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3"/>
    <sheet name="Stock Exchange" sheetId="2" state="visible" r:id="rId4"/>
    <sheet name="Primary" sheetId="3" state="visible" r:id="rId5"/>
    <sheet name="Combined" sheetId="4" state="visible" r:id="rId6"/>
  </sheets>
  <definedNames>
    <definedName function="false" hidden="true" localSheetId="3" name="_xlnm._FilterDatabase" vbProcedure="false">Combined!$A$4:$U$4664</definedName>
    <definedName function="false" hidden="true" localSheetId="2" name="_xlnm._FilterDatabase" vbProcedure="false">Primary!$A$4:$J$2450</definedName>
    <definedName function="false" hidden="true" localSheetId="1" name="_xlnm._FilterDatabase" vbProcedure="false">'Stock Exchange'!$A$4:$J$2450</definedName>
    <definedName function="false" hidden="true" localSheetId="0" name="_xlnm._FilterDatabase" vbProcedure="false">Total!$A$4:$J$4664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2" authorId="0">
      <text>
        <r>
          <rPr>
            <sz val="10"/>
            <rFont val="Arial"/>
            <family val="2"/>
          </rPr>
          <t xml:space="preserve">Largest |Total - (Stock Exchange + Primary)| still treated as OK. NSDL rounds each figure to 2 decimals, so gaps of 0.01-0.10 are rounding.</t>
        </r>
      </text>
    </comment>
  </commentList>
</comments>
</file>

<file path=xl/sharedStrings.xml><?xml version="1.0" encoding="utf-8"?>
<sst xmlns="http://schemas.openxmlformats.org/spreadsheetml/2006/main" count="9664" uniqueCount="70">
  <si>
    <t xml:space="preserve">FPI investment in equity - TOTAL, per reporting day</t>
  </si>
  <si>
    <t xml:space="preserve">Source: NSDL Archive (Daily Trends in FPI Investments), https://www.fpi.nsdl.co.in/web/Reports/Archive.aspx - scraped 2026-10-01 UTC. Before 01 Dec 2009 NSDL published one undivided Equity row per day (Basis = Equity); from then on this is the Equity Sub-total (= Stock Exchange + Primary market &amp; others).</t>
  </si>
  <si>
    <t xml:space="preserve">Date</t>
  </si>
  <si>
    <t xml:space="preserve">Year</t>
  </si>
  <si>
    <t xml:space="preserve">Month</t>
  </si>
  <si>
    <t xml:space="preserve">FY</t>
  </si>
  <si>
    <t xml:space="preserve">Basis</t>
  </si>
  <si>
    <t xml:space="preserve">Gross Purchases (Rs Crore)</t>
  </si>
  <si>
    <t xml:space="preserve">Gross Sales (Rs Crore)</t>
  </si>
  <si>
    <t xml:space="preserve">Net Investment (Rs Crore)</t>
  </si>
  <si>
    <t xml:space="preserve">Net Investment (US$ Million)</t>
  </si>
  <si>
    <t xml:space="preserve">USD/INR Rate</t>
  </si>
  <si>
    <t xml:space="preserve">Equity</t>
  </si>
  <si>
    <t xml:space="preserve">Equity sub-total</t>
  </si>
  <si>
    <t xml:space="preserve">FPI investment in equity - STOCK EXCHANGE route, per reporting day</t>
  </si>
  <si>
    <t xml:space="preserve">Source: NSDL Archive (Daily Trends in FPI Investments), https://www.fpi.nsdl.co.in/web/Reports/Archive.aspx - scraped 2026-10-01 UTC. NSDL splits equity by investment route from 01 Dec 2009</t>
  </si>
  <si>
    <t xml:space="preserve">Investment Route</t>
  </si>
  <si>
    <t xml:space="preserve">Stock Exchange</t>
  </si>
  <si>
    <t xml:space="preserve">FPI investment in equity - PRIMARY MARKET &amp; OTHERS route, per reporting day</t>
  </si>
  <si>
    <t xml:space="preserve">Primary market &amp; others</t>
  </si>
  <si>
    <t xml:space="preserve">Combined - Total vs Stock Exchange + Primary (all formulas)</t>
  </si>
  <si>
    <t xml:space="preserve">Black = formula, green = link to another sheet, yellow = editable tolerance. FY = Indian financial year (Apr-Mar). Route columns are blank before NSDL started publishing the split. Hidden helper columns V:W hold each date's row in the two route sheets.</t>
  </si>
  <si>
    <t xml:space="preserve">Check tolerance (Rs Cr):</t>
  </si>
  <si>
    <t xml:space="preserve">TOTAL</t>
  </si>
  <si>
    <t xml:space="preserve">STOCK EXCHANGE</t>
  </si>
  <si>
    <t xml:space="preserve">PRIMARY MARKET &amp; OTHERS</t>
  </si>
  <si>
    <t xml:space="preserve">CHECK</t>
  </si>
  <si>
    <t xml:space="preserve">SUMMARY BY CALENDAR YEAR</t>
  </si>
  <si>
    <t xml:space="preserve">SUMMARY BY FINANCIAL YEAR (Apr-Mar)</t>
  </si>
  <si>
    <t xml:space="preserve">Route split published?</t>
  </si>
  <si>
    <t xml:space="preserve">Gross Purchases (Rs Cr)</t>
  </si>
  <si>
    <t xml:space="preserve">Gross Sales (Rs Cr)</t>
  </si>
  <si>
    <t xml:space="preserve">Net (Rs Cr)</t>
  </si>
  <si>
    <t xml:space="preserve">Net (US$ mn)</t>
  </si>
  <si>
    <t xml:space="preserve">Stock Exch + Primary Net (Rs Cr)</t>
  </si>
  <si>
    <t xml:space="preserve">Total Net - (SE + Primary) (Rs Cr)</t>
  </si>
  <si>
    <t xml:space="preserve">Check</t>
  </si>
  <si>
    <t xml:space="preserve">SE row (helper)</t>
  </si>
  <si>
    <t xml:space="preserve">Primary row (helper)</t>
  </si>
  <si>
    <t xml:space="preserve">Reporting days</t>
  </si>
  <si>
    <t xml:space="preserve">Days with route split</t>
  </si>
  <si>
    <t xml:space="preserve">Total Net (Rs Cr)</t>
  </si>
  <si>
    <t xml:space="preserve">Total Net on split days (Rs Cr)</t>
  </si>
  <si>
    <t xml:space="preserve">Stock Exch Net (Rs Cr)</t>
  </si>
  <si>
    <t xml:space="preserve">Primary Net (Rs Cr)</t>
  </si>
  <si>
    <t xml:space="preserve">SE + Primary Net (Rs Cr)</t>
  </si>
  <si>
    <t xml:space="preserve">Difference (Rs Cr)</t>
  </si>
  <si>
    <t xml:space="preserve">Total Net (US$ mn)</t>
  </si>
  <si>
    <t xml:space="preserve">FY 2000-01</t>
  </si>
  <si>
    <t xml:space="preserve">FY 2001-02</t>
  </si>
  <si>
    <t xml:space="preserve">FY 2002-03</t>
  </si>
  <si>
    <t xml:space="preserve">FY 2003-04</t>
  </si>
  <si>
    <t xml:space="preserve">FY 2004-05</t>
  </si>
  <si>
    <t xml:space="preserve">FY 2005-06</t>
  </si>
  <si>
    <t xml:space="preserve">FY 2006-07</t>
  </si>
  <si>
    <t xml:space="preserve">FY 2007-08</t>
  </si>
  <si>
    <t xml:space="preserve">FY 2008-09</t>
  </si>
  <si>
    <t xml:space="preserve">FY 2009-10</t>
  </si>
  <si>
    <t xml:space="preserve">FY 2010-11</t>
  </si>
  <si>
    <t xml:space="preserve">FY 2011-12</t>
  </si>
  <si>
    <t xml:space="preserve">FY 2012-13</t>
  </si>
  <si>
    <t xml:space="preserve">FY 2013-14</t>
  </si>
  <si>
    <t xml:space="preserve">FY 2014-15</t>
  </si>
  <si>
    <t xml:space="preserve">FY 2015-16</t>
  </si>
  <si>
    <t xml:space="preserve">FY 2016-17</t>
  </si>
  <si>
    <t xml:space="preserve">FY 2017-18</t>
  </si>
  <si>
    <t xml:space="preserve">FY 2018-19</t>
  </si>
  <si>
    <t xml:space="preserve">FY 2019-20</t>
  </si>
  <si>
    <t xml:space="preserve">Total</t>
  </si>
  <si>
    <t xml:space="preserve">Data covers 01 Jan 2001 to 31 Jan 2020; the first and last periods may be partial.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</si>
</sst>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.00;[RED]\(#,##0.00\);\-"/>
    <numFmt numFmtId="167" formatCode="0.0000"/>
    <numFmt numFmtId="168" formatCode="General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7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9" min="6" style="0" width="15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36892</v>
      </c>
      <c r="B5" s="5" t="n">
        <v>2001</v>
      </c>
      <c r="C5" s="5" t="n">
        <v>1</v>
      </c>
      <c r="D5" s="6" t="str">
        <f aca="false">IF(MONTH(A5)&gt;=4,"FY "&amp;YEAR(A5)&amp;"-"&amp;RIGHT(YEAR(A5)+1,2),"FY "&amp;(YEAR(A5)-1)&amp;"-"&amp;RIGHT(YEAR(A5),2))</f>
        <v>FY 2000-01</v>
      </c>
      <c r="E5" s="5" t="s">
        <v>12</v>
      </c>
      <c r="F5" s="7" t="n">
        <v>522.4</v>
      </c>
      <c r="G5" s="7" t="n">
        <v>189.5</v>
      </c>
      <c r="H5" s="7" t="n">
        <v>332.9</v>
      </c>
      <c r="I5" s="7" t="n">
        <v>71.2</v>
      </c>
      <c r="J5" s="8" t="n">
        <v>46.75</v>
      </c>
    </row>
    <row r="6" customFormat="false" ht="15" hidden="false" customHeight="false" outlineLevel="0" collapsed="false">
      <c r="A6" s="4" t="n">
        <v>36893</v>
      </c>
      <c r="B6" s="5" t="n">
        <v>2001</v>
      </c>
      <c r="C6" s="5" t="n">
        <v>1</v>
      </c>
      <c r="D6" s="6" t="str">
        <f aca="false">IF(MONTH(A6)&gt;=4,"FY "&amp;YEAR(A6)&amp;"-"&amp;RIGHT(YEAR(A6)+1,2),"FY "&amp;(YEAR(A6)-1)&amp;"-"&amp;RIGHT(YEAR(A6),2))</f>
        <v>FY 2000-01</v>
      </c>
      <c r="E6" s="5" t="s">
        <v>12</v>
      </c>
      <c r="F6" s="7" t="n">
        <v>83</v>
      </c>
      <c r="G6" s="7" t="n">
        <v>8.2</v>
      </c>
      <c r="H6" s="7" t="n">
        <v>74.8</v>
      </c>
      <c r="I6" s="7" t="n">
        <v>16</v>
      </c>
      <c r="J6" s="8" t="n">
        <v>46.66</v>
      </c>
    </row>
    <row r="7" customFormat="false" ht="15" hidden="false" customHeight="false" outlineLevel="0" collapsed="false">
      <c r="A7" s="4" t="n">
        <v>36894</v>
      </c>
      <c r="B7" s="5" t="n">
        <v>2001</v>
      </c>
      <c r="C7" s="5" t="n">
        <v>1</v>
      </c>
      <c r="D7" s="6" t="str">
        <f aca="false">IF(MONTH(A7)&gt;=4,"FY "&amp;YEAR(A7)&amp;"-"&amp;RIGHT(YEAR(A7)+1,2),"FY "&amp;(YEAR(A7)-1)&amp;"-"&amp;RIGHT(YEAR(A7),2))</f>
        <v>FY 2000-01</v>
      </c>
      <c r="E7" s="5" t="s">
        <v>12</v>
      </c>
      <c r="F7" s="7" t="n">
        <v>267.3</v>
      </c>
      <c r="G7" s="7" t="n">
        <v>63.8</v>
      </c>
      <c r="H7" s="7" t="n">
        <v>203.5</v>
      </c>
      <c r="I7" s="7" t="n">
        <v>43.6</v>
      </c>
      <c r="J7" s="8" t="n">
        <v>46.69</v>
      </c>
    </row>
    <row r="8" customFormat="false" ht="15" hidden="false" customHeight="false" outlineLevel="0" collapsed="false">
      <c r="A8" s="4" t="n">
        <v>36895</v>
      </c>
      <c r="B8" s="5" t="n">
        <v>2001</v>
      </c>
      <c r="C8" s="5" t="n">
        <v>1</v>
      </c>
      <c r="D8" s="6" t="str">
        <f aca="false">IF(MONTH(A8)&gt;=4,"FY "&amp;YEAR(A8)&amp;"-"&amp;RIGHT(YEAR(A8)+1,2),"FY "&amp;(YEAR(A8)-1)&amp;"-"&amp;RIGHT(YEAR(A8),2))</f>
        <v>FY 2000-01</v>
      </c>
      <c r="E8" s="5" t="s">
        <v>12</v>
      </c>
      <c r="F8" s="7" t="n">
        <v>264.8</v>
      </c>
      <c r="G8" s="7" t="n">
        <v>236</v>
      </c>
      <c r="H8" s="7" t="n">
        <v>28.8</v>
      </c>
      <c r="I8" s="7" t="n">
        <v>6.2</v>
      </c>
      <c r="J8" s="8" t="n">
        <v>46.7</v>
      </c>
    </row>
    <row r="9" customFormat="false" ht="15" hidden="false" customHeight="false" outlineLevel="0" collapsed="false">
      <c r="A9" s="4" t="n">
        <v>36896</v>
      </c>
      <c r="B9" s="5" t="n">
        <v>2001</v>
      </c>
      <c r="C9" s="5" t="n">
        <v>1</v>
      </c>
      <c r="D9" s="6" t="str">
        <f aca="false">IF(MONTH(A9)&gt;=4,"FY "&amp;YEAR(A9)&amp;"-"&amp;RIGHT(YEAR(A9)+1,2),"FY "&amp;(YEAR(A9)-1)&amp;"-"&amp;RIGHT(YEAR(A9),2))</f>
        <v>FY 2000-01</v>
      </c>
      <c r="E9" s="5" t="s">
        <v>12</v>
      </c>
      <c r="F9" s="7" t="n">
        <v>556</v>
      </c>
      <c r="G9" s="7" t="n">
        <v>225.8</v>
      </c>
      <c r="H9" s="7" t="n">
        <v>330.2</v>
      </c>
      <c r="I9" s="7" t="n">
        <v>70.7</v>
      </c>
      <c r="J9" s="8" t="n">
        <v>46.74</v>
      </c>
    </row>
    <row r="10" customFormat="false" ht="15" hidden="false" customHeight="false" outlineLevel="0" collapsed="false">
      <c r="A10" s="4" t="n">
        <v>36899</v>
      </c>
      <c r="B10" s="5" t="n">
        <v>2001</v>
      </c>
      <c r="C10" s="5" t="n">
        <v>1</v>
      </c>
      <c r="D10" s="6" t="str">
        <f aca="false">IF(MONTH(A10)&gt;=4,"FY "&amp;YEAR(A10)&amp;"-"&amp;RIGHT(YEAR(A10)+1,2),"FY "&amp;(YEAR(A10)-1)&amp;"-"&amp;RIGHT(YEAR(A10),2))</f>
        <v>FY 2000-01</v>
      </c>
      <c r="E10" s="5" t="s">
        <v>12</v>
      </c>
      <c r="F10" s="7" t="n">
        <v>438.4</v>
      </c>
      <c r="G10" s="7" t="n">
        <v>115.2</v>
      </c>
      <c r="H10" s="7" t="n">
        <v>323.2</v>
      </c>
      <c r="I10" s="7" t="n">
        <v>69.2</v>
      </c>
      <c r="J10" s="8" t="n">
        <v>46.74</v>
      </c>
    </row>
    <row r="11" customFormat="false" ht="15" hidden="false" customHeight="false" outlineLevel="0" collapsed="false">
      <c r="A11" s="4" t="n">
        <v>36900</v>
      </c>
      <c r="B11" s="5" t="n">
        <v>2001</v>
      </c>
      <c r="C11" s="5" t="n">
        <v>1</v>
      </c>
      <c r="D11" s="6" t="str">
        <f aca="false">IF(MONTH(A11)&gt;=4,"FY "&amp;YEAR(A11)&amp;"-"&amp;RIGHT(YEAR(A11)+1,2),"FY "&amp;(YEAR(A11)-1)&amp;"-"&amp;RIGHT(YEAR(A11),2))</f>
        <v>FY 2000-01</v>
      </c>
      <c r="E11" s="5" t="s">
        <v>12</v>
      </c>
      <c r="F11" s="7" t="n">
        <v>172</v>
      </c>
      <c r="G11" s="7" t="n">
        <v>141.5</v>
      </c>
      <c r="H11" s="7" t="n">
        <v>30.5</v>
      </c>
      <c r="I11" s="7" t="n">
        <v>6.5</v>
      </c>
      <c r="J11" s="8" t="n">
        <v>46.69</v>
      </c>
    </row>
    <row r="12" customFormat="false" ht="15" hidden="false" customHeight="false" outlineLevel="0" collapsed="false">
      <c r="A12" s="4" t="n">
        <v>36901</v>
      </c>
      <c r="B12" s="5" t="n">
        <v>2001</v>
      </c>
      <c r="C12" s="5" t="n">
        <v>1</v>
      </c>
      <c r="D12" s="6" t="str">
        <f aca="false">IF(MONTH(A12)&gt;=4,"FY "&amp;YEAR(A12)&amp;"-"&amp;RIGHT(YEAR(A12)+1,2),"FY "&amp;(YEAR(A12)-1)&amp;"-"&amp;RIGHT(YEAR(A12),2))</f>
        <v>FY 2000-01</v>
      </c>
      <c r="E12" s="5" t="s">
        <v>12</v>
      </c>
      <c r="F12" s="7" t="n">
        <v>294.4</v>
      </c>
      <c r="G12" s="7" t="n">
        <v>122.5</v>
      </c>
      <c r="H12" s="7" t="n">
        <v>171.9</v>
      </c>
      <c r="I12" s="7" t="n">
        <v>36.8</v>
      </c>
      <c r="J12" s="8" t="n">
        <v>46.66</v>
      </c>
    </row>
    <row r="13" customFormat="false" ht="15" hidden="false" customHeight="false" outlineLevel="0" collapsed="false">
      <c r="A13" s="4" t="n">
        <v>36902</v>
      </c>
      <c r="B13" s="5" t="n">
        <v>2001</v>
      </c>
      <c r="C13" s="5" t="n">
        <v>1</v>
      </c>
      <c r="D13" s="6" t="str">
        <f aca="false">IF(MONTH(A13)&gt;=4,"FY "&amp;YEAR(A13)&amp;"-"&amp;RIGHT(YEAR(A13)+1,2),"FY "&amp;(YEAR(A13)-1)&amp;"-"&amp;RIGHT(YEAR(A13),2))</f>
        <v>FY 2000-01</v>
      </c>
      <c r="E13" s="5" t="s">
        <v>12</v>
      </c>
      <c r="F13" s="7" t="n">
        <v>295</v>
      </c>
      <c r="G13" s="7" t="n">
        <v>201.6</v>
      </c>
      <c r="H13" s="7" t="n">
        <v>93.4</v>
      </c>
      <c r="I13" s="7" t="n">
        <v>20</v>
      </c>
      <c r="J13" s="8" t="n">
        <v>46.61</v>
      </c>
    </row>
    <row r="14" customFormat="false" ht="15" hidden="false" customHeight="false" outlineLevel="0" collapsed="false">
      <c r="A14" s="4" t="n">
        <v>36903</v>
      </c>
      <c r="B14" s="5" t="n">
        <v>2001</v>
      </c>
      <c r="C14" s="5" t="n">
        <v>1</v>
      </c>
      <c r="D14" s="6" t="str">
        <f aca="false">IF(MONTH(A14)&gt;=4,"FY "&amp;YEAR(A14)&amp;"-"&amp;RIGHT(YEAR(A14)+1,2),"FY "&amp;(YEAR(A14)-1)&amp;"-"&amp;RIGHT(YEAR(A14),2))</f>
        <v>FY 2000-01</v>
      </c>
      <c r="E14" s="5" t="s">
        <v>12</v>
      </c>
      <c r="F14" s="7" t="n">
        <v>168.5</v>
      </c>
      <c r="G14" s="7" t="n">
        <v>152.6</v>
      </c>
      <c r="H14" s="7" t="n">
        <v>15.9</v>
      </c>
      <c r="I14" s="7" t="n">
        <v>3.4</v>
      </c>
      <c r="J14" s="8" t="n">
        <v>46.63</v>
      </c>
    </row>
    <row r="15" customFormat="false" ht="15" hidden="false" customHeight="false" outlineLevel="0" collapsed="false">
      <c r="A15" s="4" t="n">
        <v>36906</v>
      </c>
      <c r="B15" s="5" t="n">
        <v>2001</v>
      </c>
      <c r="C15" s="5" t="n">
        <v>1</v>
      </c>
      <c r="D15" s="6" t="str">
        <f aca="false">IF(MONTH(A15)&gt;=4,"FY "&amp;YEAR(A15)&amp;"-"&amp;RIGHT(YEAR(A15)+1,2),"FY "&amp;(YEAR(A15)-1)&amp;"-"&amp;RIGHT(YEAR(A15),2))</f>
        <v>FY 2000-01</v>
      </c>
      <c r="E15" s="5" t="s">
        <v>12</v>
      </c>
      <c r="F15" s="7" t="n">
        <v>414.4</v>
      </c>
      <c r="G15" s="7" t="n">
        <v>203.1</v>
      </c>
      <c r="H15" s="7" t="n">
        <v>211.3</v>
      </c>
      <c r="I15" s="7" t="n">
        <v>45.3</v>
      </c>
      <c r="J15" s="8" t="n">
        <v>46.61</v>
      </c>
    </row>
    <row r="16" customFormat="false" ht="15" hidden="false" customHeight="false" outlineLevel="0" collapsed="false">
      <c r="A16" s="4" t="n">
        <v>36907</v>
      </c>
      <c r="B16" s="5" t="n">
        <v>2001</v>
      </c>
      <c r="C16" s="5" t="n">
        <v>1</v>
      </c>
      <c r="D16" s="6" t="str">
        <f aca="false">IF(MONTH(A16)&gt;=4,"FY "&amp;YEAR(A16)&amp;"-"&amp;RIGHT(YEAR(A16)+1,2),"FY "&amp;(YEAR(A16)-1)&amp;"-"&amp;RIGHT(YEAR(A16),2))</f>
        <v>FY 2000-01</v>
      </c>
      <c r="E16" s="5" t="s">
        <v>12</v>
      </c>
      <c r="F16" s="7" t="n">
        <v>534.8</v>
      </c>
      <c r="G16" s="7" t="n">
        <v>309.6</v>
      </c>
      <c r="H16" s="7" t="n">
        <v>225.2</v>
      </c>
      <c r="I16" s="7" t="n">
        <v>48.4</v>
      </c>
      <c r="J16" s="8" t="n">
        <v>46.53</v>
      </c>
    </row>
    <row r="17" customFormat="false" ht="15" hidden="false" customHeight="false" outlineLevel="0" collapsed="false">
      <c r="A17" s="4" t="n">
        <v>36908</v>
      </c>
      <c r="B17" s="5" t="n">
        <v>2001</v>
      </c>
      <c r="C17" s="5" t="n">
        <v>1</v>
      </c>
      <c r="D17" s="6" t="str">
        <f aca="false">IF(MONTH(A17)&gt;=4,"FY "&amp;YEAR(A17)&amp;"-"&amp;RIGHT(YEAR(A17)+1,2),"FY "&amp;(YEAR(A17)-1)&amp;"-"&amp;RIGHT(YEAR(A17),2))</f>
        <v>FY 2000-01</v>
      </c>
      <c r="E17" s="5" t="s">
        <v>12</v>
      </c>
      <c r="F17" s="7" t="n">
        <v>232.2</v>
      </c>
      <c r="G17" s="7" t="n">
        <v>97.5</v>
      </c>
      <c r="H17" s="7" t="n">
        <v>134.7</v>
      </c>
      <c r="I17" s="7" t="n">
        <v>28.9</v>
      </c>
      <c r="J17" s="8" t="n">
        <v>46.53</v>
      </c>
    </row>
    <row r="18" customFormat="false" ht="15" hidden="false" customHeight="false" outlineLevel="0" collapsed="false">
      <c r="A18" s="4" t="n">
        <v>36909</v>
      </c>
      <c r="B18" s="5" t="n">
        <v>2001</v>
      </c>
      <c r="C18" s="5" t="n">
        <v>1</v>
      </c>
      <c r="D18" s="6" t="str">
        <f aca="false">IF(MONTH(A18)&gt;=4,"FY "&amp;YEAR(A18)&amp;"-"&amp;RIGHT(YEAR(A18)+1,2),"FY "&amp;(YEAR(A18)-1)&amp;"-"&amp;RIGHT(YEAR(A18),2))</f>
        <v>FY 2000-01</v>
      </c>
      <c r="E18" s="5" t="s">
        <v>12</v>
      </c>
      <c r="F18" s="7" t="n">
        <v>324.8</v>
      </c>
      <c r="G18" s="7" t="n">
        <v>226.4</v>
      </c>
      <c r="H18" s="7" t="n">
        <v>98.4</v>
      </c>
      <c r="I18" s="7" t="n">
        <v>21.2</v>
      </c>
      <c r="J18" s="8" t="n">
        <v>46.41</v>
      </c>
    </row>
    <row r="19" customFormat="false" ht="15" hidden="false" customHeight="false" outlineLevel="0" collapsed="false">
      <c r="A19" s="4" t="n">
        <v>36910</v>
      </c>
      <c r="B19" s="5" t="n">
        <v>2001</v>
      </c>
      <c r="C19" s="5" t="n">
        <v>1</v>
      </c>
      <c r="D19" s="6" t="str">
        <f aca="false">IF(MONTH(A19)&gt;=4,"FY "&amp;YEAR(A19)&amp;"-"&amp;RIGHT(YEAR(A19)+1,2),"FY "&amp;(YEAR(A19)-1)&amp;"-"&amp;RIGHT(YEAR(A19),2))</f>
        <v>FY 2000-01</v>
      </c>
      <c r="E19" s="5" t="s">
        <v>12</v>
      </c>
      <c r="F19" s="7" t="n">
        <v>523.1</v>
      </c>
      <c r="G19" s="7" t="n">
        <v>137.2</v>
      </c>
      <c r="H19" s="7" t="n">
        <v>385.9</v>
      </c>
      <c r="I19" s="7" t="n">
        <v>83.1</v>
      </c>
      <c r="J19" s="8" t="n">
        <v>46.42</v>
      </c>
    </row>
    <row r="20" customFormat="false" ht="15" hidden="false" customHeight="false" outlineLevel="0" collapsed="false">
      <c r="A20" s="4" t="n">
        <v>36913</v>
      </c>
      <c r="B20" s="5" t="n">
        <v>2001</v>
      </c>
      <c r="C20" s="5" t="n">
        <v>1</v>
      </c>
      <c r="D20" s="6" t="str">
        <f aca="false">IF(MONTH(A20)&gt;=4,"FY "&amp;YEAR(A20)&amp;"-"&amp;RIGHT(YEAR(A20)+1,2),"FY "&amp;(YEAR(A20)-1)&amp;"-"&amp;RIGHT(YEAR(A20),2))</f>
        <v>FY 2000-01</v>
      </c>
      <c r="E20" s="5" t="s">
        <v>12</v>
      </c>
      <c r="F20" s="7" t="n">
        <v>608.3</v>
      </c>
      <c r="G20" s="7" t="n">
        <v>289.8</v>
      </c>
      <c r="H20" s="7" t="n">
        <v>318.5</v>
      </c>
      <c r="I20" s="7" t="n">
        <v>68.6</v>
      </c>
      <c r="J20" s="8" t="n">
        <v>46.4</v>
      </c>
    </row>
    <row r="21" customFormat="false" ht="15" hidden="false" customHeight="false" outlineLevel="0" collapsed="false">
      <c r="A21" s="4" t="n">
        <v>36914</v>
      </c>
      <c r="B21" s="5" t="n">
        <v>2001</v>
      </c>
      <c r="C21" s="5" t="n">
        <v>1</v>
      </c>
      <c r="D21" s="6" t="str">
        <f aca="false">IF(MONTH(A21)&gt;=4,"FY "&amp;YEAR(A21)&amp;"-"&amp;RIGHT(YEAR(A21)+1,2),"FY "&amp;(YEAR(A21)-1)&amp;"-"&amp;RIGHT(YEAR(A21),2))</f>
        <v>FY 2000-01</v>
      </c>
      <c r="E21" s="5" t="s">
        <v>12</v>
      </c>
      <c r="F21" s="7" t="n">
        <v>334</v>
      </c>
      <c r="G21" s="7" t="n">
        <v>125.5</v>
      </c>
      <c r="H21" s="7" t="n">
        <v>208.5</v>
      </c>
      <c r="I21" s="7" t="n">
        <v>45</v>
      </c>
      <c r="J21" s="8" t="n">
        <v>46.39</v>
      </c>
    </row>
    <row r="22" customFormat="false" ht="15" hidden="false" customHeight="false" outlineLevel="0" collapsed="false">
      <c r="A22" s="4" t="n">
        <v>36915</v>
      </c>
      <c r="B22" s="5" t="n">
        <v>2001</v>
      </c>
      <c r="C22" s="5" t="n">
        <v>1</v>
      </c>
      <c r="D22" s="6" t="str">
        <f aca="false">IF(MONTH(A22)&gt;=4,"FY "&amp;YEAR(A22)&amp;"-"&amp;RIGHT(YEAR(A22)+1,2),"FY "&amp;(YEAR(A22)-1)&amp;"-"&amp;RIGHT(YEAR(A22),2))</f>
        <v>FY 2000-01</v>
      </c>
      <c r="E22" s="5" t="s">
        <v>12</v>
      </c>
      <c r="F22" s="7" t="n">
        <v>336.9</v>
      </c>
      <c r="G22" s="7" t="n">
        <v>198.6</v>
      </c>
      <c r="H22" s="7" t="n">
        <v>138.3</v>
      </c>
      <c r="I22" s="7" t="n">
        <v>29.8</v>
      </c>
      <c r="J22" s="8" t="n">
        <v>46.35</v>
      </c>
    </row>
    <row r="23" customFormat="false" ht="15" hidden="false" customHeight="false" outlineLevel="0" collapsed="false">
      <c r="A23" s="4" t="n">
        <v>36916</v>
      </c>
      <c r="B23" s="5" t="n">
        <v>2001</v>
      </c>
      <c r="C23" s="5" t="n">
        <v>1</v>
      </c>
      <c r="D23" s="6" t="str">
        <f aca="false">IF(MONTH(A23)&gt;=4,"FY "&amp;YEAR(A23)&amp;"-"&amp;RIGHT(YEAR(A23)+1,2),"FY "&amp;(YEAR(A23)-1)&amp;"-"&amp;RIGHT(YEAR(A23),2))</f>
        <v>FY 2000-01</v>
      </c>
      <c r="E23" s="5" t="s">
        <v>12</v>
      </c>
      <c r="F23" s="7" t="n">
        <v>173.5</v>
      </c>
      <c r="G23" s="7" t="n">
        <v>135.4</v>
      </c>
      <c r="H23" s="7" t="n">
        <v>38.1</v>
      </c>
      <c r="I23" s="7" t="n">
        <v>8.2</v>
      </c>
      <c r="J23" s="8" t="n">
        <v>46.37</v>
      </c>
    </row>
    <row r="24" customFormat="false" ht="15" hidden="false" customHeight="false" outlineLevel="0" collapsed="false">
      <c r="A24" s="4" t="n">
        <v>36920</v>
      </c>
      <c r="B24" s="5" t="n">
        <v>2001</v>
      </c>
      <c r="C24" s="5" t="n">
        <v>1</v>
      </c>
      <c r="D24" s="6" t="str">
        <f aca="false">IF(MONTH(A24)&gt;=4,"FY "&amp;YEAR(A24)&amp;"-"&amp;RIGHT(YEAR(A24)+1,2),"FY "&amp;(YEAR(A24)-1)&amp;"-"&amp;RIGHT(YEAR(A24),2))</f>
        <v>FY 2000-01</v>
      </c>
      <c r="E24" s="5" t="s">
        <v>12</v>
      </c>
      <c r="F24" s="7" t="n">
        <v>566.1</v>
      </c>
      <c r="G24" s="7" t="n">
        <v>210</v>
      </c>
      <c r="H24" s="7" t="n">
        <v>356.1</v>
      </c>
      <c r="I24" s="7" t="n">
        <v>76.7</v>
      </c>
      <c r="J24" s="8" t="n">
        <v>46.46</v>
      </c>
    </row>
    <row r="25" customFormat="false" ht="15" hidden="false" customHeight="false" outlineLevel="0" collapsed="false">
      <c r="A25" s="4" t="n">
        <v>36921</v>
      </c>
      <c r="B25" s="5" t="n">
        <v>2001</v>
      </c>
      <c r="C25" s="5" t="n">
        <v>1</v>
      </c>
      <c r="D25" s="6" t="str">
        <f aca="false">IF(MONTH(A25)&gt;=4,"FY "&amp;YEAR(A25)&amp;"-"&amp;RIGHT(YEAR(A25)+1,2),"FY "&amp;(YEAR(A25)-1)&amp;"-"&amp;RIGHT(YEAR(A25),2))</f>
        <v>FY 2000-01</v>
      </c>
      <c r="E25" s="5" t="s">
        <v>12</v>
      </c>
      <c r="F25" s="7" t="n">
        <v>178.3</v>
      </c>
      <c r="G25" s="7" t="n">
        <v>213.7</v>
      </c>
      <c r="H25" s="7" t="n">
        <v>-35.4</v>
      </c>
      <c r="I25" s="7" t="n">
        <v>-7.6</v>
      </c>
      <c r="J25" s="8" t="n">
        <v>46.53</v>
      </c>
    </row>
    <row r="26" customFormat="false" ht="15" hidden="false" customHeight="false" outlineLevel="0" collapsed="false">
      <c r="A26" s="4" t="n">
        <v>36922</v>
      </c>
      <c r="B26" s="5" t="n">
        <v>2001</v>
      </c>
      <c r="C26" s="5" t="n">
        <v>1</v>
      </c>
      <c r="D26" s="6" t="str">
        <f aca="false">IF(MONTH(A26)&gt;=4,"FY "&amp;YEAR(A26)&amp;"-"&amp;RIGHT(YEAR(A26)+1,2),"FY "&amp;(YEAR(A26)-1)&amp;"-"&amp;RIGHT(YEAR(A26),2))</f>
        <v>FY 2000-01</v>
      </c>
      <c r="E26" s="5" t="s">
        <v>12</v>
      </c>
      <c r="F26" s="7" t="n">
        <v>543.5</v>
      </c>
      <c r="G26" s="7" t="n">
        <v>183.2</v>
      </c>
      <c r="H26" s="7" t="n">
        <v>360.3</v>
      </c>
      <c r="I26" s="7" t="n">
        <v>77.5</v>
      </c>
      <c r="J26" s="8" t="n">
        <v>46.47</v>
      </c>
    </row>
    <row r="27" customFormat="false" ht="15" hidden="false" customHeight="false" outlineLevel="0" collapsed="false">
      <c r="A27" s="4" t="n">
        <v>36923</v>
      </c>
      <c r="B27" s="5" t="n">
        <v>2001</v>
      </c>
      <c r="C27" s="5" t="n">
        <v>2</v>
      </c>
      <c r="D27" s="6" t="str">
        <f aca="false">IF(MONTH(A27)&gt;=4,"FY "&amp;YEAR(A27)&amp;"-"&amp;RIGHT(YEAR(A27)+1,2),"FY "&amp;(YEAR(A27)-1)&amp;"-"&amp;RIGHT(YEAR(A27),2))</f>
        <v>FY 2000-01</v>
      </c>
      <c r="E27" s="5" t="s">
        <v>12</v>
      </c>
      <c r="F27" s="7" t="n">
        <v>488.6</v>
      </c>
      <c r="G27" s="7" t="n">
        <v>227.8</v>
      </c>
      <c r="H27" s="7" t="n">
        <v>260.8</v>
      </c>
      <c r="I27" s="7" t="n">
        <v>56.2</v>
      </c>
      <c r="J27" s="8" t="n">
        <v>46.41</v>
      </c>
    </row>
    <row r="28" customFormat="false" ht="15" hidden="false" customHeight="false" outlineLevel="0" collapsed="false">
      <c r="A28" s="4" t="n">
        <v>36924</v>
      </c>
      <c r="B28" s="5" t="n">
        <v>2001</v>
      </c>
      <c r="C28" s="5" t="n">
        <v>2</v>
      </c>
      <c r="D28" s="6" t="str">
        <f aca="false">IF(MONTH(A28)&gt;=4,"FY "&amp;YEAR(A28)&amp;"-"&amp;RIGHT(YEAR(A28)+1,2),"FY "&amp;(YEAR(A28)-1)&amp;"-"&amp;RIGHT(YEAR(A28),2))</f>
        <v>FY 2000-01</v>
      </c>
      <c r="E28" s="5" t="s">
        <v>12</v>
      </c>
      <c r="F28" s="7" t="n">
        <v>405.8</v>
      </c>
      <c r="G28" s="7" t="n">
        <v>340.2</v>
      </c>
      <c r="H28" s="7" t="n">
        <v>65.6</v>
      </c>
      <c r="I28" s="7" t="n">
        <v>14.1</v>
      </c>
      <c r="J28" s="8" t="n">
        <v>46.4</v>
      </c>
    </row>
    <row r="29" customFormat="false" ht="15" hidden="false" customHeight="false" outlineLevel="0" collapsed="false">
      <c r="A29" s="4" t="n">
        <v>36927</v>
      </c>
      <c r="B29" s="5" t="n">
        <v>2001</v>
      </c>
      <c r="C29" s="5" t="n">
        <v>2</v>
      </c>
      <c r="D29" s="6" t="str">
        <f aca="false">IF(MONTH(A29)&gt;=4,"FY "&amp;YEAR(A29)&amp;"-"&amp;RIGHT(YEAR(A29)+1,2),"FY "&amp;(YEAR(A29)-1)&amp;"-"&amp;RIGHT(YEAR(A29),2))</f>
        <v>FY 2000-01</v>
      </c>
      <c r="E29" s="5" t="s">
        <v>12</v>
      </c>
      <c r="F29" s="7" t="n">
        <v>334</v>
      </c>
      <c r="G29" s="7" t="n">
        <v>261.9</v>
      </c>
      <c r="H29" s="7" t="n">
        <v>72.1</v>
      </c>
      <c r="I29" s="7" t="n">
        <v>15.5</v>
      </c>
      <c r="J29" s="8" t="n">
        <v>46.41</v>
      </c>
    </row>
    <row r="30" customFormat="false" ht="15" hidden="false" customHeight="false" outlineLevel="0" collapsed="false">
      <c r="A30" s="4" t="n">
        <v>36928</v>
      </c>
      <c r="B30" s="5" t="n">
        <v>2001</v>
      </c>
      <c r="C30" s="5" t="n">
        <v>2</v>
      </c>
      <c r="D30" s="6" t="str">
        <f aca="false">IF(MONTH(A30)&gt;=4,"FY "&amp;YEAR(A30)&amp;"-"&amp;RIGHT(YEAR(A30)+1,2),"FY "&amp;(YEAR(A30)-1)&amp;"-"&amp;RIGHT(YEAR(A30),2))</f>
        <v>FY 2000-01</v>
      </c>
      <c r="E30" s="5" t="s">
        <v>12</v>
      </c>
      <c r="F30" s="7" t="n">
        <v>274.1</v>
      </c>
      <c r="G30" s="7" t="n">
        <v>325.6</v>
      </c>
      <c r="H30" s="7" t="n">
        <v>-51.5</v>
      </c>
      <c r="I30" s="7" t="n">
        <v>-11.1</v>
      </c>
      <c r="J30" s="8" t="n">
        <v>46.41</v>
      </c>
    </row>
    <row r="31" customFormat="false" ht="15" hidden="false" customHeight="false" outlineLevel="0" collapsed="false">
      <c r="A31" s="4" t="n">
        <v>36929</v>
      </c>
      <c r="B31" s="5" t="n">
        <v>2001</v>
      </c>
      <c r="C31" s="5" t="n">
        <v>2</v>
      </c>
      <c r="D31" s="6" t="str">
        <f aca="false">IF(MONTH(A31)&gt;=4,"FY "&amp;YEAR(A31)&amp;"-"&amp;RIGHT(YEAR(A31)+1,2),"FY "&amp;(YEAR(A31)-1)&amp;"-"&amp;RIGHT(YEAR(A31),2))</f>
        <v>FY 2000-01</v>
      </c>
      <c r="E31" s="5" t="s">
        <v>12</v>
      </c>
      <c r="F31" s="7" t="n">
        <v>200.3</v>
      </c>
      <c r="G31" s="7" t="n">
        <v>253.2</v>
      </c>
      <c r="H31" s="7" t="n">
        <v>-52.9</v>
      </c>
      <c r="I31" s="7" t="n">
        <v>-11.4</v>
      </c>
      <c r="J31" s="8" t="n">
        <v>46.4</v>
      </c>
    </row>
    <row r="32" customFormat="false" ht="15" hidden="false" customHeight="false" outlineLevel="0" collapsed="false">
      <c r="A32" s="4" t="n">
        <v>36930</v>
      </c>
      <c r="B32" s="5" t="n">
        <v>2001</v>
      </c>
      <c r="C32" s="5" t="n">
        <v>2</v>
      </c>
      <c r="D32" s="6" t="str">
        <f aca="false">IF(MONTH(A32)&gt;=4,"FY "&amp;YEAR(A32)&amp;"-"&amp;RIGHT(YEAR(A32)+1,2),"FY "&amp;(YEAR(A32)-1)&amp;"-"&amp;RIGHT(YEAR(A32),2))</f>
        <v>FY 2000-01</v>
      </c>
      <c r="E32" s="5" t="s">
        <v>12</v>
      </c>
      <c r="F32" s="7" t="n">
        <v>133.2</v>
      </c>
      <c r="G32" s="7" t="n">
        <v>329.9</v>
      </c>
      <c r="H32" s="7" t="n">
        <v>-196.7</v>
      </c>
      <c r="I32" s="7" t="n">
        <v>-42.4</v>
      </c>
      <c r="J32" s="8" t="n">
        <v>46.39</v>
      </c>
    </row>
    <row r="33" customFormat="false" ht="15" hidden="false" customHeight="false" outlineLevel="0" collapsed="false">
      <c r="A33" s="4" t="n">
        <v>36931</v>
      </c>
      <c r="B33" s="5" t="n">
        <v>2001</v>
      </c>
      <c r="C33" s="5" t="n">
        <v>2</v>
      </c>
      <c r="D33" s="6" t="str">
        <f aca="false">IF(MONTH(A33)&gt;=4,"FY "&amp;YEAR(A33)&amp;"-"&amp;RIGHT(YEAR(A33)+1,2),"FY "&amp;(YEAR(A33)-1)&amp;"-"&amp;RIGHT(YEAR(A33),2))</f>
        <v>FY 2000-01</v>
      </c>
      <c r="E33" s="5" t="s">
        <v>12</v>
      </c>
      <c r="F33" s="7" t="n">
        <v>352.5</v>
      </c>
      <c r="G33" s="7" t="n">
        <v>269.3</v>
      </c>
      <c r="H33" s="7" t="n">
        <v>83.2</v>
      </c>
      <c r="I33" s="7" t="n">
        <v>17.9</v>
      </c>
      <c r="J33" s="8" t="n">
        <v>46.44</v>
      </c>
    </row>
    <row r="34" customFormat="false" ht="15" hidden="false" customHeight="false" outlineLevel="0" collapsed="false">
      <c r="A34" s="4" t="n">
        <v>36934</v>
      </c>
      <c r="B34" s="5" t="n">
        <v>2001</v>
      </c>
      <c r="C34" s="5" t="n">
        <v>2</v>
      </c>
      <c r="D34" s="6" t="str">
        <f aca="false">IF(MONTH(A34)&gt;=4,"FY "&amp;YEAR(A34)&amp;"-"&amp;RIGHT(YEAR(A34)+1,2),"FY "&amp;(YEAR(A34)-1)&amp;"-"&amp;RIGHT(YEAR(A34),2))</f>
        <v>FY 2000-01</v>
      </c>
      <c r="E34" s="5" t="s">
        <v>12</v>
      </c>
      <c r="F34" s="7" t="n">
        <v>354.3</v>
      </c>
      <c r="G34" s="7" t="n">
        <v>202.4</v>
      </c>
      <c r="H34" s="7" t="n">
        <v>151.9</v>
      </c>
      <c r="I34" s="7" t="n">
        <v>32.7</v>
      </c>
      <c r="J34" s="8" t="n">
        <v>46.43</v>
      </c>
    </row>
    <row r="35" customFormat="false" ht="15" hidden="false" customHeight="false" outlineLevel="0" collapsed="false">
      <c r="A35" s="4" t="n">
        <v>36935</v>
      </c>
      <c r="B35" s="5" t="n">
        <v>2001</v>
      </c>
      <c r="C35" s="5" t="n">
        <v>2</v>
      </c>
      <c r="D35" s="6" t="str">
        <f aca="false">IF(MONTH(A35)&gt;=4,"FY "&amp;YEAR(A35)&amp;"-"&amp;RIGHT(YEAR(A35)+1,2),"FY "&amp;(YEAR(A35)-1)&amp;"-"&amp;RIGHT(YEAR(A35),2))</f>
        <v>FY 2000-01</v>
      </c>
      <c r="E35" s="5" t="s">
        <v>12</v>
      </c>
      <c r="F35" s="7" t="n">
        <v>195.5</v>
      </c>
      <c r="G35" s="7" t="n">
        <v>150.6</v>
      </c>
      <c r="H35" s="7" t="n">
        <v>44.9</v>
      </c>
      <c r="I35" s="7" t="n">
        <v>9.7</v>
      </c>
      <c r="J35" s="8" t="n">
        <v>46.48</v>
      </c>
    </row>
    <row r="36" customFormat="false" ht="15" hidden="false" customHeight="false" outlineLevel="0" collapsed="false">
      <c r="A36" s="4" t="n">
        <v>36936</v>
      </c>
      <c r="B36" s="5" t="n">
        <v>2001</v>
      </c>
      <c r="C36" s="5" t="n">
        <v>2</v>
      </c>
      <c r="D36" s="6" t="str">
        <f aca="false">IF(MONTH(A36)&gt;=4,"FY "&amp;YEAR(A36)&amp;"-"&amp;RIGHT(YEAR(A36)+1,2),"FY "&amp;(YEAR(A36)-1)&amp;"-"&amp;RIGHT(YEAR(A36),2))</f>
        <v>FY 2000-01</v>
      </c>
      <c r="E36" s="5" t="s">
        <v>12</v>
      </c>
      <c r="F36" s="7" t="n">
        <v>606.4</v>
      </c>
      <c r="G36" s="7" t="n">
        <v>206.6</v>
      </c>
      <c r="H36" s="7" t="n">
        <v>399.8</v>
      </c>
      <c r="I36" s="7" t="n">
        <v>85.9</v>
      </c>
      <c r="J36" s="8" t="n">
        <v>46.55</v>
      </c>
    </row>
    <row r="37" customFormat="false" ht="15" hidden="false" customHeight="false" outlineLevel="0" collapsed="false">
      <c r="A37" s="4" t="n">
        <v>36937</v>
      </c>
      <c r="B37" s="5" t="n">
        <v>2001</v>
      </c>
      <c r="C37" s="5" t="n">
        <v>2</v>
      </c>
      <c r="D37" s="6" t="str">
        <f aca="false">IF(MONTH(A37)&gt;=4,"FY "&amp;YEAR(A37)&amp;"-"&amp;RIGHT(YEAR(A37)+1,2),"FY "&amp;(YEAR(A37)-1)&amp;"-"&amp;RIGHT(YEAR(A37),2))</f>
        <v>FY 2000-01</v>
      </c>
      <c r="E37" s="5" t="s">
        <v>12</v>
      </c>
      <c r="F37" s="7" t="n">
        <v>224.3</v>
      </c>
      <c r="G37" s="7" t="n">
        <v>145.6</v>
      </c>
      <c r="H37" s="7" t="n">
        <v>78.7</v>
      </c>
      <c r="I37" s="7" t="n">
        <v>16.9</v>
      </c>
      <c r="J37" s="8" t="n">
        <v>46.6</v>
      </c>
    </row>
    <row r="38" customFormat="false" ht="15" hidden="false" customHeight="false" outlineLevel="0" collapsed="false">
      <c r="A38" s="4" t="n">
        <v>36938</v>
      </c>
      <c r="B38" s="5" t="n">
        <v>2001</v>
      </c>
      <c r="C38" s="5" t="n">
        <v>2</v>
      </c>
      <c r="D38" s="6" t="str">
        <f aca="false">IF(MONTH(A38)&gt;=4,"FY "&amp;YEAR(A38)&amp;"-"&amp;RIGHT(YEAR(A38)+1,2),"FY "&amp;(YEAR(A38)-1)&amp;"-"&amp;RIGHT(YEAR(A38),2))</f>
        <v>FY 2000-01</v>
      </c>
      <c r="E38" s="5" t="s">
        <v>12</v>
      </c>
      <c r="F38" s="7" t="n">
        <v>284.3</v>
      </c>
      <c r="G38" s="7" t="n">
        <v>102</v>
      </c>
      <c r="H38" s="7" t="n">
        <v>182.3</v>
      </c>
      <c r="I38" s="7" t="n">
        <v>39.1</v>
      </c>
      <c r="J38" s="8" t="n">
        <v>46.59</v>
      </c>
    </row>
    <row r="39" customFormat="false" ht="15" hidden="false" customHeight="false" outlineLevel="0" collapsed="false">
      <c r="A39" s="4" t="n">
        <v>36941</v>
      </c>
      <c r="B39" s="5" t="n">
        <v>2001</v>
      </c>
      <c r="C39" s="5" t="n">
        <v>2</v>
      </c>
      <c r="D39" s="6" t="str">
        <f aca="false">IF(MONTH(A39)&gt;=4,"FY "&amp;YEAR(A39)&amp;"-"&amp;RIGHT(YEAR(A39)+1,2),"FY "&amp;(YEAR(A39)-1)&amp;"-"&amp;RIGHT(YEAR(A39),2))</f>
        <v>FY 2000-01</v>
      </c>
      <c r="E39" s="5" t="s">
        <v>12</v>
      </c>
      <c r="F39" s="7" t="n">
        <v>447.4</v>
      </c>
      <c r="G39" s="7" t="n">
        <v>159.2</v>
      </c>
      <c r="H39" s="7" t="n">
        <v>288.2</v>
      </c>
      <c r="I39" s="7" t="n">
        <v>61.9</v>
      </c>
      <c r="J39" s="8" t="n">
        <v>46.54</v>
      </c>
    </row>
    <row r="40" customFormat="false" ht="15" hidden="false" customHeight="false" outlineLevel="0" collapsed="false">
      <c r="A40" s="4" t="n">
        <v>36942</v>
      </c>
      <c r="B40" s="5" t="n">
        <v>2001</v>
      </c>
      <c r="C40" s="5" t="n">
        <v>2</v>
      </c>
      <c r="D40" s="6" t="str">
        <f aca="false">IF(MONTH(A40)&gt;=4,"FY "&amp;YEAR(A40)&amp;"-"&amp;RIGHT(YEAR(A40)+1,2),"FY "&amp;(YEAR(A40)-1)&amp;"-"&amp;RIGHT(YEAR(A40),2))</f>
        <v>FY 2000-01</v>
      </c>
      <c r="E40" s="5" t="s">
        <v>12</v>
      </c>
      <c r="F40" s="7" t="n">
        <v>88</v>
      </c>
      <c r="G40" s="7" t="n">
        <v>90.1</v>
      </c>
      <c r="H40" s="7" t="n">
        <v>-2.1</v>
      </c>
      <c r="I40" s="7" t="n">
        <v>-0.5</v>
      </c>
      <c r="J40" s="8" t="n">
        <v>46.54</v>
      </c>
    </row>
    <row r="41" customFormat="false" ht="15" hidden="false" customHeight="false" outlineLevel="0" collapsed="false">
      <c r="A41" s="4" t="n">
        <v>36943</v>
      </c>
      <c r="B41" s="5" t="n">
        <v>2001</v>
      </c>
      <c r="C41" s="5" t="n">
        <v>2</v>
      </c>
      <c r="D41" s="6" t="str">
        <f aca="false">IF(MONTH(A41)&gt;=4,"FY "&amp;YEAR(A41)&amp;"-"&amp;RIGHT(YEAR(A41)+1,2),"FY "&amp;(YEAR(A41)-1)&amp;"-"&amp;RIGHT(YEAR(A41),2))</f>
        <v>FY 2000-01</v>
      </c>
      <c r="E41" s="5" t="s">
        <v>12</v>
      </c>
      <c r="F41" s="7" t="n">
        <v>253.4</v>
      </c>
      <c r="G41" s="7" t="n">
        <v>147.5</v>
      </c>
      <c r="H41" s="7" t="n">
        <v>105.9</v>
      </c>
      <c r="I41" s="7" t="n">
        <v>22.7</v>
      </c>
      <c r="J41" s="8" t="n">
        <v>46.58</v>
      </c>
    </row>
    <row r="42" customFormat="false" ht="15" hidden="false" customHeight="false" outlineLevel="0" collapsed="false">
      <c r="A42" s="4" t="n">
        <v>36944</v>
      </c>
      <c r="B42" s="5" t="n">
        <v>2001</v>
      </c>
      <c r="C42" s="5" t="n">
        <v>2</v>
      </c>
      <c r="D42" s="6" t="str">
        <f aca="false">IF(MONTH(A42)&gt;=4,"FY "&amp;YEAR(A42)&amp;"-"&amp;RIGHT(YEAR(A42)+1,2),"FY "&amp;(YEAR(A42)-1)&amp;"-"&amp;RIGHT(YEAR(A42),2))</f>
        <v>FY 2000-01</v>
      </c>
      <c r="E42" s="5" t="s">
        <v>12</v>
      </c>
      <c r="F42" s="7" t="n">
        <v>318</v>
      </c>
      <c r="G42" s="7" t="n">
        <v>214.2</v>
      </c>
      <c r="H42" s="7" t="n">
        <v>103.8</v>
      </c>
      <c r="I42" s="7" t="n">
        <v>22.3</v>
      </c>
      <c r="J42" s="8" t="n">
        <v>46.58</v>
      </c>
    </row>
    <row r="43" customFormat="false" ht="15" hidden="false" customHeight="false" outlineLevel="0" collapsed="false">
      <c r="A43" s="4" t="n">
        <v>36945</v>
      </c>
      <c r="B43" s="5" t="n">
        <v>2001</v>
      </c>
      <c r="C43" s="5" t="n">
        <v>2</v>
      </c>
      <c r="D43" s="6" t="str">
        <f aca="false">IF(MONTH(A43)&gt;=4,"FY "&amp;YEAR(A43)&amp;"-"&amp;RIGHT(YEAR(A43)+1,2),"FY "&amp;(YEAR(A43)-1)&amp;"-"&amp;RIGHT(YEAR(A43),2))</f>
        <v>FY 2000-01</v>
      </c>
      <c r="E43" s="5" t="s">
        <v>12</v>
      </c>
      <c r="F43" s="7" t="n">
        <v>249.9</v>
      </c>
      <c r="G43" s="7" t="n">
        <v>243.3</v>
      </c>
      <c r="H43" s="7" t="n">
        <v>6.6</v>
      </c>
      <c r="I43" s="7" t="n">
        <v>1.4</v>
      </c>
      <c r="J43" s="8" t="n">
        <v>46.63</v>
      </c>
    </row>
    <row r="44" customFormat="false" ht="15" hidden="false" customHeight="false" outlineLevel="0" collapsed="false">
      <c r="A44" s="4" t="n">
        <v>36948</v>
      </c>
      <c r="B44" s="5" t="n">
        <v>2001</v>
      </c>
      <c r="C44" s="5" t="n">
        <v>2</v>
      </c>
      <c r="D44" s="6" t="str">
        <f aca="false">IF(MONTH(A44)&gt;=4,"FY "&amp;YEAR(A44)&amp;"-"&amp;RIGHT(YEAR(A44)+1,2),"FY "&amp;(YEAR(A44)-1)&amp;"-"&amp;RIGHT(YEAR(A44),2))</f>
        <v>FY 2000-01</v>
      </c>
      <c r="E44" s="5" t="s">
        <v>12</v>
      </c>
      <c r="F44" s="7" t="n">
        <v>375.4</v>
      </c>
      <c r="G44" s="7" t="n">
        <v>229.6</v>
      </c>
      <c r="H44" s="7" t="n">
        <v>145.8</v>
      </c>
      <c r="I44" s="7" t="n">
        <v>31.3</v>
      </c>
      <c r="J44" s="8" t="n">
        <v>46.58</v>
      </c>
    </row>
    <row r="45" customFormat="false" ht="15" hidden="false" customHeight="false" outlineLevel="0" collapsed="false">
      <c r="A45" s="4" t="n">
        <v>36949</v>
      </c>
      <c r="B45" s="5" t="n">
        <v>2001</v>
      </c>
      <c r="C45" s="5" t="n">
        <v>2</v>
      </c>
      <c r="D45" s="6" t="str">
        <f aca="false">IF(MONTH(A45)&gt;=4,"FY "&amp;YEAR(A45)&amp;"-"&amp;RIGHT(YEAR(A45)+1,2),"FY "&amp;(YEAR(A45)-1)&amp;"-"&amp;RIGHT(YEAR(A45),2))</f>
        <v>FY 2000-01</v>
      </c>
      <c r="E45" s="5" t="s">
        <v>12</v>
      </c>
      <c r="F45" s="7" t="n">
        <v>122.2</v>
      </c>
      <c r="G45" s="7" t="n">
        <v>146.1</v>
      </c>
      <c r="H45" s="7" t="n">
        <v>-23.9</v>
      </c>
      <c r="I45" s="7" t="n">
        <v>-5.1</v>
      </c>
      <c r="J45" s="8" t="n">
        <v>46.63</v>
      </c>
    </row>
    <row r="46" customFormat="false" ht="15" hidden="false" customHeight="false" outlineLevel="0" collapsed="false">
      <c r="A46" s="4" t="n">
        <v>36950</v>
      </c>
      <c r="B46" s="5" t="n">
        <v>2001</v>
      </c>
      <c r="C46" s="5" t="n">
        <v>2</v>
      </c>
      <c r="D46" s="6" t="str">
        <f aca="false">IF(MONTH(A46)&gt;=4,"FY "&amp;YEAR(A46)&amp;"-"&amp;RIGHT(YEAR(A46)+1,2),"FY "&amp;(YEAR(A46)-1)&amp;"-"&amp;RIGHT(YEAR(A46),2))</f>
        <v>FY 2000-01</v>
      </c>
      <c r="E46" s="5" t="s">
        <v>12</v>
      </c>
      <c r="F46" s="7" t="n">
        <v>350.3</v>
      </c>
      <c r="G46" s="7" t="n">
        <v>193.9</v>
      </c>
      <c r="H46" s="7" t="n">
        <v>156.4</v>
      </c>
      <c r="I46" s="7" t="n">
        <v>33.5</v>
      </c>
      <c r="J46" s="8" t="n">
        <v>46.67</v>
      </c>
    </row>
    <row r="47" customFormat="false" ht="15" hidden="false" customHeight="false" outlineLevel="0" collapsed="false">
      <c r="A47" s="4" t="n">
        <v>36951</v>
      </c>
      <c r="B47" s="5" t="n">
        <v>2001</v>
      </c>
      <c r="C47" s="5" t="n">
        <v>3</v>
      </c>
      <c r="D47" s="6" t="str">
        <f aca="false">IF(MONTH(A47)&gt;=4,"FY "&amp;YEAR(A47)&amp;"-"&amp;RIGHT(YEAR(A47)+1,2),"FY "&amp;(YEAR(A47)-1)&amp;"-"&amp;RIGHT(YEAR(A47),2))</f>
        <v>FY 2000-01</v>
      </c>
      <c r="E47" s="5" t="s">
        <v>12</v>
      </c>
      <c r="F47" s="7" t="n">
        <v>401.5</v>
      </c>
      <c r="G47" s="7" t="n">
        <v>528.9</v>
      </c>
      <c r="H47" s="7" t="n">
        <v>-127.4</v>
      </c>
      <c r="I47" s="7" t="n">
        <v>-27.3</v>
      </c>
      <c r="J47" s="8" t="n">
        <v>46.61</v>
      </c>
    </row>
    <row r="48" customFormat="false" ht="15" hidden="false" customHeight="false" outlineLevel="0" collapsed="false">
      <c r="A48" s="4" t="n">
        <v>36952</v>
      </c>
      <c r="B48" s="5" t="n">
        <v>2001</v>
      </c>
      <c r="C48" s="5" t="n">
        <v>3</v>
      </c>
      <c r="D48" s="6" t="str">
        <f aca="false">IF(MONTH(A48)&gt;=4,"FY "&amp;YEAR(A48)&amp;"-"&amp;RIGHT(YEAR(A48)+1,2),"FY "&amp;(YEAR(A48)-1)&amp;"-"&amp;RIGHT(YEAR(A48),2))</f>
        <v>FY 2000-01</v>
      </c>
      <c r="E48" s="5" t="s">
        <v>12</v>
      </c>
      <c r="F48" s="7" t="n">
        <v>372.4</v>
      </c>
      <c r="G48" s="7" t="n">
        <v>422.1</v>
      </c>
      <c r="H48" s="7" t="n">
        <v>-49.7</v>
      </c>
      <c r="I48" s="7" t="n">
        <v>-10.7</v>
      </c>
      <c r="J48" s="8" t="n">
        <v>46.53</v>
      </c>
    </row>
    <row r="49" customFormat="false" ht="15" hidden="false" customHeight="false" outlineLevel="0" collapsed="false">
      <c r="A49" s="4" t="n">
        <v>36955</v>
      </c>
      <c r="B49" s="5" t="n">
        <v>2001</v>
      </c>
      <c r="C49" s="5" t="n">
        <v>3</v>
      </c>
      <c r="D49" s="6" t="str">
        <f aca="false">IF(MONTH(A49)&gt;=4,"FY "&amp;YEAR(A49)&amp;"-"&amp;RIGHT(YEAR(A49)+1,2),"FY "&amp;(YEAR(A49)-1)&amp;"-"&amp;RIGHT(YEAR(A49),2))</f>
        <v>FY 2000-01</v>
      </c>
      <c r="E49" s="5" t="s">
        <v>12</v>
      </c>
      <c r="F49" s="7" t="n">
        <v>651.5</v>
      </c>
      <c r="G49" s="7" t="n">
        <v>393.1</v>
      </c>
      <c r="H49" s="7" t="n">
        <v>258.4</v>
      </c>
      <c r="I49" s="7" t="n">
        <v>55.5</v>
      </c>
      <c r="J49" s="8" t="n">
        <v>46.57</v>
      </c>
    </row>
    <row r="50" customFormat="false" ht="15" hidden="false" customHeight="false" outlineLevel="0" collapsed="false">
      <c r="A50" s="4" t="n">
        <v>36957</v>
      </c>
      <c r="B50" s="5" t="n">
        <v>2001</v>
      </c>
      <c r="C50" s="5" t="n">
        <v>3</v>
      </c>
      <c r="D50" s="6" t="str">
        <f aca="false">IF(MONTH(A50)&gt;=4,"FY "&amp;YEAR(A50)&amp;"-"&amp;RIGHT(YEAR(A50)+1,2),"FY "&amp;(YEAR(A50)-1)&amp;"-"&amp;RIGHT(YEAR(A50),2))</f>
        <v>FY 2000-01</v>
      </c>
      <c r="E50" s="5" t="s">
        <v>12</v>
      </c>
      <c r="F50" s="7" t="n">
        <v>338.2</v>
      </c>
      <c r="G50" s="7" t="n">
        <v>318.4</v>
      </c>
      <c r="H50" s="7" t="n">
        <v>19.8</v>
      </c>
      <c r="I50" s="7" t="n">
        <v>4.3</v>
      </c>
      <c r="J50" s="8" t="n">
        <v>46.56</v>
      </c>
    </row>
    <row r="51" customFormat="false" ht="15" hidden="false" customHeight="false" outlineLevel="0" collapsed="false">
      <c r="A51" s="4" t="n">
        <v>36958</v>
      </c>
      <c r="B51" s="5" t="n">
        <v>2001</v>
      </c>
      <c r="C51" s="5" t="n">
        <v>3</v>
      </c>
      <c r="D51" s="6" t="str">
        <f aca="false">IF(MONTH(A51)&gt;=4,"FY "&amp;YEAR(A51)&amp;"-"&amp;RIGHT(YEAR(A51)+1,2),"FY "&amp;(YEAR(A51)-1)&amp;"-"&amp;RIGHT(YEAR(A51),2))</f>
        <v>FY 2000-01</v>
      </c>
      <c r="E51" s="5" t="s">
        <v>12</v>
      </c>
      <c r="F51" s="7" t="n">
        <v>546.7</v>
      </c>
      <c r="G51" s="7" t="n">
        <v>257.7</v>
      </c>
      <c r="H51" s="7" t="n">
        <v>289</v>
      </c>
      <c r="I51" s="7" t="n">
        <v>62.1</v>
      </c>
      <c r="J51" s="8" t="n">
        <v>46.52</v>
      </c>
    </row>
    <row r="52" customFormat="false" ht="15" hidden="false" customHeight="false" outlineLevel="0" collapsed="false">
      <c r="A52" s="4" t="n">
        <v>36959</v>
      </c>
      <c r="B52" s="5" t="n">
        <v>2001</v>
      </c>
      <c r="C52" s="5" t="n">
        <v>3</v>
      </c>
      <c r="D52" s="6" t="str">
        <f aca="false">IF(MONTH(A52)&gt;=4,"FY "&amp;YEAR(A52)&amp;"-"&amp;RIGHT(YEAR(A52)+1,2),"FY "&amp;(YEAR(A52)-1)&amp;"-"&amp;RIGHT(YEAR(A52),2))</f>
        <v>FY 2000-01</v>
      </c>
      <c r="E52" s="5" t="s">
        <v>12</v>
      </c>
      <c r="F52" s="7" t="n">
        <v>189.9</v>
      </c>
      <c r="G52" s="7" t="n">
        <v>176.4</v>
      </c>
      <c r="H52" s="7" t="n">
        <v>13.5</v>
      </c>
      <c r="I52" s="7" t="n">
        <v>2.9</v>
      </c>
      <c r="J52" s="8" t="n">
        <v>46.54</v>
      </c>
    </row>
    <row r="53" customFormat="false" ht="15" hidden="false" customHeight="false" outlineLevel="0" collapsed="false">
      <c r="A53" s="4" t="n">
        <v>36962</v>
      </c>
      <c r="B53" s="5" t="n">
        <v>2001</v>
      </c>
      <c r="C53" s="5" t="n">
        <v>3</v>
      </c>
      <c r="D53" s="6" t="str">
        <f aca="false">IF(MONTH(A53)&gt;=4,"FY "&amp;YEAR(A53)&amp;"-"&amp;RIGHT(YEAR(A53)+1,2),"FY "&amp;(YEAR(A53)-1)&amp;"-"&amp;RIGHT(YEAR(A53),2))</f>
        <v>FY 2000-01</v>
      </c>
      <c r="E53" s="5" t="s">
        <v>12</v>
      </c>
      <c r="F53" s="7" t="n">
        <v>303.7</v>
      </c>
      <c r="G53" s="7" t="n">
        <v>164.2</v>
      </c>
      <c r="H53" s="7" t="n">
        <v>139.5</v>
      </c>
      <c r="I53" s="7" t="n">
        <v>30</v>
      </c>
      <c r="J53" s="8" t="n">
        <v>46.53</v>
      </c>
    </row>
    <row r="54" customFormat="false" ht="15" hidden="false" customHeight="false" outlineLevel="0" collapsed="false">
      <c r="A54" s="4" t="n">
        <v>36963</v>
      </c>
      <c r="B54" s="5" t="n">
        <v>2001</v>
      </c>
      <c r="C54" s="5" t="n">
        <v>3</v>
      </c>
      <c r="D54" s="6" t="str">
        <f aca="false">IF(MONTH(A54)&gt;=4,"FY "&amp;YEAR(A54)&amp;"-"&amp;RIGHT(YEAR(A54)+1,2),"FY "&amp;(YEAR(A54)-1)&amp;"-"&amp;RIGHT(YEAR(A54),2))</f>
        <v>FY 2000-01</v>
      </c>
      <c r="E54" s="5" t="s">
        <v>12</v>
      </c>
      <c r="F54" s="7" t="n">
        <v>159.3</v>
      </c>
      <c r="G54" s="7" t="n">
        <v>140.5</v>
      </c>
      <c r="H54" s="7" t="n">
        <v>18.8</v>
      </c>
      <c r="I54" s="7" t="n">
        <v>4</v>
      </c>
      <c r="J54" s="8" t="n">
        <v>46.55</v>
      </c>
    </row>
    <row r="55" customFormat="false" ht="15" hidden="false" customHeight="false" outlineLevel="0" collapsed="false">
      <c r="A55" s="4" t="n">
        <v>36964</v>
      </c>
      <c r="B55" s="5" t="n">
        <v>2001</v>
      </c>
      <c r="C55" s="5" t="n">
        <v>3</v>
      </c>
      <c r="D55" s="6" t="str">
        <f aca="false">IF(MONTH(A55)&gt;=4,"FY "&amp;YEAR(A55)&amp;"-"&amp;RIGHT(YEAR(A55)+1,2),"FY "&amp;(YEAR(A55)-1)&amp;"-"&amp;RIGHT(YEAR(A55),2))</f>
        <v>FY 2000-01</v>
      </c>
      <c r="E55" s="5" t="s">
        <v>12</v>
      </c>
      <c r="F55" s="7" t="n">
        <v>790.8</v>
      </c>
      <c r="G55" s="7" t="n">
        <v>297.5</v>
      </c>
      <c r="H55" s="7" t="n">
        <v>493.3</v>
      </c>
      <c r="I55" s="7" t="n">
        <v>105.8</v>
      </c>
      <c r="J55" s="8" t="n">
        <v>46.61</v>
      </c>
    </row>
    <row r="56" customFormat="false" ht="15" hidden="false" customHeight="false" outlineLevel="0" collapsed="false">
      <c r="A56" s="4" t="n">
        <v>36965</v>
      </c>
      <c r="B56" s="5" t="n">
        <v>2001</v>
      </c>
      <c r="C56" s="5" t="n">
        <v>3</v>
      </c>
      <c r="D56" s="6" t="str">
        <f aca="false">IF(MONTH(A56)&gt;=4,"FY "&amp;YEAR(A56)&amp;"-"&amp;RIGHT(YEAR(A56)+1,2),"FY "&amp;(YEAR(A56)-1)&amp;"-"&amp;RIGHT(YEAR(A56),2))</f>
        <v>FY 2000-01</v>
      </c>
      <c r="E56" s="5" t="s">
        <v>12</v>
      </c>
      <c r="F56" s="7" t="n">
        <v>257.6</v>
      </c>
      <c r="G56" s="7" t="n">
        <v>224.1</v>
      </c>
      <c r="H56" s="7" t="n">
        <v>33.5</v>
      </c>
      <c r="I56" s="7" t="n">
        <v>7.2</v>
      </c>
      <c r="J56" s="8" t="n">
        <v>46.69</v>
      </c>
    </row>
    <row r="57" customFormat="false" ht="15" hidden="false" customHeight="false" outlineLevel="0" collapsed="false">
      <c r="A57" s="4" t="n">
        <v>36966</v>
      </c>
      <c r="B57" s="5" t="n">
        <v>2001</v>
      </c>
      <c r="C57" s="5" t="n">
        <v>3</v>
      </c>
      <c r="D57" s="6" t="str">
        <f aca="false">IF(MONTH(A57)&gt;=4,"FY "&amp;YEAR(A57)&amp;"-"&amp;RIGHT(YEAR(A57)+1,2),"FY "&amp;(YEAR(A57)-1)&amp;"-"&amp;RIGHT(YEAR(A57),2))</f>
        <v>FY 2000-01</v>
      </c>
      <c r="E57" s="5" t="s">
        <v>12</v>
      </c>
      <c r="F57" s="7" t="n">
        <v>464.6</v>
      </c>
      <c r="G57" s="7" t="n">
        <v>172.6</v>
      </c>
      <c r="H57" s="7" t="n">
        <v>292</v>
      </c>
      <c r="I57" s="7" t="n">
        <v>62.6</v>
      </c>
      <c r="J57" s="8" t="n">
        <v>46.65</v>
      </c>
    </row>
    <row r="58" customFormat="false" ht="15" hidden="false" customHeight="false" outlineLevel="0" collapsed="false">
      <c r="A58" s="4" t="n">
        <v>36969</v>
      </c>
      <c r="B58" s="5" t="n">
        <v>2001</v>
      </c>
      <c r="C58" s="5" t="n">
        <v>3</v>
      </c>
      <c r="D58" s="6" t="str">
        <f aca="false">IF(MONTH(A58)&gt;=4,"FY "&amp;YEAR(A58)&amp;"-"&amp;RIGHT(YEAR(A58)+1,2),"FY "&amp;(YEAR(A58)-1)&amp;"-"&amp;RIGHT(YEAR(A58),2))</f>
        <v>FY 2000-01</v>
      </c>
      <c r="E58" s="5" t="s">
        <v>12</v>
      </c>
      <c r="F58" s="7" t="n">
        <v>309.5</v>
      </c>
      <c r="G58" s="7" t="n">
        <v>110.3</v>
      </c>
      <c r="H58" s="7" t="n">
        <v>199.2</v>
      </c>
      <c r="I58" s="7" t="n">
        <v>42.7</v>
      </c>
      <c r="J58" s="8" t="n">
        <v>46.67</v>
      </c>
    </row>
    <row r="59" customFormat="false" ht="15" hidden="false" customHeight="false" outlineLevel="0" collapsed="false">
      <c r="A59" s="4" t="n">
        <v>36970</v>
      </c>
      <c r="B59" s="5" t="n">
        <v>2001</v>
      </c>
      <c r="C59" s="5" t="n">
        <v>3</v>
      </c>
      <c r="D59" s="6" t="str">
        <f aca="false">IF(MONTH(A59)&gt;=4,"FY "&amp;YEAR(A59)&amp;"-"&amp;RIGHT(YEAR(A59)+1,2),"FY "&amp;(YEAR(A59)-1)&amp;"-"&amp;RIGHT(YEAR(A59),2))</f>
        <v>FY 2000-01</v>
      </c>
      <c r="E59" s="5" t="s">
        <v>12</v>
      </c>
      <c r="F59" s="7" t="n">
        <v>102</v>
      </c>
      <c r="G59" s="7" t="n">
        <v>159.1</v>
      </c>
      <c r="H59" s="7" t="n">
        <v>-57.1</v>
      </c>
      <c r="I59" s="7" t="n">
        <v>-12.2</v>
      </c>
      <c r="J59" s="8" t="n">
        <v>46.69</v>
      </c>
    </row>
    <row r="60" customFormat="false" ht="15" hidden="false" customHeight="false" outlineLevel="0" collapsed="false">
      <c r="A60" s="4" t="n">
        <v>36971</v>
      </c>
      <c r="B60" s="5" t="n">
        <v>2001</v>
      </c>
      <c r="C60" s="5" t="n">
        <v>3</v>
      </c>
      <c r="D60" s="6" t="str">
        <f aca="false">IF(MONTH(A60)&gt;=4,"FY "&amp;YEAR(A60)&amp;"-"&amp;RIGHT(YEAR(A60)+1,2),"FY "&amp;(YEAR(A60)-1)&amp;"-"&amp;RIGHT(YEAR(A60),2))</f>
        <v>FY 2000-01</v>
      </c>
      <c r="E60" s="5" t="s">
        <v>12</v>
      </c>
      <c r="F60" s="7" t="n">
        <v>233</v>
      </c>
      <c r="G60" s="7" t="n">
        <v>146.6</v>
      </c>
      <c r="H60" s="7" t="n">
        <v>86.4</v>
      </c>
      <c r="I60" s="7" t="n">
        <v>18.5</v>
      </c>
      <c r="J60" s="8" t="n">
        <v>46.7</v>
      </c>
    </row>
    <row r="61" customFormat="false" ht="15" hidden="false" customHeight="false" outlineLevel="0" collapsed="false">
      <c r="A61" s="4" t="n">
        <v>36972</v>
      </c>
      <c r="B61" s="5" t="n">
        <v>2001</v>
      </c>
      <c r="C61" s="5" t="n">
        <v>3</v>
      </c>
      <c r="D61" s="6" t="str">
        <f aca="false">IF(MONTH(A61)&gt;=4,"FY "&amp;YEAR(A61)&amp;"-"&amp;RIGHT(YEAR(A61)+1,2),"FY "&amp;(YEAR(A61)-1)&amp;"-"&amp;RIGHT(YEAR(A61),2))</f>
        <v>FY 2000-01</v>
      </c>
      <c r="E61" s="5" t="s">
        <v>12</v>
      </c>
      <c r="F61" s="7" t="n">
        <v>259.9</v>
      </c>
      <c r="G61" s="7" t="n">
        <v>146.1</v>
      </c>
      <c r="H61" s="7" t="n">
        <v>113.8</v>
      </c>
      <c r="I61" s="7" t="n">
        <v>24.4</v>
      </c>
      <c r="J61" s="8" t="n">
        <v>46.7</v>
      </c>
    </row>
    <row r="62" customFormat="false" ht="15" hidden="false" customHeight="false" outlineLevel="0" collapsed="false">
      <c r="A62" s="4" t="n">
        <v>36973</v>
      </c>
      <c r="B62" s="5" t="n">
        <v>2001</v>
      </c>
      <c r="C62" s="5" t="n">
        <v>3</v>
      </c>
      <c r="D62" s="6" t="str">
        <f aca="false">IF(MONTH(A62)&gt;=4,"FY "&amp;YEAR(A62)&amp;"-"&amp;RIGHT(YEAR(A62)+1,2),"FY "&amp;(YEAR(A62)-1)&amp;"-"&amp;RIGHT(YEAR(A62),2))</f>
        <v>FY 2000-01</v>
      </c>
      <c r="E62" s="5" t="s">
        <v>12</v>
      </c>
      <c r="F62" s="7" t="n">
        <v>278</v>
      </c>
      <c r="G62" s="7" t="n">
        <v>146.5</v>
      </c>
      <c r="H62" s="7" t="n">
        <v>131.5</v>
      </c>
      <c r="I62" s="7" t="n">
        <v>28.2</v>
      </c>
      <c r="J62" s="8" t="n">
        <v>46.68</v>
      </c>
    </row>
    <row r="63" customFormat="false" ht="15" hidden="false" customHeight="false" outlineLevel="0" collapsed="false">
      <c r="A63" s="4" t="n">
        <v>36976</v>
      </c>
      <c r="B63" s="5" t="n">
        <v>2001</v>
      </c>
      <c r="C63" s="5" t="n">
        <v>3</v>
      </c>
      <c r="D63" s="6" t="str">
        <f aca="false">IF(MONTH(A63)&gt;=4,"FY "&amp;YEAR(A63)&amp;"-"&amp;RIGHT(YEAR(A63)+1,2),"FY "&amp;(YEAR(A63)-1)&amp;"-"&amp;RIGHT(YEAR(A63),2))</f>
        <v>FY 2000-01</v>
      </c>
      <c r="E63" s="5" t="s">
        <v>12</v>
      </c>
      <c r="F63" s="7" t="n">
        <v>216.7</v>
      </c>
      <c r="G63" s="7" t="n">
        <v>175.4</v>
      </c>
      <c r="H63" s="7" t="n">
        <v>41.3</v>
      </c>
      <c r="I63" s="7" t="n">
        <v>8.8</v>
      </c>
      <c r="J63" s="8" t="n">
        <v>46.67</v>
      </c>
    </row>
    <row r="64" customFormat="false" ht="15" hidden="false" customHeight="false" outlineLevel="0" collapsed="false">
      <c r="A64" s="4" t="n">
        <v>36977</v>
      </c>
      <c r="B64" s="5" t="n">
        <v>2001</v>
      </c>
      <c r="C64" s="5" t="n">
        <v>3</v>
      </c>
      <c r="D64" s="6" t="str">
        <f aca="false">IF(MONTH(A64)&gt;=4,"FY "&amp;YEAR(A64)&amp;"-"&amp;RIGHT(YEAR(A64)+1,2),"FY "&amp;(YEAR(A64)-1)&amp;"-"&amp;RIGHT(YEAR(A64),2))</f>
        <v>FY 2000-01</v>
      </c>
      <c r="E64" s="5" t="s">
        <v>12</v>
      </c>
      <c r="F64" s="7" t="n">
        <v>77.1</v>
      </c>
      <c r="G64" s="7" t="n">
        <v>45.6</v>
      </c>
      <c r="H64" s="7" t="n">
        <v>31.5</v>
      </c>
      <c r="I64" s="7" t="n">
        <v>6.8</v>
      </c>
      <c r="J64" s="8" t="n">
        <v>46.67</v>
      </c>
    </row>
    <row r="65" customFormat="false" ht="15" hidden="false" customHeight="false" outlineLevel="0" collapsed="false">
      <c r="A65" s="4" t="n">
        <v>36978</v>
      </c>
      <c r="B65" s="5" t="n">
        <v>2001</v>
      </c>
      <c r="C65" s="5" t="n">
        <v>3</v>
      </c>
      <c r="D65" s="6" t="str">
        <f aca="false">IF(MONTH(A65)&gt;=4,"FY "&amp;YEAR(A65)&amp;"-"&amp;RIGHT(YEAR(A65)+1,2),"FY "&amp;(YEAR(A65)-1)&amp;"-"&amp;RIGHT(YEAR(A65),2))</f>
        <v>FY 2000-01</v>
      </c>
      <c r="E65" s="5" t="s">
        <v>12</v>
      </c>
      <c r="F65" s="7" t="n">
        <v>279.2</v>
      </c>
      <c r="G65" s="7" t="n">
        <v>207.8</v>
      </c>
      <c r="H65" s="7" t="n">
        <v>71.4</v>
      </c>
      <c r="I65" s="7" t="n">
        <v>15.3</v>
      </c>
      <c r="J65" s="8" t="n">
        <v>46.63</v>
      </c>
    </row>
    <row r="66" customFormat="false" ht="15" hidden="false" customHeight="false" outlineLevel="0" collapsed="false">
      <c r="A66" s="4" t="n">
        <v>36979</v>
      </c>
      <c r="B66" s="5" t="n">
        <v>2001</v>
      </c>
      <c r="C66" s="5" t="n">
        <v>3</v>
      </c>
      <c r="D66" s="6" t="str">
        <f aca="false">IF(MONTH(A66)&gt;=4,"FY "&amp;YEAR(A66)&amp;"-"&amp;RIGHT(YEAR(A66)+1,2),"FY "&amp;(YEAR(A66)-1)&amp;"-"&amp;RIGHT(YEAR(A66),2))</f>
        <v>FY 2000-01</v>
      </c>
      <c r="E66" s="5" t="s">
        <v>12</v>
      </c>
      <c r="F66" s="7" t="n">
        <v>158.9</v>
      </c>
      <c r="G66" s="7" t="n">
        <v>190.9</v>
      </c>
      <c r="H66" s="7" t="n">
        <v>-32</v>
      </c>
      <c r="I66" s="7" t="n">
        <v>-6.9</v>
      </c>
      <c r="J66" s="8" t="n">
        <v>46.62</v>
      </c>
    </row>
    <row r="67" customFormat="false" ht="15" hidden="false" customHeight="false" outlineLevel="0" collapsed="false">
      <c r="A67" s="4" t="n">
        <v>36980</v>
      </c>
      <c r="B67" s="5" t="n">
        <v>2001</v>
      </c>
      <c r="C67" s="5" t="n">
        <v>3</v>
      </c>
      <c r="D67" s="6" t="str">
        <f aca="false">IF(MONTH(A67)&gt;=4,"FY "&amp;YEAR(A67)&amp;"-"&amp;RIGHT(YEAR(A67)+1,2),"FY "&amp;(YEAR(A67)-1)&amp;"-"&amp;RIGHT(YEAR(A67),2))</f>
        <v>FY 2000-01</v>
      </c>
      <c r="E67" s="5" t="s">
        <v>12</v>
      </c>
      <c r="F67" s="7" t="n">
        <v>187.1</v>
      </c>
      <c r="G67" s="7" t="n">
        <v>180.7</v>
      </c>
      <c r="H67" s="7" t="n">
        <v>6.4</v>
      </c>
      <c r="I67" s="7" t="n">
        <v>1.4</v>
      </c>
      <c r="J67" s="8" t="n">
        <v>46.66</v>
      </c>
    </row>
    <row r="68" customFormat="false" ht="15" hidden="false" customHeight="false" outlineLevel="0" collapsed="false">
      <c r="A68" s="4" t="n">
        <v>36983</v>
      </c>
      <c r="B68" s="5" t="n">
        <v>2001</v>
      </c>
      <c r="C68" s="5" t="n">
        <v>4</v>
      </c>
      <c r="D68" s="6" t="str">
        <f aca="false">IF(MONTH(A68)&gt;=4,"FY "&amp;YEAR(A68)&amp;"-"&amp;RIGHT(YEAR(A68)+1,2),"FY "&amp;(YEAR(A68)-1)&amp;"-"&amp;RIGHT(YEAR(A68),2))</f>
        <v>FY 2001-02</v>
      </c>
      <c r="E68" s="5" t="s">
        <v>12</v>
      </c>
      <c r="F68" s="7" t="n">
        <v>305.9</v>
      </c>
      <c r="G68" s="7" t="n">
        <v>172.5</v>
      </c>
      <c r="H68" s="7" t="n">
        <v>133.4</v>
      </c>
      <c r="I68" s="7" t="n">
        <v>28.6</v>
      </c>
      <c r="J68" s="8" t="n">
        <v>46.64</v>
      </c>
    </row>
    <row r="69" customFormat="false" ht="15" hidden="false" customHeight="false" outlineLevel="0" collapsed="false">
      <c r="A69" s="4" t="n">
        <v>36984</v>
      </c>
      <c r="B69" s="5" t="n">
        <v>2001</v>
      </c>
      <c r="C69" s="5" t="n">
        <v>4</v>
      </c>
      <c r="D69" s="6" t="str">
        <f aca="false">IF(MONTH(A69)&gt;=4,"FY "&amp;YEAR(A69)&amp;"-"&amp;RIGHT(YEAR(A69)+1,2),"FY "&amp;(YEAR(A69)-1)&amp;"-"&amp;RIGHT(YEAR(A69),2))</f>
        <v>FY 2001-02</v>
      </c>
      <c r="E69" s="5" t="s">
        <v>12</v>
      </c>
      <c r="F69" s="7" t="n">
        <v>177.2</v>
      </c>
      <c r="G69" s="7" t="n">
        <v>69</v>
      </c>
      <c r="H69" s="7" t="n">
        <v>108.2</v>
      </c>
      <c r="I69" s="7" t="n">
        <v>23.2</v>
      </c>
      <c r="J69" s="8" t="n">
        <v>46.64</v>
      </c>
    </row>
    <row r="70" customFormat="false" ht="15" hidden="false" customHeight="false" outlineLevel="0" collapsed="false">
      <c r="A70" s="4" t="n">
        <v>36985</v>
      </c>
      <c r="B70" s="5" t="n">
        <v>2001</v>
      </c>
      <c r="C70" s="5" t="n">
        <v>4</v>
      </c>
      <c r="D70" s="6" t="str">
        <f aca="false">IF(MONTH(A70)&gt;=4,"FY "&amp;YEAR(A70)&amp;"-"&amp;RIGHT(YEAR(A70)+1,2),"FY "&amp;(YEAR(A70)-1)&amp;"-"&amp;RIGHT(YEAR(A70),2))</f>
        <v>FY 2001-02</v>
      </c>
      <c r="E70" s="5" t="s">
        <v>12</v>
      </c>
      <c r="F70" s="7" t="n">
        <v>258.1</v>
      </c>
      <c r="G70" s="7" t="n">
        <v>81.4</v>
      </c>
      <c r="H70" s="7" t="n">
        <v>176.7</v>
      </c>
      <c r="I70" s="7" t="n">
        <v>37.9</v>
      </c>
      <c r="J70" s="8" t="n">
        <v>46.64</v>
      </c>
    </row>
    <row r="71" customFormat="false" ht="15" hidden="false" customHeight="false" outlineLevel="0" collapsed="false">
      <c r="A71" s="4" t="n">
        <v>36987</v>
      </c>
      <c r="B71" s="5" t="n">
        <v>2001</v>
      </c>
      <c r="C71" s="5" t="n">
        <v>4</v>
      </c>
      <c r="D71" s="6" t="str">
        <f aca="false">IF(MONTH(A71)&gt;=4,"FY "&amp;YEAR(A71)&amp;"-"&amp;RIGHT(YEAR(A71)+1,2),"FY "&amp;(YEAR(A71)-1)&amp;"-"&amp;RIGHT(YEAR(A71),2))</f>
        <v>FY 2001-02</v>
      </c>
      <c r="E71" s="5" t="s">
        <v>12</v>
      </c>
      <c r="F71" s="7" t="n">
        <v>168.6</v>
      </c>
      <c r="G71" s="7" t="n">
        <v>108</v>
      </c>
      <c r="H71" s="7" t="n">
        <v>60.6</v>
      </c>
      <c r="I71" s="7" t="n">
        <v>13</v>
      </c>
      <c r="J71" s="8" t="n">
        <v>46.63</v>
      </c>
    </row>
    <row r="72" customFormat="false" ht="15" hidden="false" customHeight="false" outlineLevel="0" collapsed="false">
      <c r="A72" s="4" t="n">
        <v>36990</v>
      </c>
      <c r="B72" s="5" t="n">
        <v>2001</v>
      </c>
      <c r="C72" s="5" t="n">
        <v>4</v>
      </c>
      <c r="D72" s="6" t="str">
        <f aca="false">IF(MONTH(A72)&gt;=4,"FY "&amp;YEAR(A72)&amp;"-"&amp;RIGHT(YEAR(A72)+1,2),"FY "&amp;(YEAR(A72)-1)&amp;"-"&amp;RIGHT(YEAR(A72),2))</f>
        <v>FY 2001-02</v>
      </c>
      <c r="E72" s="5" t="s">
        <v>12</v>
      </c>
      <c r="F72" s="7" t="n">
        <v>290.1</v>
      </c>
      <c r="G72" s="7" t="n">
        <v>225.5</v>
      </c>
      <c r="H72" s="7" t="n">
        <v>64.6</v>
      </c>
      <c r="I72" s="7" t="n">
        <v>13.8</v>
      </c>
      <c r="J72" s="8" t="n">
        <v>46.63</v>
      </c>
    </row>
    <row r="73" customFormat="false" ht="15" hidden="false" customHeight="false" outlineLevel="0" collapsed="false">
      <c r="A73" s="4" t="n">
        <v>36991</v>
      </c>
      <c r="B73" s="5" t="n">
        <v>2001</v>
      </c>
      <c r="C73" s="5" t="n">
        <v>4</v>
      </c>
      <c r="D73" s="6" t="str">
        <f aca="false">IF(MONTH(A73)&gt;=4,"FY "&amp;YEAR(A73)&amp;"-"&amp;RIGHT(YEAR(A73)+1,2),"FY "&amp;(YEAR(A73)-1)&amp;"-"&amp;RIGHT(YEAR(A73),2))</f>
        <v>FY 2001-02</v>
      </c>
      <c r="E73" s="5" t="s">
        <v>12</v>
      </c>
      <c r="F73" s="7" t="n">
        <v>133.3</v>
      </c>
      <c r="G73" s="7" t="n">
        <v>148.3</v>
      </c>
      <c r="H73" s="7" t="n">
        <v>-15</v>
      </c>
      <c r="I73" s="7" t="n">
        <v>-3.2</v>
      </c>
      <c r="J73" s="8" t="n">
        <v>46.55</v>
      </c>
    </row>
    <row r="74" customFormat="false" ht="15" hidden="false" customHeight="false" outlineLevel="0" collapsed="false">
      <c r="A74" s="4" t="n">
        <v>36992</v>
      </c>
      <c r="B74" s="5" t="n">
        <v>2001</v>
      </c>
      <c r="C74" s="5" t="n">
        <v>4</v>
      </c>
      <c r="D74" s="6" t="str">
        <f aca="false">IF(MONTH(A74)&gt;=4,"FY "&amp;YEAR(A74)&amp;"-"&amp;RIGHT(YEAR(A74)+1,2),"FY "&amp;(YEAR(A74)-1)&amp;"-"&amp;RIGHT(YEAR(A74),2))</f>
        <v>FY 2001-02</v>
      </c>
      <c r="E74" s="5" t="s">
        <v>12</v>
      </c>
      <c r="F74" s="7" t="n">
        <v>187.1</v>
      </c>
      <c r="G74" s="7" t="n">
        <v>183.4</v>
      </c>
      <c r="H74" s="7" t="n">
        <v>3.7</v>
      </c>
      <c r="I74" s="7" t="n">
        <v>0.8</v>
      </c>
      <c r="J74" s="8" t="n">
        <v>46.56</v>
      </c>
    </row>
    <row r="75" customFormat="false" ht="15" hidden="false" customHeight="false" outlineLevel="0" collapsed="false">
      <c r="A75" s="4" t="n">
        <v>36993</v>
      </c>
      <c r="B75" s="5" t="n">
        <v>2001</v>
      </c>
      <c r="C75" s="5" t="n">
        <v>4</v>
      </c>
      <c r="D75" s="6" t="str">
        <f aca="false">IF(MONTH(A75)&gt;=4,"FY "&amp;YEAR(A75)&amp;"-"&amp;RIGHT(YEAR(A75)+1,2),"FY "&amp;(YEAR(A75)-1)&amp;"-"&amp;RIGHT(YEAR(A75),2))</f>
        <v>FY 2001-02</v>
      </c>
      <c r="E75" s="5" t="s">
        <v>12</v>
      </c>
      <c r="F75" s="7" t="n">
        <v>178.4</v>
      </c>
      <c r="G75" s="7" t="n">
        <v>78.2</v>
      </c>
      <c r="H75" s="7" t="n">
        <v>100.2</v>
      </c>
      <c r="I75" s="7" t="n">
        <v>21.5</v>
      </c>
      <c r="J75" s="8" t="n">
        <v>46.58</v>
      </c>
    </row>
    <row r="76" customFormat="false" ht="15" hidden="false" customHeight="false" outlineLevel="0" collapsed="false">
      <c r="A76" s="4" t="n">
        <v>36997</v>
      </c>
      <c r="B76" s="5" t="n">
        <v>2001</v>
      </c>
      <c r="C76" s="5" t="n">
        <v>4</v>
      </c>
      <c r="D76" s="6" t="str">
        <f aca="false">IF(MONTH(A76)&gt;=4,"FY "&amp;YEAR(A76)&amp;"-"&amp;RIGHT(YEAR(A76)+1,2),"FY "&amp;(YEAR(A76)-1)&amp;"-"&amp;RIGHT(YEAR(A76),2))</f>
        <v>FY 2001-02</v>
      </c>
      <c r="E76" s="5" t="s">
        <v>12</v>
      </c>
      <c r="F76" s="7" t="n">
        <v>366.5</v>
      </c>
      <c r="G76" s="7" t="n">
        <v>178.2</v>
      </c>
      <c r="H76" s="7" t="n">
        <v>188.3</v>
      </c>
      <c r="I76" s="7" t="n">
        <v>40.2</v>
      </c>
      <c r="J76" s="8" t="n">
        <v>46.89</v>
      </c>
    </row>
    <row r="77" customFormat="false" ht="15" hidden="false" customHeight="false" outlineLevel="0" collapsed="false">
      <c r="A77" s="4" t="n">
        <v>36998</v>
      </c>
      <c r="B77" s="5" t="n">
        <v>2001</v>
      </c>
      <c r="C77" s="5" t="n">
        <v>4</v>
      </c>
      <c r="D77" s="6" t="str">
        <f aca="false">IF(MONTH(A77)&gt;=4,"FY "&amp;YEAR(A77)&amp;"-"&amp;RIGHT(YEAR(A77)+1,2),"FY "&amp;(YEAR(A77)-1)&amp;"-"&amp;RIGHT(YEAR(A77),2))</f>
        <v>FY 2001-02</v>
      </c>
      <c r="E77" s="5" t="s">
        <v>12</v>
      </c>
      <c r="F77" s="7" t="n">
        <v>194.6</v>
      </c>
      <c r="G77" s="7" t="n">
        <v>95.4</v>
      </c>
      <c r="H77" s="7" t="n">
        <v>99.2</v>
      </c>
      <c r="I77" s="7" t="n">
        <v>21.1</v>
      </c>
      <c r="J77" s="8" t="n">
        <v>46.96</v>
      </c>
    </row>
    <row r="78" customFormat="false" ht="15" hidden="false" customHeight="false" outlineLevel="0" collapsed="false">
      <c r="A78" s="4" t="n">
        <v>36999</v>
      </c>
      <c r="B78" s="5" t="n">
        <v>2001</v>
      </c>
      <c r="C78" s="5" t="n">
        <v>4</v>
      </c>
      <c r="D78" s="6" t="str">
        <f aca="false">IF(MONTH(A78)&gt;=4,"FY "&amp;YEAR(A78)&amp;"-"&amp;RIGHT(YEAR(A78)+1,2),"FY "&amp;(YEAR(A78)-1)&amp;"-"&amp;RIGHT(YEAR(A78),2))</f>
        <v>FY 2001-02</v>
      </c>
      <c r="E78" s="5" t="s">
        <v>12</v>
      </c>
      <c r="F78" s="7" t="n">
        <v>219.2</v>
      </c>
      <c r="G78" s="7" t="n">
        <v>121.4</v>
      </c>
      <c r="H78" s="7" t="n">
        <v>97.8</v>
      </c>
      <c r="I78" s="7" t="n">
        <v>20.8</v>
      </c>
      <c r="J78" s="8" t="n">
        <v>46.97</v>
      </c>
    </row>
    <row r="79" customFormat="false" ht="15" hidden="false" customHeight="false" outlineLevel="0" collapsed="false">
      <c r="A79" s="4" t="n">
        <v>37000</v>
      </c>
      <c r="B79" s="5" t="n">
        <v>2001</v>
      </c>
      <c r="C79" s="5" t="n">
        <v>4</v>
      </c>
      <c r="D79" s="6" t="str">
        <f aca="false">IF(MONTH(A79)&gt;=4,"FY "&amp;YEAR(A79)&amp;"-"&amp;RIGHT(YEAR(A79)+1,2),"FY "&amp;(YEAR(A79)-1)&amp;"-"&amp;RIGHT(YEAR(A79),2))</f>
        <v>FY 2001-02</v>
      </c>
      <c r="E79" s="5" t="s">
        <v>12</v>
      </c>
      <c r="F79" s="7" t="n">
        <v>483.1</v>
      </c>
      <c r="G79" s="7" t="n">
        <v>181.8</v>
      </c>
      <c r="H79" s="7" t="n">
        <v>301.3</v>
      </c>
      <c r="I79" s="7" t="n">
        <v>64.3</v>
      </c>
      <c r="J79" s="8" t="n">
        <v>46.84</v>
      </c>
    </row>
    <row r="80" customFormat="false" ht="15" hidden="false" customHeight="false" outlineLevel="0" collapsed="false">
      <c r="A80" s="4" t="n">
        <v>37001</v>
      </c>
      <c r="B80" s="5" t="n">
        <v>2001</v>
      </c>
      <c r="C80" s="5" t="n">
        <v>4</v>
      </c>
      <c r="D80" s="6" t="str">
        <f aca="false">IF(MONTH(A80)&gt;=4,"FY "&amp;YEAR(A80)&amp;"-"&amp;RIGHT(YEAR(A80)+1,2),"FY "&amp;(YEAR(A80)-1)&amp;"-"&amp;RIGHT(YEAR(A80),2))</f>
        <v>FY 2001-02</v>
      </c>
      <c r="E80" s="5" t="s">
        <v>12</v>
      </c>
      <c r="F80" s="7" t="n">
        <v>444.7</v>
      </c>
      <c r="G80" s="7" t="n">
        <v>291</v>
      </c>
      <c r="H80" s="7" t="n">
        <v>153.7</v>
      </c>
      <c r="I80" s="7" t="n">
        <v>32.8</v>
      </c>
      <c r="J80" s="8" t="n">
        <v>46.84</v>
      </c>
    </row>
    <row r="81" customFormat="false" ht="15" hidden="false" customHeight="false" outlineLevel="0" collapsed="false">
      <c r="A81" s="4" t="n">
        <v>37004</v>
      </c>
      <c r="B81" s="5" t="n">
        <v>2001</v>
      </c>
      <c r="C81" s="5" t="n">
        <v>4</v>
      </c>
      <c r="D81" s="6" t="str">
        <f aca="false">IF(MONTH(A81)&gt;=4,"FY "&amp;YEAR(A81)&amp;"-"&amp;RIGHT(YEAR(A81)+1,2),"FY "&amp;(YEAR(A81)-1)&amp;"-"&amp;RIGHT(YEAR(A81),2))</f>
        <v>FY 2001-02</v>
      </c>
      <c r="E81" s="5" t="s">
        <v>12</v>
      </c>
      <c r="F81" s="7" t="n">
        <v>399.9</v>
      </c>
      <c r="G81" s="7" t="n">
        <v>209.7</v>
      </c>
      <c r="H81" s="7" t="n">
        <v>190.2</v>
      </c>
      <c r="I81" s="7" t="n">
        <v>40.6</v>
      </c>
      <c r="J81" s="8" t="n">
        <v>46.85</v>
      </c>
    </row>
    <row r="82" customFormat="false" ht="15" hidden="false" customHeight="false" outlineLevel="0" collapsed="false">
      <c r="A82" s="4" t="n">
        <v>37005</v>
      </c>
      <c r="B82" s="5" t="n">
        <v>2001</v>
      </c>
      <c r="C82" s="5" t="n">
        <v>4</v>
      </c>
      <c r="D82" s="6" t="str">
        <f aca="false">IF(MONTH(A82)&gt;=4,"FY "&amp;YEAR(A82)&amp;"-"&amp;RIGHT(YEAR(A82)+1,2),"FY "&amp;(YEAR(A82)-1)&amp;"-"&amp;RIGHT(YEAR(A82),2))</f>
        <v>FY 2001-02</v>
      </c>
      <c r="E82" s="5" t="s">
        <v>12</v>
      </c>
      <c r="F82" s="7" t="n">
        <v>86</v>
      </c>
      <c r="G82" s="7" t="n">
        <v>145</v>
      </c>
      <c r="H82" s="7" t="n">
        <v>-59</v>
      </c>
      <c r="I82" s="7" t="n">
        <v>-12.6</v>
      </c>
      <c r="J82" s="8" t="n">
        <v>46.79</v>
      </c>
    </row>
    <row r="83" customFormat="false" ht="15" hidden="false" customHeight="false" outlineLevel="0" collapsed="false">
      <c r="A83" s="4" t="n">
        <v>37006</v>
      </c>
      <c r="B83" s="5" t="n">
        <v>2001</v>
      </c>
      <c r="C83" s="5" t="n">
        <v>4</v>
      </c>
      <c r="D83" s="6" t="str">
        <f aca="false">IF(MONTH(A83)&gt;=4,"FY "&amp;YEAR(A83)&amp;"-"&amp;RIGHT(YEAR(A83)+1,2),"FY "&amp;(YEAR(A83)-1)&amp;"-"&amp;RIGHT(YEAR(A83),2))</f>
        <v>FY 2001-02</v>
      </c>
      <c r="E83" s="5" t="s">
        <v>12</v>
      </c>
      <c r="F83" s="7" t="n">
        <v>202.3</v>
      </c>
      <c r="G83" s="7" t="n">
        <v>157.7</v>
      </c>
      <c r="H83" s="7" t="n">
        <v>44.6</v>
      </c>
      <c r="I83" s="7" t="n">
        <v>9.5</v>
      </c>
      <c r="J83" s="8" t="n">
        <v>46.84</v>
      </c>
    </row>
    <row r="84" customFormat="false" ht="15" hidden="false" customHeight="false" outlineLevel="0" collapsed="false">
      <c r="A84" s="4" t="n">
        <v>37007</v>
      </c>
      <c r="B84" s="5" t="n">
        <v>2001</v>
      </c>
      <c r="C84" s="5" t="n">
        <v>4</v>
      </c>
      <c r="D84" s="6" t="str">
        <f aca="false">IF(MONTH(A84)&gt;=4,"FY "&amp;YEAR(A84)&amp;"-"&amp;RIGHT(YEAR(A84)+1,2),"FY "&amp;(YEAR(A84)-1)&amp;"-"&amp;RIGHT(YEAR(A84),2))</f>
        <v>FY 2001-02</v>
      </c>
      <c r="E84" s="5" t="s">
        <v>12</v>
      </c>
      <c r="F84" s="7" t="n">
        <v>69.6</v>
      </c>
      <c r="G84" s="7" t="n">
        <v>65.9</v>
      </c>
      <c r="H84" s="7" t="n">
        <v>3.7</v>
      </c>
      <c r="I84" s="7" t="n">
        <v>0.8</v>
      </c>
      <c r="J84" s="8" t="n">
        <v>46.85</v>
      </c>
    </row>
    <row r="85" customFormat="false" ht="15" hidden="false" customHeight="false" outlineLevel="0" collapsed="false">
      <c r="A85" s="4" t="n">
        <v>37008</v>
      </c>
      <c r="B85" s="5" t="n">
        <v>2001</v>
      </c>
      <c r="C85" s="5" t="n">
        <v>4</v>
      </c>
      <c r="D85" s="6" t="str">
        <f aca="false">IF(MONTH(A85)&gt;=4,"FY "&amp;YEAR(A85)&amp;"-"&amp;RIGHT(YEAR(A85)+1,2),"FY "&amp;(YEAR(A85)-1)&amp;"-"&amp;RIGHT(YEAR(A85),2))</f>
        <v>FY 2001-02</v>
      </c>
      <c r="E85" s="5" t="s">
        <v>12</v>
      </c>
      <c r="F85" s="7" t="n">
        <v>178.5</v>
      </c>
      <c r="G85" s="7" t="n">
        <v>126.9</v>
      </c>
      <c r="H85" s="7" t="n">
        <v>51.6</v>
      </c>
      <c r="I85" s="7" t="n">
        <v>11</v>
      </c>
      <c r="J85" s="8" t="n">
        <v>46.86</v>
      </c>
    </row>
    <row r="86" customFormat="false" ht="15" hidden="false" customHeight="false" outlineLevel="0" collapsed="false">
      <c r="A86" s="4" t="n">
        <v>37011</v>
      </c>
      <c r="B86" s="5" t="n">
        <v>2001</v>
      </c>
      <c r="C86" s="5" t="n">
        <v>4</v>
      </c>
      <c r="D86" s="6" t="str">
        <f aca="false">IF(MONTH(A86)&gt;=4,"FY "&amp;YEAR(A86)&amp;"-"&amp;RIGHT(YEAR(A86)+1,2),"FY "&amp;(YEAR(A86)-1)&amp;"-"&amp;RIGHT(YEAR(A86),2))</f>
        <v>FY 2001-02</v>
      </c>
      <c r="E86" s="5" t="s">
        <v>12</v>
      </c>
      <c r="F86" s="7" t="n">
        <v>255.9</v>
      </c>
      <c r="G86" s="7" t="n">
        <v>189.9</v>
      </c>
      <c r="H86" s="7" t="n">
        <v>66</v>
      </c>
      <c r="I86" s="7" t="n">
        <v>14.1</v>
      </c>
      <c r="J86" s="8" t="n">
        <v>46.86</v>
      </c>
    </row>
    <row r="87" customFormat="false" ht="15" hidden="false" customHeight="false" outlineLevel="0" collapsed="false">
      <c r="A87" s="4" t="n">
        <v>37013</v>
      </c>
      <c r="B87" s="5" t="n">
        <v>2001</v>
      </c>
      <c r="C87" s="5" t="n">
        <v>5</v>
      </c>
      <c r="D87" s="6" t="str">
        <f aca="false">IF(MONTH(A87)&gt;=4,"FY "&amp;YEAR(A87)&amp;"-"&amp;RIGHT(YEAR(A87)+1,2),"FY "&amp;(YEAR(A87)-1)&amp;"-"&amp;RIGHT(YEAR(A87),2))</f>
        <v>FY 2001-02</v>
      </c>
      <c r="E87" s="5" t="s">
        <v>12</v>
      </c>
      <c r="F87" s="7" t="n">
        <v>155.2</v>
      </c>
      <c r="G87" s="7" t="n">
        <v>204.9</v>
      </c>
      <c r="H87" s="7" t="n">
        <v>-49.7</v>
      </c>
      <c r="I87" s="7" t="n">
        <v>-10.6</v>
      </c>
      <c r="J87" s="8" t="n">
        <v>46.86</v>
      </c>
    </row>
    <row r="88" customFormat="false" ht="15" hidden="false" customHeight="false" outlineLevel="0" collapsed="false">
      <c r="A88" s="4" t="n">
        <v>37014</v>
      </c>
      <c r="B88" s="5" t="n">
        <v>2001</v>
      </c>
      <c r="C88" s="5" t="n">
        <v>5</v>
      </c>
      <c r="D88" s="6" t="str">
        <f aca="false">IF(MONTH(A88)&gt;=4,"FY "&amp;YEAR(A88)&amp;"-"&amp;RIGHT(YEAR(A88)+1,2),"FY "&amp;(YEAR(A88)-1)&amp;"-"&amp;RIGHT(YEAR(A88),2))</f>
        <v>FY 2001-02</v>
      </c>
      <c r="E88" s="5" t="s">
        <v>12</v>
      </c>
      <c r="F88" s="7" t="n">
        <v>170.3</v>
      </c>
      <c r="G88" s="7" t="n">
        <v>74.4</v>
      </c>
      <c r="H88" s="7" t="n">
        <v>95.9</v>
      </c>
      <c r="I88" s="7" t="n">
        <v>20.5</v>
      </c>
      <c r="J88" s="8" t="n">
        <v>46.81</v>
      </c>
    </row>
    <row r="89" customFormat="false" ht="15" hidden="false" customHeight="false" outlineLevel="0" collapsed="false">
      <c r="A89" s="4" t="n">
        <v>37015</v>
      </c>
      <c r="B89" s="5" t="n">
        <v>2001</v>
      </c>
      <c r="C89" s="5" t="n">
        <v>5</v>
      </c>
      <c r="D89" s="6" t="str">
        <f aca="false">IF(MONTH(A89)&gt;=4,"FY "&amp;YEAR(A89)&amp;"-"&amp;RIGHT(YEAR(A89)+1,2),"FY "&amp;(YEAR(A89)-1)&amp;"-"&amp;RIGHT(YEAR(A89),2))</f>
        <v>FY 2001-02</v>
      </c>
      <c r="E89" s="5" t="s">
        <v>12</v>
      </c>
      <c r="F89" s="7" t="n">
        <v>199.2</v>
      </c>
      <c r="G89" s="7" t="n">
        <v>117.9</v>
      </c>
      <c r="H89" s="7" t="n">
        <v>81.3</v>
      </c>
      <c r="I89" s="7" t="n">
        <v>17.4</v>
      </c>
      <c r="J89" s="8" t="n">
        <v>46.85</v>
      </c>
    </row>
    <row r="90" customFormat="false" ht="15" hidden="false" customHeight="false" outlineLevel="0" collapsed="false">
      <c r="A90" s="4" t="n">
        <v>37018</v>
      </c>
      <c r="B90" s="5" t="n">
        <v>2001</v>
      </c>
      <c r="C90" s="5" t="n">
        <v>5</v>
      </c>
      <c r="D90" s="6" t="str">
        <f aca="false">IF(MONTH(A90)&gt;=4,"FY "&amp;YEAR(A90)&amp;"-"&amp;RIGHT(YEAR(A90)+1,2),"FY "&amp;(YEAR(A90)-1)&amp;"-"&amp;RIGHT(YEAR(A90),2))</f>
        <v>FY 2001-02</v>
      </c>
      <c r="E90" s="5" t="s">
        <v>12</v>
      </c>
      <c r="F90" s="7" t="n">
        <v>265.9</v>
      </c>
      <c r="G90" s="7" t="n">
        <v>127.2</v>
      </c>
      <c r="H90" s="7" t="n">
        <v>138.7</v>
      </c>
      <c r="I90" s="7" t="n">
        <v>29.6</v>
      </c>
      <c r="J90" s="8" t="n">
        <v>46.83</v>
      </c>
    </row>
    <row r="91" customFormat="false" ht="15" hidden="false" customHeight="false" outlineLevel="0" collapsed="false">
      <c r="A91" s="4" t="n">
        <v>37019</v>
      </c>
      <c r="B91" s="5" t="n">
        <v>2001</v>
      </c>
      <c r="C91" s="5" t="n">
        <v>5</v>
      </c>
      <c r="D91" s="6" t="str">
        <f aca="false">IF(MONTH(A91)&gt;=4,"FY "&amp;YEAR(A91)&amp;"-"&amp;RIGHT(YEAR(A91)+1,2),"FY "&amp;(YEAR(A91)-1)&amp;"-"&amp;RIGHT(YEAR(A91),2))</f>
        <v>FY 2001-02</v>
      </c>
      <c r="E91" s="5" t="s">
        <v>12</v>
      </c>
      <c r="F91" s="7" t="n">
        <v>35</v>
      </c>
      <c r="G91" s="7" t="n">
        <v>92.2</v>
      </c>
      <c r="H91" s="7" t="n">
        <v>-57.2</v>
      </c>
      <c r="I91" s="7" t="n">
        <v>-12.2</v>
      </c>
      <c r="J91" s="8" t="n">
        <v>46.83</v>
      </c>
    </row>
    <row r="92" customFormat="false" ht="15" hidden="false" customHeight="false" outlineLevel="0" collapsed="false">
      <c r="A92" s="4" t="n">
        <v>37020</v>
      </c>
      <c r="B92" s="5" t="n">
        <v>2001</v>
      </c>
      <c r="C92" s="5" t="n">
        <v>5</v>
      </c>
      <c r="D92" s="6" t="str">
        <f aca="false">IF(MONTH(A92)&gt;=4,"FY "&amp;YEAR(A92)&amp;"-"&amp;RIGHT(YEAR(A92)+1,2),"FY "&amp;(YEAR(A92)-1)&amp;"-"&amp;RIGHT(YEAR(A92),2))</f>
        <v>FY 2001-02</v>
      </c>
      <c r="E92" s="5" t="s">
        <v>12</v>
      </c>
      <c r="F92" s="7" t="n">
        <v>187.4</v>
      </c>
      <c r="G92" s="7" t="n">
        <v>110</v>
      </c>
      <c r="H92" s="7" t="n">
        <v>77.4</v>
      </c>
      <c r="I92" s="7" t="n">
        <v>16.5</v>
      </c>
      <c r="J92" s="8" t="n">
        <v>46.81</v>
      </c>
    </row>
    <row r="93" customFormat="false" ht="15" hidden="false" customHeight="false" outlineLevel="0" collapsed="false">
      <c r="A93" s="4" t="n">
        <v>37021</v>
      </c>
      <c r="B93" s="5" t="n">
        <v>2001</v>
      </c>
      <c r="C93" s="5" t="n">
        <v>5</v>
      </c>
      <c r="D93" s="6" t="str">
        <f aca="false">IF(MONTH(A93)&gt;=4,"FY "&amp;YEAR(A93)&amp;"-"&amp;RIGHT(YEAR(A93)+1,2),"FY "&amp;(YEAR(A93)-1)&amp;"-"&amp;RIGHT(YEAR(A93),2))</f>
        <v>FY 2001-02</v>
      </c>
      <c r="E93" s="5" t="s">
        <v>12</v>
      </c>
      <c r="F93" s="7" t="n">
        <v>190.7</v>
      </c>
      <c r="G93" s="7" t="n">
        <v>108</v>
      </c>
      <c r="H93" s="7" t="n">
        <v>82.7</v>
      </c>
      <c r="I93" s="7" t="n">
        <v>17.7</v>
      </c>
      <c r="J93" s="8" t="n">
        <v>46.83</v>
      </c>
    </row>
    <row r="94" customFormat="false" ht="15" hidden="false" customHeight="false" outlineLevel="0" collapsed="false">
      <c r="A94" s="4" t="n">
        <v>37022</v>
      </c>
      <c r="B94" s="5" t="n">
        <v>2001</v>
      </c>
      <c r="C94" s="5" t="n">
        <v>5</v>
      </c>
      <c r="D94" s="6" t="str">
        <f aca="false">IF(MONTH(A94)&gt;=4,"FY "&amp;YEAR(A94)&amp;"-"&amp;RIGHT(YEAR(A94)+1,2),"FY "&amp;(YEAR(A94)-1)&amp;"-"&amp;RIGHT(YEAR(A94),2))</f>
        <v>FY 2001-02</v>
      </c>
      <c r="E94" s="5" t="s">
        <v>12</v>
      </c>
      <c r="F94" s="7" t="n">
        <v>147.8</v>
      </c>
      <c r="G94" s="7" t="n">
        <v>191.4</v>
      </c>
      <c r="H94" s="7" t="n">
        <v>-43.6</v>
      </c>
      <c r="I94" s="7" t="n">
        <v>-9.3</v>
      </c>
      <c r="J94" s="8" t="n">
        <v>46.85</v>
      </c>
    </row>
    <row r="95" customFormat="false" ht="15" hidden="false" customHeight="false" outlineLevel="0" collapsed="false">
      <c r="A95" s="4" t="n">
        <v>37025</v>
      </c>
      <c r="B95" s="5" t="n">
        <v>2001</v>
      </c>
      <c r="C95" s="5" t="n">
        <v>5</v>
      </c>
      <c r="D95" s="6" t="str">
        <f aca="false">IF(MONTH(A95)&gt;=4,"FY "&amp;YEAR(A95)&amp;"-"&amp;RIGHT(YEAR(A95)+1,2),"FY "&amp;(YEAR(A95)-1)&amp;"-"&amp;RIGHT(YEAR(A95),2))</f>
        <v>FY 2001-02</v>
      </c>
      <c r="E95" s="5" t="s">
        <v>12</v>
      </c>
      <c r="F95" s="7" t="n">
        <v>188.1</v>
      </c>
      <c r="G95" s="7" t="n">
        <v>94.5</v>
      </c>
      <c r="H95" s="7" t="n">
        <v>93.6</v>
      </c>
      <c r="I95" s="7" t="n">
        <v>20</v>
      </c>
      <c r="J95" s="8" t="n">
        <v>46.87</v>
      </c>
    </row>
    <row r="96" customFormat="false" ht="15" hidden="false" customHeight="false" outlineLevel="0" collapsed="false">
      <c r="A96" s="4" t="n">
        <v>37026</v>
      </c>
      <c r="B96" s="5" t="n">
        <v>2001</v>
      </c>
      <c r="C96" s="5" t="n">
        <v>5</v>
      </c>
      <c r="D96" s="6" t="str">
        <f aca="false">IF(MONTH(A96)&gt;=4,"FY "&amp;YEAR(A96)&amp;"-"&amp;RIGHT(YEAR(A96)+1,2),"FY "&amp;(YEAR(A96)-1)&amp;"-"&amp;RIGHT(YEAR(A96),2))</f>
        <v>FY 2001-02</v>
      </c>
      <c r="E96" s="5" t="s">
        <v>12</v>
      </c>
      <c r="F96" s="7" t="n">
        <v>175.9</v>
      </c>
      <c r="G96" s="7" t="n">
        <v>64.4</v>
      </c>
      <c r="H96" s="7" t="n">
        <v>111.5</v>
      </c>
      <c r="I96" s="7" t="n">
        <v>23.8</v>
      </c>
      <c r="J96" s="8" t="n">
        <v>46.9</v>
      </c>
    </row>
    <row r="97" customFormat="false" ht="15" hidden="false" customHeight="false" outlineLevel="0" collapsed="false">
      <c r="A97" s="4" t="n">
        <v>37027</v>
      </c>
      <c r="B97" s="5" t="n">
        <v>2001</v>
      </c>
      <c r="C97" s="5" t="n">
        <v>5</v>
      </c>
      <c r="D97" s="6" t="str">
        <f aca="false">IF(MONTH(A97)&gt;=4,"FY "&amp;YEAR(A97)&amp;"-"&amp;RIGHT(YEAR(A97)+1,2),"FY "&amp;(YEAR(A97)-1)&amp;"-"&amp;RIGHT(YEAR(A97),2))</f>
        <v>FY 2001-02</v>
      </c>
      <c r="E97" s="5" t="s">
        <v>12</v>
      </c>
      <c r="F97" s="7" t="n">
        <v>189.1</v>
      </c>
      <c r="G97" s="7" t="n">
        <v>83.9</v>
      </c>
      <c r="H97" s="7" t="n">
        <v>105.2</v>
      </c>
      <c r="I97" s="7" t="n">
        <v>22.4</v>
      </c>
      <c r="J97" s="8" t="n">
        <v>47</v>
      </c>
    </row>
    <row r="98" customFormat="false" ht="15" hidden="false" customHeight="false" outlineLevel="0" collapsed="false">
      <c r="A98" s="4" t="n">
        <v>37028</v>
      </c>
      <c r="B98" s="5" t="n">
        <v>2001</v>
      </c>
      <c r="C98" s="5" t="n">
        <v>5</v>
      </c>
      <c r="D98" s="6" t="str">
        <f aca="false">IF(MONTH(A98)&gt;=4,"FY "&amp;YEAR(A98)&amp;"-"&amp;RIGHT(YEAR(A98)+1,2),"FY "&amp;(YEAR(A98)-1)&amp;"-"&amp;RIGHT(YEAR(A98),2))</f>
        <v>FY 2001-02</v>
      </c>
      <c r="E98" s="5" t="s">
        <v>12</v>
      </c>
      <c r="F98" s="7" t="n">
        <v>131.7</v>
      </c>
      <c r="G98" s="7" t="n">
        <v>102.8</v>
      </c>
      <c r="H98" s="7" t="n">
        <v>28.9</v>
      </c>
      <c r="I98" s="7" t="n">
        <v>6.2</v>
      </c>
      <c r="J98" s="8" t="n">
        <v>46.93</v>
      </c>
    </row>
    <row r="99" customFormat="false" ht="15" hidden="false" customHeight="false" outlineLevel="0" collapsed="false">
      <c r="A99" s="4" t="n">
        <v>37029</v>
      </c>
      <c r="B99" s="5" t="n">
        <v>2001</v>
      </c>
      <c r="C99" s="5" t="n">
        <v>5</v>
      </c>
      <c r="D99" s="6" t="str">
        <f aca="false">IF(MONTH(A99)&gt;=4,"FY "&amp;YEAR(A99)&amp;"-"&amp;RIGHT(YEAR(A99)+1,2),"FY "&amp;(YEAR(A99)-1)&amp;"-"&amp;RIGHT(YEAR(A99),2))</f>
        <v>FY 2001-02</v>
      </c>
      <c r="E99" s="5" t="s">
        <v>12</v>
      </c>
      <c r="F99" s="7" t="n">
        <v>213</v>
      </c>
      <c r="G99" s="7" t="n">
        <v>69.5</v>
      </c>
      <c r="H99" s="7" t="n">
        <v>143.5</v>
      </c>
      <c r="I99" s="7" t="n">
        <v>30.6</v>
      </c>
      <c r="J99" s="8" t="n">
        <v>46.94</v>
      </c>
    </row>
    <row r="100" customFormat="false" ht="15" hidden="false" customHeight="false" outlineLevel="0" collapsed="false">
      <c r="A100" s="4" t="n">
        <v>37032</v>
      </c>
      <c r="B100" s="5" t="n">
        <v>2001</v>
      </c>
      <c r="C100" s="5" t="n">
        <v>5</v>
      </c>
      <c r="D100" s="6" t="str">
        <f aca="false">IF(MONTH(A100)&gt;=4,"FY "&amp;YEAR(A100)&amp;"-"&amp;RIGHT(YEAR(A100)+1,2),"FY "&amp;(YEAR(A100)-1)&amp;"-"&amp;RIGHT(YEAR(A100),2))</f>
        <v>FY 2001-02</v>
      </c>
      <c r="E100" s="5" t="s">
        <v>12</v>
      </c>
      <c r="F100" s="7" t="n">
        <v>248.5</v>
      </c>
      <c r="G100" s="7" t="n">
        <v>156.1</v>
      </c>
      <c r="H100" s="7" t="n">
        <v>92.4</v>
      </c>
      <c r="I100" s="7" t="n">
        <v>19.7</v>
      </c>
      <c r="J100" s="8" t="n">
        <v>46.94</v>
      </c>
    </row>
    <row r="101" customFormat="false" ht="15" hidden="false" customHeight="false" outlineLevel="0" collapsed="false">
      <c r="A101" s="4" t="n">
        <v>37033</v>
      </c>
      <c r="B101" s="5" t="n">
        <v>2001</v>
      </c>
      <c r="C101" s="5" t="n">
        <v>5</v>
      </c>
      <c r="D101" s="6" t="str">
        <f aca="false">IF(MONTH(A101)&gt;=4,"FY "&amp;YEAR(A101)&amp;"-"&amp;RIGHT(YEAR(A101)+1,2),"FY "&amp;(YEAR(A101)-1)&amp;"-"&amp;RIGHT(YEAR(A101),2))</f>
        <v>FY 2001-02</v>
      </c>
      <c r="E101" s="5" t="s">
        <v>12</v>
      </c>
      <c r="F101" s="7" t="n">
        <v>55.9</v>
      </c>
      <c r="G101" s="7" t="n">
        <v>72.1</v>
      </c>
      <c r="H101" s="7" t="n">
        <v>-16.2</v>
      </c>
      <c r="I101" s="7" t="n">
        <v>-3.5</v>
      </c>
      <c r="J101" s="8" t="n">
        <v>46.96</v>
      </c>
    </row>
    <row r="102" customFormat="false" ht="15" hidden="false" customHeight="false" outlineLevel="0" collapsed="false">
      <c r="A102" s="4" t="n">
        <v>37034</v>
      </c>
      <c r="B102" s="5" t="n">
        <v>2001</v>
      </c>
      <c r="C102" s="5" t="n">
        <v>5</v>
      </c>
      <c r="D102" s="6" t="str">
        <f aca="false">IF(MONTH(A102)&gt;=4,"FY "&amp;YEAR(A102)&amp;"-"&amp;RIGHT(YEAR(A102)+1,2),"FY "&amp;(YEAR(A102)-1)&amp;"-"&amp;RIGHT(YEAR(A102),2))</f>
        <v>FY 2001-02</v>
      </c>
      <c r="E102" s="5" t="s">
        <v>12</v>
      </c>
      <c r="F102" s="7" t="n">
        <v>105.7</v>
      </c>
      <c r="G102" s="7" t="n">
        <v>110.3</v>
      </c>
      <c r="H102" s="7" t="n">
        <v>-4.6</v>
      </c>
      <c r="I102" s="7" t="n">
        <v>-1</v>
      </c>
      <c r="J102" s="8" t="n">
        <v>47.02</v>
      </c>
    </row>
    <row r="103" customFormat="false" ht="15" hidden="false" customHeight="false" outlineLevel="0" collapsed="false">
      <c r="A103" s="4" t="n">
        <v>37035</v>
      </c>
      <c r="B103" s="5" t="n">
        <v>2001</v>
      </c>
      <c r="C103" s="5" t="n">
        <v>5</v>
      </c>
      <c r="D103" s="6" t="str">
        <f aca="false">IF(MONTH(A103)&gt;=4,"FY "&amp;YEAR(A103)&amp;"-"&amp;RIGHT(YEAR(A103)+1,2),"FY "&amp;(YEAR(A103)-1)&amp;"-"&amp;RIGHT(YEAR(A103),2))</f>
        <v>FY 2001-02</v>
      </c>
      <c r="E103" s="5" t="s">
        <v>12</v>
      </c>
      <c r="F103" s="7" t="n">
        <v>200.8</v>
      </c>
      <c r="G103" s="7" t="n">
        <v>133.4</v>
      </c>
      <c r="H103" s="7" t="n">
        <v>67.4</v>
      </c>
      <c r="I103" s="7" t="n">
        <v>14.3</v>
      </c>
      <c r="J103" s="8" t="n">
        <v>46.99</v>
      </c>
    </row>
    <row r="104" customFormat="false" ht="15" hidden="false" customHeight="false" outlineLevel="0" collapsed="false">
      <c r="A104" s="4" t="n">
        <v>37036</v>
      </c>
      <c r="B104" s="5" t="n">
        <v>2001</v>
      </c>
      <c r="C104" s="5" t="n">
        <v>5</v>
      </c>
      <c r="D104" s="6" t="str">
        <f aca="false">IF(MONTH(A104)&gt;=4,"FY "&amp;YEAR(A104)&amp;"-"&amp;RIGHT(YEAR(A104)+1,2),"FY "&amp;(YEAR(A104)-1)&amp;"-"&amp;RIGHT(YEAR(A104),2))</f>
        <v>FY 2001-02</v>
      </c>
      <c r="E104" s="5" t="s">
        <v>12</v>
      </c>
      <c r="F104" s="7" t="n">
        <v>221.2</v>
      </c>
      <c r="G104" s="7" t="n">
        <v>166.7</v>
      </c>
      <c r="H104" s="7" t="n">
        <v>54.5</v>
      </c>
      <c r="I104" s="7" t="n">
        <v>11.6</v>
      </c>
      <c r="J104" s="8" t="n">
        <v>46.98</v>
      </c>
    </row>
    <row r="105" customFormat="false" ht="15" hidden="false" customHeight="false" outlineLevel="0" collapsed="false">
      <c r="A105" s="4" t="n">
        <v>37039</v>
      </c>
      <c r="B105" s="5" t="n">
        <v>2001</v>
      </c>
      <c r="C105" s="5" t="n">
        <v>5</v>
      </c>
      <c r="D105" s="6" t="str">
        <f aca="false">IF(MONTH(A105)&gt;=4,"FY "&amp;YEAR(A105)&amp;"-"&amp;RIGHT(YEAR(A105)+1,2),"FY "&amp;(YEAR(A105)-1)&amp;"-"&amp;RIGHT(YEAR(A105),2))</f>
        <v>FY 2001-02</v>
      </c>
      <c r="E105" s="5" t="s">
        <v>12</v>
      </c>
      <c r="F105" s="7" t="n">
        <v>216.9</v>
      </c>
      <c r="G105" s="7" t="n">
        <v>161.9</v>
      </c>
      <c r="H105" s="7" t="n">
        <v>55</v>
      </c>
      <c r="I105" s="7" t="n">
        <v>11.7</v>
      </c>
      <c r="J105" s="8" t="n">
        <v>46.95</v>
      </c>
    </row>
    <row r="106" customFormat="false" ht="15" hidden="false" customHeight="false" outlineLevel="0" collapsed="false">
      <c r="A106" s="4" t="n">
        <v>37040</v>
      </c>
      <c r="B106" s="5" t="n">
        <v>2001</v>
      </c>
      <c r="C106" s="5" t="n">
        <v>5</v>
      </c>
      <c r="D106" s="6" t="str">
        <f aca="false">IF(MONTH(A106)&gt;=4,"FY "&amp;YEAR(A106)&amp;"-"&amp;RIGHT(YEAR(A106)+1,2),"FY "&amp;(YEAR(A106)-1)&amp;"-"&amp;RIGHT(YEAR(A106),2))</f>
        <v>FY 2001-02</v>
      </c>
      <c r="E106" s="5" t="s">
        <v>12</v>
      </c>
      <c r="F106" s="7" t="n">
        <v>73.1</v>
      </c>
      <c r="G106" s="7" t="n">
        <v>65.4</v>
      </c>
      <c r="H106" s="7" t="n">
        <v>7.7</v>
      </c>
      <c r="I106" s="7" t="n">
        <v>1.6</v>
      </c>
      <c r="J106" s="8" t="n">
        <v>46.94</v>
      </c>
    </row>
    <row r="107" customFormat="false" ht="15" hidden="false" customHeight="false" outlineLevel="0" collapsed="false">
      <c r="A107" s="4" t="n">
        <v>37041</v>
      </c>
      <c r="B107" s="5" t="n">
        <v>2001</v>
      </c>
      <c r="C107" s="5" t="n">
        <v>5</v>
      </c>
      <c r="D107" s="6" t="str">
        <f aca="false">IF(MONTH(A107)&gt;=4,"FY "&amp;YEAR(A107)&amp;"-"&amp;RIGHT(YEAR(A107)+1,2),"FY "&amp;(YEAR(A107)-1)&amp;"-"&amp;RIGHT(YEAR(A107),2))</f>
        <v>FY 2001-02</v>
      </c>
      <c r="E107" s="5" t="s">
        <v>12</v>
      </c>
      <c r="F107" s="7" t="n">
        <v>224.1</v>
      </c>
      <c r="G107" s="7" t="n">
        <v>130.7</v>
      </c>
      <c r="H107" s="7" t="n">
        <v>93.4</v>
      </c>
      <c r="I107" s="7" t="n">
        <v>19.9</v>
      </c>
      <c r="J107" s="8" t="n">
        <v>46.97</v>
      </c>
    </row>
    <row r="108" customFormat="false" ht="15" hidden="false" customHeight="false" outlineLevel="0" collapsed="false">
      <c r="A108" s="4" t="n">
        <v>37042</v>
      </c>
      <c r="B108" s="5" t="n">
        <v>2001</v>
      </c>
      <c r="C108" s="5" t="n">
        <v>5</v>
      </c>
      <c r="D108" s="6" t="str">
        <f aca="false">IF(MONTH(A108)&gt;=4,"FY "&amp;YEAR(A108)&amp;"-"&amp;RIGHT(YEAR(A108)+1,2),"FY "&amp;(YEAR(A108)-1)&amp;"-"&amp;RIGHT(YEAR(A108),2))</f>
        <v>FY 2001-02</v>
      </c>
      <c r="E108" s="5" t="s">
        <v>12</v>
      </c>
      <c r="F108" s="7" t="n">
        <v>138.6</v>
      </c>
      <c r="G108" s="7" t="n">
        <v>250.9</v>
      </c>
      <c r="H108" s="7" t="n">
        <v>-112.3</v>
      </c>
      <c r="I108" s="7" t="n">
        <v>-23.9</v>
      </c>
      <c r="J108" s="8" t="n">
        <v>46.96</v>
      </c>
    </row>
    <row r="109" customFormat="false" ht="15" hidden="false" customHeight="false" outlineLevel="0" collapsed="false">
      <c r="A109" s="4" t="n">
        <v>37043</v>
      </c>
      <c r="B109" s="5" t="n">
        <v>2001</v>
      </c>
      <c r="C109" s="5" t="n">
        <v>6</v>
      </c>
      <c r="D109" s="6" t="str">
        <f aca="false">IF(MONTH(A109)&gt;=4,"FY "&amp;YEAR(A109)&amp;"-"&amp;RIGHT(YEAR(A109)+1,2),"FY "&amp;(YEAR(A109)-1)&amp;"-"&amp;RIGHT(YEAR(A109),2))</f>
        <v>FY 2001-02</v>
      </c>
      <c r="E109" s="5" t="s">
        <v>12</v>
      </c>
      <c r="F109" s="7" t="n">
        <v>173.7</v>
      </c>
      <c r="G109" s="7" t="n">
        <v>250.7</v>
      </c>
      <c r="H109" s="7" t="n">
        <v>-77</v>
      </c>
      <c r="I109" s="7" t="n">
        <v>-16.4</v>
      </c>
      <c r="J109" s="8" t="n">
        <v>46.99</v>
      </c>
    </row>
    <row r="110" customFormat="false" ht="15" hidden="false" customHeight="false" outlineLevel="0" collapsed="false">
      <c r="A110" s="4" t="n">
        <v>37046</v>
      </c>
      <c r="B110" s="5" t="n">
        <v>2001</v>
      </c>
      <c r="C110" s="5" t="n">
        <v>6</v>
      </c>
      <c r="D110" s="6" t="str">
        <f aca="false">IF(MONTH(A110)&gt;=4,"FY "&amp;YEAR(A110)&amp;"-"&amp;RIGHT(YEAR(A110)+1,2),"FY "&amp;(YEAR(A110)-1)&amp;"-"&amp;RIGHT(YEAR(A110),2))</f>
        <v>FY 2001-02</v>
      </c>
      <c r="E110" s="5" t="s">
        <v>12</v>
      </c>
      <c r="F110" s="7" t="n">
        <v>243.6</v>
      </c>
      <c r="G110" s="7" t="n">
        <v>175.5</v>
      </c>
      <c r="H110" s="7" t="n">
        <v>68.1</v>
      </c>
      <c r="I110" s="7" t="n">
        <v>14.5</v>
      </c>
      <c r="J110" s="8" t="n">
        <v>47.05</v>
      </c>
    </row>
    <row r="111" customFormat="false" ht="15" hidden="false" customHeight="false" outlineLevel="0" collapsed="false">
      <c r="A111" s="4" t="n">
        <v>37047</v>
      </c>
      <c r="B111" s="5" t="n">
        <v>2001</v>
      </c>
      <c r="C111" s="5" t="n">
        <v>6</v>
      </c>
      <c r="D111" s="6" t="str">
        <f aca="false">IF(MONTH(A111)&gt;=4,"FY "&amp;YEAR(A111)&amp;"-"&amp;RIGHT(YEAR(A111)+1,2),"FY "&amp;(YEAR(A111)-1)&amp;"-"&amp;RIGHT(YEAR(A111),2))</f>
        <v>FY 2001-02</v>
      </c>
      <c r="E111" s="5" t="s">
        <v>12</v>
      </c>
      <c r="F111" s="7" t="n">
        <v>83.4</v>
      </c>
      <c r="G111" s="7" t="n">
        <v>76.8</v>
      </c>
      <c r="H111" s="7" t="n">
        <v>6.6</v>
      </c>
      <c r="I111" s="7" t="n">
        <v>1.4</v>
      </c>
      <c r="J111" s="8" t="n">
        <v>47.02</v>
      </c>
    </row>
    <row r="112" customFormat="false" ht="15" hidden="false" customHeight="false" outlineLevel="0" collapsed="false">
      <c r="A112" s="4" t="n">
        <v>37048</v>
      </c>
      <c r="B112" s="5" t="n">
        <v>2001</v>
      </c>
      <c r="C112" s="5" t="n">
        <v>6</v>
      </c>
      <c r="D112" s="6" t="str">
        <f aca="false">IF(MONTH(A112)&gt;=4,"FY "&amp;YEAR(A112)&amp;"-"&amp;RIGHT(YEAR(A112)+1,2),"FY "&amp;(YEAR(A112)-1)&amp;"-"&amp;RIGHT(YEAR(A112),2))</f>
        <v>FY 2001-02</v>
      </c>
      <c r="E112" s="5" t="s">
        <v>12</v>
      </c>
      <c r="F112" s="7" t="n">
        <v>325</v>
      </c>
      <c r="G112" s="7" t="n">
        <v>202.1</v>
      </c>
      <c r="H112" s="7" t="n">
        <v>122.9</v>
      </c>
      <c r="I112" s="7" t="n">
        <v>26.1</v>
      </c>
      <c r="J112" s="8" t="n">
        <v>47.02</v>
      </c>
    </row>
    <row r="113" customFormat="false" ht="15" hidden="false" customHeight="false" outlineLevel="0" collapsed="false">
      <c r="A113" s="4" t="n">
        <v>37049</v>
      </c>
      <c r="B113" s="5" t="n">
        <v>2001</v>
      </c>
      <c r="C113" s="5" t="n">
        <v>6</v>
      </c>
      <c r="D113" s="6" t="str">
        <f aca="false">IF(MONTH(A113)&gt;=4,"FY "&amp;YEAR(A113)&amp;"-"&amp;RIGHT(YEAR(A113)+1,2),"FY "&amp;(YEAR(A113)-1)&amp;"-"&amp;RIGHT(YEAR(A113),2))</f>
        <v>FY 2001-02</v>
      </c>
      <c r="E113" s="5" t="s">
        <v>12</v>
      </c>
      <c r="F113" s="7" t="n">
        <v>95.9</v>
      </c>
      <c r="G113" s="7" t="n">
        <v>93.2</v>
      </c>
      <c r="H113" s="7" t="n">
        <v>2.7</v>
      </c>
      <c r="I113" s="7" t="n">
        <v>0.6</v>
      </c>
      <c r="J113" s="8" t="n">
        <v>47</v>
      </c>
    </row>
    <row r="114" customFormat="false" ht="15" hidden="false" customHeight="false" outlineLevel="0" collapsed="false">
      <c r="A114" s="4" t="n">
        <v>37050</v>
      </c>
      <c r="B114" s="5" t="n">
        <v>2001</v>
      </c>
      <c r="C114" s="5" t="n">
        <v>6</v>
      </c>
      <c r="D114" s="6" t="str">
        <f aca="false">IF(MONTH(A114)&gt;=4,"FY "&amp;YEAR(A114)&amp;"-"&amp;RIGHT(YEAR(A114)+1,2),"FY "&amp;(YEAR(A114)-1)&amp;"-"&amp;RIGHT(YEAR(A114),2))</f>
        <v>FY 2001-02</v>
      </c>
      <c r="E114" s="5" t="s">
        <v>12</v>
      </c>
      <c r="F114" s="7" t="n">
        <v>177.1</v>
      </c>
      <c r="G114" s="7" t="n">
        <v>68.7</v>
      </c>
      <c r="H114" s="7" t="n">
        <v>108.4</v>
      </c>
      <c r="I114" s="7" t="n">
        <v>23.1</v>
      </c>
      <c r="J114" s="8" t="n">
        <v>46.98</v>
      </c>
    </row>
    <row r="115" customFormat="false" ht="15" hidden="false" customHeight="false" outlineLevel="0" collapsed="false">
      <c r="A115" s="4" t="n">
        <v>37053</v>
      </c>
      <c r="B115" s="5" t="n">
        <v>2001</v>
      </c>
      <c r="C115" s="5" t="n">
        <v>6</v>
      </c>
      <c r="D115" s="6" t="str">
        <f aca="false">IF(MONTH(A115)&gt;=4,"FY "&amp;YEAR(A115)&amp;"-"&amp;RIGHT(YEAR(A115)+1,2),"FY "&amp;(YEAR(A115)-1)&amp;"-"&amp;RIGHT(YEAR(A115),2))</f>
        <v>FY 2001-02</v>
      </c>
      <c r="E115" s="5" t="s">
        <v>12</v>
      </c>
      <c r="F115" s="7" t="n">
        <v>166.1</v>
      </c>
      <c r="G115" s="7" t="n">
        <v>94.3</v>
      </c>
      <c r="H115" s="7" t="n">
        <v>71.8</v>
      </c>
      <c r="I115" s="7" t="n">
        <v>15.3</v>
      </c>
      <c r="J115" s="8" t="n">
        <v>46.96</v>
      </c>
    </row>
    <row r="116" customFormat="false" ht="15" hidden="false" customHeight="false" outlineLevel="0" collapsed="false">
      <c r="A116" s="4" t="n">
        <v>37054</v>
      </c>
      <c r="B116" s="5" t="n">
        <v>2001</v>
      </c>
      <c r="C116" s="5" t="n">
        <v>6</v>
      </c>
      <c r="D116" s="6" t="str">
        <f aca="false">IF(MONTH(A116)&gt;=4,"FY "&amp;YEAR(A116)&amp;"-"&amp;RIGHT(YEAR(A116)+1,2),"FY "&amp;(YEAR(A116)-1)&amp;"-"&amp;RIGHT(YEAR(A116),2))</f>
        <v>FY 2001-02</v>
      </c>
      <c r="E116" s="5" t="s">
        <v>12</v>
      </c>
      <c r="F116" s="7" t="n">
        <v>79.5</v>
      </c>
      <c r="G116" s="7" t="n">
        <v>120.1</v>
      </c>
      <c r="H116" s="7" t="n">
        <v>-40.6</v>
      </c>
      <c r="I116" s="7" t="n">
        <v>-8.7</v>
      </c>
      <c r="J116" s="8" t="n">
        <v>46.95</v>
      </c>
    </row>
    <row r="117" customFormat="false" ht="15" hidden="false" customHeight="false" outlineLevel="0" collapsed="false">
      <c r="A117" s="4" t="n">
        <v>37055</v>
      </c>
      <c r="B117" s="5" t="n">
        <v>2001</v>
      </c>
      <c r="C117" s="5" t="n">
        <v>6</v>
      </c>
      <c r="D117" s="6" t="str">
        <f aca="false">IF(MONTH(A117)&gt;=4,"FY "&amp;YEAR(A117)&amp;"-"&amp;RIGHT(YEAR(A117)+1,2),"FY "&amp;(YEAR(A117)-1)&amp;"-"&amp;RIGHT(YEAR(A117),2))</f>
        <v>FY 2001-02</v>
      </c>
      <c r="E117" s="5" t="s">
        <v>12</v>
      </c>
      <c r="F117" s="7" t="n">
        <v>181.6</v>
      </c>
      <c r="G117" s="7" t="n">
        <v>121.7</v>
      </c>
      <c r="H117" s="7" t="n">
        <v>59.9</v>
      </c>
      <c r="I117" s="7" t="n">
        <v>12.7</v>
      </c>
      <c r="J117" s="8" t="n">
        <v>47.02</v>
      </c>
    </row>
    <row r="118" customFormat="false" ht="15" hidden="false" customHeight="false" outlineLevel="0" collapsed="false">
      <c r="A118" s="4" t="n">
        <v>37056</v>
      </c>
      <c r="B118" s="5" t="n">
        <v>2001</v>
      </c>
      <c r="C118" s="5" t="n">
        <v>6</v>
      </c>
      <c r="D118" s="6" t="str">
        <f aca="false">IF(MONTH(A118)&gt;=4,"FY "&amp;YEAR(A118)&amp;"-"&amp;RIGHT(YEAR(A118)+1,2),"FY "&amp;(YEAR(A118)-1)&amp;"-"&amp;RIGHT(YEAR(A118),2))</f>
        <v>FY 2001-02</v>
      </c>
      <c r="E118" s="5" t="s">
        <v>12</v>
      </c>
      <c r="F118" s="7" t="n">
        <v>62.8</v>
      </c>
      <c r="G118" s="7" t="n">
        <v>97.4</v>
      </c>
      <c r="H118" s="7" t="n">
        <v>-34.6</v>
      </c>
      <c r="I118" s="7" t="n">
        <v>-7.4</v>
      </c>
      <c r="J118" s="8" t="n">
        <v>47.04</v>
      </c>
    </row>
    <row r="119" customFormat="false" ht="15" hidden="false" customHeight="false" outlineLevel="0" collapsed="false">
      <c r="A119" s="4" t="n">
        <v>37057</v>
      </c>
      <c r="B119" s="5" t="n">
        <v>2001</v>
      </c>
      <c r="C119" s="5" t="n">
        <v>6</v>
      </c>
      <c r="D119" s="6" t="str">
        <f aca="false">IF(MONTH(A119)&gt;=4,"FY "&amp;YEAR(A119)&amp;"-"&amp;RIGHT(YEAR(A119)+1,2),"FY "&amp;(YEAR(A119)-1)&amp;"-"&amp;RIGHT(YEAR(A119),2))</f>
        <v>FY 2001-02</v>
      </c>
      <c r="E119" s="5" t="s">
        <v>12</v>
      </c>
      <c r="F119" s="7" t="n">
        <v>128.1</v>
      </c>
      <c r="G119" s="7" t="n">
        <v>160.4</v>
      </c>
      <c r="H119" s="7" t="n">
        <v>-32.3</v>
      </c>
      <c r="I119" s="7" t="n">
        <v>-6.9</v>
      </c>
      <c r="J119" s="8" t="n">
        <v>47.05</v>
      </c>
    </row>
    <row r="120" customFormat="false" ht="15" hidden="false" customHeight="false" outlineLevel="0" collapsed="false">
      <c r="A120" s="4" t="n">
        <v>37060</v>
      </c>
      <c r="B120" s="5" t="n">
        <v>2001</v>
      </c>
      <c r="C120" s="5" t="n">
        <v>6</v>
      </c>
      <c r="D120" s="6" t="str">
        <f aca="false">IF(MONTH(A120)&gt;=4,"FY "&amp;YEAR(A120)&amp;"-"&amp;RIGHT(YEAR(A120)+1,2),"FY "&amp;(YEAR(A120)-1)&amp;"-"&amp;RIGHT(YEAR(A120),2))</f>
        <v>FY 2001-02</v>
      </c>
      <c r="E120" s="5" t="s">
        <v>12</v>
      </c>
      <c r="F120" s="7" t="n">
        <v>289</v>
      </c>
      <c r="G120" s="7" t="n">
        <v>267</v>
      </c>
      <c r="H120" s="7" t="n">
        <v>22</v>
      </c>
      <c r="I120" s="7" t="n">
        <v>4.7</v>
      </c>
      <c r="J120" s="8" t="n">
        <v>47</v>
      </c>
    </row>
    <row r="121" customFormat="false" ht="15" hidden="false" customHeight="false" outlineLevel="0" collapsed="false">
      <c r="A121" s="4" t="n">
        <v>37061</v>
      </c>
      <c r="B121" s="5" t="n">
        <v>2001</v>
      </c>
      <c r="C121" s="5" t="n">
        <v>6</v>
      </c>
      <c r="D121" s="6" t="str">
        <f aca="false">IF(MONTH(A121)&gt;=4,"FY "&amp;YEAR(A121)&amp;"-"&amp;RIGHT(YEAR(A121)+1,2),"FY "&amp;(YEAR(A121)-1)&amp;"-"&amp;RIGHT(YEAR(A121),2))</f>
        <v>FY 2001-02</v>
      </c>
      <c r="E121" s="5" t="s">
        <v>12</v>
      </c>
      <c r="F121" s="7" t="n">
        <v>125.5</v>
      </c>
      <c r="G121" s="7" t="n">
        <v>158.9</v>
      </c>
      <c r="H121" s="7" t="n">
        <v>-33.4</v>
      </c>
      <c r="I121" s="7" t="n">
        <v>-7.1</v>
      </c>
      <c r="J121" s="8" t="n">
        <v>46.99</v>
      </c>
    </row>
    <row r="122" customFormat="false" ht="15" hidden="false" customHeight="false" outlineLevel="0" collapsed="false">
      <c r="A122" s="4" t="n">
        <v>37062</v>
      </c>
      <c r="B122" s="5" t="n">
        <v>2001</v>
      </c>
      <c r="C122" s="5" t="n">
        <v>6</v>
      </c>
      <c r="D122" s="6" t="str">
        <f aca="false">IF(MONTH(A122)&gt;=4,"FY "&amp;YEAR(A122)&amp;"-"&amp;RIGHT(YEAR(A122)+1,2),"FY "&amp;(YEAR(A122)-1)&amp;"-"&amp;RIGHT(YEAR(A122),2))</f>
        <v>FY 2001-02</v>
      </c>
      <c r="E122" s="5" t="s">
        <v>12</v>
      </c>
      <c r="F122" s="7" t="n">
        <v>236.6</v>
      </c>
      <c r="G122" s="7" t="n">
        <v>126.5</v>
      </c>
      <c r="H122" s="7" t="n">
        <v>110.1</v>
      </c>
      <c r="I122" s="7" t="n">
        <v>23.4</v>
      </c>
      <c r="J122" s="8" t="n">
        <v>46.97</v>
      </c>
    </row>
    <row r="123" customFormat="false" ht="15" hidden="false" customHeight="false" outlineLevel="0" collapsed="false">
      <c r="A123" s="4" t="n">
        <v>37063</v>
      </c>
      <c r="B123" s="5" t="n">
        <v>2001</v>
      </c>
      <c r="C123" s="5" t="n">
        <v>6</v>
      </c>
      <c r="D123" s="6" t="str">
        <f aca="false">IF(MONTH(A123)&gt;=4,"FY "&amp;YEAR(A123)&amp;"-"&amp;RIGHT(YEAR(A123)+1,2),"FY "&amp;(YEAR(A123)-1)&amp;"-"&amp;RIGHT(YEAR(A123),2))</f>
        <v>FY 2001-02</v>
      </c>
      <c r="E123" s="5" t="s">
        <v>12</v>
      </c>
      <c r="F123" s="7" t="n">
        <v>120.6</v>
      </c>
      <c r="G123" s="7" t="n">
        <v>74</v>
      </c>
      <c r="H123" s="7" t="n">
        <v>46.6</v>
      </c>
      <c r="I123" s="7" t="n">
        <v>9.9</v>
      </c>
      <c r="J123" s="8" t="n">
        <v>46.96</v>
      </c>
    </row>
    <row r="124" customFormat="false" ht="15" hidden="false" customHeight="false" outlineLevel="0" collapsed="false">
      <c r="A124" s="4" t="n">
        <v>37064</v>
      </c>
      <c r="B124" s="5" t="n">
        <v>2001</v>
      </c>
      <c r="C124" s="5" t="n">
        <v>6</v>
      </c>
      <c r="D124" s="6" t="str">
        <f aca="false">IF(MONTH(A124)&gt;=4,"FY "&amp;YEAR(A124)&amp;"-"&amp;RIGHT(YEAR(A124)+1,2),"FY "&amp;(YEAR(A124)-1)&amp;"-"&amp;RIGHT(YEAR(A124),2))</f>
        <v>FY 2001-02</v>
      </c>
      <c r="E124" s="5" t="s">
        <v>12</v>
      </c>
      <c r="F124" s="7" t="n">
        <v>104.2</v>
      </c>
      <c r="G124" s="7" t="n">
        <v>53.2</v>
      </c>
      <c r="H124" s="7" t="n">
        <v>51</v>
      </c>
      <c r="I124" s="7" t="n">
        <v>10.8</v>
      </c>
      <c r="J124" s="8" t="n">
        <v>47</v>
      </c>
    </row>
    <row r="125" customFormat="false" ht="15" hidden="false" customHeight="false" outlineLevel="0" collapsed="false">
      <c r="A125" s="4" t="n">
        <v>37067</v>
      </c>
      <c r="B125" s="5" t="n">
        <v>2001</v>
      </c>
      <c r="C125" s="5" t="n">
        <v>6</v>
      </c>
      <c r="D125" s="6" t="str">
        <f aca="false">IF(MONTH(A125)&gt;=4,"FY "&amp;YEAR(A125)&amp;"-"&amp;RIGHT(YEAR(A125)+1,2),"FY "&amp;(YEAR(A125)-1)&amp;"-"&amp;RIGHT(YEAR(A125),2))</f>
        <v>FY 2001-02</v>
      </c>
      <c r="E125" s="5" t="s">
        <v>12</v>
      </c>
      <c r="F125" s="7" t="n">
        <v>219.3</v>
      </c>
      <c r="G125" s="7" t="n">
        <v>63.9</v>
      </c>
      <c r="H125" s="7" t="n">
        <v>155.4</v>
      </c>
      <c r="I125" s="7" t="n">
        <v>33.1</v>
      </c>
      <c r="J125" s="8" t="n">
        <v>47.01</v>
      </c>
    </row>
    <row r="126" customFormat="false" ht="15" hidden="false" customHeight="false" outlineLevel="0" collapsed="false">
      <c r="A126" s="4" t="n">
        <v>37068</v>
      </c>
      <c r="B126" s="5" t="n">
        <v>2001</v>
      </c>
      <c r="C126" s="5" t="n">
        <v>6</v>
      </c>
      <c r="D126" s="6" t="str">
        <f aca="false">IF(MONTH(A126)&gt;=4,"FY "&amp;YEAR(A126)&amp;"-"&amp;RIGHT(YEAR(A126)+1,2),"FY "&amp;(YEAR(A126)-1)&amp;"-"&amp;RIGHT(YEAR(A126),2))</f>
        <v>FY 2001-02</v>
      </c>
      <c r="E126" s="5" t="s">
        <v>12</v>
      </c>
      <c r="F126" s="7" t="n">
        <v>96.4</v>
      </c>
      <c r="G126" s="7" t="n">
        <v>67.6</v>
      </c>
      <c r="H126" s="7" t="n">
        <v>28.8</v>
      </c>
      <c r="I126" s="7" t="n">
        <v>6.1</v>
      </c>
      <c r="J126" s="8" t="n">
        <v>46.99</v>
      </c>
    </row>
    <row r="127" customFormat="false" ht="15" hidden="false" customHeight="false" outlineLevel="0" collapsed="false">
      <c r="A127" s="4" t="n">
        <v>37069</v>
      </c>
      <c r="B127" s="5" t="n">
        <v>2001</v>
      </c>
      <c r="C127" s="5" t="n">
        <v>6</v>
      </c>
      <c r="D127" s="6" t="str">
        <f aca="false">IF(MONTH(A127)&gt;=4,"FY "&amp;YEAR(A127)&amp;"-"&amp;RIGHT(YEAR(A127)+1,2),"FY "&amp;(YEAR(A127)-1)&amp;"-"&amp;RIGHT(YEAR(A127),2))</f>
        <v>FY 2001-02</v>
      </c>
      <c r="E127" s="5" t="s">
        <v>12</v>
      </c>
      <c r="F127" s="7" t="n">
        <v>297.4</v>
      </c>
      <c r="G127" s="7" t="n">
        <v>187.3</v>
      </c>
      <c r="H127" s="7" t="n">
        <v>110.1</v>
      </c>
      <c r="I127" s="7" t="n">
        <v>23.4</v>
      </c>
      <c r="J127" s="8" t="n">
        <v>47.04</v>
      </c>
    </row>
    <row r="128" customFormat="false" ht="15" hidden="false" customHeight="false" outlineLevel="0" collapsed="false">
      <c r="A128" s="4" t="n">
        <v>37070</v>
      </c>
      <c r="B128" s="5" t="n">
        <v>2001</v>
      </c>
      <c r="C128" s="5" t="n">
        <v>6</v>
      </c>
      <c r="D128" s="6" t="str">
        <f aca="false">IF(MONTH(A128)&gt;=4,"FY "&amp;YEAR(A128)&amp;"-"&amp;RIGHT(YEAR(A128)+1,2),"FY "&amp;(YEAR(A128)-1)&amp;"-"&amp;RIGHT(YEAR(A128),2))</f>
        <v>FY 2001-02</v>
      </c>
      <c r="E128" s="5" t="s">
        <v>12</v>
      </c>
      <c r="F128" s="7" t="n">
        <v>137.9</v>
      </c>
      <c r="G128" s="7" t="n">
        <v>139.9</v>
      </c>
      <c r="H128" s="7" t="n">
        <v>-2</v>
      </c>
      <c r="I128" s="7" t="n">
        <v>-0.4</v>
      </c>
      <c r="J128" s="8" t="n">
        <v>47.01</v>
      </c>
    </row>
    <row r="129" customFormat="false" ht="15" hidden="false" customHeight="false" outlineLevel="0" collapsed="false">
      <c r="A129" s="4" t="n">
        <v>37071</v>
      </c>
      <c r="B129" s="5" t="n">
        <v>2001</v>
      </c>
      <c r="C129" s="5" t="n">
        <v>6</v>
      </c>
      <c r="D129" s="6" t="str">
        <f aca="false">IF(MONTH(A129)&gt;=4,"FY "&amp;YEAR(A129)&amp;"-"&amp;RIGHT(YEAR(A129)+1,2),"FY "&amp;(YEAR(A129)-1)&amp;"-"&amp;RIGHT(YEAR(A129),2))</f>
        <v>FY 2001-02</v>
      </c>
      <c r="E129" s="5" t="s">
        <v>12</v>
      </c>
      <c r="F129" s="7" t="n">
        <v>119.1</v>
      </c>
      <c r="G129" s="7" t="n">
        <v>148.3</v>
      </c>
      <c r="H129" s="7" t="n">
        <v>-29.2</v>
      </c>
      <c r="I129" s="7" t="n">
        <v>-6.2</v>
      </c>
      <c r="J129" s="8" t="n">
        <v>47.01</v>
      </c>
    </row>
    <row r="130" customFormat="false" ht="15" hidden="false" customHeight="false" outlineLevel="0" collapsed="false">
      <c r="A130" s="4" t="n">
        <v>37074</v>
      </c>
      <c r="B130" s="5" t="n">
        <v>2001</v>
      </c>
      <c r="C130" s="5" t="n">
        <v>7</v>
      </c>
      <c r="D130" s="6" t="str">
        <f aca="false">IF(MONTH(A130)&gt;=4,"FY "&amp;YEAR(A130)&amp;"-"&amp;RIGHT(YEAR(A130)+1,2),"FY "&amp;(YEAR(A130)-1)&amp;"-"&amp;RIGHT(YEAR(A130),2))</f>
        <v>FY 2001-02</v>
      </c>
      <c r="E130" s="5" t="s">
        <v>12</v>
      </c>
      <c r="F130" s="7" t="n">
        <v>181.2</v>
      </c>
      <c r="G130" s="7" t="n">
        <v>124.9</v>
      </c>
      <c r="H130" s="7" t="n">
        <v>56.3</v>
      </c>
      <c r="I130" s="7" t="n">
        <v>12</v>
      </c>
      <c r="J130" s="8" t="n">
        <v>47.04</v>
      </c>
    </row>
    <row r="131" customFormat="false" ht="15" hidden="false" customHeight="false" outlineLevel="0" collapsed="false">
      <c r="A131" s="4" t="n">
        <v>37075</v>
      </c>
      <c r="B131" s="5" t="n">
        <v>2001</v>
      </c>
      <c r="C131" s="5" t="n">
        <v>7</v>
      </c>
      <c r="D131" s="6" t="str">
        <f aca="false">IF(MONTH(A131)&gt;=4,"FY "&amp;YEAR(A131)&amp;"-"&amp;RIGHT(YEAR(A131)+1,2),"FY "&amp;(YEAR(A131)-1)&amp;"-"&amp;RIGHT(YEAR(A131),2))</f>
        <v>FY 2001-02</v>
      </c>
      <c r="E131" s="5" t="s">
        <v>12</v>
      </c>
      <c r="F131" s="7" t="n">
        <v>86.6</v>
      </c>
      <c r="G131" s="7" t="n">
        <v>56.1</v>
      </c>
      <c r="H131" s="7" t="n">
        <v>30.5</v>
      </c>
      <c r="I131" s="7" t="n">
        <v>6.5</v>
      </c>
      <c r="J131" s="8" t="n">
        <v>47.07</v>
      </c>
    </row>
    <row r="132" customFormat="false" ht="15" hidden="false" customHeight="false" outlineLevel="0" collapsed="false">
      <c r="A132" s="4" t="n">
        <v>37076</v>
      </c>
      <c r="B132" s="5" t="n">
        <v>2001</v>
      </c>
      <c r="C132" s="5" t="n">
        <v>7</v>
      </c>
      <c r="D132" s="6" t="str">
        <f aca="false">IF(MONTH(A132)&gt;=4,"FY "&amp;YEAR(A132)&amp;"-"&amp;RIGHT(YEAR(A132)+1,2),"FY "&amp;(YEAR(A132)-1)&amp;"-"&amp;RIGHT(YEAR(A132),2))</f>
        <v>FY 2001-02</v>
      </c>
      <c r="E132" s="5" t="s">
        <v>12</v>
      </c>
      <c r="F132" s="7" t="n">
        <v>134.7</v>
      </c>
      <c r="G132" s="7" t="n">
        <v>146</v>
      </c>
      <c r="H132" s="7" t="n">
        <v>-11.3</v>
      </c>
      <c r="I132" s="7" t="n">
        <v>-2.4</v>
      </c>
      <c r="J132" s="8" t="n">
        <v>47.15</v>
      </c>
    </row>
    <row r="133" customFormat="false" ht="15" hidden="false" customHeight="false" outlineLevel="0" collapsed="false">
      <c r="A133" s="4" t="n">
        <v>37077</v>
      </c>
      <c r="B133" s="5" t="n">
        <v>2001</v>
      </c>
      <c r="C133" s="5" t="n">
        <v>7</v>
      </c>
      <c r="D133" s="6" t="str">
        <f aca="false">IF(MONTH(A133)&gt;=4,"FY "&amp;YEAR(A133)&amp;"-"&amp;RIGHT(YEAR(A133)+1,2),"FY "&amp;(YEAR(A133)-1)&amp;"-"&amp;RIGHT(YEAR(A133),2))</f>
        <v>FY 2001-02</v>
      </c>
      <c r="E133" s="5" t="s">
        <v>12</v>
      </c>
      <c r="F133" s="7" t="n">
        <v>159.6</v>
      </c>
      <c r="G133" s="7" t="n">
        <v>137.6</v>
      </c>
      <c r="H133" s="7" t="n">
        <v>22</v>
      </c>
      <c r="I133" s="7" t="n">
        <v>4.7</v>
      </c>
      <c r="J133" s="8" t="n">
        <v>47.11</v>
      </c>
    </row>
    <row r="134" customFormat="false" ht="15" hidden="false" customHeight="false" outlineLevel="0" collapsed="false">
      <c r="A134" s="4" t="n">
        <v>37078</v>
      </c>
      <c r="B134" s="5" t="n">
        <v>2001</v>
      </c>
      <c r="C134" s="5" t="n">
        <v>7</v>
      </c>
      <c r="D134" s="6" t="str">
        <f aca="false">IF(MONTH(A134)&gt;=4,"FY "&amp;YEAR(A134)&amp;"-"&amp;RIGHT(YEAR(A134)+1,2),"FY "&amp;(YEAR(A134)-1)&amp;"-"&amp;RIGHT(YEAR(A134),2))</f>
        <v>FY 2001-02</v>
      </c>
      <c r="E134" s="5" t="s">
        <v>12</v>
      </c>
      <c r="F134" s="7" t="n">
        <v>127</v>
      </c>
      <c r="G134" s="7" t="n">
        <v>132.3</v>
      </c>
      <c r="H134" s="7" t="n">
        <v>-5.3</v>
      </c>
      <c r="I134" s="7" t="n">
        <v>-1.1</v>
      </c>
      <c r="J134" s="8" t="n">
        <v>47.13</v>
      </c>
    </row>
    <row r="135" customFormat="false" ht="15" hidden="false" customHeight="false" outlineLevel="0" collapsed="false">
      <c r="A135" s="4" t="n">
        <v>37081</v>
      </c>
      <c r="B135" s="5" t="n">
        <v>2001</v>
      </c>
      <c r="C135" s="5" t="n">
        <v>7</v>
      </c>
      <c r="D135" s="6" t="str">
        <f aca="false">IF(MONTH(A135)&gt;=4,"FY "&amp;YEAR(A135)&amp;"-"&amp;RIGHT(YEAR(A135)+1,2),"FY "&amp;(YEAR(A135)-1)&amp;"-"&amp;RIGHT(YEAR(A135),2))</f>
        <v>FY 2001-02</v>
      </c>
      <c r="E135" s="5" t="s">
        <v>12</v>
      </c>
      <c r="F135" s="7" t="n">
        <v>148.2</v>
      </c>
      <c r="G135" s="7" t="n">
        <v>115.9</v>
      </c>
      <c r="H135" s="7" t="n">
        <v>32.3</v>
      </c>
      <c r="I135" s="7" t="n">
        <v>6.8</v>
      </c>
      <c r="J135" s="8" t="n">
        <v>47.15</v>
      </c>
    </row>
    <row r="136" customFormat="false" ht="15" hidden="false" customHeight="false" outlineLevel="0" collapsed="false">
      <c r="A136" s="4" t="n">
        <v>37082</v>
      </c>
      <c r="B136" s="5" t="n">
        <v>2001</v>
      </c>
      <c r="C136" s="5" t="n">
        <v>7</v>
      </c>
      <c r="D136" s="6" t="str">
        <f aca="false">IF(MONTH(A136)&gt;=4,"FY "&amp;YEAR(A136)&amp;"-"&amp;RIGHT(YEAR(A136)+1,2),"FY "&amp;(YEAR(A136)-1)&amp;"-"&amp;RIGHT(YEAR(A136),2))</f>
        <v>FY 2001-02</v>
      </c>
      <c r="E136" s="5" t="s">
        <v>12</v>
      </c>
      <c r="F136" s="7" t="n">
        <v>39.8</v>
      </c>
      <c r="G136" s="7" t="n">
        <v>35.7</v>
      </c>
      <c r="H136" s="7" t="n">
        <v>4.1</v>
      </c>
      <c r="I136" s="7" t="n">
        <v>0.9</v>
      </c>
      <c r="J136" s="8" t="n">
        <v>47.15</v>
      </c>
    </row>
    <row r="137" customFormat="false" ht="15" hidden="false" customHeight="false" outlineLevel="0" collapsed="false">
      <c r="A137" s="4" t="n">
        <v>37083</v>
      </c>
      <c r="B137" s="5" t="n">
        <v>2001</v>
      </c>
      <c r="C137" s="5" t="n">
        <v>7</v>
      </c>
      <c r="D137" s="6" t="str">
        <f aca="false">IF(MONTH(A137)&gt;=4,"FY "&amp;YEAR(A137)&amp;"-"&amp;RIGHT(YEAR(A137)+1,2),"FY "&amp;(YEAR(A137)-1)&amp;"-"&amp;RIGHT(YEAR(A137),2))</f>
        <v>FY 2001-02</v>
      </c>
      <c r="E137" s="5" t="s">
        <v>12</v>
      </c>
      <c r="F137" s="7" t="n">
        <v>89.9</v>
      </c>
      <c r="G137" s="7" t="n">
        <v>76.5</v>
      </c>
      <c r="H137" s="7" t="n">
        <v>13.4</v>
      </c>
      <c r="I137" s="7" t="n">
        <v>2.8</v>
      </c>
      <c r="J137" s="8" t="n">
        <v>47.16</v>
      </c>
    </row>
    <row r="138" customFormat="false" ht="15" hidden="false" customHeight="false" outlineLevel="0" collapsed="false">
      <c r="A138" s="4" t="n">
        <v>37084</v>
      </c>
      <c r="B138" s="5" t="n">
        <v>2001</v>
      </c>
      <c r="C138" s="5" t="n">
        <v>7</v>
      </c>
      <c r="D138" s="6" t="str">
        <f aca="false">IF(MONTH(A138)&gt;=4,"FY "&amp;YEAR(A138)&amp;"-"&amp;RIGHT(YEAR(A138)+1,2),"FY "&amp;(YEAR(A138)-1)&amp;"-"&amp;RIGHT(YEAR(A138),2))</f>
        <v>FY 2001-02</v>
      </c>
      <c r="E138" s="5" t="s">
        <v>12</v>
      </c>
      <c r="F138" s="7" t="n">
        <v>101.9</v>
      </c>
      <c r="G138" s="7" t="n">
        <v>85.5</v>
      </c>
      <c r="H138" s="7" t="n">
        <v>16.4</v>
      </c>
      <c r="I138" s="7" t="n">
        <v>3.5</v>
      </c>
      <c r="J138" s="8" t="n">
        <v>47.16</v>
      </c>
    </row>
    <row r="139" customFormat="false" ht="15" hidden="false" customHeight="false" outlineLevel="0" collapsed="false">
      <c r="A139" s="4" t="n">
        <v>37085</v>
      </c>
      <c r="B139" s="5" t="n">
        <v>2001</v>
      </c>
      <c r="C139" s="5" t="n">
        <v>7</v>
      </c>
      <c r="D139" s="6" t="str">
        <f aca="false">IF(MONTH(A139)&gt;=4,"FY "&amp;YEAR(A139)&amp;"-"&amp;RIGHT(YEAR(A139)+1,2),"FY "&amp;(YEAR(A139)-1)&amp;"-"&amp;RIGHT(YEAR(A139),2))</f>
        <v>FY 2001-02</v>
      </c>
      <c r="E139" s="5" t="s">
        <v>12</v>
      </c>
      <c r="F139" s="7" t="n">
        <v>341.5</v>
      </c>
      <c r="G139" s="7" t="n">
        <v>146.5</v>
      </c>
      <c r="H139" s="7" t="n">
        <v>195</v>
      </c>
      <c r="I139" s="7" t="n">
        <v>41.3</v>
      </c>
      <c r="J139" s="8" t="n">
        <v>47.18</v>
      </c>
    </row>
    <row r="140" customFormat="false" ht="15" hidden="false" customHeight="false" outlineLevel="0" collapsed="false">
      <c r="A140" s="4" t="n">
        <v>37088</v>
      </c>
      <c r="B140" s="5" t="n">
        <v>2001</v>
      </c>
      <c r="C140" s="5" t="n">
        <v>7</v>
      </c>
      <c r="D140" s="6" t="str">
        <f aca="false">IF(MONTH(A140)&gt;=4,"FY "&amp;YEAR(A140)&amp;"-"&amp;RIGHT(YEAR(A140)+1,2),"FY "&amp;(YEAR(A140)-1)&amp;"-"&amp;RIGHT(YEAR(A140),2))</f>
        <v>FY 2001-02</v>
      </c>
      <c r="E140" s="5" t="s">
        <v>12</v>
      </c>
      <c r="F140" s="7" t="n">
        <v>237.6</v>
      </c>
      <c r="G140" s="7" t="n">
        <v>178.8</v>
      </c>
      <c r="H140" s="7" t="n">
        <v>58.8</v>
      </c>
      <c r="I140" s="7" t="n">
        <v>12.5</v>
      </c>
      <c r="J140" s="8" t="n">
        <v>47.16</v>
      </c>
    </row>
    <row r="141" customFormat="false" ht="15" hidden="false" customHeight="false" outlineLevel="0" collapsed="false">
      <c r="A141" s="4" t="n">
        <v>37089</v>
      </c>
      <c r="B141" s="5" t="n">
        <v>2001</v>
      </c>
      <c r="C141" s="5" t="n">
        <v>7</v>
      </c>
      <c r="D141" s="6" t="str">
        <f aca="false">IF(MONTH(A141)&gt;=4,"FY "&amp;YEAR(A141)&amp;"-"&amp;RIGHT(YEAR(A141)+1,2),"FY "&amp;(YEAR(A141)-1)&amp;"-"&amp;RIGHT(YEAR(A141),2))</f>
        <v>FY 2001-02</v>
      </c>
      <c r="E141" s="5" t="s">
        <v>12</v>
      </c>
      <c r="F141" s="7" t="n">
        <v>109.3</v>
      </c>
      <c r="G141" s="7" t="n">
        <v>98.1</v>
      </c>
      <c r="H141" s="7" t="n">
        <v>11.2</v>
      </c>
      <c r="I141" s="7" t="n">
        <v>2.4</v>
      </c>
      <c r="J141" s="8" t="n">
        <v>47.16</v>
      </c>
    </row>
    <row r="142" customFormat="false" ht="15" hidden="false" customHeight="false" outlineLevel="0" collapsed="false">
      <c r="A142" s="4" t="n">
        <v>37090</v>
      </c>
      <c r="B142" s="5" t="n">
        <v>2001</v>
      </c>
      <c r="C142" s="5" t="n">
        <v>7</v>
      </c>
      <c r="D142" s="6" t="str">
        <f aca="false">IF(MONTH(A142)&gt;=4,"FY "&amp;YEAR(A142)&amp;"-"&amp;RIGHT(YEAR(A142)+1,2),"FY "&amp;(YEAR(A142)-1)&amp;"-"&amp;RIGHT(YEAR(A142),2))</f>
        <v>FY 2001-02</v>
      </c>
      <c r="E142" s="5" t="s">
        <v>12</v>
      </c>
      <c r="F142" s="7" t="n">
        <v>326.1</v>
      </c>
      <c r="G142" s="7" t="n">
        <v>122.8</v>
      </c>
      <c r="H142" s="7" t="n">
        <v>203.3</v>
      </c>
      <c r="I142" s="7" t="n">
        <v>43.1</v>
      </c>
      <c r="J142" s="8" t="n">
        <v>47.14</v>
      </c>
    </row>
    <row r="143" customFormat="false" ht="15" hidden="false" customHeight="false" outlineLevel="0" collapsed="false">
      <c r="A143" s="4" t="n">
        <v>37091</v>
      </c>
      <c r="B143" s="5" t="n">
        <v>2001</v>
      </c>
      <c r="C143" s="5" t="n">
        <v>7</v>
      </c>
      <c r="D143" s="6" t="str">
        <f aca="false">IF(MONTH(A143)&gt;=4,"FY "&amp;YEAR(A143)&amp;"-"&amp;RIGHT(YEAR(A143)+1,2),"FY "&amp;(YEAR(A143)-1)&amp;"-"&amp;RIGHT(YEAR(A143),2))</f>
        <v>FY 2001-02</v>
      </c>
      <c r="E143" s="5" t="s">
        <v>12</v>
      </c>
      <c r="F143" s="7" t="n">
        <v>151</v>
      </c>
      <c r="G143" s="7" t="n">
        <v>173</v>
      </c>
      <c r="H143" s="7" t="n">
        <v>-22</v>
      </c>
      <c r="I143" s="7" t="n">
        <v>-4.7</v>
      </c>
      <c r="J143" s="8" t="n">
        <v>47.11</v>
      </c>
    </row>
    <row r="144" customFormat="false" ht="15" hidden="false" customHeight="false" outlineLevel="0" collapsed="false">
      <c r="A144" s="4" t="n">
        <v>37092</v>
      </c>
      <c r="B144" s="5" t="n">
        <v>2001</v>
      </c>
      <c r="C144" s="5" t="n">
        <v>7</v>
      </c>
      <c r="D144" s="6" t="str">
        <f aca="false">IF(MONTH(A144)&gt;=4,"FY "&amp;YEAR(A144)&amp;"-"&amp;RIGHT(YEAR(A144)+1,2),"FY "&amp;(YEAR(A144)-1)&amp;"-"&amp;RIGHT(YEAR(A144),2))</f>
        <v>FY 2001-02</v>
      </c>
      <c r="E144" s="5" t="s">
        <v>12</v>
      </c>
      <c r="F144" s="7" t="n">
        <v>162.4</v>
      </c>
      <c r="G144" s="7" t="n">
        <v>133</v>
      </c>
      <c r="H144" s="7" t="n">
        <v>29.4</v>
      </c>
      <c r="I144" s="7" t="n">
        <v>6.2</v>
      </c>
      <c r="J144" s="8" t="n">
        <v>47.16</v>
      </c>
    </row>
    <row r="145" customFormat="false" ht="15" hidden="false" customHeight="false" outlineLevel="0" collapsed="false">
      <c r="A145" s="4" t="n">
        <v>37095</v>
      </c>
      <c r="B145" s="5" t="n">
        <v>2001</v>
      </c>
      <c r="C145" s="5" t="n">
        <v>7</v>
      </c>
      <c r="D145" s="6" t="str">
        <f aca="false">IF(MONTH(A145)&gt;=4,"FY "&amp;YEAR(A145)&amp;"-"&amp;RIGHT(YEAR(A145)+1,2),"FY "&amp;(YEAR(A145)-1)&amp;"-"&amp;RIGHT(YEAR(A145),2))</f>
        <v>FY 2001-02</v>
      </c>
      <c r="E145" s="5" t="s">
        <v>12</v>
      </c>
      <c r="F145" s="7" t="n">
        <v>134.2</v>
      </c>
      <c r="G145" s="7" t="n">
        <v>104.7</v>
      </c>
      <c r="H145" s="7" t="n">
        <v>29.5</v>
      </c>
      <c r="I145" s="7" t="n">
        <v>6.3</v>
      </c>
      <c r="J145" s="8" t="n">
        <v>47.12</v>
      </c>
    </row>
    <row r="146" customFormat="false" ht="15" hidden="false" customHeight="false" outlineLevel="0" collapsed="false">
      <c r="A146" s="4" t="n">
        <v>37096</v>
      </c>
      <c r="B146" s="5" t="n">
        <v>2001</v>
      </c>
      <c r="C146" s="5" t="n">
        <v>7</v>
      </c>
      <c r="D146" s="6" t="str">
        <f aca="false">IF(MONTH(A146)&gt;=4,"FY "&amp;YEAR(A146)&amp;"-"&amp;RIGHT(YEAR(A146)+1,2),"FY "&amp;(YEAR(A146)-1)&amp;"-"&amp;RIGHT(YEAR(A146),2))</f>
        <v>FY 2001-02</v>
      </c>
      <c r="E146" s="5" t="s">
        <v>12</v>
      </c>
      <c r="F146" s="7" t="n">
        <v>10.3</v>
      </c>
      <c r="G146" s="7" t="n">
        <v>29</v>
      </c>
      <c r="H146" s="7" t="n">
        <v>-18.7</v>
      </c>
      <c r="I146" s="7" t="n">
        <v>-4</v>
      </c>
      <c r="J146" s="8" t="n">
        <v>47.13</v>
      </c>
    </row>
    <row r="147" customFormat="false" ht="15" hidden="false" customHeight="false" outlineLevel="0" collapsed="false">
      <c r="A147" s="4" t="n">
        <v>37097</v>
      </c>
      <c r="B147" s="5" t="n">
        <v>2001</v>
      </c>
      <c r="C147" s="5" t="n">
        <v>7</v>
      </c>
      <c r="D147" s="6" t="str">
        <f aca="false">IF(MONTH(A147)&gt;=4,"FY "&amp;YEAR(A147)&amp;"-"&amp;RIGHT(YEAR(A147)+1,2),"FY "&amp;(YEAR(A147)-1)&amp;"-"&amp;RIGHT(YEAR(A147),2))</f>
        <v>FY 2001-02</v>
      </c>
      <c r="E147" s="5" t="s">
        <v>12</v>
      </c>
      <c r="F147" s="7" t="n">
        <v>116.4</v>
      </c>
      <c r="G147" s="7" t="n">
        <v>120.6</v>
      </c>
      <c r="H147" s="7" t="n">
        <v>-4.2</v>
      </c>
      <c r="I147" s="7" t="n">
        <v>-0.9</v>
      </c>
      <c r="J147" s="8" t="n">
        <v>47.13</v>
      </c>
    </row>
    <row r="148" customFormat="false" ht="15" hidden="false" customHeight="false" outlineLevel="0" collapsed="false">
      <c r="A148" s="4" t="n">
        <v>37098</v>
      </c>
      <c r="B148" s="5" t="n">
        <v>2001</v>
      </c>
      <c r="C148" s="5" t="n">
        <v>7</v>
      </c>
      <c r="D148" s="6" t="str">
        <f aca="false">IF(MONTH(A148)&gt;=4,"FY "&amp;YEAR(A148)&amp;"-"&amp;RIGHT(YEAR(A148)+1,2),"FY "&amp;(YEAR(A148)-1)&amp;"-"&amp;RIGHT(YEAR(A148),2))</f>
        <v>FY 2001-02</v>
      </c>
      <c r="E148" s="5" t="s">
        <v>12</v>
      </c>
      <c r="F148" s="7" t="n">
        <v>116.9</v>
      </c>
      <c r="G148" s="7" t="n">
        <v>65</v>
      </c>
      <c r="H148" s="7" t="n">
        <v>51.9</v>
      </c>
      <c r="I148" s="7" t="n">
        <v>11</v>
      </c>
      <c r="J148" s="8" t="n">
        <v>47.13</v>
      </c>
    </row>
    <row r="149" customFormat="false" ht="15" hidden="false" customHeight="false" outlineLevel="0" collapsed="false">
      <c r="A149" s="4" t="n">
        <v>37099</v>
      </c>
      <c r="B149" s="5" t="n">
        <v>2001</v>
      </c>
      <c r="C149" s="5" t="n">
        <v>7</v>
      </c>
      <c r="D149" s="6" t="str">
        <f aca="false">IF(MONTH(A149)&gt;=4,"FY "&amp;YEAR(A149)&amp;"-"&amp;RIGHT(YEAR(A149)+1,2),"FY "&amp;(YEAR(A149)-1)&amp;"-"&amp;RIGHT(YEAR(A149),2))</f>
        <v>FY 2001-02</v>
      </c>
      <c r="E149" s="5" t="s">
        <v>12</v>
      </c>
      <c r="F149" s="7" t="n">
        <v>138.6</v>
      </c>
      <c r="G149" s="7" t="n">
        <v>104.8</v>
      </c>
      <c r="H149" s="7" t="n">
        <v>33.8</v>
      </c>
      <c r="I149" s="7" t="n">
        <v>7.2</v>
      </c>
      <c r="J149" s="8" t="n">
        <v>47.16</v>
      </c>
    </row>
    <row r="150" customFormat="false" ht="15" hidden="false" customHeight="false" outlineLevel="0" collapsed="false">
      <c r="A150" s="4" t="n">
        <v>37102</v>
      </c>
      <c r="B150" s="5" t="n">
        <v>2001</v>
      </c>
      <c r="C150" s="5" t="n">
        <v>7</v>
      </c>
      <c r="D150" s="6" t="str">
        <f aca="false">IF(MONTH(A150)&gt;=4,"FY "&amp;YEAR(A150)&amp;"-"&amp;RIGHT(YEAR(A150)+1,2),"FY "&amp;(YEAR(A150)-1)&amp;"-"&amp;RIGHT(YEAR(A150),2))</f>
        <v>FY 2001-02</v>
      </c>
      <c r="E150" s="5" t="s">
        <v>12</v>
      </c>
      <c r="F150" s="7" t="n">
        <v>92.9</v>
      </c>
      <c r="G150" s="7" t="n">
        <v>83.8</v>
      </c>
      <c r="H150" s="7" t="n">
        <v>9.1</v>
      </c>
      <c r="I150" s="7" t="n">
        <v>1.9</v>
      </c>
      <c r="J150" s="8" t="n">
        <v>47.16</v>
      </c>
    </row>
    <row r="151" customFormat="false" ht="15" hidden="false" customHeight="false" outlineLevel="0" collapsed="false">
      <c r="A151" s="4" t="n">
        <v>37103</v>
      </c>
      <c r="B151" s="5" t="n">
        <v>2001</v>
      </c>
      <c r="C151" s="5" t="n">
        <v>7</v>
      </c>
      <c r="D151" s="6" t="str">
        <f aca="false">IF(MONTH(A151)&gt;=4,"FY "&amp;YEAR(A151)&amp;"-"&amp;RIGHT(YEAR(A151)+1,2),"FY "&amp;(YEAR(A151)-1)&amp;"-"&amp;RIGHT(YEAR(A151),2))</f>
        <v>FY 2001-02</v>
      </c>
      <c r="E151" s="5" t="s">
        <v>12</v>
      </c>
      <c r="F151" s="7" t="n">
        <v>63.4</v>
      </c>
      <c r="G151" s="7" t="n">
        <v>76.5</v>
      </c>
      <c r="H151" s="7" t="n">
        <v>-13.1</v>
      </c>
      <c r="I151" s="7" t="n">
        <v>-2.8</v>
      </c>
      <c r="J151" s="8" t="n">
        <v>47.14</v>
      </c>
    </row>
    <row r="152" customFormat="false" ht="15" hidden="false" customHeight="false" outlineLevel="0" collapsed="false">
      <c r="A152" s="4" t="n">
        <v>37104</v>
      </c>
      <c r="B152" s="5" t="n">
        <v>2001</v>
      </c>
      <c r="C152" s="5" t="n">
        <v>8</v>
      </c>
      <c r="D152" s="6" t="str">
        <f aca="false">IF(MONTH(A152)&gt;=4,"FY "&amp;YEAR(A152)&amp;"-"&amp;RIGHT(YEAR(A152)+1,2),"FY "&amp;(YEAR(A152)-1)&amp;"-"&amp;RIGHT(YEAR(A152),2))</f>
        <v>FY 2001-02</v>
      </c>
      <c r="E152" s="5" t="s">
        <v>12</v>
      </c>
      <c r="F152" s="7" t="n">
        <v>158.8</v>
      </c>
      <c r="G152" s="7" t="n">
        <v>89.3</v>
      </c>
      <c r="H152" s="7" t="n">
        <v>69.5</v>
      </c>
      <c r="I152" s="7" t="n">
        <v>14.7</v>
      </c>
      <c r="J152" s="8" t="n">
        <v>47.16</v>
      </c>
    </row>
    <row r="153" customFormat="false" ht="15" hidden="false" customHeight="false" outlineLevel="0" collapsed="false">
      <c r="A153" s="4" t="n">
        <v>37105</v>
      </c>
      <c r="B153" s="5" t="n">
        <v>2001</v>
      </c>
      <c r="C153" s="5" t="n">
        <v>8</v>
      </c>
      <c r="D153" s="6" t="str">
        <f aca="false">IF(MONTH(A153)&gt;=4,"FY "&amp;YEAR(A153)&amp;"-"&amp;RIGHT(YEAR(A153)+1,2),"FY "&amp;(YEAR(A153)-1)&amp;"-"&amp;RIGHT(YEAR(A153),2))</f>
        <v>FY 2001-02</v>
      </c>
      <c r="E153" s="5" t="s">
        <v>12</v>
      </c>
      <c r="F153" s="7" t="n">
        <v>257.7</v>
      </c>
      <c r="G153" s="7" t="n">
        <v>205.2</v>
      </c>
      <c r="H153" s="7" t="n">
        <v>52.5</v>
      </c>
      <c r="I153" s="7" t="n">
        <v>11.1</v>
      </c>
      <c r="J153" s="8" t="n">
        <v>47.13</v>
      </c>
    </row>
    <row r="154" customFormat="false" ht="15" hidden="false" customHeight="false" outlineLevel="0" collapsed="false">
      <c r="A154" s="4" t="n">
        <v>37106</v>
      </c>
      <c r="B154" s="5" t="n">
        <v>2001</v>
      </c>
      <c r="C154" s="5" t="n">
        <v>8</v>
      </c>
      <c r="D154" s="6" t="str">
        <f aca="false">IF(MONTH(A154)&gt;=4,"FY "&amp;YEAR(A154)&amp;"-"&amp;RIGHT(YEAR(A154)+1,2),"FY "&amp;(YEAR(A154)-1)&amp;"-"&amp;RIGHT(YEAR(A154),2))</f>
        <v>FY 2001-02</v>
      </c>
      <c r="E154" s="5" t="s">
        <v>12</v>
      </c>
      <c r="F154" s="7" t="n">
        <v>165.9</v>
      </c>
      <c r="G154" s="7" t="n">
        <v>135.5</v>
      </c>
      <c r="H154" s="7" t="n">
        <v>30.4</v>
      </c>
      <c r="I154" s="7" t="n">
        <v>6.5</v>
      </c>
      <c r="J154" s="8" t="n">
        <v>47.12</v>
      </c>
    </row>
    <row r="155" customFormat="false" ht="15" hidden="false" customHeight="false" outlineLevel="0" collapsed="false">
      <c r="A155" s="4" t="n">
        <v>37109</v>
      </c>
      <c r="B155" s="5" t="n">
        <v>2001</v>
      </c>
      <c r="C155" s="5" t="n">
        <v>8</v>
      </c>
      <c r="D155" s="6" t="str">
        <f aca="false">IF(MONTH(A155)&gt;=4,"FY "&amp;YEAR(A155)&amp;"-"&amp;RIGHT(YEAR(A155)+1,2),"FY "&amp;(YEAR(A155)-1)&amp;"-"&amp;RIGHT(YEAR(A155),2))</f>
        <v>FY 2001-02</v>
      </c>
      <c r="E155" s="5" t="s">
        <v>12</v>
      </c>
      <c r="F155" s="7" t="n">
        <v>178.5</v>
      </c>
      <c r="G155" s="7" t="n">
        <v>124.8</v>
      </c>
      <c r="H155" s="7" t="n">
        <v>53.7</v>
      </c>
      <c r="I155" s="7" t="n">
        <v>11.4</v>
      </c>
      <c r="J155" s="8" t="n">
        <v>47.1</v>
      </c>
    </row>
    <row r="156" customFormat="false" ht="15" hidden="false" customHeight="false" outlineLevel="0" collapsed="false">
      <c r="A156" s="4" t="n">
        <v>37110</v>
      </c>
      <c r="B156" s="5" t="n">
        <v>2001</v>
      </c>
      <c r="C156" s="5" t="n">
        <v>8</v>
      </c>
      <c r="D156" s="6" t="str">
        <f aca="false">IF(MONTH(A156)&gt;=4,"FY "&amp;YEAR(A156)&amp;"-"&amp;RIGHT(YEAR(A156)+1,2),"FY "&amp;(YEAR(A156)-1)&amp;"-"&amp;RIGHT(YEAR(A156),2))</f>
        <v>FY 2001-02</v>
      </c>
      <c r="E156" s="5" t="s">
        <v>12</v>
      </c>
      <c r="F156" s="7" t="n">
        <v>116.2</v>
      </c>
      <c r="G156" s="7" t="n">
        <v>85</v>
      </c>
      <c r="H156" s="7" t="n">
        <v>31.2</v>
      </c>
      <c r="I156" s="7" t="n">
        <v>6.6</v>
      </c>
      <c r="J156" s="8" t="n">
        <v>47.12</v>
      </c>
    </row>
    <row r="157" customFormat="false" ht="15" hidden="false" customHeight="false" outlineLevel="0" collapsed="false">
      <c r="A157" s="4" t="n">
        <v>37111</v>
      </c>
      <c r="B157" s="5" t="n">
        <v>2001</v>
      </c>
      <c r="C157" s="5" t="n">
        <v>8</v>
      </c>
      <c r="D157" s="6" t="str">
        <f aca="false">IF(MONTH(A157)&gt;=4,"FY "&amp;YEAR(A157)&amp;"-"&amp;RIGHT(YEAR(A157)+1,2),"FY "&amp;(YEAR(A157)-1)&amp;"-"&amp;RIGHT(YEAR(A157),2))</f>
        <v>FY 2001-02</v>
      </c>
      <c r="E157" s="5" t="s">
        <v>12</v>
      </c>
      <c r="F157" s="7" t="n">
        <v>79.7</v>
      </c>
      <c r="G157" s="7" t="n">
        <v>40.1</v>
      </c>
      <c r="H157" s="7" t="n">
        <v>39.6</v>
      </c>
      <c r="I157" s="7" t="n">
        <v>8.4</v>
      </c>
      <c r="J157" s="8" t="n">
        <v>47.12</v>
      </c>
    </row>
    <row r="158" customFormat="false" ht="15" hidden="false" customHeight="false" outlineLevel="0" collapsed="false">
      <c r="A158" s="4" t="n">
        <v>37112</v>
      </c>
      <c r="B158" s="5" t="n">
        <v>2001</v>
      </c>
      <c r="C158" s="5" t="n">
        <v>8</v>
      </c>
      <c r="D158" s="6" t="str">
        <f aca="false">IF(MONTH(A158)&gt;=4,"FY "&amp;YEAR(A158)&amp;"-"&amp;RIGHT(YEAR(A158)+1,2),"FY "&amp;(YEAR(A158)-1)&amp;"-"&amp;RIGHT(YEAR(A158),2))</f>
        <v>FY 2001-02</v>
      </c>
      <c r="E158" s="5" t="s">
        <v>12</v>
      </c>
      <c r="F158" s="7" t="n">
        <v>113.9</v>
      </c>
      <c r="G158" s="7" t="n">
        <v>104.5</v>
      </c>
      <c r="H158" s="7" t="n">
        <v>9.4</v>
      </c>
      <c r="I158" s="7" t="n">
        <v>2</v>
      </c>
      <c r="J158" s="8" t="n">
        <v>47.11</v>
      </c>
    </row>
    <row r="159" customFormat="false" ht="15" hidden="false" customHeight="false" outlineLevel="0" collapsed="false">
      <c r="A159" s="4" t="n">
        <v>37113</v>
      </c>
      <c r="B159" s="5" t="n">
        <v>2001</v>
      </c>
      <c r="C159" s="5" t="n">
        <v>8</v>
      </c>
      <c r="D159" s="6" t="str">
        <f aca="false">IF(MONTH(A159)&gt;=4,"FY "&amp;YEAR(A159)&amp;"-"&amp;RIGHT(YEAR(A159)+1,2),"FY "&amp;(YEAR(A159)-1)&amp;"-"&amp;RIGHT(YEAR(A159),2))</f>
        <v>FY 2001-02</v>
      </c>
      <c r="E159" s="5" t="s">
        <v>12</v>
      </c>
      <c r="F159" s="7" t="n">
        <v>151.3</v>
      </c>
      <c r="G159" s="7" t="n">
        <v>116.7</v>
      </c>
      <c r="H159" s="7" t="n">
        <v>34.6</v>
      </c>
      <c r="I159" s="7" t="n">
        <v>7.3</v>
      </c>
      <c r="J159" s="8" t="n">
        <v>47.14</v>
      </c>
    </row>
    <row r="160" customFormat="false" ht="15" hidden="false" customHeight="false" outlineLevel="0" collapsed="false">
      <c r="A160" s="4" t="n">
        <v>37116</v>
      </c>
      <c r="B160" s="5" t="n">
        <v>2001</v>
      </c>
      <c r="C160" s="5" t="n">
        <v>8</v>
      </c>
      <c r="D160" s="6" t="str">
        <f aca="false">IF(MONTH(A160)&gt;=4,"FY "&amp;YEAR(A160)&amp;"-"&amp;RIGHT(YEAR(A160)+1,2),"FY "&amp;(YEAR(A160)-1)&amp;"-"&amp;RIGHT(YEAR(A160),2))</f>
        <v>FY 2001-02</v>
      </c>
      <c r="E160" s="5" t="s">
        <v>12</v>
      </c>
      <c r="F160" s="7" t="n">
        <v>89.2</v>
      </c>
      <c r="G160" s="7" t="n">
        <v>70.6</v>
      </c>
      <c r="H160" s="7" t="n">
        <v>18.6</v>
      </c>
      <c r="I160" s="7" t="n">
        <v>4</v>
      </c>
      <c r="J160" s="8" t="n">
        <v>47.12</v>
      </c>
    </row>
    <row r="161" customFormat="false" ht="15" hidden="false" customHeight="false" outlineLevel="0" collapsed="false">
      <c r="A161" s="4" t="n">
        <v>37117</v>
      </c>
      <c r="B161" s="5" t="n">
        <v>2001</v>
      </c>
      <c r="C161" s="5" t="n">
        <v>8</v>
      </c>
      <c r="D161" s="6" t="str">
        <f aca="false">IF(MONTH(A161)&gt;=4,"FY "&amp;YEAR(A161)&amp;"-"&amp;RIGHT(YEAR(A161)+1,2),"FY "&amp;(YEAR(A161)-1)&amp;"-"&amp;RIGHT(YEAR(A161),2))</f>
        <v>FY 2001-02</v>
      </c>
      <c r="E161" s="5" t="s">
        <v>12</v>
      </c>
      <c r="F161" s="7" t="n">
        <v>79.4</v>
      </c>
      <c r="G161" s="7" t="n">
        <v>79.9</v>
      </c>
      <c r="H161" s="7" t="n">
        <v>-0.5</v>
      </c>
      <c r="I161" s="7" t="n">
        <v>-0.1</v>
      </c>
      <c r="J161" s="8" t="n">
        <v>47.12</v>
      </c>
    </row>
    <row r="162" customFormat="false" ht="15" hidden="false" customHeight="false" outlineLevel="0" collapsed="false">
      <c r="A162" s="4" t="n">
        <v>37119</v>
      </c>
      <c r="B162" s="5" t="n">
        <v>2001</v>
      </c>
      <c r="C162" s="5" t="n">
        <v>8</v>
      </c>
      <c r="D162" s="6" t="str">
        <f aca="false">IF(MONTH(A162)&gt;=4,"FY "&amp;YEAR(A162)&amp;"-"&amp;RIGHT(YEAR(A162)+1,2),"FY "&amp;(YEAR(A162)-1)&amp;"-"&amp;RIGHT(YEAR(A162),2))</f>
        <v>FY 2001-02</v>
      </c>
      <c r="E162" s="5" t="s">
        <v>12</v>
      </c>
      <c r="F162" s="7" t="n">
        <v>108.5</v>
      </c>
      <c r="G162" s="7" t="n">
        <v>96.7</v>
      </c>
      <c r="H162" s="7" t="n">
        <v>11.8</v>
      </c>
      <c r="I162" s="7" t="n">
        <v>2.5</v>
      </c>
      <c r="J162" s="8" t="n">
        <v>47.12</v>
      </c>
    </row>
    <row r="163" customFormat="false" ht="15" hidden="false" customHeight="false" outlineLevel="0" collapsed="false">
      <c r="A163" s="4" t="n">
        <v>37120</v>
      </c>
      <c r="B163" s="5" t="n">
        <v>2001</v>
      </c>
      <c r="C163" s="5" t="n">
        <v>8</v>
      </c>
      <c r="D163" s="6" t="str">
        <f aca="false">IF(MONTH(A163)&gt;=4,"FY "&amp;YEAR(A163)&amp;"-"&amp;RIGHT(YEAR(A163)+1,2),"FY "&amp;(YEAR(A163)-1)&amp;"-"&amp;RIGHT(YEAR(A163),2))</f>
        <v>FY 2001-02</v>
      </c>
      <c r="E163" s="5" t="s">
        <v>12</v>
      </c>
      <c r="F163" s="7" t="n">
        <v>178.6</v>
      </c>
      <c r="G163" s="7" t="n">
        <v>139.5</v>
      </c>
      <c r="H163" s="7" t="n">
        <v>39.1</v>
      </c>
      <c r="I163" s="7" t="n">
        <v>8.3</v>
      </c>
      <c r="J163" s="8" t="n">
        <v>47.12</v>
      </c>
    </row>
    <row r="164" customFormat="false" ht="15" hidden="false" customHeight="false" outlineLevel="0" collapsed="false">
      <c r="A164" s="4" t="n">
        <v>37123</v>
      </c>
      <c r="B164" s="5" t="n">
        <v>2001</v>
      </c>
      <c r="C164" s="5" t="n">
        <v>8</v>
      </c>
      <c r="D164" s="6" t="str">
        <f aca="false">IF(MONTH(A164)&gt;=4,"FY "&amp;YEAR(A164)&amp;"-"&amp;RIGHT(YEAR(A164)+1,2),"FY "&amp;(YEAR(A164)-1)&amp;"-"&amp;RIGHT(YEAR(A164),2))</f>
        <v>FY 2001-02</v>
      </c>
      <c r="E164" s="5" t="s">
        <v>12</v>
      </c>
      <c r="F164" s="7" t="n">
        <v>234.2</v>
      </c>
      <c r="G164" s="7" t="n">
        <v>217.1</v>
      </c>
      <c r="H164" s="7" t="n">
        <v>17.1</v>
      </c>
      <c r="I164" s="7" t="n">
        <v>3.6</v>
      </c>
      <c r="J164" s="8" t="n">
        <v>47.13</v>
      </c>
    </row>
    <row r="165" customFormat="false" ht="15" hidden="false" customHeight="false" outlineLevel="0" collapsed="false">
      <c r="A165" s="4" t="n">
        <v>37124</v>
      </c>
      <c r="B165" s="5" t="n">
        <v>2001</v>
      </c>
      <c r="C165" s="5" t="n">
        <v>8</v>
      </c>
      <c r="D165" s="6" t="str">
        <f aca="false">IF(MONTH(A165)&gt;=4,"FY "&amp;YEAR(A165)&amp;"-"&amp;RIGHT(YEAR(A165)+1,2),"FY "&amp;(YEAR(A165)-1)&amp;"-"&amp;RIGHT(YEAR(A165),2))</f>
        <v>FY 2001-02</v>
      </c>
      <c r="E165" s="5" t="s">
        <v>12</v>
      </c>
      <c r="F165" s="7" t="n">
        <v>113.5</v>
      </c>
      <c r="G165" s="7" t="n">
        <v>137.7</v>
      </c>
      <c r="H165" s="7" t="n">
        <v>-24.2</v>
      </c>
      <c r="I165" s="7" t="n">
        <v>-5.1</v>
      </c>
      <c r="J165" s="8" t="n">
        <v>47.13</v>
      </c>
    </row>
    <row r="166" customFormat="false" ht="15" hidden="false" customHeight="false" outlineLevel="0" collapsed="false">
      <c r="A166" s="4" t="n">
        <v>37126</v>
      </c>
      <c r="B166" s="5" t="n">
        <v>2001</v>
      </c>
      <c r="C166" s="5" t="n">
        <v>8</v>
      </c>
      <c r="D166" s="6" t="str">
        <f aca="false">IF(MONTH(A166)&gt;=4,"FY "&amp;YEAR(A166)&amp;"-"&amp;RIGHT(YEAR(A166)+1,2),"FY "&amp;(YEAR(A166)-1)&amp;"-"&amp;RIGHT(YEAR(A166),2))</f>
        <v>FY 2001-02</v>
      </c>
      <c r="E166" s="5" t="s">
        <v>12</v>
      </c>
      <c r="F166" s="7" t="n">
        <v>136.3</v>
      </c>
      <c r="G166" s="7" t="n">
        <v>139.4</v>
      </c>
      <c r="H166" s="7" t="n">
        <v>-3.1</v>
      </c>
      <c r="I166" s="7" t="n">
        <v>-0.7</v>
      </c>
      <c r="J166" s="8" t="n">
        <v>47.13</v>
      </c>
    </row>
    <row r="167" customFormat="false" ht="15" hidden="false" customHeight="false" outlineLevel="0" collapsed="false">
      <c r="A167" s="4" t="n">
        <v>37127</v>
      </c>
      <c r="B167" s="5" t="n">
        <v>2001</v>
      </c>
      <c r="C167" s="5" t="n">
        <v>8</v>
      </c>
      <c r="D167" s="6" t="str">
        <f aca="false">IF(MONTH(A167)&gt;=4,"FY "&amp;YEAR(A167)&amp;"-"&amp;RIGHT(YEAR(A167)+1,2),"FY "&amp;(YEAR(A167)-1)&amp;"-"&amp;RIGHT(YEAR(A167),2))</f>
        <v>FY 2001-02</v>
      </c>
      <c r="E167" s="5" t="s">
        <v>12</v>
      </c>
      <c r="F167" s="7" t="n">
        <v>190.2</v>
      </c>
      <c r="G167" s="7" t="n">
        <v>132.3</v>
      </c>
      <c r="H167" s="7" t="n">
        <v>57.9</v>
      </c>
      <c r="I167" s="7" t="n">
        <v>12.3</v>
      </c>
      <c r="J167" s="8" t="n">
        <v>47.13</v>
      </c>
    </row>
    <row r="168" customFormat="false" ht="15" hidden="false" customHeight="false" outlineLevel="0" collapsed="false">
      <c r="A168" s="4" t="n">
        <v>37130</v>
      </c>
      <c r="B168" s="5" t="n">
        <v>2001</v>
      </c>
      <c r="C168" s="5" t="n">
        <v>8</v>
      </c>
      <c r="D168" s="6" t="str">
        <f aca="false">IF(MONTH(A168)&gt;=4,"FY "&amp;YEAR(A168)&amp;"-"&amp;RIGHT(YEAR(A168)+1,2),"FY "&amp;(YEAR(A168)-1)&amp;"-"&amp;RIGHT(YEAR(A168),2))</f>
        <v>FY 2001-02</v>
      </c>
      <c r="E168" s="5" t="s">
        <v>12</v>
      </c>
      <c r="F168" s="7" t="n">
        <v>188.5</v>
      </c>
      <c r="G168" s="7" t="n">
        <v>199.3</v>
      </c>
      <c r="H168" s="7" t="n">
        <v>-10.8</v>
      </c>
      <c r="I168" s="7" t="n">
        <v>-2.3</v>
      </c>
      <c r="J168" s="8" t="n">
        <v>47.12</v>
      </c>
    </row>
    <row r="169" customFormat="false" ht="15" hidden="false" customHeight="false" outlineLevel="0" collapsed="false">
      <c r="A169" s="4" t="n">
        <v>37131</v>
      </c>
      <c r="B169" s="5" t="n">
        <v>2001</v>
      </c>
      <c r="C169" s="5" t="n">
        <v>8</v>
      </c>
      <c r="D169" s="6" t="str">
        <f aca="false">IF(MONTH(A169)&gt;=4,"FY "&amp;YEAR(A169)&amp;"-"&amp;RIGHT(YEAR(A169)+1,2),"FY "&amp;(YEAR(A169)-1)&amp;"-"&amp;RIGHT(YEAR(A169),2))</f>
        <v>FY 2001-02</v>
      </c>
      <c r="E169" s="5" t="s">
        <v>12</v>
      </c>
      <c r="F169" s="7" t="n">
        <v>125.9</v>
      </c>
      <c r="G169" s="7" t="n">
        <v>113</v>
      </c>
      <c r="H169" s="7" t="n">
        <v>12.9</v>
      </c>
      <c r="I169" s="7" t="n">
        <v>2.7</v>
      </c>
      <c r="J169" s="8" t="n">
        <v>47.13</v>
      </c>
    </row>
    <row r="170" customFormat="false" ht="15" hidden="false" customHeight="false" outlineLevel="0" collapsed="false">
      <c r="A170" s="4" t="n">
        <v>37132</v>
      </c>
      <c r="B170" s="5" t="n">
        <v>2001</v>
      </c>
      <c r="C170" s="5" t="n">
        <v>8</v>
      </c>
      <c r="D170" s="6" t="str">
        <f aca="false">IF(MONTH(A170)&gt;=4,"FY "&amp;YEAR(A170)&amp;"-"&amp;RIGHT(YEAR(A170)+1,2),"FY "&amp;(YEAR(A170)-1)&amp;"-"&amp;RIGHT(YEAR(A170),2))</f>
        <v>FY 2001-02</v>
      </c>
      <c r="E170" s="5" t="s">
        <v>12</v>
      </c>
      <c r="F170" s="7" t="n">
        <v>95.3</v>
      </c>
      <c r="G170" s="7" t="n">
        <v>77.7</v>
      </c>
      <c r="H170" s="7" t="n">
        <v>17.6</v>
      </c>
      <c r="I170" s="7" t="n">
        <v>3.7</v>
      </c>
      <c r="J170" s="8" t="n">
        <v>47.15</v>
      </c>
    </row>
    <row r="171" customFormat="false" ht="15" hidden="false" customHeight="false" outlineLevel="0" collapsed="false">
      <c r="A171" s="4" t="n">
        <v>37133</v>
      </c>
      <c r="B171" s="5" t="n">
        <v>2001</v>
      </c>
      <c r="C171" s="5" t="n">
        <v>8</v>
      </c>
      <c r="D171" s="6" t="str">
        <f aca="false">IF(MONTH(A171)&gt;=4,"FY "&amp;YEAR(A171)&amp;"-"&amp;RIGHT(YEAR(A171)+1,2),"FY "&amp;(YEAR(A171)-1)&amp;"-"&amp;RIGHT(YEAR(A171),2))</f>
        <v>FY 2001-02</v>
      </c>
      <c r="E171" s="5" t="s">
        <v>12</v>
      </c>
      <c r="F171" s="7" t="n">
        <v>128.5</v>
      </c>
      <c r="G171" s="7" t="n">
        <v>135.7</v>
      </c>
      <c r="H171" s="7" t="n">
        <v>-7.2</v>
      </c>
      <c r="I171" s="7" t="n">
        <v>-1.5</v>
      </c>
      <c r="J171" s="8" t="n">
        <v>47.13</v>
      </c>
    </row>
    <row r="172" customFormat="false" ht="15" hidden="false" customHeight="false" outlineLevel="0" collapsed="false">
      <c r="A172" s="4" t="n">
        <v>37134</v>
      </c>
      <c r="B172" s="5" t="n">
        <v>2001</v>
      </c>
      <c r="C172" s="5" t="n">
        <v>8</v>
      </c>
      <c r="D172" s="6" t="str">
        <f aca="false">IF(MONTH(A172)&gt;=4,"FY "&amp;YEAR(A172)&amp;"-"&amp;RIGHT(YEAR(A172)+1,2),"FY "&amp;(YEAR(A172)-1)&amp;"-"&amp;RIGHT(YEAR(A172),2))</f>
        <v>FY 2001-02</v>
      </c>
      <c r="E172" s="5" t="s">
        <v>12</v>
      </c>
      <c r="F172" s="7" t="n">
        <v>130.1</v>
      </c>
      <c r="G172" s="7" t="n">
        <v>142.8</v>
      </c>
      <c r="H172" s="7" t="n">
        <v>-12.7</v>
      </c>
      <c r="I172" s="7" t="n">
        <v>-2.7</v>
      </c>
      <c r="J172" s="8" t="n">
        <v>47.14</v>
      </c>
    </row>
    <row r="173" customFormat="false" ht="15" hidden="false" customHeight="false" outlineLevel="0" collapsed="false">
      <c r="A173" s="4" t="n">
        <v>37137</v>
      </c>
      <c r="B173" s="5" t="n">
        <v>2001</v>
      </c>
      <c r="C173" s="5" t="n">
        <v>9</v>
      </c>
      <c r="D173" s="6" t="str">
        <f aca="false">IF(MONTH(A173)&gt;=4,"FY "&amp;YEAR(A173)&amp;"-"&amp;RIGHT(YEAR(A173)+1,2),"FY "&amp;(YEAR(A173)-1)&amp;"-"&amp;RIGHT(YEAR(A173),2))</f>
        <v>FY 2001-02</v>
      </c>
      <c r="E173" s="5" t="s">
        <v>12</v>
      </c>
      <c r="F173" s="7" t="n">
        <v>141.9</v>
      </c>
      <c r="G173" s="7" t="n">
        <v>250.6</v>
      </c>
      <c r="H173" s="7" t="n">
        <v>-108.7</v>
      </c>
      <c r="I173" s="7" t="n">
        <v>-23.1</v>
      </c>
      <c r="J173" s="8" t="n">
        <v>47.15</v>
      </c>
    </row>
    <row r="174" customFormat="false" ht="15" hidden="false" customHeight="false" outlineLevel="0" collapsed="false">
      <c r="A174" s="4" t="n">
        <v>37138</v>
      </c>
      <c r="B174" s="5" t="n">
        <v>2001</v>
      </c>
      <c r="C174" s="5" t="n">
        <v>9</v>
      </c>
      <c r="D174" s="6" t="str">
        <f aca="false">IF(MONTH(A174)&gt;=4,"FY "&amp;YEAR(A174)&amp;"-"&amp;RIGHT(YEAR(A174)+1,2),"FY "&amp;(YEAR(A174)-1)&amp;"-"&amp;RIGHT(YEAR(A174),2))</f>
        <v>FY 2001-02</v>
      </c>
      <c r="E174" s="5" t="s">
        <v>12</v>
      </c>
      <c r="F174" s="7" t="n">
        <v>74.7</v>
      </c>
      <c r="G174" s="7" t="n">
        <v>142.3</v>
      </c>
      <c r="H174" s="7" t="n">
        <v>-67.6</v>
      </c>
      <c r="I174" s="7" t="n">
        <v>-14.3</v>
      </c>
      <c r="J174" s="8" t="n">
        <v>47.13</v>
      </c>
    </row>
    <row r="175" customFormat="false" ht="15" hidden="false" customHeight="false" outlineLevel="0" collapsed="false">
      <c r="A175" s="4" t="n">
        <v>37139</v>
      </c>
      <c r="B175" s="5" t="n">
        <v>2001</v>
      </c>
      <c r="C175" s="5" t="n">
        <v>9</v>
      </c>
      <c r="D175" s="6" t="str">
        <f aca="false">IF(MONTH(A175)&gt;=4,"FY "&amp;YEAR(A175)&amp;"-"&amp;RIGHT(YEAR(A175)+1,2),"FY "&amp;(YEAR(A175)-1)&amp;"-"&amp;RIGHT(YEAR(A175),2))</f>
        <v>FY 2001-02</v>
      </c>
      <c r="E175" s="5" t="s">
        <v>12</v>
      </c>
      <c r="F175" s="7" t="n">
        <v>90.9</v>
      </c>
      <c r="G175" s="7" t="n">
        <v>123.4</v>
      </c>
      <c r="H175" s="7" t="n">
        <v>-32.5</v>
      </c>
      <c r="I175" s="7" t="n">
        <v>-6.9</v>
      </c>
      <c r="J175" s="8" t="n">
        <v>47.16</v>
      </c>
    </row>
    <row r="176" customFormat="false" ht="15" hidden="false" customHeight="false" outlineLevel="0" collapsed="false">
      <c r="A176" s="4" t="n">
        <v>37140</v>
      </c>
      <c r="B176" s="5" t="n">
        <v>2001</v>
      </c>
      <c r="C176" s="5" t="n">
        <v>9</v>
      </c>
      <c r="D176" s="6" t="str">
        <f aca="false">IF(MONTH(A176)&gt;=4,"FY "&amp;YEAR(A176)&amp;"-"&amp;RIGHT(YEAR(A176)+1,2),"FY "&amp;(YEAR(A176)-1)&amp;"-"&amp;RIGHT(YEAR(A176),2))</f>
        <v>FY 2001-02</v>
      </c>
      <c r="E176" s="5" t="s">
        <v>12</v>
      </c>
      <c r="F176" s="7" t="n">
        <v>159.3</v>
      </c>
      <c r="G176" s="7" t="n">
        <v>96.7</v>
      </c>
      <c r="H176" s="7" t="n">
        <v>62.6</v>
      </c>
      <c r="I176" s="7" t="n">
        <v>13.3</v>
      </c>
      <c r="J176" s="8" t="n">
        <v>47.16</v>
      </c>
    </row>
    <row r="177" customFormat="false" ht="15" hidden="false" customHeight="false" outlineLevel="0" collapsed="false">
      <c r="A177" s="4" t="n">
        <v>37141</v>
      </c>
      <c r="B177" s="5" t="n">
        <v>2001</v>
      </c>
      <c r="C177" s="5" t="n">
        <v>9</v>
      </c>
      <c r="D177" s="6" t="str">
        <f aca="false">IF(MONTH(A177)&gt;=4,"FY "&amp;YEAR(A177)&amp;"-"&amp;RIGHT(YEAR(A177)+1,2),"FY "&amp;(YEAR(A177)-1)&amp;"-"&amp;RIGHT(YEAR(A177),2))</f>
        <v>FY 2001-02</v>
      </c>
      <c r="E177" s="5" t="s">
        <v>12</v>
      </c>
      <c r="F177" s="7" t="n">
        <v>141.5</v>
      </c>
      <c r="G177" s="7" t="n">
        <v>135.9</v>
      </c>
      <c r="H177" s="7" t="n">
        <v>5.6</v>
      </c>
      <c r="I177" s="7" t="n">
        <v>1.2</v>
      </c>
      <c r="J177" s="8" t="n">
        <v>47.16</v>
      </c>
    </row>
    <row r="178" customFormat="false" ht="15" hidden="false" customHeight="false" outlineLevel="0" collapsed="false">
      <c r="A178" s="4" t="n">
        <v>37144</v>
      </c>
      <c r="B178" s="5" t="n">
        <v>2001</v>
      </c>
      <c r="C178" s="5" t="n">
        <v>9</v>
      </c>
      <c r="D178" s="6" t="str">
        <f aca="false">IF(MONTH(A178)&gt;=4,"FY "&amp;YEAR(A178)&amp;"-"&amp;RIGHT(YEAR(A178)+1,2),"FY "&amp;(YEAR(A178)-1)&amp;"-"&amp;RIGHT(YEAR(A178),2))</f>
        <v>FY 2001-02</v>
      </c>
      <c r="E178" s="5" t="s">
        <v>12</v>
      </c>
      <c r="F178" s="7" t="n">
        <v>181.6</v>
      </c>
      <c r="G178" s="7" t="n">
        <v>148.8</v>
      </c>
      <c r="H178" s="7" t="n">
        <v>32.8</v>
      </c>
      <c r="I178" s="7" t="n">
        <v>7</v>
      </c>
      <c r="J178" s="8" t="n">
        <v>47.22</v>
      </c>
    </row>
    <row r="179" customFormat="false" ht="15" hidden="false" customHeight="false" outlineLevel="0" collapsed="false">
      <c r="A179" s="4" t="n">
        <v>37145</v>
      </c>
      <c r="B179" s="5" t="n">
        <v>2001</v>
      </c>
      <c r="C179" s="5" t="n">
        <v>9</v>
      </c>
      <c r="D179" s="6" t="str">
        <f aca="false">IF(MONTH(A179)&gt;=4,"FY "&amp;YEAR(A179)&amp;"-"&amp;RIGHT(YEAR(A179)+1,2),"FY "&amp;(YEAR(A179)-1)&amp;"-"&amp;RIGHT(YEAR(A179),2))</f>
        <v>FY 2001-02</v>
      </c>
      <c r="E179" s="5" t="s">
        <v>12</v>
      </c>
      <c r="F179" s="7" t="n">
        <v>105.6</v>
      </c>
      <c r="G179" s="7" t="n">
        <v>91.3</v>
      </c>
      <c r="H179" s="7" t="n">
        <v>14.3</v>
      </c>
      <c r="I179" s="7" t="n">
        <v>3</v>
      </c>
      <c r="J179" s="8" t="n">
        <v>47.28</v>
      </c>
    </row>
    <row r="180" customFormat="false" ht="15" hidden="false" customHeight="false" outlineLevel="0" collapsed="false">
      <c r="A180" s="4" t="n">
        <v>37146</v>
      </c>
      <c r="B180" s="5" t="n">
        <v>2001</v>
      </c>
      <c r="C180" s="5" t="n">
        <v>9</v>
      </c>
      <c r="D180" s="6" t="str">
        <f aca="false">IF(MONTH(A180)&gt;=4,"FY "&amp;YEAR(A180)&amp;"-"&amp;RIGHT(YEAR(A180)+1,2),"FY "&amp;(YEAR(A180)-1)&amp;"-"&amp;RIGHT(YEAR(A180),2))</f>
        <v>FY 2001-02</v>
      </c>
      <c r="E180" s="5" t="s">
        <v>12</v>
      </c>
      <c r="F180" s="7" t="n">
        <v>113.6</v>
      </c>
      <c r="G180" s="7" t="n">
        <v>118.6</v>
      </c>
      <c r="H180" s="7" t="n">
        <v>-5</v>
      </c>
      <c r="I180" s="7" t="n">
        <v>-1.1</v>
      </c>
      <c r="J180" s="8" t="n">
        <v>47.45</v>
      </c>
    </row>
    <row r="181" customFormat="false" ht="15" hidden="false" customHeight="false" outlineLevel="0" collapsed="false">
      <c r="A181" s="4" t="n">
        <v>37147</v>
      </c>
      <c r="B181" s="5" t="n">
        <v>2001</v>
      </c>
      <c r="C181" s="5" t="n">
        <v>9</v>
      </c>
      <c r="D181" s="6" t="str">
        <f aca="false">IF(MONTH(A181)&gt;=4,"FY "&amp;YEAR(A181)&amp;"-"&amp;RIGHT(YEAR(A181)+1,2),"FY "&amp;(YEAR(A181)-1)&amp;"-"&amp;RIGHT(YEAR(A181),2))</f>
        <v>FY 2001-02</v>
      </c>
      <c r="E181" s="5" t="s">
        <v>12</v>
      </c>
      <c r="F181" s="7" t="n">
        <v>57.8</v>
      </c>
      <c r="G181" s="7" t="n">
        <v>142.5</v>
      </c>
      <c r="H181" s="7" t="n">
        <v>-84.7</v>
      </c>
      <c r="I181" s="7" t="n">
        <v>-17.9</v>
      </c>
      <c r="J181" s="8" t="n">
        <v>47.43</v>
      </c>
    </row>
    <row r="182" customFormat="false" ht="15" hidden="false" customHeight="false" outlineLevel="0" collapsed="false">
      <c r="A182" s="4" t="n">
        <v>37148</v>
      </c>
      <c r="B182" s="5" t="n">
        <v>2001</v>
      </c>
      <c r="C182" s="5" t="n">
        <v>9</v>
      </c>
      <c r="D182" s="6" t="str">
        <f aca="false">IF(MONTH(A182)&gt;=4,"FY "&amp;YEAR(A182)&amp;"-"&amp;RIGHT(YEAR(A182)+1,2),"FY "&amp;(YEAR(A182)-1)&amp;"-"&amp;RIGHT(YEAR(A182),2))</f>
        <v>FY 2001-02</v>
      </c>
      <c r="E182" s="5" t="s">
        <v>12</v>
      </c>
      <c r="F182" s="7" t="n">
        <v>82.4</v>
      </c>
      <c r="G182" s="7" t="n">
        <v>122.5</v>
      </c>
      <c r="H182" s="7" t="n">
        <v>-40.1</v>
      </c>
      <c r="I182" s="7" t="n">
        <v>-8.4</v>
      </c>
      <c r="J182" s="8" t="n">
        <v>47.54</v>
      </c>
    </row>
    <row r="183" customFormat="false" ht="15" hidden="false" customHeight="false" outlineLevel="0" collapsed="false">
      <c r="A183" s="4" t="n">
        <v>37151</v>
      </c>
      <c r="B183" s="5" t="n">
        <v>2001</v>
      </c>
      <c r="C183" s="5" t="n">
        <v>9</v>
      </c>
      <c r="D183" s="6" t="str">
        <f aca="false">IF(MONTH(A183)&gt;=4,"FY "&amp;YEAR(A183)&amp;"-"&amp;RIGHT(YEAR(A183)+1,2),"FY "&amp;(YEAR(A183)-1)&amp;"-"&amp;RIGHT(YEAR(A183),2))</f>
        <v>FY 2001-02</v>
      </c>
      <c r="E183" s="5" t="s">
        <v>12</v>
      </c>
      <c r="F183" s="7" t="n">
        <v>168.9</v>
      </c>
      <c r="G183" s="7" t="n">
        <v>278.7</v>
      </c>
      <c r="H183" s="7" t="n">
        <v>-109.8</v>
      </c>
      <c r="I183" s="7" t="n">
        <v>-23</v>
      </c>
      <c r="J183" s="8" t="n">
        <v>47.7</v>
      </c>
    </row>
    <row r="184" customFormat="false" ht="15" hidden="false" customHeight="false" outlineLevel="0" collapsed="false">
      <c r="A184" s="4" t="n">
        <v>37152</v>
      </c>
      <c r="B184" s="5" t="n">
        <v>2001</v>
      </c>
      <c r="C184" s="5" t="n">
        <v>9</v>
      </c>
      <c r="D184" s="6" t="str">
        <f aca="false">IF(MONTH(A184)&gt;=4,"FY "&amp;YEAR(A184)&amp;"-"&amp;RIGHT(YEAR(A184)+1,2),"FY "&amp;(YEAR(A184)-1)&amp;"-"&amp;RIGHT(YEAR(A184),2))</f>
        <v>FY 2001-02</v>
      </c>
      <c r="E184" s="5" t="s">
        <v>12</v>
      </c>
      <c r="F184" s="7" t="n">
        <v>157.8</v>
      </c>
      <c r="G184" s="7" t="n">
        <v>259.1</v>
      </c>
      <c r="H184" s="7" t="n">
        <v>-101.3</v>
      </c>
      <c r="I184" s="7" t="n">
        <v>-21</v>
      </c>
      <c r="J184" s="8" t="n">
        <v>48.18</v>
      </c>
    </row>
    <row r="185" customFormat="false" ht="15" hidden="false" customHeight="false" outlineLevel="0" collapsed="false">
      <c r="A185" s="4" t="n">
        <v>37153</v>
      </c>
      <c r="B185" s="5" t="n">
        <v>2001</v>
      </c>
      <c r="C185" s="5" t="n">
        <v>9</v>
      </c>
      <c r="D185" s="6" t="str">
        <f aca="false">IF(MONTH(A185)&gt;=4,"FY "&amp;YEAR(A185)&amp;"-"&amp;RIGHT(YEAR(A185)+1,2),"FY "&amp;(YEAR(A185)-1)&amp;"-"&amp;RIGHT(YEAR(A185),2))</f>
        <v>FY 2001-02</v>
      </c>
      <c r="E185" s="5" t="s">
        <v>12</v>
      </c>
      <c r="F185" s="7" t="n">
        <v>204.9</v>
      </c>
      <c r="G185" s="7" t="n">
        <v>247.6</v>
      </c>
      <c r="H185" s="7" t="n">
        <v>-42.7</v>
      </c>
      <c r="I185" s="7" t="n">
        <v>-8.9</v>
      </c>
      <c r="J185" s="8" t="n">
        <v>48.02</v>
      </c>
    </row>
    <row r="186" customFormat="false" ht="15" hidden="false" customHeight="false" outlineLevel="0" collapsed="false">
      <c r="A186" s="4" t="n">
        <v>37154</v>
      </c>
      <c r="B186" s="5" t="n">
        <v>2001</v>
      </c>
      <c r="C186" s="5" t="n">
        <v>9</v>
      </c>
      <c r="D186" s="6" t="str">
        <f aca="false">IF(MONTH(A186)&gt;=4,"FY "&amp;YEAR(A186)&amp;"-"&amp;RIGHT(YEAR(A186)+1,2),"FY "&amp;(YEAR(A186)-1)&amp;"-"&amp;RIGHT(YEAR(A186),2))</f>
        <v>FY 2001-02</v>
      </c>
      <c r="E186" s="5" t="s">
        <v>12</v>
      </c>
      <c r="F186" s="7" t="n">
        <v>200.4</v>
      </c>
      <c r="G186" s="7" t="n">
        <v>177.4</v>
      </c>
      <c r="H186" s="7" t="n">
        <v>23</v>
      </c>
      <c r="I186" s="7" t="n">
        <v>4.8</v>
      </c>
      <c r="J186" s="8" t="n">
        <v>47.96</v>
      </c>
    </row>
    <row r="187" customFormat="false" ht="15" hidden="false" customHeight="false" outlineLevel="0" collapsed="false">
      <c r="A187" s="4" t="n">
        <v>37155</v>
      </c>
      <c r="B187" s="5" t="n">
        <v>2001</v>
      </c>
      <c r="C187" s="5" t="n">
        <v>9</v>
      </c>
      <c r="D187" s="6" t="str">
        <f aca="false">IF(MONTH(A187)&gt;=4,"FY "&amp;YEAR(A187)&amp;"-"&amp;RIGHT(YEAR(A187)+1,2),"FY "&amp;(YEAR(A187)-1)&amp;"-"&amp;RIGHT(YEAR(A187),2))</f>
        <v>FY 2001-02</v>
      </c>
      <c r="E187" s="5" t="s">
        <v>12</v>
      </c>
      <c r="F187" s="7" t="n">
        <v>255.5</v>
      </c>
      <c r="G187" s="7" t="n">
        <v>184.6</v>
      </c>
      <c r="H187" s="7" t="n">
        <v>70.9</v>
      </c>
      <c r="I187" s="7" t="n">
        <v>14.8</v>
      </c>
      <c r="J187" s="8" t="n">
        <v>48.06</v>
      </c>
    </row>
    <row r="188" customFormat="false" ht="15" hidden="false" customHeight="false" outlineLevel="0" collapsed="false">
      <c r="A188" s="4" t="n">
        <v>37158</v>
      </c>
      <c r="B188" s="5" t="n">
        <v>2001</v>
      </c>
      <c r="C188" s="5" t="n">
        <v>9</v>
      </c>
      <c r="D188" s="6" t="str">
        <f aca="false">IF(MONTH(A188)&gt;=4,"FY "&amp;YEAR(A188)&amp;"-"&amp;RIGHT(YEAR(A188)+1,2),"FY "&amp;(YEAR(A188)-1)&amp;"-"&amp;RIGHT(YEAR(A188),2))</f>
        <v>FY 2001-02</v>
      </c>
      <c r="E188" s="5" t="s">
        <v>12</v>
      </c>
      <c r="F188" s="7" t="n">
        <v>124.4</v>
      </c>
      <c r="G188" s="7" t="n">
        <v>202.4</v>
      </c>
      <c r="H188" s="7" t="n">
        <v>-78</v>
      </c>
      <c r="I188" s="7" t="n">
        <v>-16.3</v>
      </c>
      <c r="J188" s="8" t="n">
        <v>48.01</v>
      </c>
    </row>
    <row r="189" customFormat="false" ht="15" hidden="false" customHeight="false" outlineLevel="0" collapsed="false">
      <c r="A189" s="4" t="n">
        <v>37159</v>
      </c>
      <c r="B189" s="5" t="n">
        <v>2001</v>
      </c>
      <c r="C189" s="5" t="n">
        <v>9</v>
      </c>
      <c r="D189" s="6" t="str">
        <f aca="false">IF(MONTH(A189)&gt;=4,"FY "&amp;YEAR(A189)&amp;"-"&amp;RIGHT(YEAR(A189)+1,2),"FY "&amp;(YEAR(A189)-1)&amp;"-"&amp;RIGHT(YEAR(A189),2))</f>
        <v>FY 2001-02</v>
      </c>
      <c r="E189" s="5" t="s">
        <v>12</v>
      </c>
      <c r="F189" s="7" t="n">
        <v>171.6</v>
      </c>
      <c r="G189" s="7" t="n">
        <v>155.7</v>
      </c>
      <c r="H189" s="7" t="n">
        <v>15.9</v>
      </c>
      <c r="I189" s="7" t="n">
        <v>3.3</v>
      </c>
      <c r="J189" s="8" t="n">
        <v>47.93</v>
      </c>
    </row>
    <row r="190" customFormat="false" ht="15" hidden="false" customHeight="false" outlineLevel="0" collapsed="false">
      <c r="A190" s="4" t="n">
        <v>37160</v>
      </c>
      <c r="B190" s="5" t="n">
        <v>2001</v>
      </c>
      <c r="C190" s="5" t="n">
        <v>9</v>
      </c>
      <c r="D190" s="6" t="str">
        <f aca="false">IF(MONTH(A190)&gt;=4,"FY "&amp;YEAR(A190)&amp;"-"&amp;RIGHT(YEAR(A190)+1,2),"FY "&amp;(YEAR(A190)-1)&amp;"-"&amp;RIGHT(YEAR(A190),2))</f>
        <v>FY 2001-02</v>
      </c>
      <c r="E190" s="5" t="s">
        <v>12</v>
      </c>
      <c r="F190" s="7" t="n">
        <v>196.9</v>
      </c>
      <c r="G190" s="7" t="n">
        <v>209.8</v>
      </c>
      <c r="H190" s="7" t="n">
        <v>-12.9</v>
      </c>
      <c r="I190" s="7" t="n">
        <v>-2.7</v>
      </c>
      <c r="J190" s="8" t="n">
        <v>47.9</v>
      </c>
    </row>
    <row r="191" customFormat="false" ht="15" hidden="false" customHeight="false" outlineLevel="0" collapsed="false">
      <c r="A191" s="4" t="n">
        <v>37161</v>
      </c>
      <c r="B191" s="5" t="n">
        <v>2001</v>
      </c>
      <c r="C191" s="5" t="n">
        <v>9</v>
      </c>
      <c r="D191" s="6" t="str">
        <f aca="false">IF(MONTH(A191)&gt;=4,"FY "&amp;YEAR(A191)&amp;"-"&amp;RIGHT(YEAR(A191)+1,2),"FY "&amp;(YEAR(A191)-1)&amp;"-"&amp;RIGHT(YEAR(A191),2))</f>
        <v>FY 2001-02</v>
      </c>
      <c r="E191" s="5" t="s">
        <v>12</v>
      </c>
      <c r="F191" s="7" t="n">
        <v>157.1</v>
      </c>
      <c r="G191" s="7" t="n">
        <v>121.6</v>
      </c>
      <c r="H191" s="7" t="n">
        <v>35.5</v>
      </c>
      <c r="I191" s="7" t="n">
        <v>7.4</v>
      </c>
      <c r="J191" s="8" t="n">
        <v>47.88</v>
      </c>
    </row>
    <row r="192" customFormat="false" ht="15" hidden="false" customHeight="false" outlineLevel="0" collapsed="false">
      <c r="A192" s="4" t="n">
        <v>37162</v>
      </c>
      <c r="B192" s="5" t="n">
        <v>2001</v>
      </c>
      <c r="C192" s="5" t="n">
        <v>9</v>
      </c>
      <c r="D192" s="6" t="str">
        <f aca="false">IF(MONTH(A192)&gt;=4,"FY "&amp;YEAR(A192)&amp;"-"&amp;RIGHT(YEAR(A192)+1,2),"FY "&amp;(YEAR(A192)-1)&amp;"-"&amp;RIGHT(YEAR(A192),2))</f>
        <v>FY 2001-02</v>
      </c>
      <c r="E192" s="5" t="s">
        <v>12</v>
      </c>
      <c r="F192" s="7" t="n">
        <v>150</v>
      </c>
      <c r="G192" s="7" t="n">
        <v>142.9</v>
      </c>
      <c r="H192" s="7" t="n">
        <v>7.1</v>
      </c>
      <c r="I192" s="7" t="n">
        <v>1.5</v>
      </c>
      <c r="J192" s="8" t="n">
        <v>47.89</v>
      </c>
    </row>
    <row r="193" customFormat="false" ht="15" hidden="false" customHeight="false" outlineLevel="0" collapsed="false">
      <c r="A193" s="4" t="n">
        <v>37165</v>
      </c>
      <c r="B193" s="5" t="n">
        <v>2001</v>
      </c>
      <c r="C193" s="5" t="n">
        <v>10</v>
      </c>
      <c r="D193" s="6" t="str">
        <f aca="false">IF(MONTH(A193)&gt;=4,"FY "&amp;YEAR(A193)&amp;"-"&amp;RIGHT(YEAR(A193)+1,2),"FY "&amp;(YEAR(A193)-1)&amp;"-"&amp;RIGHT(YEAR(A193),2))</f>
        <v>FY 2001-02</v>
      </c>
      <c r="E193" s="5" t="s">
        <v>12</v>
      </c>
      <c r="F193" s="7" t="n">
        <v>191.6</v>
      </c>
      <c r="G193" s="7" t="n">
        <v>133.4</v>
      </c>
      <c r="H193" s="7" t="n">
        <v>58.2</v>
      </c>
      <c r="I193" s="7" t="n">
        <v>12.2</v>
      </c>
      <c r="J193" s="8" t="n">
        <v>47.86</v>
      </c>
    </row>
    <row r="194" customFormat="false" ht="15" hidden="false" customHeight="false" outlineLevel="0" collapsed="false">
      <c r="A194" s="4" t="n">
        <v>37167</v>
      </c>
      <c r="B194" s="5" t="n">
        <v>2001</v>
      </c>
      <c r="C194" s="5" t="n">
        <v>10</v>
      </c>
      <c r="D194" s="6" t="str">
        <f aca="false">IF(MONTH(A194)&gt;=4,"FY "&amp;YEAR(A194)&amp;"-"&amp;RIGHT(YEAR(A194)+1,2),"FY "&amp;(YEAR(A194)-1)&amp;"-"&amp;RIGHT(YEAR(A194),2))</f>
        <v>FY 2001-02</v>
      </c>
      <c r="E194" s="5" t="s">
        <v>12</v>
      </c>
      <c r="F194" s="7" t="n">
        <v>98</v>
      </c>
      <c r="G194" s="7" t="n">
        <v>52.3</v>
      </c>
      <c r="H194" s="7" t="n">
        <v>45.7</v>
      </c>
      <c r="I194" s="7" t="n">
        <v>9.5</v>
      </c>
      <c r="J194" s="8" t="n">
        <v>47.93</v>
      </c>
    </row>
    <row r="195" customFormat="false" ht="15" hidden="false" customHeight="false" outlineLevel="0" collapsed="false">
      <c r="A195" s="4" t="n">
        <v>37168</v>
      </c>
      <c r="B195" s="5" t="n">
        <v>2001</v>
      </c>
      <c r="C195" s="5" t="n">
        <v>10</v>
      </c>
      <c r="D195" s="6" t="str">
        <f aca="false">IF(MONTH(A195)&gt;=4,"FY "&amp;YEAR(A195)&amp;"-"&amp;RIGHT(YEAR(A195)+1,2),"FY "&amp;(YEAR(A195)-1)&amp;"-"&amp;RIGHT(YEAR(A195),2))</f>
        <v>FY 2001-02</v>
      </c>
      <c r="E195" s="5" t="s">
        <v>12</v>
      </c>
      <c r="F195" s="7" t="n">
        <v>155.9</v>
      </c>
      <c r="G195" s="7" t="n">
        <v>130.9</v>
      </c>
      <c r="H195" s="7" t="n">
        <v>25</v>
      </c>
      <c r="I195" s="7" t="n">
        <v>5.2</v>
      </c>
      <c r="J195" s="8" t="n">
        <v>47.96</v>
      </c>
    </row>
    <row r="196" customFormat="false" ht="15" hidden="false" customHeight="false" outlineLevel="0" collapsed="false">
      <c r="A196" s="4" t="n">
        <v>37169</v>
      </c>
      <c r="B196" s="5" t="n">
        <v>2001</v>
      </c>
      <c r="C196" s="5" t="n">
        <v>10</v>
      </c>
      <c r="D196" s="6" t="str">
        <f aca="false">IF(MONTH(A196)&gt;=4,"FY "&amp;YEAR(A196)&amp;"-"&amp;RIGHT(YEAR(A196)+1,2),"FY "&amp;(YEAR(A196)-1)&amp;"-"&amp;RIGHT(YEAR(A196),2))</f>
        <v>FY 2001-02</v>
      </c>
      <c r="E196" s="5" t="s">
        <v>12</v>
      </c>
      <c r="F196" s="7" t="n">
        <v>173.2</v>
      </c>
      <c r="G196" s="7" t="n">
        <v>122.1</v>
      </c>
      <c r="H196" s="7" t="n">
        <v>51.1</v>
      </c>
      <c r="I196" s="7" t="n">
        <v>10.7</v>
      </c>
      <c r="J196" s="8" t="n">
        <v>47.96</v>
      </c>
    </row>
    <row r="197" customFormat="false" ht="15" hidden="false" customHeight="false" outlineLevel="0" collapsed="false">
      <c r="A197" s="4" t="n">
        <v>37172</v>
      </c>
      <c r="B197" s="5" t="n">
        <v>2001</v>
      </c>
      <c r="C197" s="5" t="n">
        <v>10</v>
      </c>
      <c r="D197" s="6" t="str">
        <f aca="false">IF(MONTH(A197)&gt;=4,"FY "&amp;YEAR(A197)&amp;"-"&amp;RIGHT(YEAR(A197)+1,2),"FY "&amp;(YEAR(A197)-1)&amp;"-"&amp;RIGHT(YEAR(A197),2))</f>
        <v>FY 2001-02</v>
      </c>
      <c r="E197" s="5" t="s">
        <v>12</v>
      </c>
      <c r="F197" s="7" t="n">
        <v>172.1</v>
      </c>
      <c r="G197" s="7" t="n">
        <v>77.9</v>
      </c>
      <c r="H197" s="7" t="n">
        <v>94.2</v>
      </c>
      <c r="I197" s="7" t="n">
        <v>19.6</v>
      </c>
      <c r="J197" s="8" t="n">
        <v>47.99</v>
      </c>
    </row>
    <row r="198" customFormat="false" ht="15" hidden="false" customHeight="false" outlineLevel="0" collapsed="false">
      <c r="A198" s="4" t="n">
        <v>37173</v>
      </c>
      <c r="B198" s="5" t="n">
        <v>2001</v>
      </c>
      <c r="C198" s="5" t="n">
        <v>10</v>
      </c>
      <c r="D198" s="6" t="str">
        <f aca="false">IF(MONTH(A198)&gt;=4,"FY "&amp;YEAR(A198)&amp;"-"&amp;RIGHT(YEAR(A198)+1,2),"FY "&amp;(YEAR(A198)-1)&amp;"-"&amp;RIGHT(YEAR(A198),2))</f>
        <v>FY 2001-02</v>
      </c>
      <c r="E198" s="5" t="s">
        <v>12</v>
      </c>
      <c r="F198" s="7" t="n">
        <v>81</v>
      </c>
      <c r="G198" s="7" t="n">
        <v>88.9</v>
      </c>
      <c r="H198" s="7" t="n">
        <v>-7.9</v>
      </c>
      <c r="I198" s="7" t="n">
        <v>-1.6</v>
      </c>
      <c r="J198" s="8" t="n">
        <v>48.17</v>
      </c>
    </row>
    <row r="199" customFormat="false" ht="15" hidden="false" customHeight="false" outlineLevel="0" collapsed="false">
      <c r="A199" s="4" t="n">
        <v>37174</v>
      </c>
      <c r="B199" s="5" t="n">
        <v>2001</v>
      </c>
      <c r="C199" s="5" t="n">
        <v>10</v>
      </c>
      <c r="D199" s="6" t="str">
        <f aca="false">IF(MONTH(A199)&gt;=4,"FY "&amp;YEAR(A199)&amp;"-"&amp;RIGHT(YEAR(A199)+1,2),"FY "&amp;(YEAR(A199)-1)&amp;"-"&amp;RIGHT(YEAR(A199),2))</f>
        <v>FY 2001-02</v>
      </c>
      <c r="E199" s="5" t="s">
        <v>12</v>
      </c>
      <c r="F199" s="7" t="n">
        <v>135.6</v>
      </c>
      <c r="G199" s="7" t="n">
        <v>114.5</v>
      </c>
      <c r="H199" s="7" t="n">
        <v>21.1</v>
      </c>
      <c r="I199" s="7" t="n">
        <v>4.4</v>
      </c>
      <c r="J199" s="8" t="n">
        <v>48.16</v>
      </c>
    </row>
    <row r="200" customFormat="false" ht="15" hidden="false" customHeight="false" outlineLevel="0" collapsed="false">
      <c r="A200" s="4" t="n">
        <v>37175</v>
      </c>
      <c r="B200" s="5" t="n">
        <v>2001</v>
      </c>
      <c r="C200" s="5" t="n">
        <v>10</v>
      </c>
      <c r="D200" s="6" t="str">
        <f aca="false">IF(MONTH(A200)&gt;=4,"FY "&amp;YEAR(A200)&amp;"-"&amp;RIGHT(YEAR(A200)+1,2),"FY "&amp;(YEAR(A200)-1)&amp;"-"&amp;RIGHT(YEAR(A200),2))</f>
        <v>FY 2001-02</v>
      </c>
      <c r="E200" s="5" t="s">
        <v>12</v>
      </c>
      <c r="F200" s="7" t="n">
        <v>247.1</v>
      </c>
      <c r="G200" s="7" t="n">
        <v>114.8</v>
      </c>
      <c r="H200" s="7" t="n">
        <v>132.3</v>
      </c>
      <c r="I200" s="7" t="n">
        <v>27.5</v>
      </c>
      <c r="J200" s="8" t="n">
        <v>48.06</v>
      </c>
    </row>
    <row r="201" customFormat="false" ht="15" hidden="false" customHeight="false" outlineLevel="0" collapsed="false">
      <c r="A201" s="4" t="n">
        <v>37176</v>
      </c>
      <c r="B201" s="5" t="n">
        <v>2001</v>
      </c>
      <c r="C201" s="5" t="n">
        <v>10</v>
      </c>
      <c r="D201" s="6" t="str">
        <f aca="false">IF(MONTH(A201)&gt;=4,"FY "&amp;YEAR(A201)&amp;"-"&amp;RIGHT(YEAR(A201)+1,2),"FY "&amp;(YEAR(A201)-1)&amp;"-"&amp;RIGHT(YEAR(A201),2))</f>
        <v>FY 2001-02</v>
      </c>
      <c r="E201" s="5" t="s">
        <v>12</v>
      </c>
      <c r="F201" s="7" t="n">
        <v>241.2</v>
      </c>
      <c r="G201" s="7" t="n">
        <v>150.9</v>
      </c>
      <c r="H201" s="7" t="n">
        <v>90.3</v>
      </c>
      <c r="I201" s="7" t="n">
        <v>18.8</v>
      </c>
      <c r="J201" s="8" t="n">
        <v>48.03</v>
      </c>
    </row>
    <row r="202" customFormat="false" ht="15" hidden="false" customHeight="false" outlineLevel="0" collapsed="false">
      <c r="A202" s="4" t="n">
        <v>37179</v>
      </c>
      <c r="B202" s="5" t="n">
        <v>2001</v>
      </c>
      <c r="C202" s="5" t="n">
        <v>10</v>
      </c>
      <c r="D202" s="6" t="str">
        <f aca="false">IF(MONTH(A202)&gt;=4,"FY "&amp;YEAR(A202)&amp;"-"&amp;RIGHT(YEAR(A202)+1,2),"FY "&amp;(YEAR(A202)-1)&amp;"-"&amp;RIGHT(YEAR(A202),2))</f>
        <v>FY 2001-02</v>
      </c>
      <c r="E202" s="5" t="s">
        <v>12</v>
      </c>
      <c r="F202" s="7" t="n">
        <v>232.7</v>
      </c>
      <c r="G202" s="7" t="n">
        <v>169.2</v>
      </c>
      <c r="H202" s="7" t="n">
        <v>63.5</v>
      </c>
      <c r="I202" s="7" t="n">
        <v>13.2</v>
      </c>
      <c r="J202" s="8" t="n">
        <v>48.04</v>
      </c>
    </row>
    <row r="203" customFormat="false" ht="15" hidden="false" customHeight="false" outlineLevel="0" collapsed="false">
      <c r="A203" s="4" t="n">
        <v>37180</v>
      </c>
      <c r="B203" s="5" t="n">
        <v>2001</v>
      </c>
      <c r="C203" s="5" t="n">
        <v>10</v>
      </c>
      <c r="D203" s="6" t="str">
        <f aca="false">IF(MONTH(A203)&gt;=4,"FY "&amp;YEAR(A203)&amp;"-"&amp;RIGHT(YEAR(A203)+1,2),"FY "&amp;(YEAR(A203)-1)&amp;"-"&amp;RIGHT(YEAR(A203),2))</f>
        <v>FY 2001-02</v>
      </c>
      <c r="E203" s="5" t="s">
        <v>12</v>
      </c>
      <c r="F203" s="7" t="n">
        <v>174</v>
      </c>
      <c r="G203" s="7" t="n">
        <v>122.8</v>
      </c>
      <c r="H203" s="7" t="n">
        <v>51.2</v>
      </c>
      <c r="I203" s="7" t="n">
        <v>10.7</v>
      </c>
      <c r="J203" s="8" t="n">
        <v>48.01</v>
      </c>
    </row>
    <row r="204" customFormat="false" ht="15" hidden="false" customHeight="false" outlineLevel="0" collapsed="false">
      <c r="A204" s="4" t="n">
        <v>37181</v>
      </c>
      <c r="B204" s="5" t="n">
        <v>2001</v>
      </c>
      <c r="C204" s="5" t="n">
        <v>10</v>
      </c>
      <c r="D204" s="6" t="str">
        <f aca="false">IF(MONTH(A204)&gt;=4,"FY "&amp;YEAR(A204)&amp;"-"&amp;RIGHT(YEAR(A204)+1,2),"FY "&amp;(YEAR(A204)-1)&amp;"-"&amp;RIGHT(YEAR(A204),2))</f>
        <v>FY 2001-02</v>
      </c>
      <c r="E204" s="5" t="s">
        <v>12</v>
      </c>
      <c r="F204" s="7" t="n">
        <v>152.2</v>
      </c>
      <c r="G204" s="7" t="n">
        <v>163.6</v>
      </c>
      <c r="H204" s="7" t="n">
        <v>-11.4</v>
      </c>
      <c r="I204" s="7" t="n">
        <v>-2.4</v>
      </c>
      <c r="J204" s="8" t="n">
        <v>48.04</v>
      </c>
    </row>
    <row r="205" customFormat="false" ht="15" hidden="false" customHeight="false" outlineLevel="0" collapsed="false">
      <c r="A205" s="4" t="n">
        <v>37182</v>
      </c>
      <c r="B205" s="5" t="n">
        <v>2001</v>
      </c>
      <c r="C205" s="5" t="n">
        <v>10</v>
      </c>
      <c r="D205" s="6" t="str">
        <f aca="false">IF(MONTH(A205)&gt;=4,"FY "&amp;YEAR(A205)&amp;"-"&amp;RIGHT(YEAR(A205)+1,2),"FY "&amp;(YEAR(A205)-1)&amp;"-"&amp;RIGHT(YEAR(A205),2))</f>
        <v>FY 2001-02</v>
      </c>
      <c r="E205" s="5" t="s">
        <v>12</v>
      </c>
      <c r="F205" s="7" t="n">
        <v>212.5</v>
      </c>
      <c r="G205" s="7" t="n">
        <v>170.7</v>
      </c>
      <c r="H205" s="7" t="n">
        <v>41.8</v>
      </c>
      <c r="I205" s="7" t="n">
        <v>8.7</v>
      </c>
      <c r="J205" s="8" t="n">
        <v>47.99</v>
      </c>
    </row>
    <row r="206" customFormat="false" ht="15" hidden="false" customHeight="false" outlineLevel="0" collapsed="false">
      <c r="A206" s="4" t="n">
        <v>37183</v>
      </c>
      <c r="B206" s="5" t="n">
        <v>2001</v>
      </c>
      <c r="C206" s="5" t="n">
        <v>10</v>
      </c>
      <c r="D206" s="6" t="str">
        <f aca="false">IF(MONTH(A206)&gt;=4,"FY "&amp;YEAR(A206)&amp;"-"&amp;RIGHT(YEAR(A206)+1,2),"FY "&amp;(YEAR(A206)-1)&amp;"-"&amp;RIGHT(YEAR(A206),2))</f>
        <v>FY 2001-02</v>
      </c>
      <c r="E206" s="5" t="s">
        <v>12</v>
      </c>
      <c r="F206" s="7" t="n">
        <v>146.7</v>
      </c>
      <c r="G206" s="7" t="n">
        <v>91.5</v>
      </c>
      <c r="H206" s="7" t="n">
        <v>55.2</v>
      </c>
      <c r="I206" s="7" t="n">
        <v>11.5</v>
      </c>
      <c r="J206" s="8" t="n">
        <v>48.01</v>
      </c>
    </row>
    <row r="207" customFormat="false" ht="15" hidden="false" customHeight="false" outlineLevel="0" collapsed="false">
      <c r="A207" s="4" t="n">
        <v>37186</v>
      </c>
      <c r="B207" s="5" t="n">
        <v>2001</v>
      </c>
      <c r="C207" s="5" t="n">
        <v>10</v>
      </c>
      <c r="D207" s="6" t="str">
        <f aca="false">IF(MONTH(A207)&gt;=4,"FY "&amp;YEAR(A207)&amp;"-"&amp;RIGHT(YEAR(A207)+1,2),"FY "&amp;(YEAR(A207)-1)&amp;"-"&amp;RIGHT(YEAR(A207),2))</f>
        <v>FY 2001-02</v>
      </c>
      <c r="E207" s="5" t="s">
        <v>12</v>
      </c>
      <c r="F207" s="7" t="n">
        <v>164.9</v>
      </c>
      <c r="G207" s="7" t="n">
        <v>100.7</v>
      </c>
      <c r="H207" s="7" t="n">
        <v>64.2</v>
      </c>
      <c r="I207" s="7" t="n">
        <v>13.4</v>
      </c>
      <c r="J207" s="8" t="n">
        <v>48.04</v>
      </c>
    </row>
    <row r="208" customFormat="false" ht="15" hidden="false" customHeight="false" outlineLevel="0" collapsed="false">
      <c r="A208" s="4" t="n">
        <v>37187</v>
      </c>
      <c r="B208" s="5" t="n">
        <v>2001</v>
      </c>
      <c r="C208" s="5" t="n">
        <v>10</v>
      </c>
      <c r="D208" s="6" t="str">
        <f aca="false">IF(MONTH(A208)&gt;=4,"FY "&amp;YEAR(A208)&amp;"-"&amp;RIGHT(YEAR(A208)+1,2),"FY "&amp;(YEAR(A208)-1)&amp;"-"&amp;RIGHT(YEAR(A208),2))</f>
        <v>FY 2001-02</v>
      </c>
      <c r="E208" s="5" t="s">
        <v>12</v>
      </c>
      <c r="F208" s="7" t="n">
        <v>172.6</v>
      </c>
      <c r="G208" s="7" t="n">
        <v>230.1</v>
      </c>
      <c r="H208" s="7" t="n">
        <v>-57.5</v>
      </c>
      <c r="I208" s="7" t="n">
        <v>-12</v>
      </c>
      <c r="J208" s="8" t="n">
        <v>48.03</v>
      </c>
    </row>
    <row r="209" customFormat="false" ht="15" hidden="false" customHeight="false" outlineLevel="0" collapsed="false">
      <c r="A209" s="4" t="n">
        <v>37188</v>
      </c>
      <c r="B209" s="5" t="n">
        <v>2001</v>
      </c>
      <c r="C209" s="5" t="n">
        <v>10</v>
      </c>
      <c r="D209" s="6" t="str">
        <f aca="false">IF(MONTH(A209)&gt;=4,"FY "&amp;YEAR(A209)&amp;"-"&amp;RIGHT(YEAR(A209)+1,2),"FY "&amp;(YEAR(A209)-1)&amp;"-"&amp;RIGHT(YEAR(A209),2))</f>
        <v>FY 2001-02</v>
      </c>
      <c r="E209" s="5" t="s">
        <v>12</v>
      </c>
      <c r="F209" s="7" t="n">
        <v>181</v>
      </c>
      <c r="G209" s="7" t="n">
        <v>129.5</v>
      </c>
      <c r="H209" s="7" t="n">
        <v>51.5</v>
      </c>
      <c r="I209" s="7" t="n">
        <v>10.7</v>
      </c>
      <c r="J209" s="8" t="n">
        <v>48.01</v>
      </c>
    </row>
    <row r="210" customFormat="false" ht="15" hidden="false" customHeight="false" outlineLevel="0" collapsed="false">
      <c r="A210" s="4" t="n">
        <v>37189</v>
      </c>
      <c r="B210" s="5" t="n">
        <v>2001</v>
      </c>
      <c r="C210" s="5" t="n">
        <v>10</v>
      </c>
      <c r="D210" s="6" t="str">
        <f aca="false">IF(MONTH(A210)&gt;=4,"FY "&amp;YEAR(A210)&amp;"-"&amp;RIGHT(YEAR(A210)+1,2),"FY "&amp;(YEAR(A210)-1)&amp;"-"&amp;RIGHT(YEAR(A210),2))</f>
        <v>FY 2001-02</v>
      </c>
      <c r="E210" s="5" t="s">
        <v>12</v>
      </c>
      <c r="F210" s="7" t="n">
        <v>194.8</v>
      </c>
      <c r="G210" s="7" t="n">
        <v>141.7</v>
      </c>
      <c r="H210" s="7" t="n">
        <v>53.1</v>
      </c>
      <c r="I210" s="7" t="n">
        <v>11.1</v>
      </c>
      <c r="J210" s="8" t="n">
        <v>48.02</v>
      </c>
    </row>
    <row r="211" customFormat="false" ht="15" hidden="false" customHeight="false" outlineLevel="0" collapsed="false">
      <c r="A211" s="4" t="n">
        <v>37193</v>
      </c>
      <c r="B211" s="5" t="n">
        <v>2001</v>
      </c>
      <c r="C211" s="5" t="n">
        <v>10</v>
      </c>
      <c r="D211" s="6" t="str">
        <f aca="false">IF(MONTH(A211)&gt;=4,"FY "&amp;YEAR(A211)&amp;"-"&amp;RIGHT(YEAR(A211)+1,2),"FY "&amp;(YEAR(A211)-1)&amp;"-"&amp;RIGHT(YEAR(A211),2))</f>
        <v>FY 2001-02</v>
      </c>
      <c r="E211" s="5" t="s">
        <v>12</v>
      </c>
      <c r="F211" s="7" t="n">
        <v>139.8</v>
      </c>
      <c r="G211" s="7" t="n">
        <v>166.3</v>
      </c>
      <c r="H211" s="7" t="n">
        <v>-26.5</v>
      </c>
      <c r="I211" s="7" t="n">
        <v>-5.5</v>
      </c>
      <c r="J211" s="8" t="n">
        <v>48.05</v>
      </c>
    </row>
    <row r="212" customFormat="false" ht="15" hidden="false" customHeight="false" outlineLevel="0" collapsed="false">
      <c r="A212" s="4" t="n">
        <v>37194</v>
      </c>
      <c r="B212" s="5" t="n">
        <v>2001</v>
      </c>
      <c r="C212" s="5" t="n">
        <v>10</v>
      </c>
      <c r="D212" s="6" t="str">
        <f aca="false">IF(MONTH(A212)&gt;=4,"FY "&amp;YEAR(A212)&amp;"-"&amp;RIGHT(YEAR(A212)+1,2),"FY "&amp;(YEAR(A212)-1)&amp;"-"&amp;RIGHT(YEAR(A212),2))</f>
        <v>FY 2001-02</v>
      </c>
      <c r="E212" s="5" t="s">
        <v>12</v>
      </c>
      <c r="F212" s="7" t="n">
        <v>169.5</v>
      </c>
      <c r="G212" s="7" t="n">
        <v>187.3</v>
      </c>
      <c r="H212" s="7" t="n">
        <v>-17.8</v>
      </c>
      <c r="I212" s="7" t="n">
        <v>-3.7</v>
      </c>
      <c r="J212" s="8" t="n">
        <v>47.98</v>
      </c>
    </row>
    <row r="213" customFormat="false" ht="15" hidden="false" customHeight="false" outlineLevel="0" collapsed="false">
      <c r="A213" s="4" t="n">
        <v>37195</v>
      </c>
      <c r="B213" s="5" t="n">
        <v>2001</v>
      </c>
      <c r="C213" s="5" t="n">
        <v>10</v>
      </c>
      <c r="D213" s="6" t="str">
        <f aca="false">IF(MONTH(A213)&gt;=4,"FY "&amp;YEAR(A213)&amp;"-"&amp;RIGHT(YEAR(A213)+1,2),"FY "&amp;(YEAR(A213)-1)&amp;"-"&amp;RIGHT(YEAR(A213),2))</f>
        <v>FY 2001-02</v>
      </c>
      <c r="E213" s="5" t="s">
        <v>12</v>
      </c>
      <c r="F213" s="7" t="n">
        <v>172.4</v>
      </c>
      <c r="G213" s="7" t="n">
        <v>234</v>
      </c>
      <c r="H213" s="7" t="n">
        <v>-61.6</v>
      </c>
      <c r="I213" s="7" t="n">
        <v>-12.8</v>
      </c>
      <c r="J213" s="8" t="n">
        <v>47.98</v>
      </c>
    </row>
    <row r="214" customFormat="false" ht="15" hidden="false" customHeight="false" outlineLevel="0" collapsed="false">
      <c r="A214" s="4" t="n">
        <v>37196</v>
      </c>
      <c r="B214" s="5" t="n">
        <v>2001</v>
      </c>
      <c r="C214" s="5" t="n">
        <v>11</v>
      </c>
      <c r="D214" s="6" t="str">
        <f aca="false">IF(MONTH(A214)&gt;=4,"FY "&amp;YEAR(A214)&amp;"-"&amp;RIGHT(YEAR(A214)+1,2),"FY "&amp;(YEAR(A214)-1)&amp;"-"&amp;RIGHT(YEAR(A214),2))</f>
        <v>FY 2001-02</v>
      </c>
      <c r="E214" s="5" t="s">
        <v>12</v>
      </c>
      <c r="F214" s="7" t="n">
        <v>108.4</v>
      </c>
      <c r="G214" s="7" t="n">
        <v>199</v>
      </c>
      <c r="H214" s="7" t="n">
        <v>-90.6</v>
      </c>
      <c r="I214" s="7" t="n">
        <v>-18.9</v>
      </c>
      <c r="J214" s="8" t="n">
        <v>47.97</v>
      </c>
    </row>
    <row r="215" customFormat="false" ht="15" hidden="false" customHeight="false" outlineLevel="0" collapsed="false">
      <c r="A215" s="4" t="n">
        <v>37197</v>
      </c>
      <c r="B215" s="5" t="n">
        <v>2001</v>
      </c>
      <c r="C215" s="5" t="n">
        <v>11</v>
      </c>
      <c r="D215" s="6" t="str">
        <f aca="false">IF(MONTH(A215)&gt;=4,"FY "&amp;YEAR(A215)&amp;"-"&amp;RIGHT(YEAR(A215)+1,2),"FY "&amp;(YEAR(A215)-1)&amp;"-"&amp;RIGHT(YEAR(A215),2))</f>
        <v>FY 2001-02</v>
      </c>
      <c r="E215" s="5" t="s">
        <v>12</v>
      </c>
      <c r="F215" s="7" t="n">
        <v>287.4</v>
      </c>
      <c r="G215" s="7" t="n">
        <v>190.6</v>
      </c>
      <c r="H215" s="7" t="n">
        <v>96.8</v>
      </c>
      <c r="I215" s="7" t="n">
        <v>20.2</v>
      </c>
      <c r="J215" s="8" t="n">
        <v>48</v>
      </c>
    </row>
    <row r="216" customFormat="false" ht="15" hidden="false" customHeight="false" outlineLevel="0" collapsed="false">
      <c r="A216" s="4" t="n">
        <v>37200</v>
      </c>
      <c r="B216" s="5" t="n">
        <v>2001</v>
      </c>
      <c r="C216" s="5" t="n">
        <v>11</v>
      </c>
      <c r="D216" s="6" t="str">
        <f aca="false">IF(MONTH(A216)&gt;=4,"FY "&amp;YEAR(A216)&amp;"-"&amp;RIGHT(YEAR(A216)+1,2),"FY "&amp;(YEAR(A216)-1)&amp;"-"&amp;RIGHT(YEAR(A216),2))</f>
        <v>FY 2001-02</v>
      </c>
      <c r="E216" s="5" t="s">
        <v>12</v>
      </c>
      <c r="F216" s="7" t="n">
        <v>231.7</v>
      </c>
      <c r="G216" s="7" t="n">
        <v>225.1</v>
      </c>
      <c r="H216" s="7" t="n">
        <v>6.6</v>
      </c>
      <c r="I216" s="7" t="n">
        <v>1.4</v>
      </c>
      <c r="J216" s="8" t="n">
        <v>47.99</v>
      </c>
    </row>
    <row r="217" customFormat="false" ht="15" hidden="false" customHeight="false" outlineLevel="0" collapsed="false">
      <c r="A217" s="4" t="n">
        <v>37201</v>
      </c>
      <c r="B217" s="5" t="n">
        <v>2001</v>
      </c>
      <c r="C217" s="5" t="n">
        <v>11</v>
      </c>
      <c r="D217" s="6" t="str">
        <f aca="false">IF(MONTH(A217)&gt;=4,"FY "&amp;YEAR(A217)&amp;"-"&amp;RIGHT(YEAR(A217)+1,2),"FY "&amp;(YEAR(A217)-1)&amp;"-"&amp;RIGHT(YEAR(A217),2))</f>
        <v>FY 2001-02</v>
      </c>
      <c r="E217" s="5" t="s">
        <v>12</v>
      </c>
      <c r="F217" s="7" t="n">
        <v>123.6</v>
      </c>
      <c r="G217" s="7" t="n">
        <v>210.8</v>
      </c>
      <c r="H217" s="7" t="n">
        <v>-87.2</v>
      </c>
      <c r="I217" s="7" t="n">
        <v>-18.2</v>
      </c>
      <c r="J217" s="8" t="n">
        <v>47.98</v>
      </c>
    </row>
    <row r="218" customFormat="false" ht="15" hidden="false" customHeight="false" outlineLevel="0" collapsed="false">
      <c r="A218" s="4" t="n">
        <v>37202</v>
      </c>
      <c r="B218" s="5" t="n">
        <v>2001</v>
      </c>
      <c r="C218" s="5" t="n">
        <v>11</v>
      </c>
      <c r="D218" s="6" t="str">
        <f aca="false">IF(MONTH(A218)&gt;=4,"FY "&amp;YEAR(A218)&amp;"-"&amp;RIGHT(YEAR(A218)+1,2),"FY "&amp;(YEAR(A218)-1)&amp;"-"&amp;RIGHT(YEAR(A218),2))</f>
        <v>FY 2001-02</v>
      </c>
      <c r="E218" s="5" t="s">
        <v>12</v>
      </c>
      <c r="F218" s="7" t="n">
        <v>124.7</v>
      </c>
      <c r="G218" s="7" t="n">
        <v>121.7</v>
      </c>
      <c r="H218" s="7" t="n">
        <v>3</v>
      </c>
      <c r="I218" s="7" t="n">
        <v>0.6</v>
      </c>
      <c r="J218" s="8" t="n">
        <v>47.97</v>
      </c>
    </row>
    <row r="219" customFormat="false" ht="15" hidden="false" customHeight="false" outlineLevel="0" collapsed="false">
      <c r="A219" s="4" t="n">
        <v>37203</v>
      </c>
      <c r="B219" s="5" t="n">
        <v>2001</v>
      </c>
      <c r="C219" s="5" t="n">
        <v>11</v>
      </c>
      <c r="D219" s="6" t="str">
        <f aca="false">IF(MONTH(A219)&gt;=4,"FY "&amp;YEAR(A219)&amp;"-"&amp;RIGHT(YEAR(A219)+1,2),"FY "&amp;(YEAR(A219)-1)&amp;"-"&amp;RIGHT(YEAR(A219),2))</f>
        <v>FY 2001-02</v>
      </c>
      <c r="E219" s="5" t="s">
        <v>12</v>
      </c>
      <c r="F219" s="7" t="n">
        <v>84.6</v>
      </c>
      <c r="G219" s="7" t="n">
        <v>85.3</v>
      </c>
      <c r="H219" s="7" t="n">
        <v>-0.7</v>
      </c>
      <c r="I219" s="7" t="n">
        <v>-0.1</v>
      </c>
      <c r="J219" s="8" t="n">
        <v>47.98</v>
      </c>
    </row>
    <row r="220" customFormat="false" ht="15" hidden="false" customHeight="false" outlineLevel="0" collapsed="false">
      <c r="A220" s="4" t="n">
        <v>37204</v>
      </c>
      <c r="B220" s="5" t="n">
        <v>2001</v>
      </c>
      <c r="C220" s="5" t="n">
        <v>11</v>
      </c>
      <c r="D220" s="6" t="str">
        <f aca="false">IF(MONTH(A220)&gt;=4,"FY "&amp;YEAR(A220)&amp;"-"&amp;RIGHT(YEAR(A220)+1,2),"FY "&amp;(YEAR(A220)-1)&amp;"-"&amp;RIGHT(YEAR(A220),2))</f>
        <v>FY 2001-02</v>
      </c>
      <c r="E220" s="5" t="s">
        <v>12</v>
      </c>
      <c r="F220" s="7" t="n">
        <v>148.3</v>
      </c>
      <c r="G220" s="7" t="n">
        <v>129.4</v>
      </c>
      <c r="H220" s="7" t="n">
        <v>18.9</v>
      </c>
      <c r="I220" s="7" t="n">
        <v>3.9</v>
      </c>
      <c r="J220" s="8" t="n">
        <v>48.01</v>
      </c>
    </row>
    <row r="221" customFormat="false" ht="15" hidden="false" customHeight="false" outlineLevel="0" collapsed="false">
      <c r="A221" s="4" t="n">
        <v>37207</v>
      </c>
      <c r="B221" s="5" t="n">
        <v>2001</v>
      </c>
      <c r="C221" s="5" t="n">
        <v>11</v>
      </c>
      <c r="D221" s="6" t="str">
        <f aca="false">IF(MONTH(A221)&gt;=4,"FY "&amp;YEAR(A221)&amp;"-"&amp;RIGHT(YEAR(A221)+1,2),"FY "&amp;(YEAR(A221)-1)&amp;"-"&amp;RIGHT(YEAR(A221),2))</f>
        <v>FY 2001-02</v>
      </c>
      <c r="E221" s="5" t="s">
        <v>12</v>
      </c>
      <c r="F221" s="7" t="n">
        <v>125.6</v>
      </c>
      <c r="G221" s="7" t="n">
        <v>147.7</v>
      </c>
      <c r="H221" s="7" t="n">
        <v>-22.1</v>
      </c>
      <c r="I221" s="7" t="n">
        <v>-4.6</v>
      </c>
      <c r="J221" s="8" t="n">
        <v>48.03</v>
      </c>
    </row>
    <row r="222" customFormat="false" ht="15" hidden="false" customHeight="false" outlineLevel="0" collapsed="false">
      <c r="A222" s="4" t="n">
        <v>37208</v>
      </c>
      <c r="B222" s="5" t="n">
        <v>2001</v>
      </c>
      <c r="C222" s="5" t="n">
        <v>11</v>
      </c>
      <c r="D222" s="6" t="str">
        <f aca="false">IF(MONTH(A222)&gt;=4,"FY "&amp;YEAR(A222)&amp;"-"&amp;RIGHT(YEAR(A222)+1,2),"FY "&amp;(YEAR(A222)-1)&amp;"-"&amp;RIGHT(YEAR(A222),2))</f>
        <v>FY 2001-02</v>
      </c>
      <c r="E222" s="5" t="s">
        <v>12</v>
      </c>
      <c r="F222" s="7" t="n">
        <v>98.7</v>
      </c>
      <c r="G222" s="7" t="n">
        <v>132.5</v>
      </c>
      <c r="H222" s="7" t="n">
        <v>-33.8</v>
      </c>
      <c r="I222" s="7" t="n">
        <v>-7</v>
      </c>
      <c r="J222" s="8" t="n">
        <v>47.99</v>
      </c>
    </row>
    <row r="223" customFormat="false" ht="15" hidden="false" customHeight="false" outlineLevel="0" collapsed="false">
      <c r="A223" s="4" t="n">
        <v>37209</v>
      </c>
      <c r="B223" s="5" t="n">
        <v>2001</v>
      </c>
      <c r="C223" s="5" t="n">
        <v>11</v>
      </c>
      <c r="D223" s="6" t="str">
        <f aca="false">IF(MONTH(A223)&gt;=4,"FY "&amp;YEAR(A223)&amp;"-"&amp;RIGHT(YEAR(A223)+1,2),"FY "&amp;(YEAR(A223)-1)&amp;"-"&amp;RIGHT(YEAR(A223),2))</f>
        <v>FY 2001-02</v>
      </c>
      <c r="E223" s="5" t="s">
        <v>12</v>
      </c>
      <c r="F223" s="7" t="n">
        <v>89.7</v>
      </c>
      <c r="G223" s="7" t="n">
        <v>136.4</v>
      </c>
      <c r="H223" s="7" t="n">
        <v>-46.7</v>
      </c>
      <c r="I223" s="7" t="n">
        <v>-9.7</v>
      </c>
      <c r="J223" s="8" t="n">
        <v>48.02</v>
      </c>
    </row>
    <row r="224" customFormat="false" ht="15" hidden="false" customHeight="false" outlineLevel="0" collapsed="false">
      <c r="A224" s="4" t="n">
        <v>37210</v>
      </c>
      <c r="B224" s="5" t="n">
        <v>2001</v>
      </c>
      <c r="C224" s="5" t="n">
        <v>11</v>
      </c>
      <c r="D224" s="6" t="str">
        <f aca="false">IF(MONTH(A224)&gt;=4,"FY "&amp;YEAR(A224)&amp;"-"&amp;RIGHT(YEAR(A224)+1,2),"FY "&amp;(YEAR(A224)-1)&amp;"-"&amp;RIGHT(YEAR(A224),2))</f>
        <v>FY 2001-02</v>
      </c>
      <c r="E224" s="5" t="s">
        <v>12</v>
      </c>
      <c r="F224" s="7" t="n">
        <v>32.5</v>
      </c>
      <c r="G224" s="7" t="n">
        <v>41.9</v>
      </c>
      <c r="H224" s="7" t="n">
        <v>-9.4</v>
      </c>
      <c r="I224" s="7" t="n">
        <v>-2</v>
      </c>
      <c r="J224" s="8" t="n">
        <v>48.02</v>
      </c>
    </row>
    <row r="225" customFormat="false" ht="15" hidden="false" customHeight="false" outlineLevel="0" collapsed="false">
      <c r="A225" s="4" t="n">
        <v>37214</v>
      </c>
      <c r="B225" s="5" t="n">
        <v>2001</v>
      </c>
      <c r="C225" s="5" t="n">
        <v>11</v>
      </c>
      <c r="D225" s="6" t="str">
        <f aca="false">IF(MONTH(A225)&gt;=4,"FY "&amp;YEAR(A225)&amp;"-"&amp;RIGHT(YEAR(A225)+1,2),"FY "&amp;(YEAR(A225)-1)&amp;"-"&amp;RIGHT(YEAR(A225),2))</f>
        <v>FY 2001-02</v>
      </c>
      <c r="E225" s="5" t="s">
        <v>12</v>
      </c>
      <c r="F225" s="7" t="n">
        <v>281.1</v>
      </c>
      <c r="G225" s="7" t="n">
        <v>173.2</v>
      </c>
      <c r="H225" s="7" t="n">
        <v>107.9</v>
      </c>
      <c r="I225" s="7" t="n">
        <v>22.5</v>
      </c>
      <c r="J225" s="8" t="n">
        <v>48.02</v>
      </c>
    </row>
    <row r="226" customFormat="false" ht="15" hidden="false" customHeight="false" outlineLevel="0" collapsed="false">
      <c r="A226" s="4" t="n">
        <v>37215</v>
      </c>
      <c r="B226" s="5" t="n">
        <v>2001</v>
      </c>
      <c r="C226" s="5" t="n">
        <v>11</v>
      </c>
      <c r="D226" s="6" t="str">
        <f aca="false">IF(MONTH(A226)&gt;=4,"FY "&amp;YEAR(A226)&amp;"-"&amp;RIGHT(YEAR(A226)+1,2),"FY "&amp;(YEAR(A226)-1)&amp;"-"&amp;RIGHT(YEAR(A226),2))</f>
        <v>FY 2001-02</v>
      </c>
      <c r="E226" s="5" t="s">
        <v>12</v>
      </c>
      <c r="F226" s="7" t="n">
        <v>335.9</v>
      </c>
      <c r="G226" s="7" t="n">
        <v>234.1</v>
      </c>
      <c r="H226" s="7" t="n">
        <v>101.8</v>
      </c>
      <c r="I226" s="7" t="n">
        <v>21.2</v>
      </c>
      <c r="J226" s="8" t="n">
        <v>47.97</v>
      </c>
    </row>
    <row r="227" customFormat="false" ht="15" hidden="false" customHeight="false" outlineLevel="0" collapsed="false">
      <c r="A227" s="4" t="n">
        <v>37216</v>
      </c>
      <c r="B227" s="5" t="n">
        <v>2001</v>
      </c>
      <c r="C227" s="5" t="n">
        <v>11</v>
      </c>
      <c r="D227" s="6" t="str">
        <f aca="false">IF(MONTH(A227)&gt;=4,"FY "&amp;YEAR(A227)&amp;"-"&amp;RIGHT(YEAR(A227)+1,2),"FY "&amp;(YEAR(A227)-1)&amp;"-"&amp;RIGHT(YEAR(A227),2))</f>
        <v>FY 2001-02</v>
      </c>
      <c r="E227" s="5" t="s">
        <v>12</v>
      </c>
      <c r="F227" s="7" t="n">
        <v>312.8</v>
      </c>
      <c r="G227" s="7" t="n">
        <v>296.3</v>
      </c>
      <c r="H227" s="7" t="n">
        <v>16.5</v>
      </c>
      <c r="I227" s="7" t="n">
        <v>3.4</v>
      </c>
      <c r="J227" s="8" t="n">
        <v>47.97</v>
      </c>
    </row>
    <row r="228" customFormat="false" ht="15" hidden="false" customHeight="false" outlineLevel="0" collapsed="false">
      <c r="A228" s="4" t="n">
        <v>37217</v>
      </c>
      <c r="B228" s="5" t="n">
        <v>2001</v>
      </c>
      <c r="C228" s="5" t="n">
        <v>11</v>
      </c>
      <c r="D228" s="6" t="str">
        <f aca="false">IF(MONTH(A228)&gt;=4,"FY "&amp;YEAR(A228)&amp;"-"&amp;RIGHT(YEAR(A228)+1,2),"FY "&amp;(YEAR(A228)-1)&amp;"-"&amp;RIGHT(YEAR(A228),2))</f>
        <v>FY 2001-02</v>
      </c>
      <c r="E228" s="5" t="s">
        <v>12</v>
      </c>
      <c r="F228" s="7" t="n">
        <v>178</v>
      </c>
      <c r="G228" s="7" t="n">
        <v>123.9</v>
      </c>
      <c r="H228" s="7" t="n">
        <v>54.1</v>
      </c>
      <c r="I228" s="7" t="n">
        <v>11.3</v>
      </c>
      <c r="J228" s="8" t="n">
        <v>47.97</v>
      </c>
    </row>
    <row r="229" customFormat="false" ht="15" hidden="false" customHeight="false" outlineLevel="0" collapsed="false">
      <c r="A229" s="4" t="n">
        <v>37218</v>
      </c>
      <c r="B229" s="5" t="n">
        <v>2001</v>
      </c>
      <c r="C229" s="5" t="n">
        <v>11</v>
      </c>
      <c r="D229" s="6" t="str">
        <f aca="false">IF(MONTH(A229)&gt;=4,"FY "&amp;YEAR(A229)&amp;"-"&amp;RIGHT(YEAR(A229)+1,2),"FY "&amp;(YEAR(A229)-1)&amp;"-"&amp;RIGHT(YEAR(A229),2))</f>
        <v>FY 2001-02</v>
      </c>
      <c r="E229" s="5" t="s">
        <v>12</v>
      </c>
      <c r="F229" s="7" t="n">
        <v>165.2</v>
      </c>
      <c r="G229" s="7" t="n">
        <v>166.6</v>
      </c>
      <c r="H229" s="7" t="n">
        <v>-1.4</v>
      </c>
      <c r="I229" s="7" t="n">
        <v>-0.3</v>
      </c>
      <c r="J229" s="8" t="n">
        <v>48.02</v>
      </c>
    </row>
    <row r="230" customFormat="false" ht="15" hidden="false" customHeight="false" outlineLevel="0" collapsed="false">
      <c r="A230" s="4" t="n">
        <v>37221</v>
      </c>
      <c r="B230" s="5" t="n">
        <v>2001</v>
      </c>
      <c r="C230" s="5" t="n">
        <v>11</v>
      </c>
      <c r="D230" s="6" t="str">
        <f aca="false">IF(MONTH(A230)&gt;=4,"FY "&amp;YEAR(A230)&amp;"-"&amp;RIGHT(YEAR(A230)+1,2),"FY "&amp;(YEAR(A230)-1)&amp;"-"&amp;RIGHT(YEAR(A230),2))</f>
        <v>FY 2001-02</v>
      </c>
      <c r="E230" s="5" t="s">
        <v>12</v>
      </c>
      <c r="F230" s="7" t="n">
        <v>102.4</v>
      </c>
      <c r="G230" s="7" t="n">
        <v>109.4</v>
      </c>
      <c r="H230" s="7" t="n">
        <v>-7</v>
      </c>
      <c r="I230" s="7" t="n">
        <v>-1.5</v>
      </c>
      <c r="J230" s="8" t="n">
        <v>48.04</v>
      </c>
    </row>
    <row r="231" customFormat="false" ht="15" hidden="false" customHeight="false" outlineLevel="0" collapsed="false">
      <c r="A231" s="4" t="n">
        <v>37222</v>
      </c>
      <c r="B231" s="5" t="n">
        <v>2001</v>
      </c>
      <c r="C231" s="5" t="n">
        <v>11</v>
      </c>
      <c r="D231" s="6" t="str">
        <f aca="false">IF(MONTH(A231)&gt;=4,"FY "&amp;YEAR(A231)&amp;"-"&amp;RIGHT(YEAR(A231)+1,2),"FY "&amp;(YEAR(A231)-1)&amp;"-"&amp;RIGHT(YEAR(A231),2))</f>
        <v>FY 2001-02</v>
      </c>
      <c r="E231" s="5" t="s">
        <v>12</v>
      </c>
      <c r="F231" s="7" t="n">
        <v>258.7</v>
      </c>
      <c r="G231" s="7" t="n">
        <v>166.7</v>
      </c>
      <c r="H231" s="7" t="n">
        <v>92</v>
      </c>
      <c r="I231" s="7" t="n">
        <v>19.1</v>
      </c>
      <c r="J231" s="8" t="n">
        <v>48.2</v>
      </c>
    </row>
    <row r="232" customFormat="false" ht="15" hidden="false" customHeight="false" outlineLevel="0" collapsed="false">
      <c r="A232" s="4" t="n">
        <v>37223</v>
      </c>
      <c r="B232" s="5" t="n">
        <v>2001</v>
      </c>
      <c r="C232" s="5" t="n">
        <v>11</v>
      </c>
      <c r="D232" s="6" t="str">
        <f aca="false">IF(MONTH(A232)&gt;=4,"FY "&amp;YEAR(A232)&amp;"-"&amp;RIGHT(YEAR(A232)+1,2),"FY "&amp;(YEAR(A232)-1)&amp;"-"&amp;RIGHT(YEAR(A232),2))</f>
        <v>FY 2001-02</v>
      </c>
      <c r="E232" s="5" t="s">
        <v>12</v>
      </c>
      <c r="F232" s="7" t="n">
        <v>219</v>
      </c>
      <c r="G232" s="7" t="n">
        <v>330.2</v>
      </c>
      <c r="H232" s="7" t="n">
        <v>-111.2</v>
      </c>
      <c r="I232" s="7" t="n">
        <v>-23.2</v>
      </c>
      <c r="J232" s="8" t="n">
        <v>47.98</v>
      </c>
    </row>
    <row r="233" customFormat="false" ht="15" hidden="false" customHeight="false" outlineLevel="0" collapsed="false">
      <c r="A233" s="4" t="n">
        <v>37224</v>
      </c>
      <c r="B233" s="5" t="n">
        <v>2001</v>
      </c>
      <c r="C233" s="5" t="n">
        <v>11</v>
      </c>
      <c r="D233" s="6" t="str">
        <f aca="false">IF(MONTH(A233)&gt;=4,"FY "&amp;YEAR(A233)&amp;"-"&amp;RIGHT(YEAR(A233)+1,2),"FY "&amp;(YEAR(A233)-1)&amp;"-"&amp;RIGHT(YEAR(A233),2))</f>
        <v>FY 2001-02</v>
      </c>
      <c r="E233" s="5" t="s">
        <v>12</v>
      </c>
      <c r="F233" s="7" t="n">
        <v>156.7</v>
      </c>
      <c r="G233" s="7" t="n">
        <v>193.7</v>
      </c>
      <c r="H233" s="7" t="n">
        <v>-37</v>
      </c>
      <c r="I233" s="7" t="n">
        <v>-7.7</v>
      </c>
      <c r="J233" s="8" t="n">
        <v>48</v>
      </c>
    </row>
    <row r="234" customFormat="false" ht="15" hidden="false" customHeight="false" outlineLevel="0" collapsed="false">
      <c r="A234" s="4" t="n">
        <v>37228</v>
      </c>
      <c r="B234" s="5" t="n">
        <v>2001</v>
      </c>
      <c r="C234" s="5" t="n">
        <v>12</v>
      </c>
      <c r="D234" s="6" t="str">
        <f aca="false">IF(MONTH(A234)&gt;=4,"FY "&amp;YEAR(A234)&amp;"-"&amp;RIGHT(YEAR(A234)+1,2),"FY "&amp;(YEAR(A234)-1)&amp;"-"&amp;RIGHT(YEAR(A234),2))</f>
        <v>FY 2001-02</v>
      </c>
      <c r="E234" s="5" t="s">
        <v>12</v>
      </c>
      <c r="F234" s="7" t="n">
        <v>152.4</v>
      </c>
      <c r="G234" s="7" t="n">
        <v>142.9</v>
      </c>
      <c r="H234" s="7" t="n">
        <v>9.5</v>
      </c>
      <c r="I234" s="7" t="n">
        <v>2</v>
      </c>
      <c r="J234" s="8" t="n">
        <v>47.99</v>
      </c>
    </row>
    <row r="235" customFormat="false" ht="15" hidden="false" customHeight="false" outlineLevel="0" collapsed="false">
      <c r="A235" s="4" t="n">
        <v>37229</v>
      </c>
      <c r="B235" s="5" t="n">
        <v>2001</v>
      </c>
      <c r="C235" s="5" t="n">
        <v>12</v>
      </c>
      <c r="D235" s="6" t="str">
        <f aca="false">IF(MONTH(A235)&gt;=4,"FY "&amp;YEAR(A235)&amp;"-"&amp;RIGHT(YEAR(A235)+1,2),"FY "&amp;(YEAR(A235)-1)&amp;"-"&amp;RIGHT(YEAR(A235),2))</f>
        <v>FY 2001-02</v>
      </c>
      <c r="E235" s="5" t="s">
        <v>12</v>
      </c>
      <c r="F235" s="7" t="n">
        <v>182.9</v>
      </c>
      <c r="G235" s="7" t="n">
        <v>176.2</v>
      </c>
      <c r="H235" s="7" t="n">
        <v>6.7</v>
      </c>
      <c r="I235" s="7" t="n">
        <v>1.4</v>
      </c>
      <c r="J235" s="8" t="n">
        <v>47.93</v>
      </c>
    </row>
    <row r="236" customFormat="false" ht="15" hidden="false" customHeight="false" outlineLevel="0" collapsed="false">
      <c r="A236" s="4" t="n">
        <v>37230</v>
      </c>
      <c r="B236" s="5" t="n">
        <v>2001</v>
      </c>
      <c r="C236" s="5" t="n">
        <v>12</v>
      </c>
      <c r="D236" s="6" t="str">
        <f aca="false">IF(MONTH(A236)&gt;=4,"FY "&amp;YEAR(A236)&amp;"-"&amp;RIGHT(YEAR(A236)+1,2),"FY "&amp;(YEAR(A236)-1)&amp;"-"&amp;RIGHT(YEAR(A236),2))</f>
        <v>FY 2001-02</v>
      </c>
      <c r="E236" s="5" t="s">
        <v>12</v>
      </c>
      <c r="F236" s="7" t="n">
        <v>188.3</v>
      </c>
      <c r="G236" s="7" t="n">
        <v>159.3</v>
      </c>
      <c r="H236" s="7" t="n">
        <v>29</v>
      </c>
      <c r="I236" s="7" t="n">
        <v>6</v>
      </c>
      <c r="J236" s="8" t="n">
        <v>47.94</v>
      </c>
    </row>
    <row r="237" customFormat="false" ht="15" hidden="false" customHeight="false" outlineLevel="0" collapsed="false">
      <c r="A237" s="4" t="n">
        <v>37231</v>
      </c>
      <c r="B237" s="5" t="n">
        <v>2001</v>
      </c>
      <c r="C237" s="5" t="n">
        <v>12</v>
      </c>
      <c r="D237" s="6" t="str">
        <f aca="false">IF(MONTH(A237)&gt;=4,"FY "&amp;YEAR(A237)&amp;"-"&amp;RIGHT(YEAR(A237)+1,2),"FY "&amp;(YEAR(A237)-1)&amp;"-"&amp;RIGHT(YEAR(A237),2))</f>
        <v>FY 2001-02</v>
      </c>
      <c r="E237" s="5" t="s">
        <v>12</v>
      </c>
      <c r="F237" s="7" t="n">
        <v>262.7</v>
      </c>
      <c r="G237" s="7" t="n">
        <v>137.2</v>
      </c>
      <c r="H237" s="7" t="n">
        <v>125.5</v>
      </c>
      <c r="I237" s="7" t="n">
        <v>26.2</v>
      </c>
      <c r="J237" s="8" t="n">
        <v>47.91</v>
      </c>
    </row>
    <row r="238" customFormat="false" ht="15" hidden="false" customHeight="false" outlineLevel="0" collapsed="false">
      <c r="A238" s="4" t="n">
        <v>37232</v>
      </c>
      <c r="B238" s="5" t="n">
        <v>2001</v>
      </c>
      <c r="C238" s="5" t="n">
        <v>12</v>
      </c>
      <c r="D238" s="6" t="str">
        <f aca="false">IF(MONTH(A238)&gt;=4,"FY "&amp;YEAR(A238)&amp;"-"&amp;RIGHT(YEAR(A238)+1,2),"FY "&amp;(YEAR(A238)-1)&amp;"-"&amp;RIGHT(YEAR(A238),2))</f>
        <v>FY 2001-02</v>
      </c>
      <c r="E238" s="5" t="s">
        <v>12</v>
      </c>
      <c r="F238" s="7" t="n">
        <v>474.6</v>
      </c>
      <c r="G238" s="7" t="n">
        <v>246.8</v>
      </c>
      <c r="H238" s="7" t="n">
        <v>227.8</v>
      </c>
      <c r="I238" s="7" t="n">
        <v>47.5</v>
      </c>
      <c r="J238" s="8" t="n">
        <v>47.91</v>
      </c>
    </row>
    <row r="239" customFormat="false" ht="15" hidden="false" customHeight="false" outlineLevel="0" collapsed="false">
      <c r="A239" s="4" t="n">
        <v>37235</v>
      </c>
      <c r="B239" s="5" t="n">
        <v>2001</v>
      </c>
      <c r="C239" s="5" t="n">
        <v>12</v>
      </c>
      <c r="D239" s="6" t="str">
        <f aca="false">IF(MONTH(A239)&gt;=4,"FY "&amp;YEAR(A239)&amp;"-"&amp;RIGHT(YEAR(A239)+1,2),"FY "&amp;(YEAR(A239)-1)&amp;"-"&amp;RIGHT(YEAR(A239),2))</f>
        <v>FY 2001-02</v>
      </c>
      <c r="E239" s="5" t="s">
        <v>12</v>
      </c>
      <c r="F239" s="7" t="n">
        <v>276.2</v>
      </c>
      <c r="G239" s="7" t="n">
        <v>230.2</v>
      </c>
      <c r="H239" s="7" t="n">
        <v>46</v>
      </c>
      <c r="I239" s="7" t="n">
        <v>9.6</v>
      </c>
      <c r="J239" s="8" t="n">
        <v>47.84</v>
      </c>
    </row>
    <row r="240" customFormat="false" ht="15" hidden="false" customHeight="false" outlineLevel="0" collapsed="false">
      <c r="A240" s="4" t="n">
        <v>37236</v>
      </c>
      <c r="B240" s="5" t="n">
        <v>2001</v>
      </c>
      <c r="C240" s="5" t="n">
        <v>12</v>
      </c>
      <c r="D240" s="6" t="str">
        <f aca="false">IF(MONTH(A240)&gt;=4,"FY "&amp;YEAR(A240)&amp;"-"&amp;RIGHT(YEAR(A240)+1,2),"FY "&amp;(YEAR(A240)-1)&amp;"-"&amp;RIGHT(YEAR(A240),2))</f>
        <v>FY 2001-02</v>
      </c>
      <c r="E240" s="5" t="s">
        <v>12</v>
      </c>
      <c r="F240" s="7" t="n">
        <v>147.2</v>
      </c>
      <c r="G240" s="7" t="n">
        <v>168.1</v>
      </c>
      <c r="H240" s="7" t="n">
        <v>-20.9</v>
      </c>
      <c r="I240" s="7" t="n">
        <v>-4.4</v>
      </c>
      <c r="J240" s="8" t="n">
        <v>47.82</v>
      </c>
    </row>
    <row r="241" customFormat="false" ht="15" hidden="false" customHeight="false" outlineLevel="0" collapsed="false">
      <c r="A241" s="4" t="n">
        <v>37237</v>
      </c>
      <c r="B241" s="5" t="n">
        <v>2001</v>
      </c>
      <c r="C241" s="5" t="n">
        <v>12</v>
      </c>
      <c r="D241" s="6" t="str">
        <f aca="false">IF(MONTH(A241)&gt;=4,"FY "&amp;YEAR(A241)&amp;"-"&amp;RIGHT(YEAR(A241)+1,2),"FY "&amp;(YEAR(A241)-1)&amp;"-"&amp;RIGHT(YEAR(A241),2))</f>
        <v>FY 2001-02</v>
      </c>
      <c r="E241" s="5" t="s">
        <v>12</v>
      </c>
      <c r="F241" s="7" t="n">
        <v>135.6</v>
      </c>
      <c r="G241" s="7" t="n">
        <v>279</v>
      </c>
      <c r="H241" s="7" t="n">
        <v>-143.4</v>
      </c>
      <c r="I241" s="7" t="n">
        <v>-30</v>
      </c>
      <c r="J241" s="8" t="n">
        <v>47.82</v>
      </c>
    </row>
    <row r="242" customFormat="false" ht="15" hidden="false" customHeight="false" outlineLevel="0" collapsed="false">
      <c r="A242" s="4" t="n">
        <v>37238</v>
      </c>
      <c r="B242" s="5" t="n">
        <v>2001</v>
      </c>
      <c r="C242" s="5" t="n">
        <v>12</v>
      </c>
      <c r="D242" s="6" t="str">
        <f aca="false">IF(MONTH(A242)&gt;=4,"FY "&amp;YEAR(A242)&amp;"-"&amp;RIGHT(YEAR(A242)+1,2),"FY "&amp;(YEAR(A242)-1)&amp;"-"&amp;RIGHT(YEAR(A242),2))</f>
        <v>FY 2001-02</v>
      </c>
      <c r="E242" s="5" t="s">
        <v>12</v>
      </c>
      <c r="F242" s="7" t="n">
        <v>163.9</v>
      </c>
      <c r="G242" s="7" t="n">
        <v>254.9</v>
      </c>
      <c r="H242" s="7" t="n">
        <v>-91</v>
      </c>
      <c r="I242" s="7" t="n">
        <v>-19</v>
      </c>
      <c r="J242" s="8" t="n">
        <v>47.81</v>
      </c>
    </row>
    <row r="243" customFormat="false" ht="15" hidden="false" customHeight="false" outlineLevel="0" collapsed="false">
      <c r="A243" s="4" t="n">
        <v>37239</v>
      </c>
      <c r="B243" s="5" t="n">
        <v>2001</v>
      </c>
      <c r="C243" s="5" t="n">
        <v>12</v>
      </c>
      <c r="D243" s="6" t="str">
        <f aca="false">IF(MONTH(A243)&gt;=4,"FY "&amp;YEAR(A243)&amp;"-"&amp;RIGHT(YEAR(A243)+1,2),"FY "&amp;(YEAR(A243)-1)&amp;"-"&amp;RIGHT(YEAR(A243),2))</f>
        <v>FY 2001-02</v>
      </c>
      <c r="E243" s="5" t="s">
        <v>12</v>
      </c>
      <c r="F243" s="7" t="n">
        <v>321.2</v>
      </c>
      <c r="G243" s="7" t="n">
        <v>242.4</v>
      </c>
      <c r="H243" s="7" t="n">
        <v>78.8</v>
      </c>
      <c r="I243" s="7" t="n">
        <v>16.5</v>
      </c>
      <c r="J243" s="8" t="n">
        <v>47.88</v>
      </c>
    </row>
    <row r="244" customFormat="false" ht="15" hidden="false" customHeight="false" outlineLevel="0" collapsed="false">
      <c r="A244" s="4" t="n">
        <v>37243</v>
      </c>
      <c r="B244" s="5" t="n">
        <v>2001</v>
      </c>
      <c r="C244" s="5" t="n">
        <v>12</v>
      </c>
      <c r="D244" s="6" t="str">
        <f aca="false">IF(MONTH(A244)&gt;=4,"FY "&amp;YEAR(A244)&amp;"-"&amp;RIGHT(YEAR(A244)+1,2),"FY "&amp;(YEAR(A244)-1)&amp;"-"&amp;RIGHT(YEAR(A244),2))</f>
        <v>FY 2001-02</v>
      </c>
      <c r="E244" s="5" t="s">
        <v>12</v>
      </c>
      <c r="F244" s="7" t="n">
        <v>76</v>
      </c>
      <c r="G244" s="7" t="n">
        <v>166.4</v>
      </c>
      <c r="H244" s="7" t="n">
        <v>-90.4</v>
      </c>
      <c r="I244" s="7" t="n">
        <v>-18.9</v>
      </c>
      <c r="J244" s="8" t="n">
        <v>47.87</v>
      </c>
    </row>
    <row r="245" customFormat="false" ht="15" hidden="false" customHeight="false" outlineLevel="0" collapsed="false">
      <c r="A245" s="4" t="n">
        <v>37244</v>
      </c>
      <c r="B245" s="5" t="n">
        <v>2001</v>
      </c>
      <c r="C245" s="5" t="n">
        <v>12</v>
      </c>
      <c r="D245" s="6" t="str">
        <f aca="false">IF(MONTH(A245)&gt;=4,"FY "&amp;YEAR(A245)&amp;"-"&amp;RIGHT(YEAR(A245)+1,2),"FY "&amp;(YEAR(A245)-1)&amp;"-"&amp;RIGHT(YEAR(A245),2))</f>
        <v>FY 2001-02</v>
      </c>
      <c r="E245" s="5" t="s">
        <v>12</v>
      </c>
      <c r="F245" s="7" t="n">
        <v>130.7</v>
      </c>
      <c r="G245" s="7" t="n">
        <v>144.4</v>
      </c>
      <c r="H245" s="7" t="n">
        <v>-13.7</v>
      </c>
      <c r="I245" s="7" t="n">
        <v>-2.9</v>
      </c>
      <c r="J245" s="8" t="n">
        <v>47.81</v>
      </c>
    </row>
    <row r="246" customFormat="false" ht="15" hidden="false" customHeight="false" outlineLevel="0" collapsed="false">
      <c r="A246" s="4" t="n">
        <v>37245</v>
      </c>
      <c r="B246" s="5" t="n">
        <v>2001</v>
      </c>
      <c r="C246" s="5" t="n">
        <v>12</v>
      </c>
      <c r="D246" s="6" t="str">
        <f aca="false">IF(MONTH(A246)&gt;=4,"FY "&amp;YEAR(A246)&amp;"-"&amp;RIGHT(YEAR(A246)+1,2),"FY "&amp;(YEAR(A246)-1)&amp;"-"&amp;RIGHT(YEAR(A246),2))</f>
        <v>FY 2001-02</v>
      </c>
      <c r="E246" s="5" t="s">
        <v>12</v>
      </c>
      <c r="F246" s="7" t="n">
        <v>140.7</v>
      </c>
      <c r="G246" s="7" t="n">
        <v>193.9</v>
      </c>
      <c r="H246" s="7" t="n">
        <v>-53.2</v>
      </c>
      <c r="I246" s="7" t="n">
        <v>-11.1</v>
      </c>
      <c r="J246" s="8" t="n">
        <v>47.79</v>
      </c>
    </row>
    <row r="247" customFormat="false" ht="15" hidden="false" customHeight="false" outlineLevel="0" collapsed="false">
      <c r="A247" s="4" t="n">
        <v>37246</v>
      </c>
      <c r="B247" s="5" t="n">
        <v>2001</v>
      </c>
      <c r="C247" s="5" t="n">
        <v>12</v>
      </c>
      <c r="D247" s="6" t="str">
        <f aca="false">IF(MONTH(A247)&gt;=4,"FY "&amp;YEAR(A247)&amp;"-"&amp;RIGHT(YEAR(A247)+1,2),"FY "&amp;(YEAR(A247)-1)&amp;"-"&amp;RIGHT(YEAR(A247),2))</f>
        <v>FY 2001-02</v>
      </c>
      <c r="E247" s="5" t="s">
        <v>12</v>
      </c>
      <c r="F247" s="7" t="n">
        <v>195.8</v>
      </c>
      <c r="G247" s="7" t="n">
        <v>120.8</v>
      </c>
      <c r="H247" s="7" t="n">
        <v>75</v>
      </c>
      <c r="I247" s="7" t="n">
        <v>15.7</v>
      </c>
      <c r="J247" s="8" t="n">
        <v>47.78</v>
      </c>
    </row>
    <row r="248" customFormat="false" ht="15" hidden="false" customHeight="false" outlineLevel="0" collapsed="false">
      <c r="A248" s="4" t="n">
        <v>37249</v>
      </c>
      <c r="B248" s="5" t="n">
        <v>2001</v>
      </c>
      <c r="C248" s="5" t="n">
        <v>12</v>
      </c>
      <c r="D248" s="6" t="str">
        <f aca="false">IF(MONTH(A248)&gt;=4,"FY "&amp;YEAR(A248)&amp;"-"&amp;RIGHT(YEAR(A248)+1,2),"FY "&amp;(YEAR(A248)-1)&amp;"-"&amp;RIGHT(YEAR(A248),2))</f>
        <v>FY 2001-02</v>
      </c>
      <c r="E248" s="5" t="s">
        <v>12</v>
      </c>
      <c r="F248" s="7" t="n">
        <v>140.4</v>
      </c>
      <c r="G248" s="7" t="n">
        <v>118.1</v>
      </c>
      <c r="H248" s="7" t="n">
        <v>22.3</v>
      </c>
      <c r="I248" s="7" t="n">
        <v>4.7</v>
      </c>
      <c r="J248" s="8" t="n">
        <v>47.83</v>
      </c>
    </row>
    <row r="249" customFormat="false" ht="15" hidden="false" customHeight="false" outlineLevel="0" collapsed="false">
      <c r="A249" s="4" t="n">
        <v>37251</v>
      </c>
      <c r="B249" s="5" t="n">
        <v>2001</v>
      </c>
      <c r="C249" s="5" t="n">
        <v>12</v>
      </c>
      <c r="D249" s="6" t="str">
        <f aca="false">IF(MONTH(A249)&gt;=4,"FY "&amp;YEAR(A249)&amp;"-"&amp;RIGHT(YEAR(A249)+1,2),"FY "&amp;(YEAR(A249)-1)&amp;"-"&amp;RIGHT(YEAR(A249),2))</f>
        <v>FY 2001-02</v>
      </c>
      <c r="E249" s="5" t="s">
        <v>12</v>
      </c>
      <c r="F249" s="7" t="n">
        <v>86.7</v>
      </c>
      <c r="G249" s="7" t="n">
        <v>50.9</v>
      </c>
      <c r="H249" s="7" t="n">
        <v>35.8</v>
      </c>
      <c r="I249" s="7" t="n">
        <v>7.5</v>
      </c>
      <c r="J249" s="8" t="n">
        <v>47.87</v>
      </c>
    </row>
    <row r="250" customFormat="false" ht="15" hidden="false" customHeight="false" outlineLevel="0" collapsed="false">
      <c r="A250" s="4" t="n">
        <v>37252</v>
      </c>
      <c r="B250" s="5" t="n">
        <v>2001</v>
      </c>
      <c r="C250" s="5" t="n">
        <v>12</v>
      </c>
      <c r="D250" s="6" t="str">
        <f aca="false">IF(MONTH(A250)&gt;=4,"FY "&amp;YEAR(A250)&amp;"-"&amp;RIGHT(YEAR(A250)+1,2),"FY "&amp;(YEAR(A250)-1)&amp;"-"&amp;RIGHT(YEAR(A250),2))</f>
        <v>FY 2001-02</v>
      </c>
      <c r="E250" s="5" t="s">
        <v>12</v>
      </c>
      <c r="F250" s="7" t="n">
        <v>21.2</v>
      </c>
      <c r="G250" s="7" t="n">
        <v>16.7</v>
      </c>
      <c r="H250" s="7" t="n">
        <v>4.5</v>
      </c>
      <c r="I250" s="7" t="n">
        <v>0.9</v>
      </c>
      <c r="J250" s="8" t="n">
        <v>48.07</v>
      </c>
    </row>
    <row r="251" customFormat="false" ht="15" hidden="false" customHeight="false" outlineLevel="0" collapsed="false">
      <c r="A251" s="4" t="n">
        <v>37253</v>
      </c>
      <c r="B251" s="5" t="n">
        <v>2001</v>
      </c>
      <c r="C251" s="5" t="n">
        <v>12</v>
      </c>
      <c r="D251" s="6" t="str">
        <f aca="false">IF(MONTH(A251)&gt;=4,"FY "&amp;YEAR(A251)&amp;"-"&amp;RIGHT(YEAR(A251)+1,2),"FY "&amp;(YEAR(A251)-1)&amp;"-"&amp;RIGHT(YEAR(A251),2))</f>
        <v>FY 2001-02</v>
      </c>
      <c r="E251" s="5" t="s">
        <v>12</v>
      </c>
      <c r="F251" s="7" t="n">
        <v>142.4</v>
      </c>
      <c r="G251" s="7" t="n">
        <v>187.9</v>
      </c>
      <c r="H251" s="7" t="n">
        <v>-45.5</v>
      </c>
      <c r="I251" s="7" t="n">
        <v>-9.4</v>
      </c>
      <c r="J251" s="8" t="n">
        <v>48.13</v>
      </c>
    </row>
    <row r="252" customFormat="false" ht="15" hidden="false" customHeight="false" outlineLevel="0" collapsed="false">
      <c r="A252" s="4" t="n">
        <v>37256</v>
      </c>
      <c r="B252" s="5" t="n">
        <v>2001</v>
      </c>
      <c r="C252" s="5" t="n">
        <v>12</v>
      </c>
      <c r="D252" s="6" t="str">
        <f aca="false">IF(MONTH(A252)&gt;=4,"FY "&amp;YEAR(A252)&amp;"-"&amp;RIGHT(YEAR(A252)+1,2),"FY "&amp;(YEAR(A252)-1)&amp;"-"&amp;RIGHT(YEAR(A252),2))</f>
        <v>FY 2001-02</v>
      </c>
      <c r="E252" s="5" t="s">
        <v>12</v>
      </c>
      <c r="F252" s="7" t="n">
        <v>176.9</v>
      </c>
      <c r="G252" s="7" t="n">
        <v>129.5</v>
      </c>
      <c r="H252" s="7" t="n">
        <v>47.4</v>
      </c>
      <c r="I252" s="7" t="n">
        <v>9.8</v>
      </c>
      <c r="J252" s="8" t="n">
        <v>48.34</v>
      </c>
    </row>
    <row r="253" customFormat="false" ht="15" hidden="false" customHeight="false" outlineLevel="0" collapsed="false">
      <c r="A253" s="4" t="n">
        <v>37257</v>
      </c>
      <c r="B253" s="5" t="n">
        <v>2002</v>
      </c>
      <c r="C253" s="5" t="n">
        <v>1</v>
      </c>
      <c r="D253" s="6" t="str">
        <f aca="false">IF(MONTH(A253)&gt;=4,"FY "&amp;YEAR(A253)&amp;"-"&amp;RIGHT(YEAR(A253)+1,2),"FY "&amp;(YEAR(A253)-1)&amp;"-"&amp;RIGHT(YEAR(A253),2))</f>
        <v>FY 2001-02</v>
      </c>
      <c r="E253" s="5" t="s">
        <v>12</v>
      </c>
      <c r="F253" s="7" t="n">
        <v>76.7</v>
      </c>
      <c r="G253" s="7" t="n">
        <v>52.6</v>
      </c>
      <c r="H253" s="7" t="n">
        <v>24.1</v>
      </c>
      <c r="I253" s="7" t="n">
        <v>5</v>
      </c>
      <c r="J253" s="8" t="n">
        <v>48.18</v>
      </c>
    </row>
    <row r="254" customFormat="false" ht="15" hidden="false" customHeight="false" outlineLevel="0" collapsed="false">
      <c r="A254" s="4" t="n">
        <v>37258</v>
      </c>
      <c r="B254" s="5" t="n">
        <v>2002</v>
      </c>
      <c r="C254" s="5" t="n">
        <v>1</v>
      </c>
      <c r="D254" s="6" t="str">
        <f aca="false">IF(MONTH(A254)&gt;=4,"FY "&amp;YEAR(A254)&amp;"-"&amp;RIGHT(YEAR(A254)+1,2),"FY "&amp;(YEAR(A254)-1)&amp;"-"&amp;RIGHT(YEAR(A254),2))</f>
        <v>FY 2001-02</v>
      </c>
      <c r="E254" s="5" t="s">
        <v>12</v>
      </c>
      <c r="F254" s="7" t="n">
        <v>16.5</v>
      </c>
      <c r="G254" s="7" t="n">
        <v>2.8</v>
      </c>
      <c r="H254" s="7" t="n">
        <v>13.7</v>
      </c>
      <c r="I254" s="7" t="n">
        <v>2.8</v>
      </c>
      <c r="J254" s="8" t="n">
        <v>48.24</v>
      </c>
    </row>
    <row r="255" customFormat="false" ht="15" hidden="false" customHeight="false" outlineLevel="0" collapsed="false">
      <c r="A255" s="4" t="n">
        <v>37259</v>
      </c>
      <c r="B255" s="5" t="n">
        <v>2002</v>
      </c>
      <c r="C255" s="5" t="n">
        <v>1</v>
      </c>
      <c r="D255" s="6" t="str">
        <f aca="false">IF(MONTH(A255)&gt;=4,"FY "&amp;YEAR(A255)&amp;"-"&amp;RIGHT(YEAR(A255)+1,2),"FY "&amp;(YEAR(A255)-1)&amp;"-"&amp;RIGHT(YEAR(A255),2))</f>
        <v>FY 2001-02</v>
      </c>
      <c r="E255" s="5" t="s">
        <v>12</v>
      </c>
      <c r="F255" s="7" t="n">
        <v>141</v>
      </c>
      <c r="G255" s="7" t="n">
        <v>132.3</v>
      </c>
      <c r="H255" s="7" t="n">
        <v>8.7</v>
      </c>
      <c r="I255" s="7" t="n">
        <v>1.8</v>
      </c>
      <c r="J255" s="8" t="n">
        <v>48.31</v>
      </c>
    </row>
    <row r="256" customFormat="false" ht="15" hidden="false" customHeight="false" outlineLevel="0" collapsed="false">
      <c r="A256" s="4" t="n">
        <v>37260</v>
      </c>
      <c r="B256" s="5" t="n">
        <v>2002</v>
      </c>
      <c r="C256" s="5" t="n">
        <v>1</v>
      </c>
      <c r="D256" s="6" t="str">
        <f aca="false">IF(MONTH(A256)&gt;=4,"FY "&amp;YEAR(A256)&amp;"-"&amp;RIGHT(YEAR(A256)+1,2),"FY "&amp;(YEAR(A256)-1)&amp;"-"&amp;RIGHT(YEAR(A256),2))</f>
        <v>FY 2001-02</v>
      </c>
      <c r="E256" s="5" t="s">
        <v>12</v>
      </c>
      <c r="F256" s="7" t="n">
        <v>237.8</v>
      </c>
      <c r="G256" s="7" t="n">
        <v>181</v>
      </c>
      <c r="H256" s="7" t="n">
        <v>56.8</v>
      </c>
      <c r="I256" s="7" t="n">
        <v>11.8</v>
      </c>
      <c r="J256" s="8" t="n">
        <v>48.25</v>
      </c>
    </row>
    <row r="257" customFormat="false" ht="15" hidden="false" customHeight="false" outlineLevel="0" collapsed="false">
      <c r="A257" s="4" t="n">
        <v>37263</v>
      </c>
      <c r="B257" s="5" t="n">
        <v>2002</v>
      </c>
      <c r="C257" s="5" t="n">
        <v>1</v>
      </c>
      <c r="D257" s="6" t="str">
        <f aca="false">IF(MONTH(A257)&gt;=4,"FY "&amp;YEAR(A257)&amp;"-"&amp;RIGHT(YEAR(A257)+1,2),"FY "&amp;(YEAR(A257)-1)&amp;"-"&amp;RIGHT(YEAR(A257),2))</f>
        <v>FY 2001-02</v>
      </c>
      <c r="E257" s="5" t="s">
        <v>12</v>
      </c>
      <c r="F257" s="7" t="n">
        <v>577.7</v>
      </c>
      <c r="G257" s="7" t="n">
        <v>267.4</v>
      </c>
      <c r="H257" s="7" t="n">
        <v>310.3</v>
      </c>
      <c r="I257" s="7" t="n">
        <v>64.2</v>
      </c>
      <c r="J257" s="8" t="n">
        <v>48.3</v>
      </c>
    </row>
    <row r="258" customFormat="false" ht="15" hidden="false" customHeight="false" outlineLevel="0" collapsed="false">
      <c r="A258" s="4" t="n">
        <v>37264</v>
      </c>
      <c r="B258" s="5" t="n">
        <v>2002</v>
      </c>
      <c r="C258" s="5" t="n">
        <v>1</v>
      </c>
      <c r="D258" s="6" t="str">
        <f aca="false">IF(MONTH(A258)&gt;=4,"FY "&amp;YEAR(A258)&amp;"-"&amp;RIGHT(YEAR(A258)+1,2),"FY "&amp;(YEAR(A258)-1)&amp;"-"&amp;RIGHT(YEAR(A258),2))</f>
        <v>FY 2001-02</v>
      </c>
      <c r="E258" s="5" t="s">
        <v>12</v>
      </c>
      <c r="F258" s="7" t="n">
        <v>412.2</v>
      </c>
      <c r="G258" s="7" t="n">
        <v>161.7</v>
      </c>
      <c r="H258" s="7" t="n">
        <v>250.5</v>
      </c>
      <c r="I258" s="7" t="n">
        <v>51.9</v>
      </c>
      <c r="J258" s="8" t="n">
        <v>48.25</v>
      </c>
    </row>
    <row r="259" customFormat="false" ht="15" hidden="false" customHeight="false" outlineLevel="0" collapsed="false">
      <c r="A259" s="4" t="n">
        <v>37265</v>
      </c>
      <c r="B259" s="5" t="n">
        <v>2002</v>
      </c>
      <c r="C259" s="5" t="n">
        <v>1</v>
      </c>
      <c r="D259" s="6" t="str">
        <f aca="false">IF(MONTH(A259)&gt;=4,"FY "&amp;YEAR(A259)&amp;"-"&amp;RIGHT(YEAR(A259)+1,2),"FY "&amp;(YEAR(A259)-1)&amp;"-"&amp;RIGHT(YEAR(A259),2))</f>
        <v>FY 2001-02</v>
      </c>
      <c r="E259" s="5" t="s">
        <v>12</v>
      </c>
      <c r="F259" s="7" t="n">
        <v>476.1</v>
      </c>
      <c r="G259" s="7" t="n">
        <v>310.2</v>
      </c>
      <c r="H259" s="7" t="n">
        <v>165.9</v>
      </c>
      <c r="I259" s="7" t="n">
        <v>34.4</v>
      </c>
      <c r="J259" s="8" t="n">
        <v>48.29</v>
      </c>
    </row>
    <row r="260" customFormat="false" ht="15" hidden="false" customHeight="false" outlineLevel="0" collapsed="false">
      <c r="A260" s="4" t="n">
        <v>37266</v>
      </c>
      <c r="B260" s="5" t="n">
        <v>2002</v>
      </c>
      <c r="C260" s="5" t="n">
        <v>1</v>
      </c>
      <c r="D260" s="6" t="str">
        <f aca="false">IF(MONTH(A260)&gt;=4,"FY "&amp;YEAR(A260)&amp;"-"&amp;RIGHT(YEAR(A260)+1,2),"FY "&amp;(YEAR(A260)-1)&amp;"-"&amp;RIGHT(YEAR(A260),2))</f>
        <v>FY 2001-02</v>
      </c>
      <c r="E260" s="5" t="s">
        <v>12</v>
      </c>
      <c r="F260" s="7" t="n">
        <v>302.5</v>
      </c>
      <c r="G260" s="7" t="n">
        <v>324.3</v>
      </c>
      <c r="H260" s="7" t="n">
        <v>-21.8</v>
      </c>
      <c r="I260" s="7" t="n">
        <v>-4.5</v>
      </c>
      <c r="J260" s="8" t="n">
        <v>48.29</v>
      </c>
    </row>
    <row r="261" customFormat="false" ht="15" hidden="false" customHeight="false" outlineLevel="0" collapsed="false">
      <c r="A261" s="4" t="n">
        <v>37267</v>
      </c>
      <c r="B261" s="5" t="n">
        <v>2002</v>
      </c>
      <c r="C261" s="5" t="n">
        <v>1</v>
      </c>
      <c r="D261" s="6" t="str">
        <f aca="false">IF(MONTH(A261)&gt;=4,"FY "&amp;YEAR(A261)&amp;"-"&amp;RIGHT(YEAR(A261)+1,2),"FY "&amp;(YEAR(A261)-1)&amp;"-"&amp;RIGHT(YEAR(A261),2))</f>
        <v>FY 2001-02</v>
      </c>
      <c r="E261" s="5" t="s">
        <v>12</v>
      </c>
      <c r="F261" s="7" t="n">
        <v>270.8</v>
      </c>
      <c r="G261" s="7" t="n">
        <v>271.2</v>
      </c>
      <c r="H261" s="7" t="n">
        <v>-0.4</v>
      </c>
      <c r="I261" s="7" t="n">
        <v>-0.1</v>
      </c>
      <c r="J261" s="8" t="n">
        <v>48.37</v>
      </c>
    </row>
    <row r="262" customFormat="false" ht="15" hidden="false" customHeight="false" outlineLevel="0" collapsed="false">
      <c r="A262" s="4" t="n">
        <v>37270</v>
      </c>
      <c r="B262" s="5" t="n">
        <v>2002</v>
      </c>
      <c r="C262" s="5" t="n">
        <v>1</v>
      </c>
      <c r="D262" s="6" t="str">
        <f aca="false">IF(MONTH(A262)&gt;=4,"FY "&amp;YEAR(A262)&amp;"-"&amp;RIGHT(YEAR(A262)+1,2),"FY "&amp;(YEAR(A262)-1)&amp;"-"&amp;RIGHT(YEAR(A262),2))</f>
        <v>FY 2001-02</v>
      </c>
      <c r="E262" s="5" t="s">
        <v>12</v>
      </c>
      <c r="F262" s="7" t="n">
        <v>288</v>
      </c>
      <c r="G262" s="7" t="n">
        <v>322</v>
      </c>
      <c r="H262" s="7" t="n">
        <v>-34</v>
      </c>
      <c r="I262" s="7" t="n">
        <v>-7</v>
      </c>
      <c r="J262" s="8" t="n">
        <v>48.41</v>
      </c>
    </row>
    <row r="263" customFormat="false" ht="15" hidden="false" customHeight="false" outlineLevel="0" collapsed="false">
      <c r="A263" s="4" t="n">
        <v>37271</v>
      </c>
      <c r="B263" s="5" t="n">
        <v>2002</v>
      </c>
      <c r="C263" s="5" t="n">
        <v>1</v>
      </c>
      <c r="D263" s="6" t="str">
        <f aca="false">IF(MONTH(A263)&gt;=4,"FY "&amp;YEAR(A263)&amp;"-"&amp;RIGHT(YEAR(A263)+1,2),"FY "&amp;(YEAR(A263)-1)&amp;"-"&amp;RIGHT(YEAR(A263),2))</f>
        <v>FY 2001-02</v>
      </c>
      <c r="E263" s="5" t="s">
        <v>12</v>
      </c>
      <c r="F263" s="7" t="n">
        <v>205.7</v>
      </c>
      <c r="G263" s="7" t="n">
        <v>156.8</v>
      </c>
      <c r="H263" s="7" t="n">
        <v>48.9</v>
      </c>
      <c r="I263" s="7" t="n">
        <v>10.2</v>
      </c>
      <c r="J263" s="8" t="n">
        <v>48</v>
      </c>
    </row>
    <row r="264" customFormat="false" ht="15" hidden="false" customHeight="false" outlineLevel="0" collapsed="false">
      <c r="A264" s="4" t="n">
        <v>37272</v>
      </c>
      <c r="B264" s="5" t="n">
        <v>2002</v>
      </c>
      <c r="C264" s="5" t="n">
        <v>1</v>
      </c>
      <c r="D264" s="6" t="str">
        <f aca="false">IF(MONTH(A264)&gt;=4,"FY "&amp;YEAR(A264)&amp;"-"&amp;RIGHT(YEAR(A264)+1,2),"FY "&amp;(YEAR(A264)-1)&amp;"-"&amp;RIGHT(YEAR(A264),2))</f>
        <v>FY 2001-02</v>
      </c>
      <c r="E264" s="5" t="s">
        <v>12</v>
      </c>
      <c r="F264" s="7" t="n">
        <v>195.4</v>
      </c>
      <c r="G264" s="7" t="n">
        <v>257.5</v>
      </c>
      <c r="H264" s="7" t="n">
        <v>-62.1</v>
      </c>
      <c r="I264" s="7" t="n">
        <v>-12.9</v>
      </c>
      <c r="J264" s="8" t="n">
        <v>48.29</v>
      </c>
    </row>
    <row r="265" customFormat="false" ht="15" hidden="false" customHeight="false" outlineLevel="0" collapsed="false">
      <c r="A265" s="4" t="n">
        <v>37273</v>
      </c>
      <c r="B265" s="5" t="n">
        <v>2002</v>
      </c>
      <c r="C265" s="5" t="n">
        <v>1</v>
      </c>
      <c r="D265" s="6" t="str">
        <f aca="false">IF(MONTH(A265)&gt;=4,"FY "&amp;YEAR(A265)&amp;"-"&amp;RIGHT(YEAR(A265)+1,2),"FY "&amp;(YEAR(A265)-1)&amp;"-"&amp;RIGHT(YEAR(A265),2))</f>
        <v>FY 2001-02</v>
      </c>
      <c r="E265" s="5" t="s">
        <v>12</v>
      </c>
      <c r="F265" s="7" t="n">
        <v>172.3</v>
      </c>
      <c r="G265" s="7" t="n">
        <v>220.1</v>
      </c>
      <c r="H265" s="7" t="n">
        <v>-47.8</v>
      </c>
      <c r="I265" s="7" t="n">
        <v>-9.9</v>
      </c>
      <c r="J265" s="8" t="n">
        <v>48.31</v>
      </c>
    </row>
    <row r="266" customFormat="false" ht="15" hidden="false" customHeight="false" outlineLevel="0" collapsed="false">
      <c r="A266" s="4" t="n">
        <v>37274</v>
      </c>
      <c r="B266" s="5" t="n">
        <v>2002</v>
      </c>
      <c r="C266" s="5" t="n">
        <v>1</v>
      </c>
      <c r="D266" s="6" t="str">
        <f aca="false">IF(MONTH(A266)&gt;=4,"FY "&amp;YEAR(A266)&amp;"-"&amp;RIGHT(YEAR(A266)+1,2),"FY "&amp;(YEAR(A266)-1)&amp;"-"&amp;RIGHT(YEAR(A266),2))</f>
        <v>FY 2001-02</v>
      </c>
      <c r="E266" s="5" t="s">
        <v>12</v>
      </c>
      <c r="F266" s="7" t="n">
        <v>183.3</v>
      </c>
      <c r="G266" s="7" t="n">
        <v>143.4</v>
      </c>
      <c r="H266" s="7" t="n">
        <v>39.9</v>
      </c>
      <c r="I266" s="7" t="n">
        <v>8.3</v>
      </c>
      <c r="J266" s="8" t="n">
        <v>48.3</v>
      </c>
    </row>
    <row r="267" customFormat="false" ht="15" hidden="false" customHeight="false" outlineLevel="0" collapsed="false">
      <c r="A267" s="4" t="n">
        <v>37277</v>
      </c>
      <c r="B267" s="5" t="n">
        <v>2002</v>
      </c>
      <c r="C267" s="5" t="n">
        <v>1</v>
      </c>
      <c r="D267" s="6" t="str">
        <f aca="false">IF(MONTH(A267)&gt;=4,"FY "&amp;YEAR(A267)&amp;"-"&amp;RIGHT(YEAR(A267)+1,2),"FY "&amp;(YEAR(A267)-1)&amp;"-"&amp;RIGHT(YEAR(A267),2))</f>
        <v>FY 2001-02</v>
      </c>
      <c r="E267" s="5" t="s">
        <v>12</v>
      </c>
      <c r="F267" s="7" t="n">
        <v>160.9</v>
      </c>
      <c r="G267" s="7" t="n">
        <v>201</v>
      </c>
      <c r="H267" s="7" t="n">
        <v>-40.1</v>
      </c>
      <c r="I267" s="7" t="n">
        <v>-8.3</v>
      </c>
      <c r="J267" s="8" t="n">
        <v>48.29</v>
      </c>
    </row>
    <row r="268" customFormat="false" ht="15" hidden="false" customHeight="false" outlineLevel="0" collapsed="false">
      <c r="A268" s="4" t="n">
        <v>37278</v>
      </c>
      <c r="B268" s="5" t="n">
        <v>2002</v>
      </c>
      <c r="C268" s="5" t="n">
        <v>1</v>
      </c>
      <c r="D268" s="6" t="str">
        <f aca="false">IF(MONTH(A268)&gt;=4,"FY "&amp;YEAR(A268)&amp;"-"&amp;RIGHT(YEAR(A268)+1,2),"FY "&amp;(YEAR(A268)-1)&amp;"-"&amp;RIGHT(YEAR(A268),2))</f>
        <v>FY 2001-02</v>
      </c>
      <c r="E268" s="5" t="s">
        <v>12</v>
      </c>
      <c r="F268" s="7" t="n">
        <v>123.3</v>
      </c>
      <c r="G268" s="7" t="n">
        <v>126.6</v>
      </c>
      <c r="H268" s="7" t="n">
        <v>-3.3</v>
      </c>
      <c r="I268" s="7" t="n">
        <v>-0.7</v>
      </c>
      <c r="J268" s="8" t="n">
        <v>48.24</v>
      </c>
    </row>
    <row r="269" customFormat="false" ht="15" hidden="false" customHeight="false" outlineLevel="0" collapsed="false">
      <c r="A269" s="4" t="n">
        <v>37279</v>
      </c>
      <c r="B269" s="5" t="n">
        <v>2002</v>
      </c>
      <c r="C269" s="5" t="n">
        <v>1</v>
      </c>
      <c r="D269" s="6" t="str">
        <f aca="false">IF(MONTH(A269)&gt;=4,"FY "&amp;YEAR(A269)&amp;"-"&amp;RIGHT(YEAR(A269)+1,2),"FY "&amp;(YEAR(A269)-1)&amp;"-"&amp;RIGHT(YEAR(A269),2))</f>
        <v>FY 2001-02</v>
      </c>
      <c r="E269" s="5" t="s">
        <v>12</v>
      </c>
      <c r="F269" s="7" t="n">
        <v>125</v>
      </c>
      <c r="G269" s="7" t="n">
        <v>163.9</v>
      </c>
      <c r="H269" s="7" t="n">
        <v>-38.9</v>
      </c>
      <c r="I269" s="7" t="n">
        <v>-8.1</v>
      </c>
      <c r="J269" s="8" t="n">
        <v>48.28</v>
      </c>
    </row>
    <row r="270" customFormat="false" ht="15" hidden="false" customHeight="false" outlineLevel="0" collapsed="false">
      <c r="A270" s="4" t="n">
        <v>37280</v>
      </c>
      <c r="B270" s="5" t="n">
        <v>2002</v>
      </c>
      <c r="C270" s="5" t="n">
        <v>1</v>
      </c>
      <c r="D270" s="6" t="str">
        <f aca="false">IF(MONTH(A270)&gt;=4,"FY "&amp;YEAR(A270)&amp;"-"&amp;RIGHT(YEAR(A270)+1,2),"FY "&amp;(YEAR(A270)-1)&amp;"-"&amp;RIGHT(YEAR(A270),2))</f>
        <v>FY 2001-02</v>
      </c>
      <c r="E270" s="5" t="s">
        <v>12</v>
      </c>
      <c r="F270" s="7" t="n">
        <v>162.2</v>
      </c>
      <c r="G270" s="7" t="n">
        <v>215.3</v>
      </c>
      <c r="H270" s="7" t="n">
        <v>-53.1</v>
      </c>
      <c r="I270" s="7" t="n">
        <v>-11</v>
      </c>
      <c r="J270" s="8" t="n">
        <v>48.27</v>
      </c>
    </row>
    <row r="271" customFormat="false" ht="15" hidden="false" customHeight="false" outlineLevel="0" collapsed="false">
      <c r="A271" s="4" t="n">
        <v>37281</v>
      </c>
      <c r="B271" s="5" t="n">
        <v>2002</v>
      </c>
      <c r="C271" s="5" t="n">
        <v>1</v>
      </c>
      <c r="D271" s="6" t="str">
        <f aca="false">IF(MONTH(A271)&gt;=4,"FY "&amp;YEAR(A271)&amp;"-"&amp;RIGHT(YEAR(A271)+1,2),"FY "&amp;(YEAR(A271)-1)&amp;"-"&amp;RIGHT(YEAR(A271),2))</f>
        <v>FY 2001-02</v>
      </c>
      <c r="E271" s="5" t="s">
        <v>12</v>
      </c>
      <c r="F271" s="7" t="n">
        <v>176.1</v>
      </c>
      <c r="G271" s="7" t="n">
        <v>149</v>
      </c>
      <c r="H271" s="7" t="n">
        <v>27.1</v>
      </c>
      <c r="I271" s="7" t="n">
        <v>5.6</v>
      </c>
      <c r="J271" s="8" t="n">
        <v>48.35</v>
      </c>
    </row>
    <row r="272" customFormat="false" ht="15" hidden="false" customHeight="false" outlineLevel="0" collapsed="false">
      <c r="A272" s="4" t="n">
        <v>37284</v>
      </c>
      <c r="B272" s="5" t="n">
        <v>2002</v>
      </c>
      <c r="C272" s="5" t="n">
        <v>1</v>
      </c>
      <c r="D272" s="6" t="str">
        <f aca="false">IF(MONTH(A272)&gt;=4,"FY "&amp;YEAR(A272)&amp;"-"&amp;RIGHT(YEAR(A272)+1,2),"FY "&amp;(YEAR(A272)-1)&amp;"-"&amp;RIGHT(YEAR(A272),2))</f>
        <v>FY 2001-02</v>
      </c>
      <c r="E272" s="5" t="s">
        <v>12</v>
      </c>
      <c r="F272" s="7" t="n">
        <v>134.9</v>
      </c>
      <c r="G272" s="7" t="n">
        <v>210.9</v>
      </c>
      <c r="H272" s="7" t="n">
        <v>-76</v>
      </c>
      <c r="I272" s="7" t="n">
        <v>-15.7</v>
      </c>
      <c r="J272" s="8" t="n">
        <v>48.36</v>
      </c>
    </row>
    <row r="273" customFormat="false" ht="15" hidden="false" customHeight="false" outlineLevel="0" collapsed="false">
      <c r="A273" s="4" t="n">
        <v>37285</v>
      </c>
      <c r="B273" s="5" t="n">
        <v>2002</v>
      </c>
      <c r="C273" s="5" t="n">
        <v>1</v>
      </c>
      <c r="D273" s="6" t="str">
        <f aca="false">IF(MONTH(A273)&gt;=4,"FY "&amp;YEAR(A273)&amp;"-"&amp;RIGHT(YEAR(A273)+1,2),"FY "&amp;(YEAR(A273)-1)&amp;"-"&amp;RIGHT(YEAR(A273),2))</f>
        <v>FY 2001-02</v>
      </c>
      <c r="E273" s="5" t="s">
        <v>12</v>
      </c>
      <c r="F273" s="7" t="n">
        <v>160.6</v>
      </c>
      <c r="G273" s="7" t="n">
        <v>267.6</v>
      </c>
      <c r="H273" s="7" t="n">
        <v>-107</v>
      </c>
      <c r="I273" s="7" t="n">
        <v>-22.1</v>
      </c>
      <c r="J273" s="8" t="n">
        <v>48.34</v>
      </c>
    </row>
    <row r="274" customFormat="false" ht="15" hidden="false" customHeight="false" outlineLevel="0" collapsed="false">
      <c r="A274" s="4" t="n">
        <v>37286</v>
      </c>
      <c r="B274" s="5" t="n">
        <v>2002</v>
      </c>
      <c r="C274" s="5" t="n">
        <v>1</v>
      </c>
      <c r="D274" s="6" t="str">
        <f aca="false">IF(MONTH(A274)&gt;=4,"FY "&amp;YEAR(A274)&amp;"-"&amp;RIGHT(YEAR(A274)+1,2),"FY "&amp;(YEAR(A274)-1)&amp;"-"&amp;RIGHT(YEAR(A274),2))</f>
        <v>FY 2001-02</v>
      </c>
      <c r="E274" s="5" t="s">
        <v>12</v>
      </c>
      <c r="F274" s="7" t="n">
        <v>160.5</v>
      </c>
      <c r="G274" s="7" t="n">
        <v>176</v>
      </c>
      <c r="H274" s="7" t="n">
        <v>-15.5</v>
      </c>
      <c r="I274" s="7" t="n">
        <v>-3.2</v>
      </c>
      <c r="J274" s="8" t="n">
        <v>48.37</v>
      </c>
    </row>
    <row r="275" customFormat="false" ht="15" hidden="false" customHeight="false" outlineLevel="0" collapsed="false">
      <c r="A275" s="4" t="n">
        <v>37287</v>
      </c>
      <c r="B275" s="5" t="n">
        <v>2002</v>
      </c>
      <c r="C275" s="5" t="n">
        <v>1</v>
      </c>
      <c r="D275" s="6" t="str">
        <f aca="false">IF(MONTH(A275)&gt;=4,"FY "&amp;YEAR(A275)&amp;"-"&amp;RIGHT(YEAR(A275)+1,2),"FY "&amp;(YEAR(A275)-1)&amp;"-"&amp;RIGHT(YEAR(A275),2))</f>
        <v>FY 2001-02</v>
      </c>
      <c r="E275" s="5" t="s">
        <v>12</v>
      </c>
      <c r="F275" s="7" t="n">
        <v>164</v>
      </c>
      <c r="G275" s="7" t="n">
        <v>186.6</v>
      </c>
      <c r="H275" s="7" t="n">
        <v>-22.6</v>
      </c>
      <c r="I275" s="7" t="n">
        <v>-4.7</v>
      </c>
      <c r="J275" s="8" t="n">
        <v>48.56</v>
      </c>
    </row>
    <row r="276" customFormat="false" ht="15" hidden="false" customHeight="false" outlineLevel="0" collapsed="false">
      <c r="A276" s="4" t="n">
        <v>37288</v>
      </c>
      <c r="B276" s="5" t="n">
        <v>2002</v>
      </c>
      <c r="C276" s="5" t="n">
        <v>2</v>
      </c>
      <c r="D276" s="6" t="str">
        <f aca="false">IF(MONTH(A276)&gt;=4,"FY "&amp;YEAR(A276)&amp;"-"&amp;RIGHT(YEAR(A276)+1,2),"FY "&amp;(YEAR(A276)-1)&amp;"-"&amp;RIGHT(YEAR(A276),2))</f>
        <v>FY 2001-02</v>
      </c>
      <c r="E276" s="5" t="s">
        <v>12</v>
      </c>
      <c r="F276" s="7" t="n">
        <v>208.8</v>
      </c>
      <c r="G276" s="7" t="n">
        <v>250.9</v>
      </c>
      <c r="H276" s="7" t="n">
        <v>-42.1</v>
      </c>
      <c r="I276" s="7" t="n">
        <v>-8.7</v>
      </c>
      <c r="J276" s="8" t="n">
        <v>48.58</v>
      </c>
    </row>
    <row r="277" customFormat="false" ht="15" hidden="false" customHeight="false" outlineLevel="0" collapsed="false">
      <c r="A277" s="4" t="n">
        <v>37291</v>
      </c>
      <c r="B277" s="5" t="n">
        <v>2002</v>
      </c>
      <c r="C277" s="5" t="n">
        <v>2</v>
      </c>
      <c r="D277" s="6" t="str">
        <f aca="false">IF(MONTH(A277)&gt;=4,"FY "&amp;YEAR(A277)&amp;"-"&amp;RIGHT(YEAR(A277)+1,2),"FY "&amp;(YEAR(A277)-1)&amp;"-"&amp;RIGHT(YEAR(A277),2))</f>
        <v>FY 2001-02</v>
      </c>
      <c r="E277" s="5" t="s">
        <v>12</v>
      </c>
      <c r="F277" s="7" t="n">
        <v>180.9</v>
      </c>
      <c r="G277" s="7" t="n">
        <v>228.8</v>
      </c>
      <c r="H277" s="7" t="n">
        <v>-47.9</v>
      </c>
      <c r="I277" s="7" t="n">
        <v>-9.9</v>
      </c>
      <c r="J277" s="8" t="n">
        <v>48.53</v>
      </c>
    </row>
    <row r="278" customFormat="false" ht="15" hidden="false" customHeight="false" outlineLevel="0" collapsed="false">
      <c r="A278" s="4" t="n">
        <v>37292</v>
      </c>
      <c r="B278" s="5" t="n">
        <v>2002</v>
      </c>
      <c r="C278" s="5" t="n">
        <v>2</v>
      </c>
      <c r="D278" s="6" t="str">
        <f aca="false">IF(MONTH(A278)&gt;=4,"FY "&amp;YEAR(A278)&amp;"-"&amp;RIGHT(YEAR(A278)+1,2),"FY "&amp;(YEAR(A278)-1)&amp;"-"&amp;RIGHT(YEAR(A278),2))</f>
        <v>FY 2001-02</v>
      </c>
      <c r="E278" s="5" t="s">
        <v>12</v>
      </c>
      <c r="F278" s="7" t="n">
        <v>140.9</v>
      </c>
      <c r="G278" s="7" t="n">
        <v>152</v>
      </c>
      <c r="H278" s="7" t="n">
        <v>-11.1</v>
      </c>
      <c r="I278" s="7" t="n">
        <v>-2.3</v>
      </c>
      <c r="J278" s="8" t="n">
        <v>48.55</v>
      </c>
    </row>
    <row r="279" customFormat="false" ht="15" hidden="false" customHeight="false" outlineLevel="0" collapsed="false">
      <c r="A279" s="4" t="n">
        <v>37293</v>
      </c>
      <c r="B279" s="5" t="n">
        <v>2002</v>
      </c>
      <c r="C279" s="5" t="n">
        <v>2</v>
      </c>
      <c r="D279" s="6" t="str">
        <f aca="false">IF(MONTH(A279)&gt;=4,"FY "&amp;YEAR(A279)&amp;"-"&amp;RIGHT(YEAR(A279)+1,2),"FY "&amp;(YEAR(A279)-1)&amp;"-"&amp;RIGHT(YEAR(A279),2))</f>
        <v>FY 2001-02</v>
      </c>
      <c r="E279" s="5" t="s">
        <v>12</v>
      </c>
      <c r="F279" s="7" t="n">
        <v>152.6</v>
      </c>
      <c r="G279" s="7" t="n">
        <v>159.2</v>
      </c>
      <c r="H279" s="7" t="n">
        <v>-6.6</v>
      </c>
      <c r="I279" s="7" t="n">
        <v>-1.4</v>
      </c>
      <c r="J279" s="8" t="n">
        <v>48.7</v>
      </c>
    </row>
    <row r="280" customFormat="false" ht="15" hidden="false" customHeight="false" outlineLevel="0" collapsed="false">
      <c r="A280" s="4" t="n">
        <v>37294</v>
      </c>
      <c r="B280" s="5" t="n">
        <v>2002</v>
      </c>
      <c r="C280" s="5" t="n">
        <v>2</v>
      </c>
      <c r="D280" s="6" t="str">
        <f aca="false">IF(MONTH(A280)&gt;=4,"FY "&amp;YEAR(A280)&amp;"-"&amp;RIGHT(YEAR(A280)+1,2),"FY "&amp;(YEAR(A280)-1)&amp;"-"&amp;RIGHT(YEAR(A280),2))</f>
        <v>FY 2001-02</v>
      </c>
      <c r="E280" s="5" t="s">
        <v>12</v>
      </c>
      <c r="F280" s="7" t="n">
        <v>342.7</v>
      </c>
      <c r="G280" s="7" t="n">
        <v>285.6</v>
      </c>
      <c r="H280" s="7" t="n">
        <v>57.1</v>
      </c>
      <c r="I280" s="7" t="n">
        <v>11.7</v>
      </c>
      <c r="J280" s="8" t="n">
        <v>48.69</v>
      </c>
    </row>
    <row r="281" customFormat="false" ht="15" hidden="false" customHeight="false" outlineLevel="0" collapsed="false">
      <c r="A281" s="4" t="n">
        <v>37295</v>
      </c>
      <c r="B281" s="5" t="n">
        <v>2002</v>
      </c>
      <c r="C281" s="5" t="n">
        <v>2</v>
      </c>
      <c r="D281" s="6" t="str">
        <f aca="false">IF(MONTH(A281)&gt;=4,"FY "&amp;YEAR(A281)&amp;"-"&amp;RIGHT(YEAR(A281)+1,2),"FY "&amp;(YEAR(A281)-1)&amp;"-"&amp;RIGHT(YEAR(A281),2))</f>
        <v>FY 2001-02</v>
      </c>
      <c r="E281" s="5" t="s">
        <v>12</v>
      </c>
      <c r="F281" s="7" t="n">
        <v>362.1</v>
      </c>
      <c r="G281" s="7" t="n">
        <v>255.5</v>
      </c>
      <c r="H281" s="7" t="n">
        <v>106.6</v>
      </c>
      <c r="I281" s="7" t="n">
        <v>21.9</v>
      </c>
      <c r="J281" s="8" t="n">
        <v>48.71</v>
      </c>
    </row>
    <row r="282" customFormat="false" ht="15" hidden="false" customHeight="false" outlineLevel="0" collapsed="false">
      <c r="A282" s="4" t="n">
        <v>37298</v>
      </c>
      <c r="B282" s="5" t="n">
        <v>2002</v>
      </c>
      <c r="C282" s="5" t="n">
        <v>2</v>
      </c>
      <c r="D282" s="6" t="str">
        <f aca="false">IF(MONTH(A282)&gt;=4,"FY "&amp;YEAR(A282)&amp;"-"&amp;RIGHT(YEAR(A282)+1,2),"FY "&amp;(YEAR(A282)-1)&amp;"-"&amp;RIGHT(YEAR(A282),2))</f>
        <v>FY 2001-02</v>
      </c>
      <c r="E282" s="5" t="s">
        <v>12</v>
      </c>
      <c r="F282" s="7" t="n">
        <v>381.4</v>
      </c>
      <c r="G282" s="7" t="n">
        <v>130.9</v>
      </c>
      <c r="H282" s="7" t="n">
        <v>250.5</v>
      </c>
      <c r="I282" s="7" t="n">
        <v>51.5</v>
      </c>
      <c r="J282" s="8" t="n">
        <v>48.67</v>
      </c>
    </row>
    <row r="283" customFormat="false" ht="15" hidden="false" customHeight="false" outlineLevel="0" collapsed="false">
      <c r="A283" s="4" t="n">
        <v>37299</v>
      </c>
      <c r="B283" s="5" t="n">
        <v>2002</v>
      </c>
      <c r="C283" s="5" t="n">
        <v>2</v>
      </c>
      <c r="D283" s="6" t="str">
        <f aca="false">IF(MONTH(A283)&gt;=4,"FY "&amp;YEAR(A283)&amp;"-"&amp;RIGHT(YEAR(A283)+1,2),"FY "&amp;(YEAR(A283)-1)&amp;"-"&amp;RIGHT(YEAR(A283),2))</f>
        <v>FY 2001-02</v>
      </c>
      <c r="E283" s="5" t="s">
        <v>12</v>
      </c>
      <c r="F283" s="7" t="n">
        <v>133.5</v>
      </c>
      <c r="G283" s="7" t="n">
        <v>92.9</v>
      </c>
      <c r="H283" s="7" t="n">
        <v>40.6</v>
      </c>
      <c r="I283" s="7" t="n">
        <v>8.3</v>
      </c>
      <c r="J283" s="8" t="n">
        <v>48.71</v>
      </c>
    </row>
    <row r="284" customFormat="false" ht="15" hidden="false" customHeight="false" outlineLevel="0" collapsed="false">
      <c r="A284" s="4" t="n">
        <v>37300</v>
      </c>
      <c r="B284" s="5" t="n">
        <v>2002</v>
      </c>
      <c r="C284" s="5" t="n">
        <v>2</v>
      </c>
      <c r="D284" s="6" t="str">
        <f aca="false">IF(MONTH(A284)&gt;=4,"FY "&amp;YEAR(A284)&amp;"-"&amp;RIGHT(YEAR(A284)+1,2),"FY "&amp;(YEAR(A284)-1)&amp;"-"&amp;RIGHT(YEAR(A284),2))</f>
        <v>FY 2001-02</v>
      </c>
      <c r="E284" s="5" t="s">
        <v>12</v>
      </c>
      <c r="F284" s="7" t="n">
        <v>144.6</v>
      </c>
      <c r="G284" s="7" t="n">
        <v>75.2</v>
      </c>
      <c r="H284" s="7" t="n">
        <v>69.4</v>
      </c>
      <c r="I284" s="7" t="n">
        <v>14.3</v>
      </c>
      <c r="J284" s="8" t="n">
        <v>48.71</v>
      </c>
    </row>
    <row r="285" customFormat="false" ht="15" hidden="false" customHeight="false" outlineLevel="0" collapsed="false">
      <c r="A285" s="4" t="n">
        <v>37301</v>
      </c>
      <c r="B285" s="5" t="n">
        <v>2002</v>
      </c>
      <c r="C285" s="5" t="n">
        <v>2</v>
      </c>
      <c r="D285" s="6" t="str">
        <f aca="false">IF(MONTH(A285)&gt;=4,"FY "&amp;YEAR(A285)&amp;"-"&amp;RIGHT(YEAR(A285)+1,2),"FY "&amp;(YEAR(A285)-1)&amp;"-"&amp;RIGHT(YEAR(A285),2))</f>
        <v>FY 2001-02</v>
      </c>
      <c r="E285" s="5" t="s">
        <v>12</v>
      </c>
      <c r="F285" s="7" t="n">
        <v>316.8</v>
      </c>
      <c r="G285" s="7" t="n">
        <v>83.8</v>
      </c>
      <c r="H285" s="7" t="n">
        <v>233</v>
      </c>
      <c r="I285" s="7" t="n">
        <v>47.9</v>
      </c>
      <c r="J285" s="8" t="n">
        <v>48.68</v>
      </c>
    </row>
    <row r="286" customFormat="false" ht="15" hidden="false" customHeight="false" outlineLevel="0" collapsed="false">
      <c r="A286" s="4" t="n">
        <v>37302</v>
      </c>
      <c r="B286" s="5" t="n">
        <v>2002</v>
      </c>
      <c r="C286" s="5" t="n">
        <v>2</v>
      </c>
      <c r="D286" s="6" t="str">
        <f aca="false">IF(MONTH(A286)&gt;=4,"FY "&amp;YEAR(A286)&amp;"-"&amp;RIGHT(YEAR(A286)+1,2),"FY "&amp;(YEAR(A286)-1)&amp;"-"&amp;RIGHT(YEAR(A286),2))</f>
        <v>FY 2001-02</v>
      </c>
      <c r="E286" s="5" t="s">
        <v>12</v>
      </c>
      <c r="F286" s="7" t="n">
        <v>324.4</v>
      </c>
      <c r="G286" s="7" t="n">
        <v>58</v>
      </c>
      <c r="H286" s="7" t="n">
        <v>266.4</v>
      </c>
      <c r="I286" s="7" t="n">
        <v>54.7</v>
      </c>
      <c r="J286" s="8" t="n">
        <v>48.71</v>
      </c>
    </row>
    <row r="287" customFormat="false" ht="15" hidden="false" customHeight="false" outlineLevel="0" collapsed="false">
      <c r="A287" s="4" t="n">
        <v>37305</v>
      </c>
      <c r="B287" s="5" t="n">
        <v>2002</v>
      </c>
      <c r="C287" s="5" t="n">
        <v>2</v>
      </c>
      <c r="D287" s="6" t="str">
        <f aca="false">IF(MONTH(A287)&gt;=4,"FY "&amp;YEAR(A287)&amp;"-"&amp;RIGHT(YEAR(A287)+1,2),"FY "&amp;(YEAR(A287)-1)&amp;"-"&amp;RIGHT(YEAR(A287),2))</f>
        <v>FY 2001-02</v>
      </c>
      <c r="E287" s="5" t="s">
        <v>12</v>
      </c>
      <c r="F287" s="7" t="n">
        <v>301.3</v>
      </c>
      <c r="G287" s="7" t="n">
        <v>138.6</v>
      </c>
      <c r="H287" s="7" t="n">
        <v>162.7</v>
      </c>
      <c r="I287" s="7" t="n">
        <v>33.4</v>
      </c>
      <c r="J287" s="8" t="n">
        <v>48.71</v>
      </c>
    </row>
    <row r="288" customFormat="false" ht="15" hidden="false" customHeight="false" outlineLevel="0" collapsed="false">
      <c r="A288" s="4" t="n">
        <v>37306</v>
      </c>
      <c r="B288" s="5" t="n">
        <v>2002</v>
      </c>
      <c r="C288" s="5" t="n">
        <v>2</v>
      </c>
      <c r="D288" s="6" t="str">
        <f aca="false">IF(MONTH(A288)&gt;=4,"FY "&amp;YEAR(A288)&amp;"-"&amp;RIGHT(YEAR(A288)+1,2),"FY "&amp;(YEAR(A288)-1)&amp;"-"&amp;RIGHT(YEAR(A288),2))</f>
        <v>FY 2001-02</v>
      </c>
      <c r="E288" s="5" t="s">
        <v>12</v>
      </c>
      <c r="F288" s="7" t="n">
        <v>303.3</v>
      </c>
      <c r="G288" s="7" t="n">
        <v>160.4</v>
      </c>
      <c r="H288" s="7" t="n">
        <v>142.9</v>
      </c>
      <c r="I288" s="7" t="n">
        <v>29.4</v>
      </c>
      <c r="J288" s="8" t="n">
        <v>48.67</v>
      </c>
    </row>
    <row r="289" customFormat="false" ht="15" hidden="false" customHeight="false" outlineLevel="0" collapsed="false">
      <c r="A289" s="4" t="n">
        <v>37307</v>
      </c>
      <c r="B289" s="5" t="n">
        <v>2002</v>
      </c>
      <c r="C289" s="5" t="n">
        <v>2</v>
      </c>
      <c r="D289" s="6" t="str">
        <f aca="false">IF(MONTH(A289)&gt;=4,"FY "&amp;YEAR(A289)&amp;"-"&amp;RIGHT(YEAR(A289)+1,2),"FY "&amp;(YEAR(A289)-1)&amp;"-"&amp;RIGHT(YEAR(A289),2))</f>
        <v>FY 2001-02</v>
      </c>
      <c r="E289" s="5" t="s">
        <v>12</v>
      </c>
      <c r="F289" s="7" t="n">
        <v>235.1</v>
      </c>
      <c r="G289" s="7" t="n">
        <v>195.9</v>
      </c>
      <c r="H289" s="7" t="n">
        <v>39.2</v>
      </c>
      <c r="I289" s="7" t="n">
        <v>8.1</v>
      </c>
      <c r="J289" s="8" t="n">
        <v>48.66</v>
      </c>
    </row>
    <row r="290" customFormat="false" ht="15" hidden="false" customHeight="false" outlineLevel="0" collapsed="false">
      <c r="A290" s="4" t="n">
        <v>37308</v>
      </c>
      <c r="B290" s="5" t="n">
        <v>2002</v>
      </c>
      <c r="C290" s="5" t="n">
        <v>2</v>
      </c>
      <c r="D290" s="6" t="str">
        <f aca="false">IF(MONTH(A290)&gt;=4,"FY "&amp;YEAR(A290)&amp;"-"&amp;RIGHT(YEAR(A290)+1,2),"FY "&amp;(YEAR(A290)-1)&amp;"-"&amp;RIGHT(YEAR(A290),2))</f>
        <v>FY 2001-02</v>
      </c>
      <c r="E290" s="5" t="s">
        <v>12</v>
      </c>
      <c r="F290" s="7" t="n">
        <v>277.2</v>
      </c>
      <c r="G290" s="7" t="n">
        <v>177.2</v>
      </c>
      <c r="H290" s="7" t="n">
        <v>100</v>
      </c>
      <c r="I290" s="7" t="n">
        <v>20.6</v>
      </c>
      <c r="J290" s="8" t="n">
        <v>48.63</v>
      </c>
    </row>
    <row r="291" customFormat="false" ht="15" hidden="false" customHeight="false" outlineLevel="0" collapsed="false">
      <c r="A291" s="4" t="n">
        <v>37309</v>
      </c>
      <c r="B291" s="5" t="n">
        <v>2002</v>
      </c>
      <c r="C291" s="5" t="n">
        <v>2</v>
      </c>
      <c r="D291" s="6" t="str">
        <f aca="false">IF(MONTH(A291)&gt;=4,"FY "&amp;YEAR(A291)&amp;"-"&amp;RIGHT(YEAR(A291)+1,2),"FY "&amp;(YEAR(A291)-1)&amp;"-"&amp;RIGHT(YEAR(A291),2))</f>
        <v>FY 2001-02</v>
      </c>
      <c r="E291" s="5" t="s">
        <v>12</v>
      </c>
      <c r="F291" s="7" t="n">
        <v>196.3</v>
      </c>
      <c r="G291" s="7" t="n">
        <v>134.2</v>
      </c>
      <c r="H291" s="7" t="n">
        <v>62.1</v>
      </c>
      <c r="I291" s="7" t="n">
        <v>12.8</v>
      </c>
      <c r="J291" s="8" t="n">
        <v>48.63</v>
      </c>
    </row>
    <row r="292" customFormat="false" ht="15" hidden="false" customHeight="false" outlineLevel="0" collapsed="false">
      <c r="A292" s="4" t="n">
        <v>37312</v>
      </c>
      <c r="B292" s="5" t="n">
        <v>2002</v>
      </c>
      <c r="C292" s="5" t="n">
        <v>2</v>
      </c>
      <c r="D292" s="6" t="str">
        <f aca="false">IF(MONTH(A292)&gt;=4,"FY "&amp;YEAR(A292)&amp;"-"&amp;RIGHT(YEAR(A292)+1,2),"FY "&amp;(YEAR(A292)-1)&amp;"-"&amp;RIGHT(YEAR(A292),2))</f>
        <v>FY 2001-02</v>
      </c>
      <c r="E292" s="5" t="s">
        <v>12</v>
      </c>
      <c r="F292" s="7" t="n">
        <v>333.2</v>
      </c>
      <c r="G292" s="7" t="n">
        <v>203.2</v>
      </c>
      <c r="H292" s="7" t="n">
        <v>130</v>
      </c>
      <c r="I292" s="7" t="n">
        <v>26.7</v>
      </c>
      <c r="J292" s="8" t="n">
        <v>48.71</v>
      </c>
    </row>
    <row r="293" customFormat="false" ht="15" hidden="false" customHeight="false" outlineLevel="0" collapsed="false">
      <c r="A293" s="4" t="n">
        <v>37313</v>
      </c>
      <c r="B293" s="5" t="n">
        <v>2002</v>
      </c>
      <c r="C293" s="5" t="n">
        <v>2</v>
      </c>
      <c r="D293" s="6" t="str">
        <f aca="false">IF(MONTH(A293)&gt;=4,"FY "&amp;YEAR(A293)&amp;"-"&amp;RIGHT(YEAR(A293)+1,2),"FY "&amp;(YEAR(A293)-1)&amp;"-"&amp;RIGHT(YEAR(A293),2))</f>
        <v>FY 2001-02</v>
      </c>
      <c r="E293" s="5" t="s">
        <v>12</v>
      </c>
      <c r="F293" s="7" t="n">
        <v>183.7</v>
      </c>
      <c r="G293" s="7" t="n">
        <v>90.8</v>
      </c>
      <c r="H293" s="7" t="n">
        <v>92.9</v>
      </c>
      <c r="I293" s="7" t="n">
        <v>19</v>
      </c>
      <c r="J293" s="8" t="n">
        <v>48.85</v>
      </c>
    </row>
    <row r="294" customFormat="false" ht="15" hidden="false" customHeight="false" outlineLevel="0" collapsed="false">
      <c r="A294" s="4" t="n">
        <v>37314</v>
      </c>
      <c r="B294" s="5" t="n">
        <v>2002</v>
      </c>
      <c r="C294" s="5" t="n">
        <v>2</v>
      </c>
      <c r="D294" s="6" t="str">
        <f aca="false">IF(MONTH(A294)&gt;=4,"FY "&amp;YEAR(A294)&amp;"-"&amp;RIGHT(YEAR(A294)+1,2),"FY "&amp;(YEAR(A294)-1)&amp;"-"&amp;RIGHT(YEAR(A294),2))</f>
        <v>FY 2001-02</v>
      </c>
      <c r="E294" s="5" t="s">
        <v>12</v>
      </c>
      <c r="F294" s="7" t="n">
        <v>388.2</v>
      </c>
      <c r="G294" s="7" t="n">
        <v>246.4</v>
      </c>
      <c r="H294" s="7" t="n">
        <v>141.8</v>
      </c>
      <c r="I294" s="7" t="n">
        <v>29.1</v>
      </c>
      <c r="J294" s="8" t="n">
        <v>48.77</v>
      </c>
    </row>
    <row r="295" customFormat="false" ht="15" hidden="false" customHeight="false" outlineLevel="0" collapsed="false">
      <c r="A295" s="4" t="n">
        <v>37315</v>
      </c>
      <c r="B295" s="5" t="n">
        <v>2002</v>
      </c>
      <c r="C295" s="5" t="n">
        <v>2</v>
      </c>
      <c r="D295" s="6" t="str">
        <f aca="false">IF(MONTH(A295)&gt;=4,"FY "&amp;YEAR(A295)&amp;"-"&amp;RIGHT(YEAR(A295)+1,2),"FY "&amp;(YEAR(A295)-1)&amp;"-"&amp;RIGHT(YEAR(A295),2))</f>
        <v>FY 2001-02</v>
      </c>
      <c r="E295" s="5" t="s">
        <v>12</v>
      </c>
      <c r="F295" s="7" t="n">
        <v>383.5</v>
      </c>
      <c r="G295" s="7" t="n">
        <v>204.7</v>
      </c>
      <c r="H295" s="7" t="n">
        <v>178.8</v>
      </c>
      <c r="I295" s="7" t="n">
        <v>36.7</v>
      </c>
      <c r="J295" s="8" t="n">
        <v>48.73</v>
      </c>
    </row>
    <row r="296" customFormat="false" ht="15" hidden="false" customHeight="false" outlineLevel="0" collapsed="false">
      <c r="A296" s="4" t="n">
        <v>37316</v>
      </c>
      <c r="B296" s="5" t="n">
        <v>2002</v>
      </c>
      <c r="C296" s="5" t="n">
        <v>3</v>
      </c>
      <c r="D296" s="6" t="str">
        <f aca="false">IF(MONTH(A296)&gt;=4,"FY "&amp;YEAR(A296)&amp;"-"&amp;RIGHT(YEAR(A296)+1,2),"FY "&amp;(YEAR(A296)-1)&amp;"-"&amp;RIGHT(YEAR(A296),2))</f>
        <v>FY 2001-02</v>
      </c>
      <c r="E296" s="5" t="s">
        <v>12</v>
      </c>
      <c r="F296" s="7" t="n">
        <v>372.1</v>
      </c>
      <c r="G296" s="7" t="n">
        <v>375</v>
      </c>
      <c r="H296" s="7" t="n">
        <v>-2.9</v>
      </c>
      <c r="I296" s="7" t="n">
        <v>-0.6</v>
      </c>
      <c r="J296" s="8" t="n">
        <v>48.81</v>
      </c>
    </row>
    <row r="297" customFormat="false" ht="15" hidden="false" customHeight="false" outlineLevel="0" collapsed="false">
      <c r="A297" s="4" t="n">
        <v>37319</v>
      </c>
      <c r="B297" s="5" t="n">
        <v>2002</v>
      </c>
      <c r="C297" s="5" t="n">
        <v>3</v>
      </c>
      <c r="D297" s="6" t="str">
        <f aca="false">IF(MONTH(A297)&gt;=4,"FY "&amp;YEAR(A297)&amp;"-"&amp;RIGHT(YEAR(A297)+1,2),"FY "&amp;(YEAR(A297)-1)&amp;"-"&amp;RIGHT(YEAR(A297),2))</f>
        <v>FY 2001-02</v>
      </c>
      <c r="E297" s="5" t="s">
        <v>12</v>
      </c>
      <c r="F297" s="7" t="n">
        <v>286</v>
      </c>
      <c r="G297" s="7" t="n">
        <v>189.9</v>
      </c>
      <c r="H297" s="7" t="n">
        <v>96.1</v>
      </c>
      <c r="I297" s="7" t="n">
        <v>19.7</v>
      </c>
      <c r="J297" s="8" t="n">
        <v>48.75</v>
      </c>
    </row>
    <row r="298" customFormat="false" ht="15" hidden="false" customHeight="false" outlineLevel="0" collapsed="false">
      <c r="A298" s="4" t="n">
        <v>37320</v>
      </c>
      <c r="B298" s="5" t="n">
        <v>2002</v>
      </c>
      <c r="C298" s="5" t="n">
        <v>3</v>
      </c>
      <c r="D298" s="6" t="str">
        <f aca="false">IF(MONTH(A298)&gt;=4,"FY "&amp;YEAR(A298)&amp;"-"&amp;RIGHT(YEAR(A298)+1,2),"FY "&amp;(YEAR(A298)-1)&amp;"-"&amp;RIGHT(YEAR(A298),2))</f>
        <v>FY 2001-02</v>
      </c>
      <c r="E298" s="5" t="s">
        <v>12</v>
      </c>
      <c r="F298" s="7" t="n">
        <v>273.7</v>
      </c>
      <c r="G298" s="7" t="n">
        <v>277.6</v>
      </c>
      <c r="H298" s="7" t="n">
        <v>-3.9</v>
      </c>
      <c r="I298" s="7" t="n">
        <v>-0.8</v>
      </c>
      <c r="J298" s="8" t="n">
        <v>48.7</v>
      </c>
    </row>
    <row r="299" customFormat="false" ht="15" hidden="false" customHeight="false" outlineLevel="0" collapsed="false">
      <c r="A299" s="4" t="n">
        <v>37321</v>
      </c>
      <c r="B299" s="5" t="n">
        <v>2002</v>
      </c>
      <c r="C299" s="5" t="n">
        <v>3</v>
      </c>
      <c r="D299" s="6" t="str">
        <f aca="false">IF(MONTH(A299)&gt;=4,"FY "&amp;YEAR(A299)&amp;"-"&amp;RIGHT(YEAR(A299)+1,2),"FY "&amp;(YEAR(A299)-1)&amp;"-"&amp;RIGHT(YEAR(A299),2))</f>
        <v>FY 2001-02</v>
      </c>
      <c r="E299" s="5" t="s">
        <v>12</v>
      </c>
      <c r="F299" s="7" t="n">
        <v>290.4</v>
      </c>
      <c r="G299" s="7" t="n">
        <v>231.5</v>
      </c>
      <c r="H299" s="7" t="n">
        <v>58.9</v>
      </c>
      <c r="I299" s="7" t="n">
        <v>12.1</v>
      </c>
      <c r="J299" s="8" t="n">
        <v>48.7</v>
      </c>
    </row>
    <row r="300" customFormat="false" ht="15" hidden="false" customHeight="false" outlineLevel="0" collapsed="false">
      <c r="A300" s="4" t="n">
        <v>37322</v>
      </c>
      <c r="B300" s="5" t="n">
        <v>2002</v>
      </c>
      <c r="C300" s="5" t="n">
        <v>3</v>
      </c>
      <c r="D300" s="6" t="str">
        <f aca="false">IF(MONTH(A300)&gt;=4,"FY "&amp;YEAR(A300)&amp;"-"&amp;RIGHT(YEAR(A300)+1,2),"FY "&amp;(YEAR(A300)-1)&amp;"-"&amp;RIGHT(YEAR(A300),2))</f>
        <v>FY 2001-02</v>
      </c>
      <c r="E300" s="5" t="s">
        <v>12</v>
      </c>
      <c r="F300" s="7" t="n">
        <v>249.1</v>
      </c>
      <c r="G300" s="7" t="n">
        <v>228</v>
      </c>
      <c r="H300" s="7" t="n">
        <v>21.1</v>
      </c>
      <c r="I300" s="7" t="n">
        <v>4.3</v>
      </c>
      <c r="J300" s="8" t="n">
        <v>48.7</v>
      </c>
    </row>
    <row r="301" customFormat="false" ht="15" hidden="false" customHeight="false" outlineLevel="0" collapsed="false">
      <c r="A301" s="4" t="n">
        <v>37323</v>
      </c>
      <c r="B301" s="5" t="n">
        <v>2002</v>
      </c>
      <c r="C301" s="5" t="n">
        <v>3</v>
      </c>
      <c r="D301" s="6" t="str">
        <f aca="false">IF(MONTH(A301)&gt;=4,"FY "&amp;YEAR(A301)&amp;"-"&amp;RIGHT(YEAR(A301)+1,2),"FY "&amp;(YEAR(A301)-1)&amp;"-"&amp;RIGHT(YEAR(A301),2))</f>
        <v>FY 2001-02</v>
      </c>
      <c r="E301" s="5" t="s">
        <v>12</v>
      </c>
      <c r="F301" s="7" t="n">
        <v>276.4</v>
      </c>
      <c r="G301" s="7" t="n">
        <v>114.8</v>
      </c>
      <c r="H301" s="7" t="n">
        <v>161.6</v>
      </c>
      <c r="I301" s="7" t="n">
        <v>33.2</v>
      </c>
      <c r="J301" s="8" t="n">
        <v>48.72</v>
      </c>
    </row>
    <row r="302" customFormat="false" ht="15" hidden="false" customHeight="false" outlineLevel="0" collapsed="false">
      <c r="A302" s="4" t="n">
        <v>37326</v>
      </c>
      <c r="B302" s="5" t="n">
        <v>2002</v>
      </c>
      <c r="C302" s="5" t="n">
        <v>3</v>
      </c>
      <c r="D302" s="6" t="str">
        <f aca="false">IF(MONTH(A302)&gt;=4,"FY "&amp;YEAR(A302)&amp;"-"&amp;RIGHT(YEAR(A302)+1,2),"FY "&amp;(YEAR(A302)-1)&amp;"-"&amp;RIGHT(YEAR(A302),2))</f>
        <v>FY 2001-02</v>
      </c>
      <c r="E302" s="5" t="s">
        <v>12</v>
      </c>
      <c r="F302" s="7" t="n">
        <v>241.5</v>
      </c>
      <c r="G302" s="7" t="n">
        <v>153.9</v>
      </c>
      <c r="H302" s="7" t="n">
        <v>87.6</v>
      </c>
      <c r="I302" s="7" t="n">
        <v>18</v>
      </c>
      <c r="J302" s="8" t="n">
        <v>48.75</v>
      </c>
    </row>
    <row r="303" customFormat="false" ht="15" hidden="false" customHeight="false" outlineLevel="0" collapsed="false">
      <c r="A303" s="4" t="n">
        <v>37327</v>
      </c>
      <c r="B303" s="5" t="n">
        <v>2002</v>
      </c>
      <c r="C303" s="5" t="n">
        <v>3</v>
      </c>
      <c r="D303" s="6" t="str">
        <f aca="false">IF(MONTH(A303)&gt;=4,"FY "&amp;YEAR(A303)&amp;"-"&amp;RIGHT(YEAR(A303)+1,2),"FY "&amp;(YEAR(A303)-1)&amp;"-"&amp;RIGHT(YEAR(A303),2))</f>
        <v>FY 2001-02</v>
      </c>
      <c r="E303" s="5" t="s">
        <v>12</v>
      </c>
      <c r="F303" s="7" t="n">
        <v>218</v>
      </c>
      <c r="G303" s="7" t="n">
        <v>198.6</v>
      </c>
      <c r="H303" s="7" t="n">
        <v>19.4</v>
      </c>
      <c r="I303" s="7" t="n">
        <v>4</v>
      </c>
      <c r="J303" s="8" t="n">
        <v>48.75</v>
      </c>
    </row>
    <row r="304" customFormat="false" ht="15" hidden="false" customHeight="false" outlineLevel="0" collapsed="false">
      <c r="A304" s="4" t="n">
        <v>37328</v>
      </c>
      <c r="B304" s="5" t="n">
        <v>2002</v>
      </c>
      <c r="C304" s="5" t="n">
        <v>3</v>
      </c>
      <c r="D304" s="6" t="str">
        <f aca="false">IF(MONTH(A304)&gt;=4,"FY "&amp;YEAR(A304)&amp;"-"&amp;RIGHT(YEAR(A304)+1,2),"FY "&amp;(YEAR(A304)-1)&amp;"-"&amp;RIGHT(YEAR(A304),2))</f>
        <v>FY 2001-02</v>
      </c>
      <c r="E304" s="5" t="s">
        <v>12</v>
      </c>
      <c r="F304" s="7" t="n">
        <v>188.4</v>
      </c>
      <c r="G304" s="7" t="n">
        <v>224.5</v>
      </c>
      <c r="H304" s="7" t="n">
        <v>-36.1</v>
      </c>
      <c r="I304" s="7" t="n">
        <v>-7.4</v>
      </c>
      <c r="J304" s="8" t="n">
        <v>48.73</v>
      </c>
    </row>
    <row r="305" customFormat="false" ht="15" hidden="false" customHeight="false" outlineLevel="0" collapsed="false">
      <c r="A305" s="4" t="n">
        <v>37329</v>
      </c>
      <c r="B305" s="5" t="n">
        <v>2002</v>
      </c>
      <c r="C305" s="5" t="n">
        <v>3</v>
      </c>
      <c r="D305" s="6" t="str">
        <f aca="false">IF(MONTH(A305)&gt;=4,"FY "&amp;YEAR(A305)&amp;"-"&amp;RIGHT(YEAR(A305)+1,2),"FY "&amp;(YEAR(A305)-1)&amp;"-"&amp;RIGHT(YEAR(A305),2))</f>
        <v>FY 2001-02</v>
      </c>
      <c r="E305" s="5" t="s">
        <v>12</v>
      </c>
      <c r="F305" s="7" t="n">
        <v>125</v>
      </c>
      <c r="G305" s="7" t="n">
        <v>136.8</v>
      </c>
      <c r="H305" s="7" t="n">
        <v>-11.8</v>
      </c>
      <c r="I305" s="7" t="n">
        <v>-2.4</v>
      </c>
      <c r="J305" s="8" t="n">
        <v>48.75</v>
      </c>
    </row>
    <row r="306" customFormat="false" ht="15" hidden="false" customHeight="false" outlineLevel="0" collapsed="false">
      <c r="A306" s="4" t="n">
        <v>37330</v>
      </c>
      <c r="B306" s="5" t="n">
        <v>2002</v>
      </c>
      <c r="C306" s="5" t="n">
        <v>3</v>
      </c>
      <c r="D306" s="6" t="str">
        <f aca="false">IF(MONTH(A306)&gt;=4,"FY "&amp;YEAR(A306)&amp;"-"&amp;RIGHT(YEAR(A306)+1,2),"FY "&amp;(YEAR(A306)-1)&amp;"-"&amp;RIGHT(YEAR(A306),2))</f>
        <v>FY 2001-02</v>
      </c>
      <c r="E306" s="5" t="s">
        <v>12</v>
      </c>
      <c r="F306" s="7" t="n">
        <v>99.6</v>
      </c>
      <c r="G306" s="7" t="n">
        <v>78.3</v>
      </c>
      <c r="H306" s="7" t="n">
        <v>21.3</v>
      </c>
      <c r="I306" s="7" t="n">
        <v>4.4</v>
      </c>
      <c r="J306" s="8" t="n">
        <v>48.72</v>
      </c>
    </row>
    <row r="307" customFormat="false" ht="15" hidden="false" customHeight="false" outlineLevel="0" collapsed="false">
      <c r="A307" s="4" t="n">
        <v>37333</v>
      </c>
      <c r="B307" s="5" t="n">
        <v>2002</v>
      </c>
      <c r="C307" s="5" t="n">
        <v>3</v>
      </c>
      <c r="D307" s="6" t="str">
        <f aca="false">IF(MONTH(A307)&gt;=4,"FY "&amp;YEAR(A307)&amp;"-"&amp;RIGHT(YEAR(A307)+1,2),"FY "&amp;(YEAR(A307)-1)&amp;"-"&amp;RIGHT(YEAR(A307),2))</f>
        <v>FY 2001-02</v>
      </c>
      <c r="E307" s="5" t="s">
        <v>12</v>
      </c>
      <c r="F307" s="7" t="n">
        <v>278.1</v>
      </c>
      <c r="G307" s="7" t="n">
        <v>244</v>
      </c>
      <c r="H307" s="7" t="n">
        <v>34.1</v>
      </c>
      <c r="I307" s="7" t="n">
        <v>7</v>
      </c>
      <c r="J307" s="8" t="n">
        <v>48.71</v>
      </c>
    </row>
    <row r="308" customFormat="false" ht="15" hidden="false" customHeight="false" outlineLevel="0" collapsed="false">
      <c r="A308" s="4" t="n">
        <v>37334</v>
      </c>
      <c r="B308" s="5" t="n">
        <v>2002</v>
      </c>
      <c r="C308" s="5" t="n">
        <v>3</v>
      </c>
      <c r="D308" s="6" t="str">
        <f aca="false">IF(MONTH(A308)&gt;=4,"FY "&amp;YEAR(A308)&amp;"-"&amp;RIGHT(YEAR(A308)+1,2),"FY "&amp;(YEAR(A308)-1)&amp;"-"&amp;RIGHT(YEAR(A308),2))</f>
        <v>FY 2001-02</v>
      </c>
      <c r="E308" s="5" t="s">
        <v>12</v>
      </c>
      <c r="F308" s="7" t="n">
        <v>133.6</v>
      </c>
      <c r="G308" s="7" t="n">
        <v>107.3</v>
      </c>
      <c r="H308" s="7" t="n">
        <v>26.3</v>
      </c>
      <c r="I308" s="7" t="n">
        <v>5.4</v>
      </c>
      <c r="J308" s="8" t="n">
        <v>48.71</v>
      </c>
    </row>
    <row r="309" customFormat="false" ht="15" hidden="false" customHeight="false" outlineLevel="0" collapsed="false">
      <c r="A309" s="4" t="n">
        <v>37335</v>
      </c>
      <c r="B309" s="5" t="n">
        <v>2002</v>
      </c>
      <c r="C309" s="5" t="n">
        <v>3</v>
      </c>
      <c r="D309" s="6" t="str">
        <f aca="false">IF(MONTH(A309)&gt;=4,"FY "&amp;YEAR(A309)&amp;"-"&amp;RIGHT(YEAR(A309)+1,2),"FY "&amp;(YEAR(A309)-1)&amp;"-"&amp;RIGHT(YEAR(A309),2))</f>
        <v>FY 2001-02</v>
      </c>
      <c r="E309" s="5" t="s">
        <v>12</v>
      </c>
      <c r="F309" s="7" t="n">
        <v>136.2</v>
      </c>
      <c r="G309" s="7" t="n">
        <v>155.6</v>
      </c>
      <c r="H309" s="7" t="n">
        <v>-19.4</v>
      </c>
      <c r="I309" s="7" t="n">
        <v>-4</v>
      </c>
      <c r="J309" s="8" t="n">
        <v>48.73</v>
      </c>
    </row>
    <row r="310" customFormat="false" ht="15" hidden="false" customHeight="false" outlineLevel="0" collapsed="false">
      <c r="A310" s="4" t="n">
        <v>37336</v>
      </c>
      <c r="B310" s="5" t="n">
        <v>2002</v>
      </c>
      <c r="C310" s="5" t="n">
        <v>3</v>
      </c>
      <c r="D310" s="6" t="str">
        <f aca="false">IF(MONTH(A310)&gt;=4,"FY "&amp;YEAR(A310)&amp;"-"&amp;RIGHT(YEAR(A310)+1,2),"FY "&amp;(YEAR(A310)-1)&amp;"-"&amp;RIGHT(YEAR(A310),2))</f>
        <v>FY 2001-02</v>
      </c>
      <c r="E310" s="5" t="s">
        <v>12</v>
      </c>
      <c r="F310" s="7" t="n">
        <v>133.3</v>
      </c>
      <c r="G310" s="7" t="n">
        <v>110.1</v>
      </c>
      <c r="H310" s="7" t="n">
        <v>23.2</v>
      </c>
      <c r="I310" s="7" t="n">
        <v>4.8</v>
      </c>
      <c r="J310" s="8" t="n">
        <v>48.73</v>
      </c>
    </row>
    <row r="311" customFormat="false" ht="15" hidden="false" customHeight="false" outlineLevel="0" collapsed="false">
      <c r="A311" s="4" t="n">
        <v>37337</v>
      </c>
      <c r="B311" s="5" t="n">
        <v>2002</v>
      </c>
      <c r="C311" s="5" t="n">
        <v>3</v>
      </c>
      <c r="D311" s="6" t="str">
        <f aca="false">IF(MONTH(A311)&gt;=4,"FY "&amp;YEAR(A311)&amp;"-"&amp;RIGHT(YEAR(A311)+1,2),"FY "&amp;(YEAR(A311)-1)&amp;"-"&amp;RIGHT(YEAR(A311),2))</f>
        <v>FY 2001-02</v>
      </c>
      <c r="E311" s="5" t="s">
        <v>12</v>
      </c>
      <c r="F311" s="7" t="n">
        <v>76.4</v>
      </c>
      <c r="G311" s="7" t="n">
        <v>124.6</v>
      </c>
      <c r="H311" s="7" t="n">
        <v>-48.2</v>
      </c>
      <c r="I311" s="7" t="n">
        <v>-9.9</v>
      </c>
      <c r="J311" s="8" t="n">
        <v>48.75</v>
      </c>
    </row>
    <row r="312" customFormat="false" ht="15" hidden="false" customHeight="false" outlineLevel="0" collapsed="false">
      <c r="A312" s="4" t="n">
        <v>37341</v>
      </c>
      <c r="B312" s="5" t="n">
        <v>2002</v>
      </c>
      <c r="C312" s="5" t="n">
        <v>3</v>
      </c>
      <c r="D312" s="6" t="str">
        <f aca="false">IF(MONTH(A312)&gt;=4,"FY "&amp;YEAR(A312)&amp;"-"&amp;RIGHT(YEAR(A312)+1,2),"FY "&amp;(YEAR(A312)-1)&amp;"-"&amp;RIGHT(YEAR(A312),2))</f>
        <v>FY 2001-02</v>
      </c>
      <c r="E312" s="5" t="s">
        <v>12</v>
      </c>
      <c r="F312" s="7" t="n">
        <v>179.7</v>
      </c>
      <c r="G312" s="7" t="n">
        <v>173.7</v>
      </c>
      <c r="H312" s="7" t="n">
        <v>6</v>
      </c>
      <c r="I312" s="7" t="n">
        <v>1.2</v>
      </c>
      <c r="J312" s="8" t="n">
        <v>48.77</v>
      </c>
    </row>
    <row r="313" customFormat="false" ht="15" hidden="false" customHeight="false" outlineLevel="0" collapsed="false">
      <c r="A313" s="4" t="n">
        <v>37342</v>
      </c>
      <c r="B313" s="5" t="n">
        <v>2002</v>
      </c>
      <c r="C313" s="5" t="n">
        <v>3</v>
      </c>
      <c r="D313" s="6" t="str">
        <f aca="false">IF(MONTH(A313)&gt;=4,"FY "&amp;YEAR(A313)&amp;"-"&amp;RIGHT(YEAR(A313)+1,2),"FY "&amp;(YEAR(A313)-1)&amp;"-"&amp;RIGHT(YEAR(A313),2))</f>
        <v>FY 2001-02</v>
      </c>
      <c r="E313" s="5" t="s">
        <v>12</v>
      </c>
      <c r="F313" s="7" t="n">
        <v>145.7</v>
      </c>
      <c r="G313" s="7" t="n">
        <v>207.4</v>
      </c>
      <c r="H313" s="7" t="n">
        <v>-61.7</v>
      </c>
      <c r="I313" s="7" t="n">
        <v>-12.7</v>
      </c>
      <c r="J313" s="8" t="n">
        <v>48.76</v>
      </c>
    </row>
    <row r="314" customFormat="false" ht="15" hidden="false" customHeight="false" outlineLevel="0" collapsed="false">
      <c r="A314" s="4" t="n">
        <v>37343</v>
      </c>
      <c r="B314" s="5" t="n">
        <v>2002</v>
      </c>
      <c r="C314" s="5" t="n">
        <v>3</v>
      </c>
      <c r="D314" s="6" t="str">
        <f aca="false">IF(MONTH(A314)&gt;=4,"FY "&amp;YEAR(A314)&amp;"-"&amp;RIGHT(YEAR(A314)+1,2),"FY "&amp;(YEAR(A314)-1)&amp;"-"&amp;RIGHT(YEAR(A314),2))</f>
        <v>FY 2001-02</v>
      </c>
      <c r="E314" s="5" t="s">
        <v>12</v>
      </c>
      <c r="F314" s="7" t="n">
        <v>234.1</v>
      </c>
      <c r="G314" s="7" t="n">
        <v>214.3</v>
      </c>
      <c r="H314" s="7" t="n">
        <v>19.8</v>
      </c>
      <c r="I314" s="7" t="n">
        <v>4</v>
      </c>
      <c r="J314" s="8" t="n">
        <v>48.83</v>
      </c>
    </row>
    <row r="315" customFormat="false" ht="15" hidden="false" customHeight="false" outlineLevel="0" collapsed="false">
      <c r="A315" s="4" t="n">
        <v>37347</v>
      </c>
      <c r="B315" s="5" t="n">
        <v>2002</v>
      </c>
      <c r="C315" s="5" t="n">
        <v>4</v>
      </c>
      <c r="D315" s="6" t="str">
        <f aca="false">IF(MONTH(A315)&gt;=4,"FY "&amp;YEAR(A315)&amp;"-"&amp;RIGHT(YEAR(A315)+1,2),"FY "&amp;(YEAR(A315)-1)&amp;"-"&amp;RIGHT(YEAR(A315),2))</f>
        <v>FY 2002-03</v>
      </c>
      <c r="E315" s="5" t="s">
        <v>12</v>
      </c>
      <c r="F315" s="7" t="n">
        <v>306.9</v>
      </c>
      <c r="G315" s="7" t="n">
        <v>227.9</v>
      </c>
      <c r="H315" s="7" t="n">
        <v>79</v>
      </c>
      <c r="I315" s="7" t="n">
        <v>16.2</v>
      </c>
      <c r="J315" s="8" t="n">
        <v>48.8</v>
      </c>
    </row>
    <row r="316" customFormat="false" ht="15" hidden="false" customHeight="false" outlineLevel="0" collapsed="false">
      <c r="A316" s="4" t="n">
        <v>37348</v>
      </c>
      <c r="B316" s="5" t="n">
        <v>2002</v>
      </c>
      <c r="C316" s="5" t="n">
        <v>4</v>
      </c>
      <c r="D316" s="6" t="str">
        <f aca="false">IF(MONTH(A316)&gt;=4,"FY "&amp;YEAR(A316)&amp;"-"&amp;RIGHT(YEAR(A316)+1,2),"FY "&amp;(YEAR(A316)-1)&amp;"-"&amp;RIGHT(YEAR(A316),2))</f>
        <v>FY 2002-03</v>
      </c>
      <c r="E316" s="5" t="s">
        <v>12</v>
      </c>
      <c r="F316" s="7" t="n">
        <v>87.6</v>
      </c>
      <c r="G316" s="7" t="n">
        <v>87.3</v>
      </c>
      <c r="H316" s="7" t="n">
        <v>0.3</v>
      </c>
      <c r="I316" s="7" t="n">
        <v>0.1</v>
      </c>
      <c r="J316" s="8" t="n">
        <v>48.8</v>
      </c>
    </row>
    <row r="317" customFormat="false" ht="15" hidden="false" customHeight="false" outlineLevel="0" collapsed="false">
      <c r="A317" s="4" t="n">
        <v>37349</v>
      </c>
      <c r="B317" s="5" t="n">
        <v>2002</v>
      </c>
      <c r="C317" s="5" t="n">
        <v>4</v>
      </c>
      <c r="D317" s="6" t="str">
        <f aca="false">IF(MONTH(A317)&gt;=4,"FY "&amp;YEAR(A317)&amp;"-"&amp;RIGHT(YEAR(A317)+1,2),"FY "&amp;(YEAR(A317)-1)&amp;"-"&amp;RIGHT(YEAR(A317),2))</f>
        <v>FY 2002-03</v>
      </c>
      <c r="E317" s="5" t="s">
        <v>12</v>
      </c>
      <c r="F317" s="7" t="n">
        <v>207.8</v>
      </c>
      <c r="G317" s="7" t="n">
        <v>156.3</v>
      </c>
      <c r="H317" s="7" t="n">
        <v>51.5</v>
      </c>
      <c r="I317" s="7" t="n">
        <v>10.6</v>
      </c>
      <c r="J317" s="8" t="n">
        <v>48.8</v>
      </c>
    </row>
    <row r="318" customFormat="false" ht="15" hidden="false" customHeight="false" outlineLevel="0" collapsed="false">
      <c r="A318" s="4" t="n">
        <v>37350</v>
      </c>
      <c r="B318" s="5" t="n">
        <v>2002</v>
      </c>
      <c r="C318" s="5" t="n">
        <v>4</v>
      </c>
      <c r="D318" s="6" t="str">
        <f aca="false">IF(MONTH(A318)&gt;=4,"FY "&amp;YEAR(A318)&amp;"-"&amp;RIGHT(YEAR(A318)+1,2),"FY "&amp;(YEAR(A318)-1)&amp;"-"&amp;RIGHT(YEAR(A318),2))</f>
        <v>FY 2002-03</v>
      </c>
      <c r="E318" s="5" t="s">
        <v>12</v>
      </c>
      <c r="F318" s="7" t="n">
        <v>196.3</v>
      </c>
      <c r="G318" s="7" t="n">
        <v>206.1</v>
      </c>
      <c r="H318" s="7" t="n">
        <v>-9.8</v>
      </c>
      <c r="I318" s="7" t="n">
        <v>-2</v>
      </c>
      <c r="J318" s="8" t="n">
        <v>48.88</v>
      </c>
    </row>
    <row r="319" customFormat="false" ht="15" hidden="false" customHeight="false" outlineLevel="0" collapsed="false">
      <c r="A319" s="4" t="n">
        <v>37351</v>
      </c>
      <c r="B319" s="5" t="n">
        <v>2002</v>
      </c>
      <c r="C319" s="5" t="n">
        <v>4</v>
      </c>
      <c r="D319" s="6" t="str">
        <f aca="false">IF(MONTH(A319)&gt;=4,"FY "&amp;YEAR(A319)&amp;"-"&amp;RIGHT(YEAR(A319)+1,2),"FY "&amp;(YEAR(A319)-1)&amp;"-"&amp;RIGHT(YEAR(A319),2))</f>
        <v>FY 2002-03</v>
      </c>
      <c r="E319" s="5" t="s">
        <v>12</v>
      </c>
      <c r="F319" s="7" t="n">
        <v>322.5</v>
      </c>
      <c r="G319" s="7" t="n">
        <v>260.6</v>
      </c>
      <c r="H319" s="7" t="n">
        <v>61.9</v>
      </c>
      <c r="I319" s="7" t="n">
        <v>12.7</v>
      </c>
      <c r="J319" s="8" t="n">
        <v>48.88</v>
      </c>
    </row>
    <row r="320" customFormat="false" ht="15" hidden="false" customHeight="false" outlineLevel="0" collapsed="false">
      <c r="A320" s="4" t="n">
        <v>37354</v>
      </c>
      <c r="B320" s="5" t="n">
        <v>2002</v>
      </c>
      <c r="C320" s="5" t="n">
        <v>4</v>
      </c>
      <c r="D320" s="6" t="str">
        <f aca="false">IF(MONTH(A320)&gt;=4,"FY "&amp;YEAR(A320)&amp;"-"&amp;RIGHT(YEAR(A320)+1,2),"FY "&amp;(YEAR(A320)-1)&amp;"-"&amp;RIGHT(YEAR(A320),2))</f>
        <v>FY 2002-03</v>
      </c>
      <c r="E320" s="5" t="s">
        <v>12</v>
      </c>
      <c r="F320" s="7" t="n">
        <v>144.6</v>
      </c>
      <c r="G320" s="7" t="n">
        <v>132</v>
      </c>
      <c r="H320" s="7" t="n">
        <v>12.6</v>
      </c>
      <c r="I320" s="7" t="n">
        <v>2.6</v>
      </c>
      <c r="J320" s="8" t="n">
        <v>48.85</v>
      </c>
    </row>
    <row r="321" customFormat="false" ht="15" hidden="false" customHeight="false" outlineLevel="0" collapsed="false">
      <c r="A321" s="4" t="n">
        <v>37355</v>
      </c>
      <c r="B321" s="5" t="n">
        <v>2002</v>
      </c>
      <c r="C321" s="5" t="n">
        <v>4</v>
      </c>
      <c r="D321" s="6" t="str">
        <f aca="false">IF(MONTH(A321)&gt;=4,"FY "&amp;YEAR(A321)&amp;"-"&amp;RIGHT(YEAR(A321)+1,2),"FY "&amp;(YEAR(A321)-1)&amp;"-"&amp;RIGHT(YEAR(A321),2))</f>
        <v>FY 2002-03</v>
      </c>
      <c r="E321" s="5" t="s">
        <v>12</v>
      </c>
      <c r="F321" s="7" t="n">
        <v>141.4</v>
      </c>
      <c r="G321" s="7" t="n">
        <v>121.1</v>
      </c>
      <c r="H321" s="7" t="n">
        <v>20.3</v>
      </c>
      <c r="I321" s="7" t="n">
        <v>4.2</v>
      </c>
      <c r="J321" s="8" t="n">
        <v>48.85</v>
      </c>
    </row>
    <row r="322" customFormat="false" ht="15" hidden="false" customHeight="false" outlineLevel="0" collapsed="false">
      <c r="A322" s="4" t="n">
        <v>37356</v>
      </c>
      <c r="B322" s="5" t="n">
        <v>2002</v>
      </c>
      <c r="C322" s="5" t="n">
        <v>4</v>
      </c>
      <c r="D322" s="6" t="str">
        <f aca="false">IF(MONTH(A322)&gt;=4,"FY "&amp;YEAR(A322)&amp;"-"&amp;RIGHT(YEAR(A322)+1,2),"FY "&amp;(YEAR(A322)-1)&amp;"-"&amp;RIGHT(YEAR(A322),2))</f>
        <v>FY 2002-03</v>
      </c>
      <c r="E322" s="5" t="s">
        <v>12</v>
      </c>
      <c r="F322" s="7" t="n">
        <v>190.1</v>
      </c>
      <c r="G322" s="7" t="n">
        <v>264</v>
      </c>
      <c r="H322" s="7" t="n">
        <v>-73.9</v>
      </c>
      <c r="I322" s="7" t="n">
        <v>-15.1</v>
      </c>
      <c r="J322" s="8" t="n">
        <v>48.94</v>
      </c>
    </row>
    <row r="323" customFormat="false" ht="15" hidden="false" customHeight="false" outlineLevel="0" collapsed="false">
      <c r="A323" s="4" t="n">
        <v>37357</v>
      </c>
      <c r="B323" s="5" t="n">
        <v>2002</v>
      </c>
      <c r="C323" s="5" t="n">
        <v>4</v>
      </c>
      <c r="D323" s="6" t="str">
        <f aca="false">IF(MONTH(A323)&gt;=4,"FY "&amp;YEAR(A323)&amp;"-"&amp;RIGHT(YEAR(A323)+1,2),"FY "&amp;(YEAR(A323)-1)&amp;"-"&amp;RIGHT(YEAR(A323),2))</f>
        <v>FY 2002-03</v>
      </c>
      <c r="E323" s="5" t="s">
        <v>12</v>
      </c>
      <c r="F323" s="7" t="n">
        <v>318.2</v>
      </c>
      <c r="G323" s="7" t="n">
        <v>306.6</v>
      </c>
      <c r="H323" s="7" t="n">
        <v>11.6</v>
      </c>
      <c r="I323" s="7" t="n">
        <v>2.4</v>
      </c>
      <c r="J323" s="8" t="n">
        <v>48.9</v>
      </c>
    </row>
    <row r="324" customFormat="false" ht="15" hidden="false" customHeight="false" outlineLevel="0" collapsed="false">
      <c r="A324" s="4" t="n">
        <v>37358</v>
      </c>
      <c r="B324" s="5" t="n">
        <v>2002</v>
      </c>
      <c r="C324" s="5" t="n">
        <v>4</v>
      </c>
      <c r="D324" s="6" t="str">
        <f aca="false">IF(MONTH(A324)&gt;=4,"FY "&amp;YEAR(A324)&amp;"-"&amp;RIGHT(YEAR(A324)+1,2),"FY "&amp;(YEAR(A324)-1)&amp;"-"&amp;RIGHT(YEAR(A324),2))</f>
        <v>FY 2002-03</v>
      </c>
      <c r="E324" s="5" t="s">
        <v>12</v>
      </c>
      <c r="F324" s="7" t="n">
        <v>339.4</v>
      </c>
      <c r="G324" s="7" t="n">
        <v>294.5</v>
      </c>
      <c r="H324" s="7" t="n">
        <v>44.9</v>
      </c>
      <c r="I324" s="7" t="n">
        <v>9.2</v>
      </c>
      <c r="J324" s="8" t="n">
        <v>48.91</v>
      </c>
    </row>
    <row r="325" customFormat="false" ht="15" hidden="false" customHeight="false" outlineLevel="0" collapsed="false">
      <c r="A325" s="4" t="n">
        <v>37361</v>
      </c>
      <c r="B325" s="5" t="n">
        <v>2002</v>
      </c>
      <c r="C325" s="5" t="n">
        <v>4</v>
      </c>
      <c r="D325" s="6" t="str">
        <f aca="false">IF(MONTH(A325)&gt;=4,"FY "&amp;YEAR(A325)&amp;"-"&amp;RIGHT(YEAR(A325)+1,2),"FY "&amp;(YEAR(A325)-1)&amp;"-"&amp;RIGHT(YEAR(A325),2))</f>
        <v>FY 2002-03</v>
      </c>
      <c r="E325" s="5" t="s">
        <v>12</v>
      </c>
      <c r="F325" s="7" t="n">
        <v>175.9</v>
      </c>
      <c r="G325" s="7" t="n">
        <v>151.7</v>
      </c>
      <c r="H325" s="7" t="n">
        <v>24.2</v>
      </c>
      <c r="I325" s="7" t="n">
        <v>5</v>
      </c>
      <c r="J325" s="8" t="n">
        <v>48.92</v>
      </c>
    </row>
    <row r="326" customFormat="false" ht="15" hidden="false" customHeight="false" outlineLevel="0" collapsed="false">
      <c r="A326" s="4" t="n">
        <v>37362</v>
      </c>
      <c r="B326" s="5" t="n">
        <v>2002</v>
      </c>
      <c r="C326" s="5" t="n">
        <v>4</v>
      </c>
      <c r="D326" s="6" t="str">
        <f aca="false">IF(MONTH(A326)&gt;=4,"FY "&amp;YEAR(A326)&amp;"-"&amp;RIGHT(YEAR(A326)+1,2),"FY "&amp;(YEAR(A326)-1)&amp;"-"&amp;RIGHT(YEAR(A326),2))</f>
        <v>FY 2002-03</v>
      </c>
      <c r="E326" s="5" t="s">
        <v>12</v>
      </c>
      <c r="F326" s="7" t="n">
        <v>120.9</v>
      </c>
      <c r="G326" s="7" t="n">
        <v>202.2</v>
      </c>
      <c r="H326" s="7" t="n">
        <v>-81.3</v>
      </c>
      <c r="I326" s="7" t="n">
        <v>-16.6</v>
      </c>
      <c r="J326" s="8" t="n">
        <v>48.92</v>
      </c>
    </row>
    <row r="327" customFormat="false" ht="15" hidden="false" customHeight="false" outlineLevel="0" collapsed="false">
      <c r="A327" s="4" t="n">
        <v>37363</v>
      </c>
      <c r="B327" s="5" t="n">
        <v>2002</v>
      </c>
      <c r="C327" s="5" t="n">
        <v>4</v>
      </c>
      <c r="D327" s="6" t="str">
        <f aca="false">IF(MONTH(A327)&gt;=4,"FY "&amp;YEAR(A327)&amp;"-"&amp;RIGHT(YEAR(A327)+1,2),"FY "&amp;(YEAR(A327)-1)&amp;"-"&amp;RIGHT(YEAR(A327),2))</f>
        <v>FY 2002-03</v>
      </c>
      <c r="E327" s="5" t="s">
        <v>12</v>
      </c>
      <c r="F327" s="7" t="n">
        <v>127</v>
      </c>
      <c r="G327" s="7" t="n">
        <v>184.6</v>
      </c>
      <c r="H327" s="7" t="n">
        <v>-57.6</v>
      </c>
      <c r="I327" s="7" t="n">
        <v>-11.8</v>
      </c>
      <c r="J327" s="8" t="n">
        <v>48.92</v>
      </c>
    </row>
    <row r="328" customFormat="false" ht="15" hidden="false" customHeight="false" outlineLevel="0" collapsed="false">
      <c r="A328" s="4" t="n">
        <v>37364</v>
      </c>
      <c r="B328" s="5" t="n">
        <v>2002</v>
      </c>
      <c r="C328" s="5" t="n">
        <v>4</v>
      </c>
      <c r="D328" s="6" t="str">
        <f aca="false">IF(MONTH(A328)&gt;=4,"FY "&amp;YEAR(A328)&amp;"-"&amp;RIGHT(YEAR(A328)+1,2),"FY "&amp;(YEAR(A328)-1)&amp;"-"&amp;RIGHT(YEAR(A328),2))</f>
        <v>FY 2002-03</v>
      </c>
      <c r="E328" s="5" t="s">
        <v>12</v>
      </c>
      <c r="F328" s="7" t="n">
        <v>239.7</v>
      </c>
      <c r="G328" s="7" t="n">
        <v>191.7</v>
      </c>
      <c r="H328" s="7" t="n">
        <v>48</v>
      </c>
      <c r="I328" s="7" t="n">
        <v>9.8</v>
      </c>
      <c r="J328" s="8" t="n">
        <v>48.95</v>
      </c>
    </row>
    <row r="329" customFormat="false" ht="15" hidden="false" customHeight="false" outlineLevel="0" collapsed="false">
      <c r="A329" s="4" t="n">
        <v>37365</v>
      </c>
      <c r="B329" s="5" t="n">
        <v>2002</v>
      </c>
      <c r="C329" s="5" t="n">
        <v>4</v>
      </c>
      <c r="D329" s="6" t="str">
        <f aca="false">IF(MONTH(A329)&gt;=4,"FY "&amp;YEAR(A329)&amp;"-"&amp;RIGHT(YEAR(A329)+1,2),"FY "&amp;(YEAR(A329)-1)&amp;"-"&amp;RIGHT(YEAR(A329),2))</f>
        <v>FY 2002-03</v>
      </c>
      <c r="E329" s="5" t="s">
        <v>12</v>
      </c>
      <c r="F329" s="7" t="n">
        <v>254.9</v>
      </c>
      <c r="G329" s="7" t="n">
        <v>235.6</v>
      </c>
      <c r="H329" s="7" t="n">
        <v>19.3</v>
      </c>
      <c r="I329" s="7" t="n">
        <v>4</v>
      </c>
      <c r="J329" s="8" t="n">
        <v>48.92</v>
      </c>
    </row>
    <row r="330" customFormat="false" ht="15" hidden="false" customHeight="false" outlineLevel="0" collapsed="false">
      <c r="A330" s="4" t="n">
        <v>37368</v>
      </c>
      <c r="B330" s="5" t="n">
        <v>2002</v>
      </c>
      <c r="C330" s="5" t="n">
        <v>4</v>
      </c>
      <c r="D330" s="6" t="str">
        <f aca="false">IF(MONTH(A330)&gt;=4,"FY "&amp;YEAR(A330)&amp;"-"&amp;RIGHT(YEAR(A330)+1,2),"FY "&amp;(YEAR(A330)-1)&amp;"-"&amp;RIGHT(YEAR(A330),2))</f>
        <v>FY 2002-03</v>
      </c>
      <c r="E330" s="5" t="s">
        <v>12</v>
      </c>
      <c r="F330" s="7" t="n">
        <v>235.1</v>
      </c>
      <c r="G330" s="7" t="n">
        <v>304.8</v>
      </c>
      <c r="H330" s="7" t="n">
        <v>-69.7</v>
      </c>
      <c r="I330" s="7" t="n">
        <v>-14.3</v>
      </c>
      <c r="J330" s="8" t="n">
        <v>48.89</v>
      </c>
    </row>
    <row r="331" customFormat="false" ht="15" hidden="false" customHeight="false" outlineLevel="0" collapsed="false">
      <c r="A331" s="4" t="n">
        <v>37369</v>
      </c>
      <c r="B331" s="5" t="n">
        <v>2002</v>
      </c>
      <c r="C331" s="5" t="n">
        <v>4</v>
      </c>
      <c r="D331" s="6" t="str">
        <f aca="false">IF(MONTH(A331)&gt;=4,"FY "&amp;YEAR(A331)&amp;"-"&amp;RIGHT(YEAR(A331)+1,2),"FY "&amp;(YEAR(A331)-1)&amp;"-"&amp;RIGHT(YEAR(A331),2))</f>
        <v>FY 2002-03</v>
      </c>
      <c r="E331" s="5" t="s">
        <v>12</v>
      </c>
      <c r="F331" s="7" t="n">
        <v>212.2</v>
      </c>
      <c r="G331" s="7" t="n">
        <v>213.8</v>
      </c>
      <c r="H331" s="7" t="n">
        <v>-1.6</v>
      </c>
      <c r="I331" s="7" t="n">
        <v>-0.3</v>
      </c>
      <c r="J331" s="8" t="n">
        <v>48.91</v>
      </c>
    </row>
    <row r="332" customFormat="false" ht="15" hidden="false" customHeight="false" outlineLevel="0" collapsed="false">
      <c r="A332" s="4" t="n">
        <v>37370</v>
      </c>
      <c r="B332" s="5" t="n">
        <v>2002</v>
      </c>
      <c r="C332" s="5" t="n">
        <v>4</v>
      </c>
      <c r="D332" s="6" t="str">
        <f aca="false">IF(MONTH(A332)&gt;=4,"FY "&amp;YEAR(A332)&amp;"-"&amp;RIGHT(YEAR(A332)+1,2),"FY "&amp;(YEAR(A332)-1)&amp;"-"&amp;RIGHT(YEAR(A332),2))</f>
        <v>FY 2002-03</v>
      </c>
      <c r="E332" s="5" t="s">
        <v>12</v>
      </c>
      <c r="F332" s="7" t="n">
        <v>124.6</v>
      </c>
      <c r="G332" s="7" t="n">
        <v>131.1</v>
      </c>
      <c r="H332" s="7" t="n">
        <v>-6.5</v>
      </c>
      <c r="I332" s="7" t="n">
        <v>-1.3</v>
      </c>
      <c r="J332" s="8" t="n">
        <v>48.96</v>
      </c>
    </row>
    <row r="333" customFormat="false" ht="15" hidden="false" customHeight="false" outlineLevel="0" collapsed="false">
      <c r="A333" s="4" t="n">
        <v>37371</v>
      </c>
      <c r="B333" s="5" t="n">
        <v>2002</v>
      </c>
      <c r="C333" s="5" t="n">
        <v>4</v>
      </c>
      <c r="D333" s="6" t="str">
        <f aca="false">IF(MONTH(A333)&gt;=4,"FY "&amp;YEAR(A333)&amp;"-"&amp;RIGHT(YEAR(A333)+1,2),"FY "&amp;(YEAR(A333)-1)&amp;"-"&amp;RIGHT(YEAR(A333),2))</f>
        <v>FY 2002-03</v>
      </c>
      <c r="E333" s="5" t="s">
        <v>12</v>
      </c>
      <c r="F333" s="7" t="n">
        <v>100.9</v>
      </c>
      <c r="G333" s="7" t="n">
        <v>119.4</v>
      </c>
      <c r="H333" s="7" t="n">
        <v>-18.5</v>
      </c>
      <c r="I333" s="7" t="n">
        <v>-3.8</v>
      </c>
      <c r="J333" s="8" t="n">
        <v>49.05</v>
      </c>
    </row>
    <row r="334" customFormat="false" ht="15" hidden="false" customHeight="false" outlineLevel="0" collapsed="false">
      <c r="A334" s="4" t="n">
        <v>37372</v>
      </c>
      <c r="B334" s="5" t="n">
        <v>2002</v>
      </c>
      <c r="C334" s="5" t="n">
        <v>4</v>
      </c>
      <c r="D334" s="6" t="str">
        <f aca="false">IF(MONTH(A334)&gt;=4,"FY "&amp;YEAR(A334)&amp;"-"&amp;RIGHT(YEAR(A334)+1,2),"FY "&amp;(YEAR(A334)-1)&amp;"-"&amp;RIGHT(YEAR(A334),2))</f>
        <v>FY 2002-03</v>
      </c>
      <c r="E334" s="5" t="s">
        <v>12</v>
      </c>
      <c r="F334" s="7" t="n">
        <v>249.4</v>
      </c>
      <c r="G334" s="7" t="n">
        <v>203.3</v>
      </c>
      <c r="H334" s="7" t="n">
        <v>46.1</v>
      </c>
      <c r="I334" s="7" t="n">
        <v>9.4</v>
      </c>
      <c r="J334" s="8" t="n">
        <v>49.05</v>
      </c>
    </row>
    <row r="335" customFormat="false" ht="15" hidden="false" customHeight="false" outlineLevel="0" collapsed="false">
      <c r="A335" s="4" t="n">
        <v>37375</v>
      </c>
      <c r="B335" s="5" t="n">
        <v>2002</v>
      </c>
      <c r="C335" s="5" t="n">
        <v>4</v>
      </c>
      <c r="D335" s="6" t="str">
        <f aca="false">IF(MONTH(A335)&gt;=4,"FY "&amp;YEAR(A335)&amp;"-"&amp;RIGHT(YEAR(A335)+1,2),"FY "&amp;(YEAR(A335)-1)&amp;"-"&amp;RIGHT(YEAR(A335),2))</f>
        <v>FY 2002-03</v>
      </c>
      <c r="E335" s="5" t="s">
        <v>12</v>
      </c>
      <c r="F335" s="7" t="n">
        <v>127.9</v>
      </c>
      <c r="G335" s="7" t="n">
        <v>133.2</v>
      </c>
      <c r="H335" s="7" t="n">
        <v>-5.3</v>
      </c>
      <c r="I335" s="7" t="n">
        <v>-1.1</v>
      </c>
      <c r="J335" s="8" t="n">
        <v>48.99</v>
      </c>
    </row>
    <row r="336" customFormat="false" ht="15" hidden="false" customHeight="false" outlineLevel="0" collapsed="false">
      <c r="A336" s="4" t="n">
        <v>37376</v>
      </c>
      <c r="B336" s="5" t="n">
        <v>2002</v>
      </c>
      <c r="C336" s="5" t="n">
        <v>4</v>
      </c>
      <c r="D336" s="6" t="str">
        <f aca="false">IF(MONTH(A336)&gt;=4,"FY "&amp;YEAR(A336)&amp;"-"&amp;RIGHT(YEAR(A336)+1,2),"FY "&amp;(YEAR(A336)-1)&amp;"-"&amp;RIGHT(YEAR(A336),2))</f>
        <v>FY 2002-03</v>
      </c>
      <c r="E336" s="5" t="s">
        <v>12</v>
      </c>
      <c r="F336" s="7" t="n">
        <v>267.8</v>
      </c>
      <c r="G336" s="7" t="n">
        <v>351.6</v>
      </c>
      <c r="H336" s="7" t="n">
        <v>-83.8</v>
      </c>
      <c r="I336" s="7" t="n">
        <v>-17.1</v>
      </c>
      <c r="J336" s="8" t="n">
        <v>48.98</v>
      </c>
    </row>
    <row r="337" customFormat="false" ht="15" hidden="false" customHeight="false" outlineLevel="0" collapsed="false">
      <c r="A337" s="4" t="n">
        <v>37378</v>
      </c>
      <c r="B337" s="5" t="n">
        <v>2002</v>
      </c>
      <c r="C337" s="5" t="n">
        <v>5</v>
      </c>
      <c r="D337" s="6" t="str">
        <f aca="false">IF(MONTH(A337)&gt;=4,"FY "&amp;YEAR(A337)&amp;"-"&amp;RIGHT(YEAR(A337)+1,2),"FY "&amp;(YEAR(A337)-1)&amp;"-"&amp;RIGHT(YEAR(A337),2))</f>
        <v>FY 2002-03</v>
      </c>
      <c r="E337" s="5" t="s">
        <v>12</v>
      </c>
      <c r="F337" s="7" t="n">
        <v>173.9</v>
      </c>
      <c r="G337" s="7" t="n">
        <v>208.1</v>
      </c>
      <c r="H337" s="7" t="n">
        <v>-34.2</v>
      </c>
      <c r="I337" s="7" t="n">
        <v>-7</v>
      </c>
      <c r="J337" s="8" t="n">
        <v>48.97</v>
      </c>
    </row>
    <row r="338" customFormat="false" ht="15" hidden="false" customHeight="false" outlineLevel="0" collapsed="false">
      <c r="A338" s="4" t="n">
        <v>37379</v>
      </c>
      <c r="B338" s="5" t="n">
        <v>2002</v>
      </c>
      <c r="C338" s="5" t="n">
        <v>5</v>
      </c>
      <c r="D338" s="6" t="str">
        <f aca="false">IF(MONTH(A338)&gt;=4,"FY "&amp;YEAR(A338)&amp;"-"&amp;RIGHT(YEAR(A338)+1,2),"FY "&amp;(YEAR(A338)-1)&amp;"-"&amp;RIGHT(YEAR(A338),2))</f>
        <v>FY 2002-03</v>
      </c>
      <c r="E338" s="5" t="s">
        <v>12</v>
      </c>
      <c r="F338" s="7" t="n">
        <v>271.2</v>
      </c>
      <c r="G338" s="7" t="n">
        <v>228.9</v>
      </c>
      <c r="H338" s="7" t="n">
        <v>42.3</v>
      </c>
      <c r="I338" s="7" t="n">
        <v>8.6</v>
      </c>
      <c r="J338" s="8" t="n">
        <v>48.96</v>
      </c>
    </row>
    <row r="339" customFormat="false" ht="15" hidden="false" customHeight="false" outlineLevel="0" collapsed="false">
      <c r="A339" s="4" t="n">
        <v>37382</v>
      </c>
      <c r="B339" s="5" t="n">
        <v>2002</v>
      </c>
      <c r="C339" s="5" t="n">
        <v>5</v>
      </c>
      <c r="D339" s="6" t="str">
        <f aca="false">IF(MONTH(A339)&gt;=4,"FY "&amp;YEAR(A339)&amp;"-"&amp;RIGHT(YEAR(A339)+1,2),"FY "&amp;(YEAR(A339)-1)&amp;"-"&amp;RIGHT(YEAR(A339),2))</f>
        <v>FY 2002-03</v>
      </c>
      <c r="E339" s="5" t="s">
        <v>12</v>
      </c>
      <c r="F339" s="7" t="n">
        <v>138.5</v>
      </c>
      <c r="G339" s="7" t="n">
        <v>127.1</v>
      </c>
      <c r="H339" s="7" t="n">
        <v>11.4</v>
      </c>
      <c r="I339" s="7" t="n">
        <v>2.3</v>
      </c>
      <c r="J339" s="8" t="n">
        <v>48.98</v>
      </c>
    </row>
    <row r="340" customFormat="false" ht="15" hidden="false" customHeight="false" outlineLevel="0" collapsed="false">
      <c r="A340" s="4" t="n">
        <v>37383</v>
      </c>
      <c r="B340" s="5" t="n">
        <v>2002</v>
      </c>
      <c r="C340" s="5" t="n">
        <v>5</v>
      </c>
      <c r="D340" s="6" t="str">
        <f aca="false">IF(MONTH(A340)&gt;=4,"FY "&amp;YEAR(A340)&amp;"-"&amp;RIGHT(YEAR(A340)+1,2),"FY "&amp;(YEAR(A340)-1)&amp;"-"&amp;RIGHT(YEAR(A340),2))</f>
        <v>FY 2002-03</v>
      </c>
      <c r="E340" s="5" t="s">
        <v>12</v>
      </c>
      <c r="F340" s="7" t="n">
        <v>191.1</v>
      </c>
      <c r="G340" s="7" t="n">
        <v>190.5</v>
      </c>
      <c r="H340" s="7" t="n">
        <v>0.6</v>
      </c>
      <c r="I340" s="7" t="n">
        <v>0.1</v>
      </c>
      <c r="J340" s="8" t="n">
        <v>48.98</v>
      </c>
    </row>
    <row r="341" customFormat="false" ht="15" hidden="false" customHeight="false" outlineLevel="0" collapsed="false">
      <c r="A341" s="4" t="n">
        <v>37384</v>
      </c>
      <c r="B341" s="5" t="n">
        <v>2002</v>
      </c>
      <c r="C341" s="5" t="n">
        <v>5</v>
      </c>
      <c r="D341" s="6" t="str">
        <f aca="false">IF(MONTH(A341)&gt;=4,"FY "&amp;YEAR(A341)&amp;"-"&amp;RIGHT(YEAR(A341)+1,2),"FY "&amp;(YEAR(A341)-1)&amp;"-"&amp;RIGHT(YEAR(A341),2))</f>
        <v>FY 2002-03</v>
      </c>
      <c r="E341" s="5" t="s">
        <v>12</v>
      </c>
      <c r="F341" s="7" t="n">
        <v>134.5</v>
      </c>
      <c r="G341" s="7" t="n">
        <v>77</v>
      </c>
      <c r="H341" s="7" t="n">
        <v>57.5</v>
      </c>
      <c r="I341" s="7" t="n">
        <v>11.7</v>
      </c>
      <c r="J341" s="8" t="n">
        <v>48.96</v>
      </c>
    </row>
    <row r="342" customFormat="false" ht="15" hidden="false" customHeight="false" outlineLevel="0" collapsed="false">
      <c r="A342" s="4" t="n">
        <v>37385</v>
      </c>
      <c r="B342" s="5" t="n">
        <v>2002</v>
      </c>
      <c r="C342" s="5" t="n">
        <v>5</v>
      </c>
      <c r="D342" s="6" t="str">
        <f aca="false">IF(MONTH(A342)&gt;=4,"FY "&amp;YEAR(A342)&amp;"-"&amp;RIGHT(YEAR(A342)+1,2),"FY "&amp;(YEAR(A342)-1)&amp;"-"&amp;RIGHT(YEAR(A342),2))</f>
        <v>FY 2002-03</v>
      </c>
      <c r="E342" s="5" t="s">
        <v>12</v>
      </c>
      <c r="F342" s="7" t="n">
        <v>197.1</v>
      </c>
      <c r="G342" s="7" t="n">
        <v>156.2</v>
      </c>
      <c r="H342" s="7" t="n">
        <v>40.9</v>
      </c>
      <c r="I342" s="7" t="n">
        <v>8.3</v>
      </c>
      <c r="J342" s="8" t="n">
        <v>48.97</v>
      </c>
    </row>
    <row r="343" customFormat="false" ht="15" hidden="false" customHeight="false" outlineLevel="0" collapsed="false">
      <c r="A343" s="4" t="n">
        <v>37386</v>
      </c>
      <c r="B343" s="5" t="n">
        <v>2002</v>
      </c>
      <c r="C343" s="5" t="n">
        <v>5</v>
      </c>
      <c r="D343" s="6" t="str">
        <f aca="false">IF(MONTH(A343)&gt;=4,"FY "&amp;YEAR(A343)&amp;"-"&amp;RIGHT(YEAR(A343)+1,2),"FY "&amp;(YEAR(A343)-1)&amp;"-"&amp;RIGHT(YEAR(A343),2))</f>
        <v>FY 2002-03</v>
      </c>
      <c r="E343" s="5" t="s">
        <v>12</v>
      </c>
      <c r="F343" s="7" t="n">
        <v>171.1</v>
      </c>
      <c r="G343" s="7" t="n">
        <v>136.5</v>
      </c>
      <c r="H343" s="7" t="n">
        <v>34.6</v>
      </c>
      <c r="I343" s="7" t="n">
        <v>7.1</v>
      </c>
      <c r="J343" s="8" t="n">
        <v>48.96</v>
      </c>
    </row>
    <row r="344" customFormat="false" ht="15" hidden="false" customHeight="false" outlineLevel="0" collapsed="false">
      <c r="A344" s="4" t="n">
        <v>37389</v>
      </c>
      <c r="B344" s="5" t="n">
        <v>2002</v>
      </c>
      <c r="C344" s="5" t="n">
        <v>5</v>
      </c>
      <c r="D344" s="6" t="str">
        <f aca="false">IF(MONTH(A344)&gt;=4,"FY "&amp;YEAR(A344)&amp;"-"&amp;RIGHT(YEAR(A344)+1,2),"FY "&amp;(YEAR(A344)-1)&amp;"-"&amp;RIGHT(YEAR(A344),2))</f>
        <v>FY 2002-03</v>
      </c>
      <c r="E344" s="5" t="s">
        <v>12</v>
      </c>
      <c r="F344" s="7" t="n">
        <v>121.5</v>
      </c>
      <c r="G344" s="7" t="n">
        <v>125.1</v>
      </c>
      <c r="H344" s="7" t="n">
        <v>-3.6</v>
      </c>
      <c r="I344" s="7" t="n">
        <v>-0.7</v>
      </c>
      <c r="J344" s="8" t="n">
        <v>48.98</v>
      </c>
    </row>
    <row r="345" customFormat="false" ht="15" hidden="false" customHeight="false" outlineLevel="0" collapsed="false">
      <c r="A345" s="4" t="n">
        <v>37390</v>
      </c>
      <c r="B345" s="5" t="n">
        <v>2002</v>
      </c>
      <c r="C345" s="5" t="n">
        <v>5</v>
      </c>
      <c r="D345" s="6" t="str">
        <f aca="false">IF(MONTH(A345)&gt;=4,"FY "&amp;YEAR(A345)&amp;"-"&amp;RIGHT(YEAR(A345)+1,2),"FY "&amp;(YEAR(A345)-1)&amp;"-"&amp;RIGHT(YEAR(A345),2))</f>
        <v>FY 2002-03</v>
      </c>
      <c r="E345" s="5" t="s">
        <v>12</v>
      </c>
      <c r="F345" s="7" t="n">
        <v>116.3</v>
      </c>
      <c r="G345" s="7" t="n">
        <v>87.2</v>
      </c>
      <c r="H345" s="7" t="n">
        <v>29.1</v>
      </c>
      <c r="I345" s="7" t="n">
        <v>5.9</v>
      </c>
      <c r="J345" s="8" t="n">
        <v>49.02</v>
      </c>
    </row>
    <row r="346" customFormat="false" ht="15" hidden="false" customHeight="false" outlineLevel="0" collapsed="false">
      <c r="A346" s="4" t="n">
        <v>37391</v>
      </c>
      <c r="B346" s="5" t="n">
        <v>2002</v>
      </c>
      <c r="C346" s="5" t="n">
        <v>5</v>
      </c>
      <c r="D346" s="6" t="str">
        <f aca="false">IF(MONTH(A346)&gt;=4,"FY "&amp;YEAR(A346)&amp;"-"&amp;RIGHT(YEAR(A346)+1,2),"FY "&amp;(YEAR(A346)-1)&amp;"-"&amp;RIGHT(YEAR(A346),2))</f>
        <v>FY 2002-03</v>
      </c>
      <c r="E346" s="5" t="s">
        <v>12</v>
      </c>
      <c r="F346" s="7" t="n">
        <v>161.9</v>
      </c>
      <c r="G346" s="7" t="n">
        <v>140.4</v>
      </c>
      <c r="H346" s="7" t="n">
        <v>21.5</v>
      </c>
      <c r="I346" s="7" t="n">
        <v>4.4</v>
      </c>
      <c r="J346" s="8" t="n">
        <v>49.02</v>
      </c>
    </row>
    <row r="347" customFormat="false" ht="15" hidden="false" customHeight="false" outlineLevel="0" collapsed="false">
      <c r="A347" s="4" t="n">
        <v>37392</v>
      </c>
      <c r="B347" s="5" t="n">
        <v>2002</v>
      </c>
      <c r="C347" s="5" t="n">
        <v>5</v>
      </c>
      <c r="D347" s="6" t="str">
        <f aca="false">IF(MONTH(A347)&gt;=4,"FY "&amp;YEAR(A347)&amp;"-"&amp;RIGHT(YEAR(A347)+1,2),"FY "&amp;(YEAR(A347)-1)&amp;"-"&amp;RIGHT(YEAR(A347),2))</f>
        <v>FY 2002-03</v>
      </c>
      <c r="E347" s="5" t="s">
        <v>12</v>
      </c>
      <c r="F347" s="7" t="n">
        <v>204.5</v>
      </c>
      <c r="G347" s="7" t="n">
        <v>172.1</v>
      </c>
      <c r="H347" s="7" t="n">
        <v>32.4</v>
      </c>
      <c r="I347" s="7" t="n">
        <v>6.6</v>
      </c>
      <c r="J347" s="8" t="n">
        <v>49.02</v>
      </c>
    </row>
    <row r="348" customFormat="false" ht="15" hidden="false" customHeight="false" outlineLevel="0" collapsed="false">
      <c r="A348" s="4" t="n">
        <v>37393</v>
      </c>
      <c r="B348" s="5" t="n">
        <v>2002</v>
      </c>
      <c r="C348" s="5" t="n">
        <v>5</v>
      </c>
      <c r="D348" s="6" t="str">
        <f aca="false">IF(MONTH(A348)&gt;=4,"FY "&amp;YEAR(A348)&amp;"-"&amp;RIGHT(YEAR(A348)+1,2),"FY "&amp;(YEAR(A348)-1)&amp;"-"&amp;RIGHT(YEAR(A348),2))</f>
        <v>FY 2002-03</v>
      </c>
      <c r="E348" s="5" t="s">
        <v>12</v>
      </c>
      <c r="F348" s="7" t="n">
        <v>166</v>
      </c>
      <c r="G348" s="7" t="n">
        <v>152.1</v>
      </c>
      <c r="H348" s="7" t="n">
        <v>13.9</v>
      </c>
      <c r="I348" s="7" t="n">
        <v>2.8</v>
      </c>
      <c r="J348" s="8" t="n">
        <v>49.06</v>
      </c>
    </row>
    <row r="349" customFormat="false" ht="15" hidden="false" customHeight="false" outlineLevel="0" collapsed="false">
      <c r="A349" s="4" t="n">
        <v>37396</v>
      </c>
      <c r="B349" s="5" t="n">
        <v>2002</v>
      </c>
      <c r="C349" s="5" t="n">
        <v>5</v>
      </c>
      <c r="D349" s="6" t="str">
        <f aca="false">IF(MONTH(A349)&gt;=4,"FY "&amp;YEAR(A349)&amp;"-"&amp;RIGHT(YEAR(A349)+1,2),"FY "&amp;(YEAR(A349)-1)&amp;"-"&amp;RIGHT(YEAR(A349),2))</f>
        <v>FY 2002-03</v>
      </c>
      <c r="E349" s="5" t="s">
        <v>12</v>
      </c>
      <c r="F349" s="7" t="n">
        <v>173.1</v>
      </c>
      <c r="G349" s="7" t="n">
        <v>208.8</v>
      </c>
      <c r="H349" s="7" t="n">
        <v>-35.7</v>
      </c>
      <c r="I349" s="7" t="n">
        <v>-7.3</v>
      </c>
      <c r="J349" s="8" t="n">
        <v>49.01</v>
      </c>
    </row>
    <row r="350" customFormat="false" ht="15" hidden="false" customHeight="false" outlineLevel="0" collapsed="false">
      <c r="A350" s="4" t="n">
        <v>37397</v>
      </c>
      <c r="B350" s="5" t="n">
        <v>2002</v>
      </c>
      <c r="C350" s="5" t="n">
        <v>5</v>
      </c>
      <c r="D350" s="6" t="str">
        <f aca="false">IF(MONTH(A350)&gt;=4,"FY "&amp;YEAR(A350)&amp;"-"&amp;RIGHT(YEAR(A350)+1,2),"FY "&amp;(YEAR(A350)-1)&amp;"-"&amp;RIGHT(YEAR(A350),2))</f>
        <v>FY 2002-03</v>
      </c>
      <c r="E350" s="5" t="s">
        <v>12</v>
      </c>
      <c r="F350" s="7" t="n">
        <v>118.9</v>
      </c>
      <c r="G350" s="7" t="n">
        <v>124</v>
      </c>
      <c r="H350" s="7" t="n">
        <v>-5.1</v>
      </c>
      <c r="I350" s="7" t="n">
        <v>-1</v>
      </c>
      <c r="J350" s="8" t="n">
        <v>49.04</v>
      </c>
    </row>
    <row r="351" customFormat="false" ht="15" hidden="false" customHeight="false" outlineLevel="0" collapsed="false">
      <c r="A351" s="4" t="n">
        <v>37398</v>
      </c>
      <c r="B351" s="5" t="n">
        <v>2002</v>
      </c>
      <c r="C351" s="5" t="n">
        <v>5</v>
      </c>
      <c r="D351" s="6" t="str">
        <f aca="false">IF(MONTH(A351)&gt;=4,"FY "&amp;YEAR(A351)&amp;"-"&amp;RIGHT(YEAR(A351)+1,2),"FY "&amp;(YEAR(A351)-1)&amp;"-"&amp;RIGHT(YEAR(A351),2))</f>
        <v>FY 2002-03</v>
      </c>
      <c r="E351" s="5" t="s">
        <v>12</v>
      </c>
      <c r="F351" s="7" t="n">
        <v>276.3</v>
      </c>
      <c r="G351" s="7" t="n">
        <v>295.8</v>
      </c>
      <c r="H351" s="7" t="n">
        <v>-19.5</v>
      </c>
      <c r="I351" s="7" t="n">
        <v>-4</v>
      </c>
      <c r="J351" s="8" t="n">
        <v>49.02</v>
      </c>
    </row>
    <row r="352" customFormat="false" ht="15" hidden="false" customHeight="false" outlineLevel="0" collapsed="false">
      <c r="A352" s="4" t="n">
        <v>37399</v>
      </c>
      <c r="B352" s="5" t="n">
        <v>2002</v>
      </c>
      <c r="C352" s="5" t="n">
        <v>5</v>
      </c>
      <c r="D352" s="6" t="str">
        <f aca="false">IF(MONTH(A352)&gt;=4,"FY "&amp;YEAR(A352)&amp;"-"&amp;RIGHT(YEAR(A352)+1,2),"FY "&amp;(YEAR(A352)-1)&amp;"-"&amp;RIGHT(YEAR(A352),2))</f>
        <v>FY 2002-03</v>
      </c>
      <c r="E352" s="5" t="s">
        <v>12</v>
      </c>
      <c r="F352" s="7" t="n">
        <v>184.7</v>
      </c>
      <c r="G352" s="7" t="n">
        <v>166.1</v>
      </c>
      <c r="H352" s="7" t="n">
        <v>18.6</v>
      </c>
      <c r="I352" s="7" t="n">
        <v>3.8</v>
      </c>
      <c r="J352" s="8" t="n">
        <v>48.98</v>
      </c>
    </row>
    <row r="353" customFormat="false" ht="15" hidden="false" customHeight="false" outlineLevel="0" collapsed="false">
      <c r="A353" s="4" t="n">
        <v>37400</v>
      </c>
      <c r="B353" s="5" t="n">
        <v>2002</v>
      </c>
      <c r="C353" s="5" t="n">
        <v>5</v>
      </c>
      <c r="D353" s="6" t="str">
        <f aca="false">IF(MONTH(A353)&gt;=4,"FY "&amp;YEAR(A353)&amp;"-"&amp;RIGHT(YEAR(A353)+1,2),"FY "&amp;(YEAR(A353)-1)&amp;"-"&amp;RIGHT(YEAR(A353),2))</f>
        <v>FY 2002-03</v>
      </c>
      <c r="E353" s="5" t="s">
        <v>12</v>
      </c>
      <c r="F353" s="7" t="n">
        <v>141.1</v>
      </c>
      <c r="G353" s="7" t="n">
        <v>187.9</v>
      </c>
      <c r="H353" s="7" t="n">
        <v>-46.8</v>
      </c>
      <c r="I353" s="7" t="n">
        <v>-9.6</v>
      </c>
      <c r="J353" s="8" t="n">
        <v>49.03</v>
      </c>
    </row>
    <row r="354" customFormat="false" ht="15" hidden="false" customHeight="false" outlineLevel="0" collapsed="false">
      <c r="A354" s="4" t="n">
        <v>37403</v>
      </c>
      <c r="B354" s="5" t="n">
        <v>2002</v>
      </c>
      <c r="C354" s="5" t="n">
        <v>5</v>
      </c>
      <c r="D354" s="6" t="str">
        <f aca="false">IF(MONTH(A354)&gt;=4,"FY "&amp;YEAR(A354)&amp;"-"&amp;RIGHT(YEAR(A354)+1,2),"FY "&amp;(YEAR(A354)-1)&amp;"-"&amp;RIGHT(YEAR(A354),2))</f>
        <v>FY 2002-03</v>
      </c>
      <c r="E354" s="5" t="s">
        <v>12</v>
      </c>
      <c r="F354" s="7" t="n">
        <v>276.1</v>
      </c>
      <c r="G354" s="7" t="n">
        <v>228.5</v>
      </c>
      <c r="H354" s="7" t="n">
        <v>47.6</v>
      </c>
      <c r="I354" s="7" t="n">
        <v>9.7</v>
      </c>
      <c r="J354" s="8" t="n">
        <v>49.01</v>
      </c>
    </row>
    <row r="355" customFormat="false" ht="15" hidden="false" customHeight="false" outlineLevel="0" collapsed="false">
      <c r="A355" s="4" t="n">
        <v>37404</v>
      </c>
      <c r="B355" s="5" t="n">
        <v>2002</v>
      </c>
      <c r="C355" s="5" t="n">
        <v>5</v>
      </c>
      <c r="D355" s="6" t="str">
        <f aca="false">IF(MONTH(A355)&gt;=4,"FY "&amp;YEAR(A355)&amp;"-"&amp;RIGHT(YEAR(A355)+1,2),"FY "&amp;(YEAR(A355)-1)&amp;"-"&amp;RIGHT(YEAR(A355),2))</f>
        <v>FY 2002-03</v>
      </c>
      <c r="E355" s="5" t="s">
        <v>12</v>
      </c>
      <c r="F355" s="7" t="n">
        <v>102.4</v>
      </c>
      <c r="G355" s="7" t="n">
        <v>104.4</v>
      </c>
      <c r="H355" s="7" t="n">
        <v>-2</v>
      </c>
      <c r="I355" s="7" t="n">
        <v>-0.4</v>
      </c>
      <c r="J355" s="8" t="n">
        <v>48.98</v>
      </c>
    </row>
    <row r="356" customFormat="false" ht="15" hidden="false" customHeight="false" outlineLevel="0" collapsed="false">
      <c r="A356" s="4" t="n">
        <v>37405</v>
      </c>
      <c r="B356" s="5" t="n">
        <v>2002</v>
      </c>
      <c r="C356" s="5" t="n">
        <v>5</v>
      </c>
      <c r="D356" s="6" t="str">
        <f aca="false">IF(MONTH(A356)&gt;=4,"FY "&amp;YEAR(A356)&amp;"-"&amp;RIGHT(YEAR(A356)+1,2),"FY "&amp;(YEAR(A356)-1)&amp;"-"&amp;RIGHT(YEAR(A356),2))</f>
        <v>FY 2002-03</v>
      </c>
      <c r="E356" s="5" t="s">
        <v>12</v>
      </c>
      <c r="F356" s="7" t="n">
        <v>132.4</v>
      </c>
      <c r="G356" s="7" t="n">
        <v>235.6</v>
      </c>
      <c r="H356" s="7" t="n">
        <v>-103.2</v>
      </c>
      <c r="I356" s="7" t="n">
        <v>-21.1</v>
      </c>
      <c r="J356" s="8" t="n">
        <v>48.99</v>
      </c>
    </row>
    <row r="357" customFormat="false" ht="15" hidden="false" customHeight="false" outlineLevel="0" collapsed="false">
      <c r="A357" s="4" t="n">
        <v>37406</v>
      </c>
      <c r="B357" s="5" t="n">
        <v>2002</v>
      </c>
      <c r="C357" s="5" t="n">
        <v>5</v>
      </c>
      <c r="D357" s="6" t="str">
        <f aca="false">IF(MONTH(A357)&gt;=4,"FY "&amp;YEAR(A357)&amp;"-"&amp;RIGHT(YEAR(A357)+1,2),"FY "&amp;(YEAR(A357)-1)&amp;"-"&amp;RIGHT(YEAR(A357),2))</f>
        <v>FY 2002-03</v>
      </c>
      <c r="E357" s="5" t="s">
        <v>12</v>
      </c>
      <c r="F357" s="7" t="n">
        <v>177.5</v>
      </c>
      <c r="G357" s="7" t="n">
        <v>307.4</v>
      </c>
      <c r="H357" s="7" t="n">
        <v>-129.9</v>
      </c>
      <c r="I357" s="7" t="n">
        <v>-26.5</v>
      </c>
      <c r="J357" s="8" t="n">
        <v>48.99</v>
      </c>
    </row>
    <row r="358" customFormat="false" ht="15" hidden="false" customHeight="false" outlineLevel="0" collapsed="false">
      <c r="A358" s="4" t="n">
        <v>37407</v>
      </c>
      <c r="B358" s="5" t="n">
        <v>2002</v>
      </c>
      <c r="C358" s="5" t="n">
        <v>5</v>
      </c>
      <c r="D358" s="6" t="str">
        <f aca="false">IF(MONTH(A358)&gt;=4,"FY "&amp;YEAR(A358)&amp;"-"&amp;RIGHT(YEAR(A358)+1,2),"FY "&amp;(YEAR(A358)-1)&amp;"-"&amp;RIGHT(YEAR(A358),2))</f>
        <v>FY 2002-03</v>
      </c>
      <c r="E358" s="5" t="s">
        <v>12</v>
      </c>
      <c r="F358" s="7" t="n">
        <v>173.8</v>
      </c>
      <c r="G358" s="7" t="n">
        <v>200.2</v>
      </c>
      <c r="H358" s="7" t="n">
        <v>-26.4</v>
      </c>
      <c r="I358" s="7" t="n">
        <v>-5.4</v>
      </c>
      <c r="J358" s="8" t="n">
        <v>49.01</v>
      </c>
    </row>
    <row r="359" customFormat="false" ht="15" hidden="false" customHeight="false" outlineLevel="0" collapsed="false">
      <c r="A359" s="4" t="n">
        <v>37410</v>
      </c>
      <c r="B359" s="5" t="n">
        <v>2002</v>
      </c>
      <c r="C359" s="5" t="n">
        <v>6</v>
      </c>
      <c r="D359" s="6" t="str">
        <f aca="false">IF(MONTH(A359)&gt;=4,"FY "&amp;YEAR(A359)&amp;"-"&amp;RIGHT(YEAR(A359)+1,2),"FY "&amp;(YEAR(A359)-1)&amp;"-"&amp;RIGHT(YEAR(A359),2))</f>
        <v>FY 2002-03</v>
      </c>
      <c r="E359" s="5" t="s">
        <v>12</v>
      </c>
      <c r="F359" s="7" t="n">
        <v>156.9</v>
      </c>
      <c r="G359" s="7" t="n">
        <v>307</v>
      </c>
      <c r="H359" s="7" t="n">
        <v>-150.1</v>
      </c>
      <c r="I359" s="7" t="n">
        <v>-30.6</v>
      </c>
      <c r="J359" s="8" t="n">
        <v>49.03</v>
      </c>
    </row>
    <row r="360" customFormat="false" ht="15" hidden="false" customHeight="false" outlineLevel="0" collapsed="false">
      <c r="A360" s="4" t="n">
        <v>37411</v>
      </c>
      <c r="B360" s="5" t="n">
        <v>2002</v>
      </c>
      <c r="C360" s="5" t="n">
        <v>6</v>
      </c>
      <c r="D360" s="6" t="str">
        <f aca="false">IF(MONTH(A360)&gt;=4,"FY "&amp;YEAR(A360)&amp;"-"&amp;RIGHT(YEAR(A360)+1,2),"FY "&amp;(YEAR(A360)-1)&amp;"-"&amp;RIGHT(YEAR(A360),2))</f>
        <v>FY 2002-03</v>
      </c>
      <c r="E360" s="5" t="s">
        <v>12</v>
      </c>
      <c r="F360" s="7" t="n">
        <v>54.3</v>
      </c>
      <c r="G360" s="7" t="n">
        <v>137.9</v>
      </c>
      <c r="H360" s="7" t="n">
        <v>-83.6</v>
      </c>
      <c r="I360" s="7" t="n">
        <v>-17.1</v>
      </c>
      <c r="J360" s="8" t="n">
        <v>49.02</v>
      </c>
    </row>
    <row r="361" customFormat="false" ht="15" hidden="false" customHeight="false" outlineLevel="0" collapsed="false">
      <c r="A361" s="4" t="n">
        <v>37412</v>
      </c>
      <c r="B361" s="5" t="n">
        <v>2002</v>
      </c>
      <c r="C361" s="5" t="n">
        <v>6</v>
      </c>
      <c r="D361" s="6" t="str">
        <f aca="false">IF(MONTH(A361)&gt;=4,"FY "&amp;YEAR(A361)&amp;"-"&amp;RIGHT(YEAR(A361)+1,2),"FY "&amp;(YEAR(A361)-1)&amp;"-"&amp;RIGHT(YEAR(A361),2))</f>
        <v>FY 2002-03</v>
      </c>
      <c r="E361" s="5" t="s">
        <v>12</v>
      </c>
      <c r="F361" s="7" t="n">
        <v>84.7</v>
      </c>
      <c r="G361" s="7" t="n">
        <v>104.6</v>
      </c>
      <c r="H361" s="7" t="n">
        <v>-19.9</v>
      </c>
      <c r="I361" s="7" t="n">
        <v>-4.1</v>
      </c>
      <c r="J361" s="8" t="n">
        <v>49.04</v>
      </c>
    </row>
    <row r="362" customFormat="false" ht="15" hidden="false" customHeight="false" outlineLevel="0" collapsed="false">
      <c r="A362" s="4" t="n">
        <v>37413</v>
      </c>
      <c r="B362" s="5" t="n">
        <v>2002</v>
      </c>
      <c r="C362" s="5" t="n">
        <v>6</v>
      </c>
      <c r="D362" s="6" t="str">
        <f aca="false">IF(MONTH(A362)&gt;=4,"FY "&amp;YEAR(A362)&amp;"-"&amp;RIGHT(YEAR(A362)+1,2),"FY "&amp;(YEAR(A362)-1)&amp;"-"&amp;RIGHT(YEAR(A362),2))</f>
        <v>FY 2002-03</v>
      </c>
      <c r="E362" s="5" t="s">
        <v>12</v>
      </c>
      <c r="F362" s="7" t="n">
        <v>316.9</v>
      </c>
      <c r="G362" s="7" t="n">
        <v>189.1</v>
      </c>
      <c r="H362" s="7" t="n">
        <v>127.8</v>
      </c>
      <c r="I362" s="7" t="n">
        <v>26.1</v>
      </c>
      <c r="J362" s="8" t="n">
        <v>49.04</v>
      </c>
    </row>
    <row r="363" customFormat="false" ht="15" hidden="false" customHeight="false" outlineLevel="0" collapsed="false">
      <c r="A363" s="4" t="n">
        <v>37414</v>
      </c>
      <c r="B363" s="5" t="n">
        <v>2002</v>
      </c>
      <c r="C363" s="5" t="n">
        <v>6</v>
      </c>
      <c r="D363" s="6" t="str">
        <f aca="false">IF(MONTH(A363)&gt;=4,"FY "&amp;YEAR(A363)&amp;"-"&amp;RIGHT(YEAR(A363)+1,2),"FY "&amp;(YEAR(A363)-1)&amp;"-"&amp;RIGHT(YEAR(A363),2))</f>
        <v>FY 2002-03</v>
      </c>
      <c r="E363" s="5" t="s">
        <v>12</v>
      </c>
      <c r="F363" s="7" t="n">
        <v>238.9</v>
      </c>
      <c r="G363" s="7" t="n">
        <v>139.3</v>
      </c>
      <c r="H363" s="7" t="n">
        <v>99.6</v>
      </c>
      <c r="I363" s="7" t="n">
        <v>20.3</v>
      </c>
      <c r="J363" s="8" t="n">
        <v>49.03</v>
      </c>
    </row>
    <row r="364" customFormat="false" ht="15" hidden="false" customHeight="false" outlineLevel="0" collapsed="false">
      <c r="A364" s="4" t="n">
        <v>37417</v>
      </c>
      <c r="B364" s="5" t="n">
        <v>2002</v>
      </c>
      <c r="C364" s="5" t="n">
        <v>6</v>
      </c>
      <c r="D364" s="6" t="str">
        <f aca="false">IF(MONTH(A364)&gt;=4,"FY "&amp;YEAR(A364)&amp;"-"&amp;RIGHT(YEAR(A364)+1,2),"FY "&amp;(YEAR(A364)-1)&amp;"-"&amp;RIGHT(YEAR(A364),2))</f>
        <v>FY 2002-03</v>
      </c>
      <c r="E364" s="5" t="s">
        <v>12</v>
      </c>
      <c r="F364" s="7" t="n">
        <v>153.9</v>
      </c>
      <c r="G364" s="7" t="n">
        <v>161.7</v>
      </c>
      <c r="H364" s="7" t="n">
        <v>-7.8</v>
      </c>
      <c r="I364" s="7" t="n">
        <v>-1.6</v>
      </c>
      <c r="J364" s="8" t="n">
        <v>49.02</v>
      </c>
    </row>
    <row r="365" customFormat="false" ht="15" hidden="false" customHeight="false" outlineLevel="0" collapsed="false">
      <c r="A365" s="4" t="n">
        <v>37418</v>
      </c>
      <c r="B365" s="5" t="n">
        <v>2002</v>
      </c>
      <c r="C365" s="5" t="n">
        <v>6</v>
      </c>
      <c r="D365" s="6" t="str">
        <f aca="false">IF(MONTH(A365)&gt;=4,"FY "&amp;YEAR(A365)&amp;"-"&amp;RIGHT(YEAR(A365)+1,2),"FY "&amp;(YEAR(A365)-1)&amp;"-"&amp;RIGHT(YEAR(A365),2))</f>
        <v>FY 2002-03</v>
      </c>
      <c r="E365" s="5" t="s">
        <v>12</v>
      </c>
      <c r="F365" s="7" t="n">
        <v>169.3</v>
      </c>
      <c r="G365" s="7" t="n">
        <v>420.9</v>
      </c>
      <c r="H365" s="7" t="n">
        <v>-251.6</v>
      </c>
      <c r="I365" s="7" t="n">
        <v>-51.3</v>
      </c>
      <c r="J365" s="8" t="n">
        <v>49.01</v>
      </c>
    </row>
    <row r="366" customFormat="false" ht="15" hidden="false" customHeight="false" outlineLevel="0" collapsed="false">
      <c r="A366" s="4" t="n">
        <v>37419</v>
      </c>
      <c r="B366" s="5" t="n">
        <v>2002</v>
      </c>
      <c r="C366" s="5" t="n">
        <v>6</v>
      </c>
      <c r="D366" s="6" t="str">
        <f aca="false">IF(MONTH(A366)&gt;=4,"FY "&amp;YEAR(A366)&amp;"-"&amp;RIGHT(YEAR(A366)+1,2),"FY "&amp;(YEAR(A366)-1)&amp;"-"&amp;RIGHT(YEAR(A366),2))</f>
        <v>FY 2002-03</v>
      </c>
      <c r="E366" s="5" t="s">
        <v>12</v>
      </c>
      <c r="F366" s="7" t="n">
        <v>296.4</v>
      </c>
      <c r="G366" s="7" t="n">
        <v>179.5</v>
      </c>
      <c r="H366" s="7" t="n">
        <v>116.9</v>
      </c>
      <c r="I366" s="7" t="n">
        <v>23.9</v>
      </c>
      <c r="J366" s="8" t="n">
        <v>48.98</v>
      </c>
    </row>
    <row r="367" customFormat="false" ht="15" hidden="false" customHeight="false" outlineLevel="0" collapsed="false">
      <c r="A367" s="4" t="n">
        <v>37420</v>
      </c>
      <c r="B367" s="5" t="n">
        <v>2002</v>
      </c>
      <c r="C367" s="5" t="n">
        <v>6</v>
      </c>
      <c r="D367" s="6" t="str">
        <f aca="false">IF(MONTH(A367)&gt;=4,"FY "&amp;YEAR(A367)&amp;"-"&amp;RIGHT(YEAR(A367)+1,2),"FY "&amp;(YEAR(A367)-1)&amp;"-"&amp;RIGHT(YEAR(A367),2))</f>
        <v>FY 2002-03</v>
      </c>
      <c r="E367" s="5" t="s">
        <v>12</v>
      </c>
      <c r="F367" s="7" t="n">
        <v>263.6</v>
      </c>
      <c r="G367" s="7" t="n">
        <v>196.3</v>
      </c>
      <c r="H367" s="7" t="n">
        <v>67.3</v>
      </c>
      <c r="I367" s="7" t="n">
        <v>13.7</v>
      </c>
      <c r="J367" s="8" t="n">
        <v>48.98</v>
      </c>
    </row>
    <row r="368" customFormat="false" ht="15" hidden="false" customHeight="false" outlineLevel="0" collapsed="false">
      <c r="A368" s="4" t="n">
        <v>37421</v>
      </c>
      <c r="B368" s="5" t="n">
        <v>2002</v>
      </c>
      <c r="C368" s="5" t="n">
        <v>6</v>
      </c>
      <c r="D368" s="6" t="str">
        <f aca="false">IF(MONTH(A368)&gt;=4,"FY "&amp;YEAR(A368)&amp;"-"&amp;RIGHT(YEAR(A368)+1,2),"FY "&amp;(YEAR(A368)-1)&amp;"-"&amp;RIGHT(YEAR(A368),2))</f>
        <v>FY 2002-03</v>
      </c>
      <c r="E368" s="5" t="s">
        <v>12</v>
      </c>
      <c r="F368" s="7" t="n">
        <v>107.3</v>
      </c>
      <c r="G368" s="7" t="n">
        <v>136.5</v>
      </c>
      <c r="H368" s="7" t="n">
        <v>-29.2</v>
      </c>
      <c r="I368" s="7" t="n">
        <v>-6</v>
      </c>
      <c r="J368" s="8" t="n">
        <v>48.99</v>
      </c>
    </row>
    <row r="369" customFormat="false" ht="15" hidden="false" customHeight="false" outlineLevel="0" collapsed="false">
      <c r="A369" s="4" t="n">
        <v>37424</v>
      </c>
      <c r="B369" s="5" t="n">
        <v>2002</v>
      </c>
      <c r="C369" s="5" t="n">
        <v>6</v>
      </c>
      <c r="D369" s="6" t="str">
        <f aca="false">IF(MONTH(A369)&gt;=4,"FY "&amp;YEAR(A369)&amp;"-"&amp;RIGHT(YEAR(A369)+1,2),"FY "&amp;(YEAR(A369)-1)&amp;"-"&amp;RIGHT(YEAR(A369),2))</f>
        <v>FY 2002-03</v>
      </c>
      <c r="E369" s="5" t="s">
        <v>12</v>
      </c>
      <c r="F369" s="7" t="n">
        <v>156.2</v>
      </c>
      <c r="G369" s="7" t="n">
        <v>271.1</v>
      </c>
      <c r="H369" s="7" t="n">
        <v>-114.9</v>
      </c>
      <c r="I369" s="7" t="n">
        <v>-23.4</v>
      </c>
      <c r="J369" s="8" t="n">
        <v>49.03</v>
      </c>
    </row>
    <row r="370" customFormat="false" ht="15" hidden="false" customHeight="false" outlineLevel="0" collapsed="false">
      <c r="A370" s="4" t="n">
        <v>37425</v>
      </c>
      <c r="B370" s="5" t="n">
        <v>2002</v>
      </c>
      <c r="C370" s="5" t="n">
        <v>6</v>
      </c>
      <c r="D370" s="6" t="str">
        <f aca="false">IF(MONTH(A370)&gt;=4,"FY "&amp;YEAR(A370)&amp;"-"&amp;RIGHT(YEAR(A370)+1,2),"FY "&amp;(YEAR(A370)-1)&amp;"-"&amp;RIGHT(YEAR(A370),2))</f>
        <v>FY 2002-03</v>
      </c>
      <c r="E370" s="5" t="s">
        <v>12</v>
      </c>
      <c r="F370" s="7" t="n">
        <v>72.5</v>
      </c>
      <c r="G370" s="7" t="n">
        <v>135</v>
      </c>
      <c r="H370" s="7" t="n">
        <v>-62.5</v>
      </c>
      <c r="I370" s="7" t="n">
        <v>-12.8</v>
      </c>
      <c r="J370" s="8" t="n">
        <v>49</v>
      </c>
    </row>
    <row r="371" customFormat="false" ht="15" hidden="false" customHeight="false" outlineLevel="0" collapsed="false">
      <c r="A371" s="4" t="n">
        <v>37426</v>
      </c>
      <c r="B371" s="5" t="n">
        <v>2002</v>
      </c>
      <c r="C371" s="5" t="n">
        <v>6</v>
      </c>
      <c r="D371" s="6" t="str">
        <f aca="false">IF(MONTH(A371)&gt;=4,"FY "&amp;YEAR(A371)&amp;"-"&amp;RIGHT(YEAR(A371)+1,2),"FY "&amp;(YEAR(A371)-1)&amp;"-"&amp;RIGHT(YEAR(A371),2))</f>
        <v>FY 2002-03</v>
      </c>
      <c r="E371" s="5" t="s">
        <v>12</v>
      </c>
      <c r="F371" s="7" t="n">
        <v>120</v>
      </c>
      <c r="G371" s="7" t="n">
        <v>214.2</v>
      </c>
      <c r="H371" s="7" t="n">
        <v>-94.2</v>
      </c>
      <c r="I371" s="7" t="n">
        <v>-19.2</v>
      </c>
      <c r="J371" s="8" t="n">
        <v>48.99</v>
      </c>
    </row>
    <row r="372" customFormat="false" ht="15" hidden="false" customHeight="false" outlineLevel="0" collapsed="false">
      <c r="A372" s="4" t="n">
        <v>37427</v>
      </c>
      <c r="B372" s="5" t="n">
        <v>2002</v>
      </c>
      <c r="C372" s="5" t="n">
        <v>6</v>
      </c>
      <c r="D372" s="6" t="str">
        <f aca="false">IF(MONTH(A372)&gt;=4,"FY "&amp;YEAR(A372)&amp;"-"&amp;RIGHT(YEAR(A372)+1,2),"FY "&amp;(YEAR(A372)-1)&amp;"-"&amp;RIGHT(YEAR(A372),2))</f>
        <v>FY 2002-03</v>
      </c>
      <c r="E372" s="5" t="s">
        <v>12</v>
      </c>
      <c r="F372" s="7" t="n">
        <v>236.6</v>
      </c>
      <c r="G372" s="7" t="n">
        <v>302.7</v>
      </c>
      <c r="H372" s="7" t="n">
        <v>-66.1</v>
      </c>
      <c r="I372" s="7" t="n">
        <v>-13.5</v>
      </c>
      <c r="J372" s="8" t="n">
        <v>48.96</v>
      </c>
    </row>
    <row r="373" customFormat="false" ht="15" hidden="false" customHeight="false" outlineLevel="0" collapsed="false">
      <c r="A373" s="4" t="n">
        <v>37428</v>
      </c>
      <c r="B373" s="5" t="n">
        <v>2002</v>
      </c>
      <c r="C373" s="5" t="n">
        <v>6</v>
      </c>
      <c r="D373" s="6" t="str">
        <f aca="false">IF(MONTH(A373)&gt;=4,"FY "&amp;YEAR(A373)&amp;"-"&amp;RIGHT(YEAR(A373)+1,2),"FY "&amp;(YEAR(A373)-1)&amp;"-"&amp;RIGHT(YEAR(A373),2))</f>
        <v>FY 2002-03</v>
      </c>
      <c r="E373" s="5" t="s">
        <v>12</v>
      </c>
      <c r="F373" s="7" t="n">
        <v>124.6</v>
      </c>
      <c r="G373" s="7" t="n">
        <v>135.3</v>
      </c>
      <c r="H373" s="7" t="n">
        <v>-10.7</v>
      </c>
      <c r="I373" s="7" t="n">
        <v>-2.2</v>
      </c>
      <c r="J373" s="8" t="n">
        <v>48.91</v>
      </c>
    </row>
    <row r="374" customFormat="false" ht="15" hidden="false" customHeight="false" outlineLevel="0" collapsed="false">
      <c r="A374" s="4" t="n">
        <v>37431</v>
      </c>
      <c r="B374" s="5" t="n">
        <v>2002</v>
      </c>
      <c r="C374" s="5" t="n">
        <v>6</v>
      </c>
      <c r="D374" s="6" t="str">
        <f aca="false">IF(MONTH(A374)&gt;=4,"FY "&amp;YEAR(A374)&amp;"-"&amp;RIGHT(YEAR(A374)+1,2),"FY "&amp;(YEAR(A374)-1)&amp;"-"&amp;RIGHT(YEAR(A374),2))</f>
        <v>FY 2002-03</v>
      </c>
      <c r="E374" s="5" t="s">
        <v>12</v>
      </c>
      <c r="F374" s="7" t="n">
        <v>106.7</v>
      </c>
      <c r="G374" s="7" t="n">
        <v>130.9</v>
      </c>
      <c r="H374" s="7" t="n">
        <v>-24.2</v>
      </c>
      <c r="I374" s="7" t="n">
        <v>-5</v>
      </c>
      <c r="J374" s="8" t="n">
        <v>48.92</v>
      </c>
    </row>
    <row r="375" customFormat="false" ht="15" hidden="false" customHeight="false" outlineLevel="0" collapsed="false">
      <c r="A375" s="4" t="n">
        <v>37432</v>
      </c>
      <c r="B375" s="5" t="n">
        <v>2002</v>
      </c>
      <c r="C375" s="5" t="n">
        <v>6</v>
      </c>
      <c r="D375" s="6" t="str">
        <f aca="false">IF(MONTH(A375)&gt;=4,"FY "&amp;YEAR(A375)&amp;"-"&amp;RIGHT(YEAR(A375)+1,2),"FY "&amp;(YEAR(A375)-1)&amp;"-"&amp;RIGHT(YEAR(A375),2))</f>
        <v>FY 2002-03</v>
      </c>
      <c r="E375" s="5" t="s">
        <v>12</v>
      </c>
      <c r="F375" s="7" t="n">
        <v>55.9</v>
      </c>
      <c r="G375" s="7" t="n">
        <v>80.6</v>
      </c>
      <c r="H375" s="7" t="n">
        <v>-24.7</v>
      </c>
      <c r="I375" s="7" t="n">
        <v>-5</v>
      </c>
      <c r="J375" s="8" t="n">
        <v>48.91</v>
      </c>
    </row>
    <row r="376" customFormat="false" ht="15" hidden="false" customHeight="false" outlineLevel="0" collapsed="false">
      <c r="A376" s="4" t="n">
        <v>37433</v>
      </c>
      <c r="B376" s="5" t="n">
        <v>2002</v>
      </c>
      <c r="C376" s="5" t="n">
        <v>6</v>
      </c>
      <c r="D376" s="6" t="str">
        <f aca="false">IF(MONTH(A376)&gt;=4,"FY "&amp;YEAR(A376)&amp;"-"&amp;RIGHT(YEAR(A376)+1,2),"FY "&amp;(YEAR(A376)-1)&amp;"-"&amp;RIGHT(YEAR(A376),2))</f>
        <v>FY 2002-03</v>
      </c>
      <c r="E376" s="5" t="s">
        <v>12</v>
      </c>
      <c r="F376" s="7" t="n">
        <v>149.1</v>
      </c>
      <c r="G376" s="7" t="n">
        <v>108.9</v>
      </c>
      <c r="H376" s="7" t="n">
        <v>40.2</v>
      </c>
      <c r="I376" s="7" t="n">
        <v>8.2</v>
      </c>
      <c r="J376" s="8" t="n">
        <v>48.9</v>
      </c>
    </row>
    <row r="377" customFormat="false" ht="15" hidden="false" customHeight="false" outlineLevel="0" collapsed="false">
      <c r="A377" s="4" t="n">
        <v>37434</v>
      </c>
      <c r="B377" s="5" t="n">
        <v>2002</v>
      </c>
      <c r="C377" s="5" t="n">
        <v>6</v>
      </c>
      <c r="D377" s="6" t="str">
        <f aca="false">IF(MONTH(A377)&gt;=4,"FY "&amp;YEAR(A377)&amp;"-"&amp;RIGHT(YEAR(A377)+1,2),"FY "&amp;(YEAR(A377)-1)&amp;"-"&amp;RIGHT(YEAR(A377),2))</f>
        <v>FY 2002-03</v>
      </c>
      <c r="E377" s="5" t="s">
        <v>12</v>
      </c>
      <c r="F377" s="7" t="n">
        <v>214.1</v>
      </c>
      <c r="G377" s="7" t="n">
        <v>157.3</v>
      </c>
      <c r="H377" s="7" t="n">
        <v>56.8</v>
      </c>
      <c r="I377" s="7" t="n">
        <v>11.6</v>
      </c>
      <c r="J377" s="8" t="n">
        <v>48.88</v>
      </c>
    </row>
    <row r="378" customFormat="false" ht="15" hidden="false" customHeight="false" outlineLevel="0" collapsed="false">
      <c r="A378" s="4" t="n">
        <v>37435</v>
      </c>
      <c r="B378" s="5" t="n">
        <v>2002</v>
      </c>
      <c r="C378" s="5" t="n">
        <v>6</v>
      </c>
      <c r="D378" s="6" t="str">
        <f aca="false">IF(MONTH(A378)&gt;=4,"FY "&amp;YEAR(A378)&amp;"-"&amp;RIGHT(YEAR(A378)+1,2),"FY "&amp;(YEAR(A378)-1)&amp;"-"&amp;RIGHT(YEAR(A378),2))</f>
        <v>FY 2002-03</v>
      </c>
      <c r="E378" s="5" t="s">
        <v>12</v>
      </c>
      <c r="F378" s="7" t="n">
        <v>200.7</v>
      </c>
      <c r="G378" s="7" t="n">
        <v>150.9</v>
      </c>
      <c r="H378" s="7" t="n">
        <v>49.8</v>
      </c>
      <c r="I378" s="7" t="n">
        <v>10.2</v>
      </c>
      <c r="J378" s="8" t="n">
        <v>48.85</v>
      </c>
    </row>
    <row r="379" customFormat="false" ht="15" hidden="false" customHeight="false" outlineLevel="0" collapsed="false">
      <c r="A379" s="4" t="n">
        <v>37438</v>
      </c>
      <c r="B379" s="5" t="n">
        <v>2002</v>
      </c>
      <c r="C379" s="5" t="n">
        <v>7</v>
      </c>
      <c r="D379" s="6" t="str">
        <f aca="false">IF(MONTH(A379)&gt;=4,"FY "&amp;YEAR(A379)&amp;"-"&amp;RIGHT(YEAR(A379)+1,2),"FY "&amp;(YEAR(A379)-1)&amp;"-"&amp;RIGHT(YEAR(A379),2))</f>
        <v>FY 2002-03</v>
      </c>
      <c r="E379" s="5" t="s">
        <v>12</v>
      </c>
      <c r="F379" s="7" t="n">
        <v>157.3</v>
      </c>
      <c r="G379" s="7" t="n">
        <v>98.3</v>
      </c>
      <c r="H379" s="7" t="n">
        <v>59</v>
      </c>
      <c r="I379" s="7" t="n">
        <v>12.1</v>
      </c>
      <c r="J379" s="8" t="n">
        <v>48.87</v>
      </c>
    </row>
    <row r="380" customFormat="false" ht="15" hidden="false" customHeight="false" outlineLevel="0" collapsed="false">
      <c r="A380" s="4" t="n">
        <v>37439</v>
      </c>
      <c r="B380" s="5" t="n">
        <v>2002</v>
      </c>
      <c r="C380" s="5" t="n">
        <v>7</v>
      </c>
      <c r="D380" s="6" t="str">
        <f aca="false">IF(MONTH(A380)&gt;=4,"FY "&amp;YEAR(A380)&amp;"-"&amp;RIGHT(YEAR(A380)+1,2),"FY "&amp;(YEAR(A380)-1)&amp;"-"&amp;RIGHT(YEAR(A380),2))</f>
        <v>FY 2002-03</v>
      </c>
      <c r="E380" s="5" t="s">
        <v>12</v>
      </c>
      <c r="F380" s="7" t="n">
        <v>118.1</v>
      </c>
      <c r="G380" s="7" t="n">
        <v>66.5</v>
      </c>
      <c r="H380" s="7" t="n">
        <v>51.6</v>
      </c>
      <c r="I380" s="7" t="n">
        <v>10.6</v>
      </c>
      <c r="J380" s="8" t="n">
        <v>48.84</v>
      </c>
    </row>
    <row r="381" customFormat="false" ht="15" hidden="false" customHeight="false" outlineLevel="0" collapsed="false">
      <c r="A381" s="4" t="n">
        <v>37440</v>
      </c>
      <c r="B381" s="5" t="n">
        <v>2002</v>
      </c>
      <c r="C381" s="5" t="n">
        <v>7</v>
      </c>
      <c r="D381" s="6" t="str">
        <f aca="false">IF(MONTH(A381)&gt;=4,"FY "&amp;YEAR(A381)&amp;"-"&amp;RIGHT(YEAR(A381)+1,2),"FY "&amp;(YEAR(A381)-1)&amp;"-"&amp;RIGHT(YEAR(A381),2))</f>
        <v>FY 2002-03</v>
      </c>
      <c r="E381" s="5" t="s">
        <v>12</v>
      </c>
      <c r="F381" s="7" t="n">
        <v>145</v>
      </c>
      <c r="G381" s="7" t="n">
        <v>128.1</v>
      </c>
      <c r="H381" s="7" t="n">
        <v>16.9</v>
      </c>
      <c r="I381" s="7" t="n">
        <v>3.5</v>
      </c>
      <c r="J381" s="8" t="n">
        <v>48.83</v>
      </c>
    </row>
    <row r="382" customFormat="false" ht="15" hidden="false" customHeight="false" outlineLevel="0" collapsed="false">
      <c r="A382" s="4" t="n">
        <v>37441</v>
      </c>
      <c r="B382" s="5" t="n">
        <v>2002</v>
      </c>
      <c r="C382" s="5" t="n">
        <v>7</v>
      </c>
      <c r="D382" s="6" t="str">
        <f aca="false">IF(MONTH(A382)&gt;=4,"FY "&amp;YEAR(A382)&amp;"-"&amp;RIGHT(YEAR(A382)+1,2),"FY "&amp;(YEAR(A382)-1)&amp;"-"&amp;RIGHT(YEAR(A382),2))</f>
        <v>FY 2002-03</v>
      </c>
      <c r="E382" s="5" t="s">
        <v>12</v>
      </c>
      <c r="F382" s="7" t="n">
        <v>158.8</v>
      </c>
      <c r="G382" s="7" t="n">
        <v>123.4</v>
      </c>
      <c r="H382" s="7" t="n">
        <v>35.4</v>
      </c>
      <c r="I382" s="7" t="n">
        <v>7.3</v>
      </c>
      <c r="J382" s="8" t="n">
        <v>48.81</v>
      </c>
    </row>
    <row r="383" customFormat="false" ht="15" hidden="false" customHeight="false" outlineLevel="0" collapsed="false">
      <c r="A383" s="4" t="n">
        <v>37442</v>
      </c>
      <c r="B383" s="5" t="n">
        <v>2002</v>
      </c>
      <c r="C383" s="5" t="n">
        <v>7</v>
      </c>
      <c r="D383" s="6" t="str">
        <f aca="false">IF(MONTH(A383)&gt;=4,"FY "&amp;YEAR(A383)&amp;"-"&amp;RIGHT(YEAR(A383)+1,2),"FY "&amp;(YEAR(A383)-1)&amp;"-"&amp;RIGHT(YEAR(A383),2))</f>
        <v>FY 2002-03</v>
      </c>
      <c r="E383" s="5" t="s">
        <v>12</v>
      </c>
      <c r="F383" s="7" t="n">
        <v>180.7</v>
      </c>
      <c r="G383" s="7" t="n">
        <v>129.8</v>
      </c>
      <c r="H383" s="7" t="n">
        <v>50.9</v>
      </c>
      <c r="I383" s="7" t="n">
        <v>10.4</v>
      </c>
      <c r="J383" s="8" t="n">
        <v>48.79</v>
      </c>
    </row>
    <row r="384" customFormat="false" ht="15" hidden="false" customHeight="false" outlineLevel="0" collapsed="false">
      <c r="A384" s="4" t="n">
        <v>37445</v>
      </c>
      <c r="B384" s="5" t="n">
        <v>2002</v>
      </c>
      <c r="C384" s="5" t="n">
        <v>7</v>
      </c>
      <c r="D384" s="6" t="str">
        <f aca="false">IF(MONTH(A384)&gt;=4,"FY "&amp;YEAR(A384)&amp;"-"&amp;RIGHT(YEAR(A384)+1,2),"FY "&amp;(YEAR(A384)-1)&amp;"-"&amp;RIGHT(YEAR(A384),2))</f>
        <v>FY 2002-03</v>
      </c>
      <c r="E384" s="5" t="s">
        <v>12</v>
      </c>
      <c r="F384" s="7" t="n">
        <v>149.6</v>
      </c>
      <c r="G384" s="7" t="n">
        <v>120.5</v>
      </c>
      <c r="H384" s="7" t="n">
        <v>29.1</v>
      </c>
      <c r="I384" s="7" t="n">
        <v>6</v>
      </c>
      <c r="J384" s="8" t="n">
        <v>48.82</v>
      </c>
    </row>
    <row r="385" customFormat="false" ht="15" hidden="false" customHeight="false" outlineLevel="0" collapsed="false">
      <c r="A385" s="4" t="n">
        <v>37446</v>
      </c>
      <c r="B385" s="5" t="n">
        <v>2002</v>
      </c>
      <c r="C385" s="5" t="n">
        <v>7</v>
      </c>
      <c r="D385" s="6" t="str">
        <f aca="false">IF(MONTH(A385)&gt;=4,"FY "&amp;YEAR(A385)&amp;"-"&amp;RIGHT(YEAR(A385)+1,2),"FY "&amp;(YEAR(A385)-1)&amp;"-"&amp;RIGHT(YEAR(A385),2))</f>
        <v>FY 2002-03</v>
      </c>
      <c r="E385" s="5" t="s">
        <v>12</v>
      </c>
      <c r="F385" s="7" t="n">
        <v>141.7</v>
      </c>
      <c r="G385" s="7" t="n">
        <v>99.4</v>
      </c>
      <c r="H385" s="7" t="n">
        <v>42.3</v>
      </c>
      <c r="I385" s="7" t="n">
        <v>8.7</v>
      </c>
      <c r="J385" s="8" t="n">
        <v>48.82</v>
      </c>
    </row>
    <row r="386" customFormat="false" ht="15" hidden="false" customHeight="false" outlineLevel="0" collapsed="false">
      <c r="A386" s="4" t="n">
        <v>37447</v>
      </c>
      <c r="B386" s="5" t="n">
        <v>2002</v>
      </c>
      <c r="C386" s="5" t="n">
        <v>7</v>
      </c>
      <c r="D386" s="6" t="str">
        <f aca="false">IF(MONTH(A386)&gt;=4,"FY "&amp;YEAR(A386)&amp;"-"&amp;RIGHT(YEAR(A386)+1,2),"FY "&amp;(YEAR(A386)-1)&amp;"-"&amp;RIGHT(YEAR(A386),2))</f>
        <v>FY 2002-03</v>
      </c>
      <c r="E386" s="5" t="s">
        <v>12</v>
      </c>
      <c r="F386" s="7" t="n">
        <v>142.4</v>
      </c>
      <c r="G386" s="7" t="n">
        <v>184.8</v>
      </c>
      <c r="H386" s="7" t="n">
        <v>-42.4</v>
      </c>
      <c r="I386" s="7" t="n">
        <v>-8.7</v>
      </c>
      <c r="J386" s="8" t="n">
        <v>48.82</v>
      </c>
    </row>
    <row r="387" customFormat="false" ht="15" hidden="false" customHeight="false" outlineLevel="0" collapsed="false">
      <c r="A387" s="4" t="n">
        <v>37448</v>
      </c>
      <c r="B387" s="5" t="n">
        <v>2002</v>
      </c>
      <c r="C387" s="5" t="n">
        <v>7</v>
      </c>
      <c r="D387" s="6" t="str">
        <f aca="false">IF(MONTH(A387)&gt;=4,"FY "&amp;YEAR(A387)&amp;"-"&amp;RIGHT(YEAR(A387)+1,2),"FY "&amp;(YEAR(A387)-1)&amp;"-"&amp;RIGHT(YEAR(A387),2))</f>
        <v>FY 2002-03</v>
      </c>
      <c r="E387" s="5" t="s">
        <v>12</v>
      </c>
      <c r="F387" s="7" t="n">
        <v>103.1</v>
      </c>
      <c r="G387" s="7" t="n">
        <v>103.2</v>
      </c>
      <c r="H387" s="7" t="n">
        <v>-0.1</v>
      </c>
      <c r="I387" s="7" t="n">
        <v>0</v>
      </c>
      <c r="J387" s="8" t="n">
        <v>48.78</v>
      </c>
    </row>
    <row r="388" customFormat="false" ht="15" hidden="false" customHeight="false" outlineLevel="0" collapsed="false">
      <c r="A388" s="4" t="n">
        <v>37449</v>
      </c>
      <c r="B388" s="5" t="n">
        <v>2002</v>
      </c>
      <c r="C388" s="5" t="n">
        <v>7</v>
      </c>
      <c r="D388" s="6" t="str">
        <f aca="false">IF(MONTH(A388)&gt;=4,"FY "&amp;YEAR(A388)&amp;"-"&amp;RIGHT(YEAR(A388)+1,2),"FY "&amp;(YEAR(A388)-1)&amp;"-"&amp;RIGHT(YEAR(A388),2))</f>
        <v>FY 2002-03</v>
      </c>
      <c r="E388" s="5" t="s">
        <v>12</v>
      </c>
      <c r="F388" s="7" t="n">
        <v>90.1</v>
      </c>
      <c r="G388" s="7" t="n">
        <v>136.8</v>
      </c>
      <c r="H388" s="7" t="n">
        <v>-46.7</v>
      </c>
      <c r="I388" s="7" t="n">
        <v>-9.6</v>
      </c>
      <c r="J388" s="8" t="n">
        <v>48.81</v>
      </c>
    </row>
    <row r="389" customFormat="false" ht="15" hidden="false" customHeight="false" outlineLevel="0" collapsed="false">
      <c r="A389" s="4" t="n">
        <v>37452</v>
      </c>
      <c r="B389" s="5" t="n">
        <v>2002</v>
      </c>
      <c r="C389" s="5" t="n">
        <v>7</v>
      </c>
      <c r="D389" s="6" t="str">
        <f aca="false">IF(MONTH(A389)&gt;=4,"FY "&amp;YEAR(A389)&amp;"-"&amp;RIGHT(YEAR(A389)+1,2),"FY "&amp;(YEAR(A389)-1)&amp;"-"&amp;RIGHT(YEAR(A389),2))</f>
        <v>FY 2002-03</v>
      </c>
      <c r="E389" s="5" t="s">
        <v>12</v>
      </c>
      <c r="F389" s="7" t="n">
        <v>91</v>
      </c>
      <c r="G389" s="7" t="n">
        <v>77.5</v>
      </c>
      <c r="H389" s="7" t="n">
        <v>13.5</v>
      </c>
      <c r="I389" s="7" t="n">
        <v>2.8</v>
      </c>
      <c r="J389" s="8" t="n">
        <v>48.77</v>
      </c>
    </row>
    <row r="390" customFormat="false" ht="15" hidden="false" customHeight="false" outlineLevel="0" collapsed="false">
      <c r="A390" s="4" t="n">
        <v>37453</v>
      </c>
      <c r="B390" s="5" t="n">
        <v>2002</v>
      </c>
      <c r="C390" s="5" t="n">
        <v>7</v>
      </c>
      <c r="D390" s="6" t="str">
        <f aca="false">IF(MONTH(A390)&gt;=4,"FY "&amp;YEAR(A390)&amp;"-"&amp;RIGHT(YEAR(A390)+1,2),"FY "&amp;(YEAR(A390)-1)&amp;"-"&amp;RIGHT(YEAR(A390),2))</f>
        <v>FY 2002-03</v>
      </c>
      <c r="E390" s="5" t="s">
        <v>12</v>
      </c>
      <c r="F390" s="7" t="n">
        <v>109.7</v>
      </c>
      <c r="G390" s="7" t="n">
        <v>86.9</v>
      </c>
      <c r="H390" s="7" t="n">
        <v>22.8</v>
      </c>
      <c r="I390" s="7" t="n">
        <v>4.7</v>
      </c>
      <c r="J390" s="8" t="n">
        <v>48.83</v>
      </c>
    </row>
    <row r="391" customFormat="false" ht="15" hidden="false" customHeight="false" outlineLevel="0" collapsed="false">
      <c r="A391" s="4" t="n">
        <v>37454</v>
      </c>
      <c r="B391" s="5" t="n">
        <v>2002</v>
      </c>
      <c r="C391" s="5" t="n">
        <v>7</v>
      </c>
      <c r="D391" s="6" t="str">
        <f aca="false">IF(MONTH(A391)&gt;=4,"FY "&amp;YEAR(A391)&amp;"-"&amp;RIGHT(YEAR(A391)+1,2),"FY "&amp;(YEAR(A391)-1)&amp;"-"&amp;RIGHT(YEAR(A391),2))</f>
        <v>FY 2002-03</v>
      </c>
      <c r="E391" s="5" t="s">
        <v>12</v>
      </c>
      <c r="F391" s="7" t="n">
        <v>75.6</v>
      </c>
      <c r="G391" s="7" t="n">
        <v>114.8</v>
      </c>
      <c r="H391" s="7" t="n">
        <v>-39.2</v>
      </c>
      <c r="I391" s="7" t="n">
        <v>-8</v>
      </c>
      <c r="J391" s="8" t="n">
        <v>48.82</v>
      </c>
    </row>
    <row r="392" customFormat="false" ht="15" hidden="false" customHeight="false" outlineLevel="0" collapsed="false">
      <c r="A392" s="4" t="n">
        <v>37455</v>
      </c>
      <c r="B392" s="5" t="n">
        <v>2002</v>
      </c>
      <c r="C392" s="5" t="n">
        <v>7</v>
      </c>
      <c r="D392" s="6" t="str">
        <f aca="false">IF(MONTH(A392)&gt;=4,"FY "&amp;YEAR(A392)&amp;"-"&amp;RIGHT(YEAR(A392)+1,2),"FY "&amp;(YEAR(A392)-1)&amp;"-"&amp;RIGHT(YEAR(A392),2))</f>
        <v>FY 2002-03</v>
      </c>
      <c r="E392" s="5" t="s">
        <v>12</v>
      </c>
      <c r="F392" s="7" t="n">
        <v>103.1</v>
      </c>
      <c r="G392" s="7" t="n">
        <v>110.9</v>
      </c>
      <c r="H392" s="7" t="n">
        <v>-7.8</v>
      </c>
      <c r="I392" s="7" t="n">
        <v>-1.6</v>
      </c>
      <c r="J392" s="8" t="n">
        <v>48.78</v>
      </c>
    </row>
    <row r="393" customFormat="false" ht="15" hidden="false" customHeight="false" outlineLevel="0" collapsed="false">
      <c r="A393" s="4" t="n">
        <v>37456</v>
      </c>
      <c r="B393" s="5" t="n">
        <v>2002</v>
      </c>
      <c r="C393" s="5" t="n">
        <v>7</v>
      </c>
      <c r="D393" s="6" t="str">
        <f aca="false">IF(MONTH(A393)&gt;=4,"FY "&amp;YEAR(A393)&amp;"-"&amp;RIGHT(YEAR(A393)+1,2),"FY "&amp;(YEAR(A393)-1)&amp;"-"&amp;RIGHT(YEAR(A393),2))</f>
        <v>FY 2002-03</v>
      </c>
      <c r="E393" s="5" t="s">
        <v>12</v>
      </c>
      <c r="F393" s="7" t="n">
        <v>94.4</v>
      </c>
      <c r="G393" s="7" t="n">
        <v>89.5</v>
      </c>
      <c r="H393" s="7" t="n">
        <v>4.9</v>
      </c>
      <c r="I393" s="7" t="n">
        <v>1</v>
      </c>
      <c r="J393" s="8" t="n">
        <v>48.78</v>
      </c>
    </row>
    <row r="394" customFormat="false" ht="15" hidden="false" customHeight="false" outlineLevel="0" collapsed="false">
      <c r="A394" s="4" t="n">
        <v>37459</v>
      </c>
      <c r="B394" s="5" t="n">
        <v>2002</v>
      </c>
      <c r="C394" s="5" t="n">
        <v>7</v>
      </c>
      <c r="D394" s="6" t="str">
        <f aca="false">IF(MONTH(A394)&gt;=4,"FY "&amp;YEAR(A394)&amp;"-"&amp;RIGHT(YEAR(A394)+1,2),"FY "&amp;(YEAR(A394)-1)&amp;"-"&amp;RIGHT(YEAR(A394),2))</f>
        <v>FY 2002-03</v>
      </c>
      <c r="E394" s="5" t="s">
        <v>12</v>
      </c>
      <c r="F394" s="7" t="n">
        <v>155</v>
      </c>
      <c r="G394" s="7" t="n">
        <v>105.8</v>
      </c>
      <c r="H394" s="7" t="n">
        <v>49.2</v>
      </c>
      <c r="I394" s="7" t="n">
        <v>10.1</v>
      </c>
      <c r="J394" s="8" t="n">
        <v>48.74</v>
      </c>
    </row>
    <row r="395" customFormat="false" ht="15" hidden="false" customHeight="false" outlineLevel="0" collapsed="false">
      <c r="A395" s="4" t="n">
        <v>37460</v>
      </c>
      <c r="B395" s="5" t="n">
        <v>2002</v>
      </c>
      <c r="C395" s="5" t="n">
        <v>7</v>
      </c>
      <c r="D395" s="6" t="str">
        <f aca="false">IF(MONTH(A395)&gt;=4,"FY "&amp;YEAR(A395)&amp;"-"&amp;RIGHT(YEAR(A395)+1,2),"FY "&amp;(YEAR(A395)-1)&amp;"-"&amp;RIGHT(YEAR(A395),2))</f>
        <v>FY 2002-03</v>
      </c>
      <c r="E395" s="5" t="s">
        <v>12</v>
      </c>
      <c r="F395" s="7" t="n">
        <v>133.7</v>
      </c>
      <c r="G395" s="7" t="n">
        <v>203.9</v>
      </c>
      <c r="H395" s="7" t="n">
        <v>-70.2</v>
      </c>
      <c r="I395" s="7" t="n">
        <v>-14.4</v>
      </c>
      <c r="J395" s="8" t="n">
        <v>48.7</v>
      </c>
    </row>
    <row r="396" customFormat="false" ht="15" hidden="false" customHeight="false" outlineLevel="0" collapsed="false">
      <c r="A396" s="4" t="n">
        <v>37461</v>
      </c>
      <c r="B396" s="5" t="n">
        <v>2002</v>
      </c>
      <c r="C396" s="5" t="n">
        <v>7</v>
      </c>
      <c r="D396" s="6" t="str">
        <f aca="false">IF(MONTH(A396)&gt;=4,"FY "&amp;YEAR(A396)&amp;"-"&amp;RIGHT(YEAR(A396)+1,2),"FY "&amp;(YEAR(A396)-1)&amp;"-"&amp;RIGHT(YEAR(A396),2))</f>
        <v>FY 2002-03</v>
      </c>
      <c r="E396" s="5" t="s">
        <v>12</v>
      </c>
      <c r="F396" s="7" t="n">
        <v>357.7</v>
      </c>
      <c r="G396" s="7" t="n">
        <v>128.2</v>
      </c>
      <c r="H396" s="7" t="n">
        <v>229.5</v>
      </c>
      <c r="I396" s="7" t="n">
        <v>47.1</v>
      </c>
      <c r="J396" s="8" t="n">
        <v>48.7</v>
      </c>
    </row>
    <row r="397" customFormat="false" ht="15" hidden="false" customHeight="false" outlineLevel="0" collapsed="false">
      <c r="A397" s="4" t="n">
        <v>37462</v>
      </c>
      <c r="B397" s="5" t="n">
        <v>2002</v>
      </c>
      <c r="C397" s="5" t="n">
        <v>7</v>
      </c>
      <c r="D397" s="6" t="str">
        <f aca="false">IF(MONTH(A397)&gt;=4,"FY "&amp;YEAR(A397)&amp;"-"&amp;RIGHT(YEAR(A397)+1,2),"FY "&amp;(YEAR(A397)-1)&amp;"-"&amp;RIGHT(YEAR(A397),2))</f>
        <v>FY 2002-03</v>
      </c>
      <c r="E397" s="5" t="s">
        <v>12</v>
      </c>
      <c r="F397" s="7" t="n">
        <v>118</v>
      </c>
      <c r="G397" s="7" t="n">
        <v>246.9</v>
      </c>
      <c r="H397" s="7" t="n">
        <v>-128.9</v>
      </c>
      <c r="I397" s="7" t="n">
        <v>-26.5</v>
      </c>
      <c r="J397" s="8" t="n">
        <v>48.67</v>
      </c>
    </row>
    <row r="398" customFormat="false" ht="15" hidden="false" customHeight="false" outlineLevel="0" collapsed="false">
      <c r="A398" s="4" t="n">
        <v>37463</v>
      </c>
      <c r="B398" s="5" t="n">
        <v>2002</v>
      </c>
      <c r="C398" s="5" t="n">
        <v>7</v>
      </c>
      <c r="D398" s="6" t="str">
        <f aca="false">IF(MONTH(A398)&gt;=4,"FY "&amp;YEAR(A398)&amp;"-"&amp;RIGHT(YEAR(A398)+1,2),"FY "&amp;(YEAR(A398)-1)&amp;"-"&amp;RIGHT(YEAR(A398),2))</f>
        <v>FY 2002-03</v>
      </c>
      <c r="E398" s="5" t="s">
        <v>12</v>
      </c>
      <c r="F398" s="7" t="n">
        <v>169.5</v>
      </c>
      <c r="G398" s="7" t="n">
        <v>207.5</v>
      </c>
      <c r="H398" s="7" t="n">
        <v>-38</v>
      </c>
      <c r="I398" s="7" t="n">
        <v>-7.8</v>
      </c>
      <c r="J398" s="8" t="n">
        <v>48.68</v>
      </c>
    </row>
    <row r="399" customFormat="false" ht="15" hidden="false" customHeight="false" outlineLevel="0" collapsed="false">
      <c r="A399" s="4" t="n">
        <v>37466</v>
      </c>
      <c r="B399" s="5" t="n">
        <v>2002</v>
      </c>
      <c r="C399" s="5" t="n">
        <v>7</v>
      </c>
      <c r="D399" s="6" t="str">
        <f aca="false">IF(MONTH(A399)&gt;=4,"FY "&amp;YEAR(A399)&amp;"-"&amp;RIGHT(YEAR(A399)+1,2),"FY "&amp;(YEAR(A399)-1)&amp;"-"&amp;RIGHT(YEAR(A399),2))</f>
        <v>FY 2002-03</v>
      </c>
      <c r="E399" s="5" t="s">
        <v>12</v>
      </c>
      <c r="F399" s="7" t="n">
        <v>257.3</v>
      </c>
      <c r="G399" s="7" t="n">
        <v>240.7</v>
      </c>
      <c r="H399" s="7" t="n">
        <v>16.6</v>
      </c>
      <c r="I399" s="7" t="n">
        <v>3.4</v>
      </c>
      <c r="J399" s="8" t="n">
        <v>48.67</v>
      </c>
    </row>
    <row r="400" customFormat="false" ht="15" hidden="false" customHeight="false" outlineLevel="0" collapsed="false">
      <c r="A400" s="4" t="n">
        <v>37467</v>
      </c>
      <c r="B400" s="5" t="n">
        <v>2002</v>
      </c>
      <c r="C400" s="5" t="n">
        <v>7</v>
      </c>
      <c r="D400" s="6" t="str">
        <f aca="false">IF(MONTH(A400)&gt;=4,"FY "&amp;YEAR(A400)&amp;"-"&amp;RIGHT(YEAR(A400)+1,2),"FY "&amp;(YEAR(A400)-1)&amp;"-"&amp;RIGHT(YEAR(A400),2))</f>
        <v>FY 2002-03</v>
      </c>
      <c r="E400" s="5" t="s">
        <v>12</v>
      </c>
      <c r="F400" s="7" t="n">
        <v>247.3</v>
      </c>
      <c r="G400" s="7" t="n">
        <v>162.6</v>
      </c>
      <c r="H400" s="7" t="n">
        <v>84.7</v>
      </c>
      <c r="I400" s="7" t="n">
        <v>17.4</v>
      </c>
      <c r="J400" s="8" t="n">
        <v>48.7</v>
      </c>
    </row>
    <row r="401" customFormat="false" ht="15" hidden="false" customHeight="false" outlineLevel="0" collapsed="false">
      <c r="A401" s="4" t="n">
        <v>37468</v>
      </c>
      <c r="B401" s="5" t="n">
        <v>2002</v>
      </c>
      <c r="C401" s="5" t="n">
        <v>7</v>
      </c>
      <c r="D401" s="6" t="str">
        <f aca="false">IF(MONTH(A401)&gt;=4,"FY "&amp;YEAR(A401)&amp;"-"&amp;RIGHT(YEAR(A401)+1,2),"FY "&amp;(YEAR(A401)-1)&amp;"-"&amp;RIGHT(YEAR(A401),2))</f>
        <v>FY 2002-03</v>
      </c>
      <c r="E401" s="5" t="s">
        <v>12</v>
      </c>
      <c r="F401" s="7" t="n">
        <v>199.7</v>
      </c>
      <c r="G401" s="7" t="n">
        <v>184.3</v>
      </c>
      <c r="H401" s="7" t="n">
        <v>15.4</v>
      </c>
      <c r="I401" s="7" t="n">
        <v>3.2</v>
      </c>
      <c r="J401" s="8" t="n">
        <v>48.73</v>
      </c>
    </row>
    <row r="402" customFormat="false" ht="15" hidden="false" customHeight="false" outlineLevel="0" collapsed="false">
      <c r="A402" s="4" t="n">
        <v>37469</v>
      </c>
      <c r="B402" s="5" t="n">
        <v>2002</v>
      </c>
      <c r="C402" s="5" t="n">
        <v>8</v>
      </c>
      <c r="D402" s="6" t="str">
        <f aca="false">IF(MONTH(A402)&gt;=4,"FY "&amp;YEAR(A402)&amp;"-"&amp;RIGHT(YEAR(A402)+1,2),"FY "&amp;(YEAR(A402)-1)&amp;"-"&amp;RIGHT(YEAR(A402),2))</f>
        <v>FY 2002-03</v>
      </c>
      <c r="E402" s="5" t="s">
        <v>12</v>
      </c>
      <c r="F402" s="7" t="n">
        <v>172.5</v>
      </c>
      <c r="G402" s="7" t="n">
        <v>176.1</v>
      </c>
      <c r="H402" s="7" t="n">
        <v>-3.6</v>
      </c>
      <c r="I402" s="7" t="n">
        <v>-0.7</v>
      </c>
      <c r="J402" s="8" t="n">
        <v>48.68</v>
      </c>
    </row>
    <row r="403" customFormat="false" ht="15" hidden="false" customHeight="false" outlineLevel="0" collapsed="false">
      <c r="A403" s="4" t="n">
        <v>37470</v>
      </c>
      <c r="B403" s="5" t="n">
        <v>2002</v>
      </c>
      <c r="C403" s="5" t="n">
        <v>8</v>
      </c>
      <c r="D403" s="6" t="str">
        <f aca="false">IF(MONTH(A403)&gt;=4,"FY "&amp;YEAR(A403)&amp;"-"&amp;RIGHT(YEAR(A403)+1,2),"FY "&amp;(YEAR(A403)-1)&amp;"-"&amp;RIGHT(YEAR(A403),2))</f>
        <v>FY 2002-03</v>
      </c>
      <c r="E403" s="5" t="s">
        <v>12</v>
      </c>
      <c r="F403" s="7" t="n">
        <v>143.9</v>
      </c>
      <c r="G403" s="7" t="n">
        <v>110.1</v>
      </c>
      <c r="H403" s="7" t="n">
        <v>33.8</v>
      </c>
      <c r="I403" s="7" t="n">
        <v>6.9</v>
      </c>
      <c r="J403" s="8" t="n">
        <v>48.67</v>
      </c>
    </row>
    <row r="404" customFormat="false" ht="15" hidden="false" customHeight="false" outlineLevel="0" collapsed="false">
      <c r="A404" s="4" t="n">
        <v>37473</v>
      </c>
      <c r="B404" s="5" t="n">
        <v>2002</v>
      </c>
      <c r="C404" s="5" t="n">
        <v>8</v>
      </c>
      <c r="D404" s="6" t="str">
        <f aca="false">IF(MONTH(A404)&gt;=4,"FY "&amp;YEAR(A404)&amp;"-"&amp;RIGHT(YEAR(A404)+1,2),"FY "&amp;(YEAR(A404)-1)&amp;"-"&amp;RIGHT(YEAR(A404),2))</f>
        <v>FY 2002-03</v>
      </c>
      <c r="E404" s="5" t="s">
        <v>12</v>
      </c>
      <c r="F404" s="7" t="n">
        <v>79.7</v>
      </c>
      <c r="G404" s="7" t="n">
        <v>81.8</v>
      </c>
      <c r="H404" s="7" t="n">
        <v>-2.1</v>
      </c>
      <c r="I404" s="7" t="n">
        <v>-0.4</v>
      </c>
      <c r="J404" s="8" t="n">
        <v>48.65</v>
      </c>
    </row>
    <row r="405" customFormat="false" ht="15" hidden="false" customHeight="false" outlineLevel="0" collapsed="false">
      <c r="A405" s="4" t="n">
        <v>37474</v>
      </c>
      <c r="B405" s="5" t="n">
        <v>2002</v>
      </c>
      <c r="C405" s="5" t="n">
        <v>8</v>
      </c>
      <c r="D405" s="6" t="str">
        <f aca="false">IF(MONTH(A405)&gt;=4,"FY "&amp;YEAR(A405)&amp;"-"&amp;RIGHT(YEAR(A405)+1,2),"FY "&amp;(YEAR(A405)-1)&amp;"-"&amp;RIGHT(YEAR(A405),2))</f>
        <v>FY 2002-03</v>
      </c>
      <c r="E405" s="5" t="s">
        <v>12</v>
      </c>
      <c r="F405" s="7" t="n">
        <v>142.6</v>
      </c>
      <c r="G405" s="7" t="n">
        <v>168.8</v>
      </c>
      <c r="H405" s="7" t="n">
        <v>-26.2</v>
      </c>
      <c r="I405" s="7" t="n">
        <v>-5.4</v>
      </c>
      <c r="J405" s="8" t="n">
        <v>48.64</v>
      </c>
    </row>
    <row r="406" customFormat="false" ht="15" hidden="false" customHeight="false" outlineLevel="0" collapsed="false">
      <c r="A406" s="4" t="n">
        <v>37475</v>
      </c>
      <c r="B406" s="5" t="n">
        <v>2002</v>
      </c>
      <c r="C406" s="5" t="n">
        <v>8</v>
      </c>
      <c r="D406" s="6" t="str">
        <f aca="false">IF(MONTH(A406)&gt;=4,"FY "&amp;YEAR(A406)&amp;"-"&amp;RIGHT(YEAR(A406)+1,2),"FY "&amp;(YEAR(A406)-1)&amp;"-"&amp;RIGHT(YEAR(A406),2))</f>
        <v>FY 2002-03</v>
      </c>
      <c r="E406" s="5" t="s">
        <v>12</v>
      </c>
      <c r="F406" s="7" t="n">
        <v>68.7</v>
      </c>
      <c r="G406" s="7" t="n">
        <v>83.9</v>
      </c>
      <c r="H406" s="7" t="n">
        <v>-15.2</v>
      </c>
      <c r="I406" s="7" t="n">
        <v>-3.1</v>
      </c>
      <c r="J406" s="8" t="n">
        <v>48.68</v>
      </c>
    </row>
    <row r="407" customFormat="false" ht="15" hidden="false" customHeight="false" outlineLevel="0" collapsed="false">
      <c r="A407" s="4" t="n">
        <v>37476</v>
      </c>
      <c r="B407" s="5" t="n">
        <v>2002</v>
      </c>
      <c r="C407" s="5" t="n">
        <v>8</v>
      </c>
      <c r="D407" s="6" t="str">
        <f aca="false">IF(MONTH(A407)&gt;=4,"FY "&amp;YEAR(A407)&amp;"-"&amp;RIGHT(YEAR(A407)+1,2),"FY "&amp;(YEAR(A407)-1)&amp;"-"&amp;RIGHT(YEAR(A407),2))</f>
        <v>FY 2002-03</v>
      </c>
      <c r="E407" s="5" t="s">
        <v>12</v>
      </c>
      <c r="F407" s="7" t="n">
        <v>121.8</v>
      </c>
      <c r="G407" s="7" t="n">
        <v>143.2</v>
      </c>
      <c r="H407" s="7" t="n">
        <v>-21.4</v>
      </c>
      <c r="I407" s="7" t="n">
        <v>-4.4</v>
      </c>
      <c r="J407" s="8" t="n">
        <v>48.69</v>
      </c>
    </row>
    <row r="408" customFormat="false" ht="15" hidden="false" customHeight="false" outlineLevel="0" collapsed="false">
      <c r="A408" s="4" t="n">
        <v>37477</v>
      </c>
      <c r="B408" s="5" t="n">
        <v>2002</v>
      </c>
      <c r="C408" s="5" t="n">
        <v>8</v>
      </c>
      <c r="D408" s="6" t="str">
        <f aca="false">IF(MONTH(A408)&gt;=4,"FY "&amp;YEAR(A408)&amp;"-"&amp;RIGHT(YEAR(A408)+1,2),"FY "&amp;(YEAR(A408)-1)&amp;"-"&amp;RIGHT(YEAR(A408),2))</f>
        <v>FY 2002-03</v>
      </c>
      <c r="E408" s="5" t="s">
        <v>12</v>
      </c>
      <c r="F408" s="7" t="n">
        <v>87</v>
      </c>
      <c r="G408" s="7" t="n">
        <v>103.1</v>
      </c>
      <c r="H408" s="7" t="n">
        <v>-16.1</v>
      </c>
      <c r="I408" s="7" t="n">
        <v>-3.3</v>
      </c>
      <c r="J408" s="8" t="n">
        <v>48.66</v>
      </c>
    </row>
    <row r="409" customFormat="false" ht="15" hidden="false" customHeight="false" outlineLevel="0" collapsed="false">
      <c r="A409" s="4" t="n">
        <v>37480</v>
      </c>
      <c r="B409" s="5" t="n">
        <v>2002</v>
      </c>
      <c r="C409" s="5" t="n">
        <v>8</v>
      </c>
      <c r="D409" s="6" t="str">
        <f aca="false">IF(MONTH(A409)&gt;=4,"FY "&amp;YEAR(A409)&amp;"-"&amp;RIGHT(YEAR(A409)+1,2),"FY "&amp;(YEAR(A409)-1)&amp;"-"&amp;RIGHT(YEAR(A409),2))</f>
        <v>FY 2002-03</v>
      </c>
      <c r="E409" s="5" t="s">
        <v>12</v>
      </c>
      <c r="F409" s="7" t="n">
        <v>92.5</v>
      </c>
      <c r="G409" s="7" t="n">
        <v>173.8</v>
      </c>
      <c r="H409" s="7" t="n">
        <v>-81.3</v>
      </c>
      <c r="I409" s="7" t="n">
        <v>-16.7</v>
      </c>
      <c r="J409" s="8" t="n">
        <v>48.67</v>
      </c>
    </row>
    <row r="410" customFormat="false" ht="15" hidden="false" customHeight="false" outlineLevel="0" collapsed="false">
      <c r="A410" s="4" t="n">
        <v>37481</v>
      </c>
      <c r="B410" s="5" t="n">
        <v>2002</v>
      </c>
      <c r="C410" s="5" t="n">
        <v>8</v>
      </c>
      <c r="D410" s="6" t="str">
        <f aca="false">IF(MONTH(A410)&gt;=4,"FY "&amp;YEAR(A410)&amp;"-"&amp;RIGHT(YEAR(A410)+1,2),"FY "&amp;(YEAR(A410)-1)&amp;"-"&amp;RIGHT(YEAR(A410),2))</f>
        <v>FY 2002-03</v>
      </c>
      <c r="E410" s="5" t="s">
        <v>12</v>
      </c>
      <c r="F410" s="7" t="n">
        <v>152.2</v>
      </c>
      <c r="G410" s="7" t="n">
        <v>105.3</v>
      </c>
      <c r="H410" s="7" t="n">
        <v>46.9</v>
      </c>
      <c r="I410" s="7" t="n">
        <v>9.7</v>
      </c>
      <c r="J410" s="8" t="n">
        <v>48.62</v>
      </c>
    </row>
    <row r="411" customFormat="false" ht="15" hidden="false" customHeight="false" outlineLevel="0" collapsed="false">
      <c r="A411" s="4" t="n">
        <v>37482</v>
      </c>
      <c r="B411" s="5" t="n">
        <v>2002</v>
      </c>
      <c r="C411" s="5" t="n">
        <v>8</v>
      </c>
      <c r="D411" s="6" t="str">
        <f aca="false">IF(MONTH(A411)&gt;=4,"FY "&amp;YEAR(A411)&amp;"-"&amp;RIGHT(YEAR(A411)+1,2),"FY "&amp;(YEAR(A411)-1)&amp;"-"&amp;RIGHT(YEAR(A411),2))</f>
        <v>FY 2002-03</v>
      </c>
      <c r="E411" s="5" t="s">
        <v>12</v>
      </c>
      <c r="F411" s="7" t="n">
        <v>126.4</v>
      </c>
      <c r="G411" s="7" t="n">
        <v>81</v>
      </c>
      <c r="H411" s="7" t="n">
        <v>45.4</v>
      </c>
      <c r="I411" s="7" t="n">
        <v>9.3</v>
      </c>
      <c r="J411" s="8" t="n">
        <v>48.62</v>
      </c>
    </row>
    <row r="412" customFormat="false" ht="15" hidden="false" customHeight="false" outlineLevel="0" collapsed="false">
      <c r="A412" s="4" t="n">
        <v>37484</v>
      </c>
      <c r="B412" s="5" t="n">
        <v>2002</v>
      </c>
      <c r="C412" s="5" t="n">
        <v>8</v>
      </c>
      <c r="D412" s="6" t="str">
        <f aca="false">IF(MONTH(A412)&gt;=4,"FY "&amp;YEAR(A412)&amp;"-"&amp;RIGHT(YEAR(A412)+1,2),"FY "&amp;(YEAR(A412)-1)&amp;"-"&amp;RIGHT(YEAR(A412),2))</f>
        <v>FY 2002-03</v>
      </c>
      <c r="E412" s="5" t="s">
        <v>12</v>
      </c>
      <c r="F412" s="7" t="n">
        <v>73.1</v>
      </c>
      <c r="G412" s="7" t="n">
        <v>85</v>
      </c>
      <c r="H412" s="7" t="n">
        <v>-11.9</v>
      </c>
      <c r="I412" s="7" t="n">
        <v>-2.5</v>
      </c>
      <c r="J412" s="8" t="n">
        <v>48.6</v>
      </c>
    </row>
    <row r="413" customFormat="false" ht="15" hidden="false" customHeight="false" outlineLevel="0" collapsed="false">
      <c r="A413" s="4" t="n">
        <v>37487</v>
      </c>
      <c r="B413" s="5" t="n">
        <v>2002</v>
      </c>
      <c r="C413" s="5" t="n">
        <v>8</v>
      </c>
      <c r="D413" s="6" t="str">
        <f aca="false">IF(MONTH(A413)&gt;=4,"FY "&amp;YEAR(A413)&amp;"-"&amp;RIGHT(YEAR(A413)+1,2),"FY "&amp;(YEAR(A413)-1)&amp;"-"&amp;RIGHT(YEAR(A413),2))</f>
        <v>FY 2002-03</v>
      </c>
      <c r="E413" s="5" t="s">
        <v>12</v>
      </c>
      <c r="F413" s="7" t="n">
        <v>155.5</v>
      </c>
      <c r="G413" s="7" t="n">
        <v>139.4</v>
      </c>
      <c r="H413" s="7" t="n">
        <v>16.1</v>
      </c>
      <c r="I413" s="7" t="n">
        <v>3.3</v>
      </c>
      <c r="J413" s="8" t="n">
        <v>48.58</v>
      </c>
    </row>
    <row r="414" customFormat="false" ht="15" hidden="false" customHeight="false" outlineLevel="0" collapsed="false">
      <c r="A414" s="4" t="n">
        <v>37488</v>
      </c>
      <c r="B414" s="5" t="n">
        <v>2002</v>
      </c>
      <c r="C414" s="5" t="n">
        <v>8</v>
      </c>
      <c r="D414" s="6" t="str">
        <f aca="false">IF(MONTH(A414)&gt;=4,"FY "&amp;YEAR(A414)&amp;"-"&amp;RIGHT(YEAR(A414)+1,2),"FY "&amp;(YEAR(A414)-1)&amp;"-"&amp;RIGHT(YEAR(A414),2))</f>
        <v>FY 2002-03</v>
      </c>
      <c r="E414" s="5" t="s">
        <v>12</v>
      </c>
      <c r="F414" s="7" t="n">
        <v>125.5</v>
      </c>
      <c r="G414" s="7" t="n">
        <v>61</v>
      </c>
      <c r="H414" s="7" t="n">
        <v>64.5</v>
      </c>
      <c r="I414" s="7" t="n">
        <v>13.3</v>
      </c>
      <c r="J414" s="8" t="n">
        <v>48.56</v>
      </c>
    </row>
    <row r="415" customFormat="false" ht="15" hidden="false" customHeight="false" outlineLevel="0" collapsed="false">
      <c r="A415" s="4" t="n">
        <v>37489</v>
      </c>
      <c r="B415" s="5" t="n">
        <v>2002</v>
      </c>
      <c r="C415" s="5" t="n">
        <v>8</v>
      </c>
      <c r="D415" s="6" t="str">
        <f aca="false">IF(MONTH(A415)&gt;=4,"FY "&amp;YEAR(A415)&amp;"-"&amp;RIGHT(YEAR(A415)+1,2),"FY "&amp;(YEAR(A415)-1)&amp;"-"&amp;RIGHT(YEAR(A415),2))</f>
        <v>FY 2002-03</v>
      </c>
      <c r="E415" s="5" t="s">
        <v>12</v>
      </c>
      <c r="F415" s="7" t="n">
        <v>221</v>
      </c>
      <c r="G415" s="7" t="n">
        <v>107.3</v>
      </c>
      <c r="H415" s="7" t="n">
        <v>113.7</v>
      </c>
      <c r="I415" s="7" t="n">
        <v>23.4</v>
      </c>
      <c r="J415" s="8" t="n">
        <v>48.57</v>
      </c>
    </row>
    <row r="416" customFormat="false" ht="15" hidden="false" customHeight="false" outlineLevel="0" collapsed="false">
      <c r="A416" s="4" t="n">
        <v>37490</v>
      </c>
      <c r="B416" s="5" t="n">
        <v>2002</v>
      </c>
      <c r="C416" s="5" t="n">
        <v>8</v>
      </c>
      <c r="D416" s="6" t="str">
        <f aca="false">IF(MONTH(A416)&gt;=4,"FY "&amp;YEAR(A416)&amp;"-"&amp;RIGHT(YEAR(A416)+1,2),"FY "&amp;(YEAR(A416)-1)&amp;"-"&amp;RIGHT(YEAR(A416),2))</f>
        <v>FY 2002-03</v>
      </c>
      <c r="E416" s="5" t="s">
        <v>12</v>
      </c>
      <c r="F416" s="7" t="n">
        <v>96</v>
      </c>
      <c r="G416" s="7" t="n">
        <v>111.2</v>
      </c>
      <c r="H416" s="7" t="n">
        <v>-15.2</v>
      </c>
      <c r="I416" s="7" t="n">
        <v>-3.1</v>
      </c>
      <c r="J416" s="8" t="n">
        <v>48.54</v>
      </c>
    </row>
    <row r="417" customFormat="false" ht="15" hidden="false" customHeight="false" outlineLevel="0" collapsed="false">
      <c r="A417" s="4" t="n">
        <v>37491</v>
      </c>
      <c r="B417" s="5" t="n">
        <v>2002</v>
      </c>
      <c r="C417" s="5" t="n">
        <v>8</v>
      </c>
      <c r="D417" s="6" t="str">
        <f aca="false">IF(MONTH(A417)&gt;=4,"FY "&amp;YEAR(A417)&amp;"-"&amp;RIGHT(YEAR(A417)+1,2),"FY "&amp;(YEAR(A417)-1)&amp;"-"&amp;RIGHT(YEAR(A417),2))</f>
        <v>FY 2002-03</v>
      </c>
      <c r="E417" s="5" t="s">
        <v>12</v>
      </c>
      <c r="F417" s="7" t="n">
        <v>117</v>
      </c>
      <c r="G417" s="7" t="n">
        <v>108.2</v>
      </c>
      <c r="H417" s="7" t="n">
        <v>8.8</v>
      </c>
      <c r="I417" s="7" t="n">
        <v>1.8</v>
      </c>
      <c r="J417" s="8" t="n">
        <v>48.54</v>
      </c>
    </row>
    <row r="418" customFormat="false" ht="15" hidden="false" customHeight="false" outlineLevel="0" collapsed="false">
      <c r="A418" s="4" t="n">
        <v>37494</v>
      </c>
      <c r="B418" s="5" t="n">
        <v>2002</v>
      </c>
      <c r="C418" s="5" t="n">
        <v>8</v>
      </c>
      <c r="D418" s="6" t="str">
        <f aca="false">IF(MONTH(A418)&gt;=4,"FY "&amp;YEAR(A418)&amp;"-"&amp;RIGHT(YEAR(A418)+1,2),"FY "&amp;(YEAR(A418)-1)&amp;"-"&amp;RIGHT(YEAR(A418),2))</f>
        <v>FY 2002-03</v>
      </c>
      <c r="E418" s="5" t="s">
        <v>12</v>
      </c>
      <c r="F418" s="7" t="n">
        <v>196.8</v>
      </c>
      <c r="G418" s="7" t="n">
        <v>178.1</v>
      </c>
      <c r="H418" s="7" t="n">
        <v>18.7</v>
      </c>
      <c r="I418" s="7" t="n">
        <v>3.9</v>
      </c>
      <c r="J418" s="8" t="n">
        <v>48.52</v>
      </c>
    </row>
    <row r="419" customFormat="false" ht="15" hidden="false" customHeight="false" outlineLevel="0" collapsed="false">
      <c r="A419" s="4" t="n">
        <v>37495</v>
      </c>
      <c r="B419" s="5" t="n">
        <v>2002</v>
      </c>
      <c r="C419" s="5" t="n">
        <v>8</v>
      </c>
      <c r="D419" s="6" t="str">
        <f aca="false">IF(MONTH(A419)&gt;=4,"FY "&amp;YEAR(A419)&amp;"-"&amp;RIGHT(YEAR(A419)+1,2),"FY "&amp;(YEAR(A419)-1)&amp;"-"&amp;RIGHT(YEAR(A419),2))</f>
        <v>FY 2002-03</v>
      </c>
      <c r="E419" s="5" t="s">
        <v>12</v>
      </c>
      <c r="F419" s="7" t="n">
        <v>57.7</v>
      </c>
      <c r="G419" s="7" t="n">
        <v>102</v>
      </c>
      <c r="H419" s="7" t="n">
        <v>-44.3</v>
      </c>
      <c r="I419" s="7" t="n">
        <v>-9.1</v>
      </c>
      <c r="J419" s="8" t="n">
        <v>48.52</v>
      </c>
    </row>
    <row r="420" customFormat="false" ht="15" hidden="false" customHeight="false" outlineLevel="0" collapsed="false">
      <c r="A420" s="4" t="n">
        <v>37496</v>
      </c>
      <c r="B420" s="5" t="n">
        <v>2002</v>
      </c>
      <c r="C420" s="5" t="n">
        <v>8</v>
      </c>
      <c r="D420" s="6" t="str">
        <f aca="false">IF(MONTH(A420)&gt;=4,"FY "&amp;YEAR(A420)&amp;"-"&amp;RIGHT(YEAR(A420)+1,2),"FY "&amp;(YEAR(A420)-1)&amp;"-"&amp;RIGHT(YEAR(A420),2))</f>
        <v>FY 2002-03</v>
      </c>
      <c r="E420" s="5" t="s">
        <v>12</v>
      </c>
      <c r="F420" s="7" t="n">
        <v>128.8</v>
      </c>
      <c r="G420" s="7" t="n">
        <v>112.7</v>
      </c>
      <c r="H420" s="7" t="n">
        <v>16.1</v>
      </c>
      <c r="I420" s="7" t="n">
        <v>3.3</v>
      </c>
      <c r="J420" s="8" t="n">
        <v>48.5</v>
      </c>
    </row>
    <row r="421" customFormat="false" ht="15" hidden="false" customHeight="false" outlineLevel="0" collapsed="false">
      <c r="A421" s="4" t="n">
        <v>37497</v>
      </c>
      <c r="B421" s="5" t="n">
        <v>2002</v>
      </c>
      <c r="C421" s="5" t="n">
        <v>8</v>
      </c>
      <c r="D421" s="6" t="str">
        <f aca="false">IF(MONTH(A421)&gt;=4,"FY "&amp;YEAR(A421)&amp;"-"&amp;RIGHT(YEAR(A421)+1,2),"FY "&amp;(YEAR(A421)-1)&amp;"-"&amp;RIGHT(YEAR(A421),2))</f>
        <v>FY 2002-03</v>
      </c>
      <c r="E421" s="5" t="s">
        <v>12</v>
      </c>
      <c r="F421" s="7" t="n">
        <v>116.3</v>
      </c>
      <c r="G421" s="7" t="n">
        <v>66.8</v>
      </c>
      <c r="H421" s="7" t="n">
        <v>49.5</v>
      </c>
      <c r="I421" s="7" t="n">
        <v>10.2</v>
      </c>
      <c r="J421" s="8" t="n">
        <v>48.48</v>
      </c>
    </row>
    <row r="422" customFormat="false" ht="15" hidden="false" customHeight="false" outlineLevel="0" collapsed="false">
      <c r="A422" s="4" t="n">
        <v>37498</v>
      </c>
      <c r="B422" s="5" t="n">
        <v>2002</v>
      </c>
      <c r="C422" s="5" t="n">
        <v>8</v>
      </c>
      <c r="D422" s="6" t="str">
        <f aca="false">IF(MONTH(A422)&gt;=4,"FY "&amp;YEAR(A422)&amp;"-"&amp;RIGHT(YEAR(A422)+1,2),"FY "&amp;(YEAR(A422)-1)&amp;"-"&amp;RIGHT(YEAR(A422),2))</f>
        <v>FY 2002-03</v>
      </c>
      <c r="E422" s="5" t="s">
        <v>12</v>
      </c>
      <c r="F422" s="7" t="n">
        <v>173.1</v>
      </c>
      <c r="G422" s="7" t="n">
        <v>145</v>
      </c>
      <c r="H422" s="7" t="n">
        <v>28.1</v>
      </c>
      <c r="I422" s="7" t="n">
        <v>5.8</v>
      </c>
      <c r="J422" s="8" t="n">
        <v>48.5</v>
      </c>
    </row>
    <row r="423" customFormat="false" ht="15" hidden="false" customHeight="false" outlineLevel="0" collapsed="false">
      <c r="A423" s="4" t="n">
        <v>37501</v>
      </c>
      <c r="B423" s="5" t="n">
        <v>2002</v>
      </c>
      <c r="C423" s="5" t="n">
        <v>9</v>
      </c>
      <c r="D423" s="6" t="str">
        <f aca="false">IF(MONTH(A423)&gt;=4,"FY "&amp;YEAR(A423)&amp;"-"&amp;RIGHT(YEAR(A423)+1,2),"FY "&amp;(YEAR(A423)-1)&amp;"-"&amp;RIGHT(YEAR(A423),2))</f>
        <v>FY 2002-03</v>
      </c>
      <c r="E423" s="5" t="s">
        <v>12</v>
      </c>
      <c r="F423" s="7" t="n">
        <v>153.6</v>
      </c>
      <c r="G423" s="7" t="n">
        <v>140.3</v>
      </c>
      <c r="H423" s="7" t="n">
        <v>13.3</v>
      </c>
      <c r="I423" s="7" t="n">
        <v>2.7</v>
      </c>
      <c r="J423" s="8" t="n">
        <v>48.51</v>
      </c>
    </row>
    <row r="424" customFormat="false" ht="15" hidden="false" customHeight="false" outlineLevel="0" collapsed="false">
      <c r="A424" s="4" t="n">
        <v>37502</v>
      </c>
      <c r="B424" s="5" t="n">
        <v>2002</v>
      </c>
      <c r="C424" s="5" t="n">
        <v>9</v>
      </c>
      <c r="D424" s="6" t="str">
        <f aca="false">IF(MONTH(A424)&gt;=4,"FY "&amp;YEAR(A424)&amp;"-"&amp;RIGHT(YEAR(A424)+1,2),"FY "&amp;(YEAR(A424)-1)&amp;"-"&amp;RIGHT(YEAR(A424),2))</f>
        <v>FY 2002-03</v>
      </c>
      <c r="E424" s="5" t="s">
        <v>12</v>
      </c>
      <c r="F424" s="7" t="n">
        <v>69.9</v>
      </c>
      <c r="G424" s="7" t="n">
        <v>123.7</v>
      </c>
      <c r="H424" s="7" t="n">
        <v>-53.8</v>
      </c>
      <c r="I424" s="7" t="n">
        <v>-11.1</v>
      </c>
      <c r="J424" s="8" t="n">
        <v>48.48</v>
      </c>
    </row>
    <row r="425" customFormat="false" ht="15" hidden="false" customHeight="false" outlineLevel="0" collapsed="false">
      <c r="A425" s="4" t="n">
        <v>37503</v>
      </c>
      <c r="B425" s="5" t="n">
        <v>2002</v>
      </c>
      <c r="C425" s="5" t="n">
        <v>9</v>
      </c>
      <c r="D425" s="6" t="str">
        <f aca="false">IF(MONTH(A425)&gt;=4,"FY "&amp;YEAR(A425)&amp;"-"&amp;RIGHT(YEAR(A425)+1,2),"FY "&amp;(YEAR(A425)-1)&amp;"-"&amp;RIGHT(YEAR(A425),2))</f>
        <v>FY 2002-03</v>
      </c>
      <c r="E425" s="5" t="s">
        <v>12</v>
      </c>
      <c r="F425" s="7" t="n">
        <v>93.5</v>
      </c>
      <c r="G425" s="7" t="n">
        <v>452.7</v>
      </c>
      <c r="H425" s="7" t="n">
        <v>-359.2</v>
      </c>
      <c r="I425" s="7" t="n">
        <v>-74.1</v>
      </c>
      <c r="J425" s="8" t="n">
        <v>48.47</v>
      </c>
    </row>
    <row r="426" customFormat="false" ht="15" hidden="false" customHeight="false" outlineLevel="0" collapsed="false">
      <c r="A426" s="4" t="n">
        <v>37504</v>
      </c>
      <c r="B426" s="5" t="n">
        <v>2002</v>
      </c>
      <c r="C426" s="5" t="n">
        <v>9</v>
      </c>
      <c r="D426" s="6" t="str">
        <f aca="false">IF(MONTH(A426)&gt;=4,"FY "&amp;YEAR(A426)&amp;"-"&amp;RIGHT(YEAR(A426)+1,2),"FY "&amp;(YEAR(A426)-1)&amp;"-"&amp;RIGHT(YEAR(A426),2))</f>
        <v>FY 2002-03</v>
      </c>
      <c r="E426" s="5" t="s">
        <v>12</v>
      </c>
      <c r="F426" s="7" t="n">
        <v>86.1</v>
      </c>
      <c r="G426" s="7" t="n">
        <v>143.8</v>
      </c>
      <c r="H426" s="7" t="n">
        <v>-57.7</v>
      </c>
      <c r="I426" s="7" t="n">
        <v>-11.9</v>
      </c>
      <c r="J426" s="8" t="n">
        <v>48.45</v>
      </c>
    </row>
    <row r="427" customFormat="false" ht="15" hidden="false" customHeight="false" outlineLevel="0" collapsed="false">
      <c r="A427" s="4" t="n">
        <v>37505</v>
      </c>
      <c r="B427" s="5" t="n">
        <v>2002</v>
      </c>
      <c r="C427" s="5" t="n">
        <v>9</v>
      </c>
      <c r="D427" s="6" t="str">
        <f aca="false">IF(MONTH(A427)&gt;=4,"FY "&amp;YEAR(A427)&amp;"-"&amp;RIGHT(YEAR(A427)+1,2),"FY "&amp;(YEAR(A427)-1)&amp;"-"&amp;RIGHT(YEAR(A427),2))</f>
        <v>FY 2002-03</v>
      </c>
      <c r="E427" s="5" t="s">
        <v>12</v>
      </c>
      <c r="F427" s="7" t="n">
        <v>128.8</v>
      </c>
      <c r="G427" s="7" t="n">
        <v>130.1</v>
      </c>
      <c r="H427" s="7" t="n">
        <v>-1.3</v>
      </c>
      <c r="I427" s="7" t="n">
        <v>-0.3</v>
      </c>
      <c r="J427" s="8" t="n">
        <v>48.47</v>
      </c>
    </row>
    <row r="428" customFormat="false" ht="15" hidden="false" customHeight="false" outlineLevel="0" collapsed="false">
      <c r="A428" s="4" t="n">
        <v>37508</v>
      </c>
      <c r="B428" s="5" t="n">
        <v>2002</v>
      </c>
      <c r="C428" s="5" t="n">
        <v>9</v>
      </c>
      <c r="D428" s="6" t="str">
        <f aca="false">IF(MONTH(A428)&gt;=4,"FY "&amp;YEAR(A428)&amp;"-"&amp;RIGHT(YEAR(A428)+1,2),"FY "&amp;(YEAR(A428)-1)&amp;"-"&amp;RIGHT(YEAR(A428),2))</f>
        <v>FY 2002-03</v>
      </c>
      <c r="E428" s="5" t="s">
        <v>12</v>
      </c>
      <c r="F428" s="7" t="n">
        <v>106.7</v>
      </c>
      <c r="G428" s="7" t="n">
        <v>101.8</v>
      </c>
      <c r="H428" s="7" t="n">
        <v>4.9</v>
      </c>
      <c r="I428" s="7" t="n">
        <v>1</v>
      </c>
      <c r="J428" s="8" t="n">
        <v>48.53</v>
      </c>
    </row>
    <row r="429" customFormat="false" ht="15" hidden="false" customHeight="false" outlineLevel="0" collapsed="false">
      <c r="A429" s="4" t="n">
        <v>37510</v>
      </c>
      <c r="B429" s="5" t="n">
        <v>2002</v>
      </c>
      <c r="C429" s="5" t="n">
        <v>9</v>
      </c>
      <c r="D429" s="6" t="str">
        <f aca="false">IF(MONTH(A429)&gt;=4,"FY "&amp;YEAR(A429)&amp;"-"&amp;RIGHT(YEAR(A429)+1,2),"FY "&amp;(YEAR(A429)-1)&amp;"-"&amp;RIGHT(YEAR(A429),2))</f>
        <v>FY 2002-03</v>
      </c>
      <c r="E429" s="5" t="s">
        <v>12</v>
      </c>
      <c r="F429" s="7" t="n">
        <v>200.6</v>
      </c>
      <c r="G429" s="7" t="n">
        <v>233.6</v>
      </c>
      <c r="H429" s="7" t="n">
        <v>-33</v>
      </c>
      <c r="I429" s="7" t="n">
        <v>-6.7</v>
      </c>
      <c r="J429" s="8" t="n">
        <v>48.52</v>
      </c>
    </row>
    <row r="430" customFormat="false" ht="15" hidden="false" customHeight="false" outlineLevel="0" collapsed="false">
      <c r="A430" s="4" t="n">
        <v>37511</v>
      </c>
      <c r="B430" s="5" t="n">
        <v>2002</v>
      </c>
      <c r="C430" s="5" t="n">
        <v>9</v>
      </c>
      <c r="D430" s="6" t="str">
        <f aca="false">IF(MONTH(A430)&gt;=4,"FY "&amp;YEAR(A430)&amp;"-"&amp;RIGHT(YEAR(A430)+1,2),"FY "&amp;(YEAR(A430)-1)&amp;"-"&amp;RIGHT(YEAR(A430),2))</f>
        <v>FY 2002-03</v>
      </c>
      <c r="E430" s="5" t="s">
        <v>12</v>
      </c>
      <c r="F430" s="7" t="n">
        <v>191</v>
      </c>
      <c r="G430" s="7" t="n">
        <v>155.8</v>
      </c>
      <c r="H430" s="7" t="n">
        <v>35.2</v>
      </c>
      <c r="I430" s="7" t="n">
        <v>7.3</v>
      </c>
      <c r="J430" s="8" t="n">
        <v>48.45</v>
      </c>
    </row>
    <row r="431" customFormat="false" ht="15" hidden="false" customHeight="false" outlineLevel="0" collapsed="false">
      <c r="A431" s="4" t="n">
        <v>37512</v>
      </c>
      <c r="B431" s="5" t="n">
        <v>2002</v>
      </c>
      <c r="C431" s="5" t="n">
        <v>9</v>
      </c>
      <c r="D431" s="6" t="str">
        <f aca="false">IF(MONTH(A431)&gt;=4,"FY "&amp;YEAR(A431)&amp;"-"&amp;RIGHT(YEAR(A431)+1,2),"FY "&amp;(YEAR(A431)-1)&amp;"-"&amp;RIGHT(YEAR(A431),2))</f>
        <v>FY 2002-03</v>
      </c>
      <c r="E431" s="5" t="s">
        <v>12</v>
      </c>
      <c r="F431" s="7" t="n">
        <v>118.4</v>
      </c>
      <c r="G431" s="7" t="n">
        <v>136.8</v>
      </c>
      <c r="H431" s="7" t="n">
        <v>-18.4</v>
      </c>
      <c r="I431" s="7" t="n">
        <v>-3.8</v>
      </c>
      <c r="J431" s="8" t="n">
        <v>48.47</v>
      </c>
    </row>
    <row r="432" customFormat="false" ht="15" hidden="false" customHeight="false" outlineLevel="0" collapsed="false">
      <c r="A432" s="4" t="n">
        <v>37515</v>
      </c>
      <c r="B432" s="5" t="n">
        <v>2002</v>
      </c>
      <c r="C432" s="5" t="n">
        <v>9</v>
      </c>
      <c r="D432" s="6" t="str">
        <f aca="false">IF(MONTH(A432)&gt;=4,"FY "&amp;YEAR(A432)&amp;"-"&amp;RIGHT(YEAR(A432)+1,2),"FY "&amp;(YEAR(A432)-1)&amp;"-"&amp;RIGHT(YEAR(A432),2))</f>
        <v>FY 2002-03</v>
      </c>
      <c r="E432" s="5" t="s">
        <v>12</v>
      </c>
      <c r="F432" s="7" t="n">
        <v>89.6</v>
      </c>
      <c r="G432" s="7" t="n">
        <v>129.6</v>
      </c>
      <c r="H432" s="7" t="n">
        <v>-39.9</v>
      </c>
      <c r="I432" s="7" t="n">
        <v>-8.2</v>
      </c>
      <c r="J432" s="8" t="n">
        <v>48.45</v>
      </c>
    </row>
    <row r="433" customFormat="false" ht="15" hidden="false" customHeight="false" outlineLevel="0" collapsed="false">
      <c r="A433" s="4" t="n">
        <v>37516</v>
      </c>
      <c r="B433" s="5" t="n">
        <v>2002</v>
      </c>
      <c r="C433" s="5" t="n">
        <v>9</v>
      </c>
      <c r="D433" s="6" t="str">
        <f aca="false">IF(MONTH(A433)&gt;=4,"FY "&amp;YEAR(A433)&amp;"-"&amp;RIGHT(YEAR(A433)+1,2),"FY "&amp;(YEAR(A433)-1)&amp;"-"&amp;RIGHT(YEAR(A433),2))</f>
        <v>FY 2002-03</v>
      </c>
      <c r="E433" s="5" t="s">
        <v>12</v>
      </c>
      <c r="F433" s="7" t="n">
        <v>87.6</v>
      </c>
      <c r="G433" s="7" t="n">
        <v>73.6</v>
      </c>
      <c r="H433" s="7" t="n">
        <v>13.9</v>
      </c>
      <c r="I433" s="7" t="n">
        <v>2.9</v>
      </c>
      <c r="J433" s="8" t="n">
        <v>48.4</v>
      </c>
    </row>
    <row r="434" customFormat="false" ht="15" hidden="false" customHeight="false" outlineLevel="0" collapsed="false">
      <c r="A434" s="4" t="n">
        <v>37517</v>
      </c>
      <c r="B434" s="5" t="n">
        <v>2002</v>
      </c>
      <c r="C434" s="5" t="n">
        <v>9</v>
      </c>
      <c r="D434" s="6" t="str">
        <f aca="false">IF(MONTH(A434)&gt;=4,"FY "&amp;YEAR(A434)&amp;"-"&amp;RIGHT(YEAR(A434)+1,2),"FY "&amp;(YEAR(A434)-1)&amp;"-"&amp;RIGHT(YEAR(A434),2))</f>
        <v>FY 2002-03</v>
      </c>
      <c r="E434" s="5" t="s">
        <v>12</v>
      </c>
      <c r="F434" s="7" t="n">
        <v>136.2</v>
      </c>
      <c r="G434" s="7" t="n">
        <v>107.1</v>
      </c>
      <c r="H434" s="7" t="n">
        <v>29</v>
      </c>
      <c r="I434" s="7" t="n">
        <v>6</v>
      </c>
      <c r="J434" s="8" t="n">
        <v>48.41</v>
      </c>
    </row>
    <row r="435" customFormat="false" ht="15" hidden="false" customHeight="false" outlineLevel="0" collapsed="false">
      <c r="A435" s="4" t="n">
        <v>37518</v>
      </c>
      <c r="B435" s="5" t="n">
        <v>2002</v>
      </c>
      <c r="C435" s="5" t="n">
        <v>9</v>
      </c>
      <c r="D435" s="6" t="str">
        <f aca="false">IF(MONTH(A435)&gt;=4,"FY "&amp;YEAR(A435)&amp;"-"&amp;RIGHT(YEAR(A435)+1,2),"FY "&amp;(YEAR(A435)-1)&amp;"-"&amp;RIGHT(YEAR(A435),2))</f>
        <v>FY 2002-03</v>
      </c>
      <c r="E435" s="5" t="s">
        <v>12</v>
      </c>
      <c r="F435" s="7" t="n">
        <v>134.3</v>
      </c>
      <c r="G435" s="7" t="n">
        <v>181.6</v>
      </c>
      <c r="H435" s="7" t="n">
        <v>-47.3</v>
      </c>
      <c r="I435" s="7" t="n">
        <v>-9.8</v>
      </c>
      <c r="J435" s="8" t="n">
        <v>48.41</v>
      </c>
    </row>
    <row r="436" customFormat="false" ht="15" hidden="false" customHeight="false" outlineLevel="0" collapsed="false">
      <c r="A436" s="4" t="n">
        <v>37519</v>
      </c>
      <c r="B436" s="5" t="n">
        <v>2002</v>
      </c>
      <c r="C436" s="5" t="n">
        <v>9</v>
      </c>
      <c r="D436" s="6" t="str">
        <f aca="false">IF(MONTH(A436)&gt;=4,"FY "&amp;YEAR(A436)&amp;"-"&amp;RIGHT(YEAR(A436)+1,2),"FY "&amp;(YEAR(A436)-1)&amp;"-"&amp;RIGHT(YEAR(A436),2))</f>
        <v>FY 2002-03</v>
      </c>
      <c r="E436" s="5" t="s">
        <v>12</v>
      </c>
      <c r="F436" s="7" t="n">
        <v>82.7</v>
      </c>
      <c r="G436" s="7" t="n">
        <v>164</v>
      </c>
      <c r="H436" s="7" t="n">
        <v>-81.3</v>
      </c>
      <c r="I436" s="7" t="n">
        <v>-16.8</v>
      </c>
      <c r="J436" s="8" t="n">
        <v>48.42</v>
      </c>
    </row>
    <row r="437" customFormat="false" ht="15" hidden="false" customHeight="false" outlineLevel="0" collapsed="false">
      <c r="A437" s="4" t="n">
        <v>37522</v>
      </c>
      <c r="B437" s="5" t="n">
        <v>2002</v>
      </c>
      <c r="C437" s="5" t="n">
        <v>9</v>
      </c>
      <c r="D437" s="6" t="str">
        <f aca="false">IF(MONTH(A437)&gt;=4,"FY "&amp;YEAR(A437)&amp;"-"&amp;RIGHT(YEAR(A437)+1,2),"FY "&amp;(YEAR(A437)-1)&amp;"-"&amp;RIGHT(YEAR(A437),2))</f>
        <v>FY 2002-03</v>
      </c>
      <c r="E437" s="5" t="s">
        <v>12</v>
      </c>
      <c r="F437" s="7" t="n">
        <v>109.6</v>
      </c>
      <c r="G437" s="7" t="n">
        <v>207.7</v>
      </c>
      <c r="H437" s="7" t="n">
        <v>-98.1</v>
      </c>
      <c r="I437" s="7" t="n">
        <v>-20.2</v>
      </c>
      <c r="J437" s="8" t="n">
        <v>48.45</v>
      </c>
    </row>
    <row r="438" customFormat="false" ht="15" hidden="false" customHeight="false" outlineLevel="0" collapsed="false">
      <c r="A438" s="4" t="n">
        <v>37523</v>
      </c>
      <c r="B438" s="5" t="n">
        <v>2002</v>
      </c>
      <c r="C438" s="5" t="n">
        <v>9</v>
      </c>
      <c r="D438" s="6" t="str">
        <f aca="false">IF(MONTH(A438)&gt;=4,"FY "&amp;YEAR(A438)&amp;"-"&amp;RIGHT(YEAR(A438)+1,2),"FY "&amp;(YEAR(A438)-1)&amp;"-"&amp;RIGHT(YEAR(A438),2))</f>
        <v>FY 2002-03</v>
      </c>
      <c r="E438" s="5" t="s">
        <v>12</v>
      </c>
      <c r="F438" s="7" t="n">
        <v>153.5</v>
      </c>
      <c r="G438" s="7" t="n">
        <v>171.1</v>
      </c>
      <c r="H438" s="7" t="n">
        <v>-17.6</v>
      </c>
      <c r="I438" s="7" t="n">
        <v>-3.6</v>
      </c>
      <c r="J438" s="8" t="n">
        <v>48.42</v>
      </c>
    </row>
    <row r="439" customFormat="false" ht="15" hidden="false" customHeight="false" outlineLevel="0" collapsed="false">
      <c r="A439" s="4" t="n">
        <v>37524</v>
      </c>
      <c r="B439" s="5" t="n">
        <v>2002</v>
      </c>
      <c r="C439" s="5" t="n">
        <v>9</v>
      </c>
      <c r="D439" s="6" t="str">
        <f aca="false">IF(MONTH(A439)&gt;=4,"FY "&amp;YEAR(A439)&amp;"-"&amp;RIGHT(YEAR(A439)+1,2),"FY "&amp;(YEAR(A439)-1)&amp;"-"&amp;RIGHT(YEAR(A439),2))</f>
        <v>FY 2002-03</v>
      </c>
      <c r="E439" s="5" t="s">
        <v>12</v>
      </c>
      <c r="F439" s="7" t="n">
        <v>136.7</v>
      </c>
      <c r="G439" s="7" t="n">
        <v>174.6</v>
      </c>
      <c r="H439" s="7" t="n">
        <v>-37.9</v>
      </c>
      <c r="I439" s="7" t="n">
        <v>-7.8</v>
      </c>
      <c r="J439" s="8" t="n">
        <v>48.41</v>
      </c>
    </row>
    <row r="440" customFormat="false" ht="15" hidden="false" customHeight="false" outlineLevel="0" collapsed="false">
      <c r="A440" s="4" t="n">
        <v>37525</v>
      </c>
      <c r="B440" s="5" t="n">
        <v>2002</v>
      </c>
      <c r="C440" s="5" t="n">
        <v>9</v>
      </c>
      <c r="D440" s="6" t="str">
        <f aca="false">IF(MONTH(A440)&gt;=4,"FY "&amp;YEAR(A440)&amp;"-"&amp;RIGHT(YEAR(A440)+1,2),"FY "&amp;(YEAR(A440)-1)&amp;"-"&amp;RIGHT(YEAR(A440),2))</f>
        <v>FY 2002-03</v>
      </c>
      <c r="E440" s="5" t="s">
        <v>12</v>
      </c>
      <c r="F440" s="7" t="n">
        <v>115.4</v>
      </c>
      <c r="G440" s="7" t="n">
        <v>113</v>
      </c>
      <c r="H440" s="7" t="n">
        <v>2.4</v>
      </c>
      <c r="I440" s="7" t="n">
        <v>0.5</v>
      </c>
      <c r="J440" s="8" t="n">
        <v>48.41</v>
      </c>
    </row>
    <row r="441" customFormat="false" ht="15" hidden="false" customHeight="false" outlineLevel="0" collapsed="false">
      <c r="A441" s="4" t="n">
        <v>37526</v>
      </c>
      <c r="B441" s="5" t="n">
        <v>2002</v>
      </c>
      <c r="C441" s="5" t="n">
        <v>9</v>
      </c>
      <c r="D441" s="6" t="str">
        <f aca="false">IF(MONTH(A441)&gt;=4,"FY "&amp;YEAR(A441)&amp;"-"&amp;RIGHT(YEAR(A441)+1,2),"FY "&amp;(YEAR(A441)-1)&amp;"-"&amp;RIGHT(YEAR(A441),2))</f>
        <v>FY 2002-03</v>
      </c>
      <c r="E441" s="5" t="s">
        <v>12</v>
      </c>
      <c r="F441" s="7" t="n">
        <v>1337.5</v>
      </c>
      <c r="G441" s="7" t="n">
        <v>70.4</v>
      </c>
      <c r="H441" s="7" t="n">
        <v>1267.1</v>
      </c>
      <c r="I441" s="7" t="n">
        <v>261.9</v>
      </c>
      <c r="J441" s="8" t="n">
        <v>48.39</v>
      </c>
    </row>
    <row r="442" customFormat="false" ht="15" hidden="false" customHeight="false" outlineLevel="0" collapsed="false">
      <c r="A442" s="4" t="n">
        <v>37529</v>
      </c>
      <c r="B442" s="5" t="n">
        <v>2002</v>
      </c>
      <c r="C442" s="5" t="n">
        <v>9</v>
      </c>
      <c r="D442" s="6" t="str">
        <f aca="false">IF(MONTH(A442)&gt;=4,"FY "&amp;YEAR(A442)&amp;"-"&amp;RIGHT(YEAR(A442)+1,2),"FY "&amp;(YEAR(A442)-1)&amp;"-"&amp;RIGHT(YEAR(A442),2))</f>
        <v>FY 2002-03</v>
      </c>
      <c r="E442" s="5" t="s">
        <v>12</v>
      </c>
      <c r="F442" s="7" t="n">
        <v>233</v>
      </c>
      <c r="G442" s="7" t="n">
        <v>284.8</v>
      </c>
      <c r="H442" s="7" t="n">
        <v>-51.7</v>
      </c>
      <c r="I442" s="7" t="n">
        <v>-10.7</v>
      </c>
      <c r="J442" s="8" t="n">
        <v>48.38</v>
      </c>
    </row>
    <row r="443" customFormat="false" ht="15" hidden="false" customHeight="false" outlineLevel="0" collapsed="false">
      <c r="A443" s="4" t="n">
        <v>37530</v>
      </c>
      <c r="B443" s="5" t="n">
        <v>2002</v>
      </c>
      <c r="C443" s="5" t="n">
        <v>10</v>
      </c>
      <c r="D443" s="6" t="str">
        <f aca="false">IF(MONTH(A443)&gt;=4,"FY "&amp;YEAR(A443)&amp;"-"&amp;RIGHT(YEAR(A443)+1,2),"FY "&amp;(YEAR(A443)-1)&amp;"-"&amp;RIGHT(YEAR(A443),2))</f>
        <v>FY 2002-03</v>
      </c>
      <c r="E443" s="5" t="s">
        <v>12</v>
      </c>
      <c r="F443" s="7" t="n">
        <v>111.6</v>
      </c>
      <c r="G443" s="7" t="n">
        <v>198.7</v>
      </c>
      <c r="H443" s="7" t="n">
        <v>-87.1</v>
      </c>
      <c r="I443" s="7" t="n">
        <v>-18</v>
      </c>
      <c r="J443" s="8" t="n">
        <v>48.38</v>
      </c>
    </row>
    <row r="444" customFormat="false" ht="15" hidden="false" customHeight="false" outlineLevel="0" collapsed="false">
      <c r="A444" s="4" t="n">
        <v>37532</v>
      </c>
      <c r="B444" s="5" t="n">
        <v>2002</v>
      </c>
      <c r="C444" s="5" t="n">
        <v>10</v>
      </c>
      <c r="D444" s="6" t="str">
        <f aca="false">IF(MONTH(A444)&gt;=4,"FY "&amp;YEAR(A444)&amp;"-"&amp;RIGHT(YEAR(A444)+1,2),"FY "&amp;(YEAR(A444)-1)&amp;"-"&amp;RIGHT(YEAR(A444),2))</f>
        <v>FY 2002-03</v>
      </c>
      <c r="E444" s="5" t="s">
        <v>12</v>
      </c>
      <c r="F444" s="7" t="n">
        <v>182.7</v>
      </c>
      <c r="G444" s="7" t="n">
        <v>139.7</v>
      </c>
      <c r="H444" s="7" t="n">
        <v>43</v>
      </c>
      <c r="I444" s="7" t="n">
        <v>8.9</v>
      </c>
      <c r="J444" s="8" t="n">
        <v>48.36</v>
      </c>
    </row>
    <row r="445" customFormat="false" ht="15" hidden="false" customHeight="false" outlineLevel="0" collapsed="false">
      <c r="A445" s="4" t="n">
        <v>37533</v>
      </c>
      <c r="B445" s="5" t="n">
        <v>2002</v>
      </c>
      <c r="C445" s="5" t="n">
        <v>10</v>
      </c>
      <c r="D445" s="6" t="str">
        <f aca="false">IF(MONTH(A445)&gt;=4,"FY "&amp;YEAR(A445)&amp;"-"&amp;RIGHT(YEAR(A445)+1,2),"FY "&amp;(YEAR(A445)-1)&amp;"-"&amp;RIGHT(YEAR(A445),2))</f>
        <v>FY 2002-03</v>
      </c>
      <c r="E445" s="5" t="s">
        <v>12</v>
      </c>
      <c r="F445" s="7" t="n">
        <v>95.6</v>
      </c>
      <c r="G445" s="7" t="n">
        <v>258.1</v>
      </c>
      <c r="H445" s="7" t="n">
        <v>-162.5</v>
      </c>
      <c r="I445" s="7" t="n">
        <v>-33.6</v>
      </c>
      <c r="J445" s="8" t="n">
        <v>48.36</v>
      </c>
    </row>
    <row r="446" customFormat="false" ht="15" hidden="false" customHeight="false" outlineLevel="0" collapsed="false">
      <c r="A446" s="4" t="n">
        <v>37536</v>
      </c>
      <c r="B446" s="5" t="n">
        <v>2002</v>
      </c>
      <c r="C446" s="5" t="n">
        <v>10</v>
      </c>
      <c r="D446" s="6" t="str">
        <f aca="false">IF(MONTH(A446)&gt;=4,"FY "&amp;YEAR(A446)&amp;"-"&amp;RIGHT(YEAR(A446)+1,2),"FY "&amp;(YEAR(A446)-1)&amp;"-"&amp;RIGHT(YEAR(A446),2))</f>
        <v>FY 2002-03</v>
      </c>
      <c r="E446" s="5" t="s">
        <v>12</v>
      </c>
      <c r="F446" s="7" t="n">
        <v>92.6</v>
      </c>
      <c r="G446" s="7" t="n">
        <v>317.3</v>
      </c>
      <c r="H446" s="7" t="n">
        <v>-224.7</v>
      </c>
      <c r="I446" s="7" t="n">
        <v>-46.5</v>
      </c>
      <c r="J446" s="8" t="n">
        <v>48.36</v>
      </c>
    </row>
    <row r="447" customFormat="false" ht="15" hidden="false" customHeight="false" outlineLevel="0" collapsed="false">
      <c r="A447" s="4" t="n">
        <v>37537</v>
      </c>
      <c r="B447" s="5" t="n">
        <v>2002</v>
      </c>
      <c r="C447" s="5" t="n">
        <v>10</v>
      </c>
      <c r="D447" s="6" t="str">
        <f aca="false">IF(MONTH(A447)&gt;=4,"FY "&amp;YEAR(A447)&amp;"-"&amp;RIGHT(YEAR(A447)+1,2),"FY "&amp;(YEAR(A447)-1)&amp;"-"&amp;RIGHT(YEAR(A447),2))</f>
        <v>FY 2002-03</v>
      </c>
      <c r="E447" s="5" t="s">
        <v>12</v>
      </c>
      <c r="F447" s="7" t="n">
        <v>62.5</v>
      </c>
      <c r="G447" s="7" t="n">
        <v>159.6</v>
      </c>
      <c r="H447" s="7" t="n">
        <v>-97.1</v>
      </c>
      <c r="I447" s="7" t="n">
        <v>-20.1</v>
      </c>
      <c r="J447" s="8" t="n">
        <v>48.36</v>
      </c>
    </row>
    <row r="448" customFormat="false" ht="15" hidden="false" customHeight="false" outlineLevel="0" collapsed="false">
      <c r="A448" s="4" t="n">
        <v>37538</v>
      </c>
      <c r="B448" s="5" t="n">
        <v>2002</v>
      </c>
      <c r="C448" s="5" t="n">
        <v>10</v>
      </c>
      <c r="D448" s="6" t="str">
        <f aca="false">IF(MONTH(A448)&gt;=4,"FY "&amp;YEAR(A448)&amp;"-"&amp;RIGHT(YEAR(A448)+1,2),"FY "&amp;(YEAR(A448)-1)&amp;"-"&amp;RIGHT(YEAR(A448),2))</f>
        <v>FY 2002-03</v>
      </c>
      <c r="E448" s="5" t="s">
        <v>12</v>
      </c>
      <c r="F448" s="7" t="n">
        <v>105</v>
      </c>
      <c r="G448" s="7" t="n">
        <v>172.7</v>
      </c>
      <c r="H448" s="7" t="n">
        <v>-67.7</v>
      </c>
      <c r="I448" s="7" t="n">
        <v>-14</v>
      </c>
      <c r="J448" s="8" t="n">
        <v>48.37</v>
      </c>
    </row>
    <row r="449" customFormat="false" ht="15" hidden="false" customHeight="false" outlineLevel="0" collapsed="false">
      <c r="A449" s="4" t="n">
        <v>37539</v>
      </c>
      <c r="B449" s="5" t="n">
        <v>2002</v>
      </c>
      <c r="C449" s="5" t="n">
        <v>10</v>
      </c>
      <c r="D449" s="6" t="str">
        <f aca="false">IF(MONTH(A449)&gt;=4,"FY "&amp;YEAR(A449)&amp;"-"&amp;RIGHT(YEAR(A449)+1,2),"FY "&amp;(YEAR(A449)-1)&amp;"-"&amp;RIGHT(YEAR(A449),2))</f>
        <v>FY 2002-03</v>
      </c>
      <c r="E449" s="5" t="s">
        <v>12</v>
      </c>
      <c r="F449" s="7" t="n">
        <v>97.2</v>
      </c>
      <c r="G449" s="7" t="n">
        <v>157.4</v>
      </c>
      <c r="H449" s="7" t="n">
        <v>-60.2</v>
      </c>
      <c r="I449" s="7" t="n">
        <v>-12.5</v>
      </c>
      <c r="J449" s="8" t="n">
        <v>48.34</v>
      </c>
    </row>
    <row r="450" customFormat="false" ht="15" hidden="false" customHeight="false" outlineLevel="0" collapsed="false">
      <c r="A450" s="4" t="n">
        <v>37540</v>
      </c>
      <c r="B450" s="5" t="n">
        <v>2002</v>
      </c>
      <c r="C450" s="5" t="n">
        <v>10</v>
      </c>
      <c r="D450" s="6" t="str">
        <f aca="false">IF(MONTH(A450)&gt;=4,"FY "&amp;YEAR(A450)&amp;"-"&amp;RIGHT(YEAR(A450)+1,2),"FY "&amp;(YEAR(A450)-1)&amp;"-"&amp;RIGHT(YEAR(A450),2))</f>
        <v>FY 2002-03</v>
      </c>
      <c r="E450" s="5" t="s">
        <v>12</v>
      </c>
      <c r="F450" s="7" t="n">
        <v>209.1</v>
      </c>
      <c r="G450" s="7" t="n">
        <v>179</v>
      </c>
      <c r="H450" s="7" t="n">
        <v>30.1</v>
      </c>
      <c r="I450" s="7" t="n">
        <v>6.2</v>
      </c>
      <c r="J450" s="8" t="n">
        <v>48.34</v>
      </c>
    </row>
    <row r="451" customFormat="false" ht="15" hidden="false" customHeight="false" outlineLevel="0" collapsed="false">
      <c r="A451" s="4" t="n">
        <v>37543</v>
      </c>
      <c r="B451" s="5" t="n">
        <v>2002</v>
      </c>
      <c r="C451" s="5" t="n">
        <v>10</v>
      </c>
      <c r="D451" s="6" t="str">
        <f aca="false">IF(MONTH(A451)&gt;=4,"FY "&amp;YEAR(A451)&amp;"-"&amp;RIGHT(YEAR(A451)+1,2),"FY "&amp;(YEAR(A451)-1)&amp;"-"&amp;RIGHT(YEAR(A451),2))</f>
        <v>FY 2002-03</v>
      </c>
      <c r="E451" s="5" t="s">
        <v>12</v>
      </c>
      <c r="F451" s="7" t="n">
        <v>193.5</v>
      </c>
      <c r="G451" s="7" t="n">
        <v>113.9</v>
      </c>
      <c r="H451" s="7" t="n">
        <v>79.6</v>
      </c>
      <c r="I451" s="7" t="n">
        <v>16.5</v>
      </c>
      <c r="J451" s="8" t="n">
        <v>48.33</v>
      </c>
    </row>
    <row r="452" customFormat="false" ht="15" hidden="false" customHeight="false" outlineLevel="0" collapsed="false">
      <c r="A452" s="4" t="n">
        <v>37545</v>
      </c>
      <c r="B452" s="5" t="n">
        <v>2002</v>
      </c>
      <c r="C452" s="5" t="n">
        <v>10</v>
      </c>
      <c r="D452" s="6" t="str">
        <f aca="false">IF(MONTH(A452)&gt;=4,"FY "&amp;YEAR(A452)&amp;"-"&amp;RIGHT(YEAR(A452)+1,2),"FY "&amp;(YEAR(A452)-1)&amp;"-"&amp;RIGHT(YEAR(A452),2))</f>
        <v>FY 2002-03</v>
      </c>
      <c r="E452" s="5" t="s">
        <v>12</v>
      </c>
      <c r="F452" s="7" t="n">
        <v>139.1</v>
      </c>
      <c r="G452" s="7" t="n">
        <v>127.5</v>
      </c>
      <c r="H452" s="7" t="n">
        <v>11.6</v>
      </c>
      <c r="I452" s="7" t="n">
        <v>2.4</v>
      </c>
      <c r="J452" s="8" t="n">
        <v>48.33</v>
      </c>
    </row>
    <row r="453" customFormat="false" ht="15" hidden="false" customHeight="false" outlineLevel="0" collapsed="false">
      <c r="A453" s="4" t="n">
        <v>37546</v>
      </c>
      <c r="B453" s="5" t="n">
        <v>2002</v>
      </c>
      <c r="C453" s="5" t="n">
        <v>10</v>
      </c>
      <c r="D453" s="6" t="str">
        <f aca="false">IF(MONTH(A453)&gt;=4,"FY "&amp;YEAR(A453)&amp;"-"&amp;RIGHT(YEAR(A453)+1,2),"FY "&amp;(YEAR(A453)-1)&amp;"-"&amp;RIGHT(YEAR(A453),2))</f>
        <v>FY 2002-03</v>
      </c>
      <c r="E453" s="5" t="s">
        <v>12</v>
      </c>
      <c r="F453" s="7" t="n">
        <v>157.3</v>
      </c>
      <c r="G453" s="7" t="n">
        <v>227.4</v>
      </c>
      <c r="H453" s="7" t="n">
        <v>-70.1</v>
      </c>
      <c r="I453" s="7" t="n">
        <v>-14.5</v>
      </c>
      <c r="J453" s="8" t="n">
        <v>48.34</v>
      </c>
    </row>
    <row r="454" customFormat="false" ht="15" hidden="false" customHeight="false" outlineLevel="0" collapsed="false">
      <c r="A454" s="4" t="n">
        <v>37547</v>
      </c>
      <c r="B454" s="5" t="n">
        <v>2002</v>
      </c>
      <c r="C454" s="5" t="n">
        <v>10</v>
      </c>
      <c r="D454" s="6" t="str">
        <f aca="false">IF(MONTH(A454)&gt;=4,"FY "&amp;YEAR(A454)&amp;"-"&amp;RIGHT(YEAR(A454)+1,2),"FY "&amp;(YEAR(A454)-1)&amp;"-"&amp;RIGHT(YEAR(A454),2))</f>
        <v>FY 2002-03</v>
      </c>
      <c r="E454" s="5" t="s">
        <v>12</v>
      </c>
      <c r="F454" s="7" t="n">
        <v>193.5</v>
      </c>
      <c r="G454" s="7" t="n">
        <v>158.4</v>
      </c>
      <c r="H454" s="7" t="n">
        <v>35</v>
      </c>
      <c r="I454" s="7" t="n">
        <v>7.2</v>
      </c>
      <c r="J454" s="8" t="n">
        <v>48.39</v>
      </c>
    </row>
    <row r="455" customFormat="false" ht="15" hidden="false" customHeight="false" outlineLevel="0" collapsed="false">
      <c r="A455" s="4" t="n">
        <v>37550</v>
      </c>
      <c r="B455" s="5" t="n">
        <v>2002</v>
      </c>
      <c r="C455" s="5" t="n">
        <v>10</v>
      </c>
      <c r="D455" s="6" t="str">
        <f aca="false">IF(MONTH(A455)&gt;=4,"FY "&amp;YEAR(A455)&amp;"-"&amp;RIGHT(YEAR(A455)+1,2),"FY "&amp;(YEAR(A455)-1)&amp;"-"&amp;RIGHT(YEAR(A455),2))</f>
        <v>FY 2002-03</v>
      </c>
      <c r="E455" s="5" t="s">
        <v>12</v>
      </c>
      <c r="F455" s="7" t="n">
        <v>280.5</v>
      </c>
      <c r="G455" s="7" t="n">
        <v>189.3</v>
      </c>
      <c r="H455" s="7" t="n">
        <v>91.2</v>
      </c>
      <c r="I455" s="7" t="n">
        <v>18.8</v>
      </c>
      <c r="J455" s="8" t="n">
        <v>48.41</v>
      </c>
    </row>
    <row r="456" customFormat="false" ht="15" hidden="false" customHeight="false" outlineLevel="0" collapsed="false">
      <c r="A456" s="4" t="n">
        <v>37551</v>
      </c>
      <c r="B456" s="5" t="n">
        <v>2002</v>
      </c>
      <c r="C456" s="5" t="n">
        <v>10</v>
      </c>
      <c r="D456" s="6" t="str">
        <f aca="false">IF(MONTH(A456)&gt;=4,"FY "&amp;YEAR(A456)&amp;"-"&amp;RIGHT(YEAR(A456)+1,2),"FY "&amp;(YEAR(A456)-1)&amp;"-"&amp;RIGHT(YEAR(A456),2))</f>
        <v>FY 2002-03</v>
      </c>
      <c r="E456" s="5" t="s">
        <v>12</v>
      </c>
      <c r="F456" s="7" t="n">
        <v>109</v>
      </c>
      <c r="G456" s="7" t="n">
        <v>153.4</v>
      </c>
      <c r="H456" s="7" t="n">
        <v>-44.4</v>
      </c>
      <c r="I456" s="7" t="n">
        <v>-9.2</v>
      </c>
      <c r="J456" s="8" t="n">
        <v>48.36</v>
      </c>
    </row>
    <row r="457" customFormat="false" ht="15" hidden="false" customHeight="false" outlineLevel="0" collapsed="false">
      <c r="A457" s="4" t="n">
        <v>37552</v>
      </c>
      <c r="B457" s="5" t="n">
        <v>2002</v>
      </c>
      <c r="C457" s="5" t="n">
        <v>10</v>
      </c>
      <c r="D457" s="6" t="str">
        <f aca="false">IF(MONTH(A457)&gt;=4,"FY "&amp;YEAR(A457)&amp;"-"&amp;RIGHT(YEAR(A457)+1,2),"FY "&amp;(YEAR(A457)-1)&amp;"-"&amp;RIGHT(YEAR(A457),2))</f>
        <v>FY 2002-03</v>
      </c>
      <c r="E457" s="5" t="s">
        <v>12</v>
      </c>
      <c r="F457" s="7" t="n">
        <v>92</v>
      </c>
      <c r="G457" s="7" t="n">
        <v>100.5</v>
      </c>
      <c r="H457" s="7" t="n">
        <v>-8.6</v>
      </c>
      <c r="I457" s="7" t="n">
        <v>-1.8</v>
      </c>
      <c r="J457" s="8" t="n">
        <v>48.36</v>
      </c>
    </row>
    <row r="458" customFormat="false" ht="15" hidden="false" customHeight="false" outlineLevel="0" collapsed="false">
      <c r="A458" s="4" t="n">
        <v>37553</v>
      </c>
      <c r="B458" s="5" t="n">
        <v>2002</v>
      </c>
      <c r="C458" s="5" t="n">
        <v>10</v>
      </c>
      <c r="D458" s="6" t="str">
        <f aca="false">IF(MONTH(A458)&gt;=4,"FY "&amp;YEAR(A458)&amp;"-"&amp;RIGHT(YEAR(A458)+1,2),"FY "&amp;(YEAR(A458)-1)&amp;"-"&amp;RIGHT(YEAR(A458),2))</f>
        <v>FY 2002-03</v>
      </c>
      <c r="E458" s="5" t="s">
        <v>12</v>
      </c>
      <c r="F458" s="7" t="n">
        <v>101.8</v>
      </c>
      <c r="G458" s="7" t="n">
        <v>174</v>
      </c>
      <c r="H458" s="7" t="n">
        <v>-72.2</v>
      </c>
      <c r="I458" s="7" t="n">
        <v>-14.9</v>
      </c>
      <c r="J458" s="8" t="n">
        <v>48.37</v>
      </c>
    </row>
    <row r="459" customFormat="false" ht="15" hidden="false" customHeight="false" outlineLevel="0" collapsed="false">
      <c r="A459" s="4" t="n">
        <v>37554</v>
      </c>
      <c r="B459" s="5" t="n">
        <v>2002</v>
      </c>
      <c r="C459" s="5" t="n">
        <v>10</v>
      </c>
      <c r="D459" s="6" t="str">
        <f aca="false">IF(MONTH(A459)&gt;=4,"FY "&amp;YEAR(A459)&amp;"-"&amp;RIGHT(YEAR(A459)+1,2),"FY "&amp;(YEAR(A459)-1)&amp;"-"&amp;RIGHT(YEAR(A459),2))</f>
        <v>FY 2002-03</v>
      </c>
      <c r="E459" s="5" t="s">
        <v>12</v>
      </c>
      <c r="F459" s="7" t="n">
        <v>98.4</v>
      </c>
      <c r="G459" s="7" t="n">
        <v>165.6</v>
      </c>
      <c r="H459" s="7" t="n">
        <v>-67.2</v>
      </c>
      <c r="I459" s="7" t="n">
        <v>-13.9</v>
      </c>
      <c r="J459" s="8" t="n">
        <v>48.43</v>
      </c>
    </row>
    <row r="460" customFormat="false" ht="15" hidden="false" customHeight="false" outlineLevel="0" collapsed="false">
      <c r="A460" s="4" t="n">
        <v>37557</v>
      </c>
      <c r="B460" s="5" t="n">
        <v>2002</v>
      </c>
      <c r="C460" s="5" t="n">
        <v>10</v>
      </c>
      <c r="D460" s="6" t="str">
        <f aca="false">IF(MONTH(A460)&gt;=4,"FY "&amp;YEAR(A460)&amp;"-"&amp;RIGHT(YEAR(A460)+1,2),"FY "&amp;(YEAR(A460)-1)&amp;"-"&amp;RIGHT(YEAR(A460),2))</f>
        <v>FY 2002-03</v>
      </c>
      <c r="E460" s="5" t="s">
        <v>12</v>
      </c>
      <c r="F460" s="7" t="n">
        <v>112.6</v>
      </c>
      <c r="G460" s="7" t="n">
        <v>185.9</v>
      </c>
      <c r="H460" s="7" t="n">
        <v>-73.3</v>
      </c>
      <c r="I460" s="7" t="n">
        <v>-15.2</v>
      </c>
      <c r="J460" s="8" t="n">
        <v>48.38</v>
      </c>
    </row>
    <row r="461" customFormat="false" ht="15" hidden="false" customHeight="false" outlineLevel="0" collapsed="false">
      <c r="A461" s="4" t="n">
        <v>37558</v>
      </c>
      <c r="B461" s="5" t="n">
        <v>2002</v>
      </c>
      <c r="C461" s="5" t="n">
        <v>10</v>
      </c>
      <c r="D461" s="6" t="str">
        <f aca="false">IF(MONTH(A461)&gt;=4,"FY "&amp;YEAR(A461)&amp;"-"&amp;RIGHT(YEAR(A461)+1,2),"FY "&amp;(YEAR(A461)-1)&amp;"-"&amp;RIGHT(YEAR(A461),2))</f>
        <v>FY 2002-03</v>
      </c>
      <c r="E461" s="5" t="s">
        <v>12</v>
      </c>
      <c r="F461" s="7" t="n">
        <v>81.7</v>
      </c>
      <c r="G461" s="7" t="n">
        <v>168.4</v>
      </c>
      <c r="H461" s="7" t="n">
        <v>-86.7</v>
      </c>
      <c r="I461" s="7" t="n">
        <v>-17.9</v>
      </c>
      <c r="J461" s="8" t="n">
        <v>48.39</v>
      </c>
    </row>
    <row r="462" customFormat="false" ht="15" hidden="false" customHeight="false" outlineLevel="0" collapsed="false">
      <c r="A462" s="4" t="n">
        <v>37559</v>
      </c>
      <c r="B462" s="5" t="n">
        <v>2002</v>
      </c>
      <c r="C462" s="5" t="n">
        <v>10</v>
      </c>
      <c r="D462" s="6" t="str">
        <f aca="false">IF(MONTH(A462)&gt;=4,"FY "&amp;YEAR(A462)&amp;"-"&amp;RIGHT(YEAR(A462)+1,2),"FY "&amp;(YEAR(A462)-1)&amp;"-"&amp;RIGHT(YEAR(A462),2))</f>
        <v>FY 2002-03</v>
      </c>
      <c r="E462" s="5" t="s">
        <v>12</v>
      </c>
      <c r="F462" s="7" t="n">
        <v>163.8</v>
      </c>
      <c r="G462" s="7" t="n">
        <v>152.6</v>
      </c>
      <c r="H462" s="7" t="n">
        <v>11.2</v>
      </c>
      <c r="I462" s="7" t="n">
        <v>2.3</v>
      </c>
      <c r="J462" s="8" t="n">
        <v>48.45</v>
      </c>
    </row>
    <row r="463" customFormat="false" ht="15" hidden="false" customHeight="false" outlineLevel="0" collapsed="false">
      <c r="A463" s="4" t="n">
        <v>37560</v>
      </c>
      <c r="B463" s="5" t="n">
        <v>2002</v>
      </c>
      <c r="C463" s="5" t="n">
        <v>10</v>
      </c>
      <c r="D463" s="6" t="str">
        <f aca="false">IF(MONTH(A463)&gt;=4,"FY "&amp;YEAR(A463)&amp;"-"&amp;RIGHT(YEAR(A463)+1,2),"FY "&amp;(YEAR(A463)-1)&amp;"-"&amp;RIGHT(YEAR(A463),2))</f>
        <v>FY 2002-03</v>
      </c>
      <c r="E463" s="5" t="s">
        <v>12</v>
      </c>
      <c r="F463" s="7" t="n">
        <v>125.9</v>
      </c>
      <c r="G463" s="7" t="n">
        <v>82.2</v>
      </c>
      <c r="H463" s="7" t="n">
        <v>43.7</v>
      </c>
      <c r="I463" s="7" t="n">
        <v>9</v>
      </c>
      <c r="J463" s="8" t="n">
        <v>48.39</v>
      </c>
    </row>
    <row r="464" customFormat="false" ht="15" hidden="false" customHeight="false" outlineLevel="0" collapsed="false">
      <c r="A464" s="4" t="n">
        <v>37561</v>
      </c>
      <c r="B464" s="5" t="n">
        <v>2002</v>
      </c>
      <c r="C464" s="5" t="n">
        <v>11</v>
      </c>
      <c r="D464" s="6" t="str">
        <f aca="false">IF(MONTH(A464)&gt;=4,"FY "&amp;YEAR(A464)&amp;"-"&amp;RIGHT(YEAR(A464)+1,2),"FY "&amp;(YEAR(A464)-1)&amp;"-"&amp;RIGHT(YEAR(A464),2))</f>
        <v>FY 2002-03</v>
      </c>
      <c r="E464" s="5" t="s">
        <v>12</v>
      </c>
      <c r="F464" s="7" t="n">
        <v>235.2</v>
      </c>
      <c r="G464" s="7" t="n">
        <v>145.7</v>
      </c>
      <c r="H464" s="7" t="n">
        <v>89.5</v>
      </c>
      <c r="I464" s="7" t="n">
        <v>18.5</v>
      </c>
      <c r="J464" s="8" t="n">
        <v>48.41</v>
      </c>
    </row>
    <row r="465" customFormat="false" ht="15" hidden="false" customHeight="false" outlineLevel="0" collapsed="false">
      <c r="A465" s="4" t="n">
        <v>37564</v>
      </c>
      <c r="B465" s="5" t="n">
        <v>2002</v>
      </c>
      <c r="C465" s="5" t="n">
        <v>11</v>
      </c>
      <c r="D465" s="6" t="str">
        <f aca="false">IF(MONTH(A465)&gt;=4,"FY "&amp;YEAR(A465)&amp;"-"&amp;RIGHT(YEAR(A465)+1,2),"FY "&amp;(YEAR(A465)-1)&amp;"-"&amp;RIGHT(YEAR(A465),2))</f>
        <v>FY 2002-03</v>
      </c>
      <c r="E465" s="5" t="s">
        <v>12</v>
      </c>
      <c r="F465" s="7" t="n">
        <v>238.1</v>
      </c>
      <c r="G465" s="7" t="n">
        <v>316.2</v>
      </c>
      <c r="H465" s="7" t="n">
        <v>-78.1</v>
      </c>
      <c r="I465" s="7" t="n">
        <v>-16.1</v>
      </c>
      <c r="J465" s="8" t="n">
        <v>48.41</v>
      </c>
    </row>
    <row r="466" customFormat="false" ht="15" hidden="false" customHeight="false" outlineLevel="0" collapsed="false">
      <c r="A466" s="4" t="n">
        <v>37565</v>
      </c>
      <c r="B466" s="5" t="n">
        <v>2002</v>
      </c>
      <c r="C466" s="5" t="n">
        <v>11</v>
      </c>
      <c r="D466" s="6" t="str">
        <f aca="false">IF(MONTH(A466)&gt;=4,"FY "&amp;YEAR(A466)&amp;"-"&amp;RIGHT(YEAR(A466)+1,2),"FY "&amp;(YEAR(A466)-1)&amp;"-"&amp;RIGHT(YEAR(A466),2))</f>
        <v>FY 2002-03</v>
      </c>
      <c r="E466" s="5" t="s">
        <v>12</v>
      </c>
      <c r="F466" s="7" t="n">
        <v>34.8</v>
      </c>
      <c r="G466" s="7" t="n">
        <v>1.5</v>
      </c>
      <c r="H466" s="7" t="n">
        <v>33.4</v>
      </c>
      <c r="I466" s="7" t="n">
        <v>6.9</v>
      </c>
      <c r="J466" s="8" t="n">
        <v>48.32</v>
      </c>
    </row>
    <row r="467" customFormat="false" ht="15" hidden="false" customHeight="false" outlineLevel="0" collapsed="false">
      <c r="A467" s="4" t="n">
        <v>37566</v>
      </c>
      <c r="B467" s="5" t="n">
        <v>2002</v>
      </c>
      <c r="C467" s="5" t="n">
        <v>11</v>
      </c>
      <c r="D467" s="6" t="str">
        <f aca="false">IF(MONTH(A467)&gt;=4,"FY "&amp;YEAR(A467)&amp;"-"&amp;RIGHT(YEAR(A467)+1,2),"FY "&amp;(YEAR(A467)-1)&amp;"-"&amp;RIGHT(YEAR(A467),2))</f>
        <v>FY 2002-03</v>
      </c>
      <c r="E467" s="5" t="s">
        <v>12</v>
      </c>
      <c r="F467" s="7" t="n">
        <v>297.7</v>
      </c>
      <c r="G467" s="7" t="n">
        <v>183.4</v>
      </c>
      <c r="H467" s="7" t="n">
        <v>114.3</v>
      </c>
      <c r="I467" s="7" t="n">
        <v>23.7</v>
      </c>
      <c r="J467" s="8" t="n">
        <v>48.32</v>
      </c>
    </row>
    <row r="468" customFormat="false" ht="15" hidden="false" customHeight="false" outlineLevel="0" collapsed="false">
      <c r="A468" s="4" t="n">
        <v>37567</v>
      </c>
      <c r="B468" s="5" t="n">
        <v>2002</v>
      </c>
      <c r="C468" s="5" t="n">
        <v>11</v>
      </c>
      <c r="D468" s="6" t="str">
        <f aca="false">IF(MONTH(A468)&gt;=4,"FY "&amp;YEAR(A468)&amp;"-"&amp;RIGHT(YEAR(A468)+1,2),"FY "&amp;(YEAR(A468)-1)&amp;"-"&amp;RIGHT(YEAR(A468),2))</f>
        <v>FY 2002-03</v>
      </c>
      <c r="E468" s="5" t="s">
        <v>12</v>
      </c>
      <c r="F468" s="7" t="n">
        <v>34.6</v>
      </c>
      <c r="G468" s="7" t="n">
        <v>4.4</v>
      </c>
      <c r="H468" s="7" t="n">
        <v>30.2</v>
      </c>
      <c r="I468" s="7" t="n">
        <v>6.3</v>
      </c>
      <c r="J468" s="8" t="n">
        <v>48.32</v>
      </c>
    </row>
    <row r="469" customFormat="false" ht="15" hidden="false" customHeight="false" outlineLevel="0" collapsed="false">
      <c r="A469" s="4" t="n">
        <v>37568</v>
      </c>
      <c r="B469" s="5" t="n">
        <v>2002</v>
      </c>
      <c r="C469" s="5" t="n">
        <v>11</v>
      </c>
      <c r="D469" s="6" t="str">
        <f aca="false">IF(MONTH(A469)&gt;=4,"FY "&amp;YEAR(A469)&amp;"-"&amp;RIGHT(YEAR(A469)+1,2),"FY "&amp;(YEAR(A469)-1)&amp;"-"&amp;RIGHT(YEAR(A469),2))</f>
        <v>FY 2002-03</v>
      </c>
      <c r="E469" s="5" t="s">
        <v>12</v>
      </c>
      <c r="F469" s="7" t="n">
        <v>188.7</v>
      </c>
      <c r="G469" s="7" t="n">
        <v>227</v>
      </c>
      <c r="H469" s="7" t="n">
        <v>-38.3</v>
      </c>
      <c r="I469" s="7" t="n">
        <v>-7.9</v>
      </c>
      <c r="J469" s="8" t="n">
        <v>48.32</v>
      </c>
    </row>
    <row r="470" customFormat="false" ht="15" hidden="false" customHeight="false" outlineLevel="0" collapsed="false">
      <c r="A470" s="4" t="n">
        <v>37571</v>
      </c>
      <c r="B470" s="5" t="n">
        <v>2002</v>
      </c>
      <c r="C470" s="5" t="n">
        <v>11</v>
      </c>
      <c r="D470" s="6" t="str">
        <f aca="false">IF(MONTH(A470)&gt;=4,"FY "&amp;YEAR(A470)&amp;"-"&amp;RIGHT(YEAR(A470)+1,2),"FY "&amp;(YEAR(A470)-1)&amp;"-"&amp;RIGHT(YEAR(A470),2))</f>
        <v>FY 2002-03</v>
      </c>
      <c r="E470" s="5" t="s">
        <v>12</v>
      </c>
      <c r="F470" s="7" t="n">
        <v>74.8</v>
      </c>
      <c r="G470" s="7" t="n">
        <v>95.8</v>
      </c>
      <c r="H470" s="7" t="n">
        <v>-21</v>
      </c>
      <c r="I470" s="7" t="n">
        <v>-4.4</v>
      </c>
      <c r="J470" s="8" t="n">
        <v>48.27</v>
      </c>
    </row>
    <row r="471" customFormat="false" ht="15" hidden="false" customHeight="false" outlineLevel="0" collapsed="false">
      <c r="A471" s="4" t="n">
        <v>37572</v>
      </c>
      <c r="B471" s="5" t="n">
        <v>2002</v>
      </c>
      <c r="C471" s="5" t="n">
        <v>11</v>
      </c>
      <c r="D471" s="6" t="str">
        <f aca="false">IF(MONTH(A471)&gt;=4,"FY "&amp;YEAR(A471)&amp;"-"&amp;RIGHT(YEAR(A471)+1,2),"FY "&amp;(YEAR(A471)-1)&amp;"-"&amp;RIGHT(YEAR(A471),2))</f>
        <v>FY 2002-03</v>
      </c>
      <c r="E471" s="5" t="s">
        <v>12</v>
      </c>
      <c r="F471" s="7" t="n">
        <v>162.1</v>
      </c>
      <c r="G471" s="7" t="n">
        <v>137.3</v>
      </c>
      <c r="H471" s="7" t="n">
        <v>24.9</v>
      </c>
      <c r="I471" s="7" t="n">
        <v>5.2</v>
      </c>
      <c r="J471" s="8" t="n">
        <v>48.27</v>
      </c>
    </row>
    <row r="472" customFormat="false" ht="15" hidden="false" customHeight="false" outlineLevel="0" collapsed="false">
      <c r="A472" s="4" t="n">
        <v>37573</v>
      </c>
      <c r="B472" s="5" t="n">
        <v>2002</v>
      </c>
      <c r="C472" s="5" t="n">
        <v>11</v>
      </c>
      <c r="D472" s="6" t="str">
        <f aca="false">IF(MONTH(A472)&gt;=4,"FY "&amp;YEAR(A472)&amp;"-"&amp;RIGHT(YEAR(A472)+1,2),"FY "&amp;(YEAR(A472)-1)&amp;"-"&amp;RIGHT(YEAR(A472),2))</f>
        <v>FY 2002-03</v>
      </c>
      <c r="E472" s="5" t="s">
        <v>12</v>
      </c>
      <c r="F472" s="7" t="n">
        <v>99.4</v>
      </c>
      <c r="G472" s="7" t="n">
        <v>110.9</v>
      </c>
      <c r="H472" s="7" t="n">
        <v>-11.5</v>
      </c>
      <c r="I472" s="7" t="n">
        <v>-2.4</v>
      </c>
      <c r="J472" s="8" t="n">
        <v>48.27</v>
      </c>
    </row>
    <row r="473" customFormat="false" ht="15" hidden="false" customHeight="false" outlineLevel="0" collapsed="false">
      <c r="A473" s="4" t="n">
        <v>37574</v>
      </c>
      <c r="B473" s="5" t="n">
        <v>2002</v>
      </c>
      <c r="C473" s="5" t="n">
        <v>11</v>
      </c>
      <c r="D473" s="6" t="str">
        <f aca="false">IF(MONTH(A473)&gt;=4,"FY "&amp;YEAR(A473)&amp;"-"&amp;RIGHT(YEAR(A473)+1,2),"FY "&amp;(YEAR(A473)-1)&amp;"-"&amp;RIGHT(YEAR(A473),2))</f>
        <v>FY 2002-03</v>
      </c>
      <c r="E473" s="5" t="s">
        <v>12</v>
      </c>
      <c r="F473" s="7" t="n">
        <v>149.4</v>
      </c>
      <c r="G473" s="7" t="n">
        <v>122.7</v>
      </c>
      <c r="H473" s="7" t="n">
        <v>26.7</v>
      </c>
      <c r="I473" s="7" t="n">
        <v>5.5</v>
      </c>
      <c r="J473" s="8" t="n">
        <v>48.28</v>
      </c>
    </row>
    <row r="474" customFormat="false" ht="15" hidden="false" customHeight="false" outlineLevel="0" collapsed="false">
      <c r="A474" s="4" t="n">
        <v>37575</v>
      </c>
      <c r="B474" s="5" t="n">
        <v>2002</v>
      </c>
      <c r="C474" s="5" t="n">
        <v>11</v>
      </c>
      <c r="D474" s="6" t="str">
        <f aca="false">IF(MONTH(A474)&gt;=4,"FY "&amp;YEAR(A474)&amp;"-"&amp;RIGHT(YEAR(A474)+1,2),"FY "&amp;(YEAR(A474)-1)&amp;"-"&amp;RIGHT(YEAR(A474),2))</f>
        <v>FY 2002-03</v>
      </c>
      <c r="E474" s="5" t="s">
        <v>12</v>
      </c>
      <c r="F474" s="7" t="n">
        <v>250.1</v>
      </c>
      <c r="G474" s="7" t="n">
        <v>182.8</v>
      </c>
      <c r="H474" s="7" t="n">
        <v>67.3</v>
      </c>
      <c r="I474" s="7" t="n">
        <v>13.9</v>
      </c>
      <c r="J474" s="8" t="n">
        <v>48.28</v>
      </c>
    </row>
    <row r="475" customFormat="false" ht="15" hidden="false" customHeight="false" outlineLevel="0" collapsed="false">
      <c r="A475" s="4" t="n">
        <v>37578</v>
      </c>
      <c r="B475" s="5" t="n">
        <v>2002</v>
      </c>
      <c r="C475" s="5" t="n">
        <v>11</v>
      </c>
      <c r="D475" s="6" t="str">
        <f aca="false">IF(MONTH(A475)&gt;=4,"FY "&amp;YEAR(A475)&amp;"-"&amp;RIGHT(YEAR(A475)+1,2),"FY "&amp;(YEAR(A475)-1)&amp;"-"&amp;RIGHT(YEAR(A475),2))</f>
        <v>FY 2002-03</v>
      </c>
      <c r="E475" s="5" t="s">
        <v>12</v>
      </c>
      <c r="F475" s="7" t="n">
        <v>328.8</v>
      </c>
      <c r="G475" s="7" t="n">
        <v>144.9</v>
      </c>
      <c r="H475" s="7" t="n">
        <v>183.9</v>
      </c>
      <c r="I475" s="7" t="n">
        <v>38.1</v>
      </c>
      <c r="J475" s="8" t="n">
        <v>48.23</v>
      </c>
    </row>
    <row r="476" customFormat="false" ht="15" hidden="false" customHeight="false" outlineLevel="0" collapsed="false">
      <c r="A476" s="4" t="n">
        <v>37580</v>
      </c>
      <c r="B476" s="5" t="n">
        <v>2002</v>
      </c>
      <c r="C476" s="5" t="n">
        <v>11</v>
      </c>
      <c r="D476" s="6" t="str">
        <f aca="false">IF(MONTH(A476)&gt;=4,"FY "&amp;YEAR(A476)&amp;"-"&amp;RIGHT(YEAR(A476)+1,2),"FY "&amp;(YEAR(A476)-1)&amp;"-"&amp;RIGHT(YEAR(A476),2))</f>
        <v>FY 2002-03</v>
      </c>
      <c r="E476" s="5" t="s">
        <v>12</v>
      </c>
      <c r="F476" s="7" t="n">
        <v>138.7</v>
      </c>
      <c r="G476" s="7" t="n">
        <v>177.9</v>
      </c>
      <c r="H476" s="7" t="n">
        <v>-39.3</v>
      </c>
      <c r="I476" s="7" t="n">
        <v>-8.2</v>
      </c>
      <c r="J476" s="8" t="n">
        <v>48.2</v>
      </c>
    </row>
    <row r="477" customFormat="false" ht="15" hidden="false" customHeight="false" outlineLevel="0" collapsed="false">
      <c r="A477" s="4" t="n">
        <v>37581</v>
      </c>
      <c r="B477" s="5" t="n">
        <v>2002</v>
      </c>
      <c r="C477" s="5" t="n">
        <v>11</v>
      </c>
      <c r="D477" s="6" t="str">
        <f aca="false">IF(MONTH(A477)&gt;=4,"FY "&amp;YEAR(A477)&amp;"-"&amp;RIGHT(YEAR(A477)+1,2),"FY "&amp;(YEAR(A477)-1)&amp;"-"&amp;RIGHT(YEAR(A477),2))</f>
        <v>FY 2002-03</v>
      </c>
      <c r="E477" s="5" t="s">
        <v>12</v>
      </c>
      <c r="F477" s="7" t="n">
        <v>360.7</v>
      </c>
      <c r="G477" s="7" t="n">
        <v>290.3</v>
      </c>
      <c r="H477" s="7" t="n">
        <v>70.4</v>
      </c>
      <c r="I477" s="7" t="n">
        <v>14.6</v>
      </c>
      <c r="J477" s="8" t="n">
        <v>48.21</v>
      </c>
    </row>
    <row r="478" customFormat="false" ht="15" hidden="false" customHeight="false" outlineLevel="0" collapsed="false">
      <c r="A478" s="4" t="n">
        <v>37582</v>
      </c>
      <c r="B478" s="5" t="n">
        <v>2002</v>
      </c>
      <c r="C478" s="5" t="n">
        <v>11</v>
      </c>
      <c r="D478" s="6" t="str">
        <f aca="false">IF(MONTH(A478)&gt;=4,"FY "&amp;YEAR(A478)&amp;"-"&amp;RIGHT(YEAR(A478)+1,2),"FY "&amp;(YEAR(A478)-1)&amp;"-"&amp;RIGHT(YEAR(A478),2))</f>
        <v>FY 2002-03</v>
      </c>
      <c r="E478" s="5" t="s">
        <v>12</v>
      </c>
      <c r="F478" s="7" t="n">
        <v>275.6</v>
      </c>
      <c r="G478" s="7" t="n">
        <v>234.5</v>
      </c>
      <c r="H478" s="7" t="n">
        <v>41.1</v>
      </c>
      <c r="I478" s="7" t="n">
        <v>8.5</v>
      </c>
      <c r="J478" s="8" t="n">
        <v>48.21</v>
      </c>
    </row>
    <row r="479" customFormat="false" ht="15" hidden="false" customHeight="false" outlineLevel="0" collapsed="false">
      <c r="A479" s="4" t="n">
        <v>37585</v>
      </c>
      <c r="B479" s="5" t="n">
        <v>2002</v>
      </c>
      <c r="C479" s="5" t="n">
        <v>11</v>
      </c>
      <c r="D479" s="6" t="str">
        <f aca="false">IF(MONTH(A479)&gt;=4,"FY "&amp;YEAR(A479)&amp;"-"&amp;RIGHT(YEAR(A479)+1,2),"FY "&amp;(YEAR(A479)-1)&amp;"-"&amp;RIGHT(YEAR(A479),2))</f>
        <v>FY 2002-03</v>
      </c>
      <c r="E479" s="5" t="s">
        <v>12</v>
      </c>
      <c r="F479" s="7" t="n">
        <v>313.7</v>
      </c>
      <c r="G479" s="7" t="n">
        <v>244.8</v>
      </c>
      <c r="H479" s="7" t="n">
        <v>68.9</v>
      </c>
      <c r="I479" s="7" t="n">
        <v>14.3</v>
      </c>
      <c r="J479" s="8" t="n">
        <v>48.2</v>
      </c>
    </row>
    <row r="480" customFormat="false" ht="15" hidden="false" customHeight="false" outlineLevel="0" collapsed="false">
      <c r="A480" s="4" t="n">
        <v>37586</v>
      </c>
      <c r="B480" s="5" t="n">
        <v>2002</v>
      </c>
      <c r="C480" s="5" t="n">
        <v>11</v>
      </c>
      <c r="D480" s="6" t="str">
        <f aca="false">IF(MONTH(A480)&gt;=4,"FY "&amp;YEAR(A480)&amp;"-"&amp;RIGHT(YEAR(A480)+1,2),"FY "&amp;(YEAR(A480)-1)&amp;"-"&amp;RIGHT(YEAR(A480),2))</f>
        <v>FY 2002-03</v>
      </c>
      <c r="E480" s="5" t="s">
        <v>12</v>
      </c>
      <c r="F480" s="7" t="n">
        <v>288.7</v>
      </c>
      <c r="G480" s="7" t="n">
        <v>211.3</v>
      </c>
      <c r="H480" s="7" t="n">
        <v>77.4</v>
      </c>
      <c r="I480" s="7" t="n">
        <v>16.1</v>
      </c>
      <c r="J480" s="8" t="n">
        <v>48.2</v>
      </c>
    </row>
    <row r="481" customFormat="false" ht="15" hidden="false" customHeight="false" outlineLevel="0" collapsed="false">
      <c r="A481" s="4" t="n">
        <v>37587</v>
      </c>
      <c r="B481" s="5" t="n">
        <v>2002</v>
      </c>
      <c r="C481" s="5" t="n">
        <v>11</v>
      </c>
      <c r="D481" s="6" t="str">
        <f aca="false">IF(MONTH(A481)&gt;=4,"FY "&amp;YEAR(A481)&amp;"-"&amp;RIGHT(YEAR(A481)+1,2),"FY "&amp;(YEAR(A481)-1)&amp;"-"&amp;RIGHT(YEAR(A481),2))</f>
        <v>FY 2002-03</v>
      </c>
      <c r="E481" s="5" t="s">
        <v>12</v>
      </c>
      <c r="F481" s="7" t="n">
        <v>155.3</v>
      </c>
      <c r="G481" s="7" t="n">
        <v>191.2</v>
      </c>
      <c r="H481" s="7" t="n">
        <v>-35.9</v>
      </c>
      <c r="I481" s="7" t="n">
        <v>-7.4</v>
      </c>
      <c r="J481" s="8" t="n">
        <v>48.21</v>
      </c>
    </row>
    <row r="482" customFormat="false" ht="15" hidden="false" customHeight="false" outlineLevel="0" collapsed="false">
      <c r="A482" s="4" t="n">
        <v>37588</v>
      </c>
      <c r="B482" s="5" t="n">
        <v>2002</v>
      </c>
      <c r="C482" s="5" t="n">
        <v>11</v>
      </c>
      <c r="D482" s="6" t="str">
        <f aca="false">IF(MONTH(A482)&gt;=4,"FY "&amp;YEAR(A482)&amp;"-"&amp;RIGHT(YEAR(A482)+1,2),"FY "&amp;(YEAR(A482)-1)&amp;"-"&amp;RIGHT(YEAR(A482),2))</f>
        <v>FY 2002-03</v>
      </c>
      <c r="E482" s="5" t="s">
        <v>12</v>
      </c>
      <c r="F482" s="7" t="n">
        <v>147.1</v>
      </c>
      <c r="G482" s="7" t="n">
        <v>241.8</v>
      </c>
      <c r="H482" s="7" t="n">
        <v>-94.7</v>
      </c>
      <c r="I482" s="7" t="n">
        <v>-19.6</v>
      </c>
      <c r="J482" s="8" t="n">
        <v>48.21</v>
      </c>
    </row>
    <row r="483" customFormat="false" ht="15" hidden="false" customHeight="false" outlineLevel="0" collapsed="false">
      <c r="A483" s="4" t="n">
        <v>37589</v>
      </c>
      <c r="B483" s="5" t="n">
        <v>2002</v>
      </c>
      <c r="C483" s="5" t="n">
        <v>11</v>
      </c>
      <c r="D483" s="6" t="str">
        <f aca="false">IF(MONTH(A483)&gt;=4,"FY "&amp;YEAR(A483)&amp;"-"&amp;RIGHT(YEAR(A483)+1,2),"FY "&amp;(YEAR(A483)-1)&amp;"-"&amp;RIGHT(YEAR(A483),2))</f>
        <v>FY 2002-03</v>
      </c>
      <c r="E483" s="5" t="s">
        <v>12</v>
      </c>
      <c r="F483" s="7" t="n">
        <v>224.1</v>
      </c>
      <c r="G483" s="7" t="n">
        <v>131.5</v>
      </c>
      <c r="H483" s="7" t="n">
        <v>92.6</v>
      </c>
      <c r="I483" s="7" t="n">
        <v>19.2</v>
      </c>
      <c r="J483" s="8" t="n">
        <v>48.24</v>
      </c>
    </row>
    <row r="484" customFormat="false" ht="15" hidden="false" customHeight="false" outlineLevel="0" collapsed="false">
      <c r="A484" s="4" t="n">
        <v>37592</v>
      </c>
      <c r="B484" s="5" t="n">
        <v>2002</v>
      </c>
      <c r="C484" s="5" t="n">
        <v>12</v>
      </c>
      <c r="D484" s="6" t="str">
        <f aca="false">IF(MONTH(A484)&gt;=4,"FY "&amp;YEAR(A484)&amp;"-"&amp;RIGHT(YEAR(A484)+1,2),"FY "&amp;(YEAR(A484)-1)&amp;"-"&amp;RIGHT(YEAR(A484),2))</f>
        <v>FY 2002-03</v>
      </c>
      <c r="E484" s="5" t="s">
        <v>12</v>
      </c>
      <c r="F484" s="7" t="n">
        <v>78.2</v>
      </c>
      <c r="G484" s="7" t="n">
        <v>121</v>
      </c>
      <c r="H484" s="7" t="n">
        <v>-42.8</v>
      </c>
      <c r="I484" s="7" t="n">
        <v>-8.9</v>
      </c>
      <c r="J484" s="8" t="n">
        <v>48.27</v>
      </c>
    </row>
    <row r="485" customFormat="false" ht="15" hidden="false" customHeight="false" outlineLevel="0" collapsed="false">
      <c r="A485" s="4" t="n">
        <v>37593</v>
      </c>
      <c r="B485" s="5" t="n">
        <v>2002</v>
      </c>
      <c r="C485" s="5" t="n">
        <v>12</v>
      </c>
      <c r="D485" s="6" t="str">
        <f aca="false">IF(MONTH(A485)&gt;=4,"FY "&amp;YEAR(A485)&amp;"-"&amp;RIGHT(YEAR(A485)+1,2),"FY "&amp;(YEAR(A485)-1)&amp;"-"&amp;RIGHT(YEAR(A485),2))</f>
        <v>FY 2002-03</v>
      </c>
      <c r="E485" s="5" t="s">
        <v>12</v>
      </c>
      <c r="F485" s="7" t="n">
        <v>146.4</v>
      </c>
      <c r="G485" s="7" t="n">
        <v>144.5</v>
      </c>
      <c r="H485" s="7" t="n">
        <v>1.9</v>
      </c>
      <c r="I485" s="7" t="n">
        <v>0.4</v>
      </c>
      <c r="J485" s="8" t="n">
        <v>48.32</v>
      </c>
    </row>
    <row r="486" customFormat="false" ht="15" hidden="false" customHeight="false" outlineLevel="0" collapsed="false">
      <c r="A486" s="4" t="n">
        <v>37594</v>
      </c>
      <c r="B486" s="5" t="n">
        <v>2002</v>
      </c>
      <c r="C486" s="5" t="n">
        <v>12</v>
      </c>
      <c r="D486" s="6" t="str">
        <f aca="false">IF(MONTH(A486)&gt;=4,"FY "&amp;YEAR(A486)&amp;"-"&amp;RIGHT(YEAR(A486)+1,2),"FY "&amp;(YEAR(A486)-1)&amp;"-"&amp;RIGHT(YEAR(A486),2))</f>
        <v>FY 2002-03</v>
      </c>
      <c r="E486" s="5" t="s">
        <v>12</v>
      </c>
      <c r="F486" s="7" t="n">
        <v>233.7</v>
      </c>
      <c r="G486" s="7" t="n">
        <v>223.2</v>
      </c>
      <c r="H486" s="7" t="n">
        <v>10.5</v>
      </c>
      <c r="I486" s="7" t="n">
        <v>2.2</v>
      </c>
      <c r="J486" s="8" t="n">
        <v>48.25</v>
      </c>
    </row>
    <row r="487" customFormat="false" ht="15" hidden="false" customHeight="false" outlineLevel="0" collapsed="false">
      <c r="A487" s="4" t="n">
        <v>37595</v>
      </c>
      <c r="B487" s="5" t="n">
        <v>2002</v>
      </c>
      <c r="C487" s="5" t="n">
        <v>12</v>
      </c>
      <c r="D487" s="6" t="str">
        <f aca="false">IF(MONTH(A487)&gt;=4,"FY "&amp;YEAR(A487)&amp;"-"&amp;RIGHT(YEAR(A487)+1,2),"FY "&amp;(YEAR(A487)-1)&amp;"-"&amp;RIGHT(YEAR(A487),2))</f>
        <v>FY 2002-03</v>
      </c>
      <c r="E487" s="5" t="s">
        <v>12</v>
      </c>
      <c r="F487" s="7" t="n">
        <v>225.7</v>
      </c>
      <c r="G487" s="7" t="n">
        <v>443.8</v>
      </c>
      <c r="H487" s="7" t="n">
        <v>-218.1</v>
      </c>
      <c r="I487" s="7" t="n">
        <v>-45.2</v>
      </c>
      <c r="J487" s="8" t="n">
        <v>48.21</v>
      </c>
    </row>
    <row r="488" customFormat="false" ht="15" hidden="false" customHeight="false" outlineLevel="0" collapsed="false">
      <c r="A488" s="4" t="n">
        <v>37596</v>
      </c>
      <c r="B488" s="5" t="n">
        <v>2002</v>
      </c>
      <c r="C488" s="5" t="n">
        <v>12</v>
      </c>
      <c r="D488" s="6" t="str">
        <f aca="false">IF(MONTH(A488)&gt;=4,"FY "&amp;YEAR(A488)&amp;"-"&amp;RIGHT(YEAR(A488)+1,2),"FY "&amp;(YEAR(A488)-1)&amp;"-"&amp;RIGHT(YEAR(A488),2))</f>
        <v>FY 2002-03</v>
      </c>
      <c r="E488" s="5" t="s">
        <v>12</v>
      </c>
      <c r="F488" s="7" t="n">
        <v>123.5</v>
      </c>
      <c r="G488" s="7" t="n">
        <v>100.6</v>
      </c>
      <c r="H488" s="7" t="n">
        <v>22.9</v>
      </c>
      <c r="I488" s="7" t="n">
        <v>4.7</v>
      </c>
      <c r="J488" s="8" t="n">
        <v>48.24</v>
      </c>
    </row>
    <row r="489" customFormat="false" ht="15" hidden="false" customHeight="false" outlineLevel="0" collapsed="false">
      <c r="A489" s="4" t="n">
        <v>37599</v>
      </c>
      <c r="B489" s="5" t="n">
        <v>2002</v>
      </c>
      <c r="C489" s="5" t="n">
        <v>12</v>
      </c>
      <c r="D489" s="6" t="str">
        <f aca="false">IF(MONTH(A489)&gt;=4,"FY "&amp;YEAR(A489)&amp;"-"&amp;RIGHT(YEAR(A489)+1,2),"FY "&amp;(YEAR(A489)-1)&amp;"-"&amp;RIGHT(YEAR(A489),2))</f>
        <v>FY 2002-03</v>
      </c>
      <c r="E489" s="5" t="s">
        <v>12</v>
      </c>
      <c r="F489" s="7" t="n">
        <v>195.3</v>
      </c>
      <c r="G489" s="7" t="n">
        <v>132.8</v>
      </c>
      <c r="H489" s="7" t="n">
        <v>62.5</v>
      </c>
      <c r="I489" s="7" t="n">
        <v>12.9</v>
      </c>
      <c r="J489" s="8" t="n">
        <v>48.27</v>
      </c>
    </row>
    <row r="490" customFormat="false" ht="15" hidden="false" customHeight="false" outlineLevel="0" collapsed="false">
      <c r="A490" s="4" t="n">
        <v>37600</v>
      </c>
      <c r="B490" s="5" t="n">
        <v>2002</v>
      </c>
      <c r="C490" s="5" t="n">
        <v>12</v>
      </c>
      <c r="D490" s="6" t="str">
        <f aca="false">IF(MONTH(A490)&gt;=4,"FY "&amp;YEAR(A490)&amp;"-"&amp;RIGHT(YEAR(A490)+1,2),"FY "&amp;(YEAR(A490)-1)&amp;"-"&amp;RIGHT(YEAR(A490),2))</f>
        <v>FY 2002-03</v>
      </c>
      <c r="E490" s="5" t="s">
        <v>12</v>
      </c>
      <c r="F490" s="7" t="n">
        <v>318.7</v>
      </c>
      <c r="G490" s="7" t="n">
        <v>291.4</v>
      </c>
      <c r="H490" s="7" t="n">
        <v>27.3</v>
      </c>
      <c r="I490" s="7" t="n">
        <v>5.7</v>
      </c>
      <c r="J490" s="8" t="n">
        <v>48.22</v>
      </c>
    </row>
    <row r="491" customFormat="false" ht="15" hidden="false" customHeight="false" outlineLevel="0" collapsed="false">
      <c r="A491" s="4" t="n">
        <v>37601</v>
      </c>
      <c r="B491" s="5" t="n">
        <v>2002</v>
      </c>
      <c r="C491" s="5" t="n">
        <v>12</v>
      </c>
      <c r="D491" s="6" t="str">
        <f aca="false">IF(MONTH(A491)&gt;=4,"FY "&amp;YEAR(A491)&amp;"-"&amp;RIGHT(YEAR(A491)+1,2),"FY "&amp;(YEAR(A491)-1)&amp;"-"&amp;RIGHT(YEAR(A491),2))</f>
        <v>FY 2002-03</v>
      </c>
      <c r="E491" s="5" t="s">
        <v>12</v>
      </c>
      <c r="F491" s="7" t="n">
        <v>187.6</v>
      </c>
      <c r="G491" s="7" t="n">
        <v>242.6</v>
      </c>
      <c r="H491" s="7" t="n">
        <v>-55</v>
      </c>
      <c r="I491" s="7" t="n">
        <v>-11.4</v>
      </c>
      <c r="J491" s="8" t="n">
        <v>48.19</v>
      </c>
    </row>
    <row r="492" customFormat="false" ht="15" hidden="false" customHeight="false" outlineLevel="0" collapsed="false">
      <c r="A492" s="4" t="n">
        <v>37602</v>
      </c>
      <c r="B492" s="5" t="n">
        <v>2002</v>
      </c>
      <c r="C492" s="5" t="n">
        <v>12</v>
      </c>
      <c r="D492" s="6" t="str">
        <f aca="false">IF(MONTH(A492)&gt;=4,"FY "&amp;YEAR(A492)&amp;"-"&amp;RIGHT(YEAR(A492)+1,2),"FY "&amp;(YEAR(A492)-1)&amp;"-"&amp;RIGHT(YEAR(A492),2))</f>
        <v>FY 2002-03</v>
      </c>
      <c r="E492" s="5" t="s">
        <v>12</v>
      </c>
      <c r="F492" s="7" t="n">
        <v>360.7</v>
      </c>
      <c r="G492" s="7" t="n">
        <v>293.9</v>
      </c>
      <c r="H492" s="7" t="n">
        <v>66.8</v>
      </c>
      <c r="I492" s="7" t="n">
        <v>13.9</v>
      </c>
      <c r="J492" s="8" t="n">
        <v>48.19</v>
      </c>
    </row>
    <row r="493" customFormat="false" ht="15" hidden="false" customHeight="false" outlineLevel="0" collapsed="false">
      <c r="A493" s="4" t="n">
        <v>37603</v>
      </c>
      <c r="B493" s="5" t="n">
        <v>2002</v>
      </c>
      <c r="C493" s="5" t="n">
        <v>12</v>
      </c>
      <c r="D493" s="6" t="str">
        <f aca="false">IF(MONTH(A493)&gt;=4,"FY "&amp;YEAR(A493)&amp;"-"&amp;RIGHT(YEAR(A493)+1,2),"FY "&amp;(YEAR(A493)-1)&amp;"-"&amp;RIGHT(YEAR(A493),2))</f>
        <v>FY 2002-03</v>
      </c>
      <c r="E493" s="5" t="s">
        <v>12</v>
      </c>
      <c r="F493" s="7" t="n">
        <v>328.3</v>
      </c>
      <c r="G493" s="7" t="n">
        <v>155</v>
      </c>
      <c r="H493" s="7" t="n">
        <v>173.4</v>
      </c>
      <c r="I493" s="7" t="n">
        <v>36</v>
      </c>
      <c r="J493" s="8" t="n">
        <v>48.22</v>
      </c>
    </row>
    <row r="494" customFormat="false" ht="15" hidden="false" customHeight="false" outlineLevel="0" collapsed="false">
      <c r="A494" s="4" t="n">
        <v>37606</v>
      </c>
      <c r="B494" s="5" t="n">
        <v>2002</v>
      </c>
      <c r="C494" s="5" t="n">
        <v>12</v>
      </c>
      <c r="D494" s="6" t="str">
        <f aca="false">IF(MONTH(A494)&gt;=4,"FY "&amp;YEAR(A494)&amp;"-"&amp;RIGHT(YEAR(A494)+1,2),"FY "&amp;(YEAR(A494)-1)&amp;"-"&amp;RIGHT(YEAR(A494),2))</f>
        <v>FY 2002-03</v>
      </c>
      <c r="E494" s="5" t="s">
        <v>12</v>
      </c>
      <c r="F494" s="7" t="n">
        <v>236.3</v>
      </c>
      <c r="G494" s="7" t="n">
        <v>259</v>
      </c>
      <c r="H494" s="7" t="n">
        <v>-22.7</v>
      </c>
      <c r="I494" s="7" t="n">
        <v>-4.7</v>
      </c>
      <c r="J494" s="8" t="n">
        <v>48.18</v>
      </c>
    </row>
    <row r="495" customFormat="false" ht="15" hidden="false" customHeight="false" outlineLevel="0" collapsed="false">
      <c r="A495" s="4" t="n">
        <v>37607</v>
      </c>
      <c r="B495" s="5" t="n">
        <v>2002</v>
      </c>
      <c r="C495" s="5" t="n">
        <v>12</v>
      </c>
      <c r="D495" s="6" t="str">
        <f aca="false">IF(MONTH(A495)&gt;=4,"FY "&amp;YEAR(A495)&amp;"-"&amp;RIGHT(YEAR(A495)+1,2),"FY "&amp;(YEAR(A495)-1)&amp;"-"&amp;RIGHT(YEAR(A495),2))</f>
        <v>FY 2002-03</v>
      </c>
      <c r="E495" s="5" t="s">
        <v>12</v>
      </c>
      <c r="F495" s="7" t="n">
        <v>351.9</v>
      </c>
      <c r="G495" s="7" t="n">
        <v>275.4</v>
      </c>
      <c r="H495" s="7" t="n">
        <v>76.6</v>
      </c>
      <c r="I495" s="7" t="n">
        <v>15.9</v>
      </c>
      <c r="J495" s="8" t="n">
        <v>48.16</v>
      </c>
    </row>
    <row r="496" customFormat="false" ht="15" hidden="false" customHeight="false" outlineLevel="0" collapsed="false">
      <c r="A496" s="4" t="n">
        <v>37608</v>
      </c>
      <c r="B496" s="5" t="n">
        <v>2002</v>
      </c>
      <c r="C496" s="5" t="n">
        <v>12</v>
      </c>
      <c r="D496" s="6" t="str">
        <f aca="false">IF(MONTH(A496)&gt;=4,"FY "&amp;YEAR(A496)&amp;"-"&amp;RIGHT(YEAR(A496)+1,2),"FY "&amp;(YEAR(A496)-1)&amp;"-"&amp;RIGHT(YEAR(A496),2))</f>
        <v>FY 2002-03</v>
      </c>
      <c r="E496" s="5" t="s">
        <v>12</v>
      </c>
      <c r="F496" s="7" t="n">
        <v>179.6</v>
      </c>
      <c r="G496" s="7" t="n">
        <v>154.8</v>
      </c>
      <c r="H496" s="7" t="n">
        <v>24.8</v>
      </c>
      <c r="I496" s="7" t="n">
        <v>5.2</v>
      </c>
      <c r="J496" s="8" t="n">
        <v>48.13</v>
      </c>
    </row>
    <row r="497" customFormat="false" ht="15" hidden="false" customHeight="false" outlineLevel="0" collapsed="false">
      <c r="A497" s="4" t="n">
        <v>37609</v>
      </c>
      <c r="B497" s="5" t="n">
        <v>2002</v>
      </c>
      <c r="C497" s="5" t="n">
        <v>12</v>
      </c>
      <c r="D497" s="6" t="str">
        <f aca="false">IF(MONTH(A497)&gt;=4,"FY "&amp;YEAR(A497)&amp;"-"&amp;RIGHT(YEAR(A497)+1,2),"FY "&amp;(YEAR(A497)-1)&amp;"-"&amp;RIGHT(YEAR(A497),2))</f>
        <v>FY 2002-03</v>
      </c>
      <c r="E497" s="5" t="s">
        <v>12</v>
      </c>
      <c r="F497" s="7" t="n">
        <v>225.8</v>
      </c>
      <c r="G497" s="7" t="n">
        <v>177.6</v>
      </c>
      <c r="H497" s="7" t="n">
        <v>48.2</v>
      </c>
      <c r="I497" s="7" t="n">
        <v>10</v>
      </c>
      <c r="J497" s="8" t="n">
        <v>48.15</v>
      </c>
    </row>
    <row r="498" customFormat="false" ht="15" hidden="false" customHeight="false" outlineLevel="0" collapsed="false">
      <c r="A498" s="4" t="n">
        <v>37610</v>
      </c>
      <c r="B498" s="5" t="n">
        <v>2002</v>
      </c>
      <c r="C498" s="5" t="n">
        <v>12</v>
      </c>
      <c r="D498" s="6" t="str">
        <f aca="false">IF(MONTH(A498)&gt;=4,"FY "&amp;YEAR(A498)&amp;"-"&amp;RIGHT(YEAR(A498)+1,2),"FY "&amp;(YEAR(A498)-1)&amp;"-"&amp;RIGHT(YEAR(A498),2))</f>
        <v>FY 2002-03</v>
      </c>
      <c r="E498" s="5" t="s">
        <v>12</v>
      </c>
      <c r="F498" s="7" t="n">
        <v>219.8</v>
      </c>
      <c r="G498" s="7" t="n">
        <v>179.3</v>
      </c>
      <c r="H498" s="7" t="n">
        <v>40.6</v>
      </c>
      <c r="I498" s="7" t="n">
        <v>8.4</v>
      </c>
      <c r="J498" s="8" t="n">
        <v>48.11</v>
      </c>
    </row>
    <row r="499" customFormat="false" ht="15" hidden="false" customHeight="false" outlineLevel="0" collapsed="false">
      <c r="A499" s="4" t="n">
        <v>37613</v>
      </c>
      <c r="B499" s="5" t="n">
        <v>2002</v>
      </c>
      <c r="C499" s="5" t="n">
        <v>12</v>
      </c>
      <c r="D499" s="6" t="str">
        <f aca="false">IF(MONTH(A499)&gt;=4,"FY "&amp;YEAR(A499)&amp;"-"&amp;RIGHT(YEAR(A499)+1,2),"FY "&amp;(YEAR(A499)-1)&amp;"-"&amp;RIGHT(YEAR(A499),2))</f>
        <v>FY 2002-03</v>
      </c>
      <c r="E499" s="5" t="s">
        <v>12</v>
      </c>
      <c r="F499" s="7" t="n">
        <v>102.4</v>
      </c>
      <c r="G499" s="7" t="n">
        <v>85.1</v>
      </c>
      <c r="H499" s="7" t="n">
        <v>17.3</v>
      </c>
      <c r="I499" s="7" t="n">
        <v>3.6</v>
      </c>
      <c r="J499" s="8" t="n">
        <v>48.05</v>
      </c>
    </row>
    <row r="500" customFormat="false" ht="15" hidden="false" customHeight="false" outlineLevel="0" collapsed="false">
      <c r="A500" s="4" t="n">
        <v>37614</v>
      </c>
      <c r="B500" s="5" t="n">
        <v>2002</v>
      </c>
      <c r="C500" s="5" t="n">
        <v>12</v>
      </c>
      <c r="D500" s="6" t="str">
        <f aca="false">IF(MONTH(A500)&gt;=4,"FY "&amp;YEAR(A500)&amp;"-"&amp;RIGHT(YEAR(A500)+1,2),"FY "&amp;(YEAR(A500)-1)&amp;"-"&amp;RIGHT(YEAR(A500),2))</f>
        <v>FY 2002-03</v>
      </c>
      <c r="E500" s="5" t="s">
        <v>12</v>
      </c>
      <c r="F500" s="7" t="n">
        <v>187</v>
      </c>
      <c r="G500" s="7" t="n">
        <v>47</v>
      </c>
      <c r="H500" s="7" t="n">
        <v>140</v>
      </c>
      <c r="I500" s="7" t="n">
        <v>29.2</v>
      </c>
      <c r="J500" s="8" t="n">
        <v>47.99</v>
      </c>
    </row>
    <row r="501" customFormat="false" ht="15" hidden="false" customHeight="false" outlineLevel="0" collapsed="false">
      <c r="A501" s="4" t="n">
        <v>37616</v>
      </c>
      <c r="B501" s="5" t="n">
        <v>2002</v>
      </c>
      <c r="C501" s="5" t="n">
        <v>12</v>
      </c>
      <c r="D501" s="6" t="str">
        <f aca="false">IF(MONTH(A501)&gt;=4,"FY "&amp;YEAR(A501)&amp;"-"&amp;RIGHT(YEAR(A501)+1,2),"FY "&amp;(YEAR(A501)-1)&amp;"-"&amp;RIGHT(YEAR(A501),2))</f>
        <v>FY 2002-03</v>
      </c>
      <c r="E501" s="5" t="s">
        <v>12</v>
      </c>
      <c r="F501" s="7" t="n">
        <v>82.9</v>
      </c>
      <c r="G501" s="7" t="n">
        <v>70.2</v>
      </c>
      <c r="H501" s="7" t="n">
        <v>12.8</v>
      </c>
      <c r="I501" s="7" t="n">
        <v>2.7</v>
      </c>
      <c r="J501" s="8" t="n">
        <v>48.01</v>
      </c>
    </row>
    <row r="502" customFormat="false" ht="15" hidden="false" customHeight="false" outlineLevel="0" collapsed="false">
      <c r="A502" s="4" t="n">
        <v>37617</v>
      </c>
      <c r="B502" s="5" t="n">
        <v>2002</v>
      </c>
      <c r="C502" s="5" t="n">
        <v>12</v>
      </c>
      <c r="D502" s="6" t="str">
        <f aca="false">IF(MONTH(A502)&gt;=4,"FY "&amp;YEAR(A502)&amp;"-"&amp;RIGHT(YEAR(A502)+1,2),"FY "&amp;(YEAR(A502)-1)&amp;"-"&amp;RIGHT(YEAR(A502),2))</f>
        <v>FY 2002-03</v>
      </c>
      <c r="E502" s="5" t="s">
        <v>12</v>
      </c>
      <c r="F502" s="7" t="n">
        <v>87.6</v>
      </c>
      <c r="G502" s="7" t="n">
        <v>68.5</v>
      </c>
      <c r="H502" s="7" t="n">
        <v>19.1</v>
      </c>
      <c r="I502" s="7" t="n">
        <v>4</v>
      </c>
      <c r="J502" s="8" t="n">
        <v>48.03</v>
      </c>
    </row>
    <row r="503" customFormat="false" ht="15" hidden="false" customHeight="false" outlineLevel="0" collapsed="false">
      <c r="A503" s="4" t="n">
        <v>37620</v>
      </c>
      <c r="B503" s="5" t="n">
        <v>2002</v>
      </c>
      <c r="C503" s="5" t="n">
        <v>12</v>
      </c>
      <c r="D503" s="6" t="str">
        <f aca="false">IF(MONTH(A503)&gt;=4,"FY "&amp;YEAR(A503)&amp;"-"&amp;RIGHT(YEAR(A503)+1,2),"FY "&amp;(YEAR(A503)-1)&amp;"-"&amp;RIGHT(YEAR(A503),2))</f>
        <v>FY 2002-03</v>
      </c>
      <c r="E503" s="5" t="s">
        <v>12</v>
      </c>
      <c r="F503" s="7" t="n">
        <v>98.3</v>
      </c>
      <c r="G503" s="7" t="n">
        <v>65.8</v>
      </c>
      <c r="H503" s="7" t="n">
        <v>32.5</v>
      </c>
      <c r="I503" s="7" t="n">
        <v>6.8</v>
      </c>
      <c r="J503" s="8" t="n">
        <v>48.03</v>
      </c>
    </row>
    <row r="504" customFormat="false" ht="15" hidden="false" customHeight="false" outlineLevel="0" collapsed="false">
      <c r="A504" s="4" t="n">
        <v>37621</v>
      </c>
      <c r="B504" s="5" t="n">
        <v>2002</v>
      </c>
      <c r="C504" s="5" t="n">
        <v>12</v>
      </c>
      <c r="D504" s="6" t="str">
        <f aca="false">IF(MONTH(A504)&gt;=4,"FY "&amp;YEAR(A504)&amp;"-"&amp;RIGHT(YEAR(A504)+1,2),"FY "&amp;(YEAR(A504)-1)&amp;"-"&amp;RIGHT(YEAR(A504),2))</f>
        <v>FY 2002-03</v>
      </c>
      <c r="E504" s="5" t="s">
        <v>12</v>
      </c>
      <c r="F504" s="7" t="n">
        <v>69.9</v>
      </c>
      <c r="G504" s="7" t="n">
        <v>81.3</v>
      </c>
      <c r="H504" s="7" t="n">
        <v>-11.4</v>
      </c>
      <c r="I504" s="7" t="n">
        <v>-2.4</v>
      </c>
      <c r="J504" s="8" t="n">
        <v>47.96</v>
      </c>
    </row>
    <row r="505" customFormat="false" ht="15" hidden="false" customHeight="false" outlineLevel="0" collapsed="false">
      <c r="A505" s="4" t="n">
        <v>37622</v>
      </c>
      <c r="B505" s="5" t="n">
        <v>2003</v>
      </c>
      <c r="C505" s="5" t="n">
        <v>1</v>
      </c>
      <c r="D505" s="6" t="str">
        <f aca="false">IF(MONTH(A505)&gt;=4,"FY "&amp;YEAR(A505)&amp;"-"&amp;RIGHT(YEAR(A505)+1,2),"FY "&amp;(YEAR(A505)-1)&amp;"-"&amp;RIGHT(YEAR(A505),2))</f>
        <v>FY 2002-03</v>
      </c>
      <c r="E505" s="5" t="s">
        <v>12</v>
      </c>
      <c r="F505" s="7" t="n">
        <v>51.7</v>
      </c>
      <c r="G505" s="7" t="n">
        <v>80.9</v>
      </c>
      <c r="H505" s="7" t="n">
        <v>-29.2</v>
      </c>
      <c r="I505" s="7" t="n">
        <v>-6.1</v>
      </c>
      <c r="J505" s="8" t="n">
        <v>48.03</v>
      </c>
    </row>
    <row r="506" customFormat="false" ht="15" hidden="false" customHeight="false" outlineLevel="0" collapsed="false">
      <c r="A506" s="4" t="n">
        <v>37623</v>
      </c>
      <c r="B506" s="5" t="n">
        <v>2003</v>
      </c>
      <c r="C506" s="5" t="n">
        <v>1</v>
      </c>
      <c r="D506" s="6" t="str">
        <f aca="false">IF(MONTH(A506)&gt;=4,"FY "&amp;YEAR(A506)&amp;"-"&amp;RIGHT(YEAR(A506)+1,2),"FY "&amp;(YEAR(A506)-1)&amp;"-"&amp;RIGHT(YEAR(A506),2))</f>
        <v>FY 2002-03</v>
      </c>
      <c r="E506" s="5" t="s">
        <v>12</v>
      </c>
      <c r="F506" s="7" t="n">
        <v>51.5</v>
      </c>
      <c r="G506" s="7" t="n">
        <v>23.3</v>
      </c>
      <c r="H506" s="7" t="n">
        <v>28.2</v>
      </c>
      <c r="I506" s="7" t="n">
        <v>5.9</v>
      </c>
      <c r="J506" s="8" t="n">
        <v>47.99</v>
      </c>
    </row>
    <row r="507" customFormat="false" ht="15" hidden="false" customHeight="false" outlineLevel="0" collapsed="false">
      <c r="A507" s="4" t="n">
        <v>37624</v>
      </c>
      <c r="B507" s="5" t="n">
        <v>2003</v>
      </c>
      <c r="C507" s="5" t="n">
        <v>1</v>
      </c>
      <c r="D507" s="6" t="str">
        <f aca="false">IF(MONTH(A507)&gt;=4,"FY "&amp;YEAR(A507)&amp;"-"&amp;RIGHT(YEAR(A507)+1,2),"FY "&amp;(YEAR(A507)-1)&amp;"-"&amp;RIGHT(YEAR(A507),2))</f>
        <v>FY 2002-03</v>
      </c>
      <c r="E507" s="5" t="s">
        <v>12</v>
      </c>
      <c r="F507" s="7" t="n">
        <v>64.1</v>
      </c>
      <c r="G507" s="7" t="n">
        <v>120.8</v>
      </c>
      <c r="H507" s="7" t="n">
        <v>-56.7</v>
      </c>
      <c r="I507" s="7" t="n">
        <v>-11.8</v>
      </c>
      <c r="J507" s="8" t="n">
        <v>48.01</v>
      </c>
    </row>
    <row r="508" customFormat="false" ht="15" hidden="false" customHeight="false" outlineLevel="0" collapsed="false">
      <c r="A508" s="4" t="n">
        <v>37627</v>
      </c>
      <c r="B508" s="5" t="n">
        <v>2003</v>
      </c>
      <c r="C508" s="5" t="n">
        <v>1</v>
      </c>
      <c r="D508" s="6" t="str">
        <f aca="false">IF(MONTH(A508)&gt;=4,"FY "&amp;YEAR(A508)&amp;"-"&amp;RIGHT(YEAR(A508)+1,2),"FY "&amp;(YEAR(A508)-1)&amp;"-"&amp;RIGHT(YEAR(A508),2))</f>
        <v>FY 2002-03</v>
      </c>
      <c r="E508" s="5" t="s">
        <v>12</v>
      </c>
      <c r="F508" s="7" t="n">
        <v>208.8</v>
      </c>
      <c r="G508" s="7" t="n">
        <v>231</v>
      </c>
      <c r="H508" s="7" t="n">
        <v>-22.1</v>
      </c>
      <c r="I508" s="7" t="n">
        <v>-4.6</v>
      </c>
      <c r="J508" s="8" t="n">
        <v>48.02</v>
      </c>
    </row>
    <row r="509" customFormat="false" ht="15" hidden="false" customHeight="false" outlineLevel="0" collapsed="false">
      <c r="A509" s="4" t="n">
        <v>37628</v>
      </c>
      <c r="B509" s="5" t="n">
        <v>2003</v>
      </c>
      <c r="C509" s="5" t="n">
        <v>1</v>
      </c>
      <c r="D509" s="6" t="str">
        <f aca="false">IF(MONTH(A509)&gt;=4,"FY "&amp;YEAR(A509)&amp;"-"&amp;RIGHT(YEAR(A509)+1,2),"FY "&amp;(YEAR(A509)-1)&amp;"-"&amp;RIGHT(YEAR(A509),2))</f>
        <v>FY 2002-03</v>
      </c>
      <c r="E509" s="5" t="s">
        <v>12</v>
      </c>
      <c r="F509" s="7" t="n">
        <v>180.7</v>
      </c>
      <c r="G509" s="7" t="n">
        <v>179.3</v>
      </c>
      <c r="H509" s="7" t="n">
        <v>1.4</v>
      </c>
      <c r="I509" s="7" t="n">
        <v>0.3</v>
      </c>
      <c r="J509" s="8" t="n">
        <v>48</v>
      </c>
    </row>
    <row r="510" customFormat="false" ht="15" hidden="false" customHeight="false" outlineLevel="0" collapsed="false">
      <c r="A510" s="4" t="n">
        <v>37629</v>
      </c>
      <c r="B510" s="5" t="n">
        <v>2003</v>
      </c>
      <c r="C510" s="5" t="n">
        <v>1</v>
      </c>
      <c r="D510" s="6" t="str">
        <f aca="false">IF(MONTH(A510)&gt;=4,"FY "&amp;YEAR(A510)&amp;"-"&amp;RIGHT(YEAR(A510)+1,2),"FY "&amp;(YEAR(A510)-1)&amp;"-"&amp;RIGHT(YEAR(A510),2))</f>
        <v>FY 2002-03</v>
      </c>
      <c r="E510" s="5" t="s">
        <v>12</v>
      </c>
      <c r="F510" s="7" t="n">
        <v>160.1</v>
      </c>
      <c r="G510" s="7" t="n">
        <v>192.2</v>
      </c>
      <c r="H510" s="7" t="n">
        <v>-32</v>
      </c>
      <c r="I510" s="7" t="n">
        <v>-6.7</v>
      </c>
      <c r="J510" s="8" t="n">
        <v>47.99</v>
      </c>
    </row>
    <row r="511" customFormat="false" ht="15" hidden="false" customHeight="false" outlineLevel="0" collapsed="false">
      <c r="A511" s="4" t="n">
        <v>37630</v>
      </c>
      <c r="B511" s="5" t="n">
        <v>2003</v>
      </c>
      <c r="C511" s="5" t="n">
        <v>1</v>
      </c>
      <c r="D511" s="6" t="str">
        <f aca="false">IF(MONTH(A511)&gt;=4,"FY "&amp;YEAR(A511)&amp;"-"&amp;RIGHT(YEAR(A511)+1,2),"FY "&amp;(YEAR(A511)-1)&amp;"-"&amp;RIGHT(YEAR(A511),2))</f>
        <v>FY 2002-03</v>
      </c>
      <c r="E511" s="5" t="s">
        <v>12</v>
      </c>
      <c r="F511" s="7" t="n">
        <v>229.2</v>
      </c>
      <c r="G511" s="7" t="n">
        <v>145</v>
      </c>
      <c r="H511" s="7" t="n">
        <v>84.2</v>
      </c>
      <c r="I511" s="7" t="n">
        <v>17.5</v>
      </c>
      <c r="J511" s="8" t="n">
        <v>47.98</v>
      </c>
    </row>
    <row r="512" customFormat="false" ht="15" hidden="false" customHeight="false" outlineLevel="0" collapsed="false">
      <c r="A512" s="4" t="n">
        <v>37631</v>
      </c>
      <c r="B512" s="5" t="n">
        <v>2003</v>
      </c>
      <c r="C512" s="5" t="n">
        <v>1</v>
      </c>
      <c r="D512" s="6" t="str">
        <f aca="false">IF(MONTH(A512)&gt;=4,"FY "&amp;YEAR(A512)&amp;"-"&amp;RIGHT(YEAR(A512)+1,2),"FY "&amp;(YEAR(A512)-1)&amp;"-"&amp;RIGHT(YEAR(A512),2))</f>
        <v>FY 2002-03</v>
      </c>
      <c r="E512" s="5" t="s">
        <v>12</v>
      </c>
      <c r="F512" s="7" t="n">
        <v>196.1</v>
      </c>
      <c r="G512" s="7" t="n">
        <v>156.3</v>
      </c>
      <c r="H512" s="7" t="n">
        <v>39.8</v>
      </c>
      <c r="I512" s="7" t="n">
        <v>8.3</v>
      </c>
      <c r="J512" s="8" t="n">
        <v>47.97</v>
      </c>
    </row>
    <row r="513" customFormat="false" ht="15" hidden="false" customHeight="false" outlineLevel="0" collapsed="false">
      <c r="A513" s="4" t="n">
        <v>37634</v>
      </c>
      <c r="B513" s="5" t="n">
        <v>2003</v>
      </c>
      <c r="C513" s="5" t="n">
        <v>1</v>
      </c>
      <c r="D513" s="6" t="str">
        <f aca="false">IF(MONTH(A513)&gt;=4,"FY "&amp;YEAR(A513)&amp;"-"&amp;RIGHT(YEAR(A513)+1,2),"FY "&amp;(YEAR(A513)-1)&amp;"-"&amp;RIGHT(YEAR(A513),2))</f>
        <v>FY 2002-03</v>
      </c>
      <c r="E513" s="5" t="s">
        <v>12</v>
      </c>
      <c r="F513" s="7" t="n">
        <v>256.8</v>
      </c>
      <c r="G513" s="7" t="n">
        <v>202.6</v>
      </c>
      <c r="H513" s="7" t="n">
        <v>54.2</v>
      </c>
      <c r="I513" s="7" t="n">
        <v>11.3</v>
      </c>
      <c r="J513" s="8" t="n">
        <v>47.96</v>
      </c>
    </row>
    <row r="514" customFormat="false" ht="15" hidden="false" customHeight="false" outlineLevel="0" collapsed="false">
      <c r="A514" s="4" t="n">
        <v>37635</v>
      </c>
      <c r="B514" s="5" t="n">
        <v>2003</v>
      </c>
      <c r="C514" s="5" t="n">
        <v>1</v>
      </c>
      <c r="D514" s="6" t="str">
        <f aca="false">IF(MONTH(A514)&gt;=4,"FY "&amp;YEAR(A514)&amp;"-"&amp;RIGHT(YEAR(A514)+1,2),"FY "&amp;(YEAR(A514)-1)&amp;"-"&amp;RIGHT(YEAR(A514),2))</f>
        <v>FY 2002-03</v>
      </c>
      <c r="E514" s="5" t="s">
        <v>12</v>
      </c>
      <c r="F514" s="7" t="n">
        <v>314.2</v>
      </c>
      <c r="G514" s="7" t="n">
        <v>307.8</v>
      </c>
      <c r="H514" s="7" t="n">
        <v>6.5</v>
      </c>
      <c r="I514" s="7" t="n">
        <v>1.4</v>
      </c>
      <c r="J514" s="8" t="n">
        <v>47.95</v>
      </c>
    </row>
    <row r="515" customFormat="false" ht="15" hidden="false" customHeight="false" outlineLevel="0" collapsed="false">
      <c r="A515" s="4" t="n">
        <v>37636</v>
      </c>
      <c r="B515" s="5" t="n">
        <v>2003</v>
      </c>
      <c r="C515" s="5" t="n">
        <v>1</v>
      </c>
      <c r="D515" s="6" t="str">
        <f aca="false">IF(MONTH(A515)&gt;=4,"FY "&amp;YEAR(A515)&amp;"-"&amp;RIGHT(YEAR(A515)+1,2),"FY "&amp;(YEAR(A515)-1)&amp;"-"&amp;RIGHT(YEAR(A515),2))</f>
        <v>FY 2002-03</v>
      </c>
      <c r="E515" s="5" t="s">
        <v>12</v>
      </c>
      <c r="F515" s="7" t="n">
        <v>312</v>
      </c>
      <c r="G515" s="7" t="n">
        <v>169.4</v>
      </c>
      <c r="H515" s="7" t="n">
        <v>142.6</v>
      </c>
      <c r="I515" s="7" t="n">
        <v>29.8</v>
      </c>
      <c r="J515" s="8" t="n">
        <v>47.9</v>
      </c>
    </row>
    <row r="516" customFormat="false" ht="15" hidden="false" customHeight="false" outlineLevel="0" collapsed="false">
      <c r="A516" s="4" t="n">
        <v>37637</v>
      </c>
      <c r="B516" s="5" t="n">
        <v>2003</v>
      </c>
      <c r="C516" s="5" t="n">
        <v>1</v>
      </c>
      <c r="D516" s="6" t="str">
        <f aca="false">IF(MONTH(A516)&gt;=4,"FY "&amp;YEAR(A516)&amp;"-"&amp;RIGHT(YEAR(A516)+1,2),"FY "&amp;(YEAR(A516)-1)&amp;"-"&amp;RIGHT(YEAR(A516),2))</f>
        <v>FY 2002-03</v>
      </c>
      <c r="E516" s="5" t="s">
        <v>12</v>
      </c>
      <c r="F516" s="7" t="n">
        <v>410.6</v>
      </c>
      <c r="G516" s="7" t="n">
        <v>153.3</v>
      </c>
      <c r="H516" s="7" t="n">
        <v>257.3</v>
      </c>
      <c r="I516" s="7" t="n">
        <v>53.7</v>
      </c>
      <c r="J516" s="8" t="n">
        <v>47.94</v>
      </c>
    </row>
    <row r="517" customFormat="false" ht="15" hidden="false" customHeight="false" outlineLevel="0" collapsed="false">
      <c r="A517" s="4" t="n">
        <v>37638</v>
      </c>
      <c r="B517" s="5" t="n">
        <v>2003</v>
      </c>
      <c r="C517" s="5" t="n">
        <v>1</v>
      </c>
      <c r="D517" s="6" t="str">
        <f aca="false">IF(MONTH(A517)&gt;=4,"FY "&amp;YEAR(A517)&amp;"-"&amp;RIGHT(YEAR(A517)+1,2),"FY "&amp;(YEAR(A517)-1)&amp;"-"&amp;RIGHT(YEAR(A517),2))</f>
        <v>FY 2002-03</v>
      </c>
      <c r="E517" s="5" t="s">
        <v>12</v>
      </c>
      <c r="F517" s="7" t="n">
        <v>231.3</v>
      </c>
      <c r="G517" s="7" t="n">
        <v>155.2</v>
      </c>
      <c r="H517" s="7" t="n">
        <v>76</v>
      </c>
      <c r="I517" s="7" t="n">
        <v>15.9</v>
      </c>
      <c r="J517" s="8" t="n">
        <v>47.96</v>
      </c>
    </row>
    <row r="518" customFormat="false" ht="15" hidden="false" customHeight="false" outlineLevel="0" collapsed="false">
      <c r="A518" s="4" t="n">
        <v>37641</v>
      </c>
      <c r="B518" s="5" t="n">
        <v>2003</v>
      </c>
      <c r="C518" s="5" t="n">
        <v>1</v>
      </c>
      <c r="D518" s="6" t="str">
        <f aca="false">IF(MONTH(A518)&gt;=4,"FY "&amp;YEAR(A518)&amp;"-"&amp;RIGHT(YEAR(A518)+1,2),"FY "&amp;(YEAR(A518)-1)&amp;"-"&amp;RIGHT(YEAR(A518),2))</f>
        <v>FY 2002-03</v>
      </c>
      <c r="E518" s="5" t="s">
        <v>12</v>
      </c>
      <c r="F518" s="7" t="n">
        <v>253.8</v>
      </c>
      <c r="G518" s="7" t="n">
        <v>180.4</v>
      </c>
      <c r="H518" s="7" t="n">
        <v>73.4</v>
      </c>
      <c r="I518" s="7" t="n">
        <v>15.3</v>
      </c>
      <c r="J518" s="8" t="n">
        <v>47.94</v>
      </c>
    </row>
    <row r="519" customFormat="false" ht="15" hidden="false" customHeight="false" outlineLevel="0" collapsed="false">
      <c r="A519" s="4" t="n">
        <v>37642</v>
      </c>
      <c r="B519" s="5" t="n">
        <v>2003</v>
      </c>
      <c r="C519" s="5" t="n">
        <v>1</v>
      </c>
      <c r="D519" s="6" t="str">
        <f aca="false">IF(MONTH(A519)&gt;=4,"FY "&amp;YEAR(A519)&amp;"-"&amp;RIGHT(YEAR(A519)+1,2),"FY "&amp;(YEAR(A519)-1)&amp;"-"&amp;RIGHT(YEAR(A519),2))</f>
        <v>FY 2002-03</v>
      </c>
      <c r="E519" s="5" t="s">
        <v>12</v>
      </c>
      <c r="F519" s="7" t="n">
        <v>180.4</v>
      </c>
      <c r="G519" s="7" t="n">
        <v>172.5</v>
      </c>
      <c r="H519" s="7" t="n">
        <v>7.9</v>
      </c>
      <c r="I519" s="7" t="n">
        <v>1.6</v>
      </c>
      <c r="J519" s="8" t="n">
        <v>47.91</v>
      </c>
    </row>
    <row r="520" customFormat="false" ht="15" hidden="false" customHeight="false" outlineLevel="0" collapsed="false">
      <c r="A520" s="4" t="n">
        <v>37643</v>
      </c>
      <c r="B520" s="5" t="n">
        <v>2003</v>
      </c>
      <c r="C520" s="5" t="n">
        <v>1</v>
      </c>
      <c r="D520" s="6" t="str">
        <f aca="false">IF(MONTH(A520)&gt;=4,"FY "&amp;YEAR(A520)&amp;"-"&amp;RIGHT(YEAR(A520)+1,2),"FY "&amp;(YEAR(A520)-1)&amp;"-"&amp;RIGHT(YEAR(A520),2))</f>
        <v>FY 2002-03</v>
      </c>
      <c r="E520" s="5" t="s">
        <v>12</v>
      </c>
      <c r="F520" s="7" t="n">
        <v>177.6</v>
      </c>
      <c r="G520" s="7" t="n">
        <v>125.9</v>
      </c>
      <c r="H520" s="7" t="n">
        <v>51.7</v>
      </c>
      <c r="I520" s="7" t="n">
        <v>10.8</v>
      </c>
      <c r="J520" s="8" t="n">
        <v>47.95</v>
      </c>
    </row>
    <row r="521" customFormat="false" ht="15" hidden="false" customHeight="false" outlineLevel="0" collapsed="false">
      <c r="A521" s="4" t="n">
        <v>37644</v>
      </c>
      <c r="B521" s="5" t="n">
        <v>2003</v>
      </c>
      <c r="C521" s="5" t="n">
        <v>1</v>
      </c>
      <c r="D521" s="6" t="str">
        <f aca="false">IF(MONTH(A521)&gt;=4,"FY "&amp;YEAR(A521)&amp;"-"&amp;RIGHT(YEAR(A521)+1,2),"FY "&amp;(YEAR(A521)-1)&amp;"-"&amp;RIGHT(YEAR(A521),2))</f>
        <v>FY 2002-03</v>
      </c>
      <c r="E521" s="5" t="s">
        <v>12</v>
      </c>
      <c r="F521" s="7" t="n">
        <v>124.3</v>
      </c>
      <c r="G521" s="7" t="n">
        <v>107.5</v>
      </c>
      <c r="H521" s="7" t="n">
        <v>16.7</v>
      </c>
      <c r="I521" s="7" t="n">
        <v>3.5</v>
      </c>
      <c r="J521" s="8" t="n">
        <v>47.91</v>
      </c>
    </row>
    <row r="522" customFormat="false" ht="15" hidden="false" customHeight="false" outlineLevel="0" collapsed="false">
      <c r="A522" s="4" t="n">
        <v>37645</v>
      </c>
      <c r="B522" s="5" t="n">
        <v>2003</v>
      </c>
      <c r="C522" s="5" t="n">
        <v>1</v>
      </c>
      <c r="D522" s="6" t="str">
        <f aca="false">IF(MONTH(A522)&gt;=4,"FY "&amp;YEAR(A522)&amp;"-"&amp;RIGHT(YEAR(A522)+1,2),"FY "&amp;(YEAR(A522)-1)&amp;"-"&amp;RIGHT(YEAR(A522),2))</f>
        <v>FY 2002-03</v>
      </c>
      <c r="E522" s="5" t="s">
        <v>12</v>
      </c>
      <c r="F522" s="7" t="n">
        <v>201.7</v>
      </c>
      <c r="G522" s="7" t="n">
        <v>185.4</v>
      </c>
      <c r="H522" s="7" t="n">
        <v>16.3</v>
      </c>
      <c r="I522" s="7" t="n">
        <v>3.4</v>
      </c>
      <c r="J522" s="8" t="n">
        <v>47.91</v>
      </c>
    </row>
    <row r="523" customFormat="false" ht="15" hidden="false" customHeight="false" outlineLevel="0" collapsed="false">
      <c r="A523" s="4" t="n">
        <v>37648</v>
      </c>
      <c r="B523" s="5" t="n">
        <v>2003</v>
      </c>
      <c r="C523" s="5" t="n">
        <v>1</v>
      </c>
      <c r="D523" s="6" t="str">
        <f aca="false">IF(MONTH(A523)&gt;=4,"FY "&amp;YEAR(A523)&amp;"-"&amp;RIGHT(YEAR(A523)+1,2),"FY "&amp;(YEAR(A523)-1)&amp;"-"&amp;RIGHT(YEAR(A523),2))</f>
        <v>FY 2002-03</v>
      </c>
      <c r="E523" s="5" t="s">
        <v>12</v>
      </c>
      <c r="F523" s="7" t="n">
        <v>335.8</v>
      </c>
      <c r="G523" s="7" t="n">
        <v>267.6</v>
      </c>
      <c r="H523" s="7" t="n">
        <v>68.1</v>
      </c>
      <c r="I523" s="7" t="n">
        <v>14.2</v>
      </c>
      <c r="J523" s="8" t="n">
        <v>47.87</v>
      </c>
    </row>
    <row r="524" customFormat="false" ht="15" hidden="false" customHeight="false" outlineLevel="0" collapsed="false">
      <c r="A524" s="4" t="n">
        <v>37649</v>
      </c>
      <c r="B524" s="5" t="n">
        <v>2003</v>
      </c>
      <c r="C524" s="5" t="n">
        <v>1</v>
      </c>
      <c r="D524" s="6" t="str">
        <f aca="false">IF(MONTH(A524)&gt;=4,"FY "&amp;YEAR(A524)&amp;"-"&amp;RIGHT(YEAR(A524)+1,2),"FY "&amp;(YEAR(A524)-1)&amp;"-"&amp;RIGHT(YEAR(A524),2))</f>
        <v>FY 2002-03</v>
      </c>
      <c r="E524" s="5" t="s">
        <v>12</v>
      </c>
      <c r="F524" s="7" t="n">
        <v>296.3</v>
      </c>
      <c r="G524" s="7" t="n">
        <v>297.3</v>
      </c>
      <c r="H524" s="7" t="n">
        <v>-1.1</v>
      </c>
      <c r="I524" s="7" t="n">
        <v>-0.2</v>
      </c>
      <c r="J524" s="8" t="n">
        <v>47.89</v>
      </c>
    </row>
    <row r="525" customFormat="false" ht="15" hidden="false" customHeight="false" outlineLevel="0" collapsed="false">
      <c r="A525" s="4" t="n">
        <v>37650</v>
      </c>
      <c r="B525" s="5" t="n">
        <v>2003</v>
      </c>
      <c r="C525" s="5" t="n">
        <v>1</v>
      </c>
      <c r="D525" s="6" t="str">
        <f aca="false">IF(MONTH(A525)&gt;=4,"FY "&amp;YEAR(A525)&amp;"-"&amp;RIGHT(YEAR(A525)+1,2),"FY "&amp;(YEAR(A525)-1)&amp;"-"&amp;RIGHT(YEAR(A525),2))</f>
        <v>FY 2002-03</v>
      </c>
      <c r="E525" s="5" t="s">
        <v>12</v>
      </c>
      <c r="F525" s="7" t="n">
        <v>290.8</v>
      </c>
      <c r="G525" s="7" t="n">
        <v>334.5</v>
      </c>
      <c r="H525" s="7" t="n">
        <v>-43.7</v>
      </c>
      <c r="I525" s="7" t="n">
        <v>-9.1</v>
      </c>
      <c r="J525" s="8" t="n">
        <v>47.92</v>
      </c>
    </row>
    <row r="526" customFormat="false" ht="15" hidden="false" customHeight="false" outlineLevel="0" collapsed="false">
      <c r="A526" s="4" t="n">
        <v>37651</v>
      </c>
      <c r="B526" s="5" t="n">
        <v>2003</v>
      </c>
      <c r="C526" s="5" t="n">
        <v>1</v>
      </c>
      <c r="D526" s="6" t="str">
        <f aca="false">IF(MONTH(A526)&gt;=4,"FY "&amp;YEAR(A526)&amp;"-"&amp;RIGHT(YEAR(A526)+1,2),"FY "&amp;(YEAR(A526)-1)&amp;"-"&amp;RIGHT(YEAR(A526),2))</f>
        <v>FY 2002-03</v>
      </c>
      <c r="E526" s="5" t="s">
        <v>12</v>
      </c>
      <c r="F526" s="7" t="n">
        <v>258.7</v>
      </c>
      <c r="G526" s="7" t="n">
        <v>200.1</v>
      </c>
      <c r="H526" s="7" t="n">
        <v>58.6</v>
      </c>
      <c r="I526" s="7" t="n">
        <v>12.3</v>
      </c>
      <c r="J526" s="8" t="n">
        <v>47.86</v>
      </c>
    </row>
    <row r="527" customFormat="false" ht="15" hidden="false" customHeight="false" outlineLevel="0" collapsed="false">
      <c r="A527" s="4" t="n">
        <v>37652</v>
      </c>
      <c r="B527" s="5" t="n">
        <v>2003</v>
      </c>
      <c r="C527" s="5" t="n">
        <v>1</v>
      </c>
      <c r="D527" s="6" t="str">
        <f aca="false">IF(MONTH(A527)&gt;=4,"FY "&amp;YEAR(A527)&amp;"-"&amp;RIGHT(YEAR(A527)+1,2),"FY "&amp;(YEAR(A527)-1)&amp;"-"&amp;RIGHT(YEAR(A527),2))</f>
        <v>FY 2002-03</v>
      </c>
      <c r="E527" s="5" t="s">
        <v>12</v>
      </c>
      <c r="F527" s="7" t="n">
        <v>287.4</v>
      </c>
      <c r="G527" s="7" t="n">
        <v>197.6</v>
      </c>
      <c r="H527" s="7" t="n">
        <v>89.8</v>
      </c>
      <c r="I527" s="7" t="n">
        <v>18.8</v>
      </c>
      <c r="J527" s="8" t="n">
        <v>47.82</v>
      </c>
    </row>
    <row r="528" customFormat="false" ht="15" hidden="false" customHeight="false" outlineLevel="0" collapsed="false">
      <c r="A528" s="4" t="n">
        <v>37655</v>
      </c>
      <c r="B528" s="5" t="n">
        <v>2003</v>
      </c>
      <c r="C528" s="5" t="n">
        <v>2</v>
      </c>
      <c r="D528" s="6" t="str">
        <f aca="false">IF(MONTH(A528)&gt;=4,"FY "&amp;YEAR(A528)&amp;"-"&amp;RIGHT(YEAR(A528)+1,2),"FY "&amp;(YEAR(A528)-1)&amp;"-"&amp;RIGHT(YEAR(A528),2))</f>
        <v>FY 2002-03</v>
      </c>
      <c r="E528" s="5" t="s">
        <v>12</v>
      </c>
      <c r="F528" s="7" t="n">
        <v>321</v>
      </c>
      <c r="G528" s="7" t="n">
        <v>172.6</v>
      </c>
      <c r="H528" s="7" t="n">
        <v>148.4</v>
      </c>
      <c r="I528" s="7" t="n">
        <v>31.1</v>
      </c>
      <c r="J528" s="8" t="n">
        <v>47.8</v>
      </c>
    </row>
    <row r="529" customFormat="false" ht="15" hidden="false" customHeight="false" outlineLevel="0" collapsed="false">
      <c r="A529" s="4" t="n">
        <v>37656</v>
      </c>
      <c r="B529" s="5" t="n">
        <v>2003</v>
      </c>
      <c r="C529" s="5" t="n">
        <v>2</v>
      </c>
      <c r="D529" s="6" t="str">
        <f aca="false">IF(MONTH(A529)&gt;=4,"FY "&amp;YEAR(A529)&amp;"-"&amp;RIGHT(YEAR(A529)+1,2),"FY "&amp;(YEAR(A529)-1)&amp;"-"&amp;RIGHT(YEAR(A529),2))</f>
        <v>FY 2002-03</v>
      </c>
      <c r="E529" s="5" t="s">
        <v>12</v>
      </c>
      <c r="F529" s="7" t="n">
        <v>168.9</v>
      </c>
      <c r="G529" s="7" t="n">
        <v>131</v>
      </c>
      <c r="H529" s="7" t="n">
        <v>37.9</v>
      </c>
      <c r="I529" s="7" t="n">
        <v>7.9</v>
      </c>
      <c r="J529" s="8" t="n">
        <v>47.78</v>
      </c>
    </row>
    <row r="530" customFormat="false" ht="15" hidden="false" customHeight="false" outlineLevel="0" collapsed="false">
      <c r="A530" s="4" t="n">
        <v>37657</v>
      </c>
      <c r="B530" s="5" t="n">
        <v>2003</v>
      </c>
      <c r="C530" s="5" t="n">
        <v>2</v>
      </c>
      <c r="D530" s="6" t="str">
        <f aca="false">IF(MONTH(A530)&gt;=4,"FY "&amp;YEAR(A530)&amp;"-"&amp;RIGHT(YEAR(A530)+1,2),"FY "&amp;(YEAR(A530)-1)&amp;"-"&amp;RIGHT(YEAR(A530),2))</f>
        <v>FY 2002-03</v>
      </c>
      <c r="E530" s="5" t="s">
        <v>12</v>
      </c>
      <c r="F530" s="7" t="n">
        <v>255.9</v>
      </c>
      <c r="G530" s="7" t="n">
        <v>122.5</v>
      </c>
      <c r="H530" s="7" t="n">
        <v>133.3</v>
      </c>
      <c r="I530" s="7" t="n">
        <v>27.9</v>
      </c>
      <c r="J530" s="8" t="n">
        <v>47.78</v>
      </c>
    </row>
    <row r="531" customFormat="false" ht="15" hidden="false" customHeight="false" outlineLevel="0" collapsed="false">
      <c r="A531" s="4" t="n">
        <v>37658</v>
      </c>
      <c r="B531" s="5" t="n">
        <v>2003</v>
      </c>
      <c r="C531" s="5" t="n">
        <v>2</v>
      </c>
      <c r="D531" s="6" t="str">
        <f aca="false">IF(MONTH(A531)&gt;=4,"FY "&amp;YEAR(A531)&amp;"-"&amp;RIGHT(YEAR(A531)+1,2),"FY "&amp;(YEAR(A531)-1)&amp;"-"&amp;RIGHT(YEAR(A531),2))</f>
        <v>FY 2002-03</v>
      </c>
      <c r="E531" s="5" t="s">
        <v>12</v>
      </c>
      <c r="F531" s="7" t="n">
        <v>209.1</v>
      </c>
      <c r="G531" s="7" t="n">
        <v>158.6</v>
      </c>
      <c r="H531" s="7" t="n">
        <v>50.4</v>
      </c>
      <c r="I531" s="7" t="n">
        <v>10.6</v>
      </c>
      <c r="J531" s="8" t="n">
        <v>47.76</v>
      </c>
    </row>
    <row r="532" customFormat="false" ht="15" hidden="false" customHeight="false" outlineLevel="0" collapsed="false">
      <c r="A532" s="4" t="n">
        <v>37659</v>
      </c>
      <c r="B532" s="5" t="n">
        <v>2003</v>
      </c>
      <c r="C532" s="5" t="n">
        <v>2</v>
      </c>
      <c r="D532" s="6" t="str">
        <f aca="false">IF(MONTH(A532)&gt;=4,"FY "&amp;YEAR(A532)&amp;"-"&amp;RIGHT(YEAR(A532)+1,2),"FY "&amp;(YEAR(A532)-1)&amp;"-"&amp;RIGHT(YEAR(A532),2))</f>
        <v>FY 2002-03</v>
      </c>
      <c r="E532" s="5" t="s">
        <v>12</v>
      </c>
      <c r="F532" s="7" t="n">
        <v>172.9</v>
      </c>
      <c r="G532" s="7" t="n">
        <v>103.7</v>
      </c>
      <c r="H532" s="7" t="n">
        <v>69.2</v>
      </c>
      <c r="I532" s="7" t="n">
        <v>14.5</v>
      </c>
      <c r="J532" s="8" t="n">
        <v>47.73</v>
      </c>
    </row>
    <row r="533" customFormat="false" ht="15" hidden="false" customHeight="false" outlineLevel="0" collapsed="false">
      <c r="A533" s="4" t="n">
        <v>37662</v>
      </c>
      <c r="B533" s="5" t="n">
        <v>2003</v>
      </c>
      <c r="C533" s="5" t="n">
        <v>2</v>
      </c>
      <c r="D533" s="6" t="str">
        <f aca="false">IF(MONTH(A533)&gt;=4,"FY "&amp;YEAR(A533)&amp;"-"&amp;RIGHT(YEAR(A533)+1,2),"FY "&amp;(YEAR(A533)-1)&amp;"-"&amp;RIGHT(YEAR(A533),2))</f>
        <v>FY 2002-03</v>
      </c>
      <c r="E533" s="5" t="s">
        <v>12</v>
      </c>
      <c r="F533" s="7" t="n">
        <v>110.6</v>
      </c>
      <c r="G533" s="7" t="n">
        <v>119</v>
      </c>
      <c r="H533" s="7" t="n">
        <v>-8.3</v>
      </c>
      <c r="I533" s="7" t="n">
        <v>-1.7</v>
      </c>
      <c r="J533" s="8" t="n">
        <v>47.72</v>
      </c>
    </row>
    <row r="534" customFormat="false" ht="15" hidden="false" customHeight="false" outlineLevel="0" collapsed="false">
      <c r="A534" s="4" t="n">
        <v>37663</v>
      </c>
      <c r="B534" s="5" t="n">
        <v>2003</v>
      </c>
      <c r="C534" s="5" t="n">
        <v>2</v>
      </c>
      <c r="D534" s="6" t="str">
        <f aca="false">IF(MONTH(A534)&gt;=4,"FY "&amp;YEAR(A534)&amp;"-"&amp;RIGHT(YEAR(A534)+1,2),"FY "&amp;(YEAR(A534)-1)&amp;"-"&amp;RIGHT(YEAR(A534),2))</f>
        <v>FY 2002-03</v>
      </c>
      <c r="E534" s="5" t="s">
        <v>12</v>
      </c>
      <c r="F534" s="7" t="n">
        <v>165.6</v>
      </c>
      <c r="G534" s="7" t="n">
        <v>182.5</v>
      </c>
      <c r="H534" s="7" t="n">
        <v>-16.9</v>
      </c>
      <c r="I534" s="7" t="n">
        <v>-3.5</v>
      </c>
      <c r="J534" s="8" t="n">
        <v>47.69</v>
      </c>
    </row>
    <row r="535" customFormat="false" ht="15" hidden="false" customHeight="false" outlineLevel="0" collapsed="false">
      <c r="A535" s="4" t="n">
        <v>37664</v>
      </c>
      <c r="B535" s="5" t="n">
        <v>2003</v>
      </c>
      <c r="C535" s="5" t="n">
        <v>2</v>
      </c>
      <c r="D535" s="6" t="str">
        <f aca="false">IF(MONTH(A535)&gt;=4,"FY "&amp;YEAR(A535)&amp;"-"&amp;RIGHT(YEAR(A535)+1,2),"FY "&amp;(YEAR(A535)-1)&amp;"-"&amp;RIGHT(YEAR(A535),2))</f>
        <v>FY 2002-03</v>
      </c>
      <c r="E535" s="5" t="s">
        <v>12</v>
      </c>
      <c r="F535" s="7" t="n">
        <v>114.4</v>
      </c>
      <c r="G535" s="7" t="n">
        <v>143.1</v>
      </c>
      <c r="H535" s="7" t="n">
        <v>-28.8</v>
      </c>
      <c r="I535" s="7" t="n">
        <v>-6</v>
      </c>
      <c r="J535" s="8" t="n">
        <v>47.71</v>
      </c>
    </row>
    <row r="536" customFormat="false" ht="15" hidden="false" customHeight="false" outlineLevel="0" collapsed="false">
      <c r="A536" s="4" t="n">
        <v>37666</v>
      </c>
      <c r="B536" s="5" t="n">
        <v>2003</v>
      </c>
      <c r="C536" s="5" t="n">
        <v>2</v>
      </c>
      <c r="D536" s="6" t="str">
        <f aca="false">IF(MONTH(A536)&gt;=4,"FY "&amp;YEAR(A536)&amp;"-"&amp;RIGHT(YEAR(A536)+1,2),"FY "&amp;(YEAR(A536)-1)&amp;"-"&amp;RIGHT(YEAR(A536),2))</f>
        <v>FY 2002-03</v>
      </c>
      <c r="E536" s="5" t="s">
        <v>12</v>
      </c>
      <c r="F536" s="7" t="n">
        <v>125.9</v>
      </c>
      <c r="G536" s="7" t="n">
        <v>170.8</v>
      </c>
      <c r="H536" s="7" t="n">
        <v>-44.9</v>
      </c>
      <c r="I536" s="7" t="n">
        <v>-9.4</v>
      </c>
      <c r="J536" s="8" t="n">
        <v>47.79</v>
      </c>
    </row>
    <row r="537" customFormat="false" ht="15" hidden="false" customHeight="false" outlineLevel="0" collapsed="false">
      <c r="A537" s="4" t="n">
        <v>37669</v>
      </c>
      <c r="B537" s="5" t="n">
        <v>2003</v>
      </c>
      <c r="C537" s="5" t="n">
        <v>2</v>
      </c>
      <c r="D537" s="6" t="str">
        <f aca="false">IF(MONTH(A537)&gt;=4,"FY "&amp;YEAR(A537)&amp;"-"&amp;RIGHT(YEAR(A537)+1,2),"FY "&amp;(YEAR(A537)-1)&amp;"-"&amp;RIGHT(YEAR(A537),2))</f>
        <v>FY 2002-03</v>
      </c>
      <c r="E537" s="5" t="s">
        <v>12</v>
      </c>
      <c r="F537" s="7" t="n">
        <v>304.6</v>
      </c>
      <c r="G537" s="7" t="n">
        <v>284.1</v>
      </c>
      <c r="H537" s="7" t="n">
        <v>20.5</v>
      </c>
      <c r="I537" s="7" t="n">
        <v>4.3</v>
      </c>
      <c r="J537" s="8" t="n">
        <v>47.86</v>
      </c>
    </row>
    <row r="538" customFormat="false" ht="15" hidden="false" customHeight="false" outlineLevel="0" collapsed="false">
      <c r="A538" s="4" t="n">
        <v>37670</v>
      </c>
      <c r="B538" s="5" t="n">
        <v>2003</v>
      </c>
      <c r="C538" s="5" t="n">
        <v>2</v>
      </c>
      <c r="D538" s="6" t="str">
        <f aca="false">IF(MONTH(A538)&gt;=4,"FY "&amp;YEAR(A538)&amp;"-"&amp;RIGHT(YEAR(A538)+1,2),"FY "&amp;(YEAR(A538)-1)&amp;"-"&amp;RIGHT(YEAR(A538),2))</f>
        <v>FY 2002-03</v>
      </c>
      <c r="E538" s="5" t="s">
        <v>12</v>
      </c>
      <c r="F538" s="7" t="n">
        <v>139.9</v>
      </c>
      <c r="G538" s="7" t="n">
        <v>176.6</v>
      </c>
      <c r="H538" s="7" t="n">
        <v>-36.6</v>
      </c>
      <c r="I538" s="7" t="n">
        <v>-7.7</v>
      </c>
      <c r="J538" s="8" t="n">
        <v>47.76</v>
      </c>
    </row>
    <row r="539" customFormat="false" ht="15" hidden="false" customHeight="false" outlineLevel="0" collapsed="false">
      <c r="A539" s="4" t="n">
        <v>37671</v>
      </c>
      <c r="B539" s="5" t="n">
        <v>2003</v>
      </c>
      <c r="C539" s="5" t="n">
        <v>2</v>
      </c>
      <c r="D539" s="6" t="str">
        <f aca="false">IF(MONTH(A539)&gt;=4,"FY "&amp;YEAR(A539)&amp;"-"&amp;RIGHT(YEAR(A539)+1,2),"FY "&amp;(YEAR(A539)-1)&amp;"-"&amp;RIGHT(YEAR(A539),2))</f>
        <v>FY 2002-03</v>
      </c>
      <c r="E539" s="5" t="s">
        <v>12</v>
      </c>
      <c r="F539" s="7" t="n">
        <v>108.5</v>
      </c>
      <c r="G539" s="7" t="n">
        <v>76.9</v>
      </c>
      <c r="H539" s="7" t="n">
        <v>31.5</v>
      </c>
      <c r="I539" s="7" t="n">
        <v>6.6</v>
      </c>
      <c r="J539" s="8" t="n">
        <v>47.74</v>
      </c>
    </row>
    <row r="540" customFormat="false" ht="15" hidden="false" customHeight="false" outlineLevel="0" collapsed="false">
      <c r="A540" s="4" t="n">
        <v>37672</v>
      </c>
      <c r="B540" s="5" t="n">
        <v>2003</v>
      </c>
      <c r="C540" s="5" t="n">
        <v>2</v>
      </c>
      <c r="D540" s="6" t="str">
        <f aca="false">IF(MONTH(A540)&gt;=4,"FY "&amp;YEAR(A540)&amp;"-"&amp;RIGHT(YEAR(A540)+1,2),"FY "&amp;(YEAR(A540)-1)&amp;"-"&amp;RIGHT(YEAR(A540),2))</f>
        <v>FY 2002-03</v>
      </c>
      <c r="E540" s="5" t="s">
        <v>12</v>
      </c>
      <c r="F540" s="7" t="n">
        <v>199.2</v>
      </c>
      <c r="G540" s="7" t="n">
        <v>165.2</v>
      </c>
      <c r="H540" s="7" t="n">
        <v>34</v>
      </c>
      <c r="I540" s="7" t="n">
        <v>7.1</v>
      </c>
      <c r="J540" s="8" t="n">
        <v>47.7</v>
      </c>
    </row>
    <row r="541" customFormat="false" ht="15" hidden="false" customHeight="false" outlineLevel="0" collapsed="false">
      <c r="A541" s="4" t="n">
        <v>37673</v>
      </c>
      <c r="B541" s="5" t="n">
        <v>2003</v>
      </c>
      <c r="C541" s="5" t="n">
        <v>2</v>
      </c>
      <c r="D541" s="6" t="str">
        <f aca="false">IF(MONTH(A541)&gt;=4,"FY "&amp;YEAR(A541)&amp;"-"&amp;RIGHT(YEAR(A541)+1,2),"FY "&amp;(YEAR(A541)-1)&amp;"-"&amp;RIGHT(YEAR(A541),2))</f>
        <v>FY 2002-03</v>
      </c>
      <c r="E541" s="5" t="s">
        <v>12</v>
      </c>
      <c r="F541" s="7" t="n">
        <v>154</v>
      </c>
      <c r="G541" s="7" t="n">
        <v>134.5</v>
      </c>
      <c r="H541" s="7" t="n">
        <v>19.4</v>
      </c>
      <c r="I541" s="7" t="n">
        <v>4.1</v>
      </c>
      <c r="J541" s="8" t="n">
        <v>47.71</v>
      </c>
    </row>
    <row r="542" customFormat="false" ht="15" hidden="false" customHeight="false" outlineLevel="0" collapsed="false">
      <c r="A542" s="4" t="n">
        <v>37676</v>
      </c>
      <c r="B542" s="5" t="n">
        <v>2003</v>
      </c>
      <c r="C542" s="5" t="n">
        <v>2</v>
      </c>
      <c r="D542" s="6" t="str">
        <f aca="false">IF(MONTH(A542)&gt;=4,"FY "&amp;YEAR(A542)&amp;"-"&amp;RIGHT(YEAR(A542)+1,2),"FY "&amp;(YEAR(A542)-1)&amp;"-"&amp;RIGHT(YEAR(A542),2))</f>
        <v>FY 2002-03</v>
      </c>
      <c r="E542" s="5" t="s">
        <v>12</v>
      </c>
      <c r="F542" s="7" t="n">
        <v>165.2</v>
      </c>
      <c r="G542" s="7" t="n">
        <v>109.2</v>
      </c>
      <c r="H542" s="7" t="n">
        <v>55.9</v>
      </c>
      <c r="I542" s="7" t="n">
        <v>11.7</v>
      </c>
      <c r="J542" s="8" t="n">
        <v>47.74</v>
      </c>
    </row>
    <row r="543" customFormat="false" ht="15" hidden="false" customHeight="false" outlineLevel="0" collapsed="false">
      <c r="A543" s="4" t="n">
        <v>37677</v>
      </c>
      <c r="B543" s="5" t="n">
        <v>2003</v>
      </c>
      <c r="C543" s="5" t="n">
        <v>2</v>
      </c>
      <c r="D543" s="6" t="str">
        <f aca="false">IF(MONTH(A543)&gt;=4,"FY "&amp;YEAR(A543)&amp;"-"&amp;RIGHT(YEAR(A543)+1,2),"FY "&amp;(YEAR(A543)-1)&amp;"-"&amp;RIGHT(YEAR(A543),2))</f>
        <v>FY 2002-03</v>
      </c>
      <c r="E543" s="5" t="s">
        <v>12</v>
      </c>
      <c r="F543" s="7" t="n">
        <v>77.5</v>
      </c>
      <c r="G543" s="7" t="n">
        <v>114.1</v>
      </c>
      <c r="H543" s="7" t="n">
        <v>-36.6</v>
      </c>
      <c r="I543" s="7" t="n">
        <v>-7.7</v>
      </c>
      <c r="J543" s="8" t="n">
        <v>47.71</v>
      </c>
    </row>
    <row r="544" customFormat="false" ht="15" hidden="false" customHeight="false" outlineLevel="0" collapsed="false">
      <c r="A544" s="4" t="n">
        <v>37678</v>
      </c>
      <c r="B544" s="5" t="n">
        <v>2003</v>
      </c>
      <c r="C544" s="5" t="n">
        <v>2</v>
      </c>
      <c r="D544" s="6" t="str">
        <f aca="false">IF(MONTH(A544)&gt;=4,"FY "&amp;YEAR(A544)&amp;"-"&amp;RIGHT(YEAR(A544)+1,2),"FY "&amp;(YEAR(A544)-1)&amp;"-"&amp;RIGHT(YEAR(A544),2))</f>
        <v>FY 2002-03</v>
      </c>
      <c r="E544" s="5" t="s">
        <v>12</v>
      </c>
      <c r="F544" s="7" t="n">
        <v>94.8</v>
      </c>
      <c r="G544" s="7" t="n">
        <v>159.2</v>
      </c>
      <c r="H544" s="7" t="n">
        <v>-64.4</v>
      </c>
      <c r="I544" s="7" t="n">
        <v>-13.5</v>
      </c>
      <c r="J544" s="8" t="n">
        <v>47.76</v>
      </c>
    </row>
    <row r="545" customFormat="false" ht="15" hidden="false" customHeight="false" outlineLevel="0" collapsed="false">
      <c r="A545" s="4" t="n">
        <v>37679</v>
      </c>
      <c r="B545" s="5" t="n">
        <v>2003</v>
      </c>
      <c r="C545" s="5" t="n">
        <v>2</v>
      </c>
      <c r="D545" s="6" t="str">
        <f aca="false">IF(MONTH(A545)&gt;=4,"FY "&amp;YEAR(A545)&amp;"-"&amp;RIGHT(YEAR(A545)+1,2),"FY "&amp;(YEAR(A545)-1)&amp;"-"&amp;RIGHT(YEAR(A545),2))</f>
        <v>FY 2002-03</v>
      </c>
      <c r="E545" s="5" t="s">
        <v>12</v>
      </c>
      <c r="F545" s="7" t="n">
        <v>196.7</v>
      </c>
      <c r="G545" s="7" t="n">
        <v>203.7</v>
      </c>
      <c r="H545" s="7" t="n">
        <v>-7</v>
      </c>
      <c r="I545" s="7" t="n">
        <v>-1.5</v>
      </c>
      <c r="J545" s="8" t="n">
        <v>47.69</v>
      </c>
    </row>
    <row r="546" customFormat="false" ht="15" hidden="false" customHeight="false" outlineLevel="0" collapsed="false">
      <c r="A546" s="4" t="n">
        <v>37680</v>
      </c>
      <c r="B546" s="5" t="n">
        <v>2003</v>
      </c>
      <c r="C546" s="5" t="n">
        <v>2</v>
      </c>
      <c r="D546" s="6" t="str">
        <f aca="false">IF(MONTH(A546)&gt;=4,"FY "&amp;YEAR(A546)&amp;"-"&amp;RIGHT(YEAR(A546)+1,2),"FY "&amp;(YEAR(A546)-1)&amp;"-"&amp;RIGHT(YEAR(A546),2))</f>
        <v>FY 2002-03</v>
      </c>
      <c r="E546" s="5" t="s">
        <v>12</v>
      </c>
      <c r="F546" s="7" t="n">
        <v>149.7</v>
      </c>
      <c r="G546" s="7" t="n">
        <v>128.1</v>
      </c>
      <c r="H546" s="7" t="n">
        <v>21.6</v>
      </c>
      <c r="I546" s="7" t="n">
        <v>4.5</v>
      </c>
      <c r="J546" s="8" t="n">
        <v>47.68</v>
      </c>
    </row>
    <row r="547" customFormat="false" ht="15" hidden="false" customHeight="false" outlineLevel="0" collapsed="false">
      <c r="A547" s="4" t="n">
        <v>37683</v>
      </c>
      <c r="B547" s="5" t="n">
        <v>2003</v>
      </c>
      <c r="C547" s="5" t="n">
        <v>3</v>
      </c>
      <c r="D547" s="6" t="str">
        <f aca="false">IF(MONTH(A547)&gt;=4,"FY "&amp;YEAR(A547)&amp;"-"&amp;RIGHT(YEAR(A547)+1,2),"FY "&amp;(YEAR(A547)-1)&amp;"-"&amp;RIGHT(YEAR(A547),2))</f>
        <v>FY 2002-03</v>
      </c>
      <c r="E547" s="5" t="s">
        <v>12</v>
      </c>
      <c r="F547" s="7" t="n">
        <v>362.3</v>
      </c>
      <c r="G547" s="7" t="n">
        <v>187.5</v>
      </c>
      <c r="H547" s="7" t="n">
        <v>174.8</v>
      </c>
      <c r="I547" s="7" t="n">
        <v>36.7</v>
      </c>
      <c r="J547" s="8" t="n">
        <v>47.67</v>
      </c>
    </row>
    <row r="548" customFormat="false" ht="15" hidden="false" customHeight="false" outlineLevel="0" collapsed="false">
      <c r="A548" s="4" t="n">
        <v>37684</v>
      </c>
      <c r="B548" s="5" t="n">
        <v>2003</v>
      </c>
      <c r="C548" s="5" t="n">
        <v>3</v>
      </c>
      <c r="D548" s="6" t="str">
        <f aca="false">IF(MONTH(A548)&gt;=4,"FY "&amp;YEAR(A548)&amp;"-"&amp;RIGHT(YEAR(A548)+1,2),"FY "&amp;(YEAR(A548)-1)&amp;"-"&amp;RIGHT(YEAR(A548),2))</f>
        <v>FY 2002-03</v>
      </c>
      <c r="E548" s="5" t="s">
        <v>12</v>
      </c>
      <c r="F548" s="7" t="n">
        <v>132.1</v>
      </c>
      <c r="G548" s="7" t="n">
        <v>107.6</v>
      </c>
      <c r="H548" s="7" t="n">
        <v>24.5</v>
      </c>
      <c r="I548" s="7" t="n">
        <v>5.2</v>
      </c>
      <c r="J548" s="8" t="n">
        <v>47.66</v>
      </c>
    </row>
    <row r="549" customFormat="false" ht="15" hidden="false" customHeight="false" outlineLevel="0" collapsed="false">
      <c r="A549" s="4" t="n">
        <v>37685</v>
      </c>
      <c r="B549" s="5" t="n">
        <v>2003</v>
      </c>
      <c r="C549" s="5" t="n">
        <v>3</v>
      </c>
      <c r="D549" s="6" t="str">
        <f aca="false">IF(MONTH(A549)&gt;=4,"FY "&amp;YEAR(A549)&amp;"-"&amp;RIGHT(YEAR(A549)+1,2),"FY "&amp;(YEAR(A549)-1)&amp;"-"&amp;RIGHT(YEAR(A549),2))</f>
        <v>FY 2002-03</v>
      </c>
      <c r="E549" s="5" t="s">
        <v>12</v>
      </c>
      <c r="F549" s="7" t="n">
        <v>100.9</v>
      </c>
      <c r="G549" s="7" t="n">
        <v>131.2</v>
      </c>
      <c r="H549" s="7" t="n">
        <v>-30.3</v>
      </c>
      <c r="I549" s="7" t="n">
        <v>-6.4</v>
      </c>
      <c r="J549" s="8" t="n">
        <v>47.65</v>
      </c>
    </row>
    <row r="550" customFormat="false" ht="15" hidden="false" customHeight="false" outlineLevel="0" collapsed="false">
      <c r="A550" s="4" t="n">
        <v>37686</v>
      </c>
      <c r="B550" s="5" t="n">
        <v>2003</v>
      </c>
      <c r="C550" s="5" t="n">
        <v>3</v>
      </c>
      <c r="D550" s="6" t="str">
        <f aca="false">IF(MONTH(A550)&gt;=4,"FY "&amp;YEAR(A550)&amp;"-"&amp;RIGHT(YEAR(A550)+1,2),"FY "&amp;(YEAR(A550)-1)&amp;"-"&amp;RIGHT(YEAR(A550),2))</f>
        <v>FY 2002-03</v>
      </c>
      <c r="E550" s="5" t="s">
        <v>12</v>
      </c>
      <c r="F550" s="7" t="n">
        <v>112.3</v>
      </c>
      <c r="G550" s="7" t="n">
        <v>131.1</v>
      </c>
      <c r="H550" s="7" t="n">
        <v>-18.9</v>
      </c>
      <c r="I550" s="7" t="n">
        <v>-4</v>
      </c>
      <c r="J550" s="8" t="n">
        <v>47.63</v>
      </c>
    </row>
    <row r="551" customFormat="false" ht="15" hidden="false" customHeight="false" outlineLevel="0" collapsed="false">
      <c r="A551" s="4" t="n">
        <v>37687</v>
      </c>
      <c r="B551" s="5" t="n">
        <v>2003</v>
      </c>
      <c r="C551" s="5" t="n">
        <v>3</v>
      </c>
      <c r="D551" s="6" t="str">
        <f aca="false">IF(MONTH(A551)&gt;=4,"FY "&amp;YEAR(A551)&amp;"-"&amp;RIGHT(YEAR(A551)+1,2),"FY "&amp;(YEAR(A551)-1)&amp;"-"&amp;RIGHT(YEAR(A551),2))</f>
        <v>FY 2002-03</v>
      </c>
      <c r="E551" s="5" t="s">
        <v>12</v>
      </c>
      <c r="F551" s="7" t="n">
        <v>95.8</v>
      </c>
      <c r="G551" s="7" t="n">
        <v>97.5</v>
      </c>
      <c r="H551" s="7" t="n">
        <v>-1.7</v>
      </c>
      <c r="I551" s="7" t="n">
        <v>-0.4</v>
      </c>
      <c r="J551" s="8" t="n">
        <v>47.64</v>
      </c>
    </row>
    <row r="552" customFormat="false" ht="15" hidden="false" customHeight="false" outlineLevel="0" collapsed="false">
      <c r="A552" s="4" t="n">
        <v>37690</v>
      </c>
      <c r="B552" s="5" t="n">
        <v>2003</v>
      </c>
      <c r="C552" s="5" t="n">
        <v>3</v>
      </c>
      <c r="D552" s="6" t="str">
        <f aca="false">IF(MONTH(A552)&gt;=4,"FY "&amp;YEAR(A552)&amp;"-"&amp;RIGHT(YEAR(A552)+1,2),"FY "&amp;(YEAR(A552)-1)&amp;"-"&amp;RIGHT(YEAR(A552),2))</f>
        <v>FY 2002-03</v>
      </c>
      <c r="E552" s="5" t="s">
        <v>12</v>
      </c>
      <c r="F552" s="7" t="n">
        <v>144.3</v>
      </c>
      <c r="G552" s="7" t="n">
        <v>168.4</v>
      </c>
      <c r="H552" s="7" t="n">
        <v>-24.1</v>
      </c>
      <c r="I552" s="7" t="n">
        <v>-5</v>
      </c>
      <c r="J552" s="8" t="n">
        <v>47.67</v>
      </c>
    </row>
    <row r="553" customFormat="false" ht="15" hidden="false" customHeight="false" outlineLevel="0" collapsed="false">
      <c r="A553" s="4" t="n">
        <v>37691</v>
      </c>
      <c r="B553" s="5" t="n">
        <v>2003</v>
      </c>
      <c r="C553" s="5" t="n">
        <v>3</v>
      </c>
      <c r="D553" s="6" t="str">
        <f aca="false">IF(MONTH(A553)&gt;=4,"FY "&amp;YEAR(A553)&amp;"-"&amp;RIGHT(YEAR(A553)+1,2),"FY "&amp;(YEAR(A553)-1)&amp;"-"&amp;RIGHT(YEAR(A553),2))</f>
        <v>FY 2002-03</v>
      </c>
      <c r="E553" s="5" t="s">
        <v>12</v>
      </c>
      <c r="F553" s="7" t="n">
        <v>145.8</v>
      </c>
      <c r="G553" s="7" t="n">
        <v>110.2</v>
      </c>
      <c r="H553" s="7" t="n">
        <v>35.6</v>
      </c>
      <c r="I553" s="7" t="n">
        <v>7.5</v>
      </c>
      <c r="J553" s="8" t="n">
        <v>47.66</v>
      </c>
    </row>
    <row r="554" customFormat="false" ht="15" hidden="false" customHeight="false" outlineLevel="0" collapsed="false">
      <c r="A554" s="4" t="n">
        <v>37692</v>
      </c>
      <c r="B554" s="5" t="n">
        <v>2003</v>
      </c>
      <c r="C554" s="5" t="n">
        <v>3</v>
      </c>
      <c r="D554" s="6" t="str">
        <f aca="false">IF(MONTH(A554)&gt;=4,"FY "&amp;YEAR(A554)&amp;"-"&amp;RIGHT(YEAR(A554)+1,2),"FY "&amp;(YEAR(A554)-1)&amp;"-"&amp;RIGHT(YEAR(A554),2))</f>
        <v>FY 2002-03</v>
      </c>
      <c r="E554" s="5" t="s">
        <v>12</v>
      </c>
      <c r="F554" s="7" t="n">
        <v>111.8</v>
      </c>
      <c r="G554" s="7" t="n">
        <v>103.9</v>
      </c>
      <c r="H554" s="7" t="n">
        <v>7.9</v>
      </c>
      <c r="I554" s="7" t="n">
        <v>1.7</v>
      </c>
      <c r="J554" s="8" t="n">
        <v>47.65</v>
      </c>
    </row>
    <row r="555" customFormat="false" ht="15" hidden="false" customHeight="false" outlineLevel="0" collapsed="false">
      <c r="A555" s="4" t="n">
        <v>37693</v>
      </c>
      <c r="B555" s="5" t="n">
        <v>2003</v>
      </c>
      <c r="C555" s="5" t="n">
        <v>3</v>
      </c>
      <c r="D555" s="6" t="str">
        <f aca="false">IF(MONTH(A555)&gt;=4,"FY "&amp;YEAR(A555)&amp;"-"&amp;RIGHT(YEAR(A555)+1,2),"FY "&amp;(YEAR(A555)-1)&amp;"-"&amp;RIGHT(YEAR(A555),2))</f>
        <v>FY 2002-03</v>
      </c>
      <c r="E555" s="5" t="s">
        <v>12</v>
      </c>
      <c r="F555" s="7" t="n">
        <v>85.7</v>
      </c>
      <c r="G555" s="7" t="n">
        <v>99.8</v>
      </c>
      <c r="H555" s="7" t="n">
        <v>-14.1</v>
      </c>
      <c r="I555" s="7" t="n">
        <v>-3</v>
      </c>
      <c r="J555" s="8" t="n">
        <v>47.66</v>
      </c>
    </row>
    <row r="556" customFormat="false" ht="15" hidden="false" customHeight="false" outlineLevel="0" collapsed="false">
      <c r="A556" s="4" t="n">
        <v>37697</v>
      </c>
      <c r="B556" s="5" t="n">
        <v>2003</v>
      </c>
      <c r="C556" s="5" t="n">
        <v>3</v>
      </c>
      <c r="D556" s="6" t="str">
        <f aca="false">IF(MONTH(A556)&gt;=4,"FY "&amp;YEAR(A556)&amp;"-"&amp;RIGHT(YEAR(A556)+1,2),"FY "&amp;(YEAR(A556)-1)&amp;"-"&amp;RIGHT(YEAR(A556),2))</f>
        <v>FY 2002-03</v>
      </c>
      <c r="E556" s="5" t="s">
        <v>12</v>
      </c>
      <c r="F556" s="7" t="n">
        <v>155.1</v>
      </c>
      <c r="G556" s="7" t="n">
        <v>222.4</v>
      </c>
      <c r="H556" s="7" t="n">
        <v>-67.3</v>
      </c>
      <c r="I556" s="7" t="n">
        <v>-14.1</v>
      </c>
      <c r="J556" s="8" t="n">
        <v>47.66</v>
      </c>
    </row>
    <row r="557" customFormat="false" ht="15" hidden="false" customHeight="false" outlineLevel="0" collapsed="false">
      <c r="A557" s="4" t="n">
        <v>37699</v>
      </c>
      <c r="B557" s="5" t="n">
        <v>2003</v>
      </c>
      <c r="C557" s="5" t="n">
        <v>3</v>
      </c>
      <c r="D557" s="6" t="str">
        <f aca="false">IF(MONTH(A557)&gt;=4,"FY "&amp;YEAR(A557)&amp;"-"&amp;RIGHT(YEAR(A557)+1,2),"FY "&amp;(YEAR(A557)-1)&amp;"-"&amp;RIGHT(YEAR(A557),2))</f>
        <v>FY 2002-03</v>
      </c>
      <c r="E557" s="5" t="s">
        <v>12</v>
      </c>
      <c r="F557" s="7" t="n">
        <v>172.8</v>
      </c>
      <c r="G557" s="7" t="n">
        <v>256.9</v>
      </c>
      <c r="H557" s="7" t="n">
        <v>-84.1</v>
      </c>
      <c r="I557" s="7" t="n">
        <v>-17.6</v>
      </c>
      <c r="J557" s="8" t="n">
        <v>47.66</v>
      </c>
    </row>
    <row r="558" customFormat="false" ht="15" hidden="false" customHeight="false" outlineLevel="0" collapsed="false">
      <c r="A558" s="4" t="n">
        <v>37700</v>
      </c>
      <c r="B558" s="5" t="n">
        <v>2003</v>
      </c>
      <c r="C558" s="5" t="n">
        <v>3</v>
      </c>
      <c r="D558" s="6" t="str">
        <f aca="false">IF(MONTH(A558)&gt;=4,"FY "&amp;YEAR(A558)&amp;"-"&amp;RIGHT(YEAR(A558)+1,2),"FY "&amp;(YEAR(A558)-1)&amp;"-"&amp;RIGHT(YEAR(A558),2))</f>
        <v>FY 2002-03</v>
      </c>
      <c r="E558" s="5" t="s">
        <v>12</v>
      </c>
      <c r="F558" s="7" t="n">
        <v>331.3</v>
      </c>
      <c r="G558" s="7" t="n">
        <v>247.3</v>
      </c>
      <c r="H558" s="7" t="n">
        <v>83.9</v>
      </c>
      <c r="I558" s="7" t="n">
        <v>17.6</v>
      </c>
      <c r="J558" s="8" t="n">
        <v>47.67</v>
      </c>
    </row>
    <row r="559" customFormat="false" ht="15" hidden="false" customHeight="false" outlineLevel="0" collapsed="false">
      <c r="A559" s="4" t="n">
        <v>37701</v>
      </c>
      <c r="B559" s="5" t="n">
        <v>2003</v>
      </c>
      <c r="C559" s="5" t="n">
        <v>3</v>
      </c>
      <c r="D559" s="6" t="str">
        <f aca="false">IF(MONTH(A559)&gt;=4,"FY "&amp;YEAR(A559)&amp;"-"&amp;RIGHT(YEAR(A559)+1,2),"FY "&amp;(YEAR(A559)-1)&amp;"-"&amp;RIGHT(YEAR(A559),2))</f>
        <v>FY 2002-03</v>
      </c>
      <c r="E559" s="5" t="s">
        <v>12</v>
      </c>
      <c r="F559" s="7" t="n">
        <v>342.6</v>
      </c>
      <c r="G559" s="7" t="n">
        <v>185.9</v>
      </c>
      <c r="H559" s="7" t="n">
        <v>156.8</v>
      </c>
      <c r="I559" s="7" t="n">
        <v>32.8</v>
      </c>
      <c r="J559" s="8" t="n">
        <v>47.79</v>
      </c>
    </row>
    <row r="560" customFormat="false" ht="15" hidden="false" customHeight="false" outlineLevel="0" collapsed="false">
      <c r="A560" s="4" t="n">
        <v>37704</v>
      </c>
      <c r="B560" s="5" t="n">
        <v>2003</v>
      </c>
      <c r="C560" s="5" t="n">
        <v>3</v>
      </c>
      <c r="D560" s="6" t="str">
        <f aca="false">IF(MONTH(A560)&gt;=4,"FY "&amp;YEAR(A560)&amp;"-"&amp;RIGHT(YEAR(A560)+1,2),"FY "&amp;(YEAR(A560)-1)&amp;"-"&amp;RIGHT(YEAR(A560),2))</f>
        <v>FY 2002-03</v>
      </c>
      <c r="E560" s="5" t="s">
        <v>12</v>
      </c>
      <c r="F560" s="7" t="n">
        <v>171.6</v>
      </c>
      <c r="G560" s="7" t="n">
        <v>127.6</v>
      </c>
      <c r="H560" s="7" t="n">
        <v>44</v>
      </c>
      <c r="I560" s="7" t="n">
        <v>9.2</v>
      </c>
      <c r="J560" s="8" t="n">
        <v>47.7</v>
      </c>
    </row>
    <row r="561" customFormat="false" ht="15" hidden="false" customHeight="false" outlineLevel="0" collapsed="false">
      <c r="A561" s="4" t="n">
        <v>37705</v>
      </c>
      <c r="B561" s="5" t="n">
        <v>2003</v>
      </c>
      <c r="C561" s="5" t="n">
        <v>3</v>
      </c>
      <c r="D561" s="6" t="str">
        <f aca="false">IF(MONTH(A561)&gt;=4,"FY "&amp;YEAR(A561)&amp;"-"&amp;RIGHT(YEAR(A561)+1,2),"FY "&amp;(YEAR(A561)-1)&amp;"-"&amp;RIGHT(YEAR(A561),2))</f>
        <v>FY 2002-03</v>
      </c>
      <c r="E561" s="5" t="s">
        <v>12</v>
      </c>
      <c r="F561" s="7" t="n">
        <v>198.5</v>
      </c>
      <c r="G561" s="7" t="n">
        <v>158.5</v>
      </c>
      <c r="H561" s="7" t="n">
        <v>40</v>
      </c>
      <c r="I561" s="7" t="n">
        <v>8.4</v>
      </c>
      <c r="J561" s="8" t="n">
        <v>47.66</v>
      </c>
    </row>
    <row r="562" customFormat="false" ht="15" hidden="false" customHeight="false" outlineLevel="0" collapsed="false">
      <c r="A562" s="4" t="n">
        <v>37706</v>
      </c>
      <c r="B562" s="5" t="n">
        <v>2003</v>
      </c>
      <c r="C562" s="5" t="n">
        <v>3</v>
      </c>
      <c r="D562" s="6" t="str">
        <f aca="false">IF(MONTH(A562)&gt;=4,"FY "&amp;YEAR(A562)&amp;"-"&amp;RIGHT(YEAR(A562)+1,2),"FY "&amp;(YEAR(A562)-1)&amp;"-"&amp;RIGHT(YEAR(A562),2))</f>
        <v>FY 2002-03</v>
      </c>
      <c r="E562" s="5" t="s">
        <v>12</v>
      </c>
      <c r="F562" s="7" t="n">
        <v>111.4</v>
      </c>
      <c r="G562" s="7" t="n">
        <v>126</v>
      </c>
      <c r="H562" s="7" t="n">
        <v>-14.6</v>
      </c>
      <c r="I562" s="7" t="n">
        <v>-3.1</v>
      </c>
      <c r="J562" s="8" t="n">
        <v>47.64</v>
      </c>
    </row>
    <row r="563" customFormat="false" ht="15" hidden="false" customHeight="false" outlineLevel="0" collapsed="false">
      <c r="A563" s="4" t="n">
        <v>37707</v>
      </c>
      <c r="B563" s="5" t="n">
        <v>2003</v>
      </c>
      <c r="C563" s="5" t="n">
        <v>3</v>
      </c>
      <c r="D563" s="6" t="str">
        <f aca="false">IF(MONTH(A563)&gt;=4,"FY "&amp;YEAR(A563)&amp;"-"&amp;RIGHT(YEAR(A563)+1,2),"FY "&amp;(YEAR(A563)-1)&amp;"-"&amp;RIGHT(YEAR(A563),2))</f>
        <v>FY 2002-03</v>
      </c>
      <c r="E563" s="5" t="s">
        <v>12</v>
      </c>
      <c r="F563" s="7" t="n">
        <v>145.7</v>
      </c>
      <c r="G563" s="7" t="n">
        <v>170.5</v>
      </c>
      <c r="H563" s="7" t="n">
        <v>-24.8</v>
      </c>
      <c r="I563" s="7" t="n">
        <v>-5.2</v>
      </c>
      <c r="J563" s="8" t="n">
        <v>47.58</v>
      </c>
    </row>
    <row r="564" customFormat="false" ht="15" hidden="false" customHeight="false" outlineLevel="0" collapsed="false">
      <c r="A564" s="4" t="n">
        <v>37708</v>
      </c>
      <c r="B564" s="5" t="n">
        <v>2003</v>
      </c>
      <c r="C564" s="5" t="n">
        <v>3</v>
      </c>
      <c r="D564" s="6" t="str">
        <f aca="false">IF(MONTH(A564)&gt;=4,"FY "&amp;YEAR(A564)&amp;"-"&amp;RIGHT(YEAR(A564)+1,2),"FY "&amp;(YEAR(A564)-1)&amp;"-"&amp;RIGHT(YEAR(A564),2))</f>
        <v>FY 2002-03</v>
      </c>
      <c r="E564" s="5" t="s">
        <v>12</v>
      </c>
      <c r="F564" s="7" t="n">
        <v>212.8</v>
      </c>
      <c r="G564" s="7" t="n">
        <v>169.3</v>
      </c>
      <c r="H564" s="7" t="n">
        <v>43.6</v>
      </c>
      <c r="I564" s="7" t="n">
        <v>9.2</v>
      </c>
      <c r="J564" s="8" t="n">
        <v>47.54</v>
      </c>
    </row>
    <row r="565" customFormat="false" ht="15" hidden="false" customHeight="false" outlineLevel="0" collapsed="false">
      <c r="A565" s="4" t="n">
        <v>37711</v>
      </c>
      <c r="B565" s="5" t="n">
        <v>2003</v>
      </c>
      <c r="C565" s="5" t="n">
        <v>3</v>
      </c>
      <c r="D565" s="6" t="str">
        <f aca="false">IF(MONTH(A565)&gt;=4,"FY "&amp;YEAR(A565)&amp;"-"&amp;RIGHT(YEAR(A565)+1,2),"FY "&amp;(YEAR(A565)-1)&amp;"-"&amp;RIGHT(YEAR(A565),2))</f>
        <v>FY 2002-03</v>
      </c>
      <c r="E565" s="5" t="s">
        <v>12</v>
      </c>
      <c r="F565" s="7" t="n">
        <v>228.7</v>
      </c>
      <c r="G565" s="7" t="n">
        <v>148.3</v>
      </c>
      <c r="H565" s="7" t="n">
        <v>80.5</v>
      </c>
      <c r="I565" s="7" t="n">
        <v>16.9</v>
      </c>
      <c r="J565" s="8" t="n">
        <v>47.55</v>
      </c>
    </row>
    <row r="566" customFormat="false" ht="15" hidden="false" customHeight="false" outlineLevel="0" collapsed="false">
      <c r="A566" s="4" t="n">
        <v>37712</v>
      </c>
      <c r="B566" s="5" t="n">
        <v>2003</v>
      </c>
      <c r="C566" s="5" t="n">
        <v>4</v>
      </c>
      <c r="D566" s="6" t="str">
        <f aca="false">IF(MONTH(A566)&gt;=4,"FY "&amp;YEAR(A566)&amp;"-"&amp;RIGHT(YEAR(A566)+1,2),"FY "&amp;(YEAR(A566)-1)&amp;"-"&amp;RIGHT(YEAR(A566),2))</f>
        <v>FY 2003-04</v>
      </c>
      <c r="E566" s="5" t="s">
        <v>12</v>
      </c>
      <c r="F566" s="7" t="n">
        <v>151.8</v>
      </c>
      <c r="G566" s="7" t="n">
        <v>135.8</v>
      </c>
      <c r="H566" s="7" t="n">
        <v>16</v>
      </c>
      <c r="I566" s="7" t="n">
        <v>3.4</v>
      </c>
      <c r="J566" s="8" t="n">
        <v>47.55</v>
      </c>
    </row>
    <row r="567" customFormat="false" ht="15" hidden="false" customHeight="false" outlineLevel="0" collapsed="false">
      <c r="A567" s="4" t="n">
        <v>37713</v>
      </c>
      <c r="B567" s="5" t="n">
        <v>2003</v>
      </c>
      <c r="C567" s="5" t="n">
        <v>4</v>
      </c>
      <c r="D567" s="6" t="str">
        <f aca="false">IF(MONTH(A567)&gt;=4,"FY "&amp;YEAR(A567)&amp;"-"&amp;RIGHT(YEAR(A567)+1,2),"FY "&amp;(YEAR(A567)-1)&amp;"-"&amp;RIGHT(YEAR(A567),2))</f>
        <v>FY 2003-04</v>
      </c>
      <c r="E567" s="5" t="s">
        <v>12</v>
      </c>
      <c r="F567" s="7" t="n">
        <v>139.2</v>
      </c>
      <c r="G567" s="7" t="n">
        <v>81.7</v>
      </c>
      <c r="H567" s="7" t="n">
        <v>57.5</v>
      </c>
      <c r="I567" s="7" t="n">
        <v>12.1</v>
      </c>
      <c r="J567" s="8" t="n">
        <v>47.55</v>
      </c>
    </row>
    <row r="568" customFormat="false" ht="15" hidden="false" customHeight="false" outlineLevel="0" collapsed="false">
      <c r="A568" s="4" t="n">
        <v>37714</v>
      </c>
      <c r="B568" s="5" t="n">
        <v>2003</v>
      </c>
      <c r="C568" s="5" t="n">
        <v>4</v>
      </c>
      <c r="D568" s="6" t="str">
        <f aca="false">IF(MONTH(A568)&gt;=4,"FY "&amp;YEAR(A568)&amp;"-"&amp;RIGHT(YEAR(A568)+1,2),"FY "&amp;(YEAR(A568)-1)&amp;"-"&amp;RIGHT(YEAR(A568),2))</f>
        <v>FY 2003-04</v>
      </c>
      <c r="E568" s="5" t="s">
        <v>12</v>
      </c>
      <c r="F568" s="7" t="n">
        <v>169.7</v>
      </c>
      <c r="G568" s="7" t="n">
        <v>175.8</v>
      </c>
      <c r="H568" s="7" t="n">
        <v>-6.1</v>
      </c>
      <c r="I568" s="7" t="n">
        <v>-1.3</v>
      </c>
      <c r="J568" s="8" t="n">
        <v>47.5</v>
      </c>
    </row>
    <row r="569" customFormat="false" ht="15" hidden="false" customHeight="false" outlineLevel="0" collapsed="false">
      <c r="A569" s="4" t="n">
        <v>37715</v>
      </c>
      <c r="B569" s="5" t="n">
        <v>2003</v>
      </c>
      <c r="C569" s="5" t="n">
        <v>4</v>
      </c>
      <c r="D569" s="6" t="str">
        <f aca="false">IF(MONTH(A569)&gt;=4,"FY "&amp;YEAR(A569)&amp;"-"&amp;RIGHT(YEAR(A569)+1,2),"FY "&amp;(YEAR(A569)-1)&amp;"-"&amp;RIGHT(YEAR(A569),2))</f>
        <v>FY 2003-04</v>
      </c>
      <c r="E569" s="5" t="s">
        <v>12</v>
      </c>
      <c r="F569" s="7" t="n">
        <v>274.4</v>
      </c>
      <c r="G569" s="7" t="n">
        <v>162.1</v>
      </c>
      <c r="H569" s="7" t="n">
        <v>112.3</v>
      </c>
      <c r="I569" s="7" t="n">
        <v>23.7</v>
      </c>
      <c r="J569" s="8" t="n">
        <v>47.41</v>
      </c>
    </row>
    <row r="570" customFormat="false" ht="15" hidden="false" customHeight="false" outlineLevel="0" collapsed="false">
      <c r="A570" s="4" t="n">
        <v>37718</v>
      </c>
      <c r="B570" s="5" t="n">
        <v>2003</v>
      </c>
      <c r="C570" s="5" t="n">
        <v>4</v>
      </c>
      <c r="D570" s="6" t="str">
        <f aca="false">IF(MONTH(A570)&gt;=4,"FY "&amp;YEAR(A570)&amp;"-"&amp;RIGHT(YEAR(A570)+1,2),"FY "&amp;(YEAR(A570)-1)&amp;"-"&amp;RIGHT(YEAR(A570),2))</f>
        <v>FY 2003-04</v>
      </c>
      <c r="E570" s="5" t="s">
        <v>12</v>
      </c>
      <c r="F570" s="7" t="n">
        <v>258.9</v>
      </c>
      <c r="G570" s="7" t="n">
        <v>222.9</v>
      </c>
      <c r="H570" s="7" t="n">
        <v>36</v>
      </c>
      <c r="I570" s="7" t="n">
        <v>7.6</v>
      </c>
      <c r="J570" s="8" t="n">
        <v>47.4</v>
      </c>
    </row>
    <row r="571" customFormat="false" ht="15" hidden="false" customHeight="false" outlineLevel="0" collapsed="false">
      <c r="A571" s="4" t="n">
        <v>37719</v>
      </c>
      <c r="B571" s="5" t="n">
        <v>2003</v>
      </c>
      <c r="C571" s="5" t="n">
        <v>4</v>
      </c>
      <c r="D571" s="6" t="str">
        <f aca="false">IF(MONTH(A571)&gt;=4,"FY "&amp;YEAR(A571)&amp;"-"&amp;RIGHT(YEAR(A571)+1,2),"FY "&amp;(YEAR(A571)-1)&amp;"-"&amp;RIGHT(YEAR(A571),2))</f>
        <v>FY 2003-04</v>
      </c>
      <c r="E571" s="5" t="s">
        <v>12</v>
      </c>
      <c r="F571" s="7" t="n">
        <v>232</v>
      </c>
      <c r="G571" s="7" t="n">
        <v>136.7</v>
      </c>
      <c r="H571" s="7" t="n">
        <v>95.3</v>
      </c>
      <c r="I571" s="7" t="n">
        <v>20.1</v>
      </c>
      <c r="J571" s="8" t="n">
        <v>47.39</v>
      </c>
    </row>
    <row r="572" customFormat="false" ht="15" hidden="false" customHeight="false" outlineLevel="0" collapsed="false">
      <c r="A572" s="4" t="n">
        <v>37720</v>
      </c>
      <c r="B572" s="5" t="n">
        <v>2003</v>
      </c>
      <c r="C572" s="5" t="n">
        <v>4</v>
      </c>
      <c r="D572" s="6" t="str">
        <f aca="false">IF(MONTH(A572)&gt;=4,"FY "&amp;YEAR(A572)&amp;"-"&amp;RIGHT(YEAR(A572)+1,2),"FY "&amp;(YEAR(A572)-1)&amp;"-"&amp;RIGHT(YEAR(A572),2))</f>
        <v>FY 2003-04</v>
      </c>
      <c r="E572" s="5" t="s">
        <v>12</v>
      </c>
      <c r="F572" s="7" t="n">
        <v>251.6</v>
      </c>
      <c r="G572" s="7" t="n">
        <v>187.5</v>
      </c>
      <c r="H572" s="7" t="n">
        <v>64</v>
      </c>
      <c r="I572" s="7" t="n">
        <v>13.5</v>
      </c>
      <c r="J572" s="8" t="n">
        <v>47.42</v>
      </c>
    </row>
    <row r="573" customFormat="false" ht="15" hidden="false" customHeight="false" outlineLevel="0" collapsed="false">
      <c r="A573" s="4" t="n">
        <v>37721</v>
      </c>
      <c r="B573" s="5" t="n">
        <v>2003</v>
      </c>
      <c r="C573" s="5" t="n">
        <v>4</v>
      </c>
      <c r="D573" s="6" t="str">
        <f aca="false">IF(MONTH(A573)&gt;=4,"FY "&amp;YEAR(A573)&amp;"-"&amp;RIGHT(YEAR(A573)+1,2),"FY "&amp;(YEAR(A573)-1)&amp;"-"&amp;RIGHT(YEAR(A573),2))</f>
        <v>FY 2003-04</v>
      </c>
      <c r="E573" s="5" t="s">
        <v>12</v>
      </c>
      <c r="F573" s="7" t="n">
        <v>156.5</v>
      </c>
      <c r="G573" s="7" t="n">
        <v>167.7</v>
      </c>
      <c r="H573" s="7" t="n">
        <v>-11.2</v>
      </c>
      <c r="I573" s="7" t="n">
        <v>-2.4</v>
      </c>
      <c r="J573" s="8" t="n">
        <v>47.46</v>
      </c>
    </row>
    <row r="574" customFormat="false" ht="15" hidden="false" customHeight="false" outlineLevel="0" collapsed="false">
      <c r="A574" s="4" t="n">
        <v>37722</v>
      </c>
      <c r="B574" s="5" t="n">
        <v>2003</v>
      </c>
      <c r="C574" s="5" t="n">
        <v>4</v>
      </c>
      <c r="D574" s="6" t="str">
        <f aca="false">IF(MONTH(A574)&gt;=4,"FY "&amp;YEAR(A574)&amp;"-"&amp;RIGHT(YEAR(A574)+1,2),"FY "&amp;(YEAR(A574)-1)&amp;"-"&amp;RIGHT(YEAR(A574),2))</f>
        <v>FY 2003-04</v>
      </c>
      <c r="E574" s="5" t="s">
        <v>12</v>
      </c>
      <c r="F574" s="7" t="n">
        <v>289.4</v>
      </c>
      <c r="G574" s="7" t="n">
        <v>568.3</v>
      </c>
      <c r="H574" s="7" t="n">
        <v>-278.9</v>
      </c>
      <c r="I574" s="7" t="n">
        <v>-58.8</v>
      </c>
      <c r="J574" s="8" t="n">
        <v>47.46</v>
      </c>
    </row>
    <row r="575" customFormat="false" ht="15" hidden="false" customHeight="false" outlineLevel="0" collapsed="false">
      <c r="A575" s="4" t="n">
        <v>37726</v>
      </c>
      <c r="B575" s="5" t="n">
        <v>2003</v>
      </c>
      <c r="C575" s="5" t="n">
        <v>4</v>
      </c>
      <c r="D575" s="6" t="str">
        <f aca="false">IF(MONTH(A575)&gt;=4,"FY "&amp;YEAR(A575)&amp;"-"&amp;RIGHT(YEAR(A575)+1,2),"FY "&amp;(YEAR(A575)-1)&amp;"-"&amp;RIGHT(YEAR(A575),2))</f>
        <v>FY 2003-04</v>
      </c>
      <c r="E575" s="5" t="s">
        <v>12</v>
      </c>
      <c r="F575" s="7" t="n">
        <v>576.3</v>
      </c>
      <c r="G575" s="7" t="n">
        <v>863.8</v>
      </c>
      <c r="H575" s="7" t="n">
        <v>-287.6</v>
      </c>
      <c r="I575" s="7" t="n">
        <v>-60.6</v>
      </c>
      <c r="J575" s="8" t="n">
        <v>47.46</v>
      </c>
    </row>
    <row r="576" customFormat="false" ht="15" hidden="false" customHeight="false" outlineLevel="0" collapsed="false">
      <c r="A576" s="4" t="n">
        <v>37727</v>
      </c>
      <c r="B576" s="5" t="n">
        <v>2003</v>
      </c>
      <c r="C576" s="5" t="n">
        <v>4</v>
      </c>
      <c r="D576" s="6" t="str">
        <f aca="false">IF(MONTH(A576)&gt;=4,"FY "&amp;YEAR(A576)&amp;"-"&amp;RIGHT(YEAR(A576)+1,2),"FY "&amp;(YEAR(A576)-1)&amp;"-"&amp;RIGHT(YEAR(A576),2))</f>
        <v>FY 2003-04</v>
      </c>
      <c r="E576" s="5" t="s">
        <v>12</v>
      </c>
      <c r="F576" s="7" t="n">
        <v>523.6</v>
      </c>
      <c r="G576" s="7" t="n">
        <v>429</v>
      </c>
      <c r="H576" s="7" t="n">
        <v>94.7</v>
      </c>
      <c r="I576" s="7" t="n">
        <v>20</v>
      </c>
      <c r="J576" s="8" t="n">
        <v>47.41</v>
      </c>
    </row>
    <row r="577" customFormat="false" ht="15" hidden="false" customHeight="false" outlineLevel="0" collapsed="false">
      <c r="A577" s="4" t="n">
        <v>37728</v>
      </c>
      <c r="B577" s="5" t="n">
        <v>2003</v>
      </c>
      <c r="C577" s="5" t="n">
        <v>4</v>
      </c>
      <c r="D577" s="6" t="str">
        <f aca="false">IF(MONTH(A577)&gt;=4,"FY "&amp;YEAR(A577)&amp;"-"&amp;RIGHT(YEAR(A577)+1,2),"FY "&amp;(YEAR(A577)-1)&amp;"-"&amp;RIGHT(YEAR(A577),2))</f>
        <v>FY 2003-04</v>
      </c>
      <c r="E577" s="5" t="s">
        <v>12</v>
      </c>
      <c r="F577" s="7" t="n">
        <v>414.5</v>
      </c>
      <c r="G577" s="7" t="n">
        <v>186.6</v>
      </c>
      <c r="H577" s="7" t="n">
        <v>227.9</v>
      </c>
      <c r="I577" s="7" t="n">
        <v>48.1</v>
      </c>
      <c r="J577" s="8" t="n">
        <v>47.36</v>
      </c>
    </row>
    <row r="578" customFormat="false" ht="15" hidden="false" customHeight="false" outlineLevel="0" collapsed="false">
      <c r="A578" s="4" t="n">
        <v>37732</v>
      </c>
      <c r="B578" s="5" t="n">
        <v>2003</v>
      </c>
      <c r="C578" s="5" t="n">
        <v>4</v>
      </c>
      <c r="D578" s="6" t="str">
        <f aca="false">IF(MONTH(A578)&gt;=4,"FY "&amp;YEAR(A578)&amp;"-"&amp;RIGHT(YEAR(A578)+1,2),"FY "&amp;(YEAR(A578)-1)&amp;"-"&amp;RIGHT(YEAR(A578),2))</f>
        <v>FY 2003-04</v>
      </c>
      <c r="E578" s="5" t="s">
        <v>12</v>
      </c>
      <c r="F578" s="7" t="n">
        <v>288.3</v>
      </c>
      <c r="G578" s="7" t="n">
        <v>205.8</v>
      </c>
      <c r="H578" s="7" t="n">
        <v>82.5</v>
      </c>
      <c r="I578" s="7" t="n">
        <v>17.4</v>
      </c>
      <c r="J578" s="8" t="n">
        <v>47.37</v>
      </c>
    </row>
    <row r="579" customFormat="false" ht="15" hidden="false" customHeight="false" outlineLevel="0" collapsed="false">
      <c r="A579" s="4" t="n">
        <v>37733</v>
      </c>
      <c r="B579" s="5" t="n">
        <v>2003</v>
      </c>
      <c r="C579" s="5" t="n">
        <v>4</v>
      </c>
      <c r="D579" s="6" t="str">
        <f aca="false">IF(MONTH(A579)&gt;=4,"FY "&amp;YEAR(A579)&amp;"-"&amp;RIGHT(YEAR(A579)+1,2),"FY "&amp;(YEAR(A579)-1)&amp;"-"&amp;RIGHT(YEAR(A579),2))</f>
        <v>FY 2003-04</v>
      </c>
      <c r="E579" s="5" t="s">
        <v>12</v>
      </c>
      <c r="F579" s="7" t="n">
        <v>134.9</v>
      </c>
      <c r="G579" s="7" t="n">
        <v>71.6</v>
      </c>
      <c r="H579" s="7" t="n">
        <v>63.4</v>
      </c>
      <c r="I579" s="7" t="n">
        <v>13.4</v>
      </c>
      <c r="J579" s="8" t="n">
        <v>47.35</v>
      </c>
    </row>
    <row r="580" customFormat="false" ht="15" hidden="false" customHeight="false" outlineLevel="0" collapsed="false">
      <c r="A580" s="4" t="n">
        <v>37734</v>
      </c>
      <c r="B580" s="5" t="n">
        <v>2003</v>
      </c>
      <c r="C580" s="5" t="n">
        <v>4</v>
      </c>
      <c r="D580" s="6" t="str">
        <f aca="false">IF(MONTH(A580)&gt;=4,"FY "&amp;YEAR(A580)&amp;"-"&amp;RIGHT(YEAR(A580)+1,2),"FY "&amp;(YEAR(A580)-1)&amp;"-"&amp;RIGHT(YEAR(A580),2))</f>
        <v>FY 2003-04</v>
      </c>
      <c r="E580" s="5" t="s">
        <v>12</v>
      </c>
      <c r="F580" s="7" t="n">
        <v>183.9</v>
      </c>
      <c r="G580" s="7" t="n">
        <v>155.2</v>
      </c>
      <c r="H580" s="7" t="n">
        <v>28.8</v>
      </c>
      <c r="I580" s="7" t="n">
        <v>6.1</v>
      </c>
      <c r="J580" s="8" t="n">
        <v>47.37</v>
      </c>
    </row>
    <row r="581" customFormat="false" ht="15" hidden="false" customHeight="false" outlineLevel="0" collapsed="false">
      <c r="A581" s="4" t="n">
        <v>37735</v>
      </c>
      <c r="B581" s="5" t="n">
        <v>2003</v>
      </c>
      <c r="C581" s="5" t="n">
        <v>4</v>
      </c>
      <c r="D581" s="6" t="str">
        <f aca="false">IF(MONTH(A581)&gt;=4,"FY "&amp;YEAR(A581)&amp;"-"&amp;RIGHT(YEAR(A581)+1,2),"FY "&amp;(YEAR(A581)-1)&amp;"-"&amp;RIGHT(YEAR(A581),2))</f>
        <v>FY 2003-04</v>
      </c>
      <c r="E581" s="5" t="s">
        <v>12</v>
      </c>
      <c r="F581" s="7" t="n">
        <v>143.4</v>
      </c>
      <c r="G581" s="7" t="n">
        <v>158.4</v>
      </c>
      <c r="H581" s="7" t="n">
        <v>-15.1</v>
      </c>
      <c r="I581" s="7" t="n">
        <v>-3.2</v>
      </c>
      <c r="J581" s="8" t="n">
        <v>47.33</v>
      </c>
    </row>
    <row r="582" customFormat="false" ht="15" hidden="false" customHeight="false" outlineLevel="0" collapsed="false">
      <c r="A582" s="4" t="n">
        <v>37736</v>
      </c>
      <c r="B582" s="5" t="n">
        <v>2003</v>
      </c>
      <c r="C582" s="5" t="n">
        <v>4</v>
      </c>
      <c r="D582" s="6" t="str">
        <f aca="false">IF(MONTH(A582)&gt;=4,"FY "&amp;YEAR(A582)&amp;"-"&amp;RIGHT(YEAR(A582)+1,2),"FY "&amp;(YEAR(A582)-1)&amp;"-"&amp;RIGHT(YEAR(A582),2))</f>
        <v>FY 2003-04</v>
      </c>
      <c r="E582" s="5" t="s">
        <v>12</v>
      </c>
      <c r="F582" s="7" t="n">
        <v>277.8</v>
      </c>
      <c r="G582" s="7" t="n">
        <v>203.5</v>
      </c>
      <c r="H582" s="7" t="n">
        <v>74.3</v>
      </c>
      <c r="I582" s="7" t="n">
        <v>15.7</v>
      </c>
      <c r="J582" s="8" t="n">
        <v>47.34</v>
      </c>
    </row>
    <row r="583" customFormat="false" ht="15" hidden="false" customHeight="false" outlineLevel="0" collapsed="false">
      <c r="A583" s="4" t="n">
        <v>37739</v>
      </c>
      <c r="B583" s="5" t="n">
        <v>2003</v>
      </c>
      <c r="C583" s="5" t="n">
        <v>4</v>
      </c>
      <c r="D583" s="6" t="str">
        <f aca="false">IF(MONTH(A583)&gt;=4,"FY "&amp;YEAR(A583)&amp;"-"&amp;RIGHT(YEAR(A583)+1,2),"FY "&amp;(YEAR(A583)-1)&amp;"-"&amp;RIGHT(YEAR(A583),2))</f>
        <v>FY 2003-04</v>
      </c>
      <c r="E583" s="5" t="s">
        <v>12</v>
      </c>
      <c r="F583" s="7" t="n">
        <v>161.6</v>
      </c>
      <c r="G583" s="7" t="n">
        <v>136.6</v>
      </c>
      <c r="H583" s="7" t="n">
        <v>25</v>
      </c>
      <c r="I583" s="7" t="n">
        <v>5.3</v>
      </c>
      <c r="J583" s="8" t="n">
        <v>47.35</v>
      </c>
    </row>
    <row r="584" customFormat="false" ht="15" hidden="false" customHeight="false" outlineLevel="0" collapsed="false">
      <c r="A584" s="4" t="n">
        <v>37740</v>
      </c>
      <c r="B584" s="5" t="n">
        <v>2003</v>
      </c>
      <c r="C584" s="5" t="n">
        <v>4</v>
      </c>
      <c r="D584" s="6" t="str">
        <f aca="false">IF(MONTH(A584)&gt;=4,"FY "&amp;YEAR(A584)&amp;"-"&amp;RIGHT(YEAR(A584)+1,2),"FY "&amp;(YEAR(A584)-1)&amp;"-"&amp;RIGHT(YEAR(A584),2))</f>
        <v>FY 2003-04</v>
      </c>
      <c r="E584" s="5" t="s">
        <v>12</v>
      </c>
      <c r="F584" s="7" t="n">
        <v>138.1</v>
      </c>
      <c r="G584" s="7" t="n">
        <v>203.4</v>
      </c>
      <c r="H584" s="7" t="n">
        <v>-65.4</v>
      </c>
      <c r="I584" s="7" t="n">
        <v>-13.8</v>
      </c>
      <c r="J584" s="8" t="n">
        <v>47.36</v>
      </c>
    </row>
    <row r="585" customFormat="false" ht="15" hidden="false" customHeight="false" outlineLevel="0" collapsed="false">
      <c r="A585" s="4" t="n">
        <v>37741</v>
      </c>
      <c r="B585" s="5" t="n">
        <v>2003</v>
      </c>
      <c r="C585" s="5" t="n">
        <v>4</v>
      </c>
      <c r="D585" s="6" t="str">
        <f aca="false">IF(MONTH(A585)&gt;=4,"FY "&amp;YEAR(A585)&amp;"-"&amp;RIGHT(YEAR(A585)+1,2),"FY "&amp;(YEAR(A585)-1)&amp;"-"&amp;RIGHT(YEAR(A585),2))</f>
        <v>FY 2003-04</v>
      </c>
      <c r="E585" s="5" t="s">
        <v>12</v>
      </c>
      <c r="F585" s="7" t="n">
        <v>277.5</v>
      </c>
      <c r="G585" s="7" t="n">
        <v>160.7</v>
      </c>
      <c r="H585" s="7" t="n">
        <v>116.8</v>
      </c>
      <c r="I585" s="7" t="n">
        <v>24.6</v>
      </c>
      <c r="J585" s="8" t="n">
        <v>47.37</v>
      </c>
    </row>
    <row r="586" customFormat="false" ht="15" hidden="false" customHeight="false" outlineLevel="0" collapsed="false">
      <c r="A586" s="4" t="n">
        <v>37743</v>
      </c>
      <c r="B586" s="5" t="n">
        <v>2003</v>
      </c>
      <c r="C586" s="5" t="n">
        <v>5</v>
      </c>
      <c r="D586" s="6" t="str">
        <f aca="false">IF(MONTH(A586)&gt;=4,"FY "&amp;YEAR(A586)&amp;"-"&amp;RIGHT(YEAR(A586)+1,2),"FY "&amp;(YEAR(A586)-1)&amp;"-"&amp;RIGHT(YEAR(A586),2))</f>
        <v>FY 2003-04</v>
      </c>
      <c r="E586" s="5" t="s">
        <v>12</v>
      </c>
      <c r="F586" s="7" t="n">
        <v>304.6</v>
      </c>
      <c r="G586" s="7" t="n">
        <v>169</v>
      </c>
      <c r="H586" s="7" t="n">
        <v>135.5</v>
      </c>
      <c r="I586" s="7" t="n">
        <v>28.6</v>
      </c>
      <c r="J586" s="8" t="n">
        <v>47.35</v>
      </c>
    </row>
    <row r="587" customFormat="false" ht="15" hidden="false" customHeight="false" outlineLevel="0" collapsed="false">
      <c r="A587" s="4" t="n">
        <v>37746</v>
      </c>
      <c r="B587" s="5" t="n">
        <v>2003</v>
      </c>
      <c r="C587" s="5" t="n">
        <v>5</v>
      </c>
      <c r="D587" s="6" t="str">
        <f aca="false">IF(MONTH(A587)&gt;=4,"FY "&amp;YEAR(A587)&amp;"-"&amp;RIGHT(YEAR(A587)+1,2),"FY "&amp;(YEAR(A587)-1)&amp;"-"&amp;RIGHT(YEAR(A587),2))</f>
        <v>FY 2003-04</v>
      </c>
      <c r="E587" s="5" t="s">
        <v>12</v>
      </c>
      <c r="F587" s="7" t="n">
        <v>301.5</v>
      </c>
      <c r="G587" s="7" t="n">
        <v>236.9</v>
      </c>
      <c r="H587" s="7" t="n">
        <v>64.5</v>
      </c>
      <c r="I587" s="7" t="n">
        <v>13.6</v>
      </c>
      <c r="J587" s="8" t="n">
        <v>47.36</v>
      </c>
    </row>
    <row r="588" customFormat="false" ht="15" hidden="false" customHeight="false" outlineLevel="0" collapsed="false">
      <c r="A588" s="4" t="n">
        <v>37747</v>
      </c>
      <c r="B588" s="5" t="n">
        <v>2003</v>
      </c>
      <c r="C588" s="5" t="n">
        <v>5</v>
      </c>
      <c r="D588" s="6" t="str">
        <f aca="false">IF(MONTH(A588)&gt;=4,"FY "&amp;YEAR(A588)&amp;"-"&amp;RIGHT(YEAR(A588)+1,2),"FY "&amp;(YEAR(A588)-1)&amp;"-"&amp;RIGHT(YEAR(A588),2))</f>
        <v>FY 2003-04</v>
      </c>
      <c r="E588" s="5" t="s">
        <v>12</v>
      </c>
      <c r="F588" s="7" t="n">
        <v>194.4</v>
      </c>
      <c r="G588" s="7" t="n">
        <v>205.2</v>
      </c>
      <c r="H588" s="7" t="n">
        <v>-10.8</v>
      </c>
      <c r="I588" s="7" t="n">
        <v>-2.3</v>
      </c>
      <c r="J588" s="8" t="n">
        <v>47.35</v>
      </c>
    </row>
    <row r="589" customFormat="false" ht="15" hidden="false" customHeight="false" outlineLevel="0" collapsed="false">
      <c r="A589" s="4" t="n">
        <v>37748</v>
      </c>
      <c r="B589" s="5" t="n">
        <v>2003</v>
      </c>
      <c r="C589" s="5" t="n">
        <v>5</v>
      </c>
      <c r="D589" s="6" t="str">
        <f aca="false">IF(MONTH(A589)&gt;=4,"FY "&amp;YEAR(A589)&amp;"-"&amp;RIGHT(YEAR(A589)+1,2),"FY "&amp;(YEAR(A589)-1)&amp;"-"&amp;RIGHT(YEAR(A589),2))</f>
        <v>FY 2003-04</v>
      </c>
      <c r="E589" s="5" t="s">
        <v>12</v>
      </c>
      <c r="F589" s="7" t="n">
        <v>321.5</v>
      </c>
      <c r="G589" s="7" t="n">
        <v>184.4</v>
      </c>
      <c r="H589" s="7" t="n">
        <v>137.1</v>
      </c>
      <c r="I589" s="7" t="n">
        <v>29</v>
      </c>
      <c r="J589" s="8" t="n">
        <v>47.31</v>
      </c>
    </row>
    <row r="590" customFormat="false" ht="15" hidden="false" customHeight="false" outlineLevel="0" collapsed="false">
      <c r="A590" s="4" t="n">
        <v>37749</v>
      </c>
      <c r="B590" s="5" t="n">
        <v>2003</v>
      </c>
      <c r="C590" s="5" t="n">
        <v>5</v>
      </c>
      <c r="D590" s="6" t="str">
        <f aca="false">IF(MONTH(A590)&gt;=4,"FY "&amp;YEAR(A590)&amp;"-"&amp;RIGHT(YEAR(A590)+1,2),"FY "&amp;(YEAR(A590)-1)&amp;"-"&amp;RIGHT(YEAR(A590),2))</f>
        <v>FY 2003-04</v>
      </c>
      <c r="E590" s="5" t="s">
        <v>12</v>
      </c>
      <c r="F590" s="7" t="n">
        <v>280.6</v>
      </c>
      <c r="G590" s="7" t="n">
        <v>232.2</v>
      </c>
      <c r="H590" s="7" t="n">
        <v>48.4</v>
      </c>
      <c r="I590" s="7" t="n">
        <v>10.2</v>
      </c>
      <c r="J590" s="8" t="n">
        <v>47.27</v>
      </c>
    </row>
    <row r="591" customFormat="false" ht="15" hidden="false" customHeight="false" outlineLevel="0" collapsed="false">
      <c r="A591" s="4" t="n">
        <v>37750</v>
      </c>
      <c r="B591" s="5" t="n">
        <v>2003</v>
      </c>
      <c r="C591" s="5" t="n">
        <v>5</v>
      </c>
      <c r="D591" s="6" t="str">
        <f aca="false">IF(MONTH(A591)&gt;=4,"FY "&amp;YEAR(A591)&amp;"-"&amp;RIGHT(YEAR(A591)+1,2),"FY "&amp;(YEAR(A591)-1)&amp;"-"&amp;RIGHT(YEAR(A591),2))</f>
        <v>FY 2003-04</v>
      </c>
      <c r="E591" s="5" t="s">
        <v>12</v>
      </c>
      <c r="F591" s="7" t="n">
        <v>196.4</v>
      </c>
      <c r="G591" s="7" t="n">
        <v>196.5</v>
      </c>
      <c r="H591" s="7" t="n">
        <v>0</v>
      </c>
      <c r="I591" s="7" t="n">
        <v>0</v>
      </c>
      <c r="J591" s="8" t="n">
        <v>47.26</v>
      </c>
    </row>
    <row r="592" customFormat="false" ht="15" hidden="false" customHeight="false" outlineLevel="0" collapsed="false">
      <c r="A592" s="4" t="n">
        <v>37753</v>
      </c>
      <c r="B592" s="5" t="n">
        <v>2003</v>
      </c>
      <c r="C592" s="5" t="n">
        <v>5</v>
      </c>
      <c r="D592" s="6" t="str">
        <f aca="false">IF(MONTH(A592)&gt;=4,"FY "&amp;YEAR(A592)&amp;"-"&amp;RIGHT(YEAR(A592)+1,2),"FY "&amp;(YEAR(A592)-1)&amp;"-"&amp;RIGHT(YEAR(A592),2))</f>
        <v>FY 2003-04</v>
      </c>
      <c r="E592" s="5" t="s">
        <v>12</v>
      </c>
      <c r="F592" s="7" t="n">
        <v>143.5</v>
      </c>
      <c r="G592" s="7" t="n">
        <v>115.4</v>
      </c>
      <c r="H592" s="7" t="n">
        <v>28.1</v>
      </c>
      <c r="I592" s="7" t="n">
        <v>6</v>
      </c>
      <c r="J592" s="8" t="n">
        <v>47.19</v>
      </c>
    </row>
    <row r="593" customFormat="false" ht="15" hidden="false" customHeight="false" outlineLevel="0" collapsed="false">
      <c r="A593" s="4" t="n">
        <v>37754</v>
      </c>
      <c r="B593" s="5" t="n">
        <v>2003</v>
      </c>
      <c r="C593" s="5" t="n">
        <v>5</v>
      </c>
      <c r="D593" s="6" t="str">
        <f aca="false">IF(MONTH(A593)&gt;=4,"FY "&amp;YEAR(A593)&amp;"-"&amp;RIGHT(YEAR(A593)+1,2),"FY "&amp;(YEAR(A593)-1)&amp;"-"&amp;RIGHT(YEAR(A593),2))</f>
        <v>FY 2003-04</v>
      </c>
      <c r="E593" s="5" t="s">
        <v>12</v>
      </c>
      <c r="F593" s="7" t="n">
        <v>178.5</v>
      </c>
      <c r="G593" s="7" t="n">
        <v>154.3</v>
      </c>
      <c r="H593" s="7" t="n">
        <v>24.1</v>
      </c>
      <c r="I593" s="7" t="n">
        <v>5.1</v>
      </c>
      <c r="J593" s="8" t="n">
        <v>47.16</v>
      </c>
    </row>
    <row r="594" customFormat="false" ht="15" hidden="false" customHeight="false" outlineLevel="0" collapsed="false">
      <c r="A594" s="4" t="n">
        <v>37755</v>
      </c>
      <c r="B594" s="5" t="n">
        <v>2003</v>
      </c>
      <c r="C594" s="5" t="n">
        <v>5</v>
      </c>
      <c r="D594" s="6" t="str">
        <f aca="false">IF(MONTH(A594)&gt;=4,"FY "&amp;YEAR(A594)&amp;"-"&amp;RIGHT(YEAR(A594)+1,2),"FY "&amp;(YEAR(A594)-1)&amp;"-"&amp;RIGHT(YEAR(A594),2))</f>
        <v>FY 2003-04</v>
      </c>
      <c r="E594" s="5" t="s">
        <v>12</v>
      </c>
      <c r="F594" s="7" t="n">
        <v>121.3</v>
      </c>
      <c r="G594" s="7" t="n">
        <v>146.5</v>
      </c>
      <c r="H594" s="7" t="n">
        <v>-25.1</v>
      </c>
      <c r="I594" s="7" t="n">
        <v>-5.3</v>
      </c>
      <c r="J594" s="8" t="n">
        <v>47.17</v>
      </c>
    </row>
    <row r="595" customFormat="false" ht="15" hidden="false" customHeight="false" outlineLevel="0" collapsed="false">
      <c r="A595" s="4" t="n">
        <v>37756</v>
      </c>
      <c r="B595" s="5" t="n">
        <v>2003</v>
      </c>
      <c r="C595" s="5" t="n">
        <v>5</v>
      </c>
      <c r="D595" s="6" t="str">
        <f aca="false">IF(MONTH(A595)&gt;=4,"FY "&amp;YEAR(A595)&amp;"-"&amp;RIGHT(YEAR(A595)+1,2),"FY "&amp;(YEAR(A595)-1)&amp;"-"&amp;RIGHT(YEAR(A595),2))</f>
        <v>FY 2003-04</v>
      </c>
      <c r="E595" s="5" t="s">
        <v>12</v>
      </c>
      <c r="F595" s="7" t="n">
        <v>176</v>
      </c>
      <c r="G595" s="7" t="n">
        <v>155.2</v>
      </c>
      <c r="H595" s="7" t="n">
        <v>20.8</v>
      </c>
      <c r="I595" s="7" t="n">
        <v>4.4</v>
      </c>
      <c r="J595" s="8" t="n">
        <v>47.17</v>
      </c>
    </row>
    <row r="596" customFormat="false" ht="15" hidden="false" customHeight="false" outlineLevel="0" collapsed="false">
      <c r="A596" s="4" t="n">
        <v>37757</v>
      </c>
      <c r="B596" s="5" t="n">
        <v>2003</v>
      </c>
      <c r="C596" s="5" t="n">
        <v>5</v>
      </c>
      <c r="D596" s="6" t="str">
        <f aca="false">IF(MONTH(A596)&gt;=4,"FY "&amp;YEAR(A596)&amp;"-"&amp;RIGHT(YEAR(A596)+1,2),"FY "&amp;(YEAR(A596)-1)&amp;"-"&amp;RIGHT(YEAR(A596),2))</f>
        <v>FY 2003-04</v>
      </c>
      <c r="E596" s="5" t="s">
        <v>12</v>
      </c>
      <c r="F596" s="7" t="n">
        <v>198.4</v>
      </c>
      <c r="G596" s="7" t="n">
        <v>176.9</v>
      </c>
      <c r="H596" s="7" t="n">
        <v>21.5</v>
      </c>
      <c r="I596" s="7" t="n">
        <v>4.5</v>
      </c>
      <c r="J596" s="8" t="n">
        <v>47.17</v>
      </c>
    </row>
    <row r="597" customFormat="false" ht="15" hidden="false" customHeight="false" outlineLevel="0" collapsed="false">
      <c r="A597" s="4" t="n">
        <v>37760</v>
      </c>
      <c r="B597" s="5" t="n">
        <v>2003</v>
      </c>
      <c r="C597" s="5" t="n">
        <v>5</v>
      </c>
      <c r="D597" s="6" t="str">
        <f aca="false">IF(MONTH(A597)&gt;=4,"FY "&amp;YEAR(A597)&amp;"-"&amp;RIGHT(YEAR(A597)+1,2),"FY "&amp;(YEAR(A597)-1)&amp;"-"&amp;RIGHT(YEAR(A597),2))</f>
        <v>FY 2003-04</v>
      </c>
      <c r="E597" s="5" t="s">
        <v>12</v>
      </c>
      <c r="F597" s="7" t="n">
        <v>207.2</v>
      </c>
      <c r="G597" s="7" t="n">
        <v>156.5</v>
      </c>
      <c r="H597" s="7" t="n">
        <v>50.6</v>
      </c>
      <c r="I597" s="7" t="n">
        <v>10.7</v>
      </c>
      <c r="J597" s="8" t="n">
        <v>47.14</v>
      </c>
    </row>
    <row r="598" customFormat="false" ht="15" hidden="false" customHeight="false" outlineLevel="0" collapsed="false">
      <c r="A598" s="4" t="n">
        <v>37761</v>
      </c>
      <c r="B598" s="5" t="n">
        <v>2003</v>
      </c>
      <c r="C598" s="5" t="n">
        <v>5</v>
      </c>
      <c r="D598" s="6" t="str">
        <f aca="false">IF(MONTH(A598)&gt;=4,"FY "&amp;YEAR(A598)&amp;"-"&amp;RIGHT(YEAR(A598)+1,2),"FY "&amp;(YEAR(A598)-1)&amp;"-"&amp;RIGHT(YEAR(A598),2))</f>
        <v>FY 2003-04</v>
      </c>
      <c r="E598" s="5" t="s">
        <v>12</v>
      </c>
      <c r="F598" s="7" t="n">
        <v>272</v>
      </c>
      <c r="G598" s="7" t="n">
        <v>220.8</v>
      </c>
      <c r="H598" s="7" t="n">
        <v>51.2</v>
      </c>
      <c r="I598" s="7" t="n">
        <v>10.9</v>
      </c>
      <c r="J598" s="8" t="n">
        <v>47.06</v>
      </c>
    </row>
    <row r="599" customFormat="false" ht="15" hidden="false" customHeight="false" outlineLevel="0" collapsed="false">
      <c r="A599" s="4" t="n">
        <v>37762</v>
      </c>
      <c r="B599" s="5" t="n">
        <v>2003</v>
      </c>
      <c r="C599" s="5" t="n">
        <v>5</v>
      </c>
      <c r="D599" s="6" t="str">
        <f aca="false">IF(MONTH(A599)&gt;=4,"FY "&amp;YEAR(A599)&amp;"-"&amp;RIGHT(YEAR(A599)+1,2),"FY "&amp;(YEAR(A599)-1)&amp;"-"&amp;RIGHT(YEAR(A599),2))</f>
        <v>FY 2003-04</v>
      </c>
      <c r="E599" s="5" t="s">
        <v>12</v>
      </c>
      <c r="F599" s="7" t="n">
        <v>271.1</v>
      </c>
      <c r="G599" s="7" t="n">
        <v>182.5</v>
      </c>
      <c r="H599" s="7" t="n">
        <v>88.5</v>
      </c>
      <c r="I599" s="7" t="n">
        <v>18.9</v>
      </c>
      <c r="J599" s="8" t="n">
        <v>46.94</v>
      </c>
    </row>
    <row r="600" customFormat="false" ht="15" hidden="false" customHeight="false" outlineLevel="0" collapsed="false">
      <c r="A600" s="4" t="n">
        <v>37763</v>
      </c>
      <c r="B600" s="5" t="n">
        <v>2003</v>
      </c>
      <c r="C600" s="5" t="n">
        <v>5</v>
      </c>
      <c r="D600" s="6" t="str">
        <f aca="false">IF(MONTH(A600)&gt;=4,"FY "&amp;YEAR(A600)&amp;"-"&amp;RIGHT(YEAR(A600)+1,2),"FY "&amp;(YEAR(A600)-1)&amp;"-"&amp;RIGHT(YEAR(A600),2))</f>
        <v>FY 2003-04</v>
      </c>
      <c r="E600" s="5" t="s">
        <v>12</v>
      </c>
      <c r="F600" s="7" t="n">
        <v>283.1</v>
      </c>
      <c r="G600" s="7" t="n">
        <v>204.6</v>
      </c>
      <c r="H600" s="7" t="n">
        <v>78.5</v>
      </c>
      <c r="I600" s="7" t="n">
        <v>16.8</v>
      </c>
      <c r="J600" s="8" t="n">
        <v>46.76</v>
      </c>
    </row>
    <row r="601" customFormat="false" ht="15" hidden="false" customHeight="false" outlineLevel="0" collapsed="false">
      <c r="A601" s="4" t="n">
        <v>37764</v>
      </c>
      <c r="B601" s="5" t="n">
        <v>2003</v>
      </c>
      <c r="C601" s="5" t="n">
        <v>5</v>
      </c>
      <c r="D601" s="6" t="str">
        <f aca="false">IF(MONTH(A601)&gt;=4,"FY "&amp;YEAR(A601)&amp;"-"&amp;RIGHT(YEAR(A601)+1,2),"FY "&amp;(YEAR(A601)-1)&amp;"-"&amp;RIGHT(YEAR(A601),2))</f>
        <v>FY 2003-04</v>
      </c>
      <c r="E601" s="5" t="s">
        <v>12</v>
      </c>
      <c r="F601" s="7" t="n">
        <v>273.8</v>
      </c>
      <c r="G601" s="7" t="n">
        <v>317.4</v>
      </c>
      <c r="H601" s="7" t="n">
        <v>-43.5</v>
      </c>
      <c r="I601" s="7" t="n">
        <v>-9.3</v>
      </c>
      <c r="J601" s="8" t="n">
        <v>46.91</v>
      </c>
    </row>
    <row r="602" customFormat="false" ht="15" hidden="false" customHeight="false" outlineLevel="0" collapsed="false">
      <c r="A602" s="4" t="n">
        <v>37767</v>
      </c>
      <c r="B602" s="5" t="n">
        <v>2003</v>
      </c>
      <c r="C602" s="5" t="n">
        <v>5</v>
      </c>
      <c r="D602" s="6" t="str">
        <f aca="false">IF(MONTH(A602)&gt;=4,"FY "&amp;YEAR(A602)&amp;"-"&amp;RIGHT(YEAR(A602)+1,2),"FY "&amp;(YEAR(A602)-1)&amp;"-"&amp;RIGHT(YEAR(A602),2))</f>
        <v>FY 2003-04</v>
      </c>
      <c r="E602" s="5" t="s">
        <v>12</v>
      </c>
      <c r="F602" s="7" t="n">
        <v>220.6</v>
      </c>
      <c r="G602" s="7" t="n">
        <v>174.8</v>
      </c>
      <c r="H602" s="7" t="n">
        <v>45.8</v>
      </c>
      <c r="I602" s="7" t="n">
        <v>9.8</v>
      </c>
      <c r="J602" s="8" t="n">
        <v>46.94</v>
      </c>
    </row>
    <row r="603" customFormat="false" ht="15" hidden="false" customHeight="false" outlineLevel="0" collapsed="false">
      <c r="A603" s="4" t="n">
        <v>37768</v>
      </c>
      <c r="B603" s="5" t="n">
        <v>2003</v>
      </c>
      <c r="C603" s="5" t="n">
        <v>5</v>
      </c>
      <c r="D603" s="6" t="str">
        <f aca="false">IF(MONTH(A603)&gt;=4,"FY "&amp;YEAR(A603)&amp;"-"&amp;RIGHT(YEAR(A603)+1,2),"FY "&amp;(YEAR(A603)-1)&amp;"-"&amp;RIGHT(YEAR(A603),2))</f>
        <v>FY 2003-04</v>
      </c>
      <c r="E603" s="5" t="s">
        <v>12</v>
      </c>
      <c r="F603" s="7" t="n">
        <v>161.6</v>
      </c>
      <c r="G603" s="7" t="n">
        <v>111.3</v>
      </c>
      <c r="H603" s="7" t="n">
        <v>50.3</v>
      </c>
      <c r="I603" s="7" t="n">
        <v>10.7</v>
      </c>
      <c r="J603" s="8" t="n">
        <v>46.9</v>
      </c>
    </row>
    <row r="604" customFormat="false" ht="15" hidden="false" customHeight="false" outlineLevel="0" collapsed="false">
      <c r="A604" s="4" t="n">
        <v>37769</v>
      </c>
      <c r="B604" s="5" t="n">
        <v>2003</v>
      </c>
      <c r="C604" s="5" t="n">
        <v>5</v>
      </c>
      <c r="D604" s="6" t="str">
        <f aca="false">IF(MONTH(A604)&gt;=4,"FY "&amp;YEAR(A604)&amp;"-"&amp;RIGHT(YEAR(A604)+1,2),"FY "&amp;(YEAR(A604)-1)&amp;"-"&amp;RIGHT(YEAR(A604),2))</f>
        <v>FY 2003-04</v>
      </c>
      <c r="E604" s="5" t="s">
        <v>12</v>
      </c>
      <c r="F604" s="7" t="n">
        <v>259.7</v>
      </c>
      <c r="G604" s="7" t="n">
        <v>193.7</v>
      </c>
      <c r="H604" s="7" t="n">
        <v>66</v>
      </c>
      <c r="I604" s="7" t="n">
        <v>14.1</v>
      </c>
      <c r="J604" s="8" t="n">
        <v>46.84</v>
      </c>
    </row>
    <row r="605" customFormat="false" ht="15" hidden="false" customHeight="false" outlineLevel="0" collapsed="false">
      <c r="A605" s="4" t="n">
        <v>37770</v>
      </c>
      <c r="B605" s="5" t="n">
        <v>2003</v>
      </c>
      <c r="C605" s="5" t="n">
        <v>5</v>
      </c>
      <c r="D605" s="6" t="str">
        <f aca="false">IF(MONTH(A605)&gt;=4,"FY "&amp;YEAR(A605)&amp;"-"&amp;RIGHT(YEAR(A605)+1,2),"FY "&amp;(YEAR(A605)-1)&amp;"-"&amp;RIGHT(YEAR(A605),2))</f>
        <v>FY 2003-04</v>
      </c>
      <c r="E605" s="5" t="s">
        <v>12</v>
      </c>
      <c r="F605" s="7" t="n">
        <v>404.8</v>
      </c>
      <c r="G605" s="7" t="n">
        <v>220.8</v>
      </c>
      <c r="H605" s="7" t="n">
        <v>184</v>
      </c>
      <c r="I605" s="7" t="n">
        <v>39.2</v>
      </c>
      <c r="J605" s="8" t="n">
        <v>46.96</v>
      </c>
    </row>
    <row r="606" customFormat="false" ht="15" hidden="false" customHeight="false" outlineLevel="0" collapsed="false">
      <c r="A606" s="4" t="n">
        <v>37771</v>
      </c>
      <c r="B606" s="5" t="n">
        <v>2003</v>
      </c>
      <c r="C606" s="5" t="n">
        <v>5</v>
      </c>
      <c r="D606" s="6" t="str">
        <f aca="false">IF(MONTH(A606)&gt;=4,"FY "&amp;YEAR(A606)&amp;"-"&amp;RIGHT(YEAR(A606)+1,2),"FY "&amp;(YEAR(A606)-1)&amp;"-"&amp;RIGHT(YEAR(A606),2))</f>
        <v>FY 2003-04</v>
      </c>
      <c r="E606" s="5" t="s">
        <v>12</v>
      </c>
      <c r="F606" s="7" t="n">
        <v>431.8</v>
      </c>
      <c r="G606" s="7" t="n">
        <v>226.9</v>
      </c>
      <c r="H606" s="7" t="n">
        <v>204.8</v>
      </c>
      <c r="I606" s="7" t="n">
        <v>43.6</v>
      </c>
      <c r="J606" s="8" t="n">
        <v>47.03</v>
      </c>
    </row>
    <row r="607" customFormat="false" ht="15" hidden="false" customHeight="false" outlineLevel="0" collapsed="false">
      <c r="A607" s="4" t="n">
        <v>37774</v>
      </c>
      <c r="B607" s="5" t="n">
        <v>2003</v>
      </c>
      <c r="C607" s="5" t="n">
        <v>6</v>
      </c>
      <c r="D607" s="6" t="str">
        <f aca="false">IF(MONTH(A607)&gt;=4,"FY "&amp;YEAR(A607)&amp;"-"&amp;RIGHT(YEAR(A607)+1,2),"FY "&amp;(YEAR(A607)-1)&amp;"-"&amp;RIGHT(YEAR(A607),2))</f>
        <v>FY 2003-04</v>
      </c>
      <c r="E607" s="5" t="s">
        <v>12</v>
      </c>
      <c r="F607" s="7" t="n">
        <v>563.2</v>
      </c>
      <c r="G607" s="7" t="n">
        <v>439.6</v>
      </c>
      <c r="H607" s="7" t="n">
        <v>123.6</v>
      </c>
      <c r="I607" s="7" t="n">
        <v>26.3</v>
      </c>
      <c r="J607" s="8" t="n">
        <v>47.03</v>
      </c>
    </row>
    <row r="608" customFormat="false" ht="15" hidden="false" customHeight="false" outlineLevel="0" collapsed="false">
      <c r="A608" s="4" t="n">
        <v>37775</v>
      </c>
      <c r="B608" s="5" t="n">
        <v>2003</v>
      </c>
      <c r="C608" s="5" t="n">
        <v>6</v>
      </c>
      <c r="D608" s="6" t="str">
        <f aca="false">IF(MONTH(A608)&gt;=4,"FY "&amp;YEAR(A608)&amp;"-"&amp;RIGHT(YEAR(A608)+1,2),"FY "&amp;(YEAR(A608)-1)&amp;"-"&amp;RIGHT(YEAR(A608),2))</f>
        <v>FY 2003-04</v>
      </c>
      <c r="E608" s="5" t="s">
        <v>12</v>
      </c>
      <c r="F608" s="7" t="n">
        <v>310.9</v>
      </c>
      <c r="G608" s="7" t="n">
        <v>183.6</v>
      </c>
      <c r="H608" s="7" t="n">
        <v>127.3</v>
      </c>
      <c r="I608" s="7" t="n">
        <v>27</v>
      </c>
      <c r="J608" s="8" t="n">
        <v>47.16</v>
      </c>
    </row>
    <row r="609" customFormat="false" ht="15" hidden="false" customHeight="false" outlineLevel="0" collapsed="false">
      <c r="A609" s="4" t="n">
        <v>37776</v>
      </c>
      <c r="B609" s="5" t="n">
        <v>2003</v>
      </c>
      <c r="C609" s="5" t="n">
        <v>6</v>
      </c>
      <c r="D609" s="6" t="str">
        <f aca="false">IF(MONTH(A609)&gt;=4,"FY "&amp;YEAR(A609)&amp;"-"&amp;RIGHT(YEAR(A609)+1,2),"FY "&amp;(YEAR(A609)-1)&amp;"-"&amp;RIGHT(YEAR(A609),2))</f>
        <v>FY 2003-04</v>
      </c>
      <c r="E609" s="5" t="s">
        <v>12</v>
      </c>
      <c r="F609" s="7" t="n">
        <v>274.8</v>
      </c>
      <c r="G609" s="7" t="n">
        <v>194.1</v>
      </c>
      <c r="H609" s="7" t="n">
        <v>80.6</v>
      </c>
      <c r="I609" s="7" t="n">
        <v>17.1</v>
      </c>
      <c r="J609" s="8" t="n">
        <v>47.03</v>
      </c>
    </row>
    <row r="610" customFormat="false" ht="15" hidden="false" customHeight="false" outlineLevel="0" collapsed="false">
      <c r="A610" s="4" t="n">
        <v>37777</v>
      </c>
      <c r="B610" s="5" t="n">
        <v>2003</v>
      </c>
      <c r="C610" s="5" t="n">
        <v>6</v>
      </c>
      <c r="D610" s="6" t="str">
        <f aca="false">IF(MONTH(A610)&gt;=4,"FY "&amp;YEAR(A610)&amp;"-"&amp;RIGHT(YEAR(A610)+1,2),"FY "&amp;(YEAR(A610)-1)&amp;"-"&amp;RIGHT(YEAR(A610),2))</f>
        <v>FY 2003-04</v>
      </c>
      <c r="E610" s="5" t="s">
        <v>12</v>
      </c>
      <c r="F610" s="7" t="n">
        <v>268.3</v>
      </c>
      <c r="G610" s="7" t="n">
        <v>212.3</v>
      </c>
      <c r="H610" s="7" t="n">
        <v>56</v>
      </c>
      <c r="I610" s="7" t="n">
        <v>11.9</v>
      </c>
      <c r="J610" s="8" t="n">
        <v>46.88</v>
      </c>
    </row>
    <row r="611" customFormat="false" ht="15" hidden="false" customHeight="false" outlineLevel="0" collapsed="false">
      <c r="A611" s="4" t="n">
        <v>37778</v>
      </c>
      <c r="B611" s="5" t="n">
        <v>2003</v>
      </c>
      <c r="C611" s="5" t="n">
        <v>6</v>
      </c>
      <c r="D611" s="6" t="str">
        <f aca="false">IF(MONTH(A611)&gt;=4,"FY "&amp;YEAR(A611)&amp;"-"&amp;RIGHT(YEAR(A611)+1,2),"FY "&amp;(YEAR(A611)-1)&amp;"-"&amp;RIGHT(YEAR(A611),2))</f>
        <v>FY 2003-04</v>
      </c>
      <c r="E611" s="5" t="s">
        <v>12</v>
      </c>
      <c r="F611" s="7" t="n">
        <v>420.9</v>
      </c>
      <c r="G611" s="7" t="n">
        <v>207.9</v>
      </c>
      <c r="H611" s="7" t="n">
        <v>213</v>
      </c>
      <c r="I611" s="7" t="n">
        <v>45.4</v>
      </c>
      <c r="J611" s="8" t="n">
        <v>46.91</v>
      </c>
    </row>
    <row r="612" customFormat="false" ht="15" hidden="false" customHeight="false" outlineLevel="0" collapsed="false">
      <c r="A612" s="4" t="n">
        <v>37781</v>
      </c>
      <c r="B612" s="5" t="n">
        <v>2003</v>
      </c>
      <c r="C612" s="5" t="n">
        <v>6</v>
      </c>
      <c r="D612" s="6" t="str">
        <f aca="false">IF(MONTH(A612)&gt;=4,"FY "&amp;YEAR(A612)&amp;"-"&amp;RIGHT(YEAR(A612)+1,2),"FY "&amp;(YEAR(A612)-1)&amp;"-"&amp;RIGHT(YEAR(A612),2))</f>
        <v>FY 2003-04</v>
      </c>
      <c r="E612" s="5" t="s">
        <v>12</v>
      </c>
      <c r="F612" s="7" t="n">
        <v>302.5</v>
      </c>
      <c r="G612" s="7" t="n">
        <v>134.9</v>
      </c>
      <c r="H612" s="7" t="n">
        <v>167.6</v>
      </c>
      <c r="I612" s="7" t="n">
        <v>35.8</v>
      </c>
      <c r="J612" s="8" t="n">
        <v>46.82</v>
      </c>
    </row>
    <row r="613" customFormat="false" ht="15" hidden="false" customHeight="false" outlineLevel="0" collapsed="false">
      <c r="A613" s="4" t="n">
        <v>37782</v>
      </c>
      <c r="B613" s="5" t="n">
        <v>2003</v>
      </c>
      <c r="C613" s="5" t="n">
        <v>6</v>
      </c>
      <c r="D613" s="6" t="str">
        <f aca="false">IF(MONTH(A613)&gt;=4,"FY "&amp;YEAR(A613)&amp;"-"&amp;RIGHT(YEAR(A613)+1,2),"FY "&amp;(YEAR(A613)-1)&amp;"-"&amp;RIGHT(YEAR(A613),2))</f>
        <v>FY 2003-04</v>
      </c>
      <c r="E613" s="5" t="s">
        <v>12</v>
      </c>
      <c r="F613" s="7" t="n">
        <v>184.8</v>
      </c>
      <c r="G613" s="7" t="n">
        <v>142.5</v>
      </c>
      <c r="H613" s="7" t="n">
        <v>42.3</v>
      </c>
      <c r="I613" s="7" t="n">
        <v>9</v>
      </c>
      <c r="J613" s="8" t="n">
        <v>46.9</v>
      </c>
    </row>
    <row r="614" customFormat="false" ht="15" hidden="false" customHeight="false" outlineLevel="0" collapsed="false">
      <c r="A614" s="4" t="n">
        <v>37783</v>
      </c>
      <c r="B614" s="5" t="n">
        <v>2003</v>
      </c>
      <c r="C614" s="5" t="n">
        <v>6</v>
      </c>
      <c r="D614" s="6" t="str">
        <f aca="false">IF(MONTH(A614)&gt;=4,"FY "&amp;YEAR(A614)&amp;"-"&amp;RIGHT(YEAR(A614)+1,2),"FY "&amp;(YEAR(A614)-1)&amp;"-"&amp;RIGHT(YEAR(A614),2))</f>
        <v>FY 2003-04</v>
      </c>
      <c r="E614" s="5" t="s">
        <v>12</v>
      </c>
      <c r="F614" s="7" t="n">
        <v>184.7</v>
      </c>
      <c r="G614" s="7" t="n">
        <v>227.4</v>
      </c>
      <c r="H614" s="7" t="n">
        <v>-42.8</v>
      </c>
      <c r="I614" s="7" t="n">
        <v>-9.1</v>
      </c>
      <c r="J614" s="8" t="n">
        <v>46.82</v>
      </c>
    </row>
    <row r="615" customFormat="false" ht="15" hidden="false" customHeight="false" outlineLevel="0" collapsed="false">
      <c r="A615" s="4" t="n">
        <v>37784</v>
      </c>
      <c r="B615" s="5" t="n">
        <v>2003</v>
      </c>
      <c r="C615" s="5" t="n">
        <v>6</v>
      </c>
      <c r="D615" s="6" t="str">
        <f aca="false">IF(MONTH(A615)&gt;=4,"FY "&amp;YEAR(A615)&amp;"-"&amp;RIGHT(YEAR(A615)+1,2),"FY "&amp;(YEAR(A615)-1)&amp;"-"&amp;RIGHT(YEAR(A615),2))</f>
        <v>FY 2003-04</v>
      </c>
      <c r="E615" s="5" t="s">
        <v>12</v>
      </c>
      <c r="F615" s="7" t="n">
        <v>266.1</v>
      </c>
      <c r="G615" s="7" t="n">
        <v>135.4</v>
      </c>
      <c r="H615" s="7" t="n">
        <v>130.7</v>
      </c>
      <c r="I615" s="7" t="n">
        <v>28</v>
      </c>
      <c r="J615" s="8" t="n">
        <v>46.73</v>
      </c>
    </row>
    <row r="616" customFormat="false" ht="15" hidden="false" customHeight="false" outlineLevel="0" collapsed="false">
      <c r="A616" s="4" t="n">
        <v>37785</v>
      </c>
      <c r="B616" s="5" t="n">
        <v>2003</v>
      </c>
      <c r="C616" s="5" t="n">
        <v>6</v>
      </c>
      <c r="D616" s="6" t="str">
        <f aca="false">IF(MONTH(A616)&gt;=4,"FY "&amp;YEAR(A616)&amp;"-"&amp;RIGHT(YEAR(A616)+1,2),"FY "&amp;(YEAR(A616)-1)&amp;"-"&amp;RIGHT(YEAR(A616),2))</f>
        <v>FY 2003-04</v>
      </c>
      <c r="E616" s="5" t="s">
        <v>12</v>
      </c>
      <c r="F616" s="7" t="n">
        <v>203.7</v>
      </c>
      <c r="G616" s="7" t="n">
        <v>121.1</v>
      </c>
      <c r="H616" s="7" t="n">
        <v>82.6</v>
      </c>
      <c r="I616" s="7" t="n">
        <v>17.7</v>
      </c>
      <c r="J616" s="8" t="n">
        <v>46.68</v>
      </c>
    </row>
    <row r="617" customFormat="false" ht="15" hidden="false" customHeight="false" outlineLevel="0" collapsed="false">
      <c r="A617" s="4" t="n">
        <v>37788</v>
      </c>
      <c r="B617" s="5" t="n">
        <v>2003</v>
      </c>
      <c r="C617" s="5" t="n">
        <v>6</v>
      </c>
      <c r="D617" s="6" t="str">
        <f aca="false">IF(MONTH(A617)&gt;=4,"FY "&amp;YEAR(A617)&amp;"-"&amp;RIGHT(YEAR(A617)+1,2),"FY "&amp;(YEAR(A617)-1)&amp;"-"&amp;RIGHT(YEAR(A617),2))</f>
        <v>FY 2003-04</v>
      </c>
      <c r="E617" s="5" t="s">
        <v>12</v>
      </c>
      <c r="F617" s="7" t="n">
        <v>354.8</v>
      </c>
      <c r="G617" s="7" t="n">
        <v>196.4</v>
      </c>
      <c r="H617" s="7" t="n">
        <v>158.4</v>
      </c>
      <c r="I617" s="7" t="n">
        <v>33.9</v>
      </c>
      <c r="J617" s="8" t="n">
        <v>46.69</v>
      </c>
    </row>
    <row r="618" customFormat="false" ht="15" hidden="false" customHeight="false" outlineLevel="0" collapsed="false">
      <c r="A618" s="4" t="n">
        <v>37789</v>
      </c>
      <c r="B618" s="5" t="n">
        <v>2003</v>
      </c>
      <c r="C618" s="5" t="n">
        <v>6</v>
      </c>
      <c r="D618" s="6" t="str">
        <f aca="false">IF(MONTH(A618)&gt;=4,"FY "&amp;YEAR(A618)&amp;"-"&amp;RIGHT(YEAR(A618)+1,2),"FY "&amp;(YEAR(A618)-1)&amp;"-"&amp;RIGHT(YEAR(A618),2))</f>
        <v>FY 2003-04</v>
      </c>
      <c r="E618" s="5" t="s">
        <v>12</v>
      </c>
      <c r="F618" s="7" t="n">
        <v>169.8</v>
      </c>
      <c r="G618" s="7" t="n">
        <v>141.8</v>
      </c>
      <c r="H618" s="7" t="n">
        <v>28</v>
      </c>
      <c r="I618" s="7" t="n">
        <v>6</v>
      </c>
      <c r="J618" s="8" t="n">
        <v>46.63</v>
      </c>
    </row>
    <row r="619" customFormat="false" ht="15" hidden="false" customHeight="false" outlineLevel="0" collapsed="false">
      <c r="A619" s="4" t="n">
        <v>37790</v>
      </c>
      <c r="B619" s="5" t="n">
        <v>2003</v>
      </c>
      <c r="C619" s="5" t="n">
        <v>6</v>
      </c>
      <c r="D619" s="6" t="str">
        <f aca="false">IF(MONTH(A619)&gt;=4,"FY "&amp;YEAR(A619)&amp;"-"&amp;RIGHT(YEAR(A619)+1,2),"FY "&amp;(YEAR(A619)-1)&amp;"-"&amp;RIGHT(YEAR(A619),2))</f>
        <v>FY 2003-04</v>
      </c>
      <c r="E619" s="5" t="s">
        <v>12</v>
      </c>
      <c r="F619" s="7" t="n">
        <v>583.4</v>
      </c>
      <c r="G619" s="7" t="n">
        <v>206</v>
      </c>
      <c r="H619" s="7" t="n">
        <v>377.3</v>
      </c>
      <c r="I619" s="7" t="n">
        <v>80.9</v>
      </c>
      <c r="J619" s="8" t="n">
        <v>46.64</v>
      </c>
    </row>
    <row r="620" customFormat="false" ht="15" hidden="false" customHeight="false" outlineLevel="0" collapsed="false">
      <c r="A620" s="4" t="n">
        <v>37791</v>
      </c>
      <c r="B620" s="5" t="n">
        <v>2003</v>
      </c>
      <c r="C620" s="5" t="n">
        <v>6</v>
      </c>
      <c r="D620" s="6" t="str">
        <f aca="false">IF(MONTH(A620)&gt;=4,"FY "&amp;YEAR(A620)&amp;"-"&amp;RIGHT(YEAR(A620)+1,2),"FY "&amp;(YEAR(A620)-1)&amp;"-"&amp;RIGHT(YEAR(A620),2))</f>
        <v>FY 2003-04</v>
      </c>
      <c r="E620" s="5" t="s">
        <v>12</v>
      </c>
      <c r="F620" s="7" t="n">
        <v>386.1</v>
      </c>
      <c r="G620" s="7" t="n">
        <v>212.5</v>
      </c>
      <c r="H620" s="7" t="n">
        <v>173.5</v>
      </c>
      <c r="I620" s="7" t="n">
        <v>37.3</v>
      </c>
      <c r="J620" s="8" t="n">
        <v>46.58</v>
      </c>
    </row>
    <row r="621" customFormat="false" ht="15" hidden="false" customHeight="false" outlineLevel="0" collapsed="false">
      <c r="A621" s="4" t="n">
        <v>37792</v>
      </c>
      <c r="B621" s="5" t="n">
        <v>2003</v>
      </c>
      <c r="C621" s="5" t="n">
        <v>6</v>
      </c>
      <c r="D621" s="6" t="str">
        <f aca="false">IF(MONTH(A621)&gt;=4,"FY "&amp;YEAR(A621)&amp;"-"&amp;RIGHT(YEAR(A621)+1,2),"FY "&amp;(YEAR(A621)-1)&amp;"-"&amp;RIGHT(YEAR(A621),2))</f>
        <v>FY 2003-04</v>
      </c>
      <c r="E621" s="5" t="s">
        <v>12</v>
      </c>
      <c r="F621" s="7" t="n">
        <v>239.7</v>
      </c>
      <c r="G621" s="7" t="n">
        <v>109.2</v>
      </c>
      <c r="H621" s="7" t="n">
        <v>130.6</v>
      </c>
      <c r="I621" s="7" t="n">
        <v>28</v>
      </c>
      <c r="J621" s="8" t="n">
        <v>46.58</v>
      </c>
    </row>
    <row r="622" customFormat="false" ht="15" hidden="false" customHeight="false" outlineLevel="0" collapsed="false">
      <c r="A622" s="4" t="n">
        <v>37795</v>
      </c>
      <c r="B622" s="5" t="n">
        <v>2003</v>
      </c>
      <c r="C622" s="5" t="n">
        <v>6</v>
      </c>
      <c r="D622" s="6" t="str">
        <f aca="false">IF(MONTH(A622)&gt;=4,"FY "&amp;YEAR(A622)&amp;"-"&amp;RIGHT(YEAR(A622)+1,2),"FY "&amp;(YEAR(A622)-1)&amp;"-"&amp;RIGHT(YEAR(A622),2))</f>
        <v>FY 2003-04</v>
      </c>
      <c r="E622" s="5" t="s">
        <v>12</v>
      </c>
      <c r="F622" s="7" t="n">
        <v>333.3</v>
      </c>
      <c r="G622" s="7" t="n">
        <v>236.7</v>
      </c>
      <c r="H622" s="7" t="n">
        <v>96.6</v>
      </c>
      <c r="I622" s="7" t="n">
        <v>20.8</v>
      </c>
      <c r="J622" s="8" t="n">
        <v>46.54</v>
      </c>
    </row>
    <row r="623" customFormat="false" ht="15" hidden="false" customHeight="false" outlineLevel="0" collapsed="false">
      <c r="A623" s="4" t="n">
        <v>37796</v>
      </c>
      <c r="B623" s="5" t="n">
        <v>2003</v>
      </c>
      <c r="C623" s="5" t="n">
        <v>6</v>
      </c>
      <c r="D623" s="6" t="str">
        <f aca="false">IF(MONTH(A623)&gt;=4,"FY "&amp;YEAR(A623)&amp;"-"&amp;RIGHT(YEAR(A623)+1,2),"FY "&amp;(YEAR(A623)-1)&amp;"-"&amp;RIGHT(YEAR(A623),2))</f>
        <v>FY 2003-04</v>
      </c>
      <c r="E623" s="5" t="s">
        <v>12</v>
      </c>
      <c r="F623" s="7" t="n">
        <v>262.9</v>
      </c>
      <c r="G623" s="7" t="n">
        <v>214.8</v>
      </c>
      <c r="H623" s="7" t="n">
        <v>48.1</v>
      </c>
      <c r="I623" s="7" t="n">
        <v>10.3</v>
      </c>
      <c r="J623" s="8" t="n">
        <v>46.58</v>
      </c>
    </row>
    <row r="624" customFormat="false" ht="15" hidden="false" customHeight="false" outlineLevel="0" collapsed="false">
      <c r="A624" s="4" t="n">
        <v>37797</v>
      </c>
      <c r="B624" s="5" t="n">
        <v>2003</v>
      </c>
      <c r="C624" s="5" t="n">
        <v>6</v>
      </c>
      <c r="D624" s="6" t="str">
        <f aca="false">IF(MONTH(A624)&gt;=4,"FY "&amp;YEAR(A624)&amp;"-"&amp;RIGHT(YEAR(A624)+1,2),"FY "&amp;(YEAR(A624)-1)&amp;"-"&amp;RIGHT(YEAR(A624),2))</f>
        <v>FY 2003-04</v>
      </c>
      <c r="E624" s="5" t="s">
        <v>12</v>
      </c>
      <c r="F624" s="7" t="n">
        <v>252.8</v>
      </c>
      <c r="G624" s="7" t="n">
        <v>335.2</v>
      </c>
      <c r="H624" s="7" t="n">
        <v>-82.4</v>
      </c>
      <c r="I624" s="7" t="n">
        <v>-17.7</v>
      </c>
      <c r="J624" s="8" t="n">
        <v>46.6</v>
      </c>
    </row>
    <row r="625" customFormat="false" ht="15" hidden="false" customHeight="false" outlineLevel="0" collapsed="false">
      <c r="A625" s="4" t="n">
        <v>37798</v>
      </c>
      <c r="B625" s="5" t="n">
        <v>2003</v>
      </c>
      <c r="C625" s="5" t="n">
        <v>6</v>
      </c>
      <c r="D625" s="6" t="str">
        <f aca="false">IF(MONTH(A625)&gt;=4,"FY "&amp;YEAR(A625)&amp;"-"&amp;RIGHT(YEAR(A625)+1,2),"FY "&amp;(YEAR(A625)-1)&amp;"-"&amp;RIGHT(YEAR(A625),2))</f>
        <v>FY 2003-04</v>
      </c>
      <c r="E625" s="5" t="s">
        <v>12</v>
      </c>
      <c r="F625" s="7" t="n">
        <v>304.7</v>
      </c>
      <c r="G625" s="7" t="n">
        <v>173.7</v>
      </c>
      <c r="H625" s="7" t="n">
        <v>130.9</v>
      </c>
      <c r="I625" s="7" t="n">
        <v>28.1</v>
      </c>
      <c r="J625" s="8" t="n">
        <v>46.62</v>
      </c>
    </row>
    <row r="626" customFormat="false" ht="15" hidden="false" customHeight="false" outlineLevel="0" collapsed="false">
      <c r="A626" s="4" t="n">
        <v>37799</v>
      </c>
      <c r="B626" s="5" t="n">
        <v>2003</v>
      </c>
      <c r="C626" s="5" t="n">
        <v>6</v>
      </c>
      <c r="D626" s="6" t="str">
        <f aca="false">IF(MONTH(A626)&gt;=4,"FY "&amp;YEAR(A626)&amp;"-"&amp;RIGHT(YEAR(A626)+1,2),"FY "&amp;(YEAR(A626)-1)&amp;"-"&amp;RIGHT(YEAR(A626),2))</f>
        <v>FY 2003-04</v>
      </c>
      <c r="E626" s="5" t="s">
        <v>12</v>
      </c>
      <c r="F626" s="7" t="n">
        <v>505.8</v>
      </c>
      <c r="G626" s="7" t="n">
        <v>217.1</v>
      </c>
      <c r="H626" s="7" t="n">
        <v>288.6</v>
      </c>
      <c r="I626" s="7" t="n">
        <v>62</v>
      </c>
      <c r="J626" s="8" t="n">
        <v>46.54</v>
      </c>
    </row>
    <row r="627" customFormat="false" ht="15" hidden="false" customHeight="false" outlineLevel="0" collapsed="false">
      <c r="A627" s="4" t="n">
        <v>37802</v>
      </c>
      <c r="B627" s="5" t="n">
        <v>2003</v>
      </c>
      <c r="C627" s="5" t="n">
        <v>6</v>
      </c>
      <c r="D627" s="6" t="str">
        <f aca="false">IF(MONTH(A627)&gt;=4,"FY "&amp;YEAR(A627)&amp;"-"&amp;RIGHT(YEAR(A627)+1,2),"FY "&amp;(YEAR(A627)-1)&amp;"-"&amp;RIGHT(YEAR(A627),2))</f>
        <v>FY 2003-04</v>
      </c>
      <c r="E627" s="5" t="s">
        <v>12</v>
      </c>
      <c r="F627" s="7" t="n">
        <v>370</v>
      </c>
      <c r="G627" s="7" t="n">
        <v>118.9</v>
      </c>
      <c r="H627" s="7" t="n">
        <v>251.1</v>
      </c>
      <c r="I627" s="7" t="n">
        <v>54</v>
      </c>
      <c r="J627" s="8" t="n">
        <v>46.49</v>
      </c>
    </row>
    <row r="628" customFormat="false" ht="15" hidden="false" customHeight="false" outlineLevel="0" collapsed="false">
      <c r="A628" s="4" t="n">
        <v>37803</v>
      </c>
      <c r="B628" s="5" t="n">
        <v>2003</v>
      </c>
      <c r="C628" s="5" t="n">
        <v>7</v>
      </c>
      <c r="D628" s="6" t="str">
        <f aca="false">IF(MONTH(A628)&gt;=4,"FY "&amp;YEAR(A628)&amp;"-"&amp;RIGHT(YEAR(A628)+1,2),"FY "&amp;(YEAR(A628)-1)&amp;"-"&amp;RIGHT(YEAR(A628),2))</f>
        <v>FY 2003-04</v>
      </c>
      <c r="E628" s="5" t="s">
        <v>12</v>
      </c>
      <c r="F628" s="7" t="n">
        <v>309</v>
      </c>
      <c r="G628" s="7" t="n">
        <v>155.9</v>
      </c>
      <c r="H628" s="7" t="n">
        <v>153.1</v>
      </c>
      <c r="I628" s="7" t="n">
        <v>32.9</v>
      </c>
      <c r="J628" s="8" t="n">
        <v>46.47</v>
      </c>
    </row>
    <row r="629" customFormat="false" ht="15" hidden="false" customHeight="false" outlineLevel="0" collapsed="false">
      <c r="A629" s="4" t="n">
        <v>37804</v>
      </c>
      <c r="B629" s="5" t="n">
        <v>2003</v>
      </c>
      <c r="C629" s="5" t="n">
        <v>7</v>
      </c>
      <c r="D629" s="6" t="str">
        <f aca="false">IF(MONTH(A629)&gt;=4,"FY "&amp;YEAR(A629)&amp;"-"&amp;RIGHT(YEAR(A629)+1,2),"FY "&amp;(YEAR(A629)-1)&amp;"-"&amp;RIGHT(YEAR(A629),2))</f>
        <v>FY 2003-04</v>
      </c>
      <c r="E629" s="5" t="s">
        <v>12</v>
      </c>
      <c r="F629" s="7" t="n">
        <v>235.8</v>
      </c>
      <c r="G629" s="7" t="n">
        <v>86.7</v>
      </c>
      <c r="H629" s="7" t="n">
        <v>149.1</v>
      </c>
      <c r="I629" s="7" t="n">
        <v>32.1</v>
      </c>
      <c r="J629" s="8" t="n">
        <v>46.48</v>
      </c>
    </row>
    <row r="630" customFormat="false" ht="15" hidden="false" customHeight="false" outlineLevel="0" collapsed="false">
      <c r="A630" s="4" t="n">
        <v>37805</v>
      </c>
      <c r="B630" s="5" t="n">
        <v>2003</v>
      </c>
      <c r="C630" s="5" t="n">
        <v>7</v>
      </c>
      <c r="D630" s="6" t="str">
        <f aca="false">IF(MONTH(A630)&gt;=4,"FY "&amp;YEAR(A630)&amp;"-"&amp;RIGHT(YEAR(A630)+1,2),"FY "&amp;(YEAR(A630)-1)&amp;"-"&amp;RIGHT(YEAR(A630),2))</f>
        <v>FY 2003-04</v>
      </c>
      <c r="E630" s="5" t="s">
        <v>12</v>
      </c>
      <c r="F630" s="7" t="n">
        <v>237.7</v>
      </c>
      <c r="G630" s="7" t="n">
        <v>169.8</v>
      </c>
      <c r="H630" s="7" t="n">
        <v>67.9</v>
      </c>
      <c r="I630" s="7" t="n">
        <v>14.6</v>
      </c>
      <c r="J630" s="8" t="n">
        <v>46.46</v>
      </c>
    </row>
    <row r="631" customFormat="false" ht="15" hidden="false" customHeight="false" outlineLevel="0" collapsed="false">
      <c r="A631" s="4" t="n">
        <v>37806</v>
      </c>
      <c r="B631" s="5" t="n">
        <v>2003</v>
      </c>
      <c r="C631" s="5" t="n">
        <v>7</v>
      </c>
      <c r="D631" s="6" t="str">
        <f aca="false">IF(MONTH(A631)&gt;=4,"FY "&amp;YEAR(A631)&amp;"-"&amp;RIGHT(YEAR(A631)+1,2),"FY "&amp;(YEAR(A631)-1)&amp;"-"&amp;RIGHT(YEAR(A631),2))</f>
        <v>FY 2003-04</v>
      </c>
      <c r="E631" s="5" t="s">
        <v>12</v>
      </c>
      <c r="F631" s="7" t="n">
        <v>536.9</v>
      </c>
      <c r="G631" s="7" t="n">
        <v>244.3</v>
      </c>
      <c r="H631" s="7" t="n">
        <v>292.6</v>
      </c>
      <c r="I631" s="7" t="n">
        <v>63.1</v>
      </c>
      <c r="J631" s="8" t="n">
        <v>46.41</v>
      </c>
    </row>
    <row r="632" customFormat="false" ht="15" hidden="false" customHeight="false" outlineLevel="0" collapsed="false">
      <c r="A632" s="4" t="n">
        <v>37809</v>
      </c>
      <c r="B632" s="5" t="n">
        <v>2003</v>
      </c>
      <c r="C632" s="5" t="n">
        <v>7</v>
      </c>
      <c r="D632" s="6" t="str">
        <f aca="false">IF(MONTH(A632)&gt;=4,"FY "&amp;YEAR(A632)&amp;"-"&amp;RIGHT(YEAR(A632)+1,2),"FY "&amp;(YEAR(A632)-1)&amp;"-"&amp;RIGHT(YEAR(A632),2))</f>
        <v>FY 2003-04</v>
      </c>
      <c r="E632" s="5" t="s">
        <v>12</v>
      </c>
      <c r="F632" s="7" t="n">
        <v>450.8</v>
      </c>
      <c r="G632" s="7" t="n">
        <v>153.7</v>
      </c>
      <c r="H632" s="7" t="n">
        <v>297.1</v>
      </c>
      <c r="I632" s="7" t="n">
        <v>64.1</v>
      </c>
      <c r="J632" s="8" t="n">
        <v>46.33</v>
      </c>
    </row>
    <row r="633" customFormat="false" ht="15" hidden="false" customHeight="false" outlineLevel="0" collapsed="false">
      <c r="A633" s="4" t="n">
        <v>37810</v>
      </c>
      <c r="B633" s="5" t="n">
        <v>2003</v>
      </c>
      <c r="C633" s="5" t="n">
        <v>7</v>
      </c>
      <c r="D633" s="6" t="str">
        <f aca="false">IF(MONTH(A633)&gt;=4,"FY "&amp;YEAR(A633)&amp;"-"&amp;RIGHT(YEAR(A633)+1,2),"FY "&amp;(YEAR(A633)-1)&amp;"-"&amp;RIGHT(YEAR(A633),2))</f>
        <v>FY 2003-04</v>
      </c>
      <c r="E633" s="5" t="s">
        <v>12</v>
      </c>
      <c r="F633" s="7" t="n">
        <v>334.2</v>
      </c>
      <c r="G633" s="7" t="n">
        <v>160.3</v>
      </c>
      <c r="H633" s="7" t="n">
        <v>173.9</v>
      </c>
      <c r="I633" s="7" t="n">
        <v>37.6</v>
      </c>
      <c r="J633" s="8" t="n">
        <v>46.28</v>
      </c>
    </row>
    <row r="634" customFormat="false" ht="15" hidden="false" customHeight="false" outlineLevel="0" collapsed="false">
      <c r="A634" s="4" t="n">
        <v>37811</v>
      </c>
      <c r="B634" s="5" t="n">
        <v>2003</v>
      </c>
      <c r="C634" s="5" t="n">
        <v>7</v>
      </c>
      <c r="D634" s="6" t="str">
        <f aca="false">IF(MONTH(A634)&gt;=4,"FY "&amp;YEAR(A634)&amp;"-"&amp;RIGHT(YEAR(A634)+1,2),"FY "&amp;(YEAR(A634)-1)&amp;"-"&amp;RIGHT(YEAR(A634),2))</f>
        <v>FY 2003-04</v>
      </c>
      <c r="E634" s="5" t="s">
        <v>12</v>
      </c>
      <c r="F634" s="7" t="n">
        <v>586.1</v>
      </c>
      <c r="G634" s="7" t="n">
        <v>395.9</v>
      </c>
      <c r="H634" s="7" t="n">
        <v>190.2</v>
      </c>
      <c r="I634" s="7" t="n">
        <v>41.1</v>
      </c>
      <c r="J634" s="8" t="n">
        <v>46.29</v>
      </c>
    </row>
    <row r="635" customFormat="false" ht="15" hidden="false" customHeight="false" outlineLevel="0" collapsed="false">
      <c r="A635" s="4" t="n">
        <v>37812</v>
      </c>
      <c r="B635" s="5" t="n">
        <v>2003</v>
      </c>
      <c r="C635" s="5" t="n">
        <v>7</v>
      </c>
      <c r="D635" s="6" t="str">
        <f aca="false">IF(MONTH(A635)&gt;=4,"FY "&amp;YEAR(A635)&amp;"-"&amp;RIGHT(YEAR(A635)+1,2),"FY "&amp;(YEAR(A635)-1)&amp;"-"&amp;RIGHT(YEAR(A635),2))</f>
        <v>FY 2003-04</v>
      </c>
      <c r="E635" s="5" t="s">
        <v>12</v>
      </c>
      <c r="F635" s="7" t="n">
        <v>381.3</v>
      </c>
      <c r="G635" s="7" t="n">
        <v>193.8</v>
      </c>
      <c r="H635" s="7" t="n">
        <v>187.4</v>
      </c>
      <c r="I635" s="7" t="n">
        <v>40.5</v>
      </c>
      <c r="J635" s="8" t="n">
        <v>46.29</v>
      </c>
    </row>
    <row r="636" customFormat="false" ht="15" hidden="false" customHeight="false" outlineLevel="0" collapsed="false">
      <c r="A636" s="4" t="n">
        <v>37813</v>
      </c>
      <c r="B636" s="5" t="n">
        <v>2003</v>
      </c>
      <c r="C636" s="5" t="n">
        <v>7</v>
      </c>
      <c r="D636" s="6" t="str">
        <f aca="false">IF(MONTH(A636)&gt;=4,"FY "&amp;YEAR(A636)&amp;"-"&amp;RIGHT(YEAR(A636)+1,2),"FY "&amp;(YEAR(A636)-1)&amp;"-"&amp;RIGHT(YEAR(A636),2))</f>
        <v>FY 2003-04</v>
      </c>
      <c r="E636" s="5" t="s">
        <v>12</v>
      </c>
      <c r="F636" s="7" t="n">
        <v>479.2</v>
      </c>
      <c r="G636" s="7" t="n">
        <v>337.1</v>
      </c>
      <c r="H636" s="7" t="n">
        <v>142.1</v>
      </c>
      <c r="I636" s="7" t="n">
        <v>30.7</v>
      </c>
      <c r="J636" s="8" t="n">
        <v>46.21</v>
      </c>
    </row>
    <row r="637" customFormat="false" ht="15" hidden="false" customHeight="false" outlineLevel="0" collapsed="false">
      <c r="A637" s="4" t="n">
        <v>37816</v>
      </c>
      <c r="B637" s="5" t="n">
        <v>2003</v>
      </c>
      <c r="C637" s="5" t="n">
        <v>7</v>
      </c>
      <c r="D637" s="6" t="str">
        <f aca="false">IF(MONTH(A637)&gt;=4,"FY "&amp;YEAR(A637)&amp;"-"&amp;RIGHT(YEAR(A637)+1,2),"FY "&amp;(YEAR(A637)-1)&amp;"-"&amp;RIGHT(YEAR(A637),2))</f>
        <v>FY 2003-04</v>
      </c>
      <c r="E637" s="5" t="s">
        <v>12</v>
      </c>
      <c r="F637" s="7" t="n">
        <v>359.6</v>
      </c>
      <c r="G637" s="7" t="n">
        <v>387.1</v>
      </c>
      <c r="H637" s="7" t="n">
        <v>-27.6</v>
      </c>
      <c r="I637" s="7" t="n">
        <v>-6</v>
      </c>
      <c r="J637" s="8" t="n">
        <v>46.14</v>
      </c>
    </row>
    <row r="638" customFormat="false" ht="15" hidden="false" customHeight="false" outlineLevel="0" collapsed="false">
      <c r="A638" s="4" t="n">
        <v>37817</v>
      </c>
      <c r="B638" s="5" t="n">
        <v>2003</v>
      </c>
      <c r="C638" s="5" t="n">
        <v>7</v>
      </c>
      <c r="D638" s="6" t="str">
        <f aca="false">IF(MONTH(A638)&gt;=4,"FY "&amp;YEAR(A638)&amp;"-"&amp;RIGHT(YEAR(A638)+1,2),"FY "&amp;(YEAR(A638)-1)&amp;"-"&amp;RIGHT(YEAR(A638),2))</f>
        <v>FY 2003-04</v>
      </c>
      <c r="E638" s="5" t="s">
        <v>12</v>
      </c>
      <c r="F638" s="7" t="n">
        <v>361.3</v>
      </c>
      <c r="G638" s="7" t="n">
        <v>291.6</v>
      </c>
      <c r="H638" s="7" t="n">
        <v>69.8</v>
      </c>
      <c r="I638" s="7" t="n">
        <v>15.1</v>
      </c>
      <c r="J638" s="8" t="n">
        <v>46.06</v>
      </c>
    </row>
    <row r="639" customFormat="false" ht="15" hidden="false" customHeight="false" outlineLevel="0" collapsed="false">
      <c r="A639" s="4" t="n">
        <v>37818</v>
      </c>
      <c r="B639" s="5" t="n">
        <v>2003</v>
      </c>
      <c r="C639" s="5" t="n">
        <v>7</v>
      </c>
      <c r="D639" s="6" t="str">
        <f aca="false">IF(MONTH(A639)&gt;=4,"FY "&amp;YEAR(A639)&amp;"-"&amp;RIGHT(YEAR(A639)+1,2),"FY "&amp;(YEAR(A639)-1)&amp;"-"&amp;RIGHT(YEAR(A639),2))</f>
        <v>FY 2003-04</v>
      </c>
      <c r="E639" s="5" t="s">
        <v>12</v>
      </c>
      <c r="F639" s="7" t="n">
        <v>372.5</v>
      </c>
      <c r="G639" s="7" t="n">
        <v>281.8</v>
      </c>
      <c r="H639" s="7" t="n">
        <v>90.7</v>
      </c>
      <c r="I639" s="7" t="n">
        <v>19.7</v>
      </c>
      <c r="J639" s="8" t="n">
        <v>46.12</v>
      </c>
    </row>
    <row r="640" customFormat="false" ht="15" hidden="false" customHeight="false" outlineLevel="0" collapsed="false">
      <c r="A640" s="4" t="n">
        <v>37819</v>
      </c>
      <c r="B640" s="5" t="n">
        <v>2003</v>
      </c>
      <c r="C640" s="5" t="n">
        <v>7</v>
      </c>
      <c r="D640" s="6" t="str">
        <f aca="false">IF(MONTH(A640)&gt;=4,"FY "&amp;YEAR(A640)&amp;"-"&amp;RIGHT(YEAR(A640)+1,2),"FY "&amp;(YEAR(A640)-1)&amp;"-"&amp;RIGHT(YEAR(A640),2))</f>
        <v>FY 2003-04</v>
      </c>
      <c r="E640" s="5" t="s">
        <v>12</v>
      </c>
      <c r="F640" s="7" t="n">
        <v>242.7</v>
      </c>
      <c r="G640" s="7" t="n">
        <v>293.5</v>
      </c>
      <c r="H640" s="7" t="n">
        <v>-50.8</v>
      </c>
      <c r="I640" s="7" t="n">
        <v>-11</v>
      </c>
      <c r="J640" s="8" t="n">
        <v>46.2</v>
      </c>
    </row>
    <row r="641" customFormat="false" ht="15" hidden="false" customHeight="false" outlineLevel="0" collapsed="false">
      <c r="A641" s="4" t="n">
        <v>37820</v>
      </c>
      <c r="B641" s="5" t="n">
        <v>2003</v>
      </c>
      <c r="C641" s="5" t="n">
        <v>7</v>
      </c>
      <c r="D641" s="6" t="str">
        <f aca="false">IF(MONTH(A641)&gt;=4,"FY "&amp;YEAR(A641)&amp;"-"&amp;RIGHT(YEAR(A641)+1,2),"FY "&amp;(YEAR(A641)-1)&amp;"-"&amp;RIGHT(YEAR(A641),2))</f>
        <v>FY 2003-04</v>
      </c>
      <c r="E641" s="5" t="s">
        <v>12</v>
      </c>
      <c r="F641" s="7" t="n">
        <v>224.2</v>
      </c>
      <c r="G641" s="7" t="n">
        <v>199</v>
      </c>
      <c r="H641" s="7" t="n">
        <v>25.2</v>
      </c>
      <c r="I641" s="7" t="n">
        <v>5.4</v>
      </c>
      <c r="J641" s="8" t="n">
        <v>46.26</v>
      </c>
    </row>
    <row r="642" customFormat="false" ht="15" hidden="false" customHeight="false" outlineLevel="0" collapsed="false">
      <c r="A642" s="4" t="n">
        <v>37823</v>
      </c>
      <c r="B642" s="5" t="n">
        <v>2003</v>
      </c>
      <c r="C642" s="5" t="n">
        <v>7</v>
      </c>
      <c r="D642" s="6" t="str">
        <f aca="false">IF(MONTH(A642)&gt;=4,"FY "&amp;YEAR(A642)&amp;"-"&amp;RIGHT(YEAR(A642)+1,2),"FY "&amp;(YEAR(A642)-1)&amp;"-"&amp;RIGHT(YEAR(A642),2))</f>
        <v>FY 2003-04</v>
      </c>
      <c r="E642" s="5" t="s">
        <v>12</v>
      </c>
      <c r="F642" s="7" t="n">
        <v>263</v>
      </c>
      <c r="G642" s="7" t="n">
        <v>237.8</v>
      </c>
      <c r="H642" s="7" t="n">
        <v>25.2</v>
      </c>
      <c r="I642" s="7" t="n">
        <v>5.5</v>
      </c>
      <c r="J642" s="8" t="n">
        <v>46.23</v>
      </c>
    </row>
    <row r="643" customFormat="false" ht="15" hidden="false" customHeight="false" outlineLevel="0" collapsed="false">
      <c r="A643" s="4" t="n">
        <v>37824</v>
      </c>
      <c r="B643" s="5" t="n">
        <v>2003</v>
      </c>
      <c r="C643" s="5" t="n">
        <v>7</v>
      </c>
      <c r="D643" s="6" t="str">
        <f aca="false">IF(MONTH(A643)&gt;=4,"FY "&amp;YEAR(A643)&amp;"-"&amp;RIGHT(YEAR(A643)+1,2),"FY "&amp;(YEAR(A643)-1)&amp;"-"&amp;RIGHT(YEAR(A643),2))</f>
        <v>FY 2003-04</v>
      </c>
      <c r="E643" s="5" t="s">
        <v>12</v>
      </c>
      <c r="F643" s="7" t="n">
        <v>271.3</v>
      </c>
      <c r="G643" s="7" t="n">
        <v>237.5</v>
      </c>
      <c r="H643" s="7" t="n">
        <v>33.8</v>
      </c>
      <c r="I643" s="7" t="n">
        <v>7.3</v>
      </c>
      <c r="J643" s="8" t="n">
        <v>46.26</v>
      </c>
    </row>
    <row r="644" customFormat="false" ht="15" hidden="false" customHeight="false" outlineLevel="0" collapsed="false">
      <c r="A644" s="4" t="n">
        <v>37825</v>
      </c>
      <c r="B644" s="5" t="n">
        <v>2003</v>
      </c>
      <c r="C644" s="5" t="n">
        <v>7</v>
      </c>
      <c r="D644" s="6" t="str">
        <f aca="false">IF(MONTH(A644)&gt;=4,"FY "&amp;YEAR(A644)&amp;"-"&amp;RIGHT(YEAR(A644)+1,2),"FY "&amp;(YEAR(A644)-1)&amp;"-"&amp;RIGHT(YEAR(A644),2))</f>
        <v>FY 2003-04</v>
      </c>
      <c r="E644" s="5" t="s">
        <v>12</v>
      </c>
      <c r="F644" s="7" t="n">
        <v>295.9</v>
      </c>
      <c r="G644" s="7" t="n">
        <v>297.1</v>
      </c>
      <c r="H644" s="7" t="n">
        <v>-1.1</v>
      </c>
      <c r="I644" s="7" t="n">
        <v>-0.3</v>
      </c>
      <c r="J644" s="8" t="n">
        <v>46.26</v>
      </c>
    </row>
    <row r="645" customFormat="false" ht="15" hidden="false" customHeight="false" outlineLevel="0" collapsed="false">
      <c r="A645" s="4" t="n">
        <v>37826</v>
      </c>
      <c r="B645" s="5" t="n">
        <v>2003</v>
      </c>
      <c r="C645" s="5" t="n">
        <v>7</v>
      </c>
      <c r="D645" s="6" t="str">
        <f aca="false">IF(MONTH(A645)&gt;=4,"FY "&amp;YEAR(A645)&amp;"-"&amp;RIGHT(YEAR(A645)+1,2),"FY "&amp;(YEAR(A645)-1)&amp;"-"&amp;RIGHT(YEAR(A645),2))</f>
        <v>FY 2003-04</v>
      </c>
      <c r="E645" s="5" t="s">
        <v>12</v>
      </c>
      <c r="F645" s="7" t="n">
        <v>476.6</v>
      </c>
      <c r="G645" s="7" t="n">
        <v>430.9</v>
      </c>
      <c r="H645" s="7" t="n">
        <v>45.7</v>
      </c>
      <c r="I645" s="7" t="n">
        <v>9.9</v>
      </c>
      <c r="J645" s="8" t="n">
        <v>46.18</v>
      </c>
    </row>
    <row r="646" customFormat="false" ht="15" hidden="false" customHeight="false" outlineLevel="0" collapsed="false">
      <c r="A646" s="4" t="n">
        <v>37827</v>
      </c>
      <c r="B646" s="5" t="n">
        <v>2003</v>
      </c>
      <c r="C646" s="5" t="n">
        <v>7</v>
      </c>
      <c r="D646" s="6" t="str">
        <f aca="false">IF(MONTH(A646)&gt;=4,"FY "&amp;YEAR(A646)&amp;"-"&amp;RIGHT(YEAR(A646)+1,2),"FY "&amp;(YEAR(A646)-1)&amp;"-"&amp;RIGHT(YEAR(A646),2))</f>
        <v>FY 2003-04</v>
      </c>
      <c r="E646" s="5" t="s">
        <v>12</v>
      </c>
      <c r="F646" s="7" t="n">
        <v>641.3</v>
      </c>
      <c r="G646" s="7" t="n">
        <v>395.3</v>
      </c>
      <c r="H646" s="7" t="n">
        <v>246</v>
      </c>
      <c r="I646" s="7" t="n">
        <v>53.3</v>
      </c>
      <c r="J646" s="8" t="n">
        <v>46.15</v>
      </c>
    </row>
    <row r="647" customFormat="false" ht="15" hidden="false" customHeight="false" outlineLevel="0" collapsed="false">
      <c r="A647" s="4" t="n">
        <v>37830</v>
      </c>
      <c r="B647" s="5" t="n">
        <v>2003</v>
      </c>
      <c r="C647" s="5" t="n">
        <v>7</v>
      </c>
      <c r="D647" s="6" t="str">
        <f aca="false">IF(MONTH(A647)&gt;=4,"FY "&amp;YEAR(A647)&amp;"-"&amp;RIGHT(YEAR(A647)+1,2),"FY "&amp;(YEAR(A647)-1)&amp;"-"&amp;RIGHT(YEAR(A647),2))</f>
        <v>FY 2003-04</v>
      </c>
      <c r="E647" s="5" t="s">
        <v>12</v>
      </c>
      <c r="F647" s="7" t="n">
        <v>237.1</v>
      </c>
      <c r="G647" s="7" t="n">
        <v>172.9</v>
      </c>
      <c r="H647" s="7" t="n">
        <v>64.2</v>
      </c>
      <c r="I647" s="7" t="n">
        <v>13.9</v>
      </c>
      <c r="J647" s="8" t="n">
        <v>46.16</v>
      </c>
    </row>
    <row r="648" customFormat="false" ht="15" hidden="false" customHeight="false" outlineLevel="0" collapsed="false">
      <c r="A648" s="4" t="n">
        <v>37831</v>
      </c>
      <c r="B648" s="5" t="n">
        <v>2003</v>
      </c>
      <c r="C648" s="5" t="n">
        <v>7</v>
      </c>
      <c r="D648" s="6" t="str">
        <f aca="false">IF(MONTH(A648)&gt;=4,"FY "&amp;YEAR(A648)&amp;"-"&amp;RIGHT(YEAR(A648)+1,2),"FY "&amp;(YEAR(A648)-1)&amp;"-"&amp;RIGHT(YEAR(A648),2))</f>
        <v>FY 2003-04</v>
      </c>
      <c r="E648" s="5" t="s">
        <v>12</v>
      </c>
      <c r="F648" s="7" t="n">
        <v>364.5</v>
      </c>
      <c r="G648" s="7" t="n">
        <v>215.6</v>
      </c>
      <c r="H648" s="7" t="n">
        <v>148.9</v>
      </c>
      <c r="I648" s="7" t="n">
        <v>32.3</v>
      </c>
      <c r="J648" s="8" t="n">
        <v>46.13</v>
      </c>
    </row>
    <row r="649" customFormat="false" ht="15" hidden="false" customHeight="false" outlineLevel="0" collapsed="false">
      <c r="A649" s="4" t="n">
        <v>37832</v>
      </c>
      <c r="B649" s="5" t="n">
        <v>2003</v>
      </c>
      <c r="C649" s="5" t="n">
        <v>7</v>
      </c>
      <c r="D649" s="6" t="str">
        <f aca="false">IF(MONTH(A649)&gt;=4,"FY "&amp;YEAR(A649)&amp;"-"&amp;RIGHT(YEAR(A649)+1,2),"FY "&amp;(YEAR(A649)-1)&amp;"-"&amp;RIGHT(YEAR(A649),2))</f>
        <v>FY 2003-04</v>
      </c>
      <c r="E649" s="5" t="s">
        <v>12</v>
      </c>
      <c r="F649" s="7" t="n">
        <v>165.7</v>
      </c>
      <c r="G649" s="7" t="n">
        <v>132.1</v>
      </c>
      <c r="H649" s="7" t="n">
        <v>33.6</v>
      </c>
      <c r="I649" s="7" t="n">
        <v>7.3</v>
      </c>
      <c r="J649" s="8" t="n">
        <v>46.12</v>
      </c>
    </row>
    <row r="650" customFormat="false" ht="15" hidden="false" customHeight="false" outlineLevel="0" collapsed="false">
      <c r="A650" s="4" t="n">
        <v>37833</v>
      </c>
      <c r="B650" s="5" t="n">
        <v>2003</v>
      </c>
      <c r="C650" s="5" t="n">
        <v>7</v>
      </c>
      <c r="D650" s="6" t="str">
        <f aca="false">IF(MONTH(A650)&gt;=4,"FY "&amp;YEAR(A650)&amp;"-"&amp;RIGHT(YEAR(A650)+1,2),"FY "&amp;(YEAR(A650)-1)&amp;"-"&amp;RIGHT(YEAR(A650),2))</f>
        <v>FY 2003-04</v>
      </c>
      <c r="E650" s="5" t="s">
        <v>12</v>
      </c>
      <c r="F650" s="7" t="n">
        <v>222</v>
      </c>
      <c r="G650" s="7" t="n">
        <v>232.6</v>
      </c>
      <c r="H650" s="7" t="n">
        <v>-10.6</v>
      </c>
      <c r="I650" s="7" t="n">
        <v>-2.3</v>
      </c>
      <c r="J650" s="8" t="n">
        <v>46.12</v>
      </c>
    </row>
    <row r="651" customFormat="false" ht="15" hidden="false" customHeight="false" outlineLevel="0" collapsed="false">
      <c r="A651" s="4" t="n">
        <v>37834</v>
      </c>
      <c r="B651" s="5" t="n">
        <v>2003</v>
      </c>
      <c r="C651" s="5" t="n">
        <v>8</v>
      </c>
      <c r="D651" s="6" t="str">
        <f aca="false">IF(MONTH(A651)&gt;=4,"FY "&amp;YEAR(A651)&amp;"-"&amp;RIGHT(YEAR(A651)+1,2),"FY "&amp;(YEAR(A651)-1)&amp;"-"&amp;RIGHT(YEAR(A651),2))</f>
        <v>FY 2003-04</v>
      </c>
      <c r="E651" s="5" t="s">
        <v>12</v>
      </c>
      <c r="F651" s="7" t="n">
        <v>732.6</v>
      </c>
      <c r="G651" s="7" t="n">
        <v>497.8</v>
      </c>
      <c r="H651" s="7" t="n">
        <v>234.9</v>
      </c>
      <c r="I651" s="7" t="n">
        <v>50.9</v>
      </c>
      <c r="J651" s="8" t="n">
        <v>46.14</v>
      </c>
    </row>
    <row r="652" customFormat="false" ht="15" hidden="false" customHeight="false" outlineLevel="0" collapsed="false">
      <c r="A652" s="4" t="n">
        <v>37837</v>
      </c>
      <c r="B652" s="5" t="n">
        <v>2003</v>
      </c>
      <c r="C652" s="5" t="n">
        <v>8</v>
      </c>
      <c r="D652" s="6" t="str">
        <f aca="false">IF(MONTH(A652)&gt;=4,"FY "&amp;YEAR(A652)&amp;"-"&amp;RIGHT(YEAR(A652)+1,2),"FY "&amp;(YEAR(A652)-1)&amp;"-"&amp;RIGHT(YEAR(A652),2))</f>
        <v>FY 2003-04</v>
      </c>
      <c r="E652" s="5" t="s">
        <v>12</v>
      </c>
      <c r="F652" s="7" t="n">
        <v>509.9</v>
      </c>
      <c r="G652" s="7" t="n">
        <v>210.8</v>
      </c>
      <c r="H652" s="7" t="n">
        <v>299.1</v>
      </c>
      <c r="I652" s="7" t="n">
        <v>64.8</v>
      </c>
      <c r="J652" s="8" t="n">
        <v>46.16</v>
      </c>
    </row>
    <row r="653" customFormat="false" ht="15" hidden="false" customHeight="false" outlineLevel="0" collapsed="false">
      <c r="A653" s="4" t="n">
        <v>37838</v>
      </c>
      <c r="B653" s="5" t="n">
        <v>2003</v>
      </c>
      <c r="C653" s="5" t="n">
        <v>8</v>
      </c>
      <c r="D653" s="6" t="str">
        <f aca="false">IF(MONTH(A653)&gt;=4,"FY "&amp;YEAR(A653)&amp;"-"&amp;RIGHT(YEAR(A653)+1,2),"FY "&amp;(YEAR(A653)-1)&amp;"-"&amp;RIGHT(YEAR(A653),2))</f>
        <v>FY 2003-04</v>
      </c>
      <c r="E653" s="5" t="s">
        <v>12</v>
      </c>
      <c r="F653" s="7" t="n">
        <v>291.3</v>
      </c>
      <c r="G653" s="7" t="n">
        <v>206.6</v>
      </c>
      <c r="H653" s="7" t="n">
        <v>84.7</v>
      </c>
      <c r="I653" s="7" t="n">
        <v>18.4</v>
      </c>
      <c r="J653" s="8" t="n">
        <v>46.11</v>
      </c>
    </row>
    <row r="654" customFormat="false" ht="15" hidden="false" customHeight="false" outlineLevel="0" collapsed="false">
      <c r="A654" s="4" t="n">
        <v>37839</v>
      </c>
      <c r="B654" s="5" t="n">
        <v>2003</v>
      </c>
      <c r="C654" s="5" t="n">
        <v>8</v>
      </c>
      <c r="D654" s="6" t="str">
        <f aca="false">IF(MONTH(A654)&gt;=4,"FY "&amp;YEAR(A654)&amp;"-"&amp;RIGHT(YEAR(A654)+1,2),"FY "&amp;(YEAR(A654)-1)&amp;"-"&amp;RIGHT(YEAR(A654),2))</f>
        <v>FY 2003-04</v>
      </c>
      <c r="E654" s="5" t="s">
        <v>12</v>
      </c>
      <c r="F654" s="7" t="n">
        <v>312.9</v>
      </c>
      <c r="G654" s="7" t="n">
        <v>207.5</v>
      </c>
      <c r="H654" s="7" t="n">
        <v>105.5</v>
      </c>
      <c r="I654" s="7" t="n">
        <v>22.9</v>
      </c>
      <c r="J654" s="8" t="n">
        <v>46.12</v>
      </c>
    </row>
    <row r="655" customFormat="false" ht="15" hidden="false" customHeight="false" outlineLevel="0" collapsed="false">
      <c r="A655" s="4" t="n">
        <v>37840</v>
      </c>
      <c r="B655" s="5" t="n">
        <v>2003</v>
      </c>
      <c r="C655" s="5" t="n">
        <v>8</v>
      </c>
      <c r="D655" s="6" t="str">
        <f aca="false">IF(MONTH(A655)&gt;=4,"FY "&amp;YEAR(A655)&amp;"-"&amp;RIGHT(YEAR(A655)+1,2),"FY "&amp;(YEAR(A655)-1)&amp;"-"&amp;RIGHT(YEAR(A655),2))</f>
        <v>FY 2003-04</v>
      </c>
      <c r="E655" s="5" t="s">
        <v>12</v>
      </c>
      <c r="F655" s="7" t="n">
        <v>354.8</v>
      </c>
      <c r="G655" s="7" t="n">
        <v>428.1</v>
      </c>
      <c r="H655" s="7" t="n">
        <v>-73.3</v>
      </c>
      <c r="I655" s="7" t="n">
        <v>-15.9</v>
      </c>
      <c r="J655" s="8" t="n">
        <v>46.08</v>
      </c>
    </row>
    <row r="656" customFormat="false" ht="15" hidden="false" customHeight="false" outlineLevel="0" collapsed="false">
      <c r="A656" s="4" t="n">
        <v>37841</v>
      </c>
      <c r="B656" s="5" t="n">
        <v>2003</v>
      </c>
      <c r="C656" s="5" t="n">
        <v>8</v>
      </c>
      <c r="D656" s="6" t="str">
        <f aca="false">IF(MONTH(A656)&gt;=4,"FY "&amp;YEAR(A656)&amp;"-"&amp;RIGHT(YEAR(A656)+1,2),"FY "&amp;(YEAR(A656)-1)&amp;"-"&amp;RIGHT(YEAR(A656),2))</f>
        <v>FY 2003-04</v>
      </c>
      <c r="E656" s="5" t="s">
        <v>12</v>
      </c>
      <c r="F656" s="7" t="n">
        <v>276.3</v>
      </c>
      <c r="G656" s="7" t="n">
        <v>275.4</v>
      </c>
      <c r="H656" s="7" t="n">
        <v>0.8</v>
      </c>
      <c r="I656" s="7" t="n">
        <v>0.2</v>
      </c>
      <c r="J656" s="8" t="n">
        <v>46.02</v>
      </c>
    </row>
    <row r="657" customFormat="false" ht="15" hidden="false" customHeight="false" outlineLevel="0" collapsed="false">
      <c r="A657" s="4" t="n">
        <v>37844</v>
      </c>
      <c r="B657" s="5" t="n">
        <v>2003</v>
      </c>
      <c r="C657" s="5" t="n">
        <v>8</v>
      </c>
      <c r="D657" s="6" t="str">
        <f aca="false">IF(MONTH(A657)&gt;=4,"FY "&amp;YEAR(A657)&amp;"-"&amp;RIGHT(YEAR(A657)+1,2),"FY "&amp;(YEAR(A657)-1)&amp;"-"&amp;RIGHT(YEAR(A657),2))</f>
        <v>FY 2003-04</v>
      </c>
      <c r="E657" s="5" t="s">
        <v>12</v>
      </c>
      <c r="F657" s="7" t="n">
        <v>440.8</v>
      </c>
      <c r="G657" s="7" t="n">
        <v>175</v>
      </c>
      <c r="H657" s="7" t="n">
        <v>265.9</v>
      </c>
      <c r="I657" s="7" t="n">
        <v>57.8</v>
      </c>
      <c r="J657" s="8" t="n">
        <v>46.03</v>
      </c>
    </row>
    <row r="658" customFormat="false" ht="15" hidden="false" customHeight="false" outlineLevel="0" collapsed="false">
      <c r="A658" s="4" t="n">
        <v>37845</v>
      </c>
      <c r="B658" s="5" t="n">
        <v>2003</v>
      </c>
      <c r="C658" s="5" t="n">
        <v>8</v>
      </c>
      <c r="D658" s="6" t="str">
        <f aca="false">IF(MONTH(A658)&gt;=4,"FY "&amp;YEAR(A658)&amp;"-"&amp;RIGHT(YEAR(A658)+1,2),"FY "&amp;(YEAR(A658)-1)&amp;"-"&amp;RIGHT(YEAR(A658),2))</f>
        <v>FY 2003-04</v>
      </c>
      <c r="E658" s="5" t="s">
        <v>12</v>
      </c>
      <c r="F658" s="7" t="n">
        <v>332.8</v>
      </c>
      <c r="G658" s="7" t="n">
        <v>173.3</v>
      </c>
      <c r="H658" s="7" t="n">
        <v>159.6</v>
      </c>
      <c r="I658" s="7" t="n">
        <v>34.7</v>
      </c>
      <c r="J658" s="8" t="n">
        <v>45.96</v>
      </c>
    </row>
    <row r="659" customFormat="false" ht="15" hidden="false" customHeight="false" outlineLevel="0" collapsed="false">
      <c r="A659" s="4" t="n">
        <v>37846</v>
      </c>
      <c r="B659" s="5" t="n">
        <v>2003</v>
      </c>
      <c r="C659" s="5" t="n">
        <v>8</v>
      </c>
      <c r="D659" s="6" t="str">
        <f aca="false">IF(MONTH(A659)&gt;=4,"FY "&amp;YEAR(A659)&amp;"-"&amp;RIGHT(YEAR(A659)+1,2),"FY "&amp;(YEAR(A659)-1)&amp;"-"&amp;RIGHT(YEAR(A659),2))</f>
        <v>FY 2003-04</v>
      </c>
      <c r="E659" s="5" t="s">
        <v>12</v>
      </c>
      <c r="F659" s="7" t="n">
        <v>356.4</v>
      </c>
      <c r="G659" s="7" t="n">
        <v>163.3</v>
      </c>
      <c r="H659" s="7" t="n">
        <v>193.1</v>
      </c>
      <c r="I659" s="7" t="n">
        <v>42</v>
      </c>
      <c r="J659" s="8" t="n">
        <v>45.93</v>
      </c>
    </row>
    <row r="660" customFormat="false" ht="15" hidden="false" customHeight="false" outlineLevel="0" collapsed="false">
      <c r="A660" s="4" t="n">
        <v>37847</v>
      </c>
      <c r="B660" s="5" t="n">
        <v>2003</v>
      </c>
      <c r="C660" s="5" t="n">
        <v>8</v>
      </c>
      <c r="D660" s="6" t="str">
        <f aca="false">IF(MONTH(A660)&gt;=4,"FY "&amp;YEAR(A660)&amp;"-"&amp;RIGHT(YEAR(A660)+1,2),"FY "&amp;(YEAR(A660)-1)&amp;"-"&amp;RIGHT(YEAR(A660),2))</f>
        <v>FY 2003-04</v>
      </c>
      <c r="E660" s="5" t="s">
        <v>12</v>
      </c>
      <c r="F660" s="7" t="n">
        <v>322.7</v>
      </c>
      <c r="G660" s="7" t="n">
        <v>209.7</v>
      </c>
      <c r="H660" s="7" t="n">
        <v>113</v>
      </c>
      <c r="I660" s="7" t="n">
        <v>24.6</v>
      </c>
      <c r="J660" s="8" t="n">
        <v>45.92</v>
      </c>
    </row>
    <row r="661" customFormat="false" ht="15" hidden="false" customHeight="false" outlineLevel="0" collapsed="false">
      <c r="A661" s="4" t="n">
        <v>37851</v>
      </c>
      <c r="B661" s="5" t="n">
        <v>2003</v>
      </c>
      <c r="C661" s="5" t="n">
        <v>8</v>
      </c>
      <c r="D661" s="6" t="str">
        <f aca="false">IF(MONTH(A661)&gt;=4,"FY "&amp;YEAR(A661)&amp;"-"&amp;RIGHT(YEAR(A661)+1,2),"FY "&amp;(YEAR(A661)-1)&amp;"-"&amp;RIGHT(YEAR(A661),2))</f>
        <v>FY 2003-04</v>
      </c>
      <c r="E661" s="5" t="s">
        <v>12</v>
      </c>
      <c r="F661" s="7" t="n">
        <v>305.3</v>
      </c>
      <c r="G661" s="7" t="n">
        <v>203.2</v>
      </c>
      <c r="H661" s="7" t="n">
        <v>102.1</v>
      </c>
      <c r="I661" s="7" t="n">
        <v>22.2</v>
      </c>
      <c r="J661" s="8" t="n">
        <v>45.91</v>
      </c>
    </row>
    <row r="662" customFormat="false" ht="15" hidden="false" customHeight="false" outlineLevel="0" collapsed="false">
      <c r="A662" s="4" t="n">
        <v>37852</v>
      </c>
      <c r="B662" s="5" t="n">
        <v>2003</v>
      </c>
      <c r="C662" s="5" t="n">
        <v>8</v>
      </c>
      <c r="D662" s="6" t="str">
        <f aca="false">IF(MONTH(A662)&gt;=4,"FY "&amp;YEAR(A662)&amp;"-"&amp;RIGHT(YEAR(A662)+1,2),"FY "&amp;(YEAR(A662)-1)&amp;"-"&amp;RIGHT(YEAR(A662),2))</f>
        <v>FY 2003-04</v>
      </c>
      <c r="E662" s="5" t="s">
        <v>12</v>
      </c>
      <c r="F662" s="7" t="n">
        <v>320.1</v>
      </c>
      <c r="G662" s="7" t="n">
        <v>199.7</v>
      </c>
      <c r="H662" s="7" t="n">
        <v>120.5</v>
      </c>
      <c r="I662" s="7" t="n">
        <v>26.3</v>
      </c>
      <c r="J662" s="8" t="n">
        <v>45.86</v>
      </c>
    </row>
    <row r="663" customFormat="false" ht="15" hidden="false" customHeight="false" outlineLevel="0" collapsed="false">
      <c r="A663" s="4" t="n">
        <v>37853</v>
      </c>
      <c r="B663" s="5" t="n">
        <v>2003</v>
      </c>
      <c r="C663" s="5" t="n">
        <v>8</v>
      </c>
      <c r="D663" s="6" t="str">
        <f aca="false">IF(MONTH(A663)&gt;=4,"FY "&amp;YEAR(A663)&amp;"-"&amp;RIGHT(YEAR(A663)+1,2),"FY "&amp;(YEAR(A663)-1)&amp;"-"&amp;RIGHT(YEAR(A663),2))</f>
        <v>FY 2003-04</v>
      </c>
      <c r="E663" s="5" t="s">
        <v>12</v>
      </c>
      <c r="F663" s="7" t="n">
        <v>389.8</v>
      </c>
      <c r="G663" s="7" t="n">
        <v>234.1</v>
      </c>
      <c r="H663" s="7" t="n">
        <v>155.7</v>
      </c>
      <c r="I663" s="7" t="n">
        <v>34</v>
      </c>
      <c r="J663" s="8" t="n">
        <v>45.84</v>
      </c>
    </row>
    <row r="664" customFormat="false" ht="15" hidden="false" customHeight="false" outlineLevel="0" collapsed="false">
      <c r="A664" s="4" t="n">
        <v>37854</v>
      </c>
      <c r="B664" s="5" t="n">
        <v>2003</v>
      </c>
      <c r="C664" s="5" t="n">
        <v>8</v>
      </c>
      <c r="D664" s="6" t="str">
        <f aca="false">IF(MONTH(A664)&gt;=4,"FY "&amp;YEAR(A664)&amp;"-"&amp;RIGHT(YEAR(A664)+1,2),"FY "&amp;(YEAR(A664)-1)&amp;"-"&amp;RIGHT(YEAR(A664),2))</f>
        <v>FY 2003-04</v>
      </c>
      <c r="E664" s="5" t="s">
        <v>12</v>
      </c>
      <c r="F664" s="7" t="n">
        <v>373.5</v>
      </c>
      <c r="G664" s="7" t="n">
        <v>187.1</v>
      </c>
      <c r="H664" s="7" t="n">
        <v>186.4</v>
      </c>
      <c r="I664" s="7" t="n">
        <v>40.7</v>
      </c>
      <c r="J664" s="8" t="n">
        <v>45.82</v>
      </c>
    </row>
    <row r="665" customFormat="false" ht="15" hidden="false" customHeight="false" outlineLevel="0" collapsed="false">
      <c r="A665" s="4" t="n">
        <v>37855</v>
      </c>
      <c r="B665" s="5" t="n">
        <v>2003</v>
      </c>
      <c r="C665" s="5" t="n">
        <v>8</v>
      </c>
      <c r="D665" s="6" t="str">
        <f aca="false">IF(MONTH(A665)&gt;=4,"FY "&amp;YEAR(A665)&amp;"-"&amp;RIGHT(YEAR(A665)+1,2),"FY "&amp;(YEAR(A665)-1)&amp;"-"&amp;RIGHT(YEAR(A665),2))</f>
        <v>FY 2003-04</v>
      </c>
      <c r="E665" s="5" t="s">
        <v>12</v>
      </c>
      <c r="F665" s="7" t="n">
        <v>461.1</v>
      </c>
      <c r="G665" s="7" t="n">
        <v>854.7</v>
      </c>
      <c r="H665" s="7" t="n">
        <v>-393.6</v>
      </c>
      <c r="I665" s="7" t="n">
        <v>-85.9</v>
      </c>
      <c r="J665" s="8" t="n">
        <v>45.84</v>
      </c>
    </row>
    <row r="666" customFormat="false" ht="15" hidden="false" customHeight="false" outlineLevel="0" collapsed="false">
      <c r="A666" s="4" t="n">
        <v>37858</v>
      </c>
      <c r="B666" s="5" t="n">
        <v>2003</v>
      </c>
      <c r="C666" s="5" t="n">
        <v>8</v>
      </c>
      <c r="D666" s="6" t="str">
        <f aca="false">IF(MONTH(A666)&gt;=4,"FY "&amp;YEAR(A666)&amp;"-"&amp;RIGHT(YEAR(A666)+1,2),"FY "&amp;(YEAR(A666)-1)&amp;"-"&amp;RIGHT(YEAR(A666),2))</f>
        <v>FY 2003-04</v>
      </c>
      <c r="E666" s="5" t="s">
        <v>12</v>
      </c>
      <c r="F666" s="7" t="n">
        <v>450.7</v>
      </c>
      <c r="G666" s="7" t="n">
        <v>232.1</v>
      </c>
      <c r="H666" s="7" t="n">
        <v>218.6</v>
      </c>
      <c r="I666" s="7" t="n">
        <v>47.7</v>
      </c>
      <c r="J666" s="8" t="n">
        <v>45.86</v>
      </c>
    </row>
    <row r="667" customFormat="false" ht="15" hidden="false" customHeight="false" outlineLevel="0" collapsed="false">
      <c r="A667" s="4" t="n">
        <v>37859</v>
      </c>
      <c r="B667" s="5" t="n">
        <v>2003</v>
      </c>
      <c r="C667" s="5" t="n">
        <v>8</v>
      </c>
      <c r="D667" s="6" t="str">
        <f aca="false">IF(MONTH(A667)&gt;=4,"FY "&amp;YEAR(A667)&amp;"-"&amp;RIGHT(YEAR(A667)+1,2),"FY "&amp;(YEAR(A667)-1)&amp;"-"&amp;RIGHT(YEAR(A667),2))</f>
        <v>FY 2003-04</v>
      </c>
      <c r="E667" s="5" t="s">
        <v>12</v>
      </c>
      <c r="F667" s="7" t="n">
        <v>427.4</v>
      </c>
      <c r="G667" s="7" t="n">
        <v>355.5</v>
      </c>
      <c r="H667" s="7" t="n">
        <v>71.9</v>
      </c>
      <c r="I667" s="7" t="n">
        <v>15.7</v>
      </c>
      <c r="J667" s="8" t="n">
        <v>45.86</v>
      </c>
    </row>
    <row r="668" customFormat="false" ht="15" hidden="false" customHeight="false" outlineLevel="0" collapsed="false">
      <c r="A668" s="4" t="n">
        <v>37860</v>
      </c>
      <c r="B668" s="5" t="n">
        <v>2003</v>
      </c>
      <c r="C668" s="5" t="n">
        <v>8</v>
      </c>
      <c r="D668" s="6" t="str">
        <f aca="false">IF(MONTH(A668)&gt;=4,"FY "&amp;YEAR(A668)&amp;"-"&amp;RIGHT(YEAR(A668)+1,2),"FY "&amp;(YEAR(A668)-1)&amp;"-"&amp;RIGHT(YEAR(A668),2))</f>
        <v>FY 2003-04</v>
      </c>
      <c r="E668" s="5" t="s">
        <v>12</v>
      </c>
      <c r="F668" s="7" t="n">
        <v>332.8</v>
      </c>
      <c r="G668" s="7" t="n">
        <v>336.7</v>
      </c>
      <c r="H668" s="7" t="n">
        <v>-3.9</v>
      </c>
      <c r="I668" s="7" t="n">
        <v>-0.8</v>
      </c>
      <c r="J668" s="8" t="n">
        <v>45.87</v>
      </c>
    </row>
    <row r="669" customFormat="false" ht="15" hidden="false" customHeight="false" outlineLevel="0" collapsed="false">
      <c r="A669" s="4" t="n">
        <v>37861</v>
      </c>
      <c r="B669" s="5" t="n">
        <v>2003</v>
      </c>
      <c r="C669" s="5" t="n">
        <v>8</v>
      </c>
      <c r="D669" s="6" t="str">
        <f aca="false">IF(MONTH(A669)&gt;=4,"FY "&amp;YEAR(A669)&amp;"-"&amp;RIGHT(YEAR(A669)+1,2),"FY "&amp;(YEAR(A669)-1)&amp;"-"&amp;RIGHT(YEAR(A669),2))</f>
        <v>FY 2003-04</v>
      </c>
      <c r="E669" s="5" t="s">
        <v>12</v>
      </c>
      <c r="F669" s="7" t="n">
        <v>314.3</v>
      </c>
      <c r="G669" s="7" t="n">
        <v>226.2</v>
      </c>
      <c r="H669" s="7" t="n">
        <v>88.1</v>
      </c>
      <c r="I669" s="7" t="n">
        <v>19.2</v>
      </c>
      <c r="J669" s="8" t="n">
        <v>45.84</v>
      </c>
    </row>
    <row r="670" customFormat="false" ht="15" hidden="false" customHeight="false" outlineLevel="0" collapsed="false">
      <c r="A670" s="4" t="n">
        <v>37862</v>
      </c>
      <c r="B670" s="5" t="n">
        <v>2003</v>
      </c>
      <c r="C670" s="5" t="n">
        <v>8</v>
      </c>
      <c r="D670" s="6" t="str">
        <f aca="false">IF(MONTH(A670)&gt;=4,"FY "&amp;YEAR(A670)&amp;"-"&amp;RIGHT(YEAR(A670)+1,2),"FY "&amp;(YEAR(A670)-1)&amp;"-"&amp;RIGHT(YEAR(A670),2))</f>
        <v>FY 2003-04</v>
      </c>
      <c r="E670" s="5" t="s">
        <v>12</v>
      </c>
      <c r="F670" s="7" t="n">
        <v>569.4</v>
      </c>
      <c r="G670" s="7" t="n">
        <v>407.3</v>
      </c>
      <c r="H670" s="7" t="n">
        <v>162.2</v>
      </c>
      <c r="I670" s="7" t="n">
        <v>35.4</v>
      </c>
      <c r="J670" s="8" t="n">
        <v>45.83</v>
      </c>
    </row>
    <row r="671" customFormat="false" ht="15" hidden="false" customHeight="false" outlineLevel="0" collapsed="false">
      <c r="A671" s="4" t="n">
        <v>37865</v>
      </c>
      <c r="B671" s="5" t="n">
        <v>2003</v>
      </c>
      <c r="C671" s="5" t="n">
        <v>9</v>
      </c>
      <c r="D671" s="6" t="str">
        <f aca="false">IF(MONTH(A671)&gt;=4,"FY "&amp;YEAR(A671)&amp;"-"&amp;RIGHT(YEAR(A671)+1,2),"FY "&amp;(YEAR(A671)-1)&amp;"-"&amp;RIGHT(YEAR(A671),2))</f>
        <v>FY 2003-04</v>
      </c>
      <c r="E671" s="5" t="s">
        <v>12</v>
      </c>
      <c r="F671" s="7" t="n">
        <v>512.2</v>
      </c>
      <c r="G671" s="7" t="n">
        <v>341.3</v>
      </c>
      <c r="H671" s="7" t="n">
        <v>170.9</v>
      </c>
      <c r="I671" s="7" t="n">
        <v>37.3</v>
      </c>
      <c r="J671" s="8" t="n">
        <v>45.85</v>
      </c>
    </row>
    <row r="672" customFormat="false" ht="15" hidden="false" customHeight="false" outlineLevel="0" collapsed="false">
      <c r="A672" s="4" t="n">
        <v>37866</v>
      </c>
      <c r="B672" s="5" t="n">
        <v>2003</v>
      </c>
      <c r="C672" s="5" t="n">
        <v>9</v>
      </c>
      <c r="D672" s="6" t="str">
        <f aca="false">IF(MONTH(A672)&gt;=4,"FY "&amp;YEAR(A672)&amp;"-"&amp;RIGHT(YEAR(A672)+1,2),"FY "&amp;(YEAR(A672)-1)&amp;"-"&amp;RIGHT(YEAR(A672),2))</f>
        <v>FY 2003-04</v>
      </c>
      <c r="E672" s="5" t="s">
        <v>12</v>
      </c>
      <c r="F672" s="7" t="n">
        <v>539.9</v>
      </c>
      <c r="G672" s="7" t="n">
        <v>243.1</v>
      </c>
      <c r="H672" s="7" t="n">
        <v>296.8</v>
      </c>
      <c r="I672" s="7" t="n">
        <v>64.8</v>
      </c>
      <c r="J672" s="8" t="n">
        <v>45.83</v>
      </c>
    </row>
    <row r="673" customFormat="false" ht="15" hidden="false" customHeight="false" outlineLevel="0" collapsed="false">
      <c r="A673" s="4" t="n">
        <v>37867</v>
      </c>
      <c r="B673" s="5" t="n">
        <v>2003</v>
      </c>
      <c r="C673" s="5" t="n">
        <v>9</v>
      </c>
      <c r="D673" s="6" t="str">
        <f aca="false">IF(MONTH(A673)&gt;=4,"FY "&amp;YEAR(A673)&amp;"-"&amp;RIGHT(YEAR(A673)+1,2),"FY "&amp;(YEAR(A673)-1)&amp;"-"&amp;RIGHT(YEAR(A673),2))</f>
        <v>FY 2003-04</v>
      </c>
      <c r="E673" s="5" t="s">
        <v>12</v>
      </c>
      <c r="F673" s="7" t="n">
        <v>511.2</v>
      </c>
      <c r="G673" s="7" t="n">
        <v>199.6</v>
      </c>
      <c r="H673" s="7" t="n">
        <v>311.6</v>
      </c>
      <c r="I673" s="7" t="n">
        <v>67.9</v>
      </c>
      <c r="J673" s="8" t="n">
        <v>45.87</v>
      </c>
    </row>
    <row r="674" customFormat="false" ht="15" hidden="false" customHeight="false" outlineLevel="0" collapsed="false">
      <c r="A674" s="4" t="n">
        <v>37868</v>
      </c>
      <c r="B674" s="5" t="n">
        <v>2003</v>
      </c>
      <c r="C674" s="5" t="n">
        <v>9</v>
      </c>
      <c r="D674" s="6" t="str">
        <f aca="false">IF(MONTH(A674)&gt;=4,"FY "&amp;YEAR(A674)&amp;"-"&amp;RIGHT(YEAR(A674)+1,2),"FY "&amp;(YEAR(A674)-1)&amp;"-"&amp;RIGHT(YEAR(A674),2))</f>
        <v>FY 2003-04</v>
      </c>
      <c r="E674" s="5" t="s">
        <v>12</v>
      </c>
      <c r="F674" s="7" t="n">
        <v>401</v>
      </c>
      <c r="G674" s="7" t="n">
        <v>334.8</v>
      </c>
      <c r="H674" s="7" t="n">
        <v>66.3</v>
      </c>
      <c r="I674" s="7" t="n">
        <v>14.4</v>
      </c>
      <c r="J674" s="8" t="n">
        <v>45.88</v>
      </c>
    </row>
    <row r="675" customFormat="false" ht="15" hidden="false" customHeight="false" outlineLevel="0" collapsed="false">
      <c r="A675" s="4" t="n">
        <v>37869</v>
      </c>
      <c r="B675" s="5" t="n">
        <v>2003</v>
      </c>
      <c r="C675" s="5" t="n">
        <v>9</v>
      </c>
      <c r="D675" s="6" t="str">
        <f aca="false">IF(MONTH(A675)&gt;=4,"FY "&amp;YEAR(A675)&amp;"-"&amp;RIGHT(YEAR(A675)+1,2),"FY "&amp;(YEAR(A675)-1)&amp;"-"&amp;RIGHT(YEAR(A675),2))</f>
        <v>FY 2003-04</v>
      </c>
      <c r="E675" s="5" t="s">
        <v>12</v>
      </c>
      <c r="F675" s="7" t="n">
        <v>806.8</v>
      </c>
      <c r="G675" s="7" t="n">
        <v>421</v>
      </c>
      <c r="H675" s="7" t="n">
        <v>385.8</v>
      </c>
      <c r="I675" s="7" t="n">
        <v>84</v>
      </c>
      <c r="J675" s="8" t="n">
        <v>45.92</v>
      </c>
    </row>
    <row r="676" customFormat="false" ht="15" hidden="false" customHeight="false" outlineLevel="0" collapsed="false">
      <c r="A676" s="4" t="n">
        <v>37872</v>
      </c>
      <c r="B676" s="5" t="n">
        <v>2003</v>
      </c>
      <c r="C676" s="5" t="n">
        <v>9</v>
      </c>
      <c r="D676" s="6" t="str">
        <f aca="false">IF(MONTH(A676)&gt;=4,"FY "&amp;YEAR(A676)&amp;"-"&amp;RIGHT(YEAR(A676)+1,2),"FY "&amp;(YEAR(A676)-1)&amp;"-"&amp;RIGHT(YEAR(A676),2))</f>
        <v>FY 2003-04</v>
      </c>
      <c r="E676" s="5" t="s">
        <v>12</v>
      </c>
      <c r="F676" s="7" t="n">
        <v>630</v>
      </c>
      <c r="G676" s="7" t="n">
        <v>337.4</v>
      </c>
      <c r="H676" s="7" t="n">
        <v>292.7</v>
      </c>
      <c r="I676" s="7" t="n">
        <v>63.7</v>
      </c>
      <c r="J676" s="8" t="n">
        <v>45.94</v>
      </c>
    </row>
    <row r="677" customFormat="false" ht="15" hidden="false" customHeight="false" outlineLevel="0" collapsed="false">
      <c r="A677" s="4" t="n">
        <v>37873</v>
      </c>
      <c r="B677" s="5" t="n">
        <v>2003</v>
      </c>
      <c r="C677" s="5" t="n">
        <v>9</v>
      </c>
      <c r="D677" s="6" t="str">
        <f aca="false">IF(MONTH(A677)&gt;=4,"FY "&amp;YEAR(A677)&amp;"-"&amp;RIGHT(YEAR(A677)+1,2),"FY "&amp;(YEAR(A677)-1)&amp;"-"&amp;RIGHT(YEAR(A677),2))</f>
        <v>FY 2003-04</v>
      </c>
      <c r="E677" s="5" t="s">
        <v>12</v>
      </c>
      <c r="F677" s="7" t="n">
        <v>556.8</v>
      </c>
      <c r="G677" s="7" t="n">
        <v>293.7</v>
      </c>
      <c r="H677" s="7" t="n">
        <v>263.1</v>
      </c>
      <c r="I677" s="7" t="n">
        <v>57.4</v>
      </c>
      <c r="J677" s="8" t="n">
        <v>45.85</v>
      </c>
    </row>
    <row r="678" customFormat="false" ht="15" hidden="false" customHeight="false" outlineLevel="0" collapsed="false">
      <c r="A678" s="4" t="n">
        <v>37874</v>
      </c>
      <c r="B678" s="5" t="n">
        <v>2003</v>
      </c>
      <c r="C678" s="5" t="n">
        <v>9</v>
      </c>
      <c r="D678" s="6" t="str">
        <f aca="false">IF(MONTH(A678)&gt;=4,"FY "&amp;YEAR(A678)&amp;"-"&amp;RIGHT(YEAR(A678)+1,2),"FY "&amp;(YEAR(A678)-1)&amp;"-"&amp;RIGHT(YEAR(A678),2))</f>
        <v>FY 2003-04</v>
      </c>
      <c r="E678" s="5" t="s">
        <v>12</v>
      </c>
      <c r="F678" s="7" t="n">
        <v>894.6</v>
      </c>
      <c r="G678" s="7" t="n">
        <v>499.4</v>
      </c>
      <c r="H678" s="7" t="n">
        <v>395.3</v>
      </c>
      <c r="I678" s="7" t="n">
        <v>86.3</v>
      </c>
      <c r="J678" s="8" t="n">
        <v>45.81</v>
      </c>
    </row>
    <row r="679" customFormat="false" ht="15" hidden="false" customHeight="false" outlineLevel="0" collapsed="false">
      <c r="A679" s="4" t="n">
        <v>37875</v>
      </c>
      <c r="B679" s="5" t="n">
        <v>2003</v>
      </c>
      <c r="C679" s="5" t="n">
        <v>9</v>
      </c>
      <c r="D679" s="6" t="str">
        <f aca="false">IF(MONTH(A679)&gt;=4,"FY "&amp;YEAR(A679)&amp;"-"&amp;RIGHT(YEAR(A679)+1,2),"FY "&amp;(YEAR(A679)-1)&amp;"-"&amp;RIGHT(YEAR(A679),2))</f>
        <v>FY 2003-04</v>
      </c>
      <c r="E679" s="5" t="s">
        <v>12</v>
      </c>
      <c r="F679" s="7" t="n">
        <v>417.4</v>
      </c>
      <c r="G679" s="7" t="n">
        <v>285.1</v>
      </c>
      <c r="H679" s="7" t="n">
        <v>132.3</v>
      </c>
      <c r="I679" s="7" t="n">
        <v>28.9</v>
      </c>
      <c r="J679" s="8" t="n">
        <v>45.77</v>
      </c>
    </row>
    <row r="680" customFormat="false" ht="15" hidden="false" customHeight="false" outlineLevel="0" collapsed="false">
      <c r="A680" s="4" t="n">
        <v>37876</v>
      </c>
      <c r="B680" s="5" t="n">
        <v>2003</v>
      </c>
      <c r="C680" s="5" t="n">
        <v>9</v>
      </c>
      <c r="D680" s="6" t="str">
        <f aca="false">IF(MONTH(A680)&gt;=4,"FY "&amp;YEAR(A680)&amp;"-"&amp;RIGHT(YEAR(A680)+1,2),"FY "&amp;(YEAR(A680)-1)&amp;"-"&amp;RIGHT(YEAR(A680),2))</f>
        <v>FY 2003-04</v>
      </c>
      <c r="E680" s="5" t="s">
        <v>12</v>
      </c>
      <c r="F680" s="7" t="n">
        <v>403.2</v>
      </c>
      <c r="G680" s="7" t="n">
        <v>491.5</v>
      </c>
      <c r="H680" s="7" t="n">
        <v>-88.3</v>
      </c>
      <c r="I680" s="7" t="n">
        <v>-19.3</v>
      </c>
      <c r="J680" s="8" t="n">
        <v>45.77</v>
      </c>
    </row>
    <row r="681" customFormat="false" ht="15" hidden="false" customHeight="false" outlineLevel="0" collapsed="false">
      <c r="A681" s="4" t="n">
        <v>37879</v>
      </c>
      <c r="B681" s="5" t="n">
        <v>2003</v>
      </c>
      <c r="C681" s="5" t="n">
        <v>9</v>
      </c>
      <c r="D681" s="6" t="str">
        <f aca="false">IF(MONTH(A681)&gt;=4,"FY "&amp;YEAR(A681)&amp;"-"&amp;RIGHT(YEAR(A681)+1,2),"FY "&amp;(YEAR(A681)-1)&amp;"-"&amp;RIGHT(YEAR(A681),2))</f>
        <v>FY 2003-04</v>
      </c>
      <c r="E681" s="5" t="s">
        <v>12</v>
      </c>
      <c r="F681" s="7" t="n">
        <v>241.8</v>
      </c>
      <c r="G681" s="7" t="n">
        <v>317.8</v>
      </c>
      <c r="H681" s="7" t="n">
        <v>-76.1</v>
      </c>
      <c r="I681" s="7" t="n">
        <v>-16.6</v>
      </c>
      <c r="J681" s="8" t="n">
        <v>45.78</v>
      </c>
    </row>
    <row r="682" customFormat="false" ht="15" hidden="false" customHeight="false" outlineLevel="0" collapsed="false">
      <c r="A682" s="4" t="n">
        <v>37880</v>
      </c>
      <c r="B682" s="5" t="n">
        <v>2003</v>
      </c>
      <c r="C682" s="5" t="n">
        <v>9</v>
      </c>
      <c r="D682" s="6" t="str">
        <f aca="false">IF(MONTH(A682)&gt;=4,"FY "&amp;YEAR(A682)&amp;"-"&amp;RIGHT(YEAR(A682)+1,2),"FY "&amp;(YEAR(A682)-1)&amp;"-"&amp;RIGHT(YEAR(A682),2))</f>
        <v>FY 2003-04</v>
      </c>
      <c r="E682" s="5" t="s">
        <v>12</v>
      </c>
      <c r="F682" s="7" t="n">
        <v>459.3</v>
      </c>
      <c r="G682" s="7" t="n">
        <v>381.5</v>
      </c>
      <c r="H682" s="7" t="n">
        <v>77.8</v>
      </c>
      <c r="I682" s="7" t="n">
        <v>17</v>
      </c>
      <c r="J682" s="8" t="n">
        <v>45.77</v>
      </c>
    </row>
    <row r="683" customFormat="false" ht="15" hidden="false" customHeight="false" outlineLevel="0" collapsed="false">
      <c r="A683" s="4" t="n">
        <v>37881</v>
      </c>
      <c r="B683" s="5" t="n">
        <v>2003</v>
      </c>
      <c r="C683" s="5" t="n">
        <v>9</v>
      </c>
      <c r="D683" s="6" t="str">
        <f aca="false">IF(MONTH(A683)&gt;=4,"FY "&amp;YEAR(A683)&amp;"-"&amp;RIGHT(YEAR(A683)+1,2),"FY "&amp;(YEAR(A683)-1)&amp;"-"&amp;RIGHT(YEAR(A683),2))</f>
        <v>FY 2003-04</v>
      </c>
      <c r="E683" s="5" t="s">
        <v>12</v>
      </c>
      <c r="F683" s="7" t="n">
        <v>598.9</v>
      </c>
      <c r="G683" s="7" t="n">
        <v>403</v>
      </c>
      <c r="H683" s="7" t="n">
        <v>195.9</v>
      </c>
      <c r="I683" s="7" t="n">
        <v>42.7</v>
      </c>
      <c r="J683" s="8" t="n">
        <v>45.85</v>
      </c>
    </row>
    <row r="684" customFormat="false" ht="15" hidden="false" customHeight="false" outlineLevel="0" collapsed="false">
      <c r="A684" s="4" t="n">
        <v>37882</v>
      </c>
      <c r="B684" s="5" t="n">
        <v>2003</v>
      </c>
      <c r="C684" s="5" t="n">
        <v>9</v>
      </c>
      <c r="D684" s="6" t="str">
        <f aca="false">IF(MONTH(A684)&gt;=4,"FY "&amp;YEAR(A684)&amp;"-"&amp;RIGHT(YEAR(A684)+1,2),"FY "&amp;(YEAR(A684)-1)&amp;"-"&amp;RIGHT(YEAR(A684),2))</f>
        <v>FY 2003-04</v>
      </c>
      <c r="E684" s="5" t="s">
        <v>12</v>
      </c>
      <c r="F684" s="7" t="n">
        <v>716.9</v>
      </c>
      <c r="G684" s="7" t="n">
        <v>418.4</v>
      </c>
      <c r="H684" s="7" t="n">
        <v>298.6</v>
      </c>
      <c r="I684" s="7" t="n">
        <v>65</v>
      </c>
      <c r="J684" s="8" t="n">
        <v>45.94</v>
      </c>
    </row>
    <row r="685" customFormat="false" ht="15" hidden="false" customHeight="false" outlineLevel="0" collapsed="false">
      <c r="A685" s="4" t="n">
        <v>37883</v>
      </c>
      <c r="B685" s="5" t="n">
        <v>2003</v>
      </c>
      <c r="C685" s="5" t="n">
        <v>9</v>
      </c>
      <c r="D685" s="6" t="str">
        <f aca="false">IF(MONTH(A685)&gt;=4,"FY "&amp;YEAR(A685)&amp;"-"&amp;RIGHT(YEAR(A685)+1,2),"FY "&amp;(YEAR(A685)-1)&amp;"-"&amp;RIGHT(YEAR(A685),2))</f>
        <v>FY 2003-04</v>
      </c>
      <c r="E685" s="5" t="s">
        <v>12</v>
      </c>
      <c r="F685" s="7" t="n">
        <v>557.8</v>
      </c>
      <c r="G685" s="7" t="n">
        <v>326.6</v>
      </c>
      <c r="H685" s="7" t="n">
        <v>231.3</v>
      </c>
      <c r="I685" s="7" t="n">
        <v>50.2</v>
      </c>
      <c r="J685" s="8" t="n">
        <v>46.08</v>
      </c>
    </row>
    <row r="686" customFormat="false" ht="15" hidden="false" customHeight="false" outlineLevel="0" collapsed="false">
      <c r="A686" s="4" t="n">
        <v>37886</v>
      </c>
      <c r="B686" s="5" t="n">
        <v>2003</v>
      </c>
      <c r="C686" s="5" t="n">
        <v>9</v>
      </c>
      <c r="D686" s="6" t="str">
        <f aca="false">IF(MONTH(A686)&gt;=4,"FY "&amp;YEAR(A686)&amp;"-"&amp;RIGHT(YEAR(A686)+1,2),"FY "&amp;(YEAR(A686)-1)&amp;"-"&amp;RIGHT(YEAR(A686),2))</f>
        <v>FY 2003-04</v>
      </c>
      <c r="E686" s="5" t="s">
        <v>12</v>
      </c>
      <c r="F686" s="7" t="n">
        <v>418.2</v>
      </c>
      <c r="G686" s="7" t="n">
        <v>306.6</v>
      </c>
      <c r="H686" s="7" t="n">
        <v>111.6</v>
      </c>
      <c r="I686" s="7" t="n">
        <v>24.3</v>
      </c>
      <c r="J686" s="8" t="n">
        <v>45.93</v>
      </c>
    </row>
    <row r="687" customFormat="false" ht="15" hidden="false" customHeight="false" outlineLevel="0" collapsed="false">
      <c r="A687" s="4" t="n">
        <v>37887</v>
      </c>
      <c r="B687" s="5" t="n">
        <v>2003</v>
      </c>
      <c r="C687" s="5" t="n">
        <v>9</v>
      </c>
      <c r="D687" s="6" t="str">
        <f aca="false">IF(MONTH(A687)&gt;=4,"FY "&amp;YEAR(A687)&amp;"-"&amp;RIGHT(YEAR(A687)+1,2),"FY "&amp;(YEAR(A687)-1)&amp;"-"&amp;RIGHT(YEAR(A687),2))</f>
        <v>FY 2003-04</v>
      </c>
      <c r="E687" s="5" t="s">
        <v>12</v>
      </c>
      <c r="F687" s="7" t="n">
        <v>399.1</v>
      </c>
      <c r="G687" s="7" t="n">
        <v>241.8</v>
      </c>
      <c r="H687" s="7" t="n">
        <v>157.3</v>
      </c>
      <c r="I687" s="7" t="n">
        <v>34.3</v>
      </c>
      <c r="J687" s="8" t="n">
        <v>45.79</v>
      </c>
    </row>
    <row r="688" customFormat="false" ht="15" hidden="false" customHeight="false" outlineLevel="0" collapsed="false">
      <c r="A688" s="4" t="n">
        <v>37888</v>
      </c>
      <c r="B688" s="5" t="n">
        <v>2003</v>
      </c>
      <c r="C688" s="5" t="n">
        <v>9</v>
      </c>
      <c r="D688" s="6" t="str">
        <f aca="false">IF(MONTH(A688)&gt;=4,"FY "&amp;YEAR(A688)&amp;"-"&amp;RIGHT(YEAR(A688)+1,2),"FY "&amp;(YEAR(A688)-1)&amp;"-"&amp;RIGHT(YEAR(A688),2))</f>
        <v>FY 2003-04</v>
      </c>
      <c r="E688" s="5" t="s">
        <v>12</v>
      </c>
      <c r="F688" s="7" t="n">
        <v>234.4</v>
      </c>
      <c r="G688" s="7" t="n">
        <v>343</v>
      </c>
      <c r="H688" s="7" t="n">
        <v>-108.5</v>
      </c>
      <c r="I688" s="7" t="n">
        <v>-23.7</v>
      </c>
      <c r="J688" s="8" t="n">
        <v>45.75</v>
      </c>
    </row>
    <row r="689" customFormat="false" ht="15" hidden="false" customHeight="false" outlineLevel="0" collapsed="false">
      <c r="A689" s="4" t="n">
        <v>37889</v>
      </c>
      <c r="B689" s="5" t="n">
        <v>2003</v>
      </c>
      <c r="C689" s="5" t="n">
        <v>9</v>
      </c>
      <c r="D689" s="6" t="str">
        <f aca="false">IF(MONTH(A689)&gt;=4,"FY "&amp;YEAR(A689)&amp;"-"&amp;RIGHT(YEAR(A689)+1,2),"FY "&amp;(YEAR(A689)-1)&amp;"-"&amp;RIGHT(YEAR(A689),2))</f>
        <v>FY 2003-04</v>
      </c>
      <c r="E689" s="5" t="s">
        <v>12</v>
      </c>
      <c r="F689" s="7" t="n">
        <v>761.5</v>
      </c>
      <c r="G689" s="7" t="n">
        <v>359.1</v>
      </c>
      <c r="H689" s="7" t="n">
        <v>402.4</v>
      </c>
      <c r="I689" s="7" t="n">
        <v>87.8</v>
      </c>
      <c r="J689" s="8" t="n">
        <v>45.84</v>
      </c>
    </row>
    <row r="690" customFormat="false" ht="15" hidden="false" customHeight="false" outlineLevel="0" collapsed="false">
      <c r="A690" s="4" t="n">
        <v>37890</v>
      </c>
      <c r="B690" s="5" t="n">
        <v>2003</v>
      </c>
      <c r="C690" s="5" t="n">
        <v>9</v>
      </c>
      <c r="D690" s="6" t="str">
        <f aca="false">IF(MONTH(A690)&gt;=4,"FY "&amp;YEAR(A690)&amp;"-"&amp;RIGHT(YEAR(A690)+1,2),"FY "&amp;(YEAR(A690)-1)&amp;"-"&amp;RIGHT(YEAR(A690),2))</f>
        <v>FY 2003-04</v>
      </c>
      <c r="E690" s="5" t="s">
        <v>12</v>
      </c>
      <c r="F690" s="7" t="n">
        <v>475</v>
      </c>
      <c r="G690" s="7" t="n">
        <v>457.3</v>
      </c>
      <c r="H690" s="7" t="n">
        <v>17.7</v>
      </c>
      <c r="I690" s="7" t="n">
        <v>3.9</v>
      </c>
      <c r="J690" s="8" t="n">
        <v>45.82</v>
      </c>
    </row>
    <row r="691" customFormat="false" ht="15" hidden="false" customHeight="false" outlineLevel="0" collapsed="false">
      <c r="A691" s="4" t="n">
        <v>37893</v>
      </c>
      <c r="B691" s="5" t="n">
        <v>2003</v>
      </c>
      <c r="C691" s="5" t="n">
        <v>9</v>
      </c>
      <c r="D691" s="6" t="str">
        <f aca="false">IF(MONTH(A691)&gt;=4,"FY "&amp;YEAR(A691)&amp;"-"&amp;RIGHT(YEAR(A691)+1,2),"FY "&amp;(YEAR(A691)-1)&amp;"-"&amp;RIGHT(YEAR(A691),2))</f>
        <v>FY 2003-04</v>
      </c>
      <c r="E691" s="5" t="s">
        <v>12</v>
      </c>
      <c r="F691" s="7" t="n">
        <v>340.6</v>
      </c>
      <c r="G691" s="7" t="n">
        <v>311.1</v>
      </c>
      <c r="H691" s="7" t="n">
        <v>29.5</v>
      </c>
      <c r="I691" s="7" t="n">
        <v>6.4</v>
      </c>
      <c r="J691" s="8" t="n">
        <v>45.87</v>
      </c>
    </row>
    <row r="692" customFormat="false" ht="15" hidden="false" customHeight="false" outlineLevel="0" collapsed="false">
      <c r="A692" s="4" t="n">
        <v>37894</v>
      </c>
      <c r="B692" s="5" t="n">
        <v>2003</v>
      </c>
      <c r="C692" s="5" t="n">
        <v>9</v>
      </c>
      <c r="D692" s="6" t="str">
        <f aca="false">IF(MONTH(A692)&gt;=4,"FY "&amp;YEAR(A692)&amp;"-"&amp;RIGHT(YEAR(A692)+1,2),"FY "&amp;(YEAR(A692)-1)&amp;"-"&amp;RIGHT(YEAR(A692),2))</f>
        <v>FY 2003-04</v>
      </c>
      <c r="E692" s="5" t="s">
        <v>12</v>
      </c>
      <c r="F692" s="7" t="n">
        <v>611.8</v>
      </c>
      <c r="G692" s="7" t="n">
        <v>324.5</v>
      </c>
      <c r="H692" s="7" t="n">
        <v>287.3</v>
      </c>
      <c r="I692" s="7" t="n">
        <v>62.6</v>
      </c>
      <c r="J692" s="8" t="n">
        <v>45.87</v>
      </c>
    </row>
    <row r="693" customFormat="false" ht="15" hidden="false" customHeight="false" outlineLevel="0" collapsed="false">
      <c r="A693" s="4" t="n">
        <v>37895</v>
      </c>
      <c r="B693" s="5" t="n">
        <v>2003</v>
      </c>
      <c r="C693" s="5" t="n">
        <v>10</v>
      </c>
      <c r="D693" s="6" t="str">
        <f aca="false">IF(MONTH(A693)&gt;=4,"FY "&amp;YEAR(A693)&amp;"-"&amp;RIGHT(YEAR(A693)+1,2),"FY "&amp;(YEAR(A693)-1)&amp;"-"&amp;RIGHT(YEAR(A693),2))</f>
        <v>FY 2003-04</v>
      </c>
      <c r="E693" s="5" t="s">
        <v>12</v>
      </c>
      <c r="F693" s="7" t="n">
        <v>524.6</v>
      </c>
      <c r="G693" s="7" t="n">
        <v>268.5</v>
      </c>
      <c r="H693" s="7" t="n">
        <v>256.1</v>
      </c>
      <c r="I693" s="7" t="n">
        <v>55.9</v>
      </c>
      <c r="J693" s="8" t="n">
        <v>45.85</v>
      </c>
    </row>
    <row r="694" customFormat="false" ht="15" hidden="false" customHeight="false" outlineLevel="0" collapsed="false">
      <c r="A694" s="4" t="n">
        <v>37897</v>
      </c>
      <c r="B694" s="5" t="n">
        <v>2003</v>
      </c>
      <c r="C694" s="5" t="n">
        <v>10</v>
      </c>
      <c r="D694" s="6" t="str">
        <f aca="false">IF(MONTH(A694)&gt;=4,"FY "&amp;YEAR(A694)&amp;"-"&amp;RIGHT(YEAR(A694)+1,2),"FY "&amp;(YEAR(A694)-1)&amp;"-"&amp;RIGHT(YEAR(A694),2))</f>
        <v>FY 2003-04</v>
      </c>
      <c r="E694" s="5" t="s">
        <v>12</v>
      </c>
      <c r="F694" s="7" t="n">
        <v>353.9</v>
      </c>
      <c r="G694" s="7" t="n">
        <v>231.8</v>
      </c>
      <c r="H694" s="7" t="n">
        <v>122.1</v>
      </c>
      <c r="I694" s="7" t="n">
        <v>26.7</v>
      </c>
      <c r="J694" s="8" t="n">
        <v>45.68</v>
      </c>
    </row>
    <row r="695" customFormat="false" ht="15" hidden="false" customHeight="false" outlineLevel="0" collapsed="false">
      <c r="A695" s="4" t="n">
        <v>37900</v>
      </c>
      <c r="B695" s="5" t="n">
        <v>2003</v>
      </c>
      <c r="C695" s="5" t="n">
        <v>10</v>
      </c>
      <c r="D695" s="6" t="str">
        <f aca="false">IF(MONTH(A695)&gt;=4,"FY "&amp;YEAR(A695)&amp;"-"&amp;RIGHT(YEAR(A695)+1,2),"FY "&amp;(YEAR(A695)-1)&amp;"-"&amp;RIGHT(YEAR(A695),2))</f>
        <v>FY 2003-04</v>
      </c>
      <c r="E695" s="5" t="s">
        <v>12</v>
      </c>
      <c r="F695" s="7" t="n">
        <v>1111.8</v>
      </c>
      <c r="G695" s="7" t="n">
        <v>529.6</v>
      </c>
      <c r="H695" s="7" t="n">
        <v>582.3</v>
      </c>
      <c r="I695" s="7" t="n">
        <v>128.1</v>
      </c>
      <c r="J695" s="8" t="n">
        <v>45.46</v>
      </c>
    </row>
    <row r="696" customFormat="false" ht="15" hidden="false" customHeight="false" outlineLevel="0" collapsed="false">
      <c r="A696" s="4" t="n">
        <v>37901</v>
      </c>
      <c r="B696" s="5" t="n">
        <v>2003</v>
      </c>
      <c r="C696" s="5" t="n">
        <v>10</v>
      </c>
      <c r="D696" s="6" t="str">
        <f aca="false">IF(MONTH(A696)&gt;=4,"FY "&amp;YEAR(A696)&amp;"-"&amp;RIGHT(YEAR(A696)+1,2),"FY "&amp;(YEAR(A696)-1)&amp;"-"&amp;RIGHT(YEAR(A696),2))</f>
        <v>FY 2003-04</v>
      </c>
      <c r="E696" s="5" t="s">
        <v>12</v>
      </c>
      <c r="F696" s="7" t="n">
        <v>638.2</v>
      </c>
      <c r="G696" s="7" t="n">
        <v>282</v>
      </c>
      <c r="H696" s="7" t="n">
        <v>356.1</v>
      </c>
      <c r="I696" s="7" t="n">
        <v>78.4</v>
      </c>
      <c r="J696" s="8" t="n">
        <v>45.42</v>
      </c>
    </row>
    <row r="697" customFormat="false" ht="15" hidden="false" customHeight="false" outlineLevel="0" collapsed="false">
      <c r="A697" s="4" t="n">
        <v>37902</v>
      </c>
      <c r="B697" s="5" t="n">
        <v>2003</v>
      </c>
      <c r="C697" s="5" t="n">
        <v>10</v>
      </c>
      <c r="D697" s="6" t="str">
        <f aca="false">IF(MONTH(A697)&gt;=4,"FY "&amp;YEAR(A697)&amp;"-"&amp;RIGHT(YEAR(A697)+1,2),"FY "&amp;(YEAR(A697)-1)&amp;"-"&amp;RIGHT(YEAR(A697),2))</f>
        <v>FY 2003-04</v>
      </c>
      <c r="E697" s="5" t="s">
        <v>12</v>
      </c>
      <c r="F697" s="7" t="n">
        <v>825.3</v>
      </c>
      <c r="G697" s="7" t="n">
        <v>316.3</v>
      </c>
      <c r="H697" s="7" t="n">
        <v>509</v>
      </c>
      <c r="I697" s="7" t="n">
        <v>112.2</v>
      </c>
      <c r="J697" s="8" t="n">
        <v>45.36</v>
      </c>
    </row>
    <row r="698" customFormat="false" ht="15" hidden="false" customHeight="false" outlineLevel="0" collapsed="false">
      <c r="A698" s="4" t="n">
        <v>37903</v>
      </c>
      <c r="B698" s="5" t="n">
        <v>2003</v>
      </c>
      <c r="C698" s="5" t="n">
        <v>10</v>
      </c>
      <c r="D698" s="6" t="str">
        <f aca="false">IF(MONTH(A698)&gt;=4,"FY "&amp;YEAR(A698)&amp;"-"&amp;RIGHT(YEAR(A698)+1,2),"FY "&amp;(YEAR(A698)-1)&amp;"-"&amp;RIGHT(YEAR(A698),2))</f>
        <v>FY 2003-04</v>
      </c>
      <c r="E698" s="5" t="s">
        <v>12</v>
      </c>
      <c r="F698" s="7" t="n">
        <v>517.9</v>
      </c>
      <c r="G698" s="7" t="n">
        <v>326.8</v>
      </c>
      <c r="H698" s="7" t="n">
        <v>191.2</v>
      </c>
      <c r="I698" s="7" t="n">
        <v>42.2</v>
      </c>
      <c r="J698" s="8" t="n">
        <v>45.29</v>
      </c>
    </row>
    <row r="699" customFormat="false" ht="15" hidden="false" customHeight="false" outlineLevel="0" collapsed="false">
      <c r="A699" s="4" t="n">
        <v>37904</v>
      </c>
      <c r="B699" s="5" t="n">
        <v>2003</v>
      </c>
      <c r="C699" s="5" t="n">
        <v>10</v>
      </c>
      <c r="D699" s="6" t="str">
        <f aca="false">IF(MONTH(A699)&gt;=4,"FY "&amp;YEAR(A699)&amp;"-"&amp;RIGHT(YEAR(A699)+1,2),"FY "&amp;(YEAR(A699)-1)&amp;"-"&amp;RIGHT(YEAR(A699),2))</f>
        <v>FY 2003-04</v>
      </c>
      <c r="E699" s="5" t="s">
        <v>12</v>
      </c>
      <c r="F699" s="7" t="n">
        <v>591.1</v>
      </c>
      <c r="G699" s="7" t="n">
        <v>309.3</v>
      </c>
      <c r="H699" s="7" t="n">
        <v>281.8</v>
      </c>
      <c r="I699" s="7" t="n">
        <v>62.2</v>
      </c>
      <c r="J699" s="8" t="n">
        <v>45.33</v>
      </c>
    </row>
    <row r="700" customFormat="false" ht="15" hidden="false" customHeight="false" outlineLevel="0" collapsed="false">
      <c r="A700" s="4" t="n">
        <v>37907</v>
      </c>
      <c r="B700" s="5" t="n">
        <v>2003</v>
      </c>
      <c r="C700" s="5" t="n">
        <v>10</v>
      </c>
      <c r="D700" s="6" t="str">
        <f aca="false">IF(MONTH(A700)&gt;=4,"FY "&amp;YEAR(A700)&amp;"-"&amp;RIGHT(YEAR(A700)+1,2),"FY "&amp;(YEAR(A700)-1)&amp;"-"&amp;RIGHT(YEAR(A700),2))</f>
        <v>FY 2003-04</v>
      </c>
      <c r="E700" s="5" t="s">
        <v>12</v>
      </c>
      <c r="F700" s="7" t="n">
        <v>859.5</v>
      </c>
      <c r="G700" s="7" t="n">
        <v>341.7</v>
      </c>
      <c r="H700" s="7" t="n">
        <v>517.8</v>
      </c>
      <c r="I700" s="7" t="n">
        <v>114.1</v>
      </c>
      <c r="J700" s="8" t="n">
        <v>45.38</v>
      </c>
    </row>
    <row r="701" customFormat="false" ht="15" hidden="false" customHeight="false" outlineLevel="0" collapsed="false">
      <c r="A701" s="4" t="n">
        <v>37908</v>
      </c>
      <c r="B701" s="5" t="n">
        <v>2003</v>
      </c>
      <c r="C701" s="5" t="n">
        <v>10</v>
      </c>
      <c r="D701" s="6" t="str">
        <f aca="false">IF(MONTH(A701)&gt;=4,"FY "&amp;YEAR(A701)&amp;"-"&amp;RIGHT(YEAR(A701)+1,2),"FY "&amp;(YEAR(A701)-1)&amp;"-"&amp;RIGHT(YEAR(A701),2))</f>
        <v>FY 2003-04</v>
      </c>
      <c r="E701" s="5" t="s">
        <v>12</v>
      </c>
      <c r="F701" s="7" t="n">
        <v>690.7</v>
      </c>
      <c r="G701" s="7" t="n">
        <v>250.1</v>
      </c>
      <c r="H701" s="7" t="n">
        <v>440.6</v>
      </c>
      <c r="I701" s="7" t="n">
        <v>97.2</v>
      </c>
      <c r="J701" s="8" t="n">
        <v>45.35</v>
      </c>
    </row>
    <row r="702" customFormat="false" ht="15" hidden="false" customHeight="false" outlineLevel="0" collapsed="false">
      <c r="A702" s="4" t="n">
        <v>37909</v>
      </c>
      <c r="B702" s="5" t="n">
        <v>2003</v>
      </c>
      <c r="C702" s="5" t="n">
        <v>10</v>
      </c>
      <c r="D702" s="6" t="str">
        <f aca="false">IF(MONTH(A702)&gt;=4,"FY "&amp;YEAR(A702)&amp;"-"&amp;RIGHT(YEAR(A702)+1,2),"FY "&amp;(YEAR(A702)-1)&amp;"-"&amp;RIGHT(YEAR(A702),2))</f>
        <v>FY 2003-04</v>
      </c>
      <c r="E702" s="5" t="s">
        <v>12</v>
      </c>
      <c r="F702" s="7" t="n">
        <v>838</v>
      </c>
      <c r="G702" s="7" t="n">
        <v>316.8</v>
      </c>
      <c r="H702" s="7" t="n">
        <v>521.2</v>
      </c>
      <c r="I702" s="7" t="n">
        <v>114.3</v>
      </c>
      <c r="J702" s="8" t="n">
        <v>45.59</v>
      </c>
    </row>
    <row r="703" customFormat="false" ht="15" hidden="false" customHeight="false" outlineLevel="0" collapsed="false">
      <c r="A703" s="4" t="n">
        <v>37910</v>
      </c>
      <c r="B703" s="5" t="n">
        <v>2003</v>
      </c>
      <c r="C703" s="5" t="n">
        <v>10</v>
      </c>
      <c r="D703" s="6" t="str">
        <f aca="false">IF(MONTH(A703)&gt;=4,"FY "&amp;YEAR(A703)&amp;"-"&amp;RIGHT(YEAR(A703)+1,2),"FY "&amp;(YEAR(A703)-1)&amp;"-"&amp;RIGHT(YEAR(A703),2))</f>
        <v>FY 2003-04</v>
      </c>
      <c r="E703" s="5" t="s">
        <v>12</v>
      </c>
      <c r="F703" s="7" t="n">
        <v>575.1</v>
      </c>
      <c r="G703" s="7" t="n">
        <v>270.6</v>
      </c>
      <c r="H703" s="7" t="n">
        <v>304.4</v>
      </c>
      <c r="I703" s="7" t="n">
        <v>66.6</v>
      </c>
      <c r="J703" s="8" t="n">
        <v>45.71</v>
      </c>
    </row>
    <row r="704" customFormat="false" ht="15" hidden="false" customHeight="false" outlineLevel="0" collapsed="false">
      <c r="A704" s="4" t="n">
        <v>37911</v>
      </c>
      <c r="B704" s="5" t="n">
        <v>2003</v>
      </c>
      <c r="C704" s="5" t="n">
        <v>10</v>
      </c>
      <c r="D704" s="6" t="str">
        <f aca="false">IF(MONTH(A704)&gt;=4,"FY "&amp;YEAR(A704)&amp;"-"&amp;RIGHT(YEAR(A704)+1,2),"FY "&amp;(YEAR(A704)-1)&amp;"-"&amp;RIGHT(YEAR(A704),2))</f>
        <v>FY 2003-04</v>
      </c>
      <c r="E704" s="5" t="s">
        <v>12</v>
      </c>
      <c r="F704" s="7" t="n">
        <v>832.2</v>
      </c>
      <c r="G704" s="7" t="n">
        <v>414.5</v>
      </c>
      <c r="H704" s="7" t="n">
        <v>417.6</v>
      </c>
      <c r="I704" s="7" t="n">
        <v>92.2</v>
      </c>
      <c r="J704" s="8" t="n">
        <v>45.29</v>
      </c>
    </row>
    <row r="705" customFormat="false" ht="15" hidden="false" customHeight="false" outlineLevel="0" collapsed="false">
      <c r="A705" s="4" t="n">
        <v>37914</v>
      </c>
      <c r="B705" s="5" t="n">
        <v>2003</v>
      </c>
      <c r="C705" s="5" t="n">
        <v>10</v>
      </c>
      <c r="D705" s="6" t="str">
        <f aca="false">IF(MONTH(A705)&gt;=4,"FY "&amp;YEAR(A705)&amp;"-"&amp;RIGHT(YEAR(A705)+1,2),"FY "&amp;(YEAR(A705)-1)&amp;"-"&amp;RIGHT(YEAR(A705),2))</f>
        <v>FY 2003-04</v>
      </c>
      <c r="E705" s="5" t="s">
        <v>12</v>
      </c>
      <c r="F705" s="7" t="n">
        <v>861.8</v>
      </c>
      <c r="G705" s="7" t="n">
        <v>325.9</v>
      </c>
      <c r="H705" s="7" t="n">
        <v>535.8</v>
      </c>
      <c r="I705" s="7" t="n">
        <v>118.2</v>
      </c>
      <c r="J705" s="8" t="n">
        <v>45.35</v>
      </c>
    </row>
    <row r="706" customFormat="false" ht="15" hidden="false" customHeight="false" outlineLevel="0" collapsed="false">
      <c r="A706" s="4" t="n">
        <v>37915</v>
      </c>
      <c r="B706" s="5" t="n">
        <v>2003</v>
      </c>
      <c r="C706" s="5" t="n">
        <v>10</v>
      </c>
      <c r="D706" s="6" t="str">
        <f aca="false">IF(MONTH(A706)&gt;=4,"FY "&amp;YEAR(A706)&amp;"-"&amp;RIGHT(YEAR(A706)+1,2),"FY "&amp;(YEAR(A706)-1)&amp;"-"&amp;RIGHT(YEAR(A706),2))</f>
        <v>FY 2003-04</v>
      </c>
      <c r="E706" s="5" t="s">
        <v>12</v>
      </c>
      <c r="F706" s="7" t="n">
        <v>570.9</v>
      </c>
      <c r="G706" s="7" t="n">
        <v>252</v>
      </c>
      <c r="H706" s="7" t="n">
        <v>318.9</v>
      </c>
      <c r="I706" s="7" t="n">
        <v>70.3</v>
      </c>
      <c r="J706" s="8" t="n">
        <v>45.35</v>
      </c>
    </row>
    <row r="707" customFormat="false" ht="15" hidden="false" customHeight="false" outlineLevel="0" collapsed="false">
      <c r="A707" s="4" t="n">
        <v>37916</v>
      </c>
      <c r="B707" s="5" t="n">
        <v>2003</v>
      </c>
      <c r="C707" s="5" t="n">
        <v>10</v>
      </c>
      <c r="D707" s="6" t="str">
        <f aca="false">IF(MONTH(A707)&gt;=4,"FY "&amp;YEAR(A707)&amp;"-"&amp;RIGHT(YEAR(A707)+1,2),"FY "&amp;(YEAR(A707)-1)&amp;"-"&amp;RIGHT(YEAR(A707),2))</f>
        <v>FY 2003-04</v>
      </c>
      <c r="E707" s="5" t="s">
        <v>12</v>
      </c>
      <c r="F707" s="7" t="n">
        <v>676.2</v>
      </c>
      <c r="G707" s="7" t="n">
        <v>390.2</v>
      </c>
      <c r="H707" s="7" t="n">
        <v>286</v>
      </c>
      <c r="I707" s="7" t="n">
        <v>63.1</v>
      </c>
      <c r="J707" s="8" t="n">
        <v>45.31</v>
      </c>
    </row>
    <row r="708" customFormat="false" ht="15" hidden="false" customHeight="false" outlineLevel="0" collapsed="false">
      <c r="A708" s="4" t="n">
        <v>37917</v>
      </c>
      <c r="B708" s="5" t="n">
        <v>2003</v>
      </c>
      <c r="C708" s="5" t="n">
        <v>10</v>
      </c>
      <c r="D708" s="6" t="str">
        <f aca="false">IF(MONTH(A708)&gt;=4,"FY "&amp;YEAR(A708)&amp;"-"&amp;RIGHT(YEAR(A708)+1,2),"FY "&amp;(YEAR(A708)-1)&amp;"-"&amp;RIGHT(YEAR(A708),2))</f>
        <v>FY 2003-04</v>
      </c>
      <c r="E708" s="5" t="s">
        <v>12</v>
      </c>
      <c r="F708" s="7" t="n">
        <v>635.8</v>
      </c>
      <c r="G708" s="7" t="n">
        <v>432.7</v>
      </c>
      <c r="H708" s="7" t="n">
        <v>203.1</v>
      </c>
      <c r="I708" s="7" t="n">
        <v>44.8</v>
      </c>
      <c r="J708" s="8" t="n">
        <v>45.37</v>
      </c>
    </row>
    <row r="709" customFormat="false" ht="15" hidden="false" customHeight="false" outlineLevel="0" collapsed="false">
      <c r="A709" s="4" t="n">
        <v>37918</v>
      </c>
      <c r="B709" s="5" t="n">
        <v>2003</v>
      </c>
      <c r="C709" s="5" t="n">
        <v>10</v>
      </c>
      <c r="D709" s="6" t="str">
        <f aca="false">IF(MONTH(A709)&gt;=4,"FY "&amp;YEAR(A709)&amp;"-"&amp;RIGHT(YEAR(A709)+1,2),"FY "&amp;(YEAR(A709)-1)&amp;"-"&amp;RIGHT(YEAR(A709),2))</f>
        <v>FY 2003-04</v>
      </c>
      <c r="E709" s="5" t="s">
        <v>12</v>
      </c>
      <c r="F709" s="7" t="n">
        <v>390</v>
      </c>
      <c r="G709" s="7" t="n">
        <v>477.6</v>
      </c>
      <c r="H709" s="7" t="n">
        <v>-87.5</v>
      </c>
      <c r="I709" s="7" t="n">
        <v>-19.3</v>
      </c>
      <c r="J709" s="8" t="n">
        <v>45.33</v>
      </c>
    </row>
    <row r="710" customFormat="false" ht="15" hidden="false" customHeight="false" outlineLevel="0" collapsed="false">
      <c r="A710" s="4" t="n">
        <v>37921</v>
      </c>
      <c r="B710" s="5" t="n">
        <v>2003</v>
      </c>
      <c r="C710" s="5" t="n">
        <v>10</v>
      </c>
      <c r="D710" s="6" t="str">
        <f aca="false">IF(MONTH(A710)&gt;=4,"FY "&amp;YEAR(A710)&amp;"-"&amp;RIGHT(YEAR(A710)+1,2),"FY "&amp;(YEAR(A710)-1)&amp;"-"&amp;RIGHT(YEAR(A710),2))</f>
        <v>FY 2003-04</v>
      </c>
      <c r="E710" s="5" t="s">
        <v>12</v>
      </c>
      <c r="F710" s="7" t="n">
        <v>408.2</v>
      </c>
      <c r="G710" s="7" t="n">
        <v>286.2</v>
      </c>
      <c r="H710" s="7" t="n">
        <v>122</v>
      </c>
      <c r="I710" s="7" t="n">
        <v>26.9</v>
      </c>
      <c r="J710" s="8" t="n">
        <v>45.33</v>
      </c>
    </row>
    <row r="711" customFormat="false" ht="15" hidden="false" customHeight="false" outlineLevel="0" collapsed="false">
      <c r="A711" s="4" t="n">
        <v>37922</v>
      </c>
      <c r="B711" s="5" t="n">
        <v>2003</v>
      </c>
      <c r="C711" s="5" t="n">
        <v>10</v>
      </c>
      <c r="D711" s="6" t="str">
        <f aca="false">IF(MONTH(A711)&gt;=4,"FY "&amp;YEAR(A711)&amp;"-"&amp;RIGHT(YEAR(A711)+1,2),"FY "&amp;(YEAR(A711)-1)&amp;"-"&amp;RIGHT(YEAR(A711),2))</f>
        <v>FY 2003-04</v>
      </c>
      <c r="E711" s="5" t="s">
        <v>12</v>
      </c>
      <c r="F711" s="7" t="n">
        <v>388.2</v>
      </c>
      <c r="G711" s="7" t="n">
        <v>276.2</v>
      </c>
      <c r="H711" s="7" t="n">
        <v>112</v>
      </c>
      <c r="I711" s="7" t="n">
        <v>24.7</v>
      </c>
      <c r="J711" s="8" t="n">
        <v>45.34</v>
      </c>
    </row>
    <row r="712" customFormat="false" ht="15" hidden="false" customHeight="false" outlineLevel="0" collapsed="false">
      <c r="A712" s="4" t="n">
        <v>37923</v>
      </c>
      <c r="B712" s="5" t="n">
        <v>2003</v>
      </c>
      <c r="C712" s="5" t="n">
        <v>10</v>
      </c>
      <c r="D712" s="6" t="str">
        <f aca="false">IF(MONTH(A712)&gt;=4,"FY "&amp;YEAR(A712)&amp;"-"&amp;RIGHT(YEAR(A712)+1,2),"FY "&amp;(YEAR(A712)-1)&amp;"-"&amp;RIGHT(YEAR(A712),2))</f>
        <v>FY 2003-04</v>
      </c>
      <c r="E712" s="5" t="s">
        <v>12</v>
      </c>
      <c r="F712" s="7" t="n">
        <v>566.2</v>
      </c>
      <c r="G712" s="7" t="n">
        <v>320.2</v>
      </c>
      <c r="H712" s="7" t="n">
        <v>246</v>
      </c>
      <c r="I712" s="7" t="n">
        <v>54.2</v>
      </c>
      <c r="J712" s="8" t="n">
        <v>45.4</v>
      </c>
    </row>
    <row r="713" customFormat="false" ht="15" hidden="false" customHeight="false" outlineLevel="0" collapsed="false">
      <c r="A713" s="4" t="n">
        <v>37924</v>
      </c>
      <c r="B713" s="5" t="n">
        <v>2003</v>
      </c>
      <c r="C713" s="5" t="n">
        <v>10</v>
      </c>
      <c r="D713" s="6" t="str">
        <f aca="false">IF(MONTH(A713)&gt;=4,"FY "&amp;YEAR(A713)&amp;"-"&amp;RIGHT(YEAR(A713)+1,2),"FY "&amp;(YEAR(A713)-1)&amp;"-"&amp;RIGHT(YEAR(A713),2))</f>
        <v>FY 2003-04</v>
      </c>
      <c r="E713" s="5" t="s">
        <v>12</v>
      </c>
      <c r="F713" s="7" t="n">
        <v>654.1</v>
      </c>
      <c r="G713" s="7" t="n">
        <v>430.6</v>
      </c>
      <c r="H713" s="7" t="n">
        <v>223.5</v>
      </c>
      <c r="I713" s="7" t="n">
        <v>49.3</v>
      </c>
      <c r="J713" s="8" t="n">
        <v>45.31</v>
      </c>
    </row>
    <row r="714" customFormat="false" ht="15" hidden="false" customHeight="false" outlineLevel="0" collapsed="false">
      <c r="A714" s="4" t="n">
        <v>37925</v>
      </c>
      <c r="B714" s="5" t="n">
        <v>2003</v>
      </c>
      <c r="C714" s="5" t="n">
        <v>10</v>
      </c>
      <c r="D714" s="6" t="str">
        <f aca="false">IF(MONTH(A714)&gt;=4,"FY "&amp;YEAR(A714)&amp;"-"&amp;RIGHT(YEAR(A714)+1,2),"FY "&amp;(YEAR(A714)-1)&amp;"-"&amp;RIGHT(YEAR(A714),2))</f>
        <v>FY 2003-04</v>
      </c>
      <c r="E714" s="5" t="s">
        <v>12</v>
      </c>
      <c r="F714" s="7" t="n">
        <v>856.7</v>
      </c>
      <c r="G714" s="7" t="n">
        <v>519.4</v>
      </c>
      <c r="H714" s="7" t="n">
        <v>337.3</v>
      </c>
      <c r="I714" s="7" t="n">
        <v>74.4</v>
      </c>
      <c r="J714" s="8" t="n">
        <v>45.32</v>
      </c>
    </row>
    <row r="715" customFormat="false" ht="15" hidden="false" customHeight="false" outlineLevel="0" collapsed="false">
      <c r="A715" s="4" t="n">
        <v>37928</v>
      </c>
      <c r="B715" s="5" t="n">
        <v>2003</v>
      </c>
      <c r="C715" s="5" t="n">
        <v>11</v>
      </c>
      <c r="D715" s="6" t="str">
        <f aca="false">IF(MONTH(A715)&gt;=4,"FY "&amp;YEAR(A715)&amp;"-"&amp;RIGHT(YEAR(A715)+1,2),"FY "&amp;(YEAR(A715)-1)&amp;"-"&amp;RIGHT(YEAR(A715),2))</f>
        <v>FY 2003-04</v>
      </c>
      <c r="E715" s="5" t="s">
        <v>12</v>
      </c>
      <c r="F715" s="7" t="n">
        <v>633.4</v>
      </c>
      <c r="G715" s="7" t="n">
        <v>312.1</v>
      </c>
      <c r="H715" s="7" t="n">
        <v>321.4</v>
      </c>
      <c r="I715" s="7" t="n">
        <v>70.9</v>
      </c>
      <c r="J715" s="8" t="n">
        <v>45.32</v>
      </c>
    </row>
    <row r="716" customFormat="false" ht="15" hidden="false" customHeight="false" outlineLevel="0" collapsed="false">
      <c r="A716" s="4" t="n">
        <v>37929</v>
      </c>
      <c r="B716" s="5" t="n">
        <v>2003</v>
      </c>
      <c r="C716" s="5" t="n">
        <v>11</v>
      </c>
      <c r="D716" s="6" t="str">
        <f aca="false">IF(MONTH(A716)&gt;=4,"FY "&amp;YEAR(A716)&amp;"-"&amp;RIGHT(YEAR(A716)+1,2),"FY "&amp;(YEAR(A716)-1)&amp;"-"&amp;RIGHT(YEAR(A716),2))</f>
        <v>FY 2003-04</v>
      </c>
      <c r="E716" s="5" t="s">
        <v>12</v>
      </c>
      <c r="F716" s="7" t="n">
        <v>1011.5</v>
      </c>
      <c r="G716" s="7" t="n">
        <v>503</v>
      </c>
      <c r="H716" s="7" t="n">
        <v>508.5</v>
      </c>
      <c r="I716" s="7" t="n">
        <v>112.2</v>
      </c>
      <c r="J716" s="8" t="n">
        <v>45.33</v>
      </c>
    </row>
    <row r="717" customFormat="false" ht="15" hidden="false" customHeight="false" outlineLevel="0" collapsed="false">
      <c r="A717" s="4" t="n">
        <v>37930</v>
      </c>
      <c r="B717" s="5" t="n">
        <v>2003</v>
      </c>
      <c r="C717" s="5" t="n">
        <v>11</v>
      </c>
      <c r="D717" s="6" t="str">
        <f aca="false">IF(MONTH(A717)&gt;=4,"FY "&amp;YEAR(A717)&amp;"-"&amp;RIGHT(YEAR(A717)+1,2),"FY "&amp;(YEAR(A717)-1)&amp;"-"&amp;RIGHT(YEAR(A717),2))</f>
        <v>FY 2003-04</v>
      </c>
      <c r="E717" s="5" t="s">
        <v>12</v>
      </c>
      <c r="F717" s="7" t="n">
        <v>1070.9</v>
      </c>
      <c r="G717" s="7" t="n">
        <v>472.9</v>
      </c>
      <c r="H717" s="7" t="n">
        <v>598</v>
      </c>
      <c r="I717" s="7" t="n">
        <v>131.8</v>
      </c>
      <c r="J717" s="8" t="n">
        <v>45.36</v>
      </c>
    </row>
    <row r="718" customFormat="false" ht="15" hidden="false" customHeight="false" outlineLevel="0" collapsed="false">
      <c r="A718" s="4" t="n">
        <v>37931</v>
      </c>
      <c r="B718" s="5" t="n">
        <v>2003</v>
      </c>
      <c r="C718" s="5" t="n">
        <v>11</v>
      </c>
      <c r="D718" s="6" t="str">
        <f aca="false">IF(MONTH(A718)&gt;=4,"FY "&amp;YEAR(A718)&amp;"-"&amp;RIGHT(YEAR(A718)+1,2),"FY "&amp;(YEAR(A718)-1)&amp;"-"&amp;RIGHT(YEAR(A718),2))</f>
        <v>FY 2003-04</v>
      </c>
      <c r="E718" s="5" t="s">
        <v>12</v>
      </c>
      <c r="F718" s="7" t="n">
        <v>771.2</v>
      </c>
      <c r="G718" s="7" t="n">
        <v>506</v>
      </c>
      <c r="H718" s="7" t="n">
        <v>265.2</v>
      </c>
      <c r="I718" s="7" t="n">
        <v>58.5</v>
      </c>
      <c r="J718" s="8" t="n">
        <v>45.32</v>
      </c>
    </row>
    <row r="719" customFormat="false" ht="15" hidden="false" customHeight="false" outlineLevel="0" collapsed="false">
      <c r="A719" s="4" t="n">
        <v>37932</v>
      </c>
      <c r="B719" s="5" t="n">
        <v>2003</v>
      </c>
      <c r="C719" s="5" t="n">
        <v>11</v>
      </c>
      <c r="D719" s="6" t="str">
        <f aca="false">IF(MONTH(A719)&gt;=4,"FY "&amp;YEAR(A719)&amp;"-"&amp;RIGHT(YEAR(A719)+1,2),"FY "&amp;(YEAR(A719)-1)&amp;"-"&amp;RIGHT(YEAR(A719),2))</f>
        <v>FY 2003-04</v>
      </c>
      <c r="E719" s="5" t="s">
        <v>12</v>
      </c>
      <c r="F719" s="7" t="n">
        <v>623.2</v>
      </c>
      <c r="G719" s="7" t="n">
        <v>489</v>
      </c>
      <c r="H719" s="7" t="n">
        <v>134.2</v>
      </c>
      <c r="I719" s="7" t="n">
        <v>29.6</v>
      </c>
      <c r="J719" s="8" t="n">
        <v>45.29</v>
      </c>
    </row>
    <row r="720" customFormat="false" ht="15" hidden="false" customHeight="false" outlineLevel="0" collapsed="false">
      <c r="A720" s="4" t="n">
        <v>37935</v>
      </c>
      <c r="B720" s="5" t="n">
        <v>2003</v>
      </c>
      <c r="C720" s="5" t="n">
        <v>11</v>
      </c>
      <c r="D720" s="6" t="str">
        <f aca="false">IF(MONTH(A720)&gt;=4,"FY "&amp;YEAR(A720)&amp;"-"&amp;RIGHT(YEAR(A720)+1,2),"FY "&amp;(YEAR(A720)-1)&amp;"-"&amp;RIGHT(YEAR(A720),2))</f>
        <v>FY 2003-04</v>
      </c>
      <c r="E720" s="5" t="s">
        <v>12</v>
      </c>
      <c r="F720" s="7" t="n">
        <v>333.2</v>
      </c>
      <c r="G720" s="7" t="n">
        <v>268.3</v>
      </c>
      <c r="H720" s="7" t="n">
        <v>64.9</v>
      </c>
      <c r="I720" s="7" t="n">
        <v>14.3</v>
      </c>
      <c r="J720" s="8" t="n">
        <v>45.29</v>
      </c>
    </row>
    <row r="721" customFormat="false" ht="15" hidden="false" customHeight="false" outlineLevel="0" collapsed="false">
      <c r="A721" s="4" t="n">
        <v>37936</v>
      </c>
      <c r="B721" s="5" t="n">
        <v>2003</v>
      </c>
      <c r="C721" s="5" t="n">
        <v>11</v>
      </c>
      <c r="D721" s="6" t="str">
        <f aca="false">IF(MONTH(A721)&gt;=4,"FY "&amp;YEAR(A721)&amp;"-"&amp;RIGHT(YEAR(A721)+1,2),"FY "&amp;(YEAR(A721)-1)&amp;"-"&amp;RIGHT(YEAR(A721),2))</f>
        <v>FY 2003-04</v>
      </c>
      <c r="E721" s="5" t="s">
        <v>12</v>
      </c>
      <c r="F721" s="7" t="n">
        <v>458</v>
      </c>
      <c r="G721" s="7" t="n">
        <v>225.1</v>
      </c>
      <c r="H721" s="7" t="n">
        <v>232.9</v>
      </c>
      <c r="I721" s="7" t="n">
        <v>51.5</v>
      </c>
      <c r="J721" s="8" t="n">
        <v>45.27</v>
      </c>
    </row>
    <row r="722" customFormat="false" ht="15" hidden="false" customHeight="false" outlineLevel="0" collapsed="false">
      <c r="A722" s="4" t="n">
        <v>37937</v>
      </c>
      <c r="B722" s="5" t="n">
        <v>2003</v>
      </c>
      <c r="C722" s="5" t="n">
        <v>11</v>
      </c>
      <c r="D722" s="6" t="str">
        <f aca="false">IF(MONTH(A722)&gt;=4,"FY "&amp;YEAR(A722)&amp;"-"&amp;RIGHT(YEAR(A722)+1,2),"FY "&amp;(YEAR(A722)-1)&amp;"-"&amp;RIGHT(YEAR(A722),2))</f>
        <v>FY 2003-04</v>
      </c>
      <c r="E722" s="5" t="s">
        <v>12</v>
      </c>
      <c r="F722" s="7" t="n">
        <v>436.8</v>
      </c>
      <c r="G722" s="7" t="n">
        <v>290.8</v>
      </c>
      <c r="H722" s="7" t="n">
        <v>146</v>
      </c>
      <c r="I722" s="7" t="n">
        <v>32.2</v>
      </c>
      <c r="J722" s="8" t="n">
        <v>45.29</v>
      </c>
    </row>
    <row r="723" customFormat="false" ht="15" hidden="false" customHeight="false" outlineLevel="0" collapsed="false">
      <c r="A723" s="4" t="n">
        <v>37938</v>
      </c>
      <c r="B723" s="5" t="n">
        <v>2003</v>
      </c>
      <c r="C723" s="5" t="n">
        <v>11</v>
      </c>
      <c r="D723" s="6" t="str">
        <f aca="false">IF(MONTH(A723)&gt;=4,"FY "&amp;YEAR(A723)&amp;"-"&amp;RIGHT(YEAR(A723)+1,2),"FY "&amp;(YEAR(A723)-1)&amp;"-"&amp;RIGHT(YEAR(A723),2))</f>
        <v>FY 2003-04</v>
      </c>
      <c r="E723" s="5" t="s">
        <v>12</v>
      </c>
      <c r="F723" s="7" t="n">
        <v>496.9</v>
      </c>
      <c r="G723" s="7" t="n">
        <v>440.4</v>
      </c>
      <c r="H723" s="7" t="n">
        <v>56.6</v>
      </c>
      <c r="I723" s="7" t="n">
        <v>12.5</v>
      </c>
      <c r="J723" s="8" t="n">
        <v>45.32</v>
      </c>
    </row>
    <row r="724" customFormat="false" ht="15" hidden="false" customHeight="false" outlineLevel="0" collapsed="false">
      <c r="A724" s="4" t="n">
        <v>37939</v>
      </c>
      <c r="B724" s="5" t="n">
        <v>2003</v>
      </c>
      <c r="C724" s="5" t="n">
        <v>11</v>
      </c>
      <c r="D724" s="6" t="str">
        <f aca="false">IF(MONTH(A724)&gt;=4,"FY "&amp;YEAR(A724)&amp;"-"&amp;RIGHT(YEAR(A724)+1,2),"FY "&amp;(YEAR(A724)-1)&amp;"-"&amp;RIGHT(YEAR(A724),2))</f>
        <v>FY 2003-04</v>
      </c>
      <c r="E724" s="5" t="s">
        <v>12</v>
      </c>
      <c r="F724" s="7" t="n">
        <v>658</v>
      </c>
      <c r="G724" s="7" t="n">
        <v>289.5</v>
      </c>
      <c r="H724" s="7" t="n">
        <v>368.5</v>
      </c>
      <c r="I724" s="7" t="n">
        <v>81.2</v>
      </c>
      <c r="J724" s="8" t="n">
        <v>45.39</v>
      </c>
    </row>
    <row r="725" customFormat="false" ht="15" hidden="false" customHeight="false" outlineLevel="0" collapsed="false">
      <c r="A725" s="4" t="n">
        <v>37942</v>
      </c>
      <c r="B725" s="5" t="n">
        <v>2003</v>
      </c>
      <c r="C725" s="5" t="n">
        <v>11</v>
      </c>
      <c r="D725" s="6" t="str">
        <f aca="false">IF(MONTH(A725)&gt;=4,"FY "&amp;YEAR(A725)&amp;"-"&amp;RIGHT(YEAR(A725)+1,2),"FY "&amp;(YEAR(A725)-1)&amp;"-"&amp;RIGHT(YEAR(A725),2))</f>
        <v>FY 2003-04</v>
      </c>
      <c r="E725" s="5" t="s">
        <v>12</v>
      </c>
      <c r="F725" s="7" t="n">
        <v>404.2</v>
      </c>
      <c r="G725" s="7" t="n">
        <v>391.8</v>
      </c>
      <c r="H725" s="7" t="n">
        <v>12.4</v>
      </c>
      <c r="I725" s="7" t="n">
        <v>2.7</v>
      </c>
      <c r="J725" s="8" t="n">
        <v>45.35</v>
      </c>
    </row>
    <row r="726" customFormat="false" ht="15" hidden="false" customHeight="false" outlineLevel="0" collapsed="false">
      <c r="A726" s="4" t="n">
        <v>37943</v>
      </c>
      <c r="B726" s="5" t="n">
        <v>2003</v>
      </c>
      <c r="C726" s="5" t="n">
        <v>11</v>
      </c>
      <c r="D726" s="6" t="str">
        <f aca="false">IF(MONTH(A726)&gt;=4,"FY "&amp;YEAR(A726)&amp;"-"&amp;RIGHT(YEAR(A726)+1,2),"FY "&amp;(YEAR(A726)-1)&amp;"-"&amp;RIGHT(YEAR(A726),2))</f>
        <v>FY 2003-04</v>
      </c>
      <c r="E726" s="5" t="s">
        <v>12</v>
      </c>
      <c r="F726" s="7" t="n">
        <v>254.9</v>
      </c>
      <c r="G726" s="7" t="n">
        <v>275.3</v>
      </c>
      <c r="H726" s="7" t="n">
        <v>-20.4</v>
      </c>
      <c r="I726" s="7" t="n">
        <v>-4.5</v>
      </c>
      <c r="J726" s="8" t="n">
        <v>45.41</v>
      </c>
    </row>
    <row r="727" customFormat="false" ht="15" hidden="false" customHeight="false" outlineLevel="0" collapsed="false">
      <c r="A727" s="4" t="n">
        <v>37944</v>
      </c>
      <c r="B727" s="5" t="n">
        <v>2003</v>
      </c>
      <c r="C727" s="5" t="n">
        <v>11</v>
      </c>
      <c r="D727" s="6" t="str">
        <f aca="false">IF(MONTH(A727)&gt;=4,"FY "&amp;YEAR(A727)&amp;"-"&amp;RIGHT(YEAR(A727)+1,2),"FY "&amp;(YEAR(A727)-1)&amp;"-"&amp;RIGHT(YEAR(A727),2))</f>
        <v>FY 2003-04</v>
      </c>
      <c r="E727" s="5" t="s">
        <v>12</v>
      </c>
      <c r="F727" s="7" t="n">
        <v>337.9</v>
      </c>
      <c r="G727" s="7" t="n">
        <v>350.3</v>
      </c>
      <c r="H727" s="7" t="n">
        <v>-12.4</v>
      </c>
      <c r="I727" s="7" t="n">
        <v>-2.7</v>
      </c>
      <c r="J727" s="8" t="n">
        <v>45.54</v>
      </c>
    </row>
    <row r="728" customFormat="false" ht="15" hidden="false" customHeight="false" outlineLevel="0" collapsed="false">
      <c r="A728" s="4" t="n">
        <v>37945</v>
      </c>
      <c r="B728" s="5" t="n">
        <v>2003</v>
      </c>
      <c r="C728" s="5" t="n">
        <v>11</v>
      </c>
      <c r="D728" s="6" t="str">
        <f aca="false">IF(MONTH(A728)&gt;=4,"FY "&amp;YEAR(A728)&amp;"-"&amp;RIGHT(YEAR(A728)+1,2),"FY "&amp;(YEAR(A728)-1)&amp;"-"&amp;RIGHT(YEAR(A728),2))</f>
        <v>FY 2003-04</v>
      </c>
      <c r="E728" s="5" t="s">
        <v>12</v>
      </c>
      <c r="F728" s="7" t="n">
        <v>497.5</v>
      </c>
      <c r="G728" s="7" t="n">
        <v>584.4</v>
      </c>
      <c r="H728" s="7" t="n">
        <v>-87</v>
      </c>
      <c r="I728" s="7" t="n">
        <v>-19.1</v>
      </c>
      <c r="J728" s="8" t="n">
        <v>45.54</v>
      </c>
    </row>
    <row r="729" customFormat="false" ht="15" hidden="false" customHeight="false" outlineLevel="0" collapsed="false">
      <c r="A729" s="4" t="n">
        <v>37946</v>
      </c>
      <c r="B729" s="5" t="n">
        <v>2003</v>
      </c>
      <c r="C729" s="5" t="n">
        <v>11</v>
      </c>
      <c r="D729" s="6" t="str">
        <f aca="false">IF(MONTH(A729)&gt;=4,"FY "&amp;YEAR(A729)&amp;"-"&amp;RIGHT(YEAR(A729)+1,2),"FY "&amp;(YEAR(A729)-1)&amp;"-"&amp;RIGHT(YEAR(A729),2))</f>
        <v>FY 2003-04</v>
      </c>
      <c r="E729" s="5" t="s">
        <v>12</v>
      </c>
      <c r="F729" s="7" t="n">
        <v>324</v>
      </c>
      <c r="G729" s="7" t="n">
        <v>186</v>
      </c>
      <c r="H729" s="7" t="n">
        <v>138</v>
      </c>
      <c r="I729" s="7" t="n">
        <v>30.2</v>
      </c>
      <c r="J729" s="8" t="n">
        <v>45.71</v>
      </c>
    </row>
    <row r="730" customFormat="false" ht="15" hidden="false" customHeight="false" outlineLevel="0" collapsed="false">
      <c r="A730" s="4" t="n">
        <v>37949</v>
      </c>
      <c r="B730" s="5" t="n">
        <v>2003</v>
      </c>
      <c r="C730" s="5" t="n">
        <v>11</v>
      </c>
      <c r="D730" s="6" t="str">
        <f aca="false">IF(MONTH(A730)&gt;=4,"FY "&amp;YEAR(A730)&amp;"-"&amp;RIGHT(YEAR(A730)+1,2),"FY "&amp;(YEAR(A730)-1)&amp;"-"&amp;RIGHT(YEAR(A730),2))</f>
        <v>FY 2003-04</v>
      </c>
      <c r="E730" s="5" t="s">
        <v>12</v>
      </c>
      <c r="F730" s="7" t="n">
        <v>274.4</v>
      </c>
      <c r="G730" s="7" t="n">
        <v>272.4</v>
      </c>
      <c r="H730" s="7" t="n">
        <v>2</v>
      </c>
      <c r="I730" s="7" t="n">
        <v>0.4</v>
      </c>
      <c r="J730" s="8" t="n">
        <v>45.84</v>
      </c>
    </row>
    <row r="731" customFormat="false" ht="15" hidden="false" customHeight="false" outlineLevel="0" collapsed="false">
      <c r="A731" s="4" t="n">
        <v>37950</v>
      </c>
      <c r="B731" s="5" t="n">
        <v>2003</v>
      </c>
      <c r="C731" s="5" t="n">
        <v>11</v>
      </c>
      <c r="D731" s="6" t="str">
        <f aca="false">IF(MONTH(A731)&gt;=4,"FY "&amp;YEAR(A731)&amp;"-"&amp;RIGHT(YEAR(A731)+1,2),"FY "&amp;(YEAR(A731)-1)&amp;"-"&amp;RIGHT(YEAR(A731),2))</f>
        <v>FY 2003-04</v>
      </c>
      <c r="E731" s="5" t="s">
        <v>12</v>
      </c>
      <c r="F731" s="7" t="n">
        <v>151.9</v>
      </c>
      <c r="G731" s="7" t="n">
        <v>176.6</v>
      </c>
      <c r="H731" s="7" t="n">
        <v>-24.6</v>
      </c>
      <c r="I731" s="7" t="n">
        <v>-5.4</v>
      </c>
      <c r="J731" s="8" t="n">
        <v>45.87</v>
      </c>
    </row>
    <row r="732" customFormat="false" ht="15" hidden="false" customHeight="false" outlineLevel="0" collapsed="false">
      <c r="A732" s="4" t="n">
        <v>37952</v>
      </c>
      <c r="B732" s="5" t="n">
        <v>2003</v>
      </c>
      <c r="C732" s="5" t="n">
        <v>11</v>
      </c>
      <c r="D732" s="6" t="str">
        <f aca="false">IF(MONTH(A732)&gt;=4,"FY "&amp;YEAR(A732)&amp;"-"&amp;RIGHT(YEAR(A732)+1,2),"FY "&amp;(YEAR(A732)-1)&amp;"-"&amp;RIGHT(YEAR(A732),2))</f>
        <v>FY 2003-04</v>
      </c>
      <c r="E732" s="5" t="s">
        <v>12</v>
      </c>
      <c r="F732" s="7" t="n">
        <v>347.1</v>
      </c>
      <c r="G732" s="7" t="n">
        <v>188.2</v>
      </c>
      <c r="H732" s="7" t="n">
        <v>158.9</v>
      </c>
      <c r="I732" s="7" t="n">
        <v>34.6</v>
      </c>
      <c r="J732" s="8" t="n">
        <v>45.93</v>
      </c>
    </row>
    <row r="733" customFormat="false" ht="15" hidden="false" customHeight="false" outlineLevel="0" collapsed="false">
      <c r="A733" s="4" t="n">
        <v>37953</v>
      </c>
      <c r="B733" s="5" t="n">
        <v>2003</v>
      </c>
      <c r="C733" s="5" t="n">
        <v>11</v>
      </c>
      <c r="D733" s="6" t="str">
        <f aca="false">IF(MONTH(A733)&gt;=4,"FY "&amp;YEAR(A733)&amp;"-"&amp;RIGHT(YEAR(A733)+1,2),"FY "&amp;(YEAR(A733)-1)&amp;"-"&amp;RIGHT(YEAR(A733),2))</f>
        <v>FY 2003-04</v>
      </c>
      <c r="E733" s="5" t="s">
        <v>12</v>
      </c>
      <c r="F733" s="7" t="n">
        <v>862.1</v>
      </c>
      <c r="G733" s="7" t="n">
        <v>424.7</v>
      </c>
      <c r="H733" s="7" t="n">
        <v>437.4</v>
      </c>
      <c r="I733" s="7" t="n">
        <v>95.3</v>
      </c>
      <c r="J733" s="8" t="n">
        <v>45.89</v>
      </c>
    </row>
    <row r="734" customFormat="false" ht="15" hidden="false" customHeight="false" outlineLevel="0" collapsed="false">
      <c r="A734" s="4" t="n">
        <v>37956</v>
      </c>
      <c r="B734" s="5" t="n">
        <v>2003</v>
      </c>
      <c r="C734" s="5" t="n">
        <v>12</v>
      </c>
      <c r="D734" s="6" t="str">
        <f aca="false">IF(MONTH(A734)&gt;=4,"FY "&amp;YEAR(A734)&amp;"-"&amp;RIGHT(YEAR(A734)+1,2),"FY "&amp;(YEAR(A734)-1)&amp;"-"&amp;RIGHT(YEAR(A734),2))</f>
        <v>FY 2003-04</v>
      </c>
      <c r="E734" s="5" t="s">
        <v>12</v>
      </c>
      <c r="F734" s="7" t="n">
        <v>445.2</v>
      </c>
      <c r="G734" s="7" t="n">
        <v>229.1</v>
      </c>
      <c r="H734" s="7" t="n">
        <v>216.1</v>
      </c>
      <c r="I734" s="7" t="n">
        <v>47</v>
      </c>
      <c r="J734" s="8" t="n">
        <v>45.94</v>
      </c>
    </row>
    <row r="735" customFormat="false" ht="15" hidden="false" customHeight="false" outlineLevel="0" collapsed="false">
      <c r="A735" s="4" t="n">
        <v>37957</v>
      </c>
      <c r="B735" s="5" t="n">
        <v>2003</v>
      </c>
      <c r="C735" s="5" t="n">
        <v>12</v>
      </c>
      <c r="D735" s="6" t="str">
        <f aca="false">IF(MONTH(A735)&gt;=4,"FY "&amp;YEAR(A735)&amp;"-"&amp;RIGHT(YEAR(A735)+1,2),"FY "&amp;(YEAR(A735)-1)&amp;"-"&amp;RIGHT(YEAR(A735),2))</f>
        <v>FY 2003-04</v>
      </c>
      <c r="E735" s="5" t="s">
        <v>12</v>
      </c>
      <c r="F735" s="7" t="n">
        <v>1349.6</v>
      </c>
      <c r="G735" s="7" t="n">
        <v>786.2</v>
      </c>
      <c r="H735" s="7" t="n">
        <v>563.4</v>
      </c>
      <c r="I735" s="7" t="n">
        <v>123.1</v>
      </c>
      <c r="J735" s="8" t="n">
        <v>45.78</v>
      </c>
    </row>
    <row r="736" customFormat="false" ht="15" hidden="false" customHeight="false" outlineLevel="0" collapsed="false">
      <c r="A736" s="4" t="n">
        <v>37958</v>
      </c>
      <c r="B736" s="5" t="n">
        <v>2003</v>
      </c>
      <c r="C736" s="5" t="n">
        <v>12</v>
      </c>
      <c r="D736" s="6" t="str">
        <f aca="false">IF(MONTH(A736)&gt;=4,"FY "&amp;YEAR(A736)&amp;"-"&amp;RIGHT(YEAR(A736)+1,2),"FY "&amp;(YEAR(A736)-1)&amp;"-"&amp;RIGHT(YEAR(A736),2))</f>
        <v>FY 2003-04</v>
      </c>
      <c r="E736" s="5" t="s">
        <v>12</v>
      </c>
      <c r="F736" s="7" t="n">
        <v>686.5</v>
      </c>
      <c r="G736" s="7" t="n">
        <v>400.3</v>
      </c>
      <c r="H736" s="7" t="n">
        <v>286.1</v>
      </c>
      <c r="I736" s="7" t="n">
        <v>62.6</v>
      </c>
      <c r="J736" s="8" t="n">
        <v>45.71</v>
      </c>
    </row>
    <row r="737" customFormat="false" ht="15" hidden="false" customHeight="false" outlineLevel="0" collapsed="false">
      <c r="A737" s="4" t="n">
        <v>37959</v>
      </c>
      <c r="B737" s="5" t="n">
        <v>2003</v>
      </c>
      <c r="C737" s="5" t="n">
        <v>12</v>
      </c>
      <c r="D737" s="6" t="str">
        <f aca="false">IF(MONTH(A737)&gt;=4,"FY "&amp;YEAR(A737)&amp;"-"&amp;RIGHT(YEAR(A737)+1,2),"FY "&amp;(YEAR(A737)-1)&amp;"-"&amp;RIGHT(YEAR(A737),2))</f>
        <v>FY 2003-04</v>
      </c>
      <c r="E737" s="5" t="s">
        <v>12</v>
      </c>
      <c r="F737" s="7" t="n">
        <v>517.8</v>
      </c>
      <c r="G737" s="7" t="n">
        <v>363.1</v>
      </c>
      <c r="H737" s="7" t="n">
        <v>154.7</v>
      </c>
      <c r="I737" s="7" t="n">
        <v>33.9</v>
      </c>
      <c r="J737" s="8" t="n">
        <v>45.62</v>
      </c>
    </row>
    <row r="738" customFormat="false" ht="15" hidden="false" customHeight="false" outlineLevel="0" collapsed="false">
      <c r="A738" s="4" t="n">
        <v>37960</v>
      </c>
      <c r="B738" s="5" t="n">
        <v>2003</v>
      </c>
      <c r="C738" s="5" t="n">
        <v>12</v>
      </c>
      <c r="D738" s="6" t="str">
        <f aca="false">IF(MONTH(A738)&gt;=4,"FY "&amp;YEAR(A738)&amp;"-"&amp;RIGHT(YEAR(A738)+1,2),"FY "&amp;(YEAR(A738)-1)&amp;"-"&amp;RIGHT(YEAR(A738),2))</f>
        <v>FY 2003-04</v>
      </c>
      <c r="E738" s="5" t="s">
        <v>12</v>
      </c>
      <c r="F738" s="7" t="n">
        <v>652.3</v>
      </c>
      <c r="G738" s="7" t="n">
        <v>349.2</v>
      </c>
      <c r="H738" s="7" t="n">
        <v>303.1</v>
      </c>
      <c r="I738" s="7" t="n">
        <v>66.4</v>
      </c>
      <c r="J738" s="8" t="n">
        <v>45.62</v>
      </c>
    </row>
    <row r="739" customFormat="false" ht="15" hidden="false" customHeight="false" outlineLevel="0" collapsed="false">
      <c r="A739" s="4" t="n">
        <v>37963</v>
      </c>
      <c r="B739" s="5" t="n">
        <v>2003</v>
      </c>
      <c r="C739" s="5" t="n">
        <v>12</v>
      </c>
      <c r="D739" s="6" t="str">
        <f aca="false">IF(MONTH(A739)&gt;=4,"FY "&amp;YEAR(A739)&amp;"-"&amp;RIGHT(YEAR(A739)+1,2),"FY "&amp;(YEAR(A739)-1)&amp;"-"&amp;RIGHT(YEAR(A739),2))</f>
        <v>FY 2003-04</v>
      </c>
      <c r="E739" s="5" t="s">
        <v>12</v>
      </c>
      <c r="F739" s="7" t="n">
        <v>479.7</v>
      </c>
      <c r="G739" s="7" t="n">
        <v>258.3</v>
      </c>
      <c r="H739" s="7" t="n">
        <v>221.4</v>
      </c>
      <c r="I739" s="7" t="n">
        <v>48.5</v>
      </c>
      <c r="J739" s="8" t="n">
        <v>45.62</v>
      </c>
    </row>
    <row r="740" customFormat="false" ht="15" hidden="false" customHeight="false" outlineLevel="0" collapsed="false">
      <c r="A740" s="4" t="n">
        <v>37964</v>
      </c>
      <c r="B740" s="5" t="n">
        <v>2003</v>
      </c>
      <c r="C740" s="5" t="n">
        <v>12</v>
      </c>
      <c r="D740" s="6" t="str">
        <f aca="false">IF(MONTH(A740)&gt;=4,"FY "&amp;YEAR(A740)&amp;"-"&amp;RIGHT(YEAR(A740)+1,2),"FY "&amp;(YEAR(A740)-1)&amp;"-"&amp;RIGHT(YEAR(A740),2))</f>
        <v>FY 2003-04</v>
      </c>
      <c r="E740" s="5" t="s">
        <v>12</v>
      </c>
      <c r="F740" s="7" t="n">
        <v>435.6</v>
      </c>
      <c r="G740" s="7" t="n">
        <v>482.2</v>
      </c>
      <c r="H740" s="7" t="n">
        <v>-46.6</v>
      </c>
      <c r="I740" s="7" t="n">
        <v>-10.2</v>
      </c>
      <c r="J740" s="8" t="n">
        <v>45.56</v>
      </c>
    </row>
    <row r="741" customFormat="false" ht="15" hidden="false" customHeight="false" outlineLevel="0" collapsed="false">
      <c r="A741" s="4" t="n">
        <v>37965</v>
      </c>
      <c r="B741" s="5" t="n">
        <v>2003</v>
      </c>
      <c r="C741" s="5" t="n">
        <v>12</v>
      </c>
      <c r="D741" s="6" t="str">
        <f aca="false">IF(MONTH(A741)&gt;=4,"FY "&amp;YEAR(A741)&amp;"-"&amp;RIGHT(YEAR(A741)+1,2),"FY "&amp;(YEAR(A741)-1)&amp;"-"&amp;RIGHT(YEAR(A741),2))</f>
        <v>FY 2003-04</v>
      </c>
      <c r="E741" s="5" t="s">
        <v>12</v>
      </c>
      <c r="F741" s="7" t="n">
        <v>653.4</v>
      </c>
      <c r="G741" s="7" t="n">
        <v>304.7</v>
      </c>
      <c r="H741" s="7" t="n">
        <v>348.7</v>
      </c>
      <c r="I741" s="7" t="n">
        <v>76.6</v>
      </c>
      <c r="J741" s="8" t="n">
        <v>45.54</v>
      </c>
    </row>
    <row r="742" customFormat="false" ht="15" hidden="false" customHeight="false" outlineLevel="0" collapsed="false">
      <c r="A742" s="4" t="n">
        <v>37966</v>
      </c>
      <c r="B742" s="5" t="n">
        <v>2003</v>
      </c>
      <c r="C742" s="5" t="n">
        <v>12</v>
      </c>
      <c r="D742" s="6" t="str">
        <f aca="false">IF(MONTH(A742)&gt;=4,"FY "&amp;YEAR(A742)&amp;"-"&amp;RIGHT(YEAR(A742)+1,2),"FY "&amp;(YEAR(A742)-1)&amp;"-"&amp;RIGHT(YEAR(A742),2))</f>
        <v>FY 2003-04</v>
      </c>
      <c r="E742" s="5" t="s">
        <v>12</v>
      </c>
      <c r="F742" s="7" t="n">
        <v>1010.8</v>
      </c>
      <c r="G742" s="7" t="n">
        <v>398.5</v>
      </c>
      <c r="H742" s="7" t="n">
        <v>612.4</v>
      </c>
      <c r="I742" s="7" t="n">
        <v>134.3</v>
      </c>
      <c r="J742" s="8" t="n">
        <v>45.58</v>
      </c>
    </row>
    <row r="743" customFormat="false" ht="15" hidden="false" customHeight="false" outlineLevel="0" collapsed="false">
      <c r="A743" s="4" t="n">
        <v>37967</v>
      </c>
      <c r="B743" s="5" t="n">
        <v>2003</v>
      </c>
      <c r="C743" s="5" t="n">
        <v>12</v>
      </c>
      <c r="D743" s="6" t="str">
        <f aca="false">IF(MONTH(A743)&gt;=4,"FY "&amp;YEAR(A743)&amp;"-"&amp;RIGHT(YEAR(A743)+1,2),"FY "&amp;(YEAR(A743)-1)&amp;"-"&amp;RIGHT(YEAR(A743),2))</f>
        <v>FY 2003-04</v>
      </c>
      <c r="E743" s="5" t="s">
        <v>12</v>
      </c>
      <c r="F743" s="7" t="n">
        <v>720.2</v>
      </c>
      <c r="G743" s="7" t="n">
        <v>446.5</v>
      </c>
      <c r="H743" s="7" t="n">
        <v>273.7</v>
      </c>
      <c r="I743" s="7" t="n">
        <v>60.1</v>
      </c>
      <c r="J743" s="8" t="n">
        <v>45.54</v>
      </c>
    </row>
    <row r="744" customFormat="false" ht="15" hidden="false" customHeight="false" outlineLevel="0" collapsed="false">
      <c r="A744" s="4" t="n">
        <v>37970</v>
      </c>
      <c r="B744" s="5" t="n">
        <v>2003</v>
      </c>
      <c r="C744" s="5" t="n">
        <v>12</v>
      </c>
      <c r="D744" s="6" t="str">
        <f aca="false">IF(MONTH(A744)&gt;=4,"FY "&amp;YEAR(A744)&amp;"-"&amp;RIGHT(YEAR(A744)+1,2),"FY "&amp;(YEAR(A744)-1)&amp;"-"&amp;RIGHT(YEAR(A744),2))</f>
        <v>FY 2003-04</v>
      </c>
      <c r="E744" s="5" t="s">
        <v>12</v>
      </c>
      <c r="F744" s="7" t="n">
        <v>589.7</v>
      </c>
      <c r="G744" s="7" t="n">
        <v>440.6</v>
      </c>
      <c r="H744" s="7" t="n">
        <v>149</v>
      </c>
      <c r="I744" s="7" t="n">
        <v>32.7</v>
      </c>
      <c r="J744" s="8" t="n">
        <v>45.53</v>
      </c>
    </row>
    <row r="745" customFormat="false" ht="15" hidden="false" customHeight="false" outlineLevel="0" collapsed="false">
      <c r="A745" s="4" t="n">
        <v>37971</v>
      </c>
      <c r="B745" s="5" t="n">
        <v>2003</v>
      </c>
      <c r="C745" s="5" t="n">
        <v>12</v>
      </c>
      <c r="D745" s="6" t="str">
        <f aca="false">IF(MONTH(A745)&gt;=4,"FY "&amp;YEAR(A745)&amp;"-"&amp;RIGHT(YEAR(A745)+1,2),"FY "&amp;(YEAR(A745)-1)&amp;"-"&amp;RIGHT(YEAR(A745),2))</f>
        <v>FY 2003-04</v>
      </c>
      <c r="E745" s="5" t="s">
        <v>12</v>
      </c>
      <c r="F745" s="7" t="n">
        <v>401.4</v>
      </c>
      <c r="G745" s="7" t="n">
        <v>218.9</v>
      </c>
      <c r="H745" s="7" t="n">
        <v>182.4</v>
      </c>
      <c r="I745" s="7" t="n">
        <v>40</v>
      </c>
      <c r="J745" s="8" t="n">
        <v>45.56</v>
      </c>
    </row>
    <row r="746" customFormat="false" ht="15" hidden="false" customHeight="false" outlineLevel="0" collapsed="false">
      <c r="A746" s="4" t="n">
        <v>37972</v>
      </c>
      <c r="B746" s="5" t="n">
        <v>2003</v>
      </c>
      <c r="C746" s="5" t="n">
        <v>12</v>
      </c>
      <c r="D746" s="6" t="str">
        <f aca="false">IF(MONTH(A746)&gt;=4,"FY "&amp;YEAR(A746)&amp;"-"&amp;RIGHT(YEAR(A746)+1,2),"FY "&amp;(YEAR(A746)-1)&amp;"-"&amp;RIGHT(YEAR(A746),2))</f>
        <v>FY 2003-04</v>
      </c>
      <c r="E746" s="5" t="s">
        <v>12</v>
      </c>
      <c r="F746" s="7" t="n">
        <v>771.7</v>
      </c>
      <c r="G746" s="7" t="n">
        <v>319.3</v>
      </c>
      <c r="H746" s="7" t="n">
        <v>452.3</v>
      </c>
      <c r="I746" s="7" t="n">
        <v>99.3</v>
      </c>
      <c r="J746" s="8" t="n">
        <v>45.56</v>
      </c>
    </row>
    <row r="747" customFormat="false" ht="15" hidden="false" customHeight="false" outlineLevel="0" collapsed="false">
      <c r="A747" s="4" t="n">
        <v>37973</v>
      </c>
      <c r="B747" s="5" t="n">
        <v>2003</v>
      </c>
      <c r="C747" s="5" t="n">
        <v>12</v>
      </c>
      <c r="D747" s="6" t="str">
        <f aca="false">IF(MONTH(A747)&gt;=4,"FY "&amp;YEAR(A747)&amp;"-"&amp;RIGHT(YEAR(A747)+1,2),"FY "&amp;(YEAR(A747)-1)&amp;"-"&amp;RIGHT(YEAR(A747),2))</f>
        <v>FY 2003-04</v>
      </c>
      <c r="E747" s="5" t="s">
        <v>12</v>
      </c>
      <c r="F747" s="7" t="n">
        <v>421.6</v>
      </c>
      <c r="G747" s="7" t="n">
        <v>477.7</v>
      </c>
      <c r="H747" s="7" t="n">
        <v>-56.1</v>
      </c>
      <c r="I747" s="7" t="n">
        <v>-12.3</v>
      </c>
      <c r="J747" s="8" t="n">
        <v>45.54</v>
      </c>
    </row>
    <row r="748" customFormat="false" ht="15" hidden="false" customHeight="false" outlineLevel="0" collapsed="false">
      <c r="A748" s="4" t="n">
        <v>37974</v>
      </c>
      <c r="B748" s="5" t="n">
        <v>2003</v>
      </c>
      <c r="C748" s="5" t="n">
        <v>12</v>
      </c>
      <c r="D748" s="6" t="str">
        <f aca="false">IF(MONTH(A748)&gt;=4,"FY "&amp;YEAR(A748)&amp;"-"&amp;RIGHT(YEAR(A748)+1,2),"FY "&amp;(YEAR(A748)-1)&amp;"-"&amp;RIGHT(YEAR(A748),2))</f>
        <v>FY 2003-04</v>
      </c>
      <c r="E748" s="5" t="s">
        <v>12</v>
      </c>
      <c r="F748" s="7" t="n">
        <v>726.9</v>
      </c>
      <c r="G748" s="7" t="n">
        <v>433.1</v>
      </c>
      <c r="H748" s="7" t="n">
        <v>293.7</v>
      </c>
      <c r="I748" s="7" t="n">
        <v>64.5</v>
      </c>
      <c r="J748" s="8" t="n">
        <v>45.52</v>
      </c>
    </row>
    <row r="749" customFormat="false" ht="15" hidden="false" customHeight="false" outlineLevel="0" collapsed="false">
      <c r="A749" s="4" t="n">
        <v>37977</v>
      </c>
      <c r="B749" s="5" t="n">
        <v>2003</v>
      </c>
      <c r="C749" s="5" t="n">
        <v>12</v>
      </c>
      <c r="D749" s="6" t="str">
        <f aca="false">IF(MONTH(A749)&gt;=4,"FY "&amp;YEAR(A749)&amp;"-"&amp;RIGHT(YEAR(A749)+1,2),"FY "&amp;(YEAR(A749)-1)&amp;"-"&amp;RIGHT(YEAR(A749),2))</f>
        <v>FY 2003-04</v>
      </c>
      <c r="E749" s="5" t="s">
        <v>12</v>
      </c>
      <c r="F749" s="7" t="n">
        <v>934.9</v>
      </c>
      <c r="G749" s="7" t="n">
        <v>317.4</v>
      </c>
      <c r="H749" s="7" t="n">
        <v>617.5</v>
      </c>
      <c r="I749" s="7" t="n">
        <v>135.7</v>
      </c>
      <c r="J749" s="8" t="n">
        <v>45.52</v>
      </c>
    </row>
    <row r="750" customFormat="false" ht="15" hidden="false" customHeight="false" outlineLevel="0" collapsed="false">
      <c r="A750" s="4" t="n">
        <v>37978</v>
      </c>
      <c r="B750" s="5" t="n">
        <v>2003</v>
      </c>
      <c r="C750" s="5" t="n">
        <v>12</v>
      </c>
      <c r="D750" s="6" t="str">
        <f aca="false">IF(MONTH(A750)&gt;=4,"FY "&amp;YEAR(A750)&amp;"-"&amp;RIGHT(YEAR(A750)+1,2),"FY "&amp;(YEAR(A750)-1)&amp;"-"&amp;RIGHT(YEAR(A750),2))</f>
        <v>FY 2003-04</v>
      </c>
      <c r="E750" s="5" t="s">
        <v>12</v>
      </c>
      <c r="F750" s="7" t="n">
        <v>639.4</v>
      </c>
      <c r="G750" s="7" t="n">
        <v>355.4</v>
      </c>
      <c r="H750" s="7" t="n">
        <v>284.1</v>
      </c>
      <c r="I750" s="7" t="n">
        <v>62.4</v>
      </c>
      <c r="J750" s="8" t="n">
        <v>45.52</v>
      </c>
    </row>
    <row r="751" customFormat="false" ht="15" hidden="false" customHeight="false" outlineLevel="0" collapsed="false">
      <c r="A751" s="4" t="n">
        <v>37979</v>
      </c>
      <c r="B751" s="5" t="n">
        <v>2003</v>
      </c>
      <c r="C751" s="5" t="n">
        <v>12</v>
      </c>
      <c r="D751" s="6" t="str">
        <f aca="false">IF(MONTH(A751)&gt;=4,"FY "&amp;YEAR(A751)&amp;"-"&amp;RIGHT(YEAR(A751)+1,2),"FY "&amp;(YEAR(A751)-1)&amp;"-"&amp;RIGHT(YEAR(A751),2))</f>
        <v>FY 2003-04</v>
      </c>
      <c r="E751" s="5" t="s">
        <v>12</v>
      </c>
      <c r="F751" s="7" t="n">
        <v>637.6</v>
      </c>
      <c r="G751" s="7" t="n">
        <v>330.1</v>
      </c>
      <c r="H751" s="7" t="n">
        <v>307.5</v>
      </c>
      <c r="I751" s="7" t="n">
        <v>67.4</v>
      </c>
      <c r="J751" s="8" t="n">
        <v>45.6</v>
      </c>
    </row>
    <row r="752" customFormat="false" ht="15" hidden="false" customHeight="false" outlineLevel="0" collapsed="false">
      <c r="A752" s="4" t="n">
        <v>37981</v>
      </c>
      <c r="B752" s="5" t="n">
        <v>2003</v>
      </c>
      <c r="C752" s="5" t="n">
        <v>12</v>
      </c>
      <c r="D752" s="6" t="str">
        <f aca="false">IF(MONTH(A752)&gt;=4,"FY "&amp;YEAR(A752)&amp;"-"&amp;RIGHT(YEAR(A752)+1,2),"FY "&amp;(YEAR(A752)-1)&amp;"-"&amp;RIGHT(YEAR(A752),2))</f>
        <v>FY 2003-04</v>
      </c>
      <c r="E752" s="5" t="s">
        <v>12</v>
      </c>
      <c r="F752" s="7" t="n">
        <v>504.2</v>
      </c>
      <c r="G752" s="7" t="n">
        <v>280.8</v>
      </c>
      <c r="H752" s="7" t="n">
        <v>223.4</v>
      </c>
      <c r="I752" s="7" t="n">
        <v>49</v>
      </c>
      <c r="J752" s="8" t="n">
        <v>45.59</v>
      </c>
    </row>
    <row r="753" customFormat="false" ht="15" hidden="false" customHeight="false" outlineLevel="0" collapsed="false">
      <c r="A753" s="4" t="n">
        <v>37984</v>
      </c>
      <c r="B753" s="5" t="n">
        <v>2003</v>
      </c>
      <c r="C753" s="5" t="n">
        <v>12</v>
      </c>
      <c r="D753" s="6" t="str">
        <f aca="false">IF(MONTH(A753)&gt;=4,"FY "&amp;YEAR(A753)&amp;"-"&amp;RIGHT(YEAR(A753)+1,2),"FY "&amp;(YEAR(A753)-1)&amp;"-"&amp;RIGHT(YEAR(A753),2))</f>
        <v>FY 2003-04</v>
      </c>
      <c r="E753" s="5" t="s">
        <v>12</v>
      </c>
      <c r="F753" s="7" t="n">
        <v>187.5</v>
      </c>
      <c r="G753" s="7" t="n">
        <v>124.1</v>
      </c>
      <c r="H753" s="7" t="n">
        <v>63.4</v>
      </c>
      <c r="I753" s="7" t="n">
        <v>13.9</v>
      </c>
      <c r="J753" s="8" t="n">
        <v>45.58</v>
      </c>
    </row>
    <row r="754" customFormat="false" ht="15" hidden="false" customHeight="false" outlineLevel="0" collapsed="false">
      <c r="A754" s="4" t="n">
        <v>37985</v>
      </c>
      <c r="B754" s="5" t="n">
        <v>2003</v>
      </c>
      <c r="C754" s="5" t="n">
        <v>12</v>
      </c>
      <c r="D754" s="6" t="str">
        <f aca="false">IF(MONTH(A754)&gt;=4,"FY "&amp;YEAR(A754)&amp;"-"&amp;RIGHT(YEAR(A754)+1,2),"FY "&amp;(YEAR(A754)-1)&amp;"-"&amp;RIGHT(YEAR(A754),2))</f>
        <v>FY 2003-04</v>
      </c>
      <c r="E754" s="5" t="s">
        <v>12</v>
      </c>
      <c r="F754" s="7" t="n">
        <v>459.4</v>
      </c>
      <c r="G754" s="7" t="n">
        <v>191.8</v>
      </c>
      <c r="H754" s="7" t="n">
        <v>267.5</v>
      </c>
      <c r="I754" s="7" t="n">
        <v>58.6</v>
      </c>
      <c r="J754" s="8" t="n">
        <v>45.66</v>
      </c>
    </row>
    <row r="755" customFormat="false" ht="15" hidden="false" customHeight="false" outlineLevel="0" collapsed="false">
      <c r="A755" s="4" t="n">
        <v>37986</v>
      </c>
      <c r="B755" s="5" t="n">
        <v>2003</v>
      </c>
      <c r="C755" s="5" t="n">
        <v>12</v>
      </c>
      <c r="D755" s="6" t="str">
        <f aca="false">IF(MONTH(A755)&gt;=4,"FY "&amp;YEAR(A755)&amp;"-"&amp;RIGHT(YEAR(A755)+1,2),"FY "&amp;(YEAR(A755)-1)&amp;"-"&amp;RIGHT(YEAR(A755),2))</f>
        <v>FY 2003-04</v>
      </c>
      <c r="E755" s="5" t="s">
        <v>12</v>
      </c>
      <c r="F755" s="7" t="n">
        <v>801.3</v>
      </c>
      <c r="G755" s="7" t="n">
        <v>358.1</v>
      </c>
      <c r="H755" s="7" t="n">
        <v>443.2</v>
      </c>
      <c r="I755" s="7" t="n">
        <v>97.1</v>
      </c>
      <c r="J755" s="8" t="n">
        <v>45.64</v>
      </c>
    </row>
    <row r="756" customFormat="false" ht="15" hidden="false" customHeight="false" outlineLevel="0" collapsed="false">
      <c r="A756" s="4" t="n">
        <v>37987</v>
      </c>
      <c r="B756" s="5" t="n">
        <v>2004</v>
      </c>
      <c r="C756" s="5" t="n">
        <v>1</v>
      </c>
      <c r="D756" s="6" t="str">
        <f aca="false">IF(MONTH(A756)&gt;=4,"FY "&amp;YEAR(A756)&amp;"-"&amp;RIGHT(YEAR(A756)+1,2),"FY "&amp;(YEAR(A756)-1)&amp;"-"&amp;RIGHT(YEAR(A756),2))</f>
        <v>FY 2003-04</v>
      </c>
      <c r="E756" s="5" t="s">
        <v>12</v>
      </c>
      <c r="F756" s="7" t="n">
        <v>456.6</v>
      </c>
      <c r="G756" s="7" t="n">
        <v>151.5</v>
      </c>
      <c r="H756" s="7" t="n">
        <v>305.1</v>
      </c>
      <c r="I756" s="7" t="n">
        <v>66.9</v>
      </c>
      <c r="J756" s="8" t="n">
        <v>45.61</v>
      </c>
    </row>
    <row r="757" customFormat="false" ht="15" hidden="false" customHeight="false" outlineLevel="0" collapsed="false">
      <c r="A757" s="4" t="n">
        <v>37988</v>
      </c>
      <c r="B757" s="5" t="n">
        <v>2004</v>
      </c>
      <c r="C757" s="5" t="n">
        <v>1</v>
      </c>
      <c r="D757" s="6" t="str">
        <f aca="false">IF(MONTH(A757)&gt;=4,"FY "&amp;YEAR(A757)&amp;"-"&amp;RIGHT(YEAR(A757)+1,2),"FY "&amp;(YEAR(A757)-1)&amp;"-"&amp;RIGHT(YEAR(A757),2))</f>
        <v>FY 2003-04</v>
      </c>
      <c r="E757" s="5" t="s">
        <v>12</v>
      </c>
      <c r="F757" s="7" t="n">
        <v>150.5</v>
      </c>
      <c r="G757" s="7" t="n">
        <v>59.3</v>
      </c>
      <c r="H757" s="7" t="n">
        <v>91.2</v>
      </c>
      <c r="I757" s="7" t="n">
        <v>20</v>
      </c>
      <c r="J757" s="8" t="n">
        <v>45.61</v>
      </c>
    </row>
    <row r="758" customFormat="false" ht="15" hidden="false" customHeight="false" outlineLevel="0" collapsed="false">
      <c r="A758" s="4" t="n">
        <v>37991</v>
      </c>
      <c r="B758" s="5" t="n">
        <v>2004</v>
      </c>
      <c r="C758" s="5" t="n">
        <v>1</v>
      </c>
      <c r="D758" s="6" t="str">
        <f aca="false">IF(MONTH(A758)&gt;=4,"FY "&amp;YEAR(A758)&amp;"-"&amp;RIGHT(YEAR(A758)+1,2),"FY "&amp;(YEAR(A758)-1)&amp;"-"&amp;RIGHT(YEAR(A758),2))</f>
        <v>FY 2003-04</v>
      </c>
      <c r="E758" s="5" t="s">
        <v>12</v>
      </c>
      <c r="F758" s="7" t="n">
        <v>731.5</v>
      </c>
      <c r="G758" s="7" t="n">
        <v>230.8</v>
      </c>
      <c r="H758" s="7" t="n">
        <v>500.7</v>
      </c>
      <c r="I758" s="7" t="n">
        <v>109.8</v>
      </c>
      <c r="J758" s="8" t="n">
        <v>45.59</v>
      </c>
    </row>
    <row r="759" customFormat="false" ht="15" hidden="false" customHeight="false" outlineLevel="0" collapsed="false">
      <c r="A759" s="4" t="n">
        <v>37992</v>
      </c>
      <c r="B759" s="5" t="n">
        <v>2004</v>
      </c>
      <c r="C759" s="5" t="n">
        <v>1</v>
      </c>
      <c r="D759" s="6" t="str">
        <f aca="false">IF(MONTH(A759)&gt;=4,"FY "&amp;YEAR(A759)&amp;"-"&amp;RIGHT(YEAR(A759)+1,2),"FY "&amp;(YEAR(A759)-1)&amp;"-"&amp;RIGHT(YEAR(A759),2))</f>
        <v>FY 2003-04</v>
      </c>
      <c r="E759" s="5" t="s">
        <v>12</v>
      </c>
      <c r="F759" s="7" t="n">
        <v>686.3</v>
      </c>
      <c r="G759" s="7" t="n">
        <v>469.7</v>
      </c>
      <c r="H759" s="7" t="n">
        <v>216.7</v>
      </c>
      <c r="I759" s="7" t="n">
        <v>47.5</v>
      </c>
      <c r="J759" s="8" t="n">
        <v>45.62</v>
      </c>
    </row>
    <row r="760" customFormat="false" ht="15" hidden="false" customHeight="false" outlineLevel="0" collapsed="false">
      <c r="A760" s="4" t="n">
        <v>37993</v>
      </c>
      <c r="B760" s="5" t="n">
        <v>2004</v>
      </c>
      <c r="C760" s="5" t="n">
        <v>1</v>
      </c>
      <c r="D760" s="6" t="str">
        <f aca="false">IF(MONTH(A760)&gt;=4,"FY "&amp;YEAR(A760)&amp;"-"&amp;RIGHT(YEAR(A760)+1,2),"FY "&amp;(YEAR(A760)-1)&amp;"-"&amp;RIGHT(YEAR(A760),2))</f>
        <v>FY 2003-04</v>
      </c>
      <c r="E760" s="5" t="s">
        <v>12</v>
      </c>
      <c r="F760" s="7" t="n">
        <v>943</v>
      </c>
      <c r="G760" s="7" t="n">
        <v>779.5</v>
      </c>
      <c r="H760" s="7" t="n">
        <v>163.5</v>
      </c>
      <c r="I760" s="7" t="n">
        <v>35.8</v>
      </c>
      <c r="J760" s="8" t="n">
        <v>45.62</v>
      </c>
    </row>
    <row r="761" customFormat="false" ht="15" hidden="false" customHeight="false" outlineLevel="0" collapsed="false">
      <c r="A761" s="4" t="n">
        <v>37994</v>
      </c>
      <c r="B761" s="5" t="n">
        <v>2004</v>
      </c>
      <c r="C761" s="5" t="n">
        <v>1</v>
      </c>
      <c r="D761" s="6" t="str">
        <f aca="false">IF(MONTH(A761)&gt;=4,"FY "&amp;YEAR(A761)&amp;"-"&amp;RIGHT(YEAR(A761)+1,2),"FY "&amp;(YEAR(A761)-1)&amp;"-"&amp;RIGHT(YEAR(A761),2))</f>
        <v>FY 2003-04</v>
      </c>
      <c r="E761" s="5" t="s">
        <v>12</v>
      </c>
      <c r="F761" s="7" t="n">
        <v>830.2</v>
      </c>
      <c r="G761" s="7" t="n">
        <v>743.8</v>
      </c>
      <c r="H761" s="7" t="n">
        <v>86.4</v>
      </c>
      <c r="I761" s="7" t="n">
        <v>18.9</v>
      </c>
      <c r="J761" s="8" t="n">
        <v>45.63</v>
      </c>
    </row>
    <row r="762" customFormat="false" ht="15" hidden="false" customHeight="false" outlineLevel="0" collapsed="false">
      <c r="A762" s="4" t="n">
        <v>37995</v>
      </c>
      <c r="B762" s="5" t="n">
        <v>2004</v>
      </c>
      <c r="C762" s="5" t="n">
        <v>1</v>
      </c>
      <c r="D762" s="6" t="str">
        <f aca="false">IF(MONTH(A762)&gt;=4,"FY "&amp;YEAR(A762)&amp;"-"&amp;RIGHT(YEAR(A762)+1,2),"FY "&amp;(YEAR(A762)-1)&amp;"-"&amp;RIGHT(YEAR(A762),2))</f>
        <v>FY 2003-04</v>
      </c>
      <c r="E762" s="5" t="s">
        <v>12</v>
      </c>
      <c r="F762" s="7" t="n">
        <v>1015.8</v>
      </c>
      <c r="G762" s="7" t="n">
        <v>860.3</v>
      </c>
      <c r="H762" s="7" t="n">
        <v>155.5</v>
      </c>
      <c r="I762" s="7" t="n">
        <v>34.1</v>
      </c>
      <c r="J762" s="8" t="n">
        <v>45.54</v>
      </c>
    </row>
    <row r="763" customFormat="false" ht="15" hidden="false" customHeight="false" outlineLevel="0" collapsed="false">
      <c r="A763" s="4" t="n">
        <v>37998</v>
      </c>
      <c r="B763" s="5" t="n">
        <v>2004</v>
      </c>
      <c r="C763" s="5" t="n">
        <v>1</v>
      </c>
      <c r="D763" s="6" t="str">
        <f aca="false">IF(MONTH(A763)&gt;=4,"FY "&amp;YEAR(A763)&amp;"-"&amp;RIGHT(YEAR(A763)+1,2),"FY "&amp;(YEAR(A763)-1)&amp;"-"&amp;RIGHT(YEAR(A763),2))</f>
        <v>FY 2003-04</v>
      </c>
      <c r="E763" s="5" t="s">
        <v>12</v>
      </c>
      <c r="F763" s="7" t="n">
        <v>1447.9</v>
      </c>
      <c r="G763" s="7" t="n">
        <v>998.8</v>
      </c>
      <c r="H763" s="7" t="n">
        <v>449.2</v>
      </c>
      <c r="I763" s="7" t="n">
        <v>98.7</v>
      </c>
      <c r="J763" s="8" t="n">
        <v>45.5</v>
      </c>
    </row>
    <row r="764" customFormat="false" ht="15" hidden="false" customHeight="false" outlineLevel="0" collapsed="false">
      <c r="A764" s="4" t="n">
        <v>37999</v>
      </c>
      <c r="B764" s="5" t="n">
        <v>2004</v>
      </c>
      <c r="C764" s="5" t="n">
        <v>1</v>
      </c>
      <c r="D764" s="6" t="str">
        <f aca="false">IF(MONTH(A764)&gt;=4,"FY "&amp;YEAR(A764)&amp;"-"&amp;RIGHT(YEAR(A764)+1,2),"FY "&amp;(YEAR(A764)-1)&amp;"-"&amp;RIGHT(YEAR(A764),2))</f>
        <v>FY 2003-04</v>
      </c>
      <c r="E764" s="5" t="s">
        <v>12</v>
      </c>
      <c r="F764" s="7" t="n">
        <v>851.8</v>
      </c>
      <c r="G764" s="7" t="n">
        <v>678.5</v>
      </c>
      <c r="H764" s="7" t="n">
        <v>173.2</v>
      </c>
      <c r="I764" s="7" t="n">
        <v>38.1</v>
      </c>
      <c r="J764" s="8" t="n">
        <v>45.42</v>
      </c>
    </row>
    <row r="765" customFormat="false" ht="15" hidden="false" customHeight="false" outlineLevel="0" collapsed="false">
      <c r="A765" s="4" t="n">
        <v>38000</v>
      </c>
      <c r="B765" s="5" t="n">
        <v>2004</v>
      </c>
      <c r="C765" s="5" t="n">
        <v>1</v>
      </c>
      <c r="D765" s="6" t="str">
        <f aca="false">IF(MONTH(A765)&gt;=4,"FY "&amp;YEAR(A765)&amp;"-"&amp;RIGHT(YEAR(A765)+1,2),"FY "&amp;(YEAR(A765)-1)&amp;"-"&amp;RIGHT(YEAR(A765),2))</f>
        <v>FY 2003-04</v>
      </c>
      <c r="E765" s="5" t="s">
        <v>12</v>
      </c>
      <c r="F765" s="7" t="n">
        <v>723.3</v>
      </c>
      <c r="G765" s="7" t="n">
        <v>764.6</v>
      </c>
      <c r="H765" s="7" t="n">
        <v>-41.3</v>
      </c>
      <c r="I765" s="7" t="n">
        <v>-9.1</v>
      </c>
      <c r="J765" s="8" t="n">
        <v>45.43</v>
      </c>
    </row>
    <row r="766" customFormat="false" ht="15" hidden="false" customHeight="false" outlineLevel="0" collapsed="false">
      <c r="A766" s="4" t="n">
        <v>38001</v>
      </c>
      <c r="B766" s="5" t="n">
        <v>2004</v>
      </c>
      <c r="C766" s="5" t="n">
        <v>1</v>
      </c>
      <c r="D766" s="6" t="str">
        <f aca="false">IF(MONTH(A766)&gt;=4,"FY "&amp;YEAR(A766)&amp;"-"&amp;RIGHT(YEAR(A766)+1,2),"FY "&amp;(YEAR(A766)-1)&amp;"-"&amp;RIGHT(YEAR(A766),2))</f>
        <v>FY 2003-04</v>
      </c>
      <c r="E766" s="5" t="s">
        <v>12</v>
      </c>
      <c r="F766" s="7" t="n">
        <v>803.3</v>
      </c>
      <c r="G766" s="7" t="n">
        <v>782.4</v>
      </c>
      <c r="H766" s="7" t="n">
        <v>20.9</v>
      </c>
      <c r="I766" s="7" t="n">
        <v>4.6</v>
      </c>
      <c r="J766" s="8" t="n">
        <v>45.41</v>
      </c>
    </row>
    <row r="767" customFormat="false" ht="15" hidden="false" customHeight="false" outlineLevel="0" collapsed="false">
      <c r="A767" s="4" t="n">
        <v>38002</v>
      </c>
      <c r="B767" s="5" t="n">
        <v>2004</v>
      </c>
      <c r="C767" s="5" t="n">
        <v>1</v>
      </c>
      <c r="D767" s="6" t="str">
        <f aca="false">IF(MONTH(A767)&gt;=4,"FY "&amp;YEAR(A767)&amp;"-"&amp;RIGHT(YEAR(A767)+1,2),"FY "&amp;(YEAR(A767)-1)&amp;"-"&amp;RIGHT(YEAR(A767),2))</f>
        <v>FY 2003-04</v>
      </c>
      <c r="E767" s="5" t="s">
        <v>12</v>
      </c>
      <c r="F767" s="7" t="n">
        <v>631</v>
      </c>
      <c r="G767" s="7" t="n">
        <v>688.4</v>
      </c>
      <c r="H767" s="7" t="n">
        <v>-57.5</v>
      </c>
      <c r="I767" s="7" t="n">
        <v>-12.7</v>
      </c>
      <c r="J767" s="8" t="n">
        <v>45.43</v>
      </c>
    </row>
    <row r="768" customFormat="false" ht="15" hidden="false" customHeight="false" outlineLevel="0" collapsed="false">
      <c r="A768" s="4" t="n">
        <v>38005</v>
      </c>
      <c r="B768" s="5" t="n">
        <v>2004</v>
      </c>
      <c r="C768" s="5" t="n">
        <v>1</v>
      </c>
      <c r="D768" s="6" t="str">
        <f aca="false">IF(MONTH(A768)&gt;=4,"FY "&amp;YEAR(A768)&amp;"-"&amp;RIGHT(YEAR(A768)+1,2),"FY "&amp;(YEAR(A768)-1)&amp;"-"&amp;RIGHT(YEAR(A768),2))</f>
        <v>FY 2003-04</v>
      </c>
      <c r="E768" s="5" t="s">
        <v>12</v>
      </c>
      <c r="F768" s="7" t="n">
        <v>789.7</v>
      </c>
      <c r="G768" s="7" t="n">
        <v>876.6</v>
      </c>
      <c r="H768" s="7" t="n">
        <v>-86.9</v>
      </c>
      <c r="I768" s="7" t="n">
        <v>-19.1</v>
      </c>
      <c r="J768" s="8" t="n">
        <v>45.45</v>
      </c>
    </row>
    <row r="769" customFormat="false" ht="15" hidden="false" customHeight="false" outlineLevel="0" collapsed="false">
      <c r="A769" s="4" t="n">
        <v>38006</v>
      </c>
      <c r="B769" s="5" t="n">
        <v>2004</v>
      </c>
      <c r="C769" s="5" t="n">
        <v>1</v>
      </c>
      <c r="D769" s="6" t="str">
        <f aca="false">IF(MONTH(A769)&gt;=4,"FY "&amp;YEAR(A769)&amp;"-"&amp;RIGHT(YEAR(A769)+1,2),"FY "&amp;(YEAR(A769)-1)&amp;"-"&amp;RIGHT(YEAR(A769),2))</f>
        <v>FY 2003-04</v>
      </c>
      <c r="E769" s="5" t="s">
        <v>12</v>
      </c>
      <c r="F769" s="7" t="n">
        <v>679.5</v>
      </c>
      <c r="G769" s="7" t="n">
        <v>652</v>
      </c>
      <c r="H769" s="7" t="n">
        <v>27.5</v>
      </c>
      <c r="I769" s="7" t="n">
        <v>6.1</v>
      </c>
      <c r="J769" s="8" t="n">
        <v>45.41</v>
      </c>
    </row>
    <row r="770" customFormat="false" ht="15" hidden="false" customHeight="false" outlineLevel="0" collapsed="false">
      <c r="A770" s="4" t="n">
        <v>38007</v>
      </c>
      <c r="B770" s="5" t="n">
        <v>2004</v>
      </c>
      <c r="C770" s="5" t="n">
        <v>1</v>
      </c>
      <c r="D770" s="6" t="str">
        <f aca="false">IF(MONTH(A770)&gt;=4,"FY "&amp;YEAR(A770)&amp;"-"&amp;RIGHT(YEAR(A770)+1,2),"FY "&amp;(YEAR(A770)-1)&amp;"-"&amp;RIGHT(YEAR(A770),2))</f>
        <v>FY 2003-04</v>
      </c>
      <c r="E770" s="5" t="s">
        <v>12</v>
      </c>
      <c r="F770" s="7" t="n">
        <v>854.3</v>
      </c>
      <c r="G770" s="7" t="n">
        <v>510.4</v>
      </c>
      <c r="H770" s="7" t="n">
        <v>344</v>
      </c>
      <c r="I770" s="7" t="n">
        <v>75.7</v>
      </c>
      <c r="J770" s="8" t="n">
        <v>45.42</v>
      </c>
    </row>
    <row r="771" customFormat="false" ht="15" hidden="false" customHeight="false" outlineLevel="0" collapsed="false">
      <c r="A771" s="4" t="n">
        <v>38008</v>
      </c>
      <c r="B771" s="5" t="n">
        <v>2004</v>
      </c>
      <c r="C771" s="5" t="n">
        <v>1</v>
      </c>
      <c r="D771" s="6" t="str">
        <f aca="false">IF(MONTH(A771)&gt;=4,"FY "&amp;YEAR(A771)&amp;"-"&amp;RIGHT(YEAR(A771)+1,2),"FY "&amp;(YEAR(A771)-1)&amp;"-"&amp;RIGHT(YEAR(A771),2))</f>
        <v>FY 2003-04</v>
      </c>
      <c r="E771" s="5" t="s">
        <v>12</v>
      </c>
      <c r="F771" s="7" t="n">
        <v>750.6</v>
      </c>
      <c r="G771" s="7" t="n">
        <v>615.9</v>
      </c>
      <c r="H771" s="7" t="n">
        <v>134.7</v>
      </c>
      <c r="I771" s="7" t="n">
        <v>29.7</v>
      </c>
      <c r="J771" s="8" t="n">
        <v>45.39</v>
      </c>
    </row>
    <row r="772" customFormat="false" ht="15" hidden="false" customHeight="false" outlineLevel="0" collapsed="false">
      <c r="A772" s="4" t="n">
        <v>38009</v>
      </c>
      <c r="B772" s="5" t="n">
        <v>2004</v>
      </c>
      <c r="C772" s="5" t="n">
        <v>1</v>
      </c>
      <c r="D772" s="6" t="str">
        <f aca="false">IF(MONTH(A772)&gt;=4,"FY "&amp;YEAR(A772)&amp;"-"&amp;RIGHT(YEAR(A772)+1,2),"FY "&amp;(YEAR(A772)-1)&amp;"-"&amp;RIGHT(YEAR(A772),2))</f>
        <v>FY 2003-04</v>
      </c>
      <c r="E772" s="5" t="s">
        <v>12</v>
      </c>
      <c r="F772" s="7" t="n">
        <v>947.1</v>
      </c>
      <c r="G772" s="7" t="n">
        <v>899.1</v>
      </c>
      <c r="H772" s="7" t="n">
        <v>48</v>
      </c>
      <c r="I772" s="7" t="n">
        <v>10.6</v>
      </c>
      <c r="J772" s="8" t="n">
        <v>45.4</v>
      </c>
    </row>
    <row r="773" customFormat="false" ht="15" hidden="false" customHeight="false" outlineLevel="0" collapsed="false">
      <c r="A773" s="4" t="n">
        <v>38013</v>
      </c>
      <c r="B773" s="5" t="n">
        <v>2004</v>
      </c>
      <c r="C773" s="5" t="n">
        <v>1</v>
      </c>
      <c r="D773" s="6" t="str">
        <f aca="false">IF(MONTH(A773)&gt;=4,"FY "&amp;YEAR(A773)&amp;"-"&amp;RIGHT(YEAR(A773)+1,2),"FY "&amp;(YEAR(A773)-1)&amp;"-"&amp;RIGHT(YEAR(A773),2))</f>
        <v>FY 2003-04</v>
      </c>
      <c r="E773" s="5" t="s">
        <v>12</v>
      </c>
      <c r="F773" s="7" t="n">
        <v>703.2</v>
      </c>
      <c r="G773" s="7" t="n">
        <v>641.7</v>
      </c>
      <c r="H773" s="7" t="n">
        <v>61.5</v>
      </c>
      <c r="I773" s="7" t="n">
        <v>13.6</v>
      </c>
      <c r="J773" s="8" t="n">
        <v>45.36</v>
      </c>
    </row>
    <row r="774" customFormat="false" ht="15" hidden="false" customHeight="false" outlineLevel="0" collapsed="false">
      <c r="A774" s="4" t="n">
        <v>38014</v>
      </c>
      <c r="B774" s="5" t="n">
        <v>2004</v>
      </c>
      <c r="C774" s="5" t="n">
        <v>1</v>
      </c>
      <c r="D774" s="6" t="str">
        <f aca="false">IF(MONTH(A774)&gt;=4,"FY "&amp;YEAR(A774)&amp;"-"&amp;RIGHT(YEAR(A774)+1,2),"FY "&amp;(YEAR(A774)-1)&amp;"-"&amp;RIGHT(YEAR(A774),2))</f>
        <v>FY 2003-04</v>
      </c>
      <c r="E774" s="5" t="s">
        <v>12</v>
      </c>
      <c r="F774" s="7" t="n">
        <v>1119.1</v>
      </c>
      <c r="G774" s="7" t="n">
        <v>764.2</v>
      </c>
      <c r="H774" s="7" t="n">
        <v>354.9</v>
      </c>
      <c r="I774" s="7" t="n">
        <v>78.2</v>
      </c>
      <c r="J774" s="8" t="n">
        <v>45.36</v>
      </c>
    </row>
    <row r="775" customFormat="false" ht="15" hidden="false" customHeight="false" outlineLevel="0" collapsed="false">
      <c r="A775" s="4" t="n">
        <v>38015</v>
      </c>
      <c r="B775" s="5" t="n">
        <v>2004</v>
      </c>
      <c r="C775" s="5" t="n">
        <v>1</v>
      </c>
      <c r="D775" s="6" t="str">
        <f aca="false">IF(MONTH(A775)&gt;=4,"FY "&amp;YEAR(A775)&amp;"-"&amp;RIGHT(YEAR(A775)+1,2),"FY "&amp;(YEAR(A775)-1)&amp;"-"&amp;RIGHT(YEAR(A775),2))</f>
        <v>FY 2003-04</v>
      </c>
      <c r="E775" s="5" t="s">
        <v>12</v>
      </c>
      <c r="F775" s="7" t="n">
        <v>897.4</v>
      </c>
      <c r="G775" s="7" t="n">
        <v>638.1</v>
      </c>
      <c r="H775" s="7" t="n">
        <v>259.3</v>
      </c>
      <c r="I775" s="7" t="n">
        <v>57.2</v>
      </c>
      <c r="J775" s="8" t="n">
        <v>45.34</v>
      </c>
    </row>
    <row r="776" customFormat="false" ht="15" hidden="false" customHeight="false" outlineLevel="0" collapsed="false">
      <c r="A776" s="4" t="n">
        <v>38016</v>
      </c>
      <c r="B776" s="5" t="n">
        <v>2004</v>
      </c>
      <c r="C776" s="5" t="n">
        <v>1</v>
      </c>
      <c r="D776" s="6" t="str">
        <f aca="false">IF(MONTH(A776)&gt;=4,"FY "&amp;YEAR(A776)&amp;"-"&amp;RIGHT(YEAR(A776)+1,2),"FY "&amp;(YEAR(A776)-1)&amp;"-"&amp;RIGHT(YEAR(A776),2))</f>
        <v>FY 2003-04</v>
      </c>
      <c r="E776" s="5" t="s">
        <v>12</v>
      </c>
      <c r="F776" s="7" t="n">
        <v>818.1</v>
      </c>
      <c r="G776" s="7" t="n">
        <v>847.9</v>
      </c>
      <c r="H776" s="7" t="n">
        <v>-29.8</v>
      </c>
      <c r="I776" s="7" t="n">
        <v>-6.6</v>
      </c>
      <c r="J776" s="8" t="n">
        <v>45.35</v>
      </c>
    </row>
    <row r="777" customFormat="false" ht="15" hidden="false" customHeight="false" outlineLevel="0" collapsed="false">
      <c r="A777" s="4" t="n">
        <v>38020</v>
      </c>
      <c r="B777" s="5" t="n">
        <v>2004</v>
      </c>
      <c r="C777" s="5" t="n">
        <v>2</v>
      </c>
      <c r="D777" s="6" t="str">
        <f aca="false">IF(MONTH(A777)&gt;=4,"FY "&amp;YEAR(A777)&amp;"-"&amp;RIGHT(YEAR(A777)+1,2),"FY "&amp;(YEAR(A777)-1)&amp;"-"&amp;RIGHT(YEAR(A777),2))</f>
        <v>FY 2003-04</v>
      </c>
      <c r="E777" s="5" t="s">
        <v>12</v>
      </c>
      <c r="F777" s="7" t="n">
        <v>694.2</v>
      </c>
      <c r="G777" s="7" t="n">
        <v>1130.2</v>
      </c>
      <c r="H777" s="7" t="n">
        <v>-436</v>
      </c>
      <c r="I777" s="7" t="n">
        <v>-96.2</v>
      </c>
      <c r="J777" s="8" t="n">
        <v>45.31</v>
      </c>
    </row>
    <row r="778" customFormat="false" ht="15" hidden="false" customHeight="false" outlineLevel="0" collapsed="false">
      <c r="A778" s="4" t="n">
        <v>38021</v>
      </c>
      <c r="B778" s="5" t="n">
        <v>2004</v>
      </c>
      <c r="C778" s="5" t="n">
        <v>2</v>
      </c>
      <c r="D778" s="6" t="str">
        <f aca="false">IF(MONTH(A778)&gt;=4,"FY "&amp;YEAR(A778)&amp;"-"&amp;RIGHT(YEAR(A778)+1,2),"FY "&amp;(YEAR(A778)-1)&amp;"-"&amp;RIGHT(YEAR(A778),2))</f>
        <v>FY 2003-04</v>
      </c>
      <c r="E778" s="5" t="s">
        <v>12</v>
      </c>
      <c r="F778" s="7" t="n">
        <v>1161.2</v>
      </c>
      <c r="G778" s="7" t="n">
        <v>835.4</v>
      </c>
      <c r="H778" s="7" t="n">
        <v>325.7</v>
      </c>
      <c r="I778" s="7" t="n">
        <v>71.9</v>
      </c>
      <c r="J778" s="8" t="n">
        <v>45.3</v>
      </c>
    </row>
    <row r="779" customFormat="false" ht="15" hidden="false" customHeight="false" outlineLevel="0" collapsed="false">
      <c r="A779" s="4" t="n">
        <v>38022</v>
      </c>
      <c r="B779" s="5" t="n">
        <v>2004</v>
      </c>
      <c r="C779" s="5" t="n">
        <v>2</v>
      </c>
      <c r="D779" s="6" t="str">
        <f aca="false">IF(MONTH(A779)&gt;=4,"FY "&amp;YEAR(A779)&amp;"-"&amp;RIGHT(YEAR(A779)+1,2),"FY "&amp;(YEAR(A779)-1)&amp;"-"&amp;RIGHT(YEAR(A779),2))</f>
        <v>FY 2003-04</v>
      </c>
      <c r="E779" s="5" t="s">
        <v>12</v>
      </c>
      <c r="F779" s="7" t="n">
        <v>759.5</v>
      </c>
      <c r="G779" s="7" t="n">
        <v>616.4</v>
      </c>
      <c r="H779" s="7" t="n">
        <v>143.1</v>
      </c>
      <c r="I779" s="7" t="n">
        <v>31.6</v>
      </c>
      <c r="J779" s="8" t="n">
        <v>45.31</v>
      </c>
    </row>
    <row r="780" customFormat="false" ht="15" hidden="false" customHeight="false" outlineLevel="0" collapsed="false">
      <c r="A780" s="4" t="n">
        <v>38023</v>
      </c>
      <c r="B780" s="5" t="n">
        <v>2004</v>
      </c>
      <c r="C780" s="5" t="n">
        <v>2</v>
      </c>
      <c r="D780" s="6" t="str">
        <f aca="false">IF(MONTH(A780)&gt;=4,"FY "&amp;YEAR(A780)&amp;"-"&amp;RIGHT(YEAR(A780)+1,2),"FY "&amp;(YEAR(A780)-1)&amp;"-"&amp;RIGHT(YEAR(A780),2))</f>
        <v>FY 2003-04</v>
      </c>
      <c r="E780" s="5" t="s">
        <v>12</v>
      </c>
      <c r="F780" s="7" t="n">
        <v>798.3</v>
      </c>
      <c r="G780" s="7" t="n">
        <v>566.4</v>
      </c>
      <c r="H780" s="7" t="n">
        <v>232</v>
      </c>
      <c r="I780" s="7" t="n">
        <v>51.2</v>
      </c>
      <c r="J780" s="8" t="n">
        <v>45.27</v>
      </c>
    </row>
    <row r="781" customFormat="false" ht="15" hidden="false" customHeight="false" outlineLevel="0" collapsed="false">
      <c r="A781" s="4" t="n">
        <v>38026</v>
      </c>
      <c r="B781" s="5" t="n">
        <v>2004</v>
      </c>
      <c r="C781" s="5" t="n">
        <v>2</v>
      </c>
      <c r="D781" s="6" t="str">
        <f aca="false">IF(MONTH(A781)&gt;=4,"FY "&amp;YEAR(A781)&amp;"-"&amp;RIGHT(YEAR(A781)+1,2),"FY "&amp;(YEAR(A781)-1)&amp;"-"&amp;RIGHT(YEAR(A781),2))</f>
        <v>FY 2003-04</v>
      </c>
      <c r="E781" s="5" t="s">
        <v>12</v>
      </c>
      <c r="F781" s="7" t="n">
        <v>803.8</v>
      </c>
      <c r="G781" s="7" t="n">
        <v>578.3</v>
      </c>
      <c r="H781" s="7" t="n">
        <v>225.5</v>
      </c>
      <c r="I781" s="7" t="n">
        <v>49.8</v>
      </c>
      <c r="J781" s="8" t="n">
        <v>45.28</v>
      </c>
    </row>
    <row r="782" customFormat="false" ht="15" hidden="false" customHeight="false" outlineLevel="0" collapsed="false">
      <c r="A782" s="4" t="n">
        <v>38027</v>
      </c>
      <c r="B782" s="5" t="n">
        <v>2004</v>
      </c>
      <c r="C782" s="5" t="n">
        <v>2</v>
      </c>
      <c r="D782" s="6" t="str">
        <f aca="false">IF(MONTH(A782)&gt;=4,"FY "&amp;YEAR(A782)&amp;"-"&amp;RIGHT(YEAR(A782)+1,2),"FY "&amp;(YEAR(A782)-1)&amp;"-"&amp;RIGHT(YEAR(A782),2))</f>
        <v>FY 2003-04</v>
      </c>
      <c r="E782" s="5" t="s">
        <v>12</v>
      </c>
      <c r="F782" s="7" t="n">
        <v>789.3</v>
      </c>
      <c r="G782" s="7" t="n">
        <v>538.5</v>
      </c>
      <c r="H782" s="7" t="n">
        <v>250.8</v>
      </c>
      <c r="I782" s="7" t="n">
        <v>55.4</v>
      </c>
      <c r="J782" s="8" t="n">
        <v>45.27</v>
      </c>
    </row>
    <row r="783" customFormat="false" ht="15" hidden="false" customHeight="false" outlineLevel="0" collapsed="false">
      <c r="A783" s="4" t="n">
        <v>38028</v>
      </c>
      <c r="B783" s="5" t="n">
        <v>2004</v>
      </c>
      <c r="C783" s="5" t="n">
        <v>2</v>
      </c>
      <c r="D783" s="6" t="str">
        <f aca="false">IF(MONTH(A783)&gt;=4,"FY "&amp;YEAR(A783)&amp;"-"&amp;RIGHT(YEAR(A783)+1,2),"FY "&amp;(YEAR(A783)-1)&amp;"-"&amp;RIGHT(YEAR(A783),2))</f>
        <v>FY 2003-04</v>
      </c>
      <c r="E783" s="5" t="s">
        <v>12</v>
      </c>
      <c r="F783" s="7" t="n">
        <v>1067.6</v>
      </c>
      <c r="G783" s="7" t="n">
        <v>489.2</v>
      </c>
      <c r="H783" s="7" t="n">
        <v>578.4</v>
      </c>
      <c r="I783" s="7" t="n">
        <v>127.8</v>
      </c>
      <c r="J783" s="8" t="n">
        <v>45.25</v>
      </c>
    </row>
    <row r="784" customFormat="false" ht="15" hidden="false" customHeight="false" outlineLevel="0" collapsed="false">
      <c r="A784" s="4" t="n">
        <v>38029</v>
      </c>
      <c r="B784" s="5" t="n">
        <v>2004</v>
      </c>
      <c r="C784" s="5" t="n">
        <v>2</v>
      </c>
      <c r="D784" s="6" t="str">
        <f aca="false">IF(MONTH(A784)&gt;=4,"FY "&amp;YEAR(A784)&amp;"-"&amp;RIGHT(YEAR(A784)+1,2),"FY "&amp;(YEAR(A784)-1)&amp;"-"&amp;RIGHT(YEAR(A784),2))</f>
        <v>FY 2003-04</v>
      </c>
      <c r="E784" s="5" t="s">
        <v>12</v>
      </c>
      <c r="F784" s="7" t="n">
        <v>374.9</v>
      </c>
      <c r="G784" s="7" t="n">
        <v>413.9</v>
      </c>
      <c r="H784" s="7" t="n">
        <v>-39</v>
      </c>
      <c r="I784" s="7" t="n">
        <v>-8.6</v>
      </c>
      <c r="J784" s="8" t="n">
        <v>45.26</v>
      </c>
    </row>
    <row r="785" customFormat="false" ht="15" hidden="false" customHeight="false" outlineLevel="0" collapsed="false">
      <c r="A785" s="4" t="n">
        <v>38030</v>
      </c>
      <c r="B785" s="5" t="n">
        <v>2004</v>
      </c>
      <c r="C785" s="5" t="n">
        <v>2</v>
      </c>
      <c r="D785" s="6" t="str">
        <f aca="false">IF(MONTH(A785)&gt;=4,"FY "&amp;YEAR(A785)&amp;"-"&amp;RIGHT(YEAR(A785)+1,2),"FY "&amp;(YEAR(A785)-1)&amp;"-"&amp;RIGHT(YEAR(A785),2))</f>
        <v>FY 2003-04</v>
      </c>
      <c r="E785" s="5" t="s">
        <v>12</v>
      </c>
      <c r="F785" s="7" t="n">
        <v>1011.7</v>
      </c>
      <c r="G785" s="7" t="n">
        <v>876</v>
      </c>
      <c r="H785" s="7" t="n">
        <v>135.7</v>
      </c>
      <c r="I785" s="7" t="n">
        <v>30</v>
      </c>
      <c r="J785" s="8" t="n">
        <v>45.25</v>
      </c>
    </row>
    <row r="786" customFormat="false" ht="15" hidden="false" customHeight="false" outlineLevel="0" collapsed="false">
      <c r="A786" s="4" t="n">
        <v>38033</v>
      </c>
      <c r="B786" s="5" t="n">
        <v>2004</v>
      </c>
      <c r="C786" s="5" t="n">
        <v>2</v>
      </c>
      <c r="D786" s="6" t="str">
        <f aca="false">IF(MONTH(A786)&gt;=4,"FY "&amp;YEAR(A786)&amp;"-"&amp;RIGHT(YEAR(A786)+1,2),"FY "&amp;(YEAR(A786)-1)&amp;"-"&amp;RIGHT(YEAR(A786),2))</f>
        <v>FY 2003-04</v>
      </c>
      <c r="E786" s="5" t="s">
        <v>12</v>
      </c>
      <c r="F786" s="7" t="n">
        <v>670</v>
      </c>
      <c r="G786" s="7" t="n">
        <v>618.7</v>
      </c>
      <c r="H786" s="7" t="n">
        <v>51.4</v>
      </c>
      <c r="I786" s="7" t="n">
        <v>11.3</v>
      </c>
      <c r="J786" s="8" t="n">
        <v>45.26</v>
      </c>
    </row>
    <row r="787" customFormat="false" ht="15" hidden="false" customHeight="false" outlineLevel="0" collapsed="false">
      <c r="A787" s="4" t="n">
        <v>38034</v>
      </c>
      <c r="B787" s="5" t="n">
        <v>2004</v>
      </c>
      <c r="C787" s="5" t="n">
        <v>2</v>
      </c>
      <c r="D787" s="6" t="str">
        <f aca="false">IF(MONTH(A787)&gt;=4,"FY "&amp;YEAR(A787)&amp;"-"&amp;RIGHT(YEAR(A787)+1,2),"FY "&amp;(YEAR(A787)-1)&amp;"-"&amp;RIGHT(YEAR(A787),2))</f>
        <v>FY 2003-04</v>
      </c>
      <c r="E787" s="5" t="s">
        <v>12</v>
      </c>
      <c r="F787" s="7" t="n">
        <v>657.7</v>
      </c>
      <c r="G787" s="7" t="n">
        <v>592</v>
      </c>
      <c r="H787" s="7" t="n">
        <v>65.7</v>
      </c>
      <c r="I787" s="7" t="n">
        <v>14.5</v>
      </c>
      <c r="J787" s="8" t="n">
        <v>45.25</v>
      </c>
    </row>
    <row r="788" customFormat="false" ht="15" hidden="false" customHeight="false" outlineLevel="0" collapsed="false">
      <c r="A788" s="4" t="n">
        <v>38035</v>
      </c>
      <c r="B788" s="5" t="n">
        <v>2004</v>
      </c>
      <c r="C788" s="5" t="n">
        <v>2</v>
      </c>
      <c r="D788" s="6" t="str">
        <f aca="false">IF(MONTH(A788)&gt;=4,"FY "&amp;YEAR(A788)&amp;"-"&amp;RIGHT(YEAR(A788)+1,2),"FY "&amp;(YEAR(A788)-1)&amp;"-"&amp;RIGHT(YEAR(A788),2))</f>
        <v>FY 2003-04</v>
      </c>
      <c r="E788" s="5" t="s">
        <v>12</v>
      </c>
      <c r="F788" s="7" t="n">
        <v>748.8</v>
      </c>
      <c r="G788" s="7" t="n">
        <v>381.2</v>
      </c>
      <c r="H788" s="7" t="n">
        <v>367.7</v>
      </c>
      <c r="I788" s="7" t="n">
        <v>81.3</v>
      </c>
      <c r="J788" s="8" t="n">
        <v>45.25</v>
      </c>
    </row>
    <row r="789" customFormat="false" ht="15" hidden="false" customHeight="false" outlineLevel="0" collapsed="false">
      <c r="A789" s="4" t="n">
        <v>38036</v>
      </c>
      <c r="B789" s="5" t="n">
        <v>2004</v>
      </c>
      <c r="C789" s="5" t="n">
        <v>2</v>
      </c>
      <c r="D789" s="6" t="str">
        <f aca="false">IF(MONTH(A789)&gt;=4,"FY "&amp;YEAR(A789)&amp;"-"&amp;RIGHT(YEAR(A789)+1,2),"FY "&amp;(YEAR(A789)-1)&amp;"-"&amp;RIGHT(YEAR(A789),2))</f>
        <v>FY 2003-04</v>
      </c>
      <c r="E789" s="5" t="s">
        <v>12</v>
      </c>
      <c r="F789" s="7" t="n">
        <v>1018</v>
      </c>
      <c r="G789" s="7" t="n">
        <v>641</v>
      </c>
      <c r="H789" s="7" t="n">
        <v>376.9</v>
      </c>
      <c r="I789" s="7" t="n">
        <v>83.2</v>
      </c>
      <c r="J789" s="8" t="n">
        <v>45.29</v>
      </c>
    </row>
    <row r="790" customFormat="false" ht="15" hidden="false" customHeight="false" outlineLevel="0" collapsed="false">
      <c r="A790" s="4" t="n">
        <v>38037</v>
      </c>
      <c r="B790" s="5" t="n">
        <v>2004</v>
      </c>
      <c r="C790" s="5" t="n">
        <v>2</v>
      </c>
      <c r="D790" s="6" t="str">
        <f aca="false">IF(MONTH(A790)&gt;=4,"FY "&amp;YEAR(A790)&amp;"-"&amp;RIGHT(YEAR(A790)+1,2),"FY "&amp;(YEAR(A790)-1)&amp;"-"&amp;RIGHT(YEAR(A790),2))</f>
        <v>FY 2003-04</v>
      </c>
      <c r="E790" s="5" t="s">
        <v>12</v>
      </c>
      <c r="F790" s="7" t="n">
        <v>882.9</v>
      </c>
      <c r="G790" s="7" t="n">
        <v>624</v>
      </c>
      <c r="H790" s="7" t="n">
        <v>258.9</v>
      </c>
      <c r="I790" s="7" t="n">
        <v>57.2</v>
      </c>
      <c r="J790" s="8" t="n">
        <v>45.28</v>
      </c>
    </row>
    <row r="791" customFormat="false" ht="15" hidden="false" customHeight="false" outlineLevel="0" collapsed="false">
      <c r="A791" s="4" t="n">
        <v>38040</v>
      </c>
      <c r="B791" s="5" t="n">
        <v>2004</v>
      </c>
      <c r="C791" s="5" t="n">
        <v>2</v>
      </c>
      <c r="D791" s="6" t="str">
        <f aca="false">IF(MONTH(A791)&gt;=4,"FY "&amp;YEAR(A791)&amp;"-"&amp;RIGHT(YEAR(A791)+1,2),"FY "&amp;(YEAR(A791)-1)&amp;"-"&amp;RIGHT(YEAR(A791),2))</f>
        <v>FY 2003-04</v>
      </c>
      <c r="E791" s="5" t="s">
        <v>12</v>
      </c>
      <c r="F791" s="7" t="n">
        <v>1074.4</v>
      </c>
      <c r="G791" s="7" t="n">
        <v>715.9</v>
      </c>
      <c r="H791" s="7" t="n">
        <v>358.5</v>
      </c>
      <c r="I791" s="7" t="n">
        <v>79.2</v>
      </c>
      <c r="J791" s="8" t="n">
        <v>45.27</v>
      </c>
    </row>
    <row r="792" customFormat="false" ht="15" hidden="false" customHeight="false" outlineLevel="0" collapsed="false">
      <c r="A792" s="4" t="n">
        <v>38041</v>
      </c>
      <c r="B792" s="5" t="n">
        <v>2004</v>
      </c>
      <c r="C792" s="5" t="n">
        <v>2</v>
      </c>
      <c r="D792" s="6" t="str">
        <f aca="false">IF(MONTH(A792)&gt;=4,"FY "&amp;YEAR(A792)&amp;"-"&amp;RIGHT(YEAR(A792)+1,2),"FY "&amp;(YEAR(A792)-1)&amp;"-"&amp;RIGHT(YEAR(A792),2))</f>
        <v>FY 2003-04</v>
      </c>
      <c r="E792" s="5" t="s">
        <v>12</v>
      </c>
      <c r="F792" s="7" t="n">
        <v>541.8</v>
      </c>
      <c r="G792" s="7" t="n">
        <v>709.9</v>
      </c>
      <c r="H792" s="7" t="n">
        <v>-168.1</v>
      </c>
      <c r="I792" s="7" t="n">
        <v>-37.1</v>
      </c>
      <c r="J792" s="8" t="n">
        <v>45.29</v>
      </c>
    </row>
    <row r="793" customFormat="false" ht="15" hidden="false" customHeight="false" outlineLevel="0" collapsed="false">
      <c r="A793" s="4" t="n">
        <v>38042</v>
      </c>
      <c r="B793" s="5" t="n">
        <v>2004</v>
      </c>
      <c r="C793" s="5" t="n">
        <v>2</v>
      </c>
      <c r="D793" s="6" t="str">
        <f aca="false">IF(MONTH(A793)&gt;=4,"FY "&amp;YEAR(A793)&amp;"-"&amp;RIGHT(YEAR(A793)+1,2),"FY "&amp;(YEAR(A793)-1)&amp;"-"&amp;RIGHT(YEAR(A793),2))</f>
        <v>FY 2003-04</v>
      </c>
      <c r="E793" s="5" t="s">
        <v>12</v>
      </c>
      <c r="F793" s="7" t="n">
        <v>694</v>
      </c>
      <c r="G793" s="7" t="n">
        <v>964.1</v>
      </c>
      <c r="H793" s="7" t="n">
        <v>-270.2</v>
      </c>
      <c r="I793" s="7" t="n">
        <v>-59.6</v>
      </c>
      <c r="J793" s="8" t="n">
        <v>45.29</v>
      </c>
    </row>
    <row r="794" customFormat="false" ht="15" hidden="false" customHeight="false" outlineLevel="0" collapsed="false">
      <c r="A794" s="4" t="n">
        <v>38043</v>
      </c>
      <c r="B794" s="5" t="n">
        <v>2004</v>
      </c>
      <c r="C794" s="5" t="n">
        <v>2</v>
      </c>
      <c r="D794" s="6" t="str">
        <f aca="false">IF(MONTH(A794)&gt;=4,"FY "&amp;YEAR(A794)&amp;"-"&amp;RIGHT(YEAR(A794)+1,2),"FY "&amp;(YEAR(A794)-1)&amp;"-"&amp;RIGHT(YEAR(A794),2))</f>
        <v>FY 2003-04</v>
      </c>
      <c r="E794" s="5" t="s">
        <v>12</v>
      </c>
      <c r="F794" s="7" t="n">
        <v>561</v>
      </c>
      <c r="G794" s="7" t="n">
        <v>507.9</v>
      </c>
      <c r="H794" s="7" t="n">
        <v>53</v>
      </c>
      <c r="I794" s="7" t="n">
        <v>11.7</v>
      </c>
      <c r="J794" s="8" t="n">
        <v>45.27</v>
      </c>
    </row>
    <row r="795" customFormat="false" ht="15" hidden="false" customHeight="false" outlineLevel="0" collapsed="false">
      <c r="A795" s="4" t="n">
        <v>38044</v>
      </c>
      <c r="B795" s="5" t="n">
        <v>2004</v>
      </c>
      <c r="C795" s="5" t="n">
        <v>2</v>
      </c>
      <c r="D795" s="6" t="str">
        <f aca="false">IF(MONTH(A795)&gt;=4,"FY "&amp;YEAR(A795)&amp;"-"&amp;RIGHT(YEAR(A795)+1,2),"FY "&amp;(YEAR(A795)-1)&amp;"-"&amp;RIGHT(YEAR(A795),2))</f>
        <v>FY 2003-04</v>
      </c>
      <c r="E795" s="5" t="s">
        <v>12</v>
      </c>
      <c r="F795" s="7" t="n">
        <v>643</v>
      </c>
      <c r="G795" s="7" t="n">
        <v>755.7</v>
      </c>
      <c r="H795" s="7" t="n">
        <v>-112.6</v>
      </c>
      <c r="I795" s="7" t="n">
        <v>-24.9</v>
      </c>
      <c r="J795" s="8" t="n">
        <v>45.24</v>
      </c>
    </row>
    <row r="796" customFormat="false" ht="15" hidden="false" customHeight="false" outlineLevel="0" collapsed="false">
      <c r="A796" s="4" t="n">
        <v>38047</v>
      </c>
      <c r="B796" s="5" t="n">
        <v>2004</v>
      </c>
      <c r="C796" s="5" t="n">
        <v>3</v>
      </c>
      <c r="D796" s="6" t="str">
        <f aca="false">IF(MONTH(A796)&gt;=4,"FY "&amp;YEAR(A796)&amp;"-"&amp;RIGHT(YEAR(A796)+1,2),"FY "&amp;(YEAR(A796)-1)&amp;"-"&amp;RIGHT(YEAR(A796),2))</f>
        <v>FY 2003-04</v>
      </c>
      <c r="E796" s="5" t="s">
        <v>12</v>
      </c>
      <c r="F796" s="7" t="n">
        <v>763.2</v>
      </c>
      <c r="G796" s="7" t="n">
        <v>437.2</v>
      </c>
      <c r="H796" s="7" t="n">
        <v>326</v>
      </c>
      <c r="I796" s="7" t="n">
        <v>72</v>
      </c>
      <c r="J796" s="8" t="n">
        <v>45.26</v>
      </c>
    </row>
    <row r="797" customFormat="false" ht="15" hidden="false" customHeight="false" outlineLevel="0" collapsed="false">
      <c r="A797" s="4" t="n">
        <v>38049</v>
      </c>
      <c r="B797" s="5" t="n">
        <v>2004</v>
      </c>
      <c r="C797" s="5" t="n">
        <v>3</v>
      </c>
      <c r="D797" s="6" t="str">
        <f aca="false">IF(MONTH(A797)&gt;=4,"FY "&amp;YEAR(A797)&amp;"-"&amp;RIGHT(YEAR(A797)+1,2),"FY "&amp;(YEAR(A797)-1)&amp;"-"&amp;RIGHT(YEAR(A797),2))</f>
        <v>FY 2003-04</v>
      </c>
      <c r="E797" s="5" t="s">
        <v>12</v>
      </c>
      <c r="F797" s="7" t="n">
        <v>916</v>
      </c>
      <c r="G797" s="7" t="n">
        <v>582.5</v>
      </c>
      <c r="H797" s="7" t="n">
        <v>333.4</v>
      </c>
      <c r="I797" s="7" t="n">
        <v>73.7</v>
      </c>
      <c r="J797" s="8" t="n">
        <v>45.24</v>
      </c>
    </row>
    <row r="798" customFormat="false" ht="15" hidden="false" customHeight="false" outlineLevel="0" collapsed="false">
      <c r="A798" s="4" t="n">
        <v>38050</v>
      </c>
      <c r="B798" s="5" t="n">
        <v>2004</v>
      </c>
      <c r="C798" s="5" t="n">
        <v>3</v>
      </c>
      <c r="D798" s="6" t="str">
        <f aca="false">IF(MONTH(A798)&gt;=4,"FY "&amp;YEAR(A798)&amp;"-"&amp;RIGHT(YEAR(A798)+1,2),"FY "&amp;(YEAR(A798)-1)&amp;"-"&amp;RIGHT(YEAR(A798),2))</f>
        <v>FY 2003-04</v>
      </c>
      <c r="E798" s="5" t="s">
        <v>12</v>
      </c>
      <c r="F798" s="7" t="n">
        <v>903.9</v>
      </c>
      <c r="G798" s="7" t="n">
        <v>608.1</v>
      </c>
      <c r="H798" s="7" t="n">
        <v>295.8</v>
      </c>
      <c r="I798" s="7" t="n">
        <v>65.4</v>
      </c>
      <c r="J798" s="8" t="n">
        <v>45.24</v>
      </c>
    </row>
    <row r="799" customFormat="false" ht="15" hidden="false" customHeight="false" outlineLevel="0" collapsed="false">
      <c r="A799" s="4" t="n">
        <v>38051</v>
      </c>
      <c r="B799" s="5" t="n">
        <v>2004</v>
      </c>
      <c r="C799" s="5" t="n">
        <v>3</v>
      </c>
      <c r="D799" s="6" t="str">
        <f aca="false">IF(MONTH(A799)&gt;=4,"FY "&amp;YEAR(A799)&amp;"-"&amp;RIGHT(YEAR(A799)+1,2),"FY "&amp;(YEAR(A799)-1)&amp;"-"&amp;RIGHT(YEAR(A799),2))</f>
        <v>FY 2003-04</v>
      </c>
      <c r="E799" s="5" t="s">
        <v>12</v>
      </c>
      <c r="F799" s="7" t="n">
        <v>763.9</v>
      </c>
      <c r="G799" s="7" t="n">
        <v>507.2</v>
      </c>
      <c r="H799" s="7" t="n">
        <v>256.7</v>
      </c>
      <c r="I799" s="7" t="n">
        <v>56.7</v>
      </c>
      <c r="J799" s="8" t="n">
        <v>45.3</v>
      </c>
    </row>
    <row r="800" customFormat="false" ht="15" hidden="false" customHeight="false" outlineLevel="0" collapsed="false">
      <c r="A800" s="4" t="n">
        <v>38054</v>
      </c>
      <c r="B800" s="5" t="n">
        <v>2004</v>
      </c>
      <c r="C800" s="5" t="n">
        <v>3</v>
      </c>
      <c r="D800" s="6" t="str">
        <f aca="false">IF(MONTH(A800)&gt;=4,"FY "&amp;YEAR(A800)&amp;"-"&amp;RIGHT(YEAR(A800)+1,2),"FY "&amp;(YEAR(A800)-1)&amp;"-"&amp;RIGHT(YEAR(A800),2))</f>
        <v>FY 2003-04</v>
      </c>
      <c r="E800" s="5" t="s">
        <v>12</v>
      </c>
      <c r="F800" s="7" t="n">
        <v>420.5</v>
      </c>
      <c r="G800" s="7" t="n">
        <v>437.4</v>
      </c>
      <c r="H800" s="7" t="n">
        <v>-16.9</v>
      </c>
      <c r="I800" s="7" t="n">
        <v>-3.7</v>
      </c>
      <c r="J800" s="8" t="n">
        <v>45.31</v>
      </c>
    </row>
    <row r="801" customFormat="false" ht="15" hidden="false" customHeight="false" outlineLevel="0" collapsed="false">
      <c r="A801" s="4" t="n">
        <v>38055</v>
      </c>
      <c r="B801" s="5" t="n">
        <v>2004</v>
      </c>
      <c r="C801" s="5" t="n">
        <v>3</v>
      </c>
      <c r="D801" s="6" t="str">
        <f aca="false">IF(MONTH(A801)&gt;=4,"FY "&amp;YEAR(A801)&amp;"-"&amp;RIGHT(YEAR(A801)+1,2),"FY "&amp;(YEAR(A801)-1)&amp;"-"&amp;RIGHT(YEAR(A801),2))</f>
        <v>FY 2003-04</v>
      </c>
      <c r="E801" s="5" t="s">
        <v>12</v>
      </c>
      <c r="F801" s="7" t="n">
        <v>819</v>
      </c>
      <c r="G801" s="7" t="n">
        <v>462.3</v>
      </c>
      <c r="H801" s="7" t="n">
        <v>356.7</v>
      </c>
      <c r="I801" s="7" t="n">
        <v>78.8</v>
      </c>
      <c r="J801" s="8" t="n">
        <v>45.25</v>
      </c>
    </row>
    <row r="802" customFormat="false" ht="15" hidden="false" customHeight="false" outlineLevel="0" collapsed="false">
      <c r="A802" s="4" t="n">
        <v>38056</v>
      </c>
      <c r="B802" s="5" t="n">
        <v>2004</v>
      </c>
      <c r="C802" s="5" t="n">
        <v>3</v>
      </c>
      <c r="D802" s="6" t="str">
        <f aca="false">IF(MONTH(A802)&gt;=4,"FY "&amp;YEAR(A802)&amp;"-"&amp;RIGHT(YEAR(A802)+1,2),"FY "&amp;(YEAR(A802)-1)&amp;"-"&amp;RIGHT(YEAR(A802),2))</f>
        <v>FY 2003-04</v>
      </c>
      <c r="E802" s="5" t="s">
        <v>12</v>
      </c>
      <c r="F802" s="7" t="n">
        <v>710</v>
      </c>
      <c r="G802" s="7" t="n">
        <v>664.6</v>
      </c>
      <c r="H802" s="7" t="n">
        <v>45.4</v>
      </c>
      <c r="I802" s="7" t="n">
        <v>10</v>
      </c>
      <c r="J802" s="8" t="n">
        <v>45.21</v>
      </c>
    </row>
    <row r="803" customFormat="false" ht="15" hidden="false" customHeight="false" outlineLevel="0" collapsed="false">
      <c r="A803" s="4" t="n">
        <v>38057</v>
      </c>
      <c r="B803" s="5" t="n">
        <v>2004</v>
      </c>
      <c r="C803" s="5" t="n">
        <v>3</v>
      </c>
      <c r="D803" s="6" t="str">
        <f aca="false">IF(MONTH(A803)&gt;=4,"FY "&amp;YEAR(A803)&amp;"-"&amp;RIGHT(YEAR(A803)+1,2),"FY "&amp;(YEAR(A803)-1)&amp;"-"&amp;RIGHT(YEAR(A803),2))</f>
        <v>FY 2003-04</v>
      </c>
      <c r="E803" s="5" t="s">
        <v>12</v>
      </c>
      <c r="F803" s="7" t="n">
        <v>540.2</v>
      </c>
      <c r="G803" s="7" t="n">
        <v>478.8</v>
      </c>
      <c r="H803" s="7" t="n">
        <v>61.4</v>
      </c>
      <c r="I803" s="7" t="n">
        <v>13.6</v>
      </c>
      <c r="J803" s="8" t="n">
        <v>45.23</v>
      </c>
    </row>
    <row r="804" customFormat="false" ht="15" hidden="false" customHeight="false" outlineLevel="0" collapsed="false">
      <c r="A804" s="4" t="n">
        <v>38058</v>
      </c>
      <c r="B804" s="5" t="n">
        <v>2004</v>
      </c>
      <c r="C804" s="5" t="n">
        <v>3</v>
      </c>
      <c r="D804" s="6" t="str">
        <f aca="false">IF(MONTH(A804)&gt;=4,"FY "&amp;YEAR(A804)&amp;"-"&amp;RIGHT(YEAR(A804)+1,2),"FY "&amp;(YEAR(A804)-1)&amp;"-"&amp;RIGHT(YEAR(A804),2))</f>
        <v>FY 2003-04</v>
      </c>
      <c r="E804" s="5" t="s">
        <v>12</v>
      </c>
      <c r="F804" s="7" t="n">
        <v>790.4</v>
      </c>
      <c r="G804" s="7" t="n">
        <v>588.5</v>
      </c>
      <c r="H804" s="7" t="n">
        <v>201.9</v>
      </c>
      <c r="I804" s="7" t="n">
        <v>44.6</v>
      </c>
      <c r="J804" s="8" t="n">
        <v>45.25</v>
      </c>
    </row>
    <row r="805" customFormat="false" ht="15" hidden="false" customHeight="false" outlineLevel="0" collapsed="false">
      <c r="A805" s="4" t="n">
        <v>38061</v>
      </c>
      <c r="B805" s="5" t="n">
        <v>2004</v>
      </c>
      <c r="C805" s="5" t="n">
        <v>3</v>
      </c>
      <c r="D805" s="6" t="str">
        <f aca="false">IF(MONTH(A805)&gt;=4,"FY "&amp;YEAR(A805)&amp;"-"&amp;RIGHT(YEAR(A805)+1,2),"FY "&amp;(YEAR(A805)-1)&amp;"-"&amp;RIGHT(YEAR(A805),2))</f>
        <v>FY 2003-04</v>
      </c>
      <c r="E805" s="5" t="s">
        <v>12</v>
      </c>
      <c r="F805" s="7" t="n">
        <v>950.1</v>
      </c>
      <c r="G805" s="7" t="n">
        <v>743</v>
      </c>
      <c r="H805" s="7" t="n">
        <v>207</v>
      </c>
      <c r="I805" s="7" t="n">
        <v>45.7</v>
      </c>
      <c r="J805" s="8" t="n">
        <v>45.27</v>
      </c>
    </row>
    <row r="806" customFormat="false" ht="15" hidden="false" customHeight="false" outlineLevel="0" collapsed="false">
      <c r="A806" s="4" t="n">
        <v>38062</v>
      </c>
      <c r="B806" s="5" t="n">
        <v>2004</v>
      </c>
      <c r="C806" s="5" t="n">
        <v>3</v>
      </c>
      <c r="D806" s="6" t="str">
        <f aca="false">IF(MONTH(A806)&gt;=4,"FY "&amp;YEAR(A806)&amp;"-"&amp;RIGHT(YEAR(A806)+1,2),"FY "&amp;(YEAR(A806)-1)&amp;"-"&amp;RIGHT(YEAR(A806),2))</f>
        <v>FY 2003-04</v>
      </c>
      <c r="E806" s="5" t="s">
        <v>12</v>
      </c>
      <c r="F806" s="7" t="n">
        <v>676.6</v>
      </c>
      <c r="G806" s="7" t="n">
        <v>552.7</v>
      </c>
      <c r="H806" s="7" t="n">
        <v>123.9</v>
      </c>
      <c r="I806" s="7" t="n">
        <v>27.4</v>
      </c>
      <c r="J806" s="8" t="n">
        <v>45.25</v>
      </c>
    </row>
    <row r="807" customFormat="false" ht="15" hidden="false" customHeight="false" outlineLevel="0" collapsed="false">
      <c r="A807" s="4" t="n">
        <v>38063</v>
      </c>
      <c r="B807" s="5" t="n">
        <v>2004</v>
      </c>
      <c r="C807" s="5" t="n">
        <v>3</v>
      </c>
      <c r="D807" s="6" t="str">
        <f aca="false">IF(MONTH(A807)&gt;=4,"FY "&amp;YEAR(A807)&amp;"-"&amp;RIGHT(YEAR(A807)+1,2),"FY "&amp;(YEAR(A807)-1)&amp;"-"&amp;RIGHT(YEAR(A807),2))</f>
        <v>FY 2003-04</v>
      </c>
      <c r="E807" s="5" t="s">
        <v>12</v>
      </c>
      <c r="F807" s="7" t="n">
        <v>688.8</v>
      </c>
      <c r="G807" s="7" t="n">
        <v>629.9</v>
      </c>
      <c r="H807" s="7" t="n">
        <v>59</v>
      </c>
      <c r="I807" s="7" t="n">
        <v>13</v>
      </c>
      <c r="J807" s="8" t="n">
        <v>45.24</v>
      </c>
    </row>
    <row r="808" customFormat="false" ht="15" hidden="false" customHeight="false" outlineLevel="0" collapsed="false">
      <c r="A808" s="4" t="n">
        <v>38064</v>
      </c>
      <c r="B808" s="5" t="n">
        <v>2004</v>
      </c>
      <c r="C808" s="5" t="n">
        <v>3</v>
      </c>
      <c r="D808" s="6" t="str">
        <f aca="false">IF(MONTH(A808)&gt;=4,"FY "&amp;YEAR(A808)&amp;"-"&amp;RIGHT(YEAR(A808)+1,2),"FY "&amp;(YEAR(A808)-1)&amp;"-"&amp;RIGHT(YEAR(A808),2))</f>
        <v>FY 2003-04</v>
      </c>
      <c r="E808" s="5" t="s">
        <v>12</v>
      </c>
      <c r="F808" s="7" t="n">
        <v>956.8</v>
      </c>
      <c r="G808" s="7" t="n">
        <v>658.9</v>
      </c>
      <c r="H808" s="7" t="n">
        <v>297.9</v>
      </c>
      <c r="I808" s="7" t="n">
        <v>65.8</v>
      </c>
      <c r="J808" s="8" t="n">
        <v>45.25</v>
      </c>
    </row>
    <row r="809" customFormat="false" ht="15" hidden="false" customHeight="false" outlineLevel="0" collapsed="false">
      <c r="A809" s="4" t="n">
        <v>38065</v>
      </c>
      <c r="B809" s="5" t="n">
        <v>2004</v>
      </c>
      <c r="C809" s="5" t="n">
        <v>3</v>
      </c>
      <c r="D809" s="6" t="str">
        <f aca="false">IF(MONTH(A809)&gt;=4,"FY "&amp;YEAR(A809)&amp;"-"&amp;RIGHT(YEAR(A809)+1,2),"FY "&amp;(YEAR(A809)-1)&amp;"-"&amp;RIGHT(YEAR(A809),2))</f>
        <v>FY 2003-04</v>
      </c>
      <c r="E809" s="5" t="s">
        <v>12</v>
      </c>
      <c r="F809" s="7" t="n">
        <v>666.8</v>
      </c>
      <c r="G809" s="7" t="n">
        <v>589</v>
      </c>
      <c r="H809" s="7" t="n">
        <v>77.9</v>
      </c>
      <c r="I809" s="7" t="n">
        <v>17.2</v>
      </c>
      <c r="J809" s="8" t="n">
        <v>45.22</v>
      </c>
    </row>
    <row r="810" customFormat="false" ht="15" hidden="false" customHeight="false" outlineLevel="0" collapsed="false">
      <c r="A810" s="4" t="n">
        <v>38068</v>
      </c>
      <c r="B810" s="5" t="n">
        <v>2004</v>
      </c>
      <c r="C810" s="5" t="n">
        <v>3</v>
      </c>
      <c r="D810" s="6" t="str">
        <f aca="false">IF(MONTH(A810)&gt;=4,"FY "&amp;YEAR(A810)&amp;"-"&amp;RIGHT(YEAR(A810)+1,2),"FY "&amp;(YEAR(A810)-1)&amp;"-"&amp;RIGHT(YEAR(A810),2))</f>
        <v>FY 2003-04</v>
      </c>
      <c r="E810" s="5" t="s">
        <v>12</v>
      </c>
      <c r="F810" s="7" t="n">
        <v>642.1</v>
      </c>
      <c r="G810" s="7" t="n">
        <v>484</v>
      </c>
      <c r="H810" s="7" t="n">
        <v>158</v>
      </c>
      <c r="I810" s="7" t="n">
        <v>35</v>
      </c>
      <c r="J810" s="8" t="n">
        <v>45.22</v>
      </c>
    </row>
    <row r="811" customFormat="false" ht="15" hidden="false" customHeight="false" outlineLevel="0" collapsed="false">
      <c r="A811" s="4" t="n">
        <v>38069</v>
      </c>
      <c r="B811" s="5" t="n">
        <v>2004</v>
      </c>
      <c r="C811" s="5" t="n">
        <v>3</v>
      </c>
      <c r="D811" s="6" t="str">
        <f aca="false">IF(MONTH(A811)&gt;=4,"FY "&amp;YEAR(A811)&amp;"-"&amp;RIGHT(YEAR(A811)+1,2),"FY "&amp;(YEAR(A811)-1)&amp;"-"&amp;RIGHT(YEAR(A811),2))</f>
        <v>FY 2003-04</v>
      </c>
      <c r="E811" s="5" t="s">
        <v>12</v>
      </c>
      <c r="F811" s="7" t="n">
        <v>534</v>
      </c>
      <c r="G811" s="7" t="n">
        <v>353.6</v>
      </c>
      <c r="H811" s="7" t="n">
        <v>180.4</v>
      </c>
      <c r="I811" s="7" t="n">
        <v>40</v>
      </c>
      <c r="J811" s="8" t="n">
        <v>45.15</v>
      </c>
    </row>
    <row r="812" customFormat="false" ht="15" hidden="false" customHeight="false" outlineLevel="0" collapsed="false">
      <c r="A812" s="4" t="n">
        <v>38070</v>
      </c>
      <c r="B812" s="5" t="n">
        <v>2004</v>
      </c>
      <c r="C812" s="5" t="n">
        <v>3</v>
      </c>
      <c r="D812" s="6" t="str">
        <f aca="false">IF(MONTH(A812)&gt;=4,"FY "&amp;YEAR(A812)&amp;"-"&amp;RIGHT(YEAR(A812)+1,2),"FY "&amp;(YEAR(A812)-1)&amp;"-"&amp;RIGHT(YEAR(A812),2))</f>
        <v>FY 2003-04</v>
      </c>
      <c r="E812" s="5" t="s">
        <v>12</v>
      </c>
      <c r="F812" s="7" t="n">
        <v>801.6</v>
      </c>
      <c r="G812" s="7" t="n">
        <v>274.4</v>
      </c>
      <c r="H812" s="7" t="n">
        <v>527.1</v>
      </c>
      <c r="I812" s="7" t="n">
        <v>117.3</v>
      </c>
      <c r="J812" s="8" t="n">
        <v>44.93</v>
      </c>
    </row>
    <row r="813" customFormat="false" ht="15" hidden="false" customHeight="false" outlineLevel="0" collapsed="false">
      <c r="A813" s="4" t="n">
        <v>38071</v>
      </c>
      <c r="B813" s="5" t="n">
        <v>2004</v>
      </c>
      <c r="C813" s="5" t="n">
        <v>3</v>
      </c>
      <c r="D813" s="6" t="str">
        <f aca="false">IF(MONTH(A813)&gt;=4,"FY "&amp;YEAR(A813)&amp;"-"&amp;RIGHT(YEAR(A813)+1,2),"FY "&amp;(YEAR(A813)-1)&amp;"-"&amp;RIGHT(YEAR(A813),2))</f>
        <v>FY 2003-04</v>
      </c>
      <c r="E813" s="5" t="s">
        <v>12</v>
      </c>
      <c r="F813" s="7" t="n">
        <v>480.6</v>
      </c>
      <c r="G813" s="7" t="n">
        <v>416.4</v>
      </c>
      <c r="H813" s="7" t="n">
        <v>64.3</v>
      </c>
      <c r="I813" s="7" t="n">
        <v>14.4</v>
      </c>
      <c r="J813" s="8" t="n">
        <v>44.76</v>
      </c>
    </row>
    <row r="814" customFormat="false" ht="15" hidden="false" customHeight="false" outlineLevel="0" collapsed="false">
      <c r="A814" s="4" t="n">
        <v>38072</v>
      </c>
      <c r="B814" s="5" t="n">
        <v>2004</v>
      </c>
      <c r="C814" s="5" t="n">
        <v>3</v>
      </c>
      <c r="D814" s="6" t="str">
        <f aca="false">IF(MONTH(A814)&gt;=4,"FY "&amp;YEAR(A814)&amp;"-"&amp;RIGHT(YEAR(A814)+1,2),"FY "&amp;(YEAR(A814)-1)&amp;"-"&amp;RIGHT(YEAR(A814),2))</f>
        <v>FY 2003-04</v>
      </c>
      <c r="E814" s="5" t="s">
        <v>12</v>
      </c>
      <c r="F814" s="7" t="n">
        <v>953.6</v>
      </c>
      <c r="G814" s="7" t="n">
        <v>782.9</v>
      </c>
      <c r="H814" s="7" t="n">
        <v>170.7</v>
      </c>
      <c r="I814" s="7" t="n">
        <v>38.1</v>
      </c>
      <c r="J814" s="8" t="n">
        <v>44.75</v>
      </c>
    </row>
    <row r="815" customFormat="false" ht="15" hidden="false" customHeight="false" outlineLevel="0" collapsed="false">
      <c r="A815" s="4" t="n">
        <v>38075</v>
      </c>
      <c r="B815" s="5" t="n">
        <v>2004</v>
      </c>
      <c r="C815" s="5" t="n">
        <v>3</v>
      </c>
      <c r="D815" s="6" t="str">
        <f aca="false">IF(MONTH(A815)&gt;=4,"FY "&amp;YEAR(A815)&amp;"-"&amp;RIGHT(YEAR(A815)+1,2),"FY "&amp;(YEAR(A815)-1)&amp;"-"&amp;RIGHT(YEAR(A815),2))</f>
        <v>FY 2003-04</v>
      </c>
      <c r="E815" s="5" t="s">
        <v>12</v>
      </c>
      <c r="F815" s="7" t="n">
        <v>1854.7</v>
      </c>
      <c r="G815" s="7" t="n">
        <v>615.5</v>
      </c>
      <c r="H815" s="7" t="n">
        <v>1239.2</v>
      </c>
      <c r="I815" s="7" t="n">
        <v>277.1</v>
      </c>
      <c r="J815" s="8" t="n">
        <v>44.73</v>
      </c>
    </row>
    <row r="816" customFormat="false" ht="15" hidden="false" customHeight="false" outlineLevel="0" collapsed="false">
      <c r="A816" s="4" t="n">
        <v>38076</v>
      </c>
      <c r="B816" s="5" t="n">
        <v>2004</v>
      </c>
      <c r="C816" s="5" t="n">
        <v>3</v>
      </c>
      <c r="D816" s="6" t="str">
        <f aca="false">IF(MONTH(A816)&gt;=4,"FY "&amp;YEAR(A816)&amp;"-"&amp;RIGHT(YEAR(A816)+1,2),"FY "&amp;(YEAR(A816)-1)&amp;"-"&amp;RIGHT(YEAR(A816),2))</f>
        <v>FY 2003-04</v>
      </c>
      <c r="E816" s="5" t="s">
        <v>12</v>
      </c>
      <c r="F816" s="7" t="n">
        <v>661</v>
      </c>
      <c r="G816" s="7" t="n">
        <v>390</v>
      </c>
      <c r="H816" s="7" t="n">
        <v>271</v>
      </c>
      <c r="I816" s="7" t="n">
        <v>60.6</v>
      </c>
      <c r="J816" s="8" t="n">
        <v>44.73</v>
      </c>
    </row>
    <row r="817" customFormat="false" ht="15" hidden="false" customHeight="false" outlineLevel="0" collapsed="false">
      <c r="A817" s="4" t="n">
        <v>38077</v>
      </c>
      <c r="B817" s="5" t="n">
        <v>2004</v>
      </c>
      <c r="C817" s="5" t="n">
        <v>3</v>
      </c>
      <c r="D817" s="6" t="str">
        <f aca="false">IF(MONTH(A817)&gt;=4,"FY "&amp;YEAR(A817)&amp;"-"&amp;RIGHT(YEAR(A817)+1,2),"FY "&amp;(YEAR(A817)-1)&amp;"-"&amp;RIGHT(YEAR(A817),2))</f>
        <v>FY 2003-04</v>
      </c>
      <c r="E817" s="5" t="s">
        <v>12</v>
      </c>
      <c r="F817" s="7" t="n">
        <v>744.4</v>
      </c>
      <c r="G817" s="7" t="n">
        <v>376.8</v>
      </c>
      <c r="H817" s="7" t="n">
        <v>367.6</v>
      </c>
      <c r="I817" s="7" t="n">
        <v>83.3</v>
      </c>
      <c r="J817" s="8" t="n">
        <v>44.12</v>
      </c>
    </row>
    <row r="818" customFormat="false" ht="15" hidden="false" customHeight="false" outlineLevel="0" collapsed="false">
      <c r="A818" s="4" t="n">
        <v>38078</v>
      </c>
      <c r="B818" s="5" t="n">
        <v>2004</v>
      </c>
      <c r="C818" s="5" t="n">
        <v>4</v>
      </c>
      <c r="D818" s="6" t="str">
        <f aca="false">IF(MONTH(A818)&gt;=4,"FY "&amp;YEAR(A818)&amp;"-"&amp;RIGHT(YEAR(A818)+1,2),"FY "&amp;(YEAR(A818)-1)&amp;"-"&amp;RIGHT(YEAR(A818),2))</f>
        <v>FY 2004-05</v>
      </c>
      <c r="E818" s="5" t="s">
        <v>12</v>
      </c>
      <c r="F818" s="7" t="n">
        <v>3908.5</v>
      </c>
      <c r="G818" s="7" t="n">
        <v>418</v>
      </c>
      <c r="H818" s="7" t="n">
        <v>3490.4</v>
      </c>
      <c r="I818" s="7" t="n">
        <v>791.1</v>
      </c>
      <c r="J818" s="8" t="n">
        <v>44.12</v>
      </c>
    </row>
    <row r="819" customFormat="false" ht="15" hidden="false" customHeight="false" outlineLevel="0" collapsed="false">
      <c r="A819" s="4" t="n">
        <v>38079</v>
      </c>
      <c r="B819" s="5" t="n">
        <v>2004</v>
      </c>
      <c r="C819" s="5" t="n">
        <v>4</v>
      </c>
      <c r="D819" s="6" t="str">
        <f aca="false">IF(MONTH(A819)&gt;=4,"FY "&amp;YEAR(A819)&amp;"-"&amp;RIGHT(YEAR(A819)+1,2),"FY "&amp;(YEAR(A819)-1)&amp;"-"&amp;RIGHT(YEAR(A819),2))</f>
        <v>FY 2004-05</v>
      </c>
      <c r="E819" s="5" t="s">
        <v>12</v>
      </c>
      <c r="F819" s="7" t="n">
        <v>1365.4</v>
      </c>
      <c r="G819" s="7" t="n">
        <v>610</v>
      </c>
      <c r="H819" s="7" t="n">
        <v>755.4</v>
      </c>
      <c r="I819" s="7" t="n">
        <v>174.1</v>
      </c>
      <c r="J819" s="8" t="n">
        <v>43.39</v>
      </c>
    </row>
    <row r="820" customFormat="false" ht="15" hidden="false" customHeight="false" outlineLevel="0" collapsed="false">
      <c r="A820" s="4" t="n">
        <v>38082</v>
      </c>
      <c r="B820" s="5" t="n">
        <v>2004</v>
      </c>
      <c r="C820" s="5" t="n">
        <v>4</v>
      </c>
      <c r="D820" s="6" t="str">
        <f aca="false">IF(MONTH(A820)&gt;=4,"FY "&amp;YEAR(A820)&amp;"-"&amp;RIGHT(YEAR(A820)+1,2),"FY "&amp;(YEAR(A820)-1)&amp;"-"&amp;RIGHT(YEAR(A820),2))</f>
        <v>FY 2004-05</v>
      </c>
      <c r="E820" s="5" t="s">
        <v>12</v>
      </c>
      <c r="F820" s="7" t="n">
        <v>1020.3</v>
      </c>
      <c r="G820" s="7" t="n">
        <v>701.6</v>
      </c>
      <c r="H820" s="7" t="n">
        <v>318.7</v>
      </c>
      <c r="I820" s="7" t="n">
        <v>72.8</v>
      </c>
      <c r="J820" s="8" t="n">
        <v>43.77</v>
      </c>
    </row>
    <row r="821" customFormat="false" ht="15" hidden="false" customHeight="false" outlineLevel="0" collapsed="false">
      <c r="A821" s="4" t="n">
        <v>38083</v>
      </c>
      <c r="B821" s="5" t="n">
        <v>2004</v>
      </c>
      <c r="C821" s="5" t="n">
        <v>4</v>
      </c>
      <c r="D821" s="6" t="str">
        <f aca="false">IF(MONTH(A821)&gt;=4,"FY "&amp;YEAR(A821)&amp;"-"&amp;RIGHT(YEAR(A821)+1,2),"FY "&amp;(YEAR(A821)-1)&amp;"-"&amp;RIGHT(YEAR(A821),2))</f>
        <v>FY 2004-05</v>
      </c>
      <c r="E821" s="5" t="s">
        <v>12</v>
      </c>
      <c r="F821" s="7" t="n">
        <v>887.4</v>
      </c>
      <c r="G821" s="7" t="n">
        <v>470</v>
      </c>
      <c r="H821" s="7" t="n">
        <v>417.4</v>
      </c>
      <c r="I821" s="7" t="n">
        <v>95.6</v>
      </c>
      <c r="J821" s="8" t="n">
        <v>43.67</v>
      </c>
    </row>
    <row r="822" customFormat="false" ht="15" hidden="false" customHeight="false" outlineLevel="0" collapsed="false">
      <c r="A822" s="4" t="n">
        <v>38084</v>
      </c>
      <c r="B822" s="5" t="n">
        <v>2004</v>
      </c>
      <c r="C822" s="5" t="n">
        <v>4</v>
      </c>
      <c r="D822" s="6" t="str">
        <f aca="false">IF(MONTH(A822)&gt;=4,"FY "&amp;YEAR(A822)&amp;"-"&amp;RIGHT(YEAR(A822)+1,2),"FY "&amp;(YEAR(A822)-1)&amp;"-"&amp;RIGHT(YEAR(A822),2))</f>
        <v>FY 2004-05</v>
      </c>
      <c r="E822" s="5" t="s">
        <v>12</v>
      </c>
      <c r="F822" s="7" t="n">
        <v>721.1</v>
      </c>
      <c r="G822" s="7" t="n">
        <v>590</v>
      </c>
      <c r="H822" s="7" t="n">
        <v>131.2</v>
      </c>
      <c r="I822" s="7" t="n">
        <v>30</v>
      </c>
      <c r="J822" s="8" t="n">
        <v>43.78</v>
      </c>
    </row>
    <row r="823" customFormat="false" ht="15" hidden="false" customHeight="false" outlineLevel="0" collapsed="false">
      <c r="A823" s="4" t="n">
        <v>38085</v>
      </c>
      <c r="B823" s="5" t="n">
        <v>2004</v>
      </c>
      <c r="C823" s="5" t="n">
        <v>4</v>
      </c>
      <c r="D823" s="6" t="str">
        <f aca="false">IF(MONTH(A823)&gt;=4,"FY "&amp;YEAR(A823)&amp;"-"&amp;RIGHT(YEAR(A823)+1,2),"FY "&amp;(YEAR(A823)-1)&amp;"-"&amp;RIGHT(YEAR(A823),2))</f>
        <v>FY 2004-05</v>
      </c>
      <c r="E823" s="5" t="s">
        <v>12</v>
      </c>
      <c r="F823" s="7" t="n">
        <v>704.1</v>
      </c>
      <c r="G823" s="7" t="n">
        <v>535.8</v>
      </c>
      <c r="H823" s="7" t="n">
        <v>168.3</v>
      </c>
      <c r="I823" s="7" t="n">
        <v>38.6</v>
      </c>
      <c r="J823" s="8" t="n">
        <v>43.56</v>
      </c>
    </row>
    <row r="824" customFormat="false" ht="15" hidden="false" customHeight="false" outlineLevel="0" collapsed="false">
      <c r="A824" s="4" t="n">
        <v>38089</v>
      </c>
      <c r="B824" s="5" t="n">
        <v>2004</v>
      </c>
      <c r="C824" s="5" t="n">
        <v>4</v>
      </c>
      <c r="D824" s="6" t="str">
        <f aca="false">IF(MONTH(A824)&gt;=4,"FY "&amp;YEAR(A824)&amp;"-"&amp;RIGHT(YEAR(A824)+1,2),"FY "&amp;(YEAR(A824)-1)&amp;"-"&amp;RIGHT(YEAR(A824),2))</f>
        <v>FY 2004-05</v>
      </c>
      <c r="E824" s="5" t="s">
        <v>12</v>
      </c>
      <c r="F824" s="7" t="n">
        <v>769.2</v>
      </c>
      <c r="G824" s="7" t="n">
        <v>530</v>
      </c>
      <c r="H824" s="7" t="n">
        <v>239.2</v>
      </c>
      <c r="I824" s="7" t="n">
        <v>54.8</v>
      </c>
      <c r="J824" s="8" t="n">
        <v>43.62</v>
      </c>
    </row>
    <row r="825" customFormat="false" ht="15" hidden="false" customHeight="false" outlineLevel="0" collapsed="false">
      <c r="A825" s="4" t="n">
        <v>38090</v>
      </c>
      <c r="B825" s="5" t="n">
        <v>2004</v>
      </c>
      <c r="C825" s="5" t="n">
        <v>4</v>
      </c>
      <c r="D825" s="6" t="str">
        <f aca="false">IF(MONTH(A825)&gt;=4,"FY "&amp;YEAR(A825)&amp;"-"&amp;RIGHT(YEAR(A825)+1,2),"FY "&amp;(YEAR(A825)-1)&amp;"-"&amp;RIGHT(YEAR(A825),2))</f>
        <v>FY 2004-05</v>
      </c>
      <c r="E825" s="5" t="s">
        <v>12</v>
      </c>
      <c r="F825" s="7" t="n">
        <v>387.3</v>
      </c>
      <c r="G825" s="7" t="n">
        <v>383.8</v>
      </c>
      <c r="H825" s="7" t="n">
        <v>3.5</v>
      </c>
      <c r="I825" s="7" t="n">
        <v>0.8</v>
      </c>
      <c r="J825" s="8" t="n">
        <v>43.65</v>
      </c>
    </row>
    <row r="826" customFormat="false" ht="15" hidden="false" customHeight="false" outlineLevel="0" collapsed="false">
      <c r="A826" s="4" t="n">
        <v>38092</v>
      </c>
      <c r="B826" s="5" t="n">
        <v>2004</v>
      </c>
      <c r="C826" s="5" t="n">
        <v>4</v>
      </c>
      <c r="D826" s="6" t="str">
        <f aca="false">IF(MONTH(A826)&gt;=4,"FY "&amp;YEAR(A826)&amp;"-"&amp;RIGHT(YEAR(A826)+1,2),"FY "&amp;(YEAR(A826)-1)&amp;"-"&amp;RIGHT(YEAR(A826),2))</f>
        <v>FY 2004-05</v>
      </c>
      <c r="E826" s="5" t="s">
        <v>12</v>
      </c>
      <c r="F826" s="7" t="n">
        <v>800.7</v>
      </c>
      <c r="G826" s="7" t="n">
        <v>419.7</v>
      </c>
      <c r="H826" s="7" t="n">
        <v>381</v>
      </c>
      <c r="I826" s="7" t="n">
        <v>87.1</v>
      </c>
      <c r="J826" s="8" t="n">
        <v>43.76</v>
      </c>
    </row>
    <row r="827" customFormat="false" ht="15" hidden="false" customHeight="false" outlineLevel="0" collapsed="false">
      <c r="A827" s="4" t="n">
        <v>38093</v>
      </c>
      <c r="B827" s="5" t="n">
        <v>2004</v>
      </c>
      <c r="C827" s="5" t="n">
        <v>4</v>
      </c>
      <c r="D827" s="6" t="str">
        <f aca="false">IF(MONTH(A827)&gt;=4,"FY "&amp;YEAR(A827)&amp;"-"&amp;RIGHT(YEAR(A827)+1,2),"FY "&amp;(YEAR(A827)-1)&amp;"-"&amp;RIGHT(YEAR(A827),2))</f>
        <v>FY 2004-05</v>
      </c>
      <c r="E827" s="5" t="s">
        <v>12</v>
      </c>
      <c r="F827" s="7" t="n">
        <v>986.5</v>
      </c>
      <c r="G827" s="7" t="n">
        <v>1172.4</v>
      </c>
      <c r="H827" s="7" t="n">
        <v>-185.9</v>
      </c>
      <c r="I827" s="7" t="n">
        <v>-42.4</v>
      </c>
      <c r="J827" s="8" t="n">
        <v>43.9</v>
      </c>
    </row>
    <row r="828" customFormat="false" ht="15" hidden="false" customHeight="false" outlineLevel="0" collapsed="false">
      <c r="A828" s="4" t="n">
        <v>38096</v>
      </c>
      <c r="B828" s="5" t="n">
        <v>2004</v>
      </c>
      <c r="C828" s="5" t="n">
        <v>4</v>
      </c>
      <c r="D828" s="6" t="str">
        <f aca="false">IF(MONTH(A828)&gt;=4,"FY "&amp;YEAR(A828)&amp;"-"&amp;RIGHT(YEAR(A828)+1,2),"FY "&amp;(YEAR(A828)-1)&amp;"-"&amp;RIGHT(YEAR(A828),2))</f>
        <v>FY 2004-05</v>
      </c>
      <c r="E828" s="5" t="s">
        <v>12</v>
      </c>
      <c r="F828" s="7" t="n">
        <v>621.4</v>
      </c>
      <c r="G828" s="7" t="n">
        <v>558.8</v>
      </c>
      <c r="H828" s="7" t="n">
        <v>62.6</v>
      </c>
      <c r="I828" s="7" t="n">
        <v>14.3</v>
      </c>
      <c r="J828" s="8" t="n">
        <v>43.89</v>
      </c>
    </row>
    <row r="829" customFormat="false" ht="15" hidden="false" customHeight="false" outlineLevel="0" collapsed="false">
      <c r="A829" s="4" t="n">
        <v>38097</v>
      </c>
      <c r="B829" s="5" t="n">
        <v>2004</v>
      </c>
      <c r="C829" s="5" t="n">
        <v>4</v>
      </c>
      <c r="D829" s="6" t="str">
        <f aca="false">IF(MONTH(A829)&gt;=4,"FY "&amp;YEAR(A829)&amp;"-"&amp;RIGHT(YEAR(A829)+1,2),"FY "&amp;(YEAR(A829)-1)&amp;"-"&amp;RIGHT(YEAR(A829),2))</f>
        <v>FY 2004-05</v>
      </c>
      <c r="E829" s="5" t="s">
        <v>12</v>
      </c>
      <c r="F829" s="7" t="n">
        <v>1213.2</v>
      </c>
      <c r="G829" s="7" t="n">
        <v>520.1</v>
      </c>
      <c r="H829" s="7" t="n">
        <v>693.1</v>
      </c>
      <c r="I829" s="7" t="n">
        <v>158</v>
      </c>
      <c r="J829" s="8" t="n">
        <v>43.86</v>
      </c>
    </row>
    <row r="830" customFormat="false" ht="15" hidden="false" customHeight="false" outlineLevel="0" collapsed="false">
      <c r="A830" s="4" t="n">
        <v>38098</v>
      </c>
      <c r="B830" s="5" t="n">
        <v>2004</v>
      </c>
      <c r="C830" s="5" t="n">
        <v>4</v>
      </c>
      <c r="D830" s="6" t="str">
        <f aca="false">IF(MONTH(A830)&gt;=4,"FY "&amp;YEAR(A830)&amp;"-"&amp;RIGHT(YEAR(A830)+1,2),"FY "&amp;(YEAR(A830)-1)&amp;"-"&amp;RIGHT(YEAR(A830),2))</f>
        <v>FY 2004-05</v>
      </c>
      <c r="E830" s="5" t="s">
        <v>12</v>
      </c>
      <c r="F830" s="7" t="n">
        <v>345.1</v>
      </c>
      <c r="G830" s="7" t="n">
        <v>333.4</v>
      </c>
      <c r="H830" s="7" t="n">
        <v>11.6</v>
      </c>
      <c r="I830" s="7" t="n">
        <v>2.6</v>
      </c>
      <c r="J830" s="8" t="n">
        <v>44</v>
      </c>
    </row>
    <row r="831" customFormat="false" ht="15" hidden="false" customHeight="false" outlineLevel="0" collapsed="false">
      <c r="A831" s="4" t="n">
        <v>38099</v>
      </c>
      <c r="B831" s="5" t="n">
        <v>2004</v>
      </c>
      <c r="C831" s="5" t="n">
        <v>4</v>
      </c>
      <c r="D831" s="6" t="str">
        <f aca="false">IF(MONTH(A831)&gt;=4,"FY "&amp;YEAR(A831)&amp;"-"&amp;RIGHT(YEAR(A831)+1,2),"FY "&amp;(YEAR(A831)-1)&amp;"-"&amp;RIGHT(YEAR(A831),2))</f>
        <v>FY 2004-05</v>
      </c>
      <c r="E831" s="5" t="s">
        <v>12</v>
      </c>
      <c r="F831" s="7" t="n">
        <v>562.8</v>
      </c>
      <c r="G831" s="7" t="n">
        <v>473.3</v>
      </c>
      <c r="H831" s="7" t="n">
        <v>89.5</v>
      </c>
      <c r="I831" s="7" t="n">
        <v>20.3</v>
      </c>
      <c r="J831" s="8" t="n">
        <v>44</v>
      </c>
    </row>
    <row r="832" customFormat="false" ht="15" hidden="false" customHeight="false" outlineLevel="0" collapsed="false">
      <c r="A832" s="4" t="n">
        <v>38100</v>
      </c>
      <c r="B832" s="5" t="n">
        <v>2004</v>
      </c>
      <c r="C832" s="5" t="n">
        <v>4</v>
      </c>
      <c r="D832" s="6" t="str">
        <f aca="false">IF(MONTH(A832)&gt;=4,"FY "&amp;YEAR(A832)&amp;"-"&amp;RIGHT(YEAR(A832)+1,2),"FY "&amp;(YEAR(A832)-1)&amp;"-"&amp;RIGHT(YEAR(A832),2))</f>
        <v>FY 2004-05</v>
      </c>
      <c r="E832" s="5" t="s">
        <v>12</v>
      </c>
      <c r="F832" s="7" t="n">
        <v>1483.5</v>
      </c>
      <c r="G832" s="7" t="n">
        <v>528.3</v>
      </c>
      <c r="H832" s="7" t="n">
        <v>955.2</v>
      </c>
      <c r="I832" s="7" t="n">
        <v>216.9</v>
      </c>
      <c r="J832" s="8" t="n">
        <v>44.04</v>
      </c>
    </row>
    <row r="833" customFormat="false" ht="15" hidden="false" customHeight="false" outlineLevel="0" collapsed="false">
      <c r="A833" s="4" t="n">
        <v>38104</v>
      </c>
      <c r="B833" s="5" t="n">
        <v>2004</v>
      </c>
      <c r="C833" s="5" t="n">
        <v>4</v>
      </c>
      <c r="D833" s="6" t="str">
        <f aca="false">IF(MONTH(A833)&gt;=4,"FY "&amp;YEAR(A833)&amp;"-"&amp;RIGHT(YEAR(A833)+1,2),"FY "&amp;(YEAR(A833)-1)&amp;"-"&amp;RIGHT(YEAR(A833),2))</f>
        <v>FY 2004-05</v>
      </c>
      <c r="E833" s="5" t="s">
        <v>12</v>
      </c>
      <c r="F833" s="7" t="n">
        <v>1092.2</v>
      </c>
      <c r="G833" s="7" t="n">
        <v>711.2</v>
      </c>
      <c r="H833" s="7" t="n">
        <v>381.1</v>
      </c>
      <c r="I833" s="7" t="n">
        <v>86.3</v>
      </c>
      <c r="J833" s="8" t="n">
        <v>44.16</v>
      </c>
    </row>
    <row r="834" customFormat="false" ht="15" hidden="false" customHeight="false" outlineLevel="0" collapsed="false">
      <c r="A834" s="4" t="n">
        <v>38105</v>
      </c>
      <c r="B834" s="5" t="n">
        <v>2004</v>
      </c>
      <c r="C834" s="5" t="n">
        <v>4</v>
      </c>
      <c r="D834" s="6" t="str">
        <f aca="false">IF(MONTH(A834)&gt;=4,"FY "&amp;YEAR(A834)&amp;"-"&amp;RIGHT(YEAR(A834)+1,2),"FY "&amp;(YEAR(A834)-1)&amp;"-"&amp;RIGHT(YEAR(A834),2))</f>
        <v>FY 2004-05</v>
      </c>
      <c r="E834" s="5" t="s">
        <v>12</v>
      </c>
      <c r="F834" s="7" t="n">
        <v>1103.3</v>
      </c>
      <c r="G834" s="7" t="n">
        <v>1096.1</v>
      </c>
      <c r="H834" s="7" t="n">
        <v>7.2</v>
      </c>
      <c r="I834" s="7" t="n">
        <v>1.6</v>
      </c>
      <c r="J834" s="8" t="n">
        <v>44.18</v>
      </c>
    </row>
    <row r="835" customFormat="false" ht="15" hidden="false" customHeight="false" outlineLevel="0" collapsed="false">
      <c r="A835" s="4" t="n">
        <v>38106</v>
      </c>
      <c r="B835" s="5" t="n">
        <v>2004</v>
      </c>
      <c r="C835" s="5" t="n">
        <v>4</v>
      </c>
      <c r="D835" s="6" t="str">
        <f aca="false">IF(MONTH(A835)&gt;=4,"FY "&amp;YEAR(A835)&amp;"-"&amp;RIGHT(YEAR(A835)+1,2),"FY "&amp;(YEAR(A835)-1)&amp;"-"&amp;RIGHT(YEAR(A835),2))</f>
        <v>FY 2004-05</v>
      </c>
      <c r="E835" s="5" t="s">
        <v>12</v>
      </c>
      <c r="F835" s="7" t="n">
        <v>698</v>
      </c>
      <c r="G835" s="7" t="n">
        <v>647.1</v>
      </c>
      <c r="H835" s="7" t="n">
        <v>50.9</v>
      </c>
      <c r="I835" s="7" t="n">
        <v>11.5</v>
      </c>
      <c r="J835" s="8" t="n">
        <v>44.18</v>
      </c>
    </row>
    <row r="836" customFormat="false" ht="15" hidden="false" customHeight="false" outlineLevel="0" collapsed="false">
      <c r="A836" s="4" t="n">
        <v>38107</v>
      </c>
      <c r="B836" s="5" t="n">
        <v>2004</v>
      </c>
      <c r="C836" s="5" t="n">
        <v>4</v>
      </c>
      <c r="D836" s="6" t="str">
        <f aca="false">IF(MONTH(A836)&gt;=4,"FY "&amp;YEAR(A836)&amp;"-"&amp;RIGHT(YEAR(A836)+1,2),"FY "&amp;(YEAR(A836)-1)&amp;"-"&amp;RIGHT(YEAR(A836),2))</f>
        <v>FY 2004-05</v>
      </c>
      <c r="E836" s="5" t="s">
        <v>12</v>
      </c>
      <c r="F836" s="7" t="n">
        <v>1021.5</v>
      </c>
      <c r="G836" s="7" t="n">
        <v>1353.7</v>
      </c>
      <c r="H836" s="7" t="n">
        <v>-332.3</v>
      </c>
      <c r="I836" s="7" t="n">
        <v>-74.8</v>
      </c>
      <c r="J836" s="8" t="n">
        <v>44.41</v>
      </c>
    </row>
    <row r="837" customFormat="false" ht="15" hidden="false" customHeight="false" outlineLevel="0" collapsed="false">
      <c r="A837" s="4" t="n">
        <v>38110</v>
      </c>
      <c r="B837" s="5" t="n">
        <v>2004</v>
      </c>
      <c r="C837" s="5" t="n">
        <v>5</v>
      </c>
      <c r="D837" s="6" t="str">
        <f aca="false">IF(MONTH(A837)&gt;=4,"FY "&amp;YEAR(A837)&amp;"-"&amp;RIGHT(YEAR(A837)+1,2),"FY "&amp;(YEAR(A837)-1)&amp;"-"&amp;RIGHT(YEAR(A837),2))</f>
        <v>FY 2004-05</v>
      </c>
      <c r="E837" s="5" t="s">
        <v>12</v>
      </c>
      <c r="F837" s="7" t="n">
        <v>521.5</v>
      </c>
      <c r="G837" s="7" t="n">
        <v>496.3</v>
      </c>
      <c r="H837" s="7" t="n">
        <v>25.2</v>
      </c>
      <c r="I837" s="7" t="n">
        <v>5.7</v>
      </c>
      <c r="J837" s="8" t="n">
        <v>44.37</v>
      </c>
    </row>
    <row r="838" customFormat="false" ht="15" hidden="false" customHeight="false" outlineLevel="0" collapsed="false">
      <c r="A838" s="4" t="n">
        <v>38111</v>
      </c>
      <c r="B838" s="5" t="n">
        <v>2004</v>
      </c>
      <c r="C838" s="5" t="n">
        <v>5</v>
      </c>
      <c r="D838" s="6" t="str">
        <f aca="false">IF(MONTH(A838)&gt;=4,"FY "&amp;YEAR(A838)&amp;"-"&amp;RIGHT(YEAR(A838)+1,2),"FY "&amp;(YEAR(A838)-1)&amp;"-"&amp;RIGHT(YEAR(A838),2))</f>
        <v>FY 2004-05</v>
      </c>
      <c r="E838" s="5" t="s">
        <v>12</v>
      </c>
      <c r="F838" s="7" t="n">
        <v>530.6</v>
      </c>
      <c r="G838" s="7" t="n">
        <v>464.1</v>
      </c>
      <c r="H838" s="7" t="n">
        <v>66.5</v>
      </c>
      <c r="I838" s="7" t="n">
        <v>15</v>
      </c>
      <c r="J838" s="8" t="n">
        <v>44.37</v>
      </c>
    </row>
    <row r="839" customFormat="false" ht="15" hidden="false" customHeight="false" outlineLevel="0" collapsed="false">
      <c r="A839" s="4" t="n">
        <v>38112</v>
      </c>
      <c r="B839" s="5" t="n">
        <v>2004</v>
      </c>
      <c r="C839" s="5" t="n">
        <v>5</v>
      </c>
      <c r="D839" s="6" t="str">
        <f aca="false">IF(MONTH(A839)&gt;=4,"FY "&amp;YEAR(A839)&amp;"-"&amp;RIGHT(YEAR(A839)+1,2),"FY "&amp;(YEAR(A839)-1)&amp;"-"&amp;RIGHT(YEAR(A839),2))</f>
        <v>FY 2004-05</v>
      </c>
      <c r="E839" s="5" t="s">
        <v>12</v>
      </c>
      <c r="F839" s="7" t="n">
        <v>696.9</v>
      </c>
      <c r="G839" s="7" t="n">
        <v>792.4</v>
      </c>
      <c r="H839" s="7" t="n">
        <v>-95.5</v>
      </c>
      <c r="I839" s="7" t="n">
        <v>-21.2</v>
      </c>
      <c r="J839" s="8" t="n">
        <v>44.97</v>
      </c>
    </row>
    <row r="840" customFormat="false" ht="15" hidden="false" customHeight="false" outlineLevel="0" collapsed="false">
      <c r="A840" s="4" t="n">
        <v>38113</v>
      </c>
      <c r="B840" s="5" t="n">
        <v>2004</v>
      </c>
      <c r="C840" s="5" t="n">
        <v>5</v>
      </c>
      <c r="D840" s="6" t="str">
        <f aca="false">IF(MONTH(A840)&gt;=4,"FY "&amp;YEAR(A840)&amp;"-"&amp;RIGHT(YEAR(A840)+1,2),"FY "&amp;(YEAR(A840)-1)&amp;"-"&amp;RIGHT(YEAR(A840),2))</f>
        <v>FY 2004-05</v>
      </c>
      <c r="E840" s="5" t="s">
        <v>12</v>
      </c>
      <c r="F840" s="7" t="n">
        <v>1112.5</v>
      </c>
      <c r="G840" s="7" t="n">
        <v>1150.6</v>
      </c>
      <c r="H840" s="7" t="n">
        <v>-38.1</v>
      </c>
      <c r="I840" s="7" t="n">
        <v>-8.5</v>
      </c>
      <c r="J840" s="8" t="n">
        <v>44.76</v>
      </c>
    </row>
    <row r="841" customFormat="false" ht="15" hidden="false" customHeight="false" outlineLevel="0" collapsed="false">
      <c r="A841" s="4" t="n">
        <v>38114</v>
      </c>
      <c r="B841" s="5" t="n">
        <v>2004</v>
      </c>
      <c r="C841" s="5" t="n">
        <v>5</v>
      </c>
      <c r="D841" s="6" t="str">
        <f aca="false">IF(MONTH(A841)&gt;=4,"FY "&amp;YEAR(A841)&amp;"-"&amp;RIGHT(YEAR(A841)+1,2),"FY "&amp;(YEAR(A841)-1)&amp;"-"&amp;RIGHT(YEAR(A841),2))</f>
        <v>FY 2004-05</v>
      </c>
      <c r="E841" s="5" t="s">
        <v>12</v>
      </c>
      <c r="F841" s="7" t="n">
        <v>852.3</v>
      </c>
      <c r="G841" s="7" t="n">
        <v>867.1</v>
      </c>
      <c r="H841" s="7" t="n">
        <v>-14.8</v>
      </c>
      <c r="I841" s="7" t="n">
        <v>-3.3</v>
      </c>
      <c r="J841" s="8" t="n">
        <v>44.69</v>
      </c>
    </row>
    <row r="842" customFormat="false" ht="15" hidden="false" customHeight="false" outlineLevel="0" collapsed="false">
      <c r="A842" s="4" t="n">
        <v>38117</v>
      </c>
      <c r="B842" s="5" t="n">
        <v>2004</v>
      </c>
      <c r="C842" s="5" t="n">
        <v>5</v>
      </c>
      <c r="D842" s="6" t="str">
        <f aca="false">IF(MONTH(A842)&gt;=4,"FY "&amp;YEAR(A842)&amp;"-"&amp;RIGHT(YEAR(A842)+1,2),"FY "&amp;(YEAR(A842)-1)&amp;"-"&amp;RIGHT(YEAR(A842),2))</f>
        <v>FY 2004-05</v>
      </c>
      <c r="E842" s="5" t="s">
        <v>12</v>
      </c>
      <c r="F842" s="7" t="n">
        <v>626</v>
      </c>
      <c r="G842" s="7" t="n">
        <v>794.1</v>
      </c>
      <c r="H842" s="7" t="n">
        <v>-168.1</v>
      </c>
      <c r="I842" s="7" t="n">
        <v>-37.6</v>
      </c>
      <c r="J842" s="8" t="n">
        <v>44.71</v>
      </c>
    </row>
    <row r="843" customFormat="false" ht="15" hidden="false" customHeight="false" outlineLevel="0" collapsed="false">
      <c r="A843" s="4" t="n">
        <v>38118</v>
      </c>
      <c r="B843" s="5" t="n">
        <v>2004</v>
      </c>
      <c r="C843" s="5" t="n">
        <v>5</v>
      </c>
      <c r="D843" s="6" t="str">
        <f aca="false">IF(MONTH(A843)&gt;=4,"FY "&amp;YEAR(A843)&amp;"-"&amp;RIGHT(YEAR(A843)+1,2),"FY "&amp;(YEAR(A843)-1)&amp;"-"&amp;RIGHT(YEAR(A843),2))</f>
        <v>FY 2004-05</v>
      </c>
      <c r="E843" s="5" t="s">
        <v>12</v>
      </c>
      <c r="F843" s="7" t="n">
        <v>633</v>
      </c>
      <c r="G843" s="7" t="n">
        <v>1228.2</v>
      </c>
      <c r="H843" s="7" t="n">
        <v>-595.2</v>
      </c>
      <c r="I843" s="7" t="n">
        <v>-132.4</v>
      </c>
      <c r="J843" s="8" t="n">
        <v>44.95</v>
      </c>
    </row>
    <row r="844" customFormat="false" ht="15" hidden="false" customHeight="false" outlineLevel="0" collapsed="false">
      <c r="A844" s="4" t="n">
        <v>38119</v>
      </c>
      <c r="B844" s="5" t="n">
        <v>2004</v>
      </c>
      <c r="C844" s="5" t="n">
        <v>5</v>
      </c>
      <c r="D844" s="6" t="str">
        <f aca="false">IF(MONTH(A844)&gt;=4,"FY "&amp;YEAR(A844)&amp;"-"&amp;RIGHT(YEAR(A844)+1,2),"FY "&amp;(YEAR(A844)-1)&amp;"-"&amp;RIGHT(YEAR(A844),2))</f>
        <v>FY 2004-05</v>
      </c>
      <c r="E844" s="5" t="s">
        <v>12</v>
      </c>
      <c r="F844" s="7" t="n">
        <v>785.3</v>
      </c>
      <c r="G844" s="7" t="n">
        <v>1188.7</v>
      </c>
      <c r="H844" s="7" t="n">
        <v>-403.4</v>
      </c>
      <c r="I844" s="7" t="n">
        <v>-89</v>
      </c>
      <c r="J844" s="8" t="n">
        <v>45.34</v>
      </c>
    </row>
    <row r="845" customFormat="false" ht="15" hidden="false" customHeight="false" outlineLevel="0" collapsed="false">
      <c r="A845" s="4" t="n">
        <v>38120</v>
      </c>
      <c r="B845" s="5" t="n">
        <v>2004</v>
      </c>
      <c r="C845" s="5" t="n">
        <v>5</v>
      </c>
      <c r="D845" s="6" t="str">
        <f aca="false">IF(MONTH(A845)&gt;=4,"FY "&amp;YEAR(A845)&amp;"-"&amp;RIGHT(YEAR(A845)+1,2),"FY "&amp;(YEAR(A845)-1)&amp;"-"&amp;RIGHT(YEAR(A845),2))</f>
        <v>FY 2004-05</v>
      </c>
      <c r="E845" s="5" t="s">
        <v>12</v>
      </c>
      <c r="F845" s="7" t="n">
        <v>601.5</v>
      </c>
      <c r="G845" s="7" t="n">
        <v>896.6</v>
      </c>
      <c r="H845" s="7" t="n">
        <v>-295.1</v>
      </c>
      <c r="I845" s="7" t="n">
        <v>-65</v>
      </c>
      <c r="J845" s="8" t="n">
        <v>45.42</v>
      </c>
    </row>
    <row r="846" customFormat="false" ht="15" hidden="false" customHeight="false" outlineLevel="0" collapsed="false">
      <c r="A846" s="4" t="n">
        <v>38121</v>
      </c>
      <c r="B846" s="5" t="n">
        <v>2004</v>
      </c>
      <c r="C846" s="5" t="n">
        <v>5</v>
      </c>
      <c r="D846" s="6" t="str">
        <f aca="false">IF(MONTH(A846)&gt;=4,"FY "&amp;YEAR(A846)&amp;"-"&amp;RIGHT(YEAR(A846)+1,2),"FY "&amp;(YEAR(A846)-1)&amp;"-"&amp;RIGHT(YEAR(A846),2))</f>
        <v>FY 2004-05</v>
      </c>
      <c r="E846" s="5" t="s">
        <v>12</v>
      </c>
      <c r="F846" s="7" t="n">
        <v>785.5</v>
      </c>
      <c r="G846" s="7" t="n">
        <v>1390</v>
      </c>
      <c r="H846" s="7" t="n">
        <v>-604.4</v>
      </c>
      <c r="I846" s="7" t="n">
        <v>-134</v>
      </c>
      <c r="J846" s="8" t="n">
        <v>45.12</v>
      </c>
    </row>
    <row r="847" customFormat="false" ht="15" hidden="false" customHeight="false" outlineLevel="0" collapsed="false">
      <c r="A847" s="4" t="n">
        <v>38124</v>
      </c>
      <c r="B847" s="5" t="n">
        <v>2004</v>
      </c>
      <c r="C847" s="5" t="n">
        <v>5</v>
      </c>
      <c r="D847" s="6" t="str">
        <f aca="false">IF(MONTH(A847)&gt;=4,"FY "&amp;YEAR(A847)&amp;"-"&amp;RIGHT(YEAR(A847)+1,2),"FY "&amp;(YEAR(A847)-1)&amp;"-"&amp;RIGHT(YEAR(A847),2))</f>
        <v>FY 2004-05</v>
      </c>
      <c r="E847" s="5" t="s">
        <v>12</v>
      </c>
      <c r="F847" s="7" t="n">
        <v>980.2</v>
      </c>
      <c r="G847" s="7" t="n">
        <v>1484.7</v>
      </c>
      <c r="H847" s="7" t="n">
        <v>-504.4</v>
      </c>
      <c r="I847" s="7" t="n">
        <v>-111</v>
      </c>
      <c r="J847" s="8" t="n">
        <v>45.44</v>
      </c>
    </row>
    <row r="848" customFormat="false" ht="15" hidden="false" customHeight="false" outlineLevel="0" collapsed="false">
      <c r="A848" s="4" t="n">
        <v>38125</v>
      </c>
      <c r="B848" s="5" t="n">
        <v>2004</v>
      </c>
      <c r="C848" s="5" t="n">
        <v>5</v>
      </c>
      <c r="D848" s="6" t="str">
        <f aca="false">IF(MONTH(A848)&gt;=4,"FY "&amp;YEAR(A848)&amp;"-"&amp;RIGHT(YEAR(A848)+1,2),"FY "&amp;(YEAR(A848)-1)&amp;"-"&amp;RIGHT(YEAR(A848),2))</f>
        <v>FY 2004-05</v>
      </c>
      <c r="E848" s="5" t="s">
        <v>12</v>
      </c>
      <c r="F848" s="7" t="n">
        <v>1236.4</v>
      </c>
      <c r="G848" s="7" t="n">
        <v>1299.9</v>
      </c>
      <c r="H848" s="7" t="n">
        <v>-63.5</v>
      </c>
      <c r="I848" s="7" t="n">
        <v>-13.8</v>
      </c>
      <c r="J848" s="8" t="n">
        <v>45.96</v>
      </c>
    </row>
    <row r="849" customFormat="false" ht="15" hidden="false" customHeight="false" outlineLevel="0" collapsed="false">
      <c r="A849" s="4" t="n">
        <v>38126</v>
      </c>
      <c r="B849" s="5" t="n">
        <v>2004</v>
      </c>
      <c r="C849" s="5" t="n">
        <v>5</v>
      </c>
      <c r="D849" s="6" t="str">
        <f aca="false">IF(MONTH(A849)&gt;=4,"FY "&amp;YEAR(A849)&amp;"-"&amp;RIGHT(YEAR(A849)+1,2),"FY "&amp;(YEAR(A849)-1)&amp;"-"&amp;RIGHT(YEAR(A849),2))</f>
        <v>FY 2004-05</v>
      </c>
      <c r="E849" s="5" t="s">
        <v>12</v>
      </c>
      <c r="F849" s="7" t="n">
        <v>1303</v>
      </c>
      <c r="G849" s="7" t="n">
        <v>1530.5</v>
      </c>
      <c r="H849" s="7" t="n">
        <v>-227.5</v>
      </c>
      <c r="I849" s="7" t="n">
        <v>-50</v>
      </c>
      <c r="J849" s="8" t="n">
        <v>45.46</v>
      </c>
    </row>
    <row r="850" customFormat="false" ht="15" hidden="false" customHeight="false" outlineLevel="0" collapsed="false">
      <c r="A850" s="4" t="n">
        <v>38127</v>
      </c>
      <c r="B850" s="5" t="n">
        <v>2004</v>
      </c>
      <c r="C850" s="5" t="n">
        <v>5</v>
      </c>
      <c r="D850" s="6" t="str">
        <f aca="false">IF(MONTH(A850)&gt;=4,"FY "&amp;YEAR(A850)&amp;"-"&amp;RIGHT(YEAR(A850)+1,2),"FY "&amp;(YEAR(A850)-1)&amp;"-"&amp;RIGHT(YEAR(A850),2))</f>
        <v>FY 2004-05</v>
      </c>
      <c r="E850" s="5" t="s">
        <v>12</v>
      </c>
      <c r="F850" s="7" t="n">
        <v>1015</v>
      </c>
      <c r="G850" s="7" t="n">
        <v>1064.9</v>
      </c>
      <c r="H850" s="7" t="n">
        <v>-49.9</v>
      </c>
      <c r="I850" s="7" t="n">
        <v>-11</v>
      </c>
      <c r="J850" s="8" t="n">
        <v>45.29</v>
      </c>
    </row>
    <row r="851" customFormat="false" ht="15" hidden="false" customHeight="false" outlineLevel="0" collapsed="false">
      <c r="A851" s="4" t="n">
        <v>38128</v>
      </c>
      <c r="B851" s="5" t="n">
        <v>2004</v>
      </c>
      <c r="C851" s="5" t="n">
        <v>5</v>
      </c>
      <c r="D851" s="6" t="str">
        <f aca="false">IF(MONTH(A851)&gt;=4,"FY "&amp;YEAR(A851)&amp;"-"&amp;RIGHT(YEAR(A851)+1,2),"FY "&amp;(YEAR(A851)-1)&amp;"-"&amp;RIGHT(YEAR(A851),2))</f>
        <v>FY 2004-05</v>
      </c>
      <c r="E851" s="5" t="s">
        <v>12</v>
      </c>
      <c r="F851" s="7" t="n">
        <v>651.6</v>
      </c>
      <c r="G851" s="7" t="n">
        <v>767.6</v>
      </c>
      <c r="H851" s="7" t="n">
        <v>-116</v>
      </c>
      <c r="I851" s="7" t="n">
        <v>-25.6</v>
      </c>
      <c r="J851" s="8" t="n">
        <v>45.25</v>
      </c>
    </row>
    <row r="852" customFormat="false" ht="15" hidden="false" customHeight="false" outlineLevel="0" collapsed="false">
      <c r="A852" s="4" t="n">
        <v>38131</v>
      </c>
      <c r="B852" s="5" t="n">
        <v>2004</v>
      </c>
      <c r="C852" s="5" t="n">
        <v>5</v>
      </c>
      <c r="D852" s="6" t="str">
        <f aca="false">IF(MONTH(A852)&gt;=4,"FY "&amp;YEAR(A852)&amp;"-"&amp;RIGHT(YEAR(A852)+1,2),"FY "&amp;(YEAR(A852)-1)&amp;"-"&amp;RIGHT(YEAR(A852),2))</f>
        <v>FY 2004-05</v>
      </c>
      <c r="E852" s="5" t="s">
        <v>12</v>
      </c>
      <c r="F852" s="7" t="n">
        <v>445.6</v>
      </c>
      <c r="G852" s="7" t="n">
        <v>638.1</v>
      </c>
      <c r="H852" s="7" t="n">
        <v>-192.5</v>
      </c>
      <c r="I852" s="7" t="n">
        <v>-42.5</v>
      </c>
      <c r="J852" s="8" t="n">
        <v>45.33</v>
      </c>
    </row>
    <row r="853" customFormat="false" ht="15" hidden="false" customHeight="false" outlineLevel="0" collapsed="false">
      <c r="A853" s="4" t="n">
        <v>38132</v>
      </c>
      <c r="B853" s="5" t="n">
        <v>2004</v>
      </c>
      <c r="C853" s="5" t="n">
        <v>5</v>
      </c>
      <c r="D853" s="6" t="str">
        <f aca="false">IF(MONTH(A853)&gt;=4,"FY "&amp;YEAR(A853)&amp;"-"&amp;RIGHT(YEAR(A853)+1,2),"FY "&amp;(YEAR(A853)-1)&amp;"-"&amp;RIGHT(YEAR(A853),2))</f>
        <v>FY 2004-05</v>
      </c>
      <c r="E853" s="5" t="s">
        <v>12</v>
      </c>
      <c r="F853" s="7" t="n">
        <v>450</v>
      </c>
      <c r="G853" s="7" t="n">
        <v>421.6</v>
      </c>
      <c r="H853" s="7" t="n">
        <v>28.4</v>
      </c>
      <c r="I853" s="7" t="n">
        <v>6.3</v>
      </c>
      <c r="J853" s="8" t="n">
        <v>45.37</v>
      </c>
    </row>
    <row r="854" customFormat="false" ht="15" hidden="false" customHeight="false" outlineLevel="0" collapsed="false">
      <c r="A854" s="4" t="n">
        <v>38133</v>
      </c>
      <c r="B854" s="5" t="n">
        <v>2004</v>
      </c>
      <c r="C854" s="5" t="n">
        <v>5</v>
      </c>
      <c r="D854" s="6" t="str">
        <f aca="false">IF(MONTH(A854)&gt;=4,"FY "&amp;YEAR(A854)&amp;"-"&amp;RIGHT(YEAR(A854)+1,2),"FY "&amp;(YEAR(A854)-1)&amp;"-"&amp;RIGHT(YEAR(A854),2))</f>
        <v>FY 2004-05</v>
      </c>
      <c r="E854" s="5" t="s">
        <v>12</v>
      </c>
      <c r="F854" s="7" t="n">
        <v>475.7</v>
      </c>
      <c r="G854" s="7" t="n">
        <v>605.5</v>
      </c>
      <c r="H854" s="7" t="n">
        <v>-129.8</v>
      </c>
      <c r="I854" s="7" t="n">
        <v>-28.6</v>
      </c>
      <c r="J854" s="8" t="n">
        <v>45.36</v>
      </c>
    </row>
    <row r="855" customFormat="false" ht="15" hidden="false" customHeight="false" outlineLevel="0" collapsed="false">
      <c r="A855" s="4" t="n">
        <v>38134</v>
      </c>
      <c r="B855" s="5" t="n">
        <v>2004</v>
      </c>
      <c r="C855" s="5" t="n">
        <v>5</v>
      </c>
      <c r="D855" s="6" t="str">
        <f aca="false">IF(MONTH(A855)&gt;=4,"FY "&amp;YEAR(A855)&amp;"-"&amp;RIGHT(YEAR(A855)+1,2),"FY "&amp;(YEAR(A855)-1)&amp;"-"&amp;RIGHT(YEAR(A855),2))</f>
        <v>FY 2004-05</v>
      </c>
      <c r="E855" s="5" t="s">
        <v>12</v>
      </c>
      <c r="F855" s="7" t="n">
        <v>520.8</v>
      </c>
      <c r="G855" s="7" t="n">
        <v>507.6</v>
      </c>
      <c r="H855" s="7" t="n">
        <v>13.1</v>
      </c>
      <c r="I855" s="7" t="n">
        <v>2.9</v>
      </c>
      <c r="J855" s="8" t="n">
        <v>45.34</v>
      </c>
    </row>
    <row r="856" customFormat="false" ht="15" hidden="false" customHeight="false" outlineLevel="0" collapsed="false">
      <c r="A856" s="4" t="n">
        <v>38135</v>
      </c>
      <c r="B856" s="5" t="n">
        <v>2004</v>
      </c>
      <c r="C856" s="5" t="n">
        <v>5</v>
      </c>
      <c r="D856" s="6" t="str">
        <f aca="false">IF(MONTH(A856)&gt;=4,"FY "&amp;YEAR(A856)&amp;"-"&amp;RIGHT(YEAR(A856)+1,2),"FY "&amp;(YEAR(A856)-1)&amp;"-"&amp;RIGHT(YEAR(A856),2))</f>
        <v>FY 2004-05</v>
      </c>
      <c r="E856" s="5" t="s">
        <v>12</v>
      </c>
      <c r="F856" s="7" t="n">
        <v>488.4</v>
      </c>
      <c r="G856" s="7" t="n">
        <v>559.2</v>
      </c>
      <c r="H856" s="7" t="n">
        <v>-70.8</v>
      </c>
      <c r="I856" s="7" t="n">
        <v>-15.6</v>
      </c>
      <c r="J856" s="8" t="n">
        <v>45.45</v>
      </c>
    </row>
    <row r="857" customFormat="false" ht="15" hidden="false" customHeight="false" outlineLevel="0" collapsed="false">
      <c r="A857" s="4" t="n">
        <v>38138</v>
      </c>
      <c r="B857" s="5" t="n">
        <v>2004</v>
      </c>
      <c r="C857" s="5" t="n">
        <v>5</v>
      </c>
      <c r="D857" s="6" t="str">
        <f aca="false">IF(MONTH(A857)&gt;=4,"FY "&amp;YEAR(A857)&amp;"-"&amp;RIGHT(YEAR(A857)+1,2),"FY "&amp;(YEAR(A857)-1)&amp;"-"&amp;RIGHT(YEAR(A857),2))</f>
        <v>FY 2004-05</v>
      </c>
      <c r="E857" s="5" t="s">
        <v>12</v>
      </c>
      <c r="F857" s="7" t="n">
        <v>819.5</v>
      </c>
      <c r="G857" s="7" t="n">
        <v>630.4</v>
      </c>
      <c r="H857" s="7" t="n">
        <v>189.1</v>
      </c>
      <c r="I857" s="7" t="n">
        <v>41.7</v>
      </c>
      <c r="J857" s="8" t="n">
        <v>45.39</v>
      </c>
    </row>
    <row r="858" customFormat="false" ht="15" hidden="false" customHeight="false" outlineLevel="0" collapsed="false">
      <c r="A858" s="4" t="n">
        <v>38139</v>
      </c>
      <c r="B858" s="5" t="n">
        <v>2004</v>
      </c>
      <c r="C858" s="5" t="n">
        <v>6</v>
      </c>
      <c r="D858" s="6" t="str">
        <f aca="false">IF(MONTH(A858)&gt;=4,"FY "&amp;YEAR(A858)&amp;"-"&amp;RIGHT(YEAR(A858)+1,2),"FY "&amp;(YEAR(A858)-1)&amp;"-"&amp;RIGHT(YEAR(A858),2))</f>
        <v>FY 2004-05</v>
      </c>
      <c r="E858" s="5" t="s">
        <v>12</v>
      </c>
      <c r="F858" s="7" t="n">
        <v>716</v>
      </c>
      <c r="G858" s="7" t="n">
        <v>694.8</v>
      </c>
      <c r="H858" s="7" t="n">
        <v>21.3</v>
      </c>
      <c r="I858" s="7" t="n">
        <v>4.7</v>
      </c>
      <c r="J858" s="8" t="n">
        <v>45.56</v>
      </c>
    </row>
    <row r="859" customFormat="false" ht="15" hidden="false" customHeight="false" outlineLevel="0" collapsed="false">
      <c r="A859" s="4" t="n">
        <v>38140</v>
      </c>
      <c r="B859" s="5" t="n">
        <v>2004</v>
      </c>
      <c r="C859" s="5" t="n">
        <v>6</v>
      </c>
      <c r="D859" s="6" t="str">
        <f aca="false">IF(MONTH(A859)&gt;=4,"FY "&amp;YEAR(A859)&amp;"-"&amp;RIGHT(YEAR(A859)+1,2),"FY "&amp;(YEAR(A859)-1)&amp;"-"&amp;RIGHT(YEAR(A859),2))</f>
        <v>FY 2004-05</v>
      </c>
      <c r="E859" s="5" t="s">
        <v>12</v>
      </c>
      <c r="F859" s="7" t="n">
        <v>778.8</v>
      </c>
      <c r="G859" s="7" t="n">
        <v>513.9</v>
      </c>
      <c r="H859" s="7" t="n">
        <v>264.9</v>
      </c>
      <c r="I859" s="7" t="n">
        <v>58.3</v>
      </c>
      <c r="J859" s="8" t="n">
        <v>45.45</v>
      </c>
    </row>
    <row r="860" customFormat="false" ht="15" hidden="false" customHeight="false" outlineLevel="0" collapsed="false">
      <c r="A860" s="4" t="n">
        <v>38141</v>
      </c>
      <c r="B860" s="5" t="n">
        <v>2004</v>
      </c>
      <c r="C860" s="5" t="n">
        <v>6</v>
      </c>
      <c r="D860" s="6" t="str">
        <f aca="false">IF(MONTH(A860)&gt;=4,"FY "&amp;YEAR(A860)&amp;"-"&amp;RIGHT(YEAR(A860)+1,2),"FY "&amp;(YEAR(A860)-1)&amp;"-"&amp;RIGHT(YEAR(A860),2))</f>
        <v>FY 2004-05</v>
      </c>
      <c r="E860" s="5" t="s">
        <v>12</v>
      </c>
      <c r="F860" s="7" t="n">
        <v>482.7</v>
      </c>
      <c r="G860" s="7" t="n">
        <v>429.9</v>
      </c>
      <c r="H860" s="7" t="n">
        <v>52.8</v>
      </c>
      <c r="I860" s="7" t="n">
        <v>11.6</v>
      </c>
      <c r="J860" s="8" t="n">
        <v>45.42</v>
      </c>
    </row>
    <row r="861" customFormat="false" ht="15" hidden="false" customHeight="false" outlineLevel="0" collapsed="false">
      <c r="A861" s="4" t="n">
        <v>38142</v>
      </c>
      <c r="B861" s="5" t="n">
        <v>2004</v>
      </c>
      <c r="C861" s="5" t="n">
        <v>6</v>
      </c>
      <c r="D861" s="6" t="str">
        <f aca="false">IF(MONTH(A861)&gt;=4,"FY "&amp;YEAR(A861)&amp;"-"&amp;RIGHT(YEAR(A861)+1,2),"FY "&amp;(YEAR(A861)-1)&amp;"-"&amp;RIGHT(YEAR(A861),2))</f>
        <v>FY 2004-05</v>
      </c>
      <c r="E861" s="5" t="s">
        <v>12</v>
      </c>
      <c r="F861" s="7" t="n">
        <v>605.9</v>
      </c>
      <c r="G861" s="7" t="n">
        <v>554.2</v>
      </c>
      <c r="H861" s="7" t="n">
        <v>51.6</v>
      </c>
      <c r="I861" s="7" t="n">
        <v>11.4</v>
      </c>
      <c r="J861" s="8" t="n">
        <v>45.31</v>
      </c>
    </row>
    <row r="862" customFormat="false" ht="15" hidden="false" customHeight="false" outlineLevel="0" collapsed="false">
      <c r="A862" s="4" t="n">
        <v>38145</v>
      </c>
      <c r="B862" s="5" t="n">
        <v>2004</v>
      </c>
      <c r="C862" s="5" t="n">
        <v>6</v>
      </c>
      <c r="D862" s="6" t="str">
        <f aca="false">IF(MONTH(A862)&gt;=4,"FY "&amp;YEAR(A862)&amp;"-"&amp;RIGHT(YEAR(A862)+1,2),"FY "&amp;(YEAR(A862)-1)&amp;"-"&amp;RIGHT(YEAR(A862),2))</f>
        <v>FY 2004-05</v>
      </c>
      <c r="E862" s="5" t="s">
        <v>12</v>
      </c>
      <c r="F862" s="7" t="n">
        <v>522.8</v>
      </c>
      <c r="G862" s="7" t="n">
        <v>564.2</v>
      </c>
      <c r="H862" s="7" t="n">
        <v>-41.4</v>
      </c>
      <c r="I862" s="7" t="n">
        <v>-9.2</v>
      </c>
      <c r="J862" s="8" t="n">
        <v>45.19</v>
      </c>
    </row>
    <row r="863" customFormat="false" ht="15" hidden="false" customHeight="false" outlineLevel="0" collapsed="false">
      <c r="A863" s="4" t="n">
        <v>38146</v>
      </c>
      <c r="B863" s="5" t="n">
        <v>2004</v>
      </c>
      <c r="C863" s="5" t="n">
        <v>6</v>
      </c>
      <c r="D863" s="6" t="str">
        <f aca="false">IF(MONTH(A863)&gt;=4,"FY "&amp;YEAR(A863)&amp;"-"&amp;RIGHT(YEAR(A863)+1,2),"FY "&amp;(YEAR(A863)-1)&amp;"-"&amp;RIGHT(YEAR(A863),2))</f>
        <v>FY 2004-05</v>
      </c>
      <c r="E863" s="5" t="s">
        <v>12</v>
      </c>
      <c r="F863" s="7" t="n">
        <v>614.8</v>
      </c>
      <c r="G863" s="7" t="n">
        <v>392.6</v>
      </c>
      <c r="H863" s="7" t="n">
        <v>222.3</v>
      </c>
      <c r="I863" s="7" t="n">
        <v>49.3</v>
      </c>
      <c r="J863" s="8" t="n">
        <v>45.06</v>
      </c>
    </row>
    <row r="864" customFormat="false" ht="15" hidden="false" customHeight="false" outlineLevel="0" collapsed="false">
      <c r="A864" s="4" t="n">
        <v>38147</v>
      </c>
      <c r="B864" s="5" t="n">
        <v>2004</v>
      </c>
      <c r="C864" s="5" t="n">
        <v>6</v>
      </c>
      <c r="D864" s="6" t="str">
        <f aca="false">IF(MONTH(A864)&gt;=4,"FY "&amp;YEAR(A864)&amp;"-"&amp;RIGHT(YEAR(A864)+1,2),"FY "&amp;(YEAR(A864)-1)&amp;"-"&amp;RIGHT(YEAR(A864),2))</f>
        <v>FY 2004-05</v>
      </c>
      <c r="E864" s="5" t="s">
        <v>12</v>
      </c>
      <c r="F864" s="7" t="n">
        <v>490.4</v>
      </c>
      <c r="G864" s="7" t="n">
        <v>447.7</v>
      </c>
      <c r="H864" s="7" t="n">
        <v>42.7</v>
      </c>
      <c r="I864" s="7" t="n">
        <v>9.5</v>
      </c>
      <c r="J864" s="8" t="n">
        <v>45.09</v>
      </c>
    </row>
    <row r="865" customFormat="false" ht="15" hidden="false" customHeight="false" outlineLevel="0" collapsed="false">
      <c r="A865" s="4" t="n">
        <v>38148</v>
      </c>
      <c r="B865" s="5" t="n">
        <v>2004</v>
      </c>
      <c r="C865" s="5" t="n">
        <v>6</v>
      </c>
      <c r="D865" s="6" t="str">
        <f aca="false">IF(MONTH(A865)&gt;=4,"FY "&amp;YEAR(A865)&amp;"-"&amp;RIGHT(YEAR(A865)+1,2),"FY "&amp;(YEAR(A865)-1)&amp;"-"&amp;RIGHT(YEAR(A865),2))</f>
        <v>FY 2004-05</v>
      </c>
      <c r="E865" s="5" t="s">
        <v>12</v>
      </c>
      <c r="F865" s="7" t="n">
        <v>414.8</v>
      </c>
      <c r="G865" s="7" t="n">
        <v>412.2</v>
      </c>
      <c r="H865" s="7" t="n">
        <v>2.5</v>
      </c>
      <c r="I865" s="7" t="n">
        <v>0.6</v>
      </c>
      <c r="J865" s="8" t="n">
        <v>44.98</v>
      </c>
    </row>
    <row r="866" customFormat="false" ht="15" hidden="false" customHeight="false" outlineLevel="0" collapsed="false">
      <c r="A866" s="4" t="n">
        <v>38149</v>
      </c>
      <c r="B866" s="5" t="n">
        <v>2004</v>
      </c>
      <c r="C866" s="5" t="n">
        <v>6</v>
      </c>
      <c r="D866" s="6" t="str">
        <f aca="false">IF(MONTH(A866)&gt;=4,"FY "&amp;YEAR(A866)&amp;"-"&amp;RIGHT(YEAR(A866)+1,2),"FY "&amp;(YEAR(A866)-1)&amp;"-"&amp;RIGHT(YEAR(A866),2))</f>
        <v>FY 2004-05</v>
      </c>
      <c r="E866" s="5" t="s">
        <v>12</v>
      </c>
      <c r="F866" s="7" t="n">
        <v>333.4</v>
      </c>
      <c r="G866" s="7" t="n">
        <v>394.4</v>
      </c>
      <c r="H866" s="7" t="n">
        <v>-61.1</v>
      </c>
      <c r="I866" s="7" t="n">
        <v>-13.6</v>
      </c>
      <c r="J866" s="8" t="n">
        <v>45.07</v>
      </c>
    </row>
    <row r="867" customFormat="false" ht="15" hidden="false" customHeight="false" outlineLevel="0" collapsed="false">
      <c r="A867" s="4" t="n">
        <v>38152</v>
      </c>
      <c r="B867" s="5" t="n">
        <v>2004</v>
      </c>
      <c r="C867" s="5" t="n">
        <v>6</v>
      </c>
      <c r="D867" s="6" t="str">
        <f aca="false">IF(MONTH(A867)&gt;=4,"FY "&amp;YEAR(A867)&amp;"-"&amp;RIGHT(YEAR(A867)+1,2),"FY "&amp;(YEAR(A867)-1)&amp;"-"&amp;RIGHT(YEAR(A867),2))</f>
        <v>FY 2004-05</v>
      </c>
      <c r="E867" s="5" t="s">
        <v>12</v>
      </c>
      <c r="F867" s="7" t="n">
        <v>303.3</v>
      </c>
      <c r="G867" s="7" t="n">
        <v>429.3</v>
      </c>
      <c r="H867" s="7" t="n">
        <v>-126</v>
      </c>
      <c r="I867" s="7" t="n">
        <v>-27.9</v>
      </c>
      <c r="J867" s="8" t="n">
        <v>45.09</v>
      </c>
    </row>
    <row r="868" customFormat="false" ht="15" hidden="false" customHeight="false" outlineLevel="0" collapsed="false">
      <c r="A868" s="4" t="n">
        <v>38153</v>
      </c>
      <c r="B868" s="5" t="n">
        <v>2004</v>
      </c>
      <c r="C868" s="5" t="n">
        <v>6</v>
      </c>
      <c r="D868" s="6" t="str">
        <f aca="false">IF(MONTH(A868)&gt;=4,"FY "&amp;YEAR(A868)&amp;"-"&amp;RIGHT(YEAR(A868)+1,2),"FY "&amp;(YEAR(A868)-1)&amp;"-"&amp;RIGHT(YEAR(A868),2))</f>
        <v>FY 2004-05</v>
      </c>
      <c r="E868" s="5" t="s">
        <v>12</v>
      </c>
      <c r="F868" s="7" t="n">
        <v>373.8</v>
      </c>
      <c r="G868" s="7" t="n">
        <v>246.6</v>
      </c>
      <c r="H868" s="7" t="n">
        <v>127.3</v>
      </c>
      <c r="I868" s="7" t="n">
        <v>28.1</v>
      </c>
      <c r="J868" s="8" t="n">
        <v>45.26</v>
      </c>
    </row>
    <row r="869" customFormat="false" ht="15" hidden="false" customHeight="false" outlineLevel="0" collapsed="false">
      <c r="A869" s="4" t="n">
        <v>38154</v>
      </c>
      <c r="B869" s="5" t="n">
        <v>2004</v>
      </c>
      <c r="C869" s="5" t="n">
        <v>6</v>
      </c>
      <c r="D869" s="6" t="str">
        <f aca="false">IF(MONTH(A869)&gt;=4,"FY "&amp;YEAR(A869)&amp;"-"&amp;RIGHT(YEAR(A869)+1,2),"FY "&amp;(YEAR(A869)-1)&amp;"-"&amp;RIGHT(YEAR(A869),2))</f>
        <v>FY 2004-05</v>
      </c>
      <c r="E869" s="5" t="s">
        <v>12</v>
      </c>
      <c r="F869" s="7" t="n">
        <v>508.3</v>
      </c>
      <c r="G869" s="7" t="n">
        <v>399.1</v>
      </c>
      <c r="H869" s="7" t="n">
        <v>109.2</v>
      </c>
      <c r="I869" s="7" t="n">
        <v>24.1</v>
      </c>
      <c r="J869" s="8" t="n">
        <v>45.28</v>
      </c>
    </row>
    <row r="870" customFormat="false" ht="15" hidden="false" customHeight="false" outlineLevel="0" collapsed="false">
      <c r="A870" s="4" t="n">
        <v>38155</v>
      </c>
      <c r="B870" s="5" t="n">
        <v>2004</v>
      </c>
      <c r="C870" s="5" t="n">
        <v>6</v>
      </c>
      <c r="D870" s="6" t="str">
        <f aca="false">IF(MONTH(A870)&gt;=4,"FY "&amp;YEAR(A870)&amp;"-"&amp;RIGHT(YEAR(A870)+1,2),"FY "&amp;(YEAR(A870)-1)&amp;"-"&amp;RIGHT(YEAR(A870),2))</f>
        <v>FY 2004-05</v>
      </c>
      <c r="E870" s="5" t="s">
        <v>12</v>
      </c>
      <c r="F870" s="7" t="n">
        <v>333.9</v>
      </c>
      <c r="G870" s="7" t="n">
        <v>327.4</v>
      </c>
      <c r="H870" s="7" t="n">
        <v>6.4</v>
      </c>
      <c r="I870" s="7" t="n">
        <v>1.4</v>
      </c>
      <c r="J870" s="8" t="n">
        <v>45.39</v>
      </c>
    </row>
    <row r="871" customFormat="false" ht="15" hidden="false" customHeight="false" outlineLevel="0" collapsed="false">
      <c r="A871" s="4" t="n">
        <v>38156</v>
      </c>
      <c r="B871" s="5" t="n">
        <v>2004</v>
      </c>
      <c r="C871" s="5" t="n">
        <v>6</v>
      </c>
      <c r="D871" s="6" t="str">
        <f aca="false">IF(MONTH(A871)&gt;=4,"FY "&amp;YEAR(A871)&amp;"-"&amp;RIGHT(YEAR(A871)+1,2),"FY "&amp;(YEAR(A871)-1)&amp;"-"&amp;RIGHT(YEAR(A871),2))</f>
        <v>FY 2004-05</v>
      </c>
      <c r="E871" s="5" t="s">
        <v>12</v>
      </c>
      <c r="F871" s="7" t="n">
        <v>396.7</v>
      </c>
      <c r="G871" s="7" t="n">
        <v>408</v>
      </c>
      <c r="H871" s="7" t="n">
        <v>-11.3</v>
      </c>
      <c r="I871" s="7" t="n">
        <v>-2.5</v>
      </c>
      <c r="J871" s="8" t="n">
        <v>45.54</v>
      </c>
    </row>
    <row r="872" customFormat="false" ht="15" hidden="false" customHeight="false" outlineLevel="0" collapsed="false">
      <c r="A872" s="4" t="n">
        <v>38159</v>
      </c>
      <c r="B872" s="5" t="n">
        <v>2004</v>
      </c>
      <c r="C872" s="5" t="n">
        <v>6</v>
      </c>
      <c r="D872" s="6" t="str">
        <f aca="false">IF(MONTH(A872)&gt;=4,"FY "&amp;YEAR(A872)&amp;"-"&amp;RIGHT(YEAR(A872)+1,2),"FY "&amp;(YEAR(A872)-1)&amp;"-"&amp;RIGHT(YEAR(A872),2))</f>
        <v>FY 2004-05</v>
      </c>
      <c r="E872" s="5" t="s">
        <v>12</v>
      </c>
      <c r="F872" s="7" t="n">
        <v>373.5</v>
      </c>
      <c r="G872" s="7" t="n">
        <v>389.2</v>
      </c>
      <c r="H872" s="7" t="n">
        <v>-15.8</v>
      </c>
      <c r="I872" s="7" t="n">
        <v>-3.5</v>
      </c>
      <c r="J872" s="8" t="n">
        <v>45.63</v>
      </c>
    </row>
    <row r="873" customFormat="false" ht="15" hidden="false" customHeight="false" outlineLevel="0" collapsed="false">
      <c r="A873" s="4" t="n">
        <v>38160</v>
      </c>
      <c r="B873" s="5" t="n">
        <v>2004</v>
      </c>
      <c r="C873" s="5" t="n">
        <v>6</v>
      </c>
      <c r="D873" s="6" t="str">
        <f aca="false">IF(MONTH(A873)&gt;=4,"FY "&amp;YEAR(A873)&amp;"-"&amp;RIGHT(YEAR(A873)+1,2),"FY "&amp;(YEAR(A873)-1)&amp;"-"&amp;RIGHT(YEAR(A873),2))</f>
        <v>FY 2004-05</v>
      </c>
      <c r="E873" s="5" t="s">
        <v>12</v>
      </c>
      <c r="F873" s="7" t="n">
        <v>375.3</v>
      </c>
      <c r="G873" s="7" t="n">
        <v>354.5</v>
      </c>
      <c r="H873" s="7" t="n">
        <v>20.8</v>
      </c>
      <c r="I873" s="7" t="n">
        <v>4.5</v>
      </c>
      <c r="J873" s="8" t="n">
        <v>45.82</v>
      </c>
    </row>
    <row r="874" customFormat="false" ht="15" hidden="false" customHeight="false" outlineLevel="0" collapsed="false">
      <c r="A874" s="4" t="n">
        <v>38161</v>
      </c>
      <c r="B874" s="5" t="n">
        <v>2004</v>
      </c>
      <c r="C874" s="5" t="n">
        <v>6</v>
      </c>
      <c r="D874" s="6" t="str">
        <f aca="false">IF(MONTH(A874)&gt;=4,"FY "&amp;YEAR(A874)&amp;"-"&amp;RIGHT(YEAR(A874)+1,2),"FY "&amp;(YEAR(A874)-1)&amp;"-"&amp;RIGHT(YEAR(A874),2))</f>
        <v>FY 2004-05</v>
      </c>
      <c r="E874" s="5" t="s">
        <v>12</v>
      </c>
      <c r="F874" s="7" t="n">
        <v>298.1</v>
      </c>
      <c r="G874" s="7" t="n">
        <v>432</v>
      </c>
      <c r="H874" s="7" t="n">
        <v>-134</v>
      </c>
      <c r="I874" s="7" t="n">
        <v>-29</v>
      </c>
      <c r="J874" s="8" t="n">
        <v>46.2</v>
      </c>
    </row>
    <row r="875" customFormat="false" ht="15" hidden="false" customHeight="false" outlineLevel="0" collapsed="false">
      <c r="A875" s="4" t="n">
        <v>38162</v>
      </c>
      <c r="B875" s="5" t="n">
        <v>2004</v>
      </c>
      <c r="C875" s="5" t="n">
        <v>6</v>
      </c>
      <c r="D875" s="6" t="str">
        <f aca="false">IF(MONTH(A875)&gt;=4,"FY "&amp;YEAR(A875)&amp;"-"&amp;RIGHT(YEAR(A875)+1,2),"FY "&amp;(YEAR(A875)-1)&amp;"-"&amp;RIGHT(YEAR(A875),2))</f>
        <v>FY 2004-05</v>
      </c>
      <c r="E875" s="5" t="s">
        <v>12</v>
      </c>
      <c r="F875" s="7" t="n">
        <v>526.3</v>
      </c>
      <c r="G875" s="7" t="n">
        <v>634.3</v>
      </c>
      <c r="H875" s="7" t="n">
        <v>-108.1</v>
      </c>
      <c r="I875" s="7" t="n">
        <v>-23.5</v>
      </c>
      <c r="J875" s="8" t="n">
        <v>46.06</v>
      </c>
    </row>
    <row r="876" customFormat="false" ht="15" hidden="false" customHeight="false" outlineLevel="0" collapsed="false">
      <c r="A876" s="4" t="n">
        <v>38163</v>
      </c>
      <c r="B876" s="5" t="n">
        <v>2004</v>
      </c>
      <c r="C876" s="5" t="n">
        <v>6</v>
      </c>
      <c r="D876" s="6" t="str">
        <f aca="false">IF(MONTH(A876)&gt;=4,"FY "&amp;YEAR(A876)&amp;"-"&amp;RIGHT(YEAR(A876)+1,2),"FY "&amp;(YEAR(A876)-1)&amp;"-"&amp;RIGHT(YEAR(A876),2))</f>
        <v>FY 2004-05</v>
      </c>
      <c r="E876" s="5" t="s">
        <v>12</v>
      </c>
      <c r="F876" s="7" t="n">
        <v>711</v>
      </c>
      <c r="G876" s="7" t="n">
        <v>684.1</v>
      </c>
      <c r="H876" s="7" t="n">
        <v>26.8</v>
      </c>
      <c r="I876" s="7" t="n">
        <v>5.8</v>
      </c>
      <c r="J876" s="8" t="n">
        <v>45.83</v>
      </c>
    </row>
    <row r="877" customFormat="false" ht="15" hidden="false" customHeight="false" outlineLevel="0" collapsed="false">
      <c r="A877" s="4" t="n">
        <v>38166</v>
      </c>
      <c r="B877" s="5" t="n">
        <v>2004</v>
      </c>
      <c r="C877" s="5" t="n">
        <v>6</v>
      </c>
      <c r="D877" s="6" t="str">
        <f aca="false">IF(MONTH(A877)&gt;=4,"FY "&amp;YEAR(A877)&amp;"-"&amp;RIGHT(YEAR(A877)+1,2),"FY "&amp;(YEAR(A877)-1)&amp;"-"&amp;RIGHT(YEAR(A877),2))</f>
        <v>FY 2004-05</v>
      </c>
      <c r="E877" s="5" t="s">
        <v>12</v>
      </c>
      <c r="F877" s="7" t="n">
        <v>465.4</v>
      </c>
      <c r="G877" s="7" t="n">
        <v>420.6</v>
      </c>
      <c r="H877" s="7" t="n">
        <v>44.9</v>
      </c>
      <c r="I877" s="7" t="n">
        <v>9.8</v>
      </c>
      <c r="J877" s="8" t="n">
        <v>45.9</v>
      </c>
    </row>
    <row r="878" customFormat="false" ht="15" hidden="false" customHeight="false" outlineLevel="0" collapsed="false">
      <c r="A878" s="4" t="n">
        <v>38167</v>
      </c>
      <c r="B878" s="5" t="n">
        <v>2004</v>
      </c>
      <c r="C878" s="5" t="n">
        <v>6</v>
      </c>
      <c r="D878" s="6" t="str">
        <f aca="false">IF(MONTH(A878)&gt;=4,"FY "&amp;YEAR(A878)&amp;"-"&amp;RIGHT(YEAR(A878)+1,2),"FY "&amp;(YEAR(A878)-1)&amp;"-"&amp;RIGHT(YEAR(A878),2))</f>
        <v>FY 2004-05</v>
      </c>
      <c r="E878" s="5" t="s">
        <v>12</v>
      </c>
      <c r="F878" s="7" t="n">
        <v>479</v>
      </c>
      <c r="G878" s="7" t="n">
        <v>469.3</v>
      </c>
      <c r="H878" s="7" t="n">
        <v>9.7</v>
      </c>
      <c r="I878" s="7" t="n">
        <v>2.1</v>
      </c>
      <c r="J878" s="8" t="n">
        <v>45.84</v>
      </c>
    </row>
    <row r="879" customFormat="false" ht="15" hidden="false" customHeight="false" outlineLevel="0" collapsed="false">
      <c r="A879" s="4" t="n">
        <v>38168</v>
      </c>
      <c r="B879" s="5" t="n">
        <v>2004</v>
      </c>
      <c r="C879" s="5" t="n">
        <v>6</v>
      </c>
      <c r="D879" s="6" t="str">
        <f aca="false">IF(MONTH(A879)&gt;=4,"FY "&amp;YEAR(A879)&amp;"-"&amp;RIGHT(YEAR(A879)+1,2),"FY "&amp;(YEAR(A879)-1)&amp;"-"&amp;RIGHT(YEAR(A879),2))</f>
        <v>FY 2004-05</v>
      </c>
      <c r="E879" s="5" t="s">
        <v>12</v>
      </c>
      <c r="F879" s="7" t="n">
        <v>529.2</v>
      </c>
      <c r="G879" s="7" t="n">
        <v>518.4</v>
      </c>
      <c r="H879" s="7" t="n">
        <v>10.8</v>
      </c>
      <c r="I879" s="7" t="n">
        <v>2.4</v>
      </c>
      <c r="J879" s="8" t="n">
        <v>45.96</v>
      </c>
    </row>
    <row r="880" customFormat="false" ht="15" hidden="false" customHeight="false" outlineLevel="0" collapsed="false">
      <c r="A880" s="4" t="n">
        <v>38169</v>
      </c>
      <c r="B880" s="5" t="n">
        <v>2004</v>
      </c>
      <c r="C880" s="5" t="n">
        <v>7</v>
      </c>
      <c r="D880" s="6" t="str">
        <f aca="false">IF(MONTH(A880)&gt;=4,"FY "&amp;YEAR(A880)&amp;"-"&amp;RIGHT(YEAR(A880)+1,2),"FY "&amp;(YEAR(A880)-1)&amp;"-"&amp;RIGHT(YEAR(A880),2))</f>
        <v>FY 2004-05</v>
      </c>
      <c r="E880" s="5" t="s">
        <v>12</v>
      </c>
      <c r="F880" s="7" t="n">
        <v>607.8</v>
      </c>
      <c r="G880" s="7" t="n">
        <v>792.6</v>
      </c>
      <c r="H880" s="7" t="n">
        <v>-184.8</v>
      </c>
      <c r="I880" s="7" t="n">
        <v>-40.2</v>
      </c>
      <c r="J880" s="8" t="n">
        <v>45.98</v>
      </c>
    </row>
    <row r="881" customFormat="false" ht="15" hidden="false" customHeight="false" outlineLevel="0" collapsed="false">
      <c r="A881" s="4" t="n">
        <v>38170</v>
      </c>
      <c r="B881" s="5" t="n">
        <v>2004</v>
      </c>
      <c r="C881" s="5" t="n">
        <v>7</v>
      </c>
      <c r="D881" s="6" t="str">
        <f aca="false">IF(MONTH(A881)&gt;=4,"FY "&amp;YEAR(A881)&amp;"-"&amp;RIGHT(YEAR(A881)+1,2),"FY "&amp;(YEAR(A881)-1)&amp;"-"&amp;RIGHT(YEAR(A881),2))</f>
        <v>FY 2004-05</v>
      </c>
      <c r="E881" s="5" t="s">
        <v>12</v>
      </c>
      <c r="F881" s="7" t="n">
        <v>508.4</v>
      </c>
      <c r="G881" s="7" t="n">
        <v>363.4</v>
      </c>
      <c r="H881" s="7" t="n">
        <v>145</v>
      </c>
      <c r="I881" s="7" t="n">
        <v>31.6</v>
      </c>
      <c r="J881" s="8" t="n">
        <v>45.88</v>
      </c>
    </row>
    <row r="882" customFormat="false" ht="15" hidden="false" customHeight="false" outlineLevel="0" collapsed="false">
      <c r="A882" s="4" t="n">
        <v>38173</v>
      </c>
      <c r="B882" s="5" t="n">
        <v>2004</v>
      </c>
      <c r="C882" s="5" t="n">
        <v>7</v>
      </c>
      <c r="D882" s="6" t="str">
        <f aca="false">IF(MONTH(A882)&gt;=4,"FY "&amp;YEAR(A882)&amp;"-"&amp;RIGHT(YEAR(A882)+1,2),"FY "&amp;(YEAR(A882)-1)&amp;"-"&amp;RIGHT(YEAR(A882),2))</f>
        <v>FY 2004-05</v>
      </c>
      <c r="E882" s="5" t="s">
        <v>12</v>
      </c>
      <c r="F882" s="7" t="n">
        <v>357</v>
      </c>
      <c r="G882" s="7" t="n">
        <v>295.9</v>
      </c>
      <c r="H882" s="7" t="n">
        <v>61.1</v>
      </c>
      <c r="I882" s="7" t="n">
        <v>13.3</v>
      </c>
      <c r="J882" s="8" t="n">
        <v>45.96</v>
      </c>
    </row>
    <row r="883" customFormat="false" ht="15" hidden="false" customHeight="false" outlineLevel="0" collapsed="false">
      <c r="A883" s="4" t="n">
        <v>38174</v>
      </c>
      <c r="B883" s="5" t="n">
        <v>2004</v>
      </c>
      <c r="C883" s="5" t="n">
        <v>7</v>
      </c>
      <c r="D883" s="6" t="str">
        <f aca="false">IF(MONTH(A883)&gt;=4,"FY "&amp;YEAR(A883)&amp;"-"&amp;RIGHT(YEAR(A883)+1,2),"FY "&amp;(YEAR(A883)-1)&amp;"-"&amp;RIGHT(YEAR(A883),2))</f>
        <v>FY 2004-05</v>
      </c>
      <c r="E883" s="5" t="s">
        <v>12</v>
      </c>
      <c r="F883" s="7" t="n">
        <v>280.3</v>
      </c>
      <c r="G883" s="7" t="n">
        <v>232.4</v>
      </c>
      <c r="H883" s="7" t="n">
        <v>47.8</v>
      </c>
      <c r="I883" s="7" t="n">
        <v>10.5</v>
      </c>
      <c r="J883" s="8" t="n">
        <v>45.75</v>
      </c>
    </row>
    <row r="884" customFormat="false" ht="15" hidden="false" customHeight="false" outlineLevel="0" collapsed="false">
      <c r="A884" s="4" t="n">
        <v>38175</v>
      </c>
      <c r="B884" s="5" t="n">
        <v>2004</v>
      </c>
      <c r="C884" s="5" t="n">
        <v>7</v>
      </c>
      <c r="D884" s="6" t="str">
        <f aca="false">IF(MONTH(A884)&gt;=4,"FY "&amp;YEAR(A884)&amp;"-"&amp;RIGHT(YEAR(A884)+1,2),"FY "&amp;(YEAR(A884)-1)&amp;"-"&amp;RIGHT(YEAR(A884),2))</f>
        <v>FY 2004-05</v>
      </c>
      <c r="E884" s="5" t="s">
        <v>12</v>
      </c>
      <c r="F884" s="7" t="n">
        <v>359</v>
      </c>
      <c r="G884" s="7" t="n">
        <v>323.8</v>
      </c>
      <c r="H884" s="7" t="n">
        <v>35.2</v>
      </c>
      <c r="I884" s="7" t="n">
        <v>7.7</v>
      </c>
      <c r="J884" s="8" t="n">
        <v>45.98</v>
      </c>
    </row>
    <row r="885" customFormat="false" ht="15" hidden="false" customHeight="false" outlineLevel="0" collapsed="false">
      <c r="A885" s="4" t="n">
        <v>38176</v>
      </c>
      <c r="B885" s="5" t="n">
        <v>2004</v>
      </c>
      <c r="C885" s="5" t="n">
        <v>7</v>
      </c>
      <c r="D885" s="6" t="str">
        <f aca="false">IF(MONTH(A885)&gt;=4,"FY "&amp;YEAR(A885)&amp;"-"&amp;RIGHT(YEAR(A885)+1,2),"FY "&amp;(YEAR(A885)-1)&amp;"-"&amp;RIGHT(YEAR(A885),2))</f>
        <v>FY 2004-05</v>
      </c>
      <c r="E885" s="5" t="s">
        <v>12</v>
      </c>
      <c r="F885" s="7" t="n">
        <v>628.7</v>
      </c>
      <c r="G885" s="7" t="n">
        <v>640.4</v>
      </c>
      <c r="H885" s="7" t="n">
        <v>-11.7</v>
      </c>
      <c r="I885" s="7" t="n">
        <v>-2.5</v>
      </c>
      <c r="J885" s="8" t="n">
        <v>45.95</v>
      </c>
    </row>
    <row r="886" customFormat="false" ht="15" hidden="false" customHeight="false" outlineLevel="0" collapsed="false">
      <c r="A886" s="4" t="n">
        <v>38177</v>
      </c>
      <c r="B886" s="5" t="n">
        <v>2004</v>
      </c>
      <c r="C886" s="5" t="n">
        <v>7</v>
      </c>
      <c r="D886" s="6" t="str">
        <f aca="false">IF(MONTH(A886)&gt;=4,"FY "&amp;YEAR(A886)&amp;"-"&amp;RIGHT(YEAR(A886)+1,2),"FY "&amp;(YEAR(A886)-1)&amp;"-"&amp;RIGHT(YEAR(A886),2))</f>
        <v>FY 2004-05</v>
      </c>
      <c r="E886" s="5" t="s">
        <v>12</v>
      </c>
      <c r="F886" s="7" t="n">
        <v>729.5</v>
      </c>
      <c r="G886" s="7" t="n">
        <v>581.9</v>
      </c>
      <c r="H886" s="7" t="n">
        <v>147.6</v>
      </c>
      <c r="I886" s="7" t="n">
        <v>32.3</v>
      </c>
      <c r="J886" s="8" t="n">
        <v>45.73</v>
      </c>
    </row>
    <row r="887" customFormat="false" ht="15" hidden="false" customHeight="false" outlineLevel="0" collapsed="false">
      <c r="A887" s="4" t="n">
        <v>38180</v>
      </c>
      <c r="B887" s="5" t="n">
        <v>2004</v>
      </c>
      <c r="C887" s="5" t="n">
        <v>7</v>
      </c>
      <c r="D887" s="6" t="str">
        <f aca="false">IF(MONTH(A887)&gt;=4,"FY "&amp;YEAR(A887)&amp;"-"&amp;RIGHT(YEAR(A887)+1,2),"FY "&amp;(YEAR(A887)-1)&amp;"-"&amp;RIGHT(YEAR(A887),2))</f>
        <v>FY 2004-05</v>
      </c>
      <c r="E887" s="5" t="s">
        <v>12</v>
      </c>
      <c r="F887" s="7" t="n">
        <v>568.1</v>
      </c>
      <c r="G887" s="7" t="n">
        <v>641.8</v>
      </c>
      <c r="H887" s="7" t="n">
        <v>-73.7</v>
      </c>
      <c r="I887" s="7" t="n">
        <v>-16.1</v>
      </c>
      <c r="J887" s="8" t="n">
        <v>45.76</v>
      </c>
    </row>
    <row r="888" customFormat="false" ht="15" hidden="false" customHeight="false" outlineLevel="0" collapsed="false">
      <c r="A888" s="4" t="n">
        <v>38181</v>
      </c>
      <c r="B888" s="5" t="n">
        <v>2004</v>
      </c>
      <c r="C888" s="5" t="n">
        <v>7</v>
      </c>
      <c r="D888" s="6" t="str">
        <f aca="false">IF(MONTH(A888)&gt;=4,"FY "&amp;YEAR(A888)&amp;"-"&amp;RIGHT(YEAR(A888)+1,2),"FY "&amp;(YEAR(A888)-1)&amp;"-"&amp;RIGHT(YEAR(A888),2))</f>
        <v>FY 2004-05</v>
      </c>
      <c r="E888" s="5" t="s">
        <v>12</v>
      </c>
      <c r="F888" s="7" t="n">
        <v>421.2</v>
      </c>
      <c r="G888" s="7" t="n">
        <v>309.4</v>
      </c>
      <c r="H888" s="7" t="n">
        <v>111.8</v>
      </c>
      <c r="I888" s="7" t="n">
        <v>24.5</v>
      </c>
      <c r="J888" s="8" t="n">
        <v>45.64</v>
      </c>
    </row>
    <row r="889" customFormat="false" ht="15" hidden="false" customHeight="false" outlineLevel="0" collapsed="false">
      <c r="A889" s="4" t="n">
        <v>38182</v>
      </c>
      <c r="B889" s="5" t="n">
        <v>2004</v>
      </c>
      <c r="C889" s="5" t="n">
        <v>7</v>
      </c>
      <c r="D889" s="6" t="str">
        <f aca="false">IF(MONTH(A889)&gt;=4,"FY "&amp;YEAR(A889)&amp;"-"&amp;RIGHT(YEAR(A889)+1,2),"FY "&amp;(YEAR(A889)-1)&amp;"-"&amp;RIGHT(YEAR(A889),2))</f>
        <v>FY 2004-05</v>
      </c>
      <c r="E889" s="5" t="s">
        <v>12</v>
      </c>
      <c r="F889" s="7" t="n">
        <v>446.6</v>
      </c>
      <c r="G889" s="7" t="n">
        <v>459.7</v>
      </c>
      <c r="H889" s="7" t="n">
        <v>-13.1</v>
      </c>
      <c r="I889" s="7" t="n">
        <v>-2.9</v>
      </c>
      <c r="J889" s="8" t="n">
        <v>45.82</v>
      </c>
    </row>
    <row r="890" customFormat="false" ht="15" hidden="false" customHeight="false" outlineLevel="0" collapsed="false">
      <c r="A890" s="4" t="n">
        <v>38183</v>
      </c>
      <c r="B890" s="5" t="n">
        <v>2004</v>
      </c>
      <c r="C890" s="5" t="n">
        <v>7</v>
      </c>
      <c r="D890" s="6" t="str">
        <f aca="false">IF(MONTH(A890)&gt;=4,"FY "&amp;YEAR(A890)&amp;"-"&amp;RIGHT(YEAR(A890)+1,2),"FY "&amp;(YEAR(A890)-1)&amp;"-"&amp;RIGHT(YEAR(A890),2))</f>
        <v>FY 2004-05</v>
      </c>
      <c r="E890" s="5" t="s">
        <v>12</v>
      </c>
      <c r="F890" s="7" t="n">
        <v>507.5</v>
      </c>
      <c r="G890" s="7" t="n">
        <v>556.4</v>
      </c>
      <c r="H890" s="7" t="n">
        <v>-48.9</v>
      </c>
      <c r="I890" s="7" t="n">
        <v>-10.6</v>
      </c>
      <c r="J890" s="8" t="n">
        <v>45.94</v>
      </c>
    </row>
    <row r="891" customFormat="false" ht="15" hidden="false" customHeight="false" outlineLevel="0" collapsed="false">
      <c r="A891" s="4" t="n">
        <v>38184</v>
      </c>
      <c r="B891" s="5" t="n">
        <v>2004</v>
      </c>
      <c r="C891" s="5" t="n">
        <v>7</v>
      </c>
      <c r="D891" s="6" t="str">
        <f aca="false">IF(MONTH(A891)&gt;=4,"FY "&amp;YEAR(A891)&amp;"-"&amp;RIGHT(YEAR(A891)+1,2),"FY "&amp;(YEAR(A891)-1)&amp;"-"&amp;RIGHT(YEAR(A891),2))</f>
        <v>FY 2004-05</v>
      </c>
      <c r="E891" s="5" t="s">
        <v>12</v>
      </c>
      <c r="F891" s="7" t="n">
        <v>381.4</v>
      </c>
      <c r="G891" s="7" t="n">
        <v>509.3</v>
      </c>
      <c r="H891" s="7" t="n">
        <v>-127.9</v>
      </c>
      <c r="I891" s="7" t="n">
        <v>-27.7</v>
      </c>
      <c r="J891" s="8" t="n">
        <v>46.15</v>
      </c>
    </row>
    <row r="892" customFormat="false" ht="15" hidden="false" customHeight="false" outlineLevel="0" collapsed="false">
      <c r="A892" s="4" t="n">
        <v>38187</v>
      </c>
      <c r="B892" s="5" t="n">
        <v>2004</v>
      </c>
      <c r="C892" s="5" t="n">
        <v>7</v>
      </c>
      <c r="D892" s="6" t="str">
        <f aca="false">IF(MONTH(A892)&gt;=4,"FY "&amp;YEAR(A892)&amp;"-"&amp;RIGHT(YEAR(A892)+1,2),"FY "&amp;(YEAR(A892)-1)&amp;"-"&amp;RIGHT(YEAR(A892),2))</f>
        <v>FY 2004-05</v>
      </c>
      <c r="E892" s="5" t="s">
        <v>12</v>
      </c>
      <c r="F892" s="7" t="n">
        <v>564.5</v>
      </c>
      <c r="G892" s="7" t="n">
        <v>432</v>
      </c>
      <c r="H892" s="7" t="n">
        <v>132.5</v>
      </c>
      <c r="I892" s="7" t="n">
        <v>28.7</v>
      </c>
      <c r="J892" s="8" t="n">
        <v>46.17</v>
      </c>
    </row>
    <row r="893" customFormat="false" ht="15" hidden="false" customHeight="false" outlineLevel="0" collapsed="false">
      <c r="A893" s="4" t="n">
        <v>38188</v>
      </c>
      <c r="B893" s="5" t="n">
        <v>2004</v>
      </c>
      <c r="C893" s="5" t="n">
        <v>7</v>
      </c>
      <c r="D893" s="6" t="str">
        <f aca="false">IF(MONTH(A893)&gt;=4,"FY "&amp;YEAR(A893)&amp;"-"&amp;RIGHT(YEAR(A893)+1,2),"FY "&amp;(YEAR(A893)-1)&amp;"-"&amp;RIGHT(YEAR(A893),2))</f>
        <v>FY 2004-05</v>
      </c>
      <c r="E893" s="5" t="s">
        <v>12</v>
      </c>
      <c r="F893" s="7" t="n">
        <v>404.4</v>
      </c>
      <c r="G893" s="7" t="n">
        <v>304.8</v>
      </c>
      <c r="H893" s="7" t="n">
        <v>99.6</v>
      </c>
      <c r="I893" s="7" t="n">
        <v>21.7</v>
      </c>
      <c r="J893" s="8" t="n">
        <v>45.95</v>
      </c>
    </row>
    <row r="894" customFormat="false" ht="15" hidden="false" customHeight="false" outlineLevel="0" collapsed="false">
      <c r="A894" s="4" t="n">
        <v>38189</v>
      </c>
      <c r="B894" s="5" t="n">
        <v>2004</v>
      </c>
      <c r="C894" s="5" t="n">
        <v>7</v>
      </c>
      <c r="D894" s="6" t="str">
        <f aca="false">IF(MONTH(A894)&gt;=4,"FY "&amp;YEAR(A894)&amp;"-"&amp;RIGHT(YEAR(A894)+1,2),"FY "&amp;(YEAR(A894)-1)&amp;"-"&amp;RIGHT(YEAR(A894),2))</f>
        <v>FY 2004-05</v>
      </c>
      <c r="E894" s="5" t="s">
        <v>12</v>
      </c>
      <c r="F894" s="7" t="n">
        <v>424</v>
      </c>
      <c r="G894" s="7" t="n">
        <v>362.9</v>
      </c>
      <c r="H894" s="7" t="n">
        <v>61.1</v>
      </c>
      <c r="I894" s="7" t="n">
        <v>13.3</v>
      </c>
      <c r="J894" s="8" t="n">
        <v>46.06</v>
      </c>
    </row>
    <row r="895" customFormat="false" ht="15" hidden="false" customHeight="false" outlineLevel="0" collapsed="false">
      <c r="A895" s="4" t="n">
        <v>38190</v>
      </c>
      <c r="B895" s="5" t="n">
        <v>2004</v>
      </c>
      <c r="C895" s="5" t="n">
        <v>7</v>
      </c>
      <c r="D895" s="6" t="str">
        <f aca="false">IF(MONTH(A895)&gt;=4,"FY "&amp;YEAR(A895)&amp;"-"&amp;RIGHT(YEAR(A895)+1,2),"FY "&amp;(YEAR(A895)-1)&amp;"-"&amp;RIGHT(YEAR(A895),2))</f>
        <v>FY 2004-05</v>
      </c>
      <c r="E895" s="5" t="s">
        <v>12</v>
      </c>
      <c r="F895" s="7" t="n">
        <v>447.5</v>
      </c>
      <c r="G895" s="7" t="n">
        <v>428.9</v>
      </c>
      <c r="H895" s="7" t="n">
        <v>18.6</v>
      </c>
      <c r="I895" s="7" t="n">
        <v>4</v>
      </c>
      <c r="J895" s="8" t="n">
        <v>46.09</v>
      </c>
    </row>
    <row r="896" customFormat="false" ht="15" hidden="false" customHeight="false" outlineLevel="0" collapsed="false">
      <c r="A896" s="4" t="n">
        <v>38191</v>
      </c>
      <c r="B896" s="5" t="n">
        <v>2004</v>
      </c>
      <c r="C896" s="5" t="n">
        <v>7</v>
      </c>
      <c r="D896" s="6" t="str">
        <f aca="false">IF(MONTH(A896)&gt;=4,"FY "&amp;YEAR(A896)&amp;"-"&amp;RIGHT(YEAR(A896)+1,2),"FY "&amp;(YEAR(A896)-1)&amp;"-"&amp;RIGHT(YEAR(A896),2))</f>
        <v>FY 2004-05</v>
      </c>
      <c r="E896" s="5" t="s">
        <v>12</v>
      </c>
      <c r="F896" s="7" t="n">
        <v>594.3</v>
      </c>
      <c r="G896" s="7" t="n">
        <v>529.6</v>
      </c>
      <c r="H896" s="7" t="n">
        <v>64.7</v>
      </c>
      <c r="I896" s="7" t="n">
        <v>14</v>
      </c>
      <c r="J896" s="8" t="n">
        <v>46.18</v>
      </c>
    </row>
    <row r="897" customFormat="false" ht="15" hidden="false" customHeight="false" outlineLevel="0" collapsed="false">
      <c r="A897" s="4" t="n">
        <v>38194</v>
      </c>
      <c r="B897" s="5" t="n">
        <v>2004</v>
      </c>
      <c r="C897" s="5" t="n">
        <v>7</v>
      </c>
      <c r="D897" s="6" t="str">
        <f aca="false">IF(MONTH(A897)&gt;=4,"FY "&amp;YEAR(A897)&amp;"-"&amp;RIGHT(YEAR(A897)+1,2),"FY "&amp;(YEAR(A897)-1)&amp;"-"&amp;RIGHT(YEAR(A897),2))</f>
        <v>FY 2004-05</v>
      </c>
      <c r="E897" s="5" t="s">
        <v>12</v>
      </c>
      <c r="F897" s="7" t="n">
        <v>390.9</v>
      </c>
      <c r="G897" s="7" t="n">
        <v>321.9</v>
      </c>
      <c r="H897" s="7" t="n">
        <v>69</v>
      </c>
      <c r="I897" s="7" t="n">
        <v>14.9</v>
      </c>
      <c r="J897" s="8" t="n">
        <v>46.22</v>
      </c>
    </row>
    <row r="898" customFormat="false" ht="15" hidden="false" customHeight="false" outlineLevel="0" collapsed="false">
      <c r="A898" s="4" t="n">
        <v>38195</v>
      </c>
      <c r="B898" s="5" t="n">
        <v>2004</v>
      </c>
      <c r="C898" s="5" t="n">
        <v>7</v>
      </c>
      <c r="D898" s="6" t="str">
        <f aca="false">IF(MONTH(A898)&gt;=4,"FY "&amp;YEAR(A898)&amp;"-"&amp;RIGHT(YEAR(A898)+1,2),"FY "&amp;(YEAR(A898)-1)&amp;"-"&amp;RIGHT(YEAR(A898),2))</f>
        <v>FY 2004-05</v>
      </c>
      <c r="E898" s="5" t="s">
        <v>12</v>
      </c>
      <c r="F898" s="7" t="n">
        <v>558.6</v>
      </c>
      <c r="G898" s="7" t="n">
        <v>431.4</v>
      </c>
      <c r="H898" s="7" t="n">
        <v>127.3</v>
      </c>
      <c r="I898" s="7" t="n">
        <v>27.5</v>
      </c>
      <c r="J898" s="8" t="n">
        <v>46.27</v>
      </c>
    </row>
    <row r="899" customFormat="false" ht="15" hidden="false" customHeight="false" outlineLevel="0" collapsed="false">
      <c r="A899" s="4" t="n">
        <v>38196</v>
      </c>
      <c r="B899" s="5" t="n">
        <v>2004</v>
      </c>
      <c r="C899" s="5" t="n">
        <v>7</v>
      </c>
      <c r="D899" s="6" t="str">
        <f aca="false">IF(MONTH(A899)&gt;=4,"FY "&amp;YEAR(A899)&amp;"-"&amp;RIGHT(YEAR(A899)+1,2),"FY "&amp;(YEAR(A899)-1)&amp;"-"&amp;RIGHT(YEAR(A899),2))</f>
        <v>FY 2004-05</v>
      </c>
      <c r="E899" s="5" t="s">
        <v>12</v>
      </c>
      <c r="F899" s="7" t="n">
        <v>557.8</v>
      </c>
      <c r="G899" s="7" t="n">
        <v>496.9</v>
      </c>
      <c r="H899" s="7" t="n">
        <v>60.9</v>
      </c>
      <c r="I899" s="7" t="n">
        <v>13.2</v>
      </c>
      <c r="J899" s="8" t="n">
        <v>46.27</v>
      </c>
    </row>
    <row r="900" customFormat="false" ht="15" hidden="false" customHeight="false" outlineLevel="0" collapsed="false">
      <c r="A900" s="4" t="n">
        <v>38197</v>
      </c>
      <c r="B900" s="5" t="n">
        <v>2004</v>
      </c>
      <c r="C900" s="5" t="n">
        <v>7</v>
      </c>
      <c r="D900" s="6" t="str">
        <f aca="false">IF(MONTH(A900)&gt;=4,"FY "&amp;YEAR(A900)&amp;"-"&amp;RIGHT(YEAR(A900)+1,2),"FY "&amp;(YEAR(A900)-1)&amp;"-"&amp;RIGHT(YEAR(A900),2))</f>
        <v>FY 2004-05</v>
      </c>
      <c r="E900" s="5" t="s">
        <v>12</v>
      </c>
      <c r="F900" s="7" t="n">
        <v>512.1</v>
      </c>
      <c r="G900" s="7" t="n">
        <v>482.8</v>
      </c>
      <c r="H900" s="7" t="n">
        <v>29.3</v>
      </c>
      <c r="I900" s="7" t="n">
        <v>6.3</v>
      </c>
      <c r="J900" s="8" t="n">
        <v>46.31</v>
      </c>
    </row>
    <row r="901" customFormat="false" ht="15" hidden="false" customHeight="false" outlineLevel="0" collapsed="false">
      <c r="A901" s="4" t="n">
        <v>38198</v>
      </c>
      <c r="B901" s="5" t="n">
        <v>2004</v>
      </c>
      <c r="C901" s="5" t="n">
        <v>7</v>
      </c>
      <c r="D901" s="6" t="str">
        <f aca="false">IF(MONTH(A901)&gt;=4,"FY "&amp;YEAR(A901)&amp;"-"&amp;RIGHT(YEAR(A901)+1,2),"FY "&amp;(YEAR(A901)-1)&amp;"-"&amp;RIGHT(YEAR(A901),2))</f>
        <v>FY 2004-05</v>
      </c>
      <c r="E901" s="5" t="s">
        <v>12</v>
      </c>
      <c r="F901" s="7" t="n">
        <v>846.6</v>
      </c>
      <c r="G901" s="7" t="n">
        <v>684.4</v>
      </c>
      <c r="H901" s="7" t="n">
        <v>162.2</v>
      </c>
      <c r="I901" s="7" t="n">
        <v>34.9</v>
      </c>
      <c r="J901" s="8" t="n">
        <v>46.43</v>
      </c>
    </row>
    <row r="902" customFormat="false" ht="15" hidden="false" customHeight="false" outlineLevel="0" collapsed="false">
      <c r="A902" s="4" t="n">
        <v>38201</v>
      </c>
      <c r="B902" s="5" t="n">
        <v>2004</v>
      </c>
      <c r="C902" s="5" t="n">
        <v>8</v>
      </c>
      <c r="D902" s="6" t="str">
        <f aca="false">IF(MONTH(A902)&gt;=4,"FY "&amp;YEAR(A902)&amp;"-"&amp;RIGHT(YEAR(A902)+1,2),"FY "&amp;(YEAR(A902)-1)&amp;"-"&amp;RIGHT(YEAR(A902),2))</f>
        <v>FY 2004-05</v>
      </c>
      <c r="E902" s="5" t="s">
        <v>12</v>
      </c>
      <c r="F902" s="7" t="n">
        <v>464.4</v>
      </c>
      <c r="G902" s="7" t="n">
        <v>366.1</v>
      </c>
      <c r="H902" s="7" t="n">
        <v>98.4</v>
      </c>
      <c r="I902" s="7" t="n">
        <v>21.2</v>
      </c>
      <c r="J902" s="8" t="n">
        <v>46.45</v>
      </c>
    </row>
    <row r="903" customFormat="false" ht="15" hidden="false" customHeight="false" outlineLevel="0" collapsed="false">
      <c r="A903" s="4" t="n">
        <v>38202</v>
      </c>
      <c r="B903" s="5" t="n">
        <v>2004</v>
      </c>
      <c r="C903" s="5" t="n">
        <v>8</v>
      </c>
      <c r="D903" s="6" t="str">
        <f aca="false">IF(MONTH(A903)&gt;=4,"FY "&amp;YEAR(A903)&amp;"-"&amp;RIGHT(YEAR(A903)+1,2),"FY "&amp;(YEAR(A903)-1)&amp;"-"&amp;RIGHT(YEAR(A903),2))</f>
        <v>FY 2004-05</v>
      </c>
      <c r="E903" s="5" t="s">
        <v>12</v>
      </c>
      <c r="F903" s="7" t="n">
        <v>459.9</v>
      </c>
      <c r="G903" s="7" t="n">
        <v>401.3</v>
      </c>
      <c r="H903" s="7" t="n">
        <v>58.6</v>
      </c>
      <c r="I903" s="7" t="n">
        <v>12.7</v>
      </c>
      <c r="J903" s="8" t="n">
        <v>46.36</v>
      </c>
    </row>
    <row r="904" customFormat="false" ht="15" hidden="false" customHeight="false" outlineLevel="0" collapsed="false">
      <c r="A904" s="4" t="n">
        <v>38203</v>
      </c>
      <c r="B904" s="5" t="n">
        <v>2004</v>
      </c>
      <c r="C904" s="5" t="n">
        <v>8</v>
      </c>
      <c r="D904" s="6" t="str">
        <f aca="false">IF(MONTH(A904)&gt;=4,"FY "&amp;YEAR(A904)&amp;"-"&amp;RIGHT(YEAR(A904)+1,2),"FY "&amp;(YEAR(A904)-1)&amp;"-"&amp;RIGHT(YEAR(A904),2))</f>
        <v>FY 2004-05</v>
      </c>
      <c r="E904" s="5" t="s">
        <v>12</v>
      </c>
      <c r="F904" s="7" t="n">
        <v>601.5</v>
      </c>
      <c r="G904" s="7" t="n">
        <v>570.9</v>
      </c>
      <c r="H904" s="7" t="n">
        <v>30.6</v>
      </c>
      <c r="I904" s="7" t="n">
        <v>6.6</v>
      </c>
      <c r="J904" s="8" t="n">
        <v>46.3</v>
      </c>
    </row>
    <row r="905" customFormat="false" ht="15" hidden="false" customHeight="false" outlineLevel="0" collapsed="false">
      <c r="A905" s="4" t="n">
        <v>38204</v>
      </c>
      <c r="B905" s="5" t="n">
        <v>2004</v>
      </c>
      <c r="C905" s="5" t="n">
        <v>8</v>
      </c>
      <c r="D905" s="6" t="str">
        <f aca="false">IF(MONTH(A905)&gt;=4,"FY "&amp;YEAR(A905)&amp;"-"&amp;RIGHT(YEAR(A905)+1,2),"FY "&amp;(YEAR(A905)-1)&amp;"-"&amp;RIGHT(YEAR(A905),2))</f>
        <v>FY 2004-05</v>
      </c>
      <c r="E905" s="5" t="s">
        <v>12</v>
      </c>
      <c r="F905" s="7" t="n">
        <v>376.6</v>
      </c>
      <c r="G905" s="7" t="n">
        <v>371.1</v>
      </c>
      <c r="H905" s="7" t="n">
        <v>5.5</v>
      </c>
      <c r="I905" s="7" t="n">
        <v>1.2</v>
      </c>
      <c r="J905" s="8" t="n">
        <v>46.37</v>
      </c>
    </row>
    <row r="906" customFormat="false" ht="15" hidden="false" customHeight="false" outlineLevel="0" collapsed="false">
      <c r="A906" s="4" t="n">
        <v>38205</v>
      </c>
      <c r="B906" s="5" t="n">
        <v>2004</v>
      </c>
      <c r="C906" s="5" t="n">
        <v>8</v>
      </c>
      <c r="D906" s="6" t="str">
        <f aca="false">IF(MONTH(A906)&gt;=4,"FY "&amp;YEAR(A906)&amp;"-"&amp;RIGHT(YEAR(A906)+1,2),"FY "&amp;(YEAR(A906)-1)&amp;"-"&amp;RIGHT(YEAR(A906),2))</f>
        <v>FY 2004-05</v>
      </c>
      <c r="E906" s="5" t="s">
        <v>12</v>
      </c>
      <c r="F906" s="7" t="n">
        <v>684.1</v>
      </c>
      <c r="G906" s="7" t="n">
        <v>512.2</v>
      </c>
      <c r="H906" s="7" t="n">
        <v>171.9</v>
      </c>
      <c r="I906" s="7" t="n">
        <v>37.1</v>
      </c>
      <c r="J906" s="8" t="n">
        <v>46.33</v>
      </c>
    </row>
    <row r="907" customFormat="false" ht="15" hidden="false" customHeight="false" outlineLevel="0" collapsed="false">
      <c r="A907" s="4" t="n">
        <v>38208</v>
      </c>
      <c r="B907" s="5" t="n">
        <v>2004</v>
      </c>
      <c r="C907" s="5" t="n">
        <v>8</v>
      </c>
      <c r="D907" s="6" t="str">
        <f aca="false">IF(MONTH(A907)&gt;=4,"FY "&amp;YEAR(A907)&amp;"-"&amp;RIGHT(YEAR(A907)+1,2),"FY "&amp;(YEAR(A907)-1)&amp;"-"&amp;RIGHT(YEAR(A907),2))</f>
        <v>FY 2004-05</v>
      </c>
      <c r="E907" s="5" t="s">
        <v>12</v>
      </c>
      <c r="F907" s="7" t="n">
        <v>440</v>
      </c>
      <c r="G907" s="7" t="n">
        <v>467.6</v>
      </c>
      <c r="H907" s="7" t="n">
        <v>-27.7</v>
      </c>
      <c r="I907" s="7" t="n">
        <v>-6</v>
      </c>
      <c r="J907" s="8" t="n">
        <v>46.43</v>
      </c>
    </row>
    <row r="908" customFormat="false" ht="15" hidden="false" customHeight="false" outlineLevel="0" collapsed="false">
      <c r="A908" s="4" t="n">
        <v>38209</v>
      </c>
      <c r="B908" s="5" t="n">
        <v>2004</v>
      </c>
      <c r="C908" s="5" t="n">
        <v>8</v>
      </c>
      <c r="D908" s="6" t="str">
        <f aca="false">IF(MONTH(A908)&gt;=4,"FY "&amp;YEAR(A908)&amp;"-"&amp;RIGHT(YEAR(A908)+1,2),"FY "&amp;(YEAR(A908)-1)&amp;"-"&amp;RIGHT(YEAR(A908),2))</f>
        <v>FY 2004-05</v>
      </c>
      <c r="E908" s="5" t="s">
        <v>12</v>
      </c>
      <c r="F908" s="7" t="n">
        <v>443.5</v>
      </c>
      <c r="G908" s="7" t="n">
        <v>411.2</v>
      </c>
      <c r="H908" s="7" t="n">
        <v>32.3</v>
      </c>
      <c r="I908" s="7" t="n">
        <v>7</v>
      </c>
      <c r="J908" s="8" t="n">
        <v>46.38</v>
      </c>
    </row>
    <row r="909" customFormat="false" ht="15" hidden="false" customHeight="false" outlineLevel="0" collapsed="false">
      <c r="A909" s="4" t="n">
        <v>38210</v>
      </c>
      <c r="B909" s="5" t="n">
        <v>2004</v>
      </c>
      <c r="C909" s="5" t="n">
        <v>8</v>
      </c>
      <c r="D909" s="6" t="str">
        <f aca="false">IF(MONTH(A909)&gt;=4,"FY "&amp;YEAR(A909)&amp;"-"&amp;RIGHT(YEAR(A909)+1,2),"FY "&amp;(YEAR(A909)-1)&amp;"-"&amp;RIGHT(YEAR(A909),2))</f>
        <v>FY 2004-05</v>
      </c>
      <c r="E909" s="5" t="s">
        <v>12</v>
      </c>
      <c r="F909" s="7" t="n">
        <v>373.5</v>
      </c>
      <c r="G909" s="7" t="n">
        <v>315.2</v>
      </c>
      <c r="H909" s="7" t="n">
        <v>58.3</v>
      </c>
      <c r="I909" s="7" t="n">
        <v>12.6</v>
      </c>
      <c r="J909" s="8" t="n">
        <v>46.46</v>
      </c>
    </row>
    <row r="910" customFormat="false" ht="15" hidden="false" customHeight="false" outlineLevel="0" collapsed="false">
      <c r="A910" s="4" t="n">
        <v>38211</v>
      </c>
      <c r="B910" s="5" t="n">
        <v>2004</v>
      </c>
      <c r="C910" s="5" t="n">
        <v>8</v>
      </c>
      <c r="D910" s="6" t="str">
        <f aca="false">IF(MONTH(A910)&gt;=4,"FY "&amp;YEAR(A910)&amp;"-"&amp;RIGHT(YEAR(A910)+1,2),"FY "&amp;(YEAR(A910)-1)&amp;"-"&amp;RIGHT(YEAR(A910),2))</f>
        <v>FY 2004-05</v>
      </c>
      <c r="E910" s="5" t="s">
        <v>12</v>
      </c>
      <c r="F910" s="7" t="n">
        <v>401</v>
      </c>
      <c r="G910" s="7" t="n">
        <v>475.5</v>
      </c>
      <c r="H910" s="7" t="n">
        <v>-74.4</v>
      </c>
      <c r="I910" s="7" t="n">
        <v>-16.1</v>
      </c>
      <c r="J910" s="8" t="n">
        <v>46.36</v>
      </c>
    </row>
    <row r="911" customFormat="false" ht="15" hidden="false" customHeight="false" outlineLevel="0" collapsed="false">
      <c r="A911" s="4" t="n">
        <v>38212</v>
      </c>
      <c r="B911" s="5" t="n">
        <v>2004</v>
      </c>
      <c r="C911" s="5" t="n">
        <v>8</v>
      </c>
      <c r="D911" s="6" t="str">
        <f aca="false">IF(MONTH(A911)&gt;=4,"FY "&amp;YEAR(A911)&amp;"-"&amp;RIGHT(YEAR(A911)+1,2),"FY "&amp;(YEAR(A911)-1)&amp;"-"&amp;RIGHT(YEAR(A911),2))</f>
        <v>FY 2004-05</v>
      </c>
      <c r="E911" s="5" t="s">
        <v>12</v>
      </c>
      <c r="F911" s="7" t="n">
        <v>318</v>
      </c>
      <c r="G911" s="7" t="n">
        <v>466.3</v>
      </c>
      <c r="H911" s="7" t="n">
        <v>-148.3</v>
      </c>
      <c r="I911" s="7" t="n">
        <v>-32.1</v>
      </c>
      <c r="J911" s="8" t="n">
        <v>46.26</v>
      </c>
    </row>
    <row r="912" customFormat="false" ht="15" hidden="false" customHeight="false" outlineLevel="0" collapsed="false">
      <c r="A912" s="4" t="n">
        <v>38215</v>
      </c>
      <c r="B912" s="5" t="n">
        <v>2004</v>
      </c>
      <c r="C912" s="5" t="n">
        <v>8</v>
      </c>
      <c r="D912" s="6" t="str">
        <f aca="false">IF(MONTH(A912)&gt;=4,"FY "&amp;YEAR(A912)&amp;"-"&amp;RIGHT(YEAR(A912)+1,2),"FY "&amp;(YEAR(A912)-1)&amp;"-"&amp;RIGHT(YEAR(A912),2))</f>
        <v>FY 2004-05</v>
      </c>
      <c r="E912" s="5" t="s">
        <v>12</v>
      </c>
      <c r="F912" s="7" t="n">
        <v>1256.4</v>
      </c>
      <c r="G912" s="7" t="n">
        <v>451.1</v>
      </c>
      <c r="H912" s="7" t="n">
        <v>805.3</v>
      </c>
      <c r="I912" s="7" t="n">
        <v>174.1</v>
      </c>
      <c r="J912" s="8" t="n">
        <v>46.26</v>
      </c>
    </row>
    <row r="913" customFormat="false" ht="15" hidden="false" customHeight="false" outlineLevel="0" collapsed="false">
      <c r="A913" s="4" t="n">
        <v>38216</v>
      </c>
      <c r="B913" s="5" t="n">
        <v>2004</v>
      </c>
      <c r="C913" s="5" t="n">
        <v>8</v>
      </c>
      <c r="D913" s="6" t="str">
        <f aca="false">IF(MONTH(A913)&gt;=4,"FY "&amp;YEAR(A913)&amp;"-"&amp;RIGHT(YEAR(A913)+1,2),"FY "&amp;(YEAR(A913)-1)&amp;"-"&amp;RIGHT(YEAR(A913),2))</f>
        <v>FY 2004-05</v>
      </c>
      <c r="E913" s="5" t="s">
        <v>12</v>
      </c>
      <c r="F913" s="7" t="n">
        <v>262.8</v>
      </c>
      <c r="G913" s="7" t="n">
        <v>358.2</v>
      </c>
      <c r="H913" s="7" t="n">
        <v>-95.5</v>
      </c>
      <c r="I913" s="7" t="n">
        <v>-20.6</v>
      </c>
      <c r="J913" s="8" t="n">
        <v>46.32</v>
      </c>
    </row>
    <row r="914" customFormat="false" ht="15" hidden="false" customHeight="false" outlineLevel="0" collapsed="false">
      <c r="A914" s="4" t="n">
        <v>38217</v>
      </c>
      <c r="B914" s="5" t="n">
        <v>2004</v>
      </c>
      <c r="C914" s="5" t="n">
        <v>8</v>
      </c>
      <c r="D914" s="6" t="str">
        <f aca="false">IF(MONTH(A914)&gt;=4,"FY "&amp;YEAR(A914)&amp;"-"&amp;RIGHT(YEAR(A914)+1,2),"FY "&amp;(YEAR(A914)-1)&amp;"-"&amp;RIGHT(YEAR(A914),2))</f>
        <v>FY 2004-05</v>
      </c>
      <c r="E914" s="5" t="s">
        <v>12</v>
      </c>
      <c r="F914" s="7" t="n">
        <v>435.5</v>
      </c>
      <c r="G914" s="7" t="n">
        <v>485.9</v>
      </c>
      <c r="H914" s="7" t="n">
        <v>-50.4</v>
      </c>
      <c r="I914" s="7" t="n">
        <v>-10.9</v>
      </c>
      <c r="J914" s="8" t="n">
        <v>46.41</v>
      </c>
    </row>
    <row r="915" customFormat="false" ht="15" hidden="false" customHeight="false" outlineLevel="0" collapsed="false">
      <c r="A915" s="4" t="n">
        <v>38218</v>
      </c>
      <c r="B915" s="5" t="n">
        <v>2004</v>
      </c>
      <c r="C915" s="5" t="n">
        <v>8</v>
      </c>
      <c r="D915" s="6" t="str">
        <f aca="false">IF(MONTH(A915)&gt;=4,"FY "&amp;YEAR(A915)&amp;"-"&amp;RIGHT(YEAR(A915)+1,2),"FY "&amp;(YEAR(A915)-1)&amp;"-"&amp;RIGHT(YEAR(A915),2))</f>
        <v>FY 2004-05</v>
      </c>
      <c r="E915" s="5" t="s">
        <v>12</v>
      </c>
      <c r="F915" s="7" t="n">
        <v>389.4</v>
      </c>
      <c r="G915" s="7" t="n">
        <v>461.9</v>
      </c>
      <c r="H915" s="7" t="n">
        <v>-72.5</v>
      </c>
      <c r="I915" s="7" t="n">
        <v>-15.6</v>
      </c>
      <c r="J915" s="8" t="n">
        <v>46.39</v>
      </c>
    </row>
    <row r="916" customFormat="false" ht="15" hidden="false" customHeight="false" outlineLevel="0" collapsed="false">
      <c r="A916" s="4" t="n">
        <v>38219</v>
      </c>
      <c r="B916" s="5" t="n">
        <v>2004</v>
      </c>
      <c r="C916" s="5" t="n">
        <v>8</v>
      </c>
      <c r="D916" s="6" t="str">
        <f aca="false">IF(MONTH(A916)&gt;=4,"FY "&amp;YEAR(A916)&amp;"-"&amp;RIGHT(YEAR(A916)+1,2),"FY "&amp;(YEAR(A916)-1)&amp;"-"&amp;RIGHT(YEAR(A916),2))</f>
        <v>FY 2004-05</v>
      </c>
      <c r="E916" s="5" t="s">
        <v>12</v>
      </c>
      <c r="F916" s="7" t="n">
        <v>2183.2</v>
      </c>
      <c r="G916" s="7" t="n">
        <v>358.3</v>
      </c>
      <c r="H916" s="7" t="n">
        <v>1824.9</v>
      </c>
      <c r="I916" s="7" t="n">
        <v>393.4</v>
      </c>
      <c r="J916" s="8" t="n">
        <v>46.39</v>
      </c>
    </row>
    <row r="917" customFormat="false" ht="15" hidden="false" customHeight="false" outlineLevel="0" collapsed="false">
      <c r="A917" s="4" t="n">
        <v>38222</v>
      </c>
      <c r="B917" s="5" t="n">
        <v>2004</v>
      </c>
      <c r="C917" s="5" t="n">
        <v>8</v>
      </c>
      <c r="D917" s="6" t="str">
        <f aca="false">IF(MONTH(A917)&gt;=4,"FY "&amp;YEAR(A917)&amp;"-"&amp;RIGHT(YEAR(A917)+1,2),"FY "&amp;(YEAR(A917)-1)&amp;"-"&amp;RIGHT(YEAR(A917),2))</f>
        <v>FY 2004-05</v>
      </c>
      <c r="E917" s="5" t="s">
        <v>12</v>
      </c>
      <c r="F917" s="7" t="n">
        <v>672.6</v>
      </c>
      <c r="G917" s="7" t="n">
        <v>295.5</v>
      </c>
      <c r="H917" s="7" t="n">
        <v>377.1</v>
      </c>
      <c r="I917" s="7" t="n">
        <v>81.3</v>
      </c>
      <c r="J917" s="8" t="n">
        <v>46.35</v>
      </c>
    </row>
    <row r="918" customFormat="false" ht="15" hidden="false" customHeight="false" outlineLevel="0" collapsed="false">
      <c r="A918" s="4" t="n">
        <v>38223</v>
      </c>
      <c r="B918" s="5" t="n">
        <v>2004</v>
      </c>
      <c r="C918" s="5" t="n">
        <v>8</v>
      </c>
      <c r="D918" s="6" t="str">
        <f aca="false">IF(MONTH(A918)&gt;=4,"FY "&amp;YEAR(A918)&amp;"-"&amp;RIGHT(YEAR(A918)+1,2),"FY "&amp;(YEAR(A918)-1)&amp;"-"&amp;RIGHT(YEAR(A918),2))</f>
        <v>FY 2004-05</v>
      </c>
      <c r="E918" s="5" t="s">
        <v>12</v>
      </c>
      <c r="F918" s="7" t="n">
        <v>286.6</v>
      </c>
      <c r="G918" s="7" t="n">
        <v>310.1</v>
      </c>
      <c r="H918" s="7" t="n">
        <v>-23.5</v>
      </c>
      <c r="I918" s="7" t="n">
        <v>-5.1</v>
      </c>
      <c r="J918" s="8" t="n">
        <v>46.25</v>
      </c>
    </row>
    <row r="919" customFormat="false" ht="15" hidden="false" customHeight="false" outlineLevel="0" collapsed="false">
      <c r="A919" s="4" t="n">
        <v>38224</v>
      </c>
      <c r="B919" s="5" t="n">
        <v>2004</v>
      </c>
      <c r="C919" s="5" t="n">
        <v>8</v>
      </c>
      <c r="D919" s="6" t="str">
        <f aca="false">IF(MONTH(A919)&gt;=4,"FY "&amp;YEAR(A919)&amp;"-"&amp;RIGHT(YEAR(A919)+1,2),"FY "&amp;(YEAR(A919)-1)&amp;"-"&amp;RIGHT(YEAR(A919),2))</f>
        <v>FY 2004-05</v>
      </c>
      <c r="E919" s="5" t="s">
        <v>12</v>
      </c>
      <c r="F919" s="7" t="n">
        <v>413</v>
      </c>
      <c r="G919" s="7" t="n">
        <v>467.3</v>
      </c>
      <c r="H919" s="7" t="n">
        <v>-54.3</v>
      </c>
      <c r="I919" s="7" t="n">
        <v>-11.7</v>
      </c>
      <c r="J919" s="8" t="n">
        <v>46.29</v>
      </c>
    </row>
    <row r="920" customFormat="false" ht="15" hidden="false" customHeight="false" outlineLevel="0" collapsed="false">
      <c r="A920" s="4" t="n">
        <v>38225</v>
      </c>
      <c r="B920" s="5" t="n">
        <v>2004</v>
      </c>
      <c r="C920" s="5" t="n">
        <v>8</v>
      </c>
      <c r="D920" s="6" t="str">
        <f aca="false">IF(MONTH(A920)&gt;=4,"FY "&amp;YEAR(A920)&amp;"-"&amp;RIGHT(YEAR(A920)+1,2),"FY "&amp;(YEAR(A920)-1)&amp;"-"&amp;RIGHT(YEAR(A920),2))</f>
        <v>FY 2004-05</v>
      </c>
      <c r="E920" s="5" t="s">
        <v>12</v>
      </c>
      <c r="F920" s="7" t="n">
        <v>626.1</v>
      </c>
      <c r="G920" s="7" t="n">
        <v>731.2</v>
      </c>
      <c r="H920" s="7" t="n">
        <v>-105.1</v>
      </c>
      <c r="I920" s="7" t="n">
        <v>-22.7</v>
      </c>
      <c r="J920" s="8" t="n">
        <v>46.33</v>
      </c>
    </row>
    <row r="921" customFormat="false" ht="15" hidden="false" customHeight="false" outlineLevel="0" collapsed="false">
      <c r="A921" s="4" t="n">
        <v>38226</v>
      </c>
      <c r="B921" s="5" t="n">
        <v>2004</v>
      </c>
      <c r="C921" s="5" t="n">
        <v>8</v>
      </c>
      <c r="D921" s="6" t="str">
        <f aca="false">IF(MONTH(A921)&gt;=4,"FY "&amp;YEAR(A921)&amp;"-"&amp;RIGHT(YEAR(A921)+1,2),"FY "&amp;(YEAR(A921)-1)&amp;"-"&amp;RIGHT(YEAR(A921),2))</f>
        <v>FY 2004-05</v>
      </c>
      <c r="E921" s="5" t="s">
        <v>12</v>
      </c>
      <c r="F921" s="7" t="n">
        <v>822.9</v>
      </c>
      <c r="G921" s="7" t="n">
        <v>696.9</v>
      </c>
      <c r="H921" s="7" t="n">
        <v>126</v>
      </c>
      <c r="I921" s="7" t="n">
        <v>27.2</v>
      </c>
      <c r="J921" s="8" t="n">
        <v>46.35</v>
      </c>
    </row>
    <row r="922" customFormat="false" ht="15" hidden="false" customHeight="false" outlineLevel="0" collapsed="false">
      <c r="A922" s="4" t="n">
        <v>38229</v>
      </c>
      <c r="B922" s="5" t="n">
        <v>2004</v>
      </c>
      <c r="C922" s="5" t="n">
        <v>8</v>
      </c>
      <c r="D922" s="6" t="str">
        <f aca="false">IF(MONTH(A922)&gt;=4,"FY "&amp;YEAR(A922)&amp;"-"&amp;RIGHT(YEAR(A922)+1,2),"FY "&amp;(YEAR(A922)-1)&amp;"-"&amp;RIGHT(YEAR(A922),2))</f>
        <v>FY 2004-05</v>
      </c>
      <c r="E922" s="5" t="s">
        <v>12</v>
      </c>
      <c r="F922" s="7" t="n">
        <v>350.8</v>
      </c>
      <c r="G922" s="7" t="n">
        <v>426.7</v>
      </c>
      <c r="H922" s="7" t="n">
        <v>-75.9</v>
      </c>
      <c r="I922" s="7" t="n">
        <v>-16.4</v>
      </c>
      <c r="J922" s="8" t="n">
        <v>46.31</v>
      </c>
    </row>
    <row r="923" customFormat="false" ht="15" hidden="false" customHeight="false" outlineLevel="0" collapsed="false">
      <c r="A923" s="4" t="n">
        <v>38230</v>
      </c>
      <c r="B923" s="5" t="n">
        <v>2004</v>
      </c>
      <c r="C923" s="5" t="n">
        <v>8</v>
      </c>
      <c r="D923" s="6" t="str">
        <f aca="false">IF(MONTH(A923)&gt;=4,"FY "&amp;YEAR(A923)&amp;"-"&amp;RIGHT(YEAR(A923)+1,2),"FY "&amp;(YEAR(A923)-1)&amp;"-"&amp;RIGHT(YEAR(A923),2))</f>
        <v>FY 2004-05</v>
      </c>
      <c r="E923" s="5" t="s">
        <v>12</v>
      </c>
      <c r="F923" s="7" t="n">
        <v>332.9</v>
      </c>
      <c r="G923" s="7" t="n">
        <v>301.8</v>
      </c>
      <c r="H923" s="7" t="n">
        <v>31.1</v>
      </c>
      <c r="I923" s="7" t="n">
        <v>6.7</v>
      </c>
      <c r="J923" s="8" t="n">
        <v>46.34</v>
      </c>
    </row>
    <row r="924" customFormat="false" ht="15" hidden="false" customHeight="false" outlineLevel="0" collapsed="false">
      <c r="A924" s="4" t="n">
        <v>38231</v>
      </c>
      <c r="B924" s="5" t="n">
        <v>2004</v>
      </c>
      <c r="C924" s="5" t="n">
        <v>9</v>
      </c>
      <c r="D924" s="6" t="str">
        <f aca="false">IF(MONTH(A924)&gt;=4,"FY "&amp;YEAR(A924)&amp;"-"&amp;RIGHT(YEAR(A924)+1,2),"FY "&amp;(YEAR(A924)-1)&amp;"-"&amp;RIGHT(YEAR(A924),2))</f>
        <v>FY 2004-05</v>
      </c>
      <c r="E924" s="5" t="s">
        <v>12</v>
      </c>
      <c r="F924" s="7" t="n">
        <v>340.6</v>
      </c>
      <c r="G924" s="7" t="n">
        <v>323.6</v>
      </c>
      <c r="H924" s="7" t="n">
        <v>16.9</v>
      </c>
      <c r="I924" s="7" t="n">
        <v>3.6</v>
      </c>
      <c r="J924" s="8" t="n">
        <v>46.34</v>
      </c>
    </row>
    <row r="925" customFormat="false" ht="15" hidden="false" customHeight="false" outlineLevel="0" collapsed="false">
      <c r="A925" s="4" t="n">
        <v>38232</v>
      </c>
      <c r="B925" s="5" t="n">
        <v>2004</v>
      </c>
      <c r="C925" s="5" t="n">
        <v>9</v>
      </c>
      <c r="D925" s="6" t="str">
        <f aca="false">IF(MONTH(A925)&gt;=4,"FY "&amp;YEAR(A925)&amp;"-"&amp;RIGHT(YEAR(A925)+1,2),"FY "&amp;(YEAR(A925)-1)&amp;"-"&amp;RIGHT(YEAR(A925),2))</f>
        <v>FY 2004-05</v>
      </c>
      <c r="E925" s="5" t="s">
        <v>12</v>
      </c>
      <c r="F925" s="7" t="n">
        <v>305.4</v>
      </c>
      <c r="G925" s="7" t="n">
        <v>285.2</v>
      </c>
      <c r="H925" s="7" t="n">
        <v>20.2</v>
      </c>
      <c r="I925" s="7" t="n">
        <v>4.4</v>
      </c>
      <c r="J925" s="8" t="n">
        <v>46.33</v>
      </c>
    </row>
    <row r="926" customFormat="false" ht="15" hidden="false" customHeight="false" outlineLevel="0" collapsed="false">
      <c r="A926" s="4" t="n">
        <v>38233</v>
      </c>
      <c r="B926" s="5" t="n">
        <v>2004</v>
      </c>
      <c r="C926" s="5" t="n">
        <v>9</v>
      </c>
      <c r="D926" s="6" t="str">
        <f aca="false">IF(MONTH(A926)&gt;=4,"FY "&amp;YEAR(A926)&amp;"-"&amp;RIGHT(YEAR(A926)+1,2),"FY "&amp;(YEAR(A926)-1)&amp;"-"&amp;RIGHT(YEAR(A926),2))</f>
        <v>FY 2004-05</v>
      </c>
      <c r="E926" s="5" t="s">
        <v>12</v>
      </c>
      <c r="F926" s="7" t="n">
        <v>474.3</v>
      </c>
      <c r="G926" s="7" t="n">
        <v>318.8</v>
      </c>
      <c r="H926" s="7" t="n">
        <v>155.6</v>
      </c>
      <c r="I926" s="7" t="n">
        <v>33.6</v>
      </c>
      <c r="J926" s="8" t="n">
        <v>46.35</v>
      </c>
    </row>
    <row r="927" customFormat="false" ht="15" hidden="false" customHeight="false" outlineLevel="0" collapsed="false">
      <c r="A927" s="4" t="n">
        <v>38236</v>
      </c>
      <c r="B927" s="5" t="n">
        <v>2004</v>
      </c>
      <c r="C927" s="5" t="n">
        <v>9</v>
      </c>
      <c r="D927" s="6" t="str">
        <f aca="false">IF(MONTH(A927)&gt;=4,"FY "&amp;YEAR(A927)&amp;"-"&amp;RIGHT(YEAR(A927)+1,2),"FY "&amp;(YEAR(A927)-1)&amp;"-"&amp;RIGHT(YEAR(A927),2))</f>
        <v>FY 2004-05</v>
      </c>
      <c r="E927" s="5" t="s">
        <v>12</v>
      </c>
      <c r="F927" s="7" t="n">
        <v>446.8</v>
      </c>
      <c r="G927" s="7" t="n">
        <v>377.5</v>
      </c>
      <c r="H927" s="7" t="n">
        <v>69.3</v>
      </c>
      <c r="I927" s="7" t="n">
        <v>15</v>
      </c>
      <c r="J927" s="8" t="n">
        <v>46.32</v>
      </c>
    </row>
    <row r="928" customFormat="false" ht="15" hidden="false" customHeight="false" outlineLevel="0" collapsed="false">
      <c r="A928" s="4" t="n">
        <v>38237</v>
      </c>
      <c r="B928" s="5" t="n">
        <v>2004</v>
      </c>
      <c r="C928" s="5" t="n">
        <v>9</v>
      </c>
      <c r="D928" s="6" t="str">
        <f aca="false">IF(MONTH(A928)&gt;=4,"FY "&amp;YEAR(A928)&amp;"-"&amp;RIGHT(YEAR(A928)+1,2),"FY "&amp;(YEAR(A928)-1)&amp;"-"&amp;RIGHT(YEAR(A928),2))</f>
        <v>FY 2004-05</v>
      </c>
      <c r="E928" s="5" t="s">
        <v>12</v>
      </c>
      <c r="F928" s="7" t="n">
        <v>251.3</v>
      </c>
      <c r="G928" s="7" t="n">
        <v>291</v>
      </c>
      <c r="H928" s="7" t="n">
        <v>-39.7</v>
      </c>
      <c r="I928" s="7" t="n">
        <v>-8.6</v>
      </c>
      <c r="J928" s="8" t="n">
        <v>46.32</v>
      </c>
    </row>
    <row r="929" customFormat="false" ht="15" hidden="false" customHeight="false" outlineLevel="0" collapsed="false">
      <c r="A929" s="4" t="n">
        <v>38238</v>
      </c>
      <c r="B929" s="5" t="n">
        <v>2004</v>
      </c>
      <c r="C929" s="5" t="n">
        <v>9</v>
      </c>
      <c r="D929" s="6" t="str">
        <f aca="false">IF(MONTH(A929)&gt;=4,"FY "&amp;YEAR(A929)&amp;"-"&amp;RIGHT(YEAR(A929)+1,2),"FY "&amp;(YEAR(A929)-1)&amp;"-"&amp;RIGHT(YEAR(A929),2))</f>
        <v>FY 2004-05</v>
      </c>
      <c r="E929" s="5" t="s">
        <v>12</v>
      </c>
      <c r="F929" s="7" t="n">
        <v>431.4</v>
      </c>
      <c r="G929" s="7" t="n">
        <v>393.1</v>
      </c>
      <c r="H929" s="7" t="n">
        <v>38.4</v>
      </c>
      <c r="I929" s="7" t="n">
        <v>8.3</v>
      </c>
      <c r="J929" s="8" t="n">
        <v>46.37</v>
      </c>
    </row>
    <row r="930" customFormat="false" ht="15" hidden="false" customHeight="false" outlineLevel="0" collapsed="false">
      <c r="A930" s="4" t="n">
        <v>38239</v>
      </c>
      <c r="B930" s="5" t="n">
        <v>2004</v>
      </c>
      <c r="C930" s="5" t="n">
        <v>9</v>
      </c>
      <c r="D930" s="6" t="str">
        <f aca="false">IF(MONTH(A930)&gt;=4,"FY "&amp;YEAR(A930)&amp;"-"&amp;RIGHT(YEAR(A930)+1,2),"FY "&amp;(YEAR(A930)-1)&amp;"-"&amp;RIGHT(YEAR(A930),2))</f>
        <v>FY 2004-05</v>
      </c>
      <c r="E930" s="5" t="s">
        <v>12</v>
      </c>
      <c r="F930" s="7" t="n">
        <v>448.9</v>
      </c>
      <c r="G930" s="7" t="n">
        <v>403.5</v>
      </c>
      <c r="H930" s="7" t="n">
        <v>45.5</v>
      </c>
      <c r="I930" s="7" t="n">
        <v>9.8</v>
      </c>
      <c r="J930" s="8" t="n">
        <v>46.34</v>
      </c>
    </row>
    <row r="931" customFormat="false" ht="15" hidden="false" customHeight="false" outlineLevel="0" collapsed="false">
      <c r="A931" s="4" t="n">
        <v>38240</v>
      </c>
      <c r="B931" s="5" t="n">
        <v>2004</v>
      </c>
      <c r="C931" s="5" t="n">
        <v>9</v>
      </c>
      <c r="D931" s="6" t="str">
        <f aca="false">IF(MONTH(A931)&gt;=4,"FY "&amp;YEAR(A931)&amp;"-"&amp;RIGHT(YEAR(A931)+1,2),"FY "&amp;(YEAR(A931)-1)&amp;"-"&amp;RIGHT(YEAR(A931),2))</f>
        <v>FY 2004-05</v>
      </c>
      <c r="E931" s="5" t="s">
        <v>12</v>
      </c>
      <c r="F931" s="7" t="n">
        <v>505.9</v>
      </c>
      <c r="G931" s="7" t="n">
        <v>350.1</v>
      </c>
      <c r="H931" s="7" t="n">
        <v>155.8</v>
      </c>
      <c r="I931" s="7" t="n">
        <v>33.7</v>
      </c>
      <c r="J931" s="8" t="n">
        <v>46.3</v>
      </c>
    </row>
    <row r="932" customFormat="false" ht="15" hidden="false" customHeight="false" outlineLevel="0" collapsed="false">
      <c r="A932" s="4" t="n">
        <v>38243</v>
      </c>
      <c r="B932" s="5" t="n">
        <v>2004</v>
      </c>
      <c r="C932" s="5" t="n">
        <v>9</v>
      </c>
      <c r="D932" s="6" t="str">
        <f aca="false">IF(MONTH(A932)&gt;=4,"FY "&amp;YEAR(A932)&amp;"-"&amp;RIGHT(YEAR(A932)+1,2),"FY "&amp;(YEAR(A932)-1)&amp;"-"&amp;RIGHT(YEAR(A932),2))</f>
        <v>FY 2004-05</v>
      </c>
      <c r="E932" s="5" t="s">
        <v>12</v>
      </c>
      <c r="F932" s="7" t="n">
        <v>503.2</v>
      </c>
      <c r="G932" s="7" t="n">
        <v>363.1</v>
      </c>
      <c r="H932" s="7" t="n">
        <v>140.1</v>
      </c>
      <c r="I932" s="7" t="n">
        <v>30.3</v>
      </c>
      <c r="J932" s="8" t="n">
        <v>46.27</v>
      </c>
    </row>
    <row r="933" customFormat="false" ht="15" hidden="false" customHeight="false" outlineLevel="0" collapsed="false">
      <c r="A933" s="4" t="n">
        <v>38244</v>
      </c>
      <c r="B933" s="5" t="n">
        <v>2004</v>
      </c>
      <c r="C933" s="5" t="n">
        <v>9</v>
      </c>
      <c r="D933" s="6" t="str">
        <f aca="false">IF(MONTH(A933)&gt;=4,"FY "&amp;YEAR(A933)&amp;"-"&amp;RIGHT(YEAR(A933)+1,2),"FY "&amp;(YEAR(A933)-1)&amp;"-"&amp;RIGHT(YEAR(A933),2))</f>
        <v>FY 2004-05</v>
      </c>
      <c r="E933" s="5" t="s">
        <v>12</v>
      </c>
      <c r="F933" s="7" t="n">
        <v>617.3</v>
      </c>
      <c r="G933" s="7" t="n">
        <v>506.8</v>
      </c>
      <c r="H933" s="7" t="n">
        <v>110.5</v>
      </c>
      <c r="I933" s="7" t="n">
        <v>23.9</v>
      </c>
      <c r="J933" s="8" t="n">
        <v>46.22</v>
      </c>
    </row>
    <row r="934" customFormat="false" ht="15" hidden="false" customHeight="false" outlineLevel="0" collapsed="false">
      <c r="A934" s="4" t="n">
        <v>38245</v>
      </c>
      <c r="B934" s="5" t="n">
        <v>2004</v>
      </c>
      <c r="C934" s="5" t="n">
        <v>9</v>
      </c>
      <c r="D934" s="6" t="str">
        <f aca="false">IF(MONTH(A934)&gt;=4,"FY "&amp;YEAR(A934)&amp;"-"&amp;RIGHT(YEAR(A934)+1,2),"FY "&amp;(YEAR(A934)-1)&amp;"-"&amp;RIGHT(YEAR(A934),2))</f>
        <v>FY 2004-05</v>
      </c>
      <c r="E934" s="5" t="s">
        <v>12</v>
      </c>
      <c r="F934" s="7" t="n">
        <v>987.9</v>
      </c>
      <c r="G934" s="7" t="n">
        <v>804.3</v>
      </c>
      <c r="H934" s="7" t="n">
        <v>183.6</v>
      </c>
      <c r="I934" s="7" t="n">
        <v>39.9</v>
      </c>
      <c r="J934" s="8" t="n">
        <v>46.03</v>
      </c>
    </row>
    <row r="935" customFormat="false" ht="15" hidden="false" customHeight="false" outlineLevel="0" collapsed="false">
      <c r="A935" s="4" t="n">
        <v>38246</v>
      </c>
      <c r="B935" s="5" t="n">
        <v>2004</v>
      </c>
      <c r="C935" s="5" t="n">
        <v>9</v>
      </c>
      <c r="D935" s="6" t="str">
        <f aca="false">IF(MONTH(A935)&gt;=4,"FY "&amp;YEAR(A935)&amp;"-"&amp;RIGHT(YEAR(A935)+1,2),"FY "&amp;(YEAR(A935)-1)&amp;"-"&amp;RIGHT(YEAR(A935),2))</f>
        <v>FY 2004-05</v>
      </c>
      <c r="E935" s="5" t="s">
        <v>12</v>
      </c>
      <c r="F935" s="7" t="n">
        <v>648.2</v>
      </c>
      <c r="G935" s="7" t="n">
        <v>543.8</v>
      </c>
      <c r="H935" s="7" t="n">
        <v>104.5</v>
      </c>
      <c r="I935" s="7" t="n">
        <v>22.8</v>
      </c>
      <c r="J935" s="8" t="n">
        <v>45.8</v>
      </c>
    </row>
    <row r="936" customFormat="false" ht="15" hidden="false" customHeight="false" outlineLevel="0" collapsed="false">
      <c r="A936" s="4" t="n">
        <v>38247</v>
      </c>
      <c r="B936" s="5" t="n">
        <v>2004</v>
      </c>
      <c r="C936" s="5" t="n">
        <v>9</v>
      </c>
      <c r="D936" s="6" t="str">
        <f aca="false">IF(MONTH(A936)&gt;=4,"FY "&amp;YEAR(A936)&amp;"-"&amp;RIGHT(YEAR(A936)+1,2),"FY "&amp;(YEAR(A936)-1)&amp;"-"&amp;RIGHT(YEAR(A936),2))</f>
        <v>FY 2004-05</v>
      </c>
      <c r="E936" s="5" t="s">
        <v>12</v>
      </c>
      <c r="F936" s="7" t="n">
        <v>464.1</v>
      </c>
      <c r="G936" s="7" t="n">
        <v>315.6</v>
      </c>
      <c r="H936" s="7" t="n">
        <v>148.5</v>
      </c>
      <c r="I936" s="7" t="n">
        <v>32.3</v>
      </c>
      <c r="J936" s="8" t="n">
        <v>45.95</v>
      </c>
    </row>
    <row r="937" customFormat="false" ht="15" hidden="false" customHeight="false" outlineLevel="0" collapsed="false">
      <c r="A937" s="4" t="n">
        <v>38250</v>
      </c>
      <c r="B937" s="5" t="n">
        <v>2004</v>
      </c>
      <c r="C937" s="5" t="n">
        <v>9</v>
      </c>
      <c r="D937" s="6" t="str">
        <f aca="false">IF(MONTH(A937)&gt;=4,"FY "&amp;YEAR(A937)&amp;"-"&amp;RIGHT(YEAR(A937)+1,2),"FY "&amp;(YEAR(A937)-1)&amp;"-"&amp;RIGHT(YEAR(A937),2))</f>
        <v>FY 2004-05</v>
      </c>
      <c r="E937" s="5" t="s">
        <v>12</v>
      </c>
      <c r="F937" s="7" t="n">
        <v>920.6</v>
      </c>
      <c r="G937" s="7" t="n">
        <v>439.5</v>
      </c>
      <c r="H937" s="7" t="n">
        <v>481.1</v>
      </c>
      <c r="I937" s="7" t="n">
        <v>105</v>
      </c>
      <c r="J937" s="8" t="n">
        <v>45.83</v>
      </c>
    </row>
    <row r="938" customFormat="false" ht="15" hidden="false" customHeight="false" outlineLevel="0" collapsed="false">
      <c r="A938" s="4" t="n">
        <v>38251</v>
      </c>
      <c r="B938" s="5" t="n">
        <v>2004</v>
      </c>
      <c r="C938" s="5" t="n">
        <v>9</v>
      </c>
      <c r="D938" s="6" t="str">
        <f aca="false">IF(MONTH(A938)&gt;=4,"FY "&amp;YEAR(A938)&amp;"-"&amp;RIGHT(YEAR(A938)+1,2),"FY "&amp;(YEAR(A938)-1)&amp;"-"&amp;RIGHT(YEAR(A938),2))</f>
        <v>FY 2004-05</v>
      </c>
      <c r="E938" s="5" t="s">
        <v>12</v>
      </c>
      <c r="F938" s="7" t="n">
        <v>650.7</v>
      </c>
      <c r="G938" s="7" t="n">
        <v>430.6</v>
      </c>
      <c r="H938" s="7" t="n">
        <v>220.1</v>
      </c>
      <c r="I938" s="7" t="n">
        <v>47.9</v>
      </c>
      <c r="J938" s="8" t="n">
        <v>45.94</v>
      </c>
    </row>
    <row r="939" customFormat="false" ht="15" hidden="false" customHeight="false" outlineLevel="0" collapsed="false">
      <c r="A939" s="4" t="n">
        <v>38252</v>
      </c>
      <c r="B939" s="5" t="n">
        <v>2004</v>
      </c>
      <c r="C939" s="5" t="n">
        <v>9</v>
      </c>
      <c r="D939" s="6" t="str">
        <f aca="false">IF(MONTH(A939)&gt;=4,"FY "&amp;YEAR(A939)&amp;"-"&amp;RIGHT(YEAR(A939)+1,2),"FY "&amp;(YEAR(A939)-1)&amp;"-"&amp;RIGHT(YEAR(A939),2))</f>
        <v>FY 2004-05</v>
      </c>
      <c r="E939" s="5" t="s">
        <v>12</v>
      </c>
      <c r="F939" s="7" t="n">
        <v>734.5</v>
      </c>
      <c r="G939" s="7" t="n">
        <v>530</v>
      </c>
      <c r="H939" s="7" t="n">
        <v>204.5</v>
      </c>
      <c r="I939" s="7" t="n">
        <v>44.6</v>
      </c>
      <c r="J939" s="8" t="n">
        <v>45.86</v>
      </c>
    </row>
    <row r="940" customFormat="false" ht="15" hidden="false" customHeight="false" outlineLevel="0" collapsed="false">
      <c r="A940" s="4" t="n">
        <v>38253</v>
      </c>
      <c r="B940" s="5" t="n">
        <v>2004</v>
      </c>
      <c r="C940" s="5" t="n">
        <v>9</v>
      </c>
      <c r="D940" s="6" t="str">
        <f aca="false">IF(MONTH(A940)&gt;=4,"FY "&amp;YEAR(A940)&amp;"-"&amp;RIGHT(YEAR(A940)+1,2),"FY "&amp;(YEAR(A940)-1)&amp;"-"&amp;RIGHT(YEAR(A940),2))</f>
        <v>FY 2004-05</v>
      </c>
      <c r="E940" s="5" t="s">
        <v>12</v>
      </c>
      <c r="F940" s="7" t="n">
        <v>684.9</v>
      </c>
      <c r="G940" s="7" t="n">
        <v>567.3</v>
      </c>
      <c r="H940" s="7" t="n">
        <v>117.6</v>
      </c>
      <c r="I940" s="7" t="n">
        <v>25.7</v>
      </c>
      <c r="J940" s="8" t="n">
        <v>45.79</v>
      </c>
    </row>
    <row r="941" customFormat="false" ht="15" hidden="false" customHeight="false" outlineLevel="0" collapsed="false">
      <c r="A941" s="4" t="n">
        <v>38254</v>
      </c>
      <c r="B941" s="5" t="n">
        <v>2004</v>
      </c>
      <c r="C941" s="5" t="n">
        <v>9</v>
      </c>
      <c r="D941" s="6" t="str">
        <f aca="false">IF(MONTH(A941)&gt;=4,"FY "&amp;YEAR(A941)&amp;"-"&amp;RIGHT(YEAR(A941)+1,2),"FY "&amp;(YEAR(A941)-1)&amp;"-"&amp;RIGHT(YEAR(A941),2))</f>
        <v>FY 2004-05</v>
      </c>
      <c r="E941" s="5" t="s">
        <v>12</v>
      </c>
      <c r="F941" s="7" t="n">
        <v>703.7</v>
      </c>
      <c r="G941" s="7" t="n">
        <v>850.2</v>
      </c>
      <c r="H941" s="7" t="n">
        <v>-146.4</v>
      </c>
      <c r="I941" s="7" t="n">
        <v>-31.9</v>
      </c>
      <c r="J941" s="8" t="n">
        <v>45.94</v>
      </c>
    </row>
    <row r="942" customFormat="false" ht="15" hidden="false" customHeight="false" outlineLevel="0" collapsed="false">
      <c r="A942" s="4" t="n">
        <v>38257</v>
      </c>
      <c r="B942" s="5" t="n">
        <v>2004</v>
      </c>
      <c r="C942" s="5" t="n">
        <v>9</v>
      </c>
      <c r="D942" s="6" t="str">
        <f aca="false">IF(MONTH(A942)&gt;=4,"FY "&amp;YEAR(A942)&amp;"-"&amp;RIGHT(YEAR(A942)+1,2),"FY "&amp;(YEAR(A942)-1)&amp;"-"&amp;RIGHT(YEAR(A942),2))</f>
        <v>FY 2004-05</v>
      </c>
      <c r="E942" s="5" t="s">
        <v>12</v>
      </c>
      <c r="F942" s="7" t="n">
        <v>468.6</v>
      </c>
      <c r="G942" s="7" t="n">
        <v>385.1</v>
      </c>
      <c r="H942" s="7" t="n">
        <v>83.6</v>
      </c>
      <c r="I942" s="7" t="n">
        <v>18.2</v>
      </c>
      <c r="J942" s="8" t="n">
        <v>45.94</v>
      </c>
    </row>
    <row r="943" customFormat="false" ht="15" hidden="false" customHeight="false" outlineLevel="0" collapsed="false">
      <c r="A943" s="4" t="n">
        <v>38258</v>
      </c>
      <c r="B943" s="5" t="n">
        <v>2004</v>
      </c>
      <c r="C943" s="5" t="n">
        <v>9</v>
      </c>
      <c r="D943" s="6" t="str">
        <f aca="false">IF(MONTH(A943)&gt;=4,"FY "&amp;YEAR(A943)&amp;"-"&amp;RIGHT(YEAR(A943)+1,2),"FY "&amp;(YEAR(A943)-1)&amp;"-"&amp;RIGHT(YEAR(A943),2))</f>
        <v>FY 2004-05</v>
      </c>
      <c r="E943" s="5" t="s">
        <v>12</v>
      </c>
      <c r="F943" s="7" t="n">
        <v>443</v>
      </c>
      <c r="G943" s="7" t="n">
        <v>404.2</v>
      </c>
      <c r="H943" s="7" t="n">
        <v>38.9</v>
      </c>
      <c r="I943" s="7" t="n">
        <v>8.5</v>
      </c>
      <c r="J943" s="8" t="n">
        <v>45.95</v>
      </c>
    </row>
    <row r="944" customFormat="false" ht="15" hidden="false" customHeight="false" outlineLevel="0" collapsed="false">
      <c r="A944" s="4" t="n">
        <v>38259</v>
      </c>
      <c r="B944" s="5" t="n">
        <v>2004</v>
      </c>
      <c r="C944" s="5" t="n">
        <v>9</v>
      </c>
      <c r="D944" s="6" t="str">
        <f aca="false">IF(MONTH(A944)&gt;=4,"FY "&amp;YEAR(A944)&amp;"-"&amp;RIGHT(YEAR(A944)+1,2),"FY "&amp;(YEAR(A944)-1)&amp;"-"&amp;RIGHT(YEAR(A944),2))</f>
        <v>FY 2004-05</v>
      </c>
      <c r="E944" s="5" t="s">
        <v>12</v>
      </c>
      <c r="F944" s="7" t="n">
        <v>652.8</v>
      </c>
      <c r="G944" s="7" t="n">
        <v>522.7</v>
      </c>
      <c r="H944" s="7" t="n">
        <v>130.1</v>
      </c>
      <c r="I944" s="7" t="n">
        <v>28.2</v>
      </c>
      <c r="J944" s="8" t="n">
        <v>46.05</v>
      </c>
    </row>
    <row r="945" customFormat="false" ht="15" hidden="false" customHeight="false" outlineLevel="0" collapsed="false">
      <c r="A945" s="4" t="n">
        <v>38260</v>
      </c>
      <c r="B945" s="5" t="n">
        <v>2004</v>
      </c>
      <c r="C945" s="5" t="n">
        <v>9</v>
      </c>
      <c r="D945" s="6" t="str">
        <f aca="false">IF(MONTH(A945)&gt;=4,"FY "&amp;YEAR(A945)&amp;"-"&amp;RIGHT(YEAR(A945)+1,2),"FY "&amp;(YEAR(A945)-1)&amp;"-"&amp;RIGHT(YEAR(A945),2))</f>
        <v>FY 2004-05</v>
      </c>
      <c r="E945" s="5" t="s">
        <v>12</v>
      </c>
      <c r="F945" s="7" t="n">
        <v>700.8</v>
      </c>
      <c r="G945" s="7" t="n">
        <v>593.8</v>
      </c>
      <c r="H945" s="7" t="n">
        <v>107</v>
      </c>
      <c r="I945" s="7" t="n">
        <v>23.2</v>
      </c>
      <c r="J945" s="8" t="n">
        <v>46.05</v>
      </c>
    </row>
    <row r="946" customFormat="false" ht="15" hidden="false" customHeight="false" outlineLevel="0" collapsed="false">
      <c r="A946" s="4" t="n">
        <v>38261</v>
      </c>
      <c r="B946" s="5" t="n">
        <v>2004</v>
      </c>
      <c r="C946" s="5" t="n">
        <v>10</v>
      </c>
      <c r="D946" s="6" t="str">
        <f aca="false">IF(MONTH(A946)&gt;=4,"FY "&amp;YEAR(A946)&amp;"-"&amp;RIGHT(YEAR(A946)+1,2),"FY "&amp;(YEAR(A946)-1)&amp;"-"&amp;RIGHT(YEAR(A946),2))</f>
        <v>FY 2004-05</v>
      </c>
      <c r="E946" s="5" t="s">
        <v>12</v>
      </c>
      <c r="F946" s="7" t="n">
        <v>929.6</v>
      </c>
      <c r="G946" s="7" t="n">
        <v>513.6</v>
      </c>
      <c r="H946" s="7" t="n">
        <v>416</v>
      </c>
      <c r="I946" s="7" t="n">
        <v>90.1</v>
      </c>
      <c r="J946" s="8" t="n">
        <v>46.16</v>
      </c>
    </row>
    <row r="947" customFormat="false" ht="15" hidden="false" customHeight="false" outlineLevel="0" collapsed="false">
      <c r="A947" s="4" t="n">
        <v>38264</v>
      </c>
      <c r="B947" s="5" t="n">
        <v>2004</v>
      </c>
      <c r="C947" s="5" t="n">
        <v>10</v>
      </c>
      <c r="D947" s="6" t="str">
        <f aca="false">IF(MONTH(A947)&gt;=4,"FY "&amp;YEAR(A947)&amp;"-"&amp;RIGHT(YEAR(A947)+1,2),"FY "&amp;(YEAR(A947)-1)&amp;"-"&amp;RIGHT(YEAR(A947),2))</f>
        <v>FY 2004-05</v>
      </c>
      <c r="E947" s="5" t="s">
        <v>12</v>
      </c>
      <c r="F947" s="7" t="n">
        <v>833</v>
      </c>
      <c r="G947" s="7" t="n">
        <v>590.2</v>
      </c>
      <c r="H947" s="7" t="n">
        <v>242.8</v>
      </c>
      <c r="I947" s="7" t="n">
        <v>52.9</v>
      </c>
      <c r="J947" s="8" t="n">
        <v>45.92</v>
      </c>
    </row>
    <row r="948" customFormat="false" ht="15" hidden="false" customHeight="false" outlineLevel="0" collapsed="false">
      <c r="A948" s="4" t="n">
        <v>38265</v>
      </c>
      <c r="B948" s="5" t="n">
        <v>2004</v>
      </c>
      <c r="C948" s="5" t="n">
        <v>10</v>
      </c>
      <c r="D948" s="6" t="str">
        <f aca="false">IF(MONTH(A948)&gt;=4,"FY "&amp;YEAR(A948)&amp;"-"&amp;RIGHT(YEAR(A948)+1,2),"FY "&amp;(YEAR(A948)-1)&amp;"-"&amp;RIGHT(YEAR(A948),2))</f>
        <v>FY 2004-05</v>
      </c>
      <c r="E948" s="5" t="s">
        <v>12</v>
      </c>
      <c r="F948" s="7" t="n">
        <v>1027</v>
      </c>
      <c r="G948" s="7" t="n">
        <v>613.8</v>
      </c>
      <c r="H948" s="7" t="n">
        <v>413.2</v>
      </c>
      <c r="I948" s="7" t="n">
        <v>90</v>
      </c>
      <c r="J948" s="8" t="n">
        <v>45.91</v>
      </c>
    </row>
    <row r="949" customFormat="false" ht="15" hidden="false" customHeight="false" outlineLevel="0" collapsed="false">
      <c r="A949" s="4" t="n">
        <v>38266</v>
      </c>
      <c r="B949" s="5" t="n">
        <v>2004</v>
      </c>
      <c r="C949" s="5" t="n">
        <v>10</v>
      </c>
      <c r="D949" s="6" t="str">
        <f aca="false">IF(MONTH(A949)&gt;=4,"FY "&amp;YEAR(A949)&amp;"-"&amp;RIGHT(YEAR(A949)+1,2),"FY "&amp;(YEAR(A949)-1)&amp;"-"&amp;RIGHT(YEAR(A949),2))</f>
        <v>FY 2004-05</v>
      </c>
      <c r="E949" s="5" t="s">
        <v>12</v>
      </c>
      <c r="F949" s="7" t="n">
        <v>724.9</v>
      </c>
      <c r="G949" s="7" t="n">
        <v>548.3</v>
      </c>
      <c r="H949" s="7" t="n">
        <v>176.6</v>
      </c>
      <c r="I949" s="7" t="n">
        <v>38.5</v>
      </c>
      <c r="J949" s="8" t="n">
        <v>45.86</v>
      </c>
    </row>
    <row r="950" customFormat="false" ht="15" hidden="false" customHeight="false" outlineLevel="0" collapsed="false">
      <c r="A950" s="4" t="n">
        <v>38267</v>
      </c>
      <c r="B950" s="5" t="n">
        <v>2004</v>
      </c>
      <c r="C950" s="5" t="n">
        <v>10</v>
      </c>
      <c r="D950" s="6" t="str">
        <f aca="false">IF(MONTH(A950)&gt;=4,"FY "&amp;YEAR(A950)&amp;"-"&amp;RIGHT(YEAR(A950)+1,2),"FY "&amp;(YEAR(A950)-1)&amp;"-"&amp;RIGHT(YEAR(A950),2))</f>
        <v>FY 2004-05</v>
      </c>
      <c r="E950" s="5" t="s">
        <v>12</v>
      </c>
      <c r="F950" s="7" t="n">
        <v>681.7</v>
      </c>
      <c r="G950" s="7" t="n">
        <v>659.9</v>
      </c>
      <c r="H950" s="7" t="n">
        <v>21.8</v>
      </c>
      <c r="I950" s="7" t="n">
        <v>4.7</v>
      </c>
      <c r="J950" s="8" t="n">
        <v>45.9</v>
      </c>
    </row>
    <row r="951" customFormat="false" ht="15" hidden="false" customHeight="false" outlineLevel="0" collapsed="false">
      <c r="A951" s="4" t="n">
        <v>38268</v>
      </c>
      <c r="B951" s="5" t="n">
        <v>2004</v>
      </c>
      <c r="C951" s="5" t="n">
        <v>10</v>
      </c>
      <c r="D951" s="6" t="str">
        <f aca="false">IF(MONTH(A951)&gt;=4,"FY "&amp;YEAR(A951)&amp;"-"&amp;RIGHT(YEAR(A951)+1,2),"FY "&amp;(YEAR(A951)-1)&amp;"-"&amp;RIGHT(YEAR(A951),2))</f>
        <v>FY 2004-05</v>
      </c>
      <c r="E951" s="5" t="s">
        <v>12</v>
      </c>
      <c r="F951" s="7" t="n">
        <v>791.7</v>
      </c>
      <c r="G951" s="7" t="n">
        <v>532.2</v>
      </c>
      <c r="H951" s="7" t="n">
        <v>259.6</v>
      </c>
      <c r="I951" s="7" t="n">
        <v>56.6</v>
      </c>
      <c r="J951" s="8" t="n">
        <v>45.86</v>
      </c>
    </row>
    <row r="952" customFormat="false" ht="15" hidden="false" customHeight="false" outlineLevel="0" collapsed="false">
      <c r="A952" s="4" t="n">
        <v>38269</v>
      </c>
      <c r="B952" s="5" t="n">
        <v>2004</v>
      </c>
      <c r="C952" s="5" t="n">
        <v>10</v>
      </c>
      <c r="D952" s="6" t="str">
        <f aca="false">IF(MONTH(A952)&gt;=4,"FY "&amp;YEAR(A952)&amp;"-"&amp;RIGHT(YEAR(A952)+1,2),"FY "&amp;(YEAR(A952)-1)&amp;"-"&amp;RIGHT(YEAR(A952),2))</f>
        <v>FY 2004-05</v>
      </c>
      <c r="E952" s="5" t="s">
        <v>12</v>
      </c>
      <c r="F952" s="7" t="n">
        <v>762.8</v>
      </c>
      <c r="G952" s="7" t="n">
        <v>645.6</v>
      </c>
      <c r="H952" s="7" t="n">
        <v>117.2</v>
      </c>
      <c r="I952" s="7" t="n">
        <v>25.6</v>
      </c>
      <c r="J952" s="8" t="n">
        <v>45.86</v>
      </c>
    </row>
    <row r="953" customFormat="false" ht="15" hidden="false" customHeight="false" outlineLevel="0" collapsed="false">
      <c r="A953" s="4" t="n">
        <v>38271</v>
      </c>
      <c r="B953" s="5" t="n">
        <v>2004</v>
      </c>
      <c r="C953" s="5" t="n">
        <v>10</v>
      </c>
      <c r="D953" s="6" t="str">
        <f aca="false">IF(MONTH(A953)&gt;=4,"FY "&amp;YEAR(A953)&amp;"-"&amp;RIGHT(YEAR(A953)+1,2),"FY "&amp;(YEAR(A953)-1)&amp;"-"&amp;RIGHT(YEAR(A953),2))</f>
        <v>FY 2004-05</v>
      </c>
      <c r="E953" s="5" t="s">
        <v>12</v>
      </c>
      <c r="F953" s="7" t="n">
        <v>9.9</v>
      </c>
      <c r="G953" s="7" t="n">
        <v>6.2</v>
      </c>
      <c r="H953" s="7" t="n">
        <v>3.7</v>
      </c>
      <c r="I953" s="7" t="n">
        <v>0.8</v>
      </c>
      <c r="J953" s="8" t="n">
        <v>45.83</v>
      </c>
    </row>
    <row r="954" customFormat="false" ht="15" hidden="false" customHeight="false" outlineLevel="0" collapsed="false">
      <c r="A954" s="4" t="n">
        <v>38272</v>
      </c>
      <c r="B954" s="5" t="n">
        <v>2004</v>
      </c>
      <c r="C954" s="5" t="n">
        <v>10</v>
      </c>
      <c r="D954" s="6" t="str">
        <f aca="false">IF(MONTH(A954)&gt;=4,"FY "&amp;YEAR(A954)&amp;"-"&amp;RIGHT(YEAR(A954)+1,2),"FY "&amp;(YEAR(A954)-1)&amp;"-"&amp;RIGHT(YEAR(A954),2))</f>
        <v>FY 2004-05</v>
      </c>
      <c r="E954" s="5" t="s">
        <v>12</v>
      </c>
      <c r="F954" s="7" t="n">
        <v>539.8</v>
      </c>
      <c r="G954" s="7" t="n">
        <v>373.7</v>
      </c>
      <c r="H954" s="7" t="n">
        <v>166</v>
      </c>
      <c r="I954" s="7" t="n">
        <v>36.3</v>
      </c>
      <c r="J954" s="8" t="n">
        <v>45.77</v>
      </c>
    </row>
    <row r="955" customFormat="false" ht="15" hidden="false" customHeight="false" outlineLevel="0" collapsed="false">
      <c r="A955" s="4" t="n">
        <v>38274</v>
      </c>
      <c r="B955" s="5" t="n">
        <v>2004</v>
      </c>
      <c r="C955" s="5" t="n">
        <v>10</v>
      </c>
      <c r="D955" s="6" t="str">
        <f aca="false">IF(MONTH(A955)&gt;=4,"FY "&amp;YEAR(A955)&amp;"-"&amp;RIGHT(YEAR(A955)+1,2),"FY "&amp;(YEAR(A955)-1)&amp;"-"&amp;RIGHT(YEAR(A955),2))</f>
        <v>FY 2004-05</v>
      </c>
      <c r="E955" s="5" t="s">
        <v>12</v>
      </c>
      <c r="F955" s="7" t="n">
        <v>610.6</v>
      </c>
      <c r="G955" s="7" t="n">
        <v>544.3</v>
      </c>
      <c r="H955" s="7" t="n">
        <v>66.3</v>
      </c>
      <c r="I955" s="7" t="n">
        <v>14.5</v>
      </c>
      <c r="J955" s="8" t="n">
        <v>45.86</v>
      </c>
    </row>
    <row r="956" customFormat="false" ht="15" hidden="false" customHeight="false" outlineLevel="0" collapsed="false">
      <c r="A956" s="4" t="n">
        <v>38275</v>
      </c>
      <c r="B956" s="5" t="n">
        <v>2004</v>
      </c>
      <c r="C956" s="5" t="n">
        <v>10</v>
      </c>
      <c r="D956" s="6" t="str">
        <f aca="false">IF(MONTH(A956)&gt;=4,"FY "&amp;YEAR(A956)&amp;"-"&amp;RIGHT(YEAR(A956)+1,2),"FY "&amp;(YEAR(A956)-1)&amp;"-"&amp;RIGHT(YEAR(A956),2))</f>
        <v>FY 2004-05</v>
      </c>
      <c r="E956" s="5" t="s">
        <v>12</v>
      </c>
      <c r="F956" s="7" t="n">
        <v>958.4</v>
      </c>
      <c r="G956" s="7" t="n">
        <v>783.9</v>
      </c>
      <c r="H956" s="7" t="n">
        <v>174.4</v>
      </c>
      <c r="I956" s="7" t="n">
        <v>38</v>
      </c>
      <c r="J956" s="8" t="n">
        <v>45.86</v>
      </c>
    </row>
    <row r="957" customFormat="false" ht="15" hidden="false" customHeight="false" outlineLevel="0" collapsed="false">
      <c r="A957" s="4" t="n">
        <v>38278</v>
      </c>
      <c r="B957" s="5" t="n">
        <v>2004</v>
      </c>
      <c r="C957" s="5" t="n">
        <v>10</v>
      </c>
      <c r="D957" s="6" t="str">
        <f aca="false">IF(MONTH(A957)&gt;=4,"FY "&amp;YEAR(A957)&amp;"-"&amp;RIGHT(YEAR(A957)+1,2),"FY "&amp;(YEAR(A957)-1)&amp;"-"&amp;RIGHT(YEAR(A957),2))</f>
        <v>FY 2004-05</v>
      </c>
      <c r="E957" s="5" t="s">
        <v>12</v>
      </c>
      <c r="F957" s="7" t="n">
        <v>581.4</v>
      </c>
      <c r="G957" s="7" t="n">
        <v>541.9</v>
      </c>
      <c r="H957" s="7" t="n">
        <v>39.5</v>
      </c>
      <c r="I957" s="7" t="n">
        <v>8.6</v>
      </c>
      <c r="J957" s="8" t="n">
        <v>45.86</v>
      </c>
    </row>
    <row r="958" customFormat="false" ht="15" hidden="false" customHeight="false" outlineLevel="0" collapsed="false">
      <c r="A958" s="4" t="n">
        <v>38279</v>
      </c>
      <c r="B958" s="5" t="n">
        <v>2004</v>
      </c>
      <c r="C958" s="5" t="n">
        <v>10</v>
      </c>
      <c r="D958" s="6" t="str">
        <f aca="false">IF(MONTH(A958)&gt;=4,"FY "&amp;YEAR(A958)&amp;"-"&amp;RIGHT(YEAR(A958)+1,2),"FY "&amp;(YEAR(A958)-1)&amp;"-"&amp;RIGHT(YEAR(A958),2))</f>
        <v>FY 2004-05</v>
      </c>
      <c r="E958" s="5" t="s">
        <v>12</v>
      </c>
      <c r="F958" s="7" t="n">
        <v>617</v>
      </c>
      <c r="G958" s="7" t="n">
        <v>505.9</v>
      </c>
      <c r="H958" s="7" t="n">
        <v>111.2</v>
      </c>
      <c r="I958" s="7" t="n">
        <v>24.3</v>
      </c>
      <c r="J958" s="8" t="n">
        <v>45.83</v>
      </c>
    </row>
    <row r="959" customFormat="false" ht="15" hidden="false" customHeight="false" outlineLevel="0" collapsed="false">
      <c r="A959" s="4" t="n">
        <v>38280</v>
      </c>
      <c r="B959" s="5" t="n">
        <v>2004</v>
      </c>
      <c r="C959" s="5" t="n">
        <v>10</v>
      </c>
      <c r="D959" s="6" t="str">
        <f aca="false">IF(MONTH(A959)&gt;=4,"FY "&amp;YEAR(A959)&amp;"-"&amp;RIGHT(YEAR(A959)+1,2),"FY "&amp;(YEAR(A959)-1)&amp;"-"&amp;RIGHT(YEAR(A959),2))</f>
        <v>FY 2004-05</v>
      </c>
      <c r="E959" s="5" t="s">
        <v>12</v>
      </c>
      <c r="F959" s="7" t="n">
        <v>848.2</v>
      </c>
      <c r="G959" s="7" t="n">
        <v>765</v>
      </c>
      <c r="H959" s="7" t="n">
        <v>83.1</v>
      </c>
      <c r="I959" s="7" t="n">
        <v>18.1</v>
      </c>
      <c r="J959" s="8" t="n">
        <v>45.83</v>
      </c>
    </row>
    <row r="960" customFormat="false" ht="15" hidden="false" customHeight="false" outlineLevel="0" collapsed="false">
      <c r="A960" s="4" t="n">
        <v>38281</v>
      </c>
      <c r="B960" s="5" t="n">
        <v>2004</v>
      </c>
      <c r="C960" s="5" t="n">
        <v>10</v>
      </c>
      <c r="D960" s="6" t="str">
        <f aca="false">IF(MONTH(A960)&gt;=4,"FY "&amp;YEAR(A960)&amp;"-"&amp;RIGHT(YEAR(A960)+1,2),"FY "&amp;(YEAR(A960)-1)&amp;"-"&amp;RIGHT(YEAR(A960),2))</f>
        <v>FY 2004-05</v>
      </c>
      <c r="E960" s="5" t="s">
        <v>12</v>
      </c>
      <c r="F960" s="7" t="n">
        <v>810.1</v>
      </c>
      <c r="G960" s="7" t="n">
        <v>823.1</v>
      </c>
      <c r="H960" s="7" t="n">
        <v>-13.1</v>
      </c>
      <c r="I960" s="7" t="n">
        <v>-2.9</v>
      </c>
      <c r="J960" s="8" t="n">
        <v>45.79</v>
      </c>
    </row>
    <row r="961" customFormat="false" ht="15" hidden="false" customHeight="false" outlineLevel="0" collapsed="false">
      <c r="A961" s="4" t="n">
        <v>38285</v>
      </c>
      <c r="B961" s="5" t="n">
        <v>2004</v>
      </c>
      <c r="C961" s="5" t="n">
        <v>10</v>
      </c>
      <c r="D961" s="6" t="str">
        <f aca="false">IF(MONTH(A961)&gt;=4,"FY "&amp;YEAR(A961)&amp;"-"&amp;RIGHT(YEAR(A961)+1,2),"FY "&amp;(YEAR(A961)-1)&amp;"-"&amp;RIGHT(YEAR(A961),2))</f>
        <v>FY 2004-05</v>
      </c>
      <c r="E961" s="5" t="s">
        <v>12</v>
      </c>
      <c r="F961" s="7" t="n">
        <v>606.5</v>
      </c>
      <c r="G961" s="7" t="n">
        <v>777.5</v>
      </c>
      <c r="H961" s="7" t="n">
        <v>-171</v>
      </c>
      <c r="I961" s="7" t="n">
        <v>-37.4</v>
      </c>
      <c r="J961" s="8" t="n">
        <v>45.77</v>
      </c>
    </row>
    <row r="962" customFormat="false" ht="15" hidden="false" customHeight="false" outlineLevel="0" collapsed="false">
      <c r="A962" s="4" t="n">
        <v>38286</v>
      </c>
      <c r="B962" s="5" t="n">
        <v>2004</v>
      </c>
      <c r="C962" s="5" t="n">
        <v>10</v>
      </c>
      <c r="D962" s="6" t="str">
        <f aca="false">IF(MONTH(A962)&gt;=4,"FY "&amp;YEAR(A962)&amp;"-"&amp;RIGHT(YEAR(A962)+1,2),"FY "&amp;(YEAR(A962)-1)&amp;"-"&amp;RIGHT(YEAR(A962),2))</f>
        <v>FY 2004-05</v>
      </c>
      <c r="E962" s="5" t="s">
        <v>12</v>
      </c>
      <c r="F962" s="7" t="n">
        <v>791.8</v>
      </c>
      <c r="G962" s="7" t="n">
        <v>713.9</v>
      </c>
      <c r="H962" s="7" t="n">
        <v>77.9</v>
      </c>
      <c r="I962" s="7" t="n">
        <v>17.1</v>
      </c>
      <c r="J962" s="8" t="n">
        <v>45.65</v>
      </c>
    </row>
    <row r="963" customFormat="false" ht="15" hidden="false" customHeight="false" outlineLevel="0" collapsed="false">
      <c r="A963" s="4" t="n">
        <v>38287</v>
      </c>
      <c r="B963" s="5" t="n">
        <v>2004</v>
      </c>
      <c r="C963" s="5" t="n">
        <v>10</v>
      </c>
      <c r="D963" s="6" t="str">
        <f aca="false">IF(MONTH(A963)&gt;=4,"FY "&amp;YEAR(A963)&amp;"-"&amp;RIGHT(YEAR(A963)+1,2),"FY "&amp;(YEAR(A963)-1)&amp;"-"&amp;RIGHT(YEAR(A963),2))</f>
        <v>FY 2004-05</v>
      </c>
      <c r="E963" s="5" t="s">
        <v>12</v>
      </c>
      <c r="F963" s="7" t="n">
        <v>738</v>
      </c>
      <c r="G963" s="7" t="n">
        <v>647.9</v>
      </c>
      <c r="H963" s="7" t="n">
        <v>90.1</v>
      </c>
      <c r="I963" s="7" t="n">
        <v>19.7</v>
      </c>
      <c r="J963" s="8" t="n">
        <v>45.66</v>
      </c>
    </row>
    <row r="964" customFormat="false" ht="15" hidden="false" customHeight="false" outlineLevel="0" collapsed="false">
      <c r="A964" s="4" t="n">
        <v>38288</v>
      </c>
      <c r="B964" s="5" t="n">
        <v>2004</v>
      </c>
      <c r="C964" s="5" t="n">
        <v>10</v>
      </c>
      <c r="D964" s="6" t="str">
        <f aca="false">IF(MONTH(A964)&gt;=4,"FY "&amp;YEAR(A964)&amp;"-"&amp;RIGHT(YEAR(A964)+1,2),"FY "&amp;(YEAR(A964)-1)&amp;"-"&amp;RIGHT(YEAR(A964),2))</f>
        <v>FY 2004-05</v>
      </c>
      <c r="E964" s="5" t="s">
        <v>12</v>
      </c>
      <c r="F964" s="7" t="n">
        <v>876</v>
      </c>
      <c r="G964" s="7" t="n">
        <v>804.3</v>
      </c>
      <c r="H964" s="7" t="n">
        <v>71.6</v>
      </c>
      <c r="I964" s="7" t="n">
        <v>15.7</v>
      </c>
      <c r="J964" s="8" t="n">
        <v>45.72</v>
      </c>
    </row>
    <row r="965" customFormat="false" ht="15" hidden="false" customHeight="false" outlineLevel="0" collapsed="false">
      <c r="A965" s="4" t="n">
        <v>38289</v>
      </c>
      <c r="B965" s="5" t="n">
        <v>2004</v>
      </c>
      <c r="C965" s="5" t="n">
        <v>10</v>
      </c>
      <c r="D965" s="6" t="str">
        <f aca="false">IF(MONTH(A965)&gt;=4,"FY "&amp;YEAR(A965)&amp;"-"&amp;RIGHT(YEAR(A965)+1,2),"FY "&amp;(YEAR(A965)-1)&amp;"-"&amp;RIGHT(YEAR(A965),2))</f>
        <v>FY 2004-05</v>
      </c>
      <c r="E965" s="5" t="s">
        <v>12</v>
      </c>
      <c r="F965" s="7" t="n">
        <v>2014</v>
      </c>
      <c r="G965" s="7" t="n">
        <v>1097.9</v>
      </c>
      <c r="H965" s="7" t="n">
        <v>916.2</v>
      </c>
      <c r="I965" s="7" t="n">
        <v>201.1</v>
      </c>
      <c r="J965" s="8" t="n">
        <v>45.56</v>
      </c>
    </row>
    <row r="966" customFormat="false" ht="15" hidden="false" customHeight="false" outlineLevel="0" collapsed="false">
      <c r="A966" s="4" t="n">
        <v>38292</v>
      </c>
      <c r="B966" s="5" t="n">
        <v>2004</v>
      </c>
      <c r="C966" s="5" t="n">
        <v>11</v>
      </c>
      <c r="D966" s="6" t="str">
        <f aca="false">IF(MONTH(A966)&gt;=4,"FY "&amp;YEAR(A966)&amp;"-"&amp;RIGHT(YEAR(A966)+1,2),"FY "&amp;(YEAR(A966)-1)&amp;"-"&amp;RIGHT(YEAR(A966),2))</f>
        <v>FY 2004-05</v>
      </c>
      <c r="E966" s="5" t="s">
        <v>12</v>
      </c>
      <c r="F966" s="7" t="n">
        <v>1737.4</v>
      </c>
      <c r="G966" s="7" t="n">
        <v>542.3</v>
      </c>
      <c r="H966" s="7" t="n">
        <v>1195.1</v>
      </c>
      <c r="I966" s="7" t="n">
        <v>262.9</v>
      </c>
      <c r="J966" s="8" t="n">
        <v>45.45</v>
      </c>
    </row>
    <row r="967" customFormat="false" ht="15" hidden="false" customHeight="false" outlineLevel="0" collapsed="false">
      <c r="A967" s="4" t="n">
        <v>38293</v>
      </c>
      <c r="B967" s="5" t="n">
        <v>2004</v>
      </c>
      <c r="C967" s="5" t="n">
        <v>11</v>
      </c>
      <c r="D967" s="6" t="str">
        <f aca="false">IF(MONTH(A967)&gt;=4,"FY "&amp;YEAR(A967)&amp;"-"&amp;RIGHT(YEAR(A967)+1,2),"FY "&amp;(YEAR(A967)-1)&amp;"-"&amp;RIGHT(YEAR(A967),2))</f>
        <v>FY 2004-05</v>
      </c>
      <c r="E967" s="5" t="s">
        <v>12</v>
      </c>
      <c r="F967" s="7" t="n">
        <v>523.3</v>
      </c>
      <c r="G967" s="7" t="n">
        <v>391.4</v>
      </c>
      <c r="H967" s="7" t="n">
        <v>131.8</v>
      </c>
      <c r="I967" s="7" t="n">
        <v>29</v>
      </c>
      <c r="J967" s="8" t="n">
        <v>45.41</v>
      </c>
    </row>
    <row r="968" customFormat="false" ht="15" hidden="false" customHeight="false" outlineLevel="0" collapsed="false">
      <c r="A968" s="4" t="n">
        <v>38294</v>
      </c>
      <c r="B968" s="5" t="n">
        <v>2004</v>
      </c>
      <c r="C968" s="5" t="n">
        <v>11</v>
      </c>
      <c r="D968" s="6" t="str">
        <f aca="false">IF(MONTH(A968)&gt;=4,"FY "&amp;YEAR(A968)&amp;"-"&amp;RIGHT(YEAR(A968)+1,2),"FY "&amp;(YEAR(A968)-1)&amp;"-"&amp;RIGHT(YEAR(A968),2))</f>
        <v>FY 2004-05</v>
      </c>
      <c r="E968" s="5" t="s">
        <v>12</v>
      </c>
      <c r="F968" s="7" t="n">
        <v>520.4</v>
      </c>
      <c r="G968" s="7" t="n">
        <v>499.1</v>
      </c>
      <c r="H968" s="7" t="n">
        <v>21.3</v>
      </c>
      <c r="I968" s="7" t="n">
        <v>4.7</v>
      </c>
      <c r="J968" s="8" t="n">
        <v>45.39</v>
      </c>
    </row>
    <row r="969" customFormat="false" ht="15" hidden="false" customHeight="false" outlineLevel="0" collapsed="false">
      <c r="A969" s="4" t="n">
        <v>38295</v>
      </c>
      <c r="B969" s="5" t="n">
        <v>2004</v>
      </c>
      <c r="C969" s="5" t="n">
        <v>11</v>
      </c>
      <c r="D969" s="6" t="str">
        <f aca="false">IF(MONTH(A969)&gt;=4,"FY "&amp;YEAR(A969)&amp;"-"&amp;RIGHT(YEAR(A969)+1,2),"FY "&amp;(YEAR(A969)-1)&amp;"-"&amp;RIGHT(YEAR(A969),2))</f>
        <v>FY 2004-05</v>
      </c>
      <c r="E969" s="5" t="s">
        <v>12</v>
      </c>
      <c r="F969" s="7" t="n">
        <v>678.2</v>
      </c>
      <c r="G969" s="7" t="n">
        <v>607.4</v>
      </c>
      <c r="H969" s="7" t="n">
        <v>70.9</v>
      </c>
      <c r="I969" s="7" t="n">
        <v>15.6</v>
      </c>
      <c r="J969" s="8" t="n">
        <v>45.5</v>
      </c>
    </row>
    <row r="970" customFormat="false" ht="15" hidden="false" customHeight="false" outlineLevel="0" collapsed="false">
      <c r="A970" s="4" t="n">
        <v>38296</v>
      </c>
      <c r="B970" s="5" t="n">
        <v>2004</v>
      </c>
      <c r="C970" s="5" t="n">
        <v>11</v>
      </c>
      <c r="D970" s="6" t="str">
        <f aca="false">IF(MONTH(A970)&gt;=4,"FY "&amp;YEAR(A970)&amp;"-"&amp;RIGHT(YEAR(A970)+1,2),"FY "&amp;(YEAR(A970)-1)&amp;"-"&amp;RIGHT(YEAR(A970),2))</f>
        <v>FY 2004-05</v>
      </c>
      <c r="E970" s="5" t="s">
        <v>12</v>
      </c>
      <c r="F970" s="7" t="n">
        <v>764.5</v>
      </c>
      <c r="G970" s="7" t="n">
        <v>433.8</v>
      </c>
      <c r="H970" s="7" t="n">
        <v>330.7</v>
      </c>
      <c r="I970" s="7" t="n">
        <v>73</v>
      </c>
      <c r="J970" s="8" t="n">
        <v>45.3</v>
      </c>
    </row>
    <row r="971" customFormat="false" ht="15" hidden="false" customHeight="false" outlineLevel="0" collapsed="false">
      <c r="A971" s="4" t="n">
        <v>38299</v>
      </c>
      <c r="B971" s="5" t="n">
        <v>2004</v>
      </c>
      <c r="C971" s="5" t="n">
        <v>11</v>
      </c>
      <c r="D971" s="6" t="str">
        <f aca="false">IF(MONTH(A971)&gt;=4,"FY "&amp;YEAR(A971)&amp;"-"&amp;RIGHT(YEAR(A971)+1,2),"FY "&amp;(YEAR(A971)-1)&amp;"-"&amp;RIGHT(YEAR(A971),2))</f>
        <v>FY 2004-05</v>
      </c>
      <c r="E971" s="5" t="s">
        <v>12</v>
      </c>
      <c r="F971" s="7" t="n">
        <v>1606.1</v>
      </c>
      <c r="G971" s="7" t="n">
        <v>1021</v>
      </c>
      <c r="H971" s="7" t="n">
        <v>585</v>
      </c>
      <c r="I971" s="7" t="n">
        <v>129.7</v>
      </c>
      <c r="J971" s="8" t="n">
        <v>45.1</v>
      </c>
    </row>
    <row r="972" customFormat="false" ht="15" hidden="false" customHeight="false" outlineLevel="0" collapsed="false">
      <c r="A972" s="4" t="n">
        <v>38300</v>
      </c>
      <c r="B972" s="5" t="n">
        <v>2004</v>
      </c>
      <c r="C972" s="5" t="n">
        <v>11</v>
      </c>
      <c r="D972" s="6" t="str">
        <f aca="false">IF(MONTH(A972)&gt;=4,"FY "&amp;YEAR(A972)&amp;"-"&amp;RIGHT(YEAR(A972)+1,2),"FY "&amp;(YEAR(A972)-1)&amp;"-"&amp;RIGHT(YEAR(A972),2))</f>
        <v>FY 2004-05</v>
      </c>
      <c r="E972" s="5" t="s">
        <v>12</v>
      </c>
      <c r="F972" s="7" t="n">
        <v>1128.1</v>
      </c>
      <c r="G972" s="7" t="n">
        <v>833.1</v>
      </c>
      <c r="H972" s="7" t="n">
        <v>294.9</v>
      </c>
      <c r="I972" s="7" t="n">
        <v>65.4</v>
      </c>
      <c r="J972" s="8" t="n">
        <v>45.11</v>
      </c>
    </row>
    <row r="973" customFormat="false" ht="15" hidden="false" customHeight="false" outlineLevel="0" collapsed="false">
      <c r="A973" s="4" t="n">
        <v>38301</v>
      </c>
      <c r="B973" s="5" t="n">
        <v>2004</v>
      </c>
      <c r="C973" s="5" t="n">
        <v>11</v>
      </c>
      <c r="D973" s="6" t="str">
        <f aca="false">IF(MONTH(A973)&gt;=4,"FY "&amp;YEAR(A973)&amp;"-"&amp;RIGHT(YEAR(A973)+1,2),"FY "&amp;(YEAR(A973)-1)&amp;"-"&amp;RIGHT(YEAR(A973),2))</f>
        <v>FY 2004-05</v>
      </c>
      <c r="E973" s="5" t="s">
        <v>12</v>
      </c>
      <c r="F973" s="7" t="n">
        <v>1050.3</v>
      </c>
      <c r="G973" s="7" t="n">
        <v>778.4</v>
      </c>
      <c r="H973" s="7" t="n">
        <v>271.9</v>
      </c>
      <c r="I973" s="7" t="n">
        <v>60.3</v>
      </c>
      <c r="J973" s="8" t="n">
        <v>45.1</v>
      </c>
    </row>
    <row r="974" customFormat="false" ht="15" hidden="false" customHeight="false" outlineLevel="0" collapsed="false">
      <c r="A974" s="4" t="n">
        <v>38302</v>
      </c>
      <c r="B974" s="5" t="n">
        <v>2004</v>
      </c>
      <c r="C974" s="5" t="n">
        <v>11</v>
      </c>
      <c r="D974" s="6" t="str">
        <f aca="false">IF(MONTH(A974)&gt;=4,"FY "&amp;YEAR(A974)&amp;"-"&amp;RIGHT(YEAR(A974)+1,2),"FY "&amp;(YEAR(A974)-1)&amp;"-"&amp;RIGHT(YEAR(A974),2))</f>
        <v>FY 2004-05</v>
      </c>
      <c r="E974" s="5" t="s">
        <v>12</v>
      </c>
      <c r="F974" s="7" t="n">
        <v>792.3</v>
      </c>
      <c r="G974" s="7" t="n">
        <v>624.9</v>
      </c>
      <c r="H974" s="7" t="n">
        <v>167.4</v>
      </c>
      <c r="I974" s="7" t="n">
        <v>37.1</v>
      </c>
      <c r="J974" s="8" t="n">
        <v>45.15</v>
      </c>
    </row>
    <row r="975" customFormat="false" ht="15" hidden="false" customHeight="false" outlineLevel="0" collapsed="false">
      <c r="A975" s="4" t="n">
        <v>38303</v>
      </c>
      <c r="B975" s="5" t="n">
        <v>2004</v>
      </c>
      <c r="C975" s="5" t="n">
        <v>11</v>
      </c>
      <c r="D975" s="6" t="str">
        <f aca="false">IF(MONTH(A975)&gt;=4,"FY "&amp;YEAR(A975)&amp;"-"&amp;RIGHT(YEAR(A975)+1,2),"FY "&amp;(YEAR(A975)-1)&amp;"-"&amp;RIGHT(YEAR(A975),2))</f>
        <v>FY 2004-05</v>
      </c>
      <c r="E975" s="5" t="s">
        <v>12</v>
      </c>
      <c r="F975" s="7" t="n">
        <v>574.4</v>
      </c>
      <c r="G975" s="7" t="n">
        <v>357.4</v>
      </c>
      <c r="H975" s="7" t="n">
        <v>217</v>
      </c>
      <c r="I975" s="7" t="n">
        <v>48.1</v>
      </c>
      <c r="J975" s="8" t="n">
        <v>45.15</v>
      </c>
    </row>
    <row r="976" customFormat="false" ht="15" hidden="false" customHeight="false" outlineLevel="0" collapsed="false">
      <c r="A976" s="4" t="n">
        <v>38307</v>
      </c>
      <c r="B976" s="5" t="n">
        <v>2004</v>
      </c>
      <c r="C976" s="5" t="n">
        <v>11</v>
      </c>
      <c r="D976" s="6" t="str">
        <f aca="false">IF(MONTH(A976)&gt;=4,"FY "&amp;YEAR(A976)&amp;"-"&amp;RIGHT(YEAR(A976)+1,2),"FY "&amp;(YEAR(A976)-1)&amp;"-"&amp;RIGHT(YEAR(A976),2))</f>
        <v>FY 2004-05</v>
      </c>
      <c r="E976" s="5" t="s">
        <v>12</v>
      </c>
      <c r="F976" s="7" t="n">
        <v>65.2</v>
      </c>
      <c r="G976" s="7" t="n">
        <v>177.8</v>
      </c>
      <c r="H976" s="7" t="n">
        <v>-112.6</v>
      </c>
      <c r="I976" s="7" t="n">
        <v>-24.9</v>
      </c>
      <c r="J976" s="8" t="n">
        <v>45.2</v>
      </c>
    </row>
    <row r="977" customFormat="false" ht="15" hidden="false" customHeight="false" outlineLevel="0" collapsed="false">
      <c r="A977" s="4" t="n">
        <v>38308</v>
      </c>
      <c r="B977" s="5" t="n">
        <v>2004</v>
      </c>
      <c r="C977" s="5" t="n">
        <v>11</v>
      </c>
      <c r="D977" s="6" t="str">
        <f aca="false">IF(MONTH(A977)&gt;=4,"FY "&amp;YEAR(A977)&amp;"-"&amp;RIGHT(YEAR(A977)+1,2),"FY "&amp;(YEAR(A977)-1)&amp;"-"&amp;RIGHT(YEAR(A977),2))</f>
        <v>FY 2004-05</v>
      </c>
      <c r="E977" s="5" t="s">
        <v>12</v>
      </c>
      <c r="F977" s="7" t="n">
        <v>1018.3</v>
      </c>
      <c r="G977" s="7" t="n">
        <v>660.9</v>
      </c>
      <c r="H977" s="7" t="n">
        <v>357.5</v>
      </c>
      <c r="I977" s="7" t="n">
        <v>79.4</v>
      </c>
      <c r="J977" s="8" t="n">
        <v>45.01</v>
      </c>
    </row>
    <row r="978" customFormat="false" ht="15" hidden="false" customHeight="false" outlineLevel="0" collapsed="false">
      <c r="A978" s="4" t="n">
        <v>38309</v>
      </c>
      <c r="B978" s="5" t="n">
        <v>2004</v>
      </c>
      <c r="C978" s="5" t="n">
        <v>11</v>
      </c>
      <c r="D978" s="6" t="str">
        <f aca="false">IF(MONTH(A978)&gt;=4,"FY "&amp;YEAR(A978)&amp;"-"&amp;RIGHT(YEAR(A978)+1,2),"FY "&amp;(YEAR(A978)-1)&amp;"-"&amp;RIGHT(YEAR(A978),2))</f>
        <v>FY 2004-05</v>
      </c>
      <c r="E978" s="5" t="s">
        <v>12</v>
      </c>
      <c r="F978" s="7" t="n">
        <v>873.6</v>
      </c>
      <c r="G978" s="7" t="n">
        <v>603.6</v>
      </c>
      <c r="H978" s="7" t="n">
        <v>270</v>
      </c>
      <c r="I978" s="7" t="n">
        <v>60</v>
      </c>
      <c r="J978" s="8" t="n">
        <v>45.03</v>
      </c>
    </row>
    <row r="979" customFormat="false" ht="15" hidden="false" customHeight="false" outlineLevel="0" collapsed="false">
      <c r="A979" s="4" t="n">
        <v>38310</v>
      </c>
      <c r="B979" s="5" t="n">
        <v>2004</v>
      </c>
      <c r="C979" s="5" t="n">
        <v>11</v>
      </c>
      <c r="D979" s="6" t="str">
        <f aca="false">IF(MONTH(A979)&gt;=4,"FY "&amp;YEAR(A979)&amp;"-"&amp;RIGHT(YEAR(A979)+1,2),"FY "&amp;(YEAR(A979)-1)&amp;"-"&amp;RIGHT(YEAR(A979),2))</f>
        <v>FY 2004-05</v>
      </c>
      <c r="E979" s="5" t="s">
        <v>12</v>
      </c>
      <c r="F979" s="7" t="n">
        <v>836.6</v>
      </c>
      <c r="G979" s="7" t="n">
        <v>620.6</v>
      </c>
      <c r="H979" s="7" t="n">
        <v>216</v>
      </c>
      <c r="I979" s="7" t="n">
        <v>48</v>
      </c>
      <c r="J979" s="8" t="n">
        <v>45.03</v>
      </c>
    </row>
    <row r="980" customFormat="false" ht="15" hidden="false" customHeight="false" outlineLevel="0" collapsed="false">
      <c r="A980" s="4" t="n">
        <v>38313</v>
      </c>
      <c r="B980" s="5" t="n">
        <v>2004</v>
      </c>
      <c r="C980" s="5" t="n">
        <v>11</v>
      </c>
      <c r="D980" s="6" t="str">
        <f aca="false">IF(MONTH(A980)&gt;=4,"FY "&amp;YEAR(A980)&amp;"-"&amp;RIGHT(YEAR(A980)+1,2),"FY "&amp;(YEAR(A980)-1)&amp;"-"&amp;RIGHT(YEAR(A980),2))</f>
        <v>FY 2004-05</v>
      </c>
      <c r="E980" s="5" t="s">
        <v>12</v>
      </c>
      <c r="F980" s="7" t="n">
        <v>975.1</v>
      </c>
      <c r="G980" s="7" t="n">
        <v>457.8</v>
      </c>
      <c r="H980" s="7" t="n">
        <v>517.3</v>
      </c>
      <c r="I980" s="7" t="n">
        <v>114.6</v>
      </c>
      <c r="J980" s="8" t="n">
        <v>45.13</v>
      </c>
    </row>
    <row r="981" customFormat="false" ht="15" hidden="false" customHeight="false" outlineLevel="0" collapsed="false">
      <c r="A981" s="4" t="n">
        <v>38314</v>
      </c>
      <c r="B981" s="5" t="n">
        <v>2004</v>
      </c>
      <c r="C981" s="5" t="n">
        <v>11</v>
      </c>
      <c r="D981" s="6" t="str">
        <f aca="false">IF(MONTH(A981)&gt;=4,"FY "&amp;YEAR(A981)&amp;"-"&amp;RIGHT(YEAR(A981)+1,2),"FY "&amp;(YEAR(A981)-1)&amp;"-"&amp;RIGHT(YEAR(A981),2))</f>
        <v>FY 2004-05</v>
      </c>
      <c r="E981" s="5" t="s">
        <v>12</v>
      </c>
      <c r="F981" s="7" t="n">
        <v>777.8</v>
      </c>
      <c r="G981" s="7" t="n">
        <v>441.4</v>
      </c>
      <c r="H981" s="7" t="n">
        <v>336.4</v>
      </c>
      <c r="I981" s="7" t="n">
        <v>74.6</v>
      </c>
      <c r="J981" s="8" t="n">
        <v>45.08</v>
      </c>
    </row>
    <row r="982" customFormat="false" ht="15" hidden="false" customHeight="false" outlineLevel="0" collapsed="false">
      <c r="A982" s="4" t="n">
        <v>38315</v>
      </c>
      <c r="B982" s="5" t="n">
        <v>2004</v>
      </c>
      <c r="C982" s="5" t="n">
        <v>11</v>
      </c>
      <c r="D982" s="6" t="str">
        <f aca="false">IF(MONTH(A982)&gt;=4,"FY "&amp;YEAR(A982)&amp;"-"&amp;RIGHT(YEAR(A982)+1,2),"FY "&amp;(YEAR(A982)-1)&amp;"-"&amp;RIGHT(YEAR(A982),2))</f>
        <v>FY 2004-05</v>
      </c>
      <c r="E982" s="5" t="s">
        <v>12</v>
      </c>
      <c r="F982" s="7" t="n">
        <v>1002.8</v>
      </c>
      <c r="G982" s="7" t="n">
        <v>439.8</v>
      </c>
      <c r="H982" s="7" t="n">
        <v>562.9</v>
      </c>
      <c r="I982" s="7" t="n">
        <v>124.9</v>
      </c>
      <c r="J982" s="8" t="n">
        <v>45.06</v>
      </c>
    </row>
    <row r="983" customFormat="false" ht="15" hidden="false" customHeight="false" outlineLevel="0" collapsed="false">
      <c r="A983" s="4" t="n">
        <v>38316</v>
      </c>
      <c r="B983" s="5" t="n">
        <v>2004</v>
      </c>
      <c r="C983" s="5" t="n">
        <v>11</v>
      </c>
      <c r="D983" s="6" t="str">
        <f aca="false">IF(MONTH(A983)&gt;=4,"FY "&amp;YEAR(A983)&amp;"-"&amp;RIGHT(YEAR(A983)+1,2),"FY "&amp;(YEAR(A983)-1)&amp;"-"&amp;RIGHT(YEAR(A983),2))</f>
        <v>FY 2004-05</v>
      </c>
      <c r="E983" s="5" t="s">
        <v>12</v>
      </c>
      <c r="F983" s="7" t="n">
        <v>880.9</v>
      </c>
      <c r="G983" s="7" t="n">
        <v>601.8</v>
      </c>
      <c r="H983" s="7" t="n">
        <v>279.1</v>
      </c>
      <c r="I983" s="7" t="n">
        <v>62</v>
      </c>
      <c r="J983" s="8" t="n">
        <v>45.06</v>
      </c>
    </row>
    <row r="984" customFormat="false" ht="15" hidden="false" customHeight="false" outlineLevel="0" collapsed="false">
      <c r="A984" s="4" t="n">
        <v>38320</v>
      </c>
      <c r="B984" s="5" t="n">
        <v>2004</v>
      </c>
      <c r="C984" s="5" t="n">
        <v>11</v>
      </c>
      <c r="D984" s="6" t="str">
        <f aca="false">IF(MONTH(A984)&gt;=4,"FY "&amp;YEAR(A984)&amp;"-"&amp;RIGHT(YEAR(A984)+1,2),"FY "&amp;(YEAR(A984)-1)&amp;"-"&amp;RIGHT(YEAR(A984),2))</f>
        <v>FY 2004-05</v>
      </c>
      <c r="E984" s="5" t="s">
        <v>12</v>
      </c>
      <c r="F984" s="7" t="n">
        <v>1174.4</v>
      </c>
      <c r="G984" s="7" t="n">
        <v>644.8</v>
      </c>
      <c r="H984" s="7" t="n">
        <v>529.6</v>
      </c>
      <c r="I984" s="7" t="n">
        <v>117.6</v>
      </c>
      <c r="J984" s="8" t="n">
        <v>45.03</v>
      </c>
    </row>
    <row r="985" customFormat="false" ht="15" hidden="false" customHeight="false" outlineLevel="0" collapsed="false">
      <c r="A985" s="4" t="n">
        <v>38321</v>
      </c>
      <c r="B985" s="5" t="n">
        <v>2004</v>
      </c>
      <c r="C985" s="5" t="n">
        <v>11</v>
      </c>
      <c r="D985" s="6" t="str">
        <f aca="false">IF(MONTH(A985)&gt;=4,"FY "&amp;YEAR(A985)&amp;"-"&amp;RIGHT(YEAR(A985)+1,2),"FY "&amp;(YEAR(A985)-1)&amp;"-"&amp;RIGHT(YEAR(A985),2))</f>
        <v>FY 2004-05</v>
      </c>
      <c r="E985" s="5" t="s">
        <v>12</v>
      </c>
      <c r="F985" s="7" t="n">
        <v>1360.4</v>
      </c>
      <c r="G985" s="7" t="n">
        <v>862.2</v>
      </c>
      <c r="H985" s="7" t="n">
        <v>498.2</v>
      </c>
      <c r="I985" s="7" t="n">
        <v>110.8</v>
      </c>
      <c r="J985" s="8" t="n">
        <v>44.97</v>
      </c>
    </row>
    <row r="986" customFormat="false" ht="15" hidden="false" customHeight="false" outlineLevel="0" collapsed="false">
      <c r="A986" s="4" t="n">
        <v>38322</v>
      </c>
      <c r="B986" s="5" t="n">
        <v>2004</v>
      </c>
      <c r="C986" s="5" t="n">
        <v>12</v>
      </c>
      <c r="D986" s="6" t="str">
        <f aca="false">IF(MONTH(A986)&gt;=4,"FY "&amp;YEAR(A986)&amp;"-"&amp;RIGHT(YEAR(A986)+1,2),"FY "&amp;(YEAR(A986)-1)&amp;"-"&amp;RIGHT(YEAR(A986),2))</f>
        <v>FY 2004-05</v>
      </c>
      <c r="E986" s="5" t="s">
        <v>12</v>
      </c>
      <c r="F986" s="7" t="n">
        <v>1616.4</v>
      </c>
      <c r="G986" s="7" t="n">
        <v>739.5</v>
      </c>
      <c r="H986" s="7" t="n">
        <v>876.9</v>
      </c>
      <c r="I986" s="7" t="n">
        <v>195.9</v>
      </c>
      <c r="J986" s="8" t="n">
        <v>44.75</v>
      </c>
    </row>
    <row r="987" customFormat="false" ht="15" hidden="false" customHeight="false" outlineLevel="0" collapsed="false">
      <c r="A987" s="4" t="n">
        <v>38323</v>
      </c>
      <c r="B987" s="5" t="n">
        <v>2004</v>
      </c>
      <c r="C987" s="5" t="n">
        <v>12</v>
      </c>
      <c r="D987" s="6" t="str">
        <f aca="false">IF(MONTH(A987)&gt;=4,"FY "&amp;YEAR(A987)&amp;"-"&amp;RIGHT(YEAR(A987)+1,2),"FY "&amp;(YEAR(A987)-1)&amp;"-"&amp;RIGHT(YEAR(A987),2))</f>
        <v>FY 2004-05</v>
      </c>
      <c r="E987" s="5" t="s">
        <v>12</v>
      </c>
      <c r="F987" s="7" t="n">
        <v>1125.4</v>
      </c>
      <c r="G987" s="7" t="n">
        <v>793.3</v>
      </c>
      <c r="H987" s="7" t="n">
        <v>332.1</v>
      </c>
      <c r="I987" s="7" t="n">
        <v>74.7</v>
      </c>
      <c r="J987" s="8" t="n">
        <v>44.47</v>
      </c>
    </row>
    <row r="988" customFormat="false" ht="15" hidden="false" customHeight="false" outlineLevel="0" collapsed="false">
      <c r="A988" s="4" t="n">
        <v>38324</v>
      </c>
      <c r="B988" s="5" t="n">
        <v>2004</v>
      </c>
      <c r="C988" s="5" t="n">
        <v>12</v>
      </c>
      <c r="D988" s="6" t="str">
        <f aca="false">IF(MONTH(A988)&gt;=4,"FY "&amp;YEAR(A988)&amp;"-"&amp;RIGHT(YEAR(A988)+1,2),"FY "&amp;(YEAR(A988)-1)&amp;"-"&amp;RIGHT(YEAR(A988),2))</f>
        <v>FY 2004-05</v>
      </c>
      <c r="E988" s="5" t="s">
        <v>12</v>
      </c>
      <c r="F988" s="7" t="n">
        <v>1844.8</v>
      </c>
      <c r="G988" s="7" t="n">
        <v>850.6</v>
      </c>
      <c r="H988" s="7" t="n">
        <v>994.2</v>
      </c>
      <c r="I988" s="7" t="n">
        <v>224.8</v>
      </c>
      <c r="J988" s="8" t="n">
        <v>44.22</v>
      </c>
    </row>
    <row r="989" customFormat="false" ht="15" hidden="false" customHeight="false" outlineLevel="0" collapsed="false">
      <c r="A989" s="4" t="n">
        <v>38327</v>
      </c>
      <c r="B989" s="5" t="n">
        <v>2004</v>
      </c>
      <c r="C989" s="5" t="n">
        <v>12</v>
      </c>
      <c r="D989" s="6" t="str">
        <f aca="false">IF(MONTH(A989)&gt;=4,"FY "&amp;YEAR(A989)&amp;"-"&amp;RIGHT(YEAR(A989)+1,2),"FY "&amp;(YEAR(A989)-1)&amp;"-"&amp;RIGHT(YEAR(A989),2))</f>
        <v>FY 2004-05</v>
      </c>
      <c r="E989" s="5" t="s">
        <v>12</v>
      </c>
      <c r="F989" s="7" t="n">
        <v>1356.1</v>
      </c>
      <c r="G989" s="7" t="n">
        <v>882.8</v>
      </c>
      <c r="H989" s="7" t="n">
        <v>473.4</v>
      </c>
      <c r="I989" s="7" t="n">
        <v>107</v>
      </c>
      <c r="J989" s="8" t="n">
        <v>44.24</v>
      </c>
    </row>
    <row r="990" customFormat="false" ht="15" hidden="false" customHeight="false" outlineLevel="0" collapsed="false">
      <c r="A990" s="4" t="n">
        <v>38328</v>
      </c>
      <c r="B990" s="5" t="n">
        <v>2004</v>
      </c>
      <c r="C990" s="5" t="n">
        <v>12</v>
      </c>
      <c r="D990" s="6" t="str">
        <f aca="false">IF(MONTH(A990)&gt;=4,"FY "&amp;YEAR(A990)&amp;"-"&amp;RIGHT(YEAR(A990)+1,2),"FY "&amp;(YEAR(A990)-1)&amp;"-"&amp;RIGHT(YEAR(A990),2))</f>
        <v>FY 2004-05</v>
      </c>
      <c r="E990" s="5" t="s">
        <v>12</v>
      </c>
      <c r="F990" s="7" t="n">
        <v>959.6</v>
      </c>
      <c r="G990" s="7" t="n">
        <v>659.9</v>
      </c>
      <c r="H990" s="7" t="n">
        <v>299.7</v>
      </c>
      <c r="I990" s="7" t="n">
        <v>68.4</v>
      </c>
      <c r="J990" s="8" t="n">
        <v>43.83</v>
      </c>
    </row>
    <row r="991" customFormat="false" ht="15" hidden="false" customHeight="false" outlineLevel="0" collapsed="false">
      <c r="A991" s="4" t="n">
        <v>38329</v>
      </c>
      <c r="B991" s="5" t="n">
        <v>2004</v>
      </c>
      <c r="C991" s="5" t="n">
        <v>12</v>
      </c>
      <c r="D991" s="6" t="str">
        <f aca="false">IF(MONTH(A991)&gt;=4,"FY "&amp;YEAR(A991)&amp;"-"&amp;RIGHT(YEAR(A991)+1,2),"FY "&amp;(YEAR(A991)-1)&amp;"-"&amp;RIGHT(YEAR(A991),2))</f>
        <v>FY 2004-05</v>
      </c>
      <c r="E991" s="5" t="s">
        <v>12</v>
      </c>
      <c r="F991" s="7" t="n">
        <v>995.2</v>
      </c>
      <c r="G991" s="7" t="n">
        <v>690</v>
      </c>
      <c r="H991" s="7" t="n">
        <v>305.2</v>
      </c>
      <c r="I991" s="7" t="n">
        <v>69.8</v>
      </c>
      <c r="J991" s="8" t="n">
        <v>43.7</v>
      </c>
    </row>
    <row r="992" customFormat="false" ht="15" hidden="false" customHeight="false" outlineLevel="0" collapsed="false">
      <c r="A992" s="4" t="n">
        <v>38330</v>
      </c>
      <c r="B992" s="5" t="n">
        <v>2004</v>
      </c>
      <c r="C992" s="5" t="n">
        <v>12</v>
      </c>
      <c r="D992" s="6" t="str">
        <f aca="false">IF(MONTH(A992)&gt;=4,"FY "&amp;YEAR(A992)&amp;"-"&amp;RIGHT(YEAR(A992)+1,2),"FY "&amp;(YEAR(A992)-1)&amp;"-"&amp;RIGHT(YEAR(A992),2))</f>
        <v>FY 2004-05</v>
      </c>
      <c r="E992" s="5" t="s">
        <v>12</v>
      </c>
      <c r="F992" s="7" t="n">
        <v>1017.4</v>
      </c>
      <c r="G992" s="7" t="n">
        <v>870</v>
      </c>
      <c r="H992" s="7" t="n">
        <v>147.4</v>
      </c>
      <c r="I992" s="7" t="n">
        <v>33.5</v>
      </c>
      <c r="J992" s="8" t="n">
        <v>43.92</v>
      </c>
    </row>
    <row r="993" customFormat="false" ht="15" hidden="false" customHeight="false" outlineLevel="0" collapsed="false">
      <c r="A993" s="4" t="n">
        <v>38331</v>
      </c>
      <c r="B993" s="5" t="n">
        <v>2004</v>
      </c>
      <c r="C993" s="5" t="n">
        <v>12</v>
      </c>
      <c r="D993" s="6" t="str">
        <f aca="false">IF(MONTH(A993)&gt;=4,"FY "&amp;YEAR(A993)&amp;"-"&amp;RIGHT(YEAR(A993)+1,2),"FY "&amp;(YEAR(A993)-1)&amp;"-"&amp;RIGHT(YEAR(A993),2))</f>
        <v>FY 2004-05</v>
      </c>
      <c r="E993" s="5" t="s">
        <v>12</v>
      </c>
      <c r="F993" s="7" t="n">
        <v>854.6</v>
      </c>
      <c r="G993" s="7" t="n">
        <v>702.8</v>
      </c>
      <c r="H993" s="7" t="n">
        <v>151.9</v>
      </c>
      <c r="I993" s="7" t="n">
        <v>34.3</v>
      </c>
      <c r="J993" s="8" t="n">
        <v>44.23</v>
      </c>
    </row>
    <row r="994" customFormat="false" ht="15" hidden="false" customHeight="false" outlineLevel="0" collapsed="false">
      <c r="A994" s="4" t="n">
        <v>38334</v>
      </c>
      <c r="B994" s="5" t="n">
        <v>2004</v>
      </c>
      <c r="C994" s="5" t="n">
        <v>12</v>
      </c>
      <c r="D994" s="6" t="str">
        <f aca="false">IF(MONTH(A994)&gt;=4,"FY "&amp;YEAR(A994)&amp;"-"&amp;RIGHT(YEAR(A994)+1,2),"FY "&amp;(YEAR(A994)-1)&amp;"-"&amp;RIGHT(YEAR(A994),2))</f>
        <v>FY 2004-05</v>
      </c>
      <c r="E994" s="5" t="s">
        <v>12</v>
      </c>
      <c r="F994" s="7" t="n">
        <v>951.1</v>
      </c>
      <c r="G994" s="7" t="n">
        <v>622.2</v>
      </c>
      <c r="H994" s="7" t="n">
        <v>328.9</v>
      </c>
      <c r="I994" s="7" t="n">
        <v>73.7</v>
      </c>
      <c r="J994" s="8" t="n">
        <v>44.61</v>
      </c>
    </row>
    <row r="995" customFormat="false" ht="15" hidden="false" customHeight="false" outlineLevel="0" collapsed="false">
      <c r="A995" s="4" t="n">
        <v>38335</v>
      </c>
      <c r="B995" s="5" t="n">
        <v>2004</v>
      </c>
      <c r="C995" s="5" t="n">
        <v>12</v>
      </c>
      <c r="D995" s="6" t="str">
        <f aca="false">IF(MONTH(A995)&gt;=4,"FY "&amp;YEAR(A995)&amp;"-"&amp;RIGHT(YEAR(A995)+1,2),"FY "&amp;(YEAR(A995)-1)&amp;"-"&amp;RIGHT(YEAR(A995),2))</f>
        <v>FY 2004-05</v>
      </c>
      <c r="E995" s="5" t="s">
        <v>12</v>
      </c>
      <c r="F995" s="7" t="n">
        <v>730.4</v>
      </c>
      <c r="G995" s="7" t="n">
        <v>530.7</v>
      </c>
      <c r="H995" s="7" t="n">
        <v>199.7</v>
      </c>
      <c r="I995" s="7" t="n">
        <v>45</v>
      </c>
      <c r="J995" s="8" t="n">
        <v>44.35</v>
      </c>
    </row>
    <row r="996" customFormat="false" ht="15" hidden="false" customHeight="false" outlineLevel="0" collapsed="false">
      <c r="A996" s="4" t="n">
        <v>38336</v>
      </c>
      <c r="B996" s="5" t="n">
        <v>2004</v>
      </c>
      <c r="C996" s="5" t="n">
        <v>12</v>
      </c>
      <c r="D996" s="6" t="str">
        <f aca="false">IF(MONTH(A996)&gt;=4,"FY "&amp;YEAR(A996)&amp;"-"&amp;RIGHT(YEAR(A996)+1,2),"FY "&amp;(YEAR(A996)-1)&amp;"-"&amp;RIGHT(YEAR(A996),2))</f>
        <v>FY 2004-05</v>
      </c>
      <c r="E996" s="5" t="s">
        <v>12</v>
      </c>
      <c r="F996" s="7" t="n">
        <v>774.7</v>
      </c>
      <c r="G996" s="7" t="n">
        <v>592.3</v>
      </c>
      <c r="H996" s="7" t="n">
        <v>182.4</v>
      </c>
      <c r="I996" s="7" t="n">
        <v>41.4</v>
      </c>
      <c r="J996" s="8" t="n">
        <v>44.09</v>
      </c>
    </row>
    <row r="997" customFormat="false" ht="15" hidden="false" customHeight="false" outlineLevel="0" collapsed="false">
      <c r="A997" s="4" t="n">
        <v>38337</v>
      </c>
      <c r="B997" s="5" t="n">
        <v>2004</v>
      </c>
      <c r="C997" s="5" t="n">
        <v>12</v>
      </c>
      <c r="D997" s="6" t="str">
        <f aca="false">IF(MONTH(A997)&gt;=4,"FY "&amp;YEAR(A997)&amp;"-"&amp;RIGHT(YEAR(A997)+1,2),"FY "&amp;(YEAR(A997)-1)&amp;"-"&amp;RIGHT(YEAR(A997),2))</f>
        <v>FY 2004-05</v>
      </c>
      <c r="E997" s="5" t="s">
        <v>12</v>
      </c>
      <c r="F997" s="7" t="n">
        <v>1225.3</v>
      </c>
      <c r="G997" s="7" t="n">
        <v>818.7</v>
      </c>
      <c r="H997" s="7" t="n">
        <v>406.6</v>
      </c>
      <c r="I997" s="7" t="n">
        <v>92.1</v>
      </c>
      <c r="J997" s="8" t="n">
        <v>44.13</v>
      </c>
    </row>
    <row r="998" customFormat="false" ht="15" hidden="false" customHeight="false" outlineLevel="0" collapsed="false">
      <c r="A998" s="4" t="n">
        <v>38338</v>
      </c>
      <c r="B998" s="5" t="n">
        <v>2004</v>
      </c>
      <c r="C998" s="5" t="n">
        <v>12</v>
      </c>
      <c r="D998" s="6" t="str">
        <f aca="false">IF(MONTH(A998)&gt;=4,"FY "&amp;YEAR(A998)&amp;"-"&amp;RIGHT(YEAR(A998)+1,2),"FY "&amp;(YEAR(A998)-1)&amp;"-"&amp;RIGHT(YEAR(A998),2))</f>
        <v>FY 2004-05</v>
      </c>
      <c r="E998" s="5" t="s">
        <v>12</v>
      </c>
      <c r="F998" s="7" t="n">
        <v>910.2</v>
      </c>
      <c r="G998" s="7" t="n">
        <v>563.9</v>
      </c>
      <c r="H998" s="7" t="n">
        <v>346.3</v>
      </c>
      <c r="I998" s="7" t="n">
        <v>78.9</v>
      </c>
      <c r="J998" s="8" t="n">
        <v>43.89</v>
      </c>
    </row>
    <row r="999" customFormat="false" ht="15" hidden="false" customHeight="false" outlineLevel="0" collapsed="false">
      <c r="A999" s="4" t="n">
        <v>38341</v>
      </c>
      <c r="B999" s="5" t="n">
        <v>2004</v>
      </c>
      <c r="C999" s="5" t="n">
        <v>12</v>
      </c>
      <c r="D999" s="6" t="str">
        <f aca="false">IF(MONTH(A999)&gt;=4,"FY "&amp;YEAR(A999)&amp;"-"&amp;RIGHT(YEAR(A999)+1,2),"FY "&amp;(YEAR(A999)-1)&amp;"-"&amp;RIGHT(YEAR(A999),2))</f>
        <v>FY 2004-05</v>
      </c>
      <c r="E999" s="5" t="s">
        <v>12</v>
      </c>
      <c r="F999" s="7" t="n">
        <v>637.7</v>
      </c>
      <c r="G999" s="7" t="n">
        <v>476.3</v>
      </c>
      <c r="H999" s="7" t="n">
        <v>161.4</v>
      </c>
      <c r="I999" s="7" t="n">
        <v>36.6</v>
      </c>
      <c r="J999" s="8" t="n">
        <v>44.03</v>
      </c>
    </row>
    <row r="1000" customFormat="false" ht="15" hidden="false" customHeight="false" outlineLevel="0" collapsed="false">
      <c r="A1000" s="4" t="n">
        <v>38342</v>
      </c>
      <c r="B1000" s="5" t="n">
        <v>2004</v>
      </c>
      <c r="C1000" s="5" t="n">
        <v>12</v>
      </c>
      <c r="D1000" s="6" t="str">
        <f aca="false">IF(MONTH(A1000)&gt;=4,"FY "&amp;YEAR(A1000)&amp;"-"&amp;RIGHT(YEAR(A1000)+1,2),"FY "&amp;(YEAR(A1000)-1)&amp;"-"&amp;RIGHT(YEAR(A1000),2))</f>
        <v>FY 2004-05</v>
      </c>
      <c r="E1000" s="5" t="s">
        <v>12</v>
      </c>
      <c r="F1000" s="7" t="n">
        <v>690.6</v>
      </c>
      <c r="G1000" s="7" t="n">
        <v>740</v>
      </c>
      <c r="H1000" s="7" t="n">
        <v>-49.4</v>
      </c>
      <c r="I1000" s="7" t="n">
        <v>-11.3</v>
      </c>
      <c r="J1000" s="8" t="n">
        <v>43.91</v>
      </c>
    </row>
    <row r="1001" customFormat="false" ht="15" hidden="false" customHeight="false" outlineLevel="0" collapsed="false">
      <c r="A1001" s="4" t="n">
        <v>38343</v>
      </c>
      <c r="B1001" s="5" t="n">
        <v>2004</v>
      </c>
      <c r="C1001" s="5" t="n">
        <v>12</v>
      </c>
      <c r="D1001" s="6" t="str">
        <f aca="false">IF(MONTH(A1001)&gt;=4,"FY "&amp;YEAR(A1001)&amp;"-"&amp;RIGHT(YEAR(A1001)+1,2),"FY "&amp;(YEAR(A1001)-1)&amp;"-"&amp;RIGHT(YEAR(A1001),2))</f>
        <v>FY 2004-05</v>
      </c>
      <c r="E1001" s="5" t="s">
        <v>12</v>
      </c>
      <c r="F1001" s="7" t="n">
        <v>911</v>
      </c>
      <c r="G1001" s="7" t="n">
        <v>731.1</v>
      </c>
      <c r="H1001" s="7" t="n">
        <v>179.9</v>
      </c>
      <c r="I1001" s="7" t="n">
        <v>41.1</v>
      </c>
      <c r="J1001" s="8" t="n">
        <v>43.8</v>
      </c>
    </row>
    <row r="1002" customFormat="false" ht="15" hidden="false" customHeight="false" outlineLevel="0" collapsed="false">
      <c r="A1002" s="4" t="n">
        <v>38344</v>
      </c>
      <c r="B1002" s="5" t="n">
        <v>2004</v>
      </c>
      <c r="C1002" s="5" t="n">
        <v>12</v>
      </c>
      <c r="D1002" s="6" t="str">
        <f aca="false">IF(MONTH(A1002)&gt;=4,"FY "&amp;YEAR(A1002)&amp;"-"&amp;RIGHT(YEAR(A1002)+1,2),"FY "&amp;(YEAR(A1002)-1)&amp;"-"&amp;RIGHT(YEAR(A1002),2))</f>
        <v>FY 2004-05</v>
      </c>
      <c r="E1002" s="5" t="s">
        <v>12</v>
      </c>
      <c r="F1002" s="7" t="n">
        <v>861.8</v>
      </c>
      <c r="G1002" s="7" t="n">
        <v>518</v>
      </c>
      <c r="H1002" s="7" t="n">
        <v>343.8</v>
      </c>
      <c r="I1002" s="7" t="n">
        <v>78.4</v>
      </c>
      <c r="J1002" s="8" t="n">
        <v>43.88</v>
      </c>
    </row>
    <row r="1003" customFormat="false" ht="15" hidden="false" customHeight="false" outlineLevel="0" collapsed="false">
      <c r="A1003" s="4" t="n">
        <v>38345</v>
      </c>
      <c r="B1003" s="5" t="n">
        <v>2004</v>
      </c>
      <c r="C1003" s="5" t="n">
        <v>12</v>
      </c>
      <c r="D1003" s="6" t="str">
        <f aca="false">IF(MONTH(A1003)&gt;=4,"FY "&amp;YEAR(A1003)&amp;"-"&amp;RIGHT(YEAR(A1003)+1,2),"FY "&amp;(YEAR(A1003)-1)&amp;"-"&amp;RIGHT(YEAR(A1003),2))</f>
        <v>FY 2004-05</v>
      </c>
      <c r="E1003" s="5" t="s">
        <v>12</v>
      </c>
      <c r="F1003" s="7" t="n">
        <v>668.4</v>
      </c>
      <c r="G1003" s="7" t="n">
        <v>432.5</v>
      </c>
      <c r="H1003" s="7" t="n">
        <v>235.9</v>
      </c>
      <c r="I1003" s="7" t="n">
        <v>53.9</v>
      </c>
      <c r="J1003" s="8" t="n">
        <v>43.79</v>
      </c>
    </row>
    <row r="1004" customFormat="false" ht="15" hidden="false" customHeight="false" outlineLevel="0" collapsed="false">
      <c r="A1004" s="4" t="n">
        <v>38348</v>
      </c>
      <c r="B1004" s="5" t="n">
        <v>2004</v>
      </c>
      <c r="C1004" s="5" t="n">
        <v>12</v>
      </c>
      <c r="D1004" s="6" t="str">
        <f aca="false">IF(MONTH(A1004)&gt;=4,"FY "&amp;YEAR(A1004)&amp;"-"&amp;RIGHT(YEAR(A1004)+1,2),"FY "&amp;(YEAR(A1004)-1)&amp;"-"&amp;RIGHT(YEAR(A1004),2))</f>
        <v>FY 2004-05</v>
      </c>
      <c r="E1004" s="5" t="s">
        <v>12</v>
      </c>
      <c r="F1004" s="7" t="n">
        <v>518.8</v>
      </c>
      <c r="G1004" s="7" t="n">
        <v>331.1</v>
      </c>
      <c r="H1004" s="7" t="n">
        <v>187.7</v>
      </c>
      <c r="I1004" s="7" t="n">
        <v>42.8</v>
      </c>
      <c r="J1004" s="8" t="n">
        <v>43.81</v>
      </c>
    </row>
    <row r="1005" customFormat="false" ht="15" hidden="false" customHeight="false" outlineLevel="0" collapsed="false">
      <c r="A1005" s="4" t="n">
        <v>38349</v>
      </c>
      <c r="B1005" s="5" t="n">
        <v>2004</v>
      </c>
      <c r="C1005" s="5" t="n">
        <v>12</v>
      </c>
      <c r="D1005" s="6" t="str">
        <f aca="false">IF(MONTH(A1005)&gt;=4,"FY "&amp;YEAR(A1005)&amp;"-"&amp;RIGHT(YEAR(A1005)+1,2),"FY "&amp;(YEAR(A1005)-1)&amp;"-"&amp;RIGHT(YEAR(A1005),2))</f>
        <v>FY 2004-05</v>
      </c>
      <c r="E1005" s="5" t="s">
        <v>12</v>
      </c>
      <c r="F1005" s="7" t="n">
        <v>289</v>
      </c>
      <c r="G1005" s="7" t="n">
        <v>259.4</v>
      </c>
      <c r="H1005" s="7" t="n">
        <v>29.6</v>
      </c>
      <c r="I1005" s="7" t="n">
        <v>6.7</v>
      </c>
      <c r="J1005" s="8" t="n">
        <v>43.84</v>
      </c>
    </row>
    <row r="1006" customFormat="false" ht="15" hidden="false" customHeight="false" outlineLevel="0" collapsed="false">
      <c r="A1006" s="4" t="n">
        <v>38350</v>
      </c>
      <c r="B1006" s="5" t="n">
        <v>2004</v>
      </c>
      <c r="C1006" s="5" t="n">
        <v>12</v>
      </c>
      <c r="D1006" s="6" t="str">
        <f aca="false">IF(MONTH(A1006)&gt;=4,"FY "&amp;YEAR(A1006)&amp;"-"&amp;RIGHT(YEAR(A1006)+1,2),"FY "&amp;(YEAR(A1006)-1)&amp;"-"&amp;RIGHT(YEAR(A1006),2))</f>
        <v>FY 2004-05</v>
      </c>
      <c r="E1006" s="5" t="s">
        <v>12</v>
      </c>
      <c r="F1006" s="7" t="n">
        <v>560.5</v>
      </c>
      <c r="G1006" s="7" t="n">
        <v>318</v>
      </c>
      <c r="H1006" s="7" t="n">
        <v>242.5</v>
      </c>
      <c r="I1006" s="7" t="n">
        <v>55.4</v>
      </c>
      <c r="J1006" s="8" t="n">
        <v>43.78</v>
      </c>
    </row>
    <row r="1007" customFormat="false" ht="15" hidden="false" customHeight="false" outlineLevel="0" collapsed="false">
      <c r="A1007" s="4" t="n">
        <v>38351</v>
      </c>
      <c r="B1007" s="5" t="n">
        <v>2004</v>
      </c>
      <c r="C1007" s="5" t="n">
        <v>12</v>
      </c>
      <c r="D1007" s="6" t="str">
        <f aca="false">IF(MONTH(A1007)&gt;=4,"FY "&amp;YEAR(A1007)&amp;"-"&amp;RIGHT(YEAR(A1007)+1,2),"FY "&amp;(YEAR(A1007)-1)&amp;"-"&amp;RIGHT(YEAR(A1007),2))</f>
        <v>FY 2004-05</v>
      </c>
      <c r="E1007" s="5" t="s">
        <v>12</v>
      </c>
      <c r="F1007" s="7" t="n">
        <v>440.4</v>
      </c>
      <c r="G1007" s="7" t="n">
        <v>266.3</v>
      </c>
      <c r="H1007" s="7" t="n">
        <v>174.1</v>
      </c>
      <c r="I1007" s="7" t="n">
        <v>39.8</v>
      </c>
      <c r="J1007" s="8" t="n">
        <v>43.74</v>
      </c>
    </row>
    <row r="1008" customFormat="false" ht="15" hidden="false" customHeight="false" outlineLevel="0" collapsed="false">
      <c r="A1008" s="4" t="n">
        <v>38352</v>
      </c>
      <c r="B1008" s="5" t="n">
        <v>2004</v>
      </c>
      <c r="C1008" s="5" t="n">
        <v>12</v>
      </c>
      <c r="D1008" s="6" t="str">
        <f aca="false">IF(MONTH(A1008)&gt;=4,"FY "&amp;YEAR(A1008)&amp;"-"&amp;RIGHT(YEAR(A1008)+1,2),"FY "&amp;(YEAR(A1008)-1)&amp;"-"&amp;RIGHT(YEAR(A1008),2))</f>
        <v>FY 2004-05</v>
      </c>
      <c r="E1008" s="5" t="s">
        <v>12</v>
      </c>
      <c r="F1008" s="7" t="n">
        <v>686.8</v>
      </c>
      <c r="G1008" s="7" t="n">
        <v>553.2</v>
      </c>
      <c r="H1008" s="7" t="n">
        <v>133.6</v>
      </c>
      <c r="I1008" s="7" t="n">
        <v>30.6</v>
      </c>
      <c r="J1008" s="8" t="n">
        <v>43.71</v>
      </c>
    </row>
    <row r="1009" customFormat="false" ht="15" hidden="false" customHeight="false" outlineLevel="0" collapsed="false">
      <c r="A1009" s="4" t="n">
        <v>38355</v>
      </c>
      <c r="B1009" s="5" t="n">
        <v>2005</v>
      </c>
      <c r="C1009" s="5" t="n">
        <v>1</v>
      </c>
      <c r="D1009" s="6" t="str">
        <f aca="false">IF(MONTH(A1009)&gt;=4,"FY "&amp;YEAR(A1009)&amp;"-"&amp;RIGHT(YEAR(A1009)+1,2),"FY "&amp;(YEAR(A1009)-1)&amp;"-"&amp;RIGHT(YEAR(A1009),2))</f>
        <v>FY 2004-05</v>
      </c>
      <c r="E1009" s="5" t="s">
        <v>12</v>
      </c>
      <c r="F1009" s="7" t="n">
        <v>342.4</v>
      </c>
      <c r="G1009" s="7" t="n">
        <v>235.7</v>
      </c>
      <c r="H1009" s="7" t="n">
        <v>106.7</v>
      </c>
      <c r="I1009" s="7" t="n">
        <v>24.5</v>
      </c>
      <c r="J1009" s="8" t="n">
        <v>43.58</v>
      </c>
    </row>
    <row r="1010" customFormat="false" ht="15" hidden="false" customHeight="false" outlineLevel="0" collapsed="false">
      <c r="A1010" s="4" t="n">
        <v>38356</v>
      </c>
      <c r="B1010" s="5" t="n">
        <v>2005</v>
      </c>
      <c r="C1010" s="5" t="n">
        <v>1</v>
      </c>
      <c r="D1010" s="6" t="str">
        <f aca="false">IF(MONTH(A1010)&gt;=4,"FY "&amp;YEAR(A1010)&amp;"-"&amp;RIGHT(YEAR(A1010)+1,2),"FY "&amp;(YEAR(A1010)-1)&amp;"-"&amp;RIGHT(YEAR(A1010),2))</f>
        <v>FY 2004-05</v>
      </c>
      <c r="E1010" s="5" t="s">
        <v>12</v>
      </c>
      <c r="F1010" s="7" t="n">
        <v>778.8</v>
      </c>
      <c r="G1010" s="7" t="n">
        <v>432.9</v>
      </c>
      <c r="H1010" s="7" t="n">
        <v>345.9</v>
      </c>
      <c r="I1010" s="7" t="n">
        <v>79.3</v>
      </c>
      <c r="J1010" s="8" t="n">
        <v>43.61</v>
      </c>
    </row>
    <row r="1011" customFormat="false" ht="15" hidden="false" customHeight="false" outlineLevel="0" collapsed="false">
      <c r="A1011" s="4" t="n">
        <v>38357</v>
      </c>
      <c r="B1011" s="5" t="n">
        <v>2005</v>
      </c>
      <c r="C1011" s="5" t="n">
        <v>1</v>
      </c>
      <c r="D1011" s="6" t="str">
        <f aca="false">IF(MONTH(A1011)&gt;=4,"FY "&amp;YEAR(A1011)&amp;"-"&amp;RIGHT(YEAR(A1011)+1,2),"FY "&amp;(YEAR(A1011)-1)&amp;"-"&amp;RIGHT(YEAR(A1011),2))</f>
        <v>FY 2004-05</v>
      </c>
      <c r="E1011" s="5" t="s">
        <v>12</v>
      </c>
      <c r="F1011" s="7" t="n">
        <v>1069.6</v>
      </c>
      <c r="G1011" s="7" t="n">
        <v>869</v>
      </c>
      <c r="H1011" s="7" t="n">
        <v>200.6</v>
      </c>
      <c r="I1011" s="7" t="n">
        <v>46.2</v>
      </c>
      <c r="J1011" s="8" t="n">
        <v>43.43</v>
      </c>
    </row>
    <row r="1012" customFormat="false" ht="15" hidden="false" customHeight="false" outlineLevel="0" collapsed="false">
      <c r="A1012" s="4" t="n">
        <v>38358</v>
      </c>
      <c r="B1012" s="5" t="n">
        <v>2005</v>
      </c>
      <c r="C1012" s="5" t="n">
        <v>1</v>
      </c>
      <c r="D1012" s="6" t="str">
        <f aca="false">IF(MONTH(A1012)&gt;=4,"FY "&amp;YEAR(A1012)&amp;"-"&amp;RIGHT(YEAR(A1012)+1,2),"FY "&amp;(YEAR(A1012)-1)&amp;"-"&amp;RIGHT(YEAR(A1012),2))</f>
        <v>FY 2004-05</v>
      </c>
      <c r="E1012" s="5" t="s">
        <v>12</v>
      </c>
      <c r="F1012" s="7" t="n">
        <v>915.3</v>
      </c>
      <c r="G1012" s="7" t="n">
        <v>973.2</v>
      </c>
      <c r="H1012" s="7" t="n">
        <v>-57.9</v>
      </c>
      <c r="I1012" s="7" t="n">
        <v>-13.2</v>
      </c>
      <c r="J1012" s="8" t="n">
        <v>43.77</v>
      </c>
    </row>
    <row r="1013" customFormat="false" ht="15" hidden="false" customHeight="false" outlineLevel="0" collapsed="false">
      <c r="A1013" s="4" t="n">
        <v>38359</v>
      </c>
      <c r="B1013" s="5" t="n">
        <v>2005</v>
      </c>
      <c r="C1013" s="5" t="n">
        <v>1</v>
      </c>
      <c r="D1013" s="6" t="str">
        <f aca="false">IF(MONTH(A1013)&gt;=4,"FY "&amp;YEAR(A1013)&amp;"-"&amp;RIGHT(YEAR(A1013)+1,2),"FY "&amp;(YEAR(A1013)-1)&amp;"-"&amp;RIGHT(YEAR(A1013),2))</f>
        <v>FY 2004-05</v>
      </c>
      <c r="E1013" s="5" t="s">
        <v>12</v>
      </c>
      <c r="F1013" s="7" t="n">
        <v>758.9</v>
      </c>
      <c r="G1013" s="7" t="n">
        <v>790.7</v>
      </c>
      <c r="H1013" s="7" t="n">
        <v>-31.8</v>
      </c>
      <c r="I1013" s="7" t="n">
        <v>-7.3</v>
      </c>
      <c r="J1013" s="8" t="n">
        <v>43.87</v>
      </c>
    </row>
    <row r="1014" customFormat="false" ht="15" hidden="false" customHeight="false" outlineLevel="0" collapsed="false">
      <c r="A1014" s="4" t="n">
        <v>38362</v>
      </c>
      <c r="B1014" s="5" t="n">
        <v>2005</v>
      </c>
      <c r="C1014" s="5" t="n">
        <v>1</v>
      </c>
      <c r="D1014" s="6" t="str">
        <f aca="false">IF(MONTH(A1014)&gt;=4,"FY "&amp;YEAR(A1014)&amp;"-"&amp;RIGHT(YEAR(A1014)+1,2),"FY "&amp;(YEAR(A1014)-1)&amp;"-"&amp;RIGHT(YEAR(A1014),2))</f>
        <v>FY 2004-05</v>
      </c>
      <c r="E1014" s="5" t="s">
        <v>12</v>
      </c>
      <c r="F1014" s="7" t="n">
        <v>675.6</v>
      </c>
      <c r="G1014" s="7" t="n">
        <v>743.9</v>
      </c>
      <c r="H1014" s="7" t="n">
        <v>-68.3</v>
      </c>
      <c r="I1014" s="7" t="n">
        <v>-15.6</v>
      </c>
      <c r="J1014" s="8" t="n">
        <v>43.83</v>
      </c>
    </row>
    <row r="1015" customFormat="false" ht="15" hidden="false" customHeight="false" outlineLevel="0" collapsed="false">
      <c r="A1015" s="4" t="n">
        <v>38363</v>
      </c>
      <c r="B1015" s="5" t="n">
        <v>2005</v>
      </c>
      <c r="C1015" s="5" t="n">
        <v>1</v>
      </c>
      <c r="D1015" s="6" t="str">
        <f aca="false">IF(MONTH(A1015)&gt;=4,"FY "&amp;YEAR(A1015)&amp;"-"&amp;RIGHT(YEAR(A1015)+1,2),"FY "&amp;(YEAR(A1015)-1)&amp;"-"&amp;RIGHT(YEAR(A1015),2))</f>
        <v>FY 2004-05</v>
      </c>
      <c r="E1015" s="5" t="s">
        <v>12</v>
      </c>
      <c r="F1015" s="7" t="n">
        <v>628</v>
      </c>
      <c r="G1015" s="7" t="n">
        <v>660.1</v>
      </c>
      <c r="H1015" s="7" t="n">
        <v>-32</v>
      </c>
      <c r="I1015" s="7" t="n">
        <v>-7.3</v>
      </c>
      <c r="J1015" s="8" t="n">
        <v>44.02</v>
      </c>
    </row>
    <row r="1016" customFormat="false" ht="15" hidden="false" customHeight="false" outlineLevel="0" collapsed="false">
      <c r="A1016" s="4" t="n">
        <v>38364</v>
      </c>
      <c r="B1016" s="5" t="n">
        <v>2005</v>
      </c>
      <c r="C1016" s="5" t="n">
        <v>1</v>
      </c>
      <c r="D1016" s="6" t="str">
        <f aca="false">IF(MONTH(A1016)&gt;=4,"FY "&amp;YEAR(A1016)&amp;"-"&amp;RIGHT(YEAR(A1016)+1,2),"FY "&amp;(YEAR(A1016)-1)&amp;"-"&amp;RIGHT(YEAR(A1016),2))</f>
        <v>FY 2004-05</v>
      </c>
      <c r="E1016" s="5" t="s">
        <v>12</v>
      </c>
      <c r="F1016" s="7" t="n">
        <v>762.1</v>
      </c>
      <c r="G1016" s="7" t="n">
        <v>848.5</v>
      </c>
      <c r="H1016" s="7" t="n">
        <v>-86.5</v>
      </c>
      <c r="I1016" s="7" t="n">
        <v>-19.7</v>
      </c>
      <c r="J1016" s="8" t="n">
        <v>43.82</v>
      </c>
    </row>
    <row r="1017" customFormat="false" ht="15" hidden="false" customHeight="false" outlineLevel="0" collapsed="false">
      <c r="A1017" s="4" t="n">
        <v>38365</v>
      </c>
      <c r="B1017" s="5" t="n">
        <v>2005</v>
      </c>
      <c r="C1017" s="5" t="n">
        <v>1</v>
      </c>
      <c r="D1017" s="6" t="str">
        <f aca="false">IF(MONTH(A1017)&gt;=4,"FY "&amp;YEAR(A1017)&amp;"-"&amp;RIGHT(YEAR(A1017)+1,2),"FY "&amp;(YEAR(A1017)-1)&amp;"-"&amp;RIGHT(YEAR(A1017),2))</f>
        <v>FY 2004-05</v>
      </c>
      <c r="E1017" s="5" t="s">
        <v>12</v>
      </c>
      <c r="F1017" s="7" t="n">
        <v>859</v>
      </c>
      <c r="G1017" s="7" t="n">
        <v>1044.8</v>
      </c>
      <c r="H1017" s="7" t="n">
        <v>-185.8</v>
      </c>
      <c r="I1017" s="7" t="n">
        <v>-42.5</v>
      </c>
      <c r="J1017" s="8" t="n">
        <v>43.73</v>
      </c>
    </row>
    <row r="1018" customFormat="false" ht="15" hidden="false" customHeight="false" outlineLevel="0" collapsed="false">
      <c r="A1018" s="4" t="n">
        <v>38366</v>
      </c>
      <c r="B1018" s="5" t="n">
        <v>2005</v>
      </c>
      <c r="C1018" s="5" t="n">
        <v>1</v>
      </c>
      <c r="D1018" s="6" t="str">
        <f aca="false">IF(MONTH(A1018)&gt;=4,"FY "&amp;YEAR(A1018)&amp;"-"&amp;RIGHT(YEAR(A1018)+1,2),"FY "&amp;(YEAR(A1018)-1)&amp;"-"&amp;RIGHT(YEAR(A1018),2))</f>
        <v>FY 2004-05</v>
      </c>
      <c r="E1018" s="5" t="s">
        <v>12</v>
      </c>
      <c r="F1018" s="7" t="n">
        <v>1158.7</v>
      </c>
      <c r="G1018" s="7" t="n">
        <v>1159.6</v>
      </c>
      <c r="H1018" s="7" t="n">
        <v>-0.8</v>
      </c>
      <c r="I1018" s="7" t="n">
        <v>-0.2</v>
      </c>
      <c r="J1018" s="8" t="n">
        <v>43.69</v>
      </c>
    </row>
    <row r="1019" customFormat="false" ht="15" hidden="false" customHeight="false" outlineLevel="0" collapsed="false">
      <c r="A1019" s="4" t="n">
        <v>38369</v>
      </c>
      <c r="B1019" s="5" t="n">
        <v>2005</v>
      </c>
      <c r="C1019" s="5" t="n">
        <v>1</v>
      </c>
      <c r="D1019" s="6" t="str">
        <f aca="false">IF(MONTH(A1019)&gt;=4,"FY "&amp;YEAR(A1019)&amp;"-"&amp;RIGHT(YEAR(A1019)+1,2),"FY "&amp;(YEAR(A1019)-1)&amp;"-"&amp;RIGHT(YEAR(A1019),2))</f>
        <v>FY 2004-05</v>
      </c>
      <c r="E1019" s="5" t="s">
        <v>12</v>
      </c>
      <c r="F1019" s="7" t="n">
        <v>1023.9</v>
      </c>
      <c r="G1019" s="7" t="n">
        <v>908</v>
      </c>
      <c r="H1019" s="7" t="n">
        <v>116</v>
      </c>
      <c r="I1019" s="7" t="n">
        <v>26.4</v>
      </c>
      <c r="J1019" s="8" t="n">
        <v>43.85</v>
      </c>
    </row>
    <row r="1020" customFormat="false" ht="15" hidden="false" customHeight="false" outlineLevel="0" collapsed="false">
      <c r="A1020" s="4" t="n">
        <v>38370</v>
      </c>
      <c r="B1020" s="5" t="n">
        <v>2005</v>
      </c>
      <c r="C1020" s="5" t="n">
        <v>1</v>
      </c>
      <c r="D1020" s="6" t="str">
        <f aca="false">IF(MONTH(A1020)&gt;=4,"FY "&amp;YEAR(A1020)&amp;"-"&amp;RIGHT(YEAR(A1020)+1,2),"FY "&amp;(YEAR(A1020)-1)&amp;"-"&amp;RIGHT(YEAR(A1020),2))</f>
        <v>FY 2004-05</v>
      </c>
      <c r="E1020" s="5" t="s">
        <v>12</v>
      </c>
      <c r="F1020" s="7" t="n">
        <v>914.2</v>
      </c>
      <c r="G1020" s="7" t="n">
        <v>898.4</v>
      </c>
      <c r="H1020" s="7" t="n">
        <v>15.8</v>
      </c>
      <c r="I1020" s="7" t="n">
        <v>3.6</v>
      </c>
      <c r="J1020" s="8" t="n">
        <v>43.72</v>
      </c>
    </row>
    <row r="1021" customFormat="false" ht="15" hidden="false" customHeight="false" outlineLevel="0" collapsed="false">
      <c r="A1021" s="4" t="n">
        <v>38371</v>
      </c>
      <c r="B1021" s="5" t="n">
        <v>2005</v>
      </c>
      <c r="C1021" s="5" t="n">
        <v>1</v>
      </c>
      <c r="D1021" s="6" t="str">
        <f aca="false">IF(MONTH(A1021)&gt;=4,"FY "&amp;YEAR(A1021)&amp;"-"&amp;RIGHT(YEAR(A1021)+1,2),"FY "&amp;(YEAR(A1021)-1)&amp;"-"&amp;RIGHT(YEAR(A1021),2))</f>
        <v>FY 2004-05</v>
      </c>
      <c r="E1021" s="5" t="s">
        <v>12</v>
      </c>
      <c r="F1021" s="7" t="n">
        <v>1112.9</v>
      </c>
      <c r="G1021" s="7" t="n">
        <v>1277.4</v>
      </c>
      <c r="H1021" s="7" t="n">
        <v>-164.6</v>
      </c>
      <c r="I1021" s="7" t="n">
        <v>-37.6</v>
      </c>
      <c r="J1021" s="8" t="n">
        <v>43.74</v>
      </c>
    </row>
    <row r="1022" customFormat="false" ht="15" hidden="false" customHeight="false" outlineLevel="0" collapsed="false">
      <c r="A1022" s="4" t="n">
        <v>38372</v>
      </c>
      <c r="B1022" s="5" t="n">
        <v>2005</v>
      </c>
      <c r="C1022" s="5" t="n">
        <v>1</v>
      </c>
      <c r="D1022" s="6" t="str">
        <f aca="false">IF(MONTH(A1022)&gt;=4,"FY "&amp;YEAR(A1022)&amp;"-"&amp;RIGHT(YEAR(A1022)+1,2),"FY "&amp;(YEAR(A1022)-1)&amp;"-"&amp;RIGHT(YEAR(A1022),2))</f>
        <v>FY 2004-05</v>
      </c>
      <c r="E1022" s="5" t="s">
        <v>12</v>
      </c>
      <c r="F1022" s="7" t="n">
        <v>478.8</v>
      </c>
      <c r="G1022" s="7" t="n">
        <v>556.1</v>
      </c>
      <c r="H1022" s="7" t="n">
        <v>-77.3</v>
      </c>
      <c r="I1022" s="7" t="n">
        <v>-17.7</v>
      </c>
      <c r="J1022" s="8" t="n">
        <v>43.74</v>
      </c>
    </row>
    <row r="1023" customFormat="false" ht="15" hidden="false" customHeight="false" outlineLevel="0" collapsed="false">
      <c r="A1023" s="4" t="n">
        <v>38376</v>
      </c>
      <c r="B1023" s="5" t="n">
        <v>2005</v>
      </c>
      <c r="C1023" s="5" t="n">
        <v>1</v>
      </c>
      <c r="D1023" s="6" t="str">
        <f aca="false">IF(MONTH(A1023)&gt;=4,"FY "&amp;YEAR(A1023)&amp;"-"&amp;RIGHT(YEAR(A1023)+1,2),"FY "&amp;(YEAR(A1023)-1)&amp;"-"&amp;RIGHT(YEAR(A1023),2))</f>
        <v>FY 2004-05</v>
      </c>
      <c r="E1023" s="5" t="s">
        <v>12</v>
      </c>
      <c r="F1023" s="7" t="n">
        <v>854.8</v>
      </c>
      <c r="G1023" s="7" t="n">
        <v>868.1</v>
      </c>
      <c r="H1023" s="7" t="n">
        <v>-13.3</v>
      </c>
      <c r="I1023" s="7" t="n">
        <v>-3</v>
      </c>
      <c r="J1023" s="8" t="n">
        <v>43.78</v>
      </c>
    </row>
    <row r="1024" customFormat="false" ht="15" hidden="false" customHeight="false" outlineLevel="0" collapsed="false">
      <c r="A1024" s="4" t="n">
        <v>38377</v>
      </c>
      <c r="B1024" s="5" t="n">
        <v>2005</v>
      </c>
      <c r="C1024" s="5" t="n">
        <v>1</v>
      </c>
      <c r="D1024" s="6" t="str">
        <f aca="false">IF(MONTH(A1024)&gt;=4,"FY "&amp;YEAR(A1024)&amp;"-"&amp;RIGHT(YEAR(A1024)+1,2),"FY "&amp;(YEAR(A1024)-1)&amp;"-"&amp;RIGHT(YEAR(A1024),2))</f>
        <v>FY 2004-05</v>
      </c>
      <c r="E1024" s="5" t="s">
        <v>12</v>
      </c>
      <c r="F1024" s="7" t="n">
        <v>845.2</v>
      </c>
      <c r="G1024" s="7" t="n">
        <v>1003.8</v>
      </c>
      <c r="H1024" s="7" t="n">
        <v>-158.6</v>
      </c>
      <c r="I1024" s="7" t="n">
        <v>-36.3</v>
      </c>
      <c r="J1024" s="8" t="n">
        <v>43.75</v>
      </c>
    </row>
    <row r="1025" customFormat="false" ht="15" hidden="false" customHeight="false" outlineLevel="0" collapsed="false">
      <c r="A1025" s="4" t="n">
        <v>38379</v>
      </c>
      <c r="B1025" s="5" t="n">
        <v>2005</v>
      </c>
      <c r="C1025" s="5" t="n">
        <v>1</v>
      </c>
      <c r="D1025" s="6" t="str">
        <f aca="false">IF(MONTH(A1025)&gt;=4,"FY "&amp;YEAR(A1025)&amp;"-"&amp;RIGHT(YEAR(A1025)+1,2),"FY "&amp;(YEAR(A1025)-1)&amp;"-"&amp;RIGHT(YEAR(A1025),2))</f>
        <v>FY 2004-05</v>
      </c>
      <c r="E1025" s="5" t="s">
        <v>12</v>
      </c>
      <c r="F1025" s="7" t="n">
        <v>669.6</v>
      </c>
      <c r="G1025" s="7" t="n">
        <v>951.4</v>
      </c>
      <c r="H1025" s="7" t="n">
        <v>-281.8</v>
      </c>
      <c r="I1025" s="7" t="n">
        <v>-64.3</v>
      </c>
      <c r="J1025" s="8" t="n">
        <v>43.81</v>
      </c>
    </row>
    <row r="1026" customFormat="false" ht="15" hidden="false" customHeight="false" outlineLevel="0" collapsed="false">
      <c r="A1026" s="4" t="n">
        <v>38380</v>
      </c>
      <c r="B1026" s="5" t="n">
        <v>2005</v>
      </c>
      <c r="C1026" s="5" t="n">
        <v>1</v>
      </c>
      <c r="D1026" s="6" t="str">
        <f aca="false">IF(MONTH(A1026)&gt;=4,"FY "&amp;YEAR(A1026)&amp;"-"&amp;RIGHT(YEAR(A1026)+1,2),"FY "&amp;(YEAR(A1026)-1)&amp;"-"&amp;RIGHT(YEAR(A1026),2))</f>
        <v>FY 2004-05</v>
      </c>
      <c r="E1026" s="5" t="s">
        <v>12</v>
      </c>
      <c r="F1026" s="7" t="n">
        <v>1279</v>
      </c>
      <c r="G1026" s="7" t="n">
        <v>1080.2</v>
      </c>
      <c r="H1026" s="7" t="n">
        <v>198.8</v>
      </c>
      <c r="I1026" s="7" t="n">
        <v>45.4</v>
      </c>
      <c r="J1026" s="8" t="n">
        <v>43.75</v>
      </c>
    </row>
    <row r="1027" customFormat="false" ht="15" hidden="false" customHeight="false" outlineLevel="0" collapsed="false">
      <c r="A1027" s="4" t="n">
        <v>38383</v>
      </c>
      <c r="B1027" s="5" t="n">
        <v>2005</v>
      </c>
      <c r="C1027" s="5" t="n">
        <v>1</v>
      </c>
      <c r="D1027" s="6" t="str">
        <f aca="false">IF(MONTH(A1027)&gt;=4,"FY "&amp;YEAR(A1027)&amp;"-"&amp;RIGHT(YEAR(A1027)+1,2),"FY "&amp;(YEAR(A1027)-1)&amp;"-"&amp;RIGHT(YEAR(A1027),2))</f>
        <v>FY 2004-05</v>
      </c>
      <c r="E1027" s="5" t="s">
        <v>12</v>
      </c>
      <c r="F1027" s="7" t="n">
        <v>1524.4</v>
      </c>
      <c r="G1027" s="7" t="n">
        <v>892.5</v>
      </c>
      <c r="H1027" s="7" t="n">
        <v>632</v>
      </c>
      <c r="I1027" s="7" t="n">
        <v>144.3</v>
      </c>
      <c r="J1027" s="8" t="n">
        <v>43.78</v>
      </c>
    </row>
    <row r="1028" customFormat="false" ht="15" hidden="false" customHeight="false" outlineLevel="0" collapsed="false">
      <c r="A1028" s="4" t="n">
        <v>38384</v>
      </c>
      <c r="B1028" s="5" t="n">
        <v>2005</v>
      </c>
      <c r="C1028" s="5" t="n">
        <v>2</v>
      </c>
      <c r="D1028" s="6" t="str">
        <f aca="false">IF(MONTH(A1028)&gt;=4,"FY "&amp;YEAR(A1028)&amp;"-"&amp;RIGHT(YEAR(A1028)+1,2),"FY "&amp;(YEAR(A1028)-1)&amp;"-"&amp;RIGHT(YEAR(A1028),2))</f>
        <v>FY 2004-05</v>
      </c>
      <c r="E1028" s="5" t="s">
        <v>12</v>
      </c>
      <c r="F1028" s="7" t="n">
        <v>1880.4</v>
      </c>
      <c r="G1028" s="7" t="n">
        <v>985.1</v>
      </c>
      <c r="H1028" s="7" t="n">
        <v>895.3</v>
      </c>
      <c r="I1028" s="7" t="n">
        <v>204.9</v>
      </c>
      <c r="J1028" s="8" t="n">
        <v>43.69</v>
      </c>
    </row>
    <row r="1029" customFormat="false" ht="15" hidden="false" customHeight="false" outlineLevel="0" collapsed="false">
      <c r="A1029" s="4" t="n">
        <v>38385</v>
      </c>
      <c r="B1029" s="5" t="n">
        <v>2005</v>
      </c>
      <c r="C1029" s="5" t="n">
        <v>2</v>
      </c>
      <c r="D1029" s="6" t="str">
        <f aca="false">IF(MONTH(A1029)&gt;=4,"FY "&amp;YEAR(A1029)&amp;"-"&amp;RIGHT(YEAR(A1029)+1,2),"FY "&amp;(YEAR(A1029)-1)&amp;"-"&amp;RIGHT(YEAR(A1029),2))</f>
        <v>FY 2004-05</v>
      </c>
      <c r="E1029" s="5" t="s">
        <v>12</v>
      </c>
      <c r="F1029" s="7" t="n">
        <v>2307.1</v>
      </c>
      <c r="G1029" s="7" t="n">
        <v>1486.7</v>
      </c>
      <c r="H1029" s="7" t="n">
        <v>820.4</v>
      </c>
      <c r="I1029" s="7" t="n">
        <v>187.8</v>
      </c>
      <c r="J1029" s="8" t="n">
        <v>43.68</v>
      </c>
    </row>
    <row r="1030" customFormat="false" ht="15" hidden="false" customHeight="false" outlineLevel="0" collapsed="false">
      <c r="A1030" s="4" t="n">
        <v>38386</v>
      </c>
      <c r="B1030" s="5" t="n">
        <v>2005</v>
      </c>
      <c r="C1030" s="5" t="n">
        <v>2</v>
      </c>
      <c r="D1030" s="6" t="str">
        <f aca="false">IF(MONTH(A1030)&gt;=4,"FY "&amp;YEAR(A1030)&amp;"-"&amp;RIGHT(YEAR(A1030)+1,2),"FY "&amp;(YEAR(A1030)-1)&amp;"-"&amp;RIGHT(YEAR(A1030),2))</f>
        <v>FY 2004-05</v>
      </c>
      <c r="E1030" s="5" t="s">
        <v>12</v>
      </c>
      <c r="F1030" s="7" t="n">
        <v>1829.6</v>
      </c>
      <c r="G1030" s="7" t="n">
        <v>455.6</v>
      </c>
      <c r="H1030" s="7" t="n">
        <v>1374</v>
      </c>
      <c r="I1030" s="7" t="n">
        <v>315.2</v>
      </c>
      <c r="J1030" s="8" t="n">
        <v>43.59</v>
      </c>
    </row>
    <row r="1031" customFormat="false" ht="15" hidden="false" customHeight="false" outlineLevel="0" collapsed="false">
      <c r="A1031" s="4" t="n">
        <v>38387</v>
      </c>
      <c r="B1031" s="5" t="n">
        <v>2005</v>
      </c>
      <c r="C1031" s="5" t="n">
        <v>2</v>
      </c>
      <c r="D1031" s="6" t="str">
        <f aca="false">IF(MONTH(A1031)&gt;=4,"FY "&amp;YEAR(A1031)&amp;"-"&amp;RIGHT(YEAR(A1031)+1,2),"FY "&amp;(YEAR(A1031)-1)&amp;"-"&amp;RIGHT(YEAR(A1031),2))</f>
        <v>FY 2004-05</v>
      </c>
      <c r="E1031" s="5" t="s">
        <v>12</v>
      </c>
      <c r="F1031" s="7" t="n">
        <v>1028.6</v>
      </c>
      <c r="G1031" s="7" t="n">
        <v>539.4</v>
      </c>
      <c r="H1031" s="7" t="n">
        <v>489.3</v>
      </c>
      <c r="I1031" s="7" t="n">
        <v>112.8</v>
      </c>
      <c r="J1031" s="8" t="n">
        <v>43.36</v>
      </c>
    </row>
    <row r="1032" customFormat="false" ht="15" hidden="false" customHeight="false" outlineLevel="0" collapsed="false">
      <c r="A1032" s="4" t="n">
        <v>38390</v>
      </c>
      <c r="B1032" s="5" t="n">
        <v>2005</v>
      </c>
      <c r="C1032" s="5" t="n">
        <v>2</v>
      </c>
      <c r="D1032" s="6" t="str">
        <f aca="false">IF(MONTH(A1032)&gt;=4,"FY "&amp;YEAR(A1032)&amp;"-"&amp;RIGHT(YEAR(A1032)+1,2),"FY "&amp;(YEAR(A1032)-1)&amp;"-"&amp;RIGHT(YEAR(A1032),2))</f>
        <v>FY 2004-05</v>
      </c>
      <c r="E1032" s="5" t="s">
        <v>12</v>
      </c>
      <c r="F1032" s="7" t="n">
        <v>744.1</v>
      </c>
      <c r="G1032" s="7" t="n">
        <v>494.5</v>
      </c>
      <c r="H1032" s="7" t="n">
        <v>249.6</v>
      </c>
      <c r="I1032" s="7" t="n">
        <v>57.4</v>
      </c>
      <c r="J1032" s="8" t="n">
        <v>43.47</v>
      </c>
    </row>
    <row r="1033" customFormat="false" ht="15" hidden="false" customHeight="false" outlineLevel="0" collapsed="false">
      <c r="A1033" s="4" t="n">
        <v>38391</v>
      </c>
      <c r="B1033" s="5" t="n">
        <v>2005</v>
      </c>
      <c r="C1033" s="5" t="n">
        <v>2</v>
      </c>
      <c r="D1033" s="6" t="str">
        <f aca="false">IF(MONTH(A1033)&gt;=4,"FY "&amp;YEAR(A1033)&amp;"-"&amp;RIGHT(YEAR(A1033)+1,2),"FY "&amp;(YEAR(A1033)-1)&amp;"-"&amp;RIGHT(YEAR(A1033),2))</f>
        <v>FY 2004-05</v>
      </c>
      <c r="E1033" s="5" t="s">
        <v>12</v>
      </c>
      <c r="F1033" s="7" t="n">
        <v>571.7</v>
      </c>
      <c r="G1033" s="7" t="n">
        <v>466.4</v>
      </c>
      <c r="H1033" s="7" t="n">
        <v>105.3</v>
      </c>
      <c r="I1033" s="7" t="n">
        <v>24.2</v>
      </c>
      <c r="J1033" s="8" t="n">
        <v>43.46</v>
      </c>
    </row>
    <row r="1034" customFormat="false" ht="15" hidden="false" customHeight="false" outlineLevel="0" collapsed="false">
      <c r="A1034" s="4" t="n">
        <v>38392</v>
      </c>
      <c r="B1034" s="5" t="n">
        <v>2005</v>
      </c>
      <c r="C1034" s="5" t="n">
        <v>2</v>
      </c>
      <c r="D1034" s="6" t="str">
        <f aca="false">IF(MONTH(A1034)&gt;=4,"FY "&amp;YEAR(A1034)&amp;"-"&amp;RIGHT(YEAR(A1034)+1,2),"FY "&amp;(YEAR(A1034)-1)&amp;"-"&amp;RIGHT(YEAR(A1034),2))</f>
        <v>FY 2004-05</v>
      </c>
      <c r="E1034" s="5" t="s">
        <v>12</v>
      </c>
      <c r="F1034" s="7" t="n">
        <v>773.6</v>
      </c>
      <c r="G1034" s="7" t="n">
        <v>553.6</v>
      </c>
      <c r="H1034" s="7" t="n">
        <v>220.1</v>
      </c>
      <c r="I1034" s="7" t="n">
        <v>50.5</v>
      </c>
      <c r="J1034" s="8" t="n">
        <v>43.6</v>
      </c>
    </row>
    <row r="1035" customFormat="false" ht="15" hidden="false" customHeight="false" outlineLevel="0" collapsed="false">
      <c r="A1035" s="4" t="n">
        <v>38393</v>
      </c>
      <c r="B1035" s="5" t="n">
        <v>2005</v>
      </c>
      <c r="C1035" s="5" t="n">
        <v>2</v>
      </c>
      <c r="D1035" s="6" t="str">
        <f aca="false">IF(MONTH(A1035)&gt;=4,"FY "&amp;YEAR(A1035)&amp;"-"&amp;RIGHT(YEAR(A1035)+1,2),"FY "&amp;(YEAR(A1035)-1)&amp;"-"&amp;RIGHT(YEAR(A1035),2))</f>
        <v>FY 2004-05</v>
      </c>
      <c r="E1035" s="5" t="s">
        <v>12</v>
      </c>
      <c r="F1035" s="7" t="n">
        <v>667.9</v>
      </c>
      <c r="G1035" s="7" t="n">
        <v>539.5</v>
      </c>
      <c r="H1035" s="7" t="n">
        <v>128.4</v>
      </c>
      <c r="I1035" s="7" t="n">
        <v>29.4</v>
      </c>
      <c r="J1035" s="8" t="n">
        <v>43.64</v>
      </c>
    </row>
    <row r="1036" customFormat="false" ht="15" hidden="false" customHeight="false" outlineLevel="0" collapsed="false">
      <c r="A1036" s="4" t="n">
        <v>38394</v>
      </c>
      <c r="B1036" s="5" t="n">
        <v>2005</v>
      </c>
      <c r="C1036" s="5" t="n">
        <v>2</v>
      </c>
      <c r="D1036" s="6" t="str">
        <f aca="false">IF(MONTH(A1036)&gt;=4,"FY "&amp;YEAR(A1036)&amp;"-"&amp;RIGHT(YEAR(A1036)+1,2),"FY "&amp;(YEAR(A1036)-1)&amp;"-"&amp;RIGHT(YEAR(A1036),2))</f>
        <v>FY 2004-05</v>
      </c>
      <c r="E1036" s="5" t="s">
        <v>12</v>
      </c>
      <c r="F1036" s="7" t="n">
        <v>514</v>
      </c>
      <c r="G1036" s="7" t="n">
        <v>337.4</v>
      </c>
      <c r="H1036" s="7" t="n">
        <v>176.6</v>
      </c>
      <c r="I1036" s="7" t="n">
        <v>40.3</v>
      </c>
      <c r="J1036" s="8" t="n">
        <v>43.78</v>
      </c>
    </row>
    <row r="1037" customFormat="false" ht="15" hidden="false" customHeight="false" outlineLevel="0" collapsed="false">
      <c r="A1037" s="4" t="n">
        <v>38397</v>
      </c>
      <c r="B1037" s="5" t="n">
        <v>2005</v>
      </c>
      <c r="C1037" s="5" t="n">
        <v>2</v>
      </c>
      <c r="D1037" s="6" t="str">
        <f aca="false">IF(MONTH(A1037)&gt;=4,"FY "&amp;YEAR(A1037)&amp;"-"&amp;RIGHT(YEAR(A1037)+1,2),"FY "&amp;(YEAR(A1037)-1)&amp;"-"&amp;RIGHT(YEAR(A1037),2))</f>
        <v>FY 2004-05</v>
      </c>
      <c r="E1037" s="5" t="s">
        <v>12</v>
      </c>
      <c r="F1037" s="7" t="n">
        <v>1229.8</v>
      </c>
      <c r="G1037" s="7" t="n">
        <v>980.4</v>
      </c>
      <c r="H1037" s="7" t="n">
        <v>249.5</v>
      </c>
      <c r="I1037" s="7" t="n">
        <v>57</v>
      </c>
      <c r="J1037" s="8" t="n">
        <v>43.79</v>
      </c>
    </row>
    <row r="1038" customFormat="false" ht="15" hidden="false" customHeight="false" outlineLevel="0" collapsed="false">
      <c r="A1038" s="4" t="n">
        <v>38398</v>
      </c>
      <c r="B1038" s="5" t="n">
        <v>2005</v>
      </c>
      <c r="C1038" s="5" t="n">
        <v>2</v>
      </c>
      <c r="D1038" s="6" t="str">
        <f aca="false">IF(MONTH(A1038)&gt;=4,"FY "&amp;YEAR(A1038)&amp;"-"&amp;RIGHT(YEAR(A1038)+1,2),"FY "&amp;(YEAR(A1038)-1)&amp;"-"&amp;RIGHT(YEAR(A1038),2))</f>
        <v>FY 2004-05</v>
      </c>
      <c r="E1038" s="5" t="s">
        <v>12</v>
      </c>
      <c r="F1038" s="7" t="n">
        <v>1489</v>
      </c>
      <c r="G1038" s="7" t="n">
        <v>654.8</v>
      </c>
      <c r="H1038" s="7" t="n">
        <v>834.2</v>
      </c>
      <c r="I1038" s="7" t="n">
        <v>190.8</v>
      </c>
      <c r="J1038" s="8" t="n">
        <v>43.72</v>
      </c>
    </row>
    <row r="1039" customFormat="false" ht="15" hidden="false" customHeight="false" outlineLevel="0" collapsed="false">
      <c r="A1039" s="4" t="n">
        <v>38399</v>
      </c>
      <c r="B1039" s="5" t="n">
        <v>2005</v>
      </c>
      <c r="C1039" s="5" t="n">
        <v>2</v>
      </c>
      <c r="D1039" s="6" t="str">
        <f aca="false">IF(MONTH(A1039)&gt;=4,"FY "&amp;YEAR(A1039)&amp;"-"&amp;RIGHT(YEAR(A1039)+1,2),"FY "&amp;(YEAR(A1039)-1)&amp;"-"&amp;RIGHT(YEAR(A1039),2))</f>
        <v>FY 2004-05</v>
      </c>
      <c r="E1039" s="5" t="s">
        <v>12</v>
      </c>
      <c r="F1039" s="7" t="n">
        <v>1260.7</v>
      </c>
      <c r="G1039" s="7" t="n">
        <v>656.6</v>
      </c>
      <c r="H1039" s="7" t="n">
        <v>604.1</v>
      </c>
      <c r="I1039" s="7" t="n">
        <v>138</v>
      </c>
      <c r="J1039" s="8" t="n">
        <v>43.76</v>
      </c>
    </row>
    <row r="1040" customFormat="false" ht="15" hidden="false" customHeight="false" outlineLevel="0" collapsed="false">
      <c r="A1040" s="4" t="n">
        <v>38400</v>
      </c>
      <c r="B1040" s="5" t="n">
        <v>2005</v>
      </c>
      <c r="C1040" s="5" t="n">
        <v>2</v>
      </c>
      <c r="D1040" s="6" t="str">
        <f aca="false">IF(MONTH(A1040)&gt;=4,"FY "&amp;YEAR(A1040)&amp;"-"&amp;RIGHT(YEAR(A1040)+1,2),"FY "&amp;(YEAR(A1040)-1)&amp;"-"&amp;RIGHT(YEAR(A1040),2))</f>
        <v>FY 2004-05</v>
      </c>
      <c r="E1040" s="5" t="s">
        <v>12</v>
      </c>
      <c r="F1040" s="7" t="n">
        <v>1186.7</v>
      </c>
      <c r="G1040" s="7" t="n">
        <v>713.7</v>
      </c>
      <c r="H1040" s="7" t="n">
        <v>473</v>
      </c>
      <c r="I1040" s="7" t="n">
        <v>107.9</v>
      </c>
      <c r="J1040" s="8" t="n">
        <v>43.82</v>
      </c>
    </row>
    <row r="1041" customFormat="false" ht="15" hidden="false" customHeight="false" outlineLevel="0" collapsed="false">
      <c r="A1041" s="4" t="n">
        <v>38401</v>
      </c>
      <c r="B1041" s="5" t="n">
        <v>2005</v>
      </c>
      <c r="C1041" s="5" t="n">
        <v>2</v>
      </c>
      <c r="D1041" s="6" t="str">
        <f aca="false">IF(MONTH(A1041)&gt;=4,"FY "&amp;YEAR(A1041)&amp;"-"&amp;RIGHT(YEAR(A1041)+1,2),"FY "&amp;(YEAR(A1041)-1)&amp;"-"&amp;RIGHT(YEAR(A1041),2))</f>
        <v>FY 2004-05</v>
      </c>
      <c r="E1041" s="5" t="s">
        <v>12</v>
      </c>
      <c r="F1041" s="7" t="n">
        <v>796</v>
      </c>
      <c r="G1041" s="7" t="n">
        <v>562.7</v>
      </c>
      <c r="H1041" s="7" t="n">
        <v>233.3</v>
      </c>
      <c r="I1041" s="7" t="n">
        <v>53.3</v>
      </c>
      <c r="J1041" s="8" t="n">
        <v>43.74</v>
      </c>
    </row>
    <row r="1042" customFormat="false" ht="15" hidden="false" customHeight="false" outlineLevel="0" collapsed="false">
      <c r="A1042" s="4" t="n">
        <v>38404</v>
      </c>
      <c r="B1042" s="5" t="n">
        <v>2005</v>
      </c>
      <c r="C1042" s="5" t="n">
        <v>2</v>
      </c>
      <c r="D1042" s="6" t="str">
        <f aca="false">IF(MONTH(A1042)&gt;=4,"FY "&amp;YEAR(A1042)&amp;"-"&amp;RIGHT(YEAR(A1042)+1,2),"FY "&amp;(YEAR(A1042)-1)&amp;"-"&amp;RIGHT(YEAR(A1042),2))</f>
        <v>FY 2004-05</v>
      </c>
      <c r="E1042" s="5" t="s">
        <v>12</v>
      </c>
      <c r="F1042" s="7" t="n">
        <v>843.3</v>
      </c>
      <c r="G1042" s="7" t="n">
        <v>591.3</v>
      </c>
      <c r="H1042" s="7" t="n">
        <v>252</v>
      </c>
      <c r="I1042" s="7" t="n">
        <v>57.5</v>
      </c>
      <c r="J1042" s="8" t="n">
        <v>43.84</v>
      </c>
    </row>
    <row r="1043" customFormat="false" ht="15" hidden="false" customHeight="false" outlineLevel="0" collapsed="false">
      <c r="A1043" s="4" t="n">
        <v>38405</v>
      </c>
      <c r="B1043" s="5" t="n">
        <v>2005</v>
      </c>
      <c r="C1043" s="5" t="n">
        <v>2</v>
      </c>
      <c r="D1043" s="6" t="str">
        <f aca="false">IF(MONTH(A1043)&gt;=4,"FY "&amp;YEAR(A1043)&amp;"-"&amp;RIGHT(YEAR(A1043)+1,2),"FY "&amp;(YEAR(A1043)-1)&amp;"-"&amp;RIGHT(YEAR(A1043),2))</f>
        <v>FY 2004-05</v>
      </c>
      <c r="E1043" s="5" t="s">
        <v>12</v>
      </c>
      <c r="F1043" s="7" t="n">
        <v>586.4</v>
      </c>
      <c r="G1043" s="7" t="n">
        <v>375.6</v>
      </c>
      <c r="H1043" s="7" t="n">
        <v>210.8</v>
      </c>
      <c r="I1043" s="7" t="n">
        <v>48.1</v>
      </c>
      <c r="J1043" s="8" t="n">
        <v>43.82</v>
      </c>
    </row>
    <row r="1044" customFormat="false" ht="15" hidden="false" customHeight="false" outlineLevel="0" collapsed="false">
      <c r="A1044" s="4" t="n">
        <v>38406</v>
      </c>
      <c r="B1044" s="5" t="n">
        <v>2005</v>
      </c>
      <c r="C1044" s="5" t="n">
        <v>2</v>
      </c>
      <c r="D1044" s="6" t="str">
        <f aca="false">IF(MONTH(A1044)&gt;=4,"FY "&amp;YEAR(A1044)&amp;"-"&amp;RIGHT(YEAR(A1044)+1,2),"FY "&amp;(YEAR(A1044)-1)&amp;"-"&amp;RIGHT(YEAR(A1044),2))</f>
        <v>FY 2004-05</v>
      </c>
      <c r="E1044" s="5" t="s">
        <v>12</v>
      </c>
      <c r="F1044" s="7" t="n">
        <v>670.3</v>
      </c>
      <c r="G1044" s="7" t="n">
        <v>413.3</v>
      </c>
      <c r="H1044" s="7" t="n">
        <v>257</v>
      </c>
      <c r="I1044" s="7" t="n">
        <v>58.8</v>
      </c>
      <c r="J1044" s="8" t="n">
        <v>43.72</v>
      </c>
    </row>
    <row r="1045" customFormat="false" ht="15" hidden="false" customHeight="false" outlineLevel="0" collapsed="false">
      <c r="A1045" s="4" t="n">
        <v>38407</v>
      </c>
      <c r="B1045" s="5" t="n">
        <v>2005</v>
      </c>
      <c r="C1045" s="5" t="n">
        <v>2</v>
      </c>
      <c r="D1045" s="6" t="str">
        <f aca="false">IF(MONTH(A1045)&gt;=4,"FY "&amp;YEAR(A1045)&amp;"-"&amp;RIGHT(YEAR(A1045)+1,2),"FY "&amp;(YEAR(A1045)-1)&amp;"-"&amp;RIGHT(YEAR(A1045),2))</f>
        <v>FY 2004-05</v>
      </c>
      <c r="E1045" s="5" t="s">
        <v>12</v>
      </c>
      <c r="F1045" s="7" t="n">
        <v>797.7</v>
      </c>
      <c r="G1045" s="7" t="n">
        <v>500</v>
      </c>
      <c r="H1045" s="7" t="n">
        <v>297.8</v>
      </c>
      <c r="I1045" s="7" t="n">
        <v>68.1</v>
      </c>
      <c r="J1045" s="8" t="n">
        <v>43.72</v>
      </c>
    </row>
    <row r="1046" customFormat="false" ht="15" hidden="false" customHeight="false" outlineLevel="0" collapsed="false">
      <c r="A1046" s="4" t="n">
        <v>38408</v>
      </c>
      <c r="B1046" s="5" t="n">
        <v>2005</v>
      </c>
      <c r="C1046" s="5" t="n">
        <v>2</v>
      </c>
      <c r="D1046" s="6" t="str">
        <f aca="false">IF(MONTH(A1046)&gt;=4,"FY "&amp;YEAR(A1046)&amp;"-"&amp;RIGHT(YEAR(A1046)+1,2),"FY "&amp;(YEAR(A1046)-1)&amp;"-"&amp;RIGHT(YEAR(A1046),2))</f>
        <v>FY 2004-05</v>
      </c>
      <c r="E1046" s="5" t="s">
        <v>12</v>
      </c>
      <c r="F1046" s="7" t="n">
        <v>2257.8</v>
      </c>
      <c r="G1046" s="7" t="n">
        <v>2216.3</v>
      </c>
      <c r="H1046" s="7" t="n">
        <v>41.5</v>
      </c>
      <c r="I1046" s="7" t="n">
        <v>9.5</v>
      </c>
      <c r="J1046" s="8" t="n">
        <v>43.7</v>
      </c>
    </row>
    <row r="1047" customFormat="false" ht="15" hidden="false" customHeight="false" outlineLevel="0" collapsed="false">
      <c r="A1047" s="4" t="n">
        <v>38411</v>
      </c>
      <c r="B1047" s="5" t="n">
        <v>2005</v>
      </c>
      <c r="C1047" s="5" t="n">
        <v>2</v>
      </c>
      <c r="D1047" s="6" t="str">
        <f aca="false">IF(MONTH(A1047)&gt;=4,"FY "&amp;YEAR(A1047)&amp;"-"&amp;RIGHT(YEAR(A1047)+1,2),"FY "&amp;(YEAR(A1047)-1)&amp;"-"&amp;RIGHT(YEAR(A1047),2))</f>
        <v>FY 2004-05</v>
      </c>
      <c r="E1047" s="5" t="s">
        <v>12</v>
      </c>
      <c r="F1047" s="7" t="n">
        <v>953.3</v>
      </c>
      <c r="G1047" s="7" t="n">
        <v>489.2</v>
      </c>
      <c r="H1047" s="7" t="n">
        <v>464.1</v>
      </c>
      <c r="I1047" s="7" t="n">
        <v>106.2</v>
      </c>
      <c r="J1047" s="8" t="n">
        <v>43.69</v>
      </c>
    </row>
    <row r="1048" customFormat="false" ht="15" hidden="false" customHeight="false" outlineLevel="0" collapsed="false">
      <c r="A1048" s="4" t="n">
        <v>38412</v>
      </c>
      <c r="B1048" s="5" t="n">
        <v>2005</v>
      </c>
      <c r="C1048" s="5" t="n">
        <v>3</v>
      </c>
      <c r="D1048" s="6" t="str">
        <f aca="false">IF(MONTH(A1048)&gt;=4,"FY "&amp;YEAR(A1048)&amp;"-"&amp;RIGHT(YEAR(A1048)+1,2),"FY "&amp;(YEAR(A1048)-1)&amp;"-"&amp;RIGHT(YEAR(A1048),2))</f>
        <v>FY 2004-05</v>
      </c>
      <c r="E1048" s="5" t="s">
        <v>12</v>
      </c>
      <c r="F1048" s="7" t="n">
        <v>1058.3</v>
      </c>
      <c r="G1048" s="7" t="n">
        <v>715.5</v>
      </c>
      <c r="H1048" s="7" t="n">
        <v>342.8</v>
      </c>
      <c r="I1048" s="7" t="n">
        <v>78.5</v>
      </c>
      <c r="J1048" s="8" t="n">
        <v>43.64</v>
      </c>
    </row>
    <row r="1049" customFormat="false" ht="15" hidden="false" customHeight="false" outlineLevel="0" collapsed="false">
      <c r="A1049" s="4" t="n">
        <v>38413</v>
      </c>
      <c r="B1049" s="5" t="n">
        <v>2005</v>
      </c>
      <c r="C1049" s="5" t="n">
        <v>3</v>
      </c>
      <c r="D1049" s="6" t="str">
        <f aca="false">IF(MONTH(A1049)&gt;=4,"FY "&amp;YEAR(A1049)&amp;"-"&amp;RIGHT(YEAR(A1049)+1,2),"FY "&amp;(YEAR(A1049)-1)&amp;"-"&amp;RIGHT(YEAR(A1049),2))</f>
        <v>FY 2004-05</v>
      </c>
      <c r="E1049" s="5" t="s">
        <v>12</v>
      </c>
      <c r="F1049" s="7" t="n">
        <v>1096.6</v>
      </c>
      <c r="G1049" s="7" t="n">
        <v>558.4</v>
      </c>
      <c r="H1049" s="7" t="n">
        <v>538.2</v>
      </c>
      <c r="I1049" s="7" t="n">
        <v>123.1</v>
      </c>
      <c r="J1049" s="8" t="n">
        <v>43.72</v>
      </c>
    </row>
    <row r="1050" customFormat="false" ht="15" hidden="false" customHeight="false" outlineLevel="0" collapsed="false">
      <c r="A1050" s="4" t="n">
        <v>38414</v>
      </c>
      <c r="B1050" s="5" t="n">
        <v>2005</v>
      </c>
      <c r="C1050" s="5" t="n">
        <v>3</v>
      </c>
      <c r="D1050" s="6" t="str">
        <f aca="false">IF(MONTH(A1050)&gt;=4,"FY "&amp;YEAR(A1050)&amp;"-"&amp;RIGHT(YEAR(A1050)+1,2),"FY "&amp;(YEAR(A1050)-1)&amp;"-"&amp;RIGHT(YEAR(A1050),2))</f>
        <v>FY 2004-05</v>
      </c>
      <c r="E1050" s="5" t="s">
        <v>12</v>
      </c>
      <c r="F1050" s="7" t="n">
        <v>1609.2</v>
      </c>
      <c r="G1050" s="7" t="n">
        <v>910.7</v>
      </c>
      <c r="H1050" s="7" t="n">
        <v>698.5</v>
      </c>
      <c r="I1050" s="7" t="n">
        <v>159.8</v>
      </c>
      <c r="J1050" s="8" t="n">
        <v>43.7</v>
      </c>
    </row>
    <row r="1051" customFormat="false" ht="15" hidden="false" customHeight="false" outlineLevel="0" collapsed="false">
      <c r="A1051" s="4" t="n">
        <v>38415</v>
      </c>
      <c r="B1051" s="5" t="n">
        <v>2005</v>
      </c>
      <c r="C1051" s="5" t="n">
        <v>3</v>
      </c>
      <c r="D1051" s="6" t="str">
        <f aca="false">IF(MONTH(A1051)&gt;=4,"FY "&amp;YEAR(A1051)&amp;"-"&amp;RIGHT(YEAR(A1051)+1,2),"FY "&amp;(YEAR(A1051)-1)&amp;"-"&amp;RIGHT(YEAR(A1051),2))</f>
        <v>FY 2004-05</v>
      </c>
      <c r="E1051" s="5" t="s">
        <v>12</v>
      </c>
      <c r="F1051" s="7" t="n">
        <v>1350.4</v>
      </c>
      <c r="G1051" s="7" t="n">
        <v>982.8</v>
      </c>
      <c r="H1051" s="7" t="n">
        <v>367.6</v>
      </c>
      <c r="I1051" s="7" t="n">
        <v>84.2</v>
      </c>
      <c r="J1051" s="8" t="n">
        <v>43.65</v>
      </c>
    </row>
    <row r="1052" customFormat="false" ht="15" hidden="false" customHeight="false" outlineLevel="0" collapsed="false">
      <c r="A1052" s="4" t="n">
        <v>38418</v>
      </c>
      <c r="B1052" s="5" t="n">
        <v>2005</v>
      </c>
      <c r="C1052" s="5" t="n">
        <v>3</v>
      </c>
      <c r="D1052" s="6" t="str">
        <f aca="false">IF(MONTH(A1052)&gt;=4,"FY "&amp;YEAR(A1052)&amp;"-"&amp;RIGHT(YEAR(A1052)+1,2),"FY "&amp;(YEAR(A1052)-1)&amp;"-"&amp;RIGHT(YEAR(A1052),2))</f>
        <v>FY 2004-05</v>
      </c>
      <c r="E1052" s="5" t="s">
        <v>12</v>
      </c>
      <c r="F1052" s="7" t="n">
        <v>1458.3</v>
      </c>
      <c r="G1052" s="7" t="n">
        <v>904</v>
      </c>
      <c r="H1052" s="7" t="n">
        <v>554.3</v>
      </c>
      <c r="I1052" s="7" t="n">
        <v>126.8</v>
      </c>
      <c r="J1052" s="8" t="n">
        <v>43.71</v>
      </c>
    </row>
    <row r="1053" customFormat="false" ht="15" hidden="false" customHeight="false" outlineLevel="0" collapsed="false">
      <c r="A1053" s="4" t="n">
        <v>38419</v>
      </c>
      <c r="B1053" s="5" t="n">
        <v>2005</v>
      </c>
      <c r="C1053" s="5" t="n">
        <v>3</v>
      </c>
      <c r="D1053" s="6" t="str">
        <f aca="false">IF(MONTH(A1053)&gt;=4,"FY "&amp;YEAR(A1053)&amp;"-"&amp;RIGHT(YEAR(A1053)+1,2),"FY "&amp;(YEAR(A1053)-1)&amp;"-"&amp;RIGHT(YEAR(A1053),2))</f>
        <v>FY 2004-05</v>
      </c>
      <c r="E1053" s="5" t="s">
        <v>12</v>
      </c>
      <c r="F1053" s="7" t="n">
        <v>1393.2</v>
      </c>
      <c r="G1053" s="7" t="n">
        <v>931.5</v>
      </c>
      <c r="H1053" s="7" t="n">
        <v>461.8</v>
      </c>
      <c r="I1053" s="7" t="n">
        <v>105.6</v>
      </c>
      <c r="J1053" s="8" t="n">
        <v>43.71</v>
      </c>
    </row>
    <row r="1054" customFormat="false" ht="15" hidden="false" customHeight="false" outlineLevel="0" collapsed="false">
      <c r="A1054" s="4" t="n">
        <v>38420</v>
      </c>
      <c r="B1054" s="5" t="n">
        <v>2005</v>
      </c>
      <c r="C1054" s="5" t="n">
        <v>3</v>
      </c>
      <c r="D1054" s="6" t="str">
        <f aca="false">IF(MONTH(A1054)&gt;=4,"FY "&amp;YEAR(A1054)&amp;"-"&amp;RIGHT(YEAR(A1054)+1,2),"FY "&amp;(YEAR(A1054)-1)&amp;"-"&amp;RIGHT(YEAR(A1054),2))</f>
        <v>FY 2004-05</v>
      </c>
      <c r="E1054" s="5" t="s">
        <v>12</v>
      </c>
      <c r="F1054" s="7" t="n">
        <v>1458.8</v>
      </c>
      <c r="G1054" s="7" t="n">
        <v>960.5</v>
      </c>
      <c r="H1054" s="7" t="n">
        <v>498.3</v>
      </c>
      <c r="I1054" s="7" t="n">
        <v>114</v>
      </c>
      <c r="J1054" s="8" t="n">
        <v>43.69</v>
      </c>
    </row>
    <row r="1055" customFormat="false" ht="15" hidden="false" customHeight="false" outlineLevel="0" collapsed="false">
      <c r="A1055" s="4" t="n">
        <v>38421</v>
      </c>
      <c r="B1055" s="5" t="n">
        <v>2005</v>
      </c>
      <c r="C1055" s="5" t="n">
        <v>3</v>
      </c>
      <c r="D1055" s="6" t="str">
        <f aca="false">IF(MONTH(A1055)&gt;=4,"FY "&amp;YEAR(A1055)&amp;"-"&amp;RIGHT(YEAR(A1055)+1,2),"FY "&amp;(YEAR(A1055)-1)&amp;"-"&amp;RIGHT(YEAR(A1055),2))</f>
        <v>FY 2004-05</v>
      </c>
      <c r="E1055" s="5" t="s">
        <v>12</v>
      </c>
      <c r="F1055" s="7" t="n">
        <v>1544.3</v>
      </c>
      <c r="G1055" s="7" t="n">
        <v>751.1</v>
      </c>
      <c r="H1055" s="7" t="n">
        <v>793.2</v>
      </c>
      <c r="I1055" s="7" t="n">
        <v>181.6</v>
      </c>
      <c r="J1055" s="8" t="n">
        <v>43.67</v>
      </c>
    </row>
    <row r="1056" customFormat="false" ht="15" hidden="false" customHeight="false" outlineLevel="0" collapsed="false">
      <c r="A1056" s="4" t="n">
        <v>38422</v>
      </c>
      <c r="B1056" s="5" t="n">
        <v>2005</v>
      </c>
      <c r="C1056" s="5" t="n">
        <v>3</v>
      </c>
      <c r="D1056" s="6" t="str">
        <f aca="false">IF(MONTH(A1056)&gt;=4,"FY "&amp;YEAR(A1056)&amp;"-"&amp;RIGHT(YEAR(A1056)+1,2),"FY "&amp;(YEAR(A1056)-1)&amp;"-"&amp;RIGHT(YEAR(A1056),2))</f>
        <v>FY 2004-05</v>
      </c>
      <c r="E1056" s="5" t="s">
        <v>12</v>
      </c>
      <c r="F1056" s="7" t="n">
        <v>2008.6</v>
      </c>
      <c r="G1056" s="7" t="n">
        <v>698.6</v>
      </c>
      <c r="H1056" s="7" t="n">
        <v>1310</v>
      </c>
      <c r="I1056" s="7" t="n">
        <v>300.6</v>
      </c>
      <c r="J1056" s="8" t="n">
        <v>43.58</v>
      </c>
    </row>
    <row r="1057" customFormat="false" ht="15" hidden="false" customHeight="false" outlineLevel="0" collapsed="false">
      <c r="A1057" s="4" t="n">
        <v>38425</v>
      </c>
      <c r="B1057" s="5" t="n">
        <v>2005</v>
      </c>
      <c r="C1057" s="5" t="n">
        <v>3</v>
      </c>
      <c r="D1057" s="6" t="str">
        <f aca="false">IF(MONTH(A1057)&gt;=4,"FY "&amp;YEAR(A1057)&amp;"-"&amp;RIGHT(YEAR(A1057)+1,2),"FY "&amp;(YEAR(A1057)-1)&amp;"-"&amp;RIGHT(YEAR(A1057),2))</f>
        <v>FY 2004-05</v>
      </c>
      <c r="E1057" s="5" t="s">
        <v>12</v>
      </c>
      <c r="F1057" s="7" t="n">
        <v>1004.6</v>
      </c>
      <c r="G1057" s="7" t="n">
        <v>873.9</v>
      </c>
      <c r="H1057" s="7" t="n">
        <v>130.7</v>
      </c>
      <c r="I1057" s="7" t="n">
        <v>30</v>
      </c>
      <c r="J1057" s="8" t="n">
        <v>43.58</v>
      </c>
    </row>
    <row r="1058" customFormat="false" ht="15" hidden="false" customHeight="false" outlineLevel="0" collapsed="false">
      <c r="A1058" s="4" t="n">
        <v>38426</v>
      </c>
      <c r="B1058" s="5" t="n">
        <v>2005</v>
      </c>
      <c r="C1058" s="5" t="n">
        <v>3</v>
      </c>
      <c r="D1058" s="6" t="str">
        <f aca="false">IF(MONTH(A1058)&gt;=4,"FY "&amp;YEAR(A1058)&amp;"-"&amp;RIGHT(YEAR(A1058)+1,2),"FY "&amp;(YEAR(A1058)-1)&amp;"-"&amp;RIGHT(YEAR(A1058),2))</f>
        <v>FY 2004-05</v>
      </c>
      <c r="E1058" s="5" t="s">
        <v>12</v>
      </c>
      <c r="F1058" s="7" t="n">
        <v>3839.4</v>
      </c>
      <c r="G1058" s="7" t="n">
        <v>941.9</v>
      </c>
      <c r="H1058" s="7" t="n">
        <v>2897.5</v>
      </c>
      <c r="I1058" s="7" t="n">
        <v>665.8</v>
      </c>
      <c r="J1058" s="8" t="n">
        <v>43.52</v>
      </c>
    </row>
    <row r="1059" customFormat="false" ht="15" hidden="false" customHeight="false" outlineLevel="0" collapsed="false">
      <c r="A1059" s="4" t="n">
        <v>38427</v>
      </c>
      <c r="B1059" s="5" t="n">
        <v>2005</v>
      </c>
      <c r="C1059" s="5" t="n">
        <v>3</v>
      </c>
      <c r="D1059" s="6" t="str">
        <f aca="false">IF(MONTH(A1059)&gt;=4,"FY "&amp;YEAR(A1059)&amp;"-"&amp;RIGHT(YEAR(A1059)+1,2),"FY "&amp;(YEAR(A1059)-1)&amp;"-"&amp;RIGHT(YEAR(A1059),2))</f>
        <v>FY 2004-05</v>
      </c>
      <c r="E1059" s="5" t="s">
        <v>12</v>
      </c>
      <c r="F1059" s="7" t="n">
        <v>731.2</v>
      </c>
      <c r="G1059" s="7" t="n">
        <v>777.3</v>
      </c>
      <c r="H1059" s="7" t="n">
        <v>-46.1</v>
      </c>
      <c r="I1059" s="7" t="n">
        <v>-10.6</v>
      </c>
      <c r="J1059" s="8" t="n">
        <v>43.55</v>
      </c>
    </row>
    <row r="1060" customFormat="false" ht="15" hidden="false" customHeight="false" outlineLevel="0" collapsed="false">
      <c r="A1060" s="4" t="n">
        <v>38428</v>
      </c>
      <c r="B1060" s="5" t="n">
        <v>2005</v>
      </c>
      <c r="C1060" s="5" t="n">
        <v>3</v>
      </c>
      <c r="D1060" s="6" t="str">
        <f aca="false">IF(MONTH(A1060)&gt;=4,"FY "&amp;YEAR(A1060)&amp;"-"&amp;RIGHT(YEAR(A1060)+1,2),"FY "&amp;(YEAR(A1060)-1)&amp;"-"&amp;RIGHT(YEAR(A1060),2))</f>
        <v>FY 2004-05</v>
      </c>
      <c r="E1060" s="5" t="s">
        <v>12</v>
      </c>
      <c r="F1060" s="7" t="n">
        <v>763.3</v>
      </c>
      <c r="G1060" s="7" t="n">
        <v>962</v>
      </c>
      <c r="H1060" s="7" t="n">
        <v>-198.8</v>
      </c>
      <c r="I1060" s="7" t="n">
        <v>-45.6</v>
      </c>
      <c r="J1060" s="8" t="n">
        <v>43.62</v>
      </c>
    </row>
    <row r="1061" customFormat="false" ht="15" hidden="false" customHeight="false" outlineLevel="0" collapsed="false">
      <c r="A1061" s="4" t="n">
        <v>38429</v>
      </c>
      <c r="B1061" s="5" t="n">
        <v>2005</v>
      </c>
      <c r="C1061" s="5" t="n">
        <v>3</v>
      </c>
      <c r="D1061" s="6" t="str">
        <f aca="false">IF(MONTH(A1061)&gt;=4,"FY "&amp;YEAR(A1061)&amp;"-"&amp;RIGHT(YEAR(A1061)+1,2),"FY "&amp;(YEAR(A1061)-1)&amp;"-"&amp;RIGHT(YEAR(A1061),2))</f>
        <v>FY 2004-05</v>
      </c>
      <c r="E1061" s="5" t="s">
        <v>12</v>
      </c>
      <c r="F1061" s="7" t="n">
        <v>893.1</v>
      </c>
      <c r="G1061" s="7" t="n">
        <v>828.9</v>
      </c>
      <c r="H1061" s="7" t="n">
        <v>64.2</v>
      </c>
      <c r="I1061" s="7" t="n">
        <v>14.7</v>
      </c>
      <c r="J1061" s="8" t="n">
        <v>43.63</v>
      </c>
    </row>
    <row r="1062" customFormat="false" ht="15" hidden="false" customHeight="false" outlineLevel="0" collapsed="false">
      <c r="A1062" s="4" t="n">
        <v>38432</v>
      </c>
      <c r="B1062" s="5" t="n">
        <v>2005</v>
      </c>
      <c r="C1062" s="5" t="n">
        <v>3</v>
      </c>
      <c r="D1062" s="6" t="str">
        <f aca="false">IF(MONTH(A1062)&gt;=4,"FY "&amp;YEAR(A1062)&amp;"-"&amp;RIGHT(YEAR(A1062)+1,2),"FY "&amp;(YEAR(A1062)-1)&amp;"-"&amp;RIGHT(YEAR(A1062),2))</f>
        <v>FY 2004-05</v>
      </c>
      <c r="E1062" s="5" t="s">
        <v>12</v>
      </c>
      <c r="F1062" s="7" t="n">
        <v>912.5</v>
      </c>
      <c r="G1062" s="7" t="n">
        <v>776.6</v>
      </c>
      <c r="H1062" s="7" t="n">
        <v>136</v>
      </c>
      <c r="I1062" s="7" t="n">
        <v>31.1</v>
      </c>
      <c r="J1062" s="8" t="n">
        <v>43.69</v>
      </c>
    </row>
    <row r="1063" customFormat="false" ht="15" hidden="false" customHeight="false" outlineLevel="0" collapsed="false">
      <c r="A1063" s="4" t="n">
        <v>38433</v>
      </c>
      <c r="B1063" s="5" t="n">
        <v>2005</v>
      </c>
      <c r="C1063" s="5" t="n">
        <v>3</v>
      </c>
      <c r="D1063" s="6" t="str">
        <f aca="false">IF(MONTH(A1063)&gt;=4,"FY "&amp;YEAR(A1063)&amp;"-"&amp;RIGHT(YEAR(A1063)+1,2),"FY "&amp;(YEAR(A1063)-1)&amp;"-"&amp;RIGHT(YEAR(A1063),2))</f>
        <v>FY 2004-05</v>
      </c>
      <c r="E1063" s="5" t="s">
        <v>12</v>
      </c>
      <c r="F1063" s="7" t="n">
        <v>710.6</v>
      </c>
      <c r="G1063" s="7" t="n">
        <v>666.8</v>
      </c>
      <c r="H1063" s="7" t="n">
        <v>43.8</v>
      </c>
      <c r="I1063" s="7" t="n">
        <v>10</v>
      </c>
      <c r="J1063" s="8" t="n">
        <v>43.67</v>
      </c>
    </row>
    <row r="1064" customFormat="false" ht="15" hidden="false" customHeight="false" outlineLevel="0" collapsed="false">
      <c r="A1064" s="4" t="n">
        <v>38434</v>
      </c>
      <c r="B1064" s="5" t="n">
        <v>2005</v>
      </c>
      <c r="C1064" s="5" t="n">
        <v>3</v>
      </c>
      <c r="D1064" s="6" t="str">
        <f aca="false">IF(MONTH(A1064)&gt;=4,"FY "&amp;YEAR(A1064)&amp;"-"&amp;RIGHT(YEAR(A1064)+1,2),"FY "&amp;(YEAR(A1064)-1)&amp;"-"&amp;RIGHT(YEAR(A1064),2))</f>
        <v>FY 2004-05</v>
      </c>
      <c r="E1064" s="5" t="s">
        <v>12</v>
      </c>
      <c r="F1064" s="7" t="n">
        <v>640.1</v>
      </c>
      <c r="G1064" s="7" t="n">
        <v>682.6</v>
      </c>
      <c r="H1064" s="7" t="n">
        <v>-42.5</v>
      </c>
      <c r="I1064" s="7" t="n">
        <v>-9.7</v>
      </c>
      <c r="J1064" s="8" t="n">
        <v>43.77</v>
      </c>
    </row>
    <row r="1065" customFormat="false" ht="15" hidden="false" customHeight="false" outlineLevel="0" collapsed="false">
      <c r="A1065" s="4" t="n">
        <v>38435</v>
      </c>
      <c r="B1065" s="5" t="n">
        <v>2005</v>
      </c>
      <c r="C1065" s="5" t="n">
        <v>3</v>
      </c>
      <c r="D1065" s="6" t="str">
        <f aca="false">IF(MONTH(A1065)&gt;=4,"FY "&amp;YEAR(A1065)&amp;"-"&amp;RIGHT(YEAR(A1065)+1,2),"FY "&amp;(YEAR(A1065)-1)&amp;"-"&amp;RIGHT(YEAR(A1065),2))</f>
        <v>FY 2004-05</v>
      </c>
      <c r="E1065" s="5" t="s">
        <v>12</v>
      </c>
      <c r="F1065" s="7" t="n">
        <v>1031.1</v>
      </c>
      <c r="G1065" s="7" t="n">
        <v>1162.3</v>
      </c>
      <c r="H1065" s="7" t="n">
        <v>-131.2</v>
      </c>
      <c r="I1065" s="7" t="n">
        <v>-30</v>
      </c>
      <c r="J1065" s="8" t="n">
        <v>43.74</v>
      </c>
    </row>
    <row r="1066" customFormat="false" ht="15" hidden="false" customHeight="false" outlineLevel="0" collapsed="false">
      <c r="A1066" s="4" t="n">
        <v>38439</v>
      </c>
      <c r="B1066" s="5" t="n">
        <v>2005</v>
      </c>
      <c r="C1066" s="5" t="n">
        <v>3</v>
      </c>
      <c r="D1066" s="6" t="str">
        <f aca="false">IF(MONTH(A1066)&gt;=4,"FY "&amp;YEAR(A1066)&amp;"-"&amp;RIGHT(YEAR(A1066)+1,2),"FY "&amp;(YEAR(A1066)-1)&amp;"-"&amp;RIGHT(YEAR(A1066),2))</f>
        <v>FY 2004-05</v>
      </c>
      <c r="E1066" s="5" t="s">
        <v>12</v>
      </c>
      <c r="F1066" s="7" t="n">
        <v>1078.8</v>
      </c>
      <c r="G1066" s="7" t="n">
        <v>815.6</v>
      </c>
      <c r="H1066" s="7" t="n">
        <v>263.2</v>
      </c>
      <c r="I1066" s="7" t="n">
        <v>60</v>
      </c>
      <c r="J1066" s="8" t="n">
        <v>43.83</v>
      </c>
    </row>
    <row r="1067" customFormat="false" ht="15" hidden="false" customHeight="false" outlineLevel="0" collapsed="false">
      <c r="A1067" s="4" t="n">
        <v>38440</v>
      </c>
      <c r="B1067" s="5" t="n">
        <v>2005</v>
      </c>
      <c r="C1067" s="5" t="n">
        <v>3</v>
      </c>
      <c r="D1067" s="6" t="str">
        <f aca="false">IF(MONTH(A1067)&gt;=4,"FY "&amp;YEAR(A1067)&amp;"-"&amp;RIGHT(YEAR(A1067)+1,2),"FY "&amp;(YEAR(A1067)-1)&amp;"-"&amp;RIGHT(YEAR(A1067),2))</f>
        <v>FY 2004-05</v>
      </c>
      <c r="E1067" s="5" t="s">
        <v>12</v>
      </c>
      <c r="F1067" s="7" t="n">
        <v>875</v>
      </c>
      <c r="G1067" s="7" t="n">
        <v>339.7</v>
      </c>
      <c r="H1067" s="7" t="n">
        <v>535.3</v>
      </c>
      <c r="I1067" s="7" t="n">
        <v>122.2</v>
      </c>
      <c r="J1067" s="8" t="n">
        <v>43.81</v>
      </c>
    </row>
    <row r="1068" customFormat="false" ht="15" hidden="false" customHeight="false" outlineLevel="0" collapsed="false">
      <c r="A1068" s="4" t="n">
        <v>38441</v>
      </c>
      <c r="B1068" s="5" t="n">
        <v>2005</v>
      </c>
      <c r="C1068" s="5" t="n">
        <v>3</v>
      </c>
      <c r="D1068" s="6" t="str">
        <f aca="false">IF(MONTH(A1068)&gt;=4,"FY "&amp;YEAR(A1068)&amp;"-"&amp;RIGHT(YEAR(A1068)+1,2),"FY "&amp;(YEAR(A1068)-1)&amp;"-"&amp;RIGHT(YEAR(A1068),2))</f>
        <v>FY 2004-05</v>
      </c>
      <c r="E1068" s="5" t="s">
        <v>12</v>
      </c>
      <c r="F1068" s="7" t="n">
        <v>757.6</v>
      </c>
      <c r="G1068" s="7" t="n">
        <v>2481.6</v>
      </c>
      <c r="H1068" s="7" t="n">
        <v>-1724</v>
      </c>
      <c r="I1068" s="7" t="n">
        <v>-393.7</v>
      </c>
      <c r="J1068" s="8" t="n">
        <v>43.79</v>
      </c>
    </row>
    <row r="1069" customFormat="false" ht="15" hidden="false" customHeight="false" outlineLevel="0" collapsed="false">
      <c r="A1069" s="4" t="n">
        <v>38442</v>
      </c>
      <c r="B1069" s="5" t="n">
        <v>2005</v>
      </c>
      <c r="C1069" s="5" t="n">
        <v>3</v>
      </c>
      <c r="D1069" s="6" t="str">
        <f aca="false">IF(MONTH(A1069)&gt;=4,"FY "&amp;YEAR(A1069)&amp;"-"&amp;RIGHT(YEAR(A1069)+1,2),"FY "&amp;(YEAR(A1069)-1)&amp;"-"&amp;RIGHT(YEAR(A1069),2))</f>
        <v>FY 2004-05</v>
      </c>
      <c r="E1069" s="5" t="s">
        <v>12</v>
      </c>
      <c r="F1069" s="7" t="n">
        <v>1095.5</v>
      </c>
      <c r="G1069" s="7" t="n">
        <v>1086.1</v>
      </c>
      <c r="H1069" s="7" t="n">
        <v>9.4</v>
      </c>
      <c r="I1069" s="7" t="n">
        <v>2.1</v>
      </c>
      <c r="J1069" s="8" t="n">
        <v>43.82</v>
      </c>
    </row>
    <row r="1070" customFormat="false" ht="15" hidden="false" customHeight="false" outlineLevel="0" collapsed="false">
      <c r="A1070" s="4" t="n">
        <v>38443</v>
      </c>
      <c r="B1070" s="5" t="n">
        <v>2005</v>
      </c>
      <c r="C1070" s="5" t="n">
        <v>4</v>
      </c>
      <c r="D1070" s="6" t="str">
        <f aca="false">IF(MONTH(A1070)&gt;=4,"FY "&amp;YEAR(A1070)&amp;"-"&amp;RIGHT(YEAR(A1070)+1,2),"FY "&amp;(YEAR(A1070)-1)&amp;"-"&amp;RIGHT(YEAR(A1070),2))</f>
        <v>FY 2005-06</v>
      </c>
      <c r="E1070" s="5" t="s">
        <v>12</v>
      </c>
      <c r="F1070" s="7" t="n">
        <v>1479.9</v>
      </c>
      <c r="G1070" s="7" t="n">
        <v>1121.3</v>
      </c>
      <c r="H1070" s="7" t="n">
        <v>358.6</v>
      </c>
      <c r="I1070" s="7" t="n">
        <v>81.8</v>
      </c>
      <c r="J1070" s="8" t="n">
        <v>43.82</v>
      </c>
    </row>
    <row r="1071" customFormat="false" ht="15" hidden="false" customHeight="false" outlineLevel="0" collapsed="false">
      <c r="A1071" s="4" t="n">
        <v>38446</v>
      </c>
      <c r="B1071" s="5" t="n">
        <v>2005</v>
      </c>
      <c r="C1071" s="5" t="n">
        <v>4</v>
      </c>
      <c r="D1071" s="6" t="str">
        <f aca="false">IF(MONTH(A1071)&gt;=4,"FY "&amp;YEAR(A1071)&amp;"-"&amp;RIGHT(YEAR(A1071)+1,2),"FY "&amp;(YEAR(A1071)-1)&amp;"-"&amp;RIGHT(YEAR(A1071),2))</f>
        <v>FY 2005-06</v>
      </c>
      <c r="E1071" s="5" t="s">
        <v>12</v>
      </c>
      <c r="F1071" s="7" t="n">
        <v>646.6</v>
      </c>
      <c r="G1071" s="7" t="n">
        <v>618.7</v>
      </c>
      <c r="H1071" s="7" t="n">
        <v>27.9</v>
      </c>
      <c r="I1071" s="7" t="n">
        <v>6.4</v>
      </c>
      <c r="J1071" s="8" t="n">
        <v>43.75</v>
      </c>
    </row>
    <row r="1072" customFormat="false" ht="15" hidden="false" customHeight="false" outlineLevel="0" collapsed="false">
      <c r="A1072" s="4" t="n">
        <v>38447</v>
      </c>
      <c r="B1072" s="5" t="n">
        <v>2005</v>
      </c>
      <c r="C1072" s="5" t="n">
        <v>4</v>
      </c>
      <c r="D1072" s="6" t="str">
        <f aca="false">IF(MONTH(A1072)&gt;=4,"FY "&amp;YEAR(A1072)&amp;"-"&amp;RIGHT(YEAR(A1072)+1,2),"FY "&amp;(YEAR(A1072)-1)&amp;"-"&amp;RIGHT(YEAR(A1072),2))</f>
        <v>FY 2005-06</v>
      </c>
      <c r="E1072" s="5" t="s">
        <v>12</v>
      </c>
      <c r="F1072" s="7" t="n">
        <v>1104.9</v>
      </c>
      <c r="G1072" s="7" t="n">
        <v>860.9</v>
      </c>
      <c r="H1072" s="7" t="n">
        <v>244</v>
      </c>
      <c r="I1072" s="7" t="n">
        <v>55.8</v>
      </c>
      <c r="J1072" s="8" t="n">
        <v>43.76</v>
      </c>
    </row>
    <row r="1073" customFormat="false" ht="15" hidden="false" customHeight="false" outlineLevel="0" collapsed="false">
      <c r="A1073" s="4" t="n">
        <v>38448</v>
      </c>
      <c r="B1073" s="5" t="n">
        <v>2005</v>
      </c>
      <c r="C1073" s="5" t="n">
        <v>4</v>
      </c>
      <c r="D1073" s="6" t="str">
        <f aca="false">IF(MONTH(A1073)&gt;=4,"FY "&amp;YEAR(A1073)&amp;"-"&amp;RIGHT(YEAR(A1073)+1,2),"FY "&amp;(YEAR(A1073)-1)&amp;"-"&amp;RIGHT(YEAR(A1073),2))</f>
        <v>FY 2005-06</v>
      </c>
      <c r="E1073" s="5" t="s">
        <v>12</v>
      </c>
      <c r="F1073" s="7" t="n">
        <v>590.3</v>
      </c>
      <c r="G1073" s="7" t="n">
        <v>486.9</v>
      </c>
      <c r="H1073" s="7" t="n">
        <v>103.4</v>
      </c>
      <c r="I1073" s="7" t="n">
        <v>23.6</v>
      </c>
      <c r="J1073" s="8" t="n">
        <v>43.81</v>
      </c>
    </row>
    <row r="1074" customFormat="false" ht="15" hidden="false" customHeight="false" outlineLevel="0" collapsed="false">
      <c r="A1074" s="4" t="n">
        <v>38449</v>
      </c>
      <c r="B1074" s="5" t="n">
        <v>2005</v>
      </c>
      <c r="C1074" s="5" t="n">
        <v>4</v>
      </c>
      <c r="D1074" s="6" t="str">
        <f aca="false">IF(MONTH(A1074)&gt;=4,"FY "&amp;YEAR(A1074)&amp;"-"&amp;RIGHT(YEAR(A1074)+1,2),"FY "&amp;(YEAR(A1074)-1)&amp;"-"&amp;RIGHT(YEAR(A1074),2))</f>
        <v>FY 2005-06</v>
      </c>
      <c r="E1074" s="5" t="s">
        <v>12</v>
      </c>
      <c r="F1074" s="7" t="n">
        <v>834.3</v>
      </c>
      <c r="G1074" s="7" t="n">
        <v>739.2</v>
      </c>
      <c r="H1074" s="7" t="n">
        <v>95.1</v>
      </c>
      <c r="I1074" s="7" t="n">
        <v>21.7</v>
      </c>
      <c r="J1074" s="8" t="n">
        <v>43.76</v>
      </c>
    </row>
    <row r="1075" customFormat="false" ht="15" hidden="false" customHeight="false" outlineLevel="0" collapsed="false">
      <c r="A1075" s="4" t="n">
        <v>38450</v>
      </c>
      <c r="B1075" s="5" t="n">
        <v>2005</v>
      </c>
      <c r="C1075" s="5" t="n">
        <v>4</v>
      </c>
      <c r="D1075" s="6" t="str">
        <f aca="false">IF(MONTH(A1075)&gt;=4,"FY "&amp;YEAR(A1075)&amp;"-"&amp;RIGHT(YEAR(A1075)+1,2),"FY "&amp;(YEAR(A1075)-1)&amp;"-"&amp;RIGHT(YEAR(A1075),2))</f>
        <v>FY 2005-06</v>
      </c>
      <c r="E1075" s="5" t="s">
        <v>12</v>
      </c>
      <c r="F1075" s="7" t="n">
        <v>854.9</v>
      </c>
      <c r="G1075" s="7" t="n">
        <v>795</v>
      </c>
      <c r="H1075" s="7" t="n">
        <v>59.9</v>
      </c>
      <c r="I1075" s="7" t="n">
        <v>13.7</v>
      </c>
      <c r="J1075" s="8" t="n">
        <v>43.74</v>
      </c>
    </row>
    <row r="1076" customFormat="false" ht="15" hidden="false" customHeight="false" outlineLevel="0" collapsed="false">
      <c r="A1076" s="4" t="n">
        <v>38453</v>
      </c>
      <c r="B1076" s="5" t="n">
        <v>2005</v>
      </c>
      <c r="C1076" s="5" t="n">
        <v>4</v>
      </c>
      <c r="D1076" s="6" t="str">
        <f aca="false">IF(MONTH(A1076)&gt;=4,"FY "&amp;YEAR(A1076)&amp;"-"&amp;RIGHT(YEAR(A1076)+1,2),"FY "&amp;(YEAR(A1076)-1)&amp;"-"&amp;RIGHT(YEAR(A1076),2))</f>
        <v>FY 2005-06</v>
      </c>
      <c r="E1076" s="5" t="s">
        <v>12</v>
      </c>
      <c r="F1076" s="7" t="n">
        <v>715.9</v>
      </c>
      <c r="G1076" s="7" t="n">
        <v>770.3</v>
      </c>
      <c r="H1076" s="7" t="n">
        <v>-54.3</v>
      </c>
      <c r="I1076" s="7" t="n">
        <v>-12.4</v>
      </c>
      <c r="J1076" s="8" t="n">
        <v>43.77</v>
      </c>
    </row>
    <row r="1077" customFormat="false" ht="15" hidden="false" customHeight="false" outlineLevel="0" collapsed="false">
      <c r="A1077" s="4" t="n">
        <v>38454</v>
      </c>
      <c r="B1077" s="5" t="n">
        <v>2005</v>
      </c>
      <c r="C1077" s="5" t="n">
        <v>4</v>
      </c>
      <c r="D1077" s="6" t="str">
        <f aca="false">IF(MONTH(A1077)&gt;=4,"FY "&amp;YEAR(A1077)&amp;"-"&amp;RIGHT(YEAR(A1077)+1,2),"FY "&amp;(YEAR(A1077)-1)&amp;"-"&amp;RIGHT(YEAR(A1077),2))</f>
        <v>FY 2005-06</v>
      </c>
      <c r="E1077" s="5" t="s">
        <v>12</v>
      </c>
      <c r="F1077" s="7" t="n">
        <v>527.4</v>
      </c>
      <c r="G1077" s="7" t="n">
        <v>456.9</v>
      </c>
      <c r="H1077" s="7" t="n">
        <v>70.5</v>
      </c>
      <c r="I1077" s="7" t="n">
        <v>16.1</v>
      </c>
      <c r="J1077" s="8" t="n">
        <v>43.74</v>
      </c>
    </row>
    <row r="1078" customFormat="false" ht="15" hidden="false" customHeight="false" outlineLevel="0" collapsed="false">
      <c r="A1078" s="4" t="n">
        <v>38455</v>
      </c>
      <c r="B1078" s="5" t="n">
        <v>2005</v>
      </c>
      <c r="C1078" s="5" t="n">
        <v>4</v>
      </c>
      <c r="D1078" s="6" t="str">
        <f aca="false">IF(MONTH(A1078)&gt;=4,"FY "&amp;YEAR(A1078)&amp;"-"&amp;RIGHT(YEAR(A1078)+1,2),"FY "&amp;(YEAR(A1078)-1)&amp;"-"&amp;RIGHT(YEAR(A1078),2))</f>
        <v>FY 2005-06</v>
      </c>
      <c r="E1078" s="5" t="s">
        <v>12</v>
      </c>
      <c r="F1078" s="7" t="n">
        <v>560.5</v>
      </c>
      <c r="G1078" s="7" t="n">
        <v>669.2</v>
      </c>
      <c r="H1078" s="7" t="n">
        <v>-108.7</v>
      </c>
      <c r="I1078" s="7" t="n">
        <v>-24.9</v>
      </c>
      <c r="J1078" s="8" t="n">
        <v>43.7</v>
      </c>
    </row>
    <row r="1079" customFormat="false" ht="15" hidden="false" customHeight="false" outlineLevel="0" collapsed="false">
      <c r="A1079" s="4" t="n">
        <v>38457</v>
      </c>
      <c r="B1079" s="5" t="n">
        <v>2005</v>
      </c>
      <c r="C1079" s="5" t="n">
        <v>4</v>
      </c>
      <c r="D1079" s="6" t="str">
        <f aca="false">IF(MONTH(A1079)&gt;=4,"FY "&amp;YEAR(A1079)&amp;"-"&amp;RIGHT(YEAR(A1079)+1,2),"FY "&amp;(YEAR(A1079)-1)&amp;"-"&amp;RIGHT(YEAR(A1079),2))</f>
        <v>FY 2005-06</v>
      </c>
      <c r="E1079" s="5" t="s">
        <v>12</v>
      </c>
      <c r="F1079" s="7" t="n">
        <v>880.9</v>
      </c>
      <c r="G1079" s="7" t="n">
        <v>704.5</v>
      </c>
      <c r="H1079" s="7" t="n">
        <v>176.4</v>
      </c>
      <c r="I1079" s="7" t="n">
        <v>40.3</v>
      </c>
      <c r="J1079" s="8" t="n">
        <v>43.75</v>
      </c>
    </row>
    <row r="1080" customFormat="false" ht="15" hidden="false" customHeight="false" outlineLevel="0" collapsed="false">
      <c r="A1080" s="4" t="n">
        <v>38460</v>
      </c>
      <c r="B1080" s="5" t="n">
        <v>2005</v>
      </c>
      <c r="C1080" s="5" t="n">
        <v>4</v>
      </c>
      <c r="D1080" s="6" t="str">
        <f aca="false">IF(MONTH(A1080)&gt;=4,"FY "&amp;YEAR(A1080)&amp;"-"&amp;RIGHT(YEAR(A1080)+1,2),"FY "&amp;(YEAR(A1080)-1)&amp;"-"&amp;RIGHT(YEAR(A1080),2))</f>
        <v>FY 2005-06</v>
      </c>
      <c r="E1080" s="5" t="s">
        <v>12</v>
      </c>
      <c r="F1080" s="7" t="n">
        <v>772.7</v>
      </c>
      <c r="G1080" s="7" t="n">
        <v>1347.1</v>
      </c>
      <c r="H1080" s="7" t="n">
        <v>-574.4</v>
      </c>
      <c r="I1080" s="7" t="n">
        <v>-131.3</v>
      </c>
      <c r="J1080" s="8" t="n">
        <v>43.75</v>
      </c>
    </row>
    <row r="1081" customFormat="false" ht="15" hidden="false" customHeight="false" outlineLevel="0" collapsed="false">
      <c r="A1081" s="4" t="n">
        <v>38461</v>
      </c>
      <c r="B1081" s="5" t="n">
        <v>2005</v>
      </c>
      <c r="C1081" s="5" t="n">
        <v>4</v>
      </c>
      <c r="D1081" s="6" t="str">
        <f aca="false">IF(MONTH(A1081)&gt;=4,"FY "&amp;YEAR(A1081)&amp;"-"&amp;RIGHT(YEAR(A1081)+1,2),"FY "&amp;(YEAR(A1081)-1)&amp;"-"&amp;RIGHT(YEAR(A1081),2))</f>
        <v>FY 2005-06</v>
      </c>
      <c r="E1081" s="5" t="s">
        <v>12</v>
      </c>
      <c r="F1081" s="7" t="n">
        <v>635.9</v>
      </c>
      <c r="G1081" s="7" t="n">
        <v>1092.6</v>
      </c>
      <c r="H1081" s="7" t="n">
        <v>-456.7</v>
      </c>
      <c r="I1081" s="7" t="n">
        <v>-104.2</v>
      </c>
      <c r="J1081" s="8" t="n">
        <v>43.83</v>
      </c>
    </row>
    <row r="1082" customFormat="false" ht="15" hidden="false" customHeight="false" outlineLevel="0" collapsed="false">
      <c r="A1082" s="4" t="n">
        <v>38462</v>
      </c>
      <c r="B1082" s="5" t="n">
        <v>2005</v>
      </c>
      <c r="C1082" s="5" t="n">
        <v>4</v>
      </c>
      <c r="D1082" s="6" t="str">
        <f aca="false">IF(MONTH(A1082)&gt;=4,"FY "&amp;YEAR(A1082)&amp;"-"&amp;RIGHT(YEAR(A1082)+1,2),"FY "&amp;(YEAR(A1082)-1)&amp;"-"&amp;RIGHT(YEAR(A1082),2))</f>
        <v>FY 2005-06</v>
      </c>
      <c r="E1082" s="5" t="s">
        <v>12</v>
      </c>
      <c r="F1082" s="7" t="n">
        <v>859.4</v>
      </c>
      <c r="G1082" s="7" t="n">
        <v>983.5</v>
      </c>
      <c r="H1082" s="7" t="n">
        <v>-124.1</v>
      </c>
      <c r="I1082" s="7" t="n">
        <v>-28.4</v>
      </c>
      <c r="J1082" s="8" t="n">
        <v>43.76</v>
      </c>
    </row>
    <row r="1083" customFormat="false" ht="15" hidden="false" customHeight="false" outlineLevel="0" collapsed="false">
      <c r="A1083" s="4" t="n">
        <v>38463</v>
      </c>
      <c r="B1083" s="5" t="n">
        <v>2005</v>
      </c>
      <c r="C1083" s="5" t="n">
        <v>4</v>
      </c>
      <c r="D1083" s="6" t="str">
        <f aca="false">IF(MONTH(A1083)&gt;=4,"FY "&amp;YEAR(A1083)&amp;"-"&amp;RIGHT(YEAR(A1083)+1,2),"FY "&amp;(YEAR(A1083)-1)&amp;"-"&amp;RIGHT(YEAR(A1083),2))</f>
        <v>FY 2005-06</v>
      </c>
      <c r="E1083" s="5" t="s">
        <v>12</v>
      </c>
      <c r="F1083" s="7" t="n">
        <v>724.2</v>
      </c>
      <c r="G1083" s="7" t="n">
        <v>955.3</v>
      </c>
      <c r="H1083" s="7" t="n">
        <v>-231.2</v>
      </c>
      <c r="I1083" s="7" t="n">
        <v>-52.8</v>
      </c>
      <c r="J1083" s="8" t="n">
        <v>43.76</v>
      </c>
    </row>
    <row r="1084" customFormat="false" ht="15" hidden="false" customHeight="false" outlineLevel="0" collapsed="false">
      <c r="A1084" s="4" t="n">
        <v>38464</v>
      </c>
      <c r="B1084" s="5" t="n">
        <v>2005</v>
      </c>
      <c r="C1084" s="5" t="n">
        <v>4</v>
      </c>
      <c r="D1084" s="6" t="str">
        <f aca="false">IF(MONTH(A1084)&gt;=4,"FY "&amp;YEAR(A1084)&amp;"-"&amp;RIGHT(YEAR(A1084)+1,2),"FY "&amp;(YEAR(A1084)-1)&amp;"-"&amp;RIGHT(YEAR(A1084),2))</f>
        <v>FY 2005-06</v>
      </c>
      <c r="E1084" s="5" t="s">
        <v>12</v>
      </c>
      <c r="F1084" s="7" t="n">
        <v>790.2</v>
      </c>
      <c r="G1084" s="7" t="n">
        <v>813</v>
      </c>
      <c r="H1084" s="7" t="n">
        <v>-22.8</v>
      </c>
      <c r="I1084" s="7" t="n">
        <v>-5.2</v>
      </c>
      <c r="J1084" s="8" t="n">
        <v>43.76</v>
      </c>
    </row>
    <row r="1085" customFormat="false" ht="15" hidden="false" customHeight="false" outlineLevel="0" collapsed="false">
      <c r="A1085" s="4" t="n">
        <v>38467</v>
      </c>
      <c r="B1085" s="5" t="n">
        <v>2005</v>
      </c>
      <c r="C1085" s="5" t="n">
        <v>4</v>
      </c>
      <c r="D1085" s="6" t="str">
        <f aca="false">IF(MONTH(A1085)&gt;=4,"FY "&amp;YEAR(A1085)&amp;"-"&amp;RIGHT(YEAR(A1085)+1,2),"FY "&amp;(YEAR(A1085)-1)&amp;"-"&amp;RIGHT(YEAR(A1085),2))</f>
        <v>FY 2005-06</v>
      </c>
      <c r="E1085" s="5" t="s">
        <v>12</v>
      </c>
      <c r="F1085" s="7" t="n">
        <v>980.2</v>
      </c>
      <c r="G1085" s="7" t="n">
        <v>696.2</v>
      </c>
      <c r="H1085" s="7" t="n">
        <v>283.9</v>
      </c>
      <c r="I1085" s="7" t="n">
        <v>64.9</v>
      </c>
      <c r="J1085" s="8" t="n">
        <v>43.75</v>
      </c>
    </row>
    <row r="1086" customFormat="false" ht="15" hidden="false" customHeight="false" outlineLevel="0" collapsed="false">
      <c r="A1086" s="4" t="n">
        <v>38468</v>
      </c>
      <c r="B1086" s="5" t="n">
        <v>2005</v>
      </c>
      <c r="C1086" s="5" t="n">
        <v>4</v>
      </c>
      <c r="D1086" s="6" t="str">
        <f aca="false">IF(MONTH(A1086)&gt;=4,"FY "&amp;YEAR(A1086)&amp;"-"&amp;RIGHT(YEAR(A1086)+1,2),"FY "&amp;(YEAR(A1086)-1)&amp;"-"&amp;RIGHT(YEAR(A1086),2))</f>
        <v>FY 2005-06</v>
      </c>
      <c r="E1086" s="5" t="s">
        <v>12</v>
      </c>
      <c r="F1086" s="7" t="n">
        <v>688.1</v>
      </c>
      <c r="G1086" s="7" t="n">
        <v>675.2</v>
      </c>
      <c r="H1086" s="7" t="n">
        <v>12.9</v>
      </c>
      <c r="I1086" s="7" t="n">
        <v>3</v>
      </c>
      <c r="J1086" s="8" t="n">
        <v>43.71</v>
      </c>
    </row>
    <row r="1087" customFormat="false" ht="15" hidden="false" customHeight="false" outlineLevel="0" collapsed="false">
      <c r="A1087" s="4" t="n">
        <v>38469</v>
      </c>
      <c r="B1087" s="5" t="n">
        <v>2005</v>
      </c>
      <c r="C1087" s="5" t="n">
        <v>4</v>
      </c>
      <c r="D1087" s="6" t="str">
        <f aca="false">IF(MONTH(A1087)&gt;=4,"FY "&amp;YEAR(A1087)&amp;"-"&amp;RIGHT(YEAR(A1087)+1,2),"FY "&amp;(YEAR(A1087)-1)&amp;"-"&amp;RIGHT(YEAR(A1087),2))</f>
        <v>FY 2005-06</v>
      </c>
      <c r="E1087" s="5" t="s">
        <v>12</v>
      </c>
      <c r="F1087" s="7" t="n">
        <v>614.5</v>
      </c>
      <c r="G1087" s="7" t="n">
        <v>670</v>
      </c>
      <c r="H1087" s="7" t="n">
        <v>-55.5</v>
      </c>
      <c r="I1087" s="7" t="n">
        <v>-12.7</v>
      </c>
      <c r="J1087" s="8" t="n">
        <v>43.69</v>
      </c>
    </row>
    <row r="1088" customFormat="false" ht="15" hidden="false" customHeight="false" outlineLevel="0" collapsed="false">
      <c r="A1088" s="4" t="n">
        <v>38470</v>
      </c>
      <c r="B1088" s="5" t="n">
        <v>2005</v>
      </c>
      <c r="C1088" s="5" t="n">
        <v>4</v>
      </c>
      <c r="D1088" s="6" t="str">
        <f aca="false">IF(MONTH(A1088)&gt;=4,"FY "&amp;YEAR(A1088)&amp;"-"&amp;RIGHT(YEAR(A1088)+1,2),"FY "&amp;(YEAR(A1088)-1)&amp;"-"&amp;RIGHT(YEAR(A1088),2))</f>
        <v>FY 2005-06</v>
      </c>
      <c r="E1088" s="5" t="s">
        <v>12</v>
      </c>
      <c r="F1088" s="7" t="n">
        <v>844.9</v>
      </c>
      <c r="G1088" s="7" t="n">
        <v>978.8</v>
      </c>
      <c r="H1088" s="7" t="n">
        <v>-133.9</v>
      </c>
      <c r="I1088" s="7" t="n">
        <v>-30.6</v>
      </c>
      <c r="J1088" s="8" t="n">
        <v>43.71</v>
      </c>
    </row>
    <row r="1089" customFormat="false" ht="15" hidden="false" customHeight="false" outlineLevel="0" collapsed="false">
      <c r="A1089" s="4" t="n">
        <v>38471</v>
      </c>
      <c r="B1089" s="5" t="n">
        <v>2005</v>
      </c>
      <c r="C1089" s="5" t="n">
        <v>4</v>
      </c>
      <c r="D1089" s="6" t="str">
        <f aca="false">IF(MONTH(A1089)&gt;=4,"FY "&amp;YEAR(A1089)&amp;"-"&amp;RIGHT(YEAR(A1089)+1,2),"FY "&amp;(YEAR(A1089)-1)&amp;"-"&amp;RIGHT(YEAR(A1089),2))</f>
        <v>FY 2005-06</v>
      </c>
      <c r="E1089" s="5" t="s">
        <v>12</v>
      </c>
      <c r="F1089" s="7" t="n">
        <v>936.2</v>
      </c>
      <c r="G1089" s="7" t="n">
        <v>1261.5</v>
      </c>
      <c r="H1089" s="7" t="n">
        <v>-325.2</v>
      </c>
      <c r="I1089" s="7" t="n">
        <v>-74.4</v>
      </c>
      <c r="J1089" s="8" t="n">
        <v>43.71</v>
      </c>
    </row>
    <row r="1090" customFormat="false" ht="15" hidden="false" customHeight="false" outlineLevel="0" collapsed="false">
      <c r="A1090" s="4" t="n">
        <v>38474</v>
      </c>
      <c r="B1090" s="5" t="n">
        <v>2005</v>
      </c>
      <c r="C1090" s="5" t="n">
        <v>5</v>
      </c>
      <c r="D1090" s="6" t="str">
        <f aca="false">IF(MONTH(A1090)&gt;=4,"FY "&amp;YEAR(A1090)&amp;"-"&amp;RIGHT(YEAR(A1090)+1,2),"FY "&amp;(YEAR(A1090)-1)&amp;"-"&amp;RIGHT(YEAR(A1090),2))</f>
        <v>FY 2005-06</v>
      </c>
      <c r="E1090" s="5" t="s">
        <v>12</v>
      </c>
      <c r="F1090" s="7" t="n">
        <v>699.7</v>
      </c>
      <c r="G1090" s="7" t="n">
        <v>734</v>
      </c>
      <c r="H1090" s="7" t="n">
        <v>-34.3</v>
      </c>
      <c r="I1090" s="7" t="n">
        <v>-7.9</v>
      </c>
      <c r="J1090" s="8" t="n">
        <v>43.65</v>
      </c>
    </row>
    <row r="1091" customFormat="false" ht="15" hidden="false" customHeight="false" outlineLevel="0" collapsed="false">
      <c r="A1091" s="4" t="n">
        <v>38475</v>
      </c>
      <c r="B1091" s="5" t="n">
        <v>2005</v>
      </c>
      <c r="C1091" s="5" t="n">
        <v>5</v>
      </c>
      <c r="D1091" s="6" t="str">
        <f aca="false">IF(MONTH(A1091)&gt;=4,"FY "&amp;YEAR(A1091)&amp;"-"&amp;RIGHT(YEAR(A1091)+1,2),"FY "&amp;(YEAR(A1091)-1)&amp;"-"&amp;RIGHT(YEAR(A1091),2))</f>
        <v>FY 2005-06</v>
      </c>
      <c r="E1091" s="5" t="s">
        <v>12</v>
      </c>
      <c r="F1091" s="7" t="n">
        <v>402.9</v>
      </c>
      <c r="G1091" s="7" t="n">
        <v>418.9</v>
      </c>
      <c r="H1091" s="7" t="n">
        <v>-16</v>
      </c>
      <c r="I1091" s="7" t="n">
        <v>-3.7</v>
      </c>
      <c r="J1091" s="8" t="n">
        <v>43.57</v>
      </c>
    </row>
    <row r="1092" customFormat="false" ht="15" hidden="false" customHeight="false" outlineLevel="0" collapsed="false">
      <c r="A1092" s="4" t="n">
        <v>38476</v>
      </c>
      <c r="B1092" s="5" t="n">
        <v>2005</v>
      </c>
      <c r="C1092" s="5" t="n">
        <v>5</v>
      </c>
      <c r="D1092" s="6" t="str">
        <f aca="false">IF(MONTH(A1092)&gt;=4,"FY "&amp;YEAR(A1092)&amp;"-"&amp;RIGHT(YEAR(A1092)+1,2),"FY "&amp;(YEAR(A1092)-1)&amp;"-"&amp;RIGHT(YEAR(A1092),2))</f>
        <v>FY 2005-06</v>
      </c>
      <c r="E1092" s="5" t="s">
        <v>12</v>
      </c>
      <c r="F1092" s="7" t="n">
        <v>505.1</v>
      </c>
      <c r="G1092" s="7" t="n">
        <v>474.9</v>
      </c>
      <c r="H1092" s="7" t="n">
        <v>30.2</v>
      </c>
      <c r="I1092" s="7" t="n">
        <v>6.9</v>
      </c>
      <c r="J1092" s="8" t="n">
        <v>43.6</v>
      </c>
    </row>
    <row r="1093" customFormat="false" ht="15" hidden="false" customHeight="false" outlineLevel="0" collapsed="false">
      <c r="A1093" s="4" t="n">
        <v>38477</v>
      </c>
      <c r="B1093" s="5" t="n">
        <v>2005</v>
      </c>
      <c r="C1093" s="5" t="n">
        <v>5</v>
      </c>
      <c r="D1093" s="6" t="str">
        <f aca="false">IF(MONTH(A1093)&gt;=4,"FY "&amp;YEAR(A1093)&amp;"-"&amp;RIGHT(YEAR(A1093)+1,2),"FY "&amp;(YEAR(A1093)-1)&amp;"-"&amp;RIGHT(YEAR(A1093),2))</f>
        <v>FY 2005-06</v>
      </c>
      <c r="E1093" s="5" t="s">
        <v>12</v>
      </c>
      <c r="F1093" s="7" t="n">
        <v>469.7</v>
      </c>
      <c r="G1093" s="7" t="n">
        <v>537.4</v>
      </c>
      <c r="H1093" s="7" t="n">
        <v>-67.6</v>
      </c>
      <c r="I1093" s="7" t="n">
        <v>-15.5</v>
      </c>
      <c r="J1093" s="8" t="n">
        <v>43.54</v>
      </c>
    </row>
    <row r="1094" customFormat="false" ht="15" hidden="false" customHeight="false" outlineLevel="0" collapsed="false">
      <c r="A1094" s="4" t="n">
        <v>38478</v>
      </c>
      <c r="B1094" s="5" t="n">
        <v>2005</v>
      </c>
      <c r="C1094" s="5" t="n">
        <v>5</v>
      </c>
      <c r="D1094" s="6" t="str">
        <f aca="false">IF(MONTH(A1094)&gt;=4,"FY "&amp;YEAR(A1094)&amp;"-"&amp;RIGHT(YEAR(A1094)+1,2),"FY "&amp;(YEAR(A1094)-1)&amp;"-"&amp;RIGHT(YEAR(A1094),2))</f>
        <v>FY 2005-06</v>
      </c>
      <c r="E1094" s="5" t="s">
        <v>12</v>
      </c>
      <c r="F1094" s="7" t="n">
        <v>701.8</v>
      </c>
      <c r="G1094" s="7" t="n">
        <v>578.5</v>
      </c>
      <c r="H1094" s="7" t="n">
        <v>123.3</v>
      </c>
      <c r="I1094" s="7" t="n">
        <v>28.4</v>
      </c>
      <c r="J1094" s="8" t="n">
        <v>43.41</v>
      </c>
    </row>
    <row r="1095" customFormat="false" ht="15" hidden="false" customHeight="false" outlineLevel="0" collapsed="false">
      <c r="A1095" s="4" t="n">
        <v>38481</v>
      </c>
      <c r="B1095" s="5" t="n">
        <v>2005</v>
      </c>
      <c r="C1095" s="5" t="n">
        <v>5</v>
      </c>
      <c r="D1095" s="6" t="str">
        <f aca="false">IF(MONTH(A1095)&gt;=4,"FY "&amp;YEAR(A1095)&amp;"-"&amp;RIGHT(YEAR(A1095)+1,2),"FY "&amp;(YEAR(A1095)-1)&amp;"-"&amp;RIGHT(YEAR(A1095),2))</f>
        <v>FY 2005-06</v>
      </c>
      <c r="E1095" s="5" t="s">
        <v>12</v>
      </c>
      <c r="F1095" s="7" t="n">
        <v>940</v>
      </c>
      <c r="G1095" s="7" t="n">
        <v>812.6</v>
      </c>
      <c r="H1095" s="7" t="n">
        <v>127.3</v>
      </c>
      <c r="I1095" s="7" t="n">
        <v>29.3</v>
      </c>
      <c r="J1095" s="8" t="n">
        <v>43.44</v>
      </c>
    </row>
    <row r="1096" customFormat="false" ht="15" hidden="false" customHeight="false" outlineLevel="0" collapsed="false">
      <c r="A1096" s="4" t="n">
        <v>38482</v>
      </c>
      <c r="B1096" s="5" t="n">
        <v>2005</v>
      </c>
      <c r="C1096" s="5" t="n">
        <v>5</v>
      </c>
      <c r="D1096" s="6" t="str">
        <f aca="false">IF(MONTH(A1096)&gt;=4,"FY "&amp;YEAR(A1096)&amp;"-"&amp;RIGHT(YEAR(A1096)+1,2),"FY "&amp;(YEAR(A1096)-1)&amp;"-"&amp;RIGHT(YEAR(A1096),2))</f>
        <v>FY 2005-06</v>
      </c>
      <c r="E1096" s="5" t="s">
        <v>12</v>
      </c>
      <c r="F1096" s="7" t="n">
        <v>730</v>
      </c>
      <c r="G1096" s="7" t="n">
        <v>691</v>
      </c>
      <c r="H1096" s="7" t="n">
        <v>39</v>
      </c>
      <c r="I1096" s="7" t="n">
        <v>8.9</v>
      </c>
      <c r="J1096" s="8" t="n">
        <v>43.51</v>
      </c>
    </row>
    <row r="1097" customFormat="false" ht="15" hidden="false" customHeight="false" outlineLevel="0" collapsed="false">
      <c r="A1097" s="4" t="n">
        <v>38483</v>
      </c>
      <c r="B1097" s="5" t="n">
        <v>2005</v>
      </c>
      <c r="C1097" s="5" t="n">
        <v>5</v>
      </c>
      <c r="D1097" s="6" t="str">
        <f aca="false">IF(MONTH(A1097)&gt;=4,"FY "&amp;YEAR(A1097)&amp;"-"&amp;RIGHT(YEAR(A1097)+1,2),"FY "&amp;(YEAR(A1097)-1)&amp;"-"&amp;RIGHT(YEAR(A1097),2))</f>
        <v>FY 2005-06</v>
      </c>
      <c r="E1097" s="5" t="s">
        <v>12</v>
      </c>
      <c r="F1097" s="7" t="n">
        <v>679.4</v>
      </c>
      <c r="G1097" s="7" t="n">
        <v>778.1</v>
      </c>
      <c r="H1097" s="7" t="n">
        <v>-98.7</v>
      </c>
      <c r="I1097" s="7" t="n">
        <v>-22.7</v>
      </c>
      <c r="J1097" s="8" t="n">
        <v>43.45</v>
      </c>
    </row>
    <row r="1098" customFormat="false" ht="15" hidden="false" customHeight="false" outlineLevel="0" collapsed="false">
      <c r="A1098" s="4" t="n">
        <v>38484</v>
      </c>
      <c r="B1098" s="5" t="n">
        <v>2005</v>
      </c>
      <c r="C1098" s="5" t="n">
        <v>5</v>
      </c>
      <c r="D1098" s="6" t="str">
        <f aca="false">IF(MONTH(A1098)&gt;=4,"FY "&amp;YEAR(A1098)&amp;"-"&amp;RIGHT(YEAR(A1098)+1,2),"FY "&amp;(YEAR(A1098)-1)&amp;"-"&amp;RIGHT(YEAR(A1098),2))</f>
        <v>FY 2005-06</v>
      </c>
      <c r="E1098" s="5" t="s">
        <v>12</v>
      </c>
      <c r="F1098" s="7" t="n">
        <v>683.7</v>
      </c>
      <c r="G1098" s="7" t="n">
        <v>856.9</v>
      </c>
      <c r="H1098" s="7" t="n">
        <v>-173.2</v>
      </c>
      <c r="I1098" s="7" t="n">
        <v>-39.9</v>
      </c>
      <c r="J1098" s="8" t="n">
        <v>43.37</v>
      </c>
    </row>
    <row r="1099" customFormat="false" ht="15" hidden="false" customHeight="false" outlineLevel="0" collapsed="false">
      <c r="A1099" s="4" t="n">
        <v>38485</v>
      </c>
      <c r="B1099" s="5" t="n">
        <v>2005</v>
      </c>
      <c r="C1099" s="5" t="n">
        <v>5</v>
      </c>
      <c r="D1099" s="6" t="str">
        <f aca="false">IF(MONTH(A1099)&gt;=4,"FY "&amp;YEAR(A1099)&amp;"-"&amp;RIGHT(YEAR(A1099)+1,2),"FY "&amp;(YEAR(A1099)-1)&amp;"-"&amp;RIGHT(YEAR(A1099),2))</f>
        <v>FY 2005-06</v>
      </c>
      <c r="E1099" s="5" t="s">
        <v>12</v>
      </c>
      <c r="F1099" s="7" t="n">
        <v>765.9</v>
      </c>
      <c r="G1099" s="7" t="n">
        <v>810.5</v>
      </c>
      <c r="H1099" s="7" t="n">
        <v>-44.5</v>
      </c>
      <c r="I1099" s="7" t="n">
        <v>-10.3</v>
      </c>
      <c r="J1099" s="8" t="n">
        <v>43.3</v>
      </c>
    </row>
    <row r="1100" customFormat="false" ht="15" hidden="false" customHeight="false" outlineLevel="0" collapsed="false">
      <c r="A1100" s="4" t="n">
        <v>38488</v>
      </c>
      <c r="B1100" s="5" t="n">
        <v>2005</v>
      </c>
      <c r="C1100" s="5" t="n">
        <v>5</v>
      </c>
      <c r="D1100" s="6" t="str">
        <f aca="false">IF(MONTH(A1100)&gt;=4,"FY "&amp;YEAR(A1100)&amp;"-"&amp;RIGHT(YEAR(A1100)+1,2),"FY "&amp;(YEAR(A1100)-1)&amp;"-"&amp;RIGHT(YEAR(A1100),2))</f>
        <v>FY 2005-06</v>
      </c>
      <c r="E1100" s="5" t="s">
        <v>12</v>
      </c>
      <c r="F1100" s="7" t="n">
        <v>1329</v>
      </c>
      <c r="G1100" s="7" t="n">
        <v>1138.4</v>
      </c>
      <c r="H1100" s="7" t="n">
        <v>190.7</v>
      </c>
      <c r="I1100" s="7" t="n">
        <v>43.9</v>
      </c>
      <c r="J1100" s="8" t="n">
        <v>43.43</v>
      </c>
    </row>
    <row r="1101" customFormat="false" ht="15" hidden="false" customHeight="false" outlineLevel="0" collapsed="false">
      <c r="A1101" s="4" t="n">
        <v>38489</v>
      </c>
      <c r="B1101" s="5" t="n">
        <v>2005</v>
      </c>
      <c r="C1101" s="5" t="n">
        <v>5</v>
      </c>
      <c r="D1101" s="6" t="str">
        <f aca="false">IF(MONTH(A1101)&gt;=4,"FY "&amp;YEAR(A1101)&amp;"-"&amp;RIGHT(YEAR(A1101)+1,2),"FY "&amp;(YEAR(A1101)-1)&amp;"-"&amp;RIGHT(YEAR(A1101),2))</f>
        <v>FY 2005-06</v>
      </c>
      <c r="E1101" s="5" t="s">
        <v>12</v>
      </c>
      <c r="F1101" s="7" t="n">
        <v>500.9</v>
      </c>
      <c r="G1101" s="7" t="n">
        <v>689.2</v>
      </c>
      <c r="H1101" s="7" t="n">
        <v>-188.3</v>
      </c>
      <c r="I1101" s="7" t="n">
        <v>-43.3</v>
      </c>
      <c r="J1101" s="8" t="n">
        <v>43.49</v>
      </c>
    </row>
    <row r="1102" customFormat="false" ht="15" hidden="false" customHeight="false" outlineLevel="0" collapsed="false">
      <c r="A1102" s="4" t="n">
        <v>38490</v>
      </c>
      <c r="B1102" s="5" t="n">
        <v>2005</v>
      </c>
      <c r="C1102" s="5" t="n">
        <v>5</v>
      </c>
      <c r="D1102" s="6" t="str">
        <f aca="false">IF(MONTH(A1102)&gt;=4,"FY "&amp;YEAR(A1102)&amp;"-"&amp;RIGHT(YEAR(A1102)+1,2),"FY "&amp;(YEAR(A1102)-1)&amp;"-"&amp;RIGHT(YEAR(A1102),2))</f>
        <v>FY 2005-06</v>
      </c>
      <c r="E1102" s="5" t="s">
        <v>12</v>
      </c>
      <c r="F1102" s="7" t="n">
        <v>654.8</v>
      </c>
      <c r="G1102" s="7" t="n">
        <v>728.8</v>
      </c>
      <c r="H1102" s="7" t="n">
        <v>-74</v>
      </c>
      <c r="I1102" s="7" t="n">
        <v>-17.1</v>
      </c>
      <c r="J1102" s="8" t="n">
        <v>43.43</v>
      </c>
    </row>
    <row r="1103" customFormat="false" ht="15" hidden="false" customHeight="false" outlineLevel="0" collapsed="false">
      <c r="A1103" s="4" t="n">
        <v>38491</v>
      </c>
      <c r="B1103" s="5" t="n">
        <v>2005</v>
      </c>
      <c r="C1103" s="5" t="n">
        <v>5</v>
      </c>
      <c r="D1103" s="6" t="str">
        <f aca="false">IF(MONTH(A1103)&gt;=4,"FY "&amp;YEAR(A1103)&amp;"-"&amp;RIGHT(YEAR(A1103)+1,2),"FY "&amp;(YEAR(A1103)-1)&amp;"-"&amp;RIGHT(YEAR(A1103),2))</f>
        <v>FY 2005-06</v>
      </c>
      <c r="E1103" s="5" t="s">
        <v>12</v>
      </c>
      <c r="F1103" s="7" t="n">
        <v>594.9</v>
      </c>
      <c r="G1103" s="7" t="n">
        <v>1033.4</v>
      </c>
      <c r="H1103" s="7" t="n">
        <v>-438.5</v>
      </c>
      <c r="I1103" s="7" t="n">
        <v>-100.7</v>
      </c>
      <c r="J1103" s="8" t="n">
        <v>43.56</v>
      </c>
    </row>
    <row r="1104" customFormat="false" ht="15" hidden="false" customHeight="false" outlineLevel="0" collapsed="false">
      <c r="A1104" s="4" t="n">
        <v>38492</v>
      </c>
      <c r="B1104" s="5" t="n">
        <v>2005</v>
      </c>
      <c r="C1104" s="5" t="n">
        <v>5</v>
      </c>
      <c r="D1104" s="6" t="str">
        <f aca="false">IF(MONTH(A1104)&gt;=4,"FY "&amp;YEAR(A1104)&amp;"-"&amp;RIGHT(YEAR(A1104)+1,2),"FY "&amp;(YEAR(A1104)-1)&amp;"-"&amp;RIGHT(YEAR(A1104),2))</f>
        <v>FY 2005-06</v>
      </c>
      <c r="E1104" s="5" t="s">
        <v>12</v>
      </c>
      <c r="F1104" s="7" t="n">
        <v>669.6</v>
      </c>
      <c r="G1104" s="7" t="n">
        <v>606.1</v>
      </c>
      <c r="H1104" s="7" t="n">
        <v>63.5</v>
      </c>
      <c r="I1104" s="7" t="n">
        <v>14.6</v>
      </c>
      <c r="J1104" s="8" t="n">
        <v>43.45</v>
      </c>
    </row>
    <row r="1105" customFormat="false" ht="15" hidden="false" customHeight="false" outlineLevel="0" collapsed="false">
      <c r="A1105" s="4" t="n">
        <v>38495</v>
      </c>
      <c r="B1105" s="5" t="n">
        <v>2005</v>
      </c>
      <c r="C1105" s="5" t="n">
        <v>5</v>
      </c>
      <c r="D1105" s="6" t="str">
        <f aca="false">IF(MONTH(A1105)&gt;=4,"FY "&amp;YEAR(A1105)&amp;"-"&amp;RIGHT(YEAR(A1105)+1,2),"FY "&amp;(YEAR(A1105)-1)&amp;"-"&amp;RIGHT(YEAR(A1105),2))</f>
        <v>FY 2005-06</v>
      </c>
      <c r="E1105" s="5" t="s">
        <v>12</v>
      </c>
      <c r="F1105" s="7" t="n">
        <v>542</v>
      </c>
      <c r="G1105" s="7" t="n">
        <v>564.8</v>
      </c>
      <c r="H1105" s="7" t="n">
        <v>-22.9</v>
      </c>
      <c r="I1105" s="7" t="n">
        <v>-5.3</v>
      </c>
      <c r="J1105" s="8" t="n">
        <v>43.45</v>
      </c>
    </row>
    <row r="1106" customFormat="false" ht="15" hidden="false" customHeight="false" outlineLevel="0" collapsed="false">
      <c r="A1106" s="4" t="n">
        <v>38496</v>
      </c>
      <c r="B1106" s="5" t="n">
        <v>2005</v>
      </c>
      <c r="C1106" s="5" t="n">
        <v>5</v>
      </c>
      <c r="D1106" s="6" t="str">
        <f aca="false">IF(MONTH(A1106)&gt;=4,"FY "&amp;YEAR(A1106)&amp;"-"&amp;RIGHT(YEAR(A1106)+1,2),"FY "&amp;(YEAR(A1106)-1)&amp;"-"&amp;RIGHT(YEAR(A1106),2))</f>
        <v>FY 2005-06</v>
      </c>
      <c r="E1106" s="5" t="s">
        <v>12</v>
      </c>
      <c r="F1106" s="7" t="n">
        <v>391.5</v>
      </c>
      <c r="G1106" s="7" t="n">
        <v>327.4</v>
      </c>
      <c r="H1106" s="7" t="n">
        <v>64</v>
      </c>
      <c r="I1106" s="7" t="n">
        <v>14.7</v>
      </c>
      <c r="J1106" s="8" t="n">
        <v>43.5</v>
      </c>
    </row>
    <row r="1107" customFormat="false" ht="15" hidden="false" customHeight="false" outlineLevel="0" collapsed="false">
      <c r="A1107" s="4" t="n">
        <v>38497</v>
      </c>
      <c r="B1107" s="5" t="n">
        <v>2005</v>
      </c>
      <c r="C1107" s="5" t="n">
        <v>5</v>
      </c>
      <c r="D1107" s="6" t="str">
        <f aca="false">IF(MONTH(A1107)&gt;=4,"FY "&amp;YEAR(A1107)&amp;"-"&amp;RIGHT(YEAR(A1107)+1,2),"FY "&amp;(YEAR(A1107)-1)&amp;"-"&amp;RIGHT(YEAR(A1107),2))</f>
        <v>FY 2005-06</v>
      </c>
      <c r="E1107" s="5" t="s">
        <v>12</v>
      </c>
      <c r="F1107" s="7" t="n">
        <v>532.2</v>
      </c>
      <c r="G1107" s="7" t="n">
        <v>694.7</v>
      </c>
      <c r="H1107" s="7" t="n">
        <v>-162.5</v>
      </c>
      <c r="I1107" s="7" t="n">
        <v>-37.4</v>
      </c>
      <c r="J1107" s="8" t="n">
        <v>43.49</v>
      </c>
    </row>
    <row r="1108" customFormat="false" ht="15" hidden="false" customHeight="false" outlineLevel="0" collapsed="false">
      <c r="A1108" s="4" t="n">
        <v>38498</v>
      </c>
      <c r="B1108" s="5" t="n">
        <v>2005</v>
      </c>
      <c r="C1108" s="5" t="n">
        <v>5</v>
      </c>
      <c r="D1108" s="6" t="str">
        <f aca="false">IF(MONTH(A1108)&gt;=4,"FY "&amp;YEAR(A1108)&amp;"-"&amp;RIGHT(YEAR(A1108)+1,2),"FY "&amp;(YEAR(A1108)-1)&amp;"-"&amp;RIGHT(YEAR(A1108),2))</f>
        <v>FY 2005-06</v>
      </c>
      <c r="E1108" s="5" t="s">
        <v>12</v>
      </c>
      <c r="F1108" s="7" t="n">
        <v>764.4</v>
      </c>
      <c r="G1108" s="7" t="n">
        <v>775.2</v>
      </c>
      <c r="H1108" s="7" t="n">
        <v>-10.8</v>
      </c>
      <c r="I1108" s="7" t="n">
        <v>-2.5</v>
      </c>
      <c r="J1108" s="8" t="n">
        <v>43.51</v>
      </c>
    </row>
    <row r="1109" customFormat="false" ht="15" hidden="false" customHeight="false" outlineLevel="0" collapsed="false">
      <c r="A1109" s="4" t="n">
        <v>38499</v>
      </c>
      <c r="B1109" s="5" t="n">
        <v>2005</v>
      </c>
      <c r="C1109" s="5" t="n">
        <v>5</v>
      </c>
      <c r="D1109" s="6" t="str">
        <f aca="false">IF(MONTH(A1109)&gt;=4,"FY "&amp;YEAR(A1109)&amp;"-"&amp;RIGHT(YEAR(A1109)+1,2),"FY "&amp;(YEAR(A1109)-1)&amp;"-"&amp;RIGHT(YEAR(A1109),2))</f>
        <v>FY 2005-06</v>
      </c>
      <c r="E1109" s="5" t="s">
        <v>12</v>
      </c>
      <c r="F1109" s="7" t="n">
        <v>1268</v>
      </c>
      <c r="G1109" s="7" t="n">
        <v>1453.1</v>
      </c>
      <c r="H1109" s="7" t="n">
        <v>-185.1</v>
      </c>
      <c r="I1109" s="7" t="n">
        <v>-42.5</v>
      </c>
      <c r="J1109" s="8" t="n">
        <v>43.52</v>
      </c>
    </row>
    <row r="1110" customFormat="false" ht="15" hidden="false" customHeight="false" outlineLevel="0" collapsed="false">
      <c r="A1110" s="4" t="n">
        <v>38502</v>
      </c>
      <c r="B1110" s="5" t="n">
        <v>2005</v>
      </c>
      <c r="C1110" s="5" t="n">
        <v>5</v>
      </c>
      <c r="D1110" s="6" t="str">
        <f aca="false">IF(MONTH(A1110)&gt;=4,"FY "&amp;YEAR(A1110)&amp;"-"&amp;RIGHT(YEAR(A1110)+1,2),"FY "&amp;(YEAR(A1110)-1)&amp;"-"&amp;RIGHT(YEAR(A1110),2))</f>
        <v>FY 2005-06</v>
      </c>
      <c r="E1110" s="5" t="s">
        <v>12</v>
      </c>
      <c r="F1110" s="7" t="n">
        <v>857</v>
      </c>
      <c r="G1110" s="7" t="n">
        <v>1303.9</v>
      </c>
      <c r="H1110" s="7" t="n">
        <v>-446.9</v>
      </c>
      <c r="I1110" s="7" t="n">
        <v>-102.7</v>
      </c>
      <c r="J1110" s="8" t="n">
        <v>43.52</v>
      </c>
    </row>
    <row r="1111" customFormat="false" ht="15" hidden="false" customHeight="false" outlineLevel="0" collapsed="false">
      <c r="A1111" s="4" t="n">
        <v>38503</v>
      </c>
      <c r="B1111" s="5" t="n">
        <v>2005</v>
      </c>
      <c r="C1111" s="5" t="n">
        <v>5</v>
      </c>
      <c r="D1111" s="6" t="str">
        <f aca="false">IF(MONTH(A1111)&gt;=4,"FY "&amp;YEAR(A1111)&amp;"-"&amp;RIGHT(YEAR(A1111)+1,2),"FY "&amp;(YEAR(A1111)-1)&amp;"-"&amp;RIGHT(YEAR(A1111),2))</f>
        <v>FY 2005-06</v>
      </c>
      <c r="E1111" s="5" t="s">
        <v>12</v>
      </c>
      <c r="F1111" s="7" t="n">
        <v>681</v>
      </c>
      <c r="G1111" s="7" t="n">
        <v>495.7</v>
      </c>
      <c r="H1111" s="7" t="n">
        <v>185.3</v>
      </c>
      <c r="I1111" s="7" t="n">
        <v>42.5</v>
      </c>
      <c r="J1111" s="8" t="n">
        <v>43.54</v>
      </c>
    </row>
    <row r="1112" customFormat="false" ht="15" hidden="false" customHeight="false" outlineLevel="0" collapsed="false">
      <c r="A1112" s="4" t="n">
        <v>38504</v>
      </c>
      <c r="B1112" s="5" t="n">
        <v>2005</v>
      </c>
      <c r="C1112" s="5" t="n">
        <v>6</v>
      </c>
      <c r="D1112" s="6" t="str">
        <f aca="false">IF(MONTH(A1112)&gt;=4,"FY "&amp;YEAR(A1112)&amp;"-"&amp;RIGHT(YEAR(A1112)+1,2),"FY "&amp;(YEAR(A1112)-1)&amp;"-"&amp;RIGHT(YEAR(A1112),2))</f>
        <v>FY 2005-06</v>
      </c>
      <c r="E1112" s="5" t="s">
        <v>12</v>
      </c>
      <c r="F1112" s="7" t="n">
        <v>858.8</v>
      </c>
      <c r="G1112" s="7" t="n">
        <v>560.3</v>
      </c>
      <c r="H1112" s="7" t="n">
        <v>298.5</v>
      </c>
      <c r="I1112" s="7" t="n">
        <v>68.3</v>
      </c>
      <c r="J1112" s="8" t="n">
        <v>43.69</v>
      </c>
    </row>
    <row r="1113" customFormat="false" ht="15" hidden="false" customHeight="false" outlineLevel="0" collapsed="false">
      <c r="A1113" s="4" t="n">
        <v>38505</v>
      </c>
      <c r="B1113" s="5" t="n">
        <v>2005</v>
      </c>
      <c r="C1113" s="5" t="n">
        <v>6</v>
      </c>
      <c r="D1113" s="6" t="str">
        <f aca="false">IF(MONTH(A1113)&gt;=4,"FY "&amp;YEAR(A1113)&amp;"-"&amp;RIGHT(YEAR(A1113)+1,2),"FY "&amp;(YEAR(A1113)-1)&amp;"-"&amp;RIGHT(YEAR(A1113),2))</f>
        <v>FY 2005-06</v>
      </c>
      <c r="E1113" s="5" t="s">
        <v>12</v>
      </c>
      <c r="F1113" s="7" t="n">
        <v>863</v>
      </c>
      <c r="G1113" s="7" t="n">
        <v>657.8</v>
      </c>
      <c r="H1113" s="7" t="n">
        <v>205.2</v>
      </c>
      <c r="I1113" s="7" t="n">
        <v>46.9</v>
      </c>
      <c r="J1113" s="8" t="n">
        <v>43.72</v>
      </c>
    </row>
    <row r="1114" customFormat="false" ht="15" hidden="false" customHeight="false" outlineLevel="0" collapsed="false">
      <c r="A1114" s="4" t="n">
        <v>38506</v>
      </c>
      <c r="B1114" s="5" t="n">
        <v>2005</v>
      </c>
      <c r="C1114" s="5" t="n">
        <v>6</v>
      </c>
      <c r="D1114" s="6" t="str">
        <f aca="false">IF(MONTH(A1114)&gt;=4,"FY "&amp;YEAR(A1114)&amp;"-"&amp;RIGHT(YEAR(A1114)+1,2),"FY "&amp;(YEAR(A1114)-1)&amp;"-"&amp;RIGHT(YEAR(A1114),2))</f>
        <v>FY 2005-06</v>
      </c>
      <c r="E1114" s="5" t="s">
        <v>12</v>
      </c>
      <c r="F1114" s="7" t="n">
        <v>768.6</v>
      </c>
      <c r="G1114" s="7" t="n">
        <v>643.1</v>
      </c>
      <c r="H1114" s="7" t="n">
        <v>125.5</v>
      </c>
      <c r="I1114" s="7" t="n">
        <v>28.7</v>
      </c>
      <c r="J1114" s="8" t="n">
        <v>43.76</v>
      </c>
    </row>
    <row r="1115" customFormat="false" ht="15" hidden="false" customHeight="false" outlineLevel="0" collapsed="false">
      <c r="A1115" s="4" t="n">
        <v>38507</v>
      </c>
      <c r="B1115" s="5" t="n">
        <v>2005</v>
      </c>
      <c r="C1115" s="5" t="n">
        <v>6</v>
      </c>
      <c r="D1115" s="6" t="str">
        <f aca="false">IF(MONTH(A1115)&gt;=4,"FY "&amp;YEAR(A1115)&amp;"-"&amp;RIGHT(YEAR(A1115)+1,2),"FY "&amp;(YEAR(A1115)-1)&amp;"-"&amp;RIGHT(YEAR(A1115),2))</f>
        <v>FY 2005-06</v>
      </c>
      <c r="E1115" s="5" t="s">
        <v>12</v>
      </c>
      <c r="F1115" s="7" t="n">
        <v>879.5</v>
      </c>
      <c r="G1115" s="7" t="n">
        <v>577</v>
      </c>
      <c r="H1115" s="7" t="n">
        <v>302.5</v>
      </c>
      <c r="I1115" s="7" t="n">
        <v>69.1</v>
      </c>
      <c r="J1115" s="8" t="n">
        <v>43.76</v>
      </c>
    </row>
    <row r="1116" customFormat="false" ht="15" hidden="false" customHeight="false" outlineLevel="0" collapsed="false">
      <c r="A1116" s="4" t="n">
        <v>38509</v>
      </c>
      <c r="B1116" s="5" t="n">
        <v>2005</v>
      </c>
      <c r="C1116" s="5" t="n">
        <v>6</v>
      </c>
      <c r="D1116" s="6" t="str">
        <f aca="false">IF(MONTH(A1116)&gt;=4,"FY "&amp;YEAR(A1116)&amp;"-"&amp;RIGHT(YEAR(A1116)+1,2),"FY "&amp;(YEAR(A1116)-1)&amp;"-"&amp;RIGHT(YEAR(A1116),2))</f>
        <v>FY 2005-06</v>
      </c>
      <c r="E1116" s="5" t="s">
        <v>12</v>
      </c>
      <c r="F1116" s="7" t="n">
        <v>58.8</v>
      </c>
      <c r="G1116" s="7" t="n">
        <v>26.1</v>
      </c>
      <c r="H1116" s="7" t="n">
        <v>32.7</v>
      </c>
      <c r="I1116" s="7" t="n">
        <v>7.5</v>
      </c>
      <c r="J1116" s="8" t="n">
        <v>43.66</v>
      </c>
    </row>
    <row r="1117" customFormat="false" ht="15" hidden="false" customHeight="false" outlineLevel="0" collapsed="false">
      <c r="A1117" s="4" t="n">
        <v>38510</v>
      </c>
      <c r="B1117" s="5" t="n">
        <v>2005</v>
      </c>
      <c r="C1117" s="5" t="n">
        <v>6</v>
      </c>
      <c r="D1117" s="6" t="str">
        <f aca="false">IF(MONTH(A1117)&gt;=4,"FY "&amp;YEAR(A1117)&amp;"-"&amp;RIGHT(YEAR(A1117)+1,2),"FY "&amp;(YEAR(A1117)-1)&amp;"-"&amp;RIGHT(YEAR(A1117),2))</f>
        <v>FY 2005-06</v>
      </c>
      <c r="E1117" s="5" t="s">
        <v>12</v>
      </c>
      <c r="F1117" s="7" t="n">
        <v>606.2</v>
      </c>
      <c r="G1117" s="7" t="n">
        <v>518.5</v>
      </c>
      <c r="H1117" s="7" t="n">
        <v>87.7</v>
      </c>
      <c r="I1117" s="7" t="n">
        <v>20.1</v>
      </c>
      <c r="J1117" s="8" t="n">
        <v>43.6</v>
      </c>
    </row>
    <row r="1118" customFormat="false" ht="15" hidden="false" customHeight="false" outlineLevel="0" collapsed="false">
      <c r="A1118" s="4" t="n">
        <v>38511</v>
      </c>
      <c r="B1118" s="5" t="n">
        <v>2005</v>
      </c>
      <c r="C1118" s="5" t="n">
        <v>6</v>
      </c>
      <c r="D1118" s="6" t="str">
        <f aca="false">IF(MONTH(A1118)&gt;=4,"FY "&amp;YEAR(A1118)&amp;"-"&amp;RIGHT(YEAR(A1118)+1,2),"FY "&amp;(YEAR(A1118)-1)&amp;"-"&amp;RIGHT(YEAR(A1118),2))</f>
        <v>FY 2005-06</v>
      </c>
      <c r="E1118" s="5" t="s">
        <v>12</v>
      </c>
      <c r="F1118" s="7" t="n">
        <v>697.4</v>
      </c>
      <c r="G1118" s="7" t="n">
        <v>621</v>
      </c>
      <c r="H1118" s="7" t="n">
        <v>76.4</v>
      </c>
      <c r="I1118" s="7" t="n">
        <v>17.5</v>
      </c>
      <c r="J1118" s="8" t="n">
        <v>43.53</v>
      </c>
    </row>
    <row r="1119" customFormat="false" ht="15" hidden="false" customHeight="false" outlineLevel="0" collapsed="false">
      <c r="A1119" s="4" t="n">
        <v>38512</v>
      </c>
      <c r="B1119" s="5" t="n">
        <v>2005</v>
      </c>
      <c r="C1119" s="5" t="n">
        <v>6</v>
      </c>
      <c r="D1119" s="6" t="str">
        <f aca="false">IF(MONTH(A1119)&gt;=4,"FY "&amp;YEAR(A1119)&amp;"-"&amp;RIGHT(YEAR(A1119)+1,2),"FY "&amp;(YEAR(A1119)-1)&amp;"-"&amp;RIGHT(YEAR(A1119),2))</f>
        <v>FY 2005-06</v>
      </c>
      <c r="E1119" s="5" t="s">
        <v>12</v>
      </c>
      <c r="F1119" s="7" t="n">
        <v>782.2</v>
      </c>
      <c r="G1119" s="7" t="n">
        <v>489.4</v>
      </c>
      <c r="H1119" s="7" t="n">
        <v>292.8</v>
      </c>
      <c r="I1119" s="7" t="n">
        <v>67.3</v>
      </c>
      <c r="J1119" s="8" t="n">
        <v>43.53</v>
      </c>
    </row>
    <row r="1120" customFormat="false" ht="15" hidden="false" customHeight="false" outlineLevel="0" collapsed="false">
      <c r="A1120" s="4" t="n">
        <v>38513</v>
      </c>
      <c r="B1120" s="5" t="n">
        <v>2005</v>
      </c>
      <c r="C1120" s="5" t="n">
        <v>6</v>
      </c>
      <c r="D1120" s="6" t="str">
        <f aca="false">IF(MONTH(A1120)&gt;=4,"FY "&amp;YEAR(A1120)&amp;"-"&amp;RIGHT(YEAR(A1120)+1,2),"FY "&amp;(YEAR(A1120)-1)&amp;"-"&amp;RIGHT(YEAR(A1120),2))</f>
        <v>FY 2005-06</v>
      </c>
      <c r="E1120" s="5" t="s">
        <v>12</v>
      </c>
      <c r="F1120" s="7" t="n">
        <v>906.4</v>
      </c>
      <c r="G1120" s="7" t="n">
        <v>612.9</v>
      </c>
      <c r="H1120" s="7" t="n">
        <v>293.5</v>
      </c>
      <c r="I1120" s="7" t="n">
        <v>67.4</v>
      </c>
      <c r="J1120" s="8" t="n">
        <v>43.55</v>
      </c>
    </row>
    <row r="1121" customFormat="false" ht="15" hidden="false" customHeight="false" outlineLevel="0" collapsed="false">
      <c r="A1121" s="4" t="n">
        <v>38516</v>
      </c>
      <c r="B1121" s="5" t="n">
        <v>2005</v>
      </c>
      <c r="C1121" s="5" t="n">
        <v>6</v>
      </c>
      <c r="D1121" s="6" t="str">
        <f aca="false">IF(MONTH(A1121)&gt;=4,"FY "&amp;YEAR(A1121)&amp;"-"&amp;RIGHT(YEAR(A1121)+1,2),"FY "&amp;(YEAR(A1121)-1)&amp;"-"&amp;RIGHT(YEAR(A1121),2))</f>
        <v>FY 2005-06</v>
      </c>
      <c r="E1121" s="5" t="s">
        <v>12</v>
      </c>
      <c r="F1121" s="7" t="n">
        <v>792.3</v>
      </c>
      <c r="G1121" s="7" t="n">
        <v>530.5</v>
      </c>
      <c r="H1121" s="7" t="n">
        <v>261.9</v>
      </c>
      <c r="I1121" s="7" t="n">
        <v>60.1</v>
      </c>
      <c r="J1121" s="8" t="n">
        <v>43.56</v>
      </c>
    </row>
    <row r="1122" customFormat="false" ht="15" hidden="false" customHeight="false" outlineLevel="0" collapsed="false">
      <c r="A1122" s="4" t="n">
        <v>38517</v>
      </c>
      <c r="B1122" s="5" t="n">
        <v>2005</v>
      </c>
      <c r="C1122" s="5" t="n">
        <v>6</v>
      </c>
      <c r="D1122" s="6" t="str">
        <f aca="false">IF(MONTH(A1122)&gt;=4,"FY "&amp;YEAR(A1122)&amp;"-"&amp;RIGHT(YEAR(A1122)+1,2),"FY "&amp;(YEAR(A1122)-1)&amp;"-"&amp;RIGHT(YEAR(A1122),2))</f>
        <v>FY 2005-06</v>
      </c>
      <c r="E1122" s="5" t="s">
        <v>12</v>
      </c>
      <c r="F1122" s="7" t="n">
        <v>622.9</v>
      </c>
      <c r="G1122" s="7" t="n">
        <v>2754.2</v>
      </c>
      <c r="H1122" s="7" t="n">
        <v>-2131.3</v>
      </c>
      <c r="I1122" s="7" t="n">
        <v>-488.6</v>
      </c>
      <c r="J1122" s="8" t="n">
        <v>43.62</v>
      </c>
    </row>
    <row r="1123" customFormat="false" ht="15" hidden="false" customHeight="false" outlineLevel="0" collapsed="false">
      <c r="A1123" s="4" t="n">
        <v>38518</v>
      </c>
      <c r="B1123" s="5" t="n">
        <v>2005</v>
      </c>
      <c r="C1123" s="5" t="n">
        <v>6</v>
      </c>
      <c r="D1123" s="6" t="str">
        <f aca="false">IF(MONTH(A1123)&gt;=4,"FY "&amp;YEAR(A1123)&amp;"-"&amp;RIGHT(YEAR(A1123)+1,2),"FY "&amp;(YEAR(A1123)-1)&amp;"-"&amp;RIGHT(YEAR(A1123),2))</f>
        <v>FY 2005-06</v>
      </c>
      <c r="E1123" s="5" t="s">
        <v>12</v>
      </c>
      <c r="F1123" s="7" t="n">
        <v>707.4</v>
      </c>
      <c r="G1123" s="7" t="n">
        <v>522.1</v>
      </c>
      <c r="H1123" s="7" t="n">
        <v>185.3</v>
      </c>
      <c r="I1123" s="7" t="n">
        <v>42.4</v>
      </c>
      <c r="J1123" s="8" t="n">
        <v>43.65</v>
      </c>
    </row>
    <row r="1124" customFormat="false" ht="15" hidden="false" customHeight="false" outlineLevel="0" collapsed="false">
      <c r="A1124" s="4" t="n">
        <v>38519</v>
      </c>
      <c r="B1124" s="5" t="n">
        <v>2005</v>
      </c>
      <c r="C1124" s="5" t="n">
        <v>6</v>
      </c>
      <c r="D1124" s="6" t="str">
        <f aca="false">IF(MONTH(A1124)&gt;=4,"FY "&amp;YEAR(A1124)&amp;"-"&amp;RIGHT(YEAR(A1124)+1,2),"FY "&amp;(YEAR(A1124)-1)&amp;"-"&amp;RIGHT(YEAR(A1124),2))</f>
        <v>FY 2005-06</v>
      </c>
      <c r="E1124" s="5" t="s">
        <v>12</v>
      </c>
      <c r="F1124" s="7" t="n">
        <v>1056.3</v>
      </c>
      <c r="G1124" s="7" t="n">
        <v>663.6</v>
      </c>
      <c r="H1124" s="7" t="n">
        <v>392.8</v>
      </c>
      <c r="I1124" s="7" t="n">
        <v>90</v>
      </c>
      <c r="J1124" s="8" t="n">
        <v>43.66</v>
      </c>
    </row>
    <row r="1125" customFormat="false" ht="15" hidden="false" customHeight="false" outlineLevel="0" collapsed="false">
      <c r="A1125" s="4" t="n">
        <v>38520</v>
      </c>
      <c r="B1125" s="5" t="n">
        <v>2005</v>
      </c>
      <c r="C1125" s="5" t="n">
        <v>6</v>
      </c>
      <c r="D1125" s="6" t="str">
        <f aca="false">IF(MONTH(A1125)&gt;=4,"FY "&amp;YEAR(A1125)&amp;"-"&amp;RIGHT(YEAR(A1125)+1,2),"FY "&amp;(YEAR(A1125)-1)&amp;"-"&amp;RIGHT(YEAR(A1125),2))</f>
        <v>FY 2005-06</v>
      </c>
      <c r="E1125" s="5" t="s">
        <v>12</v>
      </c>
      <c r="F1125" s="7" t="n">
        <v>1543.5</v>
      </c>
      <c r="G1125" s="7" t="n">
        <v>1125.2</v>
      </c>
      <c r="H1125" s="7" t="n">
        <v>418.3</v>
      </c>
      <c r="I1125" s="7" t="n">
        <v>95.9</v>
      </c>
      <c r="J1125" s="8" t="n">
        <v>43.61</v>
      </c>
    </row>
    <row r="1126" customFormat="false" ht="15" hidden="false" customHeight="false" outlineLevel="0" collapsed="false">
      <c r="A1126" s="4" t="n">
        <v>38523</v>
      </c>
      <c r="B1126" s="5" t="n">
        <v>2005</v>
      </c>
      <c r="C1126" s="5" t="n">
        <v>6</v>
      </c>
      <c r="D1126" s="6" t="str">
        <f aca="false">IF(MONTH(A1126)&gt;=4,"FY "&amp;YEAR(A1126)&amp;"-"&amp;RIGHT(YEAR(A1126)+1,2),"FY "&amp;(YEAR(A1126)-1)&amp;"-"&amp;RIGHT(YEAR(A1126),2))</f>
        <v>FY 2005-06</v>
      </c>
      <c r="E1126" s="5" t="s">
        <v>12</v>
      </c>
      <c r="F1126" s="7" t="n">
        <v>1008.2</v>
      </c>
      <c r="G1126" s="7" t="n">
        <v>778.7</v>
      </c>
      <c r="H1126" s="7" t="n">
        <v>229.5</v>
      </c>
      <c r="I1126" s="7" t="n">
        <v>52.6</v>
      </c>
      <c r="J1126" s="8" t="n">
        <v>43.59</v>
      </c>
    </row>
    <row r="1127" customFormat="false" ht="15" hidden="false" customHeight="false" outlineLevel="0" collapsed="false">
      <c r="A1127" s="4" t="n">
        <v>38524</v>
      </c>
      <c r="B1127" s="5" t="n">
        <v>2005</v>
      </c>
      <c r="C1127" s="5" t="n">
        <v>6</v>
      </c>
      <c r="D1127" s="6" t="str">
        <f aca="false">IF(MONTH(A1127)&gt;=4,"FY "&amp;YEAR(A1127)&amp;"-"&amp;RIGHT(YEAR(A1127)+1,2),"FY "&amp;(YEAR(A1127)-1)&amp;"-"&amp;RIGHT(YEAR(A1127),2))</f>
        <v>FY 2005-06</v>
      </c>
      <c r="E1127" s="5" t="s">
        <v>12</v>
      </c>
      <c r="F1127" s="7" t="n">
        <v>1805.5</v>
      </c>
      <c r="G1127" s="7" t="n">
        <v>1344.8</v>
      </c>
      <c r="H1127" s="7" t="n">
        <v>460.8</v>
      </c>
      <c r="I1127" s="7" t="n">
        <v>105.8</v>
      </c>
      <c r="J1127" s="8" t="n">
        <v>43.54</v>
      </c>
    </row>
    <row r="1128" customFormat="false" ht="15" hidden="false" customHeight="false" outlineLevel="0" collapsed="false">
      <c r="A1128" s="4" t="n">
        <v>38525</v>
      </c>
      <c r="B1128" s="5" t="n">
        <v>2005</v>
      </c>
      <c r="C1128" s="5" t="n">
        <v>6</v>
      </c>
      <c r="D1128" s="6" t="str">
        <f aca="false">IF(MONTH(A1128)&gt;=4,"FY "&amp;YEAR(A1128)&amp;"-"&amp;RIGHT(YEAR(A1128)+1,2),"FY "&amp;(YEAR(A1128)-1)&amp;"-"&amp;RIGHT(YEAR(A1128),2))</f>
        <v>FY 2005-06</v>
      </c>
      <c r="E1128" s="5" t="s">
        <v>12</v>
      </c>
      <c r="F1128" s="7" t="n">
        <v>1344.1</v>
      </c>
      <c r="G1128" s="7" t="n">
        <v>1045.2</v>
      </c>
      <c r="H1128" s="7" t="n">
        <v>298.9</v>
      </c>
      <c r="I1128" s="7" t="n">
        <v>68.5</v>
      </c>
      <c r="J1128" s="8" t="n">
        <v>43.61</v>
      </c>
    </row>
    <row r="1129" customFormat="false" ht="15" hidden="false" customHeight="false" outlineLevel="0" collapsed="false">
      <c r="A1129" s="4" t="n">
        <v>38526</v>
      </c>
      <c r="B1129" s="5" t="n">
        <v>2005</v>
      </c>
      <c r="C1129" s="5" t="n">
        <v>6</v>
      </c>
      <c r="D1129" s="6" t="str">
        <f aca="false">IF(MONTH(A1129)&gt;=4,"FY "&amp;YEAR(A1129)&amp;"-"&amp;RIGHT(YEAR(A1129)+1,2),"FY "&amp;(YEAR(A1129)-1)&amp;"-"&amp;RIGHT(YEAR(A1129),2))</f>
        <v>FY 2005-06</v>
      </c>
      <c r="E1129" s="5" t="s">
        <v>12</v>
      </c>
      <c r="F1129" s="7" t="n">
        <v>3527.2</v>
      </c>
      <c r="G1129" s="7" t="n">
        <v>2059.6</v>
      </c>
      <c r="H1129" s="7" t="n">
        <v>1467.6</v>
      </c>
      <c r="I1129" s="7" t="n">
        <v>337.4</v>
      </c>
      <c r="J1129" s="8" t="n">
        <v>43.5</v>
      </c>
    </row>
    <row r="1130" customFormat="false" ht="15" hidden="false" customHeight="false" outlineLevel="0" collapsed="false">
      <c r="A1130" s="4" t="n">
        <v>38527</v>
      </c>
      <c r="B1130" s="5" t="n">
        <v>2005</v>
      </c>
      <c r="C1130" s="5" t="n">
        <v>6</v>
      </c>
      <c r="D1130" s="6" t="str">
        <f aca="false">IF(MONTH(A1130)&gt;=4,"FY "&amp;YEAR(A1130)&amp;"-"&amp;RIGHT(YEAR(A1130)+1,2),"FY "&amp;(YEAR(A1130)-1)&amp;"-"&amp;RIGHT(YEAR(A1130),2))</f>
        <v>FY 2005-06</v>
      </c>
      <c r="E1130" s="5" t="s">
        <v>12</v>
      </c>
      <c r="F1130" s="7" t="n">
        <v>1297.9</v>
      </c>
      <c r="G1130" s="7" t="n">
        <v>812.6</v>
      </c>
      <c r="H1130" s="7" t="n">
        <v>485.3</v>
      </c>
      <c r="I1130" s="7" t="n">
        <v>111.5</v>
      </c>
      <c r="J1130" s="8" t="n">
        <v>43.53</v>
      </c>
    </row>
    <row r="1131" customFormat="false" ht="15" hidden="false" customHeight="false" outlineLevel="0" collapsed="false">
      <c r="A1131" s="4" t="n">
        <v>38530</v>
      </c>
      <c r="B1131" s="5" t="n">
        <v>2005</v>
      </c>
      <c r="C1131" s="5" t="n">
        <v>6</v>
      </c>
      <c r="D1131" s="6" t="str">
        <f aca="false">IF(MONTH(A1131)&gt;=4,"FY "&amp;YEAR(A1131)&amp;"-"&amp;RIGHT(YEAR(A1131)+1,2),"FY "&amp;(YEAR(A1131)-1)&amp;"-"&amp;RIGHT(YEAR(A1131),2))</f>
        <v>FY 2005-06</v>
      </c>
      <c r="E1131" s="5" t="s">
        <v>12</v>
      </c>
      <c r="F1131" s="7" t="n">
        <v>1403.5</v>
      </c>
      <c r="G1131" s="7" t="n">
        <v>1049.3</v>
      </c>
      <c r="H1131" s="7" t="n">
        <v>354.2</v>
      </c>
      <c r="I1131" s="7" t="n">
        <v>81.3</v>
      </c>
      <c r="J1131" s="8" t="n">
        <v>43.56</v>
      </c>
    </row>
    <row r="1132" customFormat="false" ht="15" hidden="false" customHeight="false" outlineLevel="0" collapsed="false">
      <c r="A1132" s="4" t="n">
        <v>38531</v>
      </c>
      <c r="B1132" s="5" t="n">
        <v>2005</v>
      </c>
      <c r="C1132" s="5" t="n">
        <v>6</v>
      </c>
      <c r="D1132" s="6" t="str">
        <f aca="false">IF(MONTH(A1132)&gt;=4,"FY "&amp;YEAR(A1132)&amp;"-"&amp;RIGHT(YEAR(A1132)+1,2),"FY "&amp;(YEAR(A1132)-1)&amp;"-"&amp;RIGHT(YEAR(A1132),2))</f>
        <v>FY 2005-06</v>
      </c>
      <c r="E1132" s="5" t="s">
        <v>12</v>
      </c>
      <c r="F1132" s="7" t="n">
        <v>1494.1</v>
      </c>
      <c r="G1132" s="7" t="n">
        <v>1218.5</v>
      </c>
      <c r="H1132" s="7" t="n">
        <v>275.5</v>
      </c>
      <c r="I1132" s="7" t="n">
        <v>63.4</v>
      </c>
      <c r="J1132" s="8" t="n">
        <v>43.49</v>
      </c>
    </row>
    <row r="1133" customFormat="false" ht="15" hidden="false" customHeight="false" outlineLevel="0" collapsed="false">
      <c r="A1133" s="4" t="n">
        <v>38532</v>
      </c>
      <c r="B1133" s="5" t="n">
        <v>2005</v>
      </c>
      <c r="C1133" s="5" t="n">
        <v>6</v>
      </c>
      <c r="D1133" s="6" t="str">
        <f aca="false">IF(MONTH(A1133)&gt;=4,"FY "&amp;YEAR(A1133)&amp;"-"&amp;RIGHT(YEAR(A1133)+1,2),"FY "&amp;(YEAR(A1133)-1)&amp;"-"&amp;RIGHT(YEAR(A1133),2))</f>
        <v>FY 2005-06</v>
      </c>
      <c r="E1133" s="5" t="s">
        <v>12</v>
      </c>
      <c r="F1133" s="7" t="n">
        <v>1544.6</v>
      </c>
      <c r="G1133" s="7" t="n">
        <v>1022.8</v>
      </c>
      <c r="H1133" s="7" t="n">
        <v>521.9</v>
      </c>
      <c r="I1133" s="7" t="n">
        <v>119.8</v>
      </c>
      <c r="J1133" s="8" t="n">
        <v>43.56</v>
      </c>
    </row>
    <row r="1134" customFormat="false" ht="15" hidden="false" customHeight="false" outlineLevel="0" collapsed="false">
      <c r="A1134" s="4" t="n">
        <v>38533</v>
      </c>
      <c r="B1134" s="5" t="n">
        <v>2005</v>
      </c>
      <c r="C1134" s="5" t="n">
        <v>6</v>
      </c>
      <c r="D1134" s="6" t="str">
        <f aca="false">IF(MONTH(A1134)&gt;=4,"FY "&amp;YEAR(A1134)&amp;"-"&amp;RIGHT(YEAR(A1134)+1,2),"FY "&amp;(YEAR(A1134)-1)&amp;"-"&amp;RIGHT(YEAR(A1134),2))</f>
        <v>FY 2005-06</v>
      </c>
      <c r="E1134" s="5" t="s">
        <v>12</v>
      </c>
      <c r="F1134" s="7" t="n">
        <v>1346.1</v>
      </c>
      <c r="G1134" s="7" t="n">
        <v>952.9</v>
      </c>
      <c r="H1134" s="7" t="n">
        <v>393.1</v>
      </c>
      <c r="I1134" s="7" t="n">
        <v>90.3</v>
      </c>
      <c r="J1134" s="8" t="n">
        <v>43.55</v>
      </c>
    </row>
    <row r="1135" customFormat="false" ht="15" hidden="false" customHeight="false" outlineLevel="0" collapsed="false">
      <c r="A1135" s="4" t="n">
        <v>38534</v>
      </c>
      <c r="B1135" s="5" t="n">
        <v>2005</v>
      </c>
      <c r="C1135" s="5" t="n">
        <v>7</v>
      </c>
      <c r="D1135" s="6" t="str">
        <f aca="false">IF(MONTH(A1135)&gt;=4,"FY "&amp;YEAR(A1135)&amp;"-"&amp;RIGHT(YEAR(A1135)+1,2),"FY "&amp;(YEAR(A1135)-1)&amp;"-"&amp;RIGHT(YEAR(A1135),2))</f>
        <v>FY 2005-06</v>
      </c>
      <c r="E1135" s="5" t="s">
        <v>12</v>
      </c>
      <c r="F1135" s="7" t="n">
        <v>2637.3</v>
      </c>
      <c r="G1135" s="7" t="n">
        <v>1905.2</v>
      </c>
      <c r="H1135" s="7" t="n">
        <v>732.1</v>
      </c>
      <c r="I1135" s="7" t="n">
        <v>168.3</v>
      </c>
      <c r="J1135" s="8" t="n">
        <v>43.51</v>
      </c>
    </row>
    <row r="1136" customFormat="false" ht="15" hidden="false" customHeight="false" outlineLevel="0" collapsed="false">
      <c r="A1136" s="4" t="n">
        <v>38537</v>
      </c>
      <c r="B1136" s="5" t="n">
        <v>2005</v>
      </c>
      <c r="C1136" s="5" t="n">
        <v>7</v>
      </c>
      <c r="D1136" s="6" t="str">
        <f aca="false">IF(MONTH(A1136)&gt;=4,"FY "&amp;YEAR(A1136)&amp;"-"&amp;RIGHT(YEAR(A1136)+1,2),"FY "&amp;(YEAR(A1136)-1)&amp;"-"&amp;RIGHT(YEAR(A1136),2))</f>
        <v>FY 2005-06</v>
      </c>
      <c r="E1136" s="5" t="s">
        <v>12</v>
      </c>
      <c r="F1136" s="7" t="n">
        <v>871</v>
      </c>
      <c r="G1136" s="7" t="n">
        <v>556.5</v>
      </c>
      <c r="H1136" s="7" t="n">
        <v>314.5</v>
      </c>
      <c r="I1136" s="7" t="n">
        <v>72.2</v>
      </c>
      <c r="J1136" s="8" t="n">
        <v>43.53</v>
      </c>
    </row>
    <row r="1137" customFormat="false" ht="15" hidden="false" customHeight="false" outlineLevel="0" collapsed="false">
      <c r="A1137" s="4" t="n">
        <v>38538</v>
      </c>
      <c r="B1137" s="5" t="n">
        <v>2005</v>
      </c>
      <c r="C1137" s="5" t="n">
        <v>7</v>
      </c>
      <c r="D1137" s="6" t="str">
        <f aca="false">IF(MONTH(A1137)&gt;=4,"FY "&amp;YEAR(A1137)&amp;"-"&amp;RIGHT(YEAR(A1137)+1,2),"FY "&amp;(YEAR(A1137)-1)&amp;"-"&amp;RIGHT(YEAR(A1137),2))</f>
        <v>FY 2005-06</v>
      </c>
      <c r="E1137" s="5" t="s">
        <v>12</v>
      </c>
      <c r="F1137" s="7" t="n">
        <v>662</v>
      </c>
      <c r="G1137" s="7" t="n">
        <v>466</v>
      </c>
      <c r="H1137" s="7" t="n">
        <v>196</v>
      </c>
      <c r="I1137" s="7" t="n">
        <v>45</v>
      </c>
      <c r="J1137" s="8" t="n">
        <v>43.56</v>
      </c>
    </row>
    <row r="1138" customFormat="false" ht="15" hidden="false" customHeight="false" outlineLevel="0" collapsed="false">
      <c r="A1138" s="4" t="n">
        <v>38539</v>
      </c>
      <c r="B1138" s="5" t="n">
        <v>2005</v>
      </c>
      <c r="C1138" s="5" t="n">
        <v>7</v>
      </c>
      <c r="D1138" s="6" t="str">
        <f aca="false">IF(MONTH(A1138)&gt;=4,"FY "&amp;YEAR(A1138)&amp;"-"&amp;RIGHT(YEAR(A1138)+1,2),"FY "&amp;(YEAR(A1138)-1)&amp;"-"&amp;RIGHT(YEAR(A1138),2))</f>
        <v>FY 2005-06</v>
      </c>
      <c r="E1138" s="5" t="s">
        <v>12</v>
      </c>
      <c r="F1138" s="7" t="n">
        <v>1061.6</v>
      </c>
      <c r="G1138" s="7" t="n">
        <v>681.3</v>
      </c>
      <c r="H1138" s="7" t="n">
        <v>380.3</v>
      </c>
      <c r="I1138" s="7" t="n">
        <v>87.3</v>
      </c>
      <c r="J1138" s="8" t="n">
        <v>43.57</v>
      </c>
    </row>
    <row r="1139" customFormat="false" ht="15" hidden="false" customHeight="false" outlineLevel="0" collapsed="false">
      <c r="A1139" s="4" t="n">
        <v>38540</v>
      </c>
      <c r="B1139" s="5" t="n">
        <v>2005</v>
      </c>
      <c r="C1139" s="5" t="n">
        <v>7</v>
      </c>
      <c r="D1139" s="6" t="str">
        <f aca="false">IF(MONTH(A1139)&gt;=4,"FY "&amp;YEAR(A1139)&amp;"-"&amp;RIGHT(YEAR(A1139)+1,2),"FY "&amp;(YEAR(A1139)-1)&amp;"-"&amp;RIGHT(YEAR(A1139),2))</f>
        <v>FY 2005-06</v>
      </c>
      <c r="E1139" s="5" t="s">
        <v>12</v>
      </c>
      <c r="F1139" s="7" t="n">
        <v>1203.8</v>
      </c>
      <c r="G1139" s="7" t="n">
        <v>816</v>
      </c>
      <c r="H1139" s="7" t="n">
        <v>387.8</v>
      </c>
      <c r="I1139" s="7" t="n">
        <v>89</v>
      </c>
      <c r="J1139" s="8" t="n">
        <v>43.57</v>
      </c>
    </row>
    <row r="1140" customFormat="false" ht="15" hidden="false" customHeight="false" outlineLevel="0" collapsed="false">
      <c r="A1140" s="4" t="n">
        <v>38541</v>
      </c>
      <c r="B1140" s="5" t="n">
        <v>2005</v>
      </c>
      <c r="C1140" s="5" t="n">
        <v>7</v>
      </c>
      <c r="D1140" s="6" t="str">
        <f aca="false">IF(MONTH(A1140)&gt;=4,"FY "&amp;YEAR(A1140)&amp;"-"&amp;RIGHT(YEAR(A1140)+1,2),"FY "&amp;(YEAR(A1140)-1)&amp;"-"&amp;RIGHT(YEAR(A1140),2))</f>
        <v>FY 2005-06</v>
      </c>
      <c r="E1140" s="5" t="s">
        <v>12</v>
      </c>
      <c r="F1140" s="7" t="n">
        <v>1196</v>
      </c>
      <c r="G1140" s="7" t="n">
        <v>790.1</v>
      </c>
      <c r="H1140" s="7" t="n">
        <v>405.9</v>
      </c>
      <c r="I1140" s="7" t="n">
        <v>93</v>
      </c>
      <c r="J1140" s="8" t="n">
        <v>43.64</v>
      </c>
    </row>
    <row r="1141" customFormat="false" ht="15" hidden="false" customHeight="false" outlineLevel="0" collapsed="false">
      <c r="A1141" s="4" t="n">
        <v>38544</v>
      </c>
      <c r="B1141" s="5" t="n">
        <v>2005</v>
      </c>
      <c r="C1141" s="5" t="n">
        <v>7</v>
      </c>
      <c r="D1141" s="6" t="str">
        <f aca="false">IF(MONTH(A1141)&gt;=4,"FY "&amp;YEAR(A1141)&amp;"-"&amp;RIGHT(YEAR(A1141)+1,2),"FY "&amp;(YEAR(A1141)-1)&amp;"-"&amp;RIGHT(YEAR(A1141),2))</f>
        <v>FY 2005-06</v>
      </c>
      <c r="E1141" s="5" t="s">
        <v>12</v>
      </c>
      <c r="F1141" s="7" t="n">
        <v>913</v>
      </c>
      <c r="G1141" s="7" t="n">
        <v>590.7</v>
      </c>
      <c r="H1141" s="7" t="n">
        <v>322.3</v>
      </c>
      <c r="I1141" s="7" t="n">
        <v>73.9</v>
      </c>
      <c r="J1141" s="8" t="n">
        <v>43.63</v>
      </c>
    </row>
    <row r="1142" customFormat="false" ht="15" hidden="false" customHeight="false" outlineLevel="0" collapsed="false">
      <c r="A1142" s="4" t="n">
        <v>38545</v>
      </c>
      <c r="B1142" s="5" t="n">
        <v>2005</v>
      </c>
      <c r="C1142" s="5" t="n">
        <v>7</v>
      </c>
      <c r="D1142" s="6" t="str">
        <f aca="false">IF(MONTH(A1142)&gt;=4,"FY "&amp;YEAR(A1142)&amp;"-"&amp;RIGHT(YEAR(A1142)+1,2),"FY "&amp;(YEAR(A1142)-1)&amp;"-"&amp;RIGHT(YEAR(A1142),2))</f>
        <v>FY 2005-06</v>
      </c>
      <c r="E1142" s="5" t="s">
        <v>12</v>
      </c>
      <c r="F1142" s="7" t="n">
        <v>1272.4</v>
      </c>
      <c r="G1142" s="7" t="n">
        <v>809.9</v>
      </c>
      <c r="H1142" s="7" t="n">
        <v>462.6</v>
      </c>
      <c r="I1142" s="7" t="n">
        <v>106.2</v>
      </c>
      <c r="J1142" s="8" t="n">
        <v>43.56</v>
      </c>
    </row>
    <row r="1143" customFormat="false" ht="15" hidden="false" customHeight="false" outlineLevel="0" collapsed="false">
      <c r="A1143" s="4" t="n">
        <v>38546</v>
      </c>
      <c r="B1143" s="5" t="n">
        <v>2005</v>
      </c>
      <c r="C1143" s="5" t="n">
        <v>7</v>
      </c>
      <c r="D1143" s="6" t="str">
        <f aca="false">IF(MONTH(A1143)&gt;=4,"FY "&amp;YEAR(A1143)&amp;"-"&amp;RIGHT(YEAR(A1143)+1,2),"FY "&amp;(YEAR(A1143)-1)&amp;"-"&amp;RIGHT(YEAR(A1143),2))</f>
        <v>FY 2005-06</v>
      </c>
      <c r="E1143" s="5" t="s">
        <v>12</v>
      </c>
      <c r="F1143" s="7" t="n">
        <v>1531.2</v>
      </c>
      <c r="G1143" s="7" t="n">
        <v>1154.2</v>
      </c>
      <c r="H1143" s="7" t="n">
        <v>376.9</v>
      </c>
      <c r="I1143" s="7" t="n">
        <v>86.6</v>
      </c>
      <c r="J1143" s="8" t="n">
        <v>43.53</v>
      </c>
    </row>
    <row r="1144" customFormat="false" ht="15" hidden="false" customHeight="false" outlineLevel="0" collapsed="false">
      <c r="A1144" s="4" t="n">
        <v>38547</v>
      </c>
      <c r="B1144" s="5" t="n">
        <v>2005</v>
      </c>
      <c r="C1144" s="5" t="n">
        <v>7</v>
      </c>
      <c r="D1144" s="6" t="str">
        <f aca="false">IF(MONTH(A1144)&gt;=4,"FY "&amp;YEAR(A1144)&amp;"-"&amp;RIGHT(YEAR(A1144)+1,2),"FY "&amp;(YEAR(A1144)-1)&amp;"-"&amp;RIGHT(YEAR(A1144),2))</f>
        <v>FY 2005-06</v>
      </c>
      <c r="E1144" s="5" t="s">
        <v>12</v>
      </c>
      <c r="F1144" s="7" t="n">
        <v>1218.4</v>
      </c>
      <c r="G1144" s="7" t="n">
        <v>965.3</v>
      </c>
      <c r="H1144" s="7" t="n">
        <v>253</v>
      </c>
      <c r="I1144" s="7" t="n">
        <v>58.1</v>
      </c>
      <c r="J1144" s="8" t="n">
        <v>43.52</v>
      </c>
    </row>
    <row r="1145" customFormat="false" ht="15" hidden="false" customHeight="false" outlineLevel="0" collapsed="false">
      <c r="A1145" s="4" t="n">
        <v>38548</v>
      </c>
      <c r="B1145" s="5" t="n">
        <v>2005</v>
      </c>
      <c r="C1145" s="5" t="n">
        <v>7</v>
      </c>
      <c r="D1145" s="6" t="str">
        <f aca="false">IF(MONTH(A1145)&gt;=4,"FY "&amp;YEAR(A1145)&amp;"-"&amp;RIGHT(YEAR(A1145)+1,2),"FY "&amp;(YEAR(A1145)-1)&amp;"-"&amp;RIGHT(YEAR(A1145),2))</f>
        <v>FY 2005-06</v>
      </c>
      <c r="E1145" s="5" t="s">
        <v>12</v>
      </c>
      <c r="F1145" s="7" t="n">
        <v>1221</v>
      </c>
      <c r="G1145" s="7" t="n">
        <v>1044.4</v>
      </c>
      <c r="H1145" s="7" t="n">
        <v>176.6</v>
      </c>
      <c r="I1145" s="7" t="n">
        <v>40.6</v>
      </c>
      <c r="J1145" s="8" t="n">
        <v>43.53</v>
      </c>
    </row>
    <row r="1146" customFormat="false" ht="15" hidden="false" customHeight="false" outlineLevel="0" collapsed="false">
      <c r="A1146" s="4" t="n">
        <v>38551</v>
      </c>
      <c r="B1146" s="5" t="n">
        <v>2005</v>
      </c>
      <c r="C1146" s="5" t="n">
        <v>7</v>
      </c>
      <c r="D1146" s="6" t="str">
        <f aca="false">IF(MONTH(A1146)&gt;=4,"FY "&amp;YEAR(A1146)&amp;"-"&amp;RIGHT(YEAR(A1146)+1,2),"FY "&amp;(YEAR(A1146)-1)&amp;"-"&amp;RIGHT(YEAR(A1146),2))</f>
        <v>FY 2005-06</v>
      </c>
      <c r="E1146" s="5" t="s">
        <v>12</v>
      </c>
      <c r="F1146" s="7" t="n">
        <v>865.6</v>
      </c>
      <c r="G1146" s="7" t="n">
        <v>661</v>
      </c>
      <c r="H1146" s="7" t="n">
        <v>204.6</v>
      </c>
      <c r="I1146" s="7" t="n">
        <v>47</v>
      </c>
      <c r="J1146" s="8" t="n">
        <v>43.52</v>
      </c>
    </row>
    <row r="1147" customFormat="false" ht="15" hidden="false" customHeight="false" outlineLevel="0" collapsed="false">
      <c r="A1147" s="4" t="n">
        <v>38552</v>
      </c>
      <c r="B1147" s="5" t="n">
        <v>2005</v>
      </c>
      <c r="C1147" s="5" t="n">
        <v>7</v>
      </c>
      <c r="D1147" s="6" t="str">
        <f aca="false">IF(MONTH(A1147)&gt;=4,"FY "&amp;YEAR(A1147)&amp;"-"&amp;RIGHT(YEAR(A1147)+1,2),"FY "&amp;(YEAR(A1147)-1)&amp;"-"&amp;RIGHT(YEAR(A1147),2))</f>
        <v>FY 2005-06</v>
      </c>
      <c r="E1147" s="5" t="s">
        <v>12</v>
      </c>
      <c r="F1147" s="7" t="n">
        <v>1591.3</v>
      </c>
      <c r="G1147" s="7" t="n">
        <v>1221.9</v>
      </c>
      <c r="H1147" s="7" t="n">
        <v>369.4</v>
      </c>
      <c r="I1147" s="7" t="n">
        <v>84.8</v>
      </c>
      <c r="J1147" s="8" t="n">
        <v>43.54</v>
      </c>
    </row>
    <row r="1148" customFormat="false" ht="15" hidden="false" customHeight="false" outlineLevel="0" collapsed="false">
      <c r="A1148" s="4" t="n">
        <v>38553</v>
      </c>
      <c r="B1148" s="5" t="n">
        <v>2005</v>
      </c>
      <c r="C1148" s="5" t="n">
        <v>7</v>
      </c>
      <c r="D1148" s="6" t="str">
        <f aca="false">IF(MONTH(A1148)&gt;=4,"FY "&amp;YEAR(A1148)&amp;"-"&amp;RIGHT(YEAR(A1148)+1,2),"FY "&amp;(YEAR(A1148)-1)&amp;"-"&amp;RIGHT(YEAR(A1148),2))</f>
        <v>FY 2005-06</v>
      </c>
      <c r="E1148" s="5" t="s">
        <v>12</v>
      </c>
      <c r="F1148" s="7" t="n">
        <v>1212.2</v>
      </c>
      <c r="G1148" s="7" t="n">
        <v>824.2</v>
      </c>
      <c r="H1148" s="7" t="n">
        <v>388.1</v>
      </c>
      <c r="I1148" s="7" t="n">
        <v>89.1</v>
      </c>
      <c r="J1148" s="8" t="n">
        <v>43.56</v>
      </c>
    </row>
    <row r="1149" customFormat="false" ht="15" hidden="false" customHeight="false" outlineLevel="0" collapsed="false">
      <c r="A1149" s="4" t="n">
        <v>38554</v>
      </c>
      <c r="B1149" s="5" t="n">
        <v>2005</v>
      </c>
      <c r="C1149" s="5" t="n">
        <v>7</v>
      </c>
      <c r="D1149" s="6" t="str">
        <f aca="false">IF(MONTH(A1149)&gt;=4,"FY "&amp;YEAR(A1149)&amp;"-"&amp;RIGHT(YEAR(A1149)+1,2),"FY "&amp;(YEAR(A1149)-1)&amp;"-"&amp;RIGHT(YEAR(A1149),2))</f>
        <v>FY 2005-06</v>
      </c>
      <c r="E1149" s="5" t="s">
        <v>12</v>
      </c>
      <c r="F1149" s="7" t="n">
        <v>962.9</v>
      </c>
      <c r="G1149" s="7" t="n">
        <v>645.2</v>
      </c>
      <c r="H1149" s="7" t="n">
        <v>317.7</v>
      </c>
      <c r="I1149" s="7" t="n">
        <v>73</v>
      </c>
      <c r="J1149" s="8" t="n">
        <v>43.54</v>
      </c>
    </row>
    <row r="1150" customFormat="false" ht="15" hidden="false" customHeight="false" outlineLevel="0" collapsed="false">
      <c r="A1150" s="4" t="n">
        <v>38555</v>
      </c>
      <c r="B1150" s="5" t="n">
        <v>2005</v>
      </c>
      <c r="C1150" s="5" t="n">
        <v>7</v>
      </c>
      <c r="D1150" s="6" t="str">
        <f aca="false">IF(MONTH(A1150)&gt;=4,"FY "&amp;YEAR(A1150)&amp;"-"&amp;RIGHT(YEAR(A1150)+1,2),"FY "&amp;(YEAR(A1150)-1)&amp;"-"&amp;RIGHT(YEAR(A1150),2))</f>
        <v>FY 2005-06</v>
      </c>
      <c r="E1150" s="5" t="s">
        <v>12</v>
      </c>
      <c r="F1150" s="7" t="n">
        <v>869.2</v>
      </c>
      <c r="G1150" s="7" t="n">
        <v>570.1</v>
      </c>
      <c r="H1150" s="7" t="n">
        <v>299.1</v>
      </c>
      <c r="I1150" s="7" t="n">
        <v>68.8</v>
      </c>
      <c r="J1150" s="8" t="n">
        <v>43.51</v>
      </c>
    </row>
    <row r="1151" customFormat="false" ht="15" hidden="false" customHeight="false" outlineLevel="0" collapsed="false">
      <c r="A1151" s="4" t="n">
        <v>38558</v>
      </c>
      <c r="B1151" s="5" t="n">
        <v>2005</v>
      </c>
      <c r="C1151" s="5" t="n">
        <v>7</v>
      </c>
      <c r="D1151" s="6" t="str">
        <f aca="false">IF(MONTH(A1151)&gt;=4,"FY "&amp;YEAR(A1151)&amp;"-"&amp;RIGHT(YEAR(A1151)+1,2),"FY "&amp;(YEAR(A1151)-1)&amp;"-"&amp;RIGHT(YEAR(A1151),2))</f>
        <v>FY 2005-06</v>
      </c>
      <c r="E1151" s="5" t="s">
        <v>12</v>
      </c>
      <c r="F1151" s="7" t="n">
        <v>1915.4</v>
      </c>
      <c r="G1151" s="7" t="n">
        <v>874.8</v>
      </c>
      <c r="H1151" s="7" t="n">
        <v>1040.6</v>
      </c>
      <c r="I1151" s="7" t="n">
        <v>239.8</v>
      </c>
      <c r="J1151" s="8" t="n">
        <v>43.39</v>
      </c>
    </row>
    <row r="1152" customFormat="false" ht="15" hidden="false" customHeight="false" outlineLevel="0" collapsed="false">
      <c r="A1152" s="4" t="n">
        <v>38559</v>
      </c>
      <c r="B1152" s="5" t="n">
        <v>2005</v>
      </c>
      <c r="C1152" s="5" t="n">
        <v>7</v>
      </c>
      <c r="D1152" s="6" t="str">
        <f aca="false">IF(MONTH(A1152)&gt;=4,"FY "&amp;YEAR(A1152)&amp;"-"&amp;RIGHT(YEAR(A1152)+1,2),"FY "&amp;(YEAR(A1152)-1)&amp;"-"&amp;RIGHT(YEAR(A1152),2))</f>
        <v>FY 2005-06</v>
      </c>
      <c r="E1152" s="5" t="s">
        <v>12</v>
      </c>
      <c r="F1152" s="7" t="n">
        <v>1569.4</v>
      </c>
      <c r="G1152" s="7" t="n">
        <v>947.8</v>
      </c>
      <c r="H1152" s="7" t="n">
        <v>621.5</v>
      </c>
      <c r="I1152" s="7" t="n">
        <v>142.9</v>
      </c>
      <c r="J1152" s="8" t="n">
        <v>43.5</v>
      </c>
    </row>
    <row r="1153" customFormat="false" ht="15" hidden="false" customHeight="false" outlineLevel="0" collapsed="false">
      <c r="A1153" s="4" t="n">
        <v>38560</v>
      </c>
      <c r="B1153" s="5" t="n">
        <v>2005</v>
      </c>
      <c r="C1153" s="5" t="n">
        <v>7</v>
      </c>
      <c r="D1153" s="6" t="str">
        <f aca="false">IF(MONTH(A1153)&gt;=4,"FY "&amp;YEAR(A1153)&amp;"-"&amp;RIGHT(YEAR(A1153)+1,2),"FY "&amp;(YEAR(A1153)-1)&amp;"-"&amp;RIGHT(YEAR(A1153),2))</f>
        <v>FY 2005-06</v>
      </c>
      <c r="E1153" s="5" t="s">
        <v>12</v>
      </c>
      <c r="F1153" s="7" t="n">
        <v>1516.6</v>
      </c>
      <c r="G1153" s="7" t="n">
        <v>1025.7</v>
      </c>
      <c r="H1153" s="7" t="n">
        <v>490.9</v>
      </c>
      <c r="I1153" s="7" t="n">
        <v>112.8</v>
      </c>
      <c r="J1153" s="8" t="n">
        <v>43.5</v>
      </c>
    </row>
    <row r="1154" customFormat="false" ht="15" hidden="false" customHeight="false" outlineLevel="0" collapsed="false">
      <c r="A1154" s="4" t="n">
        <v>38562</v>
      </c>
      <c r="B1154" s="5" t="n">
        <v>2005</v>
      </c>
      <c r="C1154" s="5" t="n">
        <v>7</v>
      </c>
      <c r="D1154" s="6" t="str">
        <f aca="false">IF(MONTH(A1154)&gt;=4,"FY "&amp;YEAR(A1154)&amp;"-"&amp;RIGHT(YEAR(A1154)+1,2),"FY "&amp;(YEAR(A1154)-1)&amp;"-"&amp;RIGHT(YEAR(A1154),2))</f>
        <v>FY 2005-06</v>
      </c>
      <c r="E1154" s="5" t="s">
        <v>12</v>
      </c>
      <c r="F1154" s="7" t="n">
        <v>1241.1</v>
      </c>
      <c r="G1154" s="7" t="n">
        <v>1046.9</v>
      </c>
      <c r="H1154" s="7" t="n">
        <v>194.2</v>
      </c>
      <c r="I1154" s="7" t="n">
        <v>44.6</v>
      </c>
      <c r="J1154" s="8" t="n">
        <v>43.52</v>
      </c>
    </row>
    <row r="1155" customFormat="false" ht="15" hidden="false" customHeight="false" outlineLevel="0" collapsed="false">
      <c r="A1155" s="4" t="n">
        <v>38565</v>
      </c>
      <c r="B1155" s="5" t="n">
        <v>2005</v>
      </c>
      <c r="C1155" s="5" t="n">
        <v>8</v>
      </c>
      <c r="D1155" s="6" t="str">
        <f aca="false">IF(MONTH(A1155)&gt;=4,"FY "&amp;YEAR(A1155)&amp;"-"&amp;RIGHT(YEAR(A1155)+1,2),"FY "&amp;(YEAR(A1155)-1)&amp;"-"&amp;RIGHT(YEAR(A1155),2))</f>
        <v>FY 2005-06</v>
      </c>
      <c r="E1155" s="5" t="s">
        <v>12</v>
      </c>
      <c r="F1155" s="7" t="n">
        <v>2695.1</v>
      </c>
      <c r="G1155" s="7" t="n">
        <v>1685</v>
      </c>
      <c r="H1155" s="7" t="n">
        <v>1010.2</v>
      </c>
      <c r="I1155" s="7" t="n">
        <v>232.3</v>
      </c>
      <c r="J1155" s="8" t="n">
        <v>43.49</v>
      </c>
    </row>
    <row r="1156" customFormat="false" ht="15" hidden="false" customHeight="false" outlineLevel="0" collapsed="false">
      <c r="A1156" s="4" t="n">
        <v>38566</v>
      </c>
      <c r="B1156" s="5" t="n">
        <v>2005</v>
      </c>
      <c r="C1156" s="5" t="n">
        <v>8</v>
      </c>
      <c r="D1156" s="6" t="str">
        <f aca="false">IF(MONTH(A1156)&gt;=4,"FY "&amp;YEAR(A1156)&amp;"-"&amp;RIGHT(YEAR(A1156)+1,2),"FY "&amp;(YEAR(A1156)-1)&amp;"-"&amp;RIGHT(YEAR(A1156),2))</f>
        <v>FY 2005-06</v>
      </c>
      <c r="E1156" s="5" t="s">
        <v>12</v>
      </c>
      <c r="F1156" s="7" t="n">
        <v>1338.2</v>
      </c>
      <c r="G1156" s="7" t="n">
        <v>695.5</v>
      </c>
      <c r="H1156" s="7" t="n">
        <v>642.7</v>
      </c>
      <c r="I1156" s="7" t="n">
        <v>147.9</v>
      </c>
      <c r="J1156" s="8" t="n">
        <v>43.45</v>
      </c>
    </row>
    <row r="1157" customFormat="false" ht="15" hidden="false" customHeight="false" outlineLevel="0" collapsed="false">
      <c r="A1157" s="4" t="n">
        <v>38567</v>
      </c>
      <c r="B1157" s="5" t="n">
        <v>2005</v>
      </c>
      <c r="C1157" s="5" t="n">
        <v>8</v>
      </c>
      <c r="D1157" s="6" t="str">
        <f aca="false">IF(MONTH(A1157)&gt;=4,"FY "&amp;YEAR(A1157)&amp;"-"&amp;RIGHT(YEAR(A1157)+1,2),"FY "&amp;(YEAR(A1157)-1)&amp;"-"&amp;RIGHT(YEAR(A1157),2))</f>
        <v>FY 2005-06</v>
      </c>
      <c r="E1157" s="5" t="s">
        <v>12</v>
      </c>
      <c r="F1157" s="7" t="n">
        <v>1868.8</v>
      </c>
      <c r="G1157" s="7" t="n">
        <v>1305</v>
      </c>
      <c r="H1157" s="7" t="n">
        <v>563.8</v>
      </c>
      <c r="I1157" s="7" t="n">
        <v>129.7</v>
      </c>
      <c r="J1157" s="8" t="n">
        <v>43.46</v>
      </c>
    </row>
    <row r="1158" customFormat="false" ht="15" hidden="false" customHeight="false" outlineLevel="0" collapsed="false">
      <c r="A1158" s="4" t="n">
        <v>38568</v>
      </c>
      <c r="B1158" s="5" t="n">
        <v>2005</v>
      </c>
      <c r="C1158" s="5" t="n">
        <v>8</v>
      </c>
      <c r="D1158" s="6" t="str">
        <f aca="false">IF(MONTH(A1158)&gt;=4,"FY "&amp;YEAR(A1158)&amp;"-"&amp;RIGHT(YEAR(A1158)+1,2),"FY "&amp;(YEAR(A1158)-1)&amp;"-"&amp;RIGHT(YEAR(A1158),2))</f>
        <v>FY 2005-06</v>
      </c>
      <c r="E1158" s="5" t="s">
        <v>12</v>
      </c>
      <c r="F1158" s="7" t="n">
        <v>1940.2</v>
      </c>
      <c r="G1158" s="7" t="n">
        <v>1660.4</v>
      </c>
      <c r="H1158" s="7" t="n">
        <v>279.8</v>
      </c>
      <c r="I1158" s="7" t="n">
        <v>64.3</v>
      </c>
      <c r="J1158" s="8" t="n">
        <v>43.51</v>
      </c>
    </row>
    <row r="1159" customFormat="false" ht="15" hidden="false" customHeight="false" outlineLevel="0" collapsed="false">
      <c r="A1159" s="4" t="n">
        <v>38569</v>
      </c>
      <c r="B1159" s="5" t="n">
        <v>2005</v>
      </c>
      <c r="C1159" s="5" t="n">
        <v>8</v>
      </c>
      <c r="D1159" s="6" t="str">
        <f aca="false">IF(MONTH(A1159)&gt;=4,"FY "&amp;YEAR(A1159)&amp;"-"&amp;RIGHT(YEAR(A1159)+1,2),"FY "&amp;(YEAR(A1159)-1)&amp;"-"&amp;RIGHT(YEAR(A1159),2))</f>
        <v>FY 2005-06</v>
      </c>
      <c r="E1159" s="5" t="s">
        <v>12</v>
      </c>
      <c r="F1159" s="7" t="n">
        <v>1519.4</v>
      </c>
      <c r="G1159" s="7" t="n">
        <v>1278.4</v>
      </c>
      <c r="H1159" s="7" t="n">
        <v>241</v>
      </c>
      <c r="I1159" s="7" t="n">
        <v>55.4</v>
      </c>
      <c r="J1159" s="8" t="n">
        <v>43.51</v>
      </c>
    </row>
    <row r="1160" customFormat="false" ht="15" hidden="false" customHeight="false" outlineLevel="0" collapsed="false">
      <c r="A1160" s="4" t="n">
        <v>38572</v>
      </c>
      <c r="B1160" s="5" t="n">
        <v>2005</v>
      </c>
      <c r="C1160" s="5" t="n">
        <v>8</v>
      </c>
      <c r="D1160" s="6" t="str">
        <f aca="false">IF(MONTH(A1160)&gt;=4,"FY "&amp;YEAR(A1160)&amp;"-"&amp;RIGHT(YEAR(A1160)+1,2),"FY "&amp;(YEAR(A1160)-1)&amp;"-"&amp;RIGHT(YEAR(A1160),2))</f>
        <v>FY 2005-06</v>
      </c>
      <c r="E1160" s="5" t="s">
        <v>12</v>
      </c>
      <c r="F1160" s="7" t="n">
        <v>1998</v>
      </c>
      <c r="G1160" s="7" t="n">
        <v>1190.8</v>
      </c>
      <c r="H1160" s="7" t="n">
        <v>807.2</v>
      </c>
      <c r="I1160" s="7" t="n">
        <v>185.6</v>
      </c>
      <c r="J1160" s="8" t="n">
        <v>43.5</v>
      </c>
    </row>
    <row r="1161" customFormat="false" ht="15" hidden="false" customHeight="false" outlineLevel="0" collapsed="false">
      <c r="A1161" s="4" t="n">
        <v>38573</v>
      </c>
      <c r="B1161" s="5" t="n">
        <v>2005</v>
      </c>
      <c r="C1161" s="5" t="n">
        <v>8</v>
      </c>
      <c r="D1161" s="6" t="str">
        <f aca="false">IF(MONTH(A1161)&gt;=4,"FY "&amp;YEAR(A1161)&amp;"-"&amp;RIGHT(YEAR(A1161)+1,2),"FY "&amp;(YEAR(A1161)-1)&amp;"-"&amp;RIGHT(YEAR(A1161),2))</f>
        <v>FY 2005-06</v>
      </c>
      <c r="E1161" s="5" t="s">
        <v>12</v>
      </c>
      <c r="F1161" s="7" t="n">
        <v>1176.5</v>
      </c>
      <c r="G1161" s="7" t="n">
        <v>756.6</v>
      </c>
      <c r="H1161" s="7" t="n">
        <v>419.9</v>
      </c>
      <c r="I1161" s="7" t="n">
        <v>96.4</v>
      </c>
      <c r="J1161" s="8" t="n">
        <v>43.55</v>
      </c>
    </row>
    <row r="1162" customFormat="false" ht="15" hidden="false" customHeight="false" outlineLevel="0" collapsed="false">
      <c r="A1162" s="4" t="n">
        <v>38574</v>
      </c>
      <c r="B1162" s="5" t="n">
        <v>2005</v>
      </c>
      <c r="C1162" s="5" t="n">
        <v>8</v>
      </c>
      <c r="D1162" s="6" t="str">
        <f aca="false">IF(MONTH(A1162)&gt;=4,"FY "&amp;YEAR(A1162)&amp;"-"&amp;RIGHT(YEAR(A1162)+1,2),"FY "&amp;(YEAR(A1162)-1)&amp;"-"&amp;RIGHT(YEAR(A1162),2))</f>
        <v>FY 2005-06</v>
      </c>
      <c r="E1162" s="5" t="s">
        <v>12</v>
      </c>
      <c r="F1162" s="7" t="n">
        <v>1072.2</v>
      </c>
      <c r="G1162" s="7" t="n">
        <v>953.4</v>
      </c>
      <c r="H1162" s="7" t="n">
        <v>118.7</v>
      </c>
      <c r="I1162" s="7" t="n">
        <v>27.3</v>
      </c>
      <c r="J1162" s="8" t="n">
        <v>43.55</v>
      </c>
    </row>
    <row r="1163" customFormat="false" ht="15" hidden="false" customHeight="false" outlineLevel="0" collapsed="false">
      <c r="A1163" s="4" t="n">
        <v>38575</v>
      </c>
      <c r="B1163" s="5" t="n">
        <v>2005</v>
      </c>
      <c r="C1163" s="5" t="n">
        <v>8</v>
      </c>
      <c r="D1163" s="6" t="str">
        <f aca="false">IF(MONTH(A1163)&gt;=4,"FY "&amp;YEAR(A1163)&amp;"-"&amp;RIGHT(YEAR(A1163)+1,2),"FY "&amp;(YEAR(A1163)-1)&amp;"-"&amp;RIGHT(YEAR(A1163),2))</f>
        <v>FY 2005-06</v>
      </c>
      <c r="E1163" s="5" t="s">
        <v>12</v>
      </c>
      <c r="F1163" s="7" t="n">
        <v>837.6</v>
      </c>
      <c r="G1163" s="7" t="n">
        <v>938.8</v>
      </c>
      <c r="H1163" s="7" t="n">
        <v>-101.3</v>
      </c>
      <c r="I1163" s="7" t="n">
        <v>-23.3</v>
      </c>
      <c r="J1163" s="8" t="n">
        <v>43.53</v>
      </c>
    </row>
    <row r="1164" customFormat="false" ht="15" hidden="false" customHeight="false" outlineLevel="0" collapsed="false">
      <c r="A1164" s="4" t="n">
        <v>38576</v>
      </c>
      <c r="B1164" s="5" t="n">
        <v>2005</v>
      </c>
      <c r="C1164" s="5" t="n">
        <v>8</v>
      </c>
      <c r="D1164" s="6" t="str">
        <f aca="false">IF(MONTH(A1164)&gt;=4,"FY "&amp;YEAR(A1164)&amp;"-"&amp;RIGHT(YEAR(A1164)+1,2),"FY "&amp;(YEAR(A1164)-1)&amp;"-"&amp;RIGHT(YEAR(A1164),2))</f>
        <v>FY 2005-06</v>
      </c>
      <c r="E1164" s="5" t="s">
        <v>12</v>
      </c>
      <c r="F1164" s="7" t="n">
        <v>1437.6</v>
      </c>
      <c r="G1164" s="7" t="n">
        <v>1437.8</v>
      </c>
      <c r="H1164" s="7" t="n">
        <v>-0.2</v>
      </c>
      <c r="I1164" s="7" t="n">
        <v>0</v>
      </c>
      <c r="J1164" s="8" t="n">
        <v>43.58</v>
      </c>
    </row>
    <row r="1165" customFormat="false" ht="15" hidden="false" customHeight="false" outlineLevel="0" collapsed="false">
      <c r="A1165" s="4" t="n">
        <v>38580</v>
      </c>
      <c r="B1165" s="5" t="n">
        <v>2005</v>
      </c>
      <c r="C1165" s="5" t="n">
        <v>8</v>
      </c>
      <c r="D1165" s="6" t="str">
        <f aca="false">IF(MONTH(A1165)&gt;=4,"FY "&amp;YEAR(A1165)&amp;"-"&amp;RIGHT(YEAR(A1165)+1,2),"FY "&amp;(YEAR(A1165)-1)&amp;"-"&amp;RIGHT(YEAR(A1165),2))</f>
        <v>FY 2005-06</v>
      </c>
      <c r="E1165" s="5" t="s">
        <v>12</v>
      </c>
      <c r="F1165" s="7" t="n">
        <v>1561.2</v>
      </c>
      <c r="G1165" s="7" t="n">
        <v>1286.3</v>
      </c>
      <c r="H1165" s="7" t="n">
        <v>274.9</v>
      </c>
      <c r="I1165" s="7" t="n">
        <v>63</v>
      </c>
      <c r="J1165" s="8" t="n">
        <v>43.6</v>
      </c>
    </row>
    <row r="1166" customFormat="false" ht="15" hidden="false" customHeight="false" outlineLevel="0" collapsed="false">
      <c r="A1166" s="4" t="n">
        <v>38581</v>
      </c>
      <c r="B1166" s="5" t="n">
        <v>2005</v>
      </c>
      <c r="C1166" s="5" t="n">
        <v>8</v>
      </c>
      <c r="D1166" s="6" t="str">
        <f aca="false">IF(MONTH(A1166)&gt;=4,"FY "&amp;YEAR(A1166)&amp;"-"&amp;RIGHT(YEAR(A1166)+1,2),"FY "&amp;(YEAR(A1166)-1)&amp;"-"&amp;RIGHT(YEAR(A1166),2))</f>
        <v>FY 2005-06</v>
      </c>
      <c r="E1166" s="5" t="s">
        <v>12</v>
      </c>
      <c r="F1166" s="7" t="n">
        <v>1204.4</v>
      </c>
      <c r="G1166" s="7" t="n">
        <v>1186.9</v>
      </c>
      <c r="H1166" s="7" t="n">
        <v>17.6</v>
      </c>
      <c r="I1166" s="7" t="n">
        <v>4</v>
      </c>
      <c r="J1166" s="8" t="n">
        <v>43.54</v>
      </c>
    </row>
    <row r="1167" customFormat="false" ht="15" hidden="false" customHeight="false" outlineLevel="0" collapsed="false">
      <c r="A1167" s="4" t="n">
        <v>38582</v>
      </c>
      <c r="B1167" s="5" t="n">
        <v>2005</v>
      </c>
      <c r="C1167" s="5" t="n">
        <v>8</v>
      </c>
      <c r="D1167" s="6" t="str">
        <f aca="false">IF(MONTH(A1167)&gt;=4,"FY "&amp;YEAR(A1167)&amp;"-"&amp;RIGHT(YEAR(A1167)+1,2),"FY "&amp;(YEAR(A1167)-1)&amp;"-"&amp;RIGHT(YEAR(A1167),2))</f>
        <v>FY 2005-06</v>
      </c>
      <c r="E1167" s="5" t="s">
        <v>12</v>
      </c>
      <c r="F1167" s="7" t="n">
        <v>1037.8</v>
      </c>
      <c r="G1167" s="7" t="n">
        <v>881.5</v>
      </c>
      <c r="H1167" s="7" t="n">
        <v>156.3</v>
      </c>
      <c r="I1167" s="7" t="n">
        <v>35.9</v>
      </c>
      <c r="J1167" s="8" t="n">
        <v>43.54</v>
      </c>
    </row>
    <row r="1168" customFormat="false" ht="15" hidden="false" customHeight="false" outlineLevel="0" collapsed="false">
      <c r="A1168" s="4" t="n">
        <v>38583</v>
      </c>
      <c r="B1168" s="5" t="n">
        <v>2005</v>
      </c>
      <c r="C1168" s="5" t="n">
        <v>8</v>
      </c>
      <c r="D1168" s="6" t="str">
        <f aca="false">IF(MONTH(A1168)&gt;=4,"FY "&amp;YEAR(A1168)&amp;"-"&amp;RIGHT(YEAR(A1168)+1,2),"FY "&amp;(YEAR(A1168)-1)&amp;"-"&amp;RIGHT(YEAR(A1168),2))</f>
        <v>FY 2005-06</v>
      </c>
      <c r="E1168" s="5" t="s">
        <v>12</v>
      </c>
      <c r="F1168" s="7" t="n">
        <v>920.7</v>
      </c>
      <c r="G1168" s="7" t="n">
        <v>873.5</v>
      </c>
      <c r="H1168" s="7" t="n">
        <v>47.1</v>
      </c>
      <c r="I1168" s="7" t="n">
        <v>10.8</v>
      </c>
      <c r="J1168" s="8" t="n">
        <v>43.56</v>
      </c>
    </row>
    <row r="1169" customFormat="false" ht="15" hidden="false" customHeight="false" outlineLevel="0" collapsed="false">
      <c r="A1169" s="4" t="n">
        <v>38586</v>
      </c>
      <c r="B1169" s="5" t="n">
        <v>2005</v>
      </c>
      <c r="C1169" s="5" t="n">
        <v>8</v>
      </c>
      <c r="D1169" s="6" t="str">
        <f aca="false">IF(MONTH(A1169)&gt;=4,"FY "&amp;YEAR(A1169)&amp;"-"&amp;RIGHT(YEAR(A1169)+1,2),"FY "&amp;(YEAR(A1169)-1)&amp;"-"&amp;RIGHT(YEAR(A1169),2))</f>
        <v>FY 2005-06</v>
      </c>
      <c r="E1169" s="5" t="s">
        <v>12</v>
      </c>
      <c r="F1169" s="7" t="n">
        <v>959.2</v>
      </c>
      <c r="G1169" s="7" t="n">
        <v>1036.3</v>
      </c>
      <c r="H1169" s="7" t="n">
        <v>-77.1</v>
      </c>
      <c r="I1169" s="7" t="n">
        <v>-17.7</v>
      </c>
      <c r="J1169" s="8" t="n">
        <v>43.58</v>
      </c>
    </row>
    <row r="1170" customFormat="false" ht="15" hidden="false" customHeight="false" outlineLevel="0" collapsed="false">
      <c r="A1170" s="4" t="n">
        <v>38587</v>
      </c>
      <c r="B1170" s="5" t="n">
        <v>2005</v>
      </c>
      <c r="C1170" s="5" t="n">
        <v>8</v>
      </c>
      <c r="D1170" s="6" t="str">
        <f aca="false">IF(MONTH(A1170)&gt;=4,"FY "&amp;YEAR(A1170)&amp;"-"&amp;RIGHT(YEAR(A1170)+1,2),"FY "&amp;(YEAR(A1170)-1)&amp;"-"&amp;RIGHT(YEAR(A1170),2))</f>
        <v>FY 2005-06</v>
      </c>
      <c r="E1170" s="5" t="s">
        <v>12</v>
      </c>
      <c r="F1170" s="7" t="n">
        <v>751.5</v>
      </c>
      <c r="G1170" s="7" t="n">
        <v>742.1</v>
      </c>
      <c r="H1170" s="7" t="n">
        <v>9.4</v>
      </c>
      <c r="I1170" s="7" t="n">
        <v>2.1</v>
      </c>
      <c r="J1170" s="8" t="n">
        <v>43.59</v>
      </c>
    </row>
    <row r="1171" customFormat="false" ht="15" hidden="false" customHeight="false" outlineLevel="0" collapsed="false">
      <c r="A1171" s="4" t="n">
        <v>38588</v>
      </c>
      <c r="B1171" s="5" t="n">
        <v>2005</v>
      </c>
      <c r="C1171" s="5" t="n">
        <v>8</v>
      </c>
      <c r="D1171" s="6" t="str">
        <f aca="false">IF(MONTH(A1171)&gt;=4,"FY "&amp;YEAR(A1171)&amp;"-"&amp;RIGHT(YEAR(A1171)+1,2),"FY "&amp;(YEAR(A1171)-1)&amp;"-"&amp;RIGHT(YEAR(A1171),2))</f>
        <v>FY 2005-06</v>
      </c>
      <c r="E1171" s="5" t="s">
        <v>12</v>
      </c>
      <c r="F1171" s="7" t="n">
        <v>841.1</v>
      </c>
      <c r="G1171" s="7" t="n">
        <v>780.5</v>
      </c>
      <c r="H1171" s="7" t="n">
        <v>60.6</v>
      </c>
      <c r="I1171" s="7" t="n">
        <v>13.9</v>
      </c>
      <c r="J1171" s="8" t="n">
        <v>43.67</v>
      </c>
    </row>
    <row r="1172" customFormat="false" ht="15" hidden="false" customHeight="false" outlineLevel="0" collapsed="false">
      <c r="A1172" s="4" t="n">
        <v>38589</v>
      </c>
      <c r="B1172" s="5" t="n">
        <v>2005</v>
      </c>
      <c r="C1172" s="5" t="n">
        <v>8</v>
      </c>
      <c r="D1172" s="6" t="str">
        <f aca="false">IF(MONTH(A1172)&gt;=4,"FY "&amp;YEAR(A1172)&amp;"-"&amp;RIGHT(YEAR(A1172)+1,2),"FY "&amp;(YEAR(A1172)-1)&amp;"-"&amp;RIGHT(YEAR(A1172),2))</f>
        <v>FY 2005-06</v>
      </c>
      <c r="E1172" s="5" t="s">
        <v>12</v>
      </c>
      <c r="F1172" s="7" t="n">
        <v>875.4</v>
      </c>
      <c r="G1172" s="7" t="n">
        <v>985.9</v>
      </c>
      <c r="H1172" s="7" t="n">
        <v>-110.5</v>
      </c>
      <c r="I1172" s="7" t="n">
        <v>-25.3</v>
      </c>
      <c r="J1172" s="8" t="n">
        <v>43.72</v>
      </c>
    </row>
    <row r="1173" customFormat="false" ht="15" hidden="false" customHeight="false" outlineLevel="0" collapsed="false">
      <c r="A1173" s="4" t="n">
        <v>38590</v>
      </c>
      <c r="B1173" s="5" t="n">
        <v>2005</v>
      </c>
      <c r="C1173" s="5" t="n">
        <v>8</v>
      </c>
      <c r="D1173" s="6" t="str">
        <f aca="false">IF(MONTH(A1173)&gt;=4,"FY "&amp;YEAR(A1173)&amp;"-"&amp;RIGHT(YEAR(A1173)+1,2),"FY "&amp;(YEAR(A1173)-1)&amp;"-"&amp;RIGHT(YEAR(A1173),2))</f>
        <v>FY 2005-06</v>
      </c>
      <c r="E1173" s="5" t="s">
        <v>12</v>
      </c>
      <c r="F1173" s="7" t="n">
        <v>1195.4</v>
      </c>
      <c r="G1173" s="7" t="n">
        <v>888.6</v>
      </c>
      <c r="H1173" s="7" t="n">
        <v>306.8</v>
      </c>
      <c r="I1173" s="7" t="n">
        <v>70.1</v>
      </c>
      <c r="J1173" s="8" t="n">
        <v>43.76</v>
      </c>
    </row>
    <row r="1174" customFormat="false" ht="15" hidden="false" customHeight="false" outlineLevel="0" collapsed="false">
      <c r="A1174" s="4" t="n">
        <v>38593</v>
      </c>
      <c r="B1174" s="5" t="n">
        <v>2005</v>
      </c>
      <c r="C1174" s="5" t="n">
        <v>8</v>
      </c>
      <c r="D1174" s="6" t="str">
        <f aca="false">IF(MONTH(A1174)&gt;=4,"FY "&amp;YEAR(A1174)&amp;"-"&amp;RIGHT(YEAR(A1174)+1,2),"FY "&amp;(YEAR(A1174)-1)&amp;"-"&amp;RIGHT(YEAR(A1174),2))</f>
        <v>FY 2005-06</v>
      </c>
      <c r="E1174" s="5" t="s">
        <v>12</v>
      </c>
      <c r="F1174" s="7" t="n">
        <v>977.8</v>
      </c>
      <c r="G1174" s="7" t="n">
        <v>860.8</v>
      </c>
      <c r="H1174" s="7" t="n">
        <v>117</v>
      </c>
      <c r="I1174" s="7" t="n">
        <v>26.8</v>
      </c>
      <c r="J1174" s="8" t="n">
        <v>43.73</v>
      </c>
    </row>
    <row r="1175" customFormat="false" ht="15" hidden="false" customHeight="false" outlineLevel="0" collapsed="false">
      <c r="A1175" s="4" t="n">
        <v>38594</v>
      </c>
      <c r="B1175" s="5" t="n">
        <v>2005</v>
      </c>
      <c r="C1175" s="5" t="n">
        <v>8</v>
      </c>
      <c r="D1175" s="6" t="str">
        <f aca="false">IF(MONTH(A1175)&gt;=4,"FY "&amp;YEAR(A1175)&amp;"-"&amp;RIGHT(YEAR(A1175)+1,2),"FY "&amp;(YEAR(A1175)-1)&amp;"-"&amp;RIGHT(YEAR(A1175),2))</f>
        <v>FY 2005-06</v>
      </c>
      <c r="E1175" s="5" t="s">
        <v>12</v>
      </c>
      <c r="F1175" s="7" t="n">
        <v>619.7</v>
      </c>
      <c r="G1175" s="7" t="n">
        <v>610.5</v>
      </c>
      <c r="H1175" s="7" t="n">
        <v>9.2</v>
      </c>
      <c r="I1175" s="7" t="n">
        <v>2.1</v>
      </c>
      <c r="J1175" s="8" t="n">
        <v>43.78</v>
      </c>
    </row>
    <row r="1176" customFormat="false" ht="15" hidden="false" customHeight="false" outlineLevel="0" collapsed="false">
      <c r="A1176" s="4" t="n">
        <v>38595</v>
      </c>
      <c r="B1176" s="5" t="n">
        <v>2005</v>
      </c>
      <c r="C1176" s="5" t="n">
        <v>8</v>
      </c>
      <c r="D1176" s="6" t="str">
        <f aca="false">IF(MONTH(A1176)&gt;=4,"FY "&amp;YEAR(A1176)&amp;"-"&amp;RIGHT(YEAR(A1176)+1,2),"FY "&amp;(YEAR(A1176)-1)&amp;"-"&amp;RIGHT(YEAR(A1176),2))</f>
        <v>FY 2005-06</v>
      </c>
      <c r="E1176" s="5" t="s">
        <v>12</v>
      </c>
      <c r="F1176" s="7" t="n">
        <v>1009.3</v>
      </c>
      <c r="G1176" s="7" t="n">
        <v>751.2</v>
      </c>
      <c r="H1176" s="7" t="n">
        <v>258.1</v>
      </c>
      <c r="I1176" s="7" t="n">
        <v>58.6</v>
      </c>
      <c r="J1176" s="8" t="n">
        <v>44.02</v>
      </c>
    </row>
    <row r="1177" customFormat="false" ht="15" hidden="false" customHeight="false" outlineLevel="0" collapsed="false">
      <c r="A1177" s="4" t="n">
        <v>38596</v>
      </c>
      <c r="B1177" s="5" t="n">
        <v>2005</v>
      </c>
      <c r="C1177" s="5" t="n">
        <v>9</v>
      </c>
      <c r="D1177" s="6" t="str">
        <f aca="false">IF(MONTH(A1177)&gt;=4,"FY "&amp;YEAR(A1177)&amp;"-"&amp;RIGHT(YEAR(A1177)+1,2),"FY "&amp;(YEAR(A1177)-1)&amp;"-"&amp;RIGHT(YEAR(A1177),2))</f>
        <v>FY 2005-06</v>
      </c>
      <c r="E1177" s="5" t="s">
        <v>12</v>
      </c>
      <c r="F1177" s="7" t="n">
        <v>1313.1</v>
      </c>
      <c r="G1177" s="7" t="n">
        <v>941.7</v>
      </c>
      <c r="H1177" s="7" t="n">
        <v>371.4</v>
      </c>
      <c r="I1177" s="7" t="n">
        <v>84.3</v>
      </c>
      <c r="J1177" s="8" t="n">
        <v>44.04</v>
      </c>
    </row>
    <row r="1178" customFormat="false" ht="15" hidden="false" customHeight="false" outlineLevel="0" collapsed="false">
      <c r="A1178" s="4" t="n">
        <v>38597</v>
      </c>
      <c r="B1178" s="5" t="n">
        <v>2005</v>
      </c>
      <c r="C1178" s="5" t="n">
        <v>9</v>
      </c>
      <c r="D1178" s="6" t="str">
        <f aca="false">IF(MONTH(A1178)&gt;=4,"FY "&amp;YEAR(A1178)&amp;"-"&amp;RIGHT(YEAR(A1178)+1,2),"FY "&amp;(YEAR(A1178)-1)&amp;"-"&amp;RIGHT(YEAR(A1178),2))</f>
        <v>FY 2005-06</v>
      </c>
      <c r="E1178" s="5" t="s">
        <v>12</v>
      </c>
      <c r="F1178" s="7" t="n">
        <v>1157.8</v>
      </c>
      <c r="G1178" s="7" t="n">
        <v>844.7</v>
      </c>
      <c r="H1178" s="7" t="n">
        <v>313.1</v>
      </c>
      <c r="I1178" s="7" t="n">
        <v>71</v>
      </c>
      <c r="J1178" s="8" t="n">
        <v>44.12</v>
      </c>
    </row>
    <row r="1179" customFormat="false" ht="15" hidden="false" customHeight="false" outlineLevel="0" collapsed="false">
      <c r="A1179" s="4" t="n">
        <v>38600</v>
      </c>
      <c r="B1179" s="5" t="n">
        <v>2005</v>
      </c>
      <c r="C1179" s="5" t="n">
        <v>9</v>
      </c>
      <c r="D1179" s="6" t="str">
        <f aca="false">IF(MONTH(A1179)&gt;=4,"FY "&amp;YEAR(A1179)&amp;"-"&amp;RIGHT(YEAR(A1179)+1,2),"FY "&amp;(YEAR(A1179)-1)&amp;"-"&amp;RIGHT(YEAR(A1179),2))</f>
        <v>FY 2005-06</v>
      </c>
      <c r="E1179" s="5" t="s">
        <v>12</v>
      </c>
      <c r="F1179" s="7" t="n">
        <v>1260.7</v>
      </c>
      <c r="G1179" s="7" t="n">
        <v>1026.8</v>
      </c>
      <c r="H1179" s="7" t="n">
        <v>234</v>
      </c>
      <c r="I1179" s="7" t="n">
        <v>53.2</v>
      </c>
      <c r="J1179" s="8" t="n">
        <v>43.95</v>
      </c>
    </row>
    <row r="1180" customFormat="false" ht="15" hidden="false" customHeight="false" outlineLevel="0" collapsed="false">
      <c r="A1180" s="4" t="n">
        <v>38601</v>
      </c>
      <c r="B1180" s="5" t="n">
        <v>2005</v>
      </c>
      <c r="C1180" s="5" t="n">
        <v>9</v>
      </c>
      <c r="D1180" s="6" t="str">
        <f aca="false">IF(MONTH(A1180)&gt;=4,"FY "&amp;YEAR(A1180)&amp;"-"&amp;RIGHT(YEAR(A1180)+1,2),"FY "&amp;(YEAR(A1180)-1)&amp;"-"&amp;RIGHT(YEAR(A1180),2))</f>
        <v>FY 2005-06</v>
      </c>
      <c r="E1180" s="5" t="s">
        <v>12</v>
      </c>
      <c r="F1180" s="7" t="n">
        <v>877.1</v>
      </c>
      <c r="G1180" s="7" t="n">
        <v>629.2</v>
      </c>
      <c r="H1180" s="7" t="n">
        <v>247.9</v>
      </c>
      <c r="I1180" s="7" t="n">
        <v>56.7</v>
      </c>
      <c r="J1180" s="8" t="n">
        <v>43.72</v>
      </c>
    </row>
    <row r="1181" customFormat="false" ht="15" hidden="false" customHeight="false" outlineLevel="0" collapsed="false">
      <c r="A1181" s="4" t="n">
        <v>38603</v>
      </c>
      <c r="B1181" s="5" t="n">
        <v>2005</v>
      </c>
      <c r="C1181" s="5" t="n">
        <v>9</v>
      </c>
      <c r="D1181" s="6" t="str">
        <f aca="false">IF(MONTH(A1181)&gt;=4,"FY "&amp;YEAR(A1181)&amp;"-"&amp;RIGHT(YEAR(A1181)+1,2),"FY "&amp;(YEAR(A1181)-1)&amp;"-"&amp;RIGHT(YEAR(A1181),2))</f>
        <v>FY 2005-06</v>
      </c>
      <c r="E1181" s="5" t="s">
        <v>12</v>
      </c>
      <c r="F1181" s="7" t="n">
        <v>819.9</v>
      </c>
      <c r="G1181" s="7" t="n">
        <v>749.2</v>
      </c>
      <c r="H1181" s="7" t="n">
        <v>70.7</v>
      </c>
      <c r="I1181" s="7" t="n">
        <v>16.1</v>
      </c>
      <c r="J1181" s="8" t="n">
        <v>43.86</v>
      </c>
    </row>
    <row r="1182" customFormat="false" ht="15" hidden="false" customHeight="false" outlineLevel="0" collapsed="false">
      <c r="A1182" s="4" t="n">
        <v>38604</v>
      </c>
      <c r="B1182" s="5" t="n">
        <v>2005</v>
      </c>
      <c r="C1182" s="5" t="n">
        <v>9</v>
      </c>
      <c r="D1182" s="6" t="str">
        <f aca="false">IF(MONTH(A1182)&gt;=4,"FY "&amp;YEAR(A1182)&amp;"-"&amp;RIGHT(YEAR(A1182)+1,2),"FY "&amp;(YEAR(A1182)-1)&amp;"-"&amp;RIGHT(YEAR(A1182),2))</f>
        <v>FY 2005-06</v>
      </c>
      <c r="E1182" s="5" t="s">
        <v>12</v>
      </c>
      <c r="F1182" s="7" t="n">
        <v>1938</v>
      </c>
      <c r="G1182" s="7" t="n">
        <v>1394.8</v>
      </c>
      <c r="H1182" s="7" t="n">
        <v>543.3</v>
      </c>
      <c r="I1182" s="7" t="n">
        <v>123.9</v>
      </c>
      <c r="J1182" s="8" t="n">
        <v>43.86</v>
      </c>
    </row>
    <row r="1183" customFormat="false" ht="15" hidden="false" customHeight="false" outlineLevel="0" collapsed="false">
      <c r="A1183" s="4" t="n">
        <v>38607</v>
      </c>
      <c r="B1183" s="5" t="n">
        <v>2005</v>
      </c>
      <c r="C1183" s="5" t="n">
        <v>9</v>
      </c>
      <c r="D1183" s="6" t="str">
        <f aca="false">IF(MONTH(A1183)&gt;=4,"FY "&amp;YEAR(A1183)&amp;"-"&amp;RIGHT(YEAR(A1183)+1,2),"FY "&amp;(YEAR(A1183)-1)&amp;"-"&amp;RIGHT(YEAR(A1183),2))</f>
        <v>FY 2005-06</v>
      </c>
      <c r="E1183" s="5" t="s">
        <v>12</v>
      </c>
      <c r="F1183" s="7" t="n">
        <v>1042.7</v>
      </c>
      <c r="G1183" s="7" t="n">
        <v>1092.7</v>
      </c>
      <c r="H1183" s="7" t="n">
        <v>-50</v>
      </c>
      <c r="I1183" s="7" t="n">
        <v>-11.4</v>
      </c>
      <c r="J1183" s="8" t="n">
        <v>43.81</v>
      </c>
    </row>
    <row r="1184" customFormat="false" ht="15" hidden="false" customHeight="false" outlineLevel="0" collapsed="false">
      <c r="A1184" s="4" t="n">
        <v>38608</v>
      </c>
      <c r="B1184" s="5" t="n">
        <v>2005</v>
      </c>
      <c r="C1184" s="5" t="n">
        <v>9</v>
      </c>
      <c r="D1184" s="6" t="str">
        <f aca="false">IF(MONTH(A1184)&gt;=4,"FY "&amp;YEAR(A1184)&amp;"-"&amp;RIGHT(YEAR(A1184)+1,2),"FY "&amp;(YEAR(A1184)-1)&amp;"-"&amp;RIGHT(YEAR(A1184),2))</f>
        <v>FY 2005-06</v>
      </c>
      <c r="E1184" s="5" t="s">
        <v>12</v>
      </c>
      <c r="F1184" s="7" t="n">
        <v>892.5</v>
      </c>
      <c r="G1184" s="7" t="n">
        <v>725</v>
      </c>
      <c r="H1184" s="7" t="n">
        <v>167.6</v>
      </c>
      <c r="I1184" s="7" t="n">
        <v>38.2</v>
      </c>
      <c r="J1184" s="8" t="n">
        <v>43.82</v>
      </c>
    </row>
    <row r="1185" customFormat="false" ht="15" hidden="false" customHeight="false" outlineLevel="0" collapsed="false">
      <c r="A1185" s="4" t="n">
        <v>38609</v>
      </c>
      <c r="B1185" s="5" t="n">
        <v>2005</v>
      </c>
      <c r="C1185" s="5" t="n">
        <v>9</v>
      </c>
      <c r="D1185" s="6" t="str">
        <f aca="false">IF(MONTH(A1185)&gt;=4,"FY "&amp;YEAR(A1185)&amp;"-"&amp;RIGHT(YEAR(A1185)+1,2),"FY "&amp;(YEAR(A1185)-1)&amp;"-"&amp;RIGHT(YEAR(A1185),2))</f>
        <v>FY 2005-06</v>
      </c>
      <c r="E1185" s="5" t="s">
        <v>12</v>
      </c>
      <c r="F1185" s="7" t="n">
        <v>1325.2</v>
      </c>
      <c r="G1185" s="7" t="n">
        <v>907</v>
      </c>
      <c r="H1185" s="7" t="n">
        <v>418.2</v>
      </c>
      <c r="I1185" s="7" t="n">
        <v>95.3</v>
      </c>
      <c r="J1185" s="8" t="n">
        <v>43.88</v>
      </c>
    </row>
    <row r="1186" customFormat="false" ht="15" hidden="false" customHeight="false" outlineLevel="0" collapsed="false">
      <c r="A1186" s="4" t="n">
        <v>38610</v>
      </c>
      <c r="B1186" s="5" t="n">
        <v>2005</v>
      </c>
      <c r="C1186" s="5" t="n">
        <v>9</v>
      </c>
      <c r="D1186" s="6" t="str">
        <f aca="false">IF(MONTH(A1186)&gt;=4,"FY "&amp;YEAR(A1186)&amp;"-"&amp;RIGHT(YEAR(A1186)+1,2),"FY "&amp;(YEAR(A1186)-1)&amp;"-"&amp;RIGHT(YEAR(A1186),2))</f>
        <v>FY 2005-06</v>
      </c>
      <c r="E1186" s="5" t="s">
        <v>12</v>
      </c>
      <c r="F1186" s="7" t="n">
        <v>990.8</v>
      </c>
      <c r="G1186" s="7" t="n">
        <v>832.1</v>
      </c>
      <c r="H1186" s="7" t="n">
        <v>158.7</v>
      </c>
      <c r="I1186" s="7" t="n">
        <v>36.1</v>
      </c>
      <c r="J1186" s="8" t="n">
        <v>43.92</v>
      </c>
    </row>
    <row r="1187" customFormat="false" ht="15" hidden="false" customHeight="false" outlineLevel="0" collapsed="false">
      <c r="A1187" s="4" t="n">
        <v>38611</v>
      </c>
      <c r="B1187" s="5" t="n">
        <v>2005</v>
      </c>
      <c r="C1187" s="5" t="n">
        <v>9</v>
      </c>
      <c r="D1187" s="6" t="str">
        <f aca="false">IF(MONTH(A1187)&gt;=4,"FY "&amp;YEAR(A1187)&amp;"-"&amp;RIGHT(YEAR(A1187)+1,2),"FY "&amp;(YEAR(A1187)-1)&amp;"-"&amp;RIGHT(YEAR(A1187),2))</f>
        <v>FY 2005-06</v>
      </c>
      <c r="E1187" s="5" t="s">
        <v>12</v>
      </c>
      <c r="F1187" s="7" t="n">
        <v>1288.4</v>
      </c>
      <c r="G1187" s="7" t="n">
        <v>881.3</v>
      </c>
      <c r="H1187" s="7" t="n">
        <v>407.2</v>
      </c>
      <c r="I1187" s="7" t="n">
        <v>92.7</v>
      </c>
      <c r="J1187" s="8" t="n">
        <v>43.94</v>
      </c>
    </row>
    <row r="1188" customFormat="false" ht="15" hidden="false" customHeight="false" outlineLevel="0" collapsed="false">
      <c r="A1188" s="4" t="n">
        <v>38614</v>
      </c>
      <c r="B1188" s="5" t="n">
        <v>2005</v>
      </c>
      <c r="C1188" s="5" t="n">
        <v>9</v>
      </c>
      <c r="D1188" s="6" t="str">
        <f aca="false">IF(MONTH(A1188)&gt;=4,"FY "&amp;YEAR(A1188)&amp;"-"&amp;RIGHT(YEAR(A1188)+1,2),"FY "&amp;(YEAR(A1188)-1)&amp;"-"&amp;RIGHT(YEAR(A1188),2))</f>
        <v>FY 2005-06</v>
      </c>
      <c r="E1188" s="5" t="s">
        <v>12</v>
      </c>
      <c r="F1188" s="7" t="n">
        <v>1206.5</v>
      </c>
      <c r="G1188" s="7" t="n">
        <v>762.9</v>
      </c>
      <c r="H1188" s="7" t="n">
        <v>443.6</v>
      </c>
      <c r="I1188" s="7" t="n">
        <v>101.1</v>
      </c>
      <c r="J1188" s="8" t="n">
        <v>43.87</v>
      </c>
    </row>
    <row r="1189" customFormat="false" ht="15" hidden="false" customHeight="false" outlineLevel="0" collapsed="false">
      <c r="A1189" s="4" t="n">
        <v>38615</v>
      </c>
      <c r="B1189" s="5" t="n">
        <v>2005</v>
      </c>
      <c r="C1189" s="5" t="n">
        <v>9</v>
      </c>
      <c r="D1189" s="6" t="str">
        <f aca="false">IF(MONTH(A1189)&gt;=4,"FY "&amp;YEAR(A1189)&amp;"-"&amp;RIGHT(YEAR(A1189)+1,2),"FY "&amp;(YEAR(A1189)-1)&amp;"-"&amp;RIGHT(YEAR(A1189),2))</f>
        <v>FY 2005-06</v>
      </c>
      <c r="E1189" s="5" t="s">
        <v>12</v>
      </c>
      <c r="F1189" s="7" t="n">
        <v>750.1</v>
      </c>
      <c r="G1189" s="7" t="n">
        <v>649.1</v>
      </c>
      <c r="H1189" s="7" t="n">
        <v>101.1</v>
      </c>
      <c r="I1189" s="7" t="n">
        <v>23</v>
      </c>
      <c r="J1189" s="8" t="n">
        <v>43.9</v>
      </c>
    </row>
    <row r="1190" customFormat="false" ht="15" hidden="false" customHeight="false" outlineLevel="0" collapsed="false">
      <c r="A1190" s="4" t="n">
        <v>38616</v>
      </c>
      <c r="B1190" s="5" t="n">
        <v>2005</v>
      </c>
      <c r="C1190" s="5" t="n">
        <v>9</v>
      </c>
      <c r="D1190" s="6" t="str">
        <f aca="false">IF(MONTH(A1190)&gt;=4,"FY "&amp;YEAR(A1190)&amp;"-"&amp;RIGHT(YEAR(A1190)+1,2),"FY "&amp;(YEAR(A1190)-1)&amp;"-"&amp;RIGHT(YEAR(A1190),2))</f>
        <v>FY 2005-06</v>
      </c>
      <c r="E1190" s="5" t="s">
        <v>12</v>
      </c>
      <c r="F1190" s="7" t="n">
        <v>1308.5</v>
      </c>
      <c r="G1190" s="7" t="n">
        <v>986.6</v>
      </c>
      <c r="H1190" s="7" t="n">
        <v>321.9</v>
      </c>
      <c r="I1190" s="7" t="n">
        <v>73.3</v>
      </c>
      <c r="J1190" s="8" t="n">
        <v>43.91</v>
      </c>
    </row>
    <row r="1191" customFormat="false" ht="15" hidden="false" customHeight="false" outlineLevel="0" collapsed="false">
      <c r="A1191" s="4" t="n">
        <v>38617</v>
      </c>
      <c r="B1191" s="5" t="n">
        <v>2005</v>
      </c>
      <c r="C1191" s="5" t="n">
        <v>9</v>
      </c>
      <c r="D1191" s="6" t="str">
        <f aca="false">IF(MONTH(A1191)&gt;=4,"FY "&amp;YEAR(A1191)&amp;"-"&amp;RIGHT(YEAR(A1191)+1,2),"FY "&amp;(YEAR(A1191)-1)&amp;"-"&amp;RIGHT(YEAR(A1191),2))</f>
        <v>FY 2005-06</v>
      </c>
      <c r="E1191" s="5" t="s">
        <v>12</v>
      </c>
      <c r="F1191" s="7" t="n">
        <v>1845.2</v>
      </c>
      <c r="G1191" s="7" t="n">
        <v>1537.6</v>
      </c>
      <c r="H1191" s="7" t="n">
        <v>307.6</v>
      </c>
      <c r="I1191" s="7" t="n">
        <v>70</v>
      </c>
      <c r="J1191" s="8" t="n">
        <v>43.92</v>
      </c>
    </row>
    <row r="1192" customFormat="false" ht="15" hidden="false" customHeight="false" outlineLevel="0" collapsed="false">
      <c r="A1192" s="4" t="n">
        <v>38618</v>
      </c>
      <c r="B1192" s="5" t="n">
        <v>2005</v>
      </c>
      <c r="C1192" s="5" t="n">
        <v>9</v>
      </c>
      <c r="D1192" s="6" t="str">
        <f aca="false">IF(MONTH(A1192)&gt;=4,"FY "&amp;YEAR(A1192)&amp;"-"&amp;RIGHT(YEAR(A1192)+1,2),"FY "&amp;(YEAR(A1192)-1)&amp;"-"&amp;RIGHT(YEAR(A1192),2))</f>
        <v>FY 2005-06</v>
      </c>
      <c r="E1192" s="5" t="s">
        <v>12</v>
      </c>
      <c r="F1192" s="7" t="n">
        <v>1526.3</v>
      </c>
      <c r="G1192" s="7" t="n">
        <v>1011.9</v>
      </c>
      <c r="H1192" s="7" t="n">
        <v>514.4</v>
      </c>
      <c r="I1192" s="7" t="n">
        <v>117.2</v>
      </c>
      <c r="J1192" s="8" t="n">
        <v>43.9</v>
      </c>
    </row>
    <row r="1193" customFormat="false" ht="15" hidden="false" customHeight="false" outlineLevel="0" collapsed="false">
      <c r="A1193" s="4" t="n">
        <v>38621</v>
      </c>
      <c r="B1193" s="5" t="n">
        <v>2005</v>
      </c>
      <c r="C1193" s="5" t="n">
        <v>9</v>
      </c>
      <c r="D1193" s="6" t="str">
        <f aca="false">IF(MONTH(A1193)&gt;=4,"FY "&amp;YEAR(A1193)&amp;"-"&amp;RIGHT(YEAR(A1193)+1,2),"FY "&amp;(YEAR(A1193)-1)&amp;"-"&amp;RIGHT(YEAR(A1193),2))</f>
        <v>FY 2005-06</v>
      </c>
      <c r="E1193" s="5" t="s">
        <v>12</v>
      </c>
      <c r="F1193" s="7" t="n">
        <v>1018.6</v>
      </c>
      <c r="G1193" s="7" t="n">
        <v>1344.2</v>
      </c>
      <c r="H1193" s="7" t="n">
        <v>-325.5</v>
      </c>
      <c r="I1193" s="7" t="n">
        <v>-74.1</v>
      </c>
      <c r="J1193" s="8" t="n">
        <v>43.93</v>
      </c>
    </row>
    <row r="1194" customFormat="false" ht="15" hidden="false" customHeight="false" outlineLevel="0" collapsed="false">
      <c r="A1194" s="4" t="n">
        <v>38622</v>
      </c>
      <c r="B1194" s="5" t="n">
        <v>2005</v>
      </c>
      <c r="C1194" s="5" t="n">
        <v>9</v>
      </c>
      <c r="D1194" s="6" t="str">
        <f aca="false">IF(MONTH(A1194)&gt;=4,"FY "&amp;YEAR(A1194)&amp;"-"&amp;RIGHT(YEAR(A1194)+1,2),"FY "&amp;(YEAR(A1194)-1)&amp;"-"&amp;RIGHT(YEAR(A1194),2))</f>
        <v>FY 2005-06</v>
      </c>
      <c r="E1194" s="5" t="s">
        <v>12</v>
      </c>
      <c r="F1194" s="7" t="n">
        <v>873.2</v>
      </c>
      <c r="G1194" s="7" t="n">
        <v>673.9</v>
      </c>
      <c r="H1194" s="7" t="n">
        <v>199.3</v>
      </c>
      <c r="I1194" s="7" t="n">
        <v>45.3</v>
      </c>
      <c r="J1194" s="8" t="n">
        <v>43.95</v>
      </c>
    </row>
    <row r="1195" customFormat="false" ht="15" hidden="false" customHeight="false" outlineLevel="0" collapsed="false">
      <c r="A1195" s="4" t="n">
        <v>38623</v>
      </c>
      <c r="B1195" s="5" t="n">
        <v>2005</v>
      </c>
      <c r="C1195" s="5" t="n">
        <v>9</v>
      </c>
      <c r="D1195" s="6" t="str">
        <f aca="false">IF(MONTH(A1195)&gt;=4,"FY "&amp;YEAR(A1195)&amp;"-"&amp;RIGHT(YEAR(A1195)+1,2),"FY "&amp;(YEAR(A1195)-1)&amp;"-"&amp;RIGHT(YEAR(A1195),2))</f>
        <v>FY 2005-06</v>
      </c>
      <c r="E1195" s="5" t="s">
        <v>12</v>
      </c>
      <c r="F1195" s="7" t="n">
        <v>1198.9</v>
      </c>
      <c r="G1195" s="7" t="n">
        <v>1172.6</v>
      </c>
      <c r="H1195" s="7" t="n">
        <v>26.3</v>
      </c>
      <c r="I1195" s="7" t="n">
        <v>6</v>
      </c>
      <c r="J1195" s="8" t="n">
        <v>43.98</v>
      </c>
    </row>
    <row r="1196" customFormat="false" ht="15" hidden="false" customHeight="false" outlineLevel="0" collapsed="false">
      <c r="A1196" s="4" t="n">
        <v>38624</v>
      </c>
      <c r="B1196" s="5" t="n">
        <v>2005</v>
      </c>
      <c r="C1196" s="5" t="n">
        <v>9</v>
      </c>
      <c r="D1196" s="6" t="str">
        <f aca="false">IF(MONTH(A1196)&gt;=4,"FY "&amp;YEAR(A1196)&amp;"-"&amp;RIGHT(YEAR(A1196)+1,2),"FY "&amp;(YEAR(A1196)-1)&amp;"-"&amp;RIGHT(YEAR(A1196),2))</f>
        <v>FY 2005-06</v>
      </c>
      <c r="E1196" s="5" t="s">
        <v>12</v>
      </c>
      <c r="F1196" s="7" t="n">
        <v>1336.5</v>
      </c>
      <c r="G1196" s="7" t="n">
        <v>1294</v>
      </c>
      <c r="H1196" s="7" t="n">
        <v>42.5</v>
      </c>
      <c r="I1196" s="7" t="n">
        <v>9.6</v>
      </c>
      <c r="J1196" s="8" t="n">
        <v>44.08</v>
      </c>
    </row>
    <row r="1197" customFormat="false" ht="15" hidden="false" customHeight="false" outlineLevel="0" collapsed="false">
      <c r="A1197" s="4" t="n">
        <v>38625</v>
      </c>
      <c r="B1197" s="5" t="n">
        <v>2005</v>
      </c>
      <c r="C1197" s="5" t="n">
        <v>9</v>
      </c>
      <c r="D1197" s="6" t="str">
        <f aca="false">IF(MONTH(A1197)&gt;=4,"FY "&amp;YEAR(A1197)&amp;"-"&amp;RIGHT(YEAR(A1197)+1,2),"FY "&amp;(YEAR(A1197)-1)&amp;"-"&amp;RIGHT(YEAR(A1197),2))</f>
        <v>FY 2005-06</v>
      </c>
      <c r="E1197" s="5" t="s">
        <v>12</v>
      </c>
      <c r="F1197" s="7" t="n">
        <v>2377.4</v>
      </c>
      <c r="G1197" s="7" t="n">
        <v>2243.9</v>
      </c>
      <c r="H1197" s="7" t="n">
        <v>133.4</v>
      </c>
      <c r="I1197" s="7" t="n">
        <v>30.3</v>
      </c>
      <c r="J1197" s="8" t="n">
        <v>44.08</v>
      </c>
    </row>
    <row r="1198" customFormat="false" ht="15" hidden="false" customHeight="false" outlineLevel="0" collapsed="false">
      <c r="A1198" s="4" t="n">
        <v>38628</v>
      </c>
      <c r="B1198" s="5" t="n">
        <v>2005</v>
      </c>
      <c r="C1198" s="5" t="n">
        <v>10</v>
      </c>
      <c r="D1198" s="6" t="str">
        <f aca="false">IF(MONTH(A1198)&gt;=4,"FY "&amp;YEAR(A1198)&amp;"-"&amp;RIGHT(YEAR(A1198)+1,2),"FY "&amp;(YEAR(A1198)-1)&amp;"-"&amp;RIGHT(YEAR(A1198),2))</f>
        <v>FY 2005-06</v>
      </c>
      <c r="E1198" s="5" t="s">
        <v>12</v>
      </c>
      <c r="F1198" s="7" t="n">
        <v>1503.7</v>
      </c>
      <c r="G1198" s="7" t="n">
        <v>1540.5</v>
      </c>
      <c r="H1198" s="7" t="n">
        <v>-36.9</v>
      </c>
      <c r="I1198" s="7" t="n">
        <v>-8.4</v>
      </c>
      <c r="J1198" s="8" t="n">
        <v>43.99</v>
      </c>
    </row>
    <row r="1199" customFormat="false" ht="15" hidden="false" customHeight="false" outlineLevel="0" collapsed="false">
      <c r="A1199" s="4" t="n">
        <v>38629</v>
      </c>
      <c r="B1199" s="5" t="n">
        <v>2005</v>
      </c>
      <c r="C1199" s="5" t="n">
        <v>10</v>
      </c>
      <c r="D1199" s="6" t="str">
        <f aca="false">IF(MONTH(A1199)&gt;=4,"FY "&amp;YEAR(A1199)&amp;"-"&amp;RIGHT(YEAR(A1199)+1,2),"FY "&amp;(YEAR(A1199)-1)&amp;"-"&amp;RIGHT(YEAR(A1199),2))</f>
        <v>FY 2005-06</v>
      </c>
      <c r="E1199" s="5" t="s">
        <v>12</v>
      </c>
      <c r="F1199" s="7" t="n">
        <v>1019.1</v>
      </c>
      <c r="G1199" s="7" t="n">
        <v>1137.5</v>
      </c>
      <c r="H1199" s="7" t="n">
        <v>-118.4</v>
      </c>
      <c r="I1199" s="7" t="n">
        <v>-26.9</v>
      </c>
      <c r="J1199" s="8" t="n">
        <v>44.09</v>
      </c>
    </row>
    <row r="1200" customFormat="false" ht="15" hidden="false" customHeight="false" outlineLevel="0" collapsed="false">
      <c r="A1200" s="4" t="n">
        <v>38630</v>
      </c>
      <c r="B1200" s="5" t="n">
        <v>2005</v>
      </c>
      <c r="C1200" s="5" t="n">
        <v>10</v>
      </c>
      <c r="D1200" s="6" t="str">
        <f aca="false">IF(MONTH(A1200)&gt;=4,"FY "&amp;YEAR(A1200)&amp;"-"&amp;RIGHT(YEAR(A1200)+1,2),"FY "&amp;(YEAR(A1200)-1)&amp;"-"&amp;RIGHT(YEAR(A1200),2))</f>
        <v>FY 2005-06</v>
      </c>
      <c r="E1200" s="5" t="s">
        <v>12</v>
      </c>
      <c r="F1200" s="7" t="n">
        <v>1990.4</v>
      </c>
      <c r="G1200" s="7" t="n">
        <v>1568.8</v>
      </c>
      <c r="H1200" s="7" t="n">
        <v>421.6</v>
      </c>
      <c r="I1200" s="7" t="n">
        <v>95.5</v>
      </c>
      <c r="J1200" s="8" t="n">
        <v>44.13</v>
      </c>
    </row>
    <row r="1201" customFormat="false" ht="15" hidden="false" customHeight="false" outlineLevel="0" collapsed="false">
      <c r="A1201" s="4" t="n">
        <v>38631</v>
      </c>
      <c r="B1201" s="5" t="n">
        <v>2005</v>
      </c>
      <c r="C1201" s="5" t="n">
        <v>10</v>
      </c>
      <c r="D1201" s="6" t="str">
        <f aca="false">IF(MONTH(A1201)&gt;=4,"FY "&amp;YEAR(A1201)&amp;"-"&amp;RIGHT(YEAR(A1201)+1,2),"FY "&amp;(YEAR(A1201)-1)&amp;"-"&amp;RIGHT(YEAR(A1201),2))</f>
        <v>FY 2005-06</v>
      </c>
      <c r="E1201" s="5" t="s">
        <v>12</v>
      </c>
      <c r="F1201" s="7" t="n">
        <v>1431</v>
      </c>
      <c r="G1201" s="7" t="n">
        <v>1377</v>
      </c>
      <c r="H1201" s="7" t="n">
        <v>54.1</v>
      </c>
      <c r="I1201" s="7" t="n">
        <v>12.2</v>
      </c>
      <c r="J1201" s="8" t="n">
        <v>44.31</v>
      </c>
    </row>
    <row r="1202" customFormat="false" ht="15" hidden="false" customHeight="false" outlineLevel="0" collapsed="false">
      <c r="A1202" s="4" t="n">
        <v>38632</v>
      </c>
      <c r="B1202" s="5" t="n">
        <v>2005</v>
      </c>
      <c r="C1202" s="5" t="n">
        <v>10</v>
      </c>
      <c r="D1202" s="6" t="str">
        <f aca="false">IF(MONTH(A1202)&gt;=4,"FY "&amp;YEAR(A1202)&amp;"-"&amp;RIGHT(YEAR(A1202)+1,2),"FY "&amp;(YEAR(A1202)-1)&amp;"-"&amp;RIGHT(YEAR(A1202),2))</f>
        <v>FY 2005-06</v>
      </c>
      <c r="E1202" s="5" t="s">
        <v>12</v>
      </c>
      <c r="F1202" s="7" t="n">
        <v>1575.9</v>
      </c>
      <c r="G1202" s="7" t="n">
        <v>2144.4</v>
      </c>
      <c r="H1202" s="7" t="n">
        <v>-568.5</v>
      </c>
      <c r="I1202" s="7" t="n">
        <v>-128.4</v>
      </c>
      <c r="J1202" s="8" t="n">
        <v>44.26</v>
      </c>
    </row>
    <row r="1203" customFormat="false" ht="15" hidden="false" customHeight="false" outlineLevel="0" collapsed="false">
      <c r="A1203" s="4" t="n">
        <v>38635</v>
      </c>
      <c r="B1203" s="5" t="n">
        <v>2005</v>
      </c>
      <c r="C1203" s="5" t="n">
        <v>10</v>
      </c>
      <c r="D1203" s="6" t="str">
        <f aca="false">IF(MONTH(A1203)&gt;=4,"FY "&amp;YEAR(A1203)&amp;"-"&amp;RIGHT(YEAR(A1203)+1,2),"FY "&amp;(YEAR(A1203)-1)&amp;"-"&amp;RIGHT(YEAR(A1203),2))</f>
        <v>FY 2005-06</v>
      </c>
      <c r="E1203" s="5" t="s">
        <v>12</v>
      </c>
      <c r="F1203" s="7" t="n">
        <v>1351.8</v>
      </c>
      <c r="G1203" s="7" t="n">
        <v>1643.7</v>
      </c>
      <c r="H1203" s="7" t="n">
        <v>-291.9</v>
      </c>
      <c r="I1203" s="7" t="n">
        <v>-65.9</v>
      </c>
      <c r="J1203" s="8" t="n">
        <v>44.32</v>
      </c>
    </row>
    <row r="1204" customFormat="false" ht="15" hidden="false" customHeight="false" outlineLevel="0" collapsed="false">
      <c r="A1204" s="4" t="n">
        <v>38636</v>
      </c>
      <c r="B1204" s="5" t="n">
        <v>2005</v>
      </c>
      <c r="C1204" s="5" t="n">
        <v>10</v>
      </c>
      <c r="D1204" s="6" t="str">
        <f aca="false">IF(MONTH(A1204)&gt;=4,"FY "&amp;YEAR(A1204)&amp;"-"&amp;RIGHT(YEAR(A1204)+1,2),"FY "&amp;(YEAR(A1204)-1)&amp;"-"&amp;RIGHT(YEAR(A1204),2))</f>
        <v>FY 2005-06</v>
      </c>
      <c r="E1204" s="5" t="s">
        <v>12</v>
      </c>
      <c r="F1204" s="7" t="n">
        <v>1033.6</v>
      </c>
      <c r="G1204" s="7" t="n">
        <v>959.3</v>
      </c>
      <c r="H1204" s="7" t="n">
        <v>74.4</v>
      </c>
      <c r="I1204" s="7" t="n">
        <v>16.7</v>
      </c>
      <c r="J1204" s="8" t="n">
        <v>44.62</v>
      </c>
    </row>
    <row r="1205" customFormat="false" ht="15" hidden="false" customHeight="false" outlineLevel="0" collapsed="false">
      <c r="A1205" s="4" t="n">
        <v>38638</v>
      </c>
      <c r="B1205" s="5" t="n">
        <v>2005</v>
      </c>
      <c r="C1205" s="5" t="n">
        <v>10</v>
      </c>
      <c r="D1205" s="6" t="str">
        <f aca="false">IF(MONTH(A1205)&gt;=4,"FY "&amp;YEAR(A1205)&amp;"-"&amp;RIGHT(YEAR(A1205)+1,2),"FY "&amp;(YEAR(A1205)-1)&amp;"-"&amp;RIGHT(YEAR(A1205),2))</f>
        <v>FY 2005-06</v>
      </c>
      <c r="E1205" s="5" t="s">
        <v>12</v>
      </c>
      <c r="F1205" s="7" t="n">
        <v>790.2</v>
      </c>
      <c r="G1205" s="7" t="n">
        <v>925.7</v>
      </c>
      <c r="H1205" s="7" t="n">
        <v>-135.5</v>
      </c>
      <c r="I1205" s="7" t="n">
        <v>-30.1</v>
      </c>
      <c r="J1205" s="8" t="n">
        <v>44.94</v>
      </c>
    </row>
    <row r="1206" customFormat="false" ht="15" hidden="false" customHeight="false" outlineLevel="0" collapsed="false">
      <c r="A1206" s="4" t="n">
        <v>38639</v>
      </c>
      <c r="B1206" s="5" t="n">
        <v>2005</v>
      </c>
      <c r="C1206" s="5" t="n">
        <v>10</v>
      </c>
      <c r="D1206" s="6" t="str">
        <f aca="false">IF(MONTH(A1206)&gt;=4,"FY "&amp;YEAR(A1206)&amp;"-"&amp;RIGHT(YEAR(A1206)+1,2),"FY "&amp;(YEAR(A1206)-1)&amp;"-"&amp;RIGHT(YEAR(A1206),2))</f>
        <v>FY 2005-06</v>
      </c>
      <c r="E1206" s="5" t="s">
        <v>12</v>
      </c>
      <c r="F1206" s="7" t="n">
        <v>1346.9</v>
      </c>
      <c r="G1206" s="7" t="n">
        <v>1746.5</v>
      </c>
      <c r="H1206" s="7" t="n">
        <v>-399.6</v>
      </c>
      <c r="I1206" s="7" t="n">
        <v>-89</v>
      </c>
      <c r="J1206" s="8" t="n">
        <v>44.89</v>
      </c>
    </row>
    <row r="1207" customFormat="false" ht="15" hidden="false" customHeight="false" outlineLevel="0" collapsed="false">
      <c r="A1207" s="4" t="n">
        <v>38642</v>
      </c>
      <c r="B1207" s="5" t="n">
        <v>2005</v>
      </c>
      <c r="C1207" s="5" t="n">
        <v>10</v>
      </c>
      <c r="D1207" s="6" t="str">
        <f aca="false">IF(MONTH(A1207)&gt;=4,"FY "&amp;YEAR(A1207)&amp;"-"&amp;RIGHT(YEAR(A1207)+1,2),"FY "&amp;(YEAR(A1207)-1)&amp;"-"&amp;RIGHT(YEAR(A1207),2))</f>
        <v>FY 2005-06</v>
      </c>
      <c r="E1207" s="5" t="s">
        <v>12</v>
      </c>
      <c r="F1207" s="7" t="n">
        <v>1832.8</v>
      </c>
      <c r="G1207" s="7" t="n">
        <v>1539.7</v>
      </c>
      <c r="H1207" s="7" t="n">
        <v>293.1</v>
      </c>
      <c r="I1207" s="7" t="n">
        <v>65.3</v>
      </c>
      <c r="J1207" s="8" t="n">
        <v>44.89</v>
      </c>
    </row>
    <row r="1208" customFormat="false" ht="15" hidden="false" customHeight="false" outlineLevel="0" collapsed="false">
      <c r="A1208" s="4" t="n">
        <v>38643</v>
      </c>
      <c r="B1208" s="5" t="n">
        <v>2005</v>
      </c>
      <c r="C1208" s="5" t="n">
        <v>10</v>
      </c>
      <c r="D1208" s="6" t="str">
        <f aca="false">IF(MONTH(A1208)&gt;=4,"FY "&amp;YEAR(A1208)&amp;"-"&amp;RIGHT(YEAR(A1208)+1,2),"FY "&amp;(YEAR(A1208)-1)&amp;"-"&amp;RIGHT(YEAR(A1208),2))</f>
        <v>FY 2005-06</v>
      </c>
      <c r="E1208" s="5" t="s">
        <v>12</v>
      </c>
      <c r="F1208" s="7" t="n">
        <v>956.3</v>
      </c>
      <c r="G1208" s="7" t="n">
        <v>1255.3</v>
      </c>
      <c r="H1208" s="7" t="n">
        <v>-299.1</v>
      </c>
      <c r="I1208" s="7" t="n">
        <v>-66.7</v>
      </c>
      <c r="J1208" s="8" t="n">
        <v>44.82</v>
      </c>
    </row>
    <row r="1209" customFormat="false" ht="15" hidden="false" customHeight="false" outlineLevel="0" collapsed="false">
      <c r="A1209" s="4" t="n">
        <v>38644</v>
      </c>
      <c r="B1209" s="5" t="n">
        <v>2005</v>
      </c>
      <c r="C1209" s="5" t="n">
        <v>10</v>
      </c>
      <c r="D1209" s="6" t="str">
        <f aca="false">IF(MONTH(A1209)&gt;=4,"FY "&amp;YEAR(A1209)&amp;"-"&amp;RIGHT(YEAR(A1209)+1,2),"FY "&amp;(YEAR(A1209)-1)&amp;"-"&amp;RIGHT(YEAR(A1209),2))</f>
        <v>FY 2005-06</v>
      </c>
      <c r="E1209" s="5" t="s">
        <v>12</v>
      </c>
      <c r="F1209" s="7" t="n">
        <v>1193.5</v>
      </c>
      <c r="G1209" s="7" t="n">
        <v>1417.3</v>
      </c>
      <c r="H1209" s="7" t="n">
        <v>-223.8</v>
      </c>
      <c r="I1209" s="7" t="n">
        <v>-49.6</v>
      </c>
      <c r="J1209" s="8" t="n">
        <v>45.11</v>
      </c>
    </row>
    <row r="1210" customFormat="false" ht="15" hidden="false" customHeight="false" outlineLevel="0" collapsed="false">
      <c r="A1210" s="4" t="n">
        <v>38645</v>
      </c>
      <c r="B1210" s="5" t="n">
        <v>2005</v>
      </c>
      <c r="C1210" s="5" t="n">
        <v>10</v>
      </c>
      <c r="D1210" s="6" t="str">
        <f aca="false">IF(MONTH(A1210)&gt;=4,"FY "&amp;YEAR(A1210)&amp;"-"&amp;RIGHT(YEAR(A1210)+1,2),"FY "&amp;(YEAR(A1210)-1)&amp;"-"&amp;RIGHT(YEAR(A1210),2))</f>
        <v>FY 2005-06</v>
      </c>
      <c r="E1210" s="5" t="s">
        <v>12</v>
      </c>
      <c r="F1210" s="7" t="n">
        <v>1693.5</v>
      </c>
      <c r="G1210" s="7" t="n">
        <v>1890.2</v>
      </c>
      <c r="H1210" s="7" t="n">
        <v>-196.7</v>
      </c>
      <c r="I1210" s="7" t="n">
        <v>-43.4</v>
      </c>
      <c r="J1210" s="8" t="n">
        <v>45.32</v>
      </c>
    </row>
    <row r="1211" customFormat="false" ht="15" hidden="false" customHeight="false" outlineLevel="0" collapsed="false">
      <c r="A1211" s="4" t="n">
        <v>38646</v>
      </c>
      <c r="B1211" s="5" t="n">
        <v>2005</v>
      </c>
      <c r="C1211" s="5" t="n">
        <v>10</v>
      </c>
      <c r="D1211" s="6" t="str">
        <f aca="false">IF(MONTH(A1211)&gt;=4,"FY "&amp;YEAR(A1211)&amp;"-"&amp;RIGHT(YEAR(A1211)+1,2),"FY "&amp;(YEAR(A1211)-1)&amp;"-"&amp;RIGHT(YEAR(A1211),2))</f>
        <v>FY 2005-06</v>
      </c>
      <c r="E1211" s="5" t="s">
        <v>12</v>
      </c>
      <c r="F1211" s="7" t="n">
        <v>1250.2</v>
      </c>
      <c r="G1211" s="7" t="n">
        <v>1321.3</v>
      </c>
      <c r="H1211" s="7" t="n">
        <v>-71.1</v>
      </c>
      <c r="I1211" s="7" t="n">
        <v>-15.7</v>
      </c>
      <c r="J1211" s="8" t="n">
        <v>45.2</v>
      </c>
    </row>
    <row r="1212" customFormat="false" ht="15" hidden="false" customHeight="false" outlineLevel="0" collapsed="false">
      <c r="A1212" s="4" t="n">
        <v>38649</v>
      </c>
      <c r="B1212" s="5" t="n">
        <v>2005</v>
      </c>
      <c r="C1212" s="5" t="n">
        <v>10</v>
      </c>
      <c r="D1212" s="6" t="str">
        <f aca="false">IF(MONTH(A1212)&gt;=4,"FY "&amp;YEAR(A1212)&amp;"-"&amp;RIGHT(YEAR(A1212)+1,2),"FY "&amp;(YEAR(A1212)-1)&amp;"-"&amp;RIGHT(YEAR(A1212),2))</f>
        <v>FY 2005-06</v>
      </c>
      <c r="E1212" s="5" t="s">
        <v>12</v>
      </c>
      <c r="F1212" s="7" t="n">
        <v>1342.8</v>
      </c>
      <c r="G1212" s="7" t="n">
        <v>1747.2</v>
      </c>
      <c r="H1212" s="7" t="n">
        <v>-404.4</v>
      </c>
      <c r="I1212" s="7" t="n">
        <v>-89.7</v>
      </c>
      <c r="J1212" s="8" t="n">
        <v>45.09</v>
      </c>
    </row>
    <row r="1213" customFormat="false" ht="15" hidden="false" customHeight="false" outlineLevel="0" collapsed="false">
      <c r="A1213" s="4" t="n">
        <v>38650</v>
      </c>
      <c r="B1213" s="5" t="n">
        <v>2005</v>
      </c>
      <c r="C1213" s="5" t="n">
        <v>10</v>
      </c>
      <c r="D1213" s="6" t="str">
        <f aca="false">IF(MONTH(A1213)&gt;=4,"FY "&amp;YEAR(A1213)&amp;"-"&amp;RIGHT(YEAR(A1213)+1,2),"FY "&amp;(YEAR(A1213)-1)&amp;"-"&amp;RIGHT(YEAR(A1213),2))</f>
        <v>FY 2005-06</v>
      </c>
      <c r="E1213" s="5" t="s">
        <v>12</v>
      </c>
      <c r="F1213" s="7" t="n">
        <v>864.3</v>
      </c>
      <c r="G1213" s="7" t="n">
        <v>996.4</v>
      </c>
      <c r="H1213" s="7" t="n">
        <v>-132.1</v>
      </c>
      <c r="I1213" s="7" t="n">
        <v>-29.3</v>
      </c>
      <c r="J1213" s="8" t="n">
        <v>45.14</v>
      </c>
    </row>
    <row r="1214" customFormat="false" ht="15" hidden="false" customHeight="false" outlineLevel="0" collapsed="false">
      <c r="A1214" s="4" t="n">
        <v>38651</v>
      </c>
      <c r="B1214" s="5" t="n">
        <v>2005</v>
      </c>
      <c r="C1214" s="5" t="n">
        <v>10</v>
      </c>
      <c r="D1214" s="6" t="str">
        <f aca="false">IF(MONTH(A1214)&gt;=4,"FY "&amp;YEAR(A1214)&amp;"-"&amp;RIGHT(YEAR(A1214)+1,2),"FY "&amp;(YEAR(A1214)-1)&amp;"-"&amp;RIGHT(YEAR(A1214),2))</f>
        <v>FY 2005-06</v>
      </c>
      <c r="E1214" s="5" t="s">
        <v>12</v>
      </c>
      <c r="F1214" s="7" t="n">
        <v>850.6</v>
      </c>
      <c r="G1214" s="7" t="n">
        <v>1083.2</v>
      </c>
      <c r="H1214" s="7" t="n">
        <v>-232.7</v>
      </c>
      <c r="I1214" s="7" t="n">
        <v>-51.6</v>
      </c>
      <c r="J1214" s="8" t="n">
        <v>45.12</v>
      </c>
    </row>
    <row r="1215" customFormat="false" ht="15" hidden="false" customHeight="false" outlineLevel="0" collapsed="false">
      <c r="A1215" s="4" t="n">
        <v>38652</v>
      </c>
      <c r="B1215" s="5" t="n">
        <v>2005</v>
      </c>
      <c r="C1215" s="5" t="n">
        <v>10</v>
      </c>
      <c r="D1215" s="6" t="str">
        <f aca="false">IF(MONTH(A1215)&gt;=4,"FY "&amp;YEAR(A1215)&amp;"-"&amp;RIGHT(YEAR(A1215)+1,2),"FY "&amp;(YEAR(A1215)-1)&amp;"-"&amp;RIGHT(YEAR(A1215),2))</f>
        <v>FY 2005-06</v>
      </c>
      <c r="E1215" s="5" t="s">
        <v>12</v>
      </c>
      <c r="F1215" s="7" t="n">
        <v>2141.4</v>
      </c>
      <c r="G1215" s="7" t="n">
        <v>2595</v>
      </c>
      <c r="H1215" s="7" t="n">
        <v>-453.6</v>
      </c>
      <c r="I1215" s="7" t="n">
        <v>-100.9</v>
      </c>
      <c r="J1215" s="8" t="n">
        <v>44.94</v>
      </c>
    </row>
    <row r="1216" customFormat="false" ht="15" hidden="false" customHeight="false" outlineLevel="0" collapsed="false">
      <c r="A1216" s="4" t="n">
        <v>38653</v>
      </c>
      <c r="B1216" s="5" t="n">
        <v>2005</v>
      </c>
      <c r="C1216" s="5" t="n">
        <v>10</v>
      </c>
      <c r="D1216" s="6" t="str">
        <f aca="false">IF(MONTH(A1216)&gt;=4,"FY "&amp;YEAR(A1216)&amp;"-"&amp;RIGHT(YEAR(A1216)+1,2),"FY "&amp;(YEAR(A1216)-1)&amp;"-"&amp;RIGHT(YEAR(A1216),2))</f>
        <v>FY 2005-06</v>
      </c>
      <c r="E1216" s="5" t="s">
        <v>12</v>
      </c>
      <c r="F1216" s="7" t="n">
        <v>1456.5</v>
      </c>
      <c r="G1216" s="7" t="n">
        <v>2211.6</v>
      </c>
      <c r="H1216" s="7" t="n">
        <v>-755.1</v>
      </c>
      <c r="I1216" s="7" t="n">
        <v>-167.6</v>
      </c>
      <c r="J1216" s="8" t="n">
        <v>45.06</v>
      </c>
    </row>
    <row r="1217" customFormat="false" ht="15" hidden="false" customHeight="false" outlineLevel="0" collapsed="false">
      <c r="A1217" s="4" t="n">
        <v>38656</v>
      </c>
      <c r="B1217" s="5" t="n">
        <v>2005</v>
      </c>
      <c r="C1217" s="5" t="n">
        <v>10</v>
      </c>
      <c r="D1217" s="6" t="str">
        <f aca="false">IF(MONTH(A1217)&gt;=4,"FY "&amp;YEAR(A1217)&amp;"-"&amp;RIGHT(YEAR(A1217)+1,2),"FY "&amp;(YEAR(A1217)-1)&amp;"-"&amp;RIGHT(YEAR(A1217),2))</f>
        <v>FY 2005-06</v>
      </c>
      <c r="E1217" s="5" t="s">
        <v>12</v>
      </c>
      <c r="F1217" s="7" t="n">
        <v>920.8</v>
      </c>
      <c r="G1217" s="7" t="n">
        <v>1138.5</v>
      </c>
      <c r="H1217" s="7" t="n">
        <v>-217.7</v>
      </c>
      <c r="I1217" s="7" t="n">
        <v>-48.3</v>
      </c>
      <c r="J1217" s="8" t="n">
        <v>45.09</v>
      </c>
    </row>
    <row r="1218" customFormat="false" ht="15" hidden="false" customHeight="false" outlineLevel="0" collapsed="false">
      <c r="A1218" s="4" t="n">
        <v>38657</v>
      </c>
      <c r="B1218" s="5" t="n">
        <v>2005</v>
      </c>
      <c r="C1218" s="5" t="n">
        <v>11</v>
      </c>
      <c r="D1218" s="6" t="str">
        <f aca="false">IF(MONTH(A1218)&gt;=4,"FY "&amp;YEAR(A1218)&amp;"-"&amp;RIGHT(YEAR(A1218)+1,2),"FY "&amp;(YEAR(A1218)-1)&amp;"-"&amp;RIGHT(YEAR(A1218),2))</f>
        <v>FY 2005-06</v>
      </c>
      <c r="E1218" s="5" t="s">
        <v>12</v>
      </c>
      <c r="F1218" s="7" t="n">
        <v>775.9</v>
      </c>
      <c r="G1218" s="7" t="n">
        <v>924.4</v>
      </c>
      <c r="H1218" s="7" t="n">
        <v>-148.6</v>
      </c>
      <c r="I1218" s="7" t="n">
        <v>-32.9</v>
      </c>
      <c r="J1218" s="8" t="n">
        <v>45.11</v>
      </c>
    </row>
    <row r="1219" customFormat="false" ht="15" hidden="false" customHeight="false" outlineLevel="0" collapsed="false">
      <c r="A1219" s="4" t="n">
        <v>38658</v>
      </c>
      <c r="B1219" s="5" t="n">
        <v>2005</v>
      </c>
      <c r="C1219" s="5" t="n">
        <v>11</v>
      </c>
      <c r="D1219" s="6" t="str">
        <f aca="false">IF(MONTH(A1219)&gt;=4,"FY "&amp;YEAR(A1219)&amp;"-"&amp;RIGHT(YEAR(A1219)+1,2),"FY "&amp;(YEAR(A1219)-1)&amp;"-"&amp;RIGHT(YEAR(A1219),2))</f>
        <v>FY 2005-06</v>
      </c>
      <c r="E1219" s="5" t="s">
        <v>12</v>
      </c>
      <c r="F1219" s="7" t="n">
        <v>123.9</v>
      </c>
      <c r="G1219" s="7" t="n">
        <v>73.3</v>
      </c>
      <c r="H1219" s="7" t="n">
        <v>50.6</v>
      </c>
      <c r="I1219" s="7" t="n">
        <v>11.2</v>
      </c>
      <c r="J1219" s="8" t="n">
        <v>45.18</v>
      </c>
    </row>
    <row r="1220" customFormat="false" ht="15" hidden="false" customHeight="false" outlineLevel="0" collapsed="false">
      <c r="A1220" s="4" t="n">
        <v>38659</v>
      </c>
      <c r="B1220" s="5" t="n">
        <v>2005</v>
      </c>
      <c r="C1220" s="5" t="n">
        <v>11</v>
      </c>
      <c r="D1220" s="6" t="str">
        <f aca="false">IF(MONTH(A1220)&gt;=4,"FY "&amp;YEAR(A1220)&amp;"-"&amp;RIGHT(YEAR(A1220)+1,2),"FY "&amp;(YEAR(A1220)-1)&amp;"-"&amp;RIGHT(YEAR(A1220),2))</f>
        <v>FY 2005-06</v>
      </c>
      <c r="E1220" s="5" t="s">
        <v>12</v>
      </c>
      <c r="F1220" s="7" t="n">
        <v>1340</v>
      </c>
      <c r="G1220" s="7" t="n">
        <v>955.5</v>
      </c>
      <c r="H1220" s="7" t="n">
        <v>384.5</v>
      </c>
      <c r="I1220" s="7" t="n">
        <v>84.9</v>
      </c>
      <c r="J1220" s="8" t="n">
        <v>45.27</v>
      </c>
    </row>
    <row r="1221" customFormat="false" ht="15" hidden="false" customHeight="false" outlineLevel="0" collapsed="false">
      <c r="A1221" s="4" t="n">
        <v>38664</v>
      </c>
      <c r="B1221" s="5" t="n">
        <v>2005</v>
      </c>
      <c r="C1221" s="5" t="n">
        <v>11</v>
      </c>
      <c r="D1221" s="6" t="str">
        <f aca="false">IF(MONTH(A1221)&gt;=4,"FY "&amp;YEAR(A1221)&amp;"-"&amp;RIGHT(YEAR(A1221)+1,2),"FY "&amp;(YEAR(A1221)-1)&amp;"-"&amp;RIGHT(YEAR(A1221),2))</f>
        <v>FY 2005-06</v>
      </c>
      <c r="E1221" s="5" t="s">
        <v>12</v>
      </c>
      <c r="F1221" s="7" t="n">
        <v>2812.7</v>
      </c>
      <c r="G1221" s="7" t="n">
        <v>2281.9</v>
      </c>
      <c r="H1221" s="7" t="n">
        <v>530.8</v>
      </c>
      <c r="I1221" s="7" t="n">
        <v>116.9</v>
      </c>
      <c r="J1221" s="8" t="n">
        <v>45.41</v>
      </c>
    </row>
    <row r="1222" customFormat="false" ht="15" hidden="false" customHeight="false" outlineLevel="0" collapsed="false">
      <c r="A1222" s="4" t="n">
        <v>38665</v>
      </c>
      <c r="B1222" s="5" t="n">
        <v>2005</v>
      </c>
      <c r="C1222" s="5" t="n">
        <v>11</v>
      </c>
      <c r="D1222" s="6" t="str">
        <f aca="false">IF(MONTH(A1222)&gt;=4,"FY "&amp;YEAR(A1222)&amp;"-"&amp;RIGHT(YEAR(A1222)+1,2),"FY "&amp;(YEAR(A1222)-1)&amp;"-"&amp;RIGHT(YEAR(A1222),2))</f>
        <v>FY 2005-06</v>
      </c>
      <c r="E1222" s="5" t="s">
        <v>12</v>
      </c>
      <c r="F1222" s="7" t="n">
        <v>1823.7</v>
      </c>
      <c r="G1222" s="7" t="n">
        <v>1214.5</v>
      </c>
      <c r="H1222" s="7" t="n">
        <v>609.2</v>
      </c>
      <c r="I1222" s="7" t="n">
        <v>133.4</v>
      </c>
      <c r="J1222" s="8" t="n">
        <v>45.67</v>
      </c>
    </row>
    <row r="1223" customFormat="false" ht="15" hidden="false" customHeight="false" outlineLevel="0" collapsed="false">
      <c r="A1223" s="4" t="n">
        <v>38666</v>
      </c>
      <c r="B1223" s="5" t="n">
        <v>2005</v>
      </c>
      <c r="C1223" s="5" t="n">
        <v>11</v>
      </c>
      <c r="D1223" s="6" t="str">
        <f aca="false">IF(MONTH(A1223)&gt;=4,"FY "&amp;YEAR(A1223)&amp;"-"&amp;RIGHT(YEAR(A1223)+1,2),"FY "&amp;(YEAR(A1223)-1)&amp;"-"&amp;RIGHT(YEAR(A1223),2))</f>
        <v>FY 2005-06</v>
      </c>
      <c r="E1223" s="5" t="s">
        <v>12</v>
      </c>
      <c r="F1223" s="7" t="n">
        <v>922.3</v>
      </c>
      <c r="G1223" s="7" t="n">
        <v>823.2</v>
      </c>
      <c r="H1223" s="7" t="n">
        <v>99.1</v>
      </c>
      <c r="I1223" s="7" t="n">
        <v>21.6</v>
      </c>
      <c r="J1223" s="8" t="n">
        <v>45.99</v>
      </c>
    </row>
    <row r="1224" customFormat="false" ht="15" hidden="false" customHeight="false" outlineLevel="0" collapsed="false">
      <c r="A1224" s="4" t="n">
        <v>38667</v>
      </c>
      <c r="B1224" s="5" t="n">
        <v>2005</v>
      </c>
      <c r="C1224" s="5" t="n">
        <v>11</v>
      </c>
      <c r="D1224" s="6" t="str">
        <f aca="false">IF(MONTH(A1224)&gt;=4,"FY "&amp;YEAR(A1224)&amp;"-"&amp;RIGHT(YEAR(A1224)+1,2),"FY "&amp;(YEAR(A1224)-1)&amp;"-"&amp;RIGHT(YEAR(A1224),2))</f>
        <v>FY 2005-06</v>
      </c>
      <c r="E1224" s="5" t="s">
        <v>12</v>
      </c>
      <c r="F1224" s="7" t="n">
        <v>756.2</v>
      </c>
      <c r="G1224" s="7" t="n">
        <v>893.1</v>
      </c>
      <c r="H1224" s="7" t="n">
        <v>-136.9</v>
      </c>
      <c r="I1224" s="7" t="n">
        <v>-29.9</v>
      </c>
      <c r="J1224" s="8" t="n">
        <v>45.8</v>
      </c>
    </row>
    <row r="1225" customFormat="false" ht="15" hidden="false" customHeight="false" outlineLevel="0" collapsed="false">
      <c r="A1225" s="4" t="n">
        <v>38670</v>
      </c>
      <c r="B1225" s="5" t="n">
        <v>2005</v>
      </c>
      <c r="C1225" s="5" t="n">
        <v>11</v>
      </c>
      <c r="D1225" s="6" t="str">
        <f aca="false">IF(MONTH(A1225)&gt;=4,"FY "&amp;YEAR(A1225)&amp;"-"&amp;RIGHT(YEAR(A1225)+1,2),"FY "&amp;(YEAR(A1225)-1)&amp;"-"&amp;RIGHT(YEAR(A1225),2))</f>
        <v>FY 2005-06</v>
      </c>
      <c r="E1225" s="5" t="s">
        <v>12</v>
      </c>
      <c r="F1225" s="7" t="n">
        <v>1225.8</v>
      </c>
      <c r="G1225" s="7" t="n">
        <v>1196.6</v>
      </c>
      <c r="H1225" s="7" t="n">
        <v>29.2</v>
      </c>
      <c r="I1225" s="7" t="n">
        <v>6.4</v>
      </c>
      <c r="J1225" s="8" t="n">
        <v>45.81</v>
      </c>
    </row>
    <row r="1226" customFormat="false" ht="15" hidden="false" customHeight="false" outlineLevel="0" collapsed="false">
      <c r="A1226" s="4" t="n">
        <v>38672</v>
      </c>
      <c r="B1226" s="5" t="n">
        <v>2005</v>
      </c>
      <c r="C1226" s="5" t="n">
        <v>11</v>
      </c>
      <c r="D1226" s="6" t="str">
        <f aca="false">IF(MONTH(A1226)&gt;=4,"FY "&amp;YEAR(A1226)&amp;"-"&amp;RIGHT(YEAR(A1226)+1,2),"FY "&amp;(YEAR(A1226)-1)&amp;"-"&amp;RIGHT(YEAR(A1226),2))</f>
        <v>FY 2005-06</v>
      </c>
      <c r="E1226" s="5" t="s">
        <v>12</v>
      </c>
      <c r="F1226" s="7" t="n">
        <v>870.5</v>
      </c>
      <c r="G1226" s="7" t="n">
        <v>836.5</v>
      </c>
      <c r="H1226" s="7" t="n">
        <v>34</v>
      </c>
      <c r="I1226" s="7" t="n">
        <v>7.4</v>
      </c>
      <c r="J1226" s="8" t="n">
        <v>45.77</v>
      </c>
    </row>
    <row r="1227" customFormat="false" ht="15" hidden="false" customHeight="false" outlineLevel="0" collapsed="false">
      <c r="A1227" s="4" t="n">
        <v>38673</v>
      </c>
      <c r="B1227" s="5" t="n">
        <v>2005</v>
      </c>
      <c r="C1227" s="5" t="n">
        <v>11</v>
      </c>
      <c r="D1227" s="6" t="str">
        <f aca="false">IF(MONTH(A1227)&gt;=4,"FY "&amp;YEAR(A1227)&amp;"-"&amp;RIGHT(YEAR(A1227)+1,2),"FY "&amp;(YEAR(A1227)-1)&amp;"-"&amp;RIGHT(YEAR(A1227),2))</f>
        <v>FY 2005-06</v>
      </c>
      <c r="E1227" s="5" t="s">
        <v>12</v>
      </c>
      <c r="F1227" s="7" t="n">
        <v>1016.5</v>
      </c>
      <c r="G1227" s="7" t="n">
        <v>871.3</v>
      </c>
      <c r="H1227" s="7" t="n">
        <v>145.3</v>
      </c>
      <c r="I1227" s="7" t="n">
        <v>31.8</v>
      </c>
      <c r="J1227" s="8" t="n">
        <v>45.67</v>
      </c>
    </row>
    <row r="1228" customFormat="false" ht="15" hidden="false" customHeight="false" outlineLevel="0" collapsed="false">
      <c r="A1228" s="4" t="n">
        <v>38674</v>
      </c>
      <c r="B1228" s="5" t="n">
        <v>2005</v>
      </c>
      <c r="C1228" s="5" t="n">
        <v>11</v>
      </c>
      <c r="D1228" s="6" t="str">
        <f aca="false">IF(MONTH(A1228)&gt;=4,"FY "&amp;YEAR(A1228)&amp;"-"&amp;RIGHT(YEAR(A1228)+1,2),"FY "&amp;(YEAR(A1228)-1)&amp;"-"&amp;RIGHT(YEAR(A1228),2))</f>
        <v>FY 2005-06</v>
      </c>
      <c r="E1228" s="5" t="s">
        <v>12</v>
      </c>
      <c r="F1228" s="7" t="n">
        <v>995.2</v>
      </c>
      <c r="G1228" s="7" t="n">
        <v>904.4</v>
      </c>
      <c r="H1228" s="7" t="n">
        <v>90.8</v>
      </c>
      <c r="I1228" s="7" t="n">
        <v>19.8</v>
      </c>
      <c r="J1228" s="8" t="n">
        <v>45.82</v>
      </c>
    </row>
    <row r="1229" customFormat="false" ht="15" hidden="false" customHeight="false" outlineLevel="0" collapsed="false">
      <c r="A1229" s="4" t="n">
        <v>38677</v>
      </c>
      <c r="B1229" s="5" t="n">
        <v>2005</v>
      </c>
      <c r="C1229" s="5" t="n">
        <v>11</v>
      </c>
      <c r="D1229" s="6" t="str">
        <f aca="false">IF(MONTH(A1229)&gt;=4,"FY "&amp;YEAR(A1229)&amp;"-"&amp;RIGHT(YEAR(A1229)+1,2),"FY "&amp;(YEAR(A1229)-1)&amp;"-"&amp;RIGHT(YEAR(A1229),2))</f>
        <v>FY 2005-06</v>
      </c>
      <c r="E1229" s="5" t="s">
        <v>12</v>
      </c>
      <c r="F1229" s="7" t="n">
        <v>1171.1</v>
      </c>
      <c r="G1229" s="7" t="n">
        <v>884.8</v>
      </c>
      <c r="H1229" s="7" t="n">
        <v>286.3</v>
      </c>
      <c r="I1229" s="7" t="n">
        <v>62.6</v>
      </c>
      <c r="J1229" s="8" t="n">
        <v>45.77</v>
      </c>
    </row>
    <row r="1230" customFormat="false" ht="15" hidden="false" customHeight="false" outlineLevel="0" collapsed="false">
      <c r="A1230" s="4" t="n">
        <v>38678</v>
      </c>
      <c r="B1230" s="5" t="n">
        <v>2005</v>
      </c>
      <c r="C1230" s="5" t="n">
        <v>11</v>
      </c>
      <c r="D1230" s="6" t="str">
        <f aca="false">IF(MONTH(A1230)&gt;=4,"FY "&amp;YEAR(A1230)&amp;"-"&amp;RIGHT(YEAR(A1230)+1,2),"FY "&amp;(YEAR(A1230)-1)&amp;"-"&amp;RIGHT(YEAR(A1230),2))</f>
        <v>FY 2005-06</v>
      </c>
      <c r="E1230" s="5" t="s">
        <v>12</v>
      </c>
      <c r="F1230" s="7" t="n">
        <v>1517.9</v>
      </c>
      <c r="G1230" s="7" t="n">
        <v>1094.2</v>
      </c>
      <c r="H1230" s="7" t="n">
        <v>423.6</v>
      </c>
      <c r="I1230" s="7" t="n">
        <v>92.6</v>
      </c>
      <c r="J1230" s="8" t="n">
        <v>45.74</v>
      </c>
    </row>
    <row r="1231" customFormat="false" ht="15" hidden="false" customHeight="false" outlineLevel="0" collapsed="false">
      <c r="A1231" s="4" t="n">
        <v>38679</v>
      </c>
      <c r="B1231" s="5" t="n">
        <v>2005</v>
      </c>
      <c r="C1231" s="5" t="n">
        <v>11</v>
      </c>
      <c r="D1231" s="6" t="str">
        <f aca="false">IF(MONTH(A1231)&gt;=4,"FY "&amp;YEAR(A1231)&amp;"-"&amp;RIGHT(YEAR(A1231)+1,2),"FY "&amp;(YEAR(A1231)-1)&amp;"-"&amp;RIGHT(YEAR(A1231),2))</f>
        <v>FY 2005-06</v>
      </c>
      <c r="E1231" s="5" t="s">
        <v>12</v>
      </c>
      <c r="F1231" s="7" t="n">
        <v>941.6</v>
      </c>
      <c r="G1231" s="7" t="n">
        <v>774</v>
      </c>
      <c r="H1231" s="7" t="n">
        <v>167.6</v>
      </c>
      <c r="I1231" s="7" t="n">
        <v>36.6</v>
      </c>
      <c r="J1231" s="8" t="n">
        <v>45.78</v>
      </c>
    </row>
    <row r="1232" customFormat="false" ht="15" hidden="false" customHeight="false" outlineLevel="0" collapsed="false">
      <c r="A1232" s="4" t="n">
        <v>38680</v>
      </c>
      <c r="B1232" s="5" t="n">
        <v>2005</v>
      </c>
      <c r="C1232" s="5" t="n">
        <v>11</v>
      </c>
      <c r="D1232" s="6" t="str">
        <f aca="false">IF(MONTH(A1232)&gt;=4,"FY "&amp;YEAR(A1232)&amp;"-"&amp;RIGHT(YEAR(A1232)+1,2),"FY "&amp;(YEAR(A1232)-1)&amp;"-"&amp;RIGHT(YEAR(A1232),2))</f>
        <v>FY 2005-06</v>
      </c>
      <c r="E1232" s="5" t="s">
        <v>12</v>
      </c>
      <c r="F1232" s="7" t="n">
        <v>1169.1</v>
      </c>
      <c r="G1232" s="7" t="n">
        <v>857.3</v>
      </c>
      <c r="H1232" s="7" t="n">
        <v>311.9</v>
      </c>
      <c r="I1232" s="7" t="n">
        <v>68</v>
      </c>
      <c r="J1232" s="8" t="n">
        <v>45.85</v>
      </c>
    </row>
    <row r="1233" customFormat="false" ht="15" hidden="false" customHeight="false" outlineLevel="0" collapsed="false">
      <c r="A1233" s="4" t="n">
        <v>38681</v>
      </c>
      <c r="B1233" s="5" t="n">
        <v>2005</v>
      </c>
      <c r="C1233" s="5" t="n">
        <v>11</v>
      </c>
      <c r="D1233" s="6" t="str">
        <f aca="false">IF(MONTH(A1233)&gt;=4,"FY "&amp;YEAR(A1233)&amp;"-"&amp;RIGHT(YEAR(A1233)+1,2),"FY "&amp;(YEAR(A1233)-1)&amp;"-"&amp;RIGHT(YEAR(A1233),2))</f>
        <v>FY 2005-06</v>
      </c>
      <c r="E1233" s="5" t="s">
        <v>12</v>
      </c>
      <c r="F1233" s="7" t="n">
        <v>1347.2</v>
      </c>
      <c r="G1233" s="7" t="n">
        <v>885.8</v>
      </c>
      <c r="H1233" s="7" t="n">
        <v>461.4</v>
      </c>
      <c r="I1233" s="7" t="n">
        <v>100.9</v>
      </c>
      <c r="J1233" s="8" t="n">
        <v>45.74</v>
      </c>
    </row>
    <row r="1234" customFormat="false" ht="15" hidden="false" customHeight="false" outlineLevel="0" collapsed="false">
      <c r="A1234" s="4" t="n">
        <v>38682</v>
      </c>
      <c r="B1234" s="5" t="n">
        <v>2005</v>
      </c>
      <c r="C1234" s="5" t="n">
        <v>11</v>
      </c>
      <c r="D1234" s="6" t="str">
        <f aca="false">IF(MONTH(A1234)&gt;=4,"FY "&amp;YEAR(A1234)&amp;"-"&amp;RIGHT(YEAR(A1234)+1,2),"FY "&amp;(YEAR(A1234)-1)&amp;"-"&amp;RIGHT(YEAR(A1234),2))</f>
        <v>FY 2005-06</v>
      </c>
      <c r="E1234" s="5" t="s">
        <v>12</v>
      </c>
      <c r="F1234" s="7" t="n">
        <v>990.8</v>
      </c>
      <c r="G1234" s="7" t="n">
        <v>742.9</v>
      </c>
      <c r="H1234" s="7" t="n">
        <v>247.9</v>
      </c>
      <c r="I1234" s="7" t="n">
        <v>54.2</v>
      </c>
      <c r="J1234" s="8" t="n">
        <v>45.72</v>
      </c>
    </row>
    <row r="1235" customFormat="false" ht="15" hidden="false" customHeight="false" outlineLevel="0" collapsed="false">
      <c r="A1235" s="4" t="n">
        <v>38684</v>
      </c>
      <c r="B1235" s="5" t="n">
        <v>2005</v>
      </c>
      <c r="C1235" s="5" t="n">
        <v>11</v>
      </c>
      <c r="D1235" s="6" t="str">
        <f aca="false">IF(MONTH(A1235)&gt;=4,"FY "&amp;YEAR(A1235)&amp;"-"&amp;RIGHT(YEAR(A1235)+1,2),"FY "&amp;(YEAR(A1235)-1)&amp;"-"&amp;RIGHT(YEAR(A1235),2))</f>
        <v>FY 2005-06</v>
      </c>
      <c r="E1235" s="5" t="s">
        <v>12</v>
      </c>
      <c r="F1235" s="7" t="n">
        <v>56.5</v>
      </c>
      <c r="G1235" s="7" t="n">
        <v>17.1</v>
      </c>
      <c r="H1235" s="7" t="n">
        <v>39.4</v>
      </c>
      <c r="I1235" s="7" t="n">
        <v>8.6</v>
      </c>
      <c r="J1235" s="8" t="n">
        <v>45.78</v>
      </c>
    </row>
    <row r="1236" customFormat="false" ht="15" hidden="false" customHeight="false" outlineLevel="0" collapsed="false">
      <c r="A1236" s="4" t="n">
        <v>38685</v>
      </c>
      <c r="B1236" s="5" t="n">
        <v>2005</v>
      </c>
      <c r="C1236" s="5" t="n">
        <v>11</v>
      </c>
      <c r="D1236" s="6" t="str">
        <f aca="false">IF(MONTH(A1236)&gt;=4,"FY "&amp;YEAR(A1236)&amp;"-"&amp;RIGHT(YEAR(A1236)+1,2),"FY "&amp;(YEAR(A1236)-1)&amp;"-"&amp;RIGHT(YEAR(A1236),2))</f>
        <v>FY 2005-06</v>
      </c>
      <c r="E1236" s="5" t="s">
        <v>12</v>
      </c>
      <c r="F1236" s="7" t="n">
        <v>1566.8</v>
      </c>
      <c r="G1236" s="7" t="n">
        <v>1408.2</v>
      </c>
      <c r="H1236" s="7" t="n">
        <v>158.7</v>
      </c>
      <c r="I1236" s="7" t="n">
        <v>34.5</v>
      </c>
      <c r="J1236" s="8" t="n">
        <v>45.94</v>
      </c>
    </row>
    <row r="1237" customFormat="false" ht="15" hidden="false" customHeight="false" outlineLevel="0" collapsed="false">
      <c r="A1237" s="4" t="n">
        <v>38686</v>
      </c>
      <c r="B1237" s="5" t="n">
        <v>2005</v>
      </c>
      <c r="C1237" s="5" t="n">
        <v>11</v>
      </c>
      <c r="D1237" s="6" t="str">
        <f aca="false">IF(MONTH(A1237)&gt;=4,"FY "&amp;YEAR(A1237)&amp;"-"&amp;RIGHT(YEAR(A1237)+1,2),"FY "&amp;(YEAR(A1237)-1)&amp;"-"&amp;RIGHT(YEAR(A1237),2))</f>
        <v>FY 2005-06</v>
      </c>
      <c r="E1237" s="5" t="s">
        <v>12</v>
      </c>
      <c r="F1237" s="7" t="n">
        <v>1661.8</v>
      </c>
      <c r="G1237" s="7" t="n">
        <v>1407.9</v>
      </c>
      <c r="H1237" s="7" t="n">
        <v>253.9</v>
      </c>
      <c r="I1237" s="7" t="n">
        <v>55.3</v>
      </c>
      <c r="J1237" s="8" t="n">
        <v>45.92</v>
      </c>
    </row>
    <row r="1238" customFormat="false" ht="15" hidden="false" customHeight="false" outlineLevel="0" collapsed="false">
      <c r="A1238" s="4" t="n">
        <v>38687</v>
      </c>
      <c r="B1238" s="5" t="n">
        <v>2005</v>
      </c>
      <c r="C1238" s="5" t="n">
        <v>12</v>
      </c>
      <c r="D1238" s="6" t="str">
        <f aca="false">IF(MONTH(A1238)&gt;=4,"FY "&amp;YEAR(A1238)&amp;"-"&amp;RIGHT(YEAR(A1238)+1,2),"FY "&amp;(YEAR(A1238)-1)&amp;"-"&amp;RIGHT(YEAR(A1238),2))</f>
        <v>FY 2005-06</v>
      </c>
      <c r="E1238" s="5" t="s">
        <v>12</v>
      </c>
      <c r="F1238" s="7" t="n">
        <v>1429.4</v>
      </c>
      <c r="G1238" s="7" t="n">
        <v>1167.9</v>
      </c>
      <c r="H1238" s="7" t="n">
        <v>261.5</v>
      </c>
      <c r="I1238" s="7" t="n">
        <v>56.9</v>
      </c>
      <c r="J1238" s="8" t="n">
        <v>45.94</v>
      </c>
    </row>
    <row r="1239" customFormat="false" ht="15" hidden="false" customHeight="false" outlineLevel="0" collapsed="false">
      <c r="A1239" s="4" t="n">
        <v>38688</v>
      </c>
      <c r="B1239" s="5" t="n">
        <v>2005</v>
      </c>
      <c r="C1239" s="5" t="n">
        <v>12</v>
      </c>
      <c r="D1239" s="6" t="str">
        <f aca="false">IF(MONTH(A1239)&gt;=4,"FY "&amp;YEAR(A1239)&amp;"-"&amp;RIGHT(YEAR(A1239)+1,2),"FY "&amp;(YEAR(A1239)-1)&amp;"-"&amp;RIGHT(YEAR(A1239),2))</f>
        <v>FY 2005-06</v>
      </c>
      <c r="E1239" s="5" t="s">
        <v>12</v>
      </c>
      <c r="F1239" s="7" t="n">
        <v>1671.8</v>
      </c>
      <c r="G1239" s="7" t="n">
        <v>1246.8</v>
      </c>
      <c r="H1239" s="7" t="n">
        <v>425.1</v>
      </c>
      <c r="I1239" s="7" t="n">
        <v>92.4</v>
      </c>
      <c r="J1239" s="8" t="n">
        <v>45.99</v>
      </c>
    </row>
    <row r="1240" customFormat="false" ht="15" hidden="false" customHeight="false" outlineLevel="0" collapsed="false">
      <c r="A1240" s="4" t="n">
        <v>38691</v>
      </c>
      <c r="B1240" s="5" t="n">
        <v>2005</v>
      </c>
      <c r="C1240" s="5" t="n">
        <v>12</v>
      </c>
      <c r="D1240" s="6" t="str">
        <f aca="false">IF(MONTH(A1240)&gt;=4,"FY "&amp;YEAR(A1240)&amp;"-"&amp;RIGHT(YEAR(A1240)+1,2),"FY "&amp;(YEAR(A1240)-1)&amp;"-"&amp;RIGHT(YEAR(A1240),2))</f>
        <v>FY 2005-06</v>
      </c>
      <c r="E1240" s="5" t="s">
        <v>12</v>
      </c>
      <c r="F1240" s="7" t="n">
        <v>1630.2</v>
      </c>
      <c r="G1240" s="7" t="n">
        <v>1115.5</v>
      </c>
      <c r="H1240" s="7" t="n">
        <v>514.7</v>
      </c>
      <c r="I1240" s="7" t="n">
        <v>111.6</v>
      </c>
      <c r="J1240" s="8" t="n">
        <v>46.12</v>
      </c>
    </row>
    <row r="1241" customFormat="false" ht="15" hidden="false" customHeight="false" outlineLevel="0" collapsed="false">
      <c r="A1241" s="4" t="n">
        <v>38692</v>
      </c>
      <c r="B1241" s="5" t="n">
        <v>2005</v>
      </c>
      <c r="C1241" s="5" t="n">
        <v>12</v>
      </c>
      <c r="D1241" s="6" t="str">
        <f aca="false">IF(MONTH(A1241)&gt;=4,"FY "&amp;YEAR(A1241)&amp;"-"&amp;RIGHT(YEAR(A1241)+1,2),"FY "&amp;(YEAR(A1241)-1)&amp;"-"&amp;RIGHT(YEAR(A1241),2))</f>
        <v>FY 2005-06</v>
      </c>
      <c r="E1241" s="5" t="s">
        <v>12</v>
      </c>
      <c r="F1241" s="7" t="n">
        <v>802.4</v>
      </c>
      <c r="G1241" s="7" t="n">
        <v>849.2</v>
      </c>
      <c r="H1241" s="7" t="n">
        <v>-46.8</v>
      </c>
      <c r="I1241" s="7" t="n">
        <v>-10.1</v>
      </c>
      <c r="J1241" s="8" t="n">
        <v>46.28</v>
      </c>
    </row>
    <row r="1242" customFormat="false" ht="15" hidden="false" customHeight="false" outlineLevel="0" collapsed="false">
      <c r="A1242" s="4" t="n">
        <v>38693</v>
      </c>
      <c r="B1242" s="5" t="n">
        <v>2005</v>
      </c>
      <c r="C1242" s="5" t="n">
        <v>12</v>
      </c>
      <c r="D1242" s="6" t="str">
        <f aca="false">IF(MONTH(A1242)&gt;=4,"FY "&amp;YEAR(A1242)&amp;"-"&amp;RIGHT(YEAR(A1242)+1,2),"FY "&amp;(YEAR(A1242)-1)&amp;"-"&amp;RIGHT(YEAR(A1242),2))</f>
        <v>FY 2005-06</v>
      </c>
      <c r="E1242" s="5" t="s">
        <v>12</v>
      </c>
      <c r="F1242" s="7" t="n">
        <v>840.1</v>
      </c>
      <c r="G1242" s="7" t="n">
        <v>767.3</v>
      </c>
      <c r="H1242" s="7" t="n">
        <v>72.8</v>
      </c>
      <c r="I1242" s="7" t="n">
        <v>15.8</v>
      </c>
      <c r="J1242" s="8" t="n">
        <v>46.18</v>
      </c>
    </row>
    <row r="1243" customFormat="false" ht="15" hidden="false" customHeight="false" outlineLevel="0" collapsed="false">
      <c r="A1243" s="4" t="n">
        <v>38694</v>
      </c>
      <c r="B1243" s="5" t="n">
        <v>2005</v>
      </c>
      <c r="C1243" s="5" t="n">
        <v>12</v>
      </c>
      <c r="D1243" s="6" t="str">
        <f aca="false">IF(MONTH(A1243)&gt;=4,"FY "&amp;YEAR(A1243)&amp;"-"&amp;RIGHT(YEAR(A1243)+1,2),"FY "&amp;(YEAR(A1243)-1)&amp;"-"&amp;RIGHT(YEAR(A1243),2))</f>
        <v>FY 2005-06</v>
      </c>
      <c r="E1243" s="5" t="s">
        <v>12</v>
      </c>
      <c r="F1243" s="7" t="n">
        <v>1128.4</v>
      </c>
      <c r="G1243" s="7" t="n">
        <v>1196.9</v>
      </c>
      <c r="H1243" s="7" t="n">
        <v>-68.5</v>
      </c>
      <c r="I1243" s="7" t="n">
        <v>-14.8</v>
      </c>
      <c r="J1243" s="8" t="n">
        <v>46.17</v>
      </c>
    </row>
    <row r="1244" customFormat="false" ht="15" hidden="false" customHeight="false" outlineLevel="0" collapsed="false">
      <c r="A1244" s="4" t="n">
        <v>38695</v>
      </c>
      <c r="B1244" s="5" t="n">
        <v>2005</v>
      </c>
      <c r="C1244" s="5" t="n">
        <v>12</v>
      </c>
      <c r="D1244" s="6" t="str">
        <f aca="false">IF(MONTH(A1244)&gt;=4,"FY "&amp;YEAR(A1244)&amp;"-"&amp;RIGHT(YEAR(A1244)+1,2),"FY "&amp;(YEAR(A1244)-1)&amp;"-"&amp;RIGHT(YEAR(A1244),2))</f>
        <v>FY 2005-06</v>
      </c>
      <c r="E1244" s="5" t="s">
        <v>12</v>
      </c>
      <c r="F1244" s="7" t="n">
        <v>983.3</v>
      </c>
      <c r="G1244" s="7" t="n">
        <v>1024.3</v>
      </c>
      <c r="H1244" s="7" t="n">
        <v>-41</v>
      </c>
      <c r="I1244" s="7" t="n">
        <v>-8.8</v>
      </c>
      <c r="J1244" s="8" t="n">
        <v>46.33</v>
      </c>
    </row>
    <row r="1245" customFormat="false" ht="15" hidden="false" customHeight="false" outlineLevel="0" collapsed="false">
      <c r="A1245" s="4" t="n">
        <v>38698</v>
      </c>
      <c r="B1245" s="5" t="n">
        <v>2005</v>
      </c>
      <c r="C1245" s="5" t="n">
        <v>12</v>
      </c>
      <c r="D1245" s="6" t="str">
        <f aca="false">IF(MONTH(A1245)&gt;=4,"FY "&amp;YEAR(A1245)&amp;"-"&amp;RIGHT(YEAR(A1245)+1,2),"FY "&amp;(YEAR(A1245)-1)&amp;"-"&amp;RIGHT(YEAR(A1245),2))</f>
        <v>FY 2005-06</v>
      </c>
      <c r="E1245" s="5" t="s">
        <v>12</v>
      </c>
      <c r="F1245" s="7" t="n">
        <v>1700.9</v>
      </c>
      <c r="G1245" s="7" t="n">
        <v>1280.8</v>
      </c>
      <c r="H1245" s="7" t="n">
        <v>420.1</v>
      </c>
      <c r="I1245" s="7" t="n">
        <v>90.9</v>
      </c>
      <c r="J1245" s="8" t="n">
        <v>46.22</v>
      </c>
    </row>
    <row r="1246" customFormat="false" ht="15" hidden="false" customHeight="false" outlineLevel="0" collapsed="false">
      <c r="A1246" s="4" t="n">
        <v>38699</v>
      </c>
      <c r="B1246" s="5" t="n">
        <v>2005</v>
      </c>
      <c r="C1246" s="5" t="n">
        <v>12</v>
      </c>
      <c r="D1246" s="6" t="str">
        <f aca="false">IF(MONTH(A1246)&gt;=4,"FY "&amp;YEAR(A1246)&amp;"-"&amp;RIGHT(YEAR(A1246)+1,2),"FY "&amp;(YEAR(A1246)-1)&amp;"-"&amp;RIGHT(YEAR(A1246),2))</f>
        <v>FY 2005-06</v>
      </c>
      <c r="E1246" s="5" t="s">
        <v>12</v>
      </c>
      <c r="F1246" s="7" t="n">
        <v>969.9</v>
      </c>
      <c r="G1246" s="7" t="n">
        <v>688.8</v>
      </c>
      <c r="H1246" s="7" t="n">
        <v>281.1</v>
      </c>
      <c r="I1246" s="7" t="n">
        <v>60.9</v>
      </c>
      <c r="J1246" s="8" t="n">
        <v>46.2</v>
      </c>
    </row>
    <row r="1247" customFormat="false" ht="15" hidden="false" customHeight="false" outlineLevel="0" collapsed="false">
      <c r="A1247" s="4" t="n">
        <v>38700</v>
      </c>
      <c r="B1247" s="5" t="n">
        <v>2005</v>
      </c>
      <c r="C1247" s="5" t="n">
        <v>12</v>
      </c>
      <c r="D1247" s="6" t="str">
        <f aca="false">IF(MONTH(A1247)&gt;=4,"FY "&amp;YEAR(A1247)&amp;"-"&amp;RIGHT(YEAR(A1247)+1,2),"FY "&amp;(YEAR(A1247)-1)&amp;"-"&amp;RIGHT(YEAR(A1247),2))</f>
        <v>FY 2005-06</v>
      </c>
      <c r="E1247" s="5" t="s">
        <v>12</v>
      </c>
      <c r="F1247" s="7" t="n">
        <v>2539.7</v>
      </c>
      <c r="G1247" s="7" t="n">
        <v>1375.8</v>
      </c>
      <c r="H1247" s="7" t="n">
        <v>1163.9</v>
      </c>
      <c r="I1247" s="7" t="n">
        <v>252.7</v>
      </c>
      <c r="J1247" s="8" t="n">
        <v>46.06</v>
      </c>
    </row>
    <row r="1248" customFormat="false" ht="15" hidden="false" customHeight="false" outlineLevel="0" collapsed="false">
      <c r="A1248" s="4" t="n">
        <v>38701</v>
      </c>
      <c r="B1248" s="5" t="n">
        <v>2005</v>
      </c>
      <c r="C1248" s="5" t="n">
        <v>12</v>
      </c>
      <c r="D1248" s="6" t="str">
        <f aca="false">IF(MONTH(A1248)&gt;=4,"FY "&amp;YEAR(A1248)&amp;"-"&amp;RIGHT(YEAR(A1248)+1,2),"FY "&amp;(YEAR(A1248)-1)&amp;"-"&amp;RIGHT(YEAR(A1248),2))</f>
        <v>FY 2005-06</v>
      </c>
      <c r="E1248" s="5" t="s">
        <v>12</v>
      </c>
      <c r="F1248" s="7" t="n">
        <v>2013.7</v>
      </c>
      <c r="G1248" s="7" t="n">
        <v>1581.1</v>
      </c>
      <c r="H1248" s="7" t="n">
        <v>432.6</v>
      </c>
      <c r="I1248" s="7" t="n">
        <v>94.4</v>
      </c>
      <c r="J1248" s="8" t="n">
        <v>45.84</v>
      </c>
    </row>
    <row r="1249" customFormat="false" ht="15" hidden="false" customHeight="false" outlineLevel="0" collapsed="false">
      <c r="A1249" s="4" t="n">
        <v>38702</v>
      </c>
      <c r="B1249" s="5" t="n">
        <v>2005</v>
      </c>
      <c r="C1249" s="5" t="n">
        <v>12</v>
      </c>
      <c r="D1249" s="6" t="str">
        <f aca="false">IF(MONTH(A1249)&gt;=4,"FY "&amp;YEAR(A1249)&amp;"-"&amp;RIGHT(YEAR(A1249)+1,2),"FY "&amp;(YEAR(A1249)-1)&amp;"-"&amp;RIGHT(YEAR(A1249),2))</f>
        <v>FY 2005-06</v>
      </c>
      <c r="E1249" s="5" t="s">
        <v>12</v>
      </c>
      <c r="F1249" s="7" t="n">
        <v>1757.1</v>
      </c>
      <c r="G1249" s="7" t="n">
        <v>1215</v>
      </c>
      <c r="H1249" s="7" t="n">
        <v>542.1</v>
      </c>
      <c r="I1249" s="7" t="n">
        <v>119.1</v>
      </c>
      <c r="J1249" s="8" t="n">
        <v>45.5</v>
      </c>
    </row>
    <row r="1250" customFormat="false" ht="15" hidden="false" customHeight="false" outlineLevel="0" collapsed="false">
      <c r="A1250" s="4" t="n">
        <v>38705</v>
      </c>
      <c r="B1250" s="5" t="n">
        <v>2005</v>
      </c>
      <c r="C1250" s="5" t="n">
        <v>12</v>
      </c>
      <c r="D1250" s="6" t="str">
        <f aca="false">IF(MONTH(A1250)&gt;=4,"FY "&amp;YEAR(A1250)&amp;"-"&amp;RIGHT(YEAR(A1250)+1,2),"FY "&amp;(YEAR(A1250)-1)&amp;"-"&amp;RIGHT(YEAR(A1250),2))</f>
        <v>FY 2005-06</v>
      </c>
      <c r="E1250" s="5" t="s">
        <v>12</v>
      </c>
      <c r="F1250" s="7" t="n">
        <v>4011.6</v>
      </c>
      <c r="G1250" s="7" t="n">
        <v>1326.1</v>
      </c>
      <c r="H1250" s="7" t="n">
        <v>2685.5</v>
      </c>
      <c r="I1250" s="7" t="n">
        <v>591.8</v>
      </c>
      <c r="J1250" s="8" t="n">
        <v>45.38</v>
      </c>
    </row>
    <row r="1251" customFormat="false" ht="15" hidden="false" customHeight="false" outlineLevel="0" collapsed="false">
      <c r="A1251" s="4" t="n">
        <v>38706</v>
      </c>
      <c r="B1251" s="5" t="n">
        <v>2005</v>
      </c>
      <c r="C1251" s="5" t="n">
        <v>12</v>
      </c>
      <c r="D1251" s="6" t="str">
        <f aca="false">IF(MONTH(A1251)&gt;=4,"FY "&amp;YEAR(A1251)&amp;"-"&amp;RIGHT(YEAR(A1251)+1,2),"FY "&amp;(YEAR(A1251)-1)&amp;"-"&amp;RIGHT(YEAR(A1251),2))</f>
        <v>FY 2005-06</v>
      </c>
      <c r="E1251" s="5" t="s">
        <v>12</v>
      </c>
      <c r="F1251" s="7" t="n">
        <v>2175</v>
      </c>
      <c r="G1251" s="7" t="n">
        <v>1049.9</v>
      </c>
      <c r="H1251" s="7" t="n">
        <v>1125.1</v>
      </c>
      <c r="I1251" s="7" t="n">
        <v>248.7</v>
      </c>
      <c r="J1251" s="8" t="n">
        <v>45.24</v>
      </c>
    </row>
    <row r="1252" customFormat="false" ht="15" hidden="false" customHeight="false" outlineLevel="0" collapsed="false">
      <c r="A1252" s="4" t="n">
        <v>38707</v>
      </c>
      <c r="B1252" s="5" t="n">
        <v>2005</v>
      </c>
      <c r="C1252" s="5" t="n">
        <v>12</v>
      </c>
      <c r="D1252" s="6" t="str">
        <f aca="false">IF(MONTH(A1252)&gt;=4,"FY "&amp;YEAR(A1252)&amp;"-"&amp;RIGHT(YEAR(A1252)+1,2),"FY "&amp;(YEAR(A1252)-1)&amp;"-"&amp;RIGHT(YEAR(A1252),2))</f>
        <v>FY 2005-06</v>
      </c>
      <c r="E1252" s="5" t="s">
        <v>12</v>
      </c>
      <c r="F1252" s="7" t="n">
        <v>1654.3</v>
      </c>
      <c r="G1252" s="7" t="n">
        <v>1332.3</v>
      </c>
      <c r="H1252" s="7" t="n">
        <v>322</v>
      </c>
      <c r="I1252" s="7" t="n">
        <v>71.5</v>
      </c>
      <c r="J1252" s="8" t="n">
        <v>45.03</v>
      </c>
    </row>
    <row r="1253" customFormat="false" ht="15" hidden="false" customHeight="false" outlineLevel="0" collapsed="false">
      <c r="A1253" s="4" t="n">
        <v>38708</v>
      </c>
      <c r="B1253" s="5" t="n">
        <v>2005</v>
      </c>
      <c r="C1253" s="5" t="n">
        <v>12</v>
      </c>
      <c r="D1253" s="6" t="str">
        <f aca="false">IF(MONTH(A1253)&gt;=4,"FY "&amp;YEAR(A1253)&amp;"-"&amp;RIGHT(YEAR(A1253)+1,2),"FY "&amp;(YEAR(A1253)-1)&amp;"-"&amp;RIGHT(YEAR(A1253),2))</f>
        <v>FY 2005-06</v>
      </c>
      <c r="E1253" s="5" t="s">
        <v>12</v>
      </c>
      <c r="F1253" s="7" t="n">
        <v>1484.3</v>
      </c>
      <c r="G1253" s="7" t="n">
        <v>1099.6</v>
      </c>
      <c r="H1253" s="7" t="n">
        <v>384.7</v>
      </c>
      <c r="I1253" s="7" t="n">
        <v>84.8</v>
      </c>
      <c r="J1253" s="8" t="n">
        <v>45.34</v>
      </c>
    </row>
    <row r="1254" customFormat="false" ht="15" hidden="false" customHeight="false" outlineLevel="0" collapsed="false">
      <c r="A1254" s="4" t="n">
        <v>38709</v>
      </c>
      <c r="B1254" s="5" t="n">
        <v>2005</v>
      </c>
      <c r="C1254" s="5" t="n">
        <v>12</v>
      </c>
      <c r="D1254" s="6" t="str">
        <f aca="false">IF(MONTH(A1254)&gt;=4,"FY "&amp;YEAR(A1254)&amp;"-"&amp;RIGHT(YEAR(A1254)+1,2),"FY "&amp;(YEAR(A1254)-1)&amp;"-"&amp;RIGHT(YEAR(A1254),2))</f>
        <v>FY 2005-06</v>
      </c>
      <c r="E1254" s="5" t="s">
        <v>12</v>
      </c>
      <c r="F1254" s="7" t="n">
        <v>1442.9</v>
      </c>
      <c r="G1254" s="7" t="n">
        <v>1182.3</v>
      </c>
      <c r="H1254" s="7" t="n">
        <v>260.6</v>
      </c>
      <c r="I1254" s="7" t="n">
        <v>57.5</v>
      </c>
      <c r="J1254" s="8" t="n">
        <v>45.32</v>
      </c>
    </row>
    <row r="1255" customFormat="false" ht="15" hidden="false" customHeight="false" outlineLevel="0" collapsed="false">
      <c r="A1255" s="4" t="n">
        <v>38712</v>
      </c>
      <c r="B1255" s="5" t="n">
        <v>2005</v>
      </c>
      <c r="C1255" s="5" t="n">
        <v>12</v>
      </c>
      <c r="D1255" s="6" t="str">
        <f aca="false">IF(MONTH(A1255)&gt;=4,"FY "&amp;YEAR(A1255)&amp;"-"&amp;RIGHT(YEAR(A1255)+1,2),"FY "&amp;(YEAR(A1255)-1)&amp;"-"&amp;RIGHT(YEAR(A1255),2))</f>
        <v>FY 2005-06</v>
      </c>
      <c r="E1255" s="5" t="s">
        <v>12</v>
      </c>
      <c r="F1255" s="7" t="n">
        <v>916.9</v>
      </c>
      <c r="G1255" s="7" t="n">
        <v>675.3</v>
      </c>
      <c r="H1255" s="7" t="n">
        <v>241.6</v>
      </c>
      <c r="I1255" s="7" t="n">
        <v>53.5</v>
      </c>
      <c r="J1255" s="8" t="n">
        <v>45.16</v>
      </c>
    </row>
    <row r="1256" customFormat="false" ht="15" hidden="false" customHeight="false" outlineLevel="0" collapsed="false">
      <c r="A1256" s="4" t="n">
        <v>38713</v>
      </c>
      <c r="B1256" s="5" t="n">
        <v>2005</v>
      </c>
      <c r="C1256" s="5" t="n">
        <v>12</v>
      </c>
      <c r="D1256" s="6" t="str">
        <f aca="false">IF(MONTH(A1256)&gt;=4,"FY "&amp;YEAR(A1256)&amp;"-"&amp;RIGHT(YEAR(A1256)+1,2),"FY "&amp;(YEAR(A1256)-1)&amp;"-"&amp;RIGHT(YEAR(A1256),2))</f>
        <v>FY 2005-06</v>
      </c>
      <c r="E1256" s="5" t="s">
        <v>12</v>
      </c>
      <c r="F1256" s="7" t="n">
        <v>442.7</v>
      </c>
      <c r="G1256" s="7" t="n">
        <v>386.7</v>
      </c>
      <c r="H1256" s="7" t="n">
        <v>56</v>
      </c>
      <c r="I1256" s="7" t="n">
        <v>12.4</v>
      </c>
      <c r="J1256" s="8" t="n">
        <v>45.12</v>
      </c>
    </row>
    <row r="1257" customFormat="false" ht="15" hidden="false" customHeight="false" outlineLevel="0" collapsed="false">
      <c r="A1257" s="4" t="n">
        <v>38714</v>
      </c>
      <c r="B1257" s="5" t="n">
        <v>2005</v>
      </c>
      <c r="C1257" s="5" t="n">
        <v>12</v>
      </c>
      <c r="D1257" s="6" t="str">
        <f aca="false">IF(MONTH(A1257)&gt;=4,"FY "&amp;YEAR(A1257)&amp;"-"&amp;RIGHT(YEAR(A1257)+1,2),"FY "&amp;(YEAR(A1257)-1)&amp;"-"&amp;RIGHT(YEAR(A1257),2))</f>
        <v>FY 2005-06</v>
      </c>
      <c r="E1257" s="5" t="s">
        <v>12</v>
      </c>
      <c r="F1257" s="7" t="n">
        <v>687.6</v>
      </c>
      <c r="G1257" s="7" t="n">
        <v>666</v>
      </c>
      <c r="H1257" s="7" t="n">
        <v>21.6</v>
      </c>
      <c r="I1257" s="7" t="n">
        <v>4.8</v>
      </c>
      <c r="J1257" s="8" t="n">
        <v>45.2</v>
      </c>
    </row>
    <row r="1258" customFormat="false" ht="15" hidden="false" customHeight="false" outlineLevel="0" collapsed="false">
      <c r="A1258" s="4" t="n">
        <v>38715</v>
      </c>
      <c r="B1258" s="5" t="n">
        <v>2005</v>
      </c>
      <c r="C1258" s="5" t="n">
        <v>12</v>
      </c>
      <c r="D1258" s="6" t="str">
        <f aca="false">IF(MONTH(A1258)&gt;=4,"FY "&amp;YEAR(A1258)&amp;"-"&amp;RIGHT(YEAR(A1258)+1,2),"FY "&amp;(YEAR(A1258)-1)&amp;"-"&amp;RIGHT(YEAR(A1258),2))</f>
        <v>FY 2005-06</v>
      </c>
      <c r="E1258" s="5" t="s">
        <v>12</v>
      </c>
      <c r="F1258" s="7" t="n">
        <v>1206.2</v>
      </c>
      <c r="G1258" s="7" t="n">
        <v>1061.3</v>
      </c>
      <c r="H1258" s="7" t="n">
        <v>144.9</v>
      </c>
      <c r="I1258" s="7" t="n">
        <v>32</v>
      </c>
      <c r="J1258" s="8" t="n">
        <v>45.26</v>
      </c>
    </row>
    <row r="1259" customFormat="false" ht="15" hidden="false" customHeight="false" outlineLevel="0" collapsed="false">
      <c r="A1259" s="4" t="n">
        <v>38716</v>
      </c>
      <c r="B1259" s="5" t="n">
        <v>2005</v>
      </c>
      <c r="C1259" s="5" t="n">
        <v>12</v>
      </c>
      <c r="D1259" s="6" t="str">
        <f aca="false">IF(MONTH(A1259)&gt;=4,"FY "&amp;YEAR(A1259)&amp;"-"&amp;RIGHT(YEAR(A1259)+1,2),"FY "&amp;(YEAR(A1259)-1)&amp;"-"&amp;RIGHT(YEAR(A1259),2))</f>
        <v>FY 2005-06</v>
      </c>
      <c r="E1259" s="5" t="s">
        <v>12</v>
      </c>
      <c r="F1259" s="7" t="n">
        <v>1515.8</v>
      </c>
      <c r="G1259" s="7" t="n">
        <v>1380.5</v>
      </c>
      <c r="H1259" s="7" t="n">
        <v>135.3</v>
      </c>
      <c r="I1259" s="7" t="n">
        <v>30</v>
      </c>
      <c r="J1259" s="8" t="n">
        <v>45.16</v>
      </c>
    </row>
    <row r="1260" customFormat="false" ht="15" hidden="false" customHeight="false" outlineLevel="0" collapsed="false">
      <c r="A1260" s="4" t="n">
        <v>38719</v>
      </c>
      <c r="B1260" s="5" t="n">
        <v>2006</v>
      </c>
      <c r="C1260" s="5" t="n">
        <v>1</v>
      </c>
      <c r="D1260" s="6" t="str">
        <f aca="false">IF(MONTH(A1260)&gt;=4,"FY "&amp;YEAR(A1260)&amp;"-"&amp;RIGHT(YEAR(A1260)+1,2),"FY "&amp;(YEAR(A1260)-1)&amp;"-"&amp;RIGHT(YEAR(A1260),2))</f>
        <v>FY 2005-06</v>
      </c>
      <c r="E1260" s="5" t="s">
        <v>12</v>
      </c>
      <c r="F1260" s="7" t="n">
        <v>1504.2</v>
      </c>
      <c r="G1260" s="7" t="n">
        <v>977.2</v>
      </c>
      <c r="H1260" s="7" t="n">
        <v>526.9</v>
      </c>
      <c r="I1260" s="7" t="n">
        <v>116.9</v>
      </c>
      <c r="J1260" s="8" t="n">
        <v>45.07</v>
      </c>
    </row>
    <row r="1261" customFormat="false" ht="15" hidden="false" customHeight="false" outlineLevel="0" collapsed="false">
      <c r="A1261" s="4" t="n">
        <v>38720</v>
      </c>
      <c r="B1261" s="5" t="n">
        <v>2006</v>
      </c>
      <c r="C1261" s="5" t="n">
        <v>1</v>
      </c>
      <c r="D1261" s="6" t="str">
        <f aca="false">IF(MONTH(A1261)&gt;=4,"FY "&amp;YEAR(A1261)&amp;"-"&amp;RIGHT(YEAR(A1261)+1,2),"FY "&amp;(YEAR(A1261)-1)&amp;"-"&amp;RIGHT(YEAR(A1261),2))</f>
        <v>FY 2005-06</v>
      </c>
      <c r="E1261" s="5" t="s">
        <v>12</v>
      </c>
      <c r="F1261" s="7" t="n">
        <v>962.7</v>
      </c>
      <c r="G1261" s="7" t="n">
        <v>485</v>
      </c>
      <c r="H1261" s="7" t="n">
        <v>477.7</v>
      </c>
      <c r="I1261" s="7" t="n">
        <v>106</v>
      </c>
      <c r="J1261" s="8" t="n">
        <v>45.05</v>
      </c>
    </row>
    <row r="1262" customFormat="false" ht="15" hidden="false" customHeight="false" outlineLevel="0" collapsed="false">
      <c r="A1262" s="4" t="n">
        <v>38721</v>
      </c>
      <c r="B1262" s="5" t="n">
        <v>2006</v>
      </c>
      <c r="C1262" s="5" t="n">
        <v>1</v>
      </c>
      <c r="D1262" s="6" t="str">
        <f aca="false">IF(MONTH(A1262)&gt;=4,"FY "&amp;YEAR(A1262)&amp;"-"&amp;RIGHT(YEAR(A1262)+1,2),"FY "&amp;(YEAR(A1262)-1)&amp;"-"&amp;RIGHT(YEAR(A1262),2))</f>
        <v>FY 2005-06</v>
      </c>
      <c r="E1262" s="5" t="s">
        <v>12</v>
      </c>
      <c r="F1262" s="7" t="n">
        <v>1198</v>
      </c>
      <c r="G1262" s="7" t="n">
        <v>731.5</v>
      </c>
      <c r="H1262" s="7" t="n">
        <v>466.6</v>
      </c>
      <c r="I1262" s="7" t="n">
        <v>103.8</v>
      </c>
      <c r="J1262" s="8" t="n">
        <v>44.95</v>
      </c>
    </row>
    <row r="1263" customFormat="false" ht="15" hidden="false" customHeight="false" outlineLevel="0" collapsed="false">
      <c r="A1263" s="4" t="n">
        <v>38722</v>
      </c>
      <c r="B1263" s="5" t="n">
        <v>2006</v>
      </c>
      <c r="C1263" s="5" t="n">
        <v>1</v>
      </c>
      <c r="D1263" s="6" t="str">
        <f aca="false">IF(MONTH(A1263)&gt;=4,"FY "&amp;YEAR(A1263)&amp;"-"&amp;RIGHT(YEAR(A1263)+1,2),"FY "&amp;(YEAR(A1263)-1)&amp;"-"&amp;RIGHT(YEAR(A1263),2))</f>
        <v>FY 2005-06</v>
      </c>
      <c r="E1263" s="5" t="s">
        <v>12</v>
      </c>
      <c r="F1263" s="7" t="n">
        <v>2288.6</v>
      </c>
      <c r="G1263" s="7" t="n">
        <v>1376.6</v>
      </c>
      <c r="H1263" s="7" t="n">
        <v>912</v>
      </c>
      <c r="I1263" s="7" t="n">
        <v>203.3</v>
      </c>
      <c r="J1263" s="8" t="n">
        <v>44.85</v>
      </c>
    </row>
    <row r="1264" customFormat="false" ht="15" hidden="false" customHeight="false" outlineLevel="0" collapsed="false">
      <c r="A1264" s="4" t="n">
        <v>38723</v>
      </c>
      <c r="B1264" s="5" t="n">
        <v>2006</v>
      </c>
      <c r="C1264" s="5" t="n">
        <v>1</v>
      </c>
      <c r="D1264" s="6" t="str">
        <f aca="false">IF(MONTH(A1264)&gt;=4,"FY "&amp;YEAR(A1264)&amp;"-"&amp;RIGHT(YEAR(A1264)+1,2),"FY "&amp;(YEAR(A1264)-1)&amp;"-"&amp;RIGHT(YEAR(A1264),2))</f>
        <v>FY 2005-06</v>
      </c>
      <c r="E1264" s="5" t="s">
        <v>12</v>
      </c>
      <c r="F1264" s="7" t="n">
        <v>1432.5</v>
      </c>
      <c r="G1264" s="7" t="n">
        <v>1345.6</v>
      </c>
      <c r="H1264" s="7" t="n">
        <v>86.9</v>
      </c>
      <c r="I1264" s="7" t="n">
        <v>19.4</v>
      </c>
      <c r="J1264" s="8" t="n">
        <v>44.67</v>
      </c>
    </row>
    <row r="1265" customFormat="false" ht="15" hidden="false" customHeight="false" outlineLevel="0" collapsed="false">
      <c r="A1265" s="4" t="n">
        <v>38726</v>
      </c>
      <c r="B1265" s="5" t="n">
        <v>2006</v>
      </c>
      <c r="C1265" s="5" t="n">
        <v>1</v>
      </c>
      <c r="D1265" s="6" t="str">
        <f aca="false">IF(MONTH(A1265)&gt;=4,"FY "&amp;YEAR(A1265)&amp;"-"&amp;RIGHT(YEAR(A1265)+1,2),"FY "&amp;(YEAR(A1265)-1)&amp;"-"&amp;RIGHT(YEAR(A1265),2))</f>
        <v>FY 2005-06</v>
      </c>
      <c r="E1265" s="5" t="s">
        <v>12</v>
      </c>
      <c r="F1265" s="7" t="n">
        <v>2241.5</v>
      </c>
      <c r="G1265" s="7" t="n">
        <v>1897</v>
      </c>
      <c r="H1265" s="7" t="n">
        <v>344.5</v>
      </c>
      <c r="I1265" s="7" t="n">
        <v>77.1</v>
      </c>
      <c r="J1265" s="8" t="n">
        <v>44.66</v>
      </c>
    </row>
    <row r="1266" customFormat="false" ht="15" hidden="false" customHeight="false" outlineLevel="0" collapsed="false">
      <c r="A1266" s="4" t="n">
        <v>38727</v>
      </c>
      <c r="B1266" s="5" t="n">
        <v>2006</v>
      </c>
      <c r="C1266" s="5" t="n">
        <v>1</v>
      </c>
      <c r="D1266" s="6" t="str">
        <f aca="false">IF(MONTH(A1266)&gt;=4,"FY "&amp;YEAR(A1266)&amp;"-"&amp;RIGHT(YEAR(A1266)+1,2),"FY "&amp;(YEAR(A1266)-1)&amp;"-"&amp;RIGHT(YEAR(A1266),2))</f>
        <v>FY 2005-06</v>
      </c>
      <c r="E1266" s="5" t="s">
        <v>12</v>
      </c>
      <c r="F1266" s="7" t="n">
        <v>1798.2</v>
      </c>
      <c r="G1266" s="7" t="n">
        <v>1401.1</v>
      </c>
      <c r="H1266" s="7" t="n">
        <v>397</v>
      </c>
      <c r="I1266" s="7" t="n">
        <v>89.7</v>
      </c>
      <c r="J1266" s="8" t="n">
        <v>44.28</v>
      </c>
    </row>
    <row r="1267" customFormat="false" ht="15" hidden="false" customHeight="false" outlineLevel="0" collapsed="false">
      <c r="A1267" s="4" t="n">
        <v>38729</v>
      </c>
      <c r="B1267" s="5" t="n">
        <v>2006</v>
      </c>
      <c r="C1267" s="5" t="n">
        <v>1</v>
      </c>
      <c r="D1267" s="6" t="str">
        <f aca="false">IF(MONTH(A1267)&gt;=4,"FY "&amp;YEAR(A1267)&amp;"-"&amp;RIGHT(YEAR(A1267)+1,2),"FY "&amp;(YEAR(A1267)-1)&amp;"-"&amp;RIGHT(YEAR(A1267),2))</f>
        <v>FY 2005-06</v>
      </c>
      <c r="E1267" s="5" t="s">
        <v>12</v>
      </c>
      <c r="F1267" s="7" t="n">
        <v>1294.1</v>
      </c>
      <c r="G1267" s="7" t="n">
        <v>1296.3</v>
      </c>
      <c r="H1267" s="7" t="n">
        <v>-2.2</v>
      </c>
      <c r="I1267" s="7" t="n">
        <v>-0.5</v>
      </c>
      <c r="J1267" s="8" t="n">
        <v>44.38</v>
      </c>
    </row>
    <row r="1268" customFormat="false" ht="15" hidden="false" customHeight="false" outlineLevel="0" collapsed="false">
      <c r="A1268" s="4" t="n">
        <v>38730</v>
      </c>
      <c r="B1268" s="5" t="n">
        <v>2006</v>
      </c>
      <c r="C1268" s="5" t="n">
        <v>1</v>
      </c>
      <c r="D1268" s="6" t="str">
        <f aca="false">IF(MONTH(A1268)&gt;=4,"FY "&amp;YEAR(A1268)&amp;"-"&amp;RIGHT(YEAR(A1268)+1,2),"FY "&amp;(YEAR(A1268)-1)&amp;"-"&amp;RIGHT(YEAR(A1268),2))</f>
        <v>FY 2005-06</v>
      </c>
      <c r="E1268" s="5" t="s">
        <v>12</v>
      </c>
      <c r="F1268" s="7" t="n">
        <v>2773.8</v>
      </c>
      <c r="G1268" s="7" t="n">
        <v>3802.7</v>
      </c>
      <c r="H1268" s="7" t="n">
        <v>-1028.9</v>
      </c>
      <c r="I1268" s="7" t="n">
        <v>-233.1</v>
      </c>
      <c r="J1268" s="8" t="n">
        <v>44.15</v>
      </c>
    </row>
    <row r="1269" customFormat="false" ht="15" hidden="false" customHeight="false" outlineLevel="0" collapsed="false">
      <c r="A1269" s="4" t="n">
        <v>38733</v>
      </c>
      <c r="B1269" s="5" t="n">
        <v>2006</v>
      </c>
      <c r="C1269" s="5" t="n">
        <v>1</v>
      </c>
      <c r="D1269" s="6" t="str">
        <f aca="false">IF(MONTH(A1269)&gt;=4,"FY "&amp;YEAR(A1269)&amp;"-"&amp;RIGHT(YEAR(A1269)+1,2),"FY "&amp;(YEAR(A1269)-1)&amp;"-"&amp;RIGHT(YEAR(A1269),2))</f>
        <v>FY 2005-06</v>
      </c>
      <c r="E1269" s="5" t="s">
        <v>12</v>
      </c>
      <c r="F1269" s="7" t="n">
        <v>1508</v>
      </c>
      <c r="G1269" s="7" t="n">
        <v>1500.4</v>
      </c>
      <c r="H1269" s="7" t="n">
        <v>7.6</v>
      </c>
      <c r="I1269" s="7" t="n">
        <v>1.7</v>
      </c>
      <c r="J1269" s="8" t="n">
        <v>44.26</v>
      </c>
    </row>
    <row r="1270" customFormat="false" ht="15" hidden="false" customHeight="false" outlineLevel="0" collapsed="false">
      <c r="A1270" s="4" t="n">
        <v>38734</v>
      </c>
      <c r="B1270" s="5" t="n">
        <v>2006</v>
      </c>
      <c r="C1270" s="5" t="n">
        <v>1</v>
      </c>
      <c r="D1270" s="6" t="str">
        <f aca="false">IF(MONTH(A1270)&gt;=4,"FY "&amp;YEAR(A1270)&amp;"-"&amp;RIGHT(YEAR(A1270)+1,2),"FY "&amp;(YEAR(A1270)-1)&amp;"-"&amp;RIGHT(YEAR(A1270),2))</f>
        <v>FY 2005-06</v>
      </c>
      <c r="E1270" s="5" t="s">
        <v>12</v>
      </c>
      <c r="F1270" s="7" t="n">
        <v>1593.2</v>
      </c>
      <c r="G1270" s="7" t="n">
        <v>1625.5</v>
      </c>
      <c r="H1270" s="7" t="n">
        <v>-32.4</v>
      </c>
      <c r="I1270" s="7" t="n">
        <v>-7.3</v>
      </c>
      <c r="J1270" s="8" t="n">
        <v>44.17</v>
      </c>
    </row>
    <row r="1271" customFormat="false" ht="15" hidden="false" customHeight="false" outlineLevel="0" collapsed="false">
      <c r="A1271" s="4" t="n">
        <v>38735</v>
      </c>
      <c r="B1271" s="5" t="n">
        <v>2006</v>
      </c>
      <c r="C1271" s="5" t="n">
        <v>1</v>
      </c>
      <c r="D1271" s="6" t="str">
        <f aca="false">IF(MONTH(A1271)&gt;=4,"FY "&amp;YEAR(A1271)&amp;"-"&amp;RIGHT(YEAR(A1271)+1,2),"FY "&amp;(YEAR(A1271)-1)&amp;"-"&amp;RIGHT(YEAR(A1271),2))</f>
        <v>FY 2005-06</v>
      </c>
      <c r="E1271" s="5" t="s">
        <v>12</v>
      </c>
      <c r="F1271" s="7" t="n">
        <v>2218.9</v>
      </c>
      <c r="G1271" s="7" t="n">
        <v>1898.6</v>
      </c>
      <c r="H1271" s="7" t="n">
        <v>320.3</v>
      </c>
      <c r="I1271" s="7" t="n">
        <v>72.3</v>
      </c>
      <c r="J1271" s="8" t="n">
        <v>44.31</v>
      </c>
    </row>
    <row r="1272" customFormat="false" ht="15" hidden="false" customHeight="false" outlineLevel="0" collapsed="false">
      <c r="A1272" s="4" t="n">
        <v>38736</v>
      </c>
      <c r="B1272" s="5" t="n">
        <v>2006</v>
      </c>
      <c r="C1272" s="5" t="n">
        <v>1</v>
      </c>
      <c r="D1272" s="6" t="str">
        <f aca="false">IF(MONTH(A1272)&gt;=4,"FY "&amp;YEAR(A1272)&amp;"-"&amp;RIGHT(YEAR(A1272)+1,2),"FY "&amp;(YEAR(A1272)-1)&amp;"-"&amp;RIGHT(YEAR(A1272),2))</f>
        <v>FY 2005-06</v>
      </c>
      <c r="E1272" s="5" t="s">
        <v>12</v>
      </c>
      <c r="F1272" s="7" t="n">
        <v>1691.8</v>
      </c>
      <c r="G1272" s="7" t="n">
        <v>1689.5</v>
      </c>
      <c r="H1272" s="7" t="n">
        <v>2.3</v>
      </c>
      <c r="I1272" s="7" t="n">
        <v>0.5</v>
      </c>
      <c r="J1272" s="8" t="n">
        <v>44.51</v>
      </c>
    </row>
    <row r="1273" customFormat="false" ht="15" hidden="false" customHeight="false" outlineLevel="0" collapsed="false">
      <c r="A1273" s="4" t="n">
        <v>38737</v>
      </c>
      <c r="B1273" s="5" t="n">
        <v>2006</v>
      </c>
      <c r="C1273" s="5" t="n">
        <v>1</v>
      </c>
      <c r="D1273" s="6" t="str">
        <f aca="false">IF(MONTH(A1273)&gt;=4,"FY "&amp;YEAR(A1273)&amp;"-"&amp;RIGHT(YEAR(A1273)+1,2),"FY "&amp;(YEAR(A1273)-1)&amp;"-"&amp;RIGHT(YEAR(A1273),2))</f>
        <v>FY 2005-06</v>
      </c>
      <c r="E1273" s="5" t="s">
        <v>12</v>
      </c>
      <c r="F1273" s="7" t="n">
        <v>1088.6</v>
      </c>
      <c r="G1273" s="7" t="n">
        <v>1007.2</v>
      </c>
      <c r="H1273" s="7" t="n">
        <v>81.4</v>
      </c>
      <c r="I1273" s="7" t="n">
        <v>18.4</v>
      </c>
      <c r="J1273" s="8" t="n">
        <v>44.36</v>
      </c>
    </row>
    <row r="1274" customFormat="false" ht="15" hidden="false" customHeight="false" outlineLevel="0" collapsed="false">
      <c r="A1274" s="4" t="n">
        <v>38740</v>
      </c>
      <c r="B1274" s="5" t="n">
        <v>2006</v>
      </c>
      <c r="C1274" s="5" t="n">
        <v>1</v>
      </c>
      <c r="D1274" s="6" t="str">
        <f aca="false">IF(MONTH(A1274)&gt;=4,"FY "&amp;YEAR(A1274)&amp;"-"&amp;RIGHT(YEAR(A1274)+1,2),"FY "&amp;(YEAR(A1274)-1)&amp;"-"&amp;RIGHT(YEAR(A1274),2))</f>
        <v>FY 2005-06</v>
      </c>
      <c r="E1274" s="5" t="s">
        <v>12</v>
      </c>
      <c r="F1274" s="7" t="n">
        <v>2290.1</v>
      </c>
      <c r="G1274" s="7" t="n">
        <v>2235.1</v>
      </c>
      <c r="H1274" s="7" t="n">
        <v>55</v>
      </c>
      <c r="I1274" s="7" t="n">
        <v>12.4</v>
      </c>
      <c r="J1274" s="8" t="n">
        <v>44.36</v>
      </c>
    </row>
    <row r="1275" customFormat="false" ht="15" hidden="false" customHeight="false" outlineLevel="0" collapsed="false">
      <c r="A1275" s="4" t="n">
        <v>38741</v>
      </c>
      <c r="B1275" s="5" t="n">
        <v>2006</v>
      </c>
      <c r="C1275" s="5" t="n">
        <v>1</v>
      </c>
      <c r="D1275" s="6" t="str">
        <f aca="false">IF(MONTH(A1275)&gt;=4,"FY "&amp;YEAR(A1275)&amp;"-"&amp;RIGHT(YEAR(A1275)+1,2),"FY "&amp;(YEAR(A1275)-1)&amp;"-"&amp;RIGHT(YEAR(A1275),2))</f>
        <v>FY 2005-06</v>
      </c>
      <c r="E1275" s="5" t="s">
        <v>12</v>
      </c>
      <c r="F1275" s="7" t="n">
        <v>1060.4</v>
      </c>
      <c r="G1275" s="7" t="n">
        <v>1378.6</v>
      </c>
      <c r="H1275" s="7" t="n">
        <v>-318.2</v>
      </c>
      <c r="I1275" s="7" t="n">
        <v>-72.1</v>
      </c>
      <c r="J1275" s="8" t="n">
        <v>44.15</v>
      </c>
    </row>
    <row r="1276" customFormat="false" ht="15" hidden="false" customHeight="false" outlineLevel="0" collapsed="false">
      <c r="A1276" s="4" t="n">
        <v>38742</v>
      </c>
      <c r="B1276" s="5" t="n">
        <v>2006</v>
      </c>
      <c r="C1276" s="5" t="n">
        <v>1</v>
      </c>
      <c r="D1276" s="6" t="str">
        <f aca="false">IF(MONTH(A1276)&gt;=4,"FY "&amp;YEAR(A1276)&amp;"-"&amp;RIGHT(YEAR(A1276)+1,2),"FY "&amp;(YEAR(A1276)-1)&amp;"-"&amp;RIGHT(YEAR(A1276),2))</f>
        <v>FY 2005-06</v>
      </c>
      <c r="E1276" s="5" t="s">
        <v>12</v>
      </c>
      <c r="F1276" s="7" t="n">
        <v>1632.2</v>
      </c>
      <c r="G1276" s="7" t="n">
        <v>1590.1</v>
      </c>
      <c r="H1276" s="7" t="n">
        <v>42.1</v>
      </c>
      <c r="I1276" s="7" t="n">
        <v>9.5</v>
      </c>
      <c r="J1276" s="8" t="n">
        <v>44.21</v>
      </c>
    </row>
    <row r="1277" customFormat="false" ht="15" hidden="false" customHeight="false" outlineLevel="0" collapsed="false">
      <c r="A1277" s="4" t="n">
        <v>38744</v>
      </c>
      <c r="B1277" s="5" t="n">
        <v>2006</v>
      </c>
      <c r="C1277" s="5" t="n">
        <v>1</v>
      </c>
      <c r="D1277" s="6" t="str">
        <f aca="false">IF(MONTH(A1277)&gt;=4,"FY "&amp;YEAR(A1277)&amp;"-"&amp;RIGHT(YEAR(A1277)+1,2),"FY "&amp;(YEAR(A1277)-1)&amp;"-"&amp;RIGHT(YEAR(A1277),2))</f>
        <v>FY 2005-06</v>
      </c>
      <c r="E1277" s="5" t="s">
        <v>12</v>
      </c>
      <c r="F1277" s="7" t="n">
        <v>2631.2</v>
      </c>
      <c r="G1277" s="7" t="n">
        <v>1811.1</v>
      </c>
      <c r="H1277" s="7" t="n">
        <v>820</v>
      </c>
      <c r="I1277" s="7" t="n">
        <v>185.2</v>
      </c>
      <c r="J1277" s="8" t="n">
        <v>44.29</v>
      </c>
    </row>
    <row r="1278" customFormat="false" ht="15" hidden="false" customHeight="false" outlineLevel="0" collapsed="false">
      <c r="A1278" s="4" t="n">
        <v>38747</v>
      </c>
      <c r="B1278" s="5" t="n">
        <v>2006</v>
      </c>
      <c r="C1278" s="5" t="n">
        <v>1</v>
      </c>
      <c r="D1278" s="6" t="str">
        <f aca="false">IF(MONTH(A1278)&gt;=4,"FY "&amp;YEAR(A1278)&amp;"-"&amp;RIGHT(YEAR(A1278)+1,2),"FY "&amp;(YEAR(A1278)-1)&amp;"-"&amp;RIGHT(YEAR(A1278),2))</f>
        <v>FY 2005-06</v>
      </c>
      <c r="E1278" s="5" t="s">
        <v>12</v>
      </c>
      <c r="F1278" s="7" t="n">
        <v>2775.1</v>
      </c>
      <c r="G1278" s="7" t="n">
        <v>2056</v>
      </c>
      <c r="H1278" s="7" t="n">
        <v>719.1</v>
      </c>
      <c r="I1278" s="7" t="n">
        <v>162.9</v>
      </c>
      <c r="J1278" s="8" t="n">
        <v>44.15</v>
      </c>
    </row>
    <row r="1279" customFormat="false" ht="15" hidden="false" customHeight="false" outlineLevel="0" collapsed="false">
      <c r="A1279" s="4" t="n">
        <v>38748</v>
      </c>
      <c r="B1279" s="5" t="n">
        <v>2006</v>
      </c>
      <c r="C1279" s="5" t="n">
        <v>1</v>
      </c>
      <c r="D1279" s="6" t="str">
        <f aca="false">IF(MONTH(A1279)&gt;=4,"FY "&amp;YEAR(A1279)&amp;"-"&amp;RIGHT(YEAR(A1279)+1,2),"FY "&amp;(YEAR(A1279)-1)&amp;"-"&amp;RIGHT(YEAR(A1279),2))</f>
        <v>FY 2005-06</v>
      </c>
      <c r="E1279" s="5" t="s">
        <v>12</v>
      </c>
      <c r="F1279" s="7" t="n">
        <v>1216.5</v>
      </c>
      <c r="G1279" s="7" t="n">
        <v>1416.6</v>
      </c>
      <c r="H1279" s="7" t="n">
        <v>-200.1</v>
      </c>
      <c r="I1279" s="7" t="n">
        <v>-45.3</v>
      </c>
      <c r="J1279" s="8" t="n">
        <v>44.14</v>
      </c>
    </row>
    <row r="1280" customFormat="false" ht="15" hidden="false" customHeight="false" outlineLevel="0" collapsed="false">
      <c r="A1280" s="4" t="n">
        <v>38749</v>
      </c>
      <c r="B1280" s="5" t="n">
        <v>2006</v>
      </c>
      <c r="C1280" s="5" t="n">
        <v>2</v>
      </c>
      <c r="D1280" s="6" t="str">
        <f aca="false">IF(MONTH(A1280)&gt;=4,"FY "&amp;YEAR(A1280)&amp;"-"&amp;RIGHT(YEAR(A1280)+1,2),"FY "&amp;(YEAR(A1280)-1)&amp;"-"&amp;RIGHT(YEAR(A1280),2))</f>
        <v>FY 2005-06</v>
      </c>
      <c r="E1280" s="5" t="s">
        <v>12</v>
      </c>
      <c r="F1280" s="7" t="n">
        <v>1510.5</v>
      </c>
      <c r="G1280" s="7" t="n">
        <v>1293.2</v>
      </c>
      <c r="H1280" s="7" t="n">
        <v>217.4</v>
      </c>
      <c r="I1280" s="7" t="n">
        <v>49.3</v>
      </c>
      <c r="J1280" s="8" t="n">
        <v>44.07</v>
      </c>
    </row>
    <row r="1281" customFormat="false" ht="15" hidden="false" customHeight="false" outlineLevel="0" collapsed="false">
      <c r="A1281" s="4" t="n">
        <v>38750</v>
      </c>
      <c r="B1281" s="5" t="n">
        <v>2006</v>
      </c>
      <c r="C1281" s="5" t="n">
        <v>2</v>
      </c>
      <c r="D1281" s="6" t="str">
        <f aca="false">IF(MONTH(A1281)&gt;=4,"FY "&amp;YEAR(A1281)&amp;"-"&amp;RIGHT(YEAR(A1281)+1,2),"FY "&amp;(YEAR(A1281)-1)&amp;"-"&amp;RIGHT(YEAR(A1281),2))</f>
        <v>FY 2005-06</v>
      </c>
      <c r="E1281" s="5" t="s">
        <v>12</v>
      </c>
      <c r="F1281" s="7" t="n">
        <v>2114.5</v>
      </c>
      <c r="G1281" s="7" t="n">
        <v>1606.3</v>
      </c>
      <c r="H1281" s="7" t="n">
        <v>508.1</v>
      </c>
      <c r="I1281" s="7" t="n">
        <v>115.1</v>
      </c>
      <c r="J1281" s="8" t="n">
        <v>44.15</v>
      </c>
    </row>
    <row r="1282" customFormat="false" ht="15" hidden="false" customHeight="false" outlineLevel="0" collapsed="false">
      <c r="A1282" s="4" t="n">
        <v>38751</v>
      </c>
      <c r="B1282" s="5" t="n">
        <v>2006</v>
      </c>
      <c r="C1282" s="5" t="n">
        <v>2</v>
      </c>
      <c r="D1282" s="6" t="str">
        <f aca="false">IF(MONTH(A1282)&gt;=4,"FY "&amp;YEAR(A1282)&amp;"-"&amp;RIGHT(YEAR(A1282)+1,2),"FY "&amp;(YEAR(A1282)-1)&amp;"-"&amp;RIGHT(YEAR(A1282),2))</f>
        <v>FY 2005-06</v>
      </c>
      <c r="E1282" s="5" t="s">
        <v>12</v>
      </c>
      <c r="F1282" s="7" t="n">
        <v>1509.1</v>
      </c>
      <c r="G1282" s="7" t="n">
        <v>1145.1</v>
      </c>
      <c r="H1282" s="7" t="n">
        <v>364.1</v>
      </c>
      <c r="I1282" s="7" t="n">
        <v>82.2</v>
      </c>
      <c r="J1282" s="8" t="n">
        <v>44.31</v>
      </c>
    </row>
    <row r="1283" customFormat="false" ht="15" hidden="false" customHeight="false" outlineLevel="0" collapsed="false">
      <c r="A1283" s="4" t="n">
        <v>38754</v>
      </c>
      <c r="B1283" s="5" t="n">
        <v>2006</v>
      </c>
      <c r="C1283" s="5" t="n">
        <v>2</v>
      </c>
      <c r="D1283" s="6" t="str">
        <f aca="false">IF(MONTH(A1283)&gt;=4,"FY "&amp;YEAR(A1283)&amp;"-"&amp;RIGHT(YEAR(A1283)+1,2),"FY "&amp;(YEAR(A1283)-1)&amp;"-"&amp;RIGHT(YEAR(A1283),2))</f>
        <v>FY 2005-06</v>
      </c>
      <c r="E1283" s="5" t="s">
        <v>12</v>
      </c>
      <c r="F1283" s="7" t="n">
        <v>1902.3</v>
      </c>
      <c r="G1283" s="7" t="n">
        <v>1275.8</v>
      </c>
      <c r="H1283" s="7" t="n">
        <v>626.5</v>
      </c>
      <c r="I1283" s="7" t="n">
        <v>141.7</v>
      </c>
      <c r="J1283" s="8" t="n">
        <v>44.23</v>
      </c>
    </row>
    <row r="1284" customFormat="false" ht="15" hidden="false" customHeight="false" outlineLevel="0" collapsed="false">
      <c r="A1284" s="4" t="n">
        <v>38755</v>
      </c>
      <c r="B1284" s="5" t="n">
        <v>2006</v>
      </c>
      <c r="C1284" s="5" t="n">
        <v>2</v>
      </c>
      <c r="D1284" s="6" t="str">
        <f aca="false">IF(MONTH(A1284)&gt;=4,"FY "&amp;YEAR(A1284)&amp;"-"&amp;RIGHT(YEAR(A1284)+1,2),"FY "&amp;(YEAR(A1284)-1)&amp;"-"&amp;RIGHT(YEAR(A1284),2))</f>
        <v>FY 2005-06</v>
      </c>
      <c r="E1284" s="5" t="s">
        <v>12</v>
      </c>
      <c r="F1284" s="7" t="n">
        <v>2260.4</v>
      </c>
      <c r="G1284" s="7" t="n">
        <v>1463.9</v>
      </c>
      <c r="H1284" s="7" t="n">
        <v>796.5</v>
      </c>
      <c r="I1284" s="7" t="n">
        <v>180.2</v>
      </c>
      <c r="J1284" s="8" t="n">
        <v>44.2</v>
      </c>
    </row>
    <row r="1285" customFormat="false" ht="15" hidden="false" customHeight="false" outlineLevel="0" collapsed="false">
      <c r="A1285" s="4" t="n">
        <v>38756</v>
      </c>
      <c r="B1285" s="5" t="n">
        <v>2006</v>
      </c>
      <c r="C1285" s="5" t="n">
        <v>2</v>
      </c>
      <c r="D1285" s="6" t="str">
        <f aca="false">IF(MONTH(A1285)&gt;=4,"FY "&amp;YEAR(A1285)&amp;"-"&amp;RIGHT(YEAR(A1285)+1,2),"FY "&amp;(YEAR(A1285)-1)&amp;"-"&amp;RIGHT(YEAR(A1285),2))</f>
        <v>FY 2005-06</v>
      </c>
      <c r="E1285" s="5" t="s">
        <v>12</v>
      </c>
      <c r="F1285" s="7" t="n">
        <v>2483.4</v>
      </c>
      <c r="G1285" s="7" t="n">
        <v>1547.8</v>
      </c>
      <c r="H1285" s="7" t="n">
        <v>935.6</v>
      </c>
      <c r="I1285" s="7" t="n">
        <v>211.3</v>
      </c>
      <c r="J1285" s="8" t="n">
        <v>44.27</v>
      </c>
    </row>
    <row r="1286" customFormat="false" ht="15" hidden="false" customHeight="false" outlineLevel="0" collapsed="false">
      <c r="A1286" s="4" t="n">
        <v>38758</v>
      </c>
      <c r="B1286" s="5" t="n">
        <v>2006</v>
      </c>
      <c r="C1286" s="5" t="n">
        <v>2</v>
      </c>
      <c r="D1286" s="6" t="str">
        <f aca="false">IF(MONTH(A1286)&gt;=4,"FY "&amp;YEAR(A1286)&amp;"-"&amp;RIGHT(YEAR(A1286)+1,2),"FY "&amp;(YEAR(A1286)-1)&amp;"-"&amp;RIGHT(YEAR(A1286),2))</f>
        <v>FY 2005-06</v>
      </c>
      <c r="E1286" s="5" t="s">
        <v>12</v>
      </c>
      <c r="F1286" s="7" t="n">
        <v>1916.9</v>
      </c>
      <c r="G1286" s="7" t="n">
        <v>2035.3</v>
      </c>
      <c r="H1286" s="7" t="n">
        <v>-118.3</v>
      </c>
      <c r="I1286" s="7" t="n">
        <v>-26.8</v>
      </c>
      <c r="J1286" s="8" t="n">
        <v>44.2</v>
      </c>
    </row>
    <row r="1287" customFormat="false" ht="15" hidden="false" customHeight="false" outlineLevel="0" collapsed="false">
      <c r="A1287" s="4" t="n">
        <v>38761</v>
      </c>
      <c r="B1287" s="5" t="n">
        <v>2006</v>
      </c>
      <c r="C1287" s="5" t="n">
        <v>2</v>
      </c>
      <c r="D1287" s="6" t="str">
        <f aca="false">IF(MONTH(A1287)&gt;=4,"FY "&amp;YEAR(A1287)&amp;"-"&amp;RIGHT(YEAR(A1287)+1,2),"FY "&amp;(YEAR(A1287)-1)&amp;"-"&amp;RIGHT(YEAR(A1287),2))</f>
        <v>FY 2005-06</v>
      </c>
      <c r="E1287" s="5" t="s">
        <v>12</v>
      </c>
      <c r="F1287" s="7" t="n">
        <v>2510.6</v>
      </c>
      <c r="G1287" s="7" t="n">
        <v>1896.2</v>
      </c>
      <c r="H1287" s="7" t="n">
        <v>614.4</v>
      </c>
      <c r="I1287" s="7" t="n">
        <v>139</v>
      </c>
      <c r="J1287" s="8" t="n">
        <v>44.21</v>
      </c>
    </row>
    <row r="1288" customFormat="false" ht="15" hidden="false" customHeight="false" outlineLevel="0" collapsed="false">
      <c r="A1288" s="4" t="n">
        <v>38762</v>
      </c>
      <c r="B1288" s="5" t="n">
        <v>2006</v>
      </c>
      <c r="C1288" s="5" t="n">
        <v>2</v>
      </c>
      <c r="D1288" s="6" t="str">
        <f aca="false">IF(MONTH(A1288)&gt;=4,"FY "&amp;YEAR(A1288)&amp;"-"&amp;RIGHT(YEAR(A1288)+1,2),"FY "&amp;(YEAR(A1288)-1)&amp;"-"&amp;RIGHT(YEAR(A1288),2))</f>
        <v>FY 2005-06</v>
      </c>
      <c r="E1288" s="5" t="s">
        <v>12</v>
      </c>
      <c r="F1288" s="7" t="n">
        <v>1979.7</v>
      </c>
      <c r="G1288" s="7" t="n">
        <v>1644.2</v>
      </c>
      <c r="H1288" s="7" t="n">
        <v>335.5</v>
      </c>
      <c r="I1288" s="7" t="n">
        <v>75.8</v>
      </c>
      <c r="J1288" s="8" t="n">
        <v>44.26</v>
      </c>
    </row>
    <row r="1289" customFormat="false" ht="15" hidden="false" customHeight="false" outlineLevel="0" collapsed="false">
      <c r="A1289" s="4" t="n">
        <v>38763</v>
      </c>
      <c r="B1289" s="5" t="n">
        <v>2006</v>
      </c>
      <c r="C1289" s="5" t="n">
        <v>2</v>
      </c>
      <c r="D1289" s="6" t="str">
        <f aca="false">IF(MONTH(A1289)&gt;=4,"FY "&amp;YEAR(A1289)&amp;"-"&amp;RIGHT(YEAR(A1289)+1,2),"FY "&amp;(YEAR(A1289)-1)&amp;"-"&amp;RIGHT(YEAR(A1289),2))</f>
        <v>FY 2005-06</v>
      </c>
      <c r="E1289" s="5" t="s">
        <v>12</v>
      </c>
      <c r="F1289" s="7" t="n">
        <v>1634.2</v>
      </c>
      <c r="G1289" s="7" t="n">
        <v>2135.8</v>
      </c>
      <c r="H1289" s="7" t="n">
        <v>-501.6</v>
      </c>
      <c r="I1289" s="7" t="n">
        <v>-113.4</v>
      </c>
      <c r="J1289" s="8" t="n">
        <v>44.22</v>
      </c>
    </row>
    <row r="1290" customFormat="false" ht="15" hidden="false" customHeight="false" outlineLevel="0" collapsed="false">
      <c r="A1290" s="4" t="n">
        <v>38764</v>
      </c>
      <c r="B1290" s="5" t="n">
        <v>2006</v>
      </c>
      <c r="C1290" s="5" t="n">
        <v>2</v>
      </c>
      <c r="D1290" s="6" t="str">
        <f aca="false">IF(MONTH(A1290)&gt;=4,"FY "&amp;YEAR(A1290)&amp;"-"&amp;RIGHT(YEAR(A1290)+1,2),"FY "&amp;(YEAR(A1290)-1)&amp;"-"&amp;RIGHT(YEAR(A1290),2))</f>
        <v>FY 2005-06</v>
      </c>
      <c r="E1290" s="5" t="s">
        <v>12</v>
      </c>
      <c r="F1290" s="7" t="n">
        <v>1868.8</v>
      </c>
      <c r="G1290" s="7" t="n">
        <v>1926.6</v>
      </c>
      <c r="H1290" s="7" t="n">
        <v>-57.7</v>
      </c>
      <c r="I1290" s="7" t="n">
        <v>-13</v>
      </c>
      <c r="J1290" s="8" t="n">
        <v>44.27</v>
      </c>
    </row>
    <row r="1291" customFormat="false" ht="15" hidden="false" customHeight="false" outlineLevel="0" collapsed="false">
      <c r="A1291" s="4" t="n">
        <v>38765</v>
      </c>
      <c r="B1291" s="5" t="n">
        <v>2006</v>
      </c>
      <c r="C1291" s="5" t="n">
        <v>2</v>
      </c>
      <c r="D1291" s="6" t="str">
        <f aca="false">IF(MONTH(A1291)&gt;=4,"FY "&amp;YEAR(A1291)&amp;"-"&amp;RIGHT(YEAR(A1291)+1,2),"FY "&amp;(YEAR(A1291)-1)&amp;"-"&amp;RIGHT(YEAR(A1291),2))</f>
        <v>FY 2005-06</v>
      </c>
      <c r="E1291" s="5" t="s">
        <v>12</v>
      </c>
      <c r="F1291" s="7" t="n">
        <v>1744.8</v>
      </c>
      <c r="G1291" s="7" t="n">
        <v>1497.7</v>
      </c>
      <c r="H1291" s="7" t="n">
        <v>247.1</v>
      </c>
      <c r="I1291" s="7" t="n">
        <v>55.8</v>
      </c>
      <c r="J1291" s="8" t="n">
        <v>44.3</v>
      </c>
    </row>
    <row r="1292" customFormat="false" ht="15" hidden="false" customHeight="false" outlineLevel="0" collapsed="false">
      <c r="A1292" s="4" t="n">
        <v>38768</v>
      </c>
      <c r="B1292" s="5" t="n">
        <v>2006</v>
      </c>
      <c r="C1292" s="5" t="n">
        <v>2</v>
      </c>
      <c r="D1292" s="6" t="str">
        <f aca="false">IF(MONTH(A1292)&gt;=4,"FY "&amp;YEAR(A1292)&amp;"-"&amp;RIGHT(YEAR(A1292)+1,2),"FY "&amp;(YEAR(A1292)-1)&amp;"-"&amp;RIGHT(YEAR(A1292),2))</f>
        <v>FY 2005-06</v>
      </c>
      <c r="E1292" s="5" t="s">
        <v>12</v>
      </c>
      <c r="F1292" s="7" t="n">
        <v>2218.9</v>
      </c>
      <c r="G1292" s="7" t="n">
        <v>1874.5</v>
      </c>
      <c r="H1292" s="7" t="n">
        <v>344.4</v>
      </c>
      <c r="I1292" s="7" t="n">
        <v>77.5</v>
      </c>
      <c r="J1292" s="8" t="n">
        <v>44.46</v>
      </c>
    </row>
    <row r="1293" customFormat="false" ht="15" hidden="false" customHeight="false" outlineLevel="0" collapsed="false">
      <c r="A1293" s="4" t="n">
        <v>38769</v>
      </c>
      <c r="B1293" s="5" t="n">
        <v>2006</v>
      </c>
      <c r="C1293" s="5" t="n">
        <v>2</v>
      </c>
      <c r="D1293" s="6" t="str">
        <f aca="false">IF(MONTH(A1293)&gt;=4,"FY "&amp;YEAR(A1293)&amp;"-"&amp;RIGHT(YEAR(A1293)+1,2),"FY "&amp;(YEAR(A1293)-1)&amp;"-"&amp;RIGHT(YEAR(A1293),2))</f>
        <v>FY 2005-06</v>
      </c>
      <c r="E1293" s="5" t="s">
        <v>12</v>
      </c>
      <c r="F1293" s="7" t="n">
        <v>1307.7</v>
      </c>
      <c r="G1293" s="7" t="n">
        <v>721.5</v>
      </c>
      <c r="H1293" s="7" t="n">
        <v>586.1</v>
      </c>
      <c r="I1293" s="7" t="n">
        <v>131.9</v>
      </c>
      <c r="J1293" s="8" t="n">
        <v>44.33</v>
      </c>
    </row>
    <row r="1294" customFormat="false" ht="15" hidden="false" customHeight="false" outlineLevel="0" collapsed="false">
      <c r="A1294" s="4" t="n">
        <v>38770</v>
      </c>
      <c r="B1294" s="5" t="n">
        <v>2006</v>
      </c>
      <c r="C1294" s="5" t="n">
        <v>2</v>
      </c>
      <c r="D1294" s="6" t="str">
        <f aca="false">IF(MONTH(A1294)&gt;=4,"FY "&amp;YEAR(A1294)&amp;"-"&amp;RIGHT(YEAR(A1294)+1,2),"FY "&amp;(YEAR(A1294)-1)&amp;"-"&amp;RIGHT(YEAR(A1294),2))</f>
        <v>FY 2005-06</v>
      </c>
      <c r="E1294" s="5" t="s">
        <v>12</v>
      </c>
      <c r="F1294" s="7" t="n">
        <v>1143.4</v>
      </c>
      <c r="G1294" s="7" t="n">
        <v>1018.1</v>
      </c>
      <c r="H1294" s="7" t="n">
        <v>125.3</v>
      </c>
      <c r="I1294" s="7" t="n">
        <v>28.2</v>
      </c>
      <c r="J1294" s="8" t="n">
        <v>44.4</v>
      </c>
    </row>
    <row r="1295" customFormat="false" ht="15" hidden="false" customHeight="false" outlineLevel="0" collapsed="false">
      <c r="A1295" s="4" t="n">
        <v>38771</v>
      </c>
      <c r="B1295" s="5" t="n">
        <v>2006</v>
      </c>
      <c r="C1295" s="5" t="n">
        <v>2</v>
      </c>
      <c r="D1295" s="6" t="str">
        <f aca="false">IF(MONTH(A1295)&gt;=4,"FY "&amp;YEAR(A1295)&amp;"-"&amp;RIGHT(YEAR(A1295)+1,2),"FY "&amp;(YEAR(A1295)-1)&amp;"-"&amp;RIGHT(YEAR(A1295),2))</f>
        <v>FY 2005-06</v>
      </c>
      <c r="E1295" s="5" t="s">
        <v>12</v>
      </c>
      <c r="F1295" s="7" t="n">
        <v>1529.6</v>
      </c>
      <c r="G1295" s="7" t="n">
        <v>1112.2</v>
      </c>
      <c r="H1295" s="7" t="n">
        <v>417.4</v>
      </c>
      <c r="I1295" s="7" t="n">
        <v>93.8</v>
      </c>
      <c r="J1295" s="8" t="n">
        <v>44.51</v>
      </c>
    </row>
    <row r="1296" customFormat="false" ht="15" hidden="false" customHeight="false" outlineLevel="0" collapsed="false">
      <c r="A1296" s="4" t="n">
        <v>38772</v>
      </c>
      <c r="B1296" s="5" t="n">
        <v>2006</v>
      </c>
      <c r="C1296" s="5" t="n">
        <v>2</v>
      </c>
      <c r="D1296" s="6" t="str">
        <f aca="false">IF(MONTH(A1296)&gt;=4,"FY "&amp;YEAR(A1296)&amp;"-"&amp;RIGHT(YEAR(A1296)+1,2),"FY "&amp;(YEAR(A1296)-1)&amp;"-"&amp;RIGHT(YEAR(A1296),2))</f>
        <v>FY 2005-06</v>
      </c>
      <c r="E1296" s="5" t="s">
        <v>12</v>
      </c>
      <c r="F1296" s="7" t="n">
        <v>2426.2</v>
      </c>
      <c r="G1296" s="7" t="n">
        <v>1664.8</v>
      </c>
      <c r="H1296" s="7" t="n">
        <v>761.4</v>
      </c>
      <c r="I1296" s="7" t="n">
        <v>170.9</v>
      </c>
      <c r="J1296" s="8" t="n">
        <v>44.56</v>
      </c>
    </row>
    <row r="1297" customFormat="false" ht="15" hidden="false" customHeight="false" outlineLevel="0" collapsed="false">
      <c r="A1297" s="4" t="n">
        <v>38775</v>
      </c>
      <c r="B1297" s="5" t="n">
        <v>2006</v>
      </c>
      <c r="C1297" s="5" t="n">
        <v>2</v>
      </c>
      <c r="D1297" s="6" t="str">
        <f aca="false">IF(MONTH(A1297)&gt;=4,"FY "&amp;YEAR(A1297)&amp;"-"&amp;RIGHT(YEAR(A1297)+1,2),"FY "&amp;(YEAR(A1297)-1)&amp;"-"&amp;RIGHT(YEAR(A1297),2))</f>
        <v>FY 2005-06</v>
      </c>
      <c r="E1297" s="5" t="s">
        <v>12</v>
      </c>
      <c r="F1297" s="7" t="n">
        <v>1762.8</v>
      </c>
      <c r="G1297" s="7" t="n">
        <v>761.1</v>
      </c>
      <c r="H1297" s="7" t="n">
        <v>1001.8</v>
      </c>
      <c r="I1297" s="7" t="n">
        <v>225.4</v>
      </c>
      <c r="J1297" s="8" t="n">
        <v>44.45</v>
      </c>
    </row>
    <row r="1298" customFormat="false" ht="15" hidden="false" customHeight="false" outlineLevel="0" collapsed="false">
      <c r="A1298" s="4" t="n">
        <v>38776</v>
      </c>
      <c r="B1298" s="5" t="n">
        <v>2006</v>
      </c>
      <c r="C1298" s="5" t="n">
        <v>2</v>
      </c>
      <c r="D1298" s="6" t="str">
        <f aca="false">IF(MONTH(A1298)&gt;=4,"FY "&amp;YEAR(A1298)&amp;"-"&amp;RIGHT(YEAR(A1298)+1,2),"FY "&amp;(YEAR(A1298)-1)&amp;"-"&amp;RIGHT(YEAR(A1298),2))</f>
        <v>FY 2005-06</v>
      </c>
      <c r="E1298" s="5" t="s">
        <v>12</v>
      </c>
      <c r="F1298" s="7" t="n">
        <v>1574.9</v>
      </c>
      <c r="G1298" s="7" t="n">
        <v>1191.2</v>
      </c>
      <c r="H1298" s="7" t="n">
        <v>383.8</v>
      </c>
      <c r="I1298" s="7" t="n">
        <v>86.4</v>
      </c>
      <c r="J1298" s="8" t="n">
        <v>44.42</v>
      </c>
    </row>
    <row r="1299" customFormat="false" ht="15" hidden="false" customHeight="false" outlineLevel="0" collapsed="false">
      <c r="A1299" s="4" t="n">
        <v>38777</v>
      </c>
      <c r="B1299" s="5" t="n">
        <v>2006</v>
      </c>
      <c r="C1299" s="5" t="n">
        <v>3</v>
      </c>
      <c r="D1299" s="6" t="str">
        <f aca="false">IF(MONTH(A1299)&gt;=4,"FY "&amp;YEAR(A1299)&amp;"-"&amp;RIGHT(YEAR(A1299)+1,2),"FY "&amp;(YEAR(A1299)-1)&amp;"-"&amp;RIGHT(YEAR(A1299),2))</f>
        <v>FY 2005-06</v>
      </c>
      <c r="E1299" s="5" t="s">
        <v>12</v>
      </c>
      <c r="F1299" s="7" t="n">
        <v>1714.8</v>
      </c>
      <c r="G1299" s="7" t="n">
        <v>1513</v>
      </c>
      <c r="H1299" s="7" t="n">
        <v>201.8</v>
      </c>
      <c r="I1299" s="7" t="n">
        <v>45.4</v>
      </c>
      <c r="J1299" s="8" t="n">
        <v>44.44</v>
      </c>
    </row>
    <row r="1300" customFormat="false" ht="15" hidden="false" customHeight="false" outlineLevel="0" collapsed="false">
      <c r="A1300" s="4" t="n">
        <v>38778</v>
      </c>
      <c r="B1300" s="5" t="n">
        <v>2006</v>
      </c>
      <c r="C1300" s="5" t="n">
        <v>3</v>
      </c>
      <c r="D1300" s="6" t="str">
        <f aca="false">IF(MONTH(A1300)&gt;=4,"FY "&amp;YEAR(A1300)&amp;"-"&amp;RIGHT(YEAR(A1300)+1,2),"FY "&amp;(YEAR(A1300)-1)&amp;"-"&amp;RIGHT(YEAR(A1300),2))</f>
        <v>FY 2005-06</v>
      </c>
      <c r="E1300" s="5" t="s">
        <v>12</v>
      </c>
      <c r="F1300" s="7" t="n">
        <v>2490.1</v>
      </c>
      <c r="G1300" s="7" t="n">
        <v>1914.1</v>
      </c>
      <c r="H1300" s="7" t="n">
        <v>576</v>
      </c>
      <c r="I1300" s="7" t="n">
        <v>129.9</v>
      </c>
      <c r="J1300" s="8" t="n">
        <v>44.35</v>
      </c>
    </row>
    <row r="1301" customFormat="false" ht="15" hidden="false" customHeight="false" outlineLevel="0" collapsed="false">
      <c r="A1301" s="4" t="n">
        <v>38779</v>
      </c>
      <c r="B1301" s="5" t="n">
        <v>2006</v>
      </c>
      <c r="C1301" s="5" t="n">
        <v>3</v>
      </c>
      <c r="D1301" s="6" t="str">
        <f aca="false">IF(MONTH(A1301)&gt;=4,"FY "&amp;YEAR(A1301)&amp;"-"&amp;RIGHT(YEAR(A1301)+1,2),"FY "&amp;(YEAR(A1301)-1)&amp;"-"&amp;RIGHT(YEAR(A1301),2))</f>
        <v>FY 2005-06</v>
      </c>
      <c r="E1301" s="5" t="s">
        <v>12</v>
      </c>
      <c r="F1301" s="7" t="n">
        <v>2272.8</v>
      </c>
      <c r="G1301" s="7" t="n">
        <v>1627.1</v>
      </c>
      <c r="H1301" s="7" t="n">
        <v>645.7</v>
      </c>
      <c r="I1301" s="7" t="n">
        <v>145.6</v>
      </c>
      <c r="J1301" s="8" t="n">
        <v>44.34</v>
      </c>
    </row>
    <row r="1302" customFormat="false" ht="15" hidden="false" customHeight="false" outlineLevel="0" collapsed="false">
      <c r="A1302" s="4" t="n">
        <v>38782</v>
      </c>
      <c r="B1302" s="5" t="n">
        <v>2006</v>
      </c>
      <c r="C1302" s="5" t="n">
        <v>3</v>
      </c>
      <c r="D1302" s="6" t="str">
        <f aca="false">IF(MONTH(A1302)&gt;=4,"FY "&amp;YEAR(A1302)&amp;"-"&amp;RIGHT(YEAR(A1302)+1,2),"FY "&amp;(YEAR(A1302)-1)&amp;"-"&amp;RIGHT(YEAR(A1302),2))</f>
        <v>FY 2005-06</v>
      </c>
      <c r="E1302" s="5" t="s">
        <v>12</v>
      </c>
      <c r="F1302" s="7" t="n">
        <v>1699.8</v>
      </c>
      <c r="G1302" s="7" t="n">
        <v>1310.1</v>
      </c>
      <c r="H1302" s="7" t="n">
        <v>389.8</v>
      </c>
      <c r="I1302" s="7" t="n">
        <v>87.9</v>
      </c>
      <c r="J1302" s="8" t="n">
        <v>44.36</v>
      </c>
    </row>
    <row r="1303" customFormat="false" ht="15" hidden="false" customHeight="false" outlineLevel="0" collapsed="false">
      <c r="A1303" s="4" t="n">
        <v>38783</v>
      </c>
      <c r="B1303" s="5" t="n">
        <v>2006</v>
      </c>
      <c r="C1303" s="5" t="n">
        <v>3</v>
      </c>
      <c r="D1303" s="6" t="str">
        <f aca="false">IF(MONTH(A1303)&gt;=4,"FY "&amp;YEAR(A1303)&amp;"-"&amp;RIGHT(YEAR(A1303)+1,2),"FY "&amp;(YEAR(A1303)-1)&amp;"-"&amp;RIGHT(YEAR(A1303),2))</f>
        <v>FY 2005-06</v>
      </c>
      <c r="E1303" s="5" t="s">
        <v>12</v>
      </c>
      <c r="F1303" s="7" t="n">
        <v>2248</v>
      </c>
      <c r="G1303" s="7" t="n">
        <v>2000.9</v>
      </c>
      <c r="H1303" s="7" t="n">
        <v>247.1</v>
      </c>
      <c r="I1303" s="7" t="n">
        <v>55.8</v>
      </c>
      <c r="J1303" s="8" t="n">
        <v>44.32</v>
      </c>
    </row>
    <row r="1304" customFormat="false" ht="15" hidden="false" customHeight="false" outlineLevel="0" collapsed="false">
      <c r="A1304" s="4" t="n">
        <v>38784</v>
      </c>
      <c r="B1304" s="5" t="n">
        <v>2006</v>
      </c>
      <c r="C1304" s="5" t="n">
        <v>3</v>
      </c>
      <c r="D1304" s="6" t="str">
        <f aca="false">IF(MONTH(A1304)&gt;=4,"FY "&amp;YEAR(A1304)&amp;"-"&amp;RIGHT(YEAR(A1304)+1,2),"FY "&amp;(YEAR(A1304)-1)&amp;"-"&amp;RIGHT(YEAR(A1304),2))</f>
        <v>FY 2005-06</v>
      </c>
      <c r="E1304" s="5" t="s">
        <v>12</v>
      </c>
      <c r="F1304" s="7" t="n">
        <v>2350.6</v>
      </c>
      <c r="G1304" s="7" t="n">
        <v>2128.1</v>
      </c>
      <c r="H1304" s="7" t="n">
        <v>222.5</v>
      </c>
      <c r="I1304" s="7" t="n">
        <v>50.2</v>
      </c>
      <c r="J1304" s="8" t="n">
        <v>44.33</v>
      </c>
    </row>
    <row r="1305" customFormat="false" ht="15" hidden="false" customHeight="false" outlineLevel="0" collapsed="false">
      <c r="A1305" s="4" t="n">
        <v>38785</v>
      </c>
      <c r="B1305" s="5" t="n">
        <v>2006</v>
      </c>
      <c r="C1305" s="5" t="n">
        <v>3</v>
      </c>
      <c r="D1305" s="6" t="str">
        <f aca="false">IF(MONTH(A1305)&gt;=4,"FY "&amp;YEAR(A1305)&amp;"-"&amp;RIGHT(YEAR(A1305)+1,2),"FY "&amp;(YEAR(A1305)-1)&amp;"-"&amp;RIGHT(YEAR(A1305),2))</f>
        <v>FY 2005-06</v>
      </c>
      <c r="E1305" s="5" t="s">
        <v>12</v>
      </c>
      <c r="F1305" s="7" t="n">
        <v>4114.3</v>
      </c>
      <c r="G1305" s="7" t="n">
        <v>3282</v>
      </c>
      <c r="H1305" s="7" t="n">
        <v>832.3</v>
      </c>
      <c r="I1305" s="7" t="n">
        <v>187.4</v>
      </c>
      <c r="J1305" s="8" t="n">
        <v>44.42</v>
      </c>
    </row>
    <row r="1306" customFormat="false" ht="15" hidden="false" customHeight="false" outlineLevel="0" collapsed="false">
      <c r="A1306" s="4" t="n">
        <v>38786</v>
      </c>
      <c r="B1306" s="5" t="n">
        <v>2006</v>
      </c>
      <c r="C1306" s="5" t="n">
        <v>3</v>
      </c>
      <c r="D1306" s="6" t="str">
        <f aca="false">IF(MONTH(A1306)&gt;=4,"FY "&amp;YEAR(A1306)&amp;"-"&amp;RIGHT(YEAR(A1306)+1,2),"FY "&amp;(YEAR(A1306)-1)&amp;"-"&amp;RIGHT(YEAR(A1306),2))</f>
        <v>FY 2005-06</v>
      </c>
      <c r="E1306" s="5" t="s">
        <v>12</v>
      </c>
      <c r="F1306" s="7" t="n">
        <v>3071.9</v>
      </c>
      <c r="G1306" s="7" t="n">
        <v>3358.9</v>
      </c>
      <c r="H1306" s="7" t="n">
        <v>-287</v>
      </c>
      <c r="I1306" s="7" t="n">
        <v>-64.4</v>
      </c>
      <c r="J1306" s="8" t="n">
        <v>44.55</v>
      </c>
    </row>
    <row r="1307" customFormat="false" ht="15" hidden="false" customHeight="false" outlineLevel="0" collapsed="false">
      <c r="A1307" s="4" t="n">
        <v>38789</v>
      </c>
      <c r="B1307" s="5" t="n">
        <v>2006</v>
      </c>
      <c r="C1307" s="5" t="n">
        <v>3</v>
      </c>
      <c r="D1307" s="6" t="str">
        <f aca="false">IF(MONTH(A1307)&gt;=4,"FY "&amp;YEAR(A1307)&amp;"-"&amp;RIGHT(YEAR(A1307)+1,2),"FY "&amp;(YEAR(A1307)-1)&amp;"-"&amp;RIGHT(YEAR(A1307),2))</f>
        <v>FY 2005-06</v>
      </c>
      <c r="E1307" s="5" t="s">
        <v>12</v>
      </c>
      <c r="F1307" s="7" t="n">
        <v>2580.4</v>
      </c>
      <c r="G1307" s="7" t="n">
        <v>1955.7</v>
      </c>
      <c r="H1307" s="7" t="n">
        <v>624.8</v>
      </c>
      <c r="I1307" s="7" t="n">
        <v>140.4</v>
      </c>
      <c r="J1307" s="8" t="n">
        <v>44.5</v>
      </c>
    </row>
    <row r="1308" customFormat="false" ht="15" hidden="false" customHeight="false" outlineLevel="0" collapsed="false">
      <c r="A1308" s="4" t="n">
        <v>38790</v>
      </c>
      <c r="B1308" s="5" t="n">
        <v>2006</v>
      </c>
      <c r="C1308" s="5" t="n">
        <v>3</v>
      </c>
      <c r="D1308" s="6" t="str">
        <f aca="false">IF(MONTH(A1308)&gt;=4,"FY "&amp;YEAR(A1308)&amp;"-"&amp;RIGHT(YEAR(A1308)+1,2),"FY "&amp;(YEAR(A1308)-1)&amp;"-"&amp;RIGHT(YEAR(A1308),2))</f>
        <v>FY 2005-06</v>
      </c>
      <c r="E1308" s="5" t="s">
        <v>12</v>
      </c>
      <c r="F1308" s="7" t="n">
        <v>2004.4</v>
      </c>
      <c r="G1308" s="7" t="n">
        <v>1774.9</v>
      </c>
      <c r="H1308" s="7" t="n">
        <v>229.5</v>
      </c>
      <c r="I1308" s="7" t="n">
        <v>51.5</v>
      </c>
      <c r="J1308" s="8" t="n">
        <v>44.53</v>
      </c>
    </row>
    <row r="1309" customFormat="false" ht="15" hidden="false" customHeight="false" outlineLevel="0" collapsed="false">
      <c r="A1309" s="4" t="n">
        <v>38792</v>
      </c>
      <c r="B1309" s="5" t="n">
        <v>2006</v>
      </c>
      <c r="C1309" s="5" t="n">
        <v>3</v>
      </c>
      <c r="D1309" s="6" t="str">
        <f aca="false">IF(MONTH(A1309)&gt;=4,"FY "&amp;YEAR(A1309)&amp;"-"&amp;RIGHT(YEAR(A1309)+1,2),"FY "&amp;(YEAR(A1309)-1)&amp;"-"&amp;RIGHT(YEAR(A1309),2))</f>
        <v>FY 2005-06</v>
      </c>
      <c r="E1309" s="5" t="s">
        <v>12</v>
      </c>
      <c r="F1309" s="7" t="n">
        <v>2341.2</v>
      </c>
      <c r="G1309" s="7" t="n">
        <v>2176.6</v>
      </c>
      <c r="H1309" s="7" t="n">
        <v>164.6</v>
      </c>
      <c r="I1309" s="7" t="n">
        <v>37</v>
      </c>
      <c r="J1309" s="8" t="n">
        <v>44.47</v>
      </c>
    </row>
    <row r="1310" customFormat="false" ht="15" hidden="false" customHeight="false" outlineLevel="0" collapsed="false">
      <c r="A1310" s="4" t="n">
        <v>38793</v>
      </c>
      <c r="B1310" s="5" t="n">
        <v>2006</v>
      </c>
      <c r="C1310" s="5" t="n">
        <v>3</v>
      </c>
      <c r="D1310" s="6" t="str">
        <f aca="false">IF(MONTH(A1310)&gt;=4,"FY "&amp;YEAR(A1310)&amp;"-"&amp;RIGHT(YEAR(A1310)+1,2),"FY "&amp;(YEAR(A1310)-1)&amp;"-"&amp;RIGHT(YEAR(A1310),2))</f>
        <v>FY 2005-06</v>
      </c>
      <c r="E1310" s="5" t="s">
        <v>12</v>
      </c>
      <c r="F1310" s="7" t="n">
        <v>2715.3</v>
      </c>
      <c r="G1310" s="7" t="n">
        <v>2691</v>
      </c>
      <c r="H1310" s="7" t="n">
        <v>24.2</v>
      </c>
      <c r="I1310" s="7" t="n">
        <v>5.5</v>
      </c>
      <c r="J1310" s="8" t="n">
        <v>44.41</v>
      </c>
    </row>
    <row r="1311" customFormat="false" ht="15" hidden="false" customHeight="false" outlineLevel="0" collapsed="false">
      <c r="A1311" s="4" t="n">
        <v>38796</v>
      </c>
      <c r="B1311" s="5" t="n">
        <v>2006</v>
      </c>
      <c r="C1311" s="5" t="n">
        <v>3</v>
      </c>
      <c r="D1311" s="6" t="str">
        <f aca="false">IF(MONTH(A1311)&gt;=4,"FY "&amp;YEAR(A1311)&amp;"-"&amp;RIGHT(YEAR(A1311)+1,2),"FY "&amp;(YEAR(A1311)-1)&amp;"-"&amp;RIGHT(YEAR(A1311),2))</f>
        <v>FY 2005-06</v>
      </c>
      <c r="E1311" s="5" t="s">
        <v>12</v>
      </c>
      <c r="F1311" s="7" t="n">
        <v>3107.8</v>
      </c>
      <c r="G1311" s="7" t="n">
        <v>2632.9</v>
      </c>
      <c r="H1311" s="7" t="n">
        <v>474.9</v>
      </c>
      <c r="I1311" s="7" t="n">
        <v>106.9</v>
      </c>
      <c r="J1311" s="8" t="n">
        <v>44.42</v>
      </c>
    </row>
    <row r="1312" customFormat="false" ht="15" hidden="false" customHeight="false" outlineLevel="0" collapsed="false">
      <c r="A1312" s="4" t="n">
        <v>38797</v>
      </c>
      <c r="B1312" s="5" t="n">
        <v>2006</v>
      </c>
      <c r="C1312" s="5" t="n">
        <v>3</v>
      </c>
      <c r="D1312" s="6" t="str">
        <f aca="false">IF(MONTH(A1312)&gt;=4,"FY "&amp;YEAR(A1312)&amp;"-"&amp;RIGHT(YEAR(A1312)+1,2),"FY "&amp;(YEAR(A1312)-1)&amp;"-"&amp;RIGHT(YEAR(A1312),2))</f>
        <v>FY 2005-06</v>
      </c>
      <c r="E1312" s="5" t="s">
        <v>12</v>
      </c>
      <c r="F1312" s="7" t="n">
        <v>1593.2</v>
      </c>
      <c r="G1312" s="7" t="n">
        <v>1445.1</v>
      </c>
      <c r="H1312" s="7" t="n">
        <v>148.2</v>
      </c>
      <c r="I1312" s="7" t="n">
        <v>33.3</v>
      </c>
      <c r="J1312" s="8" t="n">
        <v>44.44</v>
      </c>
    </row>
    <row r="1313" customFormat="false" ht="15" hidden="false" customHeight="false" outlineLevel="0" collapsed="false">
      <c r="A1313" s="4" t="n">
        <v>38798</v>
      </c>
      <c r="B1313" s="5" t="n">
        <v>2006</v>
      </c>
      <c r="C1313" s="5" t="n">
        <v>3</v>
      </c>
      <c r="D1313" s="6" t="str">
        <f aca="false">IF(MONTH(A1313)&gt;=4,"FY "&amp;YEAR(A1313)&amp;"-"&amp;RIGHT(YEAR(A1313)+1,2),"FY "&amp;(YEAR(A1313)-1)&amp;"-"&amp;RIGHT(YEAR(A1313),2))</f>
        <v>FY 2005-06</v>
      </c>
      <c r="E1313" s="5" t="s">
        <v>12</v>
      </c>
      <c r="F1313" s="7" t="n">
        <v>2053.1</v>
      </c>
      <c r="G1313" s="7" t="n">
        <v>1871.3</v>
      </c>
      <c r="H1313" s="7" t="n">
        <v>181.7</v>
      </c>
      <c r="I1313" s="7" t="n">
        <v>41</v>
      </c>
      <c r="J1313" s="8" t="n">
        <v>44.38</v>
      </c>
    </row>
    <row r="1314" customFormat="false" ht="15" hidden="false" customHeight="false" outlineLevel="0" collapsed="false">
      <c r="A1314" s="4" t="n">
        <v>38799</v>
      </c>
      <c r="B1314" s="5" t="n">
        <v>2006</v>
      </c>
      <c r="C1314" s="5" t="n">
        <v>3</v>
      </c>
      <c r="D1314" s="6" t="str">
        <f aca="false">IF(MONTH(A1314)&gt;=4,"FY "&amp;YEAR(A1314)&amp;"-"&amp;RIGHT(YEAR(A1314)+1,2),"FY "&amp;(YEAR(A1314)-1)&amp;"-"&amp;RIGHT(YEAR(A1314),2))</f>
        <v>FY 2005-06</v>
      </c>
      <c r="E1314" s="5" t="s">
        <v>12</v>
      </c>
      <c r="F1314" s="7" t="n">
        <v>2494.9</v>
      </c>
      <c r="G1314" s="7" t="n">
        <v>2194.3</v>
      </c>
      <c r="H1314" s="7" t="n">
        <v>300.6</v>
      </c>
      <c r="I1314" s="7" t="n">
        <v>67.6</v>
      </c>
      <c r="J1314" s="8" t="n">
        <v>44.47</v>
      </c>
    </row>
    <row r="1315" customFormat="false" ht="15" hidden="false" customHeight="false" outlineLevel="0" collapsed="false">
      <c r="A1315" s="4" t="n">
        <v>38800</v>
      </c>
      <c r="B1315" s="5" t="n">
        <v>2006</v>
      </c>
      <c r="C1315" s="5" t="n">
        <v>3</v>
      </c>
      <c r="D1315" s="6" t="str">
        <f aca="false">IF(MONTH(A1315)&gt;=4,"FY "&amp;YEAR(A1315)&amp;"-"&amp;RIGHT(YEAR(A1315)+1,2),"FY "&amp;(YEAR(A1315)-1)&amp;"-"&amp;RIGHT(YEAR(A1315),2))</f>
        <v>FY 2005-06</v>
      </c>
      <c r="E1315" s="5" t="s">
        <v>12</v>
      </c>
      <c r="F1315" s="7" t="n">
        <v>2049.4</v>
      </c>
      <c r="G1315" s="7" t="n">
        <v>1993.1</v>
      </c>
      <c r="H1315" s="7" t="n">
        <v>56.3</v>
      </c>
      <c r="I1315" s="7" t="n">
        <v>12.6</v>
      </c>
      <c r="J1315" s="8" t="n">
        <v>44.55</v>
      </c>
    </row>
    <row r="1316" customFormat="false" ht="15" hidden="false" customHeight="false" outlineLevel="0" collapsed="false">
      <c r="A1316" s="4" t="n">
        <v>38803</v>
      </c>
      <c r="B1316" s="5" t="n">
        <v>2006</v>
      </c>
      <c r="C1316" s="5" t="n">
        <v>3</v>
      </c>
      <c r="D1316" s="6" t="str">
        <f aca="false">IF(MONTH(A1316)&gt;=4,"FY "&amp;YEAR(A1316)&amp;"-"&amp;RIGHT(YEAR(A1316)+1,2),"FY "&amp;(YEAR(A1316)-1)&amp;"-"&amp;RIGHT(YEAR(A1316),2))</f>
        <v>FY 2005-06</v>
      </c>
      <c r="E1316" s="5" t="s">
        <v>12</v>
      </c>
      <c r="F1316" s="7" t="n">
        <v>1866.8</v>
      </c>
      <c r="G1316" s="7" t="n">
        <v>1729.3</v>
      </c>
      <c r="H1316" s="7" t="n">
        <v>137.5</v>
      </c>
      <c r="I1316" s="7" t="n">
        <v>30.8</v>
      </c>
      <c r="J1316" s="8" t="n">
        <v>44.66</v>
      </c>
    </row>
    <row r="1317" customFormat="false" ht="15" hidden="false" customHeight="false" outlineLevel="0" collapsed="false">
      <c r="A1317" s="4" t="n">
        <v>38804</v>
      </c>
      <c r="B1317" s="5" t="n">
        <v>2006</v>
      </c>
      <c r="C1317" s="5" t="n">
        <v>3</v>
      </c>
      <c r="D1317" s="6" t="str">
        <f aca="false">IF(MONTH(A1317)&gt;=4,"FY "&amp;YEAR(A1317)&amp;"-"&amp;RIGHT(YEAR(A1317)+1,2),"FY "&amp;(YEAR(A1317)-1)&amp;"-"&amp;RIGHT(YEAR(A1317),2))</f>
        <v>FY 2005-06</v>
      </c>
      <c r="E1317" s="5" t="s">
        <v>12</v>
      </c>
      <c r="F1317" s="7" t="n">
        <v>2710.7</v>
      </c>
      <c r="G1317" s="7" t="n">
        <v>2160.5</v>
      </c>
      <c r="H1317" s="7" t="n">
        <v>550.2</v>
      </c>
      <c r="I1317" s="7" t="n">
        <v>123.2</v>
      </c>
      <c r="J1317" s="8" t="n">
        <v>44.66</v>
      </c>
    </row>
    <row r="1318" customFormat="false" ht="15" hidden="false" customHeight="false" outlineLevel="0" collapsed="false">
      <c r="A1318" s="4" t="n">
        <v>38805</v>
      </c>
      <c r="B1318" s="5" t="n">
        <v>2006</v>
      </c>
      <c r="C1318" s="5" t="n">
        <v>3</v>
      </c>
      <c r="D1318" s="6" t="str">
        <f aca="false">IF(MONTH(A1318)&gt;=4,"FY "&amp;YEAR(A1318)&amp;"-"&amp;RIGHT(YEAR(A1318)+1,2),"FY "&amp;(YEAR(A1318)-1)&amp;"-"&amp;RIGHT(YEAR(A1318),2))</f>
        <v>FY 2005-06</v>
      </c>
      <c r="E1318" s="5" t="s">
        <v>12</v>
      </c>
      <c r="F1318" s="7" t="n">
        <v>2188.5</v>
      </c>
      <c r="G1318" s="7" t="n">
        <v>1816.7</v>
      </c>
      <c r="H1318" s="7" t="n">
        <v>371.7</v>
      </c>
      <c r="I1318" s="7" t="n">
        <v>83.2</v>
      </c>
      <c r="J1318" s="8" t="n">
        <v>44.66</v>
      </c>
    </row>
    <row r="1319" customFormat="false" ht="15" hidden="false" customHeight="false" outlineLevel="0" collapsed="false">
      <c r="A1319" s="4" t="n">
        <v>38806</v>
      </c>
      <c r="B1319" s="5" t="n">
        <v>2006</v>
      </c>
      <c r="C1319" s="5" t="n">
        <v>3</v>
      </c>
      <c r="D1319" s="6" t="str">
        <f aca="false">IF(MONTH(A1319)&gt;=4,"FY "&amp;YEAR(A1319)&amp;"-"&amp;RIGHT(YEAR(A1319)+1,2),"FY "&amp;(YEAR(A1319)-1)&amp;"-"&amp;RIGHT(YEAR(A1319),2))</f>
        <v>FY 2005-06</v>
      </c>
      <c r="E1319" s="5" t="s">
        <v>12</v>
      </c>
      <c r="F1319" s="7" t="n">
        <v>1831.4</v>
      </c>
      <c r="G1319" s="7" t="n">
        <v>1737.5</v>
      </c>
      <c r="H1319" s="7" t="n">
        <v>93.9</v>
      </c>
      <c r="I1319" s="7" t="n">
        <v>21</v>
      </c>
      <c r="J1319" s="8" t="n">
        <v>44.66</v>
      </c>
    </row>
    <row r="1320" customFormat="false" ht="15" hidden="false" customHeight="false" outlineLevel="0" collapsed="false">
      <c r="A1320" s="4" t="n">
        <v>38807</v>
      </c>
      <c r="B1320" s="5" t="n">
        <v>2006</v>
      </c>
      <c r="C1320" s="5" t="n">
        <v>3</v>
      </c>
      <c r="D1320" s="6" t="str">
        <f aca="false">IF(MONTH(A1320)&gt;=4,"FY "&amp;YEAR(A1320)&amp;"-"&amp;RIGHT(YEAR(A1320)+1,2),"FY "&amp;(YEAR(A1320)-1)&amp;"-"&amp;RIGHT(YEAR(A1320),2))</f>
        <v>FY 2005-06</v>
      </c>
      <c r="E1320" s="5" t="s">
        <v>12</v>
      </c>
      <c r="F1320" s="7" t="n">
        <v>3441.5</v>
      </c>
      <c r="G1320" s="7" t="n">
        <v>2939.1</v>
      </c>
      <c r="H1320" s="7" t="n">
        <v>502.5</v>
      </c>
      <c r="I1320" s="7" t="n">
        <v>112.4</v>
      </c>
      <c r="J1320" s="8" t="n">
        <v>44.69</v>
      </c>
    </row>
    <row r="1321" customFormat="false" ht="15" hidden="false" customHeight="false" outlineLevel="0" collapsed="false">
      <c r="A1321" s="4" t="n">
        <v>38810</v>
      </c>
      <c r="B1321" s="5" t="n">
        <v>2006</v>
      </c>
      <c r="C1321" s="5" t="n">
        <v>4</v>
      </c>
      <c r="D1321" s="6" t="str">
        <f aca="false">IF(MONTH(A1321)&gt;=4,"FY "&amp;YEAR(A1321)&amp;"-"&amp;RIGHT(YEAR(A1321)+1,2),"FY "&amp;(YEAR(A1321)-1)&amp;"-"&amp;RIGHT(YEAR(A1321),2))</f>
        <v>FY 2006-07</v>
      </c>
      <c r="E1321" s="5" t="s">
        <v>12</v>
      </c>
      <c r="F1321" s="7" t="n">
        <v>2352.4</v>
      </c>
      <c r="G1321" s="7" t="n">
        <v>2307.2</v>
      </c>
      <c r="H1321" s="7" t="n">
        <v>45.2</v>
      </c>
      <c r="I1321" s="7" t="n">
        <v>10.1</v>
      </c>
      <c r="J1321" s="8" t="n">
        <v>44.61</v>
      </c>
    </row>
    <row r="1322" customFormat="false" ht="15" hidden="false" customHeight="false" outlineLevel="0" collapsed="false">
      <c r="A1322" s="4" t="n">
        <v>38811</v>
      </c>
      <c r="B1322" s="5" t="n">
        <v>2006</v>
      </c>
      <c r="C1322" s="5" t="n">
        <v>4</v>
      </c>
      <c r="D1322" s="6" t="str">
        <f aca="false">IF(MONTH(A1322)&gt;=4,"FY "&amp;YEAR(A1322)&amp;"-"&amp;RIGHT(YEAR(A1322)+1,2),"FY "&amp;(YEAR(A1322)-1)&amp;"-"&amp;RIGHT(YEAR(A1322),2))</f>
        <v>FY 2006-07</v>
      </c>
      <c r="E1322" s="5" t="s">
        <v>12</v>
      </c>
      <c r="F1322" s="7" t="n">
        <v>2039.6</v>
      </c>
      <c r="G1322" s="7" t="n">
        <v>1561.7</v>
      </c>
      <c r="H1322" s="7" t="n">
        <v>477.9</v>
      </c>
      <c r="I1322" s="7" t="n">
        <v>107.1</v>
      </c>
      <c r="J1322" s="8" t="n">
        <v>44.61</v>
      </c>
    </row>
    <row r="1323" customFormat="false" ht="15" hidden="false" customHeight="false" outlineLevel="0" collapsed="false">
      <c r="A1323" s="4" t="n">
        <v>38812</v>
      </c>
      <c r="B1323" s="5" t="n">
        <v>2006</v>
      </c>
      <c r="C1323" s="5" t="n">
        <v>4</v>
      </c>
      <c r="D1323" s="6" t="str">
        <f aca="false">IF(MONTH(A1323)&gt;=4,"FY "&amp;YEAR(A1323)&amp;"-"&amp;RIGHT(YEAR(A1323)+1,2),"FY "&amp;(YEAR(A1323)-1)&amp;"-"&amp;RIGHT(YEAR(A1323),2))</f>
        <v>FY 2006-07</v>
      </c>
      <c r="E1323" s="5" t="s">
        <v>12</v>
      </c>
      <c r="F1323" s="7" t="n">
        <v>2267.8</v>
      </c>
      <c r="G1323" s="7" t="n">
        <v>2135.4</v>
      </c>
      <c r="H1323" s="7" t="n">
        <v>132.4</v>
      </c>
      <c r="I1323" s="7" t="n">
        <v>29.7</v>
      </c>
      <c r="J1323" s="8" t="n">
        <v>44.61</v>
      </c>
    </row>
    <row r="1324" customFormat="false" ht="15" hidden="false" customHeight="false" outlineLevel="0" collapsed="false">
      <c r="A1324" s="4" t="n">
        <v>38814</v>
      </c>
      <c r="B1324" s="5" t="n">
        <v>2006</v>
      </c>
      <c r="C1324" s="5" t="n">
        <v>4</v>
      </c>
      <c r="D1324" s="6" t="str">
        <f aca="false">IF(MONTH(A1324)&gt;=4,"FY "&amp;YEAR(A1324)&amp;"-"&amp;RIGHT(YEAR(A1324)+1,2),"FY "&amp;(YEAR(A1324)-1)&amp;"-"&amp;RIGHT(YEAR(A1324),2))</f>
        <v>FY 2006-07</v>
      </c>
      <c r="E1324" s="5" t="s">
        <v>12</v>
      </c>
      <c r="F1324" s="7" t="n">
        <v>2119.9</v>
      </c>
      <c r="G1324" s="7" t="n">
        <v>1806</v>
      </c>
      <c r="H1324" s="7" t="n">
        <v>314</v>
      </c>
      <c r="I1324" s="7" t="n">
        <v>70.3</v>
      </c>
      <c r="J1324" s="8" t="n">
        <v>44.69</v>
      </c>
    </row>
    <row r="1325" customFormat="false" ht="15" hidden="false" customHeight="false" outlineLevel="0" collapsed="false">
      <c r="A1325" s="4" t="n">
        <v>38817</v>
      </c>
      <c r="B1325" s="5" t="n">
        <v>2006</v>
      </c>
      <c r="C1325" s="5" t="n">
        <v>4</v>
      </c>
      <c r="D1325" s="6" t="str">
        <f aca="false">IF(MONTH(A1325)&gt;=4,"FY "&amp;YEAR(A1325)&amp;"-"&amp;RIGHT(YEAR(A1325)+1,2),"FY "&amp;(YEAR(A1325)-1)&amp;"-"&amp;RIGHT(YEAR(A1325),2))</f>
        <v>FY 2006-07</v>
      </c>
      <c r="E1325" s="5" t="s">
        <v>12</v>
      </c>
      <c r="F1325" s="7" t="n">
        <v>3538.4</v>
      </c>
      <c r="G1325" s="7" t="n">
        <v>3965.5</v>
      </c>
      <c r="H1325" s="7" t="n">
        <v>-427.1</v>
      </c>
      <c r="I1325" s="7" t="n">
        <v>-95.7</v>
      </c>
      <c r="J1325" s="8" t="n">
        <v>44.63</v>
      </c>
    </row>
    <row r="1326" customFormat="false" ht="15" hidden="false" customHeight="false" outlineLevel="0" collapsed="false">
      <c r="A1326" s="4" t="n">
        <v>38819</v>
      </c>
      <c r="B1326" s="5" t="n">
        <v>2006</v>
      </c>
      <c r="C1326" s="5" t="n">
        <v>4</v>
      </c>
      <c r="D1326" s="6" t="str">
        <f aca="false">IF(MONTH(A1326)&gt;=4,"FY "&amp;YEAR(A1326)&amp;"-"&amp;RIGHT(YEAR(A1326)+1,2),"FY "&amp;(YEAR(A1326)-1)&amp;"-"&amp;RIGHT(YEAR(A1326),2))</f>
        <v>FY 2006-07</v>
      </c>
      <c r="E1326" s="5" t="s">
        <v>12</v>
      </c>
      <c r="F1326" s="7" t="n">
        <v>1884</v>
      </c>
      <c r="G1326" s="7" t="n">
        <v>2305.7</v>
      </c>
      <c r="H1326" s="7" t="n">
        <v>-421.7</v>
      </c>
      <c r="I1326" s="7" t="n">
        <v>-94.3</v>
      </c>
      <c r="J1326" s="8" t="n">
        <v>44.74</v>
      </c>
    </row>
    <row r="1327" customFormat="false" ht="15" hidden="false" customHeight="false" outlineLevel="0" collapsed="false">
      <c r="A1327" s="4" t="n">
        <v>38820</v>
      </c>
      <c r="B1327" s="5" t="n">
        <v>2006</v>
      </c>
      <c r="C1327" s="5" t="n">
        <v>4</v>
      </c>
      <c r="D1327" s="6" t="str">
        <f aca="false">IF(MONTH(A1327)&gt;=4,"FY "&amp;YEAR(A1327)&amp;"-"&amp;RIGHT(YEAR(A1327)+1,2),"FY "&amp;(YEAR(A1327)-1)&amp;"-"&amp;RIGHT(YEAR(A1327),2))</f>
        <v>FY 2006-07</v>
      </c>
      <c r="E1327" s="5" t="s">
        <v>12</v>
      </c>
      <c r="F1327" s="7" t="n">
        <v>2636.7</v>
      </c>
      <c r="G1327" s="7" t="n">
        <v>3371.5</v>
      </c>
      <c r="H1327" s="7" t="n">
        <v>-734.8</v>
      </c>
      <c r="I1327" s="7" t="n">
        <v>-163.5</v>
      </c>
      <c r="J1327" s="8" t="n">
        <v>44.93</v>
      </c>
    </row>
    <row r="1328" customFormat="false" ht="15" hidden="false" customHeight="false" outlineLevel="0" collapsed="false">
      <c r="A1328" s="4" t="n">
        <v>38824</v>
      </c>
      <c r="B1328" s="5" t="n">
        <v>2006</v>
      </c>
      <c r="C1328" s="5" t="n">
        <v>4</v>
      </c>
      <c r="D1328" s="6" t="str">
        <f aca="false">IF(MONTH(A1328)&gt;=4,"FY "&amp;YEAR(A1328)&amp;"-"&amp;RIGHT(YEAR(A1328)+1,2),"FY "&amp;(YEAR(A1328)-1)&amp;"-"&amp;RIGHT(YEAR(A1328),2))</f>
        <v>FY 2006-07</v>
      </c>
      <c r="E1328" s="5" t="s">
        <v>12</v>
      </c>
      <c r="F1328" s="7" t="n">
        <v>2239.1</v>
      </c>
      <c r="G1328" s="7" t="n">
        <v>3199.6</v>
      </c>
      <c r="H1328" s="7" t="n">
        <v>-960.5</v>
      </c>
      <c r="I1328" s="7" t="n">
        <v>-212</v>
      </c>
      <c r="J1328" s="8" t="n">
        <v>45.3</v>
      </c>
    </row>
    <row r="1329" customFormat="false" ht="15" hidden="false" customHeight="false" outlineLevel="0" collapsed="false">
      <c r="A1329" s="4" t="n">
        <v>38825</v>
      </c>
      <c r="B1329" s="5" t="n">
        <v>2006</v>
      </c>
      <c r="C1329" s="5" t="n">
        <v>4</v>
      </c>
      <c r="D1329" s="6" t="str">
        <f aca="false">IF(MONTH(A1329)&gt;=4,"FY "&amp;YEAR(A1329)&amp;"-"&amp;RIGHT(YEAR(A1329)+1,2),"FY "&amp;(YEAR(A1329)-1)&amp;"-"&amp;RIGHT(YEAR(A1329),2))</f>
        <v>FY 2006-07</v>
      </c>
      <c r="E1329" s="5" t="s">
        <v>12</v>
      </c>
      <c r="F1329" s="7" t="n">
        <v>1947.6</v>
      </c>
      <c r="G1329" s="7" t="n">
        <v>1694.7</v>
      </c>
      <c r="H1329" s="7" t="n">
        <v>252.9</v>
      </c>
      <c r="I1329" s="7" t="n">
        <v>56</v>
      </c>
      <c r="J1329" s="8" t="n">
        <v>45.15</v>
      </c>
    </row>
    <row r="1330" customFormat="false" ht="15" hidden="false" customHeight="false" outlineLevel="0" collapsed="false">
      <c r="A1330" s="4" t="n">
        <v>38826</v>
      </c>
      <c r="B1330" s="5" t="n">
        <v>2006</v>
      </c>
      <c r="C1330" s="5" t="n">
        <v>4</v>
      </c>
      <c r="D1330" s="6" t="str">
        <f aca="false">IF(MONTH(A1330)&gt;=4,"FY "&amp;YEAR(A1330)&amp;"-"&amp;RIGHT(YEAR(A1330)+1,2),"FY "&amp;(YEAR(A1330)-1)&amp;"-"&amp;RIGHT(YEAR(A1330),2))</f>
        <v>FY 2006-07</v>
      </c>
      <c r="E1330" s="5" t="s">
        <v>12</v>
      </c>
      <c r="F1330" s="7" t="n">
        <v>2183.9</v>
      </c>
      <c r="G1330" s="7" t="n">
        <v>2457.8</v>
      </c>
      <c r="H1330" s="7" t="n">
        <v>-273.9</v>
      </c>
      <c r="I1330" s="7" t="n">
        <v>-60.7</v>
      </c>
      <c r="J1330" s="8" t="n">
        <v>45.15</v>
      </c>
    </row>
    <row r="1331" customFormat="false" ht="15" hidden="false" customHeight="false" outlineLevel="0" collapsed="false">
      <c r="A1331" s="4" t="n">
        <v>38827</v>
      </c>
      <c r="B1331" s="5" t="n">
        <v>2006</v>
      </c>
      <c r="C1331" s="5" t="n">
        <v>4</v>
      </c>
      <c r="D1331" s="6" t="str">
        <f aca="false">IF(MONTH(A1331)&gt;=4,"FY "&amp;YEAR(A1331)&amp;"-"&amp;RIGHT(YEAR(A1331)+1,2),"FY "&amp;(YEAR(A1331)-1)&amp;"-"&amp;RIGHT(YEAR(A1331),2))</f>
        <v>FY 2006-07</v>
      </c>
      <c r="E1331" s="5" t="s">
        <v>12</v>
      </c>
      <c r="F1331" s="7" t="n">
        <v>2514.6</v>
      </c>
      <c r="G1331" s="7" t="n">
        <v>2715.7</v>
      </c>
      <c r="H1331" s="7" t="n">
        <v>-201.1</v>
      </c>
      <c r="I1331" s="7" t="n">
        <v>-44.5</v>
      </c>
      <c r="J1331" s="8" t="n">
        <v>45.14</v>
      </c>
    </row>
    <row r="1332" customFormat="false" ht="15" hidden="false" customHeight="false" outlineLevel="0" collapsed="false">
      <c r="A1332" s="4" t="n">
        <v>38828</v>
      </c>
      <c r="B1332" s="5" t="n">
        <v>2006</v>
      </c>
      <c r="C1332" s="5" t="n">
        <v>4</v>
      </c>
      <c r="D1332" s="6" t="str">
        <f aca="false">IF(MONTH(A1332)&gt;=4,"FY "&amp;YEAR(A1332)&amp;"-"&amp;RIGHT(YEAR(A1332)+1,2),"FY "&amp;(YEAR(A1332)-1)&amp;"-"&amp;RIGHT(YEAR(A1332),2))</f>
        <v>FY 2006-07</v>
      </c>
      <c r="E1332" s="5" t="s">
        <v>12</v>
      </c>
      <c r="F1332" s="7" t="n">
        <v>2447.2</v>
      </c>
      <c r="G1332" s="7" t="n">
        <v>2222.3</v>
      </c>
      <c r="H1332" s="7" t="n">
        <v>224.9</v>
      </c>
      <c r="I1332" s="7" t="n">
        <v>49.8</v>
      </c>
      <c r="J1332" s="8" t="n">
        <v>45.15</v>
      </c>
    </row>
    <row r="1333" customFormat="false" ht="15" hidden="false" customHeight="false" outlineLevel="0" collapsed="false">
      <c r="A1333" s="4" t="n">
        <v>38831</v>
      </c>
      <c r="B1333" s="5" t="n">
        <v>2006</v>
      </c>
      <c r="C1333" s="5" t="n">
        <v>4</v>
      </c>
      <c r="D1333" s="6" t="str">
        <f aca="false">IF(MONTH(A1333)&gt;=4,"FY "&amp;YEAR(A1333)&amp;"-"&amp;RIGHT(YEAR(A1333)+1,2),"FY "&amp;(YEAR(A1333)-1)&amp;"-"&amp;RIGHT(YEAR(A1333),2))</f>
        <v>FY 2006-07</v>
      </c>
      <c r="E1333" s="5" t="s">
        <v>12</v>
      </c>
      <c r="F1333" s="7" t="n">
        <v>3093.3</v>
      </c>
      <c r="G1333" s="7" t="n">
        <v>2941.8</v>
      </c>
      <c r="H1333" s="7" t="n">
        <v>151.5</v>
      </c>
      <c r="I1333" s="7" t="n">
        <v>33.6</v>
      </c>
      <c r="J1333" s="8" t="n">
        <v>45.09</v>
      </c>
    </row>
    <row r="1334" customFormat="false" ht="15" hidden="false" customHeight="false" outlineLevel="0" collapsed="false">
      <c r="A1334" s="4" t="n">
        <v>38832</v>
      </c>
      <c r="B1334" s="5" t="n">
        <v>2006</v>
      </c>
      <c r="C1334" s="5" t="n">
        <v>4</v>
      </c>
      <c r="D1334" s="6" t="str">
        <f aca="false">IF(MONTH(A1334)&gt;=4,"FY "&amp;YEAR(A1334)&amp;"-"&amp;RIGHT(YEAR(A1334)+1,2),"FY "&amp;(YEAR(A1334)-1)&amp;"-"&amp;RIGHT(YEAR(A1334),2))</f>
        <v>FY 2006-07</v>
      </c>
      <c r="E1334" s="5" t="s">
        <v>12</v>
      </c>
      <c r="F1334" s="7" t="n">
        <v>2561.9</v>
      </c>
      <c r="G1334" s="7" t="n">
        <v>2367.1</v>
      </c>
      <c r="H1334" s="7" t="n">
        <v>194.8</v>
      </c>
      <c r="I1334" s="7" t="n">
        <v>43.2</v>
      </c>
      <c r="J1334" s="8" t="n">
        <v>45.06</v>
      </c>
    </row>
    <row r="1335" customFormat="false" ht="15" hidden="false" customHeight="false" outlineLevel="0" collapsed="false">
      <c r="A1335" s="4" t="n">
        <v>38833</v>
      </c>
      <c r="B1335" s="5" t="n">
        <v>2006</v>
      </c>
      <c r="C1335" s="5" t="n">
        <v>4</v>
      </c>
      <c r="D1335" s="6" t="str">
        <f aca="false">IF(MONTH(A1335)&gt;=4,"FY "&amp;YEAR(A1335)&amp;"-"&amp;RIGHT(YEAR(A1335)+1,2),"FY "&amp;(YEAR(A1335)-1)&amp;"-"&amp;RIGHT(YEAR(A1335),2))</f>
        <v>FY 2006-07</v>
      </c>
      <c r="E1335" s="5" t="s">
        <v>12</v>
      </c>
      <c r="F1335" s="7" t="n">
        <v>1577.5</v>
      </c>
      <c r="G1335" s="7" t="n">
        <v>2086.3</v>
      </c>
      <c r="H1335" s="7" t="n">
        <v>-508.8</v>
      </c>
      <c r="I1335" s="7" t="n">
        <v>-113.5</v>
      </c>
      <c r="J1335" s="8" t="n">
        <v>44.83</v>
      </c>
    </row>
    <row r="1336" customFormat="false" ht="15" hidden="false" customHeight="false" outlineLevel="0" collapsed="false">
      <c r="A1336" s="4" t="n">
        <v>38834</v>
      </c>
      <c r="B1336" s="5" t="n">
        <v>2006</v>
      </c>
      <c r="C1336" s="5" t="n">
        <v>4</v>
      </c>
      <c r="D1336" s="6" t="str">
        <f aca="false">IF(MONTH(A1336)&gt;=4,"FY "&amp;YEAR(A1336)&amp;"-"&amp;RIGHT(YEAR(A1336)+1,2),"FY "&amp;(YEAR(A1336)-1)&amp;"-"&amp;RIGHT(YEAR(A1336),2))</f>
        <v>FY 2006-07</v>
      </c>
      <c r="E1336" s="5" t="s">
        <v>12</v>
      </c>
      <c r="F1336" s="7" t="n">
        <v>1784.7</v>
      </c>
      <c r="G1336" s="7" t="n">
        <v>1990.9</v>
      </c>
      <c r="H1336" s="7" t="n">
        <v>-206.2</v>
      </c>
      <c r="I1336" s="7" t="n">
        <v>-45.8</v>
      </c>
      <c r="J1336" s="8" t="n">
        <v>45.03</v>
      </c>
    </row>
    <row r="1337" customFormat="false" ht="15" hidden="false" customHeight="false" outlineLevel="0" collapsed="false">
      <c r="A1337" s="4" t="n">
        <v>38835</v>
      </c>
      <c r="B1337" s="5" t="n">
        <v>2006</v>
      </c>
      <c r="C1337" s="5" t="n">
        <v>4</v>
      </c>
      <c r="D1337" s="6" t="str">
        <f aca="false">IF(MONTH(A1337)&gt;=4,"FY "&amp;YEAR(A1337)&amp;"-"&amp;RIGHT(YEAR(A1337)+1,2),"FY "&amp;(YEAR(A1337)-1)&amp;"-"&amp;RIGHT(YEAR(A1337),2))</f>
        <v>FY 2006-07</v>
      </c>
      <c r="E1337" s="5" t="s">
        <v>12</v>
      </c>
      <c r="F1337" s="7" t="n">
        <v>5457.6</v>
      </c>
      <c r="G1337" s="7" t="n">
        <v>2943.8</v>
      </c>
      <c r="H1337" s="7" t="n">
        <v>2513.8</v>
      </c>
      <c r="I1337" s="7" t="n">
        <v>557.9</v>
      </c>
      <c r="J1337" s="8" t="n">
        <v>45.06</v>
      </c>
    </row>
    <row r="1338" customFormat="false" ht="15" hidden="false" customHeight="false" outlineLevel="0" collapsed="false">
      <c r="A1338" s="4" t="n">
        <v>38836</v>
      </c>
      <c r="B1338" s="5" t="n">
        <v>2006</v>
      </c>
      <c r="C1338" s="5" t="n">
        <v>4</v>
      </c>
      <c r="D1338" s="6" t="str">
        <f aca="false">IF(MONTH(A1338)&gt;=4,"FY "&amp;YEAR(A1338)&amp;"-"&amp;RIGHT(YEAR(A1338)+1,2),"FY "&amp;(YEAR(A1338)-1)&amp;"-"&amp;RIGHT(YEAR(A1338),2))</f>
        <v>FY 2006-07</v>
      </c>
      <c r="E1338" s="5" t="s">
        <v>12</v>
      </c>
      <c r="F1338" s="7" t="n">
        <v>1998.3</v>
      </c>
      <c r="G1338" s="7" t="n">
        <v>2049.7</v>
      </c>
      <c r="H1338" s="7" t="n">
        <v>-51.4</v>
      </c>
      <c r="I1338" s="7" t="n">
        <v>-11.4</v>
      </c>
      <c r="J1338" s="8" t="n">
        <v>45.06</v>
      </c>
    </row>
    <row r="1339" customFormat="false" ht="15" hidden="false" customHeight="false" outlineLevel="0" collapsed="false">
      <c r="A1339" s="4" t="n">
        <v>38839</v>
      </c>
      <c r="B1339" s="5" t="n">
        <v>2006</v>
      </c>
      <c r="C1339" s="5" t="n">
        <v>5</v>
      </c>
      <c r="D1339" s="6" t="str">
        <f aca="false">IF(MONTH(A1339)&gt;=4,"FY "&amp;YEAR(A1339)&amp;"-"&amp;RIGHT(YEAR(A1339)+1,2),"FY "&amp;(YEAR(A1339)-1)&amp;"-"&amp;RIGHT(YEAR(A1339),2))</f>
        <v>FY 2006-07</v>
      </c>
      <c r="E1339" s="5" t="s">
        <v>12</v>
      </c>
      <c r="F1339" s="7" t="n">
        <v>121.5</v>
      </c>
      <c r="G1339" s="7" t="n">
        <v>60.6</v>
      </c>
      <c r="H1339" s="7" t="n">
        <v>60.9</v>
      </c>
      <c r="I1339" s="7" t="n">
        <v>13.5</v>
      </c>
      <c r="J1339" s="8" t="n">
        <v>44.97</v>
      </c>
    </row>
    <row r="1340" customFormat="false" ht="15" hidden="false" customHeight="false" outlineLevel="0" collapsed="false">
      <c r="A1340" s="4" t="n">
        <v>38840</v>
      </c>
      <c r="B1340" s="5" t="n">
        <v>2006</v>
      </c>
      <c r="C1340" s="5" t="n">
        <v>5</v>
      </c>
      <c r="D1340" s="6" t="str">
        <f aca="false">IF(MONTH(A1340)&gt;=4,"FY "&amp;YEAR(A1340)&amp;"-"&amp;RIGHT(YEAR(A1340)+1,2),"FY "&amp;(YEAR(A1340)-1)&amp;"-"&amp;RIGHT(YEAR(A1340),2))</f>
        <v>FY 2006-07</v>
      </c>
      <c r="E1340" s="5" t="s">
        <v>12</v>
      </c>
      <c r="F1340" s="7" t="n">
        <v>3128.9</v>
      </c>
      <c r="G1340" s="7" t="n">
        <v>2910.4</v>
      </c>
      <c r="H1340" s="7" t="n">
        <v>218.5</v>
      </c>
      <c r="I1340" s="7" t="n">
        <v>48.7</v>
      </c>
      <c r="J1340" s="8" t="n">
        <v>44.9</v>
      </c>
    </row>
    <row r="1341" customFormat="false" ht="15" hidden="false" customHeight="false" outlineLevel="0" collapsed="false">
      <c r="A1341" s="4" t="n">
        <v>38841</v>
      </c>
      <c r="B1341" s="5" t="n">
        <v>2006</v>
      </c>
      <c r="C1341" s="5" t="n">
        <v>5</v>
      </c>
      <c r="D1341" s="6" t="str">
        <f aca="false">IF(MONTH(A1341)&gt;=4,"FY "&amp;YEAR(A1341)&amp;"-"&amp;RIGHT(YEAR(A1341)+1,2),"FY "&amp;(YEAR(A1341)-1)&amp;"-"&amp;RIGHT(YEAR(A1341),2))</f>
        <v>FY 2006-07</v>
      </c>
      <c r="E1341" s="5" t="s">
        <v>12</v>
      </c>
      <c r="F1341" s="7" t="n">
        <v>2926.6</v>
      </c>
      <c r="G1341" s="7" t="n">
        <v>2019.4</v>
      </c>
      <c r="H1341" s="7" t="n">
        <v>907.2</v>
      </c>
      <c r="I1341" s="7" t="n">
        <v>202.2</v>
      </c>
      <c r="J1341" s="8" t="n">
        <v>44.86</v>
      </c>
    </row>
    <row r="1342" customFormat="false" ht="15" hidden="false" customHeight="false" outlineLevel="0" collapsed="false">
      <c r="A1342" s="4" t="n">
        <v>38842</v>
      </c>
      <c r="B1342" s="5" t="n">
        <v>2006</v>
      </c>
      <c r="C1342" s="5" t="n">
        <v>5</v>
      </c>
      <c r="D1342" s="6" t="str">
        <f aca="false">IF(MONTH(A1342)&gt;=4,"FY "&amp;YEAR(A1342)&amp;"-"&amp;RIGHT(YEAR(A1342)+1,2),"FY "&amp;(YEAR(A1342)-1)&amp;"-"&amp;RIGHT(YEAR(A1342),2))</f>
        <v>FY 2006-07</v>
      </c>
      <c r="E1342" s="5" t="s">
        <v>12</v>
      </c>
      <c r="F1342" s="7" t="n">
        <v>2630</v>
      </c>
      <c r="G1342" s="7" t="n">
        <v>2307.3</v>
      </c>
      <c r="H1342" s="7" t="n">
        <v>322.6</v>
      </c>
      <c r="I1342" s="7" t="n">
        <v>71.8</v>
      </c>
      <c r="J1342" s="8" t="n">
        <v>44.97</v>
      </c>
    </row>
    <row r="1343" customFormat="false" ht="15" hidden="false" customHeight="false" outlineLevel="0" collapsed="false">
      <c r="A1343" s="4" t="n">
        <v>38845</v>
      </c>
      <c r="B1343" s="5" t="n">
        <v>2006</v>
      </c>
      <c r="C1343" s="5" t="n">
        <v>5</v>
      </c>
      <c r="D1343" s="6" t="str">
        <f aca="false">IF(MONTH(A1343)&gt;=4,"FY "&amp;YEAR(A1343)&amp;"-"&amp;RIGHT(YEAR(A1343)+1,2),"FY "&amp;(YEAR(A1343)-1)&amp;"-"&amp;RIGHT(YEAR(A1343),2))</f>
        <v>FY 2006-07</v>
      </c>
      <c r="E1343" s="5" t="s">
        <v>12</v>
      </c>
      <c r="F1343" s="7" t="n">
        <v>2845.4</v>
      </c>
      <c r="G1343" s="7" t="n">
        <v>1737.3</v>
      </c>
      <c r="H1343" s="7" t="n">
        <v>1108.1</v>
      </c>
      <c r="I1343" s="7" t="n">
        <v>246.9</v>
      </c>
      <c r="J1343" s="8" t="n">
        <v>44.88</v>
      </c>
    </row>
    <row r="1344" customFormat="false" ht="15" hidden="false" customHeight="false" outlineLevel="0" collapsed="false">
      <c r="A1344" s="4" t="n">
        <v>38846</v>
      </c>
      <c r="B1344" s="5" t="n">
        <v>2006</v>
      </c>
      <c r="C1344" s="5" t="n">
        <v>5</v>
      </c>
      <c r="D1344" s="6" t="str">
        <f aca="false">IF(MONTH(A1344)&gt;=4,"FY "&amp;YEAR(A1344)&amp;"-"&amp;RIGHT(YEAR(A1344)+1,2),"FY "&amp;(YEAR(A1344)-1)&amp;"-"&amp;RIGHT(YEAR(A1344),2))</f>
        <v>FY 2006-07</v>
      </c>
      <c r="E1344" s="5" t="s">
        <v>12</v>
      </c>
      <c r="F1344" s="7" t="n">
        <v>2611.2</v>
      </c>
      <c r="G1344" s="7" t="n">
        <v>2244.8</v>
      </c>
      <c r="H1344" s="7" t="n">
        <v>366.5</v>
      </c>
      <c r="I1344" s="7" t="n">
        <v>81.7</v>
      </c>
      <c r="J1344" s="8" t="n">
        <v>44.88</v>
      </c>
    </row>
    <row r="1345" customFormat="false" ht="15" hidden="false" customHeight="false" outlineLevel="0" collapsed="false">
      <c r="A1345" s="4" t="n">
        <v>38847</v>
      </c>
      <c r="B1345" s="5" t="n">
        <v>2006</v>
      </c>
      <c r="C1345" s="5" t="n">
        <v>5</v>
      </c>
      <c r="D1345" s="6" t="str">
        <f aca="false">IF(MONTH(A1345)&gt;=4,"FY "&amp;YEAR(A1345)&amp;"-"&amp;RIGHT(YEAR(A1345)+1,2),"FY "&amp;(YEAR(A1345)-1)&amp;"-"&amp;RIGHT(YEAR(A1345),2))</f>
        <v>FY 2006-07</v>
      </c>
      <c r="E1345" s="5" t="s">
        <v>12</v>
      </c>
      <c r="F1345" s="7" t="n">
        <v>2599.8</v>
      </c>
      <c r="G1345" s="7" t="n">
        <v>2139.4</v>
      </c>
      <c r="H1345" s="7" t="n">
        <v>460.5</v>
      </c>
      <c r="I1345" s="7" t="n">
        <v>102.4</v>
      </c>
      <c r="J1345" s="8" t="n">
        <v>44.96</v>
      </c>
    </row>
    <row r="1346" customFormat="false" ht="15" hidden="false" customHeight="false" outlineLevel="0" collapsed="false">
      <c r="A1346" s="4" t="n">
        <v>38848</v>
      </c>
      <c r="B1346" s="5" t="n">
        <v>2006</v>
      </c>
      <c r="C1346" s="5" t="n">
        <v>5</v>
      </c>
      <c r="D1346" s="6" t="str">
        <f aca="false">IF(MONTH(A1346)&gt;=4,"FY "&amp;YEAR(A1346)&amp;"-"&amp;RIGHT(YEAR(A1346)+1,2),"FY "&amp;(YEAR(A1346)-1)&amp;"-"&amp;RIGHT(YEAR(A1346),2))</f>
        <v>FY 2006-07</v>
      </c>
      <c r="E1346" s="5" t="s">
        <v>12</v>
      </c>
      <c r="F1346" s="7" t="n">
        <v>2516.4</v>
      </c>
      <c r="G1346" s="7" t="n">
        <v>2193.5</v>
      </c>
      <c r="H1346" s="7" t="n">
        <v>322.9</v>
      </c>
      <c r="I1346" s="7" t="n">
        <v>71.9</v>
      </c>
      <c r="J1346" s="8" t="n">
        <v>44.93</v>
      </c>
    </row>
    <row r="1347" customFormat="false" ht="15" hidden="false" customHeight="false" outlineLevel="0" collapsed="false">
      <c r="A1347" s="4" t="n">
        <v>38849</v>
      </c>
      <c r="B1347" s="5" t="n">
        <v>2006</v>
      </c>
      <c r="C1347" s="5" t="n">
        <v>5</v>
      </c>
      <c r="D1347" s="6" t="str">
        <f aca="false">IF(MONTH(A1347)&gt;=4,"FY "&amp;YEAR(A1347)&amp;"-"&amp;RIGHT(YEAR(A1347)+1,2),"FY "&amp;(YEAR(A1347)-1)&amp;"-"&amp;RIGHT(YEAR(A1347),2))</f>
        <v>FY 2006-07</v>
      </c>
      <c r="E1347" s="5" t="s">
        <v>12</v>
      </c>
      <c r="F1347" s="7" t="n">
        <v>2174.3</v>
      </c>
      <c r="G1347" s="7" t="n">
        <v>3373.4</v>
      </c>
      <c r="H1347" s="7" t="n">
        <v>-1199.1</v>
      </c>
      <c r="I1347" s="7" t="n">
        <v>-266.1</v>
      </c>
      <c r="J1347" s="8" t="n">
        <v>45.07</v>
      </c>
    </row>
    <row r="1348" customFormat="false" ht="15" hidden="false" customHeight="false" outlineLevel="0" collapsed="false">
      <c r="A1348" s="4" t="n">
        <v>38852</v>
      </c>
      <c r="B1348" s="5" t="n">
        <v>2006</v>
      </c>
      <c r="C1348" s="5" t="n">
        <v>5</v>
      </c>
      <c r="D1348" s="6" t="str">
        <f aca="false">IF(MONTH(A1348)&gt;=4,"FY "&amp;YEAR(A1348)&amp;"-"&amp;RIGHT(YEAR(A1348)+1,2),"FY "&amp;(YEAR(A1348)-1)&amp;"-"&amp;RIGHT(YEAR(A1348),2))</f>
        <v>FY 2006-07</v>
      </c>
      <c r="E1348" s="5" t="s">
        <v>12</v>
      </c>
      <c r="F1348" s="7" t="n">
        <v>1825.4</v>
      </c>
      <c r="G1348" s="7" t="n">
        <v>1806.7</v>
      </c>
      <c r="H1348" s="7" t="n">
        <v>18.6</v>
      </c>
      <c r="I1348" s="7" t="n">
        <v>4.1</v>
      </c>
      <c r="J1348" s="8" t="n">
        <v>45.05</v>
      </c>
    </row>
    <row r="1349" customFormat="false" ht="15" hidden="false" customHeight="false" outlineLevel="0" collapsed="false">
      <c r="A1349" s="4" t="n">
        <v>38853</v>
      </c>
      <c r="B1349" s="5" t="n">
        <v>2006</v>
      </c>
      <c r="C1349" s="5" t="n">
        <v>5</v>
      </c>
      <c r="D1349" s="6" t="str">
        <f aca="false">IF(MONTH(A1349)&gt;=4,"FY "&amp;YEAR(A1349)&amp;"-"&amp;RIGHT(YEAR(A1349)+1,2),"FY "&amp;(YEAR(A1349)-1)&amp;"-"&amp;RIGHT(YEAR(A1349),2))</f>
        <v>FY 2006-07</v>
      </c>
      <c r="E1349" s="5" t="s">
        <v>12</v>
      </c>
      <c r="F1349" s="7" t="n">
        <v>1944.1</v>
      </c>
      <c r="G1349" s="7" t="n">
        <v>2672.5</v>
      </c>
      <c r="H1349" s="7" t="n">
        <v>-728.4</v>
      </c>
      <c r="I1349" s="7" t="n">
        <v>-160.5</v>
      </c>
      <c r="J1349" s="8" t="n">
        <v>45.39</v>
      </c>
    </row>
    <row r="1350" customFormat="false" ht="15" hidden="false" customHeight="false" outlineLevel="0" collapsed="false">
      <c r="A1350" s="4" t="n">
        <v>38854</v>
      </c>
      <c r="B1350" s="5" t="n">
        <v>2006</v>
      </c>
      <c r="C1350" s="5" t="n">
        <v>5</v>
      </c>
      <c r="D1350" s="6" t="str">
        <f aca="false">IF(MONTH(A1350)&gt;=4,"FY "&amp;YEAR(A1350)&amp;"-"&amp;RIGHT(YEAR(A1350)+1,2),"FY "&amp;(YEAR(A1350)-1)&amp;"-"&amp;RIGHT(YEAR(A1350),2))</f>
        <v>FY 2006-07</v>
      </c>
      <c r="E1350" s="5" t="s">
        <v>12</v>
      </c>
      <c r="F1350" s="7" t="n">
        <v>2488.9</v>
      </c>
      <c r="G1350" s="7" t="n">
        <v>3022.2</v>
      </c>
      <c r="H1350" s="7" t="n">
        <v>-533.4</v>
      </c>
      <c r="I1350" s="7" t="n">
        <v>-116.9</v>
      </c>
      <c r="J1350" s="8" t="n">
        <v>45.61</v>
      </c>
    </row>
    <row r="1351" customFormat="false" ht="15" hidden="false" customHeight="false" outlineLevel="0" collapsed="false">
      <c r="A1351" s="4" t="n">
        <v>38855</v>
      </c>
      <c r="B1351" s="5" t="n">
        <v>2006</v>
      </c>
      <c r="C1351" s="5" t="n">
        <v>5</v>
      </c>
      <c r="D1351" s="6" t="str">
        <f aca="false">IF(MONTH(A1351)&gt;=4,"FY "&amp;YEAR(A1351)&amp;"-"&amp;RIGHT(YEAR(A1351)+1,2),"FY "&amp;(YEAR(A1351)-1)&amp;"-"&amp;RIGHT(YEAR(A1351),2))</f>
        <v>FY 2006-07</v>
      </c>
      <c r="E1351" s="5" t="s">
        <v>12</v>
      </c>
      <c r="F1351" s="7" t="n">
        <v>1593.1</v>
      </c>
      <c r="G1351" s="7" t="n">
        <v>2016.6</v>
      </c>
      <c r="H1351" s="7" t="n">
        <v>-423.5</v>
      </c>
      <c r="I1351" s="7" t="n">
        <v>-93.4</v>
      </c>
      <c r="J1351" s="8" t="n">
        <v>45.34</v>
      </c>
    </row>
    <row r="1352" customFormat="false" ht="15" hidden="false" customHeight="false" outlineLevel="0" collapsed="false">
      <c r="A1352" s="4" t="n">
        <v>38856</v>
      </c>
      <c r="B1352" s="5" t="n">
        <v>2006</v>
      </c>
      <c r="C1352" s="5" t="n">
        <v>5</v>
      </c>
      <c r="D1352" s="6" t="str">
        <f aca="false">IF(MONTH(A1352)&gt;=4,"FY "&amp;YEAR(A1352)&amp;"-"&amp;RIGHT(YEAR(A1352)+1,2),"FY "&amp;(YEAR(A1352)-1)&amp;"-"&amp;RIGHT(YEAR(A1352),2))</f>
        <v>FY 2006-07</v>
      </c>
      <c r="E1352" s="5" t="s">
        <v>12</v>
      </c>
      <c r="F1352" s="7" t="n">
        <v>2104</v>
      </c>
      <c r="G1352" s="7" t="n">
        <v>2914.6</v>
      </c>
      <c r="H1352" s="7" t="n">
        <v>-810.6</v>
      </c>
      <c r="I1352" s="7" t="n">
        <v>-178.2</v>
      </c>
      <c r="J1352" s="8" t="n">
        <v>45.48</v>
      </c>
    </row>
    <row r="1353" customFormat="false" ht="15" hidden="false" customHeight="false" outlineLevel="0" collapsed="false">
      <c r="A1353" s="4" t="n">
        <v>38859</v>
      </c>
      <c r="B1353" s="5" t="n">
        <v>2006</v>
      </c>
      <c r="C1353" s="5" t="n">
        <v>5</v>
      </c>
      <c r="D1353" s="6" t="str">
        <f aca="false">IF(MONTH(A1353)&gt;=4,"FY "&amp;YEAR(A1353)&amp;"-"&amp;RIGHT(YEAR(A1353)+1,2),"FY "&amp;(YEAR(A1353)-1)&amp;"-"&amp;RIGHT(YEAR(A1353),2))</f>
        <v>FY 2006-07</v>
      </c>
      <c r="E1353" s="5" t="s">
        <v>12</v>
      </c>
      <c r="F1353" s="7" t="n">
        <v>2699.1</v>
      </c>
      <c r="G1353" s="7" t="n">
        <v>4060.4</v>
      </c>
      <c r="H1353" s="7" t="n">
        <v>-1361.3</v>
      </c>
      <c r="I1353" s="7" t="n">
        <v>-299.5</v>
      </c>
      <c r="J1353" s="8" t="n">
        <v>45.46</v>
      </c>
    </row>
    <row r="1354" customFormat="false" ht="15" hidden="false" customHeight="false" outlineLevel="0" collapsed="false">
      <c r="A1354" s="4" t="n">
        <v>38860</v>
      </c>
      <c r="B1354" s="5" t="n">
        <v>2006</v>
      </c>
      <c r="C1354" s="5" t="n">
        <v>5</v>
      </c>
      <c r="D1354" s="6" t="str">
        <f aca="false">IF(MONTH(A1354)&gt;=4,"FY "&amp;YEAR(A1354)&amp;"-"&amp;RIGHT(YEAR(A1354)+1,2),"FY "&amp;(YEAR(A1354)-1)&amp;"-"&amp;RIGHT(YEAR(A1354),2))</f>
        <v>FY 2006-07</v>
      </c>
      <c r="E1354" s="5" t="s">
        <v>12</v>
      </c>
      <c r="F1354" s="7" t="n">
        <v>3019.2</v>
      </c>
      <c r="G1354" s="7" t="n">
        <v>3949</v>
      </c>
      <c r="H1354" s="7" t="n">
        <v>-929.8</v>
      </c>
      <c r="I1354" s="7" t="n">
        <v>-203.5</v>
      </c>
      <c r="J1354" s="8" t="n">
        <v>45.68</v>
      </c>
    </row>
    <row r="1355" customFormat="false" ht="15" hidden="false" customHeight="false" outlineLevel="0" collapsed="false">
      <c r="A1355" s="4" t="n">
        <v>38861</v>
      </c>
      <c r="B1355" s="5" t="n">
        <v>2006</v>
      </c>
      <c r="C1355" s="5" t="n">
        <v>5</v>
      </c>
      <c r="D1355" s="6" t="str">
        <f aca="false">IF(MONTH(A1355)&gt;=4,"FY "&amp;YEAR(A1355)&amp;"-"&amp;RIGHT(YEAR(A1355)+1,2),"FY "&amp;(YEAR(A1355)-1)&amp;"-"&amp;RIGHT(YEAR(A1355),2))</f>
        <v>FY 2006-07</v>
      </c>
      <c r="E1355" s="5" t="s">
        <v>12</v>
      </c>
      <c r="F1355" s="7" t="n">
        <v>2306.1</v>
      </c>
      <c r="G1355" s="7" t="n">
        <v>3549.3</v>
      </c>
      <c r="H1355" s="7" t="n">
        <v>-1243.2</v>
      </c>
      <c r="I1355" s="7" t="n">
        <v>-273.1</v>
      </c>
      <c r="J1355" s="8" t="n">
        <v>45.52</v>
      </c>
    </row>
    <row r="1356" customFormat="false" ht="15" hidden="false" customHeight="false" outlineLevel="0" collapsed="false">
      <c r="A1356" s="4" t="n">
        <v>38862</v>
      </c>
      <c r="B1356" s="5" t="n">
        <v>2006</v>
      </c>
      <c r="C1356" s="5" t="n">
        <v>5</v>
      </c>
      <c r="D1356" s="6" t="str">
        <f aca="false">IF(MONTH(A1356)&gt;=4,"FY "&amp;YEAR(A1356)&amp;"-"&amp;RIGHT(YEAR(A1356)+1,2),"FY "&amp;(YEAR(A1356)-1)&amp;"-"&amp;RIGHT(YEAR(A1356),2))</f>
        <v>FY 2006-07</v>
      </c>
      <c r="E1356" s="5" t="s">
        <v>12</v>
      </c>
      <c r="F1356" s="7" t="n">
        <v>1881.8</v>
      </c>
      <c r="G1356" s="7" t="n">
        <v>3816.9</v>
      </c>
      <c r="H1356" s="7" t="n">
        <v>-1935</v>
      </c>
      <c r="I1356" s="7" t="n">
        <v>-423.1</v>
      </c>
      <c r="J1356" s="8" t="n">
        <v>45.73</v>
      </c>
    </row>
    <row r="1357" customFormat="false" ht="15" hidden="false" customHeight="false" outlineLevel="0" collapsed="false">
      <c r="A1357" s="4" t="n">
        <v>38863</v>
      </c>
      <c r="B1357" s="5" t="n">
        <v>2006</v>
      </c>
      <c r="C1357" s="5" t="n">
        <v>5</v>
      </c>
      <c r="D1357" s="6" t="str">
        <f aca="false">IF(MONTH(A1357)&gt;=4,"FY "&amp;YEAR(A1357)&amp;"-"&amp;RIGHT(YEAR(A1357)+1,2),"FY "&amp;(YEAR(A1357)-1)&amp;"-"&amp;RIGHT(YEAR(A1357),2))</f>
        <v>FY 2006-07</v>
      </c>
      <c r="E1357" s="5" t="s">
        <v>12</v>
      </c>
      <c r="F1357" s="7" t="n">
        <v>2181.6</v>
      </c>
      <c r="G1357" s="7" t="n">
        <v>3814.4</v>
      </c>
      <c r="H1357" s="7" t="n">
        <v>-1632.8</v>
      </c>
      <c r="I1357" s="7" t="n">
        <v>-356.1</v>
      </c>
      <c r="J1357" s="8" t="n">
        <v>45.85</v>
      </c>
    </row>
    <row r="1358" customFormat="false" ht="15" hidden="false" customHeight="false" outlineLevel="0" collapsed="false">
      <c r="A1358" s="4" t="n">
        <v>38866</v>
      </c>
      <c r="B1358" s="5" t="n">
        <v>2006</v>
      </c>
      <c r="C1358" s="5" t="n">
        <v>5</v>
      </c>
      <c r="D1358" s="6" t="str">
        <f aca="false">IF(MONTH(A1358)&gt;=4,"FY "&amp;YEAR(A1358)&amp;"-"&amp;RIGHT(YEAR(A1358)+1,2),"FY "&amp;(YEAR(A1358)-1)&amp;"-"&amp;RIGHT(YEAR(A1358),2))</f>
        <v>FY 2006-07</v>
      </c>
      <c r="E1358" s="5" t="s">
        <v>12</v>
      </c>
      <c r="F1358" s="7" t="n">
        <v>1631.3</v>
      </c>
      <c r="G1358" s="7" t="n">
        <v>1884</v>
      </c>
      <c r="H1358" s="7" t="n">
        <v>-252.7</v>
      </c>
      <c r="I1358" s="7" t="n">
        <v>-55.1</v>
      </c>
      <c r="J1358" s="8" t="n">
        <v>45.85</v>
      </c>
    </row>
    <row r="1359" customFormat="false" ht="15" hidden="false" customHeight="false" outlineLevel="0" collapsed="false">
      <c r="A1359" s="4" t="n">
        <v>38867</v>
      </c>
      <c r="B1359" s="5" t="n">
        <v>2006</v>
      </c>
      <c r="C1359" s="5" t="n">
        <v>5</v>
      </c>
      <c r="D1359" s="6" t="str">
        <f aca="false">IF(MONTH(A1359)&gt;=4,"FY "&amp;YEAR(A1359)&amp;"-"&amp;RIGHT(YEAR(A1359)+1,2),"FY "&amp;(YEAR(A1359)-1)&amp;"-"&amp;RIGHT(YEAR(A1359),2))</f>
        <v>FY 2006-07</v>
      </c>
      <c r="E1359" s="5" t="s">
        <v>12</v>
      </c>
      <c r="F1359" s="7" t="n">
        <v>981.1</v>
      </c>
      <c r="G1359" s="7" t="n">
        <v>1062.9</v>
      </c>
      <c r="H1359" s="7" t="n">
        <v>-81.8</v>
      </c>
      <c r="I1359" s="7" t="n">
        <v>-17.8</v>
      </c>
      <c r="J1359" s="8" t="n">
        <v>45.97</v>
      </c>
    </row>
    <row r="1360" customFormat="false" ht="15" hidden="false" customHeight="false" outlineLevel="0" collapsed="false">
      <c r="A1360" s="4" t="n">
        <v>38868</v>
      </c>
      <c r="B1360" s="5" t="n">
        <v>2006</v>
      </c>
      <c r="C1360" s="5" t="n">
        <v>5</v>
      </c>
      <c r="D1360" s="6" t="str">
        <f aca="false">IF(MONTH(A1360)&gt;=4,"FY "&amp;YEAR(A1360)&amp;"-"&amp;RIGHT(YEAR(A1360)+1,2),"FY "&amp;(YEAR(A1360)-1)&amp;"-"&amp;RIGHT(YEAR(A1360),2))</f>
        <v>FY 2006-07</v>
      </c>
      <c r="E1360" s="5" t="s">
        <v>12</v>
      </c>
      <c r="F1360" s="7" t="n">
        <v>1518.9</v>
      </c>
      <c r="G1360" s="7" t="n">
        <v>1527.2</v>
      </c>
      <c r="H1360" s="7" t="n">
        <v>-8.4</v>
      </c>
      <c r="I1360" s="7" t="n">
        <v>-1.8</v>
      </c>
      <c r="J1360" s="8" t="n">
        <v>46.19</v>
      </c>
    </row>
    <row r="1361" customFormat="false" ht="15" hidden="false" customHeight="false" outlineLevel="0" collapsed="false">
      <c r="A1361" s="4" t="n">
        <v>38869</v>
      </c>
      <c r="B1361" s="5" t="n">
        <v>2006</v>
      </c>
      <c r="C1361" s="5" t="n">
        <v>6</v>
      </c>
      <c r="D1361" s="6" t="str">
        <f aca="false">IF(MONTH(A1361)&gt;=4,"FY "&amp;YEAR(A1361)&amp;"-"&amp;RIGHT(YEAR(A1361)+1,2),"FY "&amp;(YEAR(A1361)-1)&amp;"-"&amp;RIGHT(YEAR(A1361),2))</f>
        <v>FY 2006-07</v>
      </c>
      <c r="E1361" s="5" t="s">
        <v>12</v>
      </c>
      <c r="F1361" s="7" t="n">
        <v>1730.9</v>
      </c>
      <c r="G1361" s="7" t="n">
        <v>2563.2</v>
      </c>
      <c r="H1361" s="7" t="n">
        <v>-832.3</v>
      </c>
      <c r="I1361" s="7" t="n">
        <v>-179.3</v>
      </c>
      <c r="J1361" s="8" t="n">
        <v>46.43</v>
      </c>
    </row>
    <row r="1362" customFormat="false" ht="15" hidden="false" customHeight="false" outlineLevel="0" collapsed="false">
      <c r="A1362" s="4" t="n">
        <v>38870</v>
      </c>
      <c r="B1362" s="5" t="n">
        <v>2006</v>
      </c>
      <c r="C1362" s="5" t="n">
        <v>6</v>
      </c>
      <c r="D1362" s="6" t="str">
        <f aca="false">IF(MONTH(A1362)&gt;=4,"FY "&amp;YEAR(A1362)&amp;"-"&amp;RIGHT(YEAR(A1362)+1,2),"FY "&amp;(YEAR(A1362)-1)&amp;"-"&amp;RIGHT(YEAR(A1362),2))</f>
        <v>FY 2006-07</v>
      </c>
      <c r="E1362" s="5" t="s">
        <v>12</v>
      </c>
      <c r="F1362" s="7" t="n">
        <v>2317.8</v>
      </c>
      <c r="G1362" s="7" t="n">
        <v>2600</v>
      </c>
      <c r="H1362" s="7" t="n">
        <v>-282.2</v>
      </c>
      <c r="I1362" s="7" t="n">
        <v>-61.1</v>
      </c>
      <c r="J1362" s="8" t="n">
        <v>46.22</v>
      </c>
    </row>
    <row r="1363" customFormat="false" ht="15" hidden="false" customHeight="false" outlineLevel="0" collapsed="false">
      <c r="A1363" s="4" t="n">
        <v>38873</v>
      </c>
      <c r="B1363" s="5" t="n">
        <v>2006</v>
      </c>
      <c r="C1363" s="5" t="n">
        <v>6</v>
      </c>
      <c r="D1363" s="6" t="str">
        <f aca="false">IF(MONTH(A1363)&gt;=4,"FY "&amp;YEAR(A1363)&amp;"-"&amp;RIGHT(YEAR(A1363)+1,2),"FY "&amp;(YEAR(A1363)-1)&amp;"-"&amp;RIGHT(YEAR(A1363),2))</f>
        <v>FY 2006-07</v>
      </c>
      <c r="E1363" s="5" t="s">
        <v>12</v>
      </c>
      <c r="F1363" s="7" t="n">
        <v>2179.1</v>
      </c>
      <c r="G1363" s="7" t="n">
        <v>1538.6</v>
      </c>
      <c r="H1363" s="7" t="n">
        <v>640.4</v>
      </c>
      <c r="I1363" s="7" t="n">
        <v>138.7</v>
      </c>
      <c r="J1363" s="8" t="n">
        <v>46.17</v>
      </c>
    </row>
    <row r="1364" customFormat="false" ht="15" hidden="false" customHeight="false" outlineLevel="0" collapsed="false">
      <c r="A1364" s="4" t="n">
        <v>38874</v>
      </c>
      <c r="B1364" s="5" t="n">
        <v>2006</v>
      </c>
      <c r="C1364" s="5" t="n">
        <v>6</v>
      </c>
      <c r="D1364" s="6" t="str">
        <f aca="false">IF(MONTH(A1364)&gt;=4,"FY "&amp;YEAR(A1364)&amp;"-"&amp;RIGHT(YEAR(A1364)+1,2),"FY "&amp;(YEAR(A1364)-1)&amp;"-"&amp;RIGHT(YEAR(A1364),2))</f>
        <v>FY 2006-07</v>
      </c>
      <c r="E1364" s="5" t="s">
        <v>12</v>
      </c>
      <c r="F1364" s="7" t="n">
        <v>2088.4</v>
      </c>
      <c r="G1364" s="7" t="n">
        <v>1517.4</v>
      </c>
      <c r="H1364" s="7" t="n">
        <v>571</v>
      </c>
      <c r="I1364" s="7" t="n">
        <v>124.6</v>
      </c>
      <c r="J1364" s="8" t="n">
        <v>45.82</v>
      </c>
    </row>
    <row r="1365" customFormat="false" ht="15" hidden="false" customHeight="false" outlineLevel="0" collapsed="false">
      <c r="A1365" s="4" t="n">
        <v>38875</v>
      </c>
      <c r="B1365" s="5" t="n">
        <v>2006</v>
      </c>
      <c r="C1365" s="5" t="n">
        <v>6</v>
      </c>
      <c r="D1365" s="6" t="str">
        <f aca="false">IF(MONTH(A1365)&gt;=4,"FY "&amp;YEAR(A1365)&amp;"-"&amp;RIGHT(YEAR(A1365)+1,2),"FY "&amp;(YEAR(A1365)-1)&amp;"-"&amp;RIGHT(YEAR(A1365),2))</f>
        <v>FY 2006-07</v>
      </c>
      <c r="E1365" s="5" t="s">
        <v>12</v>
      </c>
      <c r="F1365" s="7" t="n">
        <v>1800.2</v>
      </c>
      <c r="G1365" s="7" t="n">
        <v>1715.4</v>
      </c>
      <c r="H1365" s="7" t="n">
        <v>84.8</v>
      </c>
      <c r="I1365" s="7" t="n">
        <v>18.5</v>
      </c>
      <c r="J1365" s="8" t="n">
        <v>45.92</v>
      </c>
    </row>
    <row r="1366" customFormat="false" ht="15" hidden="false" customHeight="false" outlineLevel="0" collapsed="false">
      <c r="A1366" s="4" t="n">
        <v>38876</v>
      </c>
      <c r="B1366" s="5" t="n">
        <v>2006</v>
      </c>
      <c r="C1366" s="5" t="n">
        <v>6</v>
      </c>
      <c r="D1366" s="6" t="str">
        <f aca="false">IF(MONTH(A1366)&gt;=4,"FY "&amp;YEAR(A1366)&amp;"-"&amp;RIGHT(YEAR(A1366)+1,2),"FY "&amp;(YEAR(A1366)-1)&amp;"-"&amp;RIGHT(YEAR(A1366),2))</f>
        <v>FY 2006-07</v>
      </c>
      <c r="E1366" s="5" t="s">
        <v>12</v>
      </c>
      <c r="F1366" s="7" t="n">
        <v>2052.5</v>
      </c>
      <c r="G1366" s="7" t="n">
        <v>2020.6</v>
      </c>
      <c r="H1366" s="7" t="n">
        <v>31.9</v>
      </c>
      <c r="I1366" s="7" t="n">
        <v>6.9</v>
      </c>
      <c r="J1366" s="8" t="n">
        <v>45.93</v>
      </c>
    </row>
    <row r="1367" customFormat="false" ht="15" hidden="false" customHeight="false" outlineLevel="0" collapsed="false">
      <c r="A1367" s="4" t="n">
        <v>38877</v>
      </c>
      <c r="B1367" s="5" t="n">
        <v>2006</v>
      </c>
      <c r="C1367" s="5" t="n">
        <v>6</v>
      </c>
      <c r="D1367" s="6" t="str">
        <f aca="false">IF(MONTH(A1367)&gt;=4,"FY "&amp;YEAR(A1367)&amp;"-"&amp;RIGHT(YEAR(A1367)+1,2),"FY "&amp;(YEAR(A1367)-1)&amp;"-"&amp;RIGHT(YEAR(A1367),2))</f>
        <v>FY 2006-07</v>
      </c>
      <c r="E1367" s="5" t="s">
        <v>12</v>
      </c>
      <c r="F1367" s="7" t="n">
        <v>2512.2</v>
      </c>
      <c r="G1367" s="7" t="n">
        <v>2400.9</v>
      </c>
      <c r="H1367" s="7" t="n">
        <v>111.2</v>
      </c>
      <c r="I1367" s="7" t="n">
        <v>24.1</v>
      </c>
      <c r="J1367" s="8" t="n">
        <v>46.06</v>
      </c>
    </row>
    <row r="1368" customFormat="false" ht="15" hidden="false" customHeight="false" outlineLevel="0" collapsed="false">
      <c r="A1368" s="4" t="n">
        <v>38880</v>
      </c>
      <c r="B1368" s="5" t="n">
        <v>2006</v>
      </c>
      <c r="C1368" s="5" t="n">
        <v>6</v>
      </c>
      <c r="D1368" s="6" t="str">
        <f aca="false">IF(MONTH(A1368)&gt;=4,"FY "&amp;YEAR(A1368)&amp;"-"&amp;RIGHT(YEAR(A1368)+1,2),"FY "&amp;(YEAR(A1368)-1)&amp;"-"&amp;RIGHT(YEAR(A1368),2))</f>
        <v>FY 2006-07</v>
      </c>
      <c r="E1368" s="5" t="s">
        <v>12</v>
      </c>
      <c r="F1368" s="7" t="n">
        <v>2106.3</v>
      </c>
      <c r="G1368" s="7" t="n">
        <v>1597.5</v>
      </c>
      <c r="H1368" s="7" t="n">
        <v>508.9</v>
      </c>
      <c r="I1368" s="7" t="n">
        <v>110.8</v>
      </c>
      <c r="J1368" s="8" t="n">
        <v>45.92</v>
      </c>
    </row>
    <row r="1369" customFormat="false" ht="15" hidden="false" customHeight="false" outlineLevel="0" collapsed="false">
      <c r="A1369" s="4" t="n">
        <v>38881</v>
      </c>
      <c r="B1369" s="5" t="n">
        <v>2006</v>
      </c>
      <c r="C1369" s="5" t="n">
        <v>6</v>
      </c>
      <c r="D1369" s="6" t="str">
        <f aca="false">IF(MONTH(A1369)&gt;=4,"FY "&amp;YEAR(A1369)&amp;"-"&amp;RIGHT(YEAR(A1369)+1,2),"FY "&amp;(YEAR(A1369)-1)&amp;"-"&amp;RIGHT(YEAR(A1369),2))</f>
        <v>FY 2006-07</v>
      </c>
      <c r="E1369" s="5" t="s">
        <v>12</v>
      </c>
      <c r="F1369" s="7" t="n">
        <v>1525.5</v>
      </c>
      <c r="G1369" s="7" t="n">
        <v>1427.6</v>
      </c>
      <c r="H1369" s="7" t="n">
        <v>97.9</v>
      </c>
      <c r="I1369" s="7" t="n">
        <v>21.3</v>
      </c>
      <c r="J1369" s="8" t="n">
        <v>45.88</v>
      </c>
    </row>
    <row r="1370" customFormat="false" ht="15" hidden="false" customHeight="false" outlineLevel="0" collapsed="false">
      <c r="A1370" s="4" t="n">
        <v>38882</v>
      </c>
      <c r="B1370" s="5" t="n">
        <v>2006</v>
      </c>
      <c r="C1370" s="5" t="n">
        <v>6</v>
      </c>
      <c r="D1370" s="6" t="str">
        <f aca="false">IF(MONTH(A1370)&gt;=4,"FY "&amp;YEAR(A1370)&amp;"-"&amp;RIGHT(YEAR(A1370)+1,2),"FY "&amp;(YEAR(A1370)-1)&amp;"-"&amp;RIGHT(YEAR(A1370),2))</f>
        <v>FY 2006-07</v>
      </c>
      <c r="E1370" s="5" t="s">
        <v>12</v>
      </c>
      <c r="F1370" s="7" t="n">
        <v>1735.1</v>
      </c>
      <c r="G1370" s="7" t="n">
        <v>1817</v>
      </c>
      <c r="H1370" s="7" t="n">
        <v>-81.8</v>
      </c>
      <c r="I1370" s="7" t="n">
        <v>-17.8</v>
      </c>
      <c r="J1370" s="8" t="n">
        <v>46.04</v>
      </c>
    </row>
    <row r="1371" customFormat="false" ht="15" hidden="false" customHeight="false" outlineLevel="0" collapsed="false">
      <c r="A1371" s="4" t="n">
        <v>38883</v>
      </c>
      <c r="B1371" s="5" t="n">
        <v>2006</v>
      </c>
      <c r="C1371" s="5" t="n">
        <v>6</v>
      </c>
      <c r="D1371" s="6" t="str">
        <f aca="false">IF(MONTH(A1371)&gt;=4,"FY "&amp;YEAR(A1371)&amp;"-"&amp;RIGHT(YEAR(A1371)+1,2),"FY "&amp;(YEAR(A1371)-1)&amp;"-"&amp;RIGHT(YEAR(A1371),2))</f>
        <v>FY 2006-07</v>
      </c>
      <c r="E1371" s="5" t="s">
        <v>12</v>
      </c>
      <c r="F1371" s="7" t="n">
        <v>1557.7</v>
      </c>
      <c r="G1371" s="7" t="n">
        <v>1921.1</v>
      </c>
      <c r="H1371" s="7" t="n">
        <v>-363.4</v>
      </c>
      <c r="I1371" s="7" t="n">
        <v>-79</v>
      </c>
      <c r="J1371" s="8" t="n">
        <v>45.98</v>
      </c>
    </row>
    <row r="1372" customFormat="false" ht="15" hidden="false" customHeight="false" outlineLevel="0" collapsed="false">
      <c r="A1372" s="4" t="n">
        <v>38884</v>
      </c>
      <c r="B1372" s="5" t="n">
        <v>2006</v>
      </c>
      <c r="C1372" s="5" t="n">
        <v>6</v>
      </c>
      <c r="D1372" s="6" t="str">
        <f aca="false">IF(MONTH(A1372)&gt;=4,"FY "&amp;YEAR(A1372)&amp;"-"&amp;RIGHT(YEAR(A1372)+1,2),"FY "&amp;(YEAR(A1372)-1)&amp;"-"&amp;RIGHT(YEAR(A1372),2))</f>
        <v>FY 2006-07</v>
      </c>
      <c r="E1372" s="5" t="s">
        <v>12</v>
      </c>
      <c r="F1372" s="7" t="n">
        <v>1564</v>
      </c>
      <c r="G1372" s="7" t="n">
        <v>1424.1</v>
      </c>
      <c r="H1372" s="7" t="n">
        <v>139.9</v>
      </c>
      <c r="I1372" s="7" t="n">
        <v>30.5</v>
      </c>
      <c r="J1372" s="8" t="n">
        <v>45.91</v>
      </c>
    </row>
    <row r="1373" customFormat="false" ht="15" hidden="false" customHeight="false" outlineLevel="0" collapsed="false">
      <c r="A1373" s="4" t="n">
        <v>38887</v>
      </c>
      <c r="B1373" s="5" t="n">
        <v>2006</v>
      </c>
      <c r="C1373" s="5" t="n">
        <v>6</v>
      </c>
      <c r="D1373" s="6" t="str">
        <f aca="false">IF(MONTH(A1373)&gt;=4,"FY "&amp;YEAR(A1373)&amp;"-"&amp;RIGHT(YEAR(A1373)+1,2),"FY "&amp;(YEAR(A1373)-1)&amp;"-"&amp;RIGHT(YEAR(A1373),2))</f>
        <v>FY 2006-07</v>
      </c>
      <c r="E1373" s="5" t="s">
        <v>12</v>
      </c>
      <c r="F1373" s="7" t="n">
        <v>2920.3</v>
      </c>
      <c r="G1373" s="7" t="n">
        <v>2260.7</v>
      </c>
      <c r="H1373" s="7" t="n">
        <v>659.5</v>
      </c>
      <c r="I1373" s="7" t="n">
        <v>143.6</v>
      </c>
      <c r="J1373" s="8" t="n">
        <v>45.92</v>
      </c>
    </row>
    <row r="1374" customFormat="false" ht="15" hidden="false" customHeight="false" outlineLevel="0" collapsed="false">
      <c r="A1374" s="4" t="n">
        <v>38888</v>
      </c>
      <c r="B1374" s="5" t="n">
        <v>2006</v>
      </c>
      <c r="C1374" s="5" t="n">
        <v>6</v>
      </c>
      <c r="D1374" s="6" t="str">
        <f aca="false">IF(MONTH(A1374)&gt;=4,"FY "&amp;YEAR(A1374)&amp;"-"&amp;RIGHT(YEAR(A1374)+1,2),"FY "&amp;(YEAR(A1374)-1)&amp;"-"&amp;RIGHT(YEAR(A1374),2))</f>
        <v>FY 2006-07</v>
      </c>
      <c r="E1374" s="5" t="s">
        <v>12</v>
      </c>
      <c r="F1374" s="7" t="n">
        <v>1099</v>
      </c>
      <c r="G1374" s="7" t="n">
        <v>1077</v>
      </c>
      <c r="H1374" s="7" t="n">
        <v>21.9</v>
      </c>
      <c r="I1374" s="7" t="n">
        <v>4.8</v>
      </c>
      <c r="J1374" s="8" t="n">
        <v>45.89</v>
      </c>
    </row>
    <row r="1375" customFormat="false" ht="15" hidden="false" customHeight="false" outlineLevel="0" collapsed="false">
      <c r="A1375" s="4" t="n">
        <v>38889</v>
      </c>
      <c r="B1375" s="5" t="n">
        <v>2006</v>
      </c>
      <c r="C1375" s="5" t="n">
        <v>6</v>
      </c>
      <c r="D1375" s="6" t="str">
        <f aca="false">IF(MONTH(A1375)&gt;=4,"FY "&amp;YEAR(A1375)&amp;"-"&amp;RIGHT(YEAR(A1375)+1,2),"FY "&amp;(YEAR(A1375)-1)&amp;"-"&amp;RIGHT(YEAR(A1375),2))</f>
        <v>FY 2006-07</v>
      </c>
      <c r="E1375" s="5" t="s">
        <v>12</v>
      </c>
      <c r="F1375" s="7" t="n">
        <v>1281.6</v>
      </c>
      <c r="G1375" s="7" t="n">
        <v>1481.2</v>
      </c>
      <c r="H1375" s="7" t="n">
        <v>-199.6</v>
      </c>
      <c r="I1375" s="7" t="n">
        <v>-43.5</v>
      </c>
      <c r="J1375" s="8" t="n">
        <v>45.91</v>
      </c>
    </row>
    <row r="1376" customFormat="false" ht="15" hidden="false" customHeight="false" outlineLevel="0" collapsed="false">
      <c r="A1376" s="4" t="n">
        <v>38890</v>
      </c>
      <c r="B1376" s="5" t="n">
        <v>2006</v>
      </c>
      <c r="C1376" s="5" t="n">
        <v>6</v>
      </c>
      <c r="D1376" s="6" t="str">
        <f aca="false">IF(MONTH(A1376)&gt;=4,"FY "&amp;YEAR(A1376)&amp;"-"&amp;RIGHT(YEAR(A1376)+1,2),"FY "&amp;(YEAR(A1376)-1)&amp;"-"&amp;RIGHT(YEAR(A1376),2))</f>
        <v>FY 2006-07</v>
      </c>
      <c r="E1376" s="5" t="s">
        <v>12</v>
      </c>
      <c r="F1376" s="7" t="n">
        <v>1152.2</v>
      </c>
      <c r="G1376" s="7" t="n">
        <v>1060.7</v>
      </c>
      <c r="H1376" s="7" t="n">
        <v>91.6</v>
      </c>
      <c r="I1376" s="7" t="n">
        <v>19.9</v>
      </c>
      <c r="J1376" s="8" t="n">
        <v>45.92</v>
      </c>
    </row>
    <row r="1377" customFormat="false" ht="15" hidden="false" customHeight="false" outlineLevel="0" collapsed="false">
      <c r="A1377" s="4" t="n">
        <v>38891</v>
      </c>
      <c r="B1377" s="5" t="n">
        <v>2006</v>
      </c>
      <c r="C1377" s="5" t="n">
        <v>6</v>
      </c>
      <c r="D1377" s="6" t="str">
        <f aca="false">IF(MONTH(A1377)&gt;=4,"FY "&amp;YEAR(A1377)&amp;"-"&amp;RIGHT(YEAR(A1377)+1,2),"FY "&amp;(YEAR(A1377)-1)&amp;"-"&amp;RIGHT(YEAR(A1377),2))</f>
        <v>FY 2006-07</v>
      </c>
      <c r="E1377" s="5" t="s">
        <v>12</v>
      </c>
      <c r="F1377" s="7" t="n">
        <v>1359.6</v>
      </c>
      <c r="G1377" s="7" t="n">
        <v>1562.2</v>
      </c>
      <c r="H1377" s="7" t="n">
        <v>-202.6</v>
      </c>
      <c r="I1377" s="7" t="n">
        <v>-44</v>
      </c>
      <c r="J1377" s="8" t="n">
        <v>46.07</v>
      </c>
    </row>
    <row r="1378" customFormat="false" ht="15" hidden="false" customHeight="false" outlineLevel="0" collapsed="false">
      <c r="A1378" s="4" t="n">
        <v>38892</v>
      </c>
      <c r="B1378" s="5" t="n">
        <v>2006</v>
      </c>
      <c r="C1378" s="5" t="n">
        <v>6</v>
      </c>
      <c r="D1378" s="6" t="str">
        <f aca="false">IF(MONTH(A1378)&gt;=4,"FY "&amp;YEAR(A1378)&amp;"-"&amp;RIGHT(YEAR(A1378)+1,2),"FY "&amp;(YEAR(A1378)-1)&amp;"-"&amp;RIGHT(YEAR(A1378),2))</f>
        <v>FY 2006-07</v>
      </c>
      <c r="E1378" s="5" t="s">
        <v>12</v>
      </c>
      <c r="F1378" s="7" t="n">
        <v>1050.3</v>
      </c>
      <c r="G1378" s="7" t="n">
        <v>1117.8</v>
      </c>
      <c r="H1378" s="7" t="n">
        <v>-67.5</v>
      </c>
      <c r="I1378" s="7" t="n">
        <v>-14.7</v>
      </c>
      <c r="J1378" s="8" t="n">
        <v>46.01</v>
      </c>
    </row>
    <row r="1379" customFormat="false" ht="15" hidden="false" customHeight="false" outlineLevel="0" collapsed="false">
      <c r="A1379" s="4" t="n">
        <v>38894</v>
      </c>
      <c r="B1379" s="5" t="n">
        <v>2006</v>
      </c>
      <c r="C1379" s="5" t="n">
        <v>6</v>
      </c>
      <c r="D1379" s="6" t="str">
        <f aca="false">IF(MONTH(A1379)&gt;=4,"FY "&amp;YEAR(A1379)&amp;"-"&amp;RIGHT(YEAR(A1379)+1,2),"FY "&amp;(YEAR(A1379)-1)&amp;"-"&amp;RIGHT(YEAR(A1379),2))</f>
        <v>FY 2006-07</v>
      </c>
      <c r="E1379" s="5" t="s">
        <v>12</v>
      </c>
      <c r="F1379" s="7" t="n">
        <v>21.7</v>
      </c>
      <c r="G1379" s="7" t="n">
        <v>14.7</v>
      </c>
      <c r="H1379" s="7" t="n">
        <v>7</v>
      </c>
      <c r="I1379" s="7" t="n">
        <v>1.5</v>
      </c>
      <c r="J1379" s="8" t="n">
        <v>46.2</v>
      </c>
    </row>
    <row r="1380" customFormat="false" ht="15" hidden="false" customHeight="false" outlineLevel="0" collapsed="false">
      <c r="A1380" s="4" t="n">
        <v>38895</v>
      </c>
      <c r="B1380" s="5" t="n">
        <v>2006</v>
      </c>
      <c r="C1380" s="5" t="n">
        <v>6</v>
      </c>
      <c r="D1380" s="6" t="str">
        <f aca="false">IF(MONTH(A1380)&gt;=4,"FY "&amp;YEAR(A1380)&amp;"-"&amp;RIGHT(YEAR(A1380)+1,2),"FY "&amp;(YEAR(A1380)-1)&amp;"-"&amp;RIGHT(YEAR(A1380),2))</f>
        <v>FY 2006-07</v>
      </c>
      <c r="E1380" s="5" t="s">
        <v>12</v>
      </c>
      <c r="F1380" s="7" t="n">
        <v>2161.3</v>
      </c>
      <c r="G1380" s="7" t="n">
        <v>2188.1</v>
      </c>
      <c r="H1380" s="7" t="n">
        <v>-26.8</v>
      </c>
      <c r="I1380" s="7" t="n">
        <v>-5.8</v>
      </c>
      <c r="J1380" s="8" t="n">
        <v>46.34</v>
      </c>
    </row>
    <row r="1381" customFormat="false" ht="15" hidden="false" customHeight="false" outlineLevel="0" collapsed="false">
      <c r="A1381" s="4" t="n">
        <v>38896</v>
      </c>
      <c r="B1381" s="5" t="n">
        <v>2006</v>
      </c>
      <c r="C1381" s="5" t="n">
        <v>6</v>
      </c>
      <c r="D1381" s="6" t="str">
        <f aca="false">IF(MONTH(A1381)&gt;=4,"FY "&amp;YEAR(A1381)&amp;"-"&amp;RIGHT(YEAR(A1381)+1,2),"FY "&amp;(YEAR(A1381)-1)&amp;"-"&amp;RIGHT(YEAR(A1381),2))</f>
        <v>FY 2006-07</v>
      </c>
      <c r="E1381" s="5" t="s">
        <v>12</v>
      </c>
      <c r="F1381" s="7" t="n">
        <v>1735.5</v>
      </c>
      <c r="G1381" s="7" t="n">
        <v>1846.6</v>
      </c>
      <c r="H1381" s="7" t="n">
        <v>-111.1</v>
      </c>
      <c r="I1381" s="7" t="n">
        <v>-24</v>
      </c>
      <c r="J1381" s="8" t="n">
        <v>46.36</v>
      </c>
    </row>
    <row r="1382" customFormat="false" ht="15" hidden="false" customHeight="false" outlineLevel="0" collapsed="false">
      <c r="A1382" s="4" t="n">
        <v>38897</v>
      </c>
      <c r="B1382" s="5" t="n">
        <v>2006</v>
      </c>
      <c r="C1382" s="5" t="n">
        <v>6</v>
      </c>
      <c r="D1382" s="6" t="str">
        <f aca="false">IF(MONTH(A1382)&gt;=4,"FY "&amp;YEAR(A1382)&amp;"-"&amp;RIGHT(YEAR(A1382)+1,2),"FY "&amp;(YEAR(A1382)-1)&amp;"-"&amp;RIGHT(YEAR(A1382),2))</f>
        <v>FY 2006-07</v>
      </c>
      <c r="E1382" s="5" t="s">
        <v>12</v>
      </c>
      <c r="F1382" s="7" t="n">
        <v>2084.5</v>
      </c>
      <c r="G1382" s="7" t="n">
        <v>2123.5</v>
      </c>
      <c r="H1382" s="7" t="n">
        <v>-39</v>
      </c>
      <c r="I1382" s="7" t="n">
        <v>-8.4</v>
      </c>
      <c r="J1382" s="8" t="n">
        <v>46.4</v>
      </c>
    </row>
    <row r="1383" customFormat="false" ht="15" hidden="false" customHeight="false" outlineLevel="0" collapsed="false">
      <c r="A1383" s="4" t="n">
        <v>38898</v>
      </c>
      <c r="B1383" s="5" t="n">
        <v>2006</v>
      </c>
      <c r="C1383" s="5" t="n">
        <v>6</v>
      </c>
      <c r="D1383" s="6" t="str">
        <f aca="false">IF(MONTH(A1383)&gt;=4,"FY "&amp;YEAR(A1383)&amp;"-"&amp;RIGHT(YEAR(A1383)+1,2),"FY "&amp;(YEAR(A1383)-1)&amp;"-"&amp;RIGHT(YEAR(A1383),2))</f>
        <v>FY 2006-07</v>
      </c>
      <c r="E1383" s="5" t="s">
        <v>12</v>
      </c>
      <c r="F1383" s="7" t="n">
        <v>1747.3</v>
      </c>
      <c r="G1383" s="7" t="n">
        <v>2027.5</v>
      </c>
      <c r="H1383" s="7" t="n">
        <v>-280.2</v>
      </c>
      <c r="I1383" s="7" t="n">
        <v>-60.5</v>
      </c>
      <c r="J1383" s="8" t="n">
        <v>46.34</v>
      </c>
    </row>
    <row r="1384" customFormat="false" ht="15" hidden="false" customHeight="false" outlineLevel="0" collapsed="false">
      <c r="A1384" s="4" t="n">
        <v>38901</v>
      </c>
      <c r="B1384" s="5" t="n">
        <v>2006</v>
      </c>
      <c r="C1384" s="5" t="n">
        <v>7</v>
      </c>
      <c r="D1384" s="6" t="str">
        <f aca="false">IF(MONTH(A1384)&gt;=4,"FY "&amp;YEAR(A1384)&amp;"-"&amp;RIGHT(YEAR(A1384)+1,2),"FY "&amp;(YEAR(A1384)-1)&amp;"-"&amp;RIGHT(YEAR(A1384),2))</f>
        <v>FY 2006-07</v>
      </c>
      <c r="E1384" s="5" t="s">
        <v>12</v>
      </c>
      <c r="F1384" s="7" t="n">
        <v>1793.4</v>
      </c>
      <c r="G1384" s="7" t="n">
        <v>1687.1</v>
      </c>
      <c r="H1384" s="7" t="n">
        <v>106.3</v>
      </c>
      <c r="I1384" s="7" t="n">
        <v>23.1</v>
      </c>
      <c r="J1384" s="8" t="n">
        <v>46.08</v>
      </c>
    </row>
    <row r="1385" customFormat="false" ht="15" hidden="false" customHeight="false" outlineLevel="0" collapsed="false">
      <c r="A1385" s="4" t="n">
        <v>38902</v>
      </c>
      <c r="B1385" s="5" t="n">
        <v>2006</v>
      </c>
      <c r="C1385" s="5" t="n">
        <v>7</v>
      </c>
      <c r="D1385" s="6" t="str">
        <f aca="false">IF(MONTH(A1385)&gt;=4,"FY "&amp;YEAR(A1385)&amp;"-"&amp;RIGHT(YEAR(A1385)+1,2),"FY "&amp;(YEAR(A1385)-1)&amp;"-"&amp;RIGHT(YEAR(A1385),2))</f>
        <v>FY 2006-07</v>
      </c>
      <c r="E1385" s="5" t="s">
        <v>12</v>
      </c>
      <c r="F1385" s="7" t="n">
        <v>1403.4</v>
      </c>
      <c r="G1385" s="7" t="n">
        <v>1148.5</v>
      </c>
      <c r="H1385" s="7" t="n">
        <v>254.8</v>
      </c>
      <c r="I1385" s="7" t="n">
        <v>55.4</v>
      </c>
      <c r="J1385" s="8" t="n">
        <v>45.98</v>
      </c>
    </row>
    <row r="1386" customFormat="false" ht="15" hidden="false" customHeight="false" outlineLevel="0" collapsed="false">
      <c r="A1386" s="4" t="n">
        <v>38903</v>
      </c>
      <c r="B1386" s="5" t="n">
        <v>2006</v>
      </c>
      <c r="C1386" s="5" t="n">
        <v>7</v>
      </c>
      <c r="D1386" s="6" t="str">
        <f aca="false">IF(MONTH(A1386)&gt;=4,"FY "&amp;YEAR(A1386)&amp;"-"&amp;RIGHT(YEAR(A1386)+1,2),"FY "&amp;(YEAR(A1386)-1)&amp;"-"&amp;RIGHT(YEAR(A1386),2))</f>
        <v>FY 2006-07</v>
      </c>
      <c r="E1386" s="5" t="s">
        <v>12</v>
      </c>
      <c r="F1386" s="7" t="n">
        <v>1122.7</v>
      </c>
      <c r="G1386" s="7" t="n">
        <v>908</v>
      </c>
      <c r="H1386" s="7" t="n">
        <v>214.7</v>
      </c>
      <c r="I1386" s="7" t="n">
        <v>46.7</v>
      </c>
      <c r="J1386" s="8" t="n">
        <v>46.01</v>
      </c>
    </row>
    <row r="1387" customFormat="false" ht="15" hidden="false" customHeight="false" outlineLevel="0" collapsed="false">
      <c r="A1387" s="4" t="n">
        <v>38904</v>
      </c>
      <c r="B1387" s="5" t="n">
        <v>2006</v>
      </c>
      <c r="C1387" s="5" t="n">
        <v>7</v>
      </c>
      <c r="D1387" s="6" t="str">
        <f aca="false">IF(MONTH(A1387)&gt;=4,"FY "&amp;YEAR(A1387)&amp;"-"&amp;RIGHT(YEAR(A1387)+1,2),"FY "&amp;(YEAR(A1387)-1)&amp;"-"&amp;RIGHT(YEAR(A1387),2))</f>
        <v>FY 2006-07</v>
      </c>
      <c r="E1387" s="5" t="s">
        <v>12</v>
      </c>
      <c r="F1387" s="7" t="n">
        <v>2117.1</v>
      </c>
      <c r="G1387" s="7" t="n">
        <v>1561.2</v>
      </c>
      <c r="H1387" s="7" t="n">
        <v>556</v>
      </c>
      <c r="I1387" s="7" t="n">
        <v>120.8</v>
      </c>
      <c r="J1387" s="8" t="n">
        <v>46.03</v>
      </c>
    </row>
    <row r="1388" customFormat="false" ht="15" hidden="false" customHeight="false" outlineLevel="0" collapsed="false">
      <c r="A1388" s="4" t="n">
        <v>38905</v>
      </c>
      <c r="B1388" s="5" t="n">
        <v>2006</v>
      </c>
      <c r="C1388" s="5" t="n">
        <v>7</v>
      </c>
      <c r="D1388" s="6" t="str">
        <f aca="false">IF(MONTH(A1388)&gt;=4,"FY "&amp;YEAR(A1388)&amp;"-"&amp;RIGHT(YEAR(A1388)+1,2),"FY "&amp;(YEAR(A1388)-1)&amp;"-"&amp;RIGHT(YEAR(A1388),2))</f>
        <v>FY 2006-07</v>
      </c>
      <c r="E1388" s="5" t="s">
        <v>12</v>
      </c>
      <c r="F1388" s="7" t="n">
        <v>1133.4</v>
      </c>
      <c r="G1388" s="7" t="n">
        <v>1124.3</v>
      </c>
      <c r="H1388" s="7" t="n">
        <v>9.1</v>
      </c>
      <c r="I1388" s="7" t="n">
        <v>2</v>
      </c>
      <c r="J1388" s="8" t="n">
        <v>46.15</v>
      </c>
    </row>
    <row r="1389" customFormat="false" ht="15" hidden="false" customHeight="false" outlineLevel="0" collapsed="false">
      <c r="A1389" s="4" t="n">
        <v>38908</v>
      </c>
      <c r="B1389" s="5" t="n">
        <v>2006</v>
      </c>
      <c r="C1389" s="5" t="n">
        <v>7</v>
      </c>
      <c r="D1389" s="6" t="str">
        <f aca="false">IF(MONTH(A1389)&gt;=4,"FY "&amp;YEAR(A1389)&amp;"-"&amp;RIGHT(YEAR(A1389)+1,2),"FY "&amp;(YEAR(A1389)-1)&amp;"-"&amp;RIGHT(YEAR(A1389),2))</f>
        <v>FY 2006-07</v>
      </c>
      <c r="E1389" s="5" t="s">
        <v>12</v>
      </c>
      <c r="F1389" s="7" t="n">
        <v>933.1</v>
      </c>
      <c r="G1389" s="7" t="n">
        <v>1369</v>
      </c>
      <c r="H1389" s="7" t="n">
        <v>-435.9</v>
      </c>
      <c r="I1389" s="7" t="n">
        <v>-94.5</v>
      </c>
      <c r="J1389" s="8" t="n">
        <v>46.12</v>
      </c>
    </row>
    <row r="1390" customFormat="false" ht="15" hidden="false" customHeight="false" outlineLevel="0" collapsed="false">
      <c r="A1390" s="4" t="n">
        <v>38909</v>
      </c>
      <c r="B1390" s="5" t="n">
        <v>2006</v>
      </c>
      <c r="C1390" s="5" t="n">
        <v>7</v>
      </c>
      <c r="D1390" s="6" t="str">
        <f aca="false">IF(MONTH(A1390)&gt;=4,"FY "&amp;YEAR(A1390)&amp;"-"&amp;RIGHT(YEAR(A1390)+1,2),"FY "&amp;(YEAR(A1390)-1)&amp;"-"&amp;RIGHT(YEAR(A1390),2))</f>
        <v>FY 2006-07</v>
      </c>
      <c r="E1390" s="5" t="s">
        <v>12</v>
      </c>
      <c r="F1390" s="7" t="n">
        <v>644.9</v>
      </c>
      <c r="G1390" s="7" t="n">
        <v>692.3</v>
      </c>
      <c r="H1390" s="7" t="n">
        <v>-47.4</v>
      </c>
      <c r="I1390" s="7" t="n">
        <v>-10.3</v>
      </c>
      <c r="J1390" s="8" t="n">
        <v>46.06</v>
      </c>
    </row>
    <row r="1391" customFormat="false" ht="15" hidden="false" customHeight="false" outlineLevel="0" collapsed="false">
      <c r="A1391" s="4" t="n">
        <v>38910</v>
      </c>
      <c r="B1391" s="5" t="n">
        <v>2006</v>
      </c>
      <c r="C1391" s="5" t="n">
        <v>7</v>
      </c>
      <c r="D1391" s="6" t="str">
        <f aca="false">IF(MONTH(A1391)&gt;=4,"FY "&amp;YEAR(A1391)&amp;"-"&amp;RIGHT(YEAR(A1391)+1,2),"FY "&amp;(YEAR(A1391)-1)&amp;"-"&amp;RIGHT(YEAR(A1391),2))</f>
        <v>FY 2006-07</v>
      </c>
      <c r="E1391" s="5" t="s">
        <v>12</v>
      </c>
      <c r="F1391" s="7" t="n">
        <v>809.6</v>
      </c>
      <c r="G1391" s="7" t="n">
        <v>943.1</v>
      </c>
      <c r="H1391" s="7" t="n">
        <v>-133.5</v>
      </c>
      <c r="I1391" s="7" t="n">
        <v>-28.9</v>
      </c>
      <c r="J1391" s="8" t="n">
        <v>46.21</v>
      </c>
    </row>
    <row r="1392" customFormat="false" ht="15" hidden="false" customHeight="false" outlineLevel="0" collapsed="false">
      <c r="A1392" s="4" t="n">
        <v>38911</v>
      </c>
      <c r="B1392" s="5" t="n">
        <v>2006</v>
      </c>
      <c r="C1392" s="5" t="n">
        <v>7</v>
      </c>
      <c r="D1392" s="6" t="str">
        <f aca="false">IF(MONTH(A1392)&gt;=4,"FY "&amp;YEAR(A1392)&amp;"-"&amp;RIGHT(YEAR(A1392)+1,2),"FY "&amp;(YEAR(A1392)-1)&amp;"-"&amp;RIGHT(YEAR(A1392),2))</f>
        <v>FY 2006-07</v>
      </c>
      <c r="E1392" s="5" t="s">
        <v>12</v>
      </c>
      <c r="F1392" s="7" t="n">
        <v>1814</v>
      </c>
      <c r="G1392" s="7" t="n">
        <v>1438.7</v>
      </c>
      <c r="H1392" s="7" t="n">
        <v>375.3</v>
      </c>
      <c r="I1392" s="7" t="n">
        <v>81.2</v>
      </c>
      <c r="J1392" s="8" t="n">
        <v>46.21</v>
      </c>
    </row>
    <row r="1393" customFormat="false" ht="15" hidden="false" customHeight="false" outlineLevel="0" collapsed="false">
      <c r="A1393" s="4" t="n">
        <v>38912</v>
      </c>
      <c r="B1393" s="5" t="n">
        <v>2006</v>
      </c>
      <c r="C1393" s="5" t="n">
        <v>7</v>
      </c>
      <c r="D1393" s="6" t="str">
        <f aca="false">IF(MONTH(A1393)&gt;=4,"FY "&amp;YEAR(A1393)&amp;"-"&amp;RIGHT(YEAR(A1393)+1,2),"FY "&amp;(YEAR(A1393)-1)&amp;"-"&amp;RIGHT(YEAR(A1393),2))</f>
        <v>FY 2006-07</v>
      </c>
      <c r="E1393" s="5" t="s">
        <v>12</v>
      </c>
      <c r="F1393" s="7" t="n">
        <v>1029.4</v>
      </c>
      <c r="G1393" s="7" t="n">
        <v>1015.3</v>
      </c>
      <c r="H1393" s="7" t="n">
        <v>14.1</v>
      </c>
      <c r="I1393" s="7" t="n">
        <v>3</v>
      </c>
      <c r="J1393" s="8" t="n">
        <v>46.29</v>
      </c>
    </row>
    <row r="1394" customFormat="false" ht="15" hidden="false" customHeight="false" outlineLevel="0" collapsed="false">
      <c r="A1394" s="4" t="n">
        <v>38915</v>
      </c>
      <c r="B1394" s="5" t="n">
        <v>2006</v>
      </c>
      <c r="C1394" s="5" t="n">
        <v>7</v>
      </c>
      <c r="D1394" s="6" t="str">
        <f aca="false">IF(MONTH(A1394)&gt;=4,"FY "&amp;YEAR(A1394)&amp;"-"&amp;RIGHT(YEAR(A1394)+1,2),"FY "&amp;(YEAR(A1394)-1)&amp;"-"&amp;RIGHT(YEAR(A1394),2))</f>
        <v>FY 2006-07</v>
      </c>
      <c r="E1394" s="5" t="s">
        <v>12</v>
      </c>
      <c r="F1394" s="7" t="n">
        <v>911.7</v>
      </c>
      <c r="G1394" s="7" t="n">
        <v>1255.3</v>
      </c>
      <c r="H1394" s="7" t="n">
        <v>-343.6</v>
      </c>
      <c r="I1394" s="7" t="n">
        <v>-74</v>
      </c>
      <c r="J1394" s="8" t="n">
        <v>46.43</v>
      </c>
    </row>
    <row r="1395" customFormat="false" ht="15" hidden="false" customHeight="false" outlineLevel="0" collapsed="false">
      <c r="A1395" s="4" t="n">
        <v>38916</v>
      </c>
      <c r="B1395" s="5" t="n">
        <v>2006</v>
      </c>
      <c r="C1395" s="5" t="n">
        <v>7</v>
      </c>
      <c r="D1395" s="6" t="str">
        <f aca="false">IF(MONTH(A1395)&gt;=4,"FY "&amp;YEAR(A1395)&amp;"-"&amp;RIGHT(YEAR(A1395)+1,2),"FY "&amp;(YEAR(A1395)-1)&amp;"-"&amp;RIGHT(YEAR(A1395),2))</f>
        <v>FY 2006-07</v>
      </c>
      <c r="E1395" s="5" t="s">
        <v>12</v>
      </c>
      <c r="F1395" s="7" t="n">
        <v>764.8</v>
      </c>
      <c r="G1395" s="7" t="n">
        <v>1332.3</v>
      </c>
      <c r="H1395" s="7" t="n">
        <v>-567.5</v>
      </c>
      <c r="I1395" s="7" t="n">
        <v>-122.2</v>
      </c>
      <c r="J1395" s="8" t="n">
        <v>46.44</v>
      </c>
    </row>
    <row r="1396" customFormat="false" ht="15" hidden="false" customHeight="false" outlineLevel="0" collapsed="false">
      <c r="A1396" s="4" t="n">
        <v>38917</v>
      </c>
      <c r="B1396" s="5" t="n">
        <v>2006</v>
      </c>
      <c r="C1396" s="5" t="n">
        <v>7</v>
      </c>
      <c r="D1396" s="6" t="str">
        <f aca="false">IF(MONTH(A1396)&gt;=4,"FY "&amp;YEAR(A1396)&amp;"-"&amp;RIGHT(YEAR(A1396)+1,2),"FY "&amp;(YEAR(A1396)-1)&amp;"-"&amp;RIGHT(YEAR(A1396),2))</f>
        <v>FY 2006-07</v>
      </c>
      <c r="E1396" s="5" t="s">
        <v>12</v>
      </c>
      <c r="F1396" s="7" t="n">
        <v>917.4</v>
      </c>
      <c r="G1396" s="7" t="n">
        <v>1224.5</v>
      </c>
      <c r="H1396" s="7" t="n">
        <v>-307.1</v>
      </c>
      <c r="I1396" s="7" t="n">
        <v>-65.7</v>
      </c>
      <c r="J1396" s="8" t="n">
        <v>46.73</v>
      </c>
    </row>
    <row r="1397" customFormat="false" ht="15" hidden="false" customHeight="false" outlineLevel="0" collapsed="false">
      <c r="A1397" s="4" t="n">
        <v>38918</v>
      </c>
      <c r="B1397" s="5" t="n">
        <v>2006</v>
      </c>
      <c r="C1397" s="5" t="n">
        <v>7</v>
      </c>
      <c r="D1397" s="6" t="str">
        <f aca="false">IF(MONTH(A1397)&gt;=4,"FY "&amp;YEAR(A1397)&amp;"-"&amp;RIGHT(YEAR(A1397)+1,2),"FY "&amp;(YEAR(A1397)-1)&amp;"-"&amp;RIGHT(YEAR(A1397),2))</f>
        <v>FY 2006-07</v>
      </c>
      <c r="E1397" s="5" t="s">
        <v>12</v>
      </c>
      <c r="F1397" s="7" t="n">
        <v>1324</v>
      </c>
      <c r="G1397" s="7" t="n">
        <v>1234.1</v>
      </c>
      <c r="H1397" s="7" t="n">
        <v>89.8</v>
      </c>
      <c r="I1397" s="7" t="n">
        <v>19.1</v>
      </c>
      <c r="J1397" s="8" t="n">
        <v>46.95</v>
      </c>
    </row>
    <row r="1398" customFormat="false" ht="15" hidden="false" customHeight="false" outlineLevel="0" collapsed="false">
      <c r="A1398" s="4" t="n">
        <v>38919</v>
      </c>
      <c r="B1398" s="5" t="n">
        <v>2006</v>
      </c>
      <c r="C1398" s="5" t="n">
        <v>7</v>
      </c>
      <c r="D1398" s="6" t="str">
        <f aca="false">IF(MONTH(A1398)&gt;=4,"FY "&amp;YEAR(A1398)&amp;"-"&amp;RIGHT(YEAR(A1398)+1,2),"FY "&amp;(YEAR(A1398)-1)&amp;"-"&amp;RIGHT(YEAR(A1398),2))</f>
        <v>FY 2006-07</v>
      </c>
      <c r="E1398" s="5" t="s">
        <v>12</v>
      </c>
      <c r="F1398" s="7" t="n">
        <v>1433.9</v>
      </c>
      <c r="G1398" s="7" t="n">
        <v>1112.6</v>
      </c>
      <c r="H1398" s="7" t="n">
        <v>321.3</v>
      </c>
      <c r="I1398" s="7" t="n">
        <v>68.6</v>
      </c>
      <c r="J1398" s="8" t="n">
        <v>46.84</v>
      </c>
    </row>
    <row r="1399" customFormat="false" ht="15" hidden="false" customHeight="false" outlineLevel="0" collapsed="false">
      <c r="A1399" s="4" t="n">
        <v>38922</v>
      </c>
      <c r="B1399" s="5" t="n">
        <v>2006</v>
      </c>
      <c r="C1399" s="5" t="n">
        <v>7</v>
      </c>
      <c r="D1399" s="6" t="str">
        <f aca="false">IF(MONTH(A1399)&gt;=4,"FY "&amp;YEAR(A1399)&amp;"-"&amp;RIGHT(YEAR(A1399)+1,2),"FY "&amp;(YEAR(A1399)-1)&amp;"-"&amp;RIGHT(YEAR(A1399),2))</f>
        <v>FY 2006-07</v>
      </c>
      <c r="E1399" s="5" t="s">
        <v>12</v>
      </c>
      <c r="F1399" s="7" t="n">
        <v>1106.3</v>
      </c>
      <c r="G1399" s="7" t="n">
        <v>1159.8</v>
      </c>
      <c r="H1399" s="7" t="n">
        <v>-53.5</v>
      </c>
      <c r="I1399" s="7" t="n">
        <v>-11.4</v>
      </c>
      <c r="J1399" s="8" t="n">
        <v>46.83</v>
      </c>
    </row>
    <row r="1400" customFormat="false" ht="15" hidden="false" customHeight="false" outlineLevel="0" collapsed="false">
      <c r="A1400" s="4" t="n">
        <v>38923</v>
      </c>
      <c r="B1400" s="5" t="n">
        <v>2006</v>
      </c>
      <c r="C1400" s="5" t="n">
        <v>7</v>
      </c>
      <c r="D1400" s="6" t="str">
        <f aca="false">IF(MONTH(A1400)&gt;=4,"FY "&amp;YEAR(A1400)&amp;"-"&amp;RIGHT(YEAR(A1400)+1,2),"FY "&amp;(YEAR(A1400)-1)&amp;"-"&amp;RIGHT(YEAR(A1400),2))</f>
        <v>FY 2006-07</v>
      </c>
      <c r="E1400" s="5" t="s">
        <v>12</v>
      </c>
      <c r="F1400" s="7" t="n">
        <v>1387</v>
      </c>
      <c r="G1400" s="7" t="n">
        <v>1355.5</v>
      </c>
      <c r="H1400" s="7" t="n">
        <v>31.5</v>
      </c>
      <c r="I1400" s="7" t="n">
        <v>6.7</v>
      </c>
      <c r="J1400" s="8" t="n">
        <v>46.93</v>
      </c>
    </row>
    <row r="1401" customFormat="false" ht="15" hidden="false" customHeight="false" outlineLevel="0" collapsed="false">
      <c r="A1401" s="4" t="n">
        <v>38924</v>
      </c>
      <c r="B1401" s="5" t="n">
        <v>2006</v>
      </c>
      <c r="C1401" s="5" t="n">
        <v>7</v>
      </c>
      <c r="D1401" s="6" t="str">
        <f aca="false">IF(MONTH(A1401)&gt;=4,"FY "&amp;YEAR(A1401)&amp;"-"&amp;RIGHT(YEAR(A1401)+1,2),"FY "&amp;(YEAR(A1401)-1)&amp;"-"&amp;RIGHT(YEAR(A1401),2))</f>
        <v>FY 2006-07</v>
      </c>
      <c r="E1401" s="5" t="s">
        <v>12</v>
      </c>
      <c r="F1401" s="7" t="n">
        <v>1461</v>
      </c>
      <c r="G1401" s="7" t="n">
        <v>1231.2</v>
      </c>
      <c r="H1401" s="7" t="n">
        <v>229.8</v>
      </c>
      <c r="I1401" s="7" t="n">
        <v>49.1</v>
      </c>
      <c r="J1401" s="8" t="n">
        <v>46.81</v>
      </c>
    </row>
    <row r="1402" customFormat="false" ht="15" hidden="false" customHeight="false" outlineLevel="0" collapsed="false">
      <c r="A1402" s="4" t="n">
        <v>38925</v>
      </c>
      <c r="B1402" s="5" t="n">
        <v>2006</v>
      </c>
      <c r="C1402" s="5" t="n">
        <v>7</v>
      </c>
      <c r="D1402" s="6" t="str">
        <f aca="false">IF(MONTH(A1402)&gt;=4,"FY "&amp;YEAR(A1402)&amp;"-"&amp;RIGHT(YEAR(A1402)+1,2),"FY "&amp;(YEAR(A1402)-1)&amp;"-"&amp;RIGHT(YEAR(A1402),2))</f>
        <v>FY 2006-07</v>
      </c>
      <c r="E1402" s="5" t="s">
        <v>12</v>
      </c>
      <c r="F1402" s="7" t="n">
        <v>1418.8</v>
      </c>
      <c r="G1402" s="7" t="n">
        <v>1180.8</v>
      </c>
      <c r="H1402" s="7" t="n">
        <v>238</v>
      </c>
      <c r="I1402" s="7" t="n">
        <v>50.8</v>
      </c>
      <c r="J1402" s="8" t="n">
        <v>46.85</v>
      </c>
    </row>
    <row r="1403" customFormat="false" ht="15" hidden="false" customHeight="false" outlineLevel="0" collapsed="false">
      <c r="A1403" s="4" t="n">
        <v>38926</v>
      </c>
      <c r="B1403" s="5" t="n">
        <v>2006</v>
      </c>
      <c r="C1403" s="5" t="n">
        <v>7</v>
      </c>
      <c r="D1403" s="6" t="str">
        <f aca="false">IF(MONTH(A1403)&gt;=4,"FY "&amp;YEAR(A1403)&amp;"-"&amp;RIGHT(YEAR(A1403)+1,2),"FY "&amp;(YEAR(A1403)-1)&amp;"-"&amp;RIGHT(YEAR(A1403),2))</f>
        <v>FY 2006-07</v>
      </c>
      <c r="E1403" s="5" t="s">
        <v>12</v>
      </c>
      <c r="F1403" s="7" t="n">
        <v>1922</v>
      </c>
      <c r="G1403" s="7" t="n">
        <v>1460.3</v>
      </c>
      <c r="H1403" s="7" t="n">
        <v>461.7</v>
      </c>
      <c r="I1403" s="7" t="n">
        <v>99</v>
      </c>
      <c r="J1403" s="8" t="n">
        <v>46.64</v>
      </c>
    </row>
    <row r="1404" customFormat="false" ht="15" hidden="false" customHeight="false" outlineLevel="0" collapsed="false">
      <c r="A1404" s="4" t="n">
        <v>38929</v>
      </c>
      <c r="B1404" s="5" t="n">
        <v>2006</v>
      </c>
      <c r="C1404" s="5" t="n">
        <v>7</v>
      </c>
      <c r="D1404" s="6" t="str">
        <f aca="false">IF(MONTH(A1404)&gt;=4,"FY "&amp;YEAR(A1404)&amp;"-"&amp;RIGHT(YEAR(A1404)+1,2),"FY "&amp;(YEAR(A1404)-1)&amp;"-"&amp;RIGHT(YEAR(A1404),2))</f>
        <v>FY 2006-07</v>
      </c>
      <c r="E1404" s="5" t="s">
        <v>12</v>
      </c>
      <c r="F1404" s="7" t="n">
        <v>1107.3</v>
      </c>
      <c r="G1404" s="7" t="n">
        <v>976.2</v>
      </c>
      <c r="H1404" s="7" t="n">
        <v>131.2</v>
      </c>
      <c r="I1404" s="7" t="n">
        <v>28.2</v>
      </c>
      <c r="J1404" s="8" t="n">
        <v>46.56</v>
      </c>
    </row>
    <row r="1405" customFormat="false" ht="15" hidden="false" customHeight="false" outlineLevel="0" collapsed="false">
      <c r="A1405" s="4" t="n">
        <v>38930</v>
      </c>
      <c r="B1405" s="5" t="n">
        <v>2006</v>
      </c>
      <c r="C1405" s="5" t="n">
        <v>8</v>
      </c>
      <c r="D1405" s="6" t="str">
        <f aca="false">IF(MONTH(A1405)&gt;=4,"FY "&amp;YEAR(A1405)&amp;"-"&amp;RIGHT(YEAR(A1405)+1,2),"FY "&amp;(YEAR(A1405)-1)&amp;"-"&amp;RIGHT(YEAR(A1405),2))</f>
        <v>FY 2006-07</v>
      </c>
      <c r="E1405" s="5" t="s">
        <v>12</v>
      </c>
      <c r="F1405" s="7" t="n">
        <v>1327.6</v>
      </c>
      <c r="G1405" s="7" t="n">
        <v>971.8</v>
      </c>
      <c r="H1405" s="7" t="n">
        <v>355.8</v>
      </c>
      <c r="I1405" s="7" t="n">
        <v>76.5</v>
      </c>
      <c r="J1405" s="8" t="n">
        <v>46.51</v>
      </c>
    </row>
    <row r="1406" customFormat="false" ht="15" hidden="false" customHeight="false" outlineLevel="0" collapsed="false">
      <c r="A1406" s="4" t="n">
        <v>38931</v>
      </c>
      <c r="B1406" s="5" t="n">
        <v>2006</v>
      </c>
      <c r="C1406" s="5" t="n">
        <v>8</v>
      </c>
      <c r="D1406" s="6" t="str">
        <f aca="false">IF(MONTH(A1406)&gt;=4,"FY "&amp;YEAR(A1406)&amp;"-"&amp;RIGHT(YEAR(A1406)+1,2),"FY "&amp;(YEAR(A1406)-1)&amp;"-"&amp;RIGHT(YEAR(A1406),2))</f>
        <v>FY 2006-07</v>
      </c>
      <c r="E1406" s="5" t="s">
        <v>12</v>
      </c>
      <c r="F1406" s="7" t="n">
        <v>863.4</v>
      </c>
      <c r="G1406" s="7" t="n">
        <v>909.6</v>
      </c>
      <c r="H1406" s="7" t="n">
        <v>-46.3</v>
      </c>
      <c r="I1406" s="7" t="n">
        <v>-9.9</v>
      </c>
      <c r="J1406" s="8" t="n">
        <v>46.65</v>
      </c>
    </row>
    <row r="1407" customFormat="false" ht="15" hidden="false" customHeight="false" outlineLevel="0" collapsed="false">
      <c r="A1407" s="4" t="n">
        <v>38932</v>
      </c>
      <c r="B1407" s="5" t="n">
        <v>2006</v>
      </c>
      <c r="C1407" s="5" t="n">
        <v>8</v>
      </c>
      <c r="D1407" s="6" t="str">
        <f aca="false">IF(MONTH(A1407)&gt;=4,"FY "&amp;YEAR(A1407)&amp;"-"&amp;RIGHT(YEAR(A1407)+1,2),"FY "&amp;(YEAR(A1407)-1)&amp;"-"&amp;RIGHT(YEAR(A1407),2))</f>
        <v>FY 2006-07</v>
      </c>
      <c r="E1407" s="5" t="s">
        <v>12</v>
      </c>
      <c r="F1407" s="7" t="n">
        <v>1118.9</v>
      </c>
      <c r="G1407" s="7" t="n">
        <v>1014.8</v>
      </c>
      <c r="H1407" s="7" t="n">
        <v>104.1</v>
      </c>
      <c r="I1407" s="7" t="n">
        <v>22.4</v>
      </c>
      <c r="J1407" s="8" t="n">
        <v>46.56</v>
      </c>
    </row>
    <row r="1408" customFormat="false" ht="15" hidden="false" customHeight="false" outlineLevel="0" collapsed="false">
      <c r="A1408" s="4" t="n">
        <v>38933</v>
      </c>
      <c r="B1408" s="5" t="n">
        <v>2006</v>
      </c>
      <c r="C1408" s="5" t="n">
        <v>8</v>
      </c>
      <c r="D1408" s="6" t="str">
        <f aca="false">IF(MONTH(A1408)&gt;=4,"FY "&amp;YEAR(A1408)&amp;"-"&amp;RIGHT(YEAR(A1408)+1,2),"FY "&amp;(YEAR(A1408)-1)&amp;"-"&amp;RIGHT(YEAR(A1408),2))</f>
        <v>FY 2006-07</v>
      </c>
      <c r="E1408" s="5" t="s">
        <v>12</v>
      </c>
      <c r="F1408" s="7" t="n">
        <v>1466.6</v>
      </c>
      <c r="G1408" s="7" t="n">
        <v>1226.5</v>
      </c>
      <c r="H1408" s="7" t="n">
        <v>240.1</v>
      </c>
      <c r="I1408" s="7" t="n">
        <v>51.4</v>
      </c>
      <c r="J1408" s="8" t="n">
        <v>46.72</v>
      </c>
    </row>
    <row r="1409" customFormat="false" ht="15" hidden="false" customHeight="false" outlineLevel="0" collapsed="false">
      <c r="A1409" s="4" t="n">
        <v>38936</v>
      </c>
      <c r="B1409" s="5" t="n">
        <v>2006</v>
      </c>
      <c r="C1409" s="5" t="n">
        <v>8</v>
      </c>
      <c r="D1409" s="6" t="str">
        <f aca="false">IF(MONTH(A1409)&gt;=4,"FY "&amp;YEAR(A1409)&amp;"-"&amp;RIGHT(YEAR(A1409)+1,2),"FY "&amp;(YEAR(A1409)-1)&amp;"-"&amp;RIGHT(YEAR(A1409),2))</f>
        <v>FY 2006-07</v>
      </c>
      <c r="E1409" s="5" t="s">
        <v>12</v>
      </c>
      <c r="F1409" s="7" t="n">
        <v>987.5</v>
      </c>
      <c r="G1409" s="7" t="n">
        <v>1034.5</v>
      </c>
      <c r="H1409" s="7" t="n">
        <v>-47</v>
      </c>
      <c r="I1409" s="7" t="n">
        <v>-10.1</v>
      </c>
      <c r="J1409" s="8" t="n">
        <v>46.54</v>
      </c>
    </row>
    <row r="1410" customFormat="false" ht="15" hidden="false" customHeight="false" outlineLevel="0" collapsed="false">
      <c r="A1410" s="4" t="n">
        <v>38937</v>
      </c>
      <c r="B1410" s="5" t="n">
        <v>2006</v>
      </c>
      <c r="C1410" s="5" t="n">
        <v>8</v>
      </c>
      <c r="D1410" s="6" t="str">
        <f aca="false">IF(MONTH(A1410)&gt;=4,"FY "&amp;YEAR(A1410)&amp;"-"&amp;RIGHT(YEAR(A1410)+1,2),"FY "&amp;(YEAR(A1410)-1)&amp;"-"&amp;RIGHT(YEAR(A1410),2))</f>
        <v>FY 2006-07</v>
      </c>
      <c r="E1410" s="5" t="s">
        <v>12</v>
      </c>
      <c r="F1410" s="7" t="n">
        <v>1009.7</v>
      </c>
      <c r="G1410" s="7" t="n">
        <v>893.8</v>
      </c>
      <c r="H1410" s="7" t="n">
        <v>115.9</v>
      </c>
      <c r="I1410" s="7" t="n">
        <v>24.9</v>
      </c>
      <c r="J1410" s="8" t="n">
        <v>46.49</v>
      </c>
    </row>
    <row r="1411" customFormat="false" ht="15" hidden="false" customHeight="false" outlineLevel="0" collapsed="false">
      <c r="A1411" s="4" t="n">
        <v>38938</v>
      </c>
      <c r="B1411" s="5" t="n">
        <v>2006</v>
      </c>
      <c r="C1411" s="5" t="n">
        <v>8</v>
      </c>
      <c r="D1411" s="6" t="str">
        <f aca="false">IF(MONTH(A1411)&gt;=4,"FY "&amp;YEAR(A1411)&amp;"-"&amp;RIGHT(YEAR(A1411)+1,2),"FY "&amp;(YEAR(A1411)-1)&amp;"-"&amp;RIGHT(YEAR(A1411),2))</f>
        <v>FY 2006-07</v>
      </c>
      <c r="E1411" s="5" t="s">
        <v>12</v>
      </c>
      <c r="F1411" s="7" t="n">
        <v>1153.4</v>
      </c>
      <c r="G1411" s="7" t="n">
        <v>854.9</v>
      </c>
      <c r="H1411" s="7" t="n">
        <v>298.6</v>
      </c>
      <c r="I1411" s="7" t="n">
        <v>64.1</v>
      </c>
      <c r="J1411" s="8" t="n">
        <v>46.59</v>
      </c>
    </row>
    <row r="1412" customFormat="false" ht="15" hidden="false" customHeight="false" outlineLevel="0" collapsed="false">
      <c r="A1412" s="4" t="n">
        <v>38939</v>
      </c>
      <c r="B1412" s="5" t="n">
        <v>2006</v>
      </c>
      <c r="C1412" s="5" t="n">
        <v>8</v>
      </c>
      <c r="D1412" s="6" t="str">
        <f aca="false">IF(MONTH(A1412)&gt;=4,"FY "&amp;YEAR(A1412)&amp;"-"&amp;RIGHT(YEAR(A1412)+1,2),"FY "&amp;(YEAR(A1412)-1)&amp;"-"&amp;RIGHT(YEAR(A1412),2))</f>
        <v>FY 2006-07</v>
      </c>
      <c r="E1412" s="5" t="s">
        <v>12</v>
      </c>
      <c r="F1412" s="7" t="n">
        <v>1292.2</v>
      </c>
      <c r="G1412" s="7" t="n">
        <v>1041.8</v>
      </c>
      <c r="H1412" s="7" t="n">
        <v>250.4</v>
      </c>
      <c r="I1412" s="7" t="n">
        <v>53.8</v>
      </c>
      <c r="J1412" s="8" t="n">
        <v>46.53</v>
      </c>
    </row>
    <row r="1413" customFormat="false" ht="15" hidden="false" customHeight="false" outlineLevel="0" collapsed="false">
      <c r="A1413" s="4" t="n">
        <v>38940</v>
      </c>
      <c r="B1413" s="5" t="n">
        <v>2006</v>
      </c>
      <c r="C1413" s="5" t="n">
        <v>8</v>
      </c>
      <c r="D1413" s="6" t="str">
        <f aca="false">IF(MONTH(A1413)&gt;=4,"FY "&amp;YEAR(A1413)&amp;"-"&amp;RIGHT(YEAR(A1413)+1,2),"FY "&amp;(YEAR(A1413)-1)&amp;"-"&amp;RIGHT(YEAR(A1413),2))</f>
        <v>FY 2006-07</v>
      </c>
      <c r="E1413" s="5" t="s">
        <v>12</v>
      </c>
      <c r="F1413" s="7" t="n">
        <v>1284.3</v>
      </c>
      <c r="G1413" s="7" t="n">
        <v>1132.4</v>
      </c>
      <c r="H1413" s="7" t="n">
        <v>151.9</v>
      </c>
      <c r="I1413" s="7" t="n">
        <v>32.7</v>
      </c>
      <c r="J1413" s="8" t="n">
        <v>46.43</v>
      </c>
    </row>
    <row r="1414" customFormat="false" ht="15" hidden="false" customHeight="false" outlineLevel="0" collapsed="false">
      <c r="A1414" s="4" t="n">
        <v>38943</v>
      </c>
      <c r="B1414" s="5" t="n">
        <v>2006</v>
      </c>
      <c r="C1414" s="5" t="n">
        <v>8</v>
      </c>
      <c r="D1414" s="6" t="str">
        <f aca="false">IF(MONTH(A1414)&gt;=4,"FY "&amp;YEAR(A1414)&amp;"-"&amp;RIGHT(YEAR(A1414)+1,2),"FY "&amp;(YEAR(A1414)-1)&amp;"-"&amp;RIGHT(YEAR(A1414),2))</f>
        <v>FY 2006-07</v>
      </c>
      <c r="E1414" s="5" t="s">
        <v>12</v>
      </c>
      <c r="F1414" s="7" t="n">
        <v>1123.9</v>
      </c>
      <c r="G1414" s="7" t="n">
        <v>1060.4</v>
      </c>
      <c r="H1414" s="7" t="n">
        <v>63.5</v>
      </c>
      <c r="I1414" s="7" t="n">
        <v>13.7</v>
      </c>
      <c r="J1414" s="8" t="n">
        <v>46.52</v>
      </c>
    </row>
    <row r="1415" customFormat="false" ht="15" hidden="false" customHeight="false" outlineLevel="0" collapsed="false">
      <c r="A1415" s="4" t="n">
        <v>38945</v>
      </c>
      <c r="B1415" s="5" t="n">
        <v>2006</v>
      </c>
      <c r="C1415" s="5" t="n">
        <v>8</v>
      </c>
      <c r="D1415" s="6" t="str">
        <f aca="false">IF(MONTH(A1415)&gt;=4,"FY "&amp;YEAR(A1415)&amp;"-"&amp;RIGHT(YEAR(A1415)+1,2),"FY "&amp;(YEAR(A1415)-1)&amp;"-"&amp;RIGHT(YEAR(A1415),2))</f>
        <v>FY 2006-07</v>
      </c>
      <c r="E1415" s="5" t="s">
        <v>12</v>
      </c>
      <c r="F1415" s="7" t="n">
        <v>910.2</v>
      </c>
      <c r="G1415" s="7" t="n">
        <v>899.6</v>
      </c>
      <c r="H1415" s="7" t="n">
        <v>10.6</v>
      </c>
      <c r="I1415" s="7" t="n">
        <v>2.3</v>
      </c>
      <c r="J1415" s="8" t="n">
        <v>46.56</v>
      </c>
    </row>
    <row r="1416" customFormat="false" ht="15" hidden="false" customHeight="false" outlineLevel="0" collapsed="false">
      <c r="A1416" s="4" t="n">
        <v>38946</v>
      </c>
      <c r="B1416" s="5" t="n">
        <v>2006</v>
      </c>
      <c r="C1416" s="5" t="n">
        <v>8</v>
      </c>
      <c r="D1416" s="6" t="str">
        <f aca="false">IF(MONTH(A1416)&gt;=4,"FY "&amp;YEAR(A1416)&amp;"-"&amp;RIGHT(YEAR(A1416)+1,2),"FY "&amp;(YEAR(A1416)-1)&amp;"-"&amp;RIGHT(YEAR(A1416),2))</f>
        <v>FY 2006-07</v>
      </c>
      <c r="E1416" s="5" t="s">
        <v>12</v>
      </c>
      <c r="F1416" s="7" t="n">
        <v>2261.5</v>
      </c>
      <c r="G1416" s="7" t="n">
        <v>1309.5</v>
      </c>
      <c r="H1416" s="7" t="n">
        <v>952</v>
      </c>
      <c r="I1416" s="7" t="n">
        <v>204.5</v>
      </c>
      <c r="J1416" s="8" t="n">
        <v>46.55</v>
      </c>
    </row>
    <row r="1417" customFormat="false" ht="15" hidden="false" customHeight="false" outlineLevel="0" collapsed="false">
      <c r="A1417" s="4" t="n">
        <v>38947</v>
      </c>
      <c r="B1417" s="5" t="n">
        <v>2006</v>
      </c>
      <c r="C1417" s="5" t="n">
        <v>8</v>
      </c>
      <c r="D1417" s="6" t="str">
        <f aca="false">IF(MONTH(A1417)&gt;=4,"FY "&amp;YEAR(A1417)&amp;"-"&amp;RIGHT(YEAR(A1417)+1,2),"FY "&amp;(YEAR(A1417)-1)&amp;"-"&amp;RIGHT(YEAR(A1417),2))</f>
        <v>FY 2006-07</v>
      </c>
      <c r="E1417" s="5" t="s">
        <v>12</v>
      </c>
      <c r="F1417" s="7" t="n">
        <v>1994.6</v>
      </c>
      <c r="G1417" s="7" t="n">
        <v>1185.8</v>
      </c>
      <c r="H1417" s="7" t="n">
        <v>808.8</v>
      </c>
      <c r="I1417" s="7" t="n">
        <v>174.1</v>
      </c>
      <c r="J1417" s="8" t="n">
        <v>46.46</v>
      </c>
    </row>
    <row r="1418" customFormat="false" ht="15" hidden="false" customHeight="false" outlineLevel="0" collapsed="false">
      <c r="A1418" s="4" t="n">
        <v>38950</v>
      </c>
      <c r="B1418" s="5" t="n">
        <v>2006</v>
      </c>
      <c r="C1418" s="5" t="n">
        <v>8</v>
      </c>
      <c r="D1418" s="6" t="str">
        <f aca="false">IF(MONTH(A1418)&gt;=4,"FY "&amp;YEAR(A1418)&amp;"-"&amp;RIGHT(YEAR(A1418)+1,2),"FY "&amp;(YEAR(A1418)-1)&amp;"-"&amp;RIGHT(YEAR(A1418),2))</f>
        <v>FY 2006-07</v>
      </c>
      <c r="E1418" s="5" t="s">
        <v>12</v>
      </c>
      <c r="F1418" s="7" t="n">
        <v>1444.6</v>
      </c>
      <c r="G1418" s="7" t="n">
        <v>925.5</v>
      </c>
      <c r="H1418" s="7" t="n">
        <v>519.1</v>
      </c>
      <c r="I1418" s="7" t="n">
        <v>111.7</v>
      </c>
      <c r="J1418" s="8" t="n">
        <v>46.48</v>
      </c>
    </row>
    <row r="1419" customFormat="false" ht="15" hidden="false" customHeight="false" outlineLevel="0" collapsed="false">
      <c r="A1419" s="4" t="n">
        <v>38951</v>
      </c>
      <c r="B1419" s="5" t="n">
        <v>2006</v>
      </c>
      <c r="C1419" s="5" t="n">
        <v>8</v>
      </c>
      <c r="D1419" s="6" t="str">
        <f aca="false">IF(MONTH(A1419)&gt;=4,"FY "&amp;YEAR(A1419)&amp;"-"&amp;RIGHT(YEAR(A1419)+1,2),"FY "&amp;(YEAR(A1419)-1)&amp;"-"&amp;RIGHT(YEAR(A1419),2))</f>
        <v>FY 2006-07</v>
      </c>
      <c r="E1419" s="5" t="s">
        <v>12</v>
      </c>
      <c r="F1419" s="7" t="n">
        <v>997.1</v>
      </c>
      <c r="G1419" s="7" t="n">
        <v>954.4</v>
      </c>
      <c r="H1419" s="7" t="n">
        <v>42.7</v>
      </c>
      <c r="I1419" s="7" t="n">
        <v>9.2</v>
      </c>
      <c r="J1419" s="8" t="n">
        <v>46.45</v>
      </c>
    </row>
    <row r="1420" customFormat="false" ht="15" hidden="false" customHeight="false" outlineLevel="0" collapsed="false">
      <c r="A1420" s="4" t="n">
        <v>38952</v>
      </c>
      <c r="B1420" s="5" t="n">
        <v>2006</v>
      </c>
      <c r="C1420" s="5" t="n">
        <v>8</v>
      </c>
      <c r="D1420" s="6" t="str">
        <f aca="false">IF(MONTH(A1420)&gt;=4,"FY "&amp;YEAR(A1420)&amp;"-"&amp;RIGHT(YEAR(A1420)+1,2),"FY "&amp;(YEAR(A1420)-1)&amp;"-"&amp;RIGHT(YEAR(A1420),2))</f>
        <v>FY 2006-07</v>
      </c>
      <c r="E1420" s="5" t="s">
        <v>12</v>
      </c>
      <c r="F1420" s="7" t="n">
        <v>1103.7</v>
      </c>
      <c r="G1420" s="7" t="n">
        <v>1113.4</v>
      </c>
      <c r="H1420" s="7" t="n">
        <v>-9.7</v>
      </c>
      <c r="I1420" s="7" t="n">
        <v>-2.1</v>
      </c>
      <c r="J1420" s="8" t="n">
        <v>46.52</v>
      </c>
    </row>
    <row r="1421" customFormat="false" ht="15" hidden="false" customHeight="false" outlineLevel="0" collapsed="false">
      <c r="A1421" s="4" t="n">
        <v>38953</v>
      </c>
      <c r="B1421" s="5" t="n">
        <v>2006</v>
      </c>
      <c r="C1421" s="5" t="n">
        <v>8</v>
      </c>
      <c r="D1421" s="6" t="str">
        <f aca="false">IF(MONTH(A1421)&gt;=4,"FY "&amp;YEAR(A1421)&amp;"-"&amp;RIGHT(YEAR(A1421)+1,2),"FY "&amp;(YEAR(A1421)-1)&amp;"-"&amp;RIGHT(YEAR(A1421),2))</f>
        <v>FY 2006-07</v>
      </c>
      <c r="E1421" s="5" t="s">
        <v>12</v>
      </c>
      <c r="F1421" s="7" t="n">
        <v>1007</v>
      </c>
      <c r="G1421" s="7" t="n">
        <v>1059.1</v>
      </c>
      <c r="H1421" s="7" t="n">
        <v>-52.1</v>
      </c>
      <c r="I1421" s="7" t="n">
        <v>-11.2</v>
      </c>
      <c r="J1421" s="8" t="n">
        <v>46.56</v>
      </c>
    </row>
    <row r="1422" customFormat="false" ht="15" hidden="false" customHeight="false" outlineLevel="0" collapsed="false">
      <c r="A1422" s="4" t="n">
        <v>38954</v>
      </c>
      <c r="B1422" s="5" t="n">
        <v>2006</v>
      </c>
      <c r="C1422" s="5" t="n">
        <v>8</v>
      </c>
      <c r="D1422" s="6" t="str">
        <f aca="false">IF(MONTH(A1422)&gt;=4,"FY "&amp;YEAR(A1422)&amp;"-"&amp;RIGHT(YEAR(A1422)+1,2),"FY "&amp;(YEAR(A1422)-1)&amp;"-"&amp;RIGHT(YEAR(A1422),2))</f>
        <v>FY 2006-07</v>
      </c>
      <c r="E1422" s="5" t="s">
        <v>12</v>
      </c>
      <c r="F1422" s="7" t="n">
        <v>1387</v>
      </c>
      <c r="G1422" s="7" t="n">
        <v>1319.4</v>
      </c>
      <c r="H1422" s="7" t="n">
        <v>67.6</v>
      </c>
      <c r="I1422" s="7" t="n">
        <v>14.5</v>
      </c>
      <c r="J1422" s="8" t="n">
        <v>46.5</v>
      </c>
    </row>
    <row r="1423" customFormat="false" ht="15" hidden="false" customHeight="false" outlineLevel="0" collapsed="false">
      <c r="A1423" s="4" t="n">
        <v>38957</v>
      </c>
      <c r="B1423" s="5" t="n">
        <v>2006</v>
      </c>
      <c r="C1423" s="5" t="n">
        <v>8</v>
      </c>
      <c r="D1423" s="6" t="str">
        <f aca="false">IF(MONTH(A1423)&gt;=4,"FY "&amp;YEAR(A1423)&amp;"-"&amp;RIGHT(YEAR(A1423)+1,2),"FY "&amp;(YEAR(A1423)-1)&amp;"-"&amp;RIGHT(YEAR(A1423),2))</f>
        <v>FY 2006-07</v>
      </c>
      <c r="E1423" s="5" t="s">
        <v>12</v>
      </c>
      <c r="F1423" s="7" t="n">
        <v>986.4</v>
      </c>
      <c r="G1423" s="7" t="n">
        <v>918.6</v>
      </c>
      <c r="H1423" s="7" t="n">
        <v>67.8</v>
      </c>
      <c r="I1423" s="7" t="n">
        <v>14.5</v>
      </c>
      <c r="J1423" s="8" t="n">
        <v>46.61</v>
      </c>
    </row>
    <row r="1424" customFormat="false" ht="15" hidden="false" customHeight="false" outlineLevel="0" collapsed="false">
      <c r="A1424" s="4" t="n">
        <v>38958</v>
      </c>
      <c r="B1424" s="5" t="n">
        <v>2006</v>
      </c>
      <c r="C1424" s="5" t="n">
        <v>8</v>
      </c>
      <c r="D1424" s="6" t="str">
        <f aca="false">IF(MONTH(A1424)&gt;=4,"FY "&amp;YEAR(A1424)&amp;"-"&amp;RIGHT(YEAR(A1424)+1,2),"FY "&amp;(YEAR(A1424)-1)&amp;"-"&amp;RIGHT(YEAR(A1424),2))</f>
        <v>FY 2006-07</v>
      </c>
      <c r="E1424" s="5" t="s">
        <v>12</v>
      </c>
      <c r="F1424" s="7" t="n">
        <v>806.5</v>
      </c>
      <c r="G1424" s="7" t="n">
        <v>763.1</v>
      </c>
      <c r="H1424" s="7" t="n">
        <v>43.4</v>
      </c>
      <c r="I1424" s="7" t="n">
        <v>9.3</v>
      </c>
      <c r="J1424" s="8" t="n">
        <v>46.56</v>
      </c>
    </row>
    <row r="1425" customFormat="false" ht="15" hidden="false" customHeight="false" outlineLevel="0" collapsed="false">
      <c r="A1425" s="4" t="n">
        <v>38959</v>
      </c>
      <c r="B1425" s="5" t="n">
        <v>2006</v>
      </c>
      <c r="C1425" s="5" t="n">
        <v>8</v>
      </c>
      <c r="D1425" s="6" t="str">
        <f aca="false">IF(MONTH(A1425)&gt;=4,"FY "&amp;YEAR(A1425)&amp;"-"&amp;RIGHT(YEAR(A1425)+1,2),"FY "&amp;(YEAR(A1425)-1)&amp;"-"&amp;RIGHT(YEAR(A1425),2))</f>
        <v>FY 2006-07</v>
      </c>
      <c r="E1425" s="5" t="s">
        <v>12</v>
      </c>
      <c r="F1425" s="7" t="n">
        <v>1485.6</v>
      </c>
      <c r="G1425" s="7" t="n">
        <v>1116.7</v>
      </c>
      <c r="H1425" s="7" t="n">
        <v>368.9</v>
      </c>
      <c r="I1425" s="7" t="n">
        <v>79.3</v>
      </c>
      <c r="J1425" s="8" t="n">
        <v>46.52</v>
      </c>
    </row>
    <row r="1426" customFormat="false" ht="15" hidden="false" customHeight="false" outlineLevel="0" collapsed="false">
      <c r="A1426" s="4" t="n">
        <v>38960</v>
      </c>
      <c r="B1426" s="5" t="n">
        <v>2006</v>
      </c>
      <c r="C1426" s="5" t="n">
        <v>8</v>
      </c>
      <c r="D1426" s="6" t="str">
        <f aca="false">IF(MONTH(A1426)&gt;=4,"FY "&amp;YEAR(A1426)&amp;"-"&amp;RIGHT(YEAR(A1426)+1,2),"FY "&amp;(YEAR(A1426)-1)&amp;"-"&amp;RIGHT(YEAR(A1426),2))</f>
        <v>FY 2006-07</v>
      </c>
      <c r="E1426" s="5" t="s">
        <v>12</v>
      </c>
      <c r="F1426" s="7" t="n">
        <v>1226</v>
      </c>
      <c r="G1426" s="7" t="n">
        <v>889.1</v>
      </c>
      <c r="H1426" s="7" t="n">
        <v>336.9</v>
      </c>
      <c r="I1426" s="7" t="n">
        <v>72.4</v>
      </c>
      <c r="J1426" s="8" t="n">
        <v>46.51</v>
      </c>
    </row>
    <row r="1427" customFormat="false" ht="15" hidden="false" customHeight="false" outlineLevel="0" collapsed="false">
      <c r="A1427" s="4" t="n">
        <v>38961</v>
      </c>
      <c r="B1427" s="5" t="n">
        <v>2006</v>
      </c>
      <c r="C1427" s="5" t="n">
        <v>9</v>
      </c>
      <c r="D1427" s="6" t="str">
        <f aca="false">IF(MONTH(A1427)&gt;=4,"FY "&amp;YEAR(A1427)&amp;"-"&amp;RIGHT(YEAR(A1427)+1,2),"FY "&amp;(YEAR(A1427)-1)&amp;"-"&amp;RIGHT(YEAR(A1427),2))</f>
        <v>FY 2006-07</v>
      </c>
      <c r="E1427" s="5" t="s">
        <v>12</v>
      </c>
      <c r="F1427" s="7" t="n">
        <v>2194.5</v>
      </c>
      <c r="G1427" s="7" t="n">
        <v>1707.4</v>
      </c>
      <c r="H1427" s="7" t="n">
        <v>487.1</v>
      </c>
      <c r="I1427" s="7" t="n">
        <v>104.6</v>
      </c>
      <c r="J1427" s="8" t="n">
        <v>46.55</v>
      </c>
    </row>
    <row r="1428" customFormat="false" ht="15" hidden="false" customHeight="false" outlineLevel="0" collapsed="false">
      <c r="A1428" s="4" t="n">
        <v>38964</v>
      </c>
      <c r="B1428" s="5" t="n">
        <v>2006</v>
      </c>
      <c r="C1428" s="5" t="n">
        <v>9</v>
      </c>
      <c r="D1428" s="6" t="str">
        <f aca="false">IF(MONTH(A1428)&gt;=4,"FY "&amp;YEAR(A1428)&amp;"-"&amp;RIGHT(YEAR(A1428)+1,2),"FY "&amp;(YEAR(A1428)-1)&amp;"-"&amp;RIGHT(YEAR(A1428),2))</f>
        <v>FY 2006-07</v>
      </c>
      <c r="E1428" s="5" t="s">
        <v>12</v>
      </c>
      <c r="F1428" s="7" t="n">
        <v>1379</v>
      </c>
      <c r="G1428" s="7" t="n">
        <v>1142.5</v>
      </c>
      <c r="H1428" s="7" t="n">
        <v>236.6</v>
      </c>
      <c r="I1428" s="7" t="n">
        <v>50.8</v>
      </c>
      <c r="J1428" s="8" t="n">
        <v>46.53</v>
      </c>
    </row>
    <row r="1429" customFormat="false" ht="15" hidden="false" customHeight="false" outlineLevel="0" collapsed="false">
      <c r="A1429" s="4" t="n">
        <v>38965</v>
      </c>
      <c r="B1429" s="5" t="n">
        <v>2006</v>
      </c>
      <c r="C1429" s="5" t="n">
        <v>9</v>
      </c>
      <c r="D1429" s="6" t="str">
        <f aca="false">IF(MONTH(A1429)&gt;=4,"FY "&amp;YEAR(A1429)&amp;"-"&amp;RIGHT(YEAR(A1429)+1,2),"FY "&amp;(YEAR(A1429)-1)&amp;"-"&amp;RIGHT(YEAR(A1429),2))</f>
        <v>FY 2006-07</v>
      </c>
      <c r="E1429" s="5" t="s">
        <v>12</v>
      </c>
      <c r="F1429" s="7" t="n">
        <v>1186.8</v>
      </c>
      <c r="G1429" s="7" t="n">
        <v>735.7</v>
      </c>
      <c r="H1429" s="7" t="n">
        <v>451.1</v>
      </c>
      <c r="I1429" s="7" t="n">
        <v>97.1</v>
      </c>
      <c r="J1429" s="8" t="n">
        <v>46.44</v>
      </c>
    </row>
    <row r="1430" customFormat="false" ht="15" hidden="false" customHeight="false" outlineLevel="0" collapsed="false">
      <c r="A1430" s="4" t="n">
        <v>38966</v>
      </c>
      <c r="B1430" s="5" t="n">
        <v>2006</v>
      </c>
      <c r="C1430" s="5" t="n">
        <v>9</v>
      </c>
      <c r="D1430" s="6" t="str">
        <f aca="false">IF(MONTH(A1430)&gt;=4,"FY "&amp;YEAR(A1430)&amp;"-"&amp;RIGHT(YEAR(A1430)+1,2),"FY "&amp;(YEAR(A1430)-1)&amp;"-"&amp;RIGHT(YEAR(A1430),2))</f>
        <v>FY 2006-07</v>
      </c>
      <c r="E1430" s="5" t="s">
        <v>12</v>
      </c>
      <c r="F1430" s="7" t="n">
        <v>846.9</v>
      </c>
      <c r="G1430" s="7" t="n">
        <v>916.4</v>
      </c>
      <c r="H1430" s="7" t="n">
        <v>-69.5</v>
      </c>
      <c r="I1430" s="7" t="n">
        <v>-15.1</v>
      </c>
      <c r="J1430" s="8" t="n">
        <v>46.22</v>
      </c>
    </row>
    <row r="1431" customFormat="false" ht="15" hidden="false" customHeight="false" outlineLevel="0" collapsed="false">
      <c r="A1431" s="4" t="n">
        <v>38967</v>
      </c>
      <c r="B1431" s="5" t="n">
        <v>2006</v>
      </c>
      <c r="C1431" s="5" t="n">
        <v>9</v>
      </c>
      <c r="D1431" s="6" t="str">
        <f aca="false">IF(MONTH(A1431)&gt;=4,"FY "&amp;YEAR(A1431)&amp;"-"&amp;RIGHT(YEAR(A1431)+1,2),"FY "&amp;(YEAR(A1431)-1)&amp;"-"&amp;RIGHT(YEAR(A1431),2))</f>
        <v>FY 2006-07</v>
      </c>
      <c r="E1431" s="5" t="s">
        <v>12</v>
      </c>
      <c r="F1431" s="7" t="n">
        <v>1391.1</v>
      </c>
      <c r="G1431" s="7" t="n">
        <v>939.9</v>
      </c>
      <c r="H1431" s="7" t="n">
        <v>451.2</v>
      </c>
      <c r="I1431" s="7" t="n">
        <v>97.6</v>
      </c>
      <c r="J1431" s="8" t="n">
        <v>46.21</v>
      </c>
    </row>
    <row r="1432" customFormat="false" ht="15" hidden="false" customHeight="false" outlineLevel="0" collapsed="false">
      <c r="A1432" s="4" t="n">
        <v>38968</v>
      </c>
      <c r="B1432" s="5" t="n">
        <v>2006</v>
      </c>
      <c r="C1432" s="5" t="n">
        <v>9</v>
      </c>
      <c r="D1432" s="6" t="str">
        <f aca="false">IF(MONTH(A1432)&gt;=4,"FY "&amp;YEAR(A1432)&amp;"-"&amp;RIGHT(YEAR(A1432)+1,2),"FY "&amp;(YEAR(A1432)-1)&amp;"-"&amp;RIGHT(YEAR(A1432),2))</f>
        <v>FY 2006-07</v>
      </c>
      <c r="E1432" s="5" t="s">
        <v>12</v>
      </c>
      <c r="F1432" s="7" t="n">
        <v>1396.5</v>
      </c>
      <c r="G1432" s="7" t="n">
        <v>1412.8</v>
      </c>
      <c r="H1432" s="7" t="n">
        <v>-16.3</v>
      </c>
      <c r="I1432" s="7" t="n">
        <v>-3.5</v>
      </c>
      <c r="J1432" s="8" t="n">
        <v>46.1</v>
      </c>
    </row>
    <row r="1433" customFormat="false" ht="15" hidden="false" customHeight="false" outlineLevel="0" collapsed="false">
      <c r="A1433" s="4" t="n">
        <v>38971</v>
      </c>
      <c r="B1433" s="5" t="n">
        <v>2006</v>
      </c>
      <c r="C1433" s="5" t="n">
        <v>9</v>
      </c>
      <c r="D1433" s="6" t="str">
        <f aca="false">IF(MONTH(A1433)&gt;=4,"FY "&amp;YEAR(A1433)&amp;"-"&amp;RIGHT(YEAR(A1433)+1,2),"FY "&amp;(YEAR(A1433)-1)&amp;"-"&amp;RIGHT(YEAR(A1433),2))</f>
        <v>FY 2006-07</v>
      </c>
      <c r="E1433" s="5" t="s">
        <v>12</v>
      </c>
      <c r="F1433" s="7" t="n">
        <v>1249.1</v>
      </c>
      <c r="G1433" s="7" t="n">
        <v>1298</v>
      </c>
      <c r="H1433" s="7" t="n">
        <v>-48.9</v>
      </c>
      <c r="I1433" s="7" t="n">
        <v>-10.6</v>
      </c>
      <c r="J1433" s="8" t="n">
        <v>46.2</v>
      </c>
    </row>
    <row r="1434" customFormat="false" ht="15" hidden="false" customHeight="false" outlineLevel="0" collapsed="false">
      <c r="A1434" s="4" t="n">
        <v>38972</v>
      </c>
      <c r="B1434" s="5" t="n">
        <v>2006</v>
      </c>
      <c r="C1434" s="5" t="n">
        <v>9</v>
      </c>
      <c r="D1434" s="6" t="str">
        <f aca="false">IF(MONTH(A1434)&gt;=4,"FY "&amp;YEAR(A1434)&amp;"-"&amp;RIGHT(YEAR(A1434)+1,2),"FY "&amp;(YEAR(A1434)-1)&amp;"-"&amp;RIGHT(YEAR(A1434),2))</f>
        <v>FY 2006-07</v>
      </c>
      <c r="E1434" s="5" t="s">
        <v>12</v>
      </c>
      <c r="F1434" s="7" t="n">
        <v>1495.9</v>
      </c>
      <c r="G1434" s="7" t="n">
        <v>1401.2</v>
      </c>
      <c r="H1434" s="7" t="n">
        <v>94.7</v>
      </c>
      <c r="I1434" s="7" t="n">
        <v>20.5</v>
      </c>
      <c r="J1434" s="8" t="n">
        <v>46.27</v>
      </c>
    </row>
    <row r="1435" customFormat="false" ht="15" hidden="false" customHeight="false" outlineLevel="0" collapsed="false">
      <c r="A1435" s="4" t="n">
        <v>38973</v>
      </c>
      <c r="B1435" s="5" t="n">
        <v>2006</v>
      </c>
      <c r="C1435" s="5" t="n">
        <v>9</v>
      </c>
      <c r="D1435" s="6" t="str">
        <f aca="false">IF(MONTH(A1435)&gt;=4,"FY "&amp;YEAR(A1435)&amp;"-"&amp;RIGHT(YEAR(A1435)+1,2),"FY "&amp;(YEAR(A1435)-1)&amp;"-"&amp;RIGHT(YEAR(A1435),2))</f>
        <v>FY 2006-07</v>
      </c>
      <c r="E1435" s="5" t="s">
        <v>12</v>
      </c>
      <c r="F1435" s="7" t="n">
        <v>1216.2</v>
      </c>
      <c r="G1435" s="7" t="n">
        <v>1336.8</v>
      </c>
      <c r="H1435" s="7" t="n">
        <v>-120.6</v>
      </c>
      <c r="I1435" s="7" t="n">
        <v>-26</v>
      </c>
      <c r="J1435" s="8" t="n">
        <v>46.34</v>
      </c>
    </row>
    <row r="1436" customFormat="false" ht="15" hidden="false" customHeight="false" outlineLevel="0" collapsed="false">
      <c r="A1436" s="4" t="n">
        <v>38974</v>
      </c>
      <c r="B1436" s="5" t="n">
        <v>2006</v>
      </c>
      <c r="C1436" s="5" t="n">
        <v>9</v>
      </c>
      <c r="D1436" s="6" t="str">
        <f aca="false">IF(MONTH(A1436)&gt;=4,"FY "&amp;YEAR(A1436)&amp;"-"&amp;RIGHT(YEAR(A1436)+1,2),"FY "&amp;(YEAR(A1436)-1)&amp;"-"&amp;RIGHT(YEAR(A1436),2))</f>
        <v>FY 2006-07</v>
      </c>
      <c r="E1436" s="5" t="s">
        <v>12</v>
      </c>
      <c r="F1436" s="7" t="n">
        <v>1962.5</v>
      </c>
      <c r="G1436" s="7" t="n">
        <v>1443.1</v>
      </c>
      <c r="H1436" s="7" t="n">
        <v>519.4</v>
      </c>
      <c r="I1436" s="7" t="n">
        <v>112.4</v>
      </c>
      <c r="J1436" s="8" t="n">
        <v>46.22</v>
      </c>
    </row>
    <row r="1437" customFormat="false" ht="15" hidden="false" customHeight="false" outlineLevel="0" collapsed="false">
      <c r="A1437" s="4" t="n">
        <v>38975</v>
      </c>
      <c r="B1437" s="5" t="n">
        <v>2006</v>
      </c>
      <c r="C1437" s="5" t="n">
        <v>9</v>
      </c>
      <c r="D1437" s="6" t="str">
        <f aca="false">IF(MONTH(A1437)&gt;=4,"FY "&amp;YEAR(A1437)&amp;"-"&amp;RIGHT(YEAR(A1437)+1,2),"FY "&amp;(YEAR(A1437)-1)&amp;"-"&amp;RIGHT(YEAR(A1437),2))</f>
        <v>FY 2006-07</v>
      </c>
      <c r="E1437" s="5" t="s">
        <v>12</v>
      </c>
      <c r="F1437" s="7" t="n">
        <v>1604.9</v>
      </c>
      <c r="G1437" s="7" t="n">
        <v>1113.3</v>
      </c>
      <c r="H1437" s="7" t="n">
        <v>491.5</v>
      </c>
      <c r="I1437" s="7" t="n">
        <v>106.5</v>
      </c>
      <c r="J1437" s="8" t="n">
        <v>46.15</v>
      </c>
    </row>
    <row r="1438" customFormat="false" ht="15" hidden="false" customHeight="false" outlineLevel="0" collapsed="false">
      <c r="A1438" s="4" t="n">
        <v>38978</v>
      </c>
      <c r="B1438" s="5" t="n">
        <v>2006</v>
      </c>
      <c r="C1438" s="5" t="n">
        <v>9</v>
      </c>
      <c r="D1438" s="6" t="str">
        <f aca="false">IF(MONTH(A1438)&gt;=4,"FY "&amp;YEAR(A1438)&amp;"-"&amp;RIGHT(YEAR(A1438)+1,2),"FY "&amp;(YEAR(A1438)-1)&amp;"-"&amp;RIGHT(YEAR(A1438),2))</f>
        <v>FY 2006-07</v>
      </c>
      <c r="E1438" s="5" t="s">
        <v>12</v>
      </c>
      <c r="F1438" s="7" t="n">
        <v>1597.3</v>
      </c>
      <c r="G1438" s="7" t="n">
        <v>1138.3</v>
      </c>
      <c r="H1438" s="7" t="n">
        <v>459</v>
      </c>
      <c r="I1438" s="7" t="n">
        <v>99.5</v>
      </c>
      <c r="J1438" s="8" t="n">
        <v>46.13</v>
      </c>
    </row>
    <row r="1439" customFormat="false" ht="15" hidden="false" customHeight="false" outlineLevel="0" collapsed="false">
      <c r="A1439" s="4" t="n">
        <v>38979</v>
      </c>
      <c r="B1439" s="5" t="n">
        <v>2006</v>
      </c>
      <c r="C1439" s="5" t="n">
        <v>9</v>
      </c>
      <c r="D1439" s="6" t="str">
        <f aca="false">IF(MONTH(A1439)&gt;=4,"FY "&amp;YEAR(A1439)&amp;"-"&amp;RIGHT(YEAR(A1439)+1,2),"FY "&amp;(YEAR(A1439)-1)&amp;"-"&amp;RIGHT(YEAR(A1439),2))</f>
        <v>FY 2006-07</v>
      </c>
      <c r="E1439" s="5" t="s">
        <v>12</v>
      </c>
      <c r="F1439" s="7" t="n">
        <v>1372.2</v>
      </c>
      <c r="G1439" s="7" t="n">
        <v>877.1</v>
      </c>
      <c r="H1439" s="7" t="n">
        <v>495.1</v>
      </c>
      <c r="I1439" s="7" t="n">
        <v>107.3</v>
      </c>
      <c r="J1439" s="8" t="n">
        <v>46.12</v>
      </c>
    </row>
    <row r="1440" customFormat="false" ht="15" hidden="false" customHeight="false" outlineLevel="0" collapsed="false">
      <c r="A1440" s="4" t="n">
        <v>38980</v>
      </c>
      <c r="B1440" s="5" t="n">
        <v>2006</v>
      </c>
      <c r="C1440" s="5" t="n">
        <v>9</v>
      </c>
      <c r="D1440" s="6" t="str">
        <f aca="false">IF(MONTH(A1440)&gt;=4,"FY "&amp;YEAR(A1440)&amp;"-"&amp;RIGHT(YEAR(A1440)+1,2),"FY "&amp;(YEAR(A1440)-1)&amp;"-"&amp;RIGHT(YEAR(A1440),2))</f>
        <v>FY 2006-07</v>
      </c>
      <c r="E1440" s="5" t="s">
        <v>12</v>
      </c>
      <c r="F1440" s="7" t="n">
        <v>1540.7</v>
      </c>
      <c r="G1440" s="7" t="n">
        <v>1264</v>
      </c>
      <c r="H1440" s="7" t="n">
        <v>276.6</v>
      </c>
      <c r="I1440" s="7" t="n">
        <v>60</v>
      </c>
      <c r="J1440" s="8" t="n">
        <v>46.11</v>
      </c>
    </row>
    <row r="1441" customFormat="false" ht="15" hidden="false" customHeight="false" outlineLevel="0" collapsed="false">
      <c r="A1441" s="4" t="n">
        <v>38981</v>
      </c>
      <c r="B1441" s="5" t="n">
        <v>2006</v>
      </c>
      <c r="C1441" s="5" t="n">
        <v>9</v>
      </c>
      <c r="D1441" s="6" t="str">
        <f aca="false">IF(MONTH(A1441)&gt;=4,"FY "&amp;YEAR(A1441)&amp;"-"&amp;RIGHT(YEAR(A1441)+1,2),"FY "&amp;(YEAR(A1441)-1)&amp;"-"&amp;RIGHT(YEAR(A1441),2))</f>
        <v>FY 2006-07</v>
      </c>
      <c r="E1441" s="5" t="s">
        <v>12</v>
      </c>
      <c r="F1441" s="7" t="n">
        <v>1377.1</v>
      </c>
      <c r="G1441" s="7" t="n">
        <v>1141.1</v>
      </c>
      <c r="H1441" s="7" t="n">
        <v>236</v>
      </c>
      <c r="I1441" s="7" t="n">
        <v>51.3</v>
      </c>
      <c r="J1441" s="8" t="n">
        <v>46.05</v>
      </c>
    </row>
    <row r="1442" customFormat="false" ht="15" hidden="false" customHeight="false" outlineLevel="0" collapsed="false">
      <c r="A1442" s="4" t="n">
        <v>38982</v>
      </c>
      <c r="B1442" s="5" t="n">
        <v>2006</v>
      </c>
      <c r="C1442" s="5" t="n">
        <v>9</v>
      </c>
      <c r="D1442" s="6" t="str">
        <f aca="false">IF(MONTH(A1442)&gt;=4,"FY "&amp;YEAR(A1442)&amp;"-"&amp;RIGHT(YEAR(A1442)+1,2),"FY "&amp;(YEAR(A1442)-1)&amp;"-"&amp;RIGHT(YEAR(A1442),2))</f>
        <v>FY 2006-07</v>
      </c>
      <c r="E1442" s="5" t="s">
        <v>12</v>
      </c>
      <c r="F1442" s="7" t="n">
        <v>1878.7</v>
      </c>
      <c r="G1442" s="7" t="n">
        <v>1589.8</v>
      </c>
      <c r="H1442" s="7" t="n">
        <v>288.8</v>
      </c>
      <c r="I1442" s="7" t="n">
        <v>63</v>
      </c>
      <c r="J1442" s="8" t="n">
        <v>45.88</v>
      </c>
    </row>
    <row r="1443" customFormat="false" ht="15" hidden="false" customHeight="false" outlineLevel="0" collapsed="false">
      <c r="A1443" s="4" t="n">
        <v>38985</v>
      </c>
      <c r="B1443" s="5" t="n">
        <v>2006</v>
      </c>
      <c r="C1443" s="5" t="n">
        <v>9</v>
      </c>
      <c r="D1443" s="6" t="str">
        <f aca="false">IF(MONTH(A1443)&gt;=4,"FY "&amp;YEAR(A1443)&amp;"-"&amp;RIGHT(YEAR(A1443)+1,2),"FY "&amp;(YEAR(A1443)-1)&amp;"-"&amp;RIGHT(YEAR(A1443),2))</f>
        <v>FY 2006-07</v>
      </c>
      <c r="E1443" s="5" t="s">
        <v>12</v>
      </c>
      <c r="F1443" s="7" t="n">
        <v>1401.5</v>
      </c>
      <c r="G1443" s="7" t="n">
        <v>1249.4</v>
      </c>
      <c r="H1443" s="7" t="n">
        <v>152.1</v>
      </c>
      <c r="I1443" s="7" t="n">
        <v>33.1</v>
      </c>
      <c r="J1443" s="8" t="n">
        <v>45.94</v>
      </c>
    </row>
    <row r="1444" customFormat="false" ht="15" hidden="false" customHeight="false" outlineLevel="0" collapsed="false">
      <c r="A1444" s="4" t="n">
        <v>38986</v>
      </c>
      <c r="B1444" s="5" t="n">
        <v>2006</v>
      </c>
      <c r="C1444" s="5" t="n">
        <v>9</v>
      </c>
      <c r="D1444" s="6" t="str">
        <f aca="false">IF(MONTH(A1444)&gt;=4,"FY "&amp;YEAR(A1444)&amp;"-"&amp;RIGHT(YEAR(A1444)+1,2),"FY "&amp;(YEAR(A1444)-1)&amp;"-"&amp;RIGHT(YEAR(A1444),2))</f>
        <v>FY 2006-07</v>
      </c>
      <c r="E1444" s="5" t="s">
        <v>12</v>
      </c>
      <c r="F1444" s="7" t="n">
        <v>1156.1</v>
      </c>
      <c r="G1444" s="7" t="n">
        <v>1424.6</v>
      </c>
      <c r="H1444" s="7" t="n">
        <v>-268.5</v>
      </c>
      <c r="I1444" s="7" t="n">
        <v>-58.5</v>
      </c>
      <c r="J1444" s="8" t="n">
        <v>45.86</v>
      </c>
    </row>
    <row r="1445" customFormat="false" ht="15" hidden="false" customHeight="false" outlineLevel="0" collapsed="false">
      <c r="A1445" s="4" t="n">
        <v>38987</v>
      </c>
      <c r="B1445" s="5" t="n">
        <v>2006</v>
      </c>
      <c r="C1445" s="5" t="n">
        <v>9</v>
      </c>
      <c r="D1445" s="6" t="str">
        <f aca="false">IF(MONTH(A1445)&gt;=4,"FY "&amp;YEAR(A1445)&amp;"-"&amp;RIGHT(YEAR(A1445)+1,2),"FY "&amp;(YEAR(A1445)-1)&amp;"-"&amp;RIGHT(YEAR(A1445),2))</f>
        <v>FY 2006-07</v>
      </c>
      <c r="E1445" s="5" t="s">
        <v>12</v>
      </c>
      <c r="F1445" s="7" t="n">
        <v>1464.4</v>
      </c>
      <c r="G1445" s="7" t="n">
        <v>1429.4</v>
      </c>
      <c r="H1445" s="7" t="n">
        <v>34.9</v>
      </c>
      <c r="I1445" s="7" t="n">
        <v>7.6</v>
      </c>
      <c r="J1445" s="8" t="n">
        <v>45.97</v>
      </c>
    </row>
    <row r="1446" customFormat="false" ht="15" hidden="false" customHeight="false" outlineLevel="0" collapsed="false">
      <c r="A1446" s="4" t="n">
        <v>38988</v>
      </c>
      <c r="B1446" s="5" t="n">
        <v>2006</v>
      </c>
      <c r="C1446" s="5" t="n">
        <v>9</v>
      </c>
      <c r="D1446" s="6" t="str">
        <f aca="false">IF(MONTH(A1446)&gt;=4,"FY "&amp;YEAR(A1446)&amp;"-"&amp;RIGHT(YEAR(A1446)+1,2),"FY "&amp;(YEAR(A1446)-1)&amp;"-"&amp;RIGHT(YEAR(A1446),2))</f>
        <v>FY 2006-07</v>
      </c>
      <c r="E1446" s="5" t="s">
        <v>12</v>
      </c>
      <c r="F1446" s="7" t="n">
        <v>2090.8</v>
      </c>
      <c r="G1446" s="7" t="n">
        <v>1535.8</v>
      </c>
      <c r="H1446" s="7" t="n">
        <v>555</v>
      </c>
      <c r="I1446" s="7" t="n">
        <v>120.9</v>
      </c>
      <c r="J1446" s="8" t="n">
        <v>45.92</v>
      </c>
    </row>
    <row r="1447" customFormat="false" ht="15" hidden="false" customHeight="false" outlineLevel="0" collapsed="false">
      <c r="A1447" s="4" t="n">
        <v>38989</v>
      </c>
      <c r="B1447" s="5" t="n">
        <v>2006</v>
      </c>
      <c r="C1447" s="5" t="n">
        <v>9</v>
      </c>
      <c r="D1447" s="6" t="str">
        <f aca="false">IF(MONTH(A1447)&gt;=4,"FY "&amp;YEAR(A1447)&amp;"-"&amp;RIGHT(YEAR(A1447)+1,2),"FY "&amp;(YEAR(A1447)-1)&amp;"-"&amp;RIGHT(YEAR(A1447),2))</f>
        <v>FY 2006-07</v>
      </c>
      <c r="E1447" s="5" t="s">
        <v>12</v>
      </c>
      <c r="F1447" s="7" t="n">
        <v>2409.9</v>
      </c>
      <c r="G1447" s="7" t="n">
        <v>1690.4</v>
      </c>
      <c r="H1447" s="7" t="n">
        <v>719.5</v>
      </c>
      <c r="I1447" s="7" t="n">
        <v>156.7</v>
      </c>
      <c r="J1447" s="8" t="n">
        <v>45.92</v>
      </c>
    </row>
    <row r="1448" customFormat="false" ht="15" hidden="false" customHeight="false" outlineLevel="0" collapsed="false">
      <c r="A1448" s="4" t="n">
        <v>38993</v>
      </c>
      <c r="B1448" s="5" t="n">
        <v>2006</v>
      </c>
      <c r="C1448" s="5" t="n">
        <v>10</v>
      </c>
      <c r="D1448" s="6" t="str">
        <f aca="false">IF(MONTH(A1448)&gt;=4,"FY "&amp;YEAR(A1448)&amp;"-"&amp;RIGHT(YEAR(A1448)+1,2),"FY "&amp;(YEAR(A1448)-1)&amp;"-"&amp;RIGHT(YEAR(A1448),2))</f>
        <v>FY 2006-07</v>
      </c>
      <c r="E1448" s="5" t="s">
        <v>12</v>
      </c>
      <c r="F1448" s="7" t="n">
        <v>2996.4</v>
      </c>
      <c r="G1448" s="7" t="n">
        <v>1702.9</v>
      </c>
      <c r="H1448" s="7" t="n">
        <v>1293.5</v>
      </c>
      <c r="I1448" s="7" t="n">
        <v>281.4</v>
      </c>
      <c r="J1448" s="8" t="n">
        <v>45.96</v>
      </c>
    </row>
    <row r="1449" customFormat="false" ht="15" hidden="false" customHeight="false" outlineLevel="0" collapsed="false">
      <c r="A1449" s="4" t="n">
        <v>38994</v>
      </c>
      <c r="B1449" s="5" t="n">
        <v>2006</v>
      </c>
      <c r="C1449" s="5" t="n">
        <v>10</v>
      </c>
      <c r="D1449" s="6" t="str">
        <f aca="false">IF(MONTH(A1449)&gt;=4,"FY "&amp;YEAR(A1449)&amp;"-"&amp;RIGHT(YEAR(A1449)+1,2),"FY "&amp;(YEAR(A1449)-1)&amp;"-"&amp;RIGHT(YEAR(A1449),2))</f>
        <v>FY 2006-07</v>
      </c>
      <c r="E1449" s="5" t="s">
        <v>12</v>
      </c>
      <c r="F1449" s="7" t="n">
        <v>1443.3</v>
      </c>
      <c r="G1449" s="7" t="n">
        <v>1737.6</v>
      </c>
      <c r="H1449" s="7" t="n">
        <v>-294.3</v>
      </c>
      <c r="I1449" s="7" t="n">
        <v>-64.2</v>
      </c>
      <c r="J1449" s="8" t="n">
        <v>45.84</v>
      </c>
    </row>
    <row r="1450" customFormat="false" ht="15" hidden="false" customHeight="false" outlineLevel="0" collapsed="false">
      <c r="A1450" s="4" t="n">
        <v>38995</v>
      </c>
      <c r="B1450" s="5" t="n">
        <v>2006</v>
      </c>
      <c r="C1450" s="5" t="n">
        <v>10</v>
      </c>
      <c r="D1450" s="6" t="str">
        <f aca="false">IF(MONTH(A1450)&gt;=4,"FY "&amp;YEAR(A1450)&amp;"-"&amp;RIGHT(YEAR(A1450)+1,2),"FY "&amp;(YEAR(A1450)-1)&amp;"-"&amp;RIGHT(YEAR(A1450),2))</f>
        <v>FY 2006-07</v>
      </c>
      <c r="E1450" s="5" t="s">
        <v>12</v>
      </c>
      <c r="F1450" s="7" t="n">
        <v>1648.2</v>
      </c>
      <c r="G1450" s="7" t="n">
        <v>2067.6</v>
      </c>
      <c r="H1450" s="7" t="n">
        <v>-419.4</v>
      </c>
      <c r="I1450" s="7" t="n">
        <v>-91.8</v>
      </c>
      <c r="J1450" s="8" t="n">
        <v>45.69</v>
      </c>
    </row>
    <row r="1451" customFormat="false" ht="15" hidden="false" customHeight="false" outlineLevel="0" collapsed="false">
      <c r="A1451" s="4" t="n">
        <v>38996</v>
      </c>
      <c r="B1451" s="5" t="n">
        <v>2006</v>
      </c>
      <c r="C1451" s="5" t="n">
        <v>10</v>
      </c>
      <c r="D1451" s="6" t="str">
        <f aca="false">IF(MONTH(A1451)&gt;=4,"FY "&amp;YEAR(A1451)&amp;"-"&amp;RIGHT(YEAR(A1451)+1,2),"FY "&amp;(YEAR(A1451)-1)&amp;"-"&amp;RIGHT(YEAR(A1451),2))</f>
        <v>FY 2006-07</v>
      </c>
      <c r="E1451" s="5" t="s">
        <v>12</v>
      </c>
      <c r="F1451" s="7" t="n">
        <v>1863.2</v>
      </c>
      <c r="G1451" s="7" t="n">
        <v>1739.5</v>
      </c>
      <c r="H1451" s="7" t="n">
        <v>123.7</v>
      </c>
      <c r="I1451" s="7" t="n">
        <v>27.1</v>
      </c>
      <c r="J1451" s="8" t="n">
        <v>45.71</v>
      </c>
    </row>
    <row r="1452" customFormat="false" ht="15" hidden="false" customHeight="false" outlineLevel="0" collapsed="false">
      <c r="A1452" s="4" t="n">
        <v>38999</v>
      </c>
      <c r="B1452" s="5" t="n">
        <v>2006</v>
      </c>
      <c r="C1452" s="5" t="n">
        <v>10</v>
      </c>
      <c r="D1452" s="6" t="str">
        <f aca="false">IF(MONTH(A1452)&gt;=4,"FY "&amp;YEAR(A1452)&amp;"-"&amp;RIGHT(YEAR(A1452)+1,2),"FY "&amp;(YEAR(A1452)-1)&amp;"-"&amp;RIGHT(YEAR(A1452),2))</f>
        <v>FY 2006-07</v>
      </c>
      <c r="E1452" s="5" t="s">
        <v>12</v>
      </c>
      <c r="F1452" s="7" t="n">
        <v>1420.9</v>
      </c>
      <c r="G1452" s="7" t="n">
        <v>1349.9</v>
      </c>
      <c r="H1452" s="7" t="n">
        <v>71</v>
      </c>
      <c r="I1452" s="7" t="n">
        <v>15.6</v>
      </c>
      <c r="J1452" s="8" t="n">
        <v>45.61</v>
      </c>
    </row>
    <row r="1453" customFormat="false" ht="15" hidden="false" customHeight="false" outlineLevel="0" collapsed="false">
      <c r="A1453" s="4" t="n">
        <v>39000</v>
      </c>
      <c r="B1453" s="5" t="n">
        <v>2006</v>
      </c>
      <c r="C1453" s="5" t="n">
        <v>10</v>
      </c>
      <c r="D1453" s="6" t="str">
        <f aca="false">IF(MONTH(A1453)&gt;=4,"FY "&amp;YEAR(A1453)&amp;"-"&amp;RIGHT(YEAR(A1453)+1,2),"FY "&amp;(YEAR(A1453)-1)&amp;"-"&amp;RIGHT(YEAR(A1453),2))</f>
        <v>FY 2006-07</v>
      </c>
      <c r="E1453" s="5" t="s">
        <v>12</v>
      </c>
      <c r="F1453" s="7" t="n">
        <v>929.3</v>
      </c>
      <c r="G1453" s="7" t="n">
        <v>975</v>
      </c>
      <c r="H1453" s="7" t="n">
        <v>-45.7</v>
      </c>
      <c r="I1453" s="7" t="n">
        <v>-10</v>
      </c>
      <c r="J1453" s="8" t="n">
        <v>45.72</v>
      </c>
    </row>
    <row r="1454" customFormat="false" ht="15" hidden="false" customHeight="false" outlineLevel="0" collapsed="false">
      <c r="A1454" s="4" t="n">
        <v>39001</v>
      </c>
      <c r="B1454" s="5" t="n">
        <v>2006</v>
      </c>
      <c r="C1454" s="5" t="n">
        <v>10</v>
      </c>
      <c r="D1454" s="6" t="str">
        <f aca="false">IF(MONTH(A1454)&gt;=4,"FY "&amp;YEAR(A1454)&amp;"-"&amp;RIGHT(YEAR(A1454)+1,2),"FY "&amp;(YEAR(A1454)-1)&amp;"-"&amp;RIGHT(YEAR(A1454),2))</f>
        <v>FY 2006-07</v>
      </c>
      <c r="E1454" s="5" t="s">
        <v>12</v>
      </c>
      <c r="F1454" s="7" t="n">
        <v>1509</v>
      </c>
      <c r="G1454" s="7" t="n">
        <v>1412.6</v>
      </c>
      <c r="H1454" s="7" t="n">
        <v>96.4</v>
      </c>
      <c r="I1454" s="7" t="n">
        <v>21.1</v>
      </c>
      <c r="J1454" s="8" t="n">
        <v>45.74</v>
      </c>
    </row>
    <row r="1455" customFormat="false" ht="15" hidden="false" customHeight="false" outlineLevel="0" collapsed="false">
      <c r="A1455" s="4" t="n">
        <v>39002</v>
      </c>
      <c r="B1455" s="5" t="n">
        <v>2006</v>
      </c>
      <c r="C1455" s="5" t="n">
        <v>10</v>
      </c>
      <c r="D1455" s="6" t="str">
        <f aca="false">IF(MONTH(A1455)&gt;=4,"FY "&amp;YEAR(A1455)&amp;"-"&amp;RIGHT(YEAR(A1455)+1,2),"FY "&amp;(YEAR(A1455)-1)&amp;"-"&amp;RIGHT(YEAR(A1455),2))</f>
        <v>FY 2006-07</v>
      </c>
      <c r="E1455" s="5" t="s">
        <v>12</v>
      </c>
      <c r="F1455" s="7" t="n">
        <v>2234.4</v>
      </c>
      <c r="G1455" s="7" t="n">
        <v>1431</v>
      </c>
      <c r="H1455" s="7" t="n">
        <v>803.4</v>
      </c>
      <c r="I1455" s="7" t="n">
        <v>175.6</v>
      </c>
      <c r="J1455" s="8" t="n">
        <v>45.76</v>
      </c>
    </row>
    <row r="1456" customFormat="false" ht="15" hidden="false" customHeight="false" outlineLevel="0" collapsed="false">
      <c r="A1456" s="4" t="n">
        <v>39003</v>
      </c>
      <c r="B1456" s="5" t="n">
        <v>2006</v>
      </c>
      <c r="C1456" s="5" t="n">
        <v>10</v>
      </c>
      <c r="D1456" s="6" t="str">
        <f aca="false">IF(MONTH(A1456)&gt;=4,"FY "&amp;YEAR(A1456)&amp;"-"&amp;RIGHT(YEAR(A1456)+1,2),"FY "&amp;(YEAR(A1456)-1)&amp;"-"&amp;RIGHT(YEAR(A1456),2))</f>
        <v>FY 2006-07</v>
      </c>
      <c r="E1456" s="5" t="s">
        <v>12</v>
      </c>
      <c r="F1456" s="7" t="n">
        <v>2116.3</v>
      </c>
      <c r="G1456" s="7" t="n">
        <v>1577</v>
      </c>
      <c r="H1456" s="7" t="n">
        <v>539.3</v>
      </c>
      <c r="I1456" s="7" t="n">
        <v>118.3</v>
      </c>
      <c r="J1456" s="8" t="n">
        <v>45.6</v>
      </c>
    </row>
    <row r="1457" customFormat="false" ht="15" hidden="false" customHeight="false" outlineLevel="0" collapsed="false">
      <c r="A1457" s="4" t="n">
        <v>39006</v>
      </c>
      <c r="B1457" s="5" t="n">
        <v>2006</v>
      </c>
      <c r="C1457" s="5" t="n">
        <v>10</v>
      </c>
      <c r="D1457" s="6" t="str">
        <f aca="false">IF(MONTH(A1457)&gt;=4,"FY "&amp;YEAR(A1457)&amp;"-"&amp;RIGHT(YEAR(A1457)+1,2),"FY "&amp;(YEAR(A1457)-1)&amp;"-"&amp;RIGHT(YEAR(A1457),2))</f>
        <v>FY 2006-07</v>
      </c>
      <c r="E1457" s="5" t="s">
        <v>12</v>
      </c>
      <c r="F1457" s="7" t="n">
        <v>2579.9</v>
      </c>
      <c r="G1457" s="7" t="n">
        <v>1486.2</v>
      </c>
      <c r="H1457" s="7" t="n">
        <v>1093.8</v>
      </c>
      <c r="I1457" s="7" t="n">
        <v>240.4</v>
      </c>
      <c r="J1457" s="8" t="n">
        <v>45.49</v>
      </c>
    </row>
    <row r="1458" customFormat="false" ht="15" hidden="false" customHeight="false" outlineLevel="0" collapsed="false">
      <c r="A1458" s="4" t="n">
        <v>39007</v>
      </c>
      <c r="B1458" s="5" t="n">
        <v>2006</v>
      </c>
      <c r="C1458" s="5" t="n">
        <v>10</v>
      </c>
      <c r="D1458" s="6" t="str">
        <f aca="false">IF(MONTH(A1458)&gt;=4,"FY "&amp;YEAR(A1458)&amp;"-"&amp;RIGHT(YEAR(A1458)+1,2),"FY "&amp;(YEAR(A1458)-1)&amp;"-"&amp;RIGHT(YEAR(A1458),2))</f>
        <v>FY 2006-07</v>
      </c>
      <c r="E1458" s="5" t="s">
        <v>12</v>
      </c>
      <c r="F1458" s="7" t="n">
        <v>2276.7</v>
      </c>
      <c r="G1458" s="7" t="n">
        <v>1482</v>
      </c>
      <c r="H1458" s="7" t="n">
        <v>794.7</v>
      </c>
      <c r="I1458" s="7" t="n">
        <v>174.8</v>
      </c>
      <c r="J1458" s="8" t="n">
        <v>45.46</v>
      </c>
    </row>
    <row r="1459" customFormat="false" ht="15" hidden="false" customHeight="false" outlineLevel="0" collapsed="false">
      <c r="A1459" s="4" t="n">
        <v>39008</v>
      </c>
      <c r="B1459" s="5" t="n">
        <v>2006</v>
      </c>
      <c r="C1459" s="5" t="n">
        <v>10</v>
      </c>
      <c r="D1459" s="6" t="str">
        <f aca="false">IF(MONTH(A1459)&gt;=4,"FY "&amp;YEAR(A1459)&amp;"-"&amp;RIGHT(YEAR(A1459)+1,2),"FY "&amp;(YEAR(A1459)-1)&amp;"-"&amp;RIGHT(YEAR(A1459),2))</f>
        <v>FY 2006-07</v>
      </c>
      <c r="E1459" s="5" t="s">
        <v>12</v>
      </c>
      <c r="F1459" s="7" t="n">
        <v>1878</v>
      </c>
      <c r="G1459" s="7" t="n">
        <v>1489</v>
      </c>
      <c r="H1459" s="7" t="n">
        <v>389</v>
      </c>
      <c r="I1459" s="7" t="n">
        <v>85.8</v>
      </c>
      <c r="J1459" s="8" t="n">
        <v>45.36</v>
      </c>
    </row>
    <row r="1460" customFormat="false" ht="15" hidden="false" customHeight="false" outlineLevel="0" collapsed="false">
      <c r="A1460" s="4" t="n">
        <v>39009</v>
      </c>
      <c r="B1460" s="5" t="n">
        <v>2006</v>
      </c>
      <c r="C1460" s="5" t="n">
        <v>10</v>
      </c>
      <c r="D1460" s="6" t="str">
        <f aca="false">IF(MONTH(A1460)&gt;=4,"FY "&amp;YEAR(A1460)&amp;"-"&amp;RIGHT(YEAR(A1460)+1,2),"FY "&amp;(YEAR(A1460)-1)&amp;"-"&amp;RIGHT(YEAR(A1460),2))</f>
        <v>FY 2006-07</v>
      </c>
      <c r="E1460" s="5" t="s">
        <v>12</v>
      </c>
      <c r="F1460" s="7" t="n">
        <v>2846.7</v>
      </c>
      <c r="G1460" s="7" t="n">
        <v>1838.8</v>
      </c>
      <c r="H1460" s="7" t="n">
        <v>1007.9</v>
      </c>
      <c r="I1460" s="7" t="n">
        <v>222.7</v>
      </c>
      <c r="J1460" s="8" t="n">
        <v>45.26</v>
      </c>
    </row>
    <row r="1461" customFormat="false" ht="15" hidden="false" customHeight="false" outlineLevel="0" collapsed="false">
      <c r="A1461" s="4" t="n">
        <v>39010</v>
      </c>
      <c r="B1461" s="5" t="n">
        <v>2006</v>
      </c>
      <c r="C1461" s="5" t="n">
        <v>10</v>
      </c>
      <c r="D1461" s="6" t="str">
        <f aca="false">IF(MONTH(A1461)&gt;=4,"FY "&amp;YEAR(A1461)&amp;"-"&amp;RIGHT(YEAR(A1461)+1,2),"FY "&amp;(YEAR(A1461)-1)&amp;"-"&amp;RIGHT(YEAR(A1461),2))</f>
        <v>FY 2006-07</v>
      </c>
      <c r="E1461" s="5" t="s">
        <v>12</v>
      </c>
      <c r="F1461" s="7" t="n">
        <v>1842.5</v>
      </c>
      <c r="G1461" s="7" t="n">
        <v>1879.6</v>
      </c>
      <c r="H1461" s="7" t="n">
        <v>-37.1</v>
      </c>
      <c r="I1461" s="7" t="n">
        <v>-8.2</v>
      </c>
      <c r="J1461" s="8" t="n">
        <v>45.32</v>
      </c>
    </row>
    <row r="1462" customFormat="false" ht="15" hidden="false" customHeight="false" outlineLevel="0" collapsed="false">
      <c r="A1462" s="4" t="n">
        <v>39011</v>
      </c>
      <c r="B1462" s="5" t="n">
        <v>2006</v>
      </c>
      <c r="C1462" s="5" t="n">
        <v>10</v>
      </c>
      <c r="D1462" s="6" t="str">
        <f aca="false">IF(MONTH(A1462)&gt;=4,"FY "&amp;YEAR(A1462)&amp;"-"&amp;RIGHT(YEAR(A1462)+1,2),"FY "&amp;(YEAR(A1462)-1)&amp;"-"&amp;RIGHT(YEAR(A1462),2))</f>
        <v>FY 2006-07</v>
      </c>
      <c r="E1462" s="5" t="s">
        <v>12</v>
      </c>
      <c r="F1462" s="7" t="n">
        <v>1965.3</v>
      </c>
      <c r="G1462" s="7" t="n">
        <v>1521.2</v>
      </c>
      <c r="H1462" s="7" t="n">
        <v>444.1</v>
      </c>
      <c r="I1462" s="7" t="n">
        <v>98</v>
      </c>
      <c r="J1462" s="8" t="n">
        <v>45.32</v>
      </c>
    </row>
    <row r="1463" customFormat="false" ht="15" hidden="false" customHeight="false" outlineLevel="0" collapsed="false">
      <c r="A1463" s="4" t="n">
        <v>39013</v>
      </c>
      <c r="B1463" s="5" t="n">
        <v>2006</v>
      </c>
      <c r="C1463" s="5" t="n">
        <v>10</v>
      </c>
      <c r="D1463" s="6" t="str">
        <f aca="false">IF(MONTH(A1463)&gt;=4,"FY "&amp;YEAR(A1463)&amp;"-"&amp;RIGHT(YEAR(A1463)+1,2),"FY "&amp;(YEAR(A1463)-1)&amp;"-"&amp;RIGHT(YEAR(A1463),2))</f>
        <v>FY 2006-07</v>
      </c>
      <c r="E1463" s="5" t="s">
        <v>12</v>
      </c>
      <c r="F1463" s="7" t="n">
        <v>37.8</v>
      </c>
      <c r="G1463" s="7" t="n">
        <v>60.9</v>
      </c>
      <c r="H1463" s="7" t="n">
        <v>-23.2</v>
      </c>
      <c r="I1463" s="7" t="n">
        <v>-5.1</v>
      </c>
      <c r="J1463" s="8" t="n">
        <v>45.31</v>
      </c>
    </row>
    <row r="1464" customFormat="false" ht="15" hidden="false" customHeight="false" outlineLevel="0" collapsed="false">
      <c r="A1464" s="4" t="n">
        <v>39016</v>
      </c>
      <c r="B1464" s="5" t="n">
        <v>2006</v>
      </c>
      <c r="C1464" s="5" t="n">
        <v>10</v>
      </c>
      <c r="D1464" s="6" t="str">
        <f aca="false">IF(MONTH(A1464)&gt;=4,"FY "&amp;YEAR(A1464)&amp;"-"&amp;RIGHT(YEAR(A1464)+1,2),"FY "&amp;(YEAR(A1464)-1)&amp;"-"&amp;RIGHT(YEAR(A1464),2))</f>
        <v>FY 2006-07</v>
      </c>
      <c r="E1464" s="5" t="s">
        <v>12</v>
      </c>
      <c r="F1464" s="7" t="n">
        <v>1241.5</v>
      </c>
      <c r="G1464" s="7" t="n">
        <v>1072.8</v>
      </c>
      <c r="H1464" s="7" t="n">
        <v>168.8</v>
      </c>
      <c r="I1464" s="7" t="n">
        <v>37.2</v>
      </c>
      <c r="J1464" s="8" t="n">
        <v>45.4</v>
      </c>
    </row>
    <row r="1465" customFormat="false" ht="15" hidden="false" customHeight="false" outlineLevel="0" collapsed="false">
      <c r="A1465" s="4" t="n">
        <v>39017</v>
      </c>
      <c r="B1465" s="5" t="n">
        <v>2006</v>
      </c>
      <c r="C1465" s="5" t="n">
        <v>10</v>
      </c>
      <c r="D1465" s="6" t="str">
        <f aca="false">IF(MONTH(A1465)&gt;=4,"FY "&amp;YEAR(A1465)&amp;"-"&amp;RIGHT(YEAR(A1465)+1,2),"FY "&amp;(YEAR(A1465)-1)&amp;"-"&amp;RIGHT(YEAR(A1465),2))</f>
        <v>FY 2006-07</v>
      </c>
      <c r="E1465" s="5" t="s">
        <v>12</v>
      </c>
      <c r="F1465" s="7" t="n">
        <v>2846.8</v>
      </c>
      <c r="G1465" s="7" t="n">
        <v>2353.6</v>
      </c>
      <c r="H1465" s="7" t="n">
        <v>493.3</v>
      </c>
      <c r="I1465" s="7" t="n">
        <v>108.9</v>
      </c>
      <c r="J1465" s="8" t="n">
        <v>45.3</v>
      </c>
    </row>
    <row r="1466" customFormat="false" ht="15" hidden="false" customHeight="false" outlineLevel="0" collapsed="false">
      <c r="A1466" s="4" t="n">
        <v>39020</v>
      </c>
      <c r="B1466" s="5" t="n">
        <v>2006</v>
      </c>
      <c r="C1466" s="5" t="n">
        <v>10</v>
      </c>
      <c r="D1466" s="6" t="str">
        <f aca="false">IF(MONTH(A1466)&gt;=4,"FY "&amp;YEAR(A1466)&amp;"-"&amp;RIGHT(YEAR(A1466)+1,2),"FY "&amp;(YEAR(A1466)-1)&amp;"-"&amp;RIGHT(YEAR(A1466),2))</f>
        <v>FY 2006-07</v>
      </c>
      <c r="E1466" s="5" t="s">
        <v>12</v>
      </c>
      <c r="F1466" s="7" t="n">
        <v>2661.5</v>
      </c>
      <c r="G1466" s="7" t="n">
        <v>2164.7</v>
      </c>
      <c r="H1466" s="7" t="n">
        <v>496.7</v>
      </c>
      <c r="I1466" s="7" t="n">
        <v>109.8</v>
      </c>
      <c r="J1466" s="8" t="n">
        <v>45.22</v>
      </c>
    </row>
    <row r="1467" customFormat="false" ht="15" hidden="false" customHeight="false" outlineLevel="0" collapsed="false">
      <c r="A1467" s="4" t="n">
        <v>39021</v>
      </c>
      <c r="B1467" s="5" t="n">
        <v>2006</v>
      </c>
      <c r="C1467" s="5" t="n">
        <v>10</v>
      </c>
      <c r="D1467" s="6" t="str">
        <f aca="false">IF(MONTH(A1467)&gt;=4,"FY "&amp;YEAR(A1467)&amp;"-"&amp;RIGHT(YEAR(A1467)+1,2),"FY "&amp;(YEAR(A1467)-1)&amp;"-"&amp;RIGHT(YEAR(A1467),2))</f>
        <v>FY 2006-07</v>
      </c>
      <c r="E1467" s="5" t="s">
        <v>12</v>
      </c>
      <c r="F1467" s="7" t="n">
        <v>2170.4</v>
      </c>
      <c r="G1467" s="7" t="n">
        <v>1153.1</v>
      </c>
      <c r="H1467" s="7" t="n">
        <v>1017.2</v>
      </c>
      <c r="I1467" s="7" t="n">
        <v>225.6</v>
      </c>
      <c r="J1467" s="8" t="n">
        <v>45.09</v>
      </c>
    </row>
    <row r="1468" customFormat="false" ht="15" hidden="false" customHeight="false" outlineLevel="0" collapsed="false">
      <c r="A1468" s="4" t="n">
        <v>39022</v>
      </c>
      <c r="B1468" s="5" t="n">
        <v>2006</v>
      </c>
      <c r="C1468" s="5" t="n">
        <v>11</v>
      </c>
      <c r="D1468" s="6" t="str">
        <f aca="false">IF(MONTH(A1468)&gt;=4,"FY "&amp;YEAR(A1468)&amp;"-"&amp;RIGHT(YEAR(A1468)+1,2),"FY "&amp;(YEAR(A1468)-1)&amp;"-"&amp;RIGHT(YEAR(A1468),2))</f>
        <v>FY 2006-07</v>
      </c>
      <c r="E1468" s="5" t="s">
        <v>12</v>
      </c>
      <c r="F1468" s="7" t="n">
        <v>2343.6</v>
      </c>
      <c r="G1468" s="7" t="n">
        <v>2019.9</v>
      </c>
      <c r="H1468" s="7" t="n">
        <v>323.8</v>
      </c>
      <c r="I1468" s="7" t="n">
        <v>71.9</v>
      </c>
      <c r="J1468" s="8" t="n">
        <v>45.02</v>
      </c>
    </row>
    <row r="1469" customFormat="false" ht="15" hidden="false" customHeight="false" outlineLevel="0" collapsed="false">
      <c r="A1469" s="4" t="n">
        <v>39023</v>
      </c>
      <c r="B1469" s="5" t="n">
        <v>2006</v>
      </c>
      <c r="C1469" s="5" t="n">
        <v>11</v>
      </c>
      <c r="D1469" s="6" t="str">
        <f aca="false">IF(MONTH(A1469)&gt;=4,"FY "&amp;YEAR(A1469)&amp;"-"&amp;RIGHT(YEAR(A1469)+1,2),"FY "&amp;(YEAR(A1469)-1)&amp;"-"&amp;RIGHT(YEAR(A1469),2))</f>
        <v>FY 2006-07</v>
      </c>
      <c r="E1469" s="5" t="s">
        <v>12</v>
      </c>
      <c r="F1469" s="7" t="n">
        <v>1898.6</v>
      </c>
      <c r="G1469" s="7" t="n">
        <v>1530.2</v>
      </c>
      <c r="H1469" s="7" t="n">
        <v>368.4</v>
      </c>
      <c r="I1469" s="7" t="n">
        <v>82</v>
      </c>
      <c r="J1469" s="8" t="n">
        <v>44.93</v>
      </c>
    </row>
    <row r="1470" customFormat="false" ht="15" hidden="false" customHeight="false" outlineLevel="0" collapsed="false">
      <c r="A1470" s="4" t="n">
        <v>39024</v>
      </c>
      <c r="B1470" s="5" t="n">
        <v>2006</v>
      </c>
      <c r="C1470" s="5" t="n">
        <v>11</v>
      </c>
      <c r="D1470" s="6" t="str">
        <f aca="false">IF(MONTH(A1470)&gt;=4,"FY "&amp;YEAR(A1470)&amp;"-"&amp;RIGHT(YEAR(A1470)+1,2),"FY "&amp;(YEAR(A1470)-1)&amp;"-"&amp;RIGHT(YEAR(A1470),2))</f>
        <v>FY 2006-07</v>
      </c>
      <c r="E1470" s="5" t="s">
        <v>12</v>
      </c>
      <c r="F1470" s="7" t="n">
        <v>1444.3</v>
      </c>
      <c r="G1470" s="7" t="n">
        <v>1305.2</v>
      </c>
      <c r="H1470" s="7" t="n">
        <v>139.1</v>
      </c>
      <c r="I1470" s="7" t="n">
        <v>31</v>
      </c>
      <c r="J1470" s="8" t="n">
        <v>44.93</v>
      </c>
    </row>
    <row r="1471" customFormat="false" ht="15" hidden="false" customHeight="false" outlineLevel="0" collapsed="false">
      <c r="A1471" s="4" t="n">
        <v>39027</v>
      </c>
      <c r="B1471" s="5" t="n">
        <v>2006</v>
      </c>
      <c r="C1471" s="5" t="n">
        <v>11</v>
      </c>
      <c r="D1471" s="6" t="str">
        <f aca="false">IF(MONTH(A1471)&gt;=4,"FY "&amp;YEAR(A1471)&amp;"-"&amp;RIGHT(YEAR(A1471)+1,2),"FY "&amp;(YEAR(A1471)-1)&amp;"-"&amp;RIGHT(YEAR(A1471),2))</f>
        <v>FY 2006-07</v>
      </c>
      <c r="E1471" s="5" t="s">
        <v>12</v>
      </c>
      <c r="F1471" s="7" t="n">
        <v>1683.1</v>
      </c>
      <c r="G1471" s="7" t="n">
        <v>1455.7</v>
      </c>
      <c r="H1471" s="7" t="n">
        <v>227.4</v>
      </c>
      <c r="I1471" s="7" t="n">
        <v>50.7</v>
      </c>
      <c r="J1471" s="8" t="n">
        <v>44.84</v>
      </c>
    </row>
    <row r="1472" customFormat="false" ht="15" hidden="false" customHeight="false" outlineLevel="0" collapsed="false">
      <c r="A1472" s="4" t="n">
        <v>39028</v>
      </c>
      <c r="B1472" s="5" t="n">
        <v>2006</v>
      </c>
      <c r="C1472" s="5" t="n">
        <v>11</v>
      </c>
      <c r="D1472" s="6" t="str">
        <f aca="false">IF(MONTH(A1472)&gt;=4,"FY "&amp;YEAR(A1472)&amp;"-"&amp;RIGHT(YEAR(A1472)+1,2),"FY "&amp;(YEAR(A1472)-1)&amp;"-"&amp;RIGHT(YEAR(A1472),2))</f>
        <v>FY 2006-07</v>
      </c>
      <c r="E1472" s="5" t="s">
        <v>12</v>
      </c>
      <c r="F1472" s="7" t="n">
        <v>1907.4</v>
      </c>
      <c r="G1472" s="7" t="n">
        <v>1484.5</v>
      </c>
      <c r="H1472" s="7" t="n">
        <v>422.9</v>
      </c>
      <c r="I1472" s="7" t="n">
        <v>94.3</v>
      </c>
      <c r="J1472" s="8" t="n">
        <v>44.86</v>
      </c>
    </row>
    <row r="1473" customFormat="false" ht="15" hidden="false" customHeight="false" outlineLevel="0" collapsed="false">
      <c r="A1473" s="4" t="n">
        <v>39029</v>
      </c>
      <c r="B1473" s="5" t="n">
        <v>2006</v>
      </c>
      <c r="C1473" s="5" t="n">
        <v>11</v>
      </c>
      <c r="D1473" s="6" t="str">
        <f aca="false">IF(MONTH(A1473)&gt;=4,"FY "&amp;YEAR(A1473)&amp;"-"&amp;RIGHT(YEAR(A1473)+1,2),"FY "&amp;(YEAR(A1473)-1)&amp;"-"&amp;RIGHT(YEAR(A1473),2))</f>
        <v>FY 2006-07</v>
      </c>
      <c r="E1473" s="5" t="s">
        <v>12</v>
      </c>
      <c r="F1473" s="7" t="n">
        <v>2099.7</v>
      </c>
      <c r="G1473" s="7" t="n">
        <v>1764.2</v>
      </c>
      <c r="H1473" s="7" t="n">
        <v>335.5</v>
      </c>
      <c r="I1473" s="7" t="n">
        <v>74.8</v>
      </c>
      <c r="J1473" s="8" t="n">
        <v>44.83</v>
      </c>
    </row>
    <row r="1474" customFormat="false" ht="15" hidden="false" customHeight="false" outlineLevel="0" collapsed="false">
      <c r="A1474" s="4" t="n">
        <v>39030</v>
      </c>
      <c r="B1474" s="5" t="n">
        <v>2006</v>
      </c>
      <c r="C1474" s="5" t="n">
        <v>11</v>
      </c>
      <c r="D1474" s="6" t="str">
        <f aca="false">IF(MONTH(A1474)&gt;=4,"FY "&amp;YEAR(A1474)&amp;"-"&amp;RIGHT(YEAR(A1474)+1,2),"FY "&amp;(YEAR(A1474)-1)&amp;"-"&amp;RIGHT(YEAR(A1474),2))</f>
        <v>FY 2006-07</v>
      </c>
      <c r="E1474" s="5" t="s">
        <v>12</v>
      </c>
      <c r="F1474" s="7" t="n">
        <v>1960.8</v>
      </c>
      <c r="G1474" s="7" t="n">
        <v>1967</v>
      </c>
      <c r="H1474" s="7" t="n">
        <v>-6.2</v>
      </c>
      <c r="I1474" s="7" t="n">
        <v>-1.4</v>
      </c>
      <c r="J1474" s="8" t="n">
        <v>44.68</v>
      </c>
    </row>
    <row r="1475" customFormat="false" ht="15" hidden="false" customHeight="false" outlineLevel="0" collapsed="false">
      <c r="A1475" s="4" t="n">
        <v>39031</v>
      </c>
      <c r="B1475" s="5" t="n">
        <v>2006</v>
      </c>
      <c r="C1475" s="5" t="n">
        <v>11</v>
      </c>
      <c r="D1475" s="6" t="str">
        <f aca="false">IF(MONTH(A1475)&gt;=4,"FY "&amp;YEAR(A1475)&amp;"-"&amp;RIGHT(YEAR(A1475)+1,2),"FY "&amp;(YEAR(A1475)-1)&amp;"-"&amp;RIGHT(YEAR(A1475),2))</f>
        <v>FY 2006-07</v>
      </c>
      <c r="E1475" s="5" t="s">
        <v>12</v>
      </c>
      <c r="F1475" s="7" t="n">
        <v>2276.8</v>
      </c>
      <c r="G1475" s="7" t="n">
        <v>1749.9</v>
      </c>
      <c r="H1475" s="7" t="n">
        <v>526.9</v>
      </c>
      <c r="I1475" s="7" t="n">
        <v>118</v>
      </c>
      <c r="J1475" s="8" t="n">
        <v>44.65</v>
      </c>
    </row>
    <row r="1476" customFormat="false" ht="15" hidden="false" customHeight="false" outlineLevel="0" collapsed="false">
      <c r="A1476" s="4" t="n">
        <v>39034</v>
      </c>
      <c r="B1476" s="5" t="n">
        <v>2006</v>
      </c>
      <c r="C1476" s="5" t="n">
        <v>11</v>
      </c>
      <c r="D1476" s="6" t="str">
        <f aca="false">IF(MONTH(A1476)&gt;=4,"FY "&amp;YEAR(A1476)&amp;"-"&amp;RIGHT(YEAR(A1476)+1,2),"FY "&amp;(YEAR(A1476)-1)&amp;"-"&amp;RIGHT(YEAR(A1476),2))</f>
        <v>FY 2006-07</v>
      </c>
      <c r="E1476" s="5" t="s">
        <v>12</v>
      </c>
      <c r="F1476" s="7" t="n">
        <v>2661.6</v>
      </c>
      <c r="G1476" s="7" t="n">
        <v>2183.5</v>
      </c>
      <c r="H1476" s="7" t="n">
        <v>478.1</v>
      </c>
      <c r="I1476" s="7" t="n">
        <v>107.5</v>
      </c>
      <c r="J1476" s="8" t="n">
        <v>44.45</v>
      </c>
    </row>
    <row r="1477" customFormat="false" ht="15" hidden="false" customHeight="false" outlineLevel="0" collapsed="false">
      <c r="A1477" s="4" t="n">
        <v>39035</v>
      </c>
      <c r="B1477" s="5" t="n">
        <v>2006</v>
      </c>
      <c r="C1477" s="5" t="n">
        <v>11</v>
      </c>
      <c r="D1477" s="6" t="str">
        <f aca="false">IF(MONTH(A1477)&gt;=4,"FY "&amp;YEAR(A1477)&amp;"-"&amp;RIGHT(YEAR(A1477)+1,2),"FY "&amp;(YEAR(A1477)-1)&amp;"-"&amp;RIGHT(YEAR(A1477),2))</f>
        <v>FY 2006-07</v>
      </c>
      <c r="E1477" s="5" t="s">
        <v>12</v>
      </c>
      <c r="F1477" s="7" t="n">
        <v>1927.7</v>
      </c>
      <c r="G1477" s="7" t="n">
        <v>1149.5</v>
      </c>
      <c r="H1477" s="7" t="n">
        <v>778.2</v>
      </c>
      <c r="I1477" s="7" t="n">
        <v>173.3</v>
      </c>
      <c r="J1477" s="8" t="n">
        <v>44.9</v>
      </c>
    </row>
    <row r="1478" customFormat="false" ht="15" hidden="false" customHeight="false" outlineLevel="0" collapsed="false">
      <c r="A1478" s="4" t="n">
        <v>39036</v>
      </c>
      <c r="B1478" s="5" t="n">
        <v>2006</v>
      </c>
      <c r="C1478" s="5" t="n">
        <v>11</v>
      </c>
      <c r="D1478" s="6" t="str">
        <f aca="false">IF(MONTH(A1478)&gt;=4,"FY "&amp;YEAR(A1478)&amp;"-"&amp;RIGHT(YEAR(A1478)+1,2),"FY "&amp;(YEAR(A1478)-1)&amp;"-"&amp;RIGHT(YEAR(A1478),2))</f>
        <v>FY 2006-07</v>
      </c>
      <c r="E1478" s="5" t="s">
        <v>12</v>
      </c>
      <c r="F1478" s="7" t="n">
        <v>3096.9</v>
      </c>
      <c r="G1478" s="7" t="n">
        <v>1573.1</v>
      </c>
      <c r="H1478" s="7" t="n">
        <v>1523.8</v>
      </c>
      <c r="I1478" s="7" t="n">
        <v>337.4</v>
      </c>
      <c r="J1478" s="8" t="n">
        <v>45.16</v>
      </c>
    </row>
    <row r="1479" customFormat="false" ht="15" hidden="false" customHeight="false" outlineLevel="0" collapsed="false">
      <c r="A1479" s="4" t="n">
        <v>39037</v>
      </c>
      <c r="B1479" s="5" t="n">
        <v>2006</v>
      </c>
      <c r="C1479" s="5" t="n">
        <v>11</v>
      </c>
      <c r="D1479" s="6" t="str">
        <f aca="false">IF(MONTH(A1479)&gt;=4,"FY "&amp;YEAR(A1479)&amp;"-"&amp;RIGHT(YEAR(A1479)+1,2),"FY "&amp;(YEAR(A1479)-1)&amp;"-"&amp;RIGHT(YEAR(A1479),2))</f>
        <v>FY 2006-07</v>
      </c>
      <c r="E1479" s="5" t="s">
        <v>12</v>
      </c>
      <c r="F1479" s="7" t="n">
        <v>1888.9</v>
      </c>
      <c r="G1479" s="7" t="n">
        <v>1789.3</v>
      </c>
      <c r="H1479" s="7" t="n">
        <v>99.6</v>
      </c>
      <c r="I1479" s="7" t="n">
        <v>22</v>
      </c>
      <c r="J1479" s="8" t="n">
        <v>45.34</v>
      </c>
    </row>
    <row r="1480" customFormat="false" ht="15" hidden="false" customHeight="false" outlineLevel="0" collapsed="false">
      <c r="A1480" s="4" t="n">
        <v>39041</v>
      </c>
      <c r="B1480" s="5" t="n">
        <v>2006</v>
      </c>
      <c r="C1480" s="5" t="n">
        <v>11</v>
      </c>
      <c r="D1480" s="6" t="str">
        <f aca="false">IF(MONTH(A1480)&gt;=4,"FY "&amp;YEAR(A1480)&amp;"-"&amp;RIGHT(YEAR(A1480)+1,2),"FY "&amp;(YEAR(A1480)-1)&amp;"-"&amp;RIGHT(YEAR(A1480),2))</f>
        <v>FY 2006-07</v>
      </c>
      <c r="E1480" s="5" t="s">
        <v>12</v>
      </c>
      <c r="F1480" s="7" t="n">
        <v>4976.9</v>
      </c>
      <c r="G1480" s="7" t="n">
        <v>3674.3</v>
      </c>
      <c r="H1480" s="7" t="n">
        <v>1302.7</v>
      </c>
      <c r="I1480" s="7" t="n">
        <v>289.4</v>
      </c>
      <c r="J1480" s="8" t="n">
        <v>45.01</v>
      </c>
    </row>
    <row r="1481" customFormat="false" ht="15" hidden="false" customHeight="false" outlineLevel="0" collapsed="false">
      <c r="A1481" s="4" t="n">
        <v>39042</v>
      </c>
      <c r="B1481" s="5" t="n">
        <v>2006</v>
      </c>
      <c r="C1481" s="5" t="n">
        <v>11</v>
      </c>
      <c r="D1481" s="6" t="str">
        <f aca="false">IF(MONTH(A1481)&gt;=4,"FY "&amp;YEAR(A1481)&amp;"-"&amp;RIGHT(YEAR(A1481)+1,2),"FY "&amp;(YEAR(A1481)-1)&amp;"-"&amp;RIGHT(YEAR(A1481),2))</f>
        <v>FY 2006-07</v>
      </c>
      <c r="E1481" s="5" t="s">
        <v>12</v>
      </c>
      <c r="F1481" s="7" t="n">
        <v>3421.5</v>
      </c>
      <c r="G1481" s="7" t="n">
        <v>3363.5</v>
      </c>
      <c r="H1481" s="7" t="n">
        <v>58</v>
      </c>
      <c r="I1481" s="7" t="n">
        <v>12.9</v>
      </c>
      <c r="J1481" s="8" t="n">
        <v>44.86</v>
      </c>
    </row>
    <row r="1482" customFormat="false" ht="15" hidden="false" customHeight="false" outlineLevel="0" collapsed="false">
      <c r="A1482" s="4" t="n">
        <v>39043</v>
      </c>
      <c r="B1482" s="5" t="n">
        <v>2006</v>
      </c>
      <c r="C1482" s="5" t="n">
        <v>11</v>
      </c>
      <c r="D1482" s="6" t="str">
        <f aca="false">IF(MONTH(A1482)&gt;=4,"FY "&amp;YEAR(A1482)&amp;"-"&amp;RIGHT(YEAR(A1482)+1,2),"FY "&amp;(YEAR(A1482)-1)&amp;"-"&amp;RIGHT(YEAR(A1482),2))</f>
        <v>FY 2006-07</v>
      </c>
      <c r="E1482" s="5" t="s">
        <v>12</v>
      </c>
      <c r="F1482" s="7" t="n">
        <v>2825.1</v>
      </c>
      <c r="G1482" s="7" t="n">
        <v>2182.8</v>
      </c>
      <c r="H1482" s="7" t="n">
        <v>642.3</v>
      </c>
      <c r="I1482" s="7" t="n">
        <v>142.8</v>
      </c>
      <c r="J1482" s="8" t="n">
        <v>44.99</v>
      </c>
    </row>
    <row r="1483" customFormat="false" ht="15" hidden="false" customHeight="false" outlineLevel="0" collapsed="false">
      <c r="A1483" s="4" t="n">
        <v>39044</v>
      </c>
      <c r="B1483" s="5" t="n">
        <v>2006</v>
      </c>
      <c r="C1483" s="5" t="n">
        <v>11</v>
      </c>
      <c r="D1483" s="6" t="str">
        <f aca="false">IF(MONTH(A1483)&gt;=4,"FY "&amp;YEAR(A1483)&amp;"-"&amp;RIGHT(YEAR(A1483)+1,2),"FY "&amp;(YEAR(A1483)-1)&amp;"-"&amp;RIGHT(YEAR(A1483),2))</f>
        <v>FY 2006-07</v>
      </c>
      <c r="E1483" s="5" t="s">
        <v>12</v>
      </c>
      <c r="F1483" s="7" t="n">
        <v>2103.1</v>
      </c>
      <c r="G1483" s="7" t="n">
        <v>2124.1</v>
      </c>
      <c r="H1483" s="7" t="n">
        <v>-21.1</v>
      </c>
      <c r="I1483" s="7" t="n">
        <v>-4.7</v>
      </c>
      <c r="J1483" s="8" t="n">
        <v>44.75</v>
      </c>
    </row>
    <row r="1484" customFormat="false" ht="15" hidden="false" customHeight="false" outlineLevel="0" collapsed="false">
      <c r="A1484" s="4" t="n">
        <v>39045</v>
      </c>
      <c r="B1484" s="5" t="n">
        <v>2006</v>
      </c>
      <c r="C1484" s="5" t="n">
        <v>11</v>
      </c>
      <c r="D1484" s="6" t="str">
        <f aca="false">IF(MONTH(A1484)&gt;=4,"FY "&amp;YEAR(A1484)&amp;"-"&amp;RIGHT(YEAR(A1484)+1,2),"FY "&amp;(YEAR(A1484)-1)&amp;"-"&amp;RIGHT(YEAR(A1484),2))</f>
        <v>FY 2006-07</v>
      </c>
      <c r="E1484" s="5" t="s">
        <v>12</v>
      </c>
      <c r="F1484" s="7" t="n">
        <v>4182.8</v>
      </c>
      <c r="G1484" s="7" t="n">
        <v>3004</v>
      </c>
      <c r="H1484" s="7" t="n">
        <v>1178.7</v>
      </c>
      <c r="I1484" s="7" t="n">
        <v>263.7</v>
      </c>
      <c r="J1484" s="8" t="n">
        <v>44.7</v>
      </c>
    </row>
    <row r="1485" customFormat="false" ht="15" hidden="false" customHeight="false" outlineLevel="0" collapsed="false">
      <c r="A1485" s="4" t="n">
        <v>39048</v>
      </c>
      <c r="B1485" s="5" t="n">
        <v>2006</v>
      </c>
      <c r="C1485" s="5" t="n">
        <v>11</v>
      </c>
      <c r="D1485" s="6" t="str">
        <f aca="false">IF(MONTH(A1485)&gt;=4,"FY "&amp;YEAR(A1485)&amp;"-"&amp;RIGHT(YEAR(A1485)+1,2),"FY "&amp;(YEAR(A1485)-1)&amp;"-"&amp;RIGHT(YEAR(A1485),2))</f>
        <v>FY 2006-07</v>
      </c>
      <c r="E1485" s="5" t="s">
        <v>12</v>
      </c>
      <c r="F1485" s="7" t="n">
        <v>3560.3</v>
      </c>
      <c r="G1485" s="7" t="n">
        <v>2565.8</v>
      </c>
      <c r="H1485" s="7" t="n">
        <v>994.6</v>
      </c>
      <c r="I1485" s="7" t="n">
        <v>221.7</v>
      </c>
      <c r="J1485" s="8" t="n">
        <v>44.87</v>
      </c>
    </row>
    <row r="1486" customFormat="false" ht="15" hidden="false" customHeight="false" outlineLevel="0" collapsed="false">
      <c r="A1486" s="4" t="n">
        <v>39049</v>
      </c>
      <c r="B1486" s="5" t="n">
        <v>2006</v>
      </c>
      <c r="C1486" s="5" t="n">
        <v>11</v>
      </c>
      <c r="D1486" s="6" t="str">
        <f aca="false">IF(MONTH(A1486)&gt;=4,"FY "&amp;YEAR(A1486)&amp;"-"&amp;RIGHT(YEAR(A1486)+1,2),"FY "&amp;(YEAR(A1486)-1)&amp;"-"&amp;RIGHT(YEAR(A1486),2))</f>
        <v>FY 2006-07</v>
      </c>
      <c r="E1486" s="5" t="s">
        <v>12</v>
      </c>
      <c r="F1486" s="7" t="n">
        <v>3082.9</v>
      </c>
      <c r="G1486" s="7" t="n">
        <v>2677.3</v>
      </c>
      <c r="H1486" s="7" t="n">
        <v>405.6</v>
      </c>
      <c r="I1486" s="7" t="n">
        <v>90.8</v>
      </c>
      <c r="J1486" s="8" t="n">
        <v>44.64</v>
      </c>
    </row>
    <row r="1487" customFormat="false" ht="15" hidden="false" customHeight="false" outlineLevel="0" collapsed="false">
      <c r="A1487" s="4" t="n">
        <v>39050</v>
      </c>
      <c r="B1487" s="5" t="n">
        <v>2006</v>
      </c>
      <c r="C1487" s="5" t="n">
        <v>11</v>
      </c>
      <c r="D1487" s="6" t="str">
        <f aca="false">IF(MONTH(A1487)&gt;=4,"FY "&amp;YEAR(A1487)&amp;"-"&amp;RIGHT(YEAR(A1487)+1,2),"FY "&amp;(YEAR(A1487)-1)&amp;"-"&amp;RIGHT(YEAR(A1487),2))</f>
        <v>FY 2006-07</v>
      </c>
      <c r="E1487" s="5" t="s">
        <v>12</v>
      </c>
      <c r="F1487" s="7" t="n">
        <v>1894.8</v>
      </c>
      <c r="G1487" s="7" t="n">
        <v>2230.1</v>
      </c>
      <c r="H1487" s="7" t="n">
        <v>-335.3</v>
      </c>
      <c r="I1487" s="7" t="n">
        <v>-75</v>
      </c>
      <c r="J1487" s="8" t="n">
        <v>44.74</v>
      </c>
    </row>
    <row r="1488" customFormat="false" ht="15" hidden="false" customHeight="false" outlineLevel="0" collapsed="false">
      <c r="A1488" s="4" t="n">
        <v>39051</v>
      </c>
      <c r="B1488" s="5" t="n">
        <v>2006</v>
      </c>
      <c r="C1488" s="5" t="n">
        <v>11</v>
      </c>
      <c r="D1488" s="6" t="str">
        <f aca="false">IF(MONTH(A1488)&gt;=4,"FY "&amp;YEAR(A1488)&amp;"-"&amp;RIGHT(YEAR(A1488)+1,2),"FY "&amp;(YEAR(A1488)-1)&amp;"-"&amp;RIGHT(YEAR(A1488),2))</f>
        <v>FY 2006-07</v>
      </c>
      <c r="E1488" s="5" t="s">
        <v>12</v>
      </c>
      <c r="F1488" s="7" t="n">
        <v>1907.6</v>
      </c>
      <c r="G1488" s="7" t="n">
        <v>1970.6</v>
      </c>
      <c r="H1488" s="7" t="n">
        <v>-63</v>
      </c>
      <c r="I1488" s="7" t="n">
        <v>-14.1</v>
      </c>
      <c r="J1488" s="8" t="n">
        <v>44.65</v>
      </c>
    </row>
    <row r="1489" customFormat="false" ht="15" hidden="false" customHeight="false" outlineLevel="0" collapsed="false">
      <c r="A1489" s="4" t="n">
        <v>39052</v>
      </c>
      <c r="B1489" s="5" t="n">
        <v>2006</v>
      </c>
      <c r="C1489" s="5" t="n">
        <v>12</v>
      </c>
      <c r="D1489" s="6" t="str">
        <f aca="false">IF(MONTH(A1489)&gt;=4,"FY "&amp;YEAR(A1489)&amp;"-"&amp;RIGHT(YEAR(A1489)+1,2),"FY "&amp;(YEAR(A1489)-1)&amp;"-"&amp;RIGHT(YEAR(A1489),2))</f>
        <v>FY 2006-07</v>
      </c>
      <c r="E1489" s="5" t="s">
        <v>12</v>
      </c>
      <c r="F1489" s="7" t="n">
        <v>4072.9</v>
      </c>
      <c r="G1489" s="7" t="n">
        <v>3814.8</v>
      </c>
      <c r="H1489" s="7" t="n">
        <v>258.1</v>
      </c>
      <c r="I1489" s="7" t="n">
        <v>57.6</v>
      </c>
      <c r="J1489" s="8" t="n">
        <v>44.76</v>
      </c>
    </row>
    <row r="1490" customFormat="false" ht="15" hidden="false" customHeight="false" outlineLevel="0" collapsed="false">
      <c r="A1490" s="4" t="n">
        <v>39055</v>
      </c>
      <c r="B1490" s="5" t="n">
        <v>2006</v>
      </c>
      <c r="C1490" s="5" t="n">
        <v>12</v>
      </c>
      <c r="D1490" s="6" t="str">
        <f aca="false">IF(MONTH(A1490)&gt;=4,"FY "&amp;YEAR(A1490)&amp;"-"&amp;RIGHT(YEAR(A1490)+1,2),"FY "&amp;(YEAR(A1490)-1)&amp;"-"&amp;RIGHT(YEAR(A1490),2))</f>
        <v>FY 2006-07</v>
      </c>
      <c r="E1490" s="5" t="s">
        <v>12</v>
      </c>
      <c r="F1490" s="7" t="n">
        <v>1872.3</v>
      </c>
      <c r="G1490" s="7" t="n">
        <v>1523</v>
      </c>
      <c r="H1490" s="7" t="n">
        <v>349.3</v>
      </c>
      <c r="I1490" s="7" t="n">
        <v>78.2</v>
      </c>
      <c r="J1490" s="8" t="n">
        <v>44.67</v>
      </c>
    </row>
    <row r="1491" customFormat="false" ht="15" hidden="false" customHeight="false" outlineLevel="0" collapsed="false">
      <c r="A1491" s="4" t="n">
        <v>39056</v>
      </c>
      <c r="B1491" s="5" t="n">
        <v>2006</v>
      </c>
      <c r="C1491" s="5" t="n">
        <v>12</v>
      </c>
      <c r="D1491" s="6" t="str">
        <f aca="false">IF(MONTH(A1491)&gt;=4,"FY "&amp;YEAR(A1491)&amp;"-"&amp;RIGHT(YEAR(A1491)+1,2),"FY "&amp;(YEAR(A1491)-1)&amp;"-"&amp;RIGHT(YEAR(A1491),2))</f>
        <v>FY 2006-07</v>
      </c>
      <c r="E1491" s="5" t="s">
        <v>12</v>
      </c>
      <c r="F1491" s="7" t="n">
        <v>2552.7</v>
      </c>
      <c r="G1491" s="7" t="n">
        <v>5366.5</v>
      </c>
      <c r="H1491" s="7" t="n">
        <v>-2813.8</v>
      </c>
      <c r="I1491" s="7" t="n">
        <v>-631</v>
      </c>
      <c r="J1491" s="8" t="n">
        <v>44.59</v>
      </c>
    </row>
    <row r="1492" customFormat="false" ht="15" hidden="false" customHeight="false" outlineLevel="0" collapsed="false">
      <c r="A1492" s="4" t="n">
        <v>39057</v>
      </c>
      <c r="B1492" s="5" t="n">
        <v>2006</v>
      </c>
      <c r="C1492" s="5" t="n">
        <v>12</v>
      </c>
      <c r="D1492" s="6" t="str">
        <f aca="false">IF(MONTH(A1492)&gt;=4,"FY "&amp;YEAR(A1492)&amp;"-"&amp;RIGHT(YEAR(A1492)+1,2),"FY "&amp;(YEAR(A1492)-1)&amp;"-"&amp;RIGHT(YEAR(A1492),2))</f>
        <v>FY 2006-07</v>
      </c>
      <c r="E1492" s="5" t="s">
        <v>12</v>
      </c>
      <c r="F1492" s="7" t="n">
        <v>2557.4</v>
      </c>
      <c r="G1492" s="7" t="n">
        <v>2124.2</v>
      </c>
      <c r="H1492" s="7" t="n">
        <v>433.2</v>
      </c>
      <c r="I1492" s="7" t="n">
        <v>97.2</v>
      </c>
      <c r="J1492" s="8" t="n">
        <v>44.56</v>
      </c>
    </row>
    <row r="1493" customFormat="false" ht="15" hidden="false" customHeight="false" outlineLevel="0" collapsed="false">
      <c r="A1493" s="4" t="n">
        <v>39058</v>
      </c>
      <c r="B1493" s="5" t="n">
        <v>2006</v>
      </c>
      <c r="C1493" s="5" t="n">
        <v>12</v>
      </c>
      <c r="D1493" s="6" t="str">
        <f aca="false">IF(MONTH(A1493)&gt;=4,"FY "&amp;YEAR(A1493)&amp;"-"&amp;RIGHT(YEAR(A1493)+1,2),"FY "&amp;(YEAR(A1493)-1)&amp;"-"&amp;RIGHT(YEAR(A1493),2))</f>
        <v>FY 2006-07</v>
      </c>
      <c r="E1493" s="5" t="s">
        <v>12</v>
      </c>
      <c r="F1493" s="7" t="n">
        <v>2119.2</v>
      </c>
      <c r="G1493" s="7" t="n">
        <v>1875.1</v>
      </c>
      <c r="H1493" s="7" t="n">
        <v>244.2</v>
      </c>
      <c r="I1493" s="7" t="n">
        <v>54.9</v>
      </c>
      <c r="J1493" s="8" t="n">
        <v>44.51</v>
      </c>
    </row>
    <row r="1494" customFormat="false" ht="15" hidden="false" customHeight="false" outlineLevel="0" collapsed="false">
      <c r="A1494" s="4" t="n">
        <v>39059</v>
      </c>
      <c r="B1494" s="5" t="n">
        <v>2006</v>
      </c>
      <c r="C1494" s="5" t="n">
        <v>12</v>
      </c>
      <c r="D1494" s="6" t="str">
        <f aca="false">IF(MONTH(A1494)&gt;=4,"FY "&amp;YEAR(A1494)&amp;"-"&amp;RIGHT(YEAR(A1494)+1,2),"FY "&amp;(YEAR(A1494)-1)&amp;"-"&amp;RIGHT(YEAR(A1494),2))</f>
        <v>FY 2006-07</v>
      </c>
      <c r="E1494" s="5" t="s">
        <v>12</v>
      </c>
      <c r="F1494" s="7" t="n">
        <v>1657.5</v>
      </c>
      <c r="G1494" s="7" t="n">
        <v>1647.4</v>
      </c>
      <c r="H1494" s="7" t="n">
        <v>10.1</v>
      </c>
      <c r="I1494" s="7" t="n">
        <v>2.3</v>
      </c>
      <c r="J1494" s="8" t="n">
        <v>44.66</v>
      </c>
    </row>
    <row r="1495" customFormat="false" ht="15" hidden="false" customHeight="false" outlineLevel="0" collapsed="false">
      <c r="A1495" s="4" t="n">
        <v>39062</v>
      </c>
      <c r="B1495" s="5" t="n">
        <v>2006</v>
      </c>
      <c r="C1495" s="5" t="n">
        <v>12</v>
      </c>
      <c r="D1495" s="6" t="str">
        <f aca="false">IF(MONTH(A1495)&gt;=4,"FY "&amp;YEAR(A1495)&amp;"-"&amp;RIGHT(YEAR(A1495)+1,2),"FY "&amp;(YEAR(A1495)-1)&amp;"-"&amp;RIGHT(YEAR(A1495),2))</f>
        <v>FY 2006-07</v>
      </c>
      <c r="E1495" s="5" t="s">
        <v>12</v>
      </c>
      <c r="F1495" s="7" t="n">
        <v>1682.4</v>
      </c>
      <c r="G1495" s="7" t="n">
        <v>1835</v>
      </c>
      <c r="H1495" s="7" t="n">
        <v>-152.6</v>
      </c>
      <c r="I1495" s="7" t="n">
        <v>-34.1</v>
      </c>
      <c r="J1495" s="8" t="n">
        <v>44.69</v>
      </c>
    </row>
    <row r="1496" customFormat="false" ht="15" hidden="false" customHeight="false" outlineLevel="0" collapsed="false">
      <c r="A1496" s="4" t="n">
        <v>39063</v>
      </c>
      <c r="B1496" s="5" t="n">
        <v>2006</v>
      </c>
      <c r="C1496" s="5" t="n">
        <v>12</v>
      </c>
      <c r="D1496" s="6" t="str">
        <f aca="false">IF(MONTH(A1496)&gt;=4,"FY "&amp;YEAR(A1496)&amp;"-"&amp;RIGHT(YEAR(A1496)+1,2),"FY "&amp;(YEAR(A1496)-1)&amp;"-"&amp;RIGHT(YEAR(A1496),2))</f>
        <v>FY 2006-07</v>
      </c>
      <c r="E1496" s="5" t="s">
        <v>12</v>
      </c>
      <c r="F1496" s="7" t="n">
        <v>2442.6</v>
      </c>
      <c r="G1496" s="7" t="n">
        <v>2020.3</v>
      </c>
      <c r="H1496" s="7" t="n">
        <v>422.3</v>
      </c>
      <c r="I1496" s="7" t="n">
        <v>94.3</v>
      </c>
      <c r="J1496" s="8" t="n">
        <v>44.76</v>
      </c>
    </row>
    <row r="1497" customFormat="false" ht="15" hidden="false" customHeight="false" outlineLevel="0" collapsed="false">
      <c r="A1497" s="4" t="n">
        <v>39064</v>
      </c>
      <c r="B1497" s="5" t="n">
        <v>2006</v>
      </c>
      <c r="C1497" s="5" t="n">
        <v>12</v>
      </c>
      <c r="D1497" s="6" t="str">
        <f aca="false">IF(MONTH(A1497)&gt;=4,"FY "&amp;YEAR(A1497)&amp;"-"&amp;RIGHT(YEAR(A1497)+1,2),"FY "&amp;(YEAR(A1497)-1)&amp;"-"&amp;RIGHT(YEAR(A1497),2))</f>
        <v>FY 2006-07</v>
      </c>
      <c r="E1497" s="5" t="s">
        <v>12</v>
      </c>
      <c r="F1497" s="7" t="n">
        <v>3088.4</v>
      </c>
      <c r="G1497" s="7" t="n">
        <v>2993.2</v>
      </c>
      <c r="H1497" s="7" t="n">
        <v>95.2</v>
      </c>
      <c r="I1497" s="7" t="n">
        <v>21.3</v>
      </c>
      <c r="J1497" s="8" t="n">
        <v>44.82</v>
      </c>
    </row>
    <row r="1498" customFormat="false" ht="15" hidden="false" customHeight="false" outlineLevel="0" collapsed="false">
      <c r="A1498" s="4" t="n">
        <v>39065</v>
      </c>
      <c r="B1498" s="5" t="n">
        <v>2006</v>
      </c>
      <c r="C1498" s="5" t="n">
        <v>12</v>
      </c>
      <c r="D1498" s="6" t="str">
        <f aca="false">IF(MONTH(A1498)&gt;=4,"FY "&amp;YEAR(A1498)&amp;"-"&amp;RIGHT(YEAR(A1498)+1,2),"FY "&amp;(YEAR(A1498)-1)&amp;"-"&amp;RIGHT(YEAR(A1498),2))</f>
        <v>FY 2006-07</v>
      </c>
      <c r="E1498" s="5" t="s">
        <v>12</v>
      </c>
      <c r="F1498" s="7" t="n">
        <v>2782.7</v>
      </c>
      <c r="G1498" s="7" t="n">
        <v>2879.6</v>
      </c>
      <c r="H1498" s="7" t="n">
        <v>-96.9</v>
      </c>
      <c r="I1498" s="7" t="n">
        <v>-21.6</v>
      </c>
      <c r="J1498" s="8" t="n">
        <v>44.83</v>
      </c>
    </row>
    <row r="1499" customFormat="false" ht="15" hidden="false" customHeight="false" outlineLevel="0" collapsed="false">
      <c r="A1499" s="4" t="n">
        <v>39066</v>
      </c>
      <c r="B1499" s="5" t="n">
        <v>2006</v>
      </c>
      <c r="C1499" s="5" t="n">
        <v>12</v>
      </c>
      <c r="D1499" s="6" t="str">
        <f aca="false">IF(MONTH(A1499)&gt;=4,"FY "&amp;YEAR(A1499)&amp;"-"&amp;RIGHT(YEAR(A1499)+1,2),"FY "&amp;(YEAR(A1499)-1)&amp;"-"&amp;RIGHT(YEAR(A1499),2))</f>
        <v>FY 2006-07</v>
      </c>
      <c r="E1499" s="5" t="s">
        <v>12</v>
      </c>
      <c r="F1499" s="7" t="n">
        <v>2512.3</v>
      </c>
      <c r="G1499" s="7" t="n">
        <v>2363.6</v>
      </c>
      <c r="H1499" s="7" t="n">
        <v>148.6</v>
      </c>
      <c r="I1499" s="7" t="n">
        <v>33.2</v>
      </c>
      <c r="J1499" s="8" t="n">
        <v>44.74</v>
      </c>
    </row>
    <row r="1500" customFormat="false" ht="15" hidden="false" customHeight="false" outlineLevel="0" collapsed="false">
      <c r="A1500" s="4" t="n">
        <v>39069</v>
      </c>
      <c r="B1500" s="5" t="n">
        <v>2006</v>
      </c>
      <c r="C1500" s="5" t="n">
        <v>12</v>
      </c>
      <c r="D1500" s="6" t="str">
        <f aca="false">IF(MONTH(A1500)&gt;=4,"FY "&amp;YEAR(A1500)&amp;"-"&amp;RIGHT(YEAR(A1500)+1,2),"FY "&amp;(YEAR(A1500)-1)&amp;"-"&amp;RIGHT(YEAR(A1500),2))</f>
        <v>FY 2006-07</v>
      </c>
      <c r="E1500" s="5" t="s">
        <v>12</v>
      </c>
      <c r="F1500" s="7" t="n">
        <v>2038.7</v>
      </c>
      <c r="G1500" s="7" t="n">
        <v>2084.7</v>
      </c>
      <c r="H1500" s="7" t="n">
        <v>-46</v>
      </c>
      <c r="I1500" s="7" t="n">
        <v>-10.3</v>
      </c>
      <c r="J1500" s="8" t="n">
        <v>44.66</v>
      </c>
    </row>
    <row r="1501" customFormat="false" ht="15" hidden="false" customHeight="false" outlineLevel="0" collapsed="false">
      <c r="A1501" s="4" t="n">
        <v>39070</v>
      </c>
      <c r="B1501" s="5" t="n">
        <v>2006</v>
      </c>
      <c r="C1501" s="5" t="n">
        <v>12</v>
      </c>
      <c r="D1501" s="6" t="str">
        <f aca="false">IF(MONTH(A1501)&gt;=4,"FY "&amp;YEAR(A1501)&amp;"-"&amp;RIGHT(YEAR(A1501)+1,2),"FY "&amp;(YEAR(A1501)-1)&amp;"-"&amp;RIGHT(YEAR(A1501),2))</f>
        <v>FY 2006-07</v>
      </c>
      <c r="E1501" s="5" t="s">
        <v>12</v>
      </c>
      <c r="F1501" s="7" t="n">
        <v>2266.4</v>
      </c>
      <c r="G1501" s="7" t="n">
        <v>2449.1</v>
      </c>
      <c r="H1501" s="7" t="n">
        <v>-182.7</v>
      </c>
      <c r="I1501" s="7" t="n">
        <v>-40.8</v>
      </c>
      <c r="J1501" s="8" t="n">
        <v>44.79</v>
      </c>
    </row>
    <row r="1502" customFormat="false" ht="15" hidden="false" customHeight="false" outlineLevel="0" collapsed="false">
      <c r="A1502" s="4" t="n">
        <v>39071</v>
      </c>
      <c r="B1502" s="5" t="n">
        <v>2006</v>
      </c>
      <c r="C1502" s="5" t="n">
        <v>12</v>
      </c>
      <c r="D1502" s="6" t="str">
        <f aca="false">IF(MONTH(A1502)&gt;=4,"FY "&amp;YEAR(A1502)&amp;"-"&amp;RIGHT(YEAR(A1502)+1,2),"FY "&amp;(YEAR(A1502)-1)&amp;"-"&amp;RIGHT(YEAR(A1502),2))</f>
        <v>FY 2006-07</v>
      </c>
      <c r="E1502" s="5" t="s">
        <v>12</v>
      </c>
      <c r="F1502" s="7" t="n">
        <v>1580.1</v>
      </c>
      <c r="G1502" s="7" t="n">
        <v>2253.5</v>
      </c>
      <c r="H1502" s="7" t="n">
        <v>-673.4</v>
      </c>
      <c r="I1502" s="7" t="n">
        <v>-150.2</v>
      </c>
      <c r="J1502" s="8" t="n">
        <v>44.83</v>
      </c>
    </row>
    <row r="1503" customFormat="false" ht="15" hidden="false" customHeight="false" outlineLevel="0" collapsed="false">
      <c r="A1503" s="4" t="n">
        <v>39072</v>
      </c>
      <c r="B1503" s="5" t="n">
        <v>2006</v>
      </c>
      <c r="C1503" s="5" t="n">
        <v>12</v>
      </c>
      <c r="D1503" s="6" t="str">
        <f aca="false">IF(MONTH(A1503)&gt;=4,"FY "&amp;YEAR(A1503)&amp;"-"&amp;RIGHT(YEAR(A1503)+1,2),"FY "&amp;(YEAR(A1503)-1)&amp;"-"&amp;RIGHT(YEAR(A1503),2))</f>
        <v>FY 2006-07</v>
      </c>
      <c r="E1503" s="5" t="s">
        <v>12</v>
      </c>
      <c r="F1503" s="7" t="n">
        <v>1891.7</v>
      </c>
      <c r="G1503" s="7" t="n">
        <v>2256.8</v>
      </c>
      <c r="H1503" s="7" t="n">
        <v>-365.1</v>
      </c>
      <c r="I1503" s="7" t="n">
        <v>-81.6</v>
      </c>
      <c r="J1503" s="8" t="n">
        <v>44.74</v>
      </c>
    </row>
    <row r="1504" customFormat="false" ht="15" hidden="false" customHeight="false" outlineLevel="0" collapsed="false">
      <c r="A1504" s="4" t="n">
        <v>39073</v>
      </c>
      <c r="B1504" s="5" t="n">
        <v>2006</v>
      </c>
      <c r="C1504" s="5" t="n">
        <v>12</v>
      </c>
      <c r="D1504" s="6" t="str">
        <f aca="false">IF(MONTH(A1504)&gt;=4,"FY "&amp;YEAR(A1504)&amp;"-"&amp;RIGHT(YEAR(A1504)+1,2),"FY "&amp;(YEAR(A1504)-1)&amp;"-"&amp;RIGHT(YEAR(A1504),2))</f>
        <v>FY 2006-07</v>
      </c>
      <c r="E1504" s="5" t="s">
        <v>12</v>
      </c>
      <c r="F1504" s="7" t="n">
        <v>1666.5</v>
      </c>
      <c r="G1504" s="7" t="n">
        <v>1401.7</v>
      </c>
      <c r="H1504" s="7" t="n">
        <v>264.8</v>
      </c>
      <c r="I1504" s="7" t="n">
        <v>59.2</v>
      </c>
      <c r="J1504" s="8" t="n">
        <v>44.73</v>
      </c>
    </row>
    <row r="1505" customFormat="false" ht="15" hidden="false" customHeight="false" outlineLevel="0" collapsed="false">
      <c r="A1505" s="4" t="n">
        <v>39077</v>
      </c>
      <c r="B1505" s="5" t="n">
        <v>2006</v>
      </c>
      <c r="C1505" s="5" t="n">
        <v>12</v>
      </c>
      <c r="D1505" s="6" t="str">
        <f aca="false">IF(MONTH(A1505)&gt;=4,"FY "&amp;YEAR(A1505)&amp;"-"&amp;RIGHT(YEAR(A1505)+1,2),"FY "&amp;(YEAR(A1505)-1)&amp;"-"&amp;RIGHT(YEAR(A1505),2))</f>
        <v>FY 2006-07</v>
      </c>
      <c r="E1505" s="5" t="s">
        <v>12</v>
      </c>
      <c r="F1505" s="7" t="n">
        <v>298.6</v>
      </c>
      <c r="G1505" s="7" t="n">
        <v>290.4</v>
      </c>
      <c r="H1505" s="7" t="n">
        <v>8.2</v>
      </c>
      <c r="I1505" s="7" t="n">
        <v>1.8</v>
      </c>
      <c r="J1505" s="8" t="n">
        <v>44.59</v>
      </c>
    </row>
    <row r="1506" customFormat="false" ht="15" hidden="false" customHeight="false" outlineLevel="0" collapsed="false">
      <c r="A1506" s="4" t="n">
        <v>39078</v>
      </c>
      <c r="B1506" s="5" t="n">
        <v>2006</v>
      </c>
      <c r="C1506" s="5" t="n">
        <v>12</v>
      </c>
      <c r="D1506" s="6" t="str">
        <f aca="false">IF(MONTH(A1506)&gt;=4,"FY "&amp;YEAR(A1506)&amp;"-"&amp;RIGHT(YEAR(A1506)+1,2),"FY "&amp;(YEAR(A1506)-1)&amp;"-"&amp;RIGHT(YEAR(A1506),2))</f>
        <v>FY 2006-07</v>
      </c>
      <c r="E1506" s="5" t="s">
        <v>12</v>
      </c>
      <c r="F1506" s="7" t="n">
        <v>2076.8</v>
      </c>
      <c r="G1506" s="7" t="n">
        <v>2229.7</v>
      </c>
      <c r="H1506" s="7" t="n">
        <v>-153</v>
      </c>
      <c r="I1506" s="7" t="n">
        <v>-34.3</v>
      </c>
      <c r="J1506" s="8" t="n">
        <v>44.54</v>
      </c>
    </row>
    <row r="1507" customFormat="false" ht="15" hidden="false" customHeight="false" outlineLevel="0" collapsed="false">
      <c r="A1507" s="4" t="n">
        <v>39079</v>
      </c>
      <c r="B1507" s="5" t="n">
        <v>2006</v>
      </c>
      <c r="C1507" s="5" t="n">
        <v>12</v>
      </c>
      <c r="D1507" s="6" t="str">
        <f aca="false">IF(MONTH(A1507)&gt;=4,"FY "&amp;YEAR(A1507)&amp;"-"&amp;RIGHT(YEAR(A1507)+1,2),"FY "&amp;(YEAR(A1507)-1)&amp;"-"&amp;RIGHT(YEAR(A1507),2))</f>
        <v>FY 2006-07</v>
      </c>
      <c r="E1507" s="5" t="s">
        <v>12</v>
      </c>
      <c r="F1507" s="7" t="n">
        <v>923</v>
      </c>
      <c r="G1507" s="7" t="n">
        <v>1291.1</v>
      </c>
      <c r="H1507" s="7" t="n">
        <v>-368.2</v>
      </c>
      <c r="I1507" s="7" t="n">
        <v>-82.9</v>
      </c>
      <c r="J1507" s="8" t="n">
        <v>44.39</v>
      </c>
    </row>
    <row r="1508" customFormat="false" ht="15" hidden="false" customHeight="false" outlineLevel="0" collapsed="false">
      <c r="A1508" s="4" t="n">
        <v>39080</v>
      </c>
      <c r="B1508" s="5" t="n">
        <v>2006</v>
      </c>
      <c r="C1508" s="5" t="n">
        <v>12</v>
      </c>
      <c r="D1508" s="6" t="str">
        <f aca="false">IF(MONTH(A1508)&gt;=4,"FY "&amp;YEAR(A1508)&amp;"-"&amp;RIGHT(YEAR(A1508)+1,2),"FY "&amp;(YEAR(A1508)-1)&amp;"-"&amp;RIGHT(YEAR(A1508),2))</f>
        <v>FY 2006-07</v>
      </c>
      <c r="E1508" s="5" t="s">
        <v>12</v>
      </c>
      <c r="F1508" s="7" t="n">
        <v>2188.1</v>
      </c>
      <c r="G1508" s="7" t="n">
        <v>3237.8</v>
      </c>
      <c r="H1508" s="7" t="n">
        <v>-1049.7</v>
      </c>
      <c r="I1508" s="7" t="n">
        <v>-236.6</v>
      </c>
      <c r="J1508" s="8" t="n">
        <v>44.36</v>
      </c>
    </row>
    <row r="1509" customFormat="false" ht="15" hidden="false" customHeight="false" outlineLevel="0" collapsed="false">
      <c r="A1509" s="4" t="n">
        <v>39084</v>
      </c>
      <c r="B1509" s="5" t="n">
        <v>2007</v>
      </c>
      <c r="C1509" s="5" t="n">
        <v>1</v>
      </c>
      <c r="D1509" s="6" t="str">
        <f aca="false">IF(MONTH(A1509)&gt;=4,"FY "&amp;YEAR(A1509)&amp;"-"&amp;RIGHT(YEAR(A1509)+1,2),"FY "&amp;(YEAR(A1509)-1)&amp;"-"&amp;RIGHT(YEAR(A1509),2))</f>
        <v>FY 2006-07</v>
      </c>
      <c r="E1509" s="5" t="s">
        <v>12</v>
      </c>
      <c r="F1509" s="7" t="n">
        <v>1488.5</v>
      </c>
      <c r="G1509" s="7" t="n">
        <v>1156.7</v>
      </c>
      <c r="H1509" s="7" t="n">
        <v>331.9</v>
      </c>
      <c r="I1509" s="7" t="n">
        <v>75</v>
      </c>
      <c r="J1509" s="8" t="n">
        <v>44.23</v>
      </c>
    </row>
    <row r="1510" customFormat="false" ht="15" hidden="false" customHeight="false" outlineLevel="0" collapsed="false">
      <c r="A1510" s="4" t="n">
        <v>39085</v>
      </c>
      <c r="B1510" s="5" t="n">
        <v>2007</v>
      </c>
      <c r="C1510" s="5" t="n">
        <v>1</v>
      </c>
      <c r="D1510" s="6" t="str">
        <f aca="false">IF(MONTH(A1510)&gt;=4,"FY "&amp;YEAR(A1510)&amp;"-"&amp;RIGHT(YEAR(A1510)+1,2),"FY "&amp;(YEAR(A1510)-1)&amp;"-"&amp;RIGHT(YEAR(A1510),2))</f>
        <v>FY 2006-07</v>
      </c>
      <c r="E1510" s="5" t="s">
        <v>12</v>
      </c>
      <c r="F1510" s="7" t="n">
        <v>4352.1</v>
      </c>
      <c r="G1510" s="7" t="n">
        <v>998.8</v>
      </c>
      <c r="H1510" s="7" t="n">
        <v>3353.3</v>
      </c>
      <c r="I1510" s="7" t="n">
        <v>758.7</v>
      </c>
      <c r="J1510" s="8" t="n">
        <v>44.2</v>
      </c>
    </row>
    <row r="1511" customFormat="false" ht="15" hidden="false" customHeight="false" outlineLevel="0" collapsed="false">
      <c r="A1511" s="4" t="n">
        <v>39086</v>
      </c>
      <c r="B1511" s="5" t="n">
        <v>2007</v>
      </c>
      <c r="C1511" s="5" t="n">
        <v>1</v>
      </c>
      <c r="D1511" s="6" t="str">
        <f aca="false">IF(MONTH(A1511)&gt;=4,"FY "&amp;YEAR(A1511)&amp;"-"&amp;RIGHT(YEAR(A1511)+1,2),"FY "&amp;(YEAR(A1511)-1)&amp;"-"&amp;RIGHT(YEAR(A1511),2))</f>
        <v>FY 2006-07</v>
      </c>
      <c r="E1511" s="5" t="s">
        <v>12</v>
      </c>
      <c r="F1511" s="7" t="n">
        <v>1913.9</v>
      </c>
      <c r="G1511" s="7" t="n">
        <v>1706.1</v>
      </c>
      <c r="H1511" s="7" t="n">
        <v>207.8</v>
      </c>
      <c r="I1511" s="7" t="n">
        <v>46.9</v>
      </c>
      <c r="J1511" s="8" t="n">
        <v>44.33</v>
      </c>
    </row>
    <row r="1512" customFormat="false" ht="15" hidden="false" customHeight="false" outlineLevel="0" collapsed="false">
      <c r="A1512" s="4" t="n">
        <v>39087</v>
      </c>
      <c r="B1512" s="5" t="n">
        <v>2007</v>
      </c>
      <c r="C1512" s="5" t="n">
        <v>1</v>
      </c>
      <c r="D1512" s="6" t="str">
        <f aca="false">IF(MONTH(A1512)&gt;=4,"FY "&amp;YEAR(A1512)&amp;"-"&amp;RIGHT(YEAR(A1512)+1,2),"FY "&amp;(YEAR(A1512)-1)&amp;"-"&amp;RIGHT(YEAR(A1512),2))</f>
        <v>FY 2006-07</v>
      </c>
      <c r="E1512" s="5" t="s">
        <v>12</v>
      </c>
      <c r="F1512" s="7" t="n">
        <v>1700.7</v>
      </c>
      <c r="G1512" s="7" t="n">
        <v>1962.9</v>
      </c>
      <c r="H1512" s="7" t="n">
        <v>-262.2</v>
      </c>
      <c r="I1512" s="7" t="n">
        <v>-59</v>
      </c>
      <c r="J1512" s="8" t="n">
        <v>44.42</v>
      </c>
    </row>
    <row r="1513" customFormat="false" ht="15" hidden="false" customHeight="false" outlineLevel="0" collapsed="false">
      <c r="A1513" s="4" t="n">
        <v>39090</v>
      </c>
      <c r="B1513" s="5" t="n">
        <v>2007</v>
      </c>
      <c r="C1513" s="5" t="n">
        <v>1</v>
      </c>
      <c r="D1513" s="6" t="str">
        <f aca="false">IF(MONTH(A1513)&gt;=4,"FY "&amp;YEAR(A1513)&amp;"-"&amp;RIGHT(YEAR(A1513)+1,2),"FY "&amp;(YEAR(A1513)-1)&amp;"-"&amp;RIGHT(YEAR(A1513),2))</f>
        <v>FY 2006-07</v>
      </c>
      <c r="E1513" s="5" t="s">
        <v>12</v>
      </c>
      <c r="F1513" s="7" t="n">
        <v>2794.7</v>
      </c>
      <c r="G1513" s="7" t="n">
        <v>2793.8</v>
      </c>
      <c r="H1513" s="7" t="n">
        <v>0.9</v>
      </c>
      <c r="I1513" s="7" t="n">
        <v>0.2</v>
      </c>
      <c r="J1513" s="8" t="n">
        <v>44.3</v>
      </c>
    </row>
    <row r="1514" customFormat="false" ht="15" hidden="false" customHeight="false" outlineLevel="0" collapsed="false">
      <c r="A1514" s="4" t="n">
        <v>39091</v>
      </c>
      <c r="B1514" s="5" t="n">
        <v>2007</v>
      </c>
      <c r="C1514" s="5" t="n">
        <v>1</v>
      </c>
      <c r="D1514" s="6" t="str">
        <f aca="false">IF(MONTH(A1514)&gt;=4,"FY "&amp;YEAR(A1514)&amp;"-"&amp;RIGHT(YEAR(A1514)+1,2),"FY "&amp;(YEAR(A1514)-1)&amp;"-"&amp;RIGHT(YEAR(A1514),2))</f>
        <v>FY 2006-07</v>
      </c>
      <c r="E1514" s="5" t="s">
        <v>12</v>
      </c>
      <c r="F1514" s="7" t="n">
        <v>1385.3</v>
      </c>
      <c r="G1514" s="7" t="n">
        <v>4461</v>
      </c>
      <c r="H1514" s="7" t="n">
        <v>-3075.7</v>
      </c>
      <c r="I1514" s="7" t="n">
        <v>-692.4</v>
      </c>
      <c r="J1514" s="8" t="n">
        <v>44.42</v>
      </c>
    </row>
    <row r="1515" customFormat="false" ht="15" hidden="false" customHeight="false" outlineLevel="0" collapsed="false">
      <c r="A1515" s="4" t="n">
        <v>39092</v>
      </c>
      <c r="B1515" s="5" t="n">
        <v>2007</v>
      </c>
      <c r="C1515" s="5" t="n">
        <v>1</v>
      </c>
      <c r="D1515" s="6" t="str">
        <f aca="false">IF(MONTH(A1515)&gt;=4,"FY "&amp;YEAR(A1515)&amp;"-"&amp;RIGHT(YEAR(A1515)+1,2),"FY "&amp;(YEAR(A1515)-1)&amp;"-"&amp;RIGHT(YEAR(A1515),2))</f>
        <v>FY 2006-07</v>
      </c>
      <c r="E1515" s="5" t="s">
        <v>12</v>
      </c>
      <c r="F1515" s="7" t="n">
        <v>2739.8</v>
      </c>
      <c r="G1515" s="7" t="n">
        <v>3108</v>
      </c>
      <c r="H1515" s="7" t="n">
        <v>-368.2</v>
      </c>
      <c r="I1515" s="7" t="n">
        <v>-82.8</v>
      </c>
      <c r="J1515" s="8" t="n">
        <v>44.47</v>
      </c>
    </row>
    <row r="1516" customFormat="false" ht="15" hidden="false" customHeight="false" outlineLevel="0" collapsed="false">
      <c r="A1516" s="4" t="n">
        <v>39093</v>
      </c>
      <c r="B1516" s="5" t="n">
        <v>2007</v>
      </c>
      <c r="C1516" s="5" t="n">
        <v>1</v>
      </c>
      <c r="D1516" s="6" t="str">
        <f aca="false">IF(MONTH(A1516)&gt;=4,"FY "&amp;YEAR(A1516)&amp;"-"&amp;RIGHT(YEAR(A1516)+1,2),"FY "&amp;(YEAR(A1516)-1)&amp;"-"&amp;RIGHT(YEAR(A1516),2))</f>
        <v>FY 2006-07</v>
      </c>
      <c r="E1516" s="5" t="s">
        <v>12</v>
      </c>
      <c r="F1516" s="7" t="n">
        <v>1752</v>
      </c>
      <c r="G1516" s="7" t="n">
        <v>2858.8</v>
      </c>
      <c r="H1516" s="7" t="n">
        <v>-1106.8</v>
      </c>
      <c r="I1516" s="7" t="n">
        <v>-248.5</v>
      </c>
      <c r="J1516" s="8" t="n">
        <v>44.53</v>
      </c>
    </row>
    <row r="1517" customFormat="false" ht="15" hidden="false" customHeight="false" outlineLevel="0" collapsed="false">
      <c r="A1517" s="4" t="n">
        <v>39094</v>
      </c>
      <c r="B1517" s="5" t="n">
        <v>2007</v>
      </c>
      <c r="C1517" s="5" t="n">
        <v>1</v>
      </c>
      <c r="D1517" s="6" t="str">
        <f aca="false">IF(MONTH(A1517)&gt;=4,"FY "&amp;YEAR(A1517)&amp;"-"&amp;RIGHT(YEAR(A1517)+1,2),"FY "&amp;(YEAR(A1517)-1)&amp;"-"&amp;RIGHT(YEAR(A1517),2))</f>
        <v>FY 2006-07</v>
      </c>
      <c r="E1517" s="5" t="s">
        <v>12</v>
      </c>
      <c r="F1517" s="7" t="n">
        <v>2460.3</v>
      </c>
      <c r="G1517" s="7" t="n">
        <v>2301</v>
      </c>
      <c r="H1517" s="7" t="n">
        <v>159.2</v>
      </c>
      <c r="I1517" s="7" t="n">
        <v>35.7</v>
      </c>
      <c r="J1517" s="8" t="n">
        <v>44.56</v>
      </c>
    </row>
    <row r="1518" customFormat="false" ht="15" hidden="false" customHeight="false" outlineLevel="0" collapsed="false">
      <c r="A1518" s="4" t="n">
        <v>39097</v>
      </c>
      <c r="B1518" s="5" t="n">
        <v>2007</v>
      </c>
      <c r="C1518" s="5" t="n">
        <v>1</v>
      </c>
      <c r="D1518" s="6" t="str">
        <f aca="false">IF(MONTH(A1518)&gt;=4,"FY "&amp;YEAR(A1518)&amp;"-"&amp;RIGHT(YEAR(A1518)+1,2),"FY "&amp;(YEAR(A1518)-1)&amp;"-"&amp;RIGHT(YEAR(A1518),2))</f>
        <v>FY 2006-07</v>
      </c>
      <c r="E1518" s="5" t="s">
        <v>12</v>
      </c>
      <c r="F1518" s="7" t="n">
        <v>2633.1</v>
      </c>
      <c r="G1518" s="7" t="n">
        <v>2426.1</v>
      </c>
      <c r="H1518" s="7" t="n">
        <v>207</v>
      </c>
      <c r="I1518" s="7" t="n">
        <v>46.4</v>
      </c>
      <c r="J1518" s="8" t="n">
        <v>44.61</v>
      </c>
    </row>
    <row r="1519" customFormat="false" ht="15" hidden="false" customHeight="false" outlineLevel="0" collapsed="false">
      <c r="A1519" s="4" t="n">
        <v>39098</v>
      </c>
      <c r="B1519" s="5" t="n">
        <v>2007</v>
      </c>
      <c r="C1519" s="5" t="n">
        <v>1</v>
      </c>
      <c r="D1519" s="6" t="str">
        <f aca="false">IF(MONTH(A1519)&gt;=4,"FY "&amp;YEAR(A1519)&amp;"-"&amp;RIGHT(YEAR(A1519)+1,2),"FY "&amp;(YEAR(A1519)-1)&amp;"-"&amp;RIGHT(YEAR(A1519),2))</f>
        <v>FY 2006-07</v>
      </c>
      <c r="E1519" s="5" t="s">
        <v>12</v>
      </c>
      <c r="F1519" s="7" t="n">
        <v>2610.7</v>
      </c>
      <c r="G1519" s="7" t="n">
        <v>2849.6</v>
      </c>
      <c r="H1519" s="7" t="n">
        <v>-238.9</v>
      </c>
      <c r="I1519" s="7" t="n">
        <v>-53.9</v>
      </c>
      <c r="J1519" s="8" t="n">
        <v>44.31</v>
      </c>
    </row>
    <row r="1520" customFormat="false" ht="15" hidden="false" customHeight="false" outlineLevel="0" collapsed="false">
      <c r="A1520" s="4" t="n">
        <v>39099</v>
      </c>
      <c r="B1520" s="5" t="n">
        <v>2007</v>
      </c>
      <c r="C1520" s="5" t="n">
        <v>1</v>
      </c>
      <c r="D1520" s="6" t="str">
        <f aca="false">IF(MONTH(A1520)&gt;=4,"FY "&amp;YEAR(A1520)&amp;"-"&amp;RIGHT(YEAR(A1520)+1,2),"FY "&amp;(YEAR(A1520)-1)&amp;"-"&amp;RIGHT(YEAR(A1520),2))</f>
        <v>FY 2006-07</v>
      </c>
      <c r="E1520" s="5" t="s">
        <v>12</v>
      </c>
      <c r="F1520" s="7" t="n">
        <v>1787</v>
      </c>
      <c r="G1520" s="7" t="n">
        <v>1685.7</v>
      </c>
      <c r="H1520" s="7" t="n">
        <v>101.3</v>
      </c>
      <c r="I1520" s="7" t="n">
        <v>22.9</v>
      </c>
      <c r="J1520" s="8" t="n">
        <v>44.32</v>
      </c>
    </row>
    <row r="1521" customFormat="false" ht="15" hidden="false" customHeight="false" outlineLevel="0" collapsed="false">
      <c r="A1521" s="4" t="n">
        <v>39100</v>
      </c>
      <c r="B1521" s="5" t="n">
        <v>2007</v>
      </c>
      <c r="C1521" s="5" t="n">
        <v>1</v>
      </c>
      <c r="D1521" s="6" t="str">
        <f aca="false">IF(MONTH(A1521)&gt;=4,"FY "&amp;YEAR(A1521)&amp;"-"&amp;RIGHT(YEAR(A1521)+1,2),"FY "&amp;(YEAR(A1521)-1)&amp;"-"&amp;RIGHT(YEAR(A1521),2))</f>
        <v>FY 2006-07</v>
      </c>
      <c r="E1521" s="5" t="s">
        <v>12</v>
      </c>
      <c r="F1521" s="7" t="n">
        <v>1716.5</v>
      </c>
      <c r="G1521" s="7" t="n">
        <v>1625.3</v>
      </c>
      <c r="H1521" s="7" t="n">
        <v>91.2</v>
      </c>
      <c r="I1521" s="7" t="n">
        <v>20.6</v>
      </c>
      <c r="J1521" s="8" t="n">
        <v>44.27</v>
      </c>
    </row>
    <row r="1522" customFormat="false" ht="15" hidden="false" customHeight="false" outlineLevel="0" collapsed="false">
      <c r="A1522" s="4" t="n">
        <v>39101</v>
      </c>
      <c r="B1522" s="5" t="n">
        <v>2007</v>
      </c>
      <c r="C1522" s="5" t="n">
        <v>1</v>
      </c>
      <c r="D1522" s="6" t="str">
        <f aca="false">IF(MONTH(A1522)&gt;=4,"FY "&amp;YEAR(A1522)&amp;"-"&amp;RIGHT(YEAR(A1522)+1,2),"FY "&amp;(YEAR(A1522)-1)&amp;"-"&amp;RIGHT(YEAR(A1522),2))</f>
        <v>FY 2006-07</v>
      </c>
      <c r="E1522" s="5" t="s">
        <v>12</v>
      </c>
      <c r="F1522" s="7" t="n">
        <v>2531.7</v>
      </c>
      <c r="G1522" s="7" t="n">
        <v>2419.8</v>
      </c>
      <c r="H1522" s="7" t="n">
        <v>111.9</v>
      </c>
      <c r="I1522" s="7" t="n">
        <v>25.3</v>
      </c>
      <c r="J1522" s="8" t="n">
        <v>44.25</v>
      </c>
    </row>
    <row r="1523" customFormat="false" ht="15" hidden="false" customHeight="false" outlineLevel="0" collapsed="false">
      <c r="A1523" s="4" t="n">
        <v>39104</v>
      </c>
      <c r="B1523" s="5" t="n">
        <v>2007</v>
      </c>
      <c r="C1523" s="5" t="n">
        <v>1</v>
      </c>
      <c r="D1523" s="6" t="str">
        <f aca="false">IF(MONTH(A1523)&gt;=4,"FY "&amp;YEAR(A1523)&amp;"-"&amp;RIGHT(YEAR(A1523)+1,2),"FY "&amp;(YEAR(A1523)-1)&amp;"-"&amp;RIGHT(YEAR(A1523),2))</f>
        <v>FY 2006-07</v>
      </c>
      <c r="E1523" s="5" t="s">
        <v>12</v>
      </c>
      <c r="F1523" s="7" t="n">
        <v>2106.1</v>
      </c>
      <c r="G1523" s="7" t="n">
        <v>2029.3</v>
      </c>
      <c r="H1523" s="7" t="n">
        <v>76.8</v>
      </c>
      <c r="I1523" s="7" t="n">
        <v>17.3</v>
      </c>
      <c r="J1523" s="8" t="n">
        <v>44.34</v>
      </c>
    </row>
    <row r="1524" customFormat="false" ht="15" hidden="false" customHeight="false" outlineLevel="0" collapsed="false">
      <c r="A1524" s="4" t="n">
        <v>39105</v>
      </c>
      <c r="B1524" s="5" t="n">
        <v>2007</v>
      </c>
      <c r="C1524" s="5" t="n">
        <v>1</v>
      </c>
      <c r="D1524" s="6" t="str">
        <f aca="false">IF(MONTH(A1524)&gt;=4,"FY "&amp;YEAR(A1524)&amp;"-"&amp;RIGHT(YEAR(A1524)+1,2),"FY "&amp;(YEAR(A1524)-1)&amp;"-"&amp;RIGHT(YEAR(A1524),2))</f>
        <v>FY 2006-07</v>
      </c>
      <c r="E1524" s="5" t="s">
        <v>12</v>
      </c>
      <c r="F1524" s="7" t="n">
        <v>2236.2</v>
      </c>
      <c r="G1524" s="7" t="n">
        <v>1916.4</v>
      </c>
      <c r="H1524" s="7" t="n">
        <v>319.8</v>
      </c>
      <c r="I1524" s="7" t="n">
        <v>72.3</v>
      </c>
      <c r="J1524" s="8" t="n">
        <v>44.21</v>
      </c>
    </row>
    <row r="1525" customFormat="false" ht="15" hidden="false" customHeight="false" outlineLevel="0" collapsed="false">
      <c r="A1525" s="4" t="n">
        <v>39106</v>
      </c>
      <c r="B1525" s="5" t="n">
        <v>2007</v>
      </c>
      <c r="C1525" s="5" t="n">
        <v>1</v>
      </c>
      <c r="D1525" s="6" t="str">
        <f aca="false">IF(MONTH(A1525)&gt;=4,"FY "&amp;YEAR(A1525)&amp;"-"&amp;RIGHT(YEAR(A1525)+1,2),"FY "&amp;(YEAR(A1525)-1)&amp;"-"&amp;RIGHT(YEAR(A1525),2))</f>
        <v>FY 2006-07</v>
      </c>
      <c r="E1525" s="5" t="s">
        <v>12</v>
      </c>
      <c r="F1525" s="7" t="n">
        <v>2388.6</v>
      </c>
      <c r="G1525" s="7" t="n">
        <v>2119.5</v>
      </c>
      <c r="H1525" s="7" t="n">
        <v>269.1</v>
      </c>
      <c r="I1525" s="7" t="n">
        <v>60.9</v>
      </c>
      <c r="J1525" s="8" t="n">
        <v>44.21</v>
      </c>
    </row>
    <row r="1526" customFormat="false" ht="15" hidden="false" customHeight="false" outlineLevel="0" collapsed="false">
      <c r="A1526" s="4" t="n">
        <v>39107</v>
      </c>
      <c r="B1526" s="5" t="n">
        <v>2007</v>
      </c>
      <c r="C1526" s="5" t="n">
        <v>1</v>
      </c>
      <c r="D1526" s="6" t="str">
        <f aca="false">IF(MONTH(A1526)&gt;=4,"FY "&amp;YEAR(A1526)&amp;"-"&amp;RIGHT(YEAR(A1526)+1,2),"FY "&amp;(YEAR(A1526)-1)&amp;"-"&amp;RIGHT(YEAR(A1526),2))</f>
        <v>FY 2006-07</v>
      </c>
      <c r="E1526" s="5" t="s">
        <v>12</v>
      </c>
      <c r="F1526" s="7" t="n">
        <v>2671.3</v>
      </c>
      <c r="G1526" s="7" t="n">
        <v>2498.6</v>
      </c>
      <c r="H1526" s="7" t="n">
        <v>172.7</v>
      </c>
      <c r="I1526" s="7" t="n">
        <v>39</v>
      </c>
      <c r="J1526" s="8" t="n">
        <v>44.23</v>
      </c>
    </row>
    <row r="1527" customFormat="false" ht="15" hidden="false" customHeight="false" outlineLevel="0" collapsed="false">
      <c r="A1527" s="4" t="n">
        <v>39111</v>
      </c>
      <c r="B1527" s="5" t="n">
        <v>2007</v>
      </c>
      <c r="C1527" s="5" t="n">
        <v>1</v>
      </c>
      <c r="D1527" s="6" t="str">
        <f aca="false">IF(MONTH(A1527)&gt;=4,"FY "&amp;YEAR(A1527)&amp;"-"&amp;RIGHT(YEAR(A1527)+1,2),"FY "&amp;(YEAR(A1527)-1)&amp;"-"&amp;RIGHT(YEAR(A1527),2))</f>
        <v>FY 2006-07</v>
      </c>
      <c r="E1527" s="5" t="s">
        <v>12</v>
      </c>
      <c r="F1527" s="7" t="n">
        <v>3783.7</v>
      </c>
      <c r="G1527" s="7" t="n">
        <v>3642.7</v>
      </c>
      <c r="H1527" s="7" t="n">
        <v>141</v>
      </c>
      <c r="I1527" s="7" t="n">
        <v>31.9</v>
      </c>
      <c r="J1527" s="8" t="n">
        <v>44.24</v>
      </c>
    </row>
    <row r="1528" customFormat="false" ht="15" hidden="false" customHeight="false" outlineLevel="0" collapsed="false">
      <c r="A1528" s="4" t="n">
        <v>39115</v>
      </c>
      <c r="B1528" s="5" t="n">
        <v>2007</v>
      </c>
      <c r="C1528" s="5" t="n">
        <v>2</v>
      </c>
      <c r="D1528" s="6" t="str">
        <f aca="false">IF(MONTH(A1528)&gt;=4,"FY "&amp;YEAR(A1528)&amp;"-"&amp;RIGHT(YEAR(A1528)+1,2),"FY "&amp;(YEAR(A1528)-1)&amp;"-"&amp;RIGHT(YEAR(A1528),2))</f>
        <v>FY 2006-07</v>
      </c>
      <c r="E1528" s="5" t="s">
        <v>12</v>
      </c>
      <c r="F1528" s="7" t="n">
        <v>7283.7</v>
      </c>
      <c r="G1528" s="7" t="n">
        <v>7753.3</v>
      </c>
      <c r="H1528" s="7" t="n">
        <v>-469.7</v>
      </c>
      <c r="I1528" s="7" t="n">
        <v>-106.3</v>
      </c>
      <c r="J1528" s="8" t="n">
        <v>44.17</v>
      </c>
    </row>
    <row r="1529" customFormat="false" ht="15" hidden="false" customHeight="false" outlineLevel="0" collapsed="false">
      <c r="A1529" s="4" t="n">
        <v>39118</v>
      </c>
      <c r="B1529" s="5" t="n">
        <v>2007</v>
      </c>
      <c r="C1529" s="5" t="n">
        <v>2</v>
      </c>
      <c r="D1529" s="6" t="str">
        <f aca="false">IF(MONTH(A1529)&gt;=4,"FY "&amp;YEAR(A1529)&amp;"-"&amp;RIGHT(YEAR(A1529)+1,2),"FY "&amp;(YEAR(A1529)-1)&amp;"-"&amp;RIGHT(YEAR(A1529),2))</f>
        <v>FY 2006-07</v>
      </c>
      <c r="E1529" s="5" t="s">
        <v>12</v>
      </c>
      <c r="F1529" s="7" t="n">
        <v>3927.4</v>
      </c>
      <c r="G1529" s="7" t="n">
        <v>3262.8</v>
      </c>
      <c r="H1529" s="7" t="n">
        <v>664.6</v>
      </c>
      <c r="I1529" s="7" t="n">
        <v>150.7</v>
      </c>
      <c r="J1529" s="8" t="n">
        <v>44.11</v>
      </c>
    </row>
    <row r="1530" customFormat="false" ht="15" hidden="false" customHeight="false" outlineLevel="0" collapsed="false">
      <c r="A1530" s="4" t="n">
        <v>39119</v>
      </c>
      <c r="B1530" s="5" t="n">
        <v>2007</v>
      </c>
      <c r="C1530" s="5" t="n">
        <v>2</v>
      </c>
      <c r="D1530" s="6" t="str">
        <f aca="false">IF(MONTH(A1530)&gt;=4,"FY "&amp;YEAR(A1530)&amp;"-"&amp;RIGHT(YEAR(A1530)+1,2),"FY "&amp;(YEAR(A1530)-1)&amp;"-"&amp;RIGHT(YEAR(A1530),2))</f>
        <v>FY 2006-07</v>
      </c>
      <c r="E1530" s="5" t="s">
        <v>12</v>
      </c>
      <c r="F1530" s="7" t="n">
        <v>2107</v>
      </c>
      <c r="G1530" s="7" t="n">
        <v>1762</v>
      </c>
      <c r="H1530" s="7" t="n">
        <v>345</v>
      </c>
      <c r="I1530" s="7" t="n">
        <v>78.2</v>
      </c>
      <c r="J1530" s="8" t="n">
        <v>44.11</v>
      </c>
    </row>
    <row r="1531" customFormat="false" ht="15" hidden="false" customHeight="false" outlineLevel="0" collapsed="false">
      <c r="A1531" s="4" t="n">
        <v>39120</v>
      </c>
      <c r="B1531" s="5" t="n">
        <v>2007</v>
      </c>
      <c r="C1531" s="5" t="n">
        <v>2</v>
      </c>
      <c r="D1531" s="6" t="str">
        <f aca="false">IF(MONTH(A1531)&gt;=4,"FY "&amp;YEAR(A1531)&amp;"-"&amp;RIGHT(YEAR(A1531)+1,2),"FY "&amp;(YEAR(A1531)-1)&amp;"-"&amp;RIGHT(YEAR(A1531),2))</f>
        <v>FY 2006-07</v>
      </c>
      <c r="E1531" s="5" t="s">
        <v>12</v>
      </c>
      <c r="F1531" s="7" t="n">
        <v>3104.9</v>
      </c>
      <c r="G1531" s="7" t="n">
        <v>2448.9</v>
      </c>
      <c r="H1531" s="7" t="n">
        <v>656</v>
      </c>
      <c r="I1531" s="7" t="n">
        <v>148.7</v>
      </c>
      <c r="J1531" s="8" t="n">
        <v>44.13</v>
      </c>
    </row>
    <row r="1532" customFormat="false" ht="15" hidden="false" customHeight="false" outlineLevel="0" collapsed="false">
      <c r="A1532" s="4" t="n">
        <v>39121</v>
      </c>
      <c r="B1532" s="5" t="n">
        <v>2007</v>
      </c>
      <c r="C1532" s="5" t="n">
        <v>2</v>
      </c>
      <c r="D1532" s="6" t="str">
        <f aca="false">IF(MONTH(A1532)&gt;=4,"FY "&amp;YEAR(A1532)&amp;"-"&amp;RIGHT(YEAR(A1532)+1,2),"FY "&amp;(YEAR(A1532)-1)&amp;"-"&amp;RIGHT(YEAR(A1532),2))</f>
        <v>FY 2006-07</v>
      </c>
      <c r="E1532" s="5" t="s">
        <v>12</v>
      </c>
      <c r="F1532" s="7" t="n">
        <v>2768.8</v>
      </c>
      <c r="G1532" s="7" t="n">
        <v>2223.4</v>
      </c>
      <c r="H1532" s="7" t="n">
        <v>545.4</v>
      </c>
      <c r="I1532" s="7" t="n">
        <v>123.7</v>
      </c>
      <c r="J1532" s="8" t="n">
        <v>44.09</v>
      </c>
    </row>
    <row r="1533" customFormat="false" ht="15" hidden="false" customHeight="false" outlineLevel="0" collapsed="false">
      <c r="A1533" s="4" t="n">
        <v>39122</v>
      </c>
      <c r="B1533" s="5" t="n">
        <v>2007</v>
      </c>
      <c r="C1533" s="5" t="n">
        <v>2</v>
      </c>
      <c r="D1533" s="6" t="str">
        <f aca="false">IF(MONTH(A1533)&gt;=4,"FY "&amp;YEAR(A1533)&amp;"-"&amp;RIGHT(YEAR(A1533)+1,2),"FY "&amp;(YEAR(A1533)-1)&amp;"-"&amp;RIGHT(YEAR(A1533),2))</f>
        <v>FY 2006-07</v>
      </c>
      <c r="E1533" s="5" t="s">
        <v>12</v>
      </c>
      <c r="F1533" s="7" t="n">
        <v>2562.7</v>
      </c>
      <c r="G1533" s="7" t="n">
        <v>1863.8</v>
      </c>
      <c r="H1533" s="7" t="n">
        <v>698.9</v>
      </c>
      <c r="I1533" s="7" t="n">
        <v>158.4</v>
      </c>
      <c r="J1533" s="8" t="n">
        <v>44.12</v>
      </c>
    </row>
    <row r="1534" customFormat="false" ht="15" hidden="false" customHeight="false" outlineLevel="0" collapsed="false">
      <c r="A1534" s="4" t="n">
        <v>39125</v>
      </c>
      <c r="B1534" s="5" t="n">
        <v>2007</v>
      </c>
      <c r="C1534" s="5" t="n">
        <v>2</v>
      </c>
      <c r="D1534" s="6" t="str">
        <f aca="false">IF(MONTH(A1534)&gt;=4,"FY "&amp;YEAR(A1534)&amp;"-"&amp;RIGHT(YEAR(A1534)+1,2),"FY "&amp;(YEAR(A1534)-1)&amp;"-"&amp;RIGHT(YEAR(A1534),2))</f>
        <v>FY 2006-07</v>
      </c>
      <c r="E1534" s="5" t="s">
        <v>12</v>
      </c>
      <c r="F1534" s="7" t="n">
        <v>2518.1</v>
      </c>
      <c r="G1534" s="7" t="n">
        <v>2243.5</v>
      </c>
      <c r="H1534" s="7" t="n">
        <v>274.6</v>
      </c>
      <c r="I1534" s="7" t="n">
        <v>62.3</v>
      </c>
      <c r="J1534" s="8" t="n">
        <v>44.06</v>
      </c>
    </row>
    <row r="1535" customFormat="false" ht="15" hidden="false" customHeight="false" outlineLevel="0" collapsed="false">
      <c r="A1535" s="4" t="n">
        <v>39126</v>
      </c>
      <c r="B1535" s="5" t="n">
        <v>2007</v>
      </c>
      <c r="C1535" s="5" t="n">
        <v>2</v>
      </c>
      <c r="D1535" s="6" t="str">
        <f aca="false">IF(MONTH(A1535)&gt;=4,"FY "&amp;YEAR(A1535)&amp;"-"&amp;RIGHT(YEAR(A1535)+1,2),"FY "&amp;(YEAR(A1535)-1)&amp;"-"&amp;RIGHT(YEAR(A1535),2))</f>
        <v>FY 2006-07</v>
      </c>
      <c r="E1535" s="5" t="s">
        <v>12</v>
      </c>
      <c r="F1535" s="7" t="n">
        <v>2323</v>
      </c>
      <c r="G1535" s="7" t="n">
        <v>2104.3</v>
      </c>
      <c r="H1535" s="7" t="n">
        <v>218.7</v>
      </c>
      <c r="I1535" s="7" t="n">
        <v>49.5</v>
      </c>
      <c r="J1535" s="8" t="n">
        <v>44.18</v>
      </c>
    </row>
    <row r="1536" customFormat="false" ht="15" hidden="false" customHeight="false" outlineLevel="0" collapsed="false">
      <c r="A1536" s="4" t="n">
        <v>39127</v>
      </c>
      <c r="B1536" s="5" t="n">
        <v>2007</v>
      </c>
      <c r="C1536" s="5" t="n">
        <v>2</v>
      </c>
      <c r="D1536" s="6" t="str">
        <f aca="false">IF(MONTH(A1536)&gt;=4,"FY "&amp;YEAR(A1536)&amp;"-"&amp;RIGHT(YEAR(A1536)+1,2),"FY "&amp;(YEAR(A1536)-1)&amp;"-"&amp;RIGHT(YEAR(A1536),2))</f>
        <v>FY 2006-07</v>
      </c>
      <c r="E1536" s="5" t="s">
        <v>12</v>
      </c>
      <c r="F1536" s="7" t="n">
        <v>2602.6</v>
      </c>
      <c r="G1536" s="7" t="n">
        <v>2842.1</v>
      </c>
      <c r="H1536" s="7" t="n">
        <v>-239.6</v>
      </c>
      <c r="I1536" s="7" t="n">
        <v>-54.2</v>
      </c>
      <c r="J1536" s="8" t="n">
        <v>44.17</v>
      </c>
    </row>
    <row r="1537" customFormat="false" ht="15" hidden="false" customHeight="false" outlineLevel="0" collapsed="false">
      <c r="A1537" s="4" t="n">
        <v>39128</v>
      </c>
      <c r="B1537" s="5" t="n">
        <v>2007</v>
      </c>
      <c r="C1537" s="5" t="n">
        <v>2</v>
      </c>
      <c r="D1537" s="6" t="str">
        <f aca="false">IF(MONTH(A1537)&gt;=4,"FY "&amp;YEAR(A1537)&amp;"-"&amp;RIGHT(YEAR(A1537)+1,2),"FY "&amp;(YEAR(A1537)-1)&amp;"-"&amp;RIGHT(YEAR(A1537),2))</f>
        <v>FY 2006-07</v>
      </c>
      <c r="E1537" s="5" t="s">
        <v>12</v>
      </c>
      <c r="F1537" s="7" t="n">
        <v>2804.1</v>
      </c>
      <c r="G1537" s="7" t="n">
        <v>2593.7</v>
      </c>
      <c r="H1537" s="7" t="n">
        <v>210.4</v>
      </c>
      <c r="I1537" s="7" t="n">
        <v>47.7</v>
      </c>
      <c r="J1537" s="8" t="n">
        <v>44.16</v>
      </c>
    </row>
    <row r="1538" customFormat="false" ht="15" hidden="false" customHeight="false" outlineLevel="0" collapsed="false">
      <c r="A1538" s="4" t="n">
        <v>39132</v>
      </c>
      <c r="B1538" s="5" t="n">
        <v>2007</v>
      </c>
      <c r="C1538" s="5" t="n">
        <v>2</v>
      </c>
      <c r="D1538" s="6" t="str">
        <f aca="false">IF(MONTH(A1538)&gt;=4,"FY "&amp;YEAR(A1538)&amp;"-"&amp;RIGHT(YEAR(A1538)+1,2),"FY "&amp;(YEAR(A1538)-1)&amp;"-"&amp;RIGHT(YEAR(A1538),2))</f>
        <v>FY 2006-07</v>
      </c>
      <c r="E1538" s="5" t="s">
        <v>12</v>
      </c>
      <c r="F1538" s="7" t="n">
        <v>3261</v>
      </c>
      <c r="G1538" s="7" t="n">
        <v>2643.9</v>
      </c>
      <c r="H1538" s="7" t="n">
        <v>617.1</v>
      </c>
      <c r="I1538" s="7" t="n">
        <v>140</v>
      </c>
      <c r="J1538" s="8" t="n">
        <v>44.09</v>
      </c>
    </row>
    <row r="1539" customFormat="false" ht="15" hidden="false" customHeight="false" outlineLevel="0" collapsed="false">
      <c r="A1539" s="4" t="n">
        <v>39133</v>
      </c>
      <c r="B1539" s="5" t="n">
        <v>2007</v>
      </c>
      <c r="C1539" s="5" t="n">
        <v>2</v>
      </c>
      <c r="D1539" s="6" t="str">
        <f aca="false">IF(MONTH(A1539)&gt;=4,"FY "&amp;YEAR(A1539)&amp;"-"&amp;RIGHT(YEAR(A1539)+1,2),"FY "&amp;(YEAR(A1539)-1)&amp;"-"&amp;RIGHT(YEAR(A1539),2))</f>
        <v>FY 2006-07</v>
      </c>
      <c r="E1539" s="5" t="s">
        <v>12</v>
      </c>
      <c r="F1539" s="7" t="n">
        <v>1725.5</v>
      </c>
      <c r="G1539" s="7" t="n">
        <v>1505.3</v>
      </c>
      <c r="H1539" s="7" t="n">
        <v>220.2</v>
      </c>
      <c r="I1539" s="7" t="n">
        <v>50</v>
      </c>
      <c r="J1539" s="8" t="n">
        <v>44.07</v>
      </c>
    </row>
    <row r="1540" customFormat="false" ht="15" hidden="false" customHeight="false" outlineLevel="0" collapsed="false">
      <c r="A1540" s="4" t="n">
        <v>39134</v>
      </c>
      <c r="B1540" s="5" t="n">
        <v>2007</v>
      </c>
      <c r="C1540" s="5" t="n">
        <v>2</v>
      </c>
      <c r="D1540" s="6" t="str">
        <f aca="false">IF(MONTH(A1540)&gt;=4,"FY "&amp;YEAR(A1540)&amp;"-"&amp;RIGHT(YEAR(A1540)+1,2),"FY "&amp;(YEAR(A1540)-1)&amp;"-"&amp;RIGHT(YEAR(A1540),2))</f>
        <v>FY 2006-07</v>
      </c>
      <c r="E1540" s="5" t="s">
        <v>12</v>
      </c>
      <c r="F1540" s="7" t="n">
        <v>2005.7</v>
      </c>
      <c r="G1540" s="7" t="n">
        <v>1531.8</v>
      </c>
      <c r="H1540" s="7" t="n">
        <v>473.9</v>
      </c>
      <c r="I1540" s="7" t="n">
        <v>107.2</v>
      </c>
      <c r="J1540" s="8" t="n">
        <v>44.2</v>
      </c>
    </row>
    <row r="1541" customFormat="false" ht="15" hidden="false" customHeight="false" outlineLevel="0" collapsed="false">
      <c r="A1541" s="4" t="n">
        <v>39135</v>
      </c>
      <c r="B1541" s="5" t="n">
        <v>2007</v>
      </c>
      <c r="C1541" s="5" t="n">
        <v>2</v>
      </c>
      <c r="D1541" s="6" t="str">
        <f aca="false">IF(MONTH(A1541)&gt;=4,"FY "&amp;YEAR(A1541)&amp;"-"&amp;RIGHT(YEAR(A1541)+1,2),"FY "&amp;(YEAR(A1541)-1)&amp;"-"&amp;RIGHT(YEAR(A1541),2))</f>
        <v>FY 2006-07</v>
      </c>
      <c r="E1541" s="5" t="s">
        <v>12</v>
      </c>
      <c r="F1541" s="7" t="n">
        <v>2240</v>
      </c>
      <c r="G1541" s="7" t="n">
        <v>2280.2</v>
      </c>
      <c r="H1541" s="7" t="n">
        <v>-40.2</v>
      </c>
      <c r="I1541" s="7" t="n">
        <v>-9.1</v>
      </c>
      <c r="J1541" s="8" t="n">
        <v>44.19</v>
      </c>
    </row>
    <row r="1542" customFormat="false" ht="15" hidden="false" customHeight="false" outlineLevel="0" collapsed="false">
      <c r="A1542" s="4" t="n">
        <v>39136</v>
      </c>
      <c r="B1542" s="5" t="n">
        <v>2007</v>
      </c>
      <c r="C1542" s="5" t="n">
        <v>2</v>
      </c>
      <c r="D1542" s="6" t="str">
        <f aca="false">IF(MONTH(A1542)&gt;=4,"FY "&amp;YEAR(A1542)&amp;"-"&amp;RIGHT(YEAR(A1542)+1,2),"FY "&amp;(YEAR(A1542)-1)&amp;"-"&amp;RIGHT(YEAR(A1542),2))</f>
        <v>FY 2006-07</v>
      </c>
      <c r="E1542" s="5" t="s">
        <v>12</v>
      </c>
      <c r="F1542" s="7" t="n">
        <v>3256.6</v>
      </c>
      <c r="G1542" s="7" t="n">
        <v>3481.8</v>
      </c>
      <c r="H1542" s="7" t="n">
        <v>-225.2</v>
      </c>
      <c r="I1542" s="7" t="n">
        <v>-50.9</v>
      </c>
      <c r="J1542" s="8" t="n">
        <v>44.25</v>
      </c>
    </row>
    <row r="1543" customFormat="false" ht="15" hidden="false" customHeight="false" outlineLevel="0" collapsed="false">
      <c r="A1543" s="4" t="n">
        <v>39139</v>
      </c>
      <c r="B1543" s="5" t="n">
        <v>2007</v>
      </c>
      <c r="C1543" s="5" t="n">
        <v>2</v>
      </c>
      <c r="D1543" s="6" t="str">
        <f aca="false">IF(MONTH(A1543)&gt;=4,"FY "&amp;YEAR(A1543)&amp;"-"&amp;RIGHT(YEAR(A1543)+1,2),"FY "&amp;(YEAR(A1543)-1)&amp;"-"&amp;RIGHT(YEAR(A1543),2))</f>
        <v>FY 2006-07</v>
      </c>
      <c r="E1543" s="5" t="s">
        <v>12</v>
      </c>
      <c r="F1543" s="7" t="n">
        <v>7011.2</v>
      </c>
      <c r="G1543" s="7" t="n">
        <v>2724</v>
      </c>
      <c r="H1543" s="7" t="n">
        <v>4287.2</v>
      </c>
      <c r="I1543" s="7" t="n">
        <v>968.2</v>
      </c>
      <c r="J1543" s="8" t="n">
        <v>44.28</v>
      </c>
    </row>
    <row r="1544" customFormat="false" ht="15" hidden="false" customHeight="false" outlineLevel="0" collapsed="false">
      <c r="A1544" s="4" t="n">
        <v>39140</v>
      </c>
      <c r="B1544" s="5" t="n">
        <v>2007</v>
      </c>
      <c r="C1544" s="5" t="n">
        <v>2</v>
      </c>
      <c r="D1544" s="6" t="str">
        <f aca="false">IF(MONTH(A1544)&gt;=4,"FY "&amp;YEAR(A1544)&amp;"-"&amp;RIGHT(YEAR(A1544)+1,2),"FY "&amp;(YEAR(A1544)-1)&amp;"-"&amp;RIGHT(YEAR(A1544),2))</f>
        <v>FY 2006-07</v>
      </c>
      <c r="E1544" s="5" t="s">
        <v>12</v>
      </c>
      <c r="F1544" s="7" t="n">
        <v>2483.1</v>
      </c>
      <c r="G1544" s="7" t="n">
        <v>3065.1</v>
      </c>
      <c r="H1544" s="7" t="n">
        <v>-582.1</v>
      </c>
      <c r="I1544" s="7" t="n">
        <v>-131.8</v>
      </c>
      <c r="J1544" s="8" t="n">
        <v>44.17</v>
      </c>
    </row>
    <row r="1545" customFormat="false" ht="15" hidden="false" customHeight="false" outlineLevel="0" collapsed="false">
      <c r="A1545" s="4" t="n">
        <v>39141</v>
      </c>
      <c r="B1545" s="5" t="n">
        <v>2007</v>
      </c>
      <c r="C1545" s="5" t="n">
        <v>2</v>
      </c>
      <c r="D1545" s="6" t="str">
        <f aca="false">IF(MONTH(A1545)&gt;=4,"FY "&amp;YEAR(A1545)&amp;"-"&amp;RIGHT(YEAR(A1545)+1,2),"FY "&amp;(YEAR(A1545)-1)&amp;"-"&amp;RIGHT(YEAR(A1545),2))</f>
        <v>FY 2006-07</v>
      </c>
      <c r="E1545" s="5" t="s">
        <v>12</v>
      </c>
      <c r="F1545" s="7" t="n">
        <v>1818.5</v>
      </c>
      <c r="G1545" s="7" t="n">
        <v>2234.3</v>
      </c>
      <c r="H1545" s="7" t="n">
        <v>-415.7</v>
      </c>
      <c r="I1545" s="7" t="n">
        <v>-94</v>
      </c>
      <c r="J1545" s="8" t="n">
        <v>44.2</v>
      </c>
    </row>
    <row r="1546" customFormat="false" ht="15" hidden="false" customHeight="false" outlineLevel="0" collapsed="false">
      <c r="A1546" s="4" t="n">
        <v>39142</v>
      </c>
      <c r="B1546" s="5" t="n">
        <v>2007</v>
      </c>
      <c r="C1546" s="5" t="n">
        <v>3</v>
      </c>
      <c r="D1546" s="6" t="str">
        <f aca="false">IF(MONTH(A1546)&gt;=4,"FY "&amp;YEAR(A1546)&amp;"-"&amp;RIGHT(YEAR(A1546)+1,2),"FY "&amp;(YEAR(A1546)-1)&amp;"-"&amp;RIGHT(YEAR(A1546),2))</f>
        <v>FY 2006-07</v>
      </c>
      <c r="E1546" s="5" t="s">
        <v>12</v>
      </c>
      <c r="F1546" s="7" t="n">
        <v>3048.7</v>
      </c>
      <c r="G1546" s="7" t="n">
        <v>4693</v>
      </c>
      <c r="H1546" s="7" t="n">
        <v>-1644.3</v>
      </c>
      <c r="I1546" s="7" t="n">
        <v>-371.1</v>
      </c>
      <c r="J1546" s="8" t="n">
        <v>44.31</v>
      </c>
    </row>
    <row r="1547" customFormat="false" ht="15" hidden="false" customHeight="false" outlineLevel="0" collapsed="false">
      <c r="A1547" s="4" t="n">
        <v>39143</v>
      </c>
      <c r="B1547" s="5" t="n">
        <v>2007</v>
      </c>
      <c r="C1547" s="5" t="n">
        <v>3</v>
      </c>
      <c r="D1547" s="6" t="str">
        <f aca="false">IF(MONTH(A1547)&gt;=4,"FY "&amp;YEAR(A1547)&amp;"-"&amp;RIGHT(YEAR(A1547)+1,2),"FY "&amp;(YEAR(A1547)-1)&amp;"-"&amp;RIGHT(YEAR(A1547),2))</f>
        <v>FY 2006-07</v>
      </c>
      <c r="E1547" s="5" t="s">
        <v>12</v>
      </c>
      <c r="F1547" s="7" t="n">
        <v>2798.3</v>
      </c>
      <c r="G1547" s="7" t="n">
        <v>3237</v>
      </c>
      <c r="H1547" s="7" t="n">
        <v>-438.6</v>
      </c>
      <c r="I1547" s="7" t="n">
        <v>-99.1</v>
      </c>
      <c r="J1547" s="8" t="n">
        <v>44.27</v>
      </c>
    </row>
    <row r="1548" customFormat="false" ht="15" hidden="false" customHeight="false" outlineLevel="0" collapsed="false">
      <c r="A1548" s="4" t="n">
        <v>39146</v>
      </c>
      <c r="B1548" s="5" t="n">
        <v>2007</v>
      </c>
      <c r="C1548" s="5" t="n">
        <v>3</v>
      </c>
      <c r="D1548" s="6" t="str">
        <f aca="false">IF(MONTH(A1548)&gt;=4,"FY "&amp;YEAR(A1548)&amp;"-"&amp;RIGHT(YEAR(A1548)+1,2),"FY "&amp;(YEAR(A1548)-1)&amp;"-"&amp;RIGHT(YEAR(A1548),2))</f>
        <v>FY 2006-07</v>
      </c>
      <c r="E1548" s="5" t="s">
        <v>12</v>
      </c>
      <c r="F1548" s="7" t="n">
        <v>3442.4</v>
      </c>
      <c r="G1548" s="7" t="n">
        <v>3117.5</v>
      </c>
      <c r="H1548" s="7" t="n">
        <v>324.9</v>
      </c>
      <c r="I1548" s="7" t="n">
        <v>73.4</v>
      </c>
      <c r="J1548" s="8" t="n">
        <v>44.28</v>
      </c>
    </row>
    <row r="1549" customFormat="false" ht="15" hidden="false" customHeight="false" outlineLevel="0" collapsed="false">
      <c r="A1549" s="4" t="n">
        <v>39147</v>
      </c>
      <c r="B1549" s="5" t="n">
        <v>2007</v>
      </c>
      <c r="C1549" s="5" t="n">
        <v>3</v>
      </c>
      <c r="D1549" s="6" t="str">
        <f aca="false">IF(MONTH(A1549)&gt;=4,"FY "&amp;YEAR(A1549)&amp;"-"&amp;RIGHT(YEAR(A1549)+1,2),"FY "&amp;(YEAR(A1549)-1)&amp;"-"&amp;RIGHT(YEAR(A1549),2))</f>
        <v>FY 2006-07</v>
      </c>
      <c r="E1549" s="5" t="s">
        <v>12</v>
      </c>
      <c r="F1549" s="7" t="n">
        <v>2862.9</v>
      </c>
      <c r="G1549" s="7" t="n">
        <v>3175.6</v>
      </c>
      <c r="H1549" s="7" t="n">
        <v>-312.7</v>
      </c>
      <c r="I1549" s="7" t="n">
        <v>-70.3</v>
      </c>
      <c r="J1549" s="8" t="n">
        <v>44.49</v>
      </c>
    </row>
    <row r="1550" customFormat="false" ht="15" hidden="false" customHeight="false" outlineLevel="0" collapsed="false">
      <c r="A1550" s="4" t="n">
        <v>39148</v>
      </c>
      <c r="B1550" s="5" t="n">
        <v>2007</v>
      </c>
      <c r="C1550" s="5" t="n">
        <v>3</v>
      </c>
      <c r="D1550" s="6" t="str">
        <f aca="false">IF(MONTH(A1550)&gt;=4,"FY "&amp;YEAR(A1550)&amp;"-"&amp;RIGHT(YEAR(A1550)+1,2),"FY "&amp;(YEAR(A1550)-1)&amp;"-"&amp;RIGHT(YEAR(A1550),2))</f>
        <v>FY 2006-07</v>
      </c>
      <c r="E1550" s="5" t="s">
        <v>12</v>
      </c>
      <c r="F1550" s="7" t="n">
        <v>2212.3</v>
      </c>
      <c r="G1550" s="7" t="n">
        <v>2782.7</v>
      </c>
      <c r="H1550" s="7" t="n">
        <v>-570.4</v>
      </c>
      <c r="I1550" s="7" t="n">
        <v>-128</v>
      </c>
      <c r="J1550" s="8" t="n">
        <v>44.56</v>
      </c>
    </row>
    <row r="1551" customFormat="false" ht="15" hidden="false" customHeight="false" outlineLevel="0" collapsed="false">
      <c r="A1551" s="4" t="n">
        <v>39149</v>
      </c>
      <c r="B1551" s="5" t="n">
        <v>2007</v>
      </c>
      <c r="C1551" s="5" t="n">
        <v>3</v>
      </c>
      <c r="D1551" s="6" t="str">
        <f aca="false">IF(MONTH(A1551)&gt;=4,"FY "&amp;YEAR(A1551)&amp;"-"&amp;RIGHT(YEAR(A1551)+1,2),"FY "&amp;(YEAR(A1551)-1)&amp;"-"&amp;RIGHT(YEAR(A1551),2))</f>
        <v>FY 2006-07</v>
      </c>
      <c r="E1551" s="5" t="s">
        <v>12</v>
      </c>
      <c r="F1551" s="7" t="n">
        <v>2673</v>
      </c>
      <c r="G1551" s="7" t="n">
        <v>2588.9</v>
      </c>
      <c r="H1551" s="7" t="n">
        <v>84</v>
      </c>
      <c r="I1551" s="7" t="n">
        <v>18.9</v>
      </c>
      <c r="J1551" s="8" t="n">
        <v>44.5</v>
      </c>
    </row>
    <row r="1552" customFormat="false" ht="15" hidden="false" customHeight="false" outlineLevel="0" collapsed="false">
      <c r="A1552" s="4" t="n">
        <v>39150</v>
      </c>
      <c r="B1552" s="5" t="n">
        <v>2007</v>
      </c>
      <c r="C1552" s="5" t="n">
        <v>3</v>
      </c>
      <c r="D1552" s="6" t="str">
        <f aca="false">IF(MONTH(A1552)&gt;=4,"FY "&amp;YEAR(A1552)&amp;"-"&amp;RIGHT(YEAR(A1552)+1,2),"FY "&amp;(YEAR(A1552)-1)&amp;"-"&amp;RIGHT(YEAR(A1552),2))</f>
        <v>FY 2006-07</v>
      </c>
      <c r="E1552" s="5" t="s">
        <v>12</v>
      </c>
      <c r="F1552" s="7" t="n">
        <v>2197.6</v>
      </c>
      <c r="G1552" s="7" t="n">
        <v>2081.7</v>
      </c>
      <c r="H1552" s="7" t="n">
        <v>115.8</v>
      </c>
      <c r="I1552" s="7" t="n">
        <v>26.1</v>
      </c>
      <c r="J1552" s="8" t="n">
        <v>44.44</v>
      </c>
    </row>
    <row r="1553" customFormat="false" ht="15" hidden="false" customHeight="false" outlineLevel="0" collapsed="false">
      <c r="A1553" s="4" t="n">
        <v>39153</v>
      </c>
      <c r="B1553" s="5" t="n">
        <v>2007</v>
      </c>
      <c r="C1553" s="5" t="n">
        <v>3</v>
      </c>
      <c r="D1553" s="6" t="str">
        <f aca="false">IF(MONTH(A1553)&gt;=4,"FY "&amp;YEAR(A1553)&amp;"-"&amp;RIGHT(YEAR(A1553)+1,2),"FY "&amp;(YEAR(A1553)-1)&amp;"-"&amp;RIGHT(YEAR(A1553),2))</f>
        <v>FY 2006-07</v>
      </c>
      <c r="E1553" s="5" t="s">
        <v>12</v>
      </c>
      <c r="F1553" s="7" t="n">
        <v>2757.2</v>
      </c>
      <c r="G1553" s="7" t="n">
        <v>2361.5</v>
      </c>
      <c r="H1553" s="7" t="n">
        <v>395.7</v>
      </c>
      <c r="I1553" s="7" t="n">
        <v>89.4</v>
      </c>
      <c r="J1553" s="8" t="n">
        <v>44.27</v>
      </c>
    </row>
    <row r="1554" customFormat="false" ht="15" hidden="false" customHeight="false" outlineLevel="0" collapsed="false">
      <c r="A1554" s="4" t="n">
        <v>39154</v>
      </c>
      <c r="B1554" s="5" t="n">
        <v>2007</v>
      </c>
      <c r="C1554" s="5" t="n">
        <v>3</v>
      </c>
      <c r="D1554" s="6" t="str">
        <f aca="false">IF(MONTH(A1554)&gt;=4,"FY "&amp;YEAR(A1554)&amp;"-"&amp;RIGHT(YEAR(A1554)+1,2),"FY "&amp;(YEAR(A1554)-1)&amp;"-"&amp;RIGHT(YEAR(A1554),2))</f>
        <v>FY 2006-07</v>
      </c>
      <c r="E1554" s="5" t="s">
        <v>12</v>
      </c>
      <c r="F1554" s="7" t="n">
        <v>2704.4</v>
      </c>
      <c r="G1554" s="7" t="n">
        <v>2500</v>
      </c>
      <c r="H1554" s="7" t="n">
        <v>204.3</v>
      </c>
      <c r="I1554" s="7" t="n">
        <v>46.2</v>
      </c>
      <c r="J1554" s="8" t="n">
        <v>44.22</v>
      </c>
    </row>
    <row r="1555" customFormat="false" ht="15" hidden="false" customHeight="false" outlineLevel="0" collapsed="false">
      <c r="A1555" s="4" t="n">
        <v>39155</v>
      </c>
      <c r="B1555" s="5" t="n">
        <v>2007</v>
      </c>
      <c r="C1555" s="5" t="n">
        <v>3</v>
      </c>
      <c r="D1555" s="6" t="str">
        <f aca="false">IF(MONTH(A1555)&gt;=4,"FY "&amp;YEAR(A1555)&amp;"-"&amp;RIGHT(YEAR(A1555)+1,2),"FY "&amp;(YEAR(A1555)-1)&amp;"-"&amp;RIGHT(YEAR(A1555),2))</f>
        <v>FY 2006-07</v>
      </c>
      <c r="E1555" s="5" t="s">
        <v>12</v>
      </c>
      <c r="F1555" s="7" t="n">
        <v>1641.4</v>
      </c>
      <c r="G1555" s="7" t="n">
        <v>1725.4</v>
      </c>
      <c r="H1555" s="7" t="n">
        <v>-84</v>
      </c>
      <c r="I1555" s="7" t="n">
        <v>-19</v>
      </c>
      <c r="J1555" s="8" t="n">
        <v>44.22</v>
      </c>
    </row>
    <row r="1556" customFormat="false" ht="15" hidden="false" customHeight="false" outlineLevel="0" collapsed="false">
      <c r="A1556" s="4" t="n">
        <v>39156</v>
      </c>
      <c r="B1556" s="5" t="n">
        <v>2007</v>
      </c>
      <c r="C1556" s="5" t="n">
        <v>3</v>
      </c>
      <c r="D1556" s="6" t="str">
        <f aca="false">IF(MONTH(A1556)&gt;=4,"FY "&amp;YEAR(A1556)&amp;"-"&amp;RIGHT(YEAR(A1556)+1,2),"FY "&amp;(YEAR(A1556)-1)&amp;"-"&amp;RIGHT(YEAR(A1556),2))</f>
        <v>FY 2006-07</v>
      </c>
      <c r="E1556" s="5" t="s">
        <v>12</v>
      </c>
      <c r="F1556" s="7" t="n">
        <v>1709.6</v>
      </c>
      <c r="G1556" s="7" t="n">
        <v>2571</v>
      </c>
      <c r="H1556" s="7" t="n">
        <v>-861.4</v>
      </c>
      <c r="I1556" s="7" t="n">
        <v>-194.4</v>
      </c>
      <c r="J1556" s="8" t="n">
        <v>44.31</v>
      </c>
    </row>
    <row r="1557" customFormat="false" ht="15" hidden="false" customHeight="false" outlineLevel="0" collapsed="false">
      <c r="A1557" s="4" t="n">
        <v>39157</v>
      </c>
      <c r="B1557" s="5" t="n">
        <v>2007</v>
      </c>
      <c r="C1557" s="5" t="n">
        <v>3</v>
      </c>
      <c r="D1557" s="6" t="str">
        <f aca="false">IF(MONTH(A1557)&gt;=4,"FY "&amp;YEAR(A1557)&amp;"-"&amp;RIGHT(YEAR(A1557)+1,2),"FY "&amp;(YEAR(A1557)-1)&amp;"-"&amp;RIGHT(YEAR(A1557),2))</f>
        <v>FY 2006-07</v>
      </c>
      <c r="E1557" s="5" t="s">
        <v>12</v>
      </c>
      <c r="F1557" s="7" t="n">
        <v>1978.8</v>
      </c>
      <c r="G1557" s="7" t="n">
        <v>1960.3</v>
      </c>
      <c r="H1557" s="7" t="n">
        <v>18.5</v>
      </c>
      <c r="I1557" s="7" t="n">
        <v>4.2</v>
      </c>
      <c r="J1557" s="8" t="n">
        <v>44.22</v>
      </c>
    </row>
    <row r="1558" customFormat="false" ht="15" hidden="false" customHeight="false" outlineLevel="0" collapsed="false">
      <c r="A1558" s="4" t="n">
        <v>39160</v>
      </c>
      <c r="B1558" s="5" t="n">
        <v>2007</v>
      </c>
      <c r="C1558" s="5" t="n">
        <v>3</v>
      </c>
      <c r="D1558" s="6" t="str">
        <f aca="false">IF(MONTH(A1558)&gt;=4,"FY "&amp;YEAR(A1558)&amp;"-"&amp;RIGHT(YEAR(A1558)+1,2),"FY "&amp;(YEAR(A1558)-1)&amp;"-"&amp;RIGHT(YEAR(A1558),2))</f>
        <v>FY 2006-07</v>
      </c>
      <c r="E1558" s="5" t="s">
        <v>12</v>
      </c>
      <c r="F1558" s="7" t="n">
        <v>1316</v>
      </c>
      <c r="G1558" s="7" t="n">
        <v>1314</v>
      </c>
      <c r="H1558" s="7" t="n">
        <v>2.1</v>
      </c>
      <c r="I1558" s="7" t="n">
        <v>0.5</v>
      </c>
      <c r="J1558" s="8" t="n">
        <v>44.22</v>
      </c>
    </row>
    <row r="1559" customFormat="false" ht="15" hidden="false" customHeight="false" outlineLevel="0" collapsed="false">
      <c r="A1559" s="4" t="n">
        <v>39161</v>
      </c>
      <c r="B1559" s="5" t="n">
        <v>2007</v>
      </c>
      <c r="C1559" s="5" t="n">
        <v>3</v>
      </c>
      <c r="D1559" s="6" t="str">
        <f aca="false">IF(MONTH(A1559)&gt;=4,"FY "&amp;YEAR(A1559)&amp;"-"&amp;RIGHT(YEAR(A1559)+1,2),"FY "&amp;(YEAR(A1559)-1)&amp;"-"&amp;RIGHT(YEAR(A1559),2))</f>
        <v>FY 2006-07</v>
      </c>
      <c r="E1559" s="5" t="s">
        <v>12</v>
      </c>
      <c r="F1559" s="7" t="n">
        <v>1056.5</v>
      </c>
      <c r="G1559" s="7" t="n">
        <v>1306.5</v>
      </c>
      <c r="H1559" s="7" t="n">
        <v>-250</v>
      </c>
      <c r="I1559" s="7" t="n">
        <v>-56.6</v>
      </c>
      <c r="J1559" s="8" t="n">
        <v>44.17</v>
      </c>
    </row>
    <row r="1560" customFormat="false" ht="15" hidden="false" customHeight="false" outlineLevel="0" collapsed="false">
      <c r="A1560" s="4" t="n">
        <v>39162</v>
      </c>
      <c r="B1560" s="5" t="n">
        <v>2007</v>
      </c>
      <c r="C1560" s="5" t="n">
        <v>3</v>
      </c>
      <c r="D1560" s="6" t="str">
        <f aca="false">IF(MONTH(A1560)&gt;=4,"FY "&amp;YEAR(A1560)&amp;"-"&amp;RIGHT(YEAR(A1560)+1,2),"FY "&amp;(YEAR(A1560)-1)&amp;"-"&amp;RIGHT(YEAR(A1560),2))</f>
        <v>FY 2006-07</v>
      </c>
      <c r="E1560" s="5" t="s">
        <v>12</v>
      </c>
      <c r="F1560" s="7" t="n">
        <v>1630.7</v>
      </c>
      <c r="G1560" s="7" t="n">
        <v>1494.4</v>
      </c>
      <c r="H1560" s="7" t="n">
        <v>136.3</v>
      </c>
      <c r="I1560" s="7" t="n">
        <v>31</v>
      </c>
      <c r="J1560" s="8" t="n">
        <v>43.98</v>
      </c>
    </row>
    <row r="1561" customFormat="false" ht="15" hidden="false" customHeight="false" outlineLevel="0" collapsed="false">
      <c r="A1561" s="4" t="n">
        <v>39163</v>
      </c>
      <c r="B1561" s="5" t="n">
        <v>2007</v>
      </c>
      <c r="C1561" s="5" t="n">
        <v>3</v>
      </c>
      <c r="D1561" s="6" t="str">
        <f aca="false">IF(MONTH(A1561)&gt;=4,"FY "&amp;YEAR(A1561)&amp;"-"&amp;RIGHT(YEAR(A1561)+1,2),"FY "&amp;(YEAR(A1561)-1)&amp;"-"&amp;RIGHT(YEAR(A1561),2))</f>
        <v>FY 2006-07</v>
      </c>
      <c r="E1561" s="5" t="s">
        <v>12</v>
      </c>
      <c r="F1561" s="7" t="n">
        <v>1395.4</v>
      </c>
      <c r="G1561" s="7" t="n">
        <v>1230.8</v>
      </c>
      <c r="H1561" s="7" t="n">
        <v>164.5</v>
      </c>
      <c r="I1561" s="7" t="n">
        <v>37.7</v>
      </c>
      <c r="J1561" s="8" t="n">
        <v>43.63</v>
      </c>
    </row>
    <row r="1562" customFormat="false" ht="15" hidden="false" customHeight="false" outlineLevel="0" collapsed="false">
      <c r="A1562" s="4" t="n">
        <v>39164</v>
      </c>
      <c r="B1562" s="5" t="n">
        <v>2007</v>
      </c>
      <c r="C1562" s="5" t="n">
        <v>3</v>
      </c>
      <c r="D1562" s="6" t="str">
        <f aca="false">IF(MONTH(A1562)&gt;=4,"FY "&amp;YEAR(A1562)&amp;"-"&amp;RIGHT(YEAR(A1562)+1,2),"FY "&amp;(YEAR(A1562)-1)&amp;"-"&amp;RIGHT(YEAR(A1562),2))</f>
        <v>FY 2006-07</v>
      </c>
      <c r="E1562" s="5" t="s">
        <v>12</v>
      </c>
      <c r="F1562" s="7" t="n">
        <v>2594.6</v>
      </c>
      <c r="G1562" s="7" t="n">
        <v>1881.5</v>
      </c>
      <c r="H1562" s="7" t="n">
        <v>713.1</v>
      </c>
      <c r="I1562" s="7" t="n">
        <v>163.3</v>
      </c>
      <c r="J1562" s="8" t="n">
        <v>43.66</v>
      </c>
    </row>
    <row r="1563" customFormat="false" ht="15" hidden="false" customHeight="false" outlineLevel="0" collapsed="false">
      <c r="A1563" s="4" t="n">
        <v>39167</v>
      </c>
      <c r="B1563" s="5" t="n">
        <v>2007</v>
      </c>
      <c r="C1563" s="5" t="n">
        <v>3</v>
      </c>
      <c r="D1563" s="6" t="str">
        <f aca="false">IF(MONTH(A1563)&gt;=4,"FY "&amp;YEAR(A1563)&amp;"-"&amp;RIGHT(YEAR(A1563)+1,2),"FY "&amp;(YEAR(A1563)-1)&amp;"-"&amp;RIGHT(YEAR(A1563),2))</f>
        <v>FY 2006-07</v>
      </c>
      <c r="E1563" s="5" t="s">
        <v>12</v>
      </c>
      <c r="F1563" s="7" t="n">
        <v>2707.2</v>
      </c>
      <c r="G1563" s="7" t="n">
        <v>2028.8</v>
      </c>
      <c r="H1563" s="7" t="n">
        <v>678.5</v>
      </c>
      <c r="I1563" s="7" t="n">
        <v>155.3</v>
      </c>
      <c r="J1563" s="8" t="n">
        <v>43.7</v>
      </c>
    </row>
    <row r="1564" customFormat="false" ht="15" hidden="false" customHeight="false" outlineLevel="0" collapsed="false">
      <c r="A1564" s="4" t="n">
        <v>39169</v>
      </c>
      <c r="B1564" s="5" t="n">
        <v>2007</v>
      </c>
      <c r="C1564" s="5" t="n">
        <v>3</v>
      </c>
      <c r="D1564" s="6" t="str">
        <f aca="false">IF(MONTH(A1564)&gt;=4,"FY "&amp;YEAR(A1564)&amp;"-"&amp;RIGHT(YEAR(A1564)+1,2),"FY "&amp;(YEAR(A1564)-1)&amp;"-"&amp;RIGHT(YEAR(A1564),2))</f>
        <v>FY 2006-07</v>
      </c>
      <c r="E1564" s="5" t="s">
        <v>12</v>
      </c>
      <c r="F1564" s="7" t="n">
        <v>2184.7</v>
      </c>
      <c r="G1564" s="7" t="n">
        <v>2104.2</v>
      </c>
      <c r="H1564" s="7" t="n">
        <v>80.5</v>
      </c>
      <c r="I1564" s="7" t="n">
        <v>18.6</v>
      </c>
      <c r="J1564" s="8" t="n">
        <v>43.39</v>
      </c>
    </row>
    <row r="1565" customFormat="false" ht="15" hidden="false" customHeight="false" outlineLevel="0" collapsed="false">
      <c r="A1565" s="4" t="n">
        <v>39170</v>
      </c>
      <c r="B1565" s="5" t="n">
        <v>2007</v>
      </c>
      <c r="C1565" s="5" t="n">
        <v>3</v>
      </c>
      <c r="D1565" s="6" t="str">
        <f aca="false">IF(MONTH(A1565)&gt;=4,"FY "&amp;YEAR(A1565)&amp;"-"&amp;RIGHT(YEAR(A1565)+1,2),"FY "&amp;(YEAR(A1565)-1)&amp;"-"&amp;RIGHT(YEAR(A1565),2))</f>
        <v>FY 2006-07</v>
      </c>
      <c r="E1565" s="5" t="s">
        <v>12</v>
      </c>
      <c r="F1565" s="7" t="n">
        <v>3716.4</v>
      </c>
      <c r="G1565" s="7" t="n">
        <v>3196.2</v>
      </c>
      <c r="H1565" s="7" t="n">
        <v>520.2</v>
      </c>
      <c r="I1565" s="7" t="n">
        <v>120.6</v>
      </c>
      <c r="J1565" s="8" t="n">
        <v>43.14</v>
      </c>
    </row>
    <row r="1566" customFormat="false" ht="15" hidden="false" customHeight="false" outlineLevel="0" collapsed="false">
      <c r="A1566" s="4" t="n">
        <v>39171</v>
      </c>
      <c r="B1566" s="5" t="n">
        <v>2007</v>
      </c>
      <c r="C1566" s="5" t="n">
        <v>3</v>
      </c>
      <c r="D1566" s="6" t="str">
        <f aca="false">IF(MONTH(A1566)&gt;=4,"FY "&amp;YEAR(A1566)&amp;"-"&amp;RIGHT(YEAR(A1566)+1,2),"FY "&amp;(YEAR(A1566)-1)&amp;"-"&amp;RIGHT(YEAR(A1566),2))</f>
        <v>FY 2006-07</v>
      </c>
      <c r="E1566" s="5" t="s">
        <v>12</v>
      </c>
      <c r="F1566" s="7" t="n">
        <v>4050.2</v>
      </c>
      <c r="G1566" s="7" t="n">
        <v>4409.2</v>
      </c>
      <c r="H1566" s="7" t="n">
        <v>-359</v>
      </c>
      <c r="I1566" s="7" t="n">
        <v>-82.6</v>
      </c>
      <c r="J1566" s="8" t="n">
        <v>43.47</v>
      </c>
    </row>
    <row r="1567" customFormat="false" ht="15" hidden="false" customHeight="false" outlineLevel="0" collapsed="false">
      <c r="A1567" s="4" t="n">
        <v>39174</v>
      </c>
      <c r="B1567" s="5" t="n">
        <v>2007</v>
      </c>
      <c r="C1567" s="5" t="n">
        <v>4</v>
      </c>
      <c r="D1567" s="6" t="str">
        <f aca="false">IF(MONTH(A1567)&gt;=4,"FY "&amp;YEAR(A1567)&amp;"-"&amp;RIGHT(YEAR(A1567)+1,2),"FY "&amp;(YEAR(A1567)-1)&amp;"-"&amp;RIGHT(YEAR(A1567),2))</f>
        <v>FY 2007-08</v>
      </c>
      <c r="E1567" s="5" t="s">
        <v>12</v>
      </c>
      <c r="F1567" s="7" t="n">
        <v>2922.8</v>
      </c>
      <c r="G1567" s="7" t="n">
        <v>2082</v>
      </c>
      <c r="H1567" s="7" t="n">
        <v>840.8</v>
      </c>
      <c r="I1567" s="7" t="n">
        <v>193.4</v>
      </c>
      <c r="J1567" s="8" t="n">
        <v>43.47</v>
      </c>
    </row>
    <row r="1568" customFormat="false" ht="15" hidden="false" customHeight="false" outlineLevel="0" collapsed="false">
      <c r="A1568" s="4" t="n">
        <v>39175</v>
      </c>
      <c r="B1568" s="5" t="n">
        <v>2007</v>
      </c>
      <c r="C1568" s="5" t="n">
        <v>4</v>
      </c>
      <c r="D1568" s="6" t="str">
        <f aca="false">IF(MONTH(A1568)&gt;=4,"FY "&amp;YEAR(A1568)&amp;"-"&amp;RIGHT(YEAR(A1568)+1,2),"FY "&amp;(YEAR(A1568)-1)&amp;"-"&amp;RIGHT(YEAR(A1568),2))</f>
        <v>FY 2007-08</v>
      </c>
      <c r="E1568" s="5" t="s">
        <v>12</v>
      </c>
      <c r="F1568" s="7" t="n">
        <v>2072.4</v>
      </c>
      <c r="G1568" s="7" t="n">
        <v>2545.9</v>
      </c>
      <c r="H1568" s="7" t="n">
        <v>-473.5</v>
      </c>
      <c r="I1568" s="7" t="n">
        <v>-108.6</v>
      </c>
      <c r="J1568" s="8" t="n">
        <v>43.59</v>
      </c>
    </row>
    <row r="1569" customFormat="false" ht="15" hidden="false" customHeight="false" outlineLevel="0" collapsed="false">
      <c r="A1569" s="4" t="n">
        <v>39176</v>
      </c>
      <c r="B1569" s="5" t="n">
        <v>2007</v>
      </c>
      <c r="C1569" s="5" t="n">
        <v>4</v>
      </c>
      <c r="D1569" s="6" t="str">
        <f aca="false">IF(MONTH(A1569)&gt;=4,"FY "&amp;YEAR(A1569)&amp;"-"&amp;RIGHT(YEAR(A1569)+1,2),"FY "&amp;(YEAR(A1569)-1)&amp;"-"&amp;RIGHT(YEAR(A1569),2))</f>
        <v>FY 2007-08</v>
      </c>
      <c r="E1569" s="5" t="s">
        <v>12</v>
      </c>
      <c r="F1569" s="7" t="n">
        <v>2237.5</v>
      </c>
      <c r="G1569" s="7" t="n">
        <v>2407.4</v>
      </c>
      <c r="H1569" s="7" t="n">
        <v>-169.9</v>
      </c>
      <c r="I1569" s="7" t="n">
        <v>-39.4</v>
      </c>
      <c r="J1569" s="8" t="n">
        <v>43.13</v>
      </c>
    </row>
    <row r="1570" customFormat="false" ht="15" hidden="false" customHeight="false" outlineLevel="0" collapsed="false">
      <c r="A1570" s="4" t="n">
        <v>39177</v>
      </c>
      <c r="B1570" s="5" t="n">
        <v>2007</v>
      </c>
      <c r="C1570" s="5" t="n">
        <v>4</v>
      </c>
      <c r="D1570" s="6" t="str">
        <f aca="false">IF(MONTH(A1570)&gt;=4,"FY "&amp;YEAR(A1570)&amp;"-"&amp;RIGHT(YEAR(A1570)+1,2),"FY "&amp;(YEAR(A1570)-1)&amp;"-"&amp;RIGHT(YEAR(A1570),2))</f>
        <v>FY 2007-08</v>
      </c>
      <c r="E1570" s="5" t="s">
        <v>12</v>
      </c>
      <c r="F1570" s="7" t="n">
        <v>2406.1</v>
      </c>
      <c r="G1570" s="7" t="n">
        <v>2408.3</v>
      </c>
      <c r="H1570" s="7" t="n">
        <v>-2.2</v>
      </c>
      <c r="I1570" s="7" t="n">
        <v>-0.5</v>
      </c>
      <c r="J1570" s="8" t="n">
        <v>42.9</v>
      </c>
    </row>
    <row r="1571" customFormat="false" ht="15" hidden="false" customHeight="false" outlineLevel="0" collapsed="false">
      <c r="A1571" s="4" t="n">
        <v>39181</v>
      </c>
      <c r="B1571" s="5" t="n">
        <v>2007</v>
      </c>
      <c r="C1571" s="5" t="n">
        <v>4</v>
      </c>
      <c r="D1571" s="6" t="str">
        <f aca="false">IF(MONTH(A1571)&gt;=4,"FY "&amp;YEAR(A1571)&amp;"-"&amp;RIGHT(YEAR(A1571)+1,2),"FY "&amp;(YEAR(A1571)-1)&amp;"-"&amp;RIGHT(YEAR(A1571),2))</f>
        <v>FY 2007-08</v>
      </c>
      <c r="E1571" s="5" t="s">
        <v>12</v>
      </c>
      <c r="F1571" s="7" t="n">
        <v>2341</v>
      </c>
      <c r="G1571" s="7" t="n">
        <v>1773.5</v>
      </c>
      <c r="H1571" s="7" t="n">
        <v>567.5</v>
      </c>
      <c r="I1571" s="7" t="n">
        <v>131.5</v>
      </c>
      <c r="J1571" s="8" t="n">
        <v>43.15</v>
      </c>
    </row>
    <row r="1572" customFormat="false" ht="15" hidden="false" customHeight="false" outlineLevel="0" collapsed="false">
      <c r="A1572" s="4" t="n">
        <v>39182</v>
      </c>
      <c r="B1572" s="5" t="n">
        <v>2007</v>
      </c>
      <c r="C1572" s="5" t="n">
        <v>4</v>
      </c>
      <c r="D1572" s="6" t="str">
        <f aca="false">IF(MONTH(A1572)&gt;=4,"FY "&amp;YEAR(A1572)&amp;"-"&amp;RIGHT(YEAR(A1572)+1,2),"FY "&amp;(YEAR(A1572)-1)&amp;"-"&amp;RIGHT(YEAR(A1572),2))</f>
        <v>FY 2007-08</v>
      </c>
      <c r="E1572" s="5" t="s">
        <v>12</v>
      </c>
      <c r="F1572" s="7" t="n">
        <v>1574.5</v>
      </c>
      <c r="G1572" s="7" t="n">
        <v>1005.1</v>
      </c>
      <c r="H1572" s="7" t="n">
        <v>569.4</v>
      </c>
      <c r="I1572" s="7" t="n">
        <v>132.8</v>
      </c>
      <c r="J1572" s="8" t="n">
        <v>42.88</v>
      </c>
    </row>
    <row r="1573" customFormat="false" ht="15" hidden="false" customHeight="false" outlineLevel="0" collapsed="false">
      <c r="A1573" s="4" t="n">
        <v>39183</v>
      </c>
      <c r="B1573" s="5" t="n">
        <v>2007</v>
      </c>
      <c r="C1573" s="5" t="n">
        <v>4</v>
      </c>
      <c r="D1573" s="6" t="str">
        <f aca="false">IF(MONTH(A1573)&gt;=4,"FY "&amp;YEAR(A1573)&amp;"-"&amp;RIGHT(YEAR(A1573)+1,2),"FY "&amp;(YEAR(A1573)-1)&amp;"-"&amp;RIGHT(YEAR(A1573),2))</f>
        <v>FY 2007-08</v>
      </c>
      <c r="E1573" s="5" t="s">
        <v>12</v>
      </c>
      <c r="F1573" s="7" t="n">
        <v>2266.9</v>
      </c>
      <c r="G1573" s="7" t="n">
        <v>1864.3</v>
      </c>
      <c r="H1573" s="7" t="n">
        <v>402.6</v>
      </c>
      <c r="I1573" s="7" t="n">
        <v>93.9</v>
      </c>
      <c r="J1573" s="8" t="n">
        <v>42.86</v>
      </c>
    </row>
    <row r="1574" customFormat="false" ht="15" hidden="false" customHeight="false" outlineLevel="0" collapsed="false">
      <c r="A1574" s="4" t="n">
        <v>39184</v>
      </c>
      <c r="B1574" s="5" t="n">
        <v>2007</v>
      </c>
      <c r="C1574" s="5" t="n">
        <v>4</v>
      </c>
      <c r="D1574" s="6" t="str">
        <f aca="false">IF(MONTH(A1574)&gt;=4,"FY "&amp;YEAR(A1574)&amp;"-"&amp;RIGHT(YEAR(A1574)+1,2),"FY "&amp;(YEAR(A1574)-1)&amp;"-"&amp;RIGHT(YEAR(A1574),2))</f>
        <v>FY 2007-08</v>
      </c>
      <c r="E1574" s="5" t="s">
        <v>12</v>
      </c>
      <c r="F1574" s="7" t="n">
        <v>2074.6</v>
      </c>
      <c r="G1574" s="7" t="n">
        <v>1972.7</v>
      </c>
      <c r="H1574" s="7" t="n">
        <v>101.9</v>
      </c>
      <c r="I1574" s="7" t="n">
        <v>23.8</v>
      </c>
      <c r="J1574" s="8" t="n">
        <v>42.87</v>
      </c>
    </row>
    <row r="1575" customFormat="false" ht="15" hidden="false" customHeight="false" outlineLevel="0" collapsed="false">
      <c r="A1575" s="4" t="n">
        <v>39185</v>
      </c>
      <c r="B1575" s="5" t="n">
        <v>2007</v>
      </c>
      <c r="C1575" s="5" t="n">
        <v>4</v>
      </c>
      <c r="D1575" s="6" t="str">
        <f aca="false">IF(MONTH(A1575)&gt;=4,"FY "&amp;YEAR(A1575)&amp;"-"&amp;RIGHT(YEAR(A1575)+1,2),"FY "&amp;(YEAR(A1575)-1)&amp;"-"&amp;RIGHT(YEAR(A1575),2))</f>
        <v>FY 2007-08</v>
      </c>
      <c r="E1575" s="5" t="s">
        <v>12</v>
      </c>
      <c r="F1575" s="7" t="n">
        <v>1714.5</v>
      </c>
      <c r="G1575" s="7" t="n">
        <v>1659.3</v>
      </c>
      <c r="H1575" s="7" t="n">
        <v>55.2</v>
      </c>
      <c r="I1575" s="7" t="n">
        <v>12.9</v>
      </c>
      <c r="J1575" s="8" t="n">
        <v>42.86</v>
      </c>
    </row>
    <row r="1576" customFormat="false" ht="15" hidden="false" customHeight="false" outlineLevel="0" collapsed="false">
      <c r="A1576" s="4" t="n">
        <v>39188</v>
      </c>
      <c r="B1576" s="5" t="n">
        <v>2007</v>
      </c>
      <c r="C1576" s="5" t="n">
        <v>4</v>
      </c>
      <c r="D1576" s="6" t="str">
        <f aca="false">IF(MONTH(A1576)&gt;=4,"FY "&amp;YEAR(A1576)&amp;"-"&amp;RIGHT(YEAR(A1576)+1,2),"FY "&amp;(YEAR(A1576)-1)&amp;"-"&amp;RIGHT(YEAR(A1576),2))</f>
        <v>FY 2007-08</v>
      </c>
      <c r="E1576" s="5" t="s">
        <v>12</v>
      </c>
      <c r="F1576" s="7" t="n">
        <v>2863.6</v>
      </c>
      <c r="G1576" s="7" t="n">
        <v>2388</v>
      </c>
      <c r="H1576" s="7" t="n">
        <v>475.6</v>
      </c>
      <c r="I1576" s="7" t="n">
        <v>111.3</v>
      </c>
      <c r="J1576" s="8" t="n">
        <v>42.74</v>
      </c>
    </row>
    <row r="1577" customFormat="false" ht="15" hidden="false" customHeight="false" outlineLevel="0" collapsed="false">
      <c r="A1577" s="4" t="n">
        <v>39189</v>
      </c>
      <c r="B1577" s="5" t="n">
        <v>2007</v>
      </c>
      <c r="C1577" s="5" t="n">
        <v>4</v>
      </c>
      <c r="D1577" s="6" t="str">
        <f aca="false">IF(MONTH(A1577)&gt;=4,"FY "&amp;YEAR(A1577)&amp;"-"&amp;RIGHT(YEAR(A1577)+1,2),"FY "&amp;(YEAR(A1577)-1)&amp;"-"&amp;RIGHT(YEAR(A1577),2))</f>
        <v>FY 2007-08</v>
      </c>
      <c r="E1577" s="5" t="s">
        <v>12</v>
      </c>
      <c r="F1577" s="7" t="n">
        <v>2674.8</v>
      </c>
      <c r="G1577" s="7" t="n">
        <v>1886.5</v>
      </c>
      <c r="H1577" s="7" t="n">
        <v>788.3</v>
      </c>
      <c r="I1577" s="7" t="n">
        <v>186.3</v>
      </c>
      <c r="J1577" s="8" t="n">
        <v>42.3</v>
      </c>
    </row>
    <row r="1578" customFormat="false" ht="15" hidden="false" customHeight="false" outlineLevel="0" collapsed="false">
      <c r="A1578" s="4" t="n">
        <v>39190</v>
      </c>
      <c r="B1578" s="5" t="n">
        <v>2007</v>
      </c>
      <c r="C1578" s="5" t="n">
        <v>4</v>
      </c>
      <c r="D1578" s="6" t="str">
        <f aca="false">IF(MONTH(A1578)&gt;=4,"FY "&amp;YEAR(A1578)&amp;"-"&amp;RIGHT(YEAR(A1578)+1,2),"FY "&amp;(YEAR(A1578)-1)&amp;"-"&amp;RIGHT(YEAR(A1578),2))</f>
        <v>FY 2007-08</v>
      </c>
      <c r="E1578" s="5" t="s">
        <v>12</v>
      </c>
      <c r="F1578" s="7" t="n">
        <v>2597.3</v>
      </c>
      <c r="G1578" s="7" t="n">
        <v>1948.8</v>
      </c>
      <c r="H1578" s="7" t="n">
        <v>648.5</v>
      </c>
      <c r="I1578" s="7" t="n">
        <v>155.4</v>
      </c>
      <c r="J1578" s="8" t="n">
        <v>41.73</v>
      </c>
    </row>
    <row r="1579" customFormat="false" ht="15" hidden="false" customHeight="false" outlineLevel="0" collapsed="false">
      <c r="A1579" s="4" t="n">
        <v>39191</v>
      </c>
      <c r="B1579" s="5" t="n">
        <v>2007</v>
      </c>
      <c r="C1579" s="5" t="n">
        <v>4</v>
      </c>
      <c r="D1579" s="6" t="str">
        <f aca="false">IF(MONTH(A1579)&gt;=4,"FY "&amp;YEAR(A1579)&amp;"-"&amp;RIGHT(YEAR(A1579)+1,2),"FY "&amp;(YEAR(A1579)-1)&amp;"-"&amp;RIGHT(YEAR(A1579),2))</f>
        <v>FY 2007-08</v>
      </c>
      <c r="E1579" s="5" t="s">
        <v>12</v>
      </c>
      <c r="F1579" s="7" t="n">
        <v>2329.4</v>
      </c>
      <c r="G1579" s="7" t="n">
        <v>1689.3</v>
      </c>
      <c r="H1579" s="7" t="n">
        <v>640.1</v>
      </c>
      <c r="I1579" s="7" t="n">
        <v>152.8</v>
      </c>
      <c r="J1579" s="8" t="n">
        <v>41.89</v>
      </c>
    </row>
    <row r="1580" customFormat="false" ht="15" hidden="false" customHeight="false" outlineLevel="0" collapsed="false">
      <c r="A1580" s="4" t="n">
        <v>39192</v>
      </c>
      <c r="B1580" s="5" t="n">
        <v>2007</v>
      </c>
      <c r="C1580" s="5" t="n">
        <v>4</v>
      </c>
      <c r="D1580" s="6" t="str">
        <f aca="false">IF(MONTH(A1580)&gt;=4,"FY "&amp;YEAR(A1580)&amp;"-"&amp;RIGHT(YEAR(A1580)+1,2),"FY "&amp;(YEAR(A1580)-1)&amp;"-"&amp;RIGHT(YEAR(A1580),2))</f>
        <v>FY 2007-08</v>
      </c>
      <c r="E1580" s="5" t="s">
        <v>12</v>
      </c>
      <c r="F1580" s="7" t="n">
        <v>1917</v>
      </c>
      <c r="G1580" s="7" t="n">
        <v>1990.4</v>
      </c>
      <c r="H1580" s="7" t="n">
        <v>-73.4</v>
      </c>
      <c r="I1580" s="7" t="n">
        <v>-17.4</v>
      </c>
      <c r="J1580" s="8" t="n">
        <v>42.15</v>
      </c>
    </row>
    <row r="1581" customFormat="false" ht="15" hidden="false" customHeight="false" outlineLevel="0" collapsed="false">
      <c r="A1581" s="4" t="n">
        <v>39195</v>
      </c>
      <c r="B1581" s="5" t="n">
        <v>2007</v>
      </c>
      <c r="C1581" s="5" t="n">
        <v>4</v>
      </c>
      <c r="D1581" s="6" t="str">
        <f aca="false">IF(MONTH(A1581)&gt;=4,"FY "&amp;YEAR(A1581)&amp;"-"&amp;RIGHT(YEAR(A1581)+1,2),"FY "&amp;(YEAR(A1581)-1)&amp;"-"&amp;RIGHT(YEAR(A1581),2))</f>
        <v>FY 2007-08</v>
      </c>
      <c r="E1581" s="5" t="s">
        <v>12</v>
      </c>
      <c r="F1581" s="7" t="n">
        <v>2537.3</v>
      </c>
      <c r="G1581" s="7" t="n">
        <v>1788.6</v>
      </c>
      <c r="H1581" s="7" t="n">
        <v>748.7</v>
      </c>
      <c r="I1581" s="7" t="n">
        <v>178.3</v>
      </c>
      <c r="J1581" s="8" t="n">
        <v>41.99</v>
      </c>
    </row>
    <row r="1582" customFormat="false" ht="15" hidden="false" customHeight="false" outlineLevel="0" collapsed="false">
      <c r="A1582" s="4" t="n">
        <v>39196</v>
      </c>
      <c r="B1582" s="5" t="n">
        <v>2007</v>
      </c>
      <c r="C1582" s="5" t="n">
        <v>4</v>
      </c>
      <c r="D1582" s="6" t="str">
        <f aca="false">IF(MONTH(A1582)&gt;=4,"FY "&amp;YEAR(A1582)&amp;"-"&amp;RIGHT(YEAR(A1582)+1,2),"FY "&amp;(YEAR(A1582)-1)&amp;"-"&amp;RIGHT(YEAR(A1582),2))</f>
        <v>FY 2007-08</v>
      </c>
      <c r="E1582" s="5" t="s">
        <v>12</v>
      </c>
      <c r="F1582" s="7" t="n">
        <v>1907.7</v>
      </c>
      <c r="G1582" s="7" t="n">
        <v>1976.2</v>
      </c>
      <c r="H1582" s="7" t="n">
        <v>-68.5</v>
      </c>
      <c r="I1582" s="7" t="n">
        <v>-16.4</v>
      </c>
      <c r="J1582" s="8" t="n">
        <v>41.67</v>
      </c>
    </row>
    <row r="1583" customFormat="false" ht="15" hidden="false" customHeight="false" outlineLevel="0" collapsed="false">
      <c r="A1583" s="4" t="n">
        <v>39197</v>
      </c>
      <c r="B1583" s="5" t="n">
        <v>2007</v>
      </c>
      <c r="C1583" s="5" t="n">
        <v>4</v>
      </c>
      <c r="D1583" s="6" t="str">
        <f aca="false">IF(MONTH(A1583)&gt;=4,"FY "&amp;YEAR(A1583)&amp;"-"&amp;RIGHT(YEAR(A1583)+1,2),"FY "&amp;(YEAR(A1583)-1)&amp;"-"&amp;RIGHT(YEAR(A1583),2))</f>
        <v>FY 2007-08</v>
      </c>
      <c r="E1583" s="5" t="s">
        <v>12</v>
      </c>
      <c r="F1583" s="7" t="n">
        <v>3283.4</v>
      </c>
      <c r="G1583" s="7" t="n">
        <v>2781.9</v>
      </c>
      <c r="H1583" s="7" t="n">
        <v>501.5</v>
      </c>
      <c r="I1583" s="7" t="n">
        <v>120.4</v>
      </c>
      <c r="J1583" s="8" t="n">
        <v>41.64</v>
      </c>
    </row>
    <row r="1584" customFormat="false" ht="15" hidden="false" customHeight="false" outlineLevel="0" collapsed="false">
      <c r="A1584" s="4" t="n">
        <v>39198</v>
      </c>
      <c r="B1584" s="5" t="n">
        <v>2007</v>
      </c>
      <c r="C1584" s="5" t="n">
        <v>4</v>
      </c>
      <c r="D1584" s="6" t="str">
        <f aca="false">IF(MONTH(A1584)&gt;=4,"FY "&amp;YEAR(A1584)&amp;"-"&amp;RIGHT(YEAR(A1584)+1,2),"FY "&amp;(YEAR(A1584)-1)&amp;"-"&amp;RIGHT(YEAR(A1584),2))</f>
        <v>FY 2007-08</v>
      </c>
      <c r="E1584" s="5" t="s">
        <v>12</v>
      </c>
      <c r="F1584" s="7" t="n">
        <v>3610</v>
      </c>
      <c r="G1584" s="7" t="n">
        <v>2648.5</v>
      </c>
      <c r="H1584" s="7" t="n">
        <v>961.5</v>
      </c>
      <c r="I1584" s="7" t="n">
        <v>234.7</v>
      </c>
      <c r="J1584" s="8" t="n">
        <v>40.97</v>
      </c>
    </row>
    <row r="1585" customFormat="false" ht="15" hidden="false" customHeight="false" outlineLevel="0" collapsed="false">
      <c r="A1585" s="4" t="n">
        <v>39199</v>
      </c>
      <c r="B1585" s="5" t="n">
        <v>2007</v>
      </c>
      <c r="C1585" s="5" t="n">
        <v>4</v>
      </c>
      <c r="D1585" s="6" t="str">
        <f aca="false">IF(MONTH(A1585)&gt;=4,"FY "&amp;YEAR(A1585)&amp;"-"&amp;RIGHT(YEAR(A1585)+1,2),"FY "&amp;(YEAR(A1585)-1)&amp;"-"&amp;RIGHT(YEAR(A1585),2))</f>
        <v>FY 2007-08</v>
      </c>
      <c r="E1585" s="5" t="s">
        <v>12</v>
      </c>
      <c r="F1585" s="7" t="n">
        <v>3064.6</v>
      </c>
      <c r="G1585" s="7" t="n">
        <v>2704.8</v>
      </c>
      <c r="H1585" s="7" t="n">
        <v>359.8</v>
      </c>
      <c r="I1585" s="7" t="n">
        <v>88.2</v>
      </c>
      <c r="J1585" s="8" t="n">
        <v>40.78</v>
      </c>
    </row>
    <row r="1586" customFormat="false" ht="15" hidden="false" customHeight="false" outlineLevel="0" collapsed="false">
      <c r="A1586" s="4" t="n">
        <v>39202</v>
      </c>
      <c r="B1586" s="5" t="n">
        <v>2007</v>
      </c>
      <c r="C1586" s="5" t="n">
        <v>4</v>
      </c>
      <c r="D1586" s="6" t="str">
        <f aca="false">IF(MONTH(A1586)&gt;=4,"FY "&amp;YEAR(A1586)&amp;"-"&amp;RIGHT(YEAR(A1586)+1,2),"FY "&amp;(YEAR(A1586)-1)&amp;"-"&amp;RIGHT(YEAR(A1586),2))</f>
        <v>FY 2007-08</v>
      </c>
      <c r="E1586" s="5" t="s">
        <v>12</v>
      </c>
      <c r="F1586" s="7" t="n">
        <v>1745.8</v>
      </c>
      <c r="G1586" s="7" t="n">
        <v>1940.6</v>
      </c>
      <c r="H1586" s="7" t="n">
        <v>-194.8</v>
      </c>
      <c r="I1586" s="7" t="n">
        <v>-47.4</v>
      </c>
      <c r="J1586" s="8" t="n">
        <v>44.02</v>
      </c>
    </row>
    <row r="1587" customFormat="false" ht="15" hidden="false" customHeight="false" outlineLevel="0" collapsed="false">
      <c r="A1587" s="4" t="n">
        <v>39205</v>
      </c>
      <c r="B1587" s="5" t="n">
        <v>2007</v>
      </c>
      <c r="C1587" s="5" t="n">
        <v>5</v>
      </c>
      <c r="D1587" s="6" t="str">
        <f aca="false">IF(MONTH(A1587)&gt;=4,"FY "&amp;YEAR(A1587)&amp;"-"&amp;RIGHT(YEAR(A1587)+1,2),"FY "&amp;(YEAR(A1587)-1)&amp;"-"&amp;RIGHT(YEAR(A1587),2))</f>
        <v>FY 2007-08</v>
      </c>
      <c r="E1587" s="5" t="s">
        <v>12</v>
      </c>
      <c r="F1587" s="7" t="n">
        <v>1557.7</v>
      </c>
      <c r="G1587" s="7" t="n">
        <v>1862.3</v>
      </c>
      <c r="H1587" s="7" t="n">
        <v>-304.6</v>
      </c>
      <c r="I1587" s="7" t="n">
        <v>-73.8</v>
      </c>
      <c r="J1587" s="8" t="n">
        <v>44.02</v>
      </c>
    </row>
    <row r="1588" customFormat="false" ht="15" hidden="false" customHeight="false" outlineLevel="0" collapsed="false">
      <c r="A1588" s="4" t="n">
        <v>39206</v>
      </c>
      <c r="B1588" s="5" t="n">
        <v>2007</v>
      </c>
      <c r="C1588" s="5" t="n">
        <v>5</v>
      </c>
      <c r="D1588" s="6" t="str">
        <f aca="false">IF(MONTH(A1588)&gt;=4,"FY "&amp;YEAR(A1588)&amp;"-"&amp;RIGHT(YEAR(A1588)+1,2),"FY "&amp;(YEAR(A1588)-1)&amp;"-"&amp;RIGHT(YEAR(A1588),2))</f>
        <v>FY 2007-08</v>
      </c>
      <c r="E1588" s="5" t="s">
        <v>12</v>
      </c>
      <c r="F1588" s="7" t="n">
        <v>2753.5</v>
      </c>
      <c r="G1588" s="7" t="n">
        <v>2697.3</v>
      </c>
      <c r="H1588" s="7" t="n">
        <v>56.2</v>
      </c>
      <c r="I1588" s="7" t="n">
        <v>13.6</v>
      </c>
      <c r="J1588" s="8" t="n">
        <v>44.02</v>
      </c>
    </row>
    <row r="1589" customFormat="false" ht="15" hidden="false" customHeight="false" outlineLevel="0" collapsed="false">
      <c r="A1589" s="4" t="n">
        <v>39209</v>
      </c>
      <c r="B1589" s="5" t="n">
        <v>2007</v>
      </c>
      <c r="C1589" s="5" t="n">
        <v>5</v>
      </c>
      <c r="D1589" s="6" t="str">
        <f aca="false">IF(MONTH(A1589)&gt;=4,"FY "&amp;YEAR(A1589)&amp;"-"&amp;RIGHT(YEAR(A1589)+1,2),"FY "&amp;(YEAR(A1589)-1)&amp;"-"&amp;RIGHT(YEAR(A1589),2))</f>
        <v>FY 2007-08</v>
      </c>
      <c r="E1589" s="5" t="s">
        <v>12</v>
      </c>
      <c r="F1589" s="7" t="n">
        <v>2151.4</v>
      </c>
      <c r="G1589" s="7" t="n">
        <v>1939.3</v>
      </c>
      <c r="H1589" s="7" t="n">
        <v>212</v>
      </c>
      <c r="I1589" s="7" t="n">
        <v>51.8</v>
      </c>
      <c r="J1589" s="8" t="n">
        <v>40.9</v>
      </c>
    </row>
    <row r="1590" customFormat="false" ht="15" hidden="false" customHeight="false" outlineLevel="0" collapsed="false">
      <c r="A1590" s="4" t="n">
        <v>39210</v>
      </c>
      <c r="B1590" s="5" t="n">
        <v>2007</v>
      </c>
      <c r="C1590" s="5" t="n">
        <v>5</v>
      </c>
      <c r="D1590" s="6" t="str">
        <f aca="false">IF(MONTH(A1590)&gt;=4,"FY "&amp;YEAR(A1590)&amp;"-"&amp;RIGHT(YEAR(A1590)+1,2),"FY "&amp;(YEAR(A1590)-1)&amp;"-"&amp;RIGHT(YEAR(A1590),2))</f>
        <v>FY 2007-08</v>
      </c>
      <c r="E1590" s="5" t="s">
        <v>12</v>
      </c>
      <c r="F1590" s="7" t="n">
        <v>1646.2</v>
      </c>
      <c r="G1590" s="7" t="n">
        <v>1549.5</v>
      </c>
      <c r="H1590" s="7" t="n">
        <v>96.7</v>
      </c>
      <c r="I1590" s="7" t="n">
        <v>23.9</v>
      </c>
      <c r="J1590" s="8" t="n">
        <v>40.57</v>
      </c>
    </row>
    <row r="1591" customFormat="false" ht="15" hidden="false" customHeight="false" outlineLevel="0" collapsed="false">
      <c r="A1591" s="4" t="n">
        <v>39211</v>
      </c>
      <c r="B1591" s="5" t="n">
        <v>2007</v>
      </c>
      <c r="C1591" s="5" t="n">
        <v>5</v>
      </c>
      <c r="D1591" s="6" t="str">
        <f aca="false">IF(MONTH(A1591)&gt;=4,"FY "&amp;YEAR(A1591)&amp;"-"&amp;RIGHT(YEAR(A1591)+1,2),"FY "&amp;(YEAR(A1591)-1)&amp;"-"&amp;RIGHT(YEAR(A1591),2))</f>
        <v>FY 2007-08</v>
      </c>
      <c r="E1591" s="5" t="s">
        <v>12</v>
      </c>
      <c r="F1591" s="7" t="n">
        <v>1611.8</v>
      </c>
      <c r="G1591" s="7" t="n">
        <v>1834</v>
      </c>
      <c r="H1591" s="7" t="n">
        <v>-222.1</v>
      </c>
      <c r="I1591" s="7" t="n">
        <v>-54.5</v>
      </c>
      <c r="J1591" s="8" t="n">
        <v>40.78</v>
      </c>
    </row>
    <row r="1592" customFormat="false" ht="15" hidden="false" customHeight="false" outlineLevel="0" collapsed="false">
      <c r="A1592" s="4" t="n">
        <v>39212</v>
      </c>
      <c r="B1592" s="5" t="n">
        <v>2007</v>
      </c>
      <c r="C1592" s="5" t="n">
        <v>5</v>
      </c>
      <c r="D1592" s="6" t="str">
        <f aca="false">IF(MONTH(A1592)&gt;=4,"FY "&amp;YEAR(A1592)&amp;"-"&amp;RIGHT(YEAR(A1592)+1,2),"FY "&amp;(YEAR(A1592)-1)&amp;"-"&amp;RIGHT(YEAR(A1592),2))</f>
        <v>FY 2007-08</v>
      </c>
      <c r="E1592" s="5" t="s">
        <v>12</v>
      </c>
      <c r="F1592" s="7" t="n">
        <v>1974.1</v>
      </c>
      <c r="G1592" s="7" t="n">
        <v>1950.8</v>
      </c>
      <c r="H1592" s="7" t="n">
        <v>23.3</v>
      </c>
      <c r="I1592" s="7" t="n">
        <v>5.7</v>
      </c>
      <c r="J1592" s="8" t="n">
        <v>40.91</v>
      </c>
    </row>
    <row r="1593" customFormat="false" ht="15" hidden="false" customHeight="false" outlineLevel="0" collapsed="false">
      <c r="A1593" s="4" t="n">
        <v>39213</v>
      </c>
      <c r="B1593" s="5" t="n">
        <v>2007</v>
      </c>
      <c r="C1593" s="5" t="n">
        <v>5</v>
      </c>
      <c r="D1593" s="6" t="str">
        <f aca="false">IF(MONTH(A1593)&gt;=4,"FY "&amp;YEAR(A1593)&amp;"-"&amp;RIGHT(YEAR(A1593)+1,2),"FY "&amp;(YEAR(A1593)-1)&amp;"-"&amp;RIGHT(YEAR(A1593),2))</f>
        <v>FY 2007-08</v>
      </c>
      <c r="E1593" s="5" t="s">
        <v>12</v>
      </c>
      <c r="F1593" s="7" t="n">
        <v>2047.1</v>
      </c>
      <c r="G1593" s="7" t="n">
        <v>1855.6</v>
      </c>
      <c r="H1593" s="7" t="n">
        <v>191.5</v>
      </c>
      <c r="I1593" s="7" t="n">
        <v>46.7</v>
      </c>
      <c r="J1593" s="8" t="n">
        <v>41</v>
      </c>
    </row>
    <row r="1594" customFormat="false" ht="15" hidden="false" customHeight="false" outlineLevel="0" collapsed="false">
      <c r="A1594" s="4" t="n">
        <v>39216</v>
      </c>
      <c r="B1594" s="5" t="n">
        <v>2007</v>
      </c>
      <c r="C1594" s="5" t="n">
        <v>5</v>
      </c>
      <c r="D1594" s="6" t="str">
        <f aca="false">IF(MONTH(A1594)&gt;=4,"FY "&amp;YEAR(A1594)&amp;"-"&amp;RIGHT(YEAR(A1594)+1,2),"FY "&amp;(YEAR(A1594)-1)&amp;"-"&amp;RIGHT(YEAR(A1594),2))</f>
        <v>FY 2007-08</v>
      </c>
      <c r="E1594" s="5" t="s">
        <v>12</v>
      </c>
      <c r="F1594" s="7" t="n">
        <v>1858.6</v>
      </c>
      <c r="G1594" s="7" t="n">
        <v>2194.8</v>
      </c>
      <c r="H1594" s="7" t="n">
        <v>-336.2</v>
      </c>
      <c r="I1594" s="7" t="n">
        <v>-81.3</v>
      </c>
      <c r="J1594" s="8" t="n">
        <v>41.34</v>
      </c>
    </row>
    <row r="1595" customFormat="false" ht="15" hidden="false" customHeight="false" outlineLevel="0" collapsed="false">
      <c r="A1595" s="4" t="n">
        <v>39217</v>
      </c>
      <c r="B1595" s="5" t="n">
        <v>2007</v>
      </c>
      <c r="C1595" s="5" t="n">
        <v>5</v>
      </c>
      <c r="D1595" s="6" t="str">
        <f aca="false">IF(MONTH(A1595)&gt;=4,"FY "&amp;YEAR(A1595)&amp;"-"&amp;RIGHT(YEAR(A1595)+1,2),"FY "&amp;(YEAR(A1595)-1)&amp;"-"&amp;RIGHT(YEAR(A1595),2))</f>
        <v>FY 2007-08</v>
      </c>
      <c r="E1595" s="5" t="s">
        <v>12</v>
      </c>
      <c r="F1595" s="7" t="n">
        <v>1908.9</v>
      </c>
      <c r="G1595" s="7" t="n">
        <v>1848.4</v>
      </c>
      <c r="H1595" s="7" t="n">
        <v>60.5</v>
      </c>
      <c r="I1595" s="7" t="n">
        <v>14.8</v>
      </c>
      <c r="J1595" s="8" t="n">
        <v>40.93</v>
      </c>
    </row>
    <row r="1596" customFormat="false" ht="15" hidden="false" customHeight="false" outlineLevel="0" collapsed="false">
      <c r="A1596" s="4" t="n">
        <v>39218</v>
      </c>
      <c r="B1596" s="5" t="n">
        <v>2007</v>
      </c>
      <c r="C1596" s="5" t="n">
        <v>5</v>
      </c>
      <c r="D1596" s="6" t="str">
        <f aca="false">IF(MONTH(A1596)&gt;=4,"FY "&amp;YEAR(A1596)&amp;"-"&amp;RIGHT(YEAR(A1596)+1,2),"FY "&amp;(YEAR(A1596)-1)&amp;"-"&amp;RIGHT(YEAR(A1596),2))</f>
        <v>FY 2007-08</v>
      </c>
      <c r="E1596" s="5" t="s">
        <v>12</v>
      </c>
      <c r="F1596" s="7" t="n">
        <v>2023.7</v>
      </c>
      <c r="G1596" s="7" t="n">
        <v>2354.5</v>
      </c>
      <c r="H1596" s="7" t="n">
        <v>-330.8</v>
      </c>
      <c r="I1596" s="7" t="n">
        <v>-80.9</v>
      </c>
      <c r="J1596" s="8" t="n">
        <v>40.87</v>
      </c>
    </row>
    <row r="1597" customFormat="false" ht="15" hidden="false" customHeight="false" outlineLevel="0" collapsed="false">
      <c r="A1597" s="4" t="n">
        <v>39219</v>
      </c>
      <c r="B1597" s="5" t="n">
        <v>2007</v>
      </c>
      <c r="C1597" s="5" t="n">
        <v>5</v>
      </c>
      <c r="D1597" s="6" t="str">
        <f aca="false">IF(MONTH(A1597)&gt;=4,"FY "&amp;YEAR(A1597)&amp;"-"&amp;RIGHT(YEAR(A1597)+1,2),"FY "&amp;(YEAR(A1597)-1)&amp;"-"&amp;RIGHT(YEAR(A1597),2))</f>
        <v>FY 2007-08</v>
      </c>
      <c r="E1597" s="5" t="s">
        <v>12</v>
      </c>
      <c r="F1597" s="7" t="n">
        <v>2497.3</v>
      </c>
      <c r="G1597" s="7" t="n">
        <v>2636.6</v>
      </c>
      <c r="H1597" s="7" t="n">
        <v>-139.2</v>
      </c>
      <c r="I1597" s="7" t="n">
        <v>-34.1</v>
      </c>
      <c r="J1597" s="8" t="n">
        <v>40.84</v>
      </c>
    </row>
    <row r="1598" customFormat="false" ht="15" hidden="false" customHeight="false" outlineLevel="0" collapsed="false">
      <c r="A1598" s="4" t="n">
        <v>39220</v>
      </c>
      <c r="B1598" s="5" t="n">
        <v>2007</v>
      </c>
      <c r="C1598" s="5" t="n">
        <v>5</v>
      </c>
      <c r="D1598" s="6" t="str">
        <f aca="false">IF(MONTH(A1598)&gt;=4,"FY "&amp;YEAR(A1598)&amp;"-"&amp;RIGHT(YEAR(A1598)+1,2),"FY "&amp;(YEAR(A1598)-1)&amp;"-"&amp;RIGHT(YEAR(A1598),2))</f>
        <v>FY 2007-08</v>
      </c>
      <c r="E1598" s="5" t="s">
        <v>12</v>
      </c>
      <c r="F1598" s="7" t="n">
        <v>3966</v>
      </c>
      <c r="G1598" s="7" t="n">
        <v>2905.3</v>
      </c>
      <c r="H1598" s="7" t="n">
        <v>1060.8</v>
      </c>
      <c r="I1598" s="7" t="n">
        <v>259.7</v>
      </c>
      <c r="J1598" s="8" t="n">
        <v>40.84</v>
      </c>
    </row>
    <row r="1599" customFormat="false" ht="15" hidden="false" customHeight="false" outlineLevel="0" collapsed="false">
      <c r="A1599" s="4" t="n">
        <v>39223</v>
      </c>
      <c r="B1599" s="5" t="n">
        <v>2007</v>
      </c>
      <c r="C1599" s="5" t="n">
        <v>5</v>
      </c>
      <c r="D1599" s="6" t="str">
        <f aca="false">IF(MONTH(A1599)&gt;=4,"FY "&amp;YEAR(A1599)&amp;"-"&amp;RIGHT(YEAR(A1599)+1,2),"FY "&amp;(YEAR(A1599)-1)&amp;"-"&amp;RIGHT(YEAR(A1599),2))</f>
        <v>FY 2007-08</v>
      </c>
      <c r="E1599" s="5" t="s">
        <v>12</v>
      </c>
      <c r="F1599" s="7" t="n">
        <v>3428.1</v>
      </c>
      <c r="G1599" s="7" t="n">
        <v>2167.8</v>
      </c>
      <c r="H1599" s="7" t="n">
        <v>1260.3</v>
      </c>
      <c r="I1599" s="7" t="n">
        <v>308.1</v>
      </c>
      <c r="J1599" s="8" t="n">
        <v>40.9</v>
      </c>
    </row>
    <row r="1600" customFormat="false" ht="15" hidden="false" customHeight="false" outlineLevel="0" collapsed="false">
      <c r="A1600" s="4" t="n">
        <v>39224</v>
      </c>
      <c r="B1600" s="5" t="n">
        <v>2007</v>
      </c>
      <c r="C1600" s="5" t="n">
        <v>5</v>
      </c>
      <c r="D1600" s="6" t="str">
        <f aca="false">IF(MONTH(A1600)&gt;=4,"FY "&amp;YEAR(A1600)&amp;"-"&amp;RIGHT(YEAR(A1600)+1,2),"FY "&amp;(YEAR(A1600)-1)&amp;"-"&amp;RIGHT(YEAR(A1600),2))</f>
        <v>FY 2007-08</v>
      </c>
      <c r="E1600" s="5" t="s">
        <v>12</v>
      </c>
      <c r="F1600" s="7" t="n">
        <v>2764.4</v>
      </c>
      <c r="G1600" s="7" t="n">
        <v>2286.7</v>
      </c>
      <c r="H1600" s="7" t="n">
        <v>477.6</v>
      </c>
      <c r="I1600" s="7" t="n">
        <v>117.6</v>
      </c>
      <c r="J1600" s="8" t="n">
        <v>40.6</v>
      </c>
    </row>
    <row r="1601" customFormat="false" ht="15" hidden="false" customHeight="false" outlineLevel="0" collapsed="false">
      <c r="A1601" s="4" t="n">
        <v>39225</v>
      </c>
      <c r="B1601" s="5" t="n">
        <v>2007</v>
      </c>
      <c r="C1601" s="5" t="n">
        <v>5</v>
      </c>
      <c r="D1601" s="6" t="str">
        <f aca="false">IF(MONTH(A1601)&gt;=4,"FY "&amp;YEAR(A1601)&amp;"-"&amp;RIGHT(YEAR(A1601)+1,2),"FY "&amp;(YEAR(A1601)-1)&amp;"-"&amp;RIGHT(YEAR(A1601),2))</f>
        <v>FY 2007-08</v>
      </c>
      <c r="E1601" s="5" t="s">
        <v>12</v>
      </c>
      <c r="F1601" s="7" t="n">
        <v>3189.5</v>
      </c>
      <c r="G1601" s="7" t="n">
        <v>2738.7</v>
      </c>
      <c r="H1601" s="7" t="n">
        <v>450.8</v>
      </c>
      <c r="I1601" s="7" t="n">
        <v>110.9</v>
      </c>
      <c r="J1601" s="8" t="n">
        <v>40.64</v>
      </c>
    </row>
    <row r="1602" customFormat="false" ht="15" hidden="false" customHeight="false" outlineLevel="0" collapsed="false">
      <c r="A1602" s="4" t="n">
        <v>39226</v>
      </c>
      <c r="B1602" s="5" t="n">
        <v>2007</v>
      </c>
      <c r="C1602" s="5" t="n">
        <v>5</v>
      </c>
      <c r="D1602" s="6" t="str">
        <f aca="false">IF(MONTH(A1602)&gt;=4,"FY "&amp;YEAR(A1602)&amp;"-"&amp;RIGHT(YEAR(A1602)+1,2),"FY "&amp;(YEAR(A1602)-1)&amp;"-"&amp;RIGHT(YEAR(A1602),2))</f>
        <v>FY 2007-08</v>
      </c>
      <c r="E1602" s="5" t="s">
        <v>12</v>
      </c>
      <c r="F1602" s="7" t="n">
        <v>2840.1</v>
      </c>
      <c r="G1602" s="7" t="n">
        <v>2394.1</v>
      </c>
      <c r="H1602" s="7" t="n">
        <v>446</v>
      </c>
      <c r="I1602" s="7" t="n">
        <v>110</v>
      </c>
      <c r="J1602" s="8" t="n">
        <v>40.55</v>
      </c>
    </row>
    <row r="1603" customFormat="false" ht="15" hidden="false" customHeight="false" outlineLevel="0" collapsed="false">
      <c r="A1603" s="4" t="n">
        <v>39227</v>
      </c>
      <c r="B1603" s="5" t="n">
        <v>2007</v>
      </c>
      <c r="C1603" s="5" t="n">
        <v>5</v>
      </c>
      <c r="D1603" s="6" t="str">
        <f aca="false">IF(MONTH(A1603)&gt;=4,"FY "&amp;YEAR(A1603)&amp;"-"&amp;RIGHT(YEAR(A1603)+1,2),"FY "&amp;(YEAR(A1603)-1)&amp;"-"&amp;RIGHT(YEAR(A1603),2))</f>
        <v>FY 2007-08</v>
      </c>
      <c r="E1603" s="5" t="s">
        <v>12</v>
      </c>
      <c r="F1603" s="7" t="n">
        <v>2269.1</v>
      </c>
      <c r="G1603" s="7" t="n">
        <v>1949.6</v>
      </c>
      <c r="H1603" s="7" t="n">
        <v>319.5</v>
      </c>
      <c r="I1603" s="7" t="n">
        <v>78.8</v>
      </c>
      <c r="J1603" s="8" t="n">
        <v>40.57</v>
      </c>
    </row>
    <row r="1604" customFormat="false" ht="15" hidden="false" customHeight="false" outlineLevel="0" collapsed="false">
      <c r="A1604" s="4" t="n">
        <v>39230</v>
      </c>
      <c r="B1604" s="5" t="n">
        <v>2007</v>
      </c>
      <c r="C1604" s="5" t="n">
        <v>5</v>
      </c>
      <c r="D1604" s="6" t="str">
        <f aca="false">IF(MONTH(A1604)&gt;=4,"FY "&amp;YEAR(A1604)&amp;"-"&amp;RIGHT(YEAR(A1604)+1,2),"FY "&amp;(YEAR(A1604)-1)&amp;"-"&amp;RIGHT(YEAR(A1604),2))</f>
        <v>FY 2007-08</v>
      </c>
      <c r="E1604" s="5" t="s">
        <v>12</v>
      </c>
      <c r="F1604" s="7" t="n">
        <v>2585.8</v>
      </c>
      <c r="G1604" s="7" t="n">
        <v>2732.9</v>
      </c>
      <c r="H1604" s="7" t="n">
        <v>-147.1</v>
      </c>
      <c r="I1604" s="7" t="n">
        <v>-36.2</v>
      </c>
      <c r="J1604" s="8" t="n">
        <v>40.6</v>
      </c>
    </row>
    <row r="1605" customFormat="false" ht="15" hidden="false" customHeight="false" outlineLevel="0" collapsed="false">
      <c r="A1605" s="4" t="n">
        <v>39231</v>
      </c>
      <c r="B1605" s="5" t="n">
        <v>2007</v>
      </c>
      <c r="C1605" s="5" t="n">
        <v>5</v>
      </c>
      <c r="D1605" s="6" t="str">
        <f aca="false">IF(MONTH(A1605)&gt;=4,"FY "&amp;YEAR(A1605)&amp;"-"&amp;RIGHT(YEAR(A1605)+1,2),"FY "&amp;(YEAR(A1605)-1)&amp;"-"&amp;RIGHT(YEAR(A1605),2))</f>
        <v>FY 2007-08</v>
      </c>
      <c r="E1605" s="5" t="s">
        <v>12</v>
      </c>
      <c r="F1605" s="7" t="n">
        <v>1895.3</v>
      </c>
      <c r="G1605" s="7" t="n">
        <v>1571</v>
      </c>
      <c r="H1605" s="7" t="n">
        <v>324.2</v>
      </c>
      <c r="I1605" s="7" t="n">
        <v>80</v>
      </c>
      <c r="J1605" s="8" t="n">
        <v>40.53</v>
      </c>
    </row>
    <row r="1606" customFormat="false" ht="15" hidden="false" customHeight="false" outlineLevel="0" collapsed="false">
      <c r="A1606" s="4" t="n">
        <v>39232</v>
      </c>
      <c r="B1606" s="5" t="n">
        <v>2007</v>
      </c>
      <c r="C1606" s="5" t="n">
        <v>5</v>
      </c>
      <c r="D1606" s="6" t="str">
        <f aca="false">IF(MONTH(A1606)&gt;=4,"FY "&amp;YEAR(A1606)&amp;"-"&amp;RIGHT(YEAR(A1606)+1,2),"FY "&amp;(YEAR(A1606)-1)&amp;"-"&amp;RIGHT(YEAR(A1606),2))</f>
        <v>FY 2007-08</v>
      </c>
      <c r="E1606" s="5" t="s">
        <v>12</v>
      </c>
      <c r="F1606" s="7" t="n">
        <v>2282</v>
      </c>
      <c r="G1606" s="7" t="n">
        <v>1444.6</v>
      </c>
      <c r="H1606" s="7" t="n">
        <v>837.4</v>
      </c>
      <c r="I1606" s="7" t="n">
        <v>207</v>
      </c>
      <c r="J1606" s="8" t="n">
        <v>40.45</v>
      </c>
    </row>
    <row r="1607" customFormat="false" ht="15" hidden="false" customHeight="false" outlineLevel="0" collapsed="false">
      <c r="A1607" s="4" t="n">
        <v>39233</v>
      </c>
      <c r="B1607" s="5" t="n">
        <v>2007</v>
      </c>
      <c r="C1607" s="5" t="n">
        <v>5</v>
      </c>
      <c r="D1607" s="6" t="str">
        <f aca="false">IF(MONTH(A1607)&gt;=4,"FY "&amp;YEAR(A1607)&amp;"-"&amp;RIGHT(YEAR(A1607)+1,2),"FY "&amp;(YEAR(A1607)-1)&amp;"-"&amp;RIGHT(YEAR(A1607),2))</f>
        <v>FY 2007-08</v>
      </c>
      <c r="E1607" s="5" t="s">
        <v>12</v>
      </c>
      <c r="F1607" s="7" t="n">
        <v>2500.9</v>
      </c>
      <c r="G1607" s="7" t="n">
        <v>2877.9</v>
      </c>
      <c r="H1607" s="7" t="n">
        <v>-377.1</v>
      </c>
      <c r="I1607" s="7" t="n">
        <v>-92.8</v>
      </c>
      <c r="J1607" s="8" t="n">
        <v>40.64</v>
      </c>
    </row>
    <row r="1608" customFormat="false" ht="15" hidden="false" customHeight="false" outlineLevel="0" collapsed="false">
      <c r="A1608" s="4" t="n">
        <v>39234</v>
      </c>
      <c r="B1608" s="5" t="n">
        <v>2007</v>
      </c>
      <c r="C1608" s="5" t="n">
        <v>6</v>
      </c>
      <c r="D1608" s="6" t="str">
        <f aca="false">IF(MONTH(A1608)&gt;=4,"FY "&amp;YEAR(A1608)&amp;"-"&amp;RIGHT(YEAR(A1608)+1,2),"FY "&amp;(YEAR(A1608)-1)&amp;"-"&amp;RIGHT(YEAR(A1608),2))</f>
        <v>FY 2007-08</v>
      </c>
      <c r="E1608" s="5" t="s">
        <v>12</v>
      </c>
      <c r="F1608" s="7" t="n">
        <v>3381.1</v>
      </c>
      <c r="G1608" s="7" t="n">
        <v>3070.7</v>
      </c>
      <c r="H1608" s="7" t="n">
        <v>310.4</v>
      </c>
      <c r="I1608" s="7" t="n">
        <v>76.2</v>
      </c>
      <c r="J1608" s="8" t="n">
        <v>40.73</v>
      </c>
    </row>
    <row r="1609" customFormat="false" ht="15" hidden="false" customHeight="false" outlineLevel="0" collapsed="false">
      <c r="A1609" s="4" t="n">
        <v>39237</v>
      </c>
      <c r="B1609" s="5" t="n">
        <v>2007</v>
      </c>
      <c r="C1609" s="5" t="n">
        <v>6</v>
      </c>
      <c r="D1609" s="6" t="str">
        <f aca="false">IF(MONTH(A1609)&gt;=4,"FY "&amp;YEAR(A1609)&amp;"-"&amp;RIGHT(YEAR(A1609)+1,2),"FY "&amp;(YEAR(A1609)-1)&amp;"-"&amp;RIGHT(YEAR(A1609),2))</f>
        <v>FY 2007-08</v>
      </c>
      <c r="E1609" s="5" t="s">
        <v>12</v>
      </c>
      <c r="F1609" s="7" t="n">
        <v>2531.2</v>
      </c>
      <c r="G1609" s="7" t="n">
        <v>2048.8</v>
      </c>
      <c r="H1609" s="7" t="n">
        <v>482.4</v>
      </c>
      <c r="I1609" s="7" t="n">
        <v>119</v>
      </c>
      <c r="J1609" s="8" t="n">
        <v>42.15</v>
      </c>
    </row>
    <row r="1610" customFormat="false" ht="15" hidden="false" customHeight="false" outlineLevel="0" collapsed="false">
      <c r="A1610" s="4" t="n">
        <v>39238</v>
      </c>
      <c r="B1610" s="5" t="n">
        <v>2007</v>
      </c>
      <c r="C1610" s="5" t="n">
        <v>6</v>
      </c>
      <c r="D1610" s="6" t="str">
        <f aca="false">IF(MONTH(A1610)&gt;=4,"FY "&amp;YEAR(A1610)&amp;"-"&amp;RIGHT(YEAR(A1610)+1,2),"FY "&amp;(YEAR(A1610)-1)&amp;"-"&amp;RIGHT(YEAR(A1610),2))</f>
        <v>FY 2007-08</v>
      </c>
      <c r="E1610" s="5" t="s">
        <v>12</v>
      </c>
      <c r="F1610" s="7" t="n">
        <v>1905.3</v>
      </c>
      <c r="G1610" s="7" t="n">
        <v>1683.2</v>
      </c>
      <c r="H1610" s="7" t="n">
        <v>222.1</v>
      </c>
      <c r="I1610" s="7" t="n">
        <v>54.9</v>
      </c>
      <c r="J1610" s="8" t="n">
        <v>40.47</v>
      </c>
    </row>
    <row r="1611" customFormat="false" ht="15" hidden="false" customHeight="false" outlineLevel="0" collapsed="false">
      <c r="A1611" s="4" t="n">
        <v>39239</v>
      </c>
      <c r="B1611" s="5" t="n">
        <v>2007</v>
      </c>
      <c r="C1611" s="5" t="n">
        <v>6</v>
      </c>
      <c r="D1611" s="6" t="str">
        <f aca="false">IF(MONTH(A1611)&gt;=4,"FY "&amp;YEAR(A1611)&amp;"-"&amp;RIGHT(YEAR(A1611)+1,2),"FY "&amp;(YEAR(A1611)-1)&amp;"-"&amp;RIGHT(YEAR(A1611),2))</f>
        <v>FY 2007-08</v>
      </c>
      <c r="E1611" s="5" t="s">
        <v>12</v>
      </c>
      <c r="F1611" s="7" t="n">
        <v>2118.7</v>
      </c>
      <c r="G1611" s="7" t="n">
        <v>2156.5</v>
      </c>
      <c r="H1611" s="7" t="n">
        <v>-37.8</v>
      </c>
      <c r="I1611" s="7" t="n">
        <v>-9.3</v>
      </c>
      <c r="J1611" s="8" t="n">
        <v>40.56</v>
      </c>
    </row>
    <row r="1612" customFormat="false" ht="15" hidden="false" customHeight="false" outlineLevel="0" collapsed="false">
      <c r="A1612" s="4" t="n">
        <v>39240</v>
      </c>
      <c r="B1612" s="5" t="n">
        <v>2007</v>
      </c>
      <c r="C1612" s="5" t="n">
        <v>6</v>
      </c>
      <c r="D1612" s="6" t="str">
        <f aca="false">IF(MONTH(A1612)&gt;=4,"FY "&amp;YEAR(A1612)&amp;"-"&amp;RIGHT(YEAR(A1612)+1,2),"FY "&amp;(YEAR(A1612)-1)&amp;"-"&amp;RIGHT(YEAR(A1612),2))</f>
        <v>FY 2007-08</v>
      </c>
      <c r="E1612" s="5" t="s">
        <v>12</v>
      </c>
      <c r="F1612" s="7" t="n">
        <v>2327.7</v>
      </c>
      <c r="G1612" s="7" t="n">
        <v>2397.3</v>
      </c>
      <c r="H1612" s="7" t="n">
        <v>-69.6</v>
      </c>
      <c r="I1612" s="7" t="n">
        <v>-17.2</v>
      </c>
      <c r="J1612" s="8" t="n">
        <v>40.55</v>
      </c>
    </row>
    <row r="1613" customFormat="false" ht="15" hidden="false" customHeight="false" outlineLevel="0" collapsed="false">
      <c r="A1613" s="4" t="n">
        <v>39241</v>
      </c>
      <c r="B1613" s="5" t="n">
        <v>2007</v>
      </c>
      <c r="C1613" s="5" t="n">
        <v>6</v>
      </c>
      <c r="D1613" s="6" t="str">
        <f aca="false">IF(MONTH(A1613)&gt;=4,"FY "&amp;YEAR(A1613)&amp;"-"&amp;RIGHT(YEAR(A1613)+1,2),"FY "&amp;(YEAR(A1613)-1)&amp;"-"&amp;RIGHT(YEAR(A1613),2))</f>
        <v>FY 2007-08</v>
      </c>
      <c r="E1613" s="5" t="s">
        <v>12</v>
      </c>
      <c r="F1613" s="7" t="n">
        <v>1646.1</v>
      </c>
      <c r="G1613" s="7" t="n">
        <v>1869</v>
      </c>
      <c r="H1613" s="7" t="n">
        <v>-222.8</v>
      </c>
      <c r="I1613" s="7" t="n">
        <v>-54.8</v>
      </c>
      <c r="J1613" s="8" t="n">
        <v>40.63</v>
      </c>
    </row>
    <row r="1614" customFormat="false" ht="15" hidden="false" customHeight="false" outlineLevel="0" collapsed="false">
      <c r="A1614" s="4" t="n">
        <v>39244</v>
      </c>
      <c r="B1614" s="5" t="n">
        <v>2007</v>
      </c>
      <c r="C1614" s="5" t="n">
        <v>6</v>
      </c>
      <c r="D1614" s="6" t="str">
        <f aca="false">IF(MONTH(A1614)&gt;=4,"FY "&amp;YEAR(A1614)&amp;"-"&amp;RIGHT(YEAR(A1614)+1,2),"FY "&amp;(YEAR(A1614)-1)&amp;"-"&amp;RIGHT(YEAR(A1614),2))</f>
        <v>FY 2007-08</v>
      </c>
      <c r="E1614" s="5" t="s">
        <v>12</v>
      </c>
      <c r="F1614" s="7" t="n">
        <v>2694.8</v>
      </c>
      <c r="G1614" s="7" t="n">
        <v>3631</v>
      </c>
      <c r="H1614" s="7" t="n">
        <v>-936.2</v>
      </c>
      <c r="I1614" s="7" t="n">
        <v>-228.4</v>
      </c>
      <c r="J1614" s="8" t="n">
        <v>40.98</v>
      </c>
    </row>
    <row r="1615" customFormat="false" ht="15" hidden="false" customHeight="false" outlineLevel="0" collapsed="false">
      <c r="A1615" s="4" t="n">
        <v>39245</v>
      </c>
      <c r="B1615" s="5" t="n">
        <v>2007</v>
      </c>
      <c r="C1615" s="5" t="n">
        <v>6</v>
      </c>
      <c r="D1615" s="6" t="str">
        <f aca="false">IF(MONTH(A1615)&gt;=4,"FY "&amp;YEAR(A1615)&amp;"-"&amp;RIGHT(YEAR(A1615)+1,2),"FY "&amp;(YEAR(A1615)-1)&amp;"-"&amp;RIGHT(YEAR(A1615),2))</f>
        <v>FY 2007-08</v>
      </c>
      <c r="E1615" s="5" t="s">
        <v>12</v>
      </c>
      <c r="F1615" s="7" t="n">
        <v>2136.6</v>
      </c>
      <c r="G1615" s="7" t="n">
        <v>2191.1</v>
      </c>
      <c r="H1615" s="7" t="n">
        <v>-54.6</v>
      </c>
      <c r="I1615" s="7" t="n">
        <v>-13.3</v>
      </c>
      <c r="J1615" s="8" t="n">
        <v>40.91</v>
      </c>
    </row>
    <row r="1616" customFormat="false" ht="15" hidden="false" customHeight="false" outlineLevel="0" collapsed="false">
      <c r="A1616" s="4" t="n">
        <v>39246</v>
      </c>
      <c r="B1616" s="5" t="n">
        <v>2007</v>
      </c>
      <c r="C1616" s="5" t="n">
        <v>6</v>
      </c>
      <c r="D1616" s="6" t="str">
        <f aca="false">IF(MONTH(A1616)&gt;=4,"FY "&amp;YEAR(A1616)&amp;"-"&amp;RIGHT(YEAR(A1616)+1,2),"FY "&amp;(YEAR(A1616)-1)&amp;"-"&amp;RIGHT(YEAR(A1616),2))</f>
        <v>FY 2007-08</v>
      </c>
      <c r="E1616" s="5" t="s">
        <v>12</v>
      </c>
      <c r="F1616" s="7" t="n">
        <v>2173.2</v>
      </c>
      <c r="G1616" s="7" t="n">
        <v>1628</v>
      </c>
      <c r="H1616" s="7" t="n">
        <v>545.3</v>
      </c>
      <c r="I1616" s="7" t="n">
        <v>133.9</v>
      </c>
      <c r="J1616" s="8" t="n">
        <v>40.73</v>
      </c>
    </row>
    <row r="1617" customFormat="false" ht="15" hidden="false" customHeight="false" outlineLevel="0" collapsed="false">
      <c r="A1617" s="4" t="n">
        <v>39247</v>
      </c>
      <c r="B1617" s="5" t="n">
        <v>2007</v>
      </c>
      <c r="C1617" s="5" t="n">
        <v>6</v>
      </c>
      <c r="D1617" s="6" t="str">
        <f aca="false">IF(MONTH(A1617)&gt;=4,"FY "&amp;YEAR(A1617)&amp;"-"&amp;RIGHT(YEAR(A1617)+1,2),"FY "&amp;(YEAR(A1617)-1)&amp;"-"&amp;RIGHT(YEAR(A1617),2))</f>
        <v>FY 2007-08</v>
      </c>
      <c r="E1617" s="5" t="s">
        <v>12</v>
      </c>
      <c r="F1617" s="7" t="n">
        <v>1732.9</v>
      </c>
      <c r="G1617" s="7" t="n">
        <v>2040.7</v>
      </c>
      <c r="H1617" s="7" t="n">
        <v>-307.8</v>
      </c>
      <c r="I1617" s="7" t="n">
        <v>-75.2</v>
      </c>
      <c r="J1617" s="8" t="n">
        <v>40.93</v>
      </c>
    </row>
    <row r="1618" customFormat="false" ht="15" hidden="false" customHeight="false" outlineLevel="0" collapsed="false">
      <c r="A1618" s="4" t="n">
        <v>39248</v>
      </c>
      <c r="B1618" s="5" t="n">
        <v>2007</v>
      </c>
      <c r="C1618" s="5" t="n">
        <v>6</v>
      </c>
      <c r="D1618" s="6" t="str">
        <f aca="false">IF(MONTH(A1618)&gt;=4,"FY "&amp;YEAR(A1618)&amp;"-"&amp;RIGHT(YEAR(A1618)+1,2),"FY "&amp;(YEAR(A1618)-1)&amp;"-"&amp;RIGHT(YEAR(A1618),2))</f>
        <v>FY 2007-08</v>
      </c>
      <c r="E1618" s="5" t="s">
        <v>12</v>
      </c>
      <c r="F1618" s="7" t="n">
        <v>2716.7</v>
      </c>
      <c r="G1618" s="7" t="n">
        <v>2505</v>
      </c>
      <c r="H1618" s="7" t="n">
        <v>211.8</v>
      </c>
      <c r="I1618" s="7" t="n">
        <v>51.9</v>
      </c>
      <c r="J1618" s="8" t="n">
        <v>40.84</v>
      </c>
    </row>
    <row r="1619" customFormat="false" ht="15" hidden="false" customHeight="false" outlineLevel="0" collapsed="false">
      <c r="A1619" s="4" t="n">
        <v>39251</v>
      </c>
      <c r="B1619" s="5" t="n">
        <v>2007</v>
      </c>
      <c r="C1619" s="5" t="n">
        <v>6</v>
      </c>
      <c r="D1619" s="6" t="str">
        <f aca="false">IF(MONTH(A1619)&gt;=4,"FY "&amp;YEAR(A1619)&amp;"-"&amp;RIGHT(YEAR(A1619)+1,2),"FY "&amp;(YEAR(A1619)-1)&amp;"-"&amp;RIGHT(YEAR(A1619),2))</f>
        <v>FY 2007-08</v>
      </c>
      <c r="E1619" s="5" t="s">
        <v>12</v>
      </c>
      <c r="F1619" s="7" t="n">
        <v>1982.7</v>
      </c>
      <c r="G1619" s="7" t="n">
        <v>1995.7</v>
      </c>
      <c r="H1619" s="7" t="n">
        <v>-13</v>
      </c>
      <c r="I1619" s="7" t="n">
        <v>-3.2</v>
      </c>
      <c r="J1619" s="8" t="n">
        <v>40.97</v>
      </c>
    </row>
    <row r="1620" customFormat="false" ht="15" hidden="false" customHeight="false" outlineLevel="0" collapsed="false">
      <c r="A1620" s="4" t="n">
        <v>39252</v>
      </c>
      <c r="B1620" s="5" t="n">
        <v>2007</v>
      </c>
      <c r="C1620" s="5" t="n">
        <v>6</v>
      </c>
      <c r="D1620" s="6" t="str">
        <f aca="false">IF(MONTH(A1620)&gt;=4,"FY "&amp;YEAR(A1620)&amp;"-"&amp;RIGHT(YEAR(A1620)+1,2),"FY "&amp;(YEAR(A1620)-1)&amp;"-"&amp;RIGHT(YEAR(A1620),2))</f>
        <v>FY 2007-08</v>
      </c>
      <c r="E1620" s="5" t="s">
        <v>12</v>
      </c>
      <c r="F1620" s="7" t="n">
        <v>1587.5</v>
      </c>
      <c r="G1620" s="7" t="n">
        <v>1616.3</v>
      </c>
      <c r="H1620" s="7" t="n">
        <v>-28.9</v>
      </c>
      <c r="I1620" s="7" t="n">
        <v>-7.1</v>
      </c>
      <c r="J1620" s="8" t="n">
        <v>40.76</v>
      </c>
    </row>
    <row r="1621" customFormat="false" ht="15" hidden="false" customHeight="false" outlineLevel="0" collapsed="false">
      <c r="A1621" s="4" t="n">
        <v>39253</v>
      </c>
      <c r="B1621" s="5" t="n">
        <v>2007</v>
      </c>
      <c r="C1621" s="5" t="n">
        <v>6</v>
      </c>
      <c r="D1621" s="6" t="str">
        <f aca="false">IF(MONTH(A1621)&gt;=4,"FY "&amp;YEAR(A1621)&amp;"-"&amp;RIGHT(YEAR(A1621)+1,2),"FY "&amp;(YEAR(A1621)-1)&amp;"-"&amp;RIGHT(YEAR(A1621),2))</f>
        <v>FY 2007-08</v>
      </c>
      <c r="E1621" s="5" t="s">
        <v>12</v>
      </c>
      <c r="F1621" s="7" t="n">
        <v>2463.1</v>
      </c>
      <c r="G1621" s="7" t="n">
        <v>1810</v>
      </c>
      <c r="H1621" s="7" t="n">
        <v>653.1</v>
      </c>
      <c r="I1621" s="7" t="n">
        <v>160.5</v>
      </c>
      <c r="J1621" s="8" t="n">
        <v>40.7</v>
      </c>
    </row>
    <row r="1622" customFormat="false" ht="15" hidden="false" customHeight="false" outlineLevel="0" collapsed="false">
      <c r="A1622" s="4" t="n">
        <v>39254</v>
      </c>
      <c r="B1622" s="5" t="n">
        <v>2007</v>
      </c>
      <c r="C1622" s="5" t="n">
        <v>6</v>
      </c>
      <c r="D1622" s="6" t="str">
        <f aca="false">IF(MONTH(A1622)&gt;=4,"FY "&amp;YEAR(A1622)&amp;"-"&amp;RIGHT(YEAR(A1622)+1,2),"FY "&amp;(YEAR(A1622)-1)&amp;"-"&amp;RIGHT(YEAR(A1622),2))</f>
        <v>FY 2007-08</v>
      </c>
      <c r="E1622" s="5" t="s">
        <v>12</v>
      </c>
      <c r="F1622" s="7" t="n">
        <v>1535</v>
      </c>
      <c r="G1622" s="7" t="n">
        <v>1652</v>
      </c>
      <c r="H1622" s="7" t="n">
        <v>-117</v>
      </c>
      <c r="I1622" s="7" t="n">
        <v>-28.7</v>
      </c>
      <c r="J1622" s="8" t="n">
        <v>40.82</v>
      </c>
    </row>
    <row r="1623" customFormat="false" ht="15" hidden="false" customHeight="false" outlineLevel="0" collapsed="false">
      <c r="A1623" s="4" t="n">
        <v>39255</v>
      </c>
      <c r="B1623" s="5" t="n">
        <v>2007</v>
      </c>
      <c r="C1623" s="5" t="n">
        <v>6</v>
      </c>
      <c r="D1623" s="6" t="str">
        <f aca="false">IF(MONTH(A1623)&gt;=4,"FY "&amp;YEAR(A1623)&amp;"-"&amp;RIGHT(YEAR(A1623)+1,2),"FY "&amp;(YEAR(A1623)-1)&amp;"-"&amp;RIGHT(YEAR(A1623),2))</f>
        <v>FY 2007-08</v>
      </c>
      <c r="E1623" s="5" t="s">
        <v>12</v>
      </c>
      <c r="F1623" s="7" t="n">
        <v>4546.4</v>
      </c>
      <c r="G1623" s="7" t="n">
        <v>2904.8</v>
      </c>
      <c r="H1623" s="7" t="n">
        <v>1641.6</v>
      </c>
      <c r="I1623" s="7" t="n">
        <v>402.9</v>
      </c>
      <c r="J1623" s="8" t="n">
        <v>40.75</v>
      </c>
    </row>
    <row r="1624" customFormat="false" ht="15" hidden="false" customHeight="false" outlineLevel="0" collapsed="false">
      <c r="A1624" s="4" t="n">
        <v>39258</v>
      </c>
      <c r="B1624" s="5" t="n">
        <v>2007</v>
      </c>
      <c r="C1624" s="5" t="n">
        <v>6</v>
      </c>
      <c r="D1624" s="6" t="str">
        <f aca="false">IF(MONTH(A1624)&gt;=4,"FY "&amp;YEAR(A1624)&amp;"-"&amp;RIGHT(YEAR(A1624)+1,2),"FY "&amp;(YEAR(A1624)-1)&amp;"-"&amp;RIGHT(YEAR(A1624),2))</f>
        <v>FY 2007-08</v>
      </c>
      <c r="E1624" s="5" t="s">
        <v>12</v>
      </c>
      <c r="F1624" s="7" t="n">
        <v>2314.1</v>
      </c>
      <c r="G1624" s="7" t="n">
        <v>2235.9</v>
      </c>
      <c r="H1624" s="7" t="n">
        <v>78.2</v>
      </c>
      <c r="I1624" s="7" t="n">
        <v>19.2</v>
      </c>
      <c r="J1624" s="8" t="n">
        <v>40.71</v>
      </c>
    </row>
    <row r="1625" customFormat="false" ht="15" hidden="false" customHeight="false" outlineLevel="0" collapsed="false">
      <c r="A1625" s="4" t="n">
        <v>39259</v>
      </c>
      <c r="B1625" s="5" t="n">
        <v>2007</v>
      </c>
      <c r="C1625" s="5" t="n">
        <v>6</v>
      </c>
      <c r="D1625" s="6" t="str">
        <f aca="false">IF(MONTH(A1625)&gt;=4,"FY "&amp;YEAR(A1625)&amp;"-"&amp;RIGHT(YEAR(A1625)+1,2),"FY "&amp;(YEAR(A1625)-1)&amp;"-"&amp;RIGHT(YEAR(A1625),2))</f>
        <v>FY 2007-08</v>
      </c>
      <c r="E1625" s="5" t="s">
        <v>12</v>
      </c>
      <c r="F1625" s="7" t="n">
        <v>2884.4</v>
      </c>
      <c r="G1625" s="7" t="n">
        <v>2386.7</v>
      </c>
      <c r="H1625" s="7" t="n">
        <v>497.8</v>
      </c>
      <c r="I1625" s="7" t="n">
        <v>122</v>
      </c>
      <c r="J1625" s="8" t="n">
        <v>40.81</v>
      </c>
    </row>
    <row r="1626" customFormat="false" ht="15" hidden="false" customHeight="false" outlineLevel="0" collapsed="false">
      <c r="A1626" s="4" t="n">
        <v>39260</v>
      </c>
      <c r="B1626" s="5" t="n">
        <v>2007</v>
      </c>
      <c r="C1626" s="5" t="n">
        <v>6</v>
      </c>
      <c r="D1626" s="6" t="str">
        <f aca="false">IF(MONTH(A1626)&gt;=4,"FY "&amp;YEAR(A1626)&amp;"-"&amp;RIGHT(YEAR(A1626)+1,2),"FY "&amp;(YEAR(A1626)-1)&amp;"-"&amp;RIGHT(YEAR(A1626),2))</f>
        <v>FY 2007-08</v>
      </c>
      <c r="E1626" s="5" t="s">
        <v>12</v>
      </c>
      <c r="F1626" s="7" t="n">
        <v>1666.4</v>
      </c>
      <c r="G1626" s="7" t="n">
        <v>1966</v>
      </c>
      <c r="H1626" s="7" t="n">
        <v>-299.6</v>
      </c>
      <c r="I1626" s="7" t="n">
        <v>-73.2</v>
      </c>
      <c r="J1626" s="8" t="n">
        <v>40.95</v>
      </c>
    </row>
    <row r="1627" customFormat="false" ht="15" hidden="false" customHeight="false" outlineLevel="0" collapsed="false">
      <c r="A1627" s="4" t="n">
        <v>39261</v>
      </c>
      <c r="B1627" s="5" t="n">
        <v>2007</v>
      </c>
      <c r="C1627" s="5" t="n">
        <v>6</v>
      </c>
      <c r="D1627" s="6" t="str">
        <f aca="false">IF(MONTH(A1627)&gt;=4,"FY "&amp;YEAR(A1627)&amp;"-"&amp;RIGHT(YEAR(A1627)+1,2),"FY "&amp;(YEAR(A1627)-1)&amp;"-"&amp;RIGHT(YEAR(A1627),2))</f>
        <v>FY 2007-08</v>
      </c>
      <c r="E1627" s="5" t="s">
        <v>12</v>
      </c>
      <c r="F1627" s="7" t="n">
        <v>2106.3</v>
      </c>
      <c r="G1627" s="7" t="n">
        <v>2576.8</v>
      </c>
      <c r="H1627" s="7" t="n">
        <v>-470.5</v>
      </c>
      <c r="I1627" s="7" t="n">
        <v>-114.7</v>
      </c>
      <c r="J1627" s="8" t="n">
        <v>41.01</v>
      </c>
    </row>
    <row r="1628" customFormat="false" ht="15" hidden="false" customHeight="false" outlineLevel="0" collapsed="false">
      <c r="A1628" s="4" t="n">
        <v>39262</v>
      </c>
      <c r="B1628" s="5" t="n">
        <v>2007</v>
      </c>
      <c r="C1628" s="5" t="n">
        <v>6</v>
      </c>
      <c r="D1628" s="6" t="str">
        <f aca="false">IF(MONTH(A1628)&gt;=4,"FY "&amp;YEAR(A1628)&amp;"-"&amp;RIGHT(YEAR(A1628)+1,2),"FY "&amp;(YEAR(A1628)-1)&amp;"-"&amp;RIGHT(YEAR(A1628),2))</f>
        <v>FY 2007-08</v>
      </c>
      <c r="E1628" s="5" t="s">
        <v>12</v>
      </c>
      <c r="F1628" s="7" t="n">
        <v>2799.3</v>
      </c>
      <c r="G1628" s="7" t="n">
        <v>3241.1</v>
      </c>
      <c r="H1628" s="7" t="n">
        <v>-441.8</v>
      </c>
      <c r="I1628" s="7" t="n">
        <v>-108.2</v>
      </c>
      <c r="J1628" s="8" t="n">
        <v>40.84</v>
      </c>
    </row>
    <row r="1629" customFormat="false" ht="15" hidden="false" customHeight="false" outlineLevel="0" collapsed="false">
      <c r="A1629" s="4" t="n">
        <v>39265</v>
      </c>
      <c r="B1629" s="5" t="n">
        <v>2007</v>
      </c>
      <c r="C1629" s="5" t="n">
        <v>7</v>
      </c>
      <c r="D1629" s="6" t="str">
        <f aca="false">IF(MONTH(A1629)&gt;=4,"FY "&amp;YEAR(A1629)&amp;"-"&amp;RIGHT(YEAR(A1629)+1,2),"FY "&amp;(YEAR(A1629)-1)&amp;"-"&amp;RIGHT(YEAR(A1629),2))</f>
        <v>FY 2007-08</v>
      </c>
      <c r="E1629" s="5" t="s">
        <v>12</v>
      </c>
      <c r="F1629" s="7" t="n">
        <v>7952</v>
      </c>
      <c r="G1629" s="7" t="n">
        <v>2114.9</v>
      </c>
      <c r="H1629" s="7" t="n">
        <v>5837.1</v>
      </c>
      <c r="I1629" s="7" t="n">
        <v>1432.4</v>
      </c>
      <c r="J1629" s="8" t="n">
        <v>40.75</v>
      </c>
    </row>
    <row r="1630" customFormat="false" ht="15" hidden="false" customHeight="false" outlineLevel="0" collapsed="false">
      <c r="A1630" s="4" t="n">
        <v>39266</v>
      </c>
      <c r="B1630" s="5" t="n">
        <v>2007</v>
      </c>
      <c r="C1630" s="5" t="n">
        <v>7</v>
      </c>
      <c r="D1630" s="6" t="str">
        <f aca="false">IF(MONTH(A1630)&gt;=4,"FY "&amp;YEAR(A1630)&amp;"-"&amp;RIGHT(YEAR(A1630)+1,2),"FY "&amp;(YEAR(A1630)-1)&amp;"-"&amp;RIGHT(YEAR(A1630),2))</f>
        <v>FY 2007-08</v>
      </c>
      <c r="E1630" s="5" t="s">
        <v>12</v>
      </c>
      <c r="F1630" s="7" t="n">
        <v>1835.9</v>
      </c>
      <c r="G1630" s="7" t="n">
        <v>1635.2</v>
      </c>
      <c r="H1630" s="7" t="n">
        <v>200.7</v>
      </c>
      <c r="I1630" s="7" t="n">
        <v>49.4</v>
      </c>
      <c r="J1630" s="8" t="n">
        <v>40.66</v>
      </c>
    </row>
    <row r="1631" customFormat="false" ht="15" hidden="false" customHeight="false" outlineLevel="0" collapsed="false">
      <c r="A1631" s="4" t="n">
        <v>39267</v>
      </c>
      <c r="B1631" s="5" t="n">
        <v>2007</v>
      </c>
      <c r="C1631" s="5" t="n">
        <v>7</v>
      </c>
      <c r="D1631" s="6" t="str">
        <f aca="false">IF(MONTH(A1631)&gt;=4,"FY "&amp;YEAR(A1631)&amp;"-"&amp;RIGHT(YEAR(A1631)+1,2),"FY "&amp;(YEAR(A1631)-1)&amp;"-"&amp;RIGHT(YEAR(A1631),2))</f>
        <v>FY 2007-08</v>
      </c>
      <c r="E1631" s="5" t="s">
        <v>12</v>
      </c>
      <c r="F1631" s="7" t="n">
        <v>2454.5</v>
      </c>
      <c r="G1631" s="7" t="n">
        <v>2044.5</v>
      </c>
      <c r="H1631" s="7" t="n">
        <v>410</v>
      </c>
      <c r="I1631" s="7" t="n">
        <v>101</v>
      </c>
      <c r="J1631" s="8" t="n">
        <v>40.58</v>
      </c>
    </row>
    <row r="1632" customFormat="false" ht="15" hidden="false" customHeight="false" outlineLevel="0" collapsed="false">
      <c r="A1632" s="4" t="n">
        <v>39268</v>
      </c>
      <c r="B1632" s="5" t="n">
        <v>2007</v>
      </c>
      <c r="C1632" s="5" t="n">
        <v>7</v>
      </c>
      <c r="D1632" s="6" t="str">
        <f aca="false">IF(MONTH(A1632)&gt;=4,"FY "&amp;YEAR(A1632)&amp;"-"&amp;RIGHT(YEAR(A1632)+1,2),"FY "&amp;(YEAR(A1632)-1)&amp;"-"&amp;RIGHT(YEAR(A1632),2))</f>
        <v>FY 2007-08</v>
      </c>
      <c r="E1632" s="5" t="s">
        <v>12</v>
      </c>
      <c r="F1632" s="7" t="n">
        <v>2240.8</v>
      </c>
      <c r="G1632" s="7" t="n">
        <v>1416</v>
      </c>
      <c r="H1632" s="7" t="n">
        <v>824.8</v>
      </c>
      <c r="I1632" s="7" t="n">
        <v>203.7</v>
      </c>
      <c r="J1632" s="8" t="n">
        <v>40.49</v>
      </c>
    </row>
    <row r="1633" customFormat="false" ht="15" hidden="false" customHeight="false" outlineLevel="0" collapsed="false">
      <c r="A1633" s="4" t="n">
        <v>39269</v>
      </c>
      <c r="B1633" s="5" t="n">
        <v>2007</v>
      </c>
      <c r="C1633" s="5" t="n">
        <v>7</v>
      </c>
      <c r="D1633" s="6" t="str">
        <f aca="false">IF(MONTH(A1633)&gt;=4,"FY "&amp;YEAR(A1633)&amp;"-"&amp;RIGHT(YEAR(A1633)+1,2),"FY "&amp;(YEAR(A1633)-1)&amp;"-"&amp;RIGHT(YEAR(A1633),2))</f>
        <v>FY 2007-08</v>
      </c>
      <c r="E1633" s="5" t="s">
        <v>12</v>
      </c>
      <c r="F1633" s="7" t="n">
        <v>4316.5</v>
      </c>
      <c r="G1633" s="7" t="n">
        <v>3041.5</v>
      </c>
      <c r="H1633" s="7" t="n">
        <v>1275</v>
      </c>
      <c r="I1633" s="7" t="n">
        <v>315.1</v>
      </c>
      <c r="J1633" s="8" t="n">
        <v>40.46</v>
      </c>
    </row>
    <row r="1634" customFormat="false" ht="15" hidden="false" customHeight="false" outlineLevel="0" collapsed="false">
      <c r="A1634" s="4" t="n">
        <v>39272</v>
      </c>
      <c r="B1634" s="5" t="n">
        <v>2007</v>
      </c>
      <c r="C1634" s="5" t="n">
        <v>7</v>
      </c>
      <c r="D1634" s="6" t="str">
        <f aca="false">IF(MONTH(A1634)&gt;=4,"FY "&amp;YEAR(A1634)&amp;"-"&amp;RIGHT(YEAR(A1634)+1,2),"FY "&amp;(YEAR(A1634)-1)&amp;"-"&amp;RIGHT(YEAR(A1634),2))</f>
        <v>FY 2007-08</v>
      </c>
      <c r="E1634" s="5" t="s">
        <v>12</v>
      </c>
      <c r="F1634" s="7" t="n">
        <v>5508.5</v>
      </c>
      <c r="G1634" s="7" t="n">
        <v>2329.2</v>
      </c>
      <c r="H1634" s="7" t="n">
        <v>3179.3</v>
      </c>
      <c r="I1634" s="7" t="n">
        <v>785.8</v>
      </c>
      <c r="J1634" s="8" t="n">
        <v>40.46</v>
      </c>
    </row>
    <row r="1635" customFormat="false" ht="15" hidden="false" customHeight="false" outlineLevel="0" collapsed="false">
      <c r="A1635" s="4" t="n">
        <v>39273</v>
      </c>
      <c r="B1635" s="5" t="n">
        <v>2007</v>
      </c>
      <c r="C1635" s="5" t="n">
        <v>7</v>
      </c>
      <c r="D1635" s="6" t="str">
        <f aca="false">IF(MONTH(A1635)&gt;=4,"FY "&amp;YEAR(A1635)&amp;"-"&amp;RIGHT(YEAR(A1635)+1,2),"FY "&amp;(YEAR(A1635)-1)&amp;"-"&amp;RIGHT(YEAR(A1635),2))</f>
        <v>FY 2007-08</v>
      </c>
      <c r="E1635" s="5" t="s">
        <v>12</v>
      </c>
      <c r="F1635" s="7" t="n">
        <v>2866.1</v>
      </c>
      <c r="G1635" s="7" t="n">
        <v>1976.7</v>
      </c>
      <c r="H1635" s="7" t="n">
        <v>889.3</v>
      </c>
      <c r="I1635" s="7" t="n">
        <v>220.1</v>
      </c>
      <c r="J1635" s="8" t="n">
        <v>40.41</v>
      </c>
    </row>
    <row r="1636" customFormat="false" ht="15" hidden="false" customHeight="false" outlineLevel="0" collapsed="false">
      <c r="A1636" s="4" t="n">
        <v>39274</v>
      </c>
      <c r="B1636" s="5" t="n">
        <v>2007</v>
      </c>
      <c r="C1636" s="5" t="n">
        <v>7</v>
      </c>
      <c r="D1636" s="6" t="str">
        <f aca="false">IF(MONTH(A1636)&gt;=4,"FY "&amp;YEAR(A1636)&amp;"-"&amp;RIGHT(YEAR(A1636)+1,2),"FY "&amp;(YEAR(A1636)-1)&amp;"-"&amp;RIGHT(YEAR(A1636),2))</f>
        <v>FY 2007-08</v>
      </c>
      <c r="E1636" s="5" t="s">
        <v>12</v>
      </c>
      <c r="F1636" s="7" t="n">
        <v>3177.5</v>
      </c>
      <c r="G1636" s="7" t="n">
        <v>2475.4</v>
      </c>
      <c r="H1636" s="7" t="n">
        <v>702.1</v>
      </c>
      <c r="I1636" s="7" t="n">
        <v>173.8</v>
      </c>
      <c r="J1636" s="8" t="n">
        <v>40.41</v>
      </c>
    </row>
    <row r="1637" customFormat="false" ht="15" hidden="false" customHeight="false" outlineLevel="0" collapsed="false">
      <c r="A1637" s="4" t="n">
        <v>39275</v>
      </c>
      <c r="B1637" s="5" t="n">
        <v>2007</v>
      </c>
      <c r="C1637" s="5" t="n">
        <v>7</v>
      </c>
      <c r="D1637" s="6" t="str">
        <f aca="false">IF(MONTH(A1637)&gt;=4,"FY "&amp;YEAR(A1637)&amp;"-"&amp;RIGHT(YEAR(A1637)+1,2),"FY "&amp;(YEAR(A1637)-1)&amp;"-"&amp;RIGHT(YEAR(A1637),2))</f>
        <v>FY 2007-08</v>
      </c>
      <c r="E1637" s="5" t="s">
        <v>12</v>
      </c>
      <c r="F1637" s="7" t="n">
        <v>3055.2</v>
      </c>
      <c r="G1637" s="7" t="n">
        <v>2691.7</v>
      </c>
      <c r="H1637" s="7" t="n">
        <v>363.5</v>
      </c>
      <c r="I1637" s="7" t="n">
        <v>90</v>
      </c>
      <c r="J1637" s="8" t="n">
        <v>40.38</v>
      </c>
    </row>
    <row r="1638" customFormat="false" ht="15" hidden="false" customHeight="false" outlineLevel="0" collapsed="false">
      <c r="A1638" s="4" t="n">
        <v>39276</v>
      </c>
      <c r="B1638" s="5" t="n">
        <v>2007</v>
      </c>
      <c r="C1638" s="5" t="n">
        <v>7</v>
      </c>
      <c r="D1638" s="6" t="str">
        <f aca="false">IF(MONTH(A1638)&gt;=4,"FY "&amp;YEAR(A1638)&amp;"-"&amp;RIGHT(YEAR(A1638)+1,2),"FY "&amp;(YEAR(A1638)-1)&amp;"-"&amp;RIGHT(YEAR(A1638),2))</f>
        <v>FY 2007-08</v>
      </c>
      <c r="E1638" s="5" t="s">
        <v>12</v>
      </c>
      <c r="F1638" s="7" t="n">
        <v>3787.9</v>
      </c>
      <c r="G1638" s="7" t="n">
        <v>3088.3</v>
      </c>
      <c r="H1638" s="7" t="n">
        <v>699.6</v>
      </c>
      <c r="I1638" s="7" t="n">
        <v>173.3</v>
      </c>
      <c r="J1638" s="8" t="n">
        <v>40.38</v>
      </c>
    </row>
    <row r="1639" customFormat="false" ht="15" hidden="false" customHeight="false" outlineLevel="0" collapsed="false">
      <c r="A1639" s="4" t="n">
        <v>39279</v>
      </c>
      <c r="B1639" s="5" t="n">
        <v>2007</v>
      </c>
      <c r="C1639" s="5" t="n">
        <v>7</v>
      </c>
      <c r="D1639" s="6" t="str">
        <f aca="false">IF(MONTH(A1639)&gt;=4,"FY "&amp;YEAR(A1639)&amp;"-"&amp;RIGHT(YEAR(A1639)+1,2),"FY "&amp;(YEAR(A1639)-1)&amp;"-"&amp;RIGHT(YEAR(A1639),2))</f>
        <v>FY 2007-08</v>
      </c>
      <c r="E1639" s="5" t="s">
        <v>12</v>
      </c>
      <c r="F1639" s="7" t="n">
        <v>5475.7</v>
      </c>
      <c r="G1639" s="7" t="n">
        <v>3129.3</v>
      </c>
      <c r="H1639" s="7" t="n">
        <v>2346.4</v>
      </c>
      <c r="I1639" s="7" t="n">
        <v>579.8</v>
      </c>
      <c r="J1639" s="8" t="n">
        <v>40.47</v>
      </c>
    </row>
    <row r="1640" customFormat="false" ht="15" hidden="false" customHeight="false" outlineLevel="0" collapsed="false">
      <c r="A1640" s="4" t="n">
        <v>39280</v>
      </c>
      <c r="B1640" s="5" t="n">
        <v>2007</v>
      </c>
      <c r="C1640" s="5" t="n">
        <v>7</v>
      </c>
      <c r="D1640" s="6" t="str">
        <f aca="false">IF(MONTH(A1640)&gt;=4,"FY "&amp;YEAR(A1640)&amp;"-"&amp;RIGHT(YEAR(A1640)+1,2),"FY "&amp;(YEAR(A1640)-1)&amp;"-"&amp;RIGHT(YEAR(A1640),2))</f>
        <v>FY 2007-08</v>
      </c>
      <c r="E1640" s="5" t="s">
        <v>12</v>
      </c>
      <c r="F1640" s="7" t="n">
        <v>4344.1</v>
      </c>
      <c r="G1640" s="7" t="n">
        <v>2684.1</v>
      </c>
      <c r="H1640" s="7" t="n">
        <v>1660.1</v>
      </c>
      <c r="I1640" s="7" t="n">
        <v>411.2</v>
      </c>
      <c r="J1640" s="8" t="n">
        <v>40.37</v>
      </c>
    </row>
    <row r="1641" customFormat="false" ht="15" hidden="false" customHeight="false" outlineLevel="0" collapsed="false">
      <c r="A1641" s="4" t="n">
        <v>39281</v>
      </c>
      <c r="B1641" s="5" t="n">
        <v>2007</v>
      </c>
      <c r="C1641" s="5" t="n">
        <v>7</v>
      </c>
      <c r="D1641" s="6" t="str">
        <f aca="false">IF(MONTH(A1641)&gt;=4,"FY "&amp;YEAR(A1641)&amp;"-"&amp;RIGHT(YEAR(A1641)+1,2),"FY "&amp;(YEAR(A1641)-1)&amp;"-"&amp;RIGHT(YEAR(A1641),2))</f>
        <v>FY 2007-08</v>
      </c>
      <c r="E1641" s="5" t="s">
        <v>12</v>
      </c>
      <c r="F1641" s="7" t="n">
        <v>3889.9</v>
      </c>
      <c r="G1641" s="7" t="n">
        <v>2943.6</v>
      </c>
      <c r="H1641" s="7" t="n">
        <v>946.4</v>
      </c>
      <c r="I1641" s="7" t="n">
        <v>234.5</v>
      </c>
      <c r="J1641" s="8" t="n">
        <v>40.36</v>
      </c>
    </row>
    <row r="1642" customFormat="false" ht="15" hidden="false" customHeight="false" outlineLevel="0" collapsed="false">
      <c r="A1642" s="4" t="n">
        <v>39282</v>
      </c>
      <c r="B1642" s="5" t="n">
        <v>2007</v>
      </c>
      <c r="C1642" s="5" t="n">
        <v>7</v>
      </c>
      <c r="D1642" s="6" t="str">
        <f aca="false">IF(MONTH(A1642)&gt;=4,"FY "&amp;YEAR(A1642)&amp;"-"&amp;RIGHT(YEAR(A1642)+1,2),"FY "&amp;(YEAR(A1642)-1)&amp;"-"&amp;RIGHT(YEAR(A1642),2))</f>
        <v>FY 2007-08</v>
      </c>
      <c r="E1642" s="5" t="s">
        <v>12</v>
      </c>
      <c r="F1642" s="7" t="n">
        <v>4124.3</v>
      </c>
      <c r="G1642" s="7" t="n">
        <v>2890.7</v>
      </c>
      <c r="H1642" s="7" t="n">
        <v>1233.7</v>
      </c>
      <c r="I1642" s="7" t="n">
        <v>305.4</v>
      </c>
      <c r="J1642" s="8" t="n">
        <v>40.4</v>
      </c>
    </row>
    <row r="1643" customFormat="false" ht="15" hidden="false" customHeight="false" outlineLevel="0" collapsed="false">
      <c r="A1643" s="4" t="n">
        <v>39283</v>
      </c>
      <c r="B1643" s="5" t="n">
        <v>2007</v>
      </c>
      <c r="C1643" s="5" t="n">
        <v>7</v>
      </c>
      <c r="D1643" s="6" t="str">
        <f aca="false">IF(MONTH(A1643)&gt;=4,"FY "&amp;YEAR(A1643)&amp;"-"&amp;RIGHT(YEAR(A1643)+1,2),"FY "&amp;(YEAR(A1643)-1)&amp;"-"&amp;RIGHT(YEAR(A1643),2))</f>
        <v>FY 2007-08</v>
      </c>
      <c r="E1643" s="5" t="s">
        <v>12</v>
      </c>
      <c r="F1643" s="7" t="n">
        <v>3762</v>
      </c>
      <c r="G1643" s="7" t="n">
        <v>2878.9</v>
      </c>
      <c r="H1643" s="7" t="n">
        <v>883.1</v>
      </c>
      <c r="I1643" s="7" t="n">
        <v>218.7</v>
      </c>
      <c r="J1643" s="8" t="n">
        <v>40.39</v>
      </c>
    </row>
    <row r="1644" customFormat="false" ht="15" hidden="false" customHeight="false" outlineLevel="0" collapsed="false">
      <c r="A1644" s="4" t="n">
        <v>39286</v>
      </c>
      <c r="B1644" s="5" t="n">
        <v>2007</v>
      </c>
      <c r="C1644" s="5" t="n">
        <v>7</v>
      </c>
      <c r="D1644" s="6" t="str">
        <f aca="false">IF(MONTH(A1644)&gt;=4,"FY "&amp;YEAR(A1644)&amp;"-"&amp;RIGHT(YEAR(A1644)+1,2),"FY "&amp;(YEAR(A1644)-1)&amp;"-"&amp;RIGHT(YEAR(A1644),2))</f>
        <v>FY 2007-08</v>
      </c>
      <c r="E1644" s="5" t="s">
        <v>12</v>
      </c>
      <c r="F1644" s="7" t="n">
        <v>4108.4</v>
      </c>
      <c r="G1644" s="7" t="n">
        <v>2885.3</v>
      </c>
      <c r="H1644" s="7" t="n">
        <v>1223.1</v>
      </c>
      <c r="I1644" s="7" t="n">
        <v>303.3</v>
      </c>
      <c r="J1644" s="8" t="n">
        <v>40.33</v>
      </c>
    </row>
    <row r="1645" customFormat="false" ht="15" hidden="false" customHeight="false" outlineLevel="0" collapsed="false">
      <c r="A1645" s="4" t="n">
        <v>39287</v>
      </c>
      <c r="B1645" s="5" t="n">
        <v>2007</v>
      </c>
      <c r="C1645" s="5" t="n">
        <v>7</v>
      </c>
      <c r="D1645" s="6" t="str">
        <f aca="false">IF(MONTH(A1645)&gt;=4,"FY "&amp;YEAR(A1645)&amp;"-"&amp;RIGHT(YEAR(A1645)+1,2),"FY "&amp;(YEAR(A1645)-1)&amp;"-"&amp;RIGHT(YEAR(A1645),2))</f>
        <v>FY 2007-08</v>
      </c>
      <c r="E1645" s="5" t="s">
        <v>12</v>
      </c>
      <c r="F1645" s="7" t="n">
        <v>3784.9</v>
      </c>
      <c r="G1645" s="7" t="n">
        <v>2688.9</v>
      </c>
      <c r="H1645" s="7" t="n">
        <v>1096</v>
      </c>
      <c r="I1645" s="7" t="n">
        <v>271.7</v>
      </c>
      <c r="J1645" s="8" t="n">
        <v>40.34</v>
      </c>
    </row>
    <row r="1646" customFormat="false" ht="15" hidden="false" customHeight="false" outlineLevel="0" collapsed="false">
      <c r="A1646" s="4" t="n">
        <v>39288</v>
      </c>
      <c r="B1646" s="5" t="n">
        <v>2007</v>
      </c>
      <c r="C1646" s="5" t="n">
        <v>7</v>
      </c>
      <c r="D1646" s="6" t="str">
        <f aca="false">IF(MONTH(A1646)&gt;=4,"FY "&amp;YEAR(A1646)&amp;"-"&amp;RIGHT(YEAR(A1646)+1,2),"FY "&amp;(YEAR(A1646)-1)&amp;"-"&amp;RIGHT(YEAR(A1646),2))</f>
        <v>FY 2007-08</v>
      </c>
      <c r="E1646" s="5" t="s">
        <v>12</v>
      </c>
      <c r="F1646" s="7" t="n">
        <v>4376.5</v>
      </c>
      <c r="G1646" s="7" t="n">
        <v>3090.9</v>
      </c>
      <c r="H1646" s="7" t="n">
        <v>1285.6</v>
      </c>
      <c r="I1646" s="7" t="n">
        <v>319.5</v>
      </c>
      <c r="J1646" s="8" t="n">
        <v>40.24</v>
      </c>
    </row>
    <row r="1647" customFormat="false" ht="15" hidden="false" customHeight="false" outlineLevel="0" collapsed="false">
      <c r="A1647" s="4" t="n">
        <v>39289</v>
      </c>
      <c r="B1647" s="5" t="n">
        <v>2007</v>
      </c>
      <c r="C1647" s="5" t="n">
        <v>7</v>
      </c>
      <c r="D1647" s="6" t="str">
        <f aca="false">IF(MONTH(A1647)&gt;=4,"FY "&amp;YEAR(A1647)&amp;"-"&amp;RIGHT(YEAR(A1647)+1,2),"FY "&amp;(YEAR(A1647)-1)&amp;"-"&amp;RIGHT(YEAR(A1647),2))</f>
        <v>FY 2007-08</v>
      </c>
      <c r="E1647" s="5" t="s">
        <v>12</v>
      </c>
      <c r="F1647" s="7" t="n">
        <v>3205.6</v>
      </c>
      <c r="G1647" s="7" t="n">
        <v>3264.8</v>
      </c>
      <c r="H1647" s="7" t="n">
        <v>-59.2</v>
      </c>
      <c r="I1647" s="7" t="n">
        <v>-14.7</v>
      </c>
      <c r="J1647" s="8" t="n">
        <v>40.3</v>
      </c>
    </row>
    <row r="1648" customFormat="false" ht="15" hidden="false" customHeight="false" outlineLevel="0" collapsed="false">
      <c r="A1648" s="4" t="n">
        <v>39290</v>
      </c>
      <c r="B1648" s="5" t="n">
        <v>2007</v>
      </c>
      <c r="C1648" s="5" t="n">
        <v>7</v>
      </c>
      <c r="D1648" s="6" t="str">
        <f aca="false">IF(MONTH(A1648)&gt;=4,"FY "&amp;YEAR(A1648)&amp;"-"&amp;RIGHT(YEAR(A1648)+1,2),"FY "&amp;(YEAR(A1648)-1)&amp;"-"&amp;RIGHT(YEAR(A1648),2))</f>
        <v>FY 2007-08</v>
      </c>
      <c r="E1648" s="5" t="s">
        <v>12</v>
      </c>
      <c r="F1648" s="7" t="n">
        <v>4519.3</v>
      </c>
      <c r="G1648" s="7" t="n">
        <v>4271.1</v>
      </c>
      <c r="H1648" s="7" t="n">
        <v>248.2</v>
      </c>
      <c r="I1648" s="7" t="n">
        <v>61.6</v>
      </c>
      <c r="J1648" s="8" t="n">
        <v>40.27</v>
      </c>
    </row>
    <row r="1649" customFormat="false" ht="15" hidden="false" customHeight="false" outlineLevel="0" collapsed="false">
      <c r="A1649" s="4" t="n">
        <v>39293</v>
      </c>
      <c r="B1649" s="5" t="n">
        <v>2007</v>
      </c>
      <c r="C1649" s="5" t="n">
        <v>7</v>
      </c>
      <c r="D1649" s="6" t="str">
        <f aca="false">IF(MONTH(A1649)&gt;=4,"FY "&amp;YEAR(A1649)&amp;"-"&amp;RIGHT(YEAR(A1649)+1,2),"FY "&amp;(YEAR(A1649)-1)&amp;"-"&amp;RIGHT(YEAR(A1649),2))</f>
        <v>FY 2007-08</v>
      </c>
      <c r="E1649" s="5" t="s">
        <v>12</v>
      </c>
      <c r="F1649" s="7" t="n">
        <v>3677.3</v>
      </c>
      <c r="G1649" s="7" t="n">
        <v>4899.6</v>
      </c>
      <c r="H1649" s="7" t="n">
        <v>-1222.4</v>
      </c>
      <c r="I1649" s="7" t="n">
        <v>-302</v>
      </c>
      <c r="J1649" s="8" t="n">
        <v>40.48</v>
      </c>
    </row>
    <row r="1650" customFormat="false" ht="15" hidden="false" customHeight="false" outlineLevel="0" collapsed="false">
      <c r="A1650" s="4" t="n">
        <v>39294</v>
      </c>
      <c r="B1650" s="5" t="n">
        <v>2007</v>
      </c>
      <c r="C1650" s="5" t="n">
        <v>7</v>
      </c>
      <c r="D1650" s="6" t="str">
        <f aca="false">IF(MONTH(A1650)&gt;=4,"FY "&amp;YEAR(A1650)&amp;"-"&amp;RIGHT(YEAR(A1650)+1,2),"FY "&amp;(YEAR(A1650)-1)&amp;"-"&amp;RIGHT(YEAR(A1650),2))</f>
        <v>FY 2007-08</v>
      </c>
      <c r="E1650" s="5" t="s">
        <v>12</v>
      </c>
      <c r="F1650" s="7" t="n">
        <v>2816.9</v>
      </c>
      <c r="G1650" s="7" t="n">
        <v>2966.9</v>
      </c>
      <c r="H1650" s="7" t="n">
        <v>-150</v>
      </c>
      <c r="I1650" s="7" t="n">
        <v>-37</v>
      </c>
      <c r="J1650" s="8" t="n">
        <v>40.54</v>
      </c>
    </row>
    <row r="1651" customFormat="false" ht="15" hidden="false" customHeight="false" outlineLevel="0" collapsed="false">
      <c r="A1651" s="4" t="n">
        <v>39295</v>
      </c>
      <c r="B1651" s="5" t="n">
        <v>2007</v>
      </c>
      <c r="C1651" s="5" t="n">
        <v>8</v>
      </c>
      <c r="D1651" s="6" t="str">
        <f aca="false">IF(MONTH(A1651)&gt;=4,"FY "&amp;YEAR(A1651)&amp;"-"&amp;RIGHT(YEAR(A1651)+1,2),"FY "&amp;(YEAR(A1651)-1)&amp;"-"&amp;RIGHT(YEAR(A1651),2))</f>
        <v>FY 2007-08</v>
      </c>
      <c r="E1651" s="5" t="s">
        <v>12</v>
      </c>
      <c r="F1651" s="7" t="n">
        <v>3620.8</v>
      </c>
      <c r="G1651" s="7" t="n">
        <v>3187.2</v>
      </c>
      <c r="H1651" s="7" t="n">
        <v>433.6</v>
      </c>
      <c r="I1651" s="7" t="n">
        <v>107.2</v>
      </c>
      <c r="J1651" s="8" t="n">
        <v>40.44</v>
      </c>
    </row>
    <row r="1652" customFormat="false" ht="15" hidden="false" customHeight="false" outlineLevel="0" collapsed="false">
      <c r="A1652" s="4" t="n">
        <v>39296</v>
      </c>
      <c r="B1652" s="5" t="n">
        <v>2007</v>
      </c>
      <c r="C1652" s="5" t="n">
        <v>8</v>
      </c>
      <c r="D1652" s="6" t="str">
        <f aca="false">IF(MONTH(A1652)&gt;=4,"FY "&amp;YEAR(A1652)&amp;"-"&amp;RIGHT(YEAR(A1652)+1,2),"FY "&amp;(YEAR(A1652)-1)&amp;"-"&amp;RIGHT(YEAR(A1652),2))</f>
        <v>FY 2007-08</v>
      </c>
      <c r="E1652" s="5" t="s">
        <v>12</v>
      </c>
      <c r="F1652" s="7" t="n">
        <v>3853.6</v>
      </c>
      <c r="G1652" s="7" t="n">
        <v>4836.3</v>
      </c>
      <c r="H1652" s="7" t="n">
        <v>-982.7</v>
      </c>
      <c r="I1652" s="7" t="n">
        <v>-242.3</v>
      </c>
      <c r="J1652" s="8" t="n">
        <v>40.55</v>
      </c>
    </row>
    <row r="1653" customFormat="false" ht="15" hidden="false" customHeight="false" outlineLevel="0" collapsed="false">
      <c r="A1653" s="4" t="n">
        <v>39297</v>
      </c>
      <c r="B1653" s="5" t="n">
        <v>2007</v>
      </c>
      <c r="C1653" s="5" t="n">
        <v>8</v>
      </c>
      <c r="D1653" s="6" t="str">
        <f aca="false">IF(MONTH(A1653)&gt;=4,"FY "&amp;YEAR(A1653)&amp;"-"&amp;RIGHT(YEAR(A1653)+1,2),"FY "&amp;(YEAR(A1653)-1)&amp;"-"&amp;RIGHT(YEAR(A1653),2))</f>
        <v>FY 2007-08</v>
      </c>
      <c r="E1653" s="5" t="s">
        <v>12</v>
      </c>
      <c r="F1653" s="7" t="n">
        <v>1957</v>
      </c>
      <c r="G1653" s="7" t="n">
        <v>2375.9</v>
      </c>
      <c r="H1653" s="7" t="n">
        <v>-419</v>
      </c>
      <c r="I1653" s="7" t="n">
        <v>-103.6</v>
      </c>
      <c r="J1653" s="8" t="n">
        <v>40.43</v>
      </c>
    </row>
    <row r="1654" customFormat="false" ht="15" hidden="false" customHeight="false" outlineLevel="0" collapsed="false">
      <c r="A1654" s="4" t="n">
        <v>39300</v>
      </c>
      <c r="B1654" s="5" t="n">
        <v>2007</v>
      </c>
      <c r="C1654" s="5" t="n">
        <v>8</v>
      </c>
      <c r="D1654" s="6" t="str">
        <f aca="false">IF(MONTH(A1654)&gt;=4,"FY "&amp;YEAR(A1654)&amp;"-"&amp;RIGHT(YEAR(A1654)+1,2),"FY "&amp;(YEAR(A1654)-1)&amp;"-"&amp;RIGHT(YEAR(A1654),2))</f>
        <v>FY 2007-08</v>
      </c>
      <c r="E1654" s="5" t="s">
        <v>12</v>
      </c>
      <c r="F1654" s="7" t="n">
        <v>2501.8</v>
      </c>
      <c r="G1654" s="7" t="n">
        <v>2309</v>
      </c>
      <c r="H1654" s="7" t="n">
        <v>192.8</v>
      </c>
      <c r="I1654" s="7" t="n">
        <v>47.8</v>
      </c>
      <c r="J1654" s="8" t="n">
        <v>40.36</v>
      </c>
    </row>
    <row r="1655" customFormat="false" ht="15" hidden="false" customHeight="false" outlineLevel="0" collapsed="false">
      <c r="A1655" s="4" t="n">
        <v>39301</v>
      </c>
      <c r="B1655" s="5" t="n">
        <v>2007</v>
      </c>
      <c r="C1655" s="5" t="n">
        <v>8</v>
      </c>
      <c r="D1655" s="6" t="str">
        <f aca="false">IF(MONTH(A1655)&gt;=4,"FY "&amp;YEAR(A1655)&amp;"-"&amp;RIGHT(YEAR(A1655)+1,2),"FY "&amp;(YEAR(A1655)-1)&amp;"-"&amp;RIGHT(YEAR(A1655),2))</f>
        <v>FY 2007-08</v>
      </c>
      <c r="E1655" s="5" t="s">
        <v>12</v>
      </c>
      <c r="F1655" s="7" t="n">
        <v>1851.7</v>
      </c>
      <c r="G1655" s="7" t="n">
        <v>3018.4</v>
      </c>
      <c r="H1655" s="7" t="n">
        <v>-1166.6</v>
      </c>
      <c r="I1655" s="7" t="n">
        <v>-288.4</v>
      </c>
      <c r="J1655" s="8" t="n">
        <v>40.45</v>
      </c>
    </row>
    <row r="1656" customFormat="false" ht="15" hidden="false" customHeight="false" outlineLevel="0" collapsed="false">
      <c r="A1656" s="4" t="n">
        <v>39302</v>
      </c>
      <c r="B1656" s="5" t="n">
        <v>2007</v>
      </c>
      <c r="C1656" s="5" t="n">
        <v>8</v>
      </c>
      <c r="D1656" s="6" t="str">
        <f aca="false">IF(MONTH(A1656)&gt;=4,"FY "&amp;YEAR(A1656)&amp;"-"&amp;RIGHT(YEAR(A1656)+1,2),"FY "&amp;(YEAR(A1656)-1)&amp;"-"&amp;RIGHT(YEAR(A1656),2))</f>
        <v>FY 2007-08</v>
      </c>
      <c r="E1656" s="5" t="s">
        <v>12</v>
      </c>
      <c r="F1656" s="7" t="n">
        <v>2330.7</v>
      </c>
      <c r="G1656" s="7" t="n">
        <v>2454.2</v>
      </c>
      <c r="H1656" s="7" t="n">
        <v>-123.6</v>
      </c>
      <c r="I1656" s="7" t="n">
        <v>-30.6</v>
      </c>
      <c r="J1656" s="8" t="n">
        <v>40.37</v>
      </c>
    </row>
    <row r="1657" customFormat="false" ht="15" hidden="false" customHeight="false" outlineLevel="0" collapsed="false">
      <c r="A1657" s="4" t="n">
        <v>39303</v>
      </c>
      <c r="B1657" s="5" t="n">
        <v>2007</v>
      </c>
      <c r="C1657" s="5" t="n">
        <v>8</v>
      </c>
      <c r="D1657" s="6" t="str">
        <f aca="false">IF(MONTH(A1657)&gt;=4,"FY "&amp;YEAR(A1657)&amp;"-"&amp;RIGHT(YEAR(A1657)+1,2),"FY "&amp;(YEAR(A1657)-1)&amp;"-"&amp;RIGHT(YEAR(A1657),2))</f>
        <v>FY 2007-08</v>
      </c>
      <c r="E1657" s="5" t="s">
        <v>12</v>
      </c>
      <c r="F1657" s="7" t="n">
        <v>3056.6</v>
      </c>
      <c r="G1657" s="7" t="n">
        <v>2866.4</v>
      </c>
      <c r="H1657" s="7" t="n">
        <v>190.2</v>
      </c>
      <c r="I1657" s="7" t="n">
        <v>46.9</v>
      </c>
      <c r="J1657" s="8" t="n">
        <v>40.58</v>
      </c>
    </row>
    <row r="1658" customFormat="false" ht="15" hidden="false" customHeight="false" outlineLevel="0" collapsed="false">
      <c r="A1658" s="4" t="n">
        <v>39304</v>
      </c>
      <c r="B1658" s="5" t="n">
        <v>2007</v>
      </c>
      <c r="C1658" s="5" t="n">
        <v>8</v>
      </c>
      <c r="D1658" s="6" t="str">
        <f aca="false">IF(MONTH(A1658)&gt;=4,"FY "&amp;YEAR(A1658)&amp;"-"&amp;RIGHT(YEAR(A1658)+1,2),"FY "&amp;(YEAR(A1658)-1)&amp;"-"&amp;RIGHT(YEAR(A1658),2))</f>
        <v>FY 2007-08</v>
      </c>
      <c r="E1658" s="5" t="s">
        <v>12</v>
      </c>
      <c r="F1658" s="7" t="n">
        <v>2840.1</v>
      </c>
      <c r="G1658" s="7" t="n">
        <v>2457.5</v>
      </c>
      <c r="H1658" s="7" t="n">
        <v>382.6</v>
      </c>
      <c r="I1658" s="7" t="n">
        <v>94.7</v>
      </c>
      <c r="J1658" s="8" t="n">
        <v>40.4</v>
      </c>
    </row>
    <row r="1659" customFormat="false" ht="15" hidden="false" customHeight="false" outlineLevel="0" collapsed="false">
      <c r="A1659" s="4" t="n">
        <v>39307</v>
      </c>
      <c r="B1659" s="5" t="n">
        <v>2007</v>
      </c>
      <c r="C1659" s="5" t="n">
        <v>8</v>
      </c>
      <c r="D1659" s="6" t="str">
        <f aca="false">IF(MONTH(A1659)&gt;=4,"FY "&amp;YEAR(A1659)&amp;"-"&amp;RIGHT(YEAR(A1659)+1,2),"FY "&amp;(YEAR(A1659)-1)&amp;"-"&amp;RIGHT(YEAR(A1659),2))</f>
        <v>FY 2007-08</v>
      </c>
      <c r="E1659" s="5" t="s">
        <v>12</v>
      </c>
      <c r="F1659" s="7" t="n">
        <v>3197.6</v>
      </c>
      <c r="G1659" s="7" t="n">
        <v>3605.7</v>
      </c>
      <c r="H1659" s="7" t="n">
        <v>-408.1</v>
      </c>
      <c r="I1659" s="7" t="n">
        <v>-100.3</v>
      </c>
      <c r="J1659" s="8" t="n">
        <v>40.67</v>
      </c>
    </row>
    <row r="1660" customFormat="false" ht="15" hidden="false" customHeight="false" outlineLevel="0" collapsed="false">
      <c r="A1660" s="4" t="n">
        <v>39308</v>
      </c>
      <c r="B1660" s="5" t="n">
        <v>2007</v>
      </c>
      <c r="C1660" s="5" t="n">
        <v>8</v>
      </c>
      <c r="D1660" s="6" t="str">
        <f aca="false">IF(MONTH(A1660)&gt;=4,"FY "&amp;YEAR(A1660)&amp;"-"&amp;RIGHT(YEAR(A1660)+1,2),"FY "&amp;(YEAR(A1660)-1)&amp;"-"&amp;RIGHT(YEAR(A1660),2))</f>
        <v>FY 2007-08</v>
      </c>
      <c r="E1660" s="5" t="s">
        <v>12</v>
      </c>
      <c r="F1660" s="7" t="n">
        <v>1669.8</v>
      </c>
      <c r="G1660" s="7" t="n">
        <v>2190</v>
      </c>
      <c r="H1660" s="7" t="n">
        <v>-520.2</v>
      </c>
      <c r="I1660" s="7" t="n">
        <v>-128.3</v>
      </c>
      <c r="J1660" s="8" t="n">
        <v>40.56</v>
      </c>
    </row>
    <row r="1661" customFormat="false" ht="15" hidden="false" customHeight="false" outlineLevel="0" collapsed="false">
      <c r="A1661" s="4" t="n">
        <v>39310</v>
      </c>
      <c r="B1661" s="5" t="n">
        <v>2007</v>
      </c>
      <c r="C1661" s="5" t="n">
        <v>8</v>
      </c>
      <c r="D1661" s="6" t="str">
        <f aca="false">IF(MONTH(A1661)&gt;=4,"FY "&amp;YEAR(A1661)&amp;"-"&amp;RIGHT(YEAR(A1661)+1,2),"FY "&amp;(YEAR(A1661)-1)&amp;"-"&amp;RIGHT(YEAR(A1661),2))</f>
        <v>FY 2007-08</v>
      </c>
      <c r="E1661" s="5" t="s">
        <v>12</v>
      </c>
      <c r="F1661" s="7" t="n">
        <v>1771.4</v>
      </c>
      <c r="G1661" s="7" t="n">
        <v>1898.9</v>
      </c>
      <c r="H1661" s="7" t="n">
        <v>-127.5</v>
      </c>
      <c r="I1661" s="7" t="n">
        <v>-31.3</v>
      </c>
      <c r="J1661" s="8" t="n">
        <v>40.69</v>
      </c>
    </row>
    <row r="1662" customFormat="false" ht="15" hidden="false" customHeight="false" outlineLevel="0" collapsed="false">
      <c r="A1662" s="4" t="n">
        <v>39311</v>
      </c>
      <c r="B1662" s="5" t="n">
        <v>2007</v>
      </c>
      <c r="C1662" s="5" t="n">
        <v>8</v>
      </c>
      <c r="D1662" s="6" t="str">
        <f aca="false">IF(MONTH(A1662)&gt;=4,"FY "&amp;YEAR(A1662)&amp;"-"&amp;RIGHT(YEAR(A1662)+1,2),"FY "&amp;(YEAR(A1662)-1)&amp;"-"&amp;RIGHT(YEAR(A1662),2))</f>
        <v>FY 2007-08</v>
      </c>
      <c r="E1662" s="5" t="s">
        <v>12</v>
      </c>
      <c r="F1662" s="7" t="n">
        <v>2696.5</v>
      </c>
      <c r="G1662" s="7" t="n">
        <v>5546.4</v>
      </c>
      <c r="H1662" s="7" t="n">
        <v>-2849.9</v>
      </c>
      <c r="I1662" s="7" t="n">
        <v>-693.6</v>
      </c>
      <c r="J1662" s="8" t="n">
        <v>41.09</v>
      </c>
    </row>
    <row r="1663" customFormat="false" ht="15" hidden="false" customHeight="false" outlineLevel="0" collapsed="false">
      <c r="A1663" s="4" t="n">
        <v>39314</v>
      </c>
      <c r="B1663" s="5" t="n">
        <v>2007</v>
      </c>
      <c r="C1663" s="5" t="n">
        <v>8</v>
      </c>
      <c r="D1663" s="6" t="str">
        <f aca="false">IF(MONTH(A1663)&gt;=4,"FY "&amp;YEAR(A1663)&amp;"-"&amp;RIGHT(YEAR(A1663)+1,2),"FY "&amp;(YEAR(A1663)-1)&amp;"-"&amp;RIGHT(YEAR(A1663),2))</f>
        <v>FY 2007-08</v>
      </c>
      <c r="E1663" s="5" t="s">
        <v>12</v>
      </c>
      <c r="F1663" s="7" t="n">
        <v>2612.5</v>
      </c>
      <c r="G1663" s="7" t="n">
        <v>5855.2</v>
      </c>
      <c r="H1663" s="7" t="n">
        <v>-3242.7</v>
      </c>
      <c r="I1663" s="7" t="n">
        <v>-789.2</v>
      </c>
      <c r="J1663" s="8" t="n">
        <v>41.09</v>
      </c>
    </row>
    <row r="1664" customFormat="false" ht="15" hidden="false" customHeight="false" outlineLevel="0" collapsed="false">
      <c r="A1664" s="4" t="n">
        <v>39315</v>
      </c>
      <c r="B1664" s="5" t="n">
        <v>2007</v>
      </c>
      <c r="C1664" s="5" t="n">
        <v>8</v>
      </c>
      <c r="D1664" s="6" t="str">
        <f aca="false">IF(MONTH(A1664)&gt;=4,"FY "&amp;YEAR(A1664)&amp;"-"&amp;RIGHT(YEAR(A1664)+1,2),"FY "&amp;(YEAR(A1664)-1)&amp;"-"&amp;RIGHT(YEAR(A1664),2))</f>
        <v>FY 2007-08</v>
      </c>
      <c r="E1664" s="5" t="s">
        <v>12</v>
      </c>
      <c r="F1664" s="7" t="n">
        <v>2797.7</v>
      </c>
      <c r="G1664" s="7" t="n">
        <v>2704.9</v>
      </c>
      <c r="H1664" s="7" t="n">
        <v>92.8</v>
      </c>
      <c r="I1664" s="7" t="n">
        <v>22.3</v>
      </c>
      <c r="J1664" s="8" t="n">
        <v>41.57</v>
      </c>
    </row>
    <row r="1665" customFormat="false" ht="15" hidden="false" customHeight="false" outlineLevel="0" collapsed="false">
      <c r="A1665" s="4" t="n">
        <v>39316</v>
      </c>
      <c r="B1665" s="5" t="n">
        <v>2007</v>
      </c>
      <c r="C1665" s="5" t="n">
        <v>8</v>
      </c>
      <c r="D1665" s="6" t="str">
        <f aca="false">IF(MONTH(A1665)&gt;=4,"FY "&amp;YEAR(A1665)&amp;"-"&amp;RIGHT(YEAR(A1665)+1,2),"FY "&amp;(YEAR(A1665)-1)&amp;"-"&amp;RIGHT(YEAR(A1665),2))</f>
        <v>FY 2007-08</v>
      </c>
      <c r="E1665" s="5" t="s">
        <v>12</v>
      </c>
      <c r="F1665" s="7" t="n">
        <v>2474.2</v>
      </c>
      <c r="G1665" s="7" t="n">
        <v>2484</v>
      </c>
      <c r="H1665" s="7" t="n">
        <v>-9.8</v>
      </c>
      <c r="I1665" s="7" t="n">
        <v>-2.4</v>
      </c>
      <c r="J1665" s="8" t="n">
        <v>41.06</v>
      </c>
    </row>
    <row r="1666" customFormat="false" ht="15" hidden="false" customHeight="false" outlineLevel="0" collapsed="false">
      <c r="A1666" s="4" t="n">
        <v>39317</v>
      </c>
      <c r="B1666" s="5" t="n">
        <v>2007</v>
      </c>
      <c r="C1666" s="5" t="n">
        <v>8</v>
      </c>
      <c r="D1666" s="6" t="str">
        <f aca="false">IF(MONTH(A1666)&gt;=4,"FY "&amp;YEAR(A1666)&amp;"-"&amp;RIGHT(YEAR(A1666)+1,2),"FY "&amp;(YEAR(A1666)-1)&amp;"-"&amp;RIGHT(YEAR(A1666),2))</f>
        <v>FY 2007-08</v>
      </c>
      <c r="E1666" s="5" t="s">
        <v>12</v>
      </c>
      <c r="F1666" s="7" t="n">
        <v>1978.3</v>
      </c>
      <c r="G1666" s="7" t="n">
        <v>2646.4</v>
      </c>
      <c r="H1666" s="7" t="n">
        <v>-668</v>
      </c>
      <c r="I1666" s="7" t="n">
        <v>-162.9</v>
      </c>
      <c r="J1666" s="8" t="n">
        <v>41.01</v>
      </c>
    </row>
    <row r="1667" customFormat="false" ht="15" hidden="false" customHeight="false" outlineLevel="0" collapsed="false">
      <c r="A1667" s="4" t="n">
        <v>39318</v>
      </c>
      <c r="B1667" s="5" t="n">
        <v>2007</v>
      </c>
      <c r="C1667" s="5" t="n">
        <v>8</v>
      </c>
      <c r="D1667" s="6" t="str">
        <f aca="false">IF(MONTH(A1667)&gt;=4,"FY "&amp;YEAR(A1667)&amp;"-"&amp;RIGHT(YEAR(A1667)+1,2),"FY "&amp;(YEAR(A1667)-1)&amp;"-"&amp;RIGHT(YEAR(A1667),2))</f>
        <v>FY 2007-08</v>
      </c>
      <c r="E1667" s="5" t="s">
        <v>12</v>
      </c>
      <c r="F1667" s="7" t="n">
        <v>3318.8</v>
      </c>
      <c r="G1667" s="7" t="n">
        <v>2988.4</v>
      </c>
      <c r="H1667" s="7" t="n">
        <v>330.4</v>
      </c>
      <c r="I1667" s="7" t="n">
        <v>80.8</v>
      </c>
      <c r="J1667" s="8" t="n">
        <v>40.86</v>
      </c>
    </row>
    <row r="1668" customFormat="false" ht="15" hidden="false" customHeight="false" outlineLevel="0" collapsed="false">
      <c r="A1668" s="4" t="n">
        <v>39321</v>
      </c>
      <c r="B1668" s="5" t="n">
        <v>2007</v>
      </c>
      <c r="C1668" s="5" t="n">
        <v>8</v>
      </c>
      <c r="D1668" s="6" t="str">
        <f aca="false">IF(MONTH(A1668)&gt;=4,"FY "&amp;YEAR(A1668)&amp;"-"&amp;RIGHT(YEAR(A1668)+1,2),"FY "&amp;(YEAR(A1668)-1)&amp;"-"&amp;RIGHT(YEAR(A1668),2))</f>
        <v>FY 2007-08</v>
      </c>
      <c r="E1668" s="5" t="s">
        <v>12</v>
      </c>
      <c r="F1668" s="7" t="n">
        <v>2371.9</v>
      </c>
      <c r="G1668" s="7" t="n">
        <v>1957.4</v>
      </c>
      <c r="H1668" s="7" t="n">
        <v>414.5</v>
      </c>
      <c r="I1668" s="7" t="n">
        <v>100.7</v>
      </c>
      <c r="J1668" s="8" t="n">
        <v>41.18</v>
      </c>
    </row>
    <row r="1669" customFormat="false" ht="15" hidden="false" customHeight="false" outlineLevel="0" collapsed="false">
      <c r="A1669" s="4" t="n">
        <v>39322</v>
      </c>
      <c r="B1669" s="5" t="n">
        <v>2007</v>
      </c>
      <c r="C1669" s="5" t="n">
        <v>8</v>
      </c>
      <c r="D1669" s="6" t="str">
        <f aca="false">IF(MONTH(A1669)&gt;=4,"FY "&amp;YEAR(A1669)&amp;"-"&amp;RIGHT(YEAR(A1669)+1,2),"FY "&amp;(YEAR(A1669)-1)&amp;"-"&amp;RIGHT(YEAR(A1669),2))</f>
        <v>FY 2007-08</v>
      </c>
      <c r="E1669" s="5" t="s">
        <v>12</v>
      </c>
      <c r="F1669" s="7" t="n">
        <v>2559.1</v>
      </c>
      <c r="G1669" s="7" t="n">
        <v>1357.3</v>
      </c>
      <c r="H1669" s="7" t="n">
        <v>1201.8</v>
      </c>
      <c r="I1669" s="7" t="n">
        <v>293.3</v>
      </c>
      <c r="J1669" s="8" t="n">
        <v>40.98</v>
      </c>
    </row>
    <row r="1670" customFormat="false" ht="15" hidden="false" customHeight="false" outlineLevel="0" collapsed="false">
      <c r="A1670" s="4" t="n">
        <v>39323</v>
      </c>
      <c r="B1670" s="5" t="n">
        <v>2007</v>
      </c>
      <c r="C1670" s="5" t="n">
        <v>8</v>
      </c>
      <c r="D1670" s="6" t="str">
        <f aca="false">IF(MONTH(A1670)&gt;=4,"FY "&amp;YEAR(A1670)&amp;"-"&amp;RIGHT(YEAR(A1670)+1,2),"FY "&amp;(YEAR(A1670)-1)&amp;"-"&amp;RIGHT(YEAR(A1670),2))</f>
        <v>FY 2007-08</v>
      </c>
      <c r="E1670" s="5" t="s">
        <v>12</v>
      </c>
      <c r="F1670" s="7" t="n">
        <v>2561.5</v>
      </c>
      <c r="G1670" s="7" t="n">
        <v>2195.9</v>
      </c>
      <c r="H1670" s="7" t="n">
        <v>365.6</v>
      </c>
      <c r="I1670" s="7" t="n">
        <v>88.9</v>
      </c>
      <c r="J1670" s="8" t="n">
        <v>41.12</v>
      </c>
    </row>
    <row r="1671" customFormat="false" ht="15" hidden="false" customHeight="false" outlineLevel="0" collapsed="false">
      <c r="A1671" s="4" t="n">
        <v>39324</v>
      </c>
      <c r="B1671" s="5" t="n">
        <v>2007</v>
      </c>
      <c r="C1671" s="5" t="n">
        <v>8</v>
      </c>
      <c r="D1671" s="6" t="str">
        <f aca="false">IF(MONTH(A1671)&gt;=4,"FY "&amp;YEAR(A1671)&amp;"-"&amp;RIGHT(YEAR(A1671)+1,2),"FY "&amp;(YEAR(A1671)-1)&amp;"-"&amp;RIGHT(YEAR(A1671),2))</f>
        <v>FY 2007-08</v>
      </c>
      <c r="E1671" s="5" t="s">
        <v>12</v>
      </c>
      <c r="F1671" s="7" t="n">
        <v>2677.2</v>
      </c>
      <c r="G1671" s="7" t="n">
        <v>2869.3</v>
      </c>
      <c r="H1671" s="7" t="n">
        <v>-192.1</v>
      </c>
      <c r="I1671" s="7" t="n">
        <v>-46.6</v>
      </c>
      <c r="J1671" s="8" t="n">
        <v>41.24</v>
      </c>
    </row>
    <row r="1672" customFormat="false" ht="15" hidden="false" customHeight="false" outlineLevel="0" collapsed="false">
      <c r="A1672" s="4" t="n">
        <v>39325</v>
      </c>
      <c r="B1672" s="5" t="n">
        <v>2007</v>
      </c>
      <c r="C1672" s="5" t="n">
        <v>8</v>
      </c>
      <c r="D1672" s="6" t="str">
        <f aca="false">IF(MONTH(A1672)&gt;=4,"FY "&amp;YEAR(A1672)&amp;"-"&amp;RIGHT(YEAR(A1672)+1,2),"FY "&amp;(YEAR(A1672)-1)&amp;"-"&amp;RIGHT(YEAR(A1672),2))</f>
        <v>FY 2007-08</v>
      </c>
      <c r="E1672" s="5" t="s">
        <v>12</v>
      </c>
      <c r="F1672" s="7" t="n">
        <v>4125.6</v>
      </c>
      <c r="G1672" s="7" t="n">
        <v>4790.1</v>
      </c>
      <c r="H1672" s="7" t="n">
        <v>-664.5</v>
      </c>
      <c r="I1672" s="7" t="n">
        <v>-161.9</v>
      </c>
      <c r="J1672" s="8" t="n">
        <v>41.04</v>
      </c>
    </row>
    <row r="1673" customFormat="false" ht="15" hidden="false" customHeight="false" outlineLevel="0" collapsed="false">
      <c r="A1673" s="4" t="n">
        <v>39328</v>
      </c>
      <c r="B1673" s="5" t="n">
        <v>2007</v>
      </c>
      <c r="C1673" s="5" t="n">
        <v>9</v>
      </c>
      <c r="D1673" s="6" t="str">
        <f aca="false">IF(MONTH(A1673)&gt;=4,"FY "&amp;YEAR(A1673)&amp;"-"&amp;RIGHT(YEAR(A1673)+1,2),"FY "&amp;(YEAR(A1673)-1)&amp;"-"&amp;RIGHT(YEAR(A1673),2))</f>
        <v>FY 2007-08</v>
      </c>
      <c r="E1673" s="5" t="s">
        <v>12</v>
      </c>
      <c r="F1673" s="7" t="n">
        <v>3019.5</v>
      </c>
      <c r="G1673" s="7" t="n">
        <v>2342.2</v>
      </c>
      <c r="H1673" s="7" t="n">
        <v>677.3</v>
      </c>
      <c r="I1673" s="7" t="n">
        <v>165.3</v>
      </c>
      <c r="J1673" s="8" t="n">
        <v>40.96</v>
      </c>
    </row>
    <row r="1674" customFormat="false" ht="15" hidden="false" customHeight="false" outlineLevel="0" collapsed="false">
      <c r="A1674" s="4" t="n">
        <v>39329</v>
      </c>
      <c r="B1674" s="5" t="n">
        <v>2007</v>
      </c>
      <c r="C1674" s="5" t="n">
        <v>9</v>
      </c>
      <c r="D1674" s="6" t="str">
        <f aca="false">IF(MONTH(A1674)&gt;=4,"FY "&amp;YEAR(A1674)&amp;"-"&amp;RIGHT(YEAR(A1674)+1,2),"FY "&amp;(YEAR(A1674)-1)&amp;"-"&amp;RIGHT(YEAR(A1674),2))</f>
        <v>FY 2007-08</v>
      </c>
      <c r="E1674" s="5" t="s">
        <v>12</v>
      </c>
      <c r="F1674" s="7" t="n">
        <v>2514.7</v>
      </c>
      <c r="G1674" s="7" t="n">
        <v>1987.1</v>
      </c>
      <c r="H1674" s="7" t="n">
        <v>527.6</v>
      </c>
      <c r="I1674" s="7" t="n">
        <v>129.1</v>
      </c>
      <c r="J1674" s="8" t="n">
        <v>40.88</v>
      </c>
    </row>
    <row r="1675" customFormat="false" ht="15" hidden="false" customHeight="false" outlineLevel="0" collapsed="false">
      <c r="A1675" s="4" t="n">
        <v>39330</v>
      </c>
      <c r="B1675" s="5" t="n">
        <v>2007</v>
      </c>
      <c r="C1675" s="5" t="n">
        <v>9</v>
      </c>
      <c r="D1675" s="6" t="str">
        <f aca="false">IF(MONTH(A1675)&gt;=4,"FY "&amp;YEAR(A1675)&amp;"-"&amp;RIGHT(YEAR(A1675)+1,2),"FY "&amp;(YEAR(A1675)-1)&amp;"-"&amp;RIGHT(YEAR(A1675),2))</f>
        <v>FY 2007-08</v>
      </c>
      <c r="E1675" s="5" t="s">
        <v>12</v>
      </c>
      <c r="F1675" s="7" t="n">
        <v>2089.2</v>
      </c>
      <c r="G1675" s="7" t="n">
        <v>1458.8</v>
      </c>
      <c r="H1675" s="7" t="n">
        <v>630.4</v>
      </c>
      <c r="I1675" s="7" t="n">
        <v>154.1</v>
      </c>
      <c r="J1675" s="8" t="n">
        <v>40.91</v>
      </c>
    </row>
    <row r="1676" customFormat="false" ht="15" hidden="false" customHeight="false" outlineLevel="0" collapsed="false">
      <c r="A1676" s="4" t="n">
        <v>39331</v>
      </c>
      <c r="B1676" s="5" t="n">
        <v>2007</v>
      </c>
      <c r="C1676" s="5" t="n">
        <v>9</v>
      </c>
      <c r="D1676" s="6" t="str">
        <f aca="false">IF(MONTH(A1676)&gt;=4,"FY "&amp;YEAR(A1676)&amp;"-"&amp;RIGHT(YEAR(A1676)+1,2),"FY "&amp;(YEAR(A1676)-1)&amp;"-"&amp;RIGHT(YEAR(A1676),2))</f>
        <v>FY 2007-08</v>
      </c>
      <c r="E1676" s="5" t="s">
        <v>12</v>
      </c>
      <c r="F1676" s="7" t="n">
        <v>2703</v>
      </c>
      <c r="G1676" s="7" t="n">
        <v>2292.7</v>
      </c>
      <c r="H1676" s="7" t="n">
        <v>410.4</v>
      </c>
      <c r="I1676" s="7" t="n">
        <v>100.2</v>
      </c>
      <c r="J1676" s="8" t="n">
        <v>40.94</v>
      </c>
    </row>
    <row r="1677" customFormat="false" ht="15" hidden="false" customHeight="false" outlineLevel="0" collapsed="false">
      <c r="A1677" s="4" t="n">
        <v>39332</v>
      </c>
      <c r="B1677" s="5" t="n">
        <v>2007</v>
      </c>
      <c r="C1677" s="5" t="n">
        <v>9</v>
      </c>
      <c r="D1677" s="6" t="str">
        <f aca="false">IF(MONTH(A1677)&gt;=4,"FY "&amp;YEAR(A1677)&amp;"-"&amp;RIGHT(YEAR(A1677)+1,2),"FY "&amp;(YEAR(A1677)-1)&amp;"-"&amp;RIGHT(YEAR(A1677),2))</f>
        <v>FY 2007-08</v>
      </c>
      <c r="E1677" s="5" t="s">
        <v>12</v>
      </c>
      <c r="F1677" s="7" t="n">
        <v>2464.2</v>
      </c>
      <c r="G1677" s="7" t="n">
        <v>1841.1</v>
      </c>
      <c r="H1677" s="7" t="n">
        <v>623.1</v>
      </c>
      <c r="I1677" s="7" t="n">
        <v>152.5</v>
      </c>
      <c r="J1677" s="8" t="n">
        <v>40.85</v>
      </c>
    </row>
    <row r="1678" customFormat="false" ht="15" hidden="false" customHeight="false" outlineLevel="0" collapsed="false">
      <c r="A1678" s="4" t="n">
        <v>39335</v>
      </c>
      <c r="B1678" s="5" t="n">
        <v>2007</v>
      </c>
      <c r="C1678" s="5" t="n">
        <v>9</v>
      </c>
      <c r="D1678" s="6" t="str">
        <f aca="false">IF(MONTH(A1678)&gt;=4,"FY "&amp;YEAR(A1678)&amp;"-"&amp;RIGHT(YEAR(A1678)+1,2),"FY "&amp;(YEAR(A1678)-1)&amp;"-"&amp;RIGHT(YEAR(A1678),2))</f>
        <v>FY 2007-08</v>
      </c>
      <c r="E1678" s="5" t="s">
        <v>12</v>
      </c>
      <c r="F1678" s="7" t="n">
        <v>2435.1</v>
      </c>
      <c r="G1678" s="7" t="n">
        <v>1854.2</v>
      </c>
      <c r="H1678" s="7" t="n">
        <v>580.9</v>
      </c>
      <c r="I1678" s="7" t="n">
        <v>142.7</v>
      </c>
      <c r="J1678" s="8" t="n">
        <v>40.71</v>
      </c>
    </row>
    <row r="1679" customFormat="false" ht="15" hidden="false" customHeight="false" outlineLevel="0" collapsed="false">
      <c r="A1679" s="4" t="n">
        <v>39336</v>
      </c>
      <c r="B1679" s="5" t="n">
        <v>2007</v>
      </c>
      <c r="C1679" s="5" t="n">
        <v>9</v>
      </c>
      <c r="D1679" s="6" t="str">
        <f aca="false">IF(MONTH(A1679)&gt;=4,"FY "&amp;YEAR(A1679)&amp;"-"&amp;RIGHT(YEAR(A1679)+1,2),"FY "&amp;(YEAR(A1679)-1)&amp;"-"&amp;RIGHT(YEAR(A1679),2))</f>
        <v>FY 2007-08</v>
      </c>
      <c r="E1679" s="5" t="s">
        <v>12</v>
      </c>
      <c r="F1679" s="7" t="n">
        <v>1444.3</v>
      </c>
      <c r="G1679" s="7" t="n">
        <v>1507.1</v>
      </c>
      <c r="H1679" s="7" t="n">
        <v>-62.9</v>
      </c>
      <c r="I1679" s="7" t="n">
        <v>-15.5</v>
      </c>
      <c r="J1679" s="8" t="n">
        <v>40.63</v>
      </c>
    </row>
    <row r="1680" customFormat="false" ht="15" hidden="false" customHeight="false" outlineLevel="0" collapsed="false">
      <c r="A1680" s="4" t="n">
        <v>39337</v>
      </c>
      <c r="B1680" s="5" t="n">
        <v>2007</v>
      </c>
      <c r="C1680" s="5" t="n">
        <v>9</v>
      </c>
      <c r="D1680" s="6" t="str">
        <f aca="false">IF(MONTH(A1680)&gt;=4,"FY "&amp;YEAR(A1680)&amp;"-"&amp;RIGHT(YEAR(A1680)+1,2),"FY "&amp;(YEAR(A1680)-1)&amp;"-"&amp;RIGHT(YEAR(A1680),2))</f>
        <v>FY 2007-08</v>
      </c>
      <c r="E1680" s="5" t="s">
        <v>12</v>
      </c>
      <c r="F1680" s="7" t="n">
        <v>2370.8</v>
      </c>
      <c r="G1680" s="7" t="n">
        <v>1925.1</v>
      </c>
      <c r="H1680" s="7" t="n">
        <v>445.6</v>
      </c>
      <c r="I1680" s="7" t="n">
        <v>109.8</v>
      </c>
      <c r="J1680" s="8" t="n">
        <v>40.58</v>
      </c>
    </row>
    <row r="1681" customFormat="false" ht="15" hidden="false" customHeight="false" outlineLevel="0" collapsed="false">
      <c r="A1681" s="4" t="n">
        <v>39338</v>
      </c>
      <c r="B1681" s="5" t="n">
        <v>2007</v>
      </c>
      <c r="C1681" s="5" t="n">
        <v>9</v>
      </c>
      <c r="D1681" s="6" t="str">
        <f aca="false">IF(MONTH(A1681)&gt;=4,"FY "&amp;YEAR(A1681)&amp;"-"&amp;RIGHT(YEAR(A1681)+1,2),"FY "&amp;(YEAR(A1681)-1)&amp;"-"&amp;RIGHT(YEAR(A1681),2))</f>
        <v>FY 2007-08</v>
      </c>
      <c r="E1681" s="5" t="s">
        <v>12</v>
      </c>
      <c r="F1681" s="7" t="n">
        <v>2392.8</v>
      </c>
      <c r="G1681" s="7" t="n">
        <v>2110.9</v>
      </c>
      <c r="H1681" s="7" t="n">
        <v>281.9</v>
      </c>
      <c r="I1681" s="7" t="n">
        <v>69.6</v>
      </c>
      <c r="J1681" s="8" t="n">
        <v>40.49</v>
      </c>
    </row>
    <row r="1682" customFormat="false" ht="15" hidden="false" customHeight="false" outlineLevel="0" collapsed="false">
      <c r="A1682" s="4" t="n">
        <v>39339</v>
      </c>
      <c r="B1682" s="5" t="n">
        <v>2007</v>
      </c>
      <c r="C1682" s="5" t="n">
        <v>9</v>
      </c>
      <c r="D1682" s="6" t="str">
        <f aca="false">IF(MONTH(A1682)&gt;=4,"FY "&amp;YEAR(A1682)&amp;"-"&amp;RIGHT(YEAR(A1682)+1,2),"FY "&amp;(YEAR(A1682)-1)&amp;"-"&amp;RIGHT(YEAR(A1682),2))</f>
        <v>FY 2007-08</v>
      </c>
      <c r="E1682" s="5" t="s">
        <v>12</v>
      </c>
      <c r="F1682" s="7" t="n">
        <v>2458.5</v>
      </c>
      <c r="G1682" s="7" t="n">
        <v>2505.1</v>
      </c>
      <c r="H1682" s="7" t="n">
        <v>-46.6</v>
      </c>
      <c r="I1682" s="7" t="n">
        <v>-11.5</v>
      </c>
      <c r="J1682" s="8" t="n">
        <v>40.44</v>
      </c>
    </row>
    <row r="1683" customFormat="false" ht="15" hidden="false" customHeight="false" outlineLevel="0" collapsed="false">
      <c r="A1683" s="4" t="n">
        <v>39342</v>
      </c>
      <c r="B1683" s="5" t="n">
        <v>2007</v>
      </c>
      <c r="C1683" s="5" t="n">
        <v>9</v>
      </c>
      <c r="D1683" s="6" t="str">
        <f aca="false">IF(MONTH(A1683)&gt;=4,"FY "&amp;YEAR(A1683)&amp;"-"&amp;RIGHT(YEAR(A1683)+1,2),"FY "&amp;(YEAR(A1683)-1)&amp;"-"&amp;RIGHT(YEAR(A1683),2))</f>
        <v>FY 2007-08</v>
      </c>
      <c r="E1683" s="5" t="s">
        <v>12</v>
      </c>
      <c r="F1683" s="7" t="n">
        <v>3528.9</v>
      </c>
      <c r="G1683" s="7" t="n">
        <v>2369.5</v>
      </c>
      <c r="H1683" s="7" t="n">
        <v>1159.4</v>
      </c>
      <c r="I1683" s="7" t="n">
        <v>286.6</v>
      </c>
      <c r="J1683" s="8" t="n">
        <v>40.45</v>
      </c>
    </row>
    <row r="1684" customFormat="false" ht="15" hidden="false" customHeight="false" outlineLevel="0" collapsed="false">
      <c r="A1684" s="4" t="n">
        <v>39343</v>
      </c>
      <c r="B1684" s="5" t="n">
        <v>2007</v>
      </c>
      <c r="C1684" s="5" t="n">
        <v>9</v>
      </c>
      <c r="D1684" s="6" t="str">
        <f aca="false">IF(MONTH(A1684)&gt;=4,"FY "&amp;YEAR(A1684)&amp;"-"&amp;RIGHT(YEAR(A1684)+1,2),"FY "&amp;(YEAR(A1684)-1)&amp;"-"&amp;RIGHT(YEAR(A1684),2))</f>
        <v>FY 2007-08</v>
      </c>
      <c r="E1684" s="5" t="s">
        <v>12</v>
      </c>
      <c r="F1684" s="7" t="n">
        <v>2307.8</v>
      </c>
      <c r="G1684" s="7" t="n">
        <v>2575.2</v>
      </c>
      <c r="H1684" s="7" t="n">
        <v>-267.4</v>
      </c>
      <c r="I1684" s="7" t="n">
        <v>-66.1</v>
      </c>
      <c r="J1684" s="8" t="n">
        <v>40.47</v>
      </c>
    </row>
    <row r="1685" customFormat="false" ht="15" hidden="false" customHeight="false" outlineLevel="0" collapsed="false">
      <c r="A1685" s="4" t="n">
        <v>39344</v>
      </c>
      <c r="B1685" s="5" t="n">
        <v>2007</v>
      </c>
      <c r="C1685" s="5" t="n">
        <v>9</v>
      </c>
      <c r="D1685" s="6" t="str">
        <f aca="false">IF(MONTH(A1685)&gt;=4,"FY "&amp;YEAR(A1685)&amp;"-"&amp;RIGHT(YEAR(A1685)+1,2),"FY "&amp;(YEAR(A1685)-1)&amp;"-"&amp;RIGHT(YEAR(A1685),2))</f>
        <v>FY 2007-08</v>
      </c>
      <c r="E1685" s="5" t="s">
        <v>12</v>
      </c>
      <c r="F1685" s="7" t="n">
        <v>2989</v>
      </c>
      <c r="G1685" s="7" t="n">
        <v>3126.4</v>
      </c>
      <c r="H1685" s="7" t="n">
        <v>-137.4</v>
      </c>
      <c r="I1685" s="7" t="n">
        <v>-33.9</v>
      </c>
      <c r="J1685" s="8" t="n">
        <v>40.59</v>
      </c>
    </row>
    <row r="1686" customFormat="false" ht="15" hidden="false" customHeight="false" outlineLevel="0" collapsed="false">
      <c r="A1686" s="4" t="n">
        <v>39345</v>
      </c>
      <c r="B1686" s="5" t="n">
        <v>2007</v>
      </c>
      <c r="C1686" s="5" t="n">
        <v>9</v>
      </c>
      <c r="D1686" s="6" t="str">
        <f aca="false">IF(MONTH(A1686)&gt;=4,"FY "&amp;YEAR(A1686)&amp;"-"&amp;RIGHT(YEAR(A1686)+1,2),"FY "&amp;(YEAR(A1686)-1)&amp;"-"&amp;RIGHT(YEAR(A1686),2))</f>
        <v>FY 2007-08</v>
      </c>
      <c r="E1686" s="5" t="s">
        <v>12</v>
      </c>
      <c r="F1686" s="7" t="n">
        <v>5770</v>
      </c>
      <c r="G1686" s="7" t="n">
        <v>3285.4</v>
      </c>
      <c r="H1686" s="7" t="n">
        <v>2484.5</v>
      </c>
      <c r="I1686" s="7" t="n">
        <v>617.1</v>
      </c>
      <c r="J1686" s="8" t="n">
        <v>40.26</v>
      </c>
    </row>
    <row r="1687" customFormat="false" ht="15" hidden="false" customHeight="false" outlineLevel="0" collapsed="false">
      <c r="A1687" s="4" t="n">
        <v>39346</v>
      </c>
      <c r="B1687" s="5" t="n">
        <v>2007</v>
      </c>
      <c r="C1687" s="5" t="n">
        <v>9</v>
      </c>
      <c r="D1687" s="6" t="str">
        <f aca="false">IF(MONTH(A1687)&gt;=4,"FY "&amp;YEAR(A1687)&amp;"-"&amp;RIGHT(YEAR(A1687)+1,2),"FY "&amp;(YEAR(A1687)-1)&amp;"-"&amp;RIGHT(YEAR(A1687),2))</f>
        <v>FY 2007-08</v>
      </c>
      <c r="E1687" s="5" t="s">
        <v>12</v>
      </c>
      <c r="F1687" s="7" t="n">
        <v>4575</v>
      </c>
      <c r="G1687" s="7" t="n">
        <v>2945.5</v>
      </c>
      <c r="H1687" s="7" t="n">
        <v>1629.5</v>
      </c>
      <c r="I1687" s="7" t="n">
        <v>408.3</v>
      </c>
      <c r="J1687" s="8" t="n">
        <v>39.91</v>
      </c>
    </row>
    <row r="1688" customFormat="false" ht="15" hidden="false" customHeight="false" outlineLevel="0" collapsed="false">
      <c r="A1688" s="4" t="n">
        <v>39349</v>
      </c>
      <c r="B1688" s="5" t="n">
        <v>2007</v>
      </c>
      <c r="C1688" s="5" t="n">
        <v>9</v>
      </c>
      <c r="D1688" s="6" t="str">
        <f aca="false">IF(MONTH(A1688)&gt;=4,"FY "&amp;YEAR(A1688)&amp;"-"&amp;RIGHT(YEAR(A1688)+1,2),"FY "&amp;(YEAR(A1688)-1)&amp;"-"&amp;RIGHT(YEAR(A1688),2))</f>
        <v>FY 2007-08</v>
      </c>
      <c r="E1688" s="5" t="s">
        <v>12</v>
      </c>
      <c r="F1688" s="7" t="n">
        <v>3856.7</v>
      </c>
      <c r="G1688" s="7" t="n">
        <v>2932.4</v>
      </c>
      <c r="H1688" s="7" t="n">
        <v>924.3</v>
      </c>
      <c r="I1688" s="7" t="n">
        <v>231.8</v>
      </c>
      <c r="J1688" s="8" t="n">
        <v>39.87</v>
      </c>
    </row>
    <row r="1689" customFormat="false" ht="15" hidden="false" customHeight="false" outlineLevel="0" collapsed="false">
      <c r="A1689" s="4" t="n">
        <v>39350</v>
      </c>
      <c r="B1689" s="5" t="n">
        <v>2007</v>
      </c>
      <c r="C1689" s="5" t="n">
        <v>9</v>
      </c>
      <c r="D1689" s="6" t="str">
        <f aca="false">IF(MONTH(A1689)&gt;=4,"FY "&amp;YEAR(A1689)&amp;"-"&amp;RIGHT(YEAR(A1689)+1,2),"FY "&amp;(YEAR(A1689)-1)&amp;"-"&amp;RIGHT(YEAR(A1689),2))</f>
        <v>FY 2007-08</v>
      </c>
      <c r="E1689" s="5" t="s">
        <v>12</v>
      </c>
      <c r="F1689" s="7" t="n">
        <v>4854.2</v>
      </c>
      <c r="G1689" s="7" t="n">
        <v>3569.8</v>
      </c>
      <c r="H1689" s="7" t="n">
        <v>1284.4</v>
      </c>
      <c r="I1689" s="7" t="n">
        <v>322.6</v>
      </c>
      <c r="J1689" s="8" t="n">
        <v>39.82</v>
      </c>
    </row>
    <row r="1690" customFormat="false" ht="15" hidden="false" customHeight="false" outlineLevel="0" collapsed="false">
      <c r="A1690" s="4" t="n">
        <v>39351</v>
      </c>
      <c r="B1690" s="5" t="n">
        <v>2007</v>
      </c>
      <c r="C1690" s="5" t="n">
        <v>9</v>
      </c>
      <c r="D1690" s="6" t="str">
        <f aca="false">IF(MONTH(A1690)&gt;=4,"FY "&amp;YEAR(A1690)&amp;"-"&amp;RIGHT(YEAR(A1690)+1,2),"FY "&amp;(YEAR(A1690)-1)&amp;"-"&amp;RIGHT(YEAR(A1690),2))</f>
        <v>FY 2007-08</v>
      </c>
      <c r="E1690" s="5" t="s">
        <v>12</v>
      </c>
      <c r="F1690" s="7" t="n">
        <v>4509.1</v>
      </c>
      <c r="G1690" s="7" t="n">
        <v>2958.9</v>
      </c>
      <c r="H1690" s="7" t="n">
        <v>1550.3</v>
      </c>
      <c r="I1690" s="7" t="n">
        <v>389.4</v>
      </c>
      <c r="J1690" s="8" t="n">
        <v>39.81</v>
      </c>
    </row>
    <row r="1691" customFormat="false" ht="15" hidden="false" customHeight="false" outlineLevel="0" collapsed="false">
      <c r="A1691" s="4" t="n">
        <v>39352</v>
      </c>
      <c r="B1691" s="5" t="n">
        <v>2007</v>
      </c>
      <c r="C1691" s="5" t="n">
        <v>9</v>
      </c>
      <c r="D1691" s="6" t="str">
        <f aca="false">IF(MONTH(A1691)&gt;=4,"FY "&amp;YEAR(A1691)&amp;"-"&amp;RIGHT(YEAR(A1691)+1,2),"FY "&amp;(YEAR(A1691)-1)&amp;"-"&amp;RIGHT(YEAR(A1691),2))</f>
        <v>FY 2007-08</v>
      </c>
      <c r="E1691" s="5" t="s">
        <v>12</v>
      </c>
      <c r="F1691" s="7" t="n">
        <v>3810.7</v>
      </c>
      <c r="G1691" s="7" t="n">
        <v>2806.8</v>
      </c>
      <c r="H1691" s="7" t="n">
        <v>1004</v>
      </c>
      <c r="I1691" s="7" t="n">
        <v>252.9</v>
      </c>
      <c r="J1691" s="8" t="n">
        <v>39.7</v>
      </c>
    </row>
    <row r="1692" customFormat="false" ht="15" hidden="false" customHeight="false" outlineLevel="0" collapsed="false">
      <c r="A1692" s="4" t="n">
        <v>39353</v>
      </c>
      <c r="B1692" s="5" t="n">
        <v>2007</v>
      </c>
      <c r="C1692" s="5" t="n">
        <v>9</v>
      </c>
      <c r="D1692" s="6" t="str">
        <f aca="false">IF(MONTH(A1692)&gt;=4,"FY "&amp;YEAR(A1692)&amp;"-"&amp;RIGHT(YEAR(A1692)+1,2),"FY "&amp;(YEAR(A1692)-1)&amp;"-"&amp;RIGHT(YEAR(A1692),2))</f>
        <v>FY 2007-08</v>
      </c>
      <c r="E1692" s="5" t="s">
        <v>12</v>
      </c>
      <c r="F1692" s="7" t="n">
        <v>7317</v>
      </c>
      <c r="G1692" s="7" t="n">
        <v>4883.7</v>
      </c>
      <c r="H1692" s="7" t="n">
        <v>2433.3</v>
      </c>
      <c r="I1692" s="7" t="n">
        <v>612.2</v>
      </c>
      <c r="J1692" s="8" t="n">
        <v>39.75</v>
      </c>
    </row>
    <row r="1693" customFormat="false" ht="15" hidden="false" customHeight="false" outlineLevel="0" collapsed="false">
      <c r="A1693" s="4" t="n">
        <v>39356</v>
      </c>
      <c r="B1693" s="5" t="n">
        <v>2007</v>
      </c>
      <c r="C1693" s="5" t="n">
        <v>10</v>
      </c>
      <c r="D1693" s="6" t="str">
        <f aca="false">IF(MONTH(A1693)&gt;=4,"FY "&amp;YEAR(A1693)&amp;"-"&amp;RIGHT(YEAR(A1693)+1,2),"FY "&amp;(YEAR(A1693)-1)&amp;"-"&amp;RIGHT(YEAR(A1693),2))</f>
        <v>FY 2007-08</v>
      </c>
      <c r="E1693" s="5" t="s">
        <v>12</v>
      </c>
      <c r="F1693" s="7" t="n">
        <v>6303.6</v>
      </c>
      <c r="G1693" s="7" t="n">
        <v>2810.3</v>
      </c>
      <c r="H1693" s="7" t="n">
        <v>3493.3</v>
      </c>
      <c r="I1693" s="7" t="n">
        <v>879</v>
      </c>
      <c r="J1693" s="8" t="n">
        <v>39.74</v>
      </c>
    </row>
    <row r="1694" customFormat="false" ht="15" hidden="false" customHeight="false" outlineLevel="0" collapsed="false">
      <c r="A1694" s="4" t="n">
        <v>39358</v>
      </c>
      <c r="B1694" s="5" t="n">
        <v>2007</v>
      </c>
      <c r="C1694" s="5" t="n">
        <v>10</v>
      </c>
      <c r="D1694" s="6" t="str">
        <f aca="false">IF(MONTH(A1694)&gt;=4,"FY "&amp;YEAR(A1694)&amp;"-"&amp;RIGHT(YEAR(A1694)+1,2),"FY "&amp;(YEAR(A1694)-1)&amp;"-"&amp;RIGHT(YEAR(A1694),2))</f>
        <v>FY 2007-08</v>
      </c>
      <c r="E1694" s="5" t="s">
        <v>12</v>
      </c>
      <c r="F1694" s="7" t="n">
        <v>4933.7</v>
      </c>
      <c r="G1694" s="7" t="n">
        <v>2737.7</v>
      </c>
      <c r="H1694" s="7" t="n">
        <v>2196</v>
      </c>
      <c r="I1694" s="7" t="n">
        <v>552.7</v>
      </c>
      <c r="J1694" s="8" t="n">
        <v>39.73</v>
      </c>
    </row>
    <row r="1695" customFormat="false" ht="15" hidden="false" customHeight="false" outlineLevel="0" collapsed="false">
      <c r="A1695" s="4" t="n">
        <v>39359</v>
      </c>
      <c r="B1695" s="5" t="n">
        <v>2007</v>
      </c>
      <c r="C1695" s="5" t="n">
        <v>10</v>
      </c>
      <c r="D1695" s="6" t="str">
        <f aca="false">IF(MONTH(A1695)&gt;=4,"FY "&amp;YEAR(A1695)&amp;"-"&amp;RIGHT(YEAR(A1695)+1,2),"FY "&amp;(YEAR(A1695)-1)&amp;"-"&amp;RIGHT(YEAR(A1695),2))</f>
        <v>FY 2007-08</v>
      </c>
      <c r="E1695" s="5" t="s">
        <v>12</v>
      </c>
      <c r="F1695" s="7" t="n">
        <v>8194.5</v>
      </c>
      <c r="G1695" s="7" t="n">
        <v>5033</v>
      </c>
      <c r="H1695" s="7" t="n">
        <v>3161.5</v>
      </c>
      <c r="I1695" s="7" t="n">
        <v>794.5</v>
      </c>
      <c r="J1695" s="8" t="n">
        <v>39.79</v>
      </c>
    </row>
    <row r="1696" customFormat="false" ht="15" hidden="false" customHeight="false" outlineLevel="0" collapsed="false">
      <c r="A1696" s="4" t="n">
        <v>39360</v>
      </c>
      <c r="B1696" s="5" t="n">
        <v>2007</v>
      </c>
      <c r="C1696" s="5" t="n">
        <v>10</v>
      </c>
      <c r="D1696" s="6" t="str">
        <f aca="false">IF(MONTH(A1696)&gt;=4,"FY "&amp;YEAR(A1696)&amp;"-"&amp;RIGHT(YEAR(A1696)+1,2),"FY "&amp;(YEAR(A1696)-1)&amp;"-"&amp;RIGHT(YEAR(A1696),2))</f>
        <v>FY 2007-08</v>
      </c>
      <c r="E1696" s="5" t="s">
        <v>12</v>
      </c>
      <c r="F1696" s="7" t="n">
        <v>4403.8</v>
      </c>
      <c r="G1696" s="7" t="n">
        <v>3828.8</v>
      </c>
      <c r="H1696" s="7" t="n">
        <v>575</v>
      </c>
      <c r="I1696" s="7" t="n">
        <v>145.3</v>
      </c>
      <c r="J1696" s="8" t="n">
        <v>39.56</v>
      </c>
    </row>
    <row r="1697" customFormat="false" ht="15" hidden="false" customHeight="false" outlineLevel="0" collapsed="false">
      <c r="A1697" s="4" t="n">
        <v>39364</v>
      </c>
      <c r="B1697" s="5" t="n">
        <v>2007</v>
      </c>
      <c r="C1697" s="5" t="n">
        <v>10</v>
      </c>
      <c r="D1697" s="6" t="str">
        <f aca="false">IF(MONTH(A1697)&gt;=4,"FY "&amp;YEAR(A1697)&amp;"-"&amp;RIGHT(YEAR(A1697)+1,2),"FY "&amp;(YEAR(A1697)-1)&amp;"-"&amp;RIGHT(YEAR(A1697),2))</f>
        <v>FY 2007-08</v>
      </c>
      <c r="E1697" s="5" t="s">
        <v>12</v>
      </c>
      <c r="F1697" s="7" t="n">
        <v>9160.4</v>
      </c>
      <c r="G1697" s="7" t="n">
        <v>5740.6</v>
      </c>
      <c r="H1697" s="7" t="n">
        <v>3419.8</v>
      </c>
      <c r="I1697" s="7" t="n">
        <v>867.3</v>
      </c>
      <c r="J1697" s="8" t="n">
        <v>39.43</v>
      </c>
    </row>
    <row r="1698" customFormat="false" ht="15" hidden="false" customHeight="false" outlineLevel="0" collapsed="false">
      <c r="A1698" s="4" t="n">
        <v>39365</v>
      </c>
      <c r="B1698" s="5" t="n">
        <v>2007</v>
      </c>
      <c r="C1698" s="5" t="n">
        <v>10</v>
      </c>
      <c r="D1698" s="6" t="str">
        <f aca="false">IF(MONTH(A1698)&gt;=4,"FY "&amp;YEAR(A1698)&amp;"-"&amp;RIGHT(YEAR(A1698)+1,2),"FY "&amp;(YEAR(A1698)-1)&amp;"-"&amp;RIGHT(YEAR(A1698),2))</f>
        <v>FY 2007-08</v>
      </c>
      <c r="E1698" s="5" t="s">
        <v>12</v>
      </c>
      <c r="F1698" s="7" t="n">
        <v>5364.4</v>
      </c>
      <c r="G1698" s="7" t="n">
        <v>3413.3</v>
      </c>
      <c r="H1698" s="7" t="n">
        <v>1951.1</v>
      </c>
      <c r="I1698" s="7" t="n">
        <v>493.3</v>
      </c>
      <c r="J1698" s="8" t="n">
        <v>39.55</v>
      </c>
    </row>
    <row r="1699" customFormat="false" ht="15" hidden="false" customHeight="false" outlineLevel="0" collapsed="false">
      <c r="A1699" s="4" t="n">
        <v>39366</v>
      </c>
      <c r="B1699" s="5" t="n">
        <v>2007</v>
      </c>
      <c r="C1699" s="5" t="n">
        <v>10</v>
      </c>
      <c r="D1699" s="6" t="str">
        <f aca="false">IF(MONTH(A1699)&gt;=4,"FY "&amp;YEAR(A1699)&amp;"-"&amp;RIGHT(YEAR(A1699)+1,2),"FY "&amp;(YEAR(A1699)-1)&amp;"-"&amp;RIGHT(YEAR(A1699),2))</f>
        <v>FY 2007-08</v>
      </c>
      <c r="E1699" s="5" t="s">
        <v>12</v>
      </c>
      <c r="F1699" s="7" t="n">
        <v>6043.1</v>
      </c>
      <c r="G1699" s="7" t="n">
        <v>4295.3</v>
      </c>
      <c r="H1699" s="7" t="n">
        <v>1747.8</v>
      </c>
      <c r="I1699" s="7" t="n">
        <v>444.3</v>
      </c>
      <c r="J1699" s="8" t="n">
        <v>39.34</v>
      </c>
    </row>
    <row r="1700" customFormat="false" ht="15" hidden="false" customHeight="false" outlineLevel="0" collapsed="false">
      <c r="A1700" s="4" t="n">
        <v>39367</v>
      </c>
      <c r="B1700" s="5" t="n">
        <v>2007</v>
      </c>
      <c r="C1700" s="5" t="n">
        <v>10</v>
      </c>
      <c r="D1700" s="6" t="str">
        <f aca="false">IF(MONTH(A1700)&gt;=4,"FY "&amp;YEAR(A1700)&amp;"-"&amp;RIGHT(YEAR(A1700)+1,2),"FY "&amp;(YEAR(A1700)-1)&amp;"-"&amp;RIGHT(YEAR(A1700),2))</f>
        <v>FY 2007-08</v>
      </c>
      <c r="E1700" s="5" t="s">
        <v>12</v>
      </c>
      <c r="F1700" s="7" t="n">
        <v>6301.7</v>
      </c>
      <c r="G1700" s="7" t="n">
        <v>5310.7</v>
      </c>
      <c r="H1700" s="7" t="n">
        <v>991</v>
      </c>
      <c r="I1700" s="7" t="n">
        <v>252.1</v>
      </c>
      <c r="J1700" s="8" t="n">
        <v>39.31</v>
      </c>
    </row>
    <row r="1701" customFormat="false" ht="15" hidden="false" customHeight="false" outlineLevel="0" collapsed="false">
      <c r="A1701" s="4" t="n">
        <v>39370</v>
      </c>
      <c r="B1701" s="5" t="n">
        <v>2007</v>
      </c>
      <c r="C1701" s="5" t="n">
        <v>10</v>
      </c>
      <c r="D1701" s="6" t="str">
        <f aca="false">IF(MONTH(A1701)&gt;=4,"FY "&amp;YEAR(A1701)&amp;"-"&amp;RIGHT(YEAR(A1701)+1,2),"FY "&amp;(YEAR(A1701)-1)&amp;"-"&amp;RIGHT(YEAR(A1701),2))</f>
        <v>FY 2007-08</v>
      </c>
      <c r="E1701" s="5" t="s">
        <v>12</v>
      </c>
      <c r="F1701" s="7" t="n">
        <v>5510.9</v>
      </c>
      <c r="G1701" s="7" t="n">
        <v>4729.9</v>
      </c>
      <c r="H1701" s="7" t="n">
        <v>781</v>
      </c>
      <c r="I1701" s="7" t="n">
        <v>198.6</v>
      </c>
      <c r="J1701" s="8" t="n">
        <v>39.33</v>
      </c>
    </row>
    <row r="1702" customFormat="false" ht="15" hidden="false" customHeight="false" outlineLevel="0" collapsed="false">
      <c r="A1702" s="4" t="n">
        <v>39371</v>
      </c>
      <c r="B1702" s="5" t="n">
        <v>2007</v>
      </c>
      <c r="C1702" s="5" t="n">
        <v>10</v>
      </c>
      <c r="D1702" s="6" t="str">
        <f aca="false">IF(MONTH(A1702)&gt;=4,"FY "&amp;YEAR(A1702)&amp;"-"&amp;RIGHT(YEAR(A1702)+1,2),"FY "&amp;(YEAR(A1702)-1)&amp;"-"&amp;RIGHT(YEAR(A1702),2))</f>
        <v>FY 2007-08</v>
      </c>
      <c r="E1702" s="5" t="s">
        <v>12</v>
      </c>
      <c r="F1702" s="7" t="n">
        <v>8184</v>
      </c>
      <c r="G1702" s="7" t="n">
        <v>4325.6</v>
      </c>
      <c r="H1702" s="7" t="n">
        <v>3858.5</v>
      </c>
      <c r="I1702" s="7" t="n">
        <v>981.5</v>
      </c>
      <c r="J1702" s="8" t="n">
        <v>39.31</v>
      </c>
    </row>
    <row r="1703" customFormat="false" ht="15" hidden="false" customHeight="false" outlineLevel="0" collapsed="false">
      <c r="A1703" s="4" t="n">
        <v>39372</v>
      </c>
      <c r="B1703" s="5" t="n">
        <v>2007</v>
      </c>
      <c r="C1703" s="5" t="n">
        <v>10</v>
      </c>
      <c r="D1703" s="6" t="str">
        <f aca="false">IF(MONTH(A1703)&gt;=4,"FY "&amp;YEAR(A1703)&amp;"-"&amp;RIGHT(YEAR(A1703)+1,2),"FY "&amp;(YEAR(A1703)-1)&amp;"-"&amp;RIGHT(YEAR(A1703),2))</f>
        <v>FY 2007-08</v>
      </c>
      <c r="E1703" s="5" t="s">
        <v>12</v>
      </c>
      <c r="F1703" s="7" t="n">
        <v>6832.6</v>
      </c>
      <c r="G1703" s="7" t="n">
        <v>5678.5</v>
      </c>
      <c r="H1703" s="7" t="n">
        <v>1154.1</v>
      </c>
      <c r="I1703" s="7" t="n">
        <v>293.6</v>
      </c>
      <c r="J1703" s="8" t="n">
        <v>39.31</v>
      </c>
    </row>
    <row r="1704" customFormat="false" ht="15" hidden="false" customHeight="false" outlineLevel="0" collapsed="false">
      <c r="A1704" s="4" t="n">
        <v>39373</v>
      </c>
      <c r="B1704" s="5" t="n">
        <v>2007</v>
      </c>
      <c r="C1704" s="5" t="n">
        <v>10</v>
      </c>
      <c r="D1704" s="6" t="str">
        <f aca="false">IF(MONTH(A1704)&gt;=4,"FY "&amp;YEAR(A1704)&amp;"-"&amp;RIGHT(YEAR(A1704)+1,2),"FY "&amp;(YEAR(A1704)-1)&amp;"-"&amp;RIGHT(YEAR(A1704),2))</f>
        <v>FY 2007-08</v>
      </c>
      <c r="E1704" s="5" t="s">
        <v>12</v>
      </c>
      <c r="F1704" s="7" t="n">
        <v>6076.5</v>
      </c>
      <c r="G1704" s="7" t="n">
        <v>7853.1</v>
      </c>
      <c r="H1704" s="7" t="n">
        <v>-1776.6</v>
      </c>
      <c r="I1704" s="7" t="n">
        <v>-447.7</v>
      </c>
      <c r="J1704" s="8" t="n">
        <v>39.68</v>
      </c>
    </row>
    <row r="1705" customFormat="false" ht="15" hidden="false" customHeight="false" outlineLevel="0" collapsed="false">
      <c r="A1705" s="4" t="n">
        <v>39374</v>
      </c>
      <c r="B1705" s="5" t="n">
        <v>2007</v>
      </c>
      <c r="C1705" s="5" t="n">
        <v>10</v>
      </c>
      <c r="D1705" s="6" t="str">
        <f aca="false">IF(MONTH(A1705)&gt;=4,"FY "&amp;YEAR(A1705)&amp;"-"&amp;RIGHT(YEAR(A1705)+1,2),"FY "&amp;(YEAR(A1705)-1)&amp;"-"&amp;RIGHT(YEAR(A1705),2))</f>
        <v>FY 2007-08</v>
      </c>
      <c r="E1705" s="5" t="s">
        <v>12</v>
      </c>
      <c r="F1705" s="7" t="n">
        <v>8355</v>
      </c>
      <c r="G1705" s="7" t="n">
        <v>8229.4</v>
      </c>
      <c r="H1705" s="7" t="n">
        <v>125.7</v>
      </c>
      <c r="I1705" s="7" t="n">
        <v>31.8</v>
      </c>
      <c r="J1705" s="8" t="n">
        <v>39.47</v>
      </c>
    </row>
    <row r="1706" customFormat="false" ht="15" hidden="false" customHeight="false" outlineLevel="0" collapsed="false">
      <c r="A1706" s="4" t="n">
        <v>39377</v>
      </c>
      <c r="B1706" s="5" t="n">
        <v>2007</v>
      </c>
      <c r="C1706" s="5" t="n">
        <v>10</v>
      </c>
      <c r="D1706" s="6" t="str">
        <f aca="false">IF(MONTH(A1706)&gt;=4,"FY "&amp;YEAR(A1706)&amp;"-"&amp;RIGHT(YEAR(A1706)+1,2),"FY "&amp;(YEAR(A1706)-1)&amp;"-"&amp;RIGHT(YEAR(A1706),2))</f>
        <v>FY 2007-08</v>
      </c>
      <c r="E1706" s="5" t="s">
        <v>12</v>
      </c>
      <c r="F1706" s="7" t="n">
        <v>6794.3</v>
      </c>
      <c r="G1706" s="7" t="n">
        <v>10009.7</v>
      </c>
      <c r="H1706" s="7" t="n">
        <v>-3215.4</v>
      </c>
      <c r="I1706" s="7" t="n">
        <v>-808.1</v>
      </c>
      <c r="J1706" s="8" t="n">
        <v>39.79</v>
      </c>
    </row>
    <row r="1707" customFormat="false" ht="15" hidden="false" customHeight="false" outlineLevel="0" collapsed="false">
      <c r="A1707" s="4" t="n">
        <v>39378</v>
      </c>
      <c r="B1707" s="5" t="n">
        <v>2007</v>
      </c>
      <c r="C1707" s="5" t="n">
        <v>10</v>
      </c>
      <c r="D1707" s="6" t="str">
        <f aca="false">IF(MONTH(A1707)&gt;=4,"FY "&amp;YEAR(A1707)&amp;"-"&amp;RIGHT(YEAR(A1707)+1,2),"FY "&amp;(YEAR(A1707)-1)&amp;"-"&amp;RIGHT(YEAR(A1707),2))</f>
        <v>FY 2007-08</v>
      </c>
      <c r="E1707" s="5" t="s">
        <v>12</v>
      </c>
      <c r="F1707" s="7" t="n">
        <v>5580.9</v>
      </c>
      <c r="G1707" s="7" t="n">
        <v>6791.2</v>
      </c>
      <c r="H1707" s="7" t="n">
        <v>-1210.3</v>
      </c>
      <c r="I1707" s="7" t="n">
        <v>-304.2</v>
      </c>
      <c r="J1707" s="8" t="n">
        <v>39.79</v>
      </c>
    </row>
    <row r="1708" customFormat="false" ht="15" hidden="false" customHeight="false" outlineLevel="0" collapsed="false">
      <c r="A1708" s="4" t="n">
        <v>39379</v>
      </c>
      <c r="B1708" s="5" t="n">
        <v>2007</v>
      </c>
      <c r="C1708" s="5" t="n">
        <v>10</v>
      </c>
      <c r="D1708" s="6" t="str">
        <f aca="false">IF(MONTH(A1708)&gt;=4,"FY "&amp;YEAR(A1708)&amp;"-"&amp;RIGHT(YEAR(A1708)+1,2),"FY "&amp;(YEAR(A1708)-1)&amp;"-"&amp;RIGHT(YEAR(A1708),2))</f>
        <v>FY 2007-08</v>
      </c>
      <c r="E1708" s="5" t="s">
        <v>12</v>
      </c>
      <c r="F1708" s="7" t="n">
        <v>6315.7</v>
      </c>
      <c r="G1708" s="7" t="n">
        <v>5538.7</v>
      </c>
      <c r="H1708" s="7" t="n">
        <v>777</v>
      </c>
      <c r="I1708" s="7" t="n">
        <v>195.8</v>
      </c>
      <c r="J1708" s="8" t="n">
        <v>39.69</v>
      </c>
    </row>
    <row r="1709" customFormat="false" ht="15" hidden="false" customHeight="false" outlineLevel="0" collapsed="false">
      <c r="A1709" s="4" t="n">
        <v>39380</v>
      </c>
      <c r="B1709" s="5" t="n">
        <v>2007</v>
      </c>
      <c r="C1709" s="5" t="n">
        <v>10</v>
      </c>
      <c r="D1709" s="6" t="str">
        <f aca="false">IF(MONTH(A1709)&gt;=4,"FY "&amp;YEAR(A1709)&amp;"-"&amp;RIGHT(YEAR(A1709)+1,2),"FY "&amp;(YEAR(A1709)-1)&amp;"-"&amp;RIGHT(YEAR(A1709),2))</f>
        <v>FY 2007-08</v>
      </c>
      <c r="E1709" s="5" t="s">
        <v>12</v>
      </c>
      <c r="F1709" s="7" t="n">
        <v>6358.5</v>
      </c>
      <c r="G1709" s="7" t="n">
        <v>4497.4</v>
      </c>
      <c r="H1709" s="7" t="n">
        <v>1861</v>
      </c>
      <c r="I1709" s="7" t="n">
        <v>470.3</v>
      </c>
      <c r="J1709" s="8" t="n">
        <v>39.57</v>
      </c>
    </row>
    <row r="1710" customFormat="false" ht="15" hidden="false" customHeight="false" outlineLevel="0" collapsed="false">
      <c r="A1710" s="4" t="n">
        <v>39381</v>
      </c>
      <c r="B1710" s="5" t="n">
        <v>2007</v>
      </c>
      <c r="C1710" s="5" t="n">
        <v>10</v>
      </c>
      <c r="D1710" s="6" t="str">
        <f aca="false">IF(MONTH(A1710)&gt;=4,"FY "&amp;YEAR(A1710)&amp;"-"&amp;RIGHT(YEAR(A1710)+1,2),"FY "&amp;(YEAR(A1710)-1)&amp;"-"&amp;RIGHT(YEAR(A1710),2))</f>
        <v>FY 2007-08</v>
      </c>
      <c r="E1710" s="5" t="s">
        <v>12</v>
      </c>
      <c r="F1710" s="7" t="n">
        <v>7678.5</v>
      </c>
      <c r="G1710" s="7" t="n">
        <v>7465.5</v>
      </c>
      <c r="H1710" s="7" t="n">
        <v>213</v>
      </c>
      <c r="I1710" s="7" t="n">
        <v>53.9</v>
      </c>
      <c r="J1710" s="8" t="n">
        <v>39.54</v>
      </c>
    </row>
    <row r="1711" customFormat="false" ht="15" hidden="false" customHeight="false" outlineLevel="0" collapsed="false">
      <c r="A1711" s="4" t="n">
        <v>39384</v>
      </c>
      <c r="B1711" s="5" t="n">
        <v>2007</v>
      </c>
      <c r="C1711" s="5" t="n">
        <v>10</v>
      </c>
      <c r="D1711" s="6" t="str">
        <f aca="false">IF(MONTH(A1711)&gt;=4,"FY "&amp;YEAR(A1711)&amp;"-"&amp;RIGHT(YEAR(A1711)+1,2),"FY "&amp;(YEAR(A1711)-1)&amp;"-"&amp;RIGHT(YEAR(A1711),2))</f>
        <v>FY 2007-08</v>
      </c>
      <c r="E1711" s="5" t="s">
        <v>12</v>
      </c>
      <c r="F1711" s="7" t="n">
        <v>4077.9</v>
      </c>
      <c r="G1711" s="7" t="n">
        <v>4334.7</v>
      </c>
      <c r="H1711" s="7" t="n">
        <v>-256.8</v>
      </c>
      <c r="I1711" s="7" t="n">
        <v>-65</v>
      </c>
      <c r="J1711" s="8" t="n">
        <v>39.51</v>
      </c>
    </row>
    <row r="1712" customFormat="false" ht="15" hidden="false" customHeight="false" outlineLevel="0" collapsed="false">
      <c r="A1712" s="4" t="n">
        <v>39385</v>
      </c>
      <c r="B1712" s="5" t="n">
        <v>2007</v>
      </c>
      <c r="C1712" s="5" t="n">
        <v>10</v>
      </c>
      <c r="D1712" s="6" t="str">
        <f aca="false">IF(MONTH(A1712)&gt;=4,"FY "&amp;YEAR(A1712)&amp;"-"&amp;RIGHT(YEAR(A1712)+1,2),"FY "&amp;(YEAR(A1712)-1)&amp;"-"&amp;RIGHT(YEAR(A1712),2))</f>
        <v>FY 2007-08</v>
      </c>
      <c r="E1712" s="5" t="s">
        <v>12</v>
      </c>
      <c r="F1712" s="7" t="n">
        <v>4782.8</v>
      </c>
      <c r="G1712" s="7" t="n">
        <v>3735.4</v>
      </c>
      <c r="H1712" s="7" t="n">
        <v>1047.4</v>
      </c>
      <c r="I1712" s="7" t="n">
        <v>266</v>
      </c>
      <c r="J1712" s="8" t="n">
        <v>39.38</v>
      </c>
    </row>
    <row r="1713" customFormat="false" ht="15" hidden="false" customHeight="false" outlineLevel="0" collapsed="false">
      <c r="A1713" s="4" t="n">
        <v>39386</v>
      </c>
      <c r="B1713" s="5" t="n">
        <v>2007</v>
      </c>
      <c r="C1713" s="5" t="n">
        <v>10</v>
      </c>
      <c r="D1713" s="6" t="str">
        <f aca="false">IF(MONTH(A1713)&gt;=4,"FY "&amp;YEAR(A1713)&amp;"-"&amp;RIGHT(YEAR(A1713)+1,2),"FY "&amp;(YEAR(A1713)-1)&amp;"-"&amp;RIGHT(YEAR(A1713),2))</f>
        <v>FY 2007-08</v>
      </c>
      <c r="E1713" s="5" t="s">
        <v>12</v>
      </c>
      <c r="F1713" s="7" t="n">
        <v>4534</v>
      </c>
      <c r="G1713" s="7" t="n">
        <v>4837.3</v>
      </c>
      <c r="H1713" s="7" t="n">
        <v>-303.3</v>
      </c>
      <c r="I1713" s="7" t="n">
        <v>-77</v>
      </c>
      <c r="J1713" s="8" t="n">
        <v>39.4</v>
      </c>
    </row>
    <row r="1714" customFormat="false" ht="15" hidden="false" customHeight="false" outlineLevel="0" collapsed="false">
      <c r="A1714" s="4" t="n">
        <v>39387</v>
      </c>
      <c r="B1714" s="5" t="n">
        <v>2007</v>
      </c>
      <c r="C1714" s="5" t="n">
        <v>11</v>
      </c>
      <c r="D1714" s="6" t="str">
        <f aca="false">IF(MONTH(A1714)&gt;=4,"FY "&amp;YEAR(A1714)&amp;"-"&amp;RIGHT(YEAR(A1714)+1,2),"FY "&amp;(YEAR(A1714)-1)&amp;"-"&amp;RIGHT(YEAR(A1714),2))</f>
        <v>FY 2007-08</v>
      </c>
      <c r="E1714" s="5" t="s">
        <v>12</v>
      </c>
      <c r="F1714" s="7" t="n">
        <v>5442.2</v>
      </c>
      <c r="G1714" s="7" t="n">
        <v>5214.2</v>
      </c>
      <c r="H1714" s="7" t="n">
        <v>228</v>
      </c>
      <c r="I1714" s="7" t="n">
        <v>58</v>
      </c>
      <c r="J1714" s="8" t="n">
        <v>40.34</v>
      </c>
    </row>
    <row r="1715" customFormat="false" ht="15" hidden="false" customHeight="false" outlineLevel="0" collapsed="false">
      <c r="A1715" s="4" t="n">
        <v>39388</v>
      </c>
      <c r="B1715" s="5" t="n">
        <v>2007</v>
      </c>
      <c r="C1715" s="5" t="n">
        <v>11</v>
      </c>
      <c r="D1715" s="6" t="str">
        <f aca="false">IF(MONTH(A1715)&gt;=4,"FY "&amp;YEAR(A1715)&amp;"-"&amp;RIGHT(YEAR(A1715)+1,2),"FY "&amp;(YEAR(A1715)-1)&amp;"-"&amp;RIGHT(YEAR(A1715),2))</f>
        <v>FY 2007-08</v>
      </c>
      <c r="E1715" s="5" t="s">
        <v>12</v>
      </c>
      <c r="F1715" s="7" t="n">
        <v>5179.4</v>
      </c>
      <c r="G1715" s="7" t="n">
        <v>4998.8</v>
      </c>
      <c r="H1715" s="7" t="n">
        <v>180.6</v>
      </c>
      <c r="I1715" s="7" t="n">
        <v>45.9</v>
      </c>
      <c r="J1715" s="8" t="n">
        <v>40.34</v>
      </c>
    </row>
    <row r="1716" customFormat="false" ht="15" hidden="false" customHeight="false" outlineLevel="0" collapsed="false">
      <c r="A1716" s="4" t="n">
        <v>39391</v>
      </c>
      <c r="B1716" s="5" t="n">
        <v>2007</v>
      </c>
      <c r="C1716" s="5" t="n">
        <v>11</v>
      </c>
      <c r="D1716" s="6" t="str">
        <f aca="false">IF(MONTH(A1716)&gt;=4,"FY "&amp;YEAR(A1716)&amp;"-"&amp;RIGHT(YEAR(A1716)+1,2),"FY "&amp;(YEAR(A1716)-1)&amp;"-"&amp;RIGHT(YEAR(A1716),2))</f>
        <v>FY 2007-08</v>
      </c>
      <c r="E1716" s="5" t="s">
        <v>12</v>
      </c>
      <c r="F1716" s="7" t="n">
        <v>3322.7</v>
      </c>
      <c r="G1716" s="7" t="n">
        <v>4084.1</v>
      </c>
      <c r="H1716" s="7" t="n">
        <v>-761.4</v>
      </c>
      <c r="I1716" s="7" t="n">
        <v>-193.4</v>
      </c>
      <c r="J1716" s="8" t="n">
        <v>40.34</v>
      </c>
    </row>
    <row r="1717" customFormat="false" ht="15" hidden="false" customHeight="false" outlineLevel="0" collapsed="false">
      <c r="A1717" s="4" t="n">
        <v>39392</v>
      </c>
      <c r="B1717" s="5" t="n">
        <v>2007</v>
      </c>
      <c r="C1717" s="5" t="n">
        <v>11</v>
      </c>
      <c r="D1717" s="6" t="str">
        <f aca="false">IF(MONTH(A1717)&gt;=4,"FY "&amp;YEAR(A1717)&amp;"-"&amp;RIGHT(YEAR(A1717)+1,2),"FY "&amp;(YEAR(A1717)-1)&amp;"-"&amp;RIGHT(YEAR(A1717),2))</f>
        <v>FY 2007-08</v>
      </c>
      <c r="E1717" s="5" t="s">
        <v>12</v>
      </c>
      <c r="F1717" s="7" t="n">
        <v>4550.2</v>
      </c>
      <c r="G1717" s="7" t="n">
        <v>5207.1</v>
      </c>
      <c r="H1717" s="7" t="n">
        <v>-656.8</v>
      </c>
      <c r="I1717" s="7" t="n">
        <v>-167.1</v>
      </c>
      <c r="J1717" s="8" t="n">
        <v>39.32</v>
      </c>
    </row>
    <row r="1718" customFormat="false" ht="15" hidden="false" customHeight="false" outlineLevel="0" collapsed="false">
      <c r="A1718" s="4" t="n">
        <v>39393</v>
      </c>
      <c r="B1718" s="5" t="n">
        <v>2007</v>
      </c>
      <c r="C1718" s="5" t="n">
        <v>11</v>
      </c>
      <c r="D1718" s="6" t="str">
        <f aca="false">IF(MONTH(A1718)&gt;=4,"FY "&amp;YEAR(A1718)&amp;"-"&amp;RIGHT(YEAR(A1718)+1,2),"FY "&amp;(YEAR(A1718)-1)&amp;"-"&amp;RIGHT(YEAR(A1718),2))</f>
        <v>FY 2007-08</v>
      </c>
      <c r="E1718" s="5" t="s">
        <v>12</v>
      </c>
      <c r="F1718" s="7" t="n">
        <v>4092.3</v>
      </c>
      <c r="G1718" s="7" t="n">
        <v>4087.2</v>
      </c>
      <c r="H1718" s="7" t="n">
        <v>5.1</v>
      </c>
      <c r="I1718" s="7" t="n">
        <v>1.3</v>
      </c>
      <c r="J1718" s="8" t="n">
        <v>39.29</v>
      </c>
    </row>
    <row r="1719" customFormat="false" ht="15" hidden="false" customHeight="false" outlineLevel="0" collapsed="false">
      <c r="A1719" s="4" t="n">
        <v>39394</v>
      </c>
      <c r="B1719" s="5" t="n">
        <v>2007</v>
      </c>
      <c r="C1719" s="5" t="n">
        <v>11</v>
      </c>
      <c r="D1719" s="6" t="str">
        <f aca="false">IF(MONTH(A1719)&gt;=4,"FY "&amp;YEAR(A1719)&amp;"-"&amp;RIGHT(YEAR(A1719)+1,2),"FY "&amp;(YEAR(A1719)-1)&amp;"-"&amp;RIGHT(YEAR(A1719),2))</f>
        <v>FY 2007-08</v>
      </c>
      <c r="E1719" s="5" t="s">
        <v>12</v>
      </c>
      <c r="F1719" s="7" t="n">
        <v>4156.9</v>
      </c>
      <c r="G1719" s="7" t="n">
        <v>4119.2</v>
      </c>
      <c r="H1719" s="7" t="n">
        <v>37.7</v>
      </c>
      <c r="I1719" s="7" t="n">
        <v>9.6</v>
      </c>
      <c r="J1719" s="8" t="n">
        <v>39.27</v>
      </c>
    </row>
    <row r="1720" customFormat="false" ht="15" hidden="false" customHeight="false" outlineLevel="0" collapsed="false">
      <c r="A1720" s="4" t="n">
        <v>39398</v>
      </c>
      <c r="B1720" s="5" t="n">
        <v>2007</v>
      </c>
      <c r="C1720" s="5" t="n">
        <v>11</v>
      </c>
      <c r="D1720" s="6" t="str">
        <f aca="false">IF(MONTH(A1720)&gt;=4,"FY "&amp;YEAR(A1720)&amp;"-"&amp;RIGHT(YEAR(A1720)+1,2),"FY "&amp;(YEAR(A1720)-1)&amp;"-"&amp;RIGHT(YEAR(A1720),2))</f>
        <v>FY 2007-08</v>
      </c>
      <c r="E1720" s="5" t="s">
        <v>12</v>
      </c>
      <c r="F1720" s="7" t="n">
        <v>4366.1</v>
      </c>
      <c r="G1720" s="7" t="n">
        <v>4653</v>
      </c>
      <c r="H1720" s="7" t="n">
        <v>-286.9</v>
      </c>
      <c r="I1720" s="7" t="n">
        <v>-72.9</v>
      </c>
      <c r="J1720" s="8" t="n">
        <v>39.34</v>
      </c>
    </row>
    <row r="1721" customFormat="false" ht="15" hidden="false" customHeight="false" outlineLevel="0" collapsed="false">
      <c r="A1721" s="4" t="n">
        <v>39399</v>
      </c>
      <c r="B1721" s="5" t="n">
        <v>2007</v>
      </c>
      <c r="C1721" s="5" t="n">
        <v>11</v>
      </c>
      <c r="D1721" s="6" t="str">
        <f aca="false">IF(MONTH(A1721)&gt;=4,"FY "&amp;YEAR(A1721)&amp;"-"&amp;RIGHT(YEAR(A1721)+1,2),"FY "&amp;(YEAR(A1721)-1)&amp;"-"&amp;RIGHT(YEAR(A1721),2))</f>
        <v>FY 2007-08</v>
      </c>
      <c r="E1721" s="5" t="s">
        <v>12</v>
      </c>
      <c r="F1721" s="7" t="n">
        <v>4550</v>
      </c>
      <c r="G1721" s="7" t="n">
        <v>5370</v>
      </c>
      <c r="H1721" s="7" t="n">
        <v>-820</v>
      </c>
      <c r="I1721" s="7" t="n">
        <v>-208.5</v>
      </c>
      <c r="J1721" s="8" t="n">
        <v>39.33</v>
      </c>
    </row>
    <row r="1722" customFormat="false" ht="15" hidden="false" customHeight="false" outlineLevel="0" collapsed="false">
      <c r="A1722" s="4" t="n">
        <v>39400</v>
      </c>
      <c r="B1722" s="5" t="n">
        <v>2007</v>
      </c>
      <c r="C1722" s="5" t="n">
        <v>11</v>
      </c>
      <c r="D1722" s="6" t="str">
        <f aca="false">IF(MONTH(A1722)&gt;=4,"FY "&amp;YEAR(A1722)&amp;"-"&amp;RIGHT(YEAR(A1722)+1,2),"FY "&amp;(YEAR(A1722)-1)&amp;"-"&amp;RIGHT(YEAR(A1722),2))</f>
        <v>FY 2007-08</v>
      </c>
      <c r="E1722" s="5" t="s">
        <v>12</v>
      </c>
      <c r="F1722" s="7" t="n">
        <v>5186.8</v>
      </c>
      <c r="G1722" s="7" t="n">
        <v>5064.6</v>
      </c>
      <c r="H1722" s="7" t="n">
        <v>122.2</v>
      </c>
      <c r="I1722" s="7" t="n">
        <v>31</v>
      </c>
      <c r="J1722" s="8" t="n">
        <v>39.39</v>
      </c>
    </row>
    <row r="1723" customFormat="false" ht="15" hidden="false" customHeight="false" outlineLevel="0" collapsed="false">
      <c r="A1723" s="4" t="n">
        <v>39401</v>
      </c>
      <c r="B1723" s="5" t="n">
        <v>2007</v>
      </c>
      <c r="C1723" s="5" t="n">
        <v>11</v>
      </c>
      <c r="D1723" s="6" t="str">
        <f aca="false">IF(MONTH(A1723)&gt;=4,"FY "&amp;YEAR(A1723)&amp;"-"&amp;RIGHT(YEAR(A1723)+1,2),"FY "&amp;(YEAR(A1723)-1)&amp;"-"&amp;RIGHT(YEAR(A1723),2))</f>
        <v>FY 2007-08</v>
      </c>
      <c r="E1723" s="5" t="s">
        <v>12</v>
      </c>
      <c r="F1723" s="7" t="n">
        <v>5112.6</v>
      </c>
      <c r="G1723" s="7" t="n">
        <v>4160.6</v>
      </c>
      <c r="H1723" s="7" t="n">
        <v>952</v>
      </c>
      <c r="I1723" s="7" t="n">
        <v>242</v>
      </c>
      <c r="J1723" s="8" t="n">
        <v>39.33</v>
      </c>
    </row>
    <row r="1724" customFormat="false" ht="15" hidden="false" customHeight="false" outlineLevel="0" collapsed="false">
      <c r="A1724" s="4" t="n">
        <v>39402</v>
      </c>
      <c r="B1724" s="5" t="n">
        <v>2007</v>
      </c>
      <c r="C1724" s="5" t="n">
        <v>11</v>
      </c>
      <c r="D1724" s="6" t="str">
        <f aca="false">IF(MONTH(A1724)&gt;=4,"FY "&amp;YEAR(A1724)&amp;"-"&amp;RIGHT(YEAR(A1724)+1,2),"FY "&amp;(YEAR(A1724)-1)&amp;"-"&amp;RIGHT(YEAR(A1724),2))</f>
        <v>FY 2007-08</v>
      </c>
      <c r="E1724" s="5" t="s">
        <v>12</v>
      </c>
      <c r="F1724" s="7" t="n">
        <v>4464.3</v>
      </c>
      <c r="G1724" s="7" t="n">
        <v>3675.9</v>
      </c>
      <c r="H1724" s="7" t="n">
        <v>788.4</v>
      </c>
      <c r="I1724" s="7" t="n">
        <v>200.7</v>
      </c>
      <c r="J1724" s="8" t="n">
        <v>39.28</v>
      </c>
    </row>
    <row r="1725" customFormat="false" ht="15" hidden="false" customHeight="false" outlineLevel="0" collapsed="false">
      <c r="A1725" s="4" t="n">
        <v>39405</v>
      </c>
      <c r="B1725" s="5" t="n">
        <v>2007</v>
      </c>
      <c r="C1725" s="5" t="n">
        <v>11</v>
      </c>
      <c r="D1725" s="6" t="str">
        <f aca="false">IF(MONTH(A1725)&gt;=4,"FY "&amp;YEAR(A1725)&amp;"-"&amp;RIGHT(YEAR(A1725)+1,2),"FY "&amp;(YEAR(A1725)-1)&amp;"-"&amp;RIGHT(YEAR(A1725),2))</f>
        <v>FY 2007-08</v>
      </c>
      <c r="E1725" s="5" t="s">
        <v>12</v>
      </c>
      <c r="F1725" s="7" t="n">
        <v>3508.9</v>
      </c>
      <c r="G1725" s="7" t="n">
        <v>3588</v>
      </c>
      <c r="H1725" s="7" t="n">
        <v>-79</v>
      </c>
      <c r="I1725" s="7" t="n">
        <v>-20.1</v>
      </c>
      <c r="J1725" s="8" t="n">
        <v>39.35</v>
      </c>
    </row>
    <row r="1726" customFormat="false" ht="15" hidden="false" customHeight="false" outlineLevel="0" collapsed="false">
      <c r="A1726" s="4" t="n">
        <v>39406</v>
      </c>
      <c r="B1726" s="5" t="n">
        <v>2007</v>
      </c>
      <c r="C1726" s="5" t="n">
        <v>11</v>
      </c>
      <c r="D1726" s="6" t="str">
        <f aca="false">IF(MONTH(A1726)&gt;=4,"FY "&amp;YEAR(A1726)&amp;"-"&amp;RIGHT(YEAR(A1726)+1,2),"FY "&amp;(YEAR(A1726)-1)&amp;"-"&amp;RIGHT(YEAR(A1726),2))</f>
        <v>FY 2007-08</v>
      </c>
      <c r="E1726" s="5" t="s">
        <v>12</v>
      </c>
      <c r="F1726" s="7" t="n">
        <v>3859.7</v>
      </c>
      <c r="G1726" s="7" t="n">
        <v>3886.5</v>
      </c>
      <c r="H1726" s="7" t="n">
        <v>-26.8</v>
      </c>
      <c r="I1726" s="7" t="n">
        <v>-6.8</v>
      </c>
      <c r="J1726" s="8" t="n">
        <v>39.29</v>
      </c>
    </row>
    <row r="1727" customFormat="false" ht="15" hidden="false" customHeight="false" outlineLevel="0" collapsed="false">
      <c r="A1727" s="4" t="n">
        <v>39407</v>
      </c>
      <c r="B1727" s="5" t="n">
        <v>2007</v>
      </c>
      <c r="C1727" s="5" t="n">
        <v>11</v>
      </c>
      <c r="D1727" s="6" t="str">
        <f aca="false">IF(MONTH(A1727)&gt;=4,"FY "&amp;YEAR(A1727)&amp;"-"&amp;RIGHT(YEAR(A1727)+1,2),"FY "&amp;(YEAR(A1727)-1)&amp;"-"&amp;RIGHT(YEAR(A1727),2))</f>
        <v>FY 2007-08</v>
      </c>
      <c r="E1727" s="5" t="s">
        <v>12</v>
      </c>
      <c r="F1727" s="7" t="n">
        <v>4816.7</v>
      </c>
      <c r="G1727" s="7" t="n">
        <v>5888.8</v>
      </c>
      <c r="H1727" s="7" t="n">
        <v>-1072.1</v>
      </c>
      <c r="I1727" s="7" t="n">
        <v>-272.5</v>
      </c>
      <c r="J1727" s="8" t="n">
        <v>39.34</v>
      </c>
    </row>
    <row r="1728" customFormat="false" ht="15" hidden="false" customHeight="false" outlineLevel="0" collapsed="false">
      <c r="A1728" s="4" t="n">
        <v>39408</v>
      </c>
      <c r="B1728" s="5" t="n">
        <v>2007</v>
      </c>
      <c r="C1728" s="5" t="n">
        <v>11</v>
      </c>
      <c r="D1728" s="6" t="str">
        <f aca="false">IF(MONTH(A1728)&gt;=4,"FY "&amp;YEAR(A1728)&amp;"-"&amp;RIGHT(YEAR(A1728)+1,2),"FY "&amp;(YEAR(A1728)-1)&amp;"-"&amp;RIGHT(YEAR(A1728),2))</f>
        <v>FY 2007-08</v>
      </c>
      <c r="E1728" s="5" t="s">
        <v>12</v>
      </c>
      <c r="F1728" s="7" t="n">
        <v>3246.6</v>
      </c>
      <c r="G1728" s="7" t="n">
        <v>5469</v>
      </c>
      <c r="H1728" s="7" t="n">
        <v>-2222.4</v>
      </c>
      <c r="I1728" s="7" t="n">
        <v>-564.2</v>
      </c>
      <c r="J1728" s="8" t="n">
        <v>39.39</v>
      </c>
    </row>
    <row r="1729" customFormat="false" ht="15" hidden="false" customHeight="false" outlineLevel="0" collapsed="false">
      <c r="A1729" s="4" t="n">
        <v>39409</v>
      </c>
      <c r="B1729" s="5" t="n">
        <v>2007</v>
      </c>
      <c r="C1729" s="5" t="n">
        <v>11</v>
      </c>
      <c r="D1729" s="6" t="str">
        <f aca="false">IF(MONTH(A1729)&gt;=4,"FY "&amp;YEAR(A1729)&amp;"-"&amp;RIGHT(YEAR(A1729)+1,2),"FY "&amp;(YEAR(A1729)-1)&amp;"-"&amp;RIGHT(YEAR(A1729),2))</f>
        <v>FY 2007-08</v>
      </c>
      <c r="E1729" s="5" t="s">
        <v>12</v>
      </c>
      <c r="F1729" s="7" t="n">
        <v>3328.7</v>
      </c>
      <c r="G1729" s="7" t="n">
        <v>4172.5</v>
      </c>
      <c r="H1729" s="7" t="n">
        <v>-843.9</v>
      </c>
      <c r="I1729" s="7" t="n">
        <v>-214.1</v>
      </c>
      <c r="J1729" s="8" t="n">
        <v>39.41</v>
      </c>
    </row>
    <row r="1730" customFormat="false" ht="15" hidden="false" customHeight="false" outlineLevel="0" collapsed="false">
      <c r="A1730" s="4" t="n">
        <v>39412</v>
      </c>
      <c r="B1730" s="5" t="n">
        <v>2007</v>
      </c>
      <c r="C1730" s="5" t="n">
        <v>11</v>
      </c>
      <c r="D1730" s="6" t="str">
        <f aca="false">IF(MONTH(A1730)&gt;=4,"FY "&amp;YEAR(A1730)&amp;"-"&amp;RIGHT(YEAR(A1730)+1,2),"FY "&amp;(YEAR(A1730)-1)&amp;"-"&amp;RIGHT(YEAR(A1730),2))</f>
        <v>FY 2007-08</v>
      </c>
      <c r="E1730" s="5" t="s">
        <v>12</v>
      </c>
      <c r="F1730" s="7" t="n">
        <v>2756.3</v>
      </c>
      <c r="G1730" s="7" t="n">
        <v>2929.7</v>
      </c>
      <c r="H1730" s="7" t="n">
        <v>-173.4</v>
      </c>
      <c r="I1730" s="7" t="n">
        <v>-43.8</v>
      </c>
      <c r="J1730" s="8" t="n">
        <v>39.57</v>
      </c>
    </row>
    <row r="1731" customFormat="false" ht="15" hidden="false" customHeight="false" outlineLevel="0" collapsed="false">
      <c r="A1731" s="4" t="n">
        <v>39413</v>
      </c>
      <c r="B1731" s="5" t="n">
        <v>2007</v>
      </c>
      <c r="C1731" s="5" t="n">
        <v>11</v>
      </c>
      <c r="D1731" s="6" t="str">
        <f aca="false">IF(MONTH(A1731)&gt;=4,"FY "&amp;YEAR(A1731)&amp;"-"&amp;RIGHT(YEAR(A1731)+1,2),"FY "&amp;(YEAR(A1731)-1)&amp;"-"&amp;RIGHT(YEAR(A1731),2))</f>
        <v>FY 2007-08</v>
      </c>
      <c r="E1731" s="5" t="s">
        <v>12</v>
      </c>
      <c r="F1731" s="7" t="n">
        <v>3325.5</v>
      </c>
      <c r="G1731" s="7" t="n">
        <v>2855.3</v>
      </c>
      <c r="H1731" s="7" t="n">
        <v>470.2</v>
      </c>
      <c r="I1731" s="7" t="n">
        <v>118.5</v>
      </c>
      <c r="J1731" s="8" t="n">
        <v>39.68</v>
      </c>
    </row>
    <row r="1732" customFormat="false" ht="15" hidden="false" customHeight="false" outlineLevel="0" collapsed="false">
      <c r="A1732" s="4" t="n">
        <v>39414</v>
      </c>
      <c r="B1732" s="5" t="n">
        <v>2007</v>
      </c>
      <c r="C1732" s="5" t="n">
        <v>11</v>
      </c>
      <c r="D1732" s="6" t="str">
        <f aca="false">IF(MONTH(A1732)&gt;=4,"FY "&amp;YEAR(A1732)&amp;"-"&amp;RIGHT(YEAR(A1732)+1,2),"FY "&amp;(YEAR(A1732)-1)&amp;"-"&amp;RIGHT(YEAR(A1732),2))</f>
        <v>FY 2007-08</v>
      </c>
      <c r="E1732" s="5" t="s">
        <v>12</v>
      </c>
      <c r="F1732" s="7" t="n">
        <v>3467</v>
      </c>
      <c r="G1732" s="7" t="n">
        <v>3730.6</v>
      </c>
      <c r="H1732" s="7" t="n">
        <v>-263.7</v>
      </c>
      <c r="I1732" s="7" t="n">
        <v>-66.2</v>
      </c>
      <c r="J1732" s="8" t="n">
        <v>39.85</v>
      </c>
    </row>
    <row r="1733" customFormat="false" ht="15" hidden="false" customHeight="false" outlineLevel="0" collapsed="false">
      <c r="A1733" s="4" t="n">
        <v>39415</v>
      </c>
      <c r="B1733" s="5" t="n">
        <v>2007</v>
      </c>
      <c r="C1733" s="5" t="n">
        <v>11</v>
      </c>
      <c r="D1733" s="6" t="str">
        <f aca="false">IF(MONTH(A1733)&gt;=4,"FY "&amp;YEAR(A1733)&amp;"-"&amp;RIGHT(YEAR(A1733)+1,2),"FY "&amp;(YEAR(A1733)-1)&amp;"-"&amp;RIGHT(YEAR(A1733),2))</f>
        <v>FY 2007-08</v>
      </c>
      <c r="E1733" s="5" t="s">
        <v>12</v>
      </c>
      <c r="F1733" s="7" t="n">
        <v>3268.5</v>
      </c>
      <c r="G1733" s="7" t="n">
        <v>3718.5</v>
      </c>
      <c r="H1733" s="7" t="n">
        <v>-450</v>
      </c>
      <c r="I1733" s="7" t="n">
        <v>-113.4</v>
      </c>
      <c r="J1733" s="8" t="n">
        <v>39.68</v>
      </c>
    </row>
    <row r="1734" customFormat="false" ht="15" hidden="false" customHeight="false" outlineLevel="0" collapsed="false">
      <c r="A1734" s="4" t="n">
        <v>39416</v>
      </c>
      <c r="B1734" s="5" t="n">
        <v>2007</v>
      </c>
      <c r="C1734" s="5" t="n">
        <v>11</v>
      </c>
      <c r="D1734" s="6" t="str">
        <f aca="false">IF(MONTH(A1734)&gt;=4,"FY "&amp;YEAR(A1734)&amp;"-"&amp;RIGHT(YEAR(A1734)+1,2),"FY "&amp;(YEAR(A1734)-1)&amp;"-"&amp;RIGHT(YEAR(A1734),2))</f>
        <v>FY 2007-08</v>
      </c>
      <c r="E1734" s="5" t="s">
        <v>12</v>
      </c>
      <c r="F1734" s="7" t="n">
        <v>5311.4</v>
      </c>
      <c r="G1734" s="7" t="n">
        <v>6289</v>
      </c>
      <c r="H1734" s="7" t="n">
        <v>-977.6</v>
      </c>
      <c r="I1734" s="7" t="n">
        <v>-245.8</v>
      </c>
      <c r="J1734" s="8" t="n">
        <v>39.77</v>
      </c>
    </row>
    <row r="1735" customFormat="false" ht="15" hidden="false" customHeight="false" outlineLevel="0" collapsed="false">
      <c r="A1735" s="4" t="n">
        <v>39419</v>
      </c>
      <c r="B1735" s="5" t="n">
        <v>2007</v>
      </c>
      <c r="C1735" s="5" t="n">
        <v>12</v>
      </c>
      <c r="D1735" s="6" t="str">
        <f aca="false">IF(MONTH(A1735)&gt;=4,"FY "&amp;YEAR(A1735)&amp;"-"&amp;RIGHT(YEAR(A1735)+1,2),"FY "&amp;(YEAR(A1735)-1)&amp;"-"&amp;RIGHT(YEAR(A1735),2))</f>
        <v>FY 2007-08</v>
      </c>
      <c r="E1735" s="5" t="s">
        <v>12</v>
      </c>
      <c r="F1735" s="7" t="n">
        <v>7639.4</v>
      </c>
      <c r="G1735" s="7" t="n">
        <v>6159</v>
      </c>
      <c r="H1735" s="7" t="n">
        <v>1480.4</v>
      </c>
      <c r="I1735" s="7" t="n">
        <v>373.2</v>
      </c>
      <c r="J1735" s="8" t="n">
        <v>39.67</v>
      </c>
    </row>
    <row r="1736" customFormat="false" ht="15" hidden="false" customHeight="false" outlineLevel="0" collapsed="false">
      <c r="A1736" s="4" t="n">
        <v>39420</v>
      </c>
      <c r="B1736" s="5" t="n">
        <v>2007</v>
      </c>
      <c r="C1736" s="5" t="n">
        <v>12</v>
      </c>
      <c r="D1736" s="6" t="str">
        <f aca="false">IF(MONTH(A1736)&gt;=4,"FY "&amp;YEAR(A1736)&amp;"-"&amp;RIGHT(YEAR(A1736)+1,2),"FY "&amp;(YEAR(A1736)-1)&amp;"-"&amp;RIGHT(YEAR(A1736),2))</f>
        <v>FY 2007-08</v>
      </c>
      <c r="E1736" s="5" t="s">
        <v>12</v>
      </c>
      <c r="F1736" s="7" t="n">
        <v>5566</v>
      </c>
      <c r="G1736" s="7" t="n">
        <v>5451.6</v>
      </c>
      <c r="H1736" s="7" t="n">
        <v>114.4</v>
      </c>
      <c r="I1736" s="7" t="n">
        <v>28.9</v>
      </c>
      <c r="J1736" s="8" t="n">
        <v>39.56</v>
      </c>
    </row>
    <row r="1737" customFormat="false" ht="15" hidden="false" customHeight="false" outlineLevel="0" collapsed="false">
      <c r="A1737" s="4" t="n">
        <v>39421</v>
      </c>
      <c r="B1737" s="5" t="n">
        <v>2007</v>
      </c>
      <c r="C1737" s="5" t="n">
        <v>12</v>
      </c>
      <c r="D1737" s="6" t="str">
        <f aca="false">IF(MONTH(A1737)&gt;=4,"FY "&amp;YEAR(A1737)&amp;"-"&amp;RIGHT(YEAR(A1737)+1,2),"FY "&amp;(YEAR(A1737)-1)&amp;"-"&amp;RIGHT(YEAR(A1737),2))</f>
        <v>FY 2007-08</v>
      </c>
      <c r="E1737" s="5" t="s">
        <v>12</v>
      </c>
      <c r="F1737" s="7" t="n">
        <v>3974.1</v>
      </c>
      <c r="G1737" s="7" t="n">
        <v>3954.6</v>
      </c>
      <c r="H1737" s="7" t="n">
        <v>19.5</v>
      </c>
      <c r="I1737" s="7" t="n">
        <v>5</v>
      </c>
      <c r="J1737" s="8" t="n">
        <v>39.43</v>
      </c>
    </row>
    <row r="1738" customFormat="false" ht="15" hidden="false" customHeight="false" outlineLevel="0" collapsed="false">
      <c r="A1738" s="4" t="n">
        <v>39422</v>
      </c>
      <c r="B1738" s="5" t="n">
        <v>2007</v>
      </c>
      <c r="C1738" s="5" t="n">
        <v>12</v>
      </c>
      <c r="D1738" s="6" t="str">
        <f aca="false">IF(MONTH(A1738)&gt;=4,"FY "&amp;YEAR(A1738)&amp;"-"&amp;RIGHT(YEAR(A1738)+1,2),"FY "&amp;(YEAR(A1738)-1)&amp;"-"&amp;RIGHT(YEAR(A1738),2))</f>
        <v>FY 2007-08</v>
      </c>
      <c r="E1738" s="5" t="s">
        <v>12</v>
      </c>
      <c r="F1738" s="7" t="n">
        <v>5515.5</v>
      </c>
      <c r="G1738" s="7" t="n">
        <v>4434.2</v>
      </c>
      <c r="H1738" s="7" t="n">
        <v>1081.3</v>
      </c>
      <c r="I1738" s="7" t="n">
        <v>274.1</v>
      </c>
      <c r="J1738" s="8" t="n">
        <v>39.45</v>
      </c>
    </row>
    <row r="1739" customFormat="false" ht="15" hidden="false" customHeight="false" outlineLevel="0" collapsed="false">
      <c r="A1739" s="4" t="n">
        <v>39423</v>
      </c>
      <c r="B1739" s="5" t="n">
        <v>2007</v>
      </c>
      <c r="C1739" s="5" t="n">
        <v>12</v>
      </c>
      <c r="D1739" s="6" t="str">
        <f aca="false">IF(MONTH(A1739)&gt;=4,"FY "&amp;YEAR(A1739)&amp;"-"&amp;RIGHT(YEAR(A1739)+1,2),"FY "&amp;(YEAR(A1739)-1)&amp;"-"&amp;RIGHT(YEAR(A1739),2))</f>
        <v>FY 2007-08</v>
      </c>
      <c r="E1739" s="5" t="s">
        <v>12</v>
      </c>
      <c r="F1739" s="7" t="n">
        <v>4943.1</v>
      </c>
      <c r="G1739" s="7" t="n">
        <v>4120.8</v>
      </c>
      <c r="H1739" s="7" t="n">
        <v>822.4</v>
      </c>
      <c r="I1739" s="7" t="n">
        <v>208.4</v>
      </c>
      <c r="J1739" s="8" t="n">
        <v>39.47</v>
      </c>
    </row>
    <row r="1740" customFormat="false" ht="15" hidden="false" customHeight="false" outlineLevel="0" collapsed="false">
      <c r="A1740" s="4" t="n">
        <v>39426</v>
      </c>
      <c r="B1740" s="5" t="n">
        <v>2007</v>
      </c>
      <c r="C1740" s="5" t="n">
        <v>12</v>
      </c>
      <c r="D1740" s="6" t="str">
        <f aca="false">IF(MONTH(A1740)&gt;=4,"FY "&amp;YEAR(A1740)&amp;"-"&amp;RIGHT(YEAR(A1740)+1,2),"FY "&amp;(YEAR(A1740)-1)&amp;"-"&amp;RIGHT(YEAR(A1740),2))</f>
        <v>FY 2007-08</v>
      </c>
      <c r="E1740" s="5" t="s">
        <v>12</v>
      </c>
      <c r="F1740" s="7" t="n">
        <v>4752.3</v>
      </c>
      <c r="G1740" s="7" t="n">
        <v>4747.1</v>
      </c>
      <c r="H1740" s="7" t="n">
        <v>5.2</v>
      </c>
      <c r="I1740" s="7" t="n">
        <v>1.3</v>
      </c>
      <c r="J1740" s="8" t="n">
        <v>39.41</v>
      </c>
    </row>
    <row r="1741" customFormat="false" ht="15" hidden="false" customHeight="false" outlineLevel="0" collapsed="false">
      <c r="A1741" s="4" t="n">
        <v>39427</v>
      </c>
      <c r="B1741" s="5" t="n">
        <v>2007</v>
      </c>
      <c r="C1741" s="5" t="n">
        <v>12</v>
      </c>
      <c r="D1741" s="6" t="str">
        <f aca="false">IF(MONTH(A1741)&gt;=4,"FY "&amp;YEAR(A1741)&amp;"-"&amp;RIGHT(YEAR(A1741)+1,2),"FY "&amp;(YEAR(A1741)-1)&amp;"-"&amp;RIGHT(YEAR(A1741),2))</f>
        <v>FY 2007-08</v>
      </c>
      <c r="E1741" s="5" t="s">
        <v>12</v>
      </c>
      <c r="F1741" s="7" t="n">
        <v>3128.6</v>
      </c>
      <c r="G1741" s="7" t="n">
        <v>2827.9</v>
      </c>
      <c r="H1741" s="7" t="n">
        <v>300.6</v>
      </c>
      <c r="I1741" s="7" t="n">
        <v>76.3</v>
      </c>
      <c r="J1741" s="8" t="n">
        <v>39.38</v>
      </c>
    </row>
    <row r="1742" customFormat="false" ht="15" hidden="false" customHeight="false" outlineLevel="0" collapsed="false">
      <c r="A1742" s="4" t="n">
        <v>39428</v>
      </c>
      <c r="B1742" s="5" t="n">
        <v>2007</v>
      </c>
      <c r="C1742" s="5" t="n">
        <v>12</v>
      </c>
      <c r="D1742" s="6" t="str">
        <f aca="false">IF(MONTH(A1742)&gt;=4,"FY "&amp;YEAR(A1742)&amp;"-"&amp;RIGHT(YEAR(A1742)+1,2),"FY "&amp;(YEAR(A1742)-1)&amp;"-"&amp;RIGHT(YEAR(A1742),2))</f>
        <v>FY 2007-08</v>
      </c>
      <c r="E1742" s="5" t="s">
        <v>12</v>
      </c>
      <c r="F1742" s="7" t="n">
        <v>4178.2</v>
      </c>
      <c r="G1742" s="7" t="n">
        <v>3488.3</v>
      </c>
      <c r="H1742" s="7" t="n">
        <v>689.9</v>
      </c>
      <c r="I1742" s="7" t="n">
        <v>175.3</v>
      </c>
      <c r="J1742" s="8" t="n">
        <v>39.36</v>
      </c>
    </row>
    <row r="1743" customFormat="false" ht="15" hidden="false" customHeight="false" outlineLevel="0" collapsed="false">
      <c r="A1743" s="4" t="n">
        <v>39429</v>
      </c>
      <c r="B1743" s="5" t="n">
        <v>2007</v>
      </c>
      <c r="C1743" s="5" t="n">
        <v>12</v>
      </c>
      <c r="D1743" s="6" t="str">
        <f aca="false">IF(MONTH(A1743)&gt;=4,"FY "&amp;YEAR(A1743)&amp;"-"&amp;RIGHT(YEAR(A1743)+1,2),"FY "&amp;(YEAR(A1743)-1)&amp;"-"&amp;RIGHT(YEAR(A1743),2))</f>
        <v>FY 2007-08</v>
      </c>
      <c r="E1743" s="5" t="s">
        <v>12</v>
      </c>
      <c r="F1743" s="7" t="n">
        <v>3281.3</v>
      </c>
      <c r="G1743" s="7" t="n">
        <v>3221.4</v>
      </c>
      <c r="H1743" s="7" t="n">
        <v>59.8</v>
      </c>
      <c r="I1743" s="7" t="n">
        <v>15.2</v>
      </c>
      <c r="J1743" s="8" t="n">
        <v>39.36</v>
      </c>
    </row>
    <row r="1744" customFormat="false" ht="15" hidden="false" customHeight="false" outlineLevel="0" collapsed="false">
      <c r="A1744" s="4" t="n">
        <v>39430</v>
      </c>
      <c r="B1744" s="5" t="n">
        <v>2007</v>
      </c>
      <c r="C1744" s="5" t="n">
        <v>12</v>
      </c>
      <c r="D1744" s="6" t="str">
        <f aca="false">IF(MONTH(A1744)&gt;=4,"FY "&amp;YEAR(A1744)&amp;"-"&amp;RIGHT(YEAR(A1744)+1,2),"FY "&amp;(YEAR(A1744)-1)&amp;"-"&amp;RIGHT(YEAR(A1744),2))</f>
        <v>FY 2007-08</v>
      </c>
      <c r="E1744" s="5" t="s">
        <v>12</v>
      </c>
      <c r="F1744" s="7" t="n">
        <v>6909.5</v>
      </c>
      <c r="G1744" s="7" t="n">
        <v>5827.4</v>
      </c>
      <c r="H1744" s="7" t="n">
        <v>1082.1</v>
      </c>
      <c r="I1744" s="7" t="n">
        <v>274.9</v>
      </c>
      <c r="J1744" s="8" t="n">
        <v>39.37</v>
      </c>
    </row>
    <row r="1745" customFormat="false" ht="15" hidden="false" customHeight="false" outlineLevel="0" collapsed="false">
      <c r="A1745" s="4" t="n">
        <v>39433</v>
      </c>
      <c r="B1745" s="5" t="n">
        <v>2007</v>
      </c>
      <c r="C1745" s="5" t="n">
        <v>12</v>
      </c>
      <c r="D1745" s="6" t="str">
        <f aca="false">IF(MONTH(A1745)&gt;=4,"FY "&amp;YEAR(A1745)&amp;"-"&amp;RIGHT(YEAR(A1745)+1,2),"FY "&amp;(YEAR(A1745)-1)&amp;"-"&amp;RIGHT(YEAR(A1745),2))</f>
        <v>FY 2007-08</v>
      </c>
      <c r="E1745" s="5" t="s">
        <v>12</v>
      </c>
      <c r="F1745" s="7" t="n">
        <v>4732.6</v>
      </c>
      <c r="G1745" s="7" t="n">
        <v>4325.1</v>
      </c>
      <c r="H1745" s="7" t="n">
        <v>407.5</v>
      </c>
      <c r="I1745" s="7" t="n">
        <v>103.5</v>
      </c>
      <c r="J1745" s="8" t="n">
        <v>39.35</v>
      </c>
    </row>
    <row r="1746" customFormat="false" ht="15" hidden="false" customHeight="false" outlineLevel="0" collapsed="false">
      <c r="A1746" s="4" t="n">
        <v>39434</v>
      </c>
      <c r="B1746" s="5" t="n">
        <v>2007</v>
      </c>
      <c r="C1746" s="5" t="n">
        <v>12</v>
      </c>
      <c r="D1746" s="6" t="str">
        <f aca="false">IF(MONTH(A1746)&gt;=4,"FY "&amp;YEAR(A1746)&amp;"-"&amp;RIGHT(YEAR(A1746)+1,2),"FY "&amp;(YEAR(A1746)-1)&amp;"-"&amp;RIGHT(YEAR(A1746),2))</f>
        <v>FY 2007-08</v>
      </c>
      <c r="E1746" s="5" t="s">
        <v>12</v>
      </c>
      <c r="F1746" s="7" t="n">
        <v>4117.7</v>
      </c>
      <c r="G1746" s="7" t="n">
        <v>5216.4</v>
      </c>
      <c r="H1746" s="7" t="n">
        <v>-1098.7</v>
      </c>
      <c r="I1746" s="7" t="n">
        <v>-279.1</v>
      </c>
      <c r="J1746" s="8" t="n">
        <v>39.37</v>
      </c>
    </row>
    <row r="1747" customFormat="false" ht="15" hidden="false" customHeight="false" outlineLevel="0" collapsed="false">
      <c r="A1747" s="4" t="n">
        <v>39435</v>
      </c>
      <c r="B1747" s="5" t="n">
        <v>2007</v>
      </c>
      <c r="C1747" s="5" t="n">
        <v>12</v>
      </c>
      <c r="D1747" s="6" t="str">
        <f aca="false">IF(MONTH(A1747)&gt;=4,"FY "&amp;YEAR(A1747)&amp;"-"&amp;RIGHT(YEAR(A1747)+1,2),"FY "&amp;(YEAR(A1747)-1)&amp;"-"&amp;RIGHT(YEAR(A1747),2))</f>
        <v>FY 2007-08</v>
      </c>
      <c r="E1747" s="5" t="s">
        <v>12</v>
      </c>
      <c r="F1747" s="7" t="n">
        <v>3446.5</v>
      </c>
      <c r="G1747" s="7" t="n">
        <v>5896.3</v>
      </c>
      <c r="H1747" s="7" t="n">
        <v>-2449.8</v>
      </c>
      <c r="I1747" s="7" t="n">
        <v>-619.1</v>
      </c>
      <c r="J1747" s="8" t="n">
        <v>39.57</v>
      </c>
    </row>
    <row r="1748" customFormat="false" ht="15" hidden="false" customHeight="false" outlineLevel="0" collapsed="false">
      <c r="A1748" s="4" t="n">
        <v>39436</v>
      </c>
      <c r="B1748" s="5" t="n">
        <v>2007</v>
      </c>
      <c r="C1748" s="5" t="n">
        <v>12</v>
      </c>
      <c r="D1748" s="6" t="str">
        <f aca="false">IF(MONTH(A1748)&gt;=4,"FY "&amp;YEAR(A1748)&amp;"-"&amp;RIGHT(YEAR(A1748)+1,2),"FY "&amp;(YEAR(A1748)-1)&amp;"-"&amp;RIGHT(YEAR(A1748),2))</f>
        <v>FY 2007-08</v>
      </c>
      <c r="E1748" s="5" t="s">
        <v>12</v>
      </c>
      <c r="F1748" s="7" t="n">
        <v>2585</v>
      </c>
      <c r="G1748" s="7" t="n">
        <v>3677.5</v>
      </c>
      <c r="H1748" s="7" t="n">
        <v>-1092.5</v>
      </c>
      <c r="I1748" s="7" t="n">
        <v>-276.2</v>
      </c>
      <c r="J1748" s="8" t="n">
        <v>39.55</v>
      </c>
    </row>
    <row r="1749" customFormat="false" ht="15" hidden="false" customHeight="false" outlineLevel="0" collapsed="false">
      <c r="A1749" s="4" t="n">
        <v>39440</v>
      </c>
      <c r="B1749" s="5" t="n">
        <v>2007</v>
      </c>
      <c r="C1749" s="5" t="n">
        <v>12</v>
      </c>
      <c r="D1749" s="6" t="str">
        <f aca="false">IF(MONTH(A1749)&gt;=4,"FY "&amp;YEAR(A1749)&amp;"-"&amp;RIGHT(YEAR(A1749)+1,2),"FY "&amp;(YEAR(A1749)-1)&amp;"-"&amp;RIGHT(YEAR(A1749),2))</f>
        <v>FY 2007-08</v>
      </c>
      <c r="E1749" s="5" t="s">
        <v>12</v>
      </c>
      <c r="F1749" s="7" t="n">
        <v>2561.2</v>
      </c>
      <c r="G1749" s="7" t="n">
        <v>3077</v>
      </c>
      <c r="H1749" s="7" t="n">
        <v>-515.8</v>
      </c>
      <c r="I1749" s="7" t="n">
        <v>-130.4</v>
      </c>
      <c r="J1749" s="8" t="n">
        <v>39.57</v>
      </c>
    </row>
    <row r="1750" customFormat="false" ht="15" hidden="false" customHeight="false" outlineLevel="0" collapsed="false">
      <c r="A1750" s="4" t="n">
        <v>39442</v>
      </c>
      <c r="B1750" s="5" t="n">
        <v>2007</v>
      </c>
      <c r="C1750" s="5" t="n">
        <v>12</v>
      </c>
      <c r="D1750" s="6" t="str">
        <f aca="false">IF(MONTH(A1750)&gt;=4,"FY "&amp;YEAR(A1750)&amp;"-"&amp;RIGHT(YEAR(A1750)+1,2),"FY "&amp;(YEAR(A1750)-1)&amp;"-"&amp;RIGHT(YEAR(A1750),2))</f>
        <v>FY 2007-08</v>
      </c>
      <c r="E1750" s="5" t="s">
        <v>12</v>
      </c>
      <c r="F1750" s="7" t="n">
        <v>3498.5</v>
      </c>
      <c r="G1750" s="7" t="n">
        <v>3331.1</v>
      </c>
      <c r="H1750" s="7" t="n">
        <v>167.4</v>
      </c>
      <c r="I1750" s="7" t="n">
        <v>42.4</v>
      </c>
      <c r="J1750" s="8" t="n">
        <v>39.49</v>
      </c>
    </row>
    <row r="1751" customFormat="false" ht="15" hidden="false" customHeight="false" outlineLevel="0" collapsed="false">
      <c r="A1751" s="4" t="n">
        <v>39443</v>
      </c>
      <c r="B1751" s="5" t="n">
        <v>2007</v>
      </c>
      <c r="C1751" s="5" t="n">
        <v>12</v>
      </c>
      <c r="D1751" s="6" t="str">
        <f aca="false">IF(MONTH(A1751)&gt;=4,"FY "&amp;YEAR(A1751)&amp;"-"&amp;RIGHT(YEAR(A1751)+1,2),"FY "&amp;(YEAR(A1751)-1)&amp;"-"&amp;RIGHT(YEAR(A1751),2))</f>
        <v>FY 2007-08</v>
      </c>
      <c r="E1751" s="5" t="s">
        <v>12</v>
      </c>
      <c r="F1751" s="7" t="n">
        <v>4727.3</v>
      </c>
      <c r="G1751" s="7" t="n">
        <v>2306.8</v>
      </c>
      <c r="H1751" s="7" t="n">
        <v>2420.5</v>
      </c>
      <c r="I1751" s="7" t="n">
        <v>614.5</v>
      </c>
      <c r="J1751" s="8" t="n">
        <v>39.39</v>
      </c>
    </row>
    <row r="1752" customFormat="false" ht="15" hidden="false" customHeight="false" outlineLevel="0" collapsed="false">
      <c r="A1752" s="4" t="n">
        <v>39444</v>
      </c>
      <c r="B1752" s="5" t="n">
        <v>2007</v>
      </c>
      <c r="C1752" s="5" t="n">
        <v>12</v>
      </c>
      <c r="D1752" s="6" t="str">
        <f aca="false">IF(MONTH(A1752)&gt;=4,"FY "&amp;YEAR(A1752)&amp;"-"&amp;RIGHT(YEAR(A1752)+1,2),"FY "&amp;(YEAR(A1752)-1)&amp;"-"&amp;RIGHT(YEAR(A1752),2))</f>
        <v>FY 2007-08</v>
      </c>
      <c r="E1752" s="5" t="s">
        <v>12</v>
      </c>
      <c r="F1752" s="7" t="n">
        <v>6774.3</v>
      </c>
      <c r="G1752" s="7" t="n">
        <v>5830.3</v>
      </c>
      <c r="H1752" s="7" t="n">
        <v>944</v>
      </c>
      <c r="I1752" s="7" t="n">
        <v>239.4</v>
      </c>
      <c r="J1752" s="8" t="n">
        <v>39.43</v>
      </c>
    </row>
    <row r="1753" customFormat="false" ht="15" hidden="false" customHeight="false" outlineLevel="0" collapsed="false">
      <c r="A1753" s="4" t="n">
        <v>39447</v>
      </c>
      <c r="B1753" s="5" t="n">
        <v>2007</v>
      </c>
      <c r="C1753" s="5" t="n">
        <v>12</v>
      </c>
      <c r="D1753" s="6" t="str">
        <f aca="false">IF(MONTH(A1753)&gt;=4,"FY "&amp;YEAR(A1753)&amp;"-"&amp;RIGHT(YEAR(A1753)+1,2),"FY "&amp;(YEAR(A1753)-1)&amp;"-"&amp;RIGHT(YEAR(A1753),2))</f>
        <v>FY 2007-08</v>
      </c>
      <c r="E1753" s="5" t="s">
        <v>12</v>
      </c>
      <c r="F1753" s="7" t="n">
        <v>3255.2</v>
      </c>
      <c r="G1753" s="7" t="n">
        <v>2114.3</v>
      </c>
      <c r="H1753" s="7" t="n">
        <v>1140.9</v>
      </c>
      <c r="I1753" s="7" t="n">
        <v>289.3</v>
      </c>
      <c r="J1753" s="8" t="n">
        <v>39.44</v>
      </c>
    </row>
    <row r="1754" customFormat="false" ht="15" hidden="false" customHeight="false" outlineLevel="0" collapsed="false">
      <c r="A1754" s="4" t="n">
        <v>39448</v>
      </c>
      <c r="B1754" s="5" t="n">
        <v>2008</v>
      </c>
      <c r="C1754" s="5" t="n">
        <v>1</v>
      </c>
      <c r="D1754" s="6" t="str">
        <f aca="false">IF(MONTH(A1754)&gt;=4,"FY "&amp;YEAR(A1754)&amp;"-"&amp;RIGHT(YEAR(A1754)+1,2),"FY "&amp;(YEAR(A1754)-1)&amp;"-"&amp;RIGHT(YEAR(A1754),2))</f>
        <v>FY 2007-08</v>
      </c>
      <c r="E1754" s="5" t="s">
        <v>12</v>
      </c>
      <c r="F1754" s="7" t="n">
        <v>3041.1</v>
      </c>
      <c r="G1754" s="7" t="n">
        <v>2243.3</v>
      </c>
      <c r="H1754" s="7" t="n">
        <v>797.9</v>
      </c>
      <c r="I1754" s="7" t="n">
        <v>202.4</v>
      </c>
      <c r="J1754" s="8" t="n">
        <v>39.41</v>
      </c>
    </row>
    <row r="1755" customFormat="false" ht="15" hidden="false" customHeight="false" outlineLevel="0" collapsed="false">
      <c r="A1755" s="4" t="n">
        <v>39449</v>
      </c>
      <c r="B1755" s="5" t="n">
        <v>2008</v>
      </c>
      <c r="C1755" s="5" t="n">
        <v>1</v>
      </c>
      <c r="D1755" s="6" t="str">
        <f aca="false">IF(MONTH(A1755)&gt;=4,"FY "&amp;YEAR(A1755)&amp;"-"&amp;RIGHT(YEAR(A1755)+1,2),"FY "&amp;(YEAR(A1755)-1)&amp;"-"&amp;RIGHT(YEAR(A1755),2))</f>
        <v>FY 2007-08</v>
      </c>
      <c r="E1755" s="5" t="s">
        <v>12</v>
      </c>
      <c r="F1755" s="7" t="n">
        <v>1437.6</v>
      </c>
      <c r="G1755" s="7" t="n">
        <v>1295.3</v>
      </c>
      <c r="H1755" s="7" t="n">
        <v>142.3</v>
      </c>
      <c r="I1755" s="7" t="n">
        <v>36.1</v>
      </c>
      <c r="J1755" s="8" t="n">
        <v>39.42</v>
      </c>
    </row>
    <row r="1756" customFormat="false" ht="15" hidden="false" customHeight="false" outlineLevel="0" collapsed="false">
      <c r="A1756" s="4" t="n">
        <v>39450</v>
      </c>
      <c r="B1756" s="5" t="n">
        <v>2008</v>
      </c>
      <c r="C1756" s="5" t="n">
        <v>1</v>
      </c>
      <c r="D1756" s="6" t="str">
        <f aca="false">IF(MONTH(A1756)&gt;=4,"FY "&amp;YEAR(A1756)&amp;"-"&amp;RIGHT(YEAR(A1756)+1,2),"FY "&amp;(YEAR(A1756)-1)&amp;"-"&amp;RIGHT(YEAR(A1756),2))</f>
        <v>FY 2007-08</v>
      </c>
      <c r="E1756" s="5" t="s">
        <v>12</v>
      </c>
      <c r="F1756" s="7" t="n">
        <v>4083.8</v>
      </c>
      <c r="G1756" s="7" t="n">
        <v>4328.3</v>
      </c>
      <c r="H1756" s="7" t="n">
        <v>-244.5</v>
      </c>
      <c r="I1756" s="7" t="n">
        <v>-62</v>
      </c>
      <c r="J1756" s="8" t="n">
        <v>39.43</v>
      </c>
    </row>
    <row r="1757" customFormat="false" ht="15" hidden="false" customHeight="false" outlineLevel="0" collapsed="false">
      <c r="A1757" s="4" t="n">
        <v>39451</v>
      </c>
      <c r="B1757" s="5" t="n">
        <v>2008</v>
      </c>
      <c r="C1757" s="5" t="n">
        <v>1</v>
      </c>
      <c r="D1757" s="6" t="str">
        <f aca="false">IF(MONTH(A1757)&gt;=4,"FY "&amp;YEAR(A1757)&amp;"-"&amp;RIGHT(YEAR(A1757)+1,2),"FY "&amp;(YEAR(A1757)-1)&amp;"-"&amp;RIGHT(YEAR(A1757),2))</f>
        <v>FY 2007-08</v>
      </c>
      <c r="E1757" s="5" t="s">
        <v>12</v>
      </c>
      <c r="F1757" s="7" t="n">
        <v>6007.1</v>
      </c>
      <c r="G1757" s="7" t="n">
        <v>5281.9</v>
      </c>
      <c r="H1757" s="7" t="n">
        <v>725.1</v>
      </c>
      <c r="I1757" s="7" t="n">
        <v>183.8</v>
      </c>
      <c r="J1757" s="8" t="n">
        <v>39.45</v>
      </c>
    </row>
    <row r="1758" customFormat="false" ht="15" hidden="false" customHeight="false" outlineLevel="0" collapsed="false">
      <c r="A1758" s="4" t="n">
        <v>39454</v>
      </c>
      <c r="B1758" s="5" t="n">
        <v>2008</v>
      </c>
      <c r="C1758" s="5" t="n">
        <v>1</v>
      </c>
      <c r="D1758" s="6" t="str">
        <f aca="false">IF(MONTH(A1758)&gt;=4,"FY "&amp;YEAR(A1758)&amp;"-"&amp;RIGHT(YEAR(A1758)+1,2),"FY "&amp;(YEAR(A1758)-1)&amp;"-"&amp;RIGHT(YEAR(A1758),2))</f>
        <v>FY 2007-08</v>
      </c>
      <c r="E1758" s="5" t="s">
        <v>12</v>
      </c>
      <c r="F1758" s="7" t="n">
        <v>4549.4</v>
      </c>
      <c r="G1758" s="7" t="n">
        <v>4040.6</v>
      </c>
      <c r="H1758" s="7" t="n">
        <v>508.8</v>
      </c>
      <c r="I1758" s="7" t="n">
        <v>129.4</v>
      </c>
      <c r="J1758" s="8" t="n">
        <v>39.32</v>
      </c>
    </row>
    <row r="1759" customFormat="false" ht="15" hidden="false" customHeight="false" outlineLevel="0" collapsed="false">
      <c r="A1759" s="4" t="n">
        <v>39455</v>
      </c>
      <c r="B1759" s="5" t="n">
        <v>2008</v>
      </c>
      <c r="C1759" s="5" t="n">
        <v>1</v>
      </c>
      <c r="D1759" s="6" t="str">
        <f aca="false">IF(MONTH(A1759)&gt;=4,"FY "&amp;YEAR(A1759)&amp;"-"&amp;RIGHT(YEAR(A1759)+1,2),"FY "&amp;(YEAR(A1759)-1)&amp;"-"&amp;RIGHT(YEAR(A1759),2))</f>
        <v>FY 2007-08</v>
      </c>
      <c r="E1759" s="5" t="s">
        <v>12</v>
      </c>
      <c r="F1759" s="7" t="n">
        <v>4891.4</v>
      </c>
      <c r="G1759" s="7" t="n">
        <v>4972.3</v>
      </c>
      <c r="H1759" s="7" t="n">
        <v>-80.9</v>
      </c>
      <c r="I1759" s="7" t="n">
        <v>-20.6</v>
      </c>
      <c r="J1759" s="8" t="n">
        <v>39.28</v>
      </c>
    </row>
    <row r="1760" customFormat="false" ht="15" hidden="false" customHeight="false" outlineLevel="0" collapsed="false">
      <c r="A1760" s="4" t="n">
        <v>39456</v>
      </c>
      <c r="B1760" s="5" t="n">
        <v>2008</v>
      </c>
      <c r="C1760" s="5" t="n">
        <v>1</v>
      </c>
      <c r="D1760" s="6" t="str">
        <f aca="false">IF(MONTH(A1760)&gt;=4,"FY "&amp;YEAR(A1760)&amp;"-"&amp;RIGHT(YEAR(A1760)+1,2),"FY "&amp;(YEAR(A1760)-1)&amp;"-"&amp;RIGHT(YEAR(A1760),2))</f>
        <v>FY 2007-08</v>
      </c>
      <c r="E1760" s="5" t="s">
        <v>12</v>
      </c>
      <c r="F1760" s="7" t="n">
        <v>5529.9</v>
      </c>
      <c r="G1760" s="7" t="n">
        <v>4476.5</v>
      </c>
      <c r="H1760" s="7" t="n">
        <v>1053.4</v>
      </c>
      <c r="I1760" s="7" t="n">
        <v>268.2</v>
      </c>
      <c r="J1760" s="8" t="n">
        <v>39.27</v>
      </c>
    </row>
    <row r="1761" customFormat="false" ht="15" hidden="false" customHeight="false" outlineLevel="0" collapsed="false">
      <c r="A1761" s="4" t="n">
        <v>39457</v>
      </c>
      <c r="B1761" s="5" t="n">
        <v>2008</v>
      </c>
      <c r="C1761" s="5" t="n">
        <v>1</v>
      </c>
      <c r="D1761" s="6" t="str">
        <f aca="false">IF(MONTH(A1761)&gt;=4,"FY "&amp;YEAR(A1761)&amp;"-"&amp;RIGHT(YEAR(A1761)+1,2),"FY "&amp;(YEAR(A1761)-1)&amp;"-"&amp;RIGHT(YEAR(A1761),2))</f>
        <v>FY 2007-08</v>
      </c>
      <c r="E1761" s="5" t="s">
        <v>12</v>
      </c>
      <c r="F1761" s="7" t="n">
        <v>4859.7</v>
      </c>
      <c r="G1761" s="7" t="n">
        <v>4585.1</v>
      </c>
      <c r="H1761" s="7" t="n">
        <v>274.6</v>
      </c>
      <c r="I1761" s="7" t="n">
        <v>69.9</v>
      </c>
      <c r="J1761" s="8" t="n">
        <v>39.29</v>
      </c>
    </row>
    <row r="1762" customFormat="false" ht="15" hidden="false" customHeight="false" outlineLevel="0" collapsed="false">
      <c r="A1762" s="4" t="n">
        <v>39458</v>
      </c>
      <c r="B1762" s="5" t="n">
        <v>2008</v>
      </c>
      <c r="C1762" s="5" t="n">
        <v>1</v>
      </c>
      <c r="D1762" s="6" t="str">
        <f aca="false">IF(MONTH(A1762)&gt;=4,"FY "&amp;YEAR(A1762)&amp;"-"&amp;RIGHT(YEAR(A1762)+1,2),"FY "&amp;(YEAR(A1762)-1)&amp;"-"&amp;RIGHT(YEAR(A1762),2))</f>
        <v>FY 2007-08</v>
      </c>
      <c r="E1762" s="5" t="s">
        <v>12</v>
      </c>
      <c r="F1762" s="7" t="n">
        <v>4334.2</v>
      </c>
      <c r="G1762" s="7" t="n">
        <v>4965</v>
      </c>
      <c r="H1762" s="7" t="n">
        <v>-630.8</v>
      </c>
      <c r="I1762" s="7" t="n">
        <v>-160.5</v>
      </c>
      <c r="J1762" s="8" t="n">
        <v>39.29</v>
      </c>
    </row>
    <row r="1763" customFormat="false" ht="15" hidden="false" customHeight="false" outlineLevel="0" collapsed="false">
      <c r="A1763" s="4" t="n">
        <v>39461</v>
      </c>
      <c r="B1763" s="5" t="n">
        <v>2008</v>
      </c>
      <c r="C1763" s="5" t="n">
        <v>1</v>
      </c>
      <c r="D1763" s="6" t="str">
        <f aca="false">IF(MONTH(A1763)&gt;=4,"FY "&amp;YEAR(A1763)&amp;"-"&amp;RIGHT(YEAR(A1763)+1,2),"FY "&amp;(YEAR(A1763)-1)&amp;"-"&amp;RIGHT(YEAR(A1763),2))</f>
        <v>FY 2007-08</v>
      </c>
      <c r="E1763" s="5" t="s">
        <v>12</v>
      </c>
      <c r="F1763" s="7" t="n">
        <v>3906.3</v>
      </c>
      <c r="G1763" s="7" t="n">
        <v>3792.6</v>
      </c>
      <c r="H1763" s="7" t="n">
        <v>113.7</v>
      </c>
      <c r="I1763" s="7" t="n">
        <v>28.9</v>
      </c>
      <c r="J1763" s="8" t="n">
        <v>39.29</v>
      </c>
    </row>
    <row r="1764" customFormat="false" ht="15" hidden="false" customHeight="false" outlineLevel="0" collapsed="false">
      <c r="A1764" s="4" t="n">
        <v>39462</v>
      </c>
      <c r="B1764" s="5" t="n">
        <v>2008</v>
      </c>
      <c r="C1764" s="5" t="n">
        <v>1</v>
      </c>
      <c r="D1764" s="6" t="str">
        <f aca="false">IF(MONTH(A1764)&gt;=4,"FY "&amp;YEAR(A1764)&amp;"-"&amp;RIGHT(YEAR(A1764)+1,2),"FY "&amp;(YEAR(A1764)-1)&amp;"-"&amp;RIGHT(YEAR(A1764),2))</f>
        <v>FY 2007-08</v>
      </c>
      <c r="E1764" s="5" t="s">
        <v>12</v>
      </c>
      <c r="F1764" s="7" t="n">
        <v>4521.5</v>
      </c>
      <c r="G1764" s="7" t="n">
        <v>4347.2</v>
      </c>
      <c r="H1764" s="7" t="n">
        <v>174.3</v>
      </c>
      <c r="I1764" s="7" t="n">
        <v>44.4</v>
      </c>
      <c r="J1764" s="8" t="n">
        <v>39.29</v>
      </c>
    </row>
    <row r="1765" customFormat="false" ht="15" hidden="false" customHeight="false" outlineLevel="0" collapsed="false">
      <c r="A1765" s="4" t="n">
        <v>39463</v>
      </c>
      <c r="B1765" s="5" t="n">
        <v>2008</v>
      </c>
      <c r="C1765" s="5" t="n">
        <v>1</v>
      </c>
      <c r="D1765" s="6" t="str">
        <f aca="false">IF(MONTH(A1765)&gt;=4,"FY "&amp;YEAR(A1765)&amp;"-"&amp;RIGHT(YEAR(A1765)+1,2),"FY "&amp;(YEAR(A1765)-1)&amp;"-"&amp;RIGHT(YEAR(A1765),2))</f>
        <v>FY 2007-08</v>
      </c>
      <c r="E1765" s="5" t="s">
        <v>12</v>
      </c>
      <c r="F1765" s="7" t="n">
        <v>5209.9</v>
      </c>
      <c r="G1765" s="7" t="n">
        <v>4984.1</v>
      </c>
      <c r="H1765" s="7" t="n">
        <v>225.8</v>
      </c>
      <c r="I1765" s="7" t="n">
        <v>57.5</v>
      </c>
      <c r="J1765" s="8" t="n">
        <v>39.27</v>
      </c>
    </row>
    <row r="1766" customFormat="false" ht="15" hidden="false" customHeight="false" outlineLevel="0" collapsed="false">
      <c r="A1766" s="4" t="n">
        <v>39464</v>
      </c>
      <c r="B1766" s="5" t="n">
        <v>2008</v>
      </c>
      <c r="C1766" s="5" t="n">
        <v>1</v>
      </c>
      <c r="D1766" s="6" t="str">
        <f aca="false">IF(MONTH(A1766)&gt;=4,"FY "&amp;YEAR(A1766)&amp;"-"&amp;RIGHT(YEAR(A1766)+1,2),"FY "&amp;(YEAR(A1766)-1)&amp;"-"&amp;RIGHT(YEAR(A1766),2))</f>
        <v>FY 2007-08</v>
      </c>
      <c r="E1766" s="5" t="s">
        <v>12</v>
      </c>
      <c r="F1766" s="7" t="n">
        <v>4662.3</v>
      </c>
      <c r="G1766" s="7" t="n">
        <v>6941.9</v>
      </c>
      <c r="H1766" s="7" t="n">
        <v>-2279.6</v>
      </c>
      <c r="I1766" s="7" t="n">
        <v>-580.5</v>
      </c>
      <c r="J1766" s="8" t="n">
        <v>39.27</v>
      </c>
    </row>
    <row r="1767" customFormat="false" ht="15" hidden="false" customHeight="false" outlineLevel="0" collapsed="false">
      <c r="A1767" s="4" t="n">
        <v>39465</v>
      </c>
      <c r="B1767" s="5" t="n">
        <v>2008</v>
      </c>
      <c r="C1767" s="5" t="n">
        <v>1</v>
      </c>
      <c r="D1767" s="6" t="str">
        <f aca="false">IF(MONTH(A1767)&gt;=4,"FY "&amp;YEAR(A1767)&amp;"-"&amp;RIGHT(YEAR(A1767)+1,2),"FY "&amp;(YEAR(A1767)-1)&amp;"-"&amp;RIGHT(YEAR(A1767),2))</f>
        <v>FY 2007-08</v>
      </c>
      <c r="E1767" s="5" t="s">
        <v>12</v>
      </c>
      <c r="F1767" s="7" t="n">
        <v>4303.3</v>
      </c>
      <c r="G1767" s="7" t="n">
        <v>6489.3</v>
      </c>
      <c r="H1767" s="7" t="n">
        <v>-2186</v>
      </c>
      <c r="I1767" s="7" t="n">
        <v>-556.4</v>
      </c>
      <c r="J1767" s="8" t="n">
        <v>39.29</v>
      </c>
    </row>
    <row r="1768" customFormat="false" ht="15" hidden="false" customHeight="false" outlineLevel="0" collapsed="false">
      <c r="A1768" s="4" t="n">
        <v>39468</v>
      </c>
      <c r="B1768" s="5" t="n">
        <v>2008</v>
      </c>
      <c r="C1768" s="5" t="n">
        <v>1</v>
      </c>
      <c r="D1768" s="6" t="str">
        <f aca="false">IF(MONTH(A1768)&gt;=4,"FY "&amp;YEAR(A1768)&amp;"-"&amp;RIGHT(YEAR(A1768)+1,2),"FY "&amp;(YEAR(A1768)-1)&amp;"-"&amp;RIGHT(YEAR(A1768),2))</f>
        <v>FY 2007-08</v>
      </c>
      <c r="E1768" s="5" t="s">
        <v>12</v>
      </c>
      <c r="F1768" s="7" t="n">
        <v>4972.3</v>
      </c>
      <c r="G1768" s="7" t="n">
        <v>6328.4</v>
      </c>
      <c r="H1768" s="7" t="n">
        <v>-1356.1</v>
      </c>
      <c r="I1768" s="7" t="n">
        <v>-345.3</v>
      </c>
      <c r="J1768" s="8" t="n">
        <v>39.27</v>
      </c>
    </row>
    <row r="1769" customFormat="false" ht="15" hidden="false" customHeight="false" outlineLevel="0" collapsed="false">
      <c r="A1769" s="4" t="n">
        <v>39469</v>
      </c>
      <c r="B1769" s="5" t="n">
        <v>2008</v>
      </c>
      <c r="C1769" s="5" t="n">
        <v>1</v>
      </c>
      <c r="D1769" s="6" t="str">
        <f aca="false">IF(MONTH(A1769)&gt;=4,"FY "&amp;YEAR(A1769)&amp;"-"&amp;RIGHT(YEAR(A1769)+1,2),"FY "&amp;(YEAR(A1769)-1)&amp;"-"&amp;RIGHT(YEAR(A1769),2))</f>
        <v>FY 2007-08</v>
      </c>
      <c r="E1769" s="5" t="s">
        <v>12</v>
      </c>
      <c r="F1769" s="7" t="n">
        <v>4896.9</v>
      </c>
      <c r="G1769" s="7" t="n">
        <v>7322.5</v>
      </c>
      <c r="H1769" s="7" t="n">
        <v>-2425.7</v>
      </c>
      <c r="I1769" s="7" t="n">
        <v>-616</v>
      </c>
      <c r="J1769" s="8" t="n">
        <v>39.38</v>
      </c>
    </row>
    <row r="1770" customFormat="false" ht="15" hidden="false" customHeight="false" outlineLevel="0" collapsed="false">
      <c r="A1770" s="4" t="n">
        <v>39470</v>
      </c>
      <c r="B1770" s="5" t="n">
        <v>2008</v>
      </c>
      <c r="C1770" s="5" t="n">
        <v>1</v>
      </c>
      <c r="D1770" s="6" t="str">
        <f aca="false">IF(MONTH(A1770)&gt;=4,"FY "&amp;YEAR(A1770)&amp;"-"&amp;RIGHT(YEAR(A1770)+1,2),"FY "&amp;(YEAR(A1770)-1)&amp;"-"&amp;RIGHT(YEAR(A1770),2))</f>
        <v>FY 2007-08</v>
      </c>
      <c r="E1770" s="5" t="s">
        <v>12</v>
      </c>
      <c r="F1770" s="7" t="n">
        <v>7749.2</v>
      </c>
      <c r="G1770" s="7" t="n">
        <v>10005.5</v>
      </c>
      <c r="H1770" s="7" t="n">
        <v>-2256.2</v>
      </c>
      <c r="I1770" s="7" t="n">
        <v>-567.9</v>
      </c>
      <c r="J1770" s="8" t="n">
        <v>39.73</v>
      </c>
    </row>
    <row r="1771" customFormat="false" ht="15" hidden="false" customHeight="false" outlineLevel="0" collapsed="false">
      <c r="A1771" s="4" t="n">
        <v>39471</v>
      </c>
      <c r="B1771" s="5" t="n">
        <v>2008</v>
      </c>
      <c r="C1771" s="5" t="n">
        <v>1</v>
      </c>
      <c r="D1771" s="6" t="str">
        <f aca="false">IF(MONTH(A1771)&gt;=4,"FY "&amp;YEAR(A1771)&amp;"-"&amp;RIGHT(YEAR(A1771)+1,2),"FY "&amp;(YEAR(A1771)-1)&amp;"-"&amp;RIGHT(YEAR(A1771),2))</f>
        <v>FY 2007-08</v>
      </c>
      <c r="E1771" s="5" t="s">
        <v>12</v>
      </c>
      <c r="F1771" s="7" t="n">
        <v>6082.5</v>
      </c>
      <c r="G1771" s="7" t="n">
        <v>8582.3</v>
      </c>
      <c r="H1771" s="7" t="n">
        <v>-2499.8</v>
      </c>
      <c r="I1771" s="7" t="n">
        <v>-631.9</v>
      </c>
      <c r="J1771" s="8" t="n">
        <v>39.56</v>
      </c>
    </row>
    <row r="1772" customFormat="false" ht="15" hidden="false" customHeight="false" outlineLevel="0" collapsed="false">
      <c r="A1772" s="4" t="n">
        <v>39472</v>
      </c>
      <c r="B1772" s="5" t="n">
        <v>2008</v>
      </c>
      <c r="C1772" s="5" t="n">
        <v>1</v>
      </c>
      <c r="D1772" s="6" t="str">
        <f aca="false">IF(MONTH(A1772)&gt;=4,"FY "&amp;YEAR(A1772)&amp;"-"&amp;RIGHT(YEAR(A1772)+1,2),"FY "&amp;(YEAR(A1772)-1)&amp;"-"&amp;RIGHT(YEAR(A1772),2))</f>
        <v>FY 2007-08</v>
      </c>
      <c r="E1772" s="5" t="s">
        <v>12</v>
      </c>
      <c r="F1772" s="7" t="n">
        <v>5347.2</v>
      </c>
      <c r="G1772" s="7" t="n">
        <v>6698.4</v>
      </c>
      <c r="H1772" s="7" t="n">
        <v>-1351.2</v>
      </c>
      <c r="I1772" s="7" t="n">
        <v>-342.7</v>
      </c>
      <c r="J1772" s="8" t="n">
        <v>39.43</v>
      </c>
    </row>
    <row r="1773" customFormat="false" ht="15" hidden="false" customHeight="false" outlineLevel="0" collapsed="false">
      <c r="A1773" s="4" t="n">
        <v>39475</v>
      </c>
      <c r="B1773" s="5" t="n">
        <v>2008</v>
      </c>
      <c r="C1773" s="5" t="n">
        <v>1</v>
      </c>
      <c r="D1773" s="6" t="str">
        <f aca="false">IF(MONTH(A1773)&gt;=4,"FY "&amp;YEAR(A1773)&amp;"-"&amp;RIGHT(YEAR(A1773)+1,2),"FY "&amp;(YEAR(A1773)-1)&amp;"-"&amp;RIGHT(YEAR(A1773),2))</f>
        <v>FY 2007-08</v>
      </c>
      <c r="E1773" s="5" t="s">
        <v>12</v>
      </c>
      <c r="F1773" s="7" t="n">
        <v>4854.6</v>
      </c>
      <c r="G1773" s="7" t="n">
        <v>4185.6</v>
      </c>
      <c r="H1773" s="7" t="n">
        <v>669.1</v>
      </c>
      <c r="I1773" s="7" t="n">
        <v>169.8</v>
      </c>
      <c r="J1773" s="8" t="n">
        <v>39.4</v>
      </c>
    </row>
    <row r="1774" customFormat="false" ht="15" hidden="false" customHeight="false" outlineLevel="0" collapsed="false">
      <c r="A1774" s="4" t="n">
        <v>39476</v>
      </c>
      <c r="B1774" s="5" t="n">
        <v>2008</v>
      </c>
      <c r="C1774" s="5" t="n">
        <v>1</v>
      </c>
      <c r="D1774" s="6" t="str">
        <f aca="false">IF(MONTH(A1774)&gt;=4,"FY "&amp;YEAR(A1774)&amp;"-"&amp;RIGHT(YEAR(A1774)+1,2),"FY "&amp;(YEAR(A1774)-1)&amp;"-"&amp;RIGHT(YEAR(A1774),2))</f>
        <v>FY 2007-08</v>
      </c>
      <c r="E1774" s="5" t="s">
        <v>12</v>
      </c>
      <c r="F1774" s="7" t="n">
        <v>2600.3</v>
      </c>
      <c r="G1774" s="7" t="n">
        <v>4113.6</v>
      </c>
      <c r="H1774" s="7" t="n">
        <v>-1513.4</v>
      </c>
      <c r="I1774" s="7" t="n">
        <v>-383.4</v>
      </c>
      <c r="J1774" s="8" t="n">
        <v>39.47</v>
      </c>
    </row>
    <row r="1775" customFormat="false" ht="15" hidden="false" customHeight="false" outlineLevel="0" collapsed="false">
      <c r="A1775" s="4" t="n">
        <v>39477</v>
      </c>
      <c r="B1775" s="5" t="n">
        <v>2008</v>
      </c>
      <c r="C1775" s="5" t="n">
        <v>1</v>
      </c>
      <c r="D1775" s="6" t="str">
        <f aca="false">IF(MONTH(A1775)&gt;=4,"FY "&amp;YEAR(A1775)&amp;"-"&amp;RIGHT(YEAR(A1775)+1,2),"FY "&amp;(YEAR(A1775)-1)&amp;"-"&amp;RIGHT(YEAR(A1775),2))</f>
        <v>FY 2007-08</v>
      </c>
      <c r="E1775" s="5" t="s">
        <v>12</v>
      </c>
      <c r="F1775" s="7" t="n">
        <v>2924.5</v>
      </c>
      <c r="G1775" s="7" t="n">
        <v>3209.6</v>
      </c>
      <c r="H1775" s="7" t="n">
        <v>-285.1</v>
      </c>
      <c r="I1775" s="7" t="n">
        <v>-72.3</v>
      </c>
      <c r="J1775" s="8" t="n">
        <v>39.4</v>
      </c>
    </row>
    <row r="1776" customFormat="false" ht="15" hidden="false" customHeight="false" outlineLevel="0" collapsed="false">
      <c r="A1776" s="4" t="n">
        <v>39478</v>
      </c>
      <c r="B1776" s="5" t="n">
        <v>2008</v>
      </c>
      <c r="C1776" s="5" t="n">
        <v>1</v>
      </c>
      <c r="D1776" s="6" t="str">
        <f aca="false">IF(MONTH(A1776)&gt;=4,"FY "&amp;YEAR(A1776)&amp;"-"&amp;RIGHT(YEAR(A1776)+1,2),"FY "&amp;(YEAR(A1776)-1)&amp;"-"&amp;RIGHT(YEAR(A1776),2))</f>
        <v>FY 2007-08</v>
      </c>
      <c r="E1776" s="5" t="s">
        <v>12</v>
      </c>
      <c r="F1776" s="7" t="n">
        <v>2913.2</v>
      </c>
      <c r="G1776" s="7" t="n">
        <v>3524.6</v>
      </c>
      <c r="H1776" s="7" t="n">
        <v>-611.4</v>
      </c>
      <c r="I1776" s="7" t="n">
        <v>-155.1</v>
      </c>
      <c r="J1776" s="8" t="n">
        <v>39.43</v>
      </c>
    </row>
    <row r="1777" customFormat="false" ht="15" hidden="false" customHeight="false" outlineLevel="0" collapsed="false">
      <c r="A1777" s="4" t="n">
        <v>39479</v>
      </c>
      <c r="B1777" s="5" t="n">
        <v>2008</v>
      </c>
      <c r="C1777" s="5" t="n">
        <v>2</v>
      </c>
      <c r="D1777" s="6" t="str">
        <f aca="false">IF(MONTH(A1777)&gt;=4,"FY "&amp;YEAR(A1777)&amp;"-"&amp;RIGHT(YEAR(A1777)+1,2),"FY "&amp;(YEAR(A1777)-1)&amp;"-"&amp;RIGHT(YEAR(A1777),2))</f>
        <v>FY 2007-08</v>
      </c>
      <c r="E1777" s="5" t="s">
        <v>12</v>
      </c>
      <c r="F1777" s="7" t="n">
        <v>5323.7</v>
      </c>
      <c r="G1777" s="7" t="n">
        <v>8717</v>
      </c>
      <c r="H1777" s="7" t="n">
        <v>-3393.4</v>
      </c>
      <c r="I1777" s="7" t="n">
        <v>-861.5</v>
      </c>
      <c r="J1777" s="8" t="n">
        <v>39.39</v>
      </c>
    </row>
    <row r="1778" customFormat="false" ht="15" hidden="false" customHeight="false" outlineLevel="0" collapsed="false">
      <c r="A1778" s="4" t="n">
        <v>39482</v>
      </c>
      <c r="B1778" s="5" t="n">
        <v>2008</v>
      </c>
      <c r="C1778" s="5" t="n">
        <v>2</v>
      </c>
      <c r="D1778" s="6" t="str">
        <f aca="false">IF(MONTH(A1778)&gt;=4,"FY "&amp;YEAR(A1778)&amp;"-"&amp;RIGHT(YEAR(A1778)+1,2),"FY "&amp;(YEAR(A1778)-1)&amp;"-"&amp;RIGHT(YEAR(A1778),2))</f>
        <v>FY 2007-08</v>
      </c>
      <c r="E1778" s="5" t="s">
        <v>12</v>
      </c>
      <c r="F1778" s="7" t="n">
        <v>3398.6</v>
      </c>
      <c r="G1778" s="7" t="n">
        <v>2364.3</v>
      </c>
      <c r="H1778" s="7" t="n">
        <v>1034.3</v>
      </c>
      <c r="I1778" s="7" t="n">
        <v>262.8</v>
      </c>
      <c r="J1778" s="8" t="n">
        <v>39.39</v>
      </c>
    </row>
    <row r="1779" customFormat="false" ht="15" hidden="false" customHeight="false" outlineLevel="0" collapsed="false">
      <c r="A1779" s="4" t="n">
        <v>39483</v>
      </c>
      <c r="B1779" s="5" t="n">
        <v>2008</v>
      </c>
      <c r="C1779" s="5" t="n">
        <v>2</v>
      </c>
      <c r="D1779" s="6" t="str">
        <f aca="false">IF(MONTH(A1779)&gt;=4,"FY "&amp;YEAR(A1779)&amp;"-"&amp;RIGHT(YEAR(A1779)+1,2),"FY "&amp;(YEAR(A1779)-1)&amp;"-"&amp;RIGHT(YEAR(A1779),2))</f>
        <v>FY 2007-08</v>
      </c>
      <c r="E1779" s="5" t="s">
        <v>12</v>
      </c>
      <c r="F1779" s="7" t="n">
        <v>8300</v>
      </c>
      <c r="G1779" s="7" t="n">
        <v>4489.3</v>
      </c>
      <c r="H1779" s="7" t="n">
        <v>3810.7</v>
      </c>
      <c r="I1779" s="7" t="n">
        <v>967.7</v>
      </c>
      <c r="J1779" s="8" t="n">
        <v>39.36</v>
      </c>
    </row>
    <row r="1780" customFormat="false" ht="15" hidden="false" customHeight="false" outlineLevel="0" collapsed="false">
      <c r="A1780" s="4" t="n">
        <v>39484</v>
      </c>
      <c r="B1780" s="5" t="n">
        <v>2008</v>
      </c>
      <c r="C1780" s="5" t="n">
        <v>2</v>
      </c>
      <c r="D1780" s="6" t="str">
        <f aca="false">IF(MONTH(A1780)&gt;=4,"FY "&amp;YEAR(A1780)&amp;"-"&amp;RIGHT(YEAR(A1780)+1,2),"FY "&amp;(YEAR(A1780)-1)&amp;"-"&amp;RIGHT(YEAR(A1780),2))</f>
        <v>FY 2007-08</v>
      </c>
      <c r="E1780" s="5" t="s">
        <v>12</v>
      </c>
      <c r="F1780" s="7" t="n">
        <v>2918.4</v>
      </c>
      <c r="G1780" s="7" t="n">
        <v>2341.5</v>
      </c>
      <c r="H1780" s="7" t="n">
        <v>576.9</v>
      </c>
      <c r="I1780" s="7" t="n">
        <v>146.3</v>
      </c>
      <c r="J1780" s="8" t="n">
        <v>39.43</v>
      </c>
    </row>
    <row r="1781" customFormat="false" ht="15" hidden="false" customHeight="false" outlineLevel="0" collapsed="false">
      <c r="A1781" s="4" t="n">
        <v>39485</v>
      </c>
      <c r="B1781" s="5" t="n">
        <v>2008</v>
      </c>
      <c r="C1781" s="5" t="n">
        <v>2</v>
      </c>
      <c r="D1781" s="6" t="str">
        <f aca="false">IF(MONTH(A1781)&gt;=4,"FY "&amp;YEAR(A1781)&amp;"-"&amp;RIGHT(YEAR(A1781)+1,2),"FY "&amp;(YEAR(A1781)-1)&amp;"-"&amp;RIGHT(YEAR(A1781),2))</f>
        <v>FY 2007-08</v>
      </c>
      <c r="E1781" s="5" t="s">
        <v>12</v>
      </c>
      <c r="F1781" s="7" t="n">
        <v>2224.7</v>
      </c>
      <c r="G1781" s="7" t="n">
        <v>2752.9</v>
      </c>
      <c r="H1781" s="7" t="n">
        <v>-528.1</v>
      </c>
      <c r="I1781" s="7" t="n">
        <v>-133.4</v>
      </c>
      <c r="J1781" s="8" t="n">
        <v>39.6</v>
      </c>
    </row>
    <row r="1782" customFormat="false" ht="15" hidden="false" customHeight="false" outlineLevel="0" collapsed="false">
      <c r="A1782" s="4" t="n">
        <v>39486</v>
      </c>
      <c r="B1782" s="5" t="n">
        <v>2008</v>
      </c>
      <c r="C1782" s="5" t="n">
        <v>2</v>
      </c>
      <c r="D1782" s="6" t="str">
        <f aca="false">IF(MONTH(A1782)&gt;=4,"FY "&amp;YEAR(A1782)&amp;"-"&amp;RIGHT(YEAR(A1782)+1,2),"FY "&amp;(YEAR(A1782)-1)&amp;"-"&amp;RIGHT(YEAR(A1782),2))</f>
        <v>FY 2007-08</v>
      </c>
      <c r="E1782" s="5" t="s">
        <v>12</v>
      </c>
      <c r="F1782" s="7" t="n">
        <v>2989.5</v>
      </c>
      <c r="G1782" s="7" t="n">
        <v>3157.9</v>
      </c>
      <c r="H1782" s="7" t="n">
        <v>-168.4</v>
      </c>
      <c r="I1782" s="7" t="n">
        <v>-42.7</v>
      </c>
      <c r="J1782" s="8" t="n">
        <v>39.48</v>
      </c>
    </row>
    <row r="1783" customFormat="false" ht="15" hidden="false" customHeight="false" outlineLevel="0" collapsed="false">
      <c r="A1783" s="4" t="n">
        <v>39490</v>
      </c>
      <c r="B1783" s="5" t="n">
        <v>2008</v>
      </c>
      <c r="C1783" s="5" t="n">
        <v>2</v>
      </c>
      <c r="D1783" s="6" t="str">
        <f aca="false">IF(MONTH(A1783)&gt;=4,"FY "&amp;YEAR(A1783)&amp;"-"&amp;RIGHT(YEAR(A1783)+1,2),"FY "&amp;(YEAR(A1783)-1)&amp;"-"&amp;RIGHT(YEAR(A1783),2))</f>
        <v>FY 2007-08</v>
      </c>
      <c r="E1783" s="5" t="s">
        <v>12</v>
      </c>
      <c r="F1783" s="7" t="n">
        <v>8169.9</v>
      </c>
      <c r="G1783" s="7" t="n">
        <v>10015.4</v>
      </c>
      <c r="H1783" s="7" t="n">
        <v>-1845.6</v>
      </c>
      <c r="I1783" s="7" t="n">
        <v>-464.5</v>
      </c>
      <c r="J1783" s="8" t="n">
        <v>39.73</v>
      </c>
    </row>
    <row r="1784" customFormat="false" ht="15" hidden="false" customHeight="false" outlineLevel="0" collapsed="false">
      <c r="A1784" s="4" t="n">
        <v>39491</v>
      </c>
      <c r="B1784" s="5" t="n">
        <v>2008</v>
      </c>
      <c r="C1784" s="5" t="n">
        <v>2</v>
      </c>
      <c r="D1784" s="6" t="str">
        <f aca="false">IF(MONTH(A1784)&gt;=4,"FY "&amp;YEAR(A1784)&amp;"-"&amp;RIGHT(YEAR(A1784)+1,2),"FY "&amp;(YEAR(A1784)-1)&amp;"-"&amp;RIGHT(YEAR(A1784),2))</f>
        <v>FY 2007-08</v>
      </c>
      <c r="E1784" s="5" t="s">
        <v>12</v>
      </c>
      <c r="F1784" s="7" t="n">
        <v>3440.2</v>
      </c>
      <c r="G1784" s="7" t="n">
        <v>3555.3</v>
      </c>
      <c r="H1784" s="7" t="n">
        <v>-115.1</v>
      </c>
      <c r="I1784" s="7" t="n">
        <v>-29</v>
      </c>
      <c r="J1784" s="8" t="n">
        <v>39.65</v>
      </c>
    </row>
    <row r="1785" customFormat="false" ht="15" hidden="false" customHeight="false" outlineLevel="0" collapsed="false">
      <c r="A1785" s="4" t="n">
        <v>39492</v>
      </c>
      <c r="B1785" s="5" t="n">
        <v>2008</v>
      </c>
      <c r="C1785" s="5" t="n">
        <v>2</v>
      </c>
      <c r="D1785" s="6" t="str">
        <f aca="false">IF(MONTH(A1785)&gt;=4,"FY "&amp;YEAR(A1785)&amp;"-"&amp;RIGHT(YEAR(A1785)+1,2),"FY "&amp;(YEAR(A1785)-1)&amp;"-"&amp;RIGHT(YEAR(A1785),2))</f>
        <v>FY 2007-08</v>
      </c>
      <c r="E1785" s="5" t="s">
        <v>12</v>
      </c>
      <c r="F1785" s="7" t="n">
        <v>3969.9</v>
      </c>
      <c r="G1785" s="7" t="n">
        <v>3620.9</v>
      </c>
      <c r="H1785" s="7" t="n">
        <v>349</v>
      </c>
      <c r="I1785" s="7" t="n">
        <v>88</v>
      </c>
      <c r="J1785" s="8" t="n">
        <v>39.68</v>
      </c>
    </row>
    <row r="1786" customFormat="false" ht="15" hidden="false" customHeight="false" outlineLevel="0" collapsed="false">
      <c r="A1786" s="4" t="n">
        <v>39493</v>
      </c>
      <c r="B1786" s="5" t="n">
        <v>2008</v>
      </c>
      <c r="C1786" s="5" t="n">
        <v>2</v>
      </c>
      <c r="D1786" s="6" t="str">
        <f aca="false">IF(MONTH(A1786)&gt;=4,"FY "&amp;YEAR(A1786)&amp;"-"&amp;RIGHT(YEAR(A1786)+1,2),"FY "&amp;(YEAR(A1786)-1)&amp;"-"&amp;RIGHT(YEAR(A1786),2))</f>
        <v>FY 2007-08</v>
      </c>
      <c r="E1786" s="5" t="s">
        <v>12</v>
      </c>
      <c r="F1786" s="7" t="n">
        <v>2572.3</v>
      </c>
      <c r="G1786" s="7" t="n">
        <v>3755.5</v>
      </c>
      <c r="H1786" s="7" t="n">
        <v>-1183.1</v>
      </c>
      <c r="I1786" s="7" t="n">
        <v>-298.4</v>
      </c>
      <c r="J1786" s="8" t="n">
        <v>39.65</v>
      </c>
    </row>
    <row r="1787" customFormat="false" ht="15" hidden="false" customHeight="false" outlineLevel="0" collapsed="false">
      <c r="A1787" s="4" t="n">
        <v>39496</v>
      </c>
      <c r="B1787" s="5" t="n">
        <v>2008</v>
      </c>
      <c r="C1787" s="5" t="n">
        <v>2</v>
      </c>
      <c r="D1787" s="6" t="str">
        <f aca="false">IF(MONTH(A1787)&gt;=4,"FY "&amp;YEAR(A1787)&amp;"-"&amp;RIGHT(YEAR(A1787)+1,2),"FY "&amp;(YEAR(A1787)-1)&amp;"-"&amp;RIGHT(YEAR(A1787),2))</f>
        <v>FY 2007-08</v>
      </c>
      <c r="E1787" s="5" t="s">
        <v>12</v>
      </c>
      <c r="F1787" s="7" t="n">
        <v>3898</v>
      </c>
      <c r="G1787" s="7" t="n">
        <v>2750.5</v>
      </c>
      <c r="H1787" s="7" t="n">
        <v>1147.5</v>
      </c>
      <c r="I1787" s="7" t="n">
        <v>289.3</v>
      </c>
      <c r="J1787" s="8" t="n">
        <v>39.66</v>
      </c>
    </row>
    <row r="1788" customFormat="false" ht="15" hidden="false" customHeight="false" outlineLevel="0" collapsed="false">
      <c r="A1788" s="4" t="n">
        <v>39497</v>
      </c>
      <c r="B1788" s="5" t="n">
        <v>2008</v>
      </c>
      <c r="C1788" s="5" t="n">
        <v>2</v>
      </c>
      <c r="D1788" s="6" t="str">
        <f aca="false">IF(MONTH(A1788)&gt;=4,"FY "&amp;YEAR(A1788)&amp;"-"&amp;RIGHT(YEAR(A1788)+1,2),"FY "&amp;(YEAR(A1788)-1)&amp;"-"&amp;RIGHT(YEAR(A1788),2))</f>
        <v>FY 2007-08</v>
      </c>
      <c r="E1788" s="5" t="s">
        <v>12</v>
      </c>
      <c r="F1788" s="7" t="n">
        <v>1766.9</v>
      </c>
      <c r="G1788" s="7" t="n">
        <v>1882.8</v>
      </c>
      <c r="H1788" s="7" t="n">
        <v>-115.9</v>
      </c>
      <c r="I1788" s="7" t="n">
        <v>-29.2</v>
      </c>
      <c r="J1788" s="8" t="n">
        <v>39.66</v>
      </c>
    </row>
    <row r="1789" customFormat="false" ht="15" hidden="false" customHeight="false" outlineLevel="0" collapsed="false">
      <c r="A1789" s="4" t="n">
        <v>39498</v>
      </c>
      <c r="B1789" s="5" t="n">
        <v>2008</v>
      </c>
      <c r="C1789" s="5" t="n">
        <v>2</v>
      </c>
      <c r="D1789" s="6" t="str">
        <f aca="false">IF(MONTH(A1789)&gt;=4,"FY "&amp;YEAR(A1789)&amp;"-"&amp;RIGHT(YEAR(A1789)+1,2),"FY "&amp;(YEAR(A1789)-1)&amp;"-"&amp;RIGHT(YEAR(A1789),2))</f>
        <v>FY 2007-08</v>
      </c>
      <c r="E1789" s="5" t="s">
        <v>12</v>
      </c>
      <c r="F1789" s="7" t="n">
        <v>3788.3</v>
      </c>
      <c r="G1789" s="7" t="n">
        <v>2203.2</v>
      </c>
      <c r="H1789" s="7" t="n">
        <v>1585.1</v>
      </c>
      <c r="I1789" s="7" t="n">
        <v>397.6</v>
      </c>
      <c r="J1789" s="8" t="n">
        <v>39.87</v>
      </c>
    </row>
    <row r="1790" customFormat="false" ht="15" hidden="false" customHeight="false" outlineLevel="0" collapsed="false">
      <c r="A1790" s="4" t="n">
        <v>39499</v>
      </c>
      <c r="B1790" s="5" t="n">
        <v>2008</v>
      </c>
      <c r="C1790" s="5" t="n">
        <v>2</v>
      </c>
      <c r="D1790" s="6" t="str">
        <f aca="false">IF(MONTH(A1790)&gt;=4,"FY "&amp;YEAR(A1790)&amp;"-"&amp;RIGHT(YEAR(A1790)+1,2),"FY "&amp;(YEAR(A1790)-1)&amp;"-"&amp;RIGHT(YEAR(A1790),2))</f>
        <v>FY 2007-08</v>
      </c>
      <c r="E1790" s="5" t="s">
        <v>12</v>
      </c>
      <c r="F1790" s="7" t="n">
        <v>3033.8</v>
      </c>
      <c r="G1790" s="7" t="n">
        <v>2977.1</v>
      </c>
      <c r="H1790" s="7" t="n">
        <v>56.7</v>
      </c>
      <c r="I1790" s="7" t="n">
        <v>14.1</v>
      </c>
      <c r="J1790" s="8" t="n">
        <v>40.15</v>
      </c>
    </row>
    <row r="1791" customFormat="false" ht="15" hidden="false" customHeight="false" outlineLevel="0" collapsed="false">
      <c r="A1791" s="4" t="n">
        <v>39500</v>
      </c>
      <c r="B1791" s="5" t="n">
        <v>2008</v>
      </c>
      <c r="C1791" s="5" t="n">
        <v>2</v>
      </c>
      <c r="D1791" s="6" t="str">
        <f aca="false">IF(MONTH(A1791)&gt;=4,"FY "&amp;YEAR(A1791)&amp;"-"&amp;RIGHT(YEAR(A1791)+1,2),"FY "&amp;(YEAR(A1791)-1)&amp;"-"&amp;RIGHT(YEAR(A1791),2))</f>
        <v>FY 2007-08</v>
      </c>
      <c r="E1791" s="5" t="s">
        <v>12</v>
      </c>
      <c r="F1791" s="7" t="n">
        <v>2786</v>
      </c>
      <c r="G1791" s="7" t="n">
        <v>2500.3</v>
      </c>
      <c r="H1791" s="7" t="n">
        <v>285.6</v>
      </c>
      <c r="I1791" s="7" t="n">
        <v>71.3</v>
      </c>
      <c r="J1791" s="8" t="n">
        <v>40.07</v>
      </c>
    </row>
    <row r="1792" customFormat="false" ht="15" hidden="false" customHeight="false" outlineLevel="0" collapsed="false">
      <c r="A1792" s="4" t="n">
        <v>39503</v>
      </c>
      <c r="B1792" s="5" t="n">
        <v>2008</v>
      </c>
      <c r="C1792" s="5" t="n">
        <v>2</v>
      </c>
      <c r="D1792" s="6" t="str">
        <f aca="false">IF(MONTH(A1792)&gt;=4,"FY "&amp;YEAR(A1792)&amp;"-"&amp;RIGHT(YEAR(A1792)+1,2),"FY "&amp;(YEAR(A1792)-1)&amp;"-"&amp;RIGHT(YEAR(A1792),2))</f>
        <v>FY 2007-08</v>
      </c>
      <c r="E1792" s="5" t="s">
        <v>12</v>
      </c>
      <c r="F1792" s="7" t="n">
        <v>2409.3</v>
      </c>
      <c r="G1792" s="7" t="n">
        <v>2863.1</v>
      </c>
      <c r="H1792" s="7" t="n">
        <v>-453.8</v>
      </c>
      <c r="I1792" s="7" t="n">
        <v>-113.5</v>
      </c>
      <c r="J1792" s="8" t="n">
        <v>39.98</v>
      </c>
    </row>
    <row r="1793" customFormat="false" ht="15" hidden="false" customHeight="false" outlineLevel="0" collapsed="false">
      <c r="A1793" s="4" t="n">
        <v>39504</v>
      </c>
      <c r="B1793" s="5" t="n">
        <v>2008</v>
      </c>
      <c r="C1793" s="5" t="n">
        <v>2</v>
      </c>
      <c r="D1793" s="6" t="str">
        <f aca="false">IF(MONTH(A1793)&gt;=4,"FY "&amp;YEAR(A1793)&amp;"-"&amp;RIGHT(YEAR(A1793)+1,2),"FY "&amp;(YEAR(A1793)-1)&amp;"-"&amp;RIGHT(YEAR(A1793),2))</f>
        <v>FY 2007-08</v>
      </c>
      <c r="E1793" s="5" t="s">
        <v>12</v>
      </c>
      <c r="F1793" s="7" t="n">
        <v>3063.5</v>
      </c>
      <c r="G1793" s="7" t="n">
        <v>2325</v>
      </c>
      <c r="H1793" s="7" t="n">
        <v>738.5</v>
      </c>
      <c r="I1793" s="7" t="n">
        <v>184.4</v>
      </c>
      <c r="J1793" s="8" t="n">
        <v>40.05</v>
      </c>
    </row>
    <row r="1794" customFormat="false" ht="15" hidden="false" customHeight="false" outlineLevel="0" collapsed="false">
      <c r="A1794" s="4" t="n">
        <v>39505</v>
      </c>
      <c r="B1794" s="5" t="n">
        <v>2008</v>
      </c>
      <c r="C1794" s="5" t="n">
        <v>2</v>
      </c>
      <c r="D1794" s="6" t="str">
        <f aca="false">IF(MONTH(A1794)&gt;=4,"FY "&amp;YEAR(A1794)&amp;"-"&amp;RIGHT(YEAR(A1794)+1,2),"FY "&amp;(YEAR(A1794)-1)&amp;"-"&amp;RIGHT(YEAR(A1794),2))</f>
        <v>FY 2007-08</v>
      </c>
      <c r="E1794" s="5" t="s">
        <v>12</v>
      </c>
      <c r="F1794" s="7" t="n">
        <v>2369.4</v>
      </c>
      <c r="G1794" s="7" t="n">
        <v>2284</v>
      </c>
      <c r="H1794" s="7" t="n">
        <v>85.4</v>
      </c>
      <c r="I1794" s="7" t="n">
        <v>21.4</v>
      </c>
      <c r="J1794" s="8" t="n">
        <v>39.91</v>
      </c>
    </row>
    <row r="1795" customFormat="false" ht="15" hidden="false" customHeight="false" outlineLevel="0" collapsed="false">
      <c r="A1795" s="4" t="n">
        <v>39506</v>
      </c>
      <c r="B1795" s="5" t="n">
        <v>2008</v>
      </c>
      <c r="C1795" s="5" t="n">
        <v>2</v>
      </c>
      <c r="D1795" s="6" t="str">
        <f aca="false">IF(MONTH(A1795)&gt;=4,"FY "&amp;YEAR(A1795)&amp;"-"&amp;RIGHT(YEAR(A1795)+1,2),"FY "&amp;(YEAR(A1795)-1)&amp;"-"&amp;RIGHT(YEAR(A1795),2))</f>
        <v>FY 2007-08</v>
      </c>
      <c r="E1795" s="5" t="s">
        <v>12</v>
      </c>
      <c r="F1795" s="7" t="n">
        <v>3698.6</v>
      </c>
      <c r="G1795" s="7" t="n">
        <v>3302.2</v>
      </c>
      <c r="H1795" s="7" t="n">
        <v>396.4</v>
      </c>
      <c r="I1795" s="7" t="n">
        <v>99.8</v>
      </c>
      <c r="J1795" s="8" t="n">
        <v>39.73</v>
      </c>
    </row>
    <row r="1796" customFormat="false" ht="15" hidden="false" customHeight="false" outlineLevel="0" collapsed="false">
      <c r="A1796" s="4" t="n">
        <v>39507</v>
      </c>
      <c r="B1796" s="5" t="n">
        <v>2008</v>
      </c>
      <c r="C1796" s="5" t="n">
        <v>2</v>
      </c>
      <c r="D1796" s="6" t="str">
        <f aca="false">IF(MONTH(A1796)&gt;=4,"FY "&amp;YEAR(A1796)&amp;"-"&amp;RIGHT(YEAR(A1796)+1,2),"FY "&amp;(YEAR(A1796)-1)&amp;"-"&amp;RIGHT(YEAR(A1796),2))</f>
        <v>FY 2007-08</v>
      </c>
      <c r="E1796" s="5" t="s">
        <v>12</v>
      </c>
      <c r="F1796" s="7" t="n">
        <v>3655.6</v>
      </c>
      <c r="G1796" s="7" t="n">
        <v>4184.9</v>
      </c>
      <c r="H1796" s="7" t="n">
        <v>-529.3</v>
      </c>
      <c r="I1796" s="7" t="n">
        <v>-133</v>
      </c>
      <c r="J1796" s="8" t="n">
        <v>39.81</v>
      </c>
    </row>
    <row r="1797" customFormat="false" ht="15" hidden="false" customHeight="false" outlineLevel="0" collapsed="false">
      <c r="A1797" s="4" t="n">
        <v>39510</v>
      </c>
      <c r="B1797" s="5" t="n">
        <v>2008</v>
      </c>
      <c r="C1797" s="5" t="n">
        <v>3</v>
      </c>
      <c r="D1797" s="6" t="str">
        <f aca="false">IF(MONTH(A1797)&gt;=4,"FY "&amp;YEAR(A1797)&amp;"-"&amp;RIGHT(YEAR(A1797)+1,2),"FY "&amp;(YEAR(A1797)-1)&amp;"-"&amp;RIGHT(YEAR(A1797),2))</f>
        <v>FY 2007-08</v>
      </c>
      <c r="E1797" s="5" t="s">
        <v>12</v>
      </c>
      <c r="F1797" s="7" t="n">
        <v>3800.9</v>
      </c>
      <c r="G1797" s="7" t="n">
        <v>4045</v>
      </c>
      <c r="H1797" s="7" t="n">
        <v>-244.1</v>
      </c>
      <c r="I1797" s="7" t="n">
        <v>-61.1</v>
      </c>
      <c r="J1797" s="8" t="n">
        <v>39.92</v>
      </c>
    </row>
    <row r="1798" customFormat="false" ht="15" hidden="false" customHeight="false" outlineLevel="0" collapsed="false">
      <c r="A1798" s="4" t="n">
        <v>39511</v>
      </c>
      <c r="B1798" s="5" t="n">
        <v>2008</v>
      </c>
      <c r="C1798" s="5" t="n">
        <v>3</v>
      </c>
      <c r="D1798" s="6" t="str">
        <f aca="false">IF(MONTH(A1798)&gt;=4,"FY "&amp;YEAR(A1798)&amp;"-"&amp;RIGHT(YEAR(A1798)+1,2),"FY "&amp;(YEAR(A1798)-1)&amp;"-"&amp;RIGHT(YEAR(A1798),2))</f>
        <v>FY 2007-08</v>
      </c>
      <c r="E1798" s="5" t="s">
        <v>12</v>
      </c>
      <c r="F1798" s="7" t="n">
        <v>3420.3</v>
      </c>
      <c r="G1798" s="7" t="n">
        <v>4103.9</v>
      </c>
      <c r="H1798" s="7" t="n">
        <v>-683.5</v>
      </c>
      <c r="I1798" s="7" t="n">
        <v>-169.8</v>
      </c>
      <c r="J1798" s="8" t="n">
        <v>40.26</v>
      </c>
    </row>
    <row r="1799" customFormat="false" ht="15" hidden="false" customHeight="false" outlineLevel="0" collapsed="false">
      <c r="A1799" s="4" t="n">
        <v>39512</v>
      </c>
      <c r="B1799" s="5" t="n">
        <v>2008</v>
      </c>
      <c r="C1799" s="5" t="n">
        <v>3</v>
      </c>
      <c r="D1799" s="6" t="str">
        <f aca="false">IF(MONTH(A1799)&gt;=4,"FY "&amp;YEAR(A1799)&amp;"-"&amp;RIGHT(YEAR(A1799)+1,2),"FY "&amp;(YEAR(A1799)-1)&amp;"-"&amp;RIGHT(YEAR(A1799),2))</f>
        <v>FY 2007-08</v>
      </c>
      <c r="E1799" s="5" t="s">
        <v>12</v>
      </c>
      <c r="F1799" s="7" t="n">
        <v>3551.1</v>
      </c>
      <c r="G1799" s="7" t="n">
        <v>4023.9</v>
      </c>
      <c r="H1799" s="7" t="n">
        <v>-472.8</v>
      </c>
      <c r="I1799" s="7" t="n">
        <v>-117.3</v>
      </c>
      <c r="J1799" s="8" t="n">
        <v>40.29</v>
      </c>
    </row>
    <row r="1800" customFormat="false" ht="15" hidden="false" customHeight="false" outlineLevel="0" collapsed="false">
      <c r="A1800" s="4" t="n">
        <v>39514</v>
      </c>
      <c r="B1800" s="5" t="n">
        <v>2008</v>
      </c>
      <c r="C1800" s="5" t="n">
        <v>3</v>
      </c>
      <c r="D1800" s="6" t="str">
        <f aca="false">IF(MONTH(A1800)&gt;=4,"FY "&amp;YEAR(A1800)&amp;"-"&amp;RIGHT(YEAR(A1800)+1,2),"FY "&amp;(YEAR(A1800)-1)&amp;"-"&amp;RIGHT(YEAR(A1800),2))</f>
        <v>FY 2007-08</v>
      </c>
      <c r="E1800" s="5" t="s">
        <v>12</v>
      </c>
      <c r="F1800" s="7" t="n">
        <v>2852.5</v>
      </c>
      <c r="G1800" s="7" t="n">
        <v>2982.2</v>
      </c>
      <c r="H1800" s="7" t="n">
        <v>-129.7</v>
      </c>
      <c r="I1800" s="7" t="n">
        <v>-32.2</v>
      </c>
      <c r="J1800" s="8" t="n">
        <v>40.29</v>
      </c>
    </row>
    <row r="1801" customFormat="false" ht="15" hidden="false" customHeight="false" outlineLevel="0" collapsed="false">
      <c r="A1801" s="4" t="n">
        <v>39517</v>
      </c>
      <c r="B1801" s="5" t="n">
        <v>2008</v>
      </c>
      <c r="C1801" s="5" t="n">
        <v>3</v>
      </c>
      <c r="D1801" s="6" t="str">
        <f aca="false">IF(MONTH(A1801)&gt;=4,"FY "&amp;YEAR(A1801)&amp;"-"&amp;RIGHT(YEAR(A1801)+1,2),"FY "&amp;(YEAR(A1801)-1)&amp;"-"&amp;RIGHT(YEAR(A1801),2))</f>
        <v>FY 2007-08</v>
      </c>
      <c r="E1801" s="5" t="s">
        <v>12</v>
      </c>
      <c r="F1801" s="7" t="n">
        <v>5447.6</v>
      </c>
      <c r="G1801" s="7" t="n">
        <v>4340.8</v>
      </c>
      <c r="H1801" s="7" t="n">
        <v>1106.8</v>
      </c>
      <c r="I1801" s="7" t="n">
        <v>273.1</v>
      </c>
      <c r="J1801" s="8" t="n">
        <v>40.53</v>
      </c>
    </row>
    <row r="1802" customFormat="false" ht="15" hidden="false" customHeight="false" outlineLevel="0" collapsed="false">
      <c r="A1802" s="4" t="n">
        <v>39518</v>
      </c>
      <c r="B1802" s="5" t="n">
        <v>2008</v>
      </c>
      <c r="C1802" s="5" t="n">
        <v>3</v>
      </c>
      <c r="D1802" s="6" t="str">
        <f aca="false">IF(MONTH(A1802)&gt;=4,"FY "&amp;YEAR(A1802)&amp;"-"&amp;RIGHT(YEAR(A1802)+1,2),"FY "&amp;(YEAR(A1802)-1)&amp;"-"&amp;RIGHT(YEAR(A1802),2))</f>
        <v>FY 2007-08</v>
      </c>
      <c r="E1802" s="5" t="s">
        <v>12</v>
      </c>
      <c r="F1802" s="7" t="n">
        <v>4306.8</v>
      </c>
      <c r="G1802" s="7" t="n">
        <v>5444.4</v>
      </c>
      <c r="H1802" s="7" t="n">
        <v>-1137.6</v>
      </c>
      <c r="I1802" s="7" t="n">
        <v>-279.7</v>
      </c>
      <c r="J1802" s="8" t="n">
        <v>40.67</v>
      </c>
    </row>
    <row r="1803" customFormat="false" ht="15" hidden="false" customHeight="false" outlineLevel="0" collapsed="false">
      <c r="A1803" s="4" t="n">
        <v>39519</v>
      </c>
      <c r="B1803" s="5" t="n">
        <v>2008</v>
      </c>
      <c r="C1803" s="5" t="n">
        <v>3</v>
      </c>
      <c r="D1803" s="6" t="str">
        <f aca="false">IF(MONTH(A1803)&gt;=4,"FY "&amp;YEAR(A1803)&amp;"-"&amp;RIGHT(YEAR(A1803)+1,2),"FY "&amp;(YEAR(A1803)-1)&amp;"-"&amp;RIGHT(YEAR(A1803),2))</f>
        <v>FY 2007-08</v>
      </c>
      <c r="E1803" s="5" t="s">
        <v>12</v>
      </c>
      <c r="F1803" s="7" t="n">
        <v>4610</v>
      </c>
      <c r="G1803" s="7" t="n">
        <v>4782.4</v>
      </c>
      <c r="H1803" s="7" t="n">
        <v>-172.4</v>
      </c>
      <c r="I1803" s="7" t="n">
        <v>-42.6</v>
      </c>
      <c r="J1803" s="8" t="n">
        <v>40.47</v>
      </c>
    </row>
    <row r="1804" customFormat="false" ht="15" hidden="false" customHeight="false" outlineLevel="0" collapsed="false">
      <c r="A1804" s="4" t="n">
        <v>39520</v>
      </c>
      <c r="B1804" s="5" t="n">
        <v>2008</v>
      </c>
      <c r="C1804" s="5" t="n">
        <v>3</v>
      </c>
      <c r="D1804" s="6" t="str">
        <f aca="false">IF(MONTH(A1804)&gt;=4,"FY "&amp;YEAR(A1804)&amp;"-"&amp;RIGHT(YEAR(A1804)+1,2),"FY "&amp;(YEAR(A1804)-1)&amp;"-"&amp;RIGHT(YEAR(A1804),2))</f>
        <v>FY 2007-08</v>
      </c>
      <c r="E1804" s="5" t="s">
        <v>12</v>
      </c>
      <c r="F1804" s="7" t="n">
        <v>4150.8</v>
      </c>
      <c r="G1804" s="7" t="n">
        <v>4007.2</v>
      </c>
      <c r="H1804" s="7" t="n">
        <v>143.6</v>
      </c>
      <c r="I1804" s="7" t="n">
        <v>35.6</v>
      </c>
      <c r="J1804" s="8" t="n">
        <v>40.36</v>
      </c>
    </row>
    <row r="1805" customFormat="false" ht="15" hidden="false" customHeight="false" outlineLevel="0" collapsed="false">
      <c r="A1805" s="4" t="n">
        <v>39521</v>
      </c>
      <c r="B1805" s="5" t="n">
        <v>2008</v>
      </c>
      <c r="C1805" s="5" t="n">
        <v>3</v>
      </c>
      <c r="D1805" s="6" t="str">
        <f aca="false">IF(MONTH(A1805)&gt;=4,"FY "&amp;YEAR(A1805)&amp;"-"&amp;RIGHT(YEAR(A1805)+1,2),"FY "&amp;(YEAR(A1805)-1)&amp;"-"&amp;RIGHT(YEAR(A1805),2))</f>
        <v>FY 2007-08</v>
      </c>
      <c r="E1805" s="5" t="s">
        <v>12</v>
      </c>
      <c r="F1805" s="7" t="n">
        <v>3457.7</v>
      </c>
      <c r="G1805" s="7" t="n">
        <v>3630.2</v>
      </c>
      <c r="H1805" s="7" t="n">
        <v>-172.5</v>
      </c>
      <c r="I1805" s="7" t="n">
        <v>-42.7</v>
      </c>
      <c r="J1805" s="8" t="n">
        <v>40.44</v>
      </c>
    </row>
    <row r="1806" customFormat="false" ht="15" hidden="false" customHeight="false" outlineLevel="0" collapsed="false">
      <c r="A1806" s="4" t="n">
        <v>39524</v>
      </c>
      <c r="B1806" s="5" t="n">
        <v>2008</v>
      </c>
      <c r="C1806" s="5" t="n">
        <v>3</v>
      </c>
      <c r="D1806" s="6" t="str">
        <f aca="false">IF(MONTH(A1806)&gt;=4,"FY "&amp;YEAR(A1806)&amp;"-"&amp;RIGHT(YEAR(A1806)+1,2),"FY "&amp;(YEAR(A1806)-1)&amp;"-"&amp;RIGHT(YEAR(A1806),2))</f>
        <v>FY 2007-08</v>
      </c>
      <c r="E1806" s="5" t="s">
        <v>12</v>
      </c>
      <c r="F1806" s="7" t="n">
        <v>3545.6</v>
      </c>
      <c r="G1806" s="7" t="n">
        <v>3674.4</v>
      </c>
      <c r="H1806" s="7" t="n">
        <v>-128.8</v>
      </c>
      <c r="I1806" s="7" t="n">
        <v>-31.8</v>
      </c>
      <c r="J1806" s="8" t="n">
        <v>40.45</v>
      </c>
    </row>
    <row r="1807" customFormat="false" ht="15" hidden="false" customHeight="false" outlineLevel="0" collapsed="false">
      <c r="A1807" s="4" t="n">
        <v>39525</v>
      </c>
      <c r="B1807" s="5" t="n">
        <v>2008</v>
      </c>
      <c r="C1807" s="5" t="n">
        <v>3</v>
      </c>
      <c r="D1807" s="6" t="str">
        <f aca="false">IF(MONTH(A1807)&gt;=4,"FY "&amp;YEAR(A1807)&amp;"-"&amp;RIGHT(YEAR(A1807)+1,2),"FY "&amp;(YEAR(A1807)-1)&amp;"-"&amp;RIGHT(YEAR(A1807),2))</f>
        <v>FY 2007-08</v>
      </c>
      <c r="E1807" s="5" t="s">
        <v>12</v>
      </c>
      <c r="F1807" s="7" t="n">
        <v>3807.3</v>
      </c>
      <c r="G1807" s="7" t="n">
        <v>4439.6</v>
      </c>
      <c r="H1807" s="7" t="n">
        <v>-632.4</v>
      </c>
      <c r="I1807" s="7" t="n">
        <v>-155.1</v>
      </c>
      <c r="J1807" s="8" t="n">
        <v>40.77</v>
      </c>
    </row>
    <row r="1808" customFormat="false" ht="15" hidden="false" customHeight="false" outlineLevel="0" collapsed="false">
      <c r="A1808" s="4" t="n">
        <v>39526</v>
      </c>
      <c r="B1808" s="5" t="n">
        <v>2008</v>
      </c>
      <c r="C1808" s="5" t="n">
        <v>3</v>
      </c>
      <c r="D1808" s="6" t="str">
        <f aca="false">IF(MONTH(A1808)&gt;=4,"FY "&amp;YEAR(A1808)&amp;"-"&amp;RIGHT(YEAR(A1808)+1,2),"FY "&amp;(YEAR(A1808)-1)&amp;"-"&amp;RIGHT(YEAR(A1808),2))</f>
        <v>FY 2007-08</v>
      </c>
      <c r="E1808" s="5" t="s">
        <v>12</v>
      </c>
      <c r="F1808" s="7" t="n">
        <v>4701.3</v>
      </c>
      <c r="G1808" s="7" t="n">
        <v>5389.1</v>
      </c>
      <c r="H1808" s="7" t="n">
        <v>-687.7</v>
      </c>
      <c r="I1808" s="7" t="n">
        <v>-169.3</v>
      </c>
      <c r="J1808" s="8" t="n">
        <v>40.62</v>
      </c>
    </row>
    <row r="1809" customFormat="false" ht="15" hidden="false" customHeight="false" outlineLevel="0" collapsed="false">
      <c r="A1809" s="4" t="n">
        <v>39531</v>
      </c>
      <c r="B1809" s="5" t="n">
        <v>2008</v>
      </c>
      <c r="C1809" s="5" t="n">
        <v>3</v>
      </c>
      <c r="D1809" s="6" t="str">
        <f aca="false">IF(MONTH(A1809)&gt;=4,"FY "&amp;YEAR(A1809)&amp;"-"&amp;RIGHT(YEAR(A1809)+1,2),"FY "&amp;(YEAR(A1809)-1)&amp;"-"&amp;RIGHT(YEAR(A1809),2))</f>
        <v>FY 2007-08</v>
      </c>
      <c r="E1809" s="5" t="s">
        <v>12</v>
      </c>
      <c r="F1809" s="7" t="n">
        <v>4183.3</v>
      </c>
      <c r="G1809" s="7" t="n">
        <v>3646.1</v>
      </c>
      <c r="H1809" s="7" t="n">
        <v>537.2</v>
      </c>
      <c r="I1809" s="7" t="n">
        <v>132.8</v>
      </c>
      <c r="J1809" s="8" t="n">
        <v>40.45</v>
      </c>
    </row>
    <row r="1810" customFormat="false" ht="15" hidden="false" customHeight="false" outlineLevel="0" collapsed="false">
      <c r="A1810" s="4" t="n">
        <v>39532</v>
      </c>
      <c r="B1810" s="5" t="n">
        <v>2008</v>
      </c>
      <c r="C1810" s="5" t="n">
        <v>3</v>
      </c>
      <c r="D1810" s="6" t="str">
        <f aca="false">IF(MONTH(A1810)&gt;=4,"FY "&amp;YEAR(A1810)&amp;"-"&amp;RIGHT(YEAR(A1810)+1,2),"FY "&amp;(YEAR(A1810)-1)&amp;"-"&amp;RIGHT(YEAR(A1810),2))</f>
        <v>FY 2007-08</v>
      </c>
      <c r="E1810" s="5" t="s">
        <v>12</v>
      </c>
      <c r="F1810" s="7" t="n">
        <v>2999.9</v>
      </c>
      <c r="G1810" s="7" t="n">
        <v>2675.8</v>
      </c>
      <c r="H1810" s="7" t="n">
        <v>324.1</v>
      </c>
      <c r="I1810" s="7" t="n">
        <v>80.3</v>
      </c>
      <c r="J1810" s="8" t="n">
        <v>40.34</v>
      </c>
    </row>
    <row r="1811" customFormat="false" ht="15" hidden="false" customHeight="false" outlineLevel="0" collapsed="false">
      <c r="A1811" s="4" t="n">
        <v>39533</v>
      </c>
      <c r="B1811" s="5" t="n">
        <v>2008</v>
      </c>
      <c r="C1811" s="5" t="n">
        <v>3</v>
      </c>
      <c r="D1811" s="6" t="str">
        <f aca="false">IF(MONTH(A1811)&gt;=4,"FY "&amp;YEAR(A1811)&amp;"-"&amp;RIGHT(YEAR(A1811)+1,2),"FY "&amp;(YEAR(A1811)-1)&amp;"-"&amp;RIGHT(YEAR(A1811),2))</f>
        <v>FY 2007-08</v>
      </c>
      <c r="E1811" s="5" t="s">
        <v>12</v>
      </c>
      <c r="F1811" s="7" t="n">
        <v>5060.7</v>
      </c>
      <c r="G1811" s="7" t="n">
        <v>3715.4</v>
      </c>
      <c r="H1811" s="7" t="n">
        <v>1345.3</v>
      </c>
      <c r="I1811" s="7" t="n">
        <v>335.3</v>
      </c>
      <c r="J1811" s="8" t="n">
        <v>40.12</v>
      </c>
    </row>
    <row r="1812" customFormat="false" ht="15" hidden="false" customHeight="false" outlineLevel="0" collapsed="false">
      <c r="A1812" s="4" t="n">
        <v>39534</v>
      </c>
      <c r="B1812" s="5" t="n">
        <v>2008</v>
      </c>
      <c r="C1812" s="5" t="n">
        <v>3</v>
      </c>
      <c r="D1812" s="6" t="str">
        <f aca="false">IF(MONTH(A1812)&gt;=4,"FY "&amp;YEAR(A1812)&amp;"-"&amp;RIGHT(YEAR(A1812)+1,2),"FY "&amp;(YEAR(A1812)-1)&amp;"-"&amp;RIGHT(YEAR(A1812),2))</f>
        <v>FY 2007-08</v>
      </c>
      <c r="E1812" s="5" t="s">
        <v>12</v>
      </c>
      <c r="F1812" s="7" t="n">
        <v>3166.6</v>
      </c>
      <c r="G1812" s="7" t="n">
        <v>2609</v>
      </c>
      <c r="H1812" s="7" t="n">
        <v>557.6</v>
      </c>
      <c r="I1812" s="7" t="n">
        <v>138.9</v>
      </c>
      <c r="J1812" s="8" t="n">
        <v>40.14</v>
      </c>
    </row>
    <row r="1813" customFormat="false" ht="15" hidden="false" customHeight="false" outlineLevel="0" collapsed="false">
      <c r="A1813" s="4" t="n">
        <v>39535</v>
      </c>
      <c r="B1813" s="5" t="n">
        <v>2008</v>
      </c>
      <c r="C1813" s="5" t="n">
        <v>3</v>
      </c>
      <c r="D1813" s="6" t="str">
        <f aca="false">IF(MONTH(A1813)&gt;=4,"FY "&amp;YEAR(A1813)&amp;"-"&amp;RIGHT(YEAR(A1813)+1,2),"FY "&amp;(YEAR(A1813)-1)&amp;"-"&amp;RIGHT(YEAR(A1813),2))</f>
        <v>FY 2007-08</v>
      </c>
      <c r="E1813" s="5" t="s">
        <v>12</v>
      </c>
      <c r="F1813" s="7" t="n">
        <v>4861.1</v>
      </c>
      <c r="G1813" s="7" t="n">
        <v>4430.4</v>
      </c>
      <c r="H1813" s="7" t="n">
        <v>430.7</v>
      </c>
      <c r="I1813" s="7" t="n">
        <v>107.3</v>
      </c>
      <c r="J1813" s="8" t="n">
        <v>40.15</v>
      </c>
    </row>
    <row r="1814" customFormat="false" ht="15" hidden="false" customHeight="false" outlineLevel="0" collapsed="false">
      <c r="A1814" s="4" t="n">
        <v>39538</v>
      </c>
      <c r="B1814" s="5" t="n">
        <v>2008</v>
      </c>
      <c r="C1814" s="5" t="n">
        <v>3</v>
      </c>
      <c r="D1814" s="6" t="str">
        <f aca="false">IF(MONTH(A1814)&gt;=4,"FY "&amp;YEAR(A1814)&amp;"-"&amp;RIGHT(YEAR(A1814)+1,2),"FY "&amp;(YEAR(A1814)-1)&amp;"-"&amp;RIGHT(YEAR(A1814),2))</f>
        <v>FY 2007-08</v>
      </c>
      <c r="E1814" s="5" t="s">
        <v>12</v>
      </c>
      <c r="F1814" s="7" t="n">
        <v>3235.8</v>
      </c>
      <c r="G1814" s="7" t="n">
        <v>3350.1</v>
      </c>
      <c r="H1814" s="7" t="n">
        <v>-114.3</v>
      </c>
      <c r="I1814" s="7" t="n">
        <v>-28.5</v>
      </c>
      <c r="J1814" s="8" t="n">
        <v>40.1</v>
      </c>
    </row>
    <row r="1815" customFormat="false" ht="15" hidden="false" customHeight="false" outlineLevel="0" collapsed="false">
      <c r="A1815" s="4" t="n">
        <v>39539</v>
      </c>
      <c r="B1815" s="5" t="n">
        <v>2008</v>
      </c>
      <c r="C1815" s="5" t="n">
        <v>4</v>
      </c>
      <c r="D1815" s="6" t="str">
        <f aca="false">IF(MONTH(A1815)&gt;=4,"FY "&amp;YEAR(A1815)&amp;"-"&amp;RIGHT(YEAR(A1815)+1,2),"FY "&amp;(YEAR(A1815)-1)&amp;"-"&amp;RIGHT(YEAR(A1815),2))</f>
        <v>FY 2008-09</v>
      </c>
      <c r="E1815" s="5" t="s">
        <v>12</v>
      </c>
      <c r="F1815" s="7" t="n">
        <v>2964.2</v>
      </c>
      <c r="G1815" s="7" t="n">
        <v>2953.4</v>
      </c>
      <c r="H1815" s="7" t="n">
        <v>10.8</v>
      </c>
      <c r="I1815" s="7" t="n">
        <v>2.7</v>
      </c>
      <c r="J1815" s="8" t="n">
        <v>39.97</v>
      </c>
    </row>
    <row r="1816" customFormat="false" ht="15" hidden="false" customHeight="false" outlineLevel="0" collapsed="false">
      <c r="A1816" s="4" t="n">
        <v>39540</v>
      </c>
      <c r="B1816" s="5" t="n">
        <v>2008</v>
      </c>
      <c r="C1816" s="5" t="n">
        <v>4</v>
      </c>
      <c r="D1816" s="6" t="str">
        <f aca="false">IF(MONTH(A1816)&gt;=4,"FY "&amp;YEAR(A1816)&amp;"-"&amp;RIGHT(YEAR(A1816)+1,2),"FY "&amp;(YEAR(A1816)-1)&amp;"-"&amp;RIGHT(YEAR(A1816),2))</f>
        <v>FY 2008-09</v>
      </c>
      <c r="E1816" s="5" t="s">
        <v>12</v>
      </c>
      <c r="F1816" s="7" t="n">
        <v>2661.4</v>
      </c>
      <c r="G1816" s="7" t="n">
        <v>3849.6</v>
      </c>
      <c r="H1816" s="7" t="n">
        <v>-1188.2</v>
      </c>
      <c r="I1816" s="7" t="n">
        <v>-297.3</v>
      </c>
      <c r="J1816" s="8" t="n">
        <v>39.97</v>
      </c>
    </row>
    <row r="1817" customFormat="false" ht="15" hidden="false" customHeight="false" outlineLevel="0" collapsed="false">
      <c r="A1817" s="4" t="n">
        <v>39541</v>
      </c>
      <c r="B1817" s="5" t="n">
        <v>2008</v>
      </c>
      <c r="C1817" s="5" t="n">
        <v>4</v>
      </c>
      <c r="D1817" s="6" t="str">
        <f aca="false">IF(MONTH(A1817)&gt;=4,"FY "&amp;YEAR(A1817)&amp;"-"&amp;RIGHT(YEAR(A1817)+1,2),"FY "&amp;(YEAR(A1817)-1)&amp;"-"&amp;RIGHT(YEAR(A1817),2))</f>
        <v>FY 2008-09</v>
      </c>
      <c r="E1817" s="5" t="s">
        <v>12</v>
      </c>
      <c r="F1817" s="7" t="n">
        <v>2898.6</v>
      </c>
      <c r="G1817" s="7" t="n">
        <v>2918.7</v>
      </c>
      <c r="H1817" s="7" t="n">
        <v>-20.2</v>
      </c>
      <c r="I1817" s="7" t="n">
        <v>-5</v>
      </c>
      <c r="J1817" s="8" t="n">
        <v>39.98</v>
      </c>
    </row>
    <row r="1818" customFormat="false" ht="15" hidden="false" customHeight="false" outlineLevel="0" collapsed="false">
      <c r="A1818" s="4" t="n">
        <v>39542</v>
      </c>
      <c r="B1818" s="5" t="n">
        <v>2008</v>
      </c>
      <c r="C1818" s="5" t="n">
        <v>4</v>
      </c>
      <c r="D1818" s="6" t="str">
        <f aca="false">IF(MONTH(A1818)&gt;=4,"FY "&amp;YEAR(A1818)&amp;"-"&amp;RIGHT(YEAR(A1818)+1,2),"FY "&amp;(YEAR(A1818)-1)&amp;"-"&amp;RIGHT(YEAR(A1818),2))</f>
        <v>FY 2008-09</v>
      </c>
      <c r="E1818" s="5" t="s">
        <v>12</v>
      </c>
      <c r="F1818" s="7" t="n">
        <v>2761.3</v>
      </c>
      <c r="G1818" s="7" t="n">
        <v>3304.2</v>
      </c>
      <c r="H1818" s="7" t="n">
        <v>-543</v>
      </c>
      <c r="I1818" s="7" t="n">
        <v>-135.9</v>
      </c>
      <c r="J1818" s="8" t="n">
        <v>39.95</v>
      </c>
    </row>
    <row r="1819" customFormat="false" ht="15" hidden="false" customHeight="false" outlineLevel="0" collapsed="false">
      <c r="A1819" s="4" t="n">
        <v>39545</v>
      </c>
      <c r="B1819" s="5" t="n">
        <v>2008</v>
      </c>
      <c r="C1819" s="5" t="n">
        <v>4</v>
      </c>
      <c r="D1819" s="6" t="str">
        <f aca="false">IF(MONTH(A1819)&gt;=4,"FY "&amp;YEAR(A1819)&amp;"-"&amp;RIGHT(YEAR(A1819)+1,2),"FY "&amp;(YEAR(A1819)-1)&amp;"-"&amp;RIGHT(YEAR(A1819),2))</f>
        <v>FY 2008-09</v>
      </c>
      <c r="E1819" s="5" t="s">
        <v>12</v>
      </c>
      <c r="F1819" s="7" t="n">
        <v>3375.1</v>
      </c>
      <c r="G1819" s="7" t="n">
        <v>2010.5</v>
      </c>
      <c r="H1819" s="7" t="n">
        <v>1364.6</v>
      </c>
      <c r="I1819" s="7" t="n">
        <v>341.4</v>
      </c>
      <c r="J1819" s="8" t="n">
        <v>39.97</v>
      </c>
    </row>
    <row r="1820" customFormat="false" ht="15" hidden="false" customHeight="false" outlineLevel="0" collapsed="false">
      <c r="A1820" s="4" t="n">
        <v>39546</v>
      </c>
      <c r="B1820" s="5" t="n">
        <v>2008</v>
      </c>
      <c r="C1820" s="5" t="n">
        <v>4</v>
      </c>
      <c r="D1820" s="6" t="str">
        <f aca="false">IF(MONTH(A1820)&gt;=4,"FY "&amp;YEAR(A1820)&amp;"-"&amp;RIGHT(YEAR(A1820)+1,2),"FY "&amp;(YEAR(A1820)-1)&amp;"-"&amp;RIGHT(YEAR(A1820),2))</f>
        <v>FY 2008-09</v>
      </c>
      <c r="E1820" s="5" t="s">
        <v>12</v>
      </c>
      <c r="F1820" s="7" t="n">
        <v>4983.7</v>
      </c>
      <c r="G1820" s="7" t="n">
        <v>4607</v>
      </c>
      <c r="H1820" s="7" t="n">
        <v>376.7</v>
      </c>
      <c r="I1820" s="7" t="n">
        <v>94.3</v>
      </c>
      <c r="J1820" s="8" t="n">
        <v>39.93</v>
      </c>
    </row>
    <row r="1821" customFormat="false" ht="15" hidden="false" customHeight="false" outlineLevel="0" collapsed="false">
      <c r="A1821" s="4" t="n">
        <v>39547</v>
      </c>
      <c r="B1821" s="5" t="n">
        <v>2008</v>
      </c>
      <c r="C1821" s="5" t="n">
        <v>4</v>
      </c>
      <c r="D1821" s="6" t="str">
        <f aca="false">IF(MONTH(A1821)&gt;=4,"FY "&amp;YEAR(A1821)&amp;"-"&amp;RIGHT(YEAR(A1821)+1,2),"FY "&amp;(YEAR(A1821)-1)&amp;"-"&amp;RIGHT(YEAR(A1821),2))</f>
        <v>FY 2008-09</v>
      </c>
      <c r="E1821" s="5" t="s">
        <v>12</v>
      </c>
      <c r="F1821" s="7" t="n">
        <v>2636.3</v>
      </c>
      <c r="G1821" s="7" t="n">
        <v>2487.6</v>
      </c>
      <c r="H1821" s="7" t="n">
        <v>148.7</v>
      </c>
      <c r="I1821" s="7" t="n">
        <v>37.2</v>
      </c>
      <c r="J1821" s="8" t="n">
        <v>40.02</v>
      </c>
    </row>
    <row r="1822" customFormat="false" ht="15" hidden="false" customHeight="false" outlineLevel="0" collapsed="false">
      <c r="A1822" s="4" t="n">
        <v>39548</v>
      </c>
      <c r="B1822" s="5" t="n">
        <v>2008</v>
      </c>
      <c r="C1822" s="5" t="n">
        <v>4</v>
      </c>
      <c r="D1822" s="6" t="str">
        <f aca="false">IF(MONTH(A1822)&gt;=4,"FY "&amp;YEAR(A1822)&amp;"-"&amp;RIGHT(YEAR(A1822)+1,2),"FY "&amp;(YEAR(A1822)-1)&amp;"-"&amp;RIGHT(YEAR(A1822),2))</f>
        <v>FY 2008-09</v>
      </c>
      <c r="E1822" s="5" t="s">
        <v>12</v>
      </c>
      <c r="F1822" s="7" t="n">
        <v>2040.8</v>
      </c>
      <c r="G1822" s="7" t="n">
        <v>2213</v>
      </c>
      <c r="H1822" s="7" t="n">
        <v>-172.3</v>
      </c>
      <c r="I1822" s="7" t="n">
        <v>-43</v>
      </c>
      <c r="J1822" s="8" t="n">
        <v>40.02</v>
      </c>
    </row>
    <row r="1823" customFormat="false" ht="15" hidden="false" customHeight="false" outlineLevel="0" collapsed="false">
      <c r="A1823" s="4" t="n">
        <v>39549</v>
      </c>
      <c r="B1823" s="5" t="n">
        <v>2008</v>
      </c>
      <c r="C1823" s="5" t="n">
        <v>4</v>
      </c>
      <c r="D1823" s="6" t="str">
        <f aca="false">IF(MONTH(A1823)&gt;=4,"FY "&amp;YEAR(A1823)&amp;"-"&amp;RIGHT(YEAR(A1823)+1,2),"FY "&amp;(YEAR(A1823)-1)&amp;"-"&amp;RIGHT(YEAR(A1823),2))</f>
        <v>FY 2008-09</v>
      </c>
      <c r="E1823" s="5" t="s">
        <v>12</v>
      </c>
      <c r="F1823" s="7" t="n">
        <v>2674.7</v>
      </c>
      <c r="G1823" s="7" t="n">
        <v>2989.5</v>
      </c>
      <c r="H1823" s="7" t="n">
        <v>-314.8</v>
      </c>
      <c r="I1823" s="7" t="n">
        <v>-78.8</v>
      </c>
      <c r="J1823" s="8" t="n">
        <v>39.95</v>
      </c>
    </row>
    <row r="1824" customFormat="false" ht="15" hidden="false" customHeight="false" outlineLevel="0" collapsed="false">
      <c r="A1824" s="4" t="n">
        <v>39553</v>
      </c>
      <c r="B1824" s="5" t="n">
        <v>2008</v>
      </c>
      <c r="C1824" s="5" t="n">
        <v>4</v>
      </c>
      <c r="D1824" s="6" t="str">
        <f aca="false">IF(MONTH(A1824)&gt;=4,"FY "&amp;YEAR(A1824)&amp;"-"&amp;RIGHT(YEAR(A1824)+1,2),"FY "&amp;(YEAR(A1824)-1)&amp;"-"&amp;RIGHT(YEAR(A1824),2))</f>
        <v>FY 2008-09</v>
      </c>
      <c r="E1824" s="5" t="s">
        <v>12</v>
      </c>
      <c r="F1824" s="7" t="n">
        <v>2688.7</v>
      </c>
      <c r="G1824" s="7" t="n">
        <v>2719.9</v>
      </c>
      <c r="H1824" s="7" t="n">
        <v>-31.3</v>
      </c>
      <c r="I1824" s="7" t="n">
        <v>-7.8</v>
      </c>
      <c r="J1824" s="8" t="n">
        <v>39.94</v>
      </c>
    </row>
    <row r="1825" customFormat="false" ht="15" hidden="false" customHeight="false" outlineLevel="0" collapsed="false">
      <c r="A1825" s="4" t="n">
        <v>39554</v>
      </c>
      <c r="B1825" s="5" t="n">
        <v>2008</v>
      </c>
      <c r="C1825" s="5" t="n">
        <v>4</v>
      </c>
      <c r="D1825" s="6" t="str">
        <f aca="false">IF(MONTH(A1825)&gt;=4,"FY "&amp;YEAR(A1825)&amp;"-"&amp;RIGHT(YEAR(A1825)+1,2),"FY "&amp;(YEAR(A1825)-1)&amp;"-"&amp;RIGHT(YEAR(A1825),2))</f>
        <v>FY 2008-09</v>
      </c>
      <c r="E1825" s="5" t="s">
        <v>12</v>
      </c>
      <c r="F1825" s="7" t="n">
        <v>3544.3</v>
      </c>
      <c r="G1825" s="7" t="n">
        <v>3463.4</v>
      </c>
      <c r="H1825" s="7" t="n">
        <v>80.8</v>
      </c>
      <c r="I1825" s="7" t="n">
        <v>20.2</v>
      </c>
      <c r="J1825" s="8" t="n">
        <v>39.96</v>
      </c>
    </row>
    <row r="1826" customFormat="false" ht="15" hidden="false" customHeight="false" outlineLevel="0" collapsed="false">
      <c r="A1826" s="4" t="n">
        <v>39555</v>
      </c>
      <c r="B1826" s="5" t="n">
        <v>2008</v>
      </c>
      <c r="C1826" s="5" t="n">
        <v>4</v>
      </c>
      <c r="D1826" s="6" t="str">
        <f aca="false">IF(MONTH(A1826)&gt;=4,"FY "&amp;YEAR(A1826)&amp;"-"&amp;RIGHT(YEAR(A1826)+1,2),"FY "&amp;(YEAR(A1826)-1)&amp;"-"&amp;RIGHT(YEAR(A1826),2))</f>
        <v>FY 2008-09</v>
      </c>
      <c r="E1826" s="5" t="s">
        <v>12</v>
      </c>
      <c r="F1826" s="7" t="n">
        <v>1765.1</v>
      </c>
      <c r="G1826" s="7" t="n">
        <v>1761</v>
      </c>
      <c r="H1826" s="7" t="n">
        <v>4.1</v>
      </c>
      <c r="I1826" s="7" t="n">
        <v>1</v>
      </c>
      <c r="J1826" s="8" t="n">
        <v>39.96</v>
      </c>
    </row>
    <row r="1827" customFormat="false" ht="15" hidden="false" customHeight="false" outlineLevel="0" collapsed="false">
      <c r="A1827" s="4" t="n">
        <v>39556</v>
      </c>
      <c r="B1827" s="5" t="n">
        <v>2008</v>
      </c>
      <c r="C1827" s="5" t="n">
        <v>4</v>
      </c>
      <c r="D1827" s="6" t="str">
        <f aca="false">IF(MONTH(A1827)&gt;=4,"FY "&amp;YEAR(A1827)&amp;"-"&amp;RIGHT(YEAR(A1827)+1,2),"FY "&amp;(YEAR(A1827)-1)&amp;"-"&amp;RIGHT(YEAR(A1827),2))</f>
        <v>FY 2008-09</v>
      </c>
      <c r="E1827" s="5" t="s">
        <v>12</v>
      </c>
      <c r="F1827" s="7" t="n">
        <v>1188.6</v>
      </c>
      <c r="G1827" s="7" t="n">
        <v>1184.8</v>
      </c>
      <c r="H1827" s="7" t="n">
        <v>3.8</v>
      </c>
      <c r="I1827" s="7" t="n">
        <v>0.9</v>
      </c>
      <c r="J1827" s="8" t="n">
        <v>39.96</v>
      </c>
    </row>
    <row r="1828" customFormat="false" ht="15" hidden="false" customHeight="false" outlineLevel="0" collapsed="false">
      <c r="A1828" s="4" t="n">
        <v>39559</v>
      </c>
      <c r="B1828" s="5" t="n">
        <v>2008</v>
      </c>
      <c r="C1828" s="5" t="n">
        <v>4</v>
      </c>
      <c r="D1828" s="6" t="str">
        <f aca="false">IF(MONTH(A1828)&gt;=4,"FY "&amp;YEAR(A1828)&amp;"-"&amp;RIGHT(YEAR(A1828)+1,2),"FY "&amp;(YEAR(A1828)-1)&amp;"-"&amp;RIGHT(YEAR(A1828),2))</f>
        <v>FY 2008-09</v>
      </c>
      <c r="E1828" s="5" t="s">
        <v>12</v>
      </c>
      <c r="F1828" s="7" t="n">
        <v>4067.5</v>
      </c>
      <c r="G1828" s="7" t="n">
        <v>3368.5</v>
      </c>
      <c r="H1828" s="7" t="n">
        <v>699</v>
      </c>
      <c r="I1828" s="7" t="n">
        <v>174.9</v>
      </c>
      <c r="J1828" s="8" t="n">
        <v>39.96</v>
      </c>
    </row>
    <row r="1829" customFormat="false" ht="15" hidden="false" customHeight="false" outlineLevel="0" collapsed="false">
      <c r="A1829" s="4" t="n">
        <v>39560</v>
      </c>
      <c r="B1829" s="5" t="n">
        <v>2008</v>
      </c>
      <c r="C1829" s="5" t="n">
        <v>4</v>
      </c>
      <c r="D1829" s="6" t="str">
        <f aca="false">IF(MONTH(A1829)&gt;=4,"FY "&amp;YEAR(A1829)&amp;"-"&amp;RIGHT(YEAR(A1829)+1,2),"FY "&amp;(YEAR(A1829)-1)&amp;"-"&amp;RIGHT(YEAR(A1829),2))</f>
        <v>FY 2008-09</v>
      </c>
      <c r="E1829" s="5" t="s">
        <v>12</v>
      </c>
      <c r="F1829" s="7" t="n">
        <v>2893.4</v>
      </c>
      <c r="G1829" s="7" t="n">
        <v>2616</v>
      </c>
      <c r="H1829" s="7" t="n">
        <v>277.4</v>
      </c>
      <c r="I1829" s="7" t="n">
        <v>69.5</v>
      </c>
      <c r="J1829" s="8" t="n">
        <v>39.89</v>
      </c>
    </row>
    <row r="1830" customFormat="false" ht="15" hidden="false" customHeight="false" outlineLevel="0" collapsed="false">
      <c r="A1830" s="4" t="n">
        <v>39561</v>
      </c>
      <c r="B1830" s="5" t="n">
        <v>2008</v>
      </c>
      <c r="C1830" s="5" t="n">
        <v>4</v>
      </c>
      <c r="D1830" s="6" t="str">
        <f aca="false">IF(MONTH(A1830)&gt;=4,"FY "&amp;YEAR(A1830)&amp;"-"&amp;RIGHT(YEAR(A1830)+1,2),"FY "&amp;(YEAR(A1830)-1)&amp;"-"&amp;RIGHT(YEAR(A1830),2))</f>
        <v>FY 2008-09</v>
      </c>
      <c r="E1830" s="5" t="s">
        <v>12</v>
      </c>
      <c r="F1830" s="7" t="n">
        <v>2742.1</v>
      </c>
      <c r="G1830" s="7" t="n">
        <v>2349.8</v>
      </c>
      <c r="H1830" s="7" t="n">
        <v>392.4</v>
      </c>
      <c r="I1830" s="7" t="n">
        <v>98.2</v>
      </c>
      <c r="J1830" s="8" t="n">
        <v>39.94</v>
      </c>
    </row>
    <row r="1831" customFormat="false" ht="15" hidden="false" customHeight="false" outlineLevel="0" collapsed="false">
      <c r="A1831" s="4" t="n">
        <v>39562</v>
      </c>
      <c r="B1831" s="5" t="n">
        <v>2008</v>
      </c>
      <c r="C1831" s="5" t="n">
        <v>4</v>
      </c>
      <c r="D1831" s="6" t="str">
        <f aca="false">IF(MONTH(A1831)&gt;=4,"FY "&amp;YEAR(A1831)&amp;"-"&amp;RIGHT(YEAR(A1831)+1,2),"FY "&amp;(YEAR(A1831)-1)&amp;"-"&amp;RIGHT(YEAR(A1831),2))</f>
        <v>FY 2008-09</v>
      </c>
      <c r="E1831" s="5" t="s">
        <v>12</v>
      </c>
      <c r="F1831" s="7" t="n">
        <v>2927.8</v>
      </c>
      <c r="G1831" s="7" t="n">
        <v>3190.8</v>
      </c>
      <c r="H1831" s="7" t="n">
        <v>-263.1</v>
      </c>
      <c r="I1831" s="7" t="n">
        <v>-65.8</v>
      </c>
      <c r="J1831" s="8" t="n">
        <v>39.95</v>
      </c>
    </row>
    <row r="1832" customFormat="false" ht="15" hidden="false" customHeight="false" outlineLevel="0" collapsed="false">
      <c r="A1832" s="4" t="n">
        <v>39563</v>
      </c>
      <c r="B1832" s="5" t="n">
        <v>2008</v>
      </c>
      <c r="C1832" s="5" t="n">
        <v>4</v>
      </c>
      <c r="D1832" s="6" t="str">
        <f aca="false">IF(MONTH(A1832)&gt;=4,"FY "&amp;YEAR(A1832)&amp;"-"&amp;RIGHT(YEAR(A1832)+1,2),"FY "&amp;(YEAR(A1832)-1)&amp;"-"&amp;RIGHT(YEAR(A1832),2))</f>
        <v>FY 2008-09</v>
      </c>
      <c r="E1832" s="5" t="s">
        <v>12</v>
      </c>
      <c r="F1832" s="7" t="n">
        <v>3675.2</v>
      </c>
      <c r="G1832" s="7" t="n">
        <v>4201.3</v>
      </c>
      <c r="H1832" s="7" t="n">
        <v>-526.1</v>
      </c>
      <c r="I1832" s="7" t="n">
        <v>-131.4</v>
      </c>
      <c r="J1832" s="8" t="n">
        <v>40.04</v>
      </c>
    </row>
    <row r="1833" customFormat="false" ht="15" hidden="false" customHeight="false" outlineLevel="0" collapsed="false">
      <c r="A1833" s="4" t="n">
        <v>39566</v>
      </c>
      <c r="B1833" s="5" t="n">
        <v>2008</v>
      </c>
      <c r="C1833" s="5" t="n">
        <v>4</v>
      </c>
      <c r="D1833" s="6" t="str">
        <f aca="false">IF(MONTH(A1833)&gt;=4,"FY "&amp;YEAR(A1833)&amp;"-"&amp;RIGHT(YEAR(A1833)+1,2),"FY "&amp;(YEAR(A1833)-1)&amp;"-"&amp;RIGHT(YEAR(A1833),2))</f>
        <v>FY 2008-09</v>
      </c>
      <c r="E1833" s="5" t="s">
        <v>12</v>
      </c>
      <c r="F1833" s="7" t="n">
        <v>3414.9</v>
      </c>
      <c r="G1833" s="7" t="n">
        <v>3066.1</v>
      </c>
      <c r="H1833" s="7" t="n">
        <v>348.8</v>
      </c>
      <c r="I1833" s="7" t="n">
        <v>86.8</v>
      </c>
      <c r="J1833" s="8" t="n">
        <v>40.18</v>
      </c>
    </row>
    <row r="1834" customFormat="false" ht="15" hidden="false" customHeight="false" outlineLevel="0" collapsed="false">
      <c r="A1834" s="4" t="n">
        <v>39567</v>
      </c>
      <c r="B1834" s="5" t="n">
        <v>2008</v>
      </c>
      <c r="C1834" s="5" t="n">
        <v>4</v>
      </c>
      <c r="D1834" s="6" t="str">
        <f aca="false">IF(MONTH(A1834)&gt;=4,"FY "&amp;YEAR(A1834)&amp;"-"&amp;RIGHT(YEAR(A1834)+1,2),"FY "&amp;(YEAR(A1834)-1)&amp;"-"&amp;RIGHT(YEAR(A1834),2))</f>
        <v>FY 2008-09</v>
      </c>
      <c r="E1834" s="5" t="s">
        <v>12</v>
      </c>
      <c r="F1834" s="7" t="n">
        <v>2620.7</v>
      </c>
      <c r="G1834" s="7" t="n">
        <v>2539.5</v>
      </c>
      <c r="H1834" s="7" t="n">
        <v>81.2</v>
      </c>
      <c r="I1834" s="7" t="n">
        <v>20.2</v>
      </c>
      <c r="J1834" s="8" t="n">
        <v>40.14</v>
      </c>
    </row>
    <row r="1835" customFormat="false" ht="15" hidden="false" customHeight="false" outlineLevel="0" collapsed="false">
      <c r="A1835" s="4" t="n">
        <v>39568</v>
      </c>
      <c r="B1835" s="5" t="n">
        <v>2008</v>
      </c>
      <c r="C1835" s="5" t="n">
        <v>4</v>
      </c>
      <c r="D1835" s="6" t="str">
        <f aca="false">IF(MONTH(A1835)&gt;=4,"FY "&amp;YEAR(A1835)&amp;"-"&amp;RIGHT(YEAR(A1835)+1,2),"FY "&amp;(YEAR(A1835)-1)&amp;"-"&amp;RIGHT(YEAR(A1835),2))</f>
        <v>FY 2008-09</v>
      </c>
      <c r="E1835" s="5" t="s">
        <v>12</v>
      </c>
      <c r="F1835" s="7" t="n">
        <v>3991.6</v>
      </c>
      <c r="G1835" s="7" t="n">
        <v>3646.2</v>
      </c>
      <c r="H1835" s="7" t="n">
        <v>345.4</v>
      </c>
      <c r="I1835" s="7" t="n">
        <v>85.9</v>
      </c>
      <c r="J1835" s="8" t="n">
        <v>40.22</v>
      </c>
    </row>
    <row r="1836" customFormat="false" ht="15" hidden="false" customHeight="false" outlineLevel="0" collapsed="false">
      <c r="A1836" s="4" t="n">
        <v>39570</v>
      </c>
      <c r="B1836" s="5" t="n">
        <v>2008</v>
      </c>
      <c r="C1836" s="5" t="n">
        <v>5</v>
      </c>
      <c r="D1836" s="6" t="str">
        <f aca="false">IF(MONTH(A1836)&gt;=4,"FY "&amp;YEAR(A1836)&amp;"-"&amp;RIGHT(YEAR(A1836)+1,2),"FY "&amp;(YEAR(A1836)-1)&amp;"-"&amp;RIGHT(YEAR(A1836),2))</f>
        <v>FY 2008-09</v>
      </c>
      <c r="E1836" s="5" t="s">
        <v>12</v>
      </c>
      <c r="F1836" s="7" t="n">
        <v>3418.3</v>
      </c>
      <c r="G1836" s="7" t="n">
        <v>3503</v>
      </c>
      <c r="H1836" s="7" t="n">
        <v>-84.7</v>
      </c>
      <c r="I1836" s="7" t="n">
        <v>-20.9</v>
      </c>
      <c r="J1836" s="8" t="n">
        <v>40.46</v>
      </c>
    </row>
    <row r="1837" customFormat="false" ht="15" hidden="false" customHeight="false" outlineLevel="0" collapsed="false">
      <c r="A1837" s="4" t="n">
        <v>39573</v>
      </c>
      <c r="B1837" s="5" t="n">
        <v>2008</v>
      </c>
      <c r="C1837" s="5" t="n">
        <v>5</v>
      </c>
      <c r="D1837" s="6" t="str">
        <f aca="false">IF(MONTH(A1837)&gt;=4,"FY "&amp;YEAR(A1837)&amp;"-"&amp;RIGHT(YEAR(A1837)+1,2),"FY "&amp;(YEAR(A1837)-1)&amp;"-"&amp;RIGHT(YEAR(A1837),2))</f>
        <v>FY 2008-09</v>
      </c>
      <c r="E1837" s="5" t="s">
        <v>12</v>
      </c>
      <c r="F1837" s="7" t="n">
        <v>3624.5</v>
      </c>
      <c r="G1837" s="7" t="n">
        <v>2904.6</v>
      </c>
      <c r="H1837" s="7" t="n">
        <v>720</v>
      </c>
      <c r="I1837" s="7" t="n">
        <v>177.1</v>
      </c>
      <c r="J1837" s="8" t="n">
        <v>40.65</v>
      </c>
    </row>
    <row r="1838" customFormat="false" ht="15" hidden="false" customHeight="false" outlineLevel="0" collapsed="false">
      <c r="A1838" s="4" t="n">
        <v>39574</v>
      </c>
      <c r="B1838" s="5" t="n">
        <v>2008</v>
      </c>
      <c r="C1838" s="5" t="n">
        <v>5</v>
      </c>
      <c r="D1838" s="6" t="str">
        <f aca="false">IF(MONTH(A1838)&gt;=4,"FY "&amp;YEAR(A1838)&amp;"-"&amp;RIGHT(YEAR(A1838)+1,2),"FY "&amp;(YEAR(A1838)-1)&amp;"-"&amp;RIGHT(YEAR(A1838),2))</f>
        <v>FY 2008-09</v>
      </c>
      <c r="E1838" s="5" t="s">
        <v>12</v>
      </c>
      <c r="F1838" s="7" t="n">
        <v>2704.9</v>
      </c>
      <c r="G1838" s="7" t="n">
        <v>3011.5</v>
      </c>
      <c r="H1838" s="7" t="n">
        <v>-306.6</v>
      </c>
      <c r="I1838" s="7" t="n">
        <v>-75.6</v>
      </c>
      <c r="J1838" s="8" t="n">
        <v>40.55</v>
      </c>
    </row>
    <row r="1839" customFormat="false" ht="15" hidden="false" customHeight="false" outlineLevel="0" collapsed="false">
      <c r="A1839" s="4" t="n">
        <v>39575</v>
      </c>
      <c r="B1839" s="5" t="n">
        <v>2008</v>
      </c>
      <c r="C1839" s="5" t="n">
        <v>5</v>
      </c>
      <c r="D1839" s="6" t="str">
        <f aca="false">IF(MONTH(A1839)&gt;=4,"FY "&amp;YEAR(A1839)&amp;"-"&amp;RIGHT(YEAR(A1839)+1,2),"FY "&amp;(YEAR(A1839)-1)&amp;"-"&amp;RIGHT(YEAR(A1839),2))</f>
        <v>FY 2008-09</v>
      </c>
      <c r="E1839" s="5" t="s">
        <v>12</v>
      </c>
      <c r="F1839" s="7" t="n">
        <v>3099</v>
      </c>
      <c r="G1839" s="7" t="n">
        <v>3827.8</v>
      </c>
      <c r="H1839" s="7" t="n">
        <v>-728.8</v>
      </c>
      <c r="I1839" s="7" t="n">
        <v>-179.1</v>
      </c>
      <c r="J1839" s="8" t="n">
        <v>40.69</v>
      </c>
    </row>
    <row r="1840" customFormat="false" ht="15" hidden="false" customHeight="false" outlineLevel="0" collapsed="false">
      <c r="A1840" s="4" t="n">
        <v>39576</v>
      </c>
      <c r="B1840" s="5" t="n">
        <v>2008</v>
      </c>
      <c r="C1840" s="5" t="n">
        <v>5</v>
      </c>
      <c r="D1840" s="6" t="str">
        <f aca="false">IF(MONTH(A1840)&gt;=4,"FY "&amp;YEAR(A1840)&amp;"-"&amp;RIGHT(YEAR(A1840)+1,2),"FY "&amp;(YEAR(A1840)-1)&amp;"-"&amp;RIGHT(YEAR(A1840),2))</f>
        <v>FY 2008-09</v>
      </c>
      <c r="E1840" s="5" t="s">
        <v>12</v>
      </c>
      <c r="F1840" s="7" t="n">
        <v>3435.7</v>
      </c>
      <c r="G1840" s="7" t="n">
        <v>3110.6</v>
      </c>
      <c r="H1840" s="7" t="n">
        <v>325.1</v>
      </c>
      <c r="I1840" s="7" t="n">
        <v>78.9</v>
      </c>
      <c r="J1840" s="8" t="n">
        <v>41.2</v>
      </c>
    </row>
    <row r="1841" customFormat="false" ht="15" hidden="false" customHeight="false" outlineLevel="0" collapsed="false">
      <c r="A1841" s="4" t="n">
        <v>39577</v>
      </c>
      <c r="B1841" s="5" t="n">
        <v>2008</v>
      </c>
      <c r="C1841" s="5" t="n">
        <v>5</v>
      </c>
      <c r="D1841" s="6" t="str">
        <f aca="false">IF(MONTH(A1841)&gt;=4,"FY "&amp;YEAR(A1841)&amp;"-"&amp;RIGHT(YEAR(A1841)+1,2),"FY "&amp;(YEAR(A1841)-1)&amp;"-"&amp;RIGHT(YEAR(A1841),2))</f>
        <v>FY 2008-09</v>
      </c>
      <c r="E1841" s="5" t="s">
        <v>12</v>
      </c>
      <c r="F1841" s="7" t="n">
        <v>2663.3</v>
      </c>
      <c r="G1841" s="7" t="n">
        <v>3065.8</v>
      </c>
      <c r="H1841" s="7" t="n">
        <v>-402.5</v>
      </c>
      <c r="I1841" s="7" t="n">
        <v>-96.3</v>
      </c>
      <c r="J1841" s="8" t="n">
        <v>41.79</v>
      </c>
    </row>
    <row r="1842" customFormat="false" ht="15" hidden="false" customHeight="false" outlineLevel="0" collapsed="false">
      <c r="A1842" s="4" t="n">
        <v>39580</v>
      </c>
      <c r="B1842" s="5" t="n">
        <v>2008</v>
      </c>
      <c r="C1842" s="5" t="n">
        <v>5</v>
      </c>
      <c r="D1842" s="6" t="str">
        <f aca="false">IF(MONTH(A1842)&gt;=4,"FY "&amp;YEAR(A1842)&amp;"-"&amp;RIGHT(YEAR(A1842)+1,2),"FY "&amp;(YEAR(A1842)-1)&amp;"-"&amp;RIGHT(YEAR(A1842),2))</f>
        <v>FY 2008-09</v>
      </c>
      <c r="E1842" s="5" t="s">
        <v>12</v>
      </c>
      <c r="F1842" s="7" t="n">
        <v>3368.7</v>
      </c>
      <c r="G1842" s="7" t="n">
        <v>3739.2</v>
      </c>
      <c r="H1842" s="7" t="n">
        <v>-370.5</v>
      </c>
      <c r="I1842" s="7" t="n">
        <v>-89.5</v>
      </c>
      <c r="J1842" s="8" t="n">
        <v>41.38</v>
      </c>
    </row>
    <row r="1843" customFormat="false" ht="15" hidden="false" customHeight="false" outlineLevel="0" collapsed="false">
      <c r="A1843" s="4" t="n">
        <v>39581</v>
      </c>
      <c r="B1843" s="5" t="n">
        <v>2008</v>
      </c>
      <c r="C1843" s="5" t="n">
        <v>5</v>
      </c>
      <c r="D1843" s="6" t="str">
        <f aca="false">IF(MONTH(A1843)&gt;=4,"FY "&amp;YEAR(A1843)&amp;"-"&amp;RIGHT(YEAR(A1843)+1,2),"FY "&amp;(YEAR(A1843)-1)&amp;"-"&amp;RIGHT(YEAR(A1843),2))</f>
        <v>FY 2008-09</v>
      </c>
      <c r="E1843" s="5" t="s">
        <v>12</v>
      </c>
      <c r="F1843" s="7" t="n">
        <v>2338.9</v>
      </c>
      <c r="G1843" s="7" t="n">
        <v>2464.4</v>
      </c>
      <c r="H1843" s="7" t="n">
        <v>-125.4</v>
      </c>
      <c r="I1843" s="7" t="n">
        <v>-30.1</v>
      </c>
      <c r="J1843" s="8" t="n">
        <v>41.68</v>
      </c>
    </row>
    <row r="1844" customFormat="false" ht="15" hidden="false" customHeight="false" outlineLevel="0" collapsed="false">
      <c r="A1844" s="4" t="n">
        <v>39582</v>
      </c>
      <c r="B1844" s="5" t="n">
        <v>2008</v>
      </c>
      <c r="C1844" s="5" t="n">
        <v>5</v>
      </c>
      <c r="D1844" s="6" t="str">
        <f aca="false">IF(MONTH(A1844)&gt;=4,"FY "&amp;YEAR(A1844)&amp;"-"&amp;RIGHT(YEAR(A1844)+1,2),"FY "&amp;(YEAR(A1844)-1)&amp;"-"&amp;RIGHT(YEAR(A1844),2))</f>
        <v>FY 2008-09</v>
      </c>
      <c r="E1844" s="5" t="s">
        <v>12</v>
      </c>
      <c r="F1844" s="7" t="n">
        <v>3039.1</v>
      </c>
      <c r="G1844" s="7" t="n">
        <v>2852.9</v>
      </c>
      <c r="H1844" s="7" t="n">
        <v>186.3</v>
      </c>
      <c r="I1844" s="7" t="n">
        <v>44.2</v>
      </c>
      <c r="J1844" s="8" t="n">
        <v>42.16</v>
      </c>
    </row>
    <row r="1845" customFormat="false" ht="15" hidden="false" customHeight="false" outlineLevel="0" collapsed="false">
      <c r="A1845" s="4" t="n">
        <v>39583</v>
      </c>
      <c r="B1845" s="5" t="n">
        <v>2008</v>
      </c>
      <c r="C1845" s="5" t="n">
        <v>5</v>
      </c>
      <c r="D1845" s="6" t="str">
        <f aca="false">IF(MONTH(A1845)&gt;=4,"FY "&amp;YEAR(A1845)&amp;"-"&amp;RIGHT(YEAR(A1845)+1,2),"FY "&amp;(YEAR(A1845)-1)&amp;"-"&amp;RIGHT(YEAR(A1845),2))</f>
        <v>FY 2008-09</v>
      </c>
      <c r="E1845" s="5" t="s">
        <v>12</v>
      </c>
      <c r="F1845" s="7" t="n">
        <v>2619.7</v>
      </c>
      <c r="G1845" s="7" t="n">
        <v>2361.5</v>
      </c>
      <c r="H1845" s="7" t="n">
        <v>258.1</v>
      </c>
      <c r="I1845" s="7" t="n">
        <v>61</v>
      </c>
      <c r="J1845" s="8" t="n">
        <v>42.33</v>
      </c>
    </row>
    <row r="1846" customFormat="false" ht="15" hidden="false" customHeight="false" outlineLevel="0" collapsed="false">
      <c r="A1846" s="4" t="n">
        <v>39584</v>
      </c>
      <c r="B1846" s="5" t="n">
        <v>2008</v>
      </c>
      <c r="C1846" s="5" t="n">
        <v>5</v>
      </c>
      <c r="D1846" s="6" t="str">
        <f aca="false">IF(MONTH(A1846)&gt;=4,"FY "&amp;YEAR(A1846)&amp;"-"&amp;RIGHT(YEAR(A1846)+1,2),"FY "&amp;(YEAR(A1846)-1)&amp;"-"&amp;RIGHT(YEAR(A1846),2))</f>
        <v>FY 2008-09</v>
      </c>
      <c r="E1846" s="5" t="s">
        <v>12</v>
      </c>
      <c r="F1846" s="7" t="n">
        <v>3135.4</v>
      </c>
      <c r="G1846" s="7" t="n">
        <v>2405.5</v>
      </c>
      <c r="H1846" s="7" t="n">
        <v>729.9</v>
      </c>
      <c r="I1846" s="7" t="n">
        <v>172.2</v>
      </c>
      <c r="J1846" s="8" t="n">
        <v>42.4</v>
      </c>
    </row>
    <row r="1847" customFormat="false" ht="15" hidden="false" customHeight="false" outlineLevel="0" collapsed="false">
      <c r="A1847" s="4" t="n">
        <v>39588</v>
      </c>
      <c r="B1847" s="5" t="n">
        <v>2008</v>
      </c>
      <c r="C1847" s="5" t="n">
        <v>5</v>
      </c>
      <c r="D1847" s="6" t="str">
        <f aca="false">IF(MONTH(A1847)&gt;=4,"FY "&amp;YEAR(A1847)&amp;"-"&amp;RIGHT(YEAR(A1847)+1,2),"FY "&amp;(YEAR(A1847)-1)&amp;"-"&amp;RIGHT(YEAR(A1847),2))</f>
        <v>FY 2008-09</v>
      </c>
      <c r="E1847" s="5" t="s">
        <v>12</v>
      </c>
      <c r="F1847" s="7" t="n">
        <v>2882.7</v>
      </c>
      <c r="G1847" s="7" t="n">
        <v>2825.6</v>
      </c>
      <c r="H1847" s="7" t="n">
        <v>57</v>
      </c>
      <c r="I1847" s="7" t="n">
        <v>13.4</v>
      </c>
      <c r="J1847" s="8" t="n">
        <v>42.64</v>
      </c>
    </row>
    <row r="1848" customFormat="false" ht="15" hidden="false" customHeight="false" outlineLevel="0" collapsed="false">
      <c r="A1848" s="4" t="n">
        <v>39589</v>
      </c>
      <c r="B1848" s="5" t="n">
        <v>2008</v>
      </c>
      <c r="C1848" s="5" t="n">
        <v>5</v>
      </c>
      <c r="D1848" s="6" t="str">
        <f aca="false">IF(MONTH(A1848)&gt;=4,"FY "&amp;YEAR(A1848)&amp;"-"&amp;RIGHT(YEAR(A1848)+1,2),"FY "&amp;(YEAR(A1848)-1)&amp;"-"&amp;RIGHT(YEAR(A1848),2))</f>
        <v>FY 2008-09</v>
      </c>
      <c r="E1848" s="5" t="s">
        <v>12</v>
      </c>
      <c r="F1848" s="7" t="n">
        <v>3119.7</v>
      </c>
      <c r="G1848" s="7" t="n">
        <v>3439.5</v>
      </c>
      <c r="H1848" s="7" t="n">
        <v>-319.8</v>
      </c>
      <c r="I1848" s="7" t="n">
        <v>-74.9</v>
      </c>
      <c r="J1848" s="8" t="n">
        <v>42.67</v>
      </c>
    </row>
    <row r="1849" customFormat="false" ht="15" hidden="false" customHeight="false" outlineLevel="0" collapsed="false">
      <c r="A1849" s="4" t="n">
        <v>39590</v>
      </c>
      <c r="B1849" s="5" t="n">
        <v>2008</v>
      </c>
      <c r="C1849" s="5" t="n">
        <v>5</v>
      </c>
      <c r="D1849" s="6" t="str">
        <f aca="false">IF(MONTH(A1849)&gt;=4,"FY "&amp;YEAR(A1849)&amp;"-"&amp;RIGHT(YEAR(A1849)+1,2),"FY "&amp;(YEAR(A1849)-1)&amp;"-"&amp;RIGHT(YEAR(A1849),2))</f>
        <v>FY 2008-09</v>
      </c>
      <c r="E1849" s="5" t="s">
        <v>12</v>
      </c>
      <c r="F1849" s="7" t="n">
        <v>2830.3</v>
      </c>
      <c r="G1849" s="7" t="n">
        <v>3441.7</v>
      </c>
      <c r="H1849" s="7" t="n">
        <v>-611.4</v>
      </c>
      <c r="I1849" s="7" t="n">
        <v>-143.1</v>
      </c>
      <c r="J1849" s="8" t="n">
        <v>42.72</v>
      </c>
    </row>
    <row r="1850" customFormat="false" ht="15" hidden="false" customHeight="false" outlineLevel="0" collapsed="false">
      <c r="A1850" s="4" t="n">
        <v>39591</v>
      </c>
      <c r="B1850" s="5" t="n">
        <v>2008</v>
      </c>
      <c r="C1850" s="5" t="n">
        <v>5</v>
      </c>
      <c r="D1850" s="6" t="str">
        <f aca="false">IF(MONTH(A1850)&gt;=4,"FY "&amp;YEAR(A1850)&amp;"-"&amp;RIGHT(YEAR(A1850)+1,2),"FY "&amp;(YEAR(A1850)-1)&amp;"-"&amp;RIGHT(YEAR(A1850),2))</f>
        <v>FY 2008-09</v>
      </c>
      <c r="E1850" s="5" t="s">
        <v>12</v>
      </c>
      <c r="F1850" s="7" t="n">
        <v>2226</v>
      </c>
      <c r="G1850" s="7" t="n">
        <v>2776.7</v>
      </c>
      <c r="H1850" s="7" t="n">
        <v>-550.7</v>
      </c>
      <c r="I1850" s="7" t="n">
        <v>-127.6</v>
      </c>
      <c r="J1850" s="8" t="n">
        <v>43.15</v>
      </c>
    </row>
    <row r="1851" customFormat="false" ht="15" hidden="false" customHeight="false" outlineLevel="0" collapsed="false">
      <c r="A1851" s="4" t="n">
        <v>39594</v>
      </c>
      <c r="B1851" s="5" t="n">
        <v>2008</v>
      </c>
      <c r="C1851" s="5" t="n">
        <v>5</v>
      </c>
      <c r="D1851" s="6" t="str">
        <f aca="false">IF(MONTH(A1851)&gt;=4,"FY "&amp;YEAR(A1851)&amp;"-"&amp;RIGHT(YEAR(A1851)+1,2),"FY "&amp;(YEAR(A1851)-1)&amp;"-"&amp;RIGHT(YEAR(A1851),2))</f>
        <v>FY 2008-09</v>
      </c>
      <c r="E1851" s="5" t="s">
        <v>12</v>
      </c>
      <c r="F1851" s="7" t="n">
        <v>2350.7</v>
      </c>
      <c r="G1851" s="7" t="n">
        <v>2851.2</v>
      </c>
      <c r="H1851" s="7" t="n">
        <v>-500.5</v>
      </c>
      <c r="I1851" s="7" t="n">
        <v>-116.8</v>
      </c>
      <c r="J1851" s="8" t="n">
        <v>42.84</v>
      </c>
    </row>
    <row r="1852" customFormat="false" ht="15" hidden="false" customHeight="false" outlineLevel="0" collapsed="false">
      <c r="A1852" s="4" t="n">
        <v>39595</v>
      </c>
      <c r="B1852" s="5" t="n">
        <v>2008</v>
      </c>
      <c r="C1852" s="5" t="n">
        <v>5</v>
      </c>
      <c r="D1852" s="6" t="str">
        <f aca="false">IF(MONTH(A1852)&gt;=4,"FY "&amp;YEAR(A1852)&amp;"-"&amp;RIGHT(YEAR(A1852)+1,2),"FY "&amp;(YEAR(A1852)-1)&amp;"-"&amp;RIGHT(YEAR(A1852),2))</f>
        <v>FY 2008-09</v>
      </c>
      <c r="E1852" s="5" t="s">
        <v>12</v>
      </c>
      <c r="F1852" s="7" t="n">
        <v>2144.8</v>
      </c>
      <c r="G1852" s="7" t="n">
        <v>3259.9</v>
      </c>
      <c r="H1852" s="7" t="n">
        <v>-1115</v>
      </c>
      <c r="I1852" s="7" t="n">
        <v>-262</v>
      </c>
      <c r="J1852" s="8" t="n">
        <v>42.56</v>
      </c>
    </row>
    <row r="1853" customFormat="false" ht="15" hidden="false" customHeight="false" outlineLevel="0" collapsed="false">
      <c r="A1853" s="4" t="n">
        <v>39596</v>
      </c>
      <c r="B1853" s="5" t="n">
        <v>2008</v>
      </c>
      <c r="C1853" s="5" t="n">
        <v>5</v>
      </c>
      <c r="D1853" s="6" t="str">
        <f aca="false">IF(MONTH(A1853)&gt;=4,"FY "&amp;YEAR(A1853)&amp;"-"&amp;RIGHT(YEAR(A1853)+1,2),"FY "&amp;(YEAR(A1853)-1)&amp;"-"&amp;RIGHT(YEAR(A1853),2))</f>
        <v>FY 2008-09</v>
      </c>
      <c r="E1853" s="5" t="s">
        <v>12</v>
      </c>
      <c r="F1853" s="7" t="n">
        <v>2338.6</v>
      </c>
      <c r="G1853" s="7" t="n">
        <v>2692.8</v>
      </c>
      <c r="H1853" s="7" t="n">
        <v>-354.1</v>
      </c>
      <c r="I1853" s="7" t="n">
        <v>-82.6</v>
      </c>
      <c r="J1853" s="8" t="n">
        <v>42.89</v>
      </c>
    </row>
    <row r="1854" customFormat="false" ht="15" hidden="false" customHeight="false" outlineLevel="0" collapsed="false">
      <c r="A1854" s="4" t="n">
        <v>39597</v>
      </c>
      <c r="B1854" s="5" t="n">
        <v>2008</v>
      </c>
      <c r="C1854" s="5" t="n">
        <v>5</v>
      </c>
      <c r="D1854" s="6" t="str">
        <f aca="false">IF(MONTH(A1854)&gt;=4,"FY "&amp;YEAR(A1854)&amp;"-"&amp;RIGHT(YEAR(A1854)+1,2),"FY "&amp;(YEAR(A1854)-1)&amp;"-"&amp;RIGHT(YEAR(A1854),2))</f>
        <v>FY 2008-09</v>
      </c>
      <c r="E1854" s="5" t="s">
        <v>12</v>
      </c>
      <c r="F1854" s="7" t="n">
        <v>3264.4</v>
      </c>
      <c r="G1854" s="7" t="n">
        <v>3998.3</v>
      </c>
      <c r="H1854" s="7" t="n">
        <v>-733.9</v>
      </c>
      <c r="I1854" s="7" t="n">
        <v>-171.3</v>
      </c>
      <c r="J1854" s="8" t="n">
        <v>42.85</v>
      </c>
    </row>
    <row r="1855" customFormat="false" ht="15" hidden="false" customHeight="false" outlineLevel="0" collapsed="false">
      <c r="A1855" s="4" t="n">
        <v>39598</v>
      </c>
      <c r="B1855" s="5" t="n">
        <v>2008</v>
      </c>
      <c r="C1855" s="5" t="n">
        <v>5</v>
      </c>
      <c r="D1855" s="6" t="str">
        <f aca="false">IF(MONTH(A1855)&gt;=4,"FY "&amp;YEAR(A1855)&amp;"-"&amp;RIGHT(YEAR(A1855)+1,2),"FY "&amp;(YEAR(A1855)-1)&amp;"-"&amp;RIGHT(YEAR(A1855),2))</f>
        <v>FY 2008-09</v>
      </c>
      <c r="E1855" s="5" t="s">
        <v>12</v>
      </c>
      <c r="F1855" s="7" t="n">
        <v>4208.9</v>
      </c>
      <c r="G1855" s="7" t="n">
        <v>5292.7</v>
      </c>
      <c r="H1855" s="7" t="n">
        <v>-1083.8</v>
      </c>
      <c r="I1855" s="7" t="n">
        <v>-253.4</v>
      </c>
      <c r="J1855" s="8" t="n">
        <v>42.77</v>
      </c>
    </row>
    <row r="1856" customFormat="false" ht="15" hidden="false" customHeight="false" outlineLevel="0" collapsed="false">
      <c r="A1856" s="4" t="n">
        <v>39601</v>
      </c>
      <c r="B1856" s="5" t="n">
        <v>2008</v>
      </c>
      <c r="C1856" s="5" t="n">
        <v>6</v>
      </c>
      <c r="D1856" s="6" t="str">
        <f aca="false">IF(MONTH(A1856)&gt;=4,"FY "&amp;YEAR(A1856)&amp;"-"&amp;RIGHT(YEAR(A1856)+1,2),"FY "&amp;(YEAR(A1856)-1)&amp;"-"&amp;RIGHT(YEAR(A1856),2))</f>
        <v>FY 2008-09</v>
      </c>
      <c r="E1856" s="5" t="s">
        <v>12</v>
      </c>
      <c r="F1856" s="7" t="n">
        <v>4215.2</v>
      </c>
      <c r="G1856" s="7" t="n">
        <v>3960.6</v>
      </c>
      <c r="H1856" s="7" t="n">
        <v>254.6</v>
      </c>
      <c r="I1856" s="7" t="n">
        <v>59.8</v>
      </c>
      <c r="J1856" s="8" t="n">
        <v>42.59</v>
      </c>
    </row>
    <row r="1857" customFormat="false" ht="15" hidden="false" customHeight="false" outlineLevel="0" collapsed="false">
      <c r="A1857" s="4" t="n">
        <v>39602</v>
      </c>
      <c r="B1857" s="5" t="n">
        <v>2008</v>
      </c>
      <c r="C1857" s="5" t="n">
        <v>6</v>
      </c>
      <c r="D1857" s="6" t="str">
        <f aca="false">IF(MONTH(A1857)&gt;=4,"FY "&amp;YEAR(A1857)&amp;"-"&amp;RIGHT(YEAR(A1857)+1,2),"FY "&amp;(YEAR(A1857)-1)&amp;"-"&amp;RIGHT(YEAR(A1857),2))</f>
        <v>FY 2008-09</v>
      </c>
      <c r="E1857" s="5" t="s">
        <v>12</v>
      </c>
      <c r="F1857" s="7" t="n">
        <v>2483.2</v>
      </c>
      <c r="G1857" s="7" t="n">
        <v>2832.5</v>
      </c>
      <c r="H1857" s="7" t="n">
        <v>-349.3</v>
      </c>
      <c r="I1857" s="7" t="n">
        <v>-82.7</v>
      </c>
      <c r="J1857" s="8" t="n">
        <v>42.24</v>
      </c>
    </row>
    <row r="1858" customFormat="false" ht="15" hidden="false" customHeight="false" outlineLevel="0" collapsed="false">
      <c r="A1858" s="4" t="n">
        <v>39603</v>
      </c>
      <c r="B1858" s="5" t="n">
        <v>2008</v>
      </c>
      <c r="C1858" s="5" t="n">
        <v>6</v>
      </c>
      <c r="D1858" s="6" t="str">
        <f aca="false">IF(MONTH(A1858)&gt;=4,"FY "&amp;YEAR(A1858)&amp;"-"&amp;RIGHT(YEAR(A1858)+1,2),"FY "&amp;(YEAR(A1858)-1)&amp;"-"&amp;RIGHT(YEAR(A1858),2))</f>
        <v>FY 2008-09</v>
      </c>
      <c r="E1858" s="5" t="s">
        <v>12</v>
      </c>
      <c r="F1858" s="7" t="n">
        <v>2966.8</v>
      </c>
      <c r="G1858" s="7" t="n">
        <v>3919.2</v>
      </c>
      <c r="H1858" s="7" t="n">
        <v>-952.3</v>
      </c>
      <c r="I1858" s="7" t="n">
        <v>-223.9</v>
      </c>
      <c r="J1858" s="8" t="n">
        <v>42.53</v>
      </c>
    </row>
    <row r="1859" customFormat="false" ht="15" hidden="false" customHeight="false" outlineLevel="0" collapsed="false">
      <c r="A1859" s="4" t="n">
        <v>39604</v>
      </c>
      <c r="B1859" s="5" t="n">
        <v>2008</v>
      </c>
      <c r="C1859" s="5" t="n">
        <v>6</v>
      </c>
      <c r="D1859" s="6" t="str">
        <f aca="false">IF(MONTH(A1859)&gt;=4,"FY "&amp;YEAR(A1859)&amp;"-"&amp;RIGHT(YEAR(A1859)+1,2),"FY "&amp;(YEAR(A1859)-1)&amp;"-"&amp;RIGHT(YEAR(A1859),2))</f>
        <v>FY 2008-09</v>
      </c>
      <c r="E1859" s="5" t="s">
        <v>12</v>
      </c>
      <c r="F1859" s="7" t="n">
        <v>3245.7</v>
      </c>
      <c r="G1859" s="7" t="n">
        <v>4070.9</v>
      </c>
      <c r="H1859" s="7" t="n">
        <v>-825.2</v>
      </c>
      <c r="I1859" s="7" t="n">
        <v>-193.6</v>
      </c>
      <c r="J1859" s="8" t="n">
        <v>42.63</v>
      </c>
    </row>
    <row r="1860" customFormat="false" ht="15" hidden="false" customHeight="false" outlineLevel="0" collapsed="false">
      <c r="A1860" s="4" t="n">
        <v>39605</v>
      </c>
      <c r="B1860" s="5" t="n">
        <v>2008</v>
      </c>
      <c r="C1860" s="5" t="n">
        <v>6</v>
      </c>
      <c r="D1860" s="6" t="str">
        <f aca="false">IF(MONTH(A1860)&gt;=4,"FY "&amp;YEAR(A1860)&amp;"-"&amp;RIGHT(YEAR(A1860)+1,2),"FY "&amp;(YEAR(A1860)-1)&amp;"-"&amp;RIGHT(YEAR(A1860),2))</f>
        <v>FY 2008-09</v>
      </c>
      <c r="E1860" s="5" t="s">
        <v>12</v>
      </c>
      <c r="F1860" s="7" t="n">
        <v>3739.6</v>
      </c>
      <c r="G1860" s="7" t="n">
        <v>5158.5</v>
      </c>
      <c r="H1860" s="7" t="n">
        <v>-1419</v>
      </c>
      <c r="I1860" s="7" t="n">
        <v>-331.1</v>
      </c>
      <c r="J1860" s="8" t="n">
        <v>42.86</v>
      </c>
    </row>
    <row r="1861" customFormat="false" ht="15" hidden="false" customHeight="false" outlineLevel="0" collapsed="false">
      <c r="A1861" s="4" t="n">
        <v>39608</v>
      </c>
      <c r="B1861" s="5" t="n">
        <v>2008</v>
      </c>
      <c r="C1861" s="5" t="n">
        <v>6</v>
      </c>
      <c r="D1861" s="6" t="str">
        <f aca="false">IF(MONTH(A1861)&gt;=4,"FY "&amp;YEAR(A1861)&amp;"-"&amp;RIGHT(YEAR(A1861)+1,2),"FY "&amp;(YEAR(A1861)-1)&amp;"-"&amp;RIGHT(YEAR(A1861),2))</f>
        <v>FY 2008-09</v>
      </c>
      <c r="E1861" s="5" t="s">
        <v>12</v>
      </c>
      <c r="F1861" s="7" t="n">
        <v>2887.3</v>
      </c>
      <c r="G1861" s="7" t="n">
        <v>2580.3</v>
      </c>
      <c r="H1861" s="7" t="n">
        <v>307</v>
      </c>
      <c r="I1861" s="7" t="n">
        <v>71.8</v>
      </c>
      <c r="J1861" s="8" t="n">
        <v>42.79</v>
      </c>
    </row>
    <row r="1862" customFormat="false" ht="15" hidden="false" customHeight="false" outlineLevel="0" collapsed="false">
      <c r="A1862" s="4" t="n">
        <v>39609</v>
      </c>
      <c r="B1862" s="5" t="n">
        <v>2008</v>
      </c>
      <c r="C1862" s="5" t="n">
        <v>6</v>
      </c>
      <c r="D1862" s="6" t="str">
        <f aca="false">IF(MONTH(A1862)&gt;=4,"FY "&amp;YEAR(A1862)&amp;"-"&amp;RIGHT(YEAR(A1862)+1,2),"FY "&amp;(YEAR(A1862)-1)&amp;"-"&amp;RIGHT(YEAR(A1862),2))</f>
        <v>FY 2008-09</v>
      </c>
      <c r="E1862" s="5" t="s">
        <v>12</v>
      </c>
      <c r="F1862" s="7" t="n">
        <v>2556.6</v>
      </c>
      <c r="G1862" s="7" t="n">
        <v>3898.4</v>
      </c>
      <c r="H1862" s="7" t="n">
        <v>-1341.8</v>
      </c>
      <c r="I1862" s="7" t="n">
        <v>-312.8</v>
      </c>
      <c r="J1862" s="8" t="n">
        <v>42.89</v>
      </c>
    </row>
    <row r="1863" customFormat="false" ht="15" hidden="false" customHeight="false" outlineLevel="0" collapsed="false">
      <c r="A1863" s="4" t="n">
        <v>39610</v>
      </c>
      <c r="B1863" s="5" t="n">
        <v>2008</v>
      </c>
      <c r="C1863" s="5" t="n">
        <v>6</v>
      </c>
      <c r="D1863" s="6" t="str">
        <f aca="false">IF(MONTH(A1863)&gt;=4,"FY "&amp;YEAR(A1863)&amp;"-"&amp;RIGHT(YEAR(A1863)+1,2),"FY "&amp;(YEAR(A1863)-1)&amp;"-"&amp;RIGHT(YEAR(A1863),2))</f>
        <v>FY 2008-09</v>
      </c>
      <c r="E1863" s="5" t="s">
        <v>12</v>
      </c>
      <c r="F1863" s="7" t="n">
        <v>3311.5</v>
      </c>
      <c r="G1863" s="7" t="n">
        <v>4155.5</v>
      </c>
      <c r="H1863" s="7" t="n">
        <v>-844</v>
      </c>
      <c r="I1863" s="7" t="n">
        <v>-196.8</v>
      </c>
      <c r="J1863" s="8" t="n">
        <v>42.89</v>
      </c>
    </row>
    <row r="1864" customFormat="false" ht="15" hidden="false" customHeight="false" outlineLevel="0" collapsed="false">
      <c r="A1864" s="4" t="n">
        <v>39611</v>
      </c>
      <c r="B1864" s="5" t="n">
        <v>2008</v>
      </c>
      <c r="C1864" s="5" t="n">
        <v>6</v>
      </c>
      <c r="D1864" s="6" t="str">
        <f aca="false">IF(MONTH(A1864)&gt;=4,"FY "&amp;YEAR(A1864)&amp;"-"&amp;RIGHT(YEAR(A1864)+1,2),"FY "&amp;(YEAR(A1864)-1)&amp;"-"&amp;RIGHT(YEAR(A1864),2))</f>
        <v>FY 2008-09</v>
      </c>
      <c r="E1864" s="5" t="s">
        <v>12</v>
      </c>
      <c r="F1864" s="7" t="n">
        <v>3768.4</v>
      </c>
      <c r="G1864" s="7" t="n">
        <v>3919.9</v>
      </c>
      <c r="H1864" s="7" t="n">
        <v>-151.5</v>
      </c>
      <c r="I1864" s="7" t="n">
        <v>-35.3</v>
      </c>
      <c r="J1864" s="8" t="n">
        <v>42.89</v>
      </c>
    </row>
    <row r="1865" customFormat="false" ht="15" hidden="false" customHeight="false" outlineLevel="0" collapsed="false">
      <c r="A1865" s="4" t="n">
        <v>39612</v>
      </c>
      <c r="B1865" s="5" t="n">
        <v>2008</v>
      </c>
      <c r="C1865" s="5" t="n">
        <v>6</v>
      </c>
      <c r="D1865" s="6" t="str">
        <f aca="false">IF(MONTH(A1865)&gt;=4,"FY "&amp;YEAR(A1865)&amp;"-"&amp;RIGHT(YEAR(A1865)+1,2),"FY "&amp;(YEAR(A1865)-1)&amp;"-"&amp;RIGHT(YEAR(A1865),2))</f>
        <v>FY 2008-09</v>
      </c>
      <c r="E1865" s="5" t="s">
        <v>12</v>
      </c>
      <c r="F1865" s="7" t="n">
        <v>3169.5</v>
      </c>
      <c r="G1865" s="7" t="n">
        <v>4311.2</v>
      </c>
      <c r="H1865" s="7" t="n">
        <v>-1141.7</v>
      </c>
      <c r="I1865" s="7" t="n">
        <v>-266.7</v>
      </c>
      <c r="J1865" s="8" t="n">
        <v>42.81</v>
      </c>
    </row>
    <row r="1866" customFormat="false" ht="15" hidden="false" customHeight="false" outlineLevel="0" collapsed="false">
      <c r="A1866" s="4" t="n">
        <v>39615</v>
      </c>
      <c r="B1866" s="5" t="n">
        <v>2008</v>
      </c>
      <c r="C1866" s="5" t="n">
        <v>6</v>
      </c>
      <c r="D1866" s="6" t="str">
        <f aca="false">IF(MONTH(A1866)&gt;=4,"FY "&amp;YEAR(A1866)&amp;"-"&amp;RIGHT(YEAR(A1866)+1,2),"FY "&amp;(YEAR(A1866)-1)&amp;"-"&amp;RIGHT(YEAR(A1866),2))</f>
        <v>FY 2008-09</v>
      </c>
      <c r="E1866" s="5" t="s">
        <v>12</v>
      </c>
      <c r="F1866" s="7" t="n">
        <v>2712.1</v>
      </c>
      <c r="G1866" s="7" t="n">
        <v>2763.9</v>
      </c>
      <c r="H1866" s="7" t="n">
        <v>-51.8</v>
      </c>
      <c r="I1866" s="7" t="n">
        <v>-12.1</v>
      </c>
      <c r="J1866" s="8" t="n">
        <v>42.87</v>
      </c>
    </row>
    <row r="1867" customFormat="false" ht="15" hidden="false" customHeight="false" outlineLevel="0" collapsed="false">
      <c r="A1867" s="4" t="n">
        <v>39616</v>
      </c>
      <c r="B1867" s="5" t="n">
        <v>2008</v>
      </c>
      <c r="C1867" s="5" t="n">
        <v>6</v>
      </c>
      <c r="D1867" s="6" t="str">
        <f aca="false">IF(MONTH(A1867)&gt;=4,"FY "&amp;YEAR(A1867)&amp;"-"&amp;RIGHT(YEAR(A1867)+1,2),"FY "&amp;(YEAR(A1867)-1)&amp;"-"&amp;RIGHT(YEAR(A1867),2))</f>
        <v>FY 2008-09</v>
      </c>
      <c r="E1867" s="5" t="s">
        <v>12</v>
      </c>
      <c r="F1867" s="7" t="n">
        <v>2282.8</v>
      </c>
      <c r="G1867" s="7" t="n">
        <v>2815.7</v>
      </c>
      <c r="H1867" s="7" t="n">
        <v>-532.8</v>
      </c>
      <c r="I1867" s="7" t="n">
        <v>-124.2</v>
      </c>
      <c r="J1867" s="8" t="n">
        <v>42.9</v>
      </c>
    </row>
    <row r="1868" customFormat="false" ht="15" hidden="false" customHeight="false" outlineLevel="0" collapsed="false">
      <c r="A1868" s="4" t="n">
        <v>39617</v>
      </c>
      <c r="B1868" s="5" t="n">
        <v>2008</v>
      </c>
      <c r="C1868" s="5" t="n">
        <v>6</v>
      </c>
      <c r="D1868" s="6" t="str">
        <f aca="false">IF(MONTH(A1868)&gt;=4,"FY "&amp;YEAR(A1868)&amp;"-"&amp;RIGHT(YEAR(A1868)+1,2),"FY "&amp;(YEAR(A1868)-1)&amp;"-"&amp;RIGHT(YEAR(A1868),2))</f>
        <v>FY 2008-09</v>
      </c>
      <c r="E1868" s="5" t="s">
        <v>12</v>
      </c>
      <c r="F1868" s="7" t="n">
        <v>2546.2</v>
      </c>
      <c r="G1868" s="7" t="n">
        <v>2173.8</v>
      </c>
      <c r="H1868" s="7" t="n">
        <v>372.4</v>
      </c>
      <c r="I1868" s="7" t="n">
        <v>86.8</v>
      </c>
      <c r="J1868" s="8" t="n">
        <v>42.92</v>
      </c>
    </row>
    <row r="1869" customFormat="false" ht="15" hidden="false" customHeight="false" outlineLevel="0" collapsed="false">
      <c r="A1869" s="4" t="n">
        <v>39618</v>
      </c>
      <c r="B1869" s="5" t="n">
        <v>2008</v>
      </c>
      <c r="C1869" s="5" t="n">
        <v>6</v>
      </c>
      <c r="D1869" s="6" t="str">
        <f aca="false">IF(MONTH(A1869)&gt;=4,"FY "&amp;YEAR(A1869)&amp;"-"&amp;RIGHT(YEAR(A1869)+1,2),"FY "&amp;(YEAR(A1869)-1)&amp;"-"&amp;RIGHT(YEAR(A1869),2))</f>
        <v>FY 2008-09</v>
      </c>
      <c r="E1869" s="5" t="s">
        <v>12</v>
      </c>
      <c r="F1869" s="7" t="n">
        <v>2469.9</v>
      </c>
      <c r="G1869" s="7" t="n">
        <v>2919.7</v>
      </c>
      <c r="H1869" s="7" t="n">
        <v>-449.8</v>
      </c>
      <c r="I1869" s="7" t="n">
        <v>-104.8</v>
      </c>
      <c r="J1869" s="8" t="n">
        <v>42.9</v>
      </c>
    </row>
    <row r="1870" customFormat="false" ht="15" hidden="false" customHeight="false" outlineLevel="0" collapsed="false">
      <c r="A1870" s="4" t="n">
        <v>39619</v>
      </c>
      <c r="B1870" s="5" t="n">
        <v>2008</v>
      </c>
      <c r="C1870" s="5" t="n">
        <v>6</v>
      </c>
      <c r="D1870" s="6" t="str">
        <f aca="false">IF(MONTH(A1870)&gt;=4,"FY "&amp;YEAR(A1870)&amp;"-"&amp;RIGHT(YEAR(A1870)+1,2),"FY "&amp;(YEAR(A1870)-1)&amp;"-"&amp;RIGHT(YEAR(A1870),2))</f>
        <v>FY 2008-09</v>
      </c>
      <c r="E1870" s="5" t="s">
        <v>12</v>
      </c>
      <c r="F1870" s="7" t="n">
        <v>1858.7</v>
      </c>
      <c r="G1870" s="7" t="n">
        <v>2211.3</v>
      </c>
      <c r="H1870" s="7" t="n">
        <v>-352.6</v>
      </c>
      <c r="I1870" s="7" t="n">
        <v>-82.1</v>
      </c>
      <c r="J1870" s="8" t="n">
        <v>42.93</v>
      </c>
    </row>
    <row r="1871" customFormat="false" ht="15" hidden="false" customHeight="false" outlineLevel="0" collapsed="false">
      <c r="A1871" s="4" t="n">
        <v>39622</v>
      </c>
      <c r="B1871" s="5" t="n">
        <v>2008</v>
      </c>
      <c r="C1871" s="5" t="n">
        <v>6</v>
      </c>
      <c r="D1871" s="6" t="str">
        <f aca="false">IF(MONTH(A1871)&gt;=4,"FY "&amp;YEAR(A1871)&amp;"-"&amp;RIGHT(YEAR(A1871)+1,2),"FY "&amp;(YEAR(A1871)-1)&amp;"-"&amp;RIGHT(YEAR(A1871),2))</f>
        <v>FY 2008-09</v>
      </c>
      <c r="E1871" s="5" t="s">
        <v>12</v>
      </c>
      <c r="F1871" s="7" t="n">
        <v>2501.5</v>
      </c>
      <c r="G1871" s="7" t="n">
        <v>3454</v>
      </c>
      <c r="H1871" s="7" t="n">
        <v>-952.5</v>
      </c>
      <c r="I1871" s="7" t="n">
        <v>-221.7</v>
      </c>
      <c r="J1871" s="8" t="n">
        <v>42.97</v>
      </c>
    </row>
    <row r="1872" customFormat="false" ht="15" hidden="false" customHeight="false" outlineLevel="0" collapsed="false">
      <c r="A1872" s="4" t="n">
        <v>39623</v>
      </c>
      <c r="B1872" s="5" t="n">
        <v>2008</v>
      </c>
      <c r="C1872" s="5" t="n">
        <v>6</v>
      </c>
      <c r="D1872" s="6" t="str">
        <f aca="false">IF(MONTH(A1872)&gt;=4,"FY "&amp;YEAR(A1872)&amp;"-"&amp;RIGHT(YEAR(A1872)+1,2),"FY "&amp;(YEAR(A1872)-1)&amp;"-"&amp;RIGHT(YEAR(A1872),2))</f>
        <v>FY 2008-09</v>
      </c>
      <c r="E1872" s="5" t="s">
        <v>12</v>
      </c>
      <c r="F1872" s="7" t="n">
        <v>2273.9</v>
      </c>
      <c r="G1872" s="7" t="n">
        <v>2894.7</v>
      </c>
      <c r="H1872" s="7" t="n">
        <v>-620.8</v>
      </c>
      <c r="I1872" s="7" t="n">
        <v>-144.5</v>
      </c>
      <c r="J1872" s="8" t="n">
        <v>42.97</v>
      </c>
    </row>
    <row r="1873" customFormat="false" ht="15" hidden="false" customHeight="false" outlineLevel="0" collapsed="false">
      <c r="A1873" s="4" t="n">
        <v>39624</v>
      </c>
      <c r="B1873" s="5" t="n">
        <v>2008</v>
      </c>
      <c r="C1873" s="5" t="n">
        <v>6</v>
      </c>
      <c r="D1873" s="6" t="str">
        <f aca="false">IF(MONTH(A1873)&gt;=4,"FY "&amp;YEAR(A1873)&amp;"-"&amp;RIGHT(YEAR(A1873)+1,2),"FY "&amp;(YEAR(A1873)-1)&amp;"-"&amp;RIGHT(YEAR(A1873),2))</f>
        <v>FY 2008-09</v>
      </c>
      <c r="E1873" s="5" t="s">
        <v>12</v>
      </c>
      <c r="F1873" s="7" t="n">
        <v>3366.2</v>
      </c>
      <c r="G1873" s="7" t="n">
        <v>3092.1</v>
      </c>
      <c r="H1873" s="7" t="n">
        <v>274.1</v>
      </c>
      <c r="I1873" s="7" t="n">
        <v>63.8</v>
      </c>
      <c r="J1873" s="8" t="n">
        <v>42.94</v>
      </c>
    </row>
    <row r="1874" customFormat="false" ht="15" hidden="false" customHeight="false" outlineLevel="0" collapsed="false">
      <c r="A1874" s="4" t="n">
        <v>39625</v>
      </c>
      <c r="B1874" s="5" t="n">
        <v>2008</v>
      </c>
      <c r="C1874" s="5" t="n">
        <v>6</v>
      </c>
      <c r="D1874" s="6" t="str">
        <f aca="false">IF(MONTH(A1874)&gt;=4,"FY "&amp;YEAR(A1874)&amp;"-"&amp;RIGHT(YEAR(A1874)+1,2),"FY "&amp;(YEAR(A1874)-1)&amp;"-"&amp;RIGHT(YEAR(A1874),2))</f>
        <v>FY 2008-09</v>
      </c>
      <c r="E1874" s="5" t="s">
        <v>12</v>
      </c>
      <c r="F1874" s="7" t="n">
        <v>2901.6</v>
      </c>
      <c r="G1874" s="7" t="n">
        <v>3005.2</v>
      </c>
      <c r="H1874" s="7" t="n">
        <v>-103.6</v>
      </c>
      <c r="I1874" s="7" t="n">
        <v>-24.2</v>
      </c>
      <c r="J1874" s="8" t="n">
        <v>42.82</v>
      </c>
    </row>
    <row r="1875" customFormat="false" ht="15" hidden="false" customHeight="false" outlineLevel="0" collapsed="false">
      <c r="A1875" s="4" t="n">
        <v>39626</v>
      </c>
      <c r="B1875" s="5" t="n">
        <v>2008</v>
      </c>
      <c r="C1875" s="5" t="n">
        <v>6</v>
      </c>
      <c r="D1875" s="6" t="str">
        <f aca="false">IF(MONTH(A1875)&gt;=4,"FY "&amp;YEAR(A1875)&amp;"-"&amp;RIGHT(YEAR(A1875)+1,2),"FY "&amp;(YEAR(A1875)-1)&amp;"-"&amp;RIGHT(YEAR(A1875),2))</f>
        <v>FY 2008-09</v>
      </c>
      <c r="E1875" s="5" t="s">
        <v>12</v>
      </c>
      <c r="F1875" s="7" t="n">
        <v>4235.5</v>
      </c>
      <c r="G1875" s="7" t="n">
        <v>4704.6</v>
      </c>
      <c r="H1875" s="7" t="n">
        <v>-469</v>
      </c>
      <c r="I1875" s="7" t="n">
        <v>-109.8</v>
      </c>
      <c r="J1875" s="8" t="n">
        <v>42.73</v>
      </c>
    </row>
    <row r="1876" customFormat="false" ht="15" hidden="false" customHeight="false" outlineLevel="0" collapsed="false">
      <c r="A1876" s="4" t="n">
        <v>39629</v>
      </c>
      <c r="B1876" s="5" t="n">
        <v>2008</v>
      </c>
      <c r="C1876" s="5" t="n">
        <v>6</v>
      </c>
      <c r="D1876" s="6" t="str">
        <f aca="false">IF(MONTH(A1876)&gt;=4,"FY "&amp;YEAR(A1876)&amp;"-"&amp;RIGHT(YEAR(A1876)+1,2),"FY "&amp;(YEAR(A1876)-1)&amp;"-"&amp;RIGHT(YEAR(A1876),2))</f>
        <v>FY 2008-09</v>
      </c>
      <c r="E1876" s="5" t="s">
        <v>12</v>
      </c>
      <c r="F1876" s="7" t="n">
        <v>3348.6</v>
      </c>
      <c r="G1876" s="7" t="n">
        <v>4094.7</v>
      </c>
      <c r="H1876" s="7" t="n">
        <v>-746.2</v>
      </c>
      <c r="I1876" s="7" t="n">
        <v>-174.4</v>
      </c>
      <c r="J1876" s="8" t="n">
        <v>42.79</v>
      </c>
    </row>
    <row r="1877" customFormat="false" ht="15" hidden="false" customHeight="false" outlineLevel="0" collapsed="false">
      <c r="A1877" s="4" t="n">
        <v>39630</v>
      </c>
      <c r="B1877" s="5" t="n">
        <v>2008</v>
      </c>
      <c r="C1877" s="5" t="n">
        <v>7</v>
      </c>
      <c r="D1877" s="6" t="str">
        <f aca="false">IF(MONTH(A1877)&gt;=4,"FY "&amp;YEAR(A1877)&amp;"-"&amp;RIGHT(YEAR(A1877)+1,2),"FY "&amp;(YEAR(A1877)-1)&amp;"-"&amp;RIGHT(YEAR(A1877),2))</f>
        <v>FY 2008-09</v>
      </c>
      <c r="E1877" s="5" t="s">
        <v>12</v>
      </c>
      <c r="F1877" s="7" t="n">
        <v>2865</v>
      </c>
      <c r="G1877" s="7" t="n">
        <v>3092.2</v>
      </c>
      <c r="H1877" s="7" t="n">
        <v>-227.1</v>
      </c>
      <c r="I1877" s="7" t="n">
        <v>-52.9</v>
      </c>
      <c r="J1877" s="8" t="n">
        <v>42.95</v>
      </c>
    </row>
    <row r="1878" customFormat="false" ht="15" hidden="false" customHeight="false" outlineLevel="0" collapsed="false">
      <c r="A1878" s="4" t="n">
        <v>39631</v>
      </c>
      <c r="B1878" s="5" t="n">
        <v>2008</v>
      </c>
      <c r="C1878" s="5" t="n">
        <v>7</v>
      </c>
      <c r="D1878" s="6" t="str">
        <f aca="false">IF(MONTH(A1878)&gt;=4,"FY "&amp;YEAR(A1878)&amp;"-"&amp;RIGHT(YEAR(A1878)+1,2),"FY "&amp;(YEAR(A1878)-1)&amp;"-"&amp;RIGHT(YEAR(A1878),2))</f>
        <v>FY 2008-09</v>
      </c>
      <c r="E1878" s="5" t="s">
        <v>12</v>
      </c>
      <c r="F1878" s="7" t="n">
        <v>3151.1</v>
      </c>
      <c r="G1878" s="7" t="n">
        <v>2976.9</v>
      </c>
      <c r="H1878" s="7" t="n">
        <v>174.3</v>
      </c>
      <c r="I1878" s="7" t="n">
        <v>40.3</v>
      </c>
      <c r="J1878" s="8" t="n">
        <v>43.27</v>
      </c>
    </row>
    <row r="1879" customFormat="false" ht="15" hidden="false" customHeight="false" outlineLevel="0" collapsed="false">
      <c r="A1879" s="4" t="n">
        <v>39632</v>
      </c>
      <c r="B1879" s="5" t="n">
        <v>2008</v>
      </c>
      <c r="C1879" s="5" t="n">
        <v>7</v>
      </c>
      <c r="D1879" s="6" t="str">
        <f aca="false">IF(MONTH(A1879)&gt;=4,"FY "&amp;YEAR(A1879)&amp;"-"&amp;RIGHT(YEAR(A1879)+1,2),"FY "&amp;(YEAR(A1879)-1)&amp;"-"&amp;RIGHT(YEAR(A1879),2))</f>
        <v>FY 2008-09</v>
      </c>
      <c r="E1879" s="5" t="s">
        <v>12</v>
      </c>
      <c r="F1879" s="7" t="n">
        <v>3468.1</v>
      </c>
      <c r="G1879" s="7" t="n">
        <v>3818.6</v>
      </c>
      <c r="H1879" s="7" t="n">
        <v>-350.4</v>
      </c>
      <c r="I1879" s="7" t="n">
        <v>-80.9</v>
      </c>
      <c r="J1879" s="8" t="n">
        <v>43.34</v>
      </c>
    </row>
    <row r="1880" customFormat="false" ht="15" hidden="false" customHeight="false" outlineLevel="0" collapsed="false">
      <c r="A1880" s="4" t="n">
        <v>39633</v>
      </c>
      <c r="B1880" s="5" t="n">
        <v>2008</v>
      </c>
      <c r="C1880" s="5" t="n">
        <v>7</v>
      </c>
      <c r="D1880" s="6" t="str">
        <f aca="false">IF(MONTH(A1880)&gt;=4,"FY "&amp;YEAR(A1880)&amp;"-"&amp;RIGHT(YEAR(A1880)+1,2),"FY "&amp;(YEAR(A1880)-1)&amp;"-"&amp;RIGHT(YEAR(A1880),2))</f>
        <v>FY 2008-09</v>
      </c>
      <c r="E1880" s="5" t="s">
        <v>12</v>
      </c>
      <c r="F1880" s="7" t="n">
        <v>3309.8</v>
      </c>
      <c r="G1880" s="7" t="n">
        <v>4012.2</v>
      </c>
      <c r="H1880" s="7" t="n">
        <v>-702.5</v>
      </c>
      <c r="I1880" s="7" t="n">
        <v>-162.2</v>
      </c>
      <c r="J1880" s="8" t="n">
        <v>43.3</v>
      </c>
    </row>
    <row r="1881" customFormat="false" ht="15" hidden="false" customHeight="false" outlineLevel="0" collapsed="false">
      <c r="A1881" s="4" t="n">
        <v>39636</v>
      </c>
      <c r="B1881" s="5" t="n">
        <v>2008</v>
      </c>
      <c r="C1881" s="5" t="n">
        <v>7</v>
      </c>
      <c r="D1881" s="6" t="str">
        <f aca="false">IF(MONTH(A1881)&gt;=4,"FY "&amp;YEAR(A1881)&amp;"-"&amp;RIGHT(YEAR(A1881)+1,2),"FY "&amp;(YEAR(A1881)-1)&amp;"-"&amp;RIGHT(YEAR(A1881),2))</f>
        <v>FY 2008-09</v>
      </c>
      <c r="E1881" s="5" t="s">
        <v>12</v>
      </c>
      <c r="F1881" s="7" t="n">
        <v>3008.8</v>
      </c>
      <c r="G1881" s="7" t="n">
        <v>2476.2</v>
      </c>
      <c r="H1881" s="7" t="n">
        <v>532.6</v>
      </c>
      <c r="I1881" s="7" t="n">
        <v>123.3</v>
      </c>
      <c r="J1881" s="8" t="n">
        <v>43.21</v>
      </c>
    </row>
    <row r="1882" customFormat="false" ht="15" hidden="false" customHeight="false" outlineLevel="0" collapsed="false">
      <c r="A1882" s="4" t="n">
        <v>39637</v>
      </c>
      <c r="B1882" s="5" t="n">
        <v>2008</v>
      </c>
      <c r="C1882" s="5" t="n">
        <v>7</v>
      </c>
      <c r="D1882" s="6" t="str">
        <f aca="false">IF(MONTH(A1882)&gt;=4,"FY "&amp;YEAR(A1882)&amp;"-"&amp;RIGHT(YEAR(A1882)+1,2),"FY "&amp;(YEAR(A1882)-1)&amp;"-"&amp;RIGHT(YEAR(A1882),2))</f>
        <v>FY 2008-09</v>
      </c>
      <c r="E1882" s="5" t="s">
        <v>12</v>
      </c>
      <c r="F1882" s="7" t="n">
        <v>1782.1</v>
      </c>
      <c r="G1882" s="7" t="n">
        <v>2102</v>
      </c>
      <c r="H1882" s="7" t="n">
        <v>-319.9</v>
      </c>
      <c r="I1882" s="7" t="n">
        <v>-74.2</v>
      </c>
      <c r="J1882" s="8" t="n">
        <v>43.12</v>
      </c>
    </row>
    <row r="1883" customFormat="false" ht="15" hidden="false" customHeight="false" outlineLevel="0" collapsed="false">
      <c r="A1883" s="4" t="n">
        <v>39638</v>
      </c>
      <c r="B1883" s="5" t="n">
        <v>2008</v>
      </c>
      <c r="C1883" s="5" t="n">
        <v>7</v>
      </c>
      <c r="D1883" s="6" t="str">
        <f aca="false">IF(MONTH(A1883)&gt;=4,"FY "&amp;YEAR(A1883)&amp;"-"&amp;RIGHT(YEAR(A1883)+1,2),"FY "&amp;(YEAR(A1883)-1)&amp;"-"&amp;RIGHT(YEAR(A1883),2))</f>
        <v>FY 2008-09</v>
      </c>
      <c r="E1883" s="5" t="s">
        <v>12</v>
      </c>
      <c r="F1883" s="7" t="n">
        <v>2333.8</v>
      </c>
      <c r="G1883" s="7" t="n">
        <v>2165.3</v>
      </c>
      <c r="H1883" s="7" t="n">
        <v>168.5</v>
      </c>
      <c r="I1883" s="7" t="n">
        <v>38.9</v>
      </c>
      <c r="J1883" s="8" t="n">
        <v>43.37</v>
      </c>
    </row>
    <row r="1884" customFormat="false" ht="15" hidden="false" customHeight="false" outlineLevel="0" collapsed="false">
      <c r="A1884" s="4" t="n">
        <v>39639</v>
      </c>
      <c r="B1884" s="5" t="n">
        <v>2008</v>
      </c>
      <c r="C1884" s="5" t="n">
        <v>7</v>
      </c>
      <c r="D1884" s="6" t="str">
        <f aca="false">IF(MONTH(A1884)&gt;=4,"FY "&amp;YEAR(A1884)&amp;"-"&amp;RIGHT(YEAR(A1884)+1,2),"FY "&amp;(YEAR(A1884)-1)&amp;"-"&amp;RIGHT(YEAR(A1884),2))</f>
        <v>FY 2008-09</v>
      </c>
      <c r="E1884" s="5" t="s">
        <v>12</v>
      </c>
      <c r="F1884" s="7" t="n">
        <v>2555.8</v>
      </c>
      <c r="G1884" s="7" t="n">
        <v>2843.5</v>
      </c>
      <c r="H1884" s="7" t="n">
        <v>-287.7</v>
      </c>
      <c r="I1884" s="7" t="n">
        <v>-66.7</v>
      </c>
      <c r="J1884" s="8" t="n">
        <v>43.13</v>
      </c>
    </row>
    <row r="1885" customFormat="false" ht="15" hidden="false" customHeight="false" outlineLevel="0" collapsed="false">
      <c r="A1885" s="4" t="n">
        <v>39640</v>
      </c>
      <c r="B1885" s="5" t="n">
        <v>2008</v>
      </c>
      <c r="C1885" s="5" t="n">
        <v>7</v>
      </c>
      <c r="D1885" s="6" t="str">
        <f aca="false">IF(MONTH(A1885)&gt;=4,"FY "&amp;YEAR(A1885)&amp;"-"&amp;RIGHT(YEAR(A1885)+1,2),"FY "&amp;(YEAR(A1885)-1)&amp;"-"&amp;RIGHT(YEAR(A1885),2))</f>
        <v>FY 2008-09</v>
      </c>
      <c r="E1885" s="5" t="s">
        <v>12</v>
      </c>
      <c r="F1885" s="7" t="n">
        <v>1988.4</v>
      </c>
      <c r="G1885" s="7" t="n">
        <v>2334.3</v>
      </c>
      <c r="H1885" s="7" t="n">
        <v>-345.9</v>
      </c>
      <c r="I1885" s="7" t="n">
        <v>-80.2</v>
      </c>
      <c r="J1885" s="8" t="n">
        <v>43.16</v>
      </c>
    </row>
    <row r="1886" customFormat="false" ht="15" hidden="false" customHeight="false" outlineLevel="0" collapsed="false">
      <c r="A1886" s="4" t="n">
        <v>39643</v>
      </c>
      <c r="B1886" s="5" t="n">
        <v>2008</v>
      </c>
      <c r="C1886" s="5" t="n">
        <v>7</v>
      </c>
      <c r="D1886" s="6" t="str">
        <f aca="false">IF(MONTH(A1886)&gt;=4,"FY "&amp;YEAR(A1886)&amp;"-"&amp;RIGHT(YEAR(A1886)+1,2),"FY "&amp;(YEAR(A1886)-1)&amp;"-"&amp;RIGHT(YEAR(A1886),2))</f>
        <v>FY 2008-09</v>
      </c>
      <c r="E1886" s="5" t="s">
        <v>12</v>
      </c>
      <c r="F1886" s="7" t="n">
        <v>2420.1</v>
      </c>
      <c r="G1886" s="7" t="n">
        <v>2730.4</v>
      </c>
      <c r="H1886" s="7" t="n">
        <v>-310.3</v>
      </c>
      <c r="I1886" s="7" t="n">
        <v>-72.6</v>
      </c>
      <c r="J1886" s="8" t="n">
        <v>42.72</v>
      </c>
    </row>
    <row r="1887" customFormat="false" ht="15" hidden="false" customHeight="false" outlineLevel="0" collapsed="false">
      <c r="A1887" s="4" t="n">
        <v>39644</v>
      </c>
      <c r="B1887" s="5" t="n">
        <v>2008</v>
      </c>
      <c r="C1887" s="5" t="n">
        <v>7</v>
      </c>
      <c r="D1887" s="6" t="str">
        <f aca="false">IF(MONTH(A1887)&gt;=4,"FY "&amp;YEAR(A1887)&amp;"-"&amp;RIGHT(YEAR(A1887)+1,2),"FY "&amp;(YEAR(A1887)-1)&amp;"-"&amp;RIGHT(YEAR(A1887),2))</f>
        <v>FY 2008-09</v>
      </c>
      <c r="E1887" s="5" t="s">
        <v>12</v>
      </c>
      <c r="F1887" s="7" t="n">
        <v>2020</v>
      </c>
      <c r="G1887" s="7" t="n">
        <v>2232.3</v>
      </c>
      <c r="H1887" s="7" t="n">
        <v>-212.3</v>
      </c>
      <c r="I1887" s="7" t="n">
        <v>-49.6</v>
      </c>
      <c r="J1887" s="8" t="n">
        <v>42.82</v>
      </c>
    </row>
    <row r="1888" customFormat="false" ht="15" hidden="false" customHeight="false" outlineLevel="0" collapsed="false">
      <c r="A1888" s="4" t="n">
        <v>39645</v>
      </c>
      <c r="B1888" s="5" t="n">
        <v>2008</v>
      </c>
      <c r="C1888" s="5" t="n">
        <v>7</v>
      </c>
      <c r="D1888" s="6" t="str">
        <f aca="false">IF(MONTH(A1888)&gt;=4,"FY "&amp;YEAR(A1888)&amp;"-"&amp;RIGHT(YEAR(A1888)+1,2),"FY "&amp;(YEAR(A1888)-1)&amp;"-"&amp;RIGHT(YEAR(A1888),2))</f>
        <v>FY 2008-09</v>
      </c>
      <c r="E1888" s="5" t="s">
        <v>12</v>
      </c>
      <c r="F1888" s="7" t="n">
        <v>2370.5</v>
      </c>
      <c r="G1888" s="7" t="n">
        <v>3050.9</v>
      </c>
      <c r="H1888" s="7" t="n">
        <v>-680.4</v>
      </c>
      <c r="I1888" s="7" t="n">
        <v>-157.6</v>
      </c>
      <c r="J1888" s="8" t="n">
        <v>43.17</v>
      </c>
    </row>
    <row r="1889" customFormat="false" ht="15" hidden="false" customHeight="false" outlineLevel="0" collapsed="false">
      <c r="A1889" s="4" t="n">
        <v>39646</v>
      </c>
      <c r="B1889" s="5" t="n">
        <v>2008</v>
      </c>
      <c r="C1889" s="5" t="n">
        <v>7</v>
      </c>
      <c r="D1889" s="6" t="str">
        <f aca="false">IF(MONTH(A1889)&gt;=4,"FY "&amp;YEAR(A1889)&amp;"-"&amp;RIGHT(YEAR(A1889)+1,2),"FY "&amp;(YEAR(A1889)-1)&amp;"-"&amp;RIGHT(YEAR(A1889),2))</f>
        <v>FY 2008-09</v>
      </c>
      <c r="E1889" s="5" t="s">
        <v>12</v>
      </c>
      <c r="F1889" s="7" t="n">
        <v>2693</v>
      </c>
      <c r="G1889" s="7" t="n">
        <v>2903.5</v>
      </c>
      <c r="H1889" s="7" t="n">
        <v>-210.4</v>
      </c>
      <c r="I1889" s="7" t="n">
        <v>-48.7</v>
      </c>
      <c r="J1889" s="8" t="n">
        <v>43.17</v>
      </c>
    </row>
    <row r="1890" customFormat="false" ht="15" hidden="false" customHeight="false" outlineLevel="0" collapsed="false">
      <c r="A1890" s="4" t="n">
        <v>39647</v>
      </c>
      <c r="B1890" s="5" t="n">
        <v>2008</v>
      </c>
      <c r="C1890" s="5" t="n">
        <v>7</v>
      </c>
      <c r="D1890" s="6" t="str">
        <f aca="false">IF(MONTH(A1890)&gt;=4,"FY "&amp;YEAR(A1890)&amp;"-"&amp;RIGHT(YEAR(A1890)+1,2),"FY "&amp;(YEAR(A1890)-1)&amp;"-"&amp;RIGHT(YEAR(A1890),2))</f>
        <v>FY 2008-09</v>
      </c>
      <c r="E1890" s="5" t="s">
        <v>12</v>
      </c>
      <c r="F1890" s="7" t="n">
        <v>2939.5</v>
      </c>
      <c r="G1890" s="7" t="n">
        <v>2403.7</v>
      </c>
      <c r="H1890" s="7" t="n">
        <v>535.8</v>
      </c>
      <c r="I1890" s="7" t="n">
        <v>124.8</v>
      </c>
      <c r="J1890" s="8" t="n">
        <v>42.94</v>
      </c>
    </row>
    <row r="1891" customFormat="false" ht="15" hidden="false" customHeight="false" outlineLevel="0" collapsed="false">
      <c r="A1891" s="4" t="n">
        <v>39650</v>
      </c>
      <c r="B1891" s="5" t="n">
        <v>2008</v>
      </c>
      <c r="C1891" s="5" t="n">
        <v>7</v>
      </c>
      <c r="D1891" s="6" t="str">
        <f aca="false">IF(MONTH(A1891)&gt;=4,"FY "&amp;YEAR(A1891)&amp;"-"&amp;RIGHT(YEAR(A1891)+1,2),"FY "&amp;(YEAR(A1891)-1)&amp;"-"&amp;RIGHT(YEAR(A1891),2))</f>
        <v>FY 2008-09</v>
      </c>
      <c r="E1891" s="5" t="s">
        <v>12</v>
      </c>
      <c r="F1891" s="7" t="n">
        <v>2988.4</v>
      </c>
      <c r="G1891" s="7" t="n">
        <v>2399.2</v>
      </c>
      <c r="H1891" s="7" t="n">
        <v>589.2</v>
      </c>
      <c r="I1891" s="7" t="n">
        <v>137.7</v>
      </c>
      <c r="J1891" s="8" t="n">
        <v>42.78</v>
      </c>
    </row>
    <row r="1892" customFormat="false" ht="15" hidden="false" customHeight="false" outlineLevel="0" collapsed="false">
      <c r="A1892" s="4" t="n">
        <v>39651</v>
      </c>
      <c r="B1892" s="5" t="n">
        <v>2008</v>
      </c>
      <c r="C1892" s="5" t="n">
        <v>7</v>
      </c>
      <c r="D1892" s="6" t="str">
        <f aca="false">IF(MONTH(A1892)&gt;=4,"FY "&amp;YEAR(A1892)&amp;"-"&amp;RIGHT(YEAR(A1892)+1,2),"FY "&amp;(YEAR(A1892)-1)&amp;"-"&amp;RIGHT(YEAR(A1892),2))</f>
        <v>FY 2008-09</v>
      </c>
      <c r="E1892" s="5" t="s">
        <v>12</v>
      </c>
      <c r="F1892" s="7" t="n">
        <v>2031.2</v>
      </c>
      <c r="G1892" s="7" t="n">
        <v>2143.1</v>
      </c>
      <c r="H1892" s="7" t="n">
        <v>-111.9</v>
      </c>
      <c r="I1892" s="7" t="n">
        <v>-26.2</v>
      </c>
      <c r="J1892" s="8" t="n">
        <v>42.71</v>
      </c>
    </row>
    <row r="1893" customFormat="false" ht="15" hidden="false" customHeight="false" outlineLevel="0" collapsed="false">
      <c r="A1893" s="4" t="n">
        <v>39652</v>
      </c>
      <c r="B1893" s="5" t="n">
        <v>2008</v>
      </c>
      <c r="C1893" s="5" t="n">
        <v>7</v>
      </c>
      <c r="D1893" s="6" t="str">
        <f aca="false">IF(MONTH(A1893)&gt;=4,"FY "&amp;YEAR(A1893)&amp;"-"&amp;RIGHT(YEAR(A1893)+1,2),"FY "&amp;(YEAR(A1893)-1)&amp;"-"&amp;RIGHT(YEAR(A1893),2))</f>
        <v>FY 2008-09</v>
      </c>
      <c r="E1893" s="5" t="s">
        <v>12</v>
      </c>
      <c r="F1893" s="7" t="n">
        <v>2264.4</v>
      </c>
      <c r="G1893" s="7" t="n">
        <v>2654.9</v>
      </c>
      <c r="H1893" s="7" t="n">
        <v>-390.5</v>
      </c>
      <c r="I1893" s="7" t="n">
        <v>-91.4</v>
      </c>
      <c r="J1893" s="8" t="n">
        <v>42.71</v>
      </c>
    </row>
    <row r="1894" customFormat="false" ht="15" hidden="false" customHeight="false" outlineLevel="0" collapsed="false">
      <c r="A1894" s="4" t="n">
        <v>39653</v>
      </c>
      <c r="B1894" s="5" t="n">
        <v>2008</v>
      </c>
      <c r="C1894" s="5" t="n">
        <v>7</v>
      </c>
      <c r="D1894" s="6" t="str">
        <f aca="false">IF(MONTH(A1894)&gt;=4,"FY "&amp;YEAR(A1894)&amp;"-"&amp;RIGHT(YEAR(A1894)+1,2),"FY "&amp;(YEAR(A1894)-1)&amp;"-"&amp;RIGHT(YEAR(A1894),2))</f>
        <v>FY 2008-09</v>
      </c>
      <c r="E1894" s="5" t="s">
        <v>12</v>
      </c>
      <c r="F1894" s="7" t="n">
        <v>6017.9</v>
      </c>
      <c r="G1894" s="7" t="n">
        <v>4382.3</v>
      </c>
      <c r="H1894" s="7" t="n">
        <v>1635.6</v>
      </c>
      <c r="I1894" s="7" t="n">
        <v>386.4</v>
      </c>
      <c r="J1894" s="8" t="n">
        <v>42.33</v>
      </c>
    </row>
    <row r="1895" customFormat="false" ht="15" hidden="false" customHeight="false" outlineLevel="0" collapsed="false">
      <c r="A1895" s="4" t="n">
        <v>39654</v>
      </c>
      <c r="B1895" s="5" t="n">
        <v>2008</v>
      </c>
      <c r="C1895" s="5" t="n">
        <v>7</v>
      </c>
      <c r="D1895" s="6" t="str">
        <f aca="false">IF(MONTH(A1895)&gt;=4,"FY "&amp;YEAR(A1895)&amp;"-"&amp;RIGHT(YEAR(A1895)+1,2),"FY "&amp;(YEAR(A1895)-1)&amp;"-"&amp;RIGHT(YEAR(A1895),2))</f>
        <v>FY 2008-09</v>
      </c>
      <c r="E1895" s="5" t="s">
        <v>12</v>
      </c>
      <c r="F1895" s="7" t="n">
        <v>3927.1</v>
      </c>
      <c r="G1895" s="7" t="n">
        <v>3370.8</v>
      </c>
      <c r="H1895" s="7" t="n">
        <v>556.3</v>
      </c>
      <c r="I1895" s="7" t="n">
        <v>132.6</v>
      </c>
      <c r="J1895" s="8" t="n">
        <v>41.96</v>
      </c>
    </row>
    <row r="1896" customFormat="false" ht="15" hidden="false" customHeight="false" outlineLevel="0" collapsed="false">
      <c r="A1896" s="4" t="n">
        <v>39657</v>
      </c>
      <c r="B1896" s="5" t="n">
        <v>2008</v>
      </c>
      <c r="C1896" s="5" t="n">
        <v>7</v>
      </c>
      <c r="D1896" s="6" t="str">
        <f aca="false">IF(MONTH(A1896)&gt;=4,"FY "&amp;YEAR(A1896)&amp;"-"&amp;RIGHT(YEAR(A1896)+1,2),"FY "&amp;(YEAR(A1896)-1)&amp;"-"&amp;RIGHT(YEAR(A1896),2))</f>
        <v>FY 2008-09</v>
      </c>
      <c r="E1896" s="5" t="s">
        <v>12</v>
      </c>
      <c r="F1896" s="7" t="n">
        <v>2954.6</v>
      </c>
      <c r="G1896" s="7" t="n">
        <v>3501</v>
      </c>
      <c r="H1896" s="7" t="n">
        <v>-546.3</v>
      </c>
      <c r="I1896" s="7" t="n">
        <v>-129.4</v>
      </c>
      <c r="J1896" s="8" t="n">
        <v>42.23</v>
      </c>
    </row>
    <row r="1897" customFormat="false" ht="15" hidden="false" customHeight="false" outlineLevel="0" collapsed="false">
      <c r="A1897" s="4" t="n">
        <v>39658</v>
      </c>
      <c r="B1897" s="5" t="n">
        <v>2008</v>
      </c>
      <c r="C1897" s="5" t="n">
        <v>7</v>
      </c>
      <c r="D1897" s="6" t="str">
        <f aca="false">IF(MONTH(A1897)&gt;=4,"FY "&amp;YEAR(A1897)&amp;"-"&amp;RIGHT(YEAR(A1897)+1,2),"FY "&amp;(YEAR(A1897)-1)&amp;"-"&amp;RIGHT(YEAR(A1897),2))</f>
        <v>FY 2008-09</v>
      </c>
      <c r="E1897" s="5" t="s">
        <v>12</v>
      </c>
      <c r="F1897" s="7" t="n">
        <v>1696.8</v>
      </c>
      <c r="G1897" s="7" t="n">
        <v>2306.1</v>
      </c>
      <c r="H1897" s="7" t="n">
        <v>-609.3</v>
      </c>
      <c r="I1897" s="7" t="n">
        <v>-144.1</v>
      </c>
      <c r="J1897" s="8" t="n">
        <v>42.3</v>
      </c>
    </row>
    <row r="1898" customFormat="false" ht="15" hidden="false" customHeight="false" outlineLevel="0" collapsed="false">
      <c r="A1898" s="4" t="n">
        <v>39659</v>
      </c>
      <c r="B1898" s="5" t="n">
        <v>2008</v>
      </c>
      <c r="C1898" s="5" t="n">
        <v>7</v>
      </c>
      <c r="D1898" s="6" t="str">
        <f aca="false">IF(MONTH(A1898)&gt;=4,"FY "&amp;YEAR(A1898)&amp;"-"&amp;RIGHT(YEAR(A1898)+1,2),"FY "&amp;(YEAR(A1898)-1)&amp;"-"&amp;RIGHT(YEAR(A1898),2))</f>
        <v>FY 2008-09</v>
      </c>
      <c r="E1898" s="5" t="s">
        <v>12</v>
      </c>
      <c r="F1898" s="7" t="n">
        <v>2312.7</v>
      </c>
      <c r="G1898" s="7" t="n">
        <v>2645</v>
      </c>
      <c r="H1898" s="7" t="n">
        <v>-332.3</v>
      </c>
      <c r="I1898" s="7" t="n">
        <v>-78.1</v>
      </c>
      <c r="J1898" s="8" t="n">
        <v>42.54</v>
      </c>
    </row>
    <row r="1899" customFormat="false" ht="15" hidden="false" customHeight="false" outlineLevel="0" collapsed="false">
      <c r="A1899" s="4" t="n">
        <v>39660</v>
      </c>
      <c r="B1899" s="5" t="n">
        <v>2008</v>
      </c>
      <c r="C1899" s="5" t="n">
        <v>7</v>
      </c>
      <c r="D1899" s="6" t="str">
        <f aca="false">IF(MONTH(A1899)&gt;=4,"FY "&amp;YEAR(A1899)&amp;"-"&amp;RIGHT(YEAR(A1899)+1,2),"FY "&amp;(YEAR(A1899)-1)&amp;"-"&amp;RIGHT(YEAR(A1899),2))</f>
        <v>FY 2008-09</v>
      </c>
      <c r="E1899" s="5" t="s">
        <v>12</v>
      </c>
      <c r="F1899" s="7" t="n">
        <v>2464</v>
      </c>
      <c r="G1899" s="7" t="n">
        <v>2855.9</v>
      </c>
      <c r="H1899" s="7" t="n">
        <v>-391.9</v>
      </c>
      <c r="I1899" s="7" t="n">
        <v>-92.3</v>
      </c>
      <c r="J1899" s="8" t="n">
        <v>42.47</v>
      </c>
    </row>
    <row r="1900" customFormat="false" ht="15" hidden="false" customHeight="false" outlineLevel="0" collapsed="false">
      <c r="A1900" s="4" t="n">
        <v>39661</v>
      </c>
      <c r="B1900" s="5" t="n">
        <v>2008</v>
      </c>
      <c r="C1900" s="5" t="n">
        <v>8</v>
      </c>
      <c r="D1900" s="6" t="str">
        <f aca="false">IF(MONTH(A1900)&gt;=4,"FY "&amp;YEAR(A1900)&amp;"-"&amp;RIGHT(YEAR(A1900)+1,2),"FY "&amp;(YEAR(A1900)-1)&amp;"-"&amp;RIGHT(YEAR(A1900),2))</f>
        <v>FY 2008-09</v>
      </c>
      <c r="E1900" s="5" t="s">
        <v>12</v>
      </c>
      <c r="F1900" s="7" t="n">
        <v>3828</v>
      </c>
      <c r="G1900" s="7" t="n">
        <v>3231</v>
      </c>
      <c r="H1900" s="7" t="n">
        <v>597</v>
      </c>
      <c r="I1900" s="7" t="n">
        <v>140.5</v>
      </c>
      <c r="J1900" s="8" t="n">
        <v>42.49</v>
      </c>
    </row>
    <row r="1901" customFormat="false" ht="15" hidden="false" customHeight="false" outlineLevel="0" collapsed="false">
      <c r="A1901" s="4" t="n">
        <v>39664</v>
      </c>
      <c r="B1901" s="5" t="n">
        <v>2008</v>
      </c>
      <c r="C1901" s="5" t="n">
        <v>8</v>
      </c>
      <c r="D1901" s="6" t="str">
        <f aca="false">IF(MONTH(A1901)&gt;=4,"FY "&amp;YEAR(A1901)&amp;"-"&amp;RIGHT(YEAR(A1901)+1,2),"FY "&amp;(YEAR(A1901)-1)&amp;"-"&amp;RIGHT(YEAR(A1901),2))</f>
        <v>FY 2008-09</v>
      </c>
      <c r="E1901" s="5" t="s">
        <v>12</v>
      </c>
      <c r="F1901" s="7" t="n">
        <v>2889.7</v>
      </c>
      <c r="G1901" s="7" t="n">
        <v>3231.9</v>
      </c>
      <c r="H1901" s="7" t="n">
        <v>-342.2</v>
      </c>
      <c r="I1901" s="7" t="n">
        <v>-80.8</v>
      </c>
      <c r="J1901" s="8" t="n">
        <v>42.37</v>
      </c>
    </row>
    <row r="1902" customFormat="false" ht="15" hidden="false" customHeight="false" outlineLevel="0" collapsed="false">
      <c r="A1902" s="4" t="n">
        <v>39665</v>
      </c>
      <c r="B1902" s="5" t="n">
        <v>2008</v>
      </c>
      <c r="C1902" s="5" t="n">
        <v>8</v>
      </c>
      <c r="D1902" s="6" t="str">
        <f aca="false">IF(MONTH(A1902)&gt;=4,"FY "&amp;YEAR(A1902)&amp;"-"&amp;RIGHT(YEAR(A1902)+1,2),"FY "&amp;(YEAR(A1902)-1)&amp;"-"&amp;RIGHT(YEAR(A1902),2))</f>
        <v>FY 2008-09</v>
      </c>
      <c r="E1902" s="5" t="s">
        <v>12</v>
      </c>
      <c r="F1902" s="7" t="n">
        <v>1820.7</v>
      </c>
      <c r="G1902" s="7" t="n">
        <v>2221.3</v>
      </c>
      <c r="H1902" s="7" t="n">
        <v>-400.6</v>
      </c>
      <c r="I1902" s="7" t="n">
        <v>-94.5</v>
      </c>
      <c r="J1902" s="8" t="n">
        <v>42.4</v>
      </c>
    </row>
    <row r="1903" customFormat="false" ht="15" hidden="false" customHeight="false" outlineLevel="0" collapsed="false">
      <c r="A1903" s="4" t="n">
        <v>39666</v>
      </c>
      <c r="B1903" s="5" t="n">
        <v>2008</v>
      </c>
      <c r="C1903" s="5" t="n">
        <v>8</v>
      </c>
      <c r="D1903" s="6" t="str">
        <f aca="false">IF(MONTH(A1903)&gt;=4,"FY "&amp;YEAR(A1903)&amp;"-"&amp;RIGHT(YEAR(A1903)+1,2),"FY "&amp;(YEAR(A1903)-1)&amp;"-"&amp;RIGHT(YEAR(A1903),2))</f>
        <v>FY 2008-09</v>
      </c>
      <c r="E1903" s="5" t="s">
        <v>12</v>
      </c>
      <c r="F1903" s="7" t="n">
        <v>4530.1</v>
      </c>
      <c r="G1903" s="7" t="n">
        <v>4466</v>
      </c>
      <c r="H1903" s="7" t="n">
        <v>64.1</v>
      </c>
      <c r="I1903" s="7" t="n">
        <v>15.2</v>
      </c>
      <c r="J1903" s="8" t="n">
        <v>42.28</v>
      </c>
    </row>
    <row r="1904" customFormat="false" ht="15" hidden="false" customHeight="false" outlineLevel="0" collapsed="false">
      <c r="A1904" s="4" t="n">
        <v>39667</v>
      </c>
      <c r="B1904" s="5" t="n">
        <v>2008</v>
      </c>
      <c r="C1904" s="5" t="n">
        <v>8</v>
      </c>
      <c r="D1904" s="6" t="str">
        <f aca="false">IF(MONTH(A1904)&gt;=4,"FY "&amp;YEAR(A1904)&amp;"-"&amp;RIGHT(YEAR(A1904)+1,2),"FY "&amp;(YEAR(A1904)-1)&amp;"-"&amp;RIGHT(YEAR(A1904),2))</f>
        <v>FY 2008-09</v>
      </c>
      <c r="E1904" s="5" t="s">
        <v>12</v>
      </c>
      <c r="F1904" s="7" t="n">
        <v>4921.9</v>
      </c>
      <c r="G1904" s="7" t="n">
        <v>3293.3</v>
      </c>
      <c r="H1904" s="7" t="n">
        <v>1628.6</v>
      </c>
      <c r="I1904" s="7" t="n">
        <v>387.8</v>
      </c>
      <c r="J1904" s="8" t="n">
        <v>42</v>
      </c>
    </row>
    <row r="1905" customFormat="false" ht="15" hidden="false" customHeight="false" outlineLevel="0" collapsed="false">
      <c r="A1905" s="4" t="n">
        <v>39668</v>
      </c>
      <c r="B1905" s="5" t="n">
        <v>2008</v>
      </c>
      <c r="C1905" s="5" t="n">
        <v>8</v>
      </c>
      <c r="D1905" s="6" t="str">
        <f aca="false">IF(MONTH(A1905)&gt;=4,"FY "&amp;YEAR(A1905)&amp;"-"&amp;RIGHT(YEAR(A1905)+1,2),"FY "&amp;(YEAR(A1905)-1)&amp;"-"&amp;RIGHT(YEAR(A1905),2))</f>
        <v>FY 2008-09</v>
      </c>
      <c r="E1905" s="5" t="s">
        <v>12</v>
      </c>
      <c r="F1905" s="7" t="n">
        <v>2379.5</v>
      </c>
      <c r="G1905" s="7" t="n">
        <v>2398.5</v>
      </c>
      <c r="H1905" s="7" t="n">
        <v>-19</v>
      </c>
      <c r="I1905" s="7" t="n">
        <v>-4.5</v>
      </c>
      <c r="J1905" s="8" t="n">
        <v>41.89</v>
      </c>
    </row>
    <row r="1906" customFormat="false" ht="15" hidden="false" customHeight="false" outlineLevel="0" collapsed="false">
      <c r="A1906" s="4" t="n">
        <v>39671</v>
      </c>
      <c r="B1906" s="5" t="n">
        <v>2008</v>
      </c>
      <c r="C1906" s="5" t="n">
        <v>8</v>
      </c>
      <c r="D1906" s="6" t="str">
        <f aca="false">IF(MONTH(A1906)&gt;=4,"FY "&amp;YEAR(A1906)&amp;"-"&amp;RIGHT(YEAR(A1906)+1,2),"FY "&amp;(YEAR(A1906)-1)&amp;"-"&amp;RIGHT(YEAR(A1906),2))</f>
        <v>FY 2008-09</v>
      </c>
      <c r="E1906" s="5" t="s">
        <v>12</v>
      </c>
      <c r="F1906" s="7" t="n">
        <v>2074.9</v>
      </c>
      <c r="G1906" s="7" t="n">
        <v>1995.8</v>
      </c>
      <c r="H1906" s="7" t="n">
        <v>79.1</v>
      </c>
      <c r="I1906" s="7" t="n">
        <v>18.7</v>
      </c>
      <c r="J1906" s="8" t="n">
        <v>42.2</v>
      </c>
    </row>
    <row r="1907" customFormat="false" ht="15" hidden="false" customHeight="false" outlineLevel="0" collapsed="false">
      <c r="A1907" s="4" t="n">
        <v>39672</v>
      </c>
      <c r="B1907" s="5" t="n">
        <v>2008</v>
      </c>
      <c r="C1907" s="5" t="n">
        <v>8</v>
      </c>
      <c r="D1907" s="6" t="str">
        <f aca="false">IF(MONTH(A1907)&gt;=4,"FY "&amp;YEAR(A1907)&amp;"-"&amp;RIGHT(YEAR(A1907)+1,2),"FY "&amp;(YEAR(A1907)-1)&amp;"-"&amp;RIGHT(YEAR(A1907),2))</f>
        <v>FY 2008-09</v>
      </c>
      <c r="E1907" s="5" t="s">
        <v>12</v>
      </c>
      <c r="F1907" s="7" t="n">
        <v>2958.1</v>
      </c>
      <c r="G1907" s="7" t="n">
        <v>2548.4</v>
      </c>
      <c r="H1907" s="7" t="n">
        <v>409.7</v>
      </c>
      <c r="I1907" s="7" t="n">
        <v>97.6</v>
      </c>
      <c r="J1907" s="8" t="n">
        <v>42</v>
      </c>
    </row>
    <row r="1908" customFormat="false" ht="15" hidden="false" customHeight="false" outlineLevel="0" collapsed="false">
      <c r="A1908" s="4" t="n">
        <v>39673</v>
      </c>
      <c r="B1908" s="5" t="n">
        <v>2008</v>
      </c>
      <c r="C1908" s="5" t="n">
        <v>8</v>
      </c>
      <c r="D1908" s="6" t="str">
        <f aca="false">IF(MONTH(A1908)&gt;=4,"FY "&amp;YEAR(A1908)&amp;"-"&amp;RIGHT(YEAR(A1908)+1,2),"FY "&amp;(YEAR(A1908)-1)&amp;"-"&amp;RIGHT(YEAR(A1908),2))</f>
        <v>FY 2008-09</v>
      </c>
      <c r="E1908" s="5" t="s">
        <v>12</v>
      </c>
      <c r="F1908" s="7" t="n">
        <v>2636.5</v>
      </c>
      <c r="G1908" s="7" t="n">
        <v>3020.8</v>
      </c>
      <c r="H1908" s="7" t="n">
        <v>-384.3</v>
      </c>
      <c r="I1908" s="7" t="n">
        <v>-90.6</v>
      </c>
      <c r="J1908" s="8" t="n">
        <v>42.4</v>
      </c>
    </row>
    <row r="1909" customFormat="false" ht="15" hidden="false" customHeight="false" outlineLevel="0" collapsed="false">
      <c r="A1909" s="4" t="n">
        <v>39674</v>
      </c>
      <c r="B1909" s="5" t="n">
        <v>2008</v>
      </c>
      <c r="C1909" s="5" t="n">
        <v>8</v>
      </c>
      <c r="D1909" s="6" t="str">
        <f aca="false">IF(MONTH(A1909)&gt;=4,"FY "&amp;YEAR(A1909)&amp;"-"&amp;RIGHT(YEAR(A1909)+1,2),"FY "&amp;(YEAR(A1909)-1)&amp;"-"&amp;RIGHT(YEAR(A1909),2))</f>
        <v>FY 2008-09</v>
      </c>
      <c r="E1909" s="5" t="s">
        <v>12</v>
      </c>
      <c r="F1909" s="7" t="n">
        <v>1928.6</v>
      </c>
      <c r="G1909" s="7" t="n">
        <v>2574.9</v>
      </c>
      <c r="H1909" s="7" t="n">
        <v>-646.3</v>
      </c>
      <c r="I1909" s="7" t="n">
        <v>-151.5</v>
      </c>
      <c r="J1909" s="8" t="n">
        <v>42.67</v>
      </c>
    </row>
    <row r="1910" customFormat="false" ht="15" hidden="false" customHeight="false" outlineLevel="0" collapsed="false">
      <c r="A1910" s="4" t="n">
        <v>39678</v>
      </c>
      <c r="B1910" s="5" t="n">
        <v>2008</v>
      </c>
      <c r="C1910" s="5" t="n">
        <v>8</v>
      </c>
      <c r="D1910" s="6" t="str">
        <f aca="false">IF(MONTH(A1910)&gt;=4,"FY "&amp;YEAR(A1910)&amp;"-"&amp;RIGHT(YEAR(A1910)+1,2),"FY "&amp;(YEAR(A1910)-1)&amp;"-"&amp;RIGHT(YEAR(A1910),2))</f>
        <v>FY 2008-09</v>
      </c>
      <c r="E1910" s="5" t="s">
        <v>12</v>
      </c>
      <c r="F1910" s="7" t="n">
        <v>1834.2</v>
      </c>
      <c r="G1910" s="7" t="n">
        <v>2230.4</v>
      </c>
      <c r="H1910" s="7" t="n">
        <v>-396.3</v>
      </c>
      <c r="I1910" s="7" t="n">
        <v>-92.5</v>
      </c>
      <c r="J1910" s="8" t="n">
        <v>42.82</v>
      </c>
    </row>
    <row r="1911" customFormat="false" ht="15" hidden="false" customHeight="false" outlineLevel="0" collapsed="false">
      <c r="A1911" s="4" t="n">
        <v>39680</v>
      </c>
      <c r="B1911" s="5" t="n">
        <v>2008</v>
      </c>
      <c r="C1911" s="5" t="n">
        <v>8</v>
      </c>
      <c r="D1911" s="6" t="str">
        <f aca="false">IF(MONTH(A1911)&gt;=4,"FY "&amp;YEAR(A1911)&amp;"-"&amp;RIGHT(YEAR(A1911)+1,2),"FY "&amp;(YEAR(A1911)-1)&amp;"-"&amp;RIGHT(YEAR(A1911),2))</f>
        <v>FY 2008-09</v>
      </c>
      <c r="E1911" s="5" t="s">
        <v>12</v>
      </c>
      <c r="F1911" s="7" t="n">
        <v>2830.8</v>
      </c>
      <c r="G1911" s="7" t="n">
        <v>3966.6</v>
      </c>
      <c r="H1911" s="7" t="n">
        <v>-1135.8</v>
      </c>
      <c r="I1911" s="7" t="n">
        <v>-262.7</v>
      </c>
      <c r="J1911" s="8" t="n">
        <v>43.23</v>
      </c>
    </row>
    <row r="1912" customFormat="false" ht="15" hidden="false" customHeight="false" outlineLevel="0" collapsed="false">
      <c r="A1912" s="4" t="n">
        <v>39681</v>
      </c>
      <c r="B1912" s="5" t="n">
        <v>2008</v>
      </c>
      <c r="C1912" s="5" t="n">
        <v>8</v>
      </c>
      <c r="D1912" s="6" t="str">
        <f aca="false">IF(MONTH(A1912)&gt;=4,"FY "&amp;YEAR(A1912)&amp;"-"&amp;RIGHT(YEAR(A1912)+1,2),"FY "&amp;(YEAR(A1912)-1)&amp;"-"&amp;RIGHT(YEAR(A1912),2))</f>
        <v>FY 2008-09</v>
      </c>
      <c r="E1912" s="5" t="s">
        <v>12</v>
      </c>
      <c r="F1912" s="7" t="n">
        <v>1802.4</v>
      </c>
      <c r="G1912" s="7" t="n">
        <v>2087.8</v>
      </c>
      <c r="H1912" s="7" t="n">
        <v>-285.4</v>
      </c>
      <c r="I1912" s="7" t="n">
        <v>-65.3</v>
      </c>
      <c r="J1912" s="8" t="n">
        <v>43.72</v>
      </c>
    </row>
    <row r="1913" customFormat="false" ht="15" hidden="false" customHeight="false" outlineLevel="0" collapsed="false">
      <c r="A1913" s="4" t="n">
        <v>39682</v>
      </c>
      <c r="B1913" s="5" t="n">
        <v>2008</v>
      </c>
      <c r="C1913" s="5" t="n">
        <v>8</v>
      </c>
      <c r="D1913" s="6" t="str">
        <f aca="false">IF(MONTH(A1913)&gt;=4,"FY "&amp;YEAR(A1913)&amp;"-"&amp;RIGHT(YEAR(A1913)+1,2),"FY "&amp;(YEAR(A1913)-1)&amp;"-"&amp;RIGHT(YEAR(A1913),2))</f>
        <v>FY 2008-09</v>
      </c>
      <c r="E1913" s="5" t="s">
        <v>12</v>
      </c>
      <c r="F1913" s="7" t="n">
        <v>1419.9</v>
      </c>
      <c r="G1913" s="7" t="n">
        <v>1698</v>
      </c>
      <c r="H1913" s="7" t="n">
        <v>-278.1</v>
      </c>
      <c r="I1913" s="7" t="n">
        <v>-63.8</v>
      </c>
      <c r="J1913" s="8" t="n">
        <v>43.58</v>
      </c>
    </row>
    <row r="1914" customFormat="false" ht="15" hidden="false" customHeight="false" outlineLevel="0" collapsed="false">
      <c r="A1914" s="4" t="n">
        <v>39685</v>
      </c>
      <c r="B1914" s="5" t="n">
        <v>2008</v>
      </c>
      <c r="C1914" s="5" t="n">
        <v>8</v>
      </c>
      <c r="D1914" s="6" t="str">
        <f aca="false">IF(MONTH(A1914)&gt;=4,"FY "&amp;YEAR(A1914)&amp;"-"&amp;RIGHT(YEAR(A1914)+1,2),"FY "&amp;(YEAR(A1914)-1)&amp;"-"&amp;RIGHT(YEAR(A1914),2))</f>
        <v>FY 2008-09</v>
      </c>
      <c r="E1914" s="5" t="s">
        <v>12</v>
      </c>
      <c r="F1914" s="7" t="n">
        <v>1689.7</v>
      </c>
      <c r="G1914" s="7" t="n">
        <v>1803.5</v>
      </c>
      <c r="H1914" s="7" t="n">
        <v>-113.8</v>
      </c>
      <c r="I1914" s="7" t="n">
        <v>-26.2</v>
      </c>
      <c r="J1914" s="8" t="n">
        <v>43.58</v>
      </c>
    </row>
    <row r="1915" customFormat="false" ht="15" hidden="false" customHeight="false" outlineLevel="0" collapsed="false">
      <c r="A1915" s="4" t="n">
        <v>39686</v>
      </c>
      <c r="B1915" s="5" t="n">
        <v>2008</v>
      </c>
      <c r="C1915" s="5" t="n">
        <v>8</v>
      </c>
      <c r="D1915" s="6" t="str">
        <f aca="false">IF(MONTH(A1915)&gt;=4,"FY "&amp;YEAR(A1915)&amp;"-"&amp;RIGHT(YEAR(A1915)+1,2),"FY "&amp;(YEAR(A1915)-1)&amp;"-"&amp;RIGHT(YEAR(A1915),2))</f>
        <v>FY 2008-09</v>
      </c>
      <c r="E1915" s="5" t="s">
        <v>12</v>
      </c>
      <c r="F1915" s="7" t="n">
        <v>1303.7</v>
      </c>
      <c r="G1915" s="7" t="n">
        <v>1209.8</v>
      </c>
      <c r="H1915" s="7" t="n">
        <v>93.9</v>
      </c>
      <c r="I1915" s="7" t="n">
        <v>21.6</v>
      </c>
      <c r="J1915" s="8" t="n">
        <v>43.58</v>
      </c>
    </row>
    <row r="1916" customFormat="false" ht="15" hidden="false" customHeight="false" outlineLevel="0" collapsed="false">
      <c r="A1916" s="4" t="n">
        <v>39687</v>
      </c>
      <c r="B1916" s="5" t="n">
        <v>2008</v>
      </c>
      <c r="C1916" s="5" t="n">
        <v>8</v>
      </c>
      <c r="D1916" s="6" t="str">
        <f aca="false">IF(MONTH(A1916)&gt;=4,"FY "&amp;YEAR(A1916)&amp;"-"&amp;RIGHT(YEAR(A1916)+1,2),"FY "&amp;(YEAR(A1916)-1)&amp;"-"&amp;RIGHT(YEAR(A1916),2))</f>
        <v>FY 2008-09</v>
      </c>
      <c r="E1916" s="5" t="s">
        <v>12</v>
      </c>
      <c r="F1916" s="7" t="n">
        <v>1426</v>
      </c>
      <c r="G1916" s="7" t="n">
        <v>1932</v>
      </c>
      <c r="H1916" s="7" t="n">
        <v>-506</v>
      </c>
      <c r="I1916" s="7" t="n">
        <v>-114.8</v>
      </c>
      <c r="J1916" s="8" t="n">
        <v>44.07</v>
      </c>
    </row>
    <row r="1917" customFormat="false" ht="15" hidden="false" customHeight="false" outlineLevel="0" collapsed="false">
      <c r="A1917" s="4" t="n">
        <v>39688</v>
      </c>
      <c r="B1917" s="5" t="n">
        <v>2008</v>
      </c>
      <c r="C1917" s="5" t="n">
        <v>8</v>
      </c>
      <c r="D1917" s="6" t="str">
        <f aca="false">IF(MONTH(A1917)&gt;=4,"FY "&amp;YEAR(A1917)&amp;"-"&amp;RIGHT(YEAR(A1917)+1,2),"FY "&amp;(YEAR(A1917)-1)&amp;"-"&amp;RIGHT(YEAR(A1917),2))</f>
        <v>FY 2008-09</v>
      </c>
      <c r="E1917" s="5" t="s">
        <v>12</v>
      </c>
      <c r="F1917" s="7" t="n">
        <v>1882.2</v>
      </c>
      <c r="G1917" s="7" t="n">
        <v>1602.3</v>
      </c>
      <c r="H1917" s="7" t="n">
        <v>279.9</v>
      </c>
      <c r="I1917" s="7" t="n">
        <v>64</v>
      </c>
      <c r="J1917" s="8" t="n">
        <v>43.73</v>
      </c>
    </row>
    <row r="1918" customFormat="false" ht="15" hidden="false" customHeight="false" outlineLevel="0" collapsed="false">
      <c r="A1918" s="4" t="n">
        <v>39689</v>
      </c>
      <c r="B1918" s="5" t="n">
        <v>2008</v>
      </c>
      <c r="C1918" s="5" t="n">
        <v>8</v>
      </c>
      <c r="D1918" s="6" t="str">
        <f aca="false">IF(MONTH(A1918)&gt;=4,"FY "&amp;YEAR(A1918)&amp;"-"&amp;RIGHT(YEAR(A1918)+1,2),"FY "&amp;(YEAR(A1918)-1)&amp;"-"&amp;RIGHT(YEAR(A1918),2))</f>
        <v>FY 2008-09</v>
      </c>
      <c r="E1918" s="5" t="s">
        <v>12</v>
      </c>
      <c r="F1918" s="7" t="n">
        <v>3403.3</v>
      </c>
      <c r="G1918" s="7" t="n">
        <v>3259.5</v>
      </c>
      <c r="H1918" s="7" t="n">
        <v>143.8</v>
      </c>
      <c r="I1918" s="7" t="n">
        <v>32.9</v>
      </c>
      <c r="J1918" s="8" t="n">
        <v>43.73</v>
      </c>
    </row>
    <row r="1919" customFormat="false" ht="15" hidden="false" customHeight="false" outlineLevel="0" collapsed="false">
      <c r="A1919" s="4" t="n">
        <v>39692</v>
      </c>
      <c r="B1919" s="5" t="n">
        <v>2008</v>
      </c>
      <c r="C1919" s="5" t="n">
        <v>9</v>
      </c>
      <c r="D1919" s="6" t="str">
        <f aca="false">IF(MONTH(A1919)&gt;=4,"FY "&amp;YEAR(A1919)&amp;"-"&amp;RIGHT(YEAR(A1919)+1,2),"FY "&amp;(YEAR(A1919)-1)&amp;"-"&amp;RIGHT(YEAR(A1919),2))</f>
        <v>FY 2008-09</v>
      </c>
      <c r="E1919" s="5" t="s">
        <v>12</v>
      </c>
      <c r="F1919" s="7" t="n">
        <v>2669.7</v>
      </c>
      <c r="G1919" s="7" t="n">
        <v>2926.8</v>
      </c>
      <c r="H1919" s="7" t="n">
        <v>-257</v>
      </c>
      <c r="I1919" s="7" t="n">
        <v>-58.7</v>
      </c>
      <c r="J1919" s="8" t="n">
        <v>43.79</v>
      </c>
    </row>
    <row r="1920" customFormat="false" ht="15" hidden="false" customHeight="false" outlineLevel="0" collapsed="false">
      <c r="A1920" s="4" t="n">
        <v>39693</v>
      </c>
      <c r="B1920" s="5" t="n">
        <v>2008</v>
      </c>
      <c r="C1920" s="5" t="n">
        <v>9</v>
      </c>
      <c r="D1920" s="6" t="str">
        <f aca="false">IF(MONTH(A1920)&gt;=4,"FY "&amp;YEAR(A1920)&amp;"-"&amp;RIGHT(YEAR(A1920)+1,2),"FY "&amp;(YEAR(A1920)-1)&amp;"-"&amp;RIGHT(YEAR(A1920),2))</f>
        <v>FY 2008-09</v>
      </c>
      <c r="E1920" s="5" t="s">
        <v>12</v>
      </c>
      <c r="F1920" s="7" t="n">
        <v>1348.8</v>
      </c>
      <c r="G1920" s="7" t="n">
        <v>1520.5</v>
      </c>
      <c r="H1920" s="7" t="n">
        <v>-171.7</v>
      </c>
      <c r="I1920" s="7" t="n">
        <v>-38.8</v>
      </c>
      <c r="J1920" s="8" t="n">
        <v>44.21</v>
      </c>
    </row>
    <row r="1921" customFormat="false" ht="15" hidden="false" customHeight="false" outlineLevel="0" collapsed="false">
      <c r="A1921" s="4" t="n">
        <v>39695</v>
      </c>
      <c r="B1921" s="5" t="n">
        <v>2008</v>
      </c>
      <c r="C1921" s="5" t="n">
        <v>9</v>
      </c>
      <c r="D1921" s="6" t="str">
        <f aca="false">IF(MONTH(A1921)&gt;=4,"FY "&amp;YEAR(A1921)&amp;"-"&amp;RIGHT(YEAR(A1921)+1,2),"FY "&amp;(YEAR(A1921)-1)&amp;"-"&amp;RIGHT(YEAR(A1921),2))</f>
        <v>FY 2008-09</v>
      </c>
      <c r="E1921" s="5" t="s">
        <v>12</v>
      </c>
      <c r="F1921" s="7" t="n">
        <v>2844.1</v>
      </c>
      <c r="G1921" s="7" t="n">
        <v>1506.7</v>
      </c>
      <c r="H1921" s="7" t="n">
        <v>1337.4</v>
      </c>
      <c r="I1921" s="7" t="n">
        <v>302.2</v>
      </c>
      <c r="J1921" s="8" t="n">
        <v>44.26</v>
      </c>
    </row>
    <row r="1922" customFormat="false" ht="15" hidden="false" customHeight="false" outlineLevel="0" collapsed="false">
      <c r="A1922" s="4" t="n">
        <v>39696</v>
      </c>
      <c r="B1922" s="5" t="n">
        <v>2008</v>
      </c>
      <c r="C1922" s="5" t="n">
        <v>9</v>
      </c>
      <c r="D1922" s="6" t="str">
        <f aca="false">IF(MONTH(A1922)&gt;=4,"FY "&amp;YEAR(A1922)&amp;"-"&amp;RIGHT(YEAR(A1922)+1,2),"FY "&amp;(YEAR(A1922)-1)&amp;"-"&amp;RIGHT(YEAR(A1922),2))</f>
        <v>FY 2008-09</v>
      </c>
      <c r="E1922" s="5" t="s">
        <v>12</v>
      </c>
      <c r="F1922" s="7" t="n">
        <v>2617.2</v>
      </c>
      <c r="G1922" s="7" t="n">
        <v>3016.4</v>
      </c>
      <c r="H1922" s="7" t="n">
        <v>-399.1</v>
      </c>
      <c r="I1922" s="7" t="n">
        <v>-89.8</v>
      </c>
      <c r="J1922" s="8" t="n">
        <v>44.45</v>
      </c>
    </row>
    <row r="1923" customFormat="false" ht="15" hidden="false" customHeight="false" outlineLevel="0" collapsed="false">
      <c r="A1923" s="4" t="n">
        <v>39699</v>
      </c>
      <c r="B1923" s="5" t="n">
        <v>2008</v>
      </c>
      <c r="C1923" s="5" t="n">
        <v>9</v>
      </c>
      <c r="D1923" s="6" t="str">
        <f aca="false">IF(MONTH(A1923)&gt;=4,"FY "&amp;YEAR(A1923)&amp;"-"&amp;RIGHT(YEAR(A1923)+1,2),"FY "&amp;(YEAR(A1923)-1)&amp;"-"&amp;RIGHT(YEAR(A1923),2))</f>
        <v>FY 2008-09</v>
      </c>
      <c r="E1923" s="5" t="s">
        <v>12</v>
      </c>
      <c r="F1923" s="7" t="n">
        <v>1713.9</v>
      </c>
      <c r="G1923" s="7" t="n">
        <v>3450.7</v>
      </c>
      <c r="H1923" s="7" t="n">
        <v>-1736.8</v>
      </c>
      <c r="I1923" s="7" t="n">
        <v>-391.4</v>
      </c>
      <c r="J1923" s="8" t="n">
        <v>44.37</v>
      </c>
    </row>
    <row r="1924" customFormat="false" ht="15" hidden="false" customHeight="false" outlineLevel="0" collapsed="false">
      <c r="A1924" s="4" t="n">
        <v>39700</v>
      </c>
      <c r="B1924" s="5" t="n">
        <v>2008</v>
      </c>
      <c r="C1924" s="5" t="n">
        <v>9</v>
      </c>
      <c r="D1924" s="6" t="str">
        <f aca="false">IF(MONTH(A1924)&gt;=4,"FY "&amp;YEAR(A1924)&amp;"-"&amp;RIGHT(YEAR(A1924)+1,2),"FY "&amp;(YEAR(A1924)-1)&amp;"-"&amp;RIGHT(YEAR(A1924),2))</f>
        <v>FY 2008-09</v>
      </c>
      <c r="E1924" s="5" t="s">
        <v>12</v>
      </c>
      <c r="F1924" s="7" t="n">
        <v>3356.4</v>
      </c>
      <c r="G1924" s="7" t="n">
        <v>2598.4</v>
      </c>
      <c r="H1924" s="7" t="n">
        <v>758</v>
      </c>
      <c r="I1924" s="7" t="n">
        <v>171.3</v>
      </c>
      <c r="J1924" s="8" t="n">
        <v>44.26</v>
      </c>
    </row>
    <row r="1925" customFormat="false" ht="15" hidden="false" customHeight="false" outlineLevel="0" collapsed="false">
      <c r="A1925" s="4" t="n">
        <v>39701</v>
      </c>
      <c r="B1925" s="5" t="n">
        <v>2008</v>
      </c>
      <c r="C1925" s="5" t="n">
        <v>9</v>
      </c>
      <c r="D1925" s="6" t="str">
        <f aca="false">IF(MONTH(A1925)&gt;=4,"FY "&amp;YEAR(A1925)&amp;"-"&amp;RIGHT(YEAR(A1925)+1,2),"FY "&amp;(YEAR(A1925)-1)&amp;"-"&amp;RIGHT(YEAR(A1925),2))</f>
        <v>FY 2008-09</v>
      </c>
      <c r="E1925" s="5" t="s">
        <v>12</v>
      </c>
      <c r="F1925" s="7" t="n">
        <v>2023</v>
      </c>
      <c r="G1925" s="7" t="n">
        <v>2209.2</v>
      </c>
      <c r="H1925" s="7" t="n">
        <v>-186.2</v>
      </c>
      <c r="I1925" s="7" t="n">
        <v>-41.5</v>
      </c>
      <c r="J1925" s="8" t="n">
        <v>44.89</v>
      </c>
    </row>
    <row r="1926" customFormat="false" ht="15" hidden="false" customHeight="false" outlineLevel="0" collapsed="false">
      <c r="A1926" s="4" t="n">
        <v>39702</v>
      </c>
      <c r="B1926" s="5" t="n">
        <v>2008</v>
      </c>
      <c r="C1926" s="5" t="n">
        <v>9</v>
      </c>
      <c r="D1926" s="6" t="str">
        <f aca="false">IF(MONTH(A1926)&gt;=4,"FY "&amp;YEAR(A1926)&amp;"-"&amp;RIGHT(YEAR(A1926)+1,2),"FY "&amp;(YEAR(A1926)-1)&amp;"-"&amp;RIGHT(YEAR(A1926),2))</f>
        <v>FY 2008-09</v>
      </c>
      <c r="E1926" s="5" t="s">
        <v>12</v>
      </c>
      <c r="F1926" s="7" t="n">
        <v>2611.8</v>
      </c>
      <c r="G1926" s="7" t="n">
        <v>3481.9</v>
      </c>
      <c r="H1926" s="7" t="n">
        <v>-870.1</v>
      </c>
      <c r="I1926" s="7" t="n">
        <v>-192.8</v>
      </c>
      <c r="J1926" s="8" t="n">
        <v>45.12</v>
      </c>
    </row>
    <row r="1927" customFormat="false" ht="15" hidden="false" customHeight="false" outlineLevel="0" collapsed="false">
      <c r="A1927" s="4" t="n">
        <v>39703</v>
      </c>
      <c r="B1927" s="5" t="n">
        <v>2008</v>
      </c>
      <c r="C1927" s="5" t="n">
        <v>9</v>
      </c>
      <c r="D1927" s="6" t="str">
        <f aca="false">IF(MONTH(A1927)&gt;=4,"FY "&amp;YEAR(A1927)&amp;"-"&amp;RIGHT(YEAR(A1927)+1,2),"FY "&amp;(YEAR(A1927)-1)&amp;"-"&amp;RIGHT(YEAR(A1927),2))</f>
        <v>FY 2008-09</v>
      </c>
      <c r="E1927" s="5" t="s">
        <v>12</v>
      </c>
      <c r="F1927" s="7" t="n">
        <v>2332.9</v>
      </c>
      <c r="G1927" s="7" t="n">
        <v>3743.4</v>
      </c>
      <c r="H1927" s="7" t="n">
        <v>-1410.5</v>
      </c>
      <c r="I1927" s="7" t="n">
        <v>-310.4</v>
      </c>
      <c r="J1927" s="8" t="n">
        <v>45.44</v>
      </c>
    </row>
    <row r="1928" customFormat="false" ht="15" hidden="false" customHeight="false" outlineLevel="0" collapsed="false">
      <c r="A1928" s="4" t="n">
        <v>39706</v>
      </c>
      <c r="B1928" s="5" t="n">
        <v>2008</v>
      </c>
      <c r="C1928" s="5" t="n">
        <v>9</v>
      </c>
      <c r="D1928" s="6" t="str">
        <f aca="false">IF(MONTH(A1928)&gt;=4,"FY "&amp;YEAR(A1928)&amp;"-"&amp;RIGHT(YEAR(A1928)+1,2),"FY "&amp;(YEAR(A1928)-1)&amp;"-"&amp;RIGHT(YEAR(A1928),2))</f>
        <v>FY 2008-09</v>
      </c>
      <c r="E1928" s="5" t="s">
        <v>12</v>
      </c>
      <c r="F1928" s="7" t="n">
        <v>2687.8</v>
      </c>
      <c r="G1928" s="7" t="n">
        <v>3544.3</v>
      </c>
      <c r="H1928" s="7" t="n">
        <v>-856.4</v>
      </c>
      <c r="I1928" s="7" t="n">
        <v>-187.1</v>
      </c>
      <c r="J1928" s="8" t="n">
        <v>45.77</v>
      </c>
    </row>
    <row r="1929" customFormat="false" ht="15" hidden="false" customHeight="false" outlineLevel="0" collapsed="false">
      <c r="A1929" s="4" t="n">
        <v>39707</v>
      </c>
      <c r="B1929" s="5" t="n">
        <v>2008</v>
      </c>
      <c r="C1929" s="5" t="n">
        <v>9</v>
      </c>
      <c r="D1929" s="6" t="str">
        <f aca="false">IF(MONTH(A1929)&gt;=4,"FY "&amp;YEAR(A1929)&amp;"-"&amp;RIGHT(YEAR(A1929)+1,2),"FY "&amp;(YEAR(A1929)-1)&amp;"-"&amp;RIGHT(YEAR(A1929),2))</f>
        <v>FY 2008-09</v>
      </c>
      <c r="E1929" s="5" t="s">
        <v>12</v>
      </c>
      <c r="F1929" s="7" t="n">
        <v>2495.2</v>
      </c>
      <c r="G1929" s="7" t="n">
        <v>3124.5</v>
      </c>
      <c r="H1929" s="7" t="n">
        <v>-629.3</v>
      </c>
      <c r="I1929" s="7" t="n">
        <v>-137</v>
      </c>
      <c r="J1929" s="8" t="n">
        <v>45.94</v>
      </c>
    </row>
    <row r="1930" customFormat="false" ht="15" hidden="false" customHeight="false" outlineLevel="0" collapsed="false">
      <c r="A1930" s="4" t="n">
        <v>39708</v>
      </c>
      <c r="B1930" s="5" t="n">
        <v>2008</v>
      </c>
      <c r="C1930" s="5" t="n">
        <v>9</v>
      </c>
      <c r="D1930" s="6" t="str">
        <f aca="false">IF(MONTH(A1930)&gt;=4,"FY "&amp;YEAR(A1930)&amp;"-"&amp;RIGHT(YEAR(A1930)+1,2),"FY "&amp;(YEAR(A1930)-1)&amp;"-"&amp;RIGHT(YEAR(A1930),2))</f>
        <v>FY 2008-09</v>
      </c>
      <c r="E1930" s="5" t="s">
        <v>12</v>
      </c>
      <c r="F1930" s="7" t="n">
        <v>3092.4</v>
      </c>
      <c r="G1930" s="7" t="n">
        <v>4333</v>
      </c>
      <c r="H1930" s="7" t="n">
        <v>-1240.6</v>
      </c>
      <c r="I1930" s="7" t="n">
        <v>-266.1</v>
      </c>
      <c r="J1930" s="8" t="n">
        <v>46.63</v>
      </c>
    </row>
    <row r="1931" customFormat="false" ht="15" hidden="false" customHeight="false" outlineLevel="0" collapsed="false">
      <c r="A1931" s="4" t="n">
        <v>39709</v>
      </c>
      <c r="B1931" s="5" t="n">
        <v>2008</v>
      </c>
      <c r="C1931" s="5" t="n">
        <v>9</v>
      </c>
      <c r="D1931" s="6" t="str">
        <f aca="false">IF(MONTH(A1931)&gt;=4,"FY "&amp;YEAR(A1931)&amp;"-"&amp;RIGHT(YEAR(A1931)+1,2),"FY "&amp;(YEAR(A1931)-1)&amp;"-"&amp;RIGHT(YEAR(A1931),2))</f>
        <v>FY 2008-09</v>
      </c>
      <c r="E1931" s="5" t="s">
        <v>12</v>
      </c>
      <c r="F1931" s="7" t="n">
        <v>3762</v>
      </c>
      <c r="G1931" s="7" t="n">
        <v>5095.5</v>
      </c>
      <c r="H1931" s="7" t="n">
        <v>-1333.5</v>
      </c>
      <c r="I1931" s="7" t="n">
        <v>-287.8</v>
      </c>
      <c r="J1931" s="8" t="n">
        <v>46.34</v>
      </c>
    </row>
    <row r="1932" customFormat="false" ht="15" hidden="false" customHeight="false" outlineLevel="0" collapsed="false">
      <c r="A1932" s="4" t="n">
        <v>39710</v>
      </c>
      <c r="B1932" s="5" t="n">
        <v>2008</v>
      </c>
      <c r="C1932" s="5" t="n">
        <v>9</v>
      </c>
      <c r="D1932" s="6" t="str">
        <f aca="false">IF(MONTH(A1932)&gt;=4,"FY "&amp;YEAR(A1932)&amp;"-"&amp;RIGHT(YEAR(A1932)+1,2),"FY "&amp;(YEAR(A1932)-1)&amp;"-"&amp;RIGHT(YEAR(A1932),2))</f>
        <v>FY 2008-09</v>
      </c>
      <c r="E1932" s="5" t="s">
        <v>12</v>
      </c>
      <c r="F1932" s="7" t="n">
        <v>7146.7</v>
      </c>
      <c r="G1932" s="7" t="n">
        <v>7745.4</v>
      </c>
      <c r="H1932" s="7" t="n">
        <v>-598.7</v>
      </c>
      <c r="I1932" s="7" t="n">
        <v>-128.2</v>
      </c>
      <c r="J1932" s="8" t="n">
        <v>46.71</v>
      </c>
    </row>
    <row r="1933" customFormat="false" ht="15" hidden="false" customHeight="false" outlineLevel="0" collapsed="false">
      <c r="A1933" s="4" t="n">
        <v>39713</v>
      </c>
      <c r="B1933" s="5" t="n">
        <v>2008</v>
      </c>
      <c r="C1933" s="5" t="n">
        <v>9</v>
      </c>
      <c r="D1933" s="6" t="str">
        <f aca="false">IF(MONTH(A1933)&gt;=4,"FY "&amp;YEAR(A1933)&amp;"-"&amp;RIGHT(YEAR(A1933)+1,2),"FY "&amp;(YEAR(A1933)-1)&amp;"-"&amp;RIGHT(YEAR(A1933),2))</f>
        <v>FY 2008-09</v>
      </c>
      <c r="E1933" s="5" t="s">
        <v>12</v>
      </c>
      <c r="F1933" s="7" t="n">
        <v>6826.2</v>
      </c>
      <c r="G1933" s="7" t="n">
        <v>5658.3</v>
      </c>
      <c r="H1933" s="7" t="n">
        <v>1167.9</v>
      </c>
      <c r="I1933" s="7" t="n">
        <v>252.2</v>
      </c>
      <c r="J1933" s="8" t="n">
        <v>46.32</v>
      </c>
    </row>
    <row r="1934" customFormat="false" ht="15" hidden="false" customHeight="false" outlineLevel="0" collapsed="false">
      <c r="A1934" s="4" t="n">
        <v>39714</v>
      </c>
      <c r="B1934" s="5" t="n">
        <v>2008</v>
      </c>
      <c r="C1934" s="5" t="n">
        <v>9</v>
      </c>
      <c r="D1934" s="6" t="str">
        <f aca="false">IF(MONTH(A1934)&gt;=4,"FY "&amp;YEAR(A1934)&amp;"-"&amp;RIGHT(YEAR(A1934)+1,2),"FY "&amp;(YEAR(A1934)-1)&amp;"-"&amp;RIGHT(YEAR(A1934),2))</f>
        <v>FY 2008-09</v>
      </c>
      <c r="E1934" s="5" t="s">
        <v>12</v>
      </c>
      <c r="F1934" s="7" t="n">
        <v>3245.3</v>
      </c>
      <c r="G1934" s="7" t="n">
        <v>3134</v>
      </c>
      <c r="H1934" s="7" t="n">
        <v>111.4</v>
      </c>
      <c r="I1934" s="7" t="n">
        <v>24.5</v>
      </c>
      <c r="J1934" s="8" t="n">
        <v>45.4</v>
      </c>
    </row>
    <row r="1935" customFormat="false" ht="15" hidden="false" customHeight="false" outlineLevel="0" collapsed="false">
      <c r="A1935" s="4" t="n">
        <v>39715</v>
      </c>
      <c r="B1935" s="5" t="n">
        <v>2008</v>
      </c>
      <c r="C1935" s="5" t="n">
        <v>9</v>
      </c>
      <c r="D1935" s="6" t="str">
        <f aca="false">IF(MONTH(A1935)&gt;=4,"FY "&amp;YEAR(A1935)&amp;"-"&amp;RIGHT(YEAR(A1935)+1,2),"FY "&amp;(YEAR(A1935)-1)&amp;"-"&amp;RIGHT(YEAR(A1935),2))</f>
        <v>FY 2008-09</v>
      </c>
      <c r="E1935" s="5" t="s">
        <v>12</v>
      </c>
      <c r="F1935" s="7" t="n">
        <v>1895.8</v>
      </c>
      <c r="G1935" s="7" t="n">
        <v>2763.5</v>
      </c>
      <c r="H1935" s="7" t="n">
        <v>-867.7</v>
      </c>
      <c r="I1935" s="7" t="n">
        <v>-189.8</v>
      </c>
      <c r="J1935" s="8" t="n">
        <v>45.72</v>
      </c>
    </row>
    <row r="1936" customFormat="false" ht="15" hidden="false" customHeight="false" outlineLevel="0" collapsed="false">
      <c r="A1936" s="4" t="n">
        <v>39716</v>
      </c>
      <c r="B1936" s="5" t="n">
        <v>2008</v>
      </c>
      <c r="C1936" s="5" t="n">
        <v>9</v>
      </c>
      <c r="D1936" s="6" t="str">
        <f aca="false">IF(MONTH(A1936)&gt;=4,"FY "&amp;YEAR(A1936)&amp;"-"&amp;RIGHT(YEAR(A1936)+1,2),"FY "&amp;(YEAR(A1936)-1)&amp;"-"&amp;RIGHT(YEAR(A1936),2))</f>
        <v>FY 2008-09</v>
      </c>
      <c r="E1936" s="5" t="s">
        <v>12</v>
      </c>
      <c r="F1936" s="7" t="n">
        <v>3505.6</v>
      </c>
      <c r="G1936" s="7" t="n">
        <v>3680</v>
      </c>
      <c r="H1936" s="7" t="n">
        <v>-174.4</v>
      </c>
      <c r="I1936" s="7" t="n">
        <v>-38.1</v>
      </c>
      <c r="J1936" s="8" t="n">
        <v>45.83</v>
      </c>
    </row>
    <row r="1937" customFormat="false" ht="15" hidden="false" customHeight="false" outlineLevel="0" collapsed="false">
      <c r="A1937" s="4" t="n">
        <v>39717</v>
      </c>
      <c r="B1937" s="5" t="n">
        <v>2008</v>
      </c>
      <c r="C1937" s="5" t="n">
        <v>9</v>
      </c>
      <c r="D1937" s="6" t="str">
        <f aca="false">IF(MONTH(A1937)&gt;=4,"FY "&amp;YEAR(A1937)&amp;"-"&amp;RIGHT(YEAR(A1937)+1,2),"FY "&amp;(YEAR(A1937)-1)&amp;"-"&amp;RIGHT(YEAR(A1937),2))</f>
        <v>FY 2008-09</v>
      </c>
      <c r="E1937" s="5" t="s">
        <v>12</v>
      </c>
      <c r="F1937" s="7" t="n">
        <v>4214.5</v>
      </c>
      <c r="G1937" s="7" t="n">
        <v>4918.3</v>
      </c>
      <c r="H1937" s="7" t="n">
        <v>-703.8</v>
      </c>
      <c r="I1937" s="7" t="n">
        <v>-152.2</v>
      </c>
      <c r="J1937" s="8" t="n">
        <v>46.25</v>
      </c>
    </row>
    <row r="1938" customFormat="false" ht="15" hidden="false" customHeight="false" outlineLevel="0" collapsed="false">
      <c r="A1938" s="4" t="n">
        <v>39720</v>
      </c>
      <c r="B1938" s="5" t="n">
        <v>2008</v>
      </c>
      <c r="C1938" s="5" t="n">
        <v>9</v>
      </c>
      <c r="D1938" s="6" t="str">
        <f aca="false">IF(MONTH(A1938)&gt;=4,"FY "&amp;YEAR(A1938)&amp;"-"&amp;RIGHT(YEAR(A1938)+1,2),"FY "&amp;(YEAR(A1938)-1)&amp;"-"&amp;RIGHT(YEAR(A1938),2))</f>
        <v>FY 2008-09</v>
      </c>
      <c r="E1938" s="5" t="s">
        <v>12</v>
      </c>
      <c r="F1938" s="7" t="n">
        <v>2712.2</v>
      </c>
      <c r="G1938" s="7" t="n">
        <v>3316.3</v>
      </c>
      <c r="H1938" s="7" t="n">
        <v>-604.1</v>
      </c>
      <c r="I1938" s="7" t="n">
        <v>-130.1</v>
      </c>
      <c r="J1938" s="8" t="n">
        <v>46.43</v>
      </c>
    </row>
    <row r="1939" customFormat="false" ht="15" hidden="false" customHeight="false" outlineLevel="0" collapsed="false">
      <c r="A1939" s="4" t="n">
        <v>39721</v>
      </c>
      <c r="B1939" s="5" t="n">
        <v>2008</v>
      </c>
      <c r="C1939" s="5" t="n">
        <v>9</v>
      </c>
      <c r="D1939" s="6" t="str">
        <f aca="false">IF(MONTH(A1939)&gt;=4,"FY "&amp;YEAR(A1939)&amp;"-"&amp;RIGHT(YEAR(A1939)+1,2),"FY "&amp;(YEAR(A1939)-1)&amp;"-"&amp;RIGHT(YEAR(A1939),2))</f>
        <v>FY 2008-09</v>
      </c>
      <c r="E1939" s="5" t="s">
        <v>12</v>
      </c>
      <c r="F1939" s="7" t="n">
        <v>3394.6</v>
      </c>
      <c r="G1939" s="7" t="n">
        <v>3007.7</v>
      </c>
      <c r="H1939" s="7" t="n">
        <v>387</v>
      </c>
      <c r="I1939" s="7" t="n">
        <v>82.4</v>
      </c>
      <c r="J1939" s="8" t="n">
        <v>46.94</v>
      </c>
    </row>
    <row r="1940" customFormat="false" ht="15" hidden="false" customHeight="false" outlineLevel="0" collapsed="false">
      <c r="A1940" s="4" t="n">
        <v>39722</v>
      </c>
      <c r="B1940" s="5" t="n">
        <v>2008</v>
      </c>
      <c r="C1940" s="5" t="n">
        <v>10</v>
      </c>
      <c r="D1940" s="6" t="str">
        <f aca="false">IF(MONTH(A1940)&gt;=4,"FY "&amp;YEAR(A1940)&amp;"-"&amp;RIGHT(YEAR(A1940)+1,2),"FY "&amp;(YEAR(A1940)-1)&amp;"-"&amp;RIGHT(YEAR(A1940),2))</f>
        <v>FY 2008-09</v>
      </c>
      <c r="E1940" s="5" t="s">
        <v>12</v>
      </c>
      <c r="F1940" s="7" t="n">
        <v>4203.1</v>
      </c>
      <c r="G1940" s="7" t="n">
        <v>4118.6</v>
      </c>
      <c r="H1940" s="7" t="n">
        <v>84.5</v>
      </c>
      <c r="I1940" s="7" t="n">
        <v>18</v>
      </c>
      <c r="J1940" s="8" t="n">
        <v>46.94</v>
      </c>
    </row>
    <row r="1941" customFormat="false" ht="15" hidden="false" customHeight="false" outlineLevel="0" collapsed="false">
      <c r="A1941" s="4" t="n">
        <v>39724</v>
      </c>
      <c r="B1941" s="5" t="n">
        <v>2008</v>
      </c>
      <c r="C1941" s="5" t="n">
        <v>10</v>
      </c>
      <c r="D1941" s="6" t="str">
        <f aca="false">IF(MONTH(A1941)&gt;=4,"FY "&amp;YEAR(A1941)&amp;"-"&amp;RIGHT(YEAR(A1941)+1,2),"FY "&amp;(YEAR(A1941)-1)&amp;"-"&amp;RIGHT(YEAR(A1941),2))</f>
        <v>FY 2008-09</v>
      </c>
      <c r="E1941" s="5" t="s">
        <v>12</v>
      </c>
      <c r="F1941" s="7" t="n">
        <v>1969.8</v>
      </c>
      <c r="G1941" s="7" t="n">
        <v>2254</v>
      </c>
      <c r="H1941" s="7" t="n">
        <v>-284.2</v>
      </c>
      <c r="I1941" s="7" t="n">
        <v>-60.5</v>
      </c>
      <c r="J1941" s="8" t="n">
        <v>46.96</v>
      </c>
    </row>
    <row r="1942" customFormat="false" ht="15" hidden="false" customHeight="false" outlineLevel="0" collapsed="false">
      <c r="A1942" s="4" t="n">
        <v>39727</v>
      </c>
      <c r="B1942" s="5" t="n">
        <v>2008</v>
      </c>
      <c r="C1942" s="5" t="n">
        <v>10</v>
      </c>
      <c r="D1942" s="6" t="str">
        <f aca="false">IF(MONTH(A1942)&gt;=4,"FY "&amp;YEAR(A1942)&amp;"-"&amp;RIGHT(YEAR(A1942)+1,2),"FY "&amp;(YEAR(A1942)-1)&amp;"-"&amp;RIGHT(YEAR(A1942),2))</f>
        <v>FY 2008-09</v>
      </c>
      <c r="E1942" s="5" t="s">
        <v>12</v>
      </c>
      <c r="F1942" s="7" t="n">
        <v>2785.3</v>
      </c>
      <c r="G1942" s="7" t="n">
        <v>3831.3</v>
      </c>
      <c r="H1942" s="7" t="n">
        <v>-1046</v>
      </c>
      <c r="I1942" s="7" t="n">
        <v>-223.1</v>
      </c>
      <c r="J1942" s="8" t="n">
        <v>46.88</v>
      </c>
    </row>
    <row r="1943" customFormat="false" ht="15" hidden="false" customHeight="false" outlineLevel="0" collapsed="false">
      <c r="A1943" s="4" t="n">
        <v>39728</v>
      </c>
      <c r="B1943" s="5" t="n">
        <v>2008</v>
      </c>
      <c r="C1943" s="5" t="n">
        <v>10</v>
      </c>
      <c r="D1943" s="6" t="str">
        <f aca="false">IF(MONTH(A1943)&gt;=4,"FY "&amp;YEAR(A1943)&amp;"-"&amp;RIGHT(YEAR(A1943)+1,2),"FY "&amp;(YEAR(A1943)-1)&amp;"-"&amp;RIGHT(YEAR(A1943),2))</f>
        <v>FY 2008-09</v>
      </c>
      <c r="E1943" s="5" t="s">
        <v>12</v>
      </c>
      <c r="F1943" s="7" t="n">
        <v>1995.2</v>
      </c>
      <c r="G1943" s="7" t="n">
        <v>3116.6</v>
      </c>
      <c r="H1943" s="7" t="n">
        <v>-1121.4</v>
      </c>
      <c r="I1943" s="7" t="n">
        <v>-236.3</v>
      </c>
      <c r="J1943" s="8" t="n">
        <v>47.46</v>
      </c>
    </row>
    <row r="1944" customFormat="false" ht="15" hidden="false" customHeight="false" outlineLevel="0" collapsed="false">
      <c r="A1944" s="4" t="n">
        <v>39729</v>
      </c>
      <c r="B1944" s="5" t="n">
        <v>2008</v>
      </c>
      <c r="C1944" s="5" t="n">
        <v>10</v>
      </c>
      <c r="D1944" s="6" t="str">
        <f aca="false">IF(MONTH(A1944)&gt;=4,"FY "&amp;YEAR(A1944)&amp;"-"&amp;RIGHT(YEAR(A1944)+1,2),"FY "&amp;(YEAR(A1944)-1)&amp;"-"&amp;RIGHT(YEAR(A1944),2))</f>
        <v>FY 2008-09</v>
      </c>
      <c r="E1944" s="5" t="s">
        <v>12</v>
      </c>
      <c r="F1944" s="7" t="n">
        <v>2797.6</v>
      </c>
      <c r="G1944" s="7" t="n">
        <v>3345.7</v>
      </c>
      <c r="H1944" s="7" t="n">
        <v>-548</v>
      </c>
      <c r="I1944" s="7" t="n">
        <v>-114.2</v>
      </c>
      <c r="J1944" s="8" t="n">
        <v>48.01</v>
      </c>
    </row>
    <row r="1945" customFormat="false" ht="15" hidden="false" customHeight="false" outlineLevel="0" collapsed="false">
      <c r="A1945" s="4" t="n">
        <v>39731</v>
      </c>
      <c r="B1945" s="5" t="n">
        <v>2008</v>
      </c>
      <c r="C1945" s="5" t="n">
        <v>10</v>
      </c>
      <c r="D1945" s="6" t="str">
        <f aca="false">IF(MONTH(A1945)&gt;=4,"FY "&amp;YEAR(A1945)&amp;"-"&amp;RIGHT(YEAR(A1945)+1,2),"FY "&amp;(YEAR(A1945)-1)&amp;"-"&amp;RIGHT(YEAR(A1945),2))</f>
        <v>FY 2008-09</v>
      </c>
      <c r="E1945" s="5" t="s">
        <v>12</v>
      </c>
      <c r="F1945" s="7" t="n">
        <v>3016.7</v>
      </c>
      <c r="G1945" s="7" t="n">
        <v>3864.4</v>
      </c>
      <c r="H1945" s="7" t="n">
        <v>-847.7</v>
      </c>
      <c r="I1945" s="7" t="n">
        <v>-173.9</v>
      </c>
      <c r="J1945" s="8" t="n">
        <v>48.74</v>
      </c>
    </row>
    <row r="1946" customFormat="false" ht="15" hidden="false" customHeight="false" outlineLevel="0" collapsed="false">
      <c r="A1946" s="4" t="n">
        <v>39734</v>
      </c>
      <c r="B1946" s="5" t="n">
        <v>2008</v>
      </c>
      <c r="C1946" s="5" t="n">
        <v>10</v>
      </c>
      <c r="D1946" s="6" t="str">
        <f aca="false">IF(MONTH(A1946)&gt;=4,"FY "&amp;YEAR(A1946)&amp;"-"&amp;RIGHT(YEAR(A1946)+1,2),"FY "&amp;(YEAR(A1946)-1)&amp;"-"&amp;RIGHT(YEAR(A1946),2))</f>
        <v>FY 2008-09</v>
      </c>
      <c r="E1946" s="5" t="s">
        <v>12</v>
      </c>
      <c r="F1946" s="7" t="n">
        <v>3959</v>
      </c>
      <c r="G1946" s="7" t="n">
        <v>6282.2</v>
      </c>
      <c r="H1946" s="7" t="n">
        <v>-2323.2</v>
      </c>
      <c r="I1946" s="7" t="n">
        <v>-476.8</v>
      </c>
      <c r="J1946" s="8" t="n">
        <v>48.72</v>
      </c>
    </row>
    <row r="1947" customFormat="false" ht="15" hidden="false" customHeight="false" outlineLevel="0" collapsed="false">
      <c r="A1947" s="4" t="n">
        <v>39735</v>
      </c>
      <c r="B1947" s="5" t="n">
        <v>2008</v>
      </c>
      <c r="C1947" s="5" t="n">
        <v>10</v>
      </c>
      <c r="D1947" s="6" t="str">
        <f aca="false">IF(MONTH(A1947)&gt;=4,"FY "&amp;YEAR(A1947)&amp;"-"&amp;RIGHT(YEAR(A1947)+1,2),"FY "&amp;(YEAR(A1947)-1)&amp;"-"&amp;RIGHT(YEAR(A1947),2))</f>
        <v>FY 2008-09</v>
      </c>
      <c r="E1947" s="5" t="s">
        <v>12</v>
      </c>
      <c r="F1947" s="7" t="n">
        <v>3150.8</v>
      </c>
      <c r="G1947" s="7" t="n">
        <v>3992.9</v>
      </c>
      <c r="H1947" s="7" t="n">
        <v>-842.2</v>
      </c>
      <c r="I1947" s="7" t="n">
        <v>-174.9</v>
      </c>
      <c r="J1947" s="8" t="n">
        <v>48.14</v>
      </c>
    </row>
    <row r="1948" customFormat="false" ht="15" hidden="false" customHeight="false" outlineLevel="0" collapsed="false">
      <c r="A1948" s="4" t="n">
        <v>39736</v>
      </c>
      <c r="B1948" s="5" t="n">
        <v>2008</v>
      </c>
      <c r="C1948" s="5" t="n">
        <v>10</v>
      </c>
      <c r="D1948" s="6" t="str">
        <f aca="false">IF(MONTH(A1948)&gt;=4,"FY "&amp;YEAR(A1948)&amp;"-"&amp;RIGHT(YEAR(A1948)+1,2),"FY "&amp;(YEAR(A1948)-1)&amp;"-"&amp;RIGHT(YEAR(A1948),2))</f>
        <v>FY 2008-09</v>
      </c>
      <c r="E1948" s="5" t="s">
        <v>12</v>
      </c>
      <c r="F1948" s="7" t="n">
        <v>3789.3</v>
      </c>
      <c r="G1948" s="7" t="n">
        <v>3978.4</v>
      </c>
      <c r="H1948" s="7" t="n">
        <v>-189.1</v>
      </c>
      <c r="I1948" s="7" t="n">
        <v>-39.6</v>
      </c>
      <c r="J1948" s="8" t="n">
        <v>47.71</v>
      </c>
    </row>
    <row r="1949" customFormat="false" ht="15" hidden="false" customHeight="false" outlineLevel="0" collapsed="false">
      <c r="A1949" s="4" t="n">
        <v>39737</v>
      </c>
      <c r="B1949" s="5" t="n">
        <v>2008</v>
      </c>
      <c r="C1949" s="5" t="n">
        <v>10</v>
      </c>
      <c r="D1949" s="6" t="str">
        <f aca="false">IF(MONTH(A1949)&gt;=4,"FY "&amp;YEAR(A1949)&amp;"-"&amp;RIGHT(YEAR(A1949)+1,2),"FY "&amp;(YEAR(A1949)-1)&amp;"-"&amp;RIGHT(YEAR(A1949),2))</f>
        <v>FY 2008-09</v>
      </c>
      <c r="E1949" s="5" t="s">
        <v>12</v>
      </c>
      <c r="F1949" s="7" t="n">
        <v>2041.8</v>
      </c>
      <c r="G1949" s="7" t="n">
        <v>2882.5</v>
      </c>
      <c r="H1949" s="7" t="n">
        <v>-840.7</v>
      </c>
      <c r="I1949" s="7" t="n">
        <v>-173.6</v>
      </c>
      <c r="J1949" s="8" t="n">
        <v>48.43</v>
      </c>
    </row>
    <row r="1950" customFormat="false" ht="15" hidden="false" customHeight="false" outlineLevel="0" collapsed="false">
      <c r="A1950" s="4" t="n">
        <v>39738</v>
      </c>
      <c r="B1950" s="5" t="n">
        <v>2008</v>
      </c>
      <c r="C1950" s="5" t="n">
        <v>10</v>
      </c>
      <c r="D1950" s="6" t="str">
        <f aca="false">IF(MONTH(A1950)&gt;=4,"FY "&amp;YEAR(A1950)&amp;"-"&amp;RIGHT(YEAR(A1950)+1,2),"FY "&amp;(YEAR(A1950)-1)&amp;"-"&amp;RIGHT(YEAR(A1950),2))</f>
        <v>FY 2008-09</v>
      </c>
      <c r="E1950" s="5" t="s">
        <v>12</v>
      </c>
      <c r="F1950" s="7" t="n">
        <v>2233.6</v>
      </c>
      <c r="G1950" s="7" t="n">
        <v>4144.9</v>
      </c>
      <c r="H1950" s="7" t="n">
        <v>-1911.3</v>
      </c>
      <c r="I1950" s="7" t="n">
        <v>-391.2</v>
      </c>
      <c r="J1950" s="8" t="n">
        <v>48.86</v>
      </c>
    </row>
    <row r="1951" customFormat="false" ht="15" hidden="false" customHeight="false" outlineLevel="0" collapsed="false">
      <c r="A1951" s="4" t="n">
        <v>39741</v>
      </c>
      <c r="B1951" s="5" t="n">
        <v>2008</v>
      </c>
      <c r="C1951" s="5" t="n">
        <v>10</v>
      </c>
      <c r="D1951" s="6" t="str">
        <f aca="false">IF(MONTH(A1951)&gt;=4,"FY "&amp;YEAR(A1951)&amp;"-"&amp;RIGHT(YEAR(A1951)+1,2),"FY "&amp;(YEAR(A1951)-1)&amp;"-"&amp;RIGHT(YEAR(A1951),2))</f>
        <v>FY 2008-09</v>
      </c>
      <c r="E1951" s="5" t="s">
        <v>12</v>
      </c>
      <c r="F1951" s="7" t="n">
        <v>2234.3</v>
      </c>
      <c r="G1951" s="7" t="n">
        <v>3101.8</v>
      </c>
      <c r="H1951" s="7" t="n">
        <v>-867.6</v>
      </c>
      <c r="I1951" s="7" t="n">
        <v>-178.2</v>
      </c>
      <c r="J1951" s="8" t="n">
        <v>48.68</v>
      </c>
    </row>
    <row r="1952" customFormat="false" ht="15" hidden="false" customHeight="false" outlineLevel="0" collapsed="false">
      <c r="A1952" s="4" t="n">
        <v>39742</v>
      </c>
      <c r="B1952" s="5" t="n">
        <v>2008</v>
      </c>
      <c r="C1952" s="5" t="n">
        <v>10</v>
      </c>
      <c r="D1952" s="6" t="str">
        <f aca="false">IF(MONTH(A1952)&gt;=4,"FY "&amp;YEAR(A1952)&amp;"-"&amp;RIGHT(YEAR(A1952)+1,2),"FY "&amp;(YEAR(A1952)-1)&amp;"-"&amp;RIGHT(YEAR(A1952),2))</f>
        <v>FY 2008-09</v>
      </c>
      <c r="E1952" s="5" t="s">
        <v>12</v>
      </c>
      <c r="F1952" s="7" t="n">
        <v>1870.2</v>
      </c>
      <c r="G1952" s="7" t="n">
        <v>2710.3</v>
      </c>
      <c r="H1952" s="7" t="n">
        <v>-840.1</v>
      </c>
      <c r="I1952" s="7" t="n">
        <v>-172</v>
      </c>
      <c r="J1952" s="8" t="n">
        <v>48.83</v>
      </c>
    </row>
    <row r="1953" customFormat="false" ht="15" hidden="false" customHeight="false" outlineLevel="0" collapsed="false">
      <c r="A1953" s="4" t="n">
        <v>39743</v>
      </c>
      <c r="B1953" s="5" t="n">
        <v>2008</v>
      </c>
      <c r="C1953" s="5" t="n">
        <v>10</v>
      </c>
      <c r="D1953" s="6" t="str">
        <f aca="false">IF(MONTH(A1953)&gt;=4,"FY "&amp;YEAR(A1953)&amp;"-"&amp;RIGHT(YEAR(A1953)+1,2),"FY "&amp;(YEAR(A1953)-1)&amp;"-"&amp;RIGHT(YEAR(A1953),2))</f>
        <v>FY 2008-09</v>
      </c>
      <c r="E1953" s="5" t="s">
        <v>12</v>
      </c>
      <c r="F1953" s="7" t="n">
        <v>2725.6</v>
      </c>
      <c r="G1953" s="7" t="n">
        <v>2611.8</v>
      </c>
      <c r="H1953" s="7" t="n">
        <v>113.9</v>
      </c>
      <c r="I1953" s="7" t="n">
        <v>23.3</v>
      </c>
      <c r="J1953" s="8" t="n">
        <v>48.83</v>
      </c>
    </row>
    <row r="1954" customFormat="false" ht="15" hidden="false" customHeight="false" outlineLevel="0" collapsed="false">
      <c r="A1954" s="4" t="n">
        <v>39744</v>
      </c>
      <c r="B1954" s="5" t="n">
        <v>2008</v>
      </c>
      <c r="C1954" s="5" t="n">
        <v>10</v>
      </c>
      <c r="D1954" s="6" t="str">
        <f aca="false">IF(MONTH(A1954)&gt;=4,"FY "&amp;YEAR(A1954)&amp;"-"&amp;RIGHT(YEAR(A1954)+1,2),"FY "&amp;(YEAR(A1954)-1)&amp;"-"&amp;RIGHT(YEAR(A1954),2))</f>
        <v>FY 2008-09</v>
      </c>
      <c r="E1954" s="5" t="s">
        <v>12</v>
      </c>
      <c r="F1954" s="7" t="n">
        <v>1724.6</v>
      </c>
      <c r="G1954" s="7" t="n">
        <v>1997.5</v>
      </c>
      <c r="H1954" s="7" t="n">
        <v>-272.9</v>
      </c>
      <c r="I1954" s="7" t="n">
        <v>-55.4</v>
      </c>
      <c r="J1954" s="8" t="n">
        <v>49.29</v>
      </c>
    </row>
    <row r="1955" customFormat="false" ht="15" hidden="false" customHeight="false" outlineLevel="0" collapsed="false">
      <c r="A1955" s="4" t="n">
        <v>39745</v>
      </c>
      <c r="B1955" s="5" t="n">
        <v>2008</v>
      </c>
      <c r="C1955" s="5" t="n">
        <v>10</v>
      </c>
      <c r="D1955" s="6" t="str">
        <f aca="false">IF(MONTH(A1955)&gt;=4,"FY "&amp;YEAR(A1955)&amp;"-"&amp;RIGHT(YEAR(A1955)+1,2),"FY "&amp;(YEAR(A1955)-1)&amp;"-"&amp;RIGHT(YEAR(A1955),2))</f>
        <v>FY 2008-09</v>
      </c>
      <c r="E1955" s="5" t="s">
        <v>12</v>
      </c>
      <c r="F1955" s="7" t="n">
        <v>2162</v>
      </c>
      <c r="G1955" s="7" t="n">
        <v>2509.4</v>
      </c>
      <c r="H1955" s="7" t="n">
        <v>-347.4</v>
      </c>
      <c r="I1955" s="7" t="n">
        <v>-69.8</v>
      </c>
      <c r="J1955" s="8" t="n">
        <v>49.79</v>
      </c>
    </row>
    <row r="1956" customFormat="false" ht="15" hidden="false" customHeight="false" outlineLevel="0" collapsed="false">
      <c r="A1956" s="4" t="n">
        <v>39748</v>
      </c>
      <c r="B1956" s="5" t="n">
        <v>2008</v>
      </c>
      <c r="C1956" s="5" t="n">
        <v>10</v>
      </c>
      <c r="D1956" s="6" t="str">
        <f aca="false">IF(MONTH(A1956)&gt;=4,"FY "&amp;YEAR(A1956)&amp;"-"&amp;RIGHT(YEAR(A1956)+1,2),"FY "&amp;(YEAR(A1956)-1)&amp;"-"&amp;RIGHT(YEAR(A1956),2))</f>
        <v>FY 2008-09</v>
      </c>
      <c r="E1956" s="5" t="s">
        <v>12</v>
      </c>
      <c r="F1956" s="7" t="n">
        <v>2284.1</v>
      </c>
      <c r="G1956" s="7" t="n">
        <v>3462.1</v>
      </c>
      <c r="H1956" s="7" t="n">
        <v>-1178</v>
      </c>
      <c r="I1956" s="7" t="n">
        <v>-235.8</v>
      </c>
      <c r="J1956" s="8" t="n">
        <v>49.95</v>
      </c>
    </row>
    <row r="1957" customFormat="false" ht="15" hidden="false" customHeight="false" outlineLevel="0" collapsed="false">
      <c r="A1957" s="4" t="n">
        <v>39750</v>
      </c>
      <c r="B1957" s="5" t="n">
        <v>2008</v>
      </c>
      <c r="C1957" s="5" t="n">
        <v>10</v>
      </c>
      <c r="D1957" s="6" t="str">
        <f aca="false">IF(MONTH(A1957)&gt;=4,"FY "&amp;YEAR(A1957)&amp;"-"&amp;RIGHT(YEAR(A1957)+1,2),"FY "&amp;(YEAR(A1957)-1)&amp;"-"&amp;RIGHT(YEAR(A1957),2))</f>
        <v>FY 2008-09</v>
      </c>
      <c r="E1957" s="5" t="s">
        <v>12</v>
      </c>
      <c r="F1957" s="7" t="n">
        <v>1802.4</v>
      </c>
      <c r="G1957" s="7" t="n">
        <v>2813.3</v>
      </c>
      <c r="H1957" s="7" t="n">
        <v>-1010.9</v>
      </c>
      <c r="I1957" s="7" t="n">
        <v>-201.8</v>
      </c>
      <c r="J1957" s="8" t="n">
        <v>50.09</v>
      </c>
    </row>
    <row r="1958" customFormat="false" ht="15" hidden="false" customHeight="false" outlineLevel="0" collapsed="false">
      <c r="A1958" s="4" t="n">
        <v>39752</v>
      </c>
      <c r="B1958" s="5" t="n">
        <v>2008</v>
      </c>
      <c r="C1958" s="5" t="n">
        <v>10</v>
      </c>
      <c r="D1958" s="6" t="str">
        <f aca="false">IF(MONTH(A1958)&gt;=4,"FY "&amp;YEAR(A1958)&amp;"-"&amp;RIGHT(YEAR(A1958)+1,2),"FY "&amp;(YEAR(A1958)-1)&amp;"-"&amp;RIGHT(YEAR(A1958),2))</f>
        <v>FY 2008-09</v>
      </c>
      <c r="E1958" s="5" t="s">
        <v>12</v>
      </c>
      <c r="F1958" s="7" t="n">
        <v>2685.9</v>
      </c>
      <c r="G1958" s="7" t="n">
        <v>3760.8</v>
      </c>
      <c r="H1958" s="7" t="n">
        <v>-1074.9</v>
      </c>
      <c r="I1958" s="7" t="n">
        <v>-216</v>
      </c>
      <c r="J1958" s="8" t="n">
        <v>49.77</v>
      </c>
    </row>
    <row r="1959" customFormat="false" ht="15" hidden="false" customHeight="false" outlineLevel="0" collapsed="false">
      <c r="A1959" s="4" t="n">
        <v>39755</v>
      </c>
      <c r="B1959" s="5" t="n">
        <v>2008</v>
      </c>
      <c r="C1959" s="5" t="n">
        <v>11</v>
      </c>
      <c r="D1959" s="6" t="str">
        <f aca="false">IF(MONTH(A1959)&gt;=4,"FY "&amp;YEAR(A1959)&amp;"-"&amp;RIGHT(YEAR(A1959)+1,2),"FY "&amp;(YEAR(A1959)-1)&amp;"-"&amp;RIGHT(YEAR(A1959),2))</f>
        <v>FY 2008-09</v>
      </c>
      <c r="E1959" s="5" t="s">
        <v>12</v>
      </c>
      <c r="F1959" s="7" t="n">
        <v>4111.1</v>
      </c>
      <c r="G1959" s="7" t="n">
        <v>2927.9</v>
      </c>
      <c r="H1959" s="7" t="n">
        <v>1183.2</v>
      </c>
      <c r="I1959" s="7" t="n">
        <v>240.3</v>
      </c>
      <c r="J1959" s="8" t="n">
        <v>49.25</v>
      </c>
    </row>
    <row r="1960" customFormat="false" ht="15" hidden="false" customHeight="false" outlineLevel="0" collapsed="false">
      <c r="A1960" s="4" t="n">
        <v>39756</v>
      </c>
      <c r="B1960" s="5" t="n">
        <v>2008</v>
      </c>
      <c r="C1960" s="5" t="n">
        <v>11</v>
      </c>
      <c r="D1960" s="6" t="str">
        <f aca="false">IF(MONTH(A1960)&gt;=4,"FY "&amp;YEAR(A1960)&amp;"-"&amp;RIGHT(YEAR(A1960)+1,2),"FY "&amp;(YEAR(A1960)-1)&amp;"-"&amp;RIGHT(YEAR(A1960),2))</f>
        <v>FY 2008-09</v>
      </c>
      <c r="E1960" s="5" t="s">
        <v>12</v>
      </c>
      <c r="F1960" s="7" t="n">
        <v>2483.3</v>
      </c>
      <c r="G1960" s="7" t="n">
        <v>1721.6</v>
      </c>
      <c r="H1960" s="7" t="n">
        <v>761.7</v>
      </c>
      <c r="I1960" s="7" t="n">
        <v>155.6</v>
      </c>
      <c r="J1960" s="8" t="n">
        <v>48.96</v>
      </c>
    </row>
    <row r="1961" customFormat="false" ht="15" hidden="false" customHeight="false" outlineLevel="0" collapsed="false">
      <c r="A1961" s="4" t="n">
        <v>39757</v>
      </c>
      <c r="B1961" s="5" t="n">
        <v>2008</v>
      </c>
      <c r="C1961" s="5" t="n">
        <v>11</v>
      </c>
      <c r="D1961" s="6" t="str">
        <f aca="false">IF(MONTH(A1961)&gt;=4,"FY "&amp;YEAR(A1961)&amp;"-"&amp;RIGHT(YEAR(A1961)+1,2),"FY "&amp;(YEAR(A1961)-1)&amp;"-"&amp;RIGHT(YEAR(A1961),2))</f>
        <v>FY 2008-09</v>
      </c>
      <c r="E1961" s="5" t="s">
        <v>12</v>
      </c>
      <c r="F1961" s="7" t="n">
        <v>1968.3</v>
      </c>
      <c r="G1961" s="7" t="n">
        <v>2061.2</v>
      </c>
      <c r="H1961" s="7" t="n">
        <v>-93</v>
      </c>
      <c r="I1961" s="7" t="n">
        <v>-19.1</v>
      </c>
      <c r="J1961" s="8" t="n">
        <v>48.62</v>
      </c>
    </row>
    <row r="1962" customFormat="false" ht="15" hidden="false" customHeight="false" outlineLevel="0" collapsed="false">
      <c r="A1962" s="4" t="n">
        <v>39758</v>
      </c>
      <c r="B1962" s="5" t="n">
        <v>2008</v>
      </c>
      <c r="C1962" s="5" t="n">
        <v>11</v>
      </c>
      <c r="D1962" s="6" t="str">
        <f aca="false">IF(MONTH(A1962)&gt;=4,"FY "&amp;YEAR(A1962)&amp;"-"&amp;RIGHT(YEAR(A1962)+1,2),"FY "&amp;(YEAR(A1962)-1)&amp;"-"&amp;RIGHT(YEAR(A1962),2))</f>
        <v>FY 2008-09</v>
      </c>
      <c r="E1962" s="5" t="s">
        <v>12</v>
      </c>
      <c r="F1962" s="7" t="n">
        <v>2432.3</v>
      </c>
      <c r="G1962" s="7" t="n">
        <v>2092.8</v>
      </c>
      <c r="H1962" s="7" t="n">
        <v>339.5</v>
      </c>
      <c r="I1962" s="7" t="n">
        <v>72</v>
      </c>
      <c r="J1962" s="8" t="n">
        <v>47.18</v>
      </c>
    </row>
    <row r="1963" customFormat="false" ht="15" hidden="false" customHeight="false" outlineLevel="0" collapsed="false">
      <c r="A1963" s="4" t="n">
        <v>39759</v>
      </c>
      <c r="B1963" s="5" t="n">
        <v>2008</v>
      </c>
      <c r="C1963" s="5" t="n">
        <v>11</v>
      </c>
      <c r="D1963" s="6" t="str">
        <f aca="false">IF(MONTH(A1963)&gt;=4,"FY "&amp;YEAR(A1963)&amp;"-"&amp;RIGHT(YEAR(A1963)+1,2),"FY "&amp;(YEAR(A1963)-1)&amp;"-"&amp;RIGHT(YEAR(A1963),2))</f>
        <v>FY 2008-09</v>
      </c>
      <c r="E1963" s="5" t="s">
        <v>12</v>
      </c>
      <c r="F1963" s="7" t="n">
        <v>1522.9</v>
      </c>
      <c r="G1963" s="7" t="n">
        <v>1936.9</v>
      </c>
      <c r="H1963" s="7" t="n">
        <v>-414</v>
      </c>
      <c r="I1963" s="7" t="n">
        <v>-86.8</v>
      </c>
      <c r="J1963" s="8" t="n">
        <v>47.67</v>
      </c>
    </row>
    <row r="1964" customFormat="false" ht="15" hidden="false" customHeight="false" outlineLevel="0" collapsed="false">
      <c r="A1964" s="4" t="n">
        <v>39762</v>
      </c>
      <c r="B1964" s="5" t="n">
        <v>2008</v>
      </c>
      <c r="C1964" s="5" t="n">
        <v>11</v>
      </c>
      <c r="D1964" s="6" t="str">
        <f aca="false">IF(MONTH(A1964)&gt;=4,"FY "&amp;YEAR(A1964)&amp;"-"&amp;RIGHT(YEAR(A1964)+1,2),"FY "&amp;(YEAR(A1964)-1)&amp;"-"&amp;RIGHT(YEAR(A1964),2))</f>
        <v>FY 2008-09</v>
      </c>
      <c r="E1964" s="5" t="s">
        <v>12</v>
      </c>
      <c r="F1964" s="7" t="n">
        <v>1282.4</v>
      </c>
      <c r="G1964" s="7" t="n">
        <v>1222</v>
      </c>
      <c r="H1964" s="7" t="n">
        <v>60.3</v>
      </c>
      <c r="I1964" s="7" t="n">
        <v>12.6</v>
      </c>
      <c r="J1964" s="8" t="n">
        <v>47.76</v>
      </c>
    </row>
    <row r="1965" customFormat="false" ht="15" hidden="false" customHeight="false" outlineLevel="0" collapsed="false">
      <c r="A1965" s="4" t="n">
        <v>39763</v>
      </c>
      <c r="B1965" s="5" t="n">
        <v>2008</v>
      </c>
      <c r="C1965" s="5" t="n">
        <v>11</v>
      </c>
      <c r="D1965" s="6" t="str">
        <f aca="false">IF(MONTH(A1965)&gt;=4,"FY "&amp;YEAR(A1965)&amp;"-"&amp;RIGHT(YEAR(A1965)+1,2),"FY "&amp;(YEAR(A1965)-1)&amp;"-"&amp;RIGHT(YEAR(A1965),2))</f>
        <v>FY 2008-09</v>
      </c>
      <c r="E1965" s="5" t="s">
        <v>12</v>
      </c>
      <c r="F1965" s="7" t="n">
        <v>1651.7</v>
      </c>
      <c r="G1965" s="7" t="n">
        <v>1516.1</v>
      </c>
      <c r="H1965" s="7" t="n">
        <v>135.5</v>
      </c>
      <c r="I1965" s="7" t="n">
        <v>28.6</v>
      </c>
      <c r="J1965" s="8" t="n">
        <v>47.32</v>
      </c>
    </row>
    <row r="1966" customFormat="false" ht="15" hidden="false" customHeight="false" outlineLevel="0" collapsed="false">
      <c r="A1966" s="4" t="n">
        <v>39764</v>
      </c>
      <c r="B1966" s="5" t="n">
        <v>2008</v>
      </c>
      <c r="C1966" s="5" t="n">
        <v>11</v>
      </c>
      <c r="D1966" s="6" t="str">
        <f aca="false">IF(MONTH(A1966)&gt;=4,"FY "&amp;YEAR(A1966)&amp;"-"&amp;RIGHT(YEAR(A1966)+1,2),"FY "&amp;(YEAR(A1966)-1)&amp;"-"&amp;RIGHT(YEAR(A1966),2))</f>
        <v>FY 2008-09</v>
      </c>
      <c r="E1966" s="5" t="s">
        <v>12</v>
      </c>
      <c r="F1966" s="7" t="n">
        <v>1347.4</v>
      </c>
      <c r="G1966" s="7" t="n">
        <v>1613.9</v>
      </c>
      <c r="H1966" s="7" t="n">
        <v>-266.5</v>
      </c>
      <c r="I1966" s="7" t="n">
        <v>-56</v>
      </c>
      <c r="J1966" s="8" t="n">
        <v>47.59</v>
      </c>
    </row>
    <row r="1967" customFormat="false" ht="15" hidden="false" customHeight="false" outlineLevel="0" collapsed="false">
      <c r="A1967" s="4" t="n">
        <v>39766</v>
      </c>
      <c r="B1967" s="5" t="n">
        <v>2008</v>
      </c>
      <c r="C1967" s="5" t="n">
        <v>11</v>
      </c>
      <c r="D1967" s="6" t="str">
        <f aca="false">IF(MONTH(A1967)&gt;=4,"FY "&amp;YEAR(A1967)&amp;"-"&amp;RIGHT(YEAR(A1967)+1,2),"FY "&amp;(YEAR(A1967)-1)&amp;"-"&amp;RIGHT(YEAR(A1967),2))</f>
        <v>FY 2008-09</v>
      </c>
      <c r="E1967" s="5" t="s">
        <v>12</v>
      </c>
      <c r="F1967" s="7" t="n">
        <v>1045</v>
      </c>
      <c r="G1967" s="7" t="n">
        <v>1660</v>
      </c>
      <c r="H1967" s="7" t="n">
        <v>-615.1</v>
      </c>
      <c r="I1967" s="7" t="n">
        <v>-126.1</v>
      </c>
      <c r="J1967" s="8" t="n">
        <v>48.79</v>
      </c>
    </row>
    <row r="1968" customFormat="false" ht="15" hidden="false" customHeight="false" outlineLevel="0" collapsed="false">
      <c r="A1968" s="4" t="n">
        <v>39769</v>
      </c>
      <c r="B1968" s="5" t="n">
        <v>2008</v>
      </c>
      <c r="C1968" s="5" t="n">
        <v>11</v>
      </c>
      <c r="D1968" s="6" t="str">
        <f aca="false">IF(MONTH(A1968)&gt;=4,"FY "&amp;YEAR(A1968)&amp;"-"&amp;RIGHT(YEAR(A1968)+1,2),"FY "&amp;(YEAR(A1968)-1)&amp;"-"&amp;RIGHT(YEAR(A1968),2))</f>
        <v>FY 2008-09</v>
      </c>
      <c r="E1968" s="5" t="s">
        <v>12</v>
      </c>
      <c r="F1968" s="7" t="n">
        <v>2152.1</v>
      </c>
      <c r="G1968" s="7" t="n">
        <v>2716.2</v>
      </c>
      <c r="H1968" s="7" t="n">
        <v>-564.1</v>
      </c>
      <c r="I1968" s="7" t="n">
        <v>-114.1</v>
      </c>
      <c r="J1968" s="8" t="n">
        <v>49.46</v>
      </c>
    </row>
    <row r="1969" customFormat="false" ht="15" hidden="false" customHeight="false" outlineLevel="0" collapsed="false">
      <c r="A1969" s="4" t="n">
        <v>39770</v>
      </c>
      <c r="B1969" s="5" t="n">
        <v>2008</v>
      </c>
      <c r="C1969" s="5" t="n">
        <v>11</v>
      </c>
      <c r="D1969" s="6" t="str">
        <f aca="false">IF(MONTH(A1969)&gt;=4,"FY "&amp;YEAR(A1969)&amp;"-"&amp;RIGHT(YEAR(A1969)+1,2),"FY "&amp;(YEAR(A1969)-1)&amp;"-"&amp;RIGHT(YEAR(A1969),2))</f>
        <v>FY 2008-09</v>
      </c>
      <c r="E1969" s="5" t="s">
        <v>12</v>
      </c>
      <c r="F1969" s="7" t="n">
        <v>1586.5</v>
      </c>
      <c r="G1969" s="7" t="n">
        <v>2218.4</v>
      </c>
      <c r="H1969" s="7" t="n">
        <v>-631.9</v>
      </c>
      <c r="I1969" s="7" t="n">
        <v>-129</v>
      </c>
      <c r="J1969" s="8" t="n">
        <v>48.99</v>
      </c>
    </row>
    <row r="1970" customFormat="false" ht="15" hidden="false" customHeight="false" outlineLevel="0" collapsed="false">
      <c r="A1970" s="4" t="n">
        <v>39771</v>
      </c>
      <c r="B1970" s="5" t="n">
        <v>2008</v>
      </c>
      <c r="C1970" s="5" t="n">
        <v>11</v>
      </c>
      <c r="D1970" s="6" t="str">
        <f aca="false">IF(MONTH(A1970)&gt;=4,"FY "&amp;YEAR(A1970)&amp;"-"&amp;RIGHT(YEAR(A1970)+1,2),"FY "&amp;(YEAR(A1970)-1)&amp;"-"&amp;RIGHT(YEAR(A1970),2))</f>
        <v>FY 2008-09</v>
      </c>
      <c r="E1970" s="5" t="s">
        <v>12</v>
      </c>
      <c r="F1970" s="7" t="n">
        <v>1137.6</v>
      </c>
      <c r="G1970" s="7" t="n">
        <v>1506.9</v>
      </c>
      <c r="H1970" s="7" t="n">
        <v>-369.3</v>
      </c>
      <c r="I1970" s="7" t="n">
        <v>-74.3</v>
      </c>
      <c r="J1970" s="8" t="n">
        <v>49.68</v>
      </c>
    </row>
    <row r="1971" customFormat="false" ht="15" hidden="false" customHeight="false" outlineLevel="0" collapsed="false">
      <c r="A1971" s="4" t="n">
        <v>39772</v>
      </c>
      <c r="B1971" s="5" t="n">
        <v>2008</v>
      </c>
      <c r="C1971" s="5" t="n">
        <v>11</v>
      </c>
      <c r="D1971" s="6" t="str">
        <f aca="false">IF(MONTH(A1971)&gt;=4,"FY "&amp;YEAR(A1971)&amp;"-"&amp;RIGHT(YEAR(A1971)+1,2),"FY "&amp;(YEAR(A1971)-1)&amp;"-"&amp;RIGHT(YEAR(A1971),2))</f>
        <v>FY 2008-09</v>
      </c>
      <c r="E1971" s="5" t="s">
        <v>12</v>
      </c>
      <c r="F1971" s="7" t="n">
        <v>1884</v>
      </c>
      <c r="G1971" s="7" t="n">
        <v>2092.2</v>
      </c>
      <c r="H1971" s="7" t="n">
        <v>-208.1</v>
      </c>
      <c r="I1971" s="7" t="n">
        <v>-41.8</v>
      </c>
      <c r="J1971" s="8" t="n">
        <v>49.74</v>
      </c>
    </row>
    <row r="1972" customFormat="false" ht="15" hidden="false" customHeight="false" outlineLevel="0" collapsed="false">
      <c r="A1972" s="4" t="n">
        <v>39773</v>
      </c>
      <c r="B1972" s="5" t="n">
        <v>2008</v>
      </c>
      <c r="C1972" s="5" t="n">
        <v>11</v>
      </c>
      <c r="D1972" s="6" t="str">
        <f aca="false">IF(MONTH(A1972)&gt;=4,"FY "&amp;YEAR(A1972)&amp;"-"&amp;RIGHT(YEAR(A1972)+1,2),"FY "&amp;(YEAR(A1972)-1)&amp;"-"&amp;RIGHT(YEAR(A1972),2))</f>
        <v>FY 2008-09</v>
      </c>
      <c r="E1972" s="5" t="s">
        <v>12</v>
      </c>
      <c r="F1972" s="7" t="n">
        <v>998.4</v>
      </c>
      <c r="G1972" s="7" t="n">
        <v>1654.5</v>
      </c>
      <c r="H1972" s="7" t="n">
        <v>-656.1</v>
      </c>
      <c r="I1972" s="7" t="n">
        <v>-129.9</v>
      </c>
      <c r="J1972" s="8" t="n">
        <v>50.52</v>
      </c>
    </row>
    <row r="1973" customFormat="false" ht="15" hidden="false" customHeight="false" outlineLevel="0" collapsed="false">
      <c r="A1973" s="4" t="n">
        <v>39776</v>
      </c>
      <c r="B1973" s="5" t="n">
        <v>2008</v>
      </c>
      <c r="C1973" s="5" t="n">
        <v>11</v>
      </c>
      <c r="D1973" s="6" t="str">
        <f aca="false">IF(MONTH(A1973)&gt;=4,"FY "&amp;YEAR(A1973)&amp;"-"&amp;RIGHT(YEAR(A1973)+1,2),"FY "&amp;(YEAR(A1973)-1)&amp;"-"&amp;RIGHT(YEAR(A1973),2))</f>
        <v>FY 2008-09</v>
      </c>
      <c r="E1973" s="5" t="s">
        <v>12</v>
      </c>
      <c r="F1973" s="7" t="n">
        <v>1070</v>
      </c>
      <c r="G1973" s="7" t="n">
        <v>1584</v>
      </c>
      <c r="H1973" s="7" t="n">
        <v>-514.1</v>
      </c>
      <c r="I1973" s="7" t="n">
        <v>-102.8</v>
      </c>
      <c r="J1973" s="8" t="n">
        <v>50.03</v>
      </c>
    </row>
    <row r="1974" customFormat="false" ht="15" hidden="false" customHeight="false" outlineLevel="0" collapsed="false">
      <c r="A1974" s="4" t="n">
        <v>39777</v>
      </c>
      <c r="B1974" s="5" t="n">
        <v>2008</v>
      </c>
      <c r="C1974" s="5" t="n">
        <v>11</v>
      </c>
      <c r="D1974" s="6" t="str">
        <f aca="false">IF(MONTH(A1974)&gt;=4,"FY "&amp;YEAR(A1974)&amp;"-"&amp;RIGHT(YEAR(A1974)+1,2),"FY "&amp;(YEAR(A1974)-1)&amp;"-"&amp;RIGHT(YEAR(A1974),2))</f>
        <v>FY 2008-09</v>
      </c>
      <c r="E1974" s="5" t="s">
        <v>12</v>
      </c>
      <c r="F1974" s="7" t="n">
        <v>1080</v>
      </c>
      <c r="G1974" s="7" t="n">
        <v>1391.4</v>
      </c>
      <c r="H1974" s="7" t="n">
        <v>-311.5</v>
      </c>
      <c r="I1974" s="7" t="n">
        <v>-62.2</v>
      </c>
      <c r="J1974" s="8" t="n">
        <v>50.09</v>
      </c>
    </row>
    <row r="1975" customFormat="false" ht="15" hidden="false" customHeight="false" outlineLevel="0" collapsed="false">
      <c r="A1975" s="4" t="n">
        <v>39778</v>
      </c>
      <c r="B1975" s="5" t="n">
        <v>2008</v>
      </c>
      <c r="C1975" s="5" t="n">
        <v>11</v>
      </c>
      <c r="D1975" s="6" t="str">
        <f aca="false">IF(MONTH(A1975)&gt;=4,"FY "&amp;YEAR(A1975)&amp;"-"&amp;RIGHT(YEAR(A1975)+1,2),"FY "&amp;(YEAR(A1975)-1)&amp;"-"&amp;RIGHT(YEAR(A1975),2))</f>
        <v>FY 2008-09</v>
      </c>
      <c r="E1975" s="5" t="s">
        <v>12</v>
      </c>
      <c r="F1975" s="7" t="n">
        <v>1384.2</v>
      </c>
      <c r="G1975" s="7" t="n">
        <v>1382.9</v>
      </c>
      <c r="H1975" s="7" t="n">
        <v>1.3</v>
      </c>
      <c r="I1975" s="7" t="n">
        <v>0.3</v>
      </c>
      <c r="J1975" s="8" t="n">
        <v>49.97</v>
      </c>
    </row>
    <row r="1976" customFormat="false" ht="15" hidden="false" customHeight="false" outlineLevel="0" collapsed="false">
      <c r="A1976" s="4" t="n">
        <v>39780</v>
      </c>
      <c r="B1976" s="5" t="n">
        <v>2008</v>
      </c>
      <c r="C1976" s="5" t="n">
        <v>11</v>
      </c>
      <c r="D1976" s="6" t="str">
        <f aca="false">IF(MONTH(A1976)&gt;=4,"FY "&amp;YEAR(A1976)&amp;"-"&amp;RIGHT(YEAR(A1976)+1,2),"FY "&amp;(YEAR(A1976)-1)&amp;"-"&amp;RIGHT(YEAR(A1976),2))</f>
        <v>FY 2008-09</v>
      </c>
      <c r="E1976" s="5" t="s">
        <v>12</v>
      </c>
      <c r="F1976" s="7" t="n">
        <v>1278.9</v>
      </c>
      <c r="G1976" s="7" t="n">
        <v>1714.9</v>
      </c>
      <c r="H1976" s="7" t="n">
        <v>-436</v>
      </c>
      <c r="I1976" s="7" t="n">
        <v>-87.5</v>
      </c>
      <c r="J1976" s="8" t="n">
        <v>49.85</v>
      </c>
    </row>
    <row r="1977" customFormat="false" ht="15" hidden="false" customHeight="false" outlineLevel="0" collapsed="false">
      <c r="A1977" s="4" t="n">
        <v>39783</v>
      </c>
      <c r="B1977" s="5" t="n">
        <v>2008</v>
      </c>
      <c r="C1977" s="5" t="n">
        <v>12</v>
      </c>
      <c r="D1977" s="6" t="str">
        <f aca="false">IF(MONTH(A1977)&gt;=4,"FY "&amp;YEAR(A1977)&amp;"-"&amp;RIGHT(YEAR(A1977)+1,2),"FY "&amp;(YEAR(A1977)-1)&amp;"-"&amp;RIGHT(YEAR(A1977),2))</f>
        <v>FY 2008-09</v>
      </c>
      <c r="E1977" s="5" t="s">
        <v>12</v>
      </c>
      <c r="F1977" s="7" t="n">
        <v>2157.6</v>
      </c>
      <c r="G1977" s="7" t="n">
        <v>1738.2</v>
      </c>
      <c r="H1977" s="7" t="n">
        <v>419.4</v>
      </c>
      <c r="I1977" s="7" t="n">
        <v>84.2</v>
      </c>
      <c r="J1977" s="8" t="n">
        <v>49.84</v>
      </c>
    </row>
    <row r="1978" customFormat="false" ht="15" hidden="false" customHeight="false" outlineLevel="0" collapsed="false">
      <c r="A1978" s="4" t="n">
        <v>39784</v>
      </c>
      <c r="B1978" s="5" t="n">
        <v>2008</v>
      </c>
      <c r="C1978" s="5" t="n">
        <v>12</v>
      </c>
      <c r="D1978" s="6" t="str">
        <f aca="false">IF(MONTH(A1978)&gt;=4,"FY "&amp;YEAR(A1978)&amp;"-"&amp;RIGHT(YEAR(A1978)+1,2),"FY "&amp;(YEAR(A1978)-1)&amp;"-"&amp;RIGHT(YEAR(A1978),2))</f>
        <v>FY 2008-09</v>
      </c>
      <c r="E1978" s="5" t="s">
        <v>12</v>
      </c>
      <c r="F1978" s="7" t="n">
        <v>1663.3</v>
      </c>
      <c r="G1978" s="7" t="n">
        <v>1509.4</v>
      </c>
      <c r="H1978" s="7" t="n">
        <v>153.9</v>
      </c>
      <c r="I1978" s="7" t="n">
        <v>30.7</v>
      </c>
      <c r="J1978" s="8" t="n">
        <v>50.09</v>
      </c>
    </row>
    <row r="1979" customFormat="false" ht="15" hidden="false" customHeight="false" outlineLevel="0" collapsed="false">
      <c r="A1979" s="4" t="n">
        <v>39785</v>
      </c>
      <c r="B1979" s="5" t="n">
        <v>2008</v>
      </c>
      <c r="C1979" s="5" t="n">
        <v>12</v>
      </c>
      <c r="D1979" s="6" t="str">
        <f aca="false">IF(MONTH(A1979)&gt;=4,"FY "&amp;YEAR(A1979)&amp;"-"&amp;RIGHT(YEAR(A1979)+1,2),"FY "&amp;(YEAR(A1979)-1)&amp;"-"&amp;RIGHT(YEAR(A1979),2))</f>
        <v>FY 2008-09</v>
      </c>
      <c r="E1979" s="5" t="s">
        <v>12</v>
      </c>
      <c r="F1979" s="7" t="n">
        <v>855.9</v>
      </c>
      <c r="G1979" s="7" t="n">
        <v>1175.5</v>
      </c>
      <c r="H1979" s="7" t="n">
        <v>-319.6</v>
      </c>
      <c r="I1979" s="7" t="n">
        <v>-63.3</v>
      </c>
      <c r="J1979" s="8" t="n">
        <v>50.52</v>
      </c>
    </row>
    <row r="1980" customFormat="false" ht="15" hidden="false" customHeight="false" outlineLevel="0" collapsed="false">
      <c r="A1980" s="4" t="n">
        <v>39786</v>
      </c>
      <c r="B1980" s="5" t="n">
        <v>2008</v>
      </c>
      <c r="C1980" s="5" t="n">
        <v>12</v>
      </c>
      <c r="D1980" s="6" t="str">
        <f aca="false">IF(MONTH(A1980)&gt;=4,"FY "&amp;YEAR(A1980)&amp;"-"&amp;RIGHT(YEAR(A1980)+1,2),"FY "&amp;(YEAR(A1980)-1)&amp;"-"&amp;RIGHT(YEAR(A1980),2))</f>
        <v>FY 2008-09</v>
      </c>
      <c r="E1980" s="5" t="s">
        <v>12</v>
      </c>
      <c r="F1980" s="7" t="n">
        <v>875.5</v>
      </c>
      <c r="G1980" s="7" t="n">
        <v>1362.1</v>
      </c>
      <c r="H1980" s="7" t="n">
        <v>-486.6</v>
      </c>
      <c r="I1980" s="7" t="n">
        <v>-97.5</v>
      </c>
      <c r="J1980" s="8" t="n">
        <v>49.9</v>
      </c>
    </row>
    <row r="1981" customFormat="false" ht="15" hidden="false" customHeight="false" outlineLevel="0" collapsed="false">
      <c r="A1981" s="4" t="n">
        <v>39787</v>
      </c>
      <c r="B1981" s="5" t="n">
        <v>2008</v>
      </c>
      <c r="C1981" s="5" t="n">
        <v>12</v>
      </c>
      <c r="D1981" s="6" t="str">
        <f aca="false">IF(MONTH(A1981)&gt;=4,"FY "&amp;YEAR(A1981)&amp;"-"&amp;RIGHT(YEAR(A1981)+1,2),"FY "&amp;(YEAR(A1981)-1)&amp;"-"&amp;RIGHT(YEAR(A1981),2))</f>
        <v>FY 2008-09</v>
      </c>
      <c r="E1981" s="5" t="s">
        <v>12</v>
      </c>
      <c r="F1981" s="7" t="n">
        <v>1779.5</v>
      </c>
      <c r="G1981" s="7" t="n">
        <v>1331.2</v>
      </c>
      <c r="H1981" s="7" t="n">
        <v>448.3</v>
      </c>
      <c r="I1981" s="7" t="n">
        <v>90</v>
      </c>
      <c r="J1981" s="8" t="n">
        <v>49.79</v>
      </c>
    </row>
    <row r="1982" customFormat="false" ht="15" hidden="false" customHeight="false" outlineLevel="0" collapsed="false">
      <c r="A1982" s="4" t="n">
        <v>39790</v>
      </c>
      <c r="B1982" s="5" t="n">
        <v>2008</v>
      </c>
      <c r="C1982" s="5" t="n">
        <v>12</v>
      </c>
      <c r="D1982" s="6" t="str">
        <f aca="false">IF(MONTH(A1982)&gt;=4,"FY "&amp;YEAR(A1982)&amp;"-"&amp;RIGHT(YEAR(A1982)+1,2),"FY "&amp;(YEAR(A1982)-1)&amp;"-"&amp;RIGHT(YEAR(A1982),2))</f>
        <v>FY 2008-09</v>
      </c>
      <c r="E1982" s="5" t="s">
        <v>12</v>
      </c>
      <c r="F1982" s="7" t="n">
        <v>1182.1</v>
      </c>
      <c r="G1982" s="7" t="n">
        <v>1130.8</v>
      </c>
      <c r="H1982" s="7" t="n">
        <v>51.2</v>
      </c>
      <c r="I1982" s="7" t="n">
        <v>10.3</v>
      </c>
      <c r="J1982" s="8" t="n">
        <v>49.69</v>
      </c>
    </row>
    <row r="1983" customFormat="false" ht="15" hidden="false" customHeight="false" outlineLevel="0" collapsed="false">
      <c r="A1983" s="4" t="n">
        <v>39792</v>
      </c>
      <c r="B1983" s="5" t="n">
        <v>2008</v>
      </c>
      <c r="C1983" s="5" t="n">
        <v>12</v>
      </c>
      <c r="D1983" s="6" t="str">
        <f aca="false">IF(MONTH(A1983)&gt;=4,"FY "&amp;YEAR(A1983)&amp;"-"&amp;RIGHT(YEAR(A1983)+1,2),"FY "&amp;(YEAR(A1983)-1)&amp;"-"&amp;RIGHT(YEAR(A1983),2))</f>
        <v>FY 2008-09</v>
      </c>
      <c r="E1983" s="5" t="s">
        <v>12</v>
      </c>
      <c r="F1983" s="7" t="n">
        <v>1724.5</v>
      </c>
      <c r="G1983" s="7" t="n">
        <v>1264.2</v>
      </c>
      <c r="H1983" s="7" t="n">
        <v>460.4</v>
      </c>
      <c r="I1983" s="7" t="n">
        <v>93.5</v>
      </c>
      <c r="J1983" s="8" t="n">
        <v>49.22</v>
      </c>
    </row>
    <row r="1984" customFormat="false" ht="15" hidden="false" customHeight="false" outlineLevel="0" collapsed="false">
      <c r="A1984" s="4" t="n">
        <v>39793</v>
      </c>
      <c r="B1984" s="5" t="n">
        <v>2008</v>
      </c>
      <c r="C1984" s="5" t="n">
        <v>12</v>
      </c>
      <c r="D1984" s="6" t="str">
        <f aca="false">IF(MONTH(A1984)&gt;=4,"FY "&amp;YEAR(A1984)&amp;"-"&amp;RIGHT(YEAR(A1984)+1,2),"FY "&amp;(YEAR(A1984)-1)&amp;"-"&amp;RIGHT(YEAR(A1984),2))</f>
        <v>FY 2008-09</v>
      </c>
      <c r="E1984" s="5" t="s">
        <v>12</v>
      </c>
      <c r="F1984" s="7" t="n">
        <v>2603.2</v>
      </c>
      <c r="G1984" s="7" t="n">
        <v>1614.8</v>
      </c>
      <c r="H1984" s="7" t="n">
        <v>988.4</v>
      </c>
      <c r="I1984" s="7" t="n">
        <v>201.2</v>
      </c>
      <c r="J1984" s="8" t="n">
        <v>49.12</v>
      </c>
    </row>
    <row r="1985" customFormat="false" ht="15" hidden="false" customHeight="false" outlineLevel="0" collapsed="false">
      <c r="A1985" s="4" t="n">
        <v>39794</v>
      </c>
      <c r="B1985" s="5" t="n">
        <v>2008</v>
      </c>
      <c r="C1985" s="5" t="n">
        <v>12</v>
      </c>
      <c r="D1985" s="6" t="str">
        <f aca="false">IF(MONTH(A1985)&gt;=4,"FY "&amp;YEAR(A1985)&amp;"-"&amp;RIGHT(YEAR(A1985)+1,2),"FY "&amp;(YEAR(A1985)-1)&amp;"-"&amp;RIGHT(YEAR(A1985),2))</f>
        <v>FY 2008-09</v>
      </c>
      <c r="E1985" s="5" t="s">
        <v>12</v>
      </c>
      <c r="F1985" s="7" t="n">
        <v>2078.8</v>
      </c>
      <c r="G1985" s="7" t="n">
        <v>1745.4</v>
      </c>
      <c r="H1985" s="7" t="n">
        <v>333.3</v>
      </c>
      <c r="I1985" s="7" t="n">
        <v>68.7</v>
      </c>
      <c r="J1985" s="8" t="n">
        <v>48.52</v>
      </c>
    </row>
    <row r="1986" customFormat="false" ht="15" hidden="false" customHeight="false" outlineLevel="0" collapsed="false">
      <c r="A1986" s="4" t="n">
        <v>39797</v>
      </c>
      <c r="B1986" s="5" t="n">
        <v>2008</v>
      </c>
      <c r="C1986" s="5" t="n">
        <v>12</v>
      </c>
      <c r="D1986" s="6" t="str">
        <f aca="false">IF(MONTH(A1986)&gt;=4,"FY "&amp;YEAR(A1986)&amp;"-"&amp;RIGHT(YEAR(A1986)+1,2),"FY "&amp;(YEAR(A1986)-1)&amp;"-"&amp;RIGHT(YEAR(A1986),2))</f>
        <v>FY 2008-09</v>
      </c>
      <c r="E1986" s="5" t="s">
        <v>12</v>
      </c>
      <c r="F1986" s="7" t="n">
        <v>1527</v>
      </c>
      <c r="G1986" s="7" t="n">
        <v>1633.4</v>
      </c>
      <c r="H1986" s="7" t="n">
        <v>-106.4</v>
      </c>
      <c r="I1986" s="7" t="n">
        <v>-21.9</v>
      </c>
      <c r="J1986" s="8" t="n">
        <v>48.71</v>
      </c>
    </row>
    <row r="1987" customFormat="false" ht="15" hidden="false" customHeight="false" outlineLevel="0" collapsed="false">
      <c r="A1987" s="4" t="n">
        <v>39798</v>
      </c>
      <c r="B1987" s="5" t="n">
        <v>2008</v>
      </c>
      <c r="C1987" s="5" t="n">
        <v>12</v>
      </c>
      <c r="D1987" s="6" t="str">
        <f aca="false">IF(MONTH(A1987)&gt;=4,"FY "&amp;YEAR(A1987)&amp;"-"&amp;RIGHT(YEAR(A1987)+1,2),"FY "&amp;(YEAR(A1987)-1)&amp;"-"&amp;RIGHT(YEAR(A1987),2))</f>
        <v>FY 2008-09</v>
      </c>
      <c r="E1987" s="5" t="s">
        <v>12</v>
      </c>
      <c r="F1987" s="7" t="n">
        <v>1798.6</v>
      </c>
      <c r="G1987" s="7" t="n">
        <v>1559.2</v>
      </c>
      <c r="H1987" s="7" t="n">
        <v>239.4</v>
      </c>
      <c r="I1987" s="7" t="n">
        <v>49.9</v>
      </c>
      <c r="J1987" s="8" t="n">
        <v>47.94</v>
      </c>
    </row>
    <row r="1988" customFormat="false" ht="15" hidden="false" customHeight="false" outlineLevel="0" collapsed="false">
      <c r="A1988" s="4" t="n">
        <v>39799</v>
      </c>
      <c r="B1988" s="5" t="n">
        <v>2008</v>
      </c>
      <c r="C1988" s="5" t="n">
        <v>12</v>
      </c>
      <c r="D1988" s="6" t="str">
        <f aca="false">IF(MONTH(A1988)&gt;=4,"FY "&amp;YEAR(A1988)&amp;"-"&amp;RIGHT(YEAR(A1988)+1,2),"FY "&amp;(YEAR(A1988)-1)&amp;"-"&amp;RIGHT(YEAR(A1988),2))</f>
        <v>FY 2008-09</v>
      </c>
      <c r="E1988" s="5" t="s">
        <v>12</v>
      </c>
      <c r="F1988" s="7" t="n">
        <v>1684.8</v>
      </c>
      <c r="G1988" s="7" t="n">
        <v>1657.2</v>
      </c>
      <c r="H1988" s="7" t="n">
        <v>27.5</v>
      </c>
      <c r="I1988" s="7" t="n">
        <v>5.8</v>
      </c>
      <c r="J1988" s="8" t="n">
        <v>47.82</v>
      </c>
    </row>
    <row r="1989" customFormat="false" ht="15" hidden="false" customHeight="false" outlineLevel="0" collapsed="false">
      <c r="A1989" s="4" t="n">
        <v>39800</v>
      </c>
      <c r="B1989" s="5" t="n">
        <v>2008</v>
      </c>
      <c r="C1989" s="5" t="n">
        <v>12</v>
      </c>
      <c r="D1989" s="6" t="str">
        <f aca="false">IF(MONTH(A1989)&gt;=4,"FY "&amp;YEAR(A1989)&amp;"-"&amp;RIGHT(YEAR(A1989)+1,2),"FY "&amp;(YEAR(A1989)-1)&amp;"-"&amp;RIGHT(YEAR(A1989),2))</f>
        <v>FY 2008-09</v>
      </c>
      <c r="E1989" s="5" t="s">
        <v>12</v>
      </c>
      <c r="F1989" s="7" t="n">
        <v>2288.1</v>
      </c>
      <c r="G1989" s="7" t="n">
        <v>2396.8</v>
      </c>
      <c r="H1989" s="7" t="n">
        <v>-108.7</v>
      </c>
      <c r="I1989" s="7" t="n">
        <v>-23</v>
      </c>
      <c r="J1989" s="8" t="n">
        <v>47.33</v>
      </c>
    </row>
    <row r="1990" customFormat="false" ht="15" hidden="false" customHeight="false" outlineLevel="0" collapsed="false">
      <c r="A1990" s="4" t="n">
        <v>39801</v>
      </c>
      <c r="B1990" s="5" t="n">
        <v>2008</v>
      </c>
      <c r="C1990" s="5" t="n">
        <v>12</v>
      </c>
      <c r="D1990" s="6" t="str">
        <f aca="false">IF(MONTH(A1990)&gt;=4,"FY "&amp;YEAR(A1990)&amp;"-"&amp;RIGHT(YEAR(A1990)+1,2),"FY "&amp;(YEAR(A1990)-1)&amp;"-"&amp;RIGHT(YEAR(A1990),2))</f>
        <v>FY 2008-09</v>
      </c>
      <c r="E1990" s="5" t="s">
        <v>12</v>
      </c>
      <c r="F1990" s="7" t="n">
        <v>2139.9</v>
      </c>
      <c r="G1990" s="7" t="n">
        <v>2194.1</v>
      </c>
      <c r="H1990" s="7" t="n">
        <v>-54.2</v>
      </c>
      <c r="I1990" s="7" t="n">
        <v>-11.5</v>
      </c>
      <c r="J1990" s="8" t="n">
        <v>47.28</v>
      </c>
    </row>
    <row r="1991" customFormat="false" ht="15" hidden="false" customHeight="false" outlineLevel="0" collapsed="false">
      <c r="A1991" s="4" t="n">
        <v>39804</v>
      </c>
      <c r="B1991" s="5" t="n">
        <v>2008</v>
      </c>
      <c r="C1991" s="5" t="n">
        <v>12</v>
      </c>
      <c r="D1991" s="6" t="str">
        <f aca="false">IF(MONTH(A1991)&gt;=4,"FY "&amp;YEAR(A1991)&amp;"-"&amp;RIGHT(YEAR(A1991)+1,2),"FY "&amp;(YEAR(A1991)-1)&amp;"-"&amp;RIGHT(YEAR(A1991),2))</f>
        <v>FY 2008-09</v>
      </c>
      <c r="E1991" s="5" t="s">
        <v>12</v>
      </c>
      <c r="F1991" s="7" t="n">
        <v>2243.3</v>
      </c>
      <c r="G1991" s="7" t="n">
        <v>1780.4</v>
      </c>
      <c r="H1991" s="7" t="n">
        <v>462.9</v>
      </c>
      <c r="I1991" s="7" t="n">
        <v>98.3</v>
      </c>
      <c r="J1991" s="8" t="n">
        <v>47.08</v>
      </c>
    </row>
    <row r="1992" customFormat="false" ht="15" hidden="false" customHeight="false" outlineLevel="0" collapsed="false">
      <c r="A1992" s="4" t="n">
        <v>39805</v>
      </c>
      <c r="B1992" s="5" t="n">
        <v>2008</v>
      </c>
      <c r="C1992" s="5" t="n">
        <v>12</v>
      </c>
      <c r="D1992" s="6" t="str">
        <f aca="false">IF(MONTH(A1992)&gt;=4,"FY "&amp;YEAR(A1992)&amp;"-"&amp;RIGHT(YEAR(A1992)+1,2),"FY "&amp;(YEAR(A1992)-1)&amp;"-"&amp;RIGHT(YEAR(A1992),2))</f>
        <v>FY 2008-09</v>
      </c>
      <c r="E1992" s="5" t="s">
        <v>12</v>
      </c>
      <c r="F1992" s="7" t="n">
        <v>943.1</v>
      </c>
      <c r="G1992" s="7" t="n">
        <v>1167.1</v>
      </c>
      <c r="H1992" s="7" t="n">
        <v>-224</v>
      </c>
      <c r="I1992" s="7" t="n">
        <v>-47.3</v>
      </c>
      <c r="J1992" s="8" t="n">
        <v>47.39</v>
      </c>
    </row>
    <row r="1993" customFormat="false" ht="15" hidden="false" customHeight="false" outlineLevel="0" collapsed="false">
      <c r="A1993" s="4" t="n">
        <v>39806</v>
      </c>
      <c r="B1993" s="5" t="n">
        <v>2008</v>
      </c>
      <c r="C1993" s="5" t="n">
        <v>12</v>
      </c>
      <c r="D1993" s="6" t="str">
        <f aca="false">IF(MONTH(A1993)&gt;=4,"FY "&amp;YEAR(A1993)&amp;"-"&amp;RIGHT(YEAR(A1993)+1,2),"FY "&amp;(YEAR(A1993)-1)&amp;"-"&amp;RIGHT(YEAR(A1993),2))</f>
        <v>FY 2008-09</v>
      </c>
      <c r="E1993" s="5" t="s">
        <v>12</v>
      </c>
      <c r="F1993" s="7" t="n">
        <v>645.8</v>
      </c>
      <c r="G1993" s="7" t="n">
        <v>917.1</v>
      </c>
      <c r="H1993" s="7" t="n">
        <v>-271.4</v>
      </c>
      <c r="I1993" s="7" t="n">
        <v>-56</v>
      </c>
      <c r="J1993" s="8" t="n">
        <v>48.49</v>
      </c>
    </row>
    <row r="1994" customFormat="false" ht="15" hidden="false" customHeight="false" outlineLevel="0" collapsed="false">
      <c r="A1994" s="4" t="n">
        <v>39808</v>
      </c>
      <c r="B1994" s="5" t="n">
        <v>2008</v>
      </c>
      <c r="C1994" s="5" t="n">
        <v>12</v>
      </c>
      <c r="D1994" s="6" t="str">
        <f aca="false">IF(MONTH(A1994)&gt;=4,"FY "&amp;YEAR(A1994)&amp;"-"&amp;RIGHT(YEAR(A1994)+1,2),"FY "&amp;(YEAR(A1994)-1)&amp;"-"&amp;RIGHT(YEAR(A1994),2))</f>
        <v>FY 2008-09</v>
      </c>
      <c r="E1994" s="5" t="s">
        <v>12</v>
      </c>
      <c r="F1994" s="7" t="n">
        <v>1095</v>
      </c>
      <c r="G1994" s="7" t="n">
        <v>1213.5</v>
      </c>
      <c r="H1994" s="7" t="n">
        <v>-118.5</v>
      </c>
      <c r="I1994" s="7" t="n">
        <v>-24.2</v>
      </c>
      <c r="J1994" s="8" t="n">
        <v>48.99</v>
      </c>
    </row>
    <row r="1995" customFormat="false" ht="15" hidden="false" customHeight="false" outlineLevel="0" collapsed="false">
      <c r="A1995" s="4" t="n">
        <v>39811</v>
      </c>
      <c r="B1995" s="5" t="n">
        <v>2008</v>
      </c>
      <c r="C1995" s="5" t="n">
        <v>12</v>
      </c>
      <c r="D1995" s="6" t="str">
        <f aca="false">IF(MONTH(A1995)&gt;=4,"FY "&amp;YEAR(A1995)&amp;"-"&amp;RIGHT(YEAR(A1995)+1,2),"FY "&amp;(YEAR(A1995)-1)&amp;"-"&amp;RIGHT(YEAR(A1995),2))</f>
        <v>FY 2008-09</v>
      </c>
      <c r="E1995" s="5" t="s">
        <v>12</v>
      </c>
      <c r="F1995" s="7" t="n">
        <v>356.8</v>
      </c>
      <c r="G1995" s="7" t="n">
        <v>616.1</v>
      </c>
      <c r="H1995" s="7" t="n">
        <v>-259.3</v>
      </c>
      <c r="I1995" s="7" t="n">
        <v>-54.1</v>
      </c>
      <c r="J1995" s="8" t="n">
        <v>47.89</v>
      </c>
    </row>
    <row r="1996" customFormat="false" ht="15" hidden="false" customHeight="false" outlineLevel="0" collapsed="false">
      <c r="A1996" s="4" t="n">
        <v>39812</v>
      </c>
      <c r="B1996" s="5" t="n">
        <v>2008</v>
      </c>
      <c r="C1996" s="5" t="n">
        <v>12</v>
      </c>
      <c r="D1996" s="6" t="str">
        <f aca="false">IF(MONTH(A1996)&gt;=4,"FY "&amp;YEAR(A1996)&amp;"-"&amp;RIGHT(YEAR(A1996)+1,2),"FY "&amp;(YEAR(A1996)-1)&amp;"-"&amp;RIGHT(YEAR(A1996),2))</f>
        <v>FY 2008-09</v>
      </c>
      <c r="E1996" s="5" t="s">
        <v>12</v>
      </c>
      <c r="F1996" s="7" t="n">
        <v>830.2</v>
      </c>
      <c r="G1996" s="7" t="n">
        <v>840.5</v>
      </c>
      <c r="H1996" s="7" t="n">
        <v>-10.3</v>
      </c>
      <c r="I1996" s="7" t="n">
        <v>-2.1</v>
      </c>
      <c r="J1996" s="8" t="n">
        <v>48.76</v>
      </c>
    </row>
    <row r="1997" customFormat="false" ht="15" hidden="false" customHeight="false" outlineLevel="0" collapsed="false">
      <c r="A1997" s="4" t="n">
        <v>39813</v>
      </c>
      <c r="B1997" s="5" t="n">
        <v>2008</v>
      </c>
      <c r="C1997" s="5" t="n">
        <v>12</v>
      </c>
      <c r="D1997" s="6" t="str">
        <f aca="false">IF(MONTH(A1997)&gt;=4,"FY "&amp;YEAR(A1997)&amp;"-"&amp;RIGHT(YEAR(A1997)+1,2),"FY "&amp;(YEAR(A1997)-1)&amp;"-"&amp;RIGHT(YEAR(A1997),2))</f>
        <v>FY 2008-09</v>
      </c>
      <c r="E1997" s="5" t="s">
        <v>12</v>
      </c>
      <c r="F1997" s="7" t="n">
        <v>882.2</v>
      </c>
      <c r="G1997" s="7" t="n">
        <v>757.8</v>
      </c>
      <c r="H1997" s="7" t="n">
        <v>124.4</v>
      </c>
      <c r="I1997" s="7" t="n">
        <v>25.6</v>
      </c>
      <c r="J1997" s="8" t="n">
        <v>48.5</v>
      </c>
    </row>
    <row r="1998" customFormat="false" ht="15" hidden="false" customHeight="false" outlineLevel="0" collapsed="false">
      <c r="A1998" s="4" t="n">
        <v>39814</v>
      </c>
      <c r="B1998" s="5" t="n">
        <v>2009</v>
      </c>
      <c r="C1998" s="5" t="n">
        <v>1</v>
      </c>
      <c r="D1998" s="6" t="str">
        <f aca="false">IF(MONTH(A1998)&gt;=4,"FY "&amp;YEAR(A1998)&amp;"-"&amp;RIGHT(YEAR(A1998)+1,2),"FY "&amp;(YEAR(A1998)-1)&amp;"-"&amp;RIGHT(YEAR(A1998),2))</f>
        <v>FY 2008-09</v>
      </c>
      <c r="E1998" s="5" t="s">
        <v>12</v>
      </c>
      <c r="F1998" s="7" t="n">
        <v>513.6</v>
      </c>
      <c r="G1998" s="7" t="n">
        <v>525.1</v>
      </c>
      <c r="H1998" s="7" t="n">
        <v>-11.6</v>
      </c>
      <c r="I1998" s="7" t="n">
        <v>-2.4</v>
      </c>
      <c r="J1998" s="8" t="n">
        <v>48.45</v>
      </c>
    </row>
    <row r="1999" customFormat="false" ht="15" hidden="false" customHeight="false" outlineLevel="0" collapsed="false">
      <c r="A1999" s="4" t="n">
        <v>39815</v>
      </c>
      <c r="B1999" s="5" t="n">
        <v>2009</v>
      </c>
      <c r="C1999" s="5" t="n">
        <v>1</v>
      </c>
      <c r="D1999" s="6" t="str">
        <f aca="false">IF(MONTH(A1999)&gt;=4,"FY "&amp;YEAR(A1999)&amp;"-"&amp;RIGHT(YEAR(A1999)+1,2),"FY "&amp;(YEAR(A1999)-1)&amp;"-"&amp;RIGHT(YEAR(A1999),2))</f>
        <v>FY 2008-09</v>
      </c>
      <c r="E1999" s="5" t="s">
        <v>12</v>
      </c>
      <c r="F1999" s="7" t="n">
        <v>292</v>
      </c>
      <c r="G1999" s="7" t="n">
        <v>191.8</v>
      </c>
      <c r="H1999" s="7" t="n">
        <v>100.2</v>
      </c>
      <c r="I1999" s="7" t="n">
        <v>20.6</v>
      </c>
      <c r="J1999" s="8" t="n">
        <v>48.73</v>
      </c>
    </row>
    <row r="2000" customFormat="false" ht="15" hidden="false" customHeight="false" outlineLevel="0" collapsed="false">
      <c r="A2000" s="4" t="n">
        <v>39818</v>
      </c>
      <c r="B2000" s="5" t="n">
        <v>2009</v>
      </c>
      <c r="C2000" s="5" t="n">
        <v>1</v>
      </c>
      <c r="D2000" s="6" t="str">
        <f aca="false">IF(MONTH(A2000)&gt;=4,"FY "&amp;YEAR(A2000)&amp;"-"&amp;RIGHT(YEAR(A2000)+1,2),"FY "&amp;(YEAR(A2000)-1)&amp;"-"&amp;RIGHT(YEAR(A2000),2))</f>
        <v>FY 2008-09</v>
      </c>
      <c r="E2000" s="5" t="s">
        <v>12</v>
      </c>
      <c r="F2000" s="7" t="n">
        <v>832</v>
      </c>
      <c r="G2000" s="7" t="n">
        <v>718</v>
      </c>
      <c r="H2000" s="7" t="n">
        <v>114</v>
      </c>
      <c r="I2000" s="7" t="n">
        <v>23.3</v>
      </c>
      <c r="J2000" s="8" t="n">
        <v>48.89</v>
      </c>
    </row>
    <row r="2001" customFormat="false" ht="15" hidden="false" customHeight="false" outlineLevel="0" collapsed="false">
      <c r="A2001" s="4" t="n">
        <v>39819</v>
      </c>
      <c r="B2001" s="5" t="n">
        <v>2009</v>
      </c>
      <c r="C2001" s="5" t="n">
        <v>1</v>
      </c>
      <c r="D2001" s="6" t="str">
        <f aca="false">IF(MONTH(A2001)&gt;=4,"FY "&amp;YEAR(A2001)&amp;"-"&amp;RIGHT(YEAR(A2001)+1,2),"FY "&amp;(YEAR(A2001)-1)&amp;"-"&amp;RIGHT(YEAR(A2001),2))</f>
        <v>FY 2008-09</v>
      </c>
      <c r="E2001" s="5" t="s">
        <v>12</v>
      </c>
      <c r="F2001" s="7" t="n">
        <v>1698.5</v>
      </c>
      <c r="G2001" s="7" t="n">
        <v>1382.7</v>
      </c>
      <c r="H2001" s="7" t="n">
        <v>315.8</v>
      </c>
      <c r="I2001" s="7" t="n">
        <v>65.3</v>
      </c>
      <c r="J2001" s="8" t="n">
        <v>48.37</v>
      </c>
    </row>
    <row r="2002" customFormat="false" ht="15" hidden="false" customHeight="false" outlineLevel="0" collapsed="false">
      <c r="A2002" s="4" t="n">
        <v>39820</v>
      </c>
      <c r="B2002" s="5" t="n">
        <v>2009</v>
      </c>
      <c r="C2002" s="5" t="n">
        <v>1</v>
      </c>
      <c r="D2002" s="6" t="str">
        <f aca="false">IF(MONTH(A2002)&gt;=4,"FY "&amp;YEAR(A2002)&amp;"-"&amp;RIGHT(YEAR(A2002)+1,2),"FY "&amp;(YEAR(A2002)-1)&amp;"-"&amp;RIGHT(YEAR(A2002),2))</f>
        <v>FY 2008-09</v>
      </c>
      <c r="E2002" s="5" t="s">
        <v>12</v>
      </c>
      <c r="F2002" s="7" t="n">
        <v>2389.9</v>
      </c>
      <c r="G2002" s="7" t="n">
        <v>1945.1</v>
      </c>
      <c r="H2002" s="7" t="n">
        <v>444.8</v>
      </c>
      <c r="I2002" s="7" t="n">
        <v>91.4</v>
      </c>
      <c r="J2002" s="8" t="n">
        <v>48.68</v>
      </c>
    </row>
    <row r="2003" customFormat="false" ht="15" hidden="false" customHeight="false" outlineLevel="0" collapsed="false">
      <c r="A2003" s="4" t="n">
        <v>39822</v>
      </c>
      <c r="B2003" s="5" t="n">
        <v>2009</v>
      </c>
      <c r="C2003" s="5" t="n">
        <v>1</v>
      </c>
      <c r="D2003" s="6" t="str">
        <f aca="false">IF(MONTH(A2003)&gt;=4,"FY "&amp;YEAR(A2003)&amp;"-"&amp;RIGHT(YEAR(A2003)+1,2),"FY "&amp;(YEAR(A2003)-1)&amp;"-"&amp;RIGHT(YEAR(A2003),2))</f>
        <v>FY 2008-09</v>
      </c>
      <c r="E2003" s="5" t="s">
        <v>12</v>
      </c>
      <c r="F2003" s="7" t="n">
        <v>2409.2</v>
      </c>
      <c r="G2003" s="7" t="n">
        <v>3467.6</v>
      </c>
      <c r="H2003" s="7" t="n">
        <v>-1058.4</v>
      </c>
      <c r="I2003" s="7" t="n">
        <v>-217.7</v>
      </c>
      <c r="J2003" s="8" t="n">
        <v>48.61</v>
      </c>
    </row>
    <row r="2004" customFormat="false" ht="15" hidden="false" customHeight="false" outlineLevel="0" collapsed="false">
      <c r="A2004" s="4" t="n">
        <v>39825</v>
      </c>
      <c r="B2004" s="5" t="n">
        <v>2009</v>
      </c>
      <c r="C2004" s="5" t="n">
        <v>1</v>
      </c>
      <c r="D2004" s="6" t="str">
        <f aca="false">IF(MONTH(A2004)&gt;=4,"FY "&amp;YEAR(A2004)&amp;"-"&amp;RIGHT(YEAR(A2004)+1,2),"FY "&amp;(YEAR(A2004)-1)&amp;"-"&amp;RIGHT(YEAR(A2004),2))</f>
        <v>FY 2008-09</v>
      </c>
      <c r="E2004" s="5" t="s">
        <v>12</v>
      </c>
      <c r="F2004" s="7" t="n">
        <v>2815.3</v>
      </c>
      <c r="G2004" s="7" t="n">
        <v>2993.2</v>
      </c>
      <c r="H2004" s="7" t="n">
        <v>-177.9</v>
      </c>
      <c r="I2004" s="7" t="n">
        <v>-36.4</v>
      </c>
      <c r="J2004" s="8" t="n">
        <v>48.92</v>
      </c>
    </row>
    <row r="2005" customFormat="false" ht="15" hidden="false" customHeight="false" outlineLevel="0" collapsed="false">
      <c r="A2005" s="4" t="n">
        <v>39826</v>
      </c>
      <c r="B2005" s="5" t="n">
        <v>2009</v>
      </c>
      <c r="C2005" s="5" t="n">
        <v>1</v>
      </c>
      <c r="D2005" s="6" t="str">
        <f aca="false">IF(MONTH(A2005)&gt;=4,"FY "&amp;YEAR(A2005)&amp;"-"&amp;RIGHT(YEAR(A2005)+1,2),"FY "&amp;(YEAR(A2005)-1)&amp;"-"&amp;RIGHT(YEAR(A2005),2))</f>
        <v>FY 2008-09</v>
      </c>
      <c r="E2005" s="5" t="s">
        <v>12</v>
      </c>
      <c r="F2005" s="7" t="n">
        <v>1763</v>
      </c>
      <c r="G2005" s="7" t="n">
        <v>2404.5</v>
      </c>
      <c r="H2005" s="7" t="n">
        <v>-641.5</v>
      </c>
      <c r="I2005" s="7" t="n">
        <v>-132</v>
      </c>
      <c r="J2005" s="8" t="n">
        <v>48.6</v>
      </c>
    </row>
    <row r="2006" customFormat="false" ht="15" hidden="false" customHeight="false" outlineLevel="0" collapsed="false">
      <c r="A2006" s="4" t="n">
        <v>39827</v>
      </c>
      <c r="B2006" s="5" t="n">
        <v>2009</v>
      </c>
      <c r="C2006" s="5" t="n">
        <v>1</v>
      </c>
      <c r="D2006" s="6" t="str">
        <f aca="false">IF(MONTH(A2006)&gt;=4,"FY "&amp;YEAR(A2006)&amp;"-"&amp;RIGHT(YEAR(A2006)+1,2),"FY "&amp;(YEAR(A2006)-1)&amp;"-"&amp;RIGHT(YEAR(A2006),2))</f>
        <v>FY 2008-09</v>
      </c>
      <c r="E2006" s="5" t="s">
        <v>12</v>
      </c>
      <c r="F2006" s="7" t="n">
        <v>1640</v>
      </c>
      <c r="G2006" s="7" t="n">
        <v>1974.4</v>
      </c>
      <c r="H2006" s="7" t="n">
        <v>-334.4</v>
      </c>
      <c r="I2006" s="7" t="n">
        <v>-68.4</v>
      </c>
      <c r="J2006" s="8" t="n">
        <v>48.91</v>
      </c>
    </row>
    <row r="2007" customFormat="false" ht="15" hidden="false" customHeight="false" outlineLevel="0" collapsed="false">
      <c r="A2007" s="4" t="n">
        <v>39828</v>
      </c>
      <c r="B2007" s="5" t="n">
        <v>2009</v>
      </c>
      <c r="C2007" s="5" t="n">
        <v>1</v>
      </c>
      <c r="D2007" s="6" t="str">
        <f aca="false">IF(MONTH(A2007)&gt;=4,"FY "&amp;YEAR(A2007)&amp;"-"&amp;RIGHT(YEAR(A2007)+1,2),"FY "&amp;(YEAR(A2007)-1)&amp;"-"&amp;RIGHT(YEAR(A2007),2))</f>
        <v>FY 2008-09</v>
      </c>
      <c r="E2007" s="5" t="s">
        <v>12</v>
      </c>
      <c r="F2007" s="7" t="n">
        <v>1689.7</v>
      </c>
      <c r="G2007" s="7" t="n">
        <v>1614.8</v>
      </c>
      <c r="H2007" s="7" t="n">
        <v>74.8</v>
      </c>
      <c r="I2007" s="7" t="n">
        <v>15.4</v>
      </c>
      <c r="J2007" s="8" t="n">
        <v>48.7</v>
      </c>
    </row>
    <row r="2008" customFormat="false" ht="15" hidden="false" customHeight="false" outlineLevel="0" collapsed="false">
      <c r="A2008" s="4" t="n">
        <v>39829</v>
      </c>
      <c r="B2008" s="5" t="n">
        <v>2009</v>
      </c>
      <c r="C2008" s="5" t="n">
        <v>1</v>
      </c>
      <c r="D2008" s="6" t="str">
        <f aca="false">IF(MONTH(A2008)&gt;=4,"FY "&amp;YEAR(A2008)&amp;"-"&amp;RIGHT(YEAR(A2008)+1,2),"FY "&amp;(YEAR(A2008)-1)&amp;"-"&amp;RIGHT(YEAR(A2008),2))</f>
        <v>FY 2008-09</v>
      </c>
      <c r="E2008" s="5" t="s">
        <v>12</v>
      </c>
      <c r="F2008" s="7" t="n">
        <v>1337.3</v>
      </c>
      <c r="G2008" s="7" t="n">
        <v>1816.2</v>
      </c>
      <c r="H2008" s="7" t="n">
        <v>-478.9</v>
      </c>
      <c r="I2008" s="7" t="n">
        <v>-97.6</v>
      </c>
      <c r="J2008" s="8" t="n">
        <v>48.08</v>
      </c>
    </row>
    <row r="2009" customFormat="false" ht="15" hidden="false" customHeight="false" outlineLevel="0" collapsed="false">
      <c r="A2009" s="4" t="n">
        <v>39832</v>
      </c>
      <c r="B2009" s="5" t="n">
        <v>2009</v>
      </c>
      <c r="C2009" s="5" t="n">
        <v>1</v>
      </c>
      <c r="D2009" s="6" t="str">
        <f aca="false">IF(MONTH(A2009)&gt;=4,"FY "&amp;YEAR(A2009)&amp;"-"&amp;RIGHT(YEAR(A2009)+1,2),"FY "&amp;(YEAR(A2009)-1)&amp;"-"&amp;RIGHT(YEAR(A2009),2))</f>
        <v>FY 2008-09</v>
      </c>
      <c r="E2009" s="5" t="s">
        <v>12</v>
      </c>
      <c r="F2009" s="7" t="n">
        <v>835.3</v>
      </c>
      <c r="G2009" s="7" t="n">
        <v>1398.5</v>
      </c>
      <c r="H2009" s="7" t="n">
        <v>-563.2</v>
      </c>
      <c r="I2009" s="7" t="n">
        <v>-115.5</v>
      </c>
      <c r="J2009" s="8" t="n">
        <v>48.77</v>
      </c>
    </row>
    <row r="2010" customFormat="false" ht="15" hidden="false" customHeight="false" outlineLevel="0" collapsed="false">
      <c r="A2010" s="4" t="n">
        <v>39833</v>
      </c>
      <c r="B2010" s="5" t="n">
        <v>2009</v>
      </c>
      <c r="C2010" s="5" t="n">
        <v>1</v>
      </c>
      <c r="D2010" s="6" t="str">
        <f aca="false">IF(MONTH(A2010)&gt;=4,"FY "&amp;YEAR(A2010)&amp;"-"&amp;RIGHT(YEAR(A2010)+1,2),"FY "&amp;(YEAR(A2010)-1)&amp;"-"&amp;RIGHT(YEAR(A2010),2))</f>
        <v>FY 2008-09</v>
      </c>
      <c r="E2010" s="5" t="s">
        <v>12</v>
      </c>
      <c r="F2010" s="7" t="n">
        <v>777.5</v>
      </c>
      <c r="G2010" s="7" t="n">
        <v>1217.2</v>
      </c>
      <c r="H2010" s="7" t="n">
        <v>-439.7</v>
      </c>
      <c r="I2010" s="7" t="n">
        <v>-90.5</v>
      </c>
      <c r="J2010" s="8" t="n">
        <v>48.56</v>
      </c>
    </row>
    <row r="2011" customFormat="false" ht="15" hidden="false" customHeight="false" outlineLevel="0" collapsed="false">
      <c r="A2011" s="4" t="n">
        <v>39834</v>
      </c>
      <c r="B2011" s="5" t="n">
        <v>2009</v>
      </c>
      <c r="C2011" s="5" t="n">
        <v>1</v>
      </c>
      <c r="D2011" s="6" t="str">
        <f aca="false">IF(MONTH(A2011)&gt;=4,"FY "&amp;YEAR(A2011)&amp;"-"&amp;RIGHT(YEAR(A2011)+1,2),"FY "&amp;(YEAR(A2011)-1)&amp;"-"&amp;RIGHT(YEAR(A2011),2))</f>
        <v>FY 2008-09</v>
      </c>
      <c r="E2011" s="5" t="s">
        <v>12</v>
      </c>
      <c r="F2011" s="7" t="n">
        <v>767.3</v>
      </c>
      <c r="G2011" s="7" t="n">
        <v>1059.5</v>
      </c>
      <c r="H2011" s="7" t="n">
        <v>-292.2</v>
      </c>
      <c r="I2011" s="7" t="n">
        <v>-59.6</v>
      </c>
      <c r="J2011" s="8" t="n">
        <v>48.99</v>
      </c>
    </row>
    <row r="2012" customFormat="false" ht="15" hidden="false" customHeight="false" outlineLevel="0" collapsed="false">
      <c r="A2012" s="4" t="n">
        <v>39835</v>
      </c>
      <c r="B2012" s="5" t="n">
        <v>2009</v>
      </c>
      <c r="C2012" s="5" t="n">
        <v>1</v>
      </c>
      <c r="D2012" s="6" t="str">
        <f aca="false">IF(MONTH(A2012)&gt;=4,"FY "&amp;YEAR(A2012)&amp;"-"&amp;RIGHT(YEAR(A2012)+1,2),"FY "&amp;(YEAR(A2012)-1)&amp;"-"&amp;RIGHT(YEAR(A2012),2))</f>
        <v>FY 2008-09</v>
      </c>
      <c r="E2012" s="5" t="s">
        <v>12</v>
      </c>
      <c r="F2012" s="7" t="n">
        <v>866.4</v>
      </c>
      <c r="G2012" s="7" t="n">
        <v>1628.7</v>
      </c>
      <c r="H2012" s="7" t="n">
        <v>-762.3</v>
      </c>
      <c r="I2012" s="7" t="n">
        <v>-155.2</v>
      </c>
      <c r="J2012" s="8" t="n">
        <v>49.12</v>
      </c>
    </row>
    <row r="2013" customFormat="false" ht="15" hidden="false" customHeight="false" outlineLevel="0" collapsed="false">
      <c r="A2013" s="4" t="n">
        <v>39836</v>
      </c>
      <c r="B2013" s="5" t="n">
        <v>2009</v>
      </c>
      <c r="C2013" s="5" t="n">
        <v>1</v>
      </c>
      <c r="D2013" s="6" t="str">
        <f aca="false">IF(MONTH(A2013)&gt;=4,"FY "&amp;YEAR(A2013)&amp;"-"&amp;RIGHT(YEAR(A2013)+1,2),"FY "&amp;(YEAR(A2013)-1)&amp;"-"&amp;RIGHT(YEAR(A2013),2))</f>
        <v>FY 2008-09</v>
      </c>
      <c r="E2013" s="5" t="s">
        <v>12</v>
      </c>
      <c r="F2013" s="7" t="n">
        <v>1207.5</v>
      </c>
      <c r="G2013" s="7" t="n">
        <v>1458.8</v>
      </c>
      <c r="H2013" s="7" t="n">
        <v>-251.3</v>
      </c>
      <c r="I2013" s="7" t="n">
        <v>-51.4</v>
      </c>
      <c r="J2013" s="8" t="n">
        <v>48.93</v>
      </c>
    </row>
    <row r="2014" customFormat="false" ht="15" hidden="false" customHeight="false" outlineLevel="0" collapsed="false">
      <c r="A2014" s="4" t="n">
        <v>39840</v>
      </c>
      <c r="B2014" s="5" t="n">
        <v>2009</v>
      </c>
      <c r="C2014" s="5" t="n">
        <v>1</v>
      </c>
      <c r="D2014" s="6" t="str">
        <f aca="false">IF(MONTH(A2014)&gt;=4,"FY "&amp;YEAR(A2014)&amp;"-"&amp;RIGHT(YEAR(A2014)+1,2),"FY "&amp;(YEAR(A2014)-1)&amp;"-"&amp;RIGHT(YEAR(A2014),2))</f>
        <v>FY 2008-09</v>
      </c>
      <c r="E2014" s="5" t="s">
        <v>12</v>
      </c>
      <c r="F2014" s="7" t="n">
        <v>994.5</v>
      </c>
      <c r="G2014" s="7" t="n">
        <v>1338.6</v>
      </c>
      <c r="H2014" s="7" t="n">
        <v>-344.1</v>
      </c>
      <c r="I2014" s="7" t="n">
        <v>-70</v>
      </c>
      <c r="J2014" s="8" t="n">
        <v>49.19</v>
      </c>
    </row>
    <row r="2015" customFormat="false" ht="15" hidden="false" customHeight="false" outlineLevel="0" collapsed="false">
      <c r="A2015" s="4" t="n">
        <v>39841</v>
      </c>
      <c r="B2015" s="5" t="n">
        <v>2009</v>
      </c>
      <c r="C2015" s="5" t="n">
        <v>1</v>
      </c>
      <c r="D2015" s="6" t="str">
        <f aca="false">IF(MONTH(A2015)&gt;=4,"FY "&amp;YEAR(A2015)&amp;"-"&amp;RIGHT(YEAR(A2015)+1,2),"FY "&amp;(YEAR(A2015)-1)&amp;"-"&amp;RIGHT(YEAR(A2015),2))</f>
        <v>FY 2008-09</v>
      </c>
      <c r="E2015" s="5" t="s">
        <v>12</v>
      </c>
      <c r="F2015" s="7" t="n">
        <v>1359</v>
      </c>
      <c r="G2015" s="7" t="n">
        <v>1598.7</v>
      </c>
      <c r="H2015" s="7" t="n">
        <v>-239.7</v>
      </c>
      <c r="I2015" s="7" t="n">
        <v>-49.1</v>
      </c>
      <c r="J2015" s="8" t="n">
        <v>48.85</v>
      </c>
    </row>
    <row r="2016" customFormat="false" ht="15" hidden="false" customHeight="false" outlineLevel="0" collapsed="false">
      <c r="A2016" s="4" t="n">
        <v>39842</v>
      </c>
      <c r="B2016" s="5" t="n">
        <v>2009</v>
      </c>
      <c r="C2016" s="5" t="n">
        <v>1</v>
      </c>
      <c r="D2016" s="6" t="str">
        <f aca="false">IF(MONTH(A2016)&gt;=4,"FY "&amp;YEAR(A2016)&amp;"-"&amp;RIGHT(YEAR(A2016)+1,2),"FY "&amp;(YEAR(A2016)-1)&amp;"-"&amp;RIGHT(YEAR(A2016),2))</f>
        <v>FY 2008-09</v>
      </c>
      <c r="E2016" s="5" t="s">
        <v>12</v>
      </c>
      <c r="F2016" s="7" t="n">
        <v>1588.8</v>
      </c>
      <c r="G2016" s="7" t="n">
        <v>1563.6</v>
      </c>
      <c r="H2016" s="7" t="n">
        <v>25.2</v>
      </c>
      <c r="I2016" s="7" t="n">
        <v>5.2</v>
      </c>
      <c r="J2016" s="8" t="n">
        <v>48.87</v>
      </c>
    </row>
    <row r="2017" customFormat="false" ht="15" hidden="false" customHeight="false" outlineLevel="0" collapsed="false">
      <c r="A2017" s="4" t="n">
        <v>39843</v>
      </c>
      <c r="B2017" s="5" t="n">
        <v>2009</v>
      </c>
      <c r="C2017" s="5" t="n">
        <v>1</v>
      </c>
      <c r="D2017" s="6" t="str">
        <f aca="false">IF(MONTH(A2017)&gt;=4,"FY "&amp;YEAR(A2017)&amp;"-"&amp;RIGHT(YEAR(A2017)+1,2),"FY "&amp;(YEAR(A2017)-1)&amp;"-"&amp;RIGHT(YEAR(A2017),2))</f>
        <v>FY 2008-09</v>
      </c>
      <c r="E2017" s="5" t="s">
        <v>12</v>
      </c>
      <c r="F2017" s="7" t="n">
        <v>2097.2</v>
      </c>
      <c r="G2017" s="7" t="n">
        <v>1822.1</v>
      </c>
      <c r="H2017" s="7" t="n">
        <v>275.1</v>
      </c>
      <c r="I2017" s="7" t="n">
        <v>56.3</v>
      </c>
      <c r="J2017" s="8" t="n">
        <v>48.9</v>
      </c>
    </row>
    <row r="2018" customFormat="false" ht="15" hidden="false" customHeight="false" outlineLevel="0" collapsed="false">
      <c r="A2018" s="4" t="n">
        <v>39846</v>
      </c>
      <c r="B2018" s="5" t="n">
        <v>2009</v>
      </c>
      <c r="C2018" s="5" t="n">
        <v>2</v>
      </c>
      <c r="D2018" s="6" t="str">
        <f aca="false">IF(MONTH(A2018)&gt;=4,"FY "&amp;YEAR(A2018)&amp;"-"&amp;RIGHT(YEAR(A2018)+1,2),"FY "&amp;(YEAR(A2018)-1)&amp;"-"&amp;RIGHT(YEAR(A2018),2))</f>
        <v>FY 2008-09</v>
      </c>
      <c r="E2018" s="5" t="s">
        <v>12</v>
      </c>
      <c r="F2018" s="7" t="n">
        <v>1318.8</v>
      </c>
      <c r="G2018" s="7" t="n">
        <v>1335.4</v>
      </c>
      <c r="H2018" s="7" t="n">
        <v>-16.6</v>
      </c>
      <c r="I2018" s="7" t="n">
        <v>-3.4</v>
      </c>
      <c r="J2018" s="8" t="n">
        <v>49.02</v>
      </c>
    </row>
    <row r="2019" customFormat="false" ht="15" hidden="false" customHeight="false" outlineLevel="0" collapsed="false">
      <c r="A2019" s="4" t="n">
        <v>39847</v>
      </c>
      <c r="B2019" s="5" t="n">
        <v>2009</v>
      </c>
      <c r="C2019" s="5" t="n">
        <v>2</v>
      </c>
      <c r="D2019" s="6" t="str">
        <f aca="false">IF(MONTH(A2019)&gt;=4,"FY "&amp;YEAR(A2019)&amp;"-"&amp;RIGHT(YEAR(A2019)+1,2),"FY "&amp;(YEAR(A2019)-1)&amp;"-"&amp;RIGHT(YEAR(A2019),2))</f>
        <v>FY 2008-09</v>
      </c>
      <c r="E2019" s="5" t="s">
        <v>12</v>
      </c>
      <c r="F2019" s="7" t="n">
        <v>1334.5</v>
      </c>
      <c r="G2019" s="7" t="n">
        <v>1346.5</v>
      </c>
      <c r="H2019" s="7" t="n">
        <v>-11.9</v>
      </c>
      <c r="I2019" s="7" t="n">
        <v>-2.4</v>
      </c>
      <c r="J2019" s="8" t="n">
        <v>49.01</v>
      </c>
    </row>
    <row r="2020" customFormat="false" ht="15" hidden="false" customHeight="false" outlineLevel="0" collapsed="false">
      <c r="A2020" s="4" t="n">
        <v>39848</v>
      </c>
      <c r="B2020" s="5" t="n">
        <v>2009</v>
      </c>
      <c r="C2020" s="5" t="n">
        <v>2</v>
      </c>
      <c r="D2020" s="6" t="str">
        <f aca="false">IF(MONTH(A2020)&gt;=4,"FY "&amp;YEAR(A2020)&amp;"-"&amp;RIGHT(YEAR(A2020)+1,2),"FY "&amp;(YEAR(A2020)-1)&amp;"-"&amp;RIGHT(YEAR(A2020),2))</f>
        <v>FY 2008-09</v>
      </c>
      <c r="E2020" s="5" t="s">
        <v>12</v>
      </c>
      <c r="F2020" s="7" t="n">
        <v>1221.3</v>
      </c>
      <c r="G2020" s="7" t="n">
        <v>1382.5</v>
      </c>
      <c r="H2020" s="7" t="n">
        <v>-161.2</v>
      </c>
      <c r="I2020" s="7" t="n">
        <v>-33</v>
      </c>
      <c r="J2020" s="8" t="n">
        <v>48.8</v>
      </c>
    </row>
    <row r="2021" customFormat="false" ht="15" hidden="false" customHeight="false" outlineLevel="0" collapsed="false">
      <c r="A2021" s="4" t="n">
        <v>39849</v>
      </c>
      <c r="B2021" s="5" t="n">
        <v>2009</v>
      </c>
      <c r="C2021" s="5" t="n">
        <v>2</v>
      </c>
      <c r="D2021" s="6" t="str">
        <f aca="false">IF(MONTH(A2021)&gt;=4,"FY "&amp;YEAR(A2021)&amp;"-"&amp;RIGHT(YEAR(A2021)+1,2),"FY "&amp;(YEAR(A2021)-1)&amp;"-"&amp;RIGHT(YEAR(A2021),2))</f>
        <v>FY 2008-09</v>
      </c>
      <c r="E2021" s="5" t="s">
        <v>12</v>
      </c>
      <c r="F2021" s="7" t="n">
        <v>1267</v>
      </c>
      <c r="G2021" s="7" t="n">
        <v>1291.4</v>
      </c>
      <c r="H2021" s="7" t="n">
        <v>-24.4</v>
      </c>
      <c r="I2021" s="7" t="n">
        <v>-5</v>
      </c>
      <c r="J2021" s="8" t="n">
        <v>48.65</v>
      </c>
    </row>
    <row r="2022" customFormat="false" ht="15" hidden="false" customHeight="false" outlineLevel="0" collapsed="false">
      <c r="A2022" s="4" t="n">
        <v>39850</v>
      </c>
      <c r="B2022" s="5" t="n">
        <v>2009</v>
      </c>
      <c r="C2022" s="5" t="n">
        <v>2</v>
      </c>
      <c r="D2022" s="6" t="str">
        <f aca="false">IF(MONTH(A2022)&gt;=4,"FY "&amp;YEAR(A2022)&amp;"-"&amp;RIGHT(YEAR(A2022)+1,2),"FY "&amp;(YEAR(A2022)-1)&amp;"-"&amp;RIGHT(YEAR(A2022),2))</f>
        <v>FY 2008-09</v>
      </c>
      <c r="E2022" s="5" t="s">
        <v>12</v>
      </c>
      <c r="F2022" s="7" t="n">
        <v>1291.2</v>
      </c>
      <c r="G2022" s="7" t="n">
        <v>1240</v>
      </c>
      <c r="H2022" s="7" t="n">
        <v>51.2</v>
      </c>
      <c r="I2022" s="7" t="n">
        <v>10.5</v>
      </c>
      <c r="J2022" s="8" t="n">
        <v>48.82</v>
      </c>
    </row>
    <row r="2023" customFormat="false" ht="15" hidden="false" customHeight="false" outlineLevel="0" collapsed="false">
      <c r="A2023" s="4" t="n">
        <v>39853</v>
      </c>
      <c r="B2023" s="5" t="n">
        <v>2009</v>
      </c>
      <c r="C2023" s="5" t="n">
        <v>2</v>
      </c>
      <c r="D2023" s="6" t="str">
        <f aca="false">IF(MONTH(A2023)&gt;=4,"FY "&amp;YEAR(A2023)&amp;"-"&amp;RIGHT(YEAR(A2023)+1,2),"FY "&amp;(YEAR(A2023)-1)&amp;"-"&amp;RIGHT(YEAR(A2023),2))</f>
        <v>FY 2008-09</v>
      </c>
      <c r="E2023" s="5" t="s">
        <v>12</v>
      </c>
      <c r="F2023" s="7" t="n">
        <v>1232.3</v>
      </c>
      <c r="G2023" s="7" t="n">
        <v>1172</v>
      </c>
      <c r="H2023" s="7" t="n">
        <v>60.3</v>
      </c>
      <c r="I2023" s="7" t="n">
        <v>12.4</v>
      </c>
      <c r="J2023" s="8" t="n">
        <v>48.73</v>
      </c>
    </row>
    <row r="2024" customFormat="false" ht="15" hidden="false" customHeight="false" outlineLevel="0" collapsed="false">
      <c r="A2024" s="4" t="n">
        <v>39854</v>
      </c>
      <c r="B2024" s="5" t="n">
        <v>2009</v>
      </c>
      <c r="C2024" s="5" t="n">
        <v>2</v>
      </c>
      <c r="D2024" s="6" t="str">
        <f aca="false">IF(MONTH(A2024)&gt;=4,"FY "&amp;YEAR(A2024)&amp;"-"&amp;RIGHT(YEAR(A2024)+1,2),"FY "&amp;(YEAR(A2024)-1)&amp;"-"&amp;RIGHT(YEAR(A2024),2))</f>
        <v>FY 2008-09</v>
      </c>
      <c r="E2024" s="5" t="s">
        <v>12</v>
      </c>
      <c r="F2024" s="7" t="n">
        <v>1293.7</v>
      </c>
      <c r="G2024" s="7" t="n">
        <v>1004.6</v>
      </c>
      <c r="H2024" s="7" t="n">
        <v>289.1</v>
      </c>
      <c r="I2024" s="7" t="n">
        <v>59.5</v>
      </c>
      <c r="J2024" s="8" t="n">
        <v>48.6</v>
      </c>
    </row>
    <row r="2025" customFormat="false" ht="15" hidden="false" customHeight="false" outlineLevel="0" collapsed="false">
      <c r="A2025" s="4" t="n">
        <v>39855</v>
      </c>
      <c r="B2025" s="5" t="n">
        <v>2009</v>
      </c>
      <c r="C2025" s="5" t="n">
        <v>2</v>
      </c>
      <c r="D2025" s="6" t="str">
        <f aca="false">IF(MONTH(A2025)&gt;=4,"FY "&amp;YEAR(A2025)&amp;"-"&amp;RIGHT(YEAR(A2025)+1,2),"FY "&amp;(YEAR(A2025)-1)&amp;"-"&amp;RIGHT(YEAR(A2025),2))</f>
        <v>FY 2008-09</v>
      </c>
      <c r="E2025" s="5" t="s">
        <v>12</v>
      </c>
      <c r="F2025" s="7" t="n">
        <v>1695.2</v>
      </c>
      <c r="G2025" s="7" t="n">
        <v>1279</v>
      </c>
      <c r="H2025" s="7" t="n">
        <v>416.1</v>
      </c>
      <c r="I2025" s="7" t="n">
        <v>85.5</v>
      </c>
      <c r="J2025" s="8" t="n">
        <v>48.7</v>
      </c>
    </row>
    <row r="2026" customFormat="false" ht="15" hidden="false" customHeight="false" outlineLevel="0" collapsed="false">
      <c r="A2026" s="4" t="n">
        <v>39856</v>
      </c>
      <c r="B2026" s="5" t="n">
        <v>2009</v>
      </c>
      <c r="C2026" s="5" t="n">
        <v>2</v>
      </c>
      <c r="D2026" s="6" t="str">
        <f aca="false">IF(MONTH(A2026)&gt;=4,"FY "&amp;YEAR(A2026)&amp;"-"&amp;RIGHT(YEAR(A2026)+1,2),"FY "&amp;(YEAR(A2026)-1)&amp;"-"&amp;RIGHT(YEAR(A2026),2))</f>
        <v>FY 2008-09</v>
      </c>
      <c r="E2026" s="5" t="s">
        <v>12</v>
      </c>
      <c r="F2026" s="7" t="n">
        <v>920.1</v>
      </c>
      <c r="G2026" s="7" t="n">
        <v>1034.3</v>
      </c>
      <c r="H2026" s="7" t="n">
        <v>-114.2</v>
      </c>
      <c r="I2026" s="7" t="n">
        <v>-23.4</v>
      </c>
      <c r="J2026" s="8" t="n">
        <v>48.82</v>
      </c>
    </row>
    <row r="2027" customFormat="false" ht="15" hidden="false" customHeight="false" outlineLevel="0" collapsed="false">
      <c r="A2027" s="4" t="n">
        <v>39857</v>
      </c>
      <c r="B2027" s="5" t="n">
        <v>2009</v>
      </c>
      <c r="C2027" s="5" t="n">
        <v>2</v>
      </c>
      <c r="D2027" s="6" t="str">
        <f aca="false">IF(MONTH(A2027)&gt;=4,"FY "&amp;YEAR(A2027)&amp;"-"&amp;RIGHT(YEAR(A2027)+1,2),"FY "&amp;(YEAR(A2027)-1)&amp;"-"&amp;RIGHT(YEAR(A2027),2))</f>
        <v>FY 2008-09</v>
      </c>
      <c r="E2027" s="5" t="s">
        <v>12</v>
      </c>
      <c r="F2027" s="7" t="n">
        <v>871.7</v>
      </c>
      <c r="G2027" s="7" t="n">
        <v>1037.3</v>
      </c>
      <c r="H2027" s="7" t="n">
        <v>-165.6</v>
      </c>
      <c r="I2027" s="7" t="n">
        <v>-34</v>
      </c>
      <c r="J2027" s="8" t="n">
        <v>48.72</v>
      </c>
    </row>
    <row r="2028" customFormat="false" ht="15" hidden="false" customHeight="false" outlineLevel="0" collapsed="false">
      <c r="A2028" s="4" t="n">
        <v>39860</v>
      </c>
      <c r="B2028" s="5" t="n">
        <v>2009</v>
      </c>
      <c r="C2028" s="5" t="n">
        <v>2</v>
      </c>
      <c r="D2028" s="6" t="str">
        <f aca="false">IF(MONTH(A2028)&gt;=4,"FY "&amp;YEAR(A2028)&amp;"-"&amp;RIGHT(YEAR(A2028)+1,2),"FY "&amp;(YEAR(A2028)-1)&amp;"-"&amp;RIGHT(YEAR(A2028),2))</f>
        <v>FY 2008-09</v>
      </c>
      <c r="E2028" s="5" t="s">
        <v>12</v>
      </c>
      <c r="F2028" s="7" t="n">
        <v>1319.2</v>
      </c>
      <c r="G2028" s="7" t="n">
        <v>1299.2</v>
      </c>
      <c r="H2028" s="7" t="n">
        <v>20</v>
      </c>
      <c r="I2028" s="7" t="n">
        <v>4.1</v>
      </c>
      <c r="J2028" s="8" t="n">
        <v>48.72</v>
      </c>
    </row>
    <row r="2029" customFormat="false" ht="15" hidden="false" customHeight="false" outlineLevel="0" collapsed="false">
      <c r="A2029" s="4" t="n">
        <v>39861</v>
      </c>
      <c r="B2029" s="5" t="n">
        <v>2009</v>
      </c>
      <c r="C2029" s="5" t="n">
        <v>2</v>
      </c>
      <c r="D2029" s="6" t="str">
        <f aca="false">IF(MONTH(A2029)&gt;=4,"FY "&amp;YEAR(A2029)&amp;"-"&amp;RIGHT(YEAR(A2029)+1,2),"FY "&amp;(YEAR(A2029)-1)&amp;"-"&amp;RIGHT(YEAR(A2029),2))</f>
        <v>FY 2008-09</v>
      </c>
      <c r="E2029" s="5" t="s">
        <v>12</v>
      </c>
      <c r="F2029" s="7" t="n">
        <v>685.7</v>
      </c>
      <c r="G2029" s="7" t="n">
        <v>969.1</v>
      </c>
      <c r="H2029" s="7" t="n">
        <v>-283.4</v>
      </c>
      <c r="I2029" s="7" t="n">
        <v>-58.2</v>
      </c>
      <c r="J2029" s="8" t="n">
        <v>48.72</v>
      </c>
    </row>
    <row r="2030" customFormat="false" ht="15" hidden="false" customHeight="false" outlineLevel="0" collapsed="false">
      <c r="A2030" s="4" t="n">
        <v>39862</v>
      </c>
      <c r="B2030" s="5" t="n">
        <v>2009</v>
      </c>
      <c r="C2030" s="5" t="n">
        <v>2</v>
      </c>
      <c r="D2030" s="6" t="str">
        <f aca="false">IF(MONTH(A2030)&gt;=4,"FY "&amp;YEAR(A2030)&amp;"-"&amp;RIGHT(YEAR(A2030)+1,2),"FY "&amp;(YEAR(A2030)-1)&amp;"-"&amp;RIGHT(YEAR(A2030),2))</f>
        <v>FY 2008-09</v>
      </c>
      <c r="E2030" s="5" t="s">
        <v>12</v>
      </c>
      <c r="F2030" s="7" t="n">
        <v>1132.6</v>
      </c>
      <c r="G2030" s="7" t="n">
        <v>1618.8</v>
      </c>
      <c r="H2030" s="7" t="n">
        <v>-486.2</v>
      </c>
      <c r="I2030" s="7" t="n">
        <v>-98.9</v>
      </c>
      <c r="J2030" s="8" t="n">
        <v>49.16</v>
      </c>
    </row>
    <row r="2031" customFormat="false" ht="15" hidden="false" customHeight="false" outlineLevel="0" collapsed="false">
      <c r="A2031" s="4" t="n">
        <v>39863</v>
      </c>
      <c r="B2031" s="5" t="n">
        <v>2009</v>
      </c>
      <c r="C2031" s="5" t="n">
        <v>2</v>
      </c>
      <c r="D2031" s="6" t="str">
        <f aca="false">IF(MONTH(A2031)&gt;=4,"FY "&amp;YEAR(A2031)&amp;"-"&amp;RIGHT(YEAR(A2031)+1,2),"FY "&amp;(YEAR(A2031)-1)&amp;"-"&amp;RIGHT(YEAR(A2031),2))</f>
        <v>FY 2008-09</v>
      </c>
      <c r="E2031" s="5" t="s">
        <v>12</v>
      </c>
      <c r="F2031" s="7" t="n">
        <v>958.9</v>
      </c>
      <c r="G2031" s="7" t="n">
        <v>1392.6</v>
      </c>
      <c r="H2031" s="7" t="n">
        <v>-433.7</v>
      </c>
      <c r="I2031" s="7" t="n">
        <v>-87</v>
      </c>
      <c r="J2031" s="8" t="n">
        <v>49.85</v>
      </c>
    </row>
    <row r="2032" customFormat="false" ht="15" hidden="false" customHeight="false" outlineLevel="0" collapsed="false">
      <c r="A2032" s="4" t="n">
        <v>39864</v>
      </c>
      <c r="B2032" s="5" t="n">
        <v>2009</v>
      </c>
      <c r="C2032" s="5" t="n">
        <v>2</v>
      </c>
      <c r="D2032" s="6" t="str">
        <f aca="false">IF(MONTH(A2032)&gt;=4,"FY "&amp;YEAR(A2032)&amp;"-"&amp;RIGHT(YEAR(A2032)+1,2),"FY "&amp;(YEAR(A2032)-1)&amp;"-"&amp;RIGHT(YEAR(A2032),2))</f>
        <v>FY 2008-09</v>
      </c>
      <c r="E2032" s="5" t="s">
        <v>12</v>
      </c>
      <c r="F2032" s="7" t="n">
        <v>941.3</v>
      </c>
      <c r="G2032" s="7" t="n">
        <v>1261.4</v>
      </c>
      <c r="H2032" s="7" t="n">
        <v>-320.2</v>
      </c>
      <c r="I2032" s="7" t="n">
        <v>-64.2</v>
      </c>
      <c r="J2032" s="8" t="n">
        <v>49.85</v>
      </c>
    </row>
    <row r="2033" customFormat="false" ht="15" hidden="false" customHeight="false" outlineLevel="0" collapsed="false">
      <c r="A2033" s="4" t="n">
        <v>39868</v>
      </c>
      <c r="B2033" s="5" t="n">
        <v>2009</v>
      </c>
      <c r="C2033" s="5" t="n">
        <v>2</v>
      </c>
      <c r="D2033" s="6" t="str">
        <f aca="false">IF(MONTH(A2033)&gt;=4,"FY "&amp;YEAR(A2033)&amp;"-"&amp;RIGHT(YEAR(A2033)+1,2),"FY "&amp;(YEAR(A2033)-1)&amp;"-"&amp;RIGHT(YEAR(A2033),2))</f>
        <v>FY 2008-09</v>
      </c>
      <c r="E2033" s="5" t="s">
        <v>12</v>
      </c>
      <c r="F2033" s="7" t="n">
        <v>967.5</v>
      </c>
      <c r="G2033" s="7" t="n">
        <v>1139.8</v>
      </c>
      <c r="H2033" s="7" t="n">
        <v>-172.2</v>
      </c>
      <c r="I2033" s="7" t="n">
        <v>-34.5</v>
      </c>
      <c r="J2033" s="8" t="n">
        <v>49.85</v>
      </c>
    </row>
    <row r="2034" customFormat="false" ht="15" hidden="false" customHeight="false" outlineLevel="0" collapsed="false">
      <c r="A2034" s="4" t="n">
        <v>39869</v>
      </c>
      <c r="B2034" s="5" t="n">
        <v>2009</v>
      </c>
      <c r="C2034" s="5" t="n">
        <v>2</v>
      </c>
      <c r="D2034" s="6" t="str">
        <f aca="false">IF(MONTH(A2034)&gt;=4,"FY "&amp;YEAR(A2034)&amp;"-"&amp;RIGHT(YEAR(A2034)+1,2),"FY "&amp;(YEAR(A2034)-1)&amp;"-"&amp;RIGHT(YEAR(A2034),2))</f>
        <v>FY 2008-09</v>
      </c>
      <c r="E2034" s="5" t="s">
        <v>12</v>
      </c>
      <c r="F2034" s="7" t="n">
        <v>725.2</v>
      </c>
      <c r="G2034" s="7" t="n">
        <v>1117.1</v>
      </c>
      <c r="H2034" s="7" t="n">
        <v>-391.9</v>
      </c>
      <c r="I2034" s="7" t="n">
        <v>-78.5</v>
      </c>
      <c r="J2034" s="8" t="n">
        <v>49.89</v>
      </c>
    </row>
    <row r="2035" customFormat="false" ht="15" hidden="false" customHeight="false" outlineLevel="0" collapsed="false">
      <c r="A2035" s="4" t="n">
        <v>39870</v>
      </c>
      <c r="B2035" s="5" t="n">
        <v>2009</v>
      </c>
      <c r="C2035" s="5" t="n">
        <v>2</v>
      </c>
      <c r="D2035" s="6" t="str">
        <f aca="false">IF(MONTH(A2035)&gt;=4,"FY "&amp;YEAR(A2035)&amp;"-"&amp;RIGHT(YEAR(A2035)+1,2),"FY "&amp;(YEAR(A2035)-1)&amp;"-"&amp;RIGHT(YEAR(A2035),2))</f>
        <v>FY 2008-09</v>
      </c>
      <c r="E2035" s="5" t="s">
        <v>12</v>
      </c>
      <c r="F2035" s="7" t="n">
        <v>811.3</v>
      </c>
      <c r="G2035" s="7" t="n">
        <v>1264.5</v>
      </c>
      <c r="H2035" s="7" t="n">
        <v>-453.2</v>
      </c>
      <c r="I2035" s="7" t="n">
        <v>-91</v>
      </c>
      <c r="J2035" s="8" t="n">
        <v>49.82</v>
      </c>
    </row>
    <row r="2036" customFormat="false" ht="15" hidden="false" customHeight="false" outlineLevel="0" collapsed="false">
      <c r="A2036" s="4" t="n">
        <v>39871</v>
      </c>
      <c r="B2036" s="5" t="n">
        <v>2009</v>
      </c>
      <c r="C2036" s="5" t="n">
        <v>2</v>
      </c>
      <c r="D2036" s="6" t="str">
        <f aca="false">IF(MONTH(A2036)&gt;=4,"FY "&amp;YEAR(A2036)&amp;"-"&amp;RIGHT(YEAR(A2036)+1,2),"FY "&amp;(YEAR(A2036)-1)&amp;"-"&amp;RIGHT(YEAR(A2036),2))</f>
        <v>FY 2008-09</v>
      </c>
      <c r="E2036" s="5" t="s">
        <v>12</v>
      </c>
      <c r="F2036" s="7" t="n">
        <v>1353.6</v>
      </c>
      <c r="G2036" s="7" t="n">
        <v>1592.3</v>
      </c>
      <c r="H2036" s="7" t="n">
        <v>-238.6</v>
      </c>
      <c r="I2036" s="7" t="n">
        <v>-47.3</v>
      </c>
      <c r="J2036" s="8" t="n">
        <v>50.41</v>
      </c>
    </row>
    <row r="2037" customFormat="false" ht="15" hidden="false" customHeight="false" outlineLevel="0" collapsed="false">
      <c r="A2037" s="4" t="n">
        <v>39874</v>
      </c>
      <c r="B2037" s="5" t="n">
        <v>2009</v>
      </c>
      <c r="C2037" s="5" t="n">
        <v>3</v>
      </c>
      <c r="D2037" s="6" t="str">
        <f aca="false">IF(MONTH(A2037)&gt;=4,"FY "&amp;YEAR(A2037)&amp;"-"&amp;RIGHT(YEAR(A2037)+1,2),"FY "&amp;(YEAR(A2037)-1)&amp;"-"&amp;RIGHT(YEAR(A2037),2))</f>
        <v>FY 2008-09</v>
      </c>
      <c r="E2037" s="5" t="s">
        <v>12</v>
      </c>
      <c r="F2037" s="7" t="n">
        <v>1840.9</v>
      </c>
      <c r="G2037" s="7" t="n">
        <v>2111.2</v>
      </c>
      <c r="H2037" s="7" t="n">
        <v>-270.3</v>
      </c>
      <c r="I2037" s="7" t="n">
        <v>-53.3</v>
      </c>
      <c r="J2037" s="8" t="n">
        <v>50.73</v>
      </c>
    </row>
    <row r="2038" customFormat="false" ht="15" hidden="false" customHeight="false" outlineLevel="0" collapsed="false">
      <c r="A2038" s="4" t="n">
        <v>39875</v>
      </c>
      <c r="B2038" s="5" t="n">
        <v>2009</v>
      </c>
      <c r="C2038" s="5" t="n">
        <v>3</v>
      </c>
      <c r="D2038" s="6" t="str">
        <f aca="false">IF(MONTH(A2038)&gt;=4,"FY "&amp;YEAR(A2038)&amp;"-"&amp;RIGHT(YEAR(A2038)+1,2),"FY "&amp;(YEAR(A2038)-1)&amp;"-"&amp;RIGHT(YEAR(A2038),2))</f>
        <v>FY 2008-09</v>
      </c>
      <c r="E2038" s="5" t="s">
        <v>12</v>
      </c>
      <c r="F2038" s="7" t="n">
        <v>831.5</v>
      </c>
      <c r="G2038" s="7" t="n">
        <v>1309.4</v>
      </c>
      <c r="H2038" s="7" t="n">
        <v>-477.9</v>
      </c>
      <c r="I2038" s="7" t="n">
        <v>-92.3</v>
      </c>
      <c r="J2038" s="8" t="n">
        <v>51.75</v>
      </c>
    </row>
    <row r="2039" customFormat="false" ht="15" hidden="false" customHeight="false" outlineLevel="0" collapsed="false">
      <c r="A2039" s="4" t="n">
        <v>39876</v>
      </c>
      <c r="B2039" s="5" t="n">
        <v>2009</v>
      </c>
      <c r="C2039" s="5" t="n">
        <v>3</v>
      </c>
      <c r="D2039" s="6" t="str">
        <f aca="false">IF(MONTH(A2039)&gt;=4,"FY "&amp;YEAR(A2039)&amp;"-"&amp;RIGHT(YEAR(A2039)+1,2),"FY "&amp;(YEAR(A2039)-1)&amp;"-"&amp;RIGHT(YEAR(A2039),2))</f>
        <v>FY 2008-09</v>
      </c>
      <c r="E2039" s="5" t="s">
        <v>12</v>
      </c>
      <c r="F2039" s="7" t="n">
        <v>651.1</v>
      </c>
      <c r="G2039" s="7" t="n">
        <v>1297.4</v>
      </c>
      <c r="H2039" s="7" t="n">
        <v>-646.3</v>
      </c>
      <c r="I2039" s="7" t="n">
        <v>-125.1</v>
      </c>
      <c r="J2039" s="8" t="n">
        <v>51.66</v>
      </c>
    </row>
    <row r="2040" customFormat="false" ht="15" hidden="false" customHeight="false" outlineLevel="0" collapsed="false">
      <c r="A2040" s="4" t="n">
        <v>39877</v>
      </c>
      <c r="B2040" s="5" t="n">
        <v>2009</v>
      </c>
      <c r="C2040" s="5" t="n">
        <v>3</v>
      </c>
      <c r="D2040" s="6" t="str">
        <f aca="false">IF(MONTH(A2040)&gt;=4,"FY "&amp;YEAR(A2040)&amp;"-"&amp;RIGHT(YEAR(A2040)+1,2),"FY "&amp;(YEAR(A2040)-1)&amp;"-"&amp;RIGHT(YEAR(A2040),2))</f>
        <v>FY 2008-09</v>
      </c>
      <c r="E2040" s="5" t="s">
        <v>12</v>
      </c>
      <c r="F2040" s="7" t="n">
        <v>936.9</v>
      </c>
      <c r="G2040" s="7" t="n">
        <v>1391.1</v>
      </c>
      <c r="H2040" s="7" t="n">
        <v>-454.2</v>
      </c>
      <c r="I2040" s="7" t="n">
        <v>-87.5</v>
      </c>
      <c r="J2040" s="8" t="n">
        <v>51.93</v>
      </c>
    </row>
    <row r="2041" customFormat="false" ht="15" hidden="false" customHeight="false" outlineLevel="0" collapsed="false">
      <c r="A2041" s="4" t="n">
        <v>39878</v>
      </c>
      <c r="B2041" s="5" t="n">
        <v>2009</v>
      </c>
      <c r="C2041" s="5" t="n">
        <v>3</v>
      </c>
      <c r="D2041" s="6" t="str">
        <f aca="false">IF(MONTH(A2041)&gt;=4,"FY "&amp;YEAR(A2041)&amp;"-"&amp;RIGHT(YEAR(A2041)+1,2),"FY "&amp;(YEAR(A2041)-1)&amp;"-"&amp;RIGHT(YEAR(A2041),2))</f>
        <v>FY 2008-09</v>
      </c>
      <c r="E2041" s="5" t="s">
        <v>12</v>
      </c>
      <c r="F2041" s="7" t="n">
        <v>1495.2</v>
      </c>
      <c r="G2041" s="7" t="n">
        <v>2104.2</v>
      </c>
      <c r="H2041" s="7" t="n">
        <v>-608.9</v>
      </c>
      <c r="I2041" s="7" t="n">
        <v>-117</v>
      </c>
      <c r="J2041" s="8" t="n">
        <v>52.06</v>
      </c>
    </row>
    <row r="2042" customFormat="false" ht="15" hidden="false" customHeight="false" outlineLevel="0" collapsed="false">
      <c r="A2042" s="4" t="n">
        <v>39881</v>
      </c>
      <c r="B2042" s="5" t="n">
        <v>2009</v>
      </c>
      <c r="C2042" s="5" t="n">
        <v>3</v>
      </c>
      <c r="D2042" s="6" t="str">
        <f aca="false">IF(MONTH(A2042)&gt;=4,"FY "&amp;YEAR(A2042)&amp;"-"&amp;RIGHT(YEAR(A2042)+1,2),"FY "&amp;(YEAR(A2042)-1)&amp;"-"&amp;RIGHT(YEAR(A2042),2))</f>
        <v>FY 2008-09</v>
      </c>
      <c r="E2042" s="5" t="s">
        <v>12</v>
      </c>
      <c r="F2042" s="7" t="n">
        <v>1814.7</v>
      </c>
      <c r="G2042" s="7" t="n">
        <v>1816.2</v>
      </c>
      <c r="H2042" s="7" t="n">
        <v>-1.6</v>
      </c>
      <c r="I2042" s="7" t="n">
        <v>-0.3</v>
      </c>
      <c r="J2042" s="8" t="n">
        <v>51.51</v>
      </c>
    </row>
    <row r="2043" customFormat="false" ht="15" hidden="false" customHeight="false" outlineLevel="0" collapsed="false">
      <c r="A2043" s="4" t="n">
        <v>39884</v>
      </c>
      <c r="B2043" s="5" t="n">
        <v>2009</v>
      </c>
      <c r="C2043" s="5" t="n">
        <v>3</v>
      </c>
      <c r="D2043" s="6" t="str">
        <f aca="false">IF(MONTH(A2043)&gt;=4,"FY "&amp;YEAR(A2043)&amp;"-"&amp;RIGHT(YEAR(A2043)+1,2),"FY "&amp;(YEAR(A2043)-1)&amp;"-"&amp;RIGHT(YEAR(A2043),2))</f>
        <v>FY 2008-09</v>
      </c>
      <c r="E2043" s="5" t="s">
        <v>12</v>
      </c>
      <c r="F2043" s="7" t="n">
        <v>1028.4</v>
      </c>
      <c r="G2043" s="7" t="n">
        <v>1016.4</v>
      </c>
      <c r="H2043" s="7" t="n">
        <v>12</v>
      </c>
      <c r="I2043" s="7" t="n">
        <v>2.3</v>
      </c>
      <c r="J2043" s="8" t="n">
        <v>51.8</v>
      </c>
    </row>
    <row r="2044" customFormat="false" ht="15" hidden="false" customHeight="false" outlineLevel="0" collapsed="false">
      <c r="A2044" s="4" t="n">
        <v>39885</v>
      </c>
      <c r="B2044" s="5" t="n">
        <v>2009</v>
      </c>
      <c r="C2044" s="5" t="n">
        <v>3</v>
      </c>
      <c r="D2044" s="6" t="str">
        <f aca="false">IF(MONTH(A2044)&gt;=4,"FY "&amp;YEAR(A2044)&amp;"-"&amp;RIGHT(YEAR(A2044)+1,2),"FY "&amp;(YEAR(A2044)-1)&amp;"-"&amp;RIGHT(YEAR(A2044),2))</f>
        <v>FY 2008-09</v>
      </c>
      <c r="E2044" s="5" t="s">
        <v>12</v>
      </c>
      <c r="F2044" s="7" t="n">
        <v>1896.9</v>
      </c>
      <c r="G2044" s="7" t="n">
        <v>1996.3</v>
      </c>
      <c r="H2044" s="7" t="n">
        <v>-99.3</v>
      </c>
      <c r="I2044" s="7" t="n">
        <v>-19.2</v>
      </c>
      <c r="J2044" s="8" t="n">
        <v>51.7</v>
      </c>
    </row>
    <row r="2045" customFormat="false" ht="15" hidden="false" customHeight="false" outlineLevel="0" collapsed="false">
      <c r="A2045" s="4" t="n">
        <v>39888</v>
      </c>
      <c r="B2045" s="5" t="n">
        <v>2009</v>
      </c>
      <c r="C2045" s="5" t="n">
        <v>3</v>
      </c>
      <c r="D2045" s="6" t="str">
        <f aca="false">IF(MONTH(A2045)&gt;=4,"FY "&amp;YEAR(A2045)&amp;"-"&amp;RIGHT(YEAR(A2045)+1,2),"FY "&amp;(YEAR(A2045)-1)&amp;"-"&amp;RIGHT(YEAR(A2045),2))</f>
        <v>FY 2008-09</v>
      </c>
      <c r="E2045" s="5" t="s">
        <v>12</v>
      </c>
      <c r="F2045" s="7" t="n">
        <v>2105</v>
      </c>
      <c r="G2045" s="7" t="n">
        <v>1913.6</v>
      </c>
      <c r="H2045" s="7" t="n">
        <v>191.4</v>
      </c>
      <c r="I2045" s="7" t="n">
        <v>37</v>
      </c>
      <c r="J2045" s="8" t="n">
        <v>51.67</v>
      </c>
    </row>
    <row r="2046" customFormat="false" ht="15" hidden="false" customHeight="false" outlineLevel="0" collapsed="false">
      <c r="A2046" s="4" t="n">
        <v>39889</v>
      </c>
      <c r="B2046" s="5" t="n">
        <v>2009</v>
      </c>
      <c r="C2046" s="5" t="n">
        <v>3</v>
      </c>
      <c r="D2046" s="6" t="str">
        <f aca="false">IF(MONTH(A2046)&gt;=4,"FY "&amp;YEAR(A2046)&amp;"-"&amp;RIGHT(YEAR(A2046)+1,2),"FY "&amp;(YEAR(A2046)-1)&amp;"-"&amp;RIGHT(YEAR(A2046),2))</f>
        <v>FY 2008-09</v>
      </c>
      <c r="E2046" s="5" t="s">
        <v>12</v>
      </c>
      <c r="F2046" s="7" t="n">
        <v>1369.9</v>
      </c>
      <c r="G2046" s="7" t="n">
        <v>1384.2</v>
      </c>
      <c r="H2046" s="7" t="n">
        <v>-14.3</v>
      </c>
      <c r="I2046" s="7" t="n">
        <v>-2.8</v>
      </c>
      <c r="J2046" s="8" t="n">
        <v>51.58</v>
      </c>
    </row>
    <row r="2047" customFormat="false" ht="15" hidden="false" customHeight="false" outlineLevel="0" collapsed="false">
      <c r="A2047" s="4" t="n">
        <v>39890</v>
      </c>
      <c r="B2047" s="5" t="n">
        <v>2009</v>
      </c>
      <c r="C2047" s="5" t="n">
        <v>3</v>
      </c>
      <c r="D2047" s="6" t="str">
        <f aca="false">IF(MONTH(A2047)&gt;=4,"FY "&amp;YEAR(A2047)&amp;"-"&amp;RIGHT(YEAR(A2047)+1,2),"FY "&amp;(YEAR(A2047)-1)&amp;"-"&amp;RIGHT(YEAR(A2047),2))</f>
        <v>FY 2008-09</v>
      </c>
      <c r="E2047" s="5" t="s">
        <v>12</v>
      </c>
      <c r="F2047" s="7" t="n">
        <v>1574.3</v>
      </c>
      <c r="G2047" s="7" t="n">
        <v>1130</v>
      </c>
      <c r="H2047" s="7" t="n">
        <v>444.3</v>
      </c>
      <c r="I2047" s="7" t="n">
        <v>86.7</v>
      </c>
      <c r="J2047" s="8" t="n">
        <v>51.25</v>
      </c>
    </row>
    <row r="2048" customFormat="false" ht="15" hidden="false" customHeight="false" outlineLevel="0" collapsed="false">
      <c r="A2048" s="4" t="n">
        <v>39891</v>
      </c>
      <c r="B2048" s="5" t="n">
        <v>2009</v>
      </c>
      <c r="C2048" s="5" t="n">
        <v>3</v>
      </c>
      <c r="D2048" s="6" t="str">
        <f aca="false">IF(MONTH(A2048)&gt;=4,"FY "&amp;YEAR(A2048)&amp;"-"&amp;RIGHT(YEAR(A2048)+1,2),"FY "&amp;(YEAR(A2048)-1)&amp;"-"&amp;RIGHT(YEAR(A2048),2))</f>
        <v>FY 2008-09</v>
      </c>
      <c r="E2048" s="5" t="s">
        <v>12</v>
      </c>
      <c r="F2048" s="7" t="n">
        <v>1807.5</v>
      </c>
      <c r="G2048" s="7" t="n">
        <v>1453.8</v>
      </c>
      <c r="H2048" s="7" t="n">
        <v>353.7</v>
      </c>
      <c r="I2048" s="7" t="n">
        <v>68.9</v>
      </c>
      <c r="J2048" s="8" t="n">
        <v>51.35</v>
      </c>
    </row>
    <row r="2049" customFormat="false" ht="15" hidden="false" customHeight="false" outlineLevel="0" collapsed="false">
      <c r="A2049" s="4" t="n">
        <v>39892</v>
      </c>
      <c r="B2049" s="5" t="n">
        <v>2009</v>
      </c>
      <c r="C2049" s="5" t="n">
        <v>3</v>
      </c>
      <c r="D2049" s="6" t="str">
        <f aca="false">IF(MONTH(A2049)&gt;=4,"FY "&amp;YEAR(A2049)&amp;"-"&amp;RIGHT(YEAR(A2049)+1,2),"FY "&amp;(YEAR(A2049)-1)&amp;"-"&amp;RIGHT(YEAR(A2049),2))</f>
        <v>FY 2008-09</v>
      </c>
      <c r="E2049" s="5" t="s">
        <v>12</v>
      </c>
      <c r="F2049" s="7" t="n">
        <v>1429.8</v>
      </c>
      <c r="G2049" s="7" t="n">
        <v>1272.1</v>
      </c>
      <c r="H2049" s="7" t="n">
        <v>157.7</v>
      </c>
      <c r="I2049" s="7" t="n">
        <v>31.1</v>
      </c>
      <c r="J2049" s="8" t="n">
        <v>50.77</v>
      </c>
    </row>
    <row r="2050" customFormat="false" ht="15" hidden="false" customHeight="false" outlineLevel="0" collapsed="false">
      <c r="A2050" s="4" t="n">
        <v>39895</v>
      </c>
      <c r="B2050" s="5" t="n">
        <v>2009</v>
      </c>
      <c r="C2050" s="5" t="n">
        <v>3</v>
      </c>
      <c r="D2050" s="6" t="str">
        <f aca="false">IF(MONTH(A2050)&gt;=4,"FY "&amp;YEAR(A2050)&amp;"-"&amp;RIGHT(YEAR(A2050)+1,2),"FY "&amp;(YEAR(A2050)-1)&amp;"-"&amp;RIGHT(YEAR(A2050),2))</f>
        <v>FY 2008-09</v>
      </c>
      <c r="E2050" s="5" t="s">
        <v>12</v>
      </c>
      <c r="F2050" s="7" t="n">
        <v>1277.4</v>
      </c>
      <c r="G2050" s="7" t="n">
        <v>1228</v>
      </c>
      <c r="H2050" s="7" t="n">
        <v>49.4</v>
      </c>
      <c r="I2050" s="7" t="n">
        <v>9.8</v>
      </c>
      <c r="J2050" s="8" t="n">
        <v>50.14</v>
      </c>
    </row>
    <row r="2051" customFormat="false" ht="15" hidden="false" customHeight="false" outlineLevel="0" collapsed="false">
      <c r="A2051" s="4" t="n">
        <v>39896</v>
      </c>
      <c r="B2051" s="5" t="n">
        <v>2009</v>
      </c>
      <c r="C2051" s="5" t="n">
        <v>3</v>
      </c>
      <c r="D2051" s="6" t="str">
        <f aca="false">IF(MONTH(A2051)&gt;=4,"FY "&amp;YEAR(A2051)&amp;"-"&amp;RIGHT(YEAR(A2051)+1,2),"FY "&amp;(YEAR(A2051)-1)&amp;"-"&amp;RIGHT(YEAR(A2051),2))</f>
        <v>FY 2008-09</v>
      </c>
      <c r="E2051" s="5" t="s">
        <v>12</v>
      </c>
      <c r="F2051" s="7" t="n">
        <v>1445.9</v>
      </c>
      <c r="G2051" s="7" t="n">
        <v>1130.2</v>
      </c>
      <c r="H2051" s="7" t="n">
        <v>315.8</v>
      </c>
      <c r="I2051" s="7" t="n">
        <v>62.5</v>
      </c>
      <c r="J2051" s="8" t="n">
        <v>50.52</v>
      </c>
    </row>
    <row r="2052" customFormat="false" ht="15" hidden="false" customHeight="false" outlineLevel="0" collapsed="false">
      <c r="A2052" s="4" t="n">
        <v>39897</v>
      </c>
      <c r="B2052" s="5" t="n">
        <v>2009</v>
      </c>
      <c r="C2052" s="5" t="n">
        <v>3</v>
      </c>
      <c r="D2052" s="6" t="str">
        <f aca="false">IF(MONTH(A2052)&gt;=4,"FY "&amp;YEAR(A2052)&amp;"-"&amp;RIGHT(YEAR(A2052)+1,2),"FY "&amp;(YEAR(A2052)-1)&amp;"-"&amp;RIGHT(YEAR(A2052),2))</f>
        <v>FY 2008-09</v>
      </c>
      <c r="E2052" s="5" t="s">
        <v>12</v>
      </c>
      <c r="F2052" s="7" t="n">
        <v>2288.3</v>
      </c>
      <c r="G2052" s="7" t="n">
        <v>1589.2</v>
      </c>
      <c r="H2052" s="7" t="n">
        <v>699.1</v>
      </c>
      <c r="I2052" s="7" t="n">
        <v>139</v>
      </c>
      <c r="J2052" s="8" t="n">
        <v>50.31</v>
      </c>
    </row>
    <row r="2053" customFormat="false" ht="15" hidden="false" customHeight="false" outlineLevel="0" collapsed="false">
      <c r="A2053" s="4" t="n">
        <v>39898</v>
      </c>
      <c r="B2053" s="5" t="n">
        <v>2009</v>
      </c>
      <c r="C2053" s="5" t="n">
        <v>3</v>
      </c>
      <c r="D2053" s="6" t="str">
        <f aca="false">IF(MONTH(A2053)&gt;=4,"FY "&amp;YEAR(A2053)&amp;"-"&amp;RIGHT(YEAR(A2053)+1,2),"FY "&amp;(YEAR(A2053)-1)&amp;"-"&amp;RIGHT(YEAR(A2053),2))</f>
        <v>FY 2008-09</v>
      </c>
      <c r="E2053" s="5" t="s">
        <v>12</v>
      </c>
      <c r="F2053" s="7" t="n">
        <v>1831.9</v>
      </c>
      <c r="G2053" s="7" t="n">
        <v>1534.3</v>
      </c>
      <c r="H2053" s="7" t="n">
        <v>297.6</v>
      </c>
      <c r="I2053" s="7" t="n">
        <v>58.5</v>
      </c>
      <c r="J2053" s="8" t="n">
        <v>50.83</v>
      </c>
    </row>
    <row r="2054" customFormat="false" ht="15" hidden="false" customHeight="false" outlineLevel="0" collapsed="false">
      <c r="A2054" s="4" t="n">
        <v>39899</v>
      </c>
      <c r="B2054" s="5" t="n">
        <v>2009</v>
      </c>
      <c r="C2054" s="5" t="n">
        <v>3</v>
      </c>
      <c r="D2054" s="6" t="str">
        <f aca="false">IF(MONTH(A2054)&gt;=4,"FY "&amp;YEAR(A2054)&amp;"-"&amp;RIGHT(YEAR(A2054)+1,2),"FY "&amp;(YEAR(A2054)-1)&amp;"-"&amp;RIGHT(YEAR(A2054),2))</f>
        <v>FY 2008-09</v>
      </c>
      <c r="E2054" s="5" t="s">
        <v>12</v>
      </c>
      <c r="F2054" s="7" t="n">
        <v>3544.2</v>
      </c>
      <c r="G2054" s="7" t="n">
        <v>2226.9</v>
      </c>
      <c r="H2054" s="7" t="n">
        <v>1317.3</v>
      </c>
      <c r="I2054" s="7" t="n">
        <v>260.6</v>
      </c>
      <c r="J2054" s="8" t="n">
        <v>50.54</v>
      </c>
    </row>
    <row r="2055" customFormat="false" ht="15" hidden="false" customHeight="false" outlineLevel="0" collapsed="false">
      <c r="A2055" s="4" t="n">
        <v>39902</v>
      </c>
      <c r="B2055" s="5" t="n">
        <v>2009</v>
      </c>
      <c r="C2055" s="5" t="n">
        <v>3</v>
      </c>
      <c r="D2055" s="6" t="str">
        <f aca="false">IF(MONTH(A2055)&gt;=4,"FY "&amp;YEAR(A2055)&amp;"-"&amp;RIGHT(YEAR(A2055)+1,2),"FY "&amp;(YEAR(A2055)-1)&amp;"-"&amp;RIGHT(YEAR(A2055),2))</f>
        <v>FY 2008-09</v>
      </c>
      <c r="E2055" s="5" t="s">
        <v>12</v>
      </c>
      <c r="F2055" s="7" t="n">
        <v>1740.7</v>
      </c>
      <c r="G2055" s="7" t="n">
        <v>2011.4</v>
      </c>
      <c r="H2055" s="7" t="n">
        <v>-270.7</v>
      </c>
      <c r="I2055" s="7" t="n">
        <v>-53.6</v>
      </c>
      <c r="J2055" s="8" t="n">
        <v>50.54</v>
      </c>
    </row>
    <row r="2056" customFormat="false" ht="15" hidden="false" customHeight="false" outlineLevel="0" collapsed="false">
      <c r="A2056" s="4" t="n">
        <v>39903</v>
      </c>
      <c r="B2056" s="5" t="n">
        <v>2009</v>
      </c>
      <c r="C2056" s="5" t="n">
        <v>3</v>
      </c>
      <c r="D2056" s="6" t="str">
        <f aca="false">IF(MONTH(A2056)&gt;=4,"FY "&amp;YEAR(A2056)&amp;"-"&amp;RIGHT(YEAR(A2056)+1,2),"FY "&amp;(YEAR(A2056)-1)&amp;"-"&amp;RIGHT(YEAR(A2056),2))</f>
        <v>FY 2008-09</v>
      </c>
      <c r="E2056" s="5" t="s">
        <v>12</v>
      </c>
      <c r="F2056" s="7" t="n">
        <v>1466.8</v>
      </c>
      <c r="G2056" s="7" t="n">
        <v>1931.4</v>
      </c>
      <c r="H2056" s="7" t="n">
        <v>-464.6</v>
      </c>
      <c r="I2056" s="7" t="n">
        <v>-91</v>
      </c>
      <c r="J2056" s="8" t="n">
        <v>51.08</v>
      </c>
    </row>
    <row r="2057" customFormat="false" ht="15" hidden="false" customHeight="false" outlineLevel="0" collapsed="false">
      <c r="A2057" s="4" t="n">
        <v>39904</v>
      </c>
      <c r="B2057" s="5" t="n">
        <v>2009</v>
      </c>
      <c r="C2057" s="5" t="n">
        <v>4</v>
      </c>
      <c r="D2057" s="6" t="str">
        <f aca="false">IF(MONTH(A2057)&gt;=4,"FY "&amp;YEAR(A2057)&amp;"-"&amp;RIGHT(YEAR(A2057)+1,2),"FY "&amp;(YEAR(A2057)-1)&amp;"-"&amp;RIGHT(YEAR(A2057),2))</f>
        <v>FY 2009-10</v>
      </c>
      <c r="E2057" s="5" t="s">
        <v>12</v>
      </c>
      <c r="F2057" s="7" t="n">
        <v>1640.9</v>
      </c>
      <c r="G2057" s="7" t="n">
        <v>2172.3</v>
      </c>
      <c r="H2057" s="7" t="n">
        <v>-531.4</v>
      </c>
      <c r="I2057" s="7" t="n">
        <v>-104.3</v>
      </c>
      <c r="J2057" s="8" t="n">
        <v>50.95</v>
      </c>
    </row>
    <row r="2058" customFormat="false" ht="15" hidden="false" customHeight="false" outlineLevel="0" collapsed="false">
      <c r="A2058" s="4" t="n">
        <v>39905</v>
      </c>
      <c r="B2058" s="5" t="n">
        <v>2009</v>
      </c>
      <c r="C2058" s="5" t="n">
        <v>4</v>
      </c>
      <c r="D2058" s="6" t="str">
        <f aca="false">IF(MONTH(A2058)&gt;=4,"FY "&amp;YEAR(A2058)&amp;"-"&amp;RIGHT(YEAR(A2058)+1,2),"FY "&amp;(YEAR(A2058)-1)&amp;"-"&amp;RIGHT(YEAR(A2058),2))</f>
        <v>FY 2009-10</v>
      </c>
      <c r="E2058" s="5" t="s">
        <v>12</v>
      </c>
      <c r="F2058" s="7" t="n">
        <v>1695.2</v>
      </c>
      <c r="G2058" s="7" t="n">
        <v>1460.4</v>
      </c>
      <c r="H2058" s="7" t="n">
        <v>234.8</v>
      </c>
      <c r="I2058" s="7" t="n">
        <v>46.1</v>
      </c>
      <c r="J2058" s="8" t="n">
        <v>50.95</v>
      </c>
    </row>
    <row r="2059" customFormat="false" ht="15" hidden="false" customHeight="false" outlineLevel="0" collapsed="false">
      <c r="A2059" s="4" t="n">
        <v>39909</v>
      </c>
      <c r="B2059" s="5" t="n">
        <v>2009</v>
      </c>
      <c r="C2059" s="5" t="n">
        <v>4</v>
      </c>
      <c r="D2059" s="6" t="str">
        <f aca="false">IF(MONTH(A2059)&gt;=4,"FY "&amp;YEAR(A2059)&amp;"-"&amp;RIGHT(YEAR(A2059)+1,2),"FY "&amp;(YEAR(A2059)-1)&amp;"-"&amp;RIGHT(YEAR(A2059),2))</f>
        <v>FY 2009-10</v>
      </c>
      <c r="E2059" s="5" t="s">
        <v>12</v>
      </c>
      <c r="F2059" s="7" t="n">
        <v>2761.5</v>
      </c>
      <c r="G2059" s="7" t="n">
        <v>2065.3</v>
      </c>
      <c r="H2059" s="7" t="n">
        <v>696.3</v>
      </c>
      <c r="I2059" s="7" t="n">
        <v>138.4</v>
      </c>
      <c r="J2059" s="8" t="n">
        <v>50.3</v>
      </c>
    </row>
    <row r="2060" customFormat="false" ht="15" hidden="false" customHeight="false" outlineLevel="0" collapsed="false">
      <c r="A2060" s="4" t="n">
        <v>39911</v>
      </c>
      <c r="B2060" s="5" t="n">
        <v>2009</v>
      </c>
      <c r="C2060" s="5" t="n">
        <v>4</v>
      </c>
      <c r="D2060" s="6" t="str">
        <f aca="false">IF(MONTH(A2060)&gt;=4,"FY "&amp;YEAR(A2060)&amp;"-"&amp;RIGHT(YEAR(A2060)+1,2),"FY "&amp;(YEAR(A2060)-1)&amp;"-"&amp;RIGHT(YEAR(A2060),2))</f>
        <v>FY 2009-10</v>
      </c>
      <c r="E2060" s="5" t="s">
        <v>12</v>
      </c>
      <c r="F2060" s="7" t="n">
        <v>2619.8</v>
      </c>
      <c r="G2060" s="7" t="n">
        <v>2447.5</v>
      </c>
      <c r="H2060" s="7" t="n">
        <v>172.3</v>
      </c>
      <c r="I2060" s="7" t="n">
        <v>34.5</v>
      </c>
      <c r="J2060" s="8" t="n">
        <v>50</v>
      </c>
    </row>
    <row r="2061" customFormat="false" ht="15" hidden="false" customHeight="false" outlineLevel="0" collapsed="false">
      <c r="A2061" s="4" t="n">
        <v>39912</v>
      </c>
      <c r="B2061" s="5" t="n">
        <v>2009</v>
      </c>
      <c r="C2061" s="5" t="n">
        <v>4</v>
      </c>
      <c r="D2061" s="6" t="str">
        <f aca="false">IF(MONTH(A2061)&gt;=4,"FY "&amp;YEAR(A2061)&amp;"-"&amp;RIGHT(YEAR(A2061)+1,2),"FY "&amp;(YEAR(A2061)-1)&amp;"-"&amp;RIGHT(YEAR(A2061),2))</f>
        <v>FY 2009-10</v>
      </c>
      <c r="E2061" s="5" t="s">
        <v>12</v>
      </c>
      <c r="F2061" s="7" t="n">
        <v>3796.9</v>
      </c>
      <c r="G2061" s="7" t="n">
        <v>3312.8</v>
      </c>
      <c r="H2061" s="7" t="n">
        <v>484.1</v>
      </c>
      <c r="I2061" s="7" t="n">
        <v>95.8</v>
      </c>
      <c r="J2061" s="8" t="n">
        <v>50.53</v>
      </c>
    </row>
    <row r="2062" customFormat="false" ht="15" hidden="false" customHeight="false" outlineLevel="0" collapsed="false">
      <c r="A2062" s="4" t="n">
        <v>39916</v>
      </c>
      <c r="B2062" s="5" t="n">
        <v>2009</v>
      </c>
      <c r="C2062" s="5" t="n">
        <v>4</v>
      </c>
      <c r="D2062" s="6" t="str">
        <f aca="false">IF(MONTH(A2062)&gt;=4,"FY "&amp;YEAR(A2062)&amp;"-"&amp;RIGHT(YEAR(A2062)+1,2),"FY "&amp;(YEAR(A2062)-1)&amp;"-"&amp;RIGHT(YEAR(A2062),2))</f>
        <v>FY 2009-10</v>
      </c>
      <c r="E2062" s="5" t="s">
        <v>12</v>
      </c>
      <c r="F2062" s="7" t="n">
        <v>2101.8</v>
      </c>
      <c r="G2062" s="7" t="n">
        <v>2011.2</v>
      </c>
      <c r="H2062" s="7" t="n">
        <v>90.6</v>
      </c>
      <c r="I2062" s="7" t="n">
        <v>18.1</v>
      </c>
      <c r="J2062" s="8" t="n">
        <v>49.91</v>
      </c>
    </row>
    <row r="2063" customFormat="false" ht="15" hidden="false" customHeight="false" outlineLevel="0" collapsed="false">
      <c r="A2063" s="4" t="n">
        <v>39918</v>
      </c>
      <c r="B2063" s="5" t="n">
        <v>2009</v>
      </c>
      <c r="C2063" s="5" t="n">
        <v>4</v>
      </c>
      <c r="D2063" s="6" t="str">
        <f aca="false">IF(MONTH(A2063)&gt;=4,"FY "&amp;YEAR(A2063)&amp;"-"&amp;RIGHT(YEAR(A2063)+1,2),"FY "&amp;(YEAR(A2063)-1)&amp;"-"&amp;RIGHT(YEAR(A2063),2))</f>
        <v>FY 2009-10</v>
      </c>
      <c r="E2063" s="5" t="s">
        <v>12</v>
      </c>
      <c r="F2063" s="7" t="n">
        <v>2058.3</v>
      </c>
      <c r="G2063" s="7" t="n">
        <v>1416.4</v>
      </c>
      <c r="H2063" s="7" t="n">
        <v>641.8</v>
      </c>
      <c r="I2063" s="7" t="n">
        <v>128.8</v>
      </c>
      <c r="J2063" s="8" t="n">
        <v>49.83</v>
      </c>
    </row>
    <row r="2064" customFormat="false" ht="15" hidden="false" customHeight="false" outlineLevel="0" collapsed="false">
      <c r="A2064" s="4" t="n">
        <v>39919</v>
      </c>
      <c r="B2064" s="5" t="n">
        <v>2009</v>
      </c>
      <c r="C2064" s="5" t="n">
        <v>4</v>
      </c>
      <c r="D2064" s="6" t="str">
        <f aca="false">IF(MONTH(A2064)&gt;=4,"FY "&amp;YEAR(A2064)&amp;"-"&amp;RIGHT(YEAR(A2064)+1,2),"FY "&amp;(YEAR(A2064)-1)&amp;"-"&amp;RIGHT(YEAR(A2064),2))</f>
        <v>FY 2009-10</v>
      </c>
      <c r="E2064" s="5" t="s">
        <v>12</v>
      </c>
      <c r="F2064" s="7" t="n">
        <v>4062.6</v>
      </c>
      <c r="G2064" s="7" t="n">
        <v>3290.3</v>
      </c>
      <c r="H2064" s="7" t="n">
        <v>772.2</v>
      </c>
      <c r="I2064" s="7" t="n">
        <v>154.8</v>
      </c>
      <c r="J2064" s="8" t="n">
        <v>49.88</v>
      </c>
    </row>
    <row r="2065" customFormat="false" ht="15" hidden="false" customHeight="false" outlineLevel="0" collapsed="false">
      <c r="A2065" s="4" t="n">
        <v>39920</v>
      </c>
      <c r="B2065" s="5" t="n">
        <v>2009</v>
      </c>
      <c r="C2065" s="5" t="n">
        <v>4</v>
      </c>
      <c r="D2065" s="6" t="str">
        <f aca="false">IF(MONTH(A2065)&gt;=4,"FY "&amp;YEAR(A2065)&amp;"-"&amp;RIGHT(YEAR(A2065)+1,2),"FY "&amp;(YEAR(A2065)-1)&amp;"-"&amp;RIGHT(YEAR(A2065),2))</f>
        <v>FY 2009-10</v>
      </c>
      <c r="E2065" s="5" t="s">
        <v>12</v>
      </c>
      <c r="F2065" s="7" t="n">
        <v>3019.3</v>
      </c>
      <c r="G2065" s="7" t="n">
        <v>2623.4</v>
      </c>
      <c r="H2065" s="7" t="n">
        <v>395.8</v>
      </c>
      <c r="I2065" s="7" t="n">
        <v>80</v>
      </c>
      <c r="J2065" s="8" t="n">
        <v>49.49</v>
      </c>
    </row>
    <row r="2066" customFormat="false" ht="15" hidden="false" customHeight="false" outlineLevel="0" collapsed="false">
      <c r="A2066" s="4" t="n">
        <v>39923</v>
      </c>
      <c r="B2066" s="5" t="n">
        <v>2009</v>
      </c>
      <c r="C2066" s="5" t="n">
        <v>4</v>
      </c>
      <c r="D2066" s="6" t="str">
        <f aca="false">IF(MONTH(A2066)&gt;=4,"FY "&amp;YEAR(A2066)&amp;"-"&amp;RIGHT(YEAR(A2066)+1,2),"FY "&amp;(YEAR(A2066)-1)&amp;"-"&amp;RIGHT(YEAR(A2066),2))</f>
        <v>FY 2009-10</v>
      </c>
      <c r="E2066" s="5" t="s">
        <v>12</v>
      </c>
      <c r="F2066" s="7" t="n">
        <v>2547.6</v>
      </c>
      <c r="G2066" s="7" t="n">
        <v>1758.5</v>
      </c>
      <c r="H2066" s="7" t="n">
        <v>789.1</v>
      </c>
      <c r="I2066" s="7" t="n">
        <v>158.7</v>
      </c>
      <c r="J2066" s="8" t="n">
        <v>49.71</v>
      </c>
    </row>
    <row r="2067" customFormat="false" ht="15" hidden="false" customHeight="false" outlineLevel="0" collapsed="false">
      <c r="A2067" s="4" t="n">
        <v>39924</v>
      </c>
      <c r="B2067" s="5" t="n">
        <v>2009</v>
      </c>
      <c r="C2067" s="5" t="n">
        <v>4</v>
      </c>
      <c r="D2067" s="6" t="str">
        <f aca="false">IF(MONTH(A2067)&gt;=4,"FY "&amp;YEAR(A2067)&amp;"-"&amp;RIGHT(YEAR(A2067)+1,2),"FY "&amp;(YEAR(A2067)-1)&amp;"-"&amp;RIGHT(YEAR(A2067),2))</f>
        <v>FY 2009-10</v>
      </c>
      <c r="E2067" s="5" t="s">
        <v>12</v>
      </c>
      <c r="F2067" s="7" t="n">
        <v>1868.2</v>
      </c>
      <c r="G2067" s="7" t="n">
        <v>1535.6</v>
      </c>
      <c r="H2067" s="7" t="n">
        <v>332.6</v>
      </c>
      <c r="I2067" s="7" t="n">
        <v>66.6</v>
      </c>
      <c r="J2067" s="8" t="n">
        <v>49.95</v>
      </c>
    </row>
    <row r="2068" customFormat="false" ht="15" hidden="false" customHeight="false" outlineLevel="0" collapsed="false">
      <c r="A2068" s="4" t="n">
        <v>39925</v>
      </c>
      <c r="B2068" s="5" t="n">
        <v>2009</v>
      </c>
      <c r="C2068" s="5" t="n">
        <v>4</v>
      </c>
      <c r="D2068" s="6" t="str">
        <f aca="false">IF(MONTH(A2068)&gt;=4,"FY "&amp;YEAR(A2068)&amp;"-"&amp;RIGHT(YEAR(A2068)+1,2),"FY "&amp;(YEAR(A2068)-1)&amp;"-"&amp;RIGHT(YEAR(A2068),2))</f>
        <v>FY 2009-10</v>
      </c>
      <c r="E2068" s="5" t="s">
        <v>12</v>
      </c>
      <c r="F2068" s="7" t="n">
        <v>1496.3</v>
      </c>
      <c r="G2068" s="7" t="n">
        <v>1559</v>
      </c>
      <c r="H2068" s="7" t="n">
        <v>-62.7</v>
      </c>
      <c r="I2068" s="7" t="n">
        <v>-12.5</v>
      </c>
      <c r="J2068" s="8" t="n">
        <v>50.36</v>
      </c>
    </row>
    <row r="2069" customFormat="false" ht="15" hidden="false" customHeight="false" outlineLevel="0" collapsed="false">
      <c r="A2069" s="4" t="n">
        <v>39926</v>
      </c>
      <c r="B2069" s="5" t="n">
        <v>2009</v>
      </c>
      <c r="C2069" s="5" t="n">
        <v>4</v>
      </c>
      <c r="D2069" s="6" t="str">
        <f aca="false">IF(MONTH(A2069)&gt;=4,"FY "&amp;YEAR(A2069)&amp;"-"&amp;RIGHT(YEAR(A2069)+1,2),"FY "&amp;(YEAR(A2069)-1)&amp;"-"&amp;RIGHT(YEAR(A2069),2))</f>
        <v>FY 2009-10</v>
      </c>
      <c r="E2069" s="5" t="s">
        <v>12</v>
      </c>
      <c r="F2069" s="7" t="n">
        <v>1424.5</v>
      </c>
      <c r="G2069" s="7" t="n">
        <v>1422.8</v>
      </c>
      <c r="H2069" s="7" t="n">
        <v>1.8</v>
      </c>
      <c r="I2069" s="7" t="n">
        <v>0.3</v>
      </c>
      <c r="J2069" s="8" t="n">
        <v>50.2</v>
      </c>
    </row>
    <row r="2070" customFormat="false" ht="15" hidden="false" customHeight="false" outlineLevel="0" collapsed="false">
      <c r="A2070" s="4" t="n">
        <v>39927</v>
      </c>
      <c r="B2070" s="5" t="n">
        <v>2009</v>
      </c>
      <c r="C2070" s="5" t="n">
        <v>4</v>
      </c>
      <c r="D2070" s="6" t="str">
        <f aca="false">IF(MONTH(A2070)&gt;=4,"FY "&amp;YEAR(A2070)&amp;"-"&amp;RIGHT(YEAR(A2070)+1,2),"FY "&amp;(YEAR(A2070)-1)&amp;"-"&amp;RIGHT(YEAR(A2070),2))</f>
        <v>FY 2009-10</v>
      </c>
      <c r="E2070" s="5" t="s">
        <v>12</v>
      </c>
      <c r="F2070" s="7" t="n">
        <v>1406</v>
      </c>
      <c r="G2070" s="7" t="n">
        <v>1094.4</v>
      </c>
      <c r="H2070" s="7" t="n">
        <v>311.6</v>
      </c>
      <c r="I2070" s="7" t="n">
        <v>62</v>
      </c>
      <c r="J2070" s="8" t="n">
        <v>50.22</v>
      </c>
    </row>
    <row r="2071" customFormat="false" ht="15" hidden="false" customHeight="false" outlineLevel="0" collapsed="false">
      <c r="A2071" s="4" t="n">
        <v>39930</v>
      </c>
      <c r="B2071" s="5" t="n">
        <v>2009</v>
      </c>
      <c r="C2071" s="5" t="n">
        <v>4</v>
      </c>
      <c r="D2071" s="6" t="str">
        <f aca="false">IF(MONTH(A2071)&gt;=4,"FY "&amp;YEAR(A2071)&amp;"-"&amp;RIGHT(YEAR(A2071)+1,2),"FY "&amp;(YEAR(A2071)-1)&amp;"-"&amp;RIGHT(YEAR(A2071),2))</f>
        <v>FY 2009-10</v>
      </c>
      <c r="E2071" s="5" t="s">
        <v>12</v>
      </c>
      <c r="F2071" s="7" t="n">
        <v>1948.4</v>
      </c>
      <c r="G2071" s="7" t="n">
        <v>1434.9</v>
      </c>
      <c r="H2071" s="7" t="n">
        <v>513.5</v>
      </c>
      <c r="I2071" s="7" t="n">
        <v>99.5</v>
      </c>
      <c r="J2071" s="8" t="n">
        <v>49.94</v>
      </c>
    </row>
    <row r="2072" customFormat="false" ht="15" hidden="false" customHeight="false" outlineLevel="0" collapsed="false">
      <c r="A2072" s="4" t="n">
        <v>39931</v>
      </c>
      <c r="B2072" s="5" t="n">
        <v>2009</v>
      </c>
      <c r="C2072" s="5" t="n">
        <v>4</v>
      </c>
      <c r="D2072" s="6" t="str">
        <f aca="false">IF(MONTH(A2072)&gt;=4,"FY "&amp;YEAR(A2072)&amp;"-"&amp;RIGHT(YEAR(A2072)+1,2),"FY "&amp;(YEAR(A2072)-1)&amp;"-"&amp;RIGHT(YEAR(A2072),2))</f>
        <v>FY 2009-10</v>
      </c>
      <c r="E2072" s="5" t="s">
        <v>12</v>
      </c>
      <c r="F2072" s="7" t="n">
        <v>3661.8</v>
      </c>
      <c r="G2072" s="7" t="n">
        <v>1822.1</v>
      </c>
      <c r="H2072" s="7" t="n">
        <v>1839.7</v>
      </c>
      <c r="I2072" s="7" t="n">
        <v>368.1</v>
      </c>
      <c r="J2072" s="8" t="n">
        <v>49.98</v>
      </c>
    </row>
    <row r="2073" customFormat="false" ht="15" hidden="false" customHeight="false" outlineLevel="0" collapsed="false">
      <c r="A2073" s="4" t="n">
        <v>39932</v>
      </c>
      <c r="B2073" s="5" t="n">
        <v>2009</v>
      </c>
      <c r="C2073" s="5" t="n">
        <v>4</v>
      </c>
      <c r="D2073" s="6" t="str">
        <f aca="false">IF(MONTH(A2073)&gt;=4,"FY "&amp;YEAR(A2073)&amp;"-"&amp;RIGHT(YEAR(A2073)+1,2),"FY "&amp;(YEAR(A2073)-1)&amp;"-"&amp;RIGHT(YEAR(A2073),2))</f>
        <v>FY 2009-10</v>
      </c>
      <c r="E2073" s="5" t="s">
        <v>12</v>
      </c>
      <c r="F2073" s="7" t="n">
        <v>1544</v>
      </c>
      <c r="G2073" s="7" t="n">
        <v>1718</v>
      </c>
      <c r="H2073" s="7" t="n">
        <v>-173.9</v>
      </c>
      <c r="I2073" s="7" t="n">
        <v>-34.5</v>
      </c>
      <c r="J2073" s="8" t="n">
        <v>50.44</v>
      </c>
    </row>
    <row r="2074" customFormat="false" ht="15" hidden="false" customHeight="false" outlineLevel="0" collapsed="false">
      <c r="A2074" s="4" t="n">
        <v>39937</v>
      </c>
      <c r="B2074" s="5" t="n">
        <v>2009</v>
      </c>
      <c r="C2074" s="5" t="n">
        <v>5</v>
      </c>
      <c r="D2074" s="6" t="str">
        <f aca="false">IF(MONTH(A2074)&gt;=4,"FY "&amp;YEAR(A2074)&amp;"-"&amp;RIGHT(YEAR(A2074)+1,2),"FY "&amp;(YEAR(A2074)-1)&amp;"-"&amp;RIGHT(YEAR(A2074),2))</f>
        <v>FY 2009-10</v>
      </c>
      <c r="E2074" s="5" t="s">
        <v>12</v>
      </c>
      <c r="F2074" s="7" t="n">
        <v>2869.3</v>
      </c>
      <c r="G2074" s="7" t="n">
        <v>2524.7</v>
      </c>
      <c r="H2074" s="7" t="n">
        <v>344.5</v>
      </c>
      <c r="I2074" s="7" t="n">
        <v>68.3</v>
      </c>
      <c r="J2074" s="8" t="n">
        <v>50.22</v>
      </c>
    </row>
    <row r="2075" customFormat="false" ht="15" hidden="false" customHeight="false" outlineLevel="0" collapsed="false">
      <c r="A2075" s="4" t="n">
        <v>39938</v>
      </c>
      <c r="B2075" s="5" t="n">
        <v>2009</v>
      </c>
      <c r="C2075" s="5" t="n">
        <v>5</v>
      </c>
      <c r="D2075" s="6" t="str">
        <f aca="false">IF(MONTH(A2075)&gt;=4,"FY "&amp;YEAR(A2075)&amp;"-"&amp;RIGHT(YEAR(A2075)+1,2),"FY "&amp;(YEAR(A2075)-1)&amp;"-"&amp;RIGHT(YEAR(A2075),2))</f>
        <v>FY 2009-10</v>
      </c>
      <c r="E2075" s="5" t="s">
        <v>12</v>
      </c>
      <c r="F2075" s="7" t="n">
        <v>3852.8</v>
      </c>
      <c r="G2075" s="7" t="n">
        <v>2361.6</v>
      </c>
      <c r="H2075" s="7" t="n">
        <v>1491.1</v>
      </c>
      <c r="I2075" s="7" t="n">
        <v>295.6</v>
      </c>
      <c r="J2075" s="8" t="n">
        <v>49.68</v>
      </c>
    </row>
    <row r="2076" customFormat="false" ht="15" hidden="false" customHeight="false" outlineLevel="0" collapsed="false">
      <c r="A2076" s="4" t="n">
        <v>39939</v>
      </c>
      <c r="B2076" s="5" t="n">
        <v>2009</v>
      </c>
      <c r="C2076" s="5" t="n">
        <v>5</v>
      </c>
      <c r="D2076" s="6" t="str">
        <f aca="false">IF(MONTH(A2076)&gt;=4,"FY "&amp;YEAR(A2076)&amp;"-"&amp;RIGHT(YEAR(A2076)+1,2),"FY "&amp;(YEAR(A2076)-1)&amp;"-"&amp;RIGHT(YEAR(A2076),2))</f>
        <v>FY 2009-10</v>
      </c>
      <c r="E2076" s="5" t="s">
        <v>12</v>
      </c>
      <c r="F2076" s="7" t="n">
        <v>2969.1</v>
      </c>
      <c r="G2076" s="7" t="n">
        <v>2274.1</v>
      </c>
      <c r="H2076" s="7" t="n">
        <v>695</v>
      </c>
      <c r="I2076" s="7" t="n">
        <v>140</v>
      </c>
      <c r="J2076" s="8" t="n">
        <v>49.65</v>
      </c>
    </row>
    <row r="2077" customFormat="false" ht="15" hidden="false" customHeight="false" outlineLevel="0" collapsed="false">
      <c r="A2077" s="4" t="n">
        <v>39940</v>
      </c>
      <c r="B2077" s="5" t="n">
        <v>2009</v>
      </c>
      <c r="C2077" s="5" t="n">
        <v>5</v>
      </c>
      <c r="D2077" s="6" t="str">
        <f aca="false">IF(MONTH(A2077)&gt;=4,"FY "&amp;YEAR(A2077)&amp;"-"&amp;RIGHT(YEAR(A2077)+1,2),"FY "&amp;(YEAR(A2077)-1)&amp;"-"&amp;RIGHT(YEAR(A2077),2))</f>
        <v>FY 2009-10</v>
      </c>
      <c r="E2077" s="5" t="s">
        <v>12</v>
      </c>
      <c r="F2077" s="7" t="n">
        <v>2857.2</v>
      </c>
      <c r="G2077" s="7" t="n">
        <v>2168.9</v>
      </c>
      <c r="H2077" s="7" t="n">
        <v>688.3</v>
      </c>
      <c r="I2077" s="7" t="n">
        <v>139.1</v>
      </c>
      <c r="J2077" s="8" t="n">
        <v>49.5</v>
      </c>
    </row>
    <row r="2078" customFormat="false" ht="15" hidden="false" customHeight="false" outlineLevel="0" collapsed="false">
      <c r="A2078" s="4" t="n">
        <v>39941</v>
      </c>
      <c r="B2078" s="5" t="n">
        <v>2009</v>
      </c>
      <c r="C2078" s="5" t="n">
        <v>5</v>
      </c>
      <c r="D2078" s="6" t="str">
        <f aca="false">IF(MONTH(A2078)&gt;=4,"FY "&amp;YEAR(A2078)&amp;"-"&amp;RIGHT(YEAR(A2078)+1,2),"FY "&amp;(YEAR(A2078)-1)&amp;"-"&amp;RIGHT(YEAR(A2078),2))</f>
        <v>FY 2009-10</v>
      </c>
      <c r="E2078" s="5" t="s">
        <v>12</v>
      </c>
      <c r="F2078" s="7" t="n">
        <v>1898.8</v>
      </c>
      <c r="G2078" s="7" t="n">
        <v>1503.6</v>
      </c>
      <c r="H2078" s="7" t="n">
        <v>395.2</v>
      </c>
      <c r="I2078" s="7" t="n">
        <v>79.9</v>
      </c>
      <c r="J2078" s="8" t="n">
        <v>49.46</v>
      </c>
    </row>
    <row r="2079" customFormat="false" ht="15" hidden="false" customHeight="false" outlineLevel="0" collapsed="false">
      <c r="A2079" s="4" t="n">
        <v>39944</v>
      </c>
      <c r="B2079" s="5" t="n">
        <v>2009</v>
      </c>
      <c r="C2079" s="5" t="n">
        <v>5</v>
      </c>
      <c r="D2079" s="6" t="str">
        <f aca="false">IF(MONTH(A2079)&gt;=4,"FY "&amp;YEAR(A2079)&amp;"-"&amp;RIGHT(YEAR(A2079)+1,2),"FY "&amp;(YEAR(A2079)-1)&amp;"-"&amp;RIGHT(YEAR(A2079),2))</f>
        <v>FY 2009-10</v>
      </c>
      <c r="E2079" s="5" t="s">
        <v>12</v>
      </c>
      <c r="F2079" s="7" t="n">
        <v>3164.6</v>
      </c>
      <c r="G2079" s="7" t="n">
        <v>1924</v>
      </c>
      <c r="H2079" s="7" t="n">
        <v>1240.6</v>
      </c>
      <c r="I2079" s="7" t="n">
        <v>251.9</v>
      </c>
      <c r="J2079" s="8" t="n">
        <v>49.25</v>
      </c>
    </row>
    <row r="2080" customFormat="false" ht="15" hidden="false" customHeight="false" outlineLevel="0" collapsed="false">
      <c r="A2080" s="4" t="n">
        <v>39945</v>
      </c>
      <c r="B2080" s="5" t="n">
        <v>2009</v>
      </c>
      <c r="C2080" s="5" t="n">
        <v>5</v>
      </c>
      <c r="D2080" s="6" t="str">
        <f aca="false">IF(MONTH(A2080)&gt;=4,"FY "&amp;YEAR(A2080)&amp;"-"&amp;RIGHT(YEAR(A2080)+1,2),"FY "&amp;(YEAR(A2080)-1)&amp;"-"&amp;RIGHT(YEAR(A2080),2))</f>
        <v>FY 2009-10</v>
      </c>
      <c r="E2080" s="5" t="s">
        <v>12</v>
      </c>
      <c r="F2080" s="7" t="n">
        <v>1684.3</v>
      </c>
      <c r="G2080" s="7" t="n">
        <v>1501.9</v>
      </c>
      <c r="H2080" s="7" t="n">
        <v>182.4</v>
      </c>
      <c r="I2080" s="7" t="n">
        <v>37</v>
      </c>
      <c r="J2080" s="8" t="n">
        <v>49.23</v>
      </c>
    </row>
    <row r="2081" customFormat="false" ht="15" hidden="false" customHeight="false" outlineLevel="0" collapsed="false">
      <c r="A2081" s="4" t="n">
        <v>39946</v>
      </c>
      <c r="B2081" s="5" t="n">
        <v>2009</v>
      </c>
      <c r="C2081" s="5" t="n">
        <v>5</v>
      </c>
      <c r="D2081" s="6" t="str">
        <f aca="false">IF(MONTH(A2081)&gt;=4,"FY "&amp;YEAR(A2081)&amp;"-"&amp;RIGHT(YEAR(A2081)+1,2),"FY "&amp;(YEAR(A2081)-1)&amp;"-"&amp;RIGHT(YEAR(A2081),2))</f>
        <v>FY 2009-10</v>
      </c>
      <c r="E2081" s="5" t="s">
        <v>12</v>
      </c>
      <c r="F2081" s="7" t="n">
        <v>2542.5</v>
      </c>
      <c r="G2081" s="7" t="n">
        <v>2048.7</v>
      </c>
      <c r="H2081" s="7" t="n">
        <v>493.8</v>
      </c>
      <c r="I2081" s="7" t="n">
        <v>99.6</v>
      </c>
      <c r="J2081" s="8" t="n">
        <v>49.59</v>
      </c>
    </row>
    <row r="2082" customFormat="false" ht="15" hidden="false" customHeight="false" outlineLevel="0" collapsed="false">
      <c r="A2082" s="4" t="n">
        <v>39947</v>
      </c>
      <c r="B2082" s="5" t="n">
        <v>2009</v>
      </c>
      <c r="C2082" s="5" t="n">
        <v>5</v>
      </c>
      <c r="D2082" s="6" t="str">
        <f aca="false">IF(MONTH(A2082)&gt;=4,"FY "&amp;YEAR(A2082)&amp;"-"&amp;RIGHT(YEAR(A2082)+1,2),"FY "&amp;(YEAR(A2082)-1)&amp;"-"&amp;RIGHT(YEAR(A2082),2))</f>
        <v>FY 2009-10</v>
      </c>
      <c r="E2082" s="5" t="s">
        <v>12</v>
      </c>
      <c r="F2082" s="7" t="n">
        <v>6033.1</v>
      </c>
      <c r="G2082" s="7" t="n">
        <v>1947.9</v>
      </c>
      <c r="H2082" s="7" t="n">
        <v>4085.2</v>
      </c>
      <c r="I2082" s="7" t="n">
        <v>828</v>
      </c>
      <c r="J2082" s="8" t="n">
        <v>49.34</v>
      </c>
    </row>
    <row r="2083" customFormat="false" ht="15" hidden="false" customHeight="false" outlineLevel="0" collapsed="false">
      <c r="A2083" s="4" t="n">
        <v>39948</v>
      </c>
      <c r="B2083" s="5" t="n">
        <v>2009</v>
      </c>
      <c r="C2083" s="5" t="n">
        <v>5</v>
      </c>
      <c r="D2083" s="6" t="str">
        <f aca="false">IF(MONTH(A2083)&gt;=4,"FY "&amp;YEAR(A2083)&amp;"-"&amp;RIGHT(YEAR(A2083)+1,2),"FY "&amp;(YEAR(A2083)-1)&amp;"-"&amp;RIGHT(YEAR(A2083),2))</f>
        <v>FY 2009-10</v>
      </c>
      <c r="E2083" s="5" t="s">
        <v>12</v>
      </c>
      <c r="F2083" s="7" t="n">
        <v>1523.4</v>
      </c>
      <c r="G2083" s="7" t="n">
        <v>1869.1</v>
      </c>
      <c r="H2083" s="7" t="n">
        <v>-345.7</v>
      </c>
      <c r="I2083" s="7" t="n">
        <v>-69.4</v>
      </c>
      <c r="J2083" s="8" t="n">
        <v>49.83</v>
      </c>
    </row>
    <row r="2084" customFormat="false" ht="15" hidden="false" customHeight="false" outlineLevel="0" collapsed="false">
      <c r="A2084" s="4" t="n">
        <v>39951</v>
      </c>
      <c r="B2084" s="5" t="n">
        <v>2009</v>
      </c>
      <c r="C2084" s="5" t="n">
        <v>5</v>
      </c>
      <c r="D2084" s="6" t="str">
        <f aca="false">IF(MONTH(A2084)&gt;=4,"FY "&amp;YEAR(A2084)&amp;"-"&amp;RIGHT(YEAR(A2084)+1,2),"FY "&amp;(YEAR(A2084)-1)&amp;"-"&amp;RIGHT(YEAR(A2084),2))</f>
        <v>FY 2009-10</v>
      </c>
      <c r="E2084" s="5" t="s">
        <v>12</v>
      </c>
      <c r="F2084" s="7" t="n">
        <v>2673</v>
      </c>
      <c r="G2084" s="7" t="n">
        <v>1672.8</v>
      </c>
      <c r="H2084" s="7" t="n">
        <v>1000.2</v>
      </c>
      <c r="I2084" s="7" t="n">
        <v>201.8</v>
      </c>
      <c r="J2084" s="8" t="n">
        <v>49.55</v>
      </c>
    </row>
    <row r="2085" customFormat="false" ht="15" hidden="false" customHeight="false" outlineLevel="0" collapsed="false">
      <c r="A2085" s="4" t="n">
        <v>39952</v>
      </c>
      <c r="B2085" s="5" t="n">
        <v>2009</v>
      </c>
      <c r="C2085" s="5" t="n">
        <v>5</v>
      </c>
      <c r="D2085" s="6" t="str">
        <f aca="false">IF(MONTH(A2085)&gt;=4,"FY "&amp;YEAR(A2085)&amp;"-"&amp;RIGHT(YEAR(A2085)+1,2),"FY "&amp;(YEAR(A2085)-1)&amp;"-"&amp;RIGHT(YEAR(A2085),2))</f>
        <v>FY 2009-10</v>
      </c>
      <c r="E2085" s="5" t="s">
        <v>12</v>
      </c>
      <c r="F2085" s="7" t="n">
        <v>58</v>
      </c>
      <c r="G2085" s="7" t="n">
        <v>4.7</v>
      </c>
      <c r="H2085" s="7" t="n">
        <v>53.4</v>
      </c>
      <c r="I2085" s="7" t="n">
        <v>11.1</v>
      </c>
      <c r="J2085" s="8" t="n">
        <v>48.17</v>
      </c>
    </row>
    <row r="2086" customFormat="false" ht="15" hidden="false" customHeight="false" outlineLevel="0" collapsed="false">
      <c r="A2086" s="4" t="n">
        <v>39953</v>
      </c>
      <c r="B2086" s="5" t="n">
        <v>2009</v>
      </c>
      <c r="C2086" s="5" t="n">
        <v>5</v>
      </c>
      <c r="D2086" s="6" t="str">
        <f aca="false">IF(MONTH(A2086)&gt;=4,"FY "&amp;YEAR(A2086)&amp;"-"&amp;RIGHT(YEAR(A2086)+1,2),"FY "&amp;(YEAR(A2086)-1)&amp;"-"&amp;RIGHT(YEAR(A2086),2))</f>
        <v>FY 2009-10</v>
      </c>
      <c r="E2086" s="5" t="s">
        <v>12</v>
      </c>
      <c r="F2086" s="7" t="n">
        <v>12578.9</v>
      </c>
      <c r="G2086" s="7" t="n">
        <v>7534.1</v>
      </c>
      <c r="H2086" s="7" t="n">
        <v>5044.8</v>
      </c>
      <c r="I2086" s="7" t="n">
        <v>1062.3</v>
      </c>
      <c r="J2086" s="8" t="n">
        <v>47.49</v>
      </c>
    </row>
    <row r="2087" customFormat="false" ht="15" hidden="false" customHeight="false" outlineLevel="0" collapsed="false">
      <c r="A2087" s="4" t="n">
        <v>39954</v>
      </c>
      <c r="B2087" s="5" t="n">
        <v>2009</v>
      </c>
      <c r="C2087" s="5" t="n">
        <v>5</v>
      </c>
      <c r="D2087" s="6" t="str">
        <f aca="false">IF(MONTH(A2087)&gt;=4,"FY "&amp;YEAR(A2087)&amp;"-"&amp;RIGHT(YEAR(A2087)+1,2),"FY "&amp;(YEAR(A2087)-1)&amp;"-"&amp;RIGHT(YEAR(A2087),2))</f>
        <v>FY 2009-10</v>
      </c>
      <c r="E2087" s="5" t="s">
        <v>12</v>
      </c>
      <c r="F2087" s="7" t="n">
        <v>6399.5</v>
      </c>
      <c r="G2087" s="7" t="n">
        <v>6633.6</v>
      </c>
      <c r="H2087" s="7" t="n">
        <v>-234.1</v>
      </c>
      <c r="I2087" s="7" t="n">
        <v>-49.1</v>
      </c>
      <c r="J2087" s="8" t="n">
        <v>47.71</v>
      </c>
    </row>
    <row r="2088" customFormat="false" ht="15" hidden="false" customHeight="false" outlineLevel="0" collapsed="false">
      <c r="A2088" s="4" t="n">
        <v>39955</v>
      </c>
      <c r="B2088" s="5" t="n">
        <v>2009</v>
      </c>
      <c r="C2088" s="5" t="n">
        <v>5</v>
      </c>
      <c r="D2088" s="6" t="str">
        <f aca="false">IF(MONTH(A2088)&gt;=4,"FY "&amp;YEAR(A2088)&amp;"-"&amp;RIGHT(YEAR(A2088)+1,2),"FY "&amp;(YEAR(A2088)-1)&amp;"-"&amp;RIGHT(YEAR(A2088),2))</f>
        <v>FY 2009-10</v>
      </c>
      <c r="E2088" s="5" t="s">
        <v>12</v>
      </c>
      <c r="F2088" s="7" t="n">
        <v>3896.4</v>
      </c>
      <c r="G2088" s="7" t="n">
        <v>3749.5</v>
      </c>
      <c r="H2088" s="7" t="n">
        <v>146.9</v>
      </c>
      <c r="I2088" s="7" t="n">
        <v>31</v>
      </c>
      <c r="J2088" s="8" t="n">
        <v>47.4</v>
      </c>
    </row>
    <row r="2089" customFormat="false" ht="15" hidden="false" customHeight="false" outlineLevel="0" collapsed="false">
      <c r="A2089" s="4" t="n">
        <v>39958</v>
      </c>
      <c r="B2089" s="5" t="n">
        <v>2009</v>
      </c>
      <c r="C2089" s="5" t="n">
        <v>5</v>
      </c>
      <c r="D2089" s="6" t="str">
        <f aca="false">IF(MONTH(A2089)&gt;=4,"FY "&amp;YEAR(A2089)&amp;"-"&amp;RIGHT(YEAR(A2089)+1,2),"FY "&amp;(YEAR(A2089)-1)&amp;"-"&amp;RIGHT(YEAR(A2089),2))</f>
        <v>FY 2009-10</v>
      </c>
      <c r="E2089" s="5" t="s">
        <v>12</v>
      </c>
      <c r="F2089" s="7" t="n">
        <v>2412</v>
      </c>
      <c r="G2089" s="7" t="n">
        <v>3106.7</v>
      </c>
      <c r="H2089" s="7" t="n">
        <v>-694.7</v>
      </c>
      <c r="I2089" s="7" t="n">
        <v>-147.2</v>
      </c>
      <c r="J2089" s="8" t="n">
        <v>47.19</v>
      </c>
    </row>
    <row r="2090" customFormat="false" ht="15" hidden="false" customHeight="false" outlineLevel="0" collapsed="false">
      <c r="A2090" s="4" t="n">
        <v>39959</v>
      </c>
      <c r="B2090" s="5" t="n">
        <v>2009</v>
      </c>
      <c r="C2090" s="5" t="n">
        <v>5</v>
      </c>
      <c r="D2090" s="6" t="str">
        <f aca="false">IF(MONTH(A2090)&gt;=4,"FY "&amp;YEAR(A2090)&amp;"-"&amp;RIGHT(YEAR(A2090)+1,2),"FY "&amp;(YEAR(A2090)-1)&amp;"-"&amp;RIGHT(YEAR(A2090),2))</f>
        <v>FY 2009-10</v>
      </c>
      <c r="E2090" s="5" t="s">
        <v>12</v>
      </c>
      <c r="F2090" s="7" t="n">
        <v>5092.6</v>
      </c>
      <c r="G2090" s="7" t="n">
        <v>2046.5</v>
      </c>
      <c r="H2090" s="7" t="n">
        <v>3046.2</v>
      </c>
      <c r="I2090" s="7" t="n">
        <v>645.1</v>
      </c>
      <c r="J2090" s="8" t="n">
        <v>47.22</v>
      </c>
    </row>
    <row r="2091" customFormat="false" ht="15" hidden="false" customHeight="false" outlineLevel="0" collapsed="false">
      <c r="A2091" s="4" t="n">
        <v>39960</v>
      </c>
      <c r="B2091" s="5" t="n">
        <v>2009</v>
      </c>
      <c r="C2091" s="5" t="n">
        <v>5</v>
      </c>
      <c r="D2091" s="6" t="str">
        <f aca="false">IF(MONTH(A2091)&gt;=4,"FY "&amp;YEAR(A2091)&amp;"-"&amp;RIGHT(YEAR(A2091)+1,2),"FY "&amp;(YEAR(A2091)-1)&amp;"-"&amp;RIGHT(YEAR(A2091),2))</f>
        <v>FY 2009-10</v>
      </c>
      <c r="E2091" s="5" t="s">
        <v>12</v>
      </c>
      <c r="F2091" s="7" t="n">
        <v>2323.1</v>
      </c>
      <c r="G2091" s="7" t="n">
        <v>2405</v>
      </c>
      <c r="H2091" s="7" t="n">
        <v>-81.9</v>
      </c>
      <c r="I2091" s="7" t="n">
        <v>-17.2</v>
      </c>
      <c r="J2091" s="8" t="n">
        <v>47.63</v>
      </c>
    </row>
    <row r="2092" customFormat="false" ht="15" hidden="false" customHeight="false" outlineLevel="0" collapsed="false">
      <c r="A2092" s="4" t="n">
        <v>39961</v>
      </c>
      <c r="B2092" s="5" t="n">
        <v>2009</v>
      </c>
      <c r="C2092" s="5" t="n">
        <v>5</v>
      </c>
      <c r="D2092" s="6" t="str">
        <f aca="false">IF(MONTH(A2092)&gt;=4,"FY "&amp;YEAR(A2092)&amp;"-"&amp;RIGHT(YEAR(A2092)+1,2),"FY "&amp;(YEAR(A2092)-1)&amp;"-"&amp;RIGHT(YEAR(A2092),2))</f>
        <v>FY 2009-10</v>
      </c>
      <c r="E2092" s="5" t="s">
        <v>12</v>
      </c>
      <c r="F2092" s="7" t="n">
        <v>4076.7</v>
      </c>
      <c r="G2092" s="7" t="n">
        <v>3639.8</v>
      </c>
      <c r="H2092" s="7" t="n">
        <v>436.9</v>
      </c>
      <c r="I2092" s="7" t="n">
        <v>91.7</v>
      </c>
      <c r="J2092" s="8" t="n">
        <v>47.67</v>
      </c>
    </row>
    <row r="2093" customFormat="false" ht="15" hidden="false" customHeight="false" outlineLevel="0" collapsed="false">
      <c r="A2093" s="4" t="n">
        <v>39962</v>
      </c>
      <c r="B2093" s="5" t="n">
        <v>2009</v>
      </c>
      <c r="C2093" s="5" t="n">
        <v>5</v>
      </c>
      <c r="D2093" s="6" t="str">
        <f aca="false">IF(MONTH(A2093)&gt;=4,"FY "&amp;YEAR(A2093)&amp;"-"&amp;RIGHT(YEAR(A2093)+1,2),"FY "&amp;(YEAR(A2093)-1)&amp;"-"&amp;RIGHT(YEAR(A2093),2))</f>
        <v>FY 2009-10</v>
      </c>
      <c r="E2093" s="5" t="s">
        <v>12</v>
      </c>
      <c r="F2093" s="7" t="n">
        <v>5870.9</v>
      </c>
      <c r="G2093" s="7" t="n">
        <v>3741.8</v>
      </c>
      <c r="H2093" s="7" t="n">
        <v>2129.1</v>
      </c>
      <c r="I2093" s="7" t="n">
        <v>445.1</v>
      </c>
      <c r="J2093" s="8" t="n">
        <v>47.83</v>
      </c>
    </row>
    <row r="2094" customFormat="false" ht="15" hidden="false" customHeight="false" outlineLevel="0" collapsed="false">
      <c r="A2094" s="4" t="n">
        <v>39965</v>
      </c>
      <c r="B2094" s="5" t="n">
        <v>2009</v>
      </c>
      <c r="C2094" s="5" t="n">
        <v>6</v>
      </c>
      <c r="D2094" s="6" t="str">
        <f aca="false">IF(MONTH(A2094)&gt;=4,"FY "&amp;YEAR(A2094)&amp;"-"&amp;RIGHT(YEAR(A2094)+1,2),"FY "&amp;(YEAR(A2094)-1)&amp;"-"&amp;RIGHT(YEAR(A2094),2))</f>
        <v>FY 2009-10</v>
      </c>
      <c r="E2094" s="5" t="s">
        <v>12</v>
      </c>
      <c r="F2094" s="7" t="n">
        <v>5979.3</v>
      </c>
      <c r="G2094" s="7" t="n">
        <v>5145.1</v>
      </c>
      <c r="H2094" s="7" t="n">
        <v>834.2</v>
      </c>
      <c r="I2094" s="7" t="n">
        <v>176.4</v>
      </c>
      <c r="J2094" s="8" t="n">
        <v>47.29</v>
      </c>
    </row>
    <row r="2095" customFormat="false" ht="15" hidden="false" customHeight="false" outlineLevel="0" collapsed="false">
      <c r="A2095" s="4" t="n">
        <v>39966</v>
      </c>
      <c r="B2095" s="5" t="n">
        <v>2009</v>
      </c>
      <c r="C2095" s="5" t="n">
        <v>6</v>
      </c>
      <c r="D2095" s="6" t="str">
        <f aca="false">IF(MONTH(A2095)&gt;=4,"FY "&amp;YEAR(A2095)&amp;"-"&amp;RIGHT(YEAR(A2095)+1,2),"FY "&amp;(YEAR(A2095)-1)&amp;"-"&amp;RIGHT(YEAR(A2095),2))</f>
        <v>FY 2009-10</v>
      </c>
      <c r="E2095" s="5" t="s">
        <v>12</v>
      </c>
      <c r="F2095" s="7" t="n">
        <v>3798.5</v>
      </c>
      <c r="G2095" s="7" t="n">
        <v>3180.6</v>
      </c>
      <c r="H2095" s="7" t="n">
        <v>617.9</v>
      </c>
      <c r="I2095" s="7" t="n">
        <v>131.5</v>
      </c>
      <c r="J2095" s="8" t="n">
        <v>46.99</v>
      </c>
    </row>
    <row r="2096" customFormat="false" ht="15" hidden="false" customHeight="false" outlineLevel="0" collapsed="false">
      <c r="A2096" s="4" t="n">
        <v>39967</v>
      </c>
      <c r="B2096" s="5" t="n">
        <v>2009</v>
      </c>
      <c r="C2096" s="5" t="n">
        <v>6</v>
      </c>
      <c r="D2096" s="6" t="str">
        <f aca="false">IF(MONTH(A2096)&gt;=4,"FY "&amp;YEAR(A2096)&amp;"-"&amp;RIGHT(YEAR(A2096)+1,2),"FY "&amp;(YEAR(A2096)-1)&amp;"-"&amp;RIGHT(YEAR(A2096),2))</f>
        <v>FY 2009-10</v>
      </c>
      <c r="E2096" s="5" t="s">
        <v>12</v>
      </c>
      <c r="F2096" s="7" t="n">
        <v>4067.6</v>
      </c>
      <c r="G2096" s="7" t="n">
        <v>3858.3</v>
      </c>
      <c r="H2096" s="7" t="n">
        <v>209.3</v>
      </c>
      <c r="I2096" s="7" t="n">
        <v>44.4</v>
      </c>
      <c r="J2096" s="8" t="n">
        <v>47.14</v>
      </c>
    </row>
    <row r="2097" customFormat="false" ht="15" hidden="false" customHeight="false" outlineLevel="0" collapsed="false">
      <c r="A2097" s="4" t="n">
        <v>39968</v>
      </c>
      <c r="B2097" s="5" t="n">
        <v>2009</v>
      </c>
      <c r="C2097" s="5" t="n">
        <v>6</v>
      </c>
      <c r="D2097" s="6" t="str">
        <f aca="false">IF(MONTH(A2097)&gt;=4,"FY "&amp;YEAR(A2097)&amp;"-"&amp;RIGHT(YEAR(A2097)+1,2),"FY "&amp;(YEAR(A2097)-1)&amp;"-"&amp;RIGHT(YEAR(A2097),2))</f>
        <v>FY 2009-10</v>
      </c>
      <c r="E2097" s="5" t="s">
        <v>12</v>
      </c>
      <c r="F2097" s="7" t="n">
        <v>3423.8</v>
      </c>
      <c r="G2097" s="7" t="n">
        <v>3740</v>
      </c>
      <c r="H2097" s="7" t="n">
        <v>-316.2</v>
      </c>
      <c r="I2097" s="7" t="n">
        <v>-67.5</v>
      </c>
      <c r="J2097" s="8" t="n">
        <v>46.84</v>
      </c>
    </row>
    <row r="2098" customFormat="false" ht="15" hidden="false" customHeight="false" outlineLevel="0" collapsed="false">
      <c r="A2098" s="4" t="n">
        <v>39969</v>
      </c>
      <c r="B2098" s="5" t="n">
        <v>2009</v>
      </c>
      <c r="C2098" s="5" t="n">
        <v>6</v>
      </c>
      <c r="D2098" s="6" t="str">
        <f aca="false">IF(MONTH(A2098)&gt;=4,"FY "&amp;YEAR(A2098)&amp;"-"&amp;RIGHT(YEAR(A2098)+1,2),"FY "&amp;(YEAR(A2098)-1)&amp;"-"&amp;RIGHT(YEAR(A2098),2))</f>
        <v>FY 2009-10</v>
      </c>
      <c r="E2098" s="5" t="s">
        <v>12</v>
      </c>
      <c r="F2098" s="7" t="n">
        <v>3626.1</v>
      </c>
      <c r="G2098" s="7" t="n">
        <v>2955.5</v>
      </c>
      <c r="H2098" s="7" t="n">
        <v>670.6</v>
      </c>
      <c r="I2098" s="7" t="n">
        <v>142.2</v>
      </c>
      <c r="J2098" s="8" t="n">
        <v>47.16</v>
      </c>
    </row>
    <row r="2099" customFormat="false" ht="15" hidden="false" customHeight="false" outlineLevel="0" collapsed="false">
      <c r="A2099" s="4" t="n">
        <v>39972</v>
      </c>
      <c r="B2099" s="5" t="n">
        <v>2009</v>
      </c>
      <c r="C2099" s="5" t="n">
        <v>6</v>
      </c>
      <c r="D2099" s="6" t="str">
        <f aca="false">IF(MONTH(A2099)&gt;=4,"FY "&amp;YEAR(A2099)&amp;"-"&amp;RIGHT(YEAR(A2099)+1,2),"FY "&amp;(YEAR(A2099)-1)&amp;"-"&amp;RIGHT(YEAR(A2099),2))</f>
        <v>FY 2009-10</v>
      </c>
      <c r="E2099" s="5" t="s">
        <v>12</v>
      </c>
      <c r="F2099" s="7" t="n">
        <v>4550.6</v>
      </c>
      <c r="G2099" s="7" t="n">
        <v>3133.2</v>
      </c>
      <c r="H2099" s="7" t="n">
        <v>1417.4</v>
      </c>
      <c r="I2099" s="7" t="n">
        <v>301.1</v>
      </c>
      <c r="J2099" s="8" t="n">
        <v>47.08</v>
      </c>
    </row>
    <row r="2100" customFormat="false" ht="15" hidden="false" customHeight="false" outlineLevel="0" collapsed="false">
      <c r="A2100" s="4" t="n">
        <v>39973</v>
      </c>
      <c r="B2100" s="5" t="n">
        <v>2009</v>
      </c>
      <c r="C2100" s="5" t="n">
        <v>6</v>
      </c>
      <c r="D2100" s="6" t="str">
        <f aca="false">IF(MONTH(A2100)&gt;=4,"FY "&amp;YEAR(A2100)&amp;"-"&amp;RIGHT(YEAR(A2100)+1,2),"FY "&amp;(YEAR(A2100)-1)&amp;"-"&amp;RIGHT(YEAR(A2100),2))</f>
        <v>FY 2009-10</v>
      </c>
      <c r="E2100" s="5" t="s">
        <v>12</v>
      </c>
      <c r="F2100" s="7" t="n">
        <v>2694.1</v>
      </c>
      <c r="G2100" s="7" t="n">
        <v>2399.2</v>
      </c>
      <c r="H2100" s="7" t="n">
        <v>294.9</v>
      </c>
      <c r="I2100" s="7" t="n">
        <v>62.2</v>
      </c>
      <c r="J2100" s="8" t="n">
        <v>47.38</v>
      </c>
    </row>
    <row r="2101" customFormat="false" ht="15" hidden="false" customHeight="false" outlineLevel="0" collapsed="false">
      <c r="A2101" s="4" t="n">
        <v>39974</v>
      </c>
      <c r="B2101" s="5" t="n">
        <v>2009</v>
      </c>
      <c r="C2101" s="5" t="n">
        <v>6</v>
      </c>
      <c r="D2101" s="6" t="str">
        <f aca="false">IF(MONTH(A2101)&gt;=4,"FY "&amp;YEAR(A2101)&amp;"-"&amp;RIGHT(YEAR(A2101)+1,2),"FY "&amp;(YEAR(A2101)-1)&amp;"-"&amp;RIGHT(YEAR(A2101),2))</f>
        <v>FY 2009-10</v>
      </c>
      <c r="E2101" s="5" t="s">
        <v>12</v>
      </c>
      <c r="F2101" s="7" t="n">
        <v>3815.3</v>
      </c>
      <c r="G2101" s="7" t="n">
        <v>2824.6</v>
      </c>
      <c r="H2101" s="7" t="n">
        <v>990.7</v>
      </c>
      <c r="I2101" s="7" t="n">
        <v>208.2</v>
      </c>
      <c r="J2101" s="8" t="n">
        <v>47.59</v>
      </c>
    </row>
    <row r="2102" customFormat="false" ht="15" hidden="false" customHeight="false" outlineLevel="0" collapsed="false">
      <c r="A2102" s="4" t="n">
        <v>39975</v>
      </c>
      <c r="B2102" s="5" t="n">
        <v>2009</v>
      </c>
      <c r="C2102" s="5" t="n">
        <v>6</v>
      </c>
      <c r="D2102" s="6" t="str">
        <f aca="false">IF(MONTH(A2102)&gt;=4,"FY "&amp;YEAR(A2102)&amp;"-"&amp;RIGHT(YEAR(A2102)+1,2),"FY "&amp;(YEAR(A2102)-1)&amp;"-"&amp;RIGHT(YEAR(A2102),2))</f>
        <v>FY 2009-10</v>
      </c>
      <c r="E2102" s="5" t="s">
        <v>12</v>
      </c>
      <c r="F2102" s="7" t="n">
        <v>3851.4</v>
      </c>
      <c r="G2102" s="7" t="n">
        <v>3133.8</v>
      </c>
      <c r="H2102" s="7" t="n">
        <v>717.6</v>
      </c>
      <c r="I2102" s="7" t="n">
        <v>151.8</v>
      </c>
      <c r="J2102" s="8" t="n">
        <v>47.27</v>
      </c>
    </row>
    <row r="2103" customFormat="false" ht="15" hidden="false" customHeight="false" outlineLevel="0" collapsed="false">
      <c r="A2103" s="4" t="n">
        <v>39976</v>
      </c>
      <c r="B2103" s="5" t="n">
        <v>2009</v>
      </c>
      <c r="C2103" s="5" t="n">
        <v>6</v>
      </c>
      <c r="D2103" s="6" t="str">
        <f aca="false">IF(MONTH(A2103)&gt;=4,"FY "&amp;YEAR(A2103)&amp;"-"&amp;RIGHT(YEAR(A2103)+1,2),"FY "&amp;(YEAR(A2103)-1)&amp;"-"&amp;RIGHT(YEAR(A2103),2))</f>
        <v>FY 2009-10</v>
      </c>
      <c r="E2103" s="5" t="s">
        <v>12</v>
      </c>
      <c r="F2103" s="7" t="n">
        <v>3581.8</v>
      </c>
      <c r="G2103" s="7" t="n">
        <v>2588.7</v>
      </c>
      <c r="H2103" s="7" t="n">
        <v>993.2</v>
      </c>
      <c r="I2103" s="7" t="n">
        <v>209.4</v>
      </c>
      <c r="J2103" s="8" t="n">
        <v>47.42</v>
      </c>
    </row>
    <row r="2104" customFormat="false" ht="15" hidden="false" customHeight="false" outlineLevel="0" collapsed="false">
      <c r="A2104" s="4" t="n">
        <v>39979</v>
      </c>
      <c r="B2104" s="5" t="n">
        <v>2009</v>
      </c>
      <c r="C2104" s="5" t="n">
        <v>6</v>
      </c>
      <c r="D2104" s="6" t="str">
        <f aca="false">IF(MONTH(A2104)&gt;=4,"FY "&amp;YEAR(A2104)&amp;"-"&amp;RIGHT(YEAR(A2104)+1,2),"FY "&amp;(YEAR(A2104)-1)&amp;"-"&amp;RIGHT(YEAR(A2104),2))</f>
        <v>FY 2009-10</v>
      </c>
      <c r="E2104" s="5" t="s">
        <v>12</v>
      </c>
      <c r="F2104" s="7" t="n">
        <v>2931.9</v>
      </c>
      <c r="G2104" s="7" t="n">
        <v>2413.2</v>
      </c>
      <c r="H2104" s="7" t="n">
        <v>518.7</v>
      </c>
      <c r="I2104" s="7" t="n">
        <v>109.4</v>
      </c>
      <c r="J2104" s="8" t="n">
        <v>47.41</v>
      </c>
    </row>
    <row r="2105" customFormat="false" ht="15" hidden="false" customHeight="false" outlineLevel="0" collapsed="false">
      <c r="A2105" s="4" t="n">
        <v>39980</v>
      </c>
      <c r="B2105" s="5" t="n">
        <v>2009</v>
      </c>
      <c r="C2105" s="5" t="n">
        <v>6</v>
      </c>
      <c r="D2105" s="6" t="str">
        <f aca="false">IF(MONTH(A2105)&gt;=4,"FY "&amp;YEAR(A2105)&amp;"-"&amp;RIGHT(YEAR(A2105)+1,2),"FY "&amp;(YEAR(A2105)-1)&amp;"-"&amp;RIGHT(YEAR(A2105),2))</f>
        <v>FY 2009-10</v>
      </c>
      <c r="E2105" s="5" t="s">
        <v>12</v>
      </c>
      <c r="F2105" s="7" t="n">
        <v>2578.6</v>
      </c>
      <c r="G2105" s="7" t="n">
        <v>2791.9</v>
      </c>
      <c r="H2105" s="7" t="n">
        <v>-213.3</v>
      </c>
      <c r="I2105" s="7" t="n">
        <v>-44.5</v>
      </c>
      <c r="J2105" s="8" t="n">
        <v>47.94</v>
      </c>
    </row>
    <row r="2106" customFormat="false" ht="15" hidden="false" customHeight="false" outlineLevel="0" collapsed="false">
      <c r="A2106" s="4" t="n">
        <v>39981</v>
      </c>
      <c r="B2106" s="5" t="n">
        <v>2009</v>
      </c>
      <c r="C2106" s="5" t="n">
        <v>6</v>
      </c>
      <c r="D2106" s="6" t="str">
        <f aca="false">IF(MONTH(A2106)&gt;=4,"FY "&amp;YEAR(A2106)&amp;"-"&amp;RIGHT(YEAR(A2106)+1,2),"FY "&amp;(YEAR(A2106)-1)&amp;"-"&amp;RIGHT(YEAR(A2106),2))</f>
        <v>FY 2009-10</v>
      </c>
      <c r="E2106" s="5" t="s">
        <v>12</v>
      </c>
      <c r="F2106" s="7" t="n">
        <v>1862.3</v>
      </c>
      <c r="G2106" s="7" t="n">
        <v>2574.2</v>
      </c>
      <c r="H2106" s="7" t="n">
        <v>-711.8</v>
      </c>
      <c r="I2106" s="7" t="n">
        <v>-149.1</v>
      </c>
      <c r="J2106" s="8" t="n">
        <v>47.76</v>
      </c>
    </row>
    <row r="2107" customFormat="false" ht="15" hidden="false" customHeight="false" outlineLevel="0" collapsed="false">
      <c r="A2107" s="4" t="n">
        <v>39982</v>
      </c>
      <c r="B2107" s="5" t="n">
        <v>2009</v>
      </c>
      <c r="C2107" s="5" t="n">
        <v>6</v>
      </c>
      <c r="D2107" s="6" t="str">
        <f aca="false">IF(MONTH(A2107)&gt;=4,"FY "&amp;YEAR(A2107)&amp;"-"&amp;RIGHT(YEAR(A2107)+1,2),"FY "&amp;(YEAR(A2107)-1)&amp;"-"&amp;RIGHT(YEAR(A2107),2))</f>
        <v>FY 2009-10</v>
      </c>
      <c r="E2107" s="5" t="s">
        <v>12</v>
      </c>
      <c r="F2107" s="7" t="n">
        <v>2168.3</v>
      </c>
      <c r="G2107" s="7" t="n">
        <v>2394.8</v>
      </c>
      <c r="H2107" s="7" t="n">
        <v>-226.6</v>
      </c>
      <c r="I2107" s="7" t="n">
        <v>-47.3</v>
      </c>
      <c r="J2107" s="8" t="n">
        <v>47.91</v>
      </c>
    </row>
    <row r="2108" customFormat="false" ht="15" hidden="false" customHeight="false" outlineLevel="0" collapsed="false">
      <c r="A2108" s="4" t="n">
        <v>39983</v>
      </c>
      <c r="B2108" s="5" t="n">
        <v>2009</v>
      </c>
      <c r="C2108" s="5" t="n">
        <v>6</v>
      </c>
      <c r="D2108" s="6" t="str">
        <f aca="false">IF(MONTH(A2108)&gt;=4,"FY "&amp;YEAR(A2108)&amp;"-"&amp;RIGHT(YEAR(A2108)+1,2),"FY "&amp;(YEAR(A2108)-1)&amp;"-"&amp;RIGHT(YEAR(A2108),2))</f>
        <v>FY 2009-10</v>
      </c>
      <c r="E2108" s="5" t="s">
        <v>12</v>
      </c>
      <c r="F2108" s="7" t="n">
        <v>2138.4</v>
      </c>
      <c r="G2108" s="7" t="n">
        <v>2654.3</v>
      </c>
      <c r="H2108" s="7" t="n">
        <v>-515.9</v>
      </c>
      <c r="I2108" s="7" t="n">
        <v>-107.3</v>
      </c>
      <c r="J2108" s="8" t="n">
        <v>48.06</v>
      </c>
    </row>
    <row r="2109" customFormat="false" ht="15" hidden="false" customHeight="false" outlineLevel="0" collapsed="false">
      <c r="A2109" s="4" t="n">
        <v>39986</v>
      </c>
      <c r="B2109" s="5" t="n">
        <v>2009</v>
      </c>
      <c r="C2109" s="5" t="n">
        <v>6</v>
      </c>
      <c r="D2109" s="6" t="str">
        <f aca="false">IF(MONTH(A2109)&gt;=4,"FY "&amp;YEAR(A2109)&amp;"-"&amp;RIGHT(YEAR(A2109)+1,2),"FY "&amp;(YEAR(A2109)-1)&amp;"-"&amp;RIGHT(YEAR(A2109),2))</f>
        <v>FY 2009-10</v>
      </c>
      <c r="E2109" s="5" t="s">
        <v>12</v>
      </c>
      <c r="F2109" s="7" t="n">
        <v>1894.4</v>
      </c>
      <c r="G2109" s="7" t="n">
        <v>1920.5</v>
      </c>
      <c r="H2109" s="7" t="n">
        <v>-26.2</v>
      </c>
      <c r="I2109" s="7" t="n">
        <v>-5.4</v>
      </c>
      <c r="J2109" s="8" t="n">
        <v>48.13</v>
      </c>
    </row>
    <row r="2110" customFormat="false" ht="15" hidden="false" customHeight="false" outlineLevel="0" collapsed="false">
      <c r="A2110" s="4" t="n">
        <v>39987</v>
      </c>
      <c r="B2110" s="5" t="n">
        <v>2009</v>
      </c>
      <c r="C2110" s="5" t="n">
        <v>6</v>
      </c>
      <c r="D2110" s="6" t="str">
        <f aca="false">IF(MONTH(A2110)&gt;=4,"FY "&amp;YEAR(A2110)&amp;"-"&amp;RIGHT(YEAR(A2110)+1,2),"FY "&amp;(YEAR(A2110)-1)&amp;"-"&amp;RIGHT(YEAR(A2110),2))</f>
        <v>FY 2009-10</v>
      </c>
      <c r="E2110" s="5" t="s">
        <v>12</v>
      </c>
      <c r="F2110" s="7" t="n">
        <v>1617.2</v>
      </c>
      <c r="G2110" s="7" t="n">
        <v>1814.2</v>
      </c>
      <c r="H2110" s="7" t="n">
        <v>-197</v>
      </c>
      <c r="I2110" s="7" t="n">
        <v>-40.7</v>
      </c>
      <c r="J2110" s="8" t="n">
        <v>48.39</v>
      </c>
    </row>
    <row r="2111" customFormat="false" ht="15" hidden="false" customHeight="false" outlineLevel="0" collapsed="false">
      <c r="A2111" s="4" t="n">
        <v>39988</v>
      </c>
      <c r="B2111" s="5" t="n">
        <v>2009</v>
      </c>
      <c r="C2111" s="5" t="n">
        <v>6</v>
      </c>
      <c r="D2111" s="6" t="str">
        <f aca="false">IF(MONTH(A2111)&gt;=4,"FY "&amp;YEAR(A2111)&amp;"-"&amp;RIGHT(YEAR(A2111)+1,2),"FY "&amp;(YEAR(A2111)-1)&amp;"-"&amp;RIGHT(YEAR(A2111),2))</f>
        <v>FY 2009-10</v>
      </c>
      <c r="E2111" s="5" t="s">
        <v>12</v>
      </c>
      <c r="F2111" s="7" t="n">
        <v>2047.3</v>
      </c>
      <c r="G2111" s="7" t="n">
        <v>2705.5</v>
      </c>
      <c r="H2111" s="7" t="n">
        <v>-658.2</v>
      </c>
      <c r="I2111" s="7" t="n">
        <v>-134.6</v>
      </c>
      <c r="J2111" s="8" t="n">
        <v>48.91</v>
      </c>
    </row>
    <row r="2112" customFormat="false" ht="15" hidden="false" customHeight="false" outlineLevel="0" collapsed="false">
      <c r="A2112" s="4" t="n">
        <v>39989</v>
      </c>
      <c r="B2112" s="5" t="n">
        <v>2009</v>
      </c>
      <c r="C2112" s="5" t="n">
        <v>6</v>
      </c>
      <c r="D2112" s="6" t="str">
        <f aca="false">IF(MONTH(A2112)&gt;=4,"FY "&amp;YEAR(A2112)&amp;"-"&amp;RIGHT(YEAR(A2112)+1,2),"FY "&amp;(YEAR(A2112)-1)&amp;"-"&amp;RIGHT(YEAR(A2112),2))</f>
        <v>FY 2009-10</v>
      </c>
      <c r="E2112" s="5" t="s">
        <v>12</v>
      </c>
      <c r="F2112" s="7" t="n">
        <v>1602.8</v>
      </c>
      <c r="G2112" s="7" t="n">
        <v>2204.1</v>
      </c>
      <c r="H2112" s="7" t="n">
        <v>-601.3</v>
      </c>
      <c r="I2112" s="7" t="n">
        <v>-123.9</v>
      </c>
      <c r="J2112" s="8" t="n">
        <v>48.53</v>
      </c>
    </row>
    <row r="2113" customFormat="false" ht="15" hidden="false" customHeight="false" outlineLevel="0" collapsed="false">
      <c r="A2113" s="4" t="n">
        <v>39990</v>
      </c>
      <c r="B2113" s="5" t="n">
        <v>2009</v>
      </c>
      <c r="C2113" s="5" t="n">
        <v>6</v>
      </c>
      <c r="D2113" s="6" t="str">
        <f aca="false">IF(MONTH(A2113)&gt;=4,"FY "&amp;YEAR(A2113)&amp;"-"&amp;RIGHT(YEAR(A2113)+1,2),"FY "&amp;(YEAR(A2113)-1)&amp;"-"&amp;RIGHT(YEAR(A2113),2))</f>
        <v>FY 2009-10</v>
      </c>
      <c r="E2113" s="5" t="s">
        <v>12</v>
      </c>
      <c r="F2113" s="7" t="n">
        <v>4111.5</v>
      </c>
      <c r="G2113" s="7" t="n">
        <v>5149.6</v>
      </c>
      <c r="H2113" s="7" t="n">
        <v>-1038.1</v>
      </c>
      <c r="I2113" s="7" t="n">
        <v>-213.9</v>
      </c>
      <c r="J2113" s="8" t="n">
        <v>48.53</v>
      </c>
    </row>
    <row r="2114" customFormat="false" ht="15" hidden="false" customHeight="false" outlineLevel="0" collapsed="false">
      <c r="A2114" s="4" t="n">
        <v>39993</v>
      </c>
      <c r="B2114" s="5" t="n">
        <v>2009</v>
      </c>
      <c r="C2114" s="5" t="n">
        <v>6</v>
      </c>
      <c r="D2114" s="6" t="str">
        <f aca="false">IF(MONTH(A2114)&gt;=4,"FY "&amp;YEAR(A2114)&amp;"-"&amp;RIGHT(YEAR(A2114)+1,2),"FY "&amp;(YEAR(A2114)-1)&amp;"-"&amp;RIGHT(YEAR(A2114),2))</f>
        <v>FY 2009-10</v>
      </c>
      <c r="E2114" s="5" t="s">
        <v>12</v>
      </c>
      <c r="F2114" s="7" t="n">
        <v>2547.7</v>
      </c>
      <c r="G2114" s="7" t="n">
        <v>1874.8</v>
      </c>
      <c r="H2114" s="7" t="n">
        <v>672.9</v>
      </c>
      <c r="I2114" s="7" t="n">
        <v>138.7</v>
      </c>
      <c r="J2114" s="8" t="n">
        <v>48.51</v>
      </c>
    </row>
    <row r="2115" customFormat="false" ht="15" hidden="false" customHeight="false" outlineLevel="0" collapsed="false">
      <c r="A2115" s="4" t="n">
        <v>39994</v>
      </c>
      <c r="B2115" s="5" t="n">
        <v>2009</v>
      </c>
      <c r="C2115" s="5" t="n">
        <v>6</v>
      </c>
      <c r="D2115" s="6" t="str">
        <f aca="false">IF(MONTH(A2115)&gt;=4,"FY "&amp;YEAR(A2115)&amp;"-"&amp;RIGHT(YEAR(A2115)+1,2),"FY "&amp;(YEAR(A2115)-1)&amp;"-"&amp;RIGHT(YEAR(A2115),2))</f>
        <v>FY 2009-10</v>
      </c>
      <c r="E2115" s="5" t="s">
        <v>12</v>
      </c>
      <c r="F2115" s="7" t="n">
        <v>2388.1</v>
      </c>
      <c r="G2115" s="7" t="n">
        <v>1990.9</v>
      </c>
      <c r="H2115" s="7" t="n">
        <v>397.2</v>
      </c>
      <c r="I2115" s="7" t="n">
        <v>82.4</v>
      </c>
      <c r="J2115" s="8" t="n">
        <v>48.2</v>
      </c>
    </row>
    <row r="2116" customFormat="false" ht="15" hidden="false" customHeight="false" outlineLevel="0" collapsed="false">
      <c r="A2116" s="4" t="n">
        <v>39995</v>
      </c>
      <c r="B2116" s="5" t="n">
        <v>2009</v>
      </c>
      <c r="C2116" s="5" t="n">
        <v>7</v>
      </c>
      <c r="D2116" s="6" t="str">
        <f aca="false">IF(MONTH(A2116)&gt;=4,"FY "&amp;YEAR(A2116)&amp;"-"&amp;RIGHT(YEAR(A2116)+1,2),"FY "&amp;(YEAR(A2116)-1)&amp;"-"&amp;RIGHT(YEAR(A2116),2))</f>
        <v>FY 2009-10</v>
      </c>
      <c r="E2116" s="5" t="s">
        <v>12</v>
      </c>
      <c r="F2116" s="7" t="n">
        <v>2952.1</v>
      </c>
      <c r="G2116" s="7" t="n">
        <v>2723.2</v>
      </c>
      <c r="H2116" s="7" t="n">
        <v>228.9</v>
      </c>
      <c r="I2116" s="7" t="n">
        <v>47.8</v>
      </c>
      <c r="J2116" s="8" t="n">
        <v>47.87</v>
      </c>
    </row>
    <row r="2117" customFormat="false" ht="15" hidden="false" customHeight="false" outlineLevel="0" collapsed="false">
      <c r="A2117" s="4" t="n">
        <v>39996</v>
      </c>
      <c r="B2117" s="5" t="n">
        <v>2009</v>
      </c>
      <c r="C2117" s="5" t="n">
        <v>7</v>
      </c>
      <c r="D2117" s="6" t="str">
        <f aca="false">IF(MONTH(A2117)&gt;=4,"FY "&amp;YEAR(A2117)&amp;"-"&amp;RIGHT(YEAR(A2117)+1,2),"FY "&amp;(YEAR(A2117)-1)&amp;"-"&amp;RIGHT(YEAR(A2117),2))</f>
        <v>FY 2009-10</v>
      </c>
      <c r="E2117" s="5" t="s">
        <v>12</v>
      </c>
      <c r="F2117" s="7" t="n">
        <v>1448.6</v>
      </c>
      <c r="G2117" s="7" t="n">
        <v>1284.9</v>
      </c>
      <c r="H2117" s="7" t="n">
        <v>163.7</v>
      </c>
      <c r="I2117" s="7" t="n">
        <v>34</v>
      </c>
      <c r="J2117" s="8" t="n">
        <v>48.09</v>
      </c>
    </row>
    <row r="2118" customFormat="false" ht="15" hidden="false" customHeight="false" outlineLevel="0" collapsed="false">
      <c r="A2118" s="4" t="n">
        <v>39997</v>
      </c>
      <c r="B2118" s="5" t="n">
        <v>2009</v>
      </c>
      <c r="C2118" s="5" t="n">
        <v>7</v>
      </c>
      <c r="D2118" s="6" t="str">
        <f aca="false">IF(MONTH(A2118)&gt;=4,"FY "&amp;YEAR(A2118)&amp;"-"&amp;RIGHT(YEAR(A2118)+1,2),"FY "&amp;(YEAR(A2118)-1)&amp;"-"&amp;RIGHT(YEAR(A2118),2))</f>
        <v>FY 2009-10</v>
      </c>
      <c r="E2118" s="5" t="s">
        <v>12</v>
      </c>
      <c r="F2118" s="7" t="n">
        <v>2302.7</v>
      </c>
      <c r="G2118" s="7" t="n">
        <v>1900.8</v>
      </c>
      <c r="H2118" s="7" t="n">
        <v>401.9</v>
      </c>
      <c r="I2118" s="7" t="n">
        <v>84.1</v>
      </c>
      <c r="J2118" s="8" t="n">
        <v>47.79</v>
      </c>
    </row>
    <row r="2119" customFormat="false" ht="15" hidden="false" customHeight="false" outlineLevel="0" collapsed="false">
      <c r="A2119" s="4" t="n">
        <v>40000</v>
      </c>
      <c r="B2119" s="5" t="n">
        <v>2009</v>
      </c>
      <c r="C2119" s="5" t="n">
        <v>7</v>
      </c>
      <c r="D2119" s="6" t="str">
        <f aca="false">IF(MONTH(A2119)&gt;=4,"FY "&amp;YEAR(A2119)&amp;"-"&amp;RIGHT(YEAR(A2119)+1,2),"FY "&amp;(YEAR(A2119)-1)&amp;"-"&amp;RIGHT(YEAR(A2119),2))</f>
        <v>FY 2009-10</v>
      </c>
      <c r="E2119" s="5" t="s">
        <v>12</v>
      </c>
      <c r="F2119" s="7" t="n">
        <v>2149.6</v>
      </c>
      <c r="G2119" s="7" t="n">
        <v>1581.3</v>
      </c>
      <c r="H2119" s="7" t="n">
        <v>568.4</v>
      </c>
      <c r="I2119" s="7" t="n">
        <v>118.4</v>
      </c>
      <c r="J2119" s="8" t="n">
        <v>47.99</v>
      </c>
    </row>
    <row r="2120" customFormat="false" ht="15" hidden="false" customHeight="false" outlineLevel="0" collapsed="false">
      <c r="A2120" s="4" t="n">
        <v>40001</v>
      </c>
      <c r="B2120" s="5" t="n">
        <v>2009</v>
      </c>
      <c r="C2120" s="5" t="n">
        <v>7</v>
      </c>
      <c r="D2120" s="6" t="str">
        <f aca="false">IF(MONTH(A2120)&gt;=4,"FY "&amp;YEAR(A2120)&amp;"-"&amp;RIGHT(YEAR(A2120)+1,2),"FY "&amp;(YEAR(A2120)-1)&amp;"-"&amp;RIGHT(YEAR(A2120),2))</f>
        <v>FY 2009-10</v>
      </c>
      <c r="E2120" s="5" t="s">
        <v>12</v>
      </c>
      <c r="F2120" s="7" t="n">
        <v>3189.4</v>
      </c>
      <c r="G2120" s="7" t="n">
        <v>3540.8</v>
      </c>
      <c r="H2120" s="7" t="n">
        <v>-351.4</v>
      </c>
      <c r="I2120" s="7" t="n">
        <v>-72.9</v>
      </c>
      <c r="J2120" s="8" t="n">
        <v>48.22</v>
      </c>
    </row>
    <row r="2121" customFormat="false" ht="15" hidden="false" customHeight="false" outlineLevel="0" collapsed="false">
      <c r="A2121" s="4" t="n">
        <v>40002</v>
      </c>
      <c r="B2121" s="5" t="n">
        <v>2009</v>
      </c>
      <c r="C2121" s="5" t="n">
        <v>7</v>
      </c>
      <c r="D2121" s="6" t="str">
        <f aca="false">IF(MONTH(A2121)&gt;=4,"FY "&amp;YEAR(A2121)&amp;"-"&amp;RIGHT(YEAR(A2121)+1,2),"FY "&amp;(YEAR(A2121)-1)&amp;"-"&amp;RIGHT(YEAR(A2121),2))</f>
        <v>FY 2009-10</v>
      </c>
      <c r="E2121" s="5" t="s">
        <v>12</v>
      </c>
      <c r="F2121" s="7" t="n">
        <v>5956.7</v>
      </c>
      <c r="G2121" s="7" t="n">
        <v>3158.1</v>
      </c>
      <c r="H2121" s="7" t="n">
        <v>2798.6</v>
      </c>
      <c r="I2121" s="7" t="n">
        <v>576.8</v>
      </c>
      <c r="J2121" s="8" t="n">
        <v>48.52</v>
      </c>
    </row>
    <row r="2122" customFormat="false" ht="15" hidden="false" customHeight="false" outlineLevel="0" collapsed="false">
      <c r="A2122" s="4" t="n">
        <v>40003</v>
      </c>
      <c r="B2122" s="5" t="n">
        <v>2009</v>
      </c>
      <c r="C2122" s="5" t="n">
        <v>7</v>
      </c>
      <c r="D2122" s="6" t="str">
        <f aca="false">IF(MONTH(A2122)&gt;=4,"FY "&amp;YEAR(A2122)&amp;"-"&amp;RIGHT(YEAR(A2122)+1,2),"FY "&amp;(YEAR(A2122)-1)&amp;"-"&amp;RIGHT(YEAR(A2122),2))</f>
        <v>FY 2009-10</v>
      </c>
      <c r="E2122" s="5" t="s">
        <v>12</v>
      </c>
      <c r="F2122" s="7" t="n">
        <v>3451</v>
      </c>
      <c r="G2122" s="7" t="n">
        <v>2675.5</v>
      </c>
      <c r="H2122" s="7" t="n">
        <v>775.5</v>
      </c>
      <c r="I2122" s="7" t="n">
        <v>158.5</v>
      </c>
      <c r="J2122" s="8" t="n">
        <v>48.92</v>
      </c>
    </row>
    <row r="2123" customFormat="false" ht="15" hidden="false" customHeight="false" outlineLevel="0" collapsed="false">
      <c r="A2123" s="4" t="n">
        <v>40004</v>
      </c>
      <c r="B2123" s="5" t="n">
        <v>2009</v>
      </c>
      <c r="C2123" s="5" t="n">
        <v>7</v>
      </c>
      <c r="D2123" s="6" t="str">
        <f aca="false">IF(MONTH(A2123)&gt;=4,"FY "&amp;YEAR(A2123)&amp;"-"&amp;RIGHT(YEAR(A2123)+1,2),"FY "&amp;(YEAR(A2123)-1)&amp;"-"&amp;RIGHT(YEAR(A2123),2))</f>
        <v>FY 2009-10</v>
      </c>
      <c r="E2123" s="5" t="s">
        <v>12</v>
      </c>
      <c r="F2123" s="7" t="n">
        <v>2345.3</v>
      </c>
      <c r="G2123" s="7" t="n">
        <v>2636.9</v>
      </c>
      <c r="H2123" s="7" t="n">
        <v>-291.6</v>
      </c>
      <c r="I2123" s="7" t="n">
        <v>-59.6</v>
      </c>
      <c r="J2123" s="8" t="n">
        <v>48.92</v>
      </c>
    </row>
    <row r="2124" customFormat="false" ht="15" hidden="false" customHeight="false" outlineLevel="0" collapsed="false">
      <c r="A2124" s="4" t="n">
        <v>40007</v>
      </c>
      <c r="B2124" s="5" t="n">
        <v>2009</v>
      </c>
      <c r="C2124" s="5" t="n">
        <v>7</v>
      </c>
      <c r="D2124" s="6" t="str">
        <f aca="false">IF(MONTH(A2124)&gt;=4,"FY "&amp;YEAR(A2124)&amp;"-"&amp;RIGHT(YEAR(A2124)+1,2),"FY "&amp;(YEAR(A2124)-1)&amp;"-"&amp;RIGHT(YEAR(A2124),2))</f>
        <v>FY 2009-10</v>
      </c>
      <c r="E2124" s="5" t="s">
        <v>12</v>
      </c>
      <c r="F2124" s="7" t="n">
        <v>1897.8</v>
      </c>
      <c r="G2124" s="7" t="n">
        <v>2520.9</v>
      </c>
      <c r="H2124" s="7" t="n">
        <v>-623.2</v>
      </c>
      <c r="I2124" s="7" t="n">
        <v>-128</v>
      </c>
      <c r="J2124" s="8" t="n">
        <v>48.69</v>
      </c>
    </row>
    <row r="2125" customFormat="false" ht="15" hidden="false" customHeight="false" outlineLevel="0" collapsed="false">
      <c r="A2125" s="4" t="n">
        <v>40008</v>
      </c>
      <c r="B2125" s="5" t="n">
        <v>2009</v>
      </c>
      <c r="C2125" s="5" t="n">
        <v>7</v>
      </c>
      <c r="D2125" s="6" t="str">
        <f aca="false">IF(MONTH(A2125)&gt;=4,"FY "&amp;YEAR(A2125)&amp;"-"&amp;RIGHT(YEAR(A2125)+1,2),"FY "&amp;(YEAR(A2125)-1)&amp;"-"&amp;RIGHT(YEAR(A2125),2))</f>
        <v>FY 2009-10</v>
      </c>
      <c r="E2125" s="5" t="s">
        <v>12</v>
      </c>
      <c r="F2125" s="7" t="n">
        <v>2071.5</v>
      </c>
      <c r="G2125" s="7" t="n">
        <v>1881.1</v>
      </c>
      <c r="H2125" s="7" t="n">
        <v>190.4</v>
      </c>
      <c r="I2125" s="7" t="n">
        <v>38.5</v>
      </c>
      <c r="J2125" s="8" t="n">
        <v>49.4</v>
      </c>
    </row>
    <row r="2126" customFormat="false" ht="15" hidden="false" customHeight="false" outlineLevel="0" collapsed="false">
      <c r="A2126" s="4" t="n">
        <v>40009</v>
      </c>
      <c r="B2126" s="5" t="n">
        <v>2009</v>
      </c>
      <c r="C2126" s="5" t="n">
        <v>7</v>
      </c>
      <c r="D2126" s="6" t="str">
        <f aca="false">IF(MONTH(A2126)&gt;=4,"FY "&amp;YEAR(A2126)&amp;"-"&amp;RIGHT(YEAR(A2126)+1,2),"FY "&amp;(YEAR(A2126)-1)&amp;"-"&amp;RIGHT(YEAR(A2126),2))</f>
        <v>FY 2009-10</v>
      </c>
      <c r="E2126" s="5" t="s">
        <v>12</v>
      </c>
      <c r="F2126" s="7" t="n">
        <v>2106.9</v>
      </c>
      <c r="G2126" s="7" t="n">
        <v>1654</v>
      </c>
      <c r="H2126" s="7" t="n">
        <v>452.9</v>
      </c>
      <c r="I2126" s="7" t="n">
        <v>92.7</v>
      </c>
      <c r="J2126" s="8" t="n">
        <v>48.84</v>
      </c>
    </row>
    <row r="2127" customFormat="false" ht="15" hidden="false" customHeight="false" outlineLevel="0" collapsed="false">
      <c r="A2127" s="4" t="n">
        <v>40010</v>
      </c>
      <c r="B2127" s="5" t="n">
        <v>2009</v>
      </c>
      <c r="C2127" s="5" t="n">
        <v>7</v>
      </c>
      <c r="D2127" s="6" t="str">
        <f aca="false">IF(MONTH(A2127)&gt;=4,"FY "&amp;YEAR(A2127)&amp;"-"&amp;RIGHT(YEAR(A2127)+1,2),"FY "&amp;(YEAR(A2127)-1)&amp;"-"&amp;RIGHT(YEAR(A2127),2))</f>
        <v>FY 2009-10</v>
      </c>
      <c r="E2127" s="5" t="s">
        <v>12</v>
      </c>
      <c r="F2127" s="7" t="n">
        <v>2887.5</v>
      </c>
      <c r="G2127" s="7" t="n">
        <v>1856.5</v>
      </c>
      <c r="H2127" s="7" t="n">
        <v>1031</v>
      </c>
      <c r="I2127" s="7" t="n">
        <v>211.6</v>
      </c>
      <c r="J2127" s="8" t="n">
        <v>48.72</v>
      </c>
    </row>
    <row r="2128" customFormat="false" ht="15" hidden="false" customHeight="false" outlineLevel="0" collapsed="false">
      <c r="A2128" s="4" t="n">
        <v>40011</v>
      </c>
      <c r="B2128" s="5" t="n">
        <v>2009</v>
      </c>
      <c r="C2128" s="5" t="n">
        <v>7</v>
      </c>
      <c r="D2128" s="6" t="str">
        <f aca="false">IF(MONTH(A2128)&gt;=4,"FY "&amp;YEAR(A2128)&amp;"-"&amp;RIGHT(YEAR(A2128)+1,2),"FY "&amp;(YEAR(A2128)-1)&amp;"-"&amp;RIGHT(YEAR(A2128),2))</f>
        <v>FY 2009-10</v>
      </c>
      <c r="E2128" s="5" t="s">
        <v>12</v>
      </c>
      <c r="F2128" s="7" t="n">
        <v>2618.5</v>
      </c>
      <c r="G2128" s="7" t="n">
        <v>2326.7</v>
      </c>
      <c r="H2128" s="7" t="n">
        <v>291.8</v>
      </c>
      <c r="I2128" s="7" t="n">
        <v>59.9</v>
      </c>
      <c r="J2128" s="8" t="n">
        <v>48.74</v>
      </c>
    </row>
    <row r="2129" customFormat="false" ht="15" hidden="false" customHeight="false" outlineLevel="0" collapsed="false">
      <c r="A2129" s="4" t="n">
        <v>40014</v>
      </c>
      <c r="B2129" s="5" t="n">
        <v>2009</v>
      </c>
      <c r="C2129" s="5" t="n">
        <v>7</v>
      </c>
      <c r="D2129" s="6" t="str">
        <f aca="false">IF(MONTH(A2129)&gt;=4,"FY "&amp;YEAR(A2129)&amp;"-"&amp;RIGHT(YEAR(A2129)+1,2),"FY "&amp;(YEAR(A2129)-1)&amp;"-"&amp;RIGHT(YEAR(A2129),2))</f>
        <v>FY 2009-10</v>
      </c>
      <c r="E2129" s="5" t="s">
        <v>12</v>
      </c>
      <c r="F2129" s="7" t="n">
        <v>2846.6</v>
      </c>
      <c r="G2129" s="7" t="n">
        <v>2586.6</v>
      </c>
      <c r="H2129" s="7" t="n">
        <v>260</v>
      </c>
      <c r="I2129" s="7" t="n">
        <v>53.4</v>
      </c>
      <c r="J2129" s="8" t="n">
        <v>48.69</v>
      </c>
    </row>
    <row r="2130" customFormat="false" ht="15" hidden="false" customHeight="false" outlineLevel="0" collapsed="false">
      <c r="A2130" s="4" t="n">
        <v>40015</v>
      </c>
      <c r="B2130" s="5" t="n">
        <v>2009</v>
      </c>
      <c r="C2130" s="5" t="n">
        <v>7</v>
      </c>
      <c r="D2130" s="6" t="str">
        <f aca="false">IF(MONTH(A2130)&gt;=4,"FY "&amp;YEAR(A2130)&amp;"-"&amp;RIGHT(YEAR(A2130)+1,2),"FY "&amp;(YEAR(A2130)-1)&amp;"-"&amp;RIGHT(YEAR(A2130),2))</f>
        <v>FY 2009-10</v>
      </c>
      <c r="E2130" s="5" t="s">
        <v>12</v>
      </c>
      <c r="F2130" s="7" t="n">
        <v>2578.8</v>
      </c>
      <c r="G2130" s="7" t="n">
        <v>1872.9</v>
      </c>
      <c r="H2130" s="7" t="n">
        <v>706</v>
      </c>
      <c r="I2130" s="7" t="n">
        <v>145.8</v>
      </c>
      <c r="J2130" s="8" t="n">
        <v>48.43</v>
      </c>
    </row>
    <row r="2131" customFormat="false" ht="15" hidden="false" customHeight="false" outlineLevel="0" collapsed="false">
      <c r="A2131" s="4" t="n">
        <v>40016</v>
      </c>
      <c r="B2131" s="5" t="n">
        <v>2009</v>
      </c>
      <c r="C2131" s="5" t="n">
        <v>7</v>
      </c>
      <c r="D2131" s="6" t="str">
        <f aca="false">IF(MONTH(A2131)&gt;=4,"FY "&amp;YEAR(A2131)&amp;"-"&amp;RIGHT(YEAR(A2131)+1,2),"FY "&amp;(YEAR(A2131)-1)&amp;"-"&amp;RIGHT(YEAR(A2131),2))</f>
        <v>FY 2009-10</v>
      </c>
      <c r="E2131" s="5" t="s">
        <v>12</v>
      </c>
      <c r="F2131" s="7" t="n">
        <v>2547.4</v>
      </c>
      <c r="G2131" s="7" t="n">
        <v>2497.3</v>
      </c>
      <c r="H2131" s="7" t="n">
        <v>50.1</v>
      </c>
      <c r="I2131" s="7" t="n">
        <v>10.4</v>
      </c>
      <c r="J2131" s="8" t="n">
        <v>48.27</v>
      </c>
    </row>
    <row r="2132" customFormat="false" ht="15" hidden="false" customHeight="false" outlineLevel="0" collapsed="false">
      <c r="A2132" s="4" t="n">
        <v>40017</v>
      </c>
      <c r="B2132" s="5" t="n">
        <v>2009</v>
      </c>
      <c r="C2132" s="5" t="n">
        <v>7</v>
      </c>
      <c r="D2132" s="6" t="str">
        <f aca="false">IF(MONTH(A2132)&gt;=4,"FY "&amp;YEAR(A2132)&amp;"-"&amp;RIGHT(YEAR(A2132)+1,2),"FY "&amp;(YEAR(A2132)-1)&amp;"-"&amp;RIGHT(YEAR(A2132),2))</f>
        <v>FY 2009-10</v>
      </c>
      <c r="E2132" s="5" t="s">
        <v>12</v>
      </c>
      <c r="F2132" s="7" t="n">
        <v>2936.4</v>
      </c>
      <c r="G2132" s="7" t="n">
        <v>2790.9</v>
      </c>
      <c r="H2132" s="7" t="n">
        <v>145.5</v>
      </c>
      <c r="I2132" s="7" t="n">
        <v>30.1</v>
      </c>
      <c r="J2132" s="8" t="n">
        <v>48.37</v>
      </c>
    </row>
    <row r="2133" customFormat="false" ht="15" hidden="false" customHeight="false" outlineLevel="0" collapsed="false">
      <c r="A2133" s="4" t="n">
        <v>40018</v>
      </c>
      <c r="B2133" s="5" t="n">
        <v>2009</v>
      </c>
      <c r="C2133" s="5" t="n">
        <v>7</v>
      </c>
      <c r="D2133" s="6" t="str">
        <f aca="false">IF(MONTH(A2133)&gt;=4,"FY "&amp;YEAR(A2133)&amp;"-"&amp;RIGHT(YEAR(A2133)+1,2),"FY "&amp;(YEAR(A2133)-1)&amp;"-"&amp;RIGHT(YEAR(A2133),2))</f>
        <v>FY 2009-10</v>
      </c>
      <c r="E2133" s="5" t="s">
        <v>12</v>
      </c>
      <c r="F2133" s="7" t="n">
        <v>5307</v>
      </c>
      <c r="G2133" s="7" t="n">
        <v>4597.1</v>
      </c>
      <c r="H2133" s="7" t="n">
        <v>709.9</v>
      </c>
      <c r="I2133" s="7" t="n">
        <v>146.6</v>
      </c>
      <c r="J2133" s="8" t="n">
        <v>48.44</v>
      </c>
    </row>
    <row r="2134" customFormat="false" ht="15" hidden="false" customHeight="false" outlineLevel="0" collapsed="false">
      <c r="A2134" s="4" t="n">
        <v>40021</v>
      </c>
      <c r="B2134" s="5" t="n">
        <v>2009</v>
      </c>
      <c r="C2134" s="5" t="n">
        <v>7</v>
      </c>
      <c r="D2134" s="6" t="str">
        <f aca="false">IF(MONTH(A2134)&gt;=4,"FY "&amp;YEAR(A2134)&amp;"-"&amp;RIGHT(YEAR(A2134)+1,2),"FY "&amp;(YEAR(A2134)-1)&amp;"-"&amp;RIGHT(YEAR(A2134),2))</f>
        <v>FY 2009-10</v>
      </c>
      <c r="E2134" s="5" t="s">
        <v>12</v>
      </c>
      <c r="F2134" s="7" t="n">
        <v>3263.9</v>
      </c>
      <c r="G2134" s="7" t="n">
        <v>2213.2</v>
      </c>
      <c r="H2134" s="7" t="n">
        <v>1050.6</v>
      </c>
      <c r="I2134" s="7" t="n">
        <v>217.2</v>
      </c>
      <c r="J2134" s="8" t="n">
        <v>48.38</v>
      </c>
    </row>
    <row r="2135" customFormat="false" ht="15" hidden="false" customHeight="false" outlineLevel="0" collapsed="false">
      <c r="A2135" s="4" t="n">
        <v>40022</v>
      </c>
      <c r="B2135" s="5" t="n">
        <v>2009</v>
      </c>
      <c r="C2135" s="5" t="n">
        <v>7</v>
      </c>
      <c r="D2135" s="6" t="str">
        <f aca="false">IF(MONTH(A2135)&gt;=4,"FY "&amp;YEAR(A2135)&amp;"-"&amp;RIGHT(YEAR(A2135)+1,2),"FY "&amp;(YEAR(A2135)-1)&amp;"-"&amp;RIGHT(YEAR(A2135),2))</f>
        <v>FY 2009-10</v>
      </c>
      <c r="E2135" s="5" t="s">
        <v>12</v>
      </c>
      <c r="F2135" s="7" t="n">
        <v>3032.3</v>
      </c>
      <c r="G2135" s="7" t="n">
        <v>2586.1</v>
      </c>
      <c r="H2135" s="7" t="n">
        <v>446.1</v>
      </c>
      <c r="I2135" s="7" t="n">
        <v>92.5</v>
      </c>
      <c r="J2135" s="8" t="n">
        <v>48.21</v>
      </c>
    </row>
    <row r="2136" customFormat="false" ht="15" hidden="false" customHeight="false" outlineLevel="0" collapsed="false">
      <c r="A2136" s="4" t="n">
        <v>40023</v>
      </c>
      <c r="B2136" s="5" t="n">
        <v>2009</v>
      </c>
      <c r="C2136" s="5" t="n">
        <v>7</v>
      </c>
      <c r="D2136" s="6" t="str">
        <f aca="false">IF(MONTH(A2136)&gt;=4,"FY "&amp;YEAR(A2136)&amp;"-"&amp;RIGHT(YEAR(A2136)+1,2),"FY "&amp;(YEAR(A2136)-1)&amp;"-"&amp;RIGHT(YEAR(A2136),2))</f>
        <v>FY 2009-10</v>
      </c>
      <c r="E2136" s="5" t="s">
        <v>12</v>
      </c>
      <c r="F2136" s="7" t="n">
        <v>4315.6</v>
      </c>
      <c r="G2136" s="7" t="n">
        <v>3577.4</v>
      </c>
      <c r="H2136" s="7" t="n">
        <v>738.1</v>
      </c>
      <c r="I2136" s="7" t="n">
        <v>153.1</v>
      </c>
      <c r="J2136" s="8" t="n">
        <v>48.21</v>
      </c>
    </row>
    <row r="2137" customFormat="false" ht="15" hidden="false" customHeight="false" outlineLevel="0" collapsed="false">
      <c r="A2137" s="4" t="n">
        <v>40024</v>
      </c>
      <c r="B2137" s="5" t="n">
        <v>2009</v>
      </c>
      <c r="C2137" s="5" t="n">
        <v>7</v>
      </c>
      <c r="D2137" s="6" t="str">
        <f aca="false">IF(MONTH(A2137)&gt;=4,"FY "&amp;YEAR(A2137)&amp;"-"&amp;RIGHT(YEAR(A2137)+1,2),"FY "&amp;(YEAR(A2137)-1)&amp;"-"&amp;RIGHT(YEAR(A2137),2))</f>
        <v>FY 2009-10</v>
      </c>
      <c r="E2137" s="5" t="s">
        <v>12</v>
      </c>
      <c r="F2137" s="7" t="n">
        <v>2851.7</v>
      </c>
      <c r="G2137" s="7" t="n">
        <v>2712.6</v>
      </c>
      <c r="H2137" s="7" t="n">
        <v>139.1</v>
      </c>
      <c r="I2137" s="7" t="n">
        <v>28.7</v>
      </c>
      <c r="J2137" s="8" t="n">
        <v>48.47</v>
      </c>
    </row>
    <row r="2138" customFormat="false" ht="15" hidden="false" customHeight="false" outlineLevel="0" collapsed="false">
      <c r="A2138" s="4" t="n">
        <v>40025</v>
      </c>
      <c r="B2138" s="5" t="n">
        <v>2009</v>
      </c>
      <c r="C2138" s="5" t="n">
        <v>7</v>
      </c>
      <c r="D2138" s="6" t="str">
        <f aca="false">IF(MONTH(A2138)&gt;=4,"FY "&amp;YEAR(A2138)&amp;"-"&amp;RIGHT(YEAR(A2138)+1,2),"FY "&amp;(YEAR(A2138)-1)&amp;"-"&amp;RIGHT(YEAR(A2138),2))</f>
        <v>FY 2009-10</v>
      </c>
      <c r="E2138" s="5" t="s">
        <v>12</v>
      </c>
      <c r="F2138" s="7" t="n">
        <v>5071.2</v>
      </c>
      <c r="G2138" s="7" t="n">
        <v>3887.2</v>
      </c>
      <c r="H2138" s="7" t="n">
        <v>1184</v>
      </c>
      <c r="I2138" s="7" t="n">
        <v>244.2</v>
      </c>
      <c r="J2138" s="8" t="n">
        <v>48.49</v>
      </c>
    </row>
    <row r="2139" customFormat="false" ht="15" hidden="false" customHeight="false" outlineLevel="0" collapsed="false">
      <c r="A2139" s="4" t="n">
        <v>40028</v>
      </c>
      <c r="B2139" s="5" t="n">
        <v>2009</v>
      </c>
      <c r="C2139" s="5" t="n">
        <v>8</v>
      </c>
      <c r="D2139" s="6" t="str">
        <f aca="false">IF(MONTH(A2139)&gt;=4,"FY "&amp;YEAR(A2139)&amp;"-"&amp;RIGHT(YEAR(A2139)+1,2),"FY "&amp;(YEAR(A2139)-1)&amp;"-"&amp;RIGHT(YEAR(A2139),2))</f>
        <v>FY 2009-10</v>
      </c>
      <c r="E2139" s="5" t="s">
        <v>12</v>
      </c>
      <c r="F2139" s="7" t="n">
        <v>3079.8</v>
      </c>
      <c r="G2139" s="7" t="n">
        <v>2292.2</v>
      </c>
      <c r="H2139" s="7" t="n">
        <v>787.6</v>
      </c>
      <c r="I2139" s="7" t="n">
        <v>163.5</v>
      </c>
      <c r="J2139" s="8" t="n">
        <v>48.16</v>
      </c>
    </row>
    <row r="2140" customFormat="false" ht="15" hidden="false" customHeight="false" outlineLevel="0" collapsed="false">
      <c r="A2140" s="4" t="n">
        <v>40029</v>
      </c>
      <c r="B2140" s="5" t="n">
        <v>2009</v>
      </c>
      <c r="C2140" s="5" t="n">
        <v>8</v>
      </c>
      <c r="D2140" s="6" t="str">
        <f aca="false">IF(MONTH(A2140)&gt;=4,"FY "&amp;YEAR(A2140)&amp;"-"&amp;RIGHT(YEAR(A2140)+1,2),"FY "&amp;(YEAR(A2140)-1)&amp;"-"&amp;RIGHT(YEAR(A2140),2))</f>
        <v>FY 2009-10</v>
      </c>
      <c r="E2140" s="5" t="s">
        <v>12</v>
      </c>
      <c r="F2140" s="7" t="n">
        <v>1826.5</v>
      </c>
      <c r="G2140" s="7" t="n">
        <v>1350.5</v>
      </c>
      <c r="H2140" s="7" t="n">
        <v>475.9</v>
      </c>
      <c r="I2140" s="7" t="n">
        <v>99.4</v>
      </c>
      <c r="J2140" s="8" t="n">
        <v>47.87</v>
      </c>
    </row>
    <row r="2141" customFormat="false" ht="15" hidden="false" customHeight="false" outlineLevel="0" collapsed="false">
      <c r="A2141" s="4" t="n">
        <v>40030</v>
      </c>
      <c r="B2141" s="5" t="n">
        <v>2009</v>
      </c>
      <c r="C2141" s="5" t="n">
        <v>8</v>
      </c>
      <c r="D2141" s="6" t="str">
        <f aca="false">IF(MONTH(A2141)&gt;=4,"FY "&amp;YEAR(A2141)&amp;"-"&amp;RIGHT(YEAR(A2141)+1,2),"FY "&amp;(YEAR(A2141)-1)&amp;"-"&amp;RIGHT(YEAR(A2141),2))</f>
        <v>FY 2009-10</v>
      </c>
      <c r="E2141" s="5" t="s">
        <v>12</v>
      </c>
      <c r="F2141" s="7" t="n">
        <v>2781.4</v>
      </c>
      <c r="G2141" s="7" t="n">
        <v>2573.7</v>
      </c>
      <c r="H2141" s="7" t="n">
        <v>207.8</v>
      </c>
      <c r="I2141" s="7" t="n">
        <v>43.7</v>
      </c>
      <c r="J2141" s="8" t="n">
        <v>47.54</v>
      </c>
    </row>
    <row r="2142" customFormat="false" ht="15" hidden="false" customHeight="false" outlineLevel="0" collapsed="false">
      <c r="A2142" s="4" t="n">
        <v>40031</v>
      </c>
      <c r="B2142" s="5" t="n">
        <v>2009</v>
      </c>
      <c r="C2142" s="5" t="n">
        <v>8</v>
      </c>
      <c r="D2142" s="6" t="str">
        <f aca="false">IF(MONTH(A2142)&gt;=4,"FY "&amp;YEAR(A2142)&amp;"-"&amp;RIGHT(YEAR(A2142)+1,2),"FY "&amp;(YEAR(A2142)-1)&amp;"-"&amp;RIGHT(YEAR(A2142),2))</f>
        <v>FY 2009-10</v>
      </c>
      <c r="E2142" s="5" t="s">
        <v>12</v>
      </c>
      <c r="F2142" s="7" t="n">
        <v>1948.9</v>
      </c>
      <c r="G2142" s="7" t="n">
        <v>2429.4</v>
      </c>
      <c r="H2142" s="7" t="n">
        <v>-480.4</v>
      </c>
      <c r="I2142" s="7" t="n">
        <v>-100.8</v>
      </c>
      <c r="J2142" s="8" t="n">
        <v>47.67</v>
      </c>
    </row>
    <row r="2143" customFormat="false" ht="15" hidden="false" customHeight="false" outlineLevel="0" collapsed="false">
      <c r="A2143" s="4" t="n">
        <v>40032</v>
      </c>
      <c r="B2143" s="5" t="n">
        <v>2009</v>
      </c>
      <c r="C2143" s="5" t="n">
        <v>8</v>
      </c>
      <c r="D2143" s="6" t="str">
        <f aca="false">IF(MONTH(A2143)&gt;=4,"FY "&amp;YEAR(A2143)&amp;"-"&amp;RIGHT(YEAR(A2143)+1,2),"FY "&amp;(YEAR(A2143)-1)&amp;"-"&amp;RIGHT(YEAR(A2143),2))</f>
        <v>FY 2009-10</v>
      </c>
      <c r="E2143" s="5" t="s">
        <v>12</v>
      </c>
      <c r="F2143" s="7" t="n">
        <v>2580.9</v>
      </c>
      <c r="G2143" s="7" t="n">
        <v>2827.3</v>
      </c>
      <c r="H2143" s="7" t="n">
        <v>-246.5</v>
      </c>
      <c r="I2143" s="7" t="n">
        <v>-51.8</v>
      </c>
      <c r="J2143" s="8" t="n">
        <v>47.58</v>
      </c>
    </row>
    <row r="2144" customFormat="false" ht="15" hidden="false" customHeight="false" outlineLevel="0" collapsed="false">
      <c r="A2144" s="4" t="n">
        <v>40035</v>
      </c>
      <c r="B2144" s="5" t="n">
        <v>2009</v>
      </c>
      <c r="C2144" s="5" t="n">
        <v>8</v>
      </c>
      <c r="D2144" s="6" t="str">
        <f aca="false">IF(MONTH(A2144)&gt;=4,"FY "&amp;YEAR(A2144)&amp;"-"&amp;RIGHT(YEAR(A2144)+1,2),"FY "&amp;(YEAR(A2144)-1)&amp;"-"&amp;RIGHT(YEAR(A2144),2))</f>
        <v>FY 2009-10</v>
      </c>
      <c r="E2144" s="5" t="s">
        <v>12</v>
      </c>
      <c r="F2144" s="7" t="n">
        <v>2141.8</v>
      </c>
      <c r="G2144" s="7" t="n">
        <v>2987.9</v>
      </c>
      <c r="H2144" s="7" t="n">
        <v>-846.1</v>
      </c>
      <c r="I2144" s="7" t="n">
        <v>-176.8</v>
      </c>
      <c r="J2144" s="8" t="n">
        <v>47.86</v>
      </c>
    </row>
    <row r="2145" customFormat="false" ht="15" hidden="false" customHeight="false" outlineLevel="0" collapsed="false">
      <c r="A2145" s="4" t="n">
        <v>40036</v>
      </c>
      <c r="B2145" s="5" t="n">
        <v>2009</v>
      </c>
      <c r="C2145" s="5" t="n">
        <v>8</v>
      </c>
      <c r="D2145" s="6" t="str">
        <f aca="false">IF(MONTH(A2145)&gt;=4,"FY "&amp;YEAR(A2145)&amp;"-"&amp;RIGHT(YEAR(A2145)+1,2),"FY "&amp;(YEAR(A2145)-1)&amp;"-"&amp;RIGHT(YEAR(A2145),2))</f>
        <v>FY 2009-10</v>
      </c>
      <c r="E2145" s="5" t="s">
        <v>12</v>
      </c>
      <c r="F2145" s="7" t="n">
        <v>2972.8</v>
      </c>
      <c r="G2145" s="7" t="n">
        <v>3200</v>
      </c>
      <c r="H2145" s="7" t="n">
        <v>-227.3</v>
      </c>
      <c r="I2145" s="7" t="n">
        <v>-47.5</v>
      </c>
      <c r="J2145" s="8" t="n">
        <v>47.81</v>
      </c>
    </row>
    <row r="2146" customFormat="false" ht="15" hidden="false" customHeight="false" outlineLevel="0" collapsed="false">
      <c r="A2146" s="4" t="n">
        <v>40037</v>
      </c>
      <c r="B2146" s="5" t="n">
        <v>2009</v>
      </c>
      <c r="C2146" s="5" t="n">
        <v>8</v>
      </c>
      <c r="D2146" s="6" t="str">
        <f aca="false">IF(MONTH(A2146)&gt;=4,"FY "&amp;YEAR(A2146)&amp;"-"&amp;RIGHT(YEAR(A2146)+1,2),"FY "&amp;(YEAR(A2146)-1)&amp;"-"&amp;RIGHT(YEAR(A2146),2))</f>
        <v>FY 2009-10</v>
      </c>
      <c r="E2146" s="5" t="s">
        <v>12</v>
      </c>
      <c r="F2146" s="7" t="n">
        <v>2894.1</v>
      </c>
      <c r="G2146" s="7" t="n">
        <v>2190</v>
      </c>
      <c r="H2146" s="7" t="n">
        <v>704.2</v>
      </c>
      <c r="I2146" s="7" t="n">
        <v>146.9</v>
      </c>
      <c r="J2146" s="8" t="n">
        <v>47.94</v>
      </c>
    </row>
    <row r="2147" customFormat="false" ht="15" hidden="false" customHeight="false" outlineLevel="0" collapsed="false">
      <c r="A2147" s="4" t="n">
        <v>40038</v>
      </c>
      <c r="B2147" s="5" t="n">
        <v>2009</v>
      </c>
      <c r="C2147" s="5" t="n">
        <v>8</v>
      </c>
      <c r="D2147" s="6" t="str">
        <f aca="false">IF(MONTH(A2147)&gt;=4,"FY "&amp;YEAR(A2147)&amp;"-"&amp;RIGHT(YEAR(A2147)+1,2),"FY "&amp;(YEAR(A2147)-1)&amp;"-"&amp;RIGHT(YEAR(A2147),2))</f>
        <v>FY 2009-10</v>
      </c>
      <c r="E2147" s="5" t="s">
        <v>12</v>
      </c>
      <c r="F2147" s="7" t="n">
        <v>2595</v>
      </c>
      <c r="G2147" s="7" t="n">
        <v>2705.5</v>
      </c>
      <c r="H2147" s="7" t="n">
        <v>-110.5</v>
      </c>
      <c r="I2147" s="7" t="n">
        <v>-22.9</v>
      </c>
      <c r="J2147" s="8" t="n">
        <v>48.35</v>
      </c>
    </row>
    <row r="2148" customFormat="false" ht="15" hidden="false" customHeight="false" outlineLevel="0" collapsed="false">
      <c r="A2148" s="4" t="n">
        <v>40039</v>
      </c>
      <c r="B2148" s="5" t="n">
        <v>2009</v>
      </c>
      <c r="C2148" s="5" t="n">
        <v>8</v>
      </c>
      <c r="D2148" s="6" t="str">
        <f aca="false">IF(MONTH(A2148)&gt;=4,"FY "&amp;YEAR(A2148)&amp;"-"&amp;RIGHT(YEAR(A2148)+1,2),"FY "&amp;(YEAR(A2148)-1)&amp;"-"&amp;RIGHT(YEAR(A2148),2))</f>
        <v>FY 2009-10</v>
      </c>
      <c r="E2148" s="5" t="s">
        <v>12</v>
      </c>
      <c r="F2148" s="7" t="n">
        <v>2954.8</v>
      </c>
      <c r="G2148" s="7" t="n">
        <v>2017.6</v>
      </c>
      <c r="H2148" s="7" t="n">
        <v>937.2</v>
      </c>
      <c r="I2148" s="7" t="n">
        <v>194.7</v>
      </c>
      <c r="J2148" s="8" t="n">
        <v>48.14</v>
      </c>
    </row>
    <row r="2149" customFormat="false" ht="15" hidden="false" customHeight="false" outlineLevel="0" collapsed="false">
      <c r="A2149" s="4" t="n">
        <v>40042</v>
      </c>
      <c r="B2149" s="5" t="n">
        <v>2009</v>
      </c>
      <c r="C2149" s="5" t="n">
        <v>8</v>
      </c>
      <c r="D2149" s="6" t="str">
        <f aca="false">IF(MONTH(A2149)&gt;=4,"FY "&amp;YEAR(A2149)&amp;"-"&amp;RIGHT(YEAR(A2149)+1,2),"FY "&amp;(YEAR(A2149)-1)&amp;"-"&amp;RIGHT(YEAR(A2149),2))</f>
        <v>FY 2009-10</v>
      </c>
      <c r="E2149" s="5" t="s">
        <v>12</v>
      </c>
      <c r="F2149" s="7" t="n">
        <v>2639.9</v>
      </c>
      <c r="G2149" s="7" t="n">
        <v>1609.2</v>
      </c>
      <c r="H2149" s="7" t="n">
        <v>1030.7</v>
      </c>
      <c r="I2149" s="7" t="n">
        <v>213.5</v>
      </c>
      <c r="J2149" s="8" t="n">
        <v>48.27</v>
      </c>
    </row>
    <row r="2150" customFormat="false" ht="15" hidden="false" customHeight="false" outlineLevel="0" collapsed="false">
      <c r="A2150" s="4" t="n">
        <v>40043</v>
      </c>
      <c r="B2150" s="5" t="n">
        <v>2009</v>
      </c>
      <c r="C2150" s="5" t="n">
        <v>8</v>
      </c>
      <c r="D2150" s="6" t="str">
        <f aca="false">IF(MONTH(A2150)&gt;=4,"FY "&amp;YEAR(A2150)&amp;"-"&amp;RIGHT(YEAR(A2150)+1,2),"FY "&amp;(YEAR(A2150)-1)&amp;"-"&amp;RIGHT(YEAR(A2150),2))</f>
        <v>FY 2009-10</v>
      </c>
      <c r="E2150" s="5" t="s">
        <v>12</v>
      </c>
      <c r="F2150" s="7" t="n">
        <v>1766.4</v>
      </c>
      <c r="G2150" s="7" t="n">
        <v>2740.2</v>
      </c>
      <c r="H2150" s="7" t="n">
        <v>-973.8</v>
      </c>
      <c r="I2150" s="7" t="n">
        <v>-200.1</v>
      </c>
      <c r="J2150" s="8" t="n">
        <v>48.68</v>
      </c>
    </row>
    <row r="2151" customFormat="false" ht="15" hidden="false" customHeight="false" outlineLevel="0" collapsed="false">
      <c r="A2151" s="4" t="n">
        <v>40044</v>
      </c>
      <c r="B2151" s="5" t="n">
        <v>2009</v>
      </c>
      <c r="C2151" s="5" t="n">
        <v>8</v>
      </c>
      <c r="D2151" s="6" t="str">
        <f aca="false">IF(MONTH(A2151)&gt;=4,"FY "&amp;YEAR(A2151)&amp;"-"&amp;RIGHT(YEAR(A2151)+1,2),"FY "&amp;(YEAR(A2151)-1)&amp;"-"&amp;RIGHT(YEAR(A2151),2))</f>
        <v>FY 2009-10</v>
      </c>
      <c r="E2151" s="5" t="s">
        <v>12</v>
      </c>
      <c r="F2151" s="7" t="n">
        <v>1644.3</v>
      </c>
      <c r="G2151" s="7" t="n">
        <v>1639.8</v>
      </c>
      <c r="H2151" s="7" t="n">
        <v>4.6</v>
      </c>
      <c r="I2151" s="7" t="n">
        <v>0.9</v>
      </c>
      <c r="J2151" s="8" t="n">
        <v>48.74</v>
      </c>
    </row>
    <row r="2152" customFormat="false" ht="15" hidden="false" customHeight="false" outlineLevel="0" collapsed="false">
      <c r="A2152" s="4" t="n">
        <v>40045</v>
      </c>
      <c r="B2152" s="5" t="n">
        <v>2009</v>
      </c>
      <c r="C2152" s="5" t="n">
        <v>8</v>
      </c>
      <c r="D2152" s="6" t="str">
        <f aca="false">IF(MONTH(A2152)&gt;=4,"FY "&amp;YEAR(A2152)&amp;"-"&amp;RIGHT(YEAR(A2152)+1,2),"FY "&amp;(YEAR(A2152)-1)&amp;"-"&amp;RIGHT(YEAR(A2152),2))</f>
        <v>FY 2009-10</v>
      </c>
      <c r="E2152" s="5" t="s">
        <v>12</v>
      </c>
      <c r="F2152" s="7" t="n">
        <v>2288.7</v>
      </c>
      <c r="G2152" s="7" t="n">
        <v>3160.8</v>
      </c>
      <c r="H2152" s="7" t="n">
        <v>-872.1</v>
      </c>
      <c r="I2152" s="7" t="n">
        <v>-178.9</v>
      </c>
      <c r="J2152" s="8" t="n">
        <v>48.74</v>
      </c>
    </row>
    <row r="2153" customFormat="false" ht="15" hidden="false" customHeight="false" outlineLevel="0" collapsed="false">
      <c r="A2153" s="4" t="n">
        <v>40046</v>
      </c>
      <c r="B2153" s="5" t="n">
        <v>2009</v>
      </c>
      <c r="C2153" s="5" t="n">
        <v>8</v>
      </c>
      <c r="D2153" s="6" t="str">
        <f aca="false">IF(MONTH(A2153)&gt;=4,"FY "&amp;YEAR(A2153)&amp;"-"&amp;RIGHT(YEAR(A2153)+1,2),"FY "&amp;(YEAR(A2153)-1)&amp;"-"&amp;RIGHT(YEAR(A2153),2))</f>
        <v>FY 2009-10</v>
      </c>
      <c r="E2153" s="5" t="s">
        <v>12</v>
      </c>
      <c r="F2153" s="7" t="n">
        <v>1777.6</v>
      </c>
      <c r="G2153" s="7" t="n">
        <v>2079</v>
      </c>
      <c r="H2153" s="7" t="n">
        <v>-301.3</v>
      </c>
      <c r="I2153" s="7" t="n">
        <v>-61.9</v>
      </c>
      <c r="J2153" s="8" t="n">
        <v>48.7</v>
      </c>
    </row>
    <row r="2154" customFormat="false" ht="15" hidden="false" customHeight="false" outlineLevel="0" collapsed="false">
      <c r="A2154" s="4" t="n">
        <v>40049</v>
      </c>
      <c r="B2154" s="5" t="n">
        <v>2009</v>
      </c>
      <c r="C2154" s="5" t="n">
        <v>8</v>
      </c>
      <c r="D2154" s="6" t="str">
        <f aca="false">IF(MONTH(A2154)&gt;=4,"FY "&amp;YEAR(A2154)&amp;"-"&amp;RIGHT(YEAR(A2154)+1,2),"FY "&amp;(YEAR(A2154)-1)&amp;"-"&amp;RIGHT(YEAR(A2154),2))</f>
        <v>FY 2009-10</v>
      </c>
      <c r="E2154" s="5" t="s">
        <v>12</v>
      </c>
      <c r="F2154" s="7" t="n">
        <v>2413.2</v>
      </c>
      <c r="G2154" s="7" t="n">
        <v>1867</v>
      </c>
      <c r="H2154" s="7" t="n">
        <v>546.1</v>
      </c>
      <c r="I2154" s="7" t="n">
        <v>112</v>
      </c>
      <c r="J2154" s="8" t="n">
        <v>48.74</v>
      </c>
    </row>
    <row r="2155" customFormat="false" ht="15" hidden="false" customHeight="false" outlineLevel="0" collapsed="false">
      <c r="A2155" s="4" t="n">
        <v>40050</v>
      </c>
      <c r="B2155" s="5" t="n">
        <v>2009</v>
      </c>
      <c r="C2155" s="5" t="n">
        <v>8</v>
      </c>
      <c r="D2155" s="6" t="str">
        <f aca="false">IF(MONTH(A2155)&gt;=4,"FY "&amp;YEAR(A2155)&amp;"-"&amp;RIGHT(YEAR(A2155)+1,2),"FY "&amp;(YEAR(A2155)-1)&amp;"-"&amp;RIGHT(YEAR(A2155),2))</f>
        <v>FY 2009-10</v>
      </c>
      <c r="E2155" s="5" t="s">
        <v>12</v>
      </c>
      <c r="F2155" s="7" t="n">
        <v>2543.9</v>
      </c>
      <c r="G2155" s="7" t="n">
        <v>1695.2</v>
      </c>
      <c r="H2155" s="7" t="n">
        <v>848.6</v>
      </c>
      <c r="I2155" s="7" t="n">
        <v>175</v>
      </c>
      <c r="J2155" s="8" t="n">
        <v>48.5</v>
      </c>
    </row>
    <row r="2156" customFormat="false" ht="15" hidden="false" customHeight="false" outlineLevel="0" collapsed="false">
      <c r="A2156" s="4" t="n">
        <v>40051</v>
      </c>
      <c r="B2156" s="5" t="n">
        <v>2009</v>
      </c>
      <c r="C2156" s="5" t="n">
        <v>8</v>
      </c>
      <c r="D2156" s="6" t="str">
        <f aca="false">IF(MONTH(A2156)&gt;=4,"FY "&amp;YEAR(A2156)&amp;"-"&amp;RIGHT(YEAR(A2156)+1,2),"FY "&amp;(YEAR(A2156)-1)&amp;"-"&amp;RIGHT(YEAR(A2156),2))</f>
        <v>FY 2009-10</v>
      </c>
      <c r="E2156" s="5" t="s">
        <v>12</v>
      </c>
      <c r="F2156" s="7" t="n">
        <v>2039.3</v>
      </c>
      <c r="G2156" s="7" t="n">
        <v>2092.9</v>
      </c>
      <c r="H2156" s="7" t="n">
        <v>-53.6</v>
      </c>
      <c r="I2156" s="7" t="n">
        <v>-11</v>
      </c>
      <c r="J2156" s="8" t="n">
        <v>48.79</v>
      </c>
    </row>
    <row r="2157" customFormat="false" ht="15" hidden="false" customHeight="false" outlineLevel="0" collapsed="false">
      <c r="A2157" s="4" t="n">
        <v>40052</v>
      </c>
      <c r="B2157" s="5" t="n">
        <v>2009</v>
      </c>
      <c r="C2157" s="5" t="n">
        <v>8</v>
      </c>
      <c r="D2157" s="6" t="str">
        <f aca="false">IF(MONTH(A2157)&gt;=4,"FY "&amp;YEAR(A2157)&amp;"-"&amp;RIGHT(YEAR(A2157)+1,2),"FY "&amp;(YEAR(A2157)-1)&amp;"-"&amp;RIGHT(YEAR(A2157),2))</f>
        <v>FY 2009-10</v>
      </c>
      <c r="E2157" s="5" t="s">
        <v>12</v>
      </c>
      <c r="F2157" s="7" t="n">
        <v>2812.6</v>
      </c>
      <c r="G2157" s="7" t="n">
        <v>1776.7</v>
      </c>
      <c r="H2157" s="7" t="n">
        <v>1036</v>
      </c>
      <c r="I2157" s="7" t="n">
        <v>212.2</v>
      </c>
      <c r="J2157" s="8" t="n">
        <v>48.83</v>
      </c>
    </row>
    <row r="2158" customFormat="false" ht="15" hidden="false" customHeight="false" outlineLevel="0" collapsed="false">
      <c r="A2158" s="4" t="n">
        <v>40053</v>
      </c>
      <c r="B2158" s="5" t="n">
        <v>2009</v>
      </c>
      <c r="C2158" s="5" t="n">
        <v>8</v>
      </c>
      <c r="D2158" s="6" t="str">
        <f aca="false">IF(MONTH(A2158)&gt;=4,"FY "&amp;YEAR(A2158)&amp;"-"&amp;RIGHT(YEAR(A2158)+1,2),"FY "&amp;(YEAR(A2158)-1)&amp;"-"&amp;RIGHT(YEAR(A2158),2))</f>
        <v>FY 2009-10</v>
      </c>
      <c r="E2158" s="5" t="s">
        <v>12</v>
      </c>
      <c r="F2158" s="7" t="n">
        <v>4109.6</v>
      </c>
      <c r="G2158" s="7" t="n">
        <v>2766.8</v>
      </c>
      <c r="H2158" s="7" t="n">
        <v>1342.8</v>
      </c>
      <c r="I2158" s="7" t="n">
        <v>274.1</v>
      </c>
      <c r="J2158" s="8" t="n">
        <v>48.98</v>
      </c>
    </row>
    <row r="2159" customFormat="false" ht="15" hidden="false" customHeight="false" outlineLevel="0" collapsed="false">
      <c r="A2159" s="4" t="n">
        <v>40056</v>
      </c>
      <c r="B2159" s="5" t="n">
        <v>2009</v>
      </c>
      <c r="C2159" s="5" t="n">
        <v>8</v>
      </c>
      <c r="D2159" s="6" t="str">
        <f aca="false">IF(MONTH(A2159)&gt;=4,"FY "&amp;YEAR(A2159)&amp;"-"&amp;RIGHT(YEAR(A2159)+1,2),"FY "&amp;(YEAR(A2159)-1)&amp;"-"&amp;RIGHT(YEAR(A2159),2))</f>
        <v>FY 2009-10</v>
      </c>
      <c r="E2159" s="5" t="s">
        <v>12</v>
      </c>
      <c r="F2159" s="7" t="n">
        <v>2574.3</v>
      </c>
      <c r="G2159" s="7" t="n">
        <v>1481.5</v>
      </c>
      <c r="H2159" s="7" t="n">
        <v>1092.7</v>
      </c>
      <c r="I2159" s="7" t="n">
        <v>223.6</v>
      </c>
      <c r="J2159" s="8" t="n">
        <v>48.87</v>
      </c>
    </row>
    <row r="2160" customFormat="false" ht="15" hidden="false" customHeight="false" outlineLevel="0" collapsed="false">
      <c r="A2160" s="4" t="n">
        <v>40057</v>
      </c>
      <c r="B2160" s="5" t="n">
        <v>2009</v>
      </c>
      <c r="C2160" s="5" t="n">
        <v>9</v>
      </c>
      <c r="D2160" s="6" t="str">
        <f aca="false">IF(MONTH(A2160)&gt;=4,"FY "&amp;YEAR(A2160)&amp;"-"&amp;RIGHT(YEAR(A2160)+1,2),"FY "&amp;(YEAR(A2160)-1)&amp;"-"&amp;RIGHT(YEAR(A2160),2))</f>
        <v>FY 2009-10</v>
      </c>
      <c r="E2160" s="5" t="s">
        <v>12</v>
      </c>
      <c r="F2160" s="7" t="n">
        <v>2673.9</v>
      </c>
      <c r="G2160" s="7" t="n">
        <v>2760.1</v>
      </c>
      <c r="H2160" s="7" t="n">
        <v>-86.2</v>
      </c>
      <c r="I2160" s="7" t="n">
        <v>-17.6</v>
      </c>
      <c r="J2160" s="8" t="n">
        <v>48.88</v>
      </c>
    </row>
    <row r="2161" customFormat="false" ht="15" hidden="false" customHeight="false" outlineLevel="0" collapsed="false">
      <c r="A2161" s="4" t="n">
        <v>40058</v>
      </c>
      <c r="B2161" s="5" t="n">
        <v>2009</v>
      </c>
      <c r="C2161" s="5" t="n">
        <v>9</v>
      </c>
      <c r="D2161" s="6" t="str">
        <f aca="false">IF(MONTH(A2161)&gt;=4,"FY "&amp;YEAR(A2161)&amp;"-"&amp;RIGHT(YEAR(A2161)+1,2),"FY "&amp;(YEAR(A2161)-1)&amp;"-"&amp;RIGHT(YEAR(A2161),2))</f>
        <v>FY 2009-10</v>
      </c>
      <c r="E2161" s="5" t="s">
        <v>12</v>
      </c>
      <c r="F2161" s="7" t="n">
        <v>2596.8</v>
      </c>
      <c r="G2161" s="7" t="n">
        <v>2899.3</v>
      </c>
      <c r="H2161" s="7" t="n">
        <v>-302.5</v>
      </c>
      <c r="I2161" s="7" t="n">
        <v>-62.1</v>
      </c>
      <c r="J2161" s="8" t="n">
        <v>48.73</v>
      </c>
    </row>
    <row r="2162" customFormat="false" ht="15" hidden="false" customHeight="false" outlineLevel="0" collapsed="false">
      <c r="A2162" s="4" t="n">
        <v>40059</v>
      </c>
      <c r="B2162" s="5" t="n">
        <v>2009</v>
      </c>
      <c r="C2162" s="5" t="n">
        <v>9</v>
      </c>
      <c r="D2162" s="6" t="str">
        <f aca="false">IF(MONTH(A2162)&gt;=4,"FY "&amp;YEAR(A2162)&amp;"-"&amp;RIGHT(YEAR(A2162)+1,2),"FY "&amp;(YEAR(A2162)-1)&amp;"-"&amp;RIGHT(YEAR(A2162),2))</f>
        <v>FY 2009-10</v>
      </c>
      <c r="E2162" s="5" t="s">
        <v>12</v>
      </c>
      <c r="F2162" s="7" t="n">
        <v>1500.3</v>
      </c>
      <c r="G2162" s="7" t="n">
        <v>2074.4</v>
      </c>
      <c r="H2162" s="7" t="n">
        <v>-574.1</v>
      </c>
      <c r="I2162" s="7" t="n">
        <v>-117</v>
      </c>
      <c r="J2162" s="8" t="n">
        <v>49.06</v>
      </c>
    </row>
    <row r="2163" customFormat="false" ht="15" hidden="false" customHeight="false" outlineLevel="0" collapsed="false">
      <c r="A2163" s="4" t="n">
        <v>40060</v>
      </c>
      <c r="B2163" s="5" t="n">
        <v>2009</v>
      </c>
      <c r="C2163" s="5" t="n">
        <v>9</v>
      </c>
      <c r="D2163" s="6" t="str">
        <f aca="false">IF(MONTH(A2163)&gt;=4,"FY "&amp;YEAR(A2163)&amp;"-"&amp;RIGHT(YEAR(A2163)+1,2),"FY "&amp;(YEAR(A2163)-1)&amp;"-"&amp;RIGHT(YEAR(A2163),2))</f>
        <v>FY 2009-10</v>
      </c>
      <c r="E2163" s="5" t="s">
        <v>12</v>
      </c>
      <c r="F2163" s="7" t="n">
        <v>1912.2</v>
      </c>
      <c r="G2163" s="7" t="n">
        <v>1853.3</v>
      </c>
      <c r="H2163" s="7" t="n">
        <v>58.9</v>
      </c>
      <c r="I2163" s="7" t="n">
        <v>12.1</v>
      </c>
      <c r="J2163" s="8" t="n">
        <v>48.88</v>
      </c>
    </row>
    <row r="2164" customFormat="false" ht="15" hidden="false" customHeight="false" outlineLevel="0" collapsed="false">
      <c r="A2164" s="4" t="n">
        <v>40063</v>
      </c>
      <c r="B2164" s="5" t="n">
        <v>2009</v>
      </c>
      <c r="C2164" s="5" t="n">
        <v>9</v>
      </c>
      <c r="D2164" s="6" t="str">
        <f aca="false">IF(MONTH(A2164)&gt;=4,"FY "&amp;YEAR(A2164)&amp;"-"&amp;RIGHT(YEAR(A2164)+1,2),"FY "&amp;(YEAR(A2164)-1)&amp;"-"&amp;RIGHT(YEAR(A2164),2))</f>
        <v>FY 2009-10</v>
      </c>
      <c r="E2164" s="5" t="s">
        <v>12</v>
      </c>
      <c r="F2164" s="7" t="n">
        <v>2208.3</v>
      </c>
      <c r="G2164" s="7" t="n">
        <v>2265.1</v>
      </c>
      <c r="H2164" s="7" t="n">
        <v>-56.9</v>
      </c>
      <c r="I2164" s="7" t="n">
        <v>-11.6</v>
      </c>
      <c r="J2164" s="8" t="n">
        <v>48.89</v>
      </c>
    </row>
    <row r="2165" customFormat="false" ht="15" hidden="false" customHeight="false" outlineLevel="0" collapsed="false">
      <c r="A2165" s="4" t="n">
        <v>40064</v>
      </c>
      <c r="B2165" s="5" t="n">
        <v>2009</v>
      </c>
      <c r="C2165" s="5" t="n">
        <v>9</v>
      </c>
      <c r="D2165" s="6" t="str">
        <f aca="false">IF(MONTH(A2165)&gt;=4,"FY "&amp;YEAR(A2165)&amp;"-"&amp;RIGHT(YEAR(A2165)+1,2),"FY "&amp;(YEAR(A2165)-1)&amp;"-"&amp;RIGHT(YEAR(A2165),2))</f>
        <v>FY 2009-10</v>
      </c>
      <c r="E2165" s="5" t="s">
        <v>12</v>
      </c>
      <c r="F2165" s="7" t="n">
        <v>2952.8</v>
      </c>
      <c r="G2165" s="7" t="n">
        <v>1902.8</v>
      </c>
      <c r="H2165" s="7" t="n">
        <v>1050</v>
      </c>
      <c r="I2165" s="7" t="n">
        <v>215.4</v>
      </c>
      <c r="J2165" s="8" t="n">
        <v>48.75</v>
      </c>
    </row>
    <row r="2166" customFormat="false" ht="15" hidden="false" customHeight="false" outlineLevel="0" collapsed="false">
      <c r="A2166" s="4" t="n">
        <v>40065</v>
      </c>
      <c r="B2166" s="5" t="n">
        <v>2009</v>
      </c>
      <c r="C2166" s="5" t="n">
        <v>9</v>
      </c>
      <c r="D2166" s="6" t="str">
        <f aca="false">IF(MONTH(A2166)&gt;=4,"FY "&amp;YEAR(A2166)&amp;"-"&amp;RIGHT(YEAR(A2166)+1,2),"FY "&amp;(YEAR(A2166)-1)&amp;"-"&amp;RIGHT(YEAR(A2166),2))</f>
        <v>FY 2009-10</v>
      </c>
      <c r="E2166" s="5" t="s">
        <v>12</v>
      </c>
      <c r="F2166" s="7" t="n">
        <v>3929.3</v>
      </c>
      <c r="G2166" s="7" t="n">
        <v>2754.8</v>
      </c>
      <c r="H2166" s="7" t="n">
        <v>1174.6</v>
      </c>
      <c r="I2166" s="7" t="n">
        <v>241.4</v>
      </c>
      <c r="J2166" s="8" t="n">
        <v>48.65</v>
      </c>
    </row>
    <row r="2167" customFormat="false" ht="15" hidden="false" customHeight="false" outlineLevel="0" collapsed="false">
      <c r="A2167" s="4" t="n">
        <v>40066</v>
      </c>
      <c r="B2167" s="5" t="n">
        <v>2009</v>
      </c>
      <c r="C2167" s="5" t="n">
        <v>9</v>
      </c>
      <c r="D2167" s="6" t="str">
        <f aca="false">IF(MONTH(A2167)&gt;=4,"FY "&amp;YEAR(A2167)&amp;"-"&amp;RIGHT(YEAR(A2167)+1,2),"FY "&amp;(YEAR(A2167)-1)&amp;"-"&amp;RIGHT(YEAR(A2167),2))</f>
        <v>FY 2009-10</v>
      </c>
      <c r="E2167" s="5" t="s">
        <v>12</v>
      </c>
      <c r="F2167" s="7" t="n">
        <v>3101.4</v>
      </c>
      <c r="G2167" s="7" t="n">
        <v>2854</v>
      </c>
      <c r="H2167" s="7" t="n">
        <v>247.4</v>
      </c>
      <c r="I2167" s="7" t="n">
        <v>51</v>
      </c>
      <c r="J2167" s="8" t="n">
        <v>48.47</v>
      </c>
    </row>
    <row r="2168" customFormat="false" ht="15" hidden="false" customHeight="false" outlineLevel="0" collapsed="false">
      <c r="A2168" s="4" t="n">
        <v>40067</v>
      </c>
      <c r="B2168" s="5" t="n">
        <v>2009</v>
      </c>
      <c r="C2168" s="5" t="n">
        <v>9</v>
      </c>
      <c r="D2168" s="6" t="str">
        <f aca="false">IF(MONTH(A2168)&gt;=4,"FY "&amp;YEAR(A2168)&amp;"-"&amp;RIGHT(YEAR(A2168)+1,2),"FY "&amp;(YEAR(A2168)-1)&amp;"-"&amp;RIGHT(YEAR(A2168),2))</f>
        <v>FY 2009-10</v>
      </c>
      <c r="E2168" s="5" t="s">
        <v>12</v>
      </c>
      <c r="F2168" s="7" t="n">
        <v>2998.5</v>
      </c>
      <c r="G2168" s="7" t="n">
        <v>2423.6</v>
      </c>
      <c r="H2168" s="7" t="n">
        <v>574.9</v>
      </c>
      <c r="I2168" s="7" t="n">
        <v>118.8</v>
      </c>
      <c r="J2168" s="8" t="n">
        <v>48.37</v>
      </c>
    </row>
    <row r="2169" customFormat="false" ht="15" hidden="false" customHeight="false" outlineLevel="0" collapsed="false">
      <c r="A2169" s="4" t="n">
        <v>40070</v>
      </c>
      <c r="B2169" s="5" t="n">
        <v>2009</v>
      </c>
      <c r="C2169" s="5" t="n">
        <v>9</v>
      </c>
      <c r="D2169" s="6" t="str">
        <f aca="false">IF(MONTH(A2169)&gt;=4,"FY "&amp;YEAR(A2169)&amp;"-"&amp;RIGHT(YEAR(A2169)+1,2),"FY "&amp;(YEAR(A2169)-1)&amp;"-"&amp;RIGHT(YEAR(A2169),2))</f>
        <v>FY 2009-10</v>
      </c>
      <c r="E2169" s="5" t="s">
        <v>12</v>
      </c>
      <c r="F2169" s="7" t="n">
        <v>2660.8</v>
      </c>
      <c r="G2169" s="7" t="n">
        <v>2330.2</v>
      </c>
      <c r="H2169" s="7" t="n">
        <v>330.6</v>
      </c>
      <c r="I2169" s="7" t="n">
        <v>68.2</v>
      </c>
      <c r="J2169" s="8" t="n">
        <v>48.51</v>
      </c>
    </row>
    <row r="2170" customFormat="false" ht="15" hidden="false" customHeight="false" outlineLevel="0" collapsed="false">
      <c r="A2170" s="4" t="n">
        <v>40071</v>
      </c>
      <c r="B2170" s="5" t="n">
        <v>2009</v>
      </c>
      <c r="C2170" s="5" t="n">
        <v>9</v>
      </c>
      <c r="D2170" s="6" t="str">
        <f aca="false">IF(MONTH(A2170)&gt;=4,"FY "&amp;YEAR(A2170)&amp;"-"&amp;RIGHT(YEAR(A2170)+1,2),"FY "&amp;(YEAR(A2170)-1)&amp;"-"&amp;RIGHT(YEAR(A2170),2))</f>
        <v>FY 2009-10</v>
      </c>
      <c r="E2170" s="5" t="s">
        <v>12</v>
      </c>
      <c r="F2170" s="7" t="n">
        <v>1863.1</v>
      </c>
      <c r="G2170" s="7" t="n">
        <v>1601</v>
      </c>
      <c r="H2170" s="7" t="n">
        <v>262.1</v>
      </c>
      <c r="I2170" s="7" t="n">
        <v>53.8</v>
      </c>
      <c r="J2170" s="8" t="n">
        <v>48.7</v>
      </c>
    </row>
    <row r="2171" customFormat="false" ht="15" hidden="false" customHeight="false" outlineLevel="0" collapsed="false">
      <c r="A2171" s="4" t="n">
        <v>40072</v>
      </c>
      <c r="B2171" s="5" t="n">
        <v>2009</v>
      </c>
      <c r="C2171" s="5" t="n">
        <v>9</v>
      </c>
      <c r="D2171" s="6" t="str">
        <f aca="false">IF(MONTH(A2171)&gt;=4,"FY "&amp;YEAR(A2171)&amp;"-"&amp;RIGHT(YEAR(A2171)+1,2),"FY "&amp;(YEAR(A2171)-1)&amp;"-"&amp;RIGHT(YEAR(A2171),2))</f>
        <v>FY 2009-10</v>
      </c>
      <c r="E2171" s="5" t="s">
        <v>12</v>
      </c>
      <c r="F2171" s="7" t="n">
        <v>2911.2</v>
      </c>
      <c r="G2171" s="7" t="n">
        <v>2025.1</v>
      </c>
      <c r="H2171" s="7" t="n">
        <v>886.1</v>
      </c>
      <c r="I2171" s="7" t="n">
        <v>183.2</v>
      </c>
      <c r="J2171" s="8" t="n">
        <v>48.36</v>
      </c>
    </row>
    <row r="2172" customFormat="false" ht="15" hidden="false" customHeight="false" outlineLevel="0" collapsed="false">
      <c r="A2172" s="4" t="n">
        <v>40073</v>
      </c>
      <c r="B2172" s="5" t="n">
        <v>2009</v>
      </c>
      <c r="C2172" s="5" t="n">
        <v>9</v>
      </c>
      <c r="D2172" s="6" t="str">
        <f aca="false">IF(MONTH(A2172)&gt;=4,"FY "&amp;YEAR(A2172)&amp;"-"&amp;RIGHT(YEAR(A2172)+1,2),"FY "&amp;(YEAR(A2172)-1)&amp;"-"&amp;RIGHT(YEAR(A2172),2))</f>
        <v>FY 2009-10</v>
      </c>
      <c r="E2172" s="5" t="s">
        <v>12</v>
      </c>
      <c r="F2172" s="7" t="n">
        <v>3608.9</v>
      </c>
      <c r="G2172" s="7" t="n">
        <v>2435</v>
      </c>
      <c r="H2172" s="7" t="n">
        <v>1173.9</v>
      </c>
      <c r="I2172" s="7" t="n">
        <v>242.7</v>
      </c>
      <c r="J2172" s="8" t="n">
        <v>48.36</v>
      </c>
    </row>
    <row r="2173" customFormat="false" ht="15" hidden="false" customHeight="false" outlineLevel="0" collapsed="false">
      <c r="A2173" s="4" t="n">
        <v>40074</v>
      </c>
      <c r="B2173" s="5" t="n">
        <v>2009</v>
      </c>
      <c r="C2173" s="5" t="n">
        <v>9</v>
      </c>
      <c r="D2173" s="6" t="str">
        <f aca="false">IF(MONTH(A2173)&gt;=4,"FY "&amp;YEAR(A2173)&amp;"-"&amp;RIGHT(YEAR(A2173)+1,2),"FY "&amp;(YEAR(A2173)-1)&amp;"-"&amp;RIGHT(YEAR(A2173),2))</f>
        <v>FY 2009-10</v>
      </c>
      <c r="E2173" s="5" t="s">
        <v>12</v>
      </c>
      <c r="F2173" s="7" t="n">
        <v>6074.9</v>
      </c>
      <c r="G2173" s="7" t="n">
        <v>3411.7</v>
      </c>
      <c r="H2173" s="7" t="n">
        <v>2663.1</v>
      </c>
      <c r="I2173" s="7" t="n">
        <v>555.2</v>
      </c>
      <c r="J2173" s="8" t="n">
        <v>47.97</v>
      </c>
    </row>
    <row r="2174" customFormat="false" ht="15" hidden="false" customHeight="false" outlineLevel="0" collapsed="false">
      <c r="A2174" s="4" t="n">
        <v>40078</v>
      </c>
      <c r="B2174" s="5" t="n">
        <v>2009</v>
      </c>
      <c r="C2174" s="5" t="n">
        <v>9</v>
      </c>
      <c r="D2174" s="6" t="str">
        <f aca="false">IF(MONTH(A2174)&gt;=4,"FY "&amp;YEAR(A2174)&amp;"-"&amp;RIGHT(YEAR(A2174)+1,2),"FY "&amp;(YEAR(A2174)-1)&amp;"-"&amp;RIGHT(YEAR(A2174),2))</f>
        <v>FY 2009-10</v>
      </c>
      <c r="E2174" s="5" t="s">
        <v>12</v>
      </c>
      <c r="F2174" s="7" t="n">
        <v>4504.4</v>
      </c>
      <c r="G2174" s="7" t="n">
        <v>2634.7</v>
      </c>
      <c r="H2174" s="7" t="n">
        <v>1869.8</v>
      </c>
      <c r="I2174" s="7" t="n">
        <v>388.1</v>
      </c>
      <c r="J2174" s="8" t="n">
        <v>48.18</v>
      </c>
    </row>
    <row r="2175" customFormat="false" ht="15" hidden="false" customHeight="false" outlineLevel="0" collapsed="false">
      <c r="A2175" s="4" t="n">
        <v>40079</v>
      </c>
      <c r="B2175" s="5" t="n">
        <v>2009</v>
      </c>
      <c r="C2175" s="5" t="n">
        <v>9</v>
      </c>
      <c r="D2175" s="6" t="str">
        <f aca="false">IF(MONTH(A2175)&gt;=4,"FY "&amp;YEAR(A2175)&amp;"-"&amp;RIGHT(YEAR(A2175)+1,2),"FY "&amp;(YEAR(A2175)-1)&amp;"-"&amp;RIGHT(YEAR(A2175),2))</f>
        <v>FY 2009-10</v>
      </c>
      <c r="E2175" s="5" t="s">
        <v>12</v>
      </c>
      <c r="F2175" s="7" t="n">
        <v>3208.4</v>
      </c>
      <c r="G2175" s="7" t="n">
        <v>1704.9</v>
      </c>
      <c r="H2175" s="7" t="n">
        <v>1503.5</v>
      </c>
      <c r="I2175" s="7" t="n">
        <v>312.1</v>
      </c>
      <c r="J2175" s="8" t="n">
        <v>48.17</v>
      </c>
    </row>
    <row r="2176" customFormat="false" ht="15" hidden="false" customHeight="false" outlineLevel="0" collapsed="false">
      <c r="A2176" s="4" t="n">
        <v>40080</v>
      </c>
      <c r="B2176" s="5" t="n">
        <v>2009</v>
      </c>
      <c r="C2176" s="5" t="n">
        <v>9</v>
      </c>
      <c r="D2176" s="6" t="str">
        <f aca="false">IF(MONTH(A2176)&gt;=4,"FY "&amp;YEAR(A2176)&amp;"-"&amp;RIGHT(YEAR(A2176)+1,2),"FY "&amp;(YEAR(A2176)-1)&amp;"-"&amp;RIGHT(YEAR(A2176),2))</f>
        <v>FY 2009-10</v>
      </c>
      <c r="E2176" s="5" t="s">
        <v>12</v>
      </c>
      <c r="F2176" s="7" t="n">
        <v>4311.1</v>
      </c>
      <c r="G2176" s="7" t="n">
        <v>2478.5</v>
      </c>
      <c r="H2176" s="7" t="n">
        <v>1832.7</v>
      </c>
      <c r="I2176" s="7" t="n">
        <v>382.1</v>
      </c>
      <c r="J2176" s="8" t="n">
        <v>47.96</v>
      </c>
    </row>
    <row r="2177" customFormat="false" ht="15" hidden="false" customHeight="false" outlineLevel="0" collapsed="false">
      <c r="A2177" s="4" t="n">
        <v>40081</v>
      </c>
      <c r="B2177" s="5" t="n">
        <v>2009</v>
      </c>
      <c r="C2177" s="5" t="n">
        <v>9</v>
      </c>
      <c r="D2177" s="6" t="str">
        <f aca="false">IF(MONTH(A2177)&gt;=4,"FY "&amp;YEAR(A2177)&amp;"-"&amp;RIGHT(YEAR(A2177)+1,2),"FY "&amp;(YEAR(A2177)-1)&amp;"-"&amp;RIGHT(YEAR(A2177),2))</f>
        <v>FY 2009-10</v>
      </c>
      <c r="E2177" s="5" t="s">
        <v>12</v>
      </c>
      <c r="F2177" s="7" t="n">
        <v>5711.2</v>
      </c>
      <c r="G2177" s="7" t="n">
        <v>4389.1</v>
      </c>
      <c r="H2177" s="7" t="n">
        <v>1322.1</v>
      </c>
      <c r="I2177" s="7" t="n">
        <v>274.9</v>
      </c>
      <c r="J2177" s="8" t="n">
        <v>48.1</v>
      </c>
    </row>
    <row r="2178" customFormat="false" ht="15" hidden="false" customHeight="false" outlineLevel="0" collapsed="false">
      <c r="A2178" s="4" t="n">
        <v>40085</v>
      </c>
      <c r="B2178" s="5" t="n">
        <v>2009</v>
      </c>
      <c r="C2178" s="5" t="n">
        <v>9</v>
      </c>
      <c r="D2178" s="6" t="str">
        <f aca="false">IF(MONTH(A2178)&gt;=4,"FY "&amp;YEAR(A2178)&amp;"-"&amp;RIGHT(YEAR(A2178)+1,2),"FY "&amp;(YEAR(A2178)-1)&amp;"-"&amp;RIGHT(YEAR(A2178),2))</f>
        <v>FY 2009-10</v>
      </c>
      <c r="E2178" s="5" t="s">
        <v>12</v>
      </c>
      <c r="F2178" s="7" t="n">
        <v>5440.3</v>
      </c>
      <c r="G2178" s="7" t="n">
        <v>2128.4</v>
      </c>
      <c r="H2178" s="7" t="n">
        <v>3311.9</v>
      </c>
      <c r="I2178" s="7" t="n">
        <v>690.3</v>
      </c>
      <c r="J2178" s="8" t="n">
        <v>47.98</v>
      </c>
    </row>
    <row r="2179" customFormat="false" ht="15" hidden="false" customHeight="false" outlineLevel="0" collapsed="false">
      <c r="A2179" s="4" t="n">
        <v>40086</v>
      </c>
      <c r="B2179" s="5" t="n">
        <v>2009</v>
      </c>
      <c r="C2179" s="5" t="n">
        <v>9</v>
      </c>
      <c r="D2179" s="6" t="str">
        <f aca="false">IF(MONTH(A2179)&gt;=4,"FY "&amp;YEAR(A2179)&amp;"-"&amp;RIGHT(YEAR(A2179)+1,2),"FY "&amp;(YEAR(A2179)-1)&amp;"-"&amp;RIGHT(YEAR(A2179),2))</f>
        <v>FY 2009-10</v>
      </c>
      <c r="E2179" s="5" t="s">
        <v>12</v>
      </c>
      <c r="F2179" s="7" t="n">
        <v>3702.9</v>
      </c>
      <c r="G2179" s="7" t="n">
        <v>2600.3</v>
      </c>
      <c r="H2179" s="7" t="n">
        <v>1102.5</v>
      </c>
      <c r="I2179" s="7" t="n">
        <v>229.5</v>
      </c>
      <c r="J2179" s="8" t="n">
        <v>48.04</v>
      </c>
    </row>
    <row r="2180" customFormat="false" ht="15" hidden="false" customHeight="false" outlineLevel="0" collapsed="false">
      <c r="A2180" s="4" t="n">
        <v>40087</v>
      </c>
      <c r="B2180" s="5" t="n">
        <v>2009</v>
      </c>
      <c r="C2180" s="5" t="n">
        <v>10</v>
      </c>
      <c r="D2180" s="6" t="str">
        <f aca="false">IF(MONTH(A2180)&gt;=4,"FY "&amp;YEAR(A2180)&amp;"-"&amp;RIGHT(YEAR(A2180)+1,2),"FY "&amp;(YEAR(A2180)-1)&amp;"-"&amp;RIGHT(YEAR(A2180),2))</f>
        <v>FY 2009-10</v>
      </c>
      <c r="E2180" s="5" t="s">
        <v>12</v>
      </c>
      <c r="F2180" s="7" t="n">
        <v>4687.9</v>
      </c>
      <c r="G2180" s="7" t="n">
        <v>3179</v>
      </c>
      <c r="H2180" s="7" t="n">
        <v>1508.9</v>
      </c>
      <c r="I2180" s="7" t="n">
        <v>314.1</v>
      </c>
      <c r="J2180" s="8" t="n">
        <v>48.04</v>
      </c>
    </row>
    <row r="2181" customFormat="false" ht="15" hidden="false" customHeight="false" outlineLevel="0" collapsed="false">
      <c r="A2181" s="4" t="n">
        <v>40091</v>
      </c>
      <c r="B2181" s="5" t="n">
        <v>2009</v>
      </c>
      <c r="C2181" s="5" t="n">
        <v>10</v>
      </c>
      <c r="D2181" s="6" t="str">
        <f aca="false">IF(MONTH(A2181)&gt;=4,"FY "&amp;YEAR(A2181)&amp;"-"&amp;RIGHT(YEAR(A2181)+1,2),"FY "&amp;(YEAR(A2181)-1)&amp;"-"&amp;RIGHT(YEAR(A2181),2))</f>
        <v>FY 2009-10</v>
      </c>
      <c r="E2181" s="5" t="s">
        <v>12</v>
      </c>
      <c r="F2181" s="7" t="n">
        <v>4632.5</v>
      </c>
      <c r="G2181" s="7" t="n">
        <v>3260.4</v>
      </c>
      <c r="H2181" s="7" t="n">
        <v>1372.1</v>
      </c>
      <c r="I2181" s="7" t="n">
        <v>286.7</v>
      </c>
      <c r="J2181" s="8" t="n">
        <v>47.86</v>
      </c>
    </row>
    <row r="2182" customFormat="false" ht="15" hidden="false" customHeight="false" outlineLevel="0" collapsed="false">
      <c r="A2182" s="4" t="n">
        <v>40092</v>
      </c>
      <c r="B2182" s="5" t="n">
        <v>2009</v>
      </c>
      <c r="C2182" s="5" t="n">
        <v>10</v>
      </c>
      <c r="D2182" s="6" t="str">
        <f aca="false">IF(MONTH(A2182)&gt;=4,"FY "&amp;YEAR(A2182)&amp;"-"&amp;RIGHT(YEAR(A2182)+1,2),"FY "&amp;(YEAR(A2182)-1)&amp;"-"&amp;RIGHT(YEAR(A2182),2))</f>
        <v>FY 2009-10</v>
      </c>
      <c r="E2182" s="5" t="s">
        <v>12</v>
      </c>
      <c r="F2182" s="7" t="n">
        <v>3709.6</v>
      </c>
      <c r="G2182" s="7" t="n">
        <v>3947.1</v>
      </c>
      <c r="H2182" s="7" t="n">
        <v>-237.4</v>
      </c>
      <c r="I2182" s="7" t="n">
        <v>-50</v>
      </c>
      <c r="J2182" s="8" t="n">
        <v>47.53</v>
      </c>
    </row>
    <row r="2183" customFormat="false" ht="15" hidden="false" customHeight="false" outlineLevel="0" collapsed="false">
      <c r="A2183" s="4" t="n">
        <v>40093</v>
      </c>
      <c r="B2183" s="5" t="n">
        <v>2009</v>
      </c>
      <c r="C2183" s="5" t="n">
        <v>10</v>
      </c>
      <c r="D2183" s="6" t="str">
        <f aca="false">IF(MONTH(A2183)&gt;=4,"FY "&amp;YEAR(A2183)&amp;"-"&amp;RIGHT(YEAR(A2183)+1,2),"FY "&amp;(YEAR(A2183)-1)&amp;"-"&amp;RIGHT(YEAR(A2183),2))</f>
        <v>FY 2009-10</v>
      </c>
      <c r="E2183" s="5" t="s">
        <v>12</v>
      </c>
      <c r="F2183" s="7" t="n">
        <v>4178.3</v>
      </c>
      <c r="G2183" s="7" t="n">
        <v>4146.9</v>
      </c>
      <c r="H2183" s="7" t="n">
        <v>31.4</v>
      </c>
      <c r="I2183" s="7" t="n">
        <v>6.7</v>
      </c>
      <c r="J2183" s="8" t="n">
        <v>47.16</v>
      </c>
    </row>
    <row r="2184" customFormat="false" ht="15" hidden="false" customHeight="false" outlineLevel="0" collapsed="false">
      <c r="A2184" s="4" t="n">
        <v>40094</v>
      </c>
      <c r="B2184" s="5" t="n">
        <v>2009</v>
      </c>
      <c r="C2184" s="5" t="n">
        <v>10</v>
      </c>
      <c r="D2184" s="6" t="str">
        <f aca="false">IF(MONTH(A2184)&gt;=4,"FY "&amp;YEAR(A2184)&amp;"-"&amp;RIGHT(YEAR(A2184)+1,2),"FY "&amp;(YEAR(A2184)-1)&amp;"-"&amp;RIGHT(YEAR(A2184),2))</f>
        <v>FY 2009-10</v>
      </c>
      <c r="E2184" s="5" t="s">
        <v>12</v>
      </c>
      <c r="F2184" s="7" t="n">
        <v>4071.7</v>
      </c>
      <c r="G2184" s="7" t="n">
        <v>3298.5</v>
      </c>
      <c r="H2184" s="7" t="n">
        <v>773.1</v>
      </c>
      <c r="I2184" s="7" t="n">
        <v>165.1</v>
      </c>
      <c r="J2184" s="8" t="n">
        <v>46.82</v>
      </c>
    </row>
    <row r="2185" customFormat="false" ht="15" hidden="false" customHeight="false" outlineLevel="0" collapsed="false">
      <c r="A2185" s="4" t="n">
        <v>40095</v>
      </c>
      <c r="B2185" s="5" t="n">
        <v>2009</v>
      </c>
      <c r="C2185" s="5" t="n">
        <v>10</v>
      </c>
      <c r="D2185" s="6" t="str">
        <f aca="false">IF(MONTH(A2185)&gt;=4,"FY "&amp;YEAR(A2185)&amp;"-"&amp;RIGHT(YEAR(A2185)+1,2),"FY "&amp;(YEAR(A2185)-1)&amp;"-"&amp;RIGHT(YEAR(A2185),2))</f>
        <v>FY 2009-10</v>
      </c>
      <c r="E2185" s="5" t="s">
        <v>12</v>
      </c>
      <c r="F2185" s="7" t="n">
        <v>4000.6</v>
      </c>
      <c r="G2185" s="7" t="n">
        <v>4362.5</v>
      </c>
      <c r="H2185" s="7" t="n">
        <v>-361.9</v>
      </c>
      <c r="I2185" s="7" t="n">
        <v>-78.2</v>
      </c>
      <c r="J2185" s="8" t="n">
        <v>46.28</v>
      </c>
    </row>
    <row r="2186" customFormat="false" ht="15" hidden="false" customHeight="false" outlineLevel="0" collapsed="false">
      <c r="A2186" s="4" t="n">
        <v>40098</v>
      </c>
      <c r="B2186" s="5" t="n">
        <v>2009</v>
      </c>
      <c r="C2186" s="5" t="n">
        <v>10</v>
      </c>
      <c r="D2186" s="6" t="str">
        <f aca="false">IF(MONTH(A2186)&gt;=4,"FY "&amp;YEAR(A2186)&amp;"-"&amp;RIGHT(YEAR(A2186)+1,2),"FY "&amp;(YEAR(A2186)-1)&amp;"-"&amp;RIGHT(YEAR(A2186),2))</f>
        <v>FY 2009-10</v>
      </c>
      <c r="E2186" s="5" t="s">
        <v>12</v>
      </c>
      <c r="F2186" s="7" t="n">
        <v>3282.4</v>
      </c>
      <c r="G2186" s="7" t="n">
        <v>3031.8</v>
      </c>
      <c r="H2186" s="7" t="n">
        <v>250.7</v>
      </c>
      <c r="I2186" s="7" t="n">
        <v>53.9</v>
      </c>
      <c r="J2186" s="8" t="n">
        <v>46.5</v>
      </c>
    </row>
    <row r="2187" customFormat="false" ht="15" hidden="false" customHeight="false" outlineLevel="0" collapsed="false">
      <c r="A2187" s="4" t="n">
        <v>40100</v>
      </c>
      <c r="B2187" s="5" t="n">
        <v>2009</v>
      </c>
      <c r="C2187" s="5" t="n">
        <v>10</v>
      </c>
      <c r="D2187" s="6" t="str">
        <f aca="false">IF(MONTH(A2187)&gt;=4,"FY "&amp;YEAR(A2187)&amp;"-"&amp;RIGHT(YEAR(A2187)+1,2),"FY "&amp;(YEAR(A2187)-1)&amp;"-"&amp;RIGHT(YEAR(A2187),2))</f>
        <v>FY 2009-10</v>
      </c>
      <c r="E2187" s="5" t="s">
        <v>12</v>
      </c>
      <c r="F2187" s="7" t="n">
        <v>3058.8</v>
      </c>
      <c r="G2187" s="7" t="n">
        <v>2059.9</v>
      </c>
      <c r="H2187" s="7" t="n">
        <v>999</v>
      </c>
      <c r="I2187" s="7" t="n">
        <v>214.5</v>
      </c>
      <c r="J2187" s="8" t="n">
        <v>46.58</v>
      </c>
    </row>
    <row r="2188" customFormat="false" ht="15" hidden="false" customHeight="false" outlineLevel="0" collapsed="false">
      <c r="A2188" s="4" t="n">
        <v>40101</v>
      </c>
      <c r="B2188" s="5" t="n">
        <v>2009</v>
      </c>
      <c r="C2188" s="5" t="n">
        <v>10</v>
      </c>
      <c r="D2188" s="6" t="str">
        <f aca="false">IF(MONTH(A2188)&gt;=4,"FY "&amp;YEAR(A2188)&amp;"-"&amp;RIGHT(YEAR(A2188)+1,2),"FY "&amp;(YEAR(A2188)-1)&amp;"-"&amp;RIGHT(YEAR(A2188),2))</f>
        <v>FY 2009-10</v>
      </c>
      <c r="E2188" s="5" t="s">
        <v>12</v>
      </c>
      <c r="F2188" s="7" t="n">
        <v>4268.4</v>
      </c>
      <c r="G2188" s="7" t="n">
        <v>2685.9</v>
      </c>
      <c r="H2188" s="7" t="n">
        <v>1582.5</v>
      </c>
      <c r="I2188" s="7" t="n">
        <v>342.8</v>
      </c>
      <c r="J2188" s="8" t="n">
        <v>46.16</v>
      </c>
    </row>
    <row r="2189" customFormat="false" ht="15" hidden="false" customHeight="false" outlineLevel="0" collapsed="false">
      <c r="A2189" s="4" t="n">
        <v>40102</v>
      </c>
      <c r="B2189" s="5" t="n">
        <v>2009</v>
      </c>
      <c r="C2189" s="5" t="n">
        <v>10</v>
      </c>
      <c r="D2189" s="6" t="str">
        <f aca="false">IF(MONTH(A2189)&gt;=4,"FY "&amp;YEAR(A2189)&amp;"-"&amp;RIGHT(YEAR(A2189)+1,2),"FY "&amp;(YEAR(A2189)-1)&amp;"-"&amp;RIGHT(YEAR(A2189),2))</f>
        <v>FY 2009-10</v>
      </c>
      <c r="E2189" s="5" t="s">
        <v>12</v>
      </c>
      <c r="F2189" s="7" t="n">
        <v>3924.2</v>
      </c>
      <c r="G2189" s="7" t="n">
        <v>2961.1</v>
      </c>
      <c r="H2189" s="7" t="n">
        <v>963.1</v>
      </c>
      <c r="I2189" s="7" t="n">
        <v>209.8</v>
      </c>
      <c r="J2189" s="8" t="n">
        <v>45.91</v>
      </c>
    </row>
    <row r="2190" customFormat="false" ht="15" hidden="false" customHeight="false" outlineLevel="0" collapsed="false">
      <c r="A2190" s="4" t="n">
        <v>40106</v>
      </c>
      <c r="B2190" s="5" t="n">
        <v>2009</v>
      </c>
      <c r="C2190" s="5" t="n">
        <v>10</v>
      </c>
      <c r="D2190" s="6" t="str">
        <f aca="false">IF(MONTH(A2190)&gt;=4,"FY "&amp;YEAR(A2190)&amp;"-"&amp;RIGHT(YEAR(A2190)+1,2),"FY "&amp;(YEAR(A2190)-1)&amp;"-"&amp;RIGHT(YEAR(A2190),2))</f>
        <v>FY 2009-10</v>
      </c>
      <c r="E2190" s="5" t="s">
        <v>12</v>
      </c>
      <c r="F2190" s="7" t="n">
        <v>3861.6</v>
      </c>
      <c r="G2190" s="7" t="n">
        <v>2664.9</v>
      </c>
      <c r="H2190" s="7" t="n">
        <v>1196.7</v>
      </c>
      <c r="I2190" s="7" t="n">
        <v>258.6</v>
      </c>
      <c r="J2190" s="8" t="n">
        <v>46.27</v>
      </c>
    </row>
    <row r="2191" customFormat="false" ht="15" hidden="false" customHeight="false" outlineLevel="0" collapsed="false">
      <c r="A2191" s="4" t="n">
        <v>40107</v>
      </c>
      <c r="B2191" s="5" t="n">
        <v>2009</v>
      </c>
      <c r="C2191" s="5" t="n">
        <v>10</v>
      </c>
      <c r="D2191" s="6" t="str">
        <f aca="false">IF(MONTH(A2191)&gt;=4,"FY "&amp;YEAR(A2191)&amp;"-"&amp;RIGHT(YEAR(A2191)+1,2),"FY "&amp;(YEAR(A2191)-1)&amp;"-"&amp;RIGHT(YEAR(A2191),2))</f>
        <v>FY 2009-10</v>
      </c>
      <c r="E2191" s="5" t="s">
        <v>12</v>
      </c>
      <c r="F2191" s="7" t="n">
        <v>4478.3</v>
      </c>
      <c r="G2191" s="7" t="n">
        <v>2708.3</v>
      </c>
      <c r="H2191" s="7" t="n">
        <v>1770</v>
      </c>
      <c r="I2191" s="7" t="n">
        <v>384.4</v>
      </c>
      <c r="J2191" s="8" t="n">
        <v>46.04</v>
      </c>
    </row>
    <row r="2192" customFormat="false" ht="15" hidden="false" customHeight="false" outlineLevel="0" collapsed="false">
      <c r="A2192" s="4" t="n">
        <v>40108</v>
      </c>
      <c r="B2192" s="5" t="n">
        <v>2009</v>
      </c>
      <c r="C2192" s="5" t="n">
        <v>10</v>
      </c>
      <c r="D2192" s="6" t="str">
        <f aca="false">IF(MONTH(A2192)&gt;=4,"FY "&amp;YEAR(A2192)&amp;"-"&amp;RIGHT(YEAR(A2192)+1,2),"FY "&amp;(YEAR(A2192)-1)&amp;"-"&amp;RIGHT(YEAR(A2192),2))</f>
        <v>FY 2009-10</v>
      </c>
      <c r="E2192" s="5" t="s">
        <v>12</v>
      </c>
      <c r="F2192" s="7" t="n">
        <v>2758.3</v>
      </c>
      <c r="G2192" s="7" t="n">
        <v>3149.9</v>
      </c>
      <c r="H2192" s="7" t="n">
        <v>-391.7</v>
      </c>
      <c r="I2192" s="7" t="n">
        <v>-84.3</v>
      </c>
      <c r="J2192" s="8" t="n">
        <v>46.44</v>
      </c>
    </row>
    <row r="2193" customFormat="false" ht="15" hidden="false" customHeight="false" outlineLevel="0" collapsed="false">
      <c r="A2193" s="4" t="n">
        <v>40109</v>
      </c>
      <c r="B2193" s="5" t="n">
        <v>2009</v>
      </c>
      <c r="C2193" s="5" t="n">
        <v>10</v>
      </c>
      <c r="D2193" s="6" t="str">
        <f aca="false">IF(MONTH(A2193)&gt;=4,"FY "&amp;YEAR(A2193)&amp;"-"&amp;RIGHT(YEAR(A2193)+1,2),"FY "&amp;(YEAR(A2193)-1)&amp;"-"&amp;RIGHT(YEAR(A2193),2))</f>
        <v>FY 2009-10</v>
      </c>
      <c r="E2193" s="5" t="s">
        <v>12</v>
      </c>
      <c r="F2193" s="7" t="n">
        <v>2682.5</v>
      </c>
      <c r="G2193" s="7" t="n">
        <v>2978.3</v>
      </c>
      <c r="H2193" s="7" t="n">
        <v>-295.7</v>
      </c>
      <c r="I2193" s="7" t="n">
        <v>-63.4</v>
      </c>
      <c r="J2193" s="8" t="n">
        <v>46.66</v>
      </c>
    </row>
    <row r="2194" customFormat="false" ht="15" hidden="false" customHeight="false" outlineLevel="0" collapsed="false">
      <c r="A2194" s="4" t="n">
        <v>40112</v>
      </c>
      <c r="B2194" s="5" t="n">
        <v>2009</v>
      </c>
      <c r="C2194" s="5" t="n">
        <v>10</v>
      </c>
      <c r="D2194" s="6" t="str">
        <f aca="false">IF(MONTH(A2194)&gt;=4,"FY "&amp;YEAR(A2194)&amp;"-"&amp;RIGHT(YEAR(A2194)+1,2),"FY "&amp;(YEAR(A2194)-1)&amp;"-"&amp;RIGHT(YEAR(A2194),2))</f>
        <v>FY 2009-10</v>
      </c>
      <c r="E2194" s="5" t="s">
        <v>12</v>
      </c>
      <c r="F2194" s="7" t="n">
        <v>2942.4</v>
      </c>
      <c r="G2194" s="7" t="n">
        <v>2991.1</v>
      </c>
      <c r="H2194" s="7" t="n">
        <v>-48.8</v>
      </c>
      <c r="I2194" s="7" t="n">
        <v>-10.5</v>
      </c>
      <c r="J2194" s="8" t="n">
        <v>46.45</v>
      </c>
    </row>
    <row r="2195" customFormat="false" ht="15" hidden="false" customHeight="false" outlineLevel="0" collapsed="false">
      <c r="A2195" s="4" t="n">
        <v>40113</v>
      </c>
      <c r="B2195" s="5" t="n">
        <v>2009</v>
      </c>
      <c r="C2195" s="5" t="n">
        <v>10</v>
      </c>
      <c r="D2195" s="6" t="str">
        <f aca="false">IF(MONTH(A2195)&gt;=4,"FY "&amp;YEAR(A2195)&amp;"-"&amp;RIGHT(YEAR(A2195)+1,2),"FY "&amp;(YEAR(A2195)-1)&amp;"-"&amp;RIGHT(YEAR(A2195),2))</f>
        <v>FY 2009-10</v>
      </c>
      <c r="E2195" s="5" t="s">
        <v>12</v>
      </c>
      <c r="F2195" s="7" t="n">
        <v>2147.9</v>
      </c>
      <c r="G2195" s="7" t="n">
        <v>1956.9</v>
      </c>
      <c r="H2195" s="7" t="n">
        <v>191</v>
      </c>
      <c r="I2195" s="7" t="n">
        <v>41</v>
      </c>
      <c r="J2195" s="8" t="n">
        <v>46.58</v>
      </c>
    </row>
    <row r="2196" customFormat="false" ht="15" hidden="false" customHeight="false" outlineLevel="0" collapsed="false">
      <c r="A2196" s="4" t="n">
        <v>40114</v>
      </c>
      <c r="B2196" s="5" t="n">
        <v>2009</v>
      </c>
      <c r="C2196" s="5" t="n">
        <v>10</v>
      </c>
      <c r="D2196" s="6" t="str">
        <f aca="false">IF(MONTH(A2196)&gt;=4,"FY "&amp;YEAR(A2196)&amp;"-"&amp;RIGHT(YEAR(A2196)+1,2),"FY "&amp;(YEAR(A2196)-1)&amp;"-"&amp;RIGHT(YEAR(A2196),2))</f>
        <v>FY 2009-10</v>
      </c>
      <c r="E2196" s="5" t="s">
        <v>12</v>
      </c>
      <c r="F2196" s="7" t="n">
        <v>4989.8</v>
      </c>
      <c r="G2196" s="7" t="n">
        <v>3648.8</v>
      </c>
      <c r="H2196" s="7" t="n">
        <v>1341</v>
      </c>
      <c r="I2196" s="7" t="n">
        <v>286.4</v>
      </c>
      <c r="J2196" s="8" t="n">
        <v>46.83</v>
      </c>
    </row>
    <row r="2197" customFormat="false" ht="15" hidden="false" customHeight="false" outlineLevel="0" collapsed="false">
      <c r="A2197" s="4" t="n">
        <v>40115</v>
      </c>
      <c r="B2197" s="5" t="n">
        <v>2009</v>
      </c>
      <c r="C2197" s="5" t="n">
        <v>10</v>
      </c>
      <c r="D2197" s="6" t="str">
        <f aca="false">IF(MONTH(A2197)&gt;=4,"FY "&amp;YEAR(A2197)&amp;"-"&amp;RIGHT(YEAR(A2197)+1,2),"FY "&amp;(YEAR(A2197)-1)&amp;"-"&amp;RIGHT(YEAR(A2197),2))</f>
        <v>FY 2009-10</v>
      </c>
      <c r="E2197" s="5" t="s">
        <v>12</v>
      </c>
      <c r="F2197" s="7" t="n">
        <v>3035.8</v>
      </c>
      <c r="G2197" s="7" t="n">
        <v>3008.1</v>
      </c>
      <c r="H2197" s="7" t="n">
        <v>27.7</v>
      </c>
      <c r="I2197" s="7" t="n">
        <v>5.9</v>
      </c>
      <c r="J2197" s="8" t="n">
        <v>47.15</v>
      </c>
    </row>
    <row r="2198" customFormat="false" ht="15" hidden="false" customHeight="false" outlineLevel="0" collapsed="false">
      <c r="A2198" s="4" t="n">
        <v>40116</v>
      </c>
      <c r="B2198" s="5" t="n">
        <v>2009</v>
      </c>
      <c r="C2198" s="5" t="n">
        <v>10</v>
      </c>
      <c r="D2198" s="6" t="str">
        <f aca="false">IF(MONTH(A2198)&gt;=4,"FY "&amp;YEAR(A2198)&amp;"-"&amp;RIGHT(YEAR(A2198)+1,2),"FY "&amp;(YEAR(A2198)-1)&amp;"-"&amp;RIGHT(YEAR(A2198),2))</f>
        <v>FY 2009-10</v>
      </c>
      <c r="E2198" s="5" t="s">
        <v>12</v>
      </c>
      <c r="F2198" s="7" t="n">
        <v>3418.9</v>
      </c>
      <c r="G2198" s="7" t="n">
        <v>5013.5</v>
      </c>
      <c r="H2198" s="7" t="n">
        <v>-1594.6</v>
      </c>
      <c r="I2198" s="7" t="n">
        <v>-335.6</v>
      </c>
      <c r="J2198" s="8" t="n">
        <v>47.52</v>
      </c>
    </row>
    <row r="2199" customFormat="false" ht="15" hidden="false" customHeight="false" outlineLevel="0" collapsed="false">
      <c r="A2199" s="4" t="n">
        <v>40120</v>
      </c>
      <c r="B2199" s="5" t="n">
        <v>2009</v>
      </c>
      <c r="C2199" s="5" t="n">
        <v>11</v>
      </c>
      <c r="D2199" s="6" t="str">
        <f aca="false">IF(MONTH(A2199)&gt;=4,"FY "&amp;YEAR(A2199)&amp;"-"&amp;RIGHT(YEAR(A2199)+1,2),"FY "&amp;(YEAR(A2199)-1)&amp;"-"&amp;RIGHT(YEAR(A2199),2))</f>
        <v>FY 2009-10</v>
      </c>
      <c r="E2199" s="5" t="s">
        <v>12</v>
      </c>
      <c r="F2199" s="7" t="n">
        <v>4072.5</v>
      </c>
      <c r="G2199" s="7" t="n">
        <v>3336.8</v>
      </c>
      <c r="H2199" s="7" t="n">
        <v>735.7</v>
      </c>
      <c r="I2199" s="7" t="n">
        <v>156.7</v>
      </c>
      <c r="J2199" s="8" t="n">
        <v>46.96</v>
      </c>
    </row>
    <row r="2200" customFormat="false" ht="15" hidden="false" customHeight="false" outlineLevel="0" collapsed="false">
      <c r="A2200" s="4" t="n">
        <v>40121</v>
      </c>
      <c r="B2200" s="5" t="n">
        <v>2009</v>
      </c>
      <c r="C2200" s="5" t="n">
        <v>11</v>
      </c>
      <c r="D2200" s="6" t="str">
        <f aca="false">IF(MONTH(A2200)&gt;=4,"FY "&amp;YEAR(A2200)&amp;"-"&amp;RIGHT(YEAR(A2200)+1,2),"FY "&amp;(YEAR(A2200)-1)&amp;"-"&amp;RIGHT(YEAR(A2200),2))</f>
        <v>FY 2009-10</v>
      </c>
      <c r="E2200" s="5" t="s">
        <v>12</v>
      </c>
      <c r="F2200" s="7" t="n">
        <v>2188.1</v>
      </c>
      <c r="G2200" s="7" t="n">
        <v>2488.9</v>
      </c>
      <c r="H2200" s="7" t="n">
        <v>-300.8</v>
      </c>
      <c r="I2200" s="7" t="n">
        <v>-63.9</v>
      </c>
      <c r="J2200" s="8" t="n">
        <v>47.04</v>
      </c>
    </row>
    <row r="2201" customFormat="false" ht="15" hidden="false" customHeight="false" outlineLevel="0" collapsed="false">
      <c r="A2201" s="4" t="n">
        <v>40122</v>
      </c>
      <c r="B2201" s="5" t="n">
        <v>2009</v>
      </c>
      <c r="C2201" s="5" t="n">
        <v>11</v>
      </c>
      <c r="D2201" s="6" t="str">
        <f aca="false">IF(MONTH(A2201)&gt;=4,"FY "&amp;YEAR(A2201)&amp;"-"&amp;RIGHT(YEAR(A2201)+1,2),"FY "&amp;(YEAR(A2201)-1)&amp;"-"&amp;RIGHT(YEAR(A2201),2))</f>
        <v>FY 2009-10</v>
      </c>
      <c r="E2201" s="5" t="s">
        <v>12</v>
      </c>
      <c r="F2201" s="7" t="n">
        <v>3395.2</v>
      </c>
      <c r="G2201" s="7" t="n">
        <v>3381.4</v>
      </c>
      <c r="H2201" s="7" t="n">
        <v>13.7</v>
      </c>
      <c r="I2201" s="7" t="n">
        <v>2.9</v>
      </c>
      <c r="J2201" s="8" t="n">
        <v>47.13</v>
      </c>
    </row>
    <row r="2202" customFormat="false" ht="15" hidden="false" customHeight="false" outlineLevel="0" collapsed="false">
      <c r="A2202" s="4" t="n">
        <v>40123</v>
      </c>
      <c r="B2202" s="5" t="n">
        <v>2009</v>
      </c>
      <c r="C2202" s="5" t="n">
        <v>11</v>
      </c>
      <c r="D2202" s="6" t="str">
        <f aca="false">IF(MONTH(A2202)&gt;=4,"FY "&amp;YEAR(A2202)&amp;"-"&amp;RIGHT(YEAR(A2202)+1,2),"FY "&amp;(YEAR(A2202)-1)&amp;"-"&amp;RIGHT(YEAR(A2202),2))</f>
        <v>FY 2009-10</v>
      </c>
      <c r="E2202" s="5" t="s">
        <v>12</v>
      </c>
      <c r="F2202" s="7" t="n">
        <v>2035.5</v>
      </c>
      <c r="G2202" s="7" t="n">
        <v>1767.9</v>
      </c>
      <c r="H2202" s="7" t="n">
        <v>267.6</v>
      </c>
      <c r="I2202" s="7" t="n">
        <v>56.8</v>
      </c>
      <c r="J2202" s="8" t="n">
        <v>47.13</v>
      </c>
    </row>
    <row r="2203" customFormat="false" ht="15" hidden="false" customHeight="false" outlineLevel="0" collapsed="false">
      <c r="A2203" s="4" t="n">
        <v>40126</v>
      </c>
      <c r="B2203" s="5" t="n">
        <v>2009</v>
      </c>
      <c r="C2203" s="5" t="n">
        <v>11</v>
      </c>
      <c r="D2203" s="6" t="str">
        <f aca="false">IF(MONTH(A2203)&gt;=4,"FY "&amp;YEAR(A2203)&amp;"-"&amp;RIGHT(YEAR(A2203)+1,2),"FY "&amp;(YEAR(A2203)-1)&amp;"-"&amp;RIGHT(YEAR(A2203),2))</f>
        <v>FY 2009-10</v>
      </c>
      <c r="E2203" s="5" t="s">
        <v>12</v>
      </c>
      <c r="F2203" s="7" t="n">
        <v>3428</v>
      </c>
      <c r="G2203" s="7" t="n">
        <v>2732</v>
      </c>
      <c r="H2203" s="7" t="n">
        <v>696.1</v>
      </c>
      <c r="I2203" s="7" t="n">
        <v>148.7</v>
      </c>
      <c r="J2203" s="8" t="n">
        <v>46.82</v>
      </c>
    </row>
    <row r="2204" customFormat="false" ht="15" hidden="false" customHeight="false" outlineLevel="0" collapsed="false">
      <c r="A2204" s="4" t="n">
        <v>40127</v>
      </c>
      <c r="B2204" s="5" t="n">
        <v>2009</v>
      </c>
      <c r="C2204" s="5" t="n">
        <v>11</v>
      </c>
      <c r="D2204" s="6" t="str">
        <f aca="false">IF(MONTH(A2204)&gt;=4,"FY "&amp;YEAR(A2204)&amp;"-"&amp;RIGHT(YEAR(A2204)+1,2),"FY "&amp;(YEAR(A2204)-1)&amp;"-"&amp;RIGHT(YEAR(A2204),2))</f>
        <v>FY 2009-10</v>
      </c>
      <c r="E2204" s="5" t="s">
        <v>12</v>
      </c>
      <c r="F2204" s="7" t="n">
        <v>2280.2</v>
      </c>
      <c r="G2204" s="7" t="n">
        <v>1631</v>
      </c>
      <c r="H2204" s="7" t="n">
        <v>649.2</v>
      </c>
      <c r="I2204" s="7" t="n">
        <v>139.4</v>
      </c>
      <c r="J2204" s="8" t="n">
        <v>46.58</v>
      </c>
    </row>
    <row r="2205" customFormat="false" ht="15" hidden="false" customHeight="false" outlineLevel="0" collapsed="false">
      <c r="A2205" s="4" t="n">
        <v>40128</v>
      </c>
      <c r="B2205" s="5" t="n">
        <v>2009</v>
      </c>
      <c r="C2205" s="5" t="n">
        <v>11</v>
      </c>
      <c r="D2205" s="6" t="str">
        <f aca="false">IF(MONTH(A2205)&gt;=4,"FY "&amp;YEAR(A2205)&amp;"-"&amp;RIGHT(YEAR(A2205)+1,2),"FY "&amp;(YEAR(A2205)-1)&amp;"-"&amp;RIGHT(YEAR(A2205),2))</f>
        <v>FY 2009-10</v>
      </c>
      <c r="E2205" s="5" t="s">
        <v>12</v>
      </c>
      <c r="F2205" s="7" t="n">
        <v>3035.4</v>
      </c>
      <c r="G2205" s="7" t="n">
        <v>2606.8</v>
      </c>
      <c r="H2205" s="7" t="n">
        <v>428.6</v>
      </c>
      <c r="I2205" s="7" t="n">
        <v>92.1</v>
      </c>
      <c r="J2205" s="8" t="n">
        <v>46.53</v>
      </c>
    </row>
    <row r="2206" customFormat="false" ht="15" hidden="false" customHeight="false" outlineLevel="0" collapsed="false">
      <c r="A2206" s="4" t="n">
        <v>40129</v>
      </c>
      <c r="B2206" s="5" t="n">
        <v>2009</v>
      </c>
      <c r="C2206" s="5" t="n">
        <v>11</v>
      </c>
      <c r="D2206" s="6" t="str">
        <f aca="false">IF(MONTH(A2206)&gt;=4,"FY "&amp;YEAR(A2206)&amp;"-"&amp;RIGHT(YEAR(A2206)+1,2),"FY "&amp;(YEAR(A2206)-1)&amp;"-"&amp;RIGHT(YEAR(A2206),2))</f>
        <v>FY 2009-10</v>
      </c>
      <c r="E2206" s="5" t="s">
        <v>12</v>
      </c>
      <c r="F2206" s="7" t="n">
        <v>3087.1</v>
      </c>
      <c r="G2206" s="7" t="n">
        <v>2114.3</v>
      </c>
      <c r="H2206" s="7" t="n">
        <v>972.7</v>
      </c>
      <c r="I2206" s="7" t="n">
        <v>208.9</v>
      </c>
      <c r="J2206" s="8" t="n">
        <v>46.57</v>
      </c>
    </row>
    <row r="2207" customFormat="false" ht="15" hidden="false" customHeight="false" outlineLevel="0" collapsed="false">
      <c r="A2207" s="4" t="n">
        <v>40130</v>
      </c>
      <c r="B2207" s="5" t="n">
        <v>2009</v>
      </c>
      <c r="C2207" s="5" t="n">
        <v>11</v>
      </c>
      <c r="D2207" s="6" t="str">
        <f aca="false">IF(MONTH(A2207)&gt;=4,"FY "&amp;YEAR(A2207)&amp;"-"&amp;RIGHT(YEAR(A2207)+1,2),"FY "&amp;(YEAR(A2207)-1)&amp;"-"&amp;RIGHT(YEAR(A2207),2))</f>
        <v>FY 2009-10</v>
      </c>
      <c r="E2207" s="5" t="s">
        <v>12</v>
      </c>
      <c r="F2207" s="7" t="n">
        <v>2517.4</v>
      </c>
      <c r="G2207" s="7" t="n">
        <v>2366</v>
      </c>
      <c r="H2207" s="7" t="n">
        <v>151.3</v>
      </c>
      <c r="I2207" s="7" t="n">
        <v>32.5</v>
      </c>
      <c r="J2207" s="8" t="n">
        <v>46.5</v>
      </c>
    </row>
    <row r="2208" customFormat="false" ht="15" hidden="false" customHeight="false" outlineLevel="0" collapsed="false">
      <c r="A2208" s="4" t="n">
        <v>40133</v>
      </c>
      <c r="B2208" s="5" t="n">
        <v>2009</v>
      </c>
      <c r="C2208" s="5" t="n">
        <v>11</v>
      </c>
      <c r="D2208" s="6" t="str">
        <f aca="false">IF(MONTH(A2208)&gt;=4,"FY "&amp;YEAR(A2208)&amp;"-"&amp;RIGHT(YEAR(A2208)+1,2),"FY "&amp;(YEAR(A2208)-1)&amp;"-"&amp;RIGHT(YEAR(A2208),2))</f>
        <v>FY 2009-10</v>
      </c>
      <c r="E2208" s="5" t="s">
        <v>12</v>
      </c>
      <c r="F2208" s="7" t="n">
        <v>2271.9</v>
      </c>
      <c r="G2208" s="7" t="n">
        <v>1600.1</v>
      </c>
      <c r="H2208" s="7" t="n">
        <v>671.8</v>
      </c>
      <c r="I2208" s="7" t="n">
        <v>144.5</v>
      </c>
      <c r="J2208" s="8" t="n">
        <v>46.5</v>
      </c>
    </row>
    <row r="2209" customFormat="false" ht="15" hidden="false" customHeight="false" outlineLevel="0" collapsed="false">
      <c r="A2209" s="4" t="n">
        <v>40134</v>
      </c>
      <c r="B2209" s="5" t="n">
        <v>2009</v>
      </c>
      <c r="C2209" s="5" t="n">
        <v>11</v>
      </c>
      <c r="D2209" s="6" t="str">
        <f aca="false">IF(MONTH(A2209)&gt;=4,"FY "&amp;YEAR(A2209)&amp;"-"&amp;RIGHT(YEAR(A2209)+1,2),"FY "&amp;(YEAR(A2209)-1)&amp;"-"&amp;RIGHT(YEAR(A2209),2))</f>
        <v>FY 2009-10</v>
      </c>
      <c r="E2209" s="5" t="s">
        <v>12</v>
      </c>
      <c r="F2209" s="7" t="n">
        <v>2505.9</v>
      </c>
      <c r="G2209" s="7" t="n">
        <v>1826.5</v>
      </c>
      <c r="H2209" s="7" t="n">
        <v>679.3</v>
      </c>
      <c r="I2209" s="7" t="n">
        <v>147.4</v>
      </c>
      <c r="J2209" s="8" t="n">
        <v>46.09</v>
      </c>
    </row>
    <row r="2210" customFormat="false" ht="15" hidden="false" customHeight="false" outlineLevel="0" collapsed="false">
      <c r="A2210" s="4" t="n">
        <v>40135</v>
      </c>
      <c r="B2210" s="5" t="n">
        <v>2009</v>
      </c>
      <c r="C2210" s="5" t="n">
        <v>11</v>
      </c>
      <c r="D2210" s="6" t="str">
        <f aca="false">IF(MONTH(A2210)&gt;=4,"FY "&amp;YEAR(A2210)&amp;"-"&amp;RIGHT(YEAR(A2210)+1,2),"FY "&amp;(YEAR(A2210)-1)&amp;"-"&amp;RIGHT(YEAR(A2210),2))</f>
        <v>FY 2009-10</v>
      </c>
      <c r="E2210" s="5" t="s">
        <v>12</v>
      </c>
      <c r="F2210" s="7" t="n">
        <v>2379.3</v>
      </c>
      <c r="G2210" s="7" t="n">
        <v>1785.6</v>
      </c>
      <c r="H2210" s="7" t="n">
        <v>593.7</v>
      </c>
      <c r="I2210" s="7" t="n">
        <v>128.4</v>
      </c>
      <c r="J2210" s="8" t="n">
        <v>46.25</v>
      </c>
    </row>
    <row r="2211" customFormat="false" ht="15" hidden="false" customHeight="false" outlineLevel="0" collapsed="false">
      <c r="A2211" s="4" t="n">
        <v>40136</v>
      </c>
      <c r="B2211" s="5" t="n">
        <v>2009</v>
      </c>
      <c r="C2211" s="5" t="n">
        <v>11</v>
      </c>
      <c r="D2211" s="6" t="str">
        <f aca="false">IF(MONTH(A2211)&gt;=4,"FY "&amp;YEAR(A2211)&amp;"-"&amp;RIGHT(YEAR(A2211)+1,2),"FY "&amp;(YEAR(A2211)-1)&amp;"-"&amp;RIGHT(YEAR(A2211),2))</f>
        <v>FY 2009-10</v>
      </c>
      <c r="E2211" s="5" t="s">
        <v>12</v>
      </c>
      <c r="F2211" s="7" t="n">
        <v>2586</v>
      </c>
      <c r="G2211" s="7" t="n">
        <v>2063.7</v>
      </c>
      <c r="H2211" s="7" t="n">
        <v>522.4</v>
      </c>
      <c r="I2211" s="7" t="n">
        <v>112.9</v>
      </c>
      <c r="J2211" s="8" t="n">
        <v>46.26</v>
      </c>
    </row>
    <row r="2212" customFormat="false" ht="15" hidden="false" customHeight="false" outlineLevel="0" collapsed="false">
      <c r="A2212" s="4" t="n">
        <v>40137</v>
      </c>
      <c r="B2212" s="5" t="n">
        <v>2009</v>
      </c>
      <c r="C2212" s="5" t="n">
        <v>11</v>
      </c>
      <c r="D2212" s="6" t="str">
        <f aca="false">IF(MONTH(A2212)&gt;=4,"FY "&amp;YEAR(A2212)&amp;"-"&amp;RIGHT(YEAR(A2212)+1,2),"FY "&amp;(YEAR(A2212)-1)&amp;"-"&amp;RIGHT(YEAR(A2212),2))</f>
        <v>FY 2009-10</v>
      </c>
      <c r="E2212" s="5" t="s">
        <v>12</v>
      </c>
      <c r="F2212" s="7" t="n">
        <v>2083.5</v>
      </c>
      <c r="G2212" s="7" t="n">
        <v>2417.8</v>
      </c>
      <c r="H2212" s="7" t="n">
        <v>-334.3</v>
      </c>
      <c r="I2212" s="7" t="n">
        <v>-72</v>
      </c>
      <c r="J2212" s="8" t="n">
        <v>46.41</v>
      </c>
    </row>
    <row r="2213" customFormat="false" ht="15" hidden="false" customHeight="false" outlineLevel="0" collapsed="false">
      <c r="A2213" s="4" t="n">
        <v>40140</v>
      </c>
      <c r="B2213" s="5" t="n">
        <v>2009</v>
      </c>
      <c r="C2213" s="5" t="n">
        <v>11</v>
      </c>
      <c r="D2213" s="6" t="str">
        <f aca="false">IF(MONTH(A2213)&gt;=4,"FY "&amp;YEAR(A2213)&amp;"-"&amp;RIGHT(YEAR(A2213)+1,2),"FY "&amp;(YEAR(A2213)-1)&amp;"-"&amp;RIGHT(YEAR(A2213),2))</f>
        <v>FY 2009-10</v>
      </c>
      <c r="E2213" s="5" t="s">
        <v>12</v>
      </c>
      <c r="F2213" s="7" t="n">
        <v>2291.7</v>
      </c>
      <c r="G2213" s="7" t="n">
        <v>2417.3</v>
      </c>
      <c r="H2213" s="7" t="n">
        <v>-125.6</v>
      </c>
      <c r="I2213" s="7" t="n">
        <v>-27</v>
      </c>
      <c r="J2213" s="8" t="n">
        <v>46.58</v>
      </c>
    </row>
    <row r="2214" customFormat="false" ht="15" hidden="false" customHeight="false" outlineLevel="0" collapsed="false">
      <c r="A2214" s="4" t="n">
        <v>40141</v>
      </c>
      <c r="B2214" s="5" t="n">
        <v>2009</v>
      </c>
      <c r="C2214" s="5" t="n">
        <v>11</v>
      </c>
      <c r="D2214" s="6" t="str">
        <f aca="false">IF(MONTH(A2214)&gt;=4,"FY "&amp;YEAR(A2214)&amp;"-"&amp;RIGHT(YEAR(A2214)+1,2),"FY "&amp;(YEAR(A2214)-1)&amp;"-"&amp;RIGHT(YEAR(A2214),2))</f>
        <v>FY 2009-10</v>
      </c>
      <c r="E2214" s="5" t="s">
        <v>12</v>
      </c>
      <c r="F2214" s="7" t="n">
        <v>1951.3</v>
      </c>
      <c r="G2214" s="7" t="n">
        <v>2019.3</v>
      </c>
      <c r="H2214" s="7" t="n">
        <v>-68</v>
      </c>
      <c r="I2214" s="7" t="n">
        <v>-14.6</v>
      </c>
      <c r="J2214" s="8" t="n">
        <v>46.49</v>
      </c>
    </row>
    <row r="2215" customFormat="false" ht="15" hidden="false" customHeight="false" outlineLevel="0" collapsed="false">
      <c r="A2215" s="4" t="n">
        <v>40142</v>
      </c>
      <c r="B2215" s="5" t="n">
        <v>2009</v>
      </c>
      <c r="C2215" s="5" t="n">
        <v>11</v>
      </c>
      <c r="D2215" s="6" t="str">
        <f aca="false">IF(MONTH(A2215)&gt;=4,"FY "&amp;YEAR(A2215)&amp;"-"&amp;RIGHT(YEAR(A2215)+1,2),"FY "&amp;(YEAR(A2215)-1)&amp;"-"&amp;RIGHT(YEAR(A2215),2))</f>
        <v>FY 2009-10</v>
      </c>
      <c r="E2215" s="5" t="s">
        <v>12</v>
      </c>
      <c r="F2215" s="7" t="n">
        <v>2342.7</v>
      </c>
      <c r="G2215" s="7" t="n">
        <v>2040</v>
      </c>
      <c r="H2215" s="7" t="n">
        <v>302.7</v>
      </c>
      <c r="I2215" s="7" t="n">
        <v>65</v>
      </c>
      <c r="J2215" s="8" t="n">
        <v>46.6</v>
      </c>
    </row>
    <row r="2216" customFormat="false" ht="15" hidden="false" customHeight="false" outlineLevel="0" collapsed="false">
      <c r="A2216" s="4" t="n">
        <v>40143</v>
      </c>
      <c r="B2216" s="5" t="n">
        <v>2009</v>
      </c>
      <c r="C2216" s="5" t="n">
        <v>11</v>
      </c>
      <c r="D2216" s="6" t="str">
        <f aca="false">IF(MONTH(A2216)&gt;=4,"FY "&amp;YEAR(A2216)&amp;"-"&amp;RIGHT(YEAR(A2216)+1,2),"FY "&amp;(YEAR(A2216)-1)&amp;"-"&amp;RIGHT(YEAR(A2216),2))</f>
        <v>FY 2009-10</v>
      </c>
      <c r="E2216" s="5" t="s">
        <v>12</v>
      </c>
      <c r="F2216" s="7" t="n">
        <v>2255.3</v>
      </c>
      <c r="G2216" s="7" t="n">
        <v>2190.1</v>
      </c>
      <c r="H2216" s="7" t="n">
        <v>65.1</v>
      </c>
      <c r="I2216" s="7" t="n">
        <v>14.1</v>
      </c>
      <c r="J2216" s="8" t="n">
        <v>46.34</v>
      </c>
    </row>
    <row r="2217" customFormat="false" ht="15" hidden="false" customHeight="false" outlineLevel="0" collapsed="false">
      <c r="A2217" s="4" t="n">
        <v>40144</v>
      </c>
      <c r="B2217" s="5" t="n">
        <v>2009</v>
      </c>
      <c r="C2217" s="5" t="n">
        <v>11</v>
      </c>
      <c r="D2217" s="6" t="str">
        <f aca="false">IF(MONTH(A2217)&gt;=4,"FY "&amp;YEAR(A2217)&amp;"-"&amp;RIGHT(YEAR(A2217)+1,2),"FY "&amp;(YEAR(A2217)-1)&amp;"-"&amp;RIGHT(YEAR(A2217),2))</f>
        <v>FY 2009-10</v>
      </c>
      <c r="E2217" s="5" t="s">
        <v>12</v>
      </c>
      <c r="F2217" s="7" t="n">
        <v>2935.2</v>
      </c>
      <c r="G2217" s="7" t="n">
        <v>2629.1</v>
      </c>
      <c r="H2217" s="7" t="n">
        <v>306.1</v>
      </c>
      <c r="I2217" s="7" t="n">
        <v>66.1</v>
      </c>
      <c r="J2217" s="8" t="n">
        <v>46.27</v>
      </c>
    </row>
    <row r="2218" customFormat="false" ht="15" hidden="false" customHeight="false" outlineLevel="0" collapsed="false">
      <c r="A2218" s="4" t="n">
        <v>40147</v>
      </c>
      <c r="B2218" s="5" t="n">
        <v>2009</v>
      </c>
      <c r="C2218" s="5" t="n">
        <v>11</v>
      </c>
      <c r="D2218" s="6" t="str">
        <f aca="false">IF(MONTH(A2218)&gt;=4,"FY "&amp;YEAR(A2218)&amp;"-"&amp;RIGHT(YEAR(A2218)+1,2),"FY "&amp;(YEAR(A2218)-1)&amp;"-"&amp;RIGHT(YEAR(A2218),2))</f>
        <v>FY 2009-10</v>
      </c>
      <c r="E2218" s="5" t="s">
        <v>12</v>
      </c>
      <c r="F2218" s="7" t="n">
        <v>1420.8</v>
      </c>
      <c r="G2218" s="7" t="n">
        <v>2151.1</v>
      </c>
      <c r="H2218" s="7" t="n">
        <v>-730.3</v>
      </c>
      <c r="I2218" s="7" t="n">
        <v>-156</v>
      </c>
      <c r="J2218" s="8" t="n">
        <v>46.81</v>
      </c>
    </row>
    <row r="2219" customFormat="false" ht="15" hidden="false" customHeight="false" outlineLevel="0" collapsed="false">
      <c r="A2219" s="4" t="n">
        <v>40148</v>
      </c>
      <c r="B2219" s="5" t="n">
        <v>2009</v>
      </c>
      <c r="C2219" s="5" t="n">
        <v>12</v>
      </c>
      <c r="D2219" s="6" t="str">
        <f aca="false">IF(MONTH(A2219)&gt;=4,"FY "&amp;YEAR(A2219)&amp;"-"&amp;RIGHT(YEAR(A2219)+1,2),"FY "&amp;(YEAR(A2219)-1)&amp;"-"&amp;RIGHT(YEAR(A2219),2))</f>
        <v>FY 2009-10</v>
      </c>
      <c r="E2219" s="5" t="s">
        <v>13</v>
      </c>
      <c r="F2219" s="7" t="n">
        <v>2976.1</v>
      </c>
      <c r="G2219" s="7" t="n">
        <v>2276.2</v>
      </c>
      <c r="H2219" s="7" t="n">
        <v>699.8</v>
      </c>
      <c r="I2219" s="7" t="n">
        <v>150.57</v>
      </c>
      <c r="J2219" s="8" t="n">
        <v>46.48</v>
      </c>
    </row>
    <row r="2220" customFormat="false" ht="15" hidden="false" customHeight="false" outlineLevel="0" collapsed="false">
      <c r="A2220" s="4" t="n">
        <v>40149</v>
      </c>
      <c r="B2220" s="5" t="n">
        <v>2009</v>
      </c>
      <c r="C2220" s="5" t="n">
        <v>12</v>
      </c>
      <c r="D2220" s="6" t="str">
        <f aca="false">IF(MONTH(A2220)&gt;=4,"FY "&amp;YEAR(A2220)&amp;"-"&amp;RIGHT(YEAR(A2220)+1,2),"FY "&amp;(YEAR(A2220)-1)&amp;"-"&amp;RIGHT(YEAR(A2220),2))</f>
        <v>FY 2009-10</v>
      </c>
      <c r="E2220" s="5" t="s">
        <v>13</v>
      </c>
      <c r="F2220" s="7" t="n">
        <v>4548.8</v>
      </c>
      <c r="G2220" s="7" t="n">
        <v>2238.9</v>
      </c>
      <c r="H2220" s="7" t="n">
        <v>2309.9</v>
      </c>
      <c r="I2220" s="7" t="n">
        <v>497.29</v>
      </c>
      <c r="J2220" s="8" t="n">
        <v>46.45</v>
      </c>
    </row>
    <row r="2221" customFormat="false" ht="15" hidden="false" customHeight="false" outlineLevel="0" collapsed="false">
      <c r="A2221" s="4" t="n">
        <v>40150</v>
      </c>
      <c r="B2221" s="5" t="n">
        <v>2009</v>
      </c>
      <c r="C2221" s="5" t="n">
        <v>12</v>
      </c>
      <c r="D2221" s="6" t="str">
        <f aca="false">IF(MONTH(A2221)&gt;=4,"FY "&amp;YEAR(A2221)&amp;"-"&amp;RIGHT(YEAR(A2221)+1,2),"FY "&amp;(YEAR(A2221)-1)&amp;"-"&amp;RIGHT(YEAR(A2221),2))</f>
        <v>FY 2009-10</v>
      </c>
      <c r="E2221" s="5" t="s">
        <v>13</v>
      </c>
      <c r="F2221" s="7" t="n">
        <v>3914.9</v>
      </c>
      <c r="G2221" s="7" t="n">
        <v>2402.8</v>
      </c>
      <c r="H2221" s="7" t="n">
        <v>1512.1</v>
      </c>
      <c r="I2221" s="7" t="n">
        <v>326.8</v>
      </c>
      <c r="J2221" s="8" t="n">
        <v>46.27</v>
      </c>
    </row>
    <row r="2222" customFormat="false" ht="15" hidden="false" customHeight="false" outlineLevel="0" collapsed="false">
      <c r="A2222" s="4" t="n">
        <v>40151</v>
      </c>
      <c r="B2222" s="5" t="n">
        <v>2009</v>
      </c>
      <c r="C2222" s="5" t="n">
        <v>12</v>
      </c>
      <c r="D2222" s="6" t="str">
        <f aca="false">IF(MONTH(A2222)&gt;=4,"FY "&amp;YEAR(A2222)&amp;"-"&amp;RIGHT(YEAR(A2222)+1,2),"FY "&amp;(YEAR(A2222)-1)&amp;"-"&amp;RIGHT(YEAR(A2222),2))</f>
        <v>FY 2009-10</v>
      </c>
      <c r="E2222" s="5" t="s">
        <v>13</v>
      </c>
      <c r="F2222" s="7" t="n">
        <v>2365.2</v>
      </c>
      <c r="G2222" s="7" t="n">
        <v>1936.5</v>
      </c>
      <c r="H2222" s="7" t="n">
        <v>428.7</v>
      </c>
      <c r="I2222" s="7" t="n">
        <v>92.75</v>
      </c>
      <c r="J2222" s="8" t="n">
        <v>46.22</v>
      </c>
    </row>
    <row r="2223" customFormat="false" ht="15" hidden="false" customHeight="false" outlineLevel="0" collapsed="false">
      <c r="A2223" s="4" t="n">
        <v>40154</v>
      </c>
      <c r="B2223" s="5" t="n">
        <v>2009</v>
      </c>
      <c r="C2223" s="5" t="n">
        <v>12</v>
      </c>
      <c r="D2223" s="6" t="str">
        <f aca="false">IF(MONTH(A2223)&gt;=4,"FY "&amp;YEAR(A2223)&amp;"-"&amp;RIGHT(YEAR(A2223)+1,2),"FY "&amp;(YEAR(A2223)-1)&amp;"-"&amp;RIGHT(YEAR(A2223),2))</f>
        <v>FY 2009-10</v>
      </c>
      <c r="E2223" s="5" t="s">
        <v>13</v>
      </c>
      <c r="F2223" s="7" t="n">
        <v>2303.8</v>
      </c>
      <c r="G2223" s="7" t="n">
        <v>1858.9</v>
      </c>
      <c r="H2223" s="7" t="n">
        <v>444.9</v>
      </c>
      <c r="I2223" s="7" t="n">
        <v>96.19</v>
      </c>
      <c r="J2223" s="8" t="n">
        <v>46.25</v>
      </c>
    </row>
    <row r="2224" customFormat="false" ht="15" hidden="false" customHeight="false" outlineLevel="0" collapsed="false">
      <c r="A2224" s="4" t="n">
        <v>40155</v>
      </c>
      <c r="B2224" s="5" t="n">
        <v>2009</v>
      </c>
      <c r="C2224" s="5" t="n">
        <v>12</v>
      </c>
      <c r="D2224" s="6" t="str">
        <f aca="false">IF(MONTH(A2224)&gt;=4,"FY "&amp;YEAR(A2224)&amp;"-"&amp;RIGHT(YEAR(A2224)+1,2),"FY "&amp;(YEAR(A2224)-1)&amp;"-"&amp;RIGHT(YEAR(A2224),2))</f>
        <v>FY 2009-10</v>
      </c>
      <c r="E2224" s="5" t="s">
        <v>13</v>
      </c>
      <c r="F2224" s="7" t="n">
        <v>1937</v>
      </c>
      <c r="G2224" s="7" t="n">
        <v>1939.9</v>
      </c>
      <c r="H2224" s="7" t="n">
        <v>-2.9</v>
      </c>
      <c r="I2224" s="7" t="n">
        <v>-0.63</v>
      </c>
      <c r="J2224" s="8" t="n">
        <v>46.44</v>
      </c>
    </row>
    <row r="2225" customFormat="false" ht="15" hidden="false" customHeight="false" outlineLevel="0" collapsed="false">
      <c r="A2225" s="4" t="n">
        <v>40156</v>
      </c>
      <c r="B2225" s="5" t="n">
        <v>2009</v>
      </c>
      <c r="C2225" s="5" t="n">
        <v>12</v>
      </c>
      <c r="D2225" s="6" t="str">
        <f aca="false">IF(MONTH(A2225)&gt;=4,"FY "&amp;YEAR(A2225)&amp;"-"&amp;RIGHT(YEAR(A2225)+1,2),"FY "&amp;(YEAR(A2225)-1)&amp;"-"&amp;RIGHT(YEAR(A2225),2))</f>
        <v>FY 2009-10</v>
      </c>
      <c r="E2225" s="5" t="s">
        <v>13</v>
      </c>
      <c r="F2225" s="7" t="n">
        <v>2873.7</v>
      </c>
      <c r="G2225" s="7" t="n">
        <v>1879.6</v>
      </c>
      <c r="H2225" s="7" t="n">
        <v>994.1</v>
      </c>
      <c r="I2225" s="7" t="n">
        <v>213</v>
      </c>
      <c r="J2225" s="8" t="n">
        <v>46.67</v>
      </c>
    </row>
    <row r="2226" customFormat="false" ht="15" hidden="false" customHeight="false" outlineLevel="0" collapsed="false">
      <c r="A2226" s="4" t="n">
        <v>40157</v>
      </c>
      <c r="B2226" s="5" t="n">
        <v>2009</v>
      </c>
      <c r="C2226" s="5" t="n">
        <v>12</v>
      </c>
      <c r="D2226" s="6" t="str">
        <f aca="false">IF(MONTH(A2226)&gt;=4,"FY "&amp;YEAR(A2226)&amp;"-"&amp;RIGHT(YEAR(A2226)+1,2),"FY "&amp;(YEAR(A2226)-1)&amp;"-"&amp;RIGHT(YEAR(A2226),2))</f>
        <v>FY 2009-10</v>
      </c>
      <c r="E2226" s="5" t="s">
        <v>13</v>
      </c>
      <c r="F2226" s="7" t="n">
        <v>2105.8</v>
      </c>
      <c r="G2226" s="7" t="n">
        <v>2402.7</v>
      </c>
      <c r="H2226" s="7" t="n">
        <v>-296.9</v>
      </c>
      <c r="I2226" s="7" t="n">
        <v>-63.47</v>
      </c>
      <c r="J2226" s="8" t="n">
        <v>46.77</v>
      </c>
    </row>
    <row r="2227" customFormat="false" ht="15" hidden="false" customHeight="false" outlineLevel="0" collapsed="false">
      <c r="A2227" s="4" t="n">
        <v>40158</v>
      </c>
      <c r="B2227" s="5" t="n">
        <v>2009</v>
      </c>
      <c r="C2227" s="5" t="n">
        <v>12</v>
      </c>
      <c r="D2227" s="6" t="str">
        <f aca="false">IF(MONTH(A2227)&gt;=4,"FY "&amp;YEAR(A2227)&amp;"-"&amp;RIGHT(YEAR(A2227)+1,2),"FY "&amp;(YEAR(A2227)-1)&amp;"-"&amp;RIGHT(YEAR(A2227),2))</f>
        <v>FY 2009-10</v>
      </c>
      <c r="E2227" s="5" t="s">
        <v>13</v>
      </c>
      <c r="F2227" s="7" t="n">
        <v>2554.8</v>
      </c>
      <c r="G2227" s="7" t="n">
        <v>2178.2</v>
      </c>
      <c r="H2227" s="7" t="n">
        <v>376.7</v>
      </c>
      <c r="I2227" s="7" t="n">
        <v>80.62</v>
      </c>
      <c r="J2227" s="8" t="n">
        <v>46.72</v>
      </c>
    </row>
    <row r="2228" customFormat="false" ht="15" hidden="false" customHeight="false" outlineLevel="0" collapsed="false">
      <c r="A2228" s="4" t="n">
        <v>40161</v>
      </c>
      <c r="B2228" s="5" t="n">
        <v>2009</v>
      </c>
      <c r="C2228" s="5" t="n">
        <v>12</v>
      </c>
      <c r="D2228" s="6" t="str">
        <f aca="false">IF(MONTH(A2228)&gt;=4,"FY "&amp;YEAR(A2228)&amp;"-"&amp;RIGHT(YEAR(A2228)+1,2),"FY "&amp;(YEAR(A2228)-1)&amp;"-"&amp;RIGHT(YEAR(A2228),2))</f>
        <v>FY 2009-10</v>
      </c>
      <c r="E2228" s="5" t="s">
        <v>13</v>
      </c>
      <c r="F2228" s="7" t="n">
        <v>2167.8</v>
      </c>
      <c r="G2228" s="7" t="n">
        <v>1825.7</v>
      </c>
      <c r="H2228" s="7" t="n">
        <v>342</v>
      </c>
      <c r="I2228" s="7" t="n">
        <v>73.52</v>
      </c>
      <c r="J2228" s="8" t="n">
        <v>46.52</v>
      </c>
    </row>
    <row r="2229" customFormat="false" ht="15" hidden="false" customHeight="false" outlineLevel="0" collapsed="false">
      <c r="A2229" s="4" t="n">
        <v>40162</v>
      </c>
      <c r="B2229" s="5" t="n">
        <v>2009</v>
      </c>
      <c r="C2229" s="5" t="n">
        <v>12</v>
      </c>
      <c r="D2229" s="6" t="str">
        <f aca="false">IF(MONTH(A2229)&gt;=4,"FY "&amp;YEAR(A2229)&amp;"-"&amp;RIGHT(YEAR(A2229)+1,2),"FY "&amp;(YEAR(A2229)-1)&amp;"-"&amp;RIGHT(YEAR(A2229),2))</f>
        <v>FY 2009-10</v>
      </c>
      <c r="E2229" s="5" t="s">
        <v>13</v>
      </c>
      <c r="F2229" s="7" t="n">
        <v>1830</v>
      </c>
      <c r="G2229" s="7" t="n">
        <v>1655.6</v>
      </c>
      <c r="H2229" s="7" t="n">
        <v>174.5</v>
      </c>
      <c r="I2229" s="7" t="n">
        <v>37.4</v>
      </c>
      <c r="J2229" s="8" t="n">
        <v>46.66</v>
      </c>
    </row>
    <row r="2230" customFormat="false" ht="15" hidden="false" customHeight="false" outlineLevel="0" collapsed="false">
      <c r="A2230" s="4" t="n">
        <v>40163</v>
      </c>
      <c r="B2230" s="5" t="n">
        <v>2009</v>
      </c>
      <c r="C2230" s="5" t="n">
        <v>12</v>
      </c>
      <c r="D2230" s="6" t="str">
        <f aca="false">IF(MONTH(A2230)&gt;=4,"FY "&amp;YEAR(A2230)&amp;"-"&amp;RIGHT(YEAR(A2230)+1,2),"FY "&amp;(YEAR(A2230)-1)&amp;"-"&amp;RIGHT(YEAR(A2230),2))</f>
        <v>FY 2009-10</v>
      </c>
      <c r="E2230" s="5" t="s">
        <v>13</v>
      </c>
      <c r="F2230" s="7" t="n">
        <v>2295.4</v>
      </c>
      <c r="G2230" s="7" t="n">
        <v>2181.4</v>
      </c>
      <c r="H2230" s="7" t="n">
        <v>114</v>
      </c>
      <c r="I2230" s="7" t="n">
        <v>24.45</v>
      </c>
      <c r="J2230" s="8" t="n">
        <v>46.64</v>
      </c>
    </row>
    <row r="2231" customFormat="false" ht="15" hidden="false" customHeight="false" outlineLevel="0" collapsed="false">
      <c r="A2231" s="4" t="n">
        <v>40164</v>
      </c>
      <c r="B2231" s="5" t="n">
        <v>2009</v>
      </c>
      <c r="C2231" s="5" t="n">
        <v>12</v>
      </c>
      <c r="D2231" s="6" t="str">
        <f aca="false">IF(MONTH(A2231)&gt;=4,"FY "&amp;YEAR(A2231)&amp;"-"&amp;RIGHT(YEAR(A2231)+1,2),"FY "&amp;(YEAR(A2231)-1)&amp;"-"&amp;RIGHT(YEAR(A2231),2))</f>
        <v>FY 2009-10</v>
      </c>
      <c r="E2231" s="5" t="s">
        <v>13</v>
      </c>
      <c r="F2231" s="7" t="n">
        <v>2215.1</v>
      </c>
      <c r="G2231" s="7" t="n">
        <v>2354.4</v>
      </c>
      <c r="H2231" s="7" t="n">
        <v>-139.3</v>
      </c>
      <c r="I2231" s="7" t="n">
        <v>-29.85</v>
      </c>
      <c r="J2231" s="8" t="n">
        <v>46.68</v>
      </c>
    </row>
    <row r="2232" customFormat="false" ht="15" hidden="false" customHeight="false" outlineLevel="0" collapsed="false">
      <c r="A2232" s="4" t="n">
        <v>40165</v>
      </c>
      <c r="B2232" s="5" t="n">
        <v>2009</v>
      </c>
      <c r="C2232" s="5" t="n">
        <v>12</v>
      </c>
      <c r="D2232" s="6" t="str">
        <f aca="false">IF(MONTH(A2232)&gt;=4,"FY "&amp;YEAR(A2232)&amp;"-"&amp;RIGHT(YEAR(A2232)+1,2),"FY "&amp;(YEAR(A2232)-1)&amp;"-"&amp;RIGHT(YEAR(A2232),2))</f>
        <v>FY 2009-10</v>
      </c>
      <c r="E2232" s="5" t="s">
        <v>13</v>
      </c>
      <c r="F2232" s="7" t="n">
        <v>2534.6</v>
      </c>
      <c r="G2232" s="7" t="n">
        <v>2045.5</v>
      </c>
      <c r="H2232" s="7" t="n">
        <v>489.1</v>
      </c>
      <c r="I2232" s="7" t="n">
        <v>104.56</v>
      </c>
      <c r="J2232" s="8" t="n">
        <v>46.78</v>
      </c>
    </row>
    <row r="2233" customFormat="false" ht="15" hidden="false" customHeight="false" outlineLevel="0" collapsed="false">
      <c r="A2233" s="4" t="n">
        <v>40168</v>
      </c>
      <c r="B2233" s="5" t="n">
        <v>2009</v>
      </c>
      <c r="C2233" s="5" t="n">
        <v>12</v>
      </c>
      <c r="D2233" s="6" t="str">
        <f aca="false">IF(MONTH(A2233)&gt;=4,"FY "&amp;YEAR(A2233)&amp;"-"&amp;RIGHT(YEAR(A2233)+1,2),"FY "&amp;(YEAR(A2233)-1)&amp;"-"&amp;RIGHT(YEAR(A2233),2))</f>
        <v>FY 2009-10</v>
      </c>
      <c r="E2233" s="5" t="s">
        <v>13</v>
      </c>
      <c r="F2233" s="7" t="n">
        <v>2234.8</v>
      </c>
      <c r="G2233" s="7" t="n">
        <v>2318.2</v>
      </c>
      <c r="H2233" s="7" t="n">
        <v>-83.4</v>
      </c>
      <c r="I2233" s="7" t="n">
        <v>-17.8</v>
      </c>
      <c r="J2233" s="8" t="n">
        <v>46.85</v>
      </c>
    </row>
    <row r="2234" customFormat="false" ht="15" hidden="false" customHeight="false" outlineLevel="0" collapsed="false">
      <c r="A2234" s="4" t="n">
        <v>40169</v>
      </c>
      <c r="B2234" s="5" t="n">
        <v>2009</v>
      </c>
      <c r="C2234" s="5" t="n">
        <v>12</v>
      </c>
      <c r="D2234" s="6" t="str">
        <f aca="false">IF(MONTH(A2234)&gt;=4,"FY "&amp;YEAR(A2234)&amp;"-"&amp;RIGHT(YEAR(A2234)+1,2),"FY "&amp;(YEAR(A2234)-1)&amp;"-"&amp;RIGHT(YEAR(A2234),2))</f>
        <v>FY 2009-10</v>
      </c>
      <c r="E2234" s="5" t="s">
        <v>13</v>
      </c>
      <c r="F2234" s="7" t="n">
        <v>1837.4</v>
      </c>
      <c r="G2234" s="7" t="n">
        <v>2095.7</v>
      </c>
      <c r="H2234" s="7" t="n">
        <v>-258.3</v>
      </c>
      <c r="I2234" s="7" t="n">
        <v>-55.2</v>
      </c>
      <c r="J2234" s="8" t="n">
        <v>46.8</v>
      </c>
    </row>
    <row r="2235" customFormat="false" ht="15" hidden="false" customHeight="false" outlineLevel="0" collapsed="false">
      <c r="A2235" s="4" t="n">
        <v>40170</v>
      </c>
      <c r="B2235" s="5" t="n">
        <v>2009</v>
      </c>
      <c r="C2235" s="5" t="n">
        <v>12</v>
      </c>
      <c r="D2235" s="6" t="str">
        <f aca="false">IF(MONTH(A2235)&gt;=4,"FY "&amp;YEAR(A2235)&amp;"-"&amp;RIGHT(YEAR(A2235)+1,2),"FY "&amp;(YEAR(A2235)-1)&amp;"-"&amp;RIGHT(YEAR(A2235),2))</f>
        <v>FY 2009-10</v>
      </c>
      <c r="E2235" s="5" t="s">
        <v>13</v>
      </c>
      <c r="F2235" s="7" t="n">
        <v>1410.8</v>
      </c>
      <c r="G2235" s="7" t="n">
        <v>1185.8</v>
      </c>
      <c r="H2235" s="7" t="n">
        <v>224.9</v>
      </c>
      <c r="I2235" s="7" t="n">
        <v>48.06</v>
      </c>
      <c r="J2235" s="8" t="n">
        <v>46.8</v>
      </c>
    </row>
    <row r="2236" customFormat="false" ht="15" hidden="false" customHeight="false" outlineLevel="0" collapsed="false">
      <c r="A2236" s="4" t="n">
        <v>40171</v>
      </c>
      <c r="B2236" s="5" t="n">
        <v>2009</v>
      </c>
      <c r="C2236" s="5" t="n">
        <v>12</v>
      </c>
      <c r="D2236" s="6" t="str">
        <f aca="false">IF(MONTH(A2236)&gt;=4,"FY "&amp;YEAR(A2236)&amp;"-"&amp;RIGHT(YEAR(A2236)+1,2),"FY "&amp;(YEAR(A2236)-1)&amp;"-"&amp;RIGHT(YEAR(A2236),2))</f>
        <v>FY 2009-10</v>
      </c>
      <c r="E2236" s="5" t="s">
        <v>13</v>
      </c>
      <c r="F2236" s="7" t="n">
        <v>2467.5</v>
      </c>
      <c r="G2236" s="7" t="n">
        <v>1114</v>
      </c>
      <c r="H2236" s="7" t="n">
        <v>1353.5</v>
      </c>
      <c r="I2236" s="7" t="n">
        <v>288.9</v>
      </c>
      <c r="J2236" s="8" t="n">
        <v>46.85</v>
      </c>
    </row>
    <row r="2237" customFormat="false" ht="15" hidden="false" customHeight="false" outlineLevel="0" collapsed="false">
      <c r="A2237" s="4" t="n">
        <v>40176</v>
      </c>
      <c r="B2237" s="5" t="n">
        <v>2009</v>
      </c>
      <c r="C2237" s="5" t="n">
        <v>12</v>
      </c>
      <c r="D2237" s="6" t="str">
        <f aca="false">IF(MONTH(A2237)&gt;=4,"FY "&amp;YEAR(A2237)&amp;"-"&amp;RIGHT(YEAR(A2237)+1,2),"FY "&amp;(YEAR(A2237)-1)&amp;"-"&amp;RIGHT(YEAR(A2237),2))</f>
        <v>FY 2009-10</v>
      </c>
      <c r="E2237" s="5" t="s">
        <v>13</v>
      </c>
      <c r="F2237" s="7" t="n">
        <v>1594.7</v>
      </c>
      <c r="G2237" s="7" t="n">
        <v>783.4</v>
      </c>
      <c r="H2237" s="7" t="n">
        <v>811.3</v>
      </c>
      <c r="I2237" s="7" t="n">
        <v>173.51</v>
      </c>
      <c r="J2237" s="8" t="n">
        <v>46.76</v>
      </c>
    </row>
    <row r="2238" customFormat="false" ht="15" hidden="false" customHeight="false" outlineLevel="0" collapsed="false">
      <c r="A2238" s="4" t="n">
        <v>40177</v>
      </c>
      <c r="B2238" s="5" t="n">
        <v>2009</v>
      </c>
      <c r="C2238" s="5" t="n">
        <v>12</v>
      </c>
      <c r="D2238" s="6" t="str">
        <f aca="false">IF(MONTH(A2238)&gt;=4,"FY "&amp;YEAR(A2238)&amp;"-"&amp;RIGHT(YEAR(A2238)+1,2),"FY "&amp;(YEAR(A2238)-1)&amp;"-"&amp;RIGHT(YEAR(A2238),2))</f>
        <v>FY 2009-10</v>
      </c>
      <c r="E2238" s="5" t="s">
        <v>13</v>
      </c>
      <c r="F2238" s="7" t="n">
        <v>1776.1</v>
      </c>
      <c r="G2238" s="7" t="n">
        <v>1391.7</v>
      </c>
      <c r="H2238" s="7" t="n">
        <v>384.5</v>
      </c>
      <c r="I2238" s="7" t="n">
        <v>82.35</v>
      </c>
      <c r="J2238" s="8" t="n">
        <v>46.69</v>
      </c>
    </row>
    <row r="2239" customFormat="false" ht="15" hidden="false" customHeight="false" outlineLevel="0" collapsed="false">
      <c r="A2239" s="4" t="n">
        <v>40178</v>
      </c>
      <c r="B2239" s="5" t="n">
        <v>2009</v>
      </c>
      <c r="C2239" s="5" t="n">
        <v>12</v>
      </c>
      <c r="D2239" s="6" t="str">
        <f aca="false">IF(MONTH(A2239)&gt;=4,"FY "&amp;YEAR(A2239)&amp;"-"&amp;RIGHT(YEAR(A2239)+1,2),"FY "&amp;(YEAR(A2239)-1)&amp;"-"&amp;RIGHT(YEAR(A2239),2))</f>
        <v>FY 2009-10</v>
      </c>
      <c r="E2239" s="5" t="s">
        <v>13</v>
      </c>
      <c r="F2239" s="7" t="n">
        <v>1417.2</v>
      </c>
      <c r="G2239" s="7" t="n">
        <v>1063.4</v>
      </c>
      <c r="H2239" s="7" t="n">
        <v>353.9</v>
      </c>
      <c r="I2239" s="7" t="n">
        <v>75.72</v>
      </c>
      <c r="J2239" s="8" t="n">
        <v>46.73</v>
      </c>
    </row>
    <row r="2240" customFormat="false" ht="15" hidden="false" customHeight="false" outlineLevel="0" collapsed="false">
      <c r="A2240" s="4" t="n">
        <v>40182</v>
      </c>
      <c r="B2240" s="5" t="n">
        <v>2010</v>
      </c>
      <c r="C2240" s="5" t="n">
        <v>1</v>
      </c>
      <c r="D2240" s="6" t="str">
        <f aca="false">IF(MONTH(A2240)&gt;=4,"FY "&amp;YEAR(A2240)&amp;"-"&amp;RIGHT(YEAR(A2240)+1,2),"FY "&amp;(YEAR(A2240)-1)&amp;"-"&amp;RIGHT(YEAR(A2240),2))</f>
        <v>FY 2009-10</v>
      </c>
      <c r="E2240" s="5" t="s">
        <v>13</v>
      </c>
      <c r="F2240" s="7" t="n">
        <v>2702.5</v>
      </c>
      <c r="G2240" s="7" t="n">
        <v>1868.5</v>
      </c>
      <c r="H2240" s="7" t="n">
        <v>834</v>
      </c>
      <c r="I2240" s="7" t="n">
        <v>178.67</v>
      </c>
      <c r="J2240" s="8" t="n">
        <v>46.68</v>
      </c>
    </row>
    <row r="2241" customFormat="false" ht="15" hidden="false" customHeight="false" outlineLevel="0" collapsed="false">
      <c r="A2241" s="4" t="n">
        <v>40183</v>
      </c>
      <c r="B2241" s="5" t="n">
        <v>2010</v>
      </c>
      <c r="C2241" s="5" t="n">
        <v>1</v>
      </c>
      <c r="D2241" s="6" t="str">
        <f aca="false">IF(MONTH(A2241)&gt;=4,"FY "&amp;YEAR(A2241)&amp;"-"&amp;RIGHT(YEAR(A2241)+1,2),"FY "&amp;(YEAR(A2241)-1)&amp;"-"&amp;RIGHT(YEAR(A2241),2))</f>
        <v>FY 2009-10</v>
      </c>
      <c r="E2241" s="5" t="s">
        <v>13</v>
      </c>
      <c r="F2241" s="7" t="n">
        <v>1621.6</v>
      </c>
      <c r="G2241" s="7" t="n">
        <v>920</v>
      </c>
      <c r="H2241" s="7" t="n">
        <v>701.6</v>
      </c>
      <c r="I2241" s="7" t="n">
        <v>150.86</v>
      </c>
      <c r="J2241" s="8" t="n">
        <v>46.51</v>
      </c>
    </row>
    <row r="2242" customFormat="false" ht="15" hidden="false" customHeight="false" outlineLevel="0" collapsed="false">
      <c r="A2242" s="4" t="n">
        <v>40184</v>
      </c>
      <c r="B2242" s="5" t="n">
        <v>2010</v>
      </c>
      <c r="C2242" s="5" t="n">
        <v>1</v>
      </c>
      <c r="D2242" s="6" t="str">
        <f aca="false">IF(MONTH(A2242)&gt;=4,"FY "&amp;YEAR(A2242)&amp;"-"&amp;RIGHT(YEAR(A2242)+1,2),"FY "&amp;(YEAR(A2242)-1)&amp;"-"&amp;RIGHT(YEAR(A2242),2))</f>
        <v>FY 2009-10</v>
      </c>
      <c r="E2242" s="5" t="s">
        <v>13</v>
      </c>
      <c r="F2242" s="7" t="n">
        <v>3338.3</v>
      </c>
      <c r="G2242" s="7" t="n">
        <v>2276.3</v>
      </c>
      <c r="H2242" s="7" t="n">
        <v>1061.9</v>
      </c>
      <c r="I2242" s="7" t="n">
        <v>229.86</v>
      </c>
      <c r="J2242" s="8" t="n">
        <v>46.2</v>
      </c>
    </row>
    <row r="2243" customFormat="false" ht="15" hidden="false" customHeight="false" outlineLevel="0" collapsed="false">
      <c r="A2243" s="4" t="n">
        <v>40185</v>
      </c>
      <c r="B2243" s="5" t="n">
        <v>2010</v>
      </c>
      <c r="C2243" s="5" t="n">
        <v>1</v>
      </c>
      <c r="D2243" s="6" t="str">
        <f aca="false">IF(MONTH(A2243)&gt;=4,"FY "&amp;YEAR(A2243)&amp;"-"&amp;RIGHT(YEAR(A2243)+1,2),"FY "&amp;(YEAR(A2243)-1)&amp;"-"&amp;RIGHT(YEAR(A2243),2))</f>
        <v>FY 2009-10</v>
      </c>
      <c r="E2243" s="5" t="s">
        <v>13</v>
      </c>
      <c r="F2243" s="7" t="n">
        <v>3431.6</v>
      </c>
      <c r="G2243" s="7" t="n">
        <v>2592.5</v>
      </c>
      <c r="H2243" s="7" t="n">
        <v>839.1</v>
      </c>
      <c r="I2243" s="7" t="n">
        <v>181.93</v>
      </c>
      <c r="J2243" s="8" t="n">
        <v>46.12</v>
      </c>
    </row>
    <row r="2244" customFormat="false" ht="15" hidden="false" customHeight="false" outlineLevel="0" collapsed="false">
      <c r="A2244" s="4" t="n">
        <v>40186</v>
      </c>
      <c r="B2244" s="5" t="n">
        <v>2010</v>
      </c>
      <c r="C2244" s="5" t="n">
        <v>1</v>
      </c>
      <c r="D2244" s="6" t="str">
        <f aca="false">IF(MONTH(A2244)&gt;=4,"FY "&amp;YEAR(A2244)&amp;"-"&amp;RIGHT(YEAR(A2244)+1,2),"FY "&amp;(YEAR(A2244)-1)&amp;"-"&amp;RIGHT(YEAR(A2244),2))</f>
        <v>FY 2009-10</v>
      </c>
      <c r="E2244" s="5" t="s">
        <v>13</v>
      </c>
      <c r="F2244" s="7" t="n">
        <v>2644.8</v>
      </c>
      <c r="G2244" s="7" t="n">
        <v>2342.7</v>
      </c>
      <c r="H2244" s="7" t="n">
        <v>302.1</v>
      </c>
      <c r="I2244" s="7" t="n">
        <v>65.86</v>
      </c>
      <c r="J2244" s="8" t="n">
        <v>45.87</v>
      </c>
    </row>
    <row r="2245" customFormat="false" ht="15" hidden="false" customHeight="false" outlineLevel="0" collapsed="false">
      <c r="A2245" s="4" t="n">
        <v>40189</v>
      </c>
      <c r="B2245" s="5" t="n">
        <v>2010</v>
      </c>
      <c r="C2245" s="5" t="n">
        <v>1</v>
      </c>
      <c r="D2245" s="6" t="str">
        <f aca="false">IF(MONTH(A2245)&gt;=4,"FY "&amp;YEAR(A2245)&amp;"-"&amp;RIGHT(YEAR(A2245)+1,2),"FY "&amp;(YEAR(A2245)-1)&amp;"-"&amp;RIGHT(YEAR(A2245),2))</f>
        <v>FY 2009-10</v>
      </c>
      <c r="E2245" s="5" t="s">
        <v>13</v>
      </c>
      <c r="F2245" s="7" t="n">
        <v>3268.3</v>
      </c>
      <c r="G2245" s="7" t="n">
        <v>3117.6</v>
      </c>
      <c r="H2245" s="7" t="n">
        <v>150.8</v>
      </c>
      <c r="I2245" s="7" t="n">
        <v>32.91</v>
      </c>
      <c r="J2245" s="8" t="n">
        <v>45.8</v>
      </c>
    </row>
    <row r="2246" customFormat="false" ht="15" hidden="false" customHeight="false" outlineLevel="0" collapsed="false">
      <c r="A2246" s="4" t="n">
        <v>40190</v>
      </c>
      <c r="B2246" s="5" t="n">
        <v>2010</v>
      </c>
      <c r="C2246" s="5" t="n">
        <v>1</v>
      </c>
      <c r="D2246" s="6" t="str">
        <f aca="false">IF(MONTH(A2246)&gt;=4,"FY "&amp;YEAR(A2246)&amp;"-"&amp;RIGHT(YEAR(A2246)+1,2),"FY "&amp;(YEAR(A2246)-1)&amp;"-"&amp;RIGHT(YEAR(A2246),2))</f>
        <v>FY 2009-10</v>
      </c>
      <c r="E2246" s="5" t="s">
        <v>13</v>
      </c>
      <c r="F2246" s="7" t="n">
        <v>7538.6</v>
      </c>
      <c r="G2246" s="7" t="n">
        <v>2794.6</v>
      </c>
      <c r="H2246" s="7" t="n">
        <v>4744</v>
      </c>
      <c r="I2246" s="7" t="n">
        <v>1045.86</v>
      </c>
      <c r="J2246" s="8" t="n">
        <v>45.36</v>
      </c>
    </row>
    <row r="2247" customFormat="false" ht="15" hidden="false" customHeight="false" outlineLevel="0" collapsed="false">
      <c r="A2247" s="4" t="n">
        <v>40191</v>
      </c>
      <c r="B2247" s="5" t="n">
        <v>2010</v>
      </c>
      <c r="C2247" s="5" t="n">
        <v>1</v>
      </c>
      <c r="D2247" s="6" t="str">
        <f aca="false">IF(MONTH(A2247)&gt;=4,"FY "&amp;YEAR(A2247)&amp;"-"&amp;RIGHT(YEAR(A2247)+1,2),"FY "&amp;(YEAR(A2247)-1)&amp;"-"&amp;RIGHT(YEAR(A2247),2))</f>
        <v>FY 2009-10</v>
      </c>
      <c r="E2247" s="5" t="s">
        <v>13</v>
      </c>
      <c r="F2247" s="7" t="n">
        <v>2893.6</v>
      </c>
      <c r="G2247" s="7" t="n">
        <v>3155.6</v>
      </c>
      <c r="H2247" s="7" t="n">
        <v>-261.9</v>
      </c>
      <c r="I2247" s="7" t="n">
        <v>-57.7</v>
      </c>
      <c r="J2247" s="8" t="n">
        <v>45.4</v>
      </c>
    </row>
    <row r="2248" customFormat="false" ht="15" hidden="false" customHeight="false" outlineLevel="0" collapsed="false">
      <c r="A2248" s="4" t="n">
        <v>40192</v>
      </c>
      <c r="B2248" s="5" t="n">
        <v>2010</v>
      </c>
      <c r="C2248" s="5" t="n">
        <v>1</v>
      </c>
      <c r="D2248" s="6" t="str">
        <f aca="false">IF(MONTH(A2248)&gt;=4,"FY "&amp;YEAR(A2248)&amp;"-"&amp;RIGHT(YEAR(A2248)+1,2),"FY "&amp;(YEAR(A2248)-1)&amp;"-"&amp;RIGHT(YEAR(A2248),2))</f>
        <v>FY 2009-10</v>
      </c>
      <c r="E2248" s="5" t="s">
        <v>13</v>
      </c>
      <c r="F2248" s="7" t="n">
        <v>3622</v>
      </c>
      <c r="G2248" s="7" t="n">
        <v>3665.5</v>
      </c>
      <c r="H2248" s="7" t="n">
        <v>-43.5</v>
      </c>
      <c r="I2248" s="7" t="n">
        <v>-9.52</v>
      </c>
      <c r="J2248" s="8" t="n">
        <v>45.68</v>
      </c>
    </row>
    <row r="2249" customFormat="false" ht="15" hidden="false" customHeight="false" outlineLevel="0" collapsed="false">
      <c r="A2249" s="4" t="n">
        <v>40193</v>
      </c>
      <c r="B2249" s="5" t="n">
        <v>2010</v>
      </c>
      <c r="C2249" s="5" t="n">
        <v>1</v>
      </c>
      <c r="D2249" s="6" t="str">
        <f aca="false">IF(MONTH(A2249)&gt;=4,"FY "&amp;YEAR(A2249)&amp;"-"&amp;RIGHT(YEAR(A2249)+1,2),"FY "&amp;(YEAR(A2249)-1)&amp;"-"&amp;RIGHT(YEAR(A2249),2))</f>
        <v>FY 2009-10</v>
      </c>
      <c r="E2249" s="5" t="s">
        <v>13</v>
      </c>
      <c r="F2249" s="7" t="n">
        <v>3602.3</v>
      </c>
      <c r="G2249" s="7" t="n">
        <v>3738.8</v>
      </c>
      <c r="H2249" s="7" t="n">
        <v>-136.4</v>
      </c>
      <c r="I2249" s="7" t="n">
        <v>-30</v>
      </c>
      <c r="J2249" s="8" t="n">
        <v>45.48</v>
      </c>
    </row>
    <row r="2250" customFormat="false" ht="15" hidden="false" customHeight="false" outlineLevel="0" collapsed="false">
      <c r="A2250" s="4" t="n">
        <v>40196</v>
      </c>
      <c r="B2250" s="5" t="n">
        <v>2010</v>
      </c>
      <c r="C2250" s="5" t="n">
        <v>1</v>
      </c>
      <c r="D2250" s="6" t="str">
        <f aca="false">IF(MONTH(A2250)&gt;=4,"FY "&amp;YEAR(A2250)&amp;"-"&amp;RIGHT(YEAR(A2250)+1,2),"FY "&amp;(YEAR(A2250)-1)&amp;"-"&amp;RIGHT(YEAR(A2250),2))</f>
        <v>FY 2009-10</v>
      </c>
      <c r="E2250" s="5" t="s">
        <v>13</v>
      </c>
      <c r="F2250" s="7" t="n">
        <v>1983.6</v>
      </c>
      <c r="G2250" s="7" t="n">
        <v>2873.4</v>
      </c>
      <c r="H2250" s="7" t="n">
        <v>-889.8</v>
      </c>
      <c r="I2250" s="7" t="n">
        <v>-194.83</v>
      </c>
      <c r="J2250" s="8" t="n">
        <v>45.67</v>
      </c>
    </row>
    <row r="2251" customFormat="false" ht="15" hidden="false" customHeight="false" outlineLevel="0" collapsed="false">
      <c r="A2251" s="4" t="n">
        <v>40197</v>
      </c>
      <c r="B2251" s="5" t="n">
        <v>2010</v>
      </c>
      <c r="C2251" s="5" t="n">
        <v>1</v>
      </c>
      <c r="D2251" s="6" t="str">
        <f aca="false">IF(MONTH(A2251)&gt;=4,"FY "&amp;YEAR(A2251)&amp;"-"&amp;RIGHT(YEAR(A2251)+1,2),"FY "&amp;(YEAR(A2251)-1)&amp;"-"&amp;RIGHT(YEAR(A2251),2))</f>
        <v>FY 2009-10</v>
      </c>
      <c r="E2251" s="5" t="s">
        <v>13</v>
      </c>
      <c r="F2251" s="7" t="n">
        <v>2619.8</v>
      </c>
      <c r="G2251" s="7" t="n">
        <v>2325.2</v>
      </c>
      <c r="H2251" s="7" t="n">
        <v>294.7</v>
      </c>
      <c r="I2251" s="7" t="n">
        <v>64.54</v>
      </c>
      <c r="J2251" s="8" t="n">
        <v>45.66</v>
      </c>
    </row>
    <row r="2252" customFormat="false" ht="15" hidden="false" customHeight="false" outlineLevel="0" collapsed="false">
      <c r="A2252" s="4" t="n">
        <v>40198</v>
      </c>
      <c r="B2252" s="5" t="n">
        <v>2010</v>
      </c>
      <c r="C2252" s="5" t="n">
        <v>1</v>
      </c>
      <c r="D2252" s="6" t="str">
        <f aca="false">IF(MONTH(A2252)&gt;=4,"FY "&amp;YEAR(A2252)&amp;"-"&amp;RIGHT(YEAR(A2252)+1,2),"FY "&amp;(YEAR(A2252)-1)&amp;"-"&amp;RIGHT(YEAR(A2252),2))</f>
        <v>FY 2009-10</v>
      </c>
      <c r="E2252" s="5" t="s">
        <v>13</v>
      </c>
      <c r="F2252" s="7" t="n">
        <v>2123.7</v>
      </c>
      <c r="G2252" s="7" t="n">
        <v>2575.2</v>
      </c>
      <c r="H2252" s="7" t="n">
        <v>-451.5</v>
      </c>
      <c r="I2252" s="7" t="n">
        <v>-98.97</v>
      </c>
      <c r="J2252" s="8" t="n">
        <v>45.62</v>
      </c>
    </row>
    <row r="2253" customFormat="false" ht="15" hidden="false" customHeight="false" outlineLevel="0" collapsed="false">
      <c r="A2253" s="4" t="n">
        <v>40199</v>
      </c>
      <c r="B2253" s="5" t="n">
        <v>2010</v>
      </c>
      <c r="C2253" s="5" t="n">
        <v>1</v>
      </c>
      <c r="D2253" s="6" t="str">
        <f aca="false">IF(MONTH(A2253)&gt;=4,"FY "&amp;YEAR(A2253)&amp;"-"&amp;RIGHT(YEAR(A2253)+1,2),"FY "&amp;(YEAR(A2253)-1)&amp;"-"&amp;RIGHT(YEAR(A2253),2))</f>
        <v>FY 2009-10</v>
      </c>
      <c r="E2253" s="5" t="s">
        <v>13</v>
      </c>
      <c r="F2253" s="7" t="n">
        <v>2711.7</v>
      </c>
      <c r="G2253" s="7" t="n">
        <v>2744</v>
      </c>
      <c r="H2253" s="7" t="n">
        <v>-32.3</v>
      </c>
      <c r="I2253" s="7" t="n">
        <v>-7.03</v>
      </c>
      <c r="J2253" s="8" t="n">
        <v>45.95</v>
      </c>
    </row>
    <row r="2254" customFormat="false" ht="15" hidden="false" customHeight="false" outlineLevel="0" collapsed="false">
      <c r="A2254" s="4" t="n">
        <v>40200</v>
      </c>
      <c r="B2254" s="5" t="n">
        <v>2010</v>
      </c>
      <c r="C2254" s="5" t="n">
        <v>1</v>
      </c>
      <c r="D2254" s="6" t="str">
        <f aca="false">IF(MONTH(A2254)&gt;=4,"FY "&amp;YEAR(A2254)&amp;"-"&amp;RIGHT(YEAR(A2254)+1,2),"FY "&amp;(YEAR(A2254)-1)&amp;"-"&amp;RIGHT(YEAR(A2254),2))</f>
        <v>FY 2009-10</v>
      </c>
      <c r="E2254" s="5" t="s">
        <v>13</v>
      </c>
      <c r="F2254" s="7" t="n">
        <v>2698.6</v>
      </c>
      <c r="G2254" s="7" t="n">
        <v>3268.1</v>
      </c>
      <c r="H2254" s="7" t="n">
        <v>-569.5</v>
      </c>
      <c r="I2254" s="7" t="n">
        <v>-123.9</v>
      </c>
      <c r="J2254" s="8" t="n">
        <v>45.97</v>
      </c>
    </row>
    <row r="2255" customFormat="false" ht="15" hidden="false" customHeight="false" outlineLevel="0" collapsed="false">
      <c r="A2255" s="4" t="n">
        <v>40203</v>
      </c>
      <c r="B2255" s="5" t="n">
        <v>2010</v>
      </c>
      <c r="C2255" s="5" t="n">
        <v>1</v>
      </c>
      <c r="D2255" s="6" t="str">
        <f aca="false">IF(MONTH(A2255)&gt;=4,"FY "&amp;YEAR(A2255)&amp;"-"&amp;RIGHT(YEAR(A2255)+1,2),"FY "&amp;(YEAR(A2255)-1)&amp;"-"&amp;RIGHT(YEAR(A2255),2))</f>
        <v>FY 2009-10</v>
      </c>
      <c r="E2255" s="5" t="s">
        <v>13</v>
      </c>
      <c r="F2255" s="7" t="n">
        <v>3247.2</v>
      </c>
      <c r="G2255" s="7" t="n">
        <v>5306.7</v>
      </c>
      <c r="H2255" s="7" t="n">
        <v>-2059.5</v>
      </c>
      <c r="I2255" s="7" t="n">
        <v>-446.06</v>
      </c>
      <c r="J2255" s="8" t="n">
        <v>46.17</v>
      </c>
    </row>
    <row r="2256" customFormat="false" ht="15" hidden="false" customHeight="false" outlineLevel="0" collapsed="false">
      <c r="A2256" s="4" t="n">
        <v>40205</v>
      </c>
      <c r="B2256" s="5" t="n">
        <v>2010</v>
      </c>
      <c r="C2256" s="5" t="n">
        <v>1</v>
      </c>
      <c r="D2256" s="6" t="str">
        <f aca="false">IF(MONTH(A2256)&gt;=4,"FY "&amp;YEAR(A2256)&amp;"-"&amp;RIGHT(YEAR(A2256)+1,2),"FY "&amp;(YEAR(A2256)-1)&amp;"-"&amp;RIGHT(YEAR(A2256),2))</f>
        <v>FY 2009-10</v>
      </c>
      <c r="E2256" s="5" t="s">
        <v>13</v>
      </c>
      <c r="F2256" s="7" t="n">
        <v>1628.7</v>
      </c>
      <c r="G2256" s="7" t="n">
        <v>2529.1</v>
      </c>
      <c r="H2256" s="7" t="n">
        <v>-900.4</v>
      </c>
      <c r="I2256" s="7" t="n">
        <v>-194.98</v>
      </c>
      <c r="J2256" s="8" t="n">
        <v>46.18</v>
      </c>
    </row>
    <row r="2257" customFormat="false" ht="15" hidden="false" customHeight="false" outlineLevel="0" collapsed="false">
      <c r="A2257" s="4" t="n">
        <v>40206</v>
      </c>
      <c r="B2257" s="5" t="n">
        <v>2010</v>
      </c>
      <c r="C2257" s="5" t="n">
        <v>1</v>
      </c>
      <c r="D2257" s="6" t="str">
        <f aca="false">IF(MONTH(A2257)&gt;=4,"FY "&amp;YEAR(A2257)&amp;"-"&amp;RIGHT(YEAR(A2257)+1,2),"FY "&amp;(YEAR(A2257)-1)&amp;"-"&amp;RIGHT(YEAR(A2257),2))</f>
        <v>FY 2009-10</v>
      </c>
      <c r="E2257" s="5" t="s">
        <v>13</v>
      </c>
      <c r="F2257" s="7" t="n">
        <v>2957.1</v>
      </c>
      <c r="G2257" s="7" t="n">
        <v>4876.9</v>
      </c>
      <c r="H2257" s="7" t="n">
        <v>-1919.8</v>
      </c>
      <c r="I2257" s="7" t="n">
        <v>-414.74</v>
      </c>
      <c r="J2257" s="8" t="n">
        <v>46.29</v>
      </c>
    </row>
    <row r="2258" customFormat="false" ht="15" hidden="false" customHeight="false" outlineLevel="0" collapsed="false">
      <c r="A2258" s="4" t="n">
        <v>40207</v>
      </c>
      <c r="B2258" s="5" t="n">
        <v>2010</v>
      </c>
      <c r="C2258" s="5" t="n">
        <v>1</v>
      </c>
      <c r="D2258" s="6" t="str">
        <f aca="false">IF(MONTH(A2258)&gt;=4,"FY "&amp;YEAR(A2258)&amp;"-"&amp;RIGHT(YEAR(A2258)+1,2),"FY "&amp;(YEAR(A2258)-1)&amp;"-"&amp;RIGHT(YEAR(A2258),2))</f>
        <v>FY 2009-10</v>
      </c>
      <c r="E2258" s="5" t="s">
        <v>13</v>
      </c>
      <c r="F2258" s="7" t="n">
        <v>3496.1</v>
      </c>
      <c r="G2258" s="7" t="n">
        <v>5659.9</v>
      </c>
      <c r="H2258" s="7" t="n">
        <v>-2163.8</v>
      </c>
      <c r="I2258" s="7" t="n">
        <v>-467.24</v>
      </c>
      <c r="J2258" s="8" t="n">
        <v>46.31</v>
      </c>
    </row>
    <row r="2259" customFormat="false" ht="15" hidden="false" customHeight="false" outlineLevel="0" collapsed="false">
      <c r="A2259" s="4" t="n">
        <v>40210</v>
      </c>
      <c r="B2259" s="5" t="n">
        <v>2010</v>
      </c>
      <c r="C2259" s="5" t="n">
        <v>2</v>
      </c>
      <c r="D2259" s="6" t="str">
        <f aca="false">IF(MONTH(A2259)&gt;=4,"FY "&amp;YEAR(A2259)&amp;"-"&amp;RIGHT(YEAR(A2259)+1,2),"FY "&amp;(YEAR(A2259)-1)&amp;"-"&amp;RIGHT(YEAR(A2259),2))</f>
        <v>FY 2009-10</v>
      </c>
      <c r="E2259" s="5" t="s">
        <v>13</v>
      </c>
      <c r="F2259" s="7" t="n">
        <v>3940</v>
      </c>
      <c r="G2259" s="7" t="n">
        <v>3742.6</v>
      </c>
      <c r="H2259" s="7" t="n">
        <v>197.5</v>
      </c>
      <c r="I2259" s="7" t="n">
        <v>42.59</v>
      </c>
      <c r="J2259" s="8" t="n">
        <v>46.37</v>
      </c>
    </row>
    <row r="2260" customFormat="false" ht="15" hidden="false" customHeight="false" outlineLevel="0" collapsed="false">
      <c r="A2260" s="4" t="n">
        <v>40211</v>
      </c>
      <c r="B2260" s="5" t="n">
        <v>2010</v>
      </c>
      <c r="C2260" s="5" t="n">
        <v>2</v>
      </c>
      <c r="D2260" s="6" t="str">
        <f aca="false">IF(MONTH(A2260)&gt;=4,"FY "&amp;YEAR(A2260)&amp;"-"&amp;RIGHT(YEAR(A2260)+1,2),"FY "&amp;(YEAR(A2260)-1)&amp;"-"&amp;RIGHT(YEAR(A2260),2))</f>
        <v>FY 2009-10</v>
      </c>
      <c r="E2260" s="5" t="s">
        <v>13</v>
      </c>
      <c r="F2260" s="7" t="n">
        <v>2345.5</v>
      </c>
      <c r="G2260" s="7" t="n">
        <v>2394.3</v>
      </c>
      <c r="H2260" s="7" t="n">
        <v>-48.8</v>
      </c>
      <c r="I2260" s="7" t="n">
        <v>-10.53</v>
      </c>
      <c r="J2260" s="8" t="n">
        <v>46.34</v>
      </c>
    </row>
    <row r="2261" customFormat="false" ht="15" hidden="false" customHeight="false" outlineLevel="0" collapsed="false">
      <c r="A2261" s="4" t="n">
        <v>40212</v>
      </c>
      <c r="B2261" s="5" t="n">
        <v>2010</v>
      </c>
      <c r="C2261" s="5" t="n">
        <v>2</v>
      </c>
      <c r="D2261" s="6" t="str">
        <f aca="false">IF(MONTH(A2261)&gt;=4,"FY "&amp;YEAR(A2261)&amp;"-"&amp;RIGHT(YEAR(A2261)+1,2),"FY "&amp;(YEAR(A2261)-1)&amp;"-"&amp;RIGHT(YEAR(A2261),2))</f>
        <v>FY 2009-10</v>
      </c>
      <c r="E2261" s="5" t="s">
        <v>13</v>
      </c>
      <c r="F2261" s="7" t="n">
        <v>2810.1</v>
      </c>
      <c r="G2261" s="7" t="n">
        <v>2799.2</v>
      </c>
      <c r="H2261" s="7" t="n">
        <v>10.9</v>
      </c>
      <c r="I2261" s="7" t="n">
        <v>2.35</v>
      </c>
      <c r="J2261" s="8" t="n">
        <v>46.25</v>
      </c>
    </row>
    <row r="2262" customFormat="false" ht="15" hidden="false" customHeight="false" outlineLevel="0" collapsed="false">
      <c r="A2262" s="4" t="n">
        <v>40213</v>
      </c>
      <c r="B2262" s="5" t="n">
        <v>2010</v>
      </c>
      <c r="C2262" s="5" t="n">
        <v>2</v>
      </c>
      <c r="D2262" s="6" t="str">
        <f aca="false">IF(MONTH(A2262)&gt;=4,"FY "&amp;YEAR(A2262)&amp;"-"&amp;RIGHT(YEAR(A2262)+1,2),"FY "&amp;(YEAR(A2262)-1)&amp;"-"&amp;RIGHT(YEAR(A2262),2))</f>
        <v>FY 2009-10</v>
      </c>
      <c r="E2262" s="5" t="s">
        <v>13</v>
      </c>
      <c r="F2262" s="7" t="n">
        <v>2374.4</v>
      </c>
      <c r="G2262" s="7" t="n">
        <v>1888.8</v>
      </c>
      <c r="H2262" s="7" t="n">
        <v>485.7</v>
      </c>
      <c r="I2262" s="7" t="n">
        <v>105.49</v>
      </c>
      <c r="J2262" s="8" t="n">
        <v>46.04</v>
      </c>
    </row>
    <row r="2263" customFormat="false" ht="15" hidden="false" customHeight="false" outlineLevel="0" collapsed="false">
      <c r="A2263" s="4" t="n">
        <v>40214</v>
      </c>
      <c r="B2263" s="5" t="n">
        <v>2010</v>
      </c>
      <c r="C2263" s="5" t="n">
        <v>2</v>
      </c>
      <c r="D2263" s="6" t="str">
        <f aca="false">IF(MONTH(A2263)&gt;=4,"FY "&amp;YEAR(A2263)&amp;"-"&amp;RIGHT(YEAR(A2263)+1,2),"FY "&amp;(YEAR(A2263)-1)&amp;"-"&amp;RIGHT(YEAR(A2263),2))</f>
        <v>FY 2009-10</v>
      </c>
      <c r="E2263" s="5" t="s">
        <v>13</v>
      </c>
      <c r="F2263" s="7" t="n">
        <v>1741.5</v>
      </c>
      <c r="G2263" s="7" t="n">
        <v>1784.1</v>
      </c>
      <c r="H2263" s="7" t="n">
        <v>-42.5</v>
      </c>
      <c r="I2263" s="7" t="n">
        <v>-9.22</v>
      </c>
      <c r="J2263" s="8" t="n">
        <v>46.09</v>
      </c>
    </row>
    <row r="2264" customFormat="false" ht="15" hidden="false" customHeight="false" outlineLevel="0" collapsed="false">
      <c r="A2264" s="4" t="n">
        <v>40217</v>
      </c>
      <c r="B2264" s="5" t="n">
        <v>2010</v>
      </c>
      <c r="C2264" s="5" t="n">
        <v>2</v>
      </c>
      <c r="D2264" s="6" t="str">
        <f aca="false">IF(MONTH(A2264)&gt;=4,"FY "&amp;YEAR(A2264)&amp;"-"&amp;RIGHT(YEAR(A2264)+1,2),"FY "&amp;(YEAR(A2264)-1)&amp;"-"&amp;RIGHT(YEAR(A2264),2))</f>
        <v>FY 2009-10</v>
      </c>
      <c r="E2264" s="5" t="s">
        <v>13</v>
      </c>
      <c r="F2264" s="7" t="n">
        <v>1517.8</v>
      </c>
      <c r="G2264" s="7" t="n">
        <v>3147.5</v>
      </c>
      <c r="H2264" s="7" t="n">
        <v>-1629.7</v>
      </c>
      <c r="I2264" s="7" t="n">
        <v>-350.02</v>
      </c>
      <c r="J2264" s="8" t="n">
        <v>46.56</v>
      </c>
    </row>
    <row r="2265" customFormat="false" ht="15" hidden="false" customHeight="false" outlineLevel="0" collapsed="false">
      <c r="A2265" s="4" t="n">
        <v>40218</v>
      </c>
      <c r="B2265" s="5" t="n">
        <v>2010</v>
      </c>
      <c r="C2265" s="5" t="n">
        <v>2</v>
      </c>
      <c r="D2265" s="6" t="str">
        <f aca="false">IF(MONTH(A2265)&gt;=4,"FY "&amp;YEAR(A2265)&amp;"-"&amp;RIGHT(YEAR(A2265)+1,2),"FY "&amp;(YEAR(A2265)-1)&amp;"-"&amp;RIGHT(YEAR(A2265),2))</f>
        <v>FY 2009-10</v>
      </c>
      <c r="E2265" s="5" t="s">
        <v>13</v>
      </c>
      <c r="F2265" s="7" t="n">
        <v>1741.8</v>
      </c>
      <c r="G2265" s="7" t="n">
        <v>2548.3</v>
      </c>
      <c r="H2265" s="7" t="n">
        <v>-806.5</v>
      </c>
      <c r="I2265" s="7" t="n">
        <v>-172.3</v>
      </c>
      <c r="J2265" s="8" t="n">
        <v>46.81</v>
      </c>
    </row>
    <row r="2266" customFormat="false" ht="15" hidden="false" customHeight="false" outlineLevel="0" collapsed="false">
      <c r="A2266" s="4" t="n">
        <v>40219</v>
      </c>
      <c r="B2266" s="5" t="n">
        <v>2010</v>
      </c>
      <c r="C2266" s="5" t="n">
        <v>2</v>
      </c>
      <c r="D2266" s="6" t="str">
        <f aca="false">IF(MONTH(A2266)&gt;=4,"FY "&amp;YEAR(A2266)&amp;"-"&amp;RIGHT(YEAR(A2266)+1,2),"FY "&amp;(YEAR(A2266)-1)&amp;"-"&amp;RIGHT(YEAR(A2266),2))</f>
        <v>FY 2009-10</v>
      </c>
      <c r="E2266" s="5" t="s">
        <v>13</v>
      </c>
      <c r="F2266" s="7" t="n">
        <v>1978.8</v>
      </c>
      <c r="G2266" s="7" t="n">
        <v>2374.4</v>
      </c>
      <c r="H2266" s="7" t="n">
        <v>-395.6</v>
      </c>
      <c r="I2266" s="7" t="n">
        <v>-84.75</v>
      </c>
      <c r="J2266" s="8" t="n">
        <v>46.68</v>
      </c>
    </row>
    <row r="2267" customFormat="false" ht="15" hidden="false" customHeight="false" outlineLevel="0" collapsed="false">
      <c r="A2267" s="4" t="n">
        <v>40220</v>
      </c>
      <c r="B2267" s="5" t="n">
        <v>2010</v>
      </c>
      <c r="C2267" s="5" t="n">
        <v>2</v>
      </c>
      <c r="D2267" s="6" t="str">
        <f aca="false">IF(MONTH(A2267)&gt;=4,"FY "&amp;YEAR(A2267)&amp;"-"&amp;RIGHT(YEAR(A2267)+1,2),"FY "&amp;(YEAR(A2267)-1)&amp;"-"&amp;RIGHT(YEAR(A2267),2))</f>
        <v>FY 2009-10</v>
      </c>
      <c r="E2267" s="5" t="s">
        <v>13</v>
      </c>
      <c r="F2267" s="7" t="n">
        <v>2376.8</v>
      </c>
      <c r="G2267" s="7" t="n">
        <v>2400.4</v>
      </c>
      <c r="H2267" s="7" t="n">
        <v>-23.6</v>
      </c>
      <c r="I2267" s="7" t="n">
        <v>-5.07</v>
      </c>
      <c r="J2267" s="8" t="n">
        <v>46.56</v>
      </c>
    </row>
    <row r="2268" customFormat="false" ht="15" hidden="false" customHeight="false" outlineLevel="0" collapsed="false">
      <c r="A2268" s="4" t="n">
        <v>40224</v>
      </c>
      <c r="B2268" s="5" t="n">
        <v>2010</v>
      </c>
      <c r="C2268" s="5" t="n">
        <v>2</v>
      </c>
      <c r="D2268" s="6" t="str">
        <f aca="false">IF(MONTH(A2268)&gt;=4,"FY "&amp;YEAR(A2268)&amp;"-"&amp;RIGHT(YEAR(A2268)+1,2),"FY "&amp;(YEAR(A2268)-1)&amp;"-"&amp;RIGHT(YEAR(A2268),2))</f>
        <v>FY 2009-10</v>
      </c>
      <c r="E2268" s="5" t="s">
        <v>13</v>
      </c>
      <c r="F2268" s="7" t="n">
        <v>1808.9</v>
      </c>
      <c r="G2268" s="7" t="n">
        <v>1458</v>
      </c>
      <c r="H2268" s="7" t="n">
        <v>350.9</v>
      </c>
      <c r="I2268" s="7" t="n">
        <v>75.54</v>
      </c>
      <c r="J2268" s="8" t="n">
        <v>46.46</v>
      </c>
    </row>
    <row r="2269" customFormat="false" ht="15" hidden="false" customHeight="false" outlineLevel="0" collapsed="false">
      <c r="A2269" s="4" t="n">
        <v>40225</v>
      </c>
      <c r="B2269" s="5" t="n">
        <v>2010</v>
      </c>
      <c r="C2269" s="5" t="n">
        <v>2</v>
      </c>
      <c r="D2269" s="6" t="str">
        <f aca="false">IF(MONTH(A2269)&gt;=4,"FY "&amp;YEAR(A2269)&amp;"-"&amp;RIGHT(YEAR(A2269)+1,2),"FY "&amp;(YEAR(A2269)-1)&amp;"-"&amp;RIGHT(YEAR(A2269),2))</f>
        <v>FY 2009-10</v>
      </c>
      <c r="E2269" s="5" t="s">
        <v>13</v>
      </c>
      <c r="F2269" s="7" t="n">
        <v>1628.6</v>
      </c>
      <c r="G2269" s="7" t="n">
        <v>1411.1</v>
      </c>
      <c r="H2269" s="7" t="n">
        <v>217.6</v>
      </c>
      <c r="I2269" s="7" t="n">
        <v>46.91</v>
      </c>
      <c r="J2269" s="8" t="n">
        <v>46.38</v>
      </c>
    </row>
    <row r="2270" customFormat="false" ht="15" hidden="false" customHeight="false" outlineLevel="0" collapsed="false">
      <c r="A2270" s="4" t="n">
        <v>40226</v>
      </c>
      <c r="B2270" s="5" t="n">
        <v>2010</v>
      </c>
      <c r="C2270" s="5" t="n">
        <v>2</v>
      </c>
      <c r="D2270" s="6" t="str">
        <f aca="false">IF(MONTH(A2270)&gt;=4,"FY "&amp;YEAR(A2270)&amp;"-"&amp;RIGHT(YEAR(A2270)+1,2),"FY "&amp;(YEAR(A2270)-1)&amp;"-"&amp;RIGHT(YEAR(A2270),2))</f>
        <v>FY 2009-10</v>
      </c>
      <c r="E2270" s="5" t="s">
        <v>13</v>
      </c>
      <c r="F2270" s="7" t="n">
        <v>1181.3</v>
      </c>
      <c r="G2270" s="7" t="n">
        <v>924.3</v>
      </c>
      <c r="H2270" s="7" t="n">
        <v>257</v>
      </c>
      <c r="I2270" s="7" t="n">
        <v>55.64</v>
      </c>
      <c r="J2270" s="8" t="n">
        <v>46.18</v>
      </c>
    </row>
    <row r="2271" customFormat="false" ht="15" hidden="false" customHeight="false" outlineLevel="0" collapsed="false">
      <c r="A2271" s="4" t="n">
        <v>40227</v>
      </c>
      <c r="B2271" s="5" t="n">
        <v>2010</v>
      </c>
      <c r="C2271" s="5" t="n">
        <v>2</v>
      </c>
      <c r="D2271" s="6" t="str">
        <f aca="false">IF(MONTH(A2271)&gt;=4,"FY "&amp;YEAR(A2271)&amp;"-"&amp;RIGHT(YEAR(A2271)+1,2),"FY "&amp;(YEAR(A2271)-1)&amp;"-"&amp;RIGHT(YEAR(A2271),2))</f>
        <v>FY 2009-10</v>
      </c>
      <c r="E2271" s="5" t="s">
        <v>13</v>
      </c>
      <c r="F2271" s="7" t="n">
        <v>2977</v>
      </c>
      <c r="G2271" s="7" t="n">
        <v>1753.1</v>
      </c>
      <c r="H2271" s="7" t="n">
        <v>1223.9</v>
      </c>
      <c r="I2271" s="7" t="n">
        <v>265.95</v>
      </c>
      <c r="J2271" s="8" t="n">
        <v>46.02</v>
      </c>
    </row>
    <row r="2272" customFormat="false" ht="15" hidden="false" customHeight="false" outlineLevel="0" collapsed="false">
      <c r="A2272" s="4" t="n">
        <v>40228</v>
      </c>
      <c r="B2272" s="5" t="n">
        <v>2010</v>
      </c>
      <c r="C2272" s="5" t="n">
        <v>2</v>
      </c>
      <c r="D2272" s="6" t="str">
        <f aca="false">IF(MONTH(A2272)&gt;=4,"FY "&amp;YEAR(A2272)&amp;"-"&amp;RIGHT(YEAR(A2272)+1,2),"FY "&amp;(YEAR(A2272)-1)&amp;"-"&amp;RIGHT(YEAR(A2272),2))</f>
        <v>FY 2009-10</v>
      </c>
      <c r="E2272" s="5" t="s">
        <v>13</v>
      </c>
      <c r="F2272" s="7" t="n">
        <v>2048.3</v>
      </c>
      <c r="G2272" s="7" t="n">
        <v>2077.2</v>
      </c>
      <c r="H2272" s="7" t="n">
        <v>-28.9</v>
      </c>
      <c r="I2272" s="7" t="n">
        <v>-6.25</v>
      </c>
      <c r="J2272" s="8" t="n">
        <v>46.22</v>
      </c>
    </row>
    <row r="2273" customFormat="false" ht="15" hidden="false" customHeight="false" outlineLevel="0" collapsed="false">
      <c r="A2273" s="4" t="n">
        <v>40231</v>
      </c>
      <c r="B2273" s="5" t="n">
        <v>2010</v>
      </c>
      <c r="C2273" s="5" t="n">
        <v>2</v>
      </c>
      <c r="D2273" s="6" t="str">
        <f aca="false">IF(MONTH(A2273)&gt;=4,"FY "&amp;YEAR(A2273)&amp;"-"&amp;RIGHT(YEAR(A2273)+1,2),"FY "&amp;(YEAR(A2273)-1)&amp;"-"&amp;RIGHT(YEAR(A2273),2))</f>
        <v>FY 2009-10</v>
      </c>
      <c r="E2273" s="5" t="s">
        <v>13</v>
      </c>
      <c r="F2273" s="7" t="n">
        <v>2135.8</v>
      </c>
      <c r="G2273" s="7" t="n">
        <v>1842.4</v>
      </c>
      <c r="H2273" s="7" t="n">
        <v>293.4</v>
      </c>
      <c r="I2273" s="7" t="n">
        <v>63.14</v>
      </c>
      <c r="J2273" s="8" t="n">
        <v>46.47</v>
      </c>
    </row>
    <row r="2274" customFormat="false" ht="15" hidden="false" customHeight="false" outlineLevel="0" collapsed="false">
      <c r="A2274" s="4" t="n">
        <v>40232</v>
      </c>
      <c r="B2274" s="5" t="n">
        <v>2010</v>
      </c>
      <c r="C2274" s="5" t="n">
        <v>2</v>
      </c>
      <c r="D2274" s="6" t="str">
        <f aca="false">IF(MONTH(A2274)&gt;=4,"FY "&amp;YEAR(A2274)&amp;"-"&amp;RIGHT(YEAR(A2274)+1,2),"FY "&amp;(YEAR(A2274)-1)&amp;"-"&amp;RIGHT(YEAR(A2274),2))</f>
        <v>FY 2009-10</v>
      </c>
      <c r="E2274" s="5" t="s">
        <v>13</v>
      </c>
      <c r="F2274" s="7" t="n">
        <v>1538.2</v>
      </c>
      <c r="G2274" s="7" t="n">
        <v>1498.6</v>
      </c>
      <c r="H2274" s="7" t="n">
        <v>39.6</v>
      </c>
      <c r="I2274" s="7" t="n">
        <v>8.59</v>
      </c>
      <c r="J2274" s="8" t="n">
        <v>46.16</v>
      </c>
    </row>
    <row r="2275" customFormat="false" ht="15" hidden="false" customHeight="false" outlineLevel="0" collapsed="false">
      <c r="A2275" s="4" t="n">
        <v>40233</v>
      </c>
      <c r="B2275" s="5" t="n">
        <v>2010</v>
      </c>
      <c r="C2275" s="5" t="n">
        <v>2</v>
      </c>
      <c r="D2275" s="6" t="str">
        <f aca="false">IF(MONTH(A2275)&gt;=4,"FY "&amp;YEAR(A2275)&amp;"-"&amp;RIGHT(YEAR(A2275)+1,2),"FY "&amp;(YEAR(A2275)-1)&amp;"-"&amp;RIGHT(YEAR(A2275),2))</f>
        <v>FY 2009-10</v>
      </c>
      <c r="E2275" s="5" t="s">
        <v>13</v>
      </c>
      <c r="F2275" s="7" t="n">
        <v>2107.9</v>
      </c>
      <c r="G2275" s="7" t="n">
        <v>1364.1</v>
      </c>
      <c r="H2275" s="7" t="n">
        <v>743.9</v>
      </c>
      <c r="I2275" s="7" t="n">
        <v>161.25</v>
      </c>
      <c r="J2275" s="8" t="n">
        <v>46.13</v>
      </c>
    </row>
    <row r="2276" customFormat="false" ht="15" hidden="false" customHeight="false" outlineLevel="0" collapsed="false">
      <c r="A2276" s="4" t="n">
        <v>40234</v>
      </c>
      <c r="B2276" s="5" t="n">
        <v>2010</v>
      </c>
      <c r="C2276" s="5" t="n">
        <v>2</v>
      </c>
      <c r="D2276" s="6" t="str">
        <f aca="false">IF(MONTH(A2276)&gt;=4,"FY "&amp;YEAR(A2276)&amp;"-"&amp;RIGHT(YEAR(A2276)+1,2),"FY "&amp;(YEAR(A2276)-1)&amp;"-"&amp;RIGHT(YEAR(A2276),2))</f>
        <v>FY 2009-10</v>
      </c>
      <c r="E2276" s="5" t="s">
        <v>13</v>
      </c>
      <c r="F2276" s="7" t="n">
        <v>2402.7</v>
      </c>
      <c r="G2276" s="7" t="n">
        <v>1786.9</v>
      </c>
      <c r="H2276" s="7" t="n">
        <v>615.8</v>
      </c>
      <c r="I2276" s="7" t="n">
        <v>133.15</v>
      </c>
      <c r="J2276" s="8" t="n">
        <v>46.25</v>
      </c>
    </row>
    <row r="2277" customFormat="false" ht="15" hidden="false" customHeight="false" outlineLevel="0" collapsed="false">
      <c r="A2277" s="4" t="n">
        <v>40235</v>
      </c>
      <c r="B2277" s="5" t="n">
        <v>2010</v>
      </c>
      <c r="C2277" s="5" t="n">
        <v>2</v>
      </c>
      <c r="D2277" s="6" t="str">
        <f aca="false">IF(MONTH(A2277)&gt;=4,"FY "&amp;YEAR(A2277)&amp;"-"&amp;RIGHT(YEAR(A2277)+1,2),"FY "&amp;(YEAR(A2277)-1)&amp;"-"&amp;RIGHT(YEAR(A2277),2))</f>
        <v>FY 2009-10</v>
      </c>
      <c r="E2277" s="5" t="s">
        <v>13</v>
      </c>
      <c r="F2277" s="7" t="n">
        <v>2402.1</v>
      </c>
      <c r="G2277" s="7" t="n">
        <v>2645.8</v>
      </c>
      <c r="H2277" s="7" t="n">
        <v>-243.7</v>
      </c>
      <c r="I2277" s="7" t="n">
        <v>-52.57</v>
      </c>
      <c r="J2277" s="8" t="n">
        <v>46.36</v>
      </c>
    </row>
    <row r="2278" customFormat="false" ht="15" hidden="false" customHeight="false" outlineLevel="0" collapsed="false">
      <c r="A2278" s="4" t="n">
        <v>40239</v>
      </c>
      <c r="B2278" s="5" t="n">
        <v>2010</v>
      </c>
      <c r="C2278" s="5" t="n">
        <v>3</v>
      </c>
      <c r="D2278" s="6" t="str">
        <f aca="false">IF(MONTH(A2278)&gt;=4,"FY "&amp;YEAR(A2278)&amp;"-"&amp;RIGHT(YEAR(A2278)+1,2),"FY "&amp;(YEAR(A2278)-1)&amp;"-"&amp;RIGHT(YEAR(A2278),2))</f>
        <v>FY 2009-10</v>
      </c>
      <c r="E2278" s="5" t="s">
        <v>13</v>
      </c>
      <c r="F2278" s="7" t="n">
        <v>3678.1</v>
      </c>
      <c r="G2278" s="7" t="n">
        <v>2583.7</v>
      </c>
      <c r="H2278" s="7" t="n">
        <v>1094.4</v>
      </c>
      <c r="I2278" s="7" t="n">
        <v>236.73</v>
      </c>
      <c r="J2278" s="8" t="n">
        <v>46.23</v>
      </c>
    </row>
    <row r="2279" customFormat="false" ht="15" hidden="false" customHeight="false" outlineLevel="0" collapsed="false">
      <c r="A2279" s="4" t="n">
        <v>40240</v>
      </c>
      <c r="B2279" s="5" t="n">
        <v>2010</v>
      </c>
      <c r="C2279" s="5" t="n">
        <v>3</v>
      </c>
      <c r="D2279" s="6" t="str">
        <f aca="false">IF(MONTH(A2279)&gt;=4,"FY "&amp;YEAR(A2279)&amp;"-"&amp;RIGHT(YEAR(A2279)+1,2),"FY "&amp;(YEAR(A2279)-1)&amp;"-"&amp;RIGHT(YEAR(A2279),2))</f>
        <v>FY 2009-10</v>
      </c>
      <c r="E2279" s="5" t="s">
        <v>13</v>
      </c>
      <c r="F2279" s="7" t="n">
        <v>3812.7</v>
      </c>
      <c r="G2279" s="7" t="n">
        <v>2278</v>
      </c>
      <c r="H2279" s="7" t="n">
        <v>1534.7</v>
      </c>
      <c r="I2279" s="7" t="n">
        <v>333.49</v>
      </c>
      <c r="J2279" s="8" t="n">
        <v>46.02</v>
      </c>
    </row>
    <row r="2280" customFormat="false" ht="15" hidden="false" customHeight="false" outlineLevel="0" collapsed="false">
      <c r="A2280" s="4" t="n">
        <v>40241</v>
      </c>
      <c r="B2280" s="5" t="n">
        <v>2010</v>
      </c>
      <c r="C2280" s="5" t="n">
        <v>3</v>
      </c>
      <c r="D2280" s="6" t="str">
        <f aca="false">IF(MONTH(A2280)&gt;=4,"FY "&amp;YEAR(A2280)&amp;"-"&amp;RIGHT(YEAR(A2280)+1,2),"FY "&amp;(YEAR(A2280)-1)&amp;"-"&amp;RIGHT(YEAR(A2280),2))</f>
        <v>FY 2009-10</v>
      </c>
      <c r="E2280" s="5" t="s">
        <v>13</v>
      </c>
      <c r="F2280" s="7" t="n">
        <v>2940.9</v>
      </c>
      <c r="G2280" s="7" t="n">
        <v>1927.6</v>
      </c>
      <c r="H2280" s="7" t="n">
        <v>1013.4</v>
      </c>
      <c r="I2280" s="7" t="n">
        <v>220.77</v>
      </c>
      <c r="J2280" s="8" t="n">
        <v>45.9</v>
      </c>
    </row>
    <row r="2281" customFormat="false" ht="15" hidden="false" customHeight="false" outlineLevel="0" collapsed="false">
      <c r="A2281" s="4" t="n">
        <v>40242</v>
      </c>
      <c r="B2281" s="5" t="n">
        <v>2010</v>
      </c>
      <c r="C2281" s="5" t="n">
        <v>3</v>
      </c>
      <c r="D2281" s="6" t="str">
        <f aca="false">IF(MONTH(A2281)&gt;=4,"FY "&amp;YEAR(A2281)&amp;"-"&amp;RIGHT(YEAR(A2281)+1,2),"FY "&amp;(YEAR(A2281)-1)&amp;"-"&amp;RIGHT(YEAR(A2281),2))</f>
        <v>FY 2009-10</v>
      </c>
      <c r="E2281" s="5" t="s">
        <v>13</v>
      </c>
      <c r="F2281" s="7" t="n">
        <v>2585.1</v>
      </c>
      <c r="G2281" s="7" t="n">
        <v>1892.9</v>
      </c>
      <c r="H2281" s="7" t="n">
        <v>692.2</v>
      </c>
      <c r="I2281" s="7" t="n">
        <v>151.06</v>
      </c>
      <c r="J2281" s="8" t="n">
        <v>45.82</v>
      </c>
    </row>
    <row r="2282" customFormat="false" ht="15" hidden="false" customHeight="false" outlineLevel="0" collapsed="false">
      <c r="A2282" s="4" t="n">
        <v>40245</v>
      </c>
      <c r="B2282" s="5" t="n">
        <v>2010</v>
      </c>
      <c r="C2282" s="5" t="n">
        <v>3</v>
      </c>
      <c r="D2282" s="6" t="str">
        <f aca="false">IF(MONTH(A2282)&gt;=4,"FY "&amp;YEAR(A2282)&amp;"-"&amp;RIGHT(YEAR(A2282)+1,2),"FY "&amp;(YEAR(A2282)-1)&amp;"-"&amp;RIGHT(YEAR(A2282),2))</f>
        <v>FY 2009-10</v>
      </c>
      <c r="E2282" s="5" t="s">
        <v>13</v>
      </c>
      <c r="F2282" s="7" t="n">
        <v>3462.5</v>
      </c>
      <c r="G2282" s="7" t="n">
        <v>1583.4</v>
      </c>
      <c r="H2282" s="7" t="n">
        <v>1879.1</v>
      </c>
      <c r="I2282" s="7" t="n">
        <v>410.46</v>
      </c>
      <c r="J2282" s="8" t="n">
        <v>45.78</v>
      </c>
    </row>
    <row r="2283" customFormat="false" ht="15" hidden="false" customHeight="false" outlineLevel="0" collapsed="false">
      <c r="A2283" s="4" t="n">
        <v>40246</v>
      </c>
      <c r="B2283" s="5" t="n">
        <v>2010</v>
      </c>
      <c r="C2283" s="5" t="n">
        <v>3</v>
      </c>
      <c r="D2283" s="6" t="str">
        <f aca="false">IF(MONTH(A2283)&gt;=4,"FY "&amp;YEAR(A2283)&amp;"-"&amp;RIGHT(YEAR(A2283)+1,2),"FY "&amp;(YEAR(A2283)-1)&amp;"-"&amp;RIGHT(YEAR(A2283),2))</f>
        <v>FY 2009-10</v>
      </c>
      <c r="E2283" s="5" t="s">
        <v>13</v>
      </c>
      <c r="F2283" s="7" t="n">
        <v>4461.3</v>
      </c>
      <c r="G2283" s="7" t="n">
        <v>2201.8</v>
      </c>
      <c r="H2283" s="7" t="n">
        <v>2259.4</v>
      </c>
      <c r="I2283" s="7" t="n">
        <v>497.35</v>
      </c>
      <c r="J2283" s="8" t="n">
        <v>45.43</v>
      </c>
    </row>
    <row r="2284" customFormat="false" ht="15" hidden="false" customHeight="false" outlineLevel="0" collapsed="false">
      <c r="A2284" s="4" t="n">
        <v>40247</v>
      </c>
      <c r="B2284" s="5" t="n">
        <v>2010</v>
      </c>
      <c r="C2284" s="5" t="n">
        <v>3</v>
      </c>
      <c r="D2284" s="6" t="str">
        <f aca="false">IF(MONTH(A2284)&gt;=4,"FY "&amp;YEAR(A2284)&amp;"-"&amp;RIGHT(YEAR(A2284)+1,2),"FY "&amp;(YEAR(A2284)-1)&amp;"-"&amp;RIGHT(YEAR(A2284),2))</f>
        <v>FY 2009-10</v>
      </c>
      <c r="E2284" s="5" t="s">
        <v>13</v>
      </c>
      <c r="F2284" s="7" t="n">
        <v>3730.1</v>
      </c>
      <c r="G2284" s="7" t="n">
        <v>1959.9</v>
      </c>
      <c r="H2284" s="7" t="n">
        <v>1770.2</v>
      </c>
      <c r="I2284" s="7" t="n">
        <v>388.71</v>
      </c>
      <c r="J2284" s="8" t="n">
        <v>45.54</v>
      </c>
    </row>
    <row r="2285" customFormat="false" ht="15" hidden="false" customHeight="false" outlineLevel="0" collapsed="false">
      <c r="A2285" s="4" t="n">
        <v>40248</v>
      </c>
      <c r="B2285" s="5" t="n">
        <v>2010</v>
      </c>
      <c r="C2285" s="5" t="n">
        <v>3</v>
      </c>
      <c r="D2285" s="6" t="str">
        <f aca="false">IF(MONTH(A2285)&gt;=4,"FY "&amp;YEAR(A2285)&amp;"-"&amp;RIGHT(YEAR(A2285)+1,2),"FY "&amp;(YEAR(A2285)-1)&amp;"-"&amp;RIGHT(YEAR(A2285),2))</f>
        <v>FY 2009-10</v>
      </c>
      <c r="E2285" s="5" t="s">
        <v>13</v>
      </c>
      <c r="F2285" s="7" t="n">
        <v>2716.7</v>
      </c>
      <c r="G2285" s="7" t="n">
        <v>2298.5</v>
      </c>
      <c r="H2285" s="7" t="n">
        <v>418.2</v>
      </c>
      <c r="I2285" s="7" t="n">
        <v>92.09</v>
      </c>
      <c r="J2285" s="8" t="n">
        <v>45.41</v>
      </c>
    </row>
    <row r="2286" customFormat="false" ht="15" hidden="false" customHeight="false" outlineLevel="0" collapsed="false">
      <c r="A2286" s="4" t="n">
        <v>40249</v>
      </c>
      <c r="B2286" s="5" t="n">
        <v>2010</v>
      </c>
      <c r="C2286" s="5" t="n">
        <v>3</v>
      </c>
      <c r="D2286" s="6" t="str">
        <f aca="false">IF(MONTH(A2286)&gt;=4,"FY "&amp;YEAR(A2286)&amp;"-"&amp;RIGHT(YEAR(A2286)+1,2),"FY "&amp;(YEAR(A2286)-1)&amp;"-"&amp;RIGHT(YEAR(A2286),2))</f>
        <v>FY 2009-10</v>
      </c>
      <c r="E2286" s="5" t="s">
        <v>13</v>
      </c>
      <c r="F2286" s="7" t="n">
        <v>2302.9</v>
      </c>
      <c r="G2286" s="7" t="n">
        <v>1855.9</v>
      </c>
      <c r="H2286" s="7" t="n">
        <v>446.9</v>
      </c>
      <c r="I2286" s="7" t="n">
        <v>98.3</v>
      </c>
      <c r="J2286" s="8" t="n">
        <v>45.47</v>
      </c>
    </row>
    <row r="2287" customFormat="false" ht="15" hidden="false" customHeight="false" outlineLevel="0" collapsed="false">
      <c r="A2287" s="4" t="n">
        <v>40252</v>
      </c>
      <c r="B2287" s="5" t="n">
        <v>2010</v>
      </c>
      <c r="C2287" s="5" t="n">
        <v>3</v>
      </c>
      <c r="D2287" s="6" t="str">
        <f aca="false">IF(MONTH(A2287)&gt;=4,"FY "&amp;YEAR(A2287)&amp;"-"&amp;RIGHT(YEAR(A2287)+1,2),"FY "&amp;(YEAR(A2287)-1)&amp;"-"&amp;RIGHT(YEAR(A2287),2))</f>
        <v>FY 2009-10</v>
      </c>
      <c r="E2287" s="5" t="s">
        <v>13</v>
      </c>
      <c r="F2287" s="7" t="n">
        <v>2550.8</v>
      </c>
      <c r="G2287" s="7" t="n">
        <v>2162</v>
      </c>
      <c r="H2287" s="7" t="n">
        <v>388.9</v>
      </c>
      <c r="I2287" s="7" t="n">
        <v>85.56</v>
      </c>
      <c r="J2287" s="8" t="n">
        <v>45.45</v>
      </c>
    </row>
    <row r="2288" customFormat="false" ht="15" hidden="false" customHeight="false" outlineLevel="0" collapsed="false">
      <c r="A2288" s="4" t="n">
        <v>40254</v>
      </c>
      <c r="B2288" s="5" t="n">
        <v>2010</v>
      </c>
      <c r="C2288" s="5" t="n">
        <v>3</v>
      </c>
      <c r="D2288" s="6" t="str">
        <f aca="false">IF(MONTH(A2288)&gt;=4,"FY "&amp;YEAR(A2288)&amp;"-"&amp;RIGHT(YEAR(A2288)+1,2),"FY "&amp;(YEAR(A2288)-1)&amp;"-"&amp;RIGHT(YEAR(A2288),2))</f>
        <v>FY 2009-10</v>
      </c>
      <c r="E2288" s="5" t="s">
        <v>13</v>
      </c>
      <c r="F2288" s="7" t="n">
        <v>4401.6</v>
      </c>
      <c r="G2288" s="7" t="n">
        <v>3048.8</v>
      </c>
      <c r="H2288" s="7" t="n">
        <v>1352.8</v>
      </c>
      <c r="I2288" s="7" t="n">
        <v>296.79</v>
      </c>
      <c r="J2288" s="8" t="n">
        <v>45.58</v>
      </c>
    </row>
    <row r="2289" customFormat="false" ht="15" hidden="false" customHeight="false" outlineLevel="0" collapsed="false">
      <c r="A2289" s="4" t="n">
        <v>40255</v>
      </c>
      <c r="B2289" s="5" t="n">
        <v>2010</v>
      </c>
      <c r="C2289" s="5" t="n">
        <v>3</v>
      </c>
      <c r="D2289" s="6" t="str">
        <f aca="false">IF(MONTH(A2289)&gt;=4,"FY "&amp;YEAR(A2289)&amp;"-"&amp;RIGHT(YEAR(A2289)+1,2),"FY "&amp;(YEAR(A2289)-1)&amp;"-"&amp;RIGHT(YEAR(A2289),2))</f>
        <v>FY 2009-10</v>
      </c>
      <c r="E2289" s="5" t="s">
        <v>13</v>
      </c>
      <c r="F2289" s="7" t="n">
        <v>2819.2</v>
      </c>
      <c r="G2289" s="7" t="n">
        <v>1647.8</v>
      </c>
      <c r="H2289" s="7" t="n">
        <v>1171.4</v>
      </c>
      <c r="I2289" s="7" t="n">
        <v>257.96</v>
      </c>
      <c r="J2289" s="8" t="n">
        <v>45.41</v>
      </c>
    </row>
    <row r="2290" customFormat="false" ht="15" hidden="false" customHeight="false" outlineLevel="0" collapsed="false">
      <c r="A2290" s="4" t="n">
        <v>40256</v>
      </c>
      <c r="B2290" s="5" t="n">
        <v>2010</v>
      </c>
      <c r="C2290" s="5" t="n">
        <v>3</v>
      </c>
      <c r="D2290" s="6" t="str">
        <f aca="false">IF(MONTH(A2290)&gt;=4,"FY "&amp;YEAR(A2290)&amp;"-"&amp;RIGHT(YEAR(A2290)+1,2),"FY "&amp;(YEAR(A2290)-1)&amp;"-"&amp;RIGHT(YEAR(A2290),2))</f>
        <v>FY 2009-10</v>
      </c>
      <c r="E2290" s="5" t="s">
        <v>13</v>
      </c>
      <c r="F2290" s="7" t="n">
        <v>2633.5</v>
      </c>
      <c r="G2290" s="7" t="n">
        <v>1922.7</v>
      </c>
      <c r="H2290" s="7" t="n">
        <v>710.8</v>
      </c>
      <c r="I2290" s="7" t="n">
        <v>156.26</v>
      </c>
      <c r="J2290" s="8" t="n">
        <v>45.49</v>
      </c>
    </row>
    <row r="2291" customFormat="false" ht="15" hidden="false" customHeight="false" outlineLevel="0" collapsed="false">
      <c r="A2291" s="4" t="n">
        <v>40259</v>
      </c>
      <c r="B2291" s="5" t="n">
        <v>2010</v>
      </c>
      <c r="C2291" s="5" t="n">
        <v>3</v>
      </c>
      <c r="D2291" s="6" t="str">
        <f aca="false">IF(MONTH(A2291)&gt;=4,"FY "&amp;YEAR(A2291)&amp;"-"&amp;RIGHT(YEAR(A2291)+1,2),"FY "&amp;(YEAR(A2291)-1)&amp;"-"&amp;RIGHT(YEAR(A2291),2))</f>
        <v>FY 2009-10</v>
      </c>
      <c r="E2291" s="5" t="s">
        <v>13</v>
      </c>
      <c r="F2291" s="7" t="n">
        <v>2671.7</v>
      </c>
      <c r="G2291" s="7" t="n">
        <v>2278.2</v>
      </c>
      <c r="H2291" s="7" t="n">
        <v>393.5</v>
      </c>
      <c r="I2291" s="7" t="n">
        <v>86.52</v>
      </c>
      <c r="J2291" s="8" t="n">
        <v>45.48</v>
      </c>
    </row>
    <row r="2292" customFormat="false" ht="15" hidden="false" customHeight="false" outlineLevel="0" collapsed="false">
      <c r="A2292" s="4" t="n">
        <v>40260</v>
      </c>
      <c r="B2292" s="5" t="n">
        <v>2010</v>
      </c>
      <c r="C2292" s="5" t="n">
        <v>3</v>
      </c>
      <c r="D2292" s="6" t="str">
        <f aca="false">IF(MONTH(A2292)&gt;=4,"FY "&amp;YEAR(A2292)&amp;"-"&amp;RIGHT(YEAR(A2292)+1,2),"FY "&amp;(YEAR(A2292)-1)&amp;"-"&amp;RIGHT(YEAR(A2292),2))</f>
        <v>FY 2009-10</v>
      </c>
      <c r="E2292" s="5" t="s">
        <v>13</v>
      </c>
      <c r="F2292" s="7" t="n">
        <v>1992.9</v>
      </c>
      <c r="G2292" s="7" t="n">
        <v>1722.4</v>
      </c>
      <c r="H2292" s="7" t="n">
        <v>270.5</v>
      </c>
      <c r="I2292" s="7" t="n">
        <v>59.46</v>
      </c>
      <c r="J2292" s="8" t="n">
        <v>45.49</v>
      </c>
    </row>
    <row r="2293" customFormat="false" ht="15" hidden="false" customHeight="false" outlineLevel="0" collapsed="false">
      <c r="A2293" s="4" t="n">
        <v>40262</v>
      </c>
      <c r="B2293" s="5" t="n">
        <v>2010</v>
      </c>
      <c r="C2293" s="5" t="n">
        <v>3</v>
      </c>
      <c r="D2293" s="6" t="str">
        <f aca="false">IF(MONTH(A2293)&gt;=4,"FY "&amp;YEAR(A2293)&amp;"-"&amp;RIGHT(YEAR(A2293)+1,2),"FY "&amp;(YEAR(A2293)-1)&amp;"-"&amp;RIGHT(YEAR(A2293),2))</f>
        <v>FY 2009-10</v>
      </c>
      <c r="E2293" s="5" t="s">
        <v>13</v>
      </c>
      <c r="F2293" s="7" t="n">
        <v>2467.5</v>
      </c>
      <c r="G2293" s="7" t="n">
        <v>1982</v>
      </c>
      <c r="H2293" s="7" t="n">
        <v>485.5</v>
      </c>
      <c r="I2293" s="7" t="n">
        <v>106.57</v>
      </c>
      <c r="J2293" s="8" t="n">
        <v>45.56</v>
      </c>
    </row>
    <row r="2294" customFormat="false" ht="15" hidden="false" customHeight="false" outlineLevel="0" collapsed="false">
      <c r="A2294" s="4" t="n">
        <v>40263</v>
      </c>
      <c r="B2294" s="5" t="n">
        <v>2010</v>
      </c>
      <c r="C2294" s="5" t="n">
        <v>3</v>
      </c>
      <c r="D2294" s="6" t="str">
        <f aca="false">IF(MONTH(A2294)&gt;=4,"FY "&amp;YEAR(A2294)&amp;"-"&amp;RIGHT(YEAR(A2294)+1,2),"FY "&amp;(YEAR(A2294)-1)&amp;"-"&amp;RIGHT(YEAR(A2294),2))</f>
        <v>FY 2009-10</v>
      </c>
      <c r="E2294" s="5" t="s">
        <v>13</v>
      </c>
      <c r="F2294" s="7" t="n">
        <v>5325.1</v>
      </c>
      <c r="G2294" s="7" t="n">
        <v>4231.1</v>
      </c>
      <c r="H2294" s="7" t="n">
        <v>1094</v>
      </c>
      <c r="I2294" s="7" t="n">
        <v>239.77</v>
      </c>
      <c r="J2294" s="8" t="n">
        <v>45.63</v>
      </c>
    </row>
    <row r="2295" customFormat="false" ht="15" hidden="false" customHeight="false" outlineLevel="0" collapsed="false">
      <c r="A2295" s="4" t="n">
        <v>40266</v>
      </c>
      <c r="B2295" s="5" t="n">
        <v>2010</v>
      </c>
      <c r="C2295" s="5" t="n">
        <v>3</v>
      </c>
      <c r="D2295" s="6" t="str">
        <f aca="false">IF(MONTH(A2295)&gt;=4,"FY "&amp;YEAR(A2295)&amp;"-"&amp;RIGHT(YEAR(A2295)+1,2),"FY "&amp;(YEAR(A2295)-1)&amp;"-"&amp;RIGHT(YEAR(A2295),2))</f>
        <v>FY 2009-10</v>
      </c>
      <c r="E2295" s="5" t="s">
        <v>13</v>
      </c>
      <c r="F2295" s="7" t="n">
        <v>3469.8</v>
      </c>
      <c r="G2295" s="7" t="n">
        <v>2390.6</v>
      </c>
      <c r="H2295" s="7" t="n">
        <v>1079.2</v>
      </c>
      <c r="I2295" s="7" t="n">
        <v>238.03</v>
      </c>
      <c r="J2295" s="8" t="n">
        <v>45.34</v>
      </c>
    </row>
    <row r="2296" customFormat="false" ht="15" hidden="false" customHeight="false" outlineLevel="0" collapsed="false">
      <c r="A2296" s="4" t="n">
        <v>40267</v>
      </c>
      <c r="B2296" s="5" t="n">
        <v>2010</v>
      </c>
      <c r="C2296" s="5" t="n">
        <v>3</v>
      </c>
      <c r="D2296" s="6" t="str">
        <f aca="false">IF(MONTH(A2296)&gt;=4,"FY "&amp;YEAR(A2296)&amp;"-"&amp;RIGHT(YEAR(A2296)+1,2),"FY "&amp;(YEAR(A2296)-1)&amp;"-"&amp;RIGHT(YEAR(A2296),2))</f>
        <v>FY 2009-10</v>
      </c>
      <c r="E2296" s="5" t="s">
        <v>13</v>
      </c>
      <c r="F2296" s="7" t="n">
        <v>2946.2</v>
      </c>
      <c r="G2296" s="7" t="n">
        <v>1913.8</v>
      </c>
      <c r="H2296" s="7" t="n">
        <v>1032.4</v>
      </c>
      <c r="I2296" s="7" t="n">
        <v>229.01</v>
      </c>
      <c r="J2296" s="8" t="n">
        <v>45.08</v>
      </c>
    </row>
    <row r="2297" customFormat="false" ht="15" hidden="false" customHeight="false" outlineLevel="0" collapsed="false">
      <c r="A2297" s="4" t="n">
        <v>40268</v>
      </c>
      <c r="B2297" s="5" t="n">
        <v>2010</v>
      </c>
      <c r="C2297" s="5" t="n">
        <v>3</v>
      </c>
      <c r="D2297" s="6" t="str">
        <f aca="false">IF(MONTH(A2297)&gt;=4,"FY "&amp;YEAR(A2297)&amp;"-"&amp;RIGHT(YEAR(A2297)+1,2),"FY "&amp;(YEAR(A2297)-1)&amp;"-"&amp;RIGHT(YEAR(A2297),2))</f>
        <v>FY 2009-10</v>
      </c>
      <c r="E2297" s="5" t="s">
        <v>13</v>
      </c>
      <c r="F2297" s="7" t="n">
        <v>2719</v>
      </c>
      <c r="G2297" s="7" t="n">
        <v>1878.5</v>
      </c>
      <c r="H2297" s="7" t="n">
        <v>840.5</v>
      </c>
      <c r="I2297" s="7" t="n">
        <v>187.02</v>
      </c>
      <c r="J2297" s="8" t="n">
        <v>44.94</v>
      </c>
    </row>
    <row r="2298" customFormat="false" ht="15" hidden="false" customHeight="false" outlineLevel="0" collapsed="false">
      <c r="A2298" s="4" t="n">
        <v>40273</v>
      </c>
      <c r="B2298" s="5" t="n">
        <v>2010</v>
      </c>
      <c r="C2298" s="5" t="n">
        <v>4</v>
      </c>
      <c r="D2298" s="6" t="str">
        <f aca="false">IF(MONTH(A2298)&gt;=4,"FY "&amp;YEAR(A2298)&amp;"-"&amp;RIGHT(YEAR(A2298)+1,2),"FY "&amp;(YEAR(A2298)-1)&amp;"-"&amp;RIGHT(YEAR(A2298),2))</f>
        <v>FY 2010-11</v>
      </c>
      <c r="E2298" s="5" t="s">
        <v>13</v>
      </c>
      <c r="F2298" s="7" t="n">
        <v>5881.6</v>
      </c>
      <c r="G2298" s="7" t="n">
        <v>4397.4</v>
      </c>
      <c r="H2298" s="7" t="n">
        <v>1484.2</v>
      </c>
      <c r="I2298" s="7" t="n">
        <v>328.81</v>
      </c>
      <c r="J2298" s="8" t="n">
        <v>45.14</v>
      </c>
    </row>
    <row r="2299" customFormat="false" ht="15" hidden="false" customHeight="false" outlineLevel="0" collapsed="false">
      <c r="A2299" s="4" t="n">
        <v>40274</v>
      </c>
      <c r="B2299" s="5" t="n">
        <v>2010</v>
      </c>
      <c r="C2299" s="5" t="n">
        <v>4</v>
      </c>
      <c r="D2299" s="6" t="str">
        <f aca="false">IF(MONTH(A2299)&gt;=4,"FY "&amp;YEAR(A2299)&amp;"-"&amp;RIGHT(YEAR(A2299)+1,2),"FY "&amp;(YEAR(A2299)-1)&amp;"-"&amp;RIGHT(YEAR(A2299),2))</f>
        <v>FY 2010-11</v>
      </c>
      <c r="E2299" s="5" t="s">
        <v>13</v>
      </c>
      <c r="F2299" s="7" t="n">
        <v>2489.4</v>
      </c>
      <c r="G2299" s="7" t="n">
        <v>1518.9</v>
      </c>
      <c r="H2299" s="7" t="n">
        <v>970.5</v>
      </c>
      <c r="I2299" s="7" t="n">
        <v>216.97</v>
      </c>
      <c r="J2299" s="8" t="n">
        <v>44.73</v>
      </c>
    </row>
    <row r="2300" customFormat="false" ht="15" hidden="false" customHeight="false" outlineLevel="0" collapsed="false">
      <c r="A2300" s="4" t="n">
        <v>40275</v>
      </c>
      <c r="B2300" s="5" t="n">
        <v>2010</v>
      </c>
      <c r="C2300" s="5" t="n">
        <v>4</v>
      </c>
      <c r="D2300" s="6" t="str">
        <f aca="false">IF(MONTH(A2300)&gt;=4,"FY "&amp;YEAR(A2300)&amp;"-"&amp;RIGHT(YEAR(A2300)+1,2),"FY "&amp;(YEAR(A2300)-1)&amp;"-"&amp;RIGHT(YEAR(A2300),2))</f>
        <v>FY 2010-11</v>
      </c>
      <c r="E2300" s="5" t="s">
        <v>13</v>
      </c>
      <c r="F2300" s="7" t="n">
        <v>2647</v>
      </c>
      <c r="G2300" s="7" t="n">
        <v>2056.7</v>
      </c>
      <c r="H2300" s="7" t="n">
        <v>590.3</v>
      </c>
      <c r="I2300" s="7" t="n">
        <v>132.8</v>
      </c>
      <c r="J2300" s="8" t="n">
        <v>44.45</v>
      </c>
    </row>
    <row r="2301" customFormat="false" ht="15" hidden="false" customHeight="false" outlineLevel="0" collapsed="false">
      <c r="A2301" s="4" t="n">
        <v>40276</v>
      </c>
      <c r="B2301" s="5" t="n">
        <v>2010</v>
      </c>
      <c r="C2301" s="5" t="n">
        <v>4</v>
      </c>
      <c r="D2301" s="6" t="str">
        <f aca="false">IF(MONTH(A2301)&gt;=4,"FY "&amp;YEAR(A2301)&amp;"-"&amp;RIGHT(YEAR(A2301)+1,2),"FY "&amp;(YEAR(A2301)-1)&amp;"-"&amp;RIGHT(YEAR(A2301),2))</f>
        <v>FY 2010-11</v>
      </c>
      <c r="E2301" s="5" t="s">
        <v>13</v>
      </c>
      <c r="F2301" s="7" t="n">
        <v>3427.3</v>
      </c>
      <c r="G2301" s="7" t="n">
        <v>3009.6</v>
      </c>
      <c r="H2301" s="7" t="n">
        <v>417.7</v>
      </c>
      <c r="I2301" s="7" t="n">
        <v>94.03</v>
      </c>
      <c r="J2301" s="8" t="n">
        <v>44.42</v>
      </c>
    </row>
    <row r="2302" customFormat="false" ht="15" hidden="false" customHeight="false" outlineLevel="0" collapsed="false">
      <c r="A2302" s="4" t="n">
        <v>40277</v>
      </c>
      <c r="B2302" s="5" t="n">
        <v>2010</v>
      </c>
      <c r="C2302" s="5" t="n">
        <v>4</v>
      </c>
      <c r="D2302" s="6" t="str">
        <f aca="false">IF(MONTH(A2302)&gt;=4,"FY "&amp;YEAR(A2302)&amp;"-"&amp;RIGHT(YEAR(A2302)+1,2),"FY "&amp;(YEAR(A2302)-1)&amp;"-"&amp;RIGHT(YEAR(A2302),2))</f>
        <v>FY 2010-11</v>
      </c>
      <c r="E2302" s="5" t="s">
        <v>13</v>
      </c>
      <c r="F2302" s="7" t="n">
        <v>2109.4</v>
      </c>
      <c r="G2302" s="7" t="n">
        <v>1961.4</v>
      </c>
      <c r="H2302" s="7" t="n">
        <v>148</v>
      </c>
      <c r="I2302" s="7" t="n">
        <v>33.12</v>
      </c>
      <c r="J2302" s="8" t="n">
        <v>44.69</v>
      </c>
    </row>
    <row r="2303" customFormat="false" ht="15" hidden="false" customHeight="false" outlineLevel="0" collapsed="false">
      <c r="A2303" s="4" t="n">
        <v>40280</v>
      </c>
      <c r="B2303" s="5" t="n">
        <v>2010</v>
      </c>
      <c r="C2303" s="5" t="n">
        <v>4</v>
      </c>
      <c r="D2303" s="6" t="str">
        <f aca="false">IF(MONTH(A2303)&gt;=4,"FY "&amp;YEAR(A2303)&amp;"-"&amp;RIGHT(YEAR(A2303)+1,2),"FY "&amp;(YEAR(A2303)-1)&amp;"-"&amp;RIGHT(YEAR(A2303),2))</f>
        <v>FY 2010-11</v>
      </c>
      <c r="E2303" s="5" t="s">
        <v>13</v>
      </c>
      <c r="F2303" s="7" t="n">
        <v>2631.1</v>
      </c>
      <c r="G2303" s="7" t="n">
        <v>2373.4</v>
      </c>
      <c r="H2303" s="7" t="n">
        <v>257.7</v>
      </c>
      <c r="I2303" s="7" t="n">
        <v>58.11</v>
      </c>
      <c r="J2303" s="8" t="n">
        <v>44.35</v>
      </c>
    </row>
    <row r="2304" customFormat="false" ht="15" hidden="false" customHeight="false" outlineLevel="0" collapsed="false">
      <c r="A2304" s="4" t="n">
        <v>40281</v>
      </c>
      <c r="B2304" s="5" t="n">
        <v>2010</v>
      </c>
      <c r="C2304" s="5" t="n">
        <v>4</v>
      </c>
      <c r="D2304" s="6" t="str">
        <f aca="false">IF(MONTH(A2304)&gt;=4,"FY "&amp;YEAR(A2304)&amp;"-"&amp;RIGHT(YEAR(A2304)+1,2),"FY "&amp;(YEAR(A2304)-1)&amp;"-"&amp;RIGHT(YEAR(A2304),2))</f>
        <v>FY 2010-11</v>
      </c>
      <c r="E2304" s="5" t="s">
        <v>13</v>
      </c>
      <c r="F2304" s="7" t="n">
        <v>2447.4</v>
      </c>
      <c r="G2304" s="7" t="n">
        <v>2202.9</v>
      </c>
      <c r="H2304" s="7" t="n">
        <v>244.5</v>
      </c>
      <c r="I2304" s="7" t="n">
        <v>55.13</v>
      </c>
      <c r="J2304" s="8" t="n">
        <v>44.35</v>
      </c>
    </row>
    <row r="2305" customFormat="false" ht="15" hidden="false" customHeight="false" outlineLevel="0" collapsed="false">
      <c r="A2305" s="4" t="n">
        <v>40283</v>
      </c>
      <c r="B2305" s="5" t="n">
        <v>2010</v>
      </c>
      <c r="C2305" s="5" t="n">
        <v>4</v>
      </c>
      <c r="D2305" s="6" t="str">
        <f aca="false">IF(MONTH(A2305)&gt;=4,"FY "&amp;YEAR(A2305)&amp;"-"&amp;RIGHT(YEAR(A2305)+1,2),"FY "&amp;(YEAR(A2305)-1)&amp;"-"&amp;RIGHT(YEAR(A2305),2))</f>
        <v>FY 2010-11</v>
      </c>
      <c r="E2305" s="5" t="s">
        <v>13</v>
      </c>
      <c r="F2305" s="7" t="n">
        <v>3278.1</v>
      </c>
      <c r="G2305" s="7" t="n">
        <v>2670.3</v>
      </c>
      <c r="H2305" s="7" t="n">
        <v>607.8</v>
      </c>
      <c r="I2305" s="7" t="n">
        <v>136.22</v>
      </c>
      <c r="J2305" s="8" t="n">
        <v>44.62</v>
      </c>
    </row>
    <row r="2306" customFormat="false" ht="15" hidden="false" customHeight="false" outlineLevel="0" collapsed="false">
      <c r="A2306" s="4" t="n">
        <v>40284</v>
      </c>
      <c r="B2306" s="5" t="n">
        <v>2010</v>
      </c>
      <c r="C2306" s="5" t="n">
        <v>4</v>
      </c>
      <c r="D2306" s="6" t="str">
        <f aca="false">IF(MONTH(A2306)&gt;=4,"FY "&amp;YEAR(A2306)&amp;"-"&amp;RIGHT(YEAR(A2306)+1,2),"FY "&amp;(YEAR(A2306)-1)&amp;"-"&amp;RIGHT(YEAR(A2306),2))</f>
        <v>FY 2010-11</v>
      </c>
      <c r="E2306" s="5" t="s">
        <v>13</v>
      </c>
      <c r="F2306" s="7" t="n">
        <v>3978</v>
      </c>
      <c r="G2306" s="7" t="n">
        <v>3634.9</v>
      </c>
      <c r="H2306" s="7" t="n">
        <v>343.1</v>
      </c>
      <c r="I2306" s="7" t="n">
        <v>77.31</v>
      </c>
      <c r="J2306" s="8" t="n">
        <v>44.38</v>
      </c>
    </row>
    <row r="2307" customFormat="false" ht="15" hidden="false" customHeight="false" outlineLevel="0" collapsed="false">
      <c r="A2307" s="4" t="n">
        <v>40287</v>
      </c>
      <c r="B2307" s="5" t="n">
        <v>2010</v>
      </c>
      <c r="C2307" s="5" t="n">
        <v>4</v>
      </c>
      <c r="D2307" s="6" t="str">
        <f aca="false">IF(MONTH(A2307)&gt;=4,"FY "&amp;YEAR(A2307)&amp;"-"&amp;RIGHT(YEAR(A2307)+1,2),"FY "&amp;(YEAR(A2307)-1)&amp;"-"&amp;RIGHT(YEAR(A2307),2))</f>
        <v>FY 2010-11</v>
      </c>
      <c r="E2307" s="5" t="s">
        <v>13</v>
      </c>
      <c r="F2307" s="7" t="n">
        <v>2519</v>
      </c>
      <c r="G2307" s="7" t="n">
        <v>2155.3</v>
      </c>
      <c r="H2307" s="7" t="n">
        <v>363.7</v>
      </c>
      <c r="I2307" s="7" t="n">
        <v>81.75</v>
      </c>
      <c r="J2307" s="8" t="n">
        <v>44.49</v>
      </c>
    </row>
    <row r="2308" customFormat="false" ht="15" hidden="false" customHeight="false" outlineLevel="0" collapsed="false">
      <c r="A2308" s="4" t="n">
        <v>40288</v>
      </c>
      <c r="B2308" s="5" t="n">
        <v>2010</v>
      </c>
      <c r="C2308" s="5" t="n">
        <v>4</v>
      </c>
      <c r="D2308" s="6" t="str">
        <f aca="false">IF(MONTH(A2308)&gt;=4,"FY "&amp;YEAR(A2308)&amp;"-"&amp;RIGHT(YEAR(A2308)+1,2),"FY "&amp;(YEAR(A2308)-1)&amp;"-"&amp;RIGHT(YEAR(A2308),2))</f>
        <v>FY 2010-11</v>
      </c>
      <c r="E2308" s="5" t="s">
        <v>13</v>
      </c>
      <c r="F2308" s="7" t="n">
        <v>1747.6</v>
      </c>
      <c r="G2308" s="7" t="n">
        <v>2223.3</v>
      </c>
      <c r="H2308" s="7" t="n">
        <v>-475.7</v>
      </c>
      <c r="I2308" s="7" t="n">
        <v>-106.65</v>
      </c>
      <c r="J2308" s="8" t="n">
        <v>44.6</v>
      </c>
    </row>
    <row r="2309" customFormat="false" ht="15" hidden="false" customHeight="false" outlineLevel="0" collapsed="false">
      <c r="A2309" s="4" t="n">
        <v>40289</v>
      </c>
      <c r="B2309" s="5" t="n">
        <v>2010</v>
      </c>
      <c r="C2309" s="5" t="n">
        <v>4</v>
      </c>
      <c r="D2309" s="6" t="str">
        <f aca="false">IF(MONTH(A2309)&gt;=4,"FY "&amp;YEAR(A2309)&amp;"-"&amp;RIGHT(YEAR(A2309)+1,2),"FY "&amp;(YEAR(A2309)-1)&amp;"-"&amp;RIGHT(YEAR(A2309),2))</f>
        <v>FY 2010-11</v>
      </c>
      <c r="E2309" s="5" t="s">
        <v>13</v>
      </c>
      <c r="F2309" s="7" t="n">
        <v>2417.8</v>
      </c>
      <c r="G2309" s="7" t="n">
        <v>2385.3</v>
      </c>
      <c r="H2309" s="7" t="n">
        <v>32.5</v>
      </c>
      <c r="I2309" s="7" t="n">
        <v>7.29</v>
      </c>
      <c r="J2309" s="8" t="n">
        <v>44.61</v>
      </c>
    </row>
    <row r="2310" customFormat="false" ht="15" hidden="false" customHeight="false" outlineLevel="0" collapsed="false">
      <c r="A2310" s="4" t="n">
        <v>40290</v>
      </c>
      <c r="B2310" s="5" t="n">
        <v>2010</v>
      </c>
      <c r="C2310" s="5" t="n">
        <v>4</v>
      </c>
      <c r="D2310" s="6" t="str">
        <f aca="false">IF(MONTH(A2310)&gt;=4,"FY "&amp;YEAR(A2310)&amp;"-"&amp;RIGHT(YEAR(A2310)+1,2),"FY "&amp;(YEAR(A2310)-1)&amp;"-"&amp;RIGHT(YEAR(A2310),2))</f>
        <v>FY 2010-11</v>
      </c>
      <c r="E2310" s="5" t="s">
        <v>13</v>
      </c>
      <c r="F2310" s="7" t="n">
        <v>2738.5</v>
      </c>
      <c r="G2310" s="7" t="n">
        <v>2473.7</v>
      </c>
      <c r="H2310" s="7" t="n">
        <v>264.8</v>
      </c>
      <c r="I2310" s="7" t="n">
        <v>59.62</v>
      </c>
      <c r="J2310" s="8" t="n">
        <v>44.41</v>
      </c>
    </row>
    <row r="2311" customFormat="false" ht="15" hidden="false" customHeight="false" outlineLevel="0" collapsed="false">
      <c r="A2311" s="4" t="n">
        <v>40291</v>
      </c>
      <c r="B2311" s="5" t="n">
        <v>2010</v>
      </c>
      <c r="C2311" s="5" t="n">
        <v>4</v>
      </c>
      <c r="D2311" s="6" t="str">
        <f aca="false">IF(MONTH(A2311)&gt;=4,"FY "&amp;YEAR(A2311)&amp;"-"&amp;RIGHT(YEAR(A2311)+1,2),"FY "&amp;(YEAR(A2311)-1)&amp;"-"&amp;RIGHT(YEAR(A2311),2))</f>
        <v>FY 2010-11</v>
      </c>
      <c r="E2311" s="5" t="s">
        <v>13</v>
      </c>
      <c r="F2311" s="7" t="n">
        <v>4238.6</v>
      </c>
      <c r="G2311" s="7" t="n">
        <v>2490.9</v>
      </c>
      <c r="H2311" s="7" t="n">
        <v>1747.7</v>
      </c>
      <c r="I2311" s="7" t="n">
        <v>393.18</v>
      </c>
      <c r="J2311" s="8" t="n">
        <v>44.45</v>
      </c>
    </row>
    <row r="2312" customFormat="false" ht="15" hidden="false" customHeight="false" outlineLevel="0" collapsed="false">
      <c r="A2312" s="4" t="n">
        <v>40294</v>
      </c>
      <c r="B2312" s="5" t="n">
        <v>2010</v>
      </c>
      <c r="C2312" s="5" t="n">
        <v>4</v>
      </c>
      <c r="D2312" s="6" t="str">
        <f aca="false">IF(MONTH(A2312)&gt;=4,"FY "&amp;YEAR(A2312)&amp;"-"&amp;RIGHT(YEAR(A2312)+1,2),"FY "&amp;(YEAR(A2312)-1)&amp;"-"&amp;RIGHT(YEAR(A2312),2))</f>
        <v>FY 2010-11</v>
      </c>
      <c r="E2312" s="5" t="s">
        <v>13</v>
      </c>
      <c r="F2312" s="7" t="n">
        <v>3241.5</v>
      </c>
      <c r="G2312" s="7" t="n">
        <v>2361.6</v>
      </c>
      <c r="H2312" s="7" t="n">
        <v>880</v>
      </c>
      <c r="I2312" s="7" t="n">
        <v>197.57</v>
      </c>
      <c r="J2312" s="8" t="n">
        <v>44.54</v>
      </c>
    </row>
    <row r="2313" customFormat="false" ht="15" hidden="false" customHeight="false" outlineLevel="0" collapsed="false">
      <c r="A2313" s="4" t="n">
        <v>40295</v>
      </c>
      <c r="B2313" s="5" t="n">
        <v>2010</v>
      </c>
      <c r="C2313" s="5" t="n">
        <v>4</v>
      </c>
      <c r="D2313" s="6" t="str">
        <f aca="false">IF(MONTH(A2313)&gt;=4,"FY "&amp;YEAR(A2313)&amp;"-"&amp;RIGHT(YEAR(A2313)+1,2),"FY "&amp;(YEAR(A2313)-1)&amp;"-"&amp;RIGHT(YEAR(A2313),2))</f>
        <v>FY 2010-11</v>
      </c>
      <c r="E2313" s="5" t="s">
        <v>13</v>
      </c>
      <c r="F2313" s="7" t="n">
        <v>2294.2</v>
      </c>
      <c r="G2313" s="7" t="n">
        <v>1728.3</v>
      </c>
      <c r="H2313" s="7" t="n">
        <v>565.8</v>
      </c>
      <c r="I2313" s="7" t="n">
        <v>127.64</v>
      </c>
      <c r="J2313" s="8" t="n">
        <v>44.33</v>
      </c>
    </row>
    <row r="2314" customFormat="false" ht="15" hidden="false" customHeight="false" outlineLevel="0" collapsed="false">
      <c r="A2314" s="4" t="n">
        <v>40296</v>
      </c>
      <c r="B2314" s="5" t="n">
        <v>2010</v>
      </c>
      <c r="C2314" s="5" t="n">
        <v>4</v>
      </c>
      <c r="D2314" s="6" t="str">
        <f aca="false">IF(MONTH(A2314)&gt;=4,"FY "&amp;YEAR(A2314)&amp;"-"&amp;RIGHT(YEAR(A2314)+1,2),"FY "&amp;(YEAR(A2314)-1)&amp;"-"&amp;RIGHT(YEAR(A2314),2))</f>
        <v>FY 2010-11</v>
      </c>
      <c r="E2314" s="5" t="s">
        <v>13</v>
      </c>
      <c r="F2314" s="7" t="n">
        <v>2683.5</v>
      </c>
      <c r="G2314" s="7" t="n">
        <v>2523.5</v>
      </c>
      <c r="H2314" s="7" t="n">
        <v>160</v>
      </c>
      <c r="I2314" s="7" t="n">
        <v>36</v>
      </c>
      <c r="J2314" s="8" t="n">
        <v>44.45</v>
      </c>
    </row>
    <row r="2315" customFormat="false" ht="15" hidden="false" customHeight="false" outlineLevel="0" collapsed="false">
      <c r="A2315" s="4" t="n">
        <v>40297</v>
      </c>
      <c r="B2315" s="5" t="n">
        <v>2010</v>
      </c>
      <c r="C2315" s="5" t="n">
        <v>4</v>
      </c>
      <c r="D2315" s="6" t="str">
        <f aca="false">IF(MONTH(A2315)&gt;=4,"FY "&amp;YEAR(A2315)&amp;"-"&amp;RIGHT(YEAR(A2315)+1,2),"FY "&amp;(YEAR(A2315)-1)&amp;"-"&amp;RIGHT(YEAR(A2315),2))</f>
        <v>FY 2010-11</v>
      </c>
      <c r="E2315" s="5" t="s">
        <v>13</v>
      </c>
      <c r="F2315" s="7" t="n">
        <v>2556.5</v>
      </c>
      <c r="G2315" s="7" t="n">
        <v>2587.8</v>
      </c>
      <c r="H2315" s="7" t="n">
        <v>-31.3</v>
      </c>
      <c r="I2315" s="7" t="n">
        <v>-7.01</v>
      </c>
      <c r="J2315" s="8" t="n">
        <v>44.6</v>
      </c>
    </row>
    <row r="2316" customFormat="false" ht="15" hidden="false" customHeight="false" outlineLevel="0" collapsed="false">
      <c r="A2316" s="4" t="n">
        <v>40298</v>
      </c>
      <c r="B2316" s="5" t="n">
        <v>2010</v>
      </c>
      <c r="C2316" s="5" t="n">
        <v>4</v>
      </c>
      <c r="D2316" s="6" t="str">
        <f aca="false">IF(MONTH(A2316)&gt;=4,"FY "&amp;YEAR(A2316)&amp;"-"&amp;RIGHT(YEAR(A2316)+1,2),"FY "&amp;(YEAR(A2316)-1)&amp;"-"&amp;RIGHT(YEAR(A2316),2))</f>
        <v>FY 2010-11</v>
      </c>
      <c r="E2316" s="5" t="s">
        <v>13</v>
      </c>
      <c r="F2316" s="7" t="n">
        <v>4050.2</v>
      </c>
      <c r="G2316" s="7" t="n">
        <v>3260.2</v>
      </c>
      <c r="H2316" s="7" t="n">
        <v>790</v>
      </c>
      <c r="I2316" s="7" t="n">
        <v>177.25</v>
      </c>
      <c r="J2316" s="8" t="n">
        <v>44.57</v>
      </c>
    </row>
    <row r="2317" customFormat="false" ht="15" hidden="false" customHeight="false" outlineLevel="0" collapsed="false">
      <c r="A2317" s="4" t="n">
        <v>40301</v>
      </c>
      <c r="B2317" s="5" t="n">
        <v>2010</v>
      </c>
      <c r="C2317" s="5" t="n">
        <v>5</v>
      </c>
      <c r="D2317" s="6" t="str">
        <f aca="false">IF(MONTH(A2317)&gt;=4,"FY "&amp;YEAR(A2317)&amp;"-"&amp;RIGHT(YEAR(A2317)+1,2),"FY "&amp;(YEAR(A2317)-1)&amp;"-"&amp;RIGHT(YEAR(A2317),2))</f>
        <v>FY 2010-11</v>
      </c>
      <c r="E2317" s="5" t="s">
        <v>13</v>
      </c>
      <c r="F2317" s="7" t="n">
        <v>3552.8</v>
      </c>
      <c r="G2317" s="7" t="n">
        <v>3014</v>
      </c>
      <c r="H2317" s="7" t="n">
        <v>538.9</v>
      </c>
      <c r="I2317" s="7" t="n">
        <v>121.25</v>
      </c>
      <c r="J2317" s="8" t="n">
        <v>44.44</v>
      </c>
    </row>
    <row r="2318" customFormat="false" ht="15" hidden="false" customHeight="false" outlineLevel="0" collapsed="false">
      <c r="A2318" s="4" t="n">
        <v>40302</v>
      </c>
      <c r="B2318" s="5" t="n">
        <v>2010</v>
      </c>
      <c r="C2318" s="5" t="n">
        <v>5</v>
      </c>
      <c r="D2318" s="6" t="str">
        <f aca="false">IF(MONTH(A2318)&gt;=4,"FY "&amp;YEAR(A2318)&amp;"-"&amp;RIGHT(YEAR(A2318)+1,2),"FY "&amp;(YEAR(A2318)-1)&amp;"-"&amp;RIGHT(YEAR(A2318),2))</f>
        <v>FY 2010-11</v>
      </c>
      <c r="E2318" s="5" t="s">
        <v>13</v>
      </c>
      <c r="F2318" s="7" t="n">
        <v>1625.9</v>
      </c>
      <c r="G2318" s="7" t="n">
        <v>1862</v>
      </c>
      <c r="H2318" s="7" t="n">
        <v>-236.1</v>
      </c>
      <c r="I2318" s="7" t="n">
        <v>-52.99</v>
      </c>
      <c r="J2318" s="8" t="n">
        <v>44.56</v>
      </c>
    </row>
    <row r="2319" customFormat="false" ht="15" hidden="false" customHeight="false" outlineLevel="0" collapsed="false">
      <c r="A2319" s="4" t="n">
        <v>40303</v>
      </c>
      <c r="B2319" s="5" t="n">
        <v>2010</v>
      </c>
      <c r="C2319" s="5" t="n">
        <v>5</v>
      </c>
      <c r="D2319" s="6" t="str">
        <f aca="false">IF(MONTH(A2319)&gt;=4,"FY "&amp;YEAR(A2319)&amp;"-"&amp;RIGHT(YEAR(A2319)+1,2),"FY "&amp;(YEAR(A2319)-1)&amp;"-"&amp;RIGHT(YEAR(A2319),2))</f>
        <v>FY 2010-11</v>
      </c>
      <c r="E2319" s="5" t="s">
        <v>13</v>
      </c>
      <c r="F2319" s="7" t="n">
        <v>2826.9</v>
      </c>
      <c r="G2319" s="7" t="n">
        <v>2722.3</v>
      </c>
      <c r="H2319" s="7" t="n">
        <v>104.5</v>
      </c>
      <c r="I2319" s="7" t="n">
        <v>23.46</v>
      </c>
      <c r="J2319" s="8" t="n">
        <v>44.56</v>
      </c>
    </row>
    <row r="2320" customFormat="false" ht="15" hidden="false" customHeight="false" outlineLevel="0" collapsed="false">
      <c r="A2320" s="4" t="n">
        <v>40304</v>
      </c>
      <c r="B2320" s="5" t="n">
        <v>2010</v>
      </c>
      <c r="C2320" s="5" t="n">
        <v>5</v>
      </c>
      <c r="D2320" s="6" t="str">
        <f aca="false">IF(MONTH(A2320)&gt;=4,"FY "&amp;YEAR(A2320)&amp;"-"&amp;RIGHT(YEAR(A2320)+1,2),"FY "&amp;(YEAR(A2320)-1)&amp;"-"&amp;RIGHT(YEAR(A2320),2))</f>
        <v>FY 2010-11</v>
      </c>
      <c r="E2320" s="5" t="s">
        <v>13</v>
      </c>
      <c r="F2320" s="7" t="n">
        <v>2180.3</v>
      </c>
      <c r="G2320" s="7" t="n">
        <v>3569.4</v>
      </c>
      <c r="H2320" s="7" t="n">
        <v>-1389.2</v>
      </c>
      <c r="I2320" s="7" t="n">
        <v>-309.6</v>
      </c>
      <c r="J2320" s="8" t="n">
        <v>44.87</v>
      </c>
    </row>
    <row r="2321" customFormat="false" ht="15" hidden="false" customHeight="false" outlineLevel="0" collapsed="false">
      <c r="A2321" s="4" t="n">
        <v>40305</v>
      </c>
      <c r="B2321" s="5" t="n">
        <v>2010</v>
      </c>
      <c r="C2321" s="5" t="n">
        <v>5</v>
      </c>
      <c r="D2321" s="6" t="str">
        <f aca="false">IF(MONTH(A2321)&gt;=4,"FY "&amp;YEAR(A2321)&amp;"-"&amp;RIGHT(YEAR(A2321)+1,2),"FY "&amp;(YEAR(A2321)-1)&amp;"-"&amp;RIGHT(YEAR(A2321),2))</f>
        <v>FY 2010-11</v>
      </c>
      <c r="E2321" s="5" t="s">
        <v>13</v>
      </c>
      <c r="F2321" s="7" t="n">
        <v>1648.5</v>
      </c>
      <c r="G2321" s="7" t="n">
        <v>2112.2</v>
      </c>
      <c r="H2321" s="7" t="n">
        <v>-463.7</v>
      </c>
      <c r="I2321" s="7" t="n">
        <v>-102.13</v>
      </c>
      <c r="J2321" s="8" t="n">
        <v>45.4</v>
      </c>
    </row>
    <row r="2322" customFormat="false" ht="15" hidden="false" customHeight="false" outlineLevel="0" collapsed="false">
      <c r="A2322" s="4" t="n">
        <v>40308</v>
      </c>
      <c r="B2322" s="5" t="n">
        <v>2010</v>
      </c>
      <c r="C2322" s="5" t="n">
        <v>5</v>
      </c>
      <c r="D2322" s="6" t="str">
        <f aca="false">IF(MONTH(A2322)&gt;=4,"FY "&amp;YEAR(A2322)&amp;"-"&amp;RIGHT(YEAR(A2322)+1,2),"FY "&amp;(YEAR(A2322)-1)&amp;"-"&amp;RIGHT(YEAR(A2322),2))</f>
        <v>FY 2010-11</v>
      </c>
      <c r="E2322" s="5" t="s">
        <v>13</v>
      </c>
      <c r="F2322" s="7" t="n">
        <v>2856.3</v>
      </c>
      <c r="G2322" s="7" t="n">
        <v>4446.2</v>
      </c>
      <c r="H2322" s="7" t="n">
        <v>-1589.9</v>
      </c>
      <c r="I2322" s="7" t="n">
        <v>-348.82</v>
      </c>
      <c r="J2322" s="8" t="n">
        <v>45.58</v>
      </c>
    </row>
    <row r="2323" customFormat="false" ht="15" hidden="false" customHeight="false" outlineLevel="0" collapsed="false">
      <c r="A2323" s="4" t="n">
        <v>40309</v>
      </c>
      <c r="B2323" s="5" t="n">
        <v>2010</v>
      </c>
      <c r="C2323" s="5" t="n">
        <v>5</v>
      </c>
      <c r="D2323" s="6" t="str">
        <f aca="false">IF(MONTH(A2323)&gt;=4,"FY "&amp;YEAR(A2323)&amp;"-"&amp;RIGHT(YEAR(A2323)+1,2),"FY "&amp;(YEAR(A2323)-1)&amp;"-"&amp;RIGHT(YEAR(A2323),2))</f>
        <v>FY 2010-11</v>
      </c>
      <c r="E2323" s="5" t="s">
        <v>13</v>
      </c>
      <c r="F2323" s="7" t="n">
        <v>3407.2</v>
      </c>
      <c r="G2323" s="7" t="n">
        <v>2709.8</v>
      </c>
      <c r="H2323" s="7" t="n">
        <v>697.4</v>
      </c>
      <c r="I2323" s="7" t="n">
        <v>155.12</v>
      </c>
      <c r="J2323" s="8" t="n">
        <v>44.96</v>
      </c>
    </row>
    <row r="2324" customFormat="false" ht="15" hidden="false" customHeight="false" outlineLevel="0" collapsed="false">
      <c r="A2324" s="4" t="n">
        <v>40310</v>
      </c>
      <c r="B2324" s="5" t="n">
        <v>2010</v>
      </c>
      <c r="C2324" s="5" t="n">
        <v>5</v>
      </c>
      <c r="D2324" s="6" t="str">
        <f aca="false">IF(MONTH(A2324)&gt;=4,"FY "&amp;YEAR(A2324)&amp;"-"&amp;RIGHT(YEAR(A2324)+1,2),"FY "&amp;(YEAR(A2324)-1)&amp;"-"&amp;RIGHT(YEAR(A2324),2))</f>
        <v>FY 2010-11</v>
      </c>
      <c r="E2324" s="5" t="s">
        <v>13</v>
      </c>
      <c r="F2324" s="7" t="n">
        <v>2548.2</v>
      </c>
      <c r="G2324" s="7" t="n">
        <v>2400</v>
      </c>
      <c r="H2324" s="7" t="n">
        <v>148.3</v>
      </c>
      <c r="I2324" s="7" t="n">
        <v>32.85</v>
      </c>
      <c r="J2324" s="8" t="n">
        <v>45.14</v>
      </c>
    </row>
    <row r="2325" customFormat="false" ht="15" hidden="false" customHeight="false" outlineLevel="0" collapsed="false">
      <c r="A2325" s="4" t="n">
        <v>40311</v>
      </c>
      <c r="B2325" s="5" t="n">
        <v>2010</v>
      </c>
      <c r="C2325" s="5" t="n">
        <v>5</v>
      </c>
      <c r="D2325" s="6" t="str">
        <f aca="false">IF(MONTH(A2325)&gt;=4,"FY "&amp;YEAR(A2325)&amp;"-"&amp;RIGHT(YEAR(A2325)+1,2),"FY "&amp;(YEAR(A2325)-1)&amp;"-"&amp;RIGHT(YEAR(A2325),2))</f>
        <v>FY 2010-11</v>
      </c>
      <c r="E2325" s="5" t="s">
        <v>13</v>
      </c>
      <c r="F2325" s="7" t="n">
        <v>2181.1</v>
      </c>
      <c r="G2325" s="7" t="n">
        <v>2347</v>
      </c>
      <c r="H2325" s="7" t="n">
        <v>-165.9</v>
      </c>
      <c r="I2325" s="7" t="n">
        <v>-36.6</v>
      </c>
      <c r="J2325" s="8" t="n">
        <v>45.33</v>
      </c>
    </row>
    <row r="2326" customFormat="false" ht="15" hidden="false" customHeight="false" outlineLevel="0" collapsed="false">
      <c r="A2326" s="4" t="n">
        <v>40312</v>
      </c>
      <c r="B2326" s="5" t="n">
        <v>2010</v>
      </c>
      <c r="C2326" s="5" t="n">
        <v>5</v>
      </c>
      <c r="D2326" s="6" t="str">
        <f aca="false">IF(MONTH(A2326)&gt;=4,"FY "&amp;YEAR(A2326)&amp;"-"&amp;RIGHT(YEAR(A2326)+1,2),"FY "&amp;(YEAR(A2326)-1)&amp;"-"&amp;RIGHT(YEAR(A2326),2))</f>
        <v>FY 2010-11</v>
      </c>
      <c r="E2326" s="5" t="s">
        <v>13</v>
      </c>
      <c r="F2326" s="7" t="n">
        <v>2514.7</v>
      </c>
      <c r="G2326" s="7" t="n">
        <v>2428.8</v>
      </c>
      <c r="H2326" s="7" t="n">
        <v>85.9</v>
      </c>
      <c r="I2326" s="7" t="n">
        <v>19.08</v>
      </c>
      <c r="J2326" s="8" t="n">
        <v>44.99</v>
      </c>
    </row>
    <row r="2327" customFormat="false" ht="15" hidden="false" customHeight="false" outlineLevel="0" collapsed="false">
      <c r="A2327" s="4" t="n">
        <v>40315</v>
      </c>
      <c r="B2327" s="5" t="n">
        <v>2010</v>
      </c>
      <c r="C2327" s="5" t="n">
        <v>5</v>
      </c>
      <c r="D2327" s="6" t="str">
        <f aca="false">IF(MONTH(A2327)&gt;=4,"FY "&amp;YEAR(A2327)&amp;"-"&amp;RIGHT(YEAR(A2327)+1,2),"FY "&amp;(YEAR(A2327)-1)&amp;"-"&amp;RIGHT(YEAR(A2327),2))</f>
        <v>FY 2010-11</v>
      </c>
      <c r="E2327" s="5" t="s">
        <v>13</v>
      </c>
      <c r="F2327" s="7" t="n">
        <v>2262.6</v>
      </c>
      <c r="G2327" s="7" t="n">
        <v>2467.6</v>
      </c>
      <c r="H2327" s="7" t="n">
        <v>-204.9</v>
      </c>
      <c r="I2327" s="7" t="n">
        <v>-45.44</v>
      </c>
      <c r="J2327" s="8" t="n">
        <v>45.1</v>
      </c>
    </row>
    <row r="2328" customFormat="false" ht="15" hidden="false" customHeight="false" outlineLevel="0" collapsed="false">
      <c r="A2328" s="4" t="n">
        <v>40316</v>
      </c>
      <c r="B2328" s="5" t="n">
        <v>2010</v>
      </c>
      <c r="C2328" s="5" t="n">
        <v>5</v>
      </c>
      <c r="D2328" s="6" t="str">
        <f aca="false">IF(MONTH(A2328)&gt;=4,"FY "&amp;YEAR(A2328)&amp;"-"&amp;RIGHT(YEAR(A2328)+1,2),"FY "&amp;(YEAR(A2328)-1)&amp;"-"&amp;RIGHT(YEAR(A2328),2))</f>
        <v>FY 2010-11</v>
      </c>
      <c r="E2328" s="5" t="s">
        <v>13</v>
      </c>
      <c r="F2328" s="7" t="n">
        <v>1784</v>
      </c>
      <c r="G2328" s="7" t="n">
        <v>2815.6</v>
      </c>
      <c r="H2328" s="7" t="n">
        <v>-1031.6</v>
      </c>
      <c r="I2328" s="7" t="n">
        <v>-225.63</v>
      </c>
      <c r="J2328" s="8" t="n">
        <v>45.72</v>
      </c>
    </row>
    <row r="2329" customFormat="false" ht="15" hidden="false" customHeight="false" outlineLevel="0" collapsed="false">
      <c r="A2329" s="4" t="n">
        <v>40317</v>
      </c>
      <c r="B2329" s="5" t="n">
        <v>2010</v>
      </c>
      <c r="C2329" s="5" t="n">
        <v>5</v>
      </c>
      <c r="D2329" s="6" t="str">
        <f aca="false">IF(MONTH(A2329)&gt;=4,"FY "&amp;YEAR(A2329)&amp;"-"&amp;RIGHT(YEAR(A2329)+1,2),"FY "&amp;(YEAR(A2329)-1)&amp;"-"&amp;RIGHT(YEAR(A2329),2))</f>
        <v>FY 2010-11</v>
      </c>
      <c r="E2329" s="5" t="s">
        <v>13</v>
      </c>
      <c r="F2329" s="7" t="n">
        <v>2143.2</v>
      </c>
      <c r="G2329" s="7" t="n">
        <v>2582.2</v>
      </c>
      <c r="H2329" s="7" t="n">
        <v>-439</v>
      </c>
      <c r="I2329" s="7" t="n">
        <v>-96.39</v>
      </c>
      <c r="J2329" s="8" t="n">
        <v>45.55</v>
      </c>
    </row>
    <row r="2330" customFormat="false" ht="15" hidden="false" customHeight="false" outlineLevel="0" collapsed="false">
      <c r="A2330" s="4" t="n">
        <v>40318</v>
      </c>
      <c r="B2330" s="5" t="n">
        <v>2010</v>
      </c>
      <c r="C2330" s="5" t="n">
        <v>5</v>
      </c>
      <c r="D2330" s="6" t="str">
        <f aca="false">IF(MONTH(A2330)&gt;=4,"FY "&amp;YEAR(A2330)&amp;"-"&amp;RIGHT(YEAR(A2330)+1,2),"FY "&amp;(YEAR(A2330)-1)&amp;"-"&amp;RIGHT(YEAR(A2330),2))</f>
        <v>FY 2010-11</v>
      </c>
      <c r="E2330" s="5" t="s">
        <v>13</v>
      </c>
      <c r="F2330" s="7" t="n">
        <v>2433.3</v>
      </c>
      <c r="G2330" s="7" t="n">
        <v>3906.9</v>
      </c>
      <c r="H2330" s="7" t="n">
        <v>-1473.7</v>
      </c>
      <c r="I2330" s="7" t="n">
        <v>-320.37</v>
      </c>
      <c r="J2330" s="8" t="n">
        <v>46</v>
      </c>
    </row>
    <row r="2331" customFormat="false" ht="15" hidden="false" customHeight="false" outlineLevel="0" collapsed="false">
      <c r="A2331" s="4" t="n">
        <v>40319</v>
      </c>
      <c r="B2331" s="5" t="n">
        <v>2010</v>
      </c>
      <c r="C2331" s="5" t="n">
        <v>5</v>
      </c>
      <c r="D2331" s="6" t="str">
        <f aca="false">IF(MONTH(A2331)&gt;=4,"FY "&amp;YEAR(A2331)&amp;"-"&amp;RIGHT(YEAR(A2331)+1,2),"FY "&amp;(YEAR(A2331)-1)&amp;"-"&amp;RIGHT(YEAR(A2331),2))</f>
        <v>FY 2010-11</v>
      </c>
      <c r="E2331" s="5" t="s">
        <v>13</v>
      </c>
      <c r="F2331" s="7" t="n">
        <v>2153</v>
      </c>
      <c r="G2331" s="7" t="n">
        <v>2863.7</v>
      </c>
      <c r="H2331" s="7" t="n">
        <v>-710.6</v>
      </c>
      <c r="I2331" s="7" t="n">
        <v>-152.01</v>
      </c>
      <c r="J2331" s="8" t="n">
        <v>46.75</v>
      </c>
    </row>
    <row r="2332" customFormat="false" ht="15" hidden="false" customHeight="false" outlineLevel="0" collapsed="false">
      <c r="A2332" s="4" t="n">
        <v>40322</v>
      </c>
      <c r="B2332" s="5" t="n">
        <v>2010</v>
      </c>
      <c r="C2332" s="5" t="n">
        <v>5</v>
      </c>
      <c r="D2332" s="6" t="str">
        <f aca="false">IF(MONTH(A2332)&gt;=4,"FY "&amp;YEAR(A2332)&amp;"-"&amp;RIGHT(YEAR(A2332)+1,2),"FY "&amp;(YEAR(A2332)-1)&amp;"-"&amp;RIGHT(YEAR(A2332),2))</f>
        <v>FY 2010-11</v>
      </c>
      <c r="E2332" s="5" t="s">
        <v>13</v>
      </c>
      <c r="F2332" s="7" t="n">
        <v>1827.8</v>
      </c>
      <c r="G2332" s="7" t="n">
        <v>3304.6</v>
      </c>
      <c r="H2332" s="7" t="n">
        <v>-1476.8</v>
      </c>
      <c r="I2332" s="7" t="n">
        <v>-314.55</v>
      </c>
      <c r="J2332" s="8" t="n">
        <v>46.95</v>
      </c>
    </row>
    <row r="2333" customFormat="false" ht="15" hidden="false" customHeight="false" outlineLevel="0" collapsed="false">
      <c r="A2333" s="4" t="n">
        <v>40323</v>
      </c>
      <c r="B2333" s="5" t="n">
        <v>2010</v>
      </c>
      <c r="C2333" s="5" t="n">
        <v>5</v>
      </c>
      <c r="D2333" s="6" t="str">
        <f aca="false">IF(MONTH(A2333)&gt;=4,"FY "&amp;YEAR(A2333)&amp;"-"&amp;RIGHT(YEAR(A2333)+1,2),"FY "&amp;(YEAR(A2333)-1)&amp;"-"&amp;RIGHT(YEAR(A2333),2))</f>
        <v>FY 2010-11</v>
      </c>
      <c r="E2333" s="5" t="s">
        <v>13</v>
      </c>
      <c r="F2333" s="7" t="n">
        <v>2301.2</v>
      </c>
      <c r="G2333" s="7" t="n">
        <v>3183</v>
      </c>
      <c r="H2333" s="7" t="n">
        <v>-881.9</v>
      </c>
      <c r="I2333" s="7" t="n">
        <v>-188.96</v>
      </c>
      <c r="J2333" s="8" t="n">
        <v>46.67</v>
      </c>
    </row>
    <row r="2334" customFormat="false" ht="15" hidden="false" customHeight="false" outlineLevel="0" collapsed="false">
      <c r="A2334" s="4" t="n">
        <v>40324</v>
      </c>
      <c r="B2334" s="5" t="n">
        <v>2010</v>
      </c>
      <c r="C2334" s="5" t="n">
        <v>5</v>
      </c>
      <c r="D2334" s="6" t="str">
        <f aca="false">IF(MONTH(A2334)&gt;=4,"FY "&amp;YEAR(A2334)&amp;"-"&amp;RIGHT(YEAR(A2334)+1,2),"FY "&amp;(YEAR(A2334)-1)&amp;"-"&amp;RIGHT(YEAR(A2334),2))</f>
        <v>FY 2010-11</v>
      </c>
      <c r="E2334" s="5" t="s">
        <v>13</v>
      </c>
      <c r="F2334" s="7" t="n">
        <v>1753.4</v>
      </c>
      <c r="G2334" s="7" t="n">
        <v>3174.9</v>
      </c>
      <c r="H2334" s="7" t="n">
        <v>-1421.5</v>
      </c>
      <c r="I2334" s="7" t="n">
        <v>-299.91</v>
      </c>
      <c r="J2334" s="8" t="n">
        <v>47.4</v>
      </c>
    </row>
    <row r="2335" customFormat="false" ht="15" hidden="false" customHeight="false" outlineLevel="0" collapsed="false">
      <c r="A2335" s="4" t="n">
        <v>40326</v>
      </c>
      <c r="B2335" s="5" t="n">
        <v>2010</v>
      </c>
      <c r="C2335" s="5" t="n">
        <v>5</v>
      </c>
      <c r="D2335" s="6" t="str">
        <f aca="false">IF(MONTH(A2335)&gt;=4,"FY "&amp;YEAR(A2335)&amp;"-"&amp;RIGHT(YEAR(A2335)+1,2),"FY "&amp;(YEAR(A2335)-1)&amp;"-"&amp;RIGHT(YEAR(A2335),2))</f>
        <v>FY 2010-11</v>
      </c>
      <c r="E2335" s="5" t="s">
        <v>13</v>
      </c>
      <c r="F2335" s="7" t="n">
        <v>7650.1</v>
      </c>
      <c r="G2335" s="7" t="n">
        <v>7660.4</v>
      </c>
      <c r="H2335" s="7" t="n">
        <v>-10.3</v>
      </c>
      <c r="I2335" s="7" t="n">
        <v>-2.17</v>
      </c>
      <c r="J2335" s="8" t="n">
        <v>47.57</v>
      </c>
    </row>
    <row r="2336" customFormat="false" ht="15" hidden="false" customHeight="false" outlineLevel="0" collapsed="false">
      <c r="A2336" s="4" t="n">
        <v>40329</v>
      </c>
      <c r="B2336" s="5" t="n">
        <v>2010</v>
      </c>
      <c r="C2336" s="5" t="n">
        <v>5</v>
      </c>
      <c r="D2336" s="6" t="str">
        <f aca="false">IF(MONTH(A2336)&gt;=4,"FY "&amp;YEAR(A2336)&amp;"-"&amp;RIGHT(YEAR(A2336)+1,2),"FY "&amp;(YEAR(A2336)-1)&amp;"-"&amp;RIGHT(YEAR(A2336),2))</f>
        <v>FY 2010-11</v>
      </c>
      <c r="E2336" s="5" t="s">
        <v>13</v>
      </c>
      <c r="F2336" s="7" t="n">
        <v>2541.8</v>
      </c>
      <c r="G2336" s="7" t="n">
        <v>2058.2</v>
      </c>
      <c r="H2336" s="7" t="n">
        <v>483.6</v>
      </c>
      <c r="I2336" s="7" t="n">
        <v>103.92</v>
      </c>
      <c r="J2336" s="8" t="n">
        <v>46.54</v>
      </c>
    </row>
    <row r="2337" customFormat="false" ht="15" hidden="false" customHeight="false" outlineLevel="0" collapsed="false">
      <c r="A2337" s="4" t="n">
        <v>40330</v>
      </c>
      <c r="B2337" s="5" t="n">
        <v>2010</v>
      </c>
      <c r="C2337" s="5" t="n">
        <v>6</v>
      </c>
      <c r="D2337" s="6" t="str">
        <f aca="false">IF(MONTH(A2337)&gt;=4,"FY "&amp;YEAR(A2337)&amp;"-"&amp;RIGHT(YEAR(A2337)+1,2),"FY "&amp;(YEAR(A2337)-1)&amp;"-"&amp;RIGHT(YEAR(A2337),2))</f>
        <v>FY 2010-11</v>
      </c>
      <c r="E2337" s="5" t="s">
        <v>13</v>
      </c>
      <c r="F2337" s="7" t="n">
        <v>2458.5</v>
      </c>
      <c r="G2337" s="7" t="n">
        <v>1657.6</v>
      </c>
      <c r="H2337" s="7" t="n">
        <v>800.9</v>
      </c>
      <c r="I2337" s="7" t="n">
        <v>172.43</v>
      </c>
      <c r="J2337" s="8" t="n">
        <v>46.45</v>
      </c>
    </row>
    <row r="2338" customFormat="false" ht="15" hidden="false" customHeight="false" outlineLevel="0" collapsed="false">
      <c r="A2338" s="4" t="n">
        <v>40331</v>
      </c>
      <c r="B2338" s="5" t="n">
        <v>2010</v>
      </c>
      <c r="C2338" s="5" t="n">
        <v>6</v>
      </c>
      <c r="D2338" s="6" t="str">
        <f aca="false">IF(MONTH(A2338)&gt;=4,"FY "&amp;YEAR(A2338)&amp;"-"&amp;RIGHT(YEAR(A2338)+1,2),"FY "&amp;(YEAR(A2338)-1)&amp;"-"&amp;RIGHT(YEAR(A2338),2))</f>
        <v>FY 2010-11</v>
      </c>
      <c r="E2338" s="5" t="s">
        <v>13</v>
      </c>
      <c r="F2338" s="7" t="n">
        <v>1821.7</v>
      </c>
      <c r="G2338" s="7" t="n">
        <v>2294.5</v>
      </c>
      <c r="H2338" s="7" t="n">
        <v>-472.8</v>
      </c>
      <c r="I2338" s="7" t="n">
        <v>-101.27</v>
      </c>
      <c r="J2338" s="8" t="n">
        <v>46.69</v>
      </c>
    </row>
    <row r="2339" customFormat="false" ht="15" hidden="false" customHeight="false" outlineLevel="0" collapsed="false">
      <c r="A2339" s="4" t="n">
        <v>40332</v>
      </c>
      <c r="B2339" s="5" t="n">
        <v>2010</v>
      </c>
      <c r="C2339" s="5" t="n">
        <v>6</v>
      </c>
      <c r="D2339" s="6" t="str">
        <f aca="false">IF(MONTH(A2339)&gt;=4,"FY "&amp;YEAR(A2339)&amp;"-"&amp;RIGHT(YEAR(A2339)+1,2),"FY "&amp;(YEAR(A2339)-1)&amp;"-"&amp;RIGHT(YEAR(A2339),2))</f>
        <v>FY 2010-11</v>
      </c>
      <c r="E2339" s="5" t="s">
        <v>13</v>
      </c>
      <c r="F2339" s="7" t="n">
        <v>2222.9</v>
      </c>
      <c r="G2339" s="7" t="n">
        <v>2350.5</v>
      </c>
      <c r="H2339" s="7" t="n">
        <v>-127.6</v>
      </c>
      <c r="I2339" s="7" t="n">
        <v>-27.04</v>
      </c>
      <c r="J2339" s="8" t="n">
        <v>47.19</v>
      </c>
    </row>
    <row r="2340" customFormat="false" ht="15" hidden="false" customHeight="false" outlineLevel="0" collapsed="false">
      <c r="A2340" s="4" t="n">
        <v>40333</v>
      </c>
      <c r="B2340" s="5" t="n">
        <v>2010</v>
      </c>
      <c r="C2340" s="5" t="n">
        <v>6</v>
      </c>
      <c r="D2340" s="6" t="str">
        <f aca="false">IF(MONTH(A2340)&gt;=4,"FY "&amp;YEAR(A2340)&amp;"-"&amp;RIGHT(YEAR(A2340)+1,2),"FY "&amp;(YEAR(A2340)-1)&amp;"-"&amp;RIGHT(YEAR(A2340),2))</f>
        <v>FY 2010-11</v>
      </c>
      <c r="E2340" s="5" t="s">
        <v>13</v>
      </c>
      <c r="F2340" s="7" t="n">
        <v>2185.9</v>
      </c>
      <c r="G2340" s="7" t="n">
        <v>1692.7</v>
      </c>
      <c r="H2340" s="7" t="n">
        <v>493.3</v>
      </c>
      <c r="I2340" s="7" t="n">
        <v>106.03</v>
      </c>
      <c r="J2340" s="8" t="n">
        <v>46.52</v>
      </c>
    </row>
    <row r="2341" customFormat="false" ht="15" hidden="false" customHeight="false" outlineLevel="0" collapsed="false">
      <c r="A2341" s="4" t="n">
        <v>40336</v>
      </c>
      <c r="B2341" s="5" t="n">
        <v>2010</v>
      </c>
      <c r="C2341" s="5" t="n">
        <v>6</v>
      </c>
      <c r="D2341" s="6" t="str">
        <f aca="false">IF(MONTH(A2341)&gt;=4,"FY "&amp;YEAR(A2341)&amp;"-"&amp;RIGHT(YEAR(A2341)+1,2),"FY "&amp;(YEAR(A2341)-1)&amp;"-"&amp;RIGHT(YEAR(A2341),2))</f>
        <v>FY 2010-11</v>
      </c>
      <c r="E2341" s="5" t="s">
        <v>13</v>
      </c>
      <c r="F2341" s="7" t="n">
        <v>1613.5</v>
      </c>
      <c r="G2341" s="7" t="n">
        <v>1338.6</v>
      </c>
      <c r="H2341" s="7" t="n">
        <v>274.9</v>
      </c>
      <c r="I2341" s="7" t="n">
        <v>58.9</v>
      </c>
      <c r="J2341" s="8" t="n">
        <v>46.67</v>
      </c>
    </row>
    <row r="2342" customFormat="false" ht="15" hidden="false" customHeight="false" outlineLevel="0" collapsed="false">
      <c r="A2342" s="4" t="n">
        <v>40337</v>
      </c>
      <c r="B2342" s="5" t="n">
        <v>2010</v>
      </c>
      <c r="C2342" s="5" t="n">
        <v>6</v>
      </c>
      <c r="D2342" s="6" t="str">
        <f aca="false">IF(MONTH(A2342)&gt;=4,"FY "&amp;YEAR(A2342)&amp;"-"&amp;RIGHT(YEAR(A2342)+1,2),"FY "&amp;(YEAR(A2342)-1)&amp;"-"&amp;RIGHT(YEAR(A2342),2))</f>
        <v>FY 2010-11</v>
      </c>
      <c r="E2342" s="5" t="s">
        <v>13</v>
      </c>
      <c r="F2342" s="7" t="n">
        <v>2265.6</v>
      </c>
      <c r="G2342" s="7" t="n">
        <v>2481.5</v>
      </c>
      <c r="H2342" s="7" t="n">
        <v>-215.9</v>
      </c>
      <c r="I2342" s="7" t="n">
        <v>-45.66</v>
      </c>
      <c r="J2342" s="8" t="n">
        <v>47.28</v>
      </c>
    </row>
    <row r="2343" customFormat="false" ht="15" hidden="false" customHeight="false" outlineLevel="0" collapsed="false">
      <c r="A2343" s="4" t="n">
        <v>40338</v>
      </c>
      <c r="B2343" s="5" t="n">
        <v>2010</v>
      </c>
      <c r="C2343" s="5" t="n">
        <v>6</v>
      </c>
      <c r="D2343" s="6" t="str">
        <f aca="false">IF(MONTH(A2343)&gt;=4,"FY "&amp;YEAR(A2343)&amp;"-"&amp;RIGHT(YEAR(A2343)+1,2),"FY "&amp;(YEAR(A2343)-1)&amp;"-"&amp;RIGHT(YEAR(A2343),2))</f>
        <v>FY 2010-11</v>
      </c>
      <c r="E2343" s="5" t="s">
        <v>13</v>
      </c>
      <c r="F2343" s="7" t="n">
        <v>2353.4</v>
      </c>
      <c r="G2343" s="7" t="n">
        <v>1916.8</v>
      </c>
      <c r="H2343" s="7" t="n">
        <v>436.6</v>
      </c>
      <c r="I2343" s="7" t="n">
        <v>92.98</v>
      </c>
      <c r="J2343" s="8" t="n">
        <v>46.95</v>
      </c>
    </row>
    <row r="2344" customFormat="false" ht="15" hidden="false" customHeight="false" outlineLevel="0" collapsed="false">
      <c r="A2344" s="4" t="n">
        <v>40339</v>
      </c>
      <c r="B2344" s="5" t="n">
        <v>2010</v>
      </c>
      <c r="C2344" s="5" t="n">
        <v>6</v>
      </c>
      <c r="D2344" s="6" t="str">
        <f aca="false">IF(MONTH(A2344)&gt;=4,"FY "&amp;YEAR(A2344)&amp;"-"&amp;RIGHT(YEAR(A2344)+1,2),"FY "&amp;(YEAR(A2344)-1)&amp;"-"&amp;RIGHT(YEAR(A2344),2))</f>
        <v>FY 2010-11</v>
      </c>
      <c r="E2344" s="5" t="s">
        <v>13</v>
      </c>
      <c r="F2344" s="7" t="n">
        <v>2190.3</v>
      </c>
      <c r="G2344" s="7" t="n">
        <v>2192</v>
      </c>
      <c r="H2344" s="7" t="n">
        <v>-1.7</v>
      </c>
      <c r="I2344" s="7" t="n">
        <v>-0.36</v>
      </c>
      <c r="J2344" s="8" t="n">
        <v>46.98</v>
      </c>
    </row>
    <row r="2345" customFormat="false" ht="15" hidden="false" customHeight="false" outlineLevel="0" collapsed="false">
      <c r="A2345" s="4" t="n">
        <v>40340</v>
      </c>
      <c r="B2345" s="5" t="n">
        <v>2010</v>
      </c>
      <c r="C2345" s="5" t="n">
        <v>6</v>
      </c>
      <c r="D2345" s="6" t="str">
        <f aca="false">IF(MONTH(A2345)&gt;=4,"FY "&amp;YEAR(A2345)&amp;"-"&amp;RIGHT(YEAR(A2345)+1,2),"FY "&amp;(YEAR(A2345)-1)&amp;"-"&amp;RIGHT(YEAR(A2345),2))</f>
        <v>FY 2010-11</v>
      </c>
      <c r="E2345" s="5" t="s">
        <v>13</v>
      </c>
      <c r="F2345" s="7" t="n">
        <v>2061.4</v>
      </c>
      <c r="G2345" s="7" t="n">
        <v>1672.7</v>
      </c>
      <c r="H2345" s="7" t="n">
        <v>388.7</v>
      </c>
      <c r="I2345" s="7" t="n">
        <v>82.74</v>
      </c>
      <c r="J2345" s="8" t="n">
        <v>46.98</v>
      </c>
    </row>
    <row r="2346" customFormat="false" ht="15" hidden="false" customHeight="false" outlineLevel="0" collapsed="false">
      <c r="A2346" s="4" t="n">
        <v>40343</v>
      </c>
      <c r="B2346" s="5" t="n">
        <v>2010</v>
      </c>
      <c r="C2346" s="5" t="n">
        <v>6</v>
      </c>
      <c r="D2346" s="6" t="str">
        <f aca="false">IF(MONTH(A2346)&gt;=4,"FY "&amp;YEAR(A2346)&amp;"-"&amp;RIGHT(YEAR(A2346)+1,2),"FY "&amp;(YEAR(A2346)-1)&amp;"-"&amp;RIGHT(YEAR(A2346),2))</f>
        <v>FY 2010-11</v>
      </c>
      <c r="E2346" s="5" t="s">
        <v>13</v>
      </c>
      <c r="F2346" s="7" t="n">
        <v>3297.9</v>
      </c>
      <c r="G2346" s="7" t="n">
        <v>2402.2</v>
      </c>
      <c r="H2346" s="7" t="n">
        <v>895.7</v>
      </c>
      <c r="I2346" s="7" t="n">
        <v>191.3</v>
      </c>
      <c r="J2346" s="8" t="n">
        <v>46.82</v>
      </c>
    </row>
    <row r="2347" customFormat="false" ht="15" hidden="false" customHeight="false" outlineLevel="0" collapsed="false">
      <c r="A2347" s="4" t="n">
        <v>40344</v>
      </c>
      <c r="B2347" s="5" t="n">
        <v>2010</v>
      </c>
      <c r="C2347" s="5" t="n">
        <v>6</v>
      </c>
      <c r="D2347" s="6" t="str">
        <f aca="false">IF(MONTH(A2347)&gt;=4,"FY "&amp;YEAR(A2347)&amp;"-"&amp;RIGHT(YEAR(A2347)+1,2),"FY "&amp;(YEAR(A2347)-1)&amp;"-"&amp;RIGHT(YEAR(A2347),2))</f>
        <v>FY 2010-11</v>
      </c>
      <c r="E2347" s="5" t="s">
        <v>13</v>
      </c>
      <c r="F2347" s="7" t="n">
        <v>1929.1</v>
      </c>
      <c r="G2347" s="7" t="n">
        <v>1548.5</v>
      </c>
      <c r="H2347" s="7" t="n">
        <v>380.6</v>
      </c>
      <c r="I2347" s="7" t="n">
        <v>81.72</v>
      </c>
      <c r="J2347" s="8" t="n">
        <v>46.57</v>
      </c>
    </row>
    <row r="2348" customFormat="false" ht="15" hidden="false" customHeight="false" outlineLevel="0" collapsed="false">
      <c r="A2348" s="4" t="n">
        <v>40345</v>
      </c>
      <c r="B2348" s="5" t="n">
        <v>2010</v>
      </c>
      <c r="C2348" s="5" t="n">
        <v>6</v>
      </c>
      <c r="D2348" s="6" t="str">
        <f aca="false">IF(MONTH(A2348)&gt;=4,"FY "&amp;YEAR(A2348)&amp;"-"&amp;RIGHT(YEAR(A2348)+1,2),"FY "&amp;(YEAR(A2348)-1)&amp;"-"&amp;RIGHT(YEAR(A2348),2))</f>
        <v>FY 2010-11</v>
      </c>
      <c r="E2348" s="5" t="s">
        <v>13</v>
      </c>
      <c r="F2348" s="7" t="n">
        <v>2377.1</v>
      </c>
      <c r="G2348" s="7" t="n">
        <v>1683.9</v>
      </c>
      <c r="H2348" s="7" t="n">
        <v>693.1</v>
      </c>
      <c r="I2348" s="7" t="n">
        <v>148.32</v>
      </c>
      <c r="J2348" s="8" t="n">
        <v>46.73</v>
      </c>
    </row>
    <row r="2349" customFormat="false" ht="15" hidden="false" customHeight="false" outlineLevel="0" collapsed="false">
      <c r="A2349" s="4" t="n">
        <v>40346</v>
      </c>
      <c r="B2349" s="5" t="n">
        <v>2010</v>
      </c>
      <c r="C2349" s="5" t="n">
        <v>6</v>
      </c>
      <c r="D2349" s="6" t="str">
        <f aca="false">IF(MONTH(A2349)&gt;=4,"FY "&amp;YEAR(A2349)&amp;"-"&amp;RIGHT(YEAR(A2349)+1,2),"FY "&amp;(YEAR(A2349)-1)&amp;"-"&amp;RIGHT(YEAR(A2349),2))</f>
        <v>FY 2010-11</v>
      </c>
      <c r="E2349" s="5" t="s">
        <v>13</v>
      </c>
      <c r="F2349" s="7" t="n">
        <v>2520.6</v>
      </c>
      <c r="G2349" s="7" t="n">
        <v>1662.3</v>
      </c>
      <c r="H2349" s="7" t="n">
        <v>858.3</v>
      </c>
      <c r="I2349" s="7" t="n">
        <v>185.18</v>
      </c>
      <c r="J2349" s="8" t="n">
        <v>46.35</v>
      </c>
    </row>
    <row r="2350" customFormat="false" ht="15" hidden="false" customHeight="false" outlineLevel="0" collapsed="false">
      <c r="A2350" s="4" t="n">
        <v>40347</v>
      </c>
      <c r="B2350" s="5" t="n">
        <v>2010</v>
      </c>
      <c r="C2350" s="5" t="n">
        <v>6</v>
      </c>
      <c r="D2350" s="6" t="str">
        <f aca="false">IF(MONTH(A2350)&gt;=4,"FY "&amp;YEAR(A2350)&amp;"-"&amp;RIGHT(YEAR(A2350)+1,2),"FY "&amp;(YEAR(A2350)-1)&amp;"-"&amp;RIGHT(YEAR(A2350),2))</f>
        <v>FY 2010-11</v>
      </c>
      <c r="E2350" s="5" t="s">
        <v>13</v>
      </c>
      <c r="F2350" s="7" t="n">
        <v>2766.8</v>
      </c>
      <c r="G2350" s="7" t="n">
        <v>2222.6</v>
      </c>
      <c r="H2350" s="7" t="n">
        <v>544.2</v>
      </c>
      <c r="I2350" s="7" t="n">
        <v>117.03</v>
      </c>
      <c r="J2350" s="8" t="n">
        <v>46.5</v>
      </c>
    </row>
    <row r="2351" customFormat="false" ht="15" hidden="false" customHeight="false" outlineLevel="0" collapsed="false">
      <c r="A2351" s="4" t="n">
        <v>40350</v>
      </c>
      <c r="B2351" s="5" t="n">
        <v>2010</v>
      </c>
      <c r="C2351" s="5" t="n">
        <v>6</v>
      </c>
      <c r="D2351" s="6" t="str">
        <f aca="false">IF(MONTH(A2351)&gt;=4,"FY "&amp;YEAR(A2351)&amp;"-"&amp;RIGHT(YEAR(A2351)+1,2),"FY "&amp;(YEAR(A2351)-1)&amp;"-"&amp;RIGHT(YEAR(A2351),2))</f>
        <v>FY 2010-11</v>
      </c>
      <c r="E2351" s="5" t="s">
        <v>13</v>
      </c>
      <c r="F2351" s="7" t="n">
        <v>2134.4</v>
      </c>
      <c r="G2351" s="7" t="n">
        <v>1439</v>
      </c>
      <c r="H2351" s="7" t="n">
        <v>695.4</v>
      </c>
      <c r="I2351" s="7" t="n">
        <v>150.71</v>
      </c>
      <c r="J2351" s="8" t="n">
        <v>46.14</v>
      </c>
    </row>
    <row r="2352" customFormat="false" ht="15" hidden="false" customHeight="false" outlineLevel="0" collapsed="false">
      <c r="A2352" s="4" t="n">
        <v>40351</v>
      </c>
      <c r="B2352" s="5" t="n">
        <v>2010</v>
      </c>
      <c r="C2352" s="5" t="n">
        <v>6</v>
      </c>
      <c r="D2352" s="6" t="str">
        <f aca="false">IF(MONTH(A2352)&gt;=4,"FY "&amp;YEAR(A2352)&amp;"-"&amp;RIGHT(YEAR(A2352)+1,2),"FY "&amp;(YEAR(A2352)-1)&amp;"-"&amp;RIGHT(YEAR(A2352),2))</f>
        <v>FY 2010-11</v>
      </c>
      <c r="E2352" s="5" t="s">
        <v>13</v>
      </c>
      <c r="F2352" s="7" t="n">
        <v>4024.2</v>
      </c>
      <c r="G2352" s="7" t="n">
        <v>2224.8</v>
      </c>
      <c r="H2352" s="7" t="n">
        <v>1799.3</v>
      </c>
      <c r="I2352" s="7" t="n">
        <v>394.16</v>
      </c>
      <c r="J2352" s="8" t="n">
        <v>45.65</v>
      </c>
    </row>
    <row r="2353" customFormat="false" ht="15" hidden="false" customHeight="false" outlineLevel="0" collapsed="false">
      <c r="A2353" s="4" t="n">
        <v>40352</v>
      </c>
      <c r="B2353" s="5" t="n">
        <v>2010</v>
      </c>
      <c r="C2353" s="5" t="n">
        <v>6</v>
      </c>
      <c r="D2353" s="6" t="str">
        <f aca="false">IF(MONTH(A2353)&gt;=4,"FY "&amp;YEAR(A2353)&amp;"-"&amp;RIGHT(YEAR(A2353)+1,2),"FY "&amp;(YEAR(A2353)-1)&amp;"-"&amp;RIGHT(YEAR(A2353),2))</f>
        <v>FY 2010-11</v>
      </c>
      <c r="E2353" s="5" t="s">
        <v>13</v>
      </c>
      <c r="F2353" s="7" t="n">
        <v>2576.3</v>
      </c>
      <c r="G2353" s="7" t="n">
        <v>1539</v>
      </c>
      <c r="H2353" s="7" t="n">
        <v>1037.3</v>
      </c>
      <c r="I2353" s="7" t="n">
        <v>225.31</v>
      </c>
      <c r="J2353" s="8" t="n">
        <v>46.04</v>
      </c>
    </row>
    <row r="2354" customFormat="false" ht="15" hidden="false" customHeight="false" outlineLevel="0" collapsed="false">
      <c r="A2354" s="4" t="n">
        <v>40353</v>
      </c>
      <c r="B2354" s="5" t="n">
        <v>2010</v>
      </c>
      <c r="C2354" s="5" t="n">
        <v>6</v>
      </c>
      <c r="D2354" s="6" t="str">
        <f aca="false">IF(MONTH(A2354)&gt;=4,"FY "&amp;YEAR(A2354)&amp;"-"&amp;RIGHT(YEAR(A2354)+1,2),"FY "&amp;(YEAR(A2354)-1)&amp;"-"&amp;RIGHT(YEAR(A2354),2))</f>
        <v>FY 2010-11</v>
      </c>
      <c r="E2354" s="5" t="s">
        <v>13</v>
      </c>
      <c r="F2354" s="7" t="n">
        <v>1868.2</v>
      </c>
      <c r="G2354" s="7" t="n">
        <v>1498.5</v>
      </c>
      <c r="H2354" s="7" t="n">
        <v>369.7</v>
      </c>
      <c r="I2354" s="7" t="n">
        <v>79.83</v>
      </c>
      <c r="J2354" s="8" t="n">
        <v>46.31</v>
      </c>
    </row>
    <row r="2355" customFormat="false" ht="15" hidden="false" customHeight="false" outlineLevel="0" collapsed="false">
      <c r="A2355" s="4" t="n">
        <v>40354</v>
      </c>
      <c r="B2355" s="5" t="n">
        <v>2010</v>
      </c>
      <c r="C2355" s="5" t="n">
        <v>6</v>
      </c>
      <c r="D2355" s="6" t="str">
        <f aca="false">IF(MONTH(A2355)&gt;=4,"FY "&amp;YEAR(A2355)&amp;"-"&amp;RIGHT(YEAR(A2355)+1,2),"FY "&amp;(YEAR(A2355)-1)&amp;"-"&amp;RIGHT(YEAR(A2355),2))</f>
        <v>FY 2010-11</v>
      </c>
      <c r="E2355" s="5" t="s">
        <v>13</v>
      </c>
      <c r="F2355" s="7" t="n">
        <v>4511.3</v>
      </c>
      <c r="G2355" s="7" t="n">
        <v>3272.9</v>
      </c>
      <c r="H2355" s="7" t="n">
        <v>1238.4</v>
      </c>
      <c r="I2355" s="7" t="n">
        <v>267.83</v>
      </c>
      <c r="J2355" s="8" t="n">
        <v>46.24</v>
      </c>
    </row>
    <row r="2356" customFormat="false" ht="15" hidden="false" customHeight="false" outlineLevel="0" collapsed="false">
      <c r="A2356" s="4" t="n">
        <v>40357</v>
      </c>
      <c r="B2356" s="5" t="n">
        <v>2010</v>
      </c>
      <c r="C2356" s="5" t="n">
        <v>6</v>
      </c>
      <c r="D2356" s="6" t="str">
        <f aca="false">IF(MONTH(A2356)&gt;=4,"FY "&amp;YEAR(A2356)&amp;"-"&amp;RIGHT(YEAR(A2356)+1,2),"FY "&amp;(YEAR(A2356)-1)&amp;"-"&amp;RIGHT(YEAR(A2356),2))</f>
        <v>FY 2010-11</v>
      </c>
      <c r="E2356" s="5" t="s">
        <v>13</v>
      </c>
      <c r="F2356" s="7" t="n">
        <v>1375.8</v>
      </c>
      <c r="G2356" s="7" t="n">
        <v>1659.8</v>
      </c>
      <c r="H2356" s="7" t="n">
        <v>-284.1</v>
      </c>
      <c r="I2356" s="7" t="n">
        <v>-61.03</v>
      </c>
      <c r="J2356" s="8" t="n">
        <v>46.54</v>
      </c>
    </row>
    <row r="2357" customFormat="false" ht="15" hidden="false" customHeight="false" outlineLevel="0" collapsed="false">
      <c r="A2357" s="4" t="n">
        <v>40358</v>
      </c>
      <c r="B2357" s="5" t="n">
        <v>2010</v>
      </c>
      <c r="C2357" s="5" t="n">
        <v>6</v>
      </c>
      <c r="D2357" s="6" t="str">
        <f aca="false">IF(MONTH(A2357)&gt;=4,"FY "&amp;YEAR(A2357)&amp;"-"&amp;RIGHT(YEAR(A2357)+1,2),"FY "&amp;(YEAR(A2357)-1)&amp;"-"&amp;RIGHT(YEAR(A2357),2))</f>
        <v>FY 2010-11</v>
      </c>
      <c r="E2357" s="5" t="s">
        <v>13</v>
      </c>
      <c r="F2357" s="7" t="n">
        <v>2253.9</v>
      </c>
      <c r="G2357" s="7" t="n">
        <v>1373.7</v>
      </c>
      <c r="H2357" s="7" t="n">
        <v>880.2</v>
      </c>
      <c r="I2357" s="7" t="n">
        <v>190.68</v>
      </c>
      <c r="J2357" s="8" t="n">
        <v>46.16</v>
      </c>
    </row>
    <row r="2358" customFormat="false" ht="15" hidden="false" customHeight="false" outlineLevel="0" collapsed="false">
      <c r="A2358" s="4" t="n">
        <v>40359</v>
      </c>
      <c r="B2358" s="5" t="n">
        <v>2010</v>
      </c>
      <c r="C2358" s="5" t="n">
        <v>6</v>
      </c>
      <c r="D2358" s="6" t="str">
        <f aca="false">IF(MONTH(A2358)&gt;=4,"FY "&amp;YEAR(A2358)&amp;"-"&amp;RIGHT(YEAR(A2358)+1,2),"FY "&amp;(YEAR(A2358)-1)&amp;"-"&amp;RIGHT(YEAR(A2358),2))</f>
        <v>FY 2010-11</v>
      </c>
      <c r="E2358" s="5" t="s">
        <v>13</v>
      </c>
      <c r="F2358" s="7" t="n">
        <v>1830.7</v>
      </c>
      <c r="G2358" s="7" t="n">
        <v>2007</v>
      </c>
      <c r="H2358" s="7" t="n">
        <v>-176.2</v>
      </c>
      <c r="I2358" s="7" t="n">
        <v>-37.88</v>
      </c>
      <c r="J2358" s="8" t="n">
        <v>46.52</v>
      </c>
    </row>
    <row r="2359" customFormat="false" ht="15" hidden="false" customHeight="false" outlineLevel="0" collapsed="false">
      <c r="A2359" s="4" t="n">
        <v>40361</v>
      </c>
      <c r="B2359" s="5" t="n">
        <v>2010</v>
      </c>
      <c r="C2359" s="5" t="n">
        <v>7</v>
      </c>
      <c r="D2359" s="6" t="str">
        <f aca="false">IF(MONTH(A2359)&gt;=4,"FY "&amp;YEAR(A2359)&amp;"-"&amp;RIGHT(YEAR(A2359)+1,2),"FY "&amp;(YEAR(A2359)-1)&amp;"-"&amp;RIGHT(YEAR(A2359),2))</f>
        <v>FY 2010-11</v>
      </c>
      <c r="E2359" s="5" t="s">
        <v>13</v>
      </c>
      <c r="F2359" s="7" t="n">
        <v>4749.5</v>
      </c>
      <c r="G2359" s="7" t="n">
        <v>4212.5</v>
      </c>
      <c r="H2359" s="7" t="n">
        <v>537</v>
      </c>
      <c r="I2359" s="7" t="n">
        <v>115.03</v>
      </c>
      <c r="J2359" s="8" t="n">
        <v>46.68</v>
      </c>
    </row>
    <row r="2360" customFormat="false" ht="15" hidden="false" customHeight="false" outlineLevel="0" collapsed="false">
      <c r="A2360" s="4" t="n">
        <v>40364</v>
      </c>
      <c r="B2360" s="5" t="n">
        <v>2010</v>
      </c>
      <c r="C2360" s="5" t="n">
        <v>7</v>
      </c>
      <c r="D2360" s="6" t="str">
        <f aca="false">IF(MONTH(A2360)&gt;=4,"FY "&amp;YEAR(A2360)&amp;"-"&amp;RIGHT(YEAR(A2360)+1,2),"FY "&amp;(YEAR(A2360)-1)&amp;"-"&amp;RIGHT(YEAR(A2360),2))</f>
        <v>FY 2010-11</v>
      </c>
      <c r="E2360" s="5" t="s">
        <v>13</v>
      </c>
      <c r="F2360" s="7" t="n">
        <v>1802.9</v>
      </c>
      <c r="G2360" s="7" t="n">
        <v>2035</v>
      </c>
      <c r="H2360" s="7" t="n">
        <v>-232.1</v>
      </c>
      <c r="I2360" s="7" t="n">
        <v>-49.72</v>
      </c>
      <c r="J2360" s="8" t="n">
        <v>46.68</v>
      </c>
    </row>
    <row r="2361" customFormat="false" ht="15" hidden="false" customHeight="false" outlineLevel="0" collapsed="false">
      <c r="A2361" s="4" t="n">
        <v>40365</v>
      </c>
      <c r="B2361" s="5" t="n">
        <v>2010</v>
      </c>
      <c r="C2361" s="5" t="n">
        <v>7</v>
      </c>
      <c r="D2361" s="6" t="str">
        <f aca="false">IF(MONTH(A2361)&gt;=4,"FY "&amp;YEAR(A2361)&amp;"-"&amp;RIGHT(YEAR(A2361)+1,2),"FY "&amp;(YEAR(A2361)-1)&amp;"-"&amp;RIGHT(YEAR(A2361),2))</f>
        <v>FY 2010-11</v>
      </c>
      <c r="E2361" s="5" t="s">
        <v>13</v>
      </c>
      <c r="F2361" s="7" t="n">
        <v>880.6</v>
      </c>
      <c r="G2361" s="7" t="n">
        <v>1096.8</v>
      </c>
      <c r="H2361" s="7" t="n">
        <v>-216.2</v>
      </c>
      <c r="I2361" s="7" t="n">
        <v>-46.3</v>
      </c>
      <c r="J2361" s="8" t="n">
        <v>46.69</v>
      </c>
    </row>
    <row r="2362" customFormat="false" ht="15" hidden="false" customHeight="false" outlineLevel="0" collapsed="false">
      <c r="A2362" s="4" t="n">
        <v>40366</v>
      </c>
      <c r="B2362" s="5" t="n">
        <v>2010</v>
      </c>
      <c r="C2362" s="5" t="n">
        <v>7</v>
      </c>
      <c r="D2362" s="6" t="str">
        <f aca="false">IF(MONTH(A2362)&gt;=4,"FY "&amp;YEAR(A2362)&amp;"-"&amp;RIGHT(YEAR(A2362)+1,2),"FY "&amp;(YEAR(A2362)-1)&amp;"-"&amp;RIGHT(YEAR(A2362),2))</f>
        <v>FY 2010-11</v>
      </c>
      <c r="E2362" s="5" t="s">
        <v>13</v>
      </c>
      <c r="F2362" s="7" t="n">
        <v>1901.5</v>
      </c>
      <c r="G2362" s="7" t="n">
        <v>1526.1</v>
      </c>
      <c r="H2362" s="7" t="n">
        <v>375.5</v>
      </c>
      <c r="I2362" s="7" t="n">
        <v>80.23</v>
      </c>
      <c r="J2362" s="8" t="n">
        <v>46.8</v>
      </c>
    </row>
    <row r="2363" customFormat="false" ht="15" hidden="false" customHeight="false" outlineLevel="0" collapsed="false">
      <c r="A2363" s="4" t="n">
        <v>40367</v>
      </c>
      <c r="B2363" s="5" t="n">
        <v>2010</v>
      </c>
      <c r="C2363" s="5" t="n">
        <v>7</v>
      </c>
      <c r="D2363" s="6" t="str">
        <f aca="false">IF(MONTH(A2363)&gt;=4,"FY "&amp;YEAR(A2363)&amp;"-"&amp;RIGHT(YEAR(A2363)+1,2),"FY "&amp;(YEAR(A2363)-1)&amp;"-"&amp;RIGHT(YEAR(A2363),2))</f>
        <v>FY 2010-11</v>
      </c>
      <c r="E2363" s="5" t="s">
        <v>13</v>
      </c>
      <c r="F2363" s="7" t="n">
        <v>1523.8</v>
      </c>
      <c r="G2363" s="7" t="n">
        <v>1488.6</v>
      </c>
      <c r="H2363" s="7" t="n">
        <v>35.2</v>
      </c>
      <c r="I2363" s="7" t="n">
        <v>7.47</v>
      </c>
      <c r="J2363" s="8" t="n">
        <v>47.08</v>
      </c>
    </row>
    <row r="2364" customFormat="false" ht="15" hidden="false" customHeight="false" outlineLevel="0" collapsed="false">
      <c r="A2364" s="4" t="n">
        <v>40368</v>
      </c>
      <c r="B2364" s="5" t="n">
        <v>2010</v>
      </c>
      <c r="C2364" s="5" t="n">
        <v>7</v>
      </c>
      <c r="D2364" s="6" t="str">
        <f aca="false">IF(MONTH(A2364)&gt;=4,"FY "&amp;YEAR(A2364)&amp;"-"&amp;RIGHT(YEAR(A2364)+1,2),"FY "&amp;(YEAR(A2364)-1)&amp;"-"&amp;RIGHT(YEAR(A2364),2))</f>
        <v>FY 2010-11</v>
      </c>
      <c r="E2364" s="5" t="s">
        <v>13</v>
      </c>
      <c r="F2364" s="7" t="n">
        <v>2552.4</v>
      </c>
      <c r="G2364" s="7" t="n">
        <v>1361.5</v>
      </c>
      <c r="H2364" s="7" t="n">
        <v>1190.9</v>
      </c>
      <c r="I2364" s="7" t="n">
        <v>254.2</v>
      </c>
      <c r="J2364" s="8" t="n">
        <v>46.85</v>
      </c>
    </row>
    <row r="2365" customFormat="false" ht="15" hidden="false" customHeight="false" outlineLevel="0" collapsed="false">
      <c r="A2365" s="4" t="n">
        <v>40371</v>
      </c>
      <c r="B2365" s="5" t="n">
        <v>2010</v>
      </c>
      <c r="C2365" s="5" t="n">
        <v>7</v>
      </c>
      <c r="D2365" s="6" t="str">
        <f aca="false">IF(MONTH(A2365)&gt;=4,"FY "&amp;YEAR(A2365)&amp;"-"&amp;RIGHT(YEAR(A2365)+1,2),"FY "&amp;(YEAR(A2365)-1)&amp;"-"&amp;RIGHT(YEAR(A2365),2))</f>
        <v>FY 2010-11</v>
      </c>
      <c r="E2365" s="5" t="s">
        <v>13</v>
      </c>
      <c r="F2365" s="7" t="n">
        <v>5777.9</v>
      </c>
      <c r="G2365" s="7" t="n">
        <v>2312.3</v>
      </c>
      <c r="H2365" s="7" t="n">
        <v>3465.6</v>
      </c>
      <c r="I2365" s="7" t="n">
        <v>741.3</v>
      </c>
      <c r="J2365" s="8" t="n">
        <v>46.75</v>
      </c>
    </row>
    <row r="2366" customFormat="false" ht="15" hidden="false" customHeight="false" outlineLevel="0" collapsed="false">
      <c r="A2366" s="4" t="n">
        <v>40372</v>
      </c>
      <c r="B2366" s="5" t="n">
        <v>2010</v>
      </c>
      <c r="C2366" s="5" t="n">
        <v>7</v>
      </c>
      <c r="D2366" s="6" t="str">
        <f aca="false">IF(MONTH(A2366)&gt;=4,"FY "&amp;YEAR(A2366)&amp;"-"&amp;RIGHT(YEAR(A2366)+1,2),"FY "&amp;(YEAR(A2366)-1)&amp;"-"&amp;RIGHT(YEAR(A2366),2))</f>
        <v>FY 2010-11</v>
      </c>
      <c r="E2366" s="5" t="s">
        <v>13</v>
      </c>
      <c r="F2366" s="7" t="n">
        <v>3260</v>
      </c>
      <c r="G2366" s="7" t="n">
        <v>2144.5</v>
      </c>
      <c r="H2366" s="7" t="n">
        <v>1115.5</v>
      </c>
      <c r="I2366" s="7" t="n">
        <v>238.72</v>
      </c>
      <c r="J2366" s="8" t="n">
        <v>46.73</v>
      </c>
    </row>
    <row r="2367" customFormat="false" ht="15" hidden="false" customHeight="false" outlineLevel="0" collapsed="false">
      <c r="A2367" s="4" t="n">
        <v>40373</v>
      </c>
      <c r="B2367" s="5" t="n">
        <v>2010</v>
      </c>
      <c r="C2367" s="5" t="n">
        <v>7</v>
      </c>
      <c r="D2367" s="6" t="str">
        <f aca="false">IF(MONTH(A2367)&gt;=4,"FY "&amp;YEAR(A2367)&amp;"-"&amp;RIGHT(YEAR(A2367)+1,2),"FY "&amp;(YEAR(A2367)-1)&amp;"-"&amp;RIGHT(YEAR(A2367),2))</f>
        <v>FY 2010-11</v>
      </c>
      <c r="E2367" s="5" t="s">
        <v>13</v>
      </c>
      <c r="F2367" s="7" t="n">
        <v>2389.6</v>
      </c>
      <c r="G2367" s="7" t="n">
        <v>1585.4</v>
      </c>
      <c r="H2367" s="7" t="n">
        <v>804.2</v>
      </c>
      <c r="I2367" s="7" t="n">
        <v>171.36</v>
      </c>
      <c r="J2367" s="8" t="n">
        <v>46.93</v>
      </c>
    </row>
    <row r="2368" customFormat="false" ht="15" hidden="false" customHeight="false" outlineLevel="0" collapsed="false">
      <c r="A2368" s="4" t="n">
        <v>40374</v>
      </c>
      <c r="B2368" s="5" t="n">
        <v>2010</v>
      </c>
      <c r="C2368" s="5" t="n">
        <v>7</v>
      </c>
      <c r="D2368" s="6" t="str">
        <f aca="false">IF(MONTH(A2368)&gt;=4,"FY "&amp;YEAR(A2368)&amp;"-"&amp;RIGHT(YEAR(A2368)+1,2),"FY "&amp;(YEAR(A2368)-1)&amp;"-"&amp;RIGHT(YEAR(A2368),2))</f>
        <v>FY 2010-11</v>
      </c>
      <c r="E2368" s="5" t="s">
        <v>13</v>
      </c>
      <c r="F2368" s="7" t="n">
        <v>2663.5</v>
      </c>
      <c r="G2368" s="7" t="n">
        <v>2016.9</v>
      </c>
      <c r="H2368" s="7" t="n">
        <v>646.6</v>
      </c>
      <c r="I2368" s="7" t="n">
        <v>138.66</v>
      </c>
      <c r="J2368" s="8" t="n">
        <v>46.63</v>
      </c>
    </row>
    <row r="2369" customFormat="false" ht="15" hidden="false" customHeight="false" outlineLevel="0" collapsed="false">
      <c r="A2369" s="4" t="n">
        <v>40375</v>
      </c>
      <c r="B2369" s="5" t="n">
        <v>2010</v>
      </c>
      <c r="C2369" s="5" t="n">
        <v>7</v>
      </c>
      <c r="D2369" s="6" t="str">
        <f aca="false">IF(MONTH(A2369)&gt;=4,"FY "&amp;YEAR(A2369)&amp;"-"&amp;RIGHT(YEAR(A2369)+1,2),"FY "&amp;(YEAR(A2369)-1)&amp;"-"&amp;RIGHT(YEAR(A2369),2))</f>
        <v>FY 2010-11</v>
      </c>
      <c r="E2369" s="5" t="s">
        <v>13</v>
      </c>
      <c r="F2369" s="7" t="n">
        <v>4229.9</v>
      </c>
      <c r="G2369" s="7" t="n">
        <v>3668.6</v>
      </c>
      <c r="H2369" s="7" t="n">
        <v>561.3</v>
      </c>
      <c r="I2369" s="7" t="n">
        <v>120.1</v>
      </c>
      <c r="J2369" s="8" t="n">
        <v>46.74</v>
      </c>
    </row>
    <row r="2370" customFormat="false" ht="15" hidden="false" customHeight="false" outlineLevel="0" collapsed="false">
      <c r="A2370" s="4" t="n">
        <v>40378</v>
      </c>
      <c r="B2370" s="5" t="n">
        <v>2010</v>
      </c>
      <c r="C2370" s="5" t="n">
        <v>7</v>
      </c>
      <c r="D2370" s="6" t="str">
        <f aca="false">IF(MONTH(A2370)&gt;=4,"FY "&amp;YEAR(A2370)&amp;"-"&amp;RIGHT(YEAR(A2370)+1,2),"FY "&amp;(YEAR(A2370)-1)&amp;"-"&amp;RIGHT(YEAR(A2370),2))</f>
        <v>FY 2010-11</v>
      </c>
      <c r="E2370" s="5" t="s">
        <v>13</v>
      </c>
      <c r="F2370" s="7" t="n">
        <v>2840.3</v>
      </c>
      <c r="G2370" s="7" t="n">
        <v>2080.7</v>
      </c>
      <c r="H2370" s="7" t="n">
        <v>759.6</v>
      </c>
      <c r="I2370" s="7" t="n">
        <v>162.31</v>
      </c>
      <c r="J2370" s="8" t="n">
        <v>46.8</v>
      </c>
    </row>
    <row r="2371" customFormat="false" ht="15" hidden="false" customHeight="false" outlineLevel="0" collapsed="false">
      <c r="A2371" s="4" t="n">
        <v>40379</v>
      </c>
      <c r="B2371" s="5" t="n">
        <v>2010</v>
      </c>
      <c r="C2371" s="5" t="n">
        <v>7</v>
      </c>
      <c r="D2371" s="6" t="str">
        <f aca="false">IF(MONTH(A2371)&gt;=4,"FY "&amp;YEAR(A2371)&amp;"-"&amp;RIGHT(YEAR(A2371)+1,2),"FY "&amp;(YEAR(A2371)-1)&amp;"-"&amp;RIGHT(YEAR(A2371),2))</f>
        <v>FY 2010-11</v>
      </c>
      <c r="E2371" s="5" t="s">
        <v>13</v>
      </c>
      <c r="F2371" s="7" t="n">
        <v>1876.9</v>
      </c>
      <c r="G2371" s="7" t="n">
        <v>1673</v>
      </c>
      <c r="H2371" s="7" t="n">
        <v>203.9</v>
      </c>
      <c r="I2371" s="7" t="n">
        <v>43.31</v>
      </c>
      <c r="J2371" s="8" t="n">
        <v>47.08</v>
      </c>
    </row>
    <row r="2372" customFormat="false" ht="15" hidden="false" customHeight="false" outlineLevel="0" collapsed="false">
      <c r="A2372" s="4" t="n">
        <v>40380</v>
      </c>
      <c r="B2372" s="5" t="n">
        <v>2010</v>
      </c>
      <c r="C2372" s="5" t="n">
        <v>7</v>
      </c>
      <c r="D2372" s="6" t="str">
        <f aca="false">IF(MONTH(A2372)&gt;=4,"FY "&amp;YEAR(A2372)&amp;"-"&amp;RIGHT(YEAR(A2372)+1,2),"FY "&amp;(YEAR(A2372)-1)&amp;"-"&amp;RIGHT(YEAR(A2372),2))</f>
        <v>FY 2010-11</v>
      </c>
      <c r="E2372" s="5" t="s">
        <v>13</v>
      </c>
      <c r="F2372" s="7" t="n">
        <v>1669.1</v>
      </c>
      <c r="G2372" s="7" t="n">
        <v>1296.7</v>
      </c>
      <c r="H2372" s="7" t="n">
        <v>372.4</v>
      </c>
      <c r="I2372" s="7" t="n">
        <v>79.07</v>
      </c>
      <c r="J2372" s="8" t="n">
        <v>47.1</v>
      </c>
    </row>
    <row r="2373" customFormat="false" ht="15" hidden="false" customHeight="false" outlineLevel="0" collapsed="false">
      <c r="A2373" s="4" t="n">
        <v>40381</v>
      </c>
      <c r="B2373" s="5" t="n">
        <v>2010</v>
      </c>
      <c r="C2373" s="5" t="n">
        <v>7</v>
      </c>
      <c r="D2373" s="6" t="str">
        <f aca="false">IF(MONTH(A2373)&gt;=4,"FY "&amp;YEAR(A2373)&amp;"-"&amp;RIGHT(YEAR(A2373)+1,2),"FY "&amp;(YEAR(A2373)-1)&amp;"-"&amp;RIGHT(YEAR(A2373),2))</f>
        <v>FY 2010-11</v>
      </c>
      <c r="E2373" s="5" t="s">
        <v>13</v>
      </c>
      <c r="F2373" s="7" t="n">
        <v>2361.2</v>
      </c>
      <c r="G2373" s="7" t="n">
        <v>2042.6</v>
      </c>
      <c r="H2373" s="7" t="n">
        <v>318.6</v>
      </c>
      <c r="I2373" s="7" t="n">
        <v>67.42</v>
      </c>
      <c r="J2373" s="8" t="n">
        <v>47.25</v>
      </c>
    </row>
    <row r="2374" customFormat="false" ht="15" hidden="false" customHeight="false" outlineLevel="0" collapsed="false">
      <c r="A2374" s="4" t="n">
        <v>40382</v>
      </c>
      <c r="B2374" s="5" t="n">
        <v>2010</v>
      </c>
      <c r="C2374" s="5" t="n">
        <v>7</v>
      </c>
      <c r="D2374" s="6" t="str">
        <f aca="false">IF(MONTH(A2374)&gt;=4,"FY "&amp;YEAR(A2374)&amp;"-"&amp;RIGHT(YEAR(A2374)+1,2),"FY "&amp;(YEAR(A2374)-1)&amp;"-"&amp;RIGHT(YEAR(A2374),2))</f>
        <v>FY 2010-11</v>
      </c>
      <c r="E2374" s="5" t="s">
        <v>13</v>
      </c>
      <c r="F2374" s="7" t="n">
        <v>2225.4</v>
      </c>
      <c r="G2374" s="7" t="n">
        <v>2037</v>
      </c>
      <c r="H2374" s="7" t="n">
        <v>188.4</v>
      </c>
      <c r="I2374" s="7" t="n">
        <v>39.81</v>
      </c>
      <c r="J2374" s="8" t="n">
        <v>47.33</v>
      </c>
    </row>
    <row r="2375" customFormat="false" ht="15" hidden="false" customHeight="false" outlineLevel="0" collapsed="false">
      <c r="A2375" s="4" t="n">
        <v>40385</v>
      </c>
      <c r="B2375" s="5" t="n">
        <v>2010</v>
      </c>
      <c r="C2375" s="5" t="n">
        <v>7</v>
      </c>
      <c r="D2375" s="6" t="str">
        <f aca="false">IF(MONTH(A2375)&gt;=4,"FY "&amp;YEAR(A2375)&amp;"-"&amp;RIGHT(YEAR(A2375)+1,2),"FY "&amp;(YEAR(A2375)-1)&amp;"-"&amp;RIGHT(YEAR(A2375),2))</f>
        <v>FY 2010-11</v>
      </c>
      <c r="E2375" s="5" t="s">
        <v>13</v>
      </c>
      <c r="F2375" s="7" t="n">
        <v>3130.9</v>
      </c>
      <c r="G2375" s="7" t="n">
        <v>2285.6</v>
      </c>
      <c r="H2375" s="7" t="n">
        <v>845.3</v>
      </c>
      <c r="I2375" s="7" t="n">
        <v>179.84</v>
      </c>
      <c r="J2375" s="8" t="n">
        <v>47</v>
      </c>
    </row>
    <row r="2376" customFormat="false" ht="15" hidden="false" customHeight="false" outlineLevel="0" collapsed="false">
      <c r="A2376" s="4" t="n">
        <v>40386</v>
      </c>
      <c r="B2376" s="5" t="n">
        <v>2010</v>
      </c>
      <c r="C2376" s="5" t="n">
        <v>7</v>
      </c>
      <c r="D2376" s="6" t="str">
        <f aca="false">IF(MONTH(A2376)&gt;=4,"FY "&amp;YEAR(A2376)&amp;"-"&amp;RIGHT(YEAR(A2376)+1,2),"FY "&amp;(YEAR(A2376)-1)&amp;"-"&amp;RIGHT(YEAR(A2376),2))</f>
        <v>FY 2010-11</v>
      </c>
      <c r="E2376" s="5" t="s">
        <v>13</v>
      </c>
      <c r="F2376" s="7" t="n">
        <v>2268.4</v>
      </c>
      <c r="G2376" s="7" t="n">
        <v>1795.9</v>
      </c>
      <c r="H2376" s="7" t="n">
        <v>472.5</v>
      </c>
      <c r="I2376" s="7" t="n">
        <v>100.84</v>
      </c>
      <c r="J2376" s="8" t="n">
        <v>46.86</v>
      </c>
    </row>
    <row r="2377" customFormat="false" ht="15" hidden="false" customHeight="false" outlineLevel="0" collapsed="false">
      <c r="A2377" s="4" t="n">
        <v>40387</v>
      </c>
      <c r="B2377" s="5" t="n">
        <v>2010</v>
      </c>
      <c r="C2377" s="5" t="n">
        <v>7</v>
      </c>
      <c r="D2377" s="6" t="str">
        <f aca="false">IF(MONTH(A2377)&gt;=4,"FY "&amp;YEAR(A2377)&amp;"-"&amp;RIGHT(YEAR(A2377)+1,2),"FY "&amp;(YEAR(A2377)-1)&amp;"-"&amp;RIGHT(YEAR(A2377),2))</f>
        <v>FY 2010-11</v>
      </c>
      <c r="E2377" s="5" t="s">
        <v>13</v>
      </c>
      <c r="F2377" s="7" t="n">
        <v>2475.6</v>
      </c>
      <c r="G2377" s="7" t="n">
        <v>2394.1</v>
      </c>
      <c r="H2377" s="7" t="n">
        <v>81.5</v>
      </c>
      <c r="I2377" s="7" t="n">
        <v>17.43</v>
      </c>
      <c r="J2377" s="8" t="n">
        <v>46.76</v>
      </c>
    </row>
    <row r="2378" customFormat="false" ht="15" hidden="false" customHeight="false" outlineLevel="0" collapsed="false">
      <c r="A2378" s="4" t="n">
        <v>40388</v>
      </c>
      <c r="B2378" s="5" t="n">
        <v>2010</v>
      </c>
      <c r="C2378" s="5" t="n">
        <v>7</v>
      </c>
      <c r="D2378" s="6" t="str">
        <f aca="false">IF(MONTH(A2378)&gt;=4,"FY "&amp;YEAR(A2378)&amp;"-"&amp;RIGHT(YEAR(A2378)+1,2),"FY "&amp;(YEAR(A2378)-1)&amp;"-"&amp;RIGHT(YEAR(A2378),2))</f>
        <v>FY 2010-11</v>
      </c>
      <c r="E2378" s="5" t="s">
        <v>13</v>
      </c>
      <c r="F2378" s="7" t="n">
        <v>2826.2</v>
      </c>
      <c r="G2378" s="7" t="n">
        <v>2172.8</v>
      </c>
      <c r="H2378" s="7" t="n">
        <v>653.3</v>
      </c>
      <c r="I2378" s="7" t="n">
        <v>140.28</v>
      </c>
      <c r="J2378" s="8" t="n">
        <v>46.57</v>
      </c>
    </row>
    <row r="2379" customFormat="false" ht="15" hidden="false" customHeight="false" outlineLevel="0" collapsed="false">
      <c r="A2379" s="4" t="n">
        <v>40389</v>
      </c>
      <c r="B2379" s="5" t="n">
        <v>2010</v>
      </c>
      <c r="C2379" s="5" t="n">
        <v>7</v>
      </c>
      <c r="D2379" s="6" t="str">
        <f aca="false">IF(MONTH(A2379)&gt;=4,"FY "&amp;YEAR(A2379)&amp;"-"&amp;RIGHT(YEAR(A2379)+1,2),"FY "&amp;(YEAR(A2379)-1)&amp;"-"&amp;RIGHT(YEAR(A2379),2))</f>
        <v>FY 2010-11</v>
      </c>
      <c r="E2379" s="5" t="s">
        <v>13</v>
      </c>
      <c r="F2379" s="7" t="n">
        <v>7281.8</v>
      </c>
      <c r="G2379" s="7" t="n">
        <v>2843.4</v>
      </c>
      <c r="H2379" s="7" t="n">
        <v>4438.4</v>
      </c>
      <c r="I2379" s="7" t="n">
        <v>951.83</v>
      </c>
      <c r="J2379" s="8" t="n">
        <v>46.63</v>
      </c>
    </row>
    <row r="2380" customFormat="false" ht="15" hidden="false" customHeight="false" outlineLevel="0" collapsed="false">
      <c r="A2380" s="4" t="n">
        <v>40392</v>
      </c>
      <c r="B2380" s="5" t="n">
        <v>2010</v>
      </c>
      <c r="C2380" s="5" t="n">
        <v>8</v>
      </c>
      <c r="D2380" s="6" t="str">
        <f aca="false">IF(MONTH(A2380)&gt;=4,"FY "&amp;YEAR(A2380)&amp;"-"&amp;RIGHT(YEAR(A2380)+1,2),"FY "&amp;(YEAR(A2380)-1)&amp;"-"&amp;RIGHT(YEAR(A2380),2))</f>
        <v>FY 2010-11</v>
      </c>
      <c r="E2380" s="5" t="s">
        <v>13</v>
      </c>
      <c r="F2380" s="7" t="n">
        <v>3394.4</v>
      </c>
      <c r="G2380" s="7" t="n">
        <v>2354.2</v>
      </c>
      <c r="H2380" s="7" t="n">
        <v>1040.2</v>
      </c>
      <c r="I2380" s="7" t="n">
        <v>223.89</v>
      </c>
      <c r="J2380" s="8" t="n">
        <v>46.46</v>
      </c>
    </row>
    <row r="2381" customFormat="false" ht="15" hidden="false" customHeight="false" outlineLevel="0" collapsed="false">
      <c r="A2381" s="4" t="n">
        <v>40393</v>
      </c>
      <c r="B2381" s="5" t="n">
        <v>2010</v>
      </c>
      <c r="C2381" s="5" t="n">
        <v>8</v>
      </c>
      <c r="D2381" s="6" t="str">
        <f aca="false">IF(MONTH(A2381)&gt;=4,"FY "&amp;YEAR(A2381)&amp;"-"&amp;RIGHT(YEAR(A2381)+1,2),"FY "&amp;(YEAR(A2381)-1)&amp;"-"&amp;RIGHT(YEAR(A2381),2))</f>
        <v>FY 2010-11</v>
      </c>
      <c r="E2381" s="5" t="s">
        <v>13</v>
      </c>
      <c r="F2381" s="7" t="n">
        <v>2646.5</v>
      </c>
      <c r="G2381" s="7" t="n">
        <v>1782.2</v>
      </c>
      <c r="H2381" s="7" t="n">
        <v>864.4</v>
      </c>
      <c r="I2381" s="7" t="n">
        <v>187.13</v>
      </c>
      <c r="J2381" s="8" t="n">
        <v>46.19</v>
      </c>
    </row>
    <row r="2382" customFormat="false" ht="15" hidden="false" customHeight="false" outlineLevel="0" collapsed="false">
      <c r="A2382" s="4" t="n">
        <v>40394</v>
      </c>
      <c r="B2382" s="5" t="n">
        <v>2010</v>
      </c>
      <c r="C2382" s="5" t="n">
        <v>8</v>
      </c>
      <c r="D2382" s="6" t="str">
        <f aca="false">IF(MONTH(A2382)&gt;=4,"FY "&amp;YEAR(A2382)&amp;"-"&amp;RIGHT(YEAR(A2382)+1,2),"FY "&amp;(YEAR(A2382)-1)&amp;"-"&amp;RIGHT(YEAR(A2382),2))</f>
        <v>FY 2010-11</v>
      </c>
      <c r="E2382" s="5" t="s">
        <v>13</v>
      </c>
      <c r="F2382" s="7" t="n">
        <v>3085.3</v>
      </c>
      <c r="G2382" s="7" t="n">
        <v>2408</v>
      </c>
      <c r="H2382" s="7" t="n">
        <v>677.3</v>
      </c>
      <c r="I2382" s="7" t="n">
        <v>146.53</v>
      </c>
      <c r="J2382" s="8" t="n">
        <v>46.22</v>
      </c>
    </row>
    <row r="2383" customFormat="false" ht="15" hidden="false" customHeight="false" outlineLevel="0" collapsed="false">
      <c r="A2383" s="4" t="n">
        <v>40395</v>
      </c>
      <c r="B2383" s="5" t="n">
        <v>2010</v>
      </c>
      <c r="C2383" s="5" t="n">
        <v>8</v>
      </c>
      <c r="D2383" s="6" t="str">
        <f aca="false">IF(MONTH(A2383)&gt;=4,"FY "&amp;YEAR(A2383)&amp;"-"&amp;RIGHT(YEAR(A2383)+1,2),"FY "&amp;(YEAR(A2383)-1)&amp;"-"&amp;RIGHT(YEAR(A2383),2))</f>
        <v>FY 2010-11</v>
      </c>
      <c r="E2383" s="5" t="s">
        <v>13</v>
      </c>
      <c r="F2383" s="7" t="n">
        <v>2714.4</v>
      </c>
      <c r="G2383" s="7" t="n">
        <v>1973</v>
      </c>
      <c r="H2383" s="7" t="n">
        <v>741.5</v>
      </c>
      <c r="I2383" s="7" t="n">
        <v>160.42</v>
      </c>
      <c r="J2383" s="8" t="n">
        <v>46.22</v>
      </c>
    </row>
    <row r="2384" customFormat="false" ht="15" hidden="false" customHeight="false" outlineLevel="0" collapsed="false">
      <c r="A2384" s="4" t="n">
        <v>40396</v>
      </c>
      <c r="B2384" s="5" t="n">
        <v>2010</v>
      </c>
      <c r="C2384" s="5" t="n">
        <v>8</v>
      </c>
      <c r="D2384" s="6" t="str">
        <f aca="false">IF(MONTH(A2384)&gt;=4,"FY "&amp;YEAR(A2384)&amp;"-"&amp;RIGHT(YEAR(A2384)+1,2),"FY "&amp;(YEAR(A2384)-1)&amp;"-"&amp;RIGHT(YEAR(A2384),2))</f>
        <v>FY 2010-11</v>
      </c>
      <c r="E2384" s="5" t="s">
        <v>13</v>
      </c>
      <c r="F2384" s="7" t="n">
        <v>2862.2</v>
      </c>
      <c r="G2384" s="7" t="n">
        <v>2694.8</v>
      </c>
      <c r="H2384" s="7" t="n">
        <v>167.4</v>
      </c>
      <c r="I2384" s="7" t="n">
        <v>36.21</v>
      </c>
      <c r="J2384" s="8" t="n">
        <v>46.23</v>
      </c>
    </row>
    <row r="2385" customFormat="false" ht="15" hidden="false" customHeight="false" outlineLevel="0" collapsed="false">
      <c r="A2385" s="4" t="n">
        <v>40399</v>
      </c>
      <c r="B2385" s="5" t="n">
        <v>2010</v>
      </c>
      <c r="C2385" s="5" t="n">
        <v>8</v>
      </c>
      <c r="D2385" s="6" t="str">
        <f aca="false">IF(MONTH(A2385)&gt;=4,"FY "&amp;YEAR(A2385)&amp;"-"&amp;RIGHT(YEAR(A2385)+1,2),"FY "&amp;(YEAR(A2385)-1)&amp;"-"&amp;RIGHT(YEAR(A2385),2))</f>
        <v>FY 2010-11</v>
      </c>
      <c r="E2385" s="5" t="s">
        <v>13</v>
      </c>
      <c r="F2385" s="7" t="n">
        <v>2676.2</v>
      </c>
      <c r="G2385" s="7" t="n">
        <v>1847.1</v>
      </c>
      <c r="H2385" s="7" t="n">
        <v>829.1</v>
      </c>
      <c r="I2385" s="7" t="n">
        <v>180.15</v>
      </c>
      <c r="J2385" s="8" t="n">
        <v>46.02</v>
      </c>
    </row>
    <row r="2386" customFormat="false" ht="15" hidden="false" customHeight="false" outlineLevel="0" collapsed="false">
      <c r="A2386" s="4" t="n">
        <v>40400</v>
      </c>
      <c r="B2386" s="5" t="n">
        <v>2010</v>
      </c>
      <c r="C2386" s="5" t="n">
        <v>8</v>
      </c>
      <c r="D2386" s="6" t="str">
        <f aca="false">IF(MONTH(A2386)&gt;=4,"FY "&amp;YEAR(A2386)&amp;"-"&amp;RIGHT(YEAR(A2386)+1,2),"FY "&amp;(YEAR(A2386)-1)&amp;"-"&amp;RIGHT(YEAR(A2386),2))</f>
        <v>FY 2010-11</v>
      </c>
      <c r="E2386" s="5" t="s">
        <v>13</v>
      </c>
      <c r="F2386" s="7" t="n">
        <v>2361.3</v>
      </c>
      <c r="G2386" s="7" t="n">
        <v>2419.9</v>
      </c>
      <c r="H2386" s="7" t="n">
        <v>-58.6</v>
      </c>
      <c r="I2386" s="7" t="n">
        <v>-12.72</v>
      </c>
      <c r="J2386" s="8" t="n">
        <v>46.07</v>
      </c>
    </row>
    <row r="2387" customFormat="false" ht="15" hidden="false" customHeight="false" outlineLevel="0" collapsed="false">
      <c r="A2387" s="4" t="n">
        <v>40401</v>
      </c>
      <c r="B2387" s="5" t="n">
        <v>2010</v>
      </c>
      <c r="C2387" s="5" t="n">
        <v>8</v>
      </c>
      <c r="D2387" s="6" t="str">
        <f aca="false">IF(MONTH(A2387)&gt;=4,"FY "&amp;YEAR(A2387)&amp;"-"&amp;RIGHT(YEAR(A2387)+1,2),"FY "&amp;(YEAR(A2387)-1)&amp;"-"&amp;RIGHT(YEAR(A2387),2))</f>
        <v>FY 2010-11</v>
      </c>
      <c r="E2387" s="5" t="s">
        <v>13</v>
      </c>
      <c r="F2387" s="7" t="n">
        <v>3112.4</v>
      </c>
      <c r="G2387" s="7" t="n">
        <v>2498.7</v>
      </c>
      <c r="H2387" s="7" t="n">
        <v>613.7</v>
      </c>
      <c r="I2387" s="7" t="n">
        <v>132.54</v>
      </c>
      <c r="J2387" s="8" t="n">
        <v>46.3</v>
      </c>
    </row>
    <row r="2388" customFormat="false" ht="15" hidden="false" customHeight="false" outlineLevel="0" collapsed="false">
      <c r="A2388" s="4" t="n">
        <v>40402</v>
      </c>
      <c r="B2388" s="5" t="n">
        <v>2010</v>
      </c>
      <c r="C2388" s="5" t="n">
        <v>8</v>
      </c>
      <c r="D2388" s="6" t="str">
        <f aca="false">IF(MONTH(A2388)&gt;=4,"FY "&amp;YEAR(A2388)&amp;"-"&amp;RIGHT(YEAR(A2388)+1,2),"FY "&amp;(YEAR(A2388)-1)&amp;"-"&amp;RIGHT(YEAR(A2388),2))</f>
        <v>FY 2010-11</v>
      </c>
      <c r="E2388" s="5" t="s">
        <v>13</v>
      </c>
      <c r="F2388" s="7" t="n">
        <v>2971.5</v>
      </c>
      <c r="G2388" s="7" t="n">
        <v>2778.7</v>
      </c>
      <c r="H2388" s="7" t="n">
        <v>192.9</v>
      </c>
      <c r="I2388" s="7" t="n">
        <v>41.44</v>
      </c>
      <c r="J2388" s="8" t="n">
        <v>46.54</v>
      </c>
    </row>
    <row r="2389" customFormat="false" ht="15" hidden="false" customHeight="false" outlineLevel="0" collapsed="false">
      <c r="A2389" s="4" t="n">
        <v>40403</v>
      </c>
      <c r="B2389" s="5" t="n">
        <v>2010</v>
      </c>
      <c r="C2389" s="5" t="n">
        <v>8</v>
      </c>
      <c r="D2389" s="6" t="str">
        <f aca="false">IF(MONTH(A2389)&gt;=4,"FY "&amp;YEAR(A2389)&amp;"-"&amp;RIGHT(YEAR(A2389)+1,2),"FY "&amp;(YEAR(A2389)-1)&amp;"-"&amp;RIGHT(YEAR(A2389),2))</f>
        <v>FY 2010-11</v>
      </c>
      <c r="E2389" s="5" t="s">
        <v>13</v>
      </c>
      <c r="F2389" s="7" t="n">
        <v>3375.8</v>
      </c>
      <c r="G2389" s="7" t="n">
        <v>2926.4</v>
      </c>
      <c r="H2389" s="7" t="n">
        <v>449.4</v>
      </c>
      <c r="I2389" s="7" t="n">
        <v>95.75</v>
      </c>
      <c r="J2389" s="8" t="n">
        <v>46.94</v>
      </c>
    </row>
    <row r="2390" customFormat="false" ht="15" hidden="false" customHeight="false" outlineLevel="0" collapsed="false">
      <c r="A2390" s="4" t="n">
        <v>40406</v>
      </c>
      <c r="B2390" s="5" t="n">
        <v>2010</v>
      </c>
      <c r="C2390" s="5" t="n">
        <v>8</v>
      </c>
      <c r="D2390" s="6" t="str">
        <f aca="false">IF(MONTH(A2390)&gt;=4,"FY "&amp;YEAR(A2390)&amp;"-"&amp;RIGHT(YEAR(A2390)+1,2),"FY "&amp;(YEAR(A2390)-1)&amp;"-"&amp;RIGHT(YEAR(A2390),2))</f>
        <v>FY 2010-11</v>
      </c>
      <c r="E2390" s="5" t="s">
        <v>13</v>
      </c>
      <c r="F2390" s="7" t="n">
        <v>3011.3</v>
      </c>
      <c r="G2390" s="7" t="n">
        <v>2294.1</v>
      </c>
      <c r="H2390" s="7" t="n">
        <v>717.2</v>
      </c>
      <c r="I2390" s="7" t="n">
        <v>153.98</v>
      </c>
      <c r="J2390" s="8" t="n">
        <v>46.58</v>
      </c>
    </row>
    <row r="2391" customFormat="false" ht="15" hidden="false" customHeight="false" outlineLevel="0" collapsed="false">
      <c r="A2391" s="4" t="n">
        <v>40407</v>
      </c>
      <c r="B2391" s="5" t="n">
        <v>2010</v>
      </c>
      <c r="C2391" s="5" t="n">
        <v>8</v>
      </c>
      <c r="D2391" s="6" t="str">
        <f aca="false">IF(MONTH(A2391)&gt;=4,"FY "&amp;YEAR(A2391)&amp;"-"&amp;RIGHT(YEAR(A2391)+1,2),"FY "&amp;(YEAR(A2391)-1)&amp;"-"&amp;RIGHT(YEAR(A2391),2))</f>
        <v>FY 2010-11</v>
      </c>
      <c r="E2391" s="5" t="s">
        <v>13</v>
      </c>
      <c r="F2391" s="7" t="n">
        <v>2781.5</v>
      </c>
      <c r="G2391" s="7" t="n">
        <v>2223.1</v>
      </c>
      <c r="H2391" s="7" t="n">
        <v>558.4</v>
      </c>
      <c r="I2391" s="7" t="n">
        <v>119.36</v>
      </c>
      <c r="J2391" s="8" t="n">
        <v>46.78</v>
      </c>
    </row>
    <row r="2392" customFormat="false" ht="15" hidden="false" customHeight="false" outlineLevel="0" collapsed="false">
      <c r="A2392" s="4" t="n">
        <v>40408</v>
      </c>
      <c r="B2392" s="5" t="n">
        <v>2010</v>
      </c>
      <c r="C2392" s="5" t="n">
        <v>8</v>
      </c>
      <c r="D2392" s="6" t="str">
        <f aca="false">IF(MONTH(A2392)&gt;=4,"FY "&amp;YEAR(A2392)&amp;"-"&amp;RIGHT(YEAR(A2392)+1,2),"FY "&amp;(YEAR(A2392)-1)&amp;"-"&amp;RIGHT(YEAR(A2392),2))</f>
        <v>FY 2010-11</v>
      </c>
      <c r="E2392" s="5" t="s">
        <v>13</v>
      </c>
      <c r="F2392" s="7" t="n">
        <v>3152.8</v>
      </c>
      <c r="G2392" s="7" t="n">
        <v>2636.8</v>
      </c>
      <c r="H2392" s="7" t="n">
        <v>516</v>
      </c>
      <c r="I2392" s="7" t="n">
        <v>110.53</v>
      </c>
      <c r="J2392" s="8" t="n">
        <v>46.68</v>
      </c>
    </row>
    <row r="2393" customFormat="false" ht="15" hidden="false" customHeight="false" outlineLevel="0" collapsed="false">
      <c r="A2393" s="4" t="n">
        <v>40410</v>
      </c>
      <c r="B2393" s="5" t="n">
        <v>2010</v>
      </c>
      <c r="C2393" s="5" t="n">
        <v>8</v>
      </c>
      <c r="D2393" s="6" t="str">
        <f aca="false">IF(MONTH(A2393)&gt;=4,"FY "&amp;YEAR(A2393)&amp;"-"&amp;RIGHT(YEAR(A2393)+1,2),"FY "&amp;(YEAR(A2393)-1)&amp;"-"&amp;RIGHT(YEAR(A2393),2))</f>
        <v>FY 2010-11</v>
      </c>
      <c r="E2393" s="5" t="s">
        <v>13</v>
      </c>
      <c r="F2393" s="7" t="n">
        <v>7201.3</v>
      </c>
      <c r="G2393" s="7" t="n">
        <v>4546</v>
      </c>
      <c r="H2393" s="7" t="n">
        <v>2655.3</v>
      </c>
      <c r="I2393" s="7" t="n">
        <v>569.31</v>
      </c>
      <c r="J2393" s="8" t="n">
        <v>46.64</v>
      </c>
    </row>
    <row r="2394" customFormat="false" ht="15" hidden="false" customHeight="false" outlineLevel="0" collapsed="false">
      <c r="A2394" s="4" t="n">
        <v>40413</v>
      </c>
      <c r="B2394" s="5" t="n">
        <v>2010</v>
      </c>
      <c r="C2394" s="5" t="n">
        <v>8</v>
      </c>
      <c r="D2394" s="6" t="str">
        <f aca="false">IF(MONTH(A2394)&gt;=4,"FY "&amp;YEAR(A2394)&amp;"-"&amp;RIGHT(YEAR(A2394)+1,2),"FY "&amp;(YEAR(A2394)-1)&amp;"-"&amp;RIGHT(YEAR(A2394),2))</f>
        <v>FY 2010-11</v>
      </c>
      <c r="E2394" s="5" t="s">
        <v>13</v>
      </c>
      <c r="F2394" s="7" t="n">
        <v>2622.3</v>
      </c>
      <c r="G2394" s="7" t="n">
        <v>1908.4</v>
      </c>
      <c r="H2394" s="7" t="n">
        <v>713.9</v>
      </c>
      <c r="I2394" s="7" t="n">
        <v>153.26</v>
      </c>
      <c r="J2394" s="8" t="n">
        <v>46.58</v>
      </c>
    </row>
    <row r="2395" customFormat="false" ht="15" hidden="false" customHeight="false" outlineLevel="0" collapsed="false">
      <c r="A2395" s="4" t="n">
        <v>40415</v>
      </c>
      <c r="B2395" s="5" t="n">
        <v>2010</v>
      </c>
      <c r="C2395" s="5" t="n">
        <v>8</v>
      </c>
      <c r="D2395" s="6" t="str">
        <f aca="false">IF(MONTH(A2395)&gt;=4,"FY "&amp;YEAR(A2395)&amp;"-"&amp;RIGHT(YEAR(A2395)+1,2),"FY "&amp;(YEAR(A2395)-1)&amp;"-"&amp;RIGHT(YEAR(A2395),2))</f>
        <v>FY 2010-11</v>
      </c>
      <c r="E2395" s="5" t="s">
        <v>13</v>
      </c>
      <c r="F2395" s="7" t="n">
        <v>4786.3</v>
      </c>
      <c r="G2395" s="7" t="n">
        <v>3883</v>
      </c>
      <c r="H2395" s="7" t="n">
        <v>903.3</v>
      </c>
      <c r="I2395" s="7" t="n">
        <v>193.05</v>
      </c>
      <c r="J2395" s="8" t="n">
        <v>46.79</v>
      </c>
    </row>
    <row r="2396" customFormat="false" ht="15" hidden="false" customHeight="false" outlineLevel="0" collapsed="false">
      <c r="A2396" s="4" t="n">
        <v>40416</v>
      </c>
      <c r="B2396" s="5" t="n">
        <v>2010</v>
      </c>
      <c r="C2396" s="5" t="n">
        <v>8</v>
      </c>
      <c r="D2396" s="6" t="str">
        <f aca="false">IF(MONTH(A2396)&gt;=4,"FY "&amp;YEAR(A2396)&amp;"-"&amp;RIGHT(YEAR(A2396)+1,2),"FY "&amp;(YEAR(A2396)-1)&amp;"-"&amp;RIGHT(YEAR(A2396),2))</f>
        <v>FY 2010-11</v>
      </c>
      <c r="E2396" s="5" t="s">
        <v>13</v>
      </c>
      <c r="F2396" s="7" t="n">
        <v>2559.4</v>
      </c>
      <c r="G2396" s="7" t="n">
        <v>2849.8</v>
      </c>
      <c r="H2396" s="7" t="n">
        <v>-290.4</v>
      </c>
      <c r="I2396" s="7" t="n">
        <v>-61.89</v>
      </c>
      <c r="J2396" s="8" t="n">
        <v>46.93</v>
      </c>
    </row>
    <row r="2397" customFormat="false" ht="15" hidden="false" customHeight="false" outlineLevel="0" collapsed="false">
      <c r="A2397" s="4" t="n">
        <v>40417</v>
      </c>
      <c r="B2397" s="5" t="n">
        <v>2010</v>
      </c>
      <c r="C2397" s="5" t="n">
        <v>8</v>
      </c>
      <c r="D2397" s="6" t="str">
        <f aca="false">IF(MONTH(A2397)&gt;=4,"FY "&amp;YEAR(A2397)&amp;"-"&amp;RIGHT(YEAR(A2397)+1,2),"FY "&amp;(YEAR(A2397)-1)&amp;"-"&amp;RIGHT(YEAR(A2397),2))</f>
        <v>FY 2010-11</v>
      </c>
      <c r="E2397" s="5" t="s">
        <v>13</v>
      </c>
      <c r="F2397" s="7" t="n">
        <v>3652.3</v>
      </c>
      <c r="G2397" s="7" t="n">
        <v>3495.6</v>
      </c>
      <c r="H2397" s="7" t="n">
        <v>156.6</v>
      </c>
      <c r="I2397" s="7" t="n">
        <v>33.46</v>
      </c>
      <c r="J2397" s="8" t="n">
        <v>46.81</v>
      </c>
    </row>
    <row r="2398" customFormat="false" ht="15" hidden="false" customHeight="false" outlineLevel="0" collapsed="false">
      <c r="A2398" s="4" t="n">
        <v>40420</v>
      </c>
      <c r="B2398" s="5" t="n">
        <v>2010</v>
      </c>
      <c r="C2398" s="5" t="n">
        <v>8</v>
      </c>
      <c r="D2398" s="6" t="str">
        <f aca="false">IF(MONTH(A2398)&gt;=4,"FY "&amp;YEAR(A2398)&amp;"-"&amp;RIGHT(YEAR(A2398)+1,2),"FY "&amp;(YEAR(A2398)-1)&amp;"-"&amp;RIGHT(YEAR(A2398),2))</f>
        <v>FY 2010-11</v>
      </c>
      <c r="E2398" s="5" t="s">
        <v>13</v>
      </c>
      <c r="F2398" s="7" t="n">
        <v>1803.1</v>
      </c>
      <c r="G2398" s="7" t="n">
        <v>1835.9</v>
      </c>
      <c r="H2398" s="7" t="n">
        <v>-32.8</v>
      </c>
      <c r="I2398" s="7" t="n">
        <v>-7</v>
      </c>
      <c r="J2398" s="8" t="n">
        <v>46.86</v>
      </c>
    </row>
    <row r="2399" customFormat="false" ht="15" hidden="false" customHeight="false" outlineLevel="0" collapsed="false">
      <c r="A2399" s="4" t="n">
        <v>40421</v>
      </c>
      <c r="B2399" s="5" t="n">
        <v>2010</v>
      </c>
      <c r="C2399" s="5" t="n">
        <v>8</v>
      </c>
      <c r="D2399" s="6" t="str">
        <f aca="false">IF(MONTH(A2399)&gt;=4,"FY "&amp;YEAR(A2399)&amp;"-"&amp;RIGHT(YEAR(A2399)+1,2),"FY "&amp;(YEAR(A2399)-1)&amp;"-"&amp;RIGHT(YEAR(A2399),2))</f>
        <v>FY 2010-11</v>
      </c>
      <c r="E2399" s="5" t="s">
        <v>13</v>
      </c>
      <c r="F2399" s="7" t="n">
        <v>1417.2</v>
      </c>
      <c r="G2399" s="7" t="n">
        <v>1144.6</v>
      </c>
      <c r="H2399" s="7" t="n">
        <v>272.7</v>
      </c>
      <c r="I2399" s="7" t="n">
        <v>58.21</v>
      </c>
      <c r="J2399" s="8" t="n">
        <v>46.84</v>
      </c>
    </row>
    <row r="2400" customFormat="false" ht="15" hidden="false" customHeight="false" outlineLevel="0" collapsed="false">
      <c r="A2400" s="4" t="n">
        <v>40422</v>
      </c>
      <c r="B2400" s="5" t="n">
        <v>2010</v>
      </c>
      <c r="C2400" s="5" t="n">
        <v>9</v>
      </c>
      <c r="D2400" s="6" t="str">
        <f aca="false">IF(MONTH(A2400)&gt;=4,"FY "&amp;YEAR(A2400)&amp;"-"&amp;RIGHT(YEAR(A2400)+1,2),"FY "&amp;(YEAR(A2400)-1)&amp;"-"&amp;RIGHT(YEAR(A2400),2))</f>
        <v>FY 2010-11</v>
      </c>
      <c r="E2400" s="5" t="s">
        <v>13</v>
      </c>
      <c r="F2400" s="7" t="n">
        <v>3180.3</v>
      </c>
      <c r="G2400" s="7" t="n">
        <v>2641.9</v>
      </c>
      <c r="H2400" s="7" t="n">
        <v>538.4</v>
      </c>
      <c r="I2400" s="7" t="n">
        <v>114.35</v>
      </c>
      <c r="J2400" s="8" t="n">
        <v>47.08</v>
      </c>
    </row>
    <row r="2401" customFormat="false" ht="15" hidden="false" customHeight="false" outlineLevel="0" collapsed="false">
      <c r="A2401" s="4" t="n">
        <v>40423</v>
      </c>
      <c r="B2401" s="5" t="n">
        <v>2010</v>
      </c>
      <c r="C2401" s="5" t="n">
        <v>9</v>
      </c>
      <c r="D2401" s="6" t="str">
        <f aca="false">IF(MONTH(A2401)&gt;=4,"FY "&amp;YEAR(A2401)&amp;"-"&amp;RIGHT(YEAR(A2401)+1,2),"FY "&amp;(YEAR(A2401)-1)&amp;"-"&amp;RIGHT(YEAR(A2401),2))</f>
        <v>FY 2010-11</v>
      </c>
      <c r="E2401" s="5" t="s">
        <v>13</v>
      </c>
      <c r="F2401" s="7" t="n">
        <v>2730</v>
      </c>
      <c r="G2401" s="7" t="n">
        <v>2203.2</v>
      </c>
      <c r="H2401" s="7" t="n">
        <v>526.8</v>
      </c>
      <c r="I2401" s="7" t="n">
        <v>112.39</v>
      </c>
      <c r="J2401" s="8" t="n">
        <v>46.87</v>
      </c>
    </row>
    <row r="2402" customFormat="false" ht="15" hidden="false" customHeight="false" outlineLevel="0" collapsed="false">
      <c r="A2402" s="4" t="n">
        <v>40424</v>
      </c>
      <c r="B2402" s="5" t="n">
        <v>2010</v>
      </c>
      <c r="C2402" s="5" t="n">
        <v>9</v>
      </c>
      <c r="D2402" s="6" t="str">
        <f aca="false">IF(MONTH(A2402)&gt;=4,"FY "&amp;YEAR(A2402)&amp;"-"&amp;RIGHT(YEAR(A2402)+1,2),"FY "&amp;(YEAR(A2402)-1)&amp;"-"&amp;RIGHT(YEAR(A2402),2))</f>
        <v>FY 2010-11</v>
      </c>
      <c r="E2402" s="5" t="s">
        <v>13</v>
      </c>
      <c r="F2402" s="7" t="n">
        <v>2051.1</v>
      </c>
      <c r="G2402" s="7" t="n">
        <v>1903.2</v>
      </c>
      <c r="H2402" s="7" t="n">
        <v>147.9</v>
      </c>
      <c r="I2402" s="7" t="n">
        <v>31.62</v>
      </c>
      <c r="J2402" s="8" t="n">
        <v>46.78</v>
      </c>
    </row>
    <row r="2403" customFormat="false" ht="15" hidden="false" customHeight="false" outlineLevel="0" collapsed="false">
      <c r="A2403" s="4" t="n">
        <v>40427</v>
      </c>
      <c r="B2403" s="5" t="n">
        <v>2010</v>
      </c>
      <c r="C2403" s="5" t="n">
        <v>9</v>
      </c>
      <c r="D2403" s="6" t="str">
        <f aca="false">IF(MONTH(A2403)&gt;=4,"FY "&amp;YEAR(A2403)&amp;"-"&amp;RIGHT(YEAR(A2403)+1,2),"FY "&amp;(YEAR(A2403)-1)&amp;"-"&amp;RIGHT(YEAR(A2403),2))</f>
        <v>FY 2010-11</v>
      </c>
      <c r="E2403" s="5" t="s">
        <v>13</v>
      </c>
      <c r="F2403" s="7" t="n">
        <v>2172.4</v>
      </c>
      <c r="G2403" s="7" t="n">
        <v>1686.3</v>
      </c>
      <c r="H2403" s="7" t="n">
        <v>486.2</v>
      </c>
      <c r="I2403" s="7" t="n">
        <v>104.17</v>
      </c>
      <c r="J2403" s="8" t="n">
        <v>46.67</v>
      </c>
    </row>
    <row r="2404" customFormat="false" ht="15" hidden="false" customHeight="false" outlineLevel="0" collapsed="false">
      <c r="A2404" s="4" t="n">
        <v>40428</v>
      </c>
      <c r="B2404" s="5" t="n">
        <v>2010</v>
      </c>
      <c r="C2404" s="5" t="n">
        <v>9</v>
      </c>
      <c r="D2404" s="6" t="str">
        <f aca="false">IF(MONTH(A2404)&gt;=4,"FY "&amp;YEAR(A2404)&amp;"-"&amp;RIGHT(YEAR(A2404)+1,2),"FY "&amp;(YEAR(A2404)-1)&amp;"-"&amp;RIGHT(YEAR(A2404),2))</f>
        <v>FY 2010-11</v>
      </c>
      <c r="E2404" s="5" t="s">
        <v>13</v>
      </c>
      <c r="F2404" s="7" t="n">
        <v>2758.9</v>
      </c>
      <c r="G2404" s="7" t="n">
        <v>1719.4</v>
      </c>
      <c r="H2404" s="7" t="n">
        <v>1039.6</v>
      </c>
      <c r="I2404" s="7" t="n">
        <v>223.66</v>
      </c>
      <c r="J2404" s="8" t="n">
        <v>46.48</v>
      </c>
    </row>
    <row r="2405" customFormat="false" ht="15" hidden="false" customHeight="false" outlineLevel="0" collapsed="false">
      <c r="A2405" s="4" t="n">
        <v>40429</v>
      </c>
      <c r="B2405" s="5" t="n">
        <v>2010</v>
      </c>
      <c r="C2405" s="5" t="n">
        <v>9</v>
      </c>
      <c r="D2405" s="6" t="str">
        <f aca="false">IF(MONTH(A2405)&gt;=4,"FY "&amp;YEAR(A2405)&amp;"-"&amp;RIGHT(YEAR(A2405)+1,2),"FY "&amp;(YEAR(A2405)-1)&amp;"-"&amp;RIGHT(YEAR(A2405),2))</f>
        <v>FY 2010-11</v>
      </c>
      <c r="E2405" s="5" t="s">
        <v>13</v>
      </c>
      <c r="F2405" s="7" t="n">
        <v>2650.1</v>
      </c>
      <c r="G2405" s="7" t="n">
        <v>2448.8</v>
      </c>
      <c r="H2405" s="7" t="n">
        <v>201.3</v>
      </c>
      <c r="I2405" s="7" t="n">
        <v>43.09</v>
      </c>
      <c r="J2405" s="8" t="n">
        <v>46.71</v>
      </c>
    </row>
    <row r="2406" customFormat="false" ht="15" hidden="false" customHeight="false" outlineLevel="0" collapsed="false">
      <c r="A2406" s="4" t="n">
        <v>40430</v>
      </c>
      <c r="B2406" s="5" t="n">
        <v>2010</v>
      </c>
      <c r="C2406" s="5" t="n">
        <v>9</v>
      </c>
      <c r="D2406" s="6" t="str">
        <f aca="false">IF(MONTH(A2406)&gt;=4,"FY "&amp;YEAR(A2406)&amp;"-"&amp;RIGHT(YEAR(A2406)+1,2),"FY "&amp;(YEAR(A2406)-1)&amp;"-"&amp;RIGHT(YEAR(A2406),2))</f>
        <v>FY 2010-11</v>
      </c>
      <c r="E2406" s="5" t="s">
        <v>13</v>
      </c>
      <c r="F2406" s="7" t="n">
        <v>2424.9</v>
      </c>
      <c r="G2406" s="7" t="n">
        <v>1962.3</v>
      </c>
      <c r="H2406" s="7" t="n">
        <v>462.6</v>
      </c>
      <c r="I2406" s="7" t="n">
        <v>99.07</v>
      </c>
      <c r="J2406" s="8" t="n">
        <v>46.7</v>
      </c>
    </row>
    <row r="2407" customFormat="false" ht="15" hidden="false" customHeight="false" outlineLevel="0" collapsed="false">
      <c r="A2407" s="4" t="n">
        <v>40434</v>
      </c>
      <c r="B2407" s="5" t="n">
        <v>2010</v>
      </c>
      <c r="C2407" s="5" t="n">
        <v>9</v>
      </c>
      <c r="D2407" s="6" t="str">
        <f aca="false">IF(MONTH(A2407)&gt;=4,"FY "&amp;YEAR(A2407)&amp;"-"&amp;RIGHT(YEAR(A2407)+1,2),"FY "&amp;(YEAR(A2407)-1)&amp;"-"&amp;RIGHT(YEAR(A2407),2))</f>
        <v>FY 2010-11</v>
      </c>
      <c r="E2407" s="5" t="s">
        <v>13</v>
      </c>
      <c r="F2407" s="7" t="n">
        <v>2626</v>
      </c>
      <c r="G2407" s="7" t="n">
        <v>1449.5</v>
      </c>
      <c r="H2407" s="7" t="n">
        <v>1176.6</v>
      </c>
      <c r="I2407" s="7" t="n">
        <v>252.7</v>
      </c>
      <c r="J2407" s="8" t="n">
        <v>46.56</v>
      </c>
    </row>
    <row r="2408" customFormat="false" ht="15" hidden="false" customHeight="false" outlineLevel="0" collapsed="false">
      <c r="A2408" s="4" t="n">
        <v>40435</v>
      </c>
      <c r="B2408" s="5" t="n">
        <v>2010</v>
      </c>
      <c r="C2408" s="5" t="n">
        <v>9</v>
      </c>
      <c r="D2408" s="6" t="str">
        <f aca="false">IF(MONTH(A2408)&gt;=4,"FY "&amp;YEAR(A2408)&amp;"-"&amp;RIGHT(YEAR(A2408)+1,2),"FY "&amp;(YEAR(A2408)-1)&amp;"-"&amp;RIGHT(YEAR(A2408),2))</f>
        <v>FY 2010-11</v>
      </c>
      <c r="E2408" s="5" t="s">
        <v>13</v>
      </c>
      <c r="F2408" s="7" t="n">
        <v>4592.2</v>
      </c>
      <c r="G2408" s="7" t="n">
        <v>1955.8</v>
      </c>
      <c r="H2408" s="7" t="n">
        <v>2636.3</v>
      </c>
      <c r="I2408" s="7" t="n">
        <v>569.28</v>
      </c>
      <c r="J2408" s="8" t="n">
        <v>46.31</v>
      </c>
    </row>
    <row r="2409" customFormat="false" ht="15" hidden="false" customHeight="false" outlineLevel="0" collapsed="false">
      <c r="A2409" s="4" t="n">
        <v>40436</v>
      </c>
      <c r="B2409" s="5" t="n">
        <v>2010</v>
      </c>
      <c r="C2409" s="5" t="n">
        <v>9</v>
      </c>
      <c r="D2409" s="6" t="str">
        <f aca="false">IF(MONTH(A2409)&gt;=4,"FY "&amp;YEAR(A2409)&amp;"-"&amp;RIGHT(YEAR(A2409)+1,2),"FY "&amp;(YEAR(A2409)-1)&amp;"-"&amp;RIGHT(YEAR(A2409),2))</f>
        <v>FY 2010-11</v>
      </c>
      <c r="E2409" s="5" t="s">
        <v>13</v>
      </c>
      <c r="F2409" s="7" t="n">
        <v>4098</v>
      </c>
      <c r="G2409" s="7" t="n">
        <v>2374.7</v>
      </c>
      <c r="H2409" s="7" t="n">
        <v>1723.3</v>
      </c>
      <c r="I2409" s="7" t="n">
        <v>371.65</v>
      </c>
      <c r="J2409" s="8" t="n">
        <v>46.37</v>
      </c>
    </row>
    <row r="2410" customFormat="false" ht="15" hidden="false" customHeight="false" outlineLevel="0" collapsed="false">
      <c r="A2410" s="4" t="n">
        <v>40437</v>
      </c>
      <c r="B2410" s="5" t="n">
        <v>2010</v>
      </c>
      <c r="C2410" s="5" t="n">
        <v>9</v>
      </c>
      <c r="D2410" s="6" t="str">
        <f aca="false">IF(MONTH(A2410)&gt;=4,"FY "&amp;YEAR(A2410)&amp;"-"&amp;RIGHT(YEAR(A2410)+1,2),"FY "&amp;(YEAR(A2410)-1)&amp;"-"&amp;RIGHT(YEAR(A2410),2))</f>
        <v>FY 2010-11</v>
      </c>
      <c r="E2410" s="5" t="s">
        <v>13</v>
      </c>
      <c r="F2410" s="7" t="n">
        <v>4959</v>
      </c>
      <c r="G2410" s="7" t="n">
        <v>2598.9</v>
      </c>
      <c r="H2410" s="7" t="n">
        <v>2360.1</v>
      </c>
      <c r="I2410" s="7" t="n">
        <v>508.98</v>
      </c>
      <c r="J2410" s="8" t="n">
        <v>46.37</v>
      </c>
    </row>
    <row r="2411" customFormat="false" ht="15" hidden="false" customHeight="false" outlineLevel="0" collapsed="false">
      <c r="A2411" s="4" t="n">
        <v>40438</v>
      </c>
      <c r="B2411" s="5" t="n">
        <v>2010</v>
      </c>
      <c r="C2411" s="5" t="n">
        <v>9</v>
      </c>
      <c r="D2411" s="6" t="str">
        <f aca="false">IF(MONTH(A2411)&gt;=4,"FY "&amp;YEAR(A2411)&amp;"-"&amp;RIGHT(YEAR(A2411)+1,2),"FY "&amp;(YEAR(A2411)-1)&amp;"-"&amp;RIGHT(YEAR(A2411),2))</f>
        <v>FY 2010-11</v>
      </c>
      <c r="E2411" s="5" t="s">
        <v>13</v>
      </c>
      <c r="F2411" s="7" t="n">
        <v>3506.6</v>
      </c>
      <c r="G2411" s="7" t="n">
        <v>2363</v>
      </c>
      <c r="H2411" s="7" t="n">
        <v>1143.6</v>
      </c>
      <c r="I2411" s="7" t="n">
        <v>247</v>
      </c>
      <c r="J2411" s="8" t="n">
        <v>46.3</v>
      </c>
    </row>
    <row r="2412" customFormat="false" ht="15" hidden="false" customHeight="false" outlineLevel="0" collapsed="false">
      <c r="A2412" s="4" t="n">
        <v>40441</v>
      </c>
      <c r="B2412" s="5" t="n">
        <v>2010</v>
      </c>
      <c r="C2412" s="5" t="n">
        <v>9</v>
      </c>
      <c r="D2412" s="6" t="str">
        <f aca="false">IF(MONTH(A2412)&gt;=4,"FY "&amp;YEAR(A2412)&amp;"-"&amp;RIGHT(YEAR(A2412)+1,2),"FY "&amp;(YEAR(A2412)-1)&amp;"-"&amp;RIGHT(YEAR(A2412),2))</f>
        <v>FY 2010-11</v>
      </c>
      <c r="E2412" s="5" t="s">
        <v>13</v>
      </c>
      <c r="F2412" s="7" t="n">
        <v>5386.9</v>
      </c>
      <c r="G2412" s="7" t="n">
        <v>3671.1</v>
      </c>
      <c r="H2412" s="7" t="n">
        <v>1715.8</v>
      </c>
      <c r="I2412" s="7" t="n">
        <v>373.25</v>
      </c>
      <c r="J2412" s="8" t="n">
        <v>45.97</v>
      </c>
    </row>
    <row r="2413" customFormat="false" ht="15" hidden="false" customHeight="false" outlineLevel="0" collapsed="false">
      <c r="A2413" s="4" t="n">
        <v>40442</v>
      </c>
      <c r="B2413" s="5" t="n">
        <v>2010</v>
      </c>
      <c r="C2413" s="5" t="n">
        <v>9</v>
      </c>
      <c r="D2413" s="6" t="str">
        <f aca="false">IF(MONTH(A2413)&gt;=4,"FY "&amp;YEAR(A2413)&amp;"-"&amp;RIGHT(YEAR(A2413)+1,2),"FY "&amp;(YEAR(A2413)-1)&amp;"-"&amp;RIGHT(YEAR(A2413),2))</f>
        <v>FY 2010-11</v>
      </c>
      <c r="E2413" s="5" t="s">
        <v>13</v>
      </c>
      <c r="F2413" s="7" t="n">
        <v>4547.5</v>
      </c>
      <c r="G2413" s="7" t="n">
        <v>2668.9</v>
      </c>
      <c r="H2413" s="7" t="n">
        <v>1878.5</v>
      </c>
      <c r="I2413" s="7" t="n">
        <v>411.87</v>
      </c>
      <c r="J2413" s="8" t="n">
        <v>45.61</v>
      </c>
    </row>
    <row r="2414" customFormat="false" ht="15" hidden="false" customHeight="false" outlineLevel="0" collapsed="false">
      <c r="A2414" s="4" t="n">
        <v>40443</v>
      </c>
      <c r="B2414" s="5" t="n">
        <v>2010</v>
      </c>
      <c r="C2414" s="5" t="n">
        <v>9</v>
      </c>
      <c r="D2414" s="6" t="str">
        <f aca="false">IF(MONTH(A2414)&gt;=4,"FY "&amp;YEAR(A2414)&amp;"-"&amp;RIGHT(YEAR(A2414)+1,2),"FY "&amp;(YEAR(A2414)-1)&amp;"-"&amp;RIGHT(YEAR(A2414),2))</f>
        <v>FY 2010-11</v>
      </c>
      <c r="E2414" s="5" t="s">
        <v>13</v>
      </c>
      <c r="F2414" s="7" t="n">
        <v>6431.9</v>
      </c>
      <c r="G2414" s="7" t="n">
        <v>3119.3</v>
      </c>
      <c r="H2414" s="7" t="n">
        <v>3312.6</v>
      </c>
      <c r="I2414" s="7" t="n">
        <v>724.38</v>
      </c>
      <c r="J2414" s="8" t="n">
        <v>45.73</v>
      </c>
    </row>
    <row r="2415" customFormat="false" ht="15" hidden="false" customHeight="false" outlineLevel="0" collapsed="false">
      <c r="A2415" s="4" t="n">
        <v>40444</v>
      </c>
      <c r="B2415" s="5" t="n">
        <v>2010</v>
      </c>
      <c r="C2415" s="5" t="n">
        <v>9</v>
      </c>
      <c r="D2415" s="6" t="str">
        <f aca="false">IF(MONTH(A2415)&gt;=4,"FY "&amp;YEAR(A2415)&amp;"-"&amp;RIGHT(YEAR(A2415)+1,2),"FY "&amp;(YEAR(A2415)-1)&amp;"-"&amp;RIGHT(YEAR(A2415),2))</f>
        <v>FY 2010-11</v>
      </c>
      <c r="E2415" s="5" t="s">
        <v>13</v>
      </c>
      <c r="F2415" s="7" t="n">
        <v>4630.3</v>
      </c>
      <c r="G2415" s="7" t="n">
        <v>3124.9</v>
      </c>
      <c r="H2415" s="7" t="n">
        <v>1505.4</v>
      </c>
      <c r="I2415" s="7" t="n">
        <v>330.63</v>
      </c>
      <c r="J2415" s="8" t="n">
        <v>45.53</v>
      </c>
    </row>
    <row r="2416" customFormat="false" ht="15" hidden="false" customHeight="false" outlineLevel="0" collapsed="false">
      <c r="A2416" s="4" t="n">
        <v>40445</v>
      </c>
      <c r="B2416" s="5" t="n">
        <v>2010</v>
      </c>
      <c r="C2416" s="5" t="n">
        <v>9</v>
      </c>
      <c r="D2416" s="6" t="str">
        <f aca="false">IF(MONTH(A2416)&gt;=4,"FY "&amp;YEAR(A2416)&amp;"-"&amp;RIGHT(YEAR(A2416)+1,2),"FY "&amp;(YEAR(A2416)-1)&amp;"-"&amp;RIGHT(YEAR(A2416),2))</f>
        <v>FY 2010-11</v>
      </c>
      <c r="E2416" s="5" t="s">
        <v>13</v>
      </c>
      <c r="F2416" s="7" t="n">
        <v>3043.6</v>
      </c>
      <c r="G2416" s="7" t="n">
        <v>2460.9</v>
      </c>
      <c r="H2416" s="7" t="n">
        <v>582.6</v>
      </c>
      <c r="I2416" s="7" t="n">
        <v>127.8</v>
      </c>
      <c r="J2416" s="8" t="n">
        <v>45.59</v>
      </c>
    </row>
    <row r="2417" customFormat="false" ht="15" hidden="false" customHeight="false" outlineLevel="0" collapsed="false">
      <c r="A2417" s="4" t="n">
        <v>40448</v>
      </c>
      <c r="B2417" s="5" t="n">
        <v>2010</v>
      </c>
      <c r="C2417" s="5" t="n">
        <v>9</v>
      </c>
      <c r="D2417" s="6" t="str">
        <f aca="false">IF(MONTH(A2417)&gt;=4,"FY "&amp;YEAR(A2417)&amp;"-"&amp;RIGHT(YEAR(A2417)+1,2),"FY "&amp;(YEAR(A2417)-1)&amp;"-"&amp;RIGHT(YEAR(A2417),2))</f>
        <v>FY 2010-11</v>
      </c>
      <c r="E2417" s="5" t="s">
        <v>13</v>
      </c>
      <c r="F2417" s="7" t="n">
        <v>4286.5</v>
      </c>
      <c r="G2417" s="7" t="n">
        <v>2947.8</v>
      </c>
      <c r="H2417" s="7" t="n">
        <v>1338.7</v>
      </c>
      <c r="I2417" s="7" t="n">
        <v>293.96</v>
      </c>
      <c r="J2417" s="8" t="n">
        <v>45.54</v>
      </c>
    </row>
    <row r="2418" customFormat="false" ht="15" hidden="false" customHeight="false" outlineLevel="0" collapsed="false">
      <c r="A2418" s="4" t="n">
        <v>40449</v>
      </c>
      <c r="B2418" s="5" t="n">
        <v>2010</v>
      </c>
      <c r="C2418" s="5" t="n">
        <v>9</v>
      </c>
      <c r="D2418" s="6" t="str">
        <f aca="false">IF(MONTH(A2418)&gt;=4,"FY "&amp;YEAR(A2418)&amp;"-"&amp;RIGHT(YEAR(A2418)+1,2),"FY "&amp;(YEAR(A2418)-1)&amp;"-"&amp;RIGHT(YEAR(A2418),2))</f>
        <v>FY 2010-11</v>
      </c>
      <c r="E2418" s="5" t="s">
        <v>13</v>
      </c>
      <c r="F2418" s="7" t="n">
        <v>3669.6</v>
      </c>
      <c r="G2418" s="7" t="n">
        <v>2362.5</v>
      </c>
      <c r="H2418" s="7" t="n">
        <v>1307.2</v>
      </c>
      <c r="I2418" s="7" t="n">
        <v>290.22</v>
      </c>
      <c r="J2418" s="8" t="n">
        <v>45.04</v>
      </c>
    </row>
    <row r="2419" customFormat="false" ht="15" hidden="false" customHeight="false" outlineLevel="0" collapsed="false">
      <c r="A2419" s="4" t="n">
        <v>40450</v>
      </c>
      <c r="B2419" s="5" t="n">
        <v>2010</v>
      </c>
      <c r="C2419" s="5" t="n">
        <v>9</v>
      </c>
      <c r="D2419" s="6" t="str">
        <f aca="false">IF(MONTH(A2419)&gt;=4,"FY "&amp;YEAR(A2419)&amp;"-"&amp;RIGHT(YEAR(A2419)+1,2),"FY "&amp;(YEAR(A2419)-1)&amp;"-"&amp;RIGHT(YEAR(A2419),2))</f>
        <v>FY 2010-11</v>
      </c>
      <c r="E2419" s="5" t="s">
        <v>13</v>
      </c>
      <c r="F2419" s="7" t="n">
        <v>3541.4</v>
      </c>
      <c r="G2419" s="7" t="n">
        <v>2646.5</v>
      </c>
      <c r="H2419" s="7" t="n">
        <v>894.8</v>
      </c>
      <c r="I2419" s="7" t="n">
        <v>198.28</v>
      </c>
      <c r="J2419" s="8" t="n">
        <v>45.13</v>
      </c>
    </row>
    <row r="2420" customFormat="false" ht="15" hidden="false" customHeight="false" outlineLevel="0" collapsed="false">
      <c r="A2420" s="4" t="n">
        <v>40452</v>
      </c>
      <c r="B2420" s="5" t="n">
        <v>2010</v>
      </c>
      <c r="C2420" s="5" t="n">
        <v>10</v>
      </c>
      <c r="D2420" s="6" t="str">
        <f aca="false">IF(MONTH(A2420)&gt;=4,"FY "&amp;YEAR(A2420)&amp;"-"&amp;RIGHT(YEAR(A2420)+1,2),"FY "&amp;(YEAR(A2420)-1)&amp;"-"&amp;RIGHT(YEAR(A2420),2))</f>
        <v>FY 2010-11</v>
      </c>
      <c r="E2420" s="5" t="s">
        <v>13</v>
      </c>
      <c r="F2420" s="7" t="n">
        <v>10917.8</v>
      </c>
      <c r="G2420" s="7" t="n">
        <v>6161.9</v>
      </c>
      <c r="H2420" s="7" t="n">
        <v>4755.8</v>
      </c>
      <c r="I2420" s="7" t="n">
        <v>1058.73</v>
      </c>
      <c r="J2420" s="8" t="n">
        <v>44.92</v>
      </c>
    </row>
    <row r="2421" customFormat="false" ht="15" hidden="false" customHeight="false" outlineLevel="0" collapsed="false">
      <c r="A2421" s="4" t="n">
        <v>40455</v>
      </c>
      <c r="B2421" s="5" t="n">
        <v>2010</v>
      </c>
      <c r="C2421" s="5" t="n">
        <v>10</v>
      </c>
      <c r="D2421" s="6" t="str">
        <f aca="false">IF(MONTH(A2421)&gt;=4,"FY "&amp;YEAR(A2421)&amp;"-"&amp;RIGHT(YEAR(A2421)+1,2),"FY "&amp;(YEAR(A2421)-1)&amp;"-"&amp;RIGHT(YEAR(A2421),2))</f>
        <v>FY 2010-11</v>
      </c>
      <c r="E2421" s="5" t="s">
        <v>13</v>
      </c>
      <c r="F2421" s="7" t="n">
        <v>4564.4</v>
      </c>
      <c r="G2421" s="7" t="n">
        <v>2600.3</v>
      </c>
      <c r="H2421" s="7" t="n">
        <v>1964.2</v>
      </c>
      <c r="I2421" s="7" t="n">
        <v>439.62</v>
      </c>
      <c r="J2421" s="8" t="n">
        <v>44.68</v>
      </c>
    </row>
    <row r="2422" customFormat="false" ht="15" hidden="false" customHeight="false" outlineLevel="0" collapsed="false">
      <c r="A2422" s="4" t="n">
        <v>40456</v>
      </c>
      <c r="B2422" s="5" t="n">
        <v>2010</v>
      </c>
      <c r="C2422" s="5" t="n">
        <v>10</v>
      </c>
      <c r="D2422" s="6" t="str">
        <f aca="false">IF(MONTH(A2422)&gt;=4,"FY "&amp;YEAR(A2422)&amp;"-"&amp;RIGHT(YEAR(A2422)+1,2),"FY "&amp;(YEAR(A2422)-1)&amp;"-"&amp;RIGHT(YEAR(A2422),2))</f>
        <v>FY 2010-11</v>
      </c>
      <c r="E2422" s="5" t="s">
        <v>13</v>
      </c>
      <c r="F2422" s="7" t="n">
        <v>4750.2</v>
      </c>
      <c r="G2422" s="7" t="n">
        <v>2831.3</v>
      </c>
      <c r="H2422" s="7" t="n">
        <v>1918.9</v>
      </c>
      <c r="I2422" s="7" t="n">
        <v>432.48</v>
      </c>
      <c r="J2422" s="8" t="n">
        <v>44.37</v>
      </c>
    </row>
    <row r="2423" customFormat="false" ht="15" hidden="false" customHeight="false" outlineLevel="0" collapsed="false">
      <c r="A2423" s="4" t="n">
        <v>40457</v>
      </c>
      <c r="B2423" s="5" t="n">
        <v>2010</v>
      </c>
      <c r="C2423" s="5" t="n">
        <v>10</v>
      </c>
      <c r="D2423" s="6" t="str">
        <f aca="false">IF(MONTH(A2423)&gt;=4,"FY "&amp;YEAR(A2423)&amp;"-"&amp;RIGHT(YEAR(A2423)+1,2),"FY "&amp;(YEAR(A2423)-1)&amp;"-"&amp;RIGHT(YEAR(A2423),2))</f>
        <v>FY 2010-11</v>
      </c>
      <c r="E2423" s="5" t="s">
        <v>13</v>
      </c>
      <c r="F2423" s="7" t="n">
        <v>4360.2</v>
      </c>
      <c r="G2423" s="7" t="n">
        <v>3390</v>
      </c>
      <c r="H2423" s="7" t="n">
        <v>970.2</v>
      </c>
      <c r="I2423" s="7" t="n">
        <v>216.96</v>
      </c>
      <c r="J2423" s="8" t="n">
        <v>44.72</v>
      </c>
    </row>
    <row r="2424" customFormat="false" ht="15" hidden="false" customHeight="false" outlineLevel="0" collapsed="false">
      <c r="A2424" s="4" t="n">
        <v>40458</v>
      </c>
      <c r="B2424" s="5" t="n">
        <v>2010</v>
      </c>
      <c r="C2424" s="5" t="n">
        <v>10</v>
      </c>
      <c r="D2424" s="6" t="str">
        <f aca="false">IF(MONTH(A2424)&gt;=4,"FY "&amp;YEAR(A2424)&amp;"-"&amp;RIGHT(YEAR(A2424)+1,2),"FY "&amp;(YEAR(A2424)-1)&amp;"-"&amp;RIGHT(YEAR(A2424),2))</f>
        <v>FY 2010-11</v>
      </c>
      <c r="E2424" s="5" t="s">
        <v>13</v>
      </c>
      <c r="F2424" s="7" t="n">
        <v>5235.8</v>
      </c>
      <c r="G2424" s="7" t="n">
        <v>2950.4</v>
      </c>
      <c r="H2424" s="7" t="n">
        <v>2285.4</v>
      </c>
      <c r="I2424" s="7" t="n">
        <v>515.89</v>
      </c>
      <c r="J2424" s="8" t="n">
        <v>44.3</v>
      </c>
    </row>
    <row r="2425" customFormat="false" ht="15" hidden="false" customHeight="false" outlineLevel="0" collapsed="false">
      <c r="A2425" s="4" t="n">
        <v>40459</v>
      </c>
      <c r="B2425" s="5" t="n">
        <v>2010</v>
      </c>
      <c r="C2425" s="5" t="n">
        <v>10</v>
      </c>
      <c r="D2425" s="6" t="str">
        <f aca="false">IF(MONTH(A2425)&gt;=4,"FY "&amp;YEAR(A2425)&amp;"-"&amp;RIGHT(YEAR(A2425)+1,2),"FY "&amp;(YEAR(A2425)-1)&amp;"-"&amp;RIGHT(YEAR(A2425),2))</f>
        <v>FY 2010-11</v>
      </c>
      <c r="E2425" s="5" t="s">
        <v>13</v>
      </c>
      <c r="F2425" s="7" t="n">
        <v>5098.2</v>
      </c>
      <c r="G2425" s="7" t="n">
        <v>3397.4</v>
      </c>
      <c r="H2425" s="7" t="n">
        <v>1700.8</v>
      </c>
      <c r="I2425" s="7" t="n">
        <v>384.09</v>
      </c>
      <c r="J2425" s="8" t="n">
        <v>44.28</v>
      </c>
    </row>
    <row r="2426" customFormat="false" ht="15" hidden="false" customHeight="false" outlineLevel="0" collapsed="false">
      <c r="A2426" s="4" t="n">
        <v>40462</v>
      </c>
      <c r="B2426" s="5" t="n">
        <v>2010</v>
      </c>
      <c r="C2426" s="5" t="n">
        <v>10</v>
      </c>
      <c r="D2426" s="6" t="str">
        <f aca="false">IF(MONTH(A2426)&gt;=4,"FY "&amp;YEAR(A2426)&amp;"-"&amp;RIGHT(YEAR(A2426)+1,2),"FY "&amp;(YEAR(A2426)-1)&amp;"-"&amp;RIGHT(YEAR(A2426),2))</f>
        <v>FY 2010-11</v>
      </c>
      <c r="E2426" s="5" t="s">
        <v>13</v>
      </c>
      <c r="F2426" s="7" t="n">
        <v>3602.8</v>
      </c>
      <c r="G2426" s="7" t="n">
        <v>2795.3</v>
      </c>
      <c r="H2426" s="7" t="n">
        <v>807.5</v>
      </c>
      <c r="I2426" s="7" t="n">
        <v>181.95</v>
      </c>
      <c r="J2426" s="8" t="n">
        <v>44.38</v>
      </c>
    </row>
    <row r="2427" customFormat="false" ht="15" hidden="false" customHeight="false" outlineLevel="0" collapsed="false">
      <c r="A2427" s="4" t="n">
        <v>40463</v>
      </c>
      <c r="B2427" s="5" t="n">
        <v>2010</v>
      </c>
      <c r="C2427" s="5" t="n">
        <v>10</v>
      </c>
      <c r="D2427" s="6" t="str">
        <f aca="false">IF(MONTH(A2427)&gt;=4,"FY "&amp;YEAR(A2427)&amp;"-"&amp;RIGHT(YEAR(A2427)+1,2),"FY "&amp;(YEAR(A2427)-1)&amp;"-"&amp;RIGHT(YEAR(A2427),2))</f>
        <v>FY 2010-11</v>
      </c>
      <c r="E2427" s="5" t="s">
        <v>13</v>
      </c>
      <c r="F2427" s="7" t="n">
        <v>3545.3</v>
      </c>
      <c r="G2427" s="7" t="n">
        <v>2434.2</v>
      </c>
      <c r="H2427" s="7" t="n">
        <v>1111.2</v>
      </c>
      <c r="I2427" s="7" t="n">
        <v>250.83</v>
      </c>
      <c r="J2427" s="8" t="n">
        <v>44.3</v>
      </c>
    </row>
    <row r="2428" customFormat="false" ht="15" hidden="false" customHeight="false" outlineLevel="0" collapsed="false">
      <c r="A2428" s="4" t="n">
        <v>40464</v>
      </c>
      <c r="B2428" s="5" t="n">
        <v>2010</v>
      </c>
      <c r="C2428" s="5" t="n">
        <v>10</v>
      </c>
      <c r="D2428" s="6" t="str">
        <f aca="false">IF(MONTH(A2428)&gt;=4,"FY "&amp;YEAR(A2428)&amp;"-"&amp;RIGHT(YEAR(A2428)+1,2),"FY "&amp;(YEAR(A2428)-1)&amp;"-"&amp;RIGHT(YEAR(A2428),2))</f>
        <v>FY 2010-11</v>
      </c>
      <c r="E2428" s="5" t="s">
        <v>13</v>
      </c>
      <c r="F2428" s="7" t="n">
        <v>3092.5</v>
      </c>
      <c r="G2428" s="7" t="n">
        <v>2392.4</v>
      </c>
      <c r="H2428" s="7" t="n">
        <v>700.1</v>
      </c>
      <c r="I2428" s="7" t="n">
        <v>156.48</v>
      </c>
      <c r="J2428" s="8" t="n">
        <v>44.74</v>
      </c>
    </row>
    <row r="2429" customFormat="false" ht="15" hidden="false" customHeight="false" outlineLevel="0" collapsed="false">
      <c r="A2429" s="4" t="n">
        <v>40465</v>
      </c>
      <c r="B2429" s="5" t="n">
        <v>2010</v>
      </c>
      <c r="C2429" s="5" t="n">
        <v>10</v>
      </c>
      <c r="D2429" s="6" t="str">
        <f aca="false">IF(MONTH(A2429)&gt;=4,"FY "&amp;YEAR(A2429)&amp;"-"&amp;RIGHT(YEAR(A2429)+1,2),"FY "&amp;(YEAR(A2429)-1)&amp;"-"&amp;RIGHT(YEAR(A2429),2))</f>
        <v>FY 2010-11</v>
      </c>
      <c r="E2429" s="5" t="s">
        <v>13</v>
      </c>
      <c r="F2429" s="7" t="n">
        <v>6718.6</v>
      </c>
      <c r="G2429" s="7" t="n">
        <v>3618.2</v>
      </c>
      <c r="H2429" s="7" t="n">
        <v>3100.4</v>
      </c>
      <c r="I2429" s="7" t="n">
        <v>696.73</v>
      </c>
      <c r="J2429" s="8" t="n">
        <v>44.5</v>
      </c>
    </row>
    <row r="2430" customFormat="false" ht="15" hidden="false" customHeight="false" outlineLevel="0" collapsed="false">
      <c r="A2430" s="4" t="n">
        <v>40466</v>
      </c>
      <c r="B2430" s="5" t="n">
        <v>2010</v>
      </c>
      <c r="C2430" s="5" t="n">
        <v>10</v>
      </c>
      <c r="D2430" s="6" t="str">
        <f aca="false">IF(MONTH(A2430)&gt;=4,"FY "&amp;YEAR(A2430)&amp;"-"&amp;RIGHT(YEAR(A2430)+1,2),"FY "&amp;(YEAR(A2430)-1)&amp;"-"&amp;RIGHT(YEAR(A2430),2))</f>
        <v>FY 2010-11</v>
      </c>
      <c r="E2430" s="5" t="s">
        <v>13</v>
      </c>
      <c r="F2430" s="7" t="n">
        <v>5492.1</v>
      </c>
      <c r="G2430" s="7" t="n">
        <v>2597.7</v>
      </c>
      <c r="H2430" s="7" t="n">
        <v>2894.3</v>
      </c>
      <c r="I2430" s="7" t="n">
        <v>655.12</v>
      </c>
      <c r="J2430" s="8" t="n">
        <v>44.18</v>
      </c>
    </row>
    <row r="2431" customFormat="false" ht="15" hidden="false" customHeight="false" outlineLevel="0" collapsed="false">
      <c r="A2431" s="4" t="n">
        <v>40469</v>
      </c>
      <c r="B2431" s="5" t="n">
        <v>2010</v>
      </c>
      <c r="C2431" s="5" t="n">
        <v>10</v>
      </c>
      <c r="D2431" s="6" t="str">
        <f aca="false">IF(MONTH(A2431)&gt;=4,"FY "&amp;YEAR(A2431)&amp;"-"&amp;RIGHT(YEAR(A2431)+1,2),"FY "&amp;(YEAR(A2431)-1)&amp;"-"&amp;RIGHT(YEAR(A2431),2))</f>
        <v>FY 2010-11</v>
      </c>
      <c r="E2431" s="5" t="s">
        <v>13</v>
      </c>
      <c r="F2431" s="7" t="n">
        <v>2922</v>
      </c>
      <c r="G2431" s="7" t="n">
        <v>2268</v>
      </c>
      <c r="H2431" s="7" t="n">
        <v>654</v>
      </c>
      <c r="I2431" s="7" t="n">
        <v>147.63</v>
      </c>
      <c r="J2431" s="8" t="n">
        <v>44.3</v>
      </c>
    </row>
    <row r="2432" customFormat="false" ht="15" hidden="false" customHeight="false" outlineLevel="0" collapsed="false">
      <c r="A2432" s="4" t="n">
        <v>40470</v>
      </c>
      <c r="B2432" s="5" t="n">
        <v>2010</v>
      </c>
      <c r="C2432" s="5" t="n">
        <v>10</v>
      </c>
      <c r="D2432" s="6" t="str">
        <f aca="false">IF(MONTH(A2432)&gt;=4,"FY "&amp;YEAR(A2432)&amp;"-"&amp;RIGHT(YEAR(A2432)+1,2),"FY "&amp;(YEAR(A2432)-1)&amp;"-"&amp;RIGHT(YEAR(A2432),2))</f>
        <v>FY 2010-11</v>
      </c>
      <c r="E2432" s="5" t="s">
        <v>13</v>
      </c>
      <c r="F2432" s="7" t="n">
        <v>4166.3</v>
      </c>
      <c r="G2432" s="7" t="n">
        <v>3350.6</v>
      </c>
      <c r="H2432" s="7" t="n">
        <v>815.7</v>
      </c>
      <c r="I2432" s="7" t="n">
        <v>184.3</v>
      </c>
      <c r="J2432" s="8" t="n">
        <v>44.26</v>
      </c>
    </row>
    <row r="2433" customFormat="false" ht="15" hidden="false" customHeight="false" outlineLevel="0" collapsed="false">
      <c r="A2433" s="4" t="n">
        <v>40471</v>
      </c>
      <c r="B2433" s="5" t="n">
        <v>2010</v>
      </c>
      <c r="C2433" s="5" t="n">
        <v>10</v>
      </c>
      <c r="D2433" s="6" t="str">
        <f aca="false">IF(MONTH(A2433)&gt;=4,"FY "&amp;YEAR(A2433)&amp;"-"&amp;RIGHT(YEAR(A2433)+1,2),"FY "&amp;(YEAR(A2433)-1)&amp;"-"&amp;RIGHT(YEAR(A2433),2))</f>
        <v>FY 2010-11</v>
      </c>
      <c r="E2433" s="5" t="s">
        <v>13</v>
      </c>
      <c r="F2433" s="7" t="n">
        <v>3329.1</v>
      </c>
      <c r="G2433" s="7" t="n">
        <v>2988.1</v>
      </c>
      <c r="H2433" s="7" t="n">
        <v>340.9</v>
      </c>
      <c r="I2433" s="7" t="n">
        <v>76.97</v>
      </c>
      <c r="J2433" s="8" t="n">
        <v>44.29</v>
      </c>
    </row>
    <row r="2434" customFormat="false" ht="15" hidden="false" customHeight="false" outlineLevel="0" collapsed="false">
      <c r="A2434" s="4" t="n">
        <v>40472</v>
      </c>
      <c r="B2434" s="5" t="n">
        <v>2010</v>
      </c>
      <c r="C2434" s="5" t="n">
        <v>10</v>
      </c>
      <c r="D2434" s="6" t="str">
        <f aca="false">IF(MONTH(A2434)&gt;=4,"FY "&amp;YEAR(A2434)&amp;"-"&amp;RIGHT(YEAR(A2434)+1,2),"FY "&amp;(YEAR(A2434)-1)&amp;"-"&amp;RIGHT(YEAR(A2434),2))</f>
        <v>FY 2010-11</v>
      </c>
      <c r="E2434" s="5" t="s">
        <v>13</v>
      </c>
      <c r="F2434" s="7" t="n">
        <v>3103.1</v>
      </c>
      <c r="G2434" s="7" t="n">
        <v>2292</v>
      </c>
      <c r="H2434" s="7" t="n">
        <v>811.1</v>
      </c>
      <c r="I2434" s="7" t="n">
        <v>182.43</v>
      </c>
      <c r="J2434" s="8" t="n">
        <v>44.46</v>
      </c>
    </row>
    <row r="2435" customFormat="false" ht="15" hidden="false" customHeight="false" outlineLevel="0" collapsed="false">
      <c r="A2435" s="4" t="n">
        <v>40473</v>
      </c>
      <c r="B2435" s="5" t="n">
        <v>2010</v>
      </c>
      <c r="C2435" s="5" t="n">
        <v>10</v>
      </c>
      <c r="D2435" s="6" t="str">
        <f aca="false">IF(MONTH(A2435)&gt;=4,"FY "&amp;YEAR(A2435)&amp;"-"&amp;RIGHT(YEAR(A2435)+1,2),"FY "&amp;(YEAR(A2435)-1)&amp;"-"&amp;RIGHT(YEAR(A2435),2))</f>
        <v>FY 2010-11</v>
      </c>
      <c r="E2435" s="5" t="s">
        <v>13</v>
      </c>
      <c r="F2435" s="7" t="n">
        <v>3630.3</v>
      </c>
      <c r="G2435" s="7" t="n">
        <v>2653.8</v>
      </c>
      <c r="H2435" s="7" t="n">
        <v>976.5</v>
      </c>
      <c r="I2435" s="7" t="n">
        <v>220.12</v>
      </c>
      <c r="J2435" s="8" t="n">
        <v>44.36</v>
      </c>
    </row>
    <row r="2436" customFormat="false" ht="15" hidden="false" customHeight="false" outlineLevel="0" collapsed="false">
      <c r="A2436" s="4" t="n">
        <v>40476</v>
      </c>
      <c r="B2436" s="5" t="n">
        <v>2010</v>
      </c>
      <c r="C2436" s="5" t="n">
        <v>10</v>
      </c>
      <c r="D2436" s="6" t="str">
        <f aca="false">IF(MONTH(A2436)&gt;=4,"FY "&amp;YEAR(A2436)&amp;"-"&amp;RIGHT(YEAR(A2436)+1,2),"FY "&amp;(YEAR(A2436)-1)&amp;"-"&amp;RIGHT(YEAR(A2436),2))</f>
        <v>FY 2010-11</v>
      </c>
      <c r="E2436" s="5" t="s">
        <v>13</v>
      </c>
      <c r="F2436" s="7" t="n">
        <v>3878.8</v>
      </c>
      <c r="G2436" s="7" t="n">
        <v>2499.8</v>
      </c>
      <c r="H2436" s="7" t="n">
        <v>1379</v>
      </c>
      <c r="I2436" s="7" t="n">
        <v>310.17</v>
      </c>
      <c r="J2436" s="8" t="n">
        <v>44.46</v>
      </c>
    </row>
    <row r="2437" customFormat="false" ht="15" hidden="false" customHeight="false" outlineLevel="0" collapsed="false">
      <c r="A2437" s="4" t="n">
        <v>40477</v>
      </c>
      <c r="B2437" s="5" t="n">
        <v>2010</v>
      </c>
      <c r="C2437" s="5" t="n">
        <v>10</v>
      </c>
      <c r="D2437" s="6" t="str">
        <f aca="false">IF(MONTH(A2437)&gt;=4,"FY "&amp;YEAR(A2437)&amp;"-"&amp;RIGHT(YEAR(A2437)+1,2),"FY "&amp;(YEAR(A2437)-1)&amp;"-"&amp;RIGHT(YEAR(A2437),2))</f>
        <v>FY 2010-11</v>
      </c>
      <c r="E2437" s="5" t="s">
        <v>13</v>
      </c>
      <c r="F2437" s="7" t="n">
        <v>3080.4</v>
      </c>
      <c r="G2437" s="7" t="n">
        <v>1942.2</v>
      </c>
      <c r="H2437" s="7" t="n">
        <v>1138.2</v>
      </c>
      <c r="I2437" s="7" t="n">
        <v>256.58</v>
      </c>
      <c r="J2437" s="8" t="n">
        <v>44.36</v>
      </c>
    </row>
    <row r="2438" customFormat="false" ht="15" hidden="false" customHeight="false" outlineLevel="0" collapsed="false">
      <c r="A2438" s="4" t="n">
        <v>40478</v>
      </c>
      <c r="B2438" s="5" t="n">
        <v>2010</v>
      </c>
      <c r="C2438" s="5" t="n">
        <v>10</v>
      </c>
      <c r="D2438" s="6" t="str">
        <f aca="false">IF(MONTH(A2438)&gt;=4,"FY "&amp;YEAR(A2438)&amp;"-"&amp;RIGHT(YEAR(A2438)+1,2),"FY "&amp;(YEAR(A2438)-1)&amp;"-"&amp;RIGHT(YEAR(A2438),2))</f>
        <v>FY 2010-11</v>
      </c>
      <c r="E2438" s="5" t="s">
        <v>13</v>
      </c>
      <c r="F2438" s="7" t="n">
        <v>3178.6</v>
      </c>
      <c r="G2438" s="7" t="n">
        <v>2479.9</v>
      </c>
      <c r="H2438" s="7" t="n">
        <v>698.7</v>
      </c>
      <c r="I2438" s="7" t="n">
        <v>157.26</v>
      </c>
      <c r="J2438" s="8" t="n">
        <v>44.43</v>
      </c>
    </row>
    <row r="2439" customFormat="false" ht="15" hidden="false" customHeight="false" outlineLevel="0" collapsed="false">
      <c r="A2439" s="4" t="n">
        <v>40479</v>
      </c>
      <c r="B2439" s="5" t="n">
        <v>2010</v>
      </c>
      <c r="C2439" s="5" t="n">
        <v>10</v>
      </c>
      <c r="D2439" s="6" t="str">
        <f aca="false">IF(MONTH(A2439)&gt;=4,"FY "&amp;YEAR(A2439)&amp;"-"&amp;RIGHT(YEAR(A2439)+1,2),"FY "&amp;(YEAR(A2439)-1)&amp;"-"&amp;RIGHT(YEAR(A2439),2))</f>
        <v>FY 2010-11</v>
      </c>
      <c r="E2439" s="5" t="s">
        <v>13</v>
      </c>
      <c r="F2439" s="7" t="n">
        <v>2774.5</v>
      </c>
      <c r="G2439" s="7" t="n">
        <v>2676.8</v>
      </c>
      <c r="H2439" s="7" t="n">
        <v>97.7</v>
      </c>
      <c r="I2439" s="7" t="n">
        <v>21.95</v>
      </c>
      <c r="J2439" s="8" t="n">
        <v>44.52</v>
      </c>
    </row>
    <row r="2440" customFormat="false" ht="15" hidden="false" customHeight="false" outlineLevel="0" collapsed="false">
      <c r="A2440" s="4" t="n">
        <v>40480</v>
      </c>
      <c r="B2440" s="5" t="n">
        <v>2010</v>
      </c>
      <c r="C2440" s="5" t="n">
        <v>10</v>
      </c>
      <c r="D2440" s="6" t="str">
        <f aca="false">IF(MONTH(A2440)&gt;=4,"FY "&amp;YEAR(A2440)&amp;"-"&amp;RIGHT(YEAR(A2440)+1,2),"FY "&amp;(YEAR(A2440)-1)&amp;"-"&amp;RIGHT(YEAR(A2440),2))</f>
        <v>FY 2010-11</v>
      </c>
      <c r="E2440" s="5" t="s">
        <v>13</v>
      </c>
      <c r="F2440" s="7" t="n">
        <v>5503.9</v>
      </c>
      <c r="G2440" s="7" t="n">
        <v>6061.6</v>
      </c>
      <c r="H2440" s="7" t="n">
        <v>-557.7</v>
      </c>
      <c r="I2440" s="7" t="n">
        <v>-125.35</v>
      </c>
      <c r="J2440" s="8" t="n">
        <v>44.49</v>
      </c>
    </row>
    <row r="2441" customFormat="false" ht="15" hidden="false" customHeight="false" outlineLevel="0" collapsed="false">
      <c r="A2441" s="4" t="n">
        <v>40483</v>
      </c>
      <c r="B2441" s="5" t="n">
        <v>2010</v>
      </c>
      <c r="C2441" s="5" t="n">
        <v>11</v>
      </c>
      <c r="D2441" s="6" t="str">
        <f aca="false">IF(MONTH(A2441)&gt;=4,"FY "&amp;YEAR(A2441)&amp;"-"&amp;RIGHT(YEAR(A2441)+1,2),"FY "&amp;(YEAR(A2441)-1)&amp;"-"&amp;RIGHT(YEAR(A2441),2))</f>
        <v>FY 2010-11</v>
      </c>
      <c r="E2441" s="5" t="s">
        <v>13</v>
      </c>
      <c r="F2441" s="7" t="n">
        <v>3463</v>
      </c>
      <c r="G2441" s="7" t="n">
        <v>2499.2</v>
      </c>
      <c r="H2441" s="7" t="n">
        <v>963.8</v>
      </c>
      <c r="I2441" s="7" t="n">
        <v>216.4</v>
      </c>
      <c r="J2441" s="8" t="n">
        <v>44.54</v>
      </c>
    </row>
    <row r="2442" customFormat="false" ht="15" hidden="false" customHeight="false" outlineLevel="0" collapsed="false">
      <c r="A2442" s="4" t="n">
        <v>40484</v>
      </c>
      <c r="B2442" s="5" t="n">
        <v>2010</v>
      </c>
      <c r="C2442" s="5" t="n">
        <v>11</v>
      </c>
      <c r="D2442" s="6" t="str">
        <f aca="false">IF(MONTH(A2442)&gt;=4,"FY "&amp;YEAR(A2442)&amp;"-"&amp;RIGHT(YEAR(A2442)+1,2),"FY "&amp;(YEAR(A2442)-1)&amp;"-"&amp;RIGHT(YEAR(A2442),2))</f>
        <v>FY 2010-11</v>
      </c>
      <c r="E2442" s="5" t="s">
        <v>13</v>
      </c>
      <c r="F2442" s="7" t="n">
        <v>7662.8</v>
      </c>
      <c r="G2442" s="7" t="n">
        <v>2145.2</v>
      </c>
      <c r="H2442" s="7" t="n">
        <v>5517.6</v>
      </c>
      <c r="I2442" s="7" t="n">
        <v>1242.14</v>
      </c>
      <c r="J2442" s="8" t="n">
        <v>44.42</v>
      </c>
    </row>
    <row r="2443" customFormat="false" ht="15" hidden="false" customHeight="false" outlineLevel="0" collapsed="false">
      <c r="A2443" s="4" t="n">
        <v>40485</v>
      </c>
      <c r="B2443" s="5" t="n">
        <v>2010</v>
      </c>
      <c r="C2443" s="5" t="n">
        <v>11</v>
      </c>
      <c r="D2443" s="6" t="str">
        <f aca="false">IF(MONTH(A2443)&gt;=4,"FY "&amp;YEAR(A2443)&amp;"-"&amp;RIGHT(YEAR(A2443)+1,2),"FY "&amp;(YEAR(A2443)-1)&amp;"-"&amp;RIGHT(YEAR(A2443),2))</f>
        <v>FY 2010-11</v>
      </c>
      <c r="E2443" s="5" t="s">
        <v>13</v>
      </c>
      <c r="F2443" s="7" t="n">
        <v>3729.4</v>
      </c>
      <c r="G2443" s="7" t="n">
        <v>2800.8</v>
      </c>
      <c r="H2443" s="7" t="n">
        <v>928.6</v>
      </c>
      <c r="I2443" s="7" t="n">
        <v>209</v>
      </c>
      <c r="J2443" s="8" t="n">
        <v>44.43</v>
      </c>
    </row>
    <row r="2444" customFormat="false" ht="15" hidden="false" customHeight="false" outlineLevel="0" collapsed="false">
      <c r="A2444" s="4" t="n">
        <v>40486</v>
      </c>
      <c r="B2444" s="5" t="n">
        <v>2010</v>
      </c>
      <c r="C2444" s="5" t="n">
        <v>11</v>
      </c>
      <c r="D2444" s="6" t="str">
        <f aca="false">IF(MONTH(A2444)&gt;=4,"FY "&amp;YEAR(A2444)&amp;"-"&amp;RIGHT(YEAR(A2444)+1,2),"FY "&amp;(YEAR(A2444)-1)&amp;"-"&amp;RIGHT(YEAR(A2444),2))</f>
        <v>FY 2010-11</v>
      </c>
      <c r="E2444" s="5" t="s">
        <v>13</v>
      </c>
      <c r="F2444" s="7" t="n">
        <v>3420.5</v>
      </c>
      <c r="G2444" s="7" t="n">
        <v>2123.3</v>
      </c>
      <c r="H2444" s="7" t="n">
        <v>1297.2</v>
      </c>
      <c r="I2444" s="7" t="n">
        <v>292.42</v>
      </c>
      <c r="J2444" s="8" t="n">
        <v>44.36</v>
      </c>
    </row>
    <row r="2445" customFormat="false" ht="15" hidden="false" customHeight="false" outlineLevel="0" collapsed="false">
      <c r="A2445" s="4" t="n">
        <v>40490</v>
      </c>
      <c r="B2445" s="5" t="n">
        <v>2010</v>
      </c>
      <c r="C2445" s="5" t="n">
        <v>11</v>
      </c>
      <c r="D2445" s="6" t="str">
        <f aca="false">IF(MONTH(A2445)&gt;=4,"FY "&amp;YEAR(A2445)&amp;"-"&amp;RIGHT(YEAR(A2445)+1,2),"FY "&amp;(YEAR(A2445)-1)&amp;"-"&amp;RIGHT(YEAR(A2445),2))</f>
        <v>FY 2010-11</v>
      </c>
      <c r="E2445" s="5" t="s">
        <v>13</v>
      </c>
      <c r="F2445" s="7" t="n">
        <v>11809.1</v>
      </c>
      <c r="G2445" s="7" t="n">
        <v>4902.1</v>
      </c>
      <c r="H2445" s="7" t="n">
        <v>6906.9</v>
      </c>
      <c r="I2445" s="7" t="n">
        <v>1558.43</v>
      </c>
      <c r="J2445" s="8" t="n">
        <v>44.32</v>
      </c>
    </row>
    <row r="2446" customFormat="false" ht="15" hidden="false" customHeight="false" outlineLevel="0" collapsed="false">
      <c r="A2446" s="4" t="n">
        <v>40491</v>
      </c>
      <c r="B2446" s="5" t="n">
        <v>2010</v>
      </c>
      <c r="C2446" s="5" t="n">
        <v>11</v>
      </c>
      <c r="D2446" s="6" t="str">
        <f aca="false">IF(MONTH(A2446)&gt;=4,"FY "&amp;YEAR(A2446)&amp;"-"&amp;RIGHT(YEAR(A2446)+1,2),"FY "&amp;(YEAR(A2446)-1)&amp;"-"&amp;RIGHT(YEAR(A2446),2))</f>
        <v>FY 2010-11</v>
      </c>
      <c r="E2446" s="5" t="s">
        <v>13</v>
      </c>
      <c r="F2446" s="7" t="n">
        <v>4235.8</v>
      </c>
      <c r="G2446" s="7" t="n">
        <v>3487.2</v>
      </c>
      <c r="H2446" s="7" t="n">
        <v>748.6</v>
      </c>
      <c r="I2446" s="7" t="n">
        <v>169.14</v>
      </c>
      <c r="J2446" s="8" t="n">
        <v>44.26</v>
      </c>
    </row>
    <row r="2447" customFormat="false" ht="15" hidden="false" customHeight="false" outlineLevel="0" collapsed="false">
      <c r="A2447" s="4" t="n">
        <v>40492</v>
      </c>
      <c r="B2447" s="5" t="n">
        <v>2010</v>
      </c>
      <c r="C2447" s="5" t="n">
        <v>11</v>
      </c>
      <c r="D2447" s="6" t="str">
        <f aca="false">IF(MONTH(A2447)&gt;=4,"FY "&amp;YEAR(A2447)&amp;"-"&amp;RIGHT(YEAR(A2447)+1,2),"FY "&amp;(YEAR(A2447)-1)&amp;"-"&amp;RIGHT(YEAR(A2447),2))</f>
        <v>FY 2010-11</v>
      </c>
      <c r="E2447" s="5" t="s">
        <v>13</v>
      </c>
      <c r="F2447" s="7" t="n">
        <v>3717.2</v>
      </c>
      <c r="G2447" s="7" t="n">
        <v>3029.5</v>
      </c>
      <c r="H2447" s="7" t="n">
        <v>687.7</v>
      </c>
      <c r="I2447" s="7" t="n">
        <v>154.88</v>
      </c>
      <c r="J2447" s="8" t="n">
        <v>44.4</v>
      </c>
    </row>
    <row r="2448" customFormat="false" ht="15" hidden="false" customHeight="false" outlineLevel="0" collapsed="false">
      <c r="A2448" s="4" t="n">
        <v>40493</v>
      </c>
      <c r="B2448" s="5" t="n">
        <v>2010</v>
      </c>
      <c r="C2448" s="5" t="n">
        <v>11</v>
      </c>
      <c r="D2448" s="6" t="str">
        <f aca="false">IF(MONTH(A2448)&gt;=4,"FY "&amp;YEAR(A2448)&amp;"-"&amp;RIGHT(YEAR(A2448)+1,2),"FY "&amp;(YEAR(A2448)-1)&amp;"-"&amp;RIGHT(YEAR(A2448),2))</f>
        <v>FY 2010-11</v>
      </c>
      <c r="E2448" s="5" t="s">
        <v>13</v>
      </c>
      <c r="F2448" s="7" t="n">
        <v>2808.4</v>
      </c>
      <c r="G2448" s="7" t="n">
        <v>2700.9</v>
      </c>
      <c r="H2448" s="7" t="n">
        <v>107.6</v>
      </c>
      <c r="I2448" s="7" t="n">
        <v>24.23</v>
      </c>
      <c r="J2448" s="8" t="n">
        <v>44.39</v>
      </c>
    </row>
    <row r="2449" customFormat="false" ht="15" hidden="false" customHeight="false" outlineLevel="0" collapsed="false">
      <c r="A2449" s="4" t="n">
        <v>40494</v>
      </c>
      <c r="B2449" s="5" t="n">
        <v>2010</v>
      </c>
      <c r="C2449" s="5" t="n">
        <v>11</v>
      </c>
      <c r="D2449" s="6" t="str">
        <f aca="false">IF(MONTH(A2449)&gt;=4,"FY "&amp;YEAR(A2449)&amp;"-"&amp;RIGHT(YEAR(A2449)+1,2),"FY "&amp;(YEAR(A2449)-1)&amp;"-"&amp;RIGHT(YEAR(A2449),2))</f>
        <v>FY 2010-11</v>
      </c>
      <c r="E2449" s="5" t="s">
        <v>13</v>
      </c>
      <c r="F2449" s="7" t="n">
        <v>3103.6</v>
      </c>
      <c r="G2449" s="7" t="n">
        <v>2992.8</v>
      </c>
      <c r="H2449" s="7" t="n">
        <v>110.8</v>
      </c>
      <c r="I2449" s="7" t="n">
        <v>25.03</v>
      </c>
      <c r="J2449" s="8" t="n">
        <v>44.25</v>
      </c>
    </row>
    <row r="2450" customFormat="false" ht="15" hidden="false" customHeight="false" outlineLevel="0" collapsed="false">
      <c r="A2450" s="4" t="n">
        <v>40497</v>
      </c>
      <c r="B2450" s="5" t="n">
        <v>2010</v>
      </c>
      <c r="C2450" s="5" t="n">
        <v>11</v>
      </c>
      <c r="D2450" s="6" t="str">
        <f aca="false">IF(MONTH(A2450)&gt;=4,"FY "&amp;YEAR(A2450)&amp;"-"&amp;RIGHT(YEAR(A2450)+1,2),"FY "&amp;(YEAR(A2450)-1)&amp;"-"&amp;RIGHT(YEAR(A2450),2))</f>
        <v>FY 2010-11</v>
      </c>
      <c r="E2450" s="5" t="s">
        <v>13</v>
      </c>
      <c r="F2450" s="7" t="n">
        <v>3161.2</v>
      </c>
      <c r="G2450" s="7" t="n">
        <v>3844.4</v>
      </c>
      <c r="H2450" s="7" t="n">
        <v>-683.2</v>
      </c>
      <c r="I2450" s="7" t="n">
        <v>-153.04</v>
      </c>
      <c r="J2450" s="8" t="n">
        <v>44.64</v>
      </c>
    </row>
    <row r="2451" customFormat="false" ht="15" hidden="false" customHeight="false" outlineLevel="0" collapsed="false">
      <c r="A2451" s="4" t="n">
        <v>40498</v>
      </c>
      <c r="B2451" s="5" t="n">
        <v>2010</v>
      </c>
      <c r="C2451" s="5" t="n">
        <v>11</v>
      </c>
      <c r="D2451" s="6" t="str">
        <f aca="false">IF(MONTH(A2451)&gt;=4,"FY "&amp;YEAR(A2451)&amp;"-"&amp;RIGHT(YEAR(A2451)+1,2),"FY "&amp;(YEAR(A2451)-1)&amp;"-"&amp;RIGHT(YEAR(A2451),2))</f>
        <v>FY 2010-11</v>
      </c>
      <c r="E2451" s="5" t="s">
        <v>13</v>
      </c>
      <c r="F2451" s="7" t="n">
        <v>2628.4</v>
      </c>
      <c r="G2451" s="7" t="n">
        <v>2102</v>
      </c>
      <c r="H2451" s="7" t="n">
        <v>526.4</v>
      </c>
      <c r="I2451" s="7" t="n">
        <v>116.61</v>
      </c>
      <c r="J2451" s="8" t="n">
        <v>45.14</v>
      </c>
    </row>
    <row r="2452" customFormat="false" ht="15" hidden="false" customHeight="false" outlineLevel="0" collapsed="false">
      <c r="A2452" s="4" t="n">
        <v>40500</v>
      </c>
      <c r="B2452" s="5" t="n">
        <v>2010</v>
      </c>
      <c r="C2452" s="5" t="n">
        <v>11</v>
      </c>
      <c r="D2452" s="6" t="str">
        <f aca="false">IF(MONTH(A2452)&gt;=4,"FY "&amp;YEAR(A2452)&amp;"-"&amp;RIGHT(YEAR(A2452)+1,2),"FY "&amp;(YEAR(A2452)-1)&amp;"-"&amp;RIGHT(YEAR(A2452),2))</f>
        <v>FY 2010-11</v>
      </c>
      <c r="E2452" s="5" t="s">
        <v>13</v>
      </c>
      <c r="F2452" s="7" t="n">
        <v>3189.7</v>
      </c>
      <c r="G2452" s="7" t="n">
        <v>3206.5</v>
      </c>
      <c r="H2452" s="7" t="n">
        <v>-16.8</v>
      </c>
      <c r="I2452" s="7" t="n">
        <v>-3.72</v>
      </c>
      <c r="J2452" s="8" t="n">
        <v>45.22</v>
      </c>
    </row>
    <row r="2453" customFormat="false" ht="15" hidden="false" customHeight="false" outlineLevel="0" collapsed="false">
      <c r="A2453" s="4" t="n">
        <v>40501</v>
      </c>
      <c r="B2453" s="5" t="n">
        <v>2010</v>
      </c>
      <c r="C2453" s="5" t="n">
        <v>11</v>
      </c>
      <c r="D2453" s="6" t="str">
        <f aca="false">IF(MONTH(A2453)&gt;=4,"FY "&amp;YEAR(A2453)&amp;"-"&amp;RIGHT(YEAR(A2453)+1,2),"FY "&amp;(YEAR(A2453)-1)&amp;"-"&amp;RIGHT(YEAR(A2453),2))</f>
        <v>FY 2010-11</v>
      </c>
      <c r="E2453" s="5" t="s">
        <v>13</v>
      </c>
      <c r="F2453" s="7" t="n">
        <v>4095.2</v>
      </c>
      <c r="G2453" s="7" t="n">
        <v>4314</v>
      </c>
      <c r="H2453" s="7" t="n">
        <v>-218.8</v>
      </c>
      <c r="I2453" s="7" t="n">
        <v>-48.14</v>
      </c>
      <c r="J2453" s="8" t="n">
        <v>45.45</v>
      </c>
    </row>
    <row r="2454" customFormat="false" ht="15" hidden="false" customHeight="false" outlineLevel="0" collapsed="false">
      <c r="A2454" s="4" t="n">
        <v>40504</v>
      </c>
      <c r="B2454" s="5" t="n">
        <v>2010</v>
      </c>
      <c r="C2454" s="5" t="n">
        <v>11</v>
      </c>
      <c r="D2454" s="6" t="str">
        <f aca="false">IF(MONTH(A2454)&gt;=4,"FY "&amp;YEAR(A2454)&amp;"-"&amp;RIGHT(YEAR(A2454)+1,2),"FY "&amp;(YEAR(A2454)-1)&amp;"-"&amp;RIGHT(YEAR(A2454),2))</f>
        <v>FY 2010-11</v>
      </c>
      <c r="E2454" s="5" t="s">
        <v>13</v>
      </c>
      <c r="F2454" s="7" t="n">
        <v>4864.3</v>
      </c>
      <c r="G2454" s="7" t="n">
        <v>3420.8</v>
      </c>
      <c r="H2454" s="7" t="n">
        <v>1443.4</v>
      </c>
      <c r="I2454" s="7" t="n">
        <v>318.92</v>
      </c>
      <c r="J2454" s="8" t="n">
        <v>45.26</v>
      </c>
    </row>
    <row r="2455" customFormat="false" ht="15" hidden="false" customHeight="false" outlineLevel="0" collapsed="false">
      <c r="A2455" s="4" t="n">
        <v>40505</v>
      </c>
      <c r="B2455" s="5" t="n">
        <v>2010</v>
      </c>
      <c r="C2455" s="5" t="n">
        <v>11</v>
      </c>
      <c r="D2455" s="6" t="str">
        <f aca="false">IF(MONTH(A2455)&gt;=4,"FY "&amp;YEAR(A2455)&amp;"-"&amp;RIGHT(YEAR(A2455)+1,2),"FY "&amp;(YEAR(A2455)-1)&amp;"-"&amp;RIGHT(YEAR(A2455),2))</f>
        <v>FY 2010-11</v>
      </c>
      <c r="E2455" s="5" t="s">
        <v>13</v>
      </c>
      <c r="F2455" s="7" t="n">
        <v>2913.1</v>
      </c>
      <c r="G2455" s="7" t="n">
        <v>2387.2</v>
      </c>
      <c r="H2455" s="7" t="n">
        <v>525.9</v>
      </c>
      <c r="I2455" s="7" t="n">
        <v>116.12</v>
      </c>
      <c r="J2455" s="8" t="n">
        <v>45.29</v>
      </c>
    </row>
    <row r="2456" customFormat="false" ht="15" hidden="false" customHeight="false" outlineLevel="0" collapsed="false">
      <c r="A2456" s="4" t="n">
        <v>40506</v>
      </c>
      <c r="B2456" s="5" t="n">
        <v>2010</v>
      </c>
      <c r="C2456" s="5" t="n">
        <v>11</v>
      </c>
      <c r="D2456" s="6" t="str">
        <f aca="false">IF(MONTH(A2456)&gt;=4,"FY "&amp;YEAR(A2456)&amp;"-"&amp;RIGHT(YEAR(A2456)+1,2),"FY "&amp;(YEAR(A2456)-1)&amp;"-"&amp;RIGHT(YEAR(A2456),2))</f>
        <v>FY 2010-11</v>
      </c>
      <c r="E2456" s="5" t="s">
        <v>13</v>
      </c>
      <c r="F2456" s="7" t="n">
        <v>2857.3</v>
      </c>
      <c r="G2456" s="7" t="n">
        <v>4253.5</v>
      </c>
      <c r="H2456" s="7" t="n">
        <v>-1396.2</v>
      </c>
      <c r="I2456" s="7" t="n">
        <v>-306.13</v>
      </c>
      <c r="J2456" s="8" t="n">
        <v>45.61</v>
      </c>
    </row>
    <row r="2457" customFormat="false" ht="15" hidden="false" customHeight="false" outlineLevel="0" collapsed="false">
      <c r="A2457" s="4" t="n">
        <v>40507</v>
      </c>
      <c r="B2457" s="5" t="n">
        <v>2010</v>
      </c>
      <c r="C2457" s="5" t="n">
        <v>11</v>
      </c>
      <c r="D2457" s="6" t="str">
        <f aca="false">IF(MONTH(A2457)&gt;=4,"FY "&amp;YEAR(A2457)&amp;"-"&amp;RIGHT(YEAR(A2457)+1,2),"FY "&amp;(YEAR(A2457)-1)&amp;"-"&amp;RIGHT(YEAR(A2457),2))</f>
        <v>FY 2010-11</v>
      </c>
      <c r="E2457" s="5" t="s">
        <v>13</v>
      </c>
      <c r="F2457" s="7" t="n">
        <v>5296.6</v>
      </c>
      <c r="G2457" s="7" t="n">
        <v>3521.2</v>
      </c>
      <c r="H2457" s="7" t="n">
        <v>1775.5</v>
      </c>
      <c r="I2457" s="7" t="n">
        <v>388.84</v>
      </c>
      <c r="J2457" s="8" t="n">
        <v>45.66</v>
      </c>
    </row>
    <row r="2458" customFormat="false" ht="15" hidden="false" customHeight="false" outlineLevel="0" collapsed="false">
      <c r="A2458" s="4" t="n">
        <v>40508</v>
      </c>
      <c r="B2458" s="5" t="n">
        <v>2010</v>
      </c>
      <c r="C2458" s="5" t="n">
        <v>11</v>
      </c>
      <c r="D2458" s="6" t="str">
        <f aca="false">IF(MONTH(A2458)&gt;=4,"FY "&amp;YEAR(A2458)&amp;"-"&amp;RIGHT(YEAR(A2458)+1,2),"FY "&amp;(YEAR(A2458)-1)&amp;"-"&amp;RIGHT(YEAR(A2458),2))</f>
        <v>FY 2010-11</v>
      </c>
      <c r="E2458" s="5" t="s">
        <v>13</v>
      </c>
      <c r="F2458" s="7" t="n">
        <v>6475.8</v>
      </c>
      <c r="G2458" s="7" t="n">
        <v>7007.9</v>
      </c>
      <c r="H2458" s="7" t="n">
        <v>-532.1</v>
      </c>
      <c r="I2458" s="7" t="n">
        <v>-116.6</v>
      </c>
      <c r="J2458" s="8" t="n">
        <v>45.64</v>
      </c>
    </row>
    <row r="2459" customFormat="false" ht="15" hidden="false" customHeight="false" outlineLevel="0" collapsed="false">
      <c r="A2459" s="4" t="n">
        <v>40511</v>
      </c>
      <c r="B2459" s="5" t="n">
        <v>2010</v>
      </c>
      <c r="C2459" s="5" t="n">
        <v>11</v>
      </c>
      <c r="D2459" s="6" t="str">
        <f aca="false">IF(MONTH(A2459)&gt;=4,"FY "&amp;YEAR(A2459)&amp;"-"&amp;RIGHT(YEAR(A2459)+1,2),"FY "&amp;(YEAR(A2459)-1)&amp;"-"&amp;RIGHT(YEAR(A2459),2))</f>
        <v>FY 2010-11</v>
      </c>
      <c r="E2459" s="5" t="s">
        <v>13</v>
      </c>
      <c r="F2459" s="7" t="n">
        <v>4359.2</v>
      </c>
      <c r="G2459" s="7" t="n">
        <v>5031.1</v>
      </c>
      <c r="H2459" s="7" t="n">
        <v>-671.9</v>
      </c>
      <c r="I2459" s="7" t="n">
        <v>-146.9</v>
      </c>
      <c r="J2459" s="8" t="n">
        <v>45.74</v>
      </c>
    </row>
    <row r="2460" customFormat="false" ht="15" hidden="false" customHeight="false" outlineLevel="0" collapsed="false">
      <c r="A2460" s="4" t="n">
        <v>40512</v>
      </c>
      <c r="B2460" s="5" t="n">
        <v>2010</v>
      </c>
      <c r="C2460" s="5" t="n">
        <v>11</v>
      </c>
      <c r="D2460" s="6" t="str">
        <f aca="false">IF(MONTH(A2460)&gt;=4,"FY "&amp;YEAR(A2460)&amp;"-"&amp;RIGHT(YEAR(A2460)+1,2),"FY "&amp;(YEAR(A2460)-1)&amp;"-"&amp;RIGHT(YEAR(A2460),2))</f>
        <v>FY 2010-11</v>
      </c>
      <c r="E2460" s="5" t="s">
        <v>13</v>
      </c>
      <c r="F2460" s="7" t="n">
        <v>3374.2</v>
      </c>
      <c r="G2460" s="7" t="n">
        <v>3102.1</v>
      </c>
      <c r="H2460" s="7" t="n">
        <v>272.2</v>
      </c>
      <c r="I2460" s="7" t="n">
        <v>59.41</v>
      </c>
      <c r="J2460" s="8" t="n">
        <v>45.81</v>
      </c>
    </row>
    <row r="2461" customFormat="false" ht="15" hidden="false" customHeight="false" outlineLevel="0" collapsed="false">
      <c r="A2461" s="4" t="n">
        <v>40513</v>
      </c>
      <c r="B2461" s="5" t="n">
        <v>2010</v>
      </c>
      <c r="C2461" s="5" t="n">
        <v>12</v>
      </c>
      <c r="D2461" s="6" t="str">
        <f aca="false">IF(MONTH(A2461)&gt;=4,"FY "&amp;YEAR(A2461)&amp;"-"&amp;RIGHT(YEAR(A2461)+1,2),"FY "&amp;(YEAR(A2461)-1)&amp;"-"&amp;RIGHT(YEAR(A2461),2))</f>
        <v>FY 2010-11</v>
      </c>
      <c r="E2461" s="5" t="s">
        <v>13</v>
      </c>
      <c r="F2461" s="7" t="n">
        <v>5380.6</v>
      </c>
      <c r="G2461" s="7" t="n">
        <v>4189.9</v>
      </c>
      <c r="H2461" s="7" t="n">
        <v>1190.8</v>
      </c>
      <c r="I2461" s="7" t="n">
        <v>258.64</v>
      </c>
      <c r="J2461" s="8" t="n">
        <v>46.04</v>
      </c>
    </row>
    <row r="2462" customFormat="false" ht="15" hidden="false" customHeight="false" outlineLevel="0" collapsed="false">
      <c r="A2462" s="4" t="n">
        <v>40514</v>
      </c>
      <c r="B2462" s="5" t="n">
        <v>2010</v>
      </c>
      <c r="C2462" s="5" t="n">
        <v>12</v>
      </c>
      <c r="D2462" s="6" t="str">
        <f aca="false">IF(MONTH(A2462)&gt;=4,"FY "&amp;YEAR(A2462)&amp;"-"&amp;RIGHT(YEAR(A2462)+1,2),"FY "&amp;(YEAR(A2462)-1)&amp;"-"&amp;RIGHT(YEAR(A2462),2))</f>
        <v>FY 2010-11</v>
      </c>
      <c r="E2462" s="5" t="s">
        <v>13</v>
      </c>
      <c r="F2462" s="7" t="n">
        <v>4715.9</v>
      </c>
      <c r="G2462" s="7" t="n">
        <v>4269.4</v>
      </c>
      <c r="H2462" s="7" t="n">
        <v>446.4</v>
      </c>
      <c r="I2462" s="7" t="n">
        <v>97.68</v>
      </c>
      <c r="J2462" s="8" t="n">
        <v>45.7</v>
      </c>
    </row>
    <row r="2463" customFormat="false" ht="15" hidden="false" customHeight="false" outlineLevel="0" collapsed="false">
      <c r="A2463" s="4" t="n">
        <v>40515</v>
      </c>
      <c r="B2463" s="5" t="n">
        <v>2010</v>
      </c>
      <c r="C2463" s="5" t="n">
        <v>12</v>
      </c>
      <c r="D2463" s="6" t="str">
        <f aca="false">IF(MONTH(A2463)&gt;=4,"FY "&amp;YEAR(A2463)&amp;"-"&amp;RIGHT(YEAR(A2463)+1,2),"FY "&amp;(YEAR(A2463)-1)&amp;"-"&amp;RIGHT(YEAR(A2463),2))</f>
        <v>FY 2010-11</v>
      </c>
      <c r="E2463" s="5" t="s">
        <v>13</v>
      </c>
      <c r="F2463" s="7" t="n">
        <v>4126.8</v>
      </c>
      <c r="G2463" s="7" t="n">
        <v>3663.4</v>
      </c>
      <c r="H2463" s="7" t="n">
        <v>463.4</v>
      </c>
      <c r="I2463" s="7" t="n">
        <v>102.13</v>
      </c>
      <c r="J2463" s="8" t="n">
        <v>45.37</v>
      </c>
    </row>
    <row r="2464" customFormat="false" ht="15" hidden="false" customHeight="false" outlineLevel="0" collapsed="false">
      <c r="A2464" s="4" t="n">
        <v>40518</v>
      </c>
      <c r="B2464" s="5" t="n">
        <v>2010</v>
      </c>
      <c r="C2464" s="5" t="n">
        <v>12</v>
      </c>
      <c r="D2464" s="6" t="str">
        <f aca="false">IF(MONTH(A2464)&gt;=4,"FY "&amp;YEAR(A2464)&amp;"-"&amp;RIGHT(YEAR(A2464)+1,2),"FY "&amp;(YEAR(A2464)-1)&amp;"-"&amp;RIGHT(YEAR(A2464),2))</f>
        <v>FY 2010-11</v>
      </c>
      <c r="E2464" s="5" t="s">
        <v>13</v>
      </c>
      <c r="F2464" s="7" t="n">
        <v>3217.7</v>
      </c>
      <c r="G2464" s="7" t="n">
        <v>2675.5</v>
      </c>
      <c r="H2464" s="7" t="n">
        <v>542.2</v>
      </c>
      <c r="I2464" s="7" t="n">
        <v>120.24</v>
      </c>
      <c r="J2464" s="8" t="n">
        <v>45.09</v>
      </c>
    </row>
    <row r="2465" customFormat="false" ht="15" hidden="false" customHeight="false" outlineLevel="0" collapsed="false">
      <c r="A2465" s="4" t="n">
        <v>40519</v>
      </c>
      <c r="B2465" s="5" t="n">
        <v>2010</v>
      </c>
      <c r="C2465" s="5" t="n">
        <v>12</v>
      </c>
      <c r="D2465" s="6" t="str">
        <f aca="false">IF(MONTH(A2465)&gt;=4,"FY "&amp;YEAR(A2465)&amp;"-"&amp;RIGHT(YEAR(A2465)+1,2),"FY "&amp;(YEAR(A2465)-1)&amp;"-"&amp;RIGHT(YEAR(A2465),2))</f>
        <v>FY 2010-11</v>
      </c>
      <c r="E2465" s="5" t="s">
        <v>13</v>
      </c>
      <c r="F2465" s="7" t="n">
        <v>2932.4</v>
      </c>
      <c r="G2465" s="7" t="n">
        <v>2855.4</v>
      </c>
      <c r="H2465" s="7" t="n">
        <v>76.9</v>
      </c>
      <c r="I2465" s="7" t="n">
        <v>17.15</v>
      </c>
      <c r="J2465" s="8" t="n">
        <v>44.85</v>
      </c>
    </row>
    <row r="2466" customFormat="false" ht="15" hidden="false" customHeight="false" outlineLevel="0" collapsed="false">
      <c r="A2466" s="4" t="n">
        <v>40520</v>
      </c>
      <c r="B2466" s="5" t="n">
        <v>2010</v>
      </c>
      <c r="C2466" s="5" t="n">
        <v>12</v>
      </c>
      <c r="D2466" s="6" t="str">
        <f aca="false">IF(MONTH(A2466)&gt;=4,"FY "&amp;YEAR(A2466)&amp;"-"&amp;RIGHT(YEAR(A2466)+1,2),"FY "&amp;(YEAR(A2466)-1)&amp;"-"&amp;RIGHT(YEAR(A2466),2))</f>
        <v>FY 2010-11</v>
      </c>
      <c r="E2466" s="5" t="s">
        <v>13</v>
      </c>
      <c r="F2466" s="7" t="n">
        <v>3008.9</v>
      </c>
      <c r="G2466" s="7" t="n">
        <v>3428.5</v>
      </c>
      <c r="H2466" s="7" t="n">
        <v>-419.6</v>
      </c>
      <c r="I2466" s="7" t="n">
        <v>-93.59</v>
      </c>
      <c r="J2466" s="8" t="n">
        <v>44.84</v>
      </c>
    </row>
    <row r="2467" customFormat="false" ht="15" hidden="false" customHeight="false" outlineLevel="0" collapsed="false">
      <c r="A2467" s="4" t="n">
        <v>40521</v>
      </c>
      <c r="B2467" s="5" t="n">
        <v>2010</v>
      </c>
      <c r="C2467" s="5" t="n">
        <v>12</v>
      </c>
      <c r="D2467" s="6" t="str">
        <f aca="false">IF(MONTH(A2467)&gt;=4,"FY "&amp;YEAR(A2467)&amp;"-"&amp;RIGHT(YEAR(A2467)+1,2),"FY "&amp;(YEAR(A2467)-1)&amp;"-"&amp;RIGHT(YEAR(A2467),2))</f>
        <v>FY 2010-11</v>
      </c>
      <c r="E2467" s="5" t="s">
        <v>13</v>
      </c>
      <c r="F2467" s="7" t="n">
        <v>2493.9</v>
      </c>
      <c r="G2467" s="7" t="n">
        <v>3791.7</v>
      </c>
      <c r="H2467" s="7" t="n">
        <v>-1297.8</v>
      </c>
      <c r="I2467" s="7" t="n">
        <v>-287.63</v>
      </c>
      <c r="J2467" s="8" t="n">
        <v>45.12</v>
      </c>
    </row>
    <row r="2468" customFormat="false" ht="15" hidden="false" customHeight="false" outlineLevel="0" collapsed="false">
      <c r="A2468" s="4" t="n">
        <v>40522</v>
      </c>
      <c r="B2468" s="5" t="n">
        <v>2010</v>
      </c>
      <c r="C2468" s="5" t="n">
        <v>12</v>
      </c>
      <c r="D2468" s="6" t="str">
        <f aca="false">IF(MONTH(A2468)&gt;=4,"FY "&amp;YEAR(A2468)&amp;"-"&amp;RIGHT(YEAR(A2468)+1,2),"FY "&amp;(YEAR(A2468)-1)&amp;"-"&amp;RIGHT(YEAR(A2468),2))</f>
        <v>FY 2010-11</v>
      </c>
      <c r="E2468" s="5" t="s">
        <v>13</v>
      </c>
      <c r="F2468" s="7" t="n">
        <v>3781.4</v>
      </c>
      <c r="G2468" s="7" t="n">
        <v>4978.5</v>
      </c>
      <c r="H2468" s="7" t="n">
        <v>-1197.1</v>
      </c>
      <c r="I2468" s="7" t="n">
        <v>-265.02</v>
      </c>
      <c r="J2468" s="8" t="n">
        <v>45.17</v>
      </c>
    </row>
    <row r="2469" customFormat="false" ht="15" hidden="false" customHeight="false" outlineLevel="0" collapsed="false">
      <c r="A2469" s="4" t="n">
        <v>40525</v>
      </c>
      <c r="B2469" s="5" t="n">
        <v>2010</v>
      </c>
      <c r="C2469" s="5" t="n">
        <v>12</v>
      </c>
      <c r="D2469" s="6" t="str">
        <f aca="false">IF(MONTH(A2469)&gt;=4,"FY "&amp;YEAR(A2469)&amp;"-"&amp;RIGHT(YEAR(A2469)+1,2),"FY "&amp;(YEAR(A2469)-1)&amp;"-"&amp;RIGHT(YEAR(A2469),2))</f>
        <v>FY 2010-11</v>
      </c>
      <c r="E2469" s="5" t="s">
        <v>13</v>
      </c>
      <c r="F2469" s="7" t="n">
        <v>3796.2</v>
      </c>
      <c r="G2469" s="7" t="n">
        <v>4762.3</v>
      </c>
      <c r="H2469" s="7" t="n">
        <v>-966.2</v>
      </c>
      <c r="I2469" s="7" t="n">
        <v>-213.66</v>
      </c>
      <c r="J2469" s="8" t="n">
        <v>45.22</v>
      </c>
    </row>
    <row r="2470" customFormat="false" ht="15" hidden="false" customHeight="false" outlineLevel="0" collapsed="false">
      <c r="A2470" s="4" t="n">
        <v>40526</v>
      </c>
      <c r="B2470" s="5" t="n">
        <v>2010</v>
      </c>
      <c r="C2470" s="5" t="n">
        <v>12</v>
      </c>
      <c r="D2470" s="6" t="str">
        <f aca="false">IF(MONTH(A2470)&gt;=4,"FY "&amp;YEAR(A2470)&amp;"-"&amp;RIGHT(YEAR(A2470)+1,2),"FY "&amp;(YEAR(A2470)-1)&amp;"-"&amp;RIGHT(YEAR(A2470),2))</f>
        <v>FY 2010-11</v>
      </c>
      <c r="E2470" s="5" t="s">
        <v>13</v>
      </c>
      <c r="F2470" s="7" t="n">
        <v>2458.8</v>
      </c>
      <c r="G2470" s="7" t="n">
        <v>2696.3</v>
      </c>
      <c r="H2470" s="7" t="n">
        <v>-237.5</v>
      </c>
      <c r="I2470" s="7" t="n">
        <v>-52.5</v>
      </c>
      <c r="J2470" s="8" t="n">
        <v>45.25</v>
      </c>
    </row>
    <row r="2471" customFormat="false" ht="15" hidden="false" customHeight="false" outlineLevel="0" collapsed="false">
      <c r="A2471" s="4" t="n">
        <v>40527</v>
      </c>
      <c r="B2471" s="5" t="n">
        <v>2010</v>
      </c>
      <c r="C2471" s="5" t="n">
        <v>12</v>
      </c>
      <c r="D2471" s="6" t="str">
        <f aca="false">IF(MONTH(A2471)&gt;=4,"FY "&amp;YEAR(A2471)&amp;"-"&amp;RIGHT(YEAR(A2471)+1,2),"FY "&amp;(YEAR(A2471)-1)&amp;"-"&amp;RIGHT(YEAR(A2471),2))</f>
        <v>FY 2010-11</v>
      </c>
      <c r="E2471" s="5" t="s">
        <v>13</v>
      </c>
      <c r="F2471" s="7" t="n">
        <v>2544.4</v>
      </c>
      <c r="G2471" s="7" t="n">
        <v>2450.1</v>
      </c>
      <c r="H2471" s="7" t="n">
        <v>94.3</v>
      </c>
      <c r="I2471" s="7" t="n">
        <v>20.96</v>
      </c>
      <c r="J2471" s="8" t="n">
        <v>45.01</v>
      </c>
    </row>
    <row r="2472" customFormat="false" ht="15" hidden="false" customHeight="false" outlineLevel="0" collapsed="false">
      <c r="A2472" s="4" t="n">
        <v>40528</v>
      </c>
      <c r="B2472" s="5" t="n">
        <v>2010</v>
      </c>
      <c r="C2472" s="5" t="n">
        <v>12</v>
      </c>
      <c r="D2472" s="6" t="str">
        <f aca="false">IF(MONTH(A2472)&gt;=4,"FY "&amp;YEAR(A2472)&amp;"-"&amp;RIGHT(YEAR(A2472)+1,2),"FY "&amp;(YEAR(A2472)-1)&amp;"-"&amp;RIGHT(YEAR(A2472),2))</f>
        <v>FY 2010-11</v>
      </c>
      <c r="E2472" s="5" t="s">
        <v>13</v>
      </c>
      <c r="F2472" s="7" t="n">
        <v>3083.9</v>
      </c>
      <c r="G2472" s="7" t="n">
        <v>3093.9</v>
      </c>
      <c r="H2472" s="7" t="n">
        <v>-10</v>
      </c>
      <c r="I2472" s="7" t="n">
        <v>-2.2</v>
      </c>
      <c r="J2472" s="8" t="n">
        <v>45.32</v>
      </c>
    </row>
    <row r="2473" customFormat="false" ht="15" hidden="false" customHeight="false" outlineLevel="0" collapsed="false">
      <c r="A2473" s="4" t="n">
        <v>40532</v>
      </c>
      <c r="B2473" s="5" t="n">
        <v>2010</v>
      </c>
      <c r="C2473" s="5" t="n">
        <v>12</v>
      </c>
      <c r="D2473" s="6" t="str">
        <f aca="false">IF(MONTH(A2473)&gt;=4,"FY "&amp;YEAR(A2473)&amp;"-"&amp;RIGHT(YEAR(A2473)+1,2),"FY "&amp;(YEAR(A2473)-1)&amp;"-"&amp;RIGHT(YEAR(A2473),2))</f>
        <v>FY 2010-11</v>
      </c>
      <c r="E2473" s="5" t="s">
        <v>13</v>
      </c>
      <c r="F2473" s="7" t="n">
        <v>3220.2</v>
      </c>
      <c r="G2473" s="7" t="n">
        <v>3333.6</v>
      </c>
      <c r="H2473" s="7" t="n">
        <v>-113.5</v>
      </c>
      <c r="I2473" s="7" t="n">
        <v>-25</v>
      </c>
      <c r="J2473" s="8" t="n">
        <v>45.39</v>
      </c>
    </row>
    <row r="2474" customFormat="false" ht="15" hidden="false" customHeight="false" outlineLevel="0" collapsed="false">
      <c r="A2474" s="4" t="n">
        <v>40533</v>
      </c>
      <c r="B2474" s="5" t="n">
        <v>2010</v>
      </c>
      <c r="C2474" s="5" t="n">
        <v>12</v>
      </c>
      <c r="D2474" s="6" t="str">
        <f aca="false">IF(MONTH(A2474)&gt;=4,"FY "&amp;YEAR(A2474)&amp;"-"&amp;RIGHT(YEAR(A2474)+1,2),"FY "&amp;(YEAR(A2474)-1)&amp;"-"&amp;RIGHT(YEAR(A2474),2))</f>
        <v>FY 2010-11</v>
      </c>
      <c r="E2474" s="5" t="s">
        <v>13</v>
      </c>
      <c r="F2474" s="7" t="n">
        <v>3047.4</v>
      </c>
      <c r="G2474" s="7" t="n">
        <v>3079.9</v>
      </c>
      <c r="H2474" s="7" t="n">
        <v>-32.5</v>
      </c>
      <c r="I2474" s="7" t="n">
        <v>-7.17</v>
      </c>
      <c r="J2474" s="8" t="n">
        <v>45.38</v>
      </c>
    </row>
    <row r="2475" customFormat="false" ht="15" hidden="false" customHeight="false" outlineLevel="0" collapsed="false">
      <c r="A2475" s="4" t="n">
        <v>40534</v>
      </c>
      <c r="B2475" s="5" t="n">
        <v>2010</v>
      </c>
      <c r="C2475" s="5" t="n">
        <v>12</v>
      </c>
      <c r="D2475" s="6" t="str">
        <f aca="false">IF(MONTH(A2475)&gt;=4,"FY "&amp;YEAR(A2475)&amp;"-"&amp;RIGHT(YEAR(A2475)+1,2),"FY "&amp;(YEAR(A2475)-1)&amp;"-"&amp;RIGHT(YEAR(A2475),2))</f>
        <v>FY 2010-11</v>
      </c>
      <c r="E2475" s="5" t="s">
        <v>13</v>
      </c>
      <c r="F2475" s="7" t="n">
        <v>3066.3</v>
      </c>
      <c r="G2475" s="7" t="n">
        <v>2841.7</v>
      </c>
      <c r="H2475" s="7" t="n">
        <v>224.6</v>
      </c>
      <c r="I2475" s="7" t="n">
        <v>49.62</v>
      </c>
      <c r="J2475" s="8" t="n">
        <v>45.26</v>
      </c>
    </row>
    <row r="2476" customFormat="false" ht="15" hidden="false" customHeight="false" outlineLevel="0" collapsed="false">
      <c r="A2476" s="4" t="n">
        <v>40535</v>
      </c>
      <c r="B2476" s="5" t="n">
        <v>2010</v>
      </c>
      <c r="C2476" s="5" t="n">
        <v>12</v>
      </c>
      <c r="D2476" s="6" t="str">
        <f aca="false">IF(MONTH(A2476)&gt;=4,"FY "&amp;YEAR(A2476)&amp;"-"&amp;RIGHT(YEAR(A2476)+1,2),"FY "&amp;(YEAR(A2476)-1)&amp;"-"&amp;RIGHT(YEAR(A2476),2))</f>
        <v>FY 2010-11</v>
      </c>
      <c r="E2476" s="5" t="s">
        <v>13</v>
      </c>
      <c r="F2476" s="7" t="n">
        <v>2402.9</v>
      </c>
      <c r="G2476" s="7" t="n">
        <v>2426.6</v>
      </c>
      <c r="H2476" s="7" t="n">
        <v>-23.7</v>
      </c>
      <c r="I2476" s="7" t="n">
        <v>-5.24</v>
      </c>
      <c r="J2476" s="8" t="n">
        <v>45.13</v>
      </c>
    </row>
    <row r="2477" customFormat="false" ht="15" hidden="false" customHeight="false" outlineLevel="0" collapsed="false">
      <c r="A2477" s="4" t="n">
        <v>40536</v>
      </c>
      <c r="B2477" s="5" t="n">
        <v>2010</v>
      </c>
      <c r="C2477" s="5" t="n">
        <v>12</v>
      </c>
      <c r="D2477" s="6" t="str">
        <f aca="false">IF(MONTH(A2477)&gt;=4,"FY "&amp;YEAR(A2477)&amp;"-"&amp;RIGHT(YEAR(A2477)+1,2),"FY "&amp;(YEAR(A2477)-1)&amp;"-"&amp;RIGHT(YEAR(A2477),2))</f>
        <v>FY 2010-11</v>
      </c>
      <c r="E2477" s="5" t="s">
        <v>13</v>
      </c>
      <c r="F2477" s="7" t="n">
        <v>1496.2</v>
      </c>
      <c r="G2477" s="7" t="n">
        <v>1596.1</v>
      </c>
      <c r="H2477" s="7" t="n">
        <v>-99.8</v>
      </c>
      <c r="I2477" s="7" t="n">
        <v>-22.18</v>
      </c>
      <c r="J2477" s="8" t="n">
        <v>45.02</v>
      </c>
    </row>
    <row r="2478" customFormat="false" ht="15" hidden="false" customHeight="false" outlineLevel="0" collapsed="false">
      <c r="A2478" s="4" t="n">
        <v>40539</v>
      </c>
      <c r="B2478" s="5" t="n">
        <v>2010</v>
      </c>
      <c r="C2478" s="5" t="n">
        <v>12</v>
      </c>
      <c r="D2478" s="6" t="str">
        <f aca="false">IF(MONTH(A2478)&gt;=4,"FY "&amp;YEAR(A2478)&amp;"-"&amp;RIGHT(YEAR(A2478)+1,2),"FY "&amp;(YEAR(A2478)-1)&amp;"-"&amp;RIGHT(YEAR(A2478),2))</f>
        <v>FY 2010-11</v>
      </c>
      <c r="E2478" s="5" t="s">
        <v>13</v>
      </c>
      <c r="F2478" s="7" t="n">
        <v>1233</v>
      </c>
      <c r="G2478" s="7" t="n">
        <v>1197.4</v>
      </c>
      <c r="H2478" s="7" t="n">
        <v>35.5</v>
      </c>
      <c r="I2478" s="7" t="n">
        <v>7.86</v>
      </c>
      <c r="J2478" s="8" t="n">
        <v>45.23</v>
      </c>
    </row>
    <row r="2479" customFormat="false" ht="15" hidden="false" customHeight="false" outlineLevel="0" collapsed="false">
      <c r="A2479" s="4" t="n">
        <v>40540</v>
      </c>
      <c r="B2479" s="5" t="n">
        <v>2010</v>
      </c>
      <c r="C2479" s="5" t="n">
        <v>12</v>
      </c>
      <c r="D2479" s="6" t="str">
        <f aca="false">IF(MONTH(A2479)&gt;=4,"FY "&amp;YEAR(A2479)&amp;"-"&amp;RIGHT(YEAR(A2479)+1,2),"FY "&amp;(YEAR(A2479)-1)&amp;"-"&amp;RIGHT(YEAR(A2479),2))</f>
        <v>FY 2010-11</v>
      </c>
      <c r="E2479" s="5" t="s">
        <v>13</v>
      </c>
      <c r="F2479" s="7" t="n">
        <v>1061.1</v>
      </c>
      <c r="G2479" s="7" t="n">
        <v>794.8</v>
      </c>
      <c r="H2479" s="7" t="n">
        <v>266.3</v>
      </c>
      <c r="I2479" s="7" t="n">
        <v>58.98</v>
      </c>
      <c r="J2479" s="8" t="n">
        <v>45.15</v>
      </c>
    </row>
    <row r="2480" customFormat="false" ht="15" hidden="false" customHeight="false" outlineLevel="0" collapsed="false">
      <c r="A2480" s="4" t="n">
        <v>40541</v>
      </c>
      <c r="B2480" s="5" t="n">
        <v>2010</v>
      </c>
      <c r="C2480" s="5" t="n">
        <v>12</v>
      </c>
      <c r="D2480" s="6" t="str">
        <f aca="false">IF(MONTH(A2480)&gt;=4,"FY "&amp;YEAR(A2480)&amp;"-"&amp;RIGHT(YEAR(A2480)+1,2),"FY "&amp;(YEAR(A2480)-1)&amp;"-"&amp;RIGHT(YEAR(A2480),2))</f>
        <v>FY 2010-11</v>
      </c>
      <c r="E2480" s="5" t="s">
        <v>13</v>
      </c>
      <c r="F2480" s="7" t="n">
        <v>1397.9</v>
      </c>
      <c r="G2480" s="7" t="n">
        <v>1248.5</v>
      </c>
      <c r="H2480" s="7" t="n">
        <v>149.4</v>
      </c>
      <c r="I2480" s="7" t="n">
        <v>33.08</v>
      </c>
      <c r="J2480" s="8" t="n">
        <v>45.17</v>
      </c>
    </row>
    <row r="2481" customFormat="false" ht="15" hidden="false" customHeight="false" outlineLevel="0" collapsed="false">
      <c r="A2481" s="4" t="n">
        <v>40542</v>
      </c>
      <c r="B2481" s="5" t="n">
        <v>2010</v>
      </c>
      <c r="C2481" s="5" t="n">
        <v>12</v>
      </c>
      <c r="D2481" s="6" t="str">
        <f aca="false">IF(MONTH(A2481)&gt;=4,"FY "&amp;YEAR(A2481)&amp;"-"&amp;RIGHT(YEAR(A2481)+1,2),"FY "&amp;(YEAR(A2481)-1)&amp;"-"&amp;RIGHT(YEAR(A2481),2))</f>
        <v>FY 2010-11</v>
      </c>
      <c r="E2481" s="5" t="s">
        <v>13</v>
      </c>
      <c r="F2481" s="7" t="n">
        <v>1783.8</v>
      </c>
      <c r="G2481" s="7" t="n">
        <v>1178.8</v>
      </c>
      <c r="H2481" s="7" t="n">
        <v>605</v>
      </c>
      <c r="I2481" s="7" t="n">
        <v>134.09</v>
      </c>
      <c r="J2481" s="8" t="n">
        <v>45.12</v>
      </c>
    </row>
    <row r="2482" customFormat="false" ht="15" hidden="false" customHeight="false" outlineLevel="0" collapsed="false">
      <c r="A2482" s="4" t="n">
        <v>40543</v>
      </c>
      <c r="B2482" s="5" t="n">
        <v>2010</v>
      </c>
      <c r="C2482" s="5" t="n">
        <v>12</v>
      </c>
      <c r="D2482" s="6" t="str">
        <f aca="false">IF(MONTH(A2482)&gt;=4,"FY "&amp;YEAR(A2482)&amp;"-"&amp;RIGHT(YEAR(A2482)+1,2),"FY "&amp;(YEAR(A2482)-1)&amp;"-"&amp;RIGHT(YEAR(A2482),2))</f>
        <v>FY 2010-11</v>
      </c>
      <c r="E2482" s="5" t="s">
        <v>13</v>
      </c>
      <c r="F2482" s="7" t="n">
        <v>4676.9</v>
      </c>
      <c r="G2482" s="7" t="n">
        <v>2324.2</v>
      </c>
      <c r="H2482" s="7" t="n">
        <v>2352.7</v>
      </c>
      <c r="I2482" s="7" t="n">
        <v>523.98</v>
      </c>
      <c r="J2482" s="8" t="n">
        <v>44.9</v>
      </c>
    </row>
    <row r="2483" customFormat="false" ht="15" hidden="false" customHeight="false" outlineLevel="0" collapsed="false">
      <c r="A2483" s="4" t="n">
        <v>40546</v>
      </c>
      <c r="B2483" s="5" t="n">
        <v>2011</v>
      </c>
      <c r="C2483" s="5" t="n">
        <v>1</v>
      </c>
      <c r="D2483" s="6" t="str">
        <f aca="false">IF(MONTH(A2483)&gt;=4,"FY "&amp;YEAR(A2483)&amp;"-"&amp;RIGHT(YEAR(A2483)+1,2),"FY "&amp;(YEAR(A2483)-1)&amp;"-"&amp;RIGHT(YEAR(A2483),2))</f>
        <v>FY 2010-11</v>
      </c>
      <c r="E2483" s="5" t="s">
        <v>13</v>
      </c>
      <c r="F2483" s="7" t="n">
        <v>1929.2</v>
      </c>
      <c r="G2483" s="7" t="n">
        <v>1312.4</v>
      </c>
      <c r="H2483" s="7" t="n">
        <v>616.7</v>
      </c>
      <c r="I2483" s="7" t="n">
        <v>137.63</v>
      </c>
      <c r="J2483" s="8" t="n">
        <v>44.81</v>
      </c>
    </row>
    <row r="2484" customFormat="false" ht="15" hidden="false" customHeight="false" outlineLevel="0" collapsed="false">
      <c r="A2484" s="4" t="n">
        <v>40547</v>
      </c>
      <c r="B2484" s="5" t="n">
        <v>2011</v>
      </c>
      <c r="C2484" s="5" t="n">
        <v>1</v>
      </c>
      <c r="D2484" s="6" t="str">
        <f aca="false">IF(MONTH(A2484)&gt;=4,"FY "&amp;YEAR(A2484)&amp;"-"&amp;RIGHT(YEAR(A2484)+1,2),"FY "&amp;(YEAR(A2484)-1)&amp;"-"&amp;RIGHT(YEAR(A2484),2))</f>
        <v>FY 2010-11</v>
      </c>
      <c r="E2484" s="5" t="s">
        <v>13</v>
      </c>
      <c r="F2484" s="7" t="n">
        <v>1527.8</v>
      </c>
      <c r="G2484" s="7" t="n">
        <v>1100.3</v>
      </c>
      <c r="H2484" s="7" t="n">
        <v>427.5</v>
      </c>
      <c r="I2484" s="7" t="n">
        <v>95.71</v>
      </c>
      <c r="J2484" s="8" t="n">
        <v>44.67</v>
      </c>
    </row>
    <row r="2485" customFormat="false" ht="15" hidden="false" customHeight="false" outlineLevel="0" collapsed="false">
      <c r="A2485" s="4" t="n">
        <v>40548</v>
      </c>
      <c r="B2485" s="5" t="n">
        <v>2011</v>
      </c>
      <c r="C2485" s="5" t="n">
        <v>1</v>
      </c>
      <c r="D2485" s="6" t="str">
        <f aca="false">IF(MONTH(A2485)&gt;=4,"FY "&amp;YEAR(A2485)&amp;"-"&amp;RIGHT(YEAR(A2485)+1,2),"FY "&amp;(YEAR(A2485)-1)&amp;"-"&amp;RIGHT(YEAR(A2485),2))</f>
        <v>FY 2010-11</v>
      </c>
      <c r="E2485" s="5" t="s">
        <v>13</v>
      </c>
      <c r="F2485" s="7" t="n">
        <v>3382.2</v>
      </c>
      <c r="G2485" s="7" t="n">
        <v>2602.9</v>
      </c>
      <c r="H2485" s="7" t="n">
        <v>779.3</v>
      </c>
      <c r="I2485" s="7" t="n">
        <v>173.78</v>
      </c>
      <c r="J2485" s="8" t="n">
        <v>44.84</v>
      </c>
    </row>
    <row r="2486" customFormat="false" ht="15" hidden="false" customHeight="false" outlineLevel="0" collapsed="false">
      <c r="A2486" s="4" t="n">
        <v>40549</v>
      </c>
      <c r="B2486" s="5" t="n">
        <v>2011</v>
      </c>
      <c r="C2486" s="5" t="n">
        <v>1</v>
      </c>
      <c r="D2486" s="6" t="str">
        <f aca="false">IF(MONTH(A2486)&gt;=4,"FY "&amp;YEAR(A2486)&amp;"-"&amp;RIGHT(YEAR(A2486)+1,2),"FY "&amp;(YEAR(A2486)-1)&amp;"-"&amp;RIGHT(YEAR(A2486),2))</f>
        <v>FY 2010-11</v>
      </c>
      <c r="E2486" s="5" t="s">
        <v>13</v>
      </c>
      <c r="F2486" s="7" t="n">
        <v>3283.3</v>
      </c>
      <c r="G2486" s="7" t="n">
        <v>3375.7</v>
      </c>
      <c r="H2486" s="7" t="n">
        <v>-92.3</v>
      </c>
      <c r="I2486" s="7" t="n">
        <v>-20.43</v>
      </c>
      <c r="J2486" s="8" t="n">
        <v>45.2</v>
      </c>
    </row>
    <row r="2487" customFormat="false" ht="15" hidden="false" customHeight="false" outlineLevel="0" collapsed="false">
      <c r="A2487" s="4" t="n">
        <v>40550</v>
      </c>
      <c r="B2487" s="5" t="n">
        <v>2011</v>
      </c>
      <c r="C2487" s="5" t="n">
        <v>1</v>
      </c>
      <c r="D2487" s="6" t="str">
        <f aca="false">IF(MONTH(A2487)&gt;=4,"FY "&amp;YEAR(A2487)&amp;"-"&amp;RIGHT(YEAR(A2487)+1,2),"FY "&amp;(YEAR(A2487)-1)&amp;"-"&amp;RIGHT(YEAR(A2487),2))</f>
        <v>FY 2010-11</v>
      </c>
      <c r="E2487" s="5" t="s">
        <v>13</v>
      </c>
      <c r="F2487" s="7" t="n">
        <v>3250.7</v>
      </c>
      <c r="G2487" s="7" t="n">
        <v>3464.5</v>
      </c>
      <c r="H2487" s="7" t="n">
        <v>-213.8</v>
      </c>
      <c r="I2487" s="7" t="n">
        <v>-47.18</v>
      </c>
      <c r="J2487" s="8" t="n">
        <v>45.31</v>
      </c>
    </row>
    <row r="2488" customFormat="false" ht="15" hidden="false" customHeight="false" outlineLevel="0" collapsed="false">
      <c r="A2488" s="4" t="n">
        <v>40553</v>
      </c>
      <c r="B2488" s="5" t="n">
        <v>2011</v>
      </c>
      <c r="C2488" s="5" t="n">
        <v>1</v>
      </c>
      <c r="D2488" s="6" t="str">
        <f aca="false">IF(MONTH(A2488)&gt;=4,"FY "&amp;YEAR(A2488)&amp;"-"&amp;RIGHT(YEAR(A2488)+1,2),"FY "&amp;(YEAR(A2488)-1)&amp;"-"&amp;RIGHT(YEAR(A2488),2))</f>
        <v>FY 2010-11</v>
      </c>
      <c r="E2488" s="5" t="s">
        <v>13</v>
      </c>
      <c r="F2488" s="7" t="n">
        <v>2430.5</v>
      </c>
      <c r="G2488" s="7" t="n">
        <v>3395.1</v>
      </c>
      <c r="H2488" s="7" t="n">
        <v>-964.5</v>
      </c>
      <c r="I2488" s="7" t="n">
        <v>-212.6</v>
      </c>
      <c r="J2488" s="8" t="n">
        <v>45.37</v>
      </c>
    </row>
    <row r="2489" customFormat="false" ht="15" hidden="false" customHeight="false" outlineLevel="0" collapsed="false">
      <c r="A2489" s="4" t="n">
        <v>40554</v>
      </c>
      <c r="B2489" s="5" t="n">
        <v>2011</v>
      </c>
      <c r="C2489" s="5" t="n">
        <v>1</v>
      </c>
      <c r="D2489" s="6" t="str">
        <f aca="false">IF(MONTH(A2489)&gt;=4,"FY "&amp;YEAR(A2489)&amp;"-"&amp;RIGHT(YEAR(A2489)+1,2),"FY "&amp;(YEAR(A2489)-1)&amp;"-"&amp;RIGHT(YEAR(A2489),2))</f>
        <v>FY 2010-11</v>
      </c>
      <c r="E2489" s="5" t="s">
        <v>13</v>
      </c>
      <c r="F2489" s="7" t="n">
        <v>2648.3</v>
      </c>
      <c r="G2489" s="7" t="n">
        <v>3736.5</v>
      </c>
      <c r="H2489" s="7" t="n">
        <v>-1088.2</v>
      </c>
      <c r="I2489" s="7" t="n">
        <v>-239.48</v>
      </c>
      <c r="J2489" s="8" t="n">
        <v>45.44</v>
      </c>
    </row>
    <row r="2490" customFormat="false" ht="15" hidden="false" customHeight="false" outlineLevel="0" collapsed="false">
      <c r="A2490" s="4" t="n">
        <v>40555</v>
      </c>
      <c r="B2490" s="5" t="n">
        <v>2011</v>
      </c>
      <c r="C2490" s="5" t="n">
        <v>1</v>
      </c>
      <c r="D2490" s="6" t="str">
        <f aca="false">IF(MONTH(A2490)&gt;=4,"FY "&amp;YEAR(A2490)&amp;"-"&amp;RIGHT(YEAR(A2490)+1,2),"FY "&amp;(YEAR(A2490)-1)&amp;"-"&amp;RIGHT(YEAR(A2490),2))</f>
        <v>FY 2010-11</v>
      </c>
      <c r="E2490" s="5" t="s">
        <v>13</v>
      </c>
      <c r="F2490" s="7" t="n">
        <v>2738.2</v>
      </c>
      <c r="G2490" s="7" t="n">
        <v>3861.7</v>
      </c>
      <c r="H2490" s="7" t="n">
        <v>-1123.6</v>
      </c>
      <c r="I2490" s="7" t="n">
        <v>-247.92</v>
      </c>
      <c r="J2490" s="8" t="n">
        <v>45.32</v>
      </c>
    </row>
    <row r="2491" customFormat="false" ht="15" hidden="false" customHeight="false" outlineLevel="0" collapsed="false">
      <c r="A2491" s="4" t="n">
        <v>40556</v>
      </c>
      <c r="B2491" s="5" t="n">
        <v>2011</v>
      </c>
      <c r="C2491" s="5" t="n">
        <v>1</v>
      </c>
      <c r="D2491" s="6" t="str">
        <f aca="false">IF(MONTH(A2491)&gt;=4,"FY "&amp;YEAR(A2491)&amp;"-"&amp;RIGHT(YEAR(A2491)+1,2),"FY "&amp;(YEAR(A2491)-1)&amp;"-"&amp;RIGHT(YEAR(A2491),2))</f>
        <v>FY 2010-11</v>
      </c>
      <c r="E2491" s="5" t="s">
        <v>13</v>
      </c>
      <c r="F2491" s="7" t="n">
        <v>3420.8</v>
      </c>
      <c r="G2491" s="7" t="n">
        <v>3519</v>
      </c>
      <c r="H2491" s="7" t="n">
        <v>-98.2</v>
      </c>
      <c r="I2491" s="7" t="n">
        <v>-21.74</v>
      </c>
      <c r="J2491" s="8" t="n">
        <v>45.16</v>
      </c>
    </row>
    <row r="2492" customFormat="false" ht="15" hidden="false" customHeight="false" outlineLevel="0" collapsed="false">
      <c r="A2492" s="4" t="n">
        <v>40557</v>
      </c>
      <c r="B2492" s="5" t="n">
        <v>2011</v>
      </c>
      <c r="C2492" s="5" t="n">
        <v>1</v>
      </c>
      <c r="D2492" s="6" t="str">
        <f aca="false">IF(MONTH(A2492)&gt;=4,"FY "&amp;YEAR(A2492)&amp;"-"&amp;RIGHT(YEAR(A2492)+1,2),"FY "&amp;(YEAR(A2492)-1)&amp;"-"&amp;RIGHT(YEAR(A2492),2))</f>
        <v>FY 2010-11</v>
      </c>
      <c r="E2492" s="5" t="s">
        <v>13</v>
      </c>
      <c r="F2492" s="7" t="n">
        <v>3395.4</v>
      </c>
      <c r="G2492" s="7" t="n">
        <v>3507.9</v>
      </c>
      <c r="H2492" s="7" t="n">
        <v>-112.6</v>
      </c>
      <c r="I2492" s="7" t="n">
        <v>-24.95</v>
      </c>
      <c r="J2492" s="8" t="n">
        <v>45.13</v>
      </c>
    </row>
    <row r="2493" customFormat="false" ht="15" hidden="false" customHeight="false" outlineLevel="0" collapsed="false">
      <c r="A2493" s="4" t="n">
        <v>40560</v>
      </c>
      <c r="B2493" s="5" t="n">
        <v>2011</v>
      </c>
      <c r="C2493" s="5" t="n">
        <v>1</v>
      </c>
      <c r="D2493" s="6" t="str">
        <f aca="false">IF(MONTH(A2493)&gt;=4,"FY "&amp;YEAR(A2493)&amp;"-"&amp;RIGHT(YEAR(A2493)+1,2),"FY "&amp;(YEAR(A2493)-1)&amp;"-"&amp;RIGHT(YEAR(A2493),2))</f>
        <v>FY 2010-11</v>
      </c>
      <c r="E2493" s="5" t="s">
        <v>13</v>
      </c>
      <c r="F2493" s="7" t="n">
        <v>2018.1</v>
      </c>
      <c r="G2493" s="7" t="n">
        <v>2712.7</v>
      </c>
      <c r="H2493" s="7" t="n">
        <v>-694.6</v>
      </c>
      <c r="I2493" s="7" t="n">
        <v>-153.33</v>
      </c>
      <c r="J2493" s="8" t="n">
        <v>45.3</v>
      </c>
    </row>
    <row r="2494" customFormat="false" ht="15" hidden="false" customHeight="false" outlineLevel="0" collapsed="false">
      <c r="A2494" s="4" t="n">
        <v>40561</v>
      </c>
      <c r="B2494" s="5" t="n">
        <v>2011</v>
      </c>
      <c r="C2494" s="5" t="n">
        <v>1</v>
      </c>
      <c r="D2494" s="6" t="str">
        <f aca="false">IF(MONTH(A2494)&gt;=4,"FY "&amp;YEAR(A2494)&amp;"-"&amp;RIGHT(YEAR(A2494)+1,2),"FY "&amp;(YEAR(A2494)-1)&amp;"-"&amp;RIGHT(YEAR(A2494),2))</f>
        <v>FY 2010-11</v>
      </c>
      <c r="E2494" s="5" t="s">
        <v>13</v>
      </c>
      <c r="F2494" s="7" t="n">
        <v>2682</v>
      </c>
      <c r="G2494" s="7" t="n">
        <v>2735.7</v>
      </c>
      <c r="H2494" s="7" t="n">
        <v>-53.7</v>
      </c>
      <c r="I2494" s="7" t="n">
        <v>-11.79</v>
      </c>
      <c r="J2494" s="8" t="n">
        <v>45.59</v>
      </c>
    </row>
    <row r="2495" customFormat="false" ht="15" hidden="false" customHeight="false" outlineLevel="0" collapsed="false">
      <c r="A2495" s="4" t="n">
        <v>40562</v>
      </c>
      <c r="B2495" s="5" t="n">
        <v>2011</v>
      </c>
      <c r="C2495" s="5" t="n">
        <v>1</v>
      </c>
      <c r="D2495" s="6" t="str">
        <f aca="false">IF(MONTH(A2495)&gt;=4,"FY "&amp;YEAR(A2495)&amp;"-"&amp;RIGHT(YEAR(A2495)+1,2),"FY "&amp;(YEAR(A2495)-1)&amp;"-"&amp;RIGHT(YEAR(A2495),2))</f>
        <v>FY 2010-11</v>
      </c>
      <c r="E2495" s="5" t="s">
        <v>13</v>
      </c>
      <c r="F2495" s="7" t="n">
        <v>2695.4</v>
      </c>
      <c r="G2495" s="7" t="n">
        <v>2519</v>
      </c>
      <c r="H2495" s="7" t="n">
        <v>176.4</v>
      </c>
      <c r="I2495" s="7" t="n">
        <v>38.74</v>
      </c>
      <c r="J2495" s="8" t="n">
        <v>45.53</v>
      </c>
    </row>
    <row r="2496" customFormat="false" ht="15" hidden="false" customHeight="false" outlineLevel="0" collapsed="false">
      <c r="A2496" s="4" t="n">
        <v>40563</v>
      </c>
      <c r="B2496" s="5" t="n">
        <v>2011</v>
      </c>
      <c r="C2496" s="5" t="n">
        <v>1</v>
      </c>
      <c r="D2496" s="6" t="str">
        <f aca="false">IF(MONTH(A2496)&gt;=4,"FY "&amp;YEAR(A2496)&amp;"-"&amp;RIGHT(YEAR(A2496)+1,2),"FY "&amp;(YEAR(A2496)-1)&amp;"-"&amp;RIGHT(YEAR(A2496),2))</f>
        <v>FY 2010-11</v>
      </c>
      <c r="E2496" s="5" t="s">
        <v>13</v>
      </c>
      <c r="F2496" s="7" t="n">
        <v>3178.9</v>
      </c>
      <c r="G2496" s="7" t="n">
        <v>3387</v>
      </c>
      <c r="H2496" s="7" t="n">
        <v>-208.1</v>
      </c>
      <c r="I2496" s="7" t="n">
        <v>-45.85</v>
      </c>
      <c r="J2496" s="8" t="n">
        <v>45.38</v>
      </c>
    </row>
    <row r="2497" customFormat="false" ht="15" hidden="false" customHeight="false" outlineLevel="0" collapsed="false">
      <c r="A2497" s="4" t="n">
        <v>40564</v>
      </c>
      <c r="B2497" s="5" t="n">
        <v>2011</v>
      </c>
      <c r="C2497" s="5" t="n">
        <v>1</v>
      </c>
      <c r="D2497" s="6" t="str">
        <f aca="false">IF(MONTH(A2497)&gt;=4,"FY "&amp;YEAR(A2497)&amp;"-"&amp;RIGHT(YEAR(A2497)+1,2),"FY "&amp;(YEAR(A2497)-1)&amp;"-"&amp;RIGHT(YEAR(A2497),2))</f>
        <v>FY 2010-11</v>
      </c>
      <c r="E2497" s="5" t="s">
        <v>13</v>
      </c>
      <c r="F2497" s="7" t="n">
        <v>2725.9</v>
      </c>
      <c r="G2497" s="7" t="n">
        <v>3560.2</v>
      </c>
      <c r="H2497" s="7" t="n">
        <v>-834.3</v>
      </c>
      <c r="I2497" s="7" t="n">
        <v>-183.03</v>
      </c>
      <c r="J2497" s="8" t="n">
        <v>45.58</v>
      </c>
    </row>
    <row r="2498" customFormat="false" ht="15" hidden="false" customHeight="false" outlineLevel="0" collapsed="false">
      <c r="A2498" s="4" t="n">
        <v>40567</v>
      </c>
      <c r="B2498" s="5" t="n">
        <v>2011</v>
      </c>
      <c r="C2498" s="5" t="n">
        <v>1</v>
      </c>
      <c r="D2498" s="6" t="str">
        <f aca="false">IF(MONTH(A2498)&gt;=4,"FY "&amp;YEAR(A2498)&amp;"-"&amp;RIGHT(YEAR(A2498)+1,2),"FY "&amp;(YEAR(A2498)-1)&amp;"-"&amp;RIGHT(YEAR(A2498),2))</f>
        <v>FY 2010-11</v>
      </c>
      <c r="E2498" s="5" t="s">
        <v>13</v>
      </c>
      <c r="F2498" s="7" t="n">
        <v>2517.4</v>
      </c>
      <c r="G2498" s="7" t="n">
        <v>2479.9</v>
      </c>
      <c r="H2498" s="7" t="n">
        <v>37.6</v>
      </c>
      <c r="I2498" s="7" t="n">
        <v>8.22</v>
      </c>
      <c r="J2498" s="8" t="n">
        <v>45.7</v>
      </c>
    </row>
    <row r="2499" customFormat="false" ht="15" hidden="false" customHeight="false" outlineLevel="0" collapsed="false">
      <c r="A2499" s="4" t="n">
        <v>40568</v>
      </c>
      <c r="B2499" s="5" t="n">
        <v>2011</v>
      </c>
      <c r="C2499" s="5" t="n">
        <v>1</v>
      </c>
      <c r="D2499" s="6" t="str">
        <f aca="false">IF(MONTH(A2499)&gt;=4,"FY "&amp;YEAR(A2499)&amp;"-"&amp;RIGHT(YEAR(A2499)+1,2),"FY "&amp;(YEAR(A2499)-1)&amp;"-"&amp;RIGHT(YEAR(A2499),2))</f>
        <v>FY 2010-11</v>
      </c>
      <c r="E2499" s="5" t="s">
        <v>13</v>
      </c>
      <c r="F2499" s="7" t="n">
        <v>2593.3</v>
      </c>
      <c r="G2499" s="7" t="n">
        <v>2398.4</v>
      </c>
      <c r="H2499" s="7" t="n">
        <v>194.9</v>
      </c>
      <c r="I2499" s="7" t="n">
        <v>42.76</v>
      </c>
      <c r="J2499" s="8" t="n">
        <v>45.58</v>
      </c>
    </row>
    <row r="2500" customFormat="false" ht="15" hidden="false" customHeight="false" outlineLevel="0" collapsed="false">
      <c r="A2500" s="4" t="n">
        <v>40570</v>
      </c>
      <c r="B2500" s="5" t="n">
        <v>2011</v>
      </c>
      <c r="C2500" s="5" t="n">
        <v>1</v>
      </c>
      <c r="D2500" s="6" t="str">
        <f aca="false">IF(MONTH(A2500)&gt;=4,"FY "&amp;YEAR(A2500)&amp;"-"&amp;RIGHT(YEAR(A2500)+1,2),"FY "&amp;(YEAR(A2500)-1)&amp;"-"&amp;RIGHT(YEAR(A2500),2))</f>
        <v>FY 2010-11</v>
      </c>
      <c r="E2500" s="5" t="s">
        <v>13</v>
      </c>
      <c r="F2500" s="7" t="n">
        <v>3167</v>
      </c>
      <c r="G2500" s="7" t="n">
        <v>2738.8</v>
      </c>
      <c r="H2500" s="7" t="n">
        <v>428.3</v>
      </c>
      <c r="I2500" s="7" t="n">
        <v>94.06</v>
      </c>
      <c r="J2500" s="8" t="n">
        <v>45.53</v>
      </c>
    </row>
    <row r="2501" customFormat="false" ht="15" hidden="false" customHeight="false" outlineLevel="0" collapsed="false">
      <c r="A2501" s="4" t="n">
        <v>40571</v>
      </c>
      <c r="B2501" s="5" t="n">
        <v>2011</v>
      </c>
      <c r="C2501" s="5" t="n">
        <v>1</v>
      </c>
      <c r="D2501" s="6" t="str">
        <f aca="false">IF(MONTH(A2501)&gt;=4,"FY "&amp;YEAR(A2501)&amp;"-"&amp;RIGHT(YEAR(A2501)+1,2),"FY "&amp;(YEAR(A2501)-1)&amp;"-"&amp;RIGHT(YEAR(A2501),2))</f>
        <v>FY 2010-11</v>
      </c>
      <c r="E2501" s="5" t="s">
        <v>13</v>
      </c>
      <c r="F2501" s="7" t="n">
        <v>4192.9</v>
      </c>
      <c r="G2501" s="7" t="n">
        <v>5590.3</v>
      </c>
      <c r="H2501" s="7" t="n">
        <v>-1397.4</v>
      </c>
      <c r="I2501" s="7" t="n">
        <v>-306.64</v>
      </c>
      <c r="J2501" s="8" t="n">
        <v>45.57</v>
      </c>
    </row>
    <row r="2502" customFormat="false" ht="15" hidden="false" customHeight="false" outlineLevel="0" collapsed="false">
      <c r="A2502" s="4" t="n">
        <v>40574</v>
      </c>
      <c r="B2502" s="5" t="n">
        <v>2011</v>
      </c>
      <c r="C2502" s="5" t="n">
        <v>1</v>
      </c>
      <c r="D2502" s="6" t="str">
        <f aca="false">IF(MONTH(A2502)&gt;=4,"FY "&amp;YEAR(A2502)&amp;"-"&amp;RIGHT(YEAR(A2502)+1,2),"FY "&amp;(YEAR(A2502)-1)&amp;"-"&amp;RIGHT(YEAR(A2502),2))</f>
        <v>FY 2010-11</v>
      </c>
      <c r="E2502" s="5" t="s">
        <v>13</v>
      </c>
      <c r="F2502" s="7" t="n">
        <v>3509</v>
      </c>
      <c r="G2502" s="7" t="n">
        <v>4101.4</v>
      </c>
      <c r="H2502" s="7" t="n">
        <v>-592.4</v>
      </c>
      <c r="I2502" s="7" t="n">
        <v>-129.51</v>
      </c>
      <c r="J2502" s="8" t="n">
        <v>45.74</v>
      </c>
    </row>
    <row r="2503" customFormat="false" ht="15" hidden="false" customHeight="false" outlineLevel="0" collapsed="false">
      <c r="A2503" s="4" t="n">
        <v>40575</v>
      </c>
      <c r="B2503" s="5" t="n">
        <v>2011</v>
      </c>
      <c r="C2503" s="5" t="n">
        <v>2</v>
      </c>
      <c r="D2503" s="6" t="str">
        <f aca="false">IF(MONTH(A2503)&gt;=4,"FY "&amp;YEAR(A2503)&amp;"-"&amp;RIGHT(YEAR(A2503)+1,2),"FY "&amp;(YEAR(A2503)-1)&amp;"-"&amp;RIGHT(YEAR(A2503),2))</f>
        <v>FY 2010-11</v>
      </c>
      <c r="E2503" s="5" t="s">
        <v>13</v>
      </c>
      <c r="F2503" s="7" t="n">
        <v>2592.5</v>
      </c>
      <c r="G2503" s="7" t="n">
        <v>3493</v>
      </c>
      <c r="H2503" s="7" t="n">
        <v>-900.5</v>
      </c>
      <c r="I2503" s="7" t="n">
        <v>-195.97</v>
      </c>
      <c r="J2503" s="8" t="n">
        <v>45.95</v>
      </c>
    </row>
    <row r="2504" customFormat="false" ht="15" hidden="false" customHeight="false" outlineLevel="0" collapsed="false">
      <c r="A2504" s="4" t="n">
        <v>40576</v>
      </c>
      <c r="B2504" s="5" t="n">
        <v>2011</v>
      </c>
      <c r="C2504" s="5" t="n">
        <v>2</v>
      </c>
      <c r="D2504" s="6" t="str">
        <f aca="false">IF(MONTH(A2504)&gt;=4,"FY "&amp;YEAR(A2504)&amp;"-"&amp;RIGHT(YEAR(A2504)+1,2),"FY "&amp;(YEAR(A2504)-1)&amp;"-"&amp;RIGHT(YEAR(A2504),2))</f>
        <v>FY 2010-11</v>
      </c>
      <c r="E2504" s="5" t="s">
        <v>13</v>
      </c>
      <c r="F2504" s="7" t="n">
        <v>3453.7</v>
      </c>
      <c r="G2504" s="7" t="n">
        <v>3879.4</v>
      </c>
      <c r="H2504" s="7" t="n">
        <v>-425.7</v>
      </c>
      <c r="I2504" s="7" t="n">
        <v>-92.93</v>
      </c>
      <c r="J2504" s="8" t="n">
        <v>45.81</v>
      </c>
    </row>
    <row r="2505" customFormat="false" ht="15" hidden="false" customHeight="false" outlineLevel="0" collapsed="false">
      <c r="A2505" s="4" t="n">
        <v>40577</v>
      </c>
      <c r="B2505" s="5" t="n">
        <v>2011</v>
      </c>
      <c r="C2505" s="5" t="n">
        <v>2</v>
      </c>
      <c r="D2505" s="6" t="str">
        <f aca="false">IF(MONTH(A2505)&gt;=4,"FY "&amp;YEAR(A2505)&amp;"-"&amp;RIGHT(YEAR(A2505)+1,2),"FY "&amp;(YEAR(A2505)-1)&amp;"-"&amp;RIGHT(YEAR(A2505),2))</f>
        <v>FY 2010-11</v>
      </c>
      <c r="E2505" s="5" t="s">
        <v>13</v>
      </c>
      <c r="F2505" s="7" t="n">
        <v>3087.1</v>
      </c>
      <c r="G2505" s="7" t="n">
        <v>3133.2</v>
      </c>
      <c r="H2505" s="7" t="n">
        <v>-46.1</v>
      </c>
      <c r="I2505" s="7" t="n">
        <v>-10.1</v>
      </c>
      <c r="J2505" s="8" t="n">
        <v>45.63</v>
      </c>
    </row>
    <row r="2506" customFormat="false" ht="15" hidden="false" customHeight="false" outlineLevel="0" collapsed="false">
      <c r="A2506" s="4" t="n">
        <v>40578</v>
      </c>
      <c r="B2506" s="5" t="n">
        <v>2011</v>
      </c>
      <c r="C2506" s="5" t="n">
        <v>2</v>
      </c>
      <c r="D2506" s="6" t="str">
        <f aca="false">IF(MONTH(A2506)&gt;=4,"FY "&amp;YEAR(A2506)&amp;"-"&amp;RIGHT(YEAR(A2506)+1,2),"FY "&amp;(YEAR(A2506)-1)&amp;"-"&amp;RIGHT(YEAR(A2506),2))</f>
        <v>FY 2010-11</v>
      </c>
      <c r="E2506" s="5" t="s">
        <v>13</v>
      </c>
      <c r="F2506" s="7" t="n">
        <v>2669.4</v>
      </c>
      <c r="G2506" s="7" t="n">
        <v>2007.6</v>
      </c>
      <c r="H2506" s="7" t="n">
        <v>661.8</v>
      </c>
      <c r="I2506" s="7" t="n">
        <v>145.04</v>
      </c>
      <c r="J2506" s="8" t="n">
        <v>45.63</v>
      </c>
    </row>
    <row r="2507" customFormat="false" ht="15" hidden="false" customHeight="false" outlineLevel="0" collapsed="false">
      <c r="A2507" s="4" t="n">
        <v>40581</v>
      </c>
      <c r="B2507" s="5" t="n">
        <v>2011</v>
      </c>
      <c r="C2507" s="5" t="n">
        <v>2</v>
      </c>
      <c r="D2507" s="6" t="str">
        <f aca="false">IF(MONTH(A2507)&gt;=4,"FY "&amp;YEAR(A2507)&amp;"-"&amp;RIGHT(YEAR(A2507)+1,2),"FY "&amp;(YEAR(A2507)-1)&amp;"-"&amp;RIGHT(YEAR(A2507),2))</f>
        <v>FY 2010-11</v>
      </c>
      <c r="E2507" s="5" t="s">
        <v>13</v>
      </c>
      <c r="F2507" s="7" t="n">
        <v>2575.5</v>
      </c>
      <c r="G2507" s="7" t="n">
        <v>2351.1</v>
      </c>
      <c r="H2507" s="7" t="n">
        <v>224.4</v>
      </c>
      <c r="I2507" s="7" t="n">
        <v>49.17</v>
      </c>
      <c r="J2507" s="8" t="n">
        <v>45.64</v>
      </c>
    </row>
    <row r="2508" customFormat="false" ht="15" hidden="false" customHeight="false" outlineLevel="0" collapsed="false">
      <c r="A2508" s="4" t="n">
        <v>40582</v>
      </c>
      <c r="B2508" s="5" t="n">
        <v>2011</v>
      </c>
      <c r="C2508" s="5" t="n">
        <v>2</v>
      </c>
      <c r="D2508" s="6" t="str">
        <f aca="false">IF(MONTH(A2508)&gt;=4,"FY "&amp;YEAR(A2508)&amp;"-"&amp;RIGHT(YEAR(A2508)+1,2),"FY "&amp;(YEAR(A2508)-1)&amp;"-"&amp;RIGHT(YEAR(A2508),2))</f>
        <v>FY 2010-11</v>
      </c>
      <c r="E2508" s="5" t="s">
        <v>13</v>
      </c>
      <c r="F2508" s="7" t="n">
        <v>2757.8</v>
      </c>
      <c r="G2508" s="7" t="n">
        <v>2757.2</v>
      </c>
      <c r="H2508" s="7" t="n">
        <v>0.7</v>
      </c>
      <c r="I2508" s="7" t="n">
        <v>0.14</v>
      </c>
      <c r="J2508" s="8" t="n">
        <v>45.59</v>
      </c>
    </row>
    <row r="2509" customFormat="false" ht="15" hidden="false" customHeight="false" outlineLevel="0" collapsed="false">
      <c r="A2509" s="4" t="n">
        <v>40583</v>
      </c>
      <c r="B2509" s="5" t="n">
        <v>2011</v>
      </c>
      <c r="C2509" s="5" t="n">
        <v>2</v>
      </c>
      <c r="D2509" s="6" t="str">
        <f aca="false">IF(MONTH(A2509)&gt;=4,"FY "&amp;YEAR(A2509)&amp;"-"&amp;RIGHT(YEAR(A2509)+1,2),"FY "&amp;(YEAR(A2509)-1)&amp;"-"&amp;RIGHT(YEAR(A2509),2))</f>
        <v>FY 2010-11</v>
      </c>
      <c r="E2509" s="5" t="s">
        <v>13</v>
      </c>
      <c r="F2509" s="7" t="n">
        <v>3004.3</v>
      </c>
      <c r="G2509" s="7" t="n">
        <v>3536</v>
      </c>
      <c r="H2509" s="7" t="n">
        <v>-531.6</v>
      </c>
      <c r="I2509" s="7" t="n">
        <v>-117.12</v>
      </c>
      <c r="J2509" s="8" t="n">
        <v>45.39</v>
      </c>
    </row>
    <row r="2510" customFormat="false" ht="15" hidden="false" customHeight="false" outlineLevel="0" collapsed="false">
      <c r="A2510" s="4" t="n">
        <v>40584</v>
      </c>
      <c r="B2510" s="5" t="n">
        <v>2011</v>
      </c>
      <c r="C2510" s="5" t="n">
        <v>2</v>
      </c>
      <c r="D2510" s="6" t="str">
        <f aca="false">IF(MONTH(A2510)&gt;=4,"FY "&amp;YEAR(A2510)&amp;"-"&amp;RIGHT(YEAR(A2510)+1,2),"FY "&amp;(YEAR(A2510)-1)&amp;"-"&amp;RIGHT(YEAR(A2510),2))</f>
        <v>FY 2010-11</v>
      </c>
      <c r="E2510" s="5" t="s">
        <v>13</v>
      </c>
      <c r="F2510" s="7" t="n">
        <v>3692.7</v>
      </c>
      <c r="G2510" s="7" t="n">
        <v>3977.4</v>
      </c>
      <c r="H2510" s="7" t="n">
        <v>-284.6</v>
      </c>
      <c r="I2510" s="7" t="n">
        <v>-62.79</v>
      </c>
      <c r="J2510" s="8" t="n">
        <v>45.33</v>
      </c>
    </row>
    <row r="2511" customFormat="false" ht="15" hidden="false" customHeight="false" outlineLevel="0" collapsed="false">
      <c r="A2511" s="4" t="n">
        <v>40585</v>
      </c>
      <c r="B2511" s="5" t="n">
        <v>2011</v>
      </c>
      <c r="C2511" s="5" t="n">
        <v>2</v>
      </c>
      <c r="D2511" s="6" t="str">
        <f aca="false">IF(MONTH(A2511)&gt;=4,"FY "&amp;YEAR(A2511)&amp;"-"&amp;RIGHT(YEAR(A2511)+1,2),"FY "&amp;(YEAR(A2511)-1)&amp;"-"&amp;RIGHT(YEAR(A2511),2))</f>
        <v>FY 2010-11</v>
      </c>
      <c r="E2511" s="5" t="s">
        <v>13</v>
      </c>
      <c r="F2511" s="7" t="n">
        <v>3046.2</v>
      </c>
      <c r="G2511" s="7" t="n">
        <v>3891.7</v>
      </c>
      <c r="H2511" s="7" t="n">
        <v>-845.5</v>
      </c>
      <c r="I2511" s="7" t="n">
        <v>-185.49</v>
      </c>
      <c r="J2511" s="8" t="n">
        <v>45.58</v>
      </c>
    </row>
    <row r="2512" customFormat="false" ht="15" hidden="false" customHeight="false" outlineLevel="0" collapsed="false">
      <c r="A2512" s="4" t="n">
        <v>40588</v>
      </c>
      <c r="B2512" s="5" t="n">
        <v>2011</v>
      </c>
      <c r="C2512" s="5" t="n">
        <v>2</v>
      </c>
      <c r="D2512" s="6" t="str">
        <f aca="false">IF(MONTH(A2512)&gt;=4,"FY "&amp;YEAR(A2512)&amp;"-"&amp;RIGHT(YEAR(A2512)+1,2),"FY "&amp;(YEAR(A2512)-1)&amp;"-"&amp;RIGHT(YEAR(A2512),2))</f>
        <v>FY 2010-11</v>
      </c>
      <c r="E2512" s="5" t="s">
        <v>13</v>
      </c>
      <c r="F2512" s="7" t="n">
        <v>3252.7</v>
      </c>
      <c r="G2512" s="7" t="n">
        <v>3687.1</v>
      </c>
      <c r="H2512" s="7" t="n">
        <v>-434.4</v>
      </c>
      <c r="I2512" s="7" t="n">
        <v>-94.93</v>
      </c>
      <c r="J2512" s="8" t="n">
        <v>45.76</v>
      </c>
    </row>
    <row r="2513" customFormat="false" ht="15" hidden="false" customHeight="false" outlineLevel="0" collapsed="false">
      <c r="A2513" s="4" t="n">
        <v>40589</v>
      </c>
      <c r="B2513" s="5" t="n">
        <v>2011</v>
      </c>
      <c r="C2513" s="5" t="n">
        <v>2</v>
      </c>
      <c r="D2513" s="6" t="str">
        <f aca="false">IF(MONTH(A2513)&gt;=4,"FY "&amp;YEAR(A2513)&amp;"-"&amp;RIGHT(YEAR(A2513)+1,2),"FY "&amp;(YEAR(A2513)-1)&amp;"-"&amp;RIGHT(YEAR(A2513),2))</f>
        <v>FY 2010-11</v>
      </c>
      <c r="E2513" s="5" t="s">
        <v>13</v>
      </c>
      <c r="F2513" s="7" t="n">
        <v>3127.9</v>
      </c>
      <c r="G2513" s="7" t="n">
        <v>2899.5</v>
      </c>
      <c r="H2513" s="7" t="n">
        <v>228.4</v>
      </c>
      <c r="I2513" s="7" t="n">
        <v>50.19</v>
      </c>
      <c r="J2513" s="8" t="n">
        <v>45.5</v>
      </c>
    </row>
    <row r="2514" customFormat="false" ht="15" hidden="false" customHeight="false" outlineLevel="0" collapsed="false">
      <c r="A2514" s="4" t="n">
        <v>40591</v>
      </c>
      <c r="B2514" s="5" t="n">
        <v>2011</v>
      </c>
      <c r="C2514" s="5" t="n">
        <v>2</v>
      </c>
      <c r="D2514" s="6" t="str">
        <f aca="false">IF(MONTH(A2514)&gt;=4,"FY "&amp;YEAR(A2514)&amp;"-"&amp;RIGHT(YEAR(A2514)+1,2),"FY "&amp;(YEAR(A2514)-1)&amp;"-"&amp;RIGHT(YEAR(A2514),2))</f>
        <v>FY 2010-11</v>
      </c>
      <c r="E2514" s="5" t="s">
        <v>13</v>
      </c>
      <c r="F2514" s="7" t="n">
        <v>4594.6</v>
      </c>
      <c r="G2514" s="7" t="n">
        <v>4419</v>
      </c>
      <c r="H2514" s="7" t="n">
        <v>175.6</v>
      </c>
      <c r="I2514" s="7" t="n">
        <v>38.7</v>
      </c>
      <c r="J2514" s="8" t="n">
        <v>45.38</v>
      </c>
    </row>
    <row r="2515" customFormat="false" ht="15" hidden="false" customHeight="false" outlineLevel="0" collapsed="false">
      <c r="A2515" s="4" t="n">
        <v>40592</v>
      </c>
      <c r="B2515" s="5" t="n">
        <v>2011</v>
      </c>
      <c r="C2515" s="5" t="n">
        <v>2</v>
      </c>
      <c r="D2515" s="6" t="str">
        <f aca="false">IF(MONTH(A2515)&gt;=4,"FY "&amp;YEAR(A2515)&amp;"-"&amp;RIGHT(YEAR(A2515)+1,2),"FY "&amp;(YEAR(A2515)-1)&amp;"-"&amp;RIGHT(YEAR(A2515),2))</f>
        <v>FY 2010-11</v>
      </c>
      <c r="E2515" s="5" t="s">
        <v>13</v>
      </c>
      <c r="F2515" s="7" t="n">
        <v>2288.8</v>
      </c>
      <c r="G2515" s="7" t="n">
        <v>2202.8</v>
      </c>
      <c r="H2515" s="7" t="n">
        <v>86.1</v>
      </c>
      <c r="I2515" s="7" t="n">
        <v>18.97</v>
      </c>
      <c r="J2515" s="8" t="n">
        <v>45.38</v>
      </c>
    </row>
    <row r="2516" customFormat="false" ht="15" hidden="false" customHeight="false" outlineLevel="0" collapsed="false">
      <c r="A2516" s="4" t="n">
        <v>40595</v>
      </c>
      <c r="B2516" s="5" t="n">
        <v>2011</v>
      </c>
      <c r="C2516" s="5" t="n">
        <v>2</v>
      </c>
      <c r="D2516" s="6" t="str">
        <f aca="false">IF(MONTH(A2516)&gt;=4,"FY "&amp;YEAR(A2516)&amp;"-"&amp;RIGHT(YEAR(A2516)+1,2),"FY "&amp;(YEAR(A2516)-1)&amp;"-"&amp;RIGHT(YEAR(A2516),2))</f>
        <v>FY 2010-11</v>
      </c>
      <c r="E2516" s="5" t="s">
        <v>13</v>
      </c>
      <c r="F2516" s="7" t="n">
        <v>2845.7</v>
      </c>
      <c r="G2516" s="7" t="n">
        <v>2601.2</v>
      </c>
      <c r="H2516" s="7" t="n">
        <v>244.5</v>
      </c>
      <c r="I2516" s="7" t="n">
        <v>54.12</v>
      </c>
      <c r="J2516" s="8" t="n">
        <v>45.18</v>
      </c>
    </row>
    <row r="2517" customFormat="false" ht="15" hidden="false" customHeight="false" outlineLevel="0" collapsed="false">
      <c r="A2517" s="4" t="n">
        <v>40596</v>
      </c>
      <c r="B2517" s="5" t="n">
        <v>2011</v>
      </c>
      <c r="C2517" s="5" t="n">
        <v>2</v>
      </c>
      <c r="D2517" s="6" t="str">
        <f aca="false">IF(MONTH(A2517)&gt;=4,"FY "&amp;YEAR(A2517)&amp;"-"&amp;RIGHT(YEAR(A2517)+1,2),"FY "&amp;(YEAR(A2517)-1)&amp;"-"&amp;RIGHT(YEAR(A2517),2))</f>
        <v>FY 2010-11</v>
      </c>
      <c r="E2517" s="5" t="s">
        <v>13</v>
      </c>
      <c r="F2517" s="7" t="n">
        <v>2177.5</v>
      </c>
      <c r="G2517" s="7" t="n">
        <v>2216.2</v>
      </c>
      <c r="H2517" s="7" t="n">
        <v>-38.7</v>
      </c>
      <c r="I2517" s="7" t="n">
        <v>-8.57</v>
      </c>
      <c r="J2517" s="8" t="n">
        <v>45.11</v>
      </c>
    </row>
    <row r="2518" customFormat="false" ht="15" hidden="false" customHeight="false" outlineLevel="0" collapsed="false">
      <c r="A2518" s="4" t="n">
        <v>40597</v>
      </c>
      <c r="B2518" s="5" t="n">
        <v>2011</v>
      </c>
      <c r="C2518" s="5" t="n">
        <v>2</v>
      </c>
      <c r="D2518" s="6" t="str">
        <f aca="false">IF(MONTH(A2518)&gt;=4,"FY "&amp;YEAR(A2518)&amp;"-"&amp;RIGHT(YEAR(A2518)+1,2),"FY "&amp;(YEAR(A2518)-1)&amp;"-"&amp;RIGHT(YEAR(A2518),2))</f>
        <v>FY 2010-11</v>
      </c>
      <c r="E2518" s="5" t="s">
        <v>13</v>
      </c>
      <c r="F2518" s="7" t="n">
        <v>2855</v>
      </c>
      <c r="G2518" s="7" t="n">
        <v>2762.6</v>
      </c>
      <c r="H2518" s="7" t="n">
        <v>92.4</v>
      </c>
      <c r="I2518" s="7" t="n">
        <v>20.45</v>
      </c>
      <c r="J2518" s="8" t="n">
        <v>45.2</v>
      </c>
    </row>
    <row r="2519" customFormat="false" ht="15" hidden="false" customHeight="false" outlineLevel="0" collapsed="false">
      <c r="A2519" s="4" t="n">
        <v>40598</v>
      </c>
      <c r="B2519" s="5" t="n">
        <v>2011</v>
      </c>
      <c r="C2519" s="5" t="n">
        <v>2</v>
      </c>
      <c r="D2519" s="6" t="str">
        <f aca="false">IF(MONTH(A2519)&gt;=4,"FY "&amp;YEAR(A2519)&amp;"-"&amp;RIGHT(YEAR(A2519)+1,2),"FY "&amp;(YEAR(A2519)-1)&amp;"-"&amp;RIGHT(YEAR(A2519),2))</f>
        <v>FY 2010-11</v>
      </c>
      <c r="E2519" s="5" t="s">
        <v>13</v>
      </c>
      <c r="F2519" s="7" t="n">
        <v>3317.3</v>
      </c>
      <c r="G2519" s="7" t="n">
        <v>3330.4</v>
      </c>
      <c r="H2519" s="7" t="n">
        <v>-13.1</v>
      </c>
      <c r="I2519" s="7" t="n">
        <v>-2.91</v>
      </c>
      <c r="J2519" s="8" t="n">
        <v>45.2</v>
      </c>
    </row>
    <row r="2520" customFormat="false" ht="15" hidden="false" customHeight="false" outlineLevel="0" collapsed="false">
      <c r="A2520" s="4" t="n">
        <v>40599</v>
      </c>
      <c r="B2520" s="5" t="n">
        <v>2011</v>
      </c>
      <c r="C2520" s="5" t="n">
        <v>2</v>
      </c>
      <c r="D2520" s="6" t="str">
        <f aca="false">IF(MONTH(A2520)&gt;=4,"FY "&amp;YEAR(A2520)&amp;"-"&amp;RIGHT(YEAR(A2520)+1,2),"FY "&amp;(YEAR(A2520)-1)&amp;"-"&amp;RIGHT(YEAR(A2520),2))</f>
        <v>FY 2010-11</v>
      </c>
      <c r="E2520" s="5" t="s">
        <v>13</v>
      </c>
      <c r="F2520" s="7" t="n">
        <v>3685.7</v>
      </c>
      <c r="G2520" s="7" t="n">
        <v>5935.5</v>
      </c>
      <c r="H2520" s="7" t="n">
        <v>-2249.8</v>
      </c>
      <c r="I2520" s="7" t="n">
        <v>-495.88</v>
      </c>
      <c r="J2520" s="8" t="n">
        <v>45.37</v>
      </c>
    </row>
    <row r="2521" customFormat="false" ht="15" hidden="false" customHeight="false" outlineLevel="0" collapsed="false">
      <c r="A2521" s="4" t="n">
        <v>40602</v>
      </c>
      <c r="B2521" s="5" t="n">
        <v>2011</v>
      </c>
      <c r="C2521" s="5" t="n">
        <v>2</v>
      </c>
      <c r="D2521" s="6" t="str">
        <f aca="false">IF(MONTH(A2521)&gt;=4,"FY "&amp;YEAR(A2521)&amp;"-"&amp;RIGHT(YEAR(A2521)+1,2),"FY "&amp;(YEAR(A2521)-1)&amp;"-"&amp;RIGHT(YEAR(A2521),2))</f>
        <v>FY 2010-11</v>
      </c>
      <c r="E2521" s="5" t="s">
        <v>13</v>
      </c>
      <c r="F2521" s="7" t="n">
        <v>2826.8</v>
      </c>
      <c r="G2521" s="7" t="n">
        <v>3356.2</v>
      </c>
      <c r="H2521" s="7" t="n">
        <v>-529.4</v>
      </c>
      <c r="I2521" s="7" t="n">
        <v>-116.68</v>
      </c>
      <c r="J2521" s="8" t="n">
        <v>45.37</v>
      </c>
    </row>
    <row r="2522" customFormat="false" ht="15" hidden="false" customHeight="false" outlineLevel="0" collapsed="false">
      <c r="A2522" s="4" t="n">
        <v>40603</v>
      </c>
      <c r="B2522" s="5" t="n">
        <v>2011</v>
      </c>
      <c r="C2522" s="5" t="n">
        <v>3</v>
      </c>
      <c r="D2522" s="6" t="str">
        <f aca="false">IF(MONTH(A2522)&gt;=4,"FY "&amp;YEAR(A2522)&amp;"-"&amp;RIGHT(YEAR(A2522)+1,2),"FY "&amp;(YEAR(A2522)-1)&amp;"-"&amp;RIGHT(YEAR(A2522),2))</f>
        <v>FY 2010-11</v>
      </c>
      <c r="E2522" s="5" t="s">
        <v>13</v>
      </c>
      <c r="F2522" s="7" t="n">
        <v>3743.3</v>
      </c>
      <c r="G2522" s="7" t="n">
        <v>3812.5</v>
      </c>
      <c r="H2522" s="7" t="n">
        <v>-69.3</v>
      </c>
      <c r="I2522" s="7" t="n">
        <v>-15.33</v>
      </c>
      <c r="J2522" s="8" t="n">
        <v>45.18</v>
      </c>
    </row>
    <row r="2523" customFormat="false" ht="15" hidden="false" customHeight="false" outlineLevel="0" collapsed="false">
      <c r="A2523" s="4" t="n">
        <v>40605</v>
      </c>
      <c r="B2523" s="5" t="n">
        <v>2011</v>
      </c>
      <c r="C2523" s="5" t="n">
        <v>3</v>
      </c>
      <c r="D2523" s="6" t="str">
        <f aca="false">IF(MONTH(A2523)&gt;=4,"FY "&amp;YEAR(A2523)&amp;"-"&amp;RIGHT(YEAR(A2523)+1,2),"FY "&amp;(YEAR(A2523)-1)&amp;"-"&amp;RIGHT(YEAR(A2523),2))</f>
        <v>FY 2010-11</v>
      </c>
      <c r="E2523" s="5" t="s">
        <v>13</v>
      </c>
      <c r="F2523" s="7" t="n">
        <v>2906.3</v>
      </c>
      <c r="G2523" s="7" t="n">
        <v>2439.2</v>
      </c>
      <c r="H2523" s="7" t="n">
        <v>467.1</v>
      </c>
      <c r="I2523" s="7" t="n">
        <v>103.53</v>
      </c>
      <c r="J2523" s="8" t="n">
        <v>45.12</v>
      </c>
    </row>
    <row r="2524" customFormat="false" ht="15" hidden="false" customHeight="false" outlineLevel="0" collapsed="false">
      <c r="A2524" s="4" t="n">
        <v>40606</v>
      </c>
      <c r="B2524" s="5" t="n">
        <v>2011</v>
      </c>
      <c r="C2524" s="5" t="n">
        <v>3</v>
      </c>
      <c r="D2524" s="6" t="str">
        <f aca="false">IF(MONTH(A2524)&gt;=4,"FY "&amp;YEAR(A2524)&amp;"-"&amp;RIGHT(YEAR(A2524)+1,2),"FY "&amp;(YEAR(A2524)-1)&amp;"-"&amp;RIGHT(YEAR(A2524),2))</f>
        <v>FY 2010-11</v>
      </c>
      <c r="E2524" s="5" t="s">
        <v>13</v>
      </c>
      <c r="F2524" s="7" t="n">
        <v>3464.7</v>
      </c>
      <c r="G2524" s="7" t="n">
        <v>3183.8</v>
      </c>
      <c r="H2524" s="7" t="n">
        <v>280.9</v>
      </c>
      <c r="I2524" s="7" t="n">
        <v>62.47</v>
      </c>
      <c r="J2524" s="8" t="n">
        <v>44.96</v>
      </c>
    </row>
    <row r="2525" customFormat="false" ht="15" hidden="false" customHeight="false" outlineLevel="0" collapsed="false">
      <c r="A2525" s="4" t="n">
        <v>40609</v>
      </c>
      <c r="B2525" s="5" t="n">
        <v>2011</v>
      </c>
      <c r="C2525" s="5" t="n">
        <v>3</v>
      </c>
      <c r="D2525" s="6" t="str">
        <f aca="false">IF(MONTH(A2525)&gt;=4,"FY "&amp;YEAR(A2525)&amp;"-"&amp;RIGHT(YEAR(A2525)+1,2),"FY "&amp;(YEAR(A2525)-1)&amp;"-"&amp;RIGHT(YEAR(A2525),2))</f>
        <v>FY 2010-11</v>
      </c>
      <c r="E2525" s="5" t="s">
        <v>13</v>
      </c>
      <c r="F2525" s="7" t="n">
        <v>2695</v>
      </c>
      <c r="G2525" s="7" t="n">
        <v>2069.5</v>
      </c>
      <c r="H2525" s="7" t="n">
        <v>625.5</v>
      </c>
      <c r="I2525" s="7" t="n">
        <v>139.04</v>
      </c>
      <c r="J2525" s="8" t="n">
        <v>44.99</v>
      </c>
    </row>
    <row r="2526" customFormat="false" ht="15" hidden="false" customHeight="false" outlineLevel="0" collapsed="false">
      <c r="A2526" s="4" t="n">
        <v>40610</v>
      </c>
      <c r="B2526" s="5" t="n">
        <v>2011</v>
      </c>
      <c r="C2526" s="5" t="n">
        <v>3</v>
      </c>
      <c r="D2526" s="6" t="str">
        <f aca="false">IF(MONTH(A2526)&gt;=4,"FY "&amp;YEAR(A2526)&amp;"-"&amp;RIGHT(YEAR(A2526)+1,2),"FY "&amp;(YEAR(A2526)-1)&amp;"-"&amp;RIGHT(YEAR(A2526),2))</f>
        <v>FY 2010-11</v>
      </c>
      <c r="E2526" s="5" t="s">
        <v>13</v>
      </c>
      <c r="F2526" s="7" t="n">
        <v>1892.3</v>
      </c>
      <c r="G2526" s="7" t="n">
        <v>1889.6</v>
      </c>
      <c r="H2526" s="7" t="n">
        <v>2.7</v>
      </c>
      <c r="I2526" s="7" t="n">
        <v>0.6</v>
      </c>
      <c r="J2526" s="8" t="n">
        <v>45.13</v>
      </c>
    </row>
    <row r="2527" customFormat="false" ht="15" hidden="false" customHeight="false" outlineLevel="0" collapsed="false">
      <c r="A2527" s="4" t="n">
        <v>40611</v>
      </c>
      <c r="B2527" s="5" t="n">
        <v>2011</v>
      </c>
      <c r="C2527" s="5" t="n">
        <v>3</v>
      </c>
      <c r="D2527" s="6" t="str">
        <f aca="false">IF(MONTH(A2527)&gt;=4,"FY "&amp;YEAR(A2527)&amp;"-"&amp;RIGHT(YEAR(A2527)+1,2),"FY "&amp;(YEAR(A2527)-1)&amp;"-"&amp;RIGHT(YEAR(A2527),2))</f>
        <v>FY 2010-11</v>
      </c>
      <c r="E2527" s="5" t="s">
        <v>13</v>
      </c>
      <c r="F2527" s="7" t="n">
        <v>2276.1</v>
      </c>
      <c r="G2527" s="7" t="n">
        <v>1908.6</v>
      </c>
      <c r="H2527" s="7" t="n">
        <v>367.5</v>
      </c>
      <c r="I2527" s="7" t="n">
        <v>81.61</v>
      </c>
      <c r="J2527" s="8" t="n">
        <v>45.03</v>
      </c>
    </row>
    <row r="2528" customFormat="false" ht="15" hidden="false" customHeight="false" outlineLevel="0" collapsed="false">
      <c r="A2528" s="4" t="n">
        <v>40612</v>
      </c>
      <c r="B2528" s="5" t="n">
        <v>2011</v>
      </c>
      <c r="C2528" s="5" t="n">
        <v>3</v>
      </c>
      <c r="D2528" s="6" t="str">
        <f aca="false">IF(MONTH(A2528)&gt;=4,"FY "&amp;YEAR(A2528)&amp;"-"&amp;RIGHT(YEAR(A2528)+1,2),"FY "&amp;(YEAR(A2528)-1)&amp;"-"&amp;RIGHT(YEAR(A2528),2))</f>
        <v>FY 2010-11</v>
      </c>
      <c r="E2528" s="5" t="s">
        <v>13</v>
      </c>
      <c r="F2528" s="7" t="n">
        <v>1856.9</v>
      </c>
      <c r="G2528" s="7" t="n">
        <v>1650.3</v>
      </c>
      <c r="H2528" s="7" t="n">
        <v>206.6</v>
      </c>
      <c r="I2528" s="7" t="n">
        <v>45.89</v>
      </c>
      <c r="J2528" s="8" t="n">
        <v>45.02</v>
      </c>
    </row>
    <row r="2529" customFormat="false" ht="15" hidden="false" customHeight="false" outlineLevel="0" collapsed="false">
      <c r="A2529" s="4" t="n">
        <v>40613</v>
      </c>
      <c r="B2529" s="5" t="n">
        <v>2011</v>
      </c>
      <c r="C2529" s="5" t="n">
        <v>3</v>
      </c>
      <c r="D2529" s="6" t="str">
        <f aca="false">IF(MONTH(A2529)&gt;=4,"FY "&amp;YEAR(A2529)&amp;"-"&amp;RIGHT(YEAR(A2529)+1,2),"FY "&amp;(YEAR(A2529)-1)&amp;"-"&amp;RIGHT(YEAR(A2529),2))</f>
        <v>FY 2010-11</v>
      </c>
      <c r="E2529" s="5" t="s">
        <v>13</v>
      </c>
      <c r="F2529" s="7" t="n">
        <v>1651.8</v>
      </c>
      <c r="G2529" s="7" t="n">
        <v>1688.8</v>
      </c>
      <c r="H2529" s="7" t="n">
        <v>-37.1</v>
      </c>
      <c r="I2529" s="7" t="n">
        <v>-8.22</v>
      </c>
      <c r="J2529" s="8" t="n">
        <v>45.11</v>
      </c>
    </row>
    <row r="2530" customFormat="false" ht="15" hidden="false" customHeight="false" outlineLevel="0" collapsed="false">
      <c r="A2530" s="4" t="n">
        <v>40616</v>
      </c>
      <c r="B2530" s="5" t="n">
        <v>2011</v>
      </c>
      <c r="C2530" s="5" t="n">
        <v>3</v>
      </c>
      <c r="D2530" s="6" t="str">
        <f aca="false">IF(MONTH(A2530)&gt;=4,"FY "&amp;YEAR(A2530)&amp;"-"&amp;RIGHT(YEAR(A2530)+1,2),"FY "&amp;(YEAR(A2530)-1)&amp;"-"&amp;RIGHT(YEAR(A2530),2))</f>
        <v>FY 2010-11</v>
      </c>
      <c r="E2530" s="5" t="s">
        <v>13</v>
      </c>
      <c r="F2530" s="7" t="n">
        <v>1626</v>
      </c>
      <c r="G2530" s="7" t="n">
        <v>1842.3</v>
      </c>
      <c r="H2530" s="7" t="n">
        <v>-216.3</v>
      </c>
      <c r="I2530" s="7" t="n">
        <v>-47.85</v>
      </c>
      <c r="J2530" s="8" t="n">
        <v>45.21</v>
      </c>
    </row>
    <row r="2531" customFormat="false" ht="15" hidden="false" customHeight="false" outlineLevel="0" collapsed="false">
      <c r="A2531" s="4" t="n">
        <v>40617</v>
      </c>
      <c r="B2531" s="5" t="n">
        <v>2011</v>
      </c>
      <c r="C2531" s="5" t="n">
        <v>3</v>
      </c>
      <c r="D2531" s="6" t="str">
        <f aca="false">IF(MONTH(A2531)&gt;=4,"FY "&amp;YEAR(A2531)&amp;"-"&amp;RIGHT(YEAR(A2531)+1,2),"FY "&amp;(YEAR(A2531)-1)&amp;"-"&amp;RIGHT(YEAR(A2531),2))</f>
        <v>FY 2010-11</v>
      </c>
      <c r="E2531" s="5" t="s">
        <v>13</v>
      </c>
      <c r="F2531" s="7" t="n">
        <v>1926.6</v>
      </c>
      <c r="G2531" s="7" t="n">
        <v>1419.6</v>
      </c>
      <c r="H2531" s="7" t="n">
        <v>507.1</v>
      </c>
      <c r="I2531" s="7" t="n">
        <v>112.31</v>
      </c>
      <c r="J2531" s="8" t="n">
        <v>45.15</v>
      </c>
    </row>
    <row r="2532" customFormat="false" ht="15" hidden="false" customHeight="false" outlineLevel="0" collapsed="false">
      <c r="A2532" s="4" t="n">
        <v>40618</v>
      </c>
      <c r="B2532" s="5" t="n">
        <v>2011</v>
      </c>
      <c r="C2532" s="5" t="n">
        <v>3</v>
      </c>
      <c r="D2532" s="6" t="str">
        <f aca="false">IF(MONTH(A2532)&gt;=4,"FY "&amp;YEAR(A2532)&amp;"-"&amp;RIGHT(YEAR(A2532)+1,2),"FY "&amp;(YEAR(A2532)-1)&amp;"-"&amp;RIGHT(YEAR(A2532),2))</f>
        <v>FY 2010-11</v>
      </c>
      <c r="E2532" s="5" t="s">
        <v>13</v>
      </c>
      <c r="F2532" s="7" t="n">
        <v>2523.1</v>
      </c>
      <c r="G2532" s="7" t="n">
        <v>2303.7</v>
      </c>
      <c r="H2532" s="7" t="n">
        <v>219.4</v>
      </c>
      <c r="I2532" s="7" t="n">
        <v>48.47</v>
      </c>
      <c r="J2532" s="8" t="n">
        <v>45.27</v>
      </c>
    </row>
    <row r="2533" customFormat="false" ht="15" hidden="false" customHeight="false" outlineLevel="0" collapsed="false">
      <c r="A2533" s="4" t="n">
        <v>40619</v>
      </c>
      <c r="B2533" s="5" t="n">
        <v>2011</v>
      </c>
      <c r="C2533" s="5" t="n">
        <v>3</v>
      </c>
      <c r="D2533" s="6" t="str">
        <f aca="false">IF(MONTH(A2533)&gt;=4,"FY "&amp;YEAR(A2533)&amp;"-"&amp;RIGHT(YEAR(A2533)+1,2),"FY "&amp;(YEAR(A2533)-1)&amp;"-"&amp;RIGHT(YEAR(A2533),2))</f>
        <v>FY 2010-11</v>
      </c>
      <c r="E2533" s="5" t="s">
        <v>13</v>
      </c>
      <c r="F2533" s="7" t="n">
        <v>2211.5</v>
      </c>
      <c r="G2533" s="7" t="n">
        <v>2336.1</v>
      </c>
      <c r="H2533" s="7" t="n">
        <v>-124.5</v>
      </c>
      <c r="I2533" s="7" t="n">
        <v>-27.56</v>
      </c>
      <c r="J2533" s="8" t="n">
        <v>45.18</v>
      </c>
    </row>
    <row r="2534" customFormat="false" ht="15" hidden="false" customHeight="false" outlineLevel="0" collapsed="false">
      <c r="A2534" s="4" t="n">
        <v>40620</v>
      </c>
      <c r="B2534" s="5" t="n">
        <v>2011</v>
      </c>
      <c r="C2534" s="5" t="n">
        <v>3</v>
      </c>
      <c r="D2534" s="6" t="str">
        <f aca="false">IF(MONTH(A2534)&gt;=4,"FY "&amp;YEAR(A2534)&amp;"-"&amp;RIGHT(YEAR(A2534)+1,2),"FY "&amp;(YEAR(A2534)-1)&amp;"-"&amp;RIGHT(YEAR(A2534),2))</f>
        <v>FY 2010-11</v>
      </c>
      <c r="E2534" s="5" t="s">
        <v>13</v>
      </c>
      <c r="F2534" s="7" t="n">
        <v>2188.7</v>
      </c>
      <c r="G2534" s="7" t="n">
        <v>2593.5</v>
      </c>
      <c r="H2534" s="7" t="n">
        <v>-404.8</v>
      </c>
      <c r="I2534" s="7" t="n">
        <v>-89.48</v>
      </c>
      <c r="J2534" s="8" t="n">
        <v>45.24</v>
      </c>
    </row>
    <row r="2535" customFormat="false" ht="15" hidden="false" customHeight="false" outlineLevel="0" collapsed="false">
      <c r="A2535" s="4" t="n">
        <v>40623</v>
      </c>
      <c r="B2535" s="5" t="n">
        <v>2011</v>
      </c>
      <c r="C2535" s="5" t="n">
        <v>3</v>
      </c>
      <c r="D2535" s="6" t="str">
        <f aca="false">IF(MONTH(A2535)&gt;=4,"FY "&amp;YEAR(A2535)&amp;"-"&amp;RIGHT(YEAR(A2535)+1,2),"FY "&amp;(YEAR(A2535)-1)&amp;"-"&amp;RIGHT(YEAR(A2535),2))</f>
        <v>FY 2010-11</v>
      </c>
      <c r="E2535" s="5" t="s">
        <v>13</v>
      </c>
      <c r="F2535" s="7" t="n">
        <v>2086.1</v>
      </c>
      <c r="G2535" s="7" t="n">
        <v>2540.8</v>
      </c>
      <c r="H2535" s="7" t="n">
        <v>-454.8</v>
      </c>
      <c r="I2535" s="7" t="n">
        <v>-100.86</v>
      </c>
      <c r="J2535" s="8" t="n">
        <v>45.09</v>
      </c>
    </row>
    <row r="2536" customFormat="false" ht="15" hidden="false" customHeight="false" outlineLevel="0" collapsed="false">
      <c r="A2536" s="4" t="n">
        <v>40624</v>
      </c>
      <c r="B2536" s="5" t="n">
        <v>2011</v>
      </c>
      <c r="C2536" s="5" t="n">
        <v>3</v>
      </c>
      <c r="D2536" s="6" t="str">
        <f aca="false">IF(MONTH(A2536)&gt;=4,"FY "&amp;YEAR(A2536)&amp;"-"&amp;RIGHT(YEAR(A2536)+1,2),"FY "&amp;(YEAR(A2536)-1)&amp;"-"&amp;RIGHT(YEAR(A2536),2))</f>
        <v>FY 2010-11</v>
      </c>
      <c r="E2536" s="5" t="s">
        <v>13</v>
      </c>
      <c r="F2536" s="7" t="n">
        <v>1269</v>
      </c>
      <c r="G2536" s="7" t="n">
        <v>1336.9</v>
      </c>
      <c r="H2536" s="7" t="n">
        <v>-67.9</v>
      </c>
      <c r="I2536" s="7" t="n">
        <v>-15.07</v>
      </c>
      <c r="J2536" s="8" t="n">
        <v>45.05</v>
      </c>
    </row>
    <row r="2537" customFormat="false" ht="15" hidden="false" customHeight="false" outlineLevel="0" collapsed="false">
      <c r="A2537" s="4" t="n">
        <v>40625</v>
      </c>
      <c r="B2537" s="5" t="n">
        <v>2011</v>
      </c>
      <c r="C2537" s="5" t="n">
        <v>3</v>
      </c>
      <c r="D2537" s="6" t="str">
        <f aca="false">IF(MONTH(A2537)&gt;=4,"FY "&amp;YEAR(A2537)&amp;"-"&amp;RIGHT(YEAR(A2537)+1,2),"FY "&amp;(YEAR(A2537)-1)&amp;"-"&amp;RIGHT(YEAR(A2537),2))</f>
        <v>FY 2010-11</v>
      </c>
      <c r="E2537" s="5" t="s">
        <v>13</v>
      </c>
      <c r="F2537" s="7" t="n">
        <v>1539.8</v>
      </c>
      <c r="G2537" s="7" t="n">
        <v>1226.5</v>
      </c>
      <c r="H2537" s="7" t="n">
        <v>313.3</v>
      </c>
      <c r="I2537" s="7" t="n">
        <v>69.67</v>
      </c>
      <c r="J2537" s="8" t="n">
        <v>44.97</v>
      </c>
    </row>
    <row r="2538" customFormat="false" ht="15" hidden="false" customHeight="false" outlineLevel="0" collapsed="false">
      <c r="A2538" s="4" t="n">
        <v>40626</v>
      </c>
      <c r="B2538" s="5" t="n">
        <v>2011</v>
      </c>
      <c r="C2538" s="5" t="n">
        <v>3</v>
      </c>
      <c r="D2538" s="6" t="str">
        <f aca="false">IF(MONTH(A2538)&gt;=4,"FY "&amp;YEAR(A2538)&amp;"-"&amp;RIGHT(YEAR(A2538)+1,2),"FY "&amp;(YEAR(A2538)-1)&amp;"-"&amp;RIGHT(YEAR(A2538),2))</f>
        <v>FY 2010-11</v>
      </c>
      <c r="E2538" s="5" t="s">
        <v>13</v>
      </c>
      <c r="F2538" s="7" t="n">
        <v>1931.6</v>
      </c>
      <c r="G2538" s="7" t="n">
        <v>1538.3</v>
      </c>
      <c r="H2538" s="7" t="n">
        <v>393.3</v>
      </c>
      <c r="I2538" s="7" t="n">
        <v>87.47</v>
      </c>
      <c r="J2538" s="8" t="n">
        <v>44.96</v>
      </c>
    </row>
    <row r="2539" customFormat="false" ht="15" hidden="false" customHeight="false" outlineLevel="0" collapsed="false">
      <c r="A2539" s="4" t="n">
        <v>40627</v>
      </c>
      <c r="B2539" s="5" t="n">
        <v>2011</v>
      </c>
      <c r="C2539" s="5" t="n">
        <v>3</v>
      </c>
      <c r="D2539" s="6" t="str">
        <f aca="false">IF(MONTH(A2539)&gt;=4,"FY "&amp;YEAR(A2539)&amp;"-"&amp;RIGHT(YEAR(A2539)+1,2),"FY "&amp;(YEAR(A2539)-1)&amp;"-"&amp;RIGHT(YEAR(A2539),2))</f>
        <v>FY 2010-11</v>
      </c>
      <c r="E2539" s="5" t="s">
        <v>13</v>
      </c>
      <c r="F2539" s="7" t="n">
        <v>2167.8</v>
      </c>
      <c r="G2539" s="7" t="n">
        <v>1822.3</v>
      </c>
      <c r="H2539" s="7" t="n">
        <v>345.5</v>
      </c>
      <c r="I2539" s="7" t="n">
        <v>77.17</v>
      </c>
      <c r="J2539" s="8" t="n">
        <v>44.77</v>
      </c>
    </row>
    <row r="2540" customFormat="false" ht="15" hidden="false" customHeight="false" outlineLevel="0" collapsed="false">
      <c r="A2540" s="4" t="n">
        <v>40630</v>
      </c>
      <c r="B2540" s="5" t="n">
        <v>2011</v>
      </c>
      <c r="C2540" s="5" t="n">
        <v>3</v>
      </c>
      <c r="D2540" s="6" t="str">
        <f aca="false">IF(MONTH(A2540)&gt;=4,"FY "&amp;YEAR(A2540)&amp;"-"&amp;RIGHT(YEAR(A2540)+1,2),"FY "&amp;(YEAR(A2540)-1)&amp;"-"&amp;RIGHT(YEAR(A2540),2))</f>
        <v>FY 2010-11</v>
      </c>
      <c r="E2540" s="5" t="s">
        <v>13</v>
      </c>
      <c r="F2540" s="7" t="n">
        <v>3329.9</v>
      </c>
      <c r="G2540" s="7" t="n">
        <v>1812</v>
      </c>
      <c r="H2540" s="7" t="n">
        <v>1518</v>
      </c>
      <c r="I2540" s="7" t="n">
        <v>339.97</v>
      </c>
      <c r="J2540" s="8" t="n">
        <v>44.65</v>
      </c>
    </row>
    <row r="2541" customFormat="false" ht="15" hidden="false" customHeight="false" outlineLevel="0" collapsed="false">
      <c r="A2541" s="4" t="n">
        <v>40631</v>
      </c>
      <c r="B2541" s="5" t="n">
        <v>2011</v>
      </c>
      <c r="C2541" s="5" t="n">
        <v>3</v>
      </c>
      <c r="D2541" s="6" t="str">
        <f aca="false">IF(MONTH(A2541)&gt;=4,"FY "&amp;YEAR(A2541)&amp;"-"&amp;RIGHT(YEAR(A2541)+1,2),"FY "&amp;(YEAR(A2541)-1)&amp;"-"&amp;RIGHT(YEAR(A2541),2))</f>
        <v>FY 2010-11</v>
      </c>
      <c r="E2541" s="5" t="s">
        <v>13</v>
      </c>
      <c r="F2541" s="7" t="n">
        <v>3016.3</v>
      </c>
      <c r="G2541" s="7" t="n">
        <v>2534.6</v>
      </c>
      <c r="H2541" s="7" t="n">
        <v>481.7</v>
      </c>
      <c r="I2541" s="7" t="n">
        <v>107.57</v>
      </c>
      <c r="J2541" s="8" t="n">
        <v>44.78</v>
      </c>
    </row>
    <row r="2542" customFormat="false" ht="15" hidden="false" customHeight="false" outlineLevel="0" collapsed="false">
      <c r="A2542" s="4" t="n">
        <v>40632</v>
      </c>
      <c r="B2542" s="5" t="n">
        <v>2011</v>
      </c>
      <c r="C2542" s="5" t="n">
        <v>3</v>
      </c>
      <c r="D2542" s="6" t="str">
        <f aca="false">IF(MONTH(A2542)&gt;=4,"FY "&amp;YEAR(A2542)&amp;"-"&amp;RIGHT(YEAR(A2542)+1,2),"FY "&amp;(YEAR(A2542)-1)&amp;"-"&amp;RIGHT(YEAR(A2542),2))</f>
        <v>FY 2010-11</v>
      </c>
      <c r="E2542" s="5" t="s">
        <v>13</v>
      </c>
      <c r="F2542" s="7" t="n">
        <v>3670.2</v>
      </c>
      <c r="G2542" s="7" t="n">
        <v>2169.8</v>
      </c>
      <c r="H2542" s="7" t="n">
        <v>1500.4</v>
      </c>
      <c r="I2542" s="7" t="n">
        <v>335.88</v>
      </c>
      <c r="J2542" s="8" t="n">
        <v>44.67</v>
      </c>
    </row>
    <row r="2543" customFormat="false" ht="15" hidden="false" customHeight="false" outlineLevel="0" collapsed="false">
      <c r="A2543" s="4" t="n">
        <v>40633</v>
      </c>
      <c r="B2543" s="5" t="n">
        <v>2011</v>
      </c>
      <c r="C2543" s="5" t="n">
        <v>3</v>
      </c>
      <c r="D2543" s="6" t="str">
        <f aca="false">IF(MONTH(A2543)&gt;=4,"FY "&amp;YEAR(A2543)&amp;"-"&amp;RIGHT(YEAR(A2543)+1,2),"FY "&amp;(YEAR(A2543)-1)&amp;"-"&amp;RIGHT(YEAR(A2543),2))</f>
        <v>FY 2010-11</v>
      </c>
      <c r="E2543" s="5" t="s">
        <v>13</v>
      </c>
      <c r="F2543" s="7" t="n">
        <v>3046.3</v>
      </c>
      <c r="G2543" s="7" t="n">
        <v>2002.9</v>
      </c>
      <c r="H2543" s="7" t="n">
        <v>1043.5</v>
      </c>
      <c r="I2543" s="7" t="n">
        <v>233.08</v>
      </c>
      <c r="J2543" s="8" t="n">
        <v>44.77</v>
      </c>
    </row>
    <row r="2544" customFormat="false" ht="15" hidden="false" customHeight="false" outlineLevel="0" collapsed="false">
      <c r="A2544" s="4" t="n">
        <v>40638</v>
      </c>
      <c r="B2544" s="5" t="n">
        <v>2011</v>
      </c>
      <c r="C2544" s="5" t="n">
        <v>4</v>
      </c>
      <c r="D2544" s="6" t="str">
        <f aca="false">IF(MONTH(A2544)&gt;=4,"FY "&amp;YEAR(A2544)&amp;"-"&amp;RIGHT(YEAR(A2544)+1,2),"FY "&amp;(YEAR(A2544)-1)&amp;"-"&amp;RIGHT(YEAR(A2544),2))</f>
        <v>FY 2011-12</v>
      </c>
      <c r="E2544" s="5" t="s">
        <v>13</v>
      </c>
      <c r="F2544" s="7" t="n">
        <v>9929.9</v>
      </c>
      <c r="G2544" s="7" t="n">
        <v>5842.6</v>
      </c>
      <c r="H2544" s="7" t="n">
        <v>4087.3</v>
      </c>
      <c r="I2544" s="7" t="n">
        <v>915.4</v>
      </c>
      <c r="J2544" s="8" t="n">
        <v>44.65</v>
      </c>
    </row>
    <row r="2545" customFormat="false" ht="15" hidden="false" customHeight="false" outlineLevel="0" collapsed="false">
      <c r="A2545" s="4" t="n">
        <v>40639</v>
      </c>
      <c r="B2545" s="5" t="n">
        <v>2011</v>
      </c>
      <c r="C2545" s="5" t="n">
        <v>4</v>
      </c>
      <c r="D2545" s="6" t="str">
        <f aca="false">IF(MONTH(A2545)&gt;=4,"FY "&amp;YEAR(A2545)&amp;"-"&amp;RIGHT(YEAR(A2545)+1,2),"FY "&amp;(YEAR(A2545)-1)&amp;"-"&amp;RIGHT(YEAR(A2545),2))</f>
        <v>FY 2011-12</v>
      </c>
      <c r="E2545" s="5" t="s">
        <v>13</v>
      </c>
      <c r="F2545" s="7" t="n">
        <v>4917.9</v>
      </c>
      <c r="G2545" s="7" t="n">
        <v>3355.2</v>
      </c>
      <c r="H2545" s="7" t="n">
        <v>1562.7</v>
      </c>
      <c r="I2545" s="7" t="n">
        <v>351.57</v>
      </c>
      <c r="J2545" s="8" t="n">
        <v>44.45</v>
      </c>
    </row>
    <row r="2546" customFormat="false" ht="15" hidden="false" customHeight="false" outlineLevel="0" collapsed="false">
      <c r="A2546" s="4" t="n">
        <v>40640</v>
      </c>
      <c r="B2546" s="5" t="n">
        <v>2011</v>
      </c>
      <c r="C2546" s="5" t="n">
        <v>4</v>
      </c>
      <c r="D2546" s="6" t="str">
        <f aca="false">IF(MONTH(A2546)&gt;=4,"FY "&amp;YEAR(A2546)&amp;"-"&amp;RIGHT(YEAR(A2546)+1,2),"FY "&amp;(YEAR(A2546)-1)&amp;"-"&amp;RIGHT(YEAR(A2546),2))</f>
        <v>FY 2011-12</v>
      </c>
      <c r="E2546" s="5" t="s">
        <v>13</v>
      </c>
      <c r="F2546" s="7" t="n">
        <v>2983.7</v>
      </c>
      <c r="G2546" s="7" t="n">
        <v>2267.5</v>
      </c>
      <c r="H2546" s="7" t="n">
        <v>716.3</v>
      </c>
      <c r="I2546" s="7" t="n">
        <v>162.05</v>
      </c>
      <c r="J2546" s="8" t="n">
        <v>44.2</v>
      </c>
    </row>
    <row r="2547" customFormat="false" ht="15" hidden="false" customHeight="false" outlineLevel="0" collapsed="false">
      <c r="A2547" s="4" t="n">
        <v>40641</v>
      </c>
      <c r="B2547" s="5" t="n">
        <v>2011</v>
      </c>
      <c r="C2547" s="5" t="n">
        <v>4</v>
      </c>
      <c r="D2547" s="6" t="str">
        <f aca="false">IF(MONTH(A2547)&gt;=4,"FY "&amp;YEAR(A2547)&amp;"-"&amp;RIGHT(YEAR(A2547)+1,2),"FY "&amp;(YEAR(A2547)-1)&amp;"-"&amp;RIGHT(YEAR(A2547),2))</f>
        <v>FY 2011-12</v>
      </c>
      <c r="E2547" s="5" t="s">
        <v>13</v>
      </c>
      <c r="F2547" s="7" t="n">
        <v>2687.9</v>
      </c>
      <c r="G2547" s="7" t="n">
        <v>2304.6</v>
      </c>
      <c r="H2547" s="7" t="n">
        <v>383.3</v>
      </c>
      <c r="I2547" s="7" t="n">
        <v>86.68</v>
      </c>
      <c r="J2547" s="8" t="n">
        <v>44.22</v>
      </c>
    </row>
    <row r="2548" customFormat="false" ht="15" hidden="false" customHeight="false" outlineLevel="0" collapsed="false">
      <c r="A2548" s="4" t="n">
        <v>40644</v>
      </c>
      <c r="B2548" s="5" t="n">
        <v>2011</v>
      </c>
      <c r="C2548" s="5" t="n">
        <v>4</v>
      </c>
      <c r="D2548" s="6" t="str">
        <f aca="false">IF(MONTH(A2548)&gt;=4,"FY "&amp;YEAR(A2548)&amp;"-"&amp;RIGHT(YEAR(A2548)+1,2),"FY "&amp;(YEAR(A2548)-1)&amp;"-"&amp;RIGHT(YEAR(A2548),2))</f>
        <v>FY 2011-12</v>
      </c>
      <c r="E2548" s="5" t="s">
        <v>13</v>
      </c>
      <c r="F2548" s="7" t="n">
        <v>2682.8</v>
      </c>
      <c r="G2548" s="7" t="n">
        <v>2325.9</v>
      </c>
      <c r="H2548" s="7" t="n">
        <v>356.9</v>
      </c>
      <c r="I2548" s="7" t="n">
        <v>81.04</v>
      </c>
      <c r="J2548" s="8" t="n">
        <v>44.04</v>
      </c>
    </row>
    <row r="2549" customFormat="false" ht="15" hidden="false" customHeight="false" outlineLevel="0" collapsed="false">
      <c r="A2549" s="4" t="n">
        <v>40646</v>
      </c>
      <c r="B2549" s="5" t="n">
        <v>2011</v>
      </c>
      <c r="C2549" s="5" t="n">
        <v>4</v>
      </c>
      <c r="D2549" s="6" t="str">
        <f aca="false">IF(MONTH(A2549)&gt;=4,"FY "&amp;YEAR(A2549)&amp;"-"&amp;RIGHT(YEAR(A2549)+1,2),"FY "&amp;(YEAR(A2549)-1)&amp;"-"&amp;RIGHT(YEAR(A2549),2))</f>
        <v>FY 2011-12</v>
      </c>
      <c r="E2549" s="5" t="s">
        <v>13</v>
      </c>
      <c r="F2549" s="7" t="n">
        <v>2021.5</v>
      </c>
      <c r="G2549" s="7" t="n">
        <v>2496.2</v>
      </c>
      <c r="H2549" s="7" t="n">
        <v>-474.7</v>
      </c>
      <c r="I2549" s="7" t="n">
        <v>-107.39</v>
      </c>
      <c r="J2549" s="8" t="n">
        <v>44.2</v>
      </c>
    </row>
    <row r="2550" customFormat="false" ht="15" hidden="false" customHeight="false" outlineLevel="0" collapsed="false">
      <c r="A2550" s="4" t="n">
        <v>40648</v>
      </c>
      <c r="B2550" s="5" t="n">
        <v>2011</v>
      </c>
      <c r="C2550" s="5" t="n">
        <v>4</v>
      </c>
      <c r="D2550" s="6" t="str">
        <f aca="false">IF(MONTH(A2550)&gt;=4,"FY "&amp;YEAR(A2550)&amp;"-"&amp;RIGHT(YEAR(A2550)+1,2),"FY "&amp;(YEAR(A2550)-1)&amp;"-"&amp;RIGHT(YEAR(A2550),2))</f>
        <v>FY 2011-12</v>
      </c>
      <c r="E2550" s="5" t="s">
        <v>13</v>
      </c>
      <c r="F2550" s="7" t="n">
        <v>3313.5</v>
      </c>
      <c r="G2550" s="7" t="n">
        <v>3110.4</v>
      </c>
      <c r="H2550" s="7" t="n">
        <v>203.1</v>
      </c>
      <c r="I2550" s="7" t="n">
        <v>45.66</v>
      </c>
      <c r="J2550" s="8" t="n">
        <v>44.48</v>
      </c>
    </row>
    <row r="2551" customFormat="false" ht="15" hidden="false" customHeight="false" outlineLevel="0" collapsed="false">
      <c r="A2551" s="4" t="n">
        <v>40651</v>
      </c>
      <c r="B2551" s="5" t="n">
        <v>2011</v>
      </c>
      <c r="C2551" s="5" t="n">
        <v>4</v>
      </c>
      <c r="D2551" s="6" t="str">
        <f aca="false">IF(MONTH(A2551)&gt;=4,"FY "&amp;YEAR(A2551)&amp;"-"&amp;RIGHT(YEAR(A2551)+1,2),"FY "&amp;(YEAR(A2551)-1)&amp;"-"&amp;RIGHT(YEAR(A2551),2))</f>
        <v>FY 2011-12</v>
      </c>
      <c r="E2551" s="5" t="s">
        <v>13</v>
      </c>
      <c r="F2551" s="7" t="n">
        <v>3436.4</v>
      </c>
      <c r="G2551" s="7" t="n">
        <v>3252</v>
      </c>
      <c r="H2551" s="7" t="n">
        <v>184.4</v>
      </c>
      <c r="I2551" s="7" t="n">
        <v>41.42</v>
      </c>
      <c r="J2551" s="8" t="n">
        <v>44.52</v>
      </c>
    </row>
    <row r="2552" customFormat="false" ht="15" hidden="false" customHeight="false" outlineLevel="0" collapsed="false">
      <c r="A2552" s="4" t="n">
        <v>40652</v>
      </c>
      <c r="B2552" s="5" t="n">
        <v>2011</v>
      </c>
      <c r="C2552" s="5" t="n">
        <v>4</v>
      </c>
      <c r="D2552" s="6" t="str">
        <f aca="false">IF(MONTH(A2552)&gt;=4,"FY "&amp;YEAR(A2552)&amp;"-"&amp;RIGHT(YEAR(A2552)+1,2),"FY "&amp;(YEAR(A2552)-1)&amp;"-"&amp;RIGHT(YEAR(A2552),2))</f>
        <v>FY 2011-12</v>
      </c>
      <c r="E2552" s="5" t="s">
        <v>13</v>
      </c>
      <c r="F2552" s="7" t="n">
        <v>2550.9</v>
      </c>
      <c r="G2552" s="7" t="n">
        <v>3341.4</v>
      </c>
      <c r="H2552" s="7" t="n">
        <v>-790.5</v>
      </c>
      <c r="I2552" s="7" t="n">
        <v>-178.57</v>
      </c>
      <c r="J2552" s="8" t="n">
        <v>44.27</v>
      </c>
    </row>
    <row r="2553" customFormat="false" ht="15" hidden="false" customHeight="false" outlineLevel="0" collapsed="false">
      <c r="A2553" s="4" t="n">
        <v>40653</v>
      </c>
      <c r="B2553" s="5" t="n">
        <v>2011</v>
      </c>
      <c r="C2553" s="5" t="n">
        <v>4</v>
      </c>
      <c r="D2553" s="6" t="str">
        <f aca="false">IF(MONTH(A2553)&gt;=4,"FY "&amp;YEAR(A2553)&amp;"-"&amp;RIGHT(YEAR(A2553)+1,2),"FY "&amp;(YEAR(A2553)-1)&amp;"-"&amp;RIGHT(YEAR(A2553),2))</f>
        <v>FY 2011-12</v>
      </c>
      <c r="E2553" s="5" t="s">
        <v>13</v>
      </c>
      <c r="F2553" s="7" t="n">
        <v>3917.6</v>
      </c>
      <c r="G2553" s="7" t="n">
        <v>1853.5</v>
      </c>
      <c r="H2553" s="7" t="n">
        <v>2064.1</v>
      </c>
      <c r="I2553" s="7" t="n">
        <v>461.97</v>
      </c>
      <c r="J2553" s="8" t="n">
        <v>44.68</v>
      </c>
    </row>
    <row r="2554" customFormat="false" ht="15" hidden="false" customHeight="false" outlineLevel="0" collapsed="false">
      <c r="A2554" s="4" t="n">
        <v>40654</v>
      </c>
      <c r="B2554" s="5" t="n">
        <v>2011</v>
      </c>
      <c r="C2554" s="5" t="n">
        <v>4</v>
      </c>
      <c r="D2554" s="6" t="str">
        <f aca="false">IF(MONTH(A2554)&gt;=4,"FY "&amp;YEAR(A2554)&amp;"-"&amp;RIGHT(YEAR(A2554)+1,2),"FY "&amp;(YEAR(A2554)-1)&amp;"-"&amp;RIGHT(YEAR(A2554),2))</f>
        <v>FY 2011-12</v>
      </c>
      <c r="E2554" s="5" t="s">
        <v>13</v>
      </c>
      <c r="F2554" s="7" t="n">
        <v>2543.7</v>
      </c>
      <c r="G2554" s="7" t="n">
        <v>2080.9</v>
      </c>
      <c r="H2554" s="7" t="n">
        <v>462.8</v>
      </c>
      <c r="I2554" s="7" t="n">
        <v>104.29</v>
      </c>
      <c r="J2554" s="8" t="n">
        <v>44.38</v>
      </c>
    </row>
    <row r="2555" customFormat="false" ht="15" hidden="false" customHeight="false" outlineLevel="0" collapsed="false">
      <c r="A2555" s="4" t="n">
        <v>40658</v>
      </c>
      <c r="B2555" s="5" t="n">
        <v>2011</v>
      </c>
      <c r="C2555" s="5" t="n">
        <v>4</v>
      </c>
      <c r="D2555" s="6" t="str">
        <f aca="false">IF(MONTH(A2555)&gt;=4,"FY "&amp;YEAR(A2555)&amp;"-"&amp;RIGHT(YEAR(A2555)+1,2),"FY "&amp;(YEAR(A2555)-1)&amp;"-"&amp;RIGHT(YEAR(A2555),2))</f>
        <v>FY 2011-12</v>
      </c>
      <c r="E2555" s="5" t="s">
        <v>13</v>
      </c>
      <c r="F2555" s="7" t="n">
        <v>2841.8</v>
      </c>
      <c r="G2555" s="7" t="n">
        <v>2219.3</v>
      </c>
      <c r="H2555" s="7" t="n">
        <v>622.5</v>
      </c>
      <c r="I2555" s="7" t="n">
        <v>140.51</v>
      </c>
      <c r="J2555" s="8" t="n">
        <v>44.3</v>
      </c>
    </row>
    <row r="2556" customFormat="false" ht="15" hidden="false" customHeight="false" outlineLevel="0" collapsed="false">
      <c r="A2556" s="4" t="n">
        <v>40659</v>
      </c>
      <c r="B2556" s="5" t="n">
        <v>2011</v>
      </c>
      <c r="C2556" s="5" t="n">
        <v>4</v>
      </c>
      <c r="D2556" s="6" t="str">
        <f aca="false">IF(MONTH(A2556)&gt;=4,"FY "&amp;YEAR(A2556)&amp;"-"&amp;RIGHT(YEAR(A2556)+1,2),"FY "&amp;(YEAR(A2556)-1)&amp;"-"&amp;RIGHT(YEAR(A2556),2))</f>
        <v>FY 2011-12</v>
      </c>
      <c r="E2556" s="5" t="s">
        <v>13</v>
      </c>
      <c r="F2556" s="7" t="n">
        <v>1563.5</v>
      </c>
      <c r="G2556" s="7" t="n">
        <v>2834</v>
      </c>
      <c r="H2556" s="7" t="n">
        <v>-1270.4</v>
      </c>
      <c r="I2556" s="7" t="n">
        <v>-285.49</v>
      </c>
      <c r="J2556" s="8" t="n">
        <v>44.5</v>
      </c>
    </row>
    <row r="2557" customFormat="false" ht="15" hidden="false" customHeight="false" outlineLevel="0" collapsed="false">
      <c r="A2557" s="4" t="n">
        <v>40660</v>
      </c>
      <c r="B2557" s="5" t="n">
        <v>2011</v>
      </c>
      <c r="C2557" s="5" t="n">
        <v>4</v>
      </c>
      <c r="D2557" s="6" t="str">
        <f aca="false">IF(MONTH(A2557)&gt;=4,"FY "&amp;YEAR(A2557)&amp;"-"&amp;RIGHT(YEAR(A2557)+1,2),"FY "&amp;(YEAR(A2557)-1)&amp;"-"&amp;RIGHT(YEAR(A2557),2))</f>
        <v>FY 2011-12</v>
      </c>
      <c r="E2557" s="5" t="s">
        <v>13</v>
      </c>
      <c r="F2557" s="7" t="n">
        <v>2369.4</v>
      </c>
      <c r="G2557" s="7" t="n">
        <v>2518</v>
      </c>
      <c r="H2557" s="7" t="n">
        <v>-148.7</v>
      </c>
      <c r="I2557" s="7" t="n">
        <v>-33.34</v>
      </c>
      <c r="J2557" s="8" t="n">
        <v>44.59</v>
      </c>
    </row>
    <row r="2558" customFormat="false" ht="15" hidden="false" customHeight="false" outlineLevel="0" collapsed="false">
      <c r="A2558" s="4" t="n">
        <v>40661</v>
      </c>
      <c r="B2558" s="5" t="n">
        <v>2011</v>
      </c>
      <c r="C2558" s="5" t="n">
        <v>4</v>
      </c>
      <c r="D2558" s="6" t="str">
        <f aca="false">IF(MONTH(A2558)&gt;=4,"FY "&amp;YEAR(A2558)&amp;"-"&amp;RIGHT(YEAR(A2558)+1,2),"FY "&amp;(YEAR(A2558)-1)&amp;"-"&amp;RIGHT(YEAR(A2558),2))</f>
        <v>FY 2011-12</v>
      </c>
      <c r="E2558" s="5" t="s">
        <v>13</v>
      </c>
      <c r="F2558" s="7" t="n">
        <v>2146.3</v>
      </c>
      <c r="G2558" s="7" t="n">
        <v>2622</v>
      </c>
      <c r="H2558" s="7" t="n">
        <v>-475.7</v>
      </c>
      <c r="I2558" s="7" t="n">
        <v>-107.14</v>
      </c>
      <c r="J2558" s="8" t="n">
        <v>44.4</v>
      </c>
    </row>
    <row r="2559" customFormat="false" ht="15" hidden="false" customHeight="false" outlineLevel="0" collapsed="false">
      <c r="A2559" s="4" t="n">
        <v>40662</v>
      </c>
      <c r="B2559" s="5" t="n">
        <v>2011</v>
      </c>
      <c r="C2559" s="5" t="n">
        <v>4</v>
      </c>
      <c r="D2559" s="6" t="str">
        <f aca="false">IF(MONTH(A2559)&gt;=4,"FY "&amp;YEAR(A2559)&amp;"-"&amp;RIGHT(YEAR(A2559)+1,2),"FY "&amp;(YEAR(A2559)-1)&amp;"-"&amp;RIGHT(YEAR(A2559),2))</f>
        <v>FY 2011-12</v>
      </c>
      <c r="E2559" s="5" t="s">
        <v>13</v>
      </c>
      <c r="F2559" s="7" t="n">
        <v>4267.6</v>
      </c>
      <c r="G2559" s="7" t="n">
        <v>4537.6</v>
      </c>
      <c r="H2559" s="7" t="n">
        <v>-270</v>
      </c>
      <c r="I2559" s="7" t="n">
        <v>-60.9</v>
      </c>
      <c r="J2559" s="8" t="n">
        <v>44.33</v>
      </c>
    </row>
    <row r="2560" customFormat="false" ht="15" hidden="false" customHeight="false" outlineLevel="0" collapsed="false">
      <c r="A2560" s="4" t="n">
        <v>40665</v>
      </c>
      <c r="B2560" s="5" t="n">
        <v>2011</v>
      </c>
      <c r="C2560" s="5" t="n">
        <v>5</v>
      </c>
      <c r="D2560" s="6" t="str">
        <f aca="false">IF(MONTH(A2560)&gt;=4,"FY "&amp;YEAR(A2560)&amp;"-"&amp;RIGHT(YEAR(A2560)+1,2),"FY "&amp;(YEAR(A2560)-1)&amp;"-"&amp;RIGHT(YEAR(A2560),2))</f>
        <v>FY 2011-12</v>
      </c>
      <c r="E2560" s="5" t="s">
        <v>13</v>
      </c>
      <c r="F2560" s="7" t="n">
        <v>3239.7</v>
      </c>
      <c r="G2560" s="7" t="n">
        <v>3434.5</v>
      </c>
      <c r="H2560" s="7" t="n">
        <v>-194.8</v>
      </c>
      <c r="I2560" s="7" t="n">
        <v>-43.9</v>
      </c>
      <c r="J2560" s="8" t="n">
        <v>44.38</v>
      </c>
    </row>
    <row r="2561" customFormat="false" ht="15" hidden="false" customHeight="false" outlineLevel="0" collapsed="false">
      <c r="A2561" s="4" t="n">
        <v>40666</v>
      </c>
      <c r="B2561" s="5" t="n">
        <v>2011</v>
      </c>
      <c r="C2561" s="5" t="n">
        <v>5</v>
      </c>
      <c r="D2561" s="6" t="str">
        <f aca="false">IF(MONTH(A2561)&gt;=4,"FY "&amp;YEAR(A2561)&amp;"-"&amp;RIGHT(YEAR(A2561)+1,2),"FY "&amp;(YEAR(A2561)-1)&amp;"-"&amp;RIGHT(YEAR(A2561),2))</f>
        <v>FY 2011-12</v>
      </c>
      <c r="E2561" s="5" t="s">
        <v>13</v>
      </c>
      <c r="F2561" s="7" t="n">
        <v>1875.3</v>
      </c>
      <c r="G2561" s="7" t="n">
        <v>1863.7</v>
      </c>
      <c r="H2561" s="7" t="n">
        <v>11.6</v>
      </c>
      <c r="I2561" s="7" t="n">
        <v>2.62</v>
      </c>
      <c r="J2561" s="8" t="n">
        <v>44.3</v>
      </c>
    </row>
    <row r="2562" customFormat="false" ht="15" hidden="false" customHeight="false" outlineLevel="0" collapsed="false">
      <c r="A2562" s="4" t="n">
        <v>40667</v>
      </c>
      <c r="B2562" s="5" t="n">
        <v>2011</v>
      </c>
      <c r="C2562" s="5" t="n">
        <v>5</v>
      </c>
      <c r="D2562" s="6" t="str">
        <f aca="false">IF(MONTH(A2562)&gt;=4,"FY "&amp;YEAR(A2562)&amp;"-"&amp;RIGHT(YEAR(A2562)+1,2),"FY "&amp;(YEAR(A2562)-1)&amp;"-"&amp;RIGHT(YEAR(A2562),2))</f>
        <v>FY 2011-12</v>
      </c>
      <c r="E2562" s="5" t="s">
        <v>13</v>
      </c>
      <c r="F2562" s="7" t="n">
        <v>2693</v>
      </c>
      <c r="G2562" s="7" t="n">
        <v>3944.8</v>
      </c>
      <c r="H2562" s="7" t="n">
        <v>-1251.8</v>
      </c>
      <c r="I2562" s="7" t="n">
        <v>-282.32</v>
      </c>
      <c r="J2562" s="8" t="n">
        <v>44.34</v>
      </c>
    </row>
    <row r="2563" customFormat="false" ht="15" hidden="false" customHeight="false" outlineLevel="0" collapsed="false">
      <c r="A2563" s="4" t="n">
        <v>40668</v>
      </c>
      <c r="B2563" s="5" t="n">
        <v>2011</v>
      </c>
      <c r="C2563" s="5" t="n">
        <v>5</v>
      </c>
      <c r="D2563" s="6" t="str">
        <f aca="false">IF(MONTH(A2563)&gt;=4,"FY "&amp;YEAR(A2563)&amp;"-"&amp;RIGHT(YEAR(A2563)+1,2),"FY "&amp;(YEAR(A2563)-1)&amp;"-"&amp;RIGHT(YEAR(A2563),2))</f>
        <v>FY 2011-12</v>
      </c>
      <c r="E2563" s="5" t="s">
        <v>13</v>
      </c>
      <c r="F2563" s="7" t="n">
        <v>2449</v>
      </c>
      <c r="G2563" s="7" t="n">
        <v>3149</v>
      </c>
      <c r="H2563" s="7" t="n">
        <v>-700</v>
      </c>
      <c r="I2563" s="7" t="n">
        <v>-156.98</v>
      </c>
      <c r="J2563" s="8" t="n">
        <v>44.59</v>
      </c>
    </row>
    <row r="2564" customFormat="false" ht="15" hidden="false" customHeight="false" outlineLevel="0" collapsed="false">
      <c r="A2564" s="4" t="n">
        <v>40669</v>
      </c>
      <c r="B2564" s="5" t="n">
        <v>2011</v>
      </c>
      <c r="C2564" s="5" t="n">
        <v>5</v>
      </c>
      <c r="D2564" s="6" t="str">
        <f aca="false">IF(MONTH(A2564)&gt;=4,"FY "&amp;YEAR(A2564)&amp;"-"&amp;RIGHT(YEAR(A2564)+1,2),"FY "&amp;(YEAR(A2564)-1)&amp;"-"&amp;RIGHT(YEAR(A2564),2))</f>
        <v>FY 2011-12</v>
      </c>
      <c r="E2564" s="5" t="s">
        <v>13</v>
      </c>
      <c r="F2564" s="7" t="n">
        <v>1990.7</v>
      </c>
      <c r="G2564" s="7" t="n">
        <v>2613.6</v>
      </c>
      <c r="H2564" s="7" t="n">
        <v>-622.8</v>
      </c>
      <c r="I2564" s="7" t="n">
        <v>-139.74</v>
      </c>
      <c r="J2564" s="8" t="n">
        <v>44.57</v>
      </c>
    </row>
    <row r="2565" customFormat="false" ht="15" hidden="false" customHeight="false" outlineLevel="0" collapsed="false">
      <c r="A2565" s="4" t="n">
        <v>40672</v>
      </c>
      <c r="B2565" s="5" t="n">
        <v>2011</v>
      </c>
      <c r="C2565" s="5" t="n">
        <v>5</v>
      </c>
      <c r="D2565" s="6" t="str">
        <f aca="false">IF(MONTH(A2565)&gt;=4,"FY "&amp;YEAR(A2565)&amp;"-"&amp;RIGHT(YEAR(A2565)+1,2),"FY "&amp;(YEAR(A2565)-1)&amp;"-"&amp;RIGHT(YEAR(A2565),2))</f>
        <v>FY 2011-12</v>
      </c>
      <c r="E2565" s="5" t="s">
        <v>13</v>
      </c>
      <c r="F2565" s="7" t="n">
        <v>2613.6</v>
      </c>
      <c r="G2565" s="7" t="n">
        <v>2964.9</v>
      </c>
      <c r="H2565" s="7" t="n">
        <v>-351.3</v>
      </c>
      <c r="I2565" s="7" t="n">
        <v>-78.46</v>
      </c>
      <c r="J2565" s="8" t="n">
        <v>44.78</v>
      </c>
    </row>
    <row r="2566" customFormat="false" ht="15" hidden="false" customHeight="false" outlineLevel="0" collapsed="false">
      <c r="A2566" s="4" t="n">
        <v>40673</v>
      </c>
      <c r="B2566" s="5" t="n">
        <v>2011</v>
      </c>
      <c r="C2566" s="5" t="n">
        <v>5</v>
      </c>
      <c r="D2566" s="6" t="str">
        <f aca="false">IF(MONTH(A2566)&gt;=4,"FY "&amp;YEAR(A2566)&amp;"-"&amp;RIGHT(YEAR(A2566)+1,2),"FY "&amp;(YEAR(A2566)-1)&amp;"-"&amp;RIGHT(YEAR(A2566),2))</f>
        <v>FY 2011-12</v>
      </c>
      <c r="E2566" s="5" t="s">
        <v>13</v>
      </c>
      <c r="F2566" s="7" t="n">
        <v>1935.9</v>
      </c>
      <c r="G2566" s="7" t="n">
        <v>1692.1</v>
      </c>
      <c r="H2566" s="7" t="n">
        <v>243.8</v>
      </c>
      <c r="I2566" s="7" t="n">
        <v>54.54</v>
      </c>
      <c r="J2566" s="8" t="n">
        <v>44.7</v>
      </c>
    </row>
    <row r="2567" customFormat="false" ht="15" hidden="false" customHeight="false" outlineLevel="0" collapsed="false">
      <c r="A2567" s="4" t="n">
        <v>40674</v>
      </c>
      <c r="B2567" s="5" t="n">
        <v>2011</v>
      </c>
      <c r="C2567" s="5" t="n">
        <v>5</v>
      </c>
      <c r="D2567" s="6" t="str">
        <f aca="false">IF(MONTH(A2567)&gt;=4,"FY "&amp;YEAR(A2567)&amp;"-"&amp;RIGHT(YEAR(A2567)+1,2),"FY "&amp;(YEAR(A2567)-1)&amp;"-"&amp;RIGHT(YEAR(A2567),2))</f>
        <v>FY 2011-12</v>
      </c>
      <c r="E2567" s="5" t="s">
        <v>13</v>
      </c>
      <c r="F2567" s="7" t="n">
        <v>1474.8</v>
      </c>
      <c r="G2567" s="7" t="n">
        <v>1374</v>
      </c>
      <c r="H2567" s="7" t="n">
        <v>100.8</v>
      </c>
      <c r="I2567" s="7" t="n">
        <v>22.54</v>
      </c>
      <c r="J2567" s="8" t="n">
        <v>44.73</v>
      </c>
    </row>
    <row r="2568" customFormat="false" ht="15" hidden="false" customHeight="false" outlineLevel="0" collapsed="false">
      <c r="A2568" s="4" t="n">
        <v>40675</v>
      </c>
      <c r="B2568" s="5" t="n">
        <v>2011</v>
      </c>
      <c r="C2568" s="5" t="n">
        <v>5</v>
      </c>
      <c r="D2568" s="6" t="str">
        <f aca="false">IF(MONTH(A2568)&gt;=4,"FY "&amp;YEAR(A2568)&amp;"-"&amp;RIGHT(YEAR(A2568)+1,2),"FY "&amp;(YEAR(A2568)-1)&amp;"-"&amp;RIGHT(YEAR(A2568),2))</f>
        <v>FY 2011-12</v>
      </c>
      <c r="E2568" s="5" t="s">
        <v>13</v>
      </c>
      <c r="F2568" s="7" t="n">
        <v>2374.1</v>
      </c>
      <c r="G2568" s="7" t="n">
        <v>2130</v>
      </c>
      <c r="H2568" s="7" t="n">
        <v>244.1</v>
      </c>
      <c r="I2568" s="7" t="n">
        <v>54.62</v>
      </c>
      <c r="J2568" s="8" t="n">
        <v>44.69</v>
      </c>
    </row>
    <row r="2569" customFormat="false" ht="15" hidden="false" customHeight="false" outlineLevel="0" collapsed="false">
      <c r="A2569" s="4" t="n">
        <v>40676</v>
      </c>
      <c r="B2569" s="5" t="n">
        <v>2011</v>
      </c>
      <c r="C2569" s="5" t="n">
        <v>5</v>
      </c>
      <c r="D2569" s="6" t="str">
        <f aca="false">IF(MONTH(A2569)&gt;=4,"FY "&amp;YEAR(A2569)&amp;"-"&amp;RIGHT(YEAR(A2569)+1,2),"FY "&amp;(YEAR(A2569)-1)&amp;"-"&amp;RIGHT(YEAR(A2569),2))</f>
        <v>FY 2011-12</v>
      </c>
      <c r="E2569" s="5" t="s">
        <v>13</v>
      </c>
      <c r="F2569" s="7" t="n">
        <v>1602.5</v>
      </c>
      <c r="G2569" s="7" t="n">
        <v>2479.1</v>
      </c>
      <c r="H2569" s="7" t="n">
        <v>-876.6</v>
      </c>
      <c r="I2569" s="7" t="n">
        <v>-195.71</v>
      </c>
      <c r="J2569" s="8" t="n">
        <v>44.79</v>
      </c>
    </row>
    <row r="2570" customFormat="false" ht="15" hidden="false" customHeight="false" outlineLevel="0" collapsed="false">
      <c r="A2570" s="4" t="n">
        <v>40679</v>
      </c>
      <c r="B2570" s="5" t="n">
        <v>2011</v>
      </c>
      <c r="C2570" s="5" t="n">
        <v>5</v>
      </c>
      <c r="D2570" s="6" t="str">
        <f aca="false">IF(MONTH(A2570)&gt;=4,"FY "&amp;YEAR(A2570)&amp;"-"&amp;RIGHT(YEAR(A2570)+1,2),"FY "&amp;(YEAR(A2570)-1)&amp;"-"&amp;RIGHT(YEAR(A2570),2))</f>
        <v>FY 2011-12</v>
      </c>
      <c r="E2570" s="5" t="s">
        <v>13</v>
      </c>
      <c r="F2570" s="7" t="n">
        <v>2300.7</v>
      </c>
      <c r="G2570" s="7" t="n">
        <v>6007.1</v>
      </c>
      <c r="H2570" s="7" t="n">
        <v>-3706.4</v>
      </c>
      <c r="I2570" s="7" t="n">
        <v>-825.3</v>
      </c>
      <c r="J2570" s="8" t="n">
        <v>44.91</v>
      </c>
    </row>
    <row r="2571" customFormat="false" ht="15" hidden="false" customHeight="false" outlineLevel="0" collapsed="false">
      <c r="A2571" s="4" t="n">
        <v>40681</v>
      </c>
      <c r="B2571" s="5" t="n">
        <v>2011</v>
      </c>
      <c r="C2571" s="5" t="n">
        <v>5</v>
      </c>
      <c r="D2571" s="6" t="str">
        <f aca="false">IF(MONTH(A2571)&gt;=4,"FY "&amp;YEAR(A2571)&amp;"-"&amp;RIGHT(YEAR(A2571)+1,2),"FY "&amp;(YEAR(A2571)-1)&amp;"-"&amp;RIGHT(YEAR(A2571),2))</f>
        <v>FY 2011-12</v>
      </c>
      <c r="E2571" s="5" t="s">
        <v>13</v>
      </c>
      <c r="F2571" s="7" t="n">
        <v>3831.8</v>
      </c>
      <c r="G2571" s="7" t="n">
        <v>4074</v>
      </c>
      <c r="H2571" s="7" t="n">
        <v>-242.3</v>
      </c>
      <c r="I2571" s="7" t="n">
        <v>-53.76</v>
      </c>
      <c r="J2571" s="8" t="n">
        <v>45.07</v>
      </c>
    </row>
    <row r="2572" customFormat="false" ht="15" hidden="false" customHeight="false" outlineLevel="0" collapsed="false">
      <c r="A2572" s="4" t="n">
        <v>40682</v>
      </c>
      <c r="B2572" s="5" t="n">
        <v>2011</v>
      </c>
      <c r="C2572" s="5" t="n">
        <v>5</v>
      </c>
      <c r="D2572" s="6" t="str">
        <f aca="false">IF(MONTH(A2572)&gt;=4,"FY "&amp;YEAR(A2572)&amp;"-"&amp;RIGHT(YEAR(A2572)+1,2),"FY "&amp;(YEAR(A2572)-1)&amp;"-"&amp;RIGHT(YEAR(A2572),2))</f>
        <v>FY 2011-12</v>
      </c>
      <c r="E2572" s="5" t="s">
        <v>13</v>
      </c>
      <c r="F2572" s="7" t="n">
        <v>2458.3</v>
      </c>
      <c r="G2572" s="7" t="n">
        <v>2718.2</v>
      </c>
      <c r="H2572" s="7" t="n">
        <v>-259.9</v>
      </c>
      <c r="I2572" s="7" t="n">
        <v>-57.65</v>
      </c>
      <c r="J2572" s="8" t="n">
        <v>45.08</v>
      </c>
    </row>
    <row r="2573" customFormat="false" ht="15" hidden="false" customHeight="false" outlineLevel="0" collapsed="false">
      <c r="A2573" s="4" t="n">
        <v>40683</v>
      </c>
      <c r="B2573" s="5" t="n">
        <v>2011</v>
      </c>
      <c r="C2573" s="5" t="n">
        <v>5</v>
      </c>
      <c r="D2573" s="6" t="str">
        <f aca="false">IF(MONTH(A2573)&gt;=4,"FY "&amp;YEAR(A2573)&amp;"-"&amp;RIGHT(YEAR(A2573)+1,2),"FY "&amp;(YEAR(A2573)-1)&amp;"-"&amp;RIGHT(YEAR(A2573),2))</f>
        <v>FY 2011-12</v>
      </c>
      <c r="E2573" s="5" t="s">
        <v>13</v>
      </c>
      <c r="F2573" s="7" t="n">
        <v>2112.1</v>
      </c>
      <c r="G2573" s="7" t="n">
        <v>2119.2</v>
      </c>
      <c r="H2573" s="7" t="n">
        <v>-7.1</v>
      </c>
      <c r="I2573" s="7" t="n">
        <v>-1.57</v>
      </c>
      <c r="J2573" s="8" t="n">
        <v>44.98</v>
      </c>
    </row>
    <row r="2574" customFormat="false" ht="15" hidden="false" customHeight="false" outlineLevel="0" collapsed="false">
      <c r="A2574" s="4" t="n">
        <v>40686</v>
      </c>
      <c r="B2574" s="5" t="n">
        <v>2011</v>
      </c>
      <c r="C2574" s="5" t="n">
        <v>5</v>
      </c>
      <c r="D2574" s="6" t="str">
        <f aca="false">IF(MONTH(A2574)&gt;=4,"FY "&amp;YEAR(A2574)&amp;"-"&amp;RIGHT(YEAR(A2574)+1,2),"FY "&amp;(YEAR(A2574)-1)&amp;"-"&amp;RIGHT(YEAR(A2574),2))</f>
        <v>FY 2011-12</v>
      </c>
      <c r="E2574" s="5" t="s">
        <v>13</v>
      </c>
      <c r="F2574" s="7" t="n">
        <v>2239.6</v>
      </c>
      <c r="G2574" s="7" t="n">
        <v>2314.7</v>
      </c>
      <c r="H2574" s="7" t="n">
        <v>-75.1</v>
      </c>
      <c r="I2574" s="7" t="n">
        <v>-16.72</v>
      </c>
      <c r="J2574" s="8" t="n">
        <v>44.93</v>
      </c>
    </row>
    <row r="2575" customFormat="false" ht="15" hidden="false" customHeight="false" outlineLevel="0" collapsed="false">
      <c r="A2575" s="4" t="n">
        <v>40687</v>
      </c>
      <c r="B2575" s="5" t="n">
        <v>2011</v>
      </c>
      <c r="C2575" s="5" t="n">
        <v>5</v>
      </c>
      <c r="D2575" s="6" t="str">
        <f aca="false">IF(MONTH(A2575)&gt;=4,"FY "&amp;YEAR(A2575)&amp;"-"&amp;RIGHT(YEAR(A2575)+1,2),"FY "&amp;(YEAR(A2575)-1)&amp;"-"&amp;RIGHT(YEAR(A2575),2))</f>
        <v>FY 2011-12</v>
      </c>
      <c r="E2575" s="5" t="s">
        <v>13</v>
      </c>
      <c r="F2575" s="7" t="n">
        <v>1972</v>
      </c>
      <c r="G2575" s="7" t="n">
        <v>2110.2</v>
      </c>
      <c r="H2575" s="7" t="n">
        <v>-138.1</v>
      </c>
      <c r="I2575" s="7" t="n">
        <v>-30.5</v>
      </c>
      <c r="J2575" s="8" t="n">
        <v>45.28</v>
      </c>
    </row>
    <row r="2576" customFormat="false" ht="15" hidden="false" customHeight="false" outlineLevel="0" collapsed="false">
      <c r="A2576" s="4" t="n">
        <v>40688</v>
      </c>
      <c r="B2576" s="5" t="n">
        <v>2011</v>
      </c>
      <c r="C2576" s="5" t="n">
        <v>5</v>
      </c>
      <c r="D2576" s="6" t="str">
        <f aca="false">IF(MONTH(A2576)&gt;=4,"FY "&amp;YEAR(A2576)&amp;"-"&amp;RIGHT(YEAR(A2576)+1,2),"FY "&amp;(YEAR(A2576)-1)&amp;"-"&amp;RIGHT(YEAR(A2576),2))</f>
        <v>FY 2011-12</v>
      </c>
      <c r="E2576" s="5" t="s">
        <v>13</v>
      </c>
      <c r="F2576" s="7" t="n">
        <v>2538.3</v>
      </c>
      <c r="G2576" s="7" t="n">
        <v>2503.1</v>
      </c>
      <c r="H2576" s="7" t="n">
        <v>35.1</v>
      </c>
      <c r="I2576" s="7" t="n">
        <v>7.77</v>
      </c>
      <c r="J2576" s="8" t="n">
        <v>45.25</v>
      </c>
    </row>
    <row r="2577" customFormat="false" ht="15" hidden="false" customHeight="false" outlineLevel="0" collapsed="false">
      <c r="A2577" s="4" t="n">
        <v>40689</v>
      </c>
      <c r="B2577" s="5" t="n">
        <v>2011</v>
      </c>
      <c r="C2577" s="5" t="n">
        <v>5</v>
      </c>
      <c r="D2577" s="6" t="str">
        <f aca="false">IF(MONTH(A2577)&gt;=4,"FY "&amp;YEAR(A2577)&amp;"-"&amp;RIGHT(YEAR(A2577)+1,2),"FY "&amp;(YEAR(A2577)-1)&amp;"-"&amp;RIGHT(YEAR(A2577),2))</f>
        <v>FY 2011-12</v>
      </c>
      <c r="E2577" s="5" t="s">
        <v>13</v>
      </c>
      <c r="F2577" s="7" t="n">
        <v>2659</v>
      </c>
      <c r="G2577" s="7" t="n">
        <v>3077.5</v>
      </c>
      <c r="H2577" s="7" t="n">
        <v>-418.5</v>
      </c>
      <c r="I2577" s="7" t="n">
        <v>-92.22</v>
      </c>
      <c r="J2577" s="8" t="n">
        <v>45.38</v>
      </c>
    </row>
    <row r="2578" customFormat="false" ht="15" hidden="false" customHeight="false" outlineLevel="0" collapsed="false">
      <c r="A2578" s="4" t="n">
        <v>40690</v>
      </c>
      <c r="B2578" s="5" t="n">
        <v>2011</v>
      </c>
      <c r="C2578" s="5" t="n">
        <v>5</v>
      </c>
      <c r="D2578" s="6" t="str">
        <f aca="false">IF(MONTH(A2578)&gt;=4,"FY "&amp;YEAR(A2578)&amp;"-"&amp;RIGHT(YEAR(A2578)+1,2),"FY "&amp;(YEAR(A2578)-1)&amp;"-"&amp;RIGHT(YEAR(A2578),2))</f>
        <v>FY 2011-12</v>
      </c>
      <c r="E2578" s="5" t="s">
        <v>13</v>
      </c>
      <c r="F2578" s="7" t="n">
        <v>4506.1</v>
      </c>
      <c r="G2578" s="7" t="n">
        <v>3283.5</v>
      </c>
      <c r="H2578" s="7" t="n">
        <v>1222.6</v>
      </c>
      <c r="I2578" s="7" t="n">
        <v>269.95</v>
      </c>
      <c r="J2578" s="8" t="n">
        <v>45.29</v>
      </c>
    </row>
    <row r="2579" customFormat="false" ht="15" hidden="false" customHeight="false" outlineLevel="0" collapsed="false">
      <c r="A2579" s="4" t="n">
        <v>40693</v>
      </c>
      <c r="B2579" s="5" t="n">
        <v>2011</v>
      </c>
      <c r="C2579" s="5" t="n">
        <v>5</v>
      </c>
      <c r="D2579" s="6" t="str">
        <f aca="false">IF(MONTH(A2579)&gt;=4,"FY "&amp;YEAR(A2579)&amp;"-"&amp;RIGHT(YEAR(A2579)+1,2),"FY "&amp;(YEAR(A2579)-1)&amp;"-"&amp;RIGHT(YEAR(A2579),2))</f>
        <v>FY 2011-12</v>
      </c>
      <c r="E2579" s="5" t="s">
        <v>13</v>
      </c>
      <c r="F2579" s="7" t="n">
        <v>2703.6</v>
      </c>
      <c r="G2579" s="7" t="n">
        <v>2449.9</v>
      </c>
      <c r="H2579" s="7" t="n">
        <v>253.7</v>
      </c>
      <c r="I2579" s="7" t="n">
        <v>56.1</v>
      </c>
      <c r="J2579" s="8" t="n">
        <v>45.21</v>
      </c>
    </row>
    <row r="2580" customFormat="false" ht="15" hidden="false" customHeight="false" outlineLevel="0" collapsed="false">
      <c r="A2580" s="4" t="n">
        <v>40694</v>
      </c>
      <c r="B2580" s="5" t="n">
        <v>2011</v>
      </c>
      <c r="C2580" s="5" t="n">
        <v>5</v>
      </c>
      <c r="D2580" s="6" t="str">
        <f aca="false">IF(MONTH(A2580)&gt;=4,"FY "&amp;YEAR(A2580)&amp;"-"&amp;RIGHT(YEAR(A2580)+1,2),"FY "&amp;(YEAR(A2580)-1)&amp;"-"&amp;RIGHT(YEAR(A2580),2))</f>
        <v>FY 2011-12</v>
      </c>
      <c r="E2580" s="5" t="s">
        <v>13</v>
      </c>
      <c r="F2580" s="7" t="n">
        <v>2440.1</v>
      </c>
      <c r="G2580" s="7" t="n">
        <v>2321.5</v>
      </c>
      <c r="H2580" s="7" t="n">
        <v>118.6</v>
      </c>
      <c r="I2580" s="7" t="n">
        <v>26.3</v>
      </c>
      <c r="J2580" s="8" t="n">
        <v>45.1</v>
      </c>
    </row>
    <row r="2581" customFormat="false" ht="15" hidden="false" customHeight="false" outlineLevel="0" collapsed="false">
      <c r="A2581" s="4" t="n">
        <v>40695</v>
      </c>
      <c r="B2581" s="5" t="n">
        <v>2011</v>
      </c>
      <c r="C2581" s="5" t="n">
        <v>6</v>
      </c>
      <c r="D2581" s="6" t="str">
        <f aca="false">IF(MONTH(A2581)&gt;=4,"FY "&amp;YEAR(A2581)&amp;"-"&amp;RIGHT(YEAR(A2581)+1,2),"FY "&amp;(YEAR(A2581)-1)&amp;"-"&amp;RIGHT(YEAR(A2581),2))</f>
        <v>FY 2011-12</v>
      </c>
      <c r="E2581" s="5" t="s">
        <v>13</v>
      </c>
      <c r="F2581" s="7" t="n">
        <v>6166.2</v>
      </c>
      <c r="G2581" s="7" t="n">
        <v>4904.9</v>
      </c>
      <c r="H2581" s="7" t="n">
        <v>1261.3</v>
      </c>
      <c r="I2581" s="7" t="n">
        <v>280.1</v>
      </c>
      <c r="J2581" s="8" t="n">
        <v>45.03</v>
      </c>
    </row>
    <row r="2582" customFormat="false" ht="15" hidden="false" customHeight="false" outlineLevel="0" collapsed="false">
      <c r="A2582" s="4" t="n">
        <v>40696</v>
      </c>
      <c r="B2582" s="5" t="n">
        <v>2011</v>
      </c>
      <c r="C2582" s="5" t="n">
        <v>6</v>
      </c>
      <c r="D2582" s="6" t="str">
        <f aca="false">IF(MONTH(A2582)&gt;=4,"FY "&amp;YEAR(A2582)&amp;"-"&amp;RIGHT(YEAR(A2582)+1,2),"FY "&amp;(YEAR(A2582)-1)&amp;"-"&amp;RIGHT(YEAR(A2582),2))</f>
        <v>FY 2011-12</v>
      </c>
      <c r="E2582" s="5" t="s">
        <v>13</v>
      </c>
      <c r="F2582" s="7" t="n">
        <v>2467.3</v>
      </c>
      <c r="G2582" s="7" t="n">
        <v>1777.7</v>
      </c>
      <c r="H2582" s="7" t="n">
        <v>689.6</v>
      </c>
      <c r="I2582" s="7" t="n">
        <v>153.62</v>
      </c>
      <c r="J2582" s="8" t="n">
        <v>44.89</v>
      </c>
    </row>
    <row r="2583" customFormat="false" ht="15" hidden="false" customHeight="false" outlineLevel="0" collapsed="false">
      <c r="A2583" s="4" t="n">
        <v>40697</v>
      </c>
      <c r="B2583" s="5" t="n">
        <v>2011</v>
      </c>
      <c r="C2583" s="5" t="n">
        <v>6</v>
      </c>
      <c r="D2583" s="6" t="str">
        <f aca="false">IF(MONTH(A2583)&gt;=4,"FY "&amp;YEAR(A2583)&amp;"-"&amp;RIGHT(YEAR(A2583)+1,2),"FY "&amp;(YEAR(A2583)-1)&amp;"-"&amp;RIGHT(YEAR(A2583),2))</f>
        <v>FY 2011-12</v>
      </c>
      <c r="E2583" s="5" t="s">
        <v>13</v>
      </c>
      <c r="F2583" s="7" t="n">
        <v>1791.2</v>
      </c>
      <c r="G2583" s="7" t="n">
        <v>1640.4</v>
      </c>
      <c r="H2583" s="7" t="n">
        <v>150.8</v>
      </c>
      <c r="I2583" s="7" t="n">
        <v>33.56</v>
      </c>
      <c r="J2583" s="8" t="n">
        <v>44.94</v>
      </c>
    </row>
    <row r="2584" customFormat="false" ht="15" hidden="false" customHeight="false" outlineLevel="0" collapsed="false">
      <c r="A2584" s="4" t="n">
        <v>40700</v>
      </c>
      <c r="B2584" s="5" t="n">
        <v>2011</v>
      </c>
      <c r="C2584" s="5" t="n">
        <v>6</v>
      </c>
      <c r="D2584" s="6" t="str">
        <f aca="false">IF(MONTH(A2584)&gt;=4,"FY "&amp;YEAR(A2584)&amp;"-"&amp;RIGHT(YEAR(A2584)+1,2),"FY "&amp;(YEAR(A2584)-1)&amp;"-"&amp;RIGHT(YEAR(A2584),2))</f>
        <v>FY 2011-12</v>
      </c>
      <c r="E2584" s="5" t="s">
        <v>13</v>
      </c>
      <c r="F2584" s="7" t="n">
        <v>1982.9</v>
      </c>
      <c r="G2584" s="7" t="n">
        <v>1445.3</v>
      </c>
      <c r="H2584" s="7" t="n">
        <v>537.6</v>
      </c>
      <c r="I2584" s="7" t="n">
        <v>119.87</v>
      </c>
      <c r="J2584" s="8" t="n">
        <v>44.85</v>
      </c>
    </row>
    <row r="2585" customFormat="false" ht="15" hidden="false" customHeight="false" outlineLevel="0" collapsed="false">
      <c r="A2585" s="4" t="n">
        <v>40701</v>
      </c>
      <c r="B2585" s="5" t="n">
        <v>2011</v>
      </c>
      <c r="C2585" s="5" t="n">
        <v>6</v>
      </c>
      <c r="D2585" s="6" t="str">
        <f aca="false">IF(MONTH(A2585)&gt;=4,"FY "&amp;YEAR(A2585)&amp;"-"&amp;RIGHT(YEAR(A2585)+1,2),"FY "&amp;(YEAR(A2585)-1)&amp;"-"&amp;RIGHT(YEAR(A2585),2))</f>
        <v>FY 2011-12</v>
      </c>
      <c r="E2585" s="5" t="s">
        <v>13</v>
      </c>
      <c r="F2585" s="7" t="n">
        <v>1572.6</v>
      </c>
      <c r="G2585" s="7" t="n">
        <v>1995.6</v>
      </c>
      <c r="H2585" s="7" t="n">
        <v>-423</v>
      </c>
      <c r="I2585" s="7" t="n">
        <v>-94.58</v>
      </c>
      <c r="J2585" s="8" t="n">
        <v>44.72</v>
      </c>
    </row>
    <row r="2586" customFormat="false" ht="15" hidden="false" customHeight="false" outlineLevel="0" collapsed="false">
      <c r="A2586" s="4" t="n">
        <v>40702</v>
      </c>
      <c r="B2586" s="5" t="n">
        <v>2011</v>
      </c>
      <c r="C2586" s="5" t="n">
        <v>6</v>
      </c>
      <c r="D2586" s="6" t="str">
        <f aca="false">IF(MONTH(A2586)&gt;=4,"FY "&amp;YEAR(A2586)&amp;"-"&amp;RIGHT(YEAR(A2586)+1,2),"FY "&amp;(YEAR(A2586)-1)&amp;"-"&amp;RIGHT(YEAR(A2586),2))</f>
        <v>FY 2011-12</v>
      </c>
      <c r="E2586" s="5" t="s">
        <v>13</v>
      </c>
      <c r="F2586" s="7" t="n">
        <v>2012.7</v>
      </c>
      <c r="G2586" s="7" t="n">
        <v>1976.4</v>
      </c>
      <c r="H2586" s="7" t="n">
        <v>36.3</v>
      </c>
      <c r="I2586" s="7" t="n">
        <v>8.12</v>
      </c>
      <c r="J2586" s="8" t="n">
        <v>44.74</v>
      </c>
    </row>
    <row r="2587" customFormat="false" ht="15" hidden="false" customHeight="false" outlineLevel="0" collapsed="false">
      <c r="A2587" s="4" t="n">
        <v>40703</v>
      </c>
      <c r="B2587" s="5" t="n">
        <v>2011</v>
      </c>
      <c r="C2587" s="5" t="n">
        <v>6</v>
      </c>
      <c r="D2587" s="6" t="str">
        <f aca="false">IF(MONTH(A2587)&gt;=4,"FY "&amp;YEAR(A2587)&amp;"-"&amp;RIGHT(YEAR(A2587)+1,2),"FY "&amp;(YEAR(A2587)-1)&amp;"-"&amp;RIGHT(YEAR(A2587),2))</f>
        <v>FY 2011-12</v>
      </c>
      <c r="E2587" s="5" t="s">
        <v>13</v>
      </c>
      <c r="F2587" s="7" t="n">
        <v>1905.4</v>
      </c>
      <c r="G2587" s="7" t="n">
        <v>1730.6</v>
      </c>
      <c r="H2587" s="7" t="n">
        <v>174.8</v>
      </c>
      <c r="I2587" s="7" t="n">
        <v>39.19</v>
      </c>
      <c r="J2587" s="8" t="n">
        <v>44.61</v>
      </c>
    </row>
    <row r="2588" customFormat="false" ht="15" hidden="false" customHeight="false" outlineLevel="0" collapsed="false">
      <c r="A2588" s="4" t="n">
        <v>40704</v>
      </c>
      <c r="B2588" s="5" t="n">
        <v>2011</v>
      </c>
      <c r="C2588" s="5" t="n">
        <v>6</v>
      </c>
      <c r="D2588" s="6" t="str">
        <f aca="false">IF(MONTH(A2588)&gt;=4,"FY "&amp;YEAR(A2588)&amp;"-"&amp;RIGHT(YEAR(A2588)+1,2),"FY "&amp;(YEAR(A2588)-1)&amp;"-"&amp;RIGHT(YEAR(A2588),2))</f>
        <v>FY 2011-12</v>
      </c>
      <c r="E2588" s="5" t="s">
        <v>13</v>
      </c>
      <c r="F2588" s="7" t="n">
        <v>1839.7</v>
      </c>
      <c r="G2588" s="7" t="n">
        <v>1693.7</v>
      </c>
      <c r="H2588" s="7" t="n">
        <v>146.1</v>
      </c>
      <c r="I2588" s="7" t="n">
        <v>32.66</v>
      </c>
      <c r="J2588" s="8" t="n">
        <v>44.72</v>
      </c>
    </row>
    <row r="2589" customFormat="false" ht="15" hidden="false" customHeight="false" outlineLevel="0" collapsed="false">
      <c r="A2589" s="4" t="n">
        <v>40707</v>
      </c>
      <c r="B2589" s="5" t="n">
        <v>2011</v>
      </c>
      <c r="C2589" s="5" t="n">
        <v>6</v>
      </c>
      <c r="D2589" s="6" t="str">
        <f aca="false">IF(MONTH(A2589)&gt;=4,"FY "&amp;YEAR(A2589)&amp;"-"&amp;RIGHT(YEAR(A2589)+1,2),"FY "&amp;(YEAR(A2589)-1)&amp;"-"&amp;RIGHT(YEAR(A2589),2))</f>
        <v>FY 2011-12</v>
      </c>
      <c r="E2589" s="5" t="s">
        <v>13</v>
      </c>
      <c r="F2589" s="7" t="n">
        <v>1969.6</v>
      </c>
      <c r="G2589" s="7" t="n">
        <v>2439.7</v>
      </c>
      <c r="H2589" s="7" t="n">
        <v>-470.1</v>
      </c>
      <c r="I2589" s="7" t="n">
        <v>-105.12</v>
      </c>
      <c r="J2589" s="8" t="n">
        <v>44.72</v>
      </c>
    </row>
    <row r="2590" customFormat="false" ht="15" hidden="false" customHeight="false" outlineLevel="0" collapsed="false">
      <c r="A2590" s="4" t="n">
        <v>40708</v>
      </c>
      <c r="B2590" s="5" t="n">
        <v>2011</v>
      </c>
      <c r="C2590" s="5" t="n">
        <v>6</v>
      </c>
      <c r="D2590" s="6" t="str">
        <f aca="false">IF(MONTH(A2590)&gt;=4,"FY "&amp;YEAR(A2590)&amp;"-"&amp;RIGHT(YEAR(A2590)+1,2),"FY "&amp;(YEAR(A2590)-1)&amp;"-"&amp;RIGHT(YEAR(A2590),2))</f>
        <v>FY 2011-12</v>
      </c>
      <c r="E2590" s="5" t="s">
        <v>13</v>
      </c>
      <c r="F2590" s="7" t="n">
        <v>1574.1</v>
      </c>
      <c r="G2590" s="7" t="n">
        <v>1691.2</v>
      </c>
      <c r="H2590" s="7" t="n">
        <v>-117</v>
      </c>
      <c r="I2590" s="7" t="n">
        <v>-26.08</v>
      </c>
      <c r="J2590" s="8" t="n">
        <v>44.87</v>
      </c>
    </row>
    <row r="2591" customFormat="false" ht="15" hidden="false" customHeight="false" outlineLevel="0" collapsed="false">
      <c r="A2591" s="4" t="n">
        <v>40709</v>
      </c>
      <c r="B2591" s="5" t="n">
        <v>2011</v>
      </c>
      <c r="C2591" s="5" t="n">
        <v>6</v>
      </c>
      <c r="D2591" s="6" t="str">
        <f aca="false">IF(MONTH(A2591)&gt;=4,"FY "&amp;YEAR(A2591)&amp;"-"&amp;RIGHT(YEAR(A2591)+1,2),"FY "&amp;(YEAR(A2591)-1)&amp;"-"&amp;RIGHT(YEAR(A2591),2))</f>
        <v>FY 2011-12</v>
      </c>
      <c r="E2591" s="5" t="s">
        <v>13</v>
      </c>
      <c r="F2591" s="7" t="n">
        <v>3436.1</v>
      </c>
      <c r="G2591" s="7" t="n">
        <v>3809.4</v>
      </c>
      <c r="H2591" s="7" t="n">
        <v>-373.3</v>
      </c>
      <c r="I2591" s="7" t="n">
        <v>-83.38</v>
      </c>
      <c r="J2591" s="8" t="n">
        <v>44.77</v>
      </c>
    </row>
    <row r="2592" customFormat="false" ht="15" hidden="false" customHeight="false" outlineLevel="0" collapsed="false">
      <c r="A2592" s="4" t="n">
        <v>40710</v>
      </c>
      <c r="B2592" s="5" t="n">
        <v>2011</v>
      </c>
      <c r="C2592" s="5" t="n">
        <v>6</v>
      </c>
      <c r="D2592" s="6" t="str">
        <f aca="false">IF(MONTH(A2592)&gt;=4,"FY "&amp;YEAR(A2592)&amp;"-"&amp;RIGHT(YEAR(A2592)+1,2),"FY "&amp;(YEAR(A2592)-1)&amp;"-"&amp;RIGHT(YEAR(A2592),2))</f>
        <v>FY 2011-12</v>
      </c>
      <c r="E2592" s="5" t="s">
        <v>13</v>
      </c>
      <c r="F2592" s="7" t="n">
        <v>2474.5</v>
      </c>
      <c r="G2592" s="7" t="n">
        <v>2566.6</v>
      </c>
      <c r="H2592" s="7" t="n">
        <v>-92.1</v>
      </c>
      <c r="I2592" s="7" t="n">
        <v>-20.62</v>
      </c>
      <c r="J2592" s="8" t="n">
        <v>44.68</v>
      </c>
    </row>
    <row r="2593" customFormat="false" ht="15" hidden="false" customHeight="false" outlineLevel="0" collapsed="false">
      <c r="A2593" s="4" t="n">
        <v>40711</v>
      </c>
      <c r="B2593" s="5" t="n">
        <v>2011</v>
      </c>
      <c r="C2593" s="5" t="n">
        <v>6</v>
      </c>
      <c r="D2593" s="6" t="str">
        <f aca="false">IF(MONTH(A2593)&gt;=4,"FY "&amp;YEAR(A2593)&amp;"-"&amp;RIGHT(YEAR(A2593)+1,2),"FY "&amp;(YEAR(A2593)-1)&amp;"-"&amp;RIGHT(YEAR(A2593),2))</f>
        <v>FY 2011-12</v>
      </c>
      <c r="E2593" s="5" t="s">
        <v>13</v>
      </c>
      <c r="F2593" s="7" t="n">
        <v>2221.5</v>
      </c>
      <c r="G2593" s="7" t="n">
        <v>2644.9</v>
      </c>
      <c r="H2593" s="7" t="n">
        <v>-423.3</v>
      </c>
      <c r="I2593" s="7" t="n">
        <v>-94.29</v>
      </c>
      <c r="J2593" s="8" t="n">
        <v>44.9</v>
      </c>
    </row>
    <row r="2594" customFormat="false" ht="15" hidden="false" customHeight="false" outlineLevel="0" collapsed="false">
      <c r="A2594" s="4" t="n">
        <v>40714</v>
      </c>
      <c r="B2594" s="5" t="n">
        <v>2011</v>
      </c>
      <c r="C2594" s="5" t="n">
        <v>6</v>
      </c>
      <c r="D2594" s="6" t="str">
        <f aca="false">IF(MONTH(A2594)&gt;=4,"FY "&amp;YEAR(A2594)&amp;"-"&amp;RIGHT(YEAR(A2594)+1,2),"FY "&amp;(YEAR(A2594)-1)&amp;"-"&amp;RIGHT(YEAR(A2594),2))</f>
        <v>FY 2011-12</v>
      </c>
      <c r="E2594" s="5" t="s">
        <v>13</v>
      </c>
      <c r="F2594" s="7" t="n">
        <v>2105.3</v>
      </c>
      <c r="G2594" s="7" t="n">
        <v>2468.5</v>
      </c>
      <c r="H2594" s="7" t="n">
        <v>-363.2</v>
      </c>
      <c r="I2594" s="7" t="n">
        <v>-80.83</v>
      </c>
      <c r="J2594" s="8" t="n">
        <v>44.93</v>
      </c>
    </row>
    <row r="2595" customFormat="false" ht="15" hidden="false" customHeight="false" outlineLevel="0" collapsed="false">
      <c r="A2595" s="4" t="n">
        <v>40715</v>
      </c>
      <c r="B2595" s="5" t="n">
        <v>2011</v>
      </c>
      <c r="C2595" s="5" t="n">
        <v>6</v>
      </c>
      <c r="D2595" s="6" t="str">
        <f aca="false">IF(MONTH(A2595)&gt;=4,"FY "&amp;YEAR(A2595)&amp;"-"&amp;RIGHT(YEAR(A2595)+1,2),"FY "&amp;(YEAR(A2595)-1)&amp;"-"&amp;RIGHT(YEAR(A2595),2))</f>
        <v>FY 2011-12</v>
      </c>
      <c r="E2595" s="5" t="s">
        <v>13</v>
      </c>
      <c r="F2595" s="7" t="n">
        <v>2588.2</v>
      </c>
      <c r="G2595" s="7" t="n">
        <v>3015.3</v>
      </c>
      <c r="H2595" s="7" t="n">
        <v>-427.1</v>
      </c>
      <c r="I2595" s="7" t="n">
        <v>-94.94</v>
      </c>
      <c r="J2595" s="8" t="n">
        <v>44.99</v>
      </c>
    </row>
    <row r="2596" customFormat="false" ht="15" hidden="false" customHeight="false" outlineLevel="0" collapsed="false">
      <c r="A2596" s="4" t="n">
        <v>40716</v>
      </c>
      <c r="B2596" s="5" t="n">
        <v>2011</v>
      </c>
      <c r="C2596" s="5" t="n">
        <v>6</v>
      </c>
      <c r="D2596" s="6" t="str">
        <f aca="false">IF(MONTH(A2596)&gt;=4,"FY "&amp;YEAR(A2596)&amp;"-"&amp;RIGHT(YEAR(A2596)+1,2),"FY "&amp;(YEAR(A2596)-1)&amp;"-"&amp;RIGHT(YEAR(A2596),2))</f>
        <v>FY 2011-12</v>
      </c>
      <c r="E2596" s="5" t="s">
        <v>13</v>
      </c>
      <c r="F2596" s="7" t="n">
        <v>1705.2</v>
      </c>
      <c r="G2596" s="7" t="n">
        <v>2256.3</v>
      </c>
      <c r="H2596" s="7" t="n">
        <v>-551.1</v>
      </c>
      <c r="I2596" s="7" t="n">
        <v>-122.72</v>
      </c>
      <c r="J2596" s="8" t="n">
        <v>44.91</v>
      </c>
    </row>
    <row r="2597" customFormat="false" ht="15" hidden="false" customHeight="false" outlineLevel="0" collapsed="false">
      <c r="A2597" s="4" t="n">
        <v>40717</v>
      </c>
      <c r="B2597" s="5" t="n">
        <v>2011</v>
      </c>
      <c r="C2597" s="5" t="n">
        <v>6</v>
      </c>
      <c r="D2597" s="6" t="str">
        <f aca="false">IF(MONTH(A2597)&gt;=4,"FY "&amp;YEAR(A2597)&amp;"-"&amp;RIGHT(YEAR(A2597)+1,2),"FY "&amp;(YEAR(A2597)-1)&amp;"-"&amp;RIGHT(YEAR(A2597),2))</f>
        <v>FY 2011-12</v>
      </c>
      <c r="E2597" s="5" t="s">
        <v>13</v>
      </c>
      <c r="F2597" s="7" t="n">
        <v>1845.9</v>
      </c>
      <c r="G2597" s="7" t="n">
        <v>2114.2</v>
      </c>
      <c r="H2597" s="7" t="n">
        <v>-268.3</v>
      </c>
      <c r="I2597" s="7" t="n">
        <v>-59.86</v>
      </c>
      <c r="J2597" s="8" t="n">
        <v>44.82</v>
      </c>
    </row>
    <row r="2598" customFormat="false" ht="15" hidden="false" customHeight="false" outlineLevel="0" collapsed="false">
      <c r="A2598" s="4" t="n">
        <v>40718</v>
      </c>
      <c r="B2598" s="5" t="n">
        <v>2011</v>
      </c>
      <c r="C2598" s="5" t="n">
        <v>6</v>
      </c>
      <c r="D2598" s="6" t="str">
        <f aca="false">IF(MONTH(A2598)&gt;=4,"FY "&amp;YEAR(A2598)&amp;"-"&amp;RIGHT(YEAR(A2598)+1,2),"FY "&amp;(YEAR(A2598)-1)&amp;"-"&amp;RIGHT(YEAR(A2598),2))</f>
        <v>FY 2011-12</v>
      </c>
      <c r="E2598" s="5" t="s">
        <v>13</v>
      </c>
      <c r="F2598" s="7" t="n">
        <v>2156</v>
      </c>
      <c r="G2598" s="7" t="n">
        <v>1672.4</v>
      </c>
      <c r="H2598" s="7" t="n">
        <v>483.7</v>
      </c>
      <c r="I2598" s="7" t="n">
        <v>107.65</v>
      </c>
      <c r="J2598" s="8" t="n">
        <v>44.93</v>
      </c>
    </row>
    <row r="2599" customFormat="false" ht="15" hidden="false" customHeight="false" outlineLevel="0" collapsed="false">
      <c r="A2599" s="4" t="n">
        <v>40721</v>
      </c>
      <c r="B2599" s="5" t="n">
        <v>2011</v>
      </c>
      <c r="C2599" s="5" t="n">
        <v>6</v>
      </c>
      <c r="D2599" s="6" t="str">
        <f aca="false">IF(MONTH(A2599)&gt;=4,"FY "&amp;YEAR(A2599)&amp;"-"&amp;RIGHT(YEAR(A2599)+1,2),"FY "&amp;(YEAR(A2599)-1)&amp;"-"&amp;RIGHT(YEAR(A2599),2))</f>
        <v>FY 2011-12</v>
      </c>
      <c r="E2599" s="5" t="s">
        <v>13</v>
      </c>
      <c r="F2599" s="7" t="n">
        <v>3682.7</v>
      </c>
      <c r="G2599" s="7" t="n">
        <v>2660.8</v>
      </c>
      <c r="H2599" s="7" t="n">
        <v>1021.8</v>
      </c>
      <c r="I2599" s="7" t="n">
        <v>227.38</v>
      </c>
      <c r="J2599" s="8" t="n">
        <v>44.94</v>
      </c>
    </row>
    <row r="2600" customFormat="false" ht="15" hidden="false" customHeight="false" outlineLevel="0" collapsed="false">
      <c r="A2600" s="4" t="n">
        <v>40722</v>
      </c>
      <c r="B2600" s="5" t="n">
        <v>2011</v>
      </c>
      <c r="C2600" s="5" t="n">
        <v>6</v>
      </c>
      <c r="D2600" s="6" t="str">
        <f aca="false">IF(MONTH(A2600)&gt;=4,"FY "&amp;YEAR(A2600)&amp;"-"&amp;RIGHT(YEAR(A2600)+1,2),"FY "&amp;(YEAR(A2600)-1)&amp;"-"&amp;RIGHT(YEAR(A2600),2))</f>
        <v>FY 2011-12</v>
      </c>
      <c r="E2600" s="5" t="s">
        <v>13</v>
      </c>
      <c r="F2600" s="7" t="n">
        <v>3887.5</v>
      </c>
      <c r="G2600" s="7" t="n">
        <v>2096.6</v>
      </c>
      <c r="H2600" s="7" t="n">
        <v>1790.9</v>
      </c>
      <c r="I2600" s="7" t="n">
        <v>397.09</v>
      </c>
      <c r="J2600" s="8" t="n">
        <v>45.1</v>
      </c>
    </row>
    <row r="2601" customFormat="false" ht="15" hidden="false" customHeight="false" outlineLevel="0" collapsed="false">
      <c r="A2601" s="4" t="n">
        <v>40723</v>
      </c>
      <c r="B2601" s="5" t="n">
        <v>2011</v>
      </c>
      <c r="C2601" s="5" t="n">
        <v>6</v>
      </c>
      <c r="D2601" s="6" t="str">
        <f aca="false">IF(MONTH(A2601)&gt;=4,"FY "&amp;YEAR(A2601)&amp;"-"&amp;RIGHT(YEAR(A2601)+1,2),"FY "&amp;(YEAR(A2601)-1)&amp;"-"&amp;RIGHT(YEAR(A2601),2))</f>
        <v>FY 2011-12</v>
      </c>
      <c r="E2601" s="5" t="s">
        <v>13</v>
      </c>
      <c r="F2601" s="7" t="n">
        <v>2913.2</v>
      </c>
      <c r="G2601" s="7" t="n">
        <v>1897.2</v>
      </c>
      <c r="H2601" s="7" t="n">
        <v>1016.1</v>
      </c>
      <c r="I2601" s="7" t="n">
        <v>225.54</v>
      </c>
      <c r="J2601" s="8" t="n">
        <v>45.05</v>
      </c>
    </row>
    <row r="2602" customFormat="false" ht="15" hidden="false" customHeight="false" outlineLevel="0" collapsed="false">
      <c r="A2602" s="4" t="n">
        <v>40724</v>
      </c>
      <c r="B2602" s="5" t="n">
        <v>2011</v>
      </c>
      <c r="C2602" s="5" t="n">
        <v>6</v>
      </c>
      <c r="D2602" s="6" t="str">
        <f aca="false">IF(MONTH(A2602)&gt;=4,"FY "&amp;YEAR(A2602)&amp;"-"&amp;RIGHT(YEAR(A2602)+1,2),"FY "&amp;(YEAR(A2602)-1)&amp;"-"&amp;RIGHT(YEAR(A2602),2))</f>
        <v>FY 2011-12</v>
      </c>
      <c r="E2602" s="5" t="s">
        <v>13</v>
      </c>
      <c r="F2602" s="7" t="n">
        <v>3107.4</v>
      </c>
      <c r="G2602" s="7" t="n">
        <v>2335.6</v>
      </c>
      <c r="H2602" s="7" t="n">
        <v>771.8</v>
      </c>
      <c r="I2602" s="7" t="n">
        <v>171.74</v>
      </c>
      <c r="J2602" s="8" t="n">
        <v>44.94</v>
      </c>
    </row>
    <row r="2603" customFormat="false" ht="15" hidden="false" customHeight="false" outlineLevel="0" collapsed="false">
      <c r="A2603" s="4" t="n">
        <v>40728</v>
      </c>
      <c r="B2603" s="5" t="n">
        <v>2011</v>
      </c>
      <c r="C2603" s="5" t="n">
        <v>7</v>
      </c>
      <c r="D2603" s="6" t="str">
        <f aca="false">IF(MONTH(A2603)&gt;=4,"FY "&amp;YEAR(A2603)&amp;"-"&amp;RIGHT(YEAR(A2603)+1,2),"FY "&amp;(YEAR(A2603)-1)&amp;"-"&amp;RIGHT(YEAR(A2603),2))</f>
        <v>FY 2011-12</v>
      </c>
      <c r="E2603" s="5" t="s">
        <v>13</v>
      </c>
      <c r="F2603" s="7" t="n">
        <v>8003.4</v>
      </c>
      <c r="G2603" s="7" t="n">
        <v>5326.1</v>
      </c>
      <c r="H2603" s="7" t="n">
        <v>2677.3</v>
      </c>
      <c r="I2603" s="7" t="n">
        <v>600.48</v>
      </c>
      <c r="J2603" s="8" t="n">
        <v>44.5855</v>
      </c>
    </row>
    <row r="2604" customFormat="false" ht="15" hidden="false" customHeight="false" outlineLevel="0" collapsed="false">
      <c r="A2604" s="4" t="n">
        <v>40729</v>
      </c>
      <c r="B2604" s="5" t="n">
        <v>2011</v>
      </c>
      <c r="C2604" s="5" t="n">
        <v>7</v>
      </c>
      <c r="D2604" s="6" t="str">
        <f aca="false">IF(MONTH(A2604)&gt;=4,"FY "&amp;YEAR(A2604)&amp;"-"&amp;RIGHT(YEAR(A2604)+1,2),"FY "&amp;(YEAR(A2604)-1)&amp;"-"&amp;RIGHT(YEAR(A2604),2))</f>
        <v>FY 2011-12</v>
      </c>
      <c r="E2604" s="5" t="s">
        <v>13</v>
      </c>
      <c r="F2604" s="7" t="n">
        <v>2839.3</v>
      </c>
      <c r="G2604" s="7" t="n">
        <v>1654.3</v>
      </c>
      <c r="H2604" s="7" t="n">
        <v>1185</v>
      </c>
      <c r="I2604" s="7" t="n">
        <v>266.54</v>
      </c>
      <c r="J2604" s="8" t="n">
        <v>44.4595</v>
      </c>
    </row>
    <row r="2605" customFormat="false" ht="15" hidden="false" customHeight="false" outlineLevel="0" collapsed="false">
      <c r="A2605" s="4" t="n">
        <v>40730</v>
      </c>
      <c r="B2605" s="5" t="n">
        <v>2011</v>
      </c>
      <c r="C2605" s="5" t="n">
        <v>7</v>
      </c>
      <c r="D2605" s="6" t="str">
        <f aca="false">IF(MONTH(A2605)&gt;=4,"FY "&amp;YEAR(A2605)&amp;"-"&amp;RIGHT(YEAR(A2605)+1,2),"FY "&amp;(YEAR(A2605)-1)&amp;"-"&amp;RIGHT(YEAR(A2605),2))</f>
        <v>FY 2011-12</v>
      </c>
      <c r="E2605" s="5" t="s">
        <v>13</v>
      </c>
      <c r="F2605" s="7" t="n">
        <v>2662</v>
      </c>
      <c r="G2605" s="7" t="n">
        <v>1801.4</v>
      </c>
      <c r="H2605" s="7" t="n">
        <v>860.6</v>
      </c>
      <c r="I2605" s="7" t="n">
        <v>193.4</v>
      </c>
      <c r="J2605" s="8" t="n">
        <v>44.4988</v>
      </c>
    </row>
    <row r="2606" customFormat="false" ht="15" hidden="false" customHeight="false" outlineLevel="0" collapsed="false">
      <c r="A2606" s="4" t="n">
        <v>40731</v>
      </c>
      <c r="B2606" s="5" t="n">
        <v>2011</v>
      </c>
      <c r="C2606" s="5" t="n">
        <v>7</v>
      </c>
      <c r="D2606" s="6" t="str">
        <f aca="false">IF(MONTH(A2606)&gt;=4,"FY "&amp;YEAR(A2606)&amp;"-"&amp;RIGHT(YEAR(A2606)+1,2),"FY "&amp;(YEAR(A2606)-1)&amp;"-"&amp;RIGHT(YEAR(A2606),2))</f>
        <v>FY 2011-12</v>
      </c>
      <c r="E2606" s="5" t="s">
        <v>13</v>
      </c>
      <c r="F2606" s="7" t="n">
        <v>2116.3</v>
      </c>
      <c r="G2606" s="7" t="n">
        <v>1835.3</v>
      </c>
      <c r="H2606" s="7" t="n">
        <v>281</v>
      </c>
      <c r="I2606" s="7" t="n">
        <v>63.31</v>
      </c>
      <c r="J2606" s="8" t="n">
        <v>44.383</v>
      </c>
    </row>
    <row r="2607" customFormat="false" ht="15" hidden="false" customHeight="false" outlineLevel="0" collapsed="false">
      <c r="A2607" s="4" t="n">
        <v>40732</v>
      </c>
      <c r="B2607" s="5" t="n">
        <v>2011</v>
      </c>
      <c r="C2607" s="5" t="n">
        <v>7</v>
      </c>
      <c r="D2607" s="6" t="str">
        <f aca="false">IF(MONTH(A2607)&gt;=4,"FY "&amp;YEAR(A2607)&amp;"-"&amp;RIGHT(YEAR(A2607)+1,2),"FY "&amp;(YEAR(A2607)-1)&amp;"-"&amp;RIGHT(YEAR(A2607),2))</f>
        <v>FY 2011-12</v>
      </c>
      <c r="E2607" s="5" t="s">
        <v>13</v>
      </c>
      <c r="F2607" s="7" t="n">
        <v>2849.1</v>
      </c>
      <c r="G2607" s="7" t="n">
        <v>2099.1</v>
      </c>
      <c r="H2607" s="7" t="n">
        <v>750</v>
      </c>
      <c r="I2607" s="7" t="n">
        <v>168.85</v>
      </c>
      <c r="J2607" s="8" t="n">
        <v>44.4173</v>
      </c>
    </row>
    <row r="2608" customFormat="false" ht="15" hidden="false" customHeight="false" outlineLevel="0" collapsed="false">
      <c r="A2608" s="4" t="n">
        <v>40735</v>
      </c>
      <c r="B2608" s="5" t="n">
        <v>2011</v>
      </c>
      <c r="C2608" s="5" t="n">
        <v>7</v>
      </c>
      <c r="D2608" s="6" t="str">
        <f aca="false">IF(MONTH(A2608)&gt;=4,"FY "&amp;YEAR(A2608)&amp;"-"&amp;RIGHT(YEAR(A2608)+1,2),"FY "&amp;(YEAR(A2608)-1)&amp;"-"&amp;RIGHT(YEAR(A2608),2))</f>
        <v>FY 2011-12</v>
      </c>
      <c r="E2608" s="5" t="s">
        <v>13</v>
      </c>
      <c r="F2608" s="7" t="n">
        <v>3154.8</v>
      </c>
      <c r="G2608" s="7" t="n">
        <v>2478.5</v>
      </c>
      <c r="H2608" s="7" t="n">
        <v>676.3</v>
      </c>
      <c r="I2608" s="7" t="n">
        <v>152.57</v>
      </c>
      <c r="J2608" s="8" t="n">
        <v>44.3263</v>
      </c>
    </row>
    <row r="2609" customFormat="false" ht="15" hidden="false" customHeight="false" outlineLevel="0" collapsed="false">
      <c r="A2609" s="4" t="n">
        <v>40736</v>
      </c>
      <c r="B2609" s="5" t="n">
        <v>2011</v>
      </c>
      <c r="C2609" s="5" t="n">
        <v>7</v>
      </c>
      <c r="D2609" s="6" t="str">
        <f aca="false">IF(MONTH(A2609)&gt;=4,"FY "&amp;YEAR(A2609)&amp;"-"&amp;RIGHT(YEAR(A2609)+1,2),"FY "&amp;(YEAR(A2609)-1)&amp;"-"&amp;RIGHT(YEAR(A2609),2))</f>
        <v>FY 2011-12</v>
      </c>
      <c r="E2609" s="5" t="s">
        <v>13</v>
      </c>
      <c r="F2609" s="7" t="n">
        <v>1913.8</v>
      </c>
      <c r="G2609" s="7" t="n">
        <v>1439.5</v>
      </c>
      <c r="H2609" s="7" t="n">
        <v>474.3</v>
      </c>
      <c r="I2609" s="7" t="n">
        <v>106.9</v>
      </c>
      <c r="J2609" s="8" t="n">
        <v>44.3705</v>
      </c>
    </row>
    <row r="2610" customFormat="false" ht="15" hidden="false" customHeight="false" outlineLevel="0" collapsed="false">
      <c r="A2610" s="4" t="n">
        <v>40737</v>
      </c>
      <c r="B2610" s="5" t="n">
        <v>2011</v>
      </c>
      <c r="C2610" s="5" t="n">
        <v>7</v>
      </c>
      <c r="D2610" s="6" t="str">
        <f aca="false">IF(MONTH(A2610)&gt;=4,"FY "&amp;YEAR(A2610)&amp;"-"&amp;RIGHT(YEAR(A2610)+1,2),"FY "&amp;(YEAR(A2610)-1)&amp;"-"&amp;RIGHT(YEAR(A2610),2))</f>
        <v>FY 2011-12</v>
      </c>
      <c r="E2610" s="5" t="s">
        <v>13</v>
      </c>
      <c r="F2610" s="7" t="n">
        <v>1401.8</v>
      </c>
      <c r="G2610" s="7" t="n">
        <v>2319.2</v>
      </c>
      <c r="H2610" s="7" t="n">
        <v>-917.4</v>
      </c>
      <c r="I2610" s="7" t="n">
        <v>-205.28</v>
      </c>
      <c r="J2610" s="8" t="n">
        <v>44.6878</v>
      </c>
    </row>
    <row r="2611" customFormat="false" ht="15" hidden="false" customHeight="false" outlineLevel="0" collapsed="false">
      <c r="A2611" s="4" t="n">
        <v>40738</v>
      </c>
      <c r="B2611" s="5" t="n">
        <v>2011</v>
      </c>
      <c r="C2611" s="5" t="n">
        <v>7</v>
      </c>
      <c r="D2611" s="6" t="str">
        <f aca="false">IF(MONTH(A2611)&gt;=4,"FY "&amp;YEAR(A2611)&amp;"-"&amp;RIGHT(YEAR(A2611)+1,2),"FY "&amp;(YEAR(A2611)-1)&amp;"-"&amp;RIGHT(YEAR(A2611),2))</f>
        <v>FY 2011-12</v>
      </c>
      <c r="E2611" s="5" t="s">
        <v>13</v>
      </c>
      <c r="F2611" s="7" t="n">
        <v>2558.6</v>
      </c>
      <c r="G2611" s="7" t="n">
        <v>2408.2</v>
      </c>
      <c r="H2611" s="7" t="n">
        <v>150.4</v>
      </c>
      <c r="I2611" s="7" t="n">
        <v>33.73</v>
      </c>
      <c r="J2611" s="8" t="n">
        <v>44.588</v>
      </c>
    </row>
    <row r="2612" customFormat="false" ht="15" hidden="false" customHeight="false" outlineLevel="0" collapsed="false">
      <c r="A2612" s="4" t="n">
        <v>40739</v>
      </c>
      <c r="B2612" s="5" t="n">
        <v>2011</v>
      </c>
      <c r="C2612" s="5" t="n">
        <v>7</v>
      </c>
      <c r="D2612" s="6" t="str">
        <f aca="false">IF(MONTH(A2612)&gt;=4,"FY "&amp;YEAR(A2612)&amp;"-"&amp;RIGHT(YEAR(A2612)+1,2),"FY "&amp;(YEAR(A2612)-1)&amp;"-"&amp;RIGHT(YEAR(A2612),2))</f>
        <v>FY 2011-12</v>
      </c>
      <c r="E2612" s="5" t="s">
        <v>13</v>
      </c>
      <c r="F2612" s="7" t="n">
        <v>2405.1</v>
      </c>
      <c r="G2612" s="7" t="n">
        <v>2067.5</v>
      </c>
      <c r="H2612" s="7" t="n">
        <v>337.6</v>
      </c>
      <c r="I2612" s="7" t="n">
        <v>75.82</v>
      </c>
      <c r="J2612" s="8" t="n">
        <v>44.5278</v>
      </c>
    </row>
    <row r="2613" customFormat="false" ht="15" hidden="false" customHeight="false" outlineLevel="0" collapsed="false">
      <c r="A2613" s="4" t="n">
        <v>40742</v>
      </c>
      <c r="B2613" s="5" t="n">
        <v>2011</v>
      </c>
      <c r="C2613" s="5" t="n">
        <v>7</v>
      </c>
      <c r="D2613" s="6" t="str">
        <f aca="false">IF(MONTH(A2613)&gt;=4,"FY "&amp;YEAR(A2613)&amp;"-"&amp;RIGHT(YEAR(A2613)+1,2),"FY "&amp;(YEAR(A2613)-1)&amp;"-"&amp;RIGHT(YEAR(A2613),2))</f>
        <v>FY 2011-12</v>
      </c>
      <c r="E2613" s="5" t="s">
        <v>13</v>
      </c>
      <c r="F2613" s="7" t="n">
        <v>1656.8</v>
      </c>
      <c r="G2613" s="7" t="n">
        <v>1511.9</v>
      </c>
      <c r="H2613" s="7" t="n">
        <v>144.9</v>
      </c>
      <c r="I2613" s="7" t="n">
        <v>32.54</v>
      </c>
      <c r="J2613" s="8" t="n">
        <v>44.5262</v>
      </c>
    </row>
    <row r="2614" customFormat="false" ht="15" hidden="false" customHeight="false" outlineLevel="0" collapsed="false">
      <c r="A2614" s="4" t="n">
        <v>40743</v>
      </c>
      <c r="B2614" s="5" t="n">
        <v>2011</v>
      </c>
      <c r="C2614" s="5" t="n">
        <v>7</v>
      </c>
      <c r="D2614" s="6" t="str">
        <f aca="false">IF(MONTH(A2614)&gt;=4,"FY "&amp;YEAR(A2614)&amp;"-"&amp;RIGHT(YEAR(A2614)+1,2),"FY "&amp;(YEAR(A2614)-1)&amp;"-"&amp;RIGHT(YEAR(A2614),2))</f>
        <v>FY 2011-12</v>
      </c>
      <c r="E2614" s="5" t="s">
        <v>13</v>
      </c>
      <c r="F2614" s="7" t="n">
        <v>1969.5</v>
      </c>
      <c r="G2614" s="7" t="n">
        <v>2022.2</v>
      </c>
      <c r="H2614" s="7" t="n">
        <v>-52.6</v>
      </c>
      <c r="I2614" s="7" t="n">
        <v>-11.81</v>
      </c>
      <c r="J2614" s="8" t="n">
        <v>44.5743</v>
      </c>
    </row>
    <row r="2615" customFormat="false" ht="15" hidden="false" customHeight="false" outlineLevel="0" collapsed="false">
      <c r="A2615" s="4" t="n">
        <v>40744</v>
      </c>
      <c r="B2615" s="5" t="n">
        <v>2011</v>
      </c>
      <c r="C2615" s="5" t="n">
        <v>7</v>
      </c>
      <c r="D2615" s="6" t="str">
        <f aca="false">IF(MONTH(A2615)&gt;=4,"FY "&amp;YEAR(A2615)&amp;"-"&amp;RIGHT(YEAR(A2615)+1,2),"FY "&amp;(YEAR(A2615)-1)&amp;"-"&amp;RIGHT(YEAR(A2615),2))</f>
        <v>FY 2011-12</v>
      </c>
      <c r="E2615" s="5" t="s">
        <v>13</v>
      </c>
      <c r="F2615" s="7" t="n">
        <v>1981.8</v>
      </c>
      <c r="G2615" s="7" t="n">
        <v>1564.3</v>
      </c>
      <c r="H2615" s="7" t="n">
        <v>417.5</v>
      </c>
      <c r="I2615" s="7" t="n">
        <v>93.63</v>
      </c>
      <c r="J2615" s="8" t="n">
        <v>44.5868</v>
      </c>
    </row>
    <row r="2616" customFormat="false" ht="15" hidden="false" customHeight="false" outlineLevel="0" collapsed="false">
      <c r="A2616" s="4" t="n">
        <v>40745</v>
      </c>
      <c r="B2616" s="5" t="n">
        <v>2011</v>
      </c>
      <c r="C2616" s="5" t="n">
        <v>7</v>
      </c>
      <c r="D2616" s="6" t="str">
        <f aca="false">IF(MONTH(A2616)&gt;=4,"FY "&amp;YEAR(A2616)&amp;"-"&amp;RIGHT(YEAR(A2616)+1,2),"FY "&amp;(YEAR(A2616)-1)&amp;"-"&amp;RIGHT(YEAR(A2616),2))</f>
        <v>FY 2011-12</v>
      </c>
      <c r="E2616" s="5" t="s">
        <v>13</v>
      </c>
      <c r="F2616" s="7" t="n">
        <v>1880.7</v>
      </c>
      <c r="G2616" s="7" t="n">
        <v>1911.8</v>
      </c>
      <c r="H2616" s="7" t="n">
        <v>-31.1</v>
      </c>
      <c r="I2616" s="7" t="n">
        <v>-7</v>
      </c>
      <c r="J2616" s="8" t="n">
        <v>44.4603</v>
      </c>
    </row>
    <row r="2617" customFormat="false" ht="15" hidden="false" customHeight="false" outlineLevel="0" collapsed="false">
      <c r="A2617" s="4" t="n">
        <v>40746</v>
      </c>
      <c r="B2617" s="5" t="n">
        <v>2011</v>
      </c>
      <c r="C2617" s="5" t="n">
        <v>7</v>
      </c>
      <c r="D2617" s="6" t="str">
        <f aca="false">IF(MONTH(A2617)&gt;=4,"FY "&amp;YEAR(A2617)&amp;"-"&amp;RIGHT(YEAR(A2617)+1,2),"FY "&amp;(YEAR(A2617)-1)&amp;"-"&amp;RIGHT(YEAR(A2617),2))</f>
        <v>FY 2011-12</v>
      </c>
      <c r="E2617" s="5" t="s">
        <v>13</v>
      </c>
      <c r="F2617" s="7" t="n">
        <v>1952.9</v>
      </c>
      <c r="G2617" s="7" t="n">
        <v>2124.9</v>
      </c>
      <c r="H2617" s="7" t="n">
        <v>-171.9</v>
      </c>
      <c r="I2617" s="7" t="n">
        <v>-38.69</v>
      </c>
      <c r="J2617" s="8" t="n">
        <v>44.4328</v>
      </c>
    </row>
    <row r="2618" customFormat="false" ht="15" hidden="false" customHeight="false" outlineLevel="0" collapsed="false">
      <c r="A2618" s="4" t="n">
        <v>40749</v>
      </c>
      <c r="B2618" s="5" t="n">
        <v>2011</v>
      </c>
      <c r="C2618" s="5" t="n">
        <v>7</v>
      </c>
      <c r="D2618" s="6" t="str">
        <f aca="false">IF(MONTH(A2618)&gt;=4,"FY "&amp;YEAR(A2618)&amp;"-"&amp;RIGHT(YEAR(A2618)+1,2),"FY "&amp;(YEAR(A2618)-1)&amp;"-"&amp;RIGHT(YEAR(A2618),2))</f>
        <v>FY 2011-12</v>
      </c>
      <c r="E2618" s="5" t="s">
        <v>13</v>
      </c>
      <c r="F2618" s="7" t="n">
        <v>2723.2</v>
      </c>
      <c r="G2618" s="7" t="n">
        <v>2198.5</v>
      </c>
      <c r="H2618" s="7" t="n">
        <v>524.7</v>
      </c>
      <c r="I2618" s="7" t="n">
        <v>118.25</v>
      </c>
      <c r="J2618" s="8" t="n">
        <v>44.3763</v>
      </c>
    </row>
    <row r="2619" customFormat="false" ht="15" hidden="false" customHeight="false" outlineLevel="0" collapsed="false">
      <c r="A2619" s="4" t="n">
        <v>40750</v>
      </c>
      <c r="B2619" s="5" t="n">
        <v>2011</v>
      </c>
      <c r="C2619" s="5" t="n">
        <v>7</v>
      </c>
      <c r="D2619" s="6" t="str">
        <f aca="false">IF(MONTH(A2619)&gt;=4,"FY "&amp;YEAR(A2619)&amp;"-"&amp;RIGHT(YEAR(A2619)+1,2),"FY "&amp;(YEAR(A2619)-1)&amp;"-"&amp;RIGHT(YEAR(A2619),2))</f>
        <v>FY 2011-12</v>
      </c>
      <c r="E2619" s="5" t="s">
        <v>13</v>
      </c>
      <c r="F2619" s="7" t="n">
        <v>2605.3</v>
      </c>
      <c r="G2619" s="7" t="n">
        <v>2365</v>
      </c>
      <c r="H2619" s="7" t="n">
        <v>240.2</v>
      </c>
      <c r="I2619" s="7" t="n">
        <v>54.09</v>
      </c>
      <c r="J2619" s="8" t="n">
        <v>44.416</v>
      </c>
    </row>
    <row r="2620" customFormat="false" ht="15" hidden="false" customHeight="false" outlineLevel="0" collapsed="false">
      <c r="A2620" s="4" t="n">
        <v>40751</v>
      </c>
      <c r="B2620" s="5" t="n">
        <v>2011</v>
      </c>
      <c r="C2620" s="5" t="n">
        <v>7</v>
      </c>
      <c r="D2620" s="6" t="str">
        <f aca="false">IF(MONTH(A2620)&gt;=4,"FY "&amp;YEAR(A2620)&amp;"-"&amp;RIGHT(YEAR(A2620)+1,2),"FY "&amp;(YEAR(A2620)-1)&amp;"-"&amp;RIGHT(YEAR(A2620),2))</f>
        <v>FY 2011-12</v>
      </c>
      <c r="E2620" s="5" t="s">
        <v>13</v>
      </c>
      <c r="F2620" s="7" t="n">
        <v>2485.1</v>
      </c>
      <c r="G2620" s="7" t="n">
        <v>2527.4</v>
      </c>
      <c r="H2620" s="7" t="n">
        <v>-42.3</v>
      </c>
      <c r="I2620" s="7" t="n">
        <v>-9.55</v>
      </c>
      <c r="J2620" s="8" t="n">
        <v>44.2873</v>
      </c>
    </row>
    <row r="2621" customFormat="false" ht="15" hidden="false" customHeight="false" outlineLevel="0" collapsed="false">
      <c r="A2621" s="4" t="n">
        <v>40752</v>
      </c>
      <c r="B2621" s="5" t="n">
        <v>2011</v>
      </c>
      <c r="C2621" s="5" t="n">
        <v>7</v>
      </c>
      <c r="D2621" s="6" t="str">
        <f aca="false">IF(MONTH(A2621)&gt;=4,"FY "&amp;YEAR(A2621)&amp;"-"&amp;RIGHT(YEAR(A2621)+1,2),"FY "&amp;(YEAR(A2621)-1)&amp;"-"&amp;RIGHT(YEAR(A2621),2))</f>
        <v>FY 2011-12</v>
      </c>
      <c r="E2621" s="5" t="s">
        <v>13</v>
      </c>
      <c r="F2621" s="7" t="n">
        <v>2797.3</v>
      </c>
      <c r="G2621" s="7" t="n">
        <v>2688.7</v>
      </c>
      <c r="H2621" s="7" t="n">
        <v>108.6</v>
      </c>
      <c r="I2621" s="7" t="n">
        <v>24.71</v>
      </c>
      <c r="J2621" s="8" t="n">
        <v>43.9485</v>
      </c>
    </row>
    <row r="2622" customFormat="false" ht="15" hidden="false" customHeight="false" outlineLevel="0" collapsed="false">
      <c r="A2622" s="4" t="n">
        <v>40753</v>
      </c>
      <c r="B2622" s="5" t="n">
        <v>2011</v>
      </c>
      <c r="C2622" s="5" t="n">
        <v>7</v>
      </c>
      <c r="D2622" s="6" t="str">
        <f aca="false">IF(MONTH(A2622)&gt;=4,"FY "&amp;YEAR(A2622)&amp;"-"&amp;RIGHT(YEAR(A2622)+1,2),"FY "&amp;(YEAR(A2622)-1)&amp;"-"&amp;RIGHT(YEAR(A2622),2))</f>
        <v>FY 2011-12</v>
      </c>
      <c r="E2622" s="5" t="s">
        <v>13</v>
      </c>
      <c r="F2622" s="7" t="n">
        <v>4120.9</v>
      </c>
      <c r="G2622" s="7" t="n">
        <v>3703.8</v>
      </c>
      <c r="H2622" s="7" t="n">
        <v>417.1</v>
      </c>
      <c r="I2622" s="7" t="n">
        <v>94.52</v>
      </c>
      <c r="J2622" s="8" t="n">
        <v>44.1263</v>
      </c>
    </row>
    <row r="2623" customFormat="false" ht="15" hidden="false" customHeight="false" outlineLevel="0" collapsed="false">
      <c r="A2623" s="4" t="n">
        <v>40756</v>
      </c>
      <c r="B2623" s="5" t="n">
        <v>2011</v>
      </c>
      <c r="C2623" s="5" t="n">
        <v>8</v>
      </c>
      <c r="D2623" s="6" t="str">
        <f aca="false">IF(MONTH(A2623)&gt;=4,"FY "&amp;YEAR(A2623)&amp;"-"&amp;RIGHT(YEAR(A2623)+1,2),"FY "&amp;(YEAR(A2623)-1)&amp;"-"&amp;RIGHT(YEAR(A2623),2))</f>
        <v>FY 2011-12</v>
      </c>
      <c r="E2623" s="5" t="s">
        <v>13</v>
      </c>
      <c r="F2623" s="7" t="n">
        <v>2765.8</v>
      </c>
      <c r="G2623" s="7" t="n">
        <v>3384.8</v>
      </c>
      <c r="H2623" s="7" t="n">
        <v>-618.9</v>
      </c>
      <c r="I2623" s="7" t="n">
        <v>-140.17</v>
      </c>
      <c r="J2623" s="8" t="n">
        <v>44.1553</v>
      </c>
    </row>
    <row r="2624" customFormat="false" ht="15" hidden="false" customHeight="false" outlineLevel="0" collapsed="false">
      <c r="A2624" s="4" t="n">
        <v>40757</v>
      </c>
      <c r="B2624" s="5" t="n">
        <v>2011</v>
      </c>
      <c r="C2624" s="5" t="n">
        <v>8</v>
      </c>
      <c r="D2624" s="6" t="str">
        <f aca="false">IF(MONTH(A2624)&gt;=4,"FY "&amp;YEAR(A2624)&amp;"-"&amp;RIGHT(YEAR(A2624)+1,2),"FY "&amp;(YEAR(A2624)-1)&amp;"-"&amp;RIGHT(YEAR(A2624),2))</f>
        <v>FY 2011-12</v>
      </c>
      <c r="E2624" s="5" t="s">
        <v>13</v>
      </c>
      <c r="F2624" s="7" t="n">
        <v>1848.8</v>
      </c>
      <c r="G2624" s="7" t="n">
        <v>1691.6</v>
      </c>
      <c r="H2624" s="7" t="n">
        <v>157.2</v>
      </c>
      <c r="I2624" s="7" t="n">
        <v>35.69</v>
      </c>
      <c r="J2624" s="8" t="n">
        <v>44.0485</v>
      </c>
    </row>
    <row r="2625" customFormat="false" ht="15" hidden="false" customHeight="false" outlineLevel="0" collapsed="false">
      <c r="A2625" s="4" t="n">
        <v>40758</v>
      </c>
      <c r="B2625" s="5" t="n">
        <v>2011</v>
      </c>
      <c r="C2625" s="5" t="n">
        <v>8</v>
      </c>
      <c r="D2625" s="6" t="str">
        <f aca="false">IF(MONTH(A2625)&gt;=4,"FY "&amp;YEAR(A2625)&amp;"-"&amp;RIGHT(YEAR(A2625)+1,2),"FY "&amp;(YEAR(A2625)-1)&amp;"-"&amp;RIGHT(YEAR(A2625),2))</f>
        <v>FY 2011-12</v>
      </c>
      <c r="E2625" s="5" t="s">
        <v>13</v>
      </c>
      <c r="F2625" s="7" t="n">
        <v>1866.1</v>
      </c>
      <c r="G2625" s="7" t="n">
        <v>1948.8</v>
      </c>
      <c r="H2625" s="7" t="n">
        <v>-82.7</v>
      </c>
      <c r="I2625" s="7" t="n">
        <v>-18.7</v>
      </c>
      <c r="J2625" s="8" t="n">
        <v>44.2288</v>
      </c>
    </row>
    <row r="2626" customFormat="false" ht="15" hidden="false" customHeight="false" outlineLevel="0" collapsed="false">
      <c r="A2626" s="4" t="n">
        <v>40759</v>
      </c>
      <c r="B2626" s="5" t="n">
        <v>2011</v>
      </c>
      <c r="C2626" s="5" t="n">
        <v>8</v>
      </c>
      <c r="D2626" s="6" t="str">
        <f aca="false">IF(MONTH(A2626)&gt;=4,"FY "&amp;YEAR(A2626)&amp;"-"&amp;RIGHT(YEAR(A2626)+1,2),"FY "&amp;(YEAR(A2626)-1)&amp;"-"&amp;RIGHT(YEAR(A2626),2))</f>
        <v>FY 2011-12</v>
      </c>
      <c r="E2626" s="5" t="s">
        <v>13</v>
      </c>
      <c r="F2626" s="7" t="n">
        <v>1906.1</v>
      </c>
      <c r="G2626" s="7" t="n">
        <v>2707.2</v>
      </c>
      <c r="H2626" s="7" t="n">
        <v>-801.1</v>
      </c>
      <c r="I2626" s="7" t="n">
        <v>-180.52</v>
      </c>
      <c r="J2626" s="8" t="n">
        <v>44.3795</v>
      </c>
    </row>
    <row r="2627" customFormat="false" ht="15" hidden="false" customHeight="false" outlineLevel="0" collapsed="false">
      <c r="A2627" s="4" t="n">
        <v>40760</v>
      </c>
      <c r="B2627" s="5" t="n">
        <v>2011</v>
      </c>
      <c r="C2627" s="5" t="n">
        <v>8</v>
      </c>
      <c r="D2627" s="6" t="str">
        <f aca="false">IF(MONTH(A2627)&gt;=4,"FY "&amp;YEAR(A2627)&amp;"-"&amp;RIGHT(YEAR(A2627)+1,2),"FY "&amp;(YEAR(A2627)-1)&amp;"-"&amp;RIGHT(YEAR(A2627),2))</f>
        <v>FY 2011-12</v>
      </c>
      <c r="E2627" s="5" t="s">
        <v>13</v>
      </c>
      <c r="F2627" s="7" t="n">
        <v>2404.1</v>
      </c>
      <c r="G2627" s="7" t="n">
        <v>2550.8</v>
      </c>
      <c r="H2627" s="7" t="n">
        <v>-146.7</v>
      </c>
      <c r="I2627" s="7" t="n">
        <v>-33.04</v>
      </c>
      <c r="J2627" s="8" t="n">
        <v>44.4163</v>
      </c>
    </row>
    <row r="2628" customFormat="false" ht="15" hidden="false" customHeight="false" outlineLevel="0" collapsed="false">
      <c r="A2628" s="4" t="n">
        <v>40763</v>
      </c>
      <c r="B2628" s="5" t="n">
        <v>2011</v>
      </c>
      <c r="C2628" s="5" t="n">
        <v>8</v>
      </c>
      <c r="D2628" s="6" t="str">
        <f aca="false">IF(MONTH(A2628)&gt;=4,"FY "&amp;YEAR(A2628)&amp;"-"&amp;RIGHT(YEAR(A2628)+1,2),"FY "&amp;(YEAR(A2628)-1)&amp;"-"&amp;RIGHT(YEAR(A2628),2))</f>
        <v>FY 2011-12</v>
      </c>
      <c r="E2628" s="5" t="s">
        <v>13</v>
      </c>
      <c r="F2628" s="7" t="n">
        <v>2189.1</v>
      </c>
      <c r="G2628" s="7" t="n">
        <v>3798.6</v>
      </c>
      <c r="H2628" s="7" t="n">
        <v>-1609.6</v>
      </c>
      <c r="I2628" s="7" t="n">
        <v>-359.26</v>
      </c>
      <c r="J2628" s="8" t="n">
        <v>44.803</v>
      </c>
    </row>
    <row r="2629" customFormat="false" ht="15" hidden="false" customHeight="false" outlineLevel="0" collapsed="false">
      <c r="A2629" s="4" t="n">
        <v>40764</v>
      </c>
      <c r="B2629" s="5" t="n">
        <v>2011</v>
      </c>
      <c r="C2629" s="5" t="n">
        <v>8</v>
      </c>
      <c r="D2629" s="6" t="str">
        <f aca="false">IF(MONTH(A2629)&gt;=4,"FY "&amp;YEAR(A2629)&amp;"-"&amp;RIGHT(YEAR(A2629)+1,2),"FY "&amp;(YEAR(A2629)-1)&amp;"-"&amp;RIGHT(YEAR(A2629),2))</f>
        <v>FY 2011-12</v>
      </c>
      <c r="E2629" s="5" t="s">
        <v>13</v>
      </c>
      <c r="F2629" s="7" t="n">
        <v>1857.5</v>
      </c>
      <c r="G2629" s="7" t="n">
        <v>2967.2</v>
      </c>
      <c r="H2629" s="7" t="n">
        <v>-1109.7</v>
      </c>
      <c r="I2629" s="7" t="n">
        <v>-246.82</v>
      </c>
      <c r="J2629" s="8" t="n">
        <v>44.962</v>
      </c>
    </row>
    <row r="2630" customFormat="false" ht="15" hidden="false" customHeight="false" outlineLevel="0" collapsed="false">
      <c r="A2630" s="4" t="n">
        <v>40765</v>
      </c>
      <c r="B2630" s="5" t="n">
        <v>2011</v>
      </c>
      <c r="C2630" s="5" t="n">
        <v>8</v>
      </c>
      <c r="D2630" s="6" t="str">
        <f aca="false">IF(MONTH(A2630)&gt;=4,"FY "&amp;YEAR(A2630)&amp;"-"&amp;RIGHT(YEAR(A2630)+1,2),"FY "&amp;(YEAR(A2630)-1)&amp;"-"&amp;RIGHT(YEAR(A2630),2))</f>
        <v>FY 2011-12</v>
      </c>
      <c r="E2630" s="5" t="s">
        <v>13</v>
      </c>
      <c r="F2630" s="7" t="n">
        <v>2415.3</v>
      </c>
      <c r="G2630" s="7" t="n">
        <v>4376</v>
      </c>
      <c r="H2630" s="7" t="n">
        <v>-1960.7</v>
      </c>
      <c r="I2630" s="7" t="n">
        <v>-434.03</v>
      </c>
      <c r="J2630" s="8" t="n">
        <v>45.1745</v>
      </c>
    </row>
    <row r="2631" customFormat="false" ht="15" hidden="false" customHeight="false" outlineLevel="0" collapsed="false">
      <c r="A2631" s="4" t="n">
        <v>40766</v>
      </c>
      <c r="B2631" s="5" t="n">
        <v>2011</v>
      </c>
      <c r="C2631" s="5" t="n">
        <v>8</v>
      </c>
      <c r="D2631" s="6" t="str">
        <f aca="false">IF(MONTH(A2631)&gt;=4,"FY "&amp;YEAR(A2631)&amp;"-"&amp;RIGHT(YEAR(A2631)+1,2),"FY "&amp;(YEAR(A2631)-1)&amp;"-"&amp;RIGHT(YEAR(A2631),2))</f>
        <v>FY 2011-12</v>
      </c>
      <c r="E2631" s="5" t="s">
        <v>13</v>
      </c>
      <c r="F2631" s="7" t="n">
        <v>3279.5</v>
      </c>
      <c r="G2631" s="7" t="n">
        <v>3030.6</v>
      </c>
      <c r="H2631" s="7" t="n">
        <v>248.9</v>
      </c>
      <c r="I2631" s="7" t="n">
        <v>55.07</v>
      </c>
      <c r="J2631" s="8" t="n">
        <v>45.2058</v>
      </c>
    </row>
    <row r="2632" customFormat="false" ht="15" hidden="false" customHeight="false" outlineLevel="0" collapsed="false">
      <c r="A2632" s="4" t="n">
        <v>40767</v>
      </c>
      <c r="B2632" s="5" t="n">
        <v>2011</v>
      </c>
      <c r="C2632" s="5" t="n">
        <v>8</v>
      </c>
      <c r="D2632" s="6" t="str">
        <f aca="false">IF(MONTH(A2632)&gt;=4,"FY "&amp;YEAR(A2632)&amp;"-"&amp;RIGHT(YEAR(A2632)+1,2),"FY "&amp;(YEAR(A2632)-1)&amp;"-"&amp;RIGHT(YEAR(A2632),2))</f>
        <v>FY 2011-12</v>
      </c>
      <c r="E2632" s="5" t="s">
        <v>13</v>
      </c>
      <c r="F2632" s="7" t="n">
        <v>2426</v>
      </c>
      <c r="G2632" s="7" t="n">
        <v>2332.1</v>
      </c>
      <c r="H2632" s="7" t="n">
        <v>93.8</v>
      </c>
      <c r="I2632" s="7" t="n">
        <v>20.73</v>
      </c>
      <c r="J2632" s="8" t="n">
        <v>45.27</v>
      </c>
    </row>
    <row r="2633" customFormat="false" ht="15" hidden="false" customHeight="false" outlineLevel="0" collapsed="false">
      <c r="A2633" s="4" t="n">
        <v>40771</v>
      </c>
      <c r="B2633" s="5" t="n">
        <v>2011</v>
      </c>
      <c r="C2633" s="5" t="n">
        <v>8</v>
      </c>
      <c r="D2633" s="6" t="str">
        <f aca="false">IF(MONTH(A2633)&gt;=4,"FY "&amp;YEAR(A2633)&amp;"-"&amp;RIGHT(YEAR(A2633)+1,2),"FY "&amp;(YEAR(A2633)-1)&amp;"-"&amp;RIGHT(YEAR(A2633),2))</f>
        <v>FY 2011-12</v>
      </c>
      <c r="E2633" s="5" t="s">
        <v>13</v>
      </c>
      <c r="F2633" s="7" t="n">
        <v>2380.7</v>
      </c>
      <c r="G2633" s="7" t="n">
        <v>2785.1</v>
      </c>
      <c r="H2633" s="7" t="n">
        <v>-404.5</v>
      </c>
      <c r="I2633" s="7" t="n">
        <v>-89.15</v>
      </c>
      <c r="J2633" s="8" t="n">
        <v>45.37</v>
      </c>
    </row>
    <row r="2634" customFormat="false" ht="15" hidden="false" customHeight="false" outlineLevel="0" collapsed="false">
      <c r="A2634" s="4" t="n">
        <v>40772</v>
      </c>
      <c r="B2634" s="5" t="n">
        <v>2011</v>
      </c>
      <c r="C2634" s="5" t="n">
        <v>8</v>
      </c>
      <c r="D2634" s="6" t="str">
        <f aca="false">IF(MONTH(A2634)&gt;=4,"FY "&amp;YEAR(A2634)&amp;"-"&amp;RIGHT(YEAR(A2634)+1,2),"FY "&amp;(YEAR(A2634)-1)&amp;"-"&amp;RIGHT(YEAR(A2634),2))</f>
        <v>FY 2011-12</v>
      </c>
      <c r="E2634" s="5" t="s">
        <v>13</v>
      </c>
      <c r="F2634" s="7" t="n">
        <v>2531.1</v>
      </c>
      <c r="G2634" s="7" t="n">
        <v>2741.3</v>
      </c>
      <c r="H2634" s="7" t="n">
        <v>-210.2</v>
      </c>
      <c r="I2634" s="7" t="n">
        <v>-46.45</v>
      </c>
      <c r="J2634" s="8" t="n">
        <v>45.249</v>
      </c>
    </row>
    <row r="2635" customFormat="false" ht="15" hidden="false" customHeight="false" outlineLevel="0" collapsed="false">
      <c r="A2635" s="4" t="n">
        <v>40773</v>
      </c>
      <c r="B2635" s="5" t="n">
        <v>2011</v>
      </c>
      <c r="C2635" s="5" t="n">
        <v>8</v>
      </c>
      <c r="D2635" s="6" t="str">
        <f aca="false">IF(MONTH(A2635)&gt;=4,"FY "&amp;YEAR(A2635)&amp;"-"&amp;RIGHT(YEAR(A2635)+1,2),"FY "&amp;(YEAR(A2635)-1)&amp;"-"&amp;RIGHT(YEAR(A2635),2))</f>
        <v>FY 2011-12</v>
      </c>
      <c r="E2635" s="5" t="s">
        <v>13</v>
      </c>
      <c r="F2635" s="7" t="n">
        <v>2253.8</v>
      </c>
      <c r="G2635" s="7" t="n">
        <v>2661.4</v>
      </c>
      <c r="H2635" s="7" t="n">
        <v>-407.6</v>
      </c>
      <c r="I2635" s="7" t="n">
        <v>-89.86</v>
      </c>
      <c r="J2635" s="8" t="n">
        <v>45.36</v>
      </c>
    </row>
    <row r="2636" customFormat="false" ht="15" hidden="false" customHeight="false" outlineLevel="0" collapsed="false">
      <c r="A2636" s="4" t="n">
        <v>40777</v>
      </c>
      <c r="B2636" s="5" t="n">
        <v>2011</v>
      </c>
      <c r="C2636" s="5" t="n">
        <v>8</v>
      </c>
      <c r="D2636" s="6" t="str">
        <f aca="false">IF(MONTH(A2636)&gt;=4,"FY "&amp;YEAR(A2636)&amp;"-"&amp;RIGHT(YEAR(A2636)+1,2),"FY "&amp;(YEAR(A2636)-1)&amp;"-"&amp;RIGHT(YEAR(A2636),2))</f>
        <v>FY 2011-12</v>
      </c>
      <c r="E2636" s="5" t="s">
        <v>13</v>
      </c>
      <c r="F2636" s="7" t="n">
        <v>5209.4</v>
      </c>
      <c r="G2636" s="7" t="n">
        <v>6490.5</v>
      </c>
      <c r="H2636" s="7" t="n">
        <v>-1281.1</v>
      </c>
      <c r="I2636" s="7" t="n">
        <v>-280.88</v>
      </c>
      <c r="J2636" s="8" t="n">
        <v>45.6105</v>
      </c>
    </row>
    <row r="2637" customFormat="false" ht="15" hidden="false" customHeight="false" outlineLevel="0" collapsed="false">
      <c r="A2637" s="4" t="n">
        <v>40778</v>
      </c>
      <c r="B2637" s="5" t="n">
        <v>2011</v>
      </c>
      <c r="C2637" s="5" t="n">
        <v>8</v>
      </c>
      <c r="D2637" s="6" t="str">
        <f aca="false">IF(MONTH(A2637)&gt;=4,"FY "&amp;YEAR(A2637)&amp;"-"&amp;RIGHT(YEAR(A2637)+1,2),"FY "&amp;(YEAR(A2637)-1)&amp;"-"&amp;RIGHT(YEAR(A2637),2))</f>
        <v>FY 2011-12</v>
      </c>
      <c r="E2637" s="5" t="s">
        <v>13</v>
      </c>
      <c r="F2637" s="7" t="n">
        <v>1471.2</v>
      </c>
      <c r="G2637" s="7" t="n">
        <v>2237.3</v>
      </c>
      <c r="H2637" s="7" t="n">
        <v>-766.1</v>
      </c>
      <c r="I2637" s="7" t="n">
        <v>-166.73</v>
      </c>
      <c r="J2637" s="8" t="n">
        <v>45.9483</v>
      </c>
    </row>
    <row r="2638" customFormat="false" ht="15" hidden="false" customHeight="false" outlineLevel="0" collapsed="false">
      <c r="A2638" s="4" t="n">
        <v>40779</v>
      </c>
      <c r="B2638" s="5" t="n">
        <v>2011</v>
      </c>
      <c r="C2638" s="5" t="n">
        <v>8</v>
      </c>
      <c r="D2638" s="6" t="str">
        <f aca="false">IF(MONTH(A2638)&gt;=4,"FY "&amp;YEAR(A2638)&amp;"-"&amp;RIGHT(YEAR(A2638)+1,2),"FY "&amp;(YEAR(A2638)-1)&amp;"-"&amp;RIGHT(YEAR(A2638),2))</f>
        <v>FY 2011-12</v>
      </c>
      <c r="E2638" s="5" t="s">
        <v>13</v>
      </c>
      <c r="F2638" s="7" t="n">
        <v>2594.8</v>
      </c>
      <c r="G2638" s="7" t="n">
        <v>2666.6</v>
      </c>
      <c r="H2638" s="7" t="n">
        <v>-71.7</v>
      </c>
      <c r="I2638" s="7" t="n">
        <v>-15.7</v>
      </c>
      <c r="J2638" s="8" t="n">
        <v>45.689</v>
      </c>
    </row>
    <row r="2639" customFormat="false" ht="15" hidden="false" customHeight="false" outlineLevel="0" collapsed="false">
      <c r="A2639" s="4" t="n">
        <v>40780</v>
      </c>
      <c r="B2639" s="5" t="n">
        <v>2011</v>
      </c>
      <c r="C2639" s="5" t="n">
        <v>8</v>
      </c>
      <c r="D2639" s="6" t="str">
        <f aca="false">IF(MONTH(A2639)&gt;=4,"FY "&amp;YEAR(A2639)&amp;"-"&amp;RIGHT(YEAR(A2639)+1,2),"FY "&amp;(YEAR(A2639)-1)&amp;"-"&amp;RIGHT(YEAR(A2639),2))</f>
        <v>FY 2011-12</v>
      </c>
      <c r="E2639" s="5" t="s">
        <v>13</v>
      </c>
      <c r="F2639" s="7" t="n">
        <v>2006.3</v>
      </c>
      <c r="G2639" s="7" t="n">
        <v>2764.1</v>
      </c>
      <c r="H2639" s="7" t="n">
        <v>-757.8</v>
      </c>
      <c r="I2639" s="7" t="n">
        <v>-165.56</v>
      </c>
      <c r="J2639" s="8" t="n">
        <v>45.7695</v>
      </c>
    </row>
    <row r="2640" customFormat="false" ht="15" hidden="false" customHeight="false" outlineLevel="0" collapsed="false">
      <c r="A2640" s="4" t="n">
        <v>40781</v>
      </c>
      <c r="B2640" s="5" t="n">
        <v>2011</v>
      </c>
      <c r="C2640" s="5" t="n">
        <v>8</v>
      </c>
      <c r="D2640" s="6" t="str">
        <f aca="false">IF(MONTH(A2640)&gt;=4,"FY "&amp;YEAR(A2640)&amp;"-"&amp;RIGHT(YEAR(A2640)+1,2),"FY "&amp;(YEAR(A2640)-1)&amp;"-"&amp;RIGHT(YEAR(A2640),2))</f>
        <v>FY 2011-12</v>
      </c>
      <c r="E2640" s="5" t="s">
        <v>13</v>
      </c>
      <c r="F2640" s="7" t="n">
        <v>3129.8</v>
      </c>
      <c r="G2640" s="7" t="n">
        <v>4623.8</v>
      </c>
      <c r="H2640" s="7" t="n">
        <v>-1494</v>
      </c>
      <c r="I2640" s="7" t="n">
        <v>-323.88</v>
      </c>
      <c r="J2640" s="8" t="n">
        <v>46.1285</v>
      </c>
    </row>
    <row r="2641" customFormat="false" ht="15" hidden="false" customHeight="false" outlineLevel="0" collapsed="false">
      <c r="A2641" s="4" t="n">
        <v>40784</v>
      </c>
      <c r="B2641" s="5" t="n">
        <v>2011</v>
      </c>
      <c r="C2641" s="5" t="n">
        <v>8</v>
      </c>
      <c r="D2641" s="6" t="str">
        <f aca="false">IF(MONTH(A2641)&gt;=4,"FY "&amp;YEAR(A2641)&amp;"-"&amp;RIGHT(YEAR(A2641)+1,2),"FY "&amp;(YEAR(A2641)-1)&amp;"-"&amp;RIGHT(YEAR(A2641),2))</f>
        <v>FY 2011-12</v>
      </c>
      <c r="E2641" s="5" t="s">
        <v>13</v>
      </c>
      <c r="F2641" s="7" t="n">
        <v>2160.8</v>
      </c>
      <c r="G2641" s="7" t="n">
        <v>2257.5</v>
      </c>
      <c r="H2641" s="7" t="n">
        <v>-96.6</v>
      </c>
      <c r="I2641" s="7" t="n">
        <v>-20.98</v>
      </c>
      <c r="J2641" s="8" t="n">
        <v>46.0528</v>
      </c>
    </row>
    <row r="2642" customFormat="false" ht="15" hidden="false" customHeight="false" outlineLevel="0" collapsed="false">
      <c r="A2642" s="4" t="n">
        <v>40785</v>
      </c>
      <c r="B2642" s="5" t="n">
        <v>2011</v>
      </c>
      <c r="C2642" s="5" t="n">
        <v>8</v>
      </c>
      <c r="D2642" s="6" t="str">
        <f aca="false">IF(MONTH(A2642)&gt;=4,"FY "&amp;YEAR(A2642)&amp;"-"&amp;RIGHT(YEAR(A2642)+1,2),"FY "&amp;(YEAR(A2642)-1)&amp;"-"&amp;RIGHT(YEAR(A2642),2))</f>
        <v>FY 2011-12</v>
      </c>
      <c r="E2642" s="5" t="s">
        <v>13</v>
      </c>
      <c r="F2642" s="7" t="n">
        <v>2218</v>
      </c>
      <c r="G2642" s="7" t="n">
        <v>1732.6</v>
      </c>
      <c r="H2642" s="7" t="n">
        <v>485.4</v>
      </c>
      <c r="I2642" s="7" t="n">
        <v>105.82</v>
      </c>
      <c r="J2642" s="8" t="n">
        <v>45.8708</v>
      </c>
    </row>
    <row r="2643" customFormat="false" ht="15" hidden="false" customHeight="false" outlineLevel="0" collapsed="false">
      <c r="A2643" s="4" t="n">
        <v>40788</v>
      </c>
      <c r="B2643" s="5" t="n">
        <v>2011</v>
      </c>
      <c r="C2643" s="5" t="n">
        <v>9</v>
      </c>
      <c r="D2643" s="6" t="str">
        <f aca="false">IF(MONTH(A2643)&gt;=4,"FY "&amp;YEAR(A2643)&amp;"-"&amp;RIGHT(YEAR(A2643)+1,2),"FY "&amp;(YEAR(A2643)-1)&amp;"-"&amp;RIGHT(YEAR(A2643),2))</f>
        <v>FY 2011-12</v>
      </c>
      <c r="E2643" s="5" t="s">
        <v>13</v>
      </c>
      <c r="F2643" s="7" t="n">
        <v>2964.3</v>
      </c>
      <c r="G2643" s="7" t="n">
        <v>2286.1</v>
      </c>
      <c r="H2643" s="7" t="n">
        <v>678.1</v>
      </c>
      <c r="I2643" s="7" t="n">
        <v>147.36</v>
      </c>
      <c r="J2643" s="8" t="n">
        <v>46.019</v>
      </c>
    </row>
    <row r="2644" customFormat="false" ht="15" hidden="false" customHeight="false" outlineLevel="0" collapsed="false">
      <c r="A2644" s="4" t="n">
        <v>40791</v>
      </c>
      <c r="B2644" s="5" t="n">
        <v>2011</v>
      </c>
      <c r="C2644" s="5" t="n">
        <v>9</v>
      </c>
      <c r="D2644" s="6" t="str">
        <f aca="false">IF(MONTH(A2644)&gt;=4,"FY "&amp;YEAR(A2644)&amp;"-"&amp;RIGHT(YEAR(A2644)+1,2),"FY "&amp;(YEAR(A2644)-1)&amp;"-"&amp;RIGHT(YEAR(A2644),2))</f>
        <v>FY 2011-12</v>
      </c>
      <c r="E2644" s="5" t="s">
        <v>13</v>
      </c>
      <c r="F2644" s="7" t="n">
        <v>4672.9</v>
      </c>
      <c r="G2644" s="7" t="n">
        <v>3494.8</v>
      </c>
      <c r="H2644" s="7" t="n">
        <v>1178.1</v>
      </c>
      <c r="I2644" s="7" t="n">
        <v>256.69</v>
      </c>
      <c r="J2644" s="8" t="n">
        <v>45.8965</v>
      </c>
    </row>
    <row r="2645" customFormat="false" ht="15" hidden="false" customHeight="false" outlineLevel="0" collapsed="false">
      <c r="A2645" s="4" t="n">
        <v>40792</v>
      </c>
      <c r="B2645" s="5" t="n">
        <v>2011</v>
      </c>
      <c r="C2645" s="5" t="n">
        <v>9</v>
      </c>
      <c r="D2645" s="6" t="str">
        <f aca="false">IF(MONTH(A2645)&gt;=4,"FY "&amp;YEAR(A2645)&amp;"-"&amp;RIGHT(YEAR(A2645)+1,2),"FY "&amp;(YEAR(A2645)-1)&amp;"-"&amp;RIGHT(YEAR(A2645),2))</f>
        <v>FY 2011-12</v>
      </c>
      <c r="E2645" s="5" t="s">
        <v>13</v>
      </c>
      <c r="F2645" s="7" t="n">
        <v>2996.3</v>
      </c>
      <c r="G2645" s="7" t="n">
        <v>2784.3</v>
      </c>
      <c r="H2645" s="7" t="n">
        <v>211.9</v>
      </c>
      <c r="I2645" s="7" t="n">
        <v>46.14</v>
      </c>
      <c r="J2645" s="8" t="n">
        <v>45.9375</v>
      </c>
    </row>
    <row r="2646" customFormat="false" ht="15" hidden="false" customHeight="false" outlineLevel="0" collapsed="false">
      <c r="A2646" s="4" t="n">
        <v>40793</v>
      </c>
      <c r="B2646" s="5" t="n">
        <v>2011</v>
      </c>
      <c r="C2646" s="5" t="n">
        <v>9</v>
      </c>
      <c r="D2646" s="6" t="str">
        <f aca="false">IF(MONTH(A2646)&gt;=4,"FY "&amp;YEAR(A2646)&amp;"-"&amp;RIGHT(YEAR(A2646)+1,2),"FY "&amp;(YEAR(A2646)-1)&amp;"-"&amp;RIGHT(YEAR(A2646),2))</f>
        <v>FY 2011-12</v>
      </c>
      <c r="E2646" s="5" t="s">
        <v>13</v>
      </c>
      <c r="F2646" s="7" t="n">
        <v>3717.7</v>
      </c>
      <c r="G2646" s="7" t="n">
        <v>3149</v>
      </c>
      <c r="H2646" s="7" t="n">
        <v>568.8</v>
      </c>
      <c r="I2646" s="7" t="n">
        <v>123.3</v>
      </c>
      <c r="J2646" s="8" t="n">
        <v>46.127</v>
      </c>
    </row>
    <row r="2647" customFormat="false" ht="15" hidden="false" customHeight="false" outlineLevel="0" collapsed="false">
      <c r="A2647" s="4" t="n">
        <v>40794</v>
      </c>
      <c r="B2647" s="5" t="n">
        <v>2011</v>
      </c>
      <c r="C2647" s="5" t="n">
        <v>9</v>
      </c>
      <c r="D2647" s="6" t="str">
        <f aca="false">IF(MONTH(A2647)&gt;=4,"FY "&amp;YEAR(A2647)&amp;"-"&amp;RIGHT(YEAR(A2647)+1,2),"FY "&amp;(YEAR(A2647)-1)&amp;"-"&amp;RIGHT(YEAR(A2647),2))</f>
        <v>FY 2011-12</v>
      </c>
      <c r="E2647" s="5" t="s">
        <v>13</v>
      </c>
      <c r="F2647" s="7" t="n">
        <v>3087.5</v>
      </c>
      <c r="G2647" s="7" t="n">
        <v>2713.3</v>
      </c>
      <c r="H2647" s="7" t="n">
        <v>374.2</v>
      </c>
      <c r="I2647" s="7" t="n">
        <v>81.3</v>
      </c>
      <c r="J2647" s="8" t="n">
        <v>46.0218</v>
      </c>
    </row>
    <row r="2648" customFormat="false" ht="15" hidden="false" customHeight="false" outlineLevel="0" collapsed="false">
      <c r="A2648" s="4" t="n">
        <v>40795</v>
      </c>
      <c r="B2648" s="5" t="n">
        <v>2011</v>
      </c>
      <c r="C2648" s="5" t="n">
        <v>9</v>
      </c>
      <c r="D2648" s="6" t="str">
        <f aca="false">IF(MONTH(A2648)&gt;=4,"FY "&amp;YEAR(A2648)&amp;"-"&amp;RIGHT(YEAR(A2648)+1,2),"FY "&amp;(YEAR(A2648)-1)&amp;"-"&amp;RIGHT(YEAR(A2648),2))</f>
        <v>FY 2011-12</v>
      </c>
      <c r="E2648" s="5" t="s">
        <v>13</v>
      </c>
      <c r="F2648" s="7" t="n">
        <v>2225.1</v>
      </c>
      <c r="G2648" s="7" t="n">
        <v>2195.8</v>
      </c>
      <c r="H2648" s="7" t="n">
        <v>29.4</v>
      </c>
      <c r="I2648" s="7" t="n">
        <v>6.36</v>
      </c>
      <c r="J2648" s="8" t="n">
        <v>46.1775</v>
      </c>
    </row>
    <row r="2649" customFormat="false" ht="15" hidden="false" customHeight="false" outlineLevel="0" collapsed="false">
      <c r="A2649" s="4" t="n">
        <v>40798</v>
      </c>
      <c r="B2649" s="5" t="n">
        <v>2011</v>
      </c>
      <c r="C2649" s="5" t="n">
        <v>9</v>
      </c>
      <c r="D2649" s="6" t="str">
        <f aca="false">IF(MONTH(A2649)&gt;=4,"FY "&amp;YEAR(A2649)&amp;"-"&amp;RIGHT(YEAR(A2649)+1,2),"FY "&amp;(YEAR(A2649)-1)&amp;"-"&amp;RIGHT(YEAR(A2649),2))</f>
        <v>FY 2011-12</v>
      </c>
      <c r="E2649" s="5" t="s">
        <v>13</v>
      </c>
      <c r="F2649" s="7" t="n">
        <v>2459.7</v>
      </c>
      <c r="G2649" s="7" t="n">
        <v>2679.4</v>
      </c>
      <c r="H2649" s="7" t="n">
        <v>-219.8</v>
      </c>
      <c r="I2649" s="7" t="n">
        <v>-47.38</v>
      </c>
      <c r="J2649" s="8" t="n">
        <v>46.3843</v>
      </c>
    </row>
    <row r="2650" customFormat="false" ht="15" hidden="false" customHeight="false" outlineLevel="0" collapsed="false">
      <c r="A2650" s="4" t="n">
        <v>40799</v>
      </c>
      <c r="B2650" s="5" t="n">
        <v>2011</v>
      </c>
      <c r="C2650" s="5" t="n">
        <v>9</v>
      </c>
      <c r="D2650" s="6" t="str">
        <f aca="false">IF(MONTH(A2650)&gt;=4,"FY "&amp;YEAR(A2650)&amp;"-"&amp;RIGHT(YEAR(A2650)+1,2),"FY "&amp;(YEAR(A2650)-1)&amp;"-"&amp;RIGHT(YEAR(A2650),2))</f>
        <v>FY 2011-12</v>
      </c>
      <c r="E2650" s="5" t="s">
        <v>13</v>
      </c>
      <c r="F2650" s="7" t="n">
        <v>1644.5</v>
      </c>
      <c r="G2650" s="7" t="n">
        <v>2424.1</v>
      </c>
      <c r="H2650" s="7" t="n">
        <v>-779.6</v>
      </c>
      <c r="I2650" s="7" t="n">
        <v>-165.96</v>
      </c>
      <c r="J2650" s="8" t="n">
        <v>46.9735</v>
      </c>
    </row>
    <row r="2651" customFormat="false" ht="15" hidden="false" customHeight="false" outlineLevel="0" collapsed="false">
      <c r="A2651" s="4" t="n">
        <v>40800</v>
      </c>
      <c r="B2651" s="5" t="n">
        <v>2011</v>
      </c>
      <c r="C2651" s="5" t="n">
        <v>9</v>
      </c>
      <c r="D2651" s="6" t="str">
        <f aca="false">IF(MONTH(A2651)&gt;=4,"FY "&amp;YEAR(A2651)&amp;"-"&amp;RIGHT(YEAR(A2651)+1,2),"FY "&amp;(YEAR(A2651)-1)&amp;"-"&amp;RIGHT(YEAR(A2651),2))</f>
        <v>FY 2011-12</v>
      </c>
      <c r="E2651" s="5" t="s">
        <v>13</v>
      </c>
      <c r="F2651" s="7" t="n">
        <v>1286.5</v>
      </c>
      <c r="G2651" s="7" t="n">
        <v>1656.1</v>
      </c>
      <c r="H2651" s="7" t="n">
        <v>-369.6</v>
      </c>
      <c r="I2651" s="7" t="n">
        <v>-78.48</v>
      </c>
      <c r="J2651" s="8" t="n">
        <v>47.0963</v>
      </c>
    </row>
    <row r="2652" customFormat="false" ht="15" hidden="false" customHeight="false" outlineLevel="0" collapsed="false">
      <c r="A2652" s="4" t="n">
        <v>40801</v>
      </c>
      <c r="B2652" s="5" t="n">
        <v>2011</v>
      </c>
      <c r="C2652" s="5" t="n">
        <v>9</v>
      </c>
      <c r="D2652" s="6" t="str">
        <f aca="false">IF(MONTH(A2652)&gt;=4,"FY "&amp;YEAR(A2652)&amp;"-"&amp;RIGHT(YEAR(A2652)+1,2),"FY "&amp;(YEAR(A2652)-1)&amp;"-"&amp;RIGHT(YEAR(A2652),2))</f>
        <v>FY 2011-12</v>
      </c>
      <c r="E2652" s="5" t="s">
        <v>13</v>
      </c>
      <c r="F2652" s="7" t="n">
        <v>2116.9</v>
      </c>
      <c r="G2652" s="7" t="n">
        <v>2126.1</v>
      </c>
      <c r="H2652" s="7" t="n">
        <v>-9.2</v>
      </c>
      <c r="I2652" s="7" t="n">
        <v>-1.92</v>
      </c>
      <c r="J2652" s="8" t="n">
        <v>47.8055</v>
      </c>
    </row>
    <row r="2653" customFormat="false" ht="15" hidden="false" customHeight="false" outlineLevel="0" collapsed="false">
      <c r="A2653" s="4" t="n">
        <v>40802</v>
      </c>
      <c r="B2653" s="5" t="n">
        <v>2011</v>
      </c>
      <c r="C2653" s="5" t="n">
        <v>9</v>
      </c>
      <c r="D2653" s="6" t="str">
        <f aca="false">IF(MONTH(A2653)&gt;=4,"FY "&amp;YEAR(A2653)&amp;"-"&amp;RIGHT(YEAR(A2653)+1,2),"FY "&amp;(YEAR(A2653)-1)&amp;"-"&amp;RIGHT(YEAR(A2653),2))</f>
        <v>FY 2011-12</v>
      </c>
      <c r="E2653" s="5" t="s">
        <v>13</v>
      </c>
      <c r="F2653" s="7" t="n">
        <v>1980.7</v>
      </c>
      <c r="G2653" s="7" t="n">
        <v>1813.9</v>
      </c>
      <c r="H2653" s="7" t="n">
        <v>166.8</v>
      </c>
      <c r="I2653" s="7" t="n">
        <v>34.87</v>
      </c>
      <c r="J2653" s="8" t="n">
        <v>47.8435</v>
      </c>
    </row>
    <row r="2654" customFormat="false" ht="15" hidden="false" customHeight="false" outlineLevel="0" collapsed="false">
      <c r="A2654" s="4" t="n">
        <v>40805</v>
      </c>
      <c r="B2654" s="5" t="n">
        <v>2011</v>
      </c>
      <c r="C2654" s="5" t="n">
        <v>9</v>
      </c>
      <c r="D2654" s="6" t="str">
        <f aca="false">IF(MONTH(A2654)&gt;=4,"FY "&amp;YEAR(A2654)&amp;"-"&amp;RIGHT(YEAR(A2654)+1,2),"FY "&amp;(YEAR(A2654)-1)&amp;"-"&amp;RIGHT(YEAR(A2654),2))</f>
        <v>FY 2011-12</v>
      </c>
      <c r="E2654" s="5" t="s">
        <v>13</v>
      </c>
      <c r="F2654" s="7" t="n">
        <v>3666.6</v>
      </c>
      <c r="G2654" s="7" t="n">
        <v>3272</v>
      </c>
      <c r="H2654" s="7" t="n">
        <v>394.6</v>
      </c>
      <c r="I2654" s="7" t="n">
        <v>83.12</v>
      </c>
      <c r="J2654" s="8" t="n">
        <v>47.467</v>
      </c>
    </row>
    <row r="2655" customFormat="false" ht="15" hidden="false" customHeight="false" outlineLevel="0" collapsed="false">
      <c r="A2655" s="4" t="n">
        <v>40806</v>
      </c>
      <c r="B2655" s="5" t="n">
        <v>2011</v>
      </c>
      <c r="C2655" s="5" t="n">
        <v>9</v>
      </c>
      <c r="D2655" s="6" t="str">
        <f aca="false">IF(MONTH(A2655)&gt;=4,"FY "&amp;YEAR(A2655)&amp;"-"&amp;RIGHT(YEAR(A2655)+1,2),"FY "&amp;(YEAR(A2655)-1)&amp;"-"&amp;RIGHT(YEAR(A2655),2))</f>
        <v>FY 2011-12</v>
      </c>
      <c r="E2655" s="5" t="s">
        <v>13</v>
      </c>
      <c r="F2655" s="7" t="n">
        <v>1559.6</v>
      </c>
      <c r="G2655" s="7" t="n">
        <v>1563.5</v>
      </c>
      <c r="H2655" s="7" t="n">
        <v>-4</v>
      </c>
      <c r="I2655" s="7" t="n">
        <v>-0.83</v>
      </c>
      <c r="J2655" s="8" t="n">
        <v>47.792</v>
      </c>
    </row>
    <row r="2656" customFormat="false" ht="15" hidden="false" customHeight="false" outlineLevel="0" collapsed="false">
      <c r="A2656" s="4" t="n">
        <v>40807</v>
      </c>
      <c r="B2656" s="5" t="n">
        <v>2011</v>
      </c>
      <c r="C2656" s="5" t="n">
        <v>9</v>
      </c>
      <c r="D2656" s="6" t="str">
        <f aca="false">IF(MONTH(A2656)&gt;=4,"FY "&amp;YEAR(A2656)&amp;"-"&amp;RIGHT(YEAR(A2656)+1,2),"FY "&amp;(YEAR(A2656)-1)&amp;"-"&amp;RIGHT(YEAR(A2656),2))</f>
        <v>FY 2011-12</v>
      </c>
      <c r="E2656" s="5" t="s">
        <v>13</v>
      </c>
      <c r="F2656" s="7" t="n">
        <v>2131.4</v>
      </c>
      <c r="G2656" s="7" t="n">
        <v>1752.8</v>
      </c>
      <c r="H2656" s="7" t="n">
        <v>378.7</v>
      </c>
      <c r="I2656" s="7" t="n">
        <v>78.53</v>
      </c>
      <c r="J2656" s="8" t="n">
        <v>48.2225</v>
      </c>
    </row>
    <row r="2657" customFormat="false" ht="15" hidden="false" customHeight="false" outlineLevel="0" collapsed="false">
      <c r="A2657" s="4" t="n">
        <v>40808</v>
      </c>
      <c r="B2657" s="5" t="n">
        <v>2011</v>
      </c>
      <c r="C2657" s="5" t="n">
        <v>9</v>
      </c>
      <c r="D2657" s="6" t="str">
        <f aca="false">IF(MONTH(A2657)&gt;=4,"FY "&amp;YEAR(A2657)&amp;"-"&amp;RIGHT(YEAR(A2657)+1,2),"FY "&amp;(YEAR(A2657)-1)&amp;"-"&amp;RIGHT(YEAR(A2657),2))</f>
        <v>FY 2011-12</v>
      </c>
      <c r="E2657" s="5" t="s">
        <v>13</v>
      </c>
      <c r="F2657" s="7" t="n">
        <v>2062.1</v>
      </c>
      <c r="G2657" s="7" t="n">
        <v>1728.4</v>
      </c>
      <c r="H2657" s="7" t="n">
        <v>333.7</v>
      </c>
      <c r="I2657" s="7" t="n">
        <v>69.67</v>
      </c>
      <c r="J2657" s="8" t="n">
        <v>47.89</v>
      </c>
    </row>
    <row r="2658" customFormat="false" ht="15" hidden="false" customHeight="false" outlineLevel="0" collapsed="false">
      <c r="A2658" s="4" t="n">
        <v>40809</v>
      </c>
      <c r="B2658" s="5" t="n">
        <v>2011</v>
      </c>
      <c r="C2658" s="5" t="n">
        <v>9</v>
      </c>
      <c r="D2658" s="6" t="str">
        <f aca="false">IF(MONTH(A2658)&gt;=4,"FY "&amp;YEAR(A2658)&amp;"-"&amp;RIGHT(YEAR(A2658)+1,2),"FY "&amp;(YEAR(A2658)-1)&amp;"-"&amp;RIGHT(YEAR(A2658),2))</f>
        <v>FY 2011-12</v>
      </c>
      <c r="E2658" s="5" t="s">
        <v>13</v>
      </c>
      <c r="F2658" s="7" t="n">
        <v>1353.1</v>
      </c>
      <c r="G2658" s="7" t="n">
        <v>2587.7</v>
      </c>
      <c r="H2658" s="7" t="n">
        <v>-1234.5</v>
      </c>
      <c r="I2658" s="7" t="n">
        <v>-252.88</v>
      </c>
      <c r="J2658" s="8" t="n">
        <v>48.8205</v>
      </c>
    </row>
    <row r="2659" customFormat="false" ht="15" hidden="false" customHeight="false" outlineLevel="0" collapsed="false">
      <c r="A2659" s="4" t="n">
        <v>40812</v>
      </c>
      <c r="B2659" s="5" t="n">
        <v>2011</v>
      </c>
      <c r="C2659" s="5" t="n">
        <v>9</v>
      </c>
      <c r="D2659" s="6" t="str">
        <f aca="false">IF(MONTH(A2659)&gt;=4,"FY "&amp;YEAR(A2659)&amp;"-"&amp;RIGHT(YEAR(A2659)+1,2),"FY "&amp;(YEAR(A2659)-1)&amp;"-"&amp;RIGHT(YEAR(A2659),2))</f>
        <v>FY 2011-12</v>
      </c>
      <c r="E2659" s="5" t="s">
        <v>13</v>
      </c>
      <c r="F2659" s="7" t="n">
        <v>1648.2</v>
      </c>
      <c r="G2659" s="7" t="n">
        <v>2838</v>
      </c>
      <c r="H2659" s="7" t="n">
        <v>-1189.8</v>
      </c>
      <c r="I2659" s="7" t="n">
        <v>-239.53</v>
      </c>
      <c r="J2659" s="8" t="n">
        <v>49.673</v>
      </c>
    </row>
    <row r="2660" customFormat="false" ht="15" hidden="false" customHeight="false" outlineLevel="0" collapsed="false">
      <c r="A2660" s="4" t="n">
        <v>40813</v>
      </c>
      <c r="B2660" s="5" t="n">
        <v>2011</v>
      </c>
      <c r="C2660" s="5" t="n">
        <v>9</v>
      </c>
      <c r="D2660" s="6" t="str">
        <f aca="false">IF(MONTH(A2660)&gt;=4,"FY "&amp;YEAR(A2660)&amp;"-"&amp;RIGHT(YEAR(A2660)+1,2),"FY "&amp;(YEAR(A2660)-1)&amp;"-"&amp;RIGHT(YEAR(A2660),2))</f>
        <v>FY 2011-12</v>
      </c>
      <c r="E2660" s="5" t="s">
        <v>13</v>
      </c>
      <c r="F2660" s="7" t="n">
        <v>1250.3</v>
      </c>
      <c r="G2660" s="7" t="n">
        <v>2257.1</v>
      </c>
      <c r="H2660" s="7" t="n">
        <v>-1006.8</v>
      </c>
      <c r="I2660" s="7" t="n">
        <v>-202.92</v>
      </c>
      <c r="J2660" s="8" t="n">
        <v>49.617</v>
      </c>
    </row>
    <row r="2661" customFormat="false" ht="15" hidden="false" customHeight="false" outlineLevel="0" collapsed="false">
      <c r="A2661" s="4" t="n">
        <v>40814</v>
      </c>
      <c r="B2661" s="5" t="n">
        <v>2011</v>
      </c>
      <c r="C2661" s="5" t="n">
        <v>9</v>
      </c>
      <c r="D2661" s="6" t="str">
        <f aca="false">IF(MONTH(A2661)&gt;=4,"FY "&amp;YEAR(A2661)&amp;"-"&amp;RIGHT(YEAR(A2661)+1,2),"FY "&amp;(YEAR(A2661)-1)&amp;"-"&amp;RIGHT(YEAR(A2661),2))</f>
        <v>FY 2011-12</v>
      </c>
      <c r="E2661" s="5" t="s">
        <v>13</v>
      </c>
      <c r="F2661" s="7" t="n">
        <v>2154.2</v>
      </c>
      <c r="G2661" s="7" t="n">
        <v>2065.4</v>
      </c>
      <c r="H2661" s="7" t="n">
        <v>88.7</v>
      </c>
      <c r="I2661" s="7" t="n">
        <v>18.04</v>
      </c>
      <c r="J2661" s="8" t="n">
        <v>49.1775</v>
      </c>
    </row>
    <row r="2662" customFormat="false" ht="15" hidden="false" customHeight="false" outlineLevel="0" collapsed="false">
      <c r="A2662" s="4" t="n">
        <v>40815</v>
      </c>
      <c r="B2662" s="5" t="n">
        <v>2011</v>
      </c>
      <c r="C2662" s="5" t="n">
        <v>9</v>
      </c>
      <c r="D2662" s="6" t="str">
        <f aca="false">IF(MONTH(A2662)&gt;=4,"FY "&amp;YEAR(A2662)&amp;"-"&amp;RIGHT(YEAR(A2662)+1,2),"FY "&amp;(YEAR(A2662)-1)&amp;"-"&amp;RIGHT(YEAR(A2662),2))</f>
        <v>FY 2011-12</v>
      </c>
      <c r="E2662" s="5" t="s">
        <v>13</v>
      </c>
      <c r="F2662" s="7" t="n">
        <v>2744.4</v>
      </c>
      <c r="G2662" s="7" t="n">
        <v>2492.6</v>
      </c>
      <c r="H2662" s="7" t="n">
        <v>251.9</v>
      </c>
      <c r="I2662" s="7" t="n">
        <v>51.49</v>
      </c>
      <c r="J2662" s="8" t="n">
        <v>48.912</v>
      </c>
    </row>
    <row r="2663" customFormat="false" ht="15" hidden="false" customHeight="false" outlineLevel="0" collapsed="false">
      <c r="A2663" s="4" t="n">
        <v>40819</v>
      </c>
      <c r="B2663" s="5" t="n">
        <v>2011</v>
      </c>
      <c r="C2663" s="5" t="n">
        <v>10</v>
      </c>
      <c r="D2663" s="6" t="str">
        <f aca="false">IF(MONTH(A2663)&gt;=4,"FY "&amp;YEAR(A2663)&amp;"-"&amp;RIGHT(YEAR(A2663)+1,2),"FY "&amp;(YEAR(A2663)-1)&amp;"-"&amp;RIGHT(YEAR(A2663),2))</f>
        <v>FY 2011-12</v>
      </c>
      <c r="E2663" s="5" t="s">
        <v>13</v>
      </c>
      <c r="F2663" s="7" t="n">
        <v>6193.8</v>
      </c>
      <c r="G2663" s="7" t="n">
        <v>6504.1</v>
      </c>
      <c r="H2663" s="7" t="n">
        <v>-310.3</v>
      </c>
      <c r="I2663" s="7" t="n">
        <v>-63.43</v>
      </c>
      <c r="J2663" s="8" t="n">
        <v>48.9253</v>
      </c>
    </row>
    <row r="2664" customFormat="false" ht="15" hidden="false" customHeight="false" outlineLevel="0" collapsed="false">
      <c r="A2664" s="4" t="n">
        <v>40820</v>
      </c>
      <c r="B2664" s="5" t="n">
        <v>2011</v>
      </c>
      <c r="C2664" s="5" t="n">
        <v>10</v>
      </c>
      <c r="D2664" s="6" t="str">
        <f aca="false">IF(MONTH(A2664)&gt;=4,"FY "&amp;YEAR(A2664)&amp;"-"&amp;RIGHT(YEAR(A2664)+1,2),"FY "&amp;(YEAR(A2664)-1)&amp;"-"&amp;RIGHT(YEAR(A2664),2))</f>
        <v>FY 2011-12</v>
      </c>
      <c r="E2664" s="5" t="s">
        <v>13</v>
      </c>
      <c r="F2664" s="7" t="n">
        <v>1639.8</v>
      </c>
      <c r="G2664" s="7" t="n">
        <v>2422.2</v>
      </c>
      <c r="H2664" s="7" t="n">
        <v>-782.4</v>
      </c>
      <c r="I2664" s="7" t="n">
        <v>-158.3</v>
      </c>
      <c r="J2664" s="8" t="n">
        <v>49.424</v>
      </c>
    </row>
    <row r="2665" customFormat="false" ht="15" hidden="false" customHeight="false" outlineLevel="0" collapsed="false">
      <c r="A2665" s="4" t="n">
        <v>40821</v>
      </c>
      <c r="B2665" s="5" t="n">
        <v>2011</v>
      </c>
      <c r="C2665" s="5" t="n">
        <v>10</v>
      </c>
      <c r="D2665" s="6" t="str">
        <f aca="false">IF(MONTH(A2665)&gt;=4,"FY "&amp;YEAR(A2665)&amp;"-"&amp;RIGHT(YEAR(A2665)+1,2),"FY "&amp;(YEAR(A2665)-1)&amp;"-"&amp;RIGHT(YEAR(A2665),2))</f>
        <v>FY 2011-12</v>
      </c>
      <c r="E2665" s="5" t="s">
        <v>13</v>
      </c>
      <c r="F2665" s="7" t="n">
        <v>2080.2</v>
      </c>
      <c r="G2665" s="7" t="n">
        <v>3046.4</v>
      </c>
      <c r="H2665" s="7" t="n">
        <v>-966.1</v>
      </c>
      <c r="I2665" s="7" t="n">
        <v>-196.27</v>
      </c>
      <c r="J2665" s="8" t="n">
        <v>49.225</v>
      </c>
    </row>
    <row r="2666" customFormat="false" ht="15" hidden="false" customHeight="false" outlineLevel="0" collapsed="false">
      <c r="A2666" s="4" t="n">
        <v>40823</v>
      </c>
      <c r="B2666" s="5" t="n">
        <v>2011</v>
      </c>
      <c r="C2666" s="5" t="n">
        <v>10</v>
      </c>
      <c r="D2666" s="6" t="str">
        <f aca="false">IF(MONTH(A2666)&gt;=4,"FY "&amp;YEAR(A2666)&amp;"-"&amp;RIGHT(YEAR(A2666)+1,2),"FY "&amp;(YEAR(A2666)-1)&amp;"-"&amp;RIGHT(YEAR(A2666),2))</f>
        <v>FY 2011-12</v>
      </c>
      <c r="E2666" s="5" t="s">
        <v>13</v>
      </c>
      <c r="F2666" s="7" t="n">
        <v>2026.8</v>
      </c>
      <c r="G2666" s="7" t="n">
        <v>2996.1</v>
      </c>
      <c r="H2666" s="7" t="n">
        <v>-969.3</v>
      </c>
      <c r="I2666" s="7" t="n">
        <v>-197.04</v>
      </c>
      <c r="J2666" s="8" t="n">
        <v>49.1918</v>
      </c>
    </row>
    <row r="2667" customFormat="false" ht="15" hidden="false" customHeight="false" outlineLevel="0" collapsed="false">
      <c r="A2667" s="4" t="n">
        <v>40826</v>
      </c>
      <c r="B2667" s="5" t="n">
        <v>2011</v>
      </c>
      <c r="C2667" s="5" t="n">
        <v>10</v>
      </c>
      <c r="D2667" s="6" t="str">
        <f aca="false">IF(MONTH(A2667)&gt;=4,"FY "&amp;YEAR(A2667)&amp;"-"&amp;RIGHT(YEAR(A2667)+1,2),"FY "&amp;(YEAR(A2667)-1)&amp;"-"&amp;RIGHT(YEAR(A2667),2))</f>
        <v>FY 2011-12</v>
      </c>
      <c r="E2667" s="5" t="s">
        <v>13</v>
      </c>
      <c r="F2667" s="7" t="n">
        <v>3563.9</v>
      </c>
      <c r="G2667" s="7" t="n">
        <v>3072.7</v>
      </c>
      <c r="H2667" s="7" t="n">
        <v>491.3</v>
      </c>
      <c r="I2667" s="7" t="n">
        <v>99.98</v>
      </c>
      <c r="J2667" s="8" t="n">
        <v>49.1355</v>
      </c>
    </row>
    <row r="2668" customFormat="false" ht="15" hidden="false" customHeight="false" outlineLevel="0" collapsed="false">
      <c r="A2668" s="4" t="n">
        <v>40827</v>
      </c>
      <c r="B2668" s="5" t="n">
        <v>2011</v>
      </c>
      <c r="C2668" s="5" t="n">
        <v>10</v>
      </c>
      <c r="D2668" s="6" t="str">
        <f aca="false">IF(MONTH(A2668)&gt;=4,"FY "&amp;YEAR(A2668)&amp;"-"&amp;RIGHT(YEAR(A2668)+1,2),"FY "&amp;(YEAR(A2668)-1)&amp;"-"&amp;RIGHT(YEAR(A2668),2))</f>
        <v>FY 2011-12</v>
      </c>
      <c r="E2668" s="5" t="s">
        <v>13</v>
      </c>
      <c r="F2668" s="7" t="n">
        <v>2471</v>
      </c>
      <c r="G2668" s="7" t="n">
        <v>2189.8</v>
      </c>
      <c r="H2668" s="7" t="n">
        <v>281.2</v>
      </c>
      <c r="I2668" s="7" t="n">
        <v>57.31</v>
      </c>
      <c r="J2668" s="8" t="n">
        <v>49.071</v>
      </c>
    </row>
    <row r="2669" customFormat="false" ht="15" hidden="false" customHeight="false" outlineLevel="0" collapsed="false">
      <c r="A2669" s="4" t="n">
        <v>40828</v>
      </c>
      <c r="B2669" s="5" t="n">
        <v>2011</v>
      </c>
      <c r="C2669" s="5" t="n">
        <v>10</v>
      </c>
      <c r="D2669" s="6" t="str">
        <f aca="false">IF(MONTH(A2669)&gt;=4,"FY "&amp;YEAR(A2669)&amp;"-"&amp;RIGHT(YEAR(A2669)+1,2),"FY "&amp;(YEAR(A2669)-1)&amp;"-"&amp;RIGHT(YEAR(A2669),2))</f>
        <v>FY 2011-12</v>
      </c>
      <c r="E2669" s="5" t="s">
        <v>13</v>
      </c>
      <c r="F2669" s="7" t="n">
        <v>2833.1</v>
      </c>
      <c r="G2669" s="7" t="n">
        <v>2650</v>
      </c>
      <c r="H2669" s="7" t="n">
        <v>183.1</v>
      </c>
      <c r="I2669" s="7" t="n">
        <v>37.34</v>
      </c>
      <c r="J2669" s="8" t="n">
        <v>49.0333</v>
      </c>
    </row>
    <row r="2670" customFormat="false" ht="15" hidden="false" customHeight="false" outlineLevel="0" collapsed="false">
      <c r="A2670" s="4" t="n">
        <v>40829</v>
      </c>
      <c r="B2670" s="5" t="n">
        <v>2011</v>
      </c>
      <c r="C2670" s="5" t="n">
        <v>10</v>
      </c>
      <c r="D2670" s="6" t="str">
        <f aca="false">IF(MONTH(A2670)&gt;=4,"FY "&amp;YEAR(A2670)&amp;"-"&amp;RIGHT(YEAR(A2670)+1,2),"FY "&amp;(YEAR(A2670)-1)&amp;"-"&amp;RIGHT(YEAR(A2670),2))</f>
        <v>FY 2011-12</v>
      </c>
      <c r="E2670" s="5" t="s">
        <v>13</v>
      </c>
      <c r="F2670" s="7" t="n">
        <v>2674.9</v>
      </c>
      <c r="G2670" s="7" t="n">
        <v>2025.8</v>
      </c>
      <c r="H2670" s="7" t="n">
        <v>649.1</v>
      </c>
      <c r="I2670" s="7" t="n">
        <v>131.83</v>
      </c>
      <c r="J2670" s="8" t="n">
        <v>49.241</v>
      </c>
    </row>
    <row r="2671" customFormat="false" ht="15" hidden="false" customHeight="false" outlineLevel="0" collapsed="false">
      <c r="A2671" s="4" t="n">
        <v>40830</v>
      </c>
      <c r="B2671" s="5" t="n">
        <v>2011</v>
      </c>
      <c r="C2671" s="5" t="n">
        <v>10</v>
      </c>
      <c r="D2671" s="6" t="str">
        <f aca="false">IF(MONTH(A2671)&gt;=4,"FY "&amp;YEAR(A2671)&amp;"-"&amp;RIGHT(YEAR(A2671)+1,2),"FY "&amp;(YEAR(A2671)-1)&amp;"-"&amp;RIGHT(YEAR(A2671),2))</f>
        <v>FY 2011-12</v>
      </c>
      <c r="E2671" s="5" t="s">
        <v>13</v>
      </c>
      <c r="F2671" s="7" t="n">
        <v>2539.1</v>
      </c>
      <c r="G2671" s="7" t="n">
        <v>1873.3</v>
      </c>
      <c r="H2671" s="7" t="n">
        <v>665.8</v>
      </c>
      <c r="I2671" s="7" t="n">
        <v>135.81</v>
      </c>
      <c r="J2671" s="8" t="n">
        <v>49.0228</v>
      </c>
    </row>
    <row r="2672" customFormat="false" ht="15" hidden="false" customHeight="false" outlineLevel="0" collapsed="false">
      <c r="A2672" s="4" t="n">
        <v>40833</v>
      </c>
      <c r="B2672" s="5" t="n">
        <v>2011</v>
      </c>
      <c r="C2672" s="5" t="n">
        <v>10</v>
      </c>
      <c r="D2672" s="6" t="str">
        <f aca="false">IF(MONTH(A2672)&gt;=4,"FY "&amp;YEAR(A2672)&amp;"-"&amp;RIGHT(YEAR(A2672)+1,2),"FY "&amp;(YEAR(A2672)-1)&amp;"-"&amp;RIGHT(YEAR(A2672),2))</f>
        <v>FY 2011-12</v>
      </c>
      <c r="E2672" s="5" t="s">
        <v>13</v>
      </c>
      <c r="F2672" s="7" t="n">
        <v>1547</v>
      </c>
      <c r="G2672" s="7" t="n">
        <v>1630.3</v>
      </c>
      <c r="H2672" s="7" t="n">
        <v>-83.3</v>
      </c>
      <c r="I2672" s="7" t="n">
        <v>-16.98</v>
      </c>
      <c r="J2672" s="8" t="n">
        <v>49.0675</v>
      </c>
    </row>
    <row r="2673" customFormat="false" ht="15" hidden="false" customHeight="false" outlineLevel="0" collapsed="false">
      <c r="A2673" s="4" t="n">
        <v>40834</v>
      </c>
      <c r="B2673" s="5" t="n">
        <v>2011</v>
      </c>
      <c r="C2673" s="5" t="n">
        <v>10</v>
      </c>
      <c r="D2673" s="6" t="str">
        <f aca="false">IF(MONTH(A2673)&gt;=4,"FY "&amp;YEAR(A2673)&amp;"-"&amp;RIGHT(YEAR(A2673)+1,2),"FY "&amp;(YEAR(A2673)-1)&amp;"-"&amp;RIGHT(YEAR(A2673),2))</f>
        <v>FY 2011-12</v>
      </c>
      <c r="E2673" s="5" t="s">
        <v>13</v>
      </c>
      <c r="F2673" s="7" t="n">
        <v>1889.9</v>
      </c>
      <c r="G2673" s="7" t="n">
        <v>1492.4</v>
      </c>
      <c r="H2673" s="7" t="n">
        <v>397.5</v>
      </c>
      <c r="I2673" s="7" t="n">
        <v>81.3</v>
      </c>
      <c r="J2673" s="8" t="n">
        <v>48.8925</v>
      </c>
    </row>
    <row r="2674" customFormat="false" ht="15" hidden="false" customHeight="false" outlineLevel="0" collapsed="false">
      <c r="A2674" s="4" t="n">
        <v>40835</v>
      </c>
      <c r="B2674" s="5" t="n">
        <v>2011</v>
      </c>
      <c r="C2674" s="5" t="n">
        <v>10</v>
      </c>
      <c r="D2674" s="6" t="str">
        <f aca="false">IF(MONTH(A2674)&gt;=4,"FY "&amp;YEAR(A2674)&amp;"-"&amp;RIGHT(YEAR(A2674)+1,2),"FY "&amp;(YEAR(A2674)-1)&amp;"-"&amp;RIGHT(YEAR(A2674),2))</f>
        <v>FY 2011-12</v>
      </c>
      <c r="E2674" s="5" t="s">
        <v>13</v>
      </c>
      <c r="F2674" s="7" t="n">
        <v>1808.3</v>
      </c>
      <c r="G2674" s="7" t="n">
        <v>2057.5</v>
      </c>
      <c r="H2674" s="7" t="n">
        <v>-249.2</v>
      </c>
      <c r="I2674" s="7" t="n">
        <v>-50.71</v>
      </c>
      <c r="J2674" s="8" t="n">
        <v>49.136</v>
      </c>
    </row>
    <row r="2675" customFormat="false" ht="15" hidden="false" customHeight="false" outlineLevel="0" collapsed="false">
      <c r="A2675" s="4" t="n">
        <v>40836</v>
      </c>
      <c r="B2675" s="5" t="n">
        <v>2011</v>
      </c>
      <c r="C2675" s="5" t="n">
        <v>10</v>
      </c>
      <c r="D2675" s="6" t="str">
        <f aca="false">IF(MONTH(A2675)&gt;=4,"FY "&amp;YEAR(A2675)&amp;"-"&amp;RIGHT(YEAR(A2675)+1,2),"FY "&amp;(YEAR(A2675)-1)&amp;"-"&amp;RIGHT(YEAR(A2675),2))</f>
        <v>FY 2011-12</v>
      </c>
      <c r="E2675" s="5" t="s">
        <v>13</v>
      </c>
      <c r="F2675" s="7" t="n">
        <v>1776.2</v>
      </c>
      <c r="G2675" s="7" t="n">
        <v>1758.8</v>
      </c>
      <c r="H2675" s="7" t="n">
        <v>17.3</v>
      </c>
      <c r="I2675" s="7" t="n">
        <v>3.53</v>
      </c>
      <c r="J2675" s="8" t="n">
        <v>49.1775</v>
      </c>
    </row>
    <row r="2676" customFormat="false" ht="15" hidden="false" customHeight="false" outlineLevel="0" collapsed="false">
      <c r="A2676" s="4" t="n">
        <v>40837</v>
      </c>
      <c r="B2676" s="5" t="n">
        <v>2011</v>
      </c>
      <c r="C2676" s="5" t="n">
        <v>10</v>
      </c>
      <c r="D2676" s="6" t="str">
        <f aca="false">IF(MONTH(A2676)&gt;=4,"FY "&amp;YEAR(A2676)&amp;"-"&amp;RIGHT(YEAR(A2676)+1,2),"FY "&amp;(YEAR(A2676)-1)&amp;"-"&amp;RIGHT(YEAR(A2676),2))</f>
        <v>FY 2011-12</v>
      </c>
      <c r="E2676" s="5" t="s">
        <v>13</v>
      </c>
      <c r="F2676" s="7" t="n">
        <v>1469.3</v>
      </c>
      <c r="G2676" s="7" t="n">
        <v>1900.2</v>
      </c>
      <c r="H2676" s="7" t="n">
        <v>-430.9</v>
      </c>
      <c r="I2676" s="7" t="n">
        <v>-86.69</v>
      </c>
      <c r="J2676" s="8" t="n">
        <v>49.711</v>
      </c>
    </row>
    <row r="2677" customFormat="false" ht="15" hidden="false" customHeight="false" outlineLevel="0" collapsed="false">
      <c r="A2677" s="4" t="n">
        <v>40840</v>
      </c>
      <c r="B2677" s="5" t="n">
        <v>2011</v>
      </c>
      <c r="C2677" s="5" t="n">
        <v>10</v>
      </c>
      <c r="D2677" s="6" t="str">
        <f aca="false">IF(MONTH(A2677)&gt;=4,"FY "&amp;YEAR(A2677)&amp;"-"&amp;RIGHT(YEAR(A2677)+1,2),"FY "&amp;(YEAR(A2677)-1)&amp;"-"&amp;RIGHT(YEAR(A2677),2))</f>
        <v>FY 2011-12</v>
      </c>
      <c r="E2677" s="5" t="s">
        <v>13</v>
      </c>
      <c r="F2677" s="7" t="n">
        <v>1376.3</v>
      </c>
      <c r="G2677" s="7" t="n">
        <v>1554.5</v>
      </c>
      <c r="H2677" s="7" t="n">
        <v>-178.2</v>
      </c>
      <c r="I2677" s="7" t="n">
        <v>-35.59</v>
      </c>
      <c r="J2677" s="8" t="n">
        <v>50.067</v>
      </c>
    </row>
    <row r="2678" customFormat="false" ht="15" hidden="false" customHeight="false" outlineLevel="0" collapsed="false">
      <c r="A2678" s="4" t="n">
        <v>40841</v>
      </c>
      <c r="B2678" s="5" t="n">
        <v>2011</v>
      </c>
      <c r="C2678" s="5" t="n">
        <v>10</v>
      </c>
      <c r="D2678" s="6" t="str">
        <f aca="false">IF(MONTH(A2678)&gt;=4,"FY "&amp;YEAR(A2678)&amp;"-"&amp;RIGHT(YEAR(A2678)+1,2),"FY "&amp;(YEAR(A2678)-1)&amp;"-"&amp;RIGHT(YEAR(A2678),2))</f>
        <v>FY 2011-12</v>
      </c>
      <c r="E2678" s="5" t="s">
        <v>13</v>
      </c>
      <c r="F2678" s="7" t="n">
        <v>1760.1</v>
      </c>
      <c r="G2678" s="7" t="n">
        <v>1613.4</v>
      </c>
      <c r="H2678" s="7" t="n">
        <v>146.8</v>
      </c>
      <c r="I2678" s="7" t="n">
        <v>29.43</v>
      </c>
      <c r="J2678" s="8" t="n">
        <v>49.8745</v>
      </c>
    </row>
    <row r="2679" customFormat="false" ht="15" hidden="false" customHeight="false" outlineLevel="0" collapsed="false">
      <c r="A2679" s="4" t="n">
        <v>40844</v>
      </c>
      <c r="B2679" s="5" t="n">
        <v>2011</v>
      </c>
      <c r="C2679" s="5" t="n">
        <v>10</v>
      </c>
      <c r="D2679" s="6" t="str">
        <f aca="false">IF(MONTH(A2679)&gt;=4,"FY "&amp;YEAR(A2679)&amp;"-"&amp;RIGHT(YEAR(A2679)+1,2),"FY "&amp;(YEAR(A2679)-1)&amp;"-"&amp;RIGHT(YEAR(A2679),2))</f>
        <v>FY 2011-12</v>
      </c>
      <c r="E2679" s="5" t="s">
        <v>13</v>
      </c>
      <c r="F2679" s="7" t="n">
        <v>3688.8</v>
      </c>
      <c r="G2679" s="7" t="n">
        <v>3234.3</v>
      </c>
      <c r="H2679" s="7" t="n">
        <v>454.5</v>
      </c>
      <c r="I2679" s="7" t="n">
        <v>91.52</v>
      </c>
      <c r="J2679" s="8" t="n">
        <v>49.6598</v>
      </c>
    </row>
    <row r="2680" customFormat="false" ht="15" hidden="false" customHeight="false" outlineLevel="0" collapsed="false">
      <c r="A2680" s="4" t="n">
        <v>40847</v>
      </c>
      <c r="B2680" s="5" t="n">
        <v>2011</v>
      </c>
      <c r="C2680" s="5" t="n">
        <v>10</v>
      </c>
      <c r="D2680" s="6" t="str">
        <f aca="false">IF(MONTH(A2680)&gt;=4,"FY "&amp;YEAR(A2680)&amp;"-"&amp;RIGHT(YEAR(A2680)+1,2),"FY "&amp;(YEAR(A2680)-1)&amp;"-"&amp;RIGHT(YEAR(A2680),2))</f>
        <v>FY 2011-12</v>
      </c>
      <c r="E2680" s="5" t="s">
        <v>13</v>
      </c>
      <c r="F2680" s="7" t="n">
        <v>5567.7</v>
      </c>
      <c r="G2680" s="7" t="n">
        <v>3207.3</v>
      </c>
      <c r="H2680" s="7" t="n">
        <v>2360.3</v>
      </c>
      <c r="I2680" s="7" t="n">
        <v>483.47</v>
      </c>
      <c r="J2680" s="8" t="n">
        <v>48.821</v>
      </c>
    </row>
    <row r="2681" customFormat="false" ht="15" hidden="false" customHeight="false" outlineLevel="0" collapsed="false">
      <c r="A2681" s="4" t="n">
        <v>40848</v>
      </c>
      <c r="B2681" s="5" t="n">
        <v>2011</v>
      </c>
      <c r="C2681" s="5" t="n">
        <v>11</v>
      </c>
      <c r="D2681" s="6" t="str">
        <f aca="false">IF(MONTH(A2681)&gt;=4,"FY "&amp;YEAR(A2681)&amp;"-"&amp;RIGHT(YEAR(A2681)+1,2),"FY "&amp;(YEAR(A2681)-1)&amp;"-"&amp;RIGHT(YEAR(A2681),2))</f>
        <v>FY 2011-12</v>
      </c>
      <c r="E2681" s="5" t="s">
        <v>13</v>
      </c>
      <c r="F2681" s="7" t="n">
        <v>2612.8</v>
      </c>
      <c r="G2681" s="7" t="n">
        <v>2131.3</v>
      </c>
      <c r="H2681" s="7" t="n">
        <v>481.4</v>
      </c>
      <c r="I2681" s="7" t="n">
        <v>98.5</v>
      </c>
      <c r="J2681" s="8" t="n">
        <v>48.873</v>
      </c>
    </row>
    <row r="2682" customFormat="false" ht="15" hidden="false" customHeight="false" outlineLevel="0" collapsed="false">
      <c r="A2682" s="4" t="n">
        <v>40849</v>
      </c>
      <c r="B2682" s="5" t="n">
        <v>2011</v>
      </c>
      <c r="C2682" s="5" t="n">
        <v>11</v>
      </c>
      <c r="D2682" s="6" t="str">
        <f aca="false">IF(MONTH(A2682)&gt;=4,"FY "&amp;YEAR(A2682)&amp;"-"&amp;RIGHT(YEAR(A2682)+1,2),"FY "&amp;(YEAR(A2682)-1)&amp;"-"&amp;RIGHT(YEAR(A2682),2))</f>
        <v>FY 2011-12</v>
      </c>
      <c r="E2682" s="5" t="s">
        <v>13</v>
      </c>
      <c r="F2682" s="7" t="n">
        <v>1911.2</v>
      </c>
      <c r="G2682" s="7" t="n">
        <v>1877.7</v>
      </c>
      <c r="H2682" s="7" t="n">
        <v>33.5</v>
      </c>
      <c r="I2682" s="7" t="n">
        <v>6.82</v>
      </c>
      <c r="J2682" s="8" t="n">
        <v>49.0775</v>
      </c>
    </row>
    <row r="2683" customFormat="false" ht="15" hidden="false" customHeight="false" outlineLevel="0" collapsed="false">
      <c r="A2683" s="4" t="n">
        <v>40850</v>
      </c>
      <c r="B2683" s="5" t="n">
        <v>2011</v>
      </c>
      <c r="C2683" s="5" t="n">
        <v>11</v>
      </c>
      <c r="D2683" s="6" t="str">
        <f aca="false">IF(MONTH(A2683)&gt;=4,"FY "&amp;YEAR(A2683)&amp;"-"&amp;RIGHT(YEAR(A2683)+1,2),"FY "&amp;(YEAR(A2683)-1)&amp;"-"&amp;RIGHT(YEAR(A2683),2))</f>
        <v>FY 2011-12</v>
      </c>
      <c r="E2683" s="5" t="s">
        <v>13</v>
      </c>
      <c r="F2683" s="7" t="n">
        <v>1643.2</v>
      </c>
      <c r="G2683" s="7" t="n">
        <v>1449.2</v>
      </c>
      <c r="H2683" s="7" t="n">
        <v>194.1</v>
      </c>
      <c r="I2683" s="7" t="n">
        <v>39.4</v>
      </c>
      <c r="J2683" s="8" t="n">
        <v>49.2508</v>
      </c>
    </row>
    <row r="2684" customFormat="false" ht="15" hidden="false" customHeight="false" outlineLevel="0" collapsed="false">
      <c r="A2684" s="4" t="n">
        <v>40851</v>
      </c>
      <c r="B2684" s="5" t="n">
        <v>2011</v>
      </c>
      <c r="C2684" s="5" t="n">
        <v>11</v>
      </c>
      <c r="D2684" s="6" t="str">
        <f aca="false">IF(MONTH(A2684)&gt;=4,"FY "&amp;YEAR(A2684)&amp;"-"&amp;RIGHT(YEAR(A2684)+1,2),"FY "&amp;(YEAR(A2684)-1)&amp;"-"&amp;RIGHT(YEAR(A2684),2))</f>
        <v>FY 2011-12</v>
      </c>
      <c r="E2684" s="5" t="s">
        <v>13</v>
      </c>
      <c r="F2684" s="7" t="n">
        <v>1887.2</v>
      </c>
      <c r="G2684" s="7" t="n">
        <v>1809.4</v>
      </c>
      <c r="H2684" s="7" t="n">
        <v>77.9</v>
      </c>
      <c r="I2684" s="7" t="n">
        <v>15.77</v>
      </c>
      <c r="J2684" s="8" t="n">
        <v>49.3748</v>
      </c>
    </row>
    <row r="2685" customFormat="false" ht="15" hidden="false" customHeight="false" outlineLevel="0" collapsed="false">
      <c r="A2685" s="4" t="n">
        <v>40855</v>
      </c>
      <c r="B2685" s="5" t="n">
        <v>2011</v>
      </c>
      <c r="C2685" s="5" t="n">
        <v>11</v>
      </c>
      <c r="D2685" s="6" t="str">
        <f aca="false">IF(MONTH(A2685)&gt;=4,"FY "&amp;YEAR(A2685)&amp;"-"&amp;RIGHT(YEAR(A2685)+1,2),"FY "&amp;(YEAR(A2685)-1)&amp;"-"&amp;RIGHT(YEAR(A2685),2))</f>
        <v>FY 2011-12</v>
      </c>
      <c r="E2685" s="5" t="s">
        <v>13</v>
      </c>
      <c r="F2685" s="7" t="n">
        <v>2268.8</v>
      </c>
      <c r="G2685" s="7" t="n">
        <v>2052.8</v>
      </c>
      <c r="H2685" s="7" t="n">
        <v>215.9</v>
      </c>
      <c r="I2685" s="7" t="n">
        <v>43.99</v>
      </c>
      <c r="J2685" s="8" t="n">
        <v>49.084</v>
      </c>
    </row>
    <row r="2686" customFormat="false" ht="15" hidden="false" customHeight="false" outlineLevel="0" collapsed="false">
      <c r="A2686" s="4" t="n">
        <v>40856</v>
      </c>
      <c r="B2686" s="5" t="n">
        <v>2011</v>
      </c>
      <c r="C2686" s="5" t="n">
        <v>11</v>
      </c>
      <c r="D2686" s="6" t="str">
        <f aca="false">IF(MONTH(A2686)&gt;=4,"FY "&amp;YEAR(A2686)&amp;"-"&amp;RIGHT(YEAR(A2686)+1,2),"FY "&amp;(YEAR(A2686)-1)&amp;"-"&amp;RIGHT(YEAR(A2686),2))</f>
        <v>FY 2011-12</v>
      </c>
      <c r="E2686" s="5" t="s">
        <v>13</v>
      </c>
      <c r="F2686" s="7" t="n">
        <v>1702.2</v>
      </c>
      <c r="G2686" s="7" t="n">
        <v>1198.8</v>
      </c>
      <c r="H2686" s="7" t="n">
        <v>503.4</v>
      </c>
      <c r="I2686" s="7" t="n">
        <v>101.95</v>
      </c>
      <c r="J2686" s="8" t="n">
        <v>49.38</v>
      </c>
    </row>
    <row r="2687" customFormat="false" ht="15" hidden="false" customHeight="false" outlineLevel="0" collapsed="false">
      <c r="A2687" s="4" t="n">
        <v>40858</v>
      </c>
      <c r="B2687" s="5" t="n">
        <v>2011</v>
      </c>
      <c r="C2687" s="5" t="n">
        <v>11</v>
      </c>
      <c r="D2687" s="6" t="str">
        <f aca="false">IF(MONTH(A2687)&gt;=4,"FY "&amp;YEAR(A2687)&amp;"-"&amp;RIGHT(YEAR(A2687)+1,2),"FY "&amp;(YEAR(A2687)-1)&amp;"-"&amp;RIGHT(YEAR(A2687),2))</f>
        <v>FY 2011-12</v>
      </c>
      <c r="E2687" s="5" t="s">
        <v>13</v>
      </c>
      <c r="F2687" s="7" t="n">
        <v>2080.4</v>
      </c>
      <c r="G2687" s="7" t="n">
        <v>1658.7</v>
      </c>
      <c r="H2687" s="7" t="n">
        <v>421.7</v>
      </c>
      <c r="I2687" s="7" t="n">
        <v>84.71</v>
      </c>
      <c r="J2687" s="8" t="n">
        <v>49.781</v>
      </c>
    </row>
    <row r="2688" customFormat="false" ht="15" hidden="false" customHeight="false" outlineLevel="0" collapsed="false">
      <c r="A2688" s="4" t="n">
        <v>40861</v>
      </c>
      <c r="B2688" s="5" t="n">
        <v>2011</v>
      </c>
      <c r="C2688" s="5" t="n">
        <v>11</v>
      </c>
      <c r="D2688" s="6" t="str">
        <f aca="false">IF(MONTH(A2688)&gt;=4,"FY "&amp;YEAR(A2688)&amp;"-"&amp;RIGHT(YEAR(A2688)+1,2),"FY "&amp;(YEAR(A2688)-1)&amp;"-"&amp;RIGHT(YEAR(A2688),2))</f>
        <v>FY 2011-12</v>
      </c>
      <c r="E2688" s="5" t="s">
        <v>13</v>
      </c>
      <c r="F2688" s="7" t="n">
        <v>3254</v>
      </c>
      <c r="G2688" s="7" t="n">
        <v>3041.4</v>
      </c>
      <c r="H2688" s="7" t="n">
        <v>212.6</v>
      </c>
      <c r="I2688" s="7" t="n">
        <v>42.29</v>
      </c>
      <c r="J2688" s="8" t="n">
        <v>50.2795</v>
      </c>
    </row>
    <row r="2689" customFormat="false" ht="15" hidden="false" customHeight="false" outlineLevel="0" collapsed="false">
      <c r="A2689" s="4" t="n">
        <v>40862</v>
      </c>
      <c r="B2689" s="5" t="n">
        <v>2011</v>
      </c>
      <c r="C2689" s="5" t="n">
        <v>11</v>
      </c>
      <c r="D2689" s="6" t="str">
        <f aca="false">IF(MONTH(A2689)&gt;=4,"FY "&amp;YEAR(A2689)&amp;"-"&amp;RIGHT(YEAR(A2689)+1,2),"FY "&amp;(YEAR(A2689)-1)&amp;"-"&amp;RIGHT(YEAR(A2689),2))</f>
        <v>FY 2011-12</v>
      </c>
      <c r="E2689" s="5" t="s">
        <v>13</v>
      </c>
      <c r="F2689" s="7" t="n">
        <v>2542</v>
      </c>
      <c r="G2689" s="7" t="n">
        <v>2326.1</v>
      </c>
      <c r="H2689" s="7" t="n">
        <v>215.9</v>
      </c>
      <c r="I2689" s="7" t="n">
        <v>43.1</v>
      </c>
      <c r="J2689" s="8" t="n">
        <v>50.0845</v>
      </c>
    </row>
    <row r="2690" customFormat="false" ht="15" hidden="false" customHeight="false" outlineLevel="0" collapsed="false">
      <c r="A2690" s="4" t="n">
        <v>40863</v>
      </c>
      <c r="B2690" s="5" t="n">
        <v>2011</v>
      </c>
      <c r="C2690" s="5" t="n">
        <v>11</v>
      </c>
      <c r="D2690" s="6" t="str">
        <f aca="false">IF(MONTH(A2690)&gt;=4,"FY "&amp;YEAR(A2690)&amp;"-"&amp;RIGHT(YEAR(A2690)+1,2),"FY "&amp;(YEAR(A2690)-1)&amp;"-"&amp;RIGHT(YEAR(A2690),2))</f>
        <v>FY 2011-12</v>
      </c>
      <c r="E2690" s="5" t="s">
        <v>13</v>
      </c>
      <c r="F2690" s="7" t="n">
        <v>1704</v>
      </c>
      <c r="G2690" s="7" t="n">
        <v>2081.1</v>
      </c>
      <c r="H2690" s="7" t="n">
        <v>-377.1</v>
      </c>
      <c r="I2690" s="7" t="n">
        <v>-74.59</v>
      </c>
      <c r="J2690" s="8" t="n">
        <v>50.5645</v>
      </c>
    </row>
    <row r="2691" customFormat="false" ht="15" hidden="false" customHeight="false" outlineLevel="0" collapsed="false">
      <c r="A2691" s="4" t="n">
        <v>40864</v>
      </c>
      <c r="B2691" s="5" t="n">
        <v>2011</v>
      </c>
      <c r="C2691" s="5" t="n">
        <v>11</v>
      </c>
      <c r="D2691" s="6" t="str">
        <f aca="false">IF(MONTH(A2691)&gt;=4,"FY "&amp;YEAR(A2691)&amp;"-"&amp;RIGHT(YEAR(A2691)+1,2),"FY "&amp;(YEAR(A2691)-1)&amp;"-"&amp;RIGHT(YEAR(A2691),2))</f>
        <v>FY 2011-12</v>
      </c>
      <c r="E2691" s="5" t="s">
        <v>13</v>
      </c>
      <c r="F2691" s="7" t="n">
        <v>1737.2</v>
      </c>
      <c r="G2691" s="7" t="n">
        <v>2199.3</v>
      </c>
      <c r="H2691" s="7" t="n">
        <v>-462.1</v>
      </c>
      <c r="I2691" s="7" t="n">
        <v>-90.77</v>
      </c>
      <c r="J2691" s="8" t="n">
        <v>50.901</v>
      </c>
    </row>
    <row r="2692" customFormat="false" ht="15" hidden="false" customHeight="false" outlineLevel="0" collapsed="false">
      <c r="A2692" s="4" t="n">
        <v>40865</v>
      </c>
      <c r="B2692" s="5" t="n">
        <v>2011</v>
      </c>
      <c r="C2692" s="5" t="n">
        <v>11</v>
      </c>
      <c r="D2692" s="6" t="str">
        <f aca="false">IF(MONTH(A2692)&gt;=4,"FY "&amp;YEAR(A2692)&amp;"-"&amp;RIGHT(YEAR(A2692)+1,2),"FY "&amp;(YEAR(A2692)-1)&amp;"-"&amp;RIGHT(YEAR(A2692),2))</f>
        <v>FY 2011-12</v>
      </c>
      <c r="E2692" s="5" t="s">
        <v>13</v>
      </c>
      <c r="F2692" s="7" t="n">
        <v>1932.9</v>
      </c>
      <c r="G2692" s="7" t="n">
        <v>2093.6</v>
      </c>
      <c r="H2692" s="7" t="n">
        <v>-160.7</v>
      </c>
      <c r="I2692" s="7" t="n">
        <v>-31.69</v>
      </c>
      <c r="J2692" s="8" t="n">
        <v>50.722</v>
      </c>
    </row>
    <row r="2693" customFormat="false" ht="15" hidden="false" customHeight="false" outlineLevel="0" collapsed="false">
      <c r="A2693" s="4" t="n">
        <v>40868</v>
      </c>
      <c r="B2693" s="5" t="n">
        <v>2011</v>
      </c>
      <c r="C2693" s="5" t="n">
        <v>11</v>
      </c>
      <c r="D2693" s="6" t="str">
        <f aca="false">IF(MONTH(A2693)&gt;=4,"FY "&amp;YEAR(A2693)&amp;"-"&amp;RIGHT(YEAR(A2693)+1,2),"FY "&amp;(YEAR(A2693)-1)&amp;"-"&amp;RIGHT(YEAR(A2693),2))</f>
        <v>FY 2011-12</v>
      </c>
      <c r="E2693" s="5" t="s">
        <v>13</v>
      </c>
      <c r="F2693" s="7" t="n">
        <v>1798.2</v>
      </c>
      <c r="G2693" s="7" t="n">
        <v>2553.7</v>
      </c>
      <c r="H2693" s="7" t="n">
        <v>-755.5</v>
      </c>
      <c r="I2693" s="7" t="n">
        <v>-147.11</v>
      </c>
      <c r="J2693" s="8" t="n">
        <v>51.353</v>
      </c>
    </row>
    <row r="2694" customFormat="false" ht="15" hidden="false" customHeight="false" outlineLevel="0" collapsed="false">
      <c r="A2694" s="4" t="n">
        <v>40869</v>
      </c>
      <c r="B2694" s="5" t="n">
        <v>2011</v>
      </c>
      <c r="C2694" s="5" t="n">
        <v>11</v>
      </c>
      <c r="D2694" s="6" t="str">
        <f aca="false">IF(MONTH(A2694)&gt;=4,"FY "&amp;YEAR(A2694)&amp;"-"&amp;RIGHT(YEAR(A2694)+1,2),"FY "&amp;(YEAR(A2694)-1)&amp;"-"&amp;RIGHT(YEAR(A2694),2))</f>
        <v>FY 2011-12</v>
      </c>
      <c r="E2694" s="5" t="s">
        <v>13</v>
      </c>
      <c r="F2694" s="7" t="n">
        <v>1893.9</v>
      </c>
      <c r="G2694" s="7" t="n">
        <v>2495.1</v>
      </c>
      <c r="H2694" s="7" t="n">
        <v>-601.1</v>
      </c>
      <c r="I2694" s="7" t="n">
        <v>-116.24</v>
      </c>
      <c r="J2694" s="8" t="n">
        <v>51.7165</v>
      </c>
    </row>
    <row r="2695" customFormat="false" ht="15" hidden="false" customHeight="false" outlineLevel="0" collapsed="false">
      <c r="A2695" s="4" t="n">
        <v>40870</v>
      </c>
      <c r="B2695" s="5" t="n">
        <v>2011</v>
      </c>
      <c r="C2695" s="5" t="n">
        <v>11</v>
      </c>
      <c r="D2695" s="6" t="str">
        <f aca="false">IF(MONTH(A2695)&gt;=4,"FY "&amp;YEAR(A2695)&amp;"-"&amp;RIGHT(YEAR(A2695)+1,2),"FY "&amp;(YEAR(A2695)-1)&amp;"-"&amp;RIGHT(YEAR(A2695),2))</f>
        <v>FY 2011-12</v>
      </c>
      <c r="E2695" s="5" t="s">
        <v>13</v>
      </c>
      <c r="F2695" s="7" t="n">
        <v>1758.9</v>
      </c>
      <c r="G2695" s="7" t="n">
        <v>2621.1</v>
      </c>
      <c r="H2695" s="7" t="n">
        <v>-862.1</v>
      </c>
      <c r="I2695" s="7" t="n">
        <v>-163.59</v>
      </c>
      <c r="J2695" s="8" t="n">
        <v>52.7015</v>
      </c>
    </row>
    <row r="2696" customFormat="false" ht="15" hidden="false" customHeight="false" outlineLevel="0" collapsed="false">
      <c r="A2696" s="4" t="n">
        <v>40871</v>
      </c>
      <c r="B2696" s="5" t="n">
        <v>2011</v>
      </c>
      <c r="C2696" s="5" t="n">
        <v>11</v>
      </c>
      <c r="D2696" s="6" t="str">
        <f aca="false">IF(MONTH(A2696)&gt;=4,"FY "&amp;YEAR(A2696)&amp;"-"&amp;RIGHT(YEAR(A2696)+1,2),"FY "&amp;(YEAR(A2696)-1)&amp;"-"&amp;RIGHT(YEAR(A2696),2))</f>
        <v>FY 2011-12</v>
      </c>
      <c r="E2696" s="5" t="s">
        <v>13</v>
      </c>
      <c r="F2696" s="7" t="n">
        <v>1726.3</v>
      </c>
      <c r="G2696" s="7" t="n">
        <v>2797.1</v>
      </c>
      <c r="H2696" s="7" t="n">
        <v>-1070.7</v>
      </c>
      <c r="I2696" s="7" t="n">
        <v>-205.51</v>
      </c>
      <c r="J2696" s="8" t="n">
        <v>52.1005</v>
      </c>
    </row>
    <row r="2697" customFormat="false" ht="15" hidden="false" customHeight="false" outlineLevel="0" collapsed="false">
      <c r="A2697" s="4" t="n">
        <v>40872</v>
      </c>
      <c r="B2697" s="5" t="n">
        <v>2011</v>
      </c>
      <c r="C2697" s="5" t="n">
        <v>11</v>
      </c>
      <c r="D2697" s="6" t="str">
        <f aca="false">IF(MONTH(A2697)&gt;=4,"FY "&amp;YEAR(A2697)&amp;"-"&amp;RIGHT(YEAR(A2697)+1,2),"FY "&amp;(YEAR(A2697)-1)&amp;"-"&amp;RIGHT(YEAR(A2697),2))</f>
        <v>FY 2011-12</v>
      </c>
      <c r="E2697" s="5" t="s">
        <v>13</v>
      </c>
      <c r="F2697" s="7" t="n">
        <v>2106.5</v>
      </c>
      <c r="G2697" s="7" t="n">
        <v>3212.9</v>
      </c>
      <c r="H2697" s="7" t="n">
        <v>-1106.4</v>
      </c>
      <c r="I2697" s="7" t="n">
        <v>-211.75</v>
      </c>
      <c r="J2697" s="8" t="n">
        <v>52.25</v>
      </c>
    </row>
    <row r="2698" customFormat="false" ht="15" hidden="false" customHeight="false" outlineLevel="0" collapsed="false">
      <c r="A2698" s="4" t="n">
        <v>40875</v>
      </c>
      <c r="B2698" s="5" t="n">
        <v>2011</v>
      </c>
      <c r="C2698" s="5" t="n">
        <v>11</v>
      </c>
      <c r="D2698" s="6" t="str">
        <f aca="false">IF(MONTH(A2698)&gt;=4,"FY "&amp;YEAR(A2698)&amp;"-"&amp;RIGHT(YEAR(A2698)+1,2),"FY "&amp;(YEAR(A2698)-1)&amp;"-"&amp;RIGHT(YEAR(A2698),2))</f>
        <v>FY 2011-12</v>
      </c>
      <c r="E2698" s="5" t="s">
        <v>13</v>
      </c>
      <c r="F2698" s="7" t="n">
        <v>1393.4</v>
      </c>
      <c r="G2698" s="7" t="n">
        <v>2149.3</v>
      </c>
      <c r="H2698" s="7" t="n">
        <v>-755.9</v>
      </c>
      <c r="I2698" s="7" t="n">
        <v>-144.91</v>
      </c>
      <c r="J2698" s="8" t="n">
        <v>52.1665</v>
      </c>
    </row>
    <row r="2699" customFormat="false" ht="15" hidden="false" customHeight="false" outlineLevel="0" collapsed="false">
      <c r="A2699" s="4" t="n">
        <v>40876</v>
      </c>
      <c r="B2699" s="5" t="n">
        <v>2011</v>
      </c>
      <c r="C2699" s="5" t="n">
        <v>11</v>
      </c>
      <c r="D2699" s="6" t="str">
        <f aca="false">IF(MONTH(A2699)&gt;=4,"FY "&amp;YEAR(A2699)&amp;"-"&amp;RIGHT(YEAR(A2699)+1,2),"FY "&amp;(YEAR(A2699)-1)&amp;"-"&amp;RIGHT(YEAR(A2699),2))</f>
        <v>FY 2011-12</v>
      </c>
      <c r="E2699" s="5" t="s">
        <v>13</v>
      </c>
      <c r="F2699" s="7" t="n">
        <v>1729</v>
      </c>
      <c r="G2699" s="7" t="n">
        <v>1949.7</v>
      </c>
      <c r="H2699" s="7" t="n">
        <v>-220.7</v>
      </c>
      <c r="I2699" s="7" t="n">
        <v>-42.45</v>
      </c>
      <c r="J2699" s="8" t="n">
        <v>51.983</v>
      </c>
    </row>
    <row r="2700" customFormat="false" ht="15" hidden="false" customHeight="false" outlineLevel="0" collapsed="false">
      <c r="A2700" s="4" t="n">
        <v>40877</v>
      </c>
      <c r="B2700" s="5" t="n">
        <v>2011</v>
      </c>
      <c r="C2700" s="5" t="n">
        <v>11</v>
      </c>
      <c r="D2700" s="6" t="str">
        <f aca="false">IF(MONTH(A2700)&gt;=4,"FY "&amp;YEAR(A2700)&amp;"-"&amp;RIGHT(YEAR(A2700)+1,2),"FY "&amp;(YEAR(A2700)-1)&amp;"-"&amp;RIGHT(YEAR(A2700),2))</f>
        <v>FY 2011-12</v>
      </c>
      <c r="E2700" s="5" t="s">
        <v>13</v>
      </c>
      <c r="F2700" s="7" t="n">
        <v>1930.3</v>
      </c>
      <c r="G2700" s="7" t="n">
        <v>2112</v>
      </c>
      <c r="H2700" s="7" t="n">
        <v>-181.8</v>
      </c>
      <c r="I2700" s="7" t="n">
        <v>-35</v>
      </c>
      <c r="J2700" s="8" t="n">
        <v>51.9308</v>
      </c>
    </row>
    <row r="2701" customFormat="false" ht="15" hidden="false" customHeight="false" outlineLevel="0" collapsed="false">
      <c r="A2701" s="4" t="n">
        <v>40878</v>
      </c>
      <c r="B2701" s="5" t="n">
        <v>2011</v>
      </c>
      <c r="C2701" s="5" t="n">
        <v>12</v>
      </c>
      <c r="D2701" s="6" t="str">
        <f aca="false">IF(MONTH(A2701)&gt;=4,"FY "&amp;YEAR(A2701)&amp;"-"&amp;RIGHT(YEAR(A2701)+1,2),"FY "&amp;(YEAR(A2701)-1)&amp;"-"&amp;RIGHT(YEAR(A2701),2))</f>
        <v>FY 2011-12</v>
      </c>
      <c r="E2701" s="5" t="s">
        <v>13</v>
      </c>
      <c r="F2701" s="7" t="n">
        <v>6189</v>
      </c>
      <c r="G2701" s="7" t="n">
        <v>6049.2</v>
      </c>
      <c r="H2701" s="7" t="n">
        <v>139.8</v>
      </c>
      <c r="I2701" s="7" t="n">
        <v>26.8</v>
      </c>
      <c r="J2701" s="8" t="n">
        <v>52.165</v>
      </c>
    </row>
    <row r="2702" customFormat="false" ht="15" hidden="false" customHeight="false" outlineLevel="0" collapsed="false">
      <c r="A2702" s="4" t="n">
        <v>40879</v>
      </c>
      <c r="B2702" s="5" t="n">
        <v>2011</v>
      </c>
      <c r="C2702" s="5" t="n">
        <v>12</v>
      </c>
      <c r="D2702" s="6" t="str">
        <f aca="false">IF(MONTH(A2702)&gt;=4,"FY "&amp;YEAR(A2702)&amp;"-"&amp;RIGHT(YEAR(A2702)+1,2),"FY "&amp;(YEAR(A2702)-1)&amp;"-"&amp;RIGHT(YEAR(A2702),2))</f>
        <v>FY 2011-12</v>
      </c>
      <c r="E2702" s="5" t="s">
        <v>13</v>
      </c>
      <c r="F2702" s="7" t="n">
        <v>2435.7</v>
      </c>
      <c r="G2702" s="7" t="n">
        <v>1531</v>
      </c>
      <c r="H2702" s="7" t="n">
        <v>904.8</v>
      </c>
      <c r="I2702" s="7" t="n">
        <v>175.17</v>
      </c>
      <c r="J2702" s="8" t="n">
        <v>51.652</v>
      </c>
    </row>
    <row r="2703" customFormat="false" ht="15" hidden="false" customHeight="false" outlineLevel="0" collapsed="false">
      <c r="A2703" s="4" t="n">
        <v>40882</v>
      </c>
      <c r="B2703" s="5" t="n">
        <v>2011</v>
      </c>
      <c r="C2703" s="5" t="n">
        <v>12</v>
      </c>
      <c r="D2703" s="6" t="str">
        <f aca="false">IF(MONTH(A2703)&gt;=4,"FY "&amp;YEAR(A2703)&amp;"-"&amp;RIGHT(YEAR(A2703)+1,2),"FY "&amp;(YEAR(A2703)-1)&amp;"-"&amp;RIGHT(YEAR(A2703),2))</f>
        <v>FY 2011-12</v>
      </c>
      <c r="E2703" s="5" t="s">
        <v>13</v>
      </c>
      <c r="F2703" s="7" t="n">
        <v>2573.9</v>
      </c>
      <c r="G2703" s="7" t="n">
        <v>1861.9</v>
      </c>
      <c r="H2703" s="7" t="n">
        <v>712</v>
      </c>
      <c r="I2703" s="7" t="n">
        <v>138.65</v>
      </c>
      <c r="J2703" s="8" t="n">
        <v>51.3523</v>
      </c>
    </row>
    <row r="2704" customFormat="false" ht="15" hidden="false" customHeight="false" outlineLevel="0" collapsed="false">
      <c r="A2704" s="4" t="n">
        <v>40884</v>
      </c>
      <c r="B2704" s="5" t="n">
        <v>2011</v>
      </c>
      <c r="C2704" s="5" t="n">
        <v>12</v>
      </c>
      <c r="D2704" s="6" t="str">
        <f aca="false">IF(MONTH(A2704)&gt;=4,"FY "&amp;YEAR(A2704)&amp;"-"&amp;RIGHT(YEAR(A2704)+1,2),"FY "&amp;(YEAR(A2704)-1)&amp;"-"&amp;RIGHT(YEAR(A2704),2))</f>
        <v>FY 2011-12</v>
      </c>
      <c r="E2704" s="5" t="s">
        <v>13</v>
      </c>
      <c r="F2704" s="7" t="n">
        <v>1512.9</v>
      </c>
      <c r="G2704" s="7" t="n">
        <v>1301</v>
      </c>
      <c r="H2704" s="7" t="n">
        <v>211.9</v>
      </c>
      <c r="I2704" s="7" t="n">
        <v>41.23</v>
      </c>
      <c r="J2704" s="8" t="n">
        <v>51.3925</v>
      </c>
    </row>
    <row r="2705" customFormat="false" ht="15" hidden="false" customHeight="false" outlineLevel="0" collapsed="false">
      <c r="A2705" s="4" t="n">
        <v>40885</v>
      </c>
      <c r="B2705" s="5" t="n">
        <v>2011</v>
      </c>
      <c r="C2705" s="5" t="n">
        <v>12</v>
      </c>
      <c r="D2705" s="6" t="str">
        <f aca="false">IF(MONTH(A2705)&gt;=4,"FY "&amp;YEAR(A2705)&amp;"-"&amp;RIGHT(YEAR(A2705)+1,2),"FY "&amp;(YEAR(A2705)-1)&amp;"-"&amp;RIGHT(YEAR(A2705),2))</f>
        <v>FY 2011-12</v>
      </c>
      <c r="E2705" s="5" t="s">
        <v>13</v>
      </c>
      <c r="F2705" s="7" t="n">
        <v>2841.9</v>
      </c>
      <c r="G2705" s="7" t="n">
        <v>2762.5</v>
      </c>
      <c r="H2705" s="7" t="n">
        <v>79.4</v>
      </c>
      <c r="I2705" s="7" t="n">
        <v>15.43</v>
      </c>
      <c r="J2705" s="8" t="n">
        <v>51.449</v>
      </c>
    </row>
    <row r="2706" customFormat="false" ht="15" hidden="false" customHeight="false" outlineLevel="0" collapsed="false">
      <c r="A2706" s="4" t="n">
        <v>40886</v>
      </c>
      <c r="B2706" s="5" t="n">
        <v>2011</v>
      </c>
      <c r="C2706" s="5" t="n">
        <v>12</v>
      </c>
      <c r="D2706" s="6" t="str">
        <f aca="false">IF(MONTH(A2706)&gt;=4,"FY "&amp;YEAR(A2706)&amp;"-"&amp;RIGHT(YEAR(A2706)+1,2),"FY "&amp;(YEAR(A2706)-1)&amp;"-"&amp;RIGHT(YEAR(A2706),2))</f>
        <v>FY 2011-12</v>
      </c>
      <c r="E2706" s="5" t="s">
        <v>13</v>
      </c>
      <c r="F2706" s="7" t="n">
        <v>2209.6</v>
      </c>
      <c r="G2706" s="7" t="n">
        <v>2014</v>
      </c>
      <c r="H2706" s="7" t="n">
        <v>195.6</v>
      </c>
      <c r="I2706" s="7" t="n">
        <v>37.77</v>
      </c>
      <c r="J2706" s="8" t="n">
        <v>51.778</v>
      </c>
    </row>
    <row r="2707" customFormat="false" ht="15" hidden="false" customHeight="false" outlineLevel="0" collapsed="false">
      <c r="A2707" s="4" t="n">
        <v>40889</v>
      </c>
      <c r="B2707" s="5" t="n">
        <v>2011</v>
      </c>
      <c r="C2707" s="5" t="n">
        <v>12</v>
      </c>
      <c r="D2707" s="6" t="str">
        <f aca="false">IF(MONTH(A2707)&gt;=4,"FY "&amp;YEAR(A2707)&amp;"-"&amp;RIGHT(YEAR(A2707)+1,2),"FY "&amp;(YEAR(A2707)-1)&amp;"-"&amp;RIGHT(YEAR(A2707),2))</f>
        <v>FY 2011-12</v>
      </c>
      <c r="E2707" s="5" t="s">
        <v>13</v>
      </c>
      <c r="F2707" s="7" t="n">
        <v>1769.5</v>
      </c>
      <c r="G2707" s="7" t="n">
        <v>2061.7</v>
      </c>
      <c r="H2707" s="7" t="n">
        <v>-292.2</v>
      </c>
      <c r="I2707" s="7" t="n">
        <v>-55.94</v>
      </c>
      <c r="J2707" s="8" t="n">
        <v>52.2285</v>
      </c>
    </row>
    <row r="2708" customFormat="false" ht="15" hidden="false" customHeight="false" outlineLevel="0" collapsed="false">
      <c r="A2708" s="4" t="n">
        <v>40890</v>
      </c>
      <c r="B2708" s="5" t="n">
        <v>2011</v>
      </c>
      <c r="C2708" s="5" t="n">
        <v>12</v>
      </c>
      <c r="D2708" s="6" t="str">
        <f aca="false">IF(MONTH(A2708)&gt;=4,"FY "&amp;YEAR(A2708)&amp;"-"&amp;RIGHT(YEAR(A2708)+1,2),"FY "&amp;(YEAR(A2708)-1)&amp;"-"&amp;RIGHT(YEAR(A2708),2))</f>
        <v>FY 2011-12</v>
      </c>
      <c r="E2708" s="5" t="s">
        <v>13</v>
      </c>
      <c r="F2708" s="7" t="n">
        <v>1518.3</v>
      </c>
      <c r="G2708" s="7" t="n">
        <v>1837.3</v>
      </c>
      <c r="H2708" s="7" t="n">
        <v>-319</v>
      </c>
      <c r="I2708" s="7" t="n">
        <v>-60.85</v>
      </c>
      <c r="J2708" s="8" t="n">
        <v>52.4238</v>
      </c>
    </row>
    <row r="2709" customFormat="false" ht="15" hidden="false" customHeight="false" outlineLevel="0" collapsed="false">
      <c r="A2709" s="4" t="n">
        <v>40891</v>
      </c>
      <c r="B2709" s="5" t="n">
        <v>2011</v>
      </c>
      <c r="C2709" s="5" t="n">
        <v>12</v>
      </c>
      <c r="D2709" s="6" t="str">
        <f aca="false">IF(MONTH(A2709)&gt;=4,"FY "&amp;YEAR(A2709)&amp;"-"&amp;RIGHT(YEAR(A2709)+1,2),"FY "&amp;(YEAR(A2709)-1)&amp;"-"&amp;RIGHT(YEAR(A2709),2))</f>
        <v>FY 2011-12</v>
      </c>
      <c r="E2709" s="5" t="s">
        <v>13</v>
      </c>
      <c r="F2709" s="7" t="n">
        <v>1598.2</v>
      </c>
      <c r="G2709" s="7" t="n">
        <v>2087.7</v>
      </c>
      <c r="H2709" s="7" t="n">
        <v>-489.5</v>
      </c>
      <c r="I2709" s="7" t="n">
        <v>-91.66</v>
      </c>
      <c r="J2709" s="8" t="n">
        <v>53.403</v>
      </c>
    </row>
    <row r="2710" customFormat="false" ht="15" hidden="false" customHeight="false" outlineLevel="0" collapsed="false">
      <c r="A2710" s="4" t="n">
        <v>40892</v>
      </c>
      <c r="B2710" s="5" t="n">
        <v>2011</v>
      </c>
      <c r="C2710" s="5" t="n">
        <v>12</v>
      </c>
      <c r="D2710" s="6" t="str">
        <f aca="false">IF(MONTH(A2710)&gt;=4,"FY "&amp;YEAR(A2710)&amp;"-"&amp;RIGHT(YEAR(A2710)+1,2),"FY "&amp;(YEAR(A2710)-1)&amp;"-"&amp;RIGHT(YEAR(A2710),2))</f>
        <v>FY 2011-12</v>
      </c>
      <c r="E2710" s="5" t="s">
        <v>13</v>
      </c>
      <c r="F2710" s="7" t="n">
        <v>2302.5</v>
      </c>
      <c r="G2710" s="7" t="n">
        <v>2358.3</v>
      </c>
      <c r="H2710" s="7" t="n">
        <v>-55.8</v>
      </c>
      <c r="I2710" s="7" t="n">
        <v>-10.41</v>
      </c>
      <c r="J2710" s="8" t="n">
        <v>53.577</v>
      </c>
    </row>
    <row r="2711" customFormat="false" ht="15" hidden="false" customHeight="false" outlineLevel="0" collapsed="false">
      <c r="A2711" s="4" t="n">
        <v>40893</v>
      </c>
      <c r="B2711" s="5" t="n">
        <v>2011</v>
      </c>
      <c r="C2711" s="5" t="n">
        <v>12</v>
      </c>
      <c r="D2711" s="6" t="str">
        <f aca="false">IF(MONTH(A2711)&gt;=4,"FY "&amp;YEAR(A2711)&amp;"-"&amp;RIGHT(YEAR(A2711)+1,2),"FY "&amp;(YEAR(A2711)-1)&amp;"-"&amp;RIGHT(YEAR(A2711),2))</f>
        <v>FY 2011-12</v>
      </c>
      <c r="E2711" s="5" t="s">
        <v>13</v>
      </c>
      <c r="F2711" s="7" t="n">
        <v>3000.6</v>
      </c>
      <c r="G2711" s="7" t="n">
        <v>3227.2</v>
      </c>
      <c r="H2711" s="7" t="n">
        <v>-226.6</v>
      </c>
      <c r="I2711" s="7" t="n">
        <v>-41.78</v>
      </c>
      <c r="J2711" s="8" t="n">
        <v>54.2355</v>
      </c>
    </row>
    <row r="2712" customFormat="false" ht="15" hidden="false" customHeight="false" outlineLevel="0" collapsed="false">
      <c r="A2712" s="4" t="n">
        <v>40896</v>
      </c>
      <c r="B2712" s="5" t="n">
        <v>2011</v>
      </c>
      <c r="C2712" s="5" t="n">
        <v>12</v>
      </c>
      <c r="D2712" s="6" t="str">
        <f aca="false">IF(MONTH(A2712)&gt;=4,"FY "&amp;YEAR(A2712)&amp;"-"&amp;RIGHT(YEAR(A2712)+1,2),"FY "&amp;(YEAR(A2712)-1)&amp;"-"&amp;RIGHT(YEAR(A2712),2))</f>
        <v>FY 2011-12</v>
      </c>
      <c r="E2712" s="5" t="s">
        <v>13</v>
      </c>
      <c r="F2712" s="7" t="n">
        <v>2269.9</v>
      </c>
      <c r="G2712" s="7" t="n">
        <v>2419.6</v>
      </c>
      <c r="H2712" s="7" t="n">
        <v>-149.6</v>
      </c>
      <c r="I2712" s="7" t="n">
        <v>-28.33</v>
      </c>
      <c r="J2712" s="8" t="n">
        <v>52.814</v>
      </c>
    </row>
    <row r="2713" customFormat="false" ht="15" hidden="false" customHeight="false" outlineLevel="0" collapsed="false">
      <c r="A2713" s="4" t="n">
        <v>40897</v>
      </c>
      <c r="B2713" s="5" t="n">
        <v>2011</v>
      </c>
      <c r="C2713" s="5" t="n">
        <v>12</v>
      </c>
      <c r="D2713" s="6" t="str">
        <f aca="false">IF(MONTH(A2713)&gt;=4,"FY "&amp;YEAR(A2713)&amp;"-"&amp;RIGHT(YEAR(A2713)+1,2),"FY "&amp;(YEAR(A2713)-1)&amp;"-"&amp;RIGHT(YEAR(A2713),2))</f>
        <v>FY 2011-12</v>
      </c>
      <c r="E2713" s="5" t="s">
        <v>13</v>
      </c>
      <c r="F2713" s="7" t="n">
        <v>2245.4</v>
      </c>
      <c r="G2713" s="7" t="n">
        <v>2641.5</v>
      </c>
      <c r="H2713" s="7" t="n">
        <v>-396.2</v>
      </c>
      <c r="I2713" s="7" t="n">
        <v>-74.81</v>
      </c>
      <c r="J2713" s="8" t="n">
        <v>52.9575</v>
      </c>
    </row>
    <row r="2714" customFormat="false" ht="15" hidden="false" customHeight="false" outlineLevel="0" collapsed="false">
      <c r="A2714" s="4" t="n">
        <v>40898</v>
      </c>
      <c r="B2714" s="5" t="n">
        <v>2011</v>
      </c>
      <c r="C2714" s="5" t="n">
        <v>12</v>
      </c>
      <c r="D2714" s="6" t="str">
        <f aca="false">IF(MONTH(A2714)&gt;=4,"FY "&amp;YEAR(A2714)&amp;"-"&amp;RIGHT(YEAR(A2714)+1,2),"FY "&amp;(YEAR(A2714)-1)&amp;"-"&amp;RIGHT(YEAR(A2714),2))</f>
        <v>FY 2011-12</v>
      </c>
      <c r="E2714" s="5" t="s">
        <v>13</v>
      </c>
      <c r="F2714" s="7" t="n">
        <v>1963</v>
      </c>
      <c r="G2714" s="7" t="n">
        <v>2397.4</v>
      </c>
      <c r="H2714" s="7" t="n">
        <v>-434.4</v>
      </c>
      <c r="I2714" s="7" t="n">
        <v>-81.91</v>
      </c>
      <c r="J2714" s="8" t="n">
        <v>53.027</v>
      </c>
    </row>
    <row r="2715" customFormat="false" ht="15" hidden="false" customHeight="false" outlineLevel="0" collapsed="false">
      <c r="A2715" s="4" t="n">
        <v>40899</v>
      </c>
      <c r="B2715" s="5" t="n">
        <v>2011</v>
      </c>
      <c r="C2715" s="5" t="n">
        <v>12</v>
      </c>
      <c r="D2715" s="6" t="str">
        <f aca="false">IF(MONTH(A2715)&gt;=4,"FY "&amp;YEAR(A2715)&amp;"-"&amp;RIGHT(YEAR(A2715)+1,2),"FY "&amp;(YEAR(A2715)-1)&amp;"-"&amp;RIGHT(YEAR(A2715),2))</f>
        <v>FY 2011-12</v>
      </c>
      <c r="E2715" s="5" t="s">
        <v>13</v>
      </c>
      <c r="F2715" s="7" t="n">
        <v>2213.7</v>
      </c>
      <c r="G2715" s="7" t="n">
        <v>2250.8</v>
      </c>
      <c r="H2715" s="7" t="n">
        <v>-37.1</v>
      </c>
      <c r="I2715" s="7" t="n">
        <v>-7.04</v>
      </c>
      <c r="J2715" s="8" t="n">
        <v>52.675</v>
      </c>
    </row>
    <row r="2716" customFormat="false" ht="15" hidden="false" customHeight="false" outlineLevel="0" collapsed="false">
      <c r="A2716" s="4" t="n">
        <v>40900</v>
      </c>
      <c r="B2716" s="5" t="n">
        <v>2011</v>
      </c>
      <c r="C2716" s="5" t="n">
        <v>12</v>
      </c>
      <c r="D2716" s="6" t="str">
        <f aca="false">IF(MONTH(A2716)&gt;=4,"FY "&amp;YEAR(A2716)&amp;"-"&amp;RIGHT(YEAR(A2716)+1,2),"FY "&amp;(YEAR(A2716)-1)&amp;"-"&amp;RIGHT(YEAR(A2716),2))</f>
        <v>FY 2011-12</v>
      </c>
      <c r="E2716" s="5" t="s">
        <v>13</v>
      </c>
      <c r="F2716" s="7" t="n">
        <v>1847.1</v>
      </c>
      <c r="G2716" s="7" t="n">
        <v>1934.5</v>
      </c>
      <c r="H2716" s="7" t="n">
        <v>-87.4</v>
      </c>
      <c r="I2716" s="7" t="n">
        <v>-16.55</v>
      </c>
      <c r="J2716" s="8" t="n">
        <v>52.7825</v>
      </c>
    </row>
    <row r="2717" customFormat="false" ht="15" hidden="false" customHeight="false" outlineLevel="0" collapsed="false">
      <c r="A2717" s="4" t="n">
        <v>40903</v>
      </c>
      <c r="B2717" s="5" t="n">
        <v>2011</v>
      </c>
      <c r="C2717" s="5" t="n">
        <v>12</v>
      </c>
      <c r="D2717" s="6" t="str">
        <f aca="false">IF(MONTH(A2717)&gt;=4,"FY "&amp;YEAR(A2717)&amp;"-"&amp;RIGHT(YEAR(A2717)+1,2),"FY "&amp;(YEAR(A2717)-1)&amp;"-"&amp;RIGHT(YEAR(A2717),2))</f>
        <v>FY 2011-12</v>
      </c>
      <c r="E2717" s="5" t="s">
        <v>13</v>
      </c>
      <c r="F2717" s="7" t="n">
        <v>1261.8</v>
      </c>
      <c r="G2717" s="7" t="n">
        <v>989.7</v>
      </c>
      <c r="H2717" s="7" t="n">
        <v>272</v>
      </c>
      <c r="I2717" s="7" t="n">
        <v>51.6</v>
      </c>
      <c r="J2717" s="8" t="n">
        <v>52.722</v>
      </c>
    </row>
    <row r="2718" customFormat="false" ht="15" hidden="false" customHeight="false" outlineLevel="0" collapsed="false">
      <c r="A2718" s="4" t="n">
        <v>40904</v>
      </c>
      <c r="B2718" s="5" t="n">
        <v>2011</v>
      </c>
      <c r="C2718" s="5" t="n">
        <v>12</v>
      </c>
      <c r="D2718" s="6" t="str">
        <f aca="false">IF(MONTH(A2718)&gt;=4,"FY "&amp;YEAR(A2718)&amp;"-"&amp;RIGHT(YEAR(A2718)+1,2),"FY "&amp;(YEAR(A2718)-1)&amp;"-"&amp;RIGHT(YEAR(A2718),2))</f>
        <v>FY 2011-12</v>
      </c>
      <c r="E2718" s="5" t="s">
        <v>13</v>
      </c>
      <c r="F2718" s="7" t="n">
        <v>540</v>
      </c>
      <c r="G2718" s="7" t="n">
        <v>386.3</v>
      </c>
      <c r="H2718" s="7" t="n">
        <v>153.7</v>
      </c>
      <c r="I2718" s="7" t="n">
        <v>29.09</v>
      </c>
      <c r="J2718" s="8" t="n">
        <v>52.8205</v>
      </c>
    </row>
    <row r="2719" customFormat="false" ht="15" hidden="false" customHeight="false" outlineLevel="0" collapsed="false">
      <c r="A2719" s="4" t="n">
        <v>40905</v>
      </c>
      <c r="B2719" s="5" t="n">
        <v>2011</v>
      </c>
      <c r="C2719" s="5" t="n">
        <v>12</v>
      </c>
      <c r="D2719" s="6" t="str">
        <f aca="false">IF(MONTH(A2719)&gt;=4,"FY "&amp;YEAR(A2719)&amp;"-"&amp;RIGHT(YEAR(A2719)+1,2),"FY "&amp;(YEAR(A2719)-1)&amp;"-"&amp;RIGHT(YEAR(A2719),2))</f>
        <v>FY 2011-12</v>
      </c>
      <c r="E2719" s="5" t="s">
        <v>13</v>
      </c>
      <c r="F2719" s="7" t="n">
        <v>1046.6</v>
      </c>
      <c r="G2719" s="7" t="n">
        <v>682.9</v>
      </c>
      <c r="H2719" s="7" t="n">
        <v>363.7</v>
      </c>
      <c r="I2719" s="7" t="n">
        <v>68.76</v>
      </c>
      <c r="J2719" s="8" t="n">
        <v>52.8945</v>
      </c>
    </row>
    <row r="2720" customFormat="false" ht="15" hidden="false" customHeight="false" outlineLevel="0" collapsed="false">
      <c r="A2720" s="4" t="n">
        <v>40906</v>
      </c>
      <c r="B2720" s="5" t="n">
        <v>2011</v>
      </c>
      <c r="C2720" s="5" t="n">
        <v>12</v>
      </c>
      <c r="D2720" s="6" t="str">
        <f aca="false">IF(MONTH(A2720)&gt;=4,"FY "&amp;YEAR(A2720)&amp;"-"&amp;RIGHT(YEAR(A2720)+1,2),"FY "&amp;(YEAR(A2720)-1)&amp;"-"&amp;RIGHT(YEAR(A2720),2))</f>
        <v>FY 2011-12</v>
      </c>
      <c r="E2720" s="5" t="s">
        <v>13</v>
      </c>
      <c r="F2720" s="7" t="n">
        <v>1238.1</v>
      </c>
      <c r="G2720" s="7" t="n">
        <v>1068.4</v>
      </c>
      <c r="H2720" s="7" t="n">
        <v>169.7</v>
      </c>
      <c r="I2720" s="7" t="n">
        <v>31.88</v>
      </c>
      <c r="J2720" s="8" t="n">
        <v>53.2145</v>
      </c>
    </row>
    <row r="2721" customFormat="false" ht="15" hidden="false" customHeight="false" outlineLevel="0" collapsed="false">
      <c r="A2721" s="4" t="n">
        <v>40907</v>
      </c>
      <c r="B2721" s="5" t="n">
        <v>2011</v>
      </c>
      <c r="C2721" s="5" t="n">
        <v>12</v>
      </c>
      <c r="D2721" s="6" t="str">
        <f aca="false">IF(MONTH(A2721)&gt;=4,"FY "&amp;YEAR(A2721)&amp;"-"&amp;RIGHT(YEAR(A2721)+1,2),"FY "&amp;(YEAR(A2721)-1)&amp;"-"&amp;RIGHT(YEAR(A2721),2))</f>
        <v>FY 2011-12</v>
      </c>
      <c r="E2721" s="5" t="s">
        <v>13</v>
      </c>
      <c r="F2721" s="7" t="n">
        <v>1497.9</v>
      </c>
      <c r="G2721" s="7" t="n">
        <v>2114.8</v>
      </c>
      <c r="H2721" s="7" t="n">
        <v>-616.9</v>
      </c>
      <c r="I2721" s="7" t="n">
        <v>-115.61</v>
      </c>
      <c r="J2721" s="8" t="n">
        <v>53.3585</v>
      </c>
    </row>
    <row r="2722" customFormat="false" ht="15" hidden="false" customHeight="false" outlineLevel="0" collapsed="false">
      <c r="A2722" s="4" t="n">
        <v>40910</v>
      </c>
      <c r="B2722" s="5" t="n">
        <v>2012</v>
      </c>
      <c r="C2722" s="5" t="n">
        <v>1</v>
      </c>
      <c r="D2722" s="6" t="str">
        <f aca="false">IF(MONTH(A2722)&gt;=4,"FY "&amp;YEAR(A2722)&amp;"-"&amp;RIGHT(YEAR(A2722)+1,2),"FY "&amp;(YEAR(A2722)-1)&amp;"-"&amp;RIGHT(YEAR(A2722),2))</f>
        <v>FY 2011-12</v>
      </c>
      <c r="E2722" s="5" t="s">
        <v>13</v>
      </c>
      <c r="F2722" s="7" t="n">
        <v>979</v>
      </c>
      <c r="G2722" s="7" t="n">
        <v>1065.7</v>
      </c>
      <c r="H2722" s="7" t="n">
        <v>-86.8</v>
      </c>
      <c r="I2722" s="7" t="n">
        <v>-16.29</v>
      </c>
      <c r="J2722" s="8" t="n">
        <v>53.266</v>
      </c>
    </row>
    <row r="2723" customFormat="false" ht="15" hidden="false" customHeight="false" outlineLevel="0" collapsed="false">
      <c r="A2723" s="4" t="n">
        <v>40911</v>
      </c>
      <c r="B2723" s="5" t="n">
        <v>2012</v>
      </c>
      <c r="C2723" s="5" t="n">
        <v>1</v>
      </c>
      <c r="D2723" s="6" t="str">
        <f aca="false">IF(MONTH(A2723)&gt;=4,"FY "&amp;YEAR(A2723)&amp;"-"&amp;RIGHT(YEAR(A2723)+1,2),"FY "&amp;(YEAR(A2723)-1)&amp;"-"&amp;RIGHT(YEAR(A2723),2))</f>
        <v>FY 2011-12</v>
      </c>
      <c r="E2723" s="5" t="s">
        <v>13</v>
      </c>
      <c r="F2723" s="7" t="n">
        <v>472.3</v>
      </c>
      <c r="G2723" s="7" t="n">
        <v>511.4</v>
      </c>
      <c r="H2723" s="7" t="n">
        <v>-39.1</v>
      </c>
      <c r="I2723" s="7" t="n">
        <v>-7.33</v>
      </c>
      <c r="J2723" s="8" t="n">
        <v>53.2975</v>
      </c>
    </row>
    <row r="2724" customFormat="false" ht="15" hidden="false" customHeight="false" outlineLevel="0" collapsed="false">
      <c r="A2724" s="4" t="n">
        <v>40912</v>
      </c>
      <c r="B2724" s="5" t="n">
        <v>2012</v>
      </c>
      <c r="C2724" s="5" t="n">
        <v>1</v>
      </c>
      <c r="D2724" s="6" t="str">
        <f aca="false">IF(MONTH(A2724)&gt;=4,"FY "&amp;YEAR(A2724)&amp;"-"&amp;RIGHT(YEAR(A2724)+1,2),"FY "&amp;(YEAR(A2724)-1)&amp;"-"&amp;RIGHT(YEAR(A2724),2))</f>
        <v>FY 2011-12</v>
      </c>
      <c r="E2724" s="5" t="s">
        <v>13</v>
      </c>
      <c r="F2724" s="7" t="n">
        <v>1356.5</v>
      </c>
      <c r="G2724" s="7" t="n">
        <v>1030.8</v>
      </c>
      <c r="H2724" s="7" t="n">
        <v>325.7</v>
      </c>
      <c r="I2724" s="7" t="n">
        <v>61.18</v>
      </c>
      <c r="J2724" s="8" t="n">
        <v>53.2288</v>
      </c>
    </row>
    <row r="2725" customFormat="false" ht="15" hidden="false" customHeight="false" outlineLevel="0" collapsed="false">
      <c r="A2725" s="4" t="n">
        <v>40913</v>
      </c>
      <c r="B2725" s="5" t="n">
        <v>2012</v>
      </c>
      <c r="C2725" s="5" t="n">
        <v>1</v>
      </c>
      <c r="D2725" s="6" t="str">
        <f aca="false">IF(MONTH(A2725)&gt;=4,"FY "&amp;YEAR(A2725)&amp;"-"&amp;RIGHT(YEAR(A2725)+1,2),"FY "&amp;(YEAR(A2725)-1)&amp;"-"&amp;RIGHT(YEAR(A2725),2))</f>
        <v>FY 2011-12</v>
      </c>
      <c r="E2725" s="5" t="s">
        <v>13</v>
      </c>
      <c r="F2725" s="7" t="n">
        <v>1840.3</v>
      </c>
      <c r="G2725" s="7" t="n">
        <v>1583.1</v>
      </c>
      <c r="H2725" s="7" t="n">
        <v>257.3</v>
      </c>
      <c r="I2725" s="7" t="n">
        <v>48.41</v>
      </c>
      <c r="J2725" s="8" t="n">
        <v>53.14</v>
      </c>
    </row>
    <row r="2726" customFormat="false" ht="15" hidden="false" customHeight="false" outlineLevel="0" collapsed="false">
      <c r="A2726" s="4" t="n">
        <v>40914</v>
      </c>
      <c r="B2726" s="5" t="n">
        <v>2012</v>
      </c>
      <c r="C2726" s="5" t="n">
        <v>1</v>
      </c>
      <c r="D2726" s="6" t="str">
        <f aca="false">IF(MONTH(A2726)&gt;=4,"FY "&amp;YEAR(A2726)&amp;"-"&amp;RIGHT(YEAR(A2726)+1,2),"FY "&amp;(YEAR(A2726)-1)&amp;"-"&amp;RIGHT(YEAR(A2726),2))</f>
        <v>FY 2011-12</v>
      </c>
      <c r="E2726" s="5" t="s">
        <v>13</v>
      </c>
      <c r="F2726" s="7" t="n">
        <v>2248.4</v>
      </c>
      <c r="G2726" s="7" t="n">
        <v>1699.2</v>
      </c>
      <c r="H2726" s="7" t="n">
        <v>549.3</v>
      </c>
      <c r="I2726" s="7" t="n">
        <v>104.07</v>
      </c>
      <c r="J2726" s="8" t="n">
        <v>52.781</v>
      </c>
    </row>
    <row r="2727" customFormat="false" ht="15" hidden="false" customHeight="false" outlineLevel="0" collapsed="false">
      <c r="A2727" s="4" t="n">
        <v>40917</v>
      </c>
      <c r="B2727" s="5" t="n">
        <v>2012</v>
      </c>
      <c r="C2727" s="5" t="n">
        <v>1</v>
      </c>
      <c r="D2727" s="6" t="str">
        <f aca="false">IF(MONTH(A2727)&gt;=4,"FY "&amp;YEAR(A2727)&amp;"-"&amp;RIGHT(YEAR(A2727)+1,2),"FY "&amp;(YEAR(A2727)-1)&amp;"-"&amp;RIGHT(YEAR(A2727),2))</f>
        <v>FY 2011-12</v>
      </c>
      <c r="E2727" s="5" t="s">
        <v>13</v>
      </c>
      <c r="F2727" s="7" t="n">
        <v>1851</v>
      </c>
      <c r="G2727" s="7" t="n">
        <v>1825.9</v>
      </c>
      <c r="H2727" s="7" t="n">
        <v>25.1</v>
      </c>
      <c r="I2727" s="7" t="n">
        <v>4.75</v>
      </c>
      <c r="J2727" s="8" t="n">
        <v>52.7838</v>
      </c>
    </row>
    <row r="2728" customFormat="false" ht="15" hidden="false" customHeight="false" outlineLevel="0" collapsed="false">
      <c r="A2728" s="4" t="n">
        <v>40918</v>
      </c>
      <c r="B2728" s="5" t="n">
        <v>2012</v>
      </c>
      <c r="C2728" s="5" t="n">
        <v>1</v>
      </c>
      <c r="D2728" s="6" t="str">
        <f aca="false">IF(MONTH(A2728)&gt;=4,"FY "&amp;YEAR(A2728)&amp;"-"&amp;RIGHT(YEAR(A2728)+1,2),"FY "&amp;(YEAR(A2728)-1)&amp;"-"&amp;RIGHT(YEAR(A2728),2))</f>
        <v>FY 2011-12</v>
      </c>
      <c r="E2728" s="5" t="s">
        <v>13</v>
      </c>
      <c r="F2728" s="7" t="n">
        <v>1789.1</v>
      </c>
      <c r="G2728" s="7" t="n">
        <v>1776.7</v>
      </c>
      <c r="H2728" s="7" t="n">
        <v>12.4</v>
      </c>
      <c r="I2728" s="7" t="n">
        <v>2.35</v>
      </c>
      <c r="J2728" s="8" t="n">
        <v>52.7325</v>
      </c>
    </row>
    <row r="2729" customFormat="false" ht="15" hidden="false" customHeight="false" outlineLevel="0" collapsed="false">
      <c r="A2729" s="4" t="n">
        <v>40919</v>
      </c>
      <c r="B2729" s="5" t="n">
        <v>2012</v>
      </c>
      <c r="C2729" s="5" t="n">
        <v>1</v>
      </c>
      <c r="D2729" s="6" t="str">
        <f aca="false">IF(MONTH(A2729)&gt;=4,"FY "&amp;YEAR(A2729)&amp;"-"&amp;RIGHT(YEAR(A2729)+1,2),"FY "&amp;(YEAR(A2729)-1)&amp;"-"&amp;RIGHT(YEAR(A2729),2))</f>
        <v>FY 2011-12</v>
      </c>
      <c r="E2729" s="5" t="s">
        <v>13</v>
      </c>
      <c r="F2729" s="7" t="n">
        <v>2783.1</v>
      </c>
      <c r="G2729" s="7" t="n">
        <v>2377.9</v>
      </c>
      <c r="H2729" s="7" t="n">
        <v>405.2</v>
      </c>
      <c r="I2729" s="7" t="n">
        <v>77.58</v>
      </c>
      <c r="J2729" s="8" t="n">
        <v>52.2255</v>
      </c>
    </row>
    <row r="2730" customFormat="false" ht="15" hidden="false" customHeight="false" outlineLevel="0" collapsed="false">
      <c r="A2730" s="4" t="n">
        <v>40920</v>
      </c>
      <c r="B2730" s="5" t="n">
        <v>2012</v>
      </c>
      <c r="C2730" s="5" t="n">
        <v>1</v>
      </c>
      <c r="D2730" s="6" t="str">
        <f aca="false">IF(MONTH(A2730)&gt;=4,"FY "&amp;YEAR(A2730)&amp;"-"&amp;RIGHT(YEAR(A2730)+1,2),"FY "&amp;(YEAR(A2730)-1)&amp;"-"&amp;RIGHT(YEAR(A2730),2))</f>
        <v>FY 2011-12</v>
      </c>
      <c r="E2730" s="5" t="s">
        <v>13</v>
      </c>
      <c r="F2730" s="7" t="n">
        <v>2629.6</v>
      </c>
      <c r="G2730" s="7" t="n">
        <v>2132.1</v>
      </c>
      <c r="H2730" s="7" t="n">
        <v>497.5</v>
      </c>
      <c r="I2730" s="7" t="n">
        <v>96.14</v>
      </c>
      <c r="J2730" s="8" t="n">
        <v>51.7495</v>
      </c>
    </row>
    <row r="2731" customFormat="false" ht="15" hidden="false" customHeight="false" outlineLevel="0" collapsed="false">
      <c r="A2731" s="4" t="n">
        <v>40921</v>
      </c>
      <c r="B2731" s="5" t="n">
        <v>2012</v>
      </c>
      <c r="C2731" s="5" t="n">
        <v>1</v>
      </c>
      <c r="D2731" s="6" t="str">
        <f aca="false">IF(MONTH(A2731)&gt;=4,"FY "&amp;YEAR(A2731)&amp;"-"&amp;RIGHT(YEAR(A2731)+1,2),"FY "&amp;(YEAR(A2731)-1)&amp;"-"&amp;RIGHT(YEAR(A2731),2))</f>
        <v>FY 2011-12</v>
      </c>
      <c r="E2731" s="5" t="s">
        <v>13</v>
      </c>
      <c r="F2731" s="7" t="n">
        <v>2526.8</v>
      </c>
      <c r="G2731" s="7" t="n">
        <v>2001.3</v>
      </c>
      <c r="H2731" s="7" t="n">
        <v>525.4</v>
      </c>
      <c r="I2731" s="7" t="n">
        <v>101.38</v>
      </c>
      <c r="J2731" s="8" t="n">
        <v>51.829</v>
      </c>
    </row>
    <row r="2732" customFormat="false" ht="15" hidden="false" customHeight="false" outlineLevel="0" collapsed="false">
      <c r="A2732" s="4" t="n">
        <v>40924</v>
      </c>
      <c r="B2732" s="5" t="n">
        <v>2012</v>
      </c>
      <c r="C2732" s="5" t="n">
        <v>1</v>
      </c>
      <c r="D2732" s="6" t="str">
        <f aca="false">IF(MONTH(A2732)&gt;=4,"FY "&amp;YEAR(A2732)&amp;"-"&amp;RIGHT(YEAR(A2732)+1,2),"FY "&amp;(YEAR(A2732)-1)&amp;"-"&amp;RIGHT(YEAR(A2732),2))</f>
        <v>FY 2011-12</v>
      </c>
      <c r="E2732" s="5" t="s">
        <v>13</v>
      </c>
      <c r="F2732" s="7" t="n">
        <v>2526.3</v>
      </c>
      <c r="G2732" s="7" t="n">
        <v>2161.7</v>
      </c>
      <c r="H2732" s="7" t="n">
        <v>364.5</v>
      </c>
      <c r="I2732" s="7" t="n">
        <v>70.88</v>
      </c>
      <c r="J2732" s="8" t="n">
        <v>51.431</v>
      </c>
    </row>
    <row r="2733" customFormat="false" ht="15" hidden="false" customHeight="false" outlineLevel="0" collapsed="false">
      <c r="A2733" s="4" t="n">
        <v>40925</v>
      </c>
      <c r="B2733" s="5" t="n">
        <v>2012</v>
      </c>
      <c r="C2733" s="5" t="n">
        <v>1</v>
      </c>
      <c r="D2733" s="6" t="str">
        <f aca="false">IF(MONTH(A2733)&gt;=4,"FY "&amp;YEAR(A2733)&amp;"-"&amp;RIGHT(YEAR(A2733)+1,2),"FY "&amp;(YEAR(A2733)-1)&amp;"-"&amp;RIGHT(YEAR(A2733),2))</f>
        <v>FY 2011-12</v>
      </c>
      <c r="E2733" s="5" t="s">
        <v>13</v>
      </c>
      <c r="F2733" s="7" t="n">
        <v>1990.5</v>
      </c>
      <c r="G2733" s="7" t="n">
        <v>1543.2</v>
      </c>
      <c r="H2733" s="7" t="n">
        <v>447.3</v>
      </c>
      <c r="I2733" s="7" t="n">
        <v>86.6</v>
      </c>
      <c r="J2733" s="8" t="n">
        <v>51.6545</v>
      </c>
    </row>
    <row r="2734" customFormat="false" ht="15" hidden="false" customHeight="false" outlineLevel="0" collapsed="false">
      <c r="A2734" s="4" t="n">
        <v>40926</v>
      </c>
      <c r="B2734" s="5" t="n">
        <v>2012</v>
      </c>
      <c r="C2734" s="5" t="n">
        <v>1</v>
      </c>
      <c r="D2734" s="6" t="str">
        <f aca="false">IF(MONTH(A2734)&gt;=4,"FY "&amp;YEAR(A2734)&amp;"-"&amp;RIGHT(YEAR(A2734)+1,2),"FY "&amp;(YEAR(A2734)-1)&amp;"-"&amp;RIGHT(YEAR(A2734),2))</f>
        <v>FY 2011-12</v>
      </c>
      <c r="E2734" s="5" t="s">
        <v>13</v>
      </c>
      <c r="F2734" s="7" t="n">
        <v>2975.9</v>
      </c>
      <c r="G2734" s="7" t="n">
        <v>1911.4</v>
      </c>
      <c r="H2734" s="7" t="n">
        <v>1064.5</v>
      </c>
      <c r="I2734" s="7" t="n">
        <v>208.46</v>
      </c>
      <c r="J2734" s="8" t="n">
        <v>51.065</v>
      </c>
    </row>
    <row r="2735" customFormat="false" ht="15" hidden="false" customHeight="false" outlineLevel="0" collapsed="false">
      <c r="A2735" s="4" t="n">
        <v>40927</v>
      </c>
      <c r="B2735" s="5" t="n">
        <v>2012</v>
      </c>
      <c r="C2735" s="5" t="n">
        <v>1</v>
      </c>
      <c r="D2735" s="6" t="str">
        <f aca="false">IF(MONTH(A2735)&gt;=4,"FY "&amp;YEAR(A2735)&amp;"-"&amp;RIGHT(YEAR(A2735)+1,2),"FY "&amp;(YEAR(A2735)-1)&amp;"-"&amp;RIGHT(YEAR(A2735),2))</f>
        <v>FY 2011-12</v>
      </c>
      <c r="E2735" s="5" t="s">
        <v>13</v>
      </c>
      <c r="F2735" s="7" t="n">
        <v>3002.4</v>
      </c>
      <c r="G2735" s="7" t="n">
        <v>2041</v>
      </c>
      <c r="H2735" s="7" t="n">
        <v>961.3</v>
      </c>
      <c r="I2735" s="7" t="n">
        <v>189.74</v>
      </c>
      <c r="J2735" s="8" t="n">
        <v>50.6655</v>
      </c>
    </row>
    <row r="2736" customFormat="false" ht="15" hidden="false" customHeight="false" outlineLevel="0" collapsed="false">
      <c r="A2736" s="4" t="n">
        <v>40928</v>
      </c>
      <c r="B2736" s="5" t="n">
        <v>2012</v>
      </c>
      <c r="C2736" s="5" t="n">
        <v>1</v>
      </c>
      <c r="D2736" s="6" t="str">
        <f aca="false">IF(MONTH(A2736)&gt;=4,"FY "&amp;YEAR(A2736)&amp;"-"&amp;RIGHT(YEAR(A2736)+1,2),"FY "&amp;(YEAR(A2736)-1)&amp;"-"&amp;RIGHT(YEAR(A2736),2))</f>
        <v>FY 2011-12</v>
      </c>
      <c r="E2736" s="5" t="s">
        <v>13</v>
      </c>
      <c r="F2736" s="7" t="n">
        <v>2822.6</v>
      </c>
      <c r="G2736" s="7" t="n">
        <v>2124.9</v>
      </c>
      <c r="H2736" s="7" t="n">
        <v>697.6</v>
      </c>
      <c r="I2736" s="7" t="n">
        <v>138.73</v>
      </c>
      <c r="J2736" s="8" t="n">
        <v>50.289</v>
      </c>
    </row>
    <row r="2737" customFormat="false" ht="15" hidden="false" customHeight="false" outlineLevel="0" collapsed="false">
      <c r="A2737" s="4" t="n">
        <v>40931</v>
      </c>
      <c r="B2737" s="5" t="n">
        <v>2012</v>
      </c>
      <c r="C2737" s="5" t="n">
        <v>1</v>
      </c>
      <c r="D2737" s="6" t="str">
        <f aca="false">IF(MONTH(A2737)&gt;=4,"FY "&amp;YEAR(A2737)&amp;"-"&amp;RIGHT(YEAR(A2737)+1,2),"FY "&amp;(YEAR(A2737)-1)&amp;"-"&amp;RIGHT(YEAR(A2737),2))</f>
        <v>FY 2011-12</v>
      </c>
      <c r="E2737" s="5" t="s">
        <v>13</v>
      </c>
      <c r="F2737" s="7" t="n">
        <v>3547</v>
      </c>
      <c r="G2737" s="7" t="n">
        <v>2549.8</v>
      </c>
      <c r="H2737" s="7" t="n">
        <v>997.3</v>
      </c>
      <c r="I2737" s="7" t="n">
        <v>198.15</v>
      </c>
      <c r="J2737" s="8" t="n">
        <v>50.3288</v>
      </c>
    </row>
    <row r="2738" customFormat="false" ht="15" hidden="false" customHeight="false" outlineLevel="0" collapsed="false">
      <c r="A2738" s="4" t="n">
        <v>40932</v>
      </c>
      <c r="B2738" s="5" t="n">
        <v>2012</v>
      </c>
      <c r="C2738" s="5" t="n">
        <v>1</v>
      </c>
      <c r="D2738" s="6" t="str">
        <f aca="false">IF(MONTH(A2738)&gt;=4,"FY "&amp;YEAR(A2738)&amp;"-"&amp;RIGHT(YEAR(A2738)+1,2),"FY "&amp;(YEAR(A2738)-1)&amp;"-"&amp;RIGHT(YEAR(A2738),2))</f>
        <v>FY 2011-12</v>
      </c>
      <c r="E2738" s="5" t="s">
        <v>13</v>
      </c>
      <c r="F2738" s="7" t="n">
        <v>1564.8</v>
      </c>
      <c r="G2738" s="7" t="n">
        <v>1577.6</v>
      </c>
      <c r="H2738" s="7" t="n">
        <v>-12.8</v>
      </c>
      <c r="I2738" s="7" t="n">
        <v>-2.55</v>
      </c>
      <c r="J2738" s="8" t="n">
        <v>50.2435</v>
      </c>
    </row>
    <row r="2739" customFormat="false" ht="15" hidden="false" customHeight="false" outlineLevel="0" collapsed="false">
      <c r="A2739" s="4" t="n">
        <v>40933</v>
      </c>
      <c r="B2739" s="5" t="n">
        <v>2012</v>
      </c>
      <c r="C2739" s="5" t="n">
        <v>1</v>
      </c>
      <c r="D2739" s="6" t="str">
        <f aca="false">IF(MONTH(A2739)&gt;=4,"FY "&amp;YEAR(A2739)&amp;"-"&amp;RIGHT(YEAR(A2739)+1,2),"FY "&amp;(YEAR(A2739)-1)&amp;"-"&amp;RIGHT(YEAR(A2739),2))</f>
        <v>FY 2011-12</v>
      </c>
      <c r="E2739" s="5" t="s">
        <v>13</v>
      </c>
      <c r="F2739" s="7" t="n">
        <v>2997.7</v>
      </c>
      <c r="G2739" s="7" t="n">
        <v>2088.5</v>
      </c>
      <c r="H2739" s="7" t="n">
        <v>909.1</v>
      </c>
      <c r="I2739" s="7" t="n">
        <v>181.94</v>
      </c>
      <c r="J2739" s="8" t="n">
        <v>49.9673</v>
      </c>
    </row>
    <row r="2740" customFormat="false" ht="15" hidden="false" customHeight="false" outlineLevel="0" collapsed="false">
      <c r="A2740" s="4" t="n">
        <v>40935</v>
      </c>
      <c r="B2740" s="5" t="n">
        <v>2012</v>
      </c>
      <c r="C2740" s="5" t="n">
        <v>1</v>
      </c>
      <c r="D2740" s="6" t="str">
        <f aca="false">IF(MONTH(A2740)&gt;=4,"FY "&amp;YEAR(A2740)&amp;"-"&amp;RIGHT(YEAR(A2740)+1,2),"FY "&amp;(YEAR(A2740)-1)&amp;"-"&amp;RIGHT(YEAR(A2740),2))</f>
        <v>FY 2011-12</v>
      </c>
      <c r="E2740" s="5" t="s">
        <v>13</v>
      </c>
      <c r="F2740" s="7" t="n">
        <v>3890.5</v>
      </c>
      <c r="G2740" s="7" t="n">
        <v>2718.3</v>
      </c>
      <c r="H2740" s="7" t="n">
        <v>1172.2</v>
      </c>
      <c r="I2740" s="7" t="n">
        <v>234.34</v>
      </c>
      <c r="J2740" s="8" t="n">
        <v>50.0215</v>
      </c>
    </row>
    <row r="2741" customFormat="false" ht="15" hidden="false" customHeight="false" outlineLevel="0" collapsed="false">
      <c r="A2741" s="4" t="n">
        <v>40938</v>
      </c>
      <c r="B2741" s="5" t="n">
        <v>2012</v>
      </c>
      <c r="C2741" s="5" t="n">
        <v>1</v>
      </c>
      <c r="D2741" s="6" t="str">
        <f aca="false">IF(MONTH(A2741)&gt;=4,"FY "&amp;YEAR(A2741)&amp;"-"&amp;RIGHT(YEAR(A2741)+1,2),"FY "&amp;(YEAR(A2741)-1)&amp;"-"&amp;RIGHT(YEAR(A2741),2))</f>
        <v>FY 2011-12</v>
      </c>
      <c r="E2741" s="5" t="s">
        <v>13</v>
      </c>
      <c r="F2741" s="7" t="n">
        <v>4096</v>
      </c>
      <c r="G2741" s="7" t="n">
        <v>2731.8</v>
      </c>
      <c r="H2741" s="7" t="n">
        <v>1364.2</v>
      </c>
      <c r="I2741" s="7" t="n">
        <v>274.78</v>
      </c>
      <c r="J2741" s="8" t="n">
        <v>49.648</v>
      </c>
    </row>
    <row r="2742" customFormat="false" ht="15" hidden="false" customHeight="false" outlineLevel="0" collapsed="false">
      <c r="A2742" s="4" t="n">
        <v>40939</v>
      </c>
      <c r="B2742" s="5" t="n">
        <v>2012</v>
      </c>
      <c r="C2742" s="5" t="n">
        <v>1</v>
      </c>
      <c r="D2742" s="6" t="str">
        <f aca="false">IF(MONTH(A2742)&gt;=4,"FY "&amp;YEAR(A2742)&amp;"-"&amp;RIGHT(YEAR(A2742)+1,2),"FY "&amp;(YEAR(A2742)-1)&amp;"-"&amp;RIGHT(YEAR(A2742),2))</f>
        <v>FY 2011-12</v>
      </c>
      <c r="E2742" s="5" t="s">
        <v>13</v>
      </c>
      <c r="F2742" s="7" t="n">
        <v>2577.6</v>
      </c>
      <c r="G2742" s="7" t="n">
        <v>2657.2</v>
      </c>
      <c r="H2742" s="7" t="n">
        <v>-79.6</v>
      </c>
      <c r="I2742" s="7" t="n">
        <v>-16.09</v>
      </c>
      <c r="J2742" s="8" t="n">
        <v>49.503</v>
      </c>
    </row>
    <row r="2743" customFormat="false" ht="15" hidden="false" customHeight="false" outlineLevel="0" collapsed="false">
      <c r="A2743" s="4" t="n">
        <v>40940</v>
      </c>
      <c r="B2743" s="5" t="n">
        <v>2012</v>
      </c>
      <c r="C2743" s="5" t="n">
        <v>2</v>
      </c>
      <c r="D2743" s="6" t="str">
        <f aca="false">IF(MONTH(A2743)&gt;=4,"FY "&amp;YEAR(A2743)&amp;"-"&amp;RIGHT(YEAR(A2743)+1,2),"FY "&amp;(YEAR(A2743)-1)&amp;"-"&amp;RIGHT(YEAR(A2743),2))</f>
        <v>FY 2011-12</v>
      </c>
      <c r="E2743" s="5" t="s">
        <v>13</v>
      </c>
      <c r="F2743" s="7" t="n">
        <v>3459.7</v>
      </c>
      <c r="G2743" s="7" t="n">
        <v>2814.6</v>
      </c>
      <c r="H2743" s="7" t="n">
        <v>645</v>
      </c>
      <c r="I2743" s="7" t="n">
        <v>129.83</v>
      </c>
      <c r="J2743" s="8" t="n">
        <v>49.6825</v>
      </c>
    </row>
    <row r="2744" customFormat="false" ht="15" hidden="false" customHeight="false" outlineLevel="0" collapsed="false">
      <c r="A2744" s="4" t="n">
        <v>40941</v>
      </c>
      <c r="B2744" s="5" t="n">
        <v>2012</v>
      </c>
      <c r="C2744" s="5" t="n">
        <v>2</v>
      </c>
      <c r="D2744" s="6" t="str">
        <f aca="false">IF(MONTH(A2744)&gt;=4,"FY "&amp;YEAR(A2744)&amp;"-"&amp;RIGHT(YEAR(A2744)+1,2),"FY "&amp;(YEAR(A2744)-1)&amp;"-"&amp;RIGHT(YEAR(A2744),2))</f>
        <v>FY 2011-12</v>
      </c>
      <c r="E2744" s="5" t="s">
        <v>13</v>
      </c>
      <c r="F2744" s="7" t="n">
        <v>5227.2</v>
      </c>
      <c r="G2744" s="7" t="n">
        <v>3134.5</v>
      </c>
      <c r="H2744" s="7" t="n">
        <v>2092.7</v>
      </c>
      <c r="I2744" s="7" t="n">
        <v>422.49</v>
      </c>
      <c r="J2744" s="8" t="n">
        <v>49.5325</v>
      </c>
    </row>
    <row r="2745" customFormat="false" ht="15" hidden="false" customHeight="false" outlineLevel="0" collapsed="false">
      <c r="A2745" s="4" t="n">
        <v>40942</v>
      </c>
      <c r="B2745" s="5" t="n">
        <v>2012</v>
      </c>
      <c r="C2745" s="5" t="n">
        <v>2</v>
      </c>
      <c r="D2745" s="6" t="str">
        <f aca="false">IF(MONTH(A2745)&gt;=4,"FY "&amp;YEAR(A2745)&amp;"-"&amp;RIGHT(YEAR(A2745)+1,2),"FY "&amp;(YEAR(A2745)-1)&amp;"-"&amp;RIGHT(YEAR(A2745),2))</f>
        <v>FY 2011-12</v>
      </c>
      <c r="E2745" s="5" t="s">
        <v>13</v>
      </c>
      <c r="F2745" s="7" t="n">
        <v>5124.8</v>
      </c>
      <c r="G2745" s="7" t="n">
        <v>2989.9</v>
      </c>
      <c r="H2745" s="7" t="n">
        <v>2134.9</v>
      </c>
      <c r="I2745" s="7" t="n">
        <v>434.55</v>
      </c>
      <c r="J2745" s="8" t="n">
        <v>49.1288</v>
      </c>
    </row>
    <row r="2746" customFormat="false" ht="15" hidden="false" customHeight="false" outlineLevel="0" collapsed="false">
      <c r="A2746" s="4" t="n">
        <v>40945</v>
      </c>
      <c r="B2746" s="5" t="n">
        <v>2012</v>
      </c>
      <c r="C2746" s="5" t="n">
        <v>2</v>
      </c>
      <c r="D2746" s="6" t="str">
        <f aca="false">IF(MONTH(A2746)&gt;=4,"FY "&amp;YEAR(A2746)&amp;"-"&amp;RIGHT(YEAR(A2746)+1,2),"FY "&amp;(YEAR(A2746)-1)&amp;"-"&amp;RIGHT(YEAR(A2746),2))</f>
        <v>FY 2011-12</v>
      </c>
      <c r="E2746" s="5" t="s">
        <v>13</v>
      </c>
      <c r="F2746" s="7" t="n">
        <v>3192.3</v>
      </c>
      <c r="G2746" s="7" t="n">
        <v>2218.3</v>
      </c>
      <c r="H2746" s="7" t="n">
        <v>974</v>
      </c>
      <c r="I2746" s="7" t="n">
        <v>198.92</v>
      </c>
      <c r="J2746" s="8" t="n">
        <v>48.964</v>
      </c>
    </row>
    <row r="2747" customFormat="false" ht="15" hidden="false" customHeight="false" outlineLevel="0" collapsed="false">
      <c r="A2747" s="4" t="n">
        <v>40946</v>
      </c>
      <c r="B2747" s="5" t="n">
        <v>2012</v>
      </c>
      <c r="C2747" s="5" t="n">
        <v>2</v>
      </c>
      <c r="D2747" s="6" t="str">
        <f aca="false">IF(MONTH(A2747)&gt;=4,"FY "&amp;YEAR(A2747)&amp;"-"&amp;RIGHT(YEAR(A2747)+1,2),"FY "&amp;(YEAR(A2747)-1)&amp;"-"&amp;RIGHT(YEAR(A2747),2))</f>
        <v>FY 2011-12</v>
      </c>
      <c r="E2747" s="5" t="s">
        <v>13</v>
      </c>
      <c r="F2747" s="7" t="n">
        <v>3509.8</v>
      </c>
      <c r="G2747" s="7" t="n">
        <v>2405.5</v>
      </c>
      <c r="H2747" s="7" t="n">
        <v>1104.3</v>
      </c>
      <c r="I2747" s="7" t="n">
        <v>226.85</v>
      </c>
      <c r="J2747" s="8" t="n">
        <v>48.679</v>
      </c>
    </row>
    <row r="2748" customFormat="false" ht="15" hidden="false" customHeight="false" outlineLevel="0" collapsed="false">
      <c r="A2748" s="4" t="n">
        <v>40947</v>
      </c>
      <c r="B2748" s="5" t="n">
        <v>2012</v>
      </c>
      <c r="C2748" s="5" t="n">
        <v>2</v>
      </c>
      <c r="D2748" s="6" t="str">
        <f aca="false">IF(MONTH(A2748)&gt;=4,"FY "&amp;YEAR(A2748)&amp;"-"&amp;RIGHT(YEAR(A2748)+1,2),"FY "&amp;(YEAR(A2748)-1)&amp;"-"&amp;RIGHT(YEAR(A2748),2))</f>
        <v>FY 2011-12</v>
      </c>
      <c r="E2748" s="5" t="s">
        <v>13</v>
      </c>
      <c r="F2748" s="7" t="n">
        <v>2893.4</v>
      </c>
      <c r="G2748" s="7" t="n">
        <v>2201.1</v>
      </c>
      <c r="H2748" s="7" t="n">
        <v>692.3</v>
      </c>
      <c r="I2748" s="7" t="n">
        <v>141.53</v>
      </c>
      <c r="J2748" s="8" t="n">
        <v>48.915</v>
      </c>
    </row>
    <row r="2749" customFormat="false" ht="15" hidden="false" customHeight="false" outlineLevel="0" collapsed="false">
      <c r="A2749" s="4" t="n">
        <v>40948</v>
      </c>
      <c r="B2749" s="5" t="n">
        <v>2012</v>
      </c>
      <c r="C2749" s="5" t="n">
        <v>2</v>
      </c>
      <c r="D2749" s="6" t="str">
        <f aca="false">IF(MONTH(A2749)&gt;=4,"FY "&amp;YEAR(A2749)&amp;"-"&amp;RIGHT(YEAR(A2749)+1,2),"FY "&amp;(YEAR(A2749)-1)&amp;"-"&amp;RIGHT(YEAR(A2749),2))</f>
        <v>FY 2011-12</v>
      </c>
      <c r="E2749" s="5" t="s">
        <v>13</v>
      </c>
      <c r="F2749" s="7" t="n">
        <v>4405.4</v>
      </c>
      <c r="G2749" s="7" t="n">
        <v>3954.9</v>
      </c>
      <c r="H2749" s="7" t="n">
        <v>450.5</v>
      </c>
      <c r="I2749" s="7" t="n">
        <v>91.8</v>
      </c>
      <c r="J2749" s="8" t="n">
        <v>49.0683</v>
      </c>
    </row>
    <row r="2750" customFormat="false" ht="15" hidden="false" customHeight="false" outlineLevel="0" collapsed="false">
      <c r="A2750" s="4" t="n">
        <v>40949</v>
      </c>
      <c r="B2750" s="5" t="n">
        <v>2012</v>
      </c>
      <c r="C2750" s="5" t="n">
        <v>2</v>
      </c>
      <c r="D2750" s="6" t="str">
        <f aca="false">IF(MONTH(A2750)&gt;=4,"FY "&amp;YEAR(A2750)&amp;"-"&amp;RIGHT(YEAR(A2750)+1,2),"FY "&amp;(YEAR(A2750)-1)&amp;"-"&amp;RIGHT(YEAR(A2750),2))</f>
        <v>FY 2011-12</v>
      </c>
      <c r="E2750" s="5" t="s">
        <v>13</v>
      </c>
      <c r="F2750" s="7" t="n">
        <v>3988.6</v>
      </c>
      <c r="G2750" s="7" t="n">
        <v>2538.2</v>
      </c>
      <c r="H2750" s="7" t="n">
        <v>1450.4</v>
      </c>
      <c r="I2750" s="7" t="n">
        <v>294.27</v>
      </c>
      <c r="J2750" s="8" t="n">
        <v>49.2895</v>
      </c>
    </row>
    <row r="2751" customFormat="false" ht="15" hidden="false" customHeight="false" outlineLevel="0" collapsed="false">
      <c r="A2751" s="4" t="n">
        <v>40952</v>
      </c>
      <c r="B2751" s="5" t="n">
        <v>2012</v>
      </c>
      <c r="C2751" s="5" t="n">
        <v>2</v>
      </c>
      <c r="D2751" s="6" t="str">
        <f aca="false">IF(MONTH(A2751)&gt;=4,"FY "&amp;YEAR(A2751)&amp;"-"&amp;RIGHT(YEAR(A2751)+1,2),"FY "&amp;(YEAR(A2751)-1)&amp;"-"&amp;RIGHT(YEAR(A2751),2))</f>
        <v>FY 2011-12</v>
      </c>
      <c r="E2751" s="5" t="s">
        <v>13</v>
      </c>
      <c r="F2751" s="7" t="n">
        <v>2666.4</v>
      </c>
      <c r="G2751" s="7" t="n">
        <v>2323.1</v>
      </c>
      <c r="H2751" s="7" t="n">
        <v>343.3</v>
      </c>
      <c r="I2751" s="7" t="n">
        <v>69.15</v>
      </c>
      <c r="J2751" s="8" t="n">
        <v>49.6445</v>
      </c>
    </row>
    <row r="2752" customFormat="false" ht="15" hidden="false" customHeight="false" outlineLevel="0" collapsed="false">
      <c r="A2752" s="4" t="n">
        <v>40953</v>
      </c>
      <c r="B2752" s="5" t="n">
        <v>2012</v>
      </c>
      <c r="C2752" s="5" t="n">
        <v>2</v>
      </c>
      <c r="D2752" s="6" t="str">
        <f aca="false">IF(MONTH(A2752)&gt;=4,"FY "&amp;YEAR(A2752)&amp;"-"&amp;RIGHT(YEAR(A2752)+1,2),"FY "&amp;(YEAR(A2752)-1)&amp;"-"&amp;RIGHT(YEAR(A2752),2))</f>
        <v>FY 2011-12</v>
      </c>
      <c r="E2752" s="5" t="s">
        <v>13</v>
      </c>
      <c r="F2752" s="7" t="n">
        <v>2591.6</v>
      </c>
      <c r="G2752" s="7" t="n">
        <v>1944</v>
      </c>
      <c r="H2752" s="7" t="n">
        <v>647.6</v>
      </c>
      <c r="I2752" s="7" t="n">
        <v>131.31</v>
      </c>
      <c r="J2752" s="8" t="n">
        <v>49.318</v>
      </c>
    </row>
    <row r="2753" customFormat="false" ht="15" hidden="false" customHeight="false" outlineLevel="0" collapsed="false">
      <c r="A2753" s="4" t="n">
        <v>40954</v>
      </c>
      <c r="B2753" s="5" t="n">
        <v>2012</v>
      </c>
      <c r="C2753" s="5" t="n">
        <v>2</v>
      </c>
      <c r="D2753" s="6" t="str">
        <f aca="false">IF(MONTH(A2753)&gt;=4,"FY "&amp;YEAR(A2753)&amp;"-"&amp;RIGHT(YEAR(A2753)+1,2),"FY "&amp;(YEAR(A2753)-1)&amp;"-"&amp;RIGHT(YEAR(A2753),2))</f>
        <v>FY 2011-12</v>
      </c>
      <c r="E2753" s="5" t="s">
        <v>13</v>
      </c>
      <c r="F2753" s="7" t="n">
        <v>2971.7</v>
      </c>
      <c r="G2753" s="7" t="n">
        <v>1825</v>
      </c>
      <c r="H2753" s="7" t="n">
        <v>1146.7</v>
      </c>
      <c r="I2753" s="7" t="n">
        <v>232.44</v>
      </c>
      <c r="J2753" s="8" t="n">
        <v>49.3313</v>
      </c>
    </row>
    <row r="2754" customFormat="false" ht="15" hidden="false" customHeight="false" outlineLevel="0" collapsed="false">
      <c r="A2754" s="4" t="n">
        <v>40956</v>
      </c>
      <c r="B2754" s="5" t="n">
        <v>2012</v>
      </c>
      <c r="C2754" s="5" t="n">
        <v>2</v>
      </c>
      <c r="D2754" s="6" t="str">
        <f aca="false">IF(MONTH(A2754)&gt;=4,"FY "&amp;YEAR(A2754)&amp;"-"&amp;RIGHT(YEAR(A2754)+1,2),"FY "&amp;(YEAR(A2754)-1)&amp;"-"&amp;RIGHT(YEAR(A2754),2))</f>
        <v>FY 2011-12</v>
      </c>
      <c r="E2754" s="5" t="s">
        <v>13</v>
      </c>
      <c r="F2754" s="7" t="n">
        <v>7863.8</v>
      </c>
      <c r="G2754" s="7" t="n">
        <v>5678.5</v>
      </c>
      <c r="H2754" s="7" t="n">
        <v>2185.3</v>
      </c>
      <c r="I2754" s="7" t="n">
        <v>444.05</v>
      </c>
      <c r="J2754" s="8" t="n">
        <v>49.2128</v>
      </c>
    </row>
    <row r="2755" customFormat="false" ht="15" hidden="false" customHeight="false" outlineLevel="0" collapsed="false">
      <c r="A2755" s="4" t="n">
        <v>40960</v>
      </c>
      <c r="B2755" s="5" t="n">
        <v>2012</v>
      </c>
      <c r="C2755" s="5" t="n">
        <v>2</v>
      </c>
      <c r="D2755" s="6" t="str">
        <f aca="false">IF(MONTH(A2755)&gt;=4,"FY "&amp;YEAR(A2755)&amp;"-"&amp;RIGHT(YEAR(A2755)+1,2),"FY "&amp;(YEAR(A2755)-1)&amp;"-"&amp;RIGHT(YEAR(A2755),2))</f>
        <v>FY 2011-12</v>
      </c>
      <c r="E2755" s="5" t="s">
        <v>13</v>
      </c>
      <c r="F2755" s="7" t="n">
        <v>4095</v>
      </c>
      <c r="G2755" s="7" t="n">
        <v>3500.4</v>
      </c>
      <c r="H2755" s="7" t="n">
        <v>594.6</v>
      </c>
      <c r="I2755" s="7" t="n">
        <v>120.82</v>
      </c>
      <c r="J2755" s="8" t="n">
        <v>49.2128</v>
      </c>
    </row>
    <row r="2756" customFormat="false" ht="15" hidden="false" customHeight="false" outlineLevel="0" collapsed="false">
      <c r="A2756" s="4" t="n">
        <v>40961</v>
      </c>
      <c r="B2756" s="5" t="n">
        <v>2012</v>
      </c>
      <c r="C2756" s="5" t="n">
        <v>2</v>
      </c>
      <c r="D2756" s="6" t="str">
        <f aca="false">IF(MONTH(A2756)&gt;=4,"FY "&amp;YEAR(A2756)&amp;"-"&amp;RIGHT(YEAR(A2756)+1,2),"FY "&amp;(YEAR(A2756)-1)&amp;"-"&amp;RIGHT(YEAR(A2756),2))</f>
        <v>FY 2011-12</v>
      </c>
      <c r="E2756" s="5" t="s">
        <v>13</v>
      </c>
      <c r="F2756" s="7" t="n">
        <v>4093.7</v>
      </c>
      <c r="G2756" s="7" t="n">
        <v>2599.2</v>
      </c>
      <c r="H2756" s="7" t="n">
        <v>1494.6</v>
      </c>
      <c r="I2756" s="7" t="n">
        <v>304.5</v>
      </c>
      <c r="J2756" s="8" t="n">
        <v>49.0835</v>
      </c>
    </row>
    <row r="2757" customFormat="false" ht="15" hidden="false" customHeight="false" outlineLevel="0" collapsed="false">
      <c r="A2757" s="4" t="n">
        <v>40962</v>
      </c>
      <c r="B2757" s="5" t="n">
        <v>2012</v>
      </c>
      <c r="C2757" s="5" t="n">
        <v>2</v>
      </c>
      <c r="D2757" s="6" t="str">
        <f aca="false">IF(MONTH(A2757)&gt;=4,"FY "&amp;YEAR(A2757)&amp;"-"&amp;RIGHT(YEAR(A2757)+1,2),"FY "&amp;(YEAR(A2757)-1)&amp;"-"&amp;RIGHT(YEAR(A2757),2))</f>
        <v>FY 2011-12</v>
      </c>
      <c r="E2757" s="5" t="s">
        <v>13</v>
      </c>
      <c r="F2757" s="7" t="n">
        <v>4024</v>
      </c>
      <c r="G2757" s="7" t="n">
        <v>3057</v>
      </c>
      <c r="H2757" s="7" t="n">
        <v>966.9</v>
      </c>
      <c r="I2757" s="7" t="n">
        <v>196.35</v>
      </c>
      <c r="J2757" s="8" t="n">
        <v>49.2453</v>
      </c>
    </row>
    <row r="2758" customFormat="false" ht="15" hidden="false" customHeight="false" outlineLevel="0" collapsed="false">
      <c r="A2758" s="4" t="n">
        <v>40963</v>
      </c>
      <c r="B2758" s="5" t="n">
        <v>2012</v>
      </c>
      <c r="C2758" s="5" t="n">
        <v>2</v>
      </c>
      <c r="D2758" s="6" t="str">
        <f aca="false">IF(MONTH(A2758)&gt;=4,"FY "&amp;YEAR(A2758)&amp;"-"&amp;RIGHT(YEAR(A2758)+1,2),"FY "&amp;(YEAR(A2758)-1)&amp;"-"&amp;RIGHT(YEAR(A2758),2))</f>
        <v>FY 2011-12</v>
      </c>
      <c r="E2758" s="5" t="s">
        <v>13</v>
      </c>
      <c r="F2758" s="7" t="n">
        <v>4080.6</v>
      </c>
      <c r="G2758" s="7" t="n">
        <v>3703.8</v>
      </c>
      <c r="H2758" s="7" t="n">
        <v>376.9</v>
      </c>
      <c r="I2758" s="7" t="n">
        <v>76.53</v>
      </c>
      <c r="J2758" s="8" t="n">
        <v>49.245</v>
      </c>
    </row>
    <row r="2759" customFormat="false" ht="15" hidden="false" customHeight="false" outlineLevel="0" collapsed="false">
      <c r="A2759" s="4" t="n">
        <v>40966</v>
      </c>
      <c r="B2759" s="5" t="n">
        <v>2012</v>
      </c>
      <c r="C2759" s="5" t="n">
        <v>2</v>
      </c>
      <c r="D2759" s="6" t="str">
        <f aca="false">IF(MONTH(A2759)&gt;=4,"FY "&amp;YEAR(A2759)&amp;"-"&amp;RIGHT(YEAR(A2759)+1,2),"FY "&amp;(YEAR(A2759)-1)&amp;"-"&amp;RIGHT(YEAR(A2759),2))</f>
        <v>FY 2011-12</v>
      </c>
      <c r="E2759" s="5" t="s">
        <v>13</v>
      </c>
      <c r="F2759" s="7" t="n">
        <v>9675.9</v>
      </c>
      <c r="G2759" s="7" t="n">
        <v>2077.8</v>
      </c>
      <c r="H2759" s="7" t="n">
        <v>7598.1</v>
      </c>
      <c r="I2759" s="7" t="n">
        <v>1548.59</v>
      </c>
      <c r="J2759" s="8" t="n">
        <v>49.065</v>
      </c>
    </row>
    <row r="2760" customFormat="false" ht="15" hidden="false" customHeight="false" outlineLevel="0" collapsed="false">
      <c r="A2760" s="4" t="n">
        <v>40967</v>
      </c>
      <c r="B2760" s="5" t="n">
        <v>2012</v>
      </c>
      <c r="C2760" s="5" t="n">
        <v>2</v>
      </c>
      <c r="D2760" s="6" t="str">
        <f aca="false">IF(MONTH(A2760)&gt;=4,"FY "&amp;YEAR(A2760)&amp;"-"&amp;RIGHT(YEAR(A2760)+1,2),"FY "&amp;(YEAR(A2760)-1)&amp;"-"&amp;RIGHT(YEAR(A2760),2))</f>
        <v>FY 2011-12</v>
      </c>
      <c r="E2760" s="5" t="s">
        <v>13</v>
      </c>
      <c r="F2760" s="7" t="n">
        <v>3079.3</v>
      </c>
      <c r="G2760" s="7" t="n">
        <v>3621.7</v>
      </c>
      <c r="H2760" s="7" t="n">
        <v>-542.5</v>
      </c>
      <c r="I2760" s="7" t="n">
        <v>-110.6</v>
      </c>
      <c r="J2760" s="8" t="n">
        <v>49.0475</v>
      </c>
    </row>
    <row r="2761" customFormat="false" ht="15" hidden="false" customHeight="false" outlineLevel="0" collapsed="false">
      <c r="A2761" s="4" t="n">
        <v>40968</v>
      </c>
      <c r="B2761" s="5" t="n">
        <v>2012</v>
      </c>
      <c r="C2761" s="5" t="n">
        <v>2</v>
      </c>
      <c r="D2761" s="6" t="str">
        <f aca="false">IF(MONTH(A2761)&gt;=4,"FY "&amp;YEAR(A2761)&amp;"-"&amp;RIGHT(YEAR(A2761)+1,2),"FY "&amp;(YEAR(A2761)-1)&amp;"-"&amp;RIGHT(YEAR(A2761),2))</f>
        <v>FY 2011-12</v>
      </c>
      <c r="E2761" s="5" t="s">
        <v>13</v>
      </c>
      <c r="F2761" s="7" t="n">
        <v>2955.4</v>
      </c>
      <c r="G2761" s="7" t="n">
        <v>2098.9</v>
      </c>
      <c r="H2761" s="7" t="n">
        <v>856.5</v>
      </c>
      <c r="I2761" s="7" t="n">
        <v>174.29</v>
      </c>
      <c r="J2761" s="8" t="n">
        <v>49.143</v>
      </c>
    </row>
    <row r="2762" customFormat="false" ht="15" hidden="false" customHeight="false" outlineLevel="0" collapsed="false">
      <c r="A2762" s="4" t="n">
        <v>40969</v>
      </c>
      <c r="B2762" s="5" t="n">
        <v>2012</v>
      </c>
      <c r="C2762" s="5" t="n">
        <v>3</v>
      </c>
      <c r="D2762" s="6" t="str">
        <f aca="false">IF(MONTH(A2762)&gt;=4,"FY "&amp;YEAR(A2762)&amp;"-"&amp;RIGHT(YEAR(A2762)+1,2),"FY "&amp;(YEAR(A2762)-1)&amp;"-"&amp;RIGHT(YEAR(A2762),2))</f>
        <v>FY 2011-12</v>
      </c>
      <c r="E2762" s="5" t="s">
        <v>13</v>
      </c>
      <c r="F2762" s="7" t="n">
        <v>3679.3</v>
      </c>
      <c r="G2762" s="7" t="n">
        <v>3028.8</v>
      </c>
      <c r="H2762" s="7" t="n">
        <v>650.5</v>
      </c>
      <c r="I2762" s="7" t="n">
        <v>132.91</v>
      </c>
      <c r="J2762" s="8" t="n">
        <v>48.9408</v>
      </c>
    </row>
    <row r="2763" customFormat="false" ht="15" hidden="false" customHeight="false" outlineLevel="0" collapsed="false">
      <c r="A2763" s="4" t="n">
        <v>40970</v>
      </c>
      <c r="B2763" s="5" t="n">
        <v>2012</v>
      </c>
      <c r="C2763" s="5" t="n">
        <v>3</v>
      </c>
      <c r="D2763" s="6" t="str">
        <f aca="false">IF(MONTH(A2763)&gt;=4,"FY "&amp;YEAR(A2763)&amp;"-"&amp;RIGHT(YEAR(A2763)+1,2),"FY "&amp;(YEAR(A2763)-1)&amp;"-"&amp;RIGHT(YEAR(A2763),2))</f>
        <v>FY 2011-12</v>
      </c>
      <c r="E2763" s="5" t="s">
        <v>13</v>
      </c>
      <c r="F2763" s="7" t="n">
        <v>2436.9</v>
      </c>
      <c r="G2763" s="7" t="n">
        <v>2160.9</v>
      </c>
      <c r="H2763" s="7" t="n">
        <v>275.9</v>
      </c>
      <c r="I2763" s="7" t="n">
        <v>56.14</v>
      </c>
      <c r="J2763" s="8" t="n">
        <v>49.1545</v>
      </c>
    </row>
    <row r="2764" customFormat="false" ht="15" hidden="false" customHeight="false" outlineLevel="0" collapsed="false">
      <c r="A2764" s="4" t="n">
        <v>40973</v>
      </c>
      <c r="B2764" s="5" t="n">
        <v>2012</v>
      </c>
      <c r="C2764" s="5" t="n">
        <v>3</v>
      </c>
      <c r="D2764" s="6" t="str">
        <f aca="false">IF(MONTH(A2764)&gt;=4,"FY "&amp;YEAR(A2764)&amp;"-"&amp;RIGHT(YEAR(A2764)+1,2),"FY "&amp;(YEAR(A2764)-1)&amp;"-"&amp;RIGHT(YEAR(A2764),2))</f>
        <v>FY 2011-12</v>
      </c>
      <c r="E2764" s="5" t="s">
        <v>13</v>
      </c>
      <c r="F2764" s="7" t="n">
        <v>2385.2</v>
      </c>
      <c r="G2764" s="7" t="n">
        <v>1783.1</v>
      </c>
      <c r="H2764" s="7" t="n">
        <v>602</v>
      </c>
      <c r="I2764" s="7" t="n">
        <v>121.99</v>
      </c>
      <c r="J2764" s="8" t="n">
        <v>49.3525</v>
      </c>
    </row>
    <row r="2765" customFormat="false" ht="15" hidden="false" customHeight="false" outlineLevel="0" collapsed="false">
      <c r="A2765" s="4" t="n">
        <v>40974</v>
      </c>
      <c r="B2765" s="5" t="n">
        <v>2012</v>
      </c>
      <c r="C2765" s="5" t="n">
        <v>3</v>
      </c>
      <c r="D2765" s="6" t="str">
        <f aca="false">IF(MONTH(A2765)&gt;=4,"FY "&amp;YEAR(A2765)&amp;"-"&amp;RIGHT(YEAR(A2765)+1,2),"FY "&amp;(YEAR(A2765)-1)&amp;"-"&amp;RIGHT(YEAR(A2765),2))</f>
        <v>FY 2011-12</v>
      </c>
      <c r="E2765" s="5" t="s">
        <v>13</v>
      </c>
      <c r="F2765" s="7" t="n">
        <v>1871.3</v>
      </c>
      <c r="G2765" s="7" t="n">
        <v>1674.5</v>
      </c>
      <c r="H2765" s="7" t="n">
        <v>196.8</v>
      </c>
      <c r="I2765" s="7" t="n">
        <v>39.52</v>
      </c>
      <c r="J2765" s="8" t="n">
        <v>49.7958</v>
      </c>
    </row>
    <row r="2766" customFormat="false" ht="15" hidden="false" customHeight="false" outlineLevel="0" collapsed="false">
      <c r="A2766" s="4" t="n">
        <v>40975</v>
      </c>
      <c r="B2766" s="5" t="n">
        <v>2012</v>
      </c>
      <c r="C2766" s="5" t="n">
        <v>3</v>
      </c>
      <c r="D2766" s="6" t="str">
        <f aca="false">IF(MONTH(A2766)&gt;=4,"FY "&amp;YEAR(A2766)&amp;"-"&amp;RIGHT(YEAR(A2766)+1,2),"FY "&amp;(YEAR(A2766)-1)&amp;"-"&amp;RIGHT(YEAR(A2766),2))</f>
        <v>FY 2011-12</v>
      </c>
      <c r="E2766" s="5" t="s">
        <v>13</v>
      </c>
      <c r="F2766" s="7" t="n">
        <v>2629.7</v>
      </c>
      <c r="G2766" s="7" t="n">
        <v>2801.1</v>
      </c>
      <c r="H2766" s="7" t="n">
        <v>-171.4</v>
      </c>
      <c r="I2766" s="7" t="n">
        <v>-34.27</v>
      </c>
      <c r="J2766" s="8" t="n">
        <v>50.0265</v>
      </c>
    </row>
    <row r="2767" customFormat="false" ht="15" hidden="false" customHeight="false" outlineLevel="0" collapsed="false">
      <c r="A2767" s="4" t="n">
        <v>40977</v>
      </c>
      <c r="B2767" s="5" t="n">
        <v>2012</v>
      </c>
      <c r="C2767" s="5" t="n">
        <v>3</v>
      </c>
      <c r="D2767" s="6" t="str">
        <f aca="false">IF(MONTH(A2767)&gt;=4,"FY "&amp;YEAR(A2767)&amp;"-"&amp;RIGHT(YEAR(A2767)+1,2),"FY "&amp;(YEAR(A2767)-1)&amp;"-"&amp;RIGHT(YEAR(A2767),2))</f>
        <v>FY 2011-12</v>
      </c>
      <c r="E2767" s="5" t="s">
        <v>13</v>
      </c>
      <c r="F2767" s="7" t="n">
        <v>2359.6</v>
      </c>
      <c r="G2767" s="7" t="n">
        <v>2656.1</v>
      </c>
      <c r="H2767" s="7" t="n">
        <v>-296.5</v>
      </c>
      <c r="I2767" s="7" t="n">
        <v>-58.63</v>
      </c>
      <c r="J2767" s="8" t="n">
        <v>50.5733</v>
      </c>
    </row>
    <row r="2768" customFormat="false" ht="15" hidden="false" customHeight="false" outlineLevel="0" collapsed="false">
      <c r="A2768" s="4" t="n">
        <v>40980</v>
      </c>
      <c r="B2768" s="5" t="n">
        <v>2012</v>
      </c>
      <c r="C2768" s="5" t="n">
        <v>3</v>
      </c>
      <c r="D2768" s="6" t="str">
        <f aca="false">IF(MONTH(A2768)&gt;=4,"FY "&amp;YEAR(A2768)&amp;"-"&amp;RIGHT(YEAR(A2768)+1,2),"FY "&amp;(YEAR(A2768)-1)&amp;"-"&amp;RIGHT(YEAR(A2768),2))</f>
        <v>FY 2011-12</v>
      </c>
      <c r="E2768" s="5" t="s">
        <v>13</v>
      </c>
      <c r="F2768" s="7" t="n">
        <v>4064.3</v>
      </c>
      <c r="G2768" s="7" t="n">
        <v>2709.2</v>
      </c>
      <c r="H2768" s="7" t="n">
        <v>1355.2</v>
      </c>
      <c r="I2768" s="7" t="n">
        <v>270.95</v>
      </c>
      <c r="J2768" s="8" t="n">
        <v>50.015</v>
      </c>
    </row>
    <row r="2769" customFormat="false" ht="15" hidden="false" customHeight="false" outlineLevel="0" collapsed="false">
      <c r="A2769" s="4" t="n">
        <v>40981</v>
      </c>
      <c r="B2769" s="5" t="n">
        <v>2012</v>
      </c>
      <c r="C2769" s="5" t="n">
        <v>3</v>
      </c>
      <c r="D2769" s="6" t="str">
        <f aca="false">IF(MONTH(A2769)&gt;=4,"FY "&amp;YEAR(A2769)&amp;"-"&amp;RIGHT(YEAR(A2769)+1,2),"FY "&amp;(YEAR(A2769)-1)&amp;"-"&amp;RIGHT(YEAR(A2769),2))</f>
        <v>FY 2011-12</v>
      </c>
      <c r="E2769" s="5" t="s">
        <v>13</v>
      </c>
      <c r="F2769" s="7" t="n">
        <v>4407.8</v>
      </c>
      <c r="G2769" s="7" t="n">
        <v>3020.5</v>
      </c>
      <c r="H2769" s="7" t="n">
        <v>1387.3</v>
      </c>
      <c r="I2769" s="7" t="n">
        <v>277.77</v>
      </c>
      <c r="J2769" s="8" t="n">
        <v>49.9448</v>
      </c>
    </row>
    <row r="2770" customFormat="false" ht="15" hidden="false" customHeight="false" outlineLevel="0" collapsed="false">
      <c r="A2770" s="4" t="n">
        <v>40982</v>
      </c>
      <c r="B2770" s="5" t="n">
        <v>2012</v>
      </c>
      <c r="C2770" s="5" t="n">
        <v>3</v>
      </c>
      <c r="D2770" s="6" t="str">
        <f aca="false">IF(MONTH(A2770)&gt;=4,"FY "&amp;YEAR(A2770)&amp;"-"&amp;RIGHT(YEAR(A2770)+1,2),"FY "&amp;(YEAR(A2770)-1)&amp;"-"&amp;RIGHT(YEAR(A2770),2))</f>
        <v>FY 2011-12</v>
      </c>
      <c r="E2770" s="5" t="s">
        <v>13</v>
      </c>
      <c r="F2770" s="7" t="n">
        <v>2757.2</v>
      </c>
      <c r="G2770" s="7" t="n">
        <v>1849.8</v>
      </c>
      <c r="H2770" s="7" t="n">
        <v>907.4</v>
      </c>
      <c r="I2770" s="7" t="n">
        <v>182.05</v>
      </c>
      <c r="J2770" s="8" t="n">
        <v>49.845</v>
      </c>
    </row>
    <row r="2771" customFormat="false" ht="15" hidden="false" customHeight="false" outlineLevel="0" collapsed="false">
      <c r="A2771" s="4" t="n">
        <v>40983</v>
      </c>
      <c r="B2771" s="5" t="n">
        <v>2012</v>
      </c>
      <c r="C2771" s="5" t="n">
        <v>3</v>
      </c>
      <c r="D2771" s="6" t="str">
        <f aca="false">IF(MONTH(A2771)&gt;=4,"FY "&amp;YEAR(A2771)&amp;"-"&amp;RIGHT(YEAR(A2771)+1,2),"FY "&amp;(YEAR(A2771)-1)&amp;"-"&amp;RIGHT(YEAR(A2771),2))</f>
        <v>FY 2011-12</v>
      </c>
      <c r="E2771" s="5" t="s">
        <v>13</v>
      </c>
      <c r="F2771" s="7" t="n">
        <v>4184.8</v>
      </c>
      <c r="G2771" s="7" t="n">
        <v>2109.9</v>
      </c>
      <c r="H2771" s="7" t="n">
        <v>2074.9</v>
      </c>
      <c r="I2771" s="7" t="n">
        <v>415.79</v>
      </c>
      <c r="J2771" s="8" t="n">
        <v>49.903</v>
      </c>
    </row>
    <row r="2772" customFormat="false" ht="15" hidden="false" customHeight="false" outlineLevel="0" collapsed="false">
      <c r="A2772" s="4" t="n">
        <v>40984</v>
      </c>
      <c r="B2772" s="5" t="n">
        <v>2012</v>
      </c>
      <c r="C2772" s="5" t="n">
        <v>3</v>
      </c>
      <c r="D2772" s="6" t="str">
        <f aca="false">IF(MONTH(A2772)&gt;=4,"FY "&amp;YEAR(A2772)&amp;"-"&amp;RIGHT(YEAR(A2772)+1,2),"FY "&amp;(YEAR(A2772)-1)&amp;"-"&amp;RIGHT(YEAR(A2772),2))</f>
        <v>FY 2011-12</v>
      </c>
      <c r="E2772" s="5" t="s">
        <v>13</v>
      </c>
      <c r="F2772" s="7" t="n">
        <v>2387.5</v>
      </c>
      <c r="G2772" s="7" t="n">
        <v>2204.6</v>
      </c>
      <c r="H2772" s="7" t="n">
        <v>182.9</v>
      </c>
      <c r="I2772" s="7" t="n">
        <v>36.42</v>
      </c>
      <c r="J2772" s="8" t="n">
        <v>50.2225</v>
      </c>
    </row>
    <row r="2773" customFormat="false" ht="15" hidden="false" customHeight="false" outlineLevel="0" collapsed="false">
      <c r="A2773" s="4" t="n">
        <v>40987</v>
      </c>
      <c r="B2773" s="5" t="n">
        <v>2012</v>
      </c>
      <c r="C2773" s="5" t="n">
        <v>3</v>
      </c>
      <c r="D2773" s="6" t="str">
        <f aca="false">IF(MONTH(A2773)&gt;=4,"FY "&amp;YEAR(A2773)&amp;"-"&amp;RIGHT(YEAR(A2773)+1,2),"FY "&amp;(YEAR(A2773)-1)&amp;"-"&amp;RIGHT(YEAR(A2773),2))</f>
        <v>FY 2011-12</v>
      </c>
      <c r="E2773" s="5" t="s">
        <v>13</v>
      </c>
      <c r="F2773" s="7" t="n">
        <v>3490.3</v>
      </c>
      <c r="G2773" s="7" t="n">
        <v>2571.7</v>
      </c>
      <c r="H2773" s="7" t="n">
        <v>918.7</v>
      </c>
      <c r="I2773" s="7" t="n">
        <v>182.59</v>
      </c>
      <c r="J2773" s="8" t="n">
        <v>50.313</v>
      </c>
    </row>
    <row r="2774" customFormat="false" ht="15" hidden="false" customHeight="false" outlineLevel="0" collapsed="false">
      <c r="A2774" s="4" t="n">
        <v>40988</v>
      </c>
      <c r="B2774" s="5" t="n">
        <v>2012</v>
      </c>
      <c r="C2774" s="5" t="n">
        <v>3</v>
      </c>
      <c r="D2774" s="6" t="str">
        <f aca="false">IF(MONTH(A2774)&gt;=4,"FY "&amp;YEAR(A2774)&amp;"-"&amp;RIGHT(YEAR(A2774)+1,2),"FY "&amp;(YEAR(A2774)-1)&amp;"-"&amp;RIGHT(YEAR(A2774),2))</f>
        <v>FY 2011-12</v>
      </c>
      <c r="E2774" s="5" t="s">
        <v>13</v>
      </c>
      <c r="F2774" s="7" t="n">
        <v>2378.2</v>
      </c>
      <c r="G2774" s="7" t="n">
        <v>2192.4</v>
      </c>
      <c r="H2774" s="7" t="n">
        <v>185.8</v>
      </c>
      <c r="I2774" s="7" t="n">
        <v>37.06</v>
      </c>
      <c r="J2774" s="8" t="n">
        <v>50.1245</v>
      </c>
    </row>
    <row r="2775" customFormat="false" ht="15" hidden="false" customHeight="false" outlineLevel="0" collapsed="false">
      <c r="A2775" s="4" t="n">
        <v>40989</v>
      </c>
      <c r="B2775" s="5" t="n">
        <v>2012</v>
      </c>
      <c r="C2775" s="5" t="n">
        <v>3</v>
      </c>
      <c r="D2775" s="6" t="str">
        <f aca="false">IF(MONTH(A2775)&gt;=4,"FY "&amp;YEAR(A2775)&amp;"-"&amp;RIGHT(YEAR(A2775)+1,2),"FY "&amp;(YEAR(A2775)-1)&amp;"-"&amp;RIGHT(YEAR(A2775),2))</f>
        <v>FY 2011-12</v>
      </c>
      <c r="E2775" s="5" t="s">
        <v>13</v>
      </c>
      <c r="F2775" s="7" t="n">
        <v>2121.1</v>
      </c>
      <c r="G2775" s="7" t="n">
        <v>1925.5</v>
      </c>
      <c r="H2775" s="7" t="n">
        <v>195.6</v>
      </c>
      <c r="I2775" s="7" t="n">
        <v>38.92</v>
      </c>
      <c r="J2775" s="8" t="n">
        <v>50.2545</v>
      </c>
    </row>
    <row r="2776" customFormat="false" ht="15" hidden="false" customHeight="false" outlineLevel="0" collapsed="false">
      <c r="A2776" s="4" t="n">
        <v>40990</v>
      </c>
      <c r="B2776" s="5" t="n">
        <v>2012</v>
      </c>
      <c r="C2776" s="5" t="n">
        <v>3</v>
      </c>
      <c r="D2776" s="6" t="str">
        <f aca="false">IF(MONTH(A2776)&gt;=4,"FY "&amp;YEAR(A2776)&amp;"-"&amp;RIGHT(YEAR(A2776)+1,2),"FY "&amp;(YEAR(A2776)-1)&amp;"-"&amp;RIGHT(YEAR(A2776),2))</f>
        <v>FY 2011-12</v>
      </c>
      <c r="E2776" s="5" t="s">
        <v>13</v>
      </c>
      <c r="F2776" s="7" t="n">
        <v>3487.5</v>
      </c>
      <c r="G2776" s="7" t="n">
        <v>2835.8</v>
      </c>
      <c r="H2776" s="7" t="n">
        <v>651.7</v>
      </c>
      <c r="I2776" s="7" t="n">
        <v>128.81</v>
      </c>
      <c r="J2776" s="8" t="n">
        <v>50.5935</v>
      </c>
    </row>
    <row r="2777" customFormat="false" ht="15" hidden="false" customHeight="false" outlineLevel="0" collapsed="false">
      <c r="A2777" s="4" t="n">
        <v>40994</v>
      </c>
      <c r="B2777" s="5" t="n">
        <v>2012</v>
      </c>
      <c r="C2777" s="5" t="n">
        <v>3</v>
      </c>
      <c r="D2777" s="6" t="str">
        <f aca="false">IF(MONTH(A2777)&gt;=4,"FY "&amp;YEAR(A2777)&amp;"-"&amp;RIGHT(YEAR(A2777)+1,2),"FY "&amp;(YEAR(A2777)-1)&amp;"-"&amp;RIGHT(YEAR(A2777),2))</f>
        <v>FY 2011-12</v>
      </c>
      <c r="E2777" s="5" t="s">
        <v>13</v>
      </c>
      <c r="F2777" s="7" t="n">
        <v>4941</v>
      </c>
      <c r="G2777" s="7" t="n">
        <v>4610.7</v>
      </c>
      <c r="H2777" s="7" t="n">
        <v>330.2</v>
      </c>
      <c r="I2777" s="7" t="n">
        <v>64.87</v>
      </c>
      <c r="J2777" s="8" t="n">
        <v>50.9055</v>
      </c>
    </row>
    <row r="2778" customFormat="false" ht="15" hidden="false" customHeight="false" outlineLevel="0" collapsed="false">
      <c r="A2778" s="4" t="n">
        <v>40995</v>
      </c>
      <c r="B2778" s="5" t="n">
        <v>2012</v>
      </c>
      <c r="C2778" s="5" t="n">
        <v>3</v>
      </c>
      <c r="D2778" s="6" t="str">
        <f aca="false">IF(MONTH(A2778)&gt;=4,"FY "&amp;YEAR(A2778)&amp;"-"&amp;RIGHT(YEAR(A2778)+1,2),"FY "&amp;(YEAR(A2778)-1)&amp;"-"&amp;RIGHT(YEAR(A2778),2))</f>
        <v>FY 2011-12</v>
      </c>
      <c r="E2778" s="5" t="s">
        <v>13</v>
      </c>
      <c r="F2778" s="7" t="n">
        <v>3989.7</v>
      </c>
      <c r="G2778" s="7" t="n">
        <v>4084</v>
      </c>
      <c r="H2778" s="7" t="n">
        <v>-94.3</v>
      </c>
      <c r="I2778" s="7" t="n">
        <v>-18.39</v>
      </c>
      <c r="J2778" s="8" t="n">
        <v>51.309</v>
      </c>
    </row>
    <row r="2779" customFormat="false" ht="15" hidden="false" customHeight="false" outlineLevel="0" collapsed="false">
      <c r="A2779" s="4" t="n">
        <v>40996</v>
      </c>
      <c r="B2779" s="5" t="n">
        <v>2012</v>
      </c>
      <c r="C2779" s="5" t="n">
        <v>3</v>
      </c>
      <c r="D2779" s="6" t="str">
        <f aca="false">IF(MONTH(A2779)&gt;=4,"FY "&amp;YEAR(A2779)&amp;"-"&amp;RIGHT(YEAR(A2779)+1,2),"FY "&amp;(YEAR(A2779)-1)&amp;"-"&amp;RIGHT(YEAR(A2779),2))</f>
        <v>FY 2011-12</v>
      </c>
      <c r="E2779" s="5" t="s">
        <v>13</v>
      </c>
      <c r="F2779" s="7" t="n">
        <v>3022.2</v>
      </c>
      <c r="G2779" s="7" t="n">
        <v>2943.4</v>
      </c>
      <c r="H2779" s="7" t="n">
        <v>78.9</v>
      </c>
      <c r="I2779" s="7" t="n">
        <v>15.49</v>
      </c>
      <c r="J2779" s="8" t="n">
        <v>50.9083</v>
      </c>
    </row>
    <row r="2780" customFormat="false" ht="15" hidden="false" customHeight="false" outlineLevel="0" collapsed="false">
      <c r="A2780" s="4" t="n">
        <v>40997</v>
      </c>
      <c r="B2780" s="5" t="n">
        <v>2012</v>
      </c>
      <c r="C2780" s="5" t="n">
        <v>3</v>
      </c>
      <c r="D2780" s="6" t="str">
        <f aca="false">IF(MONTH(A2780)&gt;=4,"FY "&amp;YEAR(A2780)&amp;"-"&amp;RIGHT(YEAR(A2780)+1,2),"FY "&amp;(YEAR(A2780)-1)&amp;"-"&amp;RIGHT(YEAR(A2780),2))</f>
        <v>FY 2011-12</v>
      </c>
      <c r="E2780" s="5" t="s">
        <v>13</v>
      </c>
      <c r="F2780" s="7" t="n">
        <v>3253.2</v>
      </c>
      <c r="G2780" s="7" t="n">
        <v>3004.2</v>
      </c>
      <c r="H2780" s="7" t="n">
        <v>249</v>
      </c>
      <c r="I2780" s="7" t="n">
        <v>48.9</v>
      </c>
      <c r="J2780" s="8" t="n">
        <v>50.9175</v>
      </c>
    </row>
    <row r="2781" customFormat="false" ht="15" hidden="false" customHeight="false" outlineLevel="0" collapsed="false">
      <c r="A2781" s="4" t="n">
        <v>40998</v>
      </c>
      <c r="B2781" s="5" t="n">
        <v>2012</v>
      </c>
      <c r="C2781" s="5" t="n">
        <v>3</v>
      </c>
      <c r="D2781" s="6" t="str">
        <f aca="false">IF(MONTH(A2781)&gt;=4,"FY "&amp;YEAR(A2781)&amp;"-"&amp;RIGHT(YEAR(A2781)+1,2),"FY "&amp;(YEAR(A2781)-1)&amp;"-"&amp;RIGHT(YEAR(A2781),2))</f>
        <v>FY 2011-12</v>
      </c>
      <c r="E2781" s="5" t="s">
        <v>13</v>
      </c>
      <c r="F2781" s="7" t="n">
        <v>3948.2</v>
      </c>
      <c r="G2781" s="7" t="n">
        <v>5247.6</v>
      </c>
      <c r="H2781" s="7" t="n">
        <v>-1299.4</v>
      </c>
      <c r="I2781" s="7" t="n">
        <v>-254.07</v>
      </c>
      <c r="J2781" s="8" t="n">
        <v>51.145</v>
      </c>
    </row>
    <row r="2782" customFormat="false" ht="15" hidden="false" customHeight="false" outlineLevel="0" collapsed="false">
      <c r="A2782" s="4" t="n">
        <v>41002</v>
      </c>
      <c r="B2782" s="5" t="n">
        <v>2012</v>
      </c>
      <c r="C2782" s="5" t="n">
        <v>4</v>
      </c>
      <c r="D2782" s="6" t="str">
        <f aca="false">IF(MONTH(A2782)&gt;=4,"FY "&amp;YEAR(A2782)&amp;"-"&amp;RIGHT(YEAR(A2782)+1,2),"FY "&amp;(YEAR(A2782)-1)&amp;"-"&amp;RIGHT(YEAR(A2782),2))</f>
        <v>FY 2012-13</v>
      </c>
      <c r="E2782" s="5" t="s">
        <v>13</v>
      </c>
      <c r="F2782" s="7" t="n">
        <v>7060.5</v>
      </c>
      <c r="G2782" s="7" t="n">
        <v>5762.8</v>
      </c>
      <c r="H2782" s="7" t="n">
        <v>1297.7</v>
      </c>
      <c r="I2782" s="7" t="n">
        <v>253.68</v>
      </c>
      <c r="J2782" s="8" t="n">
        <v>51.1565</v>
      </c>
    </row>
    <row r="2783" customFormat="false" ht="15" hidden="false" customHeight="false" outlineLevel="0" collapsed="false">
      <c r="A2783" s="4" t="n">
        <v>41003</v>
      </c>
      <c r="B2783" s="5" t="n">
        <v>2012</v>
      </c>
      <c r="C2783" s="5" t="n">
        <v>4</v>
      </c>
      <c r="D2783" s="6" t="str">
        <f aca="false">IF(MONTH(A2783)&gt;=4,"FY "&amp;YEAR(A2783)&amp;"-"&amp;RIGHT(YEAR(A2783)+1,2),"FY "&amp;(YEAR(A2783)-1)&amp;"-"&amp;RIGHT(YEAR(A2783),2))</f>
        <v>FY 2012-13</v>
      </c>
      <c r="E2783" s="5" t="s">
        <v>13</v>
      </c>
      <c r="F2783" s="7" t="n">
        <v>2009.9</v>
      </c>
      <c r="G2783" s="7" t="n">
        <v>1640.6</v>
      </c>
      <c r="H2783" s="7" t="n">
        <v>369.2</v>
      </c>
      <c r="I2783" s="7" t="n">
        <v>73.02</v>
      </c>
      <c r="J2783" s="8" t="n">
        <v>50.5645</v>
      </c>
    </row>
    <row r="2784" customFormat="false" ht="15" hidden="false" customHeight="false" outlineLevel="0" collapsed="false">
      <c r="A2784" s="4" t="n">
        <v>41008</v>
      </c>
      <c r="B2784" s="5" t="n">
        <v>2012</v>
      </c>
      <c r="C2784" s="5" t="n">
        <v>4</v>
      </c>
      <c r="D2784" s="6" t="str">
        <f aca="false">IF(MONTH(A2784)&gt;=4,"FY "&amp;YEAR(A2784)&amp;"-"&amp;RIGHT(YEAR(A2784)+1,2),"FY "&amp;(YEAR(A2784)-1)&amp;"-"&amp;RIGHT(YEAR(A2784),2))</f>
        <v>FY 2012-13</v>
      </c>
      <c r="E2784" s="5" t="s">
        <v>13</v>
      </c>
      <c r="F2784" s="7" t="n">
        <v>1410.9</v>
      </c>
      <c r="G2784" s="7" t="n">
        <v>1276.6</v>
      </c>
      <c r="H2784" s="7" t="n">
        <v>134.4</v>
      </c>
      <c r="I2784" s="7" t="n">
        <v>26.32</v>
      </c>
      <c r="J2784" s="8" t="n">
        <v>51.0465</v>
      </c>
    </row>
    <row r="2785" customFormat="false" ht="15" hidden="false" customHeight="false" outlineLevel="0" collapsed="false">
      <c r="A2785" s="4" t="n">
        <v>41009</v>
      </c>
      <c r="B2785" s="5" t="n">
        <v>2012</v>
      </c>
      <c r="C2785" s="5" t="n">
        <v>4</v>
      </c>
      <c r="D2785" s="6" t="str">
        <f aca="false">IF(MONTH(A2785)&gt;=4,"FY "&amp;YEAR(A2785)&amp;"-"&amp;RIGHT(YEAR(A2785)+1,2),"FY "&amp;(YEAR(A2785)-1)&amp;"-"&amp;RIGHT(YEAR(A2785),2))</f>
        <v>FY 2012-13</v>
      </c>
      <c r="E2785" s="5" t="s">
        <v>13</v>
      </c>
      <c r="F2785" s="7" t="n">
        <v>1084.9</v>
      </c>
      <c r="G2785" s="7" t="n">
        <v>1337.6</v>
      </c>
      <c r="H2785" s="7" t="n">
        <v>-252.7</v>
      </c>
      <c r="I2785" s="7" t="n">
        <v>-49.29</v>
      </c>
      <c r="J2785" s="8" t="n">
        <v>51.2765</v>
      </c>
    </row>
    <row r="2786" customFormat="false" ht="15" hidden="false" customHeight="false" outlineLevel="0" collapsed="false">
      <c r="A2786" s="4" t="n">
        <v>41010</v>
      </c>
      <c r="B2786" s="5" t="n">
        <v>2012</v>
      </c>
      <c r="C2786" s="5" t="n">
        <v>4</v>
      </c>
      <c r="D2786" s="6" t="str">
        <f aca="false">IF(MONTH(A2786)&gt;=4,"FY "&amp;YEAR(A2786)&amp;"-"&amp;RIGHT(YEAR(A2786)+1,2),"FY "&amp;(YEAR(A2786)-1)&amp;"-"&amp;RIGHT(YEAR(A2786),2))</f>
        <v>FY 2012-13</v>
      </c>
      <c r="E2786" s="5" t="s">
        <v>13</v>
      </c>
      <c r="F2786" s="7" t="n">
        <v>1903.1</v>
      </c>
      <c r="G2786" s="7" t="n">
        <v>2942.3</v>
      </c>
      <c r="H2786" s="7" t="n">
        <v>-1039.2</v>
      </c>
      <c r="I2786" s="7" t="n">
        <v>-202.95</v>
      </c>
      <c r="J2786" s="8" t="n">
        <v>51.204</v>
      </c>
    </row>
    <row r="2787" customFormat="false" ht="15" hidden="false" customHeight="false" outlineLevel="0" collapsed="false">
      <c r="A2787" s="4" t="n">
        <v>41011</v>
      </c>
      <c r="B2787" s="5" t="n">
        <v>2012</v>
      </c>
      <c r="C2787" s="5" t="n">
        <v>4</v>
      </c>
      <c r="D2787" s="6" t="str">
        <f aca="false">IF(MONTH(A2787)&gt;=4,"FY "&amp;YEAR(A2787)&amp;"-"&amp;RIGHT(YEAR(A2787)+1,2),"FY "&amp;(YEAR(A2787)-1)&amp;"-"&amp;RIGHT(YEAR(A2787),2))</f>
        <v>FY 2012-13</v>
      </c>
      <c r="E2787" s="5" t="s">
        <v>13</v>
      </c>
      <c r="F2787" s="7" t="n">
        <v>1931.6</v>
      </c>
      <c r="G2787" s="7" t="n">
        <v>2303.1</v>
      </c>
      <c r="H2787" s="7" t="n">
        <v>-371.4</v>
      </c>
      <c r="I2787" s="7" t="n">
        <v>-72.06</v>
      </c>
      <c r="J2787" s="8" t="n">
        <v>51.547</v>
      </c>
    </row>
    <row r="2788" customFormat="false" ht="15" hidden="false" customHeight="false" outlineLevel="0" collapsed="false">
      <c r="A2788" s="4" t="n">
        <v>41012</v>
      </c>
      <c r="B2788" s="5" t="n">
        <v>2012</v>
      </c>
      <c r="C2788" s="5" t="n">
        <v>4</v>
      </c>
      <c r="D2788" s="6" t="str">
        <f aca="false">IF(MONTH(A2788)&gt;=4,"FY "&amp;YEAR(A2788)&amp;"-"&amp;RIGHT(YEAR(A2788)+1,2),"FY "&amp;(YEAR(A2788)-1)&amp;"-"&amp;RIGHT(YEAR(A2788),2))</f>
        <v>FY 2012-13</v>
      </c>
      <c r="E2788" s="5" t="s">
        <v>13</v>
      </c>
      <c r="F2788" s="7" t="n">
        <v>2095.3</v>
      </c>
      <c r="G2788" s="7" t="n">
        <v>1911.3</v>
      </c>
      <c r="H2788" s="7" t="n">
        <v>184</v>
      </c>
      <c r="I2788" s="7" t="n">
        <v>35.77</v>
      </c>
      <c r="J2788" s="8" t="n">
        <v>51.442</v>
      </c>
    </row>
    <row r="2789" customFormat="false" ht="15" hidden="false" customHeight="false" outlineLevel="0" collapsed="false">
      <c r="A2789" s="4" t="n">
        <v>41015</v>
      </c>
      <c r="B2789" s="5" t="n">
        <v>2012</v>
      </c>
      <c r="C2789" s="5" t="n">
        <v>4</v>
      </c>
      <c r="D2789" s="6" t="str">
        <f aca="false">IF(MONTH(A2789)&gt;=4,"FY "&amp;YEAR(A2789)&amp;"-"&amp;RIGHT(YEAR(A2789)+1,2),"FY "&amp;(YEAR(A2789)-1)&amp;"-"&amp;RIGHT(YEAR(A2789),2))</f>
        <v>FY 2012-13</v>
      </c>
      <c r="E2789" s="5" t="s">
        <v>13</v>
      </c>
      <c r="F2789" s="7" t="n">
        <v>2691</v>
      </c>
      <c r="G2789" s="7" t="n">
        <v>2519.2</v>
      </c>
      <c r="H2789" s="7" t="n">
        <v>171.7</v>
      </c>
      <c r="I2789" s="7" t="n">
        <v>33.4</v>
      </c>
      <c r="J2789" s="8" t="n">
        <v>51.4175</v>
      </c>
    </row>
    <row r="2790" customFormat="false" ht="15" hidden="false" customHeight="false" outlineLevel="0" collapsed="false">
      <c r="A2790" s="4" t="n">
        <v>41016</v>
      </c>
      <c r="B2790" s="5" t="n">
        <v>2012</v>
      </c>
      <c r="C2790" s="5" t="n">
        <v>4</v>
      </c>
      <c r="D2790" s="6" t="str">
        <f aca="false">IF(MONTH(A2790)&gt;=4,"FY "&amp;YEAR(A2790)&amp;"-"&amp;RIGHT(YEAR(A2790)+1,2),"FY "&amp;(YEAR(A2790)-1)&amp;"-"&amp;RIGHT(YEAR(A2790),2))</f>
        <v>FY 2012-13</v>
      </c>
      <c r="E2790" s="5" t="s">
        <v>13</v>
      </c>
      <c r="F2790" s="7" t="n">
        <v>1342.5</v>
      </c>
      <c r="G2790" s="7" t="n">
        <v>1894.1</v>
      </c>
      <c r="H2790" s="7" t="n">
        <v>-551.6</v>
      </c>
      <c r="I2790" s="7" t="n">
        <v>-106.79</v>
      </c>
      <c r="J2790" s="8" t="n">
        <v>51.659</v>
      </c>
    </row>
    <row r="2791" customFormat="false" ht="15" hidden="false" customHeight="false" outlineLevel="0" collapsed="false">
      <c r="A2791" s="4" t="n">
        <v>41017</v>
      </c>
      <c r="B2791" s="5" t="n">
        <v>2012</v>
      </c>
      <c r="C2791" s="5" t="n">
        <v>4</v>
      </c>
      <c r="D2791" s="6" t="str">
        <f aca="false">IF(MONTH(A2791)&gt;=4,"FY "&amp;YEAR(A2791)&amp;"-"&amp;RIGHT(YEAR(A2791)+1,2),"FY "&amp;(YEAR(A2791)-1)&amp;"-"&amp;RIGHT(YEAR(A2791),2))</f>
        <v>FY 2012-13</v>
      </c>
      <c r="E2791" s="5" t="s">
        <v>13</v>
      </c>
      <c r="F2791" s="7" t="n">
        <v>2407.4</v>
      </c>
      <c r="G2791" s="7" t="n">
        <v>2016.1</v>
      </c>
      <c r="H2791" s="7" t="n">
        <v>391.4</v>
      </c>
      <c r="I2791" s="7" t="n">
        <v>75.8</v>
      </c>
      <c r="J2791" s="8" t="n">
        <v>51.6265</v>
      </c>
    </row>
    <row r="2792" customFormat="false" ht="15" hidden="false" customHeight="false" outlineLevel="0" collapsed="false">
      <c r="A2792" s="4" t="n">
        <v>41018</v>
      </c>
      <c r="B2792" s="5" t="n">
        <v>2012</v>
      </c>
      <c r="C2792" s="5" t="n">
        <v>4</v>
      </c>
      <c r="D2792" s="6" t="str">
        <f aca="false">IF(MONTH(A2792)&gt;=4,"FY "&amp;YEAR(A2792)&amp;"-"&amp;RIGHT(YEAR(A2792)+1,2),"FY "&amp;(YEAR(A2792)-1)&amp;"-"&amp;RIGHT(YEAR(A2792),2))</f>
        <v>FY 2012-13</v>
      </c>
      <c r="E2792" s="5" t="s">
        <v>13</v>
      </c>
      <c r="F2792" s="7" t="n">
        <v>2480.7</v>
      </c>
      <c r="G2792" s="7" t="n">
        <v>2197.8</v>
      </c>
      <c r="H2792" s="7" t="n">
        <v>282.9</v>
      </c>
      <c r="I2792" s="7" t="n">
        <v>54.92</v>
      </c>
      <c r="J2792" s="8" t="n">
        <v>51.5035</v>
      </c>
    </row>
    <row r="2793" customFormat="false" ht="15" hidden="false" customHeight="false" outlineLevel="0" collapsed="false">
      <c r="A2793" s="4" t="n">
        <v>41019</v>
      </c>
      <c r="B2793" s="5" t="n">
        <v>2012</v>
      </c>
      <c r="C2793" s="5" t="n">
        <v>4</v>
      </c>
      <c r="D2793" s="6" t="str">
        <f aca="false">IF(MONTH(A2793)&gt;=4,"FY "&amp;YEAR(A2793)&amp;"-"&amp;RIGHT(YEAR(A2793)+1,2),"FY "&amp;(YEAR(A2793)-1)&amp;"-"&amp;RIGHT(YEAR(A2793),2))</f>
        <v>FY 2012-13</v>
      </c>
      <c r="E2793" s="5" t="s">
        <v>13</v>
      </c>
      <c r="F2793" s="7" t="n">
        <v>1860.5</v>
      </c>
      <c r="G2793" s="7" t="n">
        <v>1928.7</v>
      </c>
      <c r="H2793" s="7" t="n">
        <v>-68.2</v>
      </c>
      <c r="I2793" s="7" t="n">
        <v>-13.13</v>
      </c>
      <c r="J2793" s="8" t="n">
        <v>51.893</v>
      </c>
    </row>
    <row r="2794" customFormat="false" ht="15" hidden="false" customHeight="false" outlineLevel="0" collapsed="false">
      <c r="A2794" s="4" t="n">
        <v>41022</v>
      </c>
      <c r="B2794" s="5" t="n">
        <v>2012</v>
      </c>
      <c r="C2794" s="5" t="n">
        <v>4</v>
      </c>
      <c r="D2794" s="6" t="str">
        <f aca="false">IF(MONTH(A2794)&gt;=4,"FY "&amp;YEAR(A2794)&amp;"-"&amp;RIGHT(YEAR(A2794)+1,2),"FY "&amp;(YEAR(A2794)-1)&amp;"-"&amp;RIGHT(YEAR(A2794),2))</f>
        <v>FY 2012-13</v>
      </c>
      <c r="E2794" s="5" t="s">
        <v>13</v>
      </c>
      <c r="F2794" s="7" t="n">
        <v>1709.1</v>
      </c>
      <c r="G2794" s="7" t="n">
        <v>1380.8</v>
      </c>
      <c r="H2794" s="7" t="n">
        <v>328.3</v>
      </c>
      <c r="I2794" s="7" t="n">
        <v>63.14</v>
      </c>
      <c r="J2794" s="8" t="n">
        <v>51.9995</v>
      </c>
    </row>
    <row r="2795" customFormat="false" ht="15" hidden="false" customHeight="false" outlineLevel="0" collapsed="false">
      <c r="A2795" s="4" t="n">
        <v>41023</v>
      </c>
      <c r="B2795" s="5" t="n">
        <v>2012</v>
      </c>
      <c r="C2795" s="5" t="n">
        <v>4</v>
      </c>
      <c r="D2795" s="6" t="str">
        <f aca="false">IF(MONTH(A2795)&gt;=4,"FY "&amp;YEAR(A2795)&amp;"-"&amp;RIGHT(YEAR(A2795)+1,2),"FY "&amp;(YEAR(A2795)-1)&amp;"-"&amp;RIGHT(YEAR(A2795),2))</f>
        <v>FY 2012-13</v>
      </c>
      <c r="E2795" s="5" t="s">
        <v>13</v>
      </c>
      <c r="F2795" s="7" t="n">
        <v>1278.3</v>
      </c>
      <c r="G2795" s="7" t="n">
        <v>1617.1</v>
      </c>
      <c r="H2795" s="7" t="n">
        <v>-338.7</v>
      </c>
      <c r="I2795" s="7" t="n">
        <v>-64.85</v>
      </c>
      <c r="J2795" s="8" t="n">
        <v>52.2295</v>
      </c>
    </row>
    <row r="2796" customFormat="false" ht="15" hidden="false" customHeight="false" outlineLevel="0" collapsed="false">
      <c r="A2796" s="4" t="n">
        <v>41024</v>
      </c>
      <c r="B2796" s="5" t="n">
        <v>2012</v>
      </c>
      <c r="C2796" s="5" t="n">
        <v>4</v>
      </c>
      <c r="D2796" s="6" t="str">
        <f aca="false">IF(MONTH(A2796)&gt;=4,"FY "&amp;YEAR(A2796)&amp;"-"&amp;RIGHT(YEAR(A2796)+1,2),"FY "&amp;(YEAR(A2796)-1)&amp;"-"&amp;RIGHT(YEAR(A2796),2))</f>
        <v>FY 2012-13</v>
      </c>
      <c r="E2796" s="5" t="s">
        <v>13</v>
      </c>
      <c r="F2796" s="7" t="n">
        <v>2212.3</v>
      </c>
      <c r="G2796" s="7" t="n">
        <v>3051.4</v>
      </c>
      <c r="H2796" s="7" t="n">
        <v>-839.2</v>
      </c>
      <c r="I2796" s="7" t="n">
        <v>-158.96</v>
      </c>
      <c r="J2796" s="8" t="n">
        <v>52.791</v>
      </c>
    </row>
    <row r="2797" customFormat="false" ht="15" hidden="false" customHeight="false" outlineLevel="0" collapsed="false">
      <c r="A2797" s="4" t="n">
        <v>41025</v>
      </c>
      <c r="B2797" s="5" t="n">
        <v>2012</v>
      </c>
      <c r="C2797" s="5" t="n">
        <v>4</v>
      </c>
      <c r="D2797" s="6" t="str">
        <f aca="false">IF(MONTH(A2797)&gt;=4,"FY "&amp;YEAR(A2797)&amp;"-"&amp;RIGHT(YEAR(A2797)+1,2),"FY "&amp;(YEAR(A2797)-1)&amp;"-"&amp;RIGHT(YEAR(A2797),2))</f>
        <v>FY 2012-13</v>
      </c>
      <c r="E2797" s="5" t="s">
        <v>13</v>
      </c>
      <c r="F2797" s="7" t="n">
        <v>2177.5</v>
      </c>
      <c r="G2797" s="7" t="n">
        <v>2457.9</v>
      </c>
      <c r="H2797" s="7" t="n">
        <v>-280.4</v>
      </c>
      <c r="I2797" s="7" t="n">
        <v>-53.43</v>
      </c>
      <c r="J2797" s="8" t="n">
        <v>52.485</v>
      </c>
    </row>
    <row r="2798" customFormat="false" ht="15" hidden="false" customHeight="false" outlineLevel="0" collapsed="false">
      <c r="A2798" s="4" t="n">
        <v>41026</v>
      </c>
      <c r="B2798" s="5" t="n">
        <v>2012</v>
      </c>
      <c r="C2798" s="5" t="n">
        <v>4</v>
      </c>
      <c r="D2798" s="6" t="str">
        <f aca="false">IF(MONTH(A2798)&gt;=4,"FY "&amp;YEAR(A2798)&amp;"-"&amp;RIGHT(YEAR(A2798)+1,2),"FY "&amp;(YEAR(A2798)-1)&amp;"-"&amp;RIGHT(YEAR(A2798),2))</f>
        <v>FY 2012-13</v>
      </c>
      <c r="E2798" s="5" t="s">
        <v>13</v>
      </c>
      <c r="F2798" s="7" t="n">
        <v>3352.2</v>
      </c>
      <c r="G2798" s="7" t="n">
        <v>3547.8</v>
      </c>
      <c r="H2798" s="7" t="n">
        <v>-195.6</v>
      </c>
      <c r="I2798" s="7" t="n">
        <v>-37.21</v>
      </c>
      <c r="J2798" s="8" t="n">
        <v>52.567</v>
      </c>
    </row>
    <row r="2799" customFormat="false" ht="15" hidden="false" customHeight="false" outlineLevel="0" collapsed="false">
      <c r="A2799" s="4" t="n">
        <v>41029</v>
      </c>
      <c r="B2799" s="5" t="n">
        <v>2012</v>
      </c>
      <c r="C2799" s="5" t="n">
        <v>4</v>
      </c>
      <c r="D2799" s="6" t="str">
        <f aca="false">IF(MONTH(A2799)&gt;=4,"FY "&amp;YEAR(A2799)&amp;"-"&amp;RIGHT(YEAR(A2799)+1,2),"FY "&amp;(YEAR(A2799)-1)&amp;"-"&amp;RIGHT(YEAR(A2799),2))</f>
        <v>FY 2012-13</v>
      </c>
      <c r="E2799" s="5" t="s">
        <v>13</v>
      </c>
      <c r="F2799" s="7" t="n">
        <v>2083.9</v>
      </c>
      <c r="G2799" s="7" t="n">
        <v>2415.3</v>
      </c>
      <c r="H2799" s="7" t="n">
        <v>-331.4</v>
      </c>
      <c r="I2799" s="7" t="n">
        <v>-62.91</v>
      </c>
      <c r="J2799" s="8" t="n">
        <v>52.6813</v>
      </c>
    </row>
    <row r="2800" customFormat="false" ht="15" hidden="false" customHeight="false" outlineLevel="0" collapsed="false">
      <c r="A2800" s="4" t="n">
        <v>41031</v>
      </c>
      <c r="B2800" s="5" t="n">
        <v>2012</v>
      </c>
      <c r="C2800" s="5" t="n">
        <v>5</v>
      </c>
      <c r="D2800" s="6" t="str">
        <f aca="false">IF(MONTH(A2800)&gt;=4,"FY "&amp;YEAR(A2800)&amp;"-"&amp;RIGHT(YEAR(A2800)+1,2),"FY "&amp;(YEAR(A2800)-1)&amp;"-"&amp;RIGHT(YEAR(A2800),2))</f>
        <v>FY 2012-13</v>
      </c>
      <c r="E2800" s="5" t="s">
        <v>13</v>
      </c>
      <c r="F2800" s="7" t="n">
        <v>2113.9</v>
      </c>
      <c r="G2800" s="7" t="n">
        <v>1573.2</v>
      </c>
      <c r="H2800" s="7" t="n">
        <v>540.7</v>
      </c>
      <c r="I2800" s="7" t="n">
        <v>102.95</v>
      </c>
      <c r="J2800" s="8" t="n">
        <v>52.5193</v>
      </c>
    </row>
    <row r="2801" customFormat="false" ht="15" hidden="false" customHeight="false" outlineLevel="0" collapsed="false">
      <c r="A2801" s="4" t="n">
        <v>41032</v>
      </c>
      <c r="B2801" s="5" t="n">
        <v>2012</v>
      </c>
      <c r="C2801" s="5" t="n">
        <v>5</v>
      </c>
      <c r="D2801" s="6" t="str">
        <f aca="false">IF(MONTH(A2801)&gt;=4,"FY "&amp;YEAR(A2801)&amp;"-"&amp;RIGHT(YEAR(A2801)+1,2),"FY "&amp;(YEAR(A2801)-1)&amp;"-"&amp;RIGHT(YEAR(A2801),2))</f>
        <v>FY 2012-13</v>
      </c>
      <c r="E2801" s="5" t="s">
        <v>13</v>
      </c>
      <c r="F2801" s="7" t="n">
        <v>2237.3</v>
      </c>
      <c r="G2801" s="7" t="n">
        <v>1993.1</v>
      </c>
      <c r="H2801" s="7" t="n">
        <v>244.2</v>
      </c>
      <c r="I2801" s="7" t="n">
        <v>46.14</v>
      </c>
      <c r="J2801" s="8" t="n">
        <v>52.9305</v>
      </c>
    </row>
    <row r="2802" customFormat="false" ht="15" hidden="false" customHeight="false" outlineLevel="0" collapsed="false">
      <c r="A2802" s="4" t="n">
        <v>41033</v>
      </c>
      <c r="B2802" s="5" t="n">
        <v>2012</v>
      </c>
      <c r="C2802" s="5" t="n">
        <v>5</v>
      </c>
      <c r="D2802" s="6" t="str">
        <f aca="false">IF(MONTH(A2802)&gt;=4,"FY "&amp;YEAR(A2802)&amp;"-"&amp;RIGHT(YEAR(A2802)+1,2),"FY "&amp;(YEAR(A2802)-1)&amp;"-"&amp;RIGHT(YEAR(A2802),2))</f>
        <v>FY 2012-13</v>
      </c>
      <c r="E2802" s="5" t="s">
        <v>13</v>
      </c>
      <c r="F2802" s="7" t="n">
        <v>2365.3</v>
      </c>
      <c r="G2802" s="7" t="n">
        <v>2274.1</v>
      </c>
      <c r="H2802" s="7" t="n">
        <v>91.2</v>
      </c>
      <c r="I2802" s="7" t="n">
        <v>17.12</v>
      </c>
      <c r="J2802" s="8" t="n">
        <v>53.2395</v>
      </c>
    </row>
    <row r="2803" customFormat="false" ht="15" hidden="false" customHeight="false" outlineLevel="0" collapsed="false">
      <c r="A2803" s="4" t="n">
        <v>41036</v>
      </c>
      <c r="B2803" s="5" t="n">
        <v>2012</v>
      </c>
      <c r="C2803" s="5" t="n">
        <v>5</v>
      </c>
      <c r="D2803" s="6" t="str">
        <f aca="false">IF(MONTH(A2803)&gt;=4,"FY "&amp;YEAR(A2803)&amp;"-"&amp;RIGHT(YEAR(A2803)+1,2),"FY "&amp;(YEAR(A2803)-1)&amp;"-"&amp;RIGHT(YEAR(A2803),2))</f>
        <v>FY 2012-13</v>
      </c>
      <c r="E2803" s="5" t="s">
        <v>13</v>
      </c>
      <c r="F2803" s="7" t="n">
        <v>3503.4</v>
      </c>
      <c r="G2803" s="7" t="n">
        <v>2990.9</v>
      </c>
      <c r="H2803" s="7" t="n">
        <v>512.5</v>
      </c>
      <c r="I2803" s="7" t="n">
        <v>95.4</v>
      </c>
      <c r="J2803" s="8" t="n">
        <v>53.7225</v>
      </c>
    </row>
    <row r="2804" customFormat="false" ht="15" hidden="false" customHeight="false" outlineLevel="0" collapsed="false">
      <c r="A2804" s="4" t="n">
        <v>41037</v>
      </c>
      <c r="B2804" s="5" t="n">
        <v>2012</v>
      </c>
      <c r="C2804" s="5" t="n">
        <v>5</v>
      </c>
      <c r="D2804" s="6" t="str">
        <f aca="false">IF(MONTH(A2804)&gt;=4,"FY "&amp;YEAR(A2804)&amp;"-"&amp;RIGHT(YEAR(A2804)+1,2),"FY "&amp;(YEAR(A2804)-1)&amp;"-"&amp;RIGHT(YEAR(A2804),2))</f>
        <v>FY 2012-13</v>
      </c>
      <c r="E2804" s="5" t="s">
        <v>13</v>
      </c>
      <c r="F2804" s="7" t="n">
        <v>2190.9</v>
      </c>
      <c r="G2804" s="7" t="n">
        <v>2783.8</v>
      </c>
      <c r="H2804" s="7" t="n">
        <v>-592.9</v>
      </c>
      <c r="I2804" s="7" t="n">
        <v>-111.15</v>
      </c>
      <c r="J2804" s="8" t="n">
        <v>53.342</v>
      </c>
    </row>
    <row r="2805" customFormat="false" ht="15" hidden="false" customHeight="false" outlineLevel="0" collapsed="false">
      <c r="A2805" s="4" t="n">
        <v>41038</v>
      </c>
      <c r="B2805" s="5" t="n">
        <v>2012</v>
      </c>
      <c r="C2805" s="5" t="n">
        <v>5</v>
      </c>
      <c r="D2805" s="6" t="str">
        <f aca="false">IF(MONTH(A2805)&gt;=4,"FY "&amp;YEAR(A2805)&amp;"-"&amp;RIGHT(YEAR(A2805)+1,2),"FY "&amp;(YEAR(A2805)-1)&amp;"-"&amp;RIGHT(YEAR(A2805),2))</f>
        <v>FY 2012-13</v>
      </c>
      <c r="E2805" s="5" t="s">
        <v>13</v>
      </c>
      <c r="F2805" s="7" t="n">
        <v>1909.5</v>
      </c>
      <c r="G2805" s="7" t="n">
        <v>2278.9</v>
      </c>
      <c r="H2805" s="7" t="n">
        <v>-369.3</v>
      </c>
      <c r="I2805" s="7" t="n">
        <v>-69.88</v>
      </c>
      <c r="J2805" s="8" t="n">
        <v>52.855</v>
      </c>
    </row>
    <row r="2806" customFormat="false" ht="15" hidden="false" customHeight="false" outlineLevel="0" collapsed="false">
      <c r="A2806" s="4" t="n">
        <v>41039</v>
      </c>
      <c r="B2806" s="5" t="n">
        <v>2012</v>
      </c>
      <c r="C2806" s="5" t="n">
        <v>5</v>
      </c>
      <c r="D2806" s="6" t="str">
        <f aca="false">IF(MONTH(A2806)&gt;=4,"FY "&amp;YEAR(A2806)&amp;"-"&amp;RIGHT(YEAR(A2806)+1,2),"FY "&amp;(YEAR(A2806)-1)&amp;"-"&amp;RIGHT(YEAR(A2806),2))</f>
        <v>FY 2012-13</v>
      </c>
      <c r="E2806" s="5" t="s">
        <v>13</v>
      </c>
      <c r="F2806" s="7" t="n">
        <v>2211.3</v>
      </c>
      <c r="G2806" s="7" t="n">
        <v>2568.5</v>
      </c>
      <c r="H2806" s="7" t="n">
        <v>-357.2</v>
      </c>
      <c r="I2806" s="7" t="n">
        <v>-66.82</v>
      </c>
      <c r="J2806" s="8" t="n">
        <v>53.46</v>
      </c>
    </row>
    <row r="2807" customFormat="false" ht="15" hidden="false" customHeight="false" outlineLevel="0" collapsed="false">
      <c r="A2807" s="4" t="n">
        <v>41040</v>
      </c>
      <c r="B2807" s="5" t="n">
        <v>2012</v>
      </c>
      <c r="C2807" s="5" t="n">
        <v>5</v>
      </c>
      <c r="D2807" s="6" t="str">
        <f aca="false">IF(MONTH(A2807)&gt;=4,"FY "&amp;YEAR(A2807)&amp;"-"&amp;RIGHT(YEAR(A2807)+1,2),"FY "&amp;(YEAR(A2807)-1)&amp;"-"&amp;RIGHT(YEAR(A2807),2))</f>
        <v>FY 2012-13</v>
      </c>
      <c r="E2807" s="5" t="s">
        <v>13</v>
      </c>
      <c r="F2807" s="7" t="n">
        <v>1933</v>
      </c>
      <c r="G2807" s="7" t="n">
        <v>1590.7</v>
      </c>
      <c r="H2807" s="7" t="n">
        <v>342.4</v>
      </c>
      <c r="I2807" s="7" t="n">
        <v>64.19</v>
      </c>
      <c r="J2807" s="8" t="n">
        <v>53.3375</v>
      </c>
    </row>
    <row r="2808" customFormat="false" ht="15" hidden="false" customHeight="false" outlineLevel="0" collapsed="false">
      <c r="A2808" s="4" t="n">
        <v>41043</v>
      </c>
      <c r="B2808" s="5" t="n">
        <v>2012</v>
      </c>
      <c r="C2808" s="5" t="n">
        <v>5</v>
      </c>
      <c r="D2808" s="6" t="str">
        <f aca="false">IF(MONTH(A2808)&gt;=4,"FY "&amp;YEAR(A2808)&amp;"-"&amp;RIGHT(YEAR(A2808)+1,2),"FY "&amp;(YEAR(A2808)-1)&amp;"-"&amp;RIGHT(YEAR(A2808),2))</f>
        <v>FY 2012-13</v>
      </c>
      <c r="E2808" s="5" t="s">
        <v>13</v>
      </c>
      <c r="F2808" s="7" t="n">
        <v>1526.3</v>
      </c>
      <c r="G2808" s="7" t="n">
        <v>1350.1</v>
      </c>
      <c r="H2808" s="7" t="n">
        <v>176.2</v>
      </c>
      <c r="I2808" s="7" t="n">
        <v>32.85</v>
      </c>
      <c r="J2808" s="8" t="n">
        <v>53.641</v>
      </c>
    </row>
    <row r="2809" customFormat="false" ht="15" hidden="false" customHeight="false" outlineLevel="0" collapsed="false">
      <c r="A2809" s="4" t="n">
        <v>41044</v>
      </c>
      <c r="B2809" s="5" t="n">
        <v>2012</v>
      </c>
      <c r="C2809" s="5" t="n">
        <v>5</v>
      </c>
      <c r="D2809" s="6" t="str">
        <f aca="false">IF(MONTH(A2809)&gt;=4,"FY "&amp;YEAR(A2809)&amp;"-"&amp;RIGHT(YEAR(A2809)+1,2),"FY "&amp;(YEAR(A2809)-1)&amp;"-"&amp;RIGHT(YEAR(A2809),2))</f>
        <v>FY 2012-13</v>
      </c>
      <c r="E2809" s="5" t="s">
        <v>13</v>
      </c>
      <c r="F2809" s="7" t="n">
        <v>2100.6</v>
      </c>
      <c r="G2809" s="7" t="n">
        <v>1696.5</v>
      </c>
      <c r="H2809" s="7" t="n">
        <v>404.1</v>
      </c>
      <c r="I2809" s="7" t="n">
        <v>75.23</v>
      </c>
      <c r="J2809" s="8" t="n">
        <v>53.7118</v>
      </c>
    </row>
    <row r="2810" customFormat="false" ht="15" hidden="false" customHeight="false" outlineLevel="0" collapsed="false">
      <c r="A2810" s="4" t="n">
        <v>41045</v>
      </c>
      <c r="B2810" s="5" t="n">
        <v>2012</v>
      </c>
      <c r="C2810" s="5" t="n">
        <v>5</v>
      </c>
      <c r="D2810" s="6" t="str">
        <f aca="false">IF(MONTH(A2810)&gt;=4,"FY "&amp;YEAR(A2810)&amp;"-"&amp;RIGHT(YEAR(A2810)+1,2),"FY "&amp;(YEAR(A2810)-1)&amp;"-"&amp;RIGHT(YEAR(A2810),2))</f>
        <v>FY 2012-13</v>
      </c>
      <c r="E2810" s="5" t="s">
        <v>13</v>
      </c>
      <c r="F2810" s="7" t="n">
        <v>1834.3</v>
      </c>
      <c r="G2810" s="7" t="n">
        <v>1970.2</v>
      </c>
      <c r="H2810" s="7" t="n">
        <v>-135.9</v>
      </c>
      <c r="I2810" s="7" t="n">
        <v>-25.24</v>
      </c>
      <c r="J2810" s="8" t="n">
        <v>53.84</v>
      </c>
    </row>
    <row r="2811" customFormat="false" ht="15" hidden="false" customHeight="false" outlineLevel="0" collapsed="false">
      <c r="A2811" s="4" t="n">
        <v>41046</v>
      </c>
      <c r="B2811" s="5" t="n">
        <v>2012</v>
      </c>
      <c r="C2811" s="5" t="n">
        <v>5</v>
      </c>
      <c r="D2811" s="6" t="str">
        <f aca="false">IF(MONTH(A2811)&gt;=4,"FY "&amp;YEAR(A2811)&amp;"-"&amp;RIGHT(YEAR(A2811)+1,2),"FY "&amp;(YEAR(A2811)-1)&amp;"-"&amp;RIGHT(YEAR(A2811),2))</f>
        <v>FY 2012-13</v>
      </c>
      <c r="E2811" s="5" t="s">
        <v>13</v>
      </c>
      <c r="F2811" s="7" t="n">
        <v>2243.1</v>
      </c>
      <c r="G2811" s="7" t="n">
        <v>2724.7</v>
      </c>
      <c r="H2811" s="7" t="n">
        <v>-481.6</v>
      </c>
      <c r="I2811" s="7" t="n">
        <v>-88.7</v>
      </c>
      <c r="J2811" s="8" t="n">
        <v>54.2925</v>
      </c>
    </row>
    <row r="2812" customFormat="false" ht="15" hidden="false" customHeight="false" outlineLevel="0" collapsed="false">
      <c r="A2812" s="4" t="n">
        <v>41047</v>
      </c>
      <c r="B2812" s="5" t="n">
        <v>2012</v>
      </c>
      <c r="C2812" s="5" t="n">
        <v>5</v>
      </c>
      <c r="D2812" s="6" t="str">
        <f aca="false">IF(MONTH(A2812)&gt;=4,"FY "&amp;YEAR(A2812)&amp;"-"&amp;RIGHT(YEAR(A2812)+1,2),"FY "&amp;(YEAR(A2812)-1)&amp;"-"&amp;RIGHT(YEAR(A2812),2))</f>
        <v>FY 2012-13</v>
      </c>
      <c r="E2812" s="5" t="s">
        <v>13</v>
      </c>
      <c r="F2812" s="7" t="n">
        <v>2299.8</v>
      </c>
      <c r="G2812" s="7" t="n">
        <v>2258.3</v>
      </c>
      <c r="H2812" s="7" t="n">
        <v>41.5</v>
      </c>
      <c r="I2812" s="7" t="n">
        <v>7.64</v>
      </c>
      <c r="J2812" s="8" t="n">
        <v>54.3875</v>
      </c>
    </row>
    <row r="2813" customFormat="false" ht="15" hidden="false" customHeight="false" outlineLevel="0" collapsed="false">
      <c r="A2813" s="4" t="n">
        <v>41050</v>
      </c>
      <c r="B2813" s="5" t="n">
        <v>2012</v>
      </c>
      <c r="C2813" s="5" t="n">
        <v>5</v>
      </c>
      <c r="D2813" s="6" t="str">
        <f aca="false">IF(MONTH(A2813)&gt;=4,"FY "&amp;YEAR(A2813)&amp;"-"&amp;RIGHT(YEAR(A2813)+1,2),"FY "&amp;(YEAR(A2813)-1)&amp;"-"&amp;RIGHT(YEAR(A2813),2))</f>
        <v>FY 2012-13</v>
      </c>
      <c r="E2813" s="5" t="s">
        <v>13</v>
      </c>
      <c r="F2813" s="7" t="n">
        <v>1659.7</v>
      </c>
      <c r="G2813" s="7" t="n">
        <v>1865.6</v>
      </c>
      <c r="H2813" s="7" t="n">
        <v>-205.9</v>
      </c>
      <c r="I2813" s="7" t="n">
        <v>-37.52</v>
      </c>
      <c r="J2813" s="8" t="n">
        <v>54.8755</v>
      </c>
    </row>
    <row r="2814" customFormat="false" ht="15" hidden="false" customHeight="false" outlineLevel="0" collapsed="false">
      <c r="A2814" s="4" t="n">
        <v>41051</v>
      </c>
      <c r="B2814" s="5" t="n">
        <v>2012</v>
      </c>
      <c r="C2814" s="5" t="n">
        <v>5</v>
      </c>
      <c r="D2814" s="6" t="str">
        <f aca="false">IF(MONTH(A2814)&gt;=4,"FY "&amp;YEAR(A2814)&amp;"-"&amp;RIGHT(YEAR(A2814)+1,2),"FY "&amp;(YEAR(A2814)-1)&amp;"-"&amp;RIGHT(YEAR(A2814),2))</f>
        <v>FY 2012-13</v>
      </c>
      <c r="E2814" s="5" t="s">
        <v>13</v>
      </c>
      <c r="F2814" s="7" t="n">
        <v>1330.3</v>
      </c>
      <c r="G2814" s="7" t="n">
        <v>1388.8</v>
      </c>
      <c r="H2814" s="7" t="n">
        <v>-58.5</v>
      </c>
      <c r="I2814" s="7" t="n">
        <v>-10.7</v>
      </c>
      <c r="J2814" s="8" t="n">
        <v>54.681</v>
      </c>
    </row>
    <row r="2815" customFormat="false" ht="15" hidden="false" customHeight="false" outlineLevel="0" collapsed="false">
      <c r="A2815" s="4" t="n">
        <v>41052</v>
      </c>
      <c r="B2815" s="5" t="n">
        <v>2012</v>
      </c>
      <c r="C2815" s="5" t="n">
        <v>5</v>
      </c>
      <c r="D2815" s="6" t="str">
        <f aca="false">IF(MONTH(A2815)&gt;=4,"FY "&amp;YEAR(A2815)&amp;"-"&amp;RIGHT(YEAR(A2815)+1,2),"FY "&amp;(YEAR(A2815)-1)&amp;"-"&amp;RIGHT(YEAR(A2815),2))</f>
        <v>FY 2012-13</v>
      </c>
      <c r="E2815" s="5" t="s">
        <v>13</v>
      </c>
      <c r="F2815" s="7" t="n">
        <v>1604.1</v>
      </c>
      <c r="G2815" s="7" t="n">
        <v>1821.8</v>
      </c>
      <c r="H2815" s="7" t="n">
        <v>-217.8</v>
      </c>
      <c r="I2815" s="7" t="n">
        <v>-39.68</v>
      </c>
      <c r="J2815" s="8" t="n">
        <v>54.8845</v>
      </c>
    </row>
    <row r="2816" customFormat="false" ht="15" hidden="false" customHeight="false" outlineLevel="0" collapsed="false">
      <c r="A2816" s="4" t="n">
        <v>41053</v>
      </c>
      <c r="B2816" s="5" t="n">
        <v>2012</v>
      </c>
      <c r="C2816" s="5" t="n">
        <v>5</v>
      </c>
      <c r="D2816" s="6" t="str">
        <f aca="false">IF(MONTH(A2816)&gt;=4,"FY "&amp;YEAR(A2816)&amp;"-"&amp;RIGHT(YEAR(A2816)+1,2),"FY "&amp;(YEAR(A2816)-1)&amp;"-"&amp;RIGHT(YEAR(A2816),2))</f>
        <v>FY 2012-13</v>
      </c>
      <c r="E2816" s="5" t="s">
        <v>13</v>
      </c>
      <c r="F2816" s="7" t="n">
        <v>1533.2</v>
      </c>
      <c r="G2816" s="7" t="n">
        <v>1853.3</v>
      </c>
      <c r="H2816" s="7" t="n">
        <v>-320.2</v>
      </c>
      <c r="I2816" s="7" t="n">
        <v>-57.24</v>
      </c>
      <c r="J2816" s="8" t="n">
        <v>55.93</v>
      </c>
    </row>
    <row r="2817" customFormat="false" ht="15" hidden="false" customHeight="false" outlineLevel="0" collapsed="false">
      <c r="A2817" s="4" t="n">
        <v>41054</v>
      </c>
      <c r="B2817" s="5" t="n">
        <v>2012</v>
      </c>
      <c r="C2817" s="5" t="n">
        <v>5</v>
      </c>
      <c r="D2817" s="6" t="str">
        <f aca="false">IF(MONTH(A2817)&gt;=4,"FY "&amp;YEAR(A2817)&amp;"-"&amp;RIGHT(YEAR(A2817)+1,2),"FY "&amp;(YEAR(A2817)-1)&amp;"-"&amp;RIGHT(YEAR(A2817),2))</f>
        <v>FY 2012-13</v>
      </c>
      <c r="E2817" s="5" t="s">
        <v>13</v>
      </c>
      <c r="F2817" s="7" t="n">
        <v>1631.8</v>
      </c>
      <c r="G2817" s="7" t="n">
        <v>1680.2</v>
      </c>
      <c r="H2817" s="7" t="n">
        <v>-48.4</v>
      </c>
      <c r="I2817" s="7" t="n">
        <v>-8.6</v>
      </c>
      <c r="J2817" s="8" t="n">
        <v>56.287</v>
      </c>
    </row>
    <row r="2818" customFormat="false" ht="15" hidden="false" customHeight="false" outlineLevel="0" collapsed="false">
      <c r="A2818" s="4" t="n">
        <v>41057</v>
      </c>
      <c r="B2818" s="5" t="n">
        <v>2012</v>
      </c>
      <c r="C2818" s="5" t="n">
        <v>5</v>
      </c>
      <c r="D2818" s="6" t="str">
        <f aca="false">IF(MONTH(A2818)&gt;=4,"FY "&amp;YEAR(A2818)&amp;"-"&amp;RIGHT(YEAR(A2818)+1,2),"FY "&amp;(YEAR(A2818)-1)&amp;"-"&amp;RIGHT(YEAR(A2818),2))</f>
        <v>FY 2012-13</v>
      </c>
      <c r="E2818" s="5" t="s">
        <v>13</v>
      </c>
      <c r="F2818" s="7" t="n">
        <v>1191.6</v>
      </c>
      <c r="G2818" s="7" t="n">
        <v>1555.8</v>
      </c>
      <c r="H2818" s="7" t="n">
        <v>-364.1</v>
      </c>
      <c r="I2818" s="7" t="n">
        <v>-65.34</v>
      </c>
      <c r="J2818" s="8" t="n">
        <v>55.7253</v>
      </c>
    </row>
    <row r="2819" customFormat="false" ht="15" hidden="false" customHeight="false" outlineLevel="0" collapsed="false">
      <c r="A2819" s="4" t="n">
        <v>41058</v>
      </c>
      <c r="B2819" s="5" t="n">
        <v>2012</v>
      </c>
      <c r="C2819" s="5" t="n">
        <v>5</v>
      </c>
      <c r="D2819" s="6" t="str">
        <f aca="false">IF(MONTH(A2819)&gt;=4,"FY "&amp;YEAR(A2819)&amp;"-"&amp;RIGHT(YEAR(A2819)+1,2),"FY "&amp;(YEAR(A2819)-1)&amp;"-"&amp;RIGHT(YEAR(A2819),2))</f>
        <v>FY 2012-13</v>
      </c>
      <c r="E2819" s="5" t="s">
        <v>13</v>
      </c>
      <c r="F2819" s="7" t="n">
        <v>1234.2</v>
      </c>
      <c r="G2819" s="7" t="n">
        <v>1055</v>
      </c>
      <c r="H2819" s="7" t="n">
        <v>179.3</v>
      </c>
      <c r="I2819" s="7" t="n">
        <v>32.44</v>
      </c>
      <c r="J2819" s="8" t="n">
        <v>55.2625</v>
      </c>
    </row>
    <row r="2820" customFormat="false" ht="15" hidden="false" customHeight="false" outlineLevel="0" collapsed="false">
      <c r="A2820" s="4" t="n">
        <v>41059</v>
      </c>
      <c r="B2820" s="5" t="n">
        <v>2012</v>
      </c>
      <c r="C2820" s="5" t="n">
        <v>5</v>
      </c>
      <c r="D2820" s="6" t="str">
        <f aca="false">IF(MONTH(A2820)&gt;=4,"FY "&amp;YEAR(A2820)&amp;"-"&amp;RIGHT(YEAR(A2820)+1,2),"FY "&amp;(YEAR(A2820)-1)&amp;"-"&amp;RIGHT(YEAR(A2820),2))</f>
        <v>FY 2012-13</v>
      </c>
      <c r="E2820" s="5" t="s">
        <v>13</v>
      </c>
      <c r="F2820" s="7" t="n">
        <v>1592.5</v>
      </c>
      <c r="G2820" s="7" t="n">
        <v>1405.4</v>
      </c>
      <c r="H2820" s="7" t="n">
        <v>187.1</v>
      </c>
      <c r="I2820" s="7" t="n">
        <v>33.66</v>
      </c>
      <c r="J2820" s="8" t="n">
        <v>55.5835</v>
      </c>
    </row>
    <row r="2821" customFormat="false" ht="15" hidden="false" customHeight="false" outlineLevel="0" collapsed="false">
      <c r="A2821" s="4" t="n">
        <v>41060</v>
      </c>
      <c r="B2821" s="5" t="n">
        <v>2012</v>
      </c>
      <c r="C2821" s="5" t="n">
        <v>5</v>
      </c>
      <c r="D2821" s="6" t="str">
        <f aca="false">IF(MONTH(A2821)&gt;=4,"FY "&amp;YEAR(A2821)&amp;"-"&amp;RIGHT(YEAR(A2821)+1,2),"FY "&amp;(YEAR(A2821)-1)&amp;"-"&amp;RIGHT(YEAR(A2821),2))</f>
        <v>FY 2012-13</v>
      </c>
      <c r="E2821" s="5" t="s">
        <v>13</v>
      </c>
      <c r="F2821" s="7" t="n">
        <v>2197.2</v>
      </c>
      <c r="G2821" s="7" t="n">
        <v>2111.7</v>
      </c>
      <c r="H2821" s="7" t="n">
        <v>85.5</v>
      </c>
      <c r="I2821" s="7" t="n">
        <v>15.26</v>
      </c>
      <c r="J2821" s="8" t="n">
        <v>56.006</v>
      </c>
    </row>
    <row r="2822" customFormat="false" ht="15" hidden="false" customHeight="false" outlineLevel="0" collapsed="false">
      <c r="A2822" s="4" t="n">
        <v>41061</v>
      </c>
      <c r="B2822" s="5" t="n">
        <v>2012</v>
      </c>
      <c r="C2822" s="5" t="n">
        <v>6</v>
      </c>
      <c r="D2822" s="6" t="str">
        <f aca="false">IF(MONTH(A2822)&gt;=4,"FY "&amp;YEAR(A2822)&amp;"-"&amp;RIGHT(YEAR(A2822)+1,2),"FY "&amp;(YEAR(A2822)-1)&amp;"-"&amp;RIGHT(YEAR(A2822),2))</f>
        <v>FY 2012-13</v>
      </c>
      <c r="E2822" s="5" t="s">
        <v>13</v>
      </c>
      <c r="F2822" s="7" t="n">
        <v>6325.4</v>
      </c>
      <c r="G2822" s="7" t="n">
        <v>6960.1</v>
      </c>
      <c r="H2822" s="7" t="n">
        <v>-634.7</v>
      </c>
      <c r="I2822" s="7" t="n">
        <v>-112.49</v>
      </c>
      <c r="J2822" s="8" t="n">
        <v>56.4225</v>
      </c>
    </row>
    <row r="2823" customFormat="false" ht="15" hidden="false" customHeight="false" outlineLevel="0" collapsed="false">
      <c r="A2823" s="4" t="n">
        <v>41064</v>
      </c>
      <c r="B2823" s="5" t="n">
        <v>2012</v>
      </c>
      <c r="C2823" s="5" t="n">
        <v>6</v>
      </c>
      <c r="D2823" s="6" t="str">
        <f aca="false">IF(MONTH(A2823)&gt;=4,"FY "&amp;YEAR(A2823)&amp;"-"&amp;RIGHT(YEAR(A2823)+1,2),"FY "&amp;(YEAR(A2823)-1)&amp;"-"&amp;RIGHT(YEAR(A2823),2))</f>
        <v>FY 2012-13</v>
      </c>
      <c r="E2823" s="5" t="s">
        <v>13</v>
      </c>
      <c r="F2823" s="7" t="n">
        <v>1825.9</v>
      </c>
      <c r="G2823" s="7" t="n">
        <v>1964.3</v>
      </c>
      <c r="H2823" s="7" t="n">
        <v>-138.4</v>
      </c>
      <c r="I2823" s="7" t="n">
        <v>-24.76</v>
      </c>
      <c r="J2823" s="8" t="n">
        <v>55.9175</v>
      </c>
    </row>
    <row r="2824" customFormat="false" ht="15" hidden="false" customHeight="false" outlineLevel="0" collapsed="false">
      <c r="A2824" s="4" t="n">
        <v>41065</v>
      </c>
      <c r="B2824" s="5" t="n">
        <v>2012</v>
      </c>
      <c r="C2824" s="5" t="n">
        <v>6</v>
      </c>
      <c r="D2824" s="6" t="str">
        <f aca="false">IF(MONTH(A2824)&gt;=4,"FY "&amp;YEAR(A2824)&amp;"-"&amp;RIGHT(YEAR(A2824)+1,2),"FY "&amp;(YEAR(A2824)-1)&amp;"-"&amp;RIGHT(YEAR(A2824),2))</f>
        <v>FY 2012-13</v>
      </c>
      <c r="E2824" s="5" t="s">
        <v>13</v>
      </c>
      <c r="F2824" s="7" t="n">
        <v>1496.3</v>
      </c>
      <c r="G2824" s="7" t="n">
        <v>2070.5</v>
      </c>
      <c r="H2824" s="7" t="n">
        <v>-574.2</v>
      </c>
      <c r="I2824" s="7" t="n">
        <v>-103.42</v>
      </c>
      <c r="J2824" s="8" t="n">
        <v>55.5155</v>
      </c>
    </row>
    <row r="2825" customFormat="false" ht="15" hidden="false" customHeight="false" outlineLevel="0" collapsed="false">
      <c r="A2825" s="4" t="n">
        <v>41066</v>
      </c>
      <c r="B2825" s="5" t="n">
        <v>2012</v>
      </c>
      <c r="C2825" s="5" t="n">
        <v>6</v>
      </c>
      <c r="D2825" s="6" t="str">
        <f aca="false">IF(MONTH(A2825)&gt;=4,"FY "&amp;YEAR(A2825)&amp;"-"&amp;RIGHT(YEAR(A2825)+1,2),"FY "&amp;(YEAR(A2825)-1)&amp;"-"&amp;RIGHT(YEAR(A2825),2))</f>
        <v>FY 2012-13</v>
      </c>
      <c r="E2825" s="5" t="s">
        <v>13</v>
      </c>
      <c r="F2825" s="7" t="n">
        <v>1236.8</v>
      </c>
      <c r="G2825" s="7" t="n">
        <v>1866.3</v>
      </c>
      <c r="H2825" s="7" t="n">
        <v>-629.6</v>
      </c>
      <c r="I2825" s="7" t="n">
        <v>-113.31</v>
      </c>
      <c r="J2825" s="8" t="n">
        <v>55.5615</v>
      </c>
    </row>
    <row r="2826" customFormat="false" ht="15" hidden="false" customHeight="false" outlineLevel="0" collapsed="false">
      <c r="A2826" s="4" t="n">
        <v>41067</v>
      </c>
      <c r="B2826" s="5" t="n">
        <v>2012</v>
      </c>
      <c r="C2826" s="5" t="n">
        <v>6</v>
      </c>
      <c r="D2826" s="6" t="str">
        <f aca="false">IF(MONTH(A2826)&gt;=4,"FY "&amp;YEAR(A2826)&amp;"-"&amp;RIGHT(YEAR(A2826)+1,2),"FY "&amp;(YEAR(A2826)-1)&amp;"-"&amp;RIGHT(YEAR(A2826),2))</f>
        <v>FY 2012-13</v>
      </c>
      <c r="E2826" s="5" t="s">
        <v>13</v>
      </c>
      <c r="F2826" s="7" t="n">
        <v>3329.3</v>
      </c>
      <c r="G2826" s="7" t="n">
        <v>3160.1</v>
      </c>
      <c r="H2826" s="7" t="n">
        <v>169.2</v>
      </c>
      <c r="I2826" s="7" t="n">
        <v>30.48</v>
      </c>
      <c r="J2826" s="8" t="n">
        <v>55.4958</v>
      </c>
    </row>
    <row r="2827" customFormat="false" ht="15" hidden="false" customHeight="false" outlineLevel="0" collapsed="false">
      <c r="A2827" s="4" t="n">
        <v>41068</v>
      </c>
      <c r="B2827" s="5" t="n">
        <v>2012</v>
      </c>
      <c r="C2827" s="5" t="n">
        <v>6</v>
      </c>
      <c r="D2827" s="6" t="str">
        <f aca="false">IF(MONTH(A2827)&gt;=4,"FY "&amp;YEAR(A2827)&amp;"-"&amp;RIGHT(YEAR(A2827)+1,2),"FY "&amp;(YEAR(A2827)-1)&amp;"-"&amp;RIGHT(YEAR(A2827),2))</f>
        <v>FY 2012-13</v>
      </c>
      <c r="E2827" s="5" t="s">
        <v>13</v>
      </c>
      <c r="F2827" s="7" t="n">
        <v>2740.4</v>
      </c>
      <c r="G2827" s="7" t="n">
        <v>1999.7</v>
      </c>
      <c r="H2827" s="7" t="n">
        <v>740.7</v>
      </c>
      <c r="I2827" s="7" t="n">
        <v>134.32</v>
      </c>
      <c r="J2827" s="8" t="n">
        <v>55.1455</v>
      </c>
    </row>
    <row r="2828" customFormat="false" ht="15" hidden="false" customHeight="false" outlineLevel="0" collapsed="false">
      <c r="A2828" s="4" t="n">
        <v>41071</v>
      </c>
      <c r="B2828" s="5" t="n">
        <v>2012</v>
      </c>
      <c r="C2828" s="5" t="n">
        <v>6</v>
      </c>
      <c r="D2828" s="6" t="str">
        <f aca="false">IF(MONTH(A2828)&gt;=4,"FY "&amp;YEAR(A2828)&amp;"-"&amp;RIGHT(YEAR(A2828)+1,2),"FY "&amp;(YEAR(A2828)-1)&amp;"-"&amp;RIGHT(YEAR(A2828),2))</f>
        <v>FY 2012-13</v>
      </c>
      <c r="E2828" s="5" t="s">
        <v>13</v>
      </c>
      <c r="F2828" s="7" t="n">
        <v>1778.7</v>
      </c>
      <c r="G2828" s="7" t="n">
        <v>1498.4</v>
      </c>
      <c r="H2828" s="7" t="n">
        <v>280.3</v>
      </c>
      <c r="I2828" s="7" t="n">
        <v>50.62</v>
      </c>
      <c r="J2828" s="8" t="n">
        <v>55.364</v>
      </c>
    </row>
    <row r="2829" customFormat="false" ht="15" hidden="false" customHeight="false" outlineLevel="0" collapsed="false">
      <c r="A2829" s="4" t="n">
        <v>41072</v>
      </c>
      <c r="B2829" s="5" t="n">
        <v>2012</v>
      </c>
      <c r="C2829" s="5" t="n">
        <v>6</v>
      </c>
      <c r="D2829" s="6" t="str">
        <f aca="false">IF(MONTH(A2829)&gt;=4,"FY "&amp;YEAR(A2829)&amp;"-"&amp;RIGHT(YEAR(A2829)+1,2),"FY "&amp;(YEAR(A2829)-1)&amp;"-"&amp;RIGHT(YEAR(A2829),2))</f>
        <v>FY 2012-13</v>
      </c>
      <c r="E2829" s="5" t="s">
        <v>13</v>
      </c>
      <c r="F2829" s="7" t="n">
        <v>1618.7</v>
      </c>
      <c r="G2829" s="7" t="n">
        <v>1404.6</v>
      </c>
      <c r="H2829" s="7" t="n">
        <v>214.1</v>
      </c>
      <c r="I2829" s="7" t="n">
        <v>38.76</v>
      </c>
      <c r="J2829" s="8" t="n">
        <v>55.2385</v>
      </c>
    </row>
    <row r="2830" customFormat="false" ht="15" hidden="false" customHeight="false" outlineLevel="0" collapsed="false">
      <c r="A2830" s="4" t="n">
        <v>41073</v>
      </c>
      <c r="B2830" s="5" t="n">
        <v>2012</v>
      </c>
      <c r="C2830" s="5" t="n">
        <v>6</v>
      </c>
      <c r="D2830" s="6" t="str">
        <f aca="false">IF(MONTH(A2830)&gt;=4,"FY "&amp;YEAR(A2830)&amp;"-"&amp;RIGHT(YEAR(A2830)+1,2),"FY "&amp;(YEAR(A2830)-1)&amp;"-"&amp;RIGHT(YEAR(A2830),2))</f>
        <v>FY 2012-13</v>
      </c>
      <c r="E2830" s="5" t="s">
        <v>13</v>
      </c>
      <c r="F2830" s="7" t="n">
        <v>1454.3</v>
      </c>
      <c r="G2830" s="7" t="n">
        <v>1430.4</v>
      </c>
      <c r="H2830" s="7" t="n">
        <v>23.8</v>
      </c>
      <c r="I2830" s="7" t="n">
        <v>4.25</v>
      </c>
      <c r="J2830" s="8" t="n">
        <v>56.0545</v>
      </c>
    </row>
    <row r="2831" customFormat="false" ht="15" hidden="false" customHeight="false" outlineLevel="0" collapsed="false">
      <c r="A2831" s="4" t="n">
        <v>41074</v>
      </c>
      <c r="B2831" s="5" t="n">
        <v>2012</v>
      </c>
      <c r="C2831" s="5" t="n">
        <v>6</v>
      </c>
      <c r="D2831" s="6" t="str">
        <f aca="false">IF(MONTH(A2831)&gt;=4,"FY "&amp;YEAR(A2831)&amp;"-"&amp;RIGHT(YEAR(A2831)+1,2),"FY "&amp;(YEAR(A2831)-1)&amp;"-"&amp;RIGHT(YEAR(A2831),2))</f>
        <v>FY 2012-13</v>
      </c>
      <c r="E2831" s="5" t="s">
        <v>13</v>
      </c>
      <c r="F2831" s="7" t="n">
        <v>1869.8</v>
      </c>
      <c r="G2831" s="7" t="n">
        <v>1597.5</v>
      </c>
      <c r="H2831" s="7" t="n">
        <v>272.3</v>
      </c>
      <c r="I2831" s="7" t="n">
        <v>48.76</v>
      </c>
      <c r="J2831" s="8" t="n">
        <v>55.8505</v>
      </c>
    </row>
    <row r="2832" customFormat="false" ht="15" hidden="false" customHeight="false" outlineLevel="0" collapsed="false">
      <c r="A2832" s="4" t="n">
        <v>41075</v>
      </c>
      <c r="B2832" s="5" t="n">
        <v>2012</v>
      </c>
      <c r="C2832" s="5" t="n">
        <v>6</v>
      </c>
      <c r="D2832" s="6" t="str">
        <f aca="false">IF(MONTH(A2832)&gt;=4,"FY "&amp;YEAR(A2832)&amp;"-"&amp;RIGHT(YEAR(A2832)+1,2),"FY "&amp;(YEAR(A2832)-1)&amp;"-"&amp;RIGHT(YEAR(A2832),2))</f>
        <v>FY 2012-13</v>
      </c>
      <c r="E2832" s="5" t="s">
        <v>13</v>
      </c>
      <c r="F2832" s="7" t="n">
        <v>1281.8</v>
      </c>
      <c r="G2832" s="7" t="n">
        <v>1191.6</v>
      </c>
      <c r="H2832" s="7" t="n">
        <v>90.2</v>
      </c>
      <c r="I2832" s="7" t="n">
        <v>16.16</v>
      </c>
      <c r="J2832" s="8" t="n">
        <v>55.794</v>
      </c>
    </row>
    <row r="2833" customFormat="false" ht="15" hidden="false" customHeight="false" outlineLevel="0" collapsed="false">
      <c r="A2833" s="4" t="n">
        <v>41078</v>
      </c>
      <c r="B2833" s="5" t="n">
        <v>2012</v>
      </c>
      <c r="C2833" s="5" t="n">
        <v>6</v>
      </c>
      <c r="D2833" s="6" t="str">
        <f aca="false">IF(MONTH(A2833)&gt;=4,"FY "&amp;YEAR(A2833)&amp;"-"&amp;RIGHT(YEAR(A2833)+1,2),"FY "&amp;(YEAR(A2833)-1)&amp;"-"&amp;RIGHT(YEAR(A2833),2))</f>
        <v>FY 2012-13</v>
      </c>
      <c r="E2833" s="5" t="s">
        <v>13</v>
      </c>
      <c r="F2833" s="7" t="n">
        <v>2530.3</v>
      </c>
      <c r="G2833" s="7" t="n">
        <v>2138.3</v>
      </c>
      <c r="H2833" s="7" t="n">
        <v>392</v>
      </c>
      <c r="I2833" s="7" t="n">
        <v>70.29</v>
      </c>
      <c r="J2833" s="8" t="n">
        <v>55.763</v>
      </c>
    </row>
    <row r="2834" customFormat="false" ht="15" hidden="false" customHeight="false" outlineLevel="0" collapsed="false">
      <c r="A2834" s="4" t="n">
        <v>41079</v>
      </c>
      <c r="B2834" s="5" t="n">
        <v>2012</v>
      </c>
      <c r="C2834" s="5" t="n">
        <v>6</v>
      </c>
      <c r="D2834" s="6" t="str">
        <f aca="false">IF(MONTH(A2834)&gt;=4,"FY "&amp;YEAR(A2834)&amp;"-"&amp;RIGHT(YEAR(A2834)+1,2),"FY "&amp;(YEAR(A2834)-1)&amp;"-"&amp;RIGHT(YEAR(A2834),2))</f>
        <v>FY 2012-13</v>
      </c>
      <c r="E2834" s="5" t="s">
        <v>13</v>
      </c>
      <c r="F2834" s="7" t="n">
        <v>1713.6</v>
      </c>
      <c r="G2834" s="7" t="n">
        <v>2306.5</v>
      </c>
      <c r="H2834" s="7" t="n">
        <v>-592.9</v>
      </c>
      <c r="I2834" s="7" t="n">
        <v>-106.64</v>
      </c>
      <c r="J2834" s="8" t="n">
        <v>55.599</v>
      </c>
    </row>
    <row r="2835" customFormat="false" ht="15" hidden="false" customHeight="false" outlineLevel="0" collapsed="false">
      <c r="A2835" s="4" t="n">
        <v>41080</v>
      </c>
      <c r="B2835" s="5" t="n">
        <v>2012</v>
      </c>
      <c r="C2835" s="5" t="n">
        <v>6</v>
      </c>
      <c r="D2835" s="6" t="str">
        <f aca="false">IF(MONTH(A2835)&gt;=4,"FY "&amp;YEAR(A2835)&amp;"-"&amp;RIGHT(YEAR(A2835)+1,2),"FY "&amp;(YEAR(A2835)-1)&amp;"-"&amp;RIGHT(YEAR(A2835),2))</f>
        <v>FY 2012-13</v>
      </c>
      <c r="E2835" s="5" t="s">
        <v>13</v>
      </c>
      <c r="F2835" s="7" t="n">
        <v>1902.8</v>
      </c>
      <c r="G2835" s="7" t="n">
        <v>1760.7</v>
      </c>
      <c r="H2835" s="7" t="n">
        <v>142.1</v>
      </c>
      <c r="I2835" s="7" t="n">
        <v>25.37</v>
      </c>
      <c r="J2835" s="8" t="n">
        <v>56.0143</v>
      </c>
    </row>
    <row r="2836" customFormat="false" ht="15" hidden="false" customHeight="false" outlineLevel="0" collapsed="false">
      <c r="A2836" s="4" t="n">
        <v>41081</v>
      </c>
      <c r="B2836" s="5" t="n">
        <v>2012</v>
      </c>
      <c r="C2836" s="5" t="n">
        <v>6</v>
      </c>
      <c r="D2836" s="6" t="str">
        <f aca="false">IF(MONTH(A2836)&gt;=4,"FY "&amp;YEAR(A2836)&amp;"-"&amp;RIGHT(YEAR(A2836)+1,2),"FY "&amp;(YEAR(A2836)-1)&amp;"-"&amp;RIGHT(YEAR(A2836),2))</f>
        <v>FY 2012-13</v>
      </c>
      <c r="E2836" s="5" t="s">
        <v>13</v>
      </c>
      <c r="F2836" s="7" t="n">
        <v>1972.2</v>
      </c>
      <c r="G2836" s="7" t="n">
        <v>1719.8</v>
      </c>
      <c r="H2836" s="7" t="n">
        <v>252.4</v>
      </c>
      <c r="I2836" s="7" t="n">
        <v>45.19</v>
      </c>
      <c r="J2836" s="8" t="n">
        <v>55.8585</v>
      </c>
    </row>
    <row r="2837" customFormat="false" ht="15" hidden="false" customHeight="false" outlineLevel="0" collapsed="false">
      <c r="A2837" s="4" t="n">
        <v>41082</v>
      </c>
      <c r="B2837" s="5" t="n">
        <v>2012</v>
      </c>
      <c r="C2837" s="5" t="n">
        <v>6</v>
      </c>
      <c r="D2837" s="6" t="str">
        <f aca="false">IF(MONTH(A2837)&gt;=4,"FY "&amp;YEAR(A2837)&amp;"-"&amp;RIGHT(YEAR(A2837)+1,2),"FY "&amp;(YEAR(A2837)-1)&amp;"-"&amp;RIGHT(YEAR(A2837),2))</f>
        <v>FY 2012-13</v>
      </c>
      <c r="E2837" s="5" t="s">
        <v>13</v>
      </c>
      <c r="F2837" s="7" t="n">
        <v>1524.9</v>
      </c>
      <c r="G2837" s="7" t="n">
        <v>1763.7</v>
      </c>
      <c r="H2837" s="7" t="n">
        <v>-238.7</v>
      </c>
      <c r="I2837" s="7" t="n">
        <v>-42.31</v>
      </c>
      <c r="J2837" s="8" t="n">
        <v>56.4178</v>
      </c>
    </row>
    <row r="2838" customFormat="false" ht="15" hidden="false" customHeight="false" outlineLevel="0" collapsed="false">
      <c r="A2838" s="4" t="n">
        <v>41085</v>
      </c>
      <c r="B2838" s="5" t="n">
        <v>2012</v>
      </c>
      <c r="C2838" s="5" t="n">
        <v>6</v>
      </c>
      <c r="D2838" s="6" t="str">
        <f aca="false">IF(MONTH(A2838)&gt;=4,"FY "&amp;YEAR(A2838)&amp;"-"&amp;RIGHT(YEAR(A2838)+1,2),"FY "&amp;(YEAR(A2838)-1)&amp;"-"&amp;RIGHT(YEAR(A2838),2))</f>
        <v>FY 2012-13</v>
      </c>
      <c r="E2838" s="5" t="s">
        <v>13</v>
      </c>
      <c r="F2838" s="7" t="n">
        <v>1322.4</v>
      </c>
      <c r="G2838" s="7" t="n">
        <v>1441.6</v>
      </c>
      <c r="H2838" s="7" t="n">
        <v>-119.2</v>
      </c>
      <c r="I2838" s="7" t="n">
        <v>-20.91</v>
      </c>
      <c r="J2838" s="8" t="n">
        <v>56.9928</v>
      </c>
    </row>
    <row r="2839" customFormat="false" ht="15" hidden="false" customHeight="false" outlineLevel="0" collapsed="false">
      <c r="A2839" s="4" t="n">
        <v>41086</v>
      </c>
      <c r="B2839" s="5" t="n">
        <v>2012</v>
      </c>
      <c r="C2839" s="5" t="n">
        <v>6</v>
      </c>
      <c r="D2839" s="6" t="str">
        <f aca="false">IF(MONTH(A2839)&gt;=4,"FY "&amp;YEAR(A2839)&amp;"-"&amp;RIGHT(YEAR(A2839)+1,2),"FY "&amp;(YEAR(A2839)-1)&amp;"-"&amp;RIGHT(YEAR(A2839),2))</f>
        <v>FY 2012-13</v>
      </c>
      <c r="E2839" s="5" t="s">
        <v>13</v>
      </c>
      <c r="F2839" s="7" t="n">
        <v>1401.9</v>
      </c>
      <c r="G2839" s="7" t="n">
        <v>1211.1</v>
      </c>
      <c r="H2839" s="7" t="n">
        <v>190.8</v>
      </c>
      <c r="I2839" s="7" t="n">
        <v>33.76</v>
      </c>
      <c r="J2839" s="8" t="n">
        <v>56.534</v>
      </c>
    </row>
    <row r="2840" customFormat="false" ht="15" hidden="false" customHeight="false" outlineLevel="0" collapsed="false">
      <c r="A2840" s="4" t="n">
        <v>41087</v>
      </c>
      <c r="B2840" s="5" t="n">
        <v>2012</v>
      </c>
      <c r="C2840" s="5" t="n">
        <v>6</v>
      </c>
      <c r="D2840" s="6" t="str">
        <f aca="false">IF(MONTH(A2840)&gt;=4,"FY "&amp;YEAR(A2840)&amp;"-"&amp;RIGHT(YEAR(A2840)+1,2),"FY "&amp;(YEAR(A2840)-1)&amp;"-"&amp;RIGHT(YEAR(A2840),2))</f>
        <v>FY 2012-13</v>
      </c>
      <c r="E2840" s="5" t="s">
        <v>13</v>
      </c>
      <c r="F2840" s="7" t="n">
        <v>1474.4</v>
      </c>
      <c r="G2840" s="7" t="n">
        <v>1388.2</v>
      </c>
      <c r="H2840" s="7" t="n">
        <v>86.2</v>
      </c>
      <c r="I2840" s="7" t="n">
        <v>15.1</v>
      </c>
      <c r="J2840" s="8" t="n">
        <v>57.0728</v>
      </c>
    </row>
    <row r="2841" customFormat="false" ht="15" hidden="false" customHeight="false" outlineLevel="0" collapsed="false">
      <c r="A2841" s="4" t="n">
        <v>41088</v>
      </c>
      <c r="B2841" s="5" t="n">
        <v>2012</v>
      </c>
      <c r="C2841" s="5" t="n">
        <v>6</v>
      </c>
      <c r="D2841" s="6" t="str">
        <f aca="false">IF(MONTH(A2841)&gt;=4,"FY "&amp;YEAR(A2841)&amp;"-"&amp;RIGHT(YEAR(A2841)+1,2),"FY "&amp;(YEAR(A2841)-1)&amp;"-"&amp;RIGHT(YEAR(A2841),2))</f>
        <v>FY 2012-13</v>
      </c>
      <c r="E2841" s="5" t="s">
        <v>13</v>
      </c>
      <c r="F2841" s="7" t="n">
        <v>1917.7</v>
      </c>
      <c r="G2841" s="7" t="n">
        <v>1650.5</v>
      </c>
      <c r="H2841" s="7" t="n">
        <v>267.2</v>
      </c>
      <c r="I2841" s="7" t="n">
        <v>46.71</v>
      </c>
      <c r="J2841" s="8" t="n">
        <v>57.2165</v>
      </c>
    </row>
    <row r="2842" customFormat="false" ht="15" hidden="false" customHeight="false" outlineLevel="0" collapsed="false">
      <c r="A2842" s="4" t="n">
        <v>41089</v>
      </c>
      <c r="B2842" s="5" t="n">
        <v>2012</v>
      </c>
      <c r="C2842" s="5" t="n">
        <v>6</v>
      </c>
      <c r="D2842" s="6" t="str">
        <f aca="false">IF(MONTH(A2842)&gt;=4,"FY "&amp;YEAR(A2842)&amp;"-"&amp;RIGHT(YEAR(A2842)+1,2),"FY "&amp;(YEAR(A2842)-1)&amp;"-"&amp;RIGHT(YEAR(A2842),2))</f>
        <v>FY 2012-13</v>
      </c>
      <c r="E2842" s="5" t="s">
        <v>13</v>
      </c>
      <c r="F2842" s="7" t="n">
        <v>4033.6</v>
      </c>
      <c r="G2842" s="7" t="n">
        <v>4728.5</v>
      </c>
      <c r="H2842" s="7" t="n">
        <v>-694.9</v>
      </c>
      <c r="I2842" s="7" t="n">
        <v>-122.09</v>
      </c>
      <c r="J2842" s="8" t="n">
        <v>56.9195</v>
      </c>
    </row>
    <row r="2843" customFormat="false" ht="15" hidden="false" customHeight="false" outlineLevel="0" collapsed="false">
      <c r="A2843" s="4" t="n">
        <v>41093</v>
      </c>
      <c r="B2843" s="5" t="n">
        <v>2012</v>
      </c>
      <c r="C2843" s="5" t="n">
        <v>7</v>
      </c>
      <c r="D2843" s="6" t="str">
        <f aca="false">IF(MONTH(A2843)&gt;=4,"FY "&amp;YEAR(A2843)&amp;"-"&amp;RIGHT(YEAR(A2843)+1,2),"FY "&amp;(YEAR(A2843)-1)&amp;"-"&amp;RIGHT(YEAR(A2843),2))</f>
        <v>FY 2012-13</v>
      </c>
      <c r="E2843" s="5" t="s">
        <v>13</v>
      </c>
      <c r="F2843" s="7" t="n">
        <v>6932.9</v>
      </c>
      <c r="G2843" s="7" t="n">
        <v>3038.2</v>
      </c>
      <c r="H2843" s="7" t="n">
        <v>3894.7</v>
      </c>
      <c r="I2843" s="7" t="n">
        <v>697.6</v>
      </c>
      <c r="J2843" s="8" t="n">
        <v>55.83</v>
      </c>
    </row>
    <row r="2844" customFormat="false" ht="15" hidden="false" customHeight="false" outlineLevel="0" collapsed="false">
      <c r="A2844" s="4" t="n">
        <v>41094</v>
      </c>
      <c r="B2844" s="5" t="n">
        <v>2012</v>
      </c>
      <c r="C2844" s="5" t="n">
        <v>7</v>
      </c>
      <c r="D2844" s="6" t="str">
        <f aca="false">IF(MONTH(A2844)&gt;=4,"FY "&amp;YEAR(A2844)&amp;"-"&amp;RIGHT(YEAR(A2844)+1,2),"FY "&amp;(YEAR(A2844)-1)&amp;"-"&amp;RIGHT(YEAR(A2844),2))</f>
        <v>FY 2012-13</v>
      </c>
      <c r="E2844" s="5" t="s">
        <v>13</v>
      </c>
      <c r="F2844" s="7" t="n">
        <v>2178.7</v>
      </c>
      <c r="G2844" s="7" t="n">
        <v>1618.4</v>
      </c>
      <c r="H2844" s="7" t="n">
        <v>560.3</v>
      </c>
      <c r="I2844" s="7" t="n">
        <v>102.23</v>
      </c>
      <c r="J2844" s="8" t="n">
        <v>54.8125</v>
      </c>
    </row>
    <row r="2845" customFormat="false" ht="15" hidden="false" customHeight="false" outlineLevel="0" collapsed="false">
      <c r="A2845" s="4" t="n">
        <v>41095</v>
      </c>
      <c r="B2845" s="5" t="n">
        <v>2012</v>
      </c>
      <c r="C2845" s="5" t="n">
        <v>7</v>
      </c>
      <c r="D2845" s="6" t="str">
        <f aca="false">IF(MONTH(A2845)&gt;=4,"FY "&amp;YEAR(A2845)&amp;"-"&amp;RIGHT(YEAR(A2845)+1,2),"FY "&amp;(YEAR(A2845)-1)&amp;"-"&amp;RIGHT(YEAR(A2845),2))</f>
        <v>FY 2012-13</v>
      </c>
      <c r="E2845" s="5" t="s">
        <v>13</v>
      </c>
      <c r="F2845" s="7" t="n">
        <v>2184.5</v>
      </c>
      <c r="G2845" s="7" t="n">
        <v>1883.8</v>
      </c>
      <c r="H2845" s="7" t="n">
        <v>300.7</v>
      </c>
      <c r="I2845" s="7" t="n">
        <v>55.12</v>
      </c>
      <c r="J2845" s="8" t="n">
        <v>54.5525</v>
      </c>
    </row>
    <row r="2846" customFormat="false" ht="15" hidden="false" customHeight="false" outlineLevel="0" collapsed="false">
      <c r="A2846" s="4" t="n">
        <v>41096</v>
      </c>
      <c r="B2846" s="5" t="n">
        <v>2012</v>
      </c>
      <c r="C2846" s="5" t="n">
        <v>7</v>
      </c>
      <c r="D2846" s="6" t="str">
        <f aca="false">IF(MONTH(A2846)&gt;=4,"FY "&amp;YEAR(A2846)&amp;"-"&amp;RIGHT(YEAR(A2846)+1,2),"FY "&amp;(YEAR(A2846)-1)&amp;"-"&amp;RIGHT(YEAR(A2846),2))</f>
        <v>FY 2012-13</v>
      </c>
      <c r="E2846" s="5" t="s">
        <v>13</v>
      </c>
      <c r="F2846" s="7" t="n">
        <v>2672</v>
      </c>
      <c r="G2846" s="7" t="n">
        <v>2215.7</v>
      </c>
      <c r="H2846" s="7" t="n">
        <v>456.3</v>
      </c>
      <c r="I2846" s="7" t="n">
        <v>82.92</v>
      </c>
      <c r="J2846" s="8" t="n">
        <v>55.025</v>
      </c>
    </row>
    <row r="2847" customFormat="false" ht="15" hidden="false" customHeight="false" outlineLevel="0" collapsed="false">
      <c r="A2847" s="4" t="n">
        <v>41099</v>
      </c>
      <c r="B2847" s="5" t="n">
        <v>2012</v>
      </c>
      <c r="C2847" s="5" t="n">
        <v>7</v>
      </c>
      <c r="D2847" s="6" t="str">
        <f aca="false">IF(MONTH(A2847)&gt;=4,"FY "&amp;YEAR(A2847)&amp;"-"&amp;RIGHT(YEAR(A2847)+1,2),"FY "&amp;(YEAR(A2847)-1)&amp;"-"&amp;RIGHT(YEAR(A2847),2))</f>
        <v>FY 2012-13</v>
      </c>
      <c r="E2847" s="5" t="s">
        <v>13</v>
      </c>
      <c r="F2847" s="7" t="n">
        <v>1942.4</v>
      </c>
      <c r="G2847" s="7" t="n">
        <v>1333.8</v>
      </c>
      <c r="H2847" s="7" t="n">
        <v>608.6</v>
      </c>
      <c r="I2847" s="7" t="n">
        <v>109.82</v>
      </c>
      <c r="J2847" s="8" t="n">
        <v>55.415</v>
      </c>
    </row>
    <row r="2848" customFormat="false" ht="15" hidden="false" customHeight="false" outlineLevel="0" collapsed="false">
      <c r="A2848" s="4" t="n">
        <v>41100</v>
      </c>
      <c r="B2848" s="5" t="n">
        <v>2012</v>
      </c>
      <c r="C2848" s="5" t="n">
        <v>7</v>
      </c>
      <c r="D2848" s="6" t="str">
        <f aca="false">IF(MONTH(A2848)&gt;=4,"FY "&amp;YEAR(A2848)&amp;"-"&amp;RIGHT(YEAR(A2848)+1,2),"FY "&amp;(YEAR(A2848)-1)&amp;"-"&amp;RIGHT(YEAR(A2848),2))</f>
        <v>FY 2012-13</v>
      </c>
      <c r="E2848" s="5" t="s">
        <v>13</v>
      </c>
      <c r="F2848" s="7" t="n">
        <v>1609</v>
      </c>
      <c r="G2848" s="7" t="n">
        <v>1273.5</v>
      </c>
      <c r="H2848" s="7" t="n">
        <v>335.5</v>
      </c>
      <c r="I2848" s="7" t="n">
        <v>59.89</v>
      </c>
      <c r="J2848" s="8" t="n">
        <v>56.0215</v>
      </c>
    </row>
    <row r="2849" customFormat="false" ht="15" hidden="false" customHeight="false" outlineLevel="0" collapsed="false">
      <c r="A2849" s="4" t="n">
        <v>41101</v>
      </c>
      <c r="B2849" s="5" t="n">
        <v>2012</v>
      </c>
      <c r="C2849" s="5" t="n">
        <v>7</v>
      </c>
      <c r="D2849" s="6" t="str">
        <f aca="false">IF(MONTH(A2849)&gt;=4,"FY "&amp;YEAR(A2849)&amp;"-"&amp;RIGHT(YEAR(A2849)+1,2),"FY "&amp;(YEAR(A2849)-1)&amp;"-"&amp;RIGHT(YEAR(A2849),2))</f>
        <v>FY 2012-13</v>
      </c>
      <c r="E2849" s="5" t="s">
        <v>13</v>
      </c>
      <c r="F2849" s="7" t="n">
        <v>2189.5</v>
      </c>
      <c r="G2849" s="7" t="n">
        <v>1553.8</v>
      </c>
      <c r="H2849" s="7" t="n">
        <v>635.7</v>
      </c>
      <c r="I2849" s="7" t="n">
        <v>113.91</v>
      </c>
      <c r="J2849" s="8" t="n">
        <v>55.8055</v>
      </c>
    </row>
    <row r="2850" customFormat="false" ht="15" hidden="false" customHeight="false" outlineLevel="0" collapsed="false">
      <c r="A2850" s="4" t="n">
        <v>41102</v>
      </c>
      <c r="B2850" s="5" t="n">
        <v>2012</v>
      </c>
      <c r="C2850" s="5" t="n">
        <v>7</v>
      </c>
      <c r="D2850" s="6" t="str">
        <f aca="false">IF(MONTH(A2850)&gt;=4,"FY "&amp;YEAR(A2850)&amp;"-"&amp;RIGHT(YEAR(A2850)+1,2),"FY "&amp;(YEAR(A2850)-1)&amp;"-"&amp;RIGHT(YEAR(A2850),2))</f>
        <v>FY 2012-13</v>
      </c>
      <c r="E2850" s="5" t="s">
        <v>13</v>
      </c>
      <c r="F2850" s="7" t="n">
        <v>2460.1</v>
      </c>
      <c r="G2850" s="7" t="n">
        <v>2209.1</v>
      </c>
      <c r="H2850" s="7" t="n">
        <v>251</v>
      </c>
      <c r="I2850" s="7" t="n">
        <v>45.34</v>
      </c>
      <c r="J2850" s="8" t="n">
        <v>55.365</v>
      </c>
    </row>
    <row r="2851" customFormat="false" ht="15" hidden="false" customHeight="false" outlineLevel="0" collapsed="false">
      <c r="A2851" s="4" t="n">
        <v>41103</v>
      </c>
      <c r="B2851" s="5" t="n">
        <v>2012</v>
      </c>
      <c r="C2851" s="5" t="n">
        <v>7</v>
      </c>
      <c r="D2851" s="6" t="str">
        <f aca="false">IF(MONTH(A2851)&gt;=4,"FY "&amp;YEAR(A2851)&amp;"-"&amp;RIGHT(YEAR(A2851)+1,2),"FY "&amp;(YEAR(A2851)-1)&amp;"-"&amp;RIGHT(YEAR(A2851),2))</f>
        <v>FY 2012-13</v>
      </c>
      <c r="E2851" s="5" t="s">
        <v>13</v>
      </c>
      <c r="F2851" s="7" t="n">
        <v>2457.3</v>
      </c>
      <c r="G2851" s="7" t="n">
        <v>2143.8</v>
      </c>
      <c r="H2851" s="7" t="n">
        <v>313.5</v>
      </c>
      <c r="I2851" s="7" t="n">
        <v>56.29</v>
      </c>
      <c r="J2851" s="8" t="n">
        <v>55.6985</v>
      </c>
    </row>
    <row r="2852" customFormat="false" ht="15" hidden="false" customHeight="false" outlineLevel="0" collapsed="false">
      <c r="A2852" s="4" t="n">
        <v>41106</v>
      </c>
      <c r="B2852" s="5" t="n">
        <v>2012</v>
      </c>
      <c r="C2852" s="5" t="n">
        <v>7</v>
      </c>
      <c r="D2852" s="6" t="str">
        <f aca="false">IF(MONTH(A2852)&gt;=4,"FY "&amp;YEAR(A2852)&amp;"-"&amp;RIGHT(YEAR(A2852)+1,2),"FY "&amp;(YEAR(A2852)-1)&amp;"-"&amp;RIGHT(YEAR(A2852),2))</f>
        <v>FY 2012-13</v>
      </c>
      <c r="E2852" s="5" t="s">
        <v>13</v>
      </c>
      <c r="F2852" s="7" t="n">
        <v>1983.7</v>
      </c>
      <c r="G2852" s="7" t="n">
        <v>1604.1</v>
      </c>
      <c r="H2852" s="7" t="n">
        <v>379.6</v>
      </c>
      <c r="I2852" s="7" t="n">
        <v>68.21</v>
      </c>
      <c r="J2852" s="8" t="n">
        <v>55.656</v>
      </c>
    </row>
    <row r="2853" customFormat="false" ht="15" hidden="false" customHeight="false" outlineLevel="0" collapsed="false">
      <c r="A2853" s="4" t="n">
        <v>41107</v>
      </c>
      <c r="B2853" s="5" t="n">
        <v>2012</v>
      </c>
      <c r="C2853" s="5" t="n">
        <v>7</v>
      </c>
      <c r="D2853" s="6" t="str">
        <f aca="false">IF(MONTH(A2853)&gt;=4,"FY "&amp;YEAR(A2853)&amp;"-"&amp;RIGHT(YEAR(A2853)+1,2),"FY "&amp;(YEAR(A2853)-1)&amp;"-"&amp;RIGHT(YEAR(A2853),2))</f>
        <v>FY 2012-13</v>
      </c>
      <c r="E2853" s="5" t="s">
        <v>13</v>
      </c>
      <c r="F2853" s="7" t="n">
        <v>1583.6</v>
      </c>
      <c r="G2853" s="7" t="n">
        <v>1227.8</v>
      </c>
      <c r="H2853" s="7" t="n">
        <v>355.8</v>
      </c>
      <c r="I2853" s="7" t="n">
        <v>64.79</v>
      </c>
      <c r="J2853" s="8" t="n">
        <v>54.918</v>
      </c>
    </row>
    <row r="2854" customFormat="false" ht="15" hidden="false" customHeight="false" outlineLevel="0" collapsed="false">
      <c r="A2854" s="4" t="n">
        <v>41108</v>
      </c>
      <c r="B2854" s="5" t="n">
        <v>2012</v>
      </c>
      <c r="C2854" s="5" t="n">
        <v>7</v>
      </c>
      <c r="D2854" s="6" t="str">
        <f aca="false">IF(MONTH(A2854)&gt;=4,"FY "&amp;YEAR(A2854)&amp;"-"&amp;RIGHT(YEAR(A2854)+1,2),"FY "&amp;(YEAR(A2854)-1)&amp;"-"&amp;RIGHT(YEAR(A2854),2))</f>
        <v>FY 2012-13</v>
      </c>
      <c r="E2854" s="5" t="s">
        <v>13</v>
      </c>
      <c r="F2854" s="7" t="n">
        <v>2098.5</v>
      </c>
      <c r="G2854" s="7" t="n">
        <v>1527.8</v>
      </c>
      <c r="H2854" s="7" t="n">
        <v>570.7</v>
      </c>
      <c r="I2854" s="7" t="n">
        <v>103.49</v>
      </c>
      <c r="J2854" s="8" t="n">
        <v>55.1455</v>
      </c>
    </row>
    <row r="2855" customFormat="false" ht="15" hidden="false" customHeight="false" outlineLevel="0" collapsed="false">
      <c r="A2855" s="4" t="n">
        <v>41109</v>
      </c>
      <c r="B2855" s="5" t="n">
        <v>2012</v>
      </c>
      <c r="C2855" s="5" t="n">
        <v>7</v>
      </c>
      <c r="D2855" s="6" t="str">
        <f aca="false">IF(MONTH(A2855)&gt;=4,"FY "&amp;YEAR(A2855)&amp;"-"&amp;RIGHT(YEAR(A2855)+1,2),"FY "&amp;(YEAR(A2855)-1)&amp;"-"&amp;RIGHT(YEAR(A2855),2))</f>
        <v>FY 2012-13</v>
      </c>
      <c r="E2855" s="5" t="s">
        <v>13</v>
      </c>
      <c r="F2855" s="7" t="n">
        <v>2287.9</v>
      </c>
      <c r="G2855" s="7" t="n">
        <v>1911</v>
      </c>
      <c r="H2855" s="7" t="n">
        <v>377</v>
      </c>
      <c r="I2855" s="7" t="n">
        <v>68.12</v>
      </c>
      <c r="J2855" s="8" t="n">
        <v>55.3395</v>
      </c>
    </row>
    <row r="2856" customFormat="false" ht="15" hidden="false" customHeight="false" outlineLevel="0" collapsed="false">
      <c r="A2856" s="4" t="n">
        <v>41110</v>
      </c>
      <c r="B2856" s="5" t="n">
        <v>2012</v>
      </c>
      <c r="C2856" s="5" t="n">
        <v>7</v>
      </c>
      <c r="D2856" s="6" t="str">
        <f aca="false">IF(MONTH(A2856)&gt;=4,"FY "&amp;YEAR(A2856)&amp;"-"&amp;RIGHT(YEAR(A2856)+1,2),"FY "&amp;(YEAR(A2856)-1)&amp;"-"&amp;RIGHT(YEAR(A2856),2))</f>
        <v>FY 2012-13</v>
      </c>
      <c r="E2856" s="5" t="s">
        <v>13</v>
      </c>
      <c r="F2856" s="7" t="n">
        <v>2030.5</v>
      </c>
      <c r="G2856" s="7" t="n">
        <v>1815.8</v>
      </c>
      <c r="H2856" s="7" t="n">
        <v>214.8</v>
      </c>
      <c r="I2856" s="7" t="n">
        <v>38.78</v>
      </c>
      <c r="J2856" s="8" t="n">
        <v>55.383</v>
      </c>
    </row>
    <row r="2857" customFormat="false" ht="15" hidden="false" customHeight="false" outlineLevel="0" collapsed="false">
      <c r="A2857" s="4" t="n">
        <v>41113</v>
      </c>
      <c r="B2857" s="5" t="n">
        <v>2012</v>
      </c>
      <c r="C2857" s="5" t="n">
        <v>7</v>
      </c>
      <c r="D2857" s="6" t="str">
        <f aca="false">IF(MONTH(A2857)&gt;=4,"FY "&amp;YEAR(A2857)&amp;"-"&amp;RIGHT(YEAR(A2857)+1,2),"FY "&amp;(YEAR(A2857)-1)&amp;"-"&amp;RIGHT(YEAR(A2857),2))</f>
        <v>FY 2012-13</v>
      </c>
      <c r="E2857" s="5" t="s">
        <v>13</v>
      </c>
      <c r="F2857" s="7" t="n">
        <v>1695.6</v>
      </c>
      <c r="G2857" s="7" t="n">
        <v>1456.4</v>
      </c>
      <c r="H2857" s="7" t="n">
        <v>239.2</v>
      </c>
      <c r="I2857" s="7" t="n">
        <v>43.37</v>
      </c>
      <c r="J2857" s="8" t="n">
        <v>55.1515</v>
      </c>
    </row>
    <row r="2858" customFormat="false" ht="15" hidden="false" customHeight="false" outlineLevel="0" collapsed="false">
      <c r="A2858" s="4" t="n">
        <v>41114</v>
      </c>
      <c r="B2858" s="5" t="n">
        <v>2012</v>
      </c>
      <c r="C2858" s="5" t="n">
        <v>7</v>
      </c>
      <c r="D2858" s="6" t="str">
        <f aca="false">IF(MONTH(A2858)&gt;=4,"FY "&amp;YEAR(A2858)&amp;"-"&amp;RIGHT(YEAR(A2858)+1,2),"FY "&amp;(YEAR(A2858)-1)&amp;"-"&amp;RIGHT(YEAR(A2858),2))</f>
        <v>FY 2012-13</v>
      </c>
      <c r="E2858" s="5" t="s">
        <v>13</v>
      </c>
      <c r="F2858" s="7" t="n">
        <v>1724.8</v>
      </c>
      <c r="G2858" s="7" t="n">
        <v>1403</v>
      </c>
      <c r="H2858" s="7" t="n">
        <v>321.8</v>
      </c>
      <c r="I2858" s="7" t="n">
        <v>57.71</v>
      </c>
      <c r="J2858" s="8" t="n">
        <v>55.7643</v>
      </c>
    </row>
    <row r="2859" customFormat="false" ht="15" hidden="false" customHeight="false" outlineLevel="0" collapsed="false">
      <c r="A2859" s="4" t="n">
        <v>41115</v>
      </c>
      <c r="B2859" s="5" t="n">
        <v>2012</v>
      </c>
      <c r="C2859" s="5" t="n">
        <v>7</v>
      </c>
      <c r="D2859" s="6" t="str">
        <f aca="false">IF(MONTH(A2859)&gt;=4,"FY "&amp;YEAR(A2859)&amp;"-"&amp;RIGHT(YEAR(A2859)+1,2),"FY "&amp;(YEAR(A2859)-1)&amp;"-"&amp;RIGHT(YEAR(A2859),2))</f>
        <v>FY 2012-13</v>
      </c>
      <c r="E2859" s="5" t="s">
        <v>13</v>
      </c>
      <c r="F2859" s="7" t="n">
        <v>1567.7</v>
      </c>
      <c r="G2859" s="7" t="n">
        <v>1779.1</v>
      </c>
      <c r="H2859" s="7" t="n">
        <v>-211.4</v>
      </c>
      <c r="I2859" s="7" t="n">
        <v>-37.74</v>
      </c>
      <c r="J2859" s="8" t="n">
        <v>56.015</v>
      </c>
    </row>
    <row r="2860" customFormat="false" ht="15" hidden="false" customHeight="false" outlineLevel="0" collapsed="false">
      <c r="A2860" s="4" t="n">
        <v>41116</v>
      </c>
      <c r="B2860" s="5" t="n">
        <v>2012</v>
      </c>
      <c r="C2860" s="5" t="n">
        <v>7</v>
      </c>
      <c r="D2860" s="6" t="str">
        <f aca="false">IF(MONTH(A2860)&gt;=4,"FY "&amp;YEAR(A2860)&amp;"-"&amp;RIGHT(YEAR(A2860)+1,2),"FY "&amp;(YEAR(A2860)-1)&amp;"-"&amp;RIGHT(YEAR(A2860),2))</f>
        <v>FY 2012-13</v>
      </c>
      <c r="E2860" s="5" t="s">
        <v>13</v>
      </c>
      <c r="F2860" s="7" t="n">
        <v>1771</v>
      </c>
      <c r="G2860" s="7" t="n">
        <v>2020.1</v>
      </c>
      <c r="H2860" s="7" t="n">
        <v>-249.1</v>
      </c>
      <c r="I2860" s="7" t="n">
        <v>-44.18</v>
      </c>
      <c r="J2860" s="8" t="n">
        <v>56.3755</v>
      </c>
    </row>
    <row r="2861" customFormat="false" ht="15" hidden="false" customHeight="false" outlineLevel="0" collapsed="false">
      <c r="A2861" s="4" t="n">
        <v>41117</v>
      </c>
      <c r="B2861" s="5" t="n">
        <v>2012</v>
      </c>
      <c r="C2861" s="5" t="n">
        <v>7</v>
      </c>
      <c r="D2861" s="6" t="str">
        <f aca="false">IF(MONTH(A2861)&gt;=4,"FY "&amp;YEAR(A2861)&amp;"-"&amp;RIGHT(YEAR(A2861)+1,2),"FY "&amp;(YEAR(A2861)-1)&amp;"-"&amp;RIGHT(YEAR(A2861),2))</f>
        <v>FY 2012-13</v>
      </c>
      <c r="E2861" s="5" t="s">
        <v>13</v>
      </c>
      <c r="F2861" s="7" t="n">
        <v>2822.7</v>
      </c>
      <c r="G2861" s="7" t="n">
        <v>3753.1</v>
      </c>
      <c r="H2861" s="7" t="n">
        <v>-930.4</v>
      </c>
      <c r="I2861" s="7" t="n">
        <v>-166.3</v>
      </c>
      <c r="J2861" s="8" t="n">
        <v>55.948</v>
      </c>
    </row>
    <row r="2862" customFormat="false" ht="15" hidden="false" customHeight="false" outlineLevel="0" collapsed="false">
      <c r="A2862" s="4" t="n">
        <v>41120</v>
      </c>
      <c r="B2862" s="5" t="n">
        <v>2012</v>
      </c>
      <c r="C2862" s="5" t="n">
        <v>7</v>
      </c>
      <c r="D2862" s="6" t="str">
        <f aca="false">IF(MONTH(A2862)&gt;=4,"FY "&amp;YEAR(A2862)&amp;"-"&amp;RIGHT(YEAR(A2862)+1,2),"FY "&amp;(YEAR(A2862)-1)&amp;"-"&amp;RIGHT(YEAR(A2862),2))</f>
        <v>FY 2012-13</v>
      </c>
      <c r="E2862" s="5" t="s">
        <v>13</v>
      </c>
      <c r="F2862" s="7" t="n">
        <v>2685.4</v>
      </c>
      <c r="G2862" s="7" t="n">
        <v>2043.2</v>
      </c>
      <c r="H2862" s="7" t="n">
        <v>642.2</v>
      </c>
      <c r="I2862" s="7" t="n">
        <v>115.89</v>
      </c>
      <c r="J2862" s="8" t="n">
        <v>55.413</v>
      </c>
    </row>
    <row r="2863" customFormat="false" ht="15" hidden="false" customHeight="false" outlineLevel="0" collapsed="false">
      <c r="A2863" s="4" t="n">
        <v>41121</v>
      </c>
      <c r="B2863" s="5" t="n">
        <v>2012</v>
      </c>
      <c r="C2863" s="5" t="n">
        <v>7</v>
      </c>
      <c r="D2863" s="6" t="str">
        <f aca="false">IF(MONTH(A2863)&gt;=4,"FY "&amp;YEAR(A2863)&amp;"-"&amp;RIGHT(YEAR(A2863)+1,2),"FY "&amp;(YEAR(A2863)-1)&amp;"-"&amp;RIGHT(YEAR(A2863),2))</f>
        <v>FY 2012-13</v>
      </c>
      <c r="E2863" s="5" t="s">
        <v>13</v>
      </c>
      <c r="F2863" s="7" t="n">
        <v>2679.5</v>
      </c>
      <c r="G2863" s="7" t="n">
        <v>1473.3</v>
      </c>
      <c r="H2863" s="7" t="n">
        <v>1206.2</v>
      </c>
      <c r="I2863" s="7" t="n">
        <v>217.55</v>
      </c>
      <c r="J2863" s="8" t="n">
        <v>55.4428</v>
      </c>
    </row>
    <row r="2864" customFormat="false" ht="15" hidden="false" customHeight="false" outlineLevel="0" collapsed="false">
      <c r="A2864" s="4" t="n">
        <v>41122</v>
      </c>
      <c r="B2864" s="5" t="n">
        <v>2012</v>
      </c>
      <c r="C2864" s="5" t="n">
        <v>8</v>
      </c>
      <c r="D2864" s="6" t="str">
        <f aca="false">IF(MONTH(A2864)&gt;=4,"FY "&amp;YEAR(A2864)&amp;"-"&amp;RIGHT(YEAR(A2864)+1,2),"FY "&amp;(YEAR(A2864)-1)&amp;"-"&amp;RIGHT(YEAR(A2864),2))</f>
        <v>FY 2012-13</v>
      </c>
      <c r="E2864" s="5" t="s">
        <v>13</v>
      </c>
      <c r="F2864" s="7" t="n">
        <v>2953.3</v>
      </c>
      <c r="G2864" s="7" t="n">
        <v>2025.3</v>
      </c>
      <c r="H2864" s="7" t="n">
        <v>928</v>
      </c>
      <c r="I2864" s="7" t="n">
        <v>166.29</v>
      </c>
      <c r="J2864" s="8" t="n">
        <v>55.807</v>
      </c>
    </row>
    <row r="2865" customFormat="false" ht="15" hidden="false" customHeight="false" outlineLevel="0" collapsed="false">
      <c r="A2865" s="4" t="n">
        <v>41123</v>
      </c>
      <c r="B2865" s="5" t="n">
        <v>2012</v>
      </c>
      <c r="C2865" s="5" t="n">
        <v>8</v>
      </c>
      <c r="D2865" s="6" t="str">
        <f aca="false">IF(MONTH(A2865)&gt;=4,"FY "&amp;YEAR(A2865)&amp;"-"&amp;RIGHT(YEAR(A2865)+1,2),"FY "&amp;(YEAR(A2865)-1)&amp;"-"&amp;RIGHT(YEAR(A2865),2))</f>
        <v>FY 2012-13</v>
      </c>
      <c r="E2865" s="5" t="s">
        <v>13</v>
      </c>
      <c r="F2865" s="7" t="n">
        <v>2212.1</v>
      </c>
      <c r="G2865" s="7" t="n">
        <v>1581.2</v>
      </c>
      <c r="H2865" s="7" t="n">
        <v>630.9</v>
      </c>
      <c r="I2865" s="7" t="n">
        <v>113.71</v>
      </c>
      <c r="J2865" s="8" t="n">
        <v>55.4825</v>
      </c>
    </row>
    <row r="2866" customFormat="false" ht="15" hidden="false" customHeight="false" outlineLevel="0" collapsed="false">
      <c r="A2866" s="4" t="n">
        <v>41124</v>
      </c>
      <c r="B2866" s="5" t="n">
        <v>2012</v>
      </c>
      <c r="C2866" s="5" t="n">
        <v>8</v>
      </c>
      <c r="D2866" s="6" t="str">
        <f aca="false">IF(MONTH(A2866)&gt;=4,"FY "&amp;YEAR(A2866)&amp;"-"&amp;RIGHT(YEAR(A2866)+1,2),"FY "&amp;(YEAR(A2866)-1)&amp;"-"&amp;RIGHT(YEAR(A2866),2))</f>
        <v>FY 2012-13</v>
      </c>
      <c r="E2866" s="5" t="s">
        <v>13</v>
      </c>
      <c r="F2866" s="7" t="n">
        <v>1688.3</v>
      </c>
      <c r="G2866" s="7" t="n">
        <v>1508.2</v>
      </c>
      <c r="H2866" s="7" t="n">
        <v>180.1</v>
      </c>
      <c r="I2866" s="7" t="n">
        <v>32.29</v>
      </c>
      <c r="J2866" s="8" t="n">
        <v>55.7765</v>
      </c>
    </row>
    <row r="2867" customFormat="false" ht="15" hidden="false" customHeight="false" outlineLevel="0" collapsed="false">
      <c r="A2867" s="4" t="n">
        <v>41127</v>
      </c>
      <c r="B2867" s="5" t="n">
        <v>2012</v>
      </c>
      <c r="C2867" s="5" t="n">
        <v>8</v>
      </c>
      <c r="D2867" s="6" t="str">
        <f aca="false">IF(MONTH(A2867)&gt;=4,"FY "&amp;YEAR(A2867)&amp;"-"&amp;RIGHT(YEAR(A2867)+1,2),"FY "&amp;(YEAR(A2867)-1)&amp;"-"&amp;RIGHT(YEAR(A2867),2))</f>
        <v>FY 2012-13</v>
      </c>
      <c r="E2867" s="5" t="s">
        <v>13</v>
      </c>
      <c r="F2867" s="7" t="n">
        <v>1509.6</v>
      </c>
      <c r="G2867" s="7" t="n">
        <v>1342</v>
      </c>
      <c r="H2867" s="7" t="n">
        <v>167.7</v>
      </c>
      <c r="I2867" s="7" t="n">
        <v>29.89</v>
      </c>
      <c r="J2867" s="8" t="n">
        <v>56.0845</v>
      </c>
    </row>
    <row r="2868" customFormat="false" ht="15" hidden="false" customHeight="false" outlineLevel="0" collapsed="false">
      <c r="A2868" s="4" t="n">
        <v>41128</v>
      </c>
      <c r="B2868" s="5" t="n">
        <v>2012</v>
      </c>
      <c r="C2868" s="5" t="n">
        <v>8</v>
      </c>
      <c r="D2868" s="6" t="str">
        <f aca="false">IF(MONTH(A2868)&gt;=4,"FY "&amp;YEAR(A2868)&amp;"-"&amp;RIGHT(YEAR(A2868)+1,2),"FY "&amp;(YEAR(A2868)-1)&amp;"-"&amp;RIGHT(YEAR(A2868),2))</f>
        <v>FY 2012-13</v>
      </c>
      <c r="E2868" s="5" t="s">
        <v>13</v>
      </c>
      <c r="F2868" s="7" t="n">
        <v>1736.4</v>
      </c>
      <c r="G2868" s="7" t="n">
        <v>1166.5</v>
      </c>
      <c r="H2868" s="7" t="n">
        <v>569.9</v>
      </c>
      <c r="I2868" s="7" t="n">
        <v>102.74</v>
      </c>
      <c r="J2868" s="8" t="n">
        <v>55.473</v>
      </c>
    </row>
    <row r="2869" customFormat="false" ht="15" hidden="false" customHeight="false" outlineLevel="0" collapsed="false">
      <c r="A2869" s="4" t="n">
        <v>41129</v>
      </c>
      <c r="B2869" s="5" t="n">
        <v>2012</v>
      </c>
      <c r="C2869" s="5" t="n">
        <v>8</v>
      </c>
      <c r="D2869" s="6" t="str">
        <f aca="false">IF(MONTH(A2869)&gt;=4,"FY "&amp;YEAR(A2869)&amp;"-"&amp;RIGHT(YEAR(A2869)+1,2),"FY "&amp;(YEAR(A2869)-1)&amp;"-"&amp;RIGHT(YEAR(A2869),2))</f>
        <v>FY 2012-13</v>
      </c>
      <c r="E2869" s="5" t="s">
        <v>13</v>
      </c>
      <c r="F2869" s="7" t="n">
        <v>2454.9</v>
      </c>
      <c r="G2869" s="7" t="n">
        <v>1592.9</v>
      </c>
      <c r="H2869" s="7" t="n">
        <v>862</v>
      </c>
      <c r="I2869" s="7" t="n">
        <v>155.31</v>
      </c>
      <c r="J2869" s="8" t="n">
        <v>55.4995</v>
      </c>
    </row>
    <row r="2870" customFormat="false" ht="15" hidden="false" customHeight="false" outlineLevel="0" collapsed="false">
      <c r="A2870" s="4" t="n">
        <v>41130</v>
      </c>
      <c r="B2870" s="5" t="n">
        <v>2012</v>
      </c>
      <c r="C2870" s="5" t="n">
        <v>8</v>
      </c>
      <c r="D2870" s="6" t="str">
        <f aca="false">IF(MONTH(A2870)&gt;=4,"FY "&amp;YEAR(A2870)&amp;"-"&amp;RIGHT(YEAR(A2870)+1,2),"FY "&amp;(YEAR(A2870)-1)&amp;"-"&amp;RIGHT(YEAR(A2870),2))</f>
        <v>FY 2012-13</v>
      </c>
      <c r="E2870" s="5" t="s">
        <v>13</v>
      </c>
      <c r="F2870" s="7" t="n">
        <v>2758.5</v>
      </c>
      <c r="G2870" s="7" t="n">
        <v>1620</v>
      </c>
      <c r="H2870" s="7" t="n">
        <v>1138.5</v>
      </c>
      <c r="I2870" s="7" t="n">
        <v>206.45</v>
      </c>
      <c r="J2870" s="8" t="n">
        <v>55.145</v>
      </c>
    </row>
    <row r="2871" customFormat="false" ht="15" hidden="false" customHeight="false" outlineLevel="0" collapsed="false">
      <c r="A2871" s="4" t="n">
        <v>41131</v>
      </c>
      <c r="B2871" s="5" t="n">
        <v>2012</v>
      </c>
      <c r="C2871" s="5" t="n">
        <v>8</v>
      </c>
      <c r="D2871" s="6" t="str">
        <f aca="false">IF(MONTH(A2871)&gt;=4,"FY "&amp;YEAR(A2871)&amp;"-"&amp;RIGHT(YEAR(A2871)+1,2),"FY "&amp;(YEAR(A2871)-1)&amp;"-"&amp;RIGHT(YEAR(A2871),2))</f>
        <v>FY 2012-13</v>
      </c>
      <c r="E2871" s="5" t="s">
        <v>13</v>
      </c>
      <c r="F2871" s="7" t="n">
        <v>2231.3</v>
      </c>
      <c r="G2871" s="7" t="n">
        <v>1913.9</v>
      </c>
      <c r="H2871" s="7" t="n">
        <v>317.4</v>
      </c>
      <c r="I2871" s="7" t="n">
        <v>57.53</v>
      </c>
      <c r="J2871" s="8" t="n">
        <v>55.1715</v>
      </c>
    </row>
    <row r="2872" customFormat="false" ht="15" hidden="false" customHeight="false" outlineLevel="0" collapsed="false">
      <c r="A2872" s="4" t="n">
        <v>41134</v>
      </c>
      <c r="B2872" s="5" t="n">
        <v>2012</v>
      </c>
      <c r="C2872" s="5" t="n">
        <v>8</v>
      </c>
      <c r="D2872" s="6" t="str">
        <f aca="false">IF(MONTH(A2872)&gt;=4,"FY "&amp;YEAR(A2872)&amp;"-"&amp;RIGHT(YEAR(A2872)+1,2),"FY "&amp;(YEAR(A2872)-1)&amp;"-"&amp;RIGHT(YEAR(A2872),2))</f>
        <v>FY 2012-13</v>
      </c>
      <c r="E2872" s="5" t="s">
        <v>13</v>
      </c>
      <c r="F2872" s="7" t="n">
        <v>2368.6</v>
      </c>
      <c r="G2872" s="7" t="n">
        <v>2247.4</v>
      </c>
      <c r="H2872" s="7" t="n">
        <v>121.2</v>
      </c>
      <c r="I2872" s="7" t="n">
        <v>21.9</v>
      </c>
      <c r="J2872" s="8" t="n">
        <v>55.344</v>
      </c>
    </row>
    <row r="2873" customFormat="false" ht="15" hidden="false" customHeight="false" outlineLevel="0" collapsed="false">
      <c r="A2873" s="4" t="n">
        <v>41135</v>
      </c>
      <c r="B2873" s="5" t="n">
        <v>2012</v>
      </c>
      <c r="C2873" s="5" t="n">
        <v>8</v>
      </c>
      <c r="D2873" s="6" t="str">
        <f aca="false">IF(MONTH(A2873)&gt;=4,"FY "&amp;YEAR(A2873)&amp;"-"&amp;RIGHT(YEAR(A2873)+1,2),"FY "&amp;(YEAR(A2873)-1)&amp;"-"&amp;RIGHT(YEAR(A2873),2))</f>
        <v>FY 2012-13</v>
      </c>
      <c r="E2873" s="5" t="s">
        <v>13</v>
      </c>
      <c r="F2873" s="7" t="n">
        <v>2024.8</v>
      </c>
      <c r="G2873" s="7" t="n">
        <v>1663.2</v>
      </c>
      <c r="H2873" s="7" t="n">
        <v>361.5</v>
      </c>
      <c r="I2873" s="7" t="n">
        <v>65.24</v>
      </c>
      <c r="J2873" s="8" t="n">
        <v>55.418</v>
      </c>
    </row>
    <row r="2874" customFormat="false" ht="15" hidden="false" customHeight="false" outlineLevel="0" collapsed="false">
      <c r="A2874" s="4" t="n">
        <v>41137</v>
      </c>
      <c r="B2874" s="5" t="n">
        <v>2012</v>
      </c>
      <c r="C2874" s="5" t="n">
        <v>8</v>
      </c>
      <c r="D2874" s="6" t="str">
        <f aca="false">IF(MONTH(A2874)&gt;=4,"FY "&amp;YEAR(A2874)&amp;"-"&amp;RIGHT(YEAR(A2874)+1,2),"FY "&amp;(YEAR(A2874)-1)&amp;"-"&amp;RIGHT(YEAR(A2874),2))</f>
        <v>FY 2012-13</v>
      </c>
      <c r="E2874" s="5" t="s">
        <v>13</v>
      </c>
      <c r="F2874" s="7" t="n">
        <v>1971.8</v>
      </c>
      <c r="G2874" s="7" t="n">
        <v>1691.4</v>
      </c>
      <c r="H2874" s="7" t="n">
        <v>280.4</v>
      </c>
      <c r="I2874" s="7" t="n">
        <v>50.39</v>
      </c>
      <c r="J2874" s="8" t="n">
        <v>55.6435</v>
      </c>
    </row>
    <row r="2875" customFormat="false" ht="15" hidden="false" customHeight="false" outlineLevel="0" collapsed="false">
      <c r="A2875" s="4" t="n">
        <v>41138</v>
      </c>
      <c r="B2875" s="5" t="n">
        <v>2012</v>
      </c>
      <c r="C2875" s="5" t="n">
        <v>8</v>
      </c>
      <c r="D2875" s="6" t="str">
        <f aca="false">IF(MONTH(A2875)&gt;=4,"FY "&amp;YEAR(A2875)&amp;"-"&amp;RIGHT(YEAR(A2875)+1,2),"FY "&amp;(YEAR(A2875)-1)&amp;"-"&amp;RIGHT(YEAR(A2875),2))</f>
        <v>FY 2012-13</v>
      </c>
      <c r="E2875" s="5" t="s">
        <v>13</v>
      </c>
      <c r="F2875" s="7" t="n">
        <v>2453.2</v>
      </c>
      <c r="G2875" s="7" t="n">
        <v>2318.3</v>
      </c>
      <c r="H2875" s="7" t="n">
        <v>134.9</v>
      </c>
      <c r="I2875" s="7" t="n">
        <v>24.1</v>
      </c>
      <c r="J2875" s="8" t="n">
        <v>55.989</v>
      </c>
    </row>
    <row r="2876" customFormat="false" ht="15" hidden="false" customHeight="false" outlineLevel="0" collapsed="false">
      <c r="A2876" s="4" t="n">
        <v>41142</v>
      </c>
      <c r="B2876" s="5" t="n">
        <v>2012</v>
      </c>
      <c r="C2876" s="5" t="n">
        <v>8</v>
      </c>
      <c r="D2876" s="6" t="str">
        <f aca="false">IF(MONTH(A2876)&gt;=4,"FY "&amp;YEAR(A2876)&amp;"-"&amp;RIGHT(YEAR(A2876)+1,2),"FY "&amp;(YEAR(A2876)-1)&amp;"-"&amp;RIGHT(YEAR(A2876),2))</f>
        <v>FY 2012-13</v>
      </c>
      <c r="E2876" s="5" t="s">
        <v>13</v>
      </c>
      <c r="F2876" s="7" t="n">
        <v>2173.5</v>
      </c>
      <c r="G2876" s="7" t="n">
        <v>1850.3</v>
      </c>
      <c r="H2876" s="7" t="n">
        <v>323.2</v>
      </c>
      <c r="I2876" s="7" t="n">
        <v>58.02</v>
      </c>
      <c r="J2876" s="8" t="n">
        <v>55.7023</v>
      </c>
    </row>
    <row r="2877" customFormat="false" ht="15" hidden="false" customHeight="false" outlineLevel="0" collapsed="false">
      <c r="A2877" s="4" t="n">
        <v>41143</v>
      </c>
      <c r="B2877" s="5" t="n">
        <v>2012</v>
      </c>
      <c r="C2877" s="5" t="n">
        <v>8</v>
      </c>
      <c r="D2877" s="6" t="str">
        <f aca="false">IF(MONTH(A2877)&gt;=4,"FY "&amp;YEAR(A2877)&amp;"-"&amp;RIGHT(YEAR(A2877)+1,2),"FY "&amp;(YEAR(A2877)-1)&amp;"-"&amp;RIGHT(YEAR(A2877),2))</f>
        <v>FY 2012-13</v>
      </c>
      <c r="E2877" s="5" t="s">
        <v>13</v>
      </c>
      <c r="F2877" s="7" t="n">
        <v>2253.2</v>
      </c>
      <c r="G2877" s="7" t="n">
        <v>2041</v>
      </c>
      <c r="H2877" s="7" t="n">
        <v>212.1</v>
      </c>
      <c r="I2877" s="7" t="n">
        <v>38.19</v>
      </c>
      <c r="J2877" s="8" t="n">
        <v>55.5405</v>
      </c>
    </row>
    <row r="2878" customFormat="false" ht="15" hidden="false" customHeight="false" outlineLevel="0" collapsed="false">
      <c r="A2878" s="4" t="n">
        <v>41144</v>
      </c>
      <c r="B2878" s="5" t="n">
        <v>2012</v>
      </c>
      <c r="C2878" s="5" t="n">
        <v>8</v>
      </c>
      <c r="D2878" s="6" t="str">
        <f aca="false">IF(MONTH(A2878)&gt;=4,"FY "&amp;YEAR(A2878)&amp;"-"&amp;RIGHT(YEAR(A2878)+1,2),"FY "&amp;(YEAR(A2878)-1)&amp;"-"&amp;RIGHT(YEAR(A2878),2))</f>
        <v>FY 2012-13</v>
      </c>
      <c r="E2878" s="5" t="s">
        <v>13</v>
      </c>
      <c r="F2878" s="7" t="n">
        <v>1550.5</v>
      </c>
      <c r="G2878" s="7" t="n">
        <v>1426.6</v>
      </c>
      <c r="H2878" s="7" t="n">
        <v>123.8</v>
      </c>
      <c r="I2878" s="7" t="n">
        <v>22.31</v>
      </c>
      <c r="J2878" s="8" t="n">
        <v>55.5105</v>
      </c>
    </row>
    <row r="2879" customFormat="false" ht="15" hidden="false" customHeight="false" outlineLevel="0" collapsed="false">
      <c r="A2879" s="4" t="n">
        <v>41145</v>
      </c>
      <c r="B2879" s="5" t="n">
        <v>2012</v>
      </c>
      <c r="C2879" s="5" t="n">
        <v>8</v>
      </c>
      <c r="D2879" s="6" t="str">
        <f aca="false">IF(MONTH(A2879)&gt;=4,"FY "&amp;YEAR(A2879)&amp;"-"&amp;RIGHT(YEAR(A2879)+1,2),"FY "&amp;(YEAR(A2879)-1)&amp;"-"&amp;RIGHT(YEAR(A2879),2))</f>
        <v>FY 2012-13</v>
      </c>
      <c r="E2879" s="5" t="s">
        <v>13</v>
      </c>
      <c r="F2879" s="7" t="n">
        <v>2473.6</v>
      </c>
      <c r="G2879" s="7" t="n">
        <v>2077</v>
      </c>
      <c r="H2879" s="7" t="n">
        <v>396.6</v>
      </c>
      <c r="I2879" s="7" t="n">
        <v>71.87</v>
      </c>
      <c r="J2879" s="8" t="n">
        <v>55.1855</v>
      </c>
    </row>
    <row r="2880" customFormat="false" ht="15" hidden="false" customHeight="false" outlineLevel="0" collapsed="false">
      <c r="A2880" s="4" t="n">
        <v>41148</v>
      </c>
      <c r="B2880" s="5" t="n">
        <v>2012</v>
      </c>
      <c r="C2880" s="5" t="n">
        <v>8</v>
      </c>
      <c r="D2880" s="6" t="str">
        <f aca="false">IF(MONTH(A2880)&gt;=4,"FY "&amp;YEAR(A2880)&amp;"-"&amp;RIGHT(YEAR(A2880)+1,2),"FY "&amp;(YEAR(A2880)-1)&amp;"-"&amp;RIGHT(YEAR(A2880),2))</f>
        <v>FY 2012-13</v>
      </c>
      <c r="E2880" s="5" t="s">
        <v>13</v>
      </c>
      <c r="F2880" s="7" t="n">
        <v>2074.9</v>
      </c>
      <c r="G2880" s="7" t="n">
        <v>1735.8</v>
      </c>
      <c r="H2880" s="7" t="n">
        <v>339.1</v>
      </c>
      <c r="I2880" s="7" t="n">
        <v>61.23</v>
      </c>
      <c r="J2880" s="8" t="n">
        <v>55.382</v>
      </c>
    </row>
    <row r="2881" customFormat="false" ht="15" hidden="false" customHeight="false" outlineLevel="0" collapsed="false">
      <c r="A2881" s="4" t="n">
        <v>41149</v>
      </c>
      <c r="B2881" s="5" t="n">
        <v>2012</v>
      </c>
      <c r="C2881" s="5" t="n">
        <v>8</v>
      </c>
      <c r="D2881" s="6" t="str">
        <f aca="false">IF(MONTH(A2881)&gt;=4,"FY "&amp;YEAR(A2881)&amp;"-"&amp;RIGHT(YEAR(A2881)+1,2),"FY "&amp;(YEAR(A2881)-1)&amp;"-"&amp;RIGHT(YEAR(A2881),2))</f>
        <v>FY 2012-13</v>
      </c>
      <c r="E2881" s="5" t="s">
        <v>13</v>
      </c>
      <c r="F2881" s="7" t="n">
        <v>1801.5</v>
      </c>
      <c r="G2881" s="7" t="n">
        <v>1169.3</v>
      </c>
      <c r="H2881" s="7" t="n">
        <v>632.2</v>
      </c>
      <c r="I2881" s="7" t="n">
        <v>113.72</v>
      </c>
      <c r="J2881" s="8" t="n">
        <v>55.593</v>
      </c>
    </row>
    <row r="2882" customFormat="false" ht="15" hidden="false" customHeight="false" outlineLevel="0" collapsed="false">
      <c r="A2882" s="4" t="n">
        <v>41150</v>
      </c>
      <c r="B2882" s="5" t="n">
        <v>2012</v>
      </c>
      <c r="C2882" s="5" t="n">
        <v>8</v>
      </c>
      <c r="D2882" s="6" t="str">
        <f aca="false">IF(MONTH(A2882)&gt;=4,"FY "&amp;YEAR(A2882)&amp;"-"&amp;RIGHT(YEAR(A2882)+1,2),"FY "&amp;(YEAR(A2882)-1)&amp;"-"&amp;RIGHT(YEAR(A2882),2))</f>
        <v>FY 2012-13</v>
      </c>
      <c r="E2882" s="5" t="s">
        <v>13</v>
      </c>
      <c r="F2882" s="7" t="n">
        <v>2006.6</v>
      </c>
      <c r="G2882" s="7" t="n">
        <v>1838.1</v>
      </c>
      <c r="H2882" s="7" t="n">
        <v>168.5</v>
      </c>
      <c r="I2882" s="7" t="n">
        <v>30.22</v>
      </c>
      <c r="J2882" s="8" t="n">
        <v>55.7795</v>
      </c>
    </row>
    <row r="2883" customFormat="false" ht="15" hidden="false" customHeight="false" outlineLevel="0" collapsed="false">
      <c r="A2883" s="4" t="n">
        <v>41151</v>
      </c>
      <c r="B2883" s="5" t="n">
        <v>2012</v>
      </c>
      <c r="C2883" s="5" t="n">
        <v>8</v>
      </c>
      <c r="D2883" s="6" t="str">
        <f aca="false">IF(MONTH(A2883)&gt;=4,"FY "&amp;YEAR(A2883)&amp;"-"&amp;RIGHT(YEAR(A2883)+1,2),"FY "&amp;(YEAR(A2883)-1)&amp;"-"&amp;RIGHT(YEAR(A2883),2))</f>
        <v>FY 2012-13</v>
      </c>
      <c r="E2883" s="5" t="s">
        <v>13</v>
      </c>
      <c r="F2883" s="7" t="n">
        <v>2244.3</v>
      </c>
      <c r="G2883" s="7" t="n">
        <v>1829.6</v>
      </c>
      <c r="H2883" s="7" t="n">
        <v>414.7</v>
      </c>
      <c r="I2883" s="7" t="n">
        <v>74.5</v>
      </c>
      <c r="J2883" s="8" t="n">
        <v>55.6653</v>
      </c>
    </row>
    <row r="2884" customFormat="false" ht="15" hidden="false" customHeight="false" outlineLevel="0" collapsed="false">
      <c r="A2884" s="4" t="n">
        <v>41152</v>
      </c>
      <c r="B2884" s="5" t="n">
        <v>2012</v>
      </c>
      <c r="C2884" s="5" t="n">
        <v>8</v>
      </c>
      <c r="D2884" s="6" t="str">
        <f aca="false">IF(MONTH(A2884)&gt;=4,"FY "&amp;YEAR(A2884)&amp;"-"&amp;RIGHT(YEAR(A2884)+1,2),"FY "&amp;(YEAR(A2884)-1)&amp;"-"&amp;RIGHT(YEAR(A2884),2))</f>
        <v>FY 2012-13</v>
      </c>
      <c r="E2884" s="5" t="s">
        <v>13</v>
      </c>
      <c r="F2884" s="7" t="n">
        <v>5195.5</v>
      </c>
      <c r="G2884" s="7" t="n">
        <v>2694.4</v>
      </c>
      <c r="H2884" s="7" t="n">
        <v>2501.1</v>
      </c>
      <c r="I2884" s="7" t="n">
        <v>449.45</v>
      </c>
      <c r="J2884" s="8" t="n">
        <v>55.6485</v>
      </c>
    </row>
    <row r="2885" customFormat="false" ht="15" hidden="false" customHeight="false" outlineLevel="0" collapsed="false">
      <c r="A2885" s="4" t="n">
        <v>41155</v>
      </c>
      <c r="B2885" s="5" t="n">
        <v>2012</v>
      </c>
      <c r="C2885" s="5" t="n">
        <v>9</v>
      </c>
      <c r="D2885" s="6" t="str">
        <f aca="false">IF(MONTH(A2885)&gt;=4,"FY "&amp;YEAR(A2885)&amp;"-"&amp;RIGHT(YEAR(A2885)+1,2),"FY "&amp;(YEAR(A2885)-1)&amp;"-"&amp;RIGHT(YEAR(A2885),2))</f>
        <v>FY 2012-13</v>
      </c>
      <c r="E2885" s="5" t="s">
        <v>13</v>
      </c>
      <c r="F2885" s="7" t="n">
        <v>3125.6</v>
      </c>
      <c r="G2885" s="7" t="n">
        <v>3271.9</v>
      </c>
      <c r="H2885" s="7" t="n">
        <v>-146.3</v>
      </c>
      <c r="I2885" s="7" t="n">
        <v>-26.26</v>
      </c>
      <c r="J2885" s="8" t="n">
        <v>55.7215</v>
      </c>
    </row>
    <row r="2886" customFormat="false" ht="15" hidden="false" customHeight="false" outlineLevel="0" collapsed="false">
      <c r="A2886" s="4" t="n">
        <v>41156</v>
      </c>
      <c r="B2886" s="5" t="n">
        <v>2012</v>
      </c>
      <c r="C2886" s="5" t="n">
        <v>9</v>
      </c>
      <c r="D2886" s="6" t="str">
        <f aca="false">IF(MONTH(A2886)&gt;=4,"FY "&amp;YEAR(A2886)&amp;"-"&amp;RIGHT(YEAR(A2886)+1,2),"FY "&amp;(YEAR(A2886)-1)&amp;"-"&amp;RIGHT(YEAR(A2886),2))</f>
        <v>FY 2012-13</v>
      </c>
      <c r="E2886" s="5" t="s">
        <v>13</v>
      </c>
      <c r="F2886" s="7" t="n">
        <v>1665.7</v>
      </c>
      <c r="G2886" s="7" t="n">
        <v>1712.8</v>
      </c>
      <c r="H2886" s="7" t="n">
        <v>-47.1</v>
      </c>
      <c r="I2886" s="7" t="n">
        <v>-8.49</v>
      </c>
      <c r="J2886" s="8" t="n">
        <v>55.454</v>
      </c>
    </row>
    <row r="2887" customFormat="false" ht="15" hidden="false" customHeight="false" outlineLevel="0" collapsed="false">
      <c r="A2887" s="4" t="n">
        <v>41157</v>
      </c>
      <c r="B2887" s="5" t="n">
        <v>2012</v>
      </c>
      <c r="C2887" s="5" t="n">
        <v>9</v>
      </c>
      <c r="D2887" s="6" t="str">
        <f aca="false">IF(MONTH(A2887)&gt;=4,"FY "&amp;YEAR(A2887)&amp;"-"&amp;RIGHT(YEAR(A2887)+1,2),"FY "&amp;(YEAR(A2887)-1)&amp;"-"&amp;RIGHT(YEAR(A2887),2))</f>
        <v>FY 2012-13</v>
      </c>
      <c r="E2887" s="5" t="s">
        <v>13</v>
      </c>
      <c r="F2887" s="7" t="n">
        <v>1634.3</v>
      </c>
      <c r="G2887" s="7" t="n">
        <v>1331.7</v>
      </c>
      <c r="H2887" s="7" t="n">
        <v>302.6</v>
      </c>
      <c r="I2887" s="7" t="n">
        <v>54.48</v>
      </c>
      <c r="J2887" s="8" t="n">
        <v>55.536</v>
      </c>
    </row>
    <row r="2888" customFormat="false" ht="15" hidden="false" customHeight="false" outlineLevel="0" collapsed="false">
      <c r="A2888" s="4" t="n">
        <v>41158</v>
      </c>
      <c r="B2888" s="5" t="n">
        <v>2012</v>
      </c>
      <c r="C2888" s="5" t="n">
        <v>9</v>
      </c>
      <c r="D2888" s="6" t="str">
        <f aca="false">IF(MONTH(A2888)&gt;=4,"FY "&amp;YEAR(A2888)&amp;"-"&amp;RIGHT(YEAR(A2888)+1,2),"FY "&amp;(YEAR(A2888)-1)&amp;"-"&amp;RIGHT(YEAR(A2888),2))</f>
        <v>FY 2012-13</v>
      </c>
      <c r="E2888" s="5" t="s">
        <v>13</v>
      </c>
      <c r="F2888" s="7" t="n">
        <v>2149.5</v>
      </c>
      <c r="G2888" s="7" t="n">
        <v>2297.3</v>
      </c>
      <c r="H2888" s="7" t="n">
        <v>-147.8</v>
      </c>
      <c r="I2888" s="7" t="n">
        <v>-26.44</v>
      </c>
      <c r="J2888" s="8" t="n">
        <v>55.895</v>
      </c>
    </row>
    <row r="2889" customFormat="false" ht="15" hidden="false" customHeight="false" outlineLevel="0" collapsed="false">
      <c r="A2889" s="4" t="n">
        <v>41159</v>
      </c>
      <c r="B2889" s="5" t="n">
        <v>2012</v>
      </c>
      <c r="C2889" s="5" t="n">
        <v>9</v>
      </c>
      <c r="D2889" s="6" t="str">
        <f aca="false">IF(MONTH(A2889)&gt;=4,"FY "&amp;YEAR(A2889)&amp;"-"&amp;RIGHT(YEAR(A2889)+1,2),"FY "&amp;(YEAR(A2889)-1)&amp;"-"&amp;RIGHT(YEAR(A2889),2))</f>
        <v>FY 2012-13</v>
      </c>
      <c r="E2889" s="5" t="s">
        <v>13</v>
      </c>
      <c r="F2889" s="7" t="n">
        <v>1771</v>
      </c>
      <c r="G2889" s="7" t="n">
        <v>1634</v>
      </c>
      <c r="H2889" s="7" t="n">
        <v>136.9</v>
      </c>
      <c r="I2889" s="7" t="n">
        <v>24.46</v>
      </c>
      <c r="J2889" s="8" t="n">
        <v>55.9735</v>
      </c>
    </row>
    <row r="2890" customFormat="false" ht="15" hidden="false" customHeight="false" outlineLevel="0" collapsed="false">
      <c r="A2890" s="4" t="n">
        <v>41162</v>
      </c>
      <c r="B2890" s="5" t="n">
        <v>2012</v>
      </c>
      <c r="C2890" s="5" t="n">
        <v>9</v>
      </c>
      <c r="D2890" s="6" t="str">
        <f aca="false">IF(MONTH(A2890)&gt;=4,"FY "&amp;YEAR(A2890)&amp;"-"&amp;RIGHT(YEAR(A2890)+1,2),"FY "&amp;(YEAR(A2890)-1)&amp;"-"&amp;RIGHT(YEAR(A2890),2))</f>
        <v>FY 2012-13</v>
      </c>
      <c r="E2890" s="5" t="s">
        <v>13</v>
      </c>
      <c r="F2890" s="7" t="n">
        <v>2652.7</v>
      </c>
      <c r="G2890" s="7" t="n">
        <v>2137.2</v>
      </c>
      <c r="H2890" s="7" t="n">
        <v>515.5</v>
      </c>
      <c r="I2890" s="7" t="n">
        <v>92.84</v>
      </c>
      <c r="J2890" s="8" t="n">
        <v>55.523</v>
      </c>
    </row>
    <row r="2891" customFormat="false" ht="15" hidden="false" customHeight="false" outlineLevel="0" collapsed="false">
      <c r="A2891" s="4" t="n">
        <v>41163</v>
      </c>
      <c r="B2891" s="5" t="n">
        <v>2012</v>
      </c>
      <c r="C2891" s="5" t="n">
        <v>9</v>
      </c>
      <c r="D2891" s="6" t="str">
        <f aca="false">IF(MONTH(A2891)&gt;=4,"FY "&amp;YEAR(A2891)&amp;"-"&amp;RIGHT(YEAR(A2891)+1,2),"FY "&amp;(YEAR(A2891)-1)&amp;"-"&amp;RIGHT(YEAR(A2891),2))</f>
        <v>FY 2012-13</v>
      </c>
      <c r="E2891" s="5" t="s">
        <v>13</v>
      </c>
      <c r="F2891" s="7" t="n">
        <v>2032</v>
      </c>
      <c r="G2891" s="7" t="n">
        <v>1305</v>
      </c>
      <c r="H2891" s="7" t="n">
        <v>727</v>
      </c>
      <c r="I2891" s="7" t="n">
        <v>131.37</v>
      </c>
      <c r="J2891" s="8" t="n">
        <v>55.339</v>
      </c>
    </row>
    <row r="2892" customFormat="false" ht="15" hidden="false" customHeight="false" outlineLevel="0" collapsed="false">
      <c r="A2892" s="4" t="n">
        <v>41164</v>
      </c>
      <c r="B2892" s="5" t="n">
        <v>2012</v>
      </c>
      <c r="C2892" s="5" t="n">
        <v>9</v>
      </c>
      <c r="D2892" s="6" t="str">
        <f aca="false">IF(MONTH(A2892)&gt;=4,"FY "&amp;YEAR(A2892)&amp;"-"&amp;RIGHT(YEAR(A2892)+1,2),"FY "&amp;(YEAR(A2892)-1)&amp;"-"&amp;RIGHT(YEAR(A2892),2))</f>
        <v>FY 2012-13</v>
      </c>
      <c r="E2892" s="5" t="s">
        <v>13</v>
      </c>
      <c r="F2892" s="7" t="n">
        <v>1852.7</v>
      </c>
      <c r="G2892" s="7" t="n">
        <v>1296.4</v>
      </c>
      <c r="H2892" s="7" t="n">
        <v>556.3</v>
      </c>
      <c r="I2892" s="7" t="n">
        <v>100.19</v>
      </c>
      <c r="J2892" s="8" t="n">
        <v>55.5223</v>
      </c>
    </row>
    <row r="2893" customFormat="false" ht="15" hidden="false" customHeight="false" outlineLevel="0" collapsed="false">
      <c r="A2893" s="4" t="n">
        <v>41165</v>
      </c>
      <c r="B2893" s="5" t="n">
        <v>2012</v>
      </c>
      <c r="C2893" s="5" t="n">
        <v>9</v>
      </c>
      <c r="D2893" s="6" t="str">
        <f aca="false">IF(MONTH(A2893)&gt;=4,"FY "&amp;YEAR(A2893)&amp;"-"&amp;RIGHT(YEAR(A2893)+1,2),"FY "&amp;(YEAR(A2893)-1)&amp;"-"&amp;RIGHT(YEAR(A2893),2))</f>
        <v>FY 2012-13</v>
      </c>
      <c r="E2893" s="5" t="s">
        <v>13</v>
      </c>
      <c r="F2893" s="7" t="n">
        <v>1978</v>
      </c>
      <c r="G2893" s="7" t="n">
        <v>1398</v>
      </c>
      <c r="H2893" s="7" t="n">
        <v>580</v>
      </c>
      <c r="I2893" s="7" t="n">
        <v>104.96</v>
      </c>
      <c r="J2893" s="8" t="n">
        <v>55.2605</v>
      </c>
    </row>
    <row r="2894" customFormat="false" ht="15" hidden="false" customHeight="false" outlineLevel="0" collapsed="false">
      <c r="A2894" s="4" t="n">
        <v>41166</v>
      </c>
      <c r="B2894" s="5" t="n">
        <v>2012</v>
      </c>
      <c r="C2894" s="5" t="n">
        <v>9</v>
      </c>
      <c r="D2894" s="6" t="str">
        <f aca="false">IF(MONTH(A2894)&gt;=4,"FY "&amp;YEAR(A2894)&amp;"-"&amp;RIGHT(YEAR(A2894)+1,2),"FY "&amp;(YEAR(A2894)-1)&amp;"-"&amp;RIGHT(YEAR(A2894),2))</f>
        <v>FY 2012-13</v>
      </c>
      <c r="E2894" s="5" t="s">
        <v>13</v>
      </c>
      <c r="F2894" s="7" t="n">
        <v>1992.6</v>
      </c>
      <c r="G2894" s="7" t="n">
        <v>1585</v>
      </c>
      <c r="H2894" s="7" t="n">
        <v>407.6</v>
      </c>
      <c r="I2894" s="7" t="n">
        <v>73.51</v>
      </c>
      <c r="J2894" s="8" t="n">
        <v>55.443</v>
      </c>
    </row>
    <row r="2895" customFormat="false" ht="15" hidden="false" customHeight="false" outlineLevel="0" collapsed="false">
      <c r="A2895" s="4" t="n">
        <v>41169</v>
      </c>
      <c r="B2895" s="5" t="n">
        <v>2012</v>
      </c>
      <c r="C2895" s="5" t="n">
        <v>9</v>
      </c>
      <c r="D2895" s="6" t="str">
        <f aca="false">IF(MONTH(A2895)&gt;=4,"FY "&amp;YEAR(A2895)&amp;"-"&amp;RIGHT(YEAR(A2895)+1,2),"FY "&amp;(YEAR(A2895)-1)&amp;"-"&amp;RIGHT(YEAR(A2895),2))</f>
        <v>FY 2012-13</v>
      </c>
      <c r="E2895" s="5" t="s">
        <v>13</v>
      </c>
      <c r="F2895" s="7" t="n">
        <v>5340.4</v>
      </c>
      <c r="G2895" s="7" t="n">
        <v>2483.3</v>
      </c>
      <c r="H2895" s="7" t="n">
        <v>2857.1</v>
      </c>
      <c r="I2895" s="7" t="n">
        <v>522.06</v>
      </c>
      <c r="J2895" s="8" t="n">
        <v>54.727</v>
      </c>
    </row>
    <row r="2896" customFormat="false" ht="15" hidden="false" customHeight="false" outlineLevel="0" collapsed="false">
      <c r="A2896" s="4" t="n">
        <v>41170</v>
      </c>
      <c r="B2896" s="5" t="n">
        <v>2012</v>
      </c>
      <c r="C2896" s="5" t="n">
        <v>9</v>
      </c>
      <c r="D2896" s="6" t="str">
        <f aca="false">IF(MONTH(A2896)&gt;=4,"FY "&amp;YEAR(A2896)&amp;"-"&amp;RIGHT(YEAR(A2896)+1,2),"FY "&amp;(YEAR(A2896)-1)&amp;"-"&amp;RIGHT(YEAR(A2896),2))</f>
        <v>FY 2012-13</v>
      </c>
      <c r="E2896" s="5" t="s">
        <v>13</v>
      </c>
      <c r="F2896" s="7" t="n">
        <v>5902.3</v>
      </c>
      <c r="G2896" s="7" t="n">
        <v>3587.7</v>
      </c>
      <c r="H2896" s="7" t="n">
        <v>2314.7</v>
      </c>
      <c r="I2896" s="7" t="n">
        <v>428.85</v>
      </c>
      <c r="J2896" s="8" t="n">
        <v>53.974</v>
      </c>
    </row>
    <row r="2897" customFormat="false" ht="15" hidden="false" customHeight="false" outlineLevel="0" collapsed="false">
      <c r="A2897" s="4" t="n">
        <v>41172</v>
      </c>
      <c r="B2897" s="5" t="n">
        <v>2012</v>
      </c>
      <c r="C2897" s="5" t="n">
        <v>9</v>
      </c>
      <c r="D2897" s="6" t="str">
        <f aca="false">IF(MONTH(A2897)&gt;=4,"FY "&amp;YEAR(A2897)&amp;"-"&amp;RIGHT(YEAR(A2897)+1,2),"FY "&amp;(YEAR(A2897)-1)&amp;"-"&amp;RIGHT(YEAR(A2897),2))</f>
        <v>FY 2012-13</v>
      </c>
      <c r="E2897" s="5" t="s">
        <v>13</v>
      </c>
      <c r="F2897" s="7" t="n">
        <v>3766.7</v>
      </c>
      <c r="G2897" s="7" t="n">
        <v>2675.8</v>
      </c>
      <c r="H2897" s="7" t="n">
        <v>1090.9</v>
      </c>
      <c r="I2897" s="7" t="n">
        <v>201.06</v>
      </c>
      <c r="J2897" s="8" t="n">
        <v>54.257</v>
      </c>
    </row>
    <row r="2898" customFormat="false" ht="15" hidden="false" customHeight="false" outlineLevel="0" collapsed="false">
      <c r="A2898" s="4" t="n">
        <v>41173</v>
      </c>
      <c r="B2898" s="5" t="n">
        <v>2012</v>
      </c>
      <c r="C2898" s="5" t="n">
        <v>9</v>
      </c>
      <c r="D2898" s="6" t="str">
        <f aca="false">IF(MONTH(A2898)&gt;=4,"FY "&amp;YEAR(A2898)&amp;"-"&amp;RIGHT(YEAR(A2898)+1,2),"FY "&amp;(YEAR(A2898)-1)&amp;"-"&amp;RIGHT(YEAR(A2898),2))</f>
        <v>FY 2012-13</v>
      </c>
      <c r="E2898" s="5" t="s">
        <v>13</v>
      </c>
      <c r="F2898" s="7" t="n">
        <v>3174</v>
      </c>
      <c r="G2898" s="7" t="n">
        <v>3176.1</v>
      </c>
      <c r="H2898" s="7" t="n">
        <v>-2.1</v>
      </c>
      <c r="I2898" s="7" t="n">
        <v>-0.38</v>
      </c>
      <c r="J2898" s="8" t="n">
        <v>54.3375</v>
      </c>
    </row>
    <row r="2899" customFormat="false" ht="15" hidden="false" customHeight="false" outlineLevel="0" collapsed="false">
      <c r="A2899" s="4" t="n">
        <v>41176</v>
      </c>
      <c r="B2899" s="5" t="n">
        <v>2012</v>
      </c>
      <c r="C2899" s="5" t="n">
        <v>9</v>
      </c>
      <c r="D2899" s="6" t="str">
        <f aca="false">IF(MONTH(A2899)&gt;=4,"FY "&amp;YEAR(A2899)&amp;"-"&amp;RIGHT(YEAR(A2899)+1,2),"FY "&amp;(YEAR(A2899)-1)&amp;"-"&amp;RIGHT(YEAR(A2899),2))</f>
        <v>FY 2012-13</v>
      </c>
      <c r="E2899" s="5" t="s">
        <v>13</v>
      </c>
      <c r="F2899" s="7" t="n">
        <v>6835</v>
      </c>
      <c r="G2899" s="7" t="n">
        <v>4363.1</v>
      </c>
      <c r="H2899" s="7" t="n">
        <v>2471.9</v>
      </c>
      <c r="I2899" s="7" t="n">
        <v>458.57</v>
      </c>
      <c r="J2899" s="8" t="n">
        <v>53.9055</v>
      </c>
    </row>
    <row r="2900" customFormat="false" ht="15" hidden="false" customHeight="false" outlineLevel="0" collapsed="false">
      <c r="A2900" s="4" t="n">
        <v>41177</v>
      </c>
      <c r="B2900" s="5" t="n">
        <v>2012</v>
      </c>
      <c r="C2900" s="5" t="n">
        <v>9</v>
      </c>
      <c r="D2900" s="6" t="str">
        <f aca="false">IF(MONTH(A2900)&gt;=4,"FY "&amp;YEAR(A2900)&amp;"-"&amp;RIGHT(YEAR(A2900)+1,2),"FY "&amp;(YEAR(A2900)-1)&amp;"-"&amp;RIGHT(YEAR(A2900),2))</f>
        <v>FY 2012-13</v>
      </c>
      <c r="E2900" s="5" t="s">
        <v>13</v>
      </c>
      <c r="F2900" s="7" t="n">
        <v>4501.3</v>
      </c>
      <c r="G2900" s="7" t="n">
        <v>2849.1</v>
      </c>
      <c r="H2900" s="7" t="n">
        <v>1652.2</v>
      </c>
      <c r="I2900" s="7" t="n">
        <v>310.02</v>
      </c>
      <c r="J2900" s="8" t="n">
        <v>53.293</v>
      </c>
    </row>
    <row r="2901" customFormat="false" ht="15" hidden="false" customHeight="false" outlineLevel="0" collapsed="false">
      <c r="A2901" s="4" t="n">
        <v>41178</v>
      </c>
      <c r="B2901" s="5" t="n">
        <v>2012</v>
      </c>
      <c r="C2901" s="5" t="n">
        <v>9</v>
      </c>
      <c r="D2901" s="6" t="str">
        <f aca="false">IF(MONTH(A2901)&gt;=4,"FY "&amp;YEAR(A2901)&amp;"-"&amp;RIGHT(YEAR(A2901)+1,2),"FY "&amp;(YEAR(A2901)-1)&amp;"-"&amp;RIGHT(YEAR(A2901),2))</f>
        <v>FY 2012-13</v>
      </c>
      <c r="E2901" s="5" t="s">
        <v>13</v>
      </c>
      <c r="F2901" s="7" t="n">
        <v>7222.9</v>
      </c>
      <c r="G2901" s="7" t="n">
        <v>2667.2</v>
      </c>
      <c r="H2901" s="7" t="n">
        <v>4555.6</v>
      </c>
      <c r="I2901" s="7" t="n">
        <v>850.98</v>
      </c>
      <c r="J2901" s="8" t="n">
        <v>53.534</v>
      </c>
    </row>
    <row r="2902" customFormat="false" ht="15" hidden="false" customHeight="false" outlineLevel="0" collapsed="false">
      <c r="A2902" s="4" t="n">
        <v>41179</v>
      </c>
      <c r="B2902" s="5" t="n">
        <v>2012</v>
      </c>
      <c r="C2902" s="5" t="n">
        <v>9</v>
      </c>
      <c r="D2902" s="6" t="str">
        <f aca="false">IF(MONTH(A2902)&gt;=4,"FY "&amp;YEAR(A2902)&amp;"-"&amp;RIGHT(YEAR(A2902)+1,2),"FY "&amp;(YEAR(A2902)-1)&amp;"-"&amp;RIGHT(YEAR(A2902),2))</f>
        <v>FY 2012-13</v>
      </c>
      <c r="E2902" s="5" t="s">
        <v>13</v>
      </c>
      <c r="F2902" s="7" t="n">
        <v>3643.2</v>
      </c>
      <c r="G2902" s="7" t="n">
        <v>2837.7</v>
      </c>
      <c r="H2902" s="7" t="n">
        <v>805.5</v>
      </c>
      <c r="I2902" s="7" t="n">
        <v>150.33</v>
      </c>
      <c r="J2902" s="8" t="n">
        <v>53.5785</v>
      </c>
    </row>
    <row r="2903" customFormat="false" ht="15" hidden="false" customHeight="false" outlineLevel="0" collapsed="false">
      <c r="A2903" s="4" t="n">
        <v>41180</v>
      </c>
      <c r="B2903" s="5" t="n">
        <v>2012</v>
      </c>
      <c r="C2903" s="5" t="n">
        <v>9</v>
      </c>
      <c r="D2903" s="6" t="str">
        <f aca="false">IF(MONTH(A2903)&gt;=4,"FY "&amp;YEAR(A2903)&amp;"-"&amp;RIGHT(YEAR(A2903)+1,2),"FY "&amp;(YEAR(A2903)-1)&amp;"-"&amp;RIGHT(YEAR(A2903),2))</f>
        <v>FY 2012-13</v>
      </c>
      <c r="E2903" s="5" t="s">
        <v>13</v>
      </c>
      <c r="F2903" s="7" t="n">
        <v>5512.6</v>
      </c>
      <c r="G2903" s="7" t="n">
        <v>4881.8</v>
      </c>
      <c r="H2903" s="7" t="n">
        <v>630.9</v>
      </c>
      <c r="I2903" s="7" t="n">
        <v>118.46</v>
      </c>
      <c r="J2903" s="8" t="n">
        <v>53.255</v>
      </c>
    </row>
    <row r="2904" customFormat="false" ht="15" hidden="false" customHeight="false" outlineLevel="0" collapsed="false">
      <c r="A2904" s="4" t="n">
        <v>41183</v>
      </c>
      <c r="B2904" s="5" t="n">
        <v>2012</v>
      </c>
      <c r="C2904" s="5" t="n">
        <v>10</v>
      </c>
      <c r="D2904" s="6" t="str">
        <f aca="false">IF(MONTH(A2904)&gt;=4,"FY "&amp;YEAR(A2904)&amp;"-"&amp;RIGHT(YEAR(A2904)+1,2),"FY "&amp;(YEAR(A2904)-1)&amp;"-"&amp;RIGHT(YEAR(A2904),2))</f>
        <v>FY 2012-13</v>
      </c>
      <c r="E2904" s="5" t="s">
        <v>13</v>
      </c>
      <c r="F2904" s="7" t="n">
        <v>3983.2</v>
      </c>
      <c r="G2904" s="7" t="n">
        <v>2621.9</v>
      </c>
      <c r="H2904" s="7" t="n">
        <v>1361.3</v>
      </c>
      <c r="I2904" s="7" t="n">
        <v>258.34</v>
      </c>
      <c r="J2904" s="8" t="n">
        <v>52.697</v>
      </c>
    </row>
    <row r="2905" customFormat="false" ht="15" hidden="false" customHeight="false" outlineLevel="0" collapsed="false">
      <c r="A2905" s="4" t="n">
        <v>41185</v>
      </c>
      <c r="B2905" s="5" t="n">
        <v>2012</v>
      </c>
      <c r="C2905" s="5" t="n">
        <v>10</v>
      </c>
      <c r="D2905" s="6" t="str">
        <f aca="false">IF(MONTH(A2905)&gt;=4,"FY "&amp;YEAR(A2905)&amp;"-"&amp;RIGHT(YEAR(A2905)+1,2),"FY "&amp;(YEAR(A2905)-1)&amp;"-"&amp;RIGHT(YEAR(A2905),2))</f>
        <v>FY 2012-13</v>
      </c>
      <c r="E2905" s="5" t="s">
        <v>13</v>
      </c>
      <c r="F2905" s="7" t="n">
        <v>2103.2</v>
      </c>
      <c r="G2905" s="7" t="n">
        <v>1871.5</v>
      </c>
      <c r="H2905" s="7" t="n">
        <v>231.7</v>
      </c>
      <c r="I2905" s="7" t="n">
        <v>43.89</v>
      </c>
      <c r="J2905" s="8" t="n">
        <v>52.7845</v>
      </c>
    </row>
    <row r="2906" customFormat="false" ht="15" hidden="false" customHeight="false" outlineLevel="0" collapsed="false">
      <c r="A2906" s="4" t="n">
        <v>41186</v>
      </c>
      <c r="B2906" s="5" t="n">
        <v>2012</v>
      </c>
      <c r="C2906" s="5" t="n">
        <v>10</v>
      </c>
      <c r="D2906" s="6" t="str">
        <f aca="false">IF(MONTH(A2906)&gt;=4,"FY "&amp;YEAR(A2906)&amp;"-"&amp;RIGHT(YEAR(A2906)+1,2),"FY "&amp;(YEAR(A2906)-1)&amp;"-"&amp;RIGHT(YEAR(A2906),2))</f>
        <v>FY 2012-13</v>
      </c>
      <c r="E2906" s="5" t="s">
        <v>13</v>
      </c>
      <c r="F2906" s="7" t="n">
        <v>3763.9</v>
      </c>
      <c r="G2906" s="7" t="n">
        <v>2950.7</v>
      </c>
      <c r="H2906" s="7" t="n">
        <v>813.3</v>
      </c>
      <c r="I2906" s="7" t="n">
        <v>155.39</v>
      </c>
      <c r="J2906" s="8" t="n">
        <v>52.3345</v>
      </c>
    </row>
    <row r="2907" customFormat="false" ht="15" hidden="false" customHeight="false" outlineLevel="0" collapsed="false">
      <c r="A2907" s="4" t="n">
        <v>41187</v>
      </c>
      <c r="B2907" s="5" t="n">
        <v>2012</v>
      </c>
      <c r="C2907" s="5" t="n">
        <v>10</v>
      </c>
      <c r="D2907" s="6" t="str">
        <f aca="false">IF(MONTH(A2907)&gt;=4,"FY "&amp;YEAR(A2907)&amp;"-"&amp;RIGHT(YEAR(A2907)+1,2),"FY "&amp;(YEAR(A2907)-1)&amp;"-"&amp;RIGHT(YEAR(A2907),2))</f>
        <v>FY 2012-13</v>
      </c>
      <c r="E2907" s="5" t="s">
        <v>13</v>
      </c>
      <c r="F2907" s="7" t="n">
        <v>3243.9</v>
      </c>
      <c r="G2907" s="7" t="n">
        <v>2269.6</v>
      </c>
      <c r="H2907" s="7" t="n">
        <v>974.3</v>
      </c>
      <c r="I2907" s="7" t="n">
        <v>187.45</v>
      </c>
      <c r="J2907" s="8" t="n">
        <v>51.9755</v>
      </c>
    </row>
    <row r="2908" customFormat="false" ht="15" hidden="false" customHeight="false" outlineLevel="0" collapsed="false">
      <c r="A2908" s="4" t="n">
        <v>41190</v>
      </c>
      <c r="B2908" s="5" t="n">
        <v>2012</v>
      </c>
      <c r="C2908" s="5" t="n">
        <v>10</v>
      </c>
      <c r="D2908" s="6" t="str">
        <f aca="false">IF(MONTH(A2908)&gt;=4,"FY "&amp;YEAR(A2908)&amp;"-"&amp;RIGHT(YEAR(A2908)+1,2),"FY "&amp;(YEAR(A2908)-1)&amp;"-"&amp;RIGHT(YEAR(A2908),2))</f>
        <v>FY 2012-13</v>
      </c>
      <c r="E2908" s="5" t="s">
        <v>13</v>
      </c>
      <c r="F2908" s="7" t="n">
        <v>6393.9</v>
      </c>
      <c r="G2908" s="7" t="n">
        <v>2386.4</v>
      </c>
      <c r="H2908" s="7" t="n">
        <v>4007.5</v>
      </c>
      <c r="I2908" s="7" t="n">
        <v>776.38</v>
      </c>
      <c r="J2908" s="8" t="n">
        <v>51.6185</v>
      </c>
    </row>
    <row r="2909" customFormat="false" ht="15" hidden="false" customHeight="false" outlineLevel="0" collapsed="false">
      <c r="A2909" s="4" t="n">
        <v>41191</v>
      </c>
      <c r="B2909" s="5" t="n">
        <v>2012</v>
      </c>
      <c r="C2909" s="5" t="n">
        <v>10</v>
      </c>
      <c r="D2909" s="6" t="str">
        <f aca="false">IF(MONTH(A2909)&gt;=4,"FY "&amp;YEAR(A2909)&amp;"-"&amp;RIGHT(YEAR(A2909)+1,2),"FY "&amp;(YEAR(A2909)-1)&amp;"-"&amp;RIGHT(YEAR(A2909),2))</f>
        <v>FY 2012-13</v>
      </c>
      <c r="E2909" s="5" t="s">
        <v>13</v>
      </c>
      <c r="F2909" s="7" t="n">
        <v>3316.6</v>
      </c>
      <c r="G2909" s="7" t="n">
        <v>2380.3</v>
      </c>
      <c r="H2909" s="7" t="n">
        <v>936.3</v>
      </c>
      <c r="I2909" s="7" t="n">
        <v>179.32</v>
      </c>
      <c r="J2909" s="8" t="n">
        <v>52.2145</v>
      </c>
    </row>
    <row r="2910" customFormat="false" ht="15" hidden="false" customHeight="false" outlineLevel="0" collapsed="false">
      <c r="A2910" s="4" t="n">
        <v>41192</v>
      </c>
      <c r="B2910" s="5" t="n">
        <v>2012</v>
      </c>
      <c r="C2910" s="5" t="n">
        <v>10</v>
      </c>
      <c r="D2910" s="6" t="str">
        <f aca="false">IF(MONTH(A2910)&gt;=4,"FY "&amp;YEAR(A2910)&amp;"-"&amp;RIGHT(YEAR(A2910)+1,2),"FY "&amp;(YEAR(A2910)-1)&amp;"-"&amp;RIGHT(YEAR(A2910),2))</f>
        <v>FY 2012-13</v>
      </c>
      <c r="E2910" s="5" t="s">
        <v>13</v>
      </c>
      <c r="F2910" s="7" t="n">
        <v>2333.9</v>
      </c>
      <c r="G2910" s="7" t="n">
        <v>1680.9</v>
      </c>
      <c r="H2910" s="7" t="n">
        <v>653</v>
      </c>
      <c r="I2910" s="7" t="n">
        <v>124.67</v>
      </c>
      <c r="J2910" s="8" t="n">
        <v>52.375</v>
      </c>
    </row>
    <row r="2911" customFormat="false" ht="15" hidden="false" customHeight="false" outlineLevel="0" collapsed="false">
      <c r="A2911" s="4" t="n">
        <v>41193</v>
      </c>
      <c r="B2911" s="5" t="n">
        <v>2012</v>
      </c>
      <c r="C2911" s="5" t="n">
        <v>10</v>
      </c>
      <c r="D2911" s="6" t="str">
        <f aca="false">IF(MONTH(A2911)&gt;=4,"FY "&amp;YEAR(A2911)&amp;"-"&amp;RIGHT(YEAR(A2911)+1,2),"FY "&amp;(YEAR(A2911)-1)&amp;"-"&amp;RIGHT(YEAR(A2911),2))</f>
        <v>FY 2012-13</v>
      </c>
      <c r="E2911" s="5" t="s">
        <v>13</v>
      </c>
      <c r="F2911" s="7" t="n">
        <v>2067.1</v>
      </c>
      <c r="G2911" s="7" t="n">
        <v>1650.3</v>
      </c>
      <c r="H2911" s="7" t="n">
        <v>416.8</v>
      </c>
      <c r="I2911" s="7" t="n">
        <v>78.57</v>
      </c>
      <c r="J2911" s="8" t="n">
        <v>53.0445</v>
      </c>
    </row>
    <row r="2912" customFormat="false" ht="15" hidden="false" customHeight="false" outlineLevel="0" collapsed="false">
      <c r="A2912" s="4" t="n">
        <v>41194</v>
      </c>
      <c r="B2912" s="5" t="n">
        <v>2012</v>
      </c>
      <c r="C2912" s="5" t="n">
        <v>10</v>
      </c>
      <c r="D2912" s="6" t="str">
        <f aca="false">IF(MONTH(A2912)&gt;=4,"FY "&amp;YEAR(A2912)&amp;"-"&amp;RIGHT(YEAR(A2912)+1,2),"FY "&amp;(YEAR(A2912)-1)&amp;"-"&amp;RIGHT(YEAR(A2912),2))</f>
        <v>FY 2012-13</v>
      </c>
      <c r="E2912" s="5" t="s">
        <v>13</v>
      </c>
      <c r="F2912" s="7" t="n">
        <v>3398.8</v>
      </c>
      <c r="G2912" s="7" t="n">
        <v>2411.3</v>
      </c>
      <c r="H2912" s="7" t="n">
        <v>987.5</v>
      </c>
      <c r="I2912" s="7" t="n">
        <v>186.07</v>
      </c>
      <c r="J2912" s="8" t="n">
        <v>53.073</v>
      </c>
    </row>
    <row r="2913" customFormat="false" ht="15" hidden="false" customHeight="false" outlineLevel="0" collapsed="false">
      <c r="A2913" s="4" t="n">
        <v>41197</v>
      </c>
      <c r="B2913" s="5" t="n">
        <v>2012</v>
      </c>
      <c r="C2913" s="5" t="n">
        <v>10</v>
      </c>
      <c r="D2913" s="6" t="str">
        <f aca="false">IF(MONTH(A2913)&gt;=4,"FY "&amp;YEAR(A2913)&amp;"-"&amp;RIGHT(YEAR(A2913)+1,2),"FY "&amp;(YEAR(A2913)-1)&amp;"-"&amp;RIGHT(YEAR(A2913),2))</f>
        <v>FY 2012-13</v>
      </c>
      <c r="E2913" s="5" t="s">
        <v>13</v>
      </c>
      <c r="F2913" s="7" t="n">
        <v>2466.2</v>
      </c>
      <c r="G2913" s="7" t="n">
        <v>2017.6</v>
      </c>
      <c r="H2913" s="7" t="n">
        <v>448.6</v>
      </c>
      <c r="I2913" s="7" t="n">
        <v>85.12</v>
      </c>
      <c r="J2913" s="8" t="n">
        <v>52.7</v>
      </c>
    </row>
    <row r="2914" customFormat="false" ht="15" hidden="false" customHeight="false" outlineLevel="0" collapsed="false">
      <c r="A2914" s="4" t="n">
        <v>41198</v>
      </c>
      <c r="B2914" s="5" t="n">
        <v>2012</v>
      </c>
      <c r="C2914" s="5" t="n">
        <v>10</v>
      </c>
      <c r="D2914" s="6" t="str">
        <f aca="false">IF(MONTH(A2914)&gt;=4,"FY "&amp;YEAR(A2914)&amp;"-"&amp;RIGHT(YEAR(A2914)+1,2),"FY "&amp;(YEAR(A2914)-1)&amp;"-"&amp;RIGHT(YEAR(A2914),2))</f>
        <v>FY 2012-13</v>
      </c>
      <c r="E2914" s="5" t="s">
        <v>13</v>
      </c>
      <c r="F2914" s="7" t="n">
        <v>1271</v>
      </c>
      <c r="G2914" s="7" t="n">
        <v>1104.1</v>
      </c>
      <c r="H2914" s="7" t="n">
        <v>166.9</v>
      </c>
      <c r="I2914" s="7" t="n">
        <v>31.42</v>
      </c>
      <c r="J2914" s="8" t="n">
        <v>53.1198</v>
      </c>
    </row>
    <row r="2915" customFormat="false" ht="15" hidden="false" customHeight="false" outlineLevel="0" collapsed="false">
      <c r="A2915" s="4" t="n">
        <v>41199</v>
      </c>
      <c r="B2915" s="5" t="n">
        <v>2012</v>
      </c>
      <c r="C2915" s="5" t="n">
        <v>10</v>
      </c>
      <c r="D2915" s="6" t="str">
        <f aca="false">IF(MONTH(A2915)&gt;=4,"FY "&amp;YEAR(A2915)&amp;"-"&amp;RIGHT(YEAR(A2915)+1,2),"FY "&amp;(YEAR(A2915)-1)&amp;"-"&amp;RIGHT(YEAR(A2915),2))</f>
        <v>FY 2012-13</v>
      </c>
      <c r="E2915" s="5" t="s">
        <v>13</v>
      </c>
      <c r="F2915" s="7" t="n">
        <v>2031.3</v>
      </c>
      <c r="G2915" s="7" t="n">
        <v>2118.9</v>
      </c>
      <c r="H2915" s="7" t="n">
        <v>-87.6</v>
      </c>
      <c r="I2915" s="7" t="n">
        <v>-16.58</v>
      </c>
      <c r="J2915" s="8" t="n">
        <v>52.8193</v>
      </c>
    </row>
    <row r="2916" customFormat="false" ht="15" hidden="false" customHeight="false" outlineLevel="0" collapsed="false">
      <c r="A2916" s="4" t="n">
        <v>41200</v>
      </c>
      <c r="B2916" s="5" t="n">
        <v>2012</v>
      </c>
      <c r="C2916" s="5" t="n">
        <v>10</v>
      </c>
      <c r="D2916" s="6" t="str">
        <f aca="false">IF(MONTH(A2916)&gt;=4,"FY "&amp;YEAR(A2916)&amp;"-"&amp;RIGHT(YEAR(A2916)+1,2),"FY "&amp;(YEAR(A2916)-1)&amp;"-"&amp;RIGHT(YEAR(A2916),2))</f>
        <v>FY 2012-13</v>
      </c>
      <c r="E2916" s="5" t="s">
        <v>13</v>
      </c>
      <c r="F2916" s="7" t="n">
        <v>2140</v>
      </c>
      <c r="G2916" s="7" t="n">
        <v>2064</v>
      </c>
      <c r="H2916" s="7" t="n">
        <v>75.9</v>
      </c>
      <c r="I2916" s="7" t="n">
        <v>14.39</v>
      </c>
      <c r="J2916" s="8" t="n">
        <v>52.751</v>
      </c>
    </row>
    <row r="2917" customFormat="false" ht="15" hidden="false" customHeight="false" outlineLevel="0" collapsed="false">
      <c r="A2917" s="4" t="n">
        <v>41201</v>
      </c>
      <c r="B2917" s="5" t="n">
        <v>2012</v>
      </c>
      <c r="C2917" s="5" t="n">
        <v>10</v>
      </c>
      <c r="D2917" s="6" t="str">
        <f aca="false">IF(MONTH(A2917)&gt;=4,"FY "&amp;YEAR(A2917)&amp;"-"&amp;RIGHT(YEAR(A2917)+1,2),"FY "&amp;(YEAR(A2917)-1)&amp;"-"&amp;RIGHT(YEAR(A2917),2))</f>
        <v>FY 2012-13</v>
      </c>
      <c r="E2917" s="5" t="s">
        <v>13</v>
      </c>
      <c r="F2917" s="7" t="n">
        <v>2426.5</v>
      </c>
      <c r="G2917" s="7" t="n">
        <v>2298.7</v>
      </c>
      <c r="H2917" s="7" t="n">
        <v>127.8</v>
      </c>
      <c r="I2917" s="7" t="n">
        <v>24.13</v>
      </c>
      <c r="J2917" s="8" t="n">
        <v>52.969</v>
      </c>
    </row>
    <row r="2918" customFormat="false" ht="15" hidden="false" customHeight="false" outlineLevel="0" collapsed="false">
      <c r="A2918" s="4" t="n">
        <v>41204</v>
      </c>
      <c r="B2918" s="5" t="n">
        <v>2012</v>
      </c>
      <c r="C2918" s="5" t="n">
        <v>10</v>
      </c>
      <c r="D2918" s="6" t="str">
        <f aca="false">IF(MONTH(A2918)&gt;=4,"FY "&amp;YEAR(A2918)&amp;"-"&amp;RIGHT(YEAR(A2918)+1,2),"FY "&amp;(YEAR(A2918)-1)&amp;"-"&amp;RIGHT(YEAR(A2918),2))</f>
        <v>FY 2012-13</v>
      </c>
      <c r="E2918" s="5" t="s">
        <v>13</v>
      </c>
      <c r="F2918" s="7" t="n">
        <v>2264.4</v>
      </c>
      <c r="G2918" s="7" t="n">
        <v>2130.5</v>
      </c>
      <c r="H2918" s="7" t="n">
        <v>133.9</v>
      </c>
      <c r="I2918" s="7" t="n">
        <v>24.92</v>
      </c>
      <c r="J2918" s="8" t="n">
        <v>53.7175</v>
      </c>
    </row>
    <row r="2919" customFormat="false" ht="15" hidden="false" customHeight="false" outlineLevel="0" collapsed="false">
      <c r="A2919" s="4" t="n">
        <v>41205</v>
      </c>
      <c r="B2919" s="5" t="n">
        <v>2012</v>
      </c>
      <c r="C2919" s="5" t="n">
        <v>10</v>
      </c>
      <c r="D2919" s="6" t="str">
        <f aca="false">IF(MONTH(A2919)&gt;=4,"FY "&amp;YEAR(A2919)&amp;"-"&amp;RIGHT(YEAR(A2919)+1,2),"FY "&amp;(YEAR(A2919)-1)&amp;"-"&amp;RIGHT(YEAR(A2919),2))</f>
        <v>FY 2012-13</v>
      </c>
      <c r="E2919" s="5" t="s">
        <v>13</v>
      </c>
      <c r="F2919" s="7" t="n">
        <v>1919.8</v>
      </c>
      <c r="G2919" s="7" t="n">
        <v>1587.5</v>
      </c>
      <c r="H2919" s="7" t="n">
        <v>332.3</v>
      </c>
      <c r="I2919" s="7" t="n">
        <v>61.92</v>
      </c>
      <c r="J2919" s="8" t="n">
        <v>53.6735</v>
      </c>
    </row>
    <row r="2920" customFormat="false" ht="15" hidden="false" customHeight="false" outlineLevel="0" collapsed="false">
      <c r="A2920" s="4" t="n">
        <v>41207</v>
      </c>
      <c r="B2920" s="5" t="n">
        <v>2012</v>
      </c>
      <c r="C2920" s="5" t="n">
        <v>10</v>
      </c>
      <c r="D2920" s="6" t="str">
        <f aca="false">IF(MONTH(A2920)&gt;=4,"FY "&amp;YEAR(A2920)&amp;"-"&amp;RIGHT(YEAR(A2920)+1,2),"FY "&amp;(YEAR(A2920)-1)&amp;"-"&amp;RIGHT(YEAR(A2920),2))</f>
        <v>FY 2012-13</v>
      </c>
      <c r="E2920" s="5" t="s">
        <v>13</v>
      </c>
      <c r="F2920" s="7" t="n">
        <v>2319.4</v>
      </c>
      <c r="G2920" s="7" t="n">
        <v>1892.5</v>
      </c>
      <c r="H2920" s="7" t="n">
        <v>426.9</v>
      </c>
      <c r="I2920" s="7" t="n">
        <v>79.59</v>
      </c>
      <c r="J2920" s="8" t="n">
        <v>53.63</v>
      </c>
    </row>
    <row r="2921" customFormat="false" ht="15" hidden="false" customHeight="false" outlineLevel="0" collapsed="false">
      <c r="A2921" s="4" t="n">
        <v>41211</v>
      </c>
      <c r="B2921" s="5" t="n">
        <v>2012</v>
      </c>
      <c r="C2921" s="5" t="n">
        <v>10</v>
      </c>
      <c r="D2921" s="6" t="str">
        <f aca="false">IF(MONTH(A2921)&gt;=4,"FY "&amp;YEAR(A2921)&amp;"-"&amp;RIGHT(YEAR(A2921)+1,2),"FY "&amp;(YEAR(A2921)-1)&amp;"-"&amp;RIGHT(YEAR(A2921),2))</f>
        <v>FY 2012-13</v>
      </c>
      <c r="E2921" s="5" t="s">
        <v>13</v>
      </c>
      <c r="F2921" s="7" t="n">
        <v>6393.7</v>
      </c>
      <c r="G2921" s="7" t="n">
        <v>6853.4</v>
      </c>
      <c r="H2921" s="7" t="n">
        <v>-459.7</v>
      </c>
      <c r="I2921" s="7" t="n">
        <v>-85.77</v>
      </c>
      <c r="J2921" s="8" t="n">
        <v>53.6</v>
      </c>
    </row>
    <row r="2922" customFormat="false" ht="15" hidden="false" customHeight="false" outlineLevel="0" collapsed="false">
      <c r="A2922" s="4" t="n">
        <v>41212</v>
      </c>
      <c r="B2922" s="5" t="n">
        <v>2012</v>
      </c>
      <c r="C2922" s="5" t="n">
        <v>10</v>
      </c>
      <c r="D2922" s="6" t="str">
        <f aca="false">IF(MONTH(A2922)&gt;=4,"FY "&amp;YEAR(A2922)&amp;"-"&amp;RIGHT(YEAR(A2922)+1,2),"FY "&amp;(YEAR(A2922)-1)&amp;"-"&amp;RIGHT(YEAR(A2922),2))</f>
        <v>FY 2012-13</v>
      </c>
      <c r="E2922" s="5" t="s">
        <v>13</v>
      </c>
      <c r="F2922" s="7" t="n">
        <v>1549.4</v>
      </c>
      <c r="G2922" s="7" t="n">
        <v>1574.8</v>
      </c>
      <c r="H2922" s="7" t="n">
        <v>-25.4</v>
      </c>
      <c r="I2922" s="7" t="n">
        <v>-4.71</v>
      </c>
      <c r="J2922" s="8" t="n">
        <v>53.8065</v>
      </c>
    </row>
    <row r="2923" customFormat="false" ht="15" hidden="false" customHeight="false" outlineLevel="0" collapsed="false">
      <c r="A2923" s="4" t="n">
        <v>41213</v>
      </c>
      <c r="B2923" s="5" t="n">
        <v>2012</v>
      </c>
      <c r="C2923" s="5" t="n">
        <v>10</v>
      </c>
      <c r="D2923" s="6" t="str">
        <f aca="false">IF(MONTH(A2923)&gt;=4,"FY "&amp;YEAR(A2923)&amp;"-"&amp;RIGHT(YEAR(A2923)+1,2),"FY "&amp;(YEAR(A2923)-1)&amp;"-"&amp;RIGHT(YEAR(A2923),2))</f>
        <v>FY 2012-13</v>
      </c>
      <c r="E2923" s="5" t="s">
        <v>13</v>
      </c>
      <c r="F2923" s="7" t="n">
        <v>1446</v>
      </c>
      <c r="G2923" s="7" t="n">
        <v>1603.3</v>
      </c>
      <c r="H2923" s="7" t="n">
        <v>-157.3</v>
      </c>
      <c r="I2923" s="7" t="n">
        <v>-29.03</v>
      </c>
      <c r="J2923" s="8" t="n">
        <v>54.165</v>
      </c>
    </row>
    <row r="2924" customFormat="false" ht="15" hidden="false" customHeight="false" outlineLevel="0" collapsed="false">
      <c r="A2924" s="4" t="n">
        <v>41214</v>
      </c>
      <c r="B2924" s="5" t="n">
        <v>2012</v>
      </c>
      <c r="C2924" s="5" t="n">
        <v>11</v>
      </c>
      <c r="D2924" s="6" t="str">
        <f aca="false">IF(MONTH(A2924)&gt;=4,"FY "&amp;YEAR(A2924)&amp;"-"&amp;RIGHT(YEAR(A2924)+1,2),"FY "&amp;(YEAR(A2924)-1)&amp;"-"&amp;RIGHT(YEAR(A2924),2))</f>
        <v>FY 2012-13</v>
      </c>
      <c r="E2924" s="5" t="s">
        <v>13</v>
      </c>
      <c r="F2924" s="7" t="n">
        <v>2193.4</v>
      </c>
      <c r="G2924" s="7" t="n">
        <v>1923.4</v>
      </c>
      <c r="H2924" s="7" t="n">
        <v>269.9</v>
      </c>
      <c r="I2924" s="7" t="n">
        <v>49.88</v>
      </c>
      <c r="J2924" s="8" t="n">
        <v>54.1175</v>
      </c>
    </row>
    <row r="2925" customFormat="false" ht="15" hidden="false" customHeight="false" outlineLevel="0" collapsed="false">
      <c r="A2925" s="4" t="n">
        <v>41215</v>
      </c>
      <c r="B2925" s="5" t="n">
        <v>2012</v>
      </c>
      <c r="C2925" s="5" t="n">
        <v>11</v>
      </c>
      <c r="D2925" s="6" t="str">
        <f aca="false">IF(MONTH(A2925)&gt;=4,"FY "&amp;YEAR(A2925)&amp;"-"&amp;RIGHT(YEAR(A2925)+1,2),"FY "&amp;(YEAR(A2925)-1)&amp;"-"&amp;RIGHT(YEAR(A2925),2))</f>
        <v>FY 2012-13</v>
      </c>
      <c r="E2925" s="5" t="s">
        <v>13</v>
      </c>
      <c r="F2925" s="7" t="n">
        <v>2136.8</v>
      </c>
      <c r="G2925" s="7" t="n">
        <v>1720.3</v>
      </c>
      <c r="H2925" s="7" t="n">
        <v>416.4</v>
      </c>
      <c r="I2925" s="7" t="n">
        <v>77.43</v>
      </c>
      <c r="J2925" s="8" t="n">
        <v>53.7798</v>
      </c>
    </row>
    <row r="2926" customFormat="false" ht="15" hidden="false" customHeight="false" outlineLevel="0" collapsed="false">
      <c r="A2926" s="4" t="n">
        <v>41218</v>
      </c>
      <c r="B2926" s="5" t="n">
        <v>2012</v>
      </c>
      <c r="C2926" s="5" t="n">
        <v>11</v>
      </c>
      <c r="D2926" s="6" t="str">
        <f aca="false">IF(MONTH(A2926)&gt;=4,"FY "&amp;YEAR(A2926)&amp;"-"&amp;RIGHT(YEAR(A2926)+1,2),"FY "&amp;(YEAR(A2926)-1)&amp;"-"&amp;RIGHT(YEAR(A2926),2))</f>
        <v>FY 2012-13</v>
      </c>
      <c r="E2926" s="5" t="s">
        <v>13</v>
      </c>
      <c r="F2926" s="7" t="n">
        <v>2726.4</v>
      </c>
      <c r="G2926" s="7" t="n">
        <v>1944.5</v>
      </c>
      <c r="H2926" s="7" t="n">
        <v>782</v>
      </c>
      <c r="I2926" s="7" t="n">
        <v>145.71</v>
      </c>
      <c r="J2926" s="8" t="n">
        <v>53.6645</v>
      </c>
    </row>
    <row r="2927" customFormat="false" ht="15" hidden="false" customHeight="false" outlineLevel="0" collapsed="false">
      <c r="A2927" s="4" t="n">
        <v>41219</v>
      </c>
      <c r="B2927" s="5" t="n">
        <v>2012</v>
      </c>
      <c r="C2927" s="5" t="n">
        <v>11</v>
      </c>
      <c r="D2927" s="6" t="str">
        <f aca="false">IF(MONTH(A2927)&gt;=4,"FY "&amp;YEAR(A2927)&amp;"-"&amp;RIGHT(YEAR(A2927)+1,2),"FY "&amp;(YEAR(A2927)-1)&amp;"-"&amp;RIGHT(YEAR(A2927),2))</f>
        <v>FY 2012-13</v>
      </c>
      <c r="E2927" s="5" t="s">
        <v>13</v>
      </c>
      <c r="F2927" s="7" t="n">
        <v>1363.4</v>
      </c>
      <c r="G2927" s="7" t="n">
        <v>950.4</v>
      </c>
      <c r="H2927" s="7" t="n">
        <v>413</v>
      </c>
      <c r="I2927" s="7" t="n">
        <v>76.38</v>
      </c>
      <c r="J2927" s="8" t="n">
        <v>54.0778</v>
      </c>
    </row>
    <row r="2928" customFormat="false" ht="15" hidden="false" customHeight="false" outlineLevel="0" collapsed="false">
      <c r="A2928" s="4" t="n">
        <v>41220</v>
      </c>
      <c r="B2928" s="5" t="n">
        <v>2012</v>
      </c>
      <c r="C2928" s="5" t="n">
        <v>11</v>
      </c>
      <c r="D2928" s="6" t="str">
        <f aca="false">IF(MONTH(A2928)&gt;=4,"FY "&amp;YEAR(A2928)&amp;"-"&amp;RIGHT(YEAR(A2928)+1,2),"FY "&amp;(YEAR(A2928)-1)&amp;"-"&amp;RIGHT(YEAR(A2928),2))</f>
        <v>FY 2012-13</v>
      </c>
      <c r="E2928" s="5" t="s">
        <v>13</v>
      </c>
      <c r="F2928" s="7" t="n">
        <v>2506.7</v>
      </c>
      <c r="G2928" s="7" t="n">
        <v>2273.9</v>
      </c>
      <c r="H2928" s="7" t="n">
        <v>232.8</v>
      </c>
      <c r="I2928" s="7" t="n">
        <v>42.64</v>
      </c>
      <c r="J2928" s="8" t="n">
        <v>54.5955</v>
      </c>
    </row>
    <row r="2929" customFormat="false" ht="15" hidden="false" customHeight="false" outlineLevel="0" collapsed="false">
      <c r="A2929" s="4" t="n">
        <v>41221</v>
      </c>
      <c r="B2929" s="5" t="n">
        <v>2012</v>
      </c>
      <c r="C2929" s="5" t="n">
        <v>11</v>
      </c>
      <c r="D2929" s="6" t="str">
        <f aca="false">IF(MONTH(A2929)&gt;=4,"FY "&amp;YEAR(A2929)&amp;"-"&amp;RIGHT(YEAR(A2929)+1,2),"FY "&amp;(YEAR(A2929)-1)&amp;"-"&amp;RIGHT(YEAR(A2929),2))</f>
        <v>FY 2012-13</v>
      </c>
      <c r="E2929" s="5" t="s">
        <v>13</v>
      </c>
      <c r="F2929" s="7" t="n">
        <v>2358.8</v>
      </c>
      <c r="G2929" s="7" t="n">
        <v>1614</v>
      </c>
      <c r="H2929" s="7" t="n">
        <v>744.8</v>
      </c>
      <c r="I2929" s="7" t="n">
        <v>137.29</v>
      </c>
      <c r="J2929" s="8" t="n">
        <v>54.252</v>
      </c>
    </row>
    <row r="2930" customFormat="false" ht="15" hidden="false" customHeight="false" outlineLevel="0" collapsed="false">
      <c r="A2930" s="4" t="n">
        <v>41222</v>
      </c>
      <c r="B2930" s="5" t="n">
        <v>2012</v>
      </c>
      <c r="C2930" s="5" t="n">
        <v>11</v>
      </c>
      <c r="D2930" s="6" t="str">
        <f aca="false">IF(MONTH(A2930)&gt;=4,"FY "&amp;YEAR(A2930)&amp;"-"&amp;RIGHT(YEAR(A2930)+1,2),"FY "&amp;(YEAR(A2930)-1)&amp;"-"&amp;RIGHT(YEAR(A2930),2))</f>
        <v>FY 2012-13</v>
      </c>
      <c r="E2930" s="5" t="s">
        <v>13</v>
      </c>
      <c r="F2930" s="7" t="n">
        <v>2064.7</v>
      </c>
      <c r="G2930" s="7" t="n">
        <v>1757.1</v>
      </c>
      <c r="H2930" s="7" t="n">
        <v>307.6</v>
      </c>
      <c r="I2930" s="7" t="n">
        <v>56.49</v>
      </c>
      <c r="J2930" s="8" t="n">
        <v>54.4403</v>
      </c>
    </row>
    <row r="2931" customFormat="false" ht="15" hidden="false" customHeight="false" outlineLevel="0" collapsed="false">
      <c r="A2931" s="4" t="n">
        <v>41225</v>
      </c>
      <c r="B2931" s="5" t="n">
        <v>2012</v>
      </c>
      <c r="C2931" s="5" t="n">
        <v>11</v>
      </c>
      <c r="D2931" s="6" t="str">
        <f aca="false">IF(MONTH(A2931)&gt;=4,"FY "&amp;YEAR(A2931)&amp;"-"&amp;RIGHT(YEAR(A2931)+1,2),"FY "&amp;(YEAR(A2931)-1)&amp;"-"&amp;RIGHT(YEAR(A2931),2))</f>
        <v>FY 2012-13</v>
      </c>
      <c r="E2931" s="5" t="s">
        <v>13</v>
      </c>
      <c r="F2931" s="7" t="n">
        <v>1806.7</v>
      </c>
      <c r="G2931" s="7" t="n">
        <v>1830</v>
      </c>
      <c r="H2931" s="7" t="n">
        <v>-23.3</v>
      </c>
      <c r="I2931" s="7" t="n">
        <v>-4.28</v>
      </c>
      <c r="J2931" s="8" t="n">
        <v>54.34</v>
      </c>
    </row>
    <row r="2932" customFormat="false" ht="15" hidden="false" customHeight="false" outlineLevel="0" collapsed="false">
      <c r="A2932" s="4" t="n">
        <v>41228</v>
      </c>
      <c r="B2932" s="5" t="n">
        <v>2012</v>
      </c>
      <c r="C2932" s="5" t="n">
        <v>11</v>
      </c>
      <c r="D2932" s="6" t="str">
        <f aca="false">IF(MONTH(A2932)&gt;=4,"FY "&amp;YEAR(A2932)&amp;"-"&amp;RIGHT(YEAR(A2932)+1,2),"FY "&amp;(YEAR(A2932)-1)&amp;"-"&amp;RIGHT(YEAR(A2932),2))</f>
        <v>FY 2012-13</v>
      </c>
      <c r="E2932" s="5" t="s">
        <v>13</v>
      </c>
      <c r="F2932" s="7" t="n">
        <v>4047</v>
      </c>
      <c r="G2932" s="7" t="n">
        <v>3755.4</v>
      </c>
      <c r="H2932" s="7" t="n">
        <v>291.5</v>
      </c>
      <c r="I2932" s="7" t="n">
        <v>53.07</v>
      </c>
      <c r="J2932" s="8" t="n">
        <v>54.934</v>
      </c>
    </row>
    <row r="2933" customFormat="false" ht="15" hidden="false" customHeight="false" outlineLevel="0" collapsed="false">
      <c r="A2933" s="4" t="n">
        <v>41229</v>
      </c>
      <c r="B2933" s="5" t="n">
        <v>2012</v>
      </c>
      <c r="C2933" s="5" t="n">
        <v>11</v>
      </c>
      <c r="D2933" s="6" t="str">
        <f aca="false">IF(MONTH(A2933)&gt;=4,"FY "&amp;YEAR(A2933)&amp;"-"&amp;RIGHT(YEAR(A2933)+1,2),"FY "&amp;(YEAR(A2933)-1)&amp;"-"&amp;RIGHT(YEAR(A2933),2))</f>
        <v>FY 2012-13</v>
      </c>
      <c r="E2933" s="5" t="s">
        <v>13</v>
      </c>
      <c r="F2933" s="7" t="n">
        <v>3740.7</v>
      </c>
      <c r="G2933" s="7" t="n">
        <v>3557.3</v>
      </c>
      <c r="H2933" s="7" t="n">
        <v>183.5</v>
      </c>
      <c r="I2933" s="7" t="n">
        <v>33.39</v>
      </c>
      <c r="J2933" s="8" t="n">
        <v>54.959</v>
      </c>
    </row>
    <row r="2934" customFormat="false" ht="15" hidden="false" customHeight="false" outlineLevel="0" collapsed="false">
      <c r="A2934" s="4" t="n">
        <v>41232</v>
      </c>
      <c r="B2934" s="5" t="n">
        <v>2012</v>
      </c>
      <c r="C2934" s="5" t="n">
        <v>11</v>
      </c>
      <c r="D2934" s="6" t="str">
        <f aca="false">IF(MONTH(A2934)&gt;=4,"FY "&amp;YEAR(A2934)&amp;"-"&amp;RIGHT(YEAR(A2934)+1,2),"FY "&amp;(YEAR(A2934)-1)&amp;"-"&amp;RIGHT(YEAR(A2934),2))</f>
        <v>FY 2012-13</v>
      </c>
      <c r="E2934" s="5" t="s">
        <v>13</v>
      </c>
      <c r="F2934" s="7" t="n">
        <v>3085.9</v>
      </c>
      <c r="G2934" s="7" t="n">
        <v>2298.6</v>
      </c>
      <c r="H2934" s="7" t="n">
        <v>787.4</v>
      </c>
      <c r="I2934" s="7" t="n">
        <v>143.18</v>
      </c>
      <c r="J2934" s="8" t="n">
        <v>54.9915</v>
      </c>
    </row>
    <row r="2935" customFormat="false" ht="15" hidden="false" customHeight="false" outlineLevel="0" collapsed="false">
      <c r="A2935" s="4" t="n">
        <v>41233</v>
      </c>
      <c r="B2935" s="5" t="n">
        <v>2012</v>
      </c>
      <c r="C2935" s="5" t="n">
        <v>11</v>
      </c>
      <c r="D2935" s="6" t="str">
        <f aca="false">IF(MONTH(A2935)&gt;=4,"FY "&amp;YEAR(A2935)&amp;"-"&amp;RIGHT(YEAR(A2935)+1,2),"FY "&amp;(YEAR(A2935)-1)&amp;"-"&amp;RIGHT(YEAR(A2935),2))</f>
        <v>FY 2012-13</v>
      </c>
      <c r="E2935" s="5" t="s">
        <v>13</v>
      </c>
      <c r="F2935" s="7" t="n">
        <v>2405</v>
      </c>
      <c r="G2935" s="7" t="n">
        <v>1718.9</v>
      </c>
      <c r="H2935" s="7" t="n">
        <v>686.1</v>
      </c>
      <c r="I2935" s="7" t="n">
        <v>124.83</v>
      </c>
      <c r="J2935" s="8" t="n">
        <v>54.9665</v>
      </c>
    </row>
    <row r="2936" customFormat="false" ht="15" hidden="false" customHeight="false" outlineLevel="0" collapsed="false">
      <c r="A2936" s="4" t="n">
        <v>41234</v>
      </c>
      <c r="B2936" s="5" t="n">
        <v>2012</v>
      </c>
      <c r="C2936" s="5" t="n">
        <v>11</v>
      </c>
      <c r="D2936" s="6" t="str">
        <f aca="false">IF(MONTH(A2936)&gt;=4,"FY "&amp;YEAR(A2936)&amp;"-"&amp;RIGHT(YEAR(A2936)+1,2),"FY "&amp;(YEAR(A2936)-1)&amp;"-"&amp;RIGHT(YEAR(A2936),2))</f>
        <v>FY 2012-13</v>
      </c>
      <c r="E2936" s="5" t="s">
        <v>13</v>
      </c>
      <c r="F2936" s="7" t="n">
        <v>2379.5</v>
      </c>
      <c r="G2936" s="7" t="n">
        <v>2205.8</v>
      </c>
      <c r="H2936" s="7" t="n">
        <v>173.7</v>
      </c>
      <c r="I2936" s="7" t="n">
        <v>31.63</v>
      </c>
      <c r="J2936" s="8" t="n">
        <v>54.91</v>
      </c>
    </row>
    <row r="2937" customFormat="false" ht="15" hidden="false" customHeight="false" outlineLevel="0" collapsed="false">
      <c r="A2937" s="4" t="n">
        <v>41235</v>
      </c>
      <c r="B2937" s="5" t="n">
        <v>2012</v>
      </c>
      <c r="C2937" s="5" t="n">
        <v>11</v>
      </c>
      <c r="D2937" s="6" t="str">
        <f aca="false">IF(MONTH(A2937)&gt;=4,"FY "&amp;YEAR(A2937)&amp;"-"&amp;RIGHT(YEAR(A2937)+1,2),"FY "&amp;(YEAR(A2937)-1)&amp;"-"&amp;RIGHT(YEAR(A2937),2))</f>
        <v>FY 2012-13</v>
      </c>
      <c r="E2937" s="5" t="s">
        <v>13</v>
      </c>
      <c r="F2937" s="7" t="n">
        <v>2067.7</v>
      </c>
      <c r="G2937" s="7" t="n">
        <v>1805.2</v>
      </c>
      <c r="H2937" s="7" t="n">
        <v>262.6</v>
      </c>
      <c r="I2937" s="7" t="n">
        <v>47.56</v>
      </c>
      <c r="J2937" s="8" t="n">
        <v>55.2025</v>
      </c>
    </row>
    <row r="2938" customFormat="false" ht="15" hidden="false" customHeight="false" outlineLevel="0" collapsed="false">
      <c r="A2938" s="4" t="n">
        <v>41236</v>
      </c>
      <c r="B2938" s="5" t="n">
        <v>2012</v>
      </c>
      <c r="C2938" s="5" t="n">
        <v>11</v>
      </c>
      <c r="D2938" s="6" t="str">
        <f aca="false">IF(MONTH(A2938)&gt;=4,"FY "&amp;YEAR(A2938)&amp;"-"&amp;RIGHT(YEAR(A2938)+1,2),"FY "&amp;(YEAR(A2938)-1)&amp;"-"&amp;RIGHT(YEAR(A2938),2))</f>
        <v>FY 2012-13</v>
      </c>
      <c r="E2938" s="5" t="s">
        <v>13</v>
      </c>
      <c r="F2938" s="7" t="n">
        <v>1576</v>
      </c>
      <c r="G2938" s="7" t="n">
        <v>1393.3</v>
      </c>
      <c r="H2938" s="7" t="n">
        <v>182.7</v>
      </c>
      <c r="I2938" s="7" t="n">
        <v>33.13</v>
      </c>
      <c r="J2938" s="8" t="n">
        <v>55.1575</v>
      </c>
    </row>
    <row r="2939" customFormat="false" ht="15" hidden="false" customHeight="false" outlineLevel="0" collapsed="false">
      <c r="A2939" s="4" t="n">
        <v>41239</v>
      </c>
      <c r="B2939" s="5" t="n">
        <v>2012</v>
      </c>
      <c r="C2939" s="5" t="n">
        <v>11</v>
      </c>
      <c r="D2939" s="6" t="str">
        <f aca="false">IF(MONTH(A2939)&gt;=4,"FY "&amp;YEAR(A2939)&amp;"-"&amp;RIGHT(YEAR(A2939)+1,2),"FY "&amp;(YEAR(A2939)-1)&amp;"-"&amp;RIGHT(YEAR(A2939),2))</f>
        <v>FY 2012-13</v>
      </c>
      <c r="E2939" s="5" t="s">
        <v>13</v>
      </c>
      <c r="F2939" s="7" t="n">
        <v>1832.6</v>
      </c>
      <c r="G2939" s="7" t="n">
        <v>1331.7</v>
      </c>
      <c r="H2939" s="7" t="n">
        <v>500.9</v>
      </c>
      <c r="I2939" s="7" t="n">
        <v>90.51</v>
      </c>
      <c r="J2939" s="8" t="n">
        <v>55.3445</v>
      </c>
    </row>
    <row r="2940" customFormat="false" ht="15" hidden="false" customHeight="false" outlineLevel="0" collapsed="false">
      <c r="A2940" s="4" t="n">
        <v>41240</v>
      </c>
      <c r="B2940" s="5" t="n">
        <v>2012</v>
      </c>
      <c r="C2940" s="5" t="n">
        <v>11</v>
      </c>
      <c r="D2940" s="6" t="str">
        <f aca="false">IF(MONTH(A2940)&gt;=4,"FY "&amp;YEAR(A2940)&amp;"-"&amp;RIGHT(YEAR(A2940)+1,2),"FY "&amp;(YEAR(A2940)-1)&amp;"-"&amp;RIGHT(YEAR(A2940),2))</f>
        <v>FY 2012-13</v>
      </c>
      <c r="E2940" s="5" t="s">
        <v>13</v>
      </c>
      <c r="F2940" s="7" t="n">
        <v>1554.3</v>
      </c>
      <c r="G2940" s="7" t="n">
        <v>1346.3</v>
      </c>
      <c r="H2940" s="7" t="n">
        <v>208</v>
      </c>
      <c r="I2940" s="7" t="n">
        <v>37.35</v>
      </c>
      <c r="J2940" s="8" t="n">
        <v>55.692</v>
      </c>
    </row>
    <row r="2941" customFormat="false" ht="15" hidden="false" customHeight="false" outlineLevel="0" collapsed="false">
      <c r="A2941" s="4" t="n">
        <v>41242</v>
      </c>
      <c r="B2941" s="5" t="n">
        <v>2012</v>
      </c>
      <c r="C2941" s="5" t="n">
        <v>11</v>
      </c>
      <c r="D2941" s="6" t="str">
        <f aca="false">IF(MONTH(A2941)&gt;=4,"FY "&amp;YEAR(A2941)&amp;"-"&amp;RIGHT(YEAR(A2941)+1,2),"FY "&amp;(YEAR(A2941)-1)&amp;"-"&amp;RIGHT(YEAR(A2941),2))</f>
        <v>FY 2012-13</v>
      </c>
      <c r="E2941" s="5" t="s">
        <v>13</v>
      </c>
      <c r="F2941" s="7" t="n">
        <v>3947.7</v>
      </c>
      <c r="G2941" s="7" t="n">
        <v>2779</v>
      </c>
      <c r="H2941" s="7" t="n">
        <v>1168.7</v>
      </c>
      <c r="I2941" s="7" t="n">
        <v>209.8</v>
      </c>
      <c r="J2941" s="8" t="n">
        <v>55.7045</v>
      </c>
    </row>
    <row r="2942" customFormat="false" ht="15" hidden="false" customHeight="false" outlineLevel="0" collapsed="false">
      <c r="A2942" s="4" t="n">
        <v>41243</v>
      </c>
      <c r="B2942" s="5" t="n">
        <v>2012</v>
      </c>
      <c r="C2942" s="5" t="n">
        <v>11</v>
      </c>
      <c r="D2942" s="6" t="str">
        <f aca="false">IF(MONTH(A2942)&gt;=4,"FY "&amp;YEAR(A2942)&amp;"-"&amp;RIGHT(YEAR(A2942)+1,2),"FY "&amp;(YEAR(A2942)-1)&amp;"-"&amp;RIGHT(YEAR(A2942),2))</f>
        <v>FY 2012-13</v>
      </c>
      <c r="E2942" s="5" t="s">
        <v>13</v>
      </c>
      <c r="F2942" s="7" t="n">
        <v>7350.5</v>
      </c>
      <c r="G2942" s="7" t="n">
        <v>5361.8</v>
      </c>
      <c r="H2942" s="7" t="n">
        <v>1988.8</v>
      </c>
      <c r="I2942" s="7" t="n">
        <v>360.27</v>
      </c>
      <c r="J2942" s="8" t="n">
        <v>55.202</v>
      </c>
    </row>
    <row r="2943" customFormat="false" ht="15" hidden="false" customHeight="false" outlineLevel="0" collapsed="false">
      <c r="A2943" s="4" t="n">
        <v>41246</v>
      </c>
      <c r="B2943" s="5" t="n">
        <v>2012</v>
      </c>
      <c r="C2943" s="5" t="n">
        <v>12</v>
      </c>
      <c r="D2943" s="6" t="str">
        <f aca="false">IF(MONTH(A2943)&gt;=4,"FY "&amp;YEAR(A2943)&amp;"-"&amp;RIGHT(YEAR(A2943)+1,2),"FY "&amp;(YEAR(A2943)-1)&amp;"-"&amp;RIGHT(YEAR(A2943),2))</f>
        <v>FY 2012-13</v>
      </c>
      <c r="E2943" s="5" t="s">
        <v>13</v>
      </c>
      <c r="F2943" s="7" t="n">
        <v>8459</v>
      </c>
      <c r="G2943" s="7" t="n">
        <v>6798.7</v>
      </c>
      <c r="H2943" s="7" t="n">
        <v>1660.3</v>
      </c>
      <c r="I2943" s="7" t="n">
        <v>304.49</v>
      </c>
      <c r="J2943" s="8" t="n">
        <v>54.5265</v>
      </c>
    </row>
    <row r="2944" customFormat="false" ht="15" hidden="false" customHeight="false" outlineLevel="0" collapsed="false">
      <c r="A2944" s="4" t="n">
        <v>41247</v>
      </c>
      <c r="B2944" s="5" t="n">
        <v>2012</v>
      </c>
      <c r="C2944" s="5" t="n">
        <v>12</v>
      </c>
      <c r="D2944" s="6" t="str">
        <f aca="false">IF(MONTH(A2944)&gt;=4,"FY "&amp;YEAR(A2944)&amp;"-"&amp;RIGHT(YEAR(A2944)+1,2),"FY "&amp;(YEAR(A2944)-1)&amp;"-"&amp;RIGHT(YEAR(A2944),2))</f>
        <v>FY 2012-13</v>
      </c>
      <c r="E2944" s="5" t="s">
        <v>13</v>
      </c>
      <c r="F2944" s="7" t="n">
        <v>2422.2</v>
      </c>
      <c r="G2944" s="7" t="n">
        <v>1632.3</v>
      </c>
      <c r="H2944" s="7" t="n">
        <v>789.9</v>
      </c>
      <c r="I2944" s="7" t="n">
        <v>144.77</v>
      </c>
      <c r="J2944" s="8" t="n">
        <v>54.561</v>
      </c>
    </row>
    <row r="2945" customFormat="false" ht="15" hidden="false" customHeight="false" outlineLevel="0" collapsed="false">
      <c r="A2945" s="4" t="n">
        <v>41248</v>
      </c>
      <c r="B2945" s="5" t="n">
        <v>2012</v>
      </c>
      <c r="C2945" s="5" t="n">
        <v>12</v>
      </c>
      <c r="D2945" s="6" t="str">
        <f aca="false">IF(MONTH(A2945)&gt;=4,"FY "&amp;YEAR(A2945)&amp;"-"&amp;RIGHT(YEAR(A2945)+1,2),"FY "&amp;(YEAR(A2945)-1)&amp;"-"&amp;RIGHT(YEAR(A2945),2))</f>
        <v>FY 2012-13</v>
      </c>
      <c r="E2945" s="5" t="s">
        <v>13</v>
      </c>
      <c r="F2945" s="7" t="n">
        <v>2413.2</v>
      </c>
      <c r="G2945" s="7" t="n">
        <v>1813.1</v>
      </c>
      <c r="H2945" s="7" t="n">
        <v>600</v>
      </c>
      <c r="I2945" s="7" t="n">
        <v>109.2</v>
      </c>
      <c r="J2945" s="8" t="n">
        <v>54.9473</v>
      </c>
    </row>
    <row r="2946" customFormat="false" ht="15" hidden="false" customHeight="false" outlineLevel="0" collapsed="false">
      <c r="A2946" s="4" t="n">
        <v>41249</v>
      </c>
      <c r="B2946" s="5" t="n">
        <v>2012</v>
      </c>
      <c r="C2946" s="5" t="n">
        <v>12</v>
      </c>
      <c r="D2946" s="6" t="str">
        <f aca="false">IF(MONTH(A2946)&gt;=4,"FY "&amp;YEAR(A2946)&amp;"-"&amp;RIGHT(YEAR(A2946)+1,2),"FY "&amp;(YEAR(A2946)-1)&amp;"-"&amp;RIGHT(YEAR(A2946),2))</f>
        <v>FY 2012-13</v>
      </c>
      <c r="E2946" s="5" t="s">
        <v>13</v>
      </c>
      <c r="F2946" s="7" t="n">
        <v>2876.1</v>
      </c>
      <c r="G2946" s="7" t="n">
        <v>1918.9</v>
      </c>
      <c r="H2946" s="7" t="n">
        <v>957.2</v>
      </c>
      <c r="I2946" s="7" t="n">
        <v>175.41</v>
      </c>
      <c r="J2946" s="8" t="n">
        <v>54.569</v>
      </c>
    </row>
    <row r="2947" customFormat="false" ht="15" hidden="false" customHeight="false" outlineLevel="0" collapsed="false">
      <c r="A2947" s="4" t="n">
        <v>41250</v>
      </c>
      <c r="B2947" s="5" t="n">
        <v>2012</v>
      </c>
      <c r="C2947" s="5" t="n">
        <v>12</v>
      </c>
      <c r="D2947" s="6" t="str">
        <f aca="false">IF(MONTH(A2947)&gt;=4,"FY "&amp;YEAR(A2947)&amp;"-"&amp;RIGHT(YEAR(A2947)+1,2),"FY "&amp;(YEAR(A2947)-1)&amp;"-"&amp;RIGHT(YEAR(A2947),2))</f>
        <v>FY 2012-13</v>
      </c>
      <c r="E2947" s="5" t="s">
        <v>13</v>
      </c>
      <c r="F2947" s="7" t="n">
        <v>4143.5</v>
      </c>
      <c r="G2947" s="7" t="n">
        <v>2003.7</v>
      </c>
      <c r="H2947" s="7" t="n">
        <v>2139.8</v>
      </c>
      <c r="I2947" s="7" t="n">
        <v>392.87</v>
      </c>
      <c r="J2947" s="8" t="n">
        <v>54.465</v>
      </c>
    </row>
    <row r="2948" customFormat="false" ht="15" hidden="false" customHeight="false" outlineLevel="0" collapsed="false">
      <c r="A2948" s="4" t="n">
        <v>41253</v>
      </c>
      <c r="B2948" s="5" t="n">
        <v>2012</v>
      </c>
      <c r="C2948" s="5" t="n">
        <v>12</v>
      </c>
      <c r="D2948" s="6" t="str">
        <f aca="false">IF(MONTH(A2948)&gt;=4,"FY "&amp;YEAR(A2948)&amp;"-"&amp;RIGHT(YEAR(A2948)+1,2),"FY "&amp;(YEAR(A2948)-1)&amp;"-"&amp;RIGHT(YEAR(A2948),2))</f>
        <v>FY 2012-13</v>
      </c>
      <c r="E2948" s="5" t="s">
        <v>13</v>
      </c>
      <c r="F2948" s="7" t="n">
        <v>2768.8</v>
      </c>
      <c r="G2948" s="7" t="n">
        <v>2170.7</v>
      </c>
      <c r="H2948" s="7" t="n">
        <v>598.1</v>
      </c>
      <c r="I2948" s="7" t="n">
        <v>110.35</v>
      </c>
      <c r="J2948" s="8" t="n">
        <v>54.2018</v>
      </c>
    </row>
    <row r="2949" customFormat="false" ht="15" hidden="false" customHeight="false" outlineLevel="0" collapsed="false">
      <c r="A2949" s="4" t="n">
        <v>41254</v>
      </c>
      <c r="B2949" s="5" t="n">
        <v>2012</v>
      </c>
      <c r="C2949" s="5" t="n">
        <v>12</v>
      </c>
      <c r="D2949" s="6" t="str">
        <f aca="false">IF(MONTH(A2949)&gt;=4,"FY "&amp;YEAR(A2949)&amp;"-"&amp;RIGHT(YEAR(A2949)+1,2),"FY "&amp;(YEAR(A2949)-1)&amp;"-"&amp;RIGHT(YEAR(A2949),2))</f>
        <v>FY 2012-13</v>
      </c>
      <c r="E2949" s="5" t="s">
        <v>13</v>
      </c>
      <c r="F2949" s="7" t="n">
        <v>2639.4</v>
      </c>
      <c r="G2949" s="7" t="n">
        <v>1853.7</v>
      </c>
      <c r="H2949" s="7" t="n">
        <v>785.6</v>
      </c>
      <c r="I2949" s="7" t="n">
        <v>144.58</v>
      </c>
      <c r="J2949" s="8" t="n">
        <v>54.3405</v>
      </c>
    </row>
    <row r="2950" customFormat="false" ht="15" hidden="false" customHeight="false" outlineLevel="0" collapsed="false">
      <c r="A2950" s="4" t="n">
        <v>41255</v>
      </c>
      <c r="B2950" s="5" t="n">
        <v>2012</v>
      </c>
      <c r="C2950" s="5" t="n">
        <v>12</v>
      </c>
      <c r="D2950" s="6" t="str">
        <f aca="false">IF(MONTH(A2950)&gt;=4,"FY "&amp;YEAR(A2950)&amp;"-"&amp;RIGHT(YEAR(A2950)+1,2),"FY "&amp;(YEAR(A2950)-1)&amp;"-"&amp;RIGHT(YEAR(A2950),2))</f>
        <v>FY 2012-13</v>
      </c>
      <c r="E2950" s="5" t="s">
        <v>13</v>
      </c>
      <c r="F2950" s="7" t="n">
        <v>3652.3</v>
      </c>
      <c r="G2950" s="7" t="n">
        <v>2242.4</v>
      </c>
      <c r="H2950" s="7" t="n">
        <v>1409.9</v>
      </c>
      <c r="I2950" s="7" t="n">
        <v>259.58</v>
      </c>
      <c r="J2950" s="8" t="n">
        <v>54.316</v>
      </c>
    </row>
    <row r="2951" customFormat="false" ht="15" hidden="false" customHeight="false" outlineLevel="0" collapsed="false">
      <c r="A2951" s="4" t="n">
        <v>41256</v>
      </c>
      <c r="B2951" s="5" t="n">
        <v>2012</v>
      </c>
      <c r="C2951" s="5" t="n">
        <v>12</v>
      </c>
      <c r="D2951" s="6" t="str">
        <f aca="false">IF(MONTH(A2951)&gt;=4,"FY "&amp;YEAR(A2951)&amp;"-"&amp;RIGHT(YEAR(A2951)+1,2),"FY "&amp;(YEAR(A2951)-1)&amp;"-"&amp;RIGHT(YEAR(A2951),2))</f>
        <v>FY 2012-13</v>
      </c>
      <c r="E2951" s="5" t="s">
        <v>13</v>
      </c>
      <c r="F2951" s="7" t="n">
        <v>6417.1</v>
      </c>
      <c r="G2951" s="7" t="n">
        <v>3397.6</v>
      </c>
      <c r="H2951" s="7" t="n">
        <v>3019.5</v>
      </c>
      <c r="I2951" s="7" t="n">
        <v>556.35</v>
      </c>
      <c r="J2951" s="8" t="n">
        <v>54.2725</v>
      </c>
    </row>
    <row r="2952" customFormat="false" ht="15" hidden="false" customHeight="false" outlineLevel="0" collapsed="false">
      <c r="A2952" s="4" t="n">
        <v>41257</v>
      </c>
      <c r="B2952" s="5" t="n">
        <v>2012</v>
      </c>
      <c r="C2952" s="5" t="n">
        <v>12</v>
      </c>
      <c r="D2952" s="6" t="str">
        <f aca="false">IF(MONTH(A2952)&gt;=4,"FY "&amp;YEAR(A2952)&amp;"-"&amp;RIGHT(YEAR(A2952)+1,2),"FY "&amp;(YEAR(A2952)-1)&amp;"-"&amp;RIGHT(YEAR(A2952),2))</f>
        <v>FY 2012-13</v>
      </c>
      <c r="E2952" s="5" t="s">
        <v>13</v>
      </c>
      <c r="F2952" s="7" t="n">
        <v>3643.9</v>
      </c>
      <c r="G2952" s="7" t="n">
        <v>2326.1</v>
      </c>
      <c r="H2952" s="7" t="n">
        <v>1317.9</v>
      </c>
      <c r="I2952" s="7" t="n">
        <v>243.01</v>
      </c>
      <c r="J2952" s="8" t="n">
        <v>54.232</v>
      </c>
    </row>
    <row r="2953" customFormat="false" ht="15" hidden="false" customHeight="false" outlineLevel="0" collapsed="false">
      <c r="A2953" s="4" t="n">
        <v>41260</v>
      </c>
      <c r="B2953" s="5" t="n">
        <v>2012</v>
      </c>
      <c r="C2953" s="5" t="n">
        <v>12</v>
      </c>
      <c r="D2953" s="6" t="str">
        <f aca="false">IF(MONTH(A2953)&gt;=4,"FY "&amp;YEAR(A2953)&amp;"-"&amp;RIGHT(YEAR(A2953)+1,2),"FY "&amp;(YEAR(A2953)-1)&amp;"-"&amp;RIGHT(YEAR(A2953),2))</f>
        <v>FY 2012-13</v>
      </c>
      <c r="E2953" s="5" t="s">
        <v>13</v>
      </c>
      <c r="F2953" s="7" t="n">
        <v>2704.6</v>
      </c>
      <c r="G2953" s="7" t="n">
        <v>2078.4</v>
      </c>
      <c r="H2953" s="7" t="n">
        <v>626.2</v>
      </c>
      <c r="I2953" s="7" t="n">
        <v>115.13</v>
      </c>
      <c r="J2953" s="8" t="n">
        <v>54.388</v>
      </c>
    </row>
    <row r="2954" customFormat="false" ht="15" hidden="false" customHeight="false" outlineLevel="0" collapsed="false">
      <c r="A2954" s="4" t="n">
        <v>41261</v>
      </c>
      <c r="B2954" s="5" t="n">
        <v>2012</v>
      </c>
      <c r="C2954" s="5" t="n">
        <v>12</v>
      </c>
      <c r="D2954" s="6" t="str">
        <f aca="false">IF(MONTH(A2954)&gt;=4,"FY "&amp;YEAR(A2954)&amp;"-"&amp;RIGHT(YEAR(A2954)+1,2),"FY "&amp;(YEAR(A2954)-1)&amp;"-"&amp;RIGHT(YEAR(A2954),2))</f>
        <v>FY 2012-13</v>
      </c>
      <c r="E2954" s="5" t="s">
        <v>13</v>
      </c>
      <c r="F2954" s="7" t="n">
        <v>3540.5</v>
      </c>
      <c r="G2954" s="7" t="n">
        <v>2591.7</v>
      </c>
      <c r="H2954" s="7" t="n">
        <v>948.8</v>
      </c>
      <c r="I2954" s="7" t="n">
        <v>173.68</v>
      </c>
      <c r="J2954" s="8" t="n">
        <v>54.629</v>
      </c>
    </row>
    <row r="2955" customFormat="false" ht="15" hidden="false" customHeight="false" outlineLevel="0" collapsed="false">
      <c r="A2955" s="4" t="n">
        <v>41262</v>
      </c>
      <c r="B2955" s="5" t="n">
        <v>2012</v>
      </c>
      <c r="C2955" s="5" t="n">
        <v>12</v>
      </c>
      <c r="D2955" s="6" t="str">
        <f aca="false">IF(MONTH(A2955)&gt;=4,"FY "&amp;YEAR(A2955)&amp;"-"&amp;RIGHT(YEAR(A2955)+1,2),"FY "&amp;(YEAR(A2955)-1)&amp;"-"&amp;RIGHT(YEAR(A2955),2))</f>
        <v>FY 2012-13</v>
      </c>
      <c r="E2955" s="5" t="s">
        <v>13</v>
      </c>
      <c r="F2955" s="7" t="n">
        <v>3747.2</v>
      </c>
      <c r="G2955" s="7" t="n">
        <v>2377.8</v>
      </c>
      <c r="H2955" s="7" t="n">
        <v>1369.4</v>
      </c>
      <c r="I2955" s="7" t="n">
        <v>249.67</v>
      </c>
      <c r="J2955" s="8" t="n">
        <v>54.849</v>
      </c>
    </row>
    <row r="2956" customFormat="false" ht="15" hidden="false" customHeight="false" outlineLevel="0" collapsed="false">
      <c r="A2956" s="4" t="n">
        <v>41263</v>
      </c>
      <c r="B2956" s="5" t="n">
        <v>2012</v>
      </c>
      <c r="C2956" s="5" t="n">
        <v>12</v>
      </c>
      <c r="D2956" s="6" t="str">
        <f aca="false">IF(MONTH(A2956)&gt;=4,"FY "&amp;YEAR(A2956)&amp;"-"&amp;RIGHT(YEAR(A2956)+1,2),"FY "&amp;(YEAR(A2956)-1)&amp;"-"&amp;RIGHT(YEAR(A2956),2))</f>
        <v>FY 2012-13</v>
      </c>
      <c r="E2956" s="5" t="s">
        <v>13</v>
      </c>
      <c r="F2956" s="7" t="n">
        <v>4719.3</v>
      </c>
      <c r="G2956" s="7" t="n">
        <v>3152.1</v>
      </c>
      <c r="H2956" s="7" t="n">
        <v>1567.2</v>
      </c>
      <c r="I2956" s="7" t="n">
        <v>286.32</v>
      </c>
      <c r="J2956" s="8" t="n">
        <v>54.7365</v>
      </c>
    </row>
    <row r="2957" customFormat="false" ht="15" hidden="false" customHeight="false" outlineLevel="0" collapsed="false">
      <c r="A2957" s="4" t="n">
        <v>41264</v>
      </c>
      <c r="B2957" s="5" t="n">
        <v>2012</v>
      </c>
      <c r="C2957" s="5" t="n">
        <v>12</v>
      </c>
      <c r="D2957" s="6" t="str">
        <f aca="false">IF(MONTH(A2957)&gt;=4,"FY "&amp;YEAR(A2957)&amp;"-"&amp;RIGHT(YEAR(A2957)+1,2),"FY "&amp;(YEAR(A2957)-1)&amp;"-"&amp;RIGHT(YEAR(A2957),2))</f>
        <v>FY 2012-13</v>
      </c>
      <c r="E2957" s="5" t="s">
        <v>13</v>
      </c>
      <c r="F2957" s="7" t="n">
        <v>2876.6</v>
      </c>
      <c r="G2957" s="7" t="n">
        <v>2286.4</v>
      </c>
      <c r="H2957" s="7" t="n">
        <v>590.2</v>
      </c>
      <c r="I2957" s="7" t="n">
        <v>107.62</v>
      </c>
      <c r="J2957" s="8" t="n">
        <v>54.842</v>
      </c>
    </row>
    <row r="2958" customFormat="false" ht="15" hidden="false" customHeight="false" outlineLevel="0" collapsed="false">
      <c r="A2958" s="4" t="n">
        <v>41267</v>
      </c>
      <c r="B2958" s="5" t="n">
        <v>2012</v>
      </c>
      <c r="C2958" s="5" t="n">
        <v>12</v>
      </c>
      <c r="D2958" s="6" t="str">
        <f aca="false">IF(MONTH(A2958)&gt;=4,"FY "&amp;YEAR(A2958)&amp;"-"&amp;RIGHT(YEAR(A2958)+1,2),"FY "&amp;(YEAR(A2958)-1)&amp;"-"&amp;RIGHT(YEAR(A2958),2))</f>
        <v>FY 2012-13</v>
      </c>
      <c r="E2958" s="5" t="s">
        <v>13</v>
      </c>
      <c r="F2958" s="7" t="n">
        <v>3533.3</v>
      </c>
      <c r="G2958" s="7" t="n">
        <v>2559.8</v>
      </c>
      <c r="H2958" s="7" t="n">
        <v>973.5</v>
      </c>
      <c r="I2958" s="7" t="n">
        <v>176.72</v>
      </c>
      <c r="J2958" s="8" t="n">
        <v>55.086</v>
      </c>
    </row>
    <row r="2959" customFormat="false" ht="15" hidden="false" customHeight="false" outlineLevel="0" collapsed="false">
      <c r="A2959" s="4" t="n">
        <v>41269</v>
      </c>
      <c r="B2959" s="5" t="n">
        <v>2012</v>
      </c>
      <c r="C2959" s="5" t="n">
        <v>12</v>
      </c>
      <c r="D2959" s="6" t="str">
        <f aca="false">IF(MONTH(A2959)&gt;=4,"FY "&amp;YEAR(A2959)&amp;"-"&amp;RIGHT(YEAR(A2959)+1,2),"FY "&amp;(YEAR(A2959)-1)&amp;"-"&amp;RIGHT(YEAR(A2959),2))</f>
        <v>FY 2012-13</v>
      </c>
      <c r="E2959" s="5" t="s">
        <v>13</v>
      </c>
      <c r="F2959" s="7" t="n">
        <v>5134.2</v>
      </c>
      <c r="G2959" s="7" t="n">
        <v>1170.8</v>
      </c>
      <c r="H2959" s="7" t="n">
        <v>3963.3</v>
      </c>
      <c r="I2959" s="7" t="n">
        <v>719.49</v>
      </c>
      <c r="J2959" s="8" t="n">
        <v>55.0858</v>
      </c>
    </row>
    <row r="2960" customFormat="false" ht="15" hidden="false" customHeight="false" outlineLevel="0" collapsed="false">
      <c r="A2960" s="4" t="n">
        <v>41270</v>
      </c>
      <c r="B2960" s="5" t="n">
        <v>2012</v>
      </c>
      <c r="C2960" s="5" t="n">
        <v>12</v>
      </c>
      <c r="D2960" s="6" t="str">
        <f aca="false">IF(MONTH(A2960)&gt;=4,"FY "&amp;YEAR(A2960)&amp;"-"&amp;RIGHT(YEAR(A2960)+1,2),"FY "&amp;(YEAR(A2960)-1)&amp;"-"&amp;RIGHT(YEAR(A2960),2))</f>
        <v>FY 2012-13</v>
      </c>
      <c r="E2960" s="5" t="s">
        <v>13</v>
      </c>
      <c r="F2960" s="7" t="n">
        <v>2158.2</v>
      </c>
      <c r="G2960" s="7" t="n">
        <v>1266.9</v>
      </c>
      <c r="H2960" s="7" t="n">
        <v>891.3</v>
      </c>
      <c r="I2960" s="7" t="n">
        <v>162.16</v>
      </c>
      <c r="J2960" s="8" t="n">
        <v>54.9635</v>
      </c>
    </row>
    <row r="2961" customFormat="false" ht="15" hidden="false" customHeight="false" outlineLevel="0" collapsed="false">
      <c r="A2961" s="4" t="n">
        <v>41271</v>
      </c>
      <c r="B2961" s="5" t="n">
        <v>2012</v>
      </c>
      <c r="C2961" s="5" t="n">
        <v>12</v>
      </c>
      <c r="D2961" s="6" t="str">
        <f aca="false">IF(MONTH(A2961)&gt;=4,"FY "&amp;YEAR(A2961)&amp;"-"&amp;RIGHT(YEAR(A2961)+1,2),"FY "&amp;(YEAR(A2961)-1)&amp;"-"&amp;RIGHT(YEAR(A2961),2))</f>
        <v>FY 2012-13</v>
      </c>
      <c r="E2961" s="5" t="s">
        <v>13</v>
      </c>
      <c r="F2961" s="7" t="n">
        <v>3745.8</v>
      </c>
      <c r="G2961" s="7" t="n">
        <v>3770.7</v>
      </c>
      <c r="H2961" s="7" t="n">
        <v>-24.9</v>
      </c>
      <c r="I2961" s="7" t="n">
        <v>-4.53</v>
      </c>
      <c r="J2961" s="8" t="n">
        <v>54.8465</v>
      </c>
    </row>
    <row r="2962" customFormat="false" ht="15" hidden="false" customHeight="false" outlineLevel="0" collapsed="false">
      <c r="A2962" s="4" t="n">
        <v>41274</v>
      </c>
      <c r="B2962" s="5" t="n">
        <v>2012</v>
      </c>
      <c r="C2962" s="5" t="n">
        <v>12</v>
      </c>
      <c r="D2962" s="6" t="str">
        <f aca="false">IF(MONTH(A2962)&gt;=4,"FY "&amp;YEAR(A2962)&amp;"-"&amp;RIGHT(YEAR(A2962)+1,2),"FY "&amp;(YEAR(A2962)-1)&amp;"-"&amp;RIGHT(YEAR(A2962),2))</f>
        <v>FY 2012-13</v>
      </c>
      <c r="E2962" s="5" t="s">
        <v>13</v>
      </c>
      <c r="F2962" s="7" t="n">
        <v>2718.9</v>
      </c>
      <c r="G2962" s="7" t="n">
        <v>1814.4</v>
      </c>
      <c r="H2962" s="7" t="n">
        <v>904.5</v>
      </c>
      <c r="I2962" s="7" t="n">
        <v>164.91</v>
      </c>
      <c r="J2962" s="8" t="n">
        <v>54.8473</v>
      </c>
    </row>
    <row r="2963" customFormat="false" ht="15" hidden="false" customHeight="false" outlineLevel="0" collapsed="false">
      <c r="A2963" s="4" t="n">
        <v>41275</v>
      </c>
      <c r="B2963" s="5" t="n">
        <v>2013</v>
      </c>
      <c r="C2963" s="5" t="n">
        <v>1</v>
      </c>
      <c r="D2963" s="6" t="str">
        <f aca="false">IF(MONTH(A2963)&gt;=4,"FY "&amp;YEAR(A2963)&amp;"-"&amp;RIGHT(YEAR(A2963)+1,2),"FY "&amp;(YEAR(A2963)-1)&amp;"-"&amp;RIGHT(YEAR(A2963),2))</f>
        <v>FY 2012-13</v>
      </c>
      <c r="E2963" s="5" t="s">
        <v>13</v>
      </c>
      <c r="F2963" s="7" t="n">
        <v>1599.3</v>
      </c>
      <c r="G2963" s="7" t="n">
        <v>727.8</v>
      </c>
      <c r="H2963" s="7" t="n">
        <v>871.5</v>
      </c>
      <c r="I2963" s="7" t="n">
        <v>159.09</v>
      </c>
      <c r="J2963" s="8" t="n">
        <v>54.7773</v>
      </c>
    </row>
    <row r="2964" customFormat="false" ht="15" hidden="false" customHeight="false" outlineLevel="0" collapsed="false">
      <c r="A2964" s="4" t="n">
        <v>41276</v>
      </c>
      <c r="B2964" s="5" t="n">
        <v>2013</v>
      </c>
      <c r="C2964" s="5" t="n">
        <v>1</v>
      </c>
      <c r="D2964" s="6" t="str">
        <f aca="false">IF(MONTH(A2964)&gt;=4,"FY "&amp;YEAR(A2964)&amp;"-"&amp;RIGHT(YEAR(A2964)+1,2),"FY "&amp;(YEAR(A2964)-1)&amp;"-"&amp;RIGHT(YEAR(A2964),2))</f>
        <v>FY 2012-13</v>
      </c>
      <c r="E2964" s="5" t="s">
        <v>13</v>
      </c>
      <c r="F2964" s="7" t="n">
        <v>1020.8</v>
      </c>
      <c r="G2964" s="7" t="n">
        <v>202.9</v>
      </c>
      <c r="H2964" s="7" t="n">
        <v>817.9</v>
      </c>
      <c r="I2964" s="7" t="n">
        <v>149.16</v>
      </c>
      <c r="J2964" s="8" t="n">
        <v>54.832</v>
      </c>
    </row>
    <row r="2965" customFormat="false" ht="15" hidden="false" customHeight="false" outlineLevel="0" collapsed="false">
      <c r="A2965" s="4" t="n">
        <v>41277</v>
      </c>
      <c r="B2965" s="5" t="n">
        <v>2013</v>
      </c>
      <c r="C2965" s="5" t="n">
        <v>1</v>
      </c>
      <c r="D2965" s="6" t="str">
        <f aca="false">IF(MONTH(A2965)&gt;=4,"FY "&amp;YEAR(A2965)&amp;"-"&amp;RIGHT(YEAR(A2965)+1,2),"FY "&amp;(YEAR(A2965)-1)&amp;"-"&amp;RIGHT(YEAR(A2965),2))</f>
        <v>FY 2012-13</v>
      </c>
      <c r="E2965" s="5" t="s">
        <v>13</v>
      </c>
      <c r="F2965" s="7" t="n">
        <v>2641.2</v>
      </c>
      <c r="G2965" s="7" t="n">
        <v>1249.5</v>
      </c>
      <c r="H2965" s="7" t="n">
        <v>1391.7</v>
      </c>
      <c r="I2965" s="7" t="n">
        <v>255.88</v>
      </c>
      <c r="J2965" s="8" t="n">
        <v>54.389</v>
      </c>
    </row>
    <row r="2966" customFormat="false" ht="15" hidden="false" customHeight="false" outlineLevel="0" collapsed="false">
      <c r="A2966" s="4" t="n">
        <v>41278</v>
      </c>
      <c r="B2966" s="5" t="n">
        <v>2013</v>
      </c>
      <c r="C2966" s="5" t="n">
        <v>1</v>
      </c>
      <c r="D2966" s="6" t="str">
        <f aca="false">IF(MONTH(A2966)&gt;=4,"FY "&amp;YEAR(A2966)&amp;"-"&amp;RIGHT(YEAR(A2966)+1,2),"FY "&amp;(YEAR(A2966)-1)&amp;"-"&amp;RIGHT(YEAR(A2966),2))</f>
        <v>FY 2012-13</v>
      </c>
      <c r="E2966" s="5" t="s">
        <v>13</v>
      </c>
      <c r="F2966" s="7" t="n">
        <v>3089.3</v>
      </c>
      <c r="G2966" s="7" t="n">
        <v>1649.8</v>
      </c>
      <c r="H2966" s="7" t="n">
        <v>1439.5</v>
      </c>
      <c r="I2966" s="7" t="n">
        <v>264.54</v>
      </c>
      <c r="J2966" s="8" t="n">
        <v>54.4153</v>
      </c>
    </row>
    <row r="2967" customFormat="false" ht="15" hidden="false" customHeight="false" outlineLevel="0" collapsed="false">
      <c r="A2967" s="4" t="n">
        <v>41281</v>
      </c>
      <c r="B2967" s="5" t="n">
        <v>2013</v>
      </c>
      <c r="C2967" s="5" t="n">
        <v>1</v>
      </c>
      <c r="D2967" s="6" t="str">
        <f aca="false">IF(MONTH(A2967)&gt;=4,"FY "&amp;YEAR(A2967)&amp;"-"&amp;RIGHT(YEAR(A2967)+1,2),"FY "&amp;(YEAR(A2967)-1)&amp;"-"&amp;RIGHT(YEAR(A2967),2))</f>
        <v>FY 2012-13</v>
      </c>
      <c r="E2967" s="5" t="s">
        <v>13</v>
      </c>
      <c r="F2967" s="7" t="n">
        <v>3188.6</v>
      </c>
      <c r="G2967" s="7" t="n">
        <v>1937.2</v>
      </c>
      <c r="H2967" s="7" t="n">
        <v>1251.5</v>
      </c>
      <c r="I2967" s="7" t="n">
        <v>228.18</v>
      </c>
      <c r="J2967" s="8" t="n">
        <v>54.8458</v>
      </c>
    </row>
    <row r="2968" customFormat="false" ht="15" hidden="false" customHeight="false" outlineLevel="0" collapsed="false">
      <c r="A2968" s="4" t="n">
        <v>41282</v>
      </c>
      <c r="B2968" s="5" t="n">
        <v>2013</v>
      </c>
      <c r="C2968" s="5" t="n">
        <v>1</v>
      </c>
      <c r="D2968" s="6" t="str">
        <f aca="false">IF(MONTH(A2968)&gt;=4,"FY "&amp;YEAR(A2968)&amp;"-"&amp;RIGHT(YEAR(A2968)+1,2),"FY "&amp;(YEAR(A2968)-1)&amp;"-"&amp;RIGHT(YEAR(A2968),2))</f>
        <v>FY 2012-13</v>
      </c>
      <c r="E2968" s="5" t="s">
        <v>13</v>
      </c>
      <c r="F2968" s="7" t="n">
        <v>3135</v>
      </c>
      <c r="G2968" s="7" t="n">
        <v>2142.5</v>
      </c>
      <c r="H2968" s="7" t="n">
        <v>992.5</v>
      </c>
      <c r="I2968" s="7" t="n">
        <v>180.53</v>
      </c>
      <c r="J2968" s="8" t="n">
        <v>54.978</v>
      </c>
    </row>
    <row r="2969" customFormat="false" ht="15" hidden="false" customHeight="false" outlineLevel="0" collapsed="false">
      <c r="A2969" s="4" t="n">
        <v>41283</v>
      </c>
      <c r="B2969" s="5" t="n">
        <v>2013</v>
      </c>
      <c r="C2969" s="5" t="n">
        <v>1</v>
      </c>
      <c r="D2969" s="6" t="str">
        <f aca="false">IF(MONTH(A2969)&gt;=4,"FY "&amp;YEAR(A2969)&amp;"-"&amp;RIGHT(YEAR(A2969)+1,2),"FY "&amp;(YEAR(A2969)-1)&amp;"-"&amp;RIGHT(YEAR(A2969),2))</f>
        <v>FY 2012-13</v>
      </c>
      <c r="E2969" s="5" t="s">
        <v>13</v>
      </c>
      <c r="F2969" s="7" t="n">
        <v>3175.1</v>
      </c>
      <c r="G2969" s="7" t="n">
        <v>2276.9</v>
      </c>
      <c r="H2969" s="7" t="n">
        <v>898.1</v>
      </c>
      <c r="I2969" s="7" t="n">
        <v>162.33</v>
      </c>
      <c r="J2969" s="8" t="n">
        <v>55.3278</v>
      </c>
    </row>
    <row r="2970" customFormat="false" ht="15" hidden="false" customHeight="false" outlineLevel="0" collapsed="false">
      <c r="A2970" s="4" t="n">
        <v>41284</v>
      </c>
      <c r="B2970" s="5" t="n">
        <v>2013</v>
      </c>
      <c r="C2970" s="5" t="n">
        <v>1</v>
      </c>
      <c r="D2970" s="6" t="str">
        <f aca="false">IF(MONTH(A2970)&gt;=4,"FY "&amp;YEAR(A2970)&amp;"-"&amp;RIGHT(YEAR(A2970)+1,2),"FY "&amp;(YEAR(A2970)-1)&amp;"-"&amp;RIGHT(YEAR(A2970),2))</f>
        <v>FY 2012-13</v>
      </c>
      <c r="E2970" s="5" t="s">
        <v>13</v>
      </c>
      <c r="F2970" s="7" t="n">
        <v>3792.2</v>
      </c>
      <c r="G2970" s="7" t="n">
        <v>2923.3</v>
      </c>
      <c r="H2970" s="7" t="n">
        <v>868.9</v>
      </c>
      <c r="I2970" s="7" t="n">
        <v>158.1</v>
      </c>
      <c r="J2970" s="8" t="n">
        <v>54.9625</v>
      </c>
    </row>
    <row r="2971" customFormat="false" ht="15" hidden="false" customHeight="false" outlineLevel="0" collapsed="false">
      <c r="A2971" s="4" t="n">
        <v>41285</v>
      </c>
      <c r="B2971" s="5" t="n">
        <v>2013</v>
      </c>
      <c r="C2971" s="5" t="n">
        <v>1</v>
      </c>
      <c r="D2971" s="6" t="str">
        <f aca="false">IF(MONTH(A2971)&gt;=4,"FY "&amp;YEAR(A2971)&amp;"-"&amp;RIGHT(YEAR(A2971)+1,2),"FY "&amp;(YEAR(A2971)-1)&amp;"-"&amp;RIGHT(YEAR(A2971),2))</f>
        <v>FY 2012-13</v>
      </c>
      <c r="E2971" s="5" t="s">
        <v>13</v>
      </c>
      <c r="F2971" s="7" t="n">
        <v>3816.9</v>
      </c>
      <c r="G2971" s="7" t="n">
        <v>3535.2</v>
      </c>
      <c r="H2971" s="7" t="n">
        <v>281.7</v>
      </c>
      <c r="I2971" s="7" t="n">
        <v>51.56</v>
      </c>
      <c r="J2971" s="8" t="n">
        <v>54.6305</v>
      </c>
    </row>
    <row r="2972" customFormat="false" ht="15" hidden="false" customHeight="false" outlineLevel="0" collapsed="false">
      <c r="A2972" s="4" t="n">
        <v>41288</v>
      </c>
      <c r="B2972" s="5" t="n">
        <v>2013</v>
      </c>
      <c r="C2972" s="5" t="n">
        <v>1</v>
      </c>
      <c r="D2972" s="6" t="str">
        <f aca="false">IF(MONTH(A2972)&gt;=4,"FY "&amp;YEAR(A2972)&amp;"-"&amp;RIGHT(YEAR(A2972)+1,2),"FY "&amp;(YEAR(A2972)-1)&amp;"-"&amp;RIGHT(YEAR(A2972),2))</f>
        <v>FY 2012-13</v>
      </c>
      <c r="E2972" s="5" t="s">
        <v>13</v>
      </c>
      <c r="F2972" s="7" t="n">
        <v>3434.5</v>
      </c>
      <c r="G2972" s="7" t="n">
        <v>2658.9</v>
      </c>
      <c r="H2972" s="7" t="n">
        <v>775.6</v>
      </c>
      <c r="I2972" s="7" t="n">
        <v>142.2</v>
      </c>
      <c r="J2972" s="8" t="n">
        <v>54.539</v>
      </c>
    </row>
    <row r="2973" customFormat="false" ht="15" hidden="false" customHeight="false" outlineLevel="0" collapsed="false">
      <c r="A2973" s="4" t="n">
        <v>41289</v>
      </c>
      <c r="B2973" s="5" t="n">
        <v>2013</v>
      </c>
      <c r="C2973" s="5" t="n">
        <v>1</v>
      </c>
      <c r="D2973" s="6" t="str">
        <f aca="false">IF(MONTH(A2973)&gt;=4,"FY "&amp;YEAR(A2973)&amp;"-"&amp;RIGHT(YEAR(A2973)+1,2),"FY "&amp;(YEAR(A2973)-1)&amp;"-"&amp;RIGHT(YEAR(A2973),2))</f>
        <v>FY 2012-13</v>
      </c>
      <c r="E2973" s="5" t="s">
        <v>13</v>
      </c>
      <c r="F2973" s="7" t="n">
        <v>3355.5</v>
      </c>
      <c r="G2973" s="7" t="n">
        <v>2342.5</v>
      </c>
      <c r="H2973" s="7" t="n">
        <v>1013</v>
      </c>
      <c r="I2973" s="7" t="n">
        <v>185.41</v>
      </c>
      <c r="J2973" s="8" t="n">
        <v>54.6355</v>
      </c>
    </row>
    <row r="2974" customFormat="false" ht="15" hidden="false" customHeight="false" outlineLevel="0" collapsed="false">
      <c r="A2974" s="4" t="n">
        <v>41290</v>
      </c>
      <c r="B2974" s="5" t="n">
        <v>2013</v>
      </c>
      <c r="C2974" s="5" t="n">
        <v>1</v>
      </c>
      <c r="D2974" s="6" t="str">
        <f aca="false">IF(MONTH(A2974)&gt;=4,"FY "&amp;YEAR(A2974)&amp;"-"&amp;RIGHT(YEAR(A2974)+1,2),"FY "&amp;(YEAR(A2974)-1)&amp;"-"&amp;RIGHT(YEAR(A2974),2))</f>
        <v>FY 2012-13</v>
      </c>
      <c r="E2974" s="5" t="s">
        <v>13</v>
      </c>
      <c r="F2974" s="7" t="n">
        <v>3550.8</v>
      </c>
      <c r="G2974" s="7" t="n">
        <v>2478.6</v>
      </c>
      <c r="H2974" s="7" t="n">
        <v>1072.3</v>
      </c>
      <c r="I2974" s="7" t="n">
        <v>196.59</v>
      </c>
      <c r="J2974" s="8" t="n">
        <v>54.5425</v>
      </c>
    </row>
    <row r="2975" customFormat="false" ht="15" hidden="false" customHeight="false" outlineLevel="0" collapsed="false">
      <c r="A2975" s="4" t="n">
        <v>41291</v>
      </c>
      <c r="B2975" s="5" t="n">
        <v>2013</v>
      </c>
      <c r="C2975" s="5" t="n">
        <v>1</v>
      </c>
      <c r="D2975" s="6" t="str">
        <f aca="false">IF(MONTH(A2975)&gt;=4,"FY "&amp;YEAR(A2975)&amp;"-"&amp;RIGHT(YEAR(A2975)+1,2),"FY "&amp;(YEAR(A2975)-1)&amp;"-"&amp;RIGHT(YEAR(A2975),2))</f>
        <v>FY 2012-13</v>
      </c>
      <c r="E2975" s="5" t="s">
        <v>13</v>
      </c>
      <c r="F2975" s="7" t="n">
        <v>3525.8</v>
      </c>
      <c r="G2975" s="7" t="n">
        <v>2420.3</v>
      </c>
      <c r="H2975" s="7" t="n">
        <v>1105.4</v>
      </c>
      <c r="I2975" s="7" t="n">
        <v>201.62</v>
      </c>
      <c r="J2975" s="8" t="n">
        <v>54.826</v>
      </c>
    </row>
    <row r="2976" customFormat="false" ht="15" hidden="false" customHeight="false" outlineLevel="0" collapsed="false">
      <c r="A2976" s="4" t="n">
        <v>41292</v>
      </c>
      <c r="B2976" s="5" t="n">
        <v>2013</v>
      </c>
      <c r="C2976" s="5" t="n">
        <v>1</v>
      </c>
      <c r="D2976" s="6" t="str">
        <f aca="false">IF(MONTH(A2976)&gt;=4,"FY "&amp;YEAR(A2976)&amp;"-"&amp;RIGHT(YEAR(A2976)+1,2),"FY "&amp;(YEAR(A2976)-1)&amp;"-"&amp;RIGHT(YEAR(A2976),2))</f>
        <v>FY 2012-13</v>
      </c>
      <c r="E2976" s="5" t="s">
        <v>13</v>
      </c>
      <c r="F2976" s="7" t="n">
        <v>3601</v>
      </c>
      <c r="G2976" s="7" t="n">
        <v>2979.7</v>
      </c>
      <c r="H2976" s="7" t="n">
        <v>621.4</v>
      </c>
      <c r="I2976" s="7" t="n">
        <v>113.71</v>
      </c>
      <c r="J2976" s="8" t="n">
        <v>54.6428</v>
      </c>
    </row>
    <row r="2977" customFormat="false" ht="15" hidden="false" customHeight="false" outlineLevel="0" collapsed="false">
      <c r="A2977" s="4" t="n">
        <v>41295</v>
      </c>
      <c r="B2977" s="5" t="n">
        <v>2013</v>
      </c>
      <c r="C2977" s="5" t="n">
        <v>1</v>
      </c>
      <c r="D2977" s="6" t="str">
        <f aca="false">IF(MONTH(A2977)&gt;=4,"FY "&amp;YEAR(A2977)&amp;"-"&amp;RIGHT(YEAR(A2977)+1,2),"FY "&amp;(YEAR(A2977)-1)&amp;"-"&amp;RIGHT(YEAR(A2977),2))</f>
        <v>FY 2012-13</v>
      </c>
      <c r="E2977" s="5" t="s">
        <v>13</v>
      </c>
      <c r="F2977" s="7" t="n">
        <v>4333.8</v>
      </c>
      <c r="G2977" s="7" t="n">
        <v>3140.6</v>
      </c>
      <c r="H2977" s="7" t="n">
        <v>1193.2</v>
      </c>
      <c r="I2977" s="7" t="n">
        <v>221.18</v>
      </c>
      <c r="J2977" s="8" t="n">
        <v>53.9465</v>
      </c>
    </row>
    <row r="2978" customFormat="false" ht="15" hidden="false" customHeight="false" outlineLevel="0" collapsed="false">
      <c r="A2978" s="4" t="n">
        <v>41296</v>
      </c>
      <c r="B2978" s="5" t="n">
        <v>2013</v>
      </c>
      <c r="C2978" s="5" t="n">
        <v>1</v>
      </c>
      <c r="D2978" s="6" t="str">
        <f aca="false">IF(MONTH(A2978)&gt;=4,"FY "&amp;YEAR(A2978)&amp;"-"&amp;RIGHT(YEAR(A2978)+1,2),"FY "&amp;(YEAR(A2978)-1)&amp;"-"&amp;RIGHT(YEAR(A2978),2))</f>
        <v>FY 2012-13</v>
      </c>
      <c r="E2978" s="5" t="s">
        <v>13</v>
      </c>
      <c r="F2978" s="7" t="n">
        <v>3440.9</v>
      </c>
      <c r="G2978" s="7" t="n">
        <v>2578.2</v>
      </c>
      <c r="H2978" s="7" t="n">
        <v>862.7</v>
      </c>
      <c r="I2978" s="7" t="n">
        <v>160.13</v>
      </c>
      <c r="J2978" s="8" t="n">
        <v>53.8735</v>
      </c>
    </row>
    <row r="2979" customFormat="false" ht="15" hidden="false" customHeight="false" outlineLevel="0" collapsed="false">
      <c r="A2979" s="4" t="n">
        <v>41297</v>
      </c>
      <c r="B2979" s="5" t="n">
        <v>2013</v>
      </c>
      <c r="C2979" s="5" t="n">
        <v>1</v>
      </c>
      <c r="D2979" s="6" t="str">
        <f aca="false">IF(MONTH(A2979)&gt;=4,"FY "&amp;YEAR(A2979)&amp;"-"&amp;RIGHT(YEAR(A2979)+1,2),"FY "&amp;(YEAR(A2979)-1)&amp;"-"&amp;RIGHT(YEAR(A2979),2))</f>
        <v>FY 2012-13</v>
      </c>
      <c r="E2979" s="5" t="s">
        <v>13</v>
      </c>
      <c r="F2979" s="7" t="n">
        <v>3512.6</v>
      </c>
      <c r="G2979" s="7" t="n">
        <v>2485.5</v>
      </c>
      <c r="H2979" s="7" t="n">
        <v>1027.1</v>
      </c>
      <c r="I2979" s="7" t="n">
        <v>191.94</v>
      </c>
      <c r="J2979" s="8" t="n">
        <v>53.5115</v>
      </c>
    </row>
    <row r="2980" customFormat="false" ht="15" hidden="false" customHeight="false" outlineLevel="0" collapsed="false">
      <c r="A2980" s="4" t="n">
        <v>41298</v>
      </c>
      <c r="B2980" s="5" t="n">
        <v>2013</v>
      </c>
      <c r="C2980" s="5" t="n">
        <v>1</v>
      </c>
      <c r="D2980" s="6" t="str">
        <f aca="false">IF(MONTH(A2980)&gt;=4,"FY "&amp;YEAR(A2980)&amp;"-"&amp;RIGHT(YEAR(A2980)+1,2),"FY "&amp;(YEAR(A2980)-1)&amp;"-"&amp;RIGHT(YEAR(A2980),2))</f>
        <v>FY 2012-13</v>
      </c>
      <c r="E2980" s="5" t="s">
        <v>13</v>
      </c>
      <c r="F2980" s="7" t="n">
        <v>3530.4</v>
      </c>
      <c r="G2980" s="7" t="n">
        <v>2715.6</v>
      </c>
      <c r="H2980" s="7" t="n">
        <v>814.7</v>
      </c>
      <c r="I2980" s="7" t="n">
        <v>151.52</v>
      </c>
      <c r="J2980" s="8" t="n">
        <v>53.771</v>
      </c>
    </row>
    <row r="2981" customFormat="false" ht="15" hidden="false" customHeight="false" outlineLevel="0" collapsed="false">
      <c r="A2981" s="4" t="n">
        <v>41302</v>
      </c>
      <c r="B2981" s="5" t="n">
        <v>2013</v>
      </c>
      <c r="C2981" s="5" t="n">
        <v>1</v>
      </c>
      <c r="D2981" s="6" t="str">
        <f aca="false">IF(MONTH(A2981)&gt;=4,"FY "&amp;YEAR(A2981)&amp;"-"&amp;RIGHT(YEAR(A2981)+1,2),"FY "&amp;(YEAR(A2981)-1)&amp;"-"&amp;RIGHT(YEAR(A2981),2))</f>
        <v>FY 2012-13</v>
      </c>
      <c r="E2981" s="5" t="s">
        <v>13</v>
      </c>
      <c r="F2981" s="7" t="n">
        <v>8320.5</v>
      </c>
      <c r="G2981" s="7" t="n">
        <v>6625.6</v>
      </c>
      <c r="H2981" s="7" t="n">
        <v>1694.9</v>
      </c>
      <c r="I2981" s="7" t="n">
        <v>314.73</v>
      </c>
      <c r="J2981" s="8" t="n">
        <v>53.8515</v>
      </c>
    </row>
    <row r="2982" customFormat="false" ht="15" hidden="false" customHeight="false" outlineLevel="0" collapsed="false">
      <c r="A2982" s="4" t="n">
        <v>41303</v>
      </c>
      <c r="B2982" s="5" t="n">
        <v>2013</v>
      </c>
      <c r="C2982" s="5" t="n">
        <v>1</v>
      </c>
      <c r="D2982" s="6" t="str">
        <f aca="false">IF(MONTH(A2982)&gt;=4,"FY "&amp;YEAR(A2982)&amp;"-"&amp;RIGHT(YEAR(A2982)+1,2),"FY "&amp;(YEAR(A2982)-1)&amp;"-"&amp;RIGHT(YEAR(A2982),2))</f>
        <v>FY 2012-13</v>
      </c>
      <c r="E2982" s="5" t="s">
        <v>13</v>
      </c>
      <c r="F2982" s="7" t="n">
        <v>3295.6</v>
      </c>
      <c r="G2982" s="7" t="n">
        <v>2485.4</v>
      </c>
      <c r="H2982" s="7" t="n">
        <v>810.2</v>
      </c>
      <c r="I2982" s="7" t="n">
        <v>150.34</v>
      </c>
      <c r="J2982" s="8" t="n">
        <v>53.8905</v>
      </c>
    </row>
    <row r="2983" customFormat="false" ht="15" hidden="false" customHeight="false" outlineLevel="0" collapsed="false">
      <c r="A2983" s="4" t="n">
        <v>41304</v>
      </c>
      <c r="B2983" s="5" t="n">
        <v>2013</v>
      </c>
      <c r="C2983" s="5" t="n">
        <v>1</v>
      </c>
      <c r="D2983" s="6" t="str">
        <f aca="false">IF(MONTH(A2983)&gt;=4,"FY "&amp;YEAR(A2983)&amp;"-"&amp;RIGHT(YEAR(A2983)+1,2),"FY "&amp;(YEAR(A2983)-1)&amp;"-"&amp;RIGHT(YEAR(A2983),2))</f>
        <v>FY 2012-13</v>
      </c>
      <c r="E2983" s="5" t="s">
        <v>13</v>
      </c>
      <c r="F2983" s="7" t="n">
        <v>4435.4</v>
      </c>
      <c r="G2983" s="7" t="n">
        <v>3429.2</v>
      </c>
      <c r="H2983" s="7" t="n">
        <v>1006.2</v>
      </c>
      <c r="I2983" s="7" t="n">
        <v>187.37</v>
      </c>
      <c r="J2983" s="8" t="n">
        <v>53.7015</v>
      </c>
    </row>
    <row r="2984" customFormat="false" ht="15" hidden="false" customHeight="false" outlineLevel="0" collapsed="false">
      <c r="A2984" s="4" t="n">
        <v>41305</v>
      </c>
      <c r="B2984" s="5" t="n">
        <v>2013</v>
      </c>
      <c r="C2984" s="5" t="n">
        <v>1</v>
      </c>
      <c r="D2984" s="6" t="str">
        <f aca="false">IF(MONTH(A2984)&gt;=4,"FY "&amp;YEAR(A2984)&amp;"-"&amp;RIGHT(YEAR(A2984)+1,2),"FY "&amp;(YEAR(A2984)-1)&amp;"-"&amp;RIGHT(YEAR(A2984),2))</f>
        <v>FY 2012-13</v>
      </c>
      <c r="E2984" s="5" t="s">
        <v>13</v>
      </c>
      <c r="F2984" s="7" t="n">
        <v>4063.6</v>
      </c>
      <c r="G2984" s="7" t="n">
        <v>2814.4</v>
      </c>
      <c r="H2984" s="7" t="n">
        <v>1249.2</v>
      </c>
      <c r="I2984" s="7" t="n">
        <v>233.21</v>
      </c>
      <c r="J2984" s="8" t="n">
        <v>53.5678</v>
      </c>
    </row>
    <row r="2985" customFormat="false" ht="15" hidden="false" customHeight="false" outlineLevel="0" collapsed="false">
      <c r="A2985" s="4" t="n">
        <v>41306</v>
      </c>
      <c r="B2985" s="5" t="n">
        <v>2013</v>
      </c>
      <c r="C2985" s="5" t="n">
        <v>2</v>
      </c>
      <c r="D2985" s="6" t="str">
        <f aca="false">IF(MONTH(A2985)&gt;=4,"FY "&amp;YEAR(A2985)&amp;"-"&amp;RIGHT(YEAR(A2985)+1,2),"FY "&amp;(YEAR(A2985)-1)&amp;"-"&amp;RIGHT(YEAR(A2985),2))</f>
        <v>FY 2012-13</v>
      </c>
      <c r="E2985" s="5" t="s">
        <v>13</v>
      </c>
      <c r="F2985" s="7" t="n">
        <v>5469.6</v>
      </c>
      <c r="G2985" s="7" t="n">
        <v>4427.5</v>
      </c>
      <c r="H2985" s="7" t="n">
        <v>1042.2</v>
      </c>
      <c r="I2985" s="7" t="n">
        <v>195.57</v>
      </c>
      <c r="J2985" s="8" t="n">
        <v>53.289</v>
      </c>
    </row>
    <row r="2986" customFormat="false" ht="15" hidden="false" customHeight="false" outlineLevel="0" collapsed="false">
      <c r="A2986" s="4" t="n">
        <v>41309</v>
      </c>
      <c r="B2986" s="5" t="n">
        <v>2013</v>
      </c>
      <c r="C2986" s="5" t="n">
        <v>2</v>
      </c>
      <c r="D2986" s="6" t="str">
        <f aca="false">IF(MONTH(A2986)&gt;=4,"FY "&amp;YEAR(A2986)&amp;"-"&amp;RIGHT(YEAR(A2986)+1,2),"FY "&amp;(YEAR(A2986)-1)&amp;"-"&amp;RIGHT(YEAR(A2986),2))</f>
        <v>FY 2012-13</v>
      </c>
      <c r="E2986" s="5" t="s">
        <v>13</v>
      </c>
      <c r="F2986" s="7" t="n">
        <v>5102</v>
      </c>
      <c r="G2986" s="7" t="n">
        <v>2536.8</v>
      </c>
      <c r="H2986" s="7" t="n">
        <v>2565.2</v>
      </c>
      <c r="I2986" s="7" t="n">
        <v>481.06</v>
      </c>
      <c r="J2986" s="8" t="n">
        <v>53.3238</v>
      </c>
    </row>
    <row r="2987" customFormat="false" ht="15" hidden="false" customHeight="false" outlineLevel="0" collapsed="false">
      <c r="A2987" s="4" t="n">
        <v>41310</v>
      </c>
      <c r="B2987" s="5" t="n">
        <v>2013</v>
      </c>
      <c r="C2987" s="5" t="n">
        <v>2</v>
      </c>
      <c r="D2987" s="6" t="str">
        <f aca="false">IF(MONTH(A2987)&gt;=4,"FY "&amp;YEAR(A2987)&amp;"-"&amp;RIGHT(YEAR(A2987)+1,2),"FY "&amp;(YEAR(A2987)-1)&amp;"-"&amp;RIGHT(YEAR(A2987),2))</f>
        <v>FY 2012-13</v>
      </c>
      <c r="E2987" s="5" t="s">
        <v>13</v>
      </c>
      <c r="F2987" s="7" t="n">
        <v>3520.7</v>
      </c>
      <c r="G2987" s="7" t="n">
        <v>2632.6</v>
      </c>
      <c r="H2987" s="7" t="n">
        <v>888.1</v>
      </c>
      <c r="I2987" s="7" t="n">
        <v>167.65</v>
      </c>
      <c r="J2987" s="8" t="n">
        <v>52.973</v>
      </c>
    </row>
    <row r="2988" customFormat="false" ht="15" hidden="false" customHeight="false" outlineLevel="0" collapsed="false">
      <c r="A2988" s="4" t="n">
        <v>41311</v>
      </c>
      <c r="B2988" s="5" t="n">
        <v>2013</v>
      </c>
      <c r="C2988" s="5" t="n">
        <v>2</v>
      </c>
      <c r="D2988" s="6" t="str">
        <f aca="false">IF(MONTH(A2988)&gt;=4,"FY "&amp;YEAR(A2988)&amp;"-"&amp;RIGHT(YEAR(A2988)+1,2),"FY "&amp;(YEAR(A2988)-1)&amp;"-"&amp;RIGHT(YEAR(A2988),2))</f>
        <v>FY 2012-13</v>
      </c>
      <c r="E2988" s="5" t="s">
        <v>13</v>
      </c>
      <c r="F2988" s="7" t="n">
        <v>7348.7</v>
      </c>
      <c r="G2988" s="7" t="n">
        <v>2330.2</v>
      </c>
      <c r="H2988" s="7" t="n">
        <v>5018.5</v>
      </c>
      <c r="I2988" s="7" t="n">
        <v>941.65</v>
      </c>
      <c r="J2988" s="8" t="n">
        <v>53.2945</v>
      </c>
    </row>
    <row r="2989" customFormat="false" ht="15" hidden="false" customHeight="false" outlineLevel="0" collapsed="false">
      <c r="A2989" s="4" t="n">
        <v>41312</v>
      </c>
      <c r="B2989" s="5" t="n">
        <v>2013</v>
      </c>
      <c r="C2989" s="5" t="n">
        <v>2</v>
      </c>
      <c r="D2989" s="6" t="str">
        <f aca="false">IF(MONTH(A2989)&gt;=4,"FY "&amp;YEAR(A2989)&amp;"-"&amp;RIGHT(YEAR(A2989)+1,2),"FY "&amp;(YEAR(A2989)-1)&amp;"-"&amp;RIGHT(YEAR(A2989),2))</f>
        <v>FY 2012-13</v>
      </c>
      <c r="E2989" s="5" t="s">
        <v>13</v>
      </c>
      <c r="F2989" s="7" t="n">
        <v>4224.8</v>
      </c>
      <c r="G2989" s="7" t="n">
        <v>2882.1</v>
      </c>
      <c r="H2989" s="7" t="n">
        <v>1342.7</v>
      </c>
      <c r="I2989" s="7" t="n">
        <v>252.93</v>
      </c>
      <c r="J2989" s="8" t="n">
        <v>53.0855</v>
      </c>
    </row>
    <row r="2990" customFormat="false" ht="15" hidden="false" customHeight="false" outlineLevel="0" collapsed="false">
      <c r="A2990" s="4" t="n">
        <v>41313</v>
      </c>
      <c r="B2990" s="5" t="n">
        <v>2013</v>
      </c>
      <c r="C2990" s="5" t="n">
        <v>2</v>
      </c>
      <c r="D2990" s="6" t="str">
        <f aca="false">IF(MONTH(A2990)&gt;=4,"FY "&amp;YEAR(A2990)&amp;"-"&amp;RIGHT(YEAR(A2990)+1,2),"FY "&amp;(YEAR(A2990)-1)&amp;"-"&amp;RIGHT(YEAR(A2990),2))</f>
        <v>FY 2012-13</v>
      </c>
      <c r="E2990" s="5" t="s">
        <v>13</v>
      </c>
      <c r="F2990" s="7" t="n">
        <v>8632.2</v>
      </c>
      <c r="G2990" s="7" t="n">
        <v>2278.2</v>
      </c>
      <c r="H2990" s="7" t="n">
        <v>6354.1</v>
      </c>
      <c r="I2990" s="7" t="n">
        <v>1195.62</v>
      </c>
      <c r="J2990" s="8" t="n">
        <v>53.1445</v>
      </c>
    </row>
    <row r="2991" customFormat="false" ht="15" hidden="false" customHeight="false" outlineLevel="0" collapsed="false">
      <c r="A2991" s="4" t="n">
        <v>41316</v>
      </c>
      <c r="B2991" s="5" t="n">
        <v>2013</v>
      </c>
      <c r="C2991" s="5" t="n">
        <v>2</v>
      </c>
      <c r="D2991" s="6" t="str">
        <f aca="false">IF(MONTH(A2991)&gt;=4,"FY "&amp;YEAR(A2991)&amp;"-"&amp;RIGHT(YEAR(A2991)+1,2),"FY "&amp;(YEAR(A2991)-1)&amp;"-"&amp;RIGHT(YEAR(A2991),2))</f>
        <v>FY 2012-13</v>
      </c>
      <c r="E2991" s="5" t="s">
        <v>13</v>
      </c>
      <c r="F2991" s="7" t="n">
        <v>4424.4</v>
      </c>
      <c r="G2991" s="7" t="n">
        <v>2896.8</v>
      </c>
      <c r="H2991" s="7" t="n">
        <v>1527.7</v>
      </c>
      <c r="I2991" s="7" t="n">
        <v>285.17</v>
      </c>
      <c r="J2991" s="8" t="n">
        <v>53.5695</v>
      </c>
    </row>
    <row r="2992" customFormat="false" ht="15" hidden="false" customHeight="false" outlineLevel="0" collapsed="false">
      <c r="A2992" s="4" t="n">
        <v>41317</v>
      </c>
      <c r="B2992" s="5" t="n">
        <v>2013</v>
      </c>
      <c r="C2992" s="5" t="n">
        <v>2</v>
      </c>
      <c r="D2992" s="6" t="str">
        <f aca="false">IF(MONTH(A2992)&gt;=4,"FY "&amp;YEAR(A2992)&amp;"-"&amp;RIGHT(YEAR(A2992)+1,2),"FY "&amp;(YEAR(A2992)-1)&amp;"-"&amp;RIGHT(YEAR(A2992),2))</f>
        <v>FY 2012-13</v>
      </c>
      <c r="E2992" s="5" t="s">
        <v>13</v>
      </c>
      <c r="F2992" s="7" t="n">
        <v>3633.3</v>
      </c>
      <c r="G2992" s="7" t="n">
        <v>2648.2</v>
      </c>
      <c r="H2992" s="7" t="n">
        <v>985.1</v>
      </c>
      <c r="I2992" s="7" t="n">
        <v>183.52</v>
      </c>
      <c r="J2992" s="8" t="n">
        <v>53.6793</v>
      </c>
    </row>
    <row r="2993" customFormat="false" ht="15" hidden="false" customHeight="false" outlineLevel="0" collapsed="false">
      <c r="A2993" s="4" t="n">
        <v>41318</v>
      </c>
      <c r="B2993" s="5" t="n">
        <v>2013</v>
      </c>
      <c r="C2993" s="5" t="n">
        <v>2</v>
      </c>
      <c r="D2993" s="6" t="str">
        <f aca="false">IF(MONTH(A2993)&gt;=4,"FY "&amp;YEAR(A2993)&amp;"-"&amp;RIGHT(YEAR(A2993)+1,2),"FY "&amp;(YEAR(A2993)-1)&amp;"-"&amp;RIGHT(YEAR(A2993),2))</f>
        <v>FY 2012-13</v>
      </c>
      <c r="E2993" s="5" t="s">
        <v>13</v>
      </c>
      <c r="F2993" s="7" t="n">
        <v>2547.3</v>
      </c>
      <c r="G2993" s="7" t="n">
        <v>2545.7</v>
      </c>
      <c r="H2993" s="7" t="n">
        <v>1.6</v>
      </c>
      <c r="I2993" s="7" t="n">
        <v>0.31</v>
      </c>
      <c r="J2993" s="8" t="n">
        <v>53.9585</v>
      </c>
    </row>
    <row r="2994" customFormat="false" ht="15" hidden="false" customHeight="false" outlineLevel="0" collapsed="false">
      <c r="A2994" s="4" t="n">
        <v>41319</v>
      </c>
      <c r="B2994" s="5" t="n">
        <v>2013</v>
      </c>
      <c r="C2994" s="5" t="n">
        <v>2</v>
      </c>
      <c r="D2994" s="6" t="str">
        <f aca="false">IF(MONTH(A2994)&gt;=4,"FY "&amp;YEAR(A2994)&amp;"-"&amp;RIGHT(YEAR(A2994)+1,2),"FY "&amp;(YEAR(A2994)-1)&amp;"-"&amp;RIGHT(YEAR(A2994),2))</f>
        <v>FY 2012-13</v>
      </c>
      <c r="E2994" s="5" t="s">
        <v>13</v>
      </c>
      <c r="F2994" s="7" t="n">
        <v>3209.2</v>
      </c>
      <c r="G2994" s="7" t="n">
        <v>2395.8</v>
      </c>
      <c r="H2994" s="7" t="n">
        <v>813.4</v>
      </c>
      <c r="I2994" s="7" t="n">
        <v>151.05</v>
      </c>
      <c r="J2994" s="8" t="n">
        <v>53.85</v>
      </c>
    </row>
    <row r="2995" customFormat="false" ht="15" hidden="false" customHeight="false" outlineLevel="0" collapsed="false">
      <c r="A2995" s="4" t="n">
        <v>41320</v>
      </c>
      <c r="B2995" s="5" t="n">
        <v>2013</v>
      </c>
      <c r="C2995" s="5" t="n">
        <v>2</v>
      </c>
      <c r="D2995" s="6" t="str">
        <f aca="false">IF(MONTH(A2995)&gt;=4,"FY "&amp;YEAR(A2995)&amp;"-"&amp;RIGHT(YEAR(A2995)+1,2),"FY "&amp;(YEAR(A2995)-1)&amp;"-"&amp;RIGHT(YEAR(A2995),2))</f>
        <v>FY 2012-13</v>
      </c>
      <c r="E2995" s="5" t="s">
        <v>13</v>
      </c>
      <c r="F2995" s="7" t="n">
        <v>3609.7</v>
      </c>
      <c r="G2995" s="7" t="n">
        <v>3089.8</v>
      </c>
      <c r="H2995" s="7" t="n">
        <v>519.8</v>
      </c>
      <c r="I2995" s="7" t="n">
        <v>96.49</v>
      </c>
      <c r="J2995" s="8" t="n">
        <v>53.8715</v>
      </c>
    </row>
    <row r="2996" customFormat="false" ht="15" hidden="false" customHeight="false" outlineLevel="0" collapsed="false">
      <c r="A2996" s="4" t="n">
        <v>41323</v>
      </c>
      <c r="B2996" s="5" t="n">
        <v>2013</v>
      </c>
      <c r="C2996" s="5" t="n">
        <v>2</v>
      </c>
      <c r="D2996" s="6" t="str">
        <f aca="false">IF(MONTH(A2996)&gt;=4,"FY "&amp;YEAR(A2996)&amp;"-"&amp;RIGHT(YEAR(A2996)+1,2),"FY "&amp;(YEAR(A2996)-1)&amp;"-"&amp;RIGHT(YEAR(A2996),2))</f>
        <v>FY 2012-13</v>
      </c>
      <c r="E2996" s="5" t="s">
        <v>13</v>
      </c>
      <c r="F2996" s="7" t="n">
        <v>2773</v>
      </c>
      <c r="G2996" s="7" t="n">
        <v>2403.4</v>
      </c>
      <c r="H2996" s="7" t="n">
        <v>369.6</v>
      </c>
      <c r="I2996" s="7" t="n">
        <v>68.46</v>
      </c>
      <c r="J2996" s="8" t="n">
        <v>53.9885</v>
      </c>
    </row>
    <row r="2997" customFormat="false" ht="15" hidden="false" customHeight="false" outlineLevel="0" collapsed="false">
      <c r="A2997" s="4" t="n">
        <v>41325</v>
      </c>
      <c r="B2997" s="5" t="n">
        <v>2013</v>
      </c>
      <c r="C2997" s="5" t="n">
        <v>2</v>
      </c>
      <c r="D2997" s="6" t="str">
        <f aca="false">IF(MONTH(A2997)&gt;=4,"FY "&amp;YEAR(A2997)&amp;"-"&amp;RIGHT(YEAR(A2997)+1,2),"FY "&amp;(YEAR(A2997)-1)&amp;"-"&amp;RIGHT(YEAR(A2997),2))</f>
        <v>FY 2012-13</v>
      </c>
      <c r="E2997" s="5" t="s">
        <v>13</v>
      </c>
      <c r="F2997" s="7" t="n">
        <v>3815.2</v>
      </c>
      <c r="G2997" s="7" t="n">
        <v>3817.3</v>
      </c>
      <c r="H2997" s="7" t="n">
        <v>-2.2</v>
      </c>
      <c r="I2997" s="7" t="n">
        <v>-0.4</v>
      </c>
      <c r="J2997" s="8" t="n">
        <v>54.2895</v>
      </c>
    </row>
    <row r="2998" customFormat="false" ht="15" hidden="false" customHeight="false" outlineLevel="0" collapsed="false">
      <c r="A2998" s="4" t="n">
        <v>41326</v>
      </c>
      <c r="B2998" s="5" t="n">
        <v>2013</v>
      </c>
      <c r="C2998" s="5" t="n">
        <v>2</v>
      </c>
      <c r="D2998" s="6" t="str">
        <f aca="false">IF(MONTH(A2998)&gt;=4,"FY "&amp;YEAR(A2998)&amp;"-"&amp;RIGHT(YEAR(A2998)+1,2),"FY "&amp;(YEAR(A2998)-1)&amp;"-"&amp;RIGHT(YEAR(A2998),2))</f>
        <v>FY 2012-13</v>
      </c>
      <c r="E2998" s="5" t="s">
        <v>13</v>
      </c>
      <c r="F2998" s="7" t="n">
        <v>3160.9</v>
      </c>
      <c r="G2998" s="7" t="n">
        <v>2706.3</v>
      </c>
      <c r="H2998" s="7" t="n">
        <v>454.6</v>
      </c>
      <c r="I2998" s="7" t="n">
        <v>84.11</v>
      </c>
      <c r="J2998" s="8" t="n">
        <v>54.051</v>
      </c>
    </row>
    <row r="2999" customFormat="false" ht="15" hidden="false" customHeight="false" outlineLevel="0" collapsed="false">
      <c r="A2999" s="4" t="n">
        <v>41327</v>
      </c>
      <c r="B2999" s="5" t="n">
        <v>2013</v>
      </c>
      <c r="C2999" s="5" t="n">
        <v>2</v>
      </c>
      <c r="D2999" s="6" t="str">
        <f aca="false">IF(MONTH(A2999)&gt;=4,"FY "&amp;YEAR(A2999)&amp;"-"&amp;RIGHT(YEAR(A2999)+1,2),"FY "&amp;(YEAR(A2999)-1)&amp;"-"&amp;RIGHT(YEAR(A2999),2))</f>
        <v>FY 2012-13</v>
      </c>
      <c r="E2999" s="5" t="s">
        <v>13</v>
      </c>
      <c r="F2999" s="7" t="n">
        <v>4469.9</v>
      </c>
      <c r="G2999" s="7" t="n">
        <v>3315</v>
      </c>
      <c r="H2999" s="7" t="n">
        <v>1154.9</v>
      </c>
      <c r="I2999" s="7" t="n">
        <v>211.99</v>
      </c>
      <c r="J2999" s="8" t="n">
        <v>54.48</v>
      </c>
    </row>
    <row r="3000" customFormat="false" ht="15" hidden="false" customHeight="false" outlineLevel="0" collapsed="false">
      <c r="A3000" s="4" t="n">
        <v>41330</v>
      </c>
      <c r="B3000" s="5" t="n">
        <v>2013</v>
      </c>
      <c r="C3000" s="5" t="n">
        <v>2</v>
      </c>
      <c r="D3000" s="6" t="str">
        <f aca="false">IF(MONTH(A3000)&gt;=4,"FY "&amp;YEAR(A3000)&amp;"-"&amp;RIGHT(YEAR(A3000)+1,2),"FY "&amp;(YEAR(A3000)-1)&amp;"-"&amp;RIGHT(YEAR(A3000),2))</f>
        <v>FY 2012-13</v>
      </c>
      <c r="E3000" s="5" t="s">
        <v>13</v>
      </c>
      <c r="F3000" s="7" t="n">
        <v>2902.9</v>
      </c>
      <c r="G3000" s="7" t="n">
        <v>2690.7</v>
      </c>
      <c r="H3000" s="7" t="n">
        <v>212.2</v>
      </c>
      <c r="I3000" s="7" t="n">
        <v>38.99</v>
      </c>
      <c r="J3000" s="8" t="n">
        <v>54.427</v>
      </c>
    </row>
    <row r="3001" customFormat="false" ht="15" hidden="false" customHeight="false" outlineLevel="0" collapsed="false">
      <c r="A3001" s="4" t="n">
        <v>41331</v>
      </c>
      <c r="B3001" s="5" t="n">
        <v>2013</v>
      </c>
      <c r="C3001" s="5" t="n">
        <v>2</v>
      </c>
      <c r="D3001" s="6" t="str">
        <f aca="false">IF(MONTH(A3001)&gt;=4,"FY "&amp;YEAR(A3001)&amp;"-"&amp;RIGHT(YEAR(A3001)+1,2),"FY "&amp;(YEAR(A3001)-1)&amp;"-"&amp;RIGHT(YEAR(A3001),2))</f>
        <v>FY 2012-13</v>
      </c>
      <c r="E3001" s="5" t="s">
        <v>13</v>
      </c>
      <c r="F3001" s="7" t="n">
        <v>2537</v>
      </c>
      <c r="G3001" s="7" t="n">
        <v>2271</v>
      </c>
      <c r="H3001" s="7" t="n">
        <v>266</v>
      </c>
      <c r="I3001" s="7" t="n">
        <v>49.21</v>
      </c>
      <c r="J3001" s="8" t="n">
        <v>54.0415</v>
      </c>
    </row>
    <row r="3002" customFormat="false" ht="15" hidden="false" customHeight="false" outlineLevel="0" collapsed="false">
      <c r="A3002" s="4" t="n">
        <v>41332</v>
      </c>
      <c r="B3002" s="5" t="n">
        <v>2013</v>
      </c>
      <c r="C3002" s="5" t="n">
        <v>2</v>
      </c>
      <c r="D3002" s="6" t="str">
        <f aca="false">IF(MONTH(A3002)&gt;=4,"FY "&amp;YEAR(A3002)&amp;"-"&amp;RIGHT(YEAR(A3002)+1,2),"FY "&amp;(YEAR(A3002)-1)&amp;"-"&amp;RIGHT(YEAR(A3002),2))</f>
        <v>FY 2012-13</v>
      </c>
      <c r="E3002" s="5" t="s">
        <v>13</v>
      </c>
      <c r="F3002" s="7" t="n">
        <v>3131.3</v>
      </c>
      <c r="G3002" s="7" t="n">
        <v>3048.3</v>
      </c>
      <c r="H3002" s="7" t="n">
        <v>83</v>
      </c>
      <c r="I3002" s="7" t="n">
        <v>15.35</v>
      </c>
      <c r="J3002" s="8" t="n">
        <v>54.0645</v>
      </c>
    </row>
    <row r="3003" customFormat="false" ht="15" hidden="false" customHeight="false" outlineLevel="0" collapsed="false">
      <c r="A3003" s="4" t="n">
        <v>41333</v>
      </c>
      <c r="B3003" s="5" t="n">
        <v>2013</v>
      </c>
      <c r="C3003" s="5" t="n">
        <v>2</v>
      </c>
      <c r="D3003" s="6" t="str">
        <f aca="false">IF(MONTH(A3003)&gt;=4,"FY "&amp;YEAR(A3003)&amp;"-"&amp;RIGHT(YEAR(A3003)+1,2),"FY "&amp;(YEAR(A3003)-1)&amp;"-"&amp;RIGHT(YEAR(A3003),2))</f>
        <v>FY 2012-13</v>
      </c>
      <c r="E3003" s="5" t="s">
        <v>13</v>
      </c>
      <c r="F3003" s="7" t="n">
        <v>4376</v>
      </c>
      <c r="G3003" s="7" t="n">
        <v>3533.3</v>
      </c>
      <c r="H3003" s="7" t="n">
        <v>842.7</v>
      </c>
      <c r="I3003" s="7" t="n">
        <v>156.53</v>
      </c>
      <c r="J3003" s="8" t="n">
        <v>53.835</v>
      </c>
    </row>
    <row r="3004" customFormat="false" ht="15" hidden="false" customHeight="false" outlineLevel="0" collapsed="false">
      <c r="A3004" s="4" t="n">
        <v>41334</v>
      </c>
      <c r="B3004" s="5" t="n">
        <v>2013</v>
      </c>
      <c r="C3004" s="5" t="n">
        <v>3</v>
      </c>
      <c r="D3004" s="6" t="str">
        <f aca="false">IF(MONTH(A3004)&gt;=4,"FY "&amp;YEAR(A3004)&amp;"-"&amp;RIGHT(YEAR(A3004)+1,2),"FY "&amp;(YEAR(A3004)-1)&amp;"-"&amp;RIGHT(YEAR(A3004),2))</f>
        <v>FY 2012-13</v>
      </c>
      <c r="E3004" s="5" t="s">
        <v>13</v>
      </c>
      <c r="F3004" s="7" t="n">
        <v>7181.8</v>
      </c>
      <c r="G3004" s="7" t="n">
        <v>8456.4</v>
      </c>
      <c r="H3004" s="7" t="n">
        <v>-1274.6</v>
      </c>
      <c r="I3004" s="7" t="n">
        <v>-237.04</v>
      </c>
      <c r="J3004" s="8" t="n">
        <v>53.7735</v>
      </c>
    </row>
    <row r="3005" customFormat="false" ht="15" hidden="false" customHeight="false" outlineLevel="0" collapsed="false">
      <c r="A3005" s="4" t="n">
        <v>41337</v>
      </c>
      <c r="B3005" s="5" t="n">
        <v>2013</v>
      </c>
      <c r="C3005" s="5" t="n">
        <v>3</v>
      </c>
      <c r="D3005" s="6" t="str">
        <f aca="false">IF(MONTH(A3005)&gt;=4,"FY "&amp;YEAR(A3005)&amp;"-"&amp;RIGHT(YEAR(A3005)+1,2),"FY "&amp;(YEAR(A3005)-1)&amp;"-"&amp;RIGHT(YEAR(A3005),2))</f>
        <v>FY 2012-13</v>
      </c>
      <c r="E3005" s="5" t="s">
        <v>13</v>
      </c>
      <c r="F3005" s="7" t="n">
        <v>3070.6</v>
      </c>
      <c r="G3005" s="7" t="n">
        <v>2155.3</v>
      </c>
      <c r="H3005" s="7" t="n">
        <v>915.4</v>
      </c>
      <c r="I3005" s="7" t="n">
        <v>168.01</v>
      </c>
      <c r="J3005" s="8" t="n">
        <v>54.4815</v>
      </c>
    </row>
    <row r="3006" customFormat="false" ht="15" hidden="false" customHeight="false" outlineLevel="0" collapsed="false">
      <c r="A3006" s="4" t="n">
        <v>41338</v>
      </c>
      <c r="B3006" s="5" t="n">
        <v>2013</v>
      </c>
      <c r="C3006" s="5" t="n">
        <v>3</v>
      </c>
      <c r="D3006" s="6" t="str">
        <f aca="false">IF(MONTH(A3006)&gt;=4,"FY "&amp;YEAR(A3006)&amp;"-"&amp;RIGHT(YEAR(A3006)+1,2),"FY "&amp;(YEAR(A3006)-1)&amp;"-"&amp;RIGHT(YEAR(A3006),2))</f>
        <v>FY 2012-13</v>
      </c>
      <c r="E3006" s="5" t="s">
        <v>13</v>
      </c>
      <c r="F3006" s="7" t="n">
        <v>3560.5</v>
      </c>
      <c r="G3006" s="7" t="n">
        <v>3439.9</v>
      </c>
      <c r="H3006" s="7" t="n">
        <v>120.7</v>
      </c>
      <c r="I3006" s="7" t="n">
        <v>21.92</v>
      </c>
      <c r="J3006" s="8" t="n">
        <v>55.0518</v>
      </c>
    </row>
    <row r="3007" customFormat="false" ht="15" hidden="false" customHeight="false" outlineLevel="0" collapsed="false">
      <c r="A3007" s="4" t="n">
        <v>41339</v>
      </c>
      <c r="B3007" s="5" t="n">
        <v>2013</v>
      </c>
      <c r="C3007" s="5" t="n">
        <v>3</v>
      </c>
      <c r="D3007" s="6" t="str">
        <f aca="false">IF(MONTH(A3007)&gt;=4,"FY "&amp;YEAR(A3007)&amp;"-"&amp;RIGHT(YEAR(A3007)+1,2),"FY "&amp;(YEAR(A3007)-1)&amp;"-"&amp;RIGHT(YEAR(A3007),2))</f>
        <v>FY 2012-13</v>
      </c>
      <c r="E3007" s="5" t="s">
        <v>13</v>
      </c>
      <c r="F3007" s="7" t="n">
        <v>3520</v>
      </c>
      <c r="G3007" s="7" t="n">
        <v>3215.7</v>
      </c>
      <c r="H3007" s="7" t="n">
        <v>304.3</v>
      </c>
      <c r="I3007" s="7" t="n">
        <v>55.68</v>
      </c>
      <c r="J3007" s="8" t="n">
        <v>54.652</v>
      </c>
    </row>
    <row r="3008" customFormat="false" ht="15" hidden="false" customHeight="false" outlineLevel="0" collapsed="false">
      <c r="A3008" s="4" t="n">
        <v>41340</v>
      </c>
      <c r="B3008" s="5" t="n">
        <v>2013</v>
      </c>
      <c r="C3008" s="5" t="n">
        <v>3</v>
      </c>
      <c r="D3008" s="6" t="str">
        <f aca="false">IF(MONTH(A3008)&gt;=4,"FY "&amp;YEAR(A3008)&amp;"-"&amp;RIGHT(YEAR(A3008)+1,2),"FY "&amp;(YEAR(A3008)-1)&amp;"-"&amp;RIGHT(YEAR(A3008),2))</f>
        <v>FY 2012-13</v>
      </c>
      <c r="E3008" s="5" t="s">
        <v>13</v>
      </c>
      <c r="F3008" s="7" t="n">
        <v>3622.8</v>
      </c>
      <c r="G3008" s="7" t="n">
        <v>2972.1</v>
      </c>
      <c r="H3008" s="7" t="n">
        <v>650.7</v>
      </c>
      <c r="I3008" s="7" t="n">
        <v>118.95</v>
      </c>
      <c r="J3008" s="8" t="n">
        <v>54.7065</v>
      </c>
    </row>
    <row r="3009" customFormat="false" ht="15" hidden="false" customHeight="false" outlineLevel="0" collapsed="false">
      <c r="A3009" s="4" t="n">
        <v>41341</v>
      </c>
      <c r="B3009" s="5" t="n">
        <v>2013</v>
      </c>
      <c r="C3009" s="5" t="n">
        <v>3</v>
      </c>
      <c r="D3009" s="6" t="str">
        <f aca="false">IF(MONTH(A3009)&gt;=4,"FY "&amp;YEAR(A3009)&amp;"-"&amp;RIGHT(YEAR(A3009)+1,2),"FY "&amp;(YEAR(A3009)-1)&amp;"-"&amp;RIGHT(YEAR(A3009),2))</f>
        <v>FY 2012-13</v>
      </c>
      <c r="E3009" s="5" t="s">
        <v>13</v>
      </c>
      <c r="F3009" s="7" t="n">
        <v>3249.7</v>
      </c>
      <c r="G3009" s="7" t="n">
        <v>2555.3</v>
      </c>
      <c r="H3009" s="7" t="n">
        <v>694.4</v>
      </c>
      <c r="I3009" s="7" t="n">
        <v>126.85</v>
      </c>
      <c r="J3009" s="8" t="n">
        <v>54.7393</v>
      </c>
    </row>
    <row r="3010" customFormat="false" ht="15" hidden="false" customHeight="false" outlineLevel="0" collapsed="false">
      <c r="A3010" s="4" t="n">
        <v>41344</v>
      </c>
      <c r="B3010" s="5" t="n">
        <v>2013</v>
      </c>
      <c r="C3010" s="5" t="n">
        <v>3</v>
      </c>
      <c r="D3010" s="6" t="str">
        <f aca="false">IF(MONTH(A3010)&gt;=4,"FY "&amp;YEAR(A3010)&amp;"-"&amp;RIGHT(YEAR(A3010)+1,2),"FY "&amp;(YEAR(A3010)-1)&amp;"-"&amp;RIGHT(YEAR(A3010),2))</f>
        <v>FY 2012-13</v>
      </c>
      <c r="E3010" s="5" t="s">
        <v>13</v>
      </c>
      <c r="F3010" s="7" t="n">
        <v>3442.6</v>
      </c>
      <c r="G3010" s="7" t="n">
        <v>2075.6</v>
      </c>
      <c r="H3010" s="7" t="n">
        <v>1366.9</v>
      </c>
      <c r="I3010" s="7" t="n">
        <v>251.26</v>
      </c>
      <c r="J3010" s="8" t="n">
        <v>54.4035</v>
      </c>
    </row>
    <row r="3011" customFormat="false" ht="15" hidden="false" customHeight="false" outlineLevel="0" collapsed="false">
      <c r="A3011" s="4" t="n">
        <v>41345</v>
      </c>
      <c r="B3011" s="5" t="n">
        <v>2013</v>
      </c>
      <c r="C3011" s="5" t="n">
        <v>3</v>
      </c>
      <c r="D3011" s="6" t="str">
        <f aca="false">IF(MONTH(A3011)&gt;=4,"FY "&amp;YEAR(A3011)&amp;"-"&amp;RIGHT(YEAR(A3011)+1,2),"FY "&amp;(YEAR(A3011)-1)&amp;"-"&amp;RIGHT(YEAR(A3011),2))</f>
        <v>FY 2012-13</v>
      </c>
      <c r="E3011" s="5" t="s">
        <v>13</v>
      </c>
      <c r="F3011" s="7" t="n">
        <v>3205.1</v>
      </c>
      <c r="G3011" s="7" t="n">
        <v>2198.4</v>
      </c>
      <c r="H3011" s="7" t="n">
        <v>1006.7</v>
      </c>
      <c r="I3011" s="7" t="n">
        <v>185.42</v>
      </c>
      <c r="J3011" s="8" t="n">
        <v>54.2933</v>
      </c>
    </row>
    <row r="3012" customFormat="false" ht="15" hidden="false" customHeight="false" outlineLevel="0" collapsed="false">
      <c r="A3012" s="4" t="n">
        <v>41346</v>
      </c>
      <c r="B3012" s="5" t="n">
        <v>2013</v>
      </c>
      <c r="C3012" s="5" t="n">
        <v>3</v>
      </c>
      <c r="D3012" s="6" t="str">
        <f aca="false">IF(MONTH(A3012)&gt;=4,"FY "&amp;YEAR(A3012)&amp;"-"&amp;RIGHT(YEAR(A3012)+1,2),"FY "&amp;(YEAR(A3012)-1)&amp;"-"&amp;RIGHT(YEAR(A3012),2))</f>
        <v>FY 2012-13</v>
      </c>
      <c r="E3012" s="5" t="s">
        <v>13</v>
      </c>
      <c r="F3012" s="7" t="n">
        <v>2783.5</v>
      </c>
      <c r="G3012" s="7" t="n">
        <v>2002.5</v>
      </c>
      <c r="H3012" s="7" t="n">
        <v>781.1</v>
      </c>
      <c r="I3012" s="7" t="n">
        <v>143.75</v>
      </c>
      <c r="J3012" s="8" t="n">
        <v>54.3365</v>
      </c>
    </row>
    <row r="3013" customFormat="false" ht="15" hidden="false" customHeight="false" outlineLevel="0" collapsed="false">
      <c r="A3013" s="4" t="n">
        <v>41347</v>
      </c>
      <c r="B3013" s="5" t="n">
        <v>2013</v>
      </c>
      <c r="C3013" s="5" t="n">
        <v>3</v>
      </c>
      <c r="D3013" s="6" t="str">
        <f aca="false">IF(MONTH(A3013)&gt;=4,"FY "&amp;YEAR(A3013)&amp;"-"&amp;RIGHT(YEAR(A3013)+1,2),"FY "&amp;(YEAR(A3013)-1)&amp;"-"&amp;RIGHT(YEAR(A3013),2))</f>
        <v>FY 2012-13</v>
      </c>
      <c r="E3013" s="5" t="s">
        <v>13</v>
      </c>
      <c r="F3013" s="7" t="n">
        <v>2503.6</v>
      </c>
      <c r="G3013" s="7" t="n">
        <v>2200.8</v>
      </c>
      <c r="H3013" s="7" t="n">
        <v>302.8</v>
      </c>
      <c r="I3013" s="7" t="n">
        <v>55.95</v>
      </c>
      <c r="J3013" s="8" t="n">
        <v>54.11</v>
      </c>
    </row>
    <row r="3014" customFormat="false" ht="15" hidden="false" customHeight="false" outlineLevel="0" collapsed="false">
      <c r="A3014" s="4" t="n">
        <v>41348</v>
      </c>
      <c r="B3014" s="5" t="n">
        <v>2013</v>
      </c>
      <c r="C3014" s="5" t="n">
        <v>3</v>
      </c>
      <c r="D3014" s="6" t="str">
        <f aca="false">IF(MONTH(A3014)&gt;=4,"FY "&amp;YEAR(A3014)&amp;"-"&amp;RIGHT(YEAR(A3014)+1,2),"FY "&amp;(YEAR(A3014)-1)&amp;"-"&amp;RIGHT(YEAR(A3014),2))</f>
        <v>FY 2012-13</v>
      </c>
      <c r="E3014" s="5" t="s">
        <v>13</v>
      </c>
      <c r="F3014" s="7" t="n">
        <v>3222.5</v>
      </c>
      <c r="G3014" s="7" t="n">
        <v>2650</v>
      </c>
      <c r="H3014" s="7" t="n">
        <v>572.5</v>
      </c>
      <c r="I3014" s="7" t="n">
        <v>105.17</v>
      </c>
      <c r="J3014" s="8" t="n">
        <v>54.442</v>
      </c>
    </row>
    <row r="3015" customFormat="false" ht="15" hidden="false" customHeight="false" outlineLevel="0" collapsed="false">
      <c r="A3015" s="4" t="n">
        <v>41351</v>
      </c>
      <c r="B3015" s="5" t="n">
        <v>2013</v>
      </c>
      <c r="C3015" s="5" t="n">
        <v>3</v>
      </c>
      <c r="D3015" s="6" t="str">
        <f aca="false">IF(MONTH(A3015)&gt;=4,"FY "&amp;YEAR(A3015)&amp;"-"&amp;RIGHT(YEAR(A3015)+1,2),"FY "&amp;(YEAR(A3015)-1)&amp;"-"&amp;RIGHT(YEAR(A3015),2))</f>
        <v>FY 2012-13</v>
      </c>
      <c r="E3015" s="5" t="s">
        <v>13</v>
      </c>
      <c r="F3015" s="7" t="n">
        <v>4455.1</v>
      </c>
      <c r="G3015" s="7" t="n">
        <v>3282.6</v>
      </c>
      <c r="H3015" s="7" t="n">
        <v>1172.5</v>
      </c>
      <c r="I3015" s="7" t="n">
        <v>216.49</v>
      </c>
      <c r="J3015" s="8" t="n">
        <v>54.1605</v>
      </c>
    </row>
    <row r="3016" customFormat="false" ht="15" hidden="false" customHeight="false" outlineLevel="0" collapsed="false">
      <c r="A3016" s="4" t="n">
        <v>41352</v>
      </c>
      <c r="B3016" s="5" t="n">
        <v>2013</v>
      </c>
      <c r="C3016" s="5" t="n">
        <v>3</v>
      </c>
      <c r="D3016" s="6" t="str">
        <f aca="false">IF(MONTH(A3016)&gt;=4,"FY "&amp;YEAR(A3016)&amp;"-"&amp;RIGHT(YEAR(A3016)+1,2),"FY "&amp;(YEAR(A3016)-1)&amp;"-"&amp;RIGHT(YEAR(A3016),2))</f>
        <v>FY 2012-13</v>
      </c>
      <c r="E3016" s="5" t="s">
        <v>13</v>
      </c>
      <c r="F3016" s="7" t="n">
        <v>2700.8</v>
      </c>
      <c r="G3016" s="7" t="n">
        <v>2165.5</v>
      </c>
      <c r="H3016" s="7" t="n">
        <v>535.4</v>
      </c>
      <c r="I3016" s="7" t="n">
        <v>98.61</v>
      </c>
      <c r="J3016" s="8" t="n">
        <v>54.2915</v>
      </c>
    </row>
    <row r="3017" customFormat="false" ht="15" hidden="false" customHeight="false" outlineLevel="0" collapsed="false">
      <c r="A3017" s="4" t="n">
        <v>41353</v>
      </c>
      <c r="B3017" s="5" t="n">
        <v>2013</v>
      </c>
      <c r="C3017" s="5" t="n">
        <v>3</v>
      </c>
      <c r="D3017" s="6" t="str">
        <f aca="false">IF(MONTH(A3017)&gt;=4,"FY "&amp;YEAR(A3017)&amp;"-"&amp;RIGHT(YEAR(A3017)+1,2),"FY "&amp;(YEAR(A3017)-1)&amp;"-"&amp;RIGHT(YEAR(A3017),2))</f>
        <v>FY 2012-13</v>
      </c>
      <c r="E3017" s="5" t="s">
        <v>13</v>
      </c>
      <c r="F3017" s="7" t="n">
        <v>3931.8</v>
      </c>
      <c r="G3017" s="7" t="n">
        <v>3785.2</v>
      </c>
      <c r="H3017" s="7" t="n">
        <v>146.6</v>
      </c>
      <c r="I3017" s="7" t="n">
        <v>27.01</v>
      </c>
      <c r="J3017" s="8" t="n">
        <v>54.2635</v>
      </c>
    </row>
    <row r="3018" customFormat="false" ht="15" hidden="false" customHeight="false" outlineLevel="0" collapsed="false">
      <c r="A3018" s="4" t="n">
        <v>41354</v>
      </c>
      <c r="B3018" s="5" t="n">
        <v>2013</v>
      </c>
      <c r="C3018" s="5" t="n">
        <v>3</v>
      </c>
      <c r="D3018" s="6" t="str">
        <f aca="false">IF(MONTH(A3018)&gt;=4,"FY "&amp;YEAR(A3018)&amp;"-"&amp;RIGHT(YEAR(A3018)+1,2),"FY "&amp;(YEAR(A3018)-1)&amp;"-"&amp;RIGHT(YEAR(A3018),2))</f>
        <v>FY 2012-13</v>
      </c>
      <c r="E3018" s="5" t="s">
        <v>13</v>
      </c>
      <c r="F3018" s="7" t="n">
        <v>3369.5</v>
      </c>
      <c r="G3018" s="7" t="n">
        <v>3529.3</v>
      </c>
      <c r="H3018" s="7" t="n">
        <v>-159.8</v>
      </c>
      <c r="I3018" s="7" t="n">
        <v>-29.39</v>
      </c>
      <c r="J3018" s="8" t="n">
        <v>54.378</v>
      </c>
    </row>
    <row r="3019" customFormat="false" ht="15" hidden="false" customHeight="false" outlineLevel="0" collapsed="false">
      <c r="A3019" s="4" t="n">
        <v>41355</v>
      </c>
      <c r="B3019" s="5" t="n">
        <v>2013</v>
      </c>
      <c r="C3019" s="5" t="n">
        <v>3</v>
      </c>
      <c r="D3019" s="6" t="str">
        <f aca="false">IF(MONTH(A3019)&gt;=4,"FY "&amp;YEAR(A3019)&amp;"-"&amp;RIGHT(YEAR(A3019)+1,2),"FY "&amp;(YEAR(A3019)-1)&amp;"-"&amp;RIGHT(YEAR(A3019),2))</f>
        <v>FY 2012-13</v>
      </c>
      <c r="E3019" s="5" t="s">
        <v>13</v>
      </c>
      <c r="F3019" s="7" t="n">
        <v>3482.7</v>
      </c>
      <c r="G3019" s="7" t="n">
        <v>3071.5</v>
      </c>
      <c r="H3019" s="7" t="n">
        <v>411.2</v>
      </c>
      <c r="I3019" s="7" t="n">
        <v>75.75</v>
      </c>
      <c r="J3019" s="8" t="n">
        <v>54.281</v>
      </c>
    </row>
    <row r="3020" customFormat="false" ht="15" hidden="false" customHeight="false" outlineLevel="0" collapsed="false">
      <c r="A3020" s="4" t="n">
        <v>41358</v>
      </c>
      <c r="B3020" s="5" t="n">
        <v>2013</v>
      </c>
      <c r="C3020" s="5" t="n">
        <v>3</v>
      </c>
      <c r="D3020" s="6" t="str">
        <f aca="false">IF(MONTH(A3020)&gt;=4,"FY "&amp;YEAR(A3020)&amp;"-"&amp;RIGHT(YEAR(A3020)+1,2),"FY "&amp;(YEAR(A3020)-1)&amp;"-"&amp;RIGHT(YEAR(A3020),2))</f>
        <v>FY 2012-13</v>
      </c>
      <c r="E3020" s="5" t="s">
        <v>13</v>
      </c>
      <c r="F3020" s="7" t="n">
        <v>3134.3</v>
      </c>
      <c r="G3020" s="7" t="n">
        <v>2930.4</v>
      </c>
      <c r="H3020" s="7" t="n">
        <v>203.9</v>
      </c>
      <c r="I3020" s="7" t="n">
        <v>37.52</v>
      </c>
      <c r="J3020" s="8" t="n">
        <v>54.335</v>
      </c>
    </row>
    <row r="3021" customFormat="false" ht="15" hidden="false" customHeight="false" outlineLevel="0" collapsed="false">
      <c r="A3021" s="4" t="n">
        <v>41359</v>
      </c>
      <c r="B3021" s="5" t="n">
        <v>2013</v>
      </c>
      <c r="C3021" s="5" t="n">
        <v>3</v>
      </c>
      <c r="D3021" s="6" t="str">
        <f aca="false">IF(MONTH(A3021)&gt;=4,"FY "&amp;YEAR(A3021)&amp;"-"&amp;RIGHT(YEAR(A3021)+1,2),"FY "&amp;(YEAR(A3021)-1)&amp;"-"&amp;RIGHT(YEAR(A3021),2))</f>
        <v>FY 2012-13</v>
      </c>
      <c r="E3021" s="5" t="s">
        <v>13</v>
      </c>
      <c r="F3021" s="7" t="n">
        <v>3410.2</v>
      </c>
      <c r="G3021" s="7" t="n">
        <v>2603.3</v>
      </c>
      <c r="H3021" s="7" t="n">
        <v>806.9</v>
      </c>
      <c r="I3021" s="7" t="n">
        <v>149.15</v>
      </c>
      <c r="J3021" s="8" t="n">
        <v>54.099</v>
      </c>
    </row>
    <row r="3022" customFormat="false" ht="15" hidden="false" customHeight="false" outlineLevel="0" collapsed="false">
      <c r="A3022" s="4" t="n">
        <v>41361</v>
      </c>
      <c r="B3022" s="5" t="n">
        <v>2013</v>
      </c>
      <c r="C3022" s="5" t="n">
        <v>3</v>
      </c>
      <c r="D3022" s="6" t="str">
        <f aca="false">IF(MONTH(A3022)&gt;=4,"FY "&amp;YEAR(A3022)&amp;"-"&amp;RIGHT(YEAR(A3022)+1,2),"FY "&amp;(YEAR(A3022)-1)&amp;"-"&amp;RIGHT(YEAR(A3022),2))</f>
        <v>FY 2012-13</v>
      </c>
      <c r="E3022" s="5" t="s">
        <v>13</v>
      </c>
      <c r="F3022" s="7" t="n">
        <v>2919.5</v>
      </c>
      <c r="G3022" s="7" t="n">
        <v>2352.8</v>
      </c>
      <c r="H3022" s="7" t="n">
        <v>566.7</v>
      </c>
      <c r="I3022" s="7" t="n">
        <v>104.42</v>
      </c>
      <c r="J3022" s="8" t="n">
        <v>54.2735</v>
      </c>
    </row>
    <row r="3023" customFormat="false" ht="15" hidden="false" customHeight="false" outlineLevel="0" collapsed="false">
      <c r="A3023" s="4" t="n">
        <v>41366</v>
      </c>
      <c r="B3023" s="5" t="n">
        <v>2013</v>
      </c>
      <c r="C3023" s="5" t="n">
        <v>4</v>
      </c>
      <c r="D3023" s="6" t="str">
        <f aca="false">IF(MONTH(A3023)&gt;=4,"FY "&amp;YEAR(A3023)&amp;"-"&amp;RIGHT(YEAR(A3023)+1,2),"FY "&amp;(YEAR(A3023)-1)&amp;"-"&amp;RIGHT(YEAR(A3023),2))</f>
        <v>FY 2013-14</v>
      </c>
      <c r="E3023" s="5" t="s">
        <v>13</v>
      </c>
      <c r="F3023" s="7" t="n">
        <v>8069.5</v>
      </c>
      <c r="G3023" s="7" t="n">
        <v>6807.5</v>
      </c>
      <c r="H3023" s="7" t="n">
        <v>1262</v>
      </c>
      <c r="I3023" s="7" t="n">
        <v>232.03</v>
      </c>
      <c r="J3023" s="8" t="n">
        <v>54.3893</v>
      </c>
    </row>
    <row r="3024" customFormat="false" ht="15" hidden="false" customHeight="false" outlineLevel="0" collapsed="false">
      <c r="A3024" s="4" t="n">
        <v>41367</v>
      </c>
      <c r="B3024" s="5" t="n">
        <v>2013</v>
      </c>
      <c r="C3024" s="5" t="n">
        <v>4</v>
      </c>
      <c r="D3024" s="6" t="str">
        <f aca="false">IF(MONTH(A3024)&gt;=4,"FY "&amp;YEAR(A3024)&amp;"-"&amp;RIGHT(YEAR(A3024)+1,2),"FY "&amp;(YEAR(A3024)-1)&amp;"-"&amp;RIGHT(YEAR(A3024),2))</f>
        <v>FY 2013-14</v>
      </c>
      <c r="E3024" s="5" t="s">
        <v>13</v>
      </c>
      <c r="F3024" s="7" t="n">
        <v>1988.7</v>
      </c>
      <c r="G3024" s="7" t="n">
        <v>2018.5</v>
      </c>
      <c r="H3024" s="7" t="n">
        <v>-29.8</v>
      </c>
      <c r="I3024" s="7" t="n">
        <v>-5.48</v>
      </c>
      <c r="J3024" s="8" t="n">
        <v>54.3345</v>
      </c>
    </row>
    <row r="3025" customFormat="false" ht="15" hidden="false" customHeight="false" outlineLevel="0" collapsed="false">
      <c r="A3025" s="4" t="n">
        <v>41368</v>
      </c>
      <c r="B3025" s="5" t="n">
        <v>2013</v>
      </c>
      <c r="C3025" s="5" t="n">
        <v>4</v>
      </c>
      <c r="D3025" s="6" t="str">
        <f aca="false">IF(MONTH(A3025)&gt;=4,"FY "&amp;YEAR(A3025)&amp;"-"&amp;RIGHT(YEAR(A3025)+1,2),"FY "&amp;(YEAR(A3025)-1)&amp;"-"&amp;RIGHT(YEAR(A3025),2))</f>
        <v>FY 2013-14</v>
      </c>
      <c r="E3025" s="5" t="s">
        <v>13</v>
      </c>
      <c r="F3025" s="7" t="n">
        <v>2365.9</v>
      </c>
      <c r="G3025" s="7" t="n">
        <v>2710.7</v>
      </c>
      <c r="H3025" s="7" t="n">
        <v>-344.8</v>
      </c>
      <c r="I3025" s="7" t="n">
        <v>-63.4</v>
      </c>
      <c r="J3025" s="8" t="n">
        <v>54.3885</v>
      </c>
    </row>
    <row r="3026" customFormat="false" ht="15" hidden="false" customHeight="false" outlineLevel="0" collapsed="false">
      <c r="A3026" s="4" t="n">
        <v>41369</v>
      </c>
      <c r="B3026" s="5" t="n">
        <v>2013</v>
      </c>
      <c r="C3026" s="5" t="n">
        <v>4</v>
      </c>
      <c r="D3026" s="6" t="str">
        <f aca="false">IF(MONTH(A3026)&gt;=4,"FY "&amp;YEAR(A3026)&amp;"-"&amp;RIGHT(YEAR(A3026)+1,2),"FY "&amp;(YEAR(A3026)-1)&amp;"-"&amp;RIGHT(YEAR(A3026),2))</f>
        <v>FY 2013-14</v>
      </c>
      <c r="E3026" s="5" t="s">
        <v>13</v>
      </c>
      <c r="F3026" s="7" t="n">
        <v>1953.9</v>
      </c>
      <c r="G3026" s="7" t="n">
        <v>2202</v>
      </c>
      <c r="H3026" s="7" t="n">
        <v>-248.1</v>
      </c>
      <c r="I3026" s="7" t="n">
        <v>-45.4</v>
      </c>
      <c r="J3026" s="8" t="n">
        <v>54.646</v>
      </c>
    </row>
    <row r="3027" customFormat="false" ht="15" hidden="false" customHeight="false" outlineLevel="0" collapsed="false">
      <c r="A3027" s="4" t="n">
        <v>41372</v>
      </c>
      <c r="B3027" s="5" t="n">
        <v>2013</v>
      </c>
      <c r="C3027" s="5" t="n">
        <v>4</v>
      </c>
      <c r="D3027" s="6" t="str">
        <f aca="false">IF(MONTH(A3027)&gt;=4,"FY "&amp;YEAR(A3027)&amp;"-"&amp;RIGHT(YEAR(A3027)+1,2),"FY "&amp;(YEAR(A3027)-1)&amp;"-"&amp;RIGHT(YEAR(A3027),2))</f>
        <v>FY 2013-14</v>
      </c>
      <c r="E3027" s="5" t="s">
        <v>13</v>
      </c>
      <c r="F3027" s="7" t="n">
        <v>2034.9</v>
      </c>
      <c r="G3027" s="7" t="n">
        <v>2157.6</v>
      </c>
      <c r="H3027" s="7" t="n">
        <v>-122.7</v>
      </c>
      <c r="I3027" s="7" t="n">
        <v>-22.36</v>
      </c>
      <c r="J3027" s="8" t="n">
        <v>54.8803</v>
      </c>
    </row>
    <row r="3028" customFormat="false" ht="15" hidden="false" customHeight="false" outlineLevel="0" collapsed="false">
      <c r="A3028" s="4" t="n">
        <v>41373</v>
      </c>
      <c r="B3028" s="5" t="n">
        <v>2013</v>
      </c>
      <c r="C3028" s="5" t="n">
        <v>4</v>
      </c>
      <c r="D3028" s="6" t="str">
        <f aca="false">IF(MONTH(A3028)&gt;=4,"FY "&amp;YEAR(A3028)&amp;"-"&amp;RIGHT(YEAR(A3028)+1,2),"FY "&amp;(YEAR(A3028)-1)&amp;"-"&amp;RIGHT(YEAR(A3028),2))</f>
        <v>FY 2013-14</v>
      </c>
      <c r="E3028" s="5" t="s">
        <v>13</v>
      </c>
      <c r="F3028" s="7" t="n">
        <v>1553.6</v>
      </c>
      <c r="G3028" s="7" t="n">
        <v>1657.8</v>
      </c>
      <c r="H3028" s="7" t="n">
        <v>-104.2</v>
      </c>
      <c r="I3028" s="7" t="n">
        <v>-19.04</v>
      </c>
      <c r="J3028" s="8" t="n">
        <v>54.7215</v>
      </c>
    </row>
    <row r="3029" customFormat="false" ht="15" hidden="false" customHeight="false" outlineLevel="0" collapsed="false">
      <c r="A3029" s="4" t="n">
        <v>41374</v>
      </c>
      <c r="B3029" s="5" t="n">
        <v>2013</v>
      </c>
      <c r="C3029" s="5" t="n">
        <v>4</v>
      </c>
      <c r="D3029" s="6" t="str">
        <f aca="false">IF(MONTH(A3029)&gt;=4,"FY "&amp;YEAR(A3029)&amp;"-"&amp;RIGHT(YEAR(A3029)+1,2),"FY "&amp;(YEAR(A3029)-1)&amp;"-"&amp;RIGHT(YEAR(A3029),2))</f>
        <v>FY 2013-14</v>
      </c>
      <c r="E3029" s="5" t="s">
        <v>13</v>
      </c>
      <c r="F3029" s="7" t="n">
        <v>2091.4</v>
      </c>
      <c r="G3029" s="7" t="n">
        <v>2710.3</v>
      </c>
      <c r="H3029" s="7" t="n">
        <v>-618.9</v>
      </c>
      <c r="I3029" s="7" t="n">
        <v>-113.64</v>
      </c>
      <c r="J3029" s="8" t="n">
        <v>54.4613</v>
      </c>
    </row>
    <row r="3030" customFormat="false" ht="15" hidden="false" customHeight="false" outlineLevel="0" collapsed="false">
      <c r="A3030" s="4" t="n">
        <v>41376</v>
      </c>
      <c r="B3030" s="5" t="n">
        <v>2013</v>
      </c>
      <c r="C3030" s="5" t="n">
        <v>4</v>
      </c>
      <c r="D3030" s="6" t="str">
        <f aca="false">IF(MONTH(A3030)&gt;=4,"FY "&amp;YEAR(A3030)&amp;"-"&amp;RIGHT(YEAR(A3030)+1,2),"FY "&amp;(YEAR(A3030)-1)&amp;"-"&amp;RIGHT(YEAR(A3030),2))</f>
        <v>FY 2013-14</v>
      </c>
      <c r="E3030" s="5" t="s">
        <v>13</v>
      </c>
      <c r="F3030" s="7" t="n">
        <v>6254.1</v>
      </c>
      <c r="G3030" s="7" t="n">
        <v>6089.6</v>
      </c>
      <c r="H3030" s="7" t="n">
        <v>164.5</v>
      </c>
      <c r="I3030" s="7" t="n">
        <v>30.16</v>
      </c>
      <c r="J3030" s="8" t="n">
        <v>54.534</v>
      </c>
    </row>
    <row r="3031" customFormat="false" ht="15" hidden="false" customHeight="false" outlineLevel="0" collapsed="false">
      <c r="A3031" s="4" t="n">
        <v>41379</v>
      </c>
      <c r="B3031" s="5" t="n">
        <v>2013</v>
      </c>
      <c r="C3031" s="5" t="n">
        <v>4</v>
      </c>
      <c r="D3031" s="6" t="str">
        <f aca="false">IF(MONTH(A3031)&gt;=4,"FY "&amp;YEAR(A3031)&amp;"-"&amp;RIGHT(YEAR(A3031)+1,2),"FY "&amp;(YEAR(A3031)-1)&amp;"-"&amp;RIGHT(YEAR(A3031),2))</f>
        <v>FY 2013-14</v>
      </c>
      <c r="E3031" s="5" t="s">
        <v>13</v>
      </c>
      <c r="F3031" s="7" t="n">
        <v>2907.7</v>
      </c>
      <c r="G3031" s="7" t="n">
        <v>2814.5</v>
      </c>
      <c r="H3031" s="7" t="n">
        <v>93.2</v>
      </c>
      <c r="I3031" s="7" t="n">
        <v>17.11</v>
      </c>
      <c r="J3031" s="8" t="n">
        <v>54.4425</v>
      </c>
    </row>
    <row r="3032" customFormat="false" ht="15" hidden="false" customHeight="false" outlineLevel="0" collapsed="false">
      <c r="A3032" s="4" t="n">
        <v>41380</v>
      </c>
      <c r="B3032" s="5" t="n">
        <v>2013</v>
      </c>
      <c r="C3032" s="5" t="n">
        <v>4</v>
      </c>
      <c r="D3032" s="6" t="str">
        <f aca="false">IF(MONTH(A3032)&gt;=4,"FY "&amp;YEAR(A3032)&amp;"-"&amp;RIGHT(YEAR(A3032)+1,2),"FY "&amp;(YEAR(A3032)-1)&amp;"-"&amp;RIGHT(YEAR(A3032),2))</f>
        <v>FY 2013-14</v>
      </c>
      <c r="E3032" s="5" t="s">
        <v>13</v>
      </c>
      <c r="F3032" s="7" t="n">
        <v>2884.8</v>
      </c>
      <c r="G3032" s="7" t="n">
        <v>3222.3</v>
      </c>
      <c r="H3032" s="7" t="n">
        <v>-337.5</v>
      </c>
      <c r="I3032" s="7" t="n">
        <v>-61.79</v>
      </c>
      <c r="J3032" s="8" t="n">
        <v>54.626</v>
      </c>
    </row>
    <row r="3033" customFormat="false" ht="15" hidden="false" customHeight="false" outlineLevel="0" collapsed="false">
      <c r="A3033" s="4" t="n">
        <v>41381</v>
      </c>
      <c r="B3033" s="5" t="n">
        <v>2013</v>
      </c>
      <c r="C3033" s="5" t="n">
        <v>4</v>
      </c>
      <c r="D3033" s="6" t="str">
        <f aca="false">IF(MONTH(A3033)&gt;=4,"FY "&amp;YEAR(A3033)&amp;"-"&amp;RIGHT(YEAR(A3033)+1,2),"FY "&amp;(YEAR(A3033)-1)&amp;"-"&amp;RIGHT(YEAR(A3033),2))</f>
        <v>FY 2013-14</v>
      </c>
      <c r="E3033" s="5" t="s">
        <v>13</v>
      </c>
      <c r="F3033" s="7" t="n">
        <v>3089.4</v>
      </c>
      <c r="G3033" s="7" t="n">
        <v>2450.4</v>
      </c>
      <c r="H3033" s="7" t="n">
        <v>638.9</v>
      </c>
      <c r="I3033" s="7" t="n">
        <v>117.6</v>
      </c>
      <c r="J3033" s="8" t="n">
        <v>54.329</v>
      </c>
    </row>
    <row r="3034" customFormat="false" ht="15" hidden="false" customHeight="false" outlineLevel="0" collapsed="false">
      <c r="A3034" s="4" t="n">
        <v>41382</v>
      </c>
      <c r="B3034" s="5" t="n">
        <v>2013</v>
      </c>
      <c r="C3034" s="5" t="n">
        <v>4</v>
      </c>
      <c r="D3034" s="6" t="str">
        <f aca="false">IF(MONTH(A3034)&gt;=4,"FY "&amp;YEAR(A3034)&amp;"-"&amp;RIGHT(YEAR(A3034)+1,2),"FY "&amp;(YEAR(A3034)-1)&amp;"-"&amp;RIGHT(YEAR(A3034),2))</f>
        <v>FY 2013-14</v>
      </c>
      <c r="E3034" s="5" t="s">
        <v>13</v>
      </c>
      <c r="F3034" s="7" t="n">
        <v>3639.5</v>
      </c>
      <c r="G3034" s="7" t="n">
        <v>3396.2</v>
      </c>
      <c r="H3034" s="7" t="n">
        <v>243.3</v>
      </c>
      <c r="I3034" s="7" t="n">
        <v>45.1</v>
      </c>
      <c r="J3034" s="8" t="n">
        <v>53.9423</v>
      </c>
    </row>
    <row r="3035" customFormat="false" ht="15" hidden="false" customHeight="false" outlineLevel="0" collapsed="false">
      <c r="A3035" s="4" t="n">
        <v>41386</v>
      </c>
      <c r="B3035" s="5" t="n">
        <v>2013</v>
      </c>
      <c r="C3035" s="5" t="n">
        <v>4</v>
      </c>
      <c r="D3035" s="6" t="str">
        <f aca="false">IF(MONTH(A3035)&gt;=4,"FY "&amp;YEAR(A3035)&amp;"-"&amp;RIGHT(YEAR(A3035)+1,2),"FY "&amp;(YEAR(A3035)-1)&amp;"-"&amp;RIGHT(YEAR(A3035),2))</f>
        <v>FY 2013-14</v>
      </c>
      <c r="E3035" s="5" t="s">
        <v>13</v>
      </c>
      <c r="F3035" s="7" t="n">
        <v>3676.7</v>
      </c>
      <c r="G3035" s="7" t="n">
        <v>2643.8</v>
      </c>
      <c r="H3035" s="7" t="n">
        <v>1032.9</v>
      </c>
      <c r="I3035" s="7" t="n">
        <v>191.17</v>
      </c>
      <c r="J3035" s="8" t="n">
        <v>54.0298</v>
      </c>
    </row>
    <row r="3036" customFormat="false" ht="15" hidden="false" customHeight="false" outlineLevel="0" collapsed="false">
      <c r="A3036" s="4" t="n">
        <v>41387</v>
      </c>
      <c r="B3036" s="5" t="n">
        <v>2013</v>
      </c>
      <c r="C3036" s="5" t="n">
        <v>4</v>
      </c>
      <c r="D3036" s="6" t="str">
        <f aca="false">IF(MONTH(A3036)&gt;=4,"FY "&amp;YEAR(A3036)&amp;"-"&amp;RIGHT(YEAR(A3036)+1,2),"FY "&amp;(YEAR(A3036)-1)&amp;"-"&amp;RIGHT(YEAR(A3036),2))</f>
        <v>FY 2013-14</v>
      </c>
      <c r="E3036" s="5" t="s">
        <v>13</v>
      </c>
      <c r="F3036" s="7" t="n">
        <v>3565.7</v>
      </c>
      <c r="G3036" s="7" t="n">
        <v>2744.4</v>
      </c>
      <c r="H3036" s="7" t="n">
        <v>821.3</v>
      </c>
      <c r="I3036" s="7" t="n">
        <v>151.63</v>
      </c>
      <c r="J3036" s="8" t="n">
        <v>54.1665</v>
      </c>
    </row>
    <row r="3037" customFormat="false" ht="15" hidden="false" customHeight="false" outlineLevel="0" collapsed="false">
      <c r="A3037" s="4" t="n">
        <v>41389</v>
      </c>
      <c r="B3037" s="5" t="n">
        <v>2013</v>
      </c>
      <c r="C3037" s="5" t="n">
        <v>4</v>
      </c>
      <c r="D3037" s="6" t="str">
        <f aca="false">IF(MONTH(A3037)&gt;=4,"FY "&amp;YEAR(A3037)&amp;"-"&amp;RIGHT(YEAR(A3037)+1,2),"FY "&amp;(YEAR(A3037)-1)&amp;"-"&amp;RIGHT(YEAR(A3037),2))</f>
        <v>FY 2013-14</v>
      </c>
      <c r="E3037" s="5" t="s">
        <v>13</v>
      </c>
      <c r="F3037" s="7" t="n">
        <v>2493.2</v>
      </c>
      <c r="G3037" s="7" t="n">
        <v>2039.5</v>
      </c>
      <c r="H3037" s="7" t="n">
        <v>453.7</v>
      </c>
      <c r="I3037" s="7" t="n">
        <v>83.55</v>
      </c>
      <c r="J3037" s="8" t="n">
        <v>54.2995</v>
      </c>
    </row>
    <row r="3038" customFormat="false" ht="15" hidden="false" customHeight="false" outlineLevel="0" collapsed="false">
      <c r="A3038" s="4" t="n">
        <v>41390</v>
      </c>
      <c r="B3038" s="5" t="n">
        <v>2013</v>
      </c>
      <c r="C3038" s="5" t="n">
        <v>4</v>
      </c>
      <c r="D3038" s="6" t="str">
        <f aca="false">IF(MONTH(A3038)&gt;=4,"FY "&amp;YEAR(A3038)&amp;"-"&amp;RIGHT(YEAR(A3038)+1,2),"FY "&amp;(YEAR(A3038)-1)&amp;"-"&amp;RIGHT(YEAR(A3038),2))</f>
        <v>FY 2013-14</v>
      </c>
      <c r="E3038" s="5" t="s">
        <v>13</v>
      </c>
      <c r="F3038" s="7" t="n">
        <v>6221</v>
      </c>
      <c r="G3038" s="7" t="n">
        <v>4674.8</v>
      </c>
      <c r="H3038" s="7" t="n">
        <v>1546.2</v>
      </c>
      <c r="I3038" s="7" t="n">
        <v>285.42</v>
      </c>
      <c r="J3038" s="8" t="n">
        <v>54.1715</v>
      </c>
    </row>
    <row r="3039" customFormat="false" ht="15" hidden="false" customHeight="false" outlineLevel="0" collapsed="false">
      <c r="A3039" s="4" t="n">
        <v>41393</v>
      </c>
      <c r="B3039" s="5" t="n">
        <v>2013</v>
      </c>
      <c r="C3039" s="5" t="n">
        <v>4</v>
      </c>
      <c r="D3039" s="6" t="str">
        <f aca="false">IF(MONTH(A3039)&gt;=4,"FY "&amp;YEAR(A3039)&amp;"-"&amp;RIGHT(YEAR(A3039)+1,2),"FY "&amp;(YEAR(A3039)-1)&amp;"-"&amp;RIGHT(YEAR(A3039),2))</f>
        <v>FY 2013-14</v>
      </c>
      <c r="E3039" s="5" t="s">
        <v>13</v>
      </c>
      <c r="F3039" s="7" t="n">
        <v>3367.4</v>
      </c>
      <c r="G3039" s="7" t="n">
        <v>3064</v>
      </c>
      <c r="H3039" s="7" t="n">
        <v>303.4</v>
      </c>
      <c r="I3039" s="7" t="n">
        <v>55.88</v>
      </c>
      <c r="J3039" s="8" t="n">
        <v>54.2935</v>
      </c>
    </row>
    <row r="3040" customFormat="false" ht="15" hidden="false" customHeight="false" outlineLevel="0" collapsed="false">
      <c r="A3040" s="4" t="n">
        <v>41394</v>
      </c>
      <c r="B3040" s="5" t="n">
        <v>2013</v>
      </c>
      <c r="C3040" s="5" t="n">
        <v>4</v>
      </c>
      <c r="D3040" s="6" t="str">
        <f aca="false">IF(MONTH(A3040)&gt;=4,"FY "&amp;YEAR(A3040)&amp;"-"&amp;RIGHT(YEAR(A3040)+1,2),"FY "&amp;(YEAR(A3040)-1)&amp;"-"&amp;RIGHT(YEAR(A3040),2))</f>
        <v>FY 2013-14</v>
      </c>
      <c r="E3040" s="5" t="s">
        <v>13</v>
      </c>
      <c r="F3040" s="7" t="n">
        <v>2849.9</v>
      </c>
      <c r="G3040" s="7" t="n">
        <v>2189.2</v>
      </c>
      <c r="H3040" s="7" t="n">
        <v>660.7</v>
      </c>
      <c r="I3040" s="7" t="n">
        <v>121.73</v>
      </c>
      <c r="J3040" s="8" t="n">
        <v>54.277</v>
      </c>
    </row>
    <row r="3041" customFormat="false" ht="15" hidden="false" customHeight="false" outlineLevel="0" collapsed="false">
      <c r="A3041" s="4" t="n">
        <v>41396</v>
      </c>
      <c r="B3041" s="5" t="n">
        <v>2013</v>
      </c>
      <c r="C3041" s="5" t="n">
        <v>5</v>
      </c>
      <c r="D3041" s="6" t="str">
        <f aca="false">IF(MONTH(A3041)&gt;=4,"FY "&amp;YEAR(A3041)&amp;"-"&amp;RIGHT(YEAR(A3041)+1,2),"FY "&amp;(YEAR(A3041)-1)&amp;"-"&amp;RIGHT(YEAR(A3041),2))</f>
        <v>FY 2013-14</v>
      </c>
      <c r="E3041" s="5" t="s">
        <v>13</v>
      </c>
      <c r="F3041" s="7" t="n">
        <v>3743.2</v>
      </c>
      <c r="G3041" s="7" t="n">
        <v>2750.1</v>
      </c>
      <c r="H3041" s="7" t="n">
        <v>993.2</v>
      </c>
      <c r="I3041" s="7" t="n">
        <v>183.18</v>
      </c>
      <c r="J3041" s="8" t="n">
        <v>54.219</v>
      </c>
    </row>
    <row r="3042" customFormat="false" ht="15" hidden="false" customHeight="false" outlineLevel="0" collapsed="false">
      <c r="A3042" s="4" t="n">
        <v>41397</v>
      </c>
      <c r="B3042" s="5" t="n">
        <v>2013</v>
      </c>
      <c r="C3042" s="5" t="n">
        <v>5</v>
      </c>
      <c r="D3042" s="6" t="str">
        <f aca="false">IF(MONTH(A3042)&gt;=4,"FY "&amp;YEAR(A3042)&amp;"-"&amp;RIGHT(YEAR(A3042)+1,2),"FY "&amp;(YEAR(A3042)-1)&amp;"-"&amp;RIGHT(YEAR(A3042),2))</f>
        <v>FY 2013-14</v>
      </c>
      <c r="E3042" s="5" t="s">
        <v>13</v>
      </c>
      <c r="F3042" s="7" t="n">
        <v>4731.8</v>
      </c>
      <c r="G3042" s="7" t="n">
        <v>3118.6</v>
      </c>
      <c r="H3042" s="7" t="n">
        <v>1613.1</v>
      </c>
      <c r="I3042" s="7" t="n">
        <v>300.2</v>
      </c>
      <c r="J3042" s="8" t="n">
        <v>53.7355</v>
      </c>
    </row>
    <row r="3043" customFormat="false" ht="15" hidden="false" customHeight="false" outlineLevel="0" collapsed="false">
      <c r="A3043" s="4" t="n">
        <v>41400</v>
      </c>
      <c r="B3043" s="5" t="n">
        <v>2013</v>
      </c>
      <c r="C3043" s="5" t="n">
        <v>5</v>
      </c>
      <c r="D3043" s="6" t="str">
        <f aca="false">IF(MONTH(A3043)&gt;=4,"FY "&amp;YEAR(A3043)&amp;"-"&amp;RIGHT(YEAR(A3043)+1,2),"FY "&amp;(YEAR(A3043)-1)&amp;"-"&amp;RIGHT(YEAR(A3043),2))</f>
        <v>FY 2013-14</v>
      </c>
      <c r="E3043" s="5" t="s">
        <v>13</v>
      </c>
      <c r="F3043" s="7" t="n">
        <v>2966.8</v>
      </c>
      <c r="G3043" s="7" t="n">
        <v>1905.9</v>
      </c>
      <c r="H3043" s="7" t="n">
        <v>1061</v>
      </c>
      <c r="I3043" s="7" t="n">
        <v>196.65</v>
      </c>
      <c r="J3043" s="8" t="n">
        <v>53.951</v>
      </c>
    </row>
    <row r="3044" customFormat="false" ht="15" hidden="false" customHeight="false" outlineLevel="0" collapsed="false">
      <c r="A3044" s="4" t="n">
        <v>41401</v>
      </c>
      <c r="B3044" s="5" t="n">
        <v>2013</v>
      </c>
      <c r="C3044" s="5" t="n">
        <v>5</v>
      </c>
      <c r="D3044" s="6" t="str">
        <f aca="false">IF(MONTH(A3044)&gt;=4,"FY "&amp;YEAR(A3044)&amp;"-"&amp;RIGHT(YEAR(A3044)+1,2),"FY "&amp;(YEAR(A3044)-1)&amp;"-"&amp;RIGHT(YEAR(A3044),2))</f>
        <v>FY 2013-14</v>
      </c>
      <c r="E3044" s="5" t="s">
        <v>13</v>
      </c>
      <c r="F3044" s="7" t="n">
        <v>2405.6</v>
      </c>
      <c r="G3044" s="7" t="n">
        <v>1485.8</v>
      </c>
      <c r="H3044" s="7" t="n">
        <v>919.8</v>
      </c>
      <c r="I3044" s="7" t="n">
        <v>170.5</v>
      </c>
      <c r="J3044" s="8" t="n">
        <v>53.9495</v>
      </c>
    </row>
    <row r="3045" customFormat="false" ht="15" hidden="false" customHeight="false" outlineLevel="0" collapsed="false">
      <c r="A3045" s="4" t="n">
        <v>41402</v>
      </c>
      <c r="B3045" s="5" t="n">
        <v>2013</v>
      </c>
      <c r="C3045" s="5" t="n">
        <v>5</v>
      </c>
      <c r="D3045" s="6" t="str">
        <f aca="false">IF(MONTH(A3045)&gt;=4,"FY "&amp;YEAR(A3045)&amp;"-"&amp;RIGHT(YEAR(A3045)+1,2),"FY "&amp;(YEAR(A3045)-1)&amp;"-"&amp;RIGHT(YEAR(A3045),2))</f>
        <v>FY 2013-14</v>
      </c>
      <c r="E3045" s="5" t="s">
        <v>13</v>
      </c>
      <c r="F3045" s="7" t="n">
        <v>3449.7</v>
      </c>
      <c r="G3045" s="7" t="n">
        <v>2354.2</v>
      </c>
      <c r="H3045" s="7" t="n">
        <v>1095.5</v>
      </c>
      <c r="I3045" s="7" t="n">
        <v>201.83</v>
      </c>
      <c r="J3045" s="8" t="n">
        <v>54.277</v>
      </c>
    </row>
    <row r="3046" customFormat="false" ht="15" hidden="false" customHeight="false" outlineLevel="0" collapsed="false">
      <c r="A3046" s="4" t="n">
        <v>41403</v>
      </c>
      <c r="B3046" s="5" t="n">
        <v>2013</v>
      </c>
      <c r="C3046" s="5" t="n">
        <v>5</v>
      </c>
      <c r="D3046" s="6" t="str">
        <f aca="false">IF(MONTH(A3046)&gt;=4,"FY "&amp;YEAR(A3046)&amp;"-"&amp;RIGHT(YEAR(A3046)+1,2),"FY "&amp;(YEAR(A3046)-1)&amp;"-"&amp;RIGHT(YEAR(A3046),2))</f>
        <v>FY 2013-14</v>
      </c>
      <c r="E3046" s="5" t="s">
        <v>13</v>
      </c>
      <c r="F3046" s="7" t="n">
        <v>3151.5</v>
      </c>
      <c r="G3046" s="7" t="n">
        <v>2102.3</v>
      </c>
      <c r="H3046" s="7" t="n">
        <v>1049.3</v>
      </c>
      <c r="I3046" s="7" t="n">
        <v>193.73</v>
      </c>
      <c r="J3046" s="8" t="n">
        <v>54.16</v>
      </c>
    </row>
    <row r="3047" customFormat="false" ht="15" hidden="false" customHeight="false" outlineLevel="0" collapsed="false">
      <c r="A3047" s="4" t="n">
        <v>41404</v>
      </c>
      <c r="B3047" s="5" t="n">
        <v>2013</v>
      </c>
      <c r="C3047" s="5" t="n">
        <v>5</v>
      </c>
      <c r="D3047" s="6" t="str">
        <f aca="false">IF(MONTH(A3047)&gt;=4,"FY "&amp;YEAR(A3047)&amp;"-"&amp;RIGHT(YEAR(A3047)+1,2),"FY "&amp;(YEAR(A3047)-1)&amp;"-"&amp;RIGHT(YEAR(A3047),2))</f>
        <v>FY 2013-14</v>
      </c>
      <c r="E3047" s="5" t="s">
        <v>13</v>
      </c>
      <c r="F3047" s="7" t="n">
        <v>2380.8</v>
      </c>
      <c r="G3047" s="7" t="n">
        <v>1588</v>
      </c>
      <c r="H3047" s="7" t="n">
        <v>792.8</v>
      </c>
      <c r="I3047" s="7" t="n">
        <v>146.17</v>
      </c>
      <c r="J3047" s="8" t="n">
        <v>54.2415</v>
      </c>
    </row>
    <row r="3048" customFormat="false" ht="15" hidden="false" customHeight="false" outlineLevel="0" collapsed="false">
      <c r="A3048" s="4" t="n">
        <v>41407</v>
      </c>
      <c r="B3048" s="5" t="n">
        <v>2013</v>
      </c>
      <c r="C3048" s="5" t="n">
        <v>5</v>
      </c>
      <c r="D3048" s="6" t="str">
        <f aca="false">IF(MONTH(A3048)&gt;=4,"FY "&amp;YEAR(A3048)&amp;"-"&amp;RIGHT(YEAR(A3048)+1,2),"FY "&amp;(YEAR(A3048)-1)&amp;"-"&amp;RIGHT(YEAR(A3048),2))</f>
        <v>FY 2013-14</v>
      </c>
      <c r="E3048" s="5" t="s">
        <v>13</v>
      </c>
      <c r="F3048" s="7" t="n">
        <v>2398.1</v>
      </c>
      <c r="G3048" s="7" t="n">
        <v>1808.8</v>
      </c>
      <c r="H3048" s="7" t="n">
        <v>589.3</v>
      </c>
      <c r="I3048" s="7" t="n">
        <v>108.05</v>
      </c>
      <c r="J3048" s="8" t="n">
        <v>54.5413</v>
      </c>
    </row>
    <row r="3049" customFormat="false" ht="15" hidden="false" customHeight="false" outlineLevel="0" collapsed="false">
      <c r="A3049" s="4" t="n">
        <v>41408</v>
      </c>
      <c r="B3049" s="5" t="n">
        <v>2013</v>
      </c>
      <c r="C3049" s="5" t="n">
        <v>5</v>
      </c>
      <c r="D3049" s="6" t="str">
        <f aca="false">IF(MONTH(A3049)&gt;=4,"FY "&amp;YEAR(A3049)&amp;"-"&amp;RIGHT(YEAR(A3049)+1,2),"FY "&amp;(YEAR(A3049)-1)&amp;"-"&amp;RIGHT(YEAR(A3049),2))</f>
        <v>FY 2013-14</v>
      </c>
      <c r="E3049" s="5" t="s">
        <v>13</v>
      </c>
      <c r="F3049" s="7" t="n">
        <v>2097.2</v>
      </c>
      <c r="G3049" s="7" t="n">
        <v>1616.4</v>
      </c>
      <c r="H3049" s="7" t="n">
        <v>480.8</v>
      </c>
      <c r="I3049" s="7" t="n">
        <v>87.56</v>
      </c>
      <c r="J3049" s="8" t="n">
        <v>54.915</v>
      </c>
    </row>
    <row r="3050" customFormat="false" ht="15" hidden="false" customHeight="false" outlineLevel="0" collapsed="false">
      <c r="A3050" s="4" t="n">
        <v>41409</v>
      </c>
      <c r="B3050" s="5" t="n">
        <v>2013</v>
      </c>
      <c r="C3050" s="5" t="n">
        <v>5</v>
      </c>
      <c r="D3050" s="6" t="str">
        <f aca="false">IF(MONTH(A3050)&gt;=4,"FY "&amp;YEAR(A3050)&amp;"-"&amp;RIGHT(YEAR(A3050)+1,2),"FY "&amp;(YEAR(A3050)-1)&amp;"-"&amp;RIGHT(YEAR(A3050),2))</f>
        <v>FY 2013-14</v>
      </c>
      <c r="E3050" s="5" t="s">
        <v>13</v>
      </c>
      <c r="F3050" s="7" t="n">
        <v>2281.8</v>
      </c>
      <c r="G3050" s="7" t="n">
        <v>1825.4</v>
      </c>
      <c r="H3050" s="7" t="n">
        <v>456.4</v>
      </c>
      <c r="I3050" s="7" t="n">
        <v>83.55</v>
      </c>
      <c r="J3050" s="8" t="n">
        <v>54.6275</v>
      </c>
    </row>
    <row r="3051" customFormat="false" ht="15" hidden="false" customHeight="false" outlineLevel="0" collapsed="false">
      <c r="A3051" s="4" t="n">
        <v>41410</v>
      </c>
      <c r="B3051" s="5" t="n">
        <v>2013</v>
      </c>
      <c r="C3051" s="5" t="n">
        <v>5</v>
      </c>
      <c r="D3051" s="6" t="str">
        <f aca="false">IF(MONTH(A3051)&gt;=4,"FY "&amp;YEAR(A3051)&amp;"-"&amp;RIGHT(YEAR(A3051)+1,2),"FY "&amp;(YEAR(A3051)-1)&amp;"-"&amp;RIGHT(YEAR(A3051),2))</f>
        <v>FY 2013-14</v>
      </c>
      <c r="E3051" s="5" t="s">
        <v>13</v>
      </c>
      <c r="F3051" s="7" t="n">
        <v>4369</v>
      </c>
      <c r="G3051" s="7" t="n">
        <v>2668.1</v>
      </c>
      <c r="H3051" s="7" t="n">
        <v>1700.9</v>
      </c>
      <c r="I3051" s="7" t="n">
        <v>310.47</v>
      </c>
      <c r="J3051" s="8" t="n">
        <v>54.7835</v>
      </c>
    </row>
    <row r="3052" customFormat="false" ht="15" hidden="false" customHeight="false" outlineLevel="0" collapsed="false">
      <c r="A3052" s="4" t="n">
        <v>41411</v>
      </c>
      <c r="B3052" s="5" t="n">
        <v>2013</v>
      </c>
      <c r="C3052" s="5" t="n">
        <v>5</v>
      </c>
      <c r="D3052" s="6" t="str">
        <f aca="false">IF(MONTH(A3052)&gt;=4,"FY "&amp;YEAR(A3052)&amp;"-"&amp;RIGHT(YEAR(A3052)+1,2),"FY "&amp;(YEAR(A3052)-1)&amp;"-"&amp;RIGHT(YEAR(A3052),2))</f>
        <v>FY 2013-14</v>
      </c>
      <c r="E3052" s="5" t="s">
        <v>13</v>
      </c>
      <c r="F3052" s="7" t="n">
        <v>4021.7</v>
      </c>
      <c r="G3052" s="7" t="n">
        <v>2781.2</v>
      </c>
      <c r="H3052" s="7" t="n">
        <v>1240.5</v>
      </c>
      <c r="I3052" s="7" t="n">
        <v>226.49</v>
      </c>
      <c r="J3052" s="8" t="n">
        <v>54.7723</v>
      </c>
    </row>
    <row r="3053" customFormat="false" ht="15" hidden="false" customHeight="false" outlineLevel="0" collapsed="false">
      <c r="A3053" s="4" t="n">
        <v>41414</v>
      </c>
      <c r="B3053" s="5" t="n">
        <v>2013</v>
      </c>
      <c r="C3053" s="5" t="n">
        <v>5</v>
      </c>
      <c r="D3053" s="6" t="str">
        <f aca="false">IF(MONTH(A3053)&gt;=4,"FY "&amp;YEAR(A3053)&amp;"-"&amp;RIGHT(YEAR(A3053)+1,2),"FY "&amp;(YEAR(A3053)-1)&amp;"-"&amp;RIGHT(YEAR(A3053),2))</f>
        <v>FY 2013-14</v>
      </c>
      <c r="E3053" s="5" t="s">
        <v>13</v>
      </c>
      <c r="F3053" s="7" t="n">
        <v>3203.5</v>
      </c>
      <c r="G3053" s="7" t="n">
        <v>2245.2</v>
      </c>
      <c r="H3053" s="7" t="n">
        <v>958.3</v>
      </c>
      <c r="I3053" s="7" t="n">
        <v>174.59</v>
      </c>
      <c r="J3053" s="8" t="n">
        <v>54.8865</v>
      </c>
    </row>
    <row r="3054" customFormat="false" ht="15" hidden="false" customHeight="false" outlineLevel="0" collapsed="false">
      <c r="A3054" s="4" t="n">
        <v>41415</v>
      </c>
      <c r="B3054" s="5" t="n">
        <v>2013</v>
      </c>
      <c r="C3054" s="5" t="n">
        <v>5</v>
      </c>
      <c r="D3054" s="6" t="str">
        <f aca="false">IF(MONTH(A3054)&gt;=4,"FY "&amp;YEAR(A3054)&amp;"-"&amp;RIGHT(YEAR(A3054)+1,2),"FY "&amp;(YEAR(A3054)-1)&amp;"-"&amp;RIGHT(YEAR(A3054),2))</f>
        <v>FY 2013-14</v>
      </c>
      <c r="E3054" s="5" t="s">
        <v>13</v>
      </c>
      <c r="F3054" s="7" t="n">
        <v>3258.5</v>
      </c>
      <c r="G3054" s="7" t="n">
        <v>2224</v>
      </c>
      <c r="H3054" s="7" t="n">
        <v>1034.5</v>
      </c>
      <c r="I3054" s="7" t="n">
        <v>187.97</v>
      </c>
      <c r="J3054" s="8" t="n">
        <v>55.0368</v>
      </c>
    </row>
    <row r="3055" customFormat="false" ht="15" hidden="false" customHeight="false" outlineLevel="0" collapsed="false">
      <c r="A3055" s="4" t="n">
        <v>41416</v>
      </c>
      <c r="B3055" s="5" t="n">
        <v>2013</v>
      </c>
      <c r="C3055" s="5" t="n">
        <v>5</v>
      </c>
      <c r="D3055" s="6" t="str">
        <f aca="false">IF(MONTH(A3055)&gt;=4,"FY "&amp;YEAR(A3055)&amp;"-"&amp;RIGHT(YEAR(A3055)+1,2),"FY "&amp;(YEAR(A3055)-1)&amp;"-"&amp;RIGHT(YEAR(A3055),2))</f>
        <v>FY 2013-14</v>
      </c>
      <c r="E3055" s="5" t="s">
        <v>13</v>
      </c>
      <c r="F3055" s="7" t="n">
        <v>4710.1</v>
      </c>
      <c r="G3055" s="7" t="n">
        <v>2127.8</v>
      </c>
      <c r="H3055" s="7" t="n">
        <v>2582.4</v>
      </c>
      <c r="I3055" s="7" t="n">
        <v>469.19</v>
      </c>
      <c r="J3055" s="8" t="n">
        <v>55.0395</v>
      </c>
    </row>
    <row r="3056" customFormat="false" ht="15" hidden="false" customHeight="false" outlineLevel="0" collapsed="false">
      <c r="A3056" s="4" t="n">
        <v>41417</v>
      </c>
      <c r="B3056" s="5" t="n">
        <v>2013</v>
      </c>
      <c r="C3056" s="5" t="n">
        <v>5</v>
      </c>
      <c r="D3056" s="6" t="str">
        <f aca="false">IF(MONTH(A3056)&gt;=4,"FY "&amp;YEAR(A3056)&amp;"-"&amp;RIGHT(YEAR(A3056)+1,2),"FY "&amp;(YEAR(A3056)-1)&amp;"-"&amp;RIGHT(YEAR(A3056),2))</f>
        <v>FY 2013-14</v>
      </c>
      <c r="E3056" s="5" t="s">
        <v>13</v>
      </c>
      <c r="F3056" s="7" t="n">
        <v>3812</v>
      </c>
      <c r="G3056" s="7" t="n">
        <v>2182.1</v>
      </c>
      <c r="H3056" s="7" t="n">
        <v>1629.9</v>
      </c>
      <c r="I3056" s="7" t="n">
        <v>293.56</v>
      </c>
      <c r="J3056" s="8" t="n">
        <v>55.522</v>
      </c>
    </row>
    <row r="3057" customFormat="false" ht="15" hidden="false" customHeight="false" outlineLevel="0" collapsed="false">
      <c r="A3057" s="4" t="n">
        <v>41418</v>
      </c>
      <c r="B3057" s="5" t="n">
        <v>2013</v>
      </c>
      <c r="C3057" s="5" t="n">
        <v>5</v>
      </c>
      <c r="D3057" s="6" t="str">
        <f aca="false">IF(MONTH(A3057)&gt;=4,"FY "&amp;YEAR(A3057)&amp;"-"&amp;RIGHT(YEAR(A3057)+1,2),"FY "&amp;(YEAR(A3057)-1)&amp;"-"&amp;RIGHT(YEAR(A3057),2))</f>
        <v>FY 2013-14</v>
      </c>
      <c r="E3057" s="5" t="s">
        <v>13</v>
      </c>
      <c r="F3057" s="7" t="n">
        <v>3786.1</v>
      </c>
      <c r="G3057" s="7" t="n">
        <v>3466</v>
      </c>
      <c r="H3057" s="7" t="n">
        <v>320.1</v>
      </c>
      <c r="I3057" s="7" t="n">
        <v>57.16</v>
      </c>
      <c r="J3057" s="8" t="n">
        <v>55.991</v>
      </c>
    </row>
    <row r="3058" customFormat="false" ht="15" hidden="false" customHeight="false" outlineLevel="0" collapsed="false">
      <c r="A3058" s="4" t="n">
        <v>41421</v>
      </c>
      <c r="B3058" s="5" t="n">
        <v>2013</v>
      </c>
      <c r="C3058" s="5" t="n">
        <v>5</v>
      </c>
      <c r="D3058" s="6" t="str">
        <f aca="false">IF(MONTH(A3058)&gt;=4,"FY "&amp;YEAR(A3058)&amp;"-"&amp;RIGHT(YEAR(A3058)+1,2),"FY "&amp;(YEAR(A3058)-1)&amp;"-"&amp;RIGHT(YEAR(A3058),2))</f>
        <v>FY 2013-14</v>
      </c>
      <c r="E3058" s="5" t="s">
        <v>13</v>
      </c>
      <c r="F3058" s="7" t="n">
        <v>2384.2</v>
      </c>
      <c r="G3058" s="7" t="n">
        <v>2566.1</v>
      </c>
      <c r="H3058" s="7" t="n">
        <v>-181.9</v>
      </c>
      <c r="I3058" s="7" t="n">
        <v>-32.72</v>
      </c>
      <c r="J3058" s="8" t="n">
        <v>55.6075</v>
      </c>
    </row>
    <row r="3059" customFormat="false" ht="15" hidden="false" customHeight="false" outlineLevel="0" collapsed="false">
      <c r="A3059" s="4" t="n">
        <v>41422</v>
      </c>
      <c r="B3059" s="5" t="n">
        <v>2013</v>
      </c>
      <c r="C3059" s="5" t="n">
        <v>5</v>
      </c>
      <c r="D3059" s="6" t="str">
        <f aca="false">IF(MONTH(A3059)&gt;=4,"FY "&amp;YEAR(A3059)&amp;"-"&amp;RIGHT(YEAR(A3059)+1,2),"FY "&amp;(YEAR(A3059)-1)&amp;"-"&amp;RIGHT(YEAR(A3059),2))</f>
        <v>FY 2013-14</v>
      </c>
      <c r="E3059" s="5" t="s">
        <v>13</v>
      </c>
      <c r="F3059" s="7" t="n">
        <v>2538.9</v>
      </c>
      <c r="G3059" s="7" t="n">
        <v>2151</v>
      </c>
      <c r="H3059" s="7" t="n">
        <v>387.8</v>
      </c>
      <c r="I3059" s="7" t="n">
        <v>69.73</v>
      </c>
      <c r="J3059" s="8" t="n">
        <v>55.6198</v>
      </c>
    </row>
    <row r="3060" customFormat="false" ht="15" hidden="false" customHeight="false" outlineLevel="0" collapsed="false">
      <c r="A3060" s="4" t="n">
        <v>41423</v>
      </c>
      <c r="B3060" s="5" t="n">
        <v>2013</v>
      </c>
      <c r="C3060" s="5" t="n">
        <v>5</v>
      </c>
      <c r="D3060" s="6" t="str">
        <f aca="false">IF(MONTH(A3060)&gt;=4,"FY "&amp;YEAR(A3060)&amp;"-"&amp;RIGHT(YEAR(A3060)+1,2),"FY "&amp;(YEAR(A3060)-1)&amp;"-"&amp;RIGHT(YEAR(A3060),2))</f>
        <v>FY 2013-14</v>
      </c>
      <c r="E3060" s="5" t="s">
        <v>13</v>
      </c>
      <c r="F3060" s="7" t="n">
        <v>3078.5</v>
      </c>
      <c r="G3060" s="7" t="n">
        <v>2101.2</v>
      </c>
      <c r="H3060" s="7" t="n">
        <v>977.3</v>
      </c>
      <c r="I3060" s="7" t="n">
        <v>175.33</v>
      </c>
      <c r="J3060" s="8" t="n">
        <v>55.7423</v>
      </c>
    </row>
    <row r="3061" customFormat="false" ht="15" hidden="false" customHeight="false" outlineLevel="0" collapsed="false">
      <c r="A3061" s="4" t="n">
        <v>41424</v>
      </c>
      <c r="B3061" s="5" t="n">
        <v>2013</v>
      </c>
      <c r="C3061" s="5" t="n">
        <v>5</v>
      </c>
      <c r="D3061" s="6" t="str">
        <f aca="false">IF(MONTH(A3061)&gt;=4,"FY "&amp;YEAR(A3061)&amp;"-"&amp;RIGHT(YEAR(A3061)+1,2),"FY "&amp;(YEAR(A3061)-1)&amp;"-"&amp;RIGHT(YEAR(A3061),2))</f>
        <v>FY 2013-14</v>
      </c>
      <c r="E3061" s="5" t="s">
        <v>13</v>
      </c>
      <c r="F3061" s="7" t="n">
        <v>3276.5</v>
      </c>
      <c r="G3061" s="7" t="n">
        <v>2305.8</v>
      </c>
      <c r="H3061" s="7" t="n">
        <v>970.7</v>
      </c>
      <c r="I3061" s="7" t="n">
        <v>172.6</v>
      </c>
      <c r="J3061" s="8" t="n">
        <v>56.243</v>
      </c>
    </row>
    <row r="3062" customFormat="false" ht="15" hidden="false" customHeight="false" outlineLevel="0" collapsed="false">
      <c r="A3062" s="4" t="n">
        <v>41425</v>
      </c>
      <c r="B3062" s="5" t="n">
        <v>2013</v>
      </c>
      <c r="C3062" s="5" t="n">
        <v>5</v>
      </c>
      <c r="D3062" s="6" t="str">
        <f aca="false">IF(MONTH(A3062)&gt;=4,"FY "&amp;YEAR(A3062)&amp;"-"&amp;RIGHT(YEAR(A3062)+1,2),"FY "&amp;(YEAR(A3062)-1)&amp;"-"&amp;RIGHT(YEAR(A3062),2))</f>
        <v>FY 2013-14</v>
      </c>
      <c r="E3062" s="5" t="s">
        <v>13</v>
      </c>
      <c r="F3062" s="7" t="n">
        <v>6423.4</v>
      </c>
      <c r="G3062" s="7" t="n">
        <v>4926.4</v>
      </c>
      <c r="H3062" s="7" t="n">
        <v>1497</v>
      </c>
      <c r="I3062" s="7" t="n">
        <v>266.85</v>
      </c>
      <c r="J3062" s="8" t="n">
        <v>56.0995</v>
      </c>
    </row>
    <row r="3063" customFormat="false" ht="15" hidden="false" customHeight="false" outlineLevel="0" collapsed="false">
      <c r="A3063" s="4" t="n">
        <v>41428</v>
      </c>
      <c r="B3063" s="5" t="n">
        <v>2013</v>
      </c>
      <c r="C3063" s="5" t="n">
        <v>6</v>
      </c>
      <c r="D3063" s="6" t="str">
        <f aca="false">IF(MONTH(A3063)&gt;=4,"FY "&amp;YEAR(A3063)&amp;"-"&amp;RIGHT(YEAR(A3063)+1,2),"FY "&amp;(YEAR(A3063)-1)&amp;"-"&amp;RIGHT(YEAR(A3063),2))</f>
        <v>FY 2013-14</v>
      </c>
      <c r="E3063" s="5" t="s">
        <v>13</v>
      </c>
      <c r="F3063" s="7" t="n">
        <v>5405.6</v>
      </c>
      <c r="G3063" s="7" t="n">
        <v>5902.6</v>
      </c>
      <c r="H3063" s="7" t="n">
        <v>-497</v>
      </c>
      <c r="I3063" s="7" t="n">
        <v>-87.97</v>
      </c>
      <c r="J3063" s="8" t="n">
        <v>56.4958</v>
      </c>
    </row>
    <row r="3064" customFormat="false" ht="15" hidden="false" customHeight="false" outlineLevel="0" collapsed="false">
      <c r="A3064" s="4" t="n">
        <v>41429</v>
      </c>
      <c r="B3064" s="5" t="n">
        <v>2013</v>
      </c>
      <c r="C3064" s="5" t="n">
        <v>6</v>
      </c>
      <c r="D3064" s="6" t="str">
        <f aca="false">IF(MONTH(A3064)&gt;=4,"FY "&amp;YEAR(A3064)&amp;"-"&amp;RIGHT(YEAR(A3064)+1,2),"FY "&amp;(YEAR(A3064)-1)&amp;"-"&amp;RIGHT(YEAR(A3064),2))</f>
        <v>FY 2013-14</v>
      </c>
      <c r="E3064" s="5" t="s">
        <v>13</v>
      </c>
      <c r="F3064" s="7" t="n">
        <v>2922.7</v>
      </c>
      <c r="G3064" s="7" t="n">
        <v>2507.6</v>
      </c>
      <c r="H3064" s="7" t="n">
        <v>415.1</v>
      </c>
      <c r="I3064" s="7" t="n">
        <v>73.37</v>
      </c>
      <c r="J3064" s="8" t="n">
        <v>56.574</v>
      </c>
    </row>
    <row r="3065" customFormat="false" ht="15" hidden="false" customHeight="false" outlineLevel="0" collapsed="false">
      <c r="A3065" s="4" t="n">
        <v>41430</v>
      </c>
      <c r="B3065" s="5" t="n">
        <v>2013</v>
      </c>
      <c r="C3065" s="5" t="n">
        <v>6</v>
      </c>
      <c r="D3065" s="6" t="str">
        <f aca="false">IF(MONTH(A3065)&gt;=4,"FY "&amp;YEAR(A3065)&amp;"-"&amp;RIGHT(YEAR(A3065)+1,2),"FY "&amp;(YEAR(A3065)-1)&amp;"-"&amp;RIGHT(YEAR(A3065),2))</f>
        <v>FY 2013-14</v>
      </c>
      <c r="E3065" s="5" t="s">
        <v>13</v>
      </c>
      <c r="F3065" s="7" t="n">
        <v>2551.4</v>
      </c>
      <c r="G3065" s="7" t="n">
        <v>2286.3</v>
      </c>
      <c r="H3065" s="7" t="n">
        <v>265.1</v>
      </c>
      <c r="I3065" s="7" t="n">
        <v>46.81</v>
      </c>
      <c r="J3065" s="8" t="n">
        <v>56.6423</v>
      </c>
    </row>
    <row r="3066" customFormat="false" ht="15" hidden="false" customHeight="false" outlineLevel="0" collapsed="false">
      <c r="A3066" s="4" t="n">
        <v>41431</v>
      </c>
      <c r="B3066" s="5" t="n">
        <v>2013</v>
      </c>
      <c r="C3066" s="5" t="n">
        <v>6</v>
      </c>
      <c r="D3066" s="6" t="str">
        <f aca="false">IF(MONTH(A3066)&gt;=4,"FY "&amp;YEAR(A3066)&amp;"-"&amp;RIGHT(YEAR(A3066)+1,2),"FY "&amp;(YEAR(A3066)-1)&amp;"-"&amp;RIGHT(YEAR(A3066),2))</f>
        <v>FY 2013-14</v>
      </c>
      <c r="E3066" s="5" t="s">
        <v>13</v>
      </c>
      <c r="F3066" s="7" t="n">
        <v>2341.2</v>
      </c>
      <c r="G3066" s="7" t="n">
        <v>2181.2</v>
      </c>
      <c r="H3066" s="7" t="n">
        <v>160</v>
      </c>
      <c r="I3066" s="7" t="n">
        <v>28.36</v>
      </c>
      <c r="J3066" s="8" t="n">
        <v>56.4238</v>
      </c>
    </row>
    <row r="3067" customFormat="false" ht="15" hidden="false" customHeight="false" outlineLevel="0" collapsed="false">
      <c r="A3067" s="4" t="n">
        <v>41432</v>
      </c>
      <c r="B3067" s="5" t="n">
        <v>2013</v>
      </c>
      <c r="C3067" s="5" t="n">
        <v>6</v>
      </c>
      <c r="D3067" s="6" t="str">
        <f aca="false">IF(MONTH(A3067)&gt;=4,"FY "&amp;YEAR(A3067)&amp;"-"&amp;RIGHT(YEAR(A3067)+1,2),"FY "&amp;(YEAR(A3067)-1)&amp;"-"&amp;RIGHT(YEAR(A3067),2))</f>
        <v>FY 2013-14</v>
      </c>
      <c r="E3067" s="5" t="s">
        <v>13</v>
      </c>
      <c r="F3067" s="7" t="n">
        <v>2112.9</v>
      </c>
      <c r="G3067" s="7" t="n">
        <v>2338.4</v>
      </c>
      <c r="H3067" s="7" t="n">
        <v>-225.5</v>
      </c>
      <c r="I3067" s="7" t="n">
        <v>-39.66</v>
      </c>
      <c r="J3067" s="8" t="n">
        <v>56.869</v>
      </c>
    </row>
    <row r="3068" customFormat="false" ht="15" hidden="false" customHeight="false" outlineLevel="0" collapsed="false">
      <c r="A3068" s="4" t="n">
        <v>41435</v>
      </c>
      <c r="B3068" s="5" t="n">
        <v>2013</v>
      </c>
      <c r="C3068" s="5" t="n">
        <v>6</v>
      </c>
      <c r="D3068" s="6" t="str">
        <f aca="false">IF(MONTH(A3068)&gt;=4,"FY "&amp;YEAR(A3068)&amp;"-"&amp;RIGHT(YEAR(A3068)+1,2),"FY "&amp;(YEAR(A3068)-1)&amp;"-"&amp;RIGHT(YEAR(A3068),2))</f>
        <v>FY 2013-14</v>
      </c>
      <c r="E3068" s="5" t="s">
        <v>13</v>
      </c>
      <c r="F3068" s="7" t="n">
        <v>2856.2</v>
      </c>
      <c r="G3068" s="7" t="n">
        <v>2221.6</v>
      </c>
      <c r="H3068" s="7" t="n">
        <v>634.6</v>
      </c>
      <c r="I3068" s="7" t="n">
        <v>111.84</v>
      </c>
      <c r="J3068" s="8" t="n">
        <v>56.7445</v>
      </c>
    </row>
    <row r="3069" customFormat="false" ht="15" hidden="false" customHeight="false" outlineLevel="0" collapsed="false">
      <c r="A3069" s="4" t="n">
        <v>41436</v>
      </c>
      <c r="B3069" s="5" t="n">
        <v>2013</v>
      </c>
      <c r="C3069" s="5" t="n">
        <v>6</v>
      </c>
      <c r="D3069" s="6" t="str">
        <f aca="false">IF(MONTH(A3069)&gt;=4,"FY "&amp;YEAR(A3069)&amp;"-"&amp;RIGHT(YEAR(A3069)+1,2),"FY "&amp;(YEAR(A3069)-1)&amp;"-"&amp;RIGHT(YEAR(A3069),2))</f>
        <v>FY 2013-14</v>
      </c>
      <c r="E3069" s="5" t="s">
        <v>13</v>
      </c>
      <c r="F3069" s="7" t="n">
        <v>2543.1</v>
      </c>
      <c r="G3069" s="7" t="n">
        <v>2332.6</v>
      </c>
      <c r="H3069" s="7" t="n">
        <v>210.5</v>
      </c>
      <c r="I3069" s="7" t="n">
        <v>36.43</v>
      </c>
      <c r="J3069" s="8" t="n">
        <v>57.782</v>
      </c>
    </row>
    <row r="3070" customFormat="false" ht="15" hidden="false" customHeight="false" outlineLevel="0" collapsed="false">
      <c r="A3070" s="4" t="n">
        <v>41437</v>
      </c>
      <c r="B3070" s="5" t="n">
        <v>2013</v>
      </c>
      <c r="C3070" s="5" t="n">
        <v>6</v>
      </c>
      <c r="D3070" s="6" t="str">
        <f aca="false">IF(MONTH(A3070)&gt;=4,"FY "&amp;YEAR(A3070)&amp;"-"&amp;RIGHT(YEAR(A3070)+1,2),"FY "&amp;(YEAR(A3070)-1)&amp;"-"&amp;RIGHT(YEAR(A3070),2))</f>
        <v>FY 2013-14</v>
      </c>
      <c r="E3070" s="5" t="s">
        <v>13</v>
      </c>
      <c r="F3070" s="7" t="n">
        <v>2657.8</v>
      </c>
      <c r="G3070" s="7" t="n">
        <v>3481.8</v>
      </c>
      <c r="H3070" s="7" t="n">
        <v>-823.9</v>
      </c>
      <c r="I3070" s="7" t="n">
        <v>-139.82</v>
      </c>
      <c r="J3070" s="8" t="n">
        <v>58.9255</v>
      </c>
    </row>
    <row r="3071" customFormat="false" ht="15" hidden="false" customHeight="false" outlineLevel="0" collapsed="false">
      <c r="A3071" s="4" t="n">
        <v>41438</v>
      </c>
      <c r="B3071" s="5" t="n">
        <v>2013</v>
      </c>
      <c r="C3071" s="5" t="n">
        <v>6</v>
      </c>
      <c r="D3071" s="6" t="str">
        <f aca="false">IF(MONTH(A3071)&gt;=4,"FY "&amp;YEAR(A3071)&amp;"-"&amp;RIGHT(YEAR(A3071)+1,2),"FY "&amp;(YEAR(A3071)-1)&amp;"-"&amp;RIGHT(YEAR(A3071),2))</f>
        <v>FY 2013-14</v>
      </c>
      <c r="E3071" s="5" t="s">
        <v>13</v>
      </c>
      <c r="F3071" s="7" t="n">
        <v>2522.8</v>
      </c>
      <c r="G3071" s="7" t="n">
        <v>3567.1</v>
      </c>
      <c r="H3071" s="7" t="n">
        <v>-1044.2</v>
      </c>
      <c r="I3071" s="7" t="n">
        <v>-179.19</v>
      </c>
      <c r="J3071" s="8" t="n">
        <v>58.274</v>
      </c>
    </row>
    <row r="3072" customFormat="false" ht="15" hidden="false" customHeight="false" outlineLevel="0" collapsed="false">
      <c r="A3072" s="4" t="n">
        <v>41439</v>
      </c>
      <c r="B3072" s="5" t="n">
        <v>2013</v>
      </c>
      <c r="C3072" s="5" t="n">
        <v>6</v>
      </c>
      <c r="D3072" s="6" t="str">
        <f aca="false">IF(MONTH(A3072)&gt;=4,"FY "&amp;YEAR(A3072)&amp;"-"&amp;RIGHT(YEAR(A3072)+1,2),"FY "&amp;(YEAR(A3072)-1)&amp;"-"&amp;RIGHT(YEAR(A3072),2))</f>
        <v>FY 2013-14</v>
      </c>
      <c r="E3072" s="5" t="s">
        <v>13</v>
      </c>
      <c r="F3072" s="7" t="n">
        <v>2461</v>
      </c>
      <c r="G3072" s="7" t="n">
        <v>3013.3</v>
      </c>
      <c r="H3072" s="7" t="n">
        <v>-552.4</v>
      </c>
      <c r="I3072" s="7" t="n">
        <v>-94.56</v>
      </c>
      <c r="J3072" s="8" t="n">
        <v>58.414</v>
      </c>
    </row>
    <row r="3073" customFormat="false" ht="15" hidden="false" customHeight="false" outlineLevel="0" collapsed="false">
      <c r="A3073" s="4" t="n">
        <v>41442</v>
      </c>
      <c r="B3073" s="5" t="n">
        <v>2013</v>
      </c>
      <c r="C3073" s="5" t="n">
        <v>6</v>
      </c>
      <c r="D3073" s="6" t="str">
        <f aca="false">IF(MONTH(A3073)&gt;=4,"FY "&amp;YEAR(A3073)&amp;"-"&amp;RIGHT(YEAR(A3073)+1,2),"FY "&amp;(YEAR(A3073)-1)&amp;"-"&amp;RIGHT(YEAR(A3073),2))</f>
        <v>FY 2013-14</v>
      </c>
      <c r="E3073" s="5" t="s">
        <v>13</v>
      </c>
      <c r="F3073" s="7" t="n">
        <v>3378.2</v>
      </c>
      <c r="G3073" s="7" t="n">
        <v>3688.1</v>
      </c>
      <c r="H3073" s="7" t="n">
        <v>-309.8</v>
      </c>
      <c r="I3073" s="7" t="n">
        <v>-53.66</v>
      </c>
      <c r="J3073" s="8" t="n">
        <v>57.741</v>
      </c>
    </row>
    <row r="3074" customFormat="false" ht="15" hidden="false" customHeight="false" outlineLevel="0" collapsed="false">
      <c r="A3074" s="4" t="n">
        <v>41443</v>
      </c>
      <c r="B3074" s="5" t="n">
        <v>2013</v>
      </c>
      <c r="C3074" s="5" t="n">
        <v>6</v>
      </c>
      <c r="D3074" s="6" t="str">
        <f aca="false">IF(MONTH(A3074)&gt;=4,"FY "&amp;YEAR(A3074)&amp;"-"&amp;RIGHT(YEAR(A3074)+1,2),"FY "&amp;(YEAR(A3074)-1)&amp;"-"&amp;RIGHT(YEAR(A3074),2))</f>
        <v>FY 2013-14</v>
      </c>
      <c r="E3074" s="5" t="s">
        <v>13</v>
      </c>
      <c r="F3074" s="7" t="n">
        <v>1693.2</v>
      </c>
      <c r="G3074" s="7" t="n">
        <v>1796.9</v>
      </c>
      <c r="H3074" s="7" t="n">
        <v>-103.8</v>
      </c>
      <c r="I3074" s="7" t="n">
        <v>-17.97</v>
      </c>
      <c r="J3074" s="8" t="n">
        <v>57.731</v>
      </c>
    </row>
    <row r="3075" customFormat="false" ht="15" hidden="false" customHeight="false" outlineLevel="0" collapsed="false">
      <c r="A3075" s="4" t="n">
        <v>41444</v>
      </c>
      <c r="B3075" s="5" t="n">
        <v>2013</v>
      </c>
      <c r="C3075" s="5" t="n">
        <v>6</v>
      </c>
      <c r="D3075" s="6" t="str">
        <f aca="false">IF(MONTH(A3075)&gt;=4,"FY "&amp;YEAR(A3075)&amp;"-"&amp;RIGHT(YEAR(A3075)+1,2),"FY "&amp;(YEAR(A3075)-1)&amp;"-"&amp;RIGHT(YEAR(A3075),2))</f>
        <v>FY 2013-14</v>
      </c>
      <c r="E3075" s="5" t="s">
        <v>13</v>
      </c>
      <c r="F3075" s="7" t="n">
        <v>1789.3</v>
      </c>
      <c r="G3075" s="7" t="n">
        <v>2351.7</v>
      </c>
      <c r="H3075" s="7" t="n">
        <v>-562.4</v>
      </c>
      <c r="I3075" s="7" t="n">
        <v>-96.22</v>
      </c>
      <c r="J3075" s="8" t="n">
        <v>58.4515</v>
      </c>
    </row>
    <row r="3076" customFormat="false" ht="15" hidden="false" customHeight="false" outlineLevel="0" collapsed="false">
      <c r="A3076" s="4" t="n">
        <v>41445</v>
      </c>
      <c r="B3076" s="5" t="n">
        <v>2013</v>
      </c>
      <c r="C3076" s="5" t="n">
        <v>6</v>
      </c>
      <c r="D3076" s="6" t="str">
        <f aca="false">IF(MONTH(A3076)&gt;=4,"FY "&amp;YEAR(A3076)&amp;"-"&amp;RIGHT(YEAR(A3076)+1,2),"FY "&amp;(YEAR(A3076)-1)&amp;"-"&amp;RIGHT(YEAR(A3076),2))</f>
        <v>FY 2013-14</v>
      </c>
      <c r="E3076" s="5" t="s">
        <v>13</v>
      </c>
      <c r="F3076" s="7" t="n">
        <v>1987.5</v>
      </c>
      <c r="G3076" s="7" t="n">
        <v>2446.3</v>
      </c>
      <c r="H3076" s="7" t="n">
        <v>-458.7</v>
      </c>
      <c r="I3076" s="7" t="n">
        <v>-78.09</v>
      </c>
      <c r="J3076" s="8" t="n">
        <v>58.7445</v>
      </c>
    </row>
    <row r="3077" customFormat="false" ht="15" hidden="false" customHeight="false" outlineLevel="0" collapsed="false">
      <c r="A3077" s="4" t="n">
        <v>41446</v>
      </c>
      <c r="B3077" s="5" t="n">
        <v>2013</v>
      </c>
      <c r="C3077" s="5" t="n">
        <v>6</v>
      </c>
      <c r="D3077" s="6" t="str">
        <f aca="false">IF(MONTH(A3077)&gt;=4,"FY "&amp;YEAR(A3077)&amp;"-"&amp;RIGHT(YEAR(A3077)+1,2),"FY "&amp;(YEAR(A3077)-1)&amp;"-"&amp;RIGHT(YEAR(A3077),2))</f>
        <v>FY 2013-14</v>
      </c>
      <c r="E3077" s="5" t="s">
        <v>13</v>
      </c>
      <c r="F3077" s="7" t="n">
        <v>2255.4</v>
      </c>
      <c r="G3077" s="7" t="n">
        <v>4391.8</v>
      </c>
      <c r="H3077" s="7" t="n">
        <v>-2136.3</v>
      </c>
      <c r="I3077" s="7" t="n">
        <v>-357.84</v>
      </c>
      <c r="J3077" s="8" t="n">
        <v>59.7</v>
      </c>
    </row>
    <row r="3078" customFormat="false" ht="15" hidden="false" customHeight="false" outlineLevel="0" collapsed="false">
      <c r="A3078" s="4" t="n">
        <v>41449</v>
      </c>
      <c r="B3078" s="5" t="n">
        <v>2013</v>
      </c>
      <c r="C3078" s="5" t="n">
        <v>6</v>
      </c>
      <c r="D3078" s="6" t="str">
        <f aca="false">IF(MONTH(A3078)&gt;=4,"FY "&amp;YEAR(A3078)&amp;"-"&amp;RIGHT(YEAR(A3078)+1,2),"FY "&amp;(YEAR(A3078)-1)&amp;"-"&amp;RIGHT(YEAR(A3078),2))</f>
        <v>FY 2013-14</v>
      </c>
      <c r="E3078" s="5" t="s">
        <v>13</v>
      </c>
      <c r="F3078" s="7" t="n">
        <v>2825.8</v>
      </c>
      <c r="G3078" s="7" t="n">
        <v>4573.1</v>
      </c>
      <c r="H3078" s="7" t="n">
        <v>-1747.3</v>
      </c>
      <c r="I3078" s="7" t="n">
        <v>-294.4</v>
      </c>
      <c r="J3078" s="8" t="n">
        <v>59.3505</v>
      </c>
    </row>
    <row r="3079" customFormat="false" ht="15" hidden="false" customHeight="false" outlineLevel="0" collapsed="false">
      <c r="A3079" s="4" t="n">
        <v>41450</v>
      </c>
      <c r="B3079" s="5" t="n">
        <v>2013</v>
      </c>
      <c r="C3079" s="5" t="n">
        <v>6</v>
      </c>
      <c r="D3079" s="6" t="str">
        <f aca="false">IF(MONTH(A3079)&gt;=4,"FY "&amp;YEAR(A3079)&amp;"-"&amp;RIGHT(YEAR(A3079)+1,2),"FY "&amp;(YEAR(A3079)-1)&amp;"-"&amp;RIGHT(YEAR(A3079),2))</f>
        <v>FY 2013-14</v>
      </c>
      <c r="E3079" s="5" t="s">
        <v>13</v>
      </c>
      <c r="F3079" s="7" t="n">
        <v>2342.3</v>
      </c>
      <c r="G3079" s="7" t="n">
        <v>3868.3</v>
      </c>
      <c r="H3079" s="7" t="n">
        <v>-1526</v>
      </c>
      <c r="I3079" s="7" t="n">
        <v>-255.47</v>
      </c>
      <c r="J3079" s="8" t="n">
        <v>59.734</v>
      </c>
    </row>
    <row r="3080" customFormat="false" ht="15" hidden="false" customHeight="false" outlineLevel="0" collapsed="false">
      <c r="A3080" s="4" t="n">
        <v>41451</v>
      </c>
      <c r="B3080" s="5" t="n">
        <v>2013</v>
      </c>
      <c r="C3080" s="5" t="n">
        <v>6</v>
      </c>
      <c r="D3080" s="6" t="str">
        <f aca="false">IF(MONTH(A3080)&gt;=4,"FY "&amp;YEAR(A3080)&amp;"-"&amp;RIGHT(YEAR(A3080)+1,2),"FY "&amp;(YEAR(A3080)-1)&amp;"-"&amp;RIGHT(YEAR(A3080),2))</f>
        <v>FY 2013-14</v>
      </c>
      <c r="E3080" s="5" t="s">
        <v>13</v>
      </c>
      <c r="F3080" s="7" t="n">
        <v>2506.7</v>
      </c>
      <c r="G3080" s="7" t="n">
        <v>3827.2</v>
      </c>
      <c r="H3080" s="7" t="n">
        <v>-1320.5</v>
      </c>
      <c r="I3080" s="7" t="n">
        <v>-221.17</v>
      </c>
      <c r="J3080" s="8" t="n">
        <v>59.703</v>
      </c>
    </row>
    <row r="3081" customFormat="false" ht="15" hidden="false" customHeight="false" outlineLevel="0" collapsed="false">
      <c r="A3081" s="4" t="n">
        <v>41452</v>
      </c>
      <c r="B3081" s="5" t="n">
        <v>2013</v>
      </c>
      <c r="C3081" s="5" t="n">
        <v>6</v>
      </c>
      <c r="D3081" s="6" t="str">
        <f aca="false">IF(MONTH(A3081)&gt;=4,"FY "&amp;YEAR(A3081)&amp;"-"&amp;RIGHT(YEAR(A3081)+1,2),"FY "&amp;(YEAR(A3081)-1)&amp;"-"&amp;RIGHT(YEAR(A3081),2))</f>
        <v>FY 2013-14</v>
      </c>
      <c r="E3081" s="5" t="s">
        <v>13</v>
      </c>
      <c r="F3081" s="7" t="n">
        <v>3057.6</v>
      </c>
      <c r="G3081" s="7" t="n">
        <v>3619.2</v>
      </c>
      <c r="H3081" s="7" t="n">
        <v>-561.6</v>
      </c>
      <c r="I3081" s="7" t="n">
        <v>-93.84</v>
      </c>
      <c r="J3081" s="8" t="n">
        <v>59.8538</v>
      </c>
    </row>
    <row r="3082" customFormat="false" ht="15" hidden="false" customHeight="false" outlineLevel="0" collapsed="false">
      <c r="A3082" s="4" t="n">
        <v>41453</v>
      </c>
      <c r="B3082" s="5" t="n">
        <v>2013</v>
      </c>
      <c r="C3082" s="5" t="n">
        <v>6</v>
      </c>
      <c r="D3082" s="6" t="str">
        <f aca="false">IF(MONTH(A3082)&gt;=4,"FY "&amp;YEAR(A3082)&amp;"-"&amp;RIGHT(YEAR(A3082)+1,2),"FY "&amp;(YEAR(A3082)-1)&amp;"-"&amp;RIGHT(YEAR(A3082),2))</f>
        <v>FY 2013-14</v>
      </c>
      <c r="E3082" s="5" t="s">
        <v>13</v>
      </c>
      <c r="F3082" s="7" t="n">
        <v>5110.4</v>
      </c>
      <c r="G3082" s="7" t="n">
        <v>5953.2</v>
      </c>
      <c r="H3082" s="7" t="n">
        <v>-842.8</v>
      </c>
      <c r="I3082" s="7" t="n">
        <v>-139.1</v>
      </c>
      <c r="J3082" s="8" t="n">
        <v>60.588</v>
      </c>
    </row>
    <row r="3083" customFormat="false" ht="15" hidden="false" customHeight="false" outlineLevel="0" collapsed="false">
      <c r="A3083" s="4" t="n">
        <v>41457</v>
      </c>
      <c r="B3083" s="5" t="n">
        <v>2013</v>
      </c>
      <c r="C3083" s="5" t="n">
        <v>7</v>
      </c>
      <c r="D3083" s="6" t="str">
        <f aca="false">IF(MONTH(A3083)&gt;=4,"FY "&amp;YEAR(A3083)&amp;"-"&amp;RIGHT(YEAR(A3083)+1,2),"FY "&amp;(YEAR(A3083)-1)&amp;"-"&amp;RIGHT(YEAR(A3083),2))</f>
        <v>FY 2013-14</v>
      </c>
      <c r="E3083" s="5" t="s">
        <v>13</v>
      </c>
      <c r="F3083" s="7" t="n">
        <v>8103.6</v>
      </c>
      <c r="G3083" s="7" t="n">
        <v>6892.2</v>
      </c>
      <c r="H3083" s="7" t="n">
        <v>1211.4</v>
      </c>
      <c r="I3083" s="7" t="n">
        <v>204.8</v>
      </c>
      <c r="J3083" s="8" t="n">
        <v>59.149</v>
      </c>
    </row>
    <row r="3084" customFormat="false" ht="15" hidden="false" customHeight="false" outlineLevel="0" collapsed="false">
      <c r="A3084" s="4" t="n">
        <v>41458</v>
      </c>
      <c r="B3084" s="5" t="n">
        <v>2013</v>
      </c>
      <c r="C3084" s="5" t="n">
        <v>7</v>
      </c>
      <c r="D3084" s="6" t="str">
        <f aca="false">IF(MONTH(A3084)&gt;=4,"FY "&amp;YEAR(A3084)&amp;"-"&amp;RIGHT(YEAR(A3084)+1,2),"FY "&amp;(YEAR(A3084)-1)&amp;"-"&amp;RIGHT(YEAR(A3084),2))</f>
        <v>FY 2013-14</v>
      </c>
      <c r="E3084" s="5" t="s">
        <v>13</v>
      </c>
      <c r="F3084" s="7" t="n">
        <v>2331.9</v>
      </c>
      <c r="G3084" s="7" t="n">
        <v>2338.4</v>
      </c>
      <c r="H3084" s="7" t="n">
        <v>-6.5</v>
      </c>
      <c r="I3084" s="7" t="n">
        <v>-1.09</v>
      </c>
      <c r="J3084" s="8" t="n">
        <v>59.4145</v>
      </c>
    </row>
    <row r="3085" customFormat="false" ht="15" hidden="false" customHeight="false" outlineLevel="0" collapsed="false">
      <c r="A3085" s="4" t="n">
        <v>41459</v>
      </c>
      <c r="B3085" s="5" t="n">
        <v>2013</v>
      </c>
      <c r="C3085" s="5" t="n">
        <v>7</v>
      </c>
      <c r="D3085" s="6" t="str">
        <f aca="false">IF(MONTH(A3085)&gt;=4,"FY "&amp;YEAR(A3085)&amp;"-"&amp;RIGHT(YEAR(A3085)+1,2),"FY "&amp;(YEAR(A3085)-1)&amp;"-"&amp;RIGHT(YEAR(A3085),2))</f>
        <v>FY 2013-14</v>
      </c>
      <c r="E3085" s="5" t="s">
        <v>13</v>
      </c>
      <c r="F3085" s="7" t="n">
        <v>2418.2</v>
      </c>
      <c r="G3085" s="7" t="n">
        <v>3003.8</v>
      </c>
      <c r="H3085" s="7" t="n">
        <v>-585.5</v>
      </c>
      <c r="I3085" s="7" t="n">
        <v>-97.43</v>
      </c>
      <c r="J3085" s="8" t="n">
        <v>60.1005</v>
      </c>
    </row>
    <row r="3086" customFormat="false" ht="15" hidden="false" customHeight="false" outlineLevel="0" collapsed="false">
      <c r="A3086" s="4" t="n">
        <v>41460</v>
      </c>
      <c r="B3086" s="5" t="n">
        <v>2013</v>
      </c>
      <c r="C3086" s="5" t="n">
        <v>7</v>
      </c>
      <c r="D3086" s="6" t="str">
        <f aca="false">IF(MONTH(A3086)&gt;=4,"FY "&amp;YEAR(A3086)&amp;"-"&amp;RIGHT(YEAR(A3086)+1,2),"FY "&amp;(YEAR(A3086)-1)&amp;"-"&amp;RIGHT(YEAR(A3086),2))</f>
        <v>FY 2013-14</v>
      </c>
      <c r="E3086" s="5" t="s">
        <v>13</v>
      </c>
      <c r="F3086" s="7" t="n">
        <v>2298.3</v>
      </c>
      <c r="G3086" s="7" t="n">
        <v>1877.2</v>
      </c>
      <c r="H3086" s="7" t="n">
        <v>421</v>
      </c>
      <c r="I3086" s="7" t="n">
        <v>70.07</v>
      </c>
      <c r="J3086" s="8" t="n">
        <v>60.0905</v>
      </c>
    </row>
    <row r="3087" customFormat="false" ht="15" hidden="false" customHeight="false" outlineLevel="0" collapsed="false">
      <c r="A3087" s="4" t="n">
        <v>41463</v>
      </c>
      <c r="B3087" s="5" t="n">
        <v>2013</v>
      </c>
      <c r="C3087" s="5" t="n">
        <v>7</v>
      </c>
      <c r="D3087" s="6" t="str">
        <f aca="false">IF(MONTH(A3087)&gt;=4,"FY "&amp;YEAR(A3087)&amp;"-"&amp;RIGHT(YEAR(A3087)+1,2),"FY "&amp;(YEAR(A3087)-1)&amp;"-"&amp;RIGHT(YEAR(A3087),2))</f>
        <v>FY 2013-14</v>
      </c>
      <c r="E3087" s="5" t="s">
        <v>13</v>
      </c>
      <c r="F3087" s="7" t="n">
        <v>1550.3</v>
      </c>
      <c r="G3087" s="7" t="n">
        <v>1568.1</v>
      </c>
      <c r="H3087" s="7" t="n">
        <v>-17.8</v>
      </c>
      <c r="I3087" s="7" t="n">
        <v>-2.95</v>
      </c>
      <c r="J3087" s="8" t="n">
        <v>60.3395</v>
      </c>
    </row>
    <row r="3088" customFormat="false" ht="15" hidden="false" customHeight="false" outlineLevel="0" collapsed="false">
      <c r="A3088" s="4" t="n">
        <v>41464</v>
      </c>
      <c r="B3088" s="5" t="n">
        <v>2013</v>
      </c>
      <c r="C3088" s="5" t="n">
        <v>7</v>
      </c>
      <c r="D3088" s="6" t="str">
        <f aca="false">IF(MONTH(A3088)&gt;=4,"FY "&amp;YEAR(A3088)&amp;"-"&amp;RIGHT(YEAR(A3088)+1,2),"FY "&amp;(YEAR(A3088)-1)&amp;"-"&amp;RIGHT(YEAR(A3088),2))</f>
        <v>FY 2013-14</v>
      </c>
      <c r="E3088" s="5" t="s">
        <v>13</v>
      </c>
      <c r="F3088" s="7" t="n">
        <v>2094.3</v>
      </c>
      <c r="G3088" s="7" t="n">
        <v>2334.5</v>
      </c>
      <c r="H3088" s="7" t="n">
        <v>-240.2</v>
      </c>
      <c r="I3088" s="7" t="n">
        <v>-39.35</v>
      </c>
      <c r="J3088" s="8" t="n">
        <v>61.0455</v>
      </c>
    </row>
    <row r="3089" customFormat="false" ht="15" hidden="false" customHeight="false" outlineLevel="0" collapsed="false">
      <c r="A3089" s="4" t="n">
        <v>41465</v>
      </c>
      <c r="B3089" s="5" t="n">
        <v>2013</v>
      </c>
      <c r="C3089" s="5" t="n">
        <v>7</v>
      </c>
      <c r="D3089" s="6" t="str">
        <f aca="false">IF(MONTH(A3089)&gt;=4,"FY "&amp;YEAR(A3089)&amp;"-"&amp;RIGHT(YEAR(A3089)+1,2),"FY "&amp;(YEAR(A3089)-1)&amp;"-"&amp;RIGHT(YEAR(A3089),2))</f>
        <v>FY 2013-14</v>
      </c>
      <c r="E3089" s="5" t="s">
        <v>13</v>
      </c>
      <c r="F3089" s="7" t="n">
        <v>2601.2</v>
      </c>
      <c r="G3089" s="7" t="n">
        <v>2434</v>
      </c>
      <c r="H3089" s="7" t="n">
        <v>167.2</v>
      </c>
      <c r="I3089" s="7" t="n">
        <v>27.83</v>
      </c>
      <c r="J3089" s="8" t="n">
        <v>60.0745</v>
      </c>
    </row>
    <row r="3090" customFormat="false" ht="15" hidden="false" customHeight="false" outlineLevel="0" collapsed="false">
      <c r="A3090" s="4" t="n">
        <v>41466</v>
      </c>
      <c r="B3090" s="5" t="n">
        <v>2013</v>
      </c>
      <c r="C3090" s="5" t="n">
        <v>7</v>
      </c>
      <c r="D3090" s="6" t="str">
        <f aca="false">IF(MONTH(A3090)&gt;=4,"FY "&amp;YEAR(A3090)&amp;"-"&amp;RIGHT(YEAR(A3090)+1,2),"FY "&amp;(YEAR(A3090)-1)&amp;"-"&amp;RIGHT(YEAR(A3090),2))</f>
        <v>FY 2013-14</v>
      </c>
      <c r="E3090" s="5" t="s">
        <v>13</v>
      </c>
      <c r="F3090" s="7" t="n">
        <v>1986</v>
      </c>
      <c r="G3090" s="7" t="n">
        <v>1912.6</v>
      </c>
      <c r="H3090" s="7" t="n">
        <v>73.4</v>
      </c>
      <c r="I3090" s="7" t="n">
        <v>12.21</v>
      </c>
      <c r="J3090" s="8" t="n">
        <v>60.133</v>
      </c>
    </row>
    <row r="3091" customFormat="false" ht="15" hidden="false" customHeight="false" outlineLevel="0" collapsed="false">
      <c r="A3091" s="4" t="n">
        <v>41467</v>
      </c>
      <c r="B3091" s="5" t="n">
        <v>2013</v>
      </c>
      <c r="C3091" s="5" t="n">
        <v>7</v>
      </c>
      <c r="D3091" s="6" t="str">
        <f aca="false">IF(MONTH(A3091)&gt;=4,"FY "&amp;YEAR(A3091)&amp;"-"&amp;RIGHT(YEAR(A3091)+1,2),"FY "&amp;(YEAR(A3091)-1)&amp;"-"&amp;RIGHT(YEAR(A3091),2))</f>
        <v>FY 2013-14</v>
      </c>
      <c r="E3091" s="5" t="s">
        <v>13</v>
      </c>
      <c r="F3091" s="7" t="n">
        <v>2510.1</v>
      </c>
      <c r="G3091" s="7" t="n">
        <v>3823.4</v>
      </c>
      <c r="H3091" s="7" t="n">
        <v>-1313.3</v>
      </c>
      <c r="I3091" s="7" t="n">
        <v>-220.19</v>
      </c>
      <c r="J3091" s="8" t="n">
        <v>59.642</v>
      </c>
    </row>
    <row r="3092" customFormat="false" ht="15" hidden="false" customHeight="false" outlineLevel="0" collapsed="false">
      <c r="A3092" s="4" t="n">
        <v>41470</v>
      </c>
      <c r="B3092" s="5" t="n">
        <v>2013</v>
      </c>
      <c r="C3092" s="5" t="n">
        <v>7</v>
      </c>
      <c r="D3092" s="6" t="str">
        <f aca="false">IF(MONTH(A3092)&gt;=4,"FY "&amp;YEAR(A3092)&amp;"-"&amp;RIGHT(YEAR(A3092)+1,2),"FY "&amp;(YEAR(A3092)-1)&amp;"-"&amp;RIGHT(YEAR(A3092),2))</f>
        <v>FY 2013-14</v>
      </c>
      <c r="E3092" s="5" t="s">
        <v>13</v>
      </c>
      <c r="F3092" s="7" t="n">
        <v>2887.2</v>
      </c>
      <c r="G3092" s="7" t="n">
        <v>7997.6</v>
      </c>
      <c r="H3092" s="7" t="n">
        <v>-5110.4</v>
      </c>
      <c r="I3092" s="7" t="n">
        <v>-853.21</v>
      </c>
      <c r="J3092" s="8" t="n">
        <v>59.896</v>
      </c>
    </row>
    <row r="3093" customFormat="false" ht="15" hidden="false" customHeight="false" outlineLevel="0" collapsed="false">
      <c r="A3093" s="4" t="n">
        <v>41471</v>
      </c>
      <c r="B3093" s="5" t="n">
        <v>2013</v>
      </c>
      <c r="C3093" s="5" t="n">
        <v>7</v>
      </c>
      <c r="D3093" s="6" t="str">
        <f aca="false">IF(MONTH(A3093)&gt;=4,"FY "&amp;YEAR(A3093)&amp;"-"&amp;RIGHT(YEAR(A3093)+1,2),"FY "&amp;(YEAR(A3093)-1)&amp;"-"&amp;RIGHT(YEAR(A3093),2))</f>
        <v>FY 2013-14</v>
      </c>
      <c r="E3093" s="5" t="s">
        <v>13</v>
      </c>
      <c r="F3093" s="7" t="n">
        <v>1905.7</v>
      </c>
      <c r="G3093" s="7" t="n">
        <v>2082.7</v>
      </c>
      <c r="H3093" s="7" t="n">
        <v>-176.9</v>
      </c>
      <c r="I3093" s="7" t="n">
        <v>-29.46</v>
      </c>
      <c r="J3093" s="8" t="n">
        <v>60.051</v>
      </c>
    </row>
    <row r="3094" customFormat="false" ht="15" hidden="false" customHeight="false" outlineLevel="0" collapsed="false">
      <c r="A3094" s="4" t="n">
        <v>41472</v>
      </c>
      <c r="B3094" s="5" t="n">
        <v>2013</v>
      </c>
      <c r="C3094" s="5" t="n">
        <v>7</v>
      </c>
      <c r="D3094" s="6" t="str">
        <f aca="false">IF(MONTH(A3094)&gt;=4,"FY "&amp;YEAR(A3094)&amp;"-"&amp;RIGHT(YEAR(A3094)+1,2),"FY "&amp;(YEAR(A3094)-1)&amp;"-"&amp;RIGHT(YEAR(A3094),2))</f>
        <v>FY 2013-14</v>
      </c>
      <c r="E3094" s="5" t="s">
        <v>13</v>
      </c>
      <c r="F3094" s="7" t="n">
        <v>2509.5</v>
      </c>
      <c r="G3094" s="7" t="n">
        <v>2819.2</v>
      </c>
      <c r="H3094" s="7" t="n">
        <v>-309.8</v>
      </c>
      <c r="I3094" s="7" t="n">
        <v>-52.15</v>
      </c>
      <c r="J3094" s="8" t="n">
        <v>59.3925</v>
      </c>
    </row>
    <row r="3095" customFormat="false" ht="15" hidden="false" customHeight="false" outlineLevel="0" collapsed="false">
      <c r="A3095" s="4" t="n">
        <v>41473</v>
      </c>
      <c r="B3095" s="5" t="n">
        <v>2013</v>
      </c>
      <c r="C3095" s="5" t="n">
        <v>7</v>
      </c>
      <c r="D3095" s="6" t="str">
        <f aca="false">IF(MONTH(A3095)&gt;=4,"FY "&amp;YEAR(A3095)&amp;"-"&amp;RIGHT(YEAR(A3095)+1,2),"FY "&amp;(YEAR(A3095)-1)&amp;"-"&amp;RIGHT(YEAR(A3095),2))</f>
        <v>FY 2013-14</v>
      </c>
      <c r="E3095" s="5" t="s">
        <v>13</v>
      </c>
      <c r="F3095" s="7" t="n">
        <v>4223.4</v>
      </c>
      <c r="G3095" s="7" t="n">
        <v>4227.5</v>
      </c>
      <c r="H3095" s="7" t="n">
        <v>-4.2</v>
      </c>
      <c r="I3095" s="7" t="n">
        <v>-0.7</v>
      </c>
      <c r="J3095" s="8" t="n">
        <v>59.3623</v>
      </c>
    </row>
    <row r="3096" customFormat="false" ht="15" hidden="false" customHeight="false" outlineLevel="0" collapsed="false">
      <c r="A3096" s="4" t="n">
        <v>41474</v>
      </c>
      <c r="B3096" s="5" t="n">
        <v>2013</v>
      </c>
      <c r="C3096" s="5" t="n">
        <v>7</v>
      </c>
      <c r="D3096" s="6" t="str">
        <f aca="false">IF(MONTH(A3096)&gt;=4,"FY "&amp;YEAR(A3096)&amp;"-"&amp;RIGHT(YEAR(A3096)+1,2),"FY "&amp;(YEAR(A3096)-1)&amp;"-"&amp;RIGHT(YEAR(A3096),2))</f>
        <v>FY 2013-14</v>
      </c>
      <c r="E3096" s="5" t="s">
        <v>13</v>
      </c>
      <c r="F3096" s="7" t="n">
        <v>3204.1</v>
      </c>
      <c r="G3096" s="7" t="n">
        <v>3317.7</v>
      </c>
      <c r="H3096" s="7" t="n">
        <v>-113.6</v>
      </c>
      <c r="I3096" s="7" t="n">
        <v>-19.02</v>
      </c>
      <c r="J3096" s="8" t="n">
        <v>59.712</v>
      </c>
    </row>
    <row r="3097" customFormat="false" ht="15" hidden="false" customHeight="false" outlineLevel="0" collapsed="false">
      <c r="A3097" s="4" t="n">
        <v>41477</v>
      </c>
      <c r="B3097" s="5" t="n">
        <v>2013</v>
      </c>
      <c r="C3097" s="5" t="n">
        <v>7</v>
      </c>
      <c r="D3097" s="6" t="str">
        <f aca="false">IF(MONTH(A3097)&gt;=4,"FY "&amp;YEAR(A3097)&amp;"-"&amp;RIGHT(YEAR(A3097)+1,2),"FY "&amp;(YEAR(A3097)-1)&amp;"-"&amp;RIGHT(YEAR(A3097),2))</f>
        <v>FY 2013-14</v>
      </c>
      <c r="E3097" s="5" t="s">
        <v>13</v>
      </c>
      <c r="F3097" s="7" t="n">
        <v>3475</v>
      </c>
      <c r="G3097" s="7" t="n">
        <v>3075.3</v>
      </c>
      <c r="H3097" s="7" t="n">
        <v>399.6</v>
      </c>
      <c r="I3097" s="7" t="n">
        <v>66.84</v>
      </c>
      <c r="J3097" s="8" t="n">
        <v>59.795</v>
      </c>
    </row>
    <row r="3098" customFormat="false" ht="15" hidden="false" customHeight="false" outlineLevel="0" collapsed="false">
      <c r="A3098" s="4" t="n">
        <v>41478</v>
      </c>
      <c r="B3098" s="5" t="n">
        <v>2013</v>
      </c>
      <c r="C3098" s="5" t="n">
        <v>7</v>
      </c>
      <c r="D3098" s="6" t="str">
        <f aca="false">IF(MONTH(A3098)&gt;=4,"FY "&amp;YEAR(A3098)&amp;"-"&amp;RIGHT(YEAR(A3098)+1,2),"FY "&amp;(YEAR(A3098)-1)&amp;"-"&amp;RIGHT(YEAR(A3098),2))</f>
        <v>FY 2013-14</v>
      </c>
      <c r="E3098" s="5" t="s">
        <v>13</v>
      </c>
      <c r="F3098" s="7" t="n">
        <v>1763.2</v>
      </c>
      <c r="G3098" s="7" t="n">
        <v>2143.9</v>
      </c>
      <c r="H3098" s="7" t="n">
        <v>-380.7</v>
      </c>
      <c r="I3098" s="7" t="n">
        <v>-64.08</v>
      </c>
      <c r="J3098" s="8" t="n">
        <v>59.408</v>
      </c>
    </row>
    <row r="3099" customFormat="false" ht="15" hidden="false" customHeight="false" outlineLevel="0" collapsed="false">
      <c r="A3099" s="4" t="n">
        <v>41479</v>
      </c>
      <c r="B3099" s="5" t="n">
        <v>2013</v>
      </c>
      <c r="C3099" s="5" t="n">
        <v>7</v>
      </c>
      <c r="D3099" s="6" t="str">
        <f aca="false">IF(MONTH(A3099)&gt;=4,"FY "&amp;YEAR(A3099)&amp;"-"&amp;RIGHT(YEAR(A3099)+1,2),"FY "&amp;(YEAR(A3099)-1)&amp;"-"&amp;RIGHT(YEAR(A3099),2))</f>
        <v>FY 2013-14</v>
      </c>
      <c r="E3099" s="5" t="s">
        <v>13</v>
      </c>
      <c r="F3099" s="7" t="n">
        <v>2525.7</v>
      </c>
      <c r="G3099" s="7" t="n">
        <v>2305.1</v>
      </c>
      <c r="H3099" s="7" t="n">
        <v>220.6</v>
      </c>
      <c r="I3099" s="7" t="n">
        <v>36.95</v>
      </c>
      <c r="J3099" s="8" t="n">
        <v>59.6875</v>
      </c>
    </row>
    <row r="3100" customFormat="false" ht="15" hidden="false" customHeight="false" outlineLevel="0" collapsed="false">
      <c r="A3100" s="4" t="n">
        <v>41480</v>
      </c>
      <c r="B3100" s="5" t="n">
        <v>2013</v>
      </c>
      <c r="C3100" s="5" t="n">
        <v>7</v>
      </c>
      <c r="D3100" s="6" t="str">
        <f aca="false">IF(MONTH(A3100)&gt;=4,"FY "&amp;YEAR(A3100)&amp;"-"&amp;RIGHT(YEAR(A3100)+1,2),"FY "&amp;(YEAR(A3100)-1)&amp;"-"&amp;RIGHT(YEAR(A3100),2))</f>
        <v>FY 2013-14</v>
      </c>
      <c r="E3100" s="5" t="s">
        <v>13</v>
      </c>
      <c r="F3100" s="7" t="n">
        <v>2870.1</v>
      </c>
      <c r="G3100" s="7" t="n">
        <v>3261.3</v>
      </c>
      <c r="H3100" s="7" t="n">
        <v>-391.2</v>
      </c>
      <c r="I3100" s="7" t="n">
        <v>-65.81</v>
      </c>
      <c r="J3100" s="8" t="n">
        <v>59.4465</v>
      </c>
    </row>
    <row r="3101" customFormat="false" ht="15" hidden="false" customHeight="false" outlineLevel="0" collapsed="false">
      <c r="A3101" s="4" t="n">
        <v>41481</v>
      </c>
      <c r="B3101" s="5" t="n">
        <v>2013</v>
      </c>
      <c r="C3101" s="5" t="n">
        <v>7</v>
      </c>
      <c r="D3101" s="6" t="str">
        <f aca="false">IF(MONTH(A3101)&gt;=4,"FY "&amp;YEAR(A3101)&amp;"-"&amp;RIGHT(YEAR(A3101)+1,2),"FY "&amp;(YEAR(A3101)-1)&amp;"-"&amp;RIGHT(YEAR(A3101),2))</f>
        <v>FY 2013-14</v>
      </c>
      <c r="E3101" s="5" t="s">
        <v>13</v>
      </c>
      <c r="F3101" s="7" t="n">
        <v>4233.1</v>
      </c>
      <c r="G3101" s="7" t="n">
        <v>4469.8</v>
      </c>
      <c r="H3101" s="7" t="n">
        <v>-236.7</v>
      </c>
      <c r="I3101" s="7" t="n">
        <v>-40.16</v>
      </c>
      <c r="J3101" s="8" t="n">
        <v>58.9415</v>
      </c>
    </row>
    <row r="3102" customFormat="false" ht="15" hidden="false" customHeight="false" outlineLevel="0" collapsed="false">
      <c r="A3102" s="4" t="n">
        <v>41484</v>
      </c>
      <c r="B3102" s="5" t="n">
        <v>2013</v>
      </c>
      <c r="C3102" s="5" t="n">
        <v>7</v>
      </c>
      <c r="D3102" s="6" t="str">
        <f aca="false">IF(MONTH(A3102)&gt;=4,"FY "&amp;YEAR(A3102)&amp;"-"&amp;RIGHT(YEAR(A3102)+1,2),"FY "&amp;(YEAR(A3102)-1)&amp;"-"&amp;RIGHT(YEAR(A3102),2))</f>
        <v>FY 2013-14</v>
      </c>
      <c r="E3102" s="5" t="s">
        <v>13</v>
      </c>
      <c r="F3102" s="7" t="n">
        <v>2786.1</v>
      </c>
      <c r="G3102" s="7" t="n">
        <v>2496.7</v>
      </c>
      <c r="H3102" s="7" t="n">
        <v>289.4</v>
      </c>
      <c r="I3102" s="7" t="n">
        <v>49.13</v>
      </c>
      <c r="J3102" s="8" t="n">
        <v>58.9133</v>
      </c>
    </row>
    <row r="3103" customFormat="false" ht="15" hidden="false" customHeight="false" outlineLevel="0" collapsed="false">
      <c r="A3103" s="4" t="n">
        <v>41485</v>
      </c>
      <c r="B3103" s="5" t="n">
        <v>2013</v>
      </c>
      <c r="C3103" s="5" t="n">
        <v>7</v>
      </c>
      <c r="D3103" s="6" t="str">
        <f aca="false">IF(MONTH(A3103)&gt;=4,"FY "&amp;YEAR(A3103)&amp;"-"&amp;RIGHT(YEAR(A3103)+1,2),"FY "&amp;(YEAR(A3103)-1)&amp;"-"&amp;RIGHT(YEAR(A3103),2))</f>
        <v>FY 2013-14</v>
      </c>
      <c r="E3103" s="5" t="s">
        <v>13</v>
      </c>
      <c r="F3103" s="7" t="n">
        <v>2171.4</v>
      </c>
      <c r="G3103" s="7" t="n">
        <v>2380.5</v>
      </c>
      <c r="H3103" s="7" t="n">
        <v>-209.1</v>
      </c>
      <c r="I3103" s="7" t="n">
        <v>-35.26</v>
      </c>
      <c r="J3103" s="8" t="n">
        <v>59.297</v>
      </c>
    </row>
    <row r="3104" customFormat="false" ht="15" hidden="false" customHeight="false" outlineLevel="0" collapsed="false">
      <c r="A3104" s="4" t="n">
        <v>41486</v>
      </c>
      <c r="B3104" s="5" t="n">
        <v>2013</v>
      </c>
      <c r="C3104" s="5" t="n">
        <v>7</v>
      </c>
      <c r="D3104" s="6" t="str">
        <f aca="false">IF(MONTH(A3104)&gt;=4,"FY "&amp;YEAR(A3104)&amp;"-"&amp;RIGHT(YEAR(A3104)+1,2),"FY "&amp;(YEAR(A3104)-1)&amp;"-"&amp;RIGHT(YEAR(A3104),2))</f>
        <v>FY 2013-14</v>
      </c>
      <c r="E3104" s="5" t="s">
        <v>13</v>
      </c>
      <c r="F3104" s="7" t="n">
        <v>2523.8</v>
      </c>
      <c r="G3104" s="7" t="n">
        <v>2296.6</v>
      </c>
      <c r="H3104" s="7" t="n">
        <v>227.2</v>
      </c>
      <c r="I3104" s="7" t="n">
        <v>37.98</v>
      </c>
      <c r="J3104" s="8" t="n">
        <v>59.828</v>
      </c>
    </row>
    <row r="3105" customFormat="false" ht="15" hidden="false" customHeight="false" outlineLevel="0" collapsed="false">
      <c r="A3105" s="4" t="n">
        <v>41487</v>
      </c>
      <c r="B3105" s="5" t="n">
        <v>2013</v>
      </c>
      <c r="C3105" s="5" t="n">
        <v>8</v>
      </c>
      <c r="D3105" s="6" t="str">
        <f aca="false">IF(MONTH(A3105)&gt;=4,"FY "&amp;YEAR(A3105)&amp;"-"&amp;RIGHT(YEAR(A3105)+1,2),"FY "&amp;(YEAR(A3105)-1)&amp;"-"&amp;RIGHT(YEAR(A3105),2))</f>
        <v>FY 2013-14</v>
      </c>
      <c r="E3105" s="5" t="s">
        <v>13</v>
      </c>
      <c r="F3105" s="7" t="n">
        <v>5000.7</v>
      </c>
      <c r="G3105" s="7" t="n">
        <v>4823.5</v>
      </c>
      <c r="H3105" s="7" t="n">
        <v>177.1</v>
      </c>
      <c r="I3105" s="7" t="n">
        <v>28.98</v>
      </c>
      <c r="J3105" s="8" t="n">
        <v>61.115</v>
      </c>
    </row>
    <row r="3106" customFormat="false" ht="15" hidden="false" customHeight="false" outlineLevel="0" collapsed="false">
      <c r="A3106" s="4" t="n">
        <v>41488</v>
      </c>
      <c r="B3106" s="5" t="n">
        <v>2013</v>
      </c>
      <c r="C3106" s="5" t="n">
        <v>8</v>
      </c>
      <c r="D3106" s="6" t="str">
        <f aca="false">IF(MONTH(A3106)&gt;=4,"FY "&amp;YEAR(A3106)&amp;"-"&amp;RIGHT(YEAR(A3106)+1,2),"FY "&amp;(YEAR(A3106)-1)&amp;"-"&amp;RIGHT(YEAR(A3106),2))</f>
        <v>FY 2013-14</v>
      </c>
      <c r="E3106" s="5" t="s">
        <v>13</v>
      </c>
      <c r="F3106" s="7" t="n">
        <v>3704.4</v>
      </c>
      <c r="G3106" s="7" t="n">
        <v>3423.3</v>
      </c>
      <c r="H3106" s="7" t="n">
        <v>281.1</v>
      </c>
      <c r="I3106" s="7" t="n">
        <v>46.28</v>
      </c>
      <c r="J3106" s="8" t="n">
        <v>60.7423</v>
      </c>
    </row>
    <row r="3107" customFormat="false" ht="15" hidden="false" customHeight="false" outlineLevel="0" collapsed="false">
      <c r="A3107" s="4" t="n">
        <v>41491</v>
      </c>
      <c r="B3107" s="5" t="n">
        <v>2013</v>
      </c>
      <c r="C3107" s="5" t="n">
        <v>8</v>
      </c>
      <c r="D3107" s="6" t="str">
        <f aca="false">IF(MONTH(A3107)&gt;=4,"FY "&amp;YEAR(A3107)&amp;"-"&amp;RIGHT(YEAR(A3107)+1,2),"FY "&amp;(YEAR(A3107)-1)&amp;"-"&amp;RIGHT(YEAR(A3107),2))</f>
        <v>FY 2013-14</v>
      </c>
      <c r="E3107" s="5" t="s">
        <v>13</v>
      </c>
      <c r="F3107" s="7" t="n">
        <v>3356.6</v>
      </c>
      <c r="G3107" s="7" t="n">
        <v>2916.3</v>
      </c>
      <c r="H3107" s="7" t="n">
        <v>440.3</v>
      </c>
      <c r="I3107" s="7" t="n">
        <v>72.42</v>
      </c>
      <c r="J3107" s="8" t="n">
        <v>60.8035</v>
      </c>
    </row>
    <row r="3108" customFormat="false" ht="15" hidden="false" customHeight="false" outlineLevel="0" collapsed="false">
      <c r="A3108" s="4" t="n">
        <v>41492</v>
      </c>
      <c r="B3108" s="5" t="n">
        <v>2013</v>
      </c>
      <c r="C3108" s="5" t="n">
        <v>8</v>
      </c>
      <c r="D3108" s="6" t="str">
        <f aca="false">IF(MONTH(A3108)&gt;=4,"FY "&amp;YEAR(A3108)&amp;"-"&amp;RIGHT(YEAR(A3108)+1,2),"FY "&amp;(YEAR(A3108)-1)&amp;"-"&amp;RIGHT(YEAR(A3108),2))</f>
        <v>FY 2013-14</v>
      </c>
      <c r="E3108" s="5" t="s">
        <v>13</v>
      </c>
      <c r="F3108" s="7" t="n">
        <v>2898.5</v>
      </c>
      <c r="G3108" s="7" t="n">
        <v>2747.6</v>
      </c>
      <c r="H3108" s="7" t="n">
        <v>150.9</v>
      </c>
      <c r="I3108" s="7" t="n">
        <v>24.81</v>
      </c>
      <c r="J3108" s="8" t="n">
        <v>60.822</v>
      </c>
    </row>
    <row r="3109" customFormat="false" ht="15" hidden="false" customHeight="false" outlineLevel="0" collapsed="false">
      <c r="A3109" s="4" t="n">
        <v>41493</v>
      </c>
      <c r="B3109" s="5" t="n">
        <v>2013</v>
      </c>
      <c r="C3109" s="5" t="n">
        <v>8</v>
      </c>
      <c r="D3109" s="6" t="str">
        <f aca="false">IF(MONTH(A3109)&gt;=4,"FY "&amp;YEAR(A3109)&amp;"-"&amp;RIGHT(YEAR(A3109)+1,2),"FY "&amp;(YEAR(A3109)-1)&amp;"-"&amp;RIGHT(YEAR(A3109),2))</f>
        <v>FY 2013-14</v>
      </c>
      <c r="E3109" s="5" t="s">
        <v>13</v>
      </c>
      <c r="F3109" s="7" t="n">
        <v>3268.9</v>
      </c>
      <c r="G3109" s="7" t="n">
        <v>2912.3</v>
      </c>
      <c r="H3109" s="7" t="n">
        <v>356.6</v>
      </c>
      <c r="I3109" s="7" t="n">
        <v>57.95</v>
      </c>
      <c r="J3109" s="8" t="n">
        <v>61.5355</v>
      </c>
    </row>
    <row r="3110" customFormat="false" ht="15" hidden="false" customHeight="false" outlineLevel="0" collapsed="false">
      <c r="A3110" s="4" t="n">
        <v>41494</v>
      </c>
      <c r="B3110" s="5" t="n">
        <v>2013</v>
      </c>
      <c r="C3110" s="5" t="n">
        <v>8</v>
      </c>
      <c r="D3110" s="6" t="str">
        <f aca="false">IF(MONTH(A3110)&gt;=4,"FY "&amp;YEAR(A3110)&amp;"-"&amp;RIGHT(YEAR(A3110)+1,2),"FY "&amp;(YEAR(A3110)-1)&amp;"-"&amp;RIGHT(YEAR(A3110),2))</f>
        <v>FY 2013-14</v>
      </c>
      <c r="E3110" s="5" t="s">
        <v>13</v>
      </c>
      <c r="F3110" s="7" t="n">
        <v>3436.1</v>
      </c>
      <c r="G3110" s="7" t="n">
        <v>3688.9</v>
      </c>
      <c r="H3110" s="7" t="n">
        <v>-252.9</v>
      </c>
      <c r="I3110" s="7" t="n">
        <v>-41.19</v>
      </c>
      <c r="J3110" s="8" t="n">
        <v>61.394</v>
      </c>
    </row>
    <row r="3111" customFormat="false" ht="15" hidden="false" customHeight="false" outlineLevel="0" collapsed="false">
      <c r="A3111" s="4" t="n">
        <v>41498</v>
      </c>
      <c r="B3111" s="5" t="n">
        <v>2013</v>
      </c>
      <c r="C3111" s="5" t="n">
        <v>8</v>
      </c>
      <c r="D3111" s="6" t="str">
        <f aca="false">IF(MONTH(A3111)&gt;=4,"FY "&amp;YEAR(A3111)&amp;"-"&amp;RIGHT(YEAR(A3111)+1,2),"FY "&amp;(YEAR(A3111)-1)&amp;"-"&amp;RIGHT(YEAR(A3111),2))</f>
        <v>FY 2013-14</v>
      </c>
      <c r="E3111" s="5" t="s">
        <v>13</v>
      </c>
      <c r="F3111" s="7" t="n">
        <v>2886.9</v>
      </c>
      <c r="G3111" s="7" t="n">
        <v>3225.5</v>
      </c>
      <c r="H3111" s="7" t="n">
        <v>-338.6</v>
      </c>
      <c r="I3111" s="7" t="n">
        <v>-55.4</v>
      </c>
      <c r="J3111" s="8" t="n">
        <v>61.115</v>
      </c>
    </row>
    <row r="3112" customFormat="false" ht="15" hidden="false" customHeight="false" outlineLevel="0" collapsed="false">
      <c r="A3112" s="4" t="n">
        <v>41499</v>
      </c>
      <c r="B3112" s="5" t="n">
        <v>2013</v>
      </c>
      <c r="C3112" s="5" t="n">
        <v>8</v>
      </c>
      <c r="D3112" s="6" t="str">
        <f aca="false">IF(MONTH(A3112)&gt;=4,"FY "&amp;YEAR(A3112)&amp;"-"&amp;RIGHT(YEAR(A3112)+1,2),"FY "&amp;(YEAR(A3112)-1)&amp;"-"&amp;RIGHT(YEAR(A3112),2))</f>
        <v>FY 2013-14</v>
      </c>
      <c r="E3112" s="5" t="s">
        <v>13</v>
      </c>
      <c r="F3112" s="7" t="n">
        <v>3222.2</v>
      </c>
      <c r="G3112" s="7" t="n">
        <v>2806.5</v>
      </c>
      <c r="H3112" s="7" t="n">
        <v>415.7</v>
      </c>
      <c r="I3112" s="7" t="n">
        <v>68.37</v>
      </c>
      <c r="J3112" s="8" t="n">
        <v>60.8025</v>
      </c>
    </row>
    <row r="3113" customFormat="false" ht="15" hidden="false" customHeight="false" outlineLevel="0" collapsed="false">
      <c r="A3113" s="4" t="n">
        <v>41500</v>
      </c>
      <c r="B3113" s="5" t="n">
        <v>2013</v>
      </c>
      <c r="C3113" s="5" t="n">
        <v>8</v>
      </c>
      <c r="D3113" s="6" t="str">
        <f aca="false">IF(MONTH(A3113)&gt;=4,"FY "&amp;YEAR(A3113)&amp;"-"&amp;RIGHT(YEAR(A3113)+1,2),"FY "&amp;(YEAR(A3113)-1)&amp;"-"&amp;RIGHT(YEAR(A3113),2))</f>
        <v>FY 2013-14</v>
      </c>
      <c r="E3113" s="5" t="s">
        <v>13</v>
      </c>
      <c r="F3113" s="7" t="n">
        <v>3399.8</v>
      </c>
      <c r="G3113" s="7" t="n">
        <v>3323.6</v>
      </c>
      <c r="H3113" s="7" t="n">
        <v>76.3</v>
      </c>
      <c r="I3113" s="7" t="n">
        <v>12.41</v>
      </c>
      <c r="J3113" s="8" t="n">
        <v>61.4343</v>
      </c>
    </row>
    <row r="3114" customFormat="false" ht="15" hidden="false" customHeight="false" outlineLevel="0" collapsed="false">
      <c r="A3114" s="4" t="n">
        <v>41502</v>
      </c>
      <c r="B3114" s="5" t="n">
        <v>2013</v>
      </c>
      <c r="C3114" s="5" t="n">
        <v>8</v>
      </c>
      <c r="D3114" s="6" t="str">
        <f aca="false">IF(MONTH(A3114)&gt;=4,"FY "&amp;YEAR(A3114)&amp;"-"&amp;RIGHT(YEAR(A3114)+1,2),"FY "&amp;(YEAR(A3114)-1)&amp;"-"&amp;RIGHT(YEAR(A3114),2))</f>
        <v>FY 2013-14</v>
      </c>
      <c r="E3114" s="5" t="s">
        <v>13</v>
      </c>
      <c r="F3114" s="7" t="n">
        <v>2826.7</v>
      </c>
      <c r="G3114" s="7" t="n">
        <v>2532.1</v>
      </c>
      <c r="H3114" s="7" t="n">
        <v>294.6</v>
      </c>
      <c r="I3114" s="7" t="n">
        <v>47.9</v>
      </c>
      <c r="J3114" s="8" t="n">
        <v>61.516</v>
      </c>
    </row>
    <row r="3115" customFormat="false" ht="15" hidden="false" customHeight="false" outlineLevel="0" collapsed="false">
      <c r="A3115" s="4" t="n">
        <v>41505</v>
      </c>
      <c r="B3115" s="5" t="n">
        <v>2013</v>
      </c>
      <c r="C3115" s="5" t="n">
        <v>8</v>
      </c>
      <c r="D3115" s="6" t="str">
        <f aca="false">IF(MONTH(A3115)&gt;=4,"FY "&amp;YEAR(A3115)&amp;"-"&amp;RIGHT(YEAR(A3115)+1,2),"FY "&amp;(YEAR(A3115)-1)&amp;"-"&amp;RIGHT(YEAR(A3115),2))</f>
        <v>FY 2013-14</v>
      </c>
      <c r="E3115" s="5" t="s">
        <v>13</v>
      </c>
      <c r="F3115" s="7" t="n">
        <v>4330.4</v>
      </c>
      <c r="G3115" s="7" t="n">
        <v>4833.2</v>
      </c>
      <c r="H3115" s="7" t="n">
        <v>-502.8</v>
      </c>
      <c r="I3115" s="7" t="n">
        <v>-81.33</v>
      </c>
      <c r="J3115" s="8" t="n">
        <v>61.8195</v>
      </c>
    </row>
    <row r="3116" customFormat="false" ht="15" hidden="false" customHeight="false" outlineLevel="0" collapsed="false">
      <c r="A3116" s="4" t="n">
        <v>41506</v>
      </c>
      <c r="B3116" s="5" t="n">
        <v>2013</v>
      </c>
      <c r="C3116" s="5" t="n">
        <v>8</v>
      </c>
      <c r="D3116" s="6" t="str">
        <f aca="false">IF(MONTH(A3116)&gt;=4,"FY "&amp;YEAR(A3116)&amp;"-"&amp;RIGHT(YEAR(A3116)+1,2),"FY "&amp;(YEAR(A3116)-1)&amp;"-"&amp;RIGHT(YEAR(A3116),2))</f>
        <v>FY 2013-14</v>
      </c>
      <c r="E3116" s="5" t="s">
        <v>13</v>
      </c>
      <c r="F3116" s="7" t="n">
        <v>2799.8</v>
      </c>
      <c r="G3116" s="7" t="n">
        <v>3453.3</v>
      </c>
      <c r="H3116" s="7" t="n">
        <v>-653.4</v>
      </c>
      <c r="I3116" s="7" t="n">
        <v>-104.81</v>
      </c>
      <c r="J3116" s="8" t="n">
        <v>62.3461</v>
      </c>
    </row>
    <row r="3117" customFormat="false" ht="15" hidden="false" customHeight="false" outlineLevel="0" collapsed="false">
      <c r="A3117" s="4" t="n">
        <v>41507</v>
      </c>
      <c r="B3117" s="5" t="n">
        <v>2013</v>
      </c>
      <c r="C3117" s="5" t="n">
        <v>8</v>
      </c>
      <c r="D3117" s="6" t="str">
        <f aca="false">IF(MONTH(A3117)&gt;=4,"FY "&amp;YEAR(A3117)&amp;"-"&amp;RIGHT(YEAR(A3117)+1,2),"FY "&amp;(YEAR(A3117)-1)&amp;"-"&amp;RIGHT(YEAR(A3117),2))</f>
        <v>FY 2013-14</v>
      </c>
      <c r="E3117" s="5" t="s">
        <v>13</v>
      </c>
      <c r="F3117" s="7" t="n">
        <v>3019.4</v>
      </c>
      <c r="G3117" s="7" t="n">
        <v>4384.3</v>
      </c>
      <c r="H3117" s="7" t="n">
        <v>-1364.8</v>
      </c>
      <c r="I3117" s="7" t="n">
        <v>-214.14</v>
      </c>
      <c r="J3117" s="8" t="n">
        <v>63.7335</v>
      </c>
    </row>
    <row r="3118" customFormat="false" ht="15" hidden="false" customHeight="false" outlineLevel="0" collapsed="false">
      <c r="A3118" s="4" t="n">
        <v>41508</v>
      </c>
      <c r="B3118" s="5" t="n">
        <v>2013</v>
      </c>
      <c r="C3118" s="5" t="n">
        <v>8</v>
      </c>
      <c r="D3118" s="6" t="str">
        <f aca="false">IF(MONTH(A3118)&gt;=4,"FY "&amp;YEAR(A3118)&amp;"-"&amp;RIGHT(YEAR(A3118)+1,2),"FY "&amp;(YEAR(A3118)-1)&amp;"-"&amp;RIGHT(YEAR(A3118),2))</f>
        <v>FY 2013-14</v>
      </c>
      <c r="E3118" s="5" t="s">
        <v>13</v>
      </c>
      <c r="F3118" s="7" t="n">
        <v>3958.3</v>
      </c>
      <c r="G3118" s="7" t="n">
        <v>4707</v>
      </c>
      <c r="H3118" s="7" t="n">
        <v>-748.7</v>
      </c>
      <c r="I3118" s="7" t="n">
        <v>-117.98</v>
      </c>
      <c r="J3118" s="8" t="n">
        <v>63.4605</v>
      </c>
    </row>
    <row r="3119" customFormat="false" ht="15" hidden="false" customHeight="false" outlineLevel="0" collapsed="false">
      <c r="A3119" s="4" t="n">
        <v>41512</v>
      </c>
      <c r="B3119" s="5" t="n">
        <v>2013</v>
      </c>
      <c r="C3119" s="5" t="n">
        <v>8</v>
      </c>
      <c r="D3119" s="6" t="str">
        <f aca="false">IF(MONTH(A3119)&gt;=4,"FY "&amp;YEAR(A3119)&amp;"-"&amp;RIGHT(YEAR(A3119)+1,2),"FY "&amp;(YEAR(A3119)-1)&amp;"-"&amp;RIGHT(YEAR(A3119),2))</f>
        <v>FY 2013-14</v>
      </c>
      <c r="E3119" s="5" t="s">
        <v>13</v>
      </c>
      <c r="F3119" s="7" t="n">
        <v>6961.3</v>
      </c>
      <c r="G3119" s="7" t="n">
        <v>8311</v>
      </c>
      <c r="H3119" s="7" t="n">
        <v>-1349.8</v>
      </c>
      <c r="I3119" s="7" t="n">
        <v>-208.66</v>
      </c>
      <c r="J3119" s="8" t="n">
        <v>64.688</v>
      </c>
    </row>
    <row r="3120" customFormat="false" ht="15" hidden="false" customHeight="false" outlineLevel="0" collapsed="false">
      <c r="A3120" s="4" t="n">
        <v>41513</v>
      </c>
      <c r="B3120" s="5" t="n">
        <v>2013</v>
      </c>
      <c r="C3120" s="5" t="n">
        <v>8</v>
      </c>
      <c r="D3120" s="6" t="str">
        <f aca="false">IF(MONTH(A3120)&gt;=4,"FY "&amp;YEAR(A3120)&amp;"-"&amp;RIGHT(YEAR(A3120)+1,2),"FY "&amp;(YEAR(A3120)-1)&amp;"-"&amp;RIGHT(YEAR(A3120),2))</f>
        <v>FY 2013-14</v>
      </c>
      <c r="E3120" s="5" t="s">
        <v>13</v>
      </c>
      <c r="F3120" s="7" t="n">
        <v>2259.6</v>
      </c>
      <c r="G3120" s="7" t="n">
        <v>2812.7</v>
      </c>
      <c r="H3120" s="7" t="n">
        <v>-553.1</v>
      </c>
      <c r="I3120" s="7" t="n">
        <v>-86.11</v>
      </c>
      <c r="J3120" s="8" t="n">
        <v>64.2347</v>
      </c>
    </row>
    <row r="3121" customFormat="false" ht="15" hidden="false" customHeight="false" outlineLevel="0" collapsed="false">
      <c r="A3121" s="4" t="n">
        <v>41514</v>
      </c>
      <c r="B3121" s="5" t="n">
        <v>2013</v>
      </c>
      <c r="C3121" s="5" t="n">
        <v>8</v>
      </c>
      <c r="D3121" s="6" t="str">
        <f aca="false">IF(MONTH(A3121)&gt;=4,"FY "&amp;YEAR(A3121)&amp;"-"&amp;RIGHT(YEAR(A3121)+1,2),"FY "&amp;(YEAR(A3121)-1)&amp;"-"&amp;RIGHT(YEAR(A3121),2))</f>
        <v>FY 2013-14</v>
      </c>
      <c r="E3121" s="5" t="s">
        <v>13</v>
      </c>
      <c r="F3121" s="7" t="n">
        <v>2924.9</v>
      </c>
      <c r="G3121" s="7" t="n">
        <v>4291.2</v>
      </c>
      <c r="H3121" s="7" t="n">
        <v>-1366.3</v>
      </c>
      <c r="I3121" s="7" t="n">
        <v>-208.06</v>
      </c>
      <c r="J3121" s="8" t="n">
        <v>65.6675</v>
      </c>
    </row>
    <row r="3122" customFormat="false" ht="15" hidden="false" customHeight="false" outlineLevel="0" collapsed="false">
      <c r="A3122" s="4" t="n">
        <v>41515</v>
      </c>
      <c r="B3122" s="5" t="n">
        <v>2013</v>
      </c>
      <c r="C3122" s="5" t="n">
        <v>8</v>
      </c>
      <c r="D3122" s="6" t="str">
        <f aca="false">IF(MONTH(A3122)&gt;=4,"FY "&amp;YEAR(A3122)&amp;"-"&amp;RIGHT(YEAR(A3122)+1,2),"FY "&amp;(YEAR(A3122)-1)&amp;"-"&amp;RIGHT(YEAR(A3122),2))</f>
        <v>FY 2013-14</v>
      </c>
      <c r="E3122" s="5" t="s">
        <v>13</v>
      </c>
      <c r="F3122" s="7" t="n">
        <v>4065.7</v>
      </c>
      <c r="G3122" s="7" t="n">
        <v>5129.9</v>
      </c>
      <c r="H3122" s="7" t="n">
        <v>-1064.2</v>
      </c>
      <c r="I3122" s="7" t="n">
        <v>-155.67</v>
      </c>
      <c r="J3122" s="8" t="n">
        <v>68.3611</v>
      </c>
    </row>
    <row r="3123" customFormat="false" ht="15" hidden="false" customHeight="false" outlineLevel="0" collapsed="false">
      <c r="A3123" s="4" t="n">
        <v>41516</v>
      </c>
      <c r="B3123" s="5" t="n">
        <v>2013</v>
      </c>
      <c r="C3123" s="5" t="n">
        <v>8</v>
      </c>
      <c r="D3123" s="6" t="str">
        <f aca="false">IF(MONTH(A3123)&gt;=4,"FY "&amp;YEAR(A3123)&amp;"-"&amp;RIGHT(YEAR(A3123)+1,2),"FY "&amp;(YEAR(A3123)-1)&amp;"-"&amp;RIGHT(YEAR(A3123),2))</f>
        <v>FY 2013-14</v>
      </c>
      <c r="E3123" s="5" t="s">
        <v>13</v>
      </c>
      <c r="F3123" s="7" t="n">
        <v>4988.1</v>
      </c>
      <c r="G3123" s="7" t="n">
        <v>4908.8</v>
      </c>
      <c r="H3123" s="7" t="n">
        <v>79.4</v>
      </c>
      <c r="I3123" s="7" t="n">
        <v>11.72</v>
      </c>
      <c r="J3123" s="8" t="n">
        <v>67.706</v>
      </c>
    </row>
    <row r="3124" customFormat="false" ht="15" hidden="false" customHeight="false" outlineLevel="0" collapsed="false">
      <c r="A3124" s="4" t="n">
        <v>41519</v>
      </c>
      <c r="B3124" s="5" t="n">
        <v>2013</v>
      </c>
      <c r="C3124" s="5" t="n">
        <v>9</v>
      </c>
      <c r="D3124" s="6" t="str">
        <f aca="false">IF(MONTH(A3124)&gt;=4,"FY "&amp;YEAR(A3124)&amp;"-"&amp;RIGHT(YEAR(A3124)+1,2),"FY "&amp;(YEAR(A3124)-1)&amp;"-"&amp;RIGHT(YEAR(A3124),2))</f>
        <v>FY 2013-14</v>
      </c>
      <c r="E3124" s="5" t="s">
        <v>13</v>
      </c>
      <c r="F3124" s="7" t="n">
        <v>6416.9</v>
      </c>
      <c r="G3124" s="7" t="n">
        <v>6517</v>
      </c>
      <c r="H3124" s="7" t="n">
        <v>-100.1</v>
      </c>
      <c r="I3124" s="7" t="n">
        <v>-15.04</v>
      </c>
      <c r="J3124" s="8" t="n">
        <v>66.5742</v>
      </c>
    </row>
    <row r="3125" customFormat="false" ht="15" hidden="false" customHeight="false" outlineLevel="0" collapsed="false">
      <c r="A3125" s="4" t="n">
        <v>41520</v>
      </c>
      <c r="B3125" s="5" t="n">
        <v>2013</v>
      </c>
      <c r="C3125" s="5" t="n">
        <v>9</v>
      </c>
      <c r="D3125" s="6" t="str">
        <f aca="false">IF(MONTH(A3125)&gt;=4,"FY "&amp;YEAR(A3125)&amp;"-"&amp;RIGHT(YEAR(A3125)+1,2),"FY "&amp;(YEAR(A3125)-1)&amp;"-"&amp;RIGHT(YEAR(A3125),2))</f>
        <v>FY 2013-14</v>
      </c>
      <c r="E3125" s="5" t="s">
        <v>13</v>
      </c>
      <c r="F3125" s="7" t="n">
        <v>2516.2</v>
      </c>
      <c r="G3125" s="7" t="n">
        <v>2014.4</v>
      </c>
      <c r="H3125" s="7" t="n">
        <v>501.8</v>
      </c>
      <c r="I3125" s="7" t="n">
        <v>76.19</v>
      </c>
      <c r="J3125" s="8" t="n">
        <v>65.8608</v>
      </c>
    </row>
    <row r="3126" customFormat="false" ht="15" hidden="false" customHeight="false" outlineLevel="0" collapsed="false">
      <c r="A3126" s="4" t="n">
        <v>41521</v>
      </c>
      <c r="B3126" s="5" t="n">
        <v>2013</v>
      </c>
      <c r="C3126" s="5" t="n">
        <v>9</v>
      </c>
      <c r="D3126" s="6" t="str">
        <f aca="false">IF(MONTH(A3126)&gt;=4,"FY "&amp;YEAR(A3126)&amp;"-"&amp;RIGHT(YEAR(A3126)+1,2),"FY "&amp;(YEAR(A3126)-1)&amp;"-"&amp;RIGHT(YEAR(A3126),2))</f>
        <v>FY 2013-14</v>
      </c>
      <c r="E3126" s="5" t="s">
        <v>13</v>
      </c>
      <c r="F3126" s="7" t="n">
        <v>2078.7</v>
      </c>
      <c r="G3126" s="7" t="n">
        <v>2805</v>
      </c>
      <c r="H3126" s="7" t="n">
        <v>-726.3</v>
      </c>
      <c r="I3126" s="7" t="n">
        <v>-108.59</v>
      </c>
      <c r="J3126" s="8" t="n">
        <v>66.8875</v>
      </c>
    </row>
    <row r="3127" customFormat="false" ht="15" hidden="false" customHeight="false" outlineLevel="0" collapsed="false">
      <c r="A3127" s="4" t="n">
        <v>41522</v>
      </c>
      <c r="B3127" s="5" t="n">
        <v>2013</v>
      </c>
      <c r="C3127" s="5" t="n">
        <v>9</v>
      </c>
      <c r="D3127" s="6" t="str">
        <f aca="false">IF(MONTH(A3127)&gt;=4,"FY "&amp;YEAR(A3127)&amp;"-"&amp;RIGHT(YEAR(A3127)+1,2),"FY "&amp;(YEAR(A3127)-1)&amp;"-"&amp;RIGHT(YEAR(A3127),2))</f>
        <v>FY 2013-14</v>
      </c>
      <c r="E3127" s="5" t="s">
        <v>13</v>
      </c>
      <c r="F3127" s="7" t="n">
        <v>2784.9</v>
      </c>
      <c r="G3127" s="7" t="n">
        <v>2682.3</v>
      </c>
      <c r="H3127" s="7" t="n">
        <v>102.6</v>
      </c>
      <c r="I3127" s="7" t="n">
        <v>15.31</v>
      </c>
      <c r="J3127" s="8" t="n">
        <v>67.0289</v>
      </c>
    </row>
    <row r="3128" customFormat="false" ht="15" hidden="false" customHeight="false" outlineLevel="0" collapsed="false">
      <c r="A3128" s="4" t="n">
        <v>41523</v>
      </c>
      <c r="B3128" s="5" t="n">
        <v>2013</v>
      </c>
      <c r="C3128" s="5" t="n">
        <v>9</v>
      </c>
      <c r="D3128" s="6" t="str">
        <f aca="false">IF(MONTH(A3128)&gt;=4,"FY "&amp;YEAR(A3128)&amp;"-"&amp;RIGHT(YEAR(A3128)+1,2),"FY "&amp;(YEAR(A3128)-1)&amp;"-"&amp;RIGHT(YEAR(A3128),2))</f>
        <v>FY 2013-14</v>
      </c>
      <c r="E3128" s="5" t="s">
        <v>13</v>
      </c>
      <c r="F3128" s="7" t="n">
        <v>4303.5</v>
      </c>
      <c r="G3128" s="7" t="n">
        <v>3199.5</v>
      </c>
      <c r="H3128" s="7" t="n">
        <v>1104</v>
      </c>
      <c r="I3128" s="7" t="n">
        <v>167.16</v>
      </c>
      <c r="J3128" s="8" t="n">
        <v>66.043</v>
      </c>
    </row>
    <row r="3129" customFormat="false" ht="15" hidden="false" customHeight="false" outlineLevel="0" collapsed="false">
      <c r="A3129" s="4" t="n">
        <v>41527</v>
      </c>
      <c r="B3129" s="5" t="n">
        <v>2013</v>
      </c>
      <c r="C3129" s="5" t="n">
        <v>9</v>
      </c>
      <c r="D3129" s="6" t="str">
        <f aca="false">IF(MONTH(A3129)&gt;=4,"FY "&amp;YEAR(A3129)&amp;"-"&amp;RIGHT(YEAR(A3129)+1,2),"FY "&amp;(YEAR(A3129)-1)&amp;"-"&amp;RIGHT(YEAR(A3129),2))</f>
        <v>FY 2013-14</v>
      </c>
      <c r="E3129" s="5" t="s">
        <v>13</v>
      </c>
      <c r="F3129" s="7" t="n">
        <v>4071.8</v>
      </c>
      <c r="G3129" s="7" t="n">
        <v>2791.7</v>
      </c>
      <c r="H3129" s="7" t="n">
        <v>1280.1</v>
      </c>
      <c r="I3129" s="7" t="n">
        <v>194.07</v>
      </c>
      <c r="J3129" s="8" t="n">
        <v>65.96</v>
      </c>
    </row>
    <row r="3130" customFormat="false" ht="15" hidden="false" customHeight="false" outlineLevel="0" collapsed="false">
      <c r="A3130" s="4" t="n">
        <v>41528</v>
      </c>
      <c r="B3130" s="5" t="n">
        <v>2013</v>
      </c>
      <c r="C3130" s="5" t="n">
        <v>9</v>
      </c>
      <c r="D3130" s="6" t="str">
        <f aca="false">IF(MONTH(A3130)&gt;=4,"FY "&amp;YEAR(A3130)&amp;"-"&amp;RIGHT(YEAR(A3130)+1,2),"FY "&amp;(YEAR(A3130)-1)&amp;"-"&amp;RIGHT(YEAR(A3130),2))</f>
        <v>FY 2013-14</v>
      </c>
      <c r="E3130" s="5" t="s">
        <v>13</v>
      </c>
      <c r="F3130" s="7" t="n">
        <v>5892.9</v>
      </c>
      <c r="G3130" s="7" t="n">
        <v>3188.4</v>
      </c>
      <c r="H3130" s="7" t="n">
        <v>2704.5</v>
      </c>
      <c r="I3130" s="7" t="n">
        <v>421.15</v>
      </c>
      <c r="J3130" s="8" t="n">
        <v>64.2162</v>
      </c>
    </row>
    <row r="3131" customFormat="false" ht="15" hidden="false" customHeight="false" outlineLevel="0" collapsed="false">
      <c r="A3131" s="4" t="n">
        <v>41529</v>
      </c>
      <c r="B3131" s="5" t="n">
        <v>2013</v>
      </c>
      <c r="C3131" s="5" t="n">
        <v>9</v>
      </c>
      <c r="D3131" s="6" t="str">
        <f aca="false">IF(MONTH(A3131)&gt;=4,"FY "&amp;YEAR(A3131)&amp;"-"&amp;RIGHT(YEAR(A3131)+1,2),"FY "&amp;(YEAR(A3131)-1)&amp;"-"&amp;RIGHT(YEAR(A3131),2))</f>
        <v>FY 2013-14</v>
      </c>
      <c r="E3131" s="5" t="s">
        <v>13</v>
      </c>
      <c r="F3131" s="7" t="n">
        <v>3328.3</v>
      </c>
      <c r="G3131" s="7" t="n">
        <v>2780.5</v>
      </c>
      <c r="H3131" s="7" t="n">
        <v>547.8</v>
      </c>
      <c r="I3131" s="7" t="n">
        <v>85.72</v>
      </c>
      <c r="J3131" s="8" t="n">
        <v>63.9035</v>
      </c>
    </row>
    <row r="3132" customFormat="false" ht="15" hidden="false" customHeight="false" outlineLevel="0" collapsed="false">
      <c r="A3132" s="4" t="n">
        <v>41530</v>
      </c>
      <c r="B3132" s="5" t="n">
        <v>2013</v>
      </c>
      <c r="C3132" s="5" t="n">
        <v>9</v>
      </c>
      <c r="D3132" s="6" t="str">
        <f aca="false">IF(MONTH(A3132)&gt;=4,"FY "&amp;YEAR(A3132)&amp;"-"&amp;RIGHT(YEAR(A3132)+1,2),"FY "&amp;(YEAR(A3132)-1)&amp;"-"&amp;RIGHT(YEAR(A3132),2))</f>
        <v>FY 2013-14</v>
      </c>
      <c r="E3132" s="5" t="s">
        <v>13</v>
      </c>
      <c r="F3132" s="7" t="n">
        <v>3778.2</v>
      </c>
      <c r="G3132" s="7" t="n">
        <v>2820.4</v>
      </c>
      <c r="H3132" s="7" t="n">
        <v>957.8</v>
      </c>
      <c r="I3132" s="7" t="n">
        <v>150.44</v>
      </c>
      <c r="J3132" s="8" t="n">
        <v>63.6673</v>
      </c>
    </row>
    <row r="3133" customFormat="false" ht="15" hidden="false" customHeight="false" outlineLevel="0" collapsed="false">
      <c r="A3133" s="4" t="n">
        <v>41533</v>
      </c>
      <c r="B3133" s="5" t="n">
        <v>2013</v>
      </c>
      <c r="C3133" s="5" t="n">
        <v>9</v>
      </c>
      <c r="D3133" s="6" t="str">
        <f aca="false">IF(MONTH(A3133)&gt;=4,"FY "&amp;YEAR(A3133)&amp;"-"&amp;RIGHT(YEAR(A3133)+1,2),"FY "&amp;(YEAR(A3133)-1)&amp;"-"&amp;RIGHT(YEAR(A3133),2))</f>
        <v>FY 2013-14</v>
      </c>
      <c r="E3133" s="5" t="s">
        <v>13</v>
      </c>
      <c r="F3133" s="7" t="n">
        <v>2683.3</v>
      </c>
      <c r="G3133" s="7" t="n">
        <v>2762</v>
      </c>
      <c r="H3133" s="7" t="n">
        <v>-78.7</v>
      </c>
      <c r="I3133" s="7" t="n">
        <v>-12.34</v>
      </c>
      <c r="J3133" s="8" t="n">
        <v>63.789</v>
      </c>
    </row>
    <row r="3134" customFormat="false" ht="15" hidden="false" customHeight="false" outlineLevel="0" collapsed="false">
      <c r="A3134" s="4" t="n">
        <v>41534</v>
      </c>
      <c r="B3134" s="5" t="n">
        <v>2013</v>
      </c>
      <c r="C3134" s="5" t="n">
        <v>9</v>
      </c>
      <c r="D3134" s="6" t="str">
        <f aca="false">IF(MONTH(A3134)&gt;=4,"FY "&amp;YEAR(A3134)&amp;"-"&amp;RIGHT(YEAR(A3134)+1,2),"FY "&amp;(YEAR(A3134)-1)&amp;"-"&amp;RIGHT(YEAR(A3134),2))</f>
        <v>FY 2013-14</v>
      </c>
      <c r="E3134" s="5" t="s">
        <v>13</v>
      </c>
      <c r="F3134" s="7" t="n">
        <v>2828.5</v>
      </c>
      <c r="G3134" s="7" t="n">
        <v>2514.8</v>
      </c>
      <c r="H3134" s="7" t="n">
        <v>313.8</v>
      </c>
      <c r="I3134" s="7" t="n">
        <v>50.22</v>
      </c>
      <c r="J3134" s="8" t="n">
        <v>62.484</v>
      </c>
    </row>
    <row r="3135" customFormat="false" ht="15" hidden="false" customHeight="false" outlineLevel="0" collapsed="false">
      <c r="A3135" s="4" t="n">
        <v>41535</v>
      </c>
      <c r="B3135" s="5" t="n">
        <v>2013</v>
      </c>
      <c r="C3135" s="5" t="n">
        <v>9</v>
      </c>
      <c r="D3135" s="6" t="str">
        <f aca="false">IF(MONTH(A3135)&gt;=4,"FY "&amp;YEAR(A3135)&amp;"-"&amp;RIGHT(YEAR(A3135)+1,2),"FY "&amp;(YEAR(A3135)-1)&amp;"-"&amp;RIGHT(YEAR(A3135),2))</f>
        <v>FY 2013-14</v>
      </c>
      <c r="E3135" s="5" t="s">
        <v>13</v>
      </c>
      <c r="F3135" s="7" t="n">
        <v>2347.4</v>
      </c>
      <c r="G3135" s="7" t="n">
        <v>1996</v>
      </c>
      <c r="H3135" s="7" t="n">
        <v>351.4</v>
      </c>
      <c r="I3135" s="7" t="n">
        <v>55.44</v>
      </c>
      <c r="J3135" s="8" t="n">
        <v>63.377</v>
      </c>
    </row>
    <row r="3136" customFormat="false" ht="15" hidden="false" customHeight="false" outlineLevel="0" collapsed="false">
      <c r="A3136" s="4" t="n">
        <v>41536</v>
      </c>
      <c r="B3136" s="5" t="n">
        <v>2013</v>
      </c>
      <c r="C3136" s="5" t="n">
        <v>9</v>
      </c>
      <c r="D3136" s="6" t="str">
        <f aca="false">IF(MONTH(A3136)&gt;=4,"FY "&amp;YEAR(A3136)&amp;"-"&amp;RIGHT(YEAR(A3136)+1,2),"FY "&amp;(YEAR(A3136)-1)&amp;"-"&amp;RIGHT(YEAR(A3136),2))</f>
        <v>FY 2013-14</v>
      </c>
      <c r="E3136" s="5" t="s">
        <v>13</v>
      </c>
      <c r="F3136" s="7" t="n">
        <v>2407.7</v>
      </c>
      <c r="G3136" s="7" t="n">
        <v>1882.1</v>
      </c>
      <c r="H3136" s="7" t="n">
        <v>525.6</v>
      </c>
      <c r="I3136" s="7" t="n">
        <v>83.24</v>
      </c>
      <c r="J3136" s="8" t="n">
        <v>63.144</v>
      </c>
    </row>
    <row r="3137" customFormat="false" ht="15" hidden="false" customHeight="false" outlineLevel="0" collapsed="false">
      <c r="A3137" s="4" t="n">
        <v>41537</v>
      </c>
      <c r="B3137" s="5" t="n">
        <v>2013</v>
      </c>
      <c r="C3137" s="5" t="n">
        <v>9</v>
      </c>
      <c r="D3137" s="6" t="str">
        <f aca="false">IF(MONTH(A3137)&gt;=4,"FY "&amp;YEAR(A3137)&amp;"-"&amp;RIGHT(YEAR(A3137)+1,2),"FY "&amp;(YEAR(A3137)-1)&amp;"-"&amp;RIGHT(YEAR(A3137),2))</f>
        <v>FY 2013-14</v>
      </c>
      <c r="E3137" s="5" t="s">
        <v>13</v>
      </c>
      <c r="F3137" s="7" t="n">
        <v>7121.3</v>
      </c>
      <c r="G3137" s="7" t="n">
        <v>3562.9</v>
      </c>
      <c r="H3137" s="7" t="n">
        <v>3558.3</v>
      </c>
      <c r="I3137" s="7" t="n">
        <v>576.27</v>
      </c>
      <c r="J3137" s="8" t="n">
        <v>61.748</v>
      </c>
    </row>
    <row r="3138" customFormat="false" ht="15" hidden="false" customHeight="false" outlineLevel="0" collapsed="false">
      <c r="A3138" s="4" t="n">
        <v>41540</v>
      </c>
      <c r="B3138" s="5" t="n">
        <v>2013</v>
      </c>
      <c r="C3138" s="5" t="n">
        <v>9</v>
      </c>
      <c r="D3138" s="6" t="str">
        <f aca="false">IF(MONTH(A3138)&gt;=4,"FY "&amp;YEAR(A3138)&amp;"-"&amp;RIGHT(YEAR(A3138)+1,2),"FY "&amp;(YEAR(A3138)-1)&amp;"-"&amp;RIGHT(YEAR(A3138),2))</f>
        <v>FY 2013-14</v>
      </c>
      <c r="E3138" s="5" t="s">
        <v>13</v>
      </c>
      <c r="F3138" s="7" t="n">
        <v>5839.2</v>
      </c>
      <c r="G3138" s="7" t="n">
        <v>4502.4</v>
      </c>
      <c r="H3138" s="7" t="n">
        <v>1336.8</v>
      </c>
      <c r="I3138" s="7" t="n">
        <v>214.77</v>
      </c>
      <c r="J3138" s="8" t="n">
        <v>62.243</v>
      </c>
    </row>
    <row r="3139" customFormat="false" ht="15" hidden="false" customHeight="false" outlineLevel="0" collapsed="false">
      <c r="A3139" s="4" t="n">
        <v>41541</v>
      </c>
      <c r="B3139" s="5" t="n">
        <v>2013</v>
      </c>
      <c r="C3139" s="5" t="n">
        <v>9</v>
      </c>
      <c r="D3139" s="6" t="str">
        <f aca="false">IF(MONTH(A3139)&gt;=4,"FY "&amp;YEAR(A3139)&amp;"-"&amp;RIGHT(YEAR(A3139)+1,2),"FY "&amp;(YEAR(A3139)-1)&amp;"-"&amp;RIGHT(YEAR(A3139),2))</f>
        <v>FY 2013-14</v>
      </c>
      <c r="E3139" s="5" t="s">
        <v>13</v>
      </c>
      <c r="F3139" s="7" t="n">
        <v>2816.5</v>
      </c>
      <c r="G3139" s="7" t="n">
        <v>2842.4</v>
      </c>
      <c r="H3139" s="7" t="n">
        <v>-25.9</v>
      </c>
      <c r="I3139" s="7" t="n">
        <v>-4.15</v>
      </c>
      <c r="J3139" s="8" t="n">
        <v>62.52</v>
      </c>
    </row>
    <row r="3140" customFormat="false" ht="15" hidden="false" customHeight="false" outlineLevel="0" collapsed="false">
      <c r="A3140" s="4" t="n">
        <v>41542</v>
      </c>
      <c r="B3140" s="5" t="n">
        <v>2013</v>
      </c>
      <c r="C3140" s="5" t="n">
        <v>9</v>
      </c>
      <c r="D3140" s="6" t="str">
        <f aca="false">IF(MONTH(A3140)&gt;=4,"FY "&amp;YEAR(A3140)&amp;"-"&amp;RIGHT(YEAR(A3140)+1,2),"FY "&amp;(YEAR(A3140)-1)&amp;"-"&amp;RIGHT(YEAR(A3140),2))</f>
        <v>FY 2013-14</v>
      </c>
      <c r="E3140" s="5" t="s">
        <v>13</v>
      </c>
      <c r="F3140" s="7" t="n">
        <v>3152.4</v>
      </c>
      <c r="G3140" s="7" t="n">
        <v>3121.3</v>
      </c>
      <c r="H3140" s="7" t="n">
        <v>31.2</v>
      </c>
      <c r="I3140" s="7" t="n">
        <v>4.97</v>
      </c>
      <c r="J3140" s="8" t="n">
        <v>62.6585</v>
      </c>
    </row>
    <row r="3141" customFormat="false" ht="15" hidden="false" customHeight="false" outlineLevel="0" collapsed="false">
      <c r="A3141" s="4" t="n">
        <v>41543</v>
      </c>
      <c r="B3141" s="5" t="n">
        <v>2013</v>
      </c>
      <c r="C3141" s="5" t="n">
        <v>9</v>
      </c>
      <c r="D3141" s="6" t="str">
        <f aca="false">IF(MONTH(A3141)&gt;=4,"FY "&amp;YEAR(A3141)&amp;"-"&amp;RIGHT(YEAR(A3141)+1,2),"FY "&amp;(YEAR(A3141)-1)&amp;"-"&amp;RIGHT(YEAR(A3141),2))</f>
        <v>FY 2013-14</v>
      </c>
      <c r="E3141" s="5" t="s">
        <v>13</v>
      </c>
      <c r="F3141" s="7" t="n">
        <v>3356.6</v>
      </c>
      <c r="G3141" s="7" t="n">
        <v>2921.3</v>
      </c>
      <c r="H3141" s="7" t="n">
        <v>435.4</v>
      </c>
      <c r="I3141" s="7" t="n">
        <v>69.44</v>
      </c>
      <c r="J3141" s="8" t="n">
        <v>62.6981</v>
      </c>
    </row>
    <row r="3142" customFormat="false" ht="15" hidden="false" customHeight="false" outlineLevel="0" collapsed="false">
      <c r="A3142" s="4" t="n">
        <v>41544</v>
      </c>
      <c r="B3142" s="5" t="n">
        <v>2013</v>
      </c>
      <c r="C3142" s="5" t="n">
        <v>9</v>
      </c>
      <c r="D3142" s="6" t="str">
        <f aca="false">IF(MONTH(A3142)&gt;=4,"FY "&amp;YEAR(A3142)&amp;"-"&amp;RIGHT(YEAR(A3142)+1,2),"FY "&amp;(YEAR(A3142)-1)&amp;"-"&amp;RIGHT(YEAR(A3142),2))</f>
        <v>FY 2013-14</v>
      </c>
      <c r="E3142" s="5" t="s">
        <v>13</v>
      </c>
      <c r="F3142" s="7" t="n">
        <v>3560.5</v>
      </c>
      <c r="G3142" s="7" t="n">
        <v>3152.3</v>
      </c>
      <c r="H3142" s="7" t="n">
        <v>408.2</v>
      </c>
      <c r="I3142" s="7" t="n">
        <v>65.6</v>
      </c>
      <c r="J3142" s="8" t="n">
        <v>62.226</v>
      </c>
    </row>
    <row r="3143" customFormat="false" ht="15" hidden="false" customHeight="false" outlineLevel="0" collapsed="false">
      <c r="A3143" s="4" t="n">
        <v>41547</v>
      </c>
      <c r="B3143" s="5" t="n">
        <v>2013</v>
      </c>
      <c r="C3143" s="5" t="n">
        <v>9</v>
      </c>
      <c r="D3143" s="6" t="str">
        <f aca="false">IF(MONTH(A3143)&gt;=4,"FY "&amp;YEAR(A3143)&amp;"-"&amp;RIGHT(YEAR(A3143)+1,2),"FY "&amp;(YEAR(A3143)-1)&amp;"-"&amp;RIGHT(YEAR(A3143),2))</f>
        <v>FY 2013-14</v>
      </c>
      <c r="E3143" s="5" t="s">
        <v>13</v>
      </c>
      <c r="F3143" s="7" t="n">
        <v>1839</v>
      </c>
      <c r="G3143" s="7" t="n">
        <v>2009.6</v>
      </c>
      <c r="H3143" s="7" t="n">
        <v>-170.6</v>
      </c>
      <c r="I3143" s="7" t="n">
        <v>-27.6</v>
      </c>
      <c r="J3143" s="8" t="n">
        <v>61.811</v>
      </c>
    </row>
    <row r="3144" customFormat="false" ht="15" hidden="false" customHeight="false" outlineLevel="0" collapsed="false">
      <c r="A3144" s="4" t="n">
        <v>41548</v>
      </c>
      <c r="B3144" s="5" t="n">
        <v>2013</v>
      </c>
      <c r="C3144" s="5" t="n">
        <v>10</v>
      </c>
      <c r="D3144" s="6" t="str">
        <f aca="false">IF(MONTH(A3144)&gt;=4,"FY "&amp;YEAR(A3144)&amp;"-"&amp;RIGHT(YEAR(A3144)+1,2),"FY "&amp;(YEAR(A3144)-1)&amp;"-"&amp;RIGHT(YEAR(A3144),2))</f>
        <v>FY 2013-14</v>
      </c>
      <c r="E3144" s="5" t="s">
        <v>13</v>
      </c>
      <c r="F3144" s="7" t="n">
        <v>2148.3</v>
      </c>
      <c r="G3144" s="7" t="n">
        <v>2672.8</v>
      </c>
      <c r="H3144" s="7" t="n">
        <v>-524.5</v>
      </c>
      <c r="I3144" s="7" t="n">
        <v>-83.55</v>
      </c>
      <c r="J3144" s="8" t="n">
        <v>62.777</v>
      </c>
    </row>
    <row r="3145" customFormat="false" ht="15" hidden="false" customHeight="false" outlineLevel="0" collapsed="false">
      <c r="A3145" s="4" t="n">
        <v>41550</v>
      </c>
      <c r="B3145" s="5" t="n">
        <v>2013</v>
      </c>
      <c r="C3145" s="5" t="n">
        <v>10</v>
      </c>
      <c r="D3145" s="6" t="str">
        <f aca="false">IF(MONTH(A3145)&gt;=4,"FY "&amp;YEAR(A3145)&amp;"-"&amp;RIGHT(YEAR(A3145)+1,2),"FY "&amp;(YEAR(A3145)-1)&amp;"-"&amp;RIGHT(YEAR(A3145),2))</f>
        <v>FY 2013-14</v>
      </c>
      <c r="E3145" s="5" t="s">
        <v>13</v>
      </c>
      <c r="F3145" s="7" t="n">
        <v>1726</v>
      </c>
      <c r="G3145" s="7" t="n">
        <v>1812.3</v>
      </c>
      <c r="H3145" s="7" t="n">
        <v>-86.3</v>
      </c>
      <c r="I3145" s="7" t="n">
        <v>-13.84</v>
      </c>
      <c r="J3145" s="8" t="n">
        <v>62.3555</v>
      </c>
    </row>
    <row r="3146" customFormat="false" ht="15" hidden="false" customHeight="false" outlineLevel="0" collapsed="false">
      <c r="A3146" s="4" t="n">
        <v>41551</v>
      </c>
      <c r="B3146" s="5" t="n">
        <v>2013</v>
      </c>
      <c r="C3146" s="5" t="n">
        <v>10</v>
      </c>
      <c r="D3146" s="6" t="str">
        <f aca="false">IF(MONTH(A3146)&gt;=4,"FY "&amp;YEAR(A3146)&amp;"-"&amp;RIGHT(YEAR(A3146)+1,2),"FY "&amp;(YEAR(A3146)-1)&amp;"-"&amp;RIGHT(YEAR(A3146),2))</f>
        <v>FY 2013-14</v>
      </c>
      <c r="E3146" s="5" t="s">
        <v>13</v>
      </c>
      <c r="F3146" s="7" t="n">
        <v>4055.9</v>
      </c>
      <c r="G3146" s="7" t="n">
        <v>2889.9</v>
      </c>
      <c r="H3146" s="7" t="n">
        <v>1166</v>
      </c>
      <c r="I3146" s="7" t="n">
        <v>188.26</v>
      </c>
      <c r="J3146" s="8" t="n">
        <v>61.9348</v>
      </c>
    </row>
    <row r="3147" customFormat="false" ht="15" hidden="false" customHeight="false" outlineLevel="0" collapsed="false">
      <c r="A3147" s="4" t="n">
        <v>41554</v>
      </c>
      <c r="B3147" s="5" t="n">
        <v>2013</v>
      </c>
      <c r="C3147" s="5" t="n">
        <v>10</v>
      </c>
      <c r="D3147" s="6" t="str">
        <f aca="false">IF(MONTH(A3147)&gt;=4,"FY "&amp;YEAR(A3147)&amp;"-"&amp;RIGHT(YEAR(A3147)+1,2),"FY "&amp;(YEAR(A3147)-1)&amp;"-"&amp;RIGHT(YEAR(A3147),2))</f>
        <v>FY 2013-14</v>
      </c>
      <c r="E3147" s="5" t="s">
        <v>13</v>
      </c>
      <c r="F3147" s="7" t="n">
        <v>2332</v>
      </c>
      <c r="G3147" s="7" t="n">
        <v>1779.9</v>
      </c>
      <c r="H3147" s="7" t="n">
        <v>552.1</v>
      </c>
      <c r="I3147" s="7" t="n">
        <v>89.92</v>
      </c>
      <c r="J3147" s="8" t="n">
        <v>61.405</v>
      </c>
    </row>
    <row r="3148" customFormat="false" ht="15" hidden="false" customHeight="false" outlineLevel="0" collapsed="false">
      <c r="A3148" s="4" t="n">
        <v>41555</v>
      </c>
      <c r="B3148" s="5" t="n">
        <v>2013</v>
      </c>
      <c r="C3148" s="5" t="n">
        <v>10</v>
      </c>
      <c r="D3148" s="6" t="str">
        <f aca="false">IF(MONTH(A3148)&gt;=4,"FY "&amp;YEAR(A3148)&amp;"-"&amp;RIGHT(YEAR(A3148)+1,2),"FY "&amp;(YEAR(A3148)-1)&amp;"-"&amp;RIGHT(YEAR(A3148),2))</f>
        <v>FY 2013-14</v>
      </c>
      <c r="E3148" s="5" t="s">
        <v>13</v>
      </c>
      <c r="F3148" s="7" t="n">
        <v>2429</v>
      </c>
      <c r="G3148" s="7" t="n">
        <v>1628.5</v>
      </c>
      <c r="H3148" s="7" t="n">
        <v>800.5</v>
      </c>
      <c r="I3148" s="7" t="n">
        <v>129.58</v>
      </c>
      <c r="J3148" s="8" t="n">
        <v>61.776</v>
      </c>
    </row>
    <row r="3149" customFormat="false" ht="15" hidden="false" customHeight="false" outlineLevel="0" collapsed="false">
      <c r="A3149" s="4" t="n">
        <v>41556</v>
      </c>
      <c r="B3149" s="5" t="n">
        <v>2013</v>
      </c>
      <c r="C3149" s="5" t="n">
        <v>10</v>
      </c>
      <c r="D3149" s="6" t="str">
        <f aca="false">IF(MONTH(A3149)&gt;=4,"FY "&amp;YEAR(A3149)&amp;"-"&amp;RIGHT(YEAR(A3149)+1,2),"FY "&amp;(YEAR(A3149)-1)&amp;"-"&amp;RIGHT(YEAR(A3149),2))</f>
        <v>FY 2013-14</v>
      </c>
      <c r="E3149" s="5" t="s">
        <v>13</v>
      </c>
      <c r="F3149" s="7" t="n">
        <v>2609.6</v>
      </c>
      <c r="G3149" s="7" t="n">
        <v>2373.4</v>
      </c>
      <c r="H3149" s="7" t="n">
        <v>236.1</v>
      </c>
      <c r="I3149" s="7" t="n">
        <v>38.28</v>
      </c>
      <c r="J3149" s="8" t="n">
        <v>61.6885</v>
      </c>
    </row>
    <row r="3150" customFormat="false" ht="15" hidden="false" customHeight="false" outlineLevel="0" collapsed="false">
      <c r="A3150" s="4" t="n">
        <v>41557</v>
      </c>
      <c r="B3150" s="5" t="n">
        <v>2013</v>
      </c>
      <c r="C3150" s="5" t="n">
        <v>10</v>
      </c>
      <c r="D3150" s="6" t="str">
        <f aca="false">IF(MONTH(A3150)&gt;=4,"FY "&amp;YEAR(A3150)&amp;"-"&amp;RIGHT(YEAR(A3150)+1,2),"FY "&amp;(YEAR(A3150)-1)&amp;"-"&amp;RIGHT(YEAR(A3150),2))</f>
        <v>FY 2013-14</v>
      </c>
      <c r="E3150" s="5" t="s">
        <v>13</v>
      </c>
      <c r="F3150" s="7" t="n">
        <v>2705.2</v>
      </c>
      <c r="G3150" s="7" t="n">
        <v>2381</v>
      </c>
      <c r="H3150" s="7" t="n">
        <v>324.2</v>
      </c>
      <c r="I3150" s="7" t="n">
        <v>52.36</v>
      </c>
      <c r="J3150" s="8" t="n">
        <v>61.917</v>
      </c>
    </row>
    <row r="3151" customFormat="false" ht="15" hidden="false" customHeight="false" outlineLevel="0" collapsed="false">
      <c r="A3151" s="4" t="n">
        <v>41558</v>
      </c>
      <c r="B3151" s="5" t="n">
        <v>2013</v>
      </c>
      <c r="C3151" s="5" t="n">
        <v>10</v>
      </c>
      <c r="D3151" s="6" t="str">
        <f aca="false">IF(MONTH(A3151)&gt;=4,"FY "&amp;YEAR(A3151)&amp;"-"&amp;RIGHT(YEAR(A3151)+1,2),"FY "&amp;(YEAR(A3151)-1)&amp;"-"&amp;RIGHT(YEAR(A3151),2))</f>
        <v>FY 2013-14</v>
      </c>
      <c r="E3151" s="5" t="s">
        <v>13</v>
      </c>
      <c r="F3151" s="7" t="n">
        <v>2334.2</v>
      </c>
      <c r="G3151" s="7" t="n">
        <v>1571.9</v>
      </c>
      <c r="H3151" s="7" t="n">
        <v>762.2</v>
      </c>
      <c r="I3151" s="7" t="n">
        <v>122.67</v>
      </c>
      <c r="J3151" s="8" t="n">
        <v>62.1383</v>
      </c>
    </row>
    <row r="3152" customFormat="false" ht="15" hidden="false" customHeight="false" outlineLevel="0" collapsed="false">
      <c r="A3152" s="4" t="n">
        <v>41561</v>
      </c>
      <c r="B3152" s="5" t="n">
        <v>2013</v>
      </c>
      <c r="C3152" s="5" t="n">
        <v>10</v>
      </c>
      <c r="D3152" s="6" t="str">
        <f aca="false">IF(MONTH(A3152)&gt;=4,"FY "&amp;YEAR(A3152)&amp;"-"&amp;RIGHT(YEAR(A3152)+1,2),"FY "&amp;(YEAR(A3152)-1)&amp;"-"&amp;RIGHT(YEAR(A3152),2))</f>
        <v>FY 2013-14</v>
      </c>
      <c r="E3152" s="5" t="s">
        <v>13</v>
      </c>
      <c r="F3152" s="7" t="n">
        <v>2742.4</v>
      </c>
      <c r="G3152" s="7" t="n">
        <v>1748.8</v>
      </c>
      <c r="H3152" s="7" t="n">
        <v>993.6</v>
      </c>
      <c r="I3152" s="7" t="n">
        <v>162.47</v>
      </c>
      <c r="J3152" s="8" t="n">
        <v>61.157</v>
      </c>
    </row>
    <row r="3153" customFormat="false" ht="15" hidden="false" customHeight="false" outlineLevel="0" collapsed="false">
      <c r="A3153" s="4" t="n">
        <v>41562</v>
      </c>
      <c r="B3153" s="5" t="n">
        <v>2013</v>
      </c>
      <c r="C3153" s="5" t="n">
        <v>10</v>
      </c>
      <c r="D3153" s="6" t="str">
        <f aca="false">IF(MONTH(A3153)&gt;=4,"FY "&amp;YEAR(A3153)&amp;"-"&amp;RIGHT(YEAR(A3153)+1,2),"FY "&amp;(YEAR(A3153)-1)&amp;"-"&amp;RIGHT(YEAR(A3153),2))</f>
        <v>FY 2013-14</v>
      </c>
      <c r="E3153" s="5" t="s">
        <v>13</v>
      </c>
      <c r="F3153" s="7" t="n">
        <v>2255.7</v>
      </c>
      <c r="G3153" s="7" t="n">
        <v>1500.3</v>
      </c>
      <c r="H3153" s="7" t="n">
        <v>755.4</v>
      </c>
      <c r="I3153" s="7" t="n">
        <v>123.23</v>
      </c>
      <c r="J3153" s="8" t="n">
        <v>61.3036</v>
      </c>
    </row>
    <row r="3154" customFormat="false" ht="15" hidden="false" customHeight="false" outlineLevel="0" collapsed="false">
      <c r="A3154" s="4" t="n">
        <v>41564</v>
      </c>
      <c r="B3154" s="5" t="n">
        <v>2013</v>
      </c>
      <c r="C3154" s="5" t="n">
        <v>10</v>
      </c>
      <c r="D3154" s="6" t="str">
        <f aca="false">IF(MONTH(A3154)&gt;=4,"FY "&amp;YEAR(A3154)&amp;"-"&amp;RIGHT(YEAR(A3154)+1,2),"FY "&amp;(YEAR(A3154)-1)&amp;"-"&amp;RIGHT(YEAR(A3154),2))</f>
        <v>FY 2013-14</v>
      </c>
      <c r="E3154" s="5" t="s">
        <v>13</v>
      </c>
      <c r="F3154" s="7" t="n">
        <v>2550.4</v>
      </c>
      <c r="G3154" s="7" t="n">
        <v>1403.3</v>
      </c>
      <c r="H3154" s="7" t="n">
        <v>1147.1</v>
      </c>
      <c r="I3154" s="7" t="n">
        <v>185.94</v>
      </c>
      <c r="J3154" s="8" t="n">
        <v>61.6929</v>
      </c>
    </row>
    <row r="3155" customFormat="false" ht="15" hidden="false" customHeight="false" outlineLevel="0" collapsed="false">
      <c r="A3155" s="4" t="n">
        <v>41565</v>
      </c>
      <c r="B3155" s="5" t="n">
        <v>2013</v>
      </c>
      <c r="C3155" s="5" t="n">
        <v>10</v>
      </c>
      <c r="D3155" s="6" t="str">
        <f aca="false">IF(MONTH(A3155)&gt;=4,"FY "&amp;YEAR(A3155)&amp;"-"&amp;RIGHT(YEAR(A3155)+1,2),"FY "&amp;(YEAR(A3155)-1)&amp;"-"&amp;RIGHT(YEAR(A3155),2))</f>
        <v>FY 2013-14</v>
      </c>
      <c r="E3155" s="5" t="s">
        <v>13</v>
      </c>
      <c r="F3155" s="7" t="n">
        <v>3937.7</v>
      </c>
      <c r="G3155" s="7" t="n">
        <v>3117.3</v>
      </c>
      <c r="H3155" s="7" t="n">
        <v>820.4</v>
      </c>
      <c r="I3155" s="7" t="n">
        <v>133.21</v>
      </c>
      <c r="J3155" s="8" t="n">
        <v>61.581</v>
      </c>
    </row>
    <row r="3156" customFormat="false" ht="15" hidden="false" customHeight="false" outlineLevel="0" collapsed="false">
      <c r="A3156" s="4" t="n">
        <v>41568</v>
      </c>
      <c r="B3156" s="5" t="n">
        <v>2013</v>
      </c>
      <c r="C3156" s="5" t="n">
        <v>10</v>
      </c>
      <c r="D3156" s="6" t="str">
        <f aca="false">IF(MONTH(A3156)&gt;=4,"FY "&amp;YEAR(A3156)&amp;"-"&amp;RIGHT(YEAR(A3156)+1,2),"FY "&amp;(YEAR(A3156)-1)&amp;"-"&amp;RIGHT(YEAR(A3156),2))</f>
        <v>FY 2013-14</v>
      </c>
      <c r="E3156" s="5" t="s">
        <v>13</v>
      </c>
      <c r="F3156" s="7" t="n">
        <v>3858.8</v>
      </c>
      <c r="G3156" s="7" t="n">
        <v>2135.3</v>
      </c>
      <c r="H3156" s="7" t="n">
        <v>1723.5</v>
      </c>
      <c r="I3156" s="7" t="n">
        <v>281.27</v>
      </c>
      <c r="J3156" s="8" t="n">
        <v>61.276</v>
      </c>
    </row>
    <row r="3157" customFormat="false" ht="15" hidden="false" customHeight="false" outlineLevel="0" collapsed="false">
      <c r="A3157" s="4" t="n">
        <v>41569</v>
      </c>
      <c r="B3157" s="5" t="n">
        <v>2013</v>
      </c>
      <c r="C3157" s="5" t="n">
        <v>10</v>
      </c>
      <c r="D3157" s="6" t="str">
        <f aca="false">IF(MONTH(A3157)&gt;=4,"FY "&amp;YEAR(A3157)&amp;"-"&amp;RIGHT(YEAR(A3157)+1,2),"FY "&amp;(YEAR(A3157)-1)&amp;"-"&amp;RIGHT(YEAR(A3157),2))</f>
        <v>FY 2013-14</v>
      </c>
      <c r="E3157" s="5" t="s">
        <v>13</v>
      </c>
      <c r="F3157" s="7" t="n">
        <v>2835.3</v>
      </c>
      <c r="G3157" s="7" t="n">
        <v>1833.7</v>
      </c>
      <c r="H3157" s="7" t="n">
        <v>1001.6</v>
      </c>
      <c r="I3157" s="7" t="n">
        <v>162.9</v>
      </c>
      <c r="J3157" s="8" t="n">
        <v>61.4885</v>
      </c>
    </row>
    <row r="3158" customFormat="false" ht="15" hidden="false" customHeight="false" outlineLevel="0" collapsed="false">
      <c r="A3158" s="4" t="n">
        <v>41570</v>
      </c>
      <c r="B3158" s="5" t="n">
        <v>2013</v>
      </c>
      <c r="C3158" s="5" t="n">
        <v>10</v>
      </c>
      <c r="D3158" s="6" t="str">
        <f aca="false">IF(MONTH(A3158)&gt;=4,"FY "&amp;YEAR(A3158)&amp;"-"&amp;RIGHT(YEAR(A3158)+1,2),"FY "&amp;(YEAR(A3158)-1)&amp;"-"&amp;RIGHT(YEAR(A3158),2))</f>
        <v>FY 2013-14</v>
      </c>
      <c r="E3158" s="5" t="s">
        <v>13</v>
      </c>
      <c r="F3158" s="7" t="n">
        <v>2572</v>
      </c>
      <c r="G3158" s="7" t="n">
        <v>1772.1</v>
      </c>
      <c r="H3158" s="7" t="n">
        <v>799.9</v>
      </c>
      <c r="I3158" s="7" t="n">
        <v>129.48</v>
      </c>
      <c r="J3158" s="8" t="n">
        <v>61.78</v>
      </c>
    </row>
    <row r="3159" customFormat="false" ht="15" hidden="false" customHeight="false" outlineLevel="0" collapsed="false">
      <c r="A3159" s="4" t="n">
        <v>41571</v>
      </c>
      <c r="B3159" s="5" t="n">
        <v>2013</v>
      </c>
      <c r="C3159" s="5" t="n">
        <v>10</v>
      </c>
      <c r="D3159" s="6" t="str">
        <f aca="false">IF(MONTH(A3159)&gt;=4,"FY "&amp;YEAR(A3159)&amp;"-"&amp;RIGHT(YEAR(A3159)+1,2),"FY "&amp;(YEAR(A3159)-1)&amp;"-"&amp;RIGHT(YEAR(A3159),2))</f>
        <v>FY 2013-14</v>
      </c>
      <c r="E3159" s="5" t="s">
        <v>13</v>
      </c>
      <c r="F3159" s="7" t="n">
        <v>2607.3</v>
      </c>
      <c r="G3159" s="7" t="n">
        <v>1961.6</v>
      </c>
      <c r="H3159" s="7" t="n">
        <v>645.7</v>
      </c>
      <c r="I3159" s="7" t="n">
        <v>104.93</v>
      </c>
      <c r="J3159" s="8" t="n">
        <v>61.534</v>
      </c>
    </row>
    <row r="3160" customFormat="false" ht="15" hidden="false" customHeight="false" outlineLevel="0" collapsed="false">
      <c r="A3160" s="4" t="n">
        <v>41572</v>
      </c>
      <c r="B3160" s="5" t="n">
        <v>2013</v>
      </c>
      <c r="C3160" s="5" t="n">
        <v>10</v>
      </c>
      <c r="D3160" s="6" t="str">
        <f aca="false">IF(MONTH(A3160)&gt;=4,"FY "&amp;YEAR(A3160)&amp;"-"&amp;RIGHT(YEAR(A3160)+1,2),"FY "&amp;(YEAR(A3160)-1)&amp;"-"&amp;RIGHT(YEAR(A3160),2))</f>
        <v>FY 2013-14</v>
      </c>
      <c r="E3160" s="5" t="s">
        <v>13</v>
      </c>
      <c r="F3160" s="7" t="n">
        <v>2891.3</v>
      </c>
      <c r="G3160" s="7" t="n">
        <v>1899.6</v>
      </c>
      <c r="H3160" s="7" t="n">
        <v>991.7</v>
      </c>
      <c r="I3160" s="7" t="n">
        <v>161.49</v>
      </c>
      <c r="J3160" s="8" t="n">
        <v>61.4105</v>
      </c>
    </row>
    <row r="3161" customFormat="false" ht="15" hidden="false" customHeight="false" outlineLevel="0" collapsed="false">
      <c r="A3161" s="4" t="n">
        <v>41575</v>
      </c>
      <c r="B3161" s="5" t="n">
        <v>2013</v>
      </c>
      <c r="C3161" s="5" t="n">
        <v>10</v>
      </c>
      <c r="D3161" s="6" t="str">
        <f aca="false">IF(MONTH(A3161)&gt;=4,"FY "&amp;YEAR(A3161)&amp;"-"&amp;RIGHT(YEAR(A3161)+1,2),"FY "&amp;(YEAR(A3161)-1)&amp;"-"&amp;RIGHT(YEAR(A3161),2))</f>
        <v>FY 2013-14</v>
      </c>
      <c r="E3161" s="5" t="s">
        <v>13</v>
      </c>
      <c r="F3161" s="7" t="n">
        <v>2316.8</v>
      </c>
      <c r="G3161" s="7" t="n">
        <v>1616.8</v>
      </c>
      <c r="H3161" s="7" t="n">
        <v>700</v>
      </c>
      <c r="I3161" s="7" t="n">
        <v>113.59</v>
      </c>
      <c r="J3161" s="8" t="n">
        <v>61.625</v>
      </c>
    </row>
    <row r="3162" customFormat="false" ht="15" hidden="false" customHeight="false" outlineLevel="0" collapsed="false">
      <c r="A3162" s="4" t="n">
        <v>41576</v>
      </c>
      <c r="B3162" s="5" t="n">
        <v>2013</v>
      </c>
      <c r="C3162" s="5" t="n">
        <v>10</v>
      </c>
      <c r="D3162" s="6" t="str">
        <f aca="false">IF(MONTH(A3162)&gt;=4,"FY "&amp;YEAR(A3162)&amp;"-"&amp;RIGHT(YEAR(A3162)+1,2),"FY "&amp;(YEAR(A3162)-1)&amp;"-"&amp;RIGHT(YEAR(A3162),2))</f>
        <v>FY 2013-14</v>
      </c>
      <c r="E3162" s="5" t="s">
        <v>13</v>
      </c>
      <c r="F3162" s="7" t="n">
        <v>2322.4</v>
      </c>
      <c r="G3162" s="7" t="n">
        <v>1664.9</v>
      </c>
      <c r="H3162" s="7" t="n">
        <v>657.5</v>
      </c>
      <c r="I3162" s="7" t="n">
        <v>106.91</v>
      </c>
      <c r="J3162" s="8" t="n">
        <v>61.503</v>
      </c>
    </row>
    <row r="3163" customFormat="false" ht="15" hidden="false" customHeight="false" outlineLevel="0" collapsed="false">
      <c r="A3163" s="4" t="n">
        <v>41577</v>
      </c>
      <c r="B3163" s="5" t="n">
        <v>2013</v>
      </c>
      <c r="C3163" s="5" t="n">
        <v>10</v>
      </c>
      <c r="D3163" s="6" t="str">
        <f aca="false">IF(MONTH(A3163)&gt;=4,"FY "&amp;YEAR(A3163)&amp;"-"&amp;RIGHT(YEAR(A3163)+1,2),"FY "&amp;(YEAR(A3163)-1)&amp;"-"&amp;RIGHT(YEAR(A3163),2))</f>
        <v>FY 2013-14</v>
      </c>
      <c r="E3163" s="5" t="s">
        <v>13</v>
      </c>
      <c r="F3163" s="7" t="n">
        <v>2912</v>
      </c>
      <c r="G3163" s="7" t="n">
        <v>1700.4</v>
      </c>
      <c r="H3163" s="7" t="n">
        <v>1211.6</v>
      </c>
      <c r="I3163" s="7" t="n">
        <v>197.13</v>
      </c>
      <c r="J3163" s="8" t="n">
        <v>61.463</v>
      </c>
    </row>
    <row r="3164" customFormat="false" ht="15" hidden="false" customHeight="false" outlineLevel="0" collapsed="false">
      <c r="A3164" s="4" t="n">
        <v>41578</v>
      </c>
      <c r="B3164" s="5" t="n">
        <v>2013</v>
      </c>
      <c r="C3164" s="5" t="n">
        <v>10</v>
      </c>
      <c r="D3164" s="6" t="str">
        <f aca="false">IF(MONTH(A3164)&gt;=4,"FY "&amp;YEAR(A3164)&amp;"-"&amp;RIGHT(YEAR(A3164)+1,2),"FY "&amp;(YEAR(A3164)-1)&amp;"-"&amp;RIGHT(YEAR(A3164),2))</f>
        <v>FY 2013-14</v>
      </c>
      <c r="E3164" s="5" t="s">
        <v>13</v>
      </c>
      <c r="F3164" s="7" t="n">
        <v>2909</v>
      </c>
      <c r="G3164" s="7" t="n">
        <v>1881.1</v>
      </c>
      <c r="H3164" s="7" t="n">
        <v>1027.9</v>
      </c>
      <c r="I3164" s="7" t="n">
        <v>167.17</v>
      </c>
      <c r="J3164" s="8" t="n">
        <v>61.4871</v>
      </c>
    </row>
    <row r="3165" customFormat="false" ht="15" hidden="false" customHeight="false" outlineLevel="0" collapsed="false">
      <c r="A3165" s="4" t="n">
        <v>41579</v>
      </c>
      <c r="B3165" s="5" t="n">
        <v>2013</v>
      </c>
      <c r="C3165" s="5" t="n">
        <v>11</v>
      </c>
      <c r="D3165" s="6" t="str">
        <f aca="false">IF(MONTH(A3165)&gt;=4,"FY "&amp;YEAR(A3165)&amp;"-"&amp;RIGHT(YEAR(A3165)+1,2),"FY "&amp;(YEAR(A3165)-1)&amp;"-"&amp;RIGHT(YEAR(A3165),2))</f>
        <v>FY 2013-14</v>
      </c>
      <c r="E3165" s="5" t="s">
        <v>13</v>
      </c>
      <c r="F3165" s="7" t="n">
        <v>5652.6</v>
      </c>
      <c r="G3165" s="7" t="n">
        <v>3870.7</v>
      </c>
      <c r="H3165" s="7" t="n">
        <v>1781.9</v>
      </c>
      <c r="I3165" s="7" t="n">
        <v>290.17</v>
      </c>
      <c r="J3165" s="8" t="n">
        <v>61.41</v>
      </c>
    </row>
    <row r="3166" customFormat="false" ht="15" hidden="false" customHeight="false" outlineLevel="0" collapsed="false">
      <c r="A3166" s="4" t="n">
        <v>41583</v>
      </c>
      <c r="B3166" s="5" t="n">
        <v>2013</v>
      </c>
      <c r="C3166" s="5" t="n">
        <v>11</v>
      </c>
      <c r="D3166" s="6" t="str">
        <f aca="false">IF(MONTH(A3166)&gt;=4,"FY "&amp;YEAR(A3166)&amp;"-"&amp;RIGHT(YEAR(A3166)+1,2),"FY "&amp;(YEAR(A3166)-1)&amp;"-"&amp;RIGHT(YEAR(A3166),2))</f>
        <v>FY 2013-14</v>
      </c>
      <c r="E3166" s="5" t="s">
        <v>13</v>
      </c>
      <c r="F3166" s="7" t="n">
        <v>2591.7</v>
      </c>
      <c r="G3166" s="7" t="n">
        <v>2364.3</v>
      </c>
      <c r="H3166" s="7" t="n">
        <v>227.4</v>
      </c>
      <c r="I3166" s="7" t="n">
        <v>36.74</v>
      </c>
      <c r="J3166" s="8" t="n">
        <v>61.9046</v>
      </c>
    </row>
    <row r="3167" customFormat="false" ht="15" hidden="false" customHeight="false" outlineLevel="0" collapsed="false">
      <c r="A3167" s="4" t="n">
        <v>41584</v>
      </c>
      <c r="B3167" s="5" t="n">
        <v>2013</v>
      </c>
      <c r="C3167" s="5" t="n">
        <v>11</v>
      </c>
      <c r="D3167" s="6" t="str">
        <f aca="false">IF(MONTH(A3167)&gt;=4,"FY "&amp;YEAR(A3167)&amp;"-"&amp;RIGHT(YEAR(A3167)+1,2),"FY "&amp;(YEAR(A3167)-1)&amp;"-"&amp;RIGHT(YEAR(A3167),2))</f>
        <v>FY 2013-14</v>
      </c>
      <c r="E3167" s="5" t="s">
        <v>13</v>
      </c>
      <c r="F3167" s="7" t="n">
        <v>2993.2</v>
      </c>
      <c r="G3167" s="7" t="n">
        <v>2813.1</v>
      </c>
      <c r="H3167" s="7" t="n">
        <v>180.2</v>
      </c>
      <c r="I3167" s="7" t="n">
        <v>29.16</v>
      </c>
      <c r="J3167" s="8" t="n">
        <v>61.788</v>
      </c>
    </row>
    <row r="3168" customFormat="false" ht="15" hidden="false" customHeight="false" outlineLevel="0" collapsed="false">
      <c r="A3168" s="4" t="n">
        <v>41585</v>
      </c>
      <c r="B3168" s="5" t="n">
        <v>2013</v>
      </c>
      <c r="C3168" s="5" t="n">
        <v>11</v>
      </c>
      <c r="D3168" s="6" t="str">
        <f aca="false">IF(MONTH(A3168)&gt;=4,"FY "&amp;YEAR(A3168)&amp;"-"&amp;RIGHT(YEAR(A3168)+1,2),"FY "&amp;(YEAR(A3168)-1)&amp;"-"&amp;RIGHT(YEAR(A3168),2))</f>
        <v>FY 2013-14</v>
      </c>
      <c r="E3168" s="5" t="s">
        <v>13</v>
      </c>
      <c r="F3168" s="7" t="n">
        <v>2073.9</v>
      </c>
      <c r="G3168" s="7" t="n">
        <v>1788.5</v>
      </c>
      <c r="H3168" s="7" t="n">
        <v>285.4</v>
      </c>
      <c r="I3168" s="7" t="n">
        <v>46.09</v>
      </c>
      <c r="J3168" s="8" t="n">
        <v>61.9225</v>
      </c>
    </row>
    <row r="3169" customFormat="false" ht="15" hidden="false" customHeight="false" outlineLevel="0" collapsed="false">
      <c r="A3169" s="4" t="n">
        <v>41586</v>
      </c>
      <c r="B3169" s="5" t="n">
        <v>2013</v>
      </c>
      <c r="C3169" s="5" t="n">
        <v>11</v>
      </c>
      <c r="D3169" s="6" t="str">
        <f aca="false">IF(MONTH(A3169)&gt;=4,"FY "&amp;YEAR(A3169)&amp;"-"&amp;RIGHT(YEAR(A3169)+1,2),"FY "&amp;(YEAR(A3169)-1)&amp;"-"&amp;RIGHT(YEAR(A3169),2))</f>
        <v>FY 2013-14</v>
      </c>
      <c r="E3169" s="5" t="s">
        <v>13</v>
      </c>
      <c r="F3169" s="7" t="n">
        <v>2059.1</v>
      </c>
      <c r="G3169" s="7" t="n">
        <v>1575.5</v>
      </c>
      <c r="H3169" s="7" t="n">
        <v>483.7</v>
      </c>
      <c r="I3169" s="7" t="n">
        <v>77.3</v>
      </c>
      <c r="J3169" s="8" t="n">
        <v>62.574</v>
      </c>
    </row>
    <row r="3170" customFormat="false" ht="15" hidden="false" customHeight="false" outlineLevel="0" collapsed="false">
      <c r="A3170" s="4" t="n">
        <v>41589</v>
      </c>
      <c r="B3170" s="5" t="n">
        <v>2013</v>
      </c>
      <c r="C3170" s="5" t="n">
        <v>11</v>
      </c>
      <c r="D3170" s="6" t="str">
        <f aca="false">IF(MONTH(A3170)&gt;=4,"FY "&amp;YEAR(A3170)&amp;"-"&amp;RIGHT(YEAR(A3170)+1,2),"FY "&amp;(YEAR(A3170)-1)&amp;"-"&amp;RIGHT(YEAR(A3170),2))</f>
        <v>FY 2013-14</v>
      </c>
      <c r="E3170" s="5" t="s">
        <v>13</v>
      </c>
      <c r="F3170" s="7" t="n">
        <v>2350.3</v>
      </c>
      <c r="G3170" s="7" t="n">
        <v>1994.1</v>
      </c>
      <c r="H3170" s="7" t="n">
        <v>356.2</v>
      </c>
      <c r="I3170" s="7" t="n">
        <v>56.79</v>
      </c>
      <c r="J3170" s="8" t="n">
        <v>62.7315</v>
      </c>
    </row>
    <row r="3171" customFormat="false" ht="15" hidden="false" customHeight="false" outlineLevel="0" collapsed="false">
      <c r="A3171" s="4" t="n">
        <v>41590</v>
      </c>
      <c r="B3171" s="5" t="n">
        <v>2013</v>
      </c>
      <c r="C3171" s="5" t="n">
        <v>11</v>
      </c>
      <c r="D3171" s="6" t="str">
        <f aca="false">IF(MONTH(A3171)&gt;=4,"FY "&amp;YEAR(A3171)&amp;"-"&amp;RIGHT(YEAR(A3171)+1,2),"FY "&amp;(YEAR(A3171)-1)&amp;"-"&amp;RIGHT(YEAR(A3171),2))</f>
        <v>FY 2013-14</v>
      </c>
      <c r="E3171" s="5" t="s">
        <v>13</v>
      </c>
      <c r="F3171" s="7" t="n">
        <v>2300.1</v>
      </c>
      <c r="G3171" s="7" t="n">
        <v>1989.3</v>
      </c>
      <c r="H3171" s="7" t="n">
        <v>310.7</v>
      </c>
      <c r="I3171" s="7" t="n">
        <v>49.09</v>
      </c>
      <c r="J3171" s="8" t="n">
        <v>63.2955</v>
      </c>
    </row>
    <row r="3172" customFormat="false" ht="15" hidden="false" customHeight="false" outlineLevel="0" collapsed="false">
      <c r="A3172" s="4" t="n">
        <v>41591</v>
      </c>
      <c r="B3172" s="5" t="n">
        <v>2013</v>
      </c>
      <c r="C3172" s="5" t="n">
        <v>11</v>
      </c>
      <c r="D3172" s="6" t="str">
        <f aca="false">IF(MONTH(A3172)&gt;=4,"FY "&amp;YEAR(A3172)&amp;"-"&amp;RIGHT(YEAR(A3172)+1,2),"FY "&amp;(YEAR(A3172)-1)&amp;"-"&amp;RIGHT(YEAR(A3172),2))</f>
        <v>FY 2013-14</v>
      </c>
      <c r="E3172" s="5" t="s">
        <v>13</v>
      </c>
      <c r="F3172" s="7" t="n">
        <v>2562.7</v>
      </c>
      <c r="G3172" s="7" t="n">
        <v>2186</v>
      </c>
      <c r="H3172" s="7" t="n">
        <v>376.7</v>
      </c>
      <c r="I3172" s="7" t="n">
        <v>59.23</v>
      </c>
      <c r="J3172" s="8" t="n">
        <v>63.593</v>
      </c>
    </row>
    <row r="3173" customFormat="false" ht="15" hidden="false" customHeight="false" outlineLevel="0" collapsed="false">
      <c r="A3173" s="4" t="n">
        <v>41596</v>
      </c>
      <c r="B3173" s="5" t="n">
        <v>2013</v>
      </c>
      <c r="C3173" s="5" t="n">
        <v>11</v>
      </c>
      <c r="D3173" s="6" t="str">
        <f aca="false">IF(MONTH(A3173)&gt;=4,"FY "&amp;YEAR(A3173)&amp;"-"&amp;RIGHT(YEAR(A3173)+1,2),"FY "&amp;(YEAR(A3173)-1)&amp;"-"&amp;RIGHT(YEAR(A3173),2))</f>
        <v>FY 2013-14</v>
      </c>
      <c r="E3173" s="5" t="s">
        <v>13</v>
      </c>
      <c r="F3173" s="7" t="n">
        <v>5584.4</v>
      </c>
      <c r="G3173" s="7" t="n">
        <v>3986.7</v>
      </c>
      <c r="H3173" s="7" t="n">
        <v>1597.7</v>
      </c>
      <c r="I3173" s="7" t="n">
        <v>253.34</v>
      </c>
      <c r="J3173" s="8" t="n">
        <v>63.0645</v>
      </c>
    </row>
    <row r="3174" customFormat="false" ht="15" hidden="false" customHeight="false" outlineLevel="0" collapsed="false">
      <c r="A3174" s="4" t="n">
        <v>41597</v>
      </c>
      <c r="B3174" s="5" t="n">
        <v>2013</v>
      </c>
      <c r="C3174" s="5" t="n">
        <v>11</v>
      </c>
      <c r="D3174" s="6" t="str">
        <f aca="false">IF(MONTH(A3174)&gt;=4,"FY "&amp;YEAR(A3174)&amp;"-"&amp;RIGHT(YEAR(A3174)+1,2),"FY "&amp;(YEAR(A3174)-1)&amp;"-"&amp;RIGHT(YEAR(A3174),2))</f>
        <v>FY 2013-14</v>
      </c>
      <c r="E3174" s="5" t="s">
        <v>13</v>
      </c>
      <c r="F3174" s="7" t="n">
        <v>3461.2</v>
      </c>
      <c r="G3174" s="7" t="n">
        <v>2569.1</v>
      </c>
      <c r="H3174" s="7" t="n">
        <v>892.1</v>
      </c>
      <c r="I3174" s="7" t="n">
        <v>142.45</v>
      </c>
      <c r="J3174" s="8" t="n">
        <v>62.625</v>
      </c>
    </row>
    <row r="3175" customFormat="false" ht="15" hidden="false" customHeight="false" outlineLevel="0" collapsed="false">
      <c r="A3175" s="4" t="n">
        <v>41598</v>
      </c>
      <c r="B3175" s="5" t="n">
        <v>2013</v>
      </c>
      <c r="C3175" s="5" t="n">
        <v>11</v>
      </c>
      <c r="D3175" s="6" t="str">
        <f aca="false">IF(MONTH(A3175)&gt;=4,"FY "&amp;YEAR(A3175)&amp;"-"&amp;RIGHT(YEAR(A3175)+1,2),"FY "&amp;(YEAR(A3175)-1)&amp;"-"&amp;RIGHT(YEAR(A3175),2))</f>
        <v>FY 2013-14</v>
      </c>
      <c r="E3175" s="5" t="s">
        <v>13</v>
      </c>
      <c r="F3175" s="7" t="n">
        <v>2860.6</v>
      </c>
      <c r="G3175" s="7" t="n">
        <v>1892.3</v>
      </c>
      <c r="H3175" s="7" t="n">
        <v>968.4</v>
      </c>
      <c r="I3175" s="7" t="n">
        <v>155.61</v>
      </c>
      <c r="J3175" s="8" t="n">
        <v>62.2311</v>
      </c>
    </row>
    <row r="3176" customFormat="false" ht="15" hidden="false" customHeight="false" outlineLevel="0" collapsed="false">
      <c r="A3176" s="4" t="n">
        <v>41599</v>
      </c>
      <c r="B3176" s="5" t="n">
        <v>2013</v>
      </c>
      <c r="C3176" s="5" t="n">
        <v>11</v>
      </c>
      <c r="D3176" s="6" t="str">
        <f aca="false">IF(MONTH(A3176)&gt;=4,"FY "&amp;YEAR(A3176)&amp;"-"&amp;RIGHT(YEAR(A3176)+1,2),"FY "&amp;(YEAR(A3176)-1)&amp;"-"&amp;RIGHT(YEAR(A3176),2))</f>
        <v>FY 2013-14</v>
      </c>
      <c r="E3176" s="5" t="s">
        <v>13</v>
      </c>
      <c r="F3176" s="7" t="n">
        <v>2626.1</v>
      </c>
      <c r="G3176" s="7" t="n">
        <v>2519.1</v>
      </c>
      <c r="H3176" s="7" t="n">
        <v>107</v>
      </c>
      <c r="I3176" s="7" t="n">
        <v>17.11</v>
      </c>
      <c r="J3176" s="8" t="n">
        <v>62.558</v>
      </c>
    </row>
    <row r="3177" customFormat="false" ht="15" hidden="false" customHeight="false" outlineLevel="0" collapsed="false">
      <c r="A3177" s="4" t="n">
        <v>41600</v>
      </c>
      <c r="B3177" s="5" t="n">
        <v>2013</v>
      </c>
      <c r="C3177" s="5" t="n">
        <v>11</v>
      </c>
      <c r="D3177" s="6" t="str">
        <f aca="false">IF(MONTH(A3177)&gt;=4,"FY "&amp;YEAR(A3177)&amp;"-"&amp;RIGHT(YEAR(A3177)+1,2),"FY "&amp;(YEAR(A3177)-1)&amp;"-"&amp;RIGHT(YEAR(A3177),2))</f>
        <v>FY 2013-14</v>
      </c>
      <c r="E3177" s="5" t="s">
        <v>13</v>
      </c>
      <c r="F3177" s="7" t="n">
        <v>2456.6</v>
      </c>
      <c r="G3177" s="7" t="n">
        <v>2496.6</v>
      </c>
      <c r="H3177" s="7" t="n">
        <v>-40</v>
      </c>
      <c r="I3177" s="7" t="n">
        <v>-6.36</v>
      </c>
      <c r="J3177" s="8" t="n">
        <v>62.8895</v>
      </c>
    </row>
    <row r="3178" customFormat="false" ht="15" hidden="false" customHeight="false" outlineLevel="0" collapsed="false">
      <c r="A3178" s="4" t="n">
        <v>41603</v>
      </c>
      <c r="B3178" s="5" t="n">
        <v>2013</v>
      </c>
      <c r="C3178" s="5" t="n">
        <v>11</v>
      </c>
      <c r="D3178" s="6" t="str">
        <f aca="false">IF(MONTH(A3178)&gt;=4,"FY "&amp;YEAR(A3178)&amp;"-"&amp;RIGHT(YEAR(A3178)+1,2),"FY "&amp;(YEAR(A3178)-1)&amp;"-"&amp;RIGHT(YEAR(A3178),2))</f>
        <v>FY 2013-14</v>
      </c>
      <c r="E3178" s="5" t="s">
        <v>13</v>
      </c>
      <c r="F3178" s="7" t="n">
        <v>1864.2</v>
      </c>
      <c r="G3178" s="7" t="n">
        <v>1847.5</v>
      </c>
      <c r="H3178" s="7" t="n">
        <v>16.7</v>
      </c>
      <c r="I3178" s="7" t="n">
        <v>2.65</v>
      </c>
      <c r="J3178" s="8" t="n">
        <v>63.0236</v>
      </c>
    </row>
    <row r="3179" customFormat="false" ht="15" hidden="false" customHeight="false" outlineLevel="0" collapsed="false">
      <c r="A3179" s="4" t="n">
        <v>41604</v>
      </c>
      <c r="B3179" s="5" t="n">
        <v>2013</v>
      </c>
      <c r="C3179" s="5" t="n">
        <v>11</v>
      </c>
      <c r="D3179" s="6" t="str">
        <f aca="false">IF(MONTH(A3179)&gt;=4,"FY "&amp;YEAR(A3179)&amp;"-"&amp;RIGHT(YEAR(A3179)+1,2),"FY "&amp;(YEAR(A3179)-1)&amp;"-"&amp;RIGHT(YEAR(A3179),2))</f>
        <v>FY 2013-14</v>
      </c>
      <c r="E3179" s="5" t="s">
        <v>13</v>
      </c>
      <c r="F3179" s="7" t="n">
        <v>2555.6</v>
      </c>
      <c r="G3179" s="7" t="n">
        <v>1721.8</v>
      </c>
      <c r="H3179" s="7" t="n">
        <v>833.9</v>
      </c>
      <c r="I3179" s="7" t="n">
        <v>133.26</v>
      </c>
      <c r="J3179" s="8" t="n">
        <v>62.577</v>
      </c>
    </row>
    <row r="3180" customFormat="false" ht="15" hidden="false" customHeight="false" outlineLevel="0" collapsed="false">
      <c r="A3180" s="4" t="n">
        <v>41605</v>
      </c>
      <c r="B3180" s="5" t="n">
        <v>2013</v>
      </c>
      <c r="C3180" s="5" t="n">
        <v>11</v>
      </c>
      <c r="D3180" s="6" t="str">
        <f aca="false">IF(MONTH(A3180)&gt;=4,"FY "&amp;YEAR(A3180)&amp;"-"&amp;RIGHT(YEAR(A3180)+1,2),"FY "&amp;(YEAR(A3180)-1)&amp;"-"&amp;RIGHT(YEAR(A3180),2))</f>
        <v>FY 2013-14</v>
      </c>
      <c r="E3180" s="5" t="s">
        <v>13</v>
      </c>
      <c r="F3180" s="7" t="n">
        <v>6298.7</v>
      </c>
      <c r="G3180" s="7" t="n">
        <v>6677.3</v>
      </c>
      <c r="H3180" s="7" t="n">
        <v>-378.6</v>
      </c>
      <c r="I3180" s="7" t="n">
        <v>-60.62</v>
      </c>
      <c r="J3180" s="8" t="n">
        <v>62.447</v>
      </c>
    </row>
    <row r="3181" customFormat="false" ht="15" hidden="false" customHeight="false" outlineLevel="0" collapsed="false">
      <c r="A3181" s="4" t="n">
        <v>41606</v>
      </c>
      <c r="B3181" s="5" t="n">
        <v>2013</v>
      </c>
      <c r="C3181" s="5" t="n">
        <v>11</v>
      </c>
      <c r="D3181" s="6" t="str">
        <f aca="false">IF(MONTH(A3181)&gt;=4,"FY "&amp;YEAR(A3181)&amp;"-"&amp;RIGHT(YEAR(A3181)+1,2),"FY "&amp;(YEAR(A3181)-1)&amp;"-"&amp;RIGHT(YEAR(A3181),2))</f>
        <v>FY 2013-14</v>
      </c>
      <c r="E3181" s="5" t="s">
        <v>13</v>
      </c>
      <c r="F3181" s="7" t="n">
        <v>2360.7</v>
      </c>
      <c r="G3181" s="7" t="n">
        <v>2454.8</v>
      </c>
      <c r="H3181" s="7" t="n">
        <v>-94.1</v>
      </c>
      <c r="I3181" s="7" t="n">
        <v>-15.08</v>
      </c>
      <c r="J3181" s="8" t="n">
        <v>62.3625</v>
      </c>
    </row>
    <row r="3182" customFormat="false" ht="15" hidden="false" customHeight="false" outlineLevel="0" collapsed="false">
      <c r="A3182" s="4" t="n">
        <v>41607</v>
      </c>
      <c r="B3182" s="5" t="n">
        <v>2013</v>
      </c>
      <c r="C3182" s="5" t="n">
        <v>11</v>
      </c>
      <c r="D3182" s="6" t="str">
        <f aca="false">IF(MONTH(A3182)&gt;=4,"FY "&amp;YEAR(A3182)&amp;"-"&amp;RIGHT(YEAR(A3182)+1,2),"FY "&amp;(YEAR(A3182)-1)&amp;"-"&amp;RIGHT(YEAR(A3182),2))</f>
        <v>FY 2013-14</v>
      </c>
      <c r="E3182" s="5" t="s">
        <v>13</v>
      </c>
      <c r="F3182" s="7" t="n">
        <v>3154.8</v>
      </c>
      <c r="G3182" s="7" t="n">
        <v>2944</v>
      </c>
      <c r="H3182" s="7" t="n">
        <v>210.8</v>
      </c>
      <c r="I3182" s="7" t="n">
        <v>33.78</v>
      </c>
      <c r="J3182" s="8" t="n">
        <v>62.3896</v>
      </c>
    </row>
    <row r="3183" customFormat="false" ht="15" hidden="false" customHeight="false" outlineLevel="0" collapsed="false">
      <c r="A3183" s="4" t="n">
        <v>41610</v>
      </c>
      <c r="B3183" s="5" t="n">
        <v>2013</v>
      </c>
      <c r="C3183" s="5" t="n">
        <v>12</v>
      </c>
      <c r="D3183" s="6" t="str">
        <f aca="false">IF(MONTH(A3183)&gt;=4,"FY "&amp;YEAR(A3183)&amp;"-"&amp;RIGHT(YEAR(A3183)+1,2),"FY "&amp;(YEAR(A3183)-1)&amp;"-"&amp;RIGHT(YEAR(A3183),2))</f>
        <v>FY 2013-14</v>
      </c>
      <c r="E3183" s="5" t="s">
        <v>13</v>
      </c>
      <c r="F3183" s="7" t="n">
        <v>2622.3</v>
      </c>
      <c r="G3183" s="7" t="n">
        <v>1876.7</v>
      </c>
      <c r="H3183" s="7" t="n">
        <v>745.6</v>
      </c>
      <c r="I3183" s="7" t="n">
        <v>119.51</v>
      </c>
      <c r="J3183" s="8" t="n">
        <v>62.3948</v>
      </c>
    </row>
    <row r="3184" customFormat="false" ht="15" hidden="false" customHeight="false" outlineLevel="0" collapsed="false">
      <c r="A3184" s="4" t="n">
        <v>41611</v>
      </c>
      <c r="B3184" s="5" t="n">
        <v>2013</v>
      </c>
      <c r="C3184" s="5" t="n">
        <v>12</v>
      </c>
      <c r="D3184" s="6" t="str">
        <f aca="false">IF(MONTH(A3184)&gt;=4,"FY "&amp;YEAR(A3184)&amp;"-"&amp;RIGHT(YEAR(A3184)+1,2),"FY "&amp;(YEAR(A3184)-1)&amp;"-"&amp;RIGHT(YEAR(A3184),2))</f>
        <v>FY 2013-14</v>
      </c>
      <c r="E3184" s="5" t="s">
        <v>13</v>
      </c>
      <c r="F3184" s="7" t="n">
        <v>2229.9</v>
      </c>
      <c r="G3184" s="7" t="n">
        <v>1435.4</v>
      </c>
      <c r="H3184" s="7" t="n">
        <v>794.4</v>
      </c>
      <c r="I3184" s="7" t="n">
        <v>127.67</v>
      </c>
      <c r="J3184" s="8" t="n">
        <v>62.226</v>
      </c>
    </row>
    <row r="3185" customFormat="false" ht="15" hidden="false" customHeight="false" outlineLevel="0" collapsed="false">
      <c r="A3185" s="4" t="n">
        <v>41612</v>
      </c>
      <c r="B3185" s="5" t="n">
        <v>2013</v>
      </c>
      <c r="C3185" s="5" t="n">
        <v>12</v>
      </c>
      <c r="D3185" s="6" t="str">
        <f aca="false">IF(MONTH(A3185)&gt;=4,"FY "&amp;YEAR(A3185)&amp;"-"&amp;RIGHT(YEAR(A3185)+1,2),"FY "&amp;(YEAR(A3185)-1)&amp;"-"&amp;RIGHT(YEAR(A3185),2))</f>
        <v>FY 2013-14</v>
      </c>
      <c r="E3185" s="5" t="s">
        <v>13</v>
      </c>
      <c r="F3185" s="7" t="n">
        <v>2530.1</v>
      </c>
      <c r="G3185" s="7" t="n">
        <v>2008.2</v>
      </c>
      <c r="H3185" s="7" t="n">
        <v>521.9</v>
      </c>
      <c r="I3185" s="7" t="n">
        <v>83.71</v>
      </c>
      <c r="J3185" s="8" t="n">
        <v>62.3443</v>
      </c>
    </row>
    <row r="3186" customFormat="false" ht="15" hidden="false" customHeight="false" outlineLevel="0" collapsed="false">
      <c r="A3186" s="4" t="n">
        <v>41613</v>
      </c>
      <c r="B3186" s="5" t="n">
        <v>2013</v>
      </c>
      <c r="C3186" s="5" t="n">
        <v>12</v>
      </c>
      <c r="D3186" s="6" t="str">
        <f aca="false">IF(MONTH(A3186)&gt;=4,"FY "&amp;YEAR(A3186)&amp;"-"&amp;RIGHT(YEAR(A3186)+1,2),"FY "&amp;(YEAR(A3186)-1)&amp;"-"&amp;RIGHT(YEAR(A3186),2))</f>
        <v>FY 2013-14</v>
      </c>
      <c r="E3186" s="5" t="s">
        <v>13</v>
      </c>
      <c r="F3186" s="7" t="n">
        <v>2441.6</v>
      </c>
      <c r="G3186" s="7" t="n">
        <v>2273.9</v>
      </c>
      <c r="H3186" s="7" t="n">
        <v>167.7</v>
      </c>
      <c r="I3186" s="7" t="n">
        <v>26.9</v>
      </c>
      <c r="J3186" s="8" t="n">
        <v>62.333</v>
      </c>
    </row>
    <row r="3187" customFormat="false" ht="15" hidden="false" customHeight="false" outlineLevel="0" collapsed="false">
      <c r="A3187" s="4" t="n">
        <v>41614</v>
      </c>
      <c r="B3187" s="5" t="n">
        <v>2013</v>
      </c>
      <c r="C3187" s="5" t="n">
        <v>12</v>
      </c>
      <c r="D3187" s="6" t="str">
        <f aca="false">IF(MONTH(A3187)&gt;=4,"FY "&amp;YEAR(A3187)&amp;"-"&amp;RIGHT(YEAR(A3187)+1,2),"FY "&amp;(YEAR(A3187)-1)&amp;"-"&amp;RIGHT(YEAR(A3187),2))</f>
        <v>FY 2013-14</v>
      </c>
      <c r="E3187" s="5" t="s">
        <v>13</v>
      </c>
      <c r="F3187" s="7" t="n">
        <v>3937.1</v>
      </c>
      <c r="G3187" s="7" t="n">
        <v>2639.3</v>
      </c>
      <c r="H3187" s="7" t="n">
        <v>1297.7</v>
      </c>
      <c r="I3187" s="7" t="n">
        <v>210.37</v>
      </c>
      <c r="J3187" s="8" t="n">
        <v>61.6895</v>
      </c>
    </row>
    <row r="3188" customFormat="false" ht="15" hidden="false" customHeight="false" outlineLevel="0" collapsed="false">
      <c r="A3188" s="4" t="n">
        <v>41618</v>
      </c>
      <c r="B3188" s="5" t="n">
        <v>2013</v>
      </c>
      <c r="C3188" s="5" t="n">
        <v>12</v>
      </c>
      <c r="D3188" s="6" t="str">
        <f aca="false">IF(MONTH(A3188)&gt;=4,"FY "&amp;YEAR(A3188)&amp;"-"&amp;RIGHT(YEAR(A3188)+1,2),"FY "&amp;(YEAR(A3188)-1)&amp;"-"&amp;RIGHT(YEAR(A3188),2))</f>
        <v>FY 2013-14</v>
      </c>
      <c r="E3188" s="5" t="s">
        <v>13</v>
      </c>
      <c r="F3188" s="7" t="n">
        <v>7969.6</v>
      </c>
      <c r="G3188" s="7" t="n">
        <v>4594.4</v>
      </c>
      <c r="H3188" s="7" t="n">
        <v>3375.2</v>
      </c>
      <c r="I3188" s="7" t="n">
        <v>551.69</v>
      </c>
      <c r="J3188" s="8" t="n">
        <v>61.1785</v>
      </c>
    </row>
    <row r="3189" customFormat="false" ht="15" hidden="false" customHeight="false" outlineLevel="0" collapsed="false">
      <c r="A3189" s="4" t="n">
        <v>41619</v>
      </c>
      <c r="B3189" s="5" t="n">
        <v>2013</v>
      </c>
      <c r="C3189" s="5" t="n">
        <v>12</v>
      </c>
      <c r="D3189" s="6" t="str">
        <f aca="false">IF(MONTH(A3189)&gt;=4,"FY "&amp;YEAR(A3189)&amp;"-"&amp;RIGHT(YEAR(A3189)+1,2),"FY "&amp;(YEAR(A3189)-1)&amp;"-"&amp;RIGHT(YEAR(A3189),2))</f>
        <v>FY 2013-14</v>
      </c>
      <c r="E3189" s="5" t="s">
        <v>13</v>
      </c>
      <c r="F3189" s="7" t="n">
        <v>4574</v>
      </c>
      <c r="G3189" s="7" t="n">
        <v>4143.2</v>
      </c>
      <c r="H3189" s="7" t="n">
        <v>430.8</v>
      </c>
      <c r="I3189" s="7" t="n">
        <v>70.39</v>
      </c>
      <c r="J3189" s="8" t="n">
        <v>61.207</v>
      </c>
    </row>
    <row r="3190" customFormat="false" ht="15" hidden="false" customHeight="false" outlineLevel="0" collapsed="false">
      <c r="A3190" s="4" t="n">
        <v>41620</v>
      </c>
      <c r="B3190" s="5" t="n">
        <v>2013</v>
      </c>
      <c r="C3190" s="5" t="n">
        <v>12</v>
      </c>
      <c r="D3190" s="6" t="str">
        <f aca="false">IF(MONTH(A3190)&gt;=4,"FY "&amp;YEAR(A3190)&amp;"-"&amp;RIGHT(YEAR(A3190)+1,2),"FY "&amp;(YEAR(A3190)-1)&amp;"-"&amp;RIGHT(YEAR(A3190),2))</f>
        <v>FY 2013-14</v>
      </c>
      <c r="E3190" s="5" t="s">
        <v>13</v>
      </c>
      <c r="F3190" s="7" t="n">
        <v>2983.8</v>
      </c>
      <c r="G3190" s="7" t="n">
        <v>2001.3</v>
      </c>
      <c r="H3190" s="7" t="n">
        <v>982.4</v>
      </c>
      <c r="I3190" s="7" t="n">
        <v>160.18</v>
      </c>
      <c r="J3190" s="8" t="n">
        <v>61.3313</v>
      </c>
    </row>
    <row r="3191" customFormat="false" ht="15" hidden="false" customHeight="false" outlineLevel="0" collapsed="false">
      <c r="A3191" s="4" t="n">
        <v>41621</v>
      </c>
      <c r="B3191" s="5" t="n">
        <v>2013</v>
      </c>
      <c r="C3191" s="5" t="n">
        <v>12</v>
      </c>
      <c r="D3191" s="6" t="str">
        <f aca="false">IF(MONTH(A3191)&gt;=4,"FY "&amp;YEAR(A3191)&amp;"-"&amp;RIGHT(YEAR(A3191)+1,2),"FY "&amp;(YEAR(A3191)-1)&amp;"-"&amp;RIGHT(YEAR(A3191),2))</f>
        <v>FY 2013-14</v>
      </c>
      <c r="E3191" s="5" t="s">
        <v>13</v>
      </c>
      <c r="F3191" s="7" t="n">
        <v>2874.7</v>
      </c>
      <c r="G3191" s="7" t="n">
        <v>2636</v>
      </c>
      <c r="H3191" s="7" t="n">
        <v>238.7</v>
      </c>
      <c r="I3191" s="7" t="n">
        <v>38.74</v>
      </c>
      <c r="J3191" s="8" t="n">
        <v>61.62</v>
      </c>
    </row>
    <row r="3192" customFormat="false" ht="15" hidden="false" customHeight="false" outlineLevel="0" collapsed="false">
      <c r="A3192" s="4" t="n">
        <v>41625</v>
      </c>
      <c r="B3192" s="5" t="n">
        <v>2013</v>
      </c>
      <c r="C3192" s="5" t="n">
        <v>12</v>
      </c>
      <c r="D3192" s="6" t="str">
        <f aca="false">IF(MONTH(A3192)&gt;=4,"FY "&amp;YEAR(A3192)&amp;"-"&amp;RIGHT(YEAR(A3192)+1,2),"FY "&amp;(YEAR(A3192)-1)&amp;"-"&amp;RIGHT(YEAR(A3192),2))</f>
        <v>FY 2013-14</v>
      </c>
      <c r="E3192" s="5" t="s">
        <v>13</v>
      </c>
      <c r="F3192" s="7" t="n">
        <v>5508.5</v>
      </c>
      <c r="G3192" s="7" t="n">
        <v>5745.9</v>
      </c>
      <c r="H3192" s="7" t="n">
        <v>-237.3</v>
      </c>
      <c r="I3192" s="7" t="n">
        <v>-38.21</v>
      </c>
      <c r="J3192" s="8" t="n">
        <v>62.1024</v>
      </c>
    </row>
    <row r="3193" customFormat="false" ht="15" hidden="false" customHeight="false" outlineLevel="0" collapsed="false">
      <c r="A3193" s="4" t="n">
        <v>41626</v>
      </c>
      <c r="B3193" s="5" t="n">
        <v>2013</v>
      </c>
      <c r="C3193" s="5" t="n">
        <v>12</v>
      </c>
      <c r="D3193" s="6" t="str">
        <f aca="false">IF(MONTH(A3193)&gt;=4,"FY "&amp;YEAR(A3193)&amp;"-"&amp;RIGHT(YEAR(A3193)+1,2),"FY "&amp;(YEAR(A3193)-1)&amp;"-"&amp;RIGHT(YEAR(A3193),2))</f>
        <v>FY 2013-14</v>
      </c>
      <c r="E3193" s="5" t="s">
        <v>13</v>
      </c>
      <c r="F3193" s="7" t="n">
        <v>4174.7</v>
      </c>
      <c r="G3193" s="7" t="n">
        <v>2867.5</v>
      </c>
      <c r="H3193" s="7" t="n">
        <v>1307.2</v>
      </c>
      <c r="I3193" s="7" t="n">
        <v>210.98</v>
      </c>
      <c r="J3193" s="8" t="n">
        <v>61.958</v>
      </c>
    </row>
    <row r="3194" customFormat="false" ht="15" hidden="false" customHeight="false" outlineLevel="0" collapsed="false">
      <c r="A3194" s="4" t="n">
        <v>41627</v>
      </c>
      <c r="B3194" s="5" t="n">
        <v>2013</v>
      </c>
      <c r="C3194" s="5" t="n">
        <v>12</v>
      </c>
      <c r="D3194" s="6" t="str">
        <f aca="false">IF(MONTH(A3194)&gt;=4,"FY "&amp;YEAR(A3194)&amp;"-"&amp;RIGHT(YEAR(A3194)+1,2),"FY "&amp;(YEAR(A3194)-1)&amp;"-"&amp;RIGHT(YEAR(A3194),2))</f>
        <v>FY 2013-14</v>
      </c>
      <c r="E3194" s="5" t="s">
        <v>13</v>
      </c>
      <c r="F3194" s="7" t="n">
        <v>5279.5</v>
      </c>
      <c r="G3194" s="7" t="n">
        <v>3393.4</v>
      </c>
      <c r="H3194" s="7" t="n">
        <v>1886</v>
      </c>
      <c r="I3194" s="7" t="n">
        <v>304.6</v>
      </c>
      <c r="J3194" s="8" t="n">
        <v>61.9176</v>
      </c>
    </row>
    <row r="3195" customFormat="false" ht="15" hidden="false" customHeight="false" outlineLevel="0" collapsed="false">
      <c r="A3195" s="4" t="n">
        <v>41628</v>
      </c>
      <c r="B3195" s="5" t="n">
        <v>2013</v>
      </c>
      <c r="C3195" s="5" t="n">
        <v>12</v>
      </c>
      <c r="D3195" s="6" t="str">
        <f aca="false">IF(MONTH(A3195)&gt;=4,"FY "&amp;YEAR(A3195)&amp;"-"&amp;RIGHT(YEAR(A3195)+1,2),"FY "&amp;(YEAR(A3195)-1)&amp;"-"&amp;RIGHT(YEAR(A3195),2))</f>
        <v>FY 2013-14</v>
      </c>
      <c r="E3195" s="5" t="s">
        <v>13</v>
      </c>
      <c r="F3195" s="7" t="n">
        <v>4281.8</v>
      </c>
      <c r="G3195" s="7" t="n">
        <v>2049.6</v>
      </c>
      <c r="H3195" s="7" t="n">
        <v>2232.2</v>
      </c>
      <c r="I3195" s="7" t="n">
        <v>357.84</v>
      </c>
      <c r="J3195" s="8" t="n">
        <v>62.38</v>
      </c>
    </row>
    <row r="3196" customFormat="false" ht="15" hidden="false" customHeight="false" outlineLevel="0" collapsed="false">
      <c r="A3196" s="4" t="n">
        <v>41631</v>
      </c>
      <c r="B3196" s="5" t="n">
        <v>2013</v>
      </c>
      <c r="C3196" s="5" t="n">
        <v>12</v>
      </c>
      <c r="D3196" s="6" t="str">
        <f aca="false">IF(MONTH(A3196)&gt;=4,"FY "&amp;YEAR(A3196)&amp;"-"&amp;RIGHT(YEAR(A3196)+1,2),"FY "&amp;(YEAR(A3196)-1)&amp;"-"&amp;RIGHT(YEAR(A3196),2))</f>
        <v>FY 2013-14</v>
      </c>
      <c r="E3196" s="5" t="s">
        <v>13</v>
      </c>
      <c r="F3196" s="7" t="n">
        <v>3464.1</v>
      </c>
      <c r="G3196" s="7" t="n">
        <v>2626.5</v>
      </c>
      <c r="H3196" s="7" t="n">
        <v>837.6</v>
      </c>
      <c r="I3196" s="7" t="n">
        <v>134.57</v>
      </c>
      <c r="J3196" s="8" t="n">
        <v>62.242</v>
      </c>
    </row>
    <row r="3197" customFormat="false" ht="15" hidden="false" customHeight="false" outlineLevel="0" collapsed="false">
      <c r="A3197" s="4" t="n">
        <v>41634</v>
      </c>
      <c r="B3197" s="5" t="n">
        <v>2013</v>
      </c>
      <c r="C3197" s="5" t="n">
        <v>12</v>
      </c>
      <c r="D3197" s="6" t="str">
        <f aca="false">IF(MONTH(A3197)&gt;=4,"FY "&amp;YEAR(A3197)&amp;"-"&amp;RIGHT(YEAR(A3197)+1,2),"FY "&amp;(YEAR(A3197)-1)&amp;"-"&amp;RIGHT(YEAR(A3197),2))</f>
        <v>FY 2013-14</v>
      </c>
      <c r="E3197" s="5" t="s">
        <v>13</v>
      </c>
      <c r="F3197" s="7" t="n">
        <v>3959.6</v>
      </c>
      <c r="G3197" s="7" t="n">
        <v>3770.7</v>
      </c>
      <c r="H3197" s="7" t="n">
        <v>188.9</v>
      </c>
      <c r="I3197" s="7" t="n">
        <v>30.54</v>
      </c>
      <c r="J3197" s="8" t="n">
        <v>61.8668</v>
      </c>
    </row>
    <row r="3198" customFormat="false" ht="15" hidden="false" customHeight="false" outlineLevel="0" collapsed="false">
      <c r="A3198" s="4" t="n">
        <v>41635</v>
      </c>
      <c r="B3198" s="5" t="n">
        <v>2013</v>
      </c>
      <c r="C3198" s="5" t="n">
        <v>12</v>
      </c>
      <c r="D3198" s="6" t="str">
        <f aca="false">IF(MONTH(A3198)&gt;=4,"FY "&amp;YEAR(A3198)&amp;"-"&amp;RIGHT(YEAR(A3198)+1,2),"FY "&amp;(YEAR(A3198)-1)&amp;"-"&amp;RIGHT(YEAR(A3198),2))</f>
        <v>FY 2013-14</v>
      </c>
      <c r="E3198" s="5" t="s">
        <v>13</v>
      </c>
      <c r="F3198" s="7" t="n">
        <v>2661.3</v>
      </c>
      <c r="G3198" s="7" t="n">
        <v>1877.5</v>
      </c>
      <c r="H3198" s="7" t="n">
        <v>783.8</v>
      </c>
      <c r="I3198" s="7" t="n">
        <v>126.47</v>
      </c>
      <c r="J3198" s="8" t="n">
        <v>61.9755</v>
      </c>
    </row>
    <row r="3199" customFormat="false" ht="15" hidden="false" customHeight="false" outlineLevel="0" collapsed="false">
      <c r="A3199" s="4" t="n">
        <v>41638</v>
      </c>
      <c r="B3199" s="5" t="n">
        <v>2013</v>
      </c>
      <c r="C3199" s="5" t="n">
        <v>12</v>
      </c>
      <c r="D3199" s="6" t="str">
        <f aca="false">IF(MONTH(A3199)&gt;=4,"FY "&amp;YEAR(A3199)&amp;"-"&amp;RIGHT(YEAR(A3199)+1,2),"FY "&amp;(YEAR(A3199)-1)&amp;"-"&amp;RIGHT(YEAR(A3199),2))</f>
        <v>FY 2013-14</v>
      </c>
      <c r="E3199" s="5" t="s">
        <v>13</v>
      </c>
      <c r="F3199" s="7" t="n">
        <v>1460.6</v>
      </c>
      <c r="G3199" s="7" t="n">
        <v>1056.5</v>
      </c>
      <c r="H3199" s="7" t="n">
        <v>404</v>
      </c>
      <c r="I3199" s="7" t="n">
        <v>65.1</v>
      </c>
      <c r="J3199" s="8" t="n">
        <v>62.0595</v>
      </c>
    </row>
    <row r="3200" customFormat="false" ht="15" hidden="false" customHeight="false" outlineLevel="0" collapsed="false">
      <c r="A3200" s="4" t="n">
        <v>41639</v>
      </c>
      <c r="B3200" s="5" t="n">
        <v>2013</v>
      </c>
      <c r="C3200" s="5" t="n">
        <v>12</v>
      </c>
      <c r="D3200" s="6" t="str">
        <f aca="false">IF(MONTH(A3200)&gt;=4,"FY "&amp;YEAR(A3200)&amp;"-"&amp;RIGHT(YEAR(A3200)+1,2),"FY "&amp;(YEAR(A3200)-1)&amp;"-"&amp;RIGHT(YEAR(A3200),2))</f>
        <v>FY 2013-14</v>
      </c>
      <c r="E3200" s="5" t="s">
        <v>13</v>
      </c>
      <c r="F3200" s="7" t="n">
        <v>1306.2</v>
      </c>
      <c r="G3200" s="7" t="n">
        <v>1177.3</v>
      </c>
      <c r="H3200" s="7" t="n">
        <v>128.9</v>
      </c>
      <c r="I3200" s="7" t="n">
        <v>20.79</v>
      </c>
      <c r="J3200" s="8" t="n">
        <v>62.0028</v>
      </c>
    </row>
    <row r="3201" customFormat="false" ht="15" hidden="false" customHeight="false" outlineLevel="0" collapsed="false">
      <c r="A3201" s="4" t="n">
        <v>41640</v>
      </c>
      <c r="B3201" s="5" t="n">
        <v>2014</v>
      </c>
      <c r="C3201" s="5" t="n">
        <v>1</v>
      </c>
      <c r="D3201" s="6" t="str">
        <f aca="false">IF(MONTH(A3201)&gt;=4,"FY "&amp;YEAR(A3201)&amp;"-"&amp;RIGHT(YEAR(A3201)+1,2),"FY "&amp;(YEAR(A3201)-1)&amp;"-"&amp;RIGHT(YEAR(A3201),2))</f>
        <v>FY 2013-14</v>
      </c>
      <c r="E3201" s="5" t="s">
        <v>13</v>
      </c>
      <c r="F3201" s="7" t="n">
        <v>1507.5</v>
      </c>
      <c r="G3201" s="7" t="n">
        <v>1233.2</v>
      </c>
      <c r="H3201" s="7" t="n">
        <v>274.3</v>
      </c>
      <c r="I3201" s="7" t="n">
        <v>44.32</v>
      </c>
      <c r="J3201" s="8" t="n">
        <v>61.897</v>
      </c>
    </row>
    <row r="3202" customFormat="false" ht="15" hidden="false" customHeight="false" outlineLevel="0" collapsed="false">
      <c r="A3202" s="4" t="n">
        <v>41641</v>
      </c>
      <c r="B3202" s="5" t="n">
        <v>2014</v>
      </c>
      <c r="C3202" s="5" t="n">
        <v>1</v>
      </c>
      <c r="D3202" s="6" t="str">
        <f aca="false">IF(MONTH(A3202)&gt;=4,"FY "&amp;YEAR(A3202)&amp;"-"&amp;RIGHT(YEAR(A3202)+1,2),"FY "&amp;(YEAR(A3202)-1)&amp;"-"&amp;RIGHT(YEAR(A3202),2))</f>
        <v>FY 2013-14</v>
      </c>
      <c r="E3202" s="5" t="s">
        <v>13</v>
      </c>
      <c r="F3202" s="7" t="n">
        <v>224.2</v>
      </c>
      <c r="G3202" s="7" t="n">
        <v>216.8</v>
      </c>
      <c r="H3202" s="7" t="n">
        <v>7.4</v>
      </c>
      <c r="I3202" s="7" t="n">
        <v>1.2</v>
      </c>
      <c r="J3202" s="8" t="n">
        <v>61.9335</v>
      </c>
    </row>
    <row r="3203" customFormat="false" ht="15" hidden="false" customHeight="false" outlineLevel="0" collapsed="false">
      <c r="A3203" s="4" t="n">
        <v>41642</v>
      </c>
      <c r="B3203" s="5" t="n">
        <v>2014</v>
      </c>
      <c r="C3203" s="5" t="n">
        <v>1</v>
      </c>
      <c r="D3203" s="6" t="str">
        <f aca="false">IF(MONTH(A3203)&gt;=4,"FY "&amp;YEAR(A3203)&amp;"-"&amp;RIGHT(YEAR(A3203)+1,2),"FY "&amp;(YEAR(A3203)-1)&amp;"-"&amp;RIGHT(YEAR(A3203),2))</f>
        <v>FY 2013-14</v>
      </c>
      <c r="E3203" s="5" t="s">
        <v>13</v>
      </c>
      <c r="F3203" s="7" t="n">
        <v>2425.2</v>
      </c>
      <c r="G3203" s="7" t="n">
        <v>1698.3</v>
      </c>
      <c r="H3203" s="7" t="n">
        <v>726.9</v>
      </c>
      <c r="I3203" s="7" t="n">
        <v>117.42</v>
      </c>
      <c r="J3203" s="8" t="n">
        <v>61.902</v>
      </c>
    </row>
    <row r="3204" customFormat="false" ht="15" hidden="false" customHeight="false" outlineLevel="0" collapsed="false">
      <c r="A3204" s="4" t="n">
        <v>41645</v>
      </c>
      <c r="B3204" s="5" t="n">
        <v>2014</v>
      </c>
      <c r="C3204" s="5" t="n">
        <v>1</v>
      </c>
      <c r="D3204" s="6" t="str">
        <f aca="false">IF(MONTH(A3204)&gt;=4,"FY "&amp;YEAR(A3204)&amp;"-"&amp;RIGHT(YEAR(A3204)+1,2),"FY "&amp;(YEAR(A3204)-1)&amp;"-"&amp;RIGHT(YEAR(A3204),2))</f>
        <v>FY 2013-14</v>
      </c>
      <c r="E3204" s="5" t="s">
        <v>13</v>
      </c>
      <c r="F3204" s="7" t="n">
        <v>1882</v>
      </c>
      <c r="G3204" s="7" t="n">
        <v>1895.8</v>
      </c>
      <c r="H3204" s="7" t="n">
        <v>-13.9</v>
      </c>
      <c r="I3204" s="7" t="n">
        <v>-2.22</v>
      </c>
      <c r="J3204" s="8" t="n">
        <v>62.4075</v>
      </c>
    </row>
    <row r="3205" customFormat="false" ht="15" hidden="false" customHeight="false" outlineLevel="0" collapsed="false">
      <c r="A3205" s="4" t="n">
        <v>41646</v>
      </c>
      <c r="B3205" s="5" t="n">
        <v>2014</v>
      </c>
      <c r="C3205" s="5" t="n">
        <v>1</v>
      </c>
      <c r="D3205" s="6" t="str">
        <f aca="false">IF(MONTH(A3205)&gt;=4,"FY "&amp;YEAR(A3205)&amp;"-"&amp;RIGHT(YEAR(A3205)+1,2),"FY "&amp;(YEAR(A3205)-1)&amp;"-"&amp;RIGHT(YEAR(A3205),2))</f>
        <v>FY 2013-14</v>
      </c>
      <c r="E3205" s="5" t="s">
        <v>13</v>
      </c>
      <c r="F3205" s="7" t="n">
        <v>1935.4</v>
      </c>
      <c r="G3205" s="7" t="n">
        <v>2193.2</v>
      </c>
      <c r="H3205" s="7" t="n">
        <v>-257.8</v>
      </c>
      <c r="I3205" s="7" t="n">
        <v>-41.35</v>
      </c>
      <c r="J3205" s="8" t="n">
        <v>62.3265</v>
      </c>
    </row>
    <row r="3206" customFormat="false" ht="15" hidden="false" customHeight="false" outlineLevel="0" collapsed="false">
      <c r="A3206" s="4" t="n">
        <v>41647</v>
      </c>
      <c r="B3206" s="5" t="n">
        <v>2014</v>
      </c>
      <c r="C3206" s="5" t="n">
        <v>1</v>
      </c>
      <c r="D3206" s="6" t="str">
        <f aca="false">IF(MONTH(A3206)&gt;=4,"FY "&amp;YEAR(A3206)&amp;"-"&amp;RIGHT(YEAR(A3206)+1,2),"FY "&amp;(YEAR(A3206)-1)&amp;"-"&amp;RIGHT(YEAR(A3206),2))</f>
        <v>FY 2013-14</v>
      </c>
      <c r="E3206" s="5" t="s">
        <v>13</v>
      </c>
      <c r="F3206" s="7" t="n">
        <v>2229.1</v>
      </c>
      <c r="G3206" s="7" t="n">
        <v>2763.9</v>
      </c>
      <c r="H3206" s="7" t="n">
        <v>-534.8</v>
      </c>
      <c r="I3206" s="7" t="n">
        <v>-85.74</v>
      </c>
      <c r="J3206" s="8" t="n">
        <v>62.379</v>
      </c>
    </row>
    <row r="3207" customFormat="false" ht="15" hidden="false" customHeight="false" outlineLevel="0" collapsed="false">
      <c r="A3207" s="4" t="n">
        <v>41648</v>
      </c>
      <c r="B3207" s="5" t="n">
        <v>2014</v>
      </c>
      <c r="C3207" s="5" t="n">
        <v>1</v>
      </c>
      <c r="D3207" s="6" t="str">
        <f aca="false">IF(MONTH(A3207)&gt;=4,"FY "&amp;YEAR(A3207)&amp;"-"&amp;RIGHT(YEAR(A3207)+1,2),"FY "&amp;(YEAR(A3207)-1)&amp;"-"&amp;RIGHT(YEAR(A3207),2))</f>
        <v>FY 2013-14</v>
      </c>
      <c r="E3207" s="5" t="s">
        <v>13</v>
      </c>
      <c r="F3207" s="7" t="n">
        <v>2809.7</v>
      </c>
      <c r="G3207" s="7" t="n">
        <v>2641.1</v>
      </c>
      <c r="H3207" s="7" t="n">
        <v>168.5</v>
      </c>
      <c r="I3207" s="7" t="n">
        <v>27.07</v>
      </c>
      <c r="J3207" s="8" t="n">
        <v>62.243</v>
      </c>
    </row>
    <row r="3208" customFormat="false" ht="15" hidden="false" customHeight="false" outlineLevel="0" collapsed="false">
      <c r="A3208" s="4" t="n">
        <v>41649</v>
      </c>
      <c r="B3208" s="5" t="n">
        <v>2014</v>
      </c>
      <c r="C3208" s="5" t="n">
        <v>1</v>
      </c>
      <c r="D3208" s="6" t="str">
        <f aca="false">IF(MONTH(A3208)&gt;=4,"FY "&amp;YEAR(A3208)&amp;"-"&amp;RIGHT(YEAR(A3208)+1,2),"FY "&amp;(YEAR(A3208)-1)&amp;"-"&amp;RIGHT(YEAR(A3208),2))</f>
        <v>FY 2013-14</v>
      </c>
      <c r="E3208" s="5" t="s">
        <v>13</v>
      </c>
      <c r="F3208" s="7" t="n">
        <v>2895.4</v>
      </c>
      <c r="G3208" s="7" t="n">
        <v>2720.8</v>
      </c>
      <c r="H3208" s="7" t="n">
        <v>174.6</v>
      </c>
      <c r="I3208" s="7" t="n">
        <v>28.08</v>
      </c>
      <c r="J3208" s="8" t="n">
        <v>62.181</v>
      </c>
    </row>
    <row r="3209" customFormat="false" ht="15" hidden="false" customHeight="false" outlineLevel="0" collapsed="false">
      <c r="A3209" s="4" t="n">
        <v>41652</v>
      </c>
      <c r="B3209" s="5" t="n">
        <v>2014</v>
      </c>
      <c r="C3209" s="5" t="n">
        <v>1</v>
      </c>
      <c r="D3209" s="6" t="str">
        <f aca="false">IF(MONTH(A3209)&gt;=4,"FY "&amp;YEAR(A3209)&amp;"-"&amp;RIGHT(YEAR(A3209)+1,2),"FY "&amp;(YEAR(A3209)-1)&amp;"-"&amp;RIGHT(YEAR(A3209),2))</f>
        <v>FY 2013-14</v>
      </c>
      <c r="E3209" s="5" t="s">
        <v>13</v>
      </c>
      <c r="F3209" s="7" t="n">
        <v>3121.3</v>
      </c>
      <c r="G3209" s="7" t="n">
        <v>3021.1</v>
      </c>
      <c r="H3209" s="7" t="n">
        <v>100.2</v>
      </c>
      <c r="I3209" s="7" t="n">
        <v>16.18</v>
      </c>
      <c r="J3209" s="8" t="n">
        <v>61.936</v>
      </c>
    </row>
    <row r="3210" customFormat="false" ht="15" hidden="false" customHeight="false" outlineLevel="0" collapsed="false">
      <c r="A3210" s="4" t="n">
        <v>41654</v>
      </c>
      <c r="B3210" s="5" t="n">
        <v>2014</v>
      </c>
      <c r="C3210" s="5" t="n">
        <v>1</v>
      </c>
      <c r="D3210" s="6" t="str">
        <f aca="false">IF(MONTH(A3210)&gt;=4,"FY "&amp;YEAR(A3210)&amp;"-"&amp;RIGHT(YEAR(A3210)+1,2),"FY "&amp;(YEAR(A3210)-1)&amp;"-"&amp;RIGHT(YEAR(A3210),2))</f>
        <v>FY 2013-14</v>
      </c>
      <c r="E3210" s="5" t="s">
        <v>13</v>
      </c>
      <c r="F3210" s="7" t="n">
        <v>5362</v>
      </c>
      <c r="G3210" s="7" t="n">
        <v>5190.2</v>
      </c>
      <c r="H3210" s="7" t="n">
        <v>171.8</v>
      </c>
      <c r="I3210" s="7" t="n">
        <v>27.93</v>
      </c>
      <c r="J3210" s="8" t="n">
        <v>61.52</v>
      </c>
    </row>
    <row r="3211" customFormat="false" ht="15" hidden="false" customHeight="false" outlineLevel="0" collapsed="false">
      <c r="A3211" s="4" t="n">
        <v>41655</v>
      </c>
      <c r="B3211" s="5" t="n">
        <v>2014</v>
      </c>
      <c r="C3211" s="5" t="n">
        <v>1</v>
      </c>
      <c r="D3211" s="6" t="str">
        <f aca="false">IF(MONTH(A3211)&gt;=4,"FY "&amp;YEAR(A3211)&amp;"-"&amp;RIGHT(YEAR(A3211)+1,2),"FY "&amp;(YEAR(A3211)-1)&amp;"-"&amp;RIGHT(YEAR(A3211),2))</f>
        <v>FY 2013-14</v>
      </c>
      <c r="E3211" s="5" t="s">
        <v>13</v>
      </c>
      <c r="F3211" s="7" t="n">
        <v>3625</v>
      </c>
      <c r="G3211" s="7" t="n">
        <v>2852.4</v>
      </c>
      <c r="H3211" s="7" t="n">
        <v>772.5</v>
      </c>
      <c r="I3211" s="7" t="n">
        <v>125.44</v>
      </c>
      <c r="J3211" s="8" t="n">
        <v>61.5885</v>
      </c>
    </row>
    <row r="3212" customFormat="false" ht="15" hidden="false" customHeight="false" outlineLevel="0" collapsed="false">
      <c r="A3212" s="4" t="n">
        <v>41656</v>
      </c>
      <c r="B3212" s="5" t="n">
        <v>2014</v>
      </c>
      <c r="C3212" s="5" t="n">
        <v>1</v>
      </c>
      <c r="D3212" s="6" t="str">
        <f aca="false">IF(MONTH(A3212)&gt;=4,"FY "&amp;YEAR(A3212)&amp;"-"&amp;RIGHT(YEAR(A3212)+1,2),"FY "&amp;(YEAR(A3212)-1)&amp;"-"&amp;RIGHT(YEAR(A3212),2))</f>
        <v>FY 2013-14</v>
      </c>
      <c r="E3212" s="5" t="s">
        <v>13</v>
      </c>
      <c r="F3212" s="7" t="n">
        <v>3679.9</v>
      </c>
      <c r="G3212" s="7" t="n">
        <v>3121.5</v>
      </c>
      <c r="H3212" s="7" t="n">
        <v>558.4</v>
      </c>
      <c r="I3212" s="7" t="n">
        <v>90.74</v>
      </c>
      <c r="J3212" s="8" t="n">
        <v>61.5325</v>
      </c>
    </row>
    <row r="3213" customFormat="false" ht="15" hidden="false" customHeight="false" outlineLevel="0" collapsed="false">
      <c r="A3213" s="4" t="n">
        <v>41659</v>
      </c>
      <c r="B3213" s="5" t="n">
        <v>2014</v>
      </c>
      <c r="C3213" s="5" t="n">
        <v>1</v>
      </c>
      <c r="D3213" s="6" t="str">
        <f aca="false">IF(MONTH(A3213)&gt;=4,"FY "&amp;YEAR(A3213)&amp;"-"&amp;RIGHT(YEAR(A3213)+1,2),"FY "&amp;(YEAR(A3213)-1)&amp;"-"&amp;RIGHT(YEAR(A3213),2))</f>
        <v>FY 2013-14</v>
      </c>
      <c r="E3213" s="5" t="s">
        <v>13</v>
      </c>
      <c r="F3213" s="7" t="n">
        <v>4970.4</v>
      </c>
      <c r="G3213" s="7" t="n">
        <v>4820</v>
      </c>
      <c r="H3213" s="7" t="n">
        <v>150.4</v>
      </c>
      <c r="I3213" s="7" t="n">
        <v>24.52</v>
      </c>
      <c r="J3213" s="8" t="n">
        <v>61.3518</v>
      </c>
    </row>
    <row r="3214" customFormat="false" ht="15" hidden="false" customHeight="false" outlineLevel="0" collapsed="false">
      <c r="A3214" s="4" t="n">
        <v>41660</v>
      </c>
      <c r="B3214" s="5" t="n">
        <v>2014</v>
      </c>
      <c r="C3214" s="5" t="n">
        <v>1</v>
      </c>
      <c r="D3214" s="6" t="str">
        <f aca="false">IF(MONTH(A3214)&gt;=4,"FY "&amp;YEAR(A3214)&amp;"-"&amp;RIGHT(YEAR(A3214)+1,2),"FY "&amp;(YEAR(A3214)-1)&amp;"-"&amp;RIGHT(YEAR(A3214),2))</f>
        <v>FY 2013-14</v>
      </c>
      <c r="E3214" s="5" t="s">
        <v>13</v>
      </c>
      <c r="F3214" s="7" t="n">
        <v>2603.9</v>
      </c>
      <c r="G3214" s="7" t="n">
        <v>2200.8</v>
      </c>
      <c r="H3214" s="7" t="n">
        <v>403</v>
      </c>
      <c r="I3214" s="7" t="n">
        <v>65.39</v>
      </c>
      <c r="J3214" s="8" t="n">
        <v>61.6345</v>
      </c>
    </row>
    <row r="3215" customFormat="false" ht="15" hidden="false" customHeight="false" outlineLevel="0" collapsed="false">
      <c r="A3215" s="4" t="n">
        <v>41661</v>
      </c>
      <c r="B3215" s="5" t="n">
        <v>2014</v>
      </c>
      <c r="C3215" s="5" t="n">
        <v>1</v>
      </c>
      <c r="D3215" s="6" t="str">
        <f aca="false">IF(MONTH(A3215)&gt;=4,"FY "&amp;YEAR(A3215)&amp;"-"&amp;RIGHT(YEAR(A3215)+1,2),"FY "&amp;(YEAR(A3215)-1)&amp;"-"&amp;RIGHT(YEAR(A3215),2))</f>
        <v>FY 2013-14</v>
      </c>
      <c r="E3215" s="5" t="s">
        <v>13</v>
      </c>
      <c r="F3215" s="7" t="n">
        <v>2861.3</v>
      </c>
      <c r="G3215" s="7" t="n">
        <v>2848.7</v>
      </c>
      <c r="H3215" s="7" t="n">
        <v>12.6</v>
      </c>
      <c r="I3215" s="7" t="n">
        <v>2.05</v>
      </c>
      <c r="J3215" s="8" t="n">
        <v>61.5355</v>
      </c>
    </row>
    <row r="3216" customFormat="false" ht="15" hidden="false" customHeight="false" outlineLevel="0" collapsed="false">
      <c r="A3216" s="4" t="n">
        <v>41662</v>
      </c>
      <c r="B3216" s="5" t="n">
        <v>2014</v>
      </c>
      <c r="C3216" s="5" t="n">
        <v>1</v>
      </c>
      <c r="D3216" s="6" t="str">
        <f aca="false">IF(MONTH(A3216)&gt;=4,"FY "&amp;YEAR(A3216)&amp;"-"&amp;RIGHT(YEAR(A3216)+1,2),"FY "&amp;(YEAR(A3216)-1)&amp;"-"&amp;RIGHT(YEAR(A3216),2))</f>
        <v>FY 2013-14</v>
      </c>
      <c r="E3216" s="5" t="s">
        <v>13</v>
      </c>
      <c r="F3216" s="7" t="n">
        <v>3238.1</v>
      </c>
      <c r="G3216" s="7" t="n">
        <v>2949.3</v>
      </c>
      <c r="H3216" s="7" t="n">
        <v>288.8</v>
      </c>
      <c r="I3216" s="7" t="n">
        <v>46.64</v>
      </c>
      <c r="J3216" s="8" t="n">
        <v>61.92</v>
      </c>
    </row>
    <row r="3217" customFormat="false" ht="15" hidden="false" customHeight="false" outlineLevel="0" collapsed="false">
      <c r="A3217" s="4" t="n">
        <v>41663</v>
      </c>
      <c r="B3217" s="5" t="n">
        <v>2014</v>
      </c>
      <c r="C3217" s="5" t="n">
        <v>1</v>
      </c>
      <c r="D3217" s="6" t="str">
        <f aca="false">IF(MONTH(A3217)&gt;=4,"FY "&amp;YEAR(A3217)&amp;"-"&amp;RIGHT(YEAR(A3217)+1,2),"FY "&amp;(YEAR(A3217)-1)&amp;"-"&amp;RIGHT(YEAR(A3217),2))</f>
        <v>FY 2013-14</v>
      </c>
      <c r="E3217" s="5" t="s">
        <v>13</v>
      </c>
      <c r="F3217" s="7" t="n">
        <v>3212.2</v>
      </c>
      <c r="G3217" s="7" t="n">
        <v>2742.3</v>
      </c>
      <c r="H3217" s="7" t="n">
        <v>469.9</v>
      </c>
      <c r="I3217" s="7" t="n">
        <v>75.81</v>
      </c>
      <c r="J3217" s="8" t="n">
        <v>61.988</v>
      </c>
    </row>
    <row r="3218" customFormat="false" ht="15" hidden="false" customHeight="false" outlineLevel="0" collapsed="false">
      <c r="A3218" s="4" t="n">
        <v>41666</v>
      </c>
      <c r="B3218" s="5" t="n">
        <v>2014</v>
      </c>
      <c r="C3218" s="5" t="n">
        <v>1</v>
      </c>
      <c r="D3218" s="6" t="str">
        <f aca="false">IF(MONTH(A3218)&gt;=4,"FY "&amp;YEAR(A3218)&amp;"-"&amp;RIGHT(YEAR(A3218)+1,2),"FY "&amp;(YEAR(A3218)-1)&amp;"-"&amp;RIGHT(YEAR(A3218),2))</f>
        <v>FY 2013-14</v>
      </c>
      <c r="E3218" s="5" t="s">
        <v>13</v>
      </c>
      <c r="F3218" s="7" t="n">
        <v>3149</v>
      </c>
      <c r="G3218" s="7" t="n">
        <v>3344.6</v>
      </c>
      <c r="H3218" s="7" t="n">
        <v>-195.6</v>
      </c>
      <c r="I3218" s="7" t="n">
        <v>-31.45</v>
      </c>
      <c r="J3218" s="8" t="n">
        <v>62.177</v>
      </c>
    </row>
    <row r="3219" customFormat="false" ht="15" hidden="false" customHeight="false" outlineLevel="0" collapsed="false">
      <c r="A3219" s="4" t="n">
        <v>41667</v>
      </c>
      <c r="B3219" s="5" t="n">
        <v>2014</v>
      </c>
      <c r="C3219" s="5" t="n">
        <v>1</v>
      </c>
      <c r="D3219" s="6" t="str">
        <f aca="false">IF(MONTH(A3219)&gt;=4,"FY "&amp;YEAR(A3219)&amp;"-"&amp;RIGHT(YEAR(A3219)+1,2),"FY "&amp;(YEAR(A3219)-1)&amp;"-"&amp;RIGHT(YEAR(A3219),2))</f>
        <v>FY 2013-14</v>
      </c>
      <c r="E3219" s="5" t="s">
        <v>13</v>
      </c>
      <c r="F3219" s="7" t="n">
        <v>2764.1</v>
      </c>
      <c r="G3219" s="7" t="n">
        <v>4068.7</v>
      </c>
      <c r="H3219" s="7" t="n">
        <v>-1304.6</v>
      </c>
      <c r="I3219" s="7" t="n">
        <v>-208.03</v>
      </c>
      <c r="J3219" s="8" t="n">
        <v>62.7145</v>
      </c>
    </row>
    <row r="3220" customFormat="false" ht="15" hidden="false" customHeight="false" outlineLevel="0" collapsed="false">
      <c r="A3220" s="4" t="n">
        <v>41668</v>
      </c>
      <c r="B3220" s="5" t="n">
        <v>2014</v>
      </c>
      <c r="C3220" s="5" t="n">
        <v>1</v>
      </c>
      <c r="D3220" s="6" t="str">
        <f aca="false">IF(MONTH(A3220)&gt;=4,"FY "&amp;YEAR(A3220)&amp;"-"&amp;RIGHT(YEAR(A3220)+1,2),"FY "&amp;(YEAR(A3220)-1)&amp;"-"&amp;RIGHT(YEAR(A3220),2))</f>
        <v>FY 2013-14</v>
      </c>
      <c r="E3220" s="5" t="s">
        <v>13</v>
      </c>
      <c r="F3220" s="7" t="n">
        <v>2759.3</v>
      </c>
      <c r="G3220" s="7" t="n">
        <v>4098.5</v>
      </c>
      <c r="H3220" s="7" t="n">
        <v>-1339.3</v>
      </c>
      <c r="I3220" s="7" t="n">
        <v>-212.62</v>
      </c>
      <c r="J3220" s="8" t="n">
        <v>62.9898</v>
      </c>
    </row>
    <row r="3221" customFormat="false" ht="15" hidden="false" customHeight="false" outlineLevel="0" collapsed="false">
      <c r="A3221" s="4" t="n">
        <v>41669</v>
      </c>
      <c r="B3221" s="5" t="n">
        <v>2014</v>
      </c>
      <c r="C3221" s="5" t="n">
        <v>1</v>
      </c>
      <c r="D3221" s="6" t="str">
        <f aca="false">IF(MONTH(A3221)&gt;=4,"FY "&amp;YEAR(A3221)&amp;"-"&amp;RIGHT(YEAR(A3221)+1,2),"FY "&amp;(YEAR(A3221)-1)&amp;"-"&amp;RIGHT(YEAR(A3221),2))</f>
        <v>FY 2013-14</v>
      </c>
      <c r="E3221" s="5" t="s">
        <v>13</v>
      </c>
      <c r="F3221" s="7" t="n">
        <v>3254.7</v>
      </c>
      <c r="G3221" s="7" t="n">
        <v>2989.4</v>
      </c>
      <c r="H3221" s="7" t="n">
        <v>265.3</v>
      </c>
      <c r="I3221" s="7" t="n">
        <v>42.65</v>
      </c>
      <c r="J3221" s="8" t="n">
        <v>62.2005</v>
      </c>
    </row>
    <row r="3222" customFormat="false" ht="15" hidden="false" customHeight="false" outlineLevel="0" collapsed="false">
      <c r="A3222" s="4" t="n">
        <v>41670</v>
      </c>
      <c r="B3222" s="5" t="n">
        <v>2014</v>
      </c>
      <c r="C3222" s="5" t="n">
        <v>1</v>
      </c>
      <c r="D3222" s="6" t="str">
        <f aca="false">IF(MONTH(A3222)&gt;=4,"FY "&amp;YEAR(A3222)&amp;"-"&amp;RIGHT(YEAR(A3222)+1,2),"FY "&amp;(YEAR(A3222)-1)&amp;"-"&amp;RIGHT(YEAR(A3222),2))</f>
        <v>FY 2013-14</v>
      </c>
      <c r="E3222" s="5" t="s">
        <v>13</v>
      </c>
      <c r="F3222" s="7" t="n">
        <v>3969.2</v>
      </c>
      <c r="G3222" s="7" t="n">
        <v>4153.7</v>
      </c>
      <c r="H3222" s="7" t="n">
        <v>-184.4</v>
      </c>
      <c r="I3222" s="7" t="n">
        <v>-29.4</v>
      </c>
      <c r="J3222" s="8" t="n">
        <v>62.7335</v>
      </c>
    </row>
    <row r="3223" customFormat="false" ht="15" hidden="false" customHeight="false" outlineLevel="0" collapsed="false">
      <c r="A3223" s="4" t="n">
        <v>41673</v>
      </c>
      <c r="B3223" s="5" t="n">
        <v>2014</v>
      </c>
      <c r="C3223" s="5" t="n">
        <v>2</v>
      </c>
      <c r="D3223" s="6" t="str">
        <f aca="false">IF(MONTH(A3223)&gt;=4,"FY "&amp;YEAR(A3223)&amp;"-"&amp;RIGHT(YEAR(A3223)+1,2),"FY "&amp;(YEAR(A3223)-1)&amp;"-"&amp;RIGHT(YEAR(A3223),2))</f>
        <v>FY 2013-14</v>
      </c>
      <c r="E3223" s="5" t="s">
        <v>13</v>
      </c>
      <c r="F3223" s="7" t="n">
        <v>2845.8</v>
      </c>
      <c r="G3223" s="7" t="n">
        <v>3427.3</v>
      </c>
      <c r="H3223" s="7" t="n">
        <v>-581.6</v>
      </c>
      <c r="I3223" s="7" t="n">
        <v>-93.09</v>
      </c>
      <c r="J3223" s="8" t="n">
        <v>62.4768</v>
      </c>
    </row>
    <row r="3224" customFormat="false" ht="15" hidden="false" customHeight="false" outlineLevel="0" collapsed="false">
      <c r="A3224" s="4" t="n">
        <v>41674</v>
      </c>
      <c r="B3224" s="5" t="n">
        <v>2014</v>
      </c>
      <c r="C3224" s="5" t="n">
        <v>2</v>
      </c>
      <c r="D3224" s="6" t="str">
        <f aca="false">IF(MONTH(A3224)&gt;=4,"FY "&amp;YEAR(A3224)&amp;"-"&amp;RIGHT(YEAR(A3224)+1,2),"FY "&amp;(YEAR(A3224)-1)&amp;"-"&amp;RIGHT(YEAR(A3224),2))</f>
        <v>FY 2013-14</v>
      </c>
      <c r="E3224" s="5" t="s">
        <v>13</v>
      </c>
      <c r="F3224" s="7" t="n">
        <v>1838</v>
      </c>
      <c r="G3224" s="7" t="n">
        <v>2673.3</v>
      </c>
      <c r="H3224" s="7" t="n">
        <v>-835.3</v>
      </c>
      <c r="I3224" s="7" t="n">
        <v>-133.24</v>
      </c>
      <c r="J3224" s="8" t="n">
        <v>62.6891</v>
      </c>
    </row>
    <row r="3225" customFormat="false" ht="15" hidden="false" customHeight="false" outlineLevel="0" collapsed="false">
      <c r="A3225" s="4" t="n">
        <v>41675</v>
      </c>
      <c r="B3225" s="5" t="n">
        <v>2014</v>
      </c>
      <c r="C3225" s="5" t="n">
        <v>2</v>
      </c>
      <c r="D3225" s="6" t="str">
        <f aca="false">IF(MONTH(A3225)&gt;=4,"FY "&amp;YEAR(A3225)&amp;"-"&amp;RIGHT(YEAR(A3225)+1,2),"FY "&amp;(YEAR(A3225)-1)&amp;"-"&amp;RIGHT(YEAR(A3225),2))</f>
        <v>FY 2013-14</v>
      </c>
      <c r="E3225" s="5" t="s">
        <v>13</v>
      </c>
      <c r="F3225" s="7" t="n">
        <v>2831.5</v>
      </c>
      <c r="G3225" s="7" t="n">
        <v>3160.6</v>
      </c>
      <c r="H3225" s="7" t="n">
        <v>-329.1</v>
      </c>
      <c r="I3225" s="7" t="n">
        <v>-52.5</v>
      </c>
      <c r="J3225" s="8" t="n">
        <v>62.6815</v>
      </c>
    </row>
    <row r="3226" customFormat="false" ht="15" hidden="false" customHeight="false" outlineLevel="0" collapsed="false">
      <c r="A3226" s="4" t="n">
        <v>41676</v>
      </c>
      <c r="B3226" s="5" t="n">
        <v>2014</v>
      </c>
      <c r="C3226" s="5" t="n">
        <v>2</v>
      </c>
      <c r="D3226" s="6" t="str">
        <f aca="false">IF(MONTH(A3226)&gt;=4,"FY "&amp;YEAR(A3226)&amp;"-"&amp;RIGHT(YEAR(A3226)+1,2),"FY "&amp;(YEAR(A3226)-1)&amp;"-"&amp;RIGHT(YEAR(A3226),2))</f>
        <v>FY 2013-14</v>
      </c>
      <c r="E3226" s="5" t="s">
        <v>13</v>
      </c>
      <c r="F3226" s="7" t="n">
        <v>2945.2</v>
      </c>
      <c r="G3226" s="7" t="n">
        <v>2864.8</v>
      </c>
      <c r="H3226" s="7" t="n">
        <v>80.3</v>
      </c>
      <c r="I3226" s="7" t="n">
        <v>12.86</v>
      </c>
      <c r="J3226" s="8" t="n">
        <v>62.4525</v>
      </c>
    </row>
    <row r="3227" customFormat="false" ht="15" hidden="false" customHeight="false" outlineLevel="0" collapsed="false">
      <c r="A3227" s="4" t="n">
        <v>41677</v>
      </c>
      <c r="B3227" s="5" t="n">
        <v>2014</v>
      </c>
      <c r="C3227" s="5" t="n">
        <v>2</v>
      </c>
      <c r="D3227" s="6" t="str">
        <f aca="false">IF(MONTH(A3227)&gt;=4,"FY "&amp;YEAR(A3227)&amp;"-"&amp;RIGHT(YEAR(A3227)+1,2),"FY "&amp;(YEAR(A3227)-1)&amp;"-"&amp;RIGHT(YEAR(A3227),2))</f>
        <v>FY 2013-14</v>
      </c>
      <c r="E3227" s="5" t="s">
        <v>13</v>
      </c>
      <c r="F3227" s="7" t="n">
        <v>2792.8</v>
      </c>
      <c r="G3227" s="7" t="n">
        <v>2795.1</v>
      </c>
      <c r="H3227" s="7" t="n">
        <v>-2.3</v>
      </c>
      <c r="I3227" s="7" t="n">
        <v>-0.37</v>
      </c>
      <c r="J3227" s="8" t="n">
        <v>62.5045</v>
      </c>
    </row>
    <row r="3228" customFormat="false" ht="15" hidden="false" customHeight="false" outlineLevel="0" collapsed="false">
      <c r="A3228" s="4" t="n">
        <v>41680</v>
      </c>
      <c r="B3228" s="5" t="n">
        <v>2014</v>
      </c>
      <c r="C3228" s="5" t="n">
        <v>2</v>
      </c>
      <c r="D3228" s="6" t="str">
        <f aca="false">IF(MONTH(A3228)&gt;=4,"FY "&amp;YEAR(A3228)&amp;"-"&amp;RIGHT(YEAR(A3228)+1,2),"FY "&amp;(YEAR(A3228)-1)&amp;"-"&amp;RIGHT(YEAR(A3228),2))</f>
        <v>FY 2013-14</v>
      </c>
      <c r="E3228" s="5" t="s">
        <v>13</v>
      </c>
      <c r="F3228" s="7" t="n">
        <v>2569.6</v>
      </c>
      <c r="G3228" s="7" t="n">
        <v>2823.1</v>
      </c>
      <c r="H3228" s="7" t="n">
        <v>-253.4</v>
      </c>
      <c r="I3228" s="7" t="n">
        <v>-40.67</v>
      </c>
      <c r="J3228" s="8" t="n">
        <v>62.3155</v>
      </c>
    </row>
    <row r="3229" customFormat="false" ht="15" hidden="false" customHeight="false" outlineLevel="0" collapsed="false">
      <c r="A3229" s="4" t="n">
        <v>41681</v>
      </c>
      <c r="B3229" s="5" t="n">
        <v>2014</v>
      </c>
      <c r="C3229" s="5" t="n">
        <v>2</v>
      </c>
      <c r="D3229" s="6" t="str">
        <f aca="false">IF(MONTH(A3229)&gt;=4,"FY "&amp;YEAR(A3229)&amp;"-"&amp;RIGHT(YEAR(A3229)+1,2),"FY "&amp;(YEAR(A3229)-1)&amp;"-"&amp;RIGHT(YEAR(A3229),2))</f>
        <v>FY 2013-14</v>
      </c>
      <c r="E3229" s="5" t="s">
        <v>13</v>
      </c>
      <c r="F3229" s="7" t="n">
        <v>2084.2</v>
      </c>
      <c r="G3229" s="7" t="n">
        <v>2522</v>
      </c>
      <c r="H3229" s="7" t="n">
        <v>-437.7</v>
      </c>
      <c r="I3229" s="7" t="n">
        <v>-70.38</v>
      </c>
      <c r="J3229" s="8" t="n">
        <v>62.193</v>
      </c>
    </row>
    <row r="3230" customFormat="false" ht="15" hidden="false" customHeight="false" outlineLevel="0" collapsed="false">
      <c r="A3230" s="4" t="n">
        <v>41682</v>
      </c>
      <c r="B3230" s="5" t="n">
        <v>2014</v>
      </c>
      <c r="C3230" s="5" t="n">
        <v>2</v>
      </c>
      <c r="D3230" s="6" t="str">
        <f aca="false">IF(MONTH(A3230)&gt;=4,"FY "&amp;YEAR(A3230)&amp;"-"&amp;RIGHT(YEAR(A3230)+1,2),"FY "&amp;(YEAR(A3230)-1)&amp;"-"&amp;RIGHT(YEAR(A3230),2))</f>
        <v>FY 2013-14</v>
      </c>
      <c r="E3230" s="5" t="s">
        <v>13</v>
      </c>
      <c r="F3230" s="7" t="n">
        <v>2513.2</v>
      </c>
      <c r="G3230" s="7" t="n">
        <v>2712.5</v>
      </c>
      <c r="H3230" s="7" t="n">
        <v>-199.3</v>
      </c>
      <c r="I3230" s="7" t="n">
        <v>-31.92</v>
      </c>
      <c r="J3230" s="8" t="n">
        <v>62.439</v>
      </c>
    </row>
    <row r="3231" customFormat="false" ht="15" hidden="false" customHeight="false" outlineLevel="0" collapsed="false">
      <c r="A3231" s="4" t="n">
        <v>41683</v>
      </c>
      <c r="B3231" s="5" t="n">
        <v>2014</v>
      </c>
      <c r="C3231" s="5" t="n">
        <v>2</v>
      </c>
      <c r="D3231" s="6" t="str">
        <f aca="false">IF(MONTH(A3231)&gt;=4,"FY "&amp;YEAR(A3231)&amp;"-"&amp;RIGHT(YEAR(A3231)+1,2),"FY "&amp;(YEAR(A3231)-1)&amp;"-"&amp;RIGHT(YEAR(A3231),2))</f>
        <v>FY 2013-14</v>
      </c>
      <c r="E3231" s="5" t="s">
        <v>13</v>
      </c>
      <c r="F3231" s="7" t="n">
        <v>2684.2</v>
      </c>
      <c r="G3231" s="7" t="n">
        <v>2527.1</v>
      </c>
      <c r="H3231" s="7" t="n">
        <v>157.1</v>
      </c>
      <c r="I3231" s="7" t="n">
        <v>25.28</v>
      </c>
      <c r="J3231" s="8" t="n">
        <v>62.125</v>
      </c>
    </row>
    <row r="3232" customFormat="false" ht="15" hidden="false" customHeight="false" outlineLevel="0" collapsed="false">
      <c r="A3232" s="4" t="n">
        <v>41684</v>
      </c>
      <c r="B3232" s="5" t="n">
        <v>2014</v>
      </c>
      <c r="C3232" s="5" t="n">
        <v>2</v>
      </c>
      <c r="D3232" s="6" t="str">
        <f aca="false">IF(MONTH(A3232)&gt;=4,"FY "&amp;YEAR(A3232)&amp;"-"&amp;RIGHT(YEAR(A3232)+1,2),"FY "&amp;(YEAR(A3232)-1)&amp;"-"&amp;RIGHT(YEAR(A3232),2))</f>
        <v>FY 2013-14</v>
      </c>
      <c r="E3232" s="5" t="s">
        <v>13</v>
      </c>
      <c r="F3232" s="7" t="n">
        <v>2468.9</v>
      </c>
      <c r="G3232" s="7" t="n">
        <v>2080.1</v>
      </c>
      <c r="H3232" s="7" t="n">
        <v>388.8</v>
      </c>
      <c r="I3232" s="7" t="n">
        <v>62.44</v>
      </c>
      <c r="J3232" s="8" t="n">
        <v>62.2725</v>
      </c>
    </row>
    <row r="3233" customFormat="false" ht="15" hidden="false" customHeight="false" outlineLevel="0" collapsed="false">
      <c r="A3233" s="4" t="n">
        <v>41687</v>
      </c>
      <c r="B3233" s="5" t="n">
        <v>2014</v>
      </c>
      <c r="C3233" s="5" t="n">
        <v>2</v>
      </c>
      <c r="D3233" s="6" t="str">
        <f aca="false">IF(MONTH(A3233)&gt;=4,"FY "&amp;YEAR(A3233)&amp;"-"&amp;RIGHT(YEAR(A3233)+1,2),"FY "&amp;(YEAR(A3233)-1)&amp;"-"&amp;RIGHT(YEAR(A3233),2))</f>
        <v>FY 2013-14</v>
      </c>
      <c r="E3233" s="5" t="s">
        <v>13</v>
      </c>
      <c r="F3233" s="7" t="n">
        <v>2360.8</v>
      </c>
      <c r="G3233" s="7" t="n">
        <v>2340.6</v>
      </c>
      <c r="H3233" s="7" t="n">
        <v>20.2</v>
      </c>
      <c r="I3233" s="7" t="n">
        <v>3.25</v>
      </c>
      <c r="J3233" s="8" t="n">
        <v>62.277</v>
      </c>
    </row>
    <row r="3234" customFormat="false" ht="15" hidden="false" customHeight="false" outlineLevel="0" collapsed="false">
      <c r="A3234" s="4" t="n">
        <v>41688</v>
      </c>
      <c r="B3234" s="5" t="n">
        <v>2014</v>
      </c>
      <c r="C3234" s="5" t="n">
        <v>2</v>
      </c>
      <c r="D3234" s="6" t="str">
        <f aca="false">IF(MONTH(A3234)&gt;=4,"FY "&amp;YEAR(A3234)&amp;"-"&amp;RIGHT(YEAR(A3234)+1,2),"FY "&amp;(YEAR(A3234)-1)&amp;"-"&amp;RIGHT(YEAR(A3234),2))</f>
        <v>FY 2013-14</v>
      </c>
      <c r="E3234" s="5" t="s">
        <v>13</v>
      </c>
      <c r="F3234" s="7" t="n">
        <v>2445.3</v>
      </c>
      <c r="G3234" s="7" t="n">
        <v>1925.5</v>
      </c>
      <c r="H3234" s="7" t="n">
        <v>519.8</v>
      </c>
      <c r="I3234" s="7" t="n">
        <v>83.9</v>
      </c>
      <c r="J3234" s="8" t="n">
        <v>61.9495</v>
      </c>
    </row>
    <row r="3235" customFormat="false" ht="15" hidden="false" customHeight="false" outlineLevel="0" collapsed="false">
      <c r="A3235" s="4" t="n">
        <v>41690</v>
      </c>
      <c r="B3235" s="5" t="n">
        <v>2014</v>
      </c>
      <c r="C3235" s="5" t="n">
        <v>2</v>
      </c>
      <c r="D3235" s="6" t="str">
        <f aca="false">IF(MONTH(A3235)&gt;=4,"FY "&amp;YEAR(A3235)&amp;"-"&amp;RIGHT(YEAR(A3235)+1,2),"FY "&amp;(YEAR(A3235)-1)&amp;"-"&amp;RIGHT(YEAR(A3235),2))</f>
        <v>FY 2013-14</v>
      </c>
      <c r="E3235" s="5" t="s">
        <v>13</v>
      </c>
      <c r="F3235" s="7" t="n">
        <v>4158.4</v>
      </c>
      <c r="G3235" s="7" t="n">
        <v>3453.8</v>
      </c>
      <c r="H3235" s="7" t="n">
        <v>704.5</v>
      </c>
      <c r="I3235" s="7" t="n">
        <v>113.41</v>
      </c>
      <c r="J3235" s="8" t="n">
        <v>62.122</v>
      </c>
    </row>
    <row r="3236" customFormat="false" ht="15" hidden="false" customHeight="false" outlineLevel="0" collapsed="false">
      <c r="A3236" s="4" t="n">
        <v>41691</v>
      </c>
      <c r="B3236" s="5" t="n">
        <v>2014</v>
      </c>
      <c r="C3236" s="5" t="n">
        <v>2</v>
      </c>
      <c r="D3236" s="6" t="str">
        <f aca="false">IF(MONTH(A3236)&gt;=4,"FY "&amp;YEAR(A3236)&amp;"-"&amp;RIGHT(YEAR(A3236)+1,2),"FY "&amp;(YEAR(A3236)-1)&amp;"-"&amp;RIGHT(YEAR(A3236),2))</f>
        <v>FY 2013-14</v>
      </c>
      <c r="E3236" s="5" t="s">
        <v>13</v>
      </c>
      <c r="F3236" s="7" t="n">
        <v>2385.8</v>
      </c>
      <c r="G3236" s="7" t="n">
        <v>2166.9</v>
      </c>
      <c r="H3236" s="7" t="n">
        <v>218.9</v>
      </c>
      <c r="I3236" s="7" t="n">
        <v>35.14</v>
      </c>
      <c r="J3236" s="8" t="n">
        <v>62.2843</v>
      </c>
    </row>
    <row r="3237" customFormat="false" ht="15" hidden="false" customHeight="false" outlineLevel="0" collapsed="false">
      <c r="A3237" s="4" t="n">
        <v>41694</v>
      </c>
      <c r="B3237" s="5" t="n">
        <v>2014</v>
      </c>
      <c r="C3237" s="5" t="n">
        <v>2</v>
      </c>
      <c r="D3237" s="6" t="str">
        <f aca="false">IF(MONTH(A3237)&gt;=4,"FY "&amp;YEAR(A3237)&amp;"-"&amp;RIGHT(YEAR(A3237)+1,2),"FY "&amp;(YEAR(A3237)-1)&amp;"-"&amp;RIGHT(YEAR(A3237),2))</f>
        <v>FY 2013-14</v>
      </c>
      <c r="E3237" s="5" t="s">
        <v>13</v>
      </c>
      <c r="F3237" s="7" t="n">
        <v>2370.9</v>
      </c>
      <c r="G3237" s="7" t="n">
        <v>1756.6</v>
      </c>
      <c r="H3237" s="7" t="n">
        <v>614.3</v>
      </c>
      <c r="I3237" s="7" t="n">
        <v>98.82</v>
      </c>
      <c r="J3237" s="8" t="n">
        <v>62.1618</v>
      </c>
    </row>
    <row r="3238" customFormat="false" ht="15" hidden="false" customHeight="false" outlineLevel="0" collapsed="false">
      <c r="A3238" s="4" t="n">
        <v>41695</v>
      </c>
      <c r="B3238" s="5" t="n">
        <v>2014</v>
      </c>
      <c r="C3238" s="5" t="n">
        <v>2</v>
      </c>
      <c r="D3238" s="6" t="str">
        <f aca="false">IF(MONTH(A3238)&gt;=4,"FY "&amp;YEAR(A3238)&amp;"-"&amp;RIGHT(YEAR(A3238)+1,2),"FY "&amp;(YEAR(A3238)-1)&amp;"-"&amp;RIGHT(YEAR(A3238),2))</f>
        <v>FY 2013-14</v>
      </c>
      <c r="E3238" s="5" t="s">
        <v>13</v>
      </c>
      <c r="F3238" s="7" t="n">
        <v>2380</v>
      </c>
      <c r="G3238" s="7" t="n">
        <v>2098.5</v>
      </c>
      <c r="H3238" s="7" t="n">
        <v>281.5</v>
      </c>
      <c r="I3238" s="7" t="n">
        <v>45.32</v>
      </c>
      <c r="J3238" s="8" t="n">
        <v>62.1185</v>
      </c>
    </row>
    <row r="3239" customFormat="false" ht="15" hidden="false" customHeight="false" outlineLevel="0" collapsed="false">
      <c r="A3239" s="4" t="n">
        <v>41696</v>
      </c>
      <c r="B3239" s="5" t="n">
        <v>2014</v>
      </c>
      <c r="C3239" s="5" t="n">
        <v>2</v>
      </c>
      <c r="D3239" s="6" t="str">
        <f aca="false">IF(MONTH(A3239)&gt;=4,"FY "&amp;YEAR(A3239)&amp;"-"&amp;RIGHT(YEAR(A3239)+1,2),"FY "&amp;(YEAR(A3239)-1)&amp;"-"&amp;RIGHT(YEAR(A3239),2))</f>
        <v>FY 2013-14</v>
      </c>
      <c r="E3239" s="5" t="s">
        <v>13</v>
      </c>
      <c r="F3239" s="7" t="n">
        <v>2702.2</v>
      </c>
      <c r="G3239" s="7" t="n">
        <v>2211</v>
      </c>
      <c r="H3239" s="7" t="n">
        <v>491.2</v>
      </c>
      <c r="I3239" s="7" t="n">
        <v>79.25</v>
      </c>
      <c r="J3239" s="8" t="n">
        <v>61.9765</v>
      </c>
    </row>
    <row r="3240" customFormat="false" ht="15" hidden="false" customHeight="false" outlineLevel="0" collapsed="false">
      <c r="A3240" s="4" t="n">
        <v>41698</v>
      </c>
      <c r="B3240" s="5" t="n">
        <v>2014</v>
      </c>
      <c r="C3240" s="5" t="n">
        <v>2</v>
      </c>
      <c r="D3240" s="6" t="str">
        <f aca="false">IF(MONTH(A3240)&gt;=4,"FY "&amp;YEAR(A3240)&amp;"-"&amp;RIGHT(YEAR(A3240)+1,2),"FY "&amp;(YEAR(A3240)-1)&amp;"-"&amp;RIGHT(YEAR(A3240),2))</f>
        <v>FY 2013-14</v>
      </c>
      <c r="E3240" s="5" t="s">
        <v>13</v>
      </c>
      <c r="F3240" s="7" t="n">
        <v>4051.7</v>
      </c>
      <c r="G3240" s="7" t="n">
        <v>3485.3</v>
      </c>
      <c r="H3240" s="7" t="n">
        <v>566.4</v>
      </c>
      <c r="I3240" s="7" t="n">
        <v>91.44</v>
      </c>
      <c r="J3240" s="8" t="n">
        <v>61.938</v>
      </c>
    </row>
    <row r="3241" customFormat="false" ht="15" hidden="false" customHeight="false" outlineLevel="0" collapsed="false">
      <c r="A3241" s="4" t="n">
        <v>41701</v>
      </c>
      <c r="B3241" s="5" t="n">
        <v>2014</v>
      </c>
      <c r="C3241" s="5" t="n">
        <v>3</v>
      </c>
      <c r="D3241" s="6" t="str">
        <f aca="false">IF(MONTH(A3241)&gt;=4,"FY "&amp;YEAR(A3241)&amp;"-"&amp;RIGHT(YEAR(A3241)+1,2),"FY "&amp;(YEAR(A3241)-1)&amp;"-"&amp;RIGHT(YEAR(A3241),2))</f>
        <v>FY 2013-14</v>
      </c>
      <c r="E3241" s="5" t="s">
        <v>13</v>
      </c>
      <c r="F3241" s="7" t="n">
        <v>6753.8</v>
      </c>
      <c r="G3241" s="7" t="n">
        <v>6145.9</v>
      </c>
      <c r="H3241" s="7" t="n">
        <v>607.8</v>
      </c>
      <c r="I3241" s="7" t="n">
        <v>97.92</v>
      </c>
      <c r="J3241" s="8" t="n">
        <v>62.072</v>
      </c>
    </row>
    <row r="3242" customFormat="false" ht="15" hidden="false" customHeight="false" outlineLevel="0" collapsed="false">
      <c r="A3242" s="4" t="n">
        <v>41702</v>
      </c>
      <c r="B3242" s="5" t="n">
        <v>2014</v>
      </c>
      <c r="C3242" s="5" t="n">
        <v>3</v>
      </c>
      <c r="D3242" s="6" t="str">
        <f aca="false">IF(MONTH(A3242)&gt;=4,"FY "&amp;YEAR(A3242)&amp;"-"&amp;RIGHT(YEAR(A3242)+1,2),"FY "&amp;(YEAR(A3242)-1)&amp;"-"&amp;RIGHT(YEAR(A3242),2))</f>
        <v>FY 2013-14</v>
      </c>
      <c r="E3242" s="5" t="s">
        <v>13</v>
      </c>
      <c r="F3242" s="7" t="n">
        <v>2510.7</v>
      </c>
      <c r="G3242" s="7" t="n">
        <v>2307.6</v>
      </c>
      <c r="H3242" s="7" t="n">
        <v>203.1</v>
      </c>
      <c r="I3242" s="7" t="n">
        <v>32.83</v>
      </c>
      <c r="J3242" s="8" t="n">
        <v>61.8605</v>
      </c>
    </row>
    <row r="3243" customFormat="false" ht="15" hidden="false" customHeight="false" outlineLevel="0" collapsed="false">
      <c r="A3243" s="4" t="n">
        <v>41703</v>
      </c>
      <c r="B3243" s="5" t="n">
        <v>2014</v>
      </c>
      <c r="C3243" s="5" t="n">
        <v>3</v>
      </c>
      <c r="D3243" s="6" t="str">
        <f aca="false">IF(MONTH(A3243)&gt;=4,"FY "&amp;YEAR(A3243)&amp;"-"&amp;RIGHT(YEAR(A3243)+1,2),"FY "&amp;(YEAR(A3243)-1)&amp;"-"&amp;RIGHT(YEAR(A3243),2))</f>
        <v>FY 2013-14</v>
      </c>
      <c r="E3243" s="5" t="s">
        <v>13</v>
      </c>
      <c r="F3243" s="7" t="n">
        <v>2526.3</v>
      </c>
      <c r="G3243" s="7" t="n">
        <v>2333</v>
      </c>
      <c r="H3243" s="7" t="n">
        <v>193.3</v>
      </c>
      <c r="I3243" s="7" t="n">
        <v>31.23</v>
      </c>
      <c r="J3243" s="8" t="n">
        <v>61.9045</v>
      </c>
    </row>
    <row r="3244" customFormat="false" ht="15" hidden="false" customHeight="false" outlineLevel="0" collapsed="false">
      <c r="A3244" s="4" t="n">
        <v>41704</v>
      </c>
      <c r="B3244" s="5" t="n">
        <v>2014</v>
      </c>
      <c r="C3244" s="5" t="n">
        <v>3</v>
      </c>
      <c r="D3244" s="6" t="str">
        <f aca="false">IF(MONTH(A3244)&gt;=4,"FY "&amp;YEAR(A3244)&amp;"-"&amp;RIGHT(YEAR(A3244)+1,2),"FY "&amp;(YEAR(A3244)-1)&amp;"-"&amp;RIGHT(YEAR(A3244),2))</f>
        <v>FY 2013-14</v>
      </c>
      <c r="E3244" s="5" t="s">
        <v>13</v>
      </c>
      <c r="F3244" s="7" t="n">
        <v>3130.4</v>
      </c>
      <c r="G3244" s="7" t="n">
        <v>2359.5</v>
      </c>
      <c r="H3244" s="7" t="n">
        <v>770.9</v>
      </c>
      <c r="I3244" s="7" t="n">
        <v>124.64</v>
      </c>
      <c r="J3244" s="8" t="n">
        <v>61.855</v>
      </c>
    </row>
    <row r="3245" customFormat="false" ht="15" hidden="false" customHeight="false" outlineLevel="0" collapsed="false">
      <c r="A3245" s="4" t="n">
        <v>41705</v>
      </c>
      <c r="B3245" s="5" t="n">
        <v>2014</v>
      </c>
      <c r="C3245" s="5" t="n">
        <v>3</v>
      </c>
      <c r="D3245" s="6" t="str">
        <f aca="false">IF(MONTH(A3245)&gt;=4,"FY "&amp;YEAR(A3245)&amp;"-"&amp;RIGHT(YEAR(A3245)+1,2),"FY "&amp;(YEAR(A3245)-1)&amp;"-"&amp;RIGHT(YEAR(A3245),2))</f>
        <v>FY 2013-14</v>
      </c>
      <c r="E3245" s="5" t="s">
        <v>13</v>
      </c>
      <c r="F3245" s="7" t="n">
        <v>4022.8</v>
      </c>
      <c r="G3245" s="7" t="n">
        <v>2723.1</v>
      </c>
      <c r="H3245" s="7" t="n">
        <v>1299.8</v>
      </c>
      <c r="I3245" s="7" t="n">
        <v>211.95</v>
      </c>
      <c r="J3245" s="8" t="n">
        <v>61.3242</v>
      </c>
    </row>
    <row r="3246" customFormat="false" ht="15" hidden="false" customHeight="false" outlineLevel="0" collapsed="false">
      <c r="A3246" s="4" t="n">
        <v>41708</v>
      </c>
      <c r="B3246" s="5" t="n">
        <v>2014</v>
      </c>
      <c r="C3246" s="5" t="n">
        <v>3</v>
      </c>
      <c r="D3246" s="6" t="str">
        <f aca="false">IF(MONTH(A3246)&gt;=4,"FY "&amp;YEAR(A3246)&amp;"-"&amp;RIGHT(YEAR(A3246)+1,2),"FY "&amp;(YEAR(A3246)-1)&amp;"-"&amp;RIGHT(YEAR(A3246),2))</f>
        <v>FY 2013-14</v>
      </c>
      <c r="E3246" s="5" t="s">
        <v>13</v>
      </c>
      <c r="F3246" s="7" t="n">
        <v>6393.9</v>
      </c>
      <c r="G3246" s="7" t="n">
        <v>3721.2</v>
      </c>
      <c r="H3246" s="7" t="n">
        <v>2672.7</v>
      </c>
      <c r="I3246" s="7" t="n">
        <v>438.25</v>
      </c>
      <c r="J3246" s="8" t="n">
        <v>60.985</v>
      </c>
    </row>
    <row r="3247" customFormat="false" ht="15" hidden="false" customHeight="false" outlineLevel="0" collapsed="false">
      <c r="A3247" s="4" t="n">
        <v>41709</v>
      </c>
      <c r="B3247" s="5" t="n">
        <v>2014</v>
      </c>
      <c r="C3247" s="5" t="n">
        <v>3</v>
      </c>
      <c r="D3247" s="6" t="str">
        <f aca="false">IF(MONTH(A3247)&gt;=4,"FY "&amp;YEAR(A3247)&amp;"-"&amp;RIGHT(YEAR(A3247)+1,2),"FY "&amp;(YEAR(A3247)-1)&amp;"-"&amp;RIGHT(YEAR(A3247),2))</f>
        <v>FY 2013-14</v>
      </c>
      <c r="E3247" s="5" t="s">
        <v>13</v>
      </c>
      <c r="F3247" s="7" t="n">
        <v>5115.7</v>
      </c>
      <c r="G3247" s="7" t="n">
        <v>8858.9</v>
      </c>
      <c r="H3247" s="7" t="n">
        <v>-3743.2</v>
      </c>
      <c r="I3247" s="7" t="n">
        <v>-611.66</v>
      </c>
      <c r="J3247" s="8" t="n">
        <v>61.1965</v>
      </c>
    </row>
    <row r="3248" customFormat="false" ht="15" hidden="false" customHeight="false" outlineLevel="0" collapsed="false">
      <c r="A3248" s="4" t="n">
        <v>41710</v>
      </c>
      <c r="B3248" s="5" t="n">
        <v>2014</v>
      </c>
      <c r="C3248" s="5" t="n">
        <v>3</v>
      </c>
      <c r="D3248" s="6" t="str">
        <f aca="false">IF(MONTH(A3248)&gt;=4,"FY "&amp;YEAR(A3248)&amp;"-"&amp;RIGHT(YEAR(A3248)+1,2),"FY "&amp;(YEAR(A3248)-1)&amp;"-"&amp;RIGHT(YEAR(A3248),2))</f>
        <v>FY 2013-14</v>
      </c>
      <c r="E3248" s="5" t="s">
        <v>13</v>
      </c>
      <c r="F3248" s="7" t="n">
        <v>4395</v>
      </c>
      <c r="G3248" s="7" t="n">
        <v>2875.7</v>
      </c>
      <c r="H3248" s="7" t="n">
        <v>1519.3</v>
      </c>
      <c r="I3248" s="7" t="n">
        <v>250.3</v>
      </c>
      <c r="J3248" s="8" t="n">
        <v>60.6995</v>
      </c>
    </row>
    <row r="3249" customFormat="false" ht="15" hidden="false" customHeight="false" outlineLevel="0" collapsed="false">
      <c r="A3249" s="4" t="n">
        <v>41711</v>
      </c>
      <c r="B3249" s="5" t="n">
        <v>2014</v>
      </c>
      <c r="C3249" s="5" t="n">
        <v>3</v>
      </c>
      <c r="D3249" s="6" t="str">
        <f aca="false">IF(MONTH(A3249)&gt;=4,"FY "&amp;YEAR(A3249)&amp;"-"&amp;RIGHT(YEAR(A3249)+1,2),"FY "&amp;(YEAR(A3249)-1)&amp;"-"&amp;RIGHT(YEAR(A3249),2))</f>
        <v>FY 2013-14</v>
      </c>
      <c r="E3249" s="5" t="s">
        <v>13</v>
      </c>
      <c r="F3249" s="7" t="n">
        <v>3238.8</v>
      </c>
      <c r="G3249" s="7" t="n">
        <v>2331.2</v>
      </c>
      <c r="H3249" s="7" t="n">
        <v>907.6</v>
      </c>
      <c r="I3249" s="7" t="n">
        <v>148.56</v>
      </c>
      <c r="J3249" s="8" t="n">
        <v>61.09</v>
      </c>
    </row>
    <row r="3250" customFormat="false" ht="15" hidden="false" customHeight="false" outlineLevel="0" collapsed="false">
      <c r="A3250" s="4" t="n">
        <v>41712</v>
      </c>
      <c r="B3250" s="5" t="n">
        <v>2014</v>
      </c>
      <c r="C3250" s="5" t="n">
        <v>3</v>
      </c>
      <c r="D3250" s="6" t="str">
        <f aca="false">IF(MONTH(A3250)&gt;=4,"FY "&amp;YEAR(A3250)&amp;"-"&amp;RIGHT(YEAR(A3250)+1,2),"FY "&amp;(YEAR(A3250)-1)&amp;"-"&amp;RIGHT(YEAR(A3250),2))</f>
        <v>FY 2013-14</v>
      </c>
      <c r="E3250" s="5" t="s">
        <v>13</v>
      </c>
      <c r="F3250" s="7" t="n">
        <v>3947.6</v>
      </c>
      <c r="G3250" s="7" t="n">
        <v>3310.9</v>
      </c>
      <c r="H3250" s="7" t="n">
        <v>636.6</v>
      </c>
      <c r="I3250" s="7" t="n">
        <v>104.34</v>
      </c>
      <c r="J3250" s="8" t="n">
        <v>61.0155</v>
      </c>
    </row>
    <row r="3251" customFormat="false" ht="15" hidden="false" customHeight="false" outlineLevel="0" collapsed="false">
      <c r="A3251" s="4" t="n">
        <v>41716</v>
      </c>
      <c r="B3251" s="5" t="n">
        <v>2014</v>
      </c>
      <c r="C3251" s="5" t="n">
        <v>3</v>
      </c>
      <c r="D3251" s="6" t="str">
        <f aca="false">IF(MONTH(A3251)&gt;=4,"FY "&amp;YEAR(A3251)&amp;"-"&amp;RIGHT(YEAR(A3251)+1,2),"FY "&amp;(YEAR(A3251)-1)&amp;"-"&amp;RIGHT(YEAR(A3251),2))</f>
        <v>FY 2013-14</v>
      </c>
      <c r="E3251" s="5" t="s">
        <v>13</v>
      </c>
      <c r="F3251" s="7" t="n">
        <v>4344.1</v>
      </c>
      <c r="G3251" s="7" t="n">
        <v>2940.2</v>
      </c>
      <c r="H3251" s="7" t="n">
        <v>1403.9</v>
      </c>
      <c r="I3251" s="7" t="n">
        <v>228.21</v>
      </c>
      <c r="J3251" s="8" t="n">
        <v>61.517</v>
      </c>
    </row>
    <row r="3252" customFormat="false" ht="15" hidden="false" customHeight="false" outlineLevel="0" collapsed="false">
      <c r="A3252" s="4" t="n">
        <v>41717</v>
      </c>
      <c r="B3252" s="5" t="n">
        <v>2014</v>
      </c>
      <c r="C3252" s="5" t="n">
        <v>3</v>
      </c>
      <c r="D3252" s="6" t="str">
        <f aca="false">IF(MONTH(A3252)&gt;=4,"FY "&amp;YEAR(A3252)&amp;"-"&amp;RIGHT(YEAR(A3252)+1,2),"FY "&amp;(YEAR(A3252)-1)&amp;"-"&amp;RIGHT(YEAR(A3252),2))</f>
        <v>FY 2013-14</v>
      </c>
      <c r="E3252" s="5" t="s">
        <v>13</v>
      </c>
      <c r="F3252" s="7" t="n">
        <v>4835.4</v>
      </c>
      <c r="G3252" s="7" t="n">
        <v>3580.5</v>
      </c>
      <c r="H3252" s="7" t="n">
        <v>1254.8</v>
      </c>
      <c r="I3252" s="7" t="n">
        <v>205.89</v>
      </c>
      <c r="J3252" s="8" t="n">
        <v>60.9453</v>
      </c>
    </row>
    <row r="3253" customFormat="false" ht="15" hidden="false" customHeight="false" outlineLevel="0" collapsed="false">
      <c r="A3253" s="4" t="n">
        <v>41718</v>
      </c>
      <c r="B3253" s="5" t="n">
        <v>2014</v>
      </c>
      <c r="C3253" s="5" t="n">
        <v>3</v>
      </c>
      <c r="D3253" s="6" t="str">
        <f aca="false">IF(MONTH(A3253)&gt;=4,"FY "&amp;YEAR(A3253)&amp;"-"&amp;RIGHT(YEAR(A3253)+1,2),"FY "&amp;(YEAR(A3253)-1)&amp;"-"&amp;RIGHT(YEAR(A3253),2))</f>
        <v>FY 2013-14</v>
      </c>
      <c r="E3253" s="5" t="s">
        <v>13</v>
      </c>
      <c r="F3253" s="7" t="n">
        <v>4687.5</v>
      </c>
      <c r="G3253" s="7" t="n">
        <v>3566.7</v>
      </c>
      <c r="H3253" s="7" t="n">
        <v>1120.8</v>
      </c>
      <c r="I3253" s="7" t="n">
        <v>183.44</v>
      </c>
      <c r="J3253" s="8" t="n">
        <v>61.097</v>
      </c>
    </row>
    <row r="3254" customFormat="false" ht="15" hidden="false" customHeight="false" outlineLevel="0" collapsed="false">
      <c r="A3254" s="4" t="n">
        <v>41719</v>
      </c>
      <c r="B3254" s="5" t="n">
        <v>2014</v>
      </c>
      <c r="C3254" s="5" t="n">
        <v>3</v>
      </c>
      <c r="D3254" s="6" t="str">
        <f aca="false">IF(MONTH(A3254)&gt;=4,"FY "&amp;YEAR(A3254)&amp;"-"&amp;RIGHT(YEAR(A3254)+1,2),"FY "&amp;(YEAR(A3254)-1)&amp;"-"&amp;RIGHT(YEAR(A3254),2))</f>
        <v>FY 2013-14</v>
      </c>
      <c r="E3254" s="5" t="s">
        <v>13</v>
      </c>
      <c r="F3254" s="7" t="n">
        <v>3394.5</v>
      </c>
      <c r="G3254" s="7" t="n">
        <v>2644.8</v>
      </c>
      <c r="H3254" s="7" t="n">
        <v>749.7</v>
      </c>
      <c r="I3254" s="7" t="n">
        <v>122.63</v>
      </c>
      <c r="J3254" s="8" t="n">
        <v>61.131</v>
      </c>
    </row>
    <row r="3255" customFormat="false" ht="15" hidden="false" customHeight="false" outlineLevel="0" collapsed="false">
      <c r="A3255" s="4" t="n">
        <v>41722</v>
      </c>
      <c r="B3255" s="5" t="n">
        <v>2014</v>
      </c>
      <c r="C3255" s="5" t="n">
        <v>3</v>
      </c>
      <c r="D3255" s="6" t="str">
        <f aca="false">IF(MONTH(A3255)&gt;=4,"FY "&amp;YEAR(A3255)&amp;"-"&amp;RIGHT(YEAR(A3255)+1,2),"FY "&amp;(YEAR(A3255)-1)&amp;"-"&amp;RIGHT(YEAR(A3255),2))</f>
        <v>FY 2013-14</v>
      </c>
      <c r="E3255" s="5" t="s">
        <v>13</v>
      </c>
      <c r="F3255" s="7" t="n">
        <v>8679.8</v>
      </c>
      <c r="G3255" s="7" t="n">
        <v>4399.4</v>
      </c>
      <c r="H3255" s="7" t="n">
        <v>4280.4</v>
      </c>
      <c r="I3255" s="7" t="n">
        <v>701.17</v>
      </c>
      <c r="J3255" s="8" t="n">
        <v>61.0465</v>
      </c>
    </row>
    <row r="3256" customFormat="false" ht="15" hidden="false" customHeight="false" outlineLevel="0" collapsed="false">
      <c r="A3256" s="4" t="n">
        <v>41723</v>
      </c>
      <c r="B3256" s="5" t="n">
        <v>2014</v>
      </c>
      <c r="C3256" s="5" t="n">
        <v>3</v>
      </c>
      <c r="D3256" s="6" t="str">
        <f aca="false">IF(MONTH(A3256)&gt;=4,"FY "&amp;YEAR(A3256)&amp;"-"&amp;RIGHT(YEAR(A3256)+1,2),"FY "&amp;(YEAR(A3256)-1)&amp;"-"&amp;RIGHT(YEAR(A3256),2))</f>
        <v>FY 2013-14</v>
      </c>
      <c r="E3256" s="5" t="s">
        <v>13</v>
      </c>
      <c r="F3256" s="7" t="n">
        <v>3986.4</v>
      </c>
      <c r="G3256" s="7" t="n">
        <v>2377</v>
      </c>
      <c r="H3256" s="7" t="n">
        <v>1609.4</v>
      </c>
      <c r="I3256" s="7" t="n">
        <v>265.12</v>
      </c>
      <c r="J3256" s="8" t="n">
        <v>60.703</v>
      </c>
    </row>
    <row r="3257" customFormat="false" ht="15" hidden="false" customHeight="false" outlineLevel="0" collapsed="false">
      <c r="A3257" s="4" t="n">
        <v>41724</v>
      </c>
      <c r="B3257" s="5" t="n">
        <v>2014</v>
      </c>
      <c r="C3257" s="5" t="n">
        <v>3</v>
      </c>
      <c r="D3257" s="6" t="str">
        <f aca="false">IF(MONTH(A3257)&gt;=4,"FY "&amp;YEAR(A3257)&amp;"-"&amp;RIGHT(YEAR(A3257)+1,2),"FY "&amp;(YEAR(A3257)-1)&amp;"-"&amp;RIGHT(YEAR(A3257),2))</f>
        <v>FY 2013-14</v>
      </c>
      <c r="E3257" s="5" t="s">
        <v>13</v>
      </c>
      <c r="F3257" s="7" t="n">
        <v>3951.1</v>
      </c>
      <c r="G3257" s="7" t="n">
        <v>2647.5</v>
      </c>
      <c r="H3257" s="7" t="n">
        <v>1303.6</v>
      </c>
      <c r="I3257" s="7" t="n">
        <v>215.5</v>
      </c>
      <c r="J3257" s="8" t="n">
        <v>60.4935</v>
      </c>
    </row>
    <row r="3258" customFormat="false" ht="15" hidden="false" customHeight="false" outlineLevel="0" collapsed="false">
      <c r="A3258" s="4" t="n">
        <v>41725</v>
      </c>
      <c r="B3258" s="5" t="n">
        <v>2014</v>
      </c>
      <c r="C3258" s="5" t="n">
        <v>3</v>
      </c>
      <c r="D3258" s="6" t="str">
        <f aca="false">IF(MONTH(A3258)&gt;=4,"FY "&amp;YEAR(A3258)&amp;"-"&amp;RIGHT(YEAR(A3258)+1,2),"FY "&amp;(YEAR(A3258)-1)&amp;"-"&amp;RIGHT(YEAR(A3258),2))</f>
        <v>FY 2013-14</v>
      </c>
      <c r="E3258" s="5" t="s">
        <v>13</v>
      </c>
      <c r="F3258" s="7" t="n">
        <v>3959.2</v>
      </c>
      <c r="G3258" s="7" t="n">
        <v>2930</v>
      </c>
      <c r="H3258" s="7" t="n">
        <v>1029.2</v>
      </c>
      <c r="I3258" s="7" t="n">
        <v>171.04</v>
      </c>
      <c r="J3258" s="8" t="n">
        <v>60.1725</v>
      </c>
    </row>
    <row r="3259" customFormat="false" ht="15" hidden="false" customHeight="false" outlineLevel="0" collapsed="false">
      <c r="A3259" s="4" t="n">
        <v>41726</v>
      </c>
      <c r="B3259" s="5" t="n">
        <v>2014</v>
      </c>
      <c r="C3259" s="5" t="n">
        <v>3</v>
      </c>
      <c r="D3259" s="6" t="str">
        <f aca="false">IF(MONTH(A3259)&gt;=4,"FY "&amp;YEAR(A3259)&amp;"-"&amp;RIGHT(YEAR(A3259)+1,2),"FY "&amp;(YEAR(A3259)-1)&amp;"-"&amp;RIGHT(YEAR(A3259),2))</f>
        <v>FY 2013-14</v>
      </c>
      <c r="E3259" s="5" t="s">
        <v>13</v>
      </c>
      <c r="F3259" s="7" t="n">
        <v>8074.3</v>
      </c>
      <c r="G3259" s="7" t="n">
        <v>5816.8</v>
      </c>
      <c r="H3259" s="7" t="n">
        <v>2257.5</v>
      </c>
      <c r="I3259" s="7" t="n">
        <v>375.44</v>
      </c>
      <c r="J3259" s="8" t="n">
        <v>60.1295</v>
      </c>
    </row>
    <row r="3260" customFormat="false" ht="15" hidden="false" customHeight="false" outlineLevel="0" collapsed="false">
      <c r="A3260" s="4" t="n">
        <v>41731</v>
      </c>
      <c r="B3260" s="5" t="n">
        <v>2014</v>
      </c>
      <c r="C3260" s="5" t="n">
        <v>4</v>
      </c>
      <c r="D3260" s="6" t="str">
        <f aca="false">IF(MONTH(A3260)&gt;=4,"FY "&amp;YEAR(A3260)&amp;"-"&amp;RIGHT(YEAR(A3260)+1,2),"FY "&amp;(YEAR(A3260)-1)&amp;"-"&amp;RIGHT(YEAR(A3260),2))</f>
        <v>FY 2014-15</v>
      </c>
      <c r="E3260" s="5" t="s">
        <v>13</v>
      </c>
      <c r="F3260" s="7" t="n">
        <v>8968.5</v>
      </c>
      <c r="G3260" s="7" t="n">
        <v>6086.3</v>
      </c>
      <c r="H3260" s="7" t="n">
        <v>2882.2</v>
      </c>
      <c r="I3260" s="7" t="n">
        <v>479.57</v>
      </c>
      <c r="J3260" s="8" t="n">
        <v>60.0998</v>
      </c>
    </row>
    <row r="3261" customFormat="false" ht="15" hidden="false" customHeight="false" outlineLevel="0" collapsed="false">
      <c r="A3261" s="4" t="n">
        <v>41732</v>
      </c>
      <c r="B3261" s="5" t="n">
        <v>2014</v>
      </c>
      <c r="C3261" s="5" t="n">
        <v>4</v>
      </c>
      <c r="D3261" s="6" t="str">
        <f aca="false">IF(MONTH(A3261)&gt;=4,"FY "&amp;YEAR(A3261)&amp;"-"&amp;RIGHT(YEAR(A3261)+1,2),"FY "&amp;(YEAR(A3261)-1)&amp;"-"&amp;RIGHT(YEAR(A3261),2))</f>
        <v>FY 2014-15</v>
      </c>
      <c r="E3261" s="5" t="s">
        <v>13</v>
      </c>
      <c r="F3261" s="7" t="n">
        <v>8340.6</v>
      </c>
      <c r="G3261" s="7" t="n">
        <v>7224.1</v>
      </c>
      <c r="H3261" s="7" t="n">
        <v>1116.5</v>
      </c>
      <c r="I3261" s="7" t="n">
        <v>187.18</v>
      </c>
      <c r="J3261" s="8" t="n">
        <v>59.6463</v>
      </c>
    </row>
    <row r="3262" customFormat="false" ht="15" hidden="false" customHeight="false" outlineLevel="0" collapsed="false">
      <c r="A3262" s="4" t="n">
        <v>41733</v>
      </c>
      <c r="B3262" s="5" t="n">
        <v>2014</v>
      </c>
      <c r="C3262" s="5" t="n">
        <v>4</v>
      </c>
      <c r="D3262" s="6" t="str">
        <f aca="false">IF(MONTH(A3262)&gt;=4,"FY "&amp;YEAR(A3262)&amp;"-"&amp;RIGHT(YEAR(A3262)+1,2),"FY "&amp;(YEAR(A3262)-1)&amp;"-"&amp;RIGHT(YEAR(A3262),2))</f>
        <v>FY 2014-15</v>
      </c>
      <c r="E3262" s="5" t="s">
        <v>13</v>
      </c>
      <c r="F3262" s="7" t="n">
        <v>4884.6</v>
      </c>
      <c r="G3262" s="7" t="n">
        <v>3991.1</v>
      </c>
      <c r="H3262" s="7" t="n">
        <v>893.5</v>
      </c>
      <c r="I3262" s="7" t="n">
        <v>148.61</v>
      </c>
      <c r="J3262" s="8" t="n">
        <v>60.1245</v>
      </c>
    </row>
    <row r="3263" customFormat="false" ht="15" hidden="false" customHeight="false" outlineLevel="0" collapsed="false">
      <c r="A3263" s="4" t="n">
        <v>41736</v>
      </c>
      <c r="B3263" s="5" t="n">
        <v>2014</v>
      </c>
      <c r="C3263" s="5" t="n">
        <v>4</v>
      </c>
      <c r="D3263" s="6" t="str">
        <f aca="false">IF(MONTH(A3263)&gt;=4,"FY "&amp;YEAR(A3263)&amp;"-"&amp;RIGHT(YEAR(A3263)+1,2),"FY "&amp;(YEAR(A3263)-1)&amp;"-"&amp;RIGHT(YEAR(A3263),2))</f>
        <v>FY 2014-15</v>
      </c>
      <c r="E3263" s="5" t="s">
        <v>13</v>
      </c>
      <c r="F3263" s="7" t="n">
        <v>3110.6</v>
      </c>
      <c r="G3263" s="7" t="n">
        <v>2860.4</v>
      </c>
      <c r="H3263" s="7" t="n">
        <v>250.2</v>
      </c>
      <c r="I3263" s="7" t="n">
        <v>41.48</v>
      </c>
      <c r="J3263" s="8" t="n">
        <v>60.321</v>
      </c>
    </row>
    <row r="3264" customFormat="false" ht="15" hidden="false" customHeight="false" outlineLevel="0" collapsed="false">
      <c r="A3264" s="4" t="n">
        <v>41738</v>
      </c>
      <c r="B3264" s="5" t="n">
        <v>2014</v>
      </c>
      <c r="C3264" s="5" t="n">
        <v>4</v>
      </c>
      <c r="D3264" s="6" t="str">
        <f aca="false">IF(MONTH(A3264)&gt;=4,"FY "&amp;YEAR(A3264)&amp;"-"&amp;RIGHT(YEAR(A3264)+1,2),"FY "&amp;(YEAR(A3264)-1)&amp;"-"&amp;RIGHT(YEAR(A3264),2))</f>
        <v>FY 2014-15</v>
      </c>
      <c r="E3264" s="5" t="s">
        <v>13</v>
      </c>
      <c r="F3264" s="7" t="n">
        <v>3598.6</v>
      </c>
      <c r="G3264" s="7" t="n">
        <v>2858.4</v>
      </c>
      <c r="H3264" s="7" t="n">
        <v>740.3</v>
      </c>
      <c r="I3264" s="7" t="n">
        <v>123.48</v>
      </c>
      <c r="J3264" s="8" t="n">
        <v>59.9483</v>
      </c>
    </row>
    <row r="3265" customFormat="false" ht="15" hidden="false" customHeight="false" outlineLevel="0" collapsed="false">
      <c r="A3265" s="4" t="n">
        <v>41739</v>
      </c>
      <c r="B3265" s="5" t="n">
        <v>2014</v>
      </c>
      <c r="C3265" s="5" t="n">
        <v>4</v>
      </c>
      <c r="D3265" s="6" t="str">
        <f aca="false">IF(MONTH(A3265)&gt;=4,"FY "&amp;YEAR(A3265)&amp;"-"&amp;RIGHT(YEAR(A3265)+1,2),"FY "&amp;(YEAR(A3265)-1)&amp;"-"&amp;RIGHT(YEAR(A3265),2))</f>
        <v>FY 2014-15</v>
      </c>
      <c r="E3265" s="5" t="s">
        <v>13</v>
      </c>
      <c r="F3265" s="7" t="n">
        <v>5342.6</v>
      </c>
      <c r="G3265" s="7" t="n">
        <v>4283.4</v>
      </c>
      <c r="H3265" s="7" t="n">
        <v>1059.2</v>
      </c>
      <c r="I3265" s="7" t="n">
        <v>176.32</v>
      </c>
      <c r="J3265" s="8" t="n">
        <v>60.074</v>
      </c>
    </row>
    <row r="3266" customFormat="false" ht="15" hidden="false" customHeight="false" outlineLevel="0" collapsed="false">
      <c r="A3266" s="4" t="n">
        <v>41740</v>
      </c>
      <c r="B3266" s="5" t="n">
        <v>2014</v>
      </c>
      <c r="C3266" s="5" t="n">
        <v>4</v>
      </c>
      <c r="D3266" s="6" t="str">
        <f aca="false">IF(MONTH(A3266)&gt;=4,"FY "&amp;YEAR(A3266)&amp;"-"&amp;RIGHT(YEAR(A3266)+1,2),"FY "&amp;(YEAR(A3266)-1)&amp;"-"&amp;RIGHT(YEAR(A3266),2))</f>
        <v>FY 2014-15</v>
      </c>
      <c r="E3266" s="5" t="s">
        <v>13</v>
      </c>
      <c r="F3266" s="7" t="n">
        <v>5044.7</v>
      </c>
      <c r="G3266" s="7" t="n">
        <v>4633.5</v>
      </c>
      <c r="H3266" s="7" t="n">
        <v>411.2</v>
      </c>
      <c r="I3266" s="7" t="n">
        <v>68.29</v>
      </c>
      <c r="J3266" s="8" t="n">
        <v>60.2115</v>
      </c>
    </row>
    <row r="3267" customFormat="false" ht="15" hidden="false" customHeight="false" outlineLevel="0" collapsed="false">
      <c r="A3267" s="4" t="n">
        <v>41744</v>
      </c>
      <c r="B3267" s="5" t="n">
        <v>2014</v>
      </c>
      <c r="C3267" s="5" t="n">
        <v>4</v>
      </c>
      <c r="D3267" s="6" t="str">
        <f aca="false">IF(MONTH(A3267)&gt;=4,"FY "&amp;YEAR(A3267)&amp;"-"&amp;RIGHT(YEAR(A3267)+1,2),"FY "&amp;(YEAR(A3267)-1)&amp;"-"&amp;RIGHT(YEAR(A3267),2))</f>
        <v>FY 2014-15</v>
      </c>
      <c r="E3267" s="5" t="s">
        <v>13</v>
      </c>
      <c r="F3267" s="7" t="n">
        <v>3793.3</v>
      </c>
      <c r="G3267" s="7" t="n">
        <v>4208</v>
      </c>
      <c r="H3267" s="7" t="n">
        <v>-414.7</v>
      </c>
      <c r="I3267" s="7" t="n">
        <v>-68.81</v>
      </c>
      <c r="J3267" s="8" t="n">
        <v>60.267</v>
      </c>
    </row>
    <row r="3268" customFormat="false" ht="15" hidden="false" customHeight="false" outlineLevel="0" collapsed="false">
      <c r="A3268" s="4" t="n">
        <v>41745</v>
      </c>
      <c r="B3268" s="5" t="n">
        <v>2014</v>
      </c>
      <c r="C3268" s="5" t="n">
        <v>4</v>
      </c>
      <c r="D3268" s="6" t="str">
        <f aca="false">IF(MONTH(A3268)&gt;=4,"FY "&amp;YEAR(A3268)&amp;"-"&amp;RIGHT(YEAR(A3268)+1,2),"FY "&amp;(YEAR(A3268)-1)&amp;"-"&amp;RIGHT(YEAR(A3268),2))</f>
        <v>FY 2014-15</v>
      </c>
      <c r="E3268" s="5" t="s">
        <v>13</v>
      </c>
      <c r="F3268" s="7" t="n">
        <v>3692.6</v>
      </c>
      <c r="G3268" s="7" t="n">
        <v>3785.1</v>
      </c>
      <c r="H3268" s="7" t="n">
        <v>-92.5</v>
      </c>
      <c r="I3268" s="7" t="n">
        <v>-15.35</v>
      </c>
      <c r="J3268" s="8" t="n">
        <v>60.262</v>
      </c>
    </row>
    <row r="3269" customFormat="false" ht="15" hidden="false" customHeight="false" outlineLevel="0" collapsed="false">
      <c r="A3269" s="4" t="n">
        <v>41746</v>
      </c>
      <c r="B3269" s="5" t="n">
        <v>2014</v>
      </c>
      <c r="C3269" s="5" t="n">
        <v>4</v>
      </c>
      <c r="D3269" s="6" t="str">
        <f aca="false">IF(MONTH(A3269)&gt;=4,"FY "&amp;YEAR(A3269)&amp;"-"&amp;RIGHT(YEAR(A3269)+1,2),"FY "&amp;(YEAR(A3269)-1)&amp;"-"&amp;RIGHT(YEAR(A3269),2))</f>
        <v>FY 2014-15</v>
      </c>
      <c r="E3269" s="5" t="s">
        <v>13</v>
      </c>
      <c r="F3269" s="7" t="n">
        <v>2999.2</v>
      </c>
      <c r="G3269" s="7" t="n">
        <v>3061.6</v>
      </c>
      <c r="H3269" s="7" t="n">
        <v>-62.4</v>
      </c>
      <c r="I3269" s="7" t="n">
        <v>-10.36</v>
      </c>
      <c r="J3269" s="8" t="n">
        <v>60.2263</v>
      </c>
    </row>
    <row r="3270" customFormat="false" ht="15" hidden="false" customHeight="false" outlineLevel="0" collapsed="false">
      <c r="A3270" s="4" t="n">
        <v>41750</v>
      </c>
      <c r="B3270" s="5" t="n">
        <v>2014</v>
      </c>
      <c r="C3270" s="5" t="n">
        <v>4</v>
      </c>
      <c r="D3270" s="6" t="str">
        <f aca="false">IF(MONTH(A3270)&gt;=4,"FY "&amp;YEAR(A3270)&amp;"-"&amp;RIGHT(YEAR(A3270)+1,2),"FY "&amp;(YEAR(A3270)-1)&amp;"-"&amp;RIGHT(YEAR(A3270),2))</f>
        <v>FY 2014-15</v>
      </c>
      <c r="E3270" s="5" t="s">
        <v>13</v>
      </c>
      <c r="F3270" s="7" t="n">
        <v>3357</v>
      </c>
      <c r="G3270" s="7" t="n">
        <v>2949</v>
      </c>
      <c r="H3270" s="7" t="n">
        <v>408.1</v>
      </c>
      <c r="I3270" s="7" t="n">
        <v>67.58</v>
      </c>
      <c r="J3270" s="8" t="n">
        <v>60.3805</v>
      </c>
    </row>
    <row r="3271" customFormat="false" ht="15" hidden="false" customHeight="false" outlineLevel="0" collapsed="false">
      <c r="A3271" s="4" t="n">
        <v>41751</v>
      </c>
      <c r="B3271" s="5" t="n">
        <v>2014</v>
      </c>
      <c r="C3271" s="5" t="n">
        <v>4</v>
      </c>
      <c r="D3271" s="6" t="str">
        <f aca="false">IF(MONTH(A3271)&gt;=4,"FY "&amp;YEAR(A3271)&amp;"-"&amp;RIGHT(YEAR(A3271)+1,2),"FY "&amp;(YEAR(A3271)-1)&amp;"-"&amp;RIGHT(YEAR(A3271),2))</f>
        <v>FY 2014-15</v>
      </c>
      <c r="E3271" s="5" t="s">
        <v>13</v>
      </c>
      <c r="F3271" s="7" t="n">
        <v>2289.5</v>
      </c>
      <c r="G3271" s="7" t="n">
        <v>2067.1</v>
      </c>
      <c r="H3271" s="7" t="n">
        <v>222.4</v>
      </c>
      <c r="I3271" s="7" t="n">
        <v>36.86</v>
      </c>
      <c r="J3271" s="8" t="n">
        <v>60.335</v>
      </c>
    </row>
    <row r="3272" customFormat="false" ht="15" hidden="false" customHeight="false" outlineLevel="0" collapsed="false">
      <c r="A3272" s="4" t="n">
        <v>41752</v>
      </c>
      <c r="B3272" s="5" t="n">
        <v>2014</v>
      </c>
      <c r="C3272" s="5" t="n">
        <v>4</v>
      </c>
      <c r="D3272" s="6" t="str">
        <f aca="false">IF(MONTH(A3272)&gt;=4,"FY "&amp;YEAR(A3272)&amp;"-"&amp;RIGHT(YEAR(A3272)+1,2),"FY "&amp;(YEAR(A3272)-1)&amp;"-"&amp;RIGHT(YEAR(A3272),2))</f>
        <v>FY 2014-15</v>
      </c>
      <c r="E3272" s="5" t="s">
        <v>13</v>
      </c>
      <c r="F3272" s="7" t="n">
        <v>2554.8</v>
      </c>
      <c r="G3272" s="7" t="n">
        <v>2367.7</v>
      </c>
      <c r="H3272" s="7" t="n">
        <v>187</v>
      </c>
      <c r="I3272" s="7" t="n">
        <v>30.8</v>
      </c>
      <c r="J3272" s="8" t="n">
        <v>60.7147</v>
      </c>
    </row>
    <row r="3273" customFormat="false" ht="15" hidden="false" customHeight="false" outlineLevel="0" collapsed="false">
      <c r="A3273" s="4" t="n">
        <v>41754</v>
      </c>
      <c r="B3273" s="5" t="n">
        <v>2014</v>
      </c>
      <c r="C3273" s="5" t="n">
        <v>4</v>
      </c>
      <c r="D3273" s="6" t="str">
        <f aca="false">IF(MONTH(A3273)&gt;=4,"FY "&amp;YEAR(A3273)&amp;"-"&amp;RIGHT(YEAR(A3273)+1,2),"FY "&amp;(YEAR(A3273)-1)&amp;"-"&amp;RIGHT(YEAR(A3273),2))</f>
        <v>FY 2014-15</v>
      </c>
      <c r="E3273" s="5" t="s">
        <v>13</v>
      </c>
      <c r="F3273" s="7" t="n">
        <v>5610.9</v>
      </c>
      <c r="G3273" s="7" t="n">
        <v>4769.6</v>
      </c>
      <c r="H3273" s="7" t="n">
        <v>841.3</v>
      </c>
      <c r="I3273" s="7" t="n">
        <v>137.65</v>
      </c>
      <c r="J3273" s="8" t="n">
        <v>61.1163</v>
      </c>
    </row>
    <row r="3274" customFormat="false" ht="15" hidden="false" customHeight="false" outlineLevel="0" collapsed="false">
      <c r="A3274" s="4" t="n">
        <v>41757</v>
      </c>
      <c r="B3274" s="5" t="n">
        <v>2014</v>
      </c>
      <c r="C3274" s="5" t="n">
        <v>4</v>
      </c>
      <c r="D3274" s="6" t="str">
        <f aca="false">IF(MONTH(A3274)&gt;=4,"FY "&amp;YEAR(A3274)&amp;"-"&amp;RIGHT(YEAR(A3274)+1,2),"FY "&amp;(YEAR(A3274)-1)&amp;"-"&amp;RIGHT(YEAR(A3274),2))</f>
        <v>FY 2014-15</v>
      </c>
      <c r="E3274" s="5" t="s">
        <v>13</v>
      </c>
      <c r="F3274" s="7" t="n">
        <v>4618.8</v>
      </c>
      <c r="G3274" s="7" t="n">
        <v>4361.6</v>
      </c>
      <c r="H3274" s="7" t="n">
        <v>257.2</v>
      </c>
      <c r="I3274" s="7" t="n">
        <v>42.08</v>
      </c>
      <c r="J3274" s="8" t="n">
        <v>61.1163</v>
      </c>
    </row>
    <row r="3275" customFormat="false" ht="15" hidden="false" customHeight="false" outlineLevel="0" collapsed="false">
      <c r="A3275" s="4" t="n">
        <v>41758</v>
      </c>
      <c r="B3275" s="5" t="n">
        <v>2014</v>
      </c>
      <c r="C3275" s="5" t="n">
        <v>4</v>
      </c>
      <c r="D3275" s="6" t="str">
        <f aca="false">IF(MONTH(A3275)&gt;=4,"FY "&amp;YEAR(A3275)&amp;"-"&amp;RIGHT(YEAR(A3275)+1,2),"FY "&amp;(YEAR(A3275)-1)&amp;"-"&amp;RIGHT(YEAR(A3275),2))</f>
        <v>FY 2014-15</v>
      </c>
      <c r="E3275" s="5" t="s">
        <v>13</v>
      </c>
      <c r="F3275" s="7" t="n">
        <v>3596.3</v>
      </c>
      <c r="G3275" s="7" t="n">
        <v>3448.3</v>
      </c>
      <c r="H3275" s="7" t="n">
        <v>148</v>
      </c>
      <c r="I3275" s="7" t="n">
        <v>24.45</v>
      </c>
      <c r="J3275" s="8" t="n">
        <v>60.5253</v>
      </c>
    </row>
    <row r="3276" customFormat="false" ht="15" hidden="false" customHeight="false" outlineLevel="0" collapsed="false">
      <c r="A3276" s="4" t="n">
        <v>41759</v>
      </c>
      <c r="B3276" s="5" t="n">
        <v>2014</v>
      </c>
      <c r="C3276" s="5" t="n">
        <v>4</v>
      </c>
      <c r="D3276" s="6" t="str">
        <f aca="false">IF(MONTH(A3276)&gt;=4,"FY "&amp;YEAR(A3276)&amp;"-"&amp;RIGHT(YEAR(A3276)+1,2),"FY "&amp;(YEAR(A3276)-1)&amp;"-"&amp;RIGHT(YEAR(A3276),2))</f>
        <v>FY 2014-15</v>
      </c>
      <c r="E3276" s="5" t="s">
        <v>13</v>
      </c>
      <c r="F3276" s="7" t="n">
        <v>3182.8</v>
      </c>
      <c r="G3276" s="7" t="n">
        <v>2427.9</v>
      </c>
      <c r="H3276" s="7" t="n">
        <v>754.9</v>
      </c>
      <c r="I3276" s="7" t="n">
        <v>124.77</v>
      </c>
      <c r="J3276" s="8" t="n">
        <v>60.5041</v>
      </c>
    </row>
    <row r="3277" customFormat="false" ht="15" hidden="false" customHeight="false" outlineLevel="0" collapsed="false">
      <c r="A3277" s="4" t="n">
        <v>41761</v>
      </c>
      <c r="B3277" s="5" t="n">
        <v>2014</v>
      </c>
      <c r="C3277" s="5" t="n">
        <v>5</v>
      </c>
      <c r="D3277" s="6" t="str">
        <f aca="false">IF(MONTH(A3277)&gt;=4,"FY "&amp;YEAR(A3277)&amp;"-"&amp;RIGHT(YEAR(A3277)+1,2),"FY "&amp;(YEAR(A3277)-1)&amp;"-"&amp;RIGHT(YEAR(A3277),2))</f>
        <v>FY 2014-15</v>
      </c>
      <c r="E3277" s="5" t="s">
        <v>13</v>
      </c>
      <c r="F3277" s="7" t="n">
        <v>4540.7</v>
      </c>
      <c r="G3277" s="7" t="n">
        <v>3961.1</v>
      </c>
      <c r="H3277" s="7" t="n">
        <v>579.6</v>
      </c>
      <c r="I3277" s="7" t="n">
        <v>96.06</v>
      </c>
      <c r="J3277" s="8" t="n">
        <v>60.3375</v>
      </c>
    </row>
    <row r="3278" customFormat="false" ht="15" hidden="false" customHeight="false" outlineLevel="0" collapsed="false">
      <c r="A3278" s="4" t="n">
        <v>41764</v>
      </c>
      <c r="B3278" s="5" t="n">
        <v>2014</v>
      </c>
      <c r="C3278" s="5" t="n">
        <v>5</v>
      </c>
      <c r="D3278" s="6" t="str">
        <f aca="false">IF(MONTH(A3278)&gt;=4,"FY "&amp;YEAR(A3278)&amp;"-"&amp;RIGHT(YEAR(A3278)+1,2),"FY "&amp;(YEAR(A3278)-1)&amp;"-"&amp;RIGHT(YEAR(A3278),2))</f>
        <v>FY 2014-15</v>
      </c>
      <c r="E3278" s="5" t="s">
        <v>13</v>
      </c>
      <c r="F3278" s="7" t="n">
        <v>2863.5</v>
      </c>
      <c r="G3278" s="7" t="n">
        <v>2399</v>
      </c>
      <c r="H3278" s="7" t="n">
        <v>464.5</v>
      </c>
      <c r="I3278" s="7" t="n">
        <v>77.13</v>
      </c>
      <c r="J3278" s="8" t="n">
        <v>60.225</v>
      </c>
    </row>
    <row r="3279" customFormat="false" ht="15" hidden="false" customHeight="false" outlineLevel="0" collapsed="false">
      <c r="A3279" s="4" t="n">
        <v>41765</v>
      </c>
      <c r="B3279" s="5" t="n">
        <v>2014</v>
      </c>
      <c r="C3279" s="5" t="n">
        <v>5</v>
      </c>
      <c r="D3279" s="6" t="str">
        <f aca="false">IF(MONTH(A3279)&gt;=4,"FY "&amp;YEAR(A3279)&amp;"-"&amp;RIGHT(YEAR(A3279)+1,2),"FY "&amp;(YEAR(A3279)-1)&amp;"-"&amp;RIGHT(YEAR(A3279),2))</f>
        <v>FY 2014-15</v>
      </c>
      <c r="E3279" s="5" t="s">
        <v>13</v>
      </c>
      <c r="F3279" s="7" t="n">
        <v>2235.2</v>
      </c>
      <c r="G3279" s="7" t="n">
        <v>1906.7</v>
      </c>
      <c r="H3279" s="7" t="n">
        <v>328.5</v>
      </c>
      <c r="I3279" s="7" t="n">
        <v>54.71</v>
      </c>
      <c r="J3279" s="8" t="n">
        <v>60.0475</v>
      </c>
    </row>
    <row r="3280" customFormat="false" ht="15" hidden="false" customHeight="false" outlineLevel="0" collapsed="false">
      <c r="A3280" s="4" t="n">
        <v>41766</v>
      </c>
      <c r="B3280" s="5" t="n">
        <v>2014</v>
      </c>
      <c r="C3280" s="5" t="n">
        <v>5</v>
      </c>
      <c r="D3280" s="6" t="str">
        <f aca="false">IF(MONTH(A3280)&gt;=4,"FY "&amp;YEAR(A3280)&amp;"-"&amp;RIGHT(YEAR(A3280)+1,2),"FY "&amp;(YEAR(A3280)-1)&amp;"-"&amp;RIGHT(YEAR(A3280),2))</f>
        <v>FY 2014-15</v>
      </c>
      <c r="E3280" s="5" t="s">
        <v>13</v>
      </c>
      <c r="F3280" s="7" t="n">
        <v>1718.4</v>
      </c>
      <c r="G3280" s="7" t="n">
        <v>1642.4</v>
      </c>
      <c r="H3280" s="7" t="n">
        <v>76.1</v>
      </c>
      <c r="I3280" s="7" t="n">
        <v>12.64</v>
      </c>
      <c r="J3280" s="8" t="n">
        <v>60.202</v>
      </c>
    </row>
    <row r="3281" customFormat="false" ht="15" hidden="false" customHeight="false" outlineLevel="0" collapsed="false">
      <c r="A3281" s="4" t="n">
        <v>41767</v>
      </c>
      <c r="B3281" s="5" t="n">
        <v>2014</v>
      </c>
      <c r="C3281" s="5" t="n">
        <v>5</v>
      </c>
      <c r="D3281" s="6" t="str">
        <f aca="false">IF(MONTH(A3281)&gt;=4,"FY "&amp;YEAR(A3281)&amp;"-"&amp;RIGHT(YEAR(A3281)+1,2),"FY "&amp;(YEAR(A3281)-1)&amp;"-"&amp;RIGHT(YEAR(A3281),2))</f>
        <v>FY 2014-15</v>
      </c>
      <c r="E3281" s="5" t="s">
        <v>13</v>
      </c>
      <c r="F3281" s="7" t="n">
        <v>4265</v>
      </c>
      <c r="G3281" s="7" t="n">
        <v>4116.9</v>
      </c>
      <c r="H3281" s="7" t="n">
        <v>148.1</v>
      </c>
      <c r="I3281" s="7" t="n">
        <v>24.67</v>
      </c>
      <c r="J3281" s="8" t="n">
        <v>60.0399</v>
      </c>
    </row>
    <row r="3282" customFormat="false" ht="15" hidden="false" customHeight="false" outlineLevel="0" collapsed="false">
      <c r="A3282" s="4" t="n">
        <v>41768</v>
      </c>
      <c r="B3282" s="5" t="n">
        <v>2014</v>
      </c>
      <c r="C3282" s="5" t="n">
        <v>5</v>
      </c>
      <c r="D3282" s="6" t="str">
        <f aca="false">IF(MONTH(A3282)&gt;=4,"FY "&amp;YEAR(A3282)&amp;"-"&amp;RIGHT(YEAR(A3282)+1,2),"FY "&amp;(YEAR(A3282)-1)&amp;"-"&amp;RIGHT(YEAR(A3282),2))</f>
        <v>FY 2014-15</v>
      </c>
      <c r="E3282" s="5" t="s">
        <v>13</v>
      </c>
      <c r="F3282" s="7" t="n">
        <v>3553.3</v>
      </c>
      <c r="G3282" s="7" t="n">
        <v>3025.5</v>
      </c>
      <c r="H3282" s="7" t="n">
        <v>527.8</v>
      </c>
      <c r="I3282" s="7" t="n">
        <v>87.97</v>
      </c>
      <c r="J3282" s="8" t="n">
        <v>59.9913</v>
      </c>
    </row>
    <row r="3283" customFormat="false" ht="15" hidden="false" customHeight="false" outlineLevel="0" collapsed="false">
      <c r="A3283" s="4" t="n">
        <v>41771</v>
      </c>
      <c r="B3283" s="5" t="n">
        <v>2014</v>
      </c>
      <c r="C3283" s="5" t="n">
        <v>5</v>
      </c>
      <c r="D3283" s="6" t="str">
        <f aca="false">IF(MONTH(A3283)&gt;=4,"FY "&amp;YEAR(A3283)&amp;"-"&amp;RIGHT(YEAR(A3283)+1,2),"FY "&amp;(YEAR(A3283)-1)&amp;"-"&amp;RIGHT(YEAR(A3283),2))</f>
        <v>FY 2014-15</v>
      </c>
      <c r="E3283" s="5" t="s">
        <v>13</v>
      </c>
      <c r="F3283" s="7" t="n">
        <v>4679.2</v>
      </c>
      <c r="G3283" s="7" t="n">
        <v>3416.9</v>
      </c>
      <c r="H3283" s="7" t="n">
        <v>1262.3</v>
      </c>
      <c r="I3283" s="7" t="n">
        <v>210.2</v>
      </c>
      <c r="J3283" s="8" t="n">
        <v>60.054</v>
      </c>
    </row>
    <row r="3284" customFormat="false" ht="15" hidden="false" customHeight="false" outlineLevel="0" collapsed="false">
      <c r="A3284" s="4" t="n">
        <v>41772</v>
      </c>
      <c r="B3284" s="5" t="n">
        <v>2014</v>
      </c>
      <c r="C3284" s="5" t="n">
        <v>5</v>
      </c>
      <c r="D3284" s="6" t="str">
        <f aca="false">IF(MONTH(A3284)&gt;=4,"FY "&amp;YEAR(A3284)&amp;"-"&amp;RIGHT(YEAR(A3284)+1,2),"FY "&amp;(YEAR(A3284)-1)&amp;"-"&amp;RIGHT(YEAR(A3284),2))</f>
        <v>FY 2014-15</v>
      </c>
      <c r="E3284" s="5" t="s">
        <v>13</v>
      </c>
      <c r="F3284" s="7" t="n">
        <v>4600.1</v>
      </c>
      <c r="G3284" s="7" t="n">
        <v>3385.3</v>
      </c>
      <c r="H3284" s="7" t="n">
        <v>1214.8</v>
      </c>
      <c r="I3284" s="7" t="n">
        <v>203.39</v>
      </c>
      <c r="J3284" s="8" t="n">
        <v>59.729</v>
      </c>
    </row>
    <row r="3285" customFormat="false" ht="15" hidden="false" customHeight="false" outlineLevel="0" collapsed="false">
      <c r="A3285" s="4" t="n">
        <v>41774</v>
      </c>
      <c r="B3285" s="5" t="n">
        <v>2014</v>
      </c>
      <c r="C3285" s="5" t="n">
        <v>5</v>
      </c>
      <c r="D3285" s="6" t="str">
        <f aca="false">IF(MONTH(A3285)&gt;=4,"FY "&amp;YEAR(A3285)&amp;"-"&amp;RIGHT(YEAR(A3285)+1,2),"FY "&amp;(YEAR(A3285)-1)&amp;"-"&amp;RIGHT(YEAR(A3285),2))</f>
        <v>FY 2014-15</v>
      </c>
      <c r="E3285" s="5" t="s">
        <v>13</v>
      </c>
      <c r="F3285" s="7" t="n">
        <v>11589.1</v>
      </c>
      <c r="G3285" s="7" t="n">
        <v>7935.6</v>
      </c>
      <c r="H3285" s="7" t="n">
        <v>3653.5</v>
      </c>
      <c r="I3285" s="7" t="n">
        <v>610.16</v>
      </c>
      <c r="J3285" s="8" t="n">
        <v>59.8773</v>
      </c>
    </row>
    <row r="3286" customFormat="false" ht="15" hidden="false" customHeight="false" outlineLevel="0" collapsed="false">
      <c r="A3286" s="4" t="n">
        <v>41775</v>
      </c>
      <c r="B3286" s="5" t="n">
        <v>2014</v>
      </c>
      <c r="C3286" s="5" t="n">
        <v>5</v>
      </c>
      <c r="D3286" s="6" t="str">
        <f aca="false">IF(MONTH(A3286)&gt;=4,"FY "&amp;YEAR(A3286)&amp;"-"&amp;RIGHT(YEAR(A3286)+1,2),"FY "&amp;(YEAR(A3286)-1)&amp;"-"&amp;RIGHT(YEAR(A3286),2))</f>
        <v>FY 2014-15</v>
      </c>
      <c r="E3286" s="5" t="s">
        <v>13</v>
      </c>
      <c r="F3286" s="7" t="n">
        <v>4982.6</v>
      </c>
      <c r="G3286" s="7" t="n">
        <v>3814.2</v>
      </c>
      <c r="H3286" s="7" t="n">
        <v>1168.4</v>
      </c>
      <c r="I3286" s="7" t="n">
        <v>196.45</v>
      </c>
      <c r="J3286" s="8" t="n">
        <v>59.4745</v>
      </c>
    </row>
    <row r="3287" customFormat="false" ht="15" hidden="false" customHeight="false" outlineLevel="0" collapsed="false">
      <c r="A3287" s="4" t="n">
        <v>41778</v>
      </c>
      <c r="B3287" s="5" t="n">
        <v>2014</v>
      </c>
      <c r="C3287" s="5" t="n">
        <v>5</v>
      </c>
      <c r="D3287" s="6" t="str">
        <f aca="false">IF(MONTH(A3287)&gt;=4,"FY "&amp;YEAR(A3287)&amp;"-"&amp;RIGHT(YEAR(A3287)+1,2),"FY "&amp;(YEAR(A3287)-1)&amp;"-"&amp;RIGHT(YEAR(A3287),2))</f>
        <v>FY 2014-15</v>
      </c>
      <c r="E3287" s="5" t="s">
        <v>13</v>
      </c>
      <c r="F3287" s="7" t="n">
        <v>11950.6</v>
      </c>
      <c r="G3287" s="7" t="n">
        <v>8255.5</v>
      </c>
      <c r="H3287" s="7" t="n">
        <v>3695.1</v>
      </c>
      <c r="I3287" s="7" t="n">
        <v>627.77</v>
      </c>
      <c r="J3287" s="8" t="n">
        <v>58.861</v>
      </c>
    </row>
    <row r="3288" customFormat="false" ht="15" hidden="false" customHeight="false" outlineLevel="0" collapsed="false">
      <c r="A3288" s="4" t="n">
        <v>41779</v>
      </c>
      <c r="B3288" s="5" t="n">
        <v>2014</v>
      </c>
      <c r="C3288" s="5" t="n">
        <v>5</v>
      </c>
      <c r="D3288" s="6" t="str">
        <f aca="false">IF(MONTH(A3288)&gt;=4,"FY "&amp;YEAR(A3288)&amp;"-"&amp;RIGHT(YEAR(A3288)+1,2),"FY "&amp;(YEAR(A3288)-1)&amp;"-"&amp;RIGHT(YEAR(A3288),2))</f>
        <v>FY 2014-15</v>
      </c>
      <c r="E3288" s="5" t="s">
        <v>13</v>
      </c>
      <c r="F3288" s="7" t="n">
        <v>8476.1</v>
      </c>
      <c r="G3288" s="7" t="n">
        <v>7057</v>
      </c>
      <c r="H3288" s="7" t="n">
        <v>1419.1</v>
      </c>
      <c r="I3288" s="7" t="n">
        <v>242.89</v>
      </c>
      <c r="J3288" s="8" t="n">
        <v>58.426</v>
      </c>
    </row>
    <row r="3289" customFormat="false" ht="15" hidden="false" customHeight="false" outlineLevel="0" collapsed="false">
      <c r="A3289" s="4" t="n">
        <v>41780</v>
      </c>
      <c r="B3289" s="5" t="n">
        <v>2014</v>
      </c>
      <c r="C3289" s="5" t="n">
        <v>5</v>
      </c>
      <c r="D3289" s="6" t="str">
        <f aca="false">IF(MONTH(A3289)&gt;=4,"FY "&amp;YEAR(A3289)&amp;"-"&amp;RIGHT(YEAR(A3289)+1,2),"FY "&amp;(YEAR(A3289)-1)&amp;"-"&amp;RIGHT(YEAR(A3289),2))</f>
        <v>FY 2014-15</v>
      </c>
      <c r="E3289" s="5" t="s">
        <v>13</v>
      </c>
      <c r="F3289" s="7" t="n">
        <v>7060.4</v>
      </c>
      <c r="G3289" s="7" t="n">
        <v>7044.8</v>
      </c>
      <c r="H3289" s="7" t="n">
        <v>15.6</v>
      </c>
      <c r="I3289" s="7" t="n">
        <v>2.66</v>
      </c>
      <c r="J3289" s="8" t="n">
        <v>58.7455</v>
      </c>
    </row>
    <row r="3290" customFormat="false" ht="15" hidden="false" customHeight="false" outlineLevel="0" collapsed="false">
      <c r="A3290" s="4" t="n">
        <v>41781</v>
      </c>
      <c r="B3290" s="5" t="n">
        <v>2014</v>
      </c>
      <c r="C3290" s="5" t="n">
        <v>5</v>
      </c>
      <c r="D3290" s="6" t="str">
        <f aca="false">IF(MONTH(A3290)&gt;=4,"FY "&amp;YEAR(A3290)&amp;"-"&amp;RIGHT(YEAR(A3290)+1,2),"FY "&amp;(YEAR(A3290)-1)&amp;"-"&amp;RIGHT(YEAR(A3290),2))</f>
        <v>FY 2014-15</v>
      </c>
      <c r="E3290" s="5" t="s">
        <v>13</v>
      </c>
      <c r="F3290" s="7" t="n">
        <v>5655.3</v>
      </c>
      <c r="G3290" s="7" t="n">
        <v>5871.7</v>
      </c>
      <c r="H3290" s="7" t="n">
        <v>-216.4</v>
      </c>
      <c r="I3290" s="7" t="n">
        <v>-36.83</v>
      </c>
      <c r="J3290" s="8" t="n">
        <v>58.7725</v>
      </c>
    </row>
    <row r="3291" customFormat="false" ht="15" hidden="false" customHeight="false" outlineLevel="0" collapsed="false">
      <c r="A3291" s="4" t="n">
        <v>41782</v>
      </c>
      <c r="B3291" s="5" t="n">
        <v>2014</v>
      </c>
      <c r="C3291" s="5" t="n">
        <v>5</v>
      </c>
      <c r="D3291" s="6" t="str">
        <f aca="false">IF(MONTH(A3291)&gt;=4,"FY "&amp;YEAR(A3291)&amp;"-"&amp;RIGHT(YEAR(A3291)+1,2),"FY "&amp;(YEAR(A3291)-1)&amp;"-"&amp;RIGHT(YEAR(A3291),2))</f>
        <v>FY 2014-15</v>
      </c>
      <c r="E3291" s="5" t="s">
        <v>13</v>
      </c>
      <c r="F3291" s="7" t="n">
        <v>6607.8</v>
      </c>
      <c r="G3291" s="7" t="n">
        <v>6720.7</v>
      </c>
      <c r="H3291" s="7" t="n">
        <v>-112.9</v>
      </c>
      <c r="I3291" s="7" t="n">
        <v>-19.27</v>
      </c>
      <c r="J3291" s="8" t="n">
        <v>58.574</v>
      </c>
    </row>
    <row r="3292" customFormat="false" ht="15" hidden="false" customHeight="false" outlineLevel="0" collapsed="false">
      <c r="A3292" s="4" t="n">
        <v>41785</v>
      </c>
      <c r="B3292" s="5" t="n">
        <v>2014</v>
      </c>
      <c r="C3292" s="5" t="n">
        <v>5</v>
      </c>
      <c r="D3292" s="6" t="str">
        <f aca="false">IF(MONTH(A3292)&gt;=4,"FY "&amp;YEAR(A3292)&amp;"-"&amp;RIGHT(YEAR(A3292)+1,2),"FY "&amp;(YEAR(A3292)-1)&amp;"-"&amp;RIGHT(YEAR(A3292),2))</f>
        <v>FY 2014-15</v>
      </c>
      <c r="E3292" s="5" t="s">
        <v>13</v>
      </c>
      <c r="F3292" s="7" t="n">
        <v>6809.9</v>
      </c>
      <c r="G3292" s="7" t="n">
        <v>6295.3</v>
      </c>
      <c r="H3292" s="7" t="n">
        <v>514.6</v>
      </c>
      <c r="I3292" s="7" t="n">
        <v>87.99</v>
      </c>
      <c r="J3292" s="8" t="n">
        <v>58.483</v>
      </c>
    </row>
    <row r="3293" customFormat="false" ht="15" hidden="false" customHeight="false" outlineLevel="0" collapsed="false">
      <c r="A3293" s="4" t="n">
        <v>41786</v>
      </c>
      <c r="B3293" s="5" t="n">
        <v>2014</v>
      </c>
      <c r="C3293" s="5" t="n">
        <v>5</v>
      </c>
      <c r="D3293" s="6" t="str">
        <f aca="false">IF(MONTH(A3293)&gt;=4,"FY "&amp;YEAR(A3293)&amp;"-"&amp;RIGHT(YEAR(A3293)+1,2),"FY "&amp;(YEAR(A3293)-1)&amp;"-"&amp;RIGHT(YEAR(A3293),2))</f>
        <v>FY 2014-15</v>
      </c>
      <c r="E3293" s="5" t="s">
        <v>13</v>
      </c>
      <c r="F3293" s="7" t="n">
        <v>5701.3</v>
      </c>
      <c r="G3293" s="7" t="n">
        <v>5726.1</v>
      </c>
      <c r="H3293" s="7" t="n">
        <v>-24.7</v>
      </c>
      <c r="I3293" s="7" t="n">
        <v>-4.22</v>
      </c>
      <c r="J3293" s="8" t="n">
        <v>58.5873</v>
      </c>
    </row>
    <row r="3294" customFormat="false" ht="15" hidden="false" customHeight="false" outlineLevel="0" collapsed="false">
      <c r="A3294" s="4" t="n">
        <v>41787</v>
      </c>
      <c r="B3294" s="5" t="n">
        <v>2014</v>
      </c>
      <c r="C3294" s="5" t="n">
        <v>5</v>
      </c>
      <c r="D3294" s="6" t="str">
        <f aca="false">IF(MONTH(A3294)&gt;=4,"FY "&amp;YEAR(A3294)&amp;"-"&amp;RIGHT(YEAR(A3294)+1,2),"FY "&amp;(YEAR(A3294)-1)&amp;"-"&amp;RIGHT(YEAR(A3294),2))</f>
        <v>FY 2014-15</v>
      </c>
      <c r="E3294" s="5" t="s">
        <v>13</v>
      </c>
      <c r="F3294" s="7" t="n">
        <v>5112.2</v>
      </c>
      <c r="G3294" s="7" t="n">
        <v>5335.6</v>
      </c>
      <c r="H3294" s="7" t="n">
        <v>-223.4</v>
      </c>
      <c r="I3294" s="7" t="n">
        <v>-37.83</v>
      </c>
      <c r="J3294" s="8" t="n">
        <v>59.0585</v>
      </c>
    </row>
    <row r="3295" customFormat="false" ht="15" hidden="false" customHeight="false" outlineLevel="0" collapsed="false">
      <c r="A3295" s="4" t="n">
        <v>41788</v>
      </c>
      <c r="B3295" s="5" t="n">
        <v>2014</v>
      </c>
      <c r="C3295" s="5" t="n">
        <v>5</v>
      </c>
      <c r="D3295" s="6" t="str">
        <f aca="false">IF(MONTH(A3295)&gt;=4,"FY "&amp;YEAR(A3295)&amp;"-"&amp;RIGHT(YEAR(A3295)+1,2),"FY "&amp;(YEAR(A3295)-1)&amp;"-"&amp;RIGHT(YEAR(A3295),2))</f>
        <v>FY 2014-15</v>
      </c>
      <c r="E3295" s="5" t="s">
        <v>13</v>
      </c>
      <c r="F3295" s="7" t="n">
        <v>5777.8</v>
      </c>
      <c r="G3295" s="7" t="n">
        <v>5821.4</v>
      </c>
      <c r="H3295" s="7" t="n">
        <v>-43.7</v>
      </c>
      <c r="I3295" s="7" t="n">
        <v>-7.4</v>
      </c>
      <c r="J3295" s="8" t="n">
        <v>59.077</v>
      </c>
    </row>
    <row r="3296" customFormat="false" ht="15" hidden="false" customHeight="false" outlineLevel="0" collapsed="false">
      <c r="A3296" s="4" t="n">
        <v>41789</v>
      </c>
      <c r="B3296" s="5" t="n">
        <v>2014</v>
      </c>
      <c r="C3296" s="5" t="n">
        <v>5</v>
      </c>
      <c r="D3296" s="6" t="str">
        <f aca="false">IF(MONTH(A3296)&gt;=4,"FY "&amp;YEAR(A3296)&amp;"-"&amp;RIGHT(YEAR(A3296)+1,2),"FY "&amp;(YEAR(A3296)-1)&amp;"-"&amp;RIGHT(YEAR(A3296),2))</f>
        <v>FY 2014-15</v>
      </c>
      <c r="E3296" s="5" t="s">
        <v>13</v>
      </c>
      <c r="F3296" s="7" t="n">
        <v>6868.8</v>
      </c>
      <c r="G3296" s="7" t="n">
        <v>7309.5</v>
      </c>
      <c r="H3296" s="7" t="n">
        <v>-440.7</v>
      </c>
      <c r="I3296" s="7" t="n">
        <v>-74.89</v>
      </c>
      <c r="J3296" s="8" t="n">
        <v>58.8415</v>
      </c>
    </row>
    <row r="3297" customFormat="false" ht="15" hidden="false" customHeight="false" outlineLevel="0" collapsed="false">
      <c r="A3297" s="4" t="n">
        <v>41792</v>
      </c>
      <c r="B3297" s="5" t="n">
        <v>2014</v>
      </c>
      <c r="C3297" s="5" t="n">
        <v>6</v>
      </c>
      <c r="D3297" s="6" t="str">
        <f aca="false">IF(MONTH(A3297)&gt;=4,"FY "&amp;YEAR(A3297)&amp;"-"&amp;RIGHT(YEAR(A3297)+1,2),"FY "&amp;(YEAR(A3297)-1)&amp;"-"&amp;RIGHT(YEAR(A3297),2))</f>
        <v>FY 2014-15</v>
      </c>
      <c r="E3297" s="5" t="s">
        <v>13</v>
      </c>
      <c r="F3297" s="7" t="n">
        <v>17371</v>
      </c>
      <c r="G3297" s="7" t="n">
        <v>14285.4</v>
      </c>
      <c r="H3297" s="7" t="n">
        <v>3085.5</v>
      </c>
      <c r="I3297" s="7" t="n">
        <v>522.67</v>
      </c>
      <c r="J3297" s="8" t="n">
        <v>59.0335</v>
      </c>
    </row>
    <row r="3298" customFormat="false" ht="15" hidden="false" customHeight="false" outlineLevel="0" collapsed="false">
      <c r="A3298" s="4" t="n">
        <v>41793</v>
      </c>
      <c r="B3298" s="5" t="n">
        <v>2014</v>
      </c>
      <c r="C3298" s="5" t="n">
        <v>6</v>
      </c>
      <c r="D3298" s="6" t="str">
        <f aca="false">IF(MONTH(A3298)&gt;=4,"FY "&amp;YEAR(A3298)&amp;"-"&amp;RIGHT(YEAR(A3298)+1,2),"FY "&amp;(YEAR(A3298)-1)&amp;"-"&amp;RIGHT(YEAR(A3298),2))</f>
        <v>FY 2014-15</v>
      </c>
      <c r="E3298" s="5" t="s">
        <v>13</v>
      </c>
      <c r="F3298" s="7" t="n">
        <v>3417.53</v>
      </c>
      <c r="G3298" s="7" t="n">
        <v>3126.57</v>
      </c>
      <c r="H3298" s="7" t="n">
        <v>290.97</v>
      </c>
      <c r="I3298" s="7" t="n">
        <v>49.2</v>
      </c>
      <c r="J3298" s="8" t="n">
        <v>59.1385</v>
      </c>
    </row>
    <row r="3299" customFormat="false" ht="15" hidden="false" customHeight="false" outlineLevel="0" collapsed="false">
      <c r="A3299" s="4" t="n">
        <v>41794</v>
      </c>
      <c r="B3299" s="5" t="n">
        <v>2014</v>
      </c>
      <c r="C3299" s="5" t="n">
        <v>6</v>
      </c>
      <c r="D3299" s="6" t="str">
        <f aca="false">IF(MONTH(A3299)&gt;=4,"FY "&amp;YEAR(A3299)&amp;"-"&amp;RIGHT(YEAR(A3299)+1,2),"FY "&amp;(YEAR(A3299)-1)&amp;"-"&amp;RIGHT(YEAR(A3299),2))</f>
        <v>FY 2014-15</v>
      </c>
      <c r="E3299" s="5" t="s">
        <v>13</v>
      </c>
      <c r="F3299" s="7" t="n">
        <v>5612.81</v>
      </c>
      <c r="G3299" s="7" t="n">
        <v>4955.39</v>
      </c>
      <c r="H3299" s="7" t="n">
        <v>657.42</v>
      </c>
      <c r="I3299" s="7" t="n">
        <v>111.02</v>
      </c>
      <c r="J3299" s="8" t="n">
        <v>59.2125</v>
      </c>
    </row>
    <row r="3300" customFormat="false" ht="15" hidden="false" customHeight="false" outlineLevel="0" collapsed="false">
      <c r="A3300" s="4" t="n">
        <v>41795</v>
      </c>
      <c r="B3300" s="5" t="n">
        <v>2014</v>
      </c>
      <c r="C3300" s="5" t="n">
        <v>6</v>
      </c>
      <c r="D3300" s="6" t="str">
        <f aca="false">IF(MONTH(A3300)&gt;=4,"FY "&amp;YEAR(A3300)&amp;"-"&amp;RIGHT(YEAR(A3300)+1,2),"FY "&amp;(YEAR(A3300)-1)&amp;"-"&amp;RIGHT(YEAR(A3300),2))</f>
        <v>FY 2014-15</v>
      </c>
      <c r="E3300" s="5" t="s">
        <v>13</v>
      </c>
      <c r="F3300" s="7" t="n">
        <v>5205.18</v>
      </c>
      <c r="G3300" s="7" t="n">
        <v>5029.34</v>
      </c>
      <c r="H3300" s="7" t="n">
        <v>175.84</v>
      </c>
      <c r="I3300" s="7" t="n">
        <v>29.63</v>
      </c>
      <c r="J3300" s="8" t="n">
        <v>59.336</v>
      </c>
    </row>
    <row r="3301" customFormat="false" ht="15" hidden="false" customHeight="false" outlineLevel="0" collapsed="false">
      <c r="A3301" s="4" t="n">
        <v>41796</v>
      </c>
      <c r="B3301" s="5" t="n">
        <v>2014</v>
      </c>
      <c r="C3301" s="5" t="n">
        <v>6</v>
      </c>
      <c r="D3301" s="6" t="str">
        <f aca="false">IF(MONTH(A3301)&gt;=4,"FY "&amp;YEAR(A3301)&amp;"-"&amp;RIGHT(YEAR(A3301)+1,2),"FY "&amp;(YEAR(A3301)-1)&amp;"-"&amp;RIGHT(YEAR(A3301),2))</f>
        <v>FY 2014-15</v>
      </c>
      <c r="E3301" s="5" t="s">
        <v>13</v>
      </c>
      <c r="F3301" s="7" t="n">
        <v>7411.86</v>
      </c>
      <c r="G3301" s="7" t="n">
        <v>5992.43</v>
      </c>
      <c r="H3301" s="7" t="n">
        <v>1419.43</v>
      </c>
      <c r="I3301" s="7" t="n">
        <v>239.38</v>
      </c>
      <c r="J3301" s="8" t="n">
        <v>59.2973</v>
      </c>
    </row>
    <row r="3302" customFormat="false" ht="15" hidden="false" customHeight="false" outlineLevel="0" collapsed="false">
      <c r="A3302" s="4" t="n">
        <v>41799</v>
      </c>
      <c r="B3302" s="5" t="n">
        <v>2014</v>
      </c>
      <c r="C3302" s="5" t="n">
        <v>6</v>
      </c>
      <c r="D3302" s="6" t="str">
        <f aca="false">IF(MONTH(A3302)&gt;=4,"FY "&amp;YEAR(A3302)&amp;"-"&amp;RIGHT(YEAR(A3302)+1,2),"FY "&amp;(YEAR(A3302)-1)&amp;"-"&amp;RIGHT(YEAR(A3302),2))</f>
        <v>FY 2014-15</v>
      </c>
      <c r="E3302" s="5" t="s">
        <v>13</v>
      </c>
      <c r="F3302" s="7" t="n">
        <v>10074.03</v>
      </c>
      <c r="G3302" s="7" t="n">
        <v>6648.08</v>
      </c>
      <c r="H3302" s="7" t="n">
        <v>3425.95</v>
      </c>
      <c r="I3302" s="7" t="n">
        <v>578.74</v>
      </c>
      <c r="J3302" s="8" t="n">
        <v>59.197</v>
      </c>
    </row>
    <row r="3303" customFormat="false" ht="15" hidden="false" customHeight="false" outlineLevel="0" collapsed="false">
      <c r="A3303" s="4" t="n">
        <v>41800</v>
      </c>
      <c r="B3303" s="5" t="n">
        <v>2014</v>
      </c>
      <c r="C3303" s="5" t="n">
        <v>6</v>
      </c>
      <c r="D3303" s="6" t="str">
        <f aca="false">IF(MONTH(A3303)&gt;=4,"FY "&amp;YEAR(A3303)&amp;"-"&amp;RIGHT(YEAR(A3303)+1,2),"FY "&amp;(YEAR(A3303)-1)&amp;"-"&amp;RIGHT(YEAR(A3303),2))</f>
        <v>FY 2014-15</v>
      </c>
      <c r="E3303" s="5" t="s">
        <v>13</v>
      </c>
      <c r="F3303" s="7" t="n">
        <v>5623.03</v>
      </c>
      <c r="G3303" s="7" t="n">
        <v>5040.01</v>
      </c>
      <c r="H3303" s="7" t="n">
        <v>583.02</v>
      </c>
      <c r="I3303" s="7" t="n">
        <v>98.71</v>
      </c>
      <c r="J3303" s="8" t="n">
        <v>59.0605</v>
      </c>
    </row>
    <row r="3304" customFormat="false" ht="15" hidden="false" customHeight="false" outlineLevel="0" collapsed="false">
      <c r="A3304" s="4" t="n">
        <v>41801</v>
      </c>
      <c r="B3304" s="5" t="n">
        <v>2014</v>
      </c>
      <c r="C3304" s="5" t="n">
        <v>6</v>
      </c>
      <c r="D3304" s="6" t="str">
        <f aca="false">IF(MONTH(A3304)&gt;=4,"FY "&amp;YEAR(A3304)&amp;"-"&amp;RIGHT(YEAR(A3304)+1,2),"FY "&amp;(YEAR(A3304)-1)&amp;"-"&amp;RIGHT(YEAR(A3304),2))</f>
        <v>FY 2014-15</v>
      </c>
      <c r="E3304" s="5" t="s">
        <v>13</v>
      </c>
      <c r="F3304" s="7" t="n">
        <v>5407.77</v>
      </c>
      <c r="G3304" s="7" t="n">
        <v>4636</v>
      </c>
      <c r="H3304" s="7" t="n">
        <v>771.77</v>
      </c>
      <c r="I3304" s="7" t="n">
        <v>130.22</v>
      </c>
      <c r="J3304" s="8" t="n">
        <v>59.2647</v>
      </c>
    </row>
    <row r="3305" customFormat="false" ht="15" hidden="false" customHeight="false" outlineLevel="0" collapsed="false">
      <c r="A3305" s="4" t="n">
        <v>41802</v>
      </c>
      <c r="B3305" s="5" t="n">
        <v>2014</v>
      </c>
      <c r="C3305" s="5" t="n">
        <v>6</v>
      </c>
      <c r="D3305" s="6" t="str">
        <f aca="false">IF(MONTH(A3305)&gt;=4,"FY "&amp;YEAR(A3305)&amp;"-"&amp;RIGHT(YEAR(A3305)+1,2),"FY "&amp;(YEAR(A3305)-1)&amp;"-"&amp;RIGHT(YEAR(A3305),2))</f>
        <v>FY 2014-15</v>
      </c>
      <c r="E3305" s="5" t="s">
        <v>13</v>
      </c>
      <c r="F3305" s="7" t="n">
        <v>5062.43</v>
      </c>
      <c r="G3305" s="7" t="n">
        <v>5113.54</v>
      </c>
      <c r="H3305" s="7" t="n">
        <v>-51.11</v>
      </c>
      <c r="I3305" s="7" t="n">
        <v>-8.62</v>
      </c>
      <c r="J3305" s="8" t="n">
        <v>59.325</v>
      </c>
    </row>
    <row r="3306" customFormat="false" ht="15" hidden="false" customHeight="false" outlineLevel="0" collapsed="false">
      <c r="A3306" s="4" t="n">
        <v>41803</v>
      </c>
      <c r="B3306" s="5" t="n">
        <v>2014</v>
      </c>
      <c r="C3306" s="5" t="n">
        <v>6</v>
      </c>
      <c r="D3306" s="6" t="str">
        <f aca="false">IF(MONTH(A3306)&gt;=4,"FY "&amp;YEAR(A3306)&amp;"-"&amp;RIGHT(YEAR(A3306)+1,2),"FY "&amp;(YEAR(A3306)-1)&amp;"-"&amp;RIGHT(YEAR(A3306),2))</f>
        <v>FY 2014-15</v>
      </c>
      <c r="E3306" s="5" t="s">
        <v>13</v>
      </c>
      <c r="F3306" s="7" t="n">
        <v>6045.78</v>
      </c>
      <c r="G3306" s="7" t="n">
        <v>3551.81</v>
      </c>
      <c r="H3306" s="7" t="n">
        <v>2493.97</v>
      </c>
      <c r="I3306" s="7" t="n">
        <v>420.37</v>
      </c>
      <c r="J3306" s="8" t="n">
        <v>59.3283</v>
      </c>
    </row>
    <row r="3307" customFormat="false" ht="15" hidden="false" customHeight="false" outlineLevel="0" collapsed="false">
      <c r="A3307" s="4" t="n">
        <v>41806</v>
      </c>
      <c r="B3307" s="5" t="n">
        <v>2014</v>
      </c>
      <c r="C3307" s="5" t="n">
        <v>6</v>
      </c>
      <c r="D3307" s="6" t="str">
        <f aca="false">IF(MONTH(A3307)&gt;=4,"FY "&amp;YEAR(A3307)&amp;"-"&amp;RIGHT(YEAR(A3307)+1,2),"FY "&amp;(YEAR(A3307)-1)&amp;"-"&amp;RIGHT(YEAR(A3307),2))</f>
        <v>FY 2014-15</v>
      </c>
      <c r="E3307" s="5" t="s">
        <v>13</v>
      </c>
      <c r="F3307" s="7" t="n">
        <v>5384.39</v>
      </c>
      <c r="G3307" s="7" t="n">
        <v>4134.22</v>
      </c>
      <c r="H3307" s="7" t="n">
        <v>1250.17</v>
      </c>
      <c r="I3307" s="7" t="n">
        <v>210.19</v>
      </c>
      <c r="J3307" s="8" t="n">
        <v>59.4783</v>
      </c>
    </row>
    <row r="3308" customFormat="false" ht="15" hidden="false" customHeight="false" outlineLevel="0" collapsed="false">
      <c r="A3308" s="4" t="n">
        <v>41807</v>
      </c>
      <c r="B3308" s="5" t="n">
        <v>2014</v>
      </c>
      <c r="C3308" s="5" t="n">
        <v>6</v>
      </c>
      <c r="D3308" s="6" t="str">
        <f aca="false">IF(MONTH(A3308)&gt;=4,"FY "&amp;YEAR(A3308)&amp;"-"&amp;RIGHT(YEAR(A3308)+1,2),"FY "&amp;(YEAR(A3308)-1)&amp;"-"&amp;RIGHT(YEAR(A3308),2))</f>
        <v>FY 2014-15</v>
      </c>
      <c r="E3308" s="5" t="s">
        <v>13</v>
      </c>
      <c r="F3308" s="7" t="n">
        <v>3748.55</v>
      </c>
      <c r="G3308" s="7" t="n">
        <v>3891.61</v>
      </c>
      <c r="H3308" s="7" t="n">
        <v>-143.06</v>
      </c>
      <c r="I3308" s="7" t="n">
        <v>-23.84</v>
      </c>
      <c r="J3308" s="8" t="n">
        <v>60.0059</v>
      </c>
    </row>
    <row r="3309" customFormat="false" ht="15" hidden="false" customHeight="false" outlineLevel="0" collapsed="false">
      <c r="A3309" s="4" t="n">
        <v>41808</v>
      </c>
      <c r="B3309" s="5" t="n">
        <v>2014</v>
      </c>
      <c r="C3309" s="5" t="n">
        <v>6</v>
      </c>
      <c r="D3309" s="6" t="str">
        <f aca="false">IF(MONTH(A3309)&gt;=4,"FY "&amp;YEAR(A3309)&amp;"-"&amp;RIGHT(YEAR(A3309)+1,2),"FY "&amp;(YEAR(A3309)-1)&amp;"-"&amp;RIGHT(YEAR(A3309),2))</f>
        <v>FY 2014-15</v>
      </c>
      <c r="E3309" s="5" t="s">
        <v>13</v>
      </c>
      <c r="F3309" s="7" t="n">
        <v>4645</v>
      </c>
      <c r="G3309" s="7" t="n">
        <v>4577.51</v>
      </c>
      <c r="H3309" s="7" t="n">
        <v>67.49</v>
      </c>
      <c r="I3309" s="7" t="n">
        <v>11.18</v>
      </c>
      <c r="J3309" s="8" t="n">
        <v>60.368</v>
      </c>
    </row>
    <row r="3310" customFormat="false" ht="15" hidden="false" customHeight="false" outlineLevel="0" collapsed="false">
      <c r="A3310" s="4" t="n">
        <v>41809</v>
      </c>
      <c r="B3310" s="5" t="n">
        <v>2014</v>
      </c>
      <c r="C3310" s="5" t="n">
        <v>6</v>
      </c>
      <c r="D3310" s="6" t="str">
        <f aca="false">IF(MONTH(A3310)&gt;=4,"FY "&amp;YEAR(A3310)&amp;"-"&amp;RIGHT(YEAR(A3310)+1,2),"FY "&amp;(YEAR(A3310)-1)&amp;"-"&amp;RIGHT(YEAR(A3310),2))</f>
        <v>FY 2014-15</v>
      </c>
      <c r="E3310" s="5" t="s">
        <v>13</v>
      </c>
      <c r="F3310" s="7" t="n">
        <v>4425.93</v>
      </c>
      <c r="G3310" s="7" t="n">
        <v>4099.38</v>
      </c>
      <c r="H3310" s="7" t="n">
        <v>326.55</v>
      </c>
      <c r="I3310" s="7" t="n">
        <v>54.31</v>
      </c>
      <c r="J3310" s="8" t="n">
        <v>60.124</v>
      </c>
    </row>
    <row r="3311" customFormat="false" ht="15" hidden="false" customHeight="false" outlineLevel="0" collapsed="false">
      <c r="A3311" s="4" t="n">
        <v>41810</v>
      </c>
      <c r="B3311" s="5" t="n">
        <v>2014</v>
      </c>
      <c r="C3311" s="5" t="n">
        <v>6</v>
      </c>
      <c r="D3311" s="6" t="str">
        <f aca="false">IF(MONTH(A3311)&gt;=4,"FY "&amp;YEAR(A3311)&amp;"-"&amp;RIGHT(YEAR(A3311)+1,2),"FY "&amp;(YEAR(A3311)-1)&amp;"-"&amp;RIGHT(YEAR(A3311),2))</f>
        <v>FY 2014-15</v>
      </c>
      <c r="E3311" s="5" t="s">
        <v>13</v>
      </c>
      <c r="F3311" s="7" t="n">
        <v>3943.79</v>
      </c>
      <c r="G3311" s="7" t="n">
        <v>4379.4</v>
      </c>
      <c r="H3311" s="7" t="n">
        <v>-435.61</v>
      </c>
      <c r="I3311" s="7" t="n">
        <v>-72.6</v>
      </c>
      <c r="J3311" s="8" t="n">
        <v>60.0031</v>
      </c>
    </row>
    <row r="3312" customFormat="false" ht="15" hidden="false" customHeight="false" outlineLevel="0" collapsed="false">
      <c r="A3312" s="4" t="n">
        <v>41813</v>
      </c>
      <c r="B3312" s="5" t="n">
        <v>2014</v>
      </c>
      <c r="C3312" s="5" t="n">
        <v>6</v>
      </c>
      <c r="D3312" s="6" t="str">
        <f aca="false">IF(MONTH(A3312)&gt;=4,"FY "&amp;YEAR(A3312)&amp;"-"&amp;RIGHT(YEAR(A3312)+1,2),"FY "&amp;(YEAR(A3312)-1)&amp;"-"&amp;RIGHT(YEAR(A3312),2))</f>
        <v>FY 2014-15</v>
      </c>
      <c r="E3312" s="5" t="s">
        <v>13</v>
      </c>
      <c r="F3312" s="7" t="n">
        <v>4120.15</v>
      </c>
      <c r="G3312" s="7" t="n">
        <v>4329.63</v>
      </c>
      <c r="H3312" s="7" t="n">
        <v>-209.48</v>
      </c>
      <c r="I3312" s="7" t="n">
        <v>-34.75</v>
      </c>
      <c r="J3312" s="8" t="n">
        <v>60.2785</v>
      </c>
    </row>
    <row r="3313" customFormat="false" ht="15" hidden="false" customHeight="false" outlineLevel="0" collapsed="false">
      <c r="A3313" s="4" t="n">
        <v>41814</v>
      </c>
      <c r="B3313" s="5" t="n">
        <v>2014</v>
      </c>
      <c r="C3313" s="5" t="n">
        <v>6</v>
      </c>
      <c r="D3313" s="6" t="str">
        <f aca="false">IF(MONTH(A3313)&gt;=4,"FY "&amp;YEAR(A3313)&amp;"-"&amp;RIGHT(YEAR(A3313)+1,2),"FY "&amp;(YEAR(A3313)-1)&amp;"-"&amp;RIGHT(YEAR(A3313),2))</f>
        <v>FY 2014-15</v>
      </c>
      <c r="E3313" s="5" t="s">
        <v>13</v>
      </c>
      <c r="F3313" s="7" t="n">
        <v>2770.36</v>
      </c>
      <c r="G3313" s="7" t="n">
        <v>2955.15</v>
      </c>
      <c r="H3313" s="7" t="n">
        <v>-184.79</v>
      </c>
      <c r="I3313" s="7" t="n">
        <v>-30.7</v>
      </c>
      <c r="J3313" s="8" t="n">
        <v>60.1927</v>
      </c>
    </row>
    <row r="3314" customFormat="false" ht="15" hidden="false" customHeight="false" outlineLevel="0" collapsed="false">
      <c r="A3314" s="4" t="n">
        <v>41815</v>
      </c>
      <c r="B3314" s="5" t="n">
        <v>2014</v>
      </c>
      <c r="C3314" s="5" t="n">
        <v>6</v>
      </c>
      <c r="D3314" s="6" t="str">
        <f aca="false">IF(MONTH(A3314)&gt;=4,"FY "&amp;YEAR(A3314)&amp;"-"&amp;RIGHT(YEAR(A3314)+1,2),"FY "&amp;(YEAR(A3314)-1)&amp;"-"&amp;RIGHT(YEAR(A3314),2))</f>
        <v>FY 2014-15</v>
      </c>
      <c r="E3314" s="5" t="s">
        <v>13</v>
      </c>
      <c r="F3314" s="7" t="n">
        <v>3817.29</v>
      </c>
      <c r="G3314" s="7" t="n">
        <v>3779.86</v>
      </c>
      <c r="H3314" s="7" t="n">
        <v>37.43</v>
      </c>
      <c r="I3314" s="7" t="n">
        <v>6.23</v>
      </c>
      <c r="J3314" s="8" t="n">
        <v>60.105</v>
      </c>
    </row>
    <row r="3315" customFormat="false" ht="15" hidden="false" customHeight="false" outlineLevel="0" collapsed="false">
      <c r="A3315" s="4" t="n">
        <v>41816</v>
      </c>
      <c r="B3315" s="5" t="n">
        <v>2014</v>
      </c>
      <c r="C3315" s="5" t="n">
        <v>6</v>
      </c>
      <c r="D3315" s="6" t="str">
        <f aca="false">IF(MONTH(A3315)&gt;=4,"FY "&amp;YEAR(A3315)&amp;"-"&amp;RIGHT(YEAR(A3315)+1,2),"FY "&amp;(YEAR(A3315)-1)&amp;"-"&amp;RIGHT(YEAR(A3315),2))</f>
        <v>FY 2014-15</v>
      </c>
      <c r="E3315" s="5" t="s">
        <v>13</v>
      </c>
      <c r="F3315" s="7" t="n">
        <v>3740.54</v>
      </c>
      <c r="G3315" s="7" t="n">
        <v>3016.17</v>
      </c>
      <c r="H3315" s="7" t="n">
        <v>724.37</v>
      </c>
      <c r="I3315" s="7" t="n">
        <v>120.17</v>
      </c>
      <c r="J3315" s="8" t="n">
        <v>60.2785</v>
      </c>
    </row>
    <row r="3316" customFormat="false" ht="15" hidden="false" customHeight="false" outlineLevel="0" collapsed="false">
      <c r="A3316" s="4" t="n">
        <v>41817</v>
      </c>
      <c r="B3316" s="5" t="n">
        <v>2014</v>
      </c>
      <c r="C3316" s="5" t="n">
        <v>6</v>
      </c>
      <c r="D3316" s="6" t="str">
        <f aca="false">IF(MONTH(A3316)&gt;=4,"FY "&amp;YEAR(A3316)&amp;"-"&amp;RIGHT(YEAR(A3316)+1,2),"FY "&amp;(YEAR(A3316)-1)&amp;"-"&amp;RIGHT(YEAR(A3316),2))</f>
        <v>FY 2014-15</v>
      </c>
      <c r="E3316" s="5" t="s">
        <v>13</v>
      </c>
      <c r="F3316" s="7" t="n">
        <v>4428.12</v>
      </c>
      <c r="G3316" s="7" t="n">
        <v>4950.04</v>
      </c>
      <c r="H3316" s="7" t="n">
        <v>-521.92</v>
      </c>
      <c r="I3316" s="7" t="n">
        <v>-86.75</v>
      </c>
      <c r="J3316" s="8" t="n">
        <v>60.1618</v>
      </c>
    </row>
    <row r="3317" customFormat="false" ht="15" hidden="false" customHeight="false" outlineLevel="0" collapsed="false">
      <c r="A3317" s="4" t="n">
        <v>41820</v>
      </c>
      <c r="B3317" s="5" t="n">
        <v>2014</v>
      </c>
      <c r="C3317" s="5" t="n">
        <v>6</v>
      </c>
      <c r="D3317" s="6" t="str">
        <f aca="false">IF(MONTH(A3317)&gt;=4,"FY "&amp;YEAR(A3317)&amp;"-"&amp;RIGHT(YEAR(A3317)+1,2),"FY "&amp;(YEAR(A3317)-1)&amp;"-"&amp;RIGHT(YEAR(A3317),2))</f>
        <v>FY 2014-15</v>
      </c>
      <c r="E3317" s="5" t="s">
        <v>13</v>
      </c>
      <c r="F3317" s="7" t="n">
        <v>3780.7</v>
      </c>
      <c r="G3317" s="7" t="n">
        <v>3553.85</v>
      </c>
      <c r="H3317" s="7" t="n">
        <v>226.85</v>
      </c>
      <c r="I3317" s="7" t="n">
        <v>37.75</v>
      </c>
      <c r="J3317" s="8" t="n">
        <v>60.0958</v>
      </c>
    </row>
    <row r="3318" customFormat="false" ht="15" hidden="false" customHeight="false" outlineLevel="0" collapsed="false">
      <c r="A3318" s="4" t="n">
        <v>41822</v>
      </c>
      <c r="B3318" s="5" t="n">
        <v>2014</v>
      </c>
      <c r="C3318" s="5" t="n">
        <v>7</v>
      </c>
      <c r="D3318" s="6" t="str">
        <f aca="false">IF(MONTH(A3318)&gt;=4,"FY "&amp;YEAR(A3318)&amp;"-"&amp;RIGHT(YEAR(A3318)+1,2),"FY "&amp;(YEAR(A3318)-1)&amp;"-"&amp;RIGHT(YEAR(A3318),2))</f>
        <v>FY 2014-15</v>
      </c>
      <c r="E3318" s="5" t="s">
        <v>13</v>
      </c>
      <c r="F3318" s="7" t="n">
        <v>9053.43</v>
      </c>
      <c r="G3318" s="7" t="n">
        <v>6795.65</v>
      </c>
      <c r="H3318" s="7" t="n">
        <v>2257.78</v>
      </c>
      <c r="I3318" s="7" t="n">
        <v>375.44</v>
      </c>
      <c r="J3318" s="8" t="n">
        <v>60.137</v>
      </c>
    </row>
    <row r="3319" customFormat="false" ht="15" hidden="false" customHeight="false" outlineLevel="0" collapsed="false">
      <c r="A3319" s="4" t="n">
        <v>41823</v>
      </c>
      <c r="B3319" s="5" t="n">
        <v>2014</v>
      </c>
      <c r="C3319" s="5" t="n">
        <v>7</v>
      </c>
      <c r="D3319" s="6" t="str">
        <f aca="false">IF(MONTH(A3319)&gt;=4,"FY "&amp;YEAR(A3319)&amp;"-"&amp;RIGHT(YEAR(A3319)+1,2),"FY "&amp;(YEAR(A3319)-1)&amp;"-"&amp;RIGHT(YEAR(A3319),2))</f>
        <v>FY 2014-15</v>
      </c>
      <c r="E3319" s="5" t="s">
        <v>13</v>
      </c>
      <c r="F3319" s="7" t="n">
        <v>4829.96</v>
      </c>
      <c r="G3319" s="7" t="n">
        <v>8956.25</v>
      </c>
      <c r="H3319" s="7" t="n">
        <v>-4126.29</v>
      </c>
      <c r="I3319" s="7" t="n">
        <v>-688.01</v>
      </c>
      <c r="J3319" s="8" t="n">
        <v>59.9745</v>
      </c>
    </row>
    <row r="3320" customFormat="false" ht="15" hidden="false" customHeight="false" outlineLevel="0" collapsed="false">
      <c r="A3320" s="4" t="n">
        <v>41824</v>
      </c>
      <c r="B3320" s="5" t="n">
        <v>2014</v>
      </c>
      <c r="C3320" s="5" t="n">
        <v>7</v>
      </c>
      <c r="D3320" s="6" t="str">
        <f aca="false">IF(MONTH(A3320)&gt;=4,"FY "&amp;YEAR(A3320)&amp;"-"&amp;RIGHT(YEAR(A3320)+1,2),"FY "&amp;(YEAR(A3320)-1)&amp;"-"&amp;RIGHT(YEAR(A3320),2))</f>
        <v>FY 2014-15</v>
      </c>
      <c r="E3320" s="5" t="s">
        <v>13</v>
      </c>
      <c r="F3320" s="7" t="n">
        <v>8740.63</v>
      </c>
      <c r="G3320" s="7" t="n">
        <v>3447.8</v>
      </c>
      <c r="H3320" s="7" t="n">
        <v>5292.83</v>
      </c>
      <c r="I3320" s="7" t="n">
        <v>886.24</v>
      </c>
      <c r="J3320" s="8" t="n">
        <v>59.7225</v>
      </c>
    </row>
    <row r="3321" customFormat="false" ht="15" hidden="false" customHeight="false" outlineLevel="0" collapsed="false">
      <c r="A3321" s="4" t="n">
        <v>41827</v>
      </c>
      <c r="B3321" s="5" t="n">
        <v>2014</v>
      </c>
      <c r="C3321" s="5" t="n">
        <v>7</v>
      </c>
      <c r="D3321" s="6" t="str">
        <f aca="false">IF(MONTH(A3321)&gt;=4,"FY "&amp;YEAR(A3321)&amp;"-"&amp;RIGHT(YEAR(A3321)+1,2),"FY "&amp;(YEAR(A3321)-1)&amp;"-"&amp;RIGHT(YEAR(A3321),2))</f>
        <v>FY 2014-15</v>
      </c>
      <c r="E3321" s="5" t="s">
        <v>13</v>
      </c>
      <c r="F3321" s="7" t="n">
        <v>3684.1</v>
      </c>
      <c r="G3321" s="7" t="n">
        <v>2688.88</v>
      </c>
      <c r="H3321" s="7" t="n">
        <v>995.22</v>
      </c>
      <c r="I3321" s="7" t="n">
        <v>166.44</v>
      </c>
      <c r="J3321" s="8" t="n">
        <v>59.7939</v>
      </c>
    </row>
    <row r="3322" customFormat="false" ht="15" hidden="false" customHeight="false" outlineLevel="0" collapsed="false">
      <c r="A3322" s="4" t="n">
        <v>41828</v>
      </c>
      <c r="B3322" s="5" t="n">
        <v>2014</v>
      </c>
      <c r="C3322" s="5" t="n">
        <v>7</v>
      </c>
      <c r="D3322" s="6" t="str">
        <f aca="false">IF(MONTH(A3322)&gt;=4,"FY "&amp;YEAR(A3322)&amp;"-"&amp;RIGHT(YEAR(A3322)+1,2),"FY "&amp;(YEAR(A3322)-1)&amp;"-"&amp;RIGHT(YEAR(A3322),2))</f>
        <v>FY 2014-15</v>
      </c>
      <c r="E3322" s="5" t="s">
        <v>13</v>
      </c>
      <c r="F3322" s="7" t="n">
        <v>6277</v>
      </c>
      <c r="G3322" s="7" t="n">
        <v>5493.51</v>
      </c>
      <c r="H3322" s="7" t="n">
        <v>783.49</v>
      </c>
      <c r="I3322" s="7" t="n">
        <v>130.7</v>
      </c>
      <c r="J3322" s="8" t="n">
        <v>59.9455</v>
      </c>
    </row>
    <row r="3323" customFormat="false" ht="15" hidden="false" customHeight="false" outlineLevel="0" collapsed="false">
      <c r="A3323" s="4" t="n">
        <v>41829</v>
      </c>
      <c r="B3323" s="5" t="n">
        <v>2014</v>
      </c>
      <c r="C3323" s="5" t="n">
        <v>7</v>
      </c>
      <c r="D3323" s="6" t="str">
        <f aca="false">IF(MONTH(A3323)&gt;=4,"FY "&amp;YEAR(A3323)&amp;"-"&amp;RIGHT(YEAR(A3323)+1,2),"FY "&amp;(YEAR(A3323)-1)&amp;"-"&amp;RIGHT(YEAR(A3323),2))</f>
        <v>FY 2014-15</v>
      </c>
      <c r="E3323" s="5" t="s">
        <v>13</v>
      </c>
      <c r="F3323" s="7" t="n">
        <v>5160.91</v>
      </c>
      <c r="G3323" s="7" t="n">
        <v>4677.06</v>
      </c>
      <c r="H3323" s="7" t="n">
        <v>483.85</v>
      </c>
      <c r="I3323" s="7" t="n">
        <v>80.91</v>
      </c>
      <c r="J3323" s="8" t="n">
        <v>59.7968</v>
      </c>
    </row>
    <row r="3324" customFormat="false" ht="15" hidden="false" customHeight="false" outlineLevel="0" collapsed="false">
      <c r="A3324" s="4" t="n">
        <v>41830</v>
      </c>
      <c r="B3324" s="5" t="n">
        <v>2014</v>
      </c>
      <c r="C3324" s="5" t="n">
        <v>7</v>
      </c>
      <c r="D3324" s="6" t="str">
        <f aca="false">IF(MONTH(A3324)&gt;=4,"FY "&amp;YEAR(A3324)&amp;"-"&amp;RIGHT(YEAR(A3324)+1,2),"FY "&amp;(YEAR(A3324)-1)&amp;"-"&amp;RIGHT(YEAR(A3324),2))</f>
        <v>FY 2014-15</v>
      </c>
      <c r="E3324" s="5" t="s">
        <v>13</v>
      </c>
      <c r="F3324" s="7" t="n">
        <v>4556.42</v>
      </c>
      <c r="G3324" s="7" t="n">
        <v>3731.83</v>
      </c>
      <c r="H3324" s="7" t="n">
        <v>824.59</v>
      </c>
      <c r="I3324" s="7" t="n">
        <v>138.06</v>
      </c>
      <c r="J3324" s="8" t="n">
        <v>59.726</v>
      </c>
    </row>
    <row r="3325" customFormat="false" ht="15" hidden="false" customHeight="false" outlineLevel="0" collapsed="false">
      <c r="A3325" s="4" t="n">
        <v>41831</v>
      </c>
      <c r="B3325" s="5" t="n">
        <v>2014</v>
      </c>
      <c r="C3325" s="5" t="n">
        <v>7</v>
      </c>
      <c r="D3325" s="6" t="str">
        <f aca="false">IF(MONTH(A3325)&gt;=4,"FY "&amp;YEAR(A3325)&amp;"-"&amp;RIGHT(YEAR(A3325)+1,2),"FY "&amp;(YEAR(A3325)-1)&amp;"-"&amp;RIGHT(YEAR(A3325),2))</f>
        <v>FY 2014-15</v>
      </c>
      <c r="E3325" s="5" t="s">
        <v>13</v>
      </c>
      <c r="F3325" s="7" t="n">
        <v>5860.42</v>
      </c>
      <c r="G3325" s="7" t="n">
        <v>4866.45</v>
      </c>
      <c r="H3325" s="7" t="n">
        <v>993.97</v>
      </c>
      <c r="I3325" s="7" t="n">
        <v>166.01</v>
      </c>
      <c r="J3325" s="8" t="n">
        <v>59.875</v>
      </c>
    </row>
    <row r="3326" customFormat="false" ht="15" hidden="false" customHeight="false" outlineLevel="0" collapsed="false">
      <c r="A3326" s="4" t="n">
        <v>41834</v>
      </c>
      <c r="B3326" s="5" t="n">
        <v>2014</v>
      </c>
      <c r="C3326" s="5" t="n">
        <v>7</v>
      </c>
      <c r="D3326" s="6" t="str">
        <f aca="false">IF(MONTH(A3326)&gt;=4,"FY "&amp;YEAR(A3326)&amp;"-"&amp;RIGHT(YEAR(A3326)+1,2),"FY "&amp;(YEAR(A3326)-1)&amp;"-"&amp;RIGHT(YEAR(A3326),2))</f>
        <v>FY 2014-15</v>
      </c>
      <c r="E3326" s="5" t="s">
        <v>13</v>
      </c>
      <c r="F3326" s="7" t="n">
        <v>5617.74</v>
      </c>
      <c r="G3326" s="7" t="n">
        <v>4321.61</v>
      </c>
      <c r="H3326" s="7" t="n">
        <v>1296.13</v>
      </c>
      <c r="I3326" s="7" t="n">
        <v>215.36</v>
      </c>
      <c r="J3326" s="8" t="n">
        <v>60.1855</v>
      </c>
    </row>
    <row r="3327" customFormat="false" ht="15" hidden="false" customHeight="false" outlineLevel="0" collapsed="false">
      <c r="A3327" s="4" t="n">
        <v>41835</v>
      </c>
      <c r="B3327" s="5" t="n">
        <v>2014</v>
      </c>
      <c r="C3327" s="5" t="n">
        <v>7</v>
      </c>
      <c r="D3327" s="6" t="str">
        <f aca="false">IF(MONTH(A3327)&gt;=4,"FY "&amp;YEAR(A3327)&amp;"-"&amp;RIGHT(YEAR(A3327)+1,2),"FY "&amp;(YEAR(A3327)-1)&amp;"-"&amp;RIGHT(YEAR(A3327),2))</f>
        <v>FY 2014-15</v>
      </c>
      <c r="E3327" s="5" t="s">
        <v>13</v>
      </c>
      <c r="F3327" s="7" t="n">
        <v>3069.88</v>
      </c>
      <c r="G3327" s="7" t="n">
        <v>3612.88</v>
      </c>
      <c r="H3327" s="7" t="n">
        <v>-543</v>
      </c>
      <c r="I3327" s="7" t="n">
        <v>-90.5</v>
      </c>
      <c r="J3327" s="8" t="n">
        <v>60.005</v>
      </c>
    </row>
    <row r="3328" customFormat="false" ht="15" hidden="false" customHeight="false" outlineLevel="0" collapsed="false">
      <c r="A3328" s="4" t="n">
        <v>41836</v>
      </c>
      <c r="B3328" s="5" t="n">
        <v>2014</v>
      </c>
      <c r="C3328" s="5" t="n">
        <v>7</v>
      </c>
      <c r="D3328" s="6" t="str">
        <f aca="false">IF(MONTH(A3328)&gt;=4,"FY "&amp;YEAR(A3328)&amp;"-"&amp;RIGHT(YEAR(A3328)+1,2),"FY "&amp;(YEAR(A3328)-1)&amp;"-"&amp;RIGHT(YEAR(A3328),2))</f>
        <v>FY 2014-15</v>
      </c>
      <c r="E3328" s="5" t="s">
        <v>13</v>
      </c>
      <c r="F3328" s="7" t="n">
        <v>3024.89</v>
      </c>
      <c r="G3328" s="7" t="n">
        <v>3025.45</v>
      </c>
      <c r="H3328" s="7" t="n">
        <v>-0.56</v>
      </c>
      <c r="I3328" s="7" t="n">
        <v>-0.09</v>
      </c>
      <c r="J3328" s="8" t="n">
        <v>60.2195</v>
      </c>
    </row>
    <row r="3329" customFormat="false" ht="15" hidden="false" customHeight="false" outlineLevel="0" collapsed="false">
      <c r="A3329" s="4" t="n">
        <v>41837</v>
      </c>
      <c r="B3329" s="5" t="n">
        <v>2014</v>
      </c>
      <c r="C3329" s="5" t="n">
        <v>7</v>
      </c>
      <c r="D3329" s="6" t="str">
        <f aca="false">IF(MONTH(A3329)&gt;=4,"FY "&amp;YEAR(A3329)&amp;"-"&amp;RIGHT(YEAR(A3329)+1,2),"FY "&amp;(YEAR(A3329)-1)&amp;"-"&amp;RIGHT(YEAR(A3329),2))</f>
        <v>FY 2014-15</v>
      </c>
      <c r="E3329" s="5" t="s">
        <v>13</v>
      </c>
      <c r="F3329" s="7" t="n">
        <v>4498.77</v>
      </c>
      <c r="G3329" s="7" t="n">
        <v>3861.26</v>
      </c>
      <c r="H3329" s="7" t="n">
        <v>637.51</v>
      </c>
      <c r="I3329" s="7" t="n">
        <v>105.91</v>
      </c>
      <c r="J3329" s="8" t="n">
        <v>60.1903</v>
      </c>
    </row>
    <row r="3330" customFormat="false" ht="15" hidden="false" customHeight="false" outlineLevel="0" collapsed="false">
      <c r="A3330" s="4" t="n">
        <v>41838</v>
      </c>
      <c r="B3330" s="5" t="n">
        <v>2014</v>
      </c>
      <c r="C3330" s="5" t="n">
        <v>7</v>
      </c>
      <c r="D3330" s="6" t="str">
        <f aca="false">IF(MONTH(A3330)&gt;=4,"FY "&amp;YEAR(A3330)&amp;"-"&amp;RIGHT(YEAR(A3330)+1,2),"FY "&amp;(YEAR(A3330)-1)&amp;"-"&amp;RIGHT(YEAR(A3330),2))</f>
        <v>FY 2014-15</v>
      </c>
      <c r="E3330" s="5" t="s">
        <v>13</v>
      </c>
      <c r="F3330" s="7" t="n">
        <v>4444.24</v>
      </c>
      <c r="G3330" s="7" t="n">
        <v>2584.9</v>
      </c>
      <c r="H3330" s="7" t="n">
        <v>1859.34</v>
      </c>
      <c r="I3330" s="7" t="n">
        <v>309.17</v>
      </c>
      <c r="J3330" s="8" t="n">
        <v>60.1401</v>
      </c>
    </row>
    <row r="3331" customFormat="false" ht="15" hidden="false" customHeight="false" outlineLevel="0" collapsed="false">
      <c r="A3331" s="4" t="n">
        <v>41841</v>
      </c>
      <c r="B3331" s="5" t="n">
        <v>2014</v>
      </c>
      <c r="C3331" s="5" t="n">
        <v>7</v>
      </c>
      <c r="D3331" s="6" t="str">
        <f aca="false">IF(MONTH(A3331)&gt;=4,"FY "&amp;YEAR(A3331)&amp;"-"&amp;RIGHT(YEAR(A3331)+1,2),"FY "&amp;(YEAR(A3331)-1)&amp;"-"&amp;RIGHT(YEAR(A3331),2))</f>
        <v>FY 2014-15</v>
      </c>
      <c r="E3331" s="5" t="s">
        <v>13</v>
      </c>
      <c r="F3331" s="7" t="n">
        <v>3272.63</v>
      </c>
      <c r="G3331" s="7" t="n">
        <v>2684.04</v>
      </c>
      <c r="H3331" s="7" t="n">
        <v>588.59</v>
      </c>
      <c r="I3331" s="7" t="n">
        <v>97.56</v>
      </c>
      <c r="J3331" s="8" t="n">
        <v>60.33</v>
      </c>
    </row>
    <row r="3332" customFormat="false" ht="15" hidden="false" customHeight="false" outlineLevel="0" collapsed="false">
      <c r="A3332" s="4" t="n">
        <v>41842</v>
      </c>
      <c r="B3332" s="5" t="n">
        <v>2014</v>
      </c>
      <c r="C3332" s="5" t="n">
        <v>7</v>
      </c>
      <c r="D3332" s="6" t="str">
        <f aca="false">IF(MONTH(A3332)&gt;=4,"FY "&amp;YEAR(A3332)&amp;"-"&amp;RIGHT(YEAR(A3332)+1,2),"FY "&amp;(YEAR(A3332)-1)&amp;"-"&amp;RIGHT(YEAR(A3332),2))</f>
        <v>FY 2014-15</v>
      </c>
      <c r="E3332" s="5" t="s">
        <v>13</v>
      </c>
      <c r="F3332" s="7" t="n">
        <v>2725.92</v>
      </c>
      <c r="G3332" s="7" t="n">
        <v>2481.44</v>
      </c>
      <c r="H3332" s="7" t="n">
        <v>244.48</v>
      </c>
      <c r="I3332" s="7" t="n">
        <v>40.62</v>
      </c>
      <c r="J3332" s="8" t="n">
        <v>60.1853</v>
      </c>
    </row>
    <row r="3333" customFormat="false" ht="15" hidden="false" customHeight="false" outlineLevel="0" collapsed="false">
      <c r="A3333" s="4" t="n">
        <v>41843</v>
      </c>
      <c r="B3333" s="5" t="n">
        <v>2014</v>
      </c>
      <c r="C3333" s="5" t="n">
        <v>7</v>
      </c>
      <c r="D3333" s="6" t="str">
        <f aca="false">IF(MONTH(A3333)&gt;=4,"FY "&amp;YEAR(A3333)&amp;"-"&amp;RIGHT(YEAR(A3333)+1,2),"FY "&amp;(YEAR(A3333)-1)&amp;"-"&amp;RIGHT(YEAR(A3333),2))</f>
        <v>FY 2014-15</v>
      </c>
      <c r="E3333" s="5" t="s">
        <v>13</v>
      </c>
      <c r="F3333" s="7" t="n">
        <v>3450.09</v>
      </c>
      <c r="G3333" s="7" t="n">
        <v>3077.78</v>
      </c>
      <c r="H3333" s="7" t="n">
        <v>372.31</v>
      </c>
      <c r="I3333" s="7" t="n">
        <v>61.81</v>
      </c>
      <c r="J3333" s="8" t="n">
        <v>60.236</v>
      </c>
    </row>
    <row r="3334" customFormat="false" ht="15" hidden="false" customHeight="false" outlineLevel="0" collapsed="false">
      <c r="A3334" s="4" t="n">
        <v>41844</v>
      </c>
      <c r="B3334" s="5" t="n">
        <v>2014</v>
      </c>
      <c r="C3334" s="5" t="n">
        <v>7</v>
      </c>
      <c r="D3334" s="6" t="str">
        <f aca="false">IF(MONTH(A3334)&gt;=4,"FY "&amp;YEAR(A3334)&amp;"-"&amp;RIGHT(YEAR(A3334)+1,2),"FY "&amp;(YEAR(A3334)-1)&amp;"-"&amp;RIGHT(YEAR(A3334),2))</f>
        <v>FY 2014-15</v>
      </c>
      <c r="E3334" s="5" t="s">
        <v>13</v>
      </c>
      <c r="F3334" s="7" t="n">
        <v>3822.31</v>
      </c>
      <c r="G3334" s="7" t="n">
        <v>2982.93</v>
      </c>
      <c r="H3334" s="7" t="n">
        <v>839.38</v>
      </c>
      <c r="I3334" s="7" t="n">
        <v>139.48</v>
      </c>
      <c r="J3334" s="8" t="n">
        <v>60.183</v>
      </c>
    </row>
    <row r="3335" customFormat="false" ht="15" hidden="false" customHeight="false" outlineLevel="0" collapsed="false">
      <c r="A3335" s="4" t="n">
        <v>41845</v>
      </c>
      <c r="B3335" s="5" t="n">
        <v>2014</v>
      </c>
      <c r="C3335" s="5" t="n">
        <v>7</v>
      </c>
      <c r="D3335" s="6" t="str">
        <f aca="false">IF(MONTH(A3335)&gt;=4,"FY "&amp;YEAR(A3335)&amp;"-"&amp;RIGHT(YEAR(A3335)+1,2),"FY "&amp;(YEAR(A3335)-1)&amp;"-"&amp;RIGHT(YEAR(A3335),2))</f>
        <v>FY 2014-15</v>
      </c>
      <c r="E3335" s="5" t="s">
        <v>13</v>
      </c>
      <c r="F3335" s="7" t="n">
        <v>3349.3</v>
      </c>
      <c r="G3335" s="7" t="n">
        <v>2982.97</v>
      </c>
      <c r="H3335" s="7" t="n">
        <v>366.33</v>
      </c>
      <c r="I3335" s="7" t="n">
        <v>61.05</v>
      </c>
      <c r="J3335" s="8" t="n">
        <v>60.002</v>
      </c>
    </row>
    <row r="3336" customFormat="false" ht="15" hidden="false" customHeight="false" outlineLevel="0" collapsed="false">
      <c r="A3336" s="4" t="n">
        <v>41848</v>
      </c>
      <c r="B3336" s="5" t="n">
        <v>2014</v>
      </c>
      <c r="C3336" s="5" t="n">
        <v>7</v>
      </c>
      <c r="D3336" s="6" t="str">
        <f aca="false">IF(MONTH(A3336)&gt;=4,"FY "&amp;YEAR(A3336)&amp;"-"&amp;RIGHT(YEAR(A3336)+1,2),"FY "&amp;(YEAR(A3336)-1)&amp;"-"&amp;RIGHT(YEAR(A3336),2))</f>
        <v>FY 2014-15</v>
      </c>
      <c r="E3336" s="5" t="s">
        <v>13</v>
      </c>
      <c r="F3336" s="7" t="n">
        <v>3737.82</v>
      </c>
      <c r="G3336" s="7" t="n">
        <v>3616.94</v>
      </c>
      <c r="H3336" s="7" t="n">
        <v>120.88</v>
      </c>
      <c r="I3336" s="7" t="n">
        <v>20.1</v>
      </c>
      <c r="J3336" s="8" t="n">
        <v>60.1448</v>
      </c>
    </row>
    <row r="3337" customFormat="false" ht="15" hidden="false" customHeight="false" outlineLevel="0" collapsed="false">
      <c r="A3337" s="4" t="n">
        <v>41850</v>
      </c>
      <c r="B3337" s="5" t="n">
        <v>2014</v>
      </c>
      <c r="C3337" s="5" t="n">
        <v>7</v>
      </c>
      <c r="D3337" s="6" t="str">
        <f aca="false">IF(MONTH(A3337)&gt;=4,"FY "&amp;YEAR(A3337)&amp;"-"&amp;RIGHT(YEAR(A3337)+1,2),"FY "&amp;(YEAR(A3337)-1)&amp;"-"&amp;RIGHT(YEAR(A3337),2))</f>
        <v>FY 2014-15</v>
      </c>
      <c r="E3337" s="5" t="s">
        <v>13</v>
      </c>
      <c r="F3337" s="7" t="n">
        <v>2921.34</v>
      </c>
      <c r="G3337" s="7" t="n">
        <v>2808.32</v>
      </c>
      <c r="H3337" s="7" t="n">
        <v>113.02</v>
      </c>
      <c r="I3337" s="7" t="n">
        <v>18.8</v>
      </c>
      <c r="J3337" s="8" t="n">
        <v>60.1013</v>
      </c>
    </row>
    <row r="3338" customFormat="false" ht="15" hidden="false" customHeight="false" outlineLevel="0" collapsed="false">
      <c r="A3338" s="4" t="n">
        <v>41851</v>
      </c>
      <c r="B3338" s="5" t="n">
        <v>2014</v>
      </c>
      <c r="C3338" s="5" t="n">
        <v>7</v>
      </c>
      <c r="D3338" s="6" t="str">
        <f aca="false">IF(MONTH(A3338)&gt;=4,"FY "&amp;YEAR(A3338)&amp;"-"&amp;RIGHT(YEAR(A3338)+1,2),"FY "&amp;(YEAR(A3338)-1)&amp;"-"&amp;RIGHT(YEAR(A3338),2))</f>
        <v>FY 2014-15</v>
      </c>
      <c r="E3338" s="5" t="s">
        <v>13</v>
      </c>
      <c r="F3338" s="7" t="n">
        <v>6137.84</v>
      </c>
      <c r="G3338" s="7" t="n">
        <v>6427.27</v>
      </c>
      <c r="H3338" s="7" t="n">
        <v>-289.43</v>
      </c>
      <c r="I3338" s="7" t="n">
        <v>-48.12</v>
      </c>
      <c r="J3338" s="8" t="n">
        <v>60.1485</v>
      </c>
    </row>
    <row r="3339" customFormat="false" ht="15" hidden="false" customHeight="false" outlineLevel="0" collapsed="false">
      <c r="A3339" s="4" t="n">
        <v>41852</v>
      </c>
      <c r="B3339" s="5" t="n">
        <v>2014</v>
      </c>
      <c r="C3339" s="5" t="n">
        <v>8</v>
      </c>
      <c r="D3339" s="6" t="str">
        <f aca="false">IF(MONTH(A3339)&gt;=4,"FY "&amp;YEAR(A3339)&amp;"-"&amp;RIGHT(YEAR(A3339)+1,2),"FY "&amp;(YEAR(A3339)-1)&amp;"-"&amp;RIGHT(YEAR(A3339),2))</f>
        <v>FY 2014-15</v>
      </c>
      <c r="E3339" s="5" t="s">
        <v>13</v>
      </c>
      <c r="F3339" s="7" t="n">
        <v>7164.77</v>
      </c>
      <c r="G3339" s="7" t="n">
        <v>8675.06</v>
      </c>
      <c r="H3339" s="7" t="n">
        <v>-1510.29</v>
      </c>
      <c r="I3339" s="7" t="n">
        <v>-250.69</v>
      </c>
      <c r="J3339" s="8" t="n">
        <v>60.246</v>
      </c>
    </row>
    <row r="3340" customFormat="false" ht="15" hidden="false" customHeight="false" outlineLevel="0" collapsed="false">
      <c r="A3340" s="4" t="n">
        <v>41855</v>
      </c>
      <c r="B3340" s="5" t="n">
        <v>2014</v>
      </c>
      <c r="C3340" s="5" t="n">
        <v>8</v>
      </c>
      <c r="D3340" s="6" t="str">
        <f aca="false">IF(MONTH(A3340)&gt;=4,"FY "&amp;YEAR(A3340)&amp;"-"&amp;RIGHT(YEAR(A3340)+1,2),"FY "&amp;(YEAR(A3340)-1)&amp;"-"&amp;RIGHT(YEAR(A3340),2))</f>
        <v>FY 2014-15</v>
      </c>
      <c r="E3340" s="5" t="s">
        <v>13</v>
      </c>
      <c r="F3340" s="7" t="n">
        <v>4742.52</v>
      </c>
      <c r="G3340" s="7" t="n">
        <v>5854.71</v>
      </c>
      <c r="H3340" s="7" t="n">
        <v>-1112.19</v>
      </c>
      <c r="I3340" s="7" t="n">
        <v>-182.78</v>
      </c>
      <c r="J3340" s="8" t="n">
        <v>60.851</v>
      </c>
    </row>
    <row r="3341" customFormat="false" ht="15" hidden="false" customHeight="false" outlineLevel="0" collapsed="false">
      <c r="A3341" s="4" t="n">
        <v>41856</v>
      </c>
      <c r="B3341" s="5" t="n">
        <v>2014</v>
      </c>
      <c r="C3341" s="5" t="n">
        <v>8</v>
      </c>
      <c r="D3341" s="6" t="str">
        <f aca="false">IF(MONTH(A3341)&gt;=4,"FY "&amp;YEAR(A3341)&amp;"-"&amp;RIGHT(YEAR(A3341)+1,2),"FY "&amp;(YEAR(A3341)-1)&amp;"-"&amp;RIGHT(YEAR(A3341),2))</f>
        <v>FY 2014-15</v>
      </c>
      <c r="E3341" s="5" t="s">
        <v>13</v>
      </c>
      <c r="F3341" s="7" t="n">
        <v>4240.92</v>
      </c>
      <c r="G3341" s="7" t="n">
        <v>3813.89</v>
      </c>
      <c r="H3341" s="7" t="n">
        <v>427.03</v>
      </c>
      <c r="I3341" s="7" t="n">
        <v>69.98</v>
      </c>
      <c r="J3341" s="8" t="n">
        <v>61.0187</v>
      </c>
    </row>
    <row r="3342" customFormat="false" ht="15" hidden="false" customHeight="false" outlineLevel="0" collapsed="false">
      <c r="A3342" s="4" t="n">
        <v>41857</v>
      </c>
      <c r="B3342" s="5" t="n">
        <v>2014</v>
      </c>
      <c r="C3342" s="5" t="n">
        <v>8</v>
      </c>
      <c r="D3342" s="6" t="str">
        <f aca="false">IF(MONTH(A3342)&gt;=4,"FY "&amp;YEAR(A3342)&amp;"-"&amp;RIGHT(YEAR(A3342)+1,2),"FY "&amp;(YEAR(A3342)-1)&amp;"-"&amp;RIGHT(YEAR(A3342),2))</f>
        <v>FY 2014-15</v>
      </c>
      <c r="E3342" s="5" t="s">
        <v>13</v>
      </c>
      <c r="F3342" s="7" t="n">
        <v>3002.2</v>
      </c>
      <c r="G3342" s="7" t="n">
        <v>2990.37</v>
      </c>
      <c r="H3342" s="7" t="n">
        <v>11.83</v>
      </c>
      <c r="I3342" s="7" t="n">
        <v>1.95</v>
      </c>
      <c r="J3342" s="8" t="n">
        <v>60.869</v>
      </c>
    </row>
    <row r="3343" customFormat="false" ht="15" hidden="false" customHeight="false" outlineLevel="0" collapsed="false">
      <c r="A3343" s="4" t="n">
        <v>41858</v>
      </c>
      <c r="B3343" s="5" t="n">
        <v>2014</v>
      </c>
      <c r="C3343" s="5" t="n">
        <v>8</v>
      </c>
      <c r="D3343" s="6" t="str">
        <f aca="false">IF(MONTH(A3343)&gt;=4,"FY "&amp;YEAR(A3343)&amp;"-"&amp;RIGHT(YEAR(A3343)+1,2),"FY "&amp;(YEAR(A3343)-1)&amp;"-"&amp;RIGHT(YEAR(A3343),2))</f>
        <v>FY 2014-15</v>
      </c>
      <c r="E3343" s="5" t="s">
        <v>13</v>
      </c>
      <c r="F3343" s="7" t="n">
        <v>4066.73</v>
      </c>
      <c r="G3343" s="7" t="n">
        <v>3743.73</v>
      </c>
      <c r="H3343" s="7" t="n">
        <v>323</v>
      </c>
      <c r="I3343" s="7" t="n">
        <v>52.66</v>
      </c>
      <c r="J3343" s="8" t="n">
        <v>61.336</v>
      </c>
    </row>
    <row r="3344" customFormat="false" ht="15" hidden="false" customHeight="false" outlineLevel="0" collapsed="false">
      <c r="A3344" s="4" t="n">
        <v>41859</v>
      </c>
      <c r="B3344" s="5" t="n">
        <v>2014</v>
      </c>
      <c r="C3344" s="5" t="n">
        <v>8</v>
      </c>
      <c r="D3344" s="6" t="str">
        <f aca="false">IF(MONTH(A3344)&gt;=4,"FY "&amp;YEAR(A3344)&amp;"-"&amp;RIGHT(YEAR(A3344)+1,2),"FY "&amp;(YEAR(A3344)-1)&amp;"-"&amp;RIGHT(YEAR(A3344),2))</f>
        <v>FY 2014-15</v>
      </c>
      <c r="E3344" s="5" t="s">
        <v>13</v>
      </c>
      <c r="F3344" s="7" t="n">
        <v>4658.5</v>
      </c>
      <c r="G3344" s="7" t="n">
        <v>2699.61</v>
      </c>
      <c r="H3344" s="7" t="n">
        <v>1958.89</v>
      </c>
      <c r="I3344" s="7" t="n">
        <v>318.98</v>
      </c>
      <c r="J3344" s="8" t="n">
        <v>61.4123</v>
      </c>
    </row>
    <row r="3345" customFormat="false" ht="15" hidden="false" customHeight="false" outlineLevel="0" collapsed="false">
      <c r="A3345" s="4" t="n">
        <v>41862</v>
      </c>
      <c r="B3345" s="5" t="n">
        <v>2014</v>
      </c>
      <c r="C3345" s="5" t="n">
        <v>8</v>
      </c>
      <c r="D3345" s="6" t="str">
        <f aca="false">IF(MONTH(A3345)&gt;=4,"FY "&amp;YEAR(A3345)&amp;"-"&amp;RIGHT(YEAR(A3345)+1,2),"FY "&amp;(YEAR(A3345)-1)&amp;"-"&amp;RIGHT(YEAR(A3345),2))</f>
        <v>FY 2014-15</v>
      </c>
      <c r="E3345" s="5" t="s">
        <v>13</v>
      </c>
      <c r="F3345" s="7" t="n">
        <v>2757.51</v>
      </c>
      <c r="G3345" s="7" t="n">
        <v>3224.92</v>
      </c>
      <c r="H3345" s="7" t="n">
        <v>-467.41</v>
      </c>
      <c r="I3345" s="7" t="n">
        <v>-75.93</v>
      </c>
      <c r="J3345" s="8" t="n">
        <v>61.5575</v>
      </c>
    </row>
    <row r="3346" customFormat="false" ht="15" hidden="false" customHeight="false" outlineLevel="0" collapsed="false">
      <c r="A3346" s="4" t="n">
        <v>41863</v>
      </c>
      <c r="B3346" s="5" t="n">
        <v>2014</v>
      </c>
      <c r="C3346" s="5" t="n">
        <v>8</v>
      </c>
      <c r="D3346" s="6" t="str">
        <f aca="false">IF(MONTH(A3346)&gt;=4,"FY "&amp;YEAR(A3346)&amp;"-"&amp;RIGHT(YEAR(A3346)+1,2),"FY "&amp;(YEAR(A3346)-1)&amp;"-"&amp;RIGHT(YEAR(A3346),2))</f>
        <v>FY 2014-15</v>
      </c>
      <c r="E3346" s="5" t="s">
        <v>13</v>
      </c>
      <c r="F3346" s="7" t="n">
        <v>2797.98</v>
      </c>
      <c r="G3346" s="7" t="n">
        <v>2909.86</v>
      </c>
      <c r="H3346" s="7" t="n">
        <v>-111.88</v>
      </c>
      <c r="I3346" s="7" t="n">
        <v>-18.31</v>
      </c>
      <c r="J3346" s="8" t="n">
        <v>61.1165</v>
      </c>
    </row>
    <row r="3347" customFormat="false" ht="15" hidden="false" customHeight="false" outlineLevel="0" collapsed="false">
      <c r="A3347" s="4" t="n">
        <v>41864</v>
      </c>
      <c r="B3347" s="5" t="n">
        <v>2014</v>
      </c>
      <c r="C3347" s="5" t="n">
        <v>8</v>
      </c>
      <c r="D3347" s="6" t="str">
        <f aca="false">IF(MONTH(A3347)&gt;=4,"FY "&amp;YEAR(A3347)&amp;"-"&amp;RIGHT(YEAR(A3347)+1,2),"FY "&amp;(YEAR(A3347)-1)&amp;"-"&amp;RIGHT(YEAR(A3347),2))</f>
        <v>FY 2014-15</v>
      </c>
      <c r="E3347" s="5" t="s">
        <v>13</v>
      </c>
      <c r="F3347" s="7" t="n">
        <v>3079.97</v>
      </c>
      <c r="G3347" s="7" t="n">
        <v>2715.84</v>
      </c>
      <c r="H3347" s="7" t="n">
        <v>364.13</v>
      </c>
      <c r="I3347" s="7" t="n">
        <v>59.51</v>
      </c>
      <c r="J3347" s="8" t="n">
        <v>61.1847</v>
      </c>
    </row>
    <row r="3348" customFormat="false" ht="15" hidden="false" customHeight="false" outlineLevel="0" collapsed="false">
      <c r="A3348" s="4" t="n">
        <v>41865</v>
      </c>
      <c r="B3348" s="5" t="n">
        <v>2014</v>
      </c>
      <c r="C3348" s="5" t="n">
        <v>8</v>
      </c>
      <c r="D3348" s="6" t="str">
        <f aca="false">IF(MONTH(A3348)&gt;=4,"FY "&amp;YEAR(A3348)&amp;"-"&amp;RIGHT(YEAR(A3348)+1,2),"FY "&amp;(YEAR(A3348)-1)&amp;"-"&amp;RIGHT(YEAR(A3348),2))</f>
        <v>FY 2014-15</v>
      </c>
      <c r="E3348" s="5" t="s">
        <v>13</v>
      </c>
      <c r="F3348" s="7" t="n">
        <v>5276.93</v>
      </c>
      <c r="G3348" s="7" t="n">
        <v>4010.39</v>
      </c>
      <c r="H3348" s="7" t="n">
        <v>1266.54</v>
      </c>
      <c r="I3348" s="7" t="n">
        <v>206.79</v>
      </c>
      <c r="J3348" s="8" t="n">
        <v>61.2458</v>
      </c>
    </row>
    <row r="3349" customFormat="false" ht="15" hidden="false" customHeight="false" outlineLevel="0" collapsed="false">
      <c r="A3349" s="4" t="n">
        <v>41870</v>
      </c>
      <c r="B3349" s="5" t="n">
        <v>2014</v>
      </c>
      <c r="C3349" s="5" t="n">
        <v>8</v>
      </c>
      <c r="D3349" s="6" t="str">
        <f aca="false">IF(MONTH(A3349)&gt;=4,"FY "&amp;YEAR(A3349)&amp;"-"&amp;RIGHT(YEAR(A3349)+1,2),"FY "&amp;(YEAR(A3349)-1)&amp;"-"&amp;RIGHT(YEAR(A3349),2))</f>
        <v>FY 2014-15</v>
      </c>
      <c r="E3349" s="5" t="s">
        <v>13</v>
      </c>
      <c r="F3349" s="7" t="n">
        <v>7497.27</v>
      </c>
      <c r="G3349" s="7" t="n">
        <v>6314.15</v>
      </c>
      <c r="H3349" s="7" t="n">
        <v>1183.12</v>
      </c>
      <c r="I3349" s="7" t="n">
        <v>193.77</v>
      </c>
      <c r="J3349" s="8" t="n">
        <v>61.0583</v>
      </c>
    </row>
    <row r="3350" customFormat="false" ht="15" hidden="false" customHeight="false" outlineLevel="0" collapsed="false">
      <c r="A3350" s="4" t="n">
        <v>41871</v>
      </c>
      <c r="B3350" s="5" t="n">
        <v>2014</v>
      </c>
      <c r="C3350" s="5" t="n">
        <v>8</v>
      </c>
      <c r="D3350" s="6" t="str">
        <f aca="false">IF(MONTH(A3350)&gt;=4,"FY "&amp;YEAR(A3350)&amp;"-"&amp;RIGHT(YEAR(A3350)+1,2),"FY "&amp;(YEAR(A3350)-1)&amp;"-"&amp;RIGHT(YEAR(A3350),2))</f>
        <v>FY 2014-15</v>
      </c>
      <c r="E3350" s="5" t="s">
        <v>13</v>
      </c>
      <c r="F3350" s="7" t="n">
        <v>4352.78</v>
      </c>
      <c r="G3350" s="7" t="n">
        <v>3694.54</v>
      </c>
      <c r="H3350" s="7" t="n">
        <v>658.24</v>
      </c>
      <c r="I3350" s="7" t="n">
        <v>108.4</v>
      </c>
      <c r="J3350" s="8" t="n">
        <v>60.726</v>
      </c>
    </row>
    <row r="3351" customFormat="false" ht="15" hidden="false" customHeight="false" outlineLevel="0" collapsed="false">
      <c r="A3351" s="4" t="n">
        <v>41872</v>
      </c>
      <c r="B3351" s="5" t="n">
        <v>2014</v>
      </c>
      <c r="C3351" s="5" t="n">
        <v>8</v>
      </c>
      <c r="D3351" s="6" t="str">
        <f aca="false">IF(MONTH(A3351)&gt;=4,"FY "&amp;YEAR(A3351)&amp;"-"&amp;RIGHT(YEAR(A3351)+1,2),"FY "&amp;(YEAR(A3351)-1)&amp;"-"&amp;RIGHT(YEAR(A3351),2))</f>
        <v>FY 2014-15</v>
      </c>
      <c r="E3351" s="5" t="s">
        <v>13</v>
      </c>
      <c r="F3351" s="7" t="n">
        <v>3509.93</v>
      </c>
      <c r="G3351" s="7" t="n">
        <v>3204.33</v>
      </c>
      <c r="H3351" s="7" t="n">
        <v>305.6</v>
      </c>
      <c r="I3351" s="7" t="n">
        <v>50.37</v>
      </c>
      <c r="J3351" s="8" t="n">
        <v>60.669</v>
      </c>
    </row>
    <row r="3352" customFormat="false" ht="15" hidden="false" customHeight="false" outlineLevel="0" collapsed="false">
      <c r="A3352" s="4" t="n">
        <v>41873</v>
      </c>
      <c r="B3352" s="5" t="n">
        <v>2014</v>
      </c>
      <c r="C3352" s="5" t="n">
        <v>8</v>
      </c>
      <c r="D3352" s="6" t="str">
        <f aca="false">IF(MONTH(A3352)&gt;=4,"FY "&amp;YEAR(A3352)&amp;"-"&amp;RIGHT(YEAR(A3352)+1,2),"FY "&amp;(YEAR(A3352)-1)&amp;"-"&amp;RIGHT(YEAR(A3352),2))</f>
        <v>FY 2014-15</v>
      </c>
      <c r="E3352" s="5" t="s">
        <v>13</v>
      </c>
      <c r="F3352" s="7" t="n">
        <v>3840.77</v>
      </c>
      <c r="G3352" s="7" t="n">
        <v>3350.67</v>
      </c>
      <c r="H3352" s="7" t="n">
        <v>490.1</v>
      </c>
      <c r="I3352" s="7" t="n">
        <v>80.65</v>
      </c>
      <c r="J3352" s="8" t="n">
        <v>60.767</v>
      </c>
    </row>
    <row r="3353" customFormat="false" ht="15" hidden="false" customHeight="false" outlineLevel="0" collapsed="false">
      <c r="A3353" s="4" t="n">
        <v>41876</v>
      </c>
      <c r="B3353" s="5" t="n">
        <v>2014</v>
      </c>
      <c r="C3353" s="5" t="n">
        <v>8</v>
      </c>
      <c r="D3353" s="6" t="str">
        <f aca="false">IF(MONTH(A3353)&gt;=4,"FY "&amp;YEAR(A3353)&amp;"-"&amp;RIGHT(YEAR(A3353)+1,2),"FY "&amp;(YEAR(A3353)-1)&amp;"-"&amp;RIGHT(YEAR(A3353),2))</f>
        <v>FY 2014-15</v>
      </c>
      <c r="E3353" s="5" t="s">
        <v>13</v>
      </c>
      <c r="F3353" s="7" t="n">
        <v>3360.94</v>
      </c>
      <c r="G3353" s="7" t="n">
        <v>3063.04</v>
      </c>
      <c r="H3353" s="7" t="n">
        <v>297.9</v>
      </c>
      <c r="I3353" s="7" t="n">
        <v>49.29</v>
      </c>
      <c r="J3353" s="8" t="n">
        <v>60.436</v>
      </c>
    </row>
    <row r="3354" customFormat="false" ht="15" hidden="false" customHeight="false" outlineLevel="0" collapsed="false">
      <c r="A3354" s="4" t="n">
        <v>41877</v>
      </c>
      <c r="B3354" s="5" t="n">
        <v>2014</v>
      </c>
      <c r="C3354" s="5" t="n">
        <v>8</v>
      </c>
      <c r="D3354" s="6" t="str">
        <f aca="false">IF(MONTH(A3354)&gt;=4,"FY "&amp;YEAR(A3354)&amp;"-"&amp;RIGHT(YEAR(A3354)+1,2),"FY "&amp;(YEAR(A3354)-1)&amp;"-"&amp;RIGHT(YEAR(A3354),2))</f>
        <v>FY 2014-15</v>
      </c>
      <c r="E3354" s="5" t="s">
        <v>13</v>
      </c>
      <c r="F3354" s="7" t="n">
        <v>2556.37</v>
      </c>
      <c r="G3354" s="7" t="n">
        <v>2408.15</v>
      </c>
      <c r="H3354" s="7" t="n">
        <v>148.22</v>
      </c>
      <c r="I3354" s="7" t="n">
        <v>24.53</v>
      </c>
      <c r="J3354" s="8" t="n">
        <v>60.427</v>
      </c>
    </row>
    <row r="3355" customFormat="false" ht="15" hidden="false" customHeight="false" outlineLevel="0" collapsed="false">
      <c r="A3355" s="4" t="n">
        <v>41878</v>
      </c>
      <c r="B3355" s="5" t="n">
        <v>2014</v>
      </c>
      <c r="C3355" s="5" t="n">
        <v>8</v>
      </c>
      <c r="D3355" s="6" t="str">
        <f aca="false">IF(MONTH(A3355)&gt;=4,"FY "&amp;YEAR(A3355)&amp;"-"&amp;RIGHT(YEAR(A3355)+1,2),"FY "&amp;(YEAR(A3355)-1)&amp;"-"&amp;RIGHT(YEAR(A3355),2))</f>
        <v>FY 2014-15</v>
      </c>
      <c r="E3355" s="5" t="s">
        <v>13</v>
      </c>
      <c r="F3355" s="7" t="n">
        <v>3432.98</v>
      </c>
      <c r="G3355" s="7" t="n">
        <v>2767.95</v>
      </c>
      <c r="H3355" s="7" t="n">
        <v>665.03</v>
      </c>
      <c r="I3355" s="7" t="n">
        <v>109.93</v>
      </c>
      <c r="J3355" s="8" t="n">
        <v>60.496</v>
      </c>
    </row>
    <row r="3356" customFormat="false" ht="15" hidden="false" customHeight="false" outlineLevel="0" collapsed="false">
      <c r="A3356" s="4" t="n">
        <v>41879</v>
      </c>
      <c r="B3356" s="5" t="n">
        <v>2014</v>
      </c>
      <c r="C3356" s="5" t="n">
        <v>8</v>
      </c>
      <c r="D3356" s="6" t="str">
        <f aca="false">IF(MONTH(A3356)&gt;=4,"FY "&amp;YEAR(A3356)&amp;"-"&amp;RIGHT(YEAR(A3356)+1,2),"FY "&amp;(YEAR(A3356)-1)&amp;"-"&amp;RIGHT(YEAR(A3356),2))</f>
        <v>FY 2014-15</v>
      </c>
      <c r="E3356" s="5" t="s">
        <v>13</v>
      </c>
      <c r="F3356" s="7" t="n">
        <v>3670.09</v>
      </c>
      <c r="G3356" s="7" t="n">
        <v>3138.19</v>
      </c>
      <c r="H3356" s="7" t="n">
        <v>531.9</v>
      </c>
      <c r="I3356" s="7" t="n">
        <v>87.97</v>
      </c>
      <c r="J3356" s="8" t="n">
        <v>60.4678</v>
      </c>
    </row>
    <row r="3357" customFormat="false" ht="15" hidden="false" customHeight="false" outlineLevel="0" collapsed="false">
      <c r="A3357" s="4" t="n">
        <v>41883</v>
      </c>
      <c r="B3357" s="5" t="n">
        <v>2014</v>
      </c>
      <c r="C3357" s="5" t="n">
        <v>9</v>
      </c>
      <c r="D3357" s="6" t="str">
        <f aca="false">IF(MONTH(A3357)&gt;=4,"FY "&amp;YEAR(A3357)&amp;"-"&amp;RIGHT(YEAR(A3357)+1,2),"FY "&amp;(YEAR(A3357)-1)&amp;"-"&amp;RIGHT(YEAR(A3357),2))</f>
        <v>FY 2014-15</v>
      </c>
      <c r="E3357" s="5" t="s">
        <v>13</v>
      </c>
      <c r="F3357" s="7" t="n">
        <v>6773.53</v>
      </c>
      <c r="G3357" s="7" t="n">
        <v>7276.93</v>
      </c>
      <c r="H3357" s="7" t="n">
        <v>-503.4</v>
      </c>
      <c r="I3357" s="7" t="n">
        <v>-83.24</v>
      </c>
      <c r="J3357" s="8" t="n">
        <v>60.4745</v>
      </c>
    </row>
    <row r="3358" customFormat="false" ht="15" hidden="false" customHeight="false" outlineLevel="0" collapsed="false">
      <c r="A3358" s="4" t="n">
        <v>41884</v>
      </c>
      <c r="B3358" s="5" t="n">
        <v>2014</v>
      </c>
      <c r="C3358" s="5" t="n">
        <v>9</v>
      </c>
      <c r="D3358" s="6" t="str">
        <f aca="false">IF(MONTH(A3358)&gt;=4,"FY "&amp;YEAR(A3358)&amp;"-"&amp;RIGHT(YEAR(A3358)+1,2),"FY "&amp;(YEAR(A3358)-1)&amp;"-"&amp;RIGHT(YEAR(A3358),2))</f>
        <v>FY 2014-15</v>
      </c>
      <c r="E3358" s="5" t="s">
        <v>13</v>
      </c>
      <c r="F3358" s="7" t="n">
        <v>3829.77</v>
      </c>
      <c r="G3358" s="7" t="n">
        <v>3273.98</v>
      </c>
      <c r="H3358" s="7" t="n">
        <v>555.79</v>
      </c>
      <c r="I3358" s="7" t="n">
        <v>91.91</v>
      </c>
      <c r="J3358" s="8" t="n">
        <v>60.4735</v>
      </c>
    </row>
    <row r="3359" customFormat="false" ht="15" hidden="false" customHeight="false" outlineLevel="0" collapsed="false">
      <c r="A3359" s="4" t="n">
        <v>41885</v>
      </c>
      <c r="B3359" s="5" t="n">
        <v>2014</v>
      </c>
      <c r="C3359" s="5" t="n">
        <v>9</v>
      </c>
      <c r="D3359" s="6" t="str">
        <f aca="false">IF(MONTH(A3359)&gt;=4,"FY "&amp;YEAR(A3359)&amp;"-"&amp;RIGHT(YEAR(A3359)+1,2),"FY "&amp;(YEAR(A3359)-1)&amp;"-"&amp;RIGHT(YEAR(A3359),2))</f>
        <v>FY 2014-15</v>
      </c>
      <c r="E3359" s="5" t="s">
        <v>13</v>
      </c>
      <c r="F3359" s="7" t="n">
        <v>4065.23</v>
      </c>
      <c r="G3359" s="7" t="n">
        <v>3192.15</v>
      </c>
      <c r="H3359" s="7" t="n">
        <v>873.08</v>
      </c>
      <c r="I3359" s="7" t="n">
        <v>144.05</v>
      </c>
      <c r="J3359" s="8" t="n">
        <v>60.61</v>
      </c>
    </row>
    <row r="3360" customFormat="false" ht="15" hidden="false" customHeight="false" outlineLevel="0" collapsed="false">
      <c r="A3360" s="4" t="n">
        <v>41886</v>
      </c>
      <c r="B3360" s="5" t="n">
        <v>2014</v>
      </c>
      <c r="C3360" s="5" t="n">
        <v>9</v>
      </c>
      <c r="D3360" s="6" t="str">
        <f aca="false">IF(MONTH(A3360)&gt;=4,"FY "&amp;YEAR(A3360)&amp;"-"&amp;RIGHT(YEAR(A3360)+1,2),"FY "&amp;(YEAR(A3360)-1)&amp;"-"&amp;RIGHT(YEAR(A3360),2))</f>
        <v>FY 2014-15</v>
      </c>
      <c r="E3360" s="5" t="s">
        <v>13</v>
      </c>
      <c r="F3360" s="7" t="n">
        <v>6178.49</v>
      </c>
      <c r="G3360" s="7" t="n">
        <v>4863.78</v>
      </c>
      <c r="H3360" s="7" t="n">
        <v>1314.71</v>
      </c>
      <c r="I3360" s="7" t="n">
        <v>216.91</v>
      </c>
      <c r="J3360" s="8" t="n">
        <v>60.61</v>
      </c>
    </row>
    <row r="3361" customFormat="false" ht="15" hidden="false" customHeight="false" outlineLevel="0" collapsed="false">
      <c r="A3361" s="4" t="n">
        <v>41887</v>
      </c>
      <c r="B3361" s="5" t="n">
        <v>2014</v>
      </c>
      <c r="C3361" s="5" t="n">
        <v>9</v>
      </c>
      <c r="D3361" s="6" t="str">
        <f aca="false">IF(MONTH(A3361)&gt;=4,"FY "&amp;YEAR(A3361)&amp;"-"&amp;RIGHT(YEAR(A3361)+1,2),"FY "&amp;(YEAR(A3361)-1)&amp;"-"&amp;RIGHT(YEAR(A3361),2))</f>
        <v>FY 2014-15</v>
      </c>
      <c r="E3361" s="5" t="s">
        <v>13</v>
      </c>
      <c r="F3361" s="7" t="n">
        <v>5472.59</v>
      </c>
      <c r="G3361" s="7" t="n">
        <v>3740.3</v>
      </c>
      <c r="H3361" s="7" t="n">
        <v>1732.29</v>
      </c>
      <c r="I3361" s="7" t="n">
        <v>286.54</v>
      </c>
      <c r="J3361" s="8" t="n">
        <v>60.454</v>
      </c>
    </row>
    <row r="3362" customFormat="false" ht="15" hidden="false" customHeight="false" outlineLevel="0" collapsed="false">
      <c r="A3362" s="4" t="n">
        <v>41890</v>
      </c>
      <c r="B3362" s="5" t="n">
        <v>2014</v>
      </c>
      <c r="C3362" s="5" t="n">
        <v>9</v>
      </c>
      <c r="D3362" s="6" t="str">
        <f aca="false">IF(MONTH(A3362)&gt;=4,"FY "&amp;YEAR(A3362)&amp;"-"&amp;RIGHT(YEAR(A3362)+1,2),"FY "&amp;(YEAR(A3362)-1)&amp;"-"&amp;RIGHT(YEAR(A3362),2))</f>
        <v>FY 2014-15</v>
      </c>
      <c r="E3362" s="5" t="s">
        <v>13</v>
      </c>
      <c r="F3362" s="7" t="n">
        <v>3823.03</v>
      </c>
      <c r="G3362" s="7" t="n">
        <v>3495.73</v>
      </c>
      <c r="H3362" s="7" t="n">
        <v>327.3</v>
      </c>
      <c r="I3362" s="7" t="n">
        <v>54.16</v>
      </c>
      <c r="J3362" s="8" t="n">
        <v>60.4385</v>
      </c>
    </row>
    <row r="3363" customFormat="false" ht="15" hidden="false" customHeight="false" outlineLevel="0" collapsed="false">
      <c r="A3363" s="4" t="n">
        <v>41891</v>
      </c>
      <c r="B3363" s="5" t="n">
        <v>2014</v>
      </c>
      <c r="C3363" s="5" t="n">
        <v>9</v>
      </c>
      <c r="D3363" s="6" t="str">
        <f aca="false">IF(MONTH(A3363)&gt;=4,"FY "&amp;YEAR(A3363)&amp;"-"&amp;RIGHT(YEAR(A3363)+1,2),"FY "&amp;(YEAR(A3363)-1)&amp;"-"&amp;RIGHT(YEAR(A3363),2))</f>
        <v>FY 2014-15</v>
      </c>
      <c r="E3363" s="5" t="s">
        <v>13</v>
      </c>
      <c r="F3363" s="7" t="n">
        <v>4385.9</v>
      </c>
      <c r="G3363" s="7" t="n">
        <v>3249.75</v>
      </c>
      <c r="H3363" s="7" t="n">
        <v>1136.15</v>
      </c>
      <c r="I3363" s="7" t="n">
        <v>188.54</v>
      </c>
      <c r="J3363" s="8" t="n">
        <v>60.2628</v>
      </c>
    </row>
    <row r="3364" customFormat="false" ht="15" hidden="false" customHeight="false" outlineLevel="0" collapsed="false">
      <c r="A3364" s="4" t="n">
        <v>41892</v>
      </c>
      <c r="B3364" s="5" t="n">
        <v>2014</v>
      </c>
      <c r="C3364" s="5" t="n">
        <v>9</v>
      </c>
      <c r="D3364" s="6" t="str">
        <f aca="false">IF(MONTH(A3364)&gt;=4,"FY "&amp;YEAR(A3364)&amp;"-"&amp;RIGHT(YEAR(A3364)+1,2),"FY "&amp;(YEAR(A3364)-1)&amp;"-"&amp;RIGHT(YEAR(A3364),2))</f>
        <v>FY 2014-15</v>
      </c>
      <c r="E3364" s="5" t="s">
        <v>13</v>
      </c>
      <c r="F3364" s="7" t="n">
        <v>2720.12</v>
      </c>
      <c r="G3364" s="7" t="n">
        <v>2179.32</v>
      </c>
      <c r="H3364" s="7" t="n">
        <v>540.8</v>
      </c>
      <c r="I3364" s="7" t="n">
        <v>89.5</v>
      </c>
      <c r="J3364" s="8" t="n">
        <v>60.4277</v>
      </c>
    </row>
    <row r="3365" customFormat="false" ht="15" hidden="false" customHeight="false" outlineLevel="0" collapsed="false">
      <c r="A3365" s="4" t="n">
        <v>41893</v>
      </c>
      <c r="B3365" s="5" t="n">
        <v>2014</v>
      </c>
      <c r="C3365" s="5" t="n">
        <v>9</v>
      </c>
      <c r="D3365" s="6" t="str">
        <f aca="false">IF(MONTH(A3365)&gt;=4,"FY "&amp;YEAR(A3365)&amp;"-"&amp;RIGHT(YEAR(A3365)+1,2),"FY "&amp;(YEAR(A3365)-1)&amp;"-"&amp;RIGHT(YEAR(A3365),2))</f>
        <v>FY 2014-15</v>
      </c>
      <c r="E3365" s="5" t="s">
        <v>13</v>
      </c>
      <c r="F3365" s="7" t="n">
        <v>3282.34</v>
      </c>
      <c r="G3365" s="7" t="n">
        <v>3065.57</v>
      </c>
      <c r="H3365" s="7" t="n">
        <v>216.77</v>
      </c>
      <c r="I3365" s="7" t="n">
        <v>35.64</v>
      </c>
      <c r="J3365" s="8" t="n">
        <v>60.8256</v>
      </c>
    </row>
    <row r="3366" customFormat="false" ht="15" hidden="false" customHeight="false" outlineLevel="0" collapsed="false">
      <c r="A3366" s="4" t="n">
        <v>41894</v>
      </c>
      <c r="B3366" s="5" t="n">
        <v>2014</v>
      </c>
      <c r="C3366" s="5" t="n">
        <v>9</v>
      </c>
      <c r="D3366" s="6" t="str">
        <f aca="false">IF(MONTH(A3366)&gt;=4,"FY "&amp;YEAR(A3366)&amp;"-"&amp;RIGHT(YEAR(A3366)+1,2),"FY "&amp;(YEAR(A3366)-1)&amp;"-"&amp;RIGHT(YEAR(A3366),2))</f>
        <v>FY 2014-15</v>
      </c>
      <c r="E3366" s="5" t="s">
        <v>13</v>
      </c>
      <c r="F3366" s="7" t="n">
        <v>3765.88</v>
      </c>
      <c r="G3366" s="7" t="n">
        <v>3293.88</v>
      </c>
      <c r="H3366" s="7" t="n">
        <v>472</v>
      </c>
      <c r="I3366" s="7" t="n">
        <v>77.48</v>
      </c>
      <c r="J3366" s="8" t="n">
        <v>60.9155</v>
      </c>
    </row>
    <row r="3367" customFormat="false" ht="15" hidden="false" customHeight="false" outlineLevel="0" collapsed="false">
      <c r="A3367" s="4" t="n">
        <v>41897</v>
      </c>
      <c r="B3367" s="5" t="n">
        <v>2014</v>
      </c>
      <c r="C3367" s="5" t="n">
        <v>9</v>
      </c>
      <c r="D3367" s="6" t="str">
        <f aca="false">IF(MONTH(A3367)&gt;=4,"FY "&amp;YEAR(A3367)&amp;"-"&amp;RIGHT(YEAR(A3367)+1,2),"FY "&amp;(YEAR(A3367)-1)&amp;"-"&amp;RIGHT(YEAR(A3367),2))</f>
        <v>FY 2014-15</v>
      </c>
      <c r="E3367" s="5" t="s">
        <v>13</v>
      </c>
      <c r="F3367" s="7" t="n">
        <v>3753.34</v>
      </c>
      <c r="G3367" s="7" t="n">
        <v>3504.62</v>
      </c>
      <c r="H3367" s="7" t="n">
        <v>248.72</v>
      </c>
      <c r="I3367" s="7" t="n">
        <v>40.83</v>
      </c>
      <c r="J3367" s="8" t="n">
        <v>60.9155</v>
      </c>
    </row>
    <row r="3368" customFormat="false" ht="15" hidden="false" customHeight="false" outlineLevel="0" collapsed="false">
      <c r="A3368" s="4" t="n">
        <v>41898</v>
      </c>
      <c r="B3368" s="5" t="n">
        <v>2014</v>
      </c>
      <c r="C3368" s="5" t="n">
        <v>9</v>
      </c>
      <c r="D3368" s="6" t="str">
        <f aca="false">IF(MONTH(A3368)&gt;=4,"FY "&amp;YEAR(A3368)&amp;"-"&amp;RIGHT(YEAR(A3368)+1,2),"FY "&amp;(YEAR(A3368)-1)&amp;"-"&amp;RIGHT(YEAR(A3368),2))</f>
        <v>FY 2014-15</v>
      </c>
      <c r="E3368" s="5" t="s">
        <v>13</v>
      </c>
      <c r="F3368" s="7" t="n">
        <v>3584.55</v>
      </c>
      <c r="G3368" s="7" t="n">
        <v>3099.22</v>
      </c>
      <c r="H3368" s="7" t="n">
        <v>485.33</v>
      </c>
      <c r="I3368" s="7" t="n">
        <v>79.57</v>
      </c>
      <c r="J3368" s="8" t="n">
        <v>60.9945</v>
      </c>
    </row>
    <row r="3369" customFormat="false" ht="15" hidden="false" customHeight="false" outlineLevel="0" collapsed="false">
      <c r="A3369" s="4" t="n">
        <v>41899</v>
      </c>
      <c r="B3369" s="5" t="n">
        <v>2014</v>
      </c>
      <c r="C3369" s="5" t="n">
        <v>9</v>
      </c>
      <c r="D3369" s="6" t="str">
        <f aca="false">IF(MONTH(A3369)&gt;=4,"FY "&amp;YEAR(A3369)&amp;"-"&amp;RIGHT(YEAR(A3369)+1,2),"FY "&amp;(YEAR(A3369)-1)&amp;"-"&amp;RIGHT(YEAR(A3369),2))</f>
        <v>FY 2014-15</v>
      </c>
      <c r="E3369" s="5" t="s">
        <v>13</v>
      </c>
      <c r="F3369" s="7" t="n">
        <v>3165.43</v>
      </c>
      <c r="G3369" s="7" t="n">
        <v>3902.94</v>
      </c>
      <c r="H3369" s="7" t="n">
        <v>-737.51</v>
      </c>
      <c r="I3369" s="7" t="n">
        <v>-120.7</v>
      </c>
      <c r="J3369" s="8" t="n">
        <v>61.1015</v>
      </c>
    </row>
    <row r="3370" customFormat="false" ht="15" hidden="false" customHeight="false" outlineLevel="0" collapsed="false">
      <c r="A3370" s="4" t="n">
        <v>41900</v>
      </c>
      <c r="B3370" s="5" t="n">
        <v>2014</v>
      </c>
      <c r="C3370" s="5" t="n">
        <v>9</v>
      </c>
      <c r="D3370" s="6" t="str">
        <f aca="false">IF(MONTH(A3370)&gt;=4,"FY "&amp;YEAR(A3370)&amp;"-"&amp;RIGHT(YEAR(A3370)+1,2),"FY "&amp;(YEAR(A3370)-1)&amp;"-"&amp;RIGHT(YEAR(A3370),2))</f>
        <v>FY 2014-15</v>
      </c>
      <c r="E3370" s="5" t="s">
        <v>13</v>
      </c>
      <c r="F3370" s="7" t="n">
        <v>4297.65</v>
      </c>
      <c r="G3370" s="7" t="n">
        <v>4119.14</v>
      </c>
      <c r="H3370" s="7" t="n">
        <v>178.51</v>
      </c>
      <c r="I3370" s="7" t="n">
        <v>29.29</v>
      </c>
      <c r="J3370" s="8" t="n">
        <v>60.954</v>
      </c>
    </row>
    <row r="3371" customFormat="false" ht="15" hidden="false" customHeight="false" outlineLevel="0" collapsed="false">
      <c r="A3371" s="4" t="n">
        <v>41901</v>
      </c>
      <c r="B3371" s="5" t="n">
        <v>2014</v>
      </c>
      <c r="C3371" s="5" t="n">
        <v>9</v>
      </c>
      <c r="D3371" s="6" t="str">
        <f aca="false">IF(MONTH(A3371)&gt;=4,"FY "&amp;YEAR(A3371)&amp;"-"&amp;RIGHT(YEAR(A3371)+1,2),"FY "&amp;(YEAR(A3371)-1)&amp;"-"&amp;RIGHT(YEAR(A3371),2))</f>
        <v>FY 2014-15</v>
      </c>
      <c r="E3371" s="5" t="s">
        <v>13</v>
      </c>
      <c r="F3371" s="7" t="n">
        <v>3450.13</v>
      </c>
      <c r="G3371" s="7" t="n">
        <v>3295.6</v>
      </c>
      <c r="H3371" s="7" t="n">
        <v>154.53</v>
      </c>
      <c r="I3371" s="7" t="n">
        <v>25.31</v>
      </c>
      <c r="J3371" s="8" t="n">
        <v>61.0558</v>
      </c>
    </row>
    <row r="3372" customFormat="false" ht="15" hidden="false" customHeight="false" outlineLevel="0" collapsed="false">
      <c r="A3372" s="4" t="n">
        <v>41904</v>
      </c>
      <c r="B3372" s="5" t="n">
        <v>2014</v>
      </c>
      <c r="C3372" s="5" t="n">
        <v>9</v>
      </c>
      <c r="D3372" s="6" t="str">
        <f aca="false">IF(MONTH(A3372)&gt;=4,"FY "&amp;YEAR(A3372)&amp;"-"&amp;RIGHT(YEAR(A3372)+1,2),"FY "&amp;(YEAR(A3372)-1)&amp;"-"&amp;RIGHT(YEAR(A3372),2))</f>
        <v>FY 2014-15</v>
      </c>
      <c r="E3372" s="5" t="s">
        <v>13</v>
      </c>
      <c r="F3372" s="7" t="n">
        <v>9110.97</v>
      </c>
      <c r="G3372" s="7" t="n">
        <v>8998.6</v>
      </c>
      <c r="H3372" s="7" t="n">
        <v>112.37</v>
      </c>
      <c r="I3372" s="7" t="n">
        <v>18.48</v>
      </c>
      <c r="J3372" s="8" t="n">
        <v>60.8055</v>
      </c>
    </row>
    <row r="3373" customFormat="false" ht="15" hidden="false" customHeight="false" outlineLevel="0" collapsed="false">
      <c r="A3373" s="4" t="n">
        <v>41905</v>
      </c>
      <c r="B3373" s="5" t="n">
        <v>2014</v>
      </c>
      <c r="C3373" s="5" t="n">
        <v>9</v>
      </c>
      <c r="D3373" s="6" t="str">
        <f aca="false">IF(MONTH(A3373)&gt;=4,"FY "&amp;YEAR(A3373)&amp;"-"&amp;RIGHT(YEAR(A3373)+1,2),"FY "&amp;(YEAR(A3373)-1)&amp;"-"&amp;RIGHT(YEAR(A3373),2))</f>
        <v>FY 2014-15</v>
      </c>
      <c r="E3373" s="5" t="s">
        <v>13</v>
      </c>
      <c r="F3373" s="7" t="n">
        <v>2671.24</v>
      </c>
      <c r="G3373" s="7" t="n">
        <v>2602.09</v>
      </c>
      <c r="H3373" s="7" t="n">
        <v>69.15</v>
      </c>
      <c r="I3373" s="7" t="n">
        <v>11.37</v>
      </c>
      <c r="J3373" s="8" t="n">
        <v>60.7875</v>
      </c>
    </row>
    <row r="3374" customFormat="false" ht="15" hidden="false" customHeight="false" outlineLevel="0" collapsed="false">
      <c r="A3374" s="4" t="n">
        <v>41906</v>
      </c>
      <c r="B3374" s="5" t="n">
        <v>2014</v>
      </c>
      <c r="C3374" s="5" t="n">
        <v>9</v>
      </c>
      <c r="D3374" s="6" t="str">
        <f aca="false">IF(MONTH(A3374)&gt;=4,"FY "&amp;YEAR(A3374)&amp;"-"&amp;RIGHT(YEAR(A3374)+1,2),"FY "&amp;(YEAR(A3374)-1)&amp;"-"&amp;RIGHT(YEAR(A3374),2))</f>
        <v>FY 2014-15</v>
      </c>
      <c r="E3374" s="5" t="s">
        <v>13</v>
      </c>
      <c r="F3374" s="7" t="n">
        <v>3942.58</v>
      </c>
      <c r="G3374" s="7" t="n">
        <v>4896.97</v>
      </c>
      <c r="H3374" s="7" t="n">
        <v>-954.39</v>
      </c>
      <c r="I3374" s="7" t="n">
        <v>-156.79</v>
      </c>
      <c r="J3374" s="8" t="n">
        <v>60.8708</v>
      </c>
    </row>
    <row r="3375" customFormat="false" ht="15" hidden="false" customHeight="false" outlineLevel="0" collapsed="false">
      <c r="A3375" s="4" t="n">
        <v>41907</v>
      </c>
      <c r="B3375" s="5" t="n">
        <v>2014</v>
      </c>
      <c r="C3375" s="5" t="n">
        <v>9</v>
      </c>
      <c r="D3375" s="6" t="str">
        <f aca="false">IF(MONTH(A3375)&gt;=4,"FY "&amp;YEAR(A3375)&amp;"-"&amp;RIGHT(YEAR(A3375)+1,2),"FY "&amp;(YEAR(A3375)-1)&amp;"-"&amp;RIGHT(YEAR(A3375),2))</f>
        <v>FY 2014-15</v>
      </c>
      <c r="E3375" s="5" t="s">
        <v>13</v>
      </c>
      <c r="F3375" s="7" t="n">
        <v>3547.08</v>
      </c>
      <c r="G3375" s="7" t="n">
        <v>4236.15</v>
      </c>
      <c r="H3375" s="7" t="n">
        <v>-689.07</v>
      </c>
      <c r="I3375" s="7" t="n">
        <v>-112.91</v>
      </c>
      <c r="J3375" s="8" t="n">
        <v>61.0293</v>
      </c>
    </row>
    <row r="3376" customFormat="false" ht="15" hidden="false" customHeight="false" outlineLevel="0" collapsed="false">
      <c r="A3376" s="4" t="n">
        <v>41908</v>
      </c>
      <c r="B3376" s="5" t="n">
        <v>2014</v>
      </c>
      <c r="C3376" s="5" t="n">
        <v>9</v>
      </c>
      <c r="D3376" s="6" t="str">
        <f aca="false">IF(MONTH(A3376)&gt;=4,"FY "&amp;YEAR(A3376)&amp;"-"&amp;RIGHT(YEAR(A3376)+1,2),"FY "&amp;(YEAR(A3376)-1)&amp;"-"&amp;RIGHT(YEAR(A3376),2))</f>
        <v>FY 2014-15</v>
      </c>
      <c r="E3376" s="5" t="s">
        <v>13</v>
      </c>
      <c r="F3376" s="7" t="n">
        <v>5369.4</v>
      </c>
      <c r="G3376" s="7" t="n">
        <v>5785.66</v>
      </c>
      <c r="H3376" s="7" t="n">
        <v>-416.26</v>
      </c>
      <c r="I3376" s="7" t="n">
        <v>-68.21</v>
      </c>
      <c r="J3376" s="8" t="n">
        <v>61.0245</v>
      </c>
    </row>
    <row r="3377" customFormat="false" ht="15" hidden="false" customHeight="false" outlineLevel="0" collapsed="false">
      <c r="A3377" s="4" t="n">
        <v>41911</v>
      </c>
      <c r="B3377" s="5" t="n">
        <v>2014</v>
      </c>
      <c r="C3377" s="5" t="n">
        <v>9</v>
      </c>
      <c r="D3377" s="6" t="str">
        <f aca="false">IF(MONTH(A3377)&gt;=4,"FY "&amp;YEAR(A3377)&amp;"-"&amp;RIGHT(YEAR(A3377)+1,2),"FY "&amp;(YEAR(A3377)-1)&amp;"-"&amp;RIGHT(YEAR(A3377),2))</f>
        <v>FY 2014-15</v>
      </c>
      <c r="E3377" s="5" t="s">
        <v>13</v>
      </c>
      <c r="F3377" s="7" t="n">
        <v>3638.97</v>
      </c>
      <c r="G3377" s="7" t="n">
        <v>3884.91</v>
      </c>
      <c r="H3377" s="7" t="n">
        <v>-245.94</v>
      </c>
      <c r="I3377" s="7" t="n">
        <v>-39.95</v>
      </c>
      <c r="J3377" s="8" t="n">
        <v>61.572</v>
      </c>
    </row>
    <row r="3378" customFormat="false" ht="15" hidden="false" customHeight="false" outlineLevel="0" collapsed="false">
      <c r="A3378" s="4" t="n">
        <v>41912</v>
      </c>
      <c r="B3378" s="5" t="n">
        <v>2014</v>
      </c>
      <c r="C3378" s="5" t="n">
        <v>9</v>
      </c>
      <c r="D3378" s="6" t="str">
        <f aca="false">IF(MONTH(A3378)&gt;=4,"FY "&amp;YEAR(A3378)&amp;"-"&amp;RIGHT(YEAR(A3378)+1,2),"FY "&amp;(YEAR(A3378)-1)&amp;"-"&amp;RIGHT(YEAR(A3378),2))</f>
        <v>FY 2014-15</v>
      </c>
      <c r="E3378" s="5" t="s">
        <v>13</v>
      </c>
      <c r="F3378" s="7" t="n">
        <v>2665.36</v>
      </c>
      <c r="G3378" s="7" t="n">
        <v>2433.77</v>
      </c>
      <c r="H3378" s="7" t="n">
        <v>231.59</v>
      </c>
      <c r="I3378" s="7" t="n">
        <v>37.7</v>
      </c>
      <c r="J3378" s="8" t="n">
        <v>61.4273</v>
      </c>
    </row>
    <row r="3379" customFormat="false" ht="15" hidden="false" customHeight="false" outlineLevel="0" collapsed="false">
      <c r="A3379" s="4" t="n">
        <v>41913</v>
      </c>
      <c r="B3379" s="5" t="n">
        <v>2014</v>
      </c>
      <c r="C3379" s="5" t="n">
        <v>10</v>
      </c>
      <c r="D3379" s="6" t="str">
        <f aca="false">IF(MONTH(A3379)&gt;=4,"FY "&amp;YEAR(A3379)&amp;"-"&amp;RIGHT(YEAR(A3379)+1,2),"FY "&amp;(YEAR(A3379)-1)&amp;"-"&amp;RIGHT(YEAR(A3379),2))</f>
        <v>FY 2014-15</v>
      </c>
      <c r="E3379" s="5" t="s">
        <v>13</v>
      </c>
      <c r="F3379" s="7" t="n">
        <v>4797.55</v>
      </c>
      <c r="G3379" s="7" t="n">
        <v>4954.68</v>
      </c>
      <c r="H3379" s="7" t="n">
        <v>-157.13</v>
      </c>
      <c r="I3379" s="7" t="n">
        <v>-25.5</v>
      </c>
      <c r="J3379" s="8" t="n">
        <v>61.6135</v>
      </c>
    </row>
    <row r="3380" customFormat="false" ht="15" hidden="false" customHeight="false" outlineLevel="0" collapsed="false">
      <c r="A3380" s="4" t="n">
        <v>41919</v>
      </c>
      <c r="B3380" s="5" t="n">
        <v>2014</v>
      </c>
      <c r="C3380" s="5" t="n">
        <v>10</v>
      </c>
      <c r="D3380" s="6" t="str">
        <f aca="false">IF(MONTH(A3380)&gt;=4,"FY "&amp;YEAR(A3380)&amp;"-"&amp;RIGHT(YEAR(A3380)+1,2),"FY "&amp;(YEAR(A3380)-1)&amp;"-"&amp;RIGHT(YEAR(A3380),2))</f>
        <v>FY 2014-15</v>
      </c>
      <c r="E3380" s="5" t="s">
        <v>13</v>
      </c>
      <c r="F3380" s="7" t="n">
        <v>3942.79</v>
      </c>
      <c r="G3380" s="7" t="n">
        <v>3356.51</v>
      </c>
      <c r="H3380" s="7" t="n">
        <v>586.28</v>
      </c>
      <c r="I3380" s="7" t="n">
        <v>94.94</v>
      </c>
      <c r="J3380" s="8" t="n">
        <v>61.7511</v>
      </c>
    </row>
    <row r="3381" customFormat="false" ht="15" hidden="false" customHeight="false" outlineLevel="0" collapsed="false">
      <c r="A3381" s="4" t="n">
        <v>41920</v>
      </c>
      <c r="B3381" s="5" t="n">
        <v>2014</v>
      </c>
      <c r="C3381" s="5" t="n">
        <v>10</v>
      </c>
      <c r="D3381" s="6" t="str">
        <f aca="false">IF(MONTH(A3381)&gt;=4,"FY "&amp;YEAR(A3381)&amp;"-"&amp;RIGHT(YEAR(A3381)+1,2),"FY "&amp;(YEAR(A3381)-1)&amp;"-"&amp;RIGHT(YEAR(A3381),2))</f>
        <v>FY 2014-15</v>
      </c>
      <c r="E3381" s="5" t="s">
        <v>13</v>
      </c>
      <c r="F3381" s="7" t="n">
        <v>5094.83</v>
      </c>
      <c r="G3381" s="7" t="n">
        <v>5135.6</v>
      </c>
      <c r="H3381" s="7" t="n">
        <v>-40.77</v>
      </c>
      <c r="I3381" s="7" t="n">
        <v>-6.64</v>
      </c>
      <c r="J3381" s="8" t="n">
        <v>61.3595</v>
      </c>
    </row>
    <row r="3382" customFormat="false" ht="15" hidden="false" customHeight="false" outlineLevel="0" collapsed="false">
      <c r="A3382" s="4" t="n">
        <v>41921</v>
      </c>
      <c r="B3382" s="5" t="n">
        <v>2014</v>
      </c>
      <c r="C3382" s="5" t="n">
        <v>10</v>
      </c>
      <c r="D3382" s="6" t="str">
        <f aca="false">IF(MONTH(A3382)&gt;=4,"FY "&amp;YEAR(A3382)&amp;"-"&amp;RIGHT(YEAR(A3382)+1,2),"FY "&amp;(YEAR(A3382)-1)&amp;"-"&amp;RIGHT(YEAR(A3382),2))</f>
        <v>FY 2014-15</v>
      </c>
      <c r="E3382" s="5" t="s">
        <v>13</v>
      </c>
      <c r="F3382" s="7" t="n">
        <v>3267.86</v>
      </c>
      <c r="G3382" s="7" t="n">
        <v>4457.4</v>
      </c>
      <c r="H3382" s="7" t="n">
        <v>-1189.54</v>
      </c>
      <c r="I3382" s="7" t="n">
        <v>-193.53</v>
      </c>
      <c r="J3382" s="8" t="n">
        <v>61.4648</v>
      </c>
    </row>
    <row r="3383" customFormat="false" ht="15" hidden="false" customHeight="false" outlineLevel="0" collapsed="false">
      <c r="A3383" s="4" t="n">
        <v>41922</v>
      </c>
      <c r="B3383" s="5" t="n">
        <v>2014</v>
      </c>
      <c r="C3383" s="5" t="n">
        <v>10</v>
      </c>
      <c r="D3383" s="6" t="str">
        <f aca="false">IF(MONTH(A3383)&gt;=4,"FY "&amp;YEAR(A3383)&amp;"-"&amp;RIGHT(YEAR(A3383)+1,2),"FY "&amp;(YEAR(A3383)-1)&amp;"-"&amp;RIGHT(YEAR(A3383),2))</f>
        <v>FY 2014-15</v>
      </c>
      <c r="E3383" s="5" t="s">
        <v>13</v>
      </c>
      <c r="F3383" s="7" t="n">
        <v>3148.65</v>
      </c>
      <c r="G3383" s="7" t="n">
        <v>3134.04</v>
      </c>
      <c r="H3383" s="7" t="n">
        <v>14.61</v>
      </c>
      <c r="I3383" s="7" t="n">
        <v>2.39</v>
      </c>
      <c r="J3383" s="8" t="n">
        <v>61.0368</v>
      </c>
    </row>
    <row r="3384" customFormat="false" ht="15" hidden="false" customHeight="false" outlineLevel="0" collapsed="false">
      <c r="A3384" s="4" t="n">
        <v>41925</v>
      </c>
      <c r="B3384" s="5" t="n">
        <v>2014</v>
      </c>
      <c r="C3384" s="5" t="n">
        <v>10</v>
      </c>
      <c r="D3384" s="6" t="str">
        <f aca="false">IF(MONTH(A3384)&gt;=4,"FY "&amp;YEAR(A3384)&amp;"-"&amp;RIGHT(YEAR(A3384)+1,2),"FY "&amp;(YEAR(A3384)-1)&amp;"-"&amp;RIGHT(YEAR(A3384),2))</f>
        <v>FY 2014-15</v>
      </c>
      <c r="E3384" s="5" t="s">
        <v>13</v>
      </c>
      <c r="F3384" s="7" t="n">
        <v>2576.75</v>
      </c>
      <c r="G3384" s="7" t="n">
        <v>3226.5</v>
      </c>
      <c r="H3384" s="7" t="n">
        <v>-649.75</v>
      </c>
      <c r="I3384" s="7" t="n">
        <v>-106.23</v>
      </c>
      <c r="J3384" s="8" t="n">
        <v>61.1624</v>
      </c>
    </row>
    <row r="3385" customFormat="false" ht="15" hidden="false" customHeight="false" outlineLevel="0" collapsed="false">
      <c r="A3385" s="4" t="n">
        <v>41926</v>
      </c>
      <c r="B3385" s="5" t="n">
        <v>2014</v>
      </c>
      <c r="C3385" s="5" t="n">
        <v>10</v>
      </c>
      <c r="D3385" s="6" t="str">
        <f aca="false">IF(MONTH(A3385)&gt;=4,"FY "&amp;YEAR(A3385)&amp;"-"&amp;RIGHT(YEAR(A3385)+1,2),"FY "&amp;(YEAR(A3385)-1)&amp;"-"&amp;RIGHT(YEAR(A3385),2))</f>
        <v>FY 2014-15</v>
      </c>
      <c r="E3385" s="5" t="s">
        <v>13</v>
      </c>
      <c r="F3385" s="7" t="n">
        <v>2528.51</v>
      </c>
      <c r="G3385" s="7" t="n">
        <v>3070.88</v>
      </c>
      <c r="H3385" s="7" t="n">
        <v>-542.37</v>
      </c>
      <c r="I3385" s="7" t="n">
        <v>-88.56</v>
      </c>
      <c r="J3385" s="8" t="n">
        <v>61.2455</v>
      </c>
    </row>
    <row r="3386" customFormat="false" ht="15" hidden="false" customHeight="false" outlineLevel="0" collapsed="false">
      <c r="A3386" s="4" t="n">
        <v>41928</v>
      </c>
      <c r="B3386" s="5" t="n">
        <v>2014</v>
      </c>
      <c r="C3386" s="5" t="n">
        <v>10</v>
      </c>
      <c r="D3386" s="6" t="str">
        <f aca="false">IF(MONTH(A3386)&gt;=4,"FY "&amp;YEAR(A3386)&amp;"-"&amp;RIGHT(YEAR(A3386)+1,2),"FY "&amp;(YEAR(A3386)-1)&amp;"-"&amp;RIGHT(YEAR(A3386),2))</f>
        <v>FY 2014-15</v>
      </c>
      <c r="E3386" s="5" t="s">
        <v>13</v>
      </c>
      <c r="F3386" s="7" t="n">
        <v>2922.45</v>
      </c>
      <c r="G3386" s="7" t="n">
        <v>3601.77</v>
      </c>
      <c r="H3386" s="7" t="n">
        <v>-679.32</v>
      </c>
      <c r="I3386" s="7" t="n">
        <v>-111.16</v>
      </c>
      <c r="J3386" s="8" t="n">
        <v>61.1078</v>
      </c>
    </row>
    <row r="3387" customFormat="false" ht="15" hidden="false" customHeight="false" outlineLevel="0" collapsed="false">
      <c r="A3387" s="4" t="n">
        <v>41929</v>
      </c>
      <c r="B3387" s="5" t="n">
        <v>2014</v>
      </c>
      <c r="C3387" s="5" t="n">
        <v>10</v>
      </c>
      <c r="D3387" s="6" t="str">
        <f aca="false">IF(MONTH(A3387)&gt;=4,"FY "&amp;YEAR(A3387)&amp;"-"&amp;RIGHT(YEAR(A3387)+1,2),"FY "&amp;(YEAR(A3387)-1)&amp;"-"&amp;RIGHT(YEAR(A3387),2))</f>
        <v>FY 2014-15</v>
      </c>
      <c r="E3387" s="5" t="s">
        <v>13</v>
      </c>
      <c r="F3387" s="7" t="n">
        <v>4205.07</v>
      </c>
      <c r="G3387" s="7" t="n">
        <v>5302.18</v>
      </c>
      <c r="H3387" s="7" t="n">
        <v>-1097.11</v>
      </c>
      <c r="I3387" s="7" t="n">
        <v>-178.45</v>
      </c>
      <c r="J3387" s="8" t="n">
        <v>61.4795</v>
      </c>
    </row>
    <row r="3388" customFormat="false" ht="15" hidden="false" customHeight="false" outlineLevel="0" collapsed="false">
      <c r="A3388" s="4" t="n">
        <v>41932</v>
      </c>
      <c r="B3388" s="5" t="n">
        <v>2014</v>
      </c>
      <c r="C3388" s="5" t="n">
        <v>10</v>
      </c>
      <c r="D3388" s="6" t="str">
        <f aca="false">IF(MONTH(A3388)&gt;=4,"FY "&amp;YEAR(A3388)&amp;"-"&amp;RIGHT(YEAR(A3388)+1,2),"FY "&amp;(YEAR(A3388)-1)&amp;"-"&amp;RIGHT(YEAR(A3388),2))</f>
        <v>FY 2014-15</v>
      </c>
      <c r="E3388" s="5" t="s">
        <v>13</v>
      </c>
      <c r="F3388" s="7" t="n">
        <v>3582.6</v>
      </c>
      <c r="G3388" s="7" t="n">
        <v>4979.18</v>
      </c>
      <c r="H3388" s="7" t="n">
        <v>-1396.58</v>
      </c>
      <c r="I3388" s="7" t="n">
        <v>-226.66</v>
      </c>
      <c r="J3388" s="8" t="n">
        <v>61.6165</v>
      </c>
    </row>
    <row r="3389" customFormat="false" ht="15" hidden="false" customHeight="false" outlineLevel="0" collapsed="false">
      <c r="A3389" s="4" t="n">
        <v>41933</v>
      </c>
      <c r="B3389" s="5" t="n">
        <v>2014</v>
      </c>
      <c r="C3389" s="5" t="n">
        <v>10</v>
      </c>
      <c r="D3389" s="6" t="str">
        <f aca="false">IF(MONTH(A3389)&gt;=4,"FY "&amp;YEAR(A3389)&amp;"-"&amp;RIGHT(YEAR(A3389)+1,2),"FY "&amp;(YEAR(A3389)-1)&amp;"-"&amp;RIGHT(YEAR(A3389),2))</f>
        <v>FY 2014-15</v>
      </c>
      <c r="E3389" s="5" t="s">
        <v>13</v>
      </c>
      <c r="F3389" s="7" t="n">
        <v>5961</v>
      </c>
      <c r="G3389" s="7" t="n">
        <v>4424.79</v>
      </c>
      <c r="H3389" s="7" t="n">
        <v>1536.21</v>
      </c>
      <c r="I3389" s="7" t="n">
        <v>250.66</v>
      </c>
      <c r="J3389" s="8" t="n">
        <v>61.2873</v>
      </c>
    </row>
    <row r="3390" customFormat="false" ht="15" hidden="false" customHeight="false" outlineLevel="0" collapsed="false">
      <c r="A3390" s="4" t="n">
        <v>41934</v>
      </c>
      <c r="B3390" s="5" t="n">
        <v>2014</v>
      </c>
      <c r="C3390" s="5" t="n">
        <v>10</v>
      </c>
      <c r="D3390" s="6" t="str">
        <f aca="false">IF(MONTH(A3390)&gt;=4,"FY "&amp;YEAR(A3390)&amp;"-"&amp;RIGHT(YEAR(A3390)+1,2),"FY "&amp;(YEAR(A3390)-1)&amp;"-"&amp;RIGHT(YEAR(A3390),2))</f>
        <v>FY 2014-15</v>
      </c>
      <c r="E3390" s="5" t="s">
        <v>13</v>
      </c>
      <c r="F3390" s="7" t="n">
        <v>4771.32</v>
      </c>
      <c r="G3390" s="7" t="n">
        <v>4655.82</v>
      </c>
      <c r="H3390" s="7" t="n">
        <v>115.5</v>
      </c>
      <c r="I3390" s="7" t="n">
        <v>18.85</v>
      </c>
      <c r="J3390" s="8" t="n">
        <v>61.2967</v>
      </c>
    </row>
    <row r="3391" customFormat="false" ht="15" hidden="false" customHeight="false" outlineLevel="0" collapsed="false">
      <c r="A3391" s="4" t="n">
        <v>41939</v>
      </c>
      <c r="B3391" s="5" t="n">
        <v>2014</v>
      </c>
      <c r="C3391" s="5" t="n">
        <v>10</v>
      </c>
      <c r="D3391" s="6" t="str">
        <f aca="false">IF(MONTH(A3391)&gt;=4,"FY "&amp;YEAR(A3391)&amp;"-"&amp;RIGHT(YEAR(A3391)+1,2),"FY "&amp;(YEAR(A3391)-1)&amp;"-"&amp;RIGHT(YEAR(A3391),2))</f>
        <v>FY 2014-15</v>
      </c>
      <c r="E3391" s="5" t="s">
        <v>13</v>
      </c>
      <c r="F3391" s="7" t="n">
        <v>3814.43</v>
      </c>
      <c r="G3391" s="7" t="n">
        <v>3685.2</v>
      </c>
      <c r="H3391" s="7" t="n">
        <v>129.23</v>
      </c>
      <c r="I3391" s="7" t="n">
        <v>21.1</v>
      </c>
      <c r="J3391" s="8" t="n">
        <v>61.2355</v>
      </c>
    </row>
    <row r="3392" customFormat="false" ht="15" hidden="false" customHeight="false" outlineLevel="0" collapsed="false">
      <c r="A3392" s="4" t="n">
        <v>41940</v>
      </c>
      <c r="B3392" s="5" t="n">
        <v>2014</v>
      </c>
      <c r="C3392" s="5" t="n">
        <v>10</v>
      </c>
      <c r="D3392" s="6" t="str">
        <f aca="false">IF(MONTH(A3392)&gt;=4,"FY "&amp;YEAR(A3392)&amp;"-"&amp;RIGHT(YEAR(A3392)+1,2),"FY "&amp;(YEAR(A3392)-1)&amp;"-"&amp;RIGHT(YEAR(A3392),2))</f>
        <v>FY 2014-15</v>
      </c>
      <c r="E3392" s="5" t="s">
        <v>13</v>
      </c>
      <c r="F3392" s="7" t="n">
        <v>3931.6</v>
      </c>
      <c r="G3392" s="7" t="n">
        <v>3866.64</v>
      </c>
      <c r="H3392" s="7" t="n">
        <v>64.96</v>
      </c>
      <c r="I3392" s="7" t="n">
        <v>10.61</v>
      </c>
      <c r="J3392" s="8" t="n">
        <v>61.229</v>
      </c>
    </row>
    <row r="3393" customFormat="false" ht="15" hidden="false" customHeight="false" outlineLevel="0" collapsed="false">
      <c r="A3393" s="4" t="n">
        <v>41941</v>
      </c>
      <c r="B3393" s="5" t="n">
        <v>2014</v>
      </c>
      <c r="C3393" s="5" t="n">
        <v>10</v>
      </c>
      <c r="D3393" s="6" t="str">
        <f aca="false">IF(MONTH(A3393)&gt;=4,"FY "&amp;YEAR(A3393)&amp;"-"&amp;RIGHT(YEAR(A3393)+1,2),"FY "&amp;(YEAR(A3393)-1)&amp;"-"&amp;RIGHT(YEAR(A3393),2))</f>
        <v>FY 2014-15</v>
      </c>
      <c r="E3393" s="5" t="s">
        <v>13</v>
      </c>
      <c r="F3393" s="7" t="n">
        <v>3708.92</v>
      </c>
      <c r="G3393" s="7" t="n">
        <v>3780.05</v>
      </c>
      <c r="H3393" s="7" t="n">
        <v>-71.13</v>
      </c>
      <c r="I3393" s="7" t="n">
        <v>-11.6</v>
      </c>
      <c r="J3393" s="8" t="n">
        <v>61.3524</v>
      </c>
    </row>
    <row r="3394" customFormat="false" ht="15" hidden="false" customHeight="false" outlineLevel="0" collapsed="false">
      <c r="A3394" s="4" t="n">
        <v>41942</v>
      </c>
      <c r="B3394" s="5" t="n">
        <v>2014</v>
      </c>
      <c r="C3394" s="5" t="n">
        <v>10</v>
      </c>
      <c r="D3394" s="6" t="str">
        <f aca="false">IF(MONTH(A3394)&gt;=4,"FY "&amp;YEAR(A3394)&amp;"-"&amp;RIGHT(YEAR(A3394)+1,2),"FY "&amp;(YEAR(A3394)-1)&amp;"-"&amp;RIGHT(YEAR(A3394),2))</f>
        <v>FY 2014-15</v>
      </c>
      <c r="E3394" s="5" t="s">
        <v>13</v>
      </c>
      <c r="F3394" s="7" t="n">
        <v>4407.43</v>
      </c>
      <c r="G3394" s="7" t="n">
        <v>3652.39</v>
      </c>
      <c r="H3394" s="7" t="n">
        <v>755.04</v>
      </c>
      <c r="I3394" s="7" t="n">
        <v>123.13</v>
      </c>
      <c r="J3394" s="8" t="n">
        <v>61.3175</v>
      </c>
    </row>
    <row r="3395" customFormat="false" ht="15" hidden="false" customHeight="false" outlineLevel="0" collapsed="false">
      <c r="A3395" s="4" t="n">
        <v>41943</v>
      </c>
      <c r="B3395" s="5" t="n">
        <v>2014</v>
      </c>
      <c r="C3395" s="5" t="n">
        <v>10</v>
      </c>
      <c r="D3395" s="6" t="str">
        <f aca="false">IF(MONTH(A3395)&gt;=4,"FY "&amp;YEAR(A3395)&amp;"-"&amp;RIGHT(YEAR(A3395)+1,2),"FY "&amp;(YEAR(A3395)-1)&amp;"-"&amp;RIGHT(YEAR(A3395),2))</f>
        <v>FY 2014-15</v>
      </c>
      <c r="E3395" s="5" t="s">
        <v>13</v>
      </c>
      <c r="F3395" s="7" t="n">
        <v>6655.15</v>
      </c>
      <c r="G3395" s="7" t="n">
        <v>5204.79</v>
      </c>
      <c r="H3395" s="7" t="n">
        <v>1450.36</v>
      </c>
      <c r="I3395" s="7" t="n">
        <v>235.97</v>
      </c>
      <c r="J3395" s="8" t="n">
        <v>61.4636</v>
      </c>
    </row>
    <row r="3396" customFormat="false" ht="15" hidden="false" customHeight="false" outlineLevel="0" collapsed="false">
      <c r="A3396" s="4" t="n">
        <v>41946</v>
      </c>
      <c r="B3396" s="5" t="n">
        <v>2014</v>
      </c>
      <c r="C3396" s="5" t="n">
        <v>11</v>
      </c>
      <c r="D3396" s="6" t="str">
        <f aca="false">IF(MONTH(A3396)&gt;=4,"FY "&amp;YEAR(A3396)&amp;"-"&amp;RIGHT(YEAR(A3396)+1,2),"FY "&amp;(YEAR(A3396)-1)&amp;"-"&amp;RIGHT(YEAR(A3396),2))</f>
        <v>FY 2014-15</v>
      </c>
      <c r="E3396" s="5" t="s">
        <v>13</v>
      </c>
      <c r="F3396" s="7" t="n">
        <v>5742.18</v>
      </c>
      <c r="G3396" s="7" t="n">
        <v>3835.45</v>
      </c>
      <c r="H3396" s="7" t="n">
        <v>1906.73</v>
      </c>
      <c r="I3396" s="7" t="n">
        <v>310.5</v>
      </c>
      <c r="J3396" s="8" t="n">
        <v>61.408</v>
      </c>
    </row>
    <row r="3397" customFormat="false" ht="15" hidden="false" customHeight="false" outlineLevel="0" collapsed="false">
      <c r="A3397" s="4" t="n">
        <v>41948</v>
      </c>
      <c r="B3397" s="5" t="n">
        <v>2014</v>
      </c>
      <c r="C3397" s="5" t="n">
        <v>11</v>
      </c>
      <c r="D3397" s="6" t="str">
        <f aca="false">IF(MONTH(A3397)&gt;=4,"FY "&amp;YEAR(A3397)&amp;"-"&amp;RIGHT(YEAR(A3397)+1,2),"FY "&amp;(YEAR(A3397)-1)&amp;"-"&amp;RIGHT(YEAR(A3397),2))</f>
        <v>FY 2014-15</v>
      </c>
      <c r="E3397" s="5" t="s">
        <v>13</v>
      </c>
      <c r="F3397" s="7" t="n">
        <v>4483.27</v>
      </c>
      <c r="G3397" s="7" t="n">
        <v>3024.49</v>
      </c>
      <c r="H3397" s="7" t="n">
        <v>1458.78</v>
      </c>
      <c r="I3397" s="7" t="n">
        <v>237.55</v>
      </c>
      <c r="J3397" s="8" t="n">
        <v>61.4118</v>
      </c>
    </row>
    <row r="3398" customFormat="false" ht="15" hidden="false" customHeight="false" outlineLevel="0" collapsed="false">
      <c r="A3398" s="4" t="n">
        <v>41950</v>
      </c>
      <c r="B3398" s="5" t="n">
        <v>2014</v>
      </c>
      <c r="C3398" s="5" t="n">
        <v>11</v>
      </c>
      <c r="D3398" s="6" t="str">
        <f aca="false">IF(MONTH(A3398)&gt;=4,"FY "&amp;YEAR(A3398)&amp;"-"&amp;RIGHT(YEAR(A3398)+1,2),"FY "&amp;(YEAR(A3398)-1)&amp;"-"&amp;RIGHT(YEAR(A3398),2))</f>
        <v>FY 2014-15</v>
      </c>
      <c r="E3398" s="5" t="s">
        <v>13</v>
      </c>
      <c r="F3398" s="7" t="n">
        <v>7145.04</v>
      </c>
      <c r="G3398" s="7" t="n">
        <v>6098.62</v>
      </c>
      <c r="H3398" s="7" t="n">
        <v>1046.42</v>
      </c>
      <c r="I3398" s="7" t="n">
        <v>170.46</v>
      </c>
      <c r="J3398" s="8" t="n">
        <v>61.387</v>
      </c>
    </row>
    <row r="3399" customFormat="false" ht="15" hidden="false" customHeight="false" outlineLevel="0" collapsed="false">
      <c r="A3399" s="4" t="n">
        <v>41953</v>
      </c>
      <c r="B3399" s="5" t="n">
        <v>2014</v>
      </c>
      <c r="C3399" s="5" t="n">
        <v>11</v>
      </c>
      <c r="D3399" s="6" t="str">
        <f aca="false">IF(MONTH(A3399)&gt;=4,"FY "&amp;YEAR(A3399)&amp;"-"&amp;RIGHT(YEAR(A3399)+1,2),"FY "&amp;(YEAR(A3399)-1)&amp;"-"&amp;RIGHT(YEAR(A3399),2))</f>
        <v>FY 2014-15</v>
      </c>
      <c r="E3399" s="5" t="s">
        <v>13</v>
      </c>
      <c r="F3399" s="7" t="n">
        <v>8491.2</v>
      </c>
      <c r="G3399" s="7" t="n">
        <v>5515.56</v>
      </c>
      <c r="H3399" s="7" t="n">
        <v>2975.64</v>
      </c>
      <c r="I3399" s="7" t="n">
        <v>483.68</v>
      </c>
      <c r="J3399" s="8" t="n">
        <v>61.5205</v>
      </c>
    </row>
    <row r="3400" customFormat="false" ht="15" hidden="false" customHeight="false" outlineLevel="0" collapsed="false">
      <c r="A3400" s="4" t="n">
        <v>41954</v>
      </c>
      <c r="B3400" s="5" t="n">
        <v>2014</v>
      </c>
      <c r="C3400" s="5" t="n">
        <v>11</v>
      </c>
      <c r="D3400" s="6" t="str">
        <f aca="false">IF(MONTH(A3400)&gt;=4,"FY "&amp;YEAR(A3400)&amp;"-"&amp;RIGHT(YEAR(A3400)+1,2),"FY "&amp;(YEAR(A3400)-1)&amp;"-"&amp;RIGHT(YEAR(A3400),2))</f>
        <v>FY 2014-15</v>
      </c>
      <c r="E3400" s="5" t="s">
        <v>13</v>
      </c>
      <c r="F3400" s="7" t="n">
        <v>4344.26</v>
      </c>
      <c r="G3400" s="7" t="n">
        <v>3962.65</v>
      </c>
      <c r="H3400" s="7" t="n">
        <v>381.61</v>
      </c>
      <c r="I3400" s="7" t="n">
        <v>62.1</v>
      </c>
      <c r="J3400" s="8" t="n">
        <v>61.4513</v>
      </c>
    </row>
    <row r="3401" customFormat="false" ht="15" hidden="false" customHeight="false" outlineLevel="0" collapsed="false">
      <c r="A3401" s="4" t="n">
        <v>41955</v>
      </c>
      <c r="B3401" s="5" t="n">
        <v>2014</v>
      </c>
      <c r="C3401" s="5" t="n">
        <v>11</v>
      </c>
      <c r="D3401" s="6" t="str">
        <f aca="false">IF(MONTH(A3401)&gt;=4,"FY "&amp;YEAR(A3401)&amp;"-"&amp;RIGHT(YEAR(A3401)+1,2),"FY "&amp;(YEAR(A3401)-1)&amp;"-"&amp;RIGHT(YEAR(A3401),2))</f>
        <v>FY 2014-15</v>
      </c>
      <c r="E3401" s="5" t="s">
        <v>13</v>
      </c>
      <c r="F3401" s="7" t="n">
        <v>4599.77</v>
      </c>
      <c r="G3401" s="7" t="n">
        <v>3994.85</v>
      </c>
      <c r="H3401" s="7" t="n">
        <v>604.92</v>
      </c>
      <c r="I3401" s="7" t="n">
        <v>98.29</v>
      </c>
      <c r="J3401" s="8" t="n">
        <v>61.55</v>
      </c>
    </row>
    <row r="3402" customFormat="false" ht="15" hidden="false" customHeight="false" outlineLevel="0" collapsed="false">
      <c r="A3402" s="4" t="n">
        <v>41956</v>
      </c>
      <c r="B3402" s="5" t="n">
        <v>2014</v>
      </c>
      <c r="C3402" s="5" t="n">
        <v>11</v>
      </c>
      <c r="D3402" s="6" t="str">
        <f aca="false">IF(MONTH(A3402)&gt;=4,"FY "&amp;YEAR(A3402)&amp;"-"&amp;RIGHT(YEAR(A3402)+1,2),"FY "&amp;(YEAR(A3402)-1)&amp;"-"&amp;RIGHT(YEAR(A3402),2))</f>
        <v>FY 2014-15</v>
      </c>
      <c r="E3402" s="5" t="s">
        <v>13</v>
      </c>
      <c r="F3402" s="7" t="n">
        <v>4124.86</v>
      </c>
      <c r="G3402" s="7" t="n">
        <v>3668.33</v>
      </c>
      <c r="H3402" s="7" t="n">
        <v>456.53</v>
      </c>
      <c r="I3402" s="7" t="n">
        <v>74.26</v>
      </c>
      <c r="J3402" s="8" t="n">
        <v>61.4785</v>
      </c>
    </row>
    <row r="3403" customFormat="false" ht="15" hidden="false" customHeight="false" outlineLevel="0" collapsed="false">
      <c r="A3403" s="4" t="n">
        <v>41957</v>
      </c>
      <c r="B3403" s="5" t="n">
        <v>2014</v>
      </c>
      <c r="C3403" s="5" t="n">
        <v>11</v>
      </c>
      <c r="D3403" s="6" t="str">
        <f aca="false">IF(MONTH(A3403)&gt;=4,"FY "&amp;YEAR(A3403)&amp;"-"&amp;RIGHT(YEAR(A3403)+1,2),"FY "&amp;(YEAR(A3403)-1)&amp;"-"&amp;RIGHT(YEAR(A3403),2))</f>
        <v>FY 2014-15</v>
      </c>
      <c r="E3403" s="5" t="s">
        <v>13</v>
      </c>
      <c r="F3403" s="7" t="n">
        <v>3935.15</v>
      </c>
      <c r="G3403" s="7" t="n">
        <v>3251.49</v>
      </c>
      <c r="H3403" s="7" t="n">
        <v>683.66</v>
      </c>
      <c r="I3403" s="7" t="n">
        <v>111.06</v>
      </c>
      <c r="J3403" s="8" t="n">
        <v>61.556</v>
      </c>
    </row>
    <row r="3404" customFormat="false" ht="15" hidden="false" customHeight="false" outlineLevel="0" collapsed="false">
      <c r="A3404" s="4" t="n">
        <v>41960</v>
      </c>
      <c r="B3404" s="5" t="n">
        <v>2014</v>
      </c>
      <c r="C3404" s="5" t="n">
        <v>11</v>
      </c>
      <c r="D3404" s="6" t="str">
        <f aca="false">IF(MONTH(A3404)&gt;=4,"FY "&amp;YEAR(A3404)&amp;"-"&amp;RIGHT(YEAR(A3404)+1,2),"FY "&amp;(YEAR(A3404)-1)&amp;"-"&amp;RIGHT(YEAR(A3404),2))</f>
        <v>FY 2014-15</v>
      </c>
      <c r="E3404" s="5" t="s">
        <v>13</v>
      </c>
      <c r="F3404" s="7" t="n">
        <v>4993.81</v>
      </c>
      <c r="G3404" s="7" t="n">
        <v>4318.29</v>
      </c>
      <c r="H3404" s="7" t="n">
        <v>675.52</v>
      </c>
      <c r="I3404" s="7" t="n">
        <v>109.58</v>
      </c>
      <c r="J3404" s="8" t="n">
        <v>61.6475</v>
      </c>
    </row>
    <row r="3405" customFormat="false" ht="15" hidden="false" customHeight="false" outlineLevel="0" collapsed="false">
      <c r="A3405" s="4" t="n">
        <v>41961</v>
      </c>
      <c r="B3405" s="5" t="n">
        <v>2014</v>
      </c>
      <c r="C3405" s="5" t="n">
        <v>11</v>
      </c>
      <c r="D3405" s="6" t="str">
        <f aca="false">IF(MONTH(A3405)&gt;=4,"FY "&amp;YEAR(A3405)&amp;"-"&amp;RIGHT(YEAR(A3405)+1,2),"FY "&amp;(YEAR(A3405)-1)&amp;"-"&amp;RIGHT(YEAR(A3405),2))</f>
        <v>FY 2014-15</v>
      </c>
      <c r="E3405" s="5" t="s">
        <v>13</v>
      </c>
      <c r="F3405" s="7" t="n">
        <v>3706.5</v>
      </c>
      <c r="G3405" s="7" t="n">
        <v>2949.84</v>
      </c>
      <c r="H3405" s="7" t="n">
        <v>756.66</v>
      </c>
      <c r="I3405" s="7" t="n">
        <v>122.68</v>
      </c>
      <c r="J3405" s="8" t="n">
        <v>61.678</v>
      </c>
    </row>
    <row r="3406" customFormat="false" ht="15" hidden="false" customHeight="false" outlineLevel="0" collapsed="false">
      <c r="A3406" s="4" t="n">
        <v>41962</v>
      </c>
      <c r="B3406" s="5" t="n">
        <v>2014</v>
      </c>
      <c r="C3406" s="5" t="n">
        <v>11</v>
      </c>
      <c r="D3406" s="6" t="str">
        <f aca="false">IF(MONTH(A3406)&gt;=4,"FY "&amp;YEAR(A3406)&amp;"-"&amp;RIGHT(YEAR(A3406)+1,2),"FY "&amp;(YEAR(A3406)-1)&amp;"-"&amp;RIGHT(YEAR(A3406),2))</f>
        <v>FY 2014-15</v>
      </c>
      <c r="E3406" s="5" t="s">
        <v>13</v>
      </c>
      <c r="F3406" s="7" t="n">
        <v>3910.72</v>
      </c>
      <c r="G3406" s="7" t="n">
        <v>3895.61</v>
      </c>
      <c r="H3406" s="7" t="n">
        <v>15.11</v>
      </c>
      <c r="I3406" s="7" t="n">
        <v>2.44</v>
      </c>
      <c r="J3406" s="8" t="n">
        <v>61.808</v>
      </c>
    </row>
    <row r="3407" customFormat="false" ht="15" hidden="false" customHeight="false" outlineLevel="0" collapsed="false">
      <c r="A3407" s="4" t="n">
        <v>41963</v>
      </c>
      <c r="B3407" s="5" t="n">
        <v>2014</v>
      </c>
      <c r="C3407" s="5" t="n">
        <v>11</v>
      </c>
      <c r="D3407" s="6" t="str">
        <f aca="false">IF(MONTH(A3407)&gt;=4,"FY "&amp;YEAR(A3407)&amp;"-"&amp;RIGHT(YEAR(A3407)+1,2),"FY "&amp;(YEAR(A3407)-1)&amp;"-"&amp;RIGHT(YEAR(A3407),2))</f>
        <v>FY 2014-15</v>
      </c>
      <c r="E3407" s="5" t="s">
        <v>13</v>
      </c>
      <c r="F3407" s="7" t="n">
        <v>4344.52</v>
      </c>
      <c r="G3407" s="7" t="n">
        <v>4116.06</v>
      </c>
      <c r="H3407" s="7" t="n">
        <v>228.46</v>
      </c>
      <c r="I3407" s="7" t="n">
        <v>36.95</v>
      </c>
      <c r="J3407" s="8" t="n">
        <v>61.828</v>
      </c>
    </row>
    <row r="3408" customFormat="false" ht="15" hidden="false" customHeight="false" outlineLevel="0" collapsed="false">
      <c r="A3408" s="4" t="n">
        <v>41964</v>
      </c>
      <c r="B3408" s="5" t="n">
        <v>2014</v>
      </c>
      <c r="C3408" s="5" t="n">
        <v>11</v>
      </c>
      <c r="D3408" s="6" t="str">
        <f aca="false">IF(MONTH(A3408)&gt;=4,"FY "&amp;YEAR(A3408)&amp;"-"&amp;RIGHT(YEAR(A3408)+1,2),"FY "&amp;(YEAR(A3408)-1)&amp;"-"&amp;RIGHT(YEAR(A3408),2))</f>
        <v>FY 2014-15</v>
      </c>
      <c r="E3408" s="5" t="s">
        <v>13</v>
      </c>
      <c r="F3408" s="7" t="n">
        <v>3157.06</v>
      </c>
      <c r="G3408" s="7" t="n">
        <v>3569.29</v>
      </c>
      <c r="H3408" s="7" t="n">
        <v>-412.23</v>
      </c>
      <c r="I3408" s="7" t="n">
        <v>-66.37</v>
      </c>
      <c r="J3408" s="8" t="n">
        <v>62.1044</v>
      </c>
    </row>
    <row r="3409" customFormat="false" ht="15" hidden="false" customHeight="false" outlineLevel="0" collapsed="false">
      <c r="A3409" s="4" t="n">
        <v>41967</v>
      </c>
      <c r="B3409" s="5" t="n">
        <v>2014</v>
      </c>
      <c r="C3409" s="5" t="n">
        <v>11</v>
      </c>
      <c r="D3409" s="6" t="str">
        <f aca="false">IF(MONTH(A3409)&gt;=4,"FY "&amp;YEAR(A3409)&amp;"-"&amp;RIGHT(YEAR(A3409)+1,2),"FY "&amp;(YEAR(A3409)-1)&amp;"-"&amp;RIGHT(YEAR(A3409),2))</f>
        <v>FY 2014-15</v>
      </c>
      <c r="E3409" s="5" t="s">
        <v>13</v>
      </c>
      <c r="F3409" s="7" t="n">
        <v>4168.59</v>
      </c>
      <c r="G3409" s="7" t="n">
        <v>3899.08</v>
      </c>
      <c r="H3409" s="7" t="n">
        <v>269.51</v>
      </c>
      <c r="I3409" s="7" t="n">
        <v>43.57</v>
      </c>
      <c r="J3409" s="8" t="n">
        <v>61.8505</v>
      </c>
    </row>
    <row r="3410" customFormat="false" ht="15" hidden="false" customHeight="false" outlineLevel="0" collapsed="false">
      <c r="A3410" s="4" t="n">
        <v>41968</v>
      </c>
      <c r="B3410" s="5" t="n">
        <v>2014</v>
      </c>
      <c r="C3410" s="5" t="n">
        <v>11</v>
      </c>
      <c r="D3410" s="6" t="str">
        <f aca="false">IF(MONTH(A3410)&gt;=4,"FY "&amp;YEAR(A3410)&amp;"-"&amp;RIGHT(YEAR(A3410)+1,2),"FY "&amp;(YEAR(A3410)-1)&amp;"-"&amp;RIGHT(YEAR(A3410),2))</f>
        <v>FY 2014-15</v>
      </c>
      <c r="E3410" s="5" t="s">
        <v>13</v>
      </c>
      <c r="F3410" s="7" t="n">
        <v>4461.37</v>
      </c>
      <c r="G3410" s="7" t="n">
        <v>3966.13</v>
      </c>
      <c r="H3410" s="7" t="n">
        <v>495.24</v>
      </c>
      <c r="I3410" s="7" t="n">
        <v>80.16</v>
      </c>
      <c r="J3410" s="8" t="n">
        <v>61.7798</v>
      </c>
    </row>
    <row r="3411" customFormat="false" ht="15" hidden="false" customHeight="false" outlineLevel="0" collapsed="false">
      <c r="A3411" s="4" t="n">
        <v>41969</v>
      </c>
      <c r="B3411" s="5" t="n">
        <v>2014</v>
      </c>
      <c r="C3411" s="5" t="n">
        <v>11</v>
      </c>
      <c r="D3411" s="6" t="str">
        <f aca="false">IF(MONTH(A3411)&gt;=4,"FY "&amp;YEAR(A3411)&amp;"-"&amp;RIGHT(YEAR(A3411)+1,2),"FY "&amp;(YEAR(A3411)-1)&amp;"-"&amp;RIGHT(YEAR(A3411),2))</f>
        <v>FY 2014-15</v>
      </c>
      <c r="E3411" s="5" t="s">
        <v>13</v>
      </c>
      <c r="F3411" s="7" t="n">
        <v>13113.42</v>
      </c>
      <c r="G3411" s="7" t="n">
        <v>11862.02</v>
      </c>
      <c r="H3411" s="7" t="n">
        <v>1251.4</v>
      </c>
      <c r="I3411" s="7" t="n">
        <v>202.1</v>
      </c>
      <c r="J3411" s="8" t="n">
        <v>61.9195</v>
      </c>
    </row>
    <row r="3412" customFormat="false" ht="15" hidden="false" customHeight="false" outlineLevel="0" collapsed="false">
      <c r="A3412" s="4" t="n">
        <v>41970</v>
      </c>
      <c r="B3412" s="5" t="n">
        <v>2014</v>
      </c>
      <c r="C3412" s="5" t="n">
        <v>11</v>
      </c>
      <c r="D3412" s="6" t="str">
        <f aca="false">IF(MONTH(A3412)&gt;=4,"FY "&amp;YEAR(A3412)&amp;"-"&amp;RIGHT(YEAR(A3412)+1,2),"FY "&amp;(YEAR(A3412)-1)&amp;"-"&amp;RIGHT(YEAR(A3412),2))</f>
        <v>FY 2014-15</v>
      </c>
      <c r="E3412" s="5" t="s">
        <v>13</v>
      </c>
      <c r="F3412" s="7" t="n">
        <v>3658.03</v>
      </c>
      <c r="G3412" s="7" t="n">
        <v>3437.46</v>
      </c>
      <c r="H3412" s="7" t="n">
        <v>220.57</v>
      </c>
      <c r="I3412" s="7" t="n">
        <v>35.65</v>
      </c>
      <c r="J3412" s="8" t="n">
        <v>61.8658</v>
      </c>
    </row>
    <row r="3413" customFormat="false" ht="15" hidden="false" customHeight="false" outlineLevel="0" collapsed="false">
      <c r="A3413" s="4" t="n">
        <v>41971</v>
      </c>
      <c r="B3413" s="5" t="n">
        <v>2014</v>
      </c>
      <c r="C3413" s="5" t="n">
        <v>11</v>
      </c>
      <c r="D3413" s="6" t="str">
        <f aca="false">IF(MONTH(A3413)&gt;=4,"FY "&amp;YEAR(A3413)&amp;"-"&amp;RIGHT(YEAR(A3413)+1,2),"FY "&amp;(YEAR(A3413)-1)&amp;"-"&amp;RIGHT(YEAR(A3413),2))</f>
        <v>FY 2014-15</v>
      </c>
      <c r="E3413" s="5" t="s">
        <v>13</v>
      </c>
      <c r="F3413" s="7" t="n">
        <v>5711.48</v>
      </c>
      <c r="G3413" s="7" t="n">
        <v>4972.72</v>
      </c>
      <c r="H3413" s="7" t="n">
        <v>738.76</v>
      </c>
      <c r="I3413" s="7" t="n">
        <v>119.41</v>
      </c>
      <c r="J3413" s="8" t="n">
        <v>61.865</v>
      </c>
    </row>
    <row r="3414" customFormat="false" ht="15" hidden="false" customHeight="false" outlineLevel="0" collapsed="false">
      <c r="A3414" s="4" t="n">
        <v>41974</v>
      </c>
      <c r="B3414" s="5" t="n">
        <v>2014</v>
      </c>
      <c r="C3414" s="5" t="n">
        <v>12</v>
      </c>
      <c r="D3414" s="6" t="str">
        <f aca="false">IF(MONTH(A3414)&gt;=4,"FY "&amp;YEAR(A3414)&amp;"-"&amp;RIGHT(YEAR(A3414)+1,2),"FY "&amp;(YEAR(A3414)-1)&amp;"-"&amp;RIGHT(YEAR(A3414),2))</f>
        <v>FY 2014-15</v>
      </c>
      <c r="E3414" s="5" t="s">
        <v>13</v>
      </c>
      <c r="F3414" s="7" t="n">
        <v>6628.06</v>
      </c>
      <c r="G3414" s="7" t="n">
        <v>4172.39</v>
      </c>
      <c r="H3414" s="7" t="n">
        <v>2455.67</v>
      </c>
      <c r="I3414" s="7" t="n">
        <v>396.24</v>
      </c>
      <c r="J3414" s="8" t="n">
        <v>61.9736</v>
      </c>
    </row>
    <row r="3415" customFormat="false" ht="15" hidden="false" customHeight="false" outlineLevel="0" collapsed="false">
      <c r="A3415" s="4" t="n">
        <v>41975</v>
      </c>
      <c r="B3415" s="5" t="n">
        <v>2014</v>
      </c>
      <c r="C3415" s="5" t="n">
        <v>12</v>
      </c>
      <c r="D3415" s="6" t="str">
        <f aca="false">IF(MONTH(A3415)&gt;=4,"FY "&amp;YEAR(A3415)&amp;"-"&amp;RIGHT(YEAR(A3415)+1,2),"FY "&amp;(YEAR(A3415)-1)&amp;"-"&amp;RIGHT(YEAR(A3415),2))</f>
        <v>FY 2014-15</v>
      </c>
      <c r="E3415" s="5" t="s">
        <v>13</v>
      </c>
      <c r="F3415" s="7" t="n">
        <v>4681.46</v>
      </c>
      <c r="G3415" s="7" t="n">
        <v>4283.51</v>
      </c>
      <c r="H3415" s="7" t="n">
        <v>397.95</v>
      </c>
      <c r="I3415" s="7" t="n">
        <v>64.04</v>
      </c>
      <c r="J3415" s="8" t="n">
        <v>62.1377</v>
      </c>
    </row>
    <row r="3416" customFormat="false" ht="15" hidden="false" customHeight="false" outlineLevel="0" collapsed="false">
      <c r="A3416" s="4" t="n">
        <v>41976</v>
      </c>
      <c r="B3416" s="5" t="n">
        <v>2014</v>
      </c>
      <c r="C3416" s="5" t="n">
        <v>12</v>
      </c>
      <c r="D3416" s="6" t="str">
        <f aca="false">IF(MONTH(A3416)&gt;=4,"FY "&amp;YEAR(A3416)&amp;"-"&amp;RIGHT(YEAR(A3416)+1,2),"FY "&amp;(YEAR(A3416)-1)&amp;"-"&amp;RIGHT(YEAR(A3416),2))</f>
        <v>FY 2014-15</v>
      </c>
      <c r="E3416" s="5" t="s">
        <v>13</v>
      </c>
      <c r="F3416" s="7" t="n">
        <v>3578.79</v>
      </c>
      <c r="G3416" s="7" t="n">
        <v>3447.75</v>
      </c>
      <c r="H3416" s="7" t="n">
        <v>131.04</v>
      </c>
      <c r="I3416" s="7" t="n">
        <v>21.16</v>
      </c>
      <c r="J3416" s="8" t="n">
        <v>61.9255</v>
      </c>
    </row>
    <row r="3417" customFormat="false" ht="15" hidden="false" customHeight="false" outlineLevel="0" collapsed="false">
      <c r="A3417" s="4" t="n">
        <v>41977</v>
      </c>
      <c r="B3417" s="5" t="n">
        <v>2014</v>
      </c>
      <c r="C3417" s="5" t="n">
        <v>12</v>
      </c>
      <c r="D3417" s="6" t="str">
        <f aca="false">IF(MONTH(A3417)&gt;=4,"FY "&amp;YEAR(A3417)&amp;"-"&amp;RIGHT(YEAR(A3417)+1,2),"FY "&amp;(YEAR(A3417)-1)&amp;"-"&amp;RIGHT(YEAR(A3417),2))</f>
        <v>FY 2014-15</v>
      </c>
      <c r="E3417" s="5" t="s">
        <v>13</v>
      </c>
      <c r="F3417" s="7" t="n">
        <v>4763.79</v>
      </c>
      <c r="G3417" s="7" t="n">
        <v>4354.7</v>
      </c>
      <c r="H3417" s="7" t="n">
        <v>409.09</v>
      </c>
      <c r="I3417" s="7" t="n">
        <v>66.1</v>
      </c>
      <c r="J3417" s="8" t="n">
        <v>61.8866</v>
      </c>
    </row>
    <row r="3418" customFormat="false" ht="15" hidden="false" customHeight="false" outlineLevel="0" collapsed="false">
      <c r="A3418" s="4" t="n">
        <v>41978</v>
      </c>
      <c r="B3418" s="5" t="n">
        <v>2014</v>
      </c>
      <c r="C3418" s="5" t="n">
        <v>12</v>
      </c>
      <c r="D3418" s="6" t="str">
        <f aca="false">IF(MONTH(A3418)&gt;=4,"FY "&amp;YEAR(A3418)&amp;"-"&amp;RIGHT(YEAR(A3418)+1,2),"FY "&amp;(YEAR(A3418)-1)&amp;"-"&amp;RIGHT(YEAR(A3418),2))</f>
        <v>FY 2014-15</v>
      </c>
      <c r="E3418" s="5" t="s">
        <v>13</v>
      </c>
      <c r="F3418" s="7" t="n">
        <v>4068.41</v>
      </c>
      <c r="G3418" s="7" t="n">
        <v>3430.28</v>
      </c>
      <c r="H3418" s="7" t="n">
        <v>638.13</v>
      </c>
      <c r="I3418" s="7" t="n">
        <v>103.13</v>
      </c>
      <c r="J3418" s="8" t="n">
        <v>61.8771</v>
      </c>
    </row>
    <row r="3419" customFormat="false" ht="15" hidden="false" customHeight="false" outlineLevel="0" collapsed="false">
      <c r="A3419" s="4" t="n">
        <v>41981</v>
      </c>
      <c r="B3419" s="5" t="n">
        <v>2014</v>
      </c>
      <c r="C3419" s="5" t="n">
        <v>12</v>
      </c>
      <c r="D3419" s="6" t="str">
        <f aca="false">IF(MONTH(A3419)&gt;=4,"FY "&amp;YEAR(A3419)&amp;"-"&amp;RIGHT(YEAR(A3419)+1,2),"FY "&amp;(YEAR(A3419)-1)&amp;"-"&amp;RIGHT(YEAR(A3419),2))</f>
        <v>FY 2014-15</v>
      </c>
      <c r="E3419" s="5" t="s">
        <v>13</v>
      </c>
      <c r="F3419" s="7" t="n">
        <v>4362.66</v>
      </c>
      <c r="G3419" s="7" t="n">
        <v>4230.77</v>
      </c>
      <c r="H3419" s="7" t="n">
        <v>131.89</v>
      </c>
      <c r="I3419" s="7" t="n">
        <v>21.32</v>
      </c>
      <c r="J3419" s="8" t="n">
        <v>61.8535</v>
      </c>
    </row>
    <row r="3420" customFormat="false" ht="15" hidden="false" customHeight="false" outlineLevel="0" collapsed="false">
      <c r="A3420" s="4" t="n">
        <v>41982</v>
      </c>
      <c r="B3420" s="5" t="n">
        <v>2014</v>
      </c>
      <c r="C3420" s="5" t="n">
        <v>12</v>
      </c>
      <c r="D3420" s="6" t="str">
        <f aca="false">IF(MONTH(A3420)&gt;=4,"FY "&amp;YEAR(A3420)&amp;"-"&amp;RIGHT(YEAR(A3420)+1,2),"FY "&amp;(YEAR(A3420)-1)&amp;"-"&amp;RIGHT(YEAR(A3420),2))</f>
        <v>FY 2014-15</v>
      </c>
      <c r="E3420" s="5" t="s">
        <v>13</v>
      </c>
      <c r="F3420" s="7" t="n">
        <v>8213.6</v>
      </c>
      <c r="G3420" s="7" t="n">
        <v>3229.07</v>
      </c>
      <c r="H3420" s="7" t="n">
        <v>4984.53</v>
      </c>
      <c r="I3420" s="7" t="n">
        <v>804.93</v>
      </c>
      <c r="J3420" s="8" t="n">
        <v>61.9253</v>
      </c>
    </row>
    <row r="3421" customFormat="false" ht="15" hidden="false" customHeight="false" outlineLevel="0" collapsed="false">
      <c r="A3421" s="4" t="n">
        <v>41983</v>
      </c>
      <c r="B3421" s="5" t="n">
        <v>2014</v>
      </c>
      <c r="C3421" s="5" t="n">
        <v>12</v>
      </c>
      <c r="D3421" s="6" t="str">
        <f aca="false">IF(MONTH(A3421)&gt;=4,"FY "&amp;YEAR(A3421)&amp;"-"&amp;RIGHT(YEAR(A3421)+1,2),"FY "&amp;(YEAR(A3421)-1)&amp;"-"&amp;RIGHT(YEAR(A3421),2))</f>
        <v>FY 2014-15</v>
      </c>
      <c r="E3421" s="5" t="s">
        <v>13</v>
      </c>
      <c r="F3421" s="7" t="n">
        <v>3675.02</v>
      </c>
      <c r="G3421" s="7" t="n">
        <v>3897.73</v>
      </c>
      <c r="H3421" s="7" t="n">
        <v>-222.71</v>
      </c>
      <c r="I3421" s="7" t="n">
        <v>-35.99</v>
      </c>
      <c r="J3421" s="8" t="n">
        <v>61.875</v>
      </c>
    </row>
    <row r="3422" customFormat="false" ht="15" hidden="false" customHeight="false" outlineLevel="0" collapsed="false">
      <c r="A3422" s="4" t="n">
        <v>41984</v>
      </c>
      <c r="B3422" s="5" t="n">
        <v>2014</v>
      </c>
      <c r="C3422" s="5" t="n">
        <v>12</v>
      </c>
      <c r="D3422" s="6" t="str">
        <f aca="false">IF(MONTH(A3422)&gt;=4,"FY "&amp;YEAR(A3422)&amp;"-"&amp;RIGHT(YEAR(A3422)+1,2),"FY "&amp;(YEAR(A3422)-1)&amp;"-"&amp;RIGHT(YEAR(A3422),2))</f>
        <v>FY 2014-15</v>
      </c>
      <c r="E3422" s="5" t="s">
        <v>13</v>
      </c>
      <c r="F3422" s="7" t="n">
        <v>3736.24</v>
      </c>
      <c r="G3422" s="7" t="n">
        <v>3779.11</v>
      </c>
      <c r="H3422" s="7" t="n">
        <v>-42.87</v>
      </c>
      <c r="I3422" s="7" t="n">
        <v>-6.92</v>
      </c>
      <c r="J3422" s="8" t="n">
        <v>61.95</v>
      </c>
    </row>
    <row r="3423" customFormat="false" ht="15" hidden="false" customHeight="false" outlineLevel="0" collapsed="false">
      <c r="A3423" s="4" t="n">
        <v>41985</v>
      </c>
      <c r="B3423" s="5" t="n">
        <v>2014</v>
      </c>
      <c r="C3423" s="5" t="n">
        <v>12</v>
      </c>
      <c r="D3423" s="6" t="str">
        <f aca="false">IF(MONTH(A3423)&gt;=4,"FY "&amp;YEAR(A3423)&amp;"-"&amp;RIGHT(YEAR(A3423)+1,2),"FY "&amp;(YEAR(A3423)-1)&amp;"-"&amp;RIGHT(YEAR(A3423),2))</f>
        <v>FY 2014-15</v>
      </c>
      <c r="E3423" s="5" t="s">
        <v>13</v>
      </c>
      <c r="F3423" s="7" t="n">
        <v>3837.77</v>
      </c>
      <c r="G3423" s="7" t="n">
        <v>4450.98</v>
      </c>
      <c r="H3423" s="7" t="n">
        <v>-613.21</v>
      </c>
      <c r="I3423" s="7" t="n">
        <v>-98.58</v>
      </c>
      <c r="J3423" s="8" t="n">
        <v>62.2059</v>
      </c>
    </row>
    <row r="3424" customFormat="false" ht="15" hidden="false" customHeight="false" outlineLevel="0" collapsed="false">
      <c r="A3424" s="4" t="n">
        <v>41988</v>
      </c>
      <c r="B3424" s="5" t="n">
        <v>2014</v>
      </c>
      <c r="C3424" s="5" t="n">
        <v>12</v>
      </c>
      <c r="D3424" s="6" t="str">
        <f aca="false">IF(MONTH(A3424)&gt;=4,"FY "&amp;YEAR(A3424)&amp;"-"&amp;RIGHT(YEAR(A3424)+1,2),"FY "&amp;(YEAR(A3424)-1)&amp;"-"&amp;RIGHT(YEAR(A3424),2))</f>
        <v>FY 2014-15</v>
      </c>
      <c r="E3424" s="5" t="s">
        <v>13</v>
      </c>
      <c r="F3424" s="7" t="n">
        <v>3261.7</v>
      </c>
      <c r="G3424" s="7" t="n">
        <v>4065.63</v>
      </c>
      <c r="H3424" s="7" t="n">
        <v>-803.93</v>
      </c>
      <c r="I3424" s="7" t="n">
        <v>-128.75</v>
      </c>
      <c r="J3424" s="8" t="n">
        <v>62.4422</v>
      </c>
    </row>
    <row r="3425" customFormat="false" ht="15" hidden="false" customHeight="false" outlineLevel="0" collapsed="false">
      <c r="A3425" s="4" t="n">
        <v>41989</v>
      </c>
      <c r="B3425" s="5" t="n">
        <v>2014</v>
      </c>
      <c r="C3425" s="5" t="n">
        <v>12</v>
      </c>
      <c r="D3425" s="6" t="str">
        <f aca="false">IF(MONTH(A3425)&gt;=4,"FY "&amp;YEAR(A3425)&amp;"-"&amp;RIGHT(YEAR(A3425)+1,2),"FY "&amp;(YEAR(A3425)-1)&amp;"-"&amp;RIGHT(YEAR(A3425),2))</f>
        <v>FY 2014-15</v>
      </c>
      <c r="E3425" s="5" t="s">
        <v>13</v>
      </c>
      <c r="F3425" s="7" t="n">
        <v>3333.39</v>
      </c>
      <c r="G3425" s="7" t="n">
        <v>3731.1</v>
      </c>
      <c r="H3425" s="7" t="n">
        <v>-397.71</v>
      </c>
      <c r="I3425" s="7" t="n">
        <v>-63.48</v>
      </c>
      <c r="J3425" s="8" t="n">
        <v>62.6529</v>
      </c>
    </row>
    <row r="3426" customFormat="false" ht="15" hidden="false" customHeight="false" outlineLevel="0" collapsed="false">
      <c r="A3426" s="4" t="n">
        <v>41990</v>
      </c>
      <c r="B3426" s="5" t="n">
        <v>2014</v>
      </c>
      <c r="C3426" s="5" t="n">
        <v>12</v>
      </c>
      <c r="D3426" s="6" t="str">
        <f aca="false">IF(MONTH(A3426)&gt;=4,"FY "&amp;YEAR(A3426)&amp;"-"&amp;RIGHT(YEAR(A3426)+1,2),"FY "&amp;(YEAR(A3426)-1)&amp;"-"&amp;RIGHT(YEAR(A3426),2))</f>
        <v>FY 2014-15</v>
      </c>
      <c r="E3426" s="5" t="s">
        <v>13</v>
      </c>
      <c r="F3426" s="7" t="n">
        <v>4031.64</v>
      </c>
      <c r="G3426" s="7" t="n">
        <v>5240.29</v>
      </c>
      <c r="H3426" s="7" t="n">
        <v>-1208.65</v>
      </c>
      <c r="I3426" s="7" t="n">
        <v>-190.6</v>
      </c>
      <c r="J3426" s="8" t="n">
        <v>63.4135</v>
      </c>
    </row>
    <row r="3427" customFormat="false" ht="15" hidden="false" customHeight="false" outlineLevel="0" collapsed="false">
      <c r="A3427" s="4" t="n">
        <v>41991</v>
      </c>
      <c r="B3427" s="5" t="n">
        <v>2014</v>
      </c>
      <c r="C3427" s="5" t="n">
        <v>12</v>
      </c>
      <c r="D3427" s="6" t="str">
        <f aca="false">IF(MONTH(A3427)&gt;=4,"FY "&amp;YEAR(A3427)&amp;"-"&amp;RIGHT(YEAR(A3427)+1,2),"FY "&amp;(YEAR(A3427)-1)&amp;"-"&amp;RIGHT(YEAR(A3427),2))</f>
        <v>FY 2014-15</v>
      </c>
      <c r="E3427" s="5" t="s">
        <v>13</v>
      </c>
      <c r="F3427" s="7" t="n">
        <v>4468.12</v>
      </c>
      <c r="G3427" s="7" t="n">
        <v>6078.97</v>
      </c>
      <c r="H3427" s="7" t="n">
        <v>-1610.85</v>
      </c>
      <c r="I3427" s="7" t="n">
        <v>-253.36</v>
      </c>
      <c r="J3427" s="8" t="n">
        <v>63.5813</v>
      </c>
    </row>
    <row r="3428" customFormat="false" ht="15" hidden="false" customHeight="false" outlineLevel="0" collapsed="false">
      <c r="A3428" s="4" t="n">
        <v>41992</v>
      </c>
      <c r="B3428" s="5" t="n">
        <v>2014</v>
      </c>
      <c r="C3428" s="5" t="n">
        <v>12</v>
      </c>
      <c r="D3428" s="6" t="str">
        <f aca="false">IF(MONTH(A3428)&gt;=4,"FY "&amp;YEAR(A3428)&amp;"-"&amp;RIGHT(YEAR(A3428)+1,2),"FY "&amp;(YEAR(A3428)-1)&amp;"-"&amp;RIGHT(YEAR(A3428),2))</f>
        <v>FY 2014-15</v>
      </c>
      <c r="E3428" s="5" t="s">
        <v>13</v>
      </c>
      <c r="F3428" s="7" t="n">
        <v>3582.26</v>
      </c>
      <c r="G3428" s="7" t="n">
        <v>4399.98</v>
      </c>
      <c r="H3428" s="7" t="n">
        <v>-817.72</v>
      </c>
      <c r="I3428" s="7" t="n">
        <v>-129.15</v>
      </c>
      <c r="J3428" s="8" t="n">
        <v>63.3161</v>
      </c>
    </row>
    <row r="3429" customFormat="false" ht="15" hidden="false" customHeight="false" outlineLevel="0" collapsed="false">
      <c r="A3429" s="4" t="n">
        <v>41995</v>
      </c>
      <c r="B3429" s="5" t="n">
        <v>2014</v>
      </c>
      <c r="C3429" s="5" t="n">
        <v>12</v>
      </c>
      <c r="D3429" s="6" t="str">
        <f aca="false">IF(MONTH(A3429)&gt;=4,"FY "&amp;YEAR(A3429)&amp;"-"&amp;RIGHT(YEAR(A3429)+1,2),"FY "&amp;(YEAR(A3429)-1)&amp;"-"&amp;RIGHT(YEAR(A3429),2))</f>
        <v>FY 2014-15</v>
      </c>
      <c r="E3429" s="5" t="s">
        <v>13</v>
      </c>
      <c r="F3429" s="7" t="n">
        <v>5284.64</v>
      </c>
      <c r="G3429" s="7" t="n">
        <v>5886.98</v>
      </c>
      <c r="H3429" s="7" t="n">
        <v>-602.34</v>
      </c>
      <c r="I3429" s="7" t="n">
        <v>-95.51</v>
      </c>
      <c r="J3429" s="8" t="n">
        <v>63.067</v>
      </c>
    </row>
    <row r="3430" customFormat="false" ht="15" hidden="false" customHeight="false" outlineLevel="0" collapsed="false">
      <c r="A3430" s="4" t="n">
        <v>41996</v>
      </c>
      <c r="B3430" s="5" t="n">
        <v>2014</v>
      </c>
      <c r="C3430" s="5" t="n">
        <v>12</v>
      </c>
      <c r="D3430" s="6" t="str">
        <f aca="false">IF(MONTH(A3430)&gt;=4,"FY "&amp;YEAR(A3430)&amp;"-"&amp;RIGHT(YEAR(A3430)+1,2),"FY "&amp;(YEAR(A3430)-1)&amp;"-"&amp;RIGHT(YEAR(A3430),2))</f>
        <v>FY 2014-15</v>
      </c>
      <c r="E3430" s="5" t="s">
        <v>13</v>
      </c>
      <c r="F3430" s="7" t="n">
        <v>2566.31</v>
      </c>
      <c r="G3430" s="7" t="n">
        <v>2856.25</v>
      </c>
      <c r="H3430" s="7" t="n">
        <v>-289.94</v>
      </c>
      <c r="I3430" s="7" t="n">
        <v>-45.89</v>
      </c>
      <c r="J3430" s="8" t="n">
        <v>63.1757</v>
      </c>
    </row>
    <row r="3431" customFormat="false" ht="15" hidden="false" customHeight="false" outlineLevel="0" collapsed="false">
      <c r="A3431" s="4" t="n">
        <v>41997</v>
      </c>
      <c r="B3431" s="5" t="n">
        <v>2014</v>
      </c>
      <c r="C3431" s="5" t="n">
        <v>12</v>
      </c>
      <c r="D3431" s="6" t="str">
        <f aca="false">IF(MONTH(A3431)&gt;=4,"FY "&amp;YEAR(A3431)&amp;"-"&amp;RIGHT(YEAR(A3431)+1,2),"FY "&amp;(YEAR(A3431)-1)&amp;"-"&amp;RIGHT(YEAR(A3431),2))</f>
        <v>FY 2014-15</v>
      </c>
      <c r="E3431" s="5" t="s">
        <v>13</v>
      </c>
      <c r="F3431" s="7" t="n">
        <v>2167.92</v>
      </c>
      <c r="G3431" s="7" t="n">
        <v>2574.11</v>
      </c>
      <c r="H3431" s="7" t="n">
        <v>-406.19</v>
      </c>
      <c r="I3431" s="7" t="n">
        <v>-64.02</v>
      </c>
      <c r="J3431" s="8" t="n">
        <v>63.4475</v>
      </c>
    </row>
    <row r="3432" customFormat="false" ht="15" hidden="false" customHeight="false" outlineLevel="0" collapsed="false">
      <c r="A3432" s="4" t="n">
        <v>41999</v>
      </c>
      <c r="B3432" s="5" t="n">
        <v>2014</v>
      </c>
      <c r="C3432" s="5" t="n">
        <v>12</v>
      </c>
      <c r="D3432" s="6" t="str">
        <f aca="false">IF(MONTH(A3432)&gt;=4,"FY "&amp;YEAR(A3432)&amp;"-"&amp;RIGHT(YEAR(A3432)+1,2),"FY "&amp;(YEAR(A3432)-1)&amp;"-"&amp;RIGHT(YEAR(A3432),2))</f>
        <v>FY 2014-15</v>
      </c>
      <c r="E3432" s="5" t="s">
        <v>13</v>
      </c>
      <c r="F3432" s="7" t="n">
        <v>6315.6</v>
      </c>
      <c r="G3432" s="7" t="n">
        <v>7894.23</v>
      </c>
      <c r="H3432" s="7" t="n">
        <v>-1578.63</v>
      </c>
      <c r="I3432" s="7" t="n">
        <v>-248.76</v>
      </c>
      <c r="J3432" s="8" t="n">
        <v>63.4614</v>
      </c>
    </row>
    <row r="3433" customFormat="false" ht="15" hidden="false" customHeight="false" outlineLevel="0" collapsed="false">
      <c r="A3433" s="4" t="n">
        <v>42002</v>
      </c>
      <c r="B3433" s="5" t="n">
        <v>2014</v>
      </c>
      <c r="C3433" s="5" t="n">
        <v>12</v>
      </c>
      <c r="D3433" s="6" t="str">
        <f aca="false">IF(MONTH(A3433)&gt;=4,"FY "&amp;YEAR(A3433)&amp;"-"&amp;RIGHT(YEAR(A3433)+1,2),"FY "&amp;(YEAR(A3433)-1)&amp;"-"&amp;RIGHT(YEAR(A3433),2))</f>
        <v>FY 2014-15</v>
      </c>
      <c r="E3433" s="5" t="s">
        <v>13</v>
      </c>
      <c r="F3433" s="7" t="n">
        <v>974.33</v>
      </c>
      <c r="G3433" s="7" t="n">
        <v>555.18</v>
      </c>
      <c r="H3433" s="7" t="n">
        <v>419.15</v>
      </c>
      <c r="I3433" s="7" t="n">
        <v>65.87</v>
      </c>
      <c r="J3433" s="8" t="n">
        <v>63.6355</v>
      </c>
    </row>
    <row r="3434" customFormat="false" ht="15" hidden="false" customHeight="false" outlineLevel="0" collapsed="false">
      <c r="A3434" s="4" t="n">
        <v>42003</v>
      </c>
      <c r="B3434" s="5" t="n">
        <v>2014</v>
      </c>
      <c r="C3434" s="5" t="n">
        <v>12</v>
      </c>
      <c r="D3434" s="6" t="str">
        <f aca="false">IF(MONTH(A3434)&gt;=4,"FY "&amp;YEAR(A3434)&amp;"-"&amp;RIGHT(YEAR(A3434)+1,2),"FY "&amp;(YEAR(A3434)-1)&amp;"-"&amp;RIGHT(YEAR(A3434),2))</f>
        <v>FY 2014-15</v>
      </c>
      <c r="E3434" s="5" t="s">
        <v>13</v>
      </c>
      <c r="F3434" s="7" t="n">
        <v>1419.07</v>
      </c>
      <c r="G3434" s="7" t="n">
        <v>1637.23</v>
      </c>
      <c r="H3434" s="7" t="n">
        <v>-218.16</v>
      </c>
      <c r="I3434" s="7" t="n">
        <v>-34.28</v>
      </c>
      <c r="J3434" s="8" t="n">
        <v>63.6539</v>
      </c>
    </row>
    <row r="3435" customFormat="false" ht="15" hidden="false" customHeight="false" outlineLevel="0" collapsed="false">
      <c r="A3435" s="4" t="n">
        <v>42004</v>
      </c>
      <c r="B3435" s="5" t="n">
        <v>2014</v>
      </c>
      <c r="C3435" s="5" t="n">
        <v>12</v>
      </c>
      <c r="D3435" s="6" t="str">
        <f aca="false">IF(MONTH(A3435)&gt;=4,"FY "&amp;YEAR(A3435)&amp;"-"&amp;RIGHT(YEAR(A3435)+1,2),"FY "&amp;(YEAR(A3435)-1)&amp;"-"&amp;RIGHT(YEAR(A3435),2))</f>
        <v>FY 2014-15</v>
      </c>
      <c r="E3435" s="5" t="s">
        <v>13</v>
      </c>
      <c r="F3435" s="7" t="n">
        <v>1680.72</v>
      </c>
      <c r="G3435" s="7" t="n">
        <v>1398.97</v>
      </c>
      <c r="H3435" s="7" t="n">
        <v>281.75</v>
      </c>
      <c r="I3435" s="7" t="n">
        <v>44.2</v>
      </c>
      <c r="J3435" s="8" t="n">
        <v>63.7498</v>
      </c>
    </row>
    <row r="3436" customFormat="false" ht="15" hidden="false" customHeight="false" outlineLevel="0" collapsed="false">
      <c r="A3436" s="4" t="n">
        <v>42005</v>
      </c>
      <c r="B3436" s="5" t="n">
        <v>2015</v>
      </c>
      <c r="C3436" s="5" t="n">
        <v>1</v>
      </c>
      <c r="D3436" s="6" t="str">
        <f aca="false">IF(MONTH(A3436)&gt;=4,"FY "&amp;YEAR(A3436)&amp;"-"&amp;RIGHT(YEAR(A3436)+1,2),"FY "&amp;(YEAR(A3436)-1)&amp;"-"&amp;RIGHT(YEAR(A3436),2))</f>
        <v>FY 2014-15</v>
      </c>
      <c r="E3436" s="5" t="s">
        <v>13</v>
      </c>
      <c r="F3436" s="7" t="n">
        <v>2416.79</v>
      </c>
      <c r="G3436" s="7" t="n">
        <v>1861.75</v>
      </c>
      <c r="H3436" s="7" t="n">
        <v>555.04</v>
      </c>
      <c r="I3436" s="7" t="n">
        <v>87.64</v>
      </c>
      <c r="J3436" s="8" t="n">
        <v>63.3315</v>
      </c>
    </row>
    <row r="3437" customFormat="false" ht="15" hidden="false" customHeight="false" outlineLevel="0" collapsed="false">
      <c r="A3437" s="4" t="n">
        <v>42006</v>
      </c>
      <c r="B3437" s="5" t="n">
        <v>2015</v>
      </c>
      <c r="C3437" s="5" t="n">
        <v>1</v>
      </c>
      <c r="D3437" s="6" t="str">
        <f aca="false">IF(MONTH(A3437)&gt;=4,"FY "&amp;YEAR(A3437)&amp;"-"&amp;RIGHT(YEAR(A3437)+1,2),"FY "&amp;(YEAR(A3437)-1)&amp;"-"&amp;RIGHT(YEAR(A3437),2))</f>
        <v>FY 2014-15</v>
      </c>
      <c r="E3437" s="5" t="s">
        <v>13</v>
      </c>
      <c r="F3437" s="7" t="n">
        <v>248.98</v>
      </c>
      <c r="G3437" s="7" t="n">
        <v>221.45</v>
      </c>
      <c r="H3437" s="7" t="n">
        <v>27.53</v>
      </c>
      <c r="I3437" s="7" t="n">
        <v>4.34</v>
      </c>
      <c r="J3437" s="8" t="n">
        <v>63.3213</v>
      </c>
    </row>
    <row r="3438" customFormat="false" ht="15" hidden="false" customHeight="false" outlineLevel="0" collapsed="false">
      <c r="A3438" s="4" t="n">
        <v>42009</v>
      </c>
      <c r="B3438" s="5" t="n">
        <v>2015</v>
      </c>
      <c r="C3438" s="5" t="n">
        <v>1</v>
      </c>
      <c r="D3438" s="6" t="str">
        <f aca="false">IF(MONTH(A3438)&gt;=4,"FY "&amp;YEAR(A3438)&amp;"-"&amp;RIGHT(YEAR(A3438)+1,2),"FY "&amp;(YEAR(A3438)-1)&amp;"-"&amp;RIGHT(YEAR(A3438),2))</f>
        <v>FY 2014-15</v>
      </c>
      <c r="E3438" s="5" t="s">
        <v>13</v>
      </c>
      <c r="F3438" s="7" t="n">
        <v>2079.83</v>
      </c>
      <c r="G3438" s="7" t="n">
        <v>1816.55</v>
      </c>
      <c r="H3438" s="7" t="n">
        <v>263.28</v>
      </c>
      <c r="I3438" s="7" t="n">
        <v>41.6</v>
      </c>
      <c r="J3438" s="8" t="n">
        <v>63.2878</v>
      </c>
    </row>
    <row r="3439" customFormat="false" ht="15" hidden="false" customHeight="false" outlineLevel="0" collapsed="false">
      <c r="A3439" s="4" t="n">
        <v>42010</v>
      </c>
      <c r="B3439" s="5" t="n">
        <v>2015</v>
      </c>
      <c r="C3439" s="5" t="n">
        <v>1</v>
      </c>
      <c r="D3439" s="6" t="str">
        <f aca="false">IF(MONTH(A3439)&gt;=4,"FY "&amp;YEAR(A3439)&amp;"-"&amp;RIGHT(YEAR(A3439)+1,2),"FY "&amp;(YEAR(A3439)-1)&amp;"-"&amp;RIGHT(YEAR(A3439),2))</f>
        <v>FY 2014-15</v>
      </c>
      <c r="E3439" s="5" t="s">
        <v>13</v>
      </c>
      <c r="F3439" s="7" t="n">
        <v>2570.93</v>
      </c>
      <c r="G3439" s="7" t="n">
        <v>2080.98</v>
      </c>
      <c r="H3439" s="7" t="n">
        <v>489.95</v>
      </c>
      <c r="I3439" s="7" t="n">
        <v>77.29</v>
      </c>
      <c r="J3439" s="8" t="n">
        <v>63.3888</v>
      </c>
    </row>
    <row r="3440" customFormat="false" ht="15" hidden="false" customHeight="false" outlineLevel="0" collapsed="false">
      <c r="A3440" s="4" t="n">
        <v>42011</v>
      </c>
      <c r="B3440" s="5" t="n">
        <v>2015</v>
      </c>
      <c r="C3440" s="5" t="n">
        <v>1</v>
      </c>
      <c r="D3440" s="6" t="str">
        <f aca="false">IF(MONTH(A3440)&gt;=4,"FY "&amp;YEAR(A3440)&amp;"-"&amp;RIGHT(YEAR(A3440)+1,2),"FY "&amp;(YEAR(A3440)-1)&amp;"-"&amp;RIGHT(YEAR(A3440),2))</f>
        <v>FY 2014-15</v>
      </c>
      <c r="E3440" s="5" t="s">
        <v>13</v>
      </c>
      <c r="F3440" s="7" t="n">
        <v>3140.81</v>
      </c>
      <c r="G3440" s="7" t="n">
        <v>4675.04</v>
      </c>
      <c r="H3440" s="7" t="n">
        <v>-1534.23</v>
      </c>
      <c r="I3440" s="7" t="n">
        <v>-242.04</v>
      </c>
      <c r="J3440" s="8" t="n">
        <v>63.385</v>
      </c>
    </row>
    <row r="3441" customFormat="false" ht="15" hidden="false" customHeight="false" outlineLevel="0" collapsed="false">
      <c r="A3441" s="4" t="n">
        <v>42012</v>
      </c>
      <c r="B3441" s="5" t="n">
        <v>2015</v>
      </c>
      <c r="C3441" s="5" t="n">
        <v>1</v>
      </c>
      <c r="D3441" s="6" t="str">
        <f aca="false">IF(MONTH(A3441)&gt;=4,"FY "&amp;YEAR(A3441)&amp;"-"&amp;RIGHT(YEAR(A3441)+1,2),"FY "&amp;(YEAR(A3441)-1)&amp;"-"&amp;RIGHT(YEAR(A3441),2))</f>
        <v>FY 2014-15</v>
      </c>
      <c r="E3441" s="5" t="s">
        <v>13</v>
      </c>
      <c r="F3441" s="7" t="n">
        <v>3300.62</v>
      </c>
      <c r="G3441" s="7" t="n">
        <v>4385.36</v>
      </c>
      <c r="H3441" s="7" t="n">
        <v>-1084.74</v>
      </c>
      <c r="I3441" s="7" t="n">
        <v>-170.97</v>
      </c>
      <c r="J3441" s="8" t="n">
        <v>63.4495</v>
      </c>
    </row>
    <row r="3442" customFormat="false" ht="15" hidden="false" customHeight="false" outlineLevel="0" collapsed="false">
      <c r="A3442" s="4" t="n">
        <v>42013</v>
      </c>
      <c r="B3442" s="5" t="n">
        <v>2015</v>
      </c>
      <c r="C3442" s="5" t="n">
        <v>1</v>
      </c>
      <c r="D3442" s="6" t="str">
        <f aca="false">IF(MONTH(A3442)&gt;=4,"FY "&amp;YEAR(A3442)&amp;"-"&amp;RIGHT(YEAR(A3442)+1,2),"FY "&amp;(YEAR(A3442)-1)&amp;"-"&amp;RIGHT(YEAR(A3442),2))</f>
        <v>FY 2014-15</v>
      </c>
      <c r="E3442" s="5" t="s">
        <v>13</v>
      </c>
      <c r="F3442" s="7" t="n">
        <v>4785.8</v>
      </c>
      <c r="G3442" s="7" t="n">
        <v>5175.26</v>
      </c>
      <c r="H3442" s="7" t="n">
        <v>-389.46</v>
      </c>
      <c r="I3442" s="7" t="n">
        <v>-61.85</v>
      </c>
      <c r="J3442" s="8" t="n">
        <v>62.967</v>
      </c>
    </row>
    <row r="3443" customFormat="false" ht="15" hidden="false" customHeight="false" outlineLevel="0" collapsed="false">
      <c r="A3443" s="4" t="n">
        <v>42016</v>
      </c>
      <c r="B3443" s="5" t="n">
        <v>2015</v>
      </c>
      <c r="C3443" s="5" t="n">
        <v>1</v>
      </c>
      <c r="D3443" s="6" t="str">
        <f aca="false">IF(MONTH(A3443)&gt;=4,"FY "&amp;YEAR(A3443)&amp;"-"&amp;RIGHT(YEAR(A3443)+1,2),"FY "&amp;(YEAR(A3443)-1)&amp;"-"&amp;RIGHT(YEAR(A3443),2))</f>
        <v>FY 2014-15</v>
      </c>
      <c r="E3443" s="5" t="s">
        <v>13</v>
      </c>
      <c r="F3443" s="7" t="n">
        <v>4193.2</v>
      </c>
      <c r="G3443" s="7" t="n">
        <v>4459.69</v>
      </c>
      <c r="H3443" s="7" t="n">
        <v>-266.49</v>
      </c>
      <c r="I3443" s="7" t="n">
        <v>-42.71</v>
      </c>
      <c r="J3443" s="8" t="n">
        <v>62.3953</v>
      </c>
    </row>
    <row r="3444" customFormat="false" ht="15" hidden="false" customHeight="false" outlineLevel="0" collapsed="false">
      <c r="A3444" s="4" t="n">
        <v>42017</v>
      </c>
      <c r="B3444" s="5" t="n">
        <v>2015</v>
      </c>
      <c r="C3444" s="5" t="n">
        <v>1</v>
      </c>
      <c r="D3444" s="6" t="str">
        <f aca="false">IF(MONTH(A3444)&gt;=4,"FY "&amp;YEAR(A3444)&amp;"-"&amp;RIGHT(YEAR(A3444)+1,2),"FY "&amp;(YEAR(A3444)-1)&amp;"-"&amp;RIGHT(YEAR(A3444),2))</f>
        <v>FY 2014-15</v>
      </c>
      <c r="E3444" s="5" t="s">
        <v>13</v>
      </c>
      <c r="F3444" s="7" t="n">
        <v>3297.71</v>
      </c>
      <c r="G3444" s="7" t="n">
        <v>3037.94</v>
      </c>
      <c r="H3444" s="7" t="n">
        <v>259.77</v>
      </c>
      <c r="I3444" s="7" t="n">
        <v>41.79</v>
      </c>
      <c r="J3444" s="8" t="n">
        <v>62.1605</v>
      </c>
    </row>
    <row r="3445" customFormat="false" ht="15" hidden="false" customHeight="false" outlineLevel="0" collapsed="false">
      <c r="A3445" s="4" t="n">
        <v>42018</v>
      </c>
      <c r="B3445" s="5" t="n">
        <v>2015</v>
      </c>
      <c r="C3445" s="5" t="n">
        <v>1</v>
      </c>
      <c r="D3445" s="6" t="str">
        <f aca="false">IF(MONTH(A3445)&gt;=4,"FY "&amp;YEAR(A3445)&amp;"-"&amp;RIGHT(YEAR(A3445)+1,2),"FY "&amp;(YEAR(A3445)-1)&amp;"-"&amp;RIGHT(YEAR(A3445),2))</f>
        <v>FY 2014-15</v>
      </c>
      <c r="E3445" s="5" t="s">
        <v>13</v>
      </c>
      <c r="F3445" s="7" t="n">
        <v>5048.88</v>
      </c>
      <c r="G3445" s="7" t="n">
        <v>4794.48</v>
      </c>
      <c r="H3445" s="7" t="n">
        <v>254.4</v>
      </c>
      <c r="I3445" s="7" t="n">
        <v>40.96</v>
      </c>
      <c r="J3445" s="8" t="n">
        <v>62.1021</v>
      </c>
    </row>
    <row r="3446" customFormat="false" ht="15" hidden="false" customHeight="false" outlineLevel="0" collapsed="false">
      <c r="A3446" s="4" t="n">
        <v>42019</v>
      </c>
      <c r="B3446" s="5" t="n">
        <v>2015</v>
      </c>
      <c r="C3446" s="5" t="n">
        <v>1</v>
      </c>
      <c r="D3446" s="6" t="str">
        <f aca="false">IF(MONTH(A3446)&gt;=4,"FY "&amp;YEAR(A3446)&amp;"-"&amp;RIGHT(YEAR(A3446)+1,2),"FY "&amp;(YEAR(A3446)-1)&amp;"-"&amp;RIGHT(YEAR(A3446),2))</f>
        <v>FY 2014-15</v>
      </c>
      <c r="E3446" s="5" t="s">
        <v>13</v>
      </c>
      <c r="F3446" s="7" t="n">
        <v>4248.33</v>
      </c>
      <c r="G3446" s="7" t="n">
        <v>4271.72</v>
      </c>
      <c r="H3446" s="7" t="n">
        <v>-23.39</v>
      </c>
      <c r="I3446" s="7" t="n">
        <v>-3.77</v>
      </c>
      <c r="J3446" s="8" t="n">
        <v>62.153</v>
      </c>
    </row>
    <row r="3447" customFormat="false" ht="15" hidden="false" customHeight="false" outlineLevel="0" collapsed="false">
      <c r="A3447" s="4" t="n">
        <v>42020</v>
      </c>
      <c r="B3447" s="5" t="n">
        <v>2015</v>
      </c>
      <c r="C3447" s="5" t="n">
        <v>1</v>
      </c>
      <c r="D3447" s="6" t="str">
        <f aca="false">IF(MONTH(A3447)&gt;=4,"FY "&amp;YEAR(A3447)&amp;"-"&amp;RIGHT(YEAR(A3447)+1,2),"FY "&amp;(YEAR(A3447)-1)&amp;"-"&amp;RIGHT(YEAR(A3447),2))</f>
        <v>FY 2014-15</v>
      </c>
      <c r="E3447" s="5" t="s">
        <v>13</v>
      </c>
      <c r="F3447" s="7" t="n">
        <v>7407.29</v>
      </c>
      <c r="G3447" s="7" t="n">
        <v>5714.94</v>
      </c>
      <c r="H3447" s="7" t="n">
        <v>1692.35</v>
      </c>
      <c r="I3447" s="7" t="n">
        <v>274.03</v>
      </c>
      <c r="J3447" s="8" t="n">
        <v>61.7588</v>
      </c>
    </row>
    <row r="3448" customFormat="false" ht="15" hidden="false" customHeight="false" outlineLevel="0" collapsed="false">
      <c r="A3448" s="4" t="n">
        <v>42023</v>
      </c>
      <c r="B3448" s="5" t="n">
        <v>2015</v>
      </c>
      <c r="C3448" s="5" t="n">
        <v>1</v>
      </c>
      <c r="D3448" s="6" t="str">
        <f aca="false">IF(MONTH(A3448)&gt;=4,"FY "&amp;YEAR(A3448)&amp;"-"&amp;RIGHT(YEAR(A3448)+1,2),"FY "&amp;(YEAR(A3448)-1)&amp;"-"&amp;RIGHT(YEAR(A3448),2))</f>
        <v>FY 2014-15</v>
      </c>
      <c r="E3448" s="5" t="s">
        <v>13</v>
      </c>
      <c r="F3448" s="7" t="n">
        <v>6753.09</v>
      </c>
      <c r="G3448" s="7" t="n">
        <v>5533.73</v>
      </c>
      <c r="H3448" s="7" t="n">
        <v>1219.36</v>
      </c>
      <c r="I3448" s="7" t="n">
        <v>197.01</v>
      </c>
      <c r="J3448" s="8" t="n">
        <v>61.8933</v>
      </c>
    </row>
    <row r="3449" customFormat="false" ht="15" hidden="false" customHeight="false" outlineLevel="0" collapsed="false">
      <c r="A3449" s="4" t="n">
        <v>42024</v>
      </c>
      <c r="B3449" s="5" t="n">
        <v>2015</v>
      </c>
      <c r="C3449" s="5" t="n">
        <v>1</v>
      </c>
      <c r="D3449" s="6" t="str">
        <f aca="false">IF(MONTH(A3449)&gt;=4,"FY "&amp;YEAR(A3449)&amp;"-"&amp;RIGHT(YEAR(A3449)+1,2),"FY "&amp;(YEAR(A3449)-1)&amp;"-"&amp;RIGHT(YEAR(A3449),2))</f>
        <v>FY 2014-15</v>
      </c>
      <c r="E3449" s="5" t="s">
        <v>13</v>
      </c>
      <c r="F3449" s="7" t="n">
        <v>3696.25</v>
      </c>
      <c r="G3449" s="7" t="n">
        <v>3279.33</v>
      </c>
      <c r="H3449" s="7" t="n">
        <v>416.92</v>
      </c>
      <c r="I3449" s="7" t="n">
        <v>67.58</v>
      </c>
      <c r="J3449" s="8" t="n">
        <v>61.699</v>
      </c>
    </row>
    <row r="3450" customFormat="false" ht="15" hidden="false" customHeight="false" outlineLevel="0" collapsed="false">
      <c r="A3450" s="4" t="n">
        <v>42025</v>
      </c>
      <c r="B3450" s="5" t="n">
        <v>2015</v>
      </c>
      <c r="C3450" s="5" t="n">
        <v>1</v>
      </c>
      <c r="D3450" s="6" t="str">
        <f aca="false">IF(MONTH(A3450)&gt;=4,"FY "&amp;YEAR(A3450)&amp;"-"&amp;RIGHT(YEAR(A3450)+1,2),"FY "&amp;(YEAR(A3450)-1)&amp;"-"&amp;RIGHT(YEAR(A3450),2))</f>
        <v>FY 2014-15</v>
      </c>
      <c r="E3450" s="5" t="s">
        <v>13</v>
      </c>
      <c r="F3450" s="7" t="n">
        <v>4797.71</v>
      </c>
      <c r="G3450" s="7" t="n">
        <v>3477.46</v>
      </c>
      <c r="H3450" s="7" t="n">
        <v>1320.25</v>
      </c>
      <c r="I3450" s="7" t="n">
        <v>213.47</v>
      </c>
      <c r="J3450" s="8" t="n">
        <v>61.8475</v>
      </c>
    </row>
    <row r="3451" customFormat="false" ht="15" hidden="false" customHeight="false" outlineLevel="0" collapsed="false">
      <c r="A3451" s="4" t="n">
        <v>42026</v>
      </c>
      <c r="B3451" s="5" t="n">
        <v>2015</v>
      </c>
      <c r="C3451" s="5" t="n">
        <v>1</v>
      </c>
      <c r="D3451" s="6" t="str">
        <f aca="false">IF(MONTH(A3451)&gt;=4,"FY "&amp;YEAR(A3451)&amp;"-"&amp;RIGHT(YEAR(A3451)+1,2),"FY "&amp;(YEAR(A3451)-1)&amp;"-"&amp;RIGHT(YEAR(A3451),2))</f>
        <v>FY 2014-15</v>
      </c>
      <c r="E3451" s="5" t="s">
        <v>13</v>
      </c>
      <c r="F3451" s="7" t="n">
        <v>7231.74</v>
      </c>
      <c r="G3451" s="7" t="n">
        <v>5101.65</v>
      </c>
      <c r="H3451" s="7" t="n">
        <v>2130.09</v>
      </c>
      <c r="I3451" s="7" t="n">
        <v>345.71</v>
      </c>
      <c r="J3451" s="8" t="n">
        <v>61.614</v>
      </c>
    </row>
    <row r="3452" customFormat="false" ht="15" hidden="false" customHeight="false" outlineLevel="0" collapsed="false">
      <c r="A3452" s="4" t="n">
        <v>42027</v>
      </c>
      <c r="B3452" s="5" t="n">
        <v>2015</v>
      </c>
      <c r="C3452" s="5" t="n">
        <v>1</v>
      </c>
      <c r="D3452" s="6" t="str">
        <f aca="false">IF(MONTH(A3452)&gt;=4,"FY "&amp;YEAR(A3452)&amp;"-"&amp;RIGHT(YEAR(A3452)+1,2),"FY "&amp;(YEAR(A3452)-1)&amp;"-"&amp;RIGHT(YEAR(A3452),2))</f>
        <v>FY 2014-15</v>
      </c>
      <c r="E3452" s="5" t="s">
        <v>13</v>
      </c>
      <c r="F3452" s="7" t="n">
        <v>5411.89</v>
      </c>
      <c r="G3452" s="7" t="n">
        <v>4750.44</v>
      </c>
      <c r="H3452" s="7" t="n">
        <v>661.45</v>
      </c>
      <c r="I3452" s="7" t="n">
        <v>107.22</v>
      </c>
      <c r="J3452" s="8" t="n">
        <v>61.691</v>
      </c>
    </row>
    <row r="3453" customFormat="false" ht="15" hidden="false" customHeight="false" outlineLevel="0" collapsed="false">
      <c r="A3453" s="4" t="n">
        <v>42031</v>
      </c>
      <c r="B3453" s="5" t="n">
        <v>2015</v>
      </c>
      <c r="C3453" s="5" t="n">
        <v>1</v>
      </c>
      <c r="D3453" s="6" t="str">
        <f aca="false">IF(MONTH(A3453)&gt;=4,"FY "&amp;YEAR(A3453)&amp;"-"&amp;RIGHT(YEAR(A3453)+1,2),"FY "&amp;(YEAR(A3453)-1)&amp;"-"&amp;RIGHT(YEAR(A3453),2))</f>
        <v>FY 2014-15</v>
      </c>
      <c r="E3453" s="5" t="s">
        <v>13</v>
      </c>
      <c r="F3453" s="7" t="n">
        <v>7216.12</v>
      </c>
      <c r="G3453" s="7" t="n">
        <v>5081.91</v>
      </c>
      <c r="H3453" s="7" t="n">
        <v>2134.21</v>
      </c>
      <c r="I3453" s="7" t="n">
        <v>347.03</v>
      </c>
      <c r="J3453" s="8" t="n">
        <v>61.4988</v>
      </c>
    </row>
    <row r="3454" customFormat="false" ht="15" hidden="false" customHeight="false" outlineLevel="0" collapsed="false">
      <c r="A3454" s="4" t="n">
        <v>42032</v>
      </c>
      <c r="B3454" s="5" t="n">
        <v>2015</v>
      </c>
      <c r="C3454" s="5" t="n">
        <v>1</v>
      </c>
      <c r="D3454" s="6" t="str">
        <f aca="false">IF(MONTH(A3454)&gt;=4,"FY "&amp;YEAR(A3454)&amp;"-"&amp;RIGHT(YEAR(A3454)+1,2),"FY "&amp;(YEAR(A3454)-1)&amp;"-"&amp;RIGHT(YEAR(A3454),2))</f>
        <v>FY 2014-15</v>
      </c>
      <c r="E3454" s="5" t="s">
        <v>13</v>
      </c>
      <c r="F3454" s="7" t="n">
        <v>7848.34</v>
      </c>
      <c r="G3454" s="7" t="n">
        <v>6742.58</v>
      </c>
      <c r="H3454" s="7" t="n">
        <v>1105.76</v>
      </c>
      <c r="I3454" s="7" t="n">
        <v>179.91</v>
      </c>
      <c r="J3454" s="8" t="n">
        <v>61.464</v>
      </c>
    </row>
    <row r="3455" customFormat="false" ht="15" hidden="false" customHeight="false" outlineLevel="0" collapsed="false">
      <c r="A3455" s="4" t="n">
        <v>42033</v>
      </c>
      <c r="B3455" s="5" t="n">
        <v>2015</v>
      </c>
      <c r="C3455" s="5" t="n">
        <v>1</v>
      </c>
      <c r="D3455" s="6" t="str">
        <f aca="false">IF(MONTH(A3455)&gt;=4,"FY "&amp;YEAR(A3455)&amp;"-"&amp;RIGHT(YEAR(A3455)+1,2),"FY "&amp;(YEAR(A3455)-1)&amp;"-"&amp;RIGHT(YEAR(A3455),2))</f>
        <v>FY 2014-15</v>
      </c>
      <c r="E3455" s="5" t="s">
        <v>13</v>
      </c>
      <c r="F3455" s="7" t="n">
        <v>7405.81</v>
      </c>
      <c r="G3455" s="7" t="n">
        <v>5544.79</v>
      </c>
      <c r="H3455" s="7" t="n">
        <v>1861.02</v>
      </c>
      <c r="I3455" s="7" t="n">
        <v>303.05</v>
      </c>
      <c r="J3455" s="8" t="n">
        <v>61.4105</v>
      </c>
    </row>
    <row r="3456" customFormat="false" ht="15" hidden="false" customHeight="false" outlineLevel="0" collapsed="false">
      <c r="A3456" s="4" t="n">
        <v>42034</v>
      </c>
      <c r="B3456" s="5" t="n">
        <v>2015</v>
      </c>
      <c r="C3456" s="5" t="n">
        <v>1</v>
      </c>
      <c r="D3456" s="6" t="str">
        <f aca="false">IF(MONTH(A3456)&gt;=4,"FY "&amp;YEAR(A3456)&amp;"-"&amp;RIGHT(YEAR(A3456)+1,2),"FY "&amp;(YEAR(A3456)-1)&amp;"-"&amp;RIGHT(YEAR(A3456),2))</f>
        <v>FY 2014-15</v>
      </c>
      <c r="E3456" s="5" t="s">
        <v>13</v>
      </c>
      <c r="F3456" s="7" t="n">
        <v>8809.92</v>
      </c>
      <c r="G3456" s="7" t="n">
        <v>6984.02</v>
      </c>
      <c r="H3456" s="7" t="n">
        <v>1825.9</v>
      </c>
      <c r="I3456" s="7" t="n">
        <v>296.89</v>
      </c>
      <c r="J3456" s="8" t="n">
        <v>61.4998</v>
      </c>
    </row>
    <row r="3457" customFormat="false" ht="15" hidden="false" customHeight="false" outlineLevel="0" collapsed="false">
      <c r="A3457" s="4" t="n">
        <v>42037</v>
      </c>
      <c r="B3457" s="5" t="n">
        <v>2015</v>
      </c>
      <c r="C3457" s="5" t="n">
        <v>2</v>
      </c>
      <c r="D3457" s="6" t="str">
        <f aca="false">IF(MONTH(A3457)&gt;=4,"FY "&amp;YEAR(A3457)&amp;"-"&amp;RIGHT(YEAR(A3457)+1,2),"FY "&amp;(YEAR(A3457)-1)&amp;"-"&amp;RIGHT(YEAR(A3457),2))</f>
        <v>FY 2014-15</v>
      </c>
      <c r="E3457" s="5" t="s">
        <v>13</v>
      </c>
      <c r="F3457" s="7" t="n">
        <v>12137.87</v>
      </c>
      <c r="G3457" s="7" t="n">
        <v>6812.71</v>
      </c>
      <c r="H3457" s="7" t="n">
        <v>5325.16</v>
      </c>
      <c r="I3457" s="7" t="n">
        <v>862.27</v>
      </c>
      <c r="J3457" s="8" t="n">
        <v>61.7575</v>
      </c>
    </row>
    <row r="3458" customFormat="false" ht="15" hidden="false" customHeight="false" outlineLevel="0" collapsed="false">
      <c r="A3458" s="4" t="n">
        <v>42038</v>
      </c>
      <c r="B3458" s="5" t="n">
        <v>2015</v>
      </c>
      <c r="C3458" s="5" t="n">
        <v>2</v>
      </c>
      <c r="D3458" s="6" t="str">
        <f aca="false">IF(MONTH(A3458)&gt;=4,"FY "&amp;YEAR(A3458)&amp;"-"&amp;RIGHT(YEAR(A3458)+1,2),"FY "&amp;(YEAR(A3458)-1)&amp;"-"&amp;RIGHT(YEAR(A3458),2))</f>
        <v>FY 2014-15</v>
      </c>
      <c r="E3458" s="5" t="s">
        <v>13</v>
      </c>
      <c r="F3458" s="7" t="n">
        <v>5654.93</v>
      </c>
      <c r="G3458" s="7" t="n">
        <v>6386.92</v>
      </c>
      <c r="H3458" s="7" t="n">
        <v>-731.99</v>
      </c>
      <c r="I3458" s="7" t="n">
        <v>-118.28</v>
      </c>
      <c r="J3458" s="8" t="n">
        <v>61.884</v>
      </c>
    </row>
    <row r="3459" customFormat="false" ht="15" hidden="false" customHeight="false" outlineLevel="0" collapsed="false">
      <c r="A3459" s="4" t="n">
        <v>42039</v>
      </c>
      <c r="B3459" s="5" t="n">
        <v>2015</v>
      </c>
      <c r="C3459" s="5" t="n">
        <v>2</v>
      </c>
      <c r="D3459" s="6" t="str">
        <f aca="false">IF(MONTH(A3459)&gt;=4,"FY "&amp;YEAR(A3459)&amp;"-"&amp;RIGHT(YEAR(A3459)+1,2),"FY "&amp;(YEAR(A3459)-1)&amp;"-"&amp;RIGHT(YEAR(A3459),2))</f>
        <v>FY 2014-15</v>
      </c>
      <c r="E3459" s="5" t="s">
        <v>13</v>
      </c>
      <c r="F3459" s="7" t="n">
        <v>5760.56</v>
      </c>
      <c r="G3459" s="7" t="n">
        <v>5803.01</v>
      </c>
      <c r="H3459" s="7" t="n">
        <v>-42.45</v>
      </c>
      <c r="I3459" s="7" t="n">
        <v>-6.88</v>
      </c>
      <c r="J3459" s="8" t="n">
        <v>61.7389</v>
      </c>
    </row>
    <row r="3460" customFormat="false" ht="15" hidden="false" customHeight="false" outlineLevel="0" collapsed="false">
      <c r="A3460" s="4" t="n">
        <v>42040</v>
      </c>
      <c r="B3460" s="5" t="n">
        <v>2015</v>
      </c>
      <c r="C3460" s="5" t="n">
        <v>2</v>
      </c>
      <c r="D3460" s="6" t="str">
        <f aca="false">IF(MONTH(A3460)&gt;=4,"FY "&amp;YEAR(A3460)&amp;"-"&amp;RIGHT(YEAR(A3460)+1,2),"FY "&amp;(YEAR(A3460)-1)&amp;"-"&amp;RIGHT(YEAR(A3460),2))</f>
        <v>FY 2014-15</v>
      </c>
      <c r="E3460" s="5" t="s">
        <v>13</v>
      </c>
      <c r="F3460" s="7" t="n">
        <v>5081.35</v>
      </c>
      <c r="G3460" s="7" t="n">
        <v>5100.86</v>
      </c>
      <c r="H3460" s="7" t="n">
        <v>-19.51</v>
      </c>
      <c r="I3460" s="7" t="n">
        <v>-3.16</v>
      </c>
      <c r="J3460" s="8" t="n">
        <v>61.68</v>
      </c>
    </row>
    <row r="3461" customFormat="false" ht="15" hidden="false" customHeight="false" outlineLevel="0" collapsed="false">
      <c r="A3461" s="4" t="n">
        <v>42041</v>
      </c>
      <c r="B3461" s="5" t="n">
        <v>2015</v>
      </c>
      <c r="C3461" s="5" t="n">
        <v>2</v>
      </c>
      <c r="D3461" s="6" t="str">
        <f aca="false">IF(MONTH(A3461)&gt;=4,"FY "&amp;YEAR(A3461)&amp;"-"&amp;RIGHT(YEAR(A3461)+1,2),"FY "&amp;(YEAR(A3461)-1)&amp;"-"&amp;RIGHT(YEAR(A3461),2))</f>
        <v>FY 2014-15</v>
      </c>
      <c r="E3461" s="5" t="s">
        <v>13</v>
      </c>
      <c r="F3461" s="7" t="n">
        <v>4699.97</v>
      </c>
      <c r="G3461" s="7" t="n">
        <v>4529.32</v>
      </c>
      <c r="H3461" s="7" t="n">
        <v>170.65</v>
      </c>
      <c r="I3461" s="7" t="n">
        <v>27.58</v>
      </c>
      <c r="J3461" s="8" t="n">
        <v>61.8748</v>
      </c>
    </row>
    <row r="3462" customFormat="false" ht="15" hidden="false" customHeight="false" outlineLevel="0" collapsed="false">
      <c r="A3462" s="4" t="n">
        <v>42044</v>
      </c>
      <c r="B3462" s="5" t="n">
        <v>2015</v>
      </c>
      <c r="C3462" s="5" t="n">
        <v>2</v>
      </c>
      <c r="D3462" s="6" t="str">
        <f aca="false">IF(MONTH(A3462)&gt;=4,"FY "&amp;YEAR(A3462)&amp;"-"&amp;RIGHT(YEAR(A3462)+1,2),"FY "&amp;(YEAR(A3462)-1)&amp;"-"&amp;RIGHT(YEAR(A3462),2))</f>
        <v>FY 2014-15</v>
      </c>
      <c r="E3462" s="5" t="s">
        <v>13</v>
      </c>
      <c r="F3462" s="7" t="n">
        <v>4152.72</v>
      </c>
      <c r="G3462" s="7" t="n">
        <v>4193.88</v>
      </c>
      <c r="H3462" s="7" t="n">
        <v>-41.16</v>
      </c>
      <c r="I3462" s="7" t="n">
        <v>-6.67</v>
      </c>
      <c r="J3462" s="8" t="n">
        <v>61.7363</v>
      </c>
    </row>
    <row r="3463" customFormat="false" ht="15" hidden="false" customHeight="false" outlineLevel="0" collapsed="false">
      <c r="A3463" s="4" t="n">
        <v>42045</v>
      </c>
      <c r="B3463" s="5" t="n">
        <v>2015</v>
      </c>
      <c r="C3463" s="5" t="n">
        <v>2</v>
      </c>
      <c r="D3463" s="6" t="str">
        <f aca="false">IF(MONTH(A3463)&gt;=4,"FY "&amp;YEAR(A3463)&amp;"-"&amp;RIGHT(YEAR(A3463)+1,2),"FY "&amp;(YEAR(A3463)-1)&amp;"-"&amp;RIGHT(YEAR(A3463),2))</f>
        <v>FY 2014-15</v>
      </c>
      <c r="E3463" s="5" t="s">
        <v>13</v>
      </c>
      <c r="F3463" s="7" t="n">
        <v>3211.98</v>
      </c>
      <c r="G3463" s="7" t="n">
        <v>3803.37</v>
      </c>
      <c r="H3463" s="7" t="n">
        <v>-591.39</v>
      </c>
      <c r="I3463" s="7" t="n">
        <v>-95.17</v>
      </c>
      <c r="J3463" s="8" t="n">
        <v>62.141</v>
      </c>
    </row>
    <row r="3464" customFormat="false" ht="15" hidden="false" customHeight="false" outlineLevel="0" collapsed="false">
      <c r="A3464" s="4" t="n">
        <v>42046</v>
      </c>
      <c r="B3464" s="5" t="n">
        <v>2015</v>
      </c>
      <c r="C3464" s="5" t="n">
        <v>2</v>
      </c>
      <c r="D3464" s="6" t="str">
        <f aca="false">IF(MONTH(A3464)&gt;=4,"FY "&amp;YEAR(A3464)&amp;"-"&amp;RIGHT(YEAR(A3464)+1,2),"FY "&amp;(YEAR(A3464)-1)&amp;"-"&amp;RIGHT(YEAR(A3464),2))</f>
        <v>FY 2014-15</v>
      </c>
      <c r="E3464" s="5" t="s">
        <v>13</v>
      </c>
      <c r="F3464" s="7" t="n">
        <v>4659.35</v>
      </c>
      <c r="G3464" s="7" t="n">
        <v>5561.94</v>
      </c>
      <c r="H3464" s="7" t="n">
        <v>-902.59</v>
      </c>
      <c r="I3464" s="7" t="n">
        <v>-145.66</v>
      </c>
      <c r="J3464" s="8" t="n">
        <v>61.9634</v>
      </c>
    </row>
    <row r="3465" customFormat="false" ht="15" hidden="false" customHeight="false" outlineLevel="0" collapsed="false">
      <c r="A3465" s="4" t="n">
        <v>42047</v>
      </c>
      <c r="B3465" s="5" t="n">
        <v>2015</v>
      </c>
      <c r="C3465" s="5" t="n">
        <v>2</v>
      </c>
      <c r="D3465" s="6" t="str">
        <f aca="false">IF(MONTH(A3465)&gt;=4,"FY "&amp;YEAR(A3465)&amp;"-"&amp;RIGHT(YEAR(A3465)+1,2),"FY "&amp;(YEAR(A3465)-1)&amp;"-"&amp;RIGHT(YEAR(A3465),2))</f>
        <v>FY 2014-15</v>
      </c>
      <c r="E3465" s="5" t="s">
        <v>13</v>
      </c>
      <c r="F3465" s="7" t="n">
        <v>3936.97</v>
      </c>
      <c r="G3465" s="7" t="n">
        <v>4309.74</v>
      </c>
      <c r="H3465" s="7" t="n">
        <v>-372.77</v>
      </c>
      <c r="I3465" s="7" t="n">
        <v>-59.97</v>
      </c>
      <c r="J3465" s="8" t="n">
        <v>62.1536</v>
      </c>
    </row>
    <row r="3466" customFormat="false" ht="15" hidden="false" customHeight="false" outlineLevel="0" collapsed="false">
      <c r="A3466" s="4" t="n">
        <v>42048</v>
      </c>
      <c r="B3466" s="5" t="n">
        <v>2015</v>
      </c>
      <c r="C3466" s="5" t="n">
        <v>2</v>
      </c>
      <c r="D3466" s="6" t="str">
        <f aca="false">IF(MONTH(A3466)&gt;=4,"FY "&amp;YEAR(A3466)&amp;"-"&amp;RIGHT(YEAR(A3466)+1,2),"FY "&amp;(YEAR(A3466)-1)&amp;"-"&amp;RIGHT(YEAR(A3466),2))</f>
        <v>FY 2014-15</v>
      </c>
      <c r="E3466" s="5" t="s">
        <v>13</v>
      </c>
      <c r="F3466" s="7" t="n">
        <v>4362.68</v>
      </c>
      <c r="G3466" s="7" t="n">
        <v>4641.45</v>
      </c>
      <c r="H3466" s="7" t="n">
        <v>-278.77</v>
      </c>
      <c r="I3466" s="7" t="n">
        <v>-44.65</v>
      </c>
      <c r="J3466" s="8" t="n">
        <v>62.43</v>
      </c>
    </row>
    <row r="3467" customFormat="false" ht="15" hidden="false" customHeight="false" outlineLevel="0" collapsed="false">
      <c r="A3467" s="4" t="n">
        <v>42051</v>
      </c>
      <c r="B3467" s="5" t="n">
        <v>2015</v>
      </c>
      <c r="C3467" s="5" t="n">
        <v>2</v>
      </c>
      <c r="D3467" s="6" t="str">
        <f aca="false">IF(MONTH(A3467)&gt;=4,"FY "&amp;YEAR(A3467)&amp;"-"&amp;RIGHT(YEAR(A3467)+1,2),"FY "&amp;(YEAR(A3467)-1)&amp;"-"&amp;RIGHT(YEAR(A3467),2))</f>
        <v>FY 2014-15</v>
      </c>
      <c r="E3467" s="5" t="s">
        <v>13</v>
      </c>
      <c r="F3467" s="7" t="n">
        <v>4613.87</v>
      </c>
      <c r="G3467" s="7" t="n">
        <v>4235.53</v>
      </c>
      <c r="H3467" s="7" t="n">
        <v>378.34</v>
      </c>
      <c r="I3467" s="7" t="n">
        <v>60.89</v>
      </c>
      <c r="J3467" s="8" t="n">
        <v>62.136</v>
      </c>
    </row>
    <row r="3468" customFormat="false" ht="15" hidden="false" customHeight="false" outlineLevel="0" collapsed="false">
      <c r="A3468" s="4" t="n">
        <v>42053</v>
      </c>
      <c r="B3468" s="5" t="n">
        <v>2015</v>
      </c>
      <c r="C3468" s="5" t="n">
        <v>2</v>
      </c>
      <c r="D3468" s="6" t="str">
        <f aca="false">IF(MONTH(A3468)&gt;=4,"FY "&amp;YEAR(A3468)&amp;"-"&amp;RIGHT(YEAR(A3468)+1,2),"FY "&amp;(YEAR(A3468)-1)&amp;"-"&amp;RIGHT(YEAR(A3468),2))</f>
        <v>FY 2014-15</v>
      </c>
      <c r="E3468" s="5" t="s">
        <v>13</v>
      </c>
      <c r="F3468" s="7" t="n">
        <v>3716.27</v>
      </c>
      <c r="G3468" s="7" t="n">
        <v>3718.25</v>
      </c>
      <c r="H3468" s="7" t="n">
        <v>-1.98</v>
      </c>
      <c r="I3468" s="7" t="n">
        <v>-0.31</v>
      </c>
      <c r="J3468" s="8" t="n">
        <v>62.2023</v>
      </c>
    </row>
    <row r="3469" customFormat="false" ht="15" hidden="false" customHeight="false" outlineLevel="0" collapsed="false">
      <c r="A3469" s="4" t="n">
        <v>42055</v>
      </c>
      <c r="B3469" s="5" t="n">
        <v>2015</v>
      </c>
      <c r="C3469" s="5" t="n">
        <v>2</v>
      </c>
      <c r="D3469" s="6" t="str">
        <f aca="false">IF(MONTH(A3469)&gt;=4,"FY "&amp;YEAR(A3469)&amp;"-"&amp;RIGHT(YEAR(A3469)+1,2),"FY "&amp;(YEAR(A3469)-1)&amp;"-"&amp;RIGHT(YEAR(A3469),2))</f>
        <v>FY 2014-15</v>
      </c>
      <c r="E3469" s="5" t="s">
        <v>13</v>
      </c>
      <c r="F3469" s="7" t="n">
        <v>11602.41</v>
      </c>
      <c r="G3469" s="7" t="n">
        <v>7644.22</v>
      </c>
      <c r="H3469" s="7" t="n">
        <v>3958.19</v>
      </c>
      <c r="I3469" s="7" t="n">
        <v>637.02</v>
      </c>
      <c r="J3469" s="8" t="n">
        <v>62.136</v>
      </c>
    </row>
    <row r="3470" customFormat="false" ht="15" hidden="false" customHeight="false" outlineLevel="0" collapsed="false">
      <c r="A3470" s="4" t="n">
        <v>42058</v>
      </c>
      <c r="B3470" s="5" t="n">
        <v>2015</v>
      </c>
      <c r="C3470" s="5" t="n">
        <v>2</v>
      </c>
      <c r="D3470" s="6" t="str">
        <f aca="false">IF(MONTH(A3470)&gt;=4,"FY "&amp;YEAR(A3470)&amp;"-"&amp;RIGHT(YEAR(A3470)+1,2),"FY "&amp;(YEAR(A3470)-1)&amp;"-"&amp;RIGHT(YEAR(A3470),2))</f>
        <v>FY 2014-15</v>
      </c>
      <c r="E3470" s="5" t="s">
        <v>13</v>
      </c>
      <c r="F3470" s="7" t="n">
        <v>3376.75</v>
      </c>
      <c r="G3470" s="7" t="n">
        <v>3350.6</v>
      </c>
      <c r="H3470" s="7" t="n">
        <v>26.15</v>
      </c>
      <c r="I3470" s="7" t="n">
        <v>4.2</v>
      </c>
      <c r="J3470" s="8" t="n">
        <v>62.255</v>
      </c>
    </row>
    <row r="3471" customFormat="false" ht="15" hidden="false" customHeight="false" outlineLevel="0" collapsed="false">
      <c r="A3471" s="4" t="n">
        <v>42059</v>
      </c>
      <c r="B3471" s="5" t="n">
        <v>2015</v>
      </c>
      <c r="C3471" s="5" t="n">
        <v>2</v>
      </c>
      <c r="D3471" s="6" t="str">
        <f aca="false">IF(MONTH(A3471)&gt;=4,"FY "&amp;YEAR(A3471)&amp;"-"&amp;RIGHT(YEAR(A3471)+1,2),"FY "&amp;(YEAR(A3471)-1)&amp;"-"&amp;RIGHT(YEAR(A3471),2))</f>
        <v>FY 2014-15</v>
      </c>
      <c r="E3471" s="5" t="s">
        <v>13</v>
      </c>
      <c r="F3471" s="7" t="n">
        <v>4804.31</v>
      </c>
      <c r="G3471" s="7" t="n">
        <v>4053.14</v>
      </c>
      <c r="H3471" s="7" t="n">
        <v>751.17</v>
      </c>
      <c r="I3471" s="7" t="n">
        <v>120.79</v>
      </c>
      <c r="J3471" s="8" t="n">
        <v>62.1838</v>
      </c>
    </row>
    <row r="3472" customFormat="false" ht="15" hidden="false" customHeight="false" outlineLevel="0" collapsed="false">
      <c r="A3472" s="4" t="n">
        <v>42060</v>
      </c>
      <c r="B3472" s="5" t="n">
        <v>2015</v>
      </c>
      <c r="C3472" s="5" t="n">
        <v>2</v>
      </c>
      <c r="D3472" s="6" t="str">
        <f aca="false">IF(MONTH(A3472)&gt;=4,"FY "&amp;YEAR(A3472)&amp;"-"&amp;RIGHT(YEAR(A3472)+1,2),"FY "&amp;(YEAR(A3472)-1)&amp;"-"&amp;RIGHT(YEAR(A3472),2))</f>
        <v>FY 2014-15</v>
      </c>
      <c r="E3472" s="5" t="s">
        <v>13</v>
      </c>
      <c r="F3472" s="7" t="n">
        <v>5513.79</v>
      </c>
      <c r="G3472" s="7" t="n">
        <v>4451.91</v>
      </c>
      <c r="H3472" s="7" t="n">
        <v>1061.88</v>
      </c>
      <c r="I3472" s="7" t="n">
        <v>170.52</v>
      </c>
      <c r="J3472" s="8" t="n">
        <v>62.2758</v>
      </c>
    </row>
    <row r="3473" customFormat="false" ht="15" hidden="false" customHeight="false" outlineLevel="0" collapsed="false">
      <c r="A3473" s="4" t="n">
        <v>42061</v>
      </c>
      <c r="B3473" s="5" t="n">
        <v>2015</v>
      </c>
      <c r="C3473" s="5" t="n">
        <v>2</v>
      </c>
      <c r="D3473" s="6" t="str">
        <f aca="false">IF(MONTH(A3473)&gt;=4,"FY "&amp;YEAR(A3473)&amp;"-"&amp;RIGHT(YEAR(A3473)+1,2),"FY "&amp;(YEAR(A3473)-1)&amp;"-"&amp;RIGHT(YEAR(A3473),2))</f>
        <v>FY 2014-15</v>
      </c>
      <c r="E3473" s="5" t="s">
        <v>13</v>
      </c>
      <c r="F3473" s="7" t="n">
        <v>4776.52</v>
      </c>
      <c r="G3473" s="7" t="n">
        <v>4486.48</v>
      </c>
      <c r="H3473" s="7" t="n">
        <v>290.04</v>
      </c>
      <c r="I3473" s="7" t="n">
        <v>46.75</v>
      </c>
      <c r="J3473" s="8" t="n">
        <v>62.0468</v>
      </c>
    </row>
    <row r="3474" customFormat="false" ht="15" hidden="false" customHeight="false" outlineLevel="0" collapsed="false">
      <c r="A3474" s="4" t="n">
        <v>42062</v>
      </c>
      <c r="B3474" s="5" t="n">
        <v>2015</v>
      </c>
      <c r="C3474" s="5" t="n">
        <v>2</v>
      </c>
      <c r="D3474" s="6" t="str">
        <f aca="false">IF(MONTH(A3474)&gt;=4,"FY "&amp;YEAR(A3474)&amp;"-"&amp;RIGHT(YEAR(A3474)+1,2),"FY "&amp;(YEAR(A3474)-1)&amp;"-"&amp;RIGHT(YEAR(A3474),2))</f>
        <v>FY 2014-15</v>
      </c>
      <c r="E3474" s="5" t="s">
        <v>13</v>
      </c>
      <c r="F3474" s="7" t="n">
        <v>8545.19</v>
      </c>
      <c r="G3474" s="7" t="n">
        <v>6048.63</v>
      </c>
      <c r="H3474" s="7" t="n">
        <v>2496.56</v>
      </c>
      <c r="I3474" s="7" t="n">
        <v>403.06</v>
      </c>
      <c r="J3474" s="8" t="n">
        <v>61.9395</v>
      </c>
    </row>
    <row r="3475" customFormat="false" ht="15" hidden="false" customHeight="false" outlineLevel="0" collapsed="false">
      <c r="A3475" s="4" t="n">
        <v>42065</v>
      </c>
      <c r="B3475" s="5" t="n">
        <v>2015</v>
      </c>
      <c r="C3475" s="5" t="n">
        <v>3</v>
      </c>
      <c r="D3475" s="6" t="str">
        <f aca="false">IF(MONTH(A3475)&gt;=4,"FY "&amp;YEAR(A3475)&amp;"-"&amp;RIGHT(YEAR(A3475)+1,2),"FY "&amp;(YEAR(A3475)-1)&amp;"-"&amp;RIGHT(YEAR(A3475),2))</f>
        <v>FY 2014-15</v>
      </c>
      <c r="E3475" s="5" t="s">
        <v>13</v>
      </c>
      <c r="F3475" s="7" t="n">
        <v>11335.44</v>
      </c>
      <c r="G3475" s="7" t="n">
        <v>8592.95</v>
      </c>
      <c r="H3475" s="7" t="n">
        <v>2742.49</v>
      </c>
      <c r="I3475" s="7" t="n">
        <v>443.83</v>
      </c>
      <c r="J3475" s="8" t="n">
        <v>61.7908</v>
      </c>
    </row>
    <row r="3476" customFormat="false" ht="15" hidden="false" customHeight="false" outlineLevel="0" collapsed="false">
      <c r="A3476" s="4" t="n">
        <v>42066</v>
      </c>
      <c r="B3476" s="5" t="n">
        <v>2015</v>
      </c>
      <c r="C3476" s="5" t="n">
        <v>3</v>
      </c>
      <c r="D3476" s="6" t="str">
        <f aca="false">IF(MONTH(A3476)&gt;=4,"FY "&amp;YEAR(A3476)&amp;"-"&amp;RIGHT(YEAR(A3476)+1,2),"FY "&amp;(YEAR(A3476)-1)&amp;"-"&amp;RIGHT(YEAR(A3476),2))</f>
        <v>FY 2014-15</v>
      </c>
      <c r="E3476" s="5" t="s">
        <v>13</v>
      </c>
      <c r="F3476" s="7" t="n">
        <v>6756.17</v>
      </c>
      <c r="G3476" s="7" t="n">
        <v>6266.86</v>
      </c>
      <c r="H3476" s="7" t="n">
        <v>489.31</v>
      </c>
      <c r="I3476" s="7" t="n">
        <v>79.15</v>
      </c>
      <c r="J3476" s="8" t="n">
        <v>61.8248</v>
      </c>
    </row>
    <row r="3477" customFormat="false" ht="15" hidden="false" customHeight="false" outlineLevel="0" collapsed="false">
      <c r="A3477" s="4" t="n">
        <v>42067</v>
      </c>
      <c r="B3477" s="5" t="n">
        <v>2015</v>
      </c>
      <c r="C3477" s="5" t="n">
        <v>3</v>
      </c>
      <c r="D3477" s="6" t="str">
        <f aca="false">IF(MONTH(A3477)&gt;=4,"FY "&amp;YEAR(A3477)&amp;"-"&amp;RIGHT(YEAR(A3477)+1,2),"FY "&amp;(YEAR(A3477)-1)&amp;"-"&amp;RIGHT(YEAR(A3477),2))</f>
        <v>FY 2014-15</v>
      </c>
      <c r="E3477" s="5" t="s">
        <v>13</v>
      </c>
      <c r="F3477" s="7" t="n">
        <v>5741.8</v>
      </c>
      <c r="G3477" s="7" t="n">
        <v>4988.58</v>
      </c>
      <c r="H3477" s="7" t="n">
        <v>753.22</v>
      </c>
      <c r="I3477" s="7" t="n">
        <v>121.81</v>
      </c>
      <c r="J3477" s="8" t="n">
        <v>61.8387</v>
      </c>
    </row>
    <row r="3478" customFormat="false" ht="15" hidden="false" customHeight="false" outlineLevel="0" collapsed="false">
      <c r="A3478" s="4" t="n">
        <v>42068</v>
      </c>
      <c r="B3478" s="5" t="n">
        <v>2015</v>
      </c>
      <c r="C3478" s="5" t="n">
        <v>3</v>
      </c>
      <c r="D3478" s="6" t="str">
        <f aca="false">IF(MONTH(A3478)&gt;=4,"FY "&amp;YEAR(A3478)&amp;"-"&amp;RIGHT(YEAR(A3478)+1,2),"FY "&amp;(YEAR(A3478)-1)&amp;"-"&amp;RIGHT(YEAR(A3478),2))</f>
        <v>FY 2014-15</v>
      </c>
      <c r="E3478" s="5" t="s">
        <v>13</v>
      </c>
      <c r="F3478" s="7" t="n">
        <v>7711.93</v>
      </c>
      <c r="G3478" s="7" t="n">
        <v>4835.3</v>
      </c>
      <c r="H3478" s="7" t="n">
        <v>2876.63</v>
      </c>
      <c r="I3478" s="7" t="n">
        <v>465.07</v>
      </c>
      <c r="J3478" s="8" t="n">
        <v>61.8543</v>
      </c>
    </row>
    <row r="3479" customFormat="false" ht="15" hidden="false" customHeight="false" outlineLevel="0" collapsed="false">
      <c r="A3479" s="4" t="n">
        <v>42072</v>
      </c>
      <c r="B3479" s="5" t="n">
        <v>2015</v>
      </c>
      <c r="C3479" s="5" t="n">
        <v>3</v>
      </c>
      <c r="D3479" s="6" t="str">
        <f aca="false">IF(MONTH(A3479)&gt;=4,"FY "&amp;YEAR(A3479)&amp;"-"&amp;RIGHT(YEAR(A3479)+1,2),"FY "&amp;(YEAR(A3479)-1)&amp;"-"&amp;RIGHT(YEAR(A3479),2))</f>
        <v>FY 2014-15</v>
      </c>
      <c r="E3479" s="5" t="s">
        <v>13</v>
      </c>
      <c r="F3479" s="7" t="n">
        <v>6328.42</v>
      </c>
      <c r="G3479" s="7" t="n">
        <v>4920.45</v>
      </c>
      <c r="H3479" s="7" t="n">
        <v>1407.97</v>
      </c>
      <c r="I3479" s="7" t="n">
        <v>226.36</v>
      </c>
      <c r="J3479" s="8" t="n">
        <v>62.2015</v>
      </c>
    </row>
    <row r="3480" customFormat="false" ht="15" hidden="false" customHeight="false" outlineLevel="0" collapsed="false">
      <c r="A3480" s="4" t="n">
        <v>42073</v>
      </c>
      <c r="B3480" s="5" t="n">
        <v>2015</v>
      </c>
      <c r="C3480" s="5" t="n">
        <v>3</v>
      </c>
      <c r="D3480" s="6" t="str">
        <f aca="false">IF(MONTH(A3480)&gt;=4,"FY "&amp;YEAR(A3480)&amp;"-"&amp;RIGHT(YEAR(A3480)+1,2),"FY "&amp;(YEAR(A3480)-1)&amp;"-"&amp;RIGHT(YEAR(A3480),2))</f>
        <v>FY 2014-15</v>
      </c>
      <c r="E3480" s="5" t="s">
        <v>13</v>
      </c>
      <c r="F3480" s="7" t="n">
        <v>5784.36</v>
      </c>
      <c r="G3480" s="7" t="n">
        <v>4847.01</v>
      </c>
      <c r="H3480" s="7" t="n">
        <v>937.35</v>
      </c>
      <c r="I3480" s="7" t="n">
        <v>149.7</v>
      </c>
      <c r="J3480" s="8" t="n">
        <v>62.616</v>
      </c>
    </row>
    <row r="3481" customFormat="false" ht="15" hidden="false" customHeight="false" outlineLevel="0" collapsed="false">
      <c r="A3481" s="4" t="n">
        <v>42074</v>
      </c>
      <c r="B3481" s="5" t="n">
        <v>2015</v>
      </c>
      <c r="C3481" s="5" t="n">
        <v>3</v>
      </c>
      <c r="D3481" s="6" t="str">
        <f aca="false">IF(MONTH(A3481)&gt;=4,"FY "&amp;YEAR(A3481)&amp;"-"&amp;RIGHT(YEAR(A3481)+1,2),"FY "&amp;(YEAR(A3481)-1)&amp;"-"&amp;RIGHT(YEAR(A3481),2))</f>
        <v>FY 2014-15</v>
      </c>
      <c r="E3481" s="5" t="s">
        <v>13</v>
      </c>
      <c r="F3481" s="7" t="n">
        <v>4371.34</v>
      </c>
      <c r="G3481" s="7" t="n">
        <v>4999.28</v>
      </c>
      <c r="H3481" s="7" t="n">
        <v>-627.94</v>
      </c>
      <c r="I3481" s="7" t="n">
        <v>-100.15</v>
      </c>
      <c r="J3481" s="8" t="n">
        <v>62.6983</v>
      </c>
    </row>
    <row r="3482" customFormat="false" ht="15" hidden="false" customHeight="false" outlineLevel="0" collapsed="false">
      <c r="A3482" s="4" t="n">
        <v>42075</v>
      </c>
      <c r="B3482" s="5" t="n">
        <v>2015</v>
      </c>
      <c r="C3482" s="5" t="n">
        <v>3</v>
      </c>
      <c r="D3482" s="6" t="str">
        <f aca="false">IF(MONTH(A3482)&gt;=4,"FY "&amp;YEAR(A3482)&amp;"-"&amp;RIGHT(YEAR(A3482)+1,2),"FY "&amp;(YEAR(A3482)-1)&amp;"-"&amp;RIGHT(YEAR(A3482),2))</f>
        <v>FY 2014-15</v>
      </c>
      <c r="E3482" s="5" t="s">
        <v>13</v>
      </c>
      <c r="F3482" s="7" t="n">
        <v>4389.9</v>
      </c>
      <c r="G3482" s="7" t="n">
        <v>4719.57</v>
      </c>
      <c r="H3482" s="7" t="n">
        <v>-329.67</v>
      </c>
      <c r="I3482" s="7" t="n">
        <v>-52.54</v>
      </c>
      <c r="J3482" s="8" t="n">
        <v>62.745</v>
      </c>
    </row>
    <row r="3483" customFormat="false" ht="15" hidden="false" customHeight="false" outlineLevel="0" collapsed="false">
      <c r="A3483" s="4" t="n">
        <v>42076</v>
      </c>
      <c r="B3483" s="5" t="n">
        <v>2015</v>
      </c>
      <c r="C3483" s="5" t="n">
        <v>3</v>
      </c>
      <c r="D3483" s="6" t="str">
        <f aca="false">IF(MONTH(A3483)&gt;=4,"FY "&amp;YEAR(A3483)&amp;"-"&amp;RIGHT(YEAR(A3483)+1,2),"FY "&amp;(YEAR(A3483)-1)&amp;"-"&amp;RIGHT(YEAR(A3483),2))</f>
        <v>FY 2014-15</v>
      </c>
      <c r="E3483" s="5" t="s">
        <v>13</v>
      </c>
      <c r="F3483" s="7" t="n">
        <v>5499.74</v>
      </c>
      <c r="G3483" s="7" t="n">
        <v>4610.36</v>
      </c>
      <c r="H3483" s="7" t="n">
        <v>889.38</v>
      </c>
      <c r="I3483" s="7" t="n">
        <v>142.15</v>
      </c>
      <c r="J3483" s="8" t="n">
        <v>62.5665</v>
      </c>
    </row>
    <row r="3484" customFormat="false" ht="15" hidden="false" customHeight="false" outlineLevel="0" collapsed="false">
      <c r="A3484" s="4" t="n">
        <v>42079</v>
      </c>
      <c r="B3484" s="5" t="n">
        <v>2015</v>
      </c>
      <c r="C3484" s="5" t="n">
        <v>3</v>
      </c>
      <c r="D3484" s="6" t="str">
        <f aca="false">IF(MONTH(A3484)&gt;=4,"FY "&amp;YEAR(A3484)&amp;"-"&amp;RIGHT(YEAR(A3484)+1,2),"FY "&amp;(YEAR(A3484)-1)&amp;"-"&amp;RIGHT(YEAR(A3484),2))</f>
        <v>FY 2014-15</v>
      </c>
      <c r="E3484" s="5" t="s">
        <v>13</v>
      </c>
      <c r="F3484" s="7" t="n">
        <v>4844.23</v>
      </c>
      <c r="G3484" s="7" t="n">
        <v>4713.4</v>
      </c>
      <c r="H3484" s="7" t="n">
        <v>130.83</v>
      </c>
      <c r="I3484" s="7" t="n">
        <v>20.87</v>
      </c>
      <c r="J3484" s="8" t="n">
        <v>62.6733</v>
      </c>
    </row>
    <row r="3485" customFormat="false" ht="15" hidden="false" customHeight="false" outlineLevel="0" collapsed="false">
      <c r="A3485" s="4" t="n">
        <v>42080</v>
      </c>
      <c r="B3485" s="5" t="n">
        <v>2015</v>
      </c>
      <c r="C3485" s="5" t="n">
        <v>3</v>
      </c>
      <c r="D3485" s="6" t="str">
        <f aca="false">IF(MONTH(A3485)&gt;=4,"FY "&amp;YEAR(A3485)&amp;"-"&amp;RIGHT(YEAR(A3485)+1,2),"FY "&amp;(YEAR(A3485)-1)&amp;"-"&amp;RIGHT(YEAR(A3485),2))</f>
        <v>FY 2014-15</v>
      </c>
      <c r="E3485" s="5" t="s">
        <v>13</v>
      </c>
      <c r="F3485" s="7" t="n">
        <v>4593.36</v>
      </c>
      <c r="G3485" s="7" t="n">
        <v>5290.98</v>
      </c>
      <c r="H3485" s="7" t="n">
        <v>-697.62</v>
      </c>
      <c r="I3485" s="7" t="n">
        <v>-111.05</v>
      </c>
      <c r="J3485" s="8" t="n">
        <v>62.8215</v>
      </c>
    </row>
    <row r="3486" customFormat="false" ht="15" hidden="false" customHeight="false" outlineLevel="0" collapsed="false">
      <c r="A3486" s="4" t="n">
        <v>42081</v>
      </c>
      <c r="B3486" s="5" t="n">
        <v>2015</v>
      </c>
      <c r="C3486" s="5" t="n">
        <v>3</v>
      </c>
      <c r="D3486" s="6" t="str">
        <f aca="false">IF(MONTH(A3486)&gt;=4,"FY "&amp;YEAR(A3486)&amp;"-"&amp;RIGHT(YEAR(A3486)+1,2),"FY "&amp;(YEAR(A3486)-1)&amp;"-"&amp;RIGHT(YEAR(A3486),2))</f>
        <v>FY 2014-15</v>
      </c>
      <c r="E3486" s="5" t="s">
        <v>13</v>
      </c>
      <c r="F3486" s="7" t="n">
        <v>5194.14</v>
      </c>
      <c r="G3486" s="7" t="n">
        <v>4861.07</v>
      </c>
      <c r="H3486" s="7" t="n">
        <v>333.07</v>
      </c>
      <c r="I3486" s="7" t="n">
        <v>53.13</v>
      </c>
      <c r="J3486" s="8" t="n">
        <v>62.692</v>
      </c>
    </row>
    <row r="3487" customFormat="false" ht="15" hidden="false" customHeight="false" outlineLevel="0" collapsed="false">
      <c r="A3487" s="4" t="n">
        <v>42082</v>
      </c>
      <c r="B3487" s="5" t="n">
        <v>2015</v>
      </c>
      <c r="C3487" s="5" t="n">
        <v>3</v>
      </c>
      <c r="D3487" s="6" t="str">
        <f aca="false">IF(MONTH(A3487)&gt;=4,"FY "&amp;YEAR(A3487)&amp;"-"&amp;RIGHT(YEAR(A3487)+1,2),"FY "&amp;(YEAR(A3487)-1)&amp;"-"&amp;RIGHT(YEAR(A3487),2))</f>
        <v>FY 2014-15</v>
      </c>
      <c r="E3487" s="5" t="s">
        <v>13</v>
      </c>
      <c r="F3487" s="7" t="n">
        <v>3956.09</v>
      </c>
      <c r="G3487" s="7" t="n">
        <v>4418.43</v>
      </c>
      <c r="H3487" s="7" t="n">
        <v>-462.34</v>
      </c>
      <c r="I3487" s="7" t="n">
        <v>-73.77</v>
      </c>
      <c r="J3487" s="8" t="n">
        <v>62.672</v>
      </c>
    </row>
    <row r="3488" customFormat="false" ht="15" hidden="false" customHeight="false" outlineLevel="0" collapsed="false">
      <c r="A3488" s="4" t="n">
        <v>42083</v>
      </c>
      <c r="B3488" s="5" t="n">
        <v>2015</v>
      </c>
      <c r="C3488" s="5" t="n">
        <v>3</v>
      </c>
      <c r="D3488" s="6" t="str">
        <f aca="false">IF(MONTH(A3488)&gt;=4,"FY "&amp;YEAR(A3488)&amp;"-"&amp;RIGHT(YEAR(A3488)+1,2),"FY "&amp;(YEAR(A3488)-1)&amp;"-"&amp;RIGHT(YEAR(A3488),2))</f>
        <v>FY 2014-15</v>
      </c>
      <c r="E3488" s="5" t="s">
        <v>13</v>
      </c>
      <c r="F3488" s="7" t="n">
        <v>5990.77</v>
      </c>
      <c r="G3488" s="7" t="n">
        <v>4502.31</v>
      </c>
      <c r="H3488" s="7" t="n">
        <v>1488.46</v>
      </c>
      <c r="I3488" s="7" t="n">
        <v>238.46</v>
      </c>
      <c r="J3488" s="8" t="n">
        <v>62.4208</v>
      </c>
    </row>
    <row r="3489" customFormat="false" ht="15" hidden="false" customHeight="false" outlineLevel="0" collapsed="false">
      <c r="A3489" s="4" t="n">
        <v>42086</v>
      </c>
      <c r="B3489" s="5" t="n">
        <v>2015</v>
      </c>
      <c r="C3489" s="5" t="n">
        <v>3</v>
      </c>
      <c r="D3489" s="6" t="str">
        <f aca="false">IF(MONTH(A3489)&gt;=4,"FY "&amp;YEAR(A3489)&amp;"-"&amp;RIGHT(YEAR(A3489)+1,2),"FY "&amp;(YEAR(A3489)-1)&amp;"-"&amp;RIGHT(YEAR(A3489),2))</f>
        <v>FY 2014-15</v>
      </c>
      <c r="E3489" s="5" t="s">
        <v>13</v>
      </c>
      <c r="F3489" s="7" t="n">
        <v>7566.46</v>
      </c>
      <c r="G3489" s="7" t="n">
        <v>7156.04</v>
      </c>
      <c r="H3489" s="7" t="n">
        <v>410.42</v>
      </c>
      <c r="I3489" s="7" t="n">
        <v>65.68</v>
      </c>
      <c r="J3489" s="8" t="n">
        <v>62.4923</v>
      </c>
    </row>
    <row r="3490" customFormat="false" ht="15" hidden="false" customHeight="false" outlineLevel="0" collapsed="false">
      <c r="A3490" s="4" t="n">
        <v>42087</v>
      </c>
      <c r="B3490" s="5" t="n">
        <v>2015</v>
      </c>
      <c r="C3490" s="5" t="n">
        <v>3</v>
      </c>
      <c r="D3490" s="6" t="str">
        <f aca="false">IF(MONTH(A3490)&gt;=4,"FY "&amp;YEAR(A3490)&amp;"-"&amp;RIGHT(YEAR(A3490)+1,2),"FY "&amp;(YEAR(A3490)-1)&amp;"-"&amp;RIGHT(YEAR(A3490),2))</f>
        <v>FY 2014-15</v>
      </c>
      <c r="E3490" s="5" t="s">
        <v>13</v>
      </c>
      <c r="F3490" s="7" t="n">
        <v>3150.87</v>
      </c>
      <c r="G3490" s="7" t="n">
        <v>2642.42</v>
      </c>
      <c r="H3490" s="7" t="n">
        <v>508.45</v>
      </c>
      <c r="I3490" s="7" t="n">
        <v>81.63</v>
      </c>
      <c r="J3490" s="8" t="n">
        <v>62.2879</v>
      </c>
    </row>
    <row r="3491" customFormat="false" ht="15" hidden="false" customHeight="false" outlineLevel="0" collapsed="false">
      <c r="A3491" s="4" t="n">
        <v>42088</v>
      </c>
      <c r="B3491" s="5" t="n">
        <v>2015</v>
      </c>
      <c r="C3491" s="5" t="n">
        <v>3</v>
      </c>
      <c r="D3491" s="6" t="str">
        <f aca="false">IF(MONTH(A3491)&gt;=4,"FY "&amp;YEAR(A3491)&amp;"-"&amp;RIGHT(YEAR(A3491)+1,2),"FY "&amp;(YEAR(A3491)-1)&amp;"-"&amp;RIGHT(YEAR(A3491),2))</f>
        <v>FY 2014-15</v>
      </c>
      <c r="E3491" s="5" t="s">
        <v>13</v>
      </c>
      <c r="F3491" s="7" t="n">
        <v>4652.18</v>
      </c>
      <c r="G3491" s="7" t="n">
        <v>3888.54</v>
      </c>
      <c r="H3491" s="7" t="n">
        <v>763.64</v>
      </c>
      <c r="I3491" s="7" t="n">
        <v>122.77</v>
      </c>
      <c r="J3491" s="8" t="n">
        <v>62.1988</v>
      </c>
    </row>
    <row r="3492" customFormat="false" ht="15" hidden="false" customHeight="false" outlineLevel="0" collapsed="false">
      <c r="A3492" s="4" t="n">
        <v>42089</v>
      </c>
      <c r="B3492" s="5" t="n">
        <v>2015</v>
      </c>
      <c r="C3492" s="5" t="n">
        <v>3</v>
      </c>
      <c r="D3492" s="6" t="str">
        <f aca="false">IF(MONTH(A3492)&gt;=4,"FY "&amp;YEAR(A3492)&amp;"-"&amp;RIGHT(YEAR(A3492)+1,2),"FY "&amp;(YEAR(A3492)-1)&amp;"-"&amp;RIGHT(YEAR(A3492),2))</f>
        <v>FY 2014-15</v>
      </c>
      <c r="E3492" s="5" t="s">
        <v>13</v>
      </c>
      <c r="F3492" s="7" t="n">
        <v>6938.84</v>
      </c>
      <c r="G3492" s="7" t="n">
        <v>6320.25</v>
      </c>
      <c r="H3492" s="7" t="n">
        <v>618.59</v>
      </c>
      <c r="I3492" s="7" t="n">
        <v>99.22</v>
      </c>
      <c r="J3492" s="8" t="n">
        <v>62.3419</v>
      </c>
    </row>
    <row r="3493" customFormat="false" ht="15" hidden="false" customHeight="false" outlineLevel="0" collapsed="false">
      <c r="A3493" s="4" t="n">
        <v>42090</v>
      </c>
      <c r="B3493" s="5" t="n">
        <v>2015</v>
      </c>
      <c r="C3493" s="5" t="n">
        <v>3</v>
      </c>
      <c r="D3493" s="6" t="str">
        <f aca="false">IF(MONTH(A3493)&gt;=4,"FY "&amp;YEAR(A3493)&amp;"-"&amp;RIGHT(YEAR(A3493)+1,2),"FY "&amp;(YEAR(A3493)-1)&amp;"-"&amp;RIGHT(YEAR(A3493),2))</f>
        <v>FY 2014-15</v>
      </c>
      <c r="E3493" s="5" t="s">
        <v>13</v>
      </c>
      <c r="F3493" s="7" t="n">
        <v>7840.82</v>
      </c>
      <c r="G3493" s="7" t="n">
        <v>8260.23</v>
      </c>
      <c r="H3493" s="7" t="n">
        <v>-419.41</v>
      </c>
      <c r="I3493" s="7" t="n">
        <v>-66.92</v>
      </c>
      <c r="J3493" s="8" t="n">
        <v>62.6728</v>
      </c>
    </row>
    <row r="3494" customFormat="false" ht="15" hidden="false" customHeight="false" outlineLevel="0" collapsed="false">
      <c r="A3494" s="4" t="n">
        <v>42093</v>
      </c>
      <c r="B3494" s="5" t="n">
        <v>2015</v>
      </c>
      <c r="C3494" s="5" t="n">
        <v>3</v>
      </c>
      <c r="D3494" s="6" t="str">
        <f aca="false">IF(MONTH(A3494)&gt;=4,"FY "&amp;YEAR(A3494)&amp;"-"&amp;RIGHT(YEAR(A3494)+1,2),"FY "&amp;(YEAR(A3494)-1)&amp;"-"&amp;RIGHT(YEAR(A3494),2))</f>
        <v>FY 2014-15</v>
      </c>
      <c r="E3494" s="5" t="s">
        <v>13</v>
      </c>
      <c r="F3494" s="7" t="n">
        <v>5195.59</v>
      </c>
      <c r="G3494" s="7" t="n">
        <v>5208.16</v>
      </c>
      <c r="H3494" s="7" t="n">
        <v>-12.57</v>
      </c>
      <c r="I3494" s="7" t="n">
        <v>-2.01</v>
      </c>
      <c r="J3494" s="8" t="n">
        <v>62.6069</v>
      </c>
    </row>
    <row r="3495" customFormat="false" ht="15" hidden="false" customHeight="false" outlineLevel="0" collapsed="false">
      <c r="A3495" s="4" t="n">
        <v>42094</v>
      </c>
      <c r="B3495" s="5" t="n">
        <v>2015</v>
      </c>
      <c r="C3495" s="5" t="n">
        <v>3</v>
      </c>
      <c r="D3495" s="6" t="str">
        <f aca="false">IF(MONTH(A3495)&gt;=4,"FY "&amp;YEAR(A3495)&amp;"-"&amp;RIGHT(YEAR(A3495)+1,2),"FY "&amp;(YEAR(A3495)-1)&amp;"-"&amp;RIGHT(YEAR(A3495),2))</f>
        <v>FY 2014-15</v>
      </c>
      <c r="E3495" s="5" t="s">
        <v>13</v>
      </c>
      <c r="F3495" s="7" t="n">
        <v>4021.79</v>
      </c>
      <c r="G3495" s="7" t="n">
        <v>3743.93</v>
      </c>
      <c r="H3495" s="7" t="n">
        <v>277.86</v>
      </c>
      <c r="I3495" s="7" t="n">
        <v>44.36</v>
      </c>
      <c r="J3495" s="8" t="n">
        <v>62.6305</v>
      </c>
    </row>
    <row r="3496" customFormat="false" ht="15" hidden="false" customHeight="false" outlineLevel="0" collapsed="false">
      <c r="A3496" s="4" t="n">
        <v>42100</v>
      </c>
      <c r="B3496" s="5" t="n">
        <v>2015</v>
      </c>
      <c r="C3496" s="5" t="n">
        <v>4</v>
      </c>
      <c r="D3496" s="6" t="str">
        <f aca="false">IF(MONTH(A3496)&gt;=4,"FY "&amp;YEAR(A3496)&amp;"-"&amp;RIGHT(YEAR(A3496)+1,2),"FY "&amp;(YEAR(A3496)-1)&amp;"-"&amp;RIGHT(YEAR(A3496),2))</f>
        <v>FY 2015-16</v>
      </c>
      <c r="E3496" s="5" t="s">
        <v>13</v>
      </c>
      <c r="F3496" s="7" t="n">
        <v>9640.46</v>
      </c>
      <c r="G3496" s="7" t="n">
        <v>8494.03</v>
      </c>
      <c r="H3496" s="7" t="n">
        <v>1146.43</v>
      </c>
      <c r="I3496" s="7" t="n">
        <v>183.16</v>
      </c>
      <c r="J3496" s="8" t="n">
        <v>62.5908</v>
      </c>
    </row>
    <row r="3497" customFormat="false" ht="15" hidden="false" customHeight="false" outlineLevel="0" collapsed="false">
      <c r="A3497" s="4" t="n">
        <v>42101</v>
      </c>
      <c r="B3497" s="5" t="n">
        <v>2015</v>
      </c>
      <c r="C3497" s="5" t="n">
        <v>4</v>
      </c>
      <c r="D3497" s="6" t="str">
        <f aca="false">IF(MONTH(A3497)&gt;=4,"FY "&amp;YEAR(A3497)&amp;"-"&amp;RIGHT(YEAR(A3497)+1,2),"FY "&amp;(YEAR(A3497)-1)&amp;"-"&amp;RIGHT(YEAR(A3497),2))</f>
        <v>FY 2015-16</v>
      </c>
      <c r="E3497" s="5" t="s">
        <v>13</v>
      </c>
      <c r="F3497" s="7" t="n">
        <v>4436.64</v>
      </c>
      <c r="G3497" s="7" t="n">
        <v>3421.92</v>
      </c>
      <c r="H3497" s="7" t="n">
        <v>1014.72</v>
      </c>
      <c r="I3497" s="7" t="n">
        <v>163.25</v>
      </c>
      <c r="J3497" s="8" t="n">
        <v>62.158</v>
      </c>
    </row>
    <row r="3498" customFormat="false" ht="15" hidden="false" customHeight="false" outlineLevel="0" collapsed="false">
      <c r="A3498" s="4" t="n">
        <v>42102</v>
      </c>
      <c r="B3498" s="5" t="n">
        <v>2015</v>
      </c>
      <c r="C3498" s="5" t="n">
        <v>4</v>
      </c>
      <c r="D3498" s="6" t="str">
        <f aca="false">IF(MONTH(A3498)&gt;=4,"FY "&amp;YEAR(A3498)&amp;"-"&amp;RIGHT(YEAR(A3498)+1,2),"FY "&amp;(YEAR(A3498)-1)&amp;"-"&amp;RIGHT(YEAR(A3498),2))</f>
        <v>FY 2015-16</v>
      </c>
      <c r="E3498" s="5" t="s">
        <v>13</v>
      </c>
      <c r="F3498" s="7" t="n">
        <v>3750.31</v>
      </c>
      <c r="G3498" s="7" t="n">
        <v>3491.98</v>
      </c>
      <c r="H3498" s="7" t="n">
        <v>258.33</v>
      </c>
      <c r="I3498" s="7" t="n">
        <v>41.45</v>
      </c>
      <c r="J3498" s="8" t="n">
        <v>62.3321</v>
      </c>
    </row>
    <row r="3499" customFormat="false" ht="15" hidden="false" customHeight="false" outlineLevel="0" collapsed="false">
      <c r="A3499" s="4" t="n">
        <v>42103</v>
      </c>
      <c r="B3499" s="5" t="n">
        <v>2015</v>
      </c>
      <c r="C3499" s="5" t="n">
        <v>4</v>
      </c>
      <c r="D3499" s="6" t="str">
        <f aca="false">IF(MONTH(A3499)&gt;=4,"FY "&amp;YEAR(A3499)&amp;"-"&amp;RIGHT(YEAR(A3499)+1,2),"FY "&amp;(YEAR(A3499)-1)&amp;"-"&amp;RIGHT(YEAR(A3499),2))</f>
        <v>FY 2015-16</v>
      </c>
      <c r="E3499" s="5" t="s">
        <v>13</v>
      </c>
      <c r="F3499" s="7" t="n">
        <v>4696.14</v>
      </c>
      <c r="G3499" s="7" t="n">
        <v>4963.09</v>
      </c>
      <c r="H3499" s="7" t="n">
        <v>-266.95</v>
      </c>
      <c r="I3499" s="7" t="n">
        <v>-42.83</v>
      </c>
      <c r="J3499" s="8" t="n">
        <v>62.3295</v>
      </c>
    </row>
    <row r="3500" customFormat="false" ht="15" hidden="false" customHeight="false" outlineLevel="0" collapsed="false">
      <c r="A3500" s="4" t="n">
        <v>42104</v>
      </c>
      <c r="B3500" s="5" t="n">
        <v>2015</v>
      </c>
      <c r="C3500" s="5" t="n">
        <v>4</v>
      </c>
      <c r="D3500" s="6" t="str">
        <f aca="false">IF(MONTH(A3500)&gt;=4,"FY "&amp;YEAR(A3500)&amp;"-"&amp;RIGHT(YEAR(A3500)+1,2),"FY "&amp;(YEAR(A3500)-1)&amp;"-"&amp;RIGHT(YEAR(A3500),2))</f>
        <v>FY 2015-16</v>
      </c>
      <c r="E3500" s="5" t="s">
        <v>13</v>
      </c>
      <c r="F3500" s="7" t="n">
        <v>5593.06</v>
      </c>
      <c r="G3500" s="7" t="n">
        <v>5353.77</v>
      </c>
      <c r="H3500" s="7" t="n">
        <v>239.29</v>
      </c>
      <c r="I3500" s="7" t="n">
        <v>38.44</v>
      </c>
      <c r="J3500" s="8" t="n">
        <v>62.256</v>
      </c>
    </row>
    <row r="3501" customFormat="false" ht="15" hidden="false" customHeight="false" outlineLevel="0" collapsed="false">
      <c r="A3501" s="4" t="n">
        <v>42107</v>
      </c>
      <c r="B3501" s="5" t="n">
        <v>2015</v>
      </c>
      <c r="C3501" s="5" t="n">
        <v>4</v>
      </c>
      <c r="D3501" s="6" t="str">
        <f aca="false">IF(MONTH(A3501)&gt;=4,"FY "&amp;YEAR(A3501)&amp;"-"&amp;RIGHT(YEAR(A3501)+1,2),"FY "&amp;(YEAR(A3501)-1)&amp;"-"&amp;RIGHT(YEAR(A3501),2))</f>
        <v>FY 2015-16</v>
      </c>
      <c r="E3501" s="5" t="s">
        <v>13</v>
      </c>
      <c r="F3501" s="7" t="n">
        <v>4904.6</v>
      </c>
      <c r="G3501" s="7" t="n">
        <v>4449.2</v>
      </c>
      <c r="H3501" s="7" t="n">
        <v>455.4</v>
      </c>
      <c r="I3501" s="7" t="n">
        <v>73.02</v>
      </c>
      <c r="J3501" s="8" t="n">
        <v>62.366</v>
      </c>
    </row>
    <row r="3502" customFormat="false" ht="15" hidden="false" customHeight="false" outlineLevel="0" collapsed="false">
      <c r="A3502" s="4" t="n">
        <v>42109</v>
      </c>
      <c r="B3502" s="5" t="n">
        <v>2015</v>
      </c>
      <c r="C3502" s="5" t="n">
        <v>4</v>
      </c>
      <c r="D3502" s="6" t="str">
        <f aca="false">IF(MONTH(A3502)&gt;=4,"FY "&amp;YEAR(A3502)&amp;"-"&amp;RIGHT(YEAR(A3502)+1,2),"FY "&amp;(YEAR(A3502)-1)&amp;"-"&amp;RIGHT(YEAR(A3502),2))</f>
        <v>FY 2015-16</v>
      </c>
      <c r="E3502" s="5" t="s">
        <v>13</v>
      </c>
      <c r="F3502" s="7" t="n">
        <v>3773.81</v>
      </c>
      <c r="G3502" s="7" t="n">
        <v>3315.09</v>
      </c>
      <c r="H3502" s="7" t="n">
        <v>458.72</v>
      </c>
      <c r="I3502" s="7" t="n">
        <v>73.53</v>
      </c>
      <c r="J3502" s="8" t="n">
        <v>62.3885</v>
      </c>
    </row>
    <row r="3503" customFormat="false" ht="15" hidden="false" customHeight="false" outlineLevel="0" collapsed="false">
      <c r="A3503" s="4" t="n">
        <v>42110</v>
      </c>
      <c r="B3503" s="5" t="n">
        <v>2015</v>
      </c>
      <c r="C3503" s="5" t="n">
        <v>4</v>
      </c>
      <c r="D3503" s="6" t="str">
        <f aca="false">IF(MONTH(A3503)&gt;=4,"FY "&amp;YEAR(A3503)&amp;"-"&amp;RIGHT(YEAR(A3503)+1,2),"FY "&amp;(YEAR(A3503)-1)&amp;"-"&amp;RIGHT(YEAR(A3503),2))</f>
        <v>FY 2015-16</v>
      </c>
      <c r="E3503" s="5" t="s">
        <v>13</v>
      </c>
      <c r="F3503" s="7" t="n">
        <v>6564.75</v>
      </c>
      <c r="G3503" s="7" t="n">
        <v>6675.65</v>
      </c>
      <c r="H3503" s="7" t="n">
        <v>-110.9</v>
      </c>
      <c r="I3503" s="7" t="n">
        <v>-17.76</v>
      </c>
      <c r="J3503" s="8" t="n">
        <v>62.4026</v>
      </c>
    </row>
    <row r="3504" customFormat="false" ht="15" hidden="false" customHeight="false" outlineLevel="0" collapsed="false">
      <c r="A3504" s="4" t="n">
        <v>42111</v>
      </c>
      <c r="B3504" s="5" t="n">
        <v>2015</v>
      </c>
      <c r="C3504" s="5" t="n">
        <v>4</v>
      </c>
      <c r="D3504" s="6" t="str">
        <f aca="false">IF(MONTH(A3504)&gt;=4,"FY "&amp;YEAR(A3504)&amp;"-"&amp;RIGHT(YEAR(A3504)+1,2),"FY "&amp;(YEAR(A3504)-1)&amp;"-"&amp;RIGHT(YEAR(A3504),2))</f>
        <v>FY 2015-16</v>
      </c>
      <c r="E3504" s="5" t="s">
        <v>13</v>
      </c>
      <c r="F3504" s="7" t="n">
        <v>4363.19</v>
      </c>
      <c r="G3504" s="7" t="n">
        <v>4574.46</v>
      </c>
      <c r="H3504" s="7" t="n">
        <v>-211.27</v>
      </c>
      <c r="I3504" s="7" t="n">
        <v>-33.88</v>
      </c>
      <c r="J3504" s="8" t="n">
        <v>62.3685</v>
      </c>
    </row>
    <row r="3505" customFormat="false" ht="15" hidden="false" customHeight="false" outlineLevel="0" collapsed="false">
      <c r="A3505" s="4" t="n">
        <v>42114</v>
      </c>
      <c r="B3505" s="5" t="n">
        <v>2015</v>
      </c>
      <c r="C3505" s="5" t="n">
        <v>4</v>
      </c>
      <c r="D3505" s="6" t="str">
        <f aca="false">IF(MONTH(A3505)&gt;=4,"FY "&amp;YEAR(A3505)&amp;"-"&amp;RIGHT(YEAR(A3505)+1,2),"FY "&amp;(YEAR(A3505)-1)&amp;"-"&amp;RIGHT(YEAR(A3505),2))</f>
        <v>FY 2015-16</v>
      </c>
      <c r="E3505" s="5" t="s">
        <v>13</v>
      </c>
      <c r="F3505" s="7" t="n">
        <v>4627.9</v>
      </c>
      <c r="G3505" s="7" t="n">
        <v>5293.26</v>
      </c>
      <c r="H3505" s="7" t="n">
        <v>-665.36</v>
      </c>
      <c r="I3505" s="7" t="n">
        <v>-106.72</v>
      </c>
      <c r="J3505" s="8" t="n">
        <v>62.346</v>
      </c>
    </row>
    <row r="3506" customFormat="false" ht="15" hidden="false" customHeight="false" outlineLevel="0" collapsed="false">
      <c r="A3506" s="4" t="n">
        <v>42115</v>
      </c>
      <c r="B3506" s="5" t="n">
        <v>2015</v>
      </c>
      <c r="C3506" s="5" t="n">
        <v>4</v>
      </c>
      <c r="D3506" s="6" t="str">
        <f aca="false">IF(MONTH(A3506)&gt;=4,"FY "&amp;YEAR(A3506)&amp;"-"&amp;RIGHT(YEAR(A3506)+1,2),"FY "&amp;(YEAR(A3506)-1)&amp;"-"&amp;RIGHT(YEAR(A3506),2))</f>
        <v>FY 2015-16</v>
      </c>
      <c r="E3506" s="5" t="s">
        <v>13</v>
      </c>
      <c r="F3506" s="7" t="n">
        <v>5990.99</v>
      </c>
      <c r="G3506" s="7" t="n">
        <v>7413.22</v>
      </c>
      <c r="H3506" s="7" t="n">
        <v>-1422.23</v>
      </c>
      <c r="I3506" s="7" t="n">
        <v>-227.32</v>
      </c>
      <c r="J3506" s="8" t="n">
        <v>62.5633</v>
      </c>
    </row>
    <row r="3507" customFormat="false" ht="15" hidden="false" customHeight="false" outlineLevel="0" collapsed="false">
      <c r="A3507" s="4" t="n">
        <v>42116</v>
      </c>
      <c r="B3507" s="5" t="n">
        <v>2015</v>
      </c>
      <c r="C3507" s="5" t="n">
        <v>4</v>
      </c>
      <c r="D3507" s="6" t="str">
        <f aca="false">IF(MONTH(A3507)&gt;=4,"FY "&amp;YEAR(A3507)&amp;"-"&amp;RIGHT(YEAR(A3507)+1,2),"FY "&amp;(YEAR(A3507)-1)&amp;"-"&amp;RIGHT(YEAR(A3507),2))</f>
        <v>FY 2015-16</v>
      </c>
      <c r="E3507" s="5" t="s">
        <v>13</v>
      </c>
      <c r="F3507" s="7" t="n">
        <v>21344.04</v>
      </c>
      <c r="G3507" s="7" t="n">
        <v>4986.29</v>
      </c>
      <c r="H3507" s="7" t="n">
        <v>16357.75</v>
      </c>
      <c r="I3507" s="7" t="n">
        <v>2599.77</v>
      </c>
      <c r="J3507" s="8" t="n">
        <v>62.92</v>
      </c>
    </row>
    <row r="3508" customFormat="false" ht="15" hidden="false" customHeight="false" outlineLevel="0" collapsed="false">
      <c r="A3508" s="4" t="n">
        <v>42117</v>
      </c>
      <c r="B3508" s="5" t="n">
        <v>2015</v>
      </c>
      <c r="C3508" s="5" t="n">
        <v>4</v>
      </c>
      <c r="D3508" s="6" t="str">
        <f aca="false">IF(MONTH(A3508)&gt;=4,"FY "&amp;YEAR(A3508)&amp;"-"&amp;RIGHT(YEAR(A3508)+1,2),"FY "&amp;(YEAR(A3508)-1)&amp;"-"&amp;RIGHT(YEAR(A3508),2))</f>
        <v>FY 2015-16</v>
      </c>
      <c r="E3508" s="5" t="s">
        <v>13</v>
      </c>
      <c r="F3508" s="7" t="n">
        <v>4937.13</v>
      </c>
      <c r="G3508" s="7" t="n">
        <v>5790.31</v>
      </c>
      <c r="H3508" s="7" t="n">
        <v>-853.18</v>
      </c>
      <c r="I3508" s="7" t="n">
        <v>-135.82</v>
      </c>
      <c r="J3508" s="8" t="n">
        <v>62.8183</v>
      </c>
    </row>
    <row r="3509" customFormat="false" ht="15" hidden="false" customHeight="false" outlineLevel="0" collapsed="false">
      <c r="A3509" s="4" t="n">
        <v>42118</v>
      </c>
      <c r="B3509" s="5" t="n">
        <v>2015</v>
      </c>
      <c r="C3509" s="5" t="n">
        <v>4</v>
      </c>
      <c r="D3509" s="6" t="str">
        <f aca="false">IF(MONTH(A3509)&gt;=4,"FY "&amp;YEAR(A3509)&amp;"-"&amp;RIGHT(YEAR(A3509)+1,2),"FY "&amp;(YEAR(A3509)-1)&amp;"-"&amp;RIGHT(YEAR(A3509),2))</f>
        <v>FY 2015-16</v>
      </c>
      <c r="E3509" s="5" t="s">
        <v>13</v>
      </c>
      <c r="F3509" s="7" t="n">
        <v>5100.71</v>
      </c>
      <c r="G3509" s="7" t="n">
        <v>5185.46</v>
      </c>
      <c r="H3509" s="7" t="n">
        <v>-84.75</v>
      </c>
      <c r="I3509" s="7" t="n">
        <v>-13.41</v>
      </c>
      <c r="J3509" s="8" t="n">
        <v>63.185</v>
      </c>
    </row>
    <row r="3510" customFormat="false" ht="15" hidden="false" customHeight="false" outlineLevel="0" collapsed="false">
      <c r="A3510" s="4" t="n">
        <v>42121</v>
      </c>
      <c r="B3510" s="5" t="n">
        <v>2015</v>
      </c>
      <c r="C3510" s="5" t="n">
        <v>4</v>
      </c>
      <c r="D3510" s="6" t="str">
        <f aca="false">IF(MONTH(A3510)&gt;=4,"FY "&amp;YEAR(A3510)&amp;"-"&amp;RIGHT(YEAR(A3510)+1,2),"FY "&amp;(YEAR(A3510)-1)&amp;"-"&amp;RIGHT(YEAR(A3510),2))</f>
        <v>FY 2015-16</v>
      </c>
      <c r="E3510" s="5" t="s">
        <v>13</v>
      </c>
      <c r="F3510" s="7" t="n">
        <v>6284.13</v>
      </c>
      <c r="G3510" s="7" t="n">
        <v>7006.45</v>
      </c>
      <c r="H3510" s="7" t="n">
        <v>-722.32</v>
      </c>
      <c r="I3510" s="7" t="n">
        <v>-113.93</v>
      </c>
      <c r="J3510" s="8" t="n">
        <v>63.4006</v>
      </c>
    </row>
    <row r="3511" customFormat="false" ht="15" hidden="false" customHeight="false" outlineLevel="0" collapsed="false">
      <c r="A3511" s="4" t="n">
        <v>42122</v>
      </c>
      <c r="B3511" s="5" t="n">
        <v>2015</v>
      </c>
      <c r="C3511" s="5" t="n">
        <v>4</v>
      </c>
      <c r="D3511" s="6" t="str">
        <f aca="false">IF(MONTH(A3511)&gt;=4,"FY "&amp;YEAR(A3511)&amp;"-"&amp;RIGHT(YEAR(A3511)+1,2),"FY "&amp;(YEAR(A3511)-1)&amp;"-"&amp;RIGHT(YEAR(A3511),2))</f>
        <v>FY 2015-16</v>
      </c>
      <c r="E3511" s="5" t="s">
        <v>13</v>
      </c>
      <c r="F3511" s="7" t="n">
        <v>5056.68</v>
      </c>
      <c r="G3511" s="7" t="n">
        <v>6657.22</v>
      </c>
      <c r="H3511" s="7" t="n">
        <v>-1600.54</v>
      </c>
      <c r="I3511" s="7" t="n">
        <v>-251.61</v>
      </c>
      <c r="J3511" s="8" t="n">
        <v>63.6115</v>
      </c>
    </row>
    <row r="3512" customFormat="false" ht="15" hidden="false" customHeight="false" outlineLevel="0" collapsed="false">
      <c r="A3512" s="4" t="n">
        <v>42123</v>
      </c>
      <c r="B3512" s="5" t="n">
        <v>2015</v>
      </c>
      <c r="C3512" s="5" t="n">
        <v>4</v>
      </c>
      <c r="D3512" s="6" t="str">
        <f aca="false">IF(MONTH(A3512)&gt;=4,"FY "&amp;YEAR(A3512)&amp;"-"&amp;RIGHT(YEAR(A3512)+1,2),"FY "&amp;(YEAR(A3512)-1)&amp;"-"&amp;RIGHT(YEAR(A3512),2))</f>
        <v>FY 2015-16</v>
      </c>
      <c r="E3512" s="5" t="s">
        <v>13</v>
      </c>
      <c r="F3512" s="7" t="n">
        <v>4622.42</v>
      </c>
      <c r="G3512" s="7" t="n">
        <v>6141.77</v>
      </c>
      <c r="H3512" s="7" t="n">
        <v>-1519.35</v>
      </c>
      <c r="I3512" s="7" t="n">
        <v>-239.9</v>
      </c>
      <c r="J3512" s="8" t="n">
        <v>63.3305</v>
      </c>
    </row>
    <row r="3513" customFormat="false" ht="15" hidden="false" customHeight="false" outlineLevel="0" collapsed="false">
      <c r="A3513" s="4" t="n">
        <v>42124</v>
      </c>
      <c r="B3513" s="5" t="n">
        <v>2015</v>
      </c>
      <c r="C3513" s="5" t="n">
        <v>4</v>
      </c>
      <c r="D3513" s="6" t="str">
        <f aca="false">IF(MONTH(A3513)&gt;=4,"FY "&amp;YEAR(A3513)&amp;"-"&amp;RIGHT(YEAR(A3513)+1,2),"FY "&amp;(YEAR(A3513)-1)&amp;"-"&amp;RIGHT(YEAR(A3513),2))</f>
        <v>FY 2015-16</v>
      </c>
      <c r="E3513" s="5" t="s">
        <v>13</v>
      </c>
      <c r="F3513" s="7" t="n">
        <v>4458.7</v>
      </c>
      <c r="G3513" s="7" t="n">
        <v>5211.56</v>
      </c>
      <c r="H3513" s="7" t="n">
        <v>-752.86</v>
      </c>
      <c r="I3513" s="7" t="n">
        <v>-119.12</v>
      </c>
      <c r="J3513" s="8" t="n">
        <v>63.2025</v>
      </c>
    </row>
    <row r="3514" customFormat="false" ht="15" hidden="false" customHeight="false" outlineLevel="0" collapsed="false">
      <c r="A3514" s="4" t="n">
        <v>42129</v>
      </c>
      <c r="B3514" s="5" t="n">
        <v>2015</v>
      </c>
      <c r="C3514" s="5" t="n">
        <v>5</v>
      </c>
      <c r="D3514" s="6" t="str">
        <f aca="false">IF(MONTH(A3514)&gt;=4,"FY "&amp;YEAR(A3514)&amp;"-"&amp;RIGHT(YEAR(A3514)+1,2),"FY "&amp;(YEAR(A3514)-1)&amp;"-"&amp;RIGHT(YEAR(A3514),2))</f>
        <v>FY 2015-16</v>
      </c>
      <c r="E3514" s="5" t="s">
        <v>13</v>
      </c>
      <c r="F3514" s="7" t="n">
        <v>12940.4</v>
      </c>
      <c r="G3514" s="7" t="n">
        <v>15958.77</v>
      </c>
      <c r="H3514" s="7" t="n">
        <v>-3018.37</v>
      </c>
      <c r="I3514" s="7" t="n">
        <v>-474.75</v>
      </c>
      <c r="J3514" s="8" t="n">
        <v>63.578</v>
      </c>
    </row>
    <row r="3515" customFormat="false" ht="15" hidden="false" customHeight="false" outlineLevel="0" collapsed="false">
      <c r="A3515" s="4" t="n">
        <v>42130</v>
      </c>
      <c r="B3515" s="5" t="n">
        <v>2015</v>
      </c>
      <c r="C3515" s="5" t="n">
        <v>5</v>
      </c>
      <c r="D3515" s="6" t="str">
        <f aca="false">IF(MONTH(A3515)&gt;=4,"FY "&amp;YEAR(A3515)&amp;"-"&amp;RIGHT(YEAR(A3515)+1,2),"FY "&amp;(YEAR(A3515)-1)&amp;"-"&amp;RIGHT(YEAR(A3515),2))</f>
        <v>FY 2015-16</v>
      </c>
      <c r="E3515" s="5" t="s">
        <v>13</v>
      </c>
      <c r="F3515" s="7" t="n">
        <v>4631.61</v>
      </c>
      <c r="G3515" s="7" t="n">
        <v>5080.56</v>
      </c>
      <c r="H3515" s="7" t="n">
        <v>-448.95</v>
      </c>
      <c r="I3515" s="7" t="n">
        <v>-70.68</v>
      </c>
      <c r="J3515" s="8" t="n">
        <v>63.5194</v>
      </c>
    </row>
    <row r="3516" customFormat="false" ht="15" hidden="false" customHeight="false" outlineLevel="0" collapsed="false">
      <c r="A3516" s="4" t="n">
        <v>42131</v>
      </c>
      <c r="B3516" s="5" t="n">
        <v>2015</v>
      </c>
      <c r="C3516" s="5" t="n">
        <v>5</v>
      </c>
      <c r="D3516" s="6" t="str">
        <f aca="false">IF(MONTH(A3516)&gt;=4,"FY "&amp;YEAR(A3516)&amp;"-"&amp;RIGHT(YEAR(A3516)+1,2),"FY "&amp;(YEAR(A3516)-1)&amp;"-"&amp;RIGHT(YEAR(A3516),2))</f>
        <v>FY 2015-16</v>
      </c>
      <c r="E3516" s="5" t="s">
        <v>13</v>
      </c>
      <c r="F3516" s="7" t="n">
        <v>5440.09</v>
      </c>
      <c r="G3516" s="7" t="n">
        <v>7214.11</v>
      </c>
      <c r="H3516" s="7" t="n">
        <v>-1774.02</v>
      </c>
      <c r="I3516" s="7" t="n">
        <v>-278.75</v>
      </c>
      <c r="J3516" s="8" t="n">
        <v>63.6425</v>
      </c>
    </row>
    <row r="3517" customFormat="false" ht="15" hidden="false" customHeight="false" outlineLevel="0" collapsed="false">
      <c r="A3517" s="4" t="n">
        <v>42132</v>
      </c>
      <c r="B3517" s="5" t="n">
        <v>2015</v>
      </c>
      <c r="C3517" s="5" t="n">
        <v>5</v>
      </c>
      <c r="D3517" s="6" t="str">
        <f aca="false">IF(MONTH(A3517)&gt;=4,"FY "&amp;YEAR(A3517)&amp;"-"&amp;RIGHT(YEAR(A3517)+1,2),"FY "&amp;(YEAR(A3517)-1)&amp;"-"&amp;RIGHT(YEAR(A3517),2))</f>
        <v>FY 2015-16</v>
      </c>
      <c r="E3517" s="5" t="s">
        <v>13</v>
      </c>
      <c r="F3517" s="7" t="n">
        <v>3989.81</v>
      </c>
      <c r="G3517" s="7" t="n">
        <v>5283.14</v>
      </c>
      <c r="H3517" s="7" t="n">
        <v>-1293.33</v>
      </c>
      <c r="I3517" s="7" t="n">
        <v>-202.46</v>
      </c>
      <c r="J3517" s="8" t="n">
        <v>63.88</v>
      </c>
    </row>
    <row r="3518" customFormat="false" ht="15" hidden="false" customHeight="false" outlineLevel="0" collapsed="false">
      <c r="A3518" s="4" t="n">
        <v>42135</v>
      </c>
      <c r="B3518" s="5" t="n">
        <v>2015</v>
      </c>
      <c r="C3518" s="5" t="n">
        <v>5</v>
      </c>
      <c r="D3518" s="6" t="str">
        <f aca="false">IF(MONTH(A3518)&gt;=4,"FY "&amp;YEAR(A3518)&amp;"-"&amp;RIGHT(YEAR(A3518)+1,2),"FY "&amp;(YEAR(A3518)-1)&amp;"-"&amp;RIGHT(YEAR(A3518),2))</f>
        <v>FY 2015-16</v>
      </c>
      <c r="E3518" s="5" t="s">
        <v>13</v>
      </c>
      <c r="F3518" s="7" t="n">
        <v>4302.05</v>
      </c>
      <c r="G3518" s="7" t="n">
        <v>4650.95</v>
      </c>
      <c r="H3518" s="7" t="n">
        <v>-348.9</v>
      </c>
      <c r="I3518" s="7" t="n">
        <v>-54.48</v>
      </c>
      <c r="J3518" s="8" t="n">
        <v>64.0493</v>
      </c>
    </row>
    <row r="3519" customFormat="false" ht="15" hidden="false" customHeight="false" outlineLevel="0" collapsed="false">
      <c r="A3519" s="4" t="n">
        <v>42136</v>
      </c>
      <c r="B3519" s="5" t="n">
        <v>2015</v>
      </c>
      <c r="C3519" s="5" t="n">
        <v>5</v>
      </c>
      <c r="D3519" s="6" t="str">
        <f aca="false">IF(MONTH(A3519)&gt;=4,"FY "&amp;YEAR(A3519)&amp;"-"&amp;RIGHT(YEAR(A3519)+1,2),"FY "&amp;(YEAR(A3519)-1)&amp;"-"&amp;RIGHT(YEAR(A3519),2))</f>
        <v>FY 2015-16</v>
      </c>
      <c r="E3519" s="5" t="s">
        <v>13</v>
      </c>
      <c r="F3519" s="7" t="n">
        <v>4532.5</v>
      </c>
      <c r="G3519" s="7" t="n">
        <v>4219.21</v>
      </c>
      <c r="H3519" s="7" t="n">
        <v>313.29</v>
      </c>
      <c r="I3519" s="7" t="n">
        <v>49.07</v>
      </c>
      <c r="J3519" s="8" t="n">
        <v>63.8495</v>
      </c>
    </row>
    <row r="3520" customFormat="false" ht="15" hidden="false" customHeight="false" outlineLevel="0" collapsed="false">
      <c r="A3520" s="4" t="n">
        <v>42137</v>
      </c>
      <c r="B3520" s="5" t="n">
        <v>2015</v>
      </c>
      <c r="C3520" s="5" t="n">
        <v>5</v>
      </c>
      <c r="D3520" s="6" t="str">
        <f aca="false">IF(MONTH(A3520)&gt;=4,"FY "&amp;YEAR(A3520)&amp;"-"&amp;RIGHT(YEAR(A3520)+1,2),"FY "&amp;(YEAR(A3520)-1)&amp;"-"&amp;RIGHT(YEAR(A3520),2))</f>
        <v>FY 2015-16</v>
      </c>
      <c r="E3520" s="5" t="s">
        <v>13</v>
      </c>
      <c r="F3520" s="7" t="n">
        <v>4933.68</v>
      </c>
      <c r="G3520" s="7" t="n">
        <v>6243.98</v>
      </c>
      <c r="H3520" s="7" t="n">
        <v>-1310.3</v>
      </c>
      <c r="I3520" s="7" t="n">
        <v>-204.09</v>
      </c>
      <c r="J3520" s="8" t="n">
        <v>64.202</v>
      </c>
    </row>
    <row r="3521" customFormat="false" ht="15" hidden="false" customHeight="false" outlineLevel="0" collapsed="false">
      <c r="A3521" s="4" t="n">
        <v>42138</v>
      </c>
      <c r="B3521" s="5" t="n">
        <v>2015</v>
      </c>
      <c r="C3521" s="5" t="n">
        <v>5</v>
      </c>
      <c r="D3521" s="6" t="str">
        <f aca="false">IF(MONTH(A3521)&gt;=4,"FY "&amp;YEAR(A3521)&amp;"-"&amp;RIGHT(YEAR(A3521)+1,2),"FY "&amp;(YEAR(A3521)-1)&amp;"-"&amp;RIGHT(YEAR(A3521),2))</f>
        <v>FY 2015-16</v>
      </c>
      <c r="E3521" s="5" t="s">
        <v>13</v>
      </c>
      <c r="F3521" s="7" t="n">
        <v>5211.16</v>
      </c>
      <c r="G3521" s="7" t="n">
        <v>5318.22</v>
      </c>
      <c r="H3521" s="7" t="n">
        <v>-107.06</v>
      </c>
      <c r="I3521" s="7" t="n">
        <v>-16.68</v>
      </c>
      <c r="J3521" s="8" t="n">
        <v>64.1895</v>
      </c>
    </row>
    <row r="3522" customFormat="false" ht="15" hidden="false" customHeight="false" outlineLevel="0" collapsed="false">
      <c r="A3522" s="4" t="n">
        <v>42139</v>
      </c>
      <c r="B3522" s="5" t="n">
        <v>2015</v>
      </c>
      <c r="C3522" s="5" t="n">
        <v>5</v>
      </c>
      <c r="D3522" s="6" t="str">
        <f aca="false">IF(MONTH(A3522)&gt;=4,"FY "&amp;YEAR(A3522)&amp;"-"&amp;RIGHT(YEAR(A3522)+1,2),"FY "&amp;(YEAR(A3522)-1)&amp;"-"&amp;RIGHT(YEAR(A3522),2))</f>
        <v>FY 2015-16</v>
      </c>
      <c r="E3522" s="5" t="s">
        <v>13</v>
      </c>
      <c r="F3522" s="7" t="n">
        <v>5042.95</v>
      </c>
      <c r="G3522" s="7" t="n">
        <v>4689.96</v>
      </c>
      <c r="H3522" s="7" t="n">
        <v>352.99</v>
      </c>
      <c r="I3522" s="7" t="n">
        <v>55.29</v>
      </c>
      <c r="J3522" s="8" t="n">
        <v>63.838</v>
      </c>
    </row>
    <row r="3523" customFormat="false" ht="15" hidden="false" customHeight="false" outlineLevel="0" collapsed="false">
      <c r="A3523" s="4" t="n">
        <v>42142</v>
      </c>
      <c r="B3523" s="5" t="n">
        <v>2015</v>
      </c>
      <c r="C3523" s="5" t="n">
        <v>5</v>
      </c>
      <c r="D3523" s="6" t="str">
        <f aca="false">IF(MONTH(A3523)&gt;=4,"FY "&amp;YEAR(A3523)&amp;"-"&amp;RIGHT(YEAR(A3523)+1,2),"FY "&amp;(YEAR(A3523)-1)&amp;"-"&amp;RIGHT(YEAR(A3523),2))</f>
        <v>FY 2015-16</v>
      </c>
      <c r="E3523" s="5" t="s">
        <v>13</v>
      </c>
      <c r="F3523" s="7" t="n">
        <v>5383.03</v>
      </c>
      <c r="G3523" s="7" t="n">
        <v>3634.4</v>
      </c>
      <c r="H3523" s="7" t="n">
        <v>1748.63</v>
      </c>
      <c r="I3523" s="7" t="n">
        <v>275.03</v>
      </c>
      <c r="J3523" s="8" t="n">
        <v>63.5788</v>
      </c>
    </row>
    <row r="3524" customFormat="false" ht="15" hidden="false" customHeight="false" outlineLevel="0" collapsed="false">
      <c r="A3524" s="4" t="n">
        <v>42143</v>
      </c>
      <c r="B3524" s="5" t="n">
        <v>2015</v>
      </c>
      <c r="C3524" s="5" t="n">
        <v>5</v>
      </c>
      <c r="D3524" s="6" t="str">
        <f aca="false">IF(MONTH(A3524)&gt;=4,"FY "&amp;YEAR(A3524)&amp;"-"&amp;RIGHT(YEAR(A3524)+1,2),"FY "&amp;(YEAR(A3524)-1)&amp;"-"&amp;RIGHT(YEAR(A3524),2))</f>
        <v>FY 2015-16</v>
      </c>
      <c r="E3524" s="5" t="s">
        <v>13</v>
      </c>
      <c r="F3524" s="7" t="n">
        <v>5012.22</v>
      </c>
      <c r="G3524" s="7" t="n">
        <v>5052.95</v>
      </c>
      <c r="H3524" s="7" t="n">
        <v>-40.73</v>
      </c>
      <c r="I3524" s="7" t="n">
        <v>-6.41</v>
      </c>
      <c r="J3524" s="8" t="n">
        <v>63.5543</v>
      </c>
    </row>
    <row r="3525" customFormat="false" ht="15" hidden="false" customHeight="false" outlineLevel="0" collapsed="false">
      <c r="A3525" s="4" t="n">
        <v>42144</v>
      </c>
      <c r="B3525" s="5" t="n">
        <v>2015</v>
      </c>
      <c r="C3525" s="5" t="n">
        <v>5</v>
      </c>
      <c r="D3525" s="6" t="str">
        <f aca="false">IF(MONTH(A3525)&gt;=4,"FY "&amp;YEAR(A3525)&amp;"-"&amp;RIGHT(YEAR(A3525)+1,2),"FY "&amp;(YEAR(A3525)-1)&amp;"-"&amp;RIGHT(YEAR(A3525),2))</f>
        <v>FY 2015-16</v>
      </c>
      <c r="E3525" s="5" t="s">
        <v>13</v>
      </c>
      <c r="F3525" s="7" t="n">
        <v>4912.9</v>
      </c>
      <c r="G3525" s="7" t="n">
        <v>4910.7</v>
      </c>
      <c r="H3525" s="7" t="n">
        <v>2.2</v>
      </c>
      <c r="I3525" s="7" t="n">
        <v>0.34</v>
      </c>
      <c r="J3525" s="8" t="n">
        <v>63.6868</v>
      </c>
    </row>
    <row r="3526" customFormat="false" ht="15" hidden="false" customHeight="false" outlineLevel="0" collapsed="false">
      <c r="A3526" s="4" t="n">
        <v>42145</v>
      </c>
      <c r="B3526" s="5" t="n">
        <v>2015</v>
      </c>
      <c r="C3526" s="5" t="n">
        <v>5</v>
      </c>
      <c r="D3526" s="6" t="str">
        <f aca="false">IF(MONTH(A3526)&gt;=4,"FY "&amp;YEAR(A3526)&amp;"-"&amp;RIGHT(YEAR(A3526)+1,2),"FY "&amp;(YEAR(A3526)-1)&amp;"-"&amp;RIGHT(YEAR(A3526),2))</f>
        <v>FY 2015-16</v>
      </c>
      <c r="E3526" s="5" t="s">
        <v>13</v>
      </c>
      <c r="F3526" s="7" t="n">
        <v>4416.14</v>
      </c>
      <c r="G3526" s="7" t="n">
        <v>4182.25</v>
      </c>
      <c r="H3526" s="7" t="n">
        <v>233.89</v>
      </c>
      <c r="I3526" s="7" t="n">
        <v>36.62</v>
      </c>
      <c r="J3526" s="8" t="n">
        <v>63.8655</v>
      </c>
    </row>
    <row r="3527" customFormat="false" ht="15" hidden="false" customHeight="false" outlineLevel="0" collapsed="false">
      <c r="A3527" s="4" t="n">
        <v>42146</v>
      </c>
      <c r="B3527" s="5" t="n">
        <v>2015</v>
      </c>
      <c r="C3527" s="5" t="n">
        <v>5</v>
      </c>
      <c r="D3527" s="6" t="str">
        <f aca="false">IF(MONTH(A3527)&gt;=4,"FY "&amp;YEAR(A3527)&amp;"-"&amp;RIGHT(YEAR(A3527)+1,2),"FY "&amp;(YEAR(A3527)-1)&amp;"-"&amp;RIGHT(YEAR(A3527),2))</f>
        <v>FY 2015-16</v>
      </c>
      <c r="E3527" s="5" t="s">
        <v>13</v>
      </c>
      <c r="F3527" s="7" t="n">
        <v>5939.41</v>
      </c>
      <c r="G3527" s="7" t="n">
        <v>6116.19</v>
      </c>
      <c r="H3527" s="7" t="n">
        <v>-176.78</v>
      </c>
      <c r="I3527" s="7" t="n">
        <v>-27.75</v>
      </c>
      <c r="J3527" s="8" t="n">
        <v>63.7</v>
      </c>
    </row>
    <row r="3528" customFormat="false" ht="15" hidden="false" customHeight="false" outlineLevel="0" collapsed="false">
      <c r="A3528" s="4" t="n">
        <v>42149</v>
      </c>
      <c r="B3528" s="5" t="n">
        <v>2015</v>
      </c>
      <c r="C3528" s="5" t="n">
        <v>5</v>
      </c>
      <c r="D3528" s="6" t="str">
        <f aca="false">IF(MONTH(A3528)&gt;=4,"FY "&amp;YEAR(A3528)&amp;"-"&amp;RIGHT(YEAR(A3528)+1,2),"FY "&amp;(YEAR(A3528)-1)&amp;"-"&amp;RIGHT(YEAR(A3528),2))</f>
        <v>FY 2015-16</v>
      </c>
      <c r="E3528" s="5" t="s">
        <v>13</v>
      </c>
      <c r="F3528" s="7" t="n">
        <v>6302.66</v>
      </c>
      <c r="G3528" s="7" t="n">
        <v>6026.38</v>
      </c>
      <c r="H3528" s="7" t="n">
        <v>276.28</v>
      </c>
      <c r="I3528" s="7" t="n">
        <v>43.46</v>
      </c>
      <c r="J3528" s="8" t="n">
        <v>63.5728</v>
      </c>
    </row>
    <row r="3529" customFormat="false" ht="15" hidden="false" customHeight="false" outlineLevel="0" collapsed="false">
      <c r="A3529" s="4" t="n">
        <v>42150</v>
      </c>
      <c r="B3529" s="5" t="n">
        <v>2015</v>
      </c>
      <c r="C3529" s="5" t="n">
        <v>5</v>
      </c>
      <c r="D3529" s="6" t="str">
        <f aca="false">IF(MONTH(A3529)&gt;=4,"FY "&amp;YEAR(A3529)&amp;"-"&amp;RIGHT(YEAR(A3529)+1,2),"FY "&amp;(YEAR(A3529)-1)&amp;"-"&amp;RIGHT(YEAR(A3529),2))</f>
        <v>FY 2015-16</v>
      </c>
      <c r="E3529" s="5" t="s">
        <v>13</v>
      </c>
      <c r="F3529" s="7" t="n">
        <v>2467.68</v>
      </c>
      <c r="G3529" s="7" t="n">
        <v>2463.97</v>
      </c>
      <c r="H3529" s="7" t="n">
        <v>3.71</v>
      </c>
      <c r="I3529" s="7" t="n">
        <v>0.58</v>
      </c>
      <c r="J3529" s="8" t="n">
        <v>63.6228</v>
      </c>
    </row>
    <row r="3530" customFormat="false" ht="15" hidden="false" customHeight="false" outlineLevel="0" collapsed="false">
      <c r="A3530" s="4" t="n">
        <v>42151</v>
      </c>
      <c r="B3530" s="5" t="n">
        <v>2015</v>
      </c>
      <c r="C3530" s="5" t="n">
        <v>5</v>
      </c>
      <c r="D3530" s="6" t="str">
        <f aca="false">IF(MONTH(A3530)&gt;=4,"FY "&amp;YEAR(A3530)&amp;"-"&amp;RIGHT(YEAR(A3530)+1,2),"FY "&amp;(YEAR(A3530)-1)&amp;"-"&amp;RIGHT(YEAR(A3530),2))</f>
        <v>FY 2015-16</v>
      </c>
      <c r="E3530" s="5" t="s">
        <v>13</v>
      </c>
      <c r="F3530" s="7" t="n">
        <v>4085.38</v>
      </c>
      <c r="G3530" s="7" t="n">
        <v>3916.95</v>
      </c>
      <c r="H3530" s="7" t="n">
        <v>168.43</v>
      </c>
      <c r="I3530" s="7" t="n">
        <v>26.38</v>
      </c>
      <c r="J3530" s="8" t="n">
        <v>63.845</v>
      </c>
    </row>
    <row r="3531" customFormat="false" ht="15" hidden="false" customHeight="false" outlineLevel="0" collapsed="false">
      <c r="A3531" s="4" t="n">
        <v>42152</v>
      </c>
      <c r="B3531" s="5" t="n">
        <v>2015</v>
      </c>
      <c r="C3531" s="5" t="n">
        <v>5</v>
      </c>
      <c r="D3531" s="6" t="str">
        <f aca="false">IF(MONTH(A3531)&gt;=4,"FY "&amp;YEAR(A3531)&amp;"-"&amp;RIGHT(YEAR(A3531)+1,2),"FY "&amp;(YEAR(A3531)-1)&amp;"-"&amp;RIGHT(YEAR(A3531),2))</f>
        <v>FY 2015-16</v>
      </c>
      <c r="E3531" s="5" t="s">
        <v>13</v>
      </c>
      <c r="F3531" s="7" t="n">
        <v>5449.04</v>
      </c>
      <c r="G3531" s="7" t="n">
        <v>5968.82</v>
      </c>
      <c r="H3531" s="7" t="n">
        <v>-519.78</v>
      </c>
      <c r="I3531" s="7" t="n">
        <v>-81.28</v>
      </c>
      <c r="J3531" s="8" t="n">
        <v>63.9475</v>
      </c>
    </row>
    <row r="3532" customFormat="false" ht="15" hidden="false" customHeight="false" outlineLevel="0" collapsed="false">
      <c r="A3532" s="4" t="n">
        <v>42153</v>
      </c>
      <c r="B3532" s="5" t="n">
        <v>2015</v>
      </c>
      <c r="C3532" s="5" t="n">
        <v>5</v>
      </c>
      <c r="D3532" s="6" t="str">
        <f aca="false">IF(MONTH(A3532)&gt;=4,"FY "&amp;YEAR(A3532)&amp;"-"&amp;RIGHT(YEAR(A3532)+1,2),"FY "&amp;(YEAR(A3532)-1)&amp;"-"&amp;RIGHT(YEAR(A3532),2))</f>
        <v>FY 2015-16</v>
      </c>
      <c r="E3532" s="5" t="s">
        <v>13</v>
      </c>
      <c r="F3532" s="7" t="n">
        <v>7790.98</v>
      </c>
      <c r="G3532" s="7" t="n">
        <v>7620.66</v>
      </c>
      <c r="H3532" s="7" t="n">
        <v>170.32</v>
      </c>
      <c r="I3532" s="7" t="n">
        <v>26.65</v>
      </c>
      <c r="J3532" s="8" t="n">
        <v>63.901</v>
      </c>
    </row>
    <row r="3533" customFormat="false" ht="15" hidden="false" customHeight="false" outlineLevel="0" collapsed="false">
      <c r="A3533" s="4" t="n">
        <v>42156</v>
      </c>
      <c r="B3533" s="5" t="n">
        <v>2015</v>
      </c>
      <c r="C3533" s="5" t="n">
        <v>6</v>
      </c>
      <c r="D3533" s="6" t="str">
        <f aca="false">IF(MONTH(A3533)&gt;=4,"FY "&amp;YEAR(A3533)&amp;"-"&amp;RIGHT(YEAR(A3533)+1,2),"FY "&amp;(YEAR(A3533)-1)&amp;"-"&amp;RIGHT(YEAR(A3533),2))</f>
        <v>FY 2015-16</v>
      </c>
      <c r="E3533" s="5" t="s">
        <v>13</v>
      </c>
      <c r="F3533" s="7" t="n">
        <v>24690.79</v>
      </c>
      <c r="G3533" s="7" t="n">
        <v>22382.28</v>
      </c>
      <c r="H3533" s="7" t="n">
        <v>2308.51</v>
      </c>
      <c r="I3533" s="7" t="n">
        <v>362.06</v>
      </c>
      <c r="J3533" s="8" t="n">
        <v>63.7615</v>
      </c>
    </row>
    <row r="3534" customFormat="false" ht="15" hidden="false" customHeight="false" outlineLevel="0" collapsed="false">
      <c r="A3534" s="4" t="n">
        <v>42157</v>
      </c>
      <c r="B3534" s="5" t="n">
        <v>2015</v>
      </c>
      <c r="C3534" s="5" t="n">
        <v>6</v>
      </c>
      <c r="D3534" s="6" t="str">
        <f aca="false">IF(MONTH(A3534)&gt;=4,"FY "&amp;YEAR(A3534)&amp;"-"&amp;RIGHT(YEAR(A3534)+1,2),"FY "&amp;(YEAR(A3534)-1)&amp;"-"&amp;RIGHT(YEAR(A3534),2))</f>
        <v>FY 2015-16</v>
      </c>
      <c r="E3534" s="5" t="s">
        <v>13</v>
      </c>
      <c r="F3534" s="7" t="n">
        <v>4075.52</v>
      </c>
      <c r="G3534" s="7" t="n">
        <v>3940.51</v>
      </c>
      <c r="H3534" s="7" t="n">
        <v>135.01</v>
      </c>
      <c r="I3534" s="7" t="n">
        <v>21.23</v>
      </c>
      <c r="J3534" s="8" t="n">
        <v>63.6083</v>
      </c>
    </row>
    <row r="3535" customFormat="false" ht="15" hidden="false" customHeight="false" outlineLevel="0" collapsed="false">
      <c r="A3535" s="4" t="n">
        <v>42158</v>
      </c>
      <c r="B3535" s="5" t="n">
        <v>2015</v>
      </c>
      <c r="C3535" s="5" t="n">
        <v>6</v>
      </c>
      <c r="D3535" s="6" t="str">
        <f aca="false">IF(MONTH(A3535)&gt;=4,"FY "&amp;YEAR(A3535)&amp;"-"&amp;RIGHT(YEAR(A3535)+1,2),"FY "&amp;(YEAR(A3535)-1)&amp;"-"&amp;RIGHT(YEAR(A3535),2))</f>
        <v>FY 2015-16</v>
      </c>
      <c r="E3535" s="5" t="s">
        <v>13</v>
      </c>
      <c r="F3535" s="7" t="n">
        <v>4254.99</v>
      </c>
      <c r="G3535" s="7" t="n">
        <v>4927.99</v>
      </c>
      <c r="H3535" s="7" t="n">
        <v>-673</v>
      </c>
      <c r="I3535" s="7" t="n">
        <v>-105.43</v>
      </c>
      <c r="J3535" s="8" t="n">
        <v>63.833</v>
      </c>
    </row>
    <row r="3536" customFormat="false" ht="15" hidden="false" customHeight="false" outlineLevel="0" collapsed="false">
      <c r="A3536" s="4" t="n">
        <v>42159</v>
      </c>
      <c r="B3536" s="5" t="n">
        <v>2015</v>
      </c>
      <c r="C3536" s="5" t="n">
        <v>6</v>
      </c>
      <c r="D3536" s="6" t="str">
        <f aca="false">IF(MONTH(A3536)&gt;=4,"FY "&amp;YEAR(A3536)&amp;"-"&amp;RIGHT(YEAR(A3536)+1,2),"FY "&amp;(YEAR(A3536)-1)&amp;"-"&amp;RIGHT(YEAR(A3536),2))</f>
        <v>FY 2015-16</v>
      </c>
      <c r="E3536" s="5" t="s">
        <v>13</v>
      </c>
      <c r="F3536" s="7" t="n">
        <v>4877.9</v>
      </c>
      <c r="G3536" s="7" t="n">
        <v>5595.15</v>
      </c>
      <c r="H3536" s="7" t="n">
        <v>-717.25</v>
      </c>
      <c r="I3536" s="7" t="n">
        <v>-112.34</v>
      </c>
      <c r="J3536" s="8" t="n">
        <v>63.8515</v>
      </c>
    </row>
    <row r="3537" customFormat="false" ht="15" hidden="false" customHeight="false" outlineLevel="0" collapsed="false">
      <c r="A3537" s="4" t="n">
        <v>42160</v>
      </c>
      <c r="B3537" s="5" t="n">
        <v>2015</v>
      </c>
      <c r="C3537" s="5" t="n">
        <v>6</v>
      </c>
      <c r="D3537" s="6" t="str">
        <f aca="false">IF(MONTH(A3537)&gt;=4,"FY "&amp;YEAR(A3537)&amp;"-"&amp;RIGHT(YEAR(A3537)+1,2),"FY "&amp;(YEAR(A3537)-1)&amp;"-"&amp;RIGHT(YEAR(A3537),2))</f>
        <v>FY 2015-16</v>
      </c>
      <c r="E3537" s="5" t="s">
        <v>13</v>
      </c>
      <c r="F3537" s="7" t="n">
        <v>5043.47</v>
      </c>
      <c r="G3537" s="7" t="n">
        <v>4440.96</v>
      </c>
      <c r="H3537" s="7" t="n">
        <v>602.51</v>
      </c>
      <c r="I3537" s="7" t="n">
        <v>93.88</v>
      </c>
      <c r="J3537" s="8" t="n">
        <v>64.1775</v>
      </c>
    </row>
    <row r="3538" customFormat="false" ht="15" hidden="false" customHeight="false" outlineLevel="0" collapsed="false">
      <c r="A3538" s="4" t="n">
        <v>42163</v>
      </c>
      <c r="B3538" s="5" t="n">
        <v>2015</v>
      </c>
      <c r="C3538" s="5" t="n">
        <v>6</v>
      </c>
      <c r="D3538" s="6" t="str">
        <f aca="false">IF(MONTH(A3538)&gt;=4,"FY "&amp;YEAR(A3538)&amp;"-"&amp;RIGHT(YEAR(A3538)+1,2),"FY "&amp;(YEAR(A3538)-1)&amp;"-"&amp;RIGHT(YEAR(A3538),2))</f>
        <v>FY 2015-16</v>
      </c>
      <c r="E3538" s="5" t="s">
        <v>13</v>
      </c>
      <c r="F3538" s="7" t="n">
        <v>3693.96</v>
      </c>
      <c r="G3538" s="7" t="n">
        <v>4173.09</v>
      </c>
      <c r="H3538" s="7" t="n">
        <v>-479.13</v>
      </c>
      <c r="I3538" s="7" t="n">
        <v>-74.99</v>
      </c>
      <c r="J3538" s="8" t="n">
        <v>63.8955</v>
      </c>
    </row>
    <row r="3539" customFormat="false" ht="15" hidden="false" customHeight="false" outlineLevel="0" collapsed="false">
      <c r="A3539" s="4" t="n">
        <v>42164</v>
      </c>
      <c r="B3539" s="5" t="n">
        <v>2015</v>
      </c>
      <c r="C3539" s="5" t="n">
        <v>6</v>
      </c>
      <c r="D3539" s="6" t="str">
        <f aca="false">IF(MONTH(A3539)&gt;=4,"FY "&amp;YEAR(A3539)&amp;"-"&amp;RIGHT(YEAR(A3539)+1,2),"FY "&amp;(YEAR(A3539)-1)&amp;"-"&amp;RIGHT(YEAR(A3539),2))</f>
        <v>FY 2015-16</v>
      </c>
      <c r="E3539" s="5" t="s">
        <v>13</v>
      </c>
      <c r="F3539" s="7" t="n">
        <v>2938.25</v>
      </c>
      <c r="G3539" s="7" t="n">
        <v>3674.1</v>
      </c>
      <c r="H3539" s="7" t="n">
        <v>-735.85</v>
      </c>
      <c r="I3539" s="7" t="n">
        <v>-114.78</v>
      </c>
      <c r="J3539" s="8" t="n">
        <v>64.11</v>
      </c>
    </row>
    <row r="3540" customFormat="false" ht="15" hidden="false" customHeight="false" outlineLevel="0" collapsed="false">
      <c r="A3540" s="4" t="n">
        <v>42165</v>
      </c>
      <c r="B3540" s="5" t="n">
        <v>2015</v>
      </c>
      <c r="C3540" s="5" t="n">
        <v>6</v>
      </c>
      <c r="D3540" s="6" t="str">
        <f aca="false">IF(MONTH(A3540)&gt;=4,"FY "&amp;YEAR(A3540)&amp;"-"&amp;RIGHT(YEAR(A3540)+1,2),"FY "&amp;(YEAR(A3540)-1)&amp;"-"&amp;RIGHT(YEAR(A3540),2))</f>
        <v>FY 2015-16</v>
      </c>
      <c r="E3540" s="5" t="s">
        <v>13</v>
      </c>
      <c r="F3540" s="7" t="n">
        <v>3146.11</v>
      </c>
      <c r="G3540" s="7" t="n">
        <v>3825.01</v>
      </c>
      <c r="H3540" s="7" t="n">
        <v>-678.9</v>
      </c>
      <c r="I3540" s="7" t="n">
        <v>-106.19</v>
      </c>
      <c r="J3540" s="8" t="n">
        <v>63.936</v>
      </c>
    </row>
    <row r="3541" customFormat="false" ht="15" hidden="false" customHeight="false" outlineLevel="0" collapsed="false">
      <c r="A3541" s="4" t="n">
        <v>42166</v>
      </c>
      <c r="B3541" s="5" t="n">
        <v>2015</v>
      </c>
      <c r="C3541" s="5" t="n">
        <v>6</v>
      </c>
      <c r="D3541" s="6" t="str">
        <f aca="false">IF(MONTH(A3541)&gt;=4,"FY "&amp;YEAR(A3541)&amp;"-"&amp;RIGHT(YEAR(A3541)+1,2),"FY "&amp;(YEAR(A3541)-1)&amp;"-"&amp;RIGHT(YEAR(A3541),2))</f>
        <v>FY 2015-16</v>
      </c>
      <c r="E3541" s="5" t="s">
        <v>13</v>
      </c>
      <c r="F3541" s="7" t="n">
        <v>3322.63</v>
      </c>
      <c r="G3541" s="7" t="n">
        <v>3810.23</v>
      </c>
      <c r="H3541" s="7" t="n">
        <v>-487.6</v>
      </c>
      <c r="I3541" s="7" t="n">
        <v>-76.32</v>
      </c>
      <c r="J3541" s="8" t="n">
        <v>63.8849</v>
      </c>
    </row>
    <row r="3542" customFormat="false" ht="15" hidden="false" customHeight="false" outlineLevel="0" collapsed="false">
      <c r="A3542" s="4" t="n">
        <v>42167</v>
      </c>
      <c r="B3542" s="5" t="n">
        <v>2015</v>
      </c>
      <c r="C3542" s="5" t="n">
        <v>6</v>
      </c>
      <c r="D3542" s="6" t="str">
        <f aca="false">IF(MONTH(A3542)&gt;=4,"FY "&amp;YEAR(A3542)&amp;"-"&amp;RIGHT(YEAR(A3542)+1,2),"FY "&amp;(YEAR(A3542)-1)&amp;"-"&amp;RIGHT(YEAR(A3542),2))</f>
        <v>FY 2015-16</v>
      </c>
      <c r="E3542" s="5" t="s">
        <v>13</v>
      </c>
      <c r="F3542" s="7" t="n">
        <v>3747.1</v>
      </c>
      <c r="G3542" s="7" t="n">
        <v>4331.84</v>
      </c>
      <c r="H3542" s="7" t="n">
        <v>-584.74</v>
      </c>
      <c r="I3542" s="7" t="n">
        <v>-91.53</v>
      </c>
      <c r="J3542" s="8" t="n">
        <v>63.891</v>
      </c>
    </row>
    <row r="3543" customFormat="false" ht="15" hidden="false" customHeight="false" outlineLevel="0" collapsed="false">
      <c r="A3543" s="4" t="n">
        <v>42170</v>
      </c>
      <c r="B3543" s="5" t="n">
        <v>2015</v>
      </c>
      <c r="C3543" s="5" t="n">
        <v>6</v>
      </c>
      <c r="D3543" s="6" t="str">
        <f aca="false">IF(MONTH(A3543)&gt;=4,"FY "&amp;YEAR(A3543)&amp;"-"&amp;RIGHT(YEAR(A3543)+1,2),"FY "&amp;(YEAR(A3543)-1)&amp;"-"&amp;RIGHT(YEAR(A3543),2))</f>
        <v>FY 2015-16</v>
      </c>
      <c r="E3543" s="5" t="s">
        <v>13</v>
      </c>
      <c r="F3543" s="7" t="n">
        <v>4309.87</v>
      </c>
      <c r="G3543" s="7" t="n">
        <v>3775.64</v>
      </c>
      <c r="H3543" s="7" t="n">
        <v>534.23</v>
      </c>
      <c r="I3543" s="7" t="n">
        <v>83.43</v>
      </c>
      <c r="J3543" s="8" t="n">
        <v>64.0301</v>
      </c>
    </row>
    <row r="3544" customFormat="false" ht="15" hidden="false" customHeight="false" outlineLevel="0" collapsed="false">
      <c r="A3544" s="4" t="n">
        <v>42171</v>
      </c>
      <c r="B3544" s="5" t="n">
        <v>2015</v>
      </c>
      <c r="C3544" s="5" t="n">
        <v>6</v>
      </c>
      <c r="D3544" s="6" t="str">
        <f aca="false">IF(MONTH(A3544)&gt;=4,"FY "&amp;YEAR(A3544)&amp;"-"&amp;RIGHT(YEAR(A3544)+1,2),"FY "&amp;(YEAR(A3544)-1)&amp;"-"&amp;RIGHT(YEAR(A3544),2))</f>
        <v>FY 2015-16</v>
      </c>
      <c r="E3544" s="5" t="s">
        <v>13</v>
      </c>
      <c r="F3544" s="7" t="n">
        <v>3026.31</v>
      </c>
      <c r="G3544" s="7" t="n">
        <v>3612.16</v>
      </c>
      <c r="H3544" s="7" t="n">
        <v>-585.85</v>
      </c>
      <c r="I3544" s="7" t="n">
        <v>-91.42</v>
      </c>
      <c r="J3544" s="8" t="n">
        <v>64.0868</v>
      </c>
    </row>
    <row r="3545" customFormat="false" ht="15" hidden="false" customHeight="false" outlineLevel="0" collapsed="false">
      <c r="A3545" s="4" t="n">
        <v>42172</v>
      </c>
      <c r="B3545" s="5" t="n">
        <v>2015</v>
      </c>
      <c r="C3545" s="5" t="n">
        <v>6</v>
      </c>
      <c r="D3545" s="6" t="str">
        <f aca="false">IF(MONTH(A3545)&gt;=4,"FY "&amp;YEAR(A3545)&amp;"-"&amp;RIGHT(YEAR(A3545)+1,2),"FY "&amp;(YEAR(A3545)-1)&amp;"-"&amp;RIGHT(YEAR(A3545),2))</f>
        <v>FY 2015-16</v>
      </c>
      <c r="E3545" s="5" t="s">
        <v>13</v>
      </c>
      <c r="F3545" s="7" t="n">
        <v>3528.14</v>
      </c>
      <c r="G3545" s="7" t="n">
        <v>4019.06</v>
      </c>
      <c r="H3545" s="7" t="n">
        <v>-490.92</v>
      </c>
      <c r="I3545" s="7" t="n">
        <v>-76.53</v>
      </c>
      <c r="J3545" s="8" t="n">
        <v>64.1505</v>
      </c>
    </row>
    <row r="3546" customFormat="false" ht="15" hidden="false" customHeight="false" outlineLevel="0" collapsed="false">
      <c r="A3546" s="4" t="n">
        <v>42173</v>
      </c>
      <c r="B3546" s="5" t="n">
        <v>2015</v>
      </c>
      <c r="C3546" s="5" t="n">
        <v>6</v>
      </c>
      <c r="D3546" s="6" t="str">
        <f aca="false">IF(MONTH(A3546)&gt;=4,"FY "&amp;YEAR(A3546)&amp;"-"&amp;RIGHT(YEAR(A3546)+1,2),"FY "&amp;(YEAR(A3546)-1)&amp;"-"&amp;RIGHT(YEAR(A3546),2))</f>
        <v>FY 2015-16</v>
      </c>
      <c r="E3546" s="5" t="s">
        <v>13</v>
      </c>
      <c r="F3546" s="7" t="n">
        <v>4211.56</v>
      </c>
      <c r="G3546" s="7" t="n">
        <v>5045.51</v>
      </c>
      <c r="H3546" s="7" t="n">
        <v>-833.95</v>
      </c>
      <c r="I3546" s="7" t="n">
        <v>-130.07</v>
      </c>
      <c r="J3546" s="8" t="n">
        <v>64.1135</v>
      </c>
    </row>
    <row r="3547" customFormat="false" ht="15" hidden="false" customHeight="false" outlineLevel="0" collapsed="false">
      <c r="A3547" s="4" t="n">
        <v>42174</v>
      </c>
      <c r="B3547" s="5" t="n">
        <v>2015</v>
      </c>
      <c r="C3547" s="5" t="n">
        <v>6</v>
      </c>
      <c r="D3547" s="6" t="str">
        <f aca="false">IF(MONTH(A3547)&gt;=4,"FY "&amp;YEAR(A3547)&amp;"-"&amp;RIGHT(YEAR(A3547)+1,2),"FY "&amp;(YEAR(A3547)-1)&amp;"-"&amp;RIGHT(YEAR(A3547),2))</f>
        <v>FY 2015-16</v>
      </c>
      <c r="E3547" s="5" t="s">
        <v>13</v>
      </c>
      <c r="F3547" s="7" t="n">
        <v>4047.72</v>
      </c>
      <c r="G3547" s="7" t="n">
        <v>4694.47</v>
      </c>
      <c r="H3547" s="7" t="n">
        <v>-646.75</v>
      </c>
      <c r="I3547" s="7" t="n">
        <v>-101.29</v>
      </c>
      <c r="J3547" s="8" t="n">
        <v>63.8495</v>
      </c>
    </row>
    <row r="3548" customFormat="false" ht="15" hidden="false" customHeight="false" outlineLevel="0" collapsed="false">
      <c r="A3548" s="4" t="n">
        <v>42177</v>
      </c>
      <c r="B3548" s="5" t="n">
        <v>2015</v>
      </c>
      <c r="C3548" s="5" t="n">
        <v>6</v>
      </c>
      <c r="D3548" s="6" t="str">
        <f aca="false">IF(MONTH(A3548)&gt;=4,"FY "&amp;YEAR(A3548)&amp;"-"&amp;RIGHT(YEAR(A3548)+1,2),"FY "&amp;(YEAR(A3548)-1)&amp;"-"&amp;RIGHT(YEAR(A3548),2))</f>
        <v>FY 2015-16</v>
      </c>
      <c r="E3548" s="5" t="s">
        <v>13</v>
      </c>
      <c r="F3548" s="7" t="n">
        <v>6463.26</v>
      </c>
      <c r="G3548" s="7" t="n">
        <v>6571.45</v>
      </c>
      <c r="H3548" s="7" t="n">
        <v>-108.19</v>
      </c>
      <c r="I3548" s="7" t="n">
        <v>-16.95</v>
      </c>
      <c r="J3548" s="8" t="n">
        <v>63.8195</v>
      </c>
    </row>
    <row r="3549" customFormat="false" ht="15" hidden="false" customHeight="false" outlineLevel="0" collapsed="false">
      <c r="A3549" s="4" t="n">
        <v>42178</v>
      </c>
      <c r="B3549" s="5" t="n">
        <v>2015</v>
      </c>
      <c r="C3549" s="5" t="n">
        <v>6</v>
      </c>
      <c r="D3549" s="6" t="str">
        <f aca="false">IF(MONTH(A3549)&gt;=4,"FY "&amp;YEAR(A3549)&amp;"-"&amp;RIGHT(YEAR(A3549)+1,2),"FY "&amp;(YEAR(A3549)-1)&amp;"-"&amp;RIGHT(YEAR(A3549),2))</f>
        <v>FY 2015-16</v>
      </c>
      <c r="E3549" s="5" t="s">
        <v>13</v>
      </c>
      <c r="F3549" s="7" t="n">
        <v>3532.71</v>
      </c>
      <c r="G3549" s="7" t="n">
        <v>2828.8</v>
      </c>
      <c r="H3549" s="7" t="n">
        <v>703.91</v>
      </c>
      <c r="I3549" s="7" t="n">
        <v>110.84</v>
      </c>
      <c r="J3549" s="8" t="n">
        <v>63.5098</v>
      </c>
    </row>
    <row r="3550" customFormat="false" ht="15" hidden="false" customHeight="false" outlineLevel="0" collapsed="false">
      <c r="A3550" s="4" t="n">
        <v>42179</v>
      </c>
      <c r="B3550" s="5" t="n">
        <v>2015</v>
      </c>
      <c r="C3550" s="5" t="n">
        <v>6</v>
      </c>
      <c r="D3550" s="6" t="str">
        <f aca="false">IF(MONTH(A3550)&gt;=4,"FY "&amp;YEAR(A3550)&amp;"-"&amp;RIGHT(YEAR(A3550)+1,2),"FY "&amp;(YEAR(A3550)-1)&amp;"-"&amp;RIGHT(YEAR(A3550),2))</f>
        <v>FY 2015-16</v>
      </c>
      <c r="E3550" s="5" t="s">
        <v>13</v>
      </c>
      <c r="F3550" s="7" t="n">
        <v>3140.12</v>
      </c>
      <c r="G3550" s="7" t="n">
        <v>3452.56</v>
      </c>
      <c r="H3550" s="7" t="n">
        <v>-312.44</v>
      </c>
      <c r="I3550" s="7" t="n">
        <v>-49.1</v>
      </c>
      <c r="J3550" s="8" t="n">
        <v>63.6406</v>
      </c>
    </row>
    <row r="3551" customFormat="false" ht="15" hidden="false" customHeight="false" outlineLevel="0" collapsed="false">
      <c r="A3551" s="4" t="n">
        <v>42180</v>
      </c>
      <c r="B3551" s="5" t="n">
        <v>2015</v>
      </c>
      <c r="C3551" s="5" t="n">
        <v>6</v>
      </c>
      <c r="D3551" s="6" t="str">
        <f aca="false">IF(MONTH(A3551)&gt;=4,"FY "&amp;YEAR(A3551)&amp;"-"&amp;RIGHT(YEAR(A3551)+1,2),"FY "&amp;(YEAR(A3551)-1)&amp;"-"&amp;RIGHT(YEAR(A3551),2))</f>
        <v>FY 2015-16</v>
      </c>
      <c r="E3551" s="5" t="s">
        <v>13</v>
      </c>
      <c r="F3551" s="7" t="n">
        <v>4526.51</v>
      </c>
      <c r="G3551" s="7" t="n">
        <v>4360.2</v>
      </c>
      <c r="H3551" s="7" t="n">
        <v>166.31</v>
      </c>
      <c r="I3551" s="7" t="n">
        <v>26.12</v>
      </c>
      <c r="J3551" s="8" t="n">
        <v>63.66</v>
      </c>
    </row>
    <row r="3552" customFormat="false" ht="15" hidden="false" customHeight="false" outlineLevel="0" collapsed="false">
      <c r="A3552" s="4" t="n">
        <v>42181</v>
      </c>
      <c r="B3552" s="5" t="n">
        <v>2015</v>
      </c>
      <c r="C3552" s="5" t="n">
        <v>6</v>
      </c>
      <c r="D3552" s="6" t="str">
        <f aca="false">IF(MONTH(A3552)&gt;=4,"FY "&amp;YEAR(A3552)&amp;"-"&amp;RIGHT(YEAR(A3552)+1,2),"FY "&amp;(YEAR(A3552)-1)&amp;"-"&amp;RIGHT(YEAR(A3552),2))</f>
        <v>FY 2015-16</v>
      </c>
      <c r="E3552" s="5" t="s">
        <v>13</v>
      </c>
      <c r="F3552" s="7" t="n">
        <v>6954.89</v>
      </c>
      <c r="G3552" s="7" t="n">
        <v>6626.69</v>
      </c>
      <c r="H3552" s="7" t="n">
        <v>328.2</v>
      </c>
      <c r="I3552" s="7" t="n">
        <v>51.59</v>
      </c>
      <c r="J3552" s="8" t="n">
        <v>63.6121</v>
      </c>
    </row>
    <row r="3553" customFormat="false" ht="15" hidden="false" customHeight="false" outlineLevel="0" collapsed="false">
      <c r="A3553" s="4" t="n">
        <v>42184</v>
      </c>
      <c r="B3553" s="5" t="n">
        <v>2015</v>
      </c>
      <c r="C3553" s="5" t="n">
        <v>6</v>
      </c>
      <c r="D3553" s="6" t="str">
        <f aca="false">IF(MONTH(A3553)&gt;=4,"FY "&amp;YEAR(A3553)&amp;"-"&amp;RIGHT(YEAR(A3553)+1,2),"FY "&amp;(YEAR(A3553)-1)&amp;"-"&amp;RIGHT(YEAR(A3553),2))</f>
        <v>FY 2015-16</v>
      </c>
      <c r="E3553" s="5" t="s">
        <v>13</v>
      </c>
      <c r="F3553" s="7" t="n">
        <v>3336.9</v>
      </c>
      <c r="G3553" s="7" t="n">
        <v>3457.17</v>
      </c>
      <c r="H3553" s="7" t="n">
        <v>-120.27</v>
      </c>
      <c r="I3553" s="7" t="n">
        <v>-18.91</v>
      </c>
      <c r="J3553" s="8" t="n">
        <v>63.6042</v>
      </c>
    </row>
    <row r="3554" customFormat="false" ht="15" hidden="false" customHeight="false" outlineLevel="0" collapsed="false">
      <c r="A3554" s="4" t="n">
        <v>42185</v>
      </c>
      <c r="B3554" s="5" t="n">
        <v>2015</v>
      </c>
      <c r="C3554" s="5" t="n">
        <v>6</v>
      </c>
      <c r="D3554" s="6" t="str">
        <f aca="false">IF(MONTH(A3554)&gt;=4,"FY "&amp;YEAR(A3554)&amp;"-"&amp;RIGHT(YEAR(A3554)+1,2),"FY "&amp;(YEAR(A3554)-1)&amp;"-"&amp;RIGHT(YEAR(A3554),2))</f>
        <v>FY 2015-16</v>
      </c>
      <c r="E3554" s="5" t="s">
        <v>13</v>
      </c>
      <c r="F3554" s="7" t="n">
        <v>2779.57</v>
      </c>
      <c r="G3554" s="7" t="n">
        <v>3447.85</v>
      </c>
      <c r="H3554" s="7" t="n">
        <v>-668.28</v>
      </c>
      <c r="I3554" s="7" t="n">
        <v>-104.55</v>
      </c>
      <c r="J3554" s="8" t="n">
        <v>63.917</v>
      </c>
    </row>
    <row r="3555" customFormat="false" ht="15" hidden="false" customHeight="false" outlineLevel="0" collapsed="false">
      <c r="A3555" s="4" t="n">
        <v>42186</v>
      </c>
      <c r="B3555" s="5" t="n">
        <v>2015</v>
      </c>
      <c r="C3555" s="5" t="n">
        <v>7</v>
      </c>
      <c r="D3555" s="6" t="str">
        <f aca="false">IF(MONTH(A3555)&gt;=4,"FY "&amp;YEAR(A3555)&amp;"-"&amp;RIGHT(YEAR(A3555)+1,2),"FY "&amp;(YEAR(A3555)-1)&amp;"-"&amp;RIGHT(YEAR(A3555),2))</f>
        <v>FY 2015-16</v>
      </c>
      <c r="E3555" s="5" t="s">
        <v>13</v>
      </c>
      <c r="F3555" s="7" t="n">
        <v>5135.01</v>
      </c>
      <c r="G3555" s="7" t="n">
        <v>5630.45</v>
      </c>
      <c r="H3555" s="7" t="n">
        <v>-495.44</v>
      </c>
      <c r="I3555" s="7" t="n">
        <v>-77.71</v>
      </c>
      <c r="J3555" s="8" t="n">
        <v>63.7549</v>
      </c>
    </row>
    <row r="3556" customFormat="false" ht="15" hidden="false" customHeight="false" outlineLevel="0" collapsed="false">
      <c r="A3556" s="4" t="n">
        <v>42187</v>
      </c>
      <c r="B3556" s="5" t="n">
        <v>2015</v>
      </c>
      <c r="C3556" s="5" t="n">
        <v>7</v>
      </c>
      <c r="D3556" s="6" t="str">
        <f aca="false">IF(MONTH(A3556)&gt;=4,"FY "&amp;YEAR(A3556)&amp;"-"&amp;RIGHT(YEAR(A3556)+1,2),"FY "&amp;(YEAR(A3556)-1)&amp;"-"&amp;RIGHT(YEAR(A3556),2))</f>
        <v>FY 2015-16</v>
      </c>
      <c r="E3556" s="5" t="s">
        <v>13</v>
      </c>
      <c r="F3556" s="7" t="n">
        <v>4416.93</v>
      </c>
      <c r="G3556" s="7" t="n">
        <v>4321.61</v>
      </c>
      <c r="H3556" s="7" t="n">
        <v>95.32</v>
      </c>
      <c r="I3556" s="7" t="n">
        <v>14.98</v>
      </c>
      <c r="J3556" s="8" t="n">
        <v>63.6223</v>
      </c>
    </row>
    <row r="3557" customFormat="false" ht="15" hidden="false" customHeight="false" outlineLevel="0" collapsed="false">
      <c r="A3557" s="4" t="n">
        <v>42188</v>
      </c>
      <c r="B3557" s="5" t="n">
        <v>2015</v>
      </c>
      <c r="C3557" s="5" t="n">
        <v>7</v>
      </c>
      <c r="D3557" s="6" t="str">
        <f aca="false">IF(MONTH(A3557)&gt;=4,"FY "&amp;YEAR(A3557)&amp;"-"&amp;RIGHT(YEAR(A3557)+1,2),"FY "&amp;(YEAR(A3557)-1)&amp;"-"&amp;RIGHT(YEAR(A3557),2))</f>
        <v>FY 2015-16</v>
      </c>
      <c r="E3557" s="5" t="s">
        <v>13</v>
      </c>
      <c r="F3557" s="7" t="n">
        <v>3952.31</v>
      </c>
      <c r="G3557" s="7" t="n">
        <v>3377.73</v>
      </c>
      <c r="H3557" s="7" t="n">
        <v>574.58</v>
      </c>
      <c r="I3557" s="7" t="n">
        <v>90.38</v>
      </c>
      <c r="J3557" s="8" t="n">
        <v>63.5705</v>
      </c>
    </row>
    <row r="3558" customFormat="false" ht="15" hidden="false" customHeight="false" outlineLevel="0" collapsed="false">
      <c r="A3558" s="4" t="n">
        <v>42191</v>
      </c>
      <c r="B3558" s="5" t="n">
        <v>2015</v>
      </c>
      <c r="C3558" s="5" t="n">
        <v>7</v>
      </c>
      <c r="D3558" s="6" t="str">
        <f aca="false">IF(MONTH(A3558)&gt;=4,"FY "&amp;YEAR(A3558)&amp;"-"&amp;RIGHT(YEAR(A3558)+1,2),"FY "&amp;(YEAR(A3558)-1)&amp;"-"&amp;RIGHT(YEAR(A3558),2))</f>
        <v>FY 2015-16</v>
      </c>
      <c r="E3558" s="5" t="s">
        <v>13</v>
      </c>
      <c r="F3558" s="7" t="n">
        <v>2576.49</v>
      </c>
      <c r="G3558" s="7" t="n">
        <v>2223.43</v>
      </c>
      <c r="H3558" s="7" t="n">
        <v>353.06</v>
      </c>
      <c r="I3558" s="7" t="n">
        <v>55.69</v>
      </c>
      <c r="J3558" s="8" t="n">
        <v>63.3963</v>
      </c>
    </row>
    <row r="3559" customFormat="false" ht="15" hidden="false" customHeight="false" outlineLevel="0" collapsed="false">
      <c r="A3559" s="4" t="n">
        <v>42192</v>
      </c>
      <c r="B3559" s="5" t="n">
        <v>2015</v>
      </c>
      <c r="C3559" s="5" t="n">
        <v>7</v>
      </c>
      <c r="D3559" s="6" t="str">
        <f aca="false">IF(MONTH(A3559)&gt;=4,"FY "&amp;YEAR(A3559)&amp;"-"&amp;RIGHT(YEAR(A3559)+1,2),"FY "&amp;(YEAR(A3559)-1)&amp;"-"&amp;RIGHT(YEAR(A3559),2))</f>
        <v>FY 2015-16</v>
      </c>
      <c r="E3559" s="5" t="s">
        <v>13</v>
      </c>
      <c r="F3559" s="7" t="n">
        <v>5606.78</v>
      </c>
      <c r="G3559" s="7" t="n">
        <v>2672.91</v>
      </c>
      <c r="H3559" s="7" t="n">
        <v>2933.87</v>
      </c>
      <c r="I3559" s="7" t="n">
        <v>461.46</v>
      </c>
      <c r="J3559" s="8" t="n">
        <v>63.5785</v>
      </c>
    </row>
    <row r="3560" customFormat="false" ht="15" hidden="false" customHeight="false" outlineLevel="0" collapsed="false">
      <c r="A3560" s="4" t="n">
        <v>42193</v>
      </c>
      <c r="B3560" s="5" t="n">
        <v>2015</v>
      </c>
      <c r="C3560" s="5" t="n">
        <v>7</v>
      </c>
      <c r="D3560" s="6" t="str">
        <f aca="false">IF(MONTH(A3560)&gt;=4,"FY "&amp;YEAR(A3560)&amp;"-"&amp;RIGHT(YEAR(A3560)+1,2),"FY "&amp;(YEAR(A3560)-1)&amp;"-"&amp;RIGHT(YEAR(A3560),2))</f>
        <v>FY 2015-16</v>
      </c>
      <c r="E3560" s="5" t="s">
        <v>13</v>
      </c>
      <c r="F3560" s="7" t="n">
        <v>3897.75</v>
      </c>
      <c r="G3560" s="7" t="n">
        <v>3602.05</v>
      </c>
      <c r="H3560" s="7" t="n">
        <v>295.7</v>
      </c>
      <c r="I3560" s="7" t="n">
        <v>46.66</v>
      </c>
      <c r="J3560" s="8" t="n">
        <v>63.3749</v>
      </c>
    </row>
    <row r="3561" customFormat="false" ht="15" hidden="false" customHeight="false" outlineLevel="0" collapsed="false">
      <c r="A3561" s="4" t="n">
        <v>42194</v>
      </c>
      <c r="B3561" s="5" t="n">
        <v>2015</v>
      </c>
      <c r="C3561" s="5" t="n">
        <v>7</v>
      </c>
      <c r="D3561" s="6" t="str">
        <f aca="false">IF(MONTH(A3561)&gt;=4,"FY "&amp;YEAR(A3561)&amp;"-"&amp;RIGHT(YEAR(A3561)+1,2),"FY "&amp;(YEAR(A3561)-1)&amp;"-"&amp;RIGHT(YEAR(A3561),2))</f>
        <v>FY 2015-16</v>
      </c>
      <c r="E3561" s="5" t="s">
        <v>13</v>
      </c>
      <c r="F3561" s="7" t="n">
        <v>6952.74</v>
      </c>
      <c r="G3561" s="7" t="n">
        <v>7291.01</v>
      </c>
      <c r="H3561" s="7" t="n">
        <v>-338.27</v>
      </c>
      <c r="I3561" s="7" t="n">
        <v>-53.21</v>
      </c>
      <c r="J3561" s="8" t="n">
        <v>63.569</v>
      </c>
    </row>
    <row r="3562" customFormat="false" ht="15" hidden="false" customHeight="false" outlineLevel="0" collapsed="false">
      <c r="A3562" s="4" t="n">
        <v>42195</v>
      </c>
      <c r="B3562" s="5" t="n">
        <v>2015</v>
      </c>
      <c r="C3562" s="5" t="n">
        <v>7</v>
      </c>
      <c r="D3562" s="6" t="str">
        <f aca="false">IF(MONTH(A3562)&gt;=4,"FY "&amp;YEAR(A3562)&amp;"-"&amp;RIGHT(YEAR(A3562)+1,2),"FY "&amp;(YEAR(A3562)-1)&amp;"-"&amp;RIGHT(YEAR(A3562),2))</f>
        <v>FY 2015-16</v>
      </c>
      <c r="E3562" s="5" t="s">
        <v>13</v>
      </c>
      <c r="F3562" s="7" t="n">
        <v>3733.77</v>
      </c>
      <c r="G3562" s="7" t="n">
        <v>3984.89</v>
      </c>
      <c r="H3562" s="7" t="n">
        <v>-251.12</v>
      </c>
      <c r="I3562" s="7" t="n">
        <v>-39.54</v>
      </c>
      <c r="J3562" s="8" t="n">
        <v>63.5065</v>
      </c>
    </row>
    <row r="3563" customFormat="false" ht="15" hidden="false" customHeight="false" outlineLevel="0" collapsed="false">
      <c r="A3563" s="4" t="n">
        <v>42198</v>
      </c>
      <c r="B3563" s="5" t="n">
        <v>2015</v>
      </c>
      <c r="C3563" s="5" t="n">
        <v>7</v>
      </c>
      <c r="D3563" s="6" t="str">
        <f aca="false">IF(MONTH(A3563)&gt;=4,"FY "&amp;YEAR(A3563)&amp;"-"&amp;RIGHT(YEAR(A3563)+1,2),"FY "&amp;(YEAR(A3563)-1)&amp;"-"&amp;RIGHT(YEAR(A3563),2))</f>
        <v>FY 2015-16</v>
      </c>
      <c r="E3563" s="5" t="s">
        <v>13</v>
      </c>
      <c r="F3563" s="7" t="n">
        <v>5048.2</v>
      </c>
      <c r="G3563" s="7" t="n">
        <v>5386.61</v>
      </c>
      <c r="H3563" s="7" t="n">
        <v>-338.41</v>
      </c>
      <c r="I3563" s="7" t="n">
        <v>-53.4</v>
      </c>
      <c r="J3563" s="8" t="n">
        <v>63.3793</v>
      </c>
    </row>
    <row r="3564" customFormat="false" ht="15" hidden="false" customHeight="false" outlineLevel="0" collapsed="false">
      <c r="A3564" s="4" t="n">
        <v>42199</v>
      </c>
      <c r="B3564" s="5" t="n">
        <v>2015</v>
      </c>
      <c r="C3564" s="5" t="n">
        <v>7</v>
      </c>
      <c r="D3564" s="6" t="str">
        <f aca="false">IF(MONTH(A3564)&gt;=4,"FY "&amp;YEAR(A3564)&amp;"-"&amp;RIGHT(YEAR(A3564)+1,2),"FY "&amp;(YEAR(A3564)-1)&amp;"-"&amp;RIGHT(YEAR(A3564),2))</f>
        <v>FY 2015-16</v>
      </c>
      <c r="E3564" s="5" t="s">
        <v>13</v>
      </c>
      <c r="F3564" s="7" t="n">
        <v>3475.24</v>
      </c>
      <c r="G3564" s="7" t="n">
        <v>2923.06</v>
      </c>
      <c r="H3564" s="7" t="n">
        <v>552.18</v>
      </c>
      <c r="I3564" s="7" t="n">
        <v>87</v>
      </c>
      <c r="J3564" s="8" t="n">
        <v>63.4655</v>
      </c>
    </row>
    <row r="3565" customFormat="false" ht="15" hidden="false" customHeight="false" outlineLevel="0" collapsed="false">
      <c r="A3565" s="4" t="n">
        <v>42200</v>
      </c>
      <c r="B3565" s="5" t="n">
        <v>2015</v>
      </c>
      <c r="C3565" s="5" t="n">
        <v>7</v>
      </c>
      <c r="D3565" s="6" t="str">
        <f aca="false">IF(MONTH(A3565)&gt;=4,"FY "&amp;YEAR(A3565)&amp;"-"&amp;RIGHT(YEAR(A3565)+1,2),"FY "&amp;(YEAR(A3565)-1)&amp;"-"&amp;RIGHT(YEAR(A3565),2))</f>
        <v>FY 2015-16</v>
      </c>
      <c r="E3565" s="5" t="s">
        <v>13</v>
      </c>
      <c r="F3565" s="7" t="n">
        <v>3151.6</v>
      </c>
      <c r="G3565" s="7" t="n">
        <v>2846.38</v>
      </c>
      <c r="H3565" s="7" t="n">
        <v>305.22</v>
      </c>
      <c r="I3565" s="7" t="n">
        <v>48.07</v>
      </c>
      <c r="J3565" s="8" t="n">
        <v>63.4978</v>
      </c>
    </row>
    <row r="3566" customFormat="false" ht="15" hidden="false" customHeight="false" outlineLevel="0" collapsed="false">
      <c r="A3566" s="4" t="n">
        <v>42201</v>
      </c>
      <c r="B3566" s="5" t="n">
        <v>2015</v>
      </c>
      <c r="C3566" s="5" t="n">
        <v>7</v>
      </c>
      <c r="D3566" s="6" t="str">
        <f aca="false">IF(MONTH(A3566)&gt;=4,"FY "&amp;YEAR(A3566)&amp;"-"&amp;RIGHT(YEAR(A3566)+1,2),"FY "&amp;(YEAR(A3566)-1)&amp;"-"&amp;RIGHT(YEAR(A3566),2))</f>
        <v>FY 2015-16</v>
      </c>
      <c r="E3566" s="5" t="s">
        <v>13</v>
      </c>
      <c r="F3566" s="7" t="n">
        <v>3377.63</v>
      </c>
      <c r="G3566" s="7" t="n">
        <v>2866.25</v>
      </c>
      <c r="H3566" s="7" t="n">
        <v>511.38</v>
      </c>
      <c r="I3566" s="7" t="n">
        <v>80.68</v>
      </c>
      <c r="J3566" s="8" t="n">
        <v>63.3847</v>
      </c>
    </row>
    <row r="3567" customFormat="false" ht="15" hidden="false" customHeight="false" outlineLevel="0" collapsed="false">
      <c r="A3567" s="4" t="n">
        <v>42202</v>
      </c>
      <c r="B3567" s="5" t="n">
        <v>2015</v>
      </c>
      <c r="C3567" s="5" t="n">
        <v>7</v>
      </c>
      <c r="D3567" s="6" t="str">
        <f aca="false">IF(MONTH(A3567)&gt;=4,"FY "&amp;YEAR(A3567)&amp;"-"&amp;RIGHT(YEAR(A3567)+1,2),"FY "&amp;(YEAR(A3567)-1)&amp;"-"&amp;RIGHT(YEAR(A3567),2))</f>
        <v>FY 2015-16</v>
      </c>
      <c r="E3567" s="5" t="s">
        <v>13</v>
      </c>
      <c r="F3567" s="7" t="n">
        <v>3238.77</v>
      </c>
      <c r="G3567" s="7" t="n">
        <v>2484.1</v>
      </c>
      <c r="H3567" s="7" t="n">
        <v>754.67</v>
      </c>
      <c r="I3567" s="7" t="n">
        <v>118.85</v>
      </c>
      <c r="J3567" s="8" t="n">
        <v>63.4955</v>
      </c>
    </row>
    <row r="3568" customFormat="false" ht="15" hidden="false" customHeight="false" outlineLevel="0" collapsed="false">
      <c r="A3568" s="4" t="n">
        <v>42205</v>
      </c>
      <c r="B3568" s="5" t="n">
        <v>2015</v>
      </c>
      <c r="C3568" s="5" t="n">
        <v>7</v>
      </c>
      <c r="D3568" s="6" t="str">
        <f aca="false">IF(MONTH(A3568)&gt;=4,"FY "&amp;YEAR(A3568)&amp;"-"&amp;RIGHT(YEAR(A3568)+1,2),"FY "&amp;(YEAR(A3568)-1)&amp;"-"&amp;RIGHT(YEAR(A3568),2))</f>
        <v>FY 2015-16</v>
      </c>
      <c r="E3568" s="5" t="s">
        <v>13</v>
      </c>
      <c r="F3568" s="7" t="n">
        <v>3629.75</v>
      </c>
      <c r="G3568" s="7" t="n">
        <v>2726.02</v>
      </c>
      <c r="H3568" s="7" t="n">
        <v>903.73</v>
      </c>
      <c r="I3568" s="7" t="n">
        <v>142.33</v>
      </c>
      <c r="J3568" s="8" t="n">
        <v>63.4928</v>
      </c>
    </row>
    <row r="3569" customFormat="false" ht="15" hidden="false" customHeight="false" outlineLevel="0" collapsed="false">
      <c r="A3569" s="4" t="n">
        <v>42206</v>
      </c>
      <c r="B3569" s="5" t="n">
        <v>2015</v>
      </c>
      <c r="C3569" s="5" t="n">
        <v>7</v>
      </c>
      <c r="D3569" s="6" t="str">
        <f aca="false">IF(MONTH(A3569)&gt;=4,"FY "&amp;YEAR(A3569)&amp;"-"&amp;RIGHT(YEAR(A3569)+1,2),"FY "&amp;(YEAR(A3569)-1)&amp;"-"&amp;RIGHT(YEAR(A3569),2))</f>
        <v>FY 2015-16</v>
      </c>
      <c r="E3569" s="5" t="s">
        <v>13</v>
      </c>
      <c r="F3569" s="7" t="n">
        <v>3288.74</v>
      </c>
      <c r="G3569" s="7" t="n">
        <v>2498.82</v>
      </c>
      <c r="H3569" s="7" t="n">
        <v>789.92</v>
      </c>
      <c r="I3569" s="7" t="n">
        <v>124.29</v>
      </c>
      <c r="J3569" s="8" t="n">
        <v>63.551</v>
      </c>
    </row>
    <row r="3570" customFormat="false" ht="15" hidden="false" customHeight="false" outlineLevel="0" collapsed="false">
      <c r="A3570" s="4" t="n">
        <v>42207</v>
      </c>
      <c r="B3570" s="5" t="n">
        <v>2015</v>
      </c>
      <c r="C3570" s="5" t="n">
        <v>7</v>
      </c>
      <c r="D3570" s="6" t="str">
        <f aca="false">IF(MONTH(A3570)&gt;=4,"FY "&amp;YEAR(A3570)&amp;"-"&amp;RIGHT(YEAR(A3570)+1,2),"FY "&amp;(YEAR(A3570)-1)&amp;"-"&amp;RIGHT(YEAR(A3570),2))</f>
        <v>FY 2015-16</v>
      </c>
      <c r="E3570" s="5" t="s">
        <v>13</v>
      </c>
      <c r="F3570" s="7" t="n">
        <v>4408.12</v>
      </c>
      <c r="G3570" s="7" t="n">
        <v>4567.22</v>
      </c>
      <c r="H3570" s="7" t="n">
        <v>-159.1</v>
      </c>
      <c r="I3570" s="7" t="n">
        <v>-24.99</v>
      </c>
      <c r="J3570" s="8" t="n">
        <v>63.6506</v>
      </c>
    </row>
    <row r="3571" customFormat="false" ht="15" hidden="false" customHeight="false" outlineLevel="0" collapsed="false">
      <c r="A3571" s="4" t="n">
        <v>42208</v>
      </c>
      <c r="B3571" s="5" t="n">
        <v>2015</v>
      </c>
      <c r="C3571" s="5" t="n">
        <v>7</v>
      </c>
      <c r="D3571" s="6" t="str">
        <f aca="false">IF(MONTH(A3571)&gt;=4,"FY "&amp;YEAR(A3571)&amp;"-"&amp;RIGHT(YEAR(A3571)+1,2),"FY "&amp;(YEAR(A3571)-1)&amp;"-"&amp;RIGHT(YEAR(A3571),2))</f>
        <v>FY 2015-16</v>
      </c>
      <c r="E3571" s="5" t="s">
        <v>13</v>
      </c>
      <c r="F3571" s="7" t="n">
        <v>4001.57</v>
      </c>
      <c r="G3571" s="7" t="n">
        <v>3533.73</v>
      </c>
      <c r="H3571" s="7" t="n">
        <v>467.84</v>
      </c>
      <c r="I3571" s="7" t="n">
        <v>73.64</v>
      </c>
      <c r="J3571" s="8" t="n">
        <v>63.5283</v>
      </c>
    </row>
    <row r="3572" customFormat="false" ht="15" hidden="false" customHeight="false" outlineLevel="0" collapsed="false">
      <c r="A3572" s="4" t="n">
        <v>42209</v>
      </c>
      <c r="B3572" s="5" t="n">
        <v>2015</v>
      </c>
      <c r="C3572" s="5" t="n">
        <v>7</v>
      </c>
      <c r="D3572" s="6" t="str">
        <f aca="false">IF(MONTH(A3572)&gt;=4,"FY "&amp;YEAR(A3572)&amp;"-"&amp;RIGHT(YEAR(A3572)+1,2),"FY "&amp;(YEAR(A3572)-1)&amp;"-"&amp;RIGHT(YEAR(A3572),2))</f>
        <v>FY 2015-16</v>
      </c>
      <c r="E3572" s="5" t="s">
        <v>13</v>
      </c>
      <c r="F3572" s="7" t="n">
        <v>3860.41</v>
      </c>
      <c r="G3572" s="7" t="n">
        <v>3554.42</v>
      </c>
      <c r="H3572" s="7" t="n">
        <v>305.99</v>
      </c>
      <c r="I3572" s="7" t="n">
        <v>48.02</v>
      </c>
      <c r="J3572" s="8" t="n">
        <v>63.7138</v>
      </c>
    </row>
    <row r="3573" customFormat="false" ht="15" hidden="false" customHeight="false" outlineLevel="0" collapsed="false">
      <c r="A3573" s="4" t="n">
        <v>42212</v>
      </c>
      <c r="B3573" s="5" t="n">
        <v>2015</v>
      </c>
      <c r="C3573" s="5" t="n">
        <v>7</v>
      </c>
      <c r="D3573" s="6" t="str">
        <f aca="false">IF(MONTH(A3573)&gt;=4,"FY "&amp;YEAR(A3573)&amp;"-"&amp;RIGHT(YEAR(A3573)+1,2),"FY "&amp;(YEAR(A3573)-1)&amp;"-"&amp;RIGHT(YEAR(A3573),2))</f>
        <v>FY 2015-16</v>
      </c>
      <c r="E3573" s="5" t="s">
        <v>13</v>
      </c>
      <c r="F3573" s="7" t="n">
        <v>3455.61</v>
      </c>
      <c r="G3573" s="7" t="n">
        <v>3412.61</v>
      </c>
      <c r="H3573" s="7" t="n">
        <v>43</v>
      </c>
      <c r="I3573" s="7" t="n">
        <v>6.73</v>
      </c>
      <c r="J3573" s="8" t="n">
        <v>63.8916</v>
      </c>
    </row>
    <row r="3574" customFormat="false" ht="15" hidden="false" customHeight="false" outlineLevel="0" collapsed="false">
      <c r="A3574" s="4" t="n">
        <v>42213</v>
      </c>
      <c r="B3574" s="5" t="n">
        <v>2015</v>
      </c>
      <c r="C3574" s="5" t="n">
        <v>7</v>
      </c>
      <c r="D3574" s="6" t="str">
        <f aca="false">IF(MONTH(A3574)&gt;=4,"FY "&amp;YEAR(A3574)&amp;"-"&amp;RIGHT(YEAR(A3574)+1,2),"FY "&amp;(YEAR(A3574)-1)&amp;"-"&amp;RIGHT(YEAR(A3574),2))</f>
        <v>FY 2015-16</v>
      </c>
      <c r="E3574" s="5" t="s">
        <v>13</v>
      </c>
      <c r="F3574" s="7" t="n">
        <v>3913.19</v>
      </c>
      <c r="G3574" s="7" t="n">
        <v>4671.41</v>
      </c>
      <c r="H3574" s="7" t="n">
        <v>-758.22</v>
      </c>
      <c r="I3574" s="7" t="n">
        <v>-118.46</v>
      </c>
      <c r="J3574" s="8" t="n">
        <v>64.0028</v>
      </c>
    </row>
    <row r="3575" customFormat="false" ht="15" hidden="false" customHeight="false" outlineLevel="0" collapsed="false">
      <c r="A3575" s="4" t="n">
        <v>42214</v>
      </c>
      <c r="B3575" s="5" t="n">
        <v>2015</v>
      </c>
      <c r="C3575" s="5" t="n">
        <v>7</v>
      </c>
      <c r="D3575" s="6" t="str">
        <f aca="false">IF(MONTH(A3575)&gt;=4,"FY "&amp;YEAR(A3575)&amp;"-"&amp;RIGHT(YEAR(A3575)+1,2),"FY "&amp;(YEAR(A3575)-1)&amp;"-"&amp;RIGHT(YEAR(A3575),2))</f>
        <v>FY 2015-16</v>
      </c>
      <c r="E3575" s="5" t="s">
        <v>13</v>
      </c>
      <c r="F3575" s="7" t="n">
        <v>4235.14</v>
      </c>
      <c r="G3575" s="7" t="n">
        <v>5545.3</v>
      </c>
      <c r="H3575" s="7" t="n">
        <v>-1310.16</v>
      </c>
      <c r="I3575" s="7" t="n">
        <v>-204.62</v>
      </c>
      <c r="J3575" s="8" t="n">
        <v>64.027</v>
      </c>
    </row>
    <row r="3576" customFormat="false" ht="15" hidden="false" customHeight="false" outlineLevel="0" collapsed="false">
      <c r="A3576" s="4" t="n">
        <v>42215</v>
      </c>
      <c r="B3576" s="5" t="n">
        <v>2015</v>
      </c>
      <c r="C3576" s="5" t="n">
        <v>7</v>
      </c>
      <c r="D3576" s="6" t="str">
        <f aca="false">IF(MONTH(A3576)&gt;=4,"FY "&amp;YEAR(A3576)&amp;"-"&amp;RIGHT(YEAR(A3576)+1,2),"FY "&amp;(YEAR(A3576)-1)&amp;"-"&amp;RIGHT(YEAR(A3576),2))</f>
        <v>FY 2015-16</v>
      </c>
      <c r="E3576" s="5" t="s">
        <v>13</v>
      </c>
      <c r="F3576" s="7" t="n">
        <v>4324.76</v>
      </c>
      <c r="G3576" s="7" t="n">
        <v>4444.43</v>
      </c>
      <c r="H3576" s="7" t="n">
        <v>-119.67</v>
      </c>
      <c r="I3576" s="7" t="n">
        <v>-18.73</v>
      </c>
      <c r="J3576" s="8" t="n">
        <v>63.8943</v>
      </c>
    </row>
    <row r="3577" customFormat="false" ht="15" hidden="false" customHeight="false" outlineLevel="0" collapsed="false">
      <c r="A3577" s="4" t="n">
        <v>42216</v>
      </c>
      <c r="B3577" s="5" t="n">
        <v>2015</v>
      </c>
      <c r="C3577" s="5" t="n">
        <v>7</v>
      </c>
      <c r="D3577" s="6" t="str">
        <f aca="false">IF(MONTH(A3577)&gt;=4,"FY "&amp;YEAR(A3577)&amp;"-"&amp;RIGHT(YEAR(A3577)+1,2),"FY "&amp;(YEAR(A3577)-1)&amp;"-"&amp;RIGHT(YEAR(A3577),2))</f>
        <v>FY 2015-16</v>
      </c>
      <c r="E3577" s="5" t="s">
        <v>13</v>
      </c>
      <c r="F3577" s="7" t="n">
        <v>5688.28</v>
      </c>
      <c r="G3577" s="7" t="n">
        <v>5485.36</v>
      </c>
      <c r="H3577" s="7" t="n">
        <v>202.92</v>
      </c>
      <c r="I3577" s="7" t="n">
        <v>31.7</v>
      </c>
      <c r="J3577" s="8" t="n">
        <v>64.0061</v>
      </c>
    </row>
    <row r="3578" customFormat="false" ht="15" hidden="false" customHeight="false" outlineLevel="0" collapsed="false">
      <c r="A3578" s="4" t="n">
        <v>42219</v>
      </c>
      <c r="B3578" s="5" t="n">
        <v>2015</v>
      </c>
      <c r="C3578" s="5" t="n">
        <v>8</v>
      </c>
      <c r="D3578" s="6" t="str">
        <f aca="false">IF(MONTH(A3578)&gt;=4,"FY "&amp;YEAR(A3578)&amp;"-"&amp;RIGHT(YEAR(A3578)+1,2),"FY "&amp;(YEAR(A3578)-1)&amp;"-"&amp;RIGHT(YEAR(A3578),2))</f>
        <v>FY 2015-16</v>
      </c>
      <c r="E3578" s="5" t="s">
        <v>13</v>
      </c>
      <c r="F3578" s="7" t="n">
        <v>5594.24</v>
      </c>
      <c r="G3578" s="7" t="n">
        <v>5819.42</v>
      </c>
      <c r="H3578" s="7" t="n">
        <v>-225.18</v>
      </c>
      <c r="I3578" s="7" t="n">
        <v>-35.18</v>
      </c>
      <c r="J3578" s="8" t="n">
        <v>64.0054</v>
      </c>
    </row>
    <row r="3579" customFormat="false" ht="15" hidden="false" customHeight="false" outlineLevel="0" collapsed="false">
      <c r="A3579" s="4" t="n">
        <v>42220</v>
      </c>
      <c r="B3579" s="5" t="n">
        <v>2015</v>
      </c>
      <c r="C3579" s="5" t="n">
        <v>8</v>
      </c>
      <c r="D3579" s="6" t="str">
        <f aca="false">IF(MONTH(A3579)&gt;=4,"FY "&amp;YEAR(A3579)&amp;"-"&amp;RIGHT(YEAR(A3579)+1,2),"FY "&amp;(YEAR(A3579)-1)&amp;"-"&amp;RIGHT(YEAR(A3579),2))</f>
        <v>FY 2015-16</v>
      </c>
      <c r="E3579" s="5" t="s">
        <v>13</v>
      </c>
      <c r="F3579" s="7" t="n">
        <v>4496.63</v>
      </c>
      <c r="G3579" s="7" t="n">
        <v>4066.52</v>
      </c>
      <c r="H3579" s="7" t="n">
        <v>430.11</v>
      </c>
      <c r="I3579" s="7" t="n">
        <v>67.24</v>
      </c>
      <c r="J3579" s="8" t="n">
        <v>63.9623</v>
      </c>
    </row>
    <row r="3580" customFormat="false" ht="15" hidden="false" customHeight="false" outlineLevel="0" collapsed="false">
      <c r="A3580" s="4" t="n">
        <v>42221</v>
      </c>
      <c r="B3580" s="5" t="n">
        <v>2015</v>
      </c>
      <c r="C3580" s="5" t="n">
        <v>8</v>
      </c>
      <c r="D3580" s="6" t="str">
        <f aca="false">IF(MONTH(A3580)&gt;=4,"FY "&amp;YEAR(A3580)&amp;"-"&amp;RIGHT(YEAR(A3580)+1,2),"FY "&amp;(YEAR(A3580)-1)&amp;"-"&amp;RIGHT(YEAR(A3580),2))</f>
        <v>FY 2015-16</v>
      </c>
      <c r="E3580" s="5" t="s">
        <v>13</v>
      </c>
      <c r="F3580" s="7" t="n">
        <v>6042.64</v>
      </c>
      <c r="G3580" s="7" t="n">
        <v>5707.53</v>
      </c>
      <c r="H3580" s="7" t="n">
        <v>335.11</v>
      </c>
      <c r="I3580" s="7" t="n">
        <v>52.42</v>
      </c>
      <c r="J3580" s="8" t="n">
        <v>63.9315</v>
      </c>
    </row>
    <row r="3581" customFormat="false" ht="15" hidden="false" customHeight="false" outlineLevel="0" collapsed="false">
      <c r="A3581" s="4" t="n">
        <v>42222</v>
      </c>
      <c r="B3581" s="5" t="n">
        <v>2015</v>
      </c>
      <c r="C3581" s="5" t="n">
        <v>8</v>
      </c>
      <c r="D3581" s="6" t="str">
        <f aca="false">IF(MONTH(A3581)&gt;=4,"FY "&amp;YEAR(A3581)&amp;"-"&amp;RIGHT(YEAR(A3581)+1,2),"FY "&amp;(YEAR(A3581)-1)&amp;"-"&amp;RIGHT(YEAR(A3581),2))</f>
        <v>FY 2015-16</v>
      </c>
      <c r="E3581" s="5" t="s">
        <v>13</v>
      </c>
      <c r="F3581" s="7" t="n">
        <v>4708.1</v>
      </c>
      <c r="G3581" s="7" t="n">
        <v>3981.09</v>
      </c>
      <c r="H3581" s="7" t="n">
        <v>727.01</v>
      </c>
      <c r="I3581" s="7" t="n">
        <v>113.93</v>
      </c>
      <c r="J3581" s="8" t="n">
        <v>63.8159</v>
      </c>
    </row>
    <row r="3582" customFormat="false" ht="15" hidden="false" customHeight="false" outlineLevel="0" collapsed="false">
      <c r="A3582" s="4" t="n">
        <v>42223</v>
      </c>
      <c r="B3582" s="5" t="n">
        <v>2015</v>
      </c>
      <c r="C3582" s="5" t="n">
        <v>8</v>
      </c>
      <c r="D3582" s="6" t="str">
        <f aca="false">IF(MONTH(A3582)&gt;=4,"FY "&amp;YEAR(A3582)&amp;"-"&amp;RIGHT(YEAR(A3582)+1,2),"FY "&amp;(YEAR(A3582)-1)&amp;"-"&amp;RIGHT(YEAR(A3582),2))</f>
        <v>FY 2015-16</v>
      </c>
      <c r="E3582" s="5" t="s">
        <v>13</v>
      </c>
      <c r="F3582" s="7" t="n">
        <v>4066.08</v>
      </c>
      <c r="G3582" s="7" t="n">
        <v>3780.79</v>
      </c>
      <c r="H3582" s="7" t="n">
        <v>285.29</v>
      </c>
      <c r="I3582" s="7" t="n">
        <v>44.74</v>
      </c>
      <c r="J3582" s="8" t="n">
        <v>63.7603</v>
      </c>
    </row>
    <row r="3583" customFormat="false" ht="15" hidden="false" customHeight="false" outlineLevel="0" collapsed="false">
      <c r="A3583" s="4" t="n">
        <v>42226</v>
      </c>
      <c r="B3583" s="5" t="n">
        <v>2015</v>
      </c>
      <c r="C3583" s="5" t="n">
        <v>8</v>
      </c>
      <c r="D3583" s="6" t="str">
        <f aca="false">IF(MONTH(A3583)&gt;=4,"FY "&amp;YEAR(A3583)&amp;"-"&amp;RIGHT(YEAR(A3583)+1,2),"FY "&amp;(YEAR(A3583)-1)&amp;"-"&amp;RIGHT(YEAR(A3583),2))</f>
        <v>FY 2015-16</v>
      </c>
      <c r="E3583" s="5" t="s">
        <v>13</v>
      </c>
      <c r="F3583" s="7" t="n">
        <v>3794.82</v>
      </c>
      <c r="G3583" s="7" t="n">
        <v>3674.85</v>
      </c>
      <c r="H3583" s="7" t="n">
        <v>119.97</v>
      </c>
      <c r="I3583" s="7" t="n">
        <v>18.79</v>
      </c>
      <c r="J3583" s="8" t="n">
        <v>63.8061</v>
      </c>
    </row>
    <row r="3584" customFormat="false" ht="15" hidden="false" customHeight="false" outlineLevel="0" collapsed="false">
      <c r="A3584" s="4" t="n">
        <v>42227</v>
      </c>
      <c r="B3584" s="5" t="n">
        <v>2015</v>
      </c>
      <c r="C3584" s="5" t="n">
        <v>8</v>
      </c>
      <c r="D3584" s="6" t="str">
        <f aca="false">IF(MONTH(A3584)&gt;=4,"FY "&amp;YEAR(A3584)&amp;"-"&amp;RIGHT(YEAR(A3584)+1,2),"FY "&amp;(YEAR(A3584)-1)&amp;"-"&amp;RIGHT(YEAR(A3584),2))</f>
        <v>FY 2015-16</v>
      </c>
      <c r="E3584" s="5" t="s">
        <v>13</v>
      </c>
      <c r="F3584" s="7" t="n">
        <v>3574.83</v>
      </c>
      <c r="G3584" s="7" t="n">
        <v>3505.78</v>
      </c>
      <c r="H3584" s="7" t="n">
        <v>69.05</v>
      </c>
      <c r="I3584" s="7" t="n">
        <v>10.83</v>
      </c>
      <c r="J3584" s="8" t="n">
        <v>63.759</v>
      </c>
    </row>
    <row r="3585" customFormat="false" ht="15" hidden="false" customHeight="false" outlineLevel="0" collapsed="false">
      <c r="A3585" s="4" t="n">
        <v>42228</v>
      </c>
      <c r="B3585" s="5" t="n">
        <v>2015</v>
      </c>
      <c r="C3585" s="5" t="n">
        <v>8</v>
      </c>
      <c r="D3585" s="6" t="str">
        <f aca="false">IF(MONTH(A3585)&gt;=4,"FY "&amp;YEAR(A3585)&amp;"-"&amp;RIGHT(YEAR(A3585)+1,2),"FY "&amp;(YEAR(A3585)-1)&amp;"-"&amp;RIGHT(YEAR(A3585),2))</f>
        <v>FY 2015-16</v>
      </c>
      <c r="E3585" s="5" t="s">
        <v>13</v>
      </c>
      <c r="F3585" s="7" t="n">
        <v>3544.23</v>
      </c>
      <c r="G3585" s="7" t="n">
        <v>4175.31</v>
      </c>
      <c r="H3585" s="7" t="n">
        <v>-631.08</v>
      </c>
      <c r="I3585" s="7" t="n">
        <v>-98.34</v>
      </c>
      <c r="J3585" s="8" t="n">
        <v>64.1732</v>
      </c>
    </row>
    <row r="3586" customFormat="false" ht="15" hidden="false" customHeight="false" outlineLevel="0" collapsed="false">
      <c r="A3586" s="4" t="n">
        <v>42229</v>
      </c>
      <c r="B3586" s="5" t="n">
        <v>2015</v>
      </c>
      <c r="C3586" s="5" t="n">
        <v>8</v>
      </c>
      <c r="D3586" s="6" t="str">
        <f aca="false">IF(MONTH(A3586)&gt;=4,"FY "&amp;YEAR(A3586)&amp;"-"&amp;RIGHT(YEAR(A3586)+1,2),"FY "&amp;(YEAR(A3586)-1)&amp;"-"&amp;RIGHT(YEAR(A3586),2))</f>
        <v>FY 2015-16</v>
      </c>
      <c r="E3586" s="5" t="s">
        <v>13</v>
      </c>
      <c r="F3586" s="7" t="n">
        <v>3776.25</v>
      </c>
      <c r="G3586" s="7" t="n">
        <v>5570.56</v>
      </c>
      <c r="H3586" s="7" t="n">
        <v>-1794.31</v>
      </c>
      <c r="I3586" s="7" t="n">
        <v>-276.79</v>
      </c>
      <c r="J3586" s="8" t="n">
        <v>64.827</v>
      </c>
    </row>
    <row r="3587" customFormat="false" ht="15" hidden="false" customHeight="false" outlineLevel="0" collapsed="false">
      <c r="A3587" s="4" t="n">
        <v>42230</v>
      </c>
      <c r="B3587" s="5" t="n">
        <v>2015</v>
      </c>
      <c r="C3587" s="5" t="n">
        <v>8</v>
      </c>
      <c r="D3587" s="6" t="str">
        <f aca="false">IF(MONTH(A3587)&gt;=4,"FY "&amp;YEAR(A3587)&amp;"-"&amp;RIGHT(YEAR(A3587)+1,2),"FY "&amp;(YEAR(A3587)-1)&amp;"-"&amp;RIGHT(YEAR(A3587),2))</f>
        <v>FY 2015-16</v>
      </c>
      <c r="E3587" s="5" t="s">
        <v>13</v>
      </c>
      <c r="F3587" s="7" t="n">
        <v>3906.9</v>
      </c>
      <c r="G3587" s="7" t="n">
        <v>4397.87</v>
      </c>
      <c r="H3587" s="7" t="n">
        <v>-490.97</v>
      </c>
      <c r="I3587" s="7" t="n">
        <v>-75.62</v>
      </c>
      <c r="J3587" s="8" t="n">
        <v>64.9212</v>
      </c>
    </row>
    <row r="3588" customFormat="false" ht="15" hidden="false" customHeight="false" outlineLevel="0" collapsed="false">
      <c r="A3588" s="4" t="n">
        <v>42233</v>
      </c>
      <c r="B3588" s="5" t="n">
        <v>2015</v>
      </c>
      <c r="C3588" s="5" t="n">
        <v>8</v>
      </c>
      <c r="D3588" s="6" t="str">
        <f aca="false">IF(MONTH(A3588)&gt;=4,"FY "&amp;YEAR(A3588)&amp;"-"&amp;RIGHT(YEAR(A3588)+1,2),"FY "&amp;(YEAR(A3588)-1)&amp;"-"&amp;RIGHT(YEAR(A3588),2))</f>
        <v>FY 2015-16</v>
      </c>
      <c r="E3588" s="5" t="s">
        <v>13</v>
      </c>
      <c r="F3588" s="7" t="n">
        <v>4445.12</v>
      </c>
      <c r="G3588" s="7" t="n">
        <v>3984.16</v>
      </c>
      <c r="H3588" s="7" t="n">
        <v>460.96</v>
      </c>
      <c r="I3588" s="7" t="n">
        <v>70.78</v>
      </c>
      <c r="J3588" s="8" t="n">
        <v>65.1225</v>
      </c>
    </row>
    <row r="3589" customFormat="false" ht="15" hidden="false" customHeight="false" outlineLevel="0" collapsed="false">
      <c r="A3589" s="4" t="n">
        <v>42235</v>
      </c>
      <c r="B3589" s="5" t="n">
        <v>2015</v>
      </c>
      <c r="C3589" s="5" t="n">
        <v>8</v>
      </c>
      <c r="D3589" s="6" t="str">
        <f aca="false">IF(MONTH(A3589)&gt;=4,"FY "&amp;YEAR(A3589)&amp;"-"&amp;RIGHT(YEAR(A3589)+1,2),"FY "&amp;(YEAR(A3589)-1)&amp;"-"&amp;RIGHT(YEAR(A3589),2))</f>
        <v>FY 2015-16</v>
      </c>
      <c r="E3589" s="5" t="s">
        <v>13</v>
      </c>
      <c r="F3589" s="7" t="n">
        <v>6977.71</v>
      </c>
      <c r="G3589" s="7" t="n">
        <v>6958.33</v>
      </c>
      <c r="H3589" s="7" t="n">
        <v>19.38</v>
      </c>
      <c r="I3589" s="7" t="n">
        <v>2.97</v>
      </c>
      <c r="J3589" s="8" t="n">
        <v>65.22</v>
      </c>
    </row>
    <row r="3590" customFormat="false" ht="15" hidden="false" customHeight="false" outlineLevel="0" collapsed="false">
      <c r="A3590" s="4" t="n">
        <v>42236</v>
      </c>
      <c r="B3590" s="5" t="n">
        <v>2015</v>
      </c>
      <c r="C3590" s="5" t="n">
        <v>8</v>
      </c>
      <c r="D3590" s="6" t="str">
        <f aca="false">IF(MONTH(A3590)&gt;=4,"FY "&amp;YEAR(A3590)&amp;"-"&amp;RIGHT(YEAR(A3590)+1,2),"FY "&amp;(YEAR(A3590)-1)&amp;"-"&amp;RIGHT(YEAR(A3590),2))</f>
        <v>FY 2015-16</v>
      </c>
      <c r="E3590" s="5" t="s">
        <v>13</v>
      </c>
      <c r="F3590" s="7" t="n">
        <v>3146.47</v>
      </c>
      <c r="G3590" s="7" t="n">
        <v>3436.29</v>
      </c>
      <c r="H3590" s="7" t="n">
        <v>-289.82</v>
      </c>
      <c r="I3590" s="7" t="n">
        <v>-44.42</v>
      </c>
      <c r="J3590" s="8" t="n">
        <v>65.2525</v>
      </c>
    </row>
    <row r="3591" customFormat="false" ht="15" hidden="false" customHeight="false" outlineLevel="0" collapsed="false">
      <c r="A3591" s="4" t="n">
        <v>42237</v>
      </c>
      <c r="B3591" s="5" t="n">
        <v>2015</v>
      </c>
      <c r="C3591" s="5" t="n">
        <v>8</v>
      </c>
      <c r="D3591" s="6" t="str">
        <f aca="false">IF(MONTH(A3591)&gt;=4,"FY "&amp;YEAR(A3591)&amp;"-"&amp;RIGHT(YEAR(A3591)+1,2),"FY "&amp;(YEAR(A3591)-1)&amp;"-"&amp;RIGHT(YEAR(A3591),2))</f>
        <v>FY 2015-16</v>
      </c>
      <c r="E3591" s="5" t="s">
        <v>13</v>
      </c>
      <c r="F3591" s="7" t="n">
        <v>4702.75</v>
      </c>
      <c r="G3591" s="7" t="n">
        <v>5661.34</v>
      </c>
      <c r="H3591" s="7" t="n">
        <v>-958.59</v>
      </c>
      <c r="I3591" s="7" t="n">
        <v>-146.94</v>
      </c>
      <c r="J3591" s="8" t="n">
        <v>65.2385</v>
      </c>
    </row>
    <row r="3592" customFormat="false" ht="15" hidden="false" customHeight="false" outlineLevel="0" collapsed="false">
      <c r="A3592" s="4" t="n">
        <v>42240</v>
      </c>
      <c r="B3592" s="5" t="n">
        <v>2015</v>
      </c>
      <c r="C3592" s="5" t="n">
        <v>8</v>
      </c>
      <c r="D3592" s="6" t="str">
        <f aca="false">IF(MONTH(A3592)&gt;=4,"FY "&amp;YEAR(A3592)&amp;"-"&amp;RIGHT(YEAR(A3592)+1,2),"FY "&amp;(YEAR(A3592)-1)&amp;"-"&amp;RIGHT(YEAR(A3592),2))</f>
        <v>FY 2015-16</v>
      </c>
      <c r="E3592" s="5" t="s">
        <v>13</v>
      </c>
      <c r="F3592" s="7" t="n">
        <v>4582.1</v>
      </c>
      <c r="G3592" s="7" t="n">
        <v>6881.42</v>
      </c>
      <c r="H3592" s="7" t="n">
        <v>-2299.32</v>
      </c>
      <c r="I3592" s="7" t="n">
        <v>-349.28</v>
      </c>
      <c r="J3592" s="8" t="n">
        <v>65.8298</v>
      </c>
    </row>
    <row r="3593" customFormat="false" ht="15" hidden="false" customHeight="false" outlineLevel="0" collapsed="false">
      <c r="A3593" s="4" t="n">
        <v>42241</v>
      </c>
      <c r="B3593" s="5" t="n">
        <v>2015</v>
      </c>
      <c r="C3593" s="5" t="n">
        <v>8</v>
      </c>
      <c r="D3593" s="6" t="str">
        <f aca="false">IF(MONTH(A3593)&gt;=4,"FY "&amp;YEAR(A3593)&amp;"-"&amp;RIGHT(YEAR(A3593)+1,2),"FY "&amp;(YEAR(A3593)-1)&amp;"-"&amp;RIGHT(YEAR(A3593),2))</f>
        <v>FY 2015-16</v>
      </c>
      <c r="E3593" s="5" t="s">
        <v>13</v>
      </c>
      <c r="F3593" s="7" t="n">
        <v>4795.27</v>
      </c>
      <c r="G3593" s="7" t="n">
        <v>9937.44</v>
      </c>
      <c r="H3593" s="7" t="n">
        <v>-5142.17</v>
      </c>
      <c r="I3593" s="7" t="n">
        <v>-773.15</v>
      </c>
      <c r="J3593" s="8" t="n">
        <v>66.5093</v>
      </c>
    </row>
    <row r="3594" customFormat="false" ht="15" hidden="false" customHeight="false" outlineLevel="0" collapsed="false">
      <c r="A3594" s="4" t="n">
        <v>42242</v>
      </c>
      <c r="B3594" s="5" t="n">
        <v>2015</v>
      </c>
      <c r="C3594" s="5" t="n">
        <v>8</v>
      </c>
      <c r="D3594" s="6" t="str">
        <f aca="false">IF(MONTH(A3594)&gt;=4,"FY "&amp;YEAR(A3594)&amp;"-"&amp;RIGHT(YEAR(A3594)+1,2),"FY "&amp;(YEAR(A3594)-1)&amp;"-"&amp;RIGHT(YEAR(A3594),2))</f>
        <v>FY 2015-16</v>
      </c>
      <c r="E3594" s="5" t="s">
        <v>13</v>
      </c>
      <c r="F3594" s="7" t="n">
        <v>6670.07</v>
      </c>
      <c r="G3594" s="7" t="n">
        <v>8662.36</v>
      </c>
      <c r="H3594" s="7" t="n">
        <v>-1992.29</v>
      </c>
      <c r="I3594" s="7" t="n">
        <v>-298.65</v>
      </c>
      <c r="J3594" s="8" t="n">
        <v>66.709</v>
      </c>
    </row>
    <row r="3595" customFormat="false" ht="15" hidden="false" customHeight="false" outlineLevel="0" collapsed="false">
      <c r="A3595" s="4" t="n">
        <v>42243</v>
      </c>
      <c r="B3595" s="5" t="n">
        <v>2015</v>
      </c>
      <c r="C3595" s="5" t="n">
        <v>8</v>
      </c>
      <c r="D3595" s="6" t="str">
        <f aca="false">IF(MONTH(A3595)&gt;=4,"FY "&amp;YEAR(A3595)&amp;"-"&amp;RIGHT(YEAR(A3595)+1,2),"FY "&amp;(YEAR(A3595)-1)&amp;"-"&amp;RIGHT(YEAR(A3595),2))</f>
        <v>FY 2015-16</v>
      </c>
      <c r="E3595" s="5" t="s">
        <v>13</v>
      </c>
      <c r="F3595" s="7" t="n">
        <v>5045.6</v>
      </c>
      <c r="G3595" s="7" t="n">
        <v>7471.44</v>
      </c>
      <c r="H3595" s="7" t="n">
        <v>-2425.84</v>
      </c>
      <c r="I3595" s="7" t="n">
        <v>-366.65</v>
      </c>
      <c r="J3595" s="8" t="n">
        <v>66.161</v>
      </c>
    </row>
    <row r="3596" customFormat="false" ht="15" hidden="false" customHeight="false" outlineLevel="0" collapsed="false">
      <c r="A3596" s="4" t="n">
        <v>42244</v>
      </c>
      <c r="B3596" s="5" t="n">
        <v>2015</v>
      </c>
      <c r="C3596" s="5" t="n">
        <v>8</v>
      </c>
      <c r="D3596" s="6" t="str">
        <f aca="false">IF(MONTH(A3596)&gt;=4,"FY "&amp;YEAR(A3596)&amp;"-"&amp;RIGHT(YEAR(A3596)+1,2),"FY "&amp;(YEAR(A3596)-1)&amp;"-"&amp;RIGHT(YEAR(A3596),2))</f>
        <v>FY 2015-16</v>
      </c>
      <c r="E3596" s="5" t="s">
        <v>13</v>
      </c>
      <c r="F3596" s="7" t="n">
        <v>7547.59</v>
      </c>
      <c r="G3596" s="7" t="n">
        <v>10681.13</v>
      </c>
      <c r="H3596" s="7" t="n">
        <v>-3133.54</v>
      </c>
      <c r="I3596" s="7" t="n">
        <v>-474.35</v>
      </c>
      <c r="J3596" s="8" t="n">
        <v>66.0605</v>
      </c>
    </row>
    <row r="3597" customFormat="false" ht="15" hidden="false" customHeight="false" outlineLevel="0" collapsed="false">
      <c r="A3597" s="4" t="n">
        <v>42247</v>
      </c>
      <c r="B3597" s="5" t="n">
        <v>2015</v>
      </c>
      <c r="C3597" s="5" t="n">
        <v>8</v>
      </c>
      <c r="D3597" s="6" t="str">
        <f aca="false">IF(MONTH(A3597)&gt;=4,"FY "&amp;YEAR(A3597)&amp;"-"&amp;RIGHT(YEAR(A3597)+1,2),"FY "&amp;(YEAR(A3597)-1)&amp;"-"&amp;RIGHT(YEAR(A3597),2))</f>
        <v>FY 2015-16</v>
      </c>
      <c r="E3597" s="5" t="s">
        <v>13</v>
      </c>
      <c r="F3597" s="7" t="n">
        <v>5683.22</v>
      </c>
      <c r="G3597" s="7" t="n">
        <v>5624.26</v>
      </c>
      <c r="H3597" s="7" t="n">
        <v>58.96</v>
      </c>
      <c r="I3597" s="7" t="n">
        <v>8.92</v>
      </c>
      <c r="J3597" s="8" t="n">
        <v>66.0808</v>
      </c>
    </row>
    <row r="3598" customFormat="false" ht="15" hidden="false" customHeight="false" outlineLevel="0" collapsed="false">
      <c r="A3598" s="4" t="n">
        <v>42248</v>
      </c>
      <c r="B3598" s="5" t="n">
        <v>2015</v>
      </c>
      <c r="C3598" s="5" t="n">
        <v>9</v>
      </c>
      <c r="D3598" s="6" t="str">
        <f aca="false">IF(MONTH(A3598)&gt;=4,"FY "&amp;YEAR(A3598)&amp;"-"&amp;RIGHT(YEAR(A3598)+1,2),"FY "&amp;(YEAR(A3598)-1)&amp;"-"&amp;RIGHT(YEAR(A3598),2))</f>
        <v>FY 2015-16</v>
      </c>
      <c r="E3598" s="5" t="s">
        <v>13</v>
      </c>
      <c r="F3598" s="7" t="n">
        <v>9730.61</v>
      </c>
      <c r="G3598" s="7" t="n">
        <v>10287.59</v>
      </c>
      <c r="H3598" s="7" t="n">
        <v>-556.98</v>
      </c>
      <c r="I3598" s="7" t="n">
        <v>-84</v>
      </c>
      <c r="J3598" s="8" t="n">
        <v>66.3062</v>
      </c>
    </row>
    <row r="3599" customFormat="false" ht="15" hidden="false" customHeight="false" outlineLevel="0" collapsed="false">
      <c r="A3599" s="4" t="n">
        <v>42249</v>
      </c>
      <c r="B3599" s="5" t="n">
        <v>2015</v>
      </c>
      <c r="C3599" s="5" t="n">
        <v>9</v>
      </c>
      <c r="D3599" s="6" t="str">
        <f aca="false">IF(MONTH(A3599)&gt;=4,"FY "&amp;YEAR(A3599)&amp;"-"&amp;RIGHT(YEAR(A3599)+1,2),"FY "&amp;(YEAR(A3599)-1)&amp;"-"&amp;RIGHT(YEAR(A3599),2))</f>
        <v>FY 2015-16</v>
      </c>
      <c r="E3599" s="5" t="s">
        <v>13</v>
      </c>
      <c r="F3599" s="7" t="n">
        <v>4299</v>
      </c>
      <c r="G3599" s="7" t="n">
        <v>4979.4</v>
      </c>
      <c r="H3599" s="7" t="n">
        <v>-680.4</v>
      </c>
      <c r="I3599" s="7" t="n">
        <v>-102.69</v>
      </c>
      <c r="J3599" s="8" t="n">
        <v>66.2603</v>
      </c>
    </row>
    <row r="3600" customFormat="false" ht="15" hidden="false" customHeight="false" outlineLevel="0" collapsed="false">
      <c r="A3600" s="4" t="n">
        <v>42250</v>
      </c>
      <c r="B3600" s="5" t="n">
        <v>2015</v>
      </c>
      <c r="C3600" s="5" t="n">
        <v>9</v>
      </c>
      <c r="D3600" s="6" t="str">
        <f aca="false">IF(MONTH(A3600)&gt;=4,"FY "&amp;YEAR(A3600)&amp;"-"&amp;RIGHT(YEAR(A3600)+1,2),"FY "&amp;(YEAR(A3600)-1)&amp;"-"&amp;RIGHT(YEAR(A3600),2))</f>
        <v>FY 2015-16</v>
      </c>
      <c r="E3600" s="5" t="s">
        <v>13</v>
      </c>
      <c r="F3600" s="7" t="n">
        <v>4565.17</v>
      </c>
      <c r="G3600" s="7" t="n">
        <v>6090.31</v>
      </c>
      <c r="H3600" s="7" t="n">
        <v>-1525.14</v>
      </c>
      <c r="I3600" s="7" t="n">
        <v>-230.51</v>
      </c>
      <c r="J3600" s="8" t="n">
        <v>66.1638</v>
      </c>
    </row>
    <row r="3601" customFormat="false" ht="15" hidden="false" customHeight="false" outlineLevel="0" collapsed="false">
      <c r="A3601" s="4" t="n">
        <v>42251</v>
      </c>
      <c r="B3601" s="5" t="n">
        <v>2015</v>
      </c>
      <c r="C3601" s="5" t="n">
        <v>9</v>
      </c>
      <c r="D3601" s="6" t="str">
        <f aca="false">IF(MONTH(A3601)&gt;=4,"FY "&amp;YEAR(A3601)&amp;"-"&amp;RIGHT(YEAR(A3601)+1,2),"FY "&amp;(YEAR(A3601)-1)&amp;"-"&amp;RIGHT(YEAR(A3601),2))</f>
        <v>FY 2015-16</v>
      </c>
      <c r="E3601" s="5" t="s">
        <v>13</v>
      </c>
      <c r="F3601" s="7" t="n">
        <v>3336.8</v>
      </c>
      <c r="G3601" s="7" t="n">
        <v>3672.47</v>
      </c>
      <c r="H3601" s="7" t="n">
        <v>-335.67</v>
      </c>
      <c r="I3601" s="7" t="n">
        <v>-50.69</v>
      </c>
      <c r="J3601" s="8" t="n">
        <v>66.228</v>
      </c>
    </row>
    <row r="3602" customFormat="false" ht="15" hidden="false" customHeight="false" outlineLevel="0" collapsed="false">
      <c r="A3602" s="4" t="n">
        <v>42254</v>
      </c>
      <c r="B3602" s="5" t="n">
        <v>2015</v>
      </c>
      <c r="C3602" s="5" t="n">
        <v>9</v>
      </c>
      <c r="D3602" s="6" t="str">
        <f aca="false">IF(MONTH(A3602)&gt;=4,"FY "&amp;YEAR(A3602)&amp;"-"&amp;RIGHT(YEAR(A3602)+1,2),"FY "&amp;(YEAR(A3602)-1)&amp;"-"&amp;RIGHT(YEAR(A3602),2))</f>
        <v>FY 2015-16</v>
      </c>
      <c r="E3602" s="5" t="s">
        <v>13</v>
      </c>
      <c r="F3602" s="7" t="n">
        <v>3614.86</v>
      </c>
      <c r="G3602" s="7" t="n">
        <v>4732.62</v>
      </c>
      <c r="H3602" s="7" t="n">
        <v>-1117.76</v>
      </c>
      <c r="I3602" s="7" t="n">
        <v>-168.33</v>
      </c>
      <c r="J3602" s="8" t="n">
        <v>66.4003</v>
      </c>
    </row>
    <row r="3603" customFormat="false" ht="15" hidden="false" customHeight="false" outlineLevel="0" collapsed="false">
      <c r="A3603" s="4" t="n">
        <v>42255</v>
      </c>
      <c r="B3603" s="5" t="n">
        <v>2015</v>
      </c>
      <c r="C3603" s="5" t="n">
        <v>9</v>
      </c>
      <c r="D3603" s="6" t="str">
        <f aca="false">IF(MONTH(A3603)&gt;=4,"FY "&amp;YEAR(A3603)&amp;"-"&amp;RIGHT(YEAR(A3603)+1,2),"FY "&amp;(YEAR(A3603)-1)&amp;"-"&amp;RIGHT(YEAR(A3603),2))</f>
        <v>FY 2015-16</v>
      </c>
      <c r="E3603" s="5" t="s">
        <v>13</v>
      </c>
      <c r="F3603" s="7" t="n">
        <v>2350.29</v>
      </c>
      <c r="G3603" s="7" t="n">
        <v>3153.04</v>
      </c>
      <c r="H3603" s="7" t="n">
        <v>-802.75</v>
      </c>
      <c r="I3603" s="7" t="n">
        <v>-120.27</v>
      </c>
      <c r="J3603" s="8" t="n">
        <v>66.7445</v>
      </c>
    </row>
    <row r="3604" customFormat="false" ht="15" hidden="false" customHeight="false" outlineLevel="0" collapsed="false">
      <c r="A3604" s="4" t="n">
        <v>42256</v>
      </c>
      <c r="B3604" s="5" t="n">
        <v>2015</v>
      </c>
      <c r="C3604" s="5" t="n">
        <v>9</v>
      </c>
      <c r="D3604" s="6" t="str">
        <f aca="false">IF(MONTH(A3604)&gt;=4,"FY "&amp;YEAR(A3604)&amp;"-"&amp;RIGHT(YEAR(A3604)+1,2),"FY "&amp;(YEAR(A3604)-1)&amp;"-"&amp;RIGHT(YEAR(A3604),2))</f>
        <v>FY 2015-16</v>
      </c>
      <c r="E3604" s="5" t="s">
        <v>13</v>
      </c>
      <c r="F3604" s="7" t="n">
        <v>2969.78</v>
      </c>
      <c r="G3604" s="7" t="n">
        <v>3604.36</v>
      </c>
      <c r="H3604" s="7" t="n">
        <v>-634.58</v>
      </c>
      <c r="I3604" s="7" t="n">
        <v>-95.27</v>
      </c>
      <c r="J3604" s="8" t="n">
        <v>66.606</v>
      </c>
    </row>
    <row r="3605" customFormat="false" ht="15" hidden="false" customHeight="false" outlineLevel="0" collapsed="false">
      <c r="A3605" s="4" t="n">
        <v>42257</v>
      </c>
      <c r="B3605" s="5" t="n">
        <v>2015</v>
      </c>
      <c r="C3605" s="5" t="n">
        <v>9</v>
      </c>
      <c r="D3605" s="6" t="str">
        <f aca="false">IF(MONTH(A3605)&gt;=4,"FY "&amp;YEAR(A3605)&amp;"-"&amp;RIGHT(YEAR(A3605)+1,2),"FY "&amp;(YEAR(A3605)-1)&amp;"-"&amp;RIGHT(YEAR(A3605),2))</f>
        <v>FY 2015-16</v>
      </c>
      <c r="E3605" s="5" t="s">
        <v>13</v>
      </c>
      <c r="F3605" s="7" t="n">
        <v>4140.69</v>
      </c>
      <c r="G3605" s="7" t="n">
        <v>4558.72</v>
      </c>
      <c r="H3605" s="7" t="n">
        <v>-418.03</v>
      </c>
      <c r="I3605" s="7" t="n">
        <v>-63.06</v>
      </c>
      <c r="J3605" s="8" t="n">
        <v>66.2945</v>
      </c>
    </row>
    <row r="3606" customFormat="false" ht="15" hidden="false" customHeight="false" outlineLevel="0" collapsed="false">
      <c r="A3606" s="4" t="n">
        <v>42258</v>
      </c>
      <c r="B3606" s="5" t="n">
        <v>2015</v>
      </c>
      <c r="C3606" s="5" t="n">
        <v>9</v>
      </c>
      <c r="D3606" s="6" t="str">
        <f aca="false">IF(MONTH(A3606)&gt;=4,"FY "&amp;YEAR(A3606)&amp;"-"&amp;RIGHT(YEAR(A3606)+1,2),"FY "&amp;(YEAR(A3606)-1)&amp;"-"&amp;RIGHT(YEAR(A3606),2))</f>
        <v>FY 2015-16</v>
      </c>
      <c r="E3606" s="5" t="s">
        <v>13</v>
      </c>
      <c r="F3606" s="7" t="n">
        <v>3574.99</v>
      </c>
      <c r="G3606" s="7" t="n">
        <v>3612.52</v>
      </c>
      <c r="H3606" s="7" t="n">
        <v>-37.53</v>
      </c>
      <c r="I3606" s="7" t="n">
        <v>-5.64</v>
      </c>
      <c r="J3606" s="8" t="n">
        <v>66.584</v>
      </c>
    </row>
    <row r="3607" customFormat="false" ht="15" hidden="false" customHeight="false" outlineLevel="0" collapsed="false">
      <c r="A3607" s="4" t="n">
        <v>42261</v>
      </c>
      <c r="B3607" s="5" t="n">
        <v>2015</v>
      </c>
      <c r="C3607" s="5" t="n">
        <v>9</v>
      </c>
      <c r="D3607" s="6" t="str">
        <f aca="false">IF(MONTH(A3607)&gt;=4,"FY "&amp;YEAR(A3607)&amp;"-"&amp;RIGHT(YEAR(A3607)+1,2),"FY "&amp;(YEAR(A3607)-1)&amp;"-"&amp;RIGHT(YEAR(A3607),2))</f>
        <v>FY 2015-16</v>
      </c>
      <c r="E3607" s="5" t="s">
        <v>13</v>
      </c>
      <c r="F3607" s="7" t="n">
        <v>2695.43</v>
      </c>
      <c r="G3607" s="7" t="n">
        <v>3193.51</v>
      </c>
      <c r="H3607" s="7" t="n">
        <v>-498.08</v>
      </c>
      <c r="I3607" s="7" t="n">
        <v>-75.02</v>
      </c>
      <c r="J3607" s="8" t="n">
        <v>66.3866</v>
      </c>
    </row>
    <row r="3608" customFormat="false" ht="15" hidden="false" customHeight="false" outlineLevel="0" collapsed="false">
      <c r="A3608" s="4" t="n">
        <v>42262</v>
      </c>
      <c r="B3608" s="5" t="n">
        <v>2015</v>
      </c>
      <c r="C3608" s="5" t="n">
        <v>9</v>
      </c>
      <c r="D3608" s="6" t="str">
        <f aca="false">IF(MONTH(A3608)&gt;=4,"FY "&amp;YEAR(A3608)&amp;"-"&amp;RIGHT(YEAR(A3608)+1,2),"FY "&amp;(YEAR(A3608)-1)&amp;"-"&amp;RIGHT(YEAR(A3608),2))</f>
        <v>FY 2015-16</v>
      </c>
      <c r="E3608" s="5" t="s">
        <v>13</v>
      </c>
      <c r="F3608" s="7" t="n">
        <v>2647.93</v>
      </c>
      <c r="G3608" s="7" t="n">
        <v>2511.8</v>
      </c>
      <c r="H3608" s="7" t="n">
        <v>136.13</v>
      </c>
      <c r="I3608" s="7" t="n">
        <v>20.51</v>
      </c>
      <c r="J3608" s="8" t="n">
        <v>66.3708</v>
      </c>
    </row>
    <row r="3609" customFormat="false" ht="15" hidden="false" customHeight="false" outlineLevel="0" collapsed="false">
      <c r="A3609" s="4" t="n">
        <v>42263</v>
      </c>
      <c r="B3609" s="5" t="n">
        <v>2015</v>
      </c>
      <c r="C3609" s="5" t="n">
        <v>9</v>
      </c>
      <c r="D3609" s="6" t="str">
        <f aca="false">IF(MONTH(A3609)&gt;=4,"FY "&amp;YEAR(A3609)&amp;"-"&amp;RIGHT(YEAR(A3609)+1,2),"FY "&amp;(YEAR(A3609)-1)&amp;"-"&amp;RIGHT(YEAR(A3609),2))</f>
        <v>FY 2015-16</v>
      </c>
      <c r="E3609" s="5" t="s">
        <v>13</v>
      </c>
      <c r="F3609" s="7" t="n">
        <v>6838.64</v>
      </c>
      <c r="G3609" s="7" t="n">
        <v>3715.03</v>
      </c>
      <c r="H3609" s="7" t="n">
        <v>3123.61</v>
      </c>
      <c r="I3609" s="7" t="n">
        <v>470.16</v>
      </c>
      <c r="J3609" s="8" t="n">
        <v>66.4383</v>
      </c>
    </row>
    <row r="3610" customFormat="false" ht="15" hidden="false" customHeight="false" outlineLevel="0" collapsed="false">
      <c r="A3610" s="4" t="n">
        <v>42265</v>
      </c>
      <c r="B3610" s="5" t="n">
        <v>2015</v>
      </c>
      <c r="C3610" s="5" t="n">
        <v>9</v>
      </c>
      <c r="D3610" s="6" t="str">
        <f aca="false">IF(MONTH(A3610)&gt;=4,"FY "&amp;YEAR(A3610)&amp;"-"&amp;RIGHT(YEAR(A3610)+1,2),"FY "&amp;(YEAR(A3610)-1)&amp;"-"&amp;RIGHT(YEAR(A3610),2))</f>
        <v>FY 2015-16</v>
      </c>
      <c r="E3610" s="5" t="s">
        <v>13</v>
      </c>
      <c r="F3610" s="7" t="n">
        <v>3908.2</v>
      </c>
      <c r="G3610" s="7" t="n">
        <v>4122.22</v>
      </c>
      <c r="H3610" s="7" t="n">
        <v>-214.02</v>
      </c>
      <c r="I3610" s="7" t="n">
        <v>-32.18</v>
      </c>
      <c r="J3610" s="8" t="n">
        <v>66.5</v>
      </c>
    </row>
    <row r="3611" customFormat="false" ht="15" hidden="false" customHeight="false" outlineLevel="0" collapsed="false">
      <c r="A3611" s="4" t="n">
        <v>42268</v>
      </c>
      <c r="B3611" s="5" t="n">
        <v>2015</v>
      </c>
      <c r="C3611" s="5" t="n">
        <v>9</v>
      </c>
      <c r="D3611" s="6" t="str">
        <f aca="false">IF(MONTH(A3611)&gt;=4,"FY "&amp;YEAR(A3611)&amp;"-"&amp;RIGHT(YEAR(A3611)+1,2),"FY "&amp;(YEAR(A3611)-1)&amp;"-"&amp;RIGHT(YEAR(A3611),2))</f>
        <v>FY 2015-16</v>
      </c>
      <c r="E3611" s="5" t="s">
        <v>13</v>
      </c>
      <c r="F3611" s="7" t="n">
        <v>10731.47</v>
      </c>
      <c r="G3611" s="7" t="n">
        <v>9963.17</v>
      </c>
      <c r="H3611" s="7" t="n">
        <v>768.3</v>
      </c>
      <c r="I3611" s="7" t="n">
        <v>116.54</v>
      </c>
      <c r="J3611" s="8" t="n">
        <v>65.9255</v>
      </c>
    </row>
    <row r="3612" customFormat="false" ht="15" hidden="false" customHeight="false" outlineLevel="0" collapsed="false">
      <c r="A3612" s="4" t="n">
        <v>42269</v>
      </c>
      <c r="B3612" s="5" t="n">
        <v>2015</v>
      </c>
      <c r="C3612" s="5" t="n">
        <v>9</v>
      </c>
      <c r="D3612" s="6" t="str">
        <f aca="false">IF(MONTH(A3612)&gt;=4,"FY "&amp;YEAR(A3612)&amp;"-"&amp;RIGHT(YEAR(A3612)+1,2),"FY "&amp;(YEAR(A3612)-1)&amp;"-"&amp;RIGHT(YEAR(A3612),2))</f>
        <v>FY 2015-16</v>
      </c>
      <c r="E3612" s="5" t="s">
        <v>13</v>
      </c>
      <c r="F3612" s="7" t="n">
        <v>3848.44</v>
      </c>
      <c r="G3612" s="7" t="n">
        <v>3402.22</v>
      </c>
      <c r="H3612" s="7" t="n">
        <v>446.22</v>
      </c>
      <c r="I3612" s="7" t="n">
        <v>67.86</v>
      </c>
      <c r="J3612" s="8" t="n">
        <v>65.7531</v>
      </c>
    </row>
    <row r="3613" customFormat="false" ht="15" hidden="false" customHeight="false" outlineLevel="0" collapsed="false">
      <c r="A3613" s="4" t="n">
        <v>42270</v>
      </c>
      <c r="B3613" s="5" t="n">
        <v>2015</v>
      </c>
      <c r="C3613" s="5" t="n">
        <v>9</v>
      </c>
      <c r="D3613" s="6" t="str">
        <f aca="false">IF(MONTH(A3613)&gt;=4,"FY "&amp;YEAR(A3613)&amp;"-"&amp;RIGHT(YEAR(A3613)+1,2),"FY "&amp;(YEAR(A3613)-1)&amp;"-"&amp;RIGHT(YEAR(A3613),2))</f>
        <v>FY 2015-16</v>
      </c>
      <c r="E3613" s="5" t="s">
        <v>13</v>
      </c>
      <c r="F3613" s="7" t="n">
        <v>3936.05</v>
      </c>
      <c r="G3613" s="7" t="n">
        <v>4901.69</v>
      </c>
      <c r="H3613" s="7" t="n">
        <v>-965.64</v>
      </c>
      <c r="I3613" s="7" t="n">
        <v>-147.15</v>
      </c>
      <c r="J3613" s="8" t="n">
        <v>65.625</v>
      </c>
    </row>
    <row r="3614" customFormat="false" ht="15" hidden="false" customHeight="false" outlineLevel="0" collapsed="false">
      <c r="A3614" s="4" t="n">
        <v>42271</v>
      </c>
      <c r="B3614" s="5" t="n">
        <v>2015</v>
      </c>
      <c r="C3614" s="5" t="n">
        <v>9</v>
      </c>
      <c r="D3614" s="6" t="str">
        <f aca="false">IF(MONTH(A3614)&gt;=4,"FY "&amp;YEAR(A3614)&amp;"-"&amp;RIGHT(YEAR(A3614)+1,2),"FY "&amp;(YEAR(A3614)-1)&amp;"-"&amp;RIGHT(YEAR(A3614),2))</f>
        <v>FY 2015-16</v>
      </c>
      <c r="E3614" s="5" t="s">
        <v>13</v>
      </c>
      <c r="F3614" s="7" t="n">
        <v>3007.05</v>
      </c>
      <c r="G3614" s="7" t="n">
        <v>4294.69</v>
      </c>
      <c r="H3614" s="7" t="n">
        <v>-1287.64</v>
      </c>
      <c r="I3614" s="7" t="n">
        <v>-195.19</v>
      </c>
      <c r="J3614" s="8" t="n">
        <v>65.9696</v>
      </c>
    </row>
    <row r="3615" customFormat="false" ht="15" hidden="false" customHeight="false" outlineLevel="0" collapsed="false">
      <c r="A3615" s="4" t="n">
        <v>42275</v>
      </c>
      <c r="B3615" s="5" t="n">
        <v>2015</v>
      </c>
      <c r="C3615" s="5" t="n">
        <v>9</v>
      </c>
      <c r="D3615" s="6" t="str">
        <f aca="false">IF(MONTH(A3615)&gt;=4,"FY "&amp;YEAR(A3615)&amp;"-"&amp;RIGHT(YEAR(A3615)+1,2),"FY "&amp;(YEAR(A3615)-1)&amp;"-"&amp;RIGHT(YEAR(A3615),2))</f>
        <v>FY 2015-16</v>
      </c>
      <c r="E3615" s="5" t="s">
        <v>13</v>
      </c>
      <c r="F3615" s="7" t="n">
        <v>5761.63</v>
      </c>
      <c r="G3615" s="7" t="n">
        <v>5847.96</v>
      </c>
      <c r="H3615" s="7" t="n">
        <v>-86.33</v>
      </c>
      <c r="I3615" s="7" t="n">
        <v>-13.06</v>
      </c>
      <c r="J3615" s="8" t="n">
        <v>66.0993</v>
      </c>
    </row>
    <row r="3616" customFormat="false" ht="15" hidden="false" customHeight="false" outlineLevel="0" collapsed="false">
      <c r="A3616" s="4" t="n">
        <v>42276</v>
      </c>
      <c r="B3616" s="5" t="n">
        <v>2015</v>
      </c>
      <c r="C3616" s="5" t="n">
        <v>9</v>
      </c>
      <c r="D3616" s="6" t="str">
        <f aca="false">IF(MONTH(A3616)&gt;=4,"FY "&amp;YEAR(A3616)&amp;"-"&amp;RIGHT(YEAR(A3616)+1,2),"FY "&amp;(YEAR(A3616)-1)&amp;"-"&amp;RIGHT(YEAR(A3616),2))</f>
        <v>FY 2015-16</v>
      </c>
      <c r="E3616" s="5" t="s">
        <v>13</v>
      </c>
      <c r="F3616" s="7" t="n">
        <v>3259.16</v>
      </c>
      <c r="G3616" s="7" t="n">
        <v>3936.87</v>
      </c>
      <c r="H3616" s="7" t="n">
        <v>-677.71</v>
      </c>
      <c r="I3616" s="7" t="n">
        <v>-102.56</v>
      </c>
      <c r="J3616" s="8" t="n">
        <v>66.0805</v>
      </c>
    </row>
    <row r="3617" customFormat="false" ht="15" hidden="false" customHeight="false" outlineLevel="0" collapsed="false">
      <c r="A3617" s="4" t="n">
        <v>42277</v>
      </c>
      <c r="B3617" s="5" t="n">
        <v>2015</v>
      </c>
      <c r="C3617" s="5" t="n">
        <v>9</v>
      </c>
      <c r="D3617" s="6" t="str">
        <f aca="false">IF(MONTH(A3617)&gt;=4,"FY "&amp;YEAR(A3617)&amp;"-"&amp;RIGHT(YEAR(A3617)+1,2),"FY "&amp;(YEAR(A3617)-1)&amp;"-"&amp;RIGHT(YEAR(A3617),2))</f>
        <v>FY 2015-16</v>
      </c>
      <c r="E3617" s="5" t="s">
        <v>13</v>
      </c>
      <c r="F3617" s="7" t="n">
        <v>4128.31</v>
      </c>
      <c r="G3617" s="7" t="n">
        <v>5239.46</v>
      </c>
      <c r="H3617" s="7" t="n">
        <v>-1111.15</v>
      </c>
      <c r="I3617" s="7" t="n">
        <v>-167.89</v>
      </c>
      <c r="J3617" s="8" t="n">
        <v>66.1843</v>
      </c>
    </row>
    <row r="3618" customFormat="false" ht="15" hidden="false" customHeight="false" outlineLevel="0" collapsed="false">
      <c r="A3618" s="4" t="n">
        <v>42278</v>
      </c>
      <c r="B3618" s="5" t="n">
        <v>2015</v>
      </c>
      <c r="C3618" s="5" t="n">
        <v>10</v>
      </c>
      <c r="D3618" s="6" t="str">
        <f aca="false">IF(MONTH(A3618)&gt;=4,"FY "&amp;YEAR(A3618)&amp;"-"&amp;RIGHT(YEAR(A3618)+1,2),"FY "&amp;(YEAR(A3618)-1)&amp;"-"&amp;RIGHT(YEAR(A3618),2))</f>
        <v>FY 2015-16</v>
      </c>
      <c r="E3618" s="5" t="s">
        <v>13</v>
      </c>
      <c r="F3618" s="7" t="n">
        <v>7124.14</v>
      </c>
      <c r="G3618" s="7" t="n">
        <v>6901.67</v>
      </c>
      <c r="H3618" s="7" t="n">
        <v>222.47</v>
      </c>
      <c r="I3618" s="7" t="n">
        <v>33.84</v>
      </c>
      <c r="J3618" s="8" t="n">
        <v>65.7418</v>
      </c>
    </row>
    <row r="3619" customFormat="false" ht="15" hidden="false" customHeight="false" outlineLevel="0" collapsed="false">
      <c r="A3619" s="4" t="n">
        <v>42282</v>
      </c>
      <c r="B3619" s="5" t="n">
        <v>2015</v>
      </c>
      <c r="C3619" s="5" t="n">
        <v>10</v>
      </c>
      <c r="D3619" s="6" t="str">
        <f aca="false">IF(MONTH(A3619)&gt;=4,"FY "&amp;YEAR(A3619)&amp;"-"&amp;RIGHT(YEAR(A3619)+1,2),"FY "&amp;(YEAR(A3619)-1)&amp;"-"&amp;RIGHT(YEAR(A3619),2))</f>
        <v>FY 2015-16</v>
      </c>
      <c r="E3619" s="5" t="s">
        <v>13</v>
      </c>
      <c r="F3619" s="7" t="n">
        <v>4114.85</v>
      </c>
      <c r="G3619" s="7" t="n">
        <v>4018.7</v>
      </c>
      <c r="H3619" s="7" t="n">
        <v>96.15</v>
      </c>
      <c r="I3619" s="7" t="n">
        <v>14.67</v>
      </c>
      <c r="J3619" s="8" t="n">
        <v>65.554</v>
      </c>
    </row>
    <row r="3620" customFormat="false" ht="15" hidden="false" customHeight="false" outlineLevel="0" collapsed="false">
      <c r="A3620" s="4" t="n">
        <v>42283</v>
      </c>
      <c r="B3620" s="5" t="n">
        <v>2015</v>
      </c>
      <c r="C3620" s="5" t="n">
        <v>10</v>
      </c>
      <c r="D3620" s="6" t="str">
        <f aca="false">IF(MONTH(A3620)&gt;=4,"FY "&amp;YEAR(A3620)&amp;"-"&amp;RIGHT(YEAR(A3620)+1,2),"FY "&amp;(YEAR(A3620)-1)&amp;"-"&amp;RIGHT(YEAR(A3620),2))</f>
        <v>FY 2015-16</v>
      </c>
      <c r="E3620" s="5" t="s">
        <v>13</v>
      </c>
      <c r="F3620" s="7" t="n">
        <v>5301.26</v>
      </c>
      <c r="G3620" s="7" t="n">
        <v>4500.43</v>
      </c>
      <c r="H3620" s="7" t="n">
        <v>800.83</v>
      </c>
      <c r="I3620" s="7" t="n">
        <v>122.66</v>
      </c>
      <c r="J3620" s="8" t="n">
        <v>65.2905</v>
      </c>
    </row>
    <row r="3621" customFormat="false" ht="15" hidden="false" customHeight="false" outlineLevel="0" collapsed="false">
      <c r="A3621" s="4" t="n">
        <v>42284</v>
      </c>
      <c r="B3621" s="5" t="n">
        <v>2015</v>
      </c>
      <c r="C3621" s="5" t="n">
        <v>10</v>
      </c>
      <c r="D3621" s="6" t="str">
        <f aca="false">IF(MONTH(A3621)&gt;=4,"FY "&amp;YEAR(A3621)&amp;"-"&amp;RIGHT(YEAR(A3621)+1,2),"FY "&amp;(YEAR(A3621)-1)&amp;"-"&amp;RIGHT(YEAR(A3621),2))</f>
        <v>FY 2015-16</v>
      </c>
      <c r="E3621" s="5" t="s">
        <v>13</v>
      </c>
      <c r="F3621" s="7" t="n">
        <v>4416.29</v>
      </c>
      <c r="G3621" s="7" t="n">
        <v>3867.82</v>
      </c>
      <c r="H3621" s="7" t="n">
        <v>548.47</v>
      </c>
      <c r="I3621" s="7" t="n">
        <v>83.88</v>
      </c>
      <c r="J3621" s="8" t="n">
        <v>65.3908</v>
      </c>
    </row>
    <row r="3622" customFormat="false" ht="15" hidden="false" customHeight="false" outlineLevel="0" collapsed="false">
      <c r="A3622" s="4" t="n">
        <v>42285</v>
      </c>
      <c r="B3622" s="5" t="n">
        <v>2015</v>
      </c>
      <c r="C3622" s="5" t="n">
        <v>10</v>
      </c>
      <c r="D3622" s="6" t="str">
        <f aca="false">IF(MONTH(A3622)&gt;=4,"FY "&amp;YEAR(A3622)&amp;"-"&amp;RIGHT(YEAR(A3622)+1,2),"FY "&amp;(YEAR(A3622)-1)&amp;"-"&amp;RIGHT(YEAR(A3622),2))</f>
        <v>FY 2015-16</v>
      </c>
      <c r="E3622" s="5" t="s">
        <v>13</v>
      </c>
      <c r="F3622" s="7" t="n">
        <v>4079.06</v>
      </c>
      <c r="G3622" s="7" t="n">
        <v>4096.16</v>
      </c>
      <c r="H3622" s="7" t="n">
        <v>-17.1</v>
      </c>
      <c r="I3622" s="7" t="n">
        <v>-2.62</v>
      </c>
      <c r="J3622" s="8" t="n">
        <v>65.2571</v>
      </c>
    </row>
    <row r="3623" customFormat="false" ht="15" hidden="false" customHeight="false" outlineLevel="0" collapsed="false">
      <c r="A3623" s="4" t="n">
        <v>42286</v>
      </c>
      <c r="B3623" s="5" t="n">
        <v>2015</v>
      </c>
      <c r="C3623" s="5" t="n">
        <v>10</v>
      </c>
      <c r="D3623" s="6" t="str">
        <f aca="false">IF(MONTH(A3623)&gt;=4,"FY "&amp;YEAR(A3623)&amp;"-"&amp;RIGHT(YEAR(A3623)+1,2),"FY "&amp;(YEAR(A3623)-1)&amp;"-"&amp;RIGHT(YEAR(A3623),2))</f>
        <v>FY 2015-16</v>
      </c>
      <c r="E3623" s="5" t="s">
        <v>13</v>
      </c>
      <c r="F3623" s="7" t="n">
        <v>4084.39</v>
      </c>
      <c r="G3623" s="7" t="n">
        <v>4127.87</v>
      </c>
      <c r="H3623" s="7" t="n">
        <v>-43.48</v>
      </c>
      <c r="I3623" s="7" t="n">
        <v>-6.68</v>
      </c>
      <c r="J3623" s="8" t="n">
        <v>65.157</v>
      </c>
    </row>
    <row r="3624" customFormat="false" ht="15" hidden="false" customHeight="false" outlineLevel="0" collapsed="false">
      <c r="A3624" s="4" t="n">
        <v>42289</v>
      </c>
      <c r="B3624" s="5" t="n">
        <v>2015</v>
      </c>
      <c r="C3624" s="5" t="n">
        <v>10</v>
      </c>
      <c r="D3624" s="6" t="str">
        <f aca="false">IF(MONTH(A3624)&gt;=4,"FY "&amp;YEAR(A3624)&amp;"-"&amp;RIGHT(YEAR(A3624)+1,2),"FY "&amp;(YEAR(A3624)-1)&amp;"-"&amp;RIGHT(YEAR(A3624),2))</f>
        <v>FY 2015-16</v>
      </c>
      <c r="E3624" s="5" t="s">
        <v>13</v>
      </c>
      <c r="F3624" s="7" t="n">
        <v>3594.22</v>
      </c>
      <c r="G3624" s="7" t="n">
        <v>3105.83</v>
      </c>
      <c r="H3624" s="7" t="n">
        <v>488.39</v>
      </c>
      <c r="I3624" s="7" t="n">
        <v>75.39</v>
      </c>
      <c r="J3624" s="8" t="n">
        <v>64.7848</v>
      </c>
    </row>
    <row r="3625" customFormat="false" ht="15" hidden="false" customHeight="false" outlineLevel="0" collapsed="false">
      <c r="A3625" s="4" t="n">
        <v>42290</v>
      </c>
      <c r="B3625" s="5" t="n">
        <v>2015</v>
      </c>
      <c r="C3625" s="5" t="n">
        <v>10</v>
      </c>
      <c r="D3625" s="6" t="str">
        <f aca="false">IF(MONTH(A3625)&gt;=4,"FY "&amp;YEAR(A3625)&amp;"-"&amp;RIGHT(YEAR(A3625)+1,2),"FY "&amp;(YEAR(A3625)-1)&amp;"-"&amp;RIGHT(YEAR(A3625),2))</f>
        <v>FY 2015-16</v>
      </c>
      <c r="E3625" s="5" t="s">
        <v>13</v>
      </c>
      <c r="F3625" s="7" t="n">
        <v>2779.46</v>
      </c>
      <c r="G3625" s="7" t="n">
        <v>2459.79</v>
      </c>
      <c r="H3625" s="7" t="n">
        <v>319.67</v>
      </c>
      <c r="I3625" s="7" t="n">
        <v>49.38</v>
      </c>
      <c r="J3625" s="8" t="n">
        <v>64.726</v>
      </c>
    </row>
    <row r="3626" customFormat="false" ht="15" hidden="false" customHeight="false" outlineLevel="0" collapsed="false">
      <c r="A3626" s="4" t="n">
        <v>42291</v>
      </c>
      <c r="B3626" s="5" t="n">
        <v>2015</v>
      </c>
      <c r="C3626" s="5" t="n">
        <v>10</v>
      </c>
      <c r="D3626" s="6" t="str">
        <f aca="false">IF(MONTH(A3626)&gt;=4,"FY "&amp;YEAR(A3626)&amp;"-"&amp;RIGHT(YEAR(A3626)+1,2),"FY "&amp;(YEAR(A3626)-1)&amp;"-"&amp;RIGHT(YEAR(A3626),2))</f>
        <v>FY 2015-16</v>
      </c>
      <c r="E3626" s="5" t="s">
        <v>13</v>
      </c>
      <c r="F3626" s="7" t="n">
        <v>3629.82</v>
      </c>
      <c r="G3626" s="7" t="n">
        <v>3307.03</v>
      </c>
      <c r="H3626" s="7" t="n">
        <v>322.79</v>
      </c>
      <c r="I3626" s="7" t="n">
        <v>49.64</v>
      </c>
      <c r="J3626" s="8" t="n">
        <v>65.0215</v>
      </c>
    </row>
    <row r="3627" customFormat="false" ht="15" hidden="false" customHeight="false" outlineLevel="0" collapsed="false">
      <c r="A3627" s="4" t="n">
        <v>42292</v>
      </c>
      <c r="B3627" s="5" t="n">
        <v>2015</v>
      </c>
      <c r="C3627" s="5" t="n">
        <v>10</v>
      </c>
      <c r="D3627" s="6" t="str">
        <f aca="false">IF(MONTH(A3627)&gt;=4,"FY "&amp;YEAR(A3627)&amp;"-"&amp;RIGHT(YEAR(A3627)+1,2),"FY "&amp;(YEAR(A3627)-1)&amp;"-"&amp;RIGHT(YEAR(A3627),2))</f>
        <v>FY 2015-16</v>
      </c>
      <c r="E3627" s="5" t="s">
        <v>13</v>
      </c>
      <c r="F3627" s="7" t="n">
        <v>3578.36</v>
      </c>
      <c r="G3627" s="7" t="n">
        <v>3423.67</v>
      </c>
      <c r="H3627" s="7" t="n">
        <v>154.69</v>
      </c>
      <c r="I3627" s="7" t="n">
        <v>23.75</v>
      </c>
      <c r="J3627" s="8" t="n">
        <v>65.1123</v>
      </c>
    </row>
    <row r="3628" customFormat="false" ht="15" hidden="false" customHeight="false" outlineLevel="0" collapsed="false">
      <c r="A3628" s="4" t="n">
        <v>42293</v>
      </c>
      <c r="B3628" s="5" t="n">
        <v>2015</v>
      </c>
      <c r="C3628" s="5" t="n">
        <v>10</v>
      </c>
      <c r="D3628" s="6" t="str">
        <f aca="false">IF(MONTH(A3628)&gt;=4,"FY "&amp;YEAR(A3628)&amp;"-"&amp;RIGHT(YEAR(A3628)+1,2),"FY "&amp;(YEAR(A3628)-1)&amp;"-"&amp;RIGHT(YEAR(A3628),2))</f>
        <v>FY 2015-16</v>
      </c>
      <c r="E3628" s="5" t="s">
        <v>13</v>
      </c>
      <c r="F3628" s="7" t="n">
        <v>3669.63</v>
      </c>
      <c r="G3628" s="7" t="n">
        <v>3267.5</v>
      </c>
      <c r="H3628" s="7" t="n">
        <v>402.13</v>
      </c>
      <c r="I3628" s="7" t="n">
        <v>62.03</v>
      </c>
      <c r="J3628" s="8" t="n">
        <v>64.824</v>
      </c>
    </row>
    <row r="3629" customFormat="false" ht="15" hidden="false" customHeight="false" outlineLevel="0" collapsed="false">
      <c r="A3629" s="4" t="n">
        <v>42296</v>
      </c>
      <c r="B3629" s="5" t="n">
        <v>2015</v>
      </c>
      <c r="C3629" s="5" t="n">
        <v>10</v>
      </c>
      <c r="D3629" s="6" t="str">
        <f aca="false">IF(MONTH(A3629)&gt;=4,"FY "&amp;YEAR(A3629)&amp;"-"&amp;RIGHT(YEAR(A3629)+1,2),"FY "&amp;(YEAR(A3629)-1)&amp;"-"&amp;RIGHT(YEAR(A3629),2))</f>
        <v>FY 2015-16</v>
      </c>
      <c r="E3629" s="5" t="s">
        <v>13</v>
      </c>
      <c r="F3629" s="7" t="n">
        <v>3534.15</v>
      </c>
      <c r="G3629" s="7" t="n">
        <v>2990.36</v>
      </c>
      <c r="H3629" s="7" t="n">
        <v>543.79</v>
      </c>
      <c r="I3629" s="7" t="n">
        <v>83.7</v>
      </c>
      <c r="J3629" s="8" t="n">
        <v>64.9697</v>
      </c>
    </row>
    <row r="3630" customFormat="false" ht="15" hidden="false" customHeight="false" outlineLevel="0" collapsed="false">
      <c r="A3630" s="4" t="n">
        <v>42297</v>
      </c>
      <c r="B3630" s="5" t="n">
        <v>2015</v>
      </c>
      <c r="C3630" s="5" t="n">
        <v>10</v>
      </c>
      <c r="D3630" s="6" t="str">
        <f aca="false">IF(MONTH(A3630)&gt;=4,"FY "&amp;YEAR(A3630)&amp;"-"&amp;RIGHT(YEAR(A3630)+1,2),"FY "&amp;(YEAR(A3630)-1)&amp;"-"&amp;RIGHT(YEAR(A3630),2))</f>
        <v>FY 2015-16</v>
      </c>
      <c r="E3630" s="5" t="s">
        <v>13</v>
      </c>
      <c r="F3630" s="7" t="n">
        <v>3468.06</v>
      </c>
      <c r="G3630" s="7" t="n">
        <v>2404.93</v>
      </c>
      <c r="H3630" s="7" t="n">
        <v>1063.13</v>
      </c>
      <c r="I3630" s="7" t="n">
        <v>164.02</v>
      </c>
      <c r="J3630" s="8" t="n">
        <v>64.8178</v>
      </c>
    </row>
    <row r="3631" customFormat="false" ht="15" hidden="false" customHeight="false" outlineLevel="0" collapsed="false">
      <c r="A3631" s="4" t="n">
        <v>42298</v>
      </c>
      <c r="B3631" s="5" t="n">
        <v>2015</v>
      </c>
      <c r="C3631" s="5" t="n">
        <v>10</v>
      </c>
      <c r="D3631" s="6" t="str">
        <f aca="false">IF(MONTH(A3631)&gt;=4,"FY "&amp;YEAR(A3631)&amp;"-"&amp;RIGHT(YEAR(A3631)+1,2),"FY "&amp;(YEAR(A3631)-1)&amp;"-"&amp;RIGHT(YEAR(A3631),2))</f>
        <v>FY 2015-16</v>
      </c>
      <c r="E3631" s="5" t="s">
        <v>13</v>
      </c>
      <c r="F3631" s="7" t="n">
        <v>4498.5</v>
      </c>
      <c r="G3631" s="7" t="n">
        <v>3872.12</v>
      </c>
      <c r="H3631" s="7" t="n">
        <v>626.38</v>
      </c>
      <c r="I3631" s="7" t="n">
        <v>96.53</v>
      </c>
      <c r="J3631" s="8" t="n">
        <v>64.8908</v>
      </c>
    </row>
    <row r="3632" customFormat="false" ht="15" hidden="false" customHeight="false" outlineLevel="0" collapsed="false">
      <c r="A3632" s="4" t="n">
        <v>42300</v>
      </c>
      <c r="B3632" s="5" t="n">
        <v>2015</v>
      </c>
      <c r="C3632" s="5" t="n">
        <v>10</v>
      </c>
      <c r="D3632" s="6" t="str">
        <f aca="false">IF(MONTH(A3632)&gt;=4,"FY "&amp;YEAR(A3632)&amp;"-"&amp;RIGHT(YEAR(A3632)+1,2),"FY "&amp;(YEAR(A3632)-1)&amp;"-"&amp;RIGHT(YEAR(A3632),2))</f>
        <v>FY 2015-16</v>
      </c>
      <c r="E3632" s="5" t="s">
        <v>13</v>
      </c>
      <c r="F3632" s="7" t="n">
        <v>2975.27</v>
      </c>
      <c r="G3632" s="7" t="n">
        <v>2958.62</v>
      </c>
      <c r="H3632" s="7" t="n">
        <v>16.65</v>
      </c>
      <c r="I3632" s="7" t="n">
        <v>2.56</v>
      </c>
      <c r="J3632" s="8" t="n">
        <v>65.1513</v>
      </c>
    </row>
    <row r="3633" customFormat="false" ht="15" hidden="false" customHeight="false" outlineLevel="0" collapsed="false">
      <c r="A3633" s="4" t="n">
        <v>42303</v>
      </c>
      <c r="B3633" s="5" t="n">
        <v>2015</v>
      </c>
      <c r="C3633" s="5" t="n">
        <v>10</v>
      </c>
      <c r="D3633" s="6" t="str">
        <f aca="false">IF(MONTH(A3633)&gt;=4,"FY "&amp;YEAR(A3633)&amp;"-"&amp;RIGHT(YEAR(A3633)+1,2),"FY "&amp;(YEAR(A3633)-1)&amp;"-"&amp;RIGHT(YEAR(A3633),2))</f>
        <v>FY 2015-16</v>
      </c>
      <c r="E3633" s="5" t="s">
        <v>13</v>
      </c>
      <c r="F3633" s="7" t="n">
        <v>4579.72</v>
      </c>
      <c r="G3633" s="7" t="n">
        <v>4310.62</v>
      </c>
      <c r="H3633" s="7" t="n">
        <v>269.1</v>
      </c>
      <c r="I3633" s="7" t="n">
        <v>41.47</v>
      </c>
      <c r="J3633" s="8" t="n">
        <v>64.8815</v>
      </c>
    </row>
    <row r="3634" customFormat="false" ht="15" hidden="false" customHeight="false" outlineLevel="0" collapsed="false">
      <c r="A3634" s="4" t="n">
        <v>42304</v>
      </c>
      <c r="B3634" s="5" t="n">
        <v>2015</v>
      </c>
      <c r="C3634" s="5" t="n">
        <v>10</v>
      </c>
      <c r="D3634" s="6" t="str">
        <f aca="false">IF(MONTH(A3634)&gt;=4,"FY "&amp;YEAR(A3634)&amp;"-"&amp;RIGHT(YEAR(A3634)+1,2),"FY "&amp;(YEAR(A3634)-1)&amp;"-"&amp;RIGHT(YEAR(A3634),2))</f>
        <v>FY 2015-16</v>
      </c>
      <c r="E3634" s="5" t="s">
        <v>13</v>
      </c>
      <c r="F3634" s="7" t="n">
        <v>4139.21</v>
      </c>
      <c r="G3634" s="7" t="n">
        <v>3371.32</v>
      </c>
      <c r="H3634" s="7" t="n">
        <v>767.89</v>
      </c>
      <c r="I3634" s="7" t="n">
        <v>118.21</v>
      </c>
      <c r="J3634" s="8" t="n">
        <v>64.9603</v>
      </c>
    </row>
    <row r="3635" customFormat="false" ht="15" hidden="false" customHeight="false" outlineLevel="0" collapsed="false">
      <c r="A3635" s="4" t="n">
        <v>42305</v>
      </c>
      <c r="B3635" s="5" t="n">
        <v>2015</v>
      </c>
      <c r="C3635" s="5" t="n">
        <v>10</v>
      </c>
      <c r="D3635" s="6" t="str">
        <f aca="false">IF(MONTH(A3635)&gt;=4,"FY "&amp;YEAR(A3635)&amp;"-"&amp;RIGHT(YEAR(A3635)+1,2),"FY "&amp;(YEAR(A3635)-1)&amp;"-"&amp;RIGHT(YEAR(A3635),2))</f>
        <v>FY 2015-16</v>
      </c>
      <c r="E3635" s="5" t="s">
        <v>13</v>
      </c>
      <c r="F3635" s="7" t="n">
        <v>5205.11</v>
      </c>
      <c r="G3635" s="7" t="n">
        <v>5136.73</v>
      </c>
      <c r="H3635" s="7" t="n">
        <v>68.38</v>
      </c>
      <c r="I3635" s="7" t="n">
        <v>10.53</v>
      </c>
      <c r="J3635" s="8" t="n">
        <v>64.9553</v>
      </c>
    </row>
    <row r="3636" customFormat="false" ht="15" hidden="false" customHeight="false" outlineLevel="0" collapsed="false">
      <c r="A3636" s="4" t="n">
        <v>42306</v>
      </c>
      <c r="B3636" s="5" t="n">
        <v>2015</v>
      </c>
      <c r="C3636" s="5" t="n">
        <v>10</v>
      </c>
      <c r="D3636" s="6" t="str">
        <f aca="false">IF(MONTH(A3636)&gt;=4,"FY "&amp;YEAR(A3636)&amp;"-"&amp;RIGHT(YEAR(A3636)+1,2),"FY "&amp;(YEAR(A3636)-1)&amp;"-"&amp;RIGHT(YEAR(A3636),2))</f>
        <v>FY 2015-16</v>
      </c>
      <c r="E3636" s="5" t="s">
        <v>13</v>
      </c>
      <c r="F3636" s="7" t="n">
        <v>4539.21</v>
      </c>
      <c r="G3636" s="7" t="n">
        <v>5075.73</v>
      </c>
      <c r="H3636" s="7" t="n">
        <v>-536.52</v>
      </c>
      <c r="I3636" s="7" t="n">
        <v>-82.49</v>
      </c>
      <c r="J3636" s="8" t="n">
        <v>65.0408</v>
      </c>
    </row>
    <row r="3637" customFormat="false" ht="15" hidden="false" customHeight="false" outlineLevel="0" collapsed="false">
      <c r="A3637" s="4" t="n">
        <v>42307</v>
      </c>
      <c r="B3637" s="5" t="n">
        <v>2015</v>
      </c>
      <c r="C3637" s="5" t="n">
        <v>10</v>
      </c>
      <c r="D3637" s="6" t="str">
        <f aca="false">IF(MONTH(A3637)&gt;=4,"FY "&amp;YEAR(A3637)&amp;"-"&amp;RIGHT(YEAR(A3637)+1,2),"FY "&amp;(YEAR(A3637)-1)&amp;"-"&amp;RIGHT(YEAR(A3637),2))</f>
        <v>FY 2015-16</v>
      </c>
      <c r="E3637" s="5" t="s">
        <v>13</v>
      </c>
      <c r="F3637" s="7" t="n">
        <v>5982.19</v>
      </c>
      <c r="G3637" s="7" t="n">
        <v>5446.42</v>
      </c>
      <c r="H3637" s="7" t="n">
        <v>535.77</v>
      </c>
      <c r="I3637" s="7" t="n">
        <v>82.23</v>
      </c>
      <c r="J3637" s="8" t="n">
        <v>65.1515</v>
      </c>
    </row>
    <row r="3638" customFormat="false" ht="15" hidden="false" customHeight="false" outlineLevel="0" collapsed="false">
      <c r="A3638" s="4" t="n">
        <v>42310</v>
      </c>
      <c r="B3638" s="5" t="n">
        <v>2015</v>
      </c>
      <c r="C3638" s="5" t="n">
        <v>11</v>
      </c>
      <c r="D3638" s="6" t="str">
        <f aca="false">IF(MONTH(A3638)&gt;=4,"FY "&amp;YEAR(A3638)&amp;"-"&amp;RIGHT(YEAR(A3638)+1,2),"FY "&amp;(YEAR(A3638)-1)&amp;"-"&amp;RIGHT(YEAR(A3638),2))</f>
        <v>FY 2015-16</v>
      </c>
      <c r="E3638" s="5" t="s">
        <v>13</v>
      </c>
      <c r="F3638" s="7" t="n">
        <v>3413.48</v>
      </c>
      <c r="G3638" s="7" t="n">
        <v>4776.42</v>
      </c>
      <c r="H3638" s="7" t="n">
        <v>-1362.94</v>
      </c>
      <c r="I3638" s="7" t="n">
        <v>-208.97</v>
      </c>
      <c r="J3638" s="8" t="n">
        <v>65.2231</v>
      </c>
    </row>
    <row r="3639" customFormat="false" ht="15" hidden="false" customHeight="false" outlineLevel="0" collapsed="false">
      <c r="A3639" s="4" t="n">
        <v>42311</v>
      </c>
      <c r="B3639" s="5" t="n">
        <v>2015</v>
      </c>
      <c r="C3639" s="5" t="n">
        <v>11</v>
      </c>
      <c r="D3639" s="6" t="str">
        <f aca="false">IF(MONTH(A3639)&gt;=4,"FY "&amp;YEAR(A3639)&amp;"-"&amp;RIGHT(YEAR(A3639)+1,2),"FY "&amp;(YEAR(A3639)-1)&amp;"-"&amp;RIGHT(YEAR(A3639),2))</f>
        <v>FY 2015-16</v>
      </c>
      <c r="E3639" s="5" t="s">
        <v>13</v>
      </c>
      <c r="F3639" s="7" t="n">
        <v>3465.64</v>
      </c>
      <c r="G3639" s="7" t="n">
        <v>3472.42</v>
      </c>
      <c r="H3639" s="7" t="n">
        <v>-6.78</v>
      </c>
      <c r="I3639" s="7" t="n">
        <v>-1.04</v>
      </c>
      <c r="J3639" s="8" t="n">
        <v>65.4793</v>
      </c>
    </row>
    <row r="3640" customFormat="false" ht="15" hidden="false" customHeight="false" outlineLevel="0" collapsed="false">
      <c r="A3640" s="4" t="n">
        <v>42312</v>
      </c>
      <c r="B3640" s="5" t="n">
        <v>2015</v>
      </c>
      <c r="C3640" s="5" t="n">
        <v>11</v>
      </c>
      <c r="D3640" s="6" t="str">
        <f aca="false">IF(MONTH(A3640)&gt;=4,"FY "&amp;YEAR(A3640)&amp;"-"&amp;RIGHT(YEAR(A3640)+1,2),"FY "&amp;(YEAR(A3640)-1)&amp;"-"&amp;RIGHT(YEAR(A3640),2))</f>
        <v>FY 2015-16</v>
      </c>
      <c r="E3640" s="5" t="s">
        <v>13</v>
      </c>
      <c r="F3640" s="7" t="n">
        <v>3192.1</v>
      </c>
      <c r="G3640" s="7" t="n">
        <v>3565.32</v>
      </c>
      <c r="H3640" s="7" t="n">
        <v>-373.22</v>
      </c>
      <c r="I3640" s="7" t="n">
        <v>-57.02</v>
      </c>
      <c r="J3640" s="8" t="n">
        <v>65.451</v>
      </c>
    </row>
    <row r="3641" customFormat="false" ht="15" hidden="false" customHeight="false" outlineLevel="0" collapsed="false">
      <c r="A3641" s="4" t="n">
        <v>42313</v>
      </c>
      <c r="B3641" s="5" t="n">
        <v>2015</v>
      </c>
      <c r="C3641" s="5" t="n">
        <v>11</v>
      </c>
      <c r="D3641" s="6" t="str">
        <f aca="false">IF(MONTH(A3641)&gt;=4,"FY "&amp;YEAR(A3641)&amp;"-"&amp;RIGHT(YEAR(A3641)+1,2),"FY "&amp;(YEAR(A3641)-1)&amp;"-"&amp;RIGHT(YEAR(A3641),2))</f>
        <v>FY 2015-16</v>
      </c>
      <c r="E3641" s="5" t="s">
        <v>13</v>
      </c>
      <c r="F3641" s="7" t="n">
        <v>3529.08</v>
      </c>
      <c r="G3641" s="7" t="n">
        <v>3461.61</v>
      </c>
      <c r="H3641" s="7" t="n">
        <v>67.47</v>
      </c>
      <c r="I3641" s="7" t="n">
        <v>10.29</v>
      </c>
      <c r="J3641" s="8" t="n">
        <v>65.568</v>
      </c>
    </row>
    <row r="3642" customFormat="false" ht="15" hidden="false" customHeight="false" outlineLevel="0" collapsed="false">
      <c r="A3642" s="4" t="n">
        <v>42314</v>
      </c>
      <c r="B3642" s="5" t="n">
        <v>2015</v>
      </c>
      <c r="C3642" s="5" t="n">
        <v>11</v>
      </c>
      <c r="D3642" s="6" t="str">
        <f aca="false">IF(MONTH(A3642)&gt;=4,"FY "&amp;YEAR(A3642)&amp;"-"&amp;RIGHT(YEAR(A3642)+1,2),"FY "&amp;(YEAR(A3642)-1)&amp;"-"&amp;RIGHT(YEAR(A3642),2))</f>
        <v>FY 2015-16</v>
      </c>
      <c r="E3642" s="5" t="s">
        <v>13</v>
      </c>
      <c r="F3642" s="7" t="n">
        <v>3855.6</v>
      </c>
      <c r="G3642" s="7" t="n">
        <v>4847.31</v>
      </c>
      <c r="H3642" s="7" t="n">
        <v>-991.71</v>
      </c>
      <c r="I3642" s="7" t="n">
        <v>-151</v>
      </c>
      <c r="J3642" s="8" t="n">
        <v>65.6755</v>
      </c>
    </row>
    <row r="3643" customFormat="false" ht="15" hidden="false" customHeight="false" outlineLevel="0" collapsed="false">
      <c r="A3643" s="4" t="n">
        <v>42317</v>
      </c>
      <c r="B3643" s="5" t="n">
        <v>2015</v>
      </c>
      <c r="C3643" s="5" t="n">
        <v>11</v>
      </c>
      <c r="D3643" s="6" t="str">
        <f aca="false">IF(MONTH(A3643)&gt;=4,"FY "&amp;YEAR(A3643)&amp;"-"&amp;RIGHT(YEAR(A3643)+1,2),"FY "&amp;(YEAR(A3643)-1)&amp;"-"&amp;RIGHT(YEAR(A3643),2))</f>
        <v>FY 2015-16</v>
      </c>
      <c r="E3643" s="5" t="s">
        <v>13</v>
      </c>
      <c r="F3643" s="7" t="n">
        <v>4474.55</v>
      </c>
      <c r="G3643" s="7" t="n">
        <v>2893.72</v>
      </c>
      <c r="H3643" s="7" t="n">
        <v>1580.83</v>
      </c>
      <c r="I3643" s="7" t="n">
        <v>240.28</v>
      </c>
      <c r="J3643" s="8" t="n">
        <v>65.791</v>
      </c>
    </row>
    <row r="3644" customFormat="false" ht="15" hidden="false" customHeight="false" outlineLevel="0" collapsed="false">
      <c r="A3644" s="4" t="n">
        <v>42318</v>
      </c>
      <c r="B3644" s="5" t="n">
        <v>2015</v>
      </c>
      <c r="C3644" s="5" t="n">
        <v>11</v>
      </c>
      <c r="D3644" s="6" t="str">
        <f aca="false">IF(MONTH(A3644)&gt;=4,"FY "&amp;YEAR(A3644)&amp;"-"&amp;RIGHT(YEAR(A3644)+1,2),"FY "&amp;(YEAR(A3644)-1)&amp;"-"&amp;RIGHT(YEAR(A3644),2))</f>
        <v>FY 2015-16</v>
      </c>
      <c r="E3644" s="5" t="s">
        <v>13</v>
      </c>
      <c r="F3644" s="7" t="n">
        <v>3901.11</v>
      </c>
      <c r="G3644" s="7" t="n">
        <v>4606.8</v>
      </c>
      <c r="H3644" s="7" t="n">
        <v>-705.69</v>
      </c>
      <c r="I3644" s="7" t="n">
        <v>-106.38</v>
      </c>
      <c r="J3644" s="8" t="n">
        <v>66.3378</v>
      </c>
    </row>
    <row r="3645" customFormat="false" ht="15" hidden="false" customHeight="false" outlineLevel="0" collapsed="false">
      <c r="A3645" s="4" t="n">
        <v>42321</v>
      </c>
      <c r="B3645" s="5" t="n">
        <v>2015</v>
      </c>
      <c r="C3645" s="5" t="n">
        <v>11</v>
      </c>
      <c r="D3645" s="6" t="str">
        <f aca="false">IF(MONTH(A3645)&gt;=4,"FY "&amp;YEAR(A3645)&amp;"-"&amp;RIGHT(YEAR(A3645)+1,2),"FY "&amp;(YEAR(A3645)-1)&amp;"-"&amp;RIGHT(YEAR(A3645),2))</f>
        <v>FY 2015-16</v>
      </c>
      <c r="E3645" s="5" t="s">
        <v>13</v>
      </c>
      <c r="F3645" s="7" t="n">
        <v>3578.67</v>
      </c>
      <c r="G3645" s="7" t="n">
        <v>4291.98</v>
      </c>
      <c r="H3645" s="7" t="n">
        <v>-713.31</v>
      </c>
      <c r="I3645" s="7" t="n">
        <v>-107.51</v>
      </c>
      <c r="J3645" s="8" t="n">
        <v>66.3495</v>
      </c>
    </row>
    <row r="3646" customFormat="false" ht="15" hidden="false" customHeight="false" outlineLevel="0" collapsed="false">
      <c r="A3646" s="4" t="n">
        <v>42324</v>
      </c>
      <c r="B3646" s="5" t="n">
        <v>2015</v>
      </c>
      <c r="C3646" s="5" t="n">
        <v>11</v>
      </c>
      <c r="D3646" s="6" t="str">
        <f aca="false">IF(MONTH(A3646)&gt;=4,"FY "&amp;YEAR(A3646)&amp;"-"&amp;RIGHT(YEAR(A3646)+1,2),"FY "&amp;(YEAR(A3646)-1)&amp;"-"&amp;RIGHT(YEAR(A3646),2))</f>
        <v>FY 2015-16</v>
      </c>
      <c r="E3646" s="5" t="s">
        <v>13</v>
      </c>
      <c r="F3646" s="7" t="n">
        <v>5564.02</v>
      </c>
      <c r="G3646" s="7" t="n">
        <v>6401.41</v>
      </c>
      <c r="H3646" s="7" t="n">
        <v>-837.39</v>
      </c>
      <c r="I3646" s="7" t="n">
        <v>-126.61</v>
      </c>
      <c r="J3646" s="8" t="n">
        <v>66.139</v>
      </c>
    </row>
    <row r="3647" customFormat="false" ht="15" hidden="false" customHeight="false" outlineLevel="0" collapsed="false">
      <c r="A3647" s="4" t="n">
        <v>42325</v>
      </c>
      <c r="B3647" s="5" t="n">
        <v>2015</v>
      </c>
      <c r="C3647" s="5" t="n">
        <v>11</v>
      </c>
      <c r="D3647" s="6" t="str">
        <f aca="false">IF(MONTH(A3647)&gt;=4,"FY "&amp;YEAR(A3647)&amp;"-"&amp;RIGHT(YEAR(A3647)+1,2),"FY "&amp;(YEAR(A3647)-1)&amp;"-"&amp;RIGHT(YEAR(A3647),2))</f>
        <v>FY 2015-16</v>
      </c>
      <c r="E3647" s="5" t="s">
        <v>13</v>
      </c>
      <c r="F3647" s="7" t="n">
        <v>3382.31</v>
      </c>
      <c r="G3647" s="7" t="n">
        <v>4329.61</v>
      </c>
      <c r="H3647" s="7" t="n">
        <v>-947.3</v>
      </c>
      <c r="I3647" s="7" t="n">
        <v>-143.23</v>
      </c>
      <c r="J3647" s="8" t="n">
        <v>66.139</v>
      </c>
    </row>
    <row r="3648" customFormat="false" ht="15" hidden="false" customHeight="false" outlineLevel="0" collapsed="false">
      <c r="A3648" s="4" t="n">
        <v>42326</v>
      </c>
      <c r="B3648" s="5" t="n">
        <v>2015</v>
      </c>
      <c r="C3648" s="5" t="n">
        <v>11</v>
      </c>
      <c r="D3648" s="6" t="str">
        <f aca="false">IF(MONTH(A3648)&gt;=4,"FY "&amp;YEAR(A3648)&amp;"-"&amp;RIGHT(YEAR(A3648)+1,2),"FY "&amp;(YEAR(A3648)-1)&amp;"-"&amp;RIGHT(YEAR(A3648),2))</f>
        <v>FY 2015-16</v>
      </c>
      <c r="E3648" s="5" t="s">
        <v>13</v>
      </c>
      <c r="F3648" s="7" t="n">
        <v>3544.28</v>
      </c>
      <c r="G3648" s="7" t="n">
        <v>3939.13</v>
      </c>
      <c r="H3648" s="7" t="n">
        <v>-394.85</v>
      </c>
      <c r="I3648" s="7" t="n">
        <v>-59.67</v>
      </c>
      <c r="J3648" s="8" t="n">
        <v>66.169</v>
      </c>
    </row>
    <row r="3649" customFormat="false" ht="15" hidden="false" customHeight="false" outlineLevel="0" collapsed="false">
      <c r="A3649" s="4" t="n">
        <v>42327</v>
      </c>
      <c r="B3649" s="5" t="n">
        <v>2015</v>
      </c>
      <c r="C3649" s="5" t="n">
        <v>11</v>
      </c>
      <c r="D3649" s="6" t="str">
        <f aca="false">IF(MONTH(A3649)&gt;=4,"FY "&amp;YEAR(A3649)&amp;"-"&amp;RIGHT(YEAR(A3649)+1,2),"FY "&amp;(YEAR(A3649)-1)&amp;"-"&amp;RIGHT(YEAR(A3649),2))</f>
        <v>FY 2015-16</v>
      </c>
      <c r="E3649" s="5" t="s">
        <v>13</v>
      </c>
      <c r="F3649" s="7" t="n">
        <v>3002.63</v>
      </c>
      <c r="G3649" s="7" t="n">
        <v>3723.4</v>
      </c>
      <c r="H3649" s="7" t="n">
        <v>-720.77</v>
      </c>
      <c r="I3649" s="7" t="n">
        <v>-109.02</v>
      </c>
      <c r="J3649" s="8" t="n">
        <v>66.1138</v>
      </c>
    </row>
    <row r="3650" customFormat="false" ht="15" hidden="false" customHeight="false" outlineLevel="0" collapsed="false">
      <c r="A3650" s="4" t="n">
        <v>42328</v>
      </c>
      <c r="B3650" s="5" t="n">
        <v>2015</v>
      </c>
      <c r="C3650" s="5" t="n">
        <v>11</v>
      </c>
      <c r="D3650" s="6" t="str">
        <f aca="false">IF(MONTH(A3650)&gt;=4,"FY "&amp;YEAR(A3650)&amp;"-"&amp;RIGHT(YEAR(A3650)+1,2),"FY "&amp;(YEAR(A3650)-1)&amp;"-"&amp;RIGHT(YEAR(A3650),2))</f>
        <v>FY 2015-16</v>
      </c>
      <c r="E3650" s="5" t="s">
        <v>13</v>
      </c>
      <c r="F3650" s="7" t="n">
        <v>3484.43</v>
      </c>
      <c r="G3650" s="7" t="n">
        <v>3791.85</v>
      </c>
      <c r="H3650" s="7" t="n">
        <v>-307.42</v>
      </c>
      <c r="I3650" s="7" t="n">
        <v>-46.5</v>
      </c>
      <c r="J3650" s="8" t="n">
        <v>66.1105</v>
      </c>
    </row>
    <row r="3651" customFormat="false" ht="15" hidden="false" customHeight="false" outlineLevel="0" collapsed="false">
      <c r="A3651" s="4" t="n">
        <v>42331</v>
      </c>
      <c r="B3651" s="5" t="n">
        <v>2015</v>
      </c>
      <c r="C3651" s="5" t="n">
        <v>11</v>
      </c>
      <c r="D3651" s="6" t="str">
        <f aca="false">IF(MONTH(A3651)&gt;=4,"FY "&amp;YEAR(A3651)&amp;"-"&amp;RIGHT(YEAR(A3651)+1,2),"FY "&amp;(YEAR(A3651)-1)&amp;"-"&amp;RIGHT(YEAR(A3651),2))</f>
        <v>FY 2015-16</v>
      </c>
      <c r="E3651" s="5" t="s">
        <v>13</v>
      </c>
      <c r="F3651" s="7" t="n">
        <v>3282.56</v>
      </c>
      <c r="G3651" s="7" t="n">
        <v>3378.27</v>
      </c>
      <c r="H3651" s="7" t="n">
        <v>-95.71</v>
      </c>
      <c r="I3651" s="7" t="n">
        <v>-14.48</v>
      </c>
      <c r="J3651" s="8" t="n">
        <v>66.094</v>
      </c>
    </row>
    <row r="3652" customFormat="false" ht="15" hidden="false" customHeight="false" outlineLevel="0" collapsed="false">
      <c r="A3652" s="4" t="n">
        <v>42332</v>
      </c>
      <c r="B3652" s="5" t="n">
        <v>2015</v>
      </c>
      <c r="C3652" s="5" t="n">
        <v>11</v>
      </c>
      <c r="D3652" s="6" t="str">
        <f aca="false">IF(MONTH(A3652)&gt;=4,"FY "&amp;YEAR(A3652)&amp;"-"&amp;RIGHT(YEAR(A3652)+1,2),"FY "&amp;(YEAR(A3652)-1)&amp;"-"&amp;RIGHT(YEAR(A3652),2))</f>
        <v>FY 2015-16</v>
      </c>
      <c r="E3652" s="5" t="s">
        <v>13</v>
      </c>
      <c r="F3652" s="7" t="n">
        <v>3142.62</v>
      </c>
      <c r="G3652" s="7" t="n">
        <v>3170.15</v>
      </c>
      <c r="H3652" s="7" t="n">
        <v>-27.53</v>
      </c>
      <c r="I3652" s="7" t="n">
        <v>-4.15</v>
      </c>
      <c r="J3652" s="8" t="n">
        <v>66.349</v>
      </c>
    </row>
    <row r="3653" customFormat="false" ht="15" hidden="false" customHeight="false" outlineLevel="0" collapsed="false">
      <c r="A3653" s="4" t="n">
        <v>42334</v>
      </c>
      <c r="B3653" s="5" t="n">
        <v>2015</v>
      </c>
      <c r="C3653" s="5" t="n">
        <v>11</v>
      </c>
      <c r="D3653" s="6" t="str">
        <f aca="false">IF(MONTH(A3653)&gt;=4,"FY "&amp;YEAR(A3653)&amp;"-"&amp;RIGHT(YEAR(A3653)+1,2),"FY "&amp;(YEAR(A3653)-1)&amp;"-"&amp;RIGHT(YEAR(A3653),2))</f>
        <v>FY 2015-16</v>
      </c>
      <c r="E3653" s="5" t="s">
        <v>13</v>
      </c>
      <c r="F3653" s="7" t="n">
        <v>3257.53</v>
      </c>
      <c r="G3653" s="7" t="n">
        <v>3768.96</v>
      </c>
      <c r="H3653" s="7" t="n">
        <v>-511.43</v>
      </c>
      <c r="I3653" s="7" t="n">
        <v>-77.04</v>
      </c>
      <c r="J3653" s="8" t="n">
        <v>66.384</v>
      </c>
    </row>
    <row r="3654" customFormat="false" ht="15" hidden="false" customHeight="false" outlineLevel="0" collapsed="false">
      <c r="A3654" s="4" t="n">
        <v>42335</v>
      </c>
      <c r="B3654" s="5" t="n">
        <v>2015</v>
      </c>
      <c r="C3654" s="5" t="n">
        <v>11</v>
      </c>
      <c r="D3654" s="6" t="str">
        <f aca="false">IF(MONTH(A3654)&gt;=4,"FY "&amp;YEAR(A3654)&amp;"-"&amp;RIGHT(YEAR(A3654)+1,2),"FY "&amp;(YEAR(A3654)-1)&amp;"-"&amp;RIGHT(YEAR(A3654),2))</f>
        <v>FY 2015-16</v>
      </c>
      <c r="E3654" s="5" t="s">
        <v>13</v>
      </c>
      <c r="F3654" s="7" t="n">
        <v>5988.51</v>
      </c>
      <c r="G3654" s="7" t="n">
        <v>6256.35</v>
      </c>
      <c r="H3654" s="7" t="n">
        <v>-267.84</v>
      </c>
      <c r="I3654" s="7" t="n">
        <v>-40.24</v>
      </c>
      <c r="J3654" s="8" t="n">
        <v>66.5507</v>
      </c>
    </row>
    <row r="3655" customFormat="false" ht="15" hidden="false" customHeight="false" outlineLevel="0" collapsed="false">
      <c r="A3655" s="4" t="n">
        <v>42338</v>
      </c>
      <c r="B3655" s="5" t="n">
        <v>2015</v>
      </c>
      <c r="C3655" s="5" t="n">
        <v>11</v>
      </c>
      <c r="D3655" s="6" t="str">
        <f aca="false">IF(MONTH(A3655)&gt;=4,"FY "&amp;YEAR(A3655)&amp;"-"&amp;RIGHT(YEAR(A3655)+1,2),"FY "&amp;(YEAR(A3655)-1)&amp;"-"&amp;RIGHT(YEAR(A3655),2))</f>
        <v>FY 2015-16</v>
      </c>
      <c r="E3655" s="5" t="s">
        <v>13</v>
      </c>
      <c r="F3655" s="7" t="n">
        <v>2820.14</v>
      </c>
      <c r="G3655" s="7" t="n">
        <v>3278.53</v>
      </c>
      <c r="H3655" s="7" t="n">
        <v>-458.39</v>
      </c>
      <c r="I3655" s="7" t="n">
        <v>-68.67</v>
      </c>
      <c r="J3655" s="8" t="n">
        <v>66.7503</v>
      </c>
    </row>
    <row r="3656" customFormat="false" ht="15" hidden="false" customHeight="false" outlineLevel="0" collapsed="false">
      <c r="A3656" s="4" t="n">
        <v>42339</v>
      </c>
      <c r="B3656" s="5" t="n">
        <v>2015</v>
      </c>
      <c r="C3656" s="5" t="n">
        <v>12</v>
      </c>
      <c r="D3656" s="6" t="str">
        <f aca="false">IF(MONTH(A3656)&gt;=4,"FY "&amp;YEAR(A3656)&amp;"-"&amp;RIGHT(YEAR(A3656)+1,2),"FY "&amp;(YEAR(A3656)-1)&amp;"-"&amp;RIGHT(YEAR(A3656),2))</f>
        <v>FY 2015-16</v>
      </c>
      <c r="E3656" s="5" t="s">
        <v>13</v>
      </c>
      <c r="F3656" s="7" t="n">
        <v>11803.49</v>
      </c>
      <c r="G3656" s="7" t="n">
        <v>13721.07</v>
      </c>
      <c r="H3656" s="7" t="n">
        <v>-1917.58</v>
      </c>
      <c r="I3656" s="7" t="n">
        <v>-287</v>
      </c>
      <c r="J3656" s="8" t="n">
        <v>66.8148</v>
      </c>
    </row>
    <row r="3657" customFormat="false" ht="15" hidden="false" customHeight="false" outlineLevel="0" collapsed="false">
      <c r="A3657" s="4" t="n">
        <v>42340</v>
      </c>
      <c r="B3657" s="5" t="n">
        <v>2015</v>
      </c>
      <c r="C3657" s="5" t="n">
        <v>12</v>
      </c>
      <c r="D3657" s="6" t="str">
        <f aca="false">IF(MONTH(A3657)&gt;=4,"FY "&amp;YEAR(A3657)&amp;"-"&amp;RIGHT(YEAR(A3657)+1,2),"FY "&amp;(YEAR(A3657)-1)&amp;"-"&amp;RIGHT(YEAR(A3657),2))</f>
        <v>FY 2015-16</v>
      </c>
      <c r="E3657" s="5" t="s">
        <v>13</v>
      </c>
      <c r="F3657" s="7" t="n">
        <v>5755.06</v>
      </c>
      <c r="G3657" s="7" t="n">
        <v>5900.41</v>
      </c>
      <c r="H3657" s="7" t="n">
        <v>-145.35</v>
      </c>
      <c r="I3657" s="7" t="n">
        <v>-21.86</v>
      </c>
      <c r="J3657" s="8" t="n">
        <v>66.518</v>
      </c>
    </row>
    <row r="3658" customFormat="false" ht="15" hidden="false" customHeight="false" outlineLevel="0" collapsed="false">
      <c r="A3658" s="4" t="n">
        <v>42341</v>
      </c>
      <c r="B3658" s="5" t="n">
        <v>2015</v>
      </c>
      <c r="C3658" s="5" t="n">
        <v>12</v>
      </c>
      <c r="D3658" s="6" t="str">
        <f aca="false">IF(MONTH(A3658)&gt;=4,"FY "&amp;YEAR(A3658)&amp;"-"&amp;RIGHT(YEAR(A3658)+1,2),"FY "&amp;(YEAR(A3658)-1)&amp;"-"&amp;RIGHT(YEAR(A3658),2))</f>
        <v>FY 2015-16</v>
      </c>
      <c r="E3658" s="5" t="s">
        <v>13</v>
      </c>
      <c r="F3658" s="7" t="n">
        <v>3797.22</v>
      </c>
      <c r="G3658" s="7" t="n">
        <v>3562.05</v>
      </c>
      <c r="H3658" s="7" t="n">
        <v>235.17</v>
      </c>
      <c r="I3658" s="7" t="n">
        <v>35.3</v>
      </c>
      <c r="J3658" s="8" t="n">
        <v>66.6158</v>
      </c>
    </row>
    <row r="3659" customFormat="false" ht="15" hidden="false" customHeight="false" outlineLevel="0" collapsed="false">
      <c r="A3659" s="4" t="n">
        <v>42342</v>
      </c>
      <c r="B3659" s="5" t="n">
        <v>2015</v>
      </c>
      <c r="C3659" s="5" t="n">
        <v>12</v>
      </c>
      <c r="D3659" s="6" t="str">
        <f aca="false">IF(MONTH(A3659)&gt;=4,"FY "&amp;YEAR(A3659)&amp;"-"&amp;RIGHT(YEAR(A3659)+1,2),"FY "&amp;(YEAR(A3659)-1)&amp;"-"&amp;RIGHT(YEAR(A3659),2))</f>
        <v>FY 2015-16</v>
      </c>
      <c r="E3659" s="5" t="s">
        <v>13</v>
      </c>
      <c r="F3659" s="7" t="n">
        <v>3199.46</v>
      </c>
      <c r="G3659" s="7" t="n">
        <v>3734.1</v>
      </c>
      <c r="H3659" s="7" t="n">
        <v>-534.64</v>
      </c>
      <c r="I3659" s="7" t="n">
        <v>-80.1</v>
      </c>
      <c r="J3659" s="8" t="n">
        <v>66.745</v>
      </c>
    </row>
    <row r="3660" customFormat="false" ht="15" hidden="false" customHeight="false" outlineLevel="0" collapsed="false">
      <c r="A3660" s="4" t="n">
        <v>42345</v>
      </c>
      <c r="B3660" s="5" t="n">
        <v>2015</v>
      </c>
      <c r="C3660" s="5" t="n">
        <v>12</v>
      </c>
      <c r="D3660" s="6" t="str">
        <f aca="false">IF(MONTH(A3660)&gt;=4,"FY "&amp;YEAR(A3660)&amp;"-"&amp;RIGHT(YEAR(A3660)+1,2),"FY "&amp;(YEAR(A3660)-1)&amp;"-"&amp;RIGHT(YEAR(A3660),2))</f>
        <v>FY 2015-16</v>
      </c>
      <c r="E3660" s="5" t="s">
        <v>13</v>
      </c>
      <c r="F3660" s="7" t="n">
        <v>3525.67</v>
      </c>
      <c r="G3660" s="7" t="n">
        <v>5329.42</v>
      </c>
      <c r="H3660" s="7" t="n">
        <v>-1803.75</v>
      </c>
      <c r="I3660" s="7" t="n">
        <v>-269.88</v>
      </c>
      <c r="J3660" s="8" t="n">
        <v>66.8365</v>
      </c>
    </row>
    <row r="3661" customFormat="false" ht="15" hidden="false" customHeight="false" outlineLevel="0" collapsed="false">
      <c r="A3661" s="4" t="n">
        <v>42346</v>
      </c>
      <c r="B3661" s="5" t="n">
        <v>2015</v>
      </c>
      <c r="C3661" s="5" t="n">
        <v>12</v>
      </c>
      <c r="D3661" s="6" t="str">
        <f aca="false">IF(MONTH(A3661)&gt;=4,"FY "&amp;YEAR(A3661)&amp;"-"&amp;RIGHT(YEAR(A3661)+1,2),"FY "&amp;(YEAR(A3661)-1)&amp;"-"&amp;RIGHT(YEAR(A3661),2))</f>
        <v>FY 2015-16</v>
      </c>
      <c r="E3661" s="5" t="s">
        <v>13</v>
      </c>
      <c r="F3661" s="7" t="n">
        <v>3700.25</v>
      </c>
      <c r="G3661" s="7" t="n">
        <v>3742.37</v>
      </c>
      <c r="H3661" s="7" t="n">
        <v>-42.12</v>
      </c>
      <c r="I3661" s="7" t="n">
        <v>-6.33</v>
      </c>
      <c r="J3661" s="8" t="n">
        <v>66.6263</v>
      </c>
    </row>
    <row r="3662" customFormat="false" ht="15" hidden="false" customHeight="false" outlineLevel="0" collapsed="false">
      <c r="A3662" s="4" t="n">
        <v>42347</v>
      </c>
      <c r="B3662" s="5" t="n">
        <v>2015</v>
      </c>
      <c r="C3662" s="5" t="n">
        <v>12</v>
      </c>
      <c r="D3662" s="6" t="str">
        <f aca="false">IF(MONTH(A3662)&gt;=4,"FY "&amp;YEAR(A3662)&amp;"-"&amp;RIGHT(YEAR(A3662)+1,2),"FY "&amp;(YEAR(A3662)-1)&amp;"-"&amp;RIGHT(YEAR(A3662),2))</f>
        <v>FY 2015-16</v>
      </c>
      <c r="E3662" s="5" t="s">
        <v>13</v>
      </c>
      <c r="F3662" s="7" t="n">
        <v>3117.58</v>
      </c>
      <c r="G3662" s="7" t="n">
        <v>3560.07</v>
      </c>
      <c r="H3662" s="7" t="n">
        <v>-442.49</v>
      </c>
      <c r="I3662" s="7" t="n">
        <v>-66.24</v>
      </c>
      <c r="J3662" s="8" t="n">
        <v>66.7983</v>
      </c>
    </row>
    <row r="3663" customFormat="false" ht="15" hidden="false" customHeight="false" outlineLevel="0" collapsed="false">
      <c r="A3663" s="4" t="n">
        <v>42348</v>
      </c>
      <c r="B3663" s="5" t="n">
        <v>2015</v>
      </c>
      <c r="C3663" s="5" t="n">
        <v>12</v>
      </c>
      <c r="D3663" s="6" t="str">
        <f aca="false">IF(MONTH(A3663)&gt;=4,"FY "&amp;YEAR(A3663)&amp;"-"&amp;RIGHT(YEAR(A3663)+1,2),"FY "&amp;(YEAR(A3663)-1)&amp;"-"&amp;RIGHT(YEAR(A3663),2))</f>
        <v>FY 2015-16</v>
      </c>
      <c r="E3663" s="5" t="s">
        <v>13</v>
      </c>
      <c r="F3663" s="7" t="n">
        <v>3105.64</v>
      </c>
      <c r="G3663" s="7" t="n">
        <v>3557.74</v>
      </c>
      <c r="H3663" s="7" t="n">
        <v>-452.1</v>
      </c>
      <c r="I3663" s="7" t="n">
        <v>-67.73</v>
      </c>
      <c r="J3663" s="8" t="n">
        <v>66.75</v>
      </c>
    </row>
    <row r="3664" customFormat="false" ht="15" hidden="false" customHeight="false" outlineLevel="0" collapsed="false">
      <c r="A3664" s="4" t="n">
        <v>42349</v>
      </c>
      <c r="B3664" s="5" t="n">
        <v>2015</v>
      </c>
      <c r="C3664" s="5" t="n">
        <v>12</v>
      </c>
      <c r="D3664" s="6" t="str">
        <f aca="false">IF(MONTH(A3664)&gt;=4,"FY "&amp;YEAR(A3664)&amp;"-"&amp;RIGHT(YEAR(A3664)+1,2),"FY "&amp;(YEAR(A3664)-1)&amp;"-"&amp;RIGHT(YEAR(A3664),2))</f>
        <v>FY 2015-16</v>
      </c>
      <c r="E3664" s="5" t="s">
        <v>13</v>
      </c>
      <c r="F3664" s="7" t="n">
        <v>3329.91</v>
      </c>
      <c r="G3664" s="7" t="n">
        <v>3713.76</v>
      </c>
      <c r="H3664" s="7" t="n">
        <v>-383.85</v>
      </c>
      <c r="I3664" s="7" t="n">
        <v>-57.47</v>
      </c>
      <c r="J3664" s="8" t="n">
        <v>66.7905</v>
      </c>
    </row>
    <row r="3665" customFormat="false" ht="15" hidden="false" customHeight="false" outlineLevel="0" collapsed="false">
      <c r="A3665" s="4" t="n">
        <v>42352</v>
      </c>
      <c r="B3665" s="5" t="n">
        <v>2015</v>
      </c>
      <c r="C3665" s="5" t="n">
        <v>12</v>
      </c>
      <c r="D3665" s="6" t="str">
        <f aca="false">IF(MONTH(A3665)&gt;=4,"FY "&amp;YEAR(A3665)&amp;"-"&amp;RIGHT(YEAR(A3665)+1,2),"FY "&amp;(YEAR(A3665)-1)&amp;"-"&amp;RIGHT(YEAR(A3665),2))</f>
        <v>FY 2015-16</v>
      </c>
      <c r="E3665" s="5" t="s">
        <v>13</v>
      </c>
      <c r="F3665" s="7" t="n">
        <v>3836.36</v>
      </c>
      <c r="G3665" s="7" t="n">
        <v>3532.05</v>
      </c>
      <c r="H3665" s="7" t="n">
        <v>304.31</v>
      </c>
      <c r="I3665" s="7" t="n">
        <v>45.56</v>
      </c>
      <c r="J3665" s="8" t="n">
        <v>66.786</v>
      </c>
    </row>
    <row r="3666" customFormat="false" ht="15" hidden="false" customHeight="false" outlineLevel="0" collapsed="false">
      <c r="A3666" s="4" t="n">
        <v>42353</v>
      </c>
      <c r="B3666" s="5" t="n">
        <v>2015</v>
      </c>
      <c r="C3666" s="5" t="n">
        <v>12</v>
      </c>
      <c r="D3666" s="6" t="str">
        <f aca="false">IF(MONTH(A3666)&gt;=4,"FY "&amp;YEAR(A3666)&amp;"-"&amp;RIGHT(YEAR(A3666)+1,2),"FY "&amp;(YEAR(A3666)-1)&amp;"-"&amp;RIGHT(YEAR(A3666),2))</f>
        <v>FY 2015-16</v>
      </c>
      <c r="E3666" s="5" t="s">
        <v>13</v>
      </c>
      <c r="F3666" s="7" t="n">
        <v>2765.16</v>
      </c>
      <c r="G3666" s="7" t="n">
        <v>2828.78</v>
      </c>
      <c r="H3666" s="7" t="n">
        <v>-63.62</v>
      </c>
      <c r="I3666" s="7" t="n">
        <v>-9.5</v>
      </c>
      <c r="J3666" s="8" t="n">
        <v>66.994</v>
      </c>
    </row>
    <row r="3667" customFormat="false" ht="15" hidden="false" customHeight="false" outlineLevel="0" collapsed="false">
      <c r="A3667" s="4" t="n">
        <v>42354</v>
      </c>
      <c r="B3667" s="5" t="n">
        <v>2015</v>
      </c>
      <c r="C3667" s="5" t="n">
        <v>12</v>
      </c>
      <c r="D3667" s="6" t="str">
        <f aca="false">IF(MONTH(A3667)&gt;=4,"FY "&amp;YEAR(A3667)&amp;"-"&amp;RIGHT(YEAR(A3667)+1,2),"FY "&amp;(YEAR(A3667)-1)&amp;"-"&amp;RIGHT(YEAR(A3667),2))</f>
        <v>FY 2015-16</v>
      </c>
      <c r="E3667" s="5" t="s">
        <v>13</v>
      </c>
      <c r="F3667" s="7" t="n">
        <v>3280.51</v>
      </c>
      <c r="G3667" s="7" t="n">
        <v>3325.74</v>
      </c>
      <c r="H3667" s="7" t="n">
        <v>-45.23</v>
      </c>
      <c r="I3667" s="7" t="n">
        <v>-6.74</v>
      </c>
      <c r="J3667" s="8" t="n">
        <v>67.0435</v>
      </c>
    </row>
    <row r="3668" customFormat="false" ht="15" hidden="false" customHeight="false" outlineLevel="0" collapsed="false">
      <c r="A3668" s="4" t="n">
        <v>42355</v>
      </c>
      <c r="B3668" s="5" t="n">
        <v>2015</v>
      </c>
      <c r="C3668" s="5" t="n">
        <v>12</v>
      </c>
      <c r="D3668" s="6" t="str">
        <f aca="false">IF(MONTH(A3668)&gt;=4,"FY "&amp;YEAR(A3668)&amp;"-"&amp;RIGHT(YEAR(A3668)+1,2),"FY "&amp;(YEAR(A3668)-1)&amp;"-"&amp;RIGHT(YEAR(A3668),2))</f>
        <v>FY 2015-16</v>
      </c>
      <c r="E3668" s="5" t="s">
        <v>13</v>
      </c>
      <c r="F3668" s="7" t="n">
        <v>2732.58</v>
      </c>
      <c r="G3668" s="7" t="n">
        <v>3125.21</v>
      </c>
      <c r="H3668" s="7" t="n">
        <v>-392.63</v>
      </c>
      <c r="I3668" s="7" t="n">
        <v>-58.74</v>
      </c>
      <c r="J3668" s="8" t="n">
        <v>66.8468</v>
      </c>
    </row>
    <row r="3669" customFormat="false" ht="15" hidden="false" customHeight="false" outlineLevel="0" collapsed="false">
      <c r="A3669" s="4" t="n">
        <v>42356</v>
      </c>
      <c r="B3669" s="5" t="n">
        <v>2015</v>
      </c>
      <c r="C3669" s="5" t="n">
        <v>12</v>
      </c>
      <c r="D3669" s="6" t="str">
        <f aca="false">IF(MONTH(A3669)&gt;=4,"FY "&amp;YEAR(A3669)&amp;"-"&amp;RIGHT(YEAR(A3669)+1,2),"FY "&amp;(YEAR(A3669)-1)&amp;"-"&amp;RIGHT(YEAR(A3669),2))</f>
        <v>FY 2015-16</v>
      </c>
      <c r="E3669" s="5" t="s">
        <v>13</v>
      </c>
      <c r="F3669" s="7" t="n">
        <v>4108.8</v>
      </c>
      <c r="G3669" s="7" t="n">
        <v>3357.39</v>
      </c>
      <c r="H3669" s="7" t="n">
        <v>751.41</v>
      </c>
      <c r="I3669" s="7" t="n">
        <v>112.74</v>
      </c>
      <c r="J3669" s="8" t="n">
        <v>66.6488</v>
      </c>
    </row>
    <row r="3670" customFormat="false" ht="15" hidden="false" customHeight="false" outlineLevel="0" collapsed="false">
      <c r="A3670" s="4" t="n">
        <v>42359</v>
      </c>
      <c r="B3670" s="5" t="n">
        <v>2015</v>
      </c>
      <c r="C3670" s="5" t="n">
        <v>12</v>
      </c>
      <c r="D3670" s="6" t="str">
        <f aca="false">IF(MONTH(A3670)&gt;=4,"FY "&amp;YEAR(A3670)&amp;"-"&amp;RIGHT(YEAR(A3670)+1,2),"FY "&amp;(YEAR(A3670)-1)&amp;"-"&amp;RIGHT(YEAR(A3670),2))</f>
        <v>FY 2015-16</v>
      </c>
      <c r="E3670" s="5" t="s">
        <v>13</v>
      </c>
      <c r="F3670" s="7" t="n">
        <v>5653.38</v>
      </c>
      <c r="G3670" s="7" t="n">
        <v>5570.59</v>
      </c>
      <c r="H3670" s="7" t="n">
        <v>82.79</v>
      </c>
      <c r="I3670" s="7" t="n">
        <v>12.46</v>
      </c>
      <c r="J3670" s="8" t="n">
        <v>66.4235</v>
      </c>
    </row>
    <row r="3671" customFormat="false" ht="15" hidden="false" customHeight="false" outlineLevel="0" collapsed="false">
      <c r="A3671" s="4" t="n">
        <v>42360</v>
      </c>
      <c r="B3671" s="5" t="n">
        <v>2015</v>
      </c>
      <c r="C3671" s="5" t="n">
        <v>12</v>
      </c>
      <c r="D3671" s="6" t="str">
        <f aca="false">IF(MONTH(A3671)&gt;=4,"FY "&amp;YEAR(A3671)&amp;"-"&amp;RIGHT(YEAR(A3671)+1,2),"FY "&amp;(YEAR(A3671)-1)&amp;"-"&amp;RIGHT(YEAR(A3671),2))</f>
        <v>FY 2015-16</v>
      </c>
      <c r="E3671" s="5" t="s">
        <v>13</v>
      </c>
      <c r="F3671" s="7" t="n">
        <v>2597.85</v>
      </c>
      <c r="G3671" s="7" t="n">
        <v>2310.78</v>
      </c>
      <c r="H3671" s="7" t="n">
        <v>287.07</v>
      </c>
      <c r="I3671" s="7" t="n">
        <v>43.29</v>
      </c>
      <c r="J3671" s="8" t="n">
        <v>66.324</v>
      </c>
    </row>
    <row r="3672" customFormat="false" ht="15" hidden="false" customHeight="false" outlineLevel="0" collapsed="false">
      <c r="A3672" s="4" t="n">
        <v>42361</v>
      </c>
      <c r="B3672" s="5" t="n">
        <v>2015</v>
      </c>
      <c r="C3672" s="5" t="n">
        <v>12</v>
      </c>
      <c r="D3672" s="6" t="str">
        <f aca="false">IF(MONTH(A3672)&gt;=4,"FY "&amp;YEAR(A3672)&amp;"-"&amp;RIGHT(YEAR(A3672)+1,2),"FY "&amp;(YEAR(A3672)-1)&amp;"-"&amp;RIGHT(YEAR(A3672),2))</f>
        <v>FY 2015-16</v>
      </c>
      <c r="E3672" s="5" t="s">
        <v>13</v>
      </c>
      <c r="F3672" s="7" t="n">
        <v>2922.22</v>
      </c>
      <c r="G3672" s="7" t="n">
        <v>2308.63</v>
      </c>
      <c r="H3672" s="7" t="n">
        <v>613.59</v>
      </c>
      <c r="I3672" s="7" t="n">
        <v>92.55</v>
      </c>
      <c r="J3672" s="8" t="n">
        <v>66.2985</v>
      </c>
    </row>
    <row r="3673" customFormat="false" ht="15" hidden="false" customHeight="false" outlineLevel="0" collapsed="false">
      <c r="A3673" s="4" t="n">
        <v>42366</v>
      </c>
      <c r="B3673" s="5" t="n">
        <v>2015</v>
      </c>
      <c r="C3673" s="5" t="n">
        <v>12</v>
      </c>
      <c r="D3673" s="6" t="str">
        <f aca="false">IF(MONTH(A3673)&gt;=4,"FY "&amp;YEAR(A3673)&amp;"-"&amp;RIGHT(YEAR(A3673)+1,2),"FY "&amp;(YEAR(A3673)-1)&amp;"-"&amp;RIGHT(YEAR(A3673),2))</f>
        <v>FY 2015-16</v>
      </c>
      <c r="E3673" s="5" t="s">
        <v>13</v>
      </c>
      <c r="F3673" s="7" t="n">
        <v>3698.5</v>
      </c>
      <c r="G3673" s="7" t="n">
        <v>3200.47</v>
      </c>
      <c r="H3673" s="7" t="n">
        <v>498.03</v>
      </c>
      <c r="I3673" s="7" t="n">
        <v>75.23</v>
      </c>
      <c r="J3673" s="8" t="n">
        <v>66.202</v>
      </c>
    </row>
    <row r="3674" customFormat="false" ht="15" hidden="false" customHeight="false" outlineLevel="0" collapsed="false">
      <c r="A3674" s="4" t="n">
        <v>42367</v>
      </c>
      <c r="B3674" s="5" t="n">
        <v>2015</v>
      </c>
      <c r="C3674" s="5" t="n">
        <v>12</v>
      </c>
      <c r="D3674" s="6" t="str">
        <f aca="false">IF(MONTH(A3674)&gt;=4,"FY "&amp;YEAR(A3674)&amp;"-"&amp;RIGHT(YEAR(A3674)+1,2),"FY "&amp;(YEAR(A3674)-1)&amp;"-"&amp;RIGHT(YEAR(A3674),2))</f>
        <v>FY 2015-16</v>
      </c>
      <c r="E3674" s="5" t="s">
        <v>13</v>
      </c>
      <c r="F3674" s="7" t="n">
        <v>2712.84</v>
      </c>
      <c r="G3674" s="7" t="n">
        <v>2122.81</v>
      </c>
      <c r="H3674" s="7" t="n">
        <v>590.03</v>
      </c>
      <c r="I3674" s="7" t="n">
        <v>89.21</v>
      </c>
      <c r="J3674" s="8" t="n">
        <v>66.138</v>
      </c>
    </row>
    <row r="3675" customFormat="false" ht="15" hidden="false" customHeight="false" outlineLevel="0" collapsed="false">
      <c r="A3675" s="4" t="n">
        <v>42368</v>
      </c>
      <c r="B3675" s="5" t="n">
        <v>2015</v>
      </c>
      <c r="C3675" s="5" t="n">
        <v>12</v>
      </c>
      <c r="D3675" s="6" t="str">
        <f aca="false">IF(MONTH(A3675)&gt;=4,"FY "&amp;YEAR(A3675)&amp;"-"&amp;RIGHT(YEAR(A3675)+1,2),"FY "&amp;(YEAR(A3675)-1)&amp;"-"&amp;RIGHT(YEAR(A3675),2))</f>
        <v>FY 2015-16</v>
      </c>
      <c r="E3675" s="5" t="s">
        <v>13</v>
      </c>
      <c r="F3675" s="7" t="n">
        <v>2280.53</v>
      </c>
      <c r="G3675" s="7" t="n">
        <v>2218.39</v>
      </c>
      <c r="H3675" s="7" t="n">
        <v>62.14</v>
      </c>
      <c r="I3675" s="7" t="n">
        <v>9.36</v>
      </c>
      <c r="J3675" s="8" t="n">
        <v>66.37</v>
      </c>
    </row>
    <row r="3676" customFormat="false" ht="15" hidden="false" customHeight="false" outlineLevel="0" collapsed="false">
      <c r="A3676" s="4" t="n">
        <v>42369</v>
      </c>
      <c r="B3676" s="5" t="n">
        <v>2015</v>
      </c>
      <c r="C3676" s="5" t="n">
        <v>12</v>
      </c>
      <c r="D3676" s="6" t="str">
        <f aca="false">IF(MONTH(A3676)&gt;=4,"FY "&amp;YEAR(A3676)&amp;"-"&amp;RIGHT(YEAR(A3676)+1,2),"FY "&amp;(YEAR(A3676)-1)&amp;"-"&amp;RIGHT(YEAR(A3676),2))</f>
        <v>FY 2015-16</v>
      </c>
      <c r="E3676" s="5" t="s">
        <v>13</v>
      </c>
      <c r="F3676" s="7" t="n">
        <v>2093.56</v>
      </c>
      <c r="G3676" s="7" t="n">
        <v>2111.39</v>
      </c>
      <c r="H3676" s="7" t="n">
        <v>-17.83</v>
      </c>
      <c r="I3676" s="7" t="n">
        <v>-2.69</v>
      </c>
      <c r="J3676" s="8" t="n">
        <v>66.4243</v>
      </c>
    </row>
    <row r="3677" customFormat="false" ht="15" hidden="false" customHeight="false" outlineLevel="0" collapsed="false">
      <c r="A3677" s="4" t="n">
        <v>42370</v>
      </c>
      <c r="B3677" s="5" t="n">
        <v>2016</v>
      </c>
      <c r="C3677" s="5" t="n">
        <v>1</v>
      </c>
      <c r="D3677" s="6" t="str">
        <f aca="false">IF(MONTH(A3677)&gt;=4,"FY "&amp;YEAR(A3677)&amp;"-"&amp;RIGHT(YEAR(A3677)+1,2),"FY "&amp;(YEAR(A3677)-1)&amp;"-"&amp;RIGHT(YEAR(A3677),2))</f>
        <v>FY 2015-16</v>
      </c>
      <c r="E3677" s="5" t="s">
        <v>13</v>
      </c>
      <c r="F3677" s="7" t="n">
        <v>4575.36</v>
      </c>
      <c r="G3677" s="7" t="n">
        <v>3470.8</v>
      </c>
      <c r="H3677" s="7" t="n">
        <v>1104.56</v>
      </c>
      <c r="I3677" s="7" t="n">
        <v>166.53</v>
      </c>
      <c r="J3677" s="8" t="n">
        <v>66.326</v>
      </c>
    </row>
    <row r="3678" customFormat="false" ht="15" hidden="false" customHeight="false" outlineLevel="0" collapsed="false">
      <c r="A3678" s="4" t="n">
        <v>42373</v>
      </c>
      <c r="B3678" s="5" t="n">
        <v>2016</v>
      </c>
      <c r="C3678" s="5" t="n">
        <v>1</v>
      </c>
      <c r="D3678" s="6" t="str">
        <f aca="false">IF(MONTH(A3678)&gt;=4,"FY "&amp;YEAR(A3678)&amp;"-"&amp;RIGHT(YEAR(A3678)+1,2),"FY "&amp;(YEAR(A3678)-1)&amp;"-"&amp;RIGHT(YEAR(A3678),2))</f>
        <v>FY 2015-16</v>
      </c>
      <c r="E3678" s="5" t="s">
        <v>13</v>
      </c>
      <c r="F3678" s="7" t="n">
        <v>656.76</v>
      </c>
      <c r="G3678" s="7" t="n">
        <v>376.22</v>
      </c>
      <c r="H3678" s="7" t="n">
        <v>280.54</v>
      </c>
      <c r="I3678" s="7" t="n">
        <v>42.39</v>
      </c>
      <c r="J3678" s="8" t="n">
        <v>66.178</v>
      </c>
    </row>
    <row r="3679" customFormat="false" ht="15" hidden="false" customHeight="false" outlineLevel="0" collapsed="false">
      <c r="A3679" s="4" t="n">
        <v>42374</v>
      </c>
      <c r="B3679" s="5" t="n">
        <v>2016</v>
      </c>
      <c r="C3679" s="5" t="n">
        <v>1</v>
      </c>
      <c r="D3679" s="6" t="str">
        <f aca="false">IF(MONTH(A3679)&gt;=4,"FY "&amp;YEAR(A3679)&amp;"-"&amp;RIGHT(YEAR(A3679)+1,2),"FY "&amp;(YEAR(A3679)-1)&amp;"-"&amp;RIGHT(YEAR(A3679),2))</f>
        <v>FY 2015-16</v>
      </c>
      <c r="E3679" s="5" t="s">
        <v>13</v>
      </c>
      <c r="F3679" s="7" t="n">
        <v>2142.76</v>
      </c>
      <c r="G3679" s="7" t="n">
        <v>2717.64</v>
      </c>
      <c r="H3679" s="7" t="n">
        <v>-574.88</v>
      </c>
      <c r="I3679" s="7" t="n">
        <v>-86.5</v>
      </c>
      <c r="J3679" s="8" t="n">
        <v>66.4623</v>
      </c>
    </row>
    <row r="3680" customFormat="false" ht="15" hidden="false" customHeight="false" outlineLevel="0" collapsed="false">
      <c r="A3680" s="4" t="n">
        <v>42375</v>
      </c>
      <c r="B3680" s="5" t="n">
        <v>2016</v>
      </c>
      <c r="C3680" s="5" t="n">
        <v>1</v>
      </c>
      <c r="D3680" s="6" t="str">
        <f aca="false">IF(MONTH(A3680)&gt;=4,"FY "&amp;YEAR(A3680)&amp;"-"&amp;RIGHT(YEAR(A3680)+1,2),"FY "&amp;(YEAR(A3680)-1)&amp;"-"&amp;RIGHT(YEAR(A3680),2))</f>
        <v>FY 2015-16</v>
      </c>
      <c r="E3680" s="5" t="s">
        <v>13</v>
      </c>
      <c r="F3680" s="7" t="n">
        <v>3386.06</v>
      </c>
      <c r="G3680" s="7" t="n">
        <v>3631.12</v>
      </c>
      <c r="H3680" s="7" t="n">
        <v>-245.06</v>
      </c>
      <c r="I3680" s="7" t="n">
        <v>-36.83</v>
      </c>
      <c r="J3680" s="8" t="n">
        <v>66.5418</v>
      </c>
    </row>
    <row r="3681" customFormat="false" ht="15" hidden="false" customHeight="false" outlineLevel="0" collapsed="false">
      <c r="A3681" s="4" t="n">
        <v>42376</v>
      </c>
      <c r="B3681" s="5" t="n">
        <v>2016</v>
      </c>
      <c r="C3681" s="5" t="n">
        <v>1</v>
      </c>
      <c r="D3681" s="6" t="str">
        <f aca="false">IF(MONTH(A3681)&gt;=4,"FY "&amp;YEAR(A3681)&amp;"-"&amp;RIGHT(YEAR(A3681)+1,2),"FY "&amp;(YEAR(A3681)-1)&amp;"-"&amp;RIGHT(YEAR(A3681),2))</f>
        <v>FY 2015-16</v>
      </c>
      <c r="E3681" s="5" t="s">
        <v>13</v>
      </c>
      <c r="F3681" s="7" t="n">
        <v>4454.1</v>
      </c>
      <c r="G3681" s="7" t="n">
        <v>4567.79</v>
      </c>
      <c r="H3681" s="7" t="n">
        <v>-113.69</v>
      </c>
      <c r="I3681" s="7" t="n">
        <v>-17.04</v>
      </c>
      <c r="J3681" s="8" t="n">
        <v>66.7165</v>
      </c>
    </row>
    <row r="3682" customFormat="false" ht="15" hidden="false" customHeight="false" outlineLevel="0" collapsed="false">
      <c r="A3682" s="4" t="n">
        <v>42377</v>
      </c>
      <c r="B3682" s="5" t="n">
        <v>2016</v>
      </c>
      <c r="C3682" s="5" t="n">
        <v>1</v>
      </c>
      <c r="D3682" s="6" t="str">
        <f aca="false">IF(MONTH(A3682)&gt;=4,"FY "&amp;YEAR(A3682)&amp;"-"&amp;RIGHT(YEAR(A3682)+1,2),"FY "&amp;(YEAR(A3682)-1)&amp;"-"&amp;RIGHT(YEAR(A3682),2))</f>
        <v>FY 2015-16</v>
      </c>
      <c r="E3682" s="5" t="s">
        <v>13</v>
      </c>
      <c r="F3682" s="7" t="n">
        <v>3654.82</v>
      </c>
      <c r="G3682" s="7" t="n">
        <v>4598.8</v>
      </c>
      <c r="H3682" s="7" t="n">
        <v>-943.98</v>
      </c>
      <c r="I3682" s="7" t="n">
        <v>-141.08</v>
      </c>
      <c r="J3682" s="8" t="n">
        <v>66.9115</v>
      </c>
    </row>
    <row r="3683" customFormat="false" ht="15" hidden="false" customHeight="false" outlineLevel="0" collapsed="false">
      <c r="A3683" s="4" t="n">
        <v>42380</v>
      </c>
      <c r="B3683" s="5" t="n">
        <v>2016</v>
      </c>
      <c r="C3683" s="5" t="n">
        <v>1</v>
      </c>
      <c r="D3683" s="6" t="str">
        <f aca="false">IF(MONTH(A3683)&gt;=4,"FY "&amp;YEAR(A3683)&amp;"-"&amp;RIGHT(YEAR(A3683)+1,2),"FY "&amp;(YEAR(A3683)-1)&amp;"-"&amp;RIGHT(YEAR(A3683),2))</f>
        <v>FY 2015-16</v>
      </c>
      <c r="E3683" s="5" t="s">
        <v>13</v>
      </c>
      <c r="F3683" s="7" t="n">
        <v>3807.03</v>
      </c>
      <c r="G3683" s="7" t="n">
        <v>4484.77</v>
      </c>
      <c r="H3683" s="7" t="n">
        <v>-677.74</v>
      </c>
      <c r="I3683" s="7" t="n">
        <v>-101.66</v>
      </c>
      <c r="J3683" s="8" t="n">
        <v>66.669</v>
      </c>
    </row>
    <row r="3684" customFormat="false" ht="15" hidden="false" customHeight="false" outlineLevel="0" collapsed="false">
      <c r="A3684" s="4" t="n">
        <v>42381</v>
      </c>
      <c r="B3684" s="5" t="n">
        <v>2016</v>
      </c>
      <c r="C3684" s="5" t="n">
        <v>1</v>
      </c>
      <c r="D3684" s="6" t="str">
        <f aca="false">IF(MONTH(A3684)&gt;=4,"FY "&amp;YEAR(A3684)&amp;"-"&amp;RIGHT(YEAR(A3684)+1,2),"FY "&amp;(YEAR(A3684)-1)&amp;"-"&amp;RIGHT(YEAR(A3684),2))</f>
        <v>FY 2015-16</v>
      </c>
      <c r="E3684" s="5" t="s">
        <v>13</v>
      </c>
      <c r="F3684" s="7" t="n">
        <v>3146.46</v>
      </c>
      <c r="G3684" s="7" t="n">
        <v>4192.26</v>
      </c>
      <c r="H3684" s="7" t="n">
        <v>-1045.8</v>
      </c>
      <c r="I3684" s="7" t="n">
        <v>-156.58</v>
      </c>
      <c r="J3684" s="8" t="n">
        <v>66.7885</v>
      </c>
    </row>
    <row r="3685" customFormat="false" ht="15" hidden="false" customHeight="false" outlineLevel="0" collapsed="false">
      <c r="A3685" s="4" t="n">
        <v>42382</v>
      </c>
      <c r="B3685" s="5" t="n">
        <v>2016</v>
      </c>
      <c r="C3685" s="5" t="n">
        <v>1</v>
      </c>
      <c r="D3685" s="6" t="str">
        <f aca="false">IF(MONTH(A3685)&gt;=4,"FY "&amp;YEAR(A3685)&amp;"-"&amp;RIGHT(YEAR(A3685)+1,2),"FY "&amp;(YEAR(A3685)-1)&amp;"-"&amp;RIGHT(YEAR(A3685),2))</f>
        <v>FY 2015-16</v>
      </c>
      <c r="E3685" s="5" t="s">
        <v>13</v>
      </c>
      <c r="F3685" s="7" t="n">
        <v>3116.43</v>
      </c>
      <c r="G3685" s="7" t="n">
        <v>3514.32</v>
      </c>
      <c r="H3685" s="7" t="n">
        <v>-397.89</v>
      </c>
      <c r="I3685" s="7" t="n">
        <v>-59.48</v>
      </c>
      <c r="J3685" s="8" t="n">
        <v>66.8905</v>
      </c>
    </row>
    <row r="3686" customFormat="false" ht="15" hidden="false" customHeight="false" outlineLevel="0" collapsed="false">
      <c r="A3686" s="4" t="n">
        <v>42383</v>
      </c>
      <c r="B3686" s="5" t="n">
        <v>2016</v>
      </c>
      <c r="C3686" s="5" t="n">
        <v>1</v>
      </c>
      <c r="D3686" s="6" t="str">
        <f aca="false">IF(MONTH(A3686)&gt;=4,"FY "&amp;YEAR(A3686)&amp;"-"&amp;RIGHT(YEAR(A3686)+1,2),"FY "&amp;(YEAR(A3686)-1)&amp;"-"&amp;RIGHT(YEAR(A3686),2))</f>
        <v>FY 2015-16</v>
      </c>
      <c r="E3686" s="5" t="s">
        <v>13</v>
      </c>
      <c r="F3686" s="7" t="n">
        <v>4331.45</v>
      </c>
      <c r="G3686" s="7" t="n">
        <v>4049</v>
      </c>
      <c r="H3686" s="7" t="n">
        <v>282.45</v>
      </c>
      <c r="I3686" s="7" t="n">
        <v>42.26</v>
      </c>
      <c r="J3686" s="8" t="n">
        <v>66.8394</v>
      </c>
    </row>
    <row r="3687" customFormat="false" ht="15" hidden="false" customHeight="false" outlineLevel="0" collapsed="false">
      <c r="A3687" s="4" t="n">
        <v>42384</v>
      </c>
      <c r="B3687" s="5" t="n">
        <v>2016</v>
      </c>
      <c r="C3687" s="5" t="n">
        <v>1</v>
      </c>
      <c r="D3687" s="6" t="str">
        <f aca="false">IF(MONTH(A3687)&gt;=4,"FY "&amp;YEAR(A3687)&amp;"-"&amp;RIGHT(YEAR(A3687)+1,2),"FY "&amp;(YEAR(A3687)-1)&amp;"-"&amp;RIGHT(YEAR(A3687),2))</f>
        <v>FY 2015-16</v>
      </c>
      <c r="E3687" s="5" t="s">
        <v>13</v>
      </c>
      <c r="F3687" s="7" t="n">
        <v>3096.66</v>
      </c>
      <c r="G3687" s="7" t="n">
        <v>4248.81</v>
      </c>
      <c r="H3687" s="7" t="n">
        <v>-1152.15</v>
      </c>
      <c r="I3687" s="7" t="n">
        <v>-171.71</v>
      </c>
      <c r="J3687" s="8" t="n">
        <v>67.095</v>
      </c>
    </row>
    <row r="3688" customFormat="false" ht="15" hidden="false" customHeight="false" outlineLevel="0" collapsed="false">
      <c r="A3688" s="4" t="n">
        <v>42387</v>
      </c>
      <c r="B3688" s="5" t="n">
        <v>2016</v>
      </c>
      <c r="C3688" s="5" t="n">
        <v>1</v>
      </c>
      <c r="D3688" s="6" t="str">
        <f aca="false">IF(MONTH(A3688)&gt;=4,"FY "&amp;YEAR(A3688)&amp;"-"&amp;RIGHT(YEAR(A3688)+1,2),"FY "&amp;(YEAR(A3688)-1)&amp;"-"&amp;RIGHT(YEAR(A3688),2))</f>
        <v>FY 2015-16</v>
      </c>
      <c r="E3688" s="5" t="s">
        <v>13</v>
      </c>
      <c r="F3688" s="7" t="n">
        <v>3176.35</v>
      </c>
      <c r="G3688" s="7" t="n">
        <v>4211.22</v>
      </c>
      <c r="H3688" s="7" t="n">
        <v>-1034.87</v>
      </c>
      <c r="I3688" s="7" t="n">
        <v>-153.46</v>
      </c>
      <c r="J3688" s="8" t="n">
        <v>67.4325</v>
      </c>
    </row>
    <row r="3689" customFormat="false" ht="15" hidden="false" customHeight="false" outlineLevel="0" collapsed="false">
      <c r="A3689" s="4" t="n">
        <v>42388</v>
      </c>
      <c r="B3689" s="5" t="n">
        <v>2016</v>
      </c>
      <c r="C3689" s="5" t="n">
        <v>1</v>
      </c>
      <c r="D3689" s="6" t="str">
        <f aca="false">IF(MONTH(A3689)&gt;=4,"FY "&amp;YEAR(A3689)&amp;"-"&amp;RIGHT(YEAR(A3689)+1,2),"FY "&amp;(YEAR(A3689)-1)&amp;"-"&amp;RIGHT(YEAR(A3689),2))</f>
        <v>FY 2015-16</v>
      </c>
      <c r="E3689" s="5" t="s">
        <v>13</v>
      </c>
      <c r="F3689" s="7" t="n">
        <v>3131.97</v>
      </c>
      <c r="G3689" s="7" t="n">
        <v>4998.03</v>
      </c>
      <c r="H3689" s="7" t="n">
        <v>-1866.06</v>
      </c>
      <c r="I3689" s="7" t="n">
        <v>-276.1</v>
      </c>
      <c r="J3689" s="8" t="n">
        <v>67.588</v>
      </c>
    </row>
    <row r="3690" customFormat="false" ht="15" hidden="false" customHeight="false" outlineLevel="0" collapsed="false">
      <c r="A3690" s="4" t="n">
        <v>42389</v>
      </c>
      <c r="B3690" s="5" t="n">
        <v>2016</v>
      </c>
      <c r="C3690" s="5" t="n">
        <v>1</v>
      </c>
      <c r="D3690" s="6" t="str">
        <f aca="false">IF(MONTH(A3690)&gt;=4,"FY "&amp;YEAR(A3690)&amp;"-"&amp;RIGHT(YEAR(A3690)+1,2),"FY "&amp;(YEAR(A3690)-1)&amp;"-"&amp;RIGHT(YEAR(A3690),2))</f>
        <v>FY 2015-16</v>
      </c>
      <c r="E3690" s="5" t="s">
        <v>13</v>
      </c>
      <c r="F3690" s="7" t="n">
        <v>2688.35</v>
      </c>
      <c r="G3690" s="7" t="n">
        <v>3449.78</v>
      </c>
      <c r="H3690" s="7" t="n">
        <v>-761.43</v>
      </c>
      <c r="I3690" s="7" t="n">
        <v>-112.7</v>
      </c>
      <c r="J3690" s="8" t="n">
        <v>67.563</v>
      </c>
    </row>
    <row r="3691" customFormat="false" ht="15" hidden="false" customHeight="false" outlineLevel="0" collapsed="false">
      <c r="A3691" s="4" t="n">
        <v>42390</v>
      </c>
      <c r="B3691" s="5" t="n">
        <v>2016</v>
      </c>
      <c r="C3691" s="5" t="n">
        <v>1</v>
      </c>
      <c r="D3691" s="6" t="str">
        <f aca="false">IF(MONTH(A3691)&gt;=4,"FY "&amp;YEAR(A3691)&amp;"-"&amp;RIGHT(YEAR(A3691)+1,2),"FY "&amp;(YEAR(A3691)-1)&amp;"-"&amp;RIGHT(YEAR(A3691),2))</f>
        <v>FY 2015-16</v>
      </c>
      <c r="E3691" s="5" t="s">
        <v>13</v>
      </c>
      <c r="F3691" s="7" t="n">
        <v>3888.71</v>
      </c>
      <c r="G3691" s="7" t="n">
        <v>5084.56</v>
      </c>
      <c r="H3691" s="7" t="n">
        <v>-1195.85</v>
      </c>
      <c r="I3691" s="7" t="n">
        <v>-175.92</v>
      </c>
      <c r="J3691" s="8" t="n">
        <v>67.9774</v>
      </c>
    </row>
    <row r="3692" customFormat="false" ht="15" hidden="false" customHeight="false" outlineLevel="0" collapsed="false">
      <c r="A3692" s="4" t="n">
        <v>42391</v>
      </c>
      <c r="B3692" s="5" t="n">
        <v>2016</v>
      </c>
      <c r="C3692" s="5" t="n">
        <v>1</v>
      </c>
      <c r="D3692" s="6" t="str">
        <f aca="false">IF(MONTH(A3692)&gt;=4,"FY "&amp;YEAR(A3692)&amp;"-"&amp;RIGHT(YEAR(A3692)+1,2),"FY "&amp;(YEAR(A3692)-1)&amp;"-"&amp;RIGHT(YEAR(A3692),2))</f>
        <v>FY 2015-16</v>
      </c>
      <c r="E3692" s="5" t="s">
        <v>13</v>
      </c>
      <c r="F3692" s="7" t="n">
        <v>4042.86</v>
      </c>
      <c r="G3692" s="7" t="n">
        <v>5663.73</v>
      </c>
      <c r="H3692" s="7" t="n">
        <v>-1620.87</v>
      </c>
      <c r="I3692" s="7" t="n">
        <v>-238.15</v>
      </c>
      <c r="J3692" s="8" t="n">
        <v>68.06</v>
      </c>
    </row>
    <row r="3693" customFormat="false" ht="15" hidden="false" customHeight="false" outlineLevel="0" collapsed="false">
      <c r="A3693" s="4" t="n">
        <v>42394</v>
      </c>
      <c r="B3693" s="5" t="n">
        <v>2016</v>
      </c>
      <c r="C3693" s="5" t="n">
        <v>1</v>
      </c>
      <c r="D3693" s="6" t="str">
        <f aca="false">IF(MONTH(A3693)&gt;=4,"FY "&amp;YEAR(A3693)&amp;"-"&amp;RIGHT(YEAR(A3693)+1,2),"FY "&amp;(YEAR(A3693)-1)&amp;"-"&amp;RIGHT(YEAR(A3693),2))</f>
        <v>FY 2015-16</v>
      </c>
      <c r="E3693" s="5" t="s">
        <v>13</v>
      </c>
      <c r="F3693" s="7" t="n">
        <v>3930.43</v>
      </c>
      <c r="G3693" s="7" t="n">
        <v>4663.85</v>
      </c>
      <c r="H3693" s="7" t="n">
        <v>-733.42</v>
      </c>
      <c r="I3693" s="7" t="n">
        <v>-108.26</v>
      </c>
      <c r="J3693" s="8" t="n">
        <v>67.748</v>
      </c>
    </row>
    <row r="3694" customFormat="false" ht="15" hidden="false" customHeight="false" outlineLevel="0" collapsed="false">
      <c r="A3694" s="4" t="n">
        <v>42396</v>
      </c>
      <c r="B3694" s="5" t="n">
        <v>2016</v>
      </c>
      <c r="C3694" s="5" t="n">
        <v>1</v>
      </c>
      <c r="D3694" s="6" t="str">
        <f aca="false">IF(MONTH(A3694)&gt;=4,"FY "&amp;YEAR(A3694)&amp;"-"&amp;RIGHT(YEAR(A3694)+1,2),"FY "&amp;(YEAR(A3694)-1)&amp;"-"&amp;RIGHT(YEAR(A3694),2))</f>
        <v>FY 2015-16</v>
      </c>
      <c r="E3694" s="5" t="s">
        <v>13</v>
      </c>
      <c r="F3694" s="7" t="n">
        <v>3260.92</v>
      </c>
      <c r="G3694" s="7" t="n">
        <v>3138.5</v>
      </c>
      <c r="H3694" s="7" t="n">
        <v>122.42</v>
      </c>
      <c r="I3694" s="7" t="n">
        <v>18.1</v>
      </c>
      <c r="J3694" s="8" t="n">
        <v>67.6428</v>
      </c>
    </row>
    <row r="3695" customFormat="false" ht="15" hidden="false" customHeight="false" outlineLevel="0" collapsed="false">
      <c r="A3695" s="4" t="n">
        <v>42397</v>
      </c>
      <c r="B3695" s="5" t="n">
        <v>2016</v>
      </c>
      <c r="C3695" s="5" t="n">
        <v>1</v>
      </c>
      <c r="D3695" s="6" t="str">
        <f aca="false">IF(MONTH(A3695)&gt;=4,"FY "&amp;YEAR(A3695)&amp;"-"&amp;RIGHT(YEAR(A3695)+1,2),"FY "&amp;(YEAR(A3695)-1)&amp;"-"&amp;RIGHT(YEAR(A3695),2))</f>
        <v>FY 2015-16</v>
      </c>
      <c r="E3695" s="5" t="s">
        <v>13</v>
      </c>
      <c r="F3695" s="7" t="n">
        <v>4355.35</v>
      </c>
      <c r="G3695" s="7" t="n">
        <v>4525.11</v>
      </c>
      <c r="H3695" s="7" t="n">
        <v>-169.76</v>
      </c>
      <c r="I3695" s="7" t="n">
        <v>-24.97</v>
      </c>
      <c r="J3695" s="8" t="n">
        <v>67.9803</v>
      </c>
    </row>
    <row r="3696" customFormat="false" ht="15" hidden="false" customHeight="false" outlineLevel="0" collapsed="false">
      <c r="A3696" s="4" t="n">
        <v>42398</v>
      </c>
      <c r="B3696" s="5" t="n">
        <v>2016</v>
      </c>
      <c r="C3696" s="5" t="n">
        <v>1</v>
      </c>
      <c r="D3696" s="6" t="str">
        <f aca="false">IF(MONTH(A3696)&gt;=4,"FY "&amp;YEAR(A3696)&amp;"-"&amp;RIGHT(YEAR(A3696)+1,2),"FY "&amp;(YEAR(A3696)-1)&amp;"-"&amp;RIGHT(YEAR(A3696),2))</f>
        <v>FY 2015-16</v>
      </c>
      <c r="E3696" s="5" t="s">
        <v>13</v>
      </c>
      <c r="F3696" s="7" t="n">
        <v>5898.88</v>
      </c>
      <c r="G3696" s="7" t="n">
        <v>6281.84</v>
      </c>
      <c r="H3696" s="7" t="n">
        <v>-382.96</v>
      </c>
      <c r="I3696" s="7" t="n">
        <v>-56.24</v>
      </c>
      <c r="J3696" s="8" t="n">
        <v>68.0858</v>
      </c>
    </row>
    <row r="3697" customFormat="false" ht="15" hidden="false" customHeight="false" outlineLevel="0" collapsed="false">
      <c r="A3697" s="4" t="n">
        <v>42401</v>
      </c>
      <c r="B3697" s="5" t="n">
        <v>2016</v>
      </c>
      <c r="C3697" s="5" t="n">
        <v>2</v>
      </c>
      <c r="D3697" s="6" t="str">
        <f aca="false">IF(MONTH(A3697)&gt;=4,"FY "&amp;YEAR(A3697)&amp;"-"&amp;RIGHT(YEAR(A3697)+1,2),"FY "&amp;(YEAR(A3697)-1)&amp;"-"&amp;RIGHT(YEAR(A3697),2))</f>
        <v>FY 2015-16</v>
      </c>
      <c r="E3697" s="5" t="s">
        <v>13</v>
      </c>
      <c r="F3697" s="7" t="n">
        <v>5713.96</v>
      </c>
      <c r="G3697" s="7" t="n">
        <v>4954.12</v>
      </c>
      <c r="H3697" s="7" t="n">
        <v>759.84</v>
      </c>
      <c r="I3697" s="7" t="n">
        <v>111.94</v>
      </c>
      <c r="J3697" s="8" t="n">
        <v>67.8763</v>
      </c>
    </row>
    <row r="3698" customFormat="false" ht="15" hidden="false" customHeight="false" outlineLevel="0" collapsed="false">
      <c r="A3698" s="4" t="n">
        <v>42402</v>
      </c>
      <c r="B3698" s="5" t="n">
        <v>2016</v>
      </c>
      <c r="C3698" s="5" t="n">
        <v>2</v>
      </c>
      <c r="D3698" s="6" t="str">
        <f aca="false">IF(MONTH(A3698)&gt;=4,"FY "&amp;YEAR(A3698)&amp;"-"&amp;RIGHT(YEAR(A3698)+1,2),"FY "&amp;(YEAR(A3698)-1)&amp;"-"&amp;RIGHT(YEAR(A3698),2))</f>
        <v>FY 2015-16</v>
      </c>
      <c r="E3698" s="5" t="s">
        <v>13</v>
      </c>
      <c r="F3698" s="7" t="n">
        <v>4281.44</v>
      </c>
      <c r="G3698" s="7" t="n">
        <v>3876.76</v>
      </c>
      <c r="H3698" s="7" t="n">
        <v>404.68</v>
      </c>
      <c r="I3698" s="7" t="n">
        <v>59.8</v>
      </c>
      <c r="J3698" s="8" t="n">
        <v>67.6728</v>
      </c>
    </row>
    <row r="3699" customFormat="false" ht="15" hidden="false" customHeight="false" outlineLevel="0" collapsed="false">
      <c r="A3699" s="4" t="n">
        <v>42403</v>
      </c>
      <c r="B3699" s="5" t="n">
        <v>2016</v>
      </c>
      <c r="C3699" s="5" t="n">
        <v>2</v>
      </c>
      <c r="D3699" s="6" t="str">
        <f aca="false">IF(MONTH(A3699)&gt;=4,"FY "&amp;YEAR(A3699)&amp;"-"&amp;RIGHT(YEAR(A3699)+1,2),"FY "&amp;(YEAR(A3699)-1)&amp;"-"&amp;RIGHT(YEAR(A3699),2))</f>
        <v>FY 2015-16</v>
      </c>
      <c r="E3699" s="5" t="s">
        <v>13</v>
      </c>
      <c r="F3699" s="7" t="n">
        <v>4102.32</v>
      </c>
      <c r="G3699" s="7" t="n">
        <v>4168.29</v>
      </c>
      <c r="H3699" s="7" t="n">
        <v>-65.97</v>
      </c>
      <c r="I3699" s="7" t="n">
        <v>-9.73</v>
      </c>
      <c r="J3699" s="8" t="n">
        <v>67.834</v>
      </c>
    </row>
    <row r="3700" customFormat="false" ht="15" hidden="false" customHeight="false" outlineLevel="0" collapsed="false">
      <c r="A3700" s="4" t="n">
        <v>42404</v>
      </c>
      <c r="B3700" s="5" t="n">
        <v>2016</v>
      </c>
      <c r="C3700" s="5" t="n">
        <v>2</v>
      </c>
      <c r="D3700" s="6" t="str">
        <f aca="false">IF(MONTH(A3700)&gt;=4,"FY "&amp;YEAR(A3700)&amp;"-"&amp;RIGHT(YEAR(A3700)+1,2),"FY "&amp;(YEAR(A3700)-1)&amp;"-"&amp;RIGHT(YEAR(A3700),2))</f>
        <v>FY 2015-16</v>
      </c>
      <c r="E3700" s="5" t="s">
        <v>13</v>
      </c>
      <c r="F3700" s="7" t="n">
        <v>3178.36</v>
      </c>
      <c r="G3700" s="7" t="n">
        <v>3495.69</v>
      </c>
      <c r="H3700" s="7" t="n">
        <v>-317.33</v>
      </c>
      <c r="I3700" s="7" t="n">
        <v>-46.55</v>
      </c>
      <c r="J3700" s="8" t="n">
        <v>68.1825</v>
      </c>
    </row>
    <row r="3701" customFormat="false" ht="15" hidden="false" customHeight="false" outlineLevel="0" collapsed="false">
      <c r="A3701" s="4" t="n">
        <v>42405</v>
      </c>
      <c r="B3701" s="5" t="n">
        <v>2016</v>
      </c>
      <c r="C3701" s="5" t="n">
        <v>2</v>
      </c>
      <c r="D3701" s="6" t="str">
        <f aca="false">IF(MONTH(A3701)&gt;=4,"FY "&amp;YEAR(A3701)&amp;"-"&amp;RIGHT(YEAR(A3701)+1,2),"FY "&amp;(YEAR(A3701)-1)&amp;"-"&amp;RIGHT(YEAR(A3701),2))</f>
        <v>FY 2015-16</v>
      </c>
      <c r="E3701" s="5" t="s">
        <v>13</v>
      </c>
      <c r="F3701" s="7" t="n">
        <v>3123.44</v>
      </c>
      <c r="G3701" s="7" t="n">
        <v>3301.02</v>
      </c>
      <c r="H3701" s="7" t="n">
        <v>-177.58</v>
      </c>
      <c r="I3701" s="7" t="n">
        <v>-26.2</v>
      </c>
      <c r="J3701" s="8" t="n">
        <v>67.8093</v>
      </c>
    </row>
    <row r="3702" customFormat="false" ht="15" hidden="false" customHeight="false" outlineLevel="0" collapsed="false">
      <c r="A3702" s="4" t="n">
        <v>42408</v>
      </c>
      <c r="B3702" s="5" t="n">
        <v>2016</v>
      </c>
      <c r="C3702" s="5" t="n">
        <v>2</v>
      </c>
      <c r="D3702" s="6" t="str">
        <f aca="false">IF(MONTH(A3702)&gt;=4,"FY "&amp;YEAR(A3702)&amp;"-"&amp;RIGHT(YEAR(A3702)+1,2),"FY "&amp;(YEAR(A3702)-1)&amp;"-"&amp;RIGHT(YEAR(A3702),2))</f>
        <v>FY 2015-16</v>
      </c>
      <c r="E3702" s="5" t="s">
        <v>13</v>
      </c>
      <c r="F3702" s="7" t="n">
        <v>3139.08</v>
      </c>
      <c r="G3702" s="7" t="n">
        <v>3606.57</v>
      </c>
      <c r="H3702" s="7" t="n">
        <v>-467.49</v>
      </c>
      <c r="I3702" s="7" t="n">
        <v>-69.12</v>
      </c>
      <c r="J3702" s="8" t="n">
        <v>67.6365</v>
      </c>
    </row>
    <row r="3703" customFormat="false" ht="15" hidden="false" customHeight="false" outlineLevel="0" collapsed="false">
      <c r="A3703" s="4" t="n">
        <v>42409</v>
      </c>
      <c r="B3703" s="5" t="n">
        <v>2016</v>
      </c>
      <c r="C3703" s="5" t="n">
        <v>2</v>
      </c>
      <c r="D3703" s="6" t="str">
        <f aca="false">IF(MONTH(A3703)&gt;=4,"FY "&amp;YEAR(A3703)&amp;"-"&amp;RIGHT(YEAR(A3703)+1,2),"FY "&amp;(YEAR(A3703)-1)&amp;"-"&amp;RIGHT(YEAR(A3703),2))</f>
        <v>FY 2015-16</v>
      </c>
      <c r="E3703" s="5" t="s">
        <v>13</v>
      </c>
      <c r="F3703" s="7" t="n">
        <v>1875.87</v>
      </c>
      <c r="G3703" s="7" t="n">
        <v>1914.94</v>
      </c>
      <c r="H3703" s="7" t="n">
        <v>-39.07</v>
      </c>
      <c r="I3703" s="7" t="n">
        <v>-5.76</v>
      </c>
      <c r="J3703" s="8" t="n">
        <v>67.819</v>
      </c>
    </row>
    <row r="3704" customFormat="false" ht="15" hidden="false" customHeight="false" outlineLevel="0" collapsed="false">
      <c r="A3704" s="4" t="n">
        <v>42410</v>
      </c>
      <c r="B3704" s="5" t="n">
        <v>2016</v>
      </c>
      <c r="C3704" s="5" t="n">
        <v>2</v>
      </c>
      <c r="D3704" s="6" t="str">
        <f aca="false">IF(MONTH(A3704)&gt;=4,"FY "&amp;YEAR(A3704)&amp;"-"&amp;RIGHT(YEAR(A3704)+1,2),"FY "&amp;(YEAR(A3704)-1)&amp;"-"&amp;RIGHT(YEAR(A3704),2))</f>
        <v>FY 2015-16</v>
      </c>
      <c r="E3704" s="5" t="s">
        <v>13</v>
      </c>
      <c r="F3704" s="7" t="n">
        <v>1984.4</v>
      </c>
      <c r="G3704" s="7" t="n">
        <v>2620.54</v>
      </c>
      <c r="H3704" s="7" t="n">
        <v>-636.14</v>
      </c>
      <c r="I3704" s="7" t="n">
        <v>-93.32</v>
      </c>
      <c r="J3704" s="8" t="n">
        <v>68.1623</v>
      </c>
    </row>
    <row r="3705" customFormat="false" ht="15" hidden="false" customHeight="false" outlineLevel="0" collapsed="false">
      <c r="A3705" s="4" t="n">
        <v>42411</v>
      </c>
      <c r="B3705" s="5" t="n">
        <v>2016</v>
      </c>
      <c r="C3705" s="5" t="n">
        <v>2</v>
      </c>
      <c r="D3705" s="6" t="str">
        <f aca="false">IF(MONTH(A3705)&gt;=4,"FY "&amp;YEAR(A3705)&amp;"-"&amp;RIGHT(YEAR(A3705)+1,2),"FY "&amp;(YEAR(A3705)-1)&amp;"-"&amp;RIGHT(YEAR(A3705),2))</f>
        <v>FY 2015-16</v>
      </c>
      <c r="E3705" s="5" t="s">
        <v>13</v>
      </c>
      <c r="F3705" s="7" t="n">
        <v>3758.97</v>
      </c>
      <c r="G3705" s="7" t="n">
        <v>4264.18</v>
      </c>
      <c r="H3705" s="7" t="n">
        <v>-505.21</v>
      </c>
      <c r="I3705" s="7" t="n">
        <v>-74.43</v>
      </c>
      <c r="J3705" s="8" t="n">
        <v>67.8781</v>
      </c>
    </row>
    <row r="3706" customFormat="false" ht="15" hidden="false" customHeight="false" outlineLevel="0" collapsed="false">
      <c r="A3706" s="4" t="n">
        <v>42412</v>
      </c>
      <c r="B3706" s="5" t="n">
        <v>2016</v>
      </c>
      <c r="C3706" s="5" t="n">
        <v>2</v>
      </c>
      <c r="D3706" s="6" t="str">
        <f aca="false">IF(MONTH(A3706)&gt;=4,"FY "&amp;YEAR(A3706)&amp;"-"&amp;RIGHT(YEAR(A3706)+1,2),"FY "&amp;(YEAR(A3706)-1)&amp;"-"&amp;RIGHT(YEAR(A3706),2))</f>
        <v>FY 2015-16</v>
      </c>
      <c r="E3706" s="5" t="s">
        <v>13</v>
      </c>
      <c r="F3706" s="7" t="n">
        <v>2941.98</v>
      </c>
      <c r="G3706" s="7" t="n">
        <v>4151.76</v>
      </c>
      <c r="H3706" s="7" t="n">
        <v>-1209.78</v>
      </c>
      <c r="I3706" s="7" t="n">
        <v>-177.87</v>
      </c>
      <c r="J3706" s="8" t="n">
        <v>68.0155</v>
      </c>
    </row>
    <row r="3707" customFormat="false" ht="15" hidden="false" customHeight="false" outlineLevel="0" collapsed="false">
      <c r="A3707" s="4" t="n">
        <v>42415</v>
      </c>
      <c r="B3707" s="5" t="n">
        <v>2016</v>
      </c>
      <c r="C3707" s="5" t="n">
        <v>2</v>
      </c>
      <c r="D3707" s="6" t="str">
        <f aca="false">IF(MONTH(A3707)&gt;=4,"FY "&amp;YEAR(A3707)&amp;"-"&amp;RIGHT(YEAR(A3707)+1,2),"FY "&amp;(YEAR(A3707)-1)&amp;"-"&amp;RIGHT(YEAR(A3707),2))</f>
        <v>FY 2015-16</v>
      </c>
      <c r="E3707" s="5" t="s">
        <v>13</v>
      </c>
      <c r="F3707" s="7" t="n">
        <v>4694.27</v>
      </c>
      <c r="G3707" s="7" t="n">
        <v>4737.86</v>
      </c>
      <c r="H3707" s="7" t="n">
        <v>-43.59</v>
      </c>
      <c r="I3707" s="7" t="n">
        <v>-6.37</v>
      </c>
      <c r="J3707" s="8" t="n">
        <v>68.4365</v>
      </c>
    </row>
    <row r="3708" customFormat="false" ht="15" hidden="false" customHeight="false" outlineLevel="0" collapsed="false">
      <c r="A3708" s="4" t="n">
        <v>42416</v>
      </c>
      <c r="B3708" s="5" t="n">
        <v>2016</v>
      </c>
      <c r="C3708" s="5" t="n">
        <v>2</v>
      </c>
      <c r="D3708" s="6" t="str">
        <f aca="false">IF(MONTH(A3708)&gt;=4,"FY "&amp;YEAR(A3708)&amp;"-"&amp;RIGHT(YEAR(A3708)+1,2),"FY "&amp;(YEAR(A3708)-1)&amp;"-"&amp;RIGHT(YEAR(A3708),2))</f>
        <v>FY 2015-16</v>
      </c>
      <c r="E3708" s="5" t="s">
        <v>13</v>
      </c>
      <c r="F3708" s="7" t="n">
        <v>3667.96</v>
      </c>
      <c r="G3708" s="7" t="n">
        <v>4791.01</v>
      </c>
      <c r="H3708" s="7" t="n">
        <v>-1123.05</v>
      </c>
      <c r="I3708" s="7" t="n">
        <v>-164.83</v>
      </c>
      <c r="J3708" s="8" t="n">
        <v>68.1348</v>
      </c>
    </row>
    <row r="3709" customFormat="false" ht="15" hidden="false" customHeight="false" outlineLevel="0" collapsed="false">
      <c r="A3709" s="4" t="n">
        <v>42417</v>
      </c>
      <c r="B3709" s="5" t="n">
        <v>2016</v>
      </c>
      <c r="C3709" s="5" t="n">
        <v>2</v>
      </c>
      <c r="D3709" s="6" t="str">
        <f aca="false">IF(MONTH(A3709)&gt;=4,"FY "&amp;YEAR(A3709)&amp;"-"&amp;RIGHT(YEAR(A3709)+1,2),"FY "&amp;(YEAR(A3709)-1)&amp;"-"&amp;RIGHT(YEAR(A3709),2))</f>
        <v>FY 2015-16</v>
      </c>
      <c r="E3709" s="5" t="s">
        <v>13</v>
      </c>
      <c r="F3709" s="7" t="n">
        <v>2941.75</v>
      </c>
      <c r="G3709" s="7" t="n">
        <v>3730.46</v>
      </c>
      <c r="H3709" s="7" t="n">
        <v>-788.71</v>
      </c>
      <c r="I3709" s="7" t="n">
        <v>-115.42</v>
      </c>
      <c r="J3709" s="8" t="n">
        <v>68.336</v>
      </c>
    </row>
    <row r="3710" customFormat="false" ht="15" hidden="false" customHeight="false" outlineLevel="0" collapsed="false">
      <c r="A3710" s="4" t="n">
        <v>42418</v>
      </c>
      <c r="B3710" s="5" t="n">
        <v>2016</v>
      </c>
      <c r="C3710" s="5" t="n">
        <v>2</v>
      </c>
      <c r="D3710" s="6" t="str">
        <f aca="false">IF(MONTH(A3710)&gt;=4,"FY "&amp;YEAR(A3710)&amp;"-"&amp;RIGHT(YEAR(A3710)+1,2),"FY "&amp;(YEAR(A3710)-1)&amp;"-"&amp;RIGHT(YEAR(A3710),2))</f>
        <v>FY 2015-16</v>
      </c>
      <c r="E3710" s="5" t="s">
        <v>13</v>
      </c>
      <c r="F3710" s="7" t="n">
        <v>3125.34</v>
      </c>
      <c r="G3710" s="7" t="n">
        <v>3419.03</v>
      </c>
      <c r="H3710" s="7" t="n">
        <v>-293.69</v>
      </c>
      <c r="I3710" s="7" t="n">
        <v>-42.81</v>
      </c>
      <c r="J3710" s="8" t="n">
        <v>68.592</v>
      </c>
    </row>
    <row r="3711" customFormat="false" ht="15" hidden="false" customHeight="false" outlineLevel="0" collapsed="false">
      <c r="A3711" s="4" t="n">
        <v>42422</v>
      </c>
      <c r="B3711" s="5" t="n">
        <v>2016</v>
      </c>
      <c r="C3711" s="5" t="n">
        <v>2</v>
      </c>
      <c r="D3711" s="6" t="str">
        <f aca="false">IF(MONTH(A3711)&gt;=4,"FY "&amp;YEAR(A3711)&amp;"-"&amp;RIGHT(YEAR(A3711)+1,2),"FY "&amp;(YEAR(A3711)-1)&amp;"-"&amp;RIGHT(YEAR(A3711),2))</f>
        <v>FY 2015-16</v>
      </c>
      <c r="E3711" s="5" t="s">
        <v>13</v>
      </c>
      <c r="F3711" s="7" t="n">
        <v>6853.64</v>
      </c>
      <c r="G3711" s="7" t="n">
        <v>6233.74</v>
      </c>
      <c r="H3711" s="7" t="n">
        <v>619.9</v>
      </c>
      <c r="I3711" s="7" t="n">
        <v>90.51</v>
      </c>
      <c r="J3711" s="8" t="n">
        <v>68.494</v>
      </c>
    </row>
    <row r="3712" customFormat="false" ht="15" hidden="false" customHeight="false" outlineLevel="0" collapsed="false">
      <c r="A3712" s="4" t="n">
        <v>42423</v>
      </c>
      <c r="B3712" s="5" t="n">
        <v>2016</v>
      </c>
      <c r="C3712" s="5" t="n">
        <v>2</v>
      </c>
      <c r="D3712" s="6" t="str">
        <f aca="false">IF(MONTH(A3712)&gt;=4,"FY "&amp;YEAR(A3712)&amp;"-"&amp;RIGHT(YEAR(A3712)+1,2),"FY "&amp;(YEAR(A3712)-1)&amp;"-"&amp;RIGHT(YEAR(A3712),2))</f>
        <v>FY 2015-16</v>
      </c>
      <c r="E3712" s="5" t="s">
        <v>13</v>
      </c>
      <c r="F3712" s="7" t="n">
        <v>2750.12</v>
      </c>
      <c r="G3712" s="7" t="n">
        <v>3031.82</v>
      </c>
      <c r="H3712" s="7" t="n">
        <v>-281.7</v>
      </c>
      <c r="I3712" s="7" t="n">
        <v>-41.1</v>
      </c>
      <c r="J3712" s="8" t="n">
        <v>68.5517</v>
      </c>
    </row>
    <row r="3713" customFormat="false" ht="15" hidden="false" customHeight="false" outlineLevel="0" collapsed="false">
      <c r="A3713" s="4" t="n">
        <v>42424</v>
      </c>
      <c r="B3713" s="5" t="n">
        <v>2016</v>
      </c>
      <c r="C3713" s="5" t="n">
        <v>2</v>
      </c>
      <c r="D3713" s="6" t="str">
        <f aca="false">IF(MONTH(A3713)&gt;=4,"FY "&amp;YEAR(A3713)&amp;"-"&amp;RIGHT(YEAR(A3713)+1,2),"FY "&amp;(YEAR(A3713)-1)&amp;"-"&amp;RIGHT(YEAR(A3713),2))</f>
        <v>FY 2015-16</v>
      </c>
      <c r="E3713" s="5" t="s">
        <v>13</v>
      </c>
      <c r="F3713" s="7" t="n">
        <v>4281.25</v>
      </c>
      <c r="G3713" s="7" t="n">
        <v>3469.98</v>
      </c>
      <c r="H3713" s="7" t="n">
        <v>811.27</v>
      </c>
      <c r="I3713" s="7" t="n">
        <v>118.2</v>
      </c>
      <c r="J3713" s="8" t="n">
        <v>68.6408</v>
      </c>
    </row>
    <row r="3714" customFormat="false" ht="15" hidden="false" customHeight="false" outlineLevel="0" collapsed="false">
      <c r="A3714" s="4" t="n">
        <v>42425</v>
      </c>
      <c r="B3714" s="5" t="n">
        <v>2016</v>
      </c>
      <c r="C3714" s="5" t="n">
        <v>2</v>
      </c>
      <c r="D3714" s="6" t="str">
        <f aca="false">IF(MONTH(A3714)&gt;=4,"FY "&amp;YEAR(A3714)&amp;"-"&amp;RIGHT(YEAR(A3714)+1,2),"FY "&amp;(YEAR(A3714)-1)&amp;"-"&amp;RIGHT(YEAR(A3714),2))</f>
        <v>FY 2015-16</v>
      </c>
      <c r="E3714" s="5" t="s">
        <v>13</v>
      </c>
      <c r="F3714" s="7" t="n">
        <v>2972.83</v>
      </c>
      <c r="G3714" s="7" t="n">
        <v>3493.44</v>
      </c>
      <c r="H3714" s="7" t="n">
        <v>-520.61</v>
      </c>
      <c r="I3714" s="7" t="n">
        <v>-75.93</v>
      </c>
      <c r="J3714" s="8" t="n">
        <v>68.565</v>
      </c>
    </row>
    <row r="3715" customFormat="false" ht="15" hidden="false" customHeight="false" outlineLevel="0" collapsed="false">
      <c r="A3715" s="4" t="n">
        <v>42426</v>
      </c>
      <c r="B3715" s="5" t="n">
        <v>2016</v>
      </c>
      <c r="C3715" s="5" t="n">
        <v>2</v>
      </c>
      <c r="D3715" s="6" t="str">
        <f aca="false">IF(MONTH(A3715)&gt;=4,"FY "&amp;YEAR(A3715)&amp;"-"&amp;RIGHT(YEAR(A3715)+1,2),"FY "&amp;(YEAR(A3715)-1)&amp;"-"&amp;RIGHT(YEAR(A3715),2))</f>
        <v>FY 2015-16</v>
      </c>
      <c r="E3715" s="5" t="s">
        <v>13</v>
      </c>
      <c r="F3715" s="7" t="n">
        <v>4965.03</v>
      </c>
      <c r="G3715" s="7" t="n">
        <v>6027.88</v>
      </c>
      <c r="H3715" s="7" t="n">
        <v>-1062.85</v>
      </c>
      <c r="I3715" s="7" t="n">
        <v>-154.94</v>
      </c>
      <c r="J3715" s="8" t="n">
        <v>68.599</v>
      </c>
    </row>
    <row r="3716" customFormat="false" ht="15" hidden="false" customHeight="false" outlineLevel="0" collapsed="false">
      <c r="A3716" s="4" t="n">
        <v>42429</v>
      </c>
      <c r="B3716" s="5" t="n">
        <v>2016</v>
      </c>
      <c r="C3716" s="5" t="n">
        <v>2</v>
      </c>
      <c r="D3716" s="6" t="str">
        <f aca="false">IF(MONTH(A3716)&gt;=4,"FY "&amp;YEAR(A3716)&amp;"-"&amp;RIGHT(YEAR(A3716)+1,2),"FY "&amp;(YEAR(A3716)-1)&amp;"-"&amp;RIGHT(YEAR(A3716),2))</f>
        <v>FY 2015-16</v>
      </c>
      <c r="E3716" s="5" t="s">
        <v>13</v>
      </c>
      <c r="F3716" s="7" t="n">
        <v>2834.32</v>
      </c>
      <c r="G3716" s="7" t="n">
        <v>3418.63</v>
      </c>
      <c r="H3716" s="7" t="n">
        <v>-584.31</v>
      </c>
      <c r="I3716" s="7" t="n">
        <v>-84.95</v>
      </c>
      <c r="J3716" s="8" t="n">
        <v>68.7775</v>
      </c>
    </row>
    <row r="3717" customFormat="false" ht="15" hidden="false" customHeight="false" outlineLevel="0" collapsed="false">
      <c r="A3717" s="4" t="n">
        <v>42430</v>
      </c>
      <c r="B3717" s="5" t="n">
        <v>2016</v>
      </c>
      <c r="C3717" s="5" t="n">
        <v>3</v>
      </c>
      <c r="D3717" s="6" t="str">
        <f aca="false">IF(MONTH(A3717)&gt;=4,"FY "&amp;YEAR(A3717)&amp;"-"&amp;RIGHT(YEAR(A3717)+1,2),"FY "&amp;(YEAR(A3717)-1)&amp;"-"&amp;RIGHT(YEAR(A3717),2))</f>
        <v>FY 2015-16</v>
      </c>
      <c r="E3717" s="5" t="s">
        <v>13</v>
      </c>
      <c r="F3717" s="7" t="n">
        <v>8434.36</v>
      </c>
      <c r="G3717" s="7" t="n">
        <v>10140.62</v>
      </c>
      <c r="H3717" s="7" t="n">
        <v>-1706.26</v>
      </c>
      <c r="I3717" s="7" t="n">
        <v>-248.67</v>
      </c>
      <c r="J3717" s="8" t="n">
        <v>68.616</v>
      </c>
    </row>
    <row r="3718" customFormat="false" ht="15" hidden="false" customHeight="false" outlineLevel="0" collapsed="false">
      <c r="A3718" s="4" t="n">
        <v>42431</v>
      </c>
      <c r="B3718" s="5" t="n">
        <v>2016</v>
      </c>
      <c r="C3718" s="5" t="n">
        <v>3</v>
      </c>
      <c r="D3718" s="6" t="str">
        <f aca="false">IF(MONTH(A3718)&gt;=4,"FY "&amp;YEAR(A3718)&amp;"-"&amp;RIGHT(YEAR(A3718)+1,2),"FY "&amp;(YEAR(A3718)-1)&amp;"-"&amp;RIGHT(YEAR(A3718),2))</f>
        <v>FY 2015-16</v>
      </c>
      <c r="E3718" s="5" t="s">
        <v>13</v>
      </c>
      <c r="F3718" s="7" t="n">
        <v>7482.11</v>
      </c>
      <c r="G3718" s="7" t="n">
        <v>4464.86</v>
      </c>
      <c r="H3718" s="7" t="n">
        <v>3017.25</v>
      </c>
      <c r="I3718" s="7" t="n">
        <v>442.68</v>
      </c>
      <c r="J3718" s="8" t="n">
        <v>68.158</v>
      </c>
    </row>
    <row r="3719" customFormat="false" ht="15" hidden="false" customHeight="false" outlineLevel="0" collapsed="false">
      <c r="A3719" s="4" t="n">
        <v>42432</v>
      </c>
      <c r="B3719" s="5" t="n">
        <v>2016</v>
      </c>
      <c r="C3719" s="5" t="n">
        <v>3</v>
      </c>
      <c r="D3719" s="6" t="str">
        <f aca="false">IF(MONTH(A3719)&gt;=4,"FY "&amp;YEAR(A3719)&amp;"-"&amp;RIGHT(YEAR(A3719)+1,2),"FY "&amp;(YEAR(A3719)-1)&amp;"-"&amp;RIGHT(YEAR(A3719),2))</f>
        <v>FY 2015-16</v>
      </c>
      <c r="E3719" s="5" t="s">
        <v>13</v>
      </c>
      <c r="F3719" s="7" t="n">
        <v>5931.25</v>
      </c>
      <c r="G3719" s="7" t="n">
        <v>4223.02</v>
      </c>
      <c r="H3719" s="7" t="n">
        <v>1708.23</v>
      </c>
      <c r="I3719" s="7" t="n">
        <v>252.32</v>
      </c>
      <c r="J3719" s="8" t="n">
        <v>67.7022</v>
      </c>
    </row>
    <row r="3720" customFormat="false" ht="15" hidden="false" customHeight="false" outlineLevel="0" collapsed="false">
      <c r="A3720" s="4" t="n">
        <v>42433</v>
      </c>
      <c r="B3720" s="5" t="n">
        <v>2016</v>
      </c>
      <c r="C3720" s="5" t="n">
        <v>3</v>
      </c>
      <c r="D3720" s="6" t="str">
        <f aca="false">IF(MONTH(A3720)&gt;=4,"FY "&amp;YEAR(A3720)&amp;"-"&amp;RIGHT(YEAR(A3720)+1,2),"FY "&amp;(YEAR(A3720)-1)&amp;"-"&amp;RIGHT(YEAR(A3720),2))</f>
        <v>FY 2015-16</v>
      </c>
      <c r="E3720" s="5" t="s">
        <v>13</v>
      </c>
      <c r="F3720" s="7" t="n">
        <v>4366.69</v>
      </c>
      <c r="G3720" s="7" t="n">
        <v>3257.32</v>
      </c>
      <c r="H3720" s="7" t="n">
        <v>1109.37</v>
      </c>
      <c r="I3720" s="7" t="n">
        <v>164.65</v>
      </c>
      <c r="J3720" s="8" t="n">
        <v>67.3786</v>
      </c>
    </row>
    <row r="3721" customFormat="false" ht="15" hidden="false" customHeight="false" outlineLevel="0" collapsed="false">
      <c r="A3721" s="4" t="n">
        <v>42437</v>
      </c>
      <c r="B3721" s="5" t="n">
        <v>2016</v>
      </c>
      <c r="C3721" s="5" t="n">
        <v>3</v>
      </c>
      <c r="D3721" s="6" t="str">
        <f aca="false">IF(MONTH(A3721)&gt;=4,"FY "&amp;YEAR(A3721)&amp;"-"&amp;RIGHT(YEAR(A3721)+1,2),"FY "&amp;(YEAR(A3721)-1)&amp;"-"&amp;RIGHT(YEAR(A3721),2))</f>
        <v>FY 2015-16</v>
      </c>
      <c r="E3721" s="5" t="s">
        <v>13</v>
      </c>
      <c r="F3721" s="7" t="n">
        <v>4242.96</v>
      </c>
      <c r="G3721" s="7" t="n">
        <v>3360.96</v>
      </c>
      <c r="H3721" s="7" t="n">
        <v>882</v>
      </c>
      <c r="I3721" s="7" t="n">
        <v>131.11</v>
      </c>
      <c r="J3721" s="8" t="n">
        <v>67.2713</v>
      </c>
    </row>
    <row r="3722" customFormat="false" ht="15" hidden="false" customHeight="false" outlineLevel="0" collapsed="false">
      <c r="A3722" s="4" t="n">
        <v>42438</v>
      </c>
      <c r="B3722" s="5" t="n">
        <v>2016</v>
      </c>
      <c r="C3722" s="5" t="n">
        <v>3</v>
      </c>
      <c r="D3722" s="6" t="str">
        <f aca="false">IF(MONTH(A3722)&gt;=4,"FY "&amp;YEAR(A3722)&amp;"-"&amp;RIGHT(YEAR(A3722)+1,2),"FY "&amp;(YEAR(A3722)-1)&amp;"-"&amp;RIGHT(YEAR(A3722),2))</f>
        <v>FY 2015-16</v>
      </c>
      <c r="E3722" s="5" t="s">
        <v>13</v>
      </c>
      <c r="F3722" s="7" t="n">
        <v>7085.01</v>
      </c>
      <c r="G3722" s="7" t="n">
        <v>6310.85</v>
      </c>
      <c r="H3722" s="7" t="n">
        <v>774.16</v>
      </c>
      <c r="I3722" s="7" t="n">
        <v>114.96</v>
      </c>
      <c r="J3722" s="8" t="n">
        <v>67.338</v>
      </c>
    </row>
    <row r="3723" customFormat="false" ht="15" hidden="false" customHeight="false" outlineLevel="0" collapsed="false">
      <c r="A3723" s="4" t="n">
        <v>42439</v>
      </c>
      <c r="B3723" s="5" t="n">
        <v>2016</v>
      </c>
      <c r="C3723" s="5" t="n">
        <v>3</v>
      </c>
      <c r="D3723" s="6" t="str">
        <f aca="false">IF(MONTH(A3723)&gt;=4,"FY "&amp;YEAR(A3723)&amp;"-"&amp;RIGHT(YEAR(A3723)+1,2),"FY "&amp;(YEAR(A3723)-1)&amp;"-"&amp;RIGHT(YEAR(A3723),2))</f>
        <v>FY 2015-16</v>
      </c>
      <c r="E3723" s="5" t="s">
        <v>13</v>
      </c>
      <c r="F3723" s="7" t="n">
        <v>5147.14</v>
      </c>
      <c r="G3723" s="7" t="n">
        <v>4249.26</v>
      </c>
      <c r="H3723" s="7" t="n">
        <v>897.88</v>
      </c>
      <c r="I3723" s="7" t="n">
        <v>133.09</v>
      </c>
      <c r="J3723" s="8" t="n">
        <v>67.4632</v>
      </c>
    </row>
    <row r="3724" customFormat="false" ht="15" hidden="false" customHeight="false" outlineLevel="0" collapsed="false">
      <c r="A3724" s="4" t="n">
        <v>42440</v>
      </c>
      <c r="B3724" s="5" t="n">
        <v>2016</v>
      </c>
      <c r="C3724" s="5" t="n">
        <v>3</v>
      </c>
      <c r="D3724" s="6" t="str">
        <f aca="false">IF(MONTH(A3724)&gt;=4,"FY "&amp;YEAR(A3724)&amp;"-"&amp;RIGHT(YEAR(A3724)+1,2),"FY "&amp;(YEAR(A3724)-1)&amp;"-"&amp;RIGHT(YEAR(A3724),2))</f>
        <v>FY 2015-16</v>
      </c>
      <c r="E3724" s="5" t="s">
        <v>13</v>
      </c>
      <c r="F3724" s="7" t="n">
        <v>4740</v>
      </c>
      <c r="G3724" s="7" t="n">
        <v>3562.59</v>
      </c>
      <c r="H3724" s="7" t="n">
        <v>1177.41</v>
      </c>
      <c r="I3724" s="7" t="n">
        <v>175.6</v>
      </c>
      <c r="J3724" s="8" t="n">
        <v>67.051</v>
      </c>
    </row>
    <row r="3725" customFormat="false" ht="15" hidden="false" customHeight="false" outlineLevel="0" collapsed="false">
      <c r="A3725" s="4" t="n">
        <v>42443</v>
      </c>
      <c r="B3725" s="5" t="n">
        <v>2016</v>
      </c>
      <c r="C3725" s="5" t="n">
        <v>3</v>
      </c>
      <c r="D3725" s="6" t="str">
        <f aca="false">IF(MONTH(A3725)&gt;=4,"FY "&amp;YEAR(A3725)&amp;"-"&amp;RIGHT(YEAR(A3725)+1,2),"FY "&amp;(YEAR(A3725)-1)&amp;"-"&amp;RIGHT(YEAR(A3725),2))</f>
        <v>FY 2015-16</v>
      </c>
      <c r="E3725" s="5" t="s">
        <v>13</v>
      </c>
      <c r="F3725" s="7" t="n">
        <v>3512.73</v>
      </c>
      <c r="G3725" s="7" t="n">
        <v>3074.15</v>
      </c>
      <c r="H3725" s="7" t="n">
        <v>438.58</v>
      </c>
      <c r="I3725" s="7" t="n">
        <v>65.38</v>
      </c>
      <c r="J3725" s="8" t="n">
        <v>67.0868</v>
      </c>
    </row>
    <row r="3726" customFormat="false" ht="15" hidden="false" customHeight="false" outlineLevel="0" collapsed="false">
      <c r="A3726" s="4" t="n">
        <v>42444</v>
      </c>
      <c r="B3726" s="5" t="n">
        <v>2016</v>
      </c>
      <c r="C3726" s="5" t="n">
        <v>3</v>
      </c>
      <c r="D3726" s="6" t="str">
        <f aca="false">IF(MONTH(A3726)&gt;=4,"FY "&amp;YEAR(A3726)&amp;"-"&amp;RIGHT(YEAR(A3726)+1,2),"FY "&amp;(YEAR(A3726)-1)&amp;"-"&amp;RIGHT(YEAR(A3726),2))</f>
        <v>FY 2015-16</v>
      </c>
      <c r="E3726" s="5" t="s">
        <v>13</v>
      </c>
      <c r="F3726" s="7" t="n">
        <v>5589.93</v>
      </c>
      <c r="G3726" s="7" t="n">
        <v>4329.87</v>
      </c>
      <c r="H3726" s="7" t="n">
        <v>1260.06</v>
      </c>
      <c r="I3726" s="7" t="n">
        <v>188</v>
      </c>
      <c r="J3726" s="8" t="n">
        <v>67.023</v>
      </c>
    </row>
    <row r="3727" customFormat="false" ht="15" hidden="false" customHeight="false" outlineLevel="0" collapsed="false">
      <c r="A3727" s="4" t="n">
        <v>42445</v>
      </c>
      <c r="B3727" s="5" t="n">
        <v>2016</v>
      </c>
      <c r="C3727" s="5" t="n">
        <v>3</v>
      </c>
      <c r="D3727" s="6" t="str">
        <f aca="false">IF(MONTH(A3727)&gt;=4,"FY "&amp;YEAR(A3727)&amp;"-"&amp;RIGHT(YEAR(A3727)+1,2),"FY "&amp;(YEAR(A3727)-1)&amp;"-"&amp;RIGHT(YEAR(A3727),2))</f>
        <v>FY 2015-16</v>
      </c>
      <c r="E3727" s="5" t="s">
        <v>13</v>
      </c>
      <c r="F3727" s="7" t="n">
        <v>3822.82</v>
      </c>
      <c r="G3727" s="7" t="n">
        <v>3850.23</v>
      </c>
      <c r="H3727" s="7" t="n">
        <v>-27.41</v>
      </c>
      <c r="I3727" s="7" t="n">
        <v>-4.08</v>
      </c>
      <c r="J3727" s="8" t="n">
        <v>67.229</v>
      </c>
    </row>
    <row r="3728" customFormat="false" ht="15" hidden="false" customHeight="false" outlineLevel="0" collapsed="false">
      <c r="A3728" s="4" t="n">
        <v>42446</v>
      </c>
      <c r="B3728" s="5" t="n">
        <v>2016</v>
      </c>
      <c r="C3728" s="5" t="n">
        <v>3</v>
      </c>
      <c r="D3728" s="6" t="str">
        <f aca="false">IF(MONTH(A3728)&gt;=4,"FY "&amp;YEAR(A3728)&amp;"-"&amp;RIGHT(YEAR(A3728)+1,2),"FY "&amp;(YEAR(A3728)-1)&amp;"-"&amp;RIGHT(YEAR(A3728),2))</f>
        <v>FY 2015-16</v>
      </c>
      <c r="E3728" s="5" t="s">
        <v>13</v>
      </c>
      <c r="F3728" s="7" t="n">
        <v>3652.53</v>
      </c>
      <c r="G3728" s="7" t="n">
        <v>2956.64</v>
      </c>
      <c r="H3728" s="7" t="n">
        <v>695.89</v>
      </c>
      <c r="I3728" s="7" t="n">
        <v>103.3</v>
      </c>
      <c r="J3728" s="8" t="n">
        <v>67.368</v>
      </c>
    </row>
    <row r="3729" customFormat="false" ht="15" hidden="false" customHeight="false" outlineLevel="0" collapsed="false">
      <c r="A3729" s="4" t="n">
        <v>42447</v>
      </c>
      <c r="B3729" s="5" t="n">
        <v>2016</v>
      </c>
      <c r="C3729" s="5" t="n">
        <v>3</v>
      </c>
      <c r="D3729" s="6" t="str">
        <f aca="false">IF(MONTH(A3729)&gt;=4,"FY "&amp;YEAR(A3729)&amp;"-"&amp;RIGHT(YEAR(A3729)+1,2),"FY "&amp;(YEAR(A3729)-1)&amp;"-"&amp;RIGHT(YEAR(A3729),2))</f>
        <v>FY 2015-16</v>
      </c>
      <c r="E3729" s="5" t="s">
        <v>13</v>
      </c>
      <c r="F3729" s="7" t="n">
        <v>5028.35</v>
      </c>
      <c r="G3729" s="7" t="n">
        <v>4089.14</v>
      </c>
      <c r="H3729" s="7" t="n">
        <v>939.21</v>
      </c>
      <c r="I3729" s="7" t="n">
        <v>140.43</v>
      </c>
      <c r="J3729" s="8" t="n">
        <v>66.8806</v>
      </c>
    </row>
    <row r="3730" customFormat="false" ht="15" hidden="false" customHeight="false" outlineLevel="0" collapsed="false">
      <c r="A3730" s="4" t="n">
        <v>42450</v>
      </c>
      <c r="B3730" s="5" t="n">
        <v>2016</v>
      </c>
      <c r="C3730" s="5" t="n">
        <v>3</v>
      </c>
      <c r="D3730" s="6" t="str">
        <f aca="false">IF(MONTH(A3730)&gt;=4,"FY "&amp;YEAR(A3730)&amp;"-"&amp;RIGHT(YEAR(A3730)+1,2),"FY "&amp;(YEAR(A3730)-1)&amp;"-"&amp;RIGHT(YEAR(A3730),2))</f>
        <v>FY 2015-16</v>
      </c>
      <c r="E3730" s="5" t="s">
        <v>13</v>
      </c>
      <c r="F3730" s="7" t="n">
        <v>7308.58</v>
      </c>
      <c r="G3730" s="7" t="n">
        <v>5420.73</v>
      </c>
      <c r="H3730" s="7" t="n">
        <v>1887.85</v>
      </c>
      <c r="I3730" s="7" t="n">
        <v>283.42</v>
      </c>
      <c r="J3730" s="8" t="n">
        <v>66.6088</v>
      </c>
    </row>
    <row r="3731" customFormat="false" ht="15" hidden="false" customHeight="false" outlineLevel="0" collapsed="false">
      <c r="A3731" s="4" t="n">
        <v>42451</v>
      </c>
      <c r="B3731" s="5" t="n">
        <v>2016</v>
      </c>
      <c r="C3731" s="5" t="n">
        <v>3</v>
      </c>
      <c r="D3731" s="6" t="str">
        <f aca="false">IF(MONTH(A3731)&gt;=4,"FY "&amp;YEAR(A3731)&amp;"-"&amp;RIGHT(YEAR(A3731)+1,2),"FY "&amp;(YEAR(A3731)-1)&amp;"-"&amp;RIGHT(YEAR(A3731),2))</f>
        <v>FY 2015-16</v>
      </c>
      <c r="E3731" s="5" t="s">
        <v>13</v>
      </c>
      <c r="F3731" s="7" t="n">
        <v>4830</v>
      </c>
      <c r="G3731" s="7" t="n">
        <v>3349.93</v>
      </c>
      <c r="H3731" s="7" t="n">
        <v>1480.07</v>
      </c>
      <c r="I3731" s="7" t="n">
        <v>222.55</v>
      </c>
      <c r="J3731" s="8" t="n">
        <v>66.504</v>
      </c>
    </row>
    <row r="3732" customFormat="false" ht="15" hidden="false" customHeight="false" outlineLevel="0" collapsed="false">
      <c r="A3732" s="4" t="n">
        <v>42452</v>
      </c>
      <c r="B3732" s="5" t="n">
        <v>2016</v>
      </c>
      <c r="C3732" s="5" t="n">
        <v>3</v>
      </c>
      <c r="D3732" s="6" t="str">
        <f aca="false">IF(MONTH(A3732)&gt;=4,"FY "&amp;YEAR(A3732)&amp;"-"&amp;RIGHT(YEAR(A3732)+1,2),"FY "&amp;(YEAR(A3732)-1)&amp;"-"&amp;RIGHT(YEAR(A3732),2))</f>
        <v>FY 2015-16</v>
      </c>
      <c r="E3732" s="5" t="s">
        <v>13</v>
      </c>
      <c r="F3732" s="7" t="n">
        <v>4998.54</v>
      </c>
      <c r="G3732" s="7" t="n">
        <v>3868.23</v>
      </c>
      <c r="H3732" s="7" t="n">
        <v>1130.31</v>
      </c>
      <c r="I3732" s="7" t="n">
        <v>169.86</v>
      </c>
      <c r="J3732" s="8" t="n">
        <v>66.5411</v>
      </c>
    </row>
    <row r="3733" customFormat="false" ht="15" hidden="false" customHeight="false" outlineLevel="0" collapsed="false">
      <c r="A3733" s="4" t="n">
        <v>42457</v>
      </c>
      <c r="B3733" s="5" t="n">
        <v>2016</v>
      </c>
      <c r="C3733" s="5" t="n">
        <v>3</v>
      </c>
      <c r="D3733" s="6" t="str">
        <f aca="false">IF(MONTH(A3733)&gt;=4,"FY "&amp;YEAR(A3733)&amp;"-"&amp;RIGHT(YEAR(A3733)+1,2),"FY "&amp;(YEAR(A3733)-1)&amp;"-"&amp;RIGHT(YEAR(A3733),2))</f>
        <v>FY 2015-16</v>
      </c>
      <c r="E3733" s="5" t="s">
        <v>13</v>
      </c>
      <c r="F3733" s="7" t="n">
        <v>3972.64</v>
      </c>
      <c r="G3733" s="7" t="n">
        <v>2906.21</v>
      </c>
      <c r="H3733" s="7" t="n">
        <v>1066.43</v>
      </c>
      <c r="I3733" s="7" t="n">
        <v>159.5</v>
      </c>
      <c r="J3733" s="8" t="n">
        <v>66.864</v>
      </c>
    </row>
    <row r="3734" customFormat="false" ht="15" hidden="false" customHeight="false" outlineLevel="0" collapsed="false">
      <c r="A3734" s="4" t="n">
        <v>42458</v>
      </c>
      <c r="B3734" s="5" t="n">
        <v>2016</v>
      </c>
      <c r="C3734" s="5" t="n">
        <v>3</v>
      </c>
      <c r="D3734" s="6" t="str">
        <f aca="false">IF(MONTH(A3734)&gt;=4,"FY "&amp;YEAR(A3734)&amp;"-"&amp;RIGHT(YEAR(A3734)+1,2),"FY "&amp;(YEAR(A3734)-1)&amp;"-"&amp;RIGHT(YEAR(A3734),2))</f>
        <v>FY 2015-16</v>
      </c>
      <c r="E3734" s="5" t="s">
        <v>13</v>
      </c>
      <c r="F3734" s="7" t="n">
        <v>5513.53</v>
      </c>
      <c r="G3734" s="7" t="n">
        <v>3264.25</v>
      </c>
      <c r="H3734" s="7" t="n">
        <v>2249.28</v>
      </c>
      <c r="I3734" s="7" t="n">
        <v>337.39</v>
      </c>
      <c r="J3734" s="8" t="n">
        <v>66.668</v>
      </c>
    </row>
    <row r="3735" customFormat="false" ht="15" hidden="false" customHeight="false" outlineLevel="0" collapsed="false">
      <c r="A3735" s="4" t="n">
        <v>42459</v>
      </c>
      <c r="B3735" s="5" t="n">
        <v>2016</v>
      </c>
      <c r="C3735" s="5" t="n">
        <v>3</v>
      </c>
      <c r="D3735" s="6" t="str">
        <f aca="false">IF(MONTH(A3735)&gt;=4,"FY "&amp;YEAR(A3735)&amp;"-"&amp;RIGHT(YEAR(A3735)+1,2),"FY "&amp;(YEAR(A3735)-1)&amp;"-"&amp;RIGHT(YEAR(A3735),2))</f>
        <v>FY 2015-16</v>
      </c>
      <c r="E3735" s="5" t="s">
        <v>13</v>
      </c>
      <c r="F3735" s="7" t="n">
        <v>4667.67</v>
      </c>
      <c r="G3735" s="7" t="n">
        <v>4026.72</v>
      </c>
      <c r="H3735" s="7" t="n">
        <v>640.95</v>
      </c>
      <c r="I3735" s="7" t="n">
        <v>96.3</v>
      </c>
      <c r="J3735" s="8" t="n">
        <v>66.558</v>
      </c>
    </row>
    <row r="3736" customFormat="false" ht="15" hidden="false" customHeight="false" outlineLevel="0" collapsed="false">
      <c r="A3736" s="4" t="n">
        <v>42460</v>
      </c>
      <c r="B3736" s="5" t="n">
        <v>2016</v>
      </c>
      <c r="C3736" s="5" t="n">
        <v>3</v>
      </c>
      <c r="D3736" s="6" t="str">
        <f aca="false">IF(MONTH(A3736)&gt;=4,"FY "&amp;YEAR(A3736)&amp;"-"&amp;RIGHT(YEAR(A3736)+1,2),"FY "&amp;(YEAR(A3736)-1)&amp;"-"&amp;RIGHT(YEAR(A3736),2))</f>
        <v>FY 2015-16</v>
      </c>
      <c r="E3736" s="5" t="s">
        <v>13</v>
      </c>
      <c r="F3736" s="7" t="n">
        <v>5927.44</v>
      </c>
      <c r="G3736" s="7" t="n">
        <v>4405.78</v>
      </c>
      <c r="H3736" s="7" t="n">
        <v>1521.66</v>
      </c>
      <c r="I3736" s="7" t="n">
        <v>229.13</v>
      </c>
      <c r="J3736" s="8" t="n">
        <v>66.4105</v>
      </c>
    </row>
    <row r="3737" customFormat="false" ht="15" hidden="false" customHeight="false" outlineLevel="0" collapsed="false">
      <c r="A3737" s="4" t="n">
        <v>42464</v>
      </c>
      <c r="B3737" s="5" t="n">
        <v>2016</v>
      </c>
      <c r="C3737" s="5" t="n">
        <v>4</v>
      </c>
      <c r="D3737" s="6" t="str">
        <f aca="false">IF(MONTH(A3737)&gt;=4,"FY "&amp;YEAR(A3737)&amp;"-"&amp;RIGHT(YEAR(A3737)+1,2),"FY "&amp;(YEAR(A3737)-1)&amp;"-"&amp;RIGHT(YEAR(A3737),2))</f>
        <v>FY 2016-17</v>
      </c>
      <c r="E3737" s="5" t="s">
        <v>13</v>
      </c>
      <c r="F3737" s="7" t="n">
        <v>15151.99</v>
      </c>
      <c r="G3737" s="7" t="n">
        <v>10642.79</v>
      </c>
      <c r="H3737" s="7" t="n">
        <v>4509.2</v>
      </c>
      <c r="I3737" s="7" t="n">
        <v>679.78</v>
      </c>
      <c r="J3737" s="8" t="n">
        <v>66.3329</v>
      </c>
    </row>
    <row r="3738" customFormat="false" ht="15" hidden="false" customHeight="false" outlineLevel="0" collapsed="false">
      <c r="A3738" s="4" t="n">
        <v>42465</v>
      </c>
      <c r="B3738" s="5" t="n">
        <v>2016</v>
      </c>
      <c r="C3738" s="5" t="n">
        <v>4</v>
      </c>
      <c r="D3738" s="6" t="str">
        <f aca="false">IF(MONTH(A3738)&gt;=4,"FY "&amp;YEAR(A3738)&amp;"-"&amp;RIGHT(YEAR(A3738)+1,2),"FY "&amp;(YEAR(A3738)-1)&amp;"-"&amp;RIGHT(YEAR(A3738),2))</f>
        <v>FY 2016-17</v>
      </c>
      <c r="E3738" s="5" t="s">
        <v>13</v>
      </c>
      <c r="F3738" s="7" t="n">
        <v>3107.51</v>
      </c>
      <c r="G3738" s="7" t="n">
        <v>2702.1</v>
      </c>
      <c r="H3738" s="7" t="n">
        <v>405.41</v>
      </c>
      <c r="I3738" s="7" t="n">
        <v>61.2</v>
      </c>
      <c r="J3738" s="8" t="n">
        <v>66.243</v>
      </c>
    </row>
    <row r="3739" customFormat="false" ht="15" hidden="false" customHeight="false" outlineLevel="0" collapsed="false">
      <c r="A3739" s="4" t="n">
        <v>42466</v>
      </c>
      <c r="B3739" s="5" t="n">
        <v>2016</v>
      </c>
      <c r="C3739" s="5" t="n">
        <v>4</v>
      </c>
      <c r="D3739" s="6" t="str">
        <f aca="false">IF(MONTH(A3739)&gt;=4,"FY "&amp;YEAR(A3739)&amp;"-"&amp;RIGHT(YEAR(A3739)+1,2),"FY "&amp;(YEAR(A3739)-1)&amp;"-"&amp;RIGHT(YEAR(A3739),2))</f>
        <v>FY 2016-17</v>
      </c>
      <c r="E3739" s="5" t="s">
        <v>13</v>
      </c>
      <c r="F3739" s="7" t="n">
        <v>3273.63</v>
      </c>
      <c r="G3739" s="7" t="n">
        <v>4204.23</v>
      </c>
      <c r="H3739" s="7" t="n">
        <v>-930.6</v>
      </c>
      <c r="I3739" s="7" t="n">
        <v>-140.3</v>
      </c>
      <c r="J3739" s="8" t="n">
        <v>66.3248</v>
      </c>
    </row>
    <row r="3740" customFormat="false" ht="15" hidden="false" customHeight="false" outlineLevel="0" collapsed="false">
      <c r="A3740" s="4" t="n">
        <v>42467</v>
      </c>
      <c r="B3740" s="5" t="n">
        <v>2016</v>
      </c>
      <c r="C3740" s="5" t="n">
        <v>4</v>
      </c>
      <c r="D3740" s="6" t="str">
        <f aca="false">IF(MONTH(A3740)&gt;=4,"FY "&amp;YEAR(A3740)&amp;"-"&amp;RIGHT(YEAR(A3740)+1,2),"FY "&amp;(YEAR(A3740)-1)&amp;"-"&amp;RIGHT(YEAR(A3740),2))</f>
        <v>FY 2016-17</v>
      </c>
      <c r="E3740" s="5" t="s">
        <v>13</v>
      </c>
      <c r="F3740" s="7" t="n">
        <v>2649.87</v>
      </c>
      <c r="G3740" s="7" t="n">
        <v>3164.82</v>
      </c>
      <c r="H3740" s="7" t="n">
        <v>-514.95</v>
      </c>
      <c r="I3740" s="7" t="n">
        <v>-77.34</v>
      </c>
      <c r="J3740" s="8" t="n">
        <v>66.5807</v>
      </c>
    </row>
    <row r="3741" customFormat="false" ht="15" hidden="false" customHeight="false" outlineLevel="0" collapsed="false">
      <c r="A3741" s="4" t="n">
        <v>42471</v>
      </c>
      <c r="B3741" s="5" t="n">
        <v>2016</v>
      </c>
      <c r="C3741" s="5" t="n">
        <v>4</v>
      </c>
      <c r="D3741" s="6" t="str">
        <f aca="false">IF(MONTH(A3741)&gt;=4,"FY "&amp;YEAR(A3741)&amp;"-"&amp;RIGHT(YEAR(A3741)+1,2),"FY "&amp;(YEAR(A3741)-1)&amp;"-"&amp;RIGHT(YEAR(A3741),2))</f>
        <v>FY 2016-17</v>
      </c>
      <c r="E3741" s="5" t="s">
        <v>13</v>
      </c>
      <c r="F3741" s="7" t="n">
        <v>6111.01</v>
      </c>
      <c r="G3741" s="7" t="n">
        <v>6143.79</v>
      </c>
      <c r="H3741" s="7" t="n">
        <v>-32.78</v>
      </c>
      <c r="I3741" s="7" t="n">
        <v>-4.94</v>
      </c>
      <c r="J3741" s="8" t="n">
        <v>66.4698</v>
      </c>
    </row>
    <row r="3742" customFormat="false" ht="15" hidden="false" customHeight="false" outlineLevel="0" collapsed="false">
      <c r="A3742" s="4" t="n">
        <v>42472</v>
      </c>
      <c r="B3742" s="5" t="n">
        <v>2016</v>
      </c>
      <c r="C3742" s="5" t="n">
        <v>4</v>
      </c>
      <c r="D3742" s="6" t="str">
        <f aca="false">IF(MONTH(A3742)&gt;=4,"FY "&amp;YEAR(A3742)&amp;"-"&amp;RIGHT(YEAR(A3742)+1,2),"FY "&amp;(YEAR(A3742)-1)&amp;"-"&amp;RIGHT(YEAR(A3742),2))</f>
        <v>FY 2016-17</v>
      </c>
      <c r="E3742" s="5" t="s">
        <v>13</v>
      </c>
      <c r="F3742" s="7" t="n">
        <v>4919.98</v>
      </c>
      <c r="G3742" s="7" t="n">
        <v>4764.32</v>
      </c>
      <c r="H3742" s="7" t="n">
        <v>155.66</v>
      </c>
      <c r="I3742" s="7" t="n">
        <v>23.45</v>
      </c>
      <c r="J3742" s="8" t="n">
        <v>66.3925</v>
      </c>
    </row>
    <row r="3743" customFormat="false" ht="15" hidden="false" customHeight="false" outlineLevel="0" collapsed="false">
      <c r="A3743" s="4" t="n">
        <v>42473</v>
      </c>
      <c r="B3743" s="5" t="n">
        <v>2016</v>
      </c>
      <c r="C3743" s="5" t="n">
        <v>4</v>
      </c>
      <c r="D3743" s="6" t="str">
        <f aca="false">IF(MONTH(A3743)&gt;=4,"FY "&amp;YEAR(A3743)&amp;"-"&amp;RIGHT(YEAR(A3743)+1,2),"FY "&amp;(YEAR(A3743)-1)&amp;"-"&amp;RIGHT(YEAR(A3743),2))</f>
        <v>FY 2016-17</v>
      </c>
      <c r="E3743" s="5" t="s">
        <v>13</v>
      </c>
      <c r="F3743" s="7" t="n">
        <v>3227.75</v>
      </c>
      <c r="G3743" s="7" t="n">
        <v>2799.48</v>
      </c>
      <c r="H3743" s="7" t="n">
        <v>428.27</v>
      </c>
      <c r="I3743" s="7" t="n">
        <v>64.41</v>
      </c>
      <c r="J3743" s="8" t="n">
        <v>66.495</v>
      </c>
    </row>
    <row r="3744" customFormat="false" ht="15" hidden="false" customHeight="false" outlineLevel="0" collapsed="false">
      <c r="A3744" s="4" t="n">
        <v>42478</v>
      </c>
      <c r="B3744" s="5" t="n">
        <v>2016</v>
      </c>
      <c r="C3744" s="5" t="n">
        <v>4</v>
      </c>
      <c r="D3744" s="6" t="str">
        <f aca="false">IF(MONTH(A3744)&gt;=4,"FY "&amp;YEAR(A3744)&amp;"-"&amp;RIGHT(YEAR(A3744)+1,2),"FY "&amp;(YEAR(A3744)-1)&amp;"-"&amp;RIGHT(YEAR(A3744),2))</f>
        <v>FY 2016-17</v>
      </c>
      <c r="E3744" s="5" t="s">
        <v>13</v>
      </c>
      <c r="F3744" s="7" t="n">
        <v>4996.8</v>
      </c>
      <c r="G3744" s="7" t="n">
        <v>4255.76</v>
      </c>
      <c r="H3744" s="7" t="n">
        <v>741.04</v>
      </c>
      <c r="I3744" s="7" t="n">
        <v>111.56</v>
      </c>
      <c r="J3744" s="8" t="n">
        <v>66.4293</v>
      </c>
    </row>
    <row r="3745" customFormat="false" ht="15" hidden="false" customHeight="false" outlineLevel="0" collapsed="false">
      <c r="A3745" s="4" t="n">
        <v>42480</v>
      </c>
      <c r="B3745" s="5" t="n">
        <v>2016</v>
      </c>
      <c r="C3745" s="5" t="n">
        <v>4</v>
      </c>
      <c r="D3745" s="6" t="str">
        <f aca="false">IF(MONTH(A3745)&gt;=4,"FY "&amp;YEAR(A3745)&amp;"-"&amp;RIGHT(YEAR(A3745)+1,2),"FY "&amp;(YEAR(A3745)-1)&amp;"-"&amp;RIGHT(YEAR(A3745),2))</f>
        <v>FY 2016-17</v>
      </c>
      <c r="E3745" s="5" t="s">
        <v>13</v>
      </c>
      <c r="F3745" s="7" t="n">
        <v>6132.8</v>
      </c>
      <c r="G3745" s="7" t="n">
        <v>5092.2</v>
      </c>
      <c r="H3745" s="7" t="n">
        <v>1040.6</v>
      </c>
      <c r="I3745" s="7" t="n">
        <v>156.09</v>
      </c>
      <c r="J3745" s="8" t="n">
        <v>66.6663</v>
      </c>
    </row>
    <row r="3746" customFormat="false" ht="15" hidden="false" customHeight="false" outlineLevel="0" collapsed="false">
      <c r="A3746" s="4" t="n">
        <v>42481</v>
      </c>
      <c r="B3746" s="5" t="n">
        <v>2016</v>
      </c>
      <c r="C3746" s="5" t="n">
        <v>4</v>
      </c>
      <c r="D3746" s="6" t="str">
        <f aca="false">IF(MONTH(A3746)&gt;=4,"FY "&amp;YEAR(A3746)&amp;"-"&amp;RIGHT(YEAR(A3746)+1,2),"FY "&amp;(YEAR(A3746)-1)&amp;"-"&amp;RIGHT(YEAR(A3746),2))</f>
        <v>FY 2016-17</v>
      </c>
      <c r="E3746" s="5" t="s">
        <v>13</v>
      </c>
      <c r="F3746" s="7" t="n">
        <v>6062.61</v>
      </c>
      <c r="G3746" s="7" t="n">
        <v>6073.81</v>
      </c>
      <c r="H3746" s="7" t="n">
        <v>-11.2</v>
      </c>
      <c r="I3746" s="7" t="n">
        <v>-1.69</v>
      </c>
      <c r="J3746" s="8" t="n">
        <v>66.2406</v>
      </c>
    </row>
    <row r="3747" customFormat="false" ht="15" hidden="false" customHeight="false" outlineLevel="0" collapsed="false">
      <c r="A3747" s="4" t="n">
        <v>42482</v>
      </c>
      <c r="B3747" s="5" t="n">
        <v>2016</v>
      </c>
      <c r="C3747" s="5" t="n">
        <v>4</v>
      </c>
      <c r="D3747" s="6" t="str">
        <f aca="false">IF(MONTH(A3747)&gt;=4,"FY "&amp;YEAR(A3747)&amp;"-"&amp;RIGHT(YEAR(A3747)+1,2),"FY "&amp;(YEAR(A3747)-1)&amp;"-"&amp;RIGHT(YEAR(A3747),2))</f>
        <v>FY 2016-17</v>
      </c>
      <c r="E3747" s="5" t="s">
        <v>13</v>
      </c>
      <c r="F3747" s="7" t="n">
        <v>5738.56</v>
      </c>
      <c r="G3747" s="7" t="n">
        <v>4795.16</v>
      </c>
      <c r="H3747" s="7" t="n">
        <v>943.4</v>
      </c>
      <c r="I3747" s="7" t="n">
        <v>142.31</v>
      </c>
      <c r="J3747" s="8" t="n">
        <v>66.293</v>
      </c>
    </row>
    <row r="3748" customFormat="false" ht="15" hidden="false" customHeight="false" outlineLevel="0" collapsed="false">
      <c r="A3748" s="4" t="n">
        <v>42485</v>
      </c>
      <c r="B3748" s="5" t="n">
        <v>2016</v>
      </c>
      <c r="C3748" s="5" t="n">
        <v>4</v>
      </c>
      <c r="D3748" s="6" t="str">
        <f aca="false">IF(MONTH(A3748)&gt;=4,"FY "&amp;YEAR(A3748)&amp;"-"&amp;RIGHT(YEAR(A3748)+1,2),"FY "&amp;(YEAR(A3748)-1)&amp;"-"&amp;RIGHT(YEAR(A3748),2))</f>
        <v>FY 2016-17</v>
      </c>
      <c r="E3748" s="5" t="s">
        <v>13</v>
      </c>
      <c r="F3748" s="7" t="n">
        <v>3706.7</v>
      </c>
      <c r="G3748" s="7" t="n">
        <v>3511.75</v>
      </c>
      <c r="H3748" s="7" t="n">
        <v>194.95</v>
      </c>
      <c r="I3748" s="7" t="n">
        <v>29.31</v>
      </c>
      <c r="J3748" s="8" t="n">
        <v>66.4925</v>
      </c>
    </row>
    <row r="3749" customFormat="false" ht="15" hidden="false" customHeight="false" outlineLevel="0" collapsed="false">
      <c r="A3749" s="4" t="n">
        <v>42486</v>
      </c>
      <c r="B3749" s="5" t="n">
        <v>2016</v>
      </c>
      <c r="C3749" s="5" t="n">
        <v>4</v>
      </c>
      <c r="D3749" s="6" t="str">
        <f aca="false">IF(MONTH(A3749)&gt;=4,"FY "&amp;YEAR(A3749)&amp;"-"&amp;RIGHT(YEAR(A3749)+1,2),"FY "&amp;(YEAR(A3749)-1)&amp;"-"&amp;RIGHT(YEAR(A3749),2))</f>
        <v>FY 2016-17</v>
      </c>
      <c r="E3749" s="5" t="s">
        <v>13</v>
      </c>
      <c r="F3749" s="7" t="n">
        <v>5721.64</v>
      </c>
      <c r="G3749" s="7" t="n">
        <v>5481.24</v>
      </c>
      <c r="H3749" s="7" t="n">
        <v>240.4</v>
      </c>
      <c r="I3749" s="7" t="n">
        <v>36.05</v>
      </c>
      <c r="J3749" s="8" t="n">
        <v>66.6839</v>
      </c>
    </row>
    <row r="3750" customFormat="false" ht="15" hidden="false" customHeight="false" outlineLevel="0" collapsed="false">
      <c r="A3750" s="4" t="n">
        <v>42487</v>
      </c>
      <c r="B3750" s="5" t="n">
        <v>2016</v>
      </c>
      <c r="C3750" s="5" t="n">
        <v>4</v>
      </c>
      <c r="D3750" s="6" t="str">
        <f aca="false">IF(MONTH(A3750)&gt;=4,"FY "&amp;YEAR(A3750)&amp;"-"&amp;RIGHT(YEAR(A3750)+1,2),"FY "&amp;(YEAR(A3750)-1)&amp;"-"&amp;RIGHT(YEAR(A3750),2))</f>
        <v>FY 2016-17</v>
      </c>
      <c r="E3750" s="5" t="s">
        <v>13</v>
      </c>
      <c r="F3750" s="7" t="n">
        <v>4872.63</v>
      </c>
      <c r="G3750" s="7" t="n">
        <v>4300.93</v>
      </c>
      <c r="H3750" s="7" t="n">
        <v>571.7</v>
      </c>
      <c r="I3750" s="7" t="n">
        <v>85.67</v>
      </c>
      <c r="J3750" s="8" t="n">
        <v>66.733</v>
      </c>
    </row>
    <row r="3751" customFormat="false" ht="15" hidden="false" customHeight="false" outlineLevel="0" collapsed="false">
      <c r="A3751" s="4" t="n">
        <v>42488</v>
      </c>
      <c r="B3751" s="5" t="n">
        <v>2016</v>
      </c>
      <c r="C3751" s="5" t="n">
        <v>4</v>
      </c>
      <c r="D3751" s="6" t="str">
        <f aca="false">IF(MONTH(A3751)&gt;=4,"FY "&amp;YEAR(A3751)&amp;"-"&amp;RIGHT(YEAR(A3751)+1,2),"FY "&amp;(YEAR(A3751)-1)&amp;"-"&amp;RIGHT(YEAR(A3751),2))</f>
        <v>FY 2016-17</v>
      </c>
      <c r="E3751" s="5" t="s">
        <v>13</v>
      </c>
      <c r="F3751" s="7" t="n">
        <v>4450.11</v>
      </c>
      <c r="G3751" s="7" t="n">
        <v>4011.42</v>
      </c>
      <c r="H3751" s="7" t="n">
        <v>438.69</v>
      </c>
      <c r="I3751" s="7" t="n">
        <v>65.92</v>
      </c>
      <c r="J3751" s="8" t="n">
        <v>66.546</v>
      </c>
    </row>
    <row r="3752" customFormat="false" ht="15" hidden="false" customHeight="false" outlineLevel="0" collapsed="false">
      <c r="A3752" s="4" t="n">
        <v>42489</v>
      </c>
      <c r="B3752" s="5" t="n">
        <v>2016</v>
      </c>
      <c r="C3752" s="5" t="n">
        <v>4</v>
      </c>
      <c r="D3752" s="6" t="str">
        <f aca="false">IF(MONTH(A3752)&gt;=4,"FY "&amp;YEAR(A3752)&amp;"-"&amp;RIGHT(YEAR(A3752)+1,2),"FY "&amp;(YEAR(A3752)-1)&amp;"-"&amp;RIGHT(YEAR(A3752),2))</f>
        <v>FY 2016-17</v>
      </c>
      <c r="E3752" s="5" t="s">
        <v>13</v>
      </c>
      <c r="F3752" s="7" t="n">
        <v>9154.28</v>
      </c>
      <c r="G3752" s="7" t="n">
        <v>8918.34</v>
      </c>
      <c r="H3752" s="7" t="n">
        <v>235.94</v>
      </c>
      <c r="I3752" s="7" t="n">
        <v>35.53</v>
      </c>
      <c r="J3752" s="8" t="n">
        <v>66.4045</v>
      </c>
    </row>
    <row r="3753" customFormat="false" ht="15" hidden="false" customHeight="false" outlineLevel="0" collapsed="false">
      <c r="A3753" s="4" t="n">
        <v>42492</v>
      </c>
      <c r="B3753" s="5" t="n">
        <v>2016</v>
      </c>
      <c r="C3753" s="5" t="n">
        <v>5</v>
      </c>
      <c r="D3753" s="6" t="str">
        <f aca="false">IF(MONTH(A3753)&gt;=4,"FY "&amp;YEAR(A3753)&amp;"-"&amp;RIGHT(YEAR(A3753)+1,2),"FY "&amp;(YEAR(A3753)-1)&amp;"-"&amp;RIGHT(YEAR(A3753),2))</f>
        <v>FY 2016-17</v>
      </c>
      <c r="E3753" s="5" t="s">
        <v>13</v>
      </c>
      <c r="F3753" s="7" t="n">
        <v>4422.84</v>
      </c>
      <c r="G3753" s="7" t="n">
        <v>4438.93</v>
      </c>
      <c r="H3753" s="7" t="n">
        <v>-16.09</v>
      </c>
      <c r="I3753" s="7" t="n">
        <v>-2.42</v>
      </c>
      <c r="J3753" s="8" t="n">
        <v>66.5176</v>
      </c>
    </row>
    <row r="3754" customFormat="false" ht="15" hidden="false" customHeight="false" outlineLevel="0" collapsed="false">
      <c r="A3754" s="4" t="n">
        <v>42493</v>
      </c>
      <c r="B3754" s="5" t="n">
        <v>2016</v>
      </c>
      <c r="C3754" s="5" t="n">
        <v>5</v>
      </c>
      <c r="D3754" s="6" t="str">
        <f aca="false">IF(MONTH(A3754)&gt;=4,"FY "&amp;YEAR(A3754)&amp;"-"&amp;RIGHT(YEAR(A3754)+1,2),"FY "&amp;(YEAR(A3754)-1)&amp;"-"&amp;RIGHT(YEAR(A3754),2))</f>
        <v>FY 2016-17</v>
      </c>
      <c r="E3754" s="5" t="s">
        <v>13</v>
      </c>
      <c r="F3754" s="7" t="n">
        <v>2986.67</v>
      </c>
      <c r="G3754" s="7" t="n">
        <v>2637.7</v>
      </c>
      <c r="H3754" s="7" t="n">
        <v>348.97</v>
      </c>
      <c r="I3754" s="7" t="n">
        <v>52.6</v>
      </c>
      <c r="J3754" s="8" t="n">
        <v>66.3435</v>
      </c>
    </row>
    <row r="3755" customFormat="false" ht="15" hidden="false" customHeight="false" outlineLevel="0" collapsed="false">
      <c r="A3755" s="4" t="n">
        <v>42494</v>
      </c>
      <c r="B3755" s="5" t="n">
        <v>2016</v>
      </c>
      <c r="C3755" s="5" t="n">
        <v>5</v>
      </c>
      <c r="D3755" s="6" t="str">
        <f aca="false">IF(MONTH(A3755)&gt;=4,"FY "&amp;YEAR(A3755)&amp;"-"&amp;RIGHT(YEAR(A3755)+1,2),"FY "&amp;(YEAR(A3755)-1)&amp;"-"&amp;RIGHT(YEAR(A3755),2))</f>
        <v>FY 2016-17</v>
      </c>
      <c r="E3755" s="5" t="s">
        <v>13</v>
      </c>
      <c r="F3755" s="7" t="n">
        <v>3577.15</v>
      </c>
      <c r="G3755" s="7" t="n">
        <v>4324.83</v>
      </c>
      <c r="H3755" s="7" t="n">
        <v>-747.68</v>
      </c>
      <c r="I3755" s="7" t="n">
        <v>-112.82</v>
      </c>
      <c r="J3755" s="8" t="n">
        <v>66.2698</v>
      </c>
    </row>
    <row r="3756" customFormat="false" ht="15" hidden="false" customHeight="false" outlineLevel="0" collapsed="false">
      <c r="A3756" s="4" t="n">
        <v>42495</v>
      </c>
      <c r="B3756" s="5" t="n">
        <v>2016</v>
      </c>
      <c r="C3756" s="5" t="n">
        <v>5</v>
      </c>
      <c r="D3756" s="6" t="str">
        <f aca="false">IF(MONTH(A3756)&gt;=4,"FY "&amp;YEAR(A3756)&amp;"-"&amp;RIGHT(YEAR(A3756)+1,2),"FY "&amp;(YEAR(A3756)-1)&amp;"-"&amp;RIGHT(YEAR(A3756),2))</f>
        <v>FY 2016-17</v>
      </c>
      <c r="E3756" s="5" t="s">
        <v>13</v>
      </c>
      <c r="F3756" s="7" t="n">
        <v>3719.36</v>
      </c>
      <c r="G3756" s="7" t="n">
        <v>3750.19</v>
      </c>
      <c r="H3756" s="7" t="n">
        <v>-30.83</v>
      </c>
      <c r="I3756" s="7" t="n">
        <v>-4.63</v>
      </c>
      <c r="J3756" s="8" t="n">
        <v>66.5388</v>
      </c>
    </row>
    <row r="3757" customFormat="false" ht="15" hidden="false" customHeight="false" outlineLevel="0" collapsed="false">
      <c r="A3757" s="4" t="n">
        <v>42496</v>
      </c>
      <c r="B3757" s="5" t="n">
        <v>2016</v>
      </c>
      <c r="C3757" s="5" t="n">
        <v>5</v>
      </c>
      <c r="D3757" s="6" t="str">
        <f aca="false">IF(MONTH(A3757)&gt;=4,"FY "&amp;YEAR(A3757)&amp;"-"&amp;RIGHT(YEAR(A3757)+1,2),"FY "&amp;(YEAR(A3757)-1)&amp;"-"&amp;RIGHT(YEAR(A3757),2))</f>
        <v>FY 2016-17</v>
      </c>
      <c r="E3757" s="5" t="s">
        <v>13</v>
      </c>
      <c r="F3757" s="7" t="n">
        <v>3735.1</v>
      </c>
      <c r="G3757" s="7" t="n">
        <v>4063.09</v>
      </c>
      <c r="H3757" s="7" t="n">
        <v>-327.99</v>
      </c>
      <c r="I3757" s="7" t="n">
        <v>-49.31</v>
      </c>
      <c r="J3757" s="8" t="n">
        <v>66.5105</v>
      </c>
    </row>
    <row r="3758" customFormat="false" ht="15" hidden="false" customHeight="false" outlineLevel="0" collapsed="false">
      <c r="A3758" s="4" t="n">
        <v>42499</v>
      </c>
      <c r="B3758" s="5" t="n">
        <v>2016</v>
      </c>
      <c r="C3758" s="5" t="n">
        <v>5</v>
      </c>
      <c r="D3758" s="6" t="str">
        <f aca="false">IF(MONTH(A3758)&gt;=4,"FY "&amp;YEAR(A3758)&amp;"-"&amp;RIGHT(YEAR(A3758)+1,2),"FY "&amp;(YEAR(A3758)-1)&amp;"-"&amp;RIGHT(YEAR(A3758),2))</f>
        <v>FY 2016-17</v>
      </c>
      <c r="E3758" s="5" t="s">
        <v>13</v>
      </c>
      <c r="F3758" s="7" t="n">
        <v>2869.74</v>
      </c>
      <c r="G3758" s="7" t="n">
        <v>2680.41</v>
      </c>
      <c r="H3758" s="7" t="n">
        <v>189.33</v>
      </c>
      <c r="I3758" s="7" t="n">
        <v>28.44</v>
      </c>
      <c r="J3758" s="8" t="n">
        <v>66.583</v>
      </c>
    </row>
    <row r="3759" customFormat="false" ht="15" hidden="false" customHeight="false" outlineLevel="0" collapsed="false">
      <c r="A3759" s="4" t="n">
        <v>42500</v>
      </c>
      <c r="B3759" s="5" t="n">
        <v>2016</v>
      </c>
      <c r="C3759" s="5" t="n">
        <v>5</v>
      </c>
      <c r="D3759" s="6" t="str">
        <f aca="false">IF(MONTH(A3759)&gt;=4,"FY "&amp;YEAR(A3759)&amp;"-"&amp;RIGHT(YEAR(A3759)+1,2),"FY "&amp;(YEAR(A3759)-1)&amp;"-"&amp;RIGHT(YEAR(A3759),2))</f>
        <v>FY 2016-17</v>
      </c>
      <c r="E3759" s="5" t="s">
        <v>13</v>
      </c>
      <c r="F3759" s="7" t="n">
        <v>3927.19</v>
      </c>
      <c r="G3759" s="7" t="n">
        <v>3631.91</v>
      </c>
      <c r="H3759" s="7" t="n">
        <v>295.28</v>
      </c>
      <c r="I3759" s="7" t="n">
        <v>44.44</v>
      </c>
      <c r="J3759" s="8" t="n">
        <v>66.4379</v>
      </c>
    </row>
    <row r="3760" customFormat="false" ht="15" hidden="false" customHeight="false" outlineLevel="0" collapsed="false">
      <c r="A3760" s="4" t="n">
        <v>42501</v>
      </c>
      <c r="B3760" s="5" t="n">
        <v>2016</v>
      </c>
      <c r="C3760" s="5" t="n">
        <v>5</v>
      </c>
      <c r="D3760" s="6" t="str">
        <f aca="false">IF(MONTH(A3760)&gt;=4,"FY "&amp;YEAR(A3760)&amp;"-"&amp;RIGHT(YEAR(A3760)+1,2),"FY "&amp;(YEAR(A3760)-1)&amp;"-"&amp;RIGHT(YEAR(A3760),2))</f>
        <v>FY 2016-17</v>
      </c>
      <c r="E3760" s="5" t="s">
        <v>13</v>
      </c>
      <c r="F3760" s="7" t="n">
        <v>3859.32</v>
      </c>
      <c r="G3760" s="7" t="n">
        <v>3475.91</v>
      </c>
      <c r="H3760" s="7" t="n">
        <v>383.41</v>
      </c>
      <c r="I3760" s="7" t="n">
        <v>57.46</v>
      </c>
      <c r="J3760" s="8" t="n">
        <v>66.7224</v>
      </c>
    </row>
    <row r="3761" customFormat="false" ht="15" hidden="false" customHeight="false" outlineLevel="0" collapsed="false">
      <c r="A3761" s="4" t="n">
        <v>42502</v>
      </c>
      <c r="B3761" s="5" t="n">
        <v>2016</v>
      </c>
      <c r="C3761" s="5" t="n">
        <v>5</v>
      </c>
      <c r="D3761" s="6" t="str">
        <f aca="false">IF(MONTH(A3761)&gt;=4,"FY "&amp;YEAR(A3761)&amp;"-"&amp;RIGHT(YEAR(A3761)+1,2),"FY "&amp;(YEAR(A3761)-1)&amp;"-"&amp;RIGHT(YEAR(A3761),2))</f>
        <v>FY 2016-17</v>
      </c>
      <c r="E3761" s="5" t="s">
        <v>13</v>
      </c>
      <c r="F3761" s="7" t="n">
        <v>4145.61</v>
      </c>
      <c r="G3761" s="7" t="n">
        <v>4469.17</v>
      </c>
      <c r="H3761" s="7" t="n">
        <v>-323.56</v>
      </c>
      <c r="I3761" s="7" t="n">
        <v>-48.51</v>
      </c>
      <c r="J3761" s="8" t="n">
        <v>66.6958</v>
      </c>
    </row>
    <row r="3762" customFormat="false" ht="15" hidden="false" customHeight="false" outlineLevel="0" collapsed="false">
      <c r="A3762" s="4" t="n">
        <v>42503</v>
      </c>
      <c r="B3762" s="5" t="n">
        <v>2016</v>
      </c>
      <c r="C3762" s="5" t="n">
        <v>5</v>
      </c>
      <c r="D3762" s="6" t="str">
        <f aca="false">IF(MONTH(A3762)&gt;=4,"FY "&amp;YEAR(A3762)&amp;"-"&amp;RIGHT(YEAR(A3762)+1,2),"FY "&amp;(YEAR(A3762)-1)&amp;"-"&amp;RIGHT(YEAR(A3762),2))</f>
        <v>FY 2016-17</v>
      </c>
      <c r="E3762" s="5" t="s">
        <v>13</v>
      </c>
      <c r="F3762" s="7" t="n">
        <v>3481.67</v>
      </c>
      <c r="G3762" s="7" t="n">
        <v>3430.42</v>
      </c>
      <c r="H3762" s="7" t="n">
        <v>51.25</v>
      </c>
      <c r="I3762" s="7" t="n">
        <v>7.7</v>
      </c>
      <c r="J3762" s="8" t="n">
        <v>66.5977</v>
      </c>
    </row>
    <row r="3763" customFormat="false" ht="15" hidden="false" customHeight="false" outlineLevel="0" collapsed="false">
      <c r="A3763" s="4" t="n">
        <v>42506</v>
      </c>
      <c r="B3763" s="5" t="n">
        <v>2016</v>
      </c>
      <c r="C3763" s="5" t="n">
        <v>5</v>
      </c>
      <c r="D3763" s="6" t="str">
        <f aca="false">IF(MONTH(A3763)&gt;=4,"FY "&amp;YEAR(A3763)&amp;"-"&amp;RIGHT(YEAR(A3763)+1,2),"FY "&amp;(YEAR(A3763)-1)&amp;"-"&amp;RIGHT(YEAR(A3763),2))</f>
        <v>FY 2016-17</v>
      </c>
      <c r="E3763" s="5" t="s">
        <v>13</v>
      </c>
      <c r="F3763" s="7" t="n">
        <v>5595.93</v>
      </c>
      <c r="G3763" s="7" t="n">
        <v>3994.42</v>
      </c>
      <c r="H3763" s="7" t="n">
        <v>1601.51</v>
      </c>
      <c r="I3763" s="7" t="n">
        <v>239.88</v>
      </c>
      <c r="J3763" s="8" t="n">
        <v>66.7609</v>
      </c>
    </row>
    <row r="3764" customFormat="false" ht="15" hidden="false" customHeight="false" outlineLevel="0" collapsed="false">
      <c r="A3764" s="4" t="n">
        <v>42507</v>
      </c>
      <c r="B3764" s="5" t="n">
        <v>2016</v>
      </c>
      <c r="C3764" s="5" t="n">
        <v>5</v>
      </c>
      <c r="D3764" s="6" t="str">
        <f aca="false">IF(MONTH(A3764)&gt;=4,"FY "&amp;YEAR(A3764)&amp;"-"&amp;RIGHT(YEAR(A3764)+1,2),"FY "&amp;(YEAR(A3764)-1)&amp;"-"&amp;RIGHT(YEAR(A3764),2))</f>
        <v>FY 2016-17</v>
      </c>
      <c r="E3764" s="5" t="s">
        <v>13</v>
      </c>
      <c r="F3764" s="7" t="n">
        <v>3869.79</v>
      </c>
      <c r="G3764" s="7" t="n">
        <v>3966.3</v>
      </c>
      <c r="H3764" s="7" t="n">
        <v>-96.51</v>
      </c>
      <c r="I3764" s="7" t="n">
        <v>-14.44</v>
      </c>
      <c r="J3764" s="8" t="n">
        <v>66.8216</v>
      </c>
    </row>
    <row r="3765" customFormat="false" ht="15" hidden="false" customHeight="false" outlineLevel="0" collapsed="false">
      <c r="A3765" s="4" t="n">
        <v>42508</v>
      </c>
      <c r="B3765" s="5" t="n">
        <v>2016</v>
      </c>
      <c r="C3765" s="5" t="n">
        <v>5</v>
      </c>
      <c r="D3765" s="6" t="str">
        <f aca="false">IF(MONTH(A3765)&gt;=4,"FY "&amp;YEAR(A3765)&amp;"-"&amp;RIGHT(YEAR(A3765)+1,2),"FY "&amp;(YEAR(A3765)-1)&amp;"-"&amp;RIGHT(YEAR(A3765),2))</f>
        <v>FY 2016-17</v>
      </c>
      <c r="E3765" s="5" t="s">
        <v>13</v>
      </c>
      <c r="F3765" s="7" t="n">
        <v>4506.67</v>
      </c>
      <c r="G3765" s="7" t="n">
        <v>4374.72</v>
      </c>
      <c r="H3765" s="7" t="n">
        <v>131.95</v>
      </c>
      <c r="I3765" s="7" t="n">
        <v>19.78</v>
      </c>
      <c r="J3765" s="8" t="n">
        <v>66.7233</v>
      </c>
    </row>
    <row r="3766" customFormat="false" ht="15" hidden="false" customHeight="false" outlineLevel="0" collapsed="false">
      <c r="A3766" s="4" t="n">
        <v>42509</v>
      </c>
      <c r="B3766" s="5" t="n">
        <v>2016</v>
      </c>
      <c r="C3766" s="5" t="n">
        <v>5</v>
      </c>
      <c r="D3766" s="6" t="str">
        <f aca="false">IF(MONTH(A3766)&gt;=4,"FY "&amp;YEAR(A3766)&amp;"-"&amp;RIGHT(YEAR(A3766)+1,2),"FY "&amp;(YEAR(A3766)-1)&amp;"-"&amp;RIGHT(YEAR(A3766),2))</f>
        <v>FY 2016-17</v>
      </c>
      <c r="E3766" s="5" t="s">
        <v>13</v>
      </c>
      <c r="F3766" s="7" t="n">
        <v>3984.43</v>
      </c>
      <c r="G3766" s="7" t="n">
        <v>3988.97</v>
      </c>
      <c r="H3766" s="7" t="n">
        <v>-4.54</v>
      </c>
      <c r="I3766" s="7" t="n">
        <v>-0.67</v>
      </c>
      <c r="J3766" s="8" t="n">
        <v>66.9131</v>
      </c>
    </row>
    <row r="3767" customFormat="false" ht="15" hidden="false" customHeight="false" outlineLevel="0" collapsed="false">
      <c r="A3767" s="4" t="n">
        <v>42510</v>
      </c>
      <c r="B3767" s="5" t="n">
        <v>2016</v>
      </c>
      <c r="C3767" s="5" t="n">
        <v>5</v>
      </c>
      <c r="D3767" s="6" t="str">
        <f aca="false">IF(MONTH(A3767)&gt;=4,"FY "&amp;YEAR(A3767)&amp;"-"&amp;RIGHT(YEAR(A3767)+1,2),"FY "&amp;(YEAR(A3767)-1)&amp;"-"&amp;RIGHT(YEAR(A3767),2))</f>
        <v>FY 2016-17</v>
      </c>
      <c r="E3767" s="5" t="s">
        <v>13</v>
      </c>
      <c r="F3767" s="7" t="n">
        <v>4258.92</v>
      </c>
      <c r="G3767" s="7" t="n">
        <v>3918.21</v>
      </c>
      <c r="H3767" s="7" t="n">
        <v>340.71</v>
      </c>
      <c r="I3767" s="7" t="n">
        <v>50.68</v>
      </c>
      <c r="J3767" s="8" t="n">
        <v>67.2307</v>
      </c>
    </row>
    <row r="3768" customFormat="false" ht="15" hidden="false" customHeight="false" outlineLevel="0" collapsed="false">
      <c r="A3768" s="4" t="n">
        <v>42513</v>
      </c>
      <c r="B3768" s="5" t="n">
        <v>2016</v>
      </c>
      <c r="C3768" s="5" t="n">
        <v>5</v>
      </c>
      <c r="D3768" s="6" t="str">
        <f aca="false">IF(MONTH(A3768)&gt;=4,"FY "&amp;YEAR(A3768)&amp;"-"&amp;RIGHT(YEAR(A3768)+1,2),"FY "&amp;(YEAR(A3768)-1)&amp;"-"&amp;RIGHT(YEAR(A3768),2))</f>
        <v>FY 2016-17</v>
      </c>
      <c r="E3768" s="5" t="s">
        <v>13</v>
      </c>
      <c r="F3768" s="7" t="n">
        <v>3051.64</v>
      </c>
      <c r="G3768" s="7" t="n">
        <v>3744.01</v>
      </c>
      <c r="H3768" s="7" t="n">
        <v>-692.37</v>
      </c>
      <c r="I3768" s="7" t="n">
        <v>-102.71</v>
      </c>
      <c r="J3768" s="8" t="n">
        <v>67.4076</v>
      </c>
    </row>
    <row r="3769" customFormat="false" ht="15" hidden="false" customHeight="false" outlineLevel="0" collapsed="false">
      <c r="A3769" s="4" t="n">
        <v>42514</v>
      </c>
      <c r="B3769" s="5" t="n">
        <v>2016</v>
      </c>
      <c r="C3769" s="5" t="n">
        <v>5</v>
      </c>
      <c r="D3769" s="6" t="str">
        <f aca="false">IF(MONTH(A3769)&gt;=4,"FY "&amp;YEAR(A3769)&amp;"-"&amp;RIGHT(YEAR(A3769)+1,2),"FY "&amp;(YEAR(A3769)-1)&amp;"-"&amp;RIGHT(YEAR(A3769),2))</f>
        <v>FY 2016-17</v>
      </c>
      <c r="E3769" s="5" t="s">
        <v>13</v>
      </c>
      <c r="F3769" s="7" t="n">
        <v>3095.24</v>
      </c>
      <c r="G3769" s="7" t="n">
        <v>3131.2</v>
      </c>
      <c r="H3769" s="7" t="n">
        <v>-35.96</v>
      </c>
      <c r="I3769" s="7" t="n">
        <v>-5.34</v>
      </c>
      <c r="J3769" s="8" t="n">
        <v>67.3492</v>
      </c>
    </row>
    <row r="3770" customFormat="false" ht="15" hidden="false" customHeight="false" outlineLevel="0" collapsed="false">
      <c r="A3770" s="4" t="n">
        <v>42515</v>
      </c>
      <c r="B3770" s="5" t="n">
        <v>2016</v>
      </c>
      <c r="C3770" s="5" t="n">
        <v>5</v>
      </c>
      <c r="D3770" s="6" t="str">
        <f aca="false">IF(MONTH(A3770)&gt;=4,"FY "&amp;YEAR(A3770)&amp;"-"&amp;RIGHT(YEAR(A3770)+1,2),"FY "&amp;(YEAR(A3770)-1)&amp;"-"&amp;RIGHT(YEAR(A3770),2))</f>
        <v>FY 2016-17</v>
      </c>
      <c r="E3770" s="5" t="s">
        <v>13</v>
      </c>
      <c r="F3770" s="7" t="n">
        <v>3571.12</v>
      </c>
      <c r="G3770" s="7" t="n">
        <v>4372.57</v>
      </c>
      <c r="H3770" s="7" t="n">
        <v>-801.45</v>
      </c>
      <c r="I3770" s="7" t="n">
        <v>-118.37</v>
      </c>
      <c r="J3770" s="8" t="n">
        <v>67.706</v>
      </c>
    </row>
    <row r="3771" customFormat="false" ht="15" hidden="false" customHeight="false" outlineLevel="0" collapsed="false">
      <c r="A3771" s="4" t="n">
        <v>42516</v>
      </c>
      <c r="B3771" s="5" t="n">
        <v>2016</v>
      </c>
      <c r="C3771" s="5" t="n">
        <v>5</v>
      </c>
      <c r="D3771" s="6" t="str">
        <f aca="false">IF(MONTH(A3771)&gt;=4,"FY "&amp;YEAR(A3771)&amp;"-"&amp;RIGHT(YEAR(A3771)+1,2),"FY "&amp;(YEAR(A3771)-1)&amp;"-"&amp;RIGHT(YEAR(A3771),2))</f>
        <v>FY 2016-17</v>
      </c>
      <c r="E3771" s="5" t="s">
        <v>13</v>
      </c>
      <c r="F3771" s="7" t="n">
        <v>3752.57</v>
      </c>
      <c r="G3771" s="7" t="n">
        <v>3243.02</v>
      </c>
      <c r="H3771" s="7" t="n">
        <v>509.55</v>
      </c>
      <c r="I3771" s="7" t="n">
        <v>75.55</v>
      </c>
      <c r="J3771" s="8" t="n">
        <v>67.4467</v>
      </c>
    </row>
    <row r="3772" customFormat="false" ht="15" hidden="false" customHeight="false" outlineLevel="0" collapsed="false">
      <c r="A3772" s="4" t="n">
        <v>42517</v>
      </c>
      <c r="B3772" s="5" t="n">
        <v>2016</v>
      </c>
      <c r="C3772" s="5" t="n">
        <v>5</v>
      </c>
      <c r="D3772" s="6" t="str">
        <f aca="false">IF(MONTH(A3772)&gt;=4,"FY "&amp;YEAR(A3772)&amp;"-"&amp;RIGHT(YEAR(A3772)+1,2),"FY "&amp;(YEAR(A3772)-1)&amp;"-"&amp;RIGHT(YEAR(A3772),2))</f>
        <v>FY 2016-17</v>
      </c>
      <c r="E3772" s="5" t="s">
        <v>13</v>
      </c>
      <c r="F3772" s="7" t="n">
        <v>6500.8</v>
      </c>
      <c r="G3772" s="7" t="n">
        <v>5780.45</v>
      </c>
      <c r="H3772" s="7" t="n">
        <v>720.35</v>
      </c>
      <c r="I3772" s="7" t="n">
        <v>107.06</v>
      </c>
      <c r="J3772" s="8" t="n">
        <v>67.2855</v>
      </c>
    </row>
    <row r="3773" customFormat="false" ht="15" hidden="false" customHeight="false" outlineLevel="0" collapsed="false">
      <c r="A3773" s="4" t="n">
        <v>42520</v>
      </c>
      <c r="B3773" s="5" t="n">
        <v>2016</v>
      </c>
      <c r="C3773" s="5" t="n">
        <v>5</v>
      </c>
      <c r="D3773" s="6" t="str">
        <f aca="false">IF(MONTH(A3773)&gt;=4,"FY "&amp;YEAR(A3773)&amp;"-"&amp;RIGHT(YEAR(A3773)+1,2),"FY "&amp;(YEAR(A3773)-1)&amp;"-"&amp;RIGHT(YEAR(A3773),2))</f>
        <v>FY 2016-17</v>
      </c>
      <c r="E3773" s="5" t="s">
        <v>13</v>
      </c>
      <c r="F3773" s="7" t="n">
        <v>4629.74</v>
      </c>
      <c r="G3773" s="7" t="n">
        <v>3971.7</v>
      </c>
      <c r="H3773" s="7" t="n">
        <v>658.04</v>
      </c>
      <c r="I3773" s="7" t="n">
        <v>98.12</v>
      </c>
      <c r="J3773" s="8" t="n">
        <v>67.0613</v>
      </c>
    </row>
    <row r="3774" customFormat="false" ht="15" hidden="false" customHeight="false" outlineLevel="0" collapsed="false">
      <c r="A3774" s="4" t="n">
        <v>42521</v>
      </c>
      <c r="B3774" s="5" t="n">
        <v>2016</v>
      </c>
      <c r="C3774" s="5" t="n">
        <v>5</v>
      </c>
      <c r="D3774" s="6" t="str">
        <f aca="false">IF(MONTH(A3774)&gt;=4,"FY "&amp;YEAR(A3774)&amp;"-"&amp;RIGHT(YEAR(A3774)+1,2),"FY "&amp;(YEAR(A3774)-1)&amp;"-"&amp;RIGHT(YEAR(A3774),2))</f>
        <v>FY 2016-17</v>
      </c>
      <c r="E3774" s="5" t="s">
        <v>13</v>
      </c>
      <c r="F3774" s="7" t="n">
        <v>4129.23</v>
      </c>
      <c r="G3774" s="7" t="n">
        <v>3739.71</v>
      </c>
      <c r="H3774" s="7" t="n">
        <v>389.52</v>
      </c>
      <c r="I3774" s="7" t="n">
        <v>57.85</v>
      </c>
      <c r="J3774" s="8" t="n">
        <v>67.3398</v>
      </c>
    </row>
    <row r="3775" customFormat="false" ht="15" hidden="false" customHeight="false" outlineLevel="0" collapsed="false">
      <c r="A3775" s="4" t="n">
        <v>42522</v>
      </c>
      <c r="B3775" s="5" t="n">
        <v>2016</v>
      </c>
      <c r="C3775" s="5" t="n">
        <v>6</v>
      </c>
      <c r="D3775" s="6" t="str">
        <f aca="false">IF(MONTH(A3775)&gt;=4,"FY "&amp;YEAR(A3775)&amp;"-"&amp;RIGHT(YEAR(A3775)+1,2),"FY "&amp;(YEAR(A3775)-1)&amp;"-"&amp;RIGHT(YEAR(A3775),2))</f>
        <v>FY 2016-17</v>
      </c>
      <c r="E3775" s="5" t="s">
        <v>13</v>
      </c>
      <c r="F3775" s="7" t="n">
        <v>18838.52</v>
      </c>
      <c r="G3775" s="7" t="n">
        <v>18818.86</v>
      </c>
      <c r="H3775" s="7" t="n">
        <v>19.66</v>
      </c>
      <c r="I3775" s="7" t="n">
        <v>2.93</v>
      </c>
      <c r="J3775" s="8" t="n">
        <v>67.203</v>
      </c>
    </row>
    <row r="3776" customFormat="false" ht="15" hidden="false" customHeight="false" outlineLevel="0" collapsed="false">
      <c r="A3776" s="4" t="n">
        <v>42523</v>
      </c>
      <c r="B3776" s="5" t="n">
        <v>2016</v>
      </c>
      <c r="C3776" s="5" t="n">
        <v>6</v>
      </c>
      <c r="D3776" s="6" t="str">
        <f aca="false">IF(MONTH(A3776)&gt;=4,"FY "&amp;YEAR(A3776)&amp;"-"&amp;RIGHT(YEAR(A3776)+1,2),"FY "&amp;(YEAR(A3776)-1)&amp;"-"&amp;RIGHT(YEAR(A3776),2))</f>
        <v>FY 2016-17</v>
      </c>
      <c r="E3776" s="5" t="s">
        <v>13</v>
      </c>
      <c r="F3776" s="7" t="n">
        <v>4000.98</v>
      </c>
      <c r="G3776" s="7" t="n">
        <v>3657.42</v>
      </c>
      <c r="H3776" s="7" t="n">
        <v>343.56</v>
      </c>
      <c r="I3776" s="7" t="n">
        <v>51</v>
      </c>
      <c r="J3776" s="8" t="n">
        <v>67.3526</v>
      </c>
    </row>
    <row r="3777" customFormat="false" ht="15" hidden="false" customHeight="false" outlineLevel="0" collapsed="false">
      <c r="A3777" s="4" t="n">
        <v>42524</v>
      </c>
      <c r="B3777" s="5" t="n">
        <v>2016</v>
      </c>
      <c r="C3777" s="5" t="n">
        <v>6</v>
      </c>
      <c r="D3777" s="6" t="str">
        <f aca="false">IF(MONTH(A3777)&gt;=4,"FY "&amp;YEAR(A3777)&amp;"-"&amp;RIGHT(YEAR(A3777)+1,2),"FY "&amp;(YEAR(A3777)-1)&amp;"-"&amp;RIGHT(YEAR(A3777),2))</f>
        <v>FY 2016-17</v>
      </c>
      <c r="E3777" s="5" t="s">
        <v>13</v>
      </c>
      <c r="F3777" s="7" t="n">
        <v>4524.5</v>
      </c>
      <c r="G3777" s="7" t="n">
        <v>3921.58</v>
      </c>
      <c r="H3777" s="7" t="n">
        <v>602.92</v>
      </c>
      <c r="I3777" s="7" t="n">
        <v>89.64</v>
      </c>
      <c r="J3777" s="8" t="n">
        <v>67.2533</v>
      </c>
    </row>
    <row r="3778" customFormat="false" ht="15" hidden="false" customHeight="false" outlineLevel="0" collapsed="false">
      <c r="A3778" s="4" t="n">
        <v>42527</v>
      </c>
      <c r="B3778" s="5" t="n">
        <v>2016</v>
      </c>
      <c r="C3778" s="5" t="n">
        <v>6</v>
      </c>
      <c r="D3778" s="6" t="str">
        <f aca="false">IF(MONTH(A3778)&gt;=4,"FY "&amp;YEAR(A3778)&amp;"-"&amp;RIGHT(YEAR(A3778)+1,2),"FY "&amp;(YEAR(A3778)-1)&amp;"-"&amp;RIGHT(YEAR(A3778),2))</f>
        <v>FY 2016-17</v>
      </c>
      <c r="E3778" s="5" t="s">
        <v>13</v>
      </c>
      <c r="F3778" s="7" t="n">
        <v>5604.19</v>
      </c>
      <c r="G3778" s="7" t="n">
        <v>3992.39</v>
      </c>
      <c r="H3778" s="7" t="n">
        <v>1611.8</v>
      </c>
      <c r="I3778" s="7" t="n">
        <v>239.7</v>
      </c>
      <c r="J3778" s="8" t="n">
        <v>67.2415</v>
      </c>
    </row>
    <row r="3779" customFormat="false" ht="15" hidden="false" customHeight="false" outlineLevel="0" collapsed="false">
      <c r="A3779" s="4" t="n">
        <v>42528</v>
      </c>
      <c r="B3779" s="5" t="n">
        <v>2016</v>
      </c>
      <c r="C3779" s="5" t="n">
        <v>6</v>
      </c>
      <c r="D3779" s="6" t="str">
        <f aca="false">IF(MONTH(A3779)&gt;=4,"FY "&amp;YEAR(A3779)&amp;"-"&amp;RIGHT(YEAR(A3779)+1,2),"FY "&amp;(YEAR(A3779)-1)&amp;"-"&amp;RIGHT(YEAR(A3779),2))</f>
        <v>FY 2016-17</v>
      </c>
      <c r="E3779" s="5" t="s">
        <v>13</v>
      </c>
      <c r="F3779" s="7" t="n">
        <v>5078.16</v>
      </c>
      <c r="G3779" s="7" t="n">
        <v>5012.95</v>
      </c>
      <c r="H3779" s="7" t="n">
        <v>65.21</v>
      </c>
      <c r="I3779" s="7" t="n">
        <v>9.74</v>
      </c>
      <c r="J3779" s="8" t="n">
        <v>66.9614</v>
      </c>
    </row>
    <row r="3780" customFormat="false" ht="15" hidden="false" customHeight="false" outlineLevel="0" collapsed="false">
      <c r="A3780" s="4" t="n">
        <v>42529</v>
      </c>
      <c r="B3780" s="5" t="n">
        <v>2016</v>
      </c>
      <c r="C3780" s="5" t="n">
        <v>6</v>
      </c>
      <c r="D3780" s="6" t="str">
        <f aca="false">IF(MONTH(A3780)&gt;=4,"FY "&amp;YEAR(A3780)&amp;"-"&amp;RIGHT(YEAR(A3780)+1,2),"FY "&amp;(YEAR(A3780)-1)&amp;"-"&amp;RIGHT(YEAR(A3780),2))</f>
        <v>FY 2016-17</v>
      </c>
      <c r="E3780" s="5" t="s">
        <v>13</v>
      </c>
      <c r="F3780" s="7" t="n">
        <v>6053.55</v>
      </c>
      <c r="G3780" s="7" t="n">
        <v>5510.49</v>
      </c>
      <c r="H3780" s="7" t="n">
        <v>543.06</v>
      </c>
      <c r="I3780" s="7" t="n">
        <v>81.26</v>
      </c>
      <c r="J3780" s="8" t="n">
        <v>66.8305</v>
      </c>
    </row>
    <row r="3781" customFormat="false" ht="15" hidden="false" customHeight="false" outlineLevel="0" collapsed="false">
      <c r="A3781" s="4" t="n">
        <v>42530</v>
      </c>
      <c r="B3781" s="5" t="n">
        <v>2016</v>
      </c>
      <c r="C3781" s="5" t="n">
        <v>6</v>
      </c>
      <c r="D3781" s="6" t="str">
        <f aca="false">IF(MONTH(A3781)&gt;=4,"FY "&amp;YEAR(A3781)&amp;"-"&amp;RIGHT(YEAR(A3781)+1,2),"FY "&amp;(YEAR(A3781)-1)&amp;"-"&amp;RIGHT(YEAR(A3781),2))</f>
        <v>FY 2016-17</v>
      </c>
      <c r="E3781" s="5" t="s">
        <v>13</v>
      </c>
      <c r="F3781" s="7" t="n">
        <v>4219.06</v>
      </c>
      <c r="G3781" s="7" t="n">
        <v>3678.48</v>
      </c>
      <c r="H3781" s="7" t="n">
        <v>540.58</v>
      </c>
      <c r="I3781" s="7" t="n">
        <v>81</v>
      </c>
      <c r="J3781" s="8" t="n">
        <v>66.737</v>
      </c>
    </row>
    <row r="3782" customFormat="false" ht="15" hidden="false" customHeight="false" outlineLevel="0" collapsed="false">
      <c r="A3782" s="4" t="n">
        <v>42531</v>
      </c>
      <c r="B3782" s="5" t="n">
        <v>2016</v>
      </c>
      <c r="C3782" s="5" t="n">
        <v>6</v>
      </c>
      <c r="D3782" s="6" t="str">
        <f aca="false">IF(MONTH(A3782)&gt;=4,"FY "&amp;YEAR(A3782)&amp;"-"&amp;RIGHT(YEAR(A3782)+1,2),"FY "&amp;(YEAR(A3782)-1)&amp;"-"&amp;RIGHT(YEAR(A3782),2))</f>
        <v>FY 2016-17</v>
      </c>
      <c r="E3782" s="5" t="s">
        <v>13</v>
      </c>
      <c r="F3782" s="7" t="n">
        <v>3579.76</v>
      </c>
      <c r="G3782" s="7" t="n">
        <v>3316.37</v>
      </c>
      <c r="H3782" s="7" t="n">
        <v>263.39</v>
      </c>
      <c r="I3782" s="7" t="n">
        <v>39.53</v>
      </c>
      <c r="J3782" s="8" t="n">
        <v>66.625</v>
      </c>
    </row>
    <row r="3783" customFormat="false" ht="15" hidden="false" customHeight="false" outlineLevel="0" collapsed="false">
      <c r="A3783" s="4" t="n">
        <v>42534</v>
      </c>
      <c r="B3783" s="5" t="n">
        <v>2016</v>
      </c>
      <c r="C3783" s="5" t="n">
        <v>6</v>
      </c>
      <c r="D3783" s="6" t="str">
        <f aca="false">IF(MONTH(A3783)&gt;=4,"FY "&amp;YEAR(A3783)&amp;"-"&amp;RIGHT(YEAR(A3783)+1,2),"FY "&amp;(YEAR(A3783)-1)&amp;"-"&amp;RIGHT(YEAR(A3783),2))</f>
        <v>FY 2016-17</v>
      </c>
      <c r="E3783" s="5" t="s">
        <v>13</v>
      </c>
      <c r="F3783" s="7" t="n">
        <v>3523.58</v>
      </c>
      <c r="G3783" s="7" t="n">
        <v>3304.48</v>
      </c>
      <c r="H3783" s="7" t="n">
        <v>219.1</v>
      </c>
      <c r="I3783" s="7" t="n">
        <v>32.8</v>
      </c>
      <c r="J3783" s="8" t="n">
        <v>66.7948</v>
      </c>
    </row>
    <row r="3784" customFormat="false" ht="15" hidden="false" customHeight="false" outlineLevel="0" collapsed="false">
      <c r="A3784" s="4" t="n">
        <v>42535</v>
      </c>
      <c r="B3784" s="5" t="n">
        <v>2016</v>
      </c>
      <c r="C3784" s="5" t="n">
        <v>6</v>
      </c>
      <c r="D3784" s="6" t="str">
        <f aca="false">IF(MONTH(A3784)&gt;=4,"FY "&amp;YEAR(A3784)&amp;"-"&amp;RIGHT(YEAR(A3784)+1,2),"FY "&amp;(YEAR(A3784)-1)&amp;"-"&amp;RIGHT(YEAR(A3784),2))</f>
        <v>FY 2016-17</v>
      </c>
      <c r="E3784" s="5" t="s">
        <v>13</v>
      </c>
      <c r="F3784" s="7" t="n">
        <v>3984.46</v>
      </c>
      <c r="G3784" s="7" t="n">
        <v>3626.64</v>
      </c>
      <c r="H3784" s="7" t="n">
        <v>357.82</v>
      </c>
      <c r="I3784" s="7" t="n">
        <v>53.35</v>
      </c>
      <c r="J3784" s="8" t="n">
        <v>67.0737</v>
      </c>
    </row>
    <row r="3785" customFormat="false" ht="15" hidden="false" customHeight="false" outlineLevel="0" collapsed="false">
      <c r="A3785" s="4" t="n">
        <v>42536</v>
      </c>
      <c r="B3785" s="5" t="n">
        <v>2016</v>
      </c>
      <c r="C3785" s="5" t="n">
        <v>6</v>
      </c>
      <c r="D3785" s="6" t="str">
        <f aca="false">IF(MONTH(A3785)&gt;=4,"FY "&amp;YEAR(A3785)&amp;"-"&amp;RIGHT(YEAR(A3785)+1,2),"FY "&amp;(YEAR(A3785)-1)&amp;"-"&amp;RIGHT(YEAR(A3785),2))</f>
        <v>FY 2016-17</v>
      </c>
      <c r="E3785" s="5" t="s">
        <v>13</v>
      </c>
      <c r="F3785" s="7" t="n">
        <v>2895.77</v>
      </c>
      <c r="G3785" s="7" t="n">
        <v>2988.03</v>
      </c>
      <c r="H3785" s="7" t="n">
        <v>-92.26</v>
      </c>
      <c r="I3785" s="7" t="n">
        <v>-13.74</v>
      </c>
      <c r="J3785" s="8" t="n">
        <v>67.152</v>
      </c>
    </row>
    <row r="3786" customFormat="false" ht="15" hidden="false" customHeight="false" outlineLevel="0" collapsed="false">
      <c r="A3786" s="4" t="n">
        <v>42537</v>
      </c>
      <c r="B3786" s="5" t="n">
        <v>2016</v>
      </c>
      <c r="C3786" s="5" t="n">
        <v>6</v>
      </c>
      <c r="D3786" s="6" t="str">
        <f aca="false">IF(MONTH(A3786)&gt;=4,"FY "&amp;YEAR(A3786)&amp;"-"&amp;RIGHT(YEAR(A3786)+1,2),"FY "&amp;(YEAR(A3786)-1)&amp;"-"&amp;RIGHT(YEAR(A3786),2))</f>
        <v>FY 2016-17</v>
      </c>
      <c r="E3786" s="5" t="s">
        <v>13</v>
      </c>
      <c r="F3786" s="7" t="n">
        <v>3168.16</v>
      </c>
      <c r="G3786" s="7" t="n">
        <v>3248.66</v>
      </c>
      <c r="H3786" s="7" t="n">
        <v>-80.5</v>
      </c>
      <c r="I3786" s="7" t="n">
        <v>-11.98</v>
      </c>
      <c r="J3786" s="8" t="n">
        <v>67.1596</v>
      </c>
    </row>
    <row r="3787" customFormat="false" ht="15" hidden="false" customHeight="false" outlineLevel="0" collapsed="false">
      <c r="A3787" s="4" t="n">
        <v>42538</v>
      </c>
      <c r="B3787" s="5" t="n">
        <v>2016</v>
      </c>
      <c r="C3787" s="5" t="n">
        <v>6</v>
      </c>
      <c r="D3787" s="6" t="str">
        <f aca="false">IF(MONTH(A3787)&gt;=4,"FY "&amp;YEAR(A3787)&amp;"-"&amp;RIGHT(YEAR(A3787)+1,2),"FY "&amp;(YEAR(A3787)-1)&amp;"-"&amp;RIGHT(YEAR(A3787),2))</f>
        <v>FY 2016-17</v>
      </c>
      <c r="E3787" s="5" t="s">
        <v>13</v>
      </c>
      <c r="F3787" s="7" t="n">
        <v>3077.58</v>
      </c>
      <c r="G3787" s="7" t="n">
        <v>3185.79</v>
      </c>
      <c r="H3787" s="7" t="n">
        <v>-108.21</v>
      </c>
      <c r="I3787" s="7" t="n">
        <v>-16.1</v>
      </c>
      <c r="J3787" s="8" t="n">
        <v>67.2068</v>
      </c>
    </row>
    <row r="3788" customFormat="false" ht="15" hidden="false" customHeight="false" outlineLevel="0" collapsed="false">
      <c r="A3788" s="4" t="n">
        <v>42541</v>
      </c>
      <c r="B3788" s="5" t="n">
        <v>2016</v>
      </c>
      <c r="C3788" s="5" t="n">
        <v>6</v>
      </c>
      <c r="D3788" s="6" t="str">
        <f aca="false">IF(MONTH(A3788)&gt;=4,"FY "&amp;YEAR(A3788)&amp;"-"&amp;RIGHT(YEAR(A3788)+1,2),"FY "&amp;(YEAR(A3788)-1)&amp;"-"&amp;RIGHT(YEAR(A3788),2))</f>
        <v>FY 2016-17</v>
      </c>
      <c r="E3788" s="5" t="s">
        <v>13</v>
      </c>
      <c r="F3788" s="7" t="n">
        <v>4668.71</v>
      </c>
      <c r="G3788" s="7" t="n">
        <v>4615.4</v>
      </c>
      <c r="H3788" s="7" t="n">
        <v>53.31</v>
      </c>
      <c r="I3788" s="7" t="n">
        <v>7.94</v>
      </c>
      <c r="J3788" s="8" t="n">
        <v>67.1682</v>
      </c>
    </row>
    <row r="3789" customFormat="false" ht="15" hidden="false" customHeight="false" outlineLevel="0" collapsed="false">
      <c r="A3789" s="4" t="n">
        <v>42542</v>
      </c>
      <c r="B3789" s="5" t="n">
        <v>2016</v>
      </c>
      <c r="C3789" s="5" t="n">
        <v>6</v>
      </c>
      <c r="D3789" s="6" t="str">
        <f aca="false">IF(MONTH(A3789)&gt;=4,"FY "&amp;YEAR(A3789)&amp;"-"&amp;RIGHT(YEAR(A3789)+1,2),"FY "&amp;(YEAR(A3789)-1)&amp;"-"&amp;RIGHT(YEAR(A3789),2))</f>
        <v>FY 2016-17</v>
      </c>
      <c r="E3789" s="5" t="s">
        <v>13</v>
      </c>
      <c r="F3789" s="7" t="n">
        <v>3081.26</v>
      </c>
      <c r="G3789" s="7" t="n">
        <v>3608.85</v>
      </c>
      <c r="H3789" s="7" t="n">
        <v>-527.59</v>
      </c>
      <c r="I3789" s="7" t="n">
        <v>-78.27</v>
      </c>
      <c r="J3789" s="8" t="n">
        <v>67.4087</v>
      </c>
    </row>
    <row r="3790" customFormat="false" ht="15" hidden="false" customHeight="false" outlineLevel="0" collapsed="false">
      <c r="A3790" s="4" t="n">
        <v>42543</v>
      </c>
      <c r="B3790" s="5" t="n">
        <v>2016</v>
      </c>
      <c r="C3790" s="5" t="n">
        <v>6</v>
      </c>
      <c r="D3790" s="6" t="str">
        <f aca="false">IF(MONTH(A3790)&gt;=4,"FY "&amp;YEAR(A3790)&amp;"-"&amp;RIGHT(YEAR(A3790)+1,2),"FY "&amp;(YEAR(A3790)-1)&amp;"-"&amp;RIGHT(YEAR(A3790),2))</f>
        <v>FY 2016-17</v>
      </c>
      <c r="E3790" s="5" t="s">
        <v>13</v>
      </c>
      <c r="F3790" s="7" t="n">
        <v>3694.82</v>
      </c>
      <c r="G3790" s="7" t="n">
        <v>3273.73</v>
      </c>
      <c r="H3790" s="7" t="n">
        <v>421.09</v>
      </c>
      <c r="I3790" s="7" t="n">
        <v>62.4</v>
      </c>
      <c r="J3790" s="8" t="n">
        <v>67.4767</v>
      </c>
    </row>
    <row r="3791" customFormat="false" ht="15" hidden="false" customHeight="false" outlineLevel="0" collapsed="false">
      <c r="A3791" s="4" t="n">
        <v>42544</v>
      </c>
      <c r="B3791" s="5" t="n">
        <v>2016</v>
      </c>
      <c r="C3791" s="5" t="n">
        <v>6</v>
      </c>
      <c r="D3791" s="6" t="str">
        <f aca="false">IF(MONTH(A3791)&gt;=4,"FY "&amp;YEAR(A3791)&amp;"-"&amp;RIGHT(YEAR(A3791)+1,2),"FY "&amp;(YEAR(A3791)-1)&amp;"-"&amp;RIGHT(YEAR(A3791),2))</f>
        <v>FY 2016-17</v>
      </c>
      <c r="E3791" s="5" t="s">
        <v>13</v>
      </c>
      <c r="F3791" s="7" t="n">
        <v>2854.76</v>
      </c>
      <c r="G3791" s="7" t="n">
        <v>2886.62</v>
      </c>
      <c r="H3791" s="7" t="n">
        <v>-31.86</v>
      </c>
      <c r="I3791" s="7" t="n">
        <v>-4.72</v>
      </c>
      <c r="J3791" s="8" t="n">
        <v>67.557</v>
      </c>
    </row>
    <row r="3792" customFormat="false" ht="15" hidden="false" customHeight="false" outlineLevel="0" collapsed="false">
      <c r="A3792" s="4" t="n">
        <v>42545</v>
      </c>
      <c r="B3792" s="5" t="n">
        <v>2016</v>
      </c>
      <c r="C3792" s="5" t="n">
        <v>6</v>
      </c>
      <c r="D3792" s="6" t="str">
        <f aca="false">IF(MONTH(A3792)&gt;=4,"FY "&amp;YEAR(A3792)&amp;"-"&amp;RIGHT(YEAR(A3792)+1,2),"FY "&amp;(YEAR(A3792)-1)&amp;"-"&amp;RIGHT(YEAR(A3792),2))</f>
        <v>FY 2016-17</v>
      </c>
      <c r="E3792" s="5" t="s">
        <v>13</v>
      </c>
      <c r="F3792" s="7" t="n">
        <v>3328.17</v>
      </c>
      <c r="G3792" s="7" t="n">
        <v>3100.09</v>
      </c>
      <c r="H3792" s="7" t="n">
        <v>228.08</v>
      </c>
      <c r="I3792" s="7" t="n">
        <v>33.86</v>
      </c>
      <c r="J3792" s="8" t="n">
        <v>67.3702</v>
      </c>
    </row>
    <row r="3793" customFormat="false" ht="15" hidden="false" customHeight="false" outlineLevel="0" collapsed="false">
      <c r="A3793" s="4" t="n">
        <v>42548</v>
      </c>
      <c r="B3793" s="5" t="n">
        <v>2016</v>
      </c>
      <c r="C3793" s="5" t="n">
        <v>6</v>
      </c>
      <c r="D3793" s="6" t="str">
        <f aca="false">IF(MONTH(A3793)&gt;=4,"FY "&amp;YEAR(A3793)&amp;"-"&amp;RIGHT(YEAR(A3793)+1,2),"FY "&amp;(YEAR(A3793)-1)&amp;"-"&amp;RIGHT(YEAR(A3793),2))</f>
        <v>FY 2016-17</v>
      </c>
      <c r="E3793" s="5" t="s">
        <v>13</v>
      </c>
      <c r="F3793" s="7" t="n">
        <v>3907.11</v>
      </c>
      <c r="G3793" s="7" t="n">
        <v>4484.6</v>
      </c>
      <c r="H3793" s="7" t="n">
        <v>-577.49</v>
      </c>
      <c r="I3793" s="7" t="n">
        <v>-84.9</v>
      </c>
      <c r="J3793" s="8" t="n">
        <v>68.0144</v>
      </c>
    </row>
    <row r="3794" customFormat="false" ht="15" hidden="false" customHeight="false" outlineLevel="0" collapsed="false">
      <c r="A3794" s="4" t="n">
        <v>42549</v>
      </c>
      <c r="B3794" s="5" t="n">
        <v>2016</v>
      </c>
      <c r="C3794" s="5" t="n">
        <v>6</v>
      </c>
      <c r="D3794" s="6" t="str">
        <f aca="false">IF(MONTH(A3794)&gt;=4,"FY "&amp;YEAR(A3794)&amp;"-"&amp;RIGHT(YEAR(A3794)+1,2),"FY "&amp;(YEAR(A3794)-1)&amp;"-"&amp;RIGHT(YEAR(A3794),2))</f>
        <v>FY 2016-17</v>
      </c>
      <c r="E3794" s="5" t="s">
        <v>13</v>
      </c>
      <c r="F3794" s="7" t="n">
        <v>3510.13</v>
      </c>
      <c r="G3794" s="7" t="n">
        <v>3579.2</v>
      </c>
      <c r="H3794" s="7" t="n">
        <v>-69.07</v>
      </c>
      <c r="I3794" s="7" t="n">
        <v>-10.18</v>
      </c>
      <c r="J3794" s="8" t="n">
        <v>67.9</v>
      </c>
    </row>
    <row r="3795" customFormat="false" ht="15" hidden="false" customHeight="false" outlineLevel="0" collapsed="false">
      <c r="A3795" s="4" t="n">
        <v>42550</v>
      </c>
      <c r="B3795" s="5" t="n">
        <v>2016</v>
      </c>
      <c r="C3795" s="5" t="n">
        <v>6</v>
      </c>
      <c r="D3795" s="6" t="str">
        <f aca="false">IF(MONTH(A3795)&gt;=4,"FY "&amp;YEAR(A3795)&amp;"-"&amp;RIGHT(YEAR(A3795)+1,2),"FY "&amp;(YEAR(A3795)-1)&amp;"-"&amp;RIGHT(YEAR(A3795),2))</f>
        <v>FY 2016-17</v>
      </c>
      <c r="E3795" s="5" t="s">
        <v>13</v>
      </c>
      <c r="F3795" s="7" t="n">
        <v>3663.1</v>
      </c>
      <c r="G3795" s="7" t="n">
        <v>3878.4</v>
      </c>
      <c r="H3795" s="7" t="n">
        <v>-215.3</v>
      </c>
      <c r="I3795" s="7" t="n">
        <v>-31.71</v>
      </c>
      <c r="J3795" s="8" t="n">
        <v>67.8867</v>
      </c>
    </row>
    <row r="3796" customFormat="false" ht="15" hidden="false" customHeight="false" outlineLevel="0" collapsed="false">
      <c r="A3796" s="4" t="n">
        <v>42551</v>
      </c>
      <c r="B3796" s="5" t="n">
        <v>2016</v>
      </c>
      <c r="C3796" s="5" t="n">
        <v>6</v>
      </c>
      <c r="D3796" s="6" t="str">
        <f aca="false">IF(MONTH(A3796)&gt;=4,"FY "&amp;YEAR(A3796)&amp;"-"&amp;RIGHT(YEAR(A3796)+1,2),"FY "&amp;(YEAR(A3796)-1)&amp;"-"&amp;RIGHT(YEAR(A3796),2))</f>
        <v>FY 2016-17</v>
      </c>
      <c r="E3796" s="5" t="s">
        <v>13</v>
      </c>
      <c r="F3796" s="7" t="n">
        <v>3609.86</v>
      </c>
      <c r="G3796" s="7" t="n">
        <v>3464.28</v>
      </c>
      <c r="H3796" s="7" t="n">
        <v>145.58</v>
      </c>
      <c r="I3796" s="7" t="n">
        <v>21.49</v>
      </c>
      <c r="J3796" s="8" t="n">
        <v>67.7443</v>
      </c>
    </row>
    <row r="3797" customFormat="false" ht="15" hidden="false" customHeight="false" outlineLevel="0" collapsed="false">
      <c r="A3797" s="4" t="n">
        <v>42552</v>
      </c>
      <c r="B3797" s="5" t="n">
        <v>2016</v>
      </c>
      <c r="C3797" s="5" t="n">
        <v>7</v>
      </c>
      <c r="D3797" s="6" t="str">
        <f aca="false">IF(MONTH(A3797)&gt;=4,"FY "&amp;YEAR(A3797)&amp;"-"&amp;RIGHT(YEAR(A3797)+1,2),"FY "&amp;(YEAR(A3797)-1)&amp;"-"&amp;RIGHT(YEAR(A3797),2))</f>
        <v>FY 2016-17</v>
      </c>
      <c r="E3797" s="5" t="s">
        <v>13</v>
      </c>
      <c r="F3797" s="7" t="n">
        <v>8452.22</v>
      </c>
      <c r="G3797" s="7" t="n">
        <v>6970.64</v>
      </c>
      <c r="H3797" s="7" t="n">
        <v>1481.58</v>
      </c>
      <c r="I3797" s="7" t="n">
        <v>219.11</v>
      </c>
      <c r="J3797" s="8" t="n">
        <v>67.6166</v>
      </c>
    </row>
    <row r="3798" customFormat="false" ht="15" hidden="false" customHeight="false" outlineLevel="0" collapsed="false">
      <c r="A3798" s="4" t="n">
        <v>42555</v>
      </c>
      <c r="B3798" s="5" t="n">
        <v>2016</v>
      </c>
      <c r="C3798" s="5" t="n">
        <v>7</v>
      </c>
      <c r="D3798" s="6" t="str">
        <f aca="false">IF(MONTH(A3798)&gt;=4,"FY "&amp;YEAR(A3798)&amp;"-"&amp;RIGHT(YEAR(A3798)+1,2),"FY "&amp;(YEAR(A3798)-1)&amp;"-"&amp;RIGHT(YEAR(A3798),2))</f>
        <v>FY 2016-17</v>
      </c>
      <c r="E3798" s="5" t="s">
        <v>13</v>
      </c>
      <c r="F3798" s="7" t="n">
        <v>3096.1</v>
      </c>
      <c r="G3798" s="7" t="n">
        <v>3359.53</v>
      </c>
      <c r="H3798" s="7" t="n">
        <v>-263.43</v>
      </c>
      <c r="I3798" s="7" t="n">
        <v>-39.06</v>
      </c>
      <c r="J3798" s="8" t="n">
        <v>67.441</v>
      </c>
    </row>
    <row r="3799" customFormat="false" ht="15" hidden="false" customHeight="false" outlineLevel="0" collapsed="false">
      <c r="A3799" s="4" t="n">
        <v>42556</v>
      </c>
      <c r="B3799" s="5" t="n">
        <v>2016</v>
      </c>
      <c r="C3799" s="5" t="n">
        <v>7</v>
      </c>
      <c r="D3799" s="6" t="str">
        <f aca="false">IF(MONTH(A3799)&gt;=4,"FY "&amp;YEAR(A3799)&amp;"-"&amp;RIGHT(YEAR(A3799)+1,2),"FY "&amp;(YEAR(A3799)-1)&amp;"-"&amp;RIGHT(YEAR(A3799),2))</f>
        <v>FY 2016-17</v>
      </c>
      <c r="E3799" s="5" t="s">
        <v>13</v>
      </c>
      <c r="F3799" s="7" t="n">
        <v>2964.68</v>
      </c>
      <c r="G3799" s="7" t="n">
        <v>2815.6</v>
      </c>
      <c r="H3799" s="7" t="n">
        <v>149.08</v>
      </c>
      <c r="I3799" s="7" t="n">
        <v>22.19</v>
      </c>
      <c r="J3799" s="8" t="n">
        <v>67.1848</v>
      </c>
    </row>
    <row r="3800" customFormat="false" ht="15" hidden="false" customHeight="false" outlineLevel="0" collapsed="false">
      <c r="A3800" s="4" t="n">
        <v>42558</v>
      </c>
      <c r="B3800" s="5" t="n">
        <v>2016</v>
      </c>
      <c r="C3800" s="5" t="n">
        <v>7</v>
      </c>
      <c r="D3800" s="6" t="str">
        <f aca="false">IF(MONTH(A3800)&gt;=4,"FY "&amp;YEAR(A3800)&amp;"-"&amp;RIGHT(YEAR(A3800)+1,2),"FY "&amp;(YEAR(A3800)-1)&amp;"-"&amp;RIGHT(YEAR(A3800),2))</f>
        <v>FY 2016-17</v>
      </c>
      <c r="E3800" s="5" t="s">
        <v>13</v>
      </c>
      <c r="F3800" s="7" t="n">
        <v>3241.41</v>
      </c>
      <c r="G3800" s="7" t="n">
        <v>2946.11</v>
      </c>
      <c r="H3800" s="7" t="n">
        <v>295.3</v>
      </c>
      <c r="I3800" s="7" t="n">
        <v>43.81</v>
      </c>
      <c r="J3800" s="8" t="n">
        <v>67.4028</v>
      </c>
    </row>
    <row r="3801" customFormat="false" ht="15" hidden="false" customHeight="false" outlineLevel="0" collapsed="false">
      <c r="A3801" s="4" t="n">
        <v>42559</v>
      </c>
      <c r="B3801" s="5" t="n">
        <v>2016</v>
      </c>
      <c r="C3801" s="5" t="n">
        <v>7</v>
      </c>
      <c r="D3801" s="6" t="str">
        <f aca="false">IF(MONTH(A3801)&gt;=4,"FY "&amp;YEAR(A3801)&amp;"-"&amp;RIGHT(YEAR(A3801)+1,2),"FY "&amp;(YEAR(A3801)-1)&amp;"-"&amp;RIGHT(YEAR(A3801),2))</f>
        <v>FY 2016-17</v>
      </c>
      <c r="E3801" s="5" t="s">
        <v>13</v>
      </c>
      <c r="F3801" s="7" t="n">
        <v>4341.37</v>
      </c>
      <c r="G3801" s="7" t="n">
        <v>4775.41</v>
      </c>
      <c r="H3801" s="7" t="n">
        <v>-434.04</v>
      </c>
      <c r="I3801" s="7" t="n">
        <v>-64.3</v>
      </c>
      <c r="J3801" s="8" t="n">
        <v>67.4972</v>
      </c>
    </row>
    <row r="3802" customFormat="false" ht="15" hidden="false" customHeight="false" outlineLevel="0" collapsed="false">
      <c r="A3802" s="4" t="n">
        <v>42562</v>
      </c>
      <c r="B3802" s="5" t="n">
        <v>2016</v>
      </c>
      <c r="C3802" s="5" t="n">
        <v>7</v>
      </c>
      <c r="D3802" s="6" t="str">
        <f aca="false">IF(MONTH(A3802)&gt;=4,"FY "&amp;YEAR(A3802)&amp;"-"&amp;RIGHT(YEAR(A3802)+1,2),"FY "&amp;(YEAR(A3802)-1)&amp;"-"&amp;RIGHT(YEAR(A3802),2))</f>
        <v>FY 2016-17</v>
      </c>
      <c r="E3802" s="5" t="s">
        <v>13</v>
      </c>
      <c r="F3802" s="7" t="n">
        <v>4288.11</v>
      </c>
      <c r="G3802" s="7" t="n">
        <v>3652.91</v>
      </c>
      <c r="H3802" s="7" t="n">
        <v>635.2</v>
      </c>
      <c r="I3802" s="7" t="n">
        <v>94.15</v>
      </c>
      <c r="J3802" s="8" t="n">
        <v>67.4584</v>
      </c>
    </row>
    <row r="3803" customFormat="false" ht="15" hidden="false" customHeight="false" outlineLevel="0" collapsed="false">
      <c r="A3803" s="4" t="n">
        <v>42563</v>
      </c>
      <c r="B3803" s="5" t="n">
        <v>2016</v>
      </c>
      <c r="C3803" s="5" t="n">
        <v>7</v>
      </c>
      <c r="D3803" s="6" t="str">
        <f aca="false">IF(MONTH(A3803)&gt;=4,"FY "&amp;YEAR(A3803)&amp;"-"&amp;RIGHT(YEAR(A3803)+1,2),"FY "&amp;(YEAR(A3803)-1)&amp;"-"&amp;RIGHT(YEAR(A3803),2))</f>
        <v>FY 2016-17</v>
      </c>
      <c r="E3803" s="5" t="s">
        <v>13</v>
      </c>
      <c r="F3803" s="7" t="n">
        <v>4883.46</v>
      </c>
      <c r="G3803" s="7" t="n">
        <v>3810.24</v>
      </c>
      <c r="H3803" s="7" t="n">
        <v>1073.22</v>
      </c>
      <c r="I3803" s="7" t="n">
        <v>159.83</v>
      </c>
      <c r="J3803" s="8" t="n">
        <v>67.1426</v>
      </c>
    </row>
    <row r="3804" customFormat="false" ht="15" hidden="false" customHeight="false" outlineLevel="0" collapsed="false">
      <c r="A3804" s="4" t="n">
        <v>42564</v>
      </c>
      <c r="B3804" s="5" t="n">
        <v>2016</v>
      </c>
      <c r="C3804" s="5" t="n">
        <v>7</v>
      </c>
      <c r="D3804" s="6" t="str">
        <f aca="false">IF(MONTH(A3804)&gt;=4,"FY "&amp;YEAR(A3804)&amp;"-"&amp;RIGHT(YEAR(A3804)+1,2),"FY "&amp;(YEAR(A3804)-1)&amp;"-"&amp;RIGHT(YEAR(A3804),2))</f>
        <v>FY 2016-17</v>
      </c>
      <c r="E3804" s="5" t="s">
        <v>13</v>
      </c>
      <c r="F3804" s="7" t="n">
        <v>4192.19</v>
      </c>
      <c r="G3804" s="7" t="n">
        <v>3827.05</v>
      </c>
      <c r="H3804" s="7" t="n">
        <v>365.14</v>
      </c>
      <c r="I3804" s="7" t="n">
        <v>54.38</v>
      </c>
      <c r="J3804" s="8" t="n">
        <v>67.1471</v>
      </c>
    </row>
    <row r="3805" customFormat="false" ht="15" hidden="false" customHeight="false" outlineLevel="0" collapsed="false">
      <c r="A3805" s="4" t="n">
        <v>42565</v>
      </c>
      <c r="B3805" s="5" t="n">
        <v>2016</v>
      </c>
      <c r="C3805" s="5" t="n">
        <v>7</v>
      </c>
      <c r="D3805" s="6" t="str">
        <f aca="false">IF(MONTH(A3805)&gt;=4,"FY "&amp;YEAR(A3805)&amp;"-"&amp;RIGHT(YEAR(A3805)+1,2),"FY "&amp;(YEAR(A3805)-1)&amp;"-"&amp;RIGHT(YEAR(A3805),2))</f>
        <v>FY 2016-17</v>
      </c>
      <c r="E3805" s="5" t="s">
        <v>13</v>
      </c>
      <c r="F3805" s="7" t="n">
        <v>5081.45</v>
      </c>
      <c r="G3805" s="7" t="n">
        <v>4757.79</v>
      </c>
      <c r="H3805" s="7" t="n">
        <v>323.66</v>
      </c>
      <c r="I3805" s="7" t="n">
        <v>48.16</v>
      </c>
      <c r="J3805" s="8" t="n">
        <v>67.2046</v>
      </c>
    </row>
    <row r="3806" customFormat="false" ht="15" hidden="false" customHeight="false" outlineLevel="0" collapsed="false">
      <c r="A3806" s="4" t="n">
        <v>42566</v>
      </c>
      <c r="B3806" s="5" t="n">
        <v>2016</v>
      </c>
      <c r="C3806" s="5" t="n">
        <v>7</v>
      </c>
      <c r="D3806" s="6" t="str">
        <f aca="false">IF(MONTH(A3806)&gt;=4,"FY "&amp;YEAR(A3806)&amp;"-"&amp;RIGHT(YEAR(A3806)+1,2),"FY "&amp;(YEAR(A3806)-1)&amp;"-"&amp;RIGHT(YEAR(A3806),2))</f>
        <v>FY 2016-17</v>
      </c>
      <c r="E3806" s="5" t="s">
        <v>13</v>
      </c>
      <c r="F3806" s="7" t="n">
        <v>3877.96</v>
      </c>
      <c r="G3806" s="7" t="n">
        <v>3040.02</v>
      </c>
      <c r="H3806" s="7" t="n">
        <v>837.94</v>
      </c>
      <c r="I3806" s="7" t="n">
        <v>125.22</v>
      </c>
      <c r="J3806" s="8" t="n">
        <v>66.9136</v>
      </c>
    </row>
    <row r="3807" customFormat="false" ht="15" hidden="false" customHeight="false" outlineLevel="0" collapsed="false">
      <c r="A3807" s="4" t="n">
        <v>42569</v>
      </c>
      <c r="B3807" s="5" t="n">
        <v>2016</v>
      </c>
      <c r="C3807" s="5" t="n">
        <v>7</v>
      </c>
      <c r="D3807" s="6" t="str">
        <f aca="false">IF(MONTH(A3807)&gt;=4,"FY "&amp;YEAR(A3807)&amp;"-"&amp;RIGHT(YEAR(A3807)+1,2),"FY "&amp;(YEAR(A3807)-1)&amp;"-"&amp;RIGHT(YEAR(A3807),2))</f>
        <v>FY 2016-17</v>
      </c>
      <c r="E3807" s="5" t="s">
        <v>13</v>
      </c>
      <c r="F3807" s="7" t="n">
        <v>5838.77</v>
      </c>
      <c r="G3807" s="7" t="n">
        <v>4429.47</v>
      </c>
      <c r="H3807" s="7" t="n">
        <v>1409.3</v>
      </c>
      <c r="I3807" s="7" t="n">
        <v>210.61</v>
      </c>
      <c r="J3807" s="8" t="n">
        <v>67.0655</v>
      </c>
    </row>
    <row r="3808" customFormat="false" ht="15" hidden="false" customHeight="false" outlineLevel="0" collapsed="false">
      <c r="A3808" s="4" t="n">
        <v>42570</v>
      </c>
      <c r="B3808" s="5" t="n">
        <v>2016</v>
      </c>
      <c r="C3808" s="5" t="n">
        <v>7</v>
      </c>
      <c r="D3808" s="6" t="str">
        <f aca="false">IF(MONTH(A3808)&gt;=4,"FY "&amp;YEAR(A3808)&amp;"-"&amp;RIGHT(YEAR(A3808)+1,2),"FY "&amp;(YEAR(A3808)-1)&amp;"-"&amp;RIGHT(YEAR(A3808),2))</f>
        <v>FY 2016-17</v>
      </c>
      <c r="E3808" s="5" t="s">
        <v>13</v>
      </c>
      <c r="F3808" s="7" t="n">
        <v>4148.57</v>
      </c>
      <c r="G3808" s="7" t="n">
        <v>3571.45</v>
      </c>
      <c r="H3808" s="7" t="n">
        <v>577.12</v>
      </c>
      <c r="I3808" s="7" t="n">
        <v>86.01</v>
      </c>
      <c r="J3808" s="8" t="n">
        <v>67.1015</v>
      </c>
    </row>
    <row r="3809" customFormat="false" ht="15" hidden="false" customHeight="false" outlineLevel="0" collapsed="false">
      <c r="A3809" s="4" t="n">
        <v>42571</v>
      </c>
      <c r="B3809" s="5" t="n">
        <v>2016</v>
      </c>
      <c r="C3809" s="5" t="n">
        <v>7</v>
      </c>
      <c r="D3809" s="6" t="str">
        <f aca="false">IF(MONTH(A3809)&gt;=4,"FY "&amp;YEAR(A3809)&amp;"-"&amp;RIGHT(YEAR(A3809)+1,2),"FY "&amp;(YEAR(A3809)-1)&amp;"-"&amp;RIGHT(YEAR(A3809),2))</f>
        <v>FY 2016-17</v>
      </c>
      <c r="E3809" s="5" t="s">
        <v>13</v>
      </c>
      <c r="F3809" s="7" t="n">
        <v>4384.23</v>
      </c>
      <c r="G3809" s="7" t="n">
        <v>3672.99</v>
      </c>
      <c r="H3809" s="7" t="n">
        <v>711.24</v>
      </c>
      <c r="I3809" s="7" t="n">
        <v>105.93</v>
      </c>
      <c r="J3809" s="8" t="n">
        <v>67.1462</v>
      </c>
    </row>
    <row r="3810" customFormat="false" ht="15" hidden="false" customHeight="false" outlineLevel="0" collapsed="false">
      <c r="A3810" s="4" t="n">
        <v>42572</v>
      </c>
      <c r="B3810" s="5" t="n">
        <v>2016</v>
      </c>
      <c r="C3810" s="5" t="n">
        <v>7</v>
      </c>
      <c r="D3810" s="6" t="str">
        <f aca="false">IF(MONTH(A3810)&gt;=4,"FY "&amp;YEAR(A3810)&amp;"-"&amp;RIGHT(YEAR(A3810)+1,2),"FY "&amp;(YEAR(A3810)-1)&amp;"-"&amp;RIGHT(YEAR(A3810),2))</f>
        <v>FY 2016-17</v>
      </c>
      <c r="E3810" s="5" t="s">
        <v>13</v>
      </c>
      <c r="F3810" s="7" t="n">
        <v>4866.82</v>
      </c>
      <c r="G3810" s="7" t="n">
        <v>4383.7</v>
      </c>
      <c r="H3810" s="7" t="n">
        <v>483.12</v>
      </c>
      <c r="I3810" s="7" t="n">
        <v>71.93</v>
      </c>
      <c r="J3810" s="8" t="n">
        <v>67.172</v>
      </c>
    </row>
    <row r="3811" customFormat="false" ht="15" hidden="false" customHeight="false" outlineLevel="0" collapsed="false">
      <c r="A3811" s="4" t="n">
        <v>42573</v>
      </c>
      <c r="B3811" s="5" t="n">
        <v>2016</v>
      </c>
      <c r="C3811" s="5" t="n">
        <v>7</v>
      </c>
      <c r="D3811" s="6" t="str">
        <f aca="false">IF(MONTH(A3811)&gt;=4,"FY "&amp;YEAR(A3811)&amp;"-"&amp;RIGHT(YEAR(A3811)+1,2),"FY "&amp;(YEAR(A3811)-1)&amp;"-"&amp;RIGHT(YEAR(A3811),2))</f>
        <v>FY 2016-17</v>
      </c>
      <c r="E3811" s="5" t="s">
        <v>13</v>
      </c>
      <c r="F3811" s="7" t="n">
        <v>4317.35</v>
      </c>
      <c r="G3811" s="7" t="n">
        <v>3876.04</v>
      </c>
      <c r="H3811" s="7" t="n">
        <v>441.31</v>
      </c>
      <c r="I3811" s="7" t="n">
        <v>65.66</v>
      </c>
      <c r="J3811" s="8" t="n">
        <v>67.2035</v>
      </c>
    </row>
    <row r="3812" customFormat="false" ht="15" hidden="false" customHeight="false" outlineLevel="0" collapsed="false">
      <c r="A3812" s="4" t="n">
        <v>42576</v>
      </c>
      <c r="B3812" s="5" t="n">
        <v>2016</v>
      </c>
      <c r="C3812" s="5" t="n">
        <v>7</v>
      </c>
      <c r="D3812" s="6" t="str">
        <f aca="false">IF(MONTH(A3812)&gt;=4,"FY "&amp;YEAR(A3812)&amp;"-"&amp;RIGHT(YEAR(A3812)+1,2),"FY "&amp;(YEAR(A3812)-1)&amp;"-"&amp;RIGHT(YEAR(A3812),2))</f>
        <v>FY 2016-17</v>
      </c>
      <c r="E3812" s="5" t="s">
        <v>13</v>
      </c>
      <c r="F3812" s="7" t="n">
        <v>3856.97</v>
      </c>
      <c r="G3812" s="7" t="n">
        <v>3338.51</v>
      </c>
      <c r="H3812" s="7" t="n">
        <v>518.46</v>
      </c>
      <c r="I3812" s="7" t="n">
        <v>77.22</v>
      </c>
      <c r="J3812" s="8" t="n">
        <v>67.1355</v>
      </c>
    </row>
    <row r="3813" customFormat="false" ht="15" hidden="false" customHeight="false" outlineLevel="0" collapsed="false">
      <c r="A3813" s="4" t="n">
        <v>42577</v>
      </c>
      <c r="B3813" s="5" t="n">
        <v>2016</v>
      </c>
      <c r="C3813" s="5" t="n">
        <v>7</v>
      </c>
      <c r="D3813" s="6" t="str">
        <f aca="false">IF(MONTH(A3813)&gt;=4,"FY "&amp;YEAR(A3813)&amp;"-"&amp;RIGHT(YEAR(A3813)+1,2),"FY "&amp;(YEAR(A3813)-1)&amp;"-"&amp;RIGHT(YEAR(A3813),2))</f>
        <v>FY 2016-17</v>
      </c>
      <c r="E3813" s="5" t="s">
        <v>13</v>
      </c>
      <c r="F3813" s="7" t="n">
        <v>5011.89</v>
      </c>
      <c r="G3813" s="7" t="n">
        <v>4208.23</v>
      </c>
      <c r="H3813" s="7" t="n">
        <v>803.66</v>
      </c>
      <c r="I3813" s="7" t="n">
        <v>119.52</v>
      </c>
      <c r="J3813" s="8" t="n">
        <v>67.243</v>
      </c>
    </row>
    <row r="3814" customFormat="false" ht="15" hidden="false" customHeight="false" outlineLevel="0" collapsed="false">
      <c r="A3814" s="4" t="n">
        <v>42578</v>
      </c>
      <c r="B3814" s="5" t="n">
        <v>2016</v>
      </c>
      <c r="C3814" s="5" t="n">
        <v>7</v>
      </c>
      <c r="D3814" s="6" t="str">
        <f aca="false">IF(MONTH(A3814)&gt;=4,"FY "&amp;YEAR(A3814)&amp;"-"&amp;RIGHT(YEAR(A3814)+1,2),"FY "&amp;(YEAR(A3814)-1)&amp;"-"&amp;RIGHT(YEAR(A3814),2))</f>
        <v>FY 2016-17</v>
      </c>
      <c r="E3814" s="5" t="s">
        <v>13</v>
      </c>
      <c r="F3814" s="7" t="n">
        <v>5538.89</v>
      </c>
      <c r="G3814" s="7" t="n">
        <v>4820.45</v>
      </c>
      <c r="H3814" s="7" t="n">
        <v>718.44</v>
      </c>
      <c r="I3814" s="7" t="n">
        <v>106.64</v>
      </c>
      <c r="J3814" s="8" t="n">
        <v>67.368</v>
      </c>
    </row>
    <row r="3815" customFormat="false" ht="15" hidden="false" customHeight="false" outlineLevel="0" collapsed="false">
      <c r="A3815" s="4" t="n">
        <v>42579</v>
      </c>
      <c r="B3815" s="5" t="n">
        <v>2016</v>
      </c>
      <c r="C3815" s="5" t="n">
        <v>7</v>
      </c>
      <c r="D3815" s="6" t="str">
        <f aca="false">IF(MONTH(A3815)&gt;=4,"FY "&amp;YEAR(A3815)&amp;"-"&amp;RIGHT(YEAR(A3815)+1,2),"FY "&amp;(YEAR(A3815)-1)&amp;"-"&amp;RIGHT(YEAR(A3815),2))</f>
        <v>FY 2016-17</v>
      </c>
      <c r="E3815" s="5" t="s">
        <v>13</v>
      </c>
      <c r="F3815" s="7" t="n">
        <v>4890.11</v>
      </c>
      <c r="G3815" s="7" t="n">
        <v>4415.24</v>
      </c>
      <c r="H3815" s="7" t="n">
        <v>474.87</v>
      </c>
      <c r="I3815" s="7" t="n">
        <v>70.62</v>
      </c>
      <c r="J3815" s="8" t="n">
        <v>67.2362</v>
      </c>
    </row>
    <row r="3816" customFormat="false" ht="15" hidden="false" customHeight="false" outlineLevel="0" collapsed="false">
      <c r="A3816" s="4" t="n">
        <v>42580</v>
      </c>
      <c r="B3816" s="5" t="n">
        <v>2016</v>
      </c>
      <c r="C3816" s="5" t="n">
        <v>7</v>
      </c>
      <c r="D3816" s="6" t="str">
        <f aca="false">IF(MONTH(A3816)&gt;=4,"FY "&amp;YEAR(A3816)&amp;"-"&amp;RIGHT(YEAR(A3816)+1,2),"FY "&amp;(YEAR(A3816)-1)&amp;"-"&amp;RIGHT(YEAR(A3816),2))</f>
        <v>FY 2016-17</v>
      </c>
      <c r="E3816" s="5" t="s">
        <v>13</v>
      </c>
      <c r="F3816" s="7" t="n">
        <v>8643.01</v>
      </c>
      <c r="G3816" s="7" t="n">
        <v>6632.36</v>
      </c>
      <c r="H3816" s="7" t="n">
        <v>2010.65</v>
      </c>
      <c r="I3816" s="7" t="n">
        <v>299.85</v>
      </c>
      <c r="J3816" s="8" t="n">
        <v>67.055</v>
      </c>
    </row>
    <row r="3817" customFormat="false" ht="15" hidden="false" customHeight="false" outlineLevel="0" collapsed="false">
      <c r="A3817" s="4" t="n">
        <v>42583</v>
      </c>
      <c r="B3817" s="5" t="n">
        <v>2016</v>
      </c>
      <c r="C3817" s="5" t="n">
        <v>8</v>
      </c>
      <c r="D3817" s="6" t="str">
        <f aca="false">IF(MONTH(A3817)&gt;=4,"FY "&amp;YEAR(A3817)&amp;"-"&amp;RIGHT(YEAR(A3817)+1,2),"FY "&amp;(YEAR(A3817)-1)&amp;"-"&amp;RIGHT(YEAR(A3817),2))</f>
        <v>FY 2016-17</v>
      </c>
      <c r="E3817" s="5" t="s">
        <v>13</v>
      </c>
      <c r="F3817" s="7" t="n">
        <v>5754.32</v>
      </c>
      <c r="G3817" s="7" t="n">
        <v>5545.54</v>
      </c>
      <c r="H3817" s="7" t="n">
        <v>208.78</v>
      </c>
      <c r="I3817" s="7" t="n">
        <v>31.15</v>
      </c>
      <c r="J3817" s="8" t="n">
        <v>67.034</v>
      </c>
    </row>
    <row r="3818" customFormat="false" ht="15" hidden="false" customHeight="false" outlineLevel="0" collapsed="false">
      <c r="A3818" s="4" t="n">
        <v>42584</v>
      </c>
      <c r="B3818" s="5" t="n">
        <v>2016</v>
      </c>
      <c r="C3818" s="5" t="n">
        <v>8</v>
      </c>
      <c r="D3818" s="6" t="str">
        <f aca="false">IF(MONTH(A3818)&gt;=4,"FY "&amp;YEAR(A3818)&amp;"-"&amp;RIGHT(YEAR(A3818)+1,2),"FY "&amp;(YEAR(A3818)-1)&amp;"-"&amp;RIGHT(YEAR(A3818),2))</f>
        <v>FY 2016-17</v>
      </c>
      <c r="E3818" s="5" t="s">
        <v>13</v>
      </c>
      <c r="F3818" s="7" t="n">
        <v>5978.16</v>
      </c>
      <c r="G3818" s="7" t="n">
        <v>5322.55</v>
      </c>
      <c r="H3818" s="7" t="n">
        <v>655.61</v>
      </c>
      <c r="I3818" s="7" t="n">
        <v>98.23</v>
      </c>
      <c r="J3818" s="8" t="n">
        <v>66.7412</v>
      </c>
    </row>
    <row r="3819" customFormat="false" ht="15" hidden="false" customHeight="false" outlineLevel="0" collapsed="false">
      <c r="A3819" s="4" t="n">
        <v>42585</v>
      </c>
      <c r="B3819" s="5" t="n">
        <v>2016</v>
      </c>
      <c r="C3819" s="5" t="n">
        <v>8</v>
      </c>
      <c r="D3819" s="6" t="str">
        <f aca="false">IF(MONTH(A3819)&gt;=4,"FY "&amp;YEAR(A3819)&amp;"-"&amp;RIGHT(YEAR(A3819)+1,2),"FY "&amp;(YEAR(A3819)-1)&amp;"-"&amp;RIGHT(YEAR(A3819),2))</f>
        <v>FY 2016-17</v>
      </c>
      <c r="E3819" s="5" t="s">
        <v>13</v>
      </c>
      <c r="F3819" s="7" t="n">
        <v>4936.77</v>
      </c>
      <c r="G3819" s="7" t="n">
        <v>4689.67</v>
      </c>
      <c r="H3819" s="7" t="n">
        <v>247.1</v>
      </c>
      <c r="I3819" s="7" t="n">
        <v>37.02</v>
      </c>
      <c r="J3819" s="8" t="n">
        <v>66.7612</v>
      </c>
    </row>
    <row r="3820" customFormat="false" ht="15" hidden="false" customHeight="false" outlineLevel="0" collapsed="false">
      <c r="A3820" s="4" t="n">
        <v>42586</v>
      </c>
      <c r="B3820" s="5" t="n">
        <v>2016</v>
      </c>
      <c r="C3820" s="5" t="n">
        <v>8</v>
      </c>
      <c r="D3820" s="6" t="str">
        <f aca="false">IF(MONTH(A3820)&gt;=4,"FY "&amp;YEAR(A3820)&amp;"-"&amp;RIGHT(YEAR(A3820)+1,2),"FY "&amp;(YEAR(A3820)-1)&amp;"-"&amp;RIGHT(YEAR(A3820),2))</f>
        <v>FY 2016-17</v>
      </c>
      <c r="E3820" s="5" t="s">
        <v>13</v>
      </c>
      <c r="F3820" s="7" t="n">
        <v>4701.61</v>
      </c>
      <c r="G3820" s="7" t="n">
        <v>4072.51</v>
      </c>
      <c r="H3820" s="7" t="n">
        <v>629.1</v>
      </c>
      <c r="I3820" s="7" t="n">
        <v>93.98</v>
      </c>
      <c r="J3820" s="8" t="n">
        <v>66.9368</v>
      </c>
    </row>
    <row r="3821" customFormat="false" ht="15" hidden="false" customHeight="false" outlineLevel="0" collapsed="false">
      <c r="A3821" s="4" t="n">
        <v>42587</v>
      </c>
      <c r="B3821" s="5" t="n">
        <v>2016</v>
      </c>
      <c r="C3821" s="5" t="n">
        <v>8</v>
      </c>
      <c r="D3821" s="6" t="str">
        <f aca="false">IF(MONTH(A3821)&gt;=4,"FY "&amp;YEAR(A3821)&amp;"-"&amp;RIGHT(YEAR(A3821)+1,2),"FY "&amp;(YEAR(A3821)-1)&amp;"-"&amp;RIGHT(YEAR(A3821),2))</f>
        <v>FY 2016-17</v>
      </c>
      <c r="E3821" s="5" t="s">
        <v>13</v>
      </c>
      <c r="F3821" s="7" t="n">
        <v>4140.67</v>
      </c>
      <c r="G3821" s="7" t="n">
        <v>3591.25</v>
      </c>
      <c r="H3821" s="7" t="n">
        <v>549.42</v>
      </c>
      <c r="I3821" s="7" t="n">
        <v>82.07</v>
      </c>
      <c r="J3821" s="8" t="n">
        <v>66.9447</v>
      </c>
    </row>
    <row r="3822" customFormat="false" ht="15" hidden="false" customHeight="false" outlineLevel="0" collapsed="false">
      <c r="A3822" s="4" t="n">
        <v>42590</v>
      </c>
      <c r="B3822" s="5" t="n">
        <v>2016</v>
      </c>
      <c r="C3822" s="5" t="n">
        <v>8</v>
      </c>
      <c r="D3822" s="6" t="str">
        <f aca="false">IF(MONTH(A3822)&gt;=4,"FY "&amp;YEAR(A3822)&amp;"-"&amp;RIGHT(YEAR(A3822)+1,2),"FY "&amp;(YEAR(A3822)-1)&amp;"-"&amp;RIGHT(YEAR(A3822),2))</f>
        <v>FY 2016-17</v>
      </c>
      <c r="E3822" s="5" t="s">
        <v>13</v>
      </c>
      <c r="F3822" s="7" t="n">
        <v>4298.56</v>
      </c>
      <c r="G3822" s="7" t="n">
        <v>3809.98</v>
      </c>
      <c r="H3822" s="7" t="n">
        <v>488.58</v>
      </c>
      <c r="I3822" s="7" t="n">
        <v>73.13</v>
      </c>
      <c r="J3822" s="8" t="n">
        <v>66.8141</v>
      </c>
    </row>
    <row r="3823" customFormat="false" ht="15" hidden="false" customHeight="false" outlineLevel="0" collapsed="false">
      <c r="A3823" s="4" t="n">
        <v>42591</v>
      </c>
      <c r="B3823" s="5" t="n">
        <v>2016</v>
      </c>
      <c r="C3823" s="5" t="n">
        <v>8</v>
      </c>
      <c r="D3823" s="6" t="str">
        <f aca="false">IF(MONTH(A3823)&gt;=4,"FY "&amp;YEAR(A3823)&amp;"-"&amp;RIGHT(YEAR(A3823)+1,2),"FY "&amp;(YEAR(A3823)-1)&amp;"-"&amp;RIGHT(YEAR(A3823),2))</f>
        <v>FY 2016-17</v>
      </c>
      <c r="E3823" s="5" t="s">
        <v>13</v>
      </c>
      <c r="F3823" s="7" t="n">
        <v>5234.89</v>
      </c>
      <c r="G3823" s="7" t="n">
        <v>4063.16</v>
      </c>
      <c r="H3823" s="7" t="n">
        <v>1171.73</v>
      </c>
      <c r="I3823" s="7" t="n">
        <v>175.56</v>
      </c>
      <c r="J3823" s="8" t="n">
        <v>66.7407</v>
      </c>
    </row>
    <row r="3824" customFormat="false" ht="15" hidden="false" customHeight="false" outlineLevel="0" collapsed="false">
      <c r="A3824" s="4" t="n">
        <v>42592</v>
      </c>
      <c r="B3824" s="5" t="n">
        <v>2016</v>
      </c>
      <c r="C3824" s="5" t="n">
        <v>8</v>
      </c>
      <c r="D3824" s="6" t="str">
        <f aca="false">IF(MONTH(A3824)&gt;=4,"FY "&amp;YEAR(A3824)&amp;"-"&amp;RIGHT(YEAR(A3824)+1,2),"FY "&amp;(YEAR(A3824)-1)&amp;"-"&amp;RIGHT(YEAR(A3824),2))</f>
        <v>FY 2016-17</v>
      </c>
      <c r="E3824" s="5" t="s">
        <v>13</v>
      </c>
      <c r="F3824" s="7" t="n">
        <v>5017.76</v>
      </c>
      <c r="G3824" s="7" t="n">
        <v>4696.47</v>
      </c>
      <c r="H3824" s="7" t="n">
        <v>321.29</v>
      </c>
      <c r="I3824" s="7" t="n">
        <v>47.98</v>
      </c>
      <c r="J3824" s="8" t="n">
        <v>66.9633</v>
      </c>
    </row>
    <row r="3825" customFormat="false" ht="15" hidden="false" customHeight="false" outlineLevel="0" collapsed="false">
      <c r="A3825" s="4" t="n">
        <v>42593</v>
      </c>
      <c r="B3825" s="5" t="n">
        <v>2016</v>
      </c>
      <c r="C3825" s="5" t="n">
        <v>8</v>
      </c>
      <c r="D3825" s="6" t="str">
        <f aca="false">IF(MONTH(A3825)&gt;=4,"FY "&amp;YEAR(A3825)&amp;"-"&amp;RIGHT(YEAR(A3825)+1,2),"FY "&amp;(YEAR(A3825)-1)&amp;"-"&amp;RIGHT(YEAR(A3825),2))</f>
        <v>FY 2016-17</v>
      </c>
      <c r="E3825" s="5" t="s">
        <v>13</v>
      </c>
      <c r="F3825" s="7" t="n">
        <v>4306.58</v>
      </c>
      <c r="G3825" s="7" t="n">
        <v>3805.8</v>
      </c>
      <c r="H3825" s="7" t="n">
        <v>500.78</v>
      </c>
      <c r="I3825" s="7" t="n">
        <v>75.03</v>
      </c>
      <c r="J3825" s="8" t="n">
        <v>66.7442</v>
      </c>
    </row>
    <row r="3826" customFormat="false" ht="15" hidden="false" customHeight="false" outlineLevel="0" collapsed="false">
      <c r="A3826" s="4" t="n">
        <v>42594</v>
      </c>
      <c r="B3826" s="5" t="n">
        <v>2016</v>
      </c>
      <c r="C3826" s="5" t="n">
        <v>8</v>
      </c>
      <c r="D3826" s="6" t="str">
        <f aca="false">IF(MONTH(A3826)&gt;=4,"FY "&amp;YEAR(A3826)&amp;"-"&amp;RIGHT(YEAR(A3826)+1,2),"FY "&amp;(YEAR(A3826)-1)&amp;"-"&amp;RIGHT(YEAR(A3826),2))</f>
        <v>FY 2016-17</v>
      </c>
      <c r="E3826" s="5" t="s">
        <v>13</v>
      </c>
      <c r="F3826" s="7" t="n">
        <v>5051</v>
      </c>
      <c r="G3826" s="7" t="n">
        <v>4410.06</v>
      </c>
      <c r="H3826" s="7" t="n">
        <v>640.94</v>
      </c>
      <c r="I3826" s="7" t="n">
        <v>95.86</v>
      </c>
      <c r="J3826" s="8" t="n">
        <v>66.8571</v>
      </c>
    </row>
    <row r="3827" customFormat="false" ht="15" hidden="false" customHeight="false" outlineLevel="0" collapsed="false">
      <c r="A3827" s="4" t="n">
        <v>42598</v>
      </c>
      <c r="B3827" s="5" t="n">
        <v>2016</v>
      </c>
      <c r="C3827" s="5" t="n">
        <v>8</v>
      </c>
      <c r="D3827" s="6" t="str">
        <f aca="false">IF(MONTH(A3827)&gt;=4,"FY "&amp;YEAR(A3827)&amp;"-"&amp;RIGHT(YEAR(A3827)+1,2),"FY "&amp;(YEAR(A3827)-1)&amp;"-"&amp;RIGHT(YEAR(A3827),2))</f>
        <v>FY 2016-17</v>
      </c>
      <c r="E3827" s="5" t="s">
        <v>13</v>
      </c>
      <c r="F3827" s="7" t="n">
        <v>5769.3</v>
      </c>
      <c r="G3827" s="7" t="n">
        <v>4496.37</v>
      </c>
      <c r="H3827" s="7" t="n">
        <v>1272.93</v>
      </c>
      <c r="I3827" s="7" t="n">
        <v>190.48</v>
      </c>
      <c r="J3827" s="8" t="n">
        <v>66.8252</v>
      </c>
    </row>
    <row r="3828" customFormat="false" ht="15" hidden="false" customHeight="false" outlineLevel="0" collapsed="false">
      <c r="A3828" s="4" t="n">
        <v>42600</v>
      </c>
      <c r="B3828" s="5" t="n">
        <v>2016</v>
      </c>
      <c r="C3828" s="5" t="n">
        <v>8</v>
      </c>
      <c r="D3828" s="6" t="str">
        <f aca="false">IF(MONTH(A3828)&gt;=4,"FY "&amp;YEAR(A3828)&amp;"-"&amp;RIGHT(YEAR(A3828)+1,2),"FY "&amp;(YEAR(A3828)-1)&amp;"-"&amp;RIGHT(YEAR(A3828),2))</f>
        <v>FY 2016-17</v>
      </c>
      <c r="E3828" s="5" t="s">
        <v>13</v>
      </c>
      <c r="F3828" s="7" t="n">
        <v>11312.47</v>
      </c>
      <c r="G3828" s="7" t="n">
        <v>10531.19</v>
      </c>
      <c r="H3828" s="7" t="n">
        <v>781.28</v>
      </c>
      <c r="I3828" s="7" t="n">
        <v>116.78</v>
      </c>
      <c r="J3828" s="8" t="n">
        <v>66.8983</v>
      </c>
    </row>
    <row r="3829" customFormat="false" ht="15" hidden="false" customHeight="false" outlineLevel="0" collapsed="false">
      <c r="A3829" s="4" t="n">
        <v>42601</v>
      </c>
      <c r="B3829" s="5" t="n">
        <v>2016</v>
      </c>
      <c r="C3829" s="5" t="n">
        <v>8</v>
      </c>
      <c r="D3829" s="6" t="str">
        <f aca="false">IF(MONTH(A3829)&gt;=4,"FY "&amp;YEAR(A3829)&amp;"-"&amp;RIGHT(YEAR(A3829)+1,2),"FY "&amp;(YEAR(A3829)-1)&amp;"-"&amp;RIGHT(YEAR(A3829),2))</f>
        <v>FY 2016-17</v>
      </c>
      <c r="E3829" s="5" t="s">
        <v>13</v>
      </c>
      <c r="F3829" s="7" t="n">
        <v>4285.83</v>
      </c>
      <c r="G3829" s="7" t="n">
        <v>4030.54</v>
      </c>
      <c r="H3829" s="7" t="n">
        <v>255.29</v>
      </c>
      <c r="I3829" s="7" t="n">
        <v>38.22</v>
      </c>
      <c r="J3829" s="8" t="n">
        <v>66.7939</v>
      </c>
    </row>
    <row r="3830" customFormat="false" ht="15" hidden="false" customHeight="false" outlineLevel="0" collapsed="false">
      <c r="A3830" s="4" t="n">
        <v>42604</v>
      </c>
      <c r="B3830" s="5" t="n">
        <v>2016</v>
      </c>
      <c r="C3830" s="5" t="n">
        <v>8</v>
      </c>
      <c r="D3830" s="6" t="str">
        <f aca="false">IF(MONTH(A3830)&gt;=4,"FY "&amp;YEAR(A3830)&amp;"-"&amp;RIGHT(YEAR(A3830)+1,2),"FY "&amp;(YEAR(A3830)-1)&amp;"-"&amp;RIGHT(YEAR(A3830),2))</f>
        <v>FY 2016-17</v>
      </c>
      <c r="E3830" s="5" t="s">
        <v>13</v>
      </c>
      <c r="F3830" s="7" t="n">
        <v>4287.14</v>
      </c>
      <c r="G3830" s="7" t="n">
        <v>3743.85</v>
      </c>
      <c r="H3830" s="7" t="n">
        <v>543.29</v>
      </c>
      <c r="I3830" s="7" t="n">
        <v>81.18</v>
      </c>
      <c r="J3830" s="8" t="n">
        <v>66.9296</v>
      </c>
    </row>
    <row r="3831" customFormat="false" ht="15" hidden="false" customHeight="false" outlineLevel="0" collapsed="false">
      <c r="A3831" s="4" t="n">
        <v>42605</v>
      </c>
      <c r="B3831" s="5" t="n">
        <v>2016</v>
      </c>
      <c r="C3831" s="5" t="n">
        <v>8</v>
      </c>
      <c r="D3831" s="6" t="str">
        <f aca="false">IF(MONTH(A3831)&gt;=4,"FY "&amp;YEAR(A3831)&amp;"-"&amp;RIGHT(YEAR(A3831)+1,2),"FY "&amp;(YEAR(A3831)-1)&amp;"-"&amp;RIGHT(YEAR(A3831),2))</f>
        <v>FY 2016-17</v>
      </c>
      <c r="E3831" s="5" t="s">
        <v>13</v>
      </c>
      <c r="F3831" s="7" t="n">
        <v>3511.71</v>
      </c>
      <c r="G3831" s="7" t="n">
        <v>3624.83</v>
      </c>
      <c r="H3831" s="7" t="n">
        <v>-113.12</v>
      </c>
      <c r="I3831" s="7" t="n">
        <v>-16.84</v>
      </c>
      <c r="J3831" s="8" t="n">
        <v>67.194</v>
      </c>
    </row>
    <row r="3832" customFormat="false" ht="15" hidden="false" customHeight="false" outlineLevel="0" collapsed="false">
      <c r="A3832" s="4" t="n">
        <v>42606</v>
      </c>
      <c r="B3832" s="5" t="n">
        <v>2016</v>
      </c>
      <c r="C3832" s="5" t="n">
        <v>8</v>
      </c>
      <c r="D3832" s="6" t="str">
        <f aca="false">IF(MONTH(A3832)&gt;=4,"FY "&amp;YEAR(A3832)&amp;"-"&amp;RIGHT(YEAR(A3832)+1,2),"FY "&amp;(YEAR(A3832)-1)&amp;"-"&amp;RIGHT(YEAR(A3832),2))</f>
        <v>FY 2016-17</v>
      </c>
      <c r="E3832" s="5" t="s">
        <v>13</v>
      </c>
      <c r="F3832" s="7" t="n">
        <v>3596.35</v>
      </c>
      <c r="G3832" s="7" t="n">
        <v>3590.1</v>
      </c>
      <c r="H3832" s="7" t="n">
        <v>6.25</v>
      </c>
      <c r="I3832" s="7" t="n">
        <v>0.93</v>
      </c>
      <c r="J3832" s="8" t="n">
        <v>67.0885</v>
      </c>
    </row>
    <row r="3833" customFormat="false" ht="15" hidden="false" customHeight="false" outlineLevel="0" collapsed="false">
      <c r="A3833" s="4" t="n">
        <v>42607</v>
      </c>
      <c r="B3833" s="5" t="n">
        <v>2016</v>
      </c>
      <c r="C3833" s="5" t="n">
        <v>8</v>
      </c>
      <c r="D3833" s="6" t="str">
        <f aca="false">IF(MONTH(A3833)&gt;=4,"FY "&amp;YEAR(A3833)&amp;"-"&amp;RIGHT(YEAR(A3833)+1,2),"FY "&amp;(YEAR(A3833)-1)&amp;"-"&amp;RIGHT(YEAR(A3833),2))</f>
        <v>FY 2016-17</v>
      </c>
      <c r="E3833" s="5" t="s">
        <v>13</v>
      </c>
      <c r="F3833" s="7" t="n">
        <v>3108.33</v>
      </c>
      <c r="G3833" s="7" t="n">
        <v>3140.9</v>
      </c>
      <c r="H3833" s="7" t="n">
        <v>-32.57</v>
      </c>
      <c r="I3833" s="7" t="n">
        <v>-4.85</v>
      </c>
      <c r="J3833" s="8" t="n">
        <v>67.132</v>
      </c>
    </row>
    <row r="3834" customFormat="false" ht="15" hidden="false" customHeight="false" outlineLevel="0" collapsed="false">
      <c r="A3834" s="4" t="n">
        <v>42608</v>
      </c>
      <c r="B3834" s="5" t="n">
        <v>2016</v>
      </c>
      <c r="C3834" s="5" t="n">
        <v>8</v>
      </c>
      <c r="D3834" s="6" t="str">
        <f aca="false">IF(MONTH(A3834)&gt;=4,"FY "&amp;YEAR(A3834)&amp;"-"&amp;RIGHT(YEAR(A3834)+1,2),"FY "&amp;(YEAR(A3834)-1)&amp;"-"&amp;RIGHT(YEAR(A3834),2))</f>
        <v>FY 2016-17</v>
      </c>
      <c r="E3834" s="5" t="s">
        <v>13</v>
      </c>
      <c r="F3834" s="7" t="n">
        <v>5650.89</v>
      </c>
      <c r="G3834" s="7" t="n">
        <v>5955.98</v>
      </c>
      <c r="H3834" s="7" t="n">
        <v>-305.09</v>
      </c>
      <c r="I3834" s="7" t="n">
        <v>-45.47</v>
      </c>
      <c r="J3834" s="8" t="n">
        <v>67.0876</v>
      </c>
    </row>
    <row r="3835" customFormat="false" ht="15" hidden="false" customHeight="false" outlineLevel="0" collapsed="false">
      <c r="A3835" s="4" t="n">
        <v>42611</v>
      </c>
      <c r="B3835" s="5" t="n">
        <v>2016</v>
      </c>
      <c r="C3835" s="5" t="n">
        <v>8</v>
      </c>
      <c r="D3835" s="6" t="str">
        <f aca="false">IF(MONTH(A3835)&gt;=4,"FY "&amp;YEAR(A3835)&amp;"-"&amp;RIGHT(YEAR(A3835)+1,2),"FY "&amp;(YEAR(A3835)-1)&amp;"-"&amp;RIGHT(YEAR(A3835),2))</f>
        <v>FY 2016-17</v>
      </c>
      <c r="E3835" s="5" t="s">
        <v>13</v>
      </c>
      <c r="F3835" s="7" t="n">
        <v>3118.62</v>
      </c>
      <c r="G3835" s="7" t="n">
        <v>2815.25</v>
      </c>
      <c r="H3835" s="7" t="n">
        <v>303.37</v>
      </c>
      <c r="I3835" s="7" t="n">
        <v>45.26</v>
      </c>
      <c r="J3835" s="8" t="n">
        <v>67.0299</v>
      </c>
    </row>
    <row r="3836" customFormat="false" ht="15" hidden="false" customHeight="false" outlineLevel="0" collapsed="false">
      <c r="A3836" s="4" t="n">
        <v>42612</v>
      </c>
      <c r="B3836" s="5" t="n">
        <v>2016</v>
      </c>
      <c r="C3836" s="5" t="n">
        <v>8</v>
      </c>
      <c r="D3836" s="6" t="str">
        <f aca="false">IF(MONTH(A3836)&gt;=4,"FY "&amp;YEAR(A3836)&amp;"-"&amp;RIGHT(YEAR(A3836)+1,2),"FY "&amp;(YEAR(A3836)-1)&amp;"-"&amp;RIGHT(YEAR(A3836),2))</f>
        <v>FY 2016-17</v>
      </c>
      <c r="E3836" s="5" t="s">
        <v>13</v>
      </c>
      <c r="F3836" s="7" t="n">
        <v>3476.17</v>
      </c>
      <c r="G3836" s="7" t="n">
        <v>2918.66</v>
      </c>
      <c r="H3836" s="7" t="n">
        <v>557.51</v>
      </c>
      <c r="I3836" s="7" t="n">
        <v>82.98</v>
      </c>
      <c r="J3836" s="8" t="n">
        <v>67.181</v>
      </c>
    </row>
    <row r="3837" customFormat="false" ht="15" hidden="false" customHeight="false" outlineLevel="0" collapsed="false">
      <c r="A3837" s="4" t="n">
        <v>42613</v>
      </c>
      <c r="B3837" s="5" t="n">
        <v>2016</v>
      </c>
      <c r="C3837" s="5" t="n">
        <v>8</v>
      </c>
      <c r="D3837" s="6" t="str">
        <f aca="false">IF(MONTH(A3837)&gt;=4,"FY "&amp;YEAR(A3837)&amp;"-"&amp;RIGHT(YEAR(A3837)+1,2),"FY "&amp;(YEAR(A3837)-1)&amp;"-"&amp;RIGHT(YEAR(A3837),2))</f>
        <v>FY 2016-17</v>
      </c>
      <c r="E3837" s="5" t="s">
        <v>13</v>
      </c>
      <c r="F3837" s="7" t="n">
        <v>4138.05</v>
      </c>
      <c r="G3837" s="7" t="n">
        <v>3749.2</v>
      </c>
      <c r="H3837" s="7" t="n">
        <v>388.85</v>
      </c>
      <c r="I3837" s="7" t="n">
        <v>57.96</v>
      </c>
      <c r="J3837" s="8" t="n">
        <v>67.0879</v>
      </c>
    </row>
    <row r="3838" customFormat="false" ht="15" hidden="false" customHeight="false" outlineLevel="0" collapsed="false">
      <c r="A3838" s="4" t="n">
        <v>42614</v>
      </c>
      <c r="B3838" s="5" t="n">
        <v>2016</v>
      </c>
      <c r="C3838" s="5" t="n">
        <v>9</v>
      </c>
      <c r="D3838" s="6" t="str">
        <f aca="false">IF(MONTH(A3838)&gt;=4,"FY "&amp;YEAR(A3838)&amp;"-"&amp;RIGHT(YEAR(A3838)+1,2),"FY "&amp;(YEAR(A3838)-1)&amp;"-"&amp;RIGHT(YEAR(A3838),2))</f>
        <v>FY 2016-17</v>
      </c>
      <c r="E3838" s="5" t="s">
        <v>13</v>
      </c>
      <c r="F3838" s="7" t="n">
        <v>15504.36</v>
      </c>
      <c r="G3838" s="7" t="n">
        <v>14581.34</v>
      </c>
      <c r="H3838" s="7" t="n">
        <v>923.02</v>
      </c>
      <c r="I3838" s="7" t="n">
        <v>137.8</v>
      </c>
      <c r="J3838" s="8" t="n">
        <v>66.9813</v>
      </c>
    </row>
    <row r="3839" customFormat="false" ht="15" hidden="false" customHeight="false" outlineLevel="0" collapsed="false">
      <c r="A3839" s="4" t="n">
        <v>42615</v>
      </c>
      <c r="B3839" s="5" t="n">
        <v>2016</v>
      </c>
      <c r="C3839" s="5" t="n">
        <v>9</v>
      </c>
      <c r="D3839" s="6" t="str">
        <f aca="false">IF(MONTH(A3839)&gt;=4,"FY "&amp;YEAR(A3839)&amp;"-"&amp;RIGHT(YEAR(A3839)+1,2),"FY "&amp;(YEAR(A3839)-1)&amp;"-"&amp;RIGHT(YEAR(A3839),2))</f>
        <v>FY 2016-17</v>
      </c>
      <c r="E3839" s="5" t="s">
        <v>13</v>
      </c>
      <c r="F3839" s="7" t="n">
        <v>3355.76</v>
      </c>
      <c r="G3839" s="7" t="n">
        <v>3737.7</v>
      </c>
      <c r="H3839" s="7" t="n">
        <v>-381.94</v>
      </c>
      <c r="I3839" s="7" t="n">
        <v>-57.05</v>
      </c>
      <c r="J3839" s="8" t="n">
        <v>66.9539</v>
      </c>
    </row>
    <row r="3840" customFormat="false" ht="15" hidden="false" customHeight="false" outlineLevel="0" collapsed="false">
      <c r="A3840" s="4" t="n">
        <v>42619</v>
      </c>
      <c r="B3840" s="5" t="n">
        <v>2016</v>
      </c>
      <c r="C3840" s="5" t="n">
        <v>9</v>
      </c>
      <c r="D3840" s="6" t="str">
        <f aca="false">IF(MONTH(A3840)&gt;=4,"FY "&amp;YEAR(A3840)&amp;"-"&amp;RIGHT(YEAR(A3840)+1,2),"FY "&amp;(YEAR(A3840)-1)&amp;"-"&amp;RIGHT(YEAR(A3840),2))</f>
        <v>FY 2016-17</v>
      </c>
      <c r="E3840" s="5" t="s">
        <v>13</v>
      </c>
      <c r="F3840" s="7" t="n">
        <v>3644.03</v>
      </c>
      <c r="G3840" s="7" t="n">
        <v>3398.34</v>
      </c>
      <c r="H3840" s="7" t="n">
        <v>245.69</v>
      </c>
      <c r="I3840" s="7" t="n">
        <v>36.76</v>
      </c>
      <c r="J3840" s="8" t="n">
        <v>66.8405</v>
      </c>
    </row>
    <row r="3841" customFormat="false" ht="15" hidden="false" customHeight="false" outlineLevel="0" collapsed="false">
      <c r="A3841" s="4" t="n">
        <v>42620</v>
      </c>
      <c r="B3841" s="5" t="n">
        <v>2016</v>
      </c>
      <c r="C3841" s="5" t="n">
        <v>9</v>
      </c>
      <c r="D3841" s="6" t="str">
        <f aca="false">IF(MONTH(A3841)&gt;=4,"FY "&amp;YEAR(A3841)&amp;"-"&amp;RIGHT(YEAR(A3841)+1,2),"FY "&amp;(YEAR(A3841)-1)&amp;"-"&amp;RIGHT(YEAR(A3841),2))</f>
        <v>FY 2016-17</v>
      </c>
      <c r="E3841" s="5" t="s">
        <v>13</v>
      </c>
      <c r="F3841" s="7" t="n">
        <v>5549.06</v>
      </c>
      <c r="G3841" s="7" t="n">
        <v>4155.68</v>
      </c>
      <c r="H3841" s="7" t="n">
        <v>1393.38</v>
      </c>
      <c r="I3841" s="7" t="n">
        <v>209.38</v>
      </c>
      <c r="J3841" s="8" t="n">
        <v>66.5469</v>
      </c>
    </row>
    <row r="3842" customFormat="false" ht="15" hidden="false" customHeight="false" outlineLevel="0" collapsed="false">
      <c r="A3842" s="4" t="n">
        <v>42621</v>
      </c>
      <c r="B3842" s="5" t="n">
        <v>2016</v>
      </c>
      <c r="C3842" s="5" t="n">
        <v>9</v>
      </c>
      <c r="D3842" s="6" t="str">
        <f aca="false">IF(MONTH(A3842)&gt;=4,"FY "&amp;YEAR(A3842)&amp;"-"&amp;RIGHT(YEAR(A3842)+1,2),"FY "&amp;(YEAR(A3842)-1)&amp;"-"&amp;RIGHT(YEAR(A3842),2))</f>
        <v>FY 2016-17</v>
      </c>
      <c r="E3842" s="5" t="s">
        <v>13</v>
      </c>
      <c r="F3842" s="7" t="n">
        <v>5627.48</v>
      </c>
      <c r="G3842" s="7" t="n">
        <v>4763.27</v>
      </c>
      <c r="H3842" s="7" t="n">
        <v>864.21</v>
      </c>
      <c r="I3842" s="7" t="n">
        <v>130.22</v>
      </c>
      <c r="J3842" s="8" t="n">
        <v>66.3618</v>
      </c>
    </row>
    <row r="3843" customFormat="false" ht="15" hidden="false" customHeight="false" outlineLevel="0" collapsed="false">
      <c r="A3843" s="4" t="n">
        <v>42622</v>
      </c>
      <c r="B3843" s="5" t="n">
        <v>2016</v>
      </c>
      <c r="C3843" s="5" t="n">
        <v>9</v>
      </c>
      <c r="D3843" s="6" t="str">
        <f aca="false">IF(MONTH(A3843)&gt;=4,"FY "&amp;YEAR(A3843)&amp;"-"&amp;RIGHT(YEAR(A3843)+1,2),"FY "&amp;(YEAR(A3843)-1)&amp;"-"&amp;RIGHT(YEAR(A3843),2))</f>
        <v>FY 2016-17</v>
      </c>
      <c r="E3843" s="5" t="s">
        <v>13</v>
      </c>
      <c r="F3843" s="7" t="n">
        <v>4689.69</v>
      </c>
      <c r="G3843" s="7" t="n">
        <v>4556.16</v>
      </c>
      <c r="H3843" s="7" t="n">
        <v>133.53</v>
      </c>
      <c r="I3843" s="7" t="n">
        <v>20.1</v>
      </c>
      <c r="J3843" s="8" t="n">
        <v>66.4483</v>
      </c>
    </row>
    <row r="3844" customFormat="false" ht="15" hidden="false" customHeight="false" outlineLevel="0" collapsed="false">
      <c r="A3844" s="4" t="n">
        <v>42625</v>
      </c>
      <c r="B3844" s="5" t="n">
        <v>2016</v>
      </c>
      <c r="C3844" s="5" t="n">
        <v>9</v>
      </c>
      <c r="D3844" s="6" t="str">
        <f aca="false">IF(MONTH(A3844)&gt;=4,"FY "&amp;YEAR(A3844)&amp;"-"&amp;RIGHT(YEAR(A3844)+1,2),"FY "&amp;(YEAR(A3844)-1)&amp;"-"&amp;RIGHT(YEAR(A3844),2))</f>
        <v>FY 2016-17</v>
      </c>
      <c r="E3844" s="5" t="s">
        <v>13</v>
      </c>
      <c r="F3844" s="7" t="n">
        <v>4040.24</v>
      </c>
      <c r="G3844" s="7" t="n">
        <v>4377.39</v>
      </c>
      <c r="H3844" s="7" t="n">
        <v>-337.15</v>
      </c>
      <c r="I3844" s="7" t="n">
        <v>-50.66</v>
      </c>
      <c r="J3844" s="8" t="n">
        <v>66.5462</v>
      </c>
    </row>
    <row r="3845" customFormat="false" ht="15" hidden="false" customHeight="false" outlineLevel="0" collapsed="false">
      <c r="A3845" s="4" t="n">
        <v>42627</v>
      </c>
      <c r="B3845" s="5" t="n">
        <v>2016</v>
      </c>
      <c r="C3845" s="5" t="n">
        <v>9</v>
      </c>
      <c r="D3845" s="6" t="str">
        <f aca="false">IF(MONTH(A3845)&gt;=4,"FY "&amp;YEAR(A3845)&amp;"-"&amp;RIGHT(YEAR(A3845)+1,2),"FY "&amp;(YEAR(A3845)-1)&amp;"-"&amp;RIGHT(YEAR(A3845),2))</f>
        <v>FY 2016-17</v>
      </c>
      <c r="E3845" s="5" t="s">
        <v>13</v>
      </c>
      <c r="F3845" s="7" t="n">
        <v>3574.07</v>
      </c>
      <c r="G3845" s="7" t="n">
        <v>4165.22</v>
      </c>
      <c r="H3845" s="7" t="n">
        <v>-591.15</v>
      </c>
      <c r="I3845" s="7" t="n">
        <v>-88.36</v>
      </c>
      <c r="J3845" s="8" t="n">
        <v>66.9017</v>
      </c>
    </row>
    <row r="3846" customFormat="false" ht="15" hidden="false" customHeight="false" outlineLevel="0" collapsed="false">
      <c r="A3846" s="4" t="n">
        <v>42628</v>
      </c>
      <c r="B3846" s="5" t="n">
        <v>2016</v>
      </c>
      <c r="C3846" s="5" t="n">
        <v>9</v>
      </c>
      <c r="D3846" s="6" t="str">
        <f aca="false">IF(MONTH(A3846)&gt;=4,"FY "&amp;YEAR(A3846)&amp;"-"&amp;RIGHT(YEAR(A3846)+1,2),"FY "&amp;(YEAR(A3846)-1)&amp;"-"&amp;RIGHT(YEAR(A3846),2))</f>
        <v>FY 2016-17</v>
      </c>
      <c r="E3846" s="5" t="s">
        <v>13</v>
      </c>
      <c r="F3846" s="7" t="n">
        <v>4624.61</v>
      </c>
      <c r="G3846" s="7" t="n">
        <v>5097.77</v>
      </c>
      <c r="H3846" s="7" t="n">
        <v>-473.16</v>
      </c>
      <c r="I3846" s="7" t="n">
        <v>-70.66</v>
      </c>
      <c r="J3846" s="8" t="n">
        <v>66.9642</v>
      </c>
    </row>
    <row r="3847" customFormat="false" ht="15" hidden="false" customHeight="false" outlineLevel="0" collapsed="false">
      <c r="A3847" s="4" t="n">
        <v>42629</v>
      </c>
      <c r="B3847" s="5" t="n">
        <v>2016</v>
      </c>
      <c r="C3847" s="5" t="n">
        <v>9</v>
      </c>
      <c r="D3847" s="6" t="str">
        <f aca="false">IF(MONTH(A3847)&gt;=4,"FY "&amp;YEAR(A3847)&amp;"-"&amp;RIGHT(YEAR(A3847)+1,2),"FY "&amp;(YEAR(A3847)-1)&amp;"-"&amp;RIGHT(YEAR(A3847),2))</f>
        <v>FY 2016-17</v>
      </c>
      <c r="E3847" s="5" t="s">
        <v>13</v>
      </c>
      <c r="F3847" s="7" t="n">
        <v>3410.81</v>
      </c>
      <c r="G3847" s="7" t="n">
        <v>3064.77</v>
      </c>
      <c r="H3847" s="7" t="n">
        <v>346.04</v>
      </c>
      <c r="I3847" s="7" t="n">
        <v>51.63</v>
      </c>
      <c r="J3847" s="8" t="n">
        <v>67.0248</v>
      </c>
    </row>
    <row r="3848" customFormat="false" ht="15" hidden="false" customHeight="false" outlineLevel="0" collapsed="false">
      <c r="A3848" s="4" t="n">
        <v>42632</v>
      </c>
      <c r="B3848" s="5" t="n">
        <v>2016</v>
      </c>
      <c r="C3848" s="5" t="n">
        <v>9</v>
      </c>
      <c r="D3848" s="6" t="str">
        <f aca="false">IF(MONTH(A3848)&gt;=4,"FY "&amp;YEAR(A3848)&amp;"-"&amp;RIGHT(YEAR(A3848)+1,2),"FY "&amp;(YEAR(A3848)-1)&amp;"-"&amp;RIGHT(YEAR(A3848),2))</f>
        <v>FY 2016-17</v>
      </c>
      <c r="E3848" s="5" t="s">
        <v>13</v>
      </c>
      <c r="F3848" s="7" t="n">
        <v>11087.81</v>
      </c>
      <c r="G3848" s="7" t="n">
        <v>10546.91</v>
      </c>
      <c r="H3848" s="7" t="n">
        <v>540.9</v>
      </c>
      <c r="I3848" s="7" t="n">
        <v>80.88</v>
      </c>
      <c r="J3848" s="8" t="n">
        <v>66.8804</v>
      </c>
    </row>
    <row r="3849" customFormat="false" ht="15" hidden="false" customHeight="false" outlineLevel="0" collapsed="false">
      <c r="A3849" s="4" t="n">
        <v>42633</v>
      </c>
      <c r="B3849" s="5" t="n">
        <v>2016</v>
      </c>
      <c r="C3849" s="5" t="n">
        <v>9</v>
      </c>
      <c r="D3849" s="6" t="str">
        <f aca="false">IF(MONTH(A3849)&gt;=4,"FY "&amp;YEAR(A3849)&amp;"-"&amp;RIGHT(YEAR(A3849)+1,2),"FY "&amp;(YEAR(A3849)-1)&amp;"-"&amp;RIGHT(YEAR(A3849),2))</f>
        <v>FY 2016-17</v>
      </c>
      <c r="E3849" s="5" t="s">
        <v>13</v>
      </c>
      <c r="F3849" s="7" t="n">
        <v>4784.32</v>
      </c>
      <c r="G3849" s="7" t="n">
        <v>3819.99</v>
      </c>
      <c r="H3849" s="7" t="n">
        <v>964.33</v>
      </c>
      <c r="I3849" s="7" t="n">
        <v>144.19</v>
      </c>
      <c r="J3849" s="8" t="n">
        <v>66.8737</v>
      </c>
    </row>
    <row r="3850" customFormat="false" ht="15" hidden="false" customHeight="false" outlineLevel="0" collapsed="false">
      <c r="A3850" s="4" t="n">
        <v>42634</v>
      </c>
      <c r="B3850" s="5" t="n">
        <v>2016</v>
      </c>
      <c r="C3850" s="5" t="n">
        <v>9</v>
      </c>
      <c r="D3850" s="6" t="str">
        <f aca="false">IF(MONTH(A3850)&gt;=4,"FY "&amp;YEAR(A3850)&amp;"-"&amp;RIGHT(YEAR(A3850)+1,2),"FY "&amp;(YEAR(A3850)-1)&amp;"-"&amp;RIGHT(YEAR(A3850),2))</f>
        <v>FY 2016-17</v>
      </c>
      <c r="E3850" s="5" t="s">
        <v>13</v>
      </c>
      <c r="F3850" s="7" t="n">
        <v>4551.11</v>
      </c>
      <c r="G3850" s="7" t="n">
        <v>3445.4</v>
      </c>
      <c r="H3850" s="7" t="n">
        <v>1105.71</v>
      </c>
      <c r="I3850" s="7" t="n">
        <v>164.97</v>
      </c>
      <c r="J3850" s="8" t="n">
        <v>67.02</v>
      </c>
    </row>
    <row r="3851" customFormat="false" ht="15" hidden="false" customHeight="false" outlineLevel="0" collapsed="false">
      <c r="A3851" s="4" t="n">
        <v>42635</v>
      </c>
      <c r="B3851" s="5" t="n">
        <v>2016</v>
      </c>
      <c r="C3851" s="5" t="n">
        <v>9</v>
      </c>
      <c r="D3851" s="6" t="str">
        <f aca="false">IF(MONTH(A3851)&gt;=4,"FY "&amp;YEAR(A3851)&amp;"-"&amp;RIGHT(YEAR(A3851)+1,2),"FY "&amp;(YEAR(A3851)-1)&amp;"-"&amp;RIGHT(YEAR(A3851),2))</f>
        <v>FY 2016-17</v>
      </c>
      <c r="E3851" s="5" t="s">
        <v>13</v>
      </c>
      <c r="F3851" s="7" t="n">
        <v>4538.01</v>
      </c>
      <c r="G3851" s="7" t="n">
        <v>4029.96</v>
      </c>
      <c r="H3851" s="7" t="n">
        <v>508.05</v>
      </c>
      <c r="I3851" s="7" t="n">
        <v>75.76</v>
      </c>
      <c r="J3851" s="8" t="n">
        <v>67.0631</v>
      </c>
    </row>
    <row r="3852" customFormat="false" ht="15" hidden="false" customHeight="false" outlineLevel="0" collapsed="false">
      <c r="A3852" s="4" t="n">
        <v>42636</v>
      </c>
      <c r="B3852" s="5" t="n">
        <v>2016</v>
      </c>
      <c r="C3852" s="5" t="n">
        <v>9</v>
      </c>
      <c r="D3852" s="6" t="str">
        <f aca="false">IF(MONTH(A3852)&gt;=4,"FY "&amp;YEAR(A3852)&amp;"-"&amp;RIGHT(YEAR(A3852)+1,2),"FY "&amp;(YEAR(A3852)-1)&amp;"-"&amp;RIGHT(YEAR(A3852),2))</f>
        <v>FY 2016-17</v>
      </c>
      <c r="E3852" s="5" t="s">
        <v>13</v>
      </c>
      <c r="F3852" s="7" t="n">
        <v>4812.32</v>
      </c>
      <c r="G3852" s="7" t="n">
        <v>4410.33</v>
      </c>
      <c r="H3852" s="7" t="n">
        <v>401.99</v>
      </c>
      <c r="I3852" s="7" t="n">
        <v>60.14</v>
      </c>
      <c r="J3852" s="8" t="n">
        <v>66.8451</v>
      </c>
    </row>
    <row r="3853" customFormat="false" ht="15" hidden="false" customHeight="false" outlineLevel="0" collapsed="false">
      <c r="A3853" s="4" t="n">
        <v>42639</v>
      </c>
      <c r="B3853" s="5" t="n">
        <v>2016</v>
      </c>
      <c r="C3853" s="5" t="n">
        <v>9</v>
      </c>
      <c r="D3853" s="6" t="str">
        <f aca="false">IF(MONTH(A3853)&gt;=4,"FY "&amp;YEAR(A3853)&amp;"-"&amp;RIGHT(YEAR(A3853)+1,2),"FY "&amp;(YEAR(A3853)-1)&amp;"-"&amp;RIGHT(YEAR(A3853),2))</f>
        <v>FY 2016-17</v>
      </c>
      <c r="E3853" s="5" t="s">
        <v>13</v>
      </c>
      <c r="F3853" s="7" t="n">
        <v>5755</v>
      </c>
      <c r="G3853" s="7" t="n">
        <v>6002.71</v>
      </c>
      <c r="H3853" s="7" t="n">
        <v>-247.71</v>
      </c>
      <c r="I3853" s="7" t="n">
        <v>-37.17</v>
      </c>
      <c r="J3853" s="8" t="n">
        <v>66.6519</v>
      </c>
    </row>
    <row r="3854" customFormat="false" ht="15" hidden="false" customHeight="false" outlineLevel="0" collapsed="false">
      <c r="A3854" s="4" t="n">
        <v>42640</v>
      </c>
      <c r="B3854" s="5" t="n">
        <v>2016</v>
      </c>
      <c r="C3854" s="5" t="n">
        <v>9</v>
      </c>
      <c r="D3854" s="6" t="str">
        <f aca="false">IF(MONTH(A3854)&gt;=4,"FY "&amp;YEAR(A3854)&amp;"-"&amp;RIGHT(YEAR(A3854)+1,2),"FY "&amp;(YEAR(A3854)-1)&amp;"-"&amp;RIGHT(YEAR(A3854),2))</f>
        <v>FY 2016-17</v>
      </c>
      <c r="E3854" s="5" t="s">
        <v>13</v>
      </c>
      <c r="F3854" s="7" t="n">
        <v>4413.6</v>
      </c>
      <c r="G3854" s="7" t="n">
        <v>4557.21</v>
      </c>
      <c r="H3854" s="7" t="n">
        <v>-143.61</v>
      </c>
      <c r="I3854" s="7" t="n">
        <v>-21.53</v>
      </c>
      <c r="J3854" s="8" t="n">
        <v>66.7095</v>
      </c>
    </row>
    <row r="3855" customFormat="false" ht="15" hidden="false" customHeight="false" outlineLevel="0" collapsed="false">
      <c r="A3855" s="4" t="n">
        <v>42641</v>
      </c>
      <c r="B3855" s="5" t="n">
        <v>2016</v>
      </c>
      <c r="C3855" s="5" t="n">
        <v>9</v>
      </c>
      <c r="D3855" s="6" t="str">
        <f aca="false">IF(MONTH(A3855)&gt;=4,"FY "&amp;YEAR(A3855)&amp;"-"&amp;RIGHT(YEAR(A3855)+1,2),"FY "&amp;(YEAR(A3855)-1)&amp;"-"&amp;RIGHT(YEAR(A3855),2))</f>
        <v>FY 2016-17</v>
      </c>
      <c r="E3855" s="5" t="s">
        <v>13</v>
      </c>
      <c r="F3855" s="7" t="n">
        <v>4607.6</v>
      </c>
      <c r="G3855" s="7" t="n">
        <v>3802.01</v>
      </c>
      <c r="H3855" s="7" t="n">
        <v>805.59</v>
      </c>
      <c r="I3855" s="7" t="n">
        <v>121.2</v>
      </c>
      <c r="J3855" s="8" t="n">
        <v>66.4627</v>
      </c>
    </row>
    <row r="3856" customFormat="false" ht="15" hidden="false" customHeight="false" outlineLevel="0" collapsed="false">
      <c r="A3856" s="4" t="n">
        <v>42642</v>
      </c>
      <c r="B3856" s="5" t="n">
        <v>2016</v>
      </c>
      <c r="C3856" s="5" t="n">
        <v>9</v>
      </c>
      <c r="D3856" s="6" t="str">
        <f aca="false">IF(MONTH(A3856)&gt;=4,"FY "&amp;YEAR(A3856)&amp;"-"&amp;RIGHT(YEAR(A3856)+1,2),"FY "&amp;(YEAR(A3856)-1)&amp;"-"&amp;RIGHT(YEAR(A3856),2))</f>
        <v>FY 2016-17</v>
      </c>
      <c r="E3856" s="5" t="s">
        <v>13</v>
      </c>
      <c r="F3856" s="7" t="n">
        <v>5652.76</v>
      </c>
      <c r="G3856" s="7" t="n">
        <v>4678.26</v>
      </c>
      <c r="H3856" s="7" t="n">
        <v>974.5</v>
      </c>
      <c r="I3856" s="7" t="n">
        <v>146.66</v>
      </c>
      <c r="J3856" s="8" t="n">
        <v>66.4482</v>
      </c>
    </row>
    <row r="3857" customFormat="false" ht="15" hidden="false" customHeight="false" outlineLevel="0" collapsed="false">
      <c r="A3857" s="4" t="n">
        <v>42643</v>
      </c>
      <c r="B3857" s="5" t="n">
        <v>2016</v>
      </c>
      <c r="C3857" s="5" t="n">
        <v>9</v>
      </c>
      <c r="D3857" s="6" t="str">
        <f aca="false">IF(MONTH(A3857)&gt;=4,"FY "&amp;YEAR(A3857)&amp;"-"&amp;RIGHT(YEAR(A3857)+1,2),"FY "&amp;(YEAR(A3857)-1)&amp;"-"&amp;RIGHT(YEAR(A3857),2))</f>
        <v>FY 2016-17</v>
      </c>
      <c r="E3857" s="5" t="s">
        <v>13</v>
      </c>
      <c r="F3857" s="7" t="n">
        <v>11492.67</v>
      </c>
      <c r="G3857" s="7" t="n">
        <v>8081.64</v>
      </c>
      <c r="H3857" s="7" t="n">
        <v>3411.03</v>
      </c>
      <c r="I3857" s="7" t="n">
        <v>512.53</v>
      </c>
      <c r="J3857" s="8" t="n">
        <v>66.5521</v>
      </c>
    </row>
    <row r="3858" customFormat="false" ht="15" hidden="false" customHeight="false" outlineLevel="0" collapsed="false">
      <c r="A3858" s="4" t="n">
        <v>42646</v>
      </c>
      <c r="B3858" s="5" t="n">
        <v>2016</v>
      </c>
      <c r="C3858" s="5" t="n">
        <v>10</v>
      </c>
      <c r="D3858" s="6" t="str">
        <f aca="false">IF(MONTH(A3858)&gt;=4,"FY "&amp;YEAR(A3858)&amp;"-"&amp;RIGHT(YEAR(A3858)+1,2),"FY "&amp;(YEAR(A3858)-1)&amp;"-"&amp;RIGHT(YEAR(A3858),2))</f>
        <v>FY 2016-17</v>
      </c>
      <c r="E3858" s="5" t="s">
        <v>13</v>
      </c>
      <c r="F3858" s="7" t="n">
        <v>5293.71</v>
      </c>
      <c r="G3858" s="7" t="n">
        <v>5477.54</v>
      </c>
      <c r="H3858" s="7" t="n">
        <v>-183.83</v>
      </c>
      <c r="I3858" s="7" t="n">
        <v>-27.58</v>
      </c>
      <c r="J3858" s="8" t="n">
        <v>66.6596</v>
      </c>
    </row>
    <row r="3859" customFormat="false" ht="15" hidden="false" customHeight="false" outlineLevel="0" collapsed="false">
      <c r="A3859" s="4" t="n">
        <v>42647</v>
      </c>
      <c r="B3859" s="5" t="n">
        <v>2016</v>
      </c>
      <c r="C3859" s="5" t="n">
        <v>10</v>
      </c>
      <c r="D3859" s="6" t="str">
        <f aca="false">IF(MONTH(A3859)&gt;=4,"FY "&amp;YEAR(A3859)&amp;"-"&amp;RIGHT(YEAR(A3859)+1,2),"FY "&amp;(YEAR(A3859)-1)&amp;"-"&amp;RIGHT(YEAR(A3859),2))</f>
        <v>FY 2016-17</v>
      </c>
      <c r="E3859" s="5" t="s">
        <v>13</v>
      </c>
      <c r="F3859" s="7" t="n">
        <v>3796.14</v>
      </c>
      <c r="G3859" s="7" t="n">
        <v>3687.36</v>
      </c>
      <c r="H3859" s="7" t="n">
        <v>108.78</v>
      </c>
      <c r="I3859" s="7" t="n">
        <v>16.35</v>
      </c>
      <c r="J3859" s="8" t="n">
        <v>66.533</v>
      </c>
    </row>
    <row r="3860" customFormat="false" ht="15" hidden="false" customHeight="false" outlineLevel="0" collapsed="false">
      <c r="A3860" s="4" t="n">
        <v>42648</v>
      </c>
      <c r="B3860" s="5" t="n">
        <v>2016</v>
      </c>
      <c r="C3860" s="5" t="n">
        <v>10</v>
      </c>
      <c r="D3860" s="6" t="str">
        <f aca="false">IF(MONTH(A3860)&gt;=4,"FY "&amp;YEAR(A3860)&amp;"-"&amp;RIGHT(YEAR(A3860)+1,2),"FY "&amp;(YEAR(A3860)-1)&amp;"-"&amp;RIGHT(YEAR(A3860),2))</f>
        <v>FY 2016-17</v>
      </c>
      <c r="E3860" s="5" t="s">
        <v>13</v>
      </c>
      <c r="F3860" s="7" t="n">
        <v>4953.86</v>
      </c>
      <c r="G3860" s="7" t="n">
        <v>4450.14</v>
      </c>
      <c r="H3860" s="7" t="n">
        <v>503.72</v>
      </c>
      <c r="I3860" s="7" t="n">
        <v>75.69</v>
      </c>
      <c r="J3860" s="8" t="n">
        <v>66.5559</v>
      </c>
    </row>
    <row r="3861" customFormat="false" ht="15" hidden="false" customHeight="false" outlineLevel="0" collapsed="false">
      <c r="A3861" s="4" t="n">
        <v>42649</v>
      </c>
      <c r="B3861" s="5" t="n">
        <v>2016</v>
      </c>
      <c r="C3861" s="5" t="n">
        <v>10</v>
      </c>
      <c r="D3861" s="6" t="str">
        <f aca="false">IF(MONTH(A3861)&gt;=4,"FY "&amp;YEAR(A3861)&amp;"-"&amp;RIGHT(YEAR(A3861)+1,2),"FY "&amp;(YEAR(A3861)-1)&amp;"-"&amp;RIGHT(YEAR(A3861),2))</f>
        <v>FY 2016-17</v>
      </c>
      <c r="E3861" s="5" t="s">
        <v>13</v>
      </c>
      <c r="F3861" s="7" t="n">
        <v>3860.44</v>
      </c>
      <c r="G3861" s="7" t="n">
        <v>3204.79</v>
      </c>
      <c r="H3861" s="7" t="n">
        <v>655.65</v>
      </c>
      <c r="I3861" s="7" t="n">
        <v>98.5</v>
      </c>
      <c r="J3861" s="8" t="n">
        <v>66.5699</v>
      </c>
    </row>
    <row r="3862" customFormat="false" ht="15" hidden="false" customHeight="false" outlineLevel="0" collapsed="false">
      <c r="A3862" s="4" t="n">
        <v>42650</v>
      </c>
      <c r="B3862" s="5" t="n">
        <v>2016</v>
      </c>
      <c r="C3862" s="5" t="n">
        <v>10</v>
      </c>
      <c r="D3862" s="6" t="str">
        <f aca="false">IF(MONTH(A3862)&gt;=4,"FY "&amp;YEAR(A3862)&amp;"-"&amp;RIGHT(YEAR(A3862)+1,2),"FY "&amp;(YEAR(A3862)-1)&amp;"-"&amp;RIGHT(YEAR(A3862),2))</f>
        <v>FY 2016-17</v>
      </c>
      <c r="E3862" s="5" t="s">
        <v>13</v>
      </c>
      <c r="F3862" s="7" t="n">
        <v>3628.52</v>
      </c>
      <c r="G3862" s="7" t="n">
        <v>3267.97</v>
      </c>
      <c r="H3862" s="7" t="n">
        <v>360.55</v>
      </c>
      <c r="I3862" s="7" t="n">
        <v>54.1</v>
      </c>
      <c r="J3862" s="8" t="n">
        <v>66.6322</v>
      </c>
    </row>
    <row r="3863" customFormat="false" ht="15" hidden="false" customHeight="false" outlineLevel="0" collapsed="false">
      <c r="A3863" s="4" t="n">
        <v>42653</v>
      </c>
      <c r="B3863" s="5" t="n">
        <v>2016</v>
      </c>
      <c r="C3863" s="5" t="n">
        <v>10</v>
      </c>
      <c r="D3863" s="6" t="str">
        <f aca="false">IF(MONTH(A3863)&gt;=4,"FY "&amp;YEAR(A3863)&amp;"-"&amp;RIGHT(YEAR(A3863)+1,2),"FY "&amp;(YEAR(A3863)-1)&amp;"-"&amp;RIGHT(YEAR(A3863),2))</f>
        <v>FY 2016-17</v>
      </c>
      <c r="E3863" s="5" t="s">
        <v>13</v>
      </c>
      <c r="F3863" s="7" t="n">
        <v>3305.14</v>
      </c>
      <c r="G3863" s="7" t="n">
        <v>3240.14</v>
      </c>
      <c r="H3863" s="7" t="n">
        <v>65</v>
      </c>
      <c r="I3863" s="7" t="n">
        <v>9.72</v>
      </c>
      <c r="J3863" s="8" t="n">
        <v>66.7875</v>
      </c>
    </row>
    <row r="3864" customFormat="false" ht="15" hidden="false" customHeight="false" outlineLevel="0" collapsed="false">
      <c r="A3864" s="4" t="n">
        <v>42656</v>
      </c>
      <c r="B3864" s="5" t="n">
        <v>2016</v>
      </c>
      <c r="C3864" s="5" t="n">
        <v>10</v>
      </c>
      <c r="D3864" s="6" t="str">
        <f aca="false">IF(MONTH(A3864)&gt;=4,"FY "&amp;YEAR(A3864)&amp;"-"&amp;RIGHT(YEAR(A3864)+1,2),"FY "&amp;(YEAR(A3864)-1)&amp;"-"&amp;RIGHT(YEAR(A3864),2))</f>
        <v>FY 2016-17</v>
      </c>
      <c r="E3864" s="5" t="s">
        <v>13</v>
      </c>
      <c r="F3864" s="7" t="n">
        <v>1786.4</v>
      </c>
      <c r="G3864" s="7" t="n">
        <v>2270.5</v>
      </c>
      <c r="H3864" s="7" t="n">
        <v>-484.1</v>
      </c>
      <c r="I3864" s="7" t="n">
        <v>-72.7</v>
      </c>
      <c r="J3864" s="8" t="n">
        <v>66.5856</v>
      </c>
    </row>
    <row r="3865" customFormat="false" ht="15" hidden="false" customHeight="false" outlineLevel="0" collapsed="false">
      <c r="A3865" s="4" t="n">
        <v>42657</v>
      </c>
      <c r="B3865" s="5" t="n">
        <v>2016</v>
      </c>
      <c r="C3865" s="5" t="n">
        <v>10</v>
      </c>
      <c r="D3865" s="6" t="str">
        <f aca="false">IF(MONTH(A3865)&gt;=4,"FY "&amp;YEAR(A3865)&amp;"-"&amp;RIGHT(YEAR(A3865)+1,2),"FY "&amp;(YEAR(A3865)-1)&amp;"-"&amp;RIGHT(YEAR(A3865),2))</f>
        <v>FY 2016-17</v>
      </c>
      <c r="E3865" s="5" t="s">
        <v>13</v>
      </c>
      <c r="F3865" s="7" t="n">
        <v>6286</v>
      </c>
      <c r="G3865" s="7" t="n">
        <v>7132</v>
      </c>
      <c r="H3865" s="7" t="n">
        <v>-846</v>
      </c>
      <c r="I3865" s="7" t="n">
        <v>-126.56</v>
      </c>
      <c r="J3865" s="8" t="n">
        <v>66.8473</v>
      </c>
    </row>
    <row r="3866" customFormat="false" ht="15" hidden="false" customHeight="false" outlineLevel="0" collapsed="false">
      <c r="A3866" s="4" t="n">
        <v>42660</v>
      </c>
      <c r="B3866" s="5" t="n">
        <v>2016</v>
      </c>
      <c r="C3866" s="5" t="n">
        <v>10</v>
      </c>
      <c r="D3866" s="6" t="str">
        <f aca="false">IF(MONTH(A3866)&gt;=4,"FY "&amp;YEAR(A3866)&amp;"-"&amp;RIGHT(YEAR(A3866)+1,2),"FY "&amp;(YEAR(A3866)-1)&amp;"-"&amp;RIGHT(YEAR(A3866),2))</f>
        <v>FY 2016-17</v>
      </c>
      <c r="E3866" s="5" t="s">
        <v>13</v>
      </c>
      <c r="F3866" s="7" t="n">
        <v>3990.99</v>
      </c>
      <c r="G3866" s="7" t="n">
        <v>4936.4</v>
      </c>
      <c r="H3866" s="7" t="n">
        <v>-945.41</v>
      </c>
      <c r="I3866" s="7" t="n">
        <v>-141.42</v>
      </c>
      <c r="J3866" s="8" t="n">
        <v>66.8481</v>
      </c>
    </row>
    <row r="3867" customFormat="false" ht="15" hidden="false" customHeight="false" outlineLevel="0" collapsed="false">
      <c r="A3867" s="4" t="n">
        <v>42661</v>
      </c>
      <c r="B3867" s="5" t="n">
        <v>2016</v>
      </c>
      <c r="C3867" s="5" t="n">
        <v>10</v>
      </c>
      <c r="D3867" s="6" t="str">
        <f aca="false">IF(MONTH(A3867)&gt;=4,"FY "&amp;YEAR(A3867)&amp;"-"&amp;RIGHT(YEAR(A3867)+1,2),"FY "&amp;(YEAR(A3867)-1)&amp;"-"&amp;RIGHT(YEAR(A3867),2))</f>
        <v>FY 2016-17</v>
      </c>
      <c r="E3867" s="5" t="s">
        <v>13</v>
      </c>
      <c r="F3867" s="7" t="n">
        <v>4762.49</v>
      </c>
      <c r="G3867" s="7" t="n">
        <v>4982.15</v>
      </c>
      <c r="H3867" s="7" t="n">
        <v>-219.66</v>
      </c>
      <c r="I3867" s="7" t="n">
        <v>-32.89</v>
      </c>
      <c r="J3867" s="8" t="n">
        <v>66.7779</v>
      </c>
    </row>
    <row r="3868" customFormat="false" ht="15" hidden="false" customHeight="false" outlineLevel="0" collapsed="false">
      <c r="A3868" s="4" t="n">
        <v>42662</v>
      </c>
      <c r="B3868" s="5" t="n">
        <v>2016</v>
      </c>
      <c r="C3868" s="5" t="n">
        <v>10</v>
      </c>
      <c r="D3868" s="6" t="str">
        <f aca="false">IF(MONTH(A3868)&gt;=4,"FY "&amp;YEAR(A3868)&amp;"-"&amp;RIGHT(YEAR(A3868)+1,2),"FY "&amp;(YEAR(A3868)-1)&amp;"-"&amp;RIGHT(YEAR(A3868),2))</f>
        <v>FY 2016-17</v>
      </c>
      <c r="E3868" s="5" t="s">
        <v>13</v>
      </c>
      <c r="F3868" s="7" t="n">
        <v>5590.84</v>
      </c>
      <c r="G3868" s="7" t="n">
        <v>5216.96</v>
      </c>
      <c r="H3868" s="7" t="n">
        <v>373.88</v>
      </c>
      <c r="I3868" s="7" t="n">
        <v>56.03</v>
      </c>
      <c r="J3868" s="8" t="n">
        <v>66.7268</v>
      </c>
    </row>
    <row r="3869" customFormat="false" ht="15" hidden="false" customHeight="false" outlineLevel="0" collapsed="false">
      <c r="A3869" s="4" t="n">
        <v>42663</v>
      </c>
      <c r="B3869" s="5" t="n">
        <v>2016</v>
      </c>
      <c r="C3869" s="5" t="n">
        <v>10</v>
      </c>
      <c r="D3869" s="6" t="str">
        <f aca="false">IF(MONTH(A3869)&gt;=4,"FY "&amp;YEAR(A3869)&amp;"-"&amp;RIGHT(YEAR(A3869)+1,2),"FY "&amp;(YEAR(A3869)-1)&amp;"-"&amp;RIGHT(YEAR(A3869),2))</f>
        <v>FY 2016-17</v>
      </c>
      <c r="E3869" s="5" t="s">
        <v>13</v>
      </c>
      <c r="F3869" s="7" t="n">
        <v>4235.93</v>
      </c>
      <c r="G3869" s="7" t="n">
        <v>4531.47</v>
      </c>
      <c r="H3869" s="7" t="n">
        <v>-295.54</v>
      </c>
      <c r="I3869" s="7" t="n">
        <v>-44.3</v>
      </c>
      <c r="J3869" s="8" t="n">
        <v>66.7145</v>
      </c>
    </row>
    <row r="3870" customFormat="false" ht="15" hidden="false" customHeight="false" outlineLevel="0" collapsed="false">
      <c r="A3870" s="4" t="n">
        <v>42664</v>
      </c>
      <c r="B3870" s="5" t="n">
        <v>2016</v>
      </c>
      <c r="C3870" s="5" t="n">
        <v>10</v>
      </c>
      <c r="D3870" s="6" t="str">
        <f aca="false">IF(MONTH(A3870)&gt;=4,"FY "&amp;YEAR(A3870)&amp;"-"&amp;RIGHT(YEAR(A3870)+1,2),"FY "&amp;(YEAR(A3870)-1)&amp;"-"&amp;RIGHT(YEAR(A3870),2))</f>
        <v>FY 2016-17</v>
      </c>
      <c r="E3870" s="5" t="s">
        <v>13</v>
      </c>
      <c r="F3870" s="7" t="n">
        <v>3121.81</v>
      </c>
      <c r="G3870" s="7" t="n">
        <v>2780.64</v>
      </c>
      <c r="H3870" s="7" t="n">
        <v>341.17</v>
      </c>
      <c r="I3870" s="7" t="n">
        <v>51.12</v>
      </c>
      <c r="J3870" s="8" t="n">
        <v>66.7411</v>
      </c>
    </row>
    <row r="3871" customFormat="false" ht="15" hidden="false" customHeight="false" outlineLevel="0" collapsed="false">
      <c r="A3871" s="4" t="n">
        <v>42667</v>
      </c>
      <c r="B3871" s="5" t="n">
        <v>2016</v>
      </c>
      <c r="C3871" s="5" t="n">
        <v>10</v>
      </c>
      <c r="D3871" s="6" t="str">
        <f aca="false">IF(MONTH(A3871)&gt;=4,"FY "&amp;YEAR(A3871)&amp;"-"&amp;RIGHT(YEAR(A3871)+1,2),"FY "&amp;(YEAR(A3871)-1)&amp;"-"&amp;RIGHT(YEAR(A3871),2))</f>
        <v>FY 2016-17</v>
      </c>
      <c r="E3871" s="5" t="s">
        <v>13</v>
      </c>
      <c r="F3871" s="7" t="n">
        <v>3513.2</v>
      </c>
      <c r="G3871" s="7" t="n">
        <v>3735.14</v>
      </c>
      <c r="H3871" s="7" t="n">
        <v>-221.94</v>
      </c>
      <c r="I3871" s="7" t="n">
        <v>-33.18</v>
      </c>
      <c r="J3871" s="8" t="n">
        <v>66.8943</v>
      </c>
    </row>
    <row r="3872" customFormat="false" ht="15" hidden="false" customHeight="false" outlineLevel="0" collapsed="false">
      <c r="A3872" s="4" t="n">
        <v>42668</v>
      </c>
      <c r="B3872" s="5" t="n">
        <v>2016</v>
      </c>
      <c r="C3872" s="5" t="n">
        <v>10</v>
      </c>
      <c r="D3872" s="6" t="str">
        <f aca="false">IF(MONTH(A3872)&gt;=4,"FY "&amp;YEAR(A3872)&amp;"-"&amp;RIGHT(YEAR(A3872)+1,2),"FY "&amp;(YEAR(A3872)-1)&amp;"-"&amp;RIGHT(YEAR(A3872),2))</f>
        <v>FY 2016-17</v>
      </c>
      <c r="E3872" s="5" t="s">
        <v>13</v>
      </c>
      <c r="F3872" s="7" t="n">
        <v>2951.05</v>
      </c>
      <c r="G3872" s="7" t="n">
        <v>3342.96</v>
      </c>
      <c r="H3872" s="7" t="n">
        <v>-391.91</v>
      </c>
      <c r="I3872" s="7" t="n">
        <v>-58.62</v>
      </c>
      <c r="J3872" s="8" t="n">
        <v>66.8625</v>
      </c>
    </row>
    <row r="3873" customFormat="false" ht="15" hidden="false" customHeight="false" outlineLevel="0" collapsed="false">
      <c r="A3873" s="4" t="n">
        <v>42669</v>
      </c>
      <c r="B3873" s="5" t="n">
        <v>2016</v>
      </c>
      <c r="C3873" s="5" t="n">
        <v>10</v>
      </c>
      <c r="D3873" s="6" t="str">
        <f aca="false">IF(MONTH(A3873)&gt;=4,"FY "&amp;YEAR(A3873)&amp;"-"&amp;RIGHT(YEAR(A3873)+1,2),"FY "&amp;(YEAR(A3873)-1)&amp;"-"&amp;RIGHT(YEAR(A3873),2))</f>
        <v>FY 2016-17</v>
      </c>
      <c r="E3873" s="5" t="s">
        <v>13</v>
      </c>
      <c r="F3873" s="7" t="n">
        <v>3555.39</v>
      </c>
      <c r="G3873" s="7" t="n">
        <v>4060.4</v>
      </c>
      <c r="H3873" s="7" t="n">
        <v>-505.01</v>
      </c>
      <c r="I3873" s="7" t="n">
        <v>-75.5</v>
      </c>
      <c r="J3873" s="8" t="n">
        <v>66.8777</v>
      </c>
    </row>
    <row r="3874" customFormat="false" ht="15" hidden="false" customHeight="false" outlineLevel="0" collapsed="false">
      <c r="A3874" s="4" t="n">
        <v>42670</v>
      </c>
      <c r="B3874" s="5" t="n">
        <v>2016</v>
      </c>
      <c r="C3874" s="5" t="n">
        <v>10</v>
      </c>
      <c r="D3874" s="6" t="str">
        <f aca="false">IF(MONTH(A3874)&gt;=4,"FY "&amp;YEAR(A3874)&amp;"-"&amp;RIGHT(YEAR(A3874)+1,2),"FY "&amp;(YEAR(A3874)-1)&amp;"-"&amp;RIGHT(YEAR(A3874),2))</f>
        <v>FY 2016-17</v>
      </c>
      <c r="E3874" s="5" t="s">
        <v>13</v>
      </c>
      <c r="F3874" s="7" t="n">
        <v>3904.79</v>
      </c>
      <c r="G3874" s="7" t="n">
        <v>5417.57</v>
      </c>
      <c r="H3874" s="7" t="n">
        <v>-1512.78</v>
      </c>
      <c r="I3874" s="7" t="n">
        <v>-226.59</v>
      </c>
      <c r="J3874" s="8" t="n">
        <v>66.7621</v>
      </c>
    </row>
    <row r="3875" customFormat="false" ht="15" hidden="false" customHeight="false" outlineLevel="0" collapsed="false">
      <c r="A3875" s="4" t="n">
        <v>42671</v>
      </c>
      <c r="B3875" s="5" t="n">
        <v>2016</v>
      </c>
      <c r="C3875" s="5" t="n">
        <v>10</v>
      </c>
      <c r="D3875" s="6" t="str">
        <f aca="false">IF(MONTH(A3875)&gt;=4,"FY "&amp;YEAR(A3875)&amp;"-"&amp;RIGHT(YEAR(A3875)+1,2),"FY "&amp;(YEAR(A3875)-1)&amp;"-"&amp;RIGHT(YEAR(A3875),2))</f>
        <v>FY 2016-17</v>
      </c>
      <c r="E3875" s="5" t="s">
        <v>13</v>
      </c>
      <c r="F3875" s="7" t="n">
        <v>6222.5</v>
      </c>
      <c r="G3875" s="7" t="n">
        <v>7331.33</v>
      </c>
      <c r="H3875" s="7" t="n">
        <v>-1108.83</v>
      </c>
      <c r="I3875" s="7" t="n">
        <v>-165.78</v>
      </c>
      <c r="J3875" s="8" t="n">
        <v>66.8854</v>
      </c>
    </row>
    <row r="3876" customFormat="false" ht="15" hidden="false" customHeight="false" outlineLevel="0" collapsed="false">
      <c r="A3876" s="4" t="n">
        <v>42675</v>
      </c>
      <c r="B3876" s="5" t="n">
        <v>2016</v>
      </c>
      <c r="C3876" s="5" t="n">
        <v>11</v>
      </c>
      <c r="D3876" s="6" t="str">
        <f aca="false">IF(MONTH(A3876)&gt;=4,"FY "&amp;YEAR(A3876)&amp;"-"&amp;RIGHT(YEAR(A3876)+1,2),"FY "&amp;(YEAR(A3876)-1)&amp;"-"&amp;RIGHT(YEAR(A3876),2))</f>
        <v>FY 2016-17</v>
      </c>
      <c r="E3876" s="5" t="s">
        <v>13</v>
      </c>
      <c r="F3876" s="7" t="n">
        <v>4701.75</v>
      </c>
      <c r="G3876" s="7" t="n">
        <v>5569.44</v>
      </c>
      <c r="H3876" s="7" t="n">
        <v>-867.69</v>
      </c>
      <c r="I3876" s="7" t="n">
        <v>-129.78</v>
      </c>
      <c r="J3876" s="8" t="n">
        <v>66.8566</v>
      </c>
    </row>
    <row r="3877" customFormat="false" ht="15" hidden="false" customHeight="false" outlineLevel="0" collapsed="false">
      <c r="A3877" s="4" t="n">
        <v>42676</v>
      </c>
      <c r="B3877" s="5" t="n">
        <v>2016</v>
      </c>
      <c r="C3877" s="5" t="n">
        <v>11</v>
      </c>
      <c r="D3877" s="6" t="str">
        <f aca="false">IF(MONTH(A3877)&gt;=4,"FY "&amp;YEAR(A3877)&amp;"-"&amp;RIGHT(YEAR(A3877)+1,2),"FY "&amp;(YEAR(A3877)-1)&amp;"-"&amp;RIGHT(YEAR(A3877),2))</f>
        <v>FY 2016-17</v>
      </c>
      <c r="E3877" s="5" t="s">
        <v>13</v>
      </c>
      <c r="F3877" s="7" t="n">
        <v>4930.89</v>
      </c>
      <c r="G3877" s="7" t="n">
        <v>5026.88</v>
      </c>
      <c r="H3877" s="7" t="n">
        <v>-95.99</v>
      </c>
      <c r="I3877" s="7" t="n">
        <v>-14.39</v>
      </c>
      <c r="J3877" s="8" t="n">
        <v>66.714</v>
      </c>
    </row>
    <row r="3878" customFormat="false" ht="15" hidden="false" customHeight="false" outlineLevel="0" collapsed="false">
      <c r="A3878" s="4" t="n">
        <v>42677</v>
      </c>
      <c r="B3878" s="5" t="n">
        <v>2016</v>
      </c>
      <c r="C3878" s="5" t="n">
        <v>11</v>
      </c>
      <c r="D3878" s="6" t="str">
        <f aca="false">IF(MONTH(A3878)&gt;=4,"FY "&amp;YEAR(A3878)&amp;"-"&amp;RIGHT(YEAR(A3878)+1,2),"FY "&amp;(YEAR(A3878)-1)&amp;"-"&amp;RIGHT(YEAR(A3878),2))</f>
        <v>FY 2016-17</v>
      </c>
      <c r="E3878" s="5" t="s">
        <v>13</v>
      </c>
      <c r="F3878" s="7" t="n">
        <v>3695.41</v>
      </c>
      <c r="G3878" s="7" t="n">
        <v>4309.18</v>
      </c>
      <c r="H3878" s="7" t="n">
        <v>-613.77</v>
      </c>
      <c r="I3878" s="7" t="n">
        <v>-91.84</v>
      </c>
      <c r="J3878" s="8" t="n">
        <v>66.8294</v>
      </c>
    </row>
    <row r="3879" customFormat="false" ht="15" hidden="false" customHeight="false" outlineLevel="0" collapsed="false">
      <c r="A3879" s="4" t="n">
        <v>42678</v>
      </c>
      <c r="B3879" s="5" t="n">
        <v>2016</v>
      </c>
      <c r="C3879" s="5" t="n">
        <v>11</v>
      </c>
      <c r="D3879" s="6" t="str">
        <f aca="false">IF(MONTH(A3879)&gt;=4,"FY "&amp;YEAR(A3879)&amp;"-"&amp;RIGHT(YEAR(A3879)+1,2),"FY "&amp;(YEAR(A3879)-1)&amp;"-"&amp;RIGHT(YEAR(A3879),2))</f>
        <v>FY 2016-17</v>
      </c>
      <c r="E3879" s="5" t="s">
        <v>13</v>
      </c>
      <c r="F3879" s="7" t="n">
        <v>3827.03</v>
      </c>
      <c r="G3879" s="7" t="n">
        <v>3754</v>
      </c>
      <c r="H3879" s="7" t="n">
        <v>73.03</v>
      </c>
      <c r="I3879" s="7" t="n">
        <v>10.94</v>
      </c>
      <c r="J3879" s="8" t="n">
        <v>66.6942</v>
      </c>
    </row>
    <row r="3880" customFormat="false" ht="15" hidden="false" customHeight="false" outlineLevel="0" collapsed="false">
      <c r="A3880" s="4" t="n">
        <v>42681</v>
      </c>
      <c r="B3880" s="5" t="n">
        <v>2016</v>
      </c>
      <c r="C3880" s="5" t="n">
        <v>11</v>
      </c>
      <c r="D3880" s="6" t="str">
        <f aca="false">IF(MONTH(A3880)&gt;=4,"FY "&amp;YEAR(A3880)&amp;"-"&amp;RIGHT(YEAR(A3880)+1,2),"FY "&amp;(YEAR(A3880)-1)&amp;"-"&amp;RIGHT(YEAR(A3880),2))</f>
        <v>FY 2016-17</v>
      </c>
      <c r="E3880" s="5" t="s">
        <v>13</v>
      </c>
      <c r="F3880" s="7" t="n">
        <v>5125.38</v>
      </c>
      <c r="G3880" s="7" t="n">
        <v>4632.8</v>
      </c>
      <c r="H3880" s="7" t="n">
        <v>492.58</v>
      </c>
      <c r="I3880" s="7" t="n">
        <v>73.82</v>
      </c>
      <c r="J3880" s="8" t="n">
        <v>66.7219</v>
      </c>
    </row>
    <row r="3881" customFormat="false" ht="15" hidden="false" customHeight="false" outlineLevel="0" collapsed="false">
      <c r="A3881" s="4" t="n">
        <v>42682</v>
      </c>
      <c r="B3881" s="5" t="n">
        <v>2016</v>
      </c>
      <c r="C3881" s="5" t="n">
        <v>11</v>
      </c>
      <c r="D3881" s="6" t="str">
        <f aca="false">IF(MONTH(A3881)&gt;=4,"FY "&amp;YEAR(A3881)&amp;"-"&amp;RIGHT(YEAR(A3881)+1,2),"FY "&amp;(YEAR(A3881)-1)&amp;"-"&amp;RIGHT(YEAR(A3881),2))</f>
        <v>FY 2016-17</v>
      </c>
      <c r="E3881" s="5" t="s">
        <v>13</v>
      </c>
      <c r="F3881" s="7" t="n">
        <v>4281.93</v>
      </c>
      <c r="G3881" s="7" t="n">
        <v>4090.43</v>
      </c>
      <c r="H3881" s="7" t="n">
        <v>191.5</v>
      </c>
      <c r="I3881" s="7" t="n">
        <v>28.7</v>
      </c>
      <c r="J3881" s="8" t="n">
        <v>66.7301</v>
      </c>
    </row>
    <row r="3882" customFormat="false" ht="15" hidden="false" customHeight="false" outlineLevel="0" collapsed="false">
      <c r="A3882" s="4" t="n">
        <v>42683</v>
      </c>
      <c r="B3882" s="5" t="n">
        <v>2016</v>
      </c>
      <c r="C3882" s="5" t="n">
        <v>11</v>
      </c>
      <c r="D3882" s="6" t="str">
        <f aca="false">IF(MONTH(A3882)&gt;=4,"FY "&amp;YEAR(A3882)&amp;"-"&amp;RIGHT(YEAR(A3882)+1,2),"FY "&amp;(YEAR(A3882)-1)&amp;"-"&amp;RIGHT(YEAR(A3882),2))</f>
        <v>FY 2016-17</v>
      </c>
      <c r="E3882" s="5" t="s">
        <v>13</v>
      </c>
      <c r="F3882" s="7" t="n">
        <v>3848</v>
      </c>
      <c r="G3882" s="7" t="n">
        <v>3528.4</v>
      </c>
      <c r="H3882" s="7" t="n">
        <v>319.6</v>
      </c>
      <c r="I3882" s="7" t="n">
        <v>47.91</v>
      </c>
      <c r="J3882" s="8" t="n">
        <v>66.7073</v>
      </c>
    </row>
    <row r="3883" customFormat="false" ht="15" hidden="false" customHeight="false" outlineLevel="0" collapsed="false">
      <c r="A3883" s="4" t="n">
        <v>42684</v>
      </c>
      <c r="B3883" s="5" t="n">
        <v>2016</v>
      </c>
      <c r="C3883" s="5" t="n">
        <v>11</v>
      </c>
      <c r="D3883" s="6" t="str">
        <f aca="false">IF(MONTH(A3883)&gt;=4,"FY "&amp;YEAR(A3883)&amp;"-"&amp;RIGHT(YEAR(A3883)+1,2),"FY "&amp;(YEAR(A3883)-1)&amp;"-"&amp;RIGHT(YEAR(A3883),2))</f>
        <v>FY 2016-17</v>
      </c>
      <c r="E3883" s="5" t="s">
        <v>13</v>
      </c>
      <c r="F3883" s="7" t="n">
        <v>5175.86</v>
      </c>
      <c r="G3883" s="7" t="n">
        <v>7220.38</v>
      </c>
      <c r="H3883" s="7" t="n">
        <v>-2044.52</v>
      </c>
      <c r="I3883" s="7" t="n">
        <v>-306.08</v>
      </c>
      <c r="J3883" s="8" t="n">
        <v>66.7968</v>
      </c>
    </row>
    <row r="3884" customFormat="false" ht="15" hidden="false" customHeight="false" outlineLevel="0" collapsed="false">
      <c r="A3884" s="4" t="n">
        <v>42685</v>
      </c>
      <c r="B3884" s="5" t="n">
        <v>2016</v>
      </c>
      <c r="C3884" s="5" t="n">
        <v>11</v>
      </c>
      <c r="D3884" s="6" t="str">
        <f aca="false">IF(MONTH(A3884)&gt;=4,"FY "&amp;YEAR(A3884)&amp;"-"&amp;RIGHT(YEAR(A3884)+1,2),"FY "&amp;(YEAR(A3884)-1)&amp;"-"&amp;RIGHT(YEAR(A3884),2))</f>
        <v>FY 2016-17</v>
      </c>
      <c r="E3884" s="5" t="s">
        <v>13</v>
      </c>
      <c r="F3884" s="7" t="n">
        <v>5667.07</v>
      </c>
      <c r="G3884" s="7" t="n">
        <v>6296.94</v>
      </c>
      <c r="H3884" s="7" t="n">
        <v>-629.87</v>
      </c>
      <c r="I3884" s="7" t="n">
        <v>-94.82</v>
      </c>
      <c r="J3884" s="8" t="n">
        <v>66.4273</v>
      </c>
    </row>
    <row r="3885" customFormat="false" ht="15" hidden="false" customHeight="false" outlineLevel="0" collapsed="false">
      <c r="A3885" s="4" t="n">
        <v>42689</v>
      </c>
      <c r="B3885" s="5" t="n">
        <v>2016</v>
      </c>
      <c r="C3885" s="5" t="n">
        <v>11</v>
      </c>
      <c r="D3885" s="6" t="str">
        <f aca="false">IF(MONTH(A3885)&gt;=4,"FY "&amp;YEAR(A3885)&amp;"-"&amp;RIGHT(YEAR(A3885)+1,2),"FY "&amp;(YEAR(A3885)-1)&amp;"-"&amp;RIGHT(YEAR(A3885),2))</f>
        <v>FY 2016-17</v>
      </c>
      <c r="E3885" s="5" t="s">
        <v>13</v>
      </c>
      <c r="F3885" s="7" t="n">
        <v>5106.18</v>
      </c>
      <c r="G3885" s="7" t="n">
        <v>6538.52</v>
      </c>
      <c r="H3885" s="7" t="n">
        <v>-1432.34</v>
      </c>
      <c r="I3885" s="7" t="n">
        <v>-213.69</v>
      </c>
      <c r="J3885" s="8" t="n">
        <v>67.0292</v>
      </c>
    </row>
    <row r="3886" customFormat="false" ht="15" hidden="false" customHeight="false" outlineLevel="0" collapsed="false">
      <c r="A3886" s="4" t="n">
        <v>42690</v>
      </c>
      <c r="B3886" s="5" t="n">
        <v>2016</v>
      </c>
      <c r="C3886" s="5" t="n">
        <v>11</v>
      </c>
      <c r="D3886" s="6" t="str">
        <f aca="false">IF(MONTH(A3886)&gt;=4,"FY "&amp;YEAR(A3886)&amp;"-"&amp;RIGHT(YEAR(A3886)+1,2),"FY "&amp;(YEAR(A3886)-1)&amp;"-"&amp;RIGHT(YEAR(A3886),2))</f>
        <v>FY 2016-17</v>
      </c>
      <c r="E3886" s="5" t="s">
        <v>13</v>
      </c>
      <c r="F3886" s="7" t="n">
        <v>9013.48</v>
      </c>
      <c r="G3886" s="7" t="n">
        <v>11339.18</v>
      </c>
      <c r="H3886" s="7" t="n">
        <v>-2325.7</v>
      </c>
      <c r="I3886" s="7" t="n">
        <v>-343.43</v>
      </c>
      <c r="J3886" s="8" t="n">
        <v>67.7173</v>
      </c>
    </row>
    <row r="3887" customFormat="false" ht="15" hidden="false" customHeight="false" outlineLevel="0" collapsed="false">
      <c r="A3887" s="4" t="n">
        <v>42691</v>
      </c>
      <c r="B3887" s="5" t="n">
        <v>2016</v>
      </c>
      <c r="C3887" s="5" t="n">
        <v>11</v>
      </c>
      <c r="D3887" s="6" t="str">
        <f aca="false">IF(MONTH(A3887)&gt;=4,"FY "&amp;YEAR(A3887)&amp;"-"&amp;RIGHT(YEAR(A3887)+1,2),"FY "&amp;(YEAR(A3887)-1)&amp;"-"&amp;RIGHT(YEAR(A3887),2))</f>
        <v>FY 2016-17</v>
      </c>
      <c r="E3887" s="5" t="s">
        <v>13</v>
      </c>
      <c r="F3887" s="7" t="n">
        <v>7361.02</v>
      </c>
      <c r="G3887" s="7" t="n">
        <v>9321.27</v>
      </c>
      <c r="H3887" s="7" t="n">
        <v>-1960.25</v>
      </c>
      <c r="I3887" s="7" t="n">
        <v>-289.22</v>
      </c>
      <c r="J3887" s="8" t="n">
        <v>67.7791</v>
      </c>
    </row>
    <row r="3888" customFormat="false" ht="15" hidden="false" customHeight="false" outlineLevel="0" collapsed="false">
      <c r="A3888" s="4" t="n">
        <v>42692</v>
      </c>
      <c r="B3888" s="5" t="n">
        <v>2016</v>
      </c>
      <c r="C3888" s="5" t="n">
        <v>11</v>
      </c>
      <c r="D3888" s="6" t="str">
        <f aca="false">IF(MONTH(A3888)&gt;=4,"FY "&amp;YEAR(A3888)&amp;"-"&amp;RIGHT(YEAR(A3888)+1,2),"FY "&amp;(YEAR(A3888)-1)&amp;"-"&amp;RIGHT(YEAR(A3888),2))</f>
        <v>FY 2016-17</v>
      </c>
      <c r="E3888" s="5" t="s">
        <v>13</v>
      </c>
      <c r="F3888" s="7" t="n">
        <v>4593.92</v>
      </c>
      <c r="G3888" s="7" t="n">
        <v>5541.74</v>
      </c>
      <c r="H3888" s="7" t="n">
        <v>-947.82</v>
      </c>
      <c r="I3888" s="7" t="n">
        <v>-139.57</v>
      </c>
      <c r="J3888" s="8" t="n">
        <v>67.9106</v>
      </c>
    </row>
    <row r="3889" customFormat="false" ht="15" hidden="false" customHeight="false" outlineLevel="0" collapsed="false">
      <c r="A3889" s="4" t="n">
        <v>42695</v>
      </c>
      <c r="B3889" s="5" t="n">
        <v>2016</v>
      </c>
      <c r="C3889" s="5" t="n">
        <v>11</v>
      </c>
      <c r="D3889" s="6" t="str">
        <f aca="false">IF(MONTH(A3889)&gt;=4,"FY "&amp;YEAR(A3889)&amp;"-"&amp;RIGHT(YEAR(A3889)+1,2),"FY "&amp;(YEAR(A3889)-1)&amp;"-"&amp;RIGHT(YEAR(A3889),2))</f>
        <v>FY 2016-17</v>
      </c>
      <c r="E3889" s="5" t="s">
        <v>13</v>
      </c>
      <c r="F3889" s="7" t="n">
        <v>4183.1</v>
      </c>
      <c r="G3889" s="7" t="n">
        <v>5056.21</v>
      </c>
      <c r="H3889" s="7" t="n">
        <v>-873.11</v>
      </c>
      <c r="I3889" s="7" t="n">
        <v>-128.22</v>
      </c>
      <c r="J3889" s="8" t="n">
        <v>68.0937</v>
      </c>
    </row>
    <row r="3890" customFormat="false" ht="15" hidden="false" customHeight="false" outlineLevel="0" collapsed="false">
      <c r="A3890" s="4" t="n">
        <v>42696</v>
      </c>
      <c r="B3890" s="5" t="n">
        <v>2016</v>
      </c>
      <c r="C3890" s="5" t="n">
        <v>11</v>
      </c>
      <c r="D3890" s="6" t="str">
        <f aca="false">IF(MONTH(A3890)&gt;=4,"FY "&amp;YEAR(A3890)&amp;"-"&amp;RIGHT(YEAR(A3890)+1,2),"FY "&amp;(YEAR(A3890)-1)&amp;"-"&amp;RIGHT(YEAR(A3890),2))</f>
        <v>FY 2016-17</v>
      </c>
      <c r="E3890" s="5" t="s">
        <v>13</v>
      </c>
      <c r="F3890" s="7" t="n">
        <v>4356.18</v>
      </c>
      <c r="G3890" s="7" t="n">
        <v>5597.19</v>
      </c>
      <c r="H3890" s="7" t="n">
        <v>-1241.01</v>
      </c>
      <c r="I3890" s="7" t="n">
        <v>-181.82</v>
      </c>
      <c r="J3890" s="8" t="n">
        <v>68.2575</v>
      </c>
    </row>
    <row r="3891" customFormat="false" ht="15" hidden="false" customHeight="false" outlineLevel="0" collapsed="false">
      <c r="A3891" s="4" t="n">
        <v>42697</v>
      </c>
      <c r="B3891" s="5" t="n">
        <v>2016</v>
      </c>
      <c r="C3891" s="5" t="n">
        <v>11</v>
      </c>
      <c r="D3891" s="6" t="str">
        <f aca="false">IF(MONTH(A3891)&gt;=4,"FY "&amp;YEAR(A3891)&amp;"-"&amp;RIGHT(YEAR(A3891)+1,2),"FY "&amp;(YEAR(A3891)-1)&amp;"-"&amp;RIGHT(YEAR(A3891),2))</f>
        <v>FY 2016-17</v>
      </c>
      <c r="E3891" s="5" t="s">
        <v>13</v>
      </c>
      <c r="F3891" s="7" t="n">
        <v>4447.76</v>
      </c>
      <c r="G3891" s="7" t="n">
        <v>5122.36</v>
      </c>
      <c r="H3891" s="7" t="n">
        <v>-674.6</v>
      </c>
      <c r="I3891" s="7" t="n">
        <v>-98.87</v>
      </c>
      <c r="J3891" s="8" t="n">
        <v>68.2317</v>
      </c>
    </row>
    <row r="3892" customFormat="false" ht="15" hidden="false" customHeight="false" outlineLevel="0" collapsed="false">
      <c r="A3892" s="4" t="n">
        <v>42698</v>
      </c>
      <c r="B3892" s="5" t="n">
        <v>2016</v>
      </c>
      <c r="C3892" s="5" t="n">
        <v>11</v>
      </c>
      <c r="D3892" s="6" t="str">
        <f aca="false">IF(MONTH(A3892)&gt;=4,"FY "&amp;YEAR(A3892)&amp;"-"&amp;RIGHT(YEAR(A3892)+1,2),"FY "&amp;(YEAR(A3892)-1)&amp;"-"&amp;RIGHT(YEAR(A3892),2))</f>
        <v>FY 2016-17</v>
      </c>
      <c r="E3892" s="5" t="s">
        <v>13</v>
      </c>
      <c r="F3892" s="7" t="n">
        <v>4235.62</v>
      </c>
      <c r="G3892" s="7" t="n">
        <v>5330.72</v>
      </c>
      <c r="H3892" s="7" t="n">
        <v>-1095.1</v>
      </c>
      <c r="I3892" s="7" t="n">
        <v>-159.92</v>
      </c>
      <c r="J3892" s="8" t="n">
        <v>68.4772</v>
      </c>
    </row>
    <row r="3893" customFormat="false" ht="15" hidden="false" customHeight="false" outlineLevel="0" collapsed="false">
      <c r="A3893" s="4" t="n">
        <v>42699</v>
      </c>
      <c r="B3893" s="5" t="n">
        <v>2016</v>
      </c>
      <c r="C3893" s="5" t="n">
        <v>11</v>
      </c>
      <c r="D3893" s="6" t="str">
        <f aca="false">IF(MONTH(A3893)&gt;=4,"FY "&amp;YEAR(A3893)&amp;"-"&amp;RIGHT(YEAR(A3893)+1,2),"FY "&amp;(YEAR(A3893)-1)&amp;"-"&amp;RIGHT(YEAR(A3893),2))</f>
        <v>FY 2016-17</v>
      </c>
      <c r="E3893" s="5" t="s">
        <v>13</v>
      </c>
      <c r="F3893" s="7" t="n">
        <v>6179.41</v>
      </c>
      <c r="G3893" s="7" t="n">
        <v>8217.71</v>
      </c>
      <c r="H3893" s="7" t="n">
        <v>-2038.3</v>
      </c>
      <c r="I3893" s="7" t="n">
        <v>-296.89</v>
      </c>
      <c r="J3893" s="8" t="n">
        <v>68.656</v>
      </c>
    </row>
    <row r="3894" customFormat="false" ht="15" hidden="false" customHeight="false" outlineLevel="0" collapsed="false">
      <c r="A3894" s="4" t="n">
        <v>42702</v>
      </c>
      <c r="B3894" s="5" t="n">
        <v>2016</v>
      </c>
      <c r="C3894" s="5" t="n">
        <v>11</v>
      </c>
      <c r="D3894" s="6" t="str">
        <f aca="false">IF(MONTH(A3894)&gt;=4,"FY "&amp;YEAR(A3894)&amp;"-"&amp;RIGHT(YEAR(A3894)+1,2),"FY "&amp;(YEAR(A3894)-1)&amp;"-"&amp;RIGHT(YEAR(A3894),2))</f>
        <v>FY 2016-17</v>
      </c>
      <c r="E3894" s="5" t="s">
        <v>13</v>
      </c>
      <c r="F3894" s="7" t="n">
        <v>3770.32</v>
      </c>
      <c r="G3894" s="7" t="n">
        <v>4231.61</v>
      </c>
      <c r="H3894" s="7" t="n">
        <v>-461.29</v>
      </c>
      <c r="I3894" s="7" t="n">
        <v>-67.38</v>
      </c>
      <c r="J3894" s="8" t="n">
        <v>68.4626</v>
      </c>
    </row>
    <row r="3895" customFormat="false" ht="15" hidden="false" customHeight="false" outlineLevel="0" collapsed="false">
      <c r="A3895" s="4" t="n">
        <v>42703</v>
      </c>
      <c r="B3895" s="5" t="n">
        <v>2016</v>
      </c>
      <c r="C3895" s="5" t="n">
        <v>11</v>
      </c>
      <c r="D3895" s="6" t="str">
        <f aca="false">IF(MONTH(A3895)&gt;=4,"FY "&amp;YEAR(A3895)&amp;"-"&amp;RIGHT(YEAR(A3895)+1,2),"FY "&amp;(YEAR(A3895)-1)&amp;"-"&amp;RIGHT(YEAR(A3895),2))</f>
        <v>FY 2016-17</v>
      </c>
      <c r="E3895" s="5" t="s">
        <v>13</v>
      </c>
      <c r="F3895" s="7" t="n">
        <v>4037.25</v>
      </c>
      <c r="G3895" s="7" t="n">
        <v>5404.1</v>
      </c>
      <c r="H3895" s="7" t="n">
        <v>-1366.85</v>
      </c>
      <c r="I3895" s="7" t="n">
        <v>-198.89</v>
      </c>
      <c r="J3895" s="8" t="n">
        <v>68.7235</v>
      </c>
    </row>
    <row r="3896" customFormat="false" ht="15" hidden="false" customHeight="false" outlineLevel="0" collapsed="false">
      <c r="A3896" s="4" t="n">
        <v>42704</v>
      </c>
      <c r="B3896" s="5" t="n">
        <v>2016</v>
      </c>
      <c r="C3896" s="5" t="n">
        <v>11</v>
      </c>
      <c r="D3896" s="6" t="str">
        <f aca="false">IF(MONTH(A3896)&gt;=4,"FY "&amp;YEAR(A3896)&amp;"-"&amp;RIGHT(YEAR(A3896)+1,2),"FY "&amp;(YEAR(A3896)-1)&amp;"-"&amp;RIGHT(YEAR(A3896),2))</f>
        <v>FY 2016-17</v>
      </c>
      <c r="E3896" s="5" t="s">
        <v>13</v>
      </c>
      <c r="F3896" s="7" t="n">
        <v>4715.12</v>
      </c>
      <c r="G3896" s="7" t="n">
        <v>5367.87</v>
      </c>
      <c r="H3896" s="7" t="n">
        <v>-652.75</v>
      </c>
      <c r="I3896" s="7" t="n">
        <v>-95.08</v>
      </c>
      <c r="J3896" s="8" t="n">
        <v>68.6535</v>
      </c>
    </row>
    <row r="3897" customFormat="false" ht="15" hidden="false" customHeight="false" outlineLevel="0" collapsed="false">
      <c r="A3897" s="4" t="n">
        <v>42705</v>
      </c>
      <c r="B3897" s="5" t="n">
        <v>2016</v>
      </c>
      <c r="C3897" s="5" t="n">
        <v>12</v>
      </c>
      <c r="D3897" s="6" t="str">
        <f aca="false">IF(MONTH(A3897)&gt;=4,"FY "&amp;YEAR(A3897)&amp;"-"&amp;RIGHT(YEAR(A3897)+1,2),"FY "&amp;(YEAR(A3897)-1)&amp;"-"&amp;RIGHT(YEAR(A3897),2))</f>
        <v>FY 2016-17</v>
      </c>
      <c r="E3897" s="5" t="s">
        <v>13</v>
      </c>
      <c r="F3897" s="7" t="n">
        <v>14573.16</v>
      </c>
      <c r="G3897" s="7" t="n">
        <v>14933.55</v>
      </c>
      <c r="H3897" s="7" t="n">
        <v>-360.39</v>
      </c>
      <c r="I3897" s="7" t="n">
        <v>-52.59</v>
      </c>
      <c r="J3897" s="8" t="n">
        <v>68.526</v>
      </c>
    </row>
    <row r="3898" customFormat="false" ht="15" hidden="false" customHeight="false" outlineLevel="0" collapsed="false">
      <c r="A3898" s="4" t="n">
        <v>42706</v>
      </c>
      <c r="B3898" s="5" t="n">
        <v>2016</v>
      </c>
      <c r="C3898" s="5" t="n">
        <v>12</v>
      </c>
      <c r="D3898" s="6" t="str">
        <f aca="false">IF(MONTH(A3898)&gt;=4,"FY "&amp;YEAR(A3898)&amp;"-"&amp;RIGHT(YEAR(A3898)+1,2),"FY "&amp;(YEAR(A3898)-1)&amp;"-"&amp;RIGHT(YEAR(A3898),2))</f>
        <v>FY 2016-17</v>
      </c>
      <c r="E3898" s="5" t="s">
        <v>13</v>
      </c>
      <c r="F3898" s="7" t="n">
        <v>3503.91</v>
      </c>
      <c r="G3898" s="7" t="n">
        <v>3904.95</v>
      </c>
      <c r="H3898" s="7" t="n">
        <v>-401.04</v>
      </c>
      <c r="I3898" s="7" t="n">
        <v>-58.65</v>
      </c>
      <c r="J3898" s="8" t="n">
        <v>68.3734</v>
      </c>
    </row>
    <row r="3899" customFormat="false" ht="15" hidden="false" customHeight="false" outlineLevel="0" collapsed="false">
      <c r="A3899" s="4" t="n">
        <v>42709</v>
      </c>
      <c r="B3899" s="5" t="n">
        <v>2016</v>
      </c>
      <c r="C3899" s="5" t="n">
        <v>12</v>
      </c>
      <c r="D3899" s="6" t="str">
        <f aca="false">IF(MONTH(A3899)&gt;=4,"FY "&amp;YEAR(A3899)&amp;"-"&amp;RIGHT(YEAR(A3899)+1,2),"FY "&amp;(YEAR(A3899)-1)&amp;"-"&amp;RIGHT(YEAR(A3899),2))</f>
        <v>FY 2016-17</v>
      </c>
      <c r="E3899" s="5" t="s">
        <v>13</v>
      </c>
      <c r="F3899" s="7" t="n">
        <v>4114.53</v>
      </c>
      <c r="G3899" s="7" t="n">
        <v>4239.78</v>
      </c>
      <c r="H3899" s="7" t="n">
        <v>-125.25</v>
      </c>
      <c r="I3899" s="7" t="n">
        <v>-18.32</v>
      </c>
      <c r="J3899" s="8" t="n">
        <v>68.3689</v>
      </c>
    </row>
    <row r="3900" customFormat="false" ht="15" hidden="false" customHeight="false" outlineLevel="0" collapsed="false">
      <c r="A3900" s="4" t="n">
        <v>42710</v>
      </c>
      <c r="B3900" s="5" t="n">
        <v>2016</v>
      </c>
      <c r="C3900" s="5" t="n">
        <v>12</v>
      </c>
      <c r="D3900" s="6" t="str">
        <f aca="false">IF(MONTH(A3900)&gt;=4,"FY "&amp;YEAR(A3900)&amp;"-"&amp;RIGHT(YEAR(A3900)+1,2),"FY "&amp;(YEAR(A3900)-1)&amp;"-"&amp;RIGHT(YEAR(A3900),2))</f>
        <v>FY 2016-17</v>
      </c>
      <c r="E3900" s="5" t="s">
        <v>13</v>
      </c>
      <c r="F3900" s="7" t="n">
        <v>3386.98</v>
      </c>
      <c r="G3900" s="7" t="n">
        <v>3665.53</v>
      </c>
      <c r="H3900" s="7" t="n">
        <v>-278.55</v>
      </c>
      <c r="I3900" s="7" t="n">
        <v>-40.85</v>
      </c>
      <c r="J3900" s="8" t="n">
        <v>68.1703</v>
      </c>
    </row>
    <row r="3901" customFormat="false" ht="15" hidden="false" customHeight="false" outlineLevel="0" collapsed="false">
      <c r="A3901" s="4" t="n">
        <v>42711</v>
      </c>
      <c r="B3901" s="5" t="n">
        <v>2016</v>
      </c>
      <c r="C3901" s="5" t="n">
        <v>12</v>
      </c>
      <c r="D3901" s="6" t="str">
        <f aca="false">IF(MONTH(A3901)&gt;=4,"FY "&amp;YEAR(A3901)&amp;"-"&amp;RIGHT(YEAR(A3901)+1,2),"FY "&amp;(YEAR(A3901)-1)&amp;"-"&amp;RIGHT(YEAR(A3901),2))</f>
        <v>FY 2016-17</v>
      </c>
      <c r="E3901" s="5" t="s">
        <v>13</v>
      </c>
      <c r="F3901" s="7" t="n">
        <v>3162.24</v>
      </c>
      <c r="G3901" s="7" t="n">
        <v>2956.05</v>
      </c>
      <c r="H3901" s="7" t="n">
        <v>206.19</v>
      </c>
      <c r="I3901" s="7" t="n">
        <v>30.3</v>
      </c>
      <c r="J3901" s="8" t="n">
        <v>68.0322</v>
      </c>
    </row>
    <row r="3902" customFormat="false" ht="15" hidden="false" customHeight="false" outlineLevel="0" collapsed="false">
      <c r="A3902" s="4" t="n">
        <v>42712</v>
      </c>
      <c r="B3902" s="5" t="n">
        <v>2016</v>
      </c>
      <c r="C3902" s="5" t="n">
        <v>12</v>
      </c>
      <c r="D3902" s="6" t="str">
        <f aca="false">IF(MONTH(A3902)&gt;=4,"FY "&amp;YEAR(A3902)&amp;"-"&amp;RIGHT(YEAR(A3902)+1,2),"FY "&amp;(YEAR(A3902)-1)&amp;"-"&amp;RIGHT(YEAR(A3902),2))</f>
        <v>FY 2016-17</v>
      </c>
      <c r="E3902" s="5" t="s">
        <v>13</v>
      </c>
      <c r="F3902" s="7" t="n">
        <v>4094.57</v>
      </c>
      <c r="G3902" s="7" t="n">
        <v>3740.17</v>
      </c>
      <c r="H3902" s="7" t="n">
        <v>354.4</v>
      </c>
      <c r="I3902" s="7" t="n">
        <v>52.22</v>
      </c>
      <c r="J3902" s="8" t="n">
        <v>67.8707</v>
      </c>
    </row>
    <row r="3903" customFormat="false" ht="15" hidden="false" customHeight="false" outlineLevel="0" collapsed="false">
      <c r="A3903" s="4" t="n">
        <v>42713</v>
      </c>
      <c r="B3903" s="5" t="n">
        <v>2016</v>
      </c>
      <c r="C3903" s="5" t="n">
        <v>12</v>
      </c>
      <c r="D3903" s="6" t="str">
        <f aca="false">IF(MONTH(A3903)&gt;=4,"FY "&amp;YEAR(A3903)&amp;"-"&amp;RIGHT(YEAR(A3903)+1,2),"FY "&amp;(YEAR(A3903)-1)&amp;"-"&amp;RIGHT(YEAR(A3903),2))</f>
        <v>FY 2016-17</v>
      </c>
      <c r="E3903" s="5" t="s">
        <v>13</v>
      </c>
      <c r="F3903" s="7" t="n">
        <v>4352.68</v>
      </c>
      <c r="G3903" s="7" t="n">
        <v>3609.5</v>
      </c>
      <c r="H3903" s="7" t="n">
        <v>743.18</v>
      </c>
      <c r="I3903" s="7" t="n">
        <v>110.21</v>
      </c>
      <c r="J3903" s="8" t="n">
        <v>67.4325</v>
      </c>
    </row>
    <row r="3904" customFormat="false" ht="15" hidden="false" customHeight="false" outlineLevel="0" collapsed="false">
      <c r="A3904" s="4" t="n">
        <v>42717</v>
      </c>
      <c r="B3904" s="5" t="n">
        <v>2016</v>
      </c>
      <c r="C3904" s="5" t="n">
        <v>12</v>
      </c>
      <c r="D3904" s="6" t="str">
        <f aca="false">IF(MONTH(A3904)&gt;=4,"FY "&amp;YEAR(A3904)&amp;"-"&amp;RIGHT(YEAR(A3904)+1,2),"FY "&amp;(YEAR(A3904)-1)&amp;"-"&amp;RIGHT(YEAR(A3904),2))</f>
        <v>FY 2016-17</v>
      </c>
      <c r="E3904" s="5" t="s">
        <v>13</v>
      </c>
      <c r="F3904" s="7" t="n">
        <v>6379.87</v>
      </c>
      <c r="G3904" s="7" t="n">
        <v>6045.84</v>
      </c>
      <c r="H3904" s="7" t="n">
        <v>334.03</v>
      </c>
      <c r="I3904" s="7" t="n">
        <v>49.42</v>
      </c>
      <c r="J3904" s="8" t="n">
        <v>67.584</v>
      </c>
    </row>
    <row r="3905" customFormat="false" ht="15" hidden="false" customHeight="false" outlineLevel="0" collapsed="false">
      <c r="A3905" s="4" t="n">
        <v>42718</v>
      </c>
      <c r="B3905" s="5" t="n">
        <v>2016</v>
      </c>
      <c r="C3905" s="5" t="n">
        <v>12</v>
      </c>
      <c r="D3905" s="6" t="str">
        <f aca="false">IF(MONTH(A3905)&gt;=4,"FY "&amp;YEAR(A3905)&amp;"-"&amp;RIGHT(YEAR(A3905)+1,2),"FY "&amp;(YEAR(A3905)-1)&amp;"-"&amp;RIGHT(YEAR(A3905),2))</f>
        <v>FY 2016-17</v>
      </c>
      <c r="E3905" s="5" t="s">
        <v>13</v>
      </c>
      <c r="F3905" s="7" t="n">
        <v>3992.73</v>
      </c>
      <c r="G3905" s="7" t="n">
        <v>4724.59</v>
      </c>
      <c r="H3905" s="7" t="n">
        <v>-731.86</v>
      </c>
      <c r="I3905" s="7" t="n">
        <v>-108.44</v>
      </c>
      <c r="J3905" s="8" t="n">
        <v>67.4867</v>
      </c>
    </row>
    <row r="3906" customFormat="false" ht="15" hidden="false" customHeight="false" outlineLevel="0" collapsed="false">
      <c r="A3906" s="4" t="n">
        <v>42719</v>
      </c>
      <c r="B3906" s="5" t="n">
        <v>2016</v>
      </c>
      <c r="C3906" s="5" t="n">
        <v>12</v>
      </c>
      <c r="D3906" s="6" t="str">
        <f aca="false">IF(MONTH(A3906)&gt;=4,"FY "&amp;YEAR(A3906)&amp;"-"&amp;RIGHT(YEAR(A3906)+1,2),"FY "&amp;(YEAR(A3906)-1)&amp;"-"&amp;RIGHT(YEAR(A3906),2))</f>
        <v>FY 2016-17</v>
      </c>
      <c r="E3906" s="5" t="s">
        <v>13</v>
      </c>
      <c r="F3906" s="7" t="n">
        <v>4295.79</v>
      </c>
      <c r="G3906" s="7" t="n">
        <v>4772.86</v>
      </c>
      <c r="H3906" s="7" t="n">
        <v>-477.07</v>
      </c>
      <c r="I3906" s="7" t="n">
        <v>-70.61</v>
      </c>
      <c r="J3906" s="8" t="n">
        <v>67.5604</v>
      </c>
    </row>
    <row r="3907" customFormat="false" ht="15" hidden="false" customHeight="false" outlineLevel="0" collapsed="false">
      <c r="A3907" s="4" t="n">
        <v>42720</v>
      </c>
      <c r="B3907" s="5" t="n">
        <v>2016</v>
      </c>
      <c r="C3907" s="5" t="n">
        <v>12</v>
      </c>
      <c r="D3907" s="6" t="str">
        <f aca="false">IF(MONTH(A3907)&gt;=4,"FY "&amp;YEAR(A3907)&amp;"-"&amp;RIGHT(YEAR(A3907)+1,2),"FY "&amp;(YEAR(A3907)-1)&amp;"-"&amp;RIGHT(YEAR(A3907),2))</f>
        <v>FY 2016-17</v>
      </c>
      <c r="E3907" s="5" t="s">
        <v>13</v>
      </c>
      <c r="F3907" s="7" t="n">
        <v>3978.44</v>
      </c>
      <c r="G3907" s="7" t="n">
        <v>4384.1</v>
      </c>
      <c r="H3907" s="7" t="n">
        <v>-405.66</v>
      </c>
      <c r="I3907" s="7" t="n">
        <v>-59.83</v>
      </c>
      <c r="J3907" s="8" t="n">
        <v>67.7994</v>
      </c>
    </row>
    <row r="3908" customFormat="false" ht="15" hidden="false" customHeight="false" outlineLevel="0" collapsed="false">
      <c r="A3908" s="4" t="n">
        <v>42723</v>
      </c>
      <c r="B3908" s="5" t="n">
        <v>2016</v>
      </c>
      <c r="C3908" s="5" t="n">
        <v>12</v>
      </c>
      <c r="D3908" s="6" t="str">
        <f aca="false">IF(MONTH(A3908)&gt;=4,"FY "&amp;YEAR(A3908)&amp;"-"&amp;RIGHT(YEAR(A3908)+1,2),"FY "&amp;(YEAR(A3908)-1)&amp;"-"&amp;RIGHT(YEAR(A3908),2))</f>
        <v>FY 2016-17</v>
      </c>
      <c r="E3908" s="5" t="s">
        <v>13</v>
      </c>
      <c r="F3908" s="7" t="n">
        <v>7138.05</v>
      </c>
      <c r="G3908" s="7" t="n">
        <v>6883.19</v>
      </c>
      <c r="H3908" s="7" t="n">
        <v>254.86</v>
      </c>
      <c r="I3908" s="7" t="n">
        <v>37.6</v>
      </c>
      <c r="J3908" s="8" t="n">
        <v>67.7777</v>
      </c>
    </row>
    <row r="3909" customFormat="false" ht="15" hidden="false" customHeight="false" outlineLevel="0" collapsed="false">
      <c r="A3909" s="4" t="n">
        <v>42724</v>
      </c>
      <c r="B3909" s="5" t="n">
        <v>2016</v>
      </c>
      <c r="C3909" s="5" t="n">
        <v>12</v>
      </c>
      <c r="D3909" s="6" t="str">
        <f aca="false">IF(MONTH(A3909)&gt;=4,"FY "&amp;YEAR(A3909)&amp;"-"&amp;RIGHT(YEAR(A3909)+1,2),"FY "&amp;(YEAR(A3909)-1)&amp;"-"&amp;RIGHT(YEAR(A3909),2))</f>
        <v>FY 2016-17</v>
      </c>
      <c r="E3909" s="5" t="s">
        <v>13</v>
      </c>
      <c r="F3909" s="7" t="n">
        <v>3086.53</v>
      </c>
      <c r="G3909" s="7" t="n">
        <v>3640.59</v>
      </c>
      <c r="H3909" s="7" t="n">
        <v>-554.06</v>
      </c>
      <c r="I3909" s="7" t="n">
        <v>-81.81</v>
      </c>
      <c r="J3909" s="8" t="n">
        <v>67.7262</v>
      </c>
    </row>
    <row r="3910" customFormat="false" ht="15" hidden="false" customHeight="false" outlineLevel="0" collapsed="false">
      <c r="A3910" s="4" t="n">
        <v>42725</v>
      </c>
      <c r="B3910" s="5" t="n">
        <v>2016</v>
      </c>
      <c r="C3910" s="5" t="n">
        <v>12</v>
      </c>
      <c r="D3910" s="6" t="str">
        <f aca="false">IF(MONTH(A3910)&gt;=4,"FY "&amp;YEAR(A3910)&amp;"-"&amp;RIGHT(YEAR(A3910)+1,2),"FY "&amp;(YEAR(A3910)-1)&amp;"-"&amp;RIGHT(YEAR(A3910),2))</f>
        <v>FY 2016-17</v>
      </c>
      <c r="E3910" s="5" t="s">
        <v>13</v>
      </c>
      <c r="F3910" s="7" t="n">
        <v>3288.88</v>
      </c>
      <c r="G3910" s="7" t="n">
        <v>3910.25</v>
      </c>
      <c r="H3910" s="7" t="n">
        <v>-621.37</v>
      </c>
      <c r="I3910" s="7" t="n">
        <v>-91.52</v>
      </c>
      <c r="J3910" s="8" t="n">
        <v>67.8954</v>
      </c>
    </row>
    <row r="3911" customFormat="false" ht="15" hidden="false" customHeight="false" outlineLevel="0" collapsed="false">
      <c r="A3911" s="4" t="n">
        <v>42726</v>
      </c>
      <c r="B3911" s="5" t="n">
        <v>2016</v>
      </c>
      <c r="C3911" s="5" t="n">
        <v>12</v>
      </c>
      <c r="D3911" s="6" t="str">
        <f aca="false">IF(MONTH(A3911)&gt;=4,"FY "&amp;YEAR(A3911)&amp;"-"&amp;RIGHT(YEAR(A3911)+1,2),"FY "&amp;(YEAR(A3911)-1)&amp;"-"&amp;RIGHT(YEAR(A3911),2))</f>
        <v>FY 2016-17</v>
      </c>
      <c r="E3911" s="5" t="s">
        <v>13</v>
      </c>
      <c r="F3911" s="7" t="n">
        <v>3622.73</v>
      </c>
      <c r="G3911" s="7" t="n">
        <v>4730.88</v>
      </c>
      <c r="H3911" s="7" t="n">
        <v>-1108.15</v>
      </c>
      <c r="I3911" s="7" t="n">
        <v>-163.27</v>
      </c>
      <c r="J3911" s="8" t="n">
        <v>67.8724</v>
      </c>
    </row>
    <row r="3912" customFormat="false" ht="15" hidden="false" customHeight="false" outlineLevel="0" collapsed="false">
      <c r="A3912" s="4" t="n">
        <v>42727</v>
      </c>
      <c r="B3912" s="5" t="n">
        <v>2016</v>
      </c>
      <c r="C3912" s="5" t="n">
        <v>12</v>
      </c>
      <c r="D3912" s="6" t="str">
        <f aca="false">IF(MONTH(A3912)&gt;=4,"FY "&amp;YEAR(A3912)&amp;"-"&amp;RIGHT(YEAR(A3912)+1,2),"FY "&amp;(YEAR(A3912)-1)&amp;"-"&amp;RIGHT(YEAR(A3912),2))</f>
        <v>FY 2016-17</v>
      </c>
      <c r="E3912" s="5" t="s">
        <v>13</v>
      </c>
      <c r="F3912" s="7" t="n">
        <v>3642.09</v>
      </c>
      <c r="G3912" s="7" t="n">
        <v>4215.62</v>
      </c>
      <c r="H3912" s="7" t="n">
        <v>-573.53</v>
      </c>
      <c r="I3912" s="7" t="n">
        <v>-84.45</v>
      </c>
      <c r="J3912" s="8" t="n">
        <v>67.9136</v>
      </c>
    </row>
    <row r="3913" customFormat="false" ht="15" hidden="false" customHeight="false" outlineLevel="0" collapsed="false">
      <c r="A3913" s="4" t="n">
        <v>42730</v>
      </c>
      <c r="B3913" s="5" t="n">
        <v>2016</v>
      </c>
      <c r="C3913" s="5" t="n">
        <v>12</v>
      </c>
      <c r="D3913" s="6" t="str">
        <f aca="false">IF(MONTH(A3913)&gt;=4,"FY "&amp;YEAR(A3913)&amp;"-"&amp;RIGHT(YEAR(A3913)+1,2),"FY "&amp;(YEAR(A3913)-1)&amp;"-"&amp;RIGHT(YEAR(A3913),2))</f>
        <v>FY 2016-17</v>
      </c>
      <c r="E3913" s="5" t="s">
        <v>13</v>
      </c>
      <c r="F3913" s="7" t="n">
        <v>2089.3</v>
      </c>
      <c r="G3913" s="7" t="n">
        <v>3549.95</v>
      </c>
      <c r="H3913" s="7" t="n">
        <v>-1460.65</v>
      </c>
      <c r="I3913" s="7" t="n">
        <v>-215.08</v>
      </c>
      <c r="J3913" s="8" t="n">
        <v>67.9117</v>
      </c>
    </row>
    <row r="3914" customFormat="false" ht="15" hidden="false" customHeight="false" outlineLevel="0" collapsed="false">
      <c r="A3914" s="4" t="n">
        <v>42731</v>
      </c>
      <c r="B3914" s="5" t="n">
        <v>2016</v>
      </c>
      <c r="C3914" s="5" t="n">
        <v>12</v>
      </c>
      <c r="D3914" s="6" t="str">
        <f aca="false">IF(MONTH(A3914)&gt;=4,"FY "&amp;YEAR(A3914)&amp;"-"&amp;RIGHT(YEAR(A3914)+1,2),"FY "&amp;(YEAR(A3914)-1)&amp;"-"&amp;RIGHT(YEAR(A3914),2))</f>
        <v>FY 2016-17</v>
      </c>
      <c r="E3914" s="5" t="s">
        <v>13</v>
      </c>
      <c r="F3914" s="7" t="n">
        <v>1000.07</v>
      </c>
      <c r="G3914" s="7" t="n">
        <v>2099.91</v>
      </c>
      <c r="H3914" s="7" t="n">
        <v>-1099.84</v>
      </c>
      <c r="I3914" s="7" t="n">
        <v>-162.14</v>
      </c>
      <c r="J3914" s="8" t="n">
        <v>67.8331</v>
      </c>
    </row>
    <row r="3915" customFormat="false" ht="15" hidden="false" customHeight="false" outlineLevel="0" collapsed="false">
      <c r="A3915" s="4" t="n">
        <v>42732</v>
      </c>
      <c r="B3915" s="5" t="n">
        <v>2016</v>
      </c>
      <c r="C3915" s="5" t="n">
        <v>12</v>
      </c>
      <c r="D3915" s="6" t="str">
        <f aca="false">IF(MONTH(A3915)&gt;=4,"FY "&amp;YEAR(A3915)&amp;"-"&amp;RIGHT(YEAR(A3915)+1,2),"FY "&amp;(YEAR(A3915)-1)&amp;"-"&amp;RIGHT(YEAR(A3915),2))</f>
        <v>FY 2016-17</v>
      </c>
      <c r="E3915" s="5" t="s">
        <v>13</v>
      </c>
      <c r="F3915" s="7" t="n">
        <v>1645.31</v>
      </c>
      <c r="G3915" s="7" t="n">
        <v>2329.16</v>
      </c>
      <c r="H3915" s="7" t="n">
        <v>-683.85</v>
      </c>
      <c r="I3915" s="7" t="n">
        <v>-100.58</v>
      </c>
      <c r="J3915" s="8" t="n">
        <v>67.9967</v>
      </c>
    </row>
    <row r="3916" customFormat="false" ht="15" hidden="false" customHeight="false" outlineLevel="0" collapsed="false">
      <c r="A3916" s="4" t="n">
        <v>42733</v>
      </c>
      <c r="B3916" s="5" t="n">
        <v>2016</v>
      </c>
      <c r="C3916" s="5" t="n">
        <v>12</v>
      </c>
      <c r="D3916" s="6" t="str">
        <f aca="false">IF(MONTH(A3916)&gt;=4,"FY "&amp;YEAR(A3916)&amp;"-"&amp;RIGHT(YEAR(A3916)+1,2),"FY "&amp;(YEAR(A3916)-1)&amp;"-"&amp;RIGHT(YEAR(A3916),2))</f>
        <v>FY 2016-17</v>
      </c>
      <c r="E3916" s="5" t="s">
        <v>13</v>
      </c>
      <c r="F3916" s="7" t="n">
        <v>2302.1</v>
      </c>
      <c r="G3916" s="7" t="n">
        <v>2828.48</v>
      </c>
      <c r="H3916" s="7" t="n">
        <v>-526.38</v>
      </c>
      <c r="I3916" s="7" t="n">
        <v>-77.16</v>
      </c>
      <c r="J3916" s="8" t="n">
        <v>68.225</v>
      </c>
    </row>
    <row r="3917" customFormat="false" ht="15" hidden="false" customHeight="false" outlineLevel="0" collapsed="false">
      <c r="A3917" s="4" t="n">
        <v>42734</v>
      </c>
      <c r="B3917" s="5" t="n">
        <v>2016</v>
      </c>
      <c r="C3917" s="5" t="n">
        <v>12</v>
      </c>
      <c r="D3917" s="6" t="str">
        <f aca="false">IF(MONTH(A3917)&gt;=4,"FY "&amp;YEAR(A3917)&amp;"-"&amp;RIGHT(YEAR(A3917)+1,2),"FY "&amp;(YEAR(A3917)-1)&amp;"-"&amp;RIGHT(YEAR(A3917),2))</f>
        <v>FY 2016-17</v>
      </c>
      <c r="E3917" s="5" t="s">
        <v>13</v>
      </c>
      <c r="F3917" s="7" t="n">
        <v>4482.3</v>
      </c>
      <c r="G3917" s="7" t="n">
        <v>5143.6</v>
      </c>
      <c r="H3917" s="7" t="n">
        <v>-661.3</v>
      </c>
      <c r="I3917" s="7" t="n">
        <v>-97.07</v>
      </c>
      <c r="J3917" s="8" t="n">
        <v>68.1241</v>
      </c>
    </row>
    <row r="3918" customFormat="false" ht="15" hidden="false" customHeight="false" outlineLevel="0" collapsed="false">
      <c r="A3918" s="4" t="n">
        <v>42737</v>
      </c>
      <c r="B3918" s="5" t="n">
        <v>2017</v>
      </c>
      <c r="C3918" s="5" t="n">
        <v>1</v>
      </c>
      <c r="D3918" s="6" t="str">
        <f aca="false">IF(MONTH(A3918)&gt;=4,"FY "&amp;YEAR(A3918)&amp;"-"&amp;RIGHT(YEAR(A3918)+1,2),"FY "&amp;(YEAR(A3918)-1)&amp;"-"&amp;RIGHT(YEAR(A3918),2))</f>
        <v>FY 2016-17</v>
      </c>
      <c r="E3918" s="5" t="s">
        <v>13</v>
      </c>
      <c r="F3918" s="7" t="n">
        <v>2231.13</v>
      </c>
      <c r="G3918" s="7" t="n">
        <v>2910</v>
      </c>
      <c r="H3918" s="7" t="n">
        <v>-678.87</v>
      </c>
      <c r="I3918" s="7" t="n">
        <v>-99.9</v>
      </c>
      <c r="J3918" s="8" t="n">
        <v>67.9547</v>
      </c>
    </row>
    <row r="3919" customFormat="false" ht="15" hidden="false" customHeight="false" outlineLevel="0" collapsed="false">
      <c r="A3919" s="4" t="n">
        <v>42738</v>
      </c>
      <c r="B3919" s="5" t="n">
        <v>2017</v>
      </c>
      <c r="C3919" s="5" t="n">
        <v>1</v>
      </c>
      <c r="D3919" s="6" t="str">
        <f aca="false">IF(MONTH(A3919)&gt;=4,"FY "&amp;YEAR(A3919)&amp;"-"&amp;RIGHT(YEAR(A3919)+1,2),"FY "&amp;(YEAR(A3919)-1)&amp;"-"&amp;RIGHT(YEAR(A3919),2))</f>
        <v>FY 2016-17</v>
      </c>
      <c r="E3919" s="5" t="s">
        <v>13</v>
      </c>
      <c r="F3919" s="7" t="n">
        <v>867.26</v>
      </c>
      <c r="G3919" s="7" t="n">
        <v>1215.04</v>
      </c>
      <c r="H3919" s="7" t="n">
        <v>-347.78</v>
      </c>
      <c r="I3919" s="7" t="n">
        <v>-51.12</v>
      </c>
      <c r="J3919" s="8" t="n">
        <v>68.0225</v>
      </c>
    </row>
    <row r="3920" customFormat="false" ht="15" hidden="false" customHeight="false" outlineLevel="0" collapsed="false">
      <c r="A3920" s="4" t="n">
        <v>42739</v>
      </c>
      <c r="B3920" s="5" t="n">
        <v>2017</v>
      </c>
      <c r="C3920" s="5" t="n">
        <v>1</v>
      </c>
      <c r="D3920" s="6" t="str">
        <f aca="false">IF(MONTH(A3920)&gt;=4,"FY "&amp;YEAR(A3920)&amp;"-"&amp;RIGHT(YEAR(A3920)+1,2),"FY "&amp;(YEAR(A3920)-1)&amp;"-"&amp;RIGHT(YEAR(A3920),2))</f>
        <v>FY 2016-17</v>
      </c>
      <c r="E3920" s="5" t="s">
        <v>13</v>
      </c>
      <c r="F3920" s="7" t="n">
        <v>1863.97</v>
      </c>
      <c r="G3920" s="7" t="n">
        <v>2417</v>
      </c>
      <c r="H3920" s="7" t="n">
        <v>-553.03</v>
      </c>
      <c r="I3920" s="7" t="n">
        <v>-81.23</v>
      </c>
      <c r="J3920" s="8" t="n">
        <v>68.0864</v>
      </c>
    </row>
    <row r="3921" customFormat="false" ht="15" hidden="false" customHeight="false" outlineLevel="0" collapsed="false">
      <c r="A3921" s="4" t="n">
        <v>42740</v>
      </c>
      <c r="B3921" s="5" t="n">
        <v>2017</v>
      </c>
      <c r="C3921" s="5" t="n">
        <v>1</v>
      </c>
      <c r="D3921" s="6" t="str">
        <f aca="false">IF(MONTH(A3921)&gt;=4,"FY "&amp;YEAR(A3921)&amp;"-"&amp;RIGHT(YEAR(A3921)+1,2),"FY "&amp;(YEAR(A3921)-1)&amp;"-"&amp;RIGHT(YEAR(A3921),2))</f>
        <v>FY 2016-17</v>
      </c>
      <c r="E3921" s="5" t="s">
        <v>13</v>
      </c>
      <c r="F3921" s="7" t="n">
        <v>3544.24</v>
      </c>
      <c r="G3921" s="7" t="n">
        <v>4226.17</v>
      </c>
      <c r="H3921" s="7" t="n">
        <v>-681.93</v>
      </c>
      <c r="I3921" s="7" t="n">
        <v>-100.02</v>
      </c>
      <c r="J3921" s="8" t="n">
        <v>68.1791</v>
      </c>
    </row>
    <row r="3922" customFormat="false" ht="15" hidden="false" customHeight="false" outlineLevel="0" collapsed="false">
      <c r="A3922" s="4" t="n">
        <v>42741</v>
      </c>
      <c r="B3922" s="5" t="n">
        <v>2017</v>
      </c>
      <c r="C3922" s="5" t="n">
        <v>1</v>
      </c>
      <c r="D3922" s="6" t="str">
        <f aca="false">IF(MONTH(A3922)&gt;=4,"FY "&amp;YEAR(A3922)&amp;"-"&amp;RIGHT(YEAR(A3922)+1,2),"FY "&amp;(YEAR(A3922)-1)&amp;"-"&amp;RIGHT(YEAR(A3922),2))</f>
        <v>FY 2016-17</v>
      </c>
      <c r="E3922" s="5" t="s">
        <v>13</v>
      </c>
      <c r="F3922" s="7" t="n">
        <v>4542.95</v>
      </c>
      <c r="G3922" s="7" t="n">
        <v>4585.82</v>
      </c>
      <c r="H3922" s="7" t="n">
        <v>-42.87</v>
      </c>
      <c r="I3922" s="7" t="n">
        <v>-6.32</v>
      </c>
      <c r="J3922" s="8" t="n">
        <v>67.7884</v>
      </c>
    </row>
    <row r="3923" customFormat="false" ht="15" hidden="false" customHeight="false" outlineLevel="0" collapsed="false">
      <c r="A3923" s="4" t="n">
        <v>42744</v>
      </c>
      <c r="B3923" s="5" t="n">
        <v>2017</v>
      </c>
      <c r="C3923" s="5" t="n">
        <v>1</v>
      </c>
      <c r="D3923" s="6" t="str">
        <f aca="false">IF(MONTH(A3923)&gt;=4,"FY "&amp;YEAR(A3923)&amp;"-"&amp;RIGHT(YEAR(A3923)+1,2),"FY "&amp;(YEAR(A3923)-1)&amp;"-"&amp;RIGHT(YEAR(A3923),2))</f>
        <v>FY 2016-17</v>
      </c>
      <c r="E3923" s="5" t="s">
        <v>13</v>
      </c>
      <c r="F3923" s="7" t="n">
        <v>3511.02</v>
      </c>
      <c r="G3923" s="7" t="n">
        <v>3829.52</v>
      </c>
      <c r="H3923" s="7" t="n">
        <v>-318.5</v>
      </c>
      <c r="I3923" s="7" t="n">
        <v>-46.87</v>
      </c>
      <c r="J3923" s="8" t="n">
        <v>67.9522</v>
      </c>
    </row>
    <row r="3924" customFormat="false" ht="15" hidden="false" customHeight="false" outlineLevel="0" collapsed="false">
      <c r="A3924" s="4" t="n">
        <v>42745</v>
      </c>
      <c r="B3924" s="5" t="n">
        <v>2017</v>
      </c>
      <c r="C3924" s="5" t="n">
        <v>1</v>
      </c>
      <c r="D3924" s="6" t="str">
        <f aca="false">IF(MONTH(A3924)&gt;=4,"FY "&amp;YEAR(A3924)&amp;"-"&amp;RIGHT(YEAR(A3924)+1,2),"FY "&amp;(YEAR(A3924)-1)&amp;"-"&amp;RIGHT(YEAR(A3924),2))</f>
        <v>FY 2016-17</v>
      </c>
      <c r="E3924" s="5" t="s">
        <v>13</v>
      </c>
      <c r="F3924" s="7" t="n">
        <v>2202.68</v>
      </c>
      <c r="G3924" s="7" t="n">
        <v>2588.1</v>
      </c>
      <c r="H3924" s="7" t="n">
        <v>-385.42</v>
      </c>
      <c r="I3924" s="7" t="n">
        <v>-56.52</v>
      </c>
      <c r="J3924" s="8" t="n">
        <v>68.1863</v>
      </c>
    </row>
    <row r="3925" customFormat="false" ht="15" hidden="false" customHeight="false" outlineLevel="0" collapsed="false">
      <c r="A3925" s="4" t="n">
        <v>42746</v>
      </c>
      <c r="B3925" s="5" t="n">
        <v>2017</v>
      </c>
      <c r="C3925" s="5" t="n">
        <v>1</v>
      </c>
      <c r="D3925" s="6" t="str">
        <f aca="false">IF(MONTH(A3925)&gt;=4,"FY "&amp;YEAR(A3925)&amp;"-"&amp;RIGHT(YEAR(A3925)+1,2),"FY "&amp;(YEAR(A3925)-1)&amp;"-"&amp;RIGHT(YEAR(A3925),2))</f>
        <v>FY 2016-17</v>
      </c>
      <c r="E3925" s="5" t="s">
        <v>13</v>
      </c>
      <c r="F3925" s="7" t="n">
        <v>3597.89</v>
      </c>
      <c r="G3925" s="7" t="n">
        <v>3711.12</v>
      </c>
      <c r="H3925" s="7" t="n">
        <v>-113.23</v>
      </c>
      <c r="I3925" s="7" t="n">
        <v>-16.63</v>
      </c>
      <c r="J3925" s="8" t="n">
        <v>68.0641</v>
      </c>
    </row>
    <row r="3926" customFormat="false" ht="15" hidden="false" customHeight="false" outlineLevel="0" collapsed="false">
      <c r="A3926" s="4" t="n">
        <v>42747</v>
      </c>
      <c r="B3926" s="5" t="n">
        <v>2017</v>
      </c>
      <c r="C3926" s="5" t="n">
        <v>1</v>
      </c>
      <c r="D3926" s="6" t="str">
        <f aca="false">IF(MONTH(A3926)&gt;=4,"FY "&amp;YEAR(A3926)&amp;"-"&amp;RIGHT(YEAR(A3926)+1,2),"FY "&amp;(YEAR(A3926)-1)&amp;"-"&amp;RIGHT(YEAR(A3926),2))</f>
        <v>FY 2016-17</v>
      </c>
      <c r="E3926" s="5" t="s">
        <v>13</v>
      </c>
      <c r="F3926" s="7" t="n">
        <v>3936.03</v>
      </c>
      <c r="G3926" s="7" t="n">
        <v>4621.48</v>
      </c>
      <c r="H3926" s="7" t="n">
        <v>-685.45</v>
      </c>
      <c r="I3926" s="7" t="n">
        <v>-100.47</v>
      </c>
      <c r="J3926" s="8" t="n">
        <v>68.2276</v>
      </c>
    </row>
    <row r="3927" customFormat="false" ht="15" hidden="false" customHeight="false" outlineLevel="0" collapsed="false">
      <c r="A3927" s="4" t="n">
        <v>42748</v>
      </c>
      <c r="B3927" s="5" t="n">
        <v>2017</v>
      </c>
      <c r="C3927" s="5" t="n">
        <v>1</v>
      </c>
      <c r="D3927" s="6" t="str">
        <f aca="false">IF(MONTH(A3927)&gt;=4,"FY "&amp;YEAR(A3927)&amp;"-"&amp;RIGHT(YEAR(A3927)+1,2),"FY "&amp;(YEAR(A3927)-1)&amp;"-"&amp;RIGHT(YEAR(A3927),2))</f>
        <v>FY 2016-17</v>
      </c>
      <c r="E3927" s="5" t="s">
        <v>13</v>
      </c>
      <c r="F3927" s="7" t="n">
        <v>3316.38</v>
      </c>
      <c r="G3927" s="7" t="n">
        <v>3318.01</v>
      </c>
      <c r="H3927" s="7" t="n">
        <v>-1.63</v>
      </c>
      <c r="I3927" s="7" t="n">
        <v>-0.24</v>
      </c>
      <c r="J3927" s="8" t="n">
        <v>68.0858</v>
      </c>
    </row>
    <row r="3928" customFormat="false" ht="15" hidden="false" customHeight="false" outlineLevel="0" collapsed="false">
      <c r="A3928" s="4" t="n">
        <v>42751</v>
      </c>
      <c r="B3928" s="5" t="n">
        <v>2017</v>
      </c>
      <c r="C3928" s="5" t="n">
        <v>1</v>
      </c>
      <c r="D3928" s="6" t="str">
        <f aca="false">IF(MONTH(A3928)&gt;=4,"FY "&amp;YEAR(A3928)&amp;"-"&amp;RIGHT(YEAR(A3928)+1,2),"FY "&amp;(YEAR(A3928)-1)&amp;"-"&amp;RIGHT(YEAR(A3928),2))</f>
        <v>FY 2016-17</v>
      </c>
      <c r="E3928" s="5" t="s">
        <v>13</v>
      </c>
      <c r="F3928" s="7" t="n">
        <v>3237.92</v>
      </c>
      <c r="G3928" s="7" t="n">
        <v>3341.02</v>
      </c>
      <c r="H3928" s="7" t="n">
        <v>-103.1</v>
      </c>
      <c r="I3928" s="7" t="n">
        <v>-15.11</v>
      </c>
      <c r="J3928" s="8" t="n">
        <v>68.231</v>
      </c>
    </row>
    <row r="3929" customFormat="false" ht="15" hidden="false" customHeight="false" outlineLevel="0" collapsed="false">
      <c r="A3929" s="4" t="n">
        <v>42752</v>
      </c>
      <c r="B3929" s="5" t="n">
        <v>2017</v>
      </c>
      <c r="C3929" s="5" t="n">
        <v>1</v>
      </c>
      <c r="D3929" s="6" t="str">
        <f aca="false">IF(MONTH(A3929)&gt;=4,"FY "&amp;YEAR(A3929)&amp;"-"&amp;RIGHT(YEAR(A3929)+1,2),"FY "&amp;(YEAR(A3929)-1)&amp;"-"&amp;RIGHT(YEAR(A3929),2))</f>
        <v>FY 2016-17</v>
      </c>
      <c r="E3929" s="5" t="s">
        <v>13</v>
      </c>
      <c r="F3929" s="7" t="n">
        <v>2387.39</v>
      </c>
      <c r="G3929" s="7" t="n">
        <v>2725.9</v>
      </c>
      <c r="H3929" s="7" t="n">
        <v>-338.51</v>
      </c>
      <c r="I3929" s="7" t="n">
        <v>-49.67</v>
      </c>
      <c r="J3929" s="8" t="n">
        <v>68.1558</v>
      </c>
    </row>
    <row r="3930" customFormat="false" ht="15" hidden="false" customHeight="false" outlineLevel="0" collapsed="false">
      <c r="A3930" s="4" t="n">
        <v>42753</v>
      </c>
      <c r="B3930" s="5" t="n">
        <v>2017</v>
      </c>
      <c r="C3930" s="5" t="n">
        <v>1</v>
      </c>
      <c r="D3930" s="6" t="str">
        <f aca="false">IF(MONTH(A3930)&gt;=4,"FY "&amp;YEAR(A3930)&amp;"-"&amp;RIGHT(YEAR(A3930)+1,2),"FY "&amp;(YEAR(A3930)-1)&amp;"-"&amp;RIGHT(YEAR(A3930),2))</f>
        <v>FY 2016-17</v>
      </c>
      <c r="E3930" s="5" t="s">
        <v>13</v>
      </c>
      <c r="F3930" s="7" t="n">
        <v>3471.58</v>
      </c>
      <c r="G3930" s="7" t="n">
        <v>3285.84</v>
      </c>
      <c r="H3930" s="7" t="n">
        <v>185.74</v>
      </c>
      <c r="I3930" s="7" t="n">
        <v>27.29</v>
      </c>
      <c r="J3930" s="8" t="n">
        <v>68.0509</v>
      </c>
    </row>
    <row r="3931" customFormat="false" ht="15" hidden="false" customHeight="false" outlineLevel="0" collapsed="false">
      <c r="A3931" s="4" t="n">
        <v>42754</v>
      </c>
      <c r="B3931" s="5" t="n">
        <v>2017</v>
      </c>
      <c r="C3931" s="5" t="n">
        <v>1</v>
      </c>
      <c r="D3931" s="6" t="str">
        <f aca="false">IF(MONTH(A3931)&gt;=4,"FY "&amp;YEAR(A3931)&amp;"-"&amp;RIGHT(YEAR(A3931)+1,2),"FY "&amp;(YEAR(A3931)-1)&amp;"-"&amp;RIGHT(YEAR(A3931),2))</f>
        <v>FY 2016-17</v>
      </c>
      <c r="E3931" s="5" t="s">
        <v>13</v>
      </c>
      <c r="F3931" s="7" t="n">
        <v>4140.79</v>
      </c>
      <c r="G3931" s="7" t="n">
        <v>3804.86</v>
      </c>
      <c r="H3931" s="7" t="n">
        <v>335.93</v>
      </c>
      <c r="I3931" s="7" t="n">
        <v>49.44</v>
      </c>
      <c r="J3931" s="8" t="n">
        <v>67.9364</v>
      </c>
    </row>
    <row r="3932" customFormat="false" ht="15" hidden="false" customHeight="false" outlineLevel="0" collapsed="false">
      <c r="A3932" s="4" t="n">
        <v>42755</v>
      </c>
      <c r="B3932" s="5" t="n">
        <v>2017</v>
      </c>
      <c r="C3932" s="5" t="n">
        <v>1</v>
      </c>
      <c r="D3932" s="6" t="str">
        <f aca="false">IF(MONTH(A3932)&gt;=4,"FY "&amp;YEAR(A3932)&amp;"-"&amp;RIGHT(YEAR(A3932)+1,2),"FY "&amp;(YEAR(A3932)-1)&amp;"-"&amp;RIGHT(YEAR(A3932),2))</f>
        <v>FY 2016-17</v>
      </c>
      <c r="E3932" s="5" t="s">
        <v>13</v>
      </c>
      <c r="F3932" s="7" t="n">
        <v>4326.37</v>
      </c>
      <c r="G3932" s="7" t="n">
        <v>3852.75</v>
      </c>
      <c r="H3932" s="7" t="n">
        <v>473.62</v>
      </c>
      <c r="I3932" s="7" t="n">
        <v>69.47</v>
      </c>
      <c r="J3932" s="8" t="n">
        <v>68.1766</v>
      </c>
    </row>
    <row r="3933" customFormat="false" ht="15" hidden="false" customHeight="false" outlineLevel="0" collapsed="false">
      <c r="A3933" s="4" t="n">
        <v>42758</v>
      </c>
      <c r="B3933" s="5" t="n">
        <v>2017</v>
      </c>
      <c r="C3933" s="5" t="n">
        <v>1</v>
      </c>
      <c r="D3933" s="6" t="str">
        <f aca="false">IF(MONTH(A3933)&gt;=4,"FY "&amp;YEAR(A3933)&amp;"-"&amp;RIGHT(YEAR(A3933)+1,2),"FY "&amp;(YEAR(A3933)-1)&amp;"-"&amp;RIGHT(YEAR(A3933),2))</f>
        <v>FY 2016-17</v>
      </c>
      <c r="E3933" s="5" t="s">
        <v>13</v>
      </c>
      <c r="F3933" s="7" t="n">
        <v>4542.43</v>
      </c>
      <c r="G3933" s="7" t="n">
        <v>4509.14</v>
      </c>
      <c r="H3933" s="7" t="n">
        <v>33.29</v>
      </c>
      <c r="I3933" s="7" t="n">
        <v>4.89</v>
      </c>
      <c r="J3933" s="8" t="n">
        <v>68.0883</v>
      </c>
    </row>
    <row r="3934" customFormat="false" ht="15" hidden="false" customHeight="false" outlineLevel="0" collapsed="false">
      <c r="A3934" s="4" t="n">
        <v>42759</v>
      </c>
      <c r="B3934" s="5" t="n">
        <v>2017</v>
      </c>
      <c r="C3934" s="5" t="n">
        <v>1</v>
      </c>
      <c r="D3934" s="6" t="str">
        <f aca="false">IF(MONTH(A3934)&gt;=4,"FY "&amp;YEAR(A3934)&amp;"-"&amp;RIGHT(YEAR(A3934)+1,2),"FY "&amp;(YEAR(A3934)-1)&amp;"-"&amp;RIGHT(YEAR(A3934),2))</f>
        <v>FY 2016-17</v>
      </c>
      <c r="E3934" s="5" t="s">
        <v>13</v>
      </c>
      <c r="F3934" s="7" t="n">
        <v>4313.87</v>
      </c>
      <c r="G3934" s="7" t="n">
        <v>4575.95</v>
      </c>
      <c r="H3934" s="7" t="n">
        <v>-262.08</v>
      </c>
      <c r="I3934" s="7" t="n">
        <v>-38.49</v>
      </c>
      <c r="J3934" s="8" t="n">
        <v>68.0843</v>
      </c>
    </row>
    <row r="3935" customFormat="false" ht="15" hidden="false" customHeight="false" outlineLevel="0" collapsed="false">
      <c r="A3935" s="4" t="n">
        <v>42760</v>
      </c>
      <c r="B3935" s="5" t="n">
        <v>2017</v>
      </c>
      <c r="C3935" s="5" t="n">
        <v>1</v>
      </c>
      <c r="D3935" s="6" t="str">
        <f aca="false">IF(MONTH(A3935)&gt;=4,"FY "&amp;YEAR(A3935)&amp;"-"&amp;RIGHT(YEAR(A3935)+1,2),"FY "&amp;(YEAR(A3935)-1)&amp;"-"&amp;RIGHT(YEAR(A3935),2))</f>
        <v>FY 2016-17</v>
      </c>
      <c r="E3935" s="5" t="s">
        <v>13</v>
      </c>
      <c r="F3935" s="7" t="n">
        <v>5153.98</v>
      </c>
      <c r="G3935" s="7" t="n">
        <v>5043.48</v>
      </c>
      <c r="H3935" s="7" t="n">
        <v>110.5</v>
      </c>
      <c r="I3935" s="7" t="n">
        <v>16.22</v>
      </c>
      <c r="J3935" s="8" t="n">
        <v>68.157</v>
      </c>
    </row>
    <row r="3936" customFormat="false" ht="15" hidden="false" customHeight="false" outlineLevel="0" collapsed="false">
      <c r="A3936" s="4" t="n">
        <v>42762</v>
      </c>
      <c r="B3936" s="5" t="n">
        <v>2017</v>
      </c>
      <c r="C3936" s="5" t="n">
        <v>1</v>
      </c>
      <c r="D3936" s="6" t="str">
        <f aca="false">IF(MONTH(A3936)&gt;=4,"FY "&amp;YEAR(A3936)&amp;"-"&amp;RIGHT(YEAR(A3936)+1,2),"FY "&amp;(YEAR(A3936)-1)&amp;"-"&amp;RIGHT(YEAR(A3936),2))</f>
        <v>FY 2016-17</v>
      </c>
      <c r="E3936" s="5" t="s">
        <v>13</v>
      </c>
      <c r="F3936" s="7" t="n">
        <v>8879.99</v>
      </c>
      <c r="G3936" s="7" t="n">
        <v>7645.91</v>
      </c>
      <c r="H3936" s="7" t="n">
        <v>1234.08</v>
      </c>
      <c r="I3936" s="7" t="n">
        <v>181.07</v>
      </c>
      <c r="J3936" s="8" t="n">
        <v>68.1556</v>
      </c>
    </row>
    <row r="3937" customFormat="false" ht="15" hidden="false" customHeight="false" outlineLevel="0" collapsed="false">
      <c r="A3937" s="4" t="n">
        <v>42765</v>
      </c>
      <c r="B3937" s="5" t="n">
        <v>2017</v>
      </c>
      <c r="C3937" s="5" t="n">
        <v>1</v>
      </c>
      <c r="D3937" s="6" t="str">
        <f aca="false">IF(MONTH(A3937)&gt;=4,"FY "&amp;YEAR(A3937)&amp;"-"&amp;RIGHT(YEAR(A3937)+1,2),"FY "&amp;(YEAR(A3937)-1)&amp;"-"&amp;RIGHT(YEAR(A3937),2))</f>
        <v>FY 2016-17</v>
      </c>
      <c r="E3937" s="5" t="s">
        <v>13</v>
      </c>
      <c r="F3937" s="7" t="n">
        <v>5854.23</v>
      </c>
      <c r="G3937" s="7" t="n">
        <v>5626.91</v>
      </c>
      <c r="H3937" s="7" t="n">
        <v>227.32</v>
      </c>
      <c r="I3937" s="7" t="n">
        <v>33.33</v>
      </c>
      <c r="J3937" s="8" t="n">
        <v>68.2043</v>
      </c>
    </row>
    <row r="3938" customFormat="false" ht="15" hidden="false" customHeight="false" outlineLevel="0" collapsed="false">
      <c r="A3938" s="4" t="n">
        <v>42766</v>
      </c>
      <c r="B3938" s="5" t="n">
        <v>2017</v>
      </c>
      <c r="C3938" s="5" t="n">
        <v>1</v>
      </c>
      <c r="D3938" s="6" t="str">
        <f aca="false">IF(MONTH(A3938)&gt;=4,"FY "&amp;YEAR(A3938)&amp;"-"&amp;RIGHT(YEAR(A3938)+1,2),"FY "&amp;(YEAR(A3938)-1)&amp;"-"&amp;RIGHT(YEAR(A3938),2))</f>
        <v>FY 2016-17</v>
      </c>
      <c r="E3938" s="5" t="s">
        <v>13</v>
      </c>
      <c r="F3938" s="7" t="n">
        <v>3336.3</v>
      </c>
      <c r="G3938" s="7" t="n">
        <v>2600.98</v>
      </c>
      <c r="H3938" s="7" t="n">
        <v>735.32</v>
      </c>
      <c r="I3938" s="7" t="n">
        <v>108.07</v>
      </c>
      <c r="J3938" s="8" t="n">
        <v>68.0426</v>
      </c>
    </row>
    <row r="3939" customFormat="false" ht="15" hidden="false" customHeight="false" outlineLevel="0" collapsed="false">
      <c r="A3939" s="4" t="n">
        <v>42767</v>
      </c>
      <c r="B3939" s="5" t="n">
        <v>2017</v>
      </c>
      <c r="C3939" s="5" t="n">
        <v>2</v>
      </c>
      <c r="D3939" s="6" t="str">
        <f aca="false">IF(MONTH(A3939)&gt;=4,"FY "&amp;YEAR(A3939)&amp;"-"&amp;RIGHT(YEAR(A3939)+1,2),"FY "&amp;(YEAR(A3939)-1)&amp;"-"&amp;RIGHT(YEAR(A3939),2))</f>
        <v>FY 2016-17</v>
      </c>
      <c r="E3939" s="5" t="s">
        <v>13</v>
      </c>
      <c r="F3939" s="7" t="n">
        <v>5542.48</v>
      </c>
      <c r="G3939" s="7" t="n">
        <v>5091.41</v>
      </c>
      <c r="H3939" s="7" t="n">
        <v>451.07</v>
      </c>
      <c r="I3939" s="7" t="n">
        <v>66.52</v>
      </c>
      <c r="J3939" s="8" t="n">
        <v>67.8125</v>
      </c>
    </row>
    <row r="3940" customFormat="false" ht="15" hidden="false" customHeight="false" outlineLevel="0" collapsed="false">
      <c r="A3940" s="4" t="n">
        <v>42768</v>
      </c>
      <c r="B3940" s="5" t="n">
        <v>2017</v>
      </c>
      <c r="C3940" s="5" t="n">
        <v>2</v>
      </c>
      <c r="D3940" s="6" t="str">
        <f aca="false">IF(MONTH(A3940)&gt;=4,"FY "&amp;YEAR(A3940)&amp;"-"&amp;RIGHT(YEAR(A3940)+1,2),"FY "&amp;(YEAR(A3940)-1)&amp;"-"&amp;RIGHT(YEAR(A3940),2))</f>
        <v>FY 2016-17</v>
      </c>
      <c r="E3940" s="5" t="s">
        <v>13</v>
      </c>
      <c r="F3940" s="7" t="n">
        <v>5476.36</v>
      </c>
      <c r="G3940" s="7" t="n">
        <v>5401.58</v>
      </c>
      <c r="H3940" s="7" t="n">
        <v>74.78</v>
      </c>
      <c r="I3940" s="7" t="n">
        <v>11.05</v>
      </c>
      <c r="J3940" s="8" t="n">
        <v>67.6458</v>
      </c>
    </row>
    <row r="3941" customFormat="false" ht="15" hidden="false" customHeight="false" outlineLevel="0" collapsed="false">
      <c r="A3941" s="4" t="n">
        <v>42769</v>
      </c>
      <c r="B3941" s="5" t="n">
        <v>2017</v>
      </c>
      <c r="C3941" s="5" t="n">
        <v>2</v>
      </c>
      <c r="D3941" s="6" t="str">
        <f aca="false">IF(MONTH(A3941)&gt;=4,"FY "&amp;YEAR(A3941)&amp;"-"&amp;RIGHT(YEAR(A3941)+1,2),"FY "&amp;(YEAR(A3941)-1)&amp;"-"&amp;RIGHT(YEAR(A3941),2))</f>
        <v>FY 2016-17</v>
      </c>
      <c r="E3941" s="5" t="s">
        <v>13</v>
      </c>
      <c r="F3941" s="7" t="n">
        <v>5913.15</v>
      </c>
      <c r="G3941" s="7" t="n">
        <v>5193.2</v>
      </c>
      <c r="H3941" s="7" t="n">
        <v>719.95</v>
      </c>
      <c r="I3941" s="7" t="n">
        <v>106.74</v>
      </c>
      <c r="J3941" s="8" t="n">
        <v>67.448</v>
      </c>
    </row>
    <row r="3942" customFormat="false" ht="15" hidden="false" customHeight="false" outlineLevel="0" collapsed="false">
      <c r="A3942" s="4" t="n">
        <v>42772</v>
      </c>
      <c r="B3942" s="5" t="n">
        <v>2017</v>
      </c>
      <c r="C3942" s="5" t="n">
        <v>2</v>
      </c>
      <c r="D3942" s="6" t="str">
        <f aca="false">IF(MONTH(A3942)&gt;=4,"FY "&amp;YEAR(A3942)&amp;"-"&amp;RIGHT(YEAR(A3942)+1,2),"FY "&amp;(YEAR(A3942)-1)&amp;"-"&amp;RIGHT(YEAR(A3942),2))</f>
        <v>FY 2016-17</v>
      </c>
      <c r="E3942" s="5" t="s">
        <v>13</v>
      </c>
      <c r="F3942" s="7" t="n">
        <v>5376.17</v>
      </c>
      <c r="G3942" s="7" t="n">
        <v>4772.35</v>
      </c>
      <c r="H3942" s="7" t="n">
        <v>603.82</v>
      </c>
      <c r="I3942" s="7" t="n">
        <v>89.61</v>
      </c>
      <c r="J3942" s="8" t="n">
        <v>67.3825</v>
      </c>
    </row>
    <row r="3943" customFormat="false" ht="15" hidden="false" customHeight="false" outlineLevel="0" collapsed="false">
      <c r="A3943" s="4" t="n">
        <v>42773</v>
      </c>
      <c r="B3943" s="5" t="n">
        <v>2017</v>
      </c>
      <c r="C3943" s="5" t="n">
        <v>2</v>
      </c>
      <c r="D3943" s="6" t="str">
        <f aca="false">IF(MONTH(A3943)&gt;=4,"FY "&amp;YEAR(A3943)&amp;"-"&amp;RIGHT(YEAR(A3943)+1,2),"FY "&amp;(YEAR(A3943)-1)&amp;"-"&amp;RIGHT(YEAR(A3943),2))</f>
        <v>FY 2016-17</v>
      </c>
      <c r="E3943" s="5" t="s">
        <v>13</v>
      </c>
      <c r="F3943" s="7" t="n">
        <v>4126.79</v>
      </c>
      <c r="G3943" s="7" t="n">
        <v>4569.23</v>
      </c>
      <c r="H3943" s="7" t="n">
        <v>-442.44</v>
      </c>
      <c r="I3943" s="7" t="n">
        <v>-65.84</v>
      </c>
      <c r="J3943" s="8" t="n">
        <v>67.1958</v>
      </c>
    </row>
    <row r="3944" customFormat="false" ht="15" hidden="false" customHeight="false" outlineLevel="0" collapsed="false">
      <c r="A3944" s="4" t="n">
        <v>42774</v>
      </c>
      <c r="B3944" s="5" t="n">
        <v>2017</v>
      </c>
      <c r="C3944" s="5" t="n">
        <v>2</v>
      </c>
      <c r="D3944" s="6" t="str">
        <f aca="false">IF(MONTH(A3944)&gt;=4,"FY "&amp;YEAR(A3944)&amp;"-"&amp;RIGHT(YEAR(A3944)+1,2),"FY "&amp;(YEAR(A3944)-1)&amp;"-"&amp;RIGHT(YEAR(A3944),2))</f>
        <v>FY 2016-17</v>
      </c>
      <c r="E3944" s="5" t="s">
        <v>13</v>
      </c>
      <c r="F3944" s="7" t="n">
        <v>4393.68</v>
      </c>
      <c r="G3944" s="7" t="n">
        <v>4123.38</v>
      </c>
      <c r="H3944" s="7" t="n">
        <v>270.3</v>
      </c>
      <c r="I3944" s="7" t="n">
        <v>40.12</v>
      </c>
      <c r="J3944" s="8" t="n">
        <v>67.3692</v>
      </c>
    </row>
    <row r="3945" customFormat="false" ht="15" hidden="false" customHeight="false" outlineLevel="0" collapsed="false">
      <c r="A3945" s="4" t="n">
        <v>42775</v>
      </c>
      <c r="B3945" s="5" t="n">
        <v>2017</v>
      </c>
      <c r="C3945" s="5" t="n">
        <v>2</v>
      </c>
      <c r="D3945" s="6" t="str">
        <f aca="false">IF(MONTH(A3945)&gt;=4,"FY "&amp;YEAR(A3945)&amp;"-"&amp;RIGHT(YEAR(A3945)+1,2),"FY "&amp;(YEAR(A3945)-1)&amp;"-"&amp;RIGHT(YEAR(A3945),2))</f>
        <v>FY 2016-17</v>
      </c>
      <c r="E3945" s="5" t="s">
        <v>13</v>
      </c>
      <c r="F3945" s="7" t="n">
        <v>4468.4</v>
      </c>
      <c r="G3945" s="7" t="n">
        <v>4656.66</v>
      </c>
      <c r="H3945" s="7" t="n">
        <v>-188.26</v>
      </c>
      <c r="I3945" s="7" t="n">
        <v>-27.97</v>
      </c>
      <c r="J3945" s="8" t="n">
        <v>67.3058</v>
      </c>
    </row>
    <row r="3946" customFormat="false" ht="15" hidden="false" customHeight="false" outlineLevel="0" collapsed="false">
      <c r="A3946" s="4" t="n">
        <v>42776</v>
      </c>
      <c r="B3946" s="5" t="n">
        <v>2017</v>
      </c>
      <c r="C3946" s="5" t="n">
        <v>2</v>
      </c>
      <c r="D3946" s="6" t="str">
        <f aca="false">IF(MONTH(A3946)&gt;=4,"FY "&amp;YEAR(A3946)&amp;"-"&amp;RIGHT(YEAR(A3946)+1,2),"FY "&amp;(YEAR(A3946)-1)&amp;"-"&amp;RIGHT(YEAR(A3946),2))</f>
        <v>FY 2016-17</v>
      </c>
      <c r="E3946" s="5" t="s">
        <v>13</v>
      </c>
      <c r="F3946" s="7" t="n">
        <v>4964.41</v>
      </c>
      <c r="G3946" s="7" t="n">
        <v>4365.34</v>
      </c>
      <c r="H3946" s="7" t="n">
        <v>599.07</v>
      </c>
      <c r="I3946" s="7" t="n">
        <v>89.4</v>
      </c>
      <c r="J3946" s="8" t="n">
        <v>67.0123</v>
      </c>
    </row>
    <row r="3947" customFormat="false" ht="15" hidden="false" customHeight="false" outlineLevel="0" collapsed="false">
      <c r="A3947" s="4" t="n">
        <v>42779</v>
      </c>
      <c r="B3947" s="5" t="n">
        <v>2017</v>
      </c>
      <c r="C3947" s="5" t="n">
        <v>2</v>
      </c>
      <c r="D3947" s="6" t="str">
        <f aca="false">IF(MONTH(A3947)&gt;=4,"FY "&amp;YEAR(A3947)&amp;"-"&amp;RIGHT(YEAR(A3947)+1,2),"FY "&amp;(YEAR(A3947)-1)&amp;"-"&amp;RIGHT(YEAR(A3947),2))</f>
        <v>FY 2016-17</v>
      </c>
      <c r="E3947" s="5" t="s">
        <v>13</v>
      </c>
      <c r="F3947" s="7" t="n">
        <v>4952.76</v>
      </c>
      <c r="G3947" s="7" t="n">
        <v>4397.49</v>
      </c>
      <c r="H3947" s="7" t="n">
        <v>555.27</v>
      </c>
      <c r="I3947" s="7" t="n">
        <v>82.95</v>
      </c>
      <c r="J3947" s="8" t="n">
        <v>66.9367</v>
      </c>
    </row>
    <row r="3948" customFormat="false" ht="15" hidden="false" customHeight="false" outlineLevel="0" collapsed="false">
      <c r="A3948" s="4" t="n">
        <v>42780</v>
      </c>
      <c r="B3948" s="5" t="n">
        <v>2017</v>
      </c>
      <c r="C3948" s="5" t="n">
        <v>2</v>
      </c>
      <c r="D3948" s="6" t="str">
        <f aca="false">IF(MONTH(A3948)&gt;=4,"FY "&amp;YEAR(A3948)&amp;"-"&amp;RIGHT(YEAR(A3948)+1,2),"FY "&amp;(YEAR(A3948)-1)&amp;"-"&amp;RIGHT(YEAR(A3948),2))</f>
        <v>FY 2016-17</v>
      </c>
      <c r="E3948" s="5" t="s">
        <v>13</v>
      </c>
      <c r="F3948" s="7" t="n">
        <v>3893.35</v>
      </c>
      <c r="G3948" s="7" t="n">
        <v>3575.5</v>
      </c>
      <c r="H3948" s="7" t="n">
        <v>317.85</v>
      </c>
      <c r="I3948" s="7" t="n">
        <v>47.47</v>
      </c>
      <c r="J3948" s="8" t="n">
        <v>66.9663</v>
      </c>
    </row>
    <row r="3949" customFormat="false" ht="15" hidden="false" customHeight="false" outlineLevel="0" collapsed="false">
      <c r="A3949" s="4" t="n">
        <v>42781</v>
      </c>
      <c r="B3949" s="5" t="n">
        <v>2017</v>
      </c>
      <c r="C3949" s="5" t="n">
        <v>2</v>
      </c>
      <c r="D3949" s="6" t="str">
        <f aca="false">IF(MONTH(A3949)&gt;=4,"FY "&amp;YEAR(A3949)&amp;"-"&amp;RIGHT(YEAR(A3949)+1,2),"FY "&amp;(YEAR(A3949)-1)&amp;"-"&amp;RIGHT(YEAR(A3949),2))</f>
        <v>FY 2016-17</v>
      </c>
      <c r="E3949" s="5" t="s">
        <v>13</v>
      </c>
      <c r="F3949" s="7" t="n">
        <v>4397.88</v>
      </c>
      <c r="G3949" s="7" t="n">
        <v>4414.31</v>
      </c>
      <c r="H3949" s="7" t="n">
        <v>-16.43</v>
      </c>
      <c r="I3949" s="7" t="n">
        <v>-2.45</v>
      </c>
      <c r="J3949" s="8" t="n">
        <v>66.9439</v>
      </c>
    </row>
    <row r="3950" customFormat="false" ht="15" hidden="false" customHeight="false" outlineLevel="0" collapsed="false">
      <c r="A3950" s="4" t="n">
        <v>42782</v>
      </c>
      <c r="B3950" s="5" t="n">
        <v>2017</v>
      </c>
      <c r="C3950" s="5" t="n">
        <v>2</v>
      </c>
      <c r="D3950" s="6" t="str">
        <f aca="false">IF(MONTH(A3950)&gt;=4,"FY "&amp;YEAR(A3950)&amp;"-"&amp;RIGHT(YEAR(A3950)+1,2),"FY "&amp;(YEAR(A3950)-1)&amp;"-"&amp;RIGHT(YEAR(A3950),2))</f>
        <v>FY 2016-17</v>
      </c>
      <c r="E3950" s="5" t="s">
        <v>13</v>
      </c>
      <c r="F3950" s="7" t="n">
        <v>5551.14</v>
      </c>
      <c r="G3950" s="7" t="n">
        <v>5297.52</v>
      </c>
      <c r="H3950" s="7" t="n">
        <v>253.62</v>
      </c>
      <c r="I3950" s="7" t="n">
        <v>37.91</v>
      </c>
      <c r="J3950" s="8" t="n">
        <v>66.9193</v>
      </c>
    </row>
    <row r="3951" customFormat="false" ht="15" hidden="false" customHeight="false" outlineLevel="0" collapsed="false">
      <c r="A3951" s="4" t="n">
        <v>42783</v>
      </c>
      <c r="B3951" s="5" t="n">
        <v>2017</v>
      </c>
      <c r="C3951" s="5" t="n">
        <v>2</v>
      </c>
      <c r="D3951" s="6" t="str">
        <f aca="false">IF(MONTH(A3951)&gt;=4,"FY "&amp;YEAR(A3951)&amp;"-"&amp;RIGHT(YEAR(A3951)+1,2),"FY "&amp;(YEAR(A3951)-1)&amp;"-"&amp;RIGHT(YEAR(A3951),2))</f>
        <v>FY 2016-17</v>
      </c>
      <c r="E3951" s="5" t="s">
        <v>13</v>
      </c>
      <c r="F3951" s="7" t="n">
        <v>5085.23</v>
      </c>
      <c r="G3951" s="7" t="n">
        <v>5281.6</v>
      </c>
      <c r="H3951" s="7" t="n">
        <v>-196.37</v>
      </c>
      <c r="I3951" s="7" t="n">
        <v>-29.35</v>
      </c>
      <c r="J3951" s="8" t="n">
        <v>66.9468</v>
      </c>
    </row>
    <row r="3952" customFormat="false" ht="15" hidden="false" customHeight="false" outlineLevel="0" collapsed="false">
      <c r="A3952" s="4" t="n">
        <v>42786</v>
      </c>
      <c r="B3952" s="5" t="n">
        <v>2017</v>
      </c>
      <c r="C3952" s="5" t="n">
        <v>2</v>
      </c>
      <c r="D3952" s="6" t="str">
        <f aca="false">IF(MONTH(A3952)&gt;=4,"FY "&amp;YEAR(A3952)&amp;"-"&amp;RIGHT(YEAR(A3952)+1,2),"FY "&amp;(YEAR(A3952)-1)&amp;"-"&amp;RIGHT(YEAR(A3952),2))</f>
        <v>FY 2016-17</v>
      </c>
      <c r="E3952" s="5" t="s">
        <v>13</v>
      </c>
      <c r="F3952" s="7" t="n">
        <v>13274.72</v>
      </c>
      <c r="G3952" s="7" t="n">
        <v>5215.43</v>
      </c>
      <c r="H3952" s="7" t="n">
        <v>8059.29</v>
      </c>
      <c r="I3952" s="7" t="n">
        <v>1202.04</v>
      </c>
      <c r="J3952" s="8" t="n">
        <v>67.0467</v>
      </c>
    </row>
    <row r="3953" customFormat="false" ht="15" hidden="false" customHeight="false" outlineLevel="0" collapsed="false">
      <c r="A3953" s="4" t="n">
        <v>42788</v>
      </c>
      <c r="B3953" s="5" t="n">
        <v>2017</v>
      </c>
      <c r="C3953" s="5" t="n">
        <v>2</v>
      </c>
      <c r="D3953" s="6" t="str">
        <f aca="false">IF(MONTH(A3953)&gt;=4,"FY "&amp;YEAR(A3953)&amp;"-"&amp;RIGHT(YEAR(A3953)+1,2),"FY "&amp;(YEAR(A3953)-1)&amp;"-"&amp;RIGHT(YEAR(A3953),2))</f>
        <v>FY 2016-17</v>
      </c>
      <c r="E3953" s="5" t="s">
        <v>13</v>
      </c>
      <c r="F3953" s="7" t="n">
        <v>7039.61</v>
      </c>
      <c r="G3953" s="7" t="n">
        <v>8993.23</v>
      </c>
      <c r="H3953" s="7" t="n">
        <v>-1953.62</v>
      </c>
      <c r="I3953" s="7" t="n">
        <v>-291.69</v>
      </c>
      <c r="J3953" s="8" t="n">
        <v>66.9771</v>
      </c>
    </row>
    <row r="3954" customFormat="false" ht="15" hidden="false" customHeight="false" outlineLevel="0" collapsed="false">
      <c r="A3954" s="4" t="n">
        <v>42789</v>
      </c>
      <c r="B3954" s="5" t="n">
        <v>2017</v>
      </c>
      <c r="C3954" s="5" t="n">
        <v>2</v>
      </c>
      <c r="D3954" s="6" t="str">
        <f aca="false">IF(MONTH(A3954)&gt;=4,"FY "&amp;YEAR(A3954)&amp;"-"&amp;RIGHT(YEAR(A3954)+1,2),"FY "&amp;(YEAR(A3954)-1)&amp;"-"&amp;RIGHT(YEAR(A3954),2))</f>
        <v>FY 2016-17</v>
      </c>
      <c r="E3954" s="5" t="s">
        <v>13</v>
      </c>
      <c r="F3954" s="7" t="n">
        <v>6454.69</v>
      </c>
      <c r="G3954" s="7" t="n">
        <v>6203.1</v>
      </c>
      <c r="H3954" s="7" t="n">
        <v>251.59</v>
      </c>
      <c r="I3954" s="7" t="n">
        <v>37.57</v>
      </c>
      <c r="J3954" s="8" t="n">
        <v>66.9644</v>
      </c>
    </row>
    <row r="3955" customFormat="false" ht="15" hidden="false" customHeight="false" outlineLevel="0" collapsed="false">
      <c r="A3955" s="4" t="n">
        <v>42793</v>
      </c>
      <c r="B3955" s="5" t="n">
        <v>2017</v>
      </c>
      <c r="C3955" s="5" t="n">
        <v>2</v>
      </c>
      <c r="D3955" s="6" t="str">
        <f aca="false">IF(MONTH(A3955)&gt;=4,"FY "&amp;YEAR(A3955)&amp;"-"&amp;RIGHT(YEAR(A3955)+1,2),"FY "&amp;(YEAR(A3955)-1)&amp;"-"&amp;RIGHT(YEAR(A3955),2))</f>
        <v>FY 2016-17</v>
      </c>
      <c r="E3955" s="5" t="s">
        <v>13</v>
      </c>
      <c r="F3955" s="7" t="n">
        <v>9747.78</v>
      </c>
      <c r="G3955" s="7" t="n">
        <v>9059.76</v>
      </c>
      <c r="H3955" s="7" t="n">
        <v>688.02</v>
      </c>
      <c r="I3955" s="7" t="n">
        <v>102.95</v>
      </c>
      <c r="J3955" s="8" t="n">
        <v>66.8351</v>
      </c>
    </row>
    <row r="3956" customFormat="false" ht="15" hidden="false" customHeight="false" outlineLevel="0" collapsed="false">
      <c r="A3956" s="4" t="n">
        <v>42794</v>
      </c>
      <c r="B3956" s="5" t="n">
        <v>2017</v>
      </c>
      <c r="C3956" s="5" t="n">
        <v>2</v>
      </c>
      <c r="D3956" s="6" t="str">
        <f aca="false">IF(MONTH(A3956)&gt;=4,"FY "&amp;YEAR(A3956)&amp;"-"&amp;RIGHT(YEAR(A3956)+1,2),"FY "&amp;(YEAR(A3956)-1)&amp;"-"&amp;RIGHT(YEAR(A3956),2))</f>
        <v>FY 2016-17</v>
      </c>
      <c r="E3956" s="5" t="s">
        <v>13</v>
      </c>
      <c r="F3956" s="7" t="n">
        <v>5185.67</v>
      </c>
      <c r="G3956" s="7" t="n">
        <v>5331</v>
      </c>
      <c r="H3956" s="7" t="n">
        <v>-145.33</v>
      </c>
      <c r="I3956" s="7" t="n">
        <v>-21.78</v>
      </c>
      <c r="J3956" s="8" t="n">
        <v>66.7249</v>
      </c>
    </row>
    <row r="3957" customFormat="false" ht="15" hidden="false" customHeight="false" outlineLevel="0" collapsed="false">
      <c r="A3957" s="4" t="n">
        <v>42795</v>
      </c>
      <c r="B3957" s="5" t="n">
        <v>2017</v>
      </c>
      <c r="C3957" s="5" t="n">
        <v>3</v>
      </c>
      <c r="D3957" s="6" t="str">
        <f aca="false">IF(MONTH(A3957)&gt;=4,"FY "&amp;YEAR(A3957)&amp;"-"&amp;RIGHT(YEAR(A3957)+1,2),"FY "&amp;(YEAR(A3957)-1)&amp;"-"&amp;RIGHT(YEAR(A3957),2))</f>
        <v>FY 2016-17</v>
      </c>
      <c r="E3957" s="5" t="s">
        <v>13</v>
      </c>
      <c r="F3957" s="7" t="n">
        <v>9316.63</v>
      </c>
      <c r="G3957" s="7" t="n">
        <v>8282.56</v>
      </c>
      <c r="H3957" s="7" t="n">
        <v>1034.07</v>
      </c>
      <c r="I3957" s="7" t="n">
        <v>154.94</v>
      </c>
      <c r="J3957" s="8" t="n">
        <v>66.7375</v>
      </c>
    </row>
    <row r="3958" customFormat="false" ht="15" hidden="false" customHeight="false" outlineLevel="0" collapsed="false">
      <c r="A3958" s="4" t="n">
        <v>42796</v>
      </c>
      <c r="B3958" s="5" t="n">
        <v>2017</v>
      </c>
      <c r="C3958" s="5" t="n">
        <v>3</v>
      </c>
      <c r="D3958" s="6" t="str">
        <f aca="false">IF(MONTH(A3958)&gt;=4,"FY "&amp;YEAR(A3958)&amp;"-"&amp;RIGHT(YEAR(A3958)+1,2),"FY "&amp;(YEAR(A3958)-1)&amp;"-"&amp;RIGHT(YEAR(A3958),2))</f>
        <v>FY 2016-17</v>
      </c>
      <c r="E3958" s="5" t="s">
        <v>13</v>
      </c>
      <c r="F3958" s="7" t="n">
        <v>5236.96</v>
      </c>
      <c r="G3958" s="7" t="n">
        <v>5334.17</v>
      </c>
      <c r="H3958" s="7" t="n">
        <v>-97.21</v>
      </c>
      <c r="I3958" s="7" t="n">
        <v>-14.54</v>
      </c>
      <c r="J3958" s="8" t="n">
        <v>66.8482</v>
      </c>
    </row>
    <row r="3959" customFormat="false" ht="15" hidden="false" customHeight="false" outlineLevel="0" collapsed="false">
      <c r="A3959" s="4" t="n">
        <v>42797</v>
      </c>
      <c r="B3959" s="5" t="n">
        <v>2017</v>
      </c>
      <c r="C3959" s="5" t="n">
        <v>3</v>
      </c>
      <c r="D3959" s="6" t="str">
        <f aca="false">IF(MONTH(A3959)&gt;=4,"FY "&amp;YEAR(A3959)&amp;"-"&amp;RIGHT(YEAR(A3959)+1,2),"FY "&amp;(YEAR(A3959)-1)&amp;"-"&amp;RIGHT(YEAR(A3959),2))</f>
        <v>FY 2016-17</v>
      </c>
      <c r="E3959" s="5" t="s">
        <v>13</v>
      </c>
      <c r="F3959" s="7" t="n">
        <v>5034.59</v>
      </c>
      <c r="G3959" s="7" t="n">
        <v>5010.38</v>
      </c>
      <c r="H3959" s="7" t="n">
        <v>24.21</v>
      </c>
      <c r="I3959" s="7" t="n">
        <v>3.62</v>
      </c>
      <c r="J3959" s="8" t="n">
        <v>66.7433</v>
      </c>
    </row>
    <row r="3960" customFormat="false" ht="15" hidden="false" customHeight="false" outlineLevel="0" collapsed="false">
      <c r="A3960" s="4" t="n">
        <v>42800</v>
      </c>
      <c r="B3960" s="5" t="n">
        <v>2017</v>
      </c>
      <c r="C3960" s="5" t="n">
        <v>3</v>
      </c>
      <c r="D3960" s="6" t="str">
        <f aca="false">IF(MONTH(A3960)&gt;=4,"FY "&amp;YEAR(A3960)&amp;"-"&amp;RIGHT(YEAR(A3960)+1,2),"FY "&amp;(YEAR(A3960)-1)&amp;"-"&amp;RIGHT(YEAR(A3960),2))</f>
        <v>FY 2016-17</v>
      </c>
      <c r="E3960" s="5" t="s">
        <v>13</v>
      </c>
      <c r="F3960" s="7" t="n">
        <v>5308.64</v>
      </c>
      <c r="G3960" s="7" t="n">
        <v>3880.73</v>
      </c>
      <c r="H3960" s="7" t="n">
        <v>1427.91</v>
      </c>
      <c r="I3960" s="7" t="n">
        <v>213.65</v>
      </c>
      <c r="J3960" s="8" t="n">
        <v>66.8354</v>
      </c>
    </row>
    <row r="3961" customFormat="false" ht="15" hidden="false" customHeight="false" outlineLevel="0" collapsed="false">
      <c r="A3961" s="4" t="n">
        <v>42801</v>
      </c>
      <c r="B3961" s="5" t="n">
        <v>2017</v>
      </c>
      <c r="C3961" s="5" t="n">
        <v>3</v>
      </c>
      <c r="D3961" s="6" t="str">
        <f aca="false">IF(MONTH(A3961)&gt;=4,"FY "&amp;YEAR(A3961)&amp;"-"&amp;RIGHT(YEAR(A3961)+1,2),"FY "&amp;(YEAR(A3961)-1)&amp;"-"&amp;RIGHT(YEAR(A3961),2))</f>
        <v>FY 2016-17</v>
      </c>
      <c r="E3961" s="5" t="s">
        <v>13</v>
      </c>
      <c r="F3961" s="7" t="n">
        <v>4349.98</v>
      </c>
      <c r="G3961" s="7" t="n">
        <v>3929.52</v>
      </c>
      <c r="H3961" s="7" t="n">
        <v>420.46</v>
      </c>
      <c r="I3961" s="7" t="n">
        <v>62.98</v>
      </c>
      <c r="J3961" s="8" t="n">
        <v>66.7559</v>
      </c>
    </row>
    <row r="3962" customFormat="false" ht="15" hidden="false" customHeight="false" outlineLevel="0" collapsed="false">
      <c r="A3962" s="4" t="n">
        <v>42802</v>
      </c>
      <c r="B3962" s="5" t="n">
        <v>2017</v>
      </c>
      <c r="C3962" s="5" t="n">
        <v>3</v>
      </c>
      <c r="D3962" s="6" t="str">
        <f aca="false">IF(MONTH(A3962)&gt;=4,"FY "&amp;YEAR(A3962)&amp;"-"&amp;RIGHT(YEAR(A3962)+1,2),"FY "&amp;(YEAR(A3962)-1)&amp;"-"&amp;RIGHT(YEAR(A3962),2))</f>
        <v>FY 2016-17</v>
      </c>
      <c r="E3962" s="5" t="s">
        <v>13</v>
      </c>
      <c r="F3962" s="7" t="n">
        <v>4853.97</v>
      </c>
      <c r="G3962" s="7" t="n">
        <v>3965.24</v>
      </c>
      <c r="H3962" s="7" t="n">
        <v>888.73</v>
      </c>
      <c r="I3962" s="7" t="n">
        <v>133.37</v>
      </c>
      <c r="J3962" s="8" t="n">
        <v>66.6347</v>
      </c>
    </row>
    <row r="3963" customFormat="false" ht="15" hidden="false" customHeight="false" outlineLevel="0" collapsed="false">
      <c r="A3963" s="4" t="n">
        <v>42803</v>
      </c>
      <c r="B3963" s="5" t="n">
        <v>2017</v>
      </c>
      <c r="C3963" s="5" t="n">
        <v>3</v>
      </c>
      <c r="D3963" s="6" t="str">
        <f aca="false">IF(MONTH(A3963)&gt;=4,"FY "&amp;YEAR(A3963)&amp;"-"&amp;RIGHT(YEAR(A3963)+1,2),"FY "&amp;(YEAR(A3963)-1)&amp;"-"&amp;RIGHT(YEAR(A3963),2))</f>
        <v>FY 2016-17</v>
      </c>
      <c r="E3963" s="5" t="s">
        <v>13</v>
      </c>
      <c r="F3963" s="7" t="n">
        <v>7527.46</v>
      </c>
      <c r="G3963" s="7" t="n">
        <v>3954.73</v>
      </c>
      <c r="H3963" s="7" t="n">
        <v>3572.73</v>
      </c>
      <c r="I3963" s="7" t="n">
        <v>536.15</v>
      </c>
      <c r="J3963" s="8" t="n">
        <v>66.6362</v>
      </c>
    </row>
    <row r="3964" customFormat="false" ht="15" hidden="false" customHeight="false" outlineLevel="0" collapsed="false">
      <c r="A3964" s="4" t="n">
        <v>42804</v>
      </c>
      <c r="B3964" s="5" t="n">
        <v>2017</v>
      </c>
      <c r="C3964" s="5" t="n">
        <v>3</v>
      </c>
      <c r="D3964" s="6" t="str">
        <f aca="false">IF(MONTH(A3964)&gt;=4,"FY "&amp;YEAR(A3964)&amp;"-"&amp;RIGHT(YEAR(A3964)+1,2),"FY "&amp;(YEAR(A3964)-1)&amp;"-"&amp;RIGHT(YEAR(A3964),2))</f>
        <v>FY 2016-17</v>
      </c>
      <c r="E3964" s="5" t="s">
        <v>13</v>
      </c>
      <c r="F3964" s="7" t="n">
        <v>5792.62</v>
      </c>
      <c r="G3964" s="7" t="n">
        <v>3855.46</v>
      </c>
      <c r="H3964" s="7" t="n">
        <v>1937.16</v>
      </c>
      <c r="I3964" s="7" t="n">
        <v>290.12</v>
      </c>
      <c r="J3964" s="8" t="n">
        <v>66.7707</v>
      </c>
    </row>
    <row r="3965" customFormat="false" ht="15" hidden="false" customHeight="false" outlineLevel="0" collapsed="false">
      <c r="A3965" s="4" t="n">
        <v>42808</v>
      </c>
      <c r="B3965" s="5" t="n">
        <v>2017</v>
      </c>
      <c r="C3965" s="5" t="n">
        <v>3</v>
      </c>
      <c r="D3965" s="6" t="str">
        <f aca="false">IF(MONTH(A3965)&gt;=4,"FY "&amp;YEAR(A3965)&amp;"-"&amp;RIGHT(YEAR(A3965)+1,2),"FY "&amp;(YEAR(A3965)-1)&amp;"-"&amp;RIGHT(YEAR(A3965),2))</f>
        <v>FY 2016-17</v>
      </c>
      <c r="E3965" s="5" t="s">
        <v>13</v>
      </c>
      <c r="F3965" s="7" t="n">
        <v>4717.41</v>
      </c>
      <c r="G3965" s="7" t="n">
        <v>4373.4</v>
      </c>
      <c r="H3965" s="7" t="n">
        <v>344.01</v>
      </c>
      <c r="I3965" s="7" t="n">
        <v>51.58</v>
      </c>
      <c r="J3965" s="8" t="n">
        <v>66.688</v>
      </c>
    </row>
    <row r="3966" customFormat="false" ht="15" hidden="false" customHeight="false" outlineLevel="0" collapsed="false">
      <c r="A3966" s="4" t="n">
        <v>42809</v>
      </c>
      <c r="B3966" s="5" t="n">
        <v>2017</v>
      </c>
      <c r="C3966" s="5" t="n">
        <v>3</v>
      </c>
      <c r="D3966" s="6" t="str">
        <f aca="false">IF(MONTH(A3966)&gt;=4,"FY "&amp;YEAR(A3966)&amp;"-"&amp;RIGHT(YEAR(A3966)+1,2),"FY "&amp;(YEAR(A3966)-1)&amp;"-"&amp;RIGHT(YEAR(A3966),2))</f>
        <v>FY 2016-17</v>
      </c>
      <c r="E3966" s="5" t="s">
        <v>13</v>
      </c>
      <c r="F3966" s="7" t="n">
        <v>10237.09</v>
      </c>
      <c r="G3966" s="7" t="n">
        <v>5927.6</v>
      </c>
      <c r="H3966" s="7" t="n">
        <v>4309.49</v>
      </c>
      <c r="I3966" s="7" t="n">
        <v>651.18</v>
      </c>
      <c r="J3966" s="8" t="n">
        <v>66.18</v>
      </c>
    </row>
    <row r="3967" customFormat="false" ht="15" hidden="false" customHeight="false" outlineLevel="0" collapsed="false">
      <c r="A3967" s="4" t="n">
        <v>42810</v>
      </c>
      <c r="B3967" s="5" t="n">
        <v>2017</v>
      </c>
      <c r="C3967" s="5" t="n">
        <v>3</v>
      </c>
      <c r="D3967" s="6" t="str">
        <f aca="false">IF(MONTH(A3967)&gt;=4,"FY "&amp;YEAR(A3967)&amp;"-"&amp;RIGHT(YEAR(A3967)+1,2),"FY "&amp;(YEAR(A3967)-1)&amp;"-"&amp;RIGHT(YEAR(A3967),2))</f>
        <v>FY 2016-17</v>
      </c>
      <c r="E3967" s="5" t="s">
        <v>13</v>
      </c>
      <c r="F3967" s="7" t="n">
        <v>6066.88</v>
      </c>
      <c r="G3967" s="7" t="n">
        <v>4648.77</v>
      </c>
      <c r="H3967" s="7" t="n">
        <v>1418.11</v>
      </c>
      <c r="I3967" s="7" t="n">
        <v>216.46</v>
      </c>
      <c r="J3967" s="8" t="n">
        <v>65.5146</v>
      </c>
    </row>
    <row r="3968" customFormat="false" ht="15" hidden="false" customHeight="false" outlineLevel="0" collapsed="false">
      <c r="A3968" s="4" t="n">
        <v>42811</v>
      </c>
      <c r="B3968" s="5" t="n">
        <v>2017</v>
      </c>
      <c r="C3968" s="5" t="n">
        <v>3</v>
      </c>
      <c r="D3968" s="6" t="str">
        <f aca="false">IF(MONTH(A3968)&gt;=4,"FY "&amp;YEAR(A3968)&amp;"-"&amp;RIGHT(YEAR(A3968)+1,2),"FY "&amp;(YEAR(A3968)-1)&amp;"-"&amp;RIGHT(YEAR(A3968),2))</f>
        <v>FY 2016-17</v>
      </c>
      <c r="E3968" s="5" t="s">
        <v>13</v>
      </c>
      <c r="F3968" s="7" t="n">
        <v>5611.9</v>
      </c>
      <c r="G3968" s="7" t="n">
        <v>4187.66</v>
      </c>
      <c r="H3968" s="7" t="n">
        <v>1424.24</v>
      </c>
      <c r="I3968" s="7" t="n">
        <v>217.83</v>
      </c>
      <c r="J3968" s="8" t="n">
        <v>65.3836</v>
      </c>
    </row>
    <row r="3969" customFormat="false" ht="15" hidden="false" customHeight="false" outlineLevel="0" collapsed="false">
      <c r="A3969" s="4" t="n">
        <v>42814</v>
      </c>
      <c r="B3969" s="5" t="n">
        <v>2017</v>
      </c>
      <c r="C3969" s="5" t="n">
        <v>3</v>
      </c>
      <c r="D3969" s="6" t="str">
        <f aca="false">IF(MONTH(A3969)&gt;=4,"FY "&amp;YEAR(A3969)&amp;"-"&amp;RIGHT(YEAR(A3969)+1,2),"FY "&amp;(YEAR(A3969)-1)&amp;"-"&amp;RIGHT(YEAR(A3969),2))</f>
        <v>FY 2016-17</v>
      </c>
      <c r="E3969" s="5" t="s">
        <v>13</v>
      </c>
      <c r="F3969" s="7" t="n">
        <v>11445.07</v>
      </c>
      <c r="G3969" s="7" t="n">
        <v>9845.05</v>
      </c>
      <c r="H3969" s="7" t="n">
        <v>1600.02</v>
      </c>
      <c r="I3969" s="7" t="n">
        <v>244.12</v>
      </c>
      <c r="J3969" s="8" t="n">
        <v>65.5411</v>
      </c>
    </row>
    <row r="3970" customFormat="false" ht="15" hidden="false" customHeight="false" outlineLevel="0" collapsed="false">
      <c r="A3970" s="4" t="n">
        <v>42815</v>
      </c>
      <c r="B3970" s="5" t="n">
        <v>2017</v>
      </c>
      <c r="C3970" s="5" t="n">
        <v>3</v>
      </c>
      <c r="D3970" s="6" t="str">
        <f aca="false">IF(MONTH(A3970)&gt;=4,"FY "&amp;YEAR(A3970)&amp;"-"&amp;RIGHT(YEAR(A3970)+1,2),"FY "&amp;(YEAR(A3970)-1)&amp;"-"&amp;RIGHT(YEAR(A3970),2))</f>
        <v>FY 2016-17</v>
      </c>
      <c r="E3970" s="5" t="s">
        <v>13</v>
      </c>
      <c r="F3970" s="7" t="n">
        <v>5482.03</v>
      </c>
      <c r="G3970" s="7" t="n">
        <v>4863.12</v>
      </c>
      <c r="H3970" s="7" t="n">
        <v>618.91</v>
      </c>
      <c r="I3970" s="7" t="n">
        <v>94.66</v>
      </c>
      <c r="J3970" s="8" t="n">
        <v>65.3827</v>
      </c>
    </row>
    <row r="3971" customFormat="false" ht="15" hidden="false" customHeight="false" outlineLevel="0" collapsed="false">
      <c r="A3971" s="4" t="n">
        <v>42816</v>
      </c>
      <c r="B3971" s="5" t="n">
        <v>2017</v>
      </c>
      <c r="C3971" s="5" t="n">
        <v>3</v>
      </c>
      <c r="D3971" s="6" t="str">
        <f aca="false">IF(MONTH(A3971)&gt;=4,"FY "&amp;YEAR(A3971)&amp;"-"&amp;RIGHT(YEAR(A3971)+1,2),"FY "&amp;(YEAR(A3971)-1)&amp;"-"&amp;RIGHT(YEAR(A3971),2))</f>
        <v>FY 2016-17</v>
      </c>
      <c r="E3971" s="5" t="s">
        <v>13</v>
      </c>
      <c r="F3971" s="7" t="n">
        <v>8601.3</v>
      </c>
      <c r="G3971" s="7" t="n">
        <v>6983.99</v>
      </c>
      <c r="H3971" s="7" t="n">
        <v>1617.31</v>
      </c>
      <c r="I3971" s="7" t="n">
        <v>247.62</v>
      </c>
      <c r="J3971" s="8" t="n">
        <v>65.3117</v>
      </c>
    </row>
    <row r="3972" customFormat="false" ht="15" hidden="false" customHeight="false" outlineLevel="0" collapsed="false">
      <c r="A3972" s="4" t="n">
        <v>42817</v>
      </c>
      <c r="B3972" s="5" t="n">
        <v>2017</v>
      </c>
      <c r="C3972" s="5" t="n">
        <v>3</v>
      </c>
      <c r="D3972" s="6" t="str">
        <f aca="false">IF(MONTH(A3972)&gt;=4,"FY "&amp;YEAR(A3972)&amp;"-"&amp;RIGHT(YEAR(A3972)+1,2),"FY "&amp;(YEAR(A3972)-1)&amp;"-"&amp;RIGHT(YEAR(A3972),2))</f>
        <v>FY 2016-17</v>
      </c>
      <c r="E3972" s="5" t="s">
        <v>13</v>
      </c>
      <c r="F3972" s="7" t="n">
        <v>6619.87</v>
      </c>
      <c r="G3972" s="7" t="n">
        <v>6409.3</v>
      </c>
      <c r="H3972" s="7" t="n">
        <v>210.57</v>
      </c>
      <c r="I3972" s="7" t="n">
        <v>32.16</v>
      </c>
      <c r="J3972" s="8" t="n">
        <v>65.4881</v>
      </c>
    </row>
    <row r="3973" customFormat="false" ht="15" hidden="false" customHeight="false" outlineLevel="0" collapsed="false">
      <c r="A3973" s="4" t="n">
        <v>42818</v>
      </c>
      <c r="B3973" s="5" t="n">
        <v>2017</v>
      </c>
      <c r="C3973" s="5" t="n">
        <v>3</v>
      </c>
      <c r="D3973" s="6" t="str">
        <f aca="false">IF(MONTH(A3973)&gt;=4,"FY "&amp;YEAR(A3973)&amp;"-"&amp;RIGHT(YEAR(A3973)+1,2),"FY "&amp;(YEAR(A3973)-1)&amp;"-"&amp;RIGHT(YEAR(A3973),2))</f>
        <v>FY 2016-17</v>
      </c>
      <c r="E3973" s="5" t="s">
        <v>13</v>
      </c>
      <c r="F3973" s="7" t="n">
        <v>5976.95</v>
      </c>
      <c r="G3973" s="7" t="n">
        <v>4880.08</v>
      </c>
      <c r="H3973" s="7" t="n">
        <v>1096.87</v>
      </c>
      <c r="I3973" s="7" t="n">
        <v>167.66</v>
      </c>
      <c r="J3973" s="8" t="n">
        <v>65.422</v>
      </c>
    </row>
    <row r="3974" customFormat="false" ht="15" hidden="false" customHeight="false" outlineLevel="0" collapsed="false">
      <c r="A3974" s="4" t="n">
        <v>42821</v>
      </c>
      <c r="B3974" s="5" t="n">
        <v>2017</v>
      </c>
      <c r="C3974" s="5" t="n">
        <v>3</v>
      </c>
      <c r="D3974" s="6" t="str">
        <f aca="false">IF(MONTH(A3974)&gt;=4,"FY "&amp;YEAR(A3974)&amp;"-"&amp;RIGHT(YEAR(A3974)+1,2),"FY "&amp;(YEAR(A3974)-1)&amp;"-"&amp;RIGHT(YEAR(A3974),2))</f>
        <v>FY 2016-17</v>
      </c>
      <c r="E3974" s="5" t="s">
        <v>13</v>
      </c>
      <c r="F3974" s="7" t="n">
        <v>5359.81</v>
      </c>
      <c r="G3974" s="7" t="n">
        <v>4776.19</v>
      </c>
      <c r="H3974" s="7" t="n">
        <v>583.62</v>
      </c>
      <c r="I3974" s="7" t="n">
        <v>89.16</v>
      </c>
      <c r="J3974" s="8" t="n">
        <v>65.4581</v>
      </c>
    </row>
    <row r="3975" customFormat="false" ht="15" hidden="false" customHeight="false" outlineLevel="0" collapsed="false">
      <c r="A3975" s="4" t="n">
        <v>42823</v>
      </c>
      <c r="B3975" s="5" t="n">
        <v>2017</v>
      </c>
      <c r="C3975" s="5" t="n">
        <v>3</v>
      </c>
      <c r="D3975" s="6" t="str">
        <f aca="false">IF(MONTH(A3975)&gt;=4,"FY "&amp;YEAR(A3975)&amp;"-"&amp;RIGHT(YEAR(A3975)+1,2),"FY "&amp;(YEAR(A3975)-1)&amp;"-"&amp;RIGHT(YEAR(A3975),2))</f>
        <v>FY 2016-17</v>
      </c>
      <c r="E3975" s="5" t="s">
        <v>13</v>
      </c>
      <c r="F3975" s="7" t="n">
        <v>21367.12</v>
      </c>
      <c r="G3975" s="7" t="n">
        <v>14015.17</v>
      </c>
      <c r="H3975" s="7" t="n">
        <v>7351.95</v>
      </c>
      <c r="I3975" s="7" t="n">
        <v>1129.52</v>
      </c>
      <c r="J3975" s="8" t="n">
        <v>65.0892</v>
      </c>
    </row>
    <row r="3976" customFormat="false" ht="15" hidden="false" customHeight="false" outlineLevel="0" collapsed="false">
      <c r="A3976" s="4" t="n">
        <v>42824</v>
      </c>
      <c r="B3976" s="5" t="n">
        <v>2017</v>
      </c>
      <c r="C3976" s="5" t="n">
        <v>3</v>
      </c>
      <c r="D3976" s="6" t="str">
        <f aca="false">IF(MONTH(A3976)&gt;=4,"FY "&amp;YEAR(A3976)&amp;"-"&amp;RIGHT(YEAR(A3976)+1,2),"FY "&amp;(YEAR(A3976)-1)&amp;"-"&amp;RIGHT(YEAR(A3976),2))</f>
        <v>FY 2016-17</v>
      </c>
      <c r="E3976" s="5" t="s">
        <v>13</v>
      </c>
      <c r="F3976" s="7" t="n">
        <v>9353.32</v>
      </c>
      <c r="G3976" s="7" t="n">
        <v>8673.26</v>
      </c>
      <c r="H3976" s="7" t="n">
        <v>680.06</v>
      </c>
      <c r="I3976" s="7" t="n">
        <v>104.7</v>
      </c>
      <c r="J3976" s="8" t="n">
        <v>64.9552</v>
      </c>
    </row>
    <row r="3977" customFormat="false" ht="15" hidden="false" customHeight="false" outlineLevel="0" collapsed="false">
      <c r="A3977" s="4" t="n">
        <v>42825</v>
      </c>
      <c r="B3977" s="5" t="n">
        <v>2017</v>
      </c>
      <c r="C3977" s="5" t="n">
        <v>3</v>
      </c>
      <c r="D3977" s="6" t="str">
        <f aca="false">IF(MONTH(A3977)&gt;=4,"FY "&amp;YEAR(A3977)&amp;"-"&amp;RIGHT(YEAR(A3977)+1,2),"FY "&amp;(YEAR(A3977)-1)&amp;"-"&amp;RIGHT(YEAR(A3977),2))</f>
        <v>FY 2016-17</v>
      </c>
      <c r="E3977" s="5" t="s">
        <v>13</v>
      </c>
      <c r="F3977" s="7" t="n">
        <v>12232.93</v>
      </c>
      <c r="G3977" s="7" t="n">
        <v>11790.15</v>
      </c>
      <c r="H3977" s="7" t="n">
        <v>442.78</v>
      </c>
      <c r="I3977" s="7" t="n">
        <v>68.2</v>
      </c>
      <c r="J3977" s="8" t="n">
        <v>64.9325</v>
      </c>
    </row>
    <row r="3978" customFormat="false" ht="15" hidden="false" customHeight="false" outlineLevel="0" collapsed="false">
      <c r="A3978" s="4" t="n">
        <v>42828</v>
      </c>
      <c r="B3978" s="5" t="n">
        <v>2017</v>
      </c>
      <c r="C3978" s="5" t="n">
        <v>4</v>
      </c>
      <c r="D3978" s="6" t="str">
        <f aca="false">IF(MONTH(A3978)&gt;=4,"FY "&amp;YEAR(A3978)&amp;"-"&amp;RIGHT(YEAR(A3978)+1,2),"FY "&amp;(YEAR(A3978)-1)&amp;"-"&amp;RIGHT(YEAR(A3978),2))</f>
        <v>FY 2017-18</v>
      </c>
      <c r="E3978" s="5" t="s">
        <v>13</v>
      </c>
      <c r="F3978" s="7" t="n">
        <v>9068.66</v>
      </c>
      <c r="G3978" s="7" t="n">
        <v>5579.09</v>
      </c>
      <c r="H3978" s="7" t="n">
        <v>3489.57</v>
      </c>
      <c r="I3978" s="7" t="n">
        <v>538.19</v>
      </c>
      <c r="J3978" s="8" t="n">
        <v>64.8386</v>
      </c>
    </row>
    <row r="3979" customFormat="false" ht="15" hidden="false" customHeight="false" outlineLevel="0" collapsed="false">
      <c r="A3979" s="4" t="n">
        <v>42830</v>
      </c>
      <c r="B3979" s="5" t="n">
        <v>2017</v>
      </c>
      <c r="C3979" s="5" t="n">
        <v>4</v>
      </c>
      <c r="D3979" s="6" t="str">
        <f aca="false">IF(MONTH(A3979)&gt;=4,"FY "&amp;YEAR(A3979)&amp;"-"&amp;RIGHT(YEAR(A3979)+1,2),"FY "&amp;(YEAR(A3979)-1)&amp;"-"&amp;RIGHT(YEAR(A3979),2))</f>
        <v>FY 2017-18</v>
      </c>
      <c r="E3979" s="5" t="s">
        <v>13</v>
      </c>
      <c r="F3979" s="7" t="n">
        <v>3647.9</v>
      </c>
      <c r="G3979" s="7" t="n">
        <v>3063.5</v>
      </c>
      <c r="H3979" s="7" t="n">
        <v>584.4</v>
      </c>
      <c r="I3979" s="7" t="n">
        <v>90.03</v>
      </c>
      <c r="J3979" s="8" t="n">
        <v>64.9103</v>
      </c>
    </row>
    <row r="3980" customFormat="false" ht="15" hidden="false" customHeight="false" outlineLevel="0" collapsed="false">
      <c r="A3980" s="4" t="n">
        <v>42831</v>
      </c>
      <c r="B3980" s="5" t="n">
        <v>2017</v>
      </c>
      <c r="C3980" s="5" t="n">
        <v>4</v>
      </c>
      <c r="D3980" s="6" t="str">
        <f aca="false">IF(MONTH(A3980)&gt;=4,"FY "&amp;YEAR(A3980)&amp;"-"&amp;RIGHT(YEAR(A3980)+1,2),"FY "&amp;(YEAR(A3980)-1)&amp;"-"&amp;RIGHT(YEAR(A3980),2))</f>
        <v>FY 2017-18</v>
      </c>
      <c r="E3980" s="5" t="s">
        <v>13</v>
      </c>
      <c r="F3980" s="7" t="n">
        <v>7909.95</v>
      </c>
      <c r="G3980" s="7" t="n">
        <v>7428.83</v>
      </c>
      <c r="H3980" s="7" t="n">
        <v>481.12</v>
      </c>
      <c r="I3980" s="7" t="n">
        <v>73.97</v>
      </c>
      <c r="J3980" s="8" t="n">
        <v>65.0438</v>
      </c>
    </row>
    <row r="3981" customFormat="false" ht="15" hidden="false" customHeight="false" outlineLevel="0" collapsed="false">
      <c r="A3981" s="4" t="n">
        <v>42832</v>
      </c>
      <c r="B3981" s="5" t="n">
        <v>2017</v>
      </c>
      <c r="C3981" s="5" t="n">
        <v>4</v>
      </c>
      <c r="D3981" s="6" t="str">
        <f aca="false">IF(MONTH(A3981)&gt;=4,"FY "&amp;YEAR(A3981)&amp;"-"&amp;RIGHT(YEAR(A3981)+1,2),"FY "&amp;(YEAR(A3981)-1)&amp;"-"&amp;RIGHT(YEAR(A3981),2))</f>
        <v>FY 2017-18</v>
      </c>
      <c r="E3981" s="5" t="s">
        <v>13</v>
      </c>
      <c r="F3981" s="7" t="n">
        <v>5331.32</v>
      </c>
      <c r="G3981" s="7" t="n">
        <v>4890.95</v>
      </c>
      <c r="H3981" s="7" t="n">
        <v>440.37</v>
      </c>
      <c r="I3981" s="7" t="n">
        <v>67.77</v>
      </c>
      <c r="J3981" s="8" t="n">
        <v>64.9791</v>
      </c>
    </row>
    <row r="3982" customFormat="false" ht="15" hidden="false" customHeight="false" outlineLevel="0" collapsed="false">
      <c r="A3982" s="4" t="n">
        <v>42835</v>
      </c>
      <c r="B3982" s="5" t="n">
        <v>2017</v>
      </c>
      <c r="C3982" s="5" t="n">
        <v>4</v>
      </c>
      <c r="D3982" s="6" t="str">
        <f aca="false">IF(MONTH(A3982)&gt;=4,"FY "&amp;YEAR(A3982)&amp;"-"&amp;RIGHT(YEAR(A3982)+1,2),"FY "&amp;(YEAR(A3982)-1)&amp;"-"&amp;RIGHT(YEAR(A3982),2))</f>
        <v>FY 2017-18</v>
      </c>
      <c r="E3982" s="5" t="s">
        <v>13</v>
      </c>
      <c r="F3982" s="7" t="n">
        <v>5199.54</v>
      </c>
      <c r="G3982" s="7" t="n">
        <v>5341.28</v>
      </c>
      <c r="H3982" s="7" t="n">
        <v>-141.74</v>
      </c>
      <c r="I3982" s="7" t="n">
        <v>-22.01</v>
      </c>
      <c r="J3982" s="8" t="n">
        <v>64.3928</v>
      </c>
    </row>
    <row r="3983" customFormat="false" ht="15" hidden="false" customHeight="false" outlineLevel="0" collapsed="false">
      <c r="A3983" s="4" t="n">
        <v>42836</v>
      </c>
      <c r="B3983" s="5" t="n">
        <v>2017</v>
      </c>
      <c r="C3983" s="5" t="n">
        <v>4</v>
      </c>
      <c r="D3983" s="6" t="str">
        <f aca="false">IF(MONTH(A3983)&gt;=4,"FY "&amp;YEAR(A3983)&amp;"-"&amp;RIGHT(YEAR(A3983)+1,2),"FY "&amp;(YEAR(A3983)-1)&amp;"-"&amp;RIGHT(YEAR(A3983),2))</f>
        <v>FY 2017-18</v>
      </c>
      <c r="E3983" s="5" t="s">
        <v>13</v>
      </c>
      <c r="F3983" s="7" t="n">
        <v>3773.59</v>
      </c>
      <c r="G3983" s="7" t="n">
        <v>4409.38</v>
      </c>
      <c r="H3983" s="7" t="n">
        <v>-635.79</v>
      </c>
      <c r="I3983" s="7" t="n">
        <v>-98.66</v>
      </c>
      <c r="J3983" s="8" t="n">
        <v>64.4418</v>
      </c>
    </row>
    <row r="3984" customFormat="false" ht="15" hidden="false" customHeight="false" outlineLevel="0" collapsed="false">
      <c r="A3984" s="4" t="n">
        <v>42837</v>
      </c>
      <c r="B3984" s="5" t="n">
        <v>2017</v>
      </c>
      <c r="C3984" s="5" t="n">
        <v>4</v>
      </c>
      <c r="D3984" s="6" t="str">
        <f aca="false">IF(MONTH(A3984)&gt;=4,"FY "&amp;YEAR(A3984)&amp;"-"&amp;RIGHT(YEAR(A3984)+1,2),"FY "&amp;(YEAR(A3984)-1)&amp;"-"&amp;RIGHT(YEAR(A3984),2))</f>
        <v>FY 2017-18</v>
      </c>
      <c r="E3984" s="5" t="s">
        <v>13</v>
      </c>
      <c r="F3984" s="7" t="n">
        <v>4649.18</v>
      </c>
      <c r="G3984" s="7" t="n">
        <v>5373.96</v>
      </c>
      <c r="H3984" s="7" t="n">
        <v>-724.78</v>
      </c>
      <c r="I3984" s="7" t="n">
        <v>-112.3</v>
      </c>
      <c r="J3984" s="8" t="n">
        <v>64.5438</v>
      </c>
    </row>
    <row r="3985" customFormat="false" ht="15" hidden="false" customHeight="false" outlineLevel="0" collapsed="false">
      <c r="A3985" s="4" t="n">
        <v>42838</v>
      </c>
      <c r="B3985" s="5" t="n">
        <v>2017</v>
      </c>
      <c r="C3985" s="5" t="n">
        <v>4</v>
      </c>
      <c r="D3985" s="6" t="str">
        <f aca="false">IF(MONTH(A3985)&gt;=4,"FY "&amp;YEAR(A3985)&amp;"-"&amp;RIGHT(YEAR(A3985)+1,2),"FY "&amp;(YEAR(A3985)-1)&amp;"-"&amp;RIGHT(YEAR(A3985),2))</f>
        <v>FY 2017-18</v>
      </c>
      <c r="E3985" s="5" t="s">
        <v>13</v>
      </c>
      <c r="F3985" s="7" t="n">
        <v>4120.24</v>
      </c>
      <c r="G3985" s="7" t="n">
        <v>4615.84</v>
      </c>
      <c r="H3985" s="7" t="n">
        <v>-495.6</v>
      </c>
      <c r="I3985" s="7" t="n">
        <v>-76.61</v>
      </c>
      <c r="J3985" s="8" t="n">
        <v>64.692</v>
      </c>
    </row>
    <row r="3986" customFormat="false" ht="15" hidden="false" customHeight="false" outlineLevel="0" collapsed="false">
      <c r="A3986" s="4" t="n">
        <v>42842</v>
      </c>
      <c r="B3986" s="5" t="n">
        <v>2017</v>
      </c>
      <c r="C3986" s="5" t="n">
        <v>4</v>
      </c>
      <c r="D3986" s="6" t="str">
        <f aca="false">IF(MONTH(A3986)&gt;=4,"FY "&amp;YEAR(A3986)&amp;"-"&amp;RIGHT(YEAR(A3986)+1,2),"FY "&amp;(YEAR(A3986)-1)&amp;"-"&amp;RIGHT(YEAR(A3986),2))</f>
        <v>FY 2017-18</v>
      </c>
      <c r="E3986" s="5" t="s">
        <v>13</v>
      </c>
      <c r="F3986" s="7" t="n">
        <v>3233.02</v>
      </c>
      <c r="G3986" s="7" t="n">
        <v>3545.28</v>
      </c>
      <c r="H3986" s="7" t="n">
        <v>-312.26</v>
      </c>
      <c r="I3986" s="7" t="n">
        <v>-48.55</v>
      </c>
      <c r="J3986" s="8" t="n">
        <v>64.3165</v>
      </c>
    </row>
    <row r="3987" customFormat="false" ht="15" hidden="false" customHeight="false" outlineLevel="0" collapsed="false">
      <c r="A3987" s="4" t="n">
        <v>42843</v>
      </c>
      <c r="B3987" s="5" t="n">
        <v>2017</v>
      </c>
      <c r="C3987" s="5" t="n">
        <v>4</v>
      </c>
      <c r="D3987" s="6" t="str">
        <f aca="false">IF(MONTH(A3987)&gt;=4,"FY "&amp;YEAR(A3987)&amp;"-"&amp;RIGHT(YEAR(A3987)+1,2),"FY "&amp;(YEAR(A3987)-1)&amp;"-"&amp;RIGHT(YEAR(A3987),2))</f>
        <v>FY 2017-18</v>
      </c>
      <c r="E3987" s="5" t="s">
        <v>13</v>
      </c>
      <c r="F3987" s="7" t="n">
        <v>1960.91</v>
      </c>
      <c r="G3987" s="7" t="n">
        <v>2028.18</v>
      </c>
      <c r="H3987" s="7" t="n">
        <v>-67.27</v>
      </c>
      <c r="I3987" s="7" t="n">
        <v>-10.45</v>
      </c>
      <c r="J3987" s="8" t="n">
        <v>64.4053</v>
      </c>
    </row>
    <row r="3988" customFormat="false" ht="15" hidden="false" customHeight="false" outlineLevel="0" collapsed="false">
      <c r="A3988" s="4" t="n">
        <v>42844</v>
      </c>
      <c r="B3988" s="5" t="n">
        <v>2017</v>
      </c>
      <c r="C3988" s="5" t="n">
        <v>4</v>
      </c>
      <c r="D3988" s="6" t="str">
        <f aca="false">IF(MONTH(A3988)&gt;=4,"FY "&amp;YEAR(A3988)&amp;"-"&amp;RIGHT(YEAR(A3988)+1,2),"FY "&amp;(YEAR(A3988)-1)&amp;"-"&amp;RIGHT(YEAR(A3988),2))</f>
        <v>FY 2017-18</v>
      </c>
      <c r="E3988" s="5" t="s">
        <v>13</v>
      </c>
      <c r="F3988" s="7" t="n">
        <v>3509.28</v>
      </c>
      <c r="G3988" s="7" t="n">
        <v>4321.43</v>
      </c>
      <c r="H3988" s="7" t="n">
        <v>-812.15</v>
      </c>
      <c r="I3988" s="7" t="n">
        <v>-125.79</v>
      </c>
      <c r="J3988" s="8" t="n">
        <v>64.5657</v>
      </c>
    </row>
    <row r="3989" customFormat="false" ht="15" hidden="false" customHeight="false" outlineLevel="0" collapsed="false">
      <c r="A3989" s="4" t="n">
        <v>42845</v>
      </c>
      <c r="B3989" s="5" t="n">
        <v>2017</v>
      </c>
      <c r="C3989" s="5" t="n">
        <v>4</v>
      </c>
      <c r="D3989" s="6" t="str">
        <f aca="false">IF(MONTH(A3989)&gt;=4,"FY "&amp;YEAR(A3989)&amp;"-"&amp;RIGHT(YEAR(A3989)+1,2),"FY "&amp;(YEAR(A3989)-1)&amp;"-"&amp;RIGHT(YEAR(A3989),2))</f>
        <v>FY 2017-18</v>
      </c>
      <c r="E3989" s="5" t="s">
        <v>13</v>
      </c>
      <c r="F3989" s="7" t="n">
        <v>3838.67</v>
      </c>
      <c r="G3989" s="7" t="n">
        <v>4403.49</v>
      </c>
      <c r="H3989" s="7" t="n">
        <v>-564.82</v>
      </c>
      <c r="I3989" s="7" t="n">
        <v>-87.5</v>
      </c>
      <c r="J3989" s="8" t="n">
        <v>64.5443</v>
      </c>
    </row>
    <row r="3990" customFormat="false" ht="15" hidden="false" customHeight="false" outlineLevel="0" collapsed="false">
      <c r="A3990" s="4" t="n">
        <v>42846</v>
      </c>
      <c r="B3990" s="5" t="n">
        <v>2017</v>
      </c>
      <c r="C3990" s="5" t="n">
        <v>4</v>
      </c>
      <c r="D3990" s="6" t="str">
        <f aca="false">IF(MONTH(A3990)&gt;=4,"FY "&amp;YEAR(A3990)&amp;"-"&amp;RIGHT(YEAR(A3990)+1,2),"FY "&amp;(YEAR(A3990)-1)&amp;"-"&amp;RIGHT(YEAR(A3990),2))</f>
        <v>FY 2017-18</v>
      </c>
      <c r="E3990" s="5" t="s">
        <v>13</v>
      </c>
      <c r="F3990" s="7" t="n">
        <v>3964.98</v>
      </c>
      <c r="G3990" s="7" t="n">
        <v>4074.22</v>
      </c>
      <c r="H3990" s="7" t="n">
        <v>-109.24</v>
      </c>
      <c r="I3990" s="7" t="n">
        <v>-16.9</v>
      </c>
      <c r="J3990" s="8" t="n">
        <v>64.6364</v>
      </c>
    </row>
    <row r="3991" customFormat="false" ht="15" hidden="false" customHeight="false" outlineLevel="0" collapsed="false">
      <c r="A3991" s="4" t="n">
        <v>42849</v>
      </c>
      <c r="B3991" s="5" t="n">
        <v>2017</v>
      </c>
      <c r="C3991" s="5" t="n">
        <v>4</v>
      </c>
      <c r="D3991" s="6" t="str">
        <f aca="false">IF(MONTH(A3991)&gt;=4,"FY "&amp;YEAR(A3991)&amp;"-"&amp;RIGHT(YEAR(A3991)+1,2),"FY "&amp;(YEAR(A3991)-1)&amp;"-"&amp;RIGHT(YEAR(A3991),2))</f>
        <v>FY 2017-18</v>
      </c>
      <c r="E3991" s="5" t="s">
        <v>13</v>
      </c>
      <c r="F3991" s="7" t="n">
        <v>5246.74</v>
      </c>
      <c r="G3991" s="7" t="n">
        <v>3996.06</v>
      </c>
      <c r="H3991" s="7" t="n">
        <v>1250.68</v>
      </c>
      <c r="I3991" s="7" t="n">
        <v>193.7</v>
      </c>
      <c r="J3991" s="8" t="n">
        <v>64.5701</v>
      </c>
    </row>
    <row r="3992" customFormat="false" ht="15" hidden="false" customHeight="false" outlineLevel="0" collapsed="false">
      <c r="A3992" s="4" t="n">
        <v>42850</v>
      </c>
      <c r="B3992" s="5" t="n">
        <v>2017</v>
      </c>
      <c r="C3992" s="5" t="n">
        <v>4</v>
      </c>
      <c r="D3992" s="6" t="str">
        <f aca="false">IF(MONTH(A3992)&gt;=4,"FY "&amp;YEAR(A3992)&amp;"-"&amp;RIGHT(YEAR(A3992)+1,2),"FY "&amp;(YEAR(A3992)-1)&amp;"-"&amp;RIGHT(YEAR(A3992),2))</f>
        <v>FY 2017-18</v>
      </c>
      <c r="E3992" s="5" t="s">
        <v>13</v>
      </c>
      <c r="F3992" s="7" t="n">
        <v>4049.12</v>
      </c>
      <c r="G3992" s="7" t="n">
        <v>4276.01</v>
      </c>
      <c r="H3992" s="7" t="n">
        <v>-226.89</v>
      </c>
      <c r="I3992" s="7" t="n">
        <v>-35.19</v>
      </c>
      <c r="J3992" s="8" t="n">
        <v>64.4757</v>
      </c>
    </row>
    <row r="3993" customFormat="false" ht="15" hidden="false" customHeight="false" outlineLevel="0" collapsed="false">
      <c r="A3993" s="4" t="n">
        <v>42851</v>
      </c>
      <c r="B3993" s="5" t="n">
        <v>2017</v>
      </c>
      <c r="C3993" s="5" t="n">
        <v>4</v>
      </c>
      <c r="D3993" s="6" t="str">
        <f aca="false">IF(MONTH(A3993)&gt;=4,"FY "&amp;YEAR(A3993)&amp;"-"&amp;RIGHT(YEAR(A3993)+1,2),"FY "&amp;(YEAR(A3993)-1)&amp;"-"&amp;RIGHT(YEAR(A3993),2))</f>
        <v>FY 2017-18</v>
      </c>
      <c r="E3993" s="5" t="s">
        <v>13</v>
      </c>
      <c r="F3993" s="7" t="n">
        <v>5660.25</v>
      </c>
      <c r="G3993" s="7" t="n">
        <v>5334.27</v>
      </c>
      <c r="H3993" s="7" t="n">
        <v>325.98</v>
      </c>
      <c r="I3993" s="7" t="n">
        <v>50.71</v>
      </c>
      <c r="J3993" s="8" t="n">
        <v>64.2776</v>
      </c>
    </row>
    <row r="3994" customFormat="false" ht="15" hidden="false" customHeight="false" outlineLevel="0" collapsed="false">
      <c r="A3994" s="4" t="n">
        <v>42852</v>
      </c>
      <c r="B3994" s="5" t="n">
        <v>2017</v>
      </c>
      <c r="C3994" s="5" t="n">
        <v>4</v>
      </c>
      <c r="D3994" s="6" t="str">
        <f aca="false">IF(MONTH(A3994)&gt;=4,"FY "&amp;YEAR(A3994)&amp;"-"&amp;RIGHT(YEAR(A3994)+1,2),"FY "&amp;(YEAR(A3994)-1)&amp;"-"&amp;RIGHT(YEAR(A3994),2))</f>
        <v>FY 2017-18</v>
      </c>
      <c r="E3994" s="5" t="s">
        <v>13</v>
      </c>
      <c r="F3994" s="7" t="n">
        <v>5441.78</v>
      </c>
      <c r="G3994" s="7" t="n">
        <v>5506.07</v>
      </c>
      <c r="H3994" s="7" t="n">
        <v>-64.29</v>
      </c>
      <c r="I3994" s="7" t="n">
        <v>-10.04</v>
      </c>
      <c r="J3994" s="8" t="n">
        <v>64.0013</v>
      </c>
    </row>
    <row r="3995" customFormat="false" ht="15" hidden="false" customHeight="false" outlineLevel="0" collapsed="false">
      <c r="A3995" s="4" t="n">
        <v>42853</v>
      </c>
      <c r="B3995" s="5" t="n">
        <v>2017</v>
      </c>
      <c r="C3995" s="5" t="n">
        <v>4</v>
      </c>
      <c r="D3995" s="6" t="str">
        <f aca="false">IF(MONTH(A3995)&gt;=4,"FY "&amp;YEAR(A3995)&amp;"-"&amp;RIGHT(YEAR(A3995)+1,2),"FY "&amp;(YEAR(A3995)-1)&amp;"-"&amp;RIGHT(YEAR(A3995),2))</f>
        <v>FY 2017-18</v>
      </c>
      <c r="E3995" s="5" t="s">
        <v>13</v>
      </c>
      <c r="F3995" s="7" t="n">
        <v>6398.12</v>
      </c>
      <c r="G3995" s="7" t="n">
        <v>6420.92</v>
      </c>
      <c r="H3995" s="7" t="n">
        <v>-22.8</v>
      </c>
      <c r="I3995" s="7" t="n">
        <v>-3.56</v>
      </c>
      <c r="J3995" s="8" t="n">
        <v>64.1141</v>
      </c>
    </row>
    <row r="3996" customFormat="false" ht="15" hidden="false" customHeight="false" outlineLevel="0" collapsed="false">
      <c r="A3996" s="4" t="n">
        <v>42857</v>
      </c>
      <c r="B3996" s="5" t="n">
        <v>2017</v>
      </c>
      <c r="C3996" s="5" t="n">
        <v>5</v>
      </c>
      <c r="D3996" s="6" t="str">
        <f aca="false">IF(MONTH(A3996)&gt;=4,"FY "&amp;YEAR(A3996)&amp;"-"&amp;RIGHT(YEAR(A3996)+1,2),"FY "&amp;(YEAR(A3996)-1)&amp;"-"&amp;RIGHT(YEAR(A3996),2))</f>
        <v>FY 2017-18</v>
      </c>
      <c r="E3996" s="5" t="s">
        <v>13</v>
      </c>
      <c r="F3996" s="7" t="n">
        <v>4607.38</v>
      </c>
      <c r="G3996" s="7" t="n">
        <v>5720.91</v>
      </c>
      <c r="H3996" s="7" t="n">
        <v>-1113.53</v>
      </c>
      <c r="I3996" s="7" t="n">
        <v>-173.41</v>
      </c>
      <c r="J3996" s="8" t="n">
        <v>64.217</v>
      </c>
    </row>
    <row r="3997" customFormat="false" ht="15" hidden="false" customHeight="false" outlineLevel="0" collapsed="false">
      <c r="A3997" s="4" t="n">
        <v>42858</v>
      </c>
      <c r="B3997" s="5" t="n">
        <v>2017</v>
      </c>
      <c r="C3997" s="5" t="n">
        <v>5</v>
      </c>
      <c r="D3997" s="6" t="str">
        <f aca="false">IF(MONTH(A3997)&gt;=4,"FY "&amp;YEAR(A3997)&amp;"-"&amp;RIGHT(YEAR(A3997)+1,2),"FY "&amp;(YEAR(A3997)-1)&amp;"-"&amp;RIGHT(YEAR(A3997),2))</f>
        <v>FY 2017-18</v>
      </c>
      <c r="E3997" s="5" t="s">
        <v>13</v>
      </c>
      <c r="F3997" s="7" t="n">
        <v>5682.4</v>
      </c>
      <c r="G3997" s="7" t="n">
        <v>6015.64</v>
      </c>
      <c r="H3997" s="7" t="n">
        <v>-333.24</v>
      </c>
      <c r="I3997" s="7" t="n">
        <v>-51.89</v>
      </c>
      <c r="J3997" s="8" t="n">
        <v>64.2072</v>
      </c>
    </row>
    <row r="3998" customFormat="false" ht="15" hidden="false" customHeight="false" outlineLevel="0" collapsed="false">
      <c r="A3998" s="4" t="n">
        <v>42859</v>
      </c>
      <c r="B3998" s="5" t="n">
        <v>2017</v>
      </c>
      <c r="C3998" s="5" t="n">
        <v>5</v>
      </c>
      <c r="D3998" s="6" t="str">
        <f aca="false">IF(MONTH(A3998)&gt;=4,"FY "&amp;YEAR(A3998)&amp;"-"&amp;RIGHT(YEAR(A3998)+1,2),"FY "&amp;(YEAR(A3998)-1)&amp;"-"&amp;RIGHT(YEAR(A3998),2))</f>
        <v>FY 2017-18</v>
      </c>
      <c r="E3998" s="5" t="s">
        <v>13</v>
      </c>
      <c r="F3998" s="7" t="n">
        <v>4033.05</v>
      </c>
      <c r="G3998" s="7" t="n">
        <v>4126.52</v>
      </c>
      <c r="H3998" s="7" t="n">
        <v>-93.47</v>
      </c>
      <c r="I3998" s="7" t="n">
        <v>-14.57</v>
      </c>
      <c r="J3998" s="8" t="n">
        <v>64.1439</v>
      </c>
    </row>
    <row r="3999" customFormat="false" ht="15" hidden="false" customHeight="false" outlineLevel="0" collapsed="false">
      <c r="A3999" s="4" t="n">
        <v>42860</v>
      </c>
      <c r="B3999" s="5" t="n">
        <v>2017</v>
      </c>
      <c r="C3999" s="5" t="n">
        <v>5</v>
      </c>
      <c r="D3999" s="6" t="str">
        <f aca="false">IF(MONTH(A3999)&gt;=4,"FY "&amp;YEAR(A3999)&amp;"-"&amp;RIGHT(YEAR(A3999)+1,2),"FY "&amp;(YEAR(A3999)-1)&amp;"-"&amp;RIGHT(YEAR(A3999),2))</f>
        <v>FY 2017-18</v>
      </c>
      <c r="E3999" s="5" t="s">
        <v>13</v>
      </c>
      <c r="F3999" s="7" t="n">
        <v>6023.42</v>
      </c>
      <c r="G3999" s="7" t="n">
        <v>6163.58</v>
      </c>
      <c r="H3999" s="7" t="n">
        <v>-140.16</v>
      </c>
      <c r="I3999" s="7" t="n">
        <v>-21.83</v>
      </c>
      <c r="J3999" s="8" t="n">
        <v>64.2115</v>
      </c>
    </row>
    <row r="4000" customFormat="false" ht="15" hidden="false" customHeight="false" outlineLevel="0" collapsed="false">
      <c r="A4000" s="4" t="n">
        <v>42863</v>
      </c>
      <c r="B4000" s="5" t="n">
        <v>2017</v>
      </c>
      <c r="C4000" s="5" t="n">
        <v>5</v>
      </c>
      <c r="D4000" s="6" t="str">
        <f aca="false">IF(MONTH(A4000)&gt;=4,"FY "&amp;YEAR(A4000)&amp;"-"&amp;RIGHT(YEAR(A4000)+1,2),"FY "&amp;(YEAR(A4000)-1)&amp;"-"&amp;RIGHT(YEAR(A4000),2))</f>
        <v>FY 2017-18</v>
      </c>
      <c r="E4000" s="5" t="s">
        <v>13</v>
      </c>
      <c r="F4000" s="7" t="n">
        <v>4937.41</v>
      </c>
      <c r="G4000" s="7" t="n">
        <v>5185.66</v>
      </c>
      <c r="H4000" s="7" t="n">
        <v>-248.25</v>
      </c>
      <c r="I4000" s="7" t="n">
        <v>-38.6</v>
      </c>
      <c r="J4000" s="8" t="n">
        <v>64.3079</v>
      </c>
    </row>
    <row r="4001" customFormat="false" ht="15" hidden="false" customHeight="false" outlineLevel="0" collapsed="false">
      <c r="A4001" s="4" t="n">
        <v>42864</v>
      </c>
      <c r="B4001" s="5" t="n">
        <v>2017</v>
      </c>
      <c r="C4001" s="5" t="n">
        <v>5</v>
      </c>
      <c r="D4001" s="6" t="str">
        <f aca="false">IF(MONTH(A4001)&gt;=4,"FY "&amp;YEAR(A4001)&amp;"-"&amp;RIGHT(YEAR(A4001)+1,2),"FY "&amp;(YEAR(A4001)-1)&amp;"-"&amp;RIGHT(YEAR(A4001),2))</f>
        <v>FY 2017-18</v>
      </c>
      <c r="E4001" s="5" t="s">
        <v>13</v>
      </c>
      <c r="F4001" s="7" t="n">
        <v>3364.4</v>
      </c>
      <c r="G4001" s="7" t="n">
        <v>3945.75</v>
      </c>
      <c r="H4001" s="7" t="n">
        <v>-581.35</v>
      </c>
      <c r="I4001" s="7" t="n">
        <v>-90.53</v>
      </c>
      <c r="J4001" s="8" t="n">
        <v>64.2154</v>
      </c>
    </row>
    <row r="4002" customFormat="false" ht="15" hidden="false" customHeight="false" outlineLevel="0" collapsed="false">
      <c r="A4002" s="4" t="n">
        <v>42866</v>
      </c>
      <c r="B4002" s="5" t="n">
        <v>2017</v>
      </c>
      <c r="C4002" s="5" t="n">
        <v>5</v>
      </c>
      <c r="D4002" s="6" t="str">
        <f aca="false">IF(MONTH(A4002)&gt;=4,"FY "&amp;YEAR(A4002)&amp;"-"&amp;RIGHT(YEAR(A4002)+1,2),"FY "&amp;(YEAR(A4002)-1)&amp;"-"&amp;RIGHT(YEAR(A4002),2))</f>
        <v>FY 2017-18</v>
      </c>
      <c r="E4002" s="5" t="s">
        <v>13</v>
      </c>
      <c r="F4002" s="7" t="n">
        <v>9717.64</v>
      </c>
      <c r="G4002" s="7" t="n">
        <v>8352.72</v>
      </c>
      <c r="H4002" s="7" t="n">
        <v>1364.92</v>
      </c>
      <c r="I4002" s="7" t="n">
        <v>211.6</v>
      </c>
      <c r="J4002" s="8" t="n">
        <v>64.5065</v>
      </c>
    </row>
    <row r="4003" customFormat="false" ht="15" hidden="false" customHeight="false" outlineLevel="0" collapsed="false">
      <c r="A4003" s="4" t="n">
        <v>42867</v>
      </c>
      <c r="B4003" s="5" t="n">
        <v>2017</v>
      </c>
      <c r="C4003" s="5" t="n">
        <v>5</v>
      </c>
      <c r="D4003" s="6" t="str">
        <f aca="false">IF(MONTH(A4003)&gt;=4,"FY "&amp;YEAR(A4003)&amp;"-"&amp;RIGHT(YEAR(A4003)+1,2),"FY "&amp;(YEAR(A4003)-1)&amp;"-"&amp;RIGHT(YEAR(A4003),2))</f>
        <v>FY 2017-18</v>
      </c>
      <c r="E4003" s="5" t="s">
        <v>13</v>
      </c>
      <c r="F4003" s="7" t="n">
        <v>5112.04</v>
      </c>
      <c r="G4003" s="7" t="n">
        <v>3677.16</v>
      </c>
      <c r="H4003" s="7" t="n">
        <v>1434.88</v>
      </c>
      <c r="I4003" s="7" t="n">
        <v>222.68</v>
      </c>
      <c r="J4003" s="8" t="n">
        <v>64.438</v>
      </c>
    </row>
    <row r="4004" customFormat="false" ht="15" hidden="false" customHeight="false" outlineLevel="0" collapsed="false">
      <c r="A4004" s="4" t="n">
        <v>42870</v>
      </c>
      <c r="B4004" s="5" t="n">
        <v>2017</v>
      </c>
      <c r="C4004" s="5" t="n">
        <v>5</v>
      </c>
      <c r="D4004" s="6" t="str">
        <f aca="false">IF(MONTH(A4004)&gt;=4,"FY "&amp;YEAR(A4004)&amp;"-"&amp;RIGHT(YEAR(A4004)+1,2),"FY "&amp;(YEAR(A4004)-1)&amp;"-"&amp;RIGHT(YEAR(A4004),2))</f>
        <v>FY 2017-18</v>
      </c>
      <c r="E4004" s="5" t="s">
        <v>13</v>
      </c>
      <c r="F4004" s="7" t="n">
        <v>4782.52</v>
      </c>
      <c r="G4004" s="7" t="n">
        <v>3866.47</v>
      </c>
      <c r="H4004" s="7" t="n">
        <v>916.05</v>
      </c>
      <c r="I4004" s="7" t="n">
        <v>142.46</v>
      </c>
      <c r="J4004" s="8" t="n">
        <v>64.3043</v>
      </c>
    </row>
    <row r="4005" customFormat="false" ht="15" hidden="false" customHeight="false" outlineLevel="0" collapsed="false">
      <c r="A4005" s="4" t="n">
        <v>42871</v>
      </c>
      <c r="B4005" s="5" t="n">
        <v>2017</v>
      </c>
      <c r="C4005" s="5" t="n">
        <v>5</v>
      </c>
      <c r="D4005" s="6" t="str">
        <f aca="false">IF(MONTH(A4005)&gt;=4,"FY "&amp;YEAR(A4005)&amp;"-"&amp;RIGHT(YEAR(A4005)+1,2),"FY "&amp;(YEAR(A4005)-1)&amp;"-"&amp;RIGHT(YEAR(A4005),2))</f>
        <v>FY 2017-18</v>
      </c>
      <c r="E4005" s="5" t="s">
        <v>13</v>
      </c>
      <c r="F4005" s="7" t="n">
        <v>4730.79</v>
      </c>
      <c r="G4005" s="7" t="n">
        <v>4346.06</v>
      </c>
      <c r="H4005" s="7" t="n">
        <v>384.73</v>
      </c>
      <c r="I4005" s="7" t="n">
        <v>60</v>
      </c>
      <c r="J4005" s="8" t="n">
        <v>64.1188</v>
      </c>
    </row>
    <row r="4006" customFormat="false" ht="15" hidden="false" customHeight="false" outlineLevel="0" collapsed="false">
      <c r="A4006" s="4" t="n">
        <v>42872</v>
      </c>
      <c r="B4006" s="5" t="n">
        <v>2017</v>
      </c>
      <c r="C4006" s="5" t="n">
        <v>5</v>
      </c>
      <c r="D4006" s="6" t="str">
        <f aca="false">IF(MONTH(A4006)&gt;=4,"FY "&amp;YEAR(A4006)&amp;"-"&amp;RIGHT(YEAR(A4006)+1,2),"FY "&amp;(YEAR(A4006)-1)&amp;"-"&amp;RIGHT(YEAR(A4006),2))</f>
        <v>FY 2017-18</v>
      </c>
      <c r="E4006" s="5" t="s">
        <v>13</v>
      </c>
      <c r="F4006" s="7" t="n">
        <v>5768.74</v>
      </c>
      <c r="G4006" s="7" t="n">
        <v>4724.55</v>
      </c>
      <c r="H4006" s="7" t="n">
        <v>1044.19</v>
      </c>
      <c r="I4006" s="7" t="n">
        <v>162.96</v>
      </c>
      <c r="J4006" s="8" t="n">
        <v>64.0758</v>
      </c>
    </row>
    <row r="4007" customFormat="false" ht="15" hidden="false" customHeight="false" outlineLevel="0" collapsed="false">
      <c r="A4007" s="4" t="n">
        <v>42873</v>
      </c>
      <c r="B4007" s="5" t="n">
        <v>2017</v>
      </c>
      <c r="C4007" s="5" t="n">
        <v>5</v>
      </c>
      <c r="D4007" s="6" t="str">
        <f aca="false">IF(MONTH(A4007)&gt;=4,"FY "&amp;YEAR(A4007)&amp;"-"&amp;RIGHT(YEAR(A4007)+1,2),"FY "&amp;(YEAR(A4007)-1)&amp;"-"&amp;RIGHT(YEAR(A4007),2))</f>
        <v>FY 2017-18</v>
      </c>
      <c r="E4007" s="5" t="s">
        <v>13</v>
      </c>
      <c r="F4007" s="7" t="n">
        <v>6310.87</v>
      </c>
      <c r="G4007" s="7" t="n">
        <v>5147.89</v>
      </c>
      <c r="H4007" s="7" t="n">
        <v>1162.98</v>
      </c>
      <c r="I4007" s="7" t="n">
        <v>181.66</v>
      </c>
      <c r="J4007" s="8" t="n">
        <v>64.0214</v>
      </c>
    </row>
    <row r="4008" customFormat="false" ht="15" hidden="false" customHeight="false" outlineLevel="0" collapsed="false">
      <c r="A4008" s="4" t="n">
        <v>42874</v>
      </c>
      <c r="B4008" s="5" t="n">
        <v>2017</v>
      </c>
      <c r="C4008" s="5" t="n">
        <v>5</v>
      </c>
      <c r="D4008" s="6" t="str">
        <f aca="false">IF(MONTH(A4008)&gt;=4,"FY "&amp;YEAR(A4008)&amp;"-"&amp;RIGHT(YEAR(A4008)+1,2),"FY "&amp;(YEAR(A4008)-1)&amp;"-"&amp;RIGHT(YEAR(A4008),2))</f>
        <v>FY 2017-18</v>
      </c>
      <c r="E4008" s="5" t="s">
        <v>13</v>
      </c>
      <c r="F4008" s="7" t="n">
        <v>5969.89</v>
      </c>
      <c r="G4008" s="7" t="n">
        <v>5610.17</v>
      </c>
      <c r="H4008" s="7" t="n">
        <v>359.72</v>
      </c>
      <c r="I4008" s="7" t="n">
        <v>55.9</v>
      </c>
      <c r="J4008" s="8" t="n">
        <v>64.3441</v>
      </c>
    </row>
    <row r="4009" customFormat="false" ht="15" hidden="false" customHeight="false" outlineLevel="0" collapsed="false">
      <c r="A4009" s="4" t="n">
        <v>42877</v>
      </c>
      <c r="B4009" s="5" t="n">
        <v>2017</v>
      </c>
      <c r="C4009" s="5" t="n">
        <v>5</v>
      </c>
      <c r="D4009" s="6" t="str">
        <f aca="false">IF(MONTH(A4009)&gt;=4,"FY "&amp;YEAR(A4009)&amp;"-"&amp;RIGHT(YEAR(A4009)+1,2),"FY "&amp;(YEAR(A4009)-1)&amp;"-"&amp;RIGHT(YEAR(A4009),2))</f>
        <v>FY 2017-18</v>
      </c>
      <c r="E4009" s="5" t="s">
        <v>13</v>
      </c>
      <c r="F4009" s="7" t="n">
        <v>8772.35</v>
      </c>
      <c r="G4009" s="7" t="n">
        <v>5599.7</v>
      </c>
      <c r="H4009" s="7" t="n">
        <v>3172.65</v>
      </c>
      <c r="I4009" s="7" t="n">
        <v>488.17</v>
      </c>
      <c r="J4009" s="8" t="n">
        <v>64.9906</v>
      </c>
    </row>
    <row r="4010" customFormat="false" ht="15" hidden="false" customHeight="false" outlineLevel="0" collapsed="false">
      <c r="A4010" s="4" t="n">
        <v>42878</v>
      </c>
      <c r="B4010" s="5" t="n">
        <v>2017</v>
      </c>
      <c r="C4010" s="5" t="n">
        <v>5</v>
      </c>
      <c r="D4010" s="6" t="str">
        <f aca="false">IF(MONTH(A4010)&gt;=4,"FY "&amp;YEAR(A4010)&amp;"-"&amp;RIGHT(YEAR(A4010)+1,2),"FY "&amp;(YEAR(A4010)-1)&amp;"-"&amp;RIGHT(YEAR(A4010),2))</f>
        <v>FY 2017-18</v>
      </c>
      <c r="E4010" s="5" t="s">
        <v>13</v>
      </c>
      <c r="F4010" s="7" t="n">
        <v>5360.4</v>
      </c>
      <c r="G4010" s="7" t="n">
        <v>4465.52</v>
      </c>
      <c r="H4010" s="7" t="n">
        <v>894.88</v>
      </c>
      <c r="I4010" s="7" t="n">
        <v>138.6</v>
      </c>
      <c r="J4010" s="8" t="n">
        <v>64.5632</v>
      </c>
    </row>
    <row r="4011" customFormat="false" ht="15" hidden="false" customHeight="false" outlineLevel="0" collapsed="false">
      <c r="A4011" s="4" t="n">
        <v>42879</v>
      </c>
      <c r="B4011" s="5" t="n">
        <v>2017</v>
      </c>
      <c r="C4011" s="5" t="n">
        <v>5</v>
      </c>
      <c r="D4011" s="6" t="str">
        <f aca="false">IF(MONTH(A4011)&gt;=4,"FY "&amp;YEAR(A4011)&amp;"-"&amp;RIGHT(YEAR(A4011)+1,2),"FY "&amp;(YEAR(A4011)-1)&amp;"-"&amp;RIGHT(YEAR(A4011),2))</f>
        <v>FY 2017-18</v>
      </c>
      <c r="E4011" s="5" t="s">
        <v>13</v>
      </c>
      <c r="F4011" s="7" t="n">
        <v>5782.5</v>
      </c>
      <c r="G4011" s="7" t="n">
        <v>6148.58</v>
      </c>
      <c r="H4011" s="7" t="n">
        <v>-366.08</v>
      </c>
      <c r="I4011" s="7" t="n">
        <v>-56.52</v>
      </c>
      <c r="J4011" s="8" t="n">
        <v>64.7751</v>
      </c>
    </row>
    <row r="4012" customFormat="false" ht="15" hidden="false" customHeight="false" outlineLevel="0" collapsed="false">
      <c r="A4012" s="4" t="n">
        <v>42880</v>
      </c>
      <c r="B4012" s="5" t="n">
        <v>2017</v>
      </c>
      <c r="C4012" s="5" t="n">
        <v>5</v>
      </c>
      <c r="D4012" s="6" t="str">
        <f aca="false">IF(MONTH(A4012)&gt;=4,"FY "&amp;YEAR(A4012)&amp;"-"&amp;RIGHT(YEAR(A4012)+1,2),"FY "&amp;(YEAR(A4012)-1)&amp;"-"&amp;RIGHT(YEAR(A4012),2))</f>
        <v>FY 2017-18</v>
      </c>
      <c r="E4012" s="5" t="s">
        <v>13</v>
      </c>
      <c r="F4012" s="7" t="n">
        <v>5950.18</v>
      </c>
      <c r="G4012" s="7" t="n">
        <v>5591.42</v>
      </c>
      <c r="H4012" s="7" t="n">
        <v>358.76</v>
      </c>
      <c r="I4012" s="7" t="n">
        <v>55.32</v>
      </c>
      <c r="J4012" s="8" t="n">
        <v>64.8586</v>
      </c>
    </row>
    <row r="4013" customFormat="false" ht="15" hidden="false" customHeight="false" outlineLevel="0" collapsed="false">
      <c r="A4013" s="4" t="n">
        <v>42881</v>
      </c>
      <c r="B4013" s="5" t="n">
        <v>2017</v>
      </c>
      <c r="C4013" s="5" t="n">
        <v>5</v>
      </c>
      <c r="D4013" s="6" t="str">
        <f aca="false">IF(MONTH(A4013)&gt;=4,"FY "&amp;YEAR(A4013)&amp;"-"&amp;RIGHT(YEAR(A4013)+1,2),"FY "&amp;(YEAR(A4013)-1)&amp;"-"&amp;RIGHT(YEAR(A4013),2))</f>
        <v>FY 2017-18</v>
      </c>
      <c r="E4013" s="5" t="s">
        <v>13</v>
      </c>
      <c r="F4013" s="7" t="n">
        <v>9181.5</v>
      </c>
      <c r="G4013" s="7" t="n">
        <v>8392.3</v>
      </c>
      <c r="H4013" s="7" t="n">
        <v>789.2</v>
      </c>
      <c r="I4013" s="7" t="n">
        <v>122.34</v>
      </c>
      <c r="J4013" s="8" t="n">
        <v>64.5088</v>
      </c>
    </row>
    <row r="4014" customFormat="false" ht="15" hidden="false" customHeight="false" outlineLevel="0" collapsed="false">
      <c r="A4014" s="4" t="n">
        <v>42884</v>
      </c>
      <c r="B4014" s="5" t="n">
        <v>2017</v>
      </c>
      <c r="C4014" s="5" t="n">
        <v>5</v>
      </c>
      <c r="D4014" s="6" t="str">
        <f aca="false">IF(MONTH(A4014)&gt;=4,"FY "&amp;YEAR(A4014)&amp;"-"&amp;RIGHT(YEAR(A4014)+1,2),"FY "&amp;(YEAR(A4014)-1)&amp;"-"&amp;RIGHT(YEAR(A4014),2))</f>
        <v>FY 2017-18</v>
      </c>
      <c r="E4014" s="5" t="s">
        <v>13</v>
      </c>
      <c r="F4014" s="7" t="n">
        <v>4493.86</v>
      </c>
      <c r="G4014" s="7" t="n">
        <v>4809.96</v>
      </c>
      <c r="H4014" s="7" t="n">
        <v>-316.1</v>
      </c>
      <c r="I4014" s="7" t="n">
        <v>-48.94</v>
      </c>
      <c r="J4014" s="8" t="n">
        <v>64.5945</v>
      </c>
    </row>
    <row r="4015" customFormat="false" ht="15" hidden="false" customHeight="false" outlineLevel="0" collapsed="false">
      <c r="A4015" s="4" t="n">
        <v>42885</v>
      </c>
      <c r="B4015" s="5" t="n">
        <v>2017</v>
      </c>
      <c r="C4015" s="5" t="n">
        <v>5</v>
      </c>
      <c r="D4015" s="6" t="str">
        <f aca="false">IF(MONTH(A4015)&gt;=4,"FY "&amp;YEAR(A4015)&amp;"-"&amp;RIGHT(YEAR(A4015)+1,2),"FY "&amp;(YEAR(A4015)-1)&amp;"-"&amp;RIGHT(YEAR(A4015),2))</f>
        <v>FY 2017-18</v>
      </c>
      <c r="E4015" s="5" t="s">
        <v>13</v>
      </c>
      <c r="F4015" s="7" t="n">
        <v>3952.28</v>
      </c>
      <c r="G4015" s="7" t="n">
        <v>4759.88</v>
      </c>
      <c r="H4015" s="7" t="n">
        <v>-807.6</v>
      </c>
      <c r="I4015" s="7" t="n">
        <v>-125.1</v>
      </c>
      <c r="J4015" s="8" t="n">
        <v>64.5565</v>
      </c>
    </row>
    <row r="4016" customFormat="false" ht="15" hidden="false" customHeight="false" outlineLevel="0" collapsed="false">
      <c r="A4016" s="4" t="n">
        <v>42886</v>
      </c>
      <c r="B4016" s="5" t="n">
        <v>2017</v>
      </c>
      <c r="C4016" s="5" t="n">
        <v>5</v>
      </c>
      <c r="D4016" s="6" t="str">
        <f aca="false">IF(MONTH(A4016)&gt;=4,"FY "&amp;YEAR(A4016)&amp;"-"&amp;RIGHT(YEAR(A4016)+1,2),"FY "&amp;(YEAR(A4016)-1)&amp;"-"&amp;RIGHT(YEAR(A4016),2))</f>
        <v>FY 2017-18</v>
      </c>
      <c r="E4016" s="5" t="s">
        <v>13</v>
      </c>
      <c r="F4016" s="7" t="n">
        <v>3421.99</v>
      </c>
      <c r="G4016" s="7" t="n">
        <v>3593.76</v>
      </c>
      <c r="H4016" s="7" t="n">
        <v>-171.77</v>
      </c>
      <c r="I4016" s="7" t="n">
        <v>-26.58</v>
      </c>
      <c r="J4016" s="8" t="n">
        <v>64.6336</v>
      </c>
    </row>
    <row r="4017" customFormat="false" ht="15" hidden="false" customHeight="false" outlineLevel="0" collapsed="false">
      <c r="A4017" s="4" t="n">
        <v>42887</v>
      </c>
      <c r="B4017" s="5" t="n">
        <v>2017</v>
      </c>
      <c r="C4017" s="5" t="n">
        <v>6</v>
      </c>
      <c r="D4017" s="6" t="str">
        <f aca="false">IF(MONTH(A4017)&gt;=4,"FY "&amp;YEAR(A4017)&amp;"-"&amp;RIGHT(YEAR(A4017)+1,2),"FY "&amp;(YEAR(A4017)-1)&amp;"-"&amp;RIGHT(YEAR(A4017),2))</f>
        <v>FY 2017-18</v>
      </c>
      <c r="E4017" s="5" t="s">
        <v>13</v>
      </c>
      <c r="F4017" s="7" t="n">
        <v>16712.46</v>
      </c>
      <c r="G4017" s="7" t="n">
        <v>15580.62</v>
      </c>
      <c r="H4017" s="7" t="n">
        <v>1131.84</v>
      </c>
      <c r="I4017" s="7" t="n">
        <v>175.35</v>
      </c>
      <c r="J4017" s="8" t="n">
        <v>64.5459</v>
      </c>
    </row>
    <row r="4018" customFormat="false" ht="15" hidden="false" customHeight="false" outlineLevel="0" collapsed="false">
      <c r="A4018" s="4" t="n">
        <v>42888</v>
      </c>
      <c r="B4018" s="5" t="n">
        <v>2017</v>
      </c>
      <c r="C4018" s="5" t="n">
        <v>6</v>
      </c>
      <c r="D4018" s="6" t="str">
        <f aca="false">IF(MONTH(A4018)&gt;=4,"FY "&amp;YEAR(A4018)&amp;"-"&amp;RIGHT(YEAR(A4018)+1,2),"FY "&amp;(YEAR(A4018)-1)&amp;"-"&amp;RIGHT(YEAR(A4018),2))</f>
        <v>FY 2017-18</v>
      </c>
      <c r="E4018" s="5" t="s">
        <v>13</v>
      </c>
      <c r="F4018" s="7" t="n">
        <v>4547.31</v>
      </c>
      <c r="G4018" s="7" t="n">
        <v>4998.12</v>
      </c>
      <c r="H4018" s="7" t="n">
        <v>-450.81</v>
      </c>
      <c r="I4018" s="7" t="n">
        <v>-69.93</v>
      </c>
      <c r="J4018" s="8" t="n">
        <v>64.4704</v>
      </c>
    </row>
    <row r="4019" customFormat="false" ht="15" hidden="false" customHeight="false" outlineLevel="0" collapsed="false">
      <c r="A4019" s="4" t="n">
        <v>42891</v>
      </c>
      <c r="B4019" s="5" t="n">
        <v>2017</v>
      </c>
      <c r="C4019" s="5" t="n">
        <v>6</v>
      </c>
      <c r="D4019" s="6" t="str">
        <f aca="false">IF(MONTH(A4019)&gt;=4,"FY "&amp;YEAR(A4019)&amp;"-"&amp;RIGHT(YEAR(A4019)+1,2),"FY "&amp;(YEAR(A4019)-1)&amp;"-"&amp;RIGHT(YEAR(A4019),2))</f>
        <v>FY 2017-18</v>
      </c>
      <c r="E4019" s="5" t="s">
        <v>13</v>
      </c>
      <c r="F4019" s="7" t="n">
        <v>4535.7</v>
      </c>
      <c r="G4019" s="7" t="n">
        <v>4422.33</v>
      </c>
      <c r="H4019" s="7" t="n">
        <v>113.37</v>
      </c>
      <c r="I4019" s="7" t="n">
        <v>17.6</v>
      </c>
      <c r="J4019" s="8" t="n">
        <v>64.4208</v>
      </c>
    </row>
    <row r="4020" customFormat="false" ht="15" hidden="false" customHeight="false" outlineLevel="0" collapsed="false">
      <c r="A4020" s="4" t="n">
        <v>42892</v>
      </c>
      <c r="B4020" s="5" t="n">
        <v>2017</v>
      </c>
      <c r="C4020" s="5" t="n">
        <v>6</v>
      </c>
      <c r="D4020" s="6" t="str">
        <f aca="false">IF(MONTH(A4020)&gt;=4,"FY "&amp;YEAR(A4020)&amp;"-"&amp;RIGHT(YEAR(A4020)+1,2),"FY "&amp;(YEAR(A4020)-1)&amp;"-"&amp;RIGHT(YEAR(A4020),2))</f>
        <v>FY 2017-18</v>
      </c>
      <c r="E4020" s="5" t="s">
        <v>13</v>
      </c>
      <c r="F4020" s="7" t="n">
        <v>4280.24</v>
      </c>
      <c r="G4020" s="7" t="n">
        <v>4391.98</v>
      </c>
      <c r="H4020" s="7" t="n">
        <v>-111.74</v>
      </c>
      <c r="I4020" s="7" t="n">
        <v>-17.37</v>
      </c>
      <c r="J4020" s="8" t="n">
        <v>64.3485</v>
      </c>
    </row>
    <row r="4021" customFormat="false" ht="15" hidden="false" customHeight="false" outlineLevel="0" collapsed="false">
      <c r="A4021" s="4" t="n">
        <v>42893</v>
      </c>
      <c r="B4021" s="5" t="n">
        <v>2017</v>
      </c>
      <c r="C4021" s="5" t="n">
        <v>6</v>
      </c>
      <c r="D4021" s="6" t="str">
        <f aca="false">IF(MONTH(A4021)&gt;=4,"FY "&amp;YEAR(A4021)&amp;"-"&amp;RIGHT(YEAR(A4021)+1,2),"FY "&amp;(YEAR(A4021)-1)&amp;"-"&amp;RIGHT(YEAR(A4021),2))</f>
        <v>FY 2017-18</v>
      </c>
      <c r="E4021" s="5" t="s">
        <v>13</v>
      </c>
      <c r="F4021" s="7" t="n">
        <v>4094.77</v>
      </c>
      <c r="G4021" s="7" t="n">
        <v>7228.4</v>
      </c>
      <c r="H4021" s="7" t="n">
        <v>-3133.63</v>
      </c>
      <c r="I4021" s="7" t="n">
        <v>-486.96</v>
      </c>
      <c r="J4021" s="8" t="n">
        <v>64.3516</v>
      </c>
    </row>
    <row r="4022" customFormat="false" ht="15" hidden="false" customHeight="false" outlineLevel="0" collapsed="false">
      <c r="A4022" s="4" t="n">
        <v>42894</v>
      </c>
      <c r="B4022" s="5" t="n">
        <v>2017</v>
      </c>
      <c r="C4022" s="5" t="n">
        <v>6</v>
      </c>
      <c r="D4022" s="6" t="str">
        <f aca="false">IF(MONTH(A4022)&gt;=4,"FY "&amp;YEAR(A4022)&amp;"-"&amp;RIGHT(YEAR(A4022)+1,2),"FY "&amp;(YEAR(A4022)-1)&amp;"-"&amp;RIGHT(YEAR(A4022),2))</f>
        <v>FY 2017-18</v>
      </c>
      <c r="E4022" s="5" t="s">
        <v>13</v>
      </c>
      <c r="F4022" s="7" t="n">
        <v>5119.15</v>
      </c>
      <c r="G4022" s="7" t="n">
        <v>5029.81</v>
      </c>
      <c r="H4022" s="7" t="n">
        <v>89.34</v>
      </c>
      <c r="I4022" s="7" t="n">
        <v>13.86</v>
      </c>
      <c r="J4022" s="8" t="n">
        <v>64.4538</v>
      </c>
    </row>
    <row r="4023" customFormat="false" ht="15" hidden="false" customHeight="false" outlineLevel="0" collapsed="false">
      <c r="A4023" s="4" t="n">
        <v>42895</v>
      </c>
      <c r="B4023" s="5" t="n">
        <v>2017</v>
      </c>
      <c r="C4023" s="5" t="n">
        <v>6</v>
      </c>
      <c r="D4023" s="6" t="str">
        <f aca="false">IF(MONTH(A4023)&gt;=4,"FY "&amp;YEAR(A4023)&amp;"-"&amp;RIGHT(YEAR(A4023)+1,2),"FY "&amp;(YEAR(A4023)-1)&amp;"-"&amp;RIGHT(YEAR(A4023),2))</f>
        <v>FY 2017-18</v>
      </c>
      <c r="E4023" s="5" t="s">
        <v>13</v>
      </c>
      <c r="F4023" s="7" t="n">
        <v>5906.79</v>
      </c>
      <c r="G4023" s="7" t="n">
        <v>3834.14</v>
      </c>
      <c r="H4023" s="7" t="n">
        <v>2072.65</v>
      </c>
      <c r="I4023" s="7" t="n">
        <v>322.06</v>
      </c>
      <c r="J4023" s="8" t="n">
        <v>64.3554</v>
      </c>
    </row>
    <row r="4024" customFormat="false" ht="15" hidden="false" customHeight="false" outlineLevel="0" collapsed="false">
      <c r="A4024" s="4" t="n">
        <v>42898</v>
      </c>
      <c r="B4024" s="5" t="n">
        <v>2017</v>
      </c>
      <c r="C4024" s="5" t="n">
        <v>6</v>
      </c>
      <c r="D4024" s="6" t="str">
        <f aca="false">IF(MONTH(A4024)&gt;=4,"FY "&amp;YEAR(A4024)&amp;"-"&amp;RIGHT(YEAR(A4024)+1,2),"FY "&amp;(YEAR(A4024)-1)&amp;"-"&amp;RIGHT(YEAR(A4024),2))</f>
        <v>FY 2017-18</v>
      </c>
      <c r="E4024" s="5" t="s">
        <v>13</v>
      </c>
      <c r="F4024" s="7" t="n">
        <v>4044.54</v>
      </c>
      <c r="G4024" s="7" t="n">
        <v>4113.59</v>
      </c>
      <c r="H4024" s="7" t="n">
        <v>-69.05</v>
      </c>
      <c r="I4024" s="7" t="n">
        <v>-10.75</v>
      </c>
      <c r="J4024" s="8" t="n">
        <v>64.2584</v>
      </c>
    </row>
    <row r="4025" customFormat="false" ht="15" hidden="false" customHeight="false" outlineLevel="0" collapsed="false">
      <c r="A4025" s="4" t="n">
        <v>42899</v>
      </c>
      <c r="B4025" s="5" t="n">
        <v>2017</v>
      </c>
      <c r="C4025" s="5" t="n">
        <v>6</v>
      </c>
      <c r="D4025" s="6" t="str">
        <f aca="false">IF(MONTH(A4025)&gt;=4,"FY "&amp;YEAR(A4025)&amp;"-"&amp;RIGHT(YEAR(A4025)+1,2),"FY "&amp;(YEAR(A4025)-1)&amp;"-"&amp;RIGHT(YEAR(A4025),2))</f>
        <v>FY 2017-18</v>
      </c>
      <c r="E4025" s="5" t="s">
        <v>13</v>
      </c>
      <c r="F4025" s="7" t="n">
        <v>3517.45</v>
      </c>
      <c r="G4025" s="7" t="n">
        <v>3522.11</v>
      </c>
      <c r="H4025" s="7" t="n">
        <v>-4.66</v>
      </c>
      <c r="I4025" s="7" t="n">
        <v>-0.72</v>
      </c>
      <c r="J4025" s="8" t="n">
        <v>64.3407</v>
      </c>
    </row>
    <row r="4026" customFormat="false" ht="15" hidden="false" customHeight="false" outlineLevel="0" collapsed="false">
      <c r="A4026" s="4" t="n">
        <v>42900</v>
      </c>
      <c r="B4026" s="5" t="n">
        <v>2017</v>
      </c>
      <c r="C4026" s="5" t="n">
        <v>6</v>
      </c>
      <c r="D4026" s="6" t="str">
        <f aca="false">IF(MONTH(A4026)&gt;=4,"FY "&amp;YEAR(A4026)&amp;"-"&amp;RIGHT(YEAR(A4026)+1,2),"FY "&amp;(YEAR(A4026)-1)&amp;"-"&amp;RIGHT(YEAR(A4026),2))</f>
        <v>FY 2017-18</v>
      </c>
      <c r="E4026" s="5" t="s">
        <v>13</v>
      </c>
      <c r="F4026" s="7" t="n">
        <v>9326.45</v>
      </c>
      <c r="G4026" s="7" t="n">
        <v>4417.08</v>
      </c>
      <c r="H4026" s="7" t="n">
        <v>4909.37</v>
      </c>
      <c r="I4026" s="7" t="n">
        <v>761.79</v>
      </c>
      <c r="J4026" s="8" t="n">
        <v>64.4453</v>
      </c>
    </row>
    <row r="4027" customFormat="false" ht="15" hidden="false" customHeight="false" outlineLevel="0" collapsed="false">
      <c r="A4027" s="4" t="n">
        <v>42901</v>
      </c>
      <c r="B4027" s="5" t="n">
        <v>2017</v>
      </c>
      <c r="C4027" s="5" t="n">
        <v>6</v>
      </c>
      <c r="D4027" s="6" t="str">
        <f aca="false">IF(MONTH(A4027)&gt;=4,"FY "&amp;YEAR(A4027)&amp;"-"&amp;RIGHT(YEAR(A4027)+1,2),"FY "&amp;(YEAR(A4027)-1)&amp;"-"&amp;RIGHT(YEAR(A4027),2))</f>
        <v>FY 2017-18</v>
      </c>
      <c r="E4027" s="5" t="s">
        <v>13</v>
      </c>
      <c r="F4027" s="7" t="n">
        <v>6819.81</v>
      </c>
      <c r="G4027" s="7" t="n">
        <v>6733.7</v>
      </c>
      <c r="H4027" s="7" t="n">
        <v>86.11</v>
      </c>
      <c r="I4027" s="7" t="n">
        <v>13.39</v>
      </c>
      <c r="J4027" s="8" t="n">
        <v>64.3141</v>
      </c>
    </row>
    <row r="4028" customFormat="false" ht="15" hidden="false" customHeight="false" outlineLevel="0" collapsed="false">
      <c r="A4028" s="4" t="n">
        <v>42902</v>
      </c>
      <c r="B4028" s="5" t="n">
        <v>2017</v>
      </c>
      <c r="C4028" s="5" t="n">
        <v>6</v>
      </c>
      <c r="D4028" s="6" t="str">
        <f aca="false">IF(MONTH(A4028)&gt;=4,"FY "&amp;YEAR(A4028)&amp;"-"&amp;RIGHT(YEAR(A4028)+1,2),"FY "&amp;(YEAR(A4028)-1)&amp;"-"&amp;RIGHT(YEAR(A4028),2))</f>
        <v>FY 2017-18</v>
      </c>
      <c r="E4028" s="5" t="s">
        <v>13</v>
      </c>
      <c r="F4028" s="7" t="n">
        <v>5018.68</v>
      </c>
      <c r="G4028" s="7" t="n">
        <v>5628.88</v>
      </c>
      <c r="H4028" s="7" t="n">
        <v>-610.2</v>
      </c>
      <c r="I4028" s="7" t="n">
        <v>-94.93</v>
      </c>
      <c r="J4028" s="8" t="n">
        <v>64.2801</v>
      </c>
    </row>
    <row r="4029" customFormat="false" ht="15" hidden="false" customHeight="false" outlineLevel="0" collapsed="false">
      <c r="A4029" s="4" t="n">
        <v>42905</v>
      </c>
      <c r="B4029" s="5" t="n">
        <v>2017</v>
      </c>
      <c r="C4029" s="5" t="n">
        <v>6</v>
      </c>
      <c r="D4029" s="6" t="str">
        <f aca="false">IF(MONTH(A4029)&gt;=4,"FY "&amp;YEAR(A4029)&amp;"-"&amp;RIGHT(YEAR(A4029)+1,2),"FY "&amp;(YEAR(A4029)-1)&amp;"-"&amp;RIGHT(YEAR(A4029),2))</f>
        <v>FY 2017-18</v>
      </c>
      <c r="E4029" s="5" t="s">
        <v>13</v>
      </c>
      <c r="F4029" s="7" t="n">
        <v>7994.39</v>
      </c>
      <c r="G4029" s="7" t="n">
        <v>8688.5</v>
      </c>
      <c r="H4029" s="7" t="n">
        <v>-694.11</v>
      </c>
      <c r="I4029" s="7" t="n">
        <v>-107.46</v>
      </c>
      <c r="J4029" s="8" t="n">
        <v>64.5883</v>
      </c>
    </row>
    <row r="4030" customFormat="false" ht="15" hidden="false" customHeight="false" outlineLevel="0" collapsed="false">
      <c r="A4030" s="4" t="n">
        <v>42906</v>
      </c>
      <c r="B4030" s="5" t="n">
        <v>2017</v>
      </c>
      <c r="C4030" s="5" t="n">
        <v>6</v>
      </c>
      <c r="D4030" s="6" t="str">
        <f aca="false">IF(MONTH(A4030)&gt;=4,"FY "&amp;YEAR(A4030)&amp;"-"&amp;RIGHT(YEAR(A4030)+1,2),"FY "&amp;(YEAR(A4030)-1)&amp;"-"&amp;RIGHT(YEAR(A4030),2))</f>
        <v>FY 2017-18</v>
      </c>
      <c r="E4030" s="5" t="s">
        <v>13</v>
      </c>
      <c r="F4030" s="7" t="n">
        <v>3886.89</v>
      </c>
      <c r="G4030" s="7" t="n">
        <v>4058.44</v>
      </c>
      <c r="H4030" s="7" t="n">
        <v>-171.55</v>
      </c>
      <c r="I4030" s="7" t="n">
        <v>-26.65</v>
      </c>
      <c r="J4030" s="8" t="n">
        <v>64.3788</v>
      </c>
    </row>
    <row r="4031" customFormat="false" ht="15" hidden="false" customHeight="false" outlineLevel="0" collapsed="false">
      <c r="A4031" s="4" t="n">
        <v>42907</v>
      </c>
      <c r="B4031" s="5" t="n">
        <v>2017</v>
      </c>
      <c r="C4031" s="5" t="n">
        <v>6</v>
      </c>
      <c r="D4031" s="6" t="str">
        <f aca="false">IF(MONTH(A4031)&gt;=4,"FY "&amp;YEAR(A4031)&amp;"-"&amp;RIGHT(YEAR(A4031)+1,2),"FY "&amp;(YEAR(A4031)-1)&amp;"-"&amp;RIGHT(YEAR(A4031),2))</f>
        <v>FY 2017-18</v>
      </c>
      <c r="E4031" s="5" t="s">
        <v>13</v>
      </c>
      <c r="F4031" s="7" t="n">
        <v>4312.19</v>
      </c>
      <c r="G4031" s="7" t="n">
        <v>4606.9</v>
      </c>
      <c r="H4031" s="7" t="n">
        <v>-294.71</v>
      </c>
      <c r="I4031" s="7" t="n">
        <v>-45.72</v>
      </c>
      <c r="J4031" s="8" t="n">
        <v>64.4672</v>
      </c>
    </row>
    <row r="4032" customFormat="false" ht="15" hidden="false" customHeight="false" outlineLevel="0" collapsed="false">
      <c r="A4032" s="4" t="n">
        <v>42908</v>
      </c>
      <c r="B4032" s="5" t="n">
        <v>2017</v>
      </c>
      <c r="C4032" s="5" t="n">
        <v>6</v>
      </c>
      <c r="D4032" s="6" t="str">
        <f aca="false">IF(MONTH(A4032)&gt;=4,"FY "&amp;YEAR(A4032)&amp;"-"&amp;RIGHT(YEAR(A4032)+1,2),"FY "&amp;(YEAR(A4032)-1)&amp;"-"&amp;RIGHT(YEAR(A4032),2))</f>
        <v>FY 2017-18</v>
      </c>
      <c r="E4032" s="5" t="s">
        <v>13</v>
      </c>
      <c r="F4032" s="7" t="n">
        <v>4835.29</v>
      </c>
      <c r="G4032" s="7" t="n">
        <v>4923.88</v>
      </c>
      <c r="H4032" s="7" t="n">
        <v>-88.59</v>
      </c>
      <c r="I4032" s="7" t="n">
        <v>-13.72</v>
      </c>
      <c r="J4032" s="8" t="n">
        <v>64.6025</v>
      </c>
    </row>
    <row r="4033" customFormat="false" ht="15" hidden="false" customHeight="false" outlineLevel="0" collapsed="false">
      <c r="A4033" s="4" t="n">
        <v>42909</v>
      </c>
      <c r="B4033" s="5" t="n">
        <v>2017</v>
      </c>
      <c r="C4033" s="5" t="n">
        <v>6</v>
      </c>
      <c r="D4033" s="6" t="str">
        <f aca="false">IF(MONTH(A4033)&gt;=4,"FY "&amp;YEAR(A4033)&amp;"-"&amp;RIGHT(YEAR(A4033)+1,2),"FY "&amp;(YEAR(A4033)-1)&amp;"-"&amp;RIGHT(YEAR(A4033),2))</f>
        <v>FY 2017-18</v>
      </c>
      <c r="E4033" s="5" t="s">
        <v>13</v>
      </c>
      <c r="F4033" s="7" t="n">
        <v>6638.35</v>
      </c>
      <c r="G4033" s="7" t="n">
        <v>6129.63</v>
      </c>
      <c r="H4033" s="7" t="n">
        <v>508.72</v>
      </c>
      <c r="I4033" s="7" t="n">
        <v>78.88</v>
      </c>
      <c r="J4033" s="8" t="n">
        <v>64.495</v>
      </c>
    </row>
    <row r="4034" customFormat="false" ht="15" hidden="false" customHeight="false" outlineLevel="0" collapsed="false">
      <c r="A4034" s="4" t="n">
        <v>42913</v>
      </c>
      <c r="B4034" s="5" t="n">
        <v>2017</v>
      </c>
      <c r="C4034" s="5" t="n">
        <v>6</v>
      </c>
      <c r="D4034" s="6" t="str">
        <f aca="false">IF(MONTH(A4034)&gt;=4,"FY "&amp;YEAR(A4034)&amp;"-"&amp;RIGHT(YEAR(A4034)+1,2),"FY "&amp;(YEAR(A4034)-1)&amp;"-"&amp;RIGHT(YEAR(A4034),2))</f>
        <v>FY 2017-18</v>
      </c>
      <c r="E4034" s="5" t="s">
        <v>13</v>
      </c>
      <c r="F4034" s="7" t="n">
        <v>5058.09</v>
      </c>
      <c r="G4034" s="7" t="n">
        <v>4569.92</v>
      </c>
      <c r="H4034" s="7" t="n">
        <v>488.17</v>
      </c>
      <c r="I4034" s="7" t="n">
        <v>75.65</v>
      </c>
      <c r="J4034" s="8" t="n">
        <v>64.5365</v>
      </c>
    </row>
    <row r="4035" customFormat="false" ht="15" hidden="false" customHeight="false" outlineLevel="0" collapsed="false">
      <c r="A4035" s="4" t="n">
        <v>42914</v>
      </c>
      <c r="B4035" s="5" t="n">
        <v>2017</v>
      </c>
      <c r="C4035" s="5" t="n">
        <v>6</v>
      </c>
      <c r="D4035" s="6" t="str">
        <f aca="false">IF(MONTH(A4035)&gt;=4,"FY "&amp;YEAR(A4035)&amp;"-"&amp;RIGHT(YEAR(A4035)+1,2),"FY "&amp;(YEAR(A4035)-1)&amp;"-"&amp;RIGHT(YEAR(A4035),2))</f>
        <v>FY 2017-18</v>
      </c>
      <c r="E4035" s="5" t="s">
        <v>13</v>
      </c>
      <c r="F4035" s="7" t="n">
        <v>7896.55</v>
      </c>
      <c r="G4035" s="7" t="n">
        <v>6954.86</v>
      </c>
      <c r="H4035" s="7" t="n">
        <v>941.69</v>
      </c>
      <c r="I4035" s="7" t="n">
        <v>146.09</v>
      </c>
      <c r="J4035" s="8" t="n">
        <v>64.4572</v>
      </c>
    </row>
    <row r="4036" customFormat="false" ht="15" hidden="false" customHeight="false" outlineLevel="0" collapsed="false">
      <c r="A4036" s="4" t="n">
        <v>42915</v>
      </c>
      <c r="B4036" s="5" t="n">
        <v>2017</v>
      </c>
      <c r="C4036" s="5" t="n">
        <v>6</v>
      </c>
      <c r="D4036" s="6" t="str">
        <f aca="false">IF(MONTH(A4036)&gt;=4,"FY "&amp;YEAR(A4036)&amp;"-"&amp;RIGHT(YEAR(A4036)+1,2),"FY "&amp;(YEAR(A4036)-1)&amp;"-"&amp;RIGHT(YEAR(A4036),2))</f>
        <v>FY 2017-18</v>
      </c>
      <c r="E4036" s="5" t="s">
        <v>13</v>
      </c>
      <c r="F4036" s="7" t="n">
        <v>5205.96</v>
      </c>
      <c r="G4036" s="7" t="n">
        <v>5569.06</v>
      </c>
      <c r="H4036" s="7" t="n">
        <v>-363.1</v>
      </c>
      <c r="I4036" s="7" t="n">
        <v>-56.26</v>
      </c>
      <c r="J4036" s="8" t="n">
        <v>64.5288</v>
      </c>
    </row>
    <row r="4037" customFormat="false" ht="15" hidden="false" customHeight="false" outlineLevel="0" collapsed="false">
      <c r="A4037" s="4" t="n">
        <v>42916</v>
      </c>
      <c r="B4037" s="5" t="n">
        <v>2017</v>
      </c>
      <c r="C4037" s="5" t="n">
        <v>6</v>
      </c>
      <c r="D4037" s="6" t="str">
        <f aca="false">IF(MONTH(A4037)&gt;=4,"FY "&amp;YEAR(A4037)&amp;"-"&amp;RIGHT(YEAR(A4037)+1,2),"FY "&amp;(YEAR(A4037)-1)&amp;"-"&amp;RIGHT(YEAR(A4037),2))</f>
        <v>FY 2017-18</v>
      </c>
      <c r="E4037" s="5" t="s">
        <v>13</v>
      </c>
      <c r="F4037" s="7" t="n">
        <v>6901.94</v>
      </c>
      <c r="G4037" s="7" t="n">
        <v>7634.23</v>
      </c>
      <c r="H4037" s="7" t="n">
        <v>-732.29</v>
      </c>
      <c r="I4037" s="7" t="n">
        <v>-113.58</v>
      </c>
      <c r="J4037" s="8" t="n">
        <v>64.4715</v>
      </c>
    </row>
    <row r="4038" customFormat="false" ht="15" hidden="false" customHeight="false" outlineLevel="0" collapsed="false">
      <c r="A4038" s="4" t="n">
        <v>42919</v>
      </c>
      <c r="B4038" s="5" t="n">
        <v>2017</v>
      </c>
      <c r="C4038" s="5" t="n">
        <v>7</v>
      </c>
      <c r="D4038" s="6" t="str">
        <f aca="false">IF(MONTH(A4038)&gt;=4,"FY "&amp;YEAR(A4038)&amp;"-"&amp;RIGHT(YEAR(A4038)+1,2),"FY "&amp;(YEAR(A4038)-1)&amp;"-"&amp;RIGHT(YEAR(A4038),2))</f>
        <v>FY 2017-18</v>
      </c>
      <c r="E4038" s="5" t="s">
        <v>13</v>
      </c>
      <c r="F4038" s="7" t="n">
        <v>5833.55</v>
      </c>
      <c r="G4038" s="7" t="n">
        <v>4378.89</v>
      </c>
      <c r="H4038" s="7" t="n">
        <v>1454.66</v>
      </c>
      <c r="I4038" s="7" t="n">
        <v>224.7</v>
      </c>
      <c r="J4038" s="8" t="n">
        <v>64.7379</v>
      </c>
    </row>
    <row r="4039" customFormat="false" ht="15" hidden="false" customHeight="false" outlineLevel="0" collapsed="false">
      <c r="A4039" s="4" t="n">
        <v>42920</v>
      </c>
      <c r="B4039" s="5" t="n">
        <v>2017</v>
      </c>
      <c r="C4039" s="5" t="n">
        <v>7</v>
      </c>
      <c r="D4039" s="6" t="str">
        <f aca="false">IF(MONTH(A4039)&gt;=4,"FY "&amp;YEAR(A4039)&amp;"-"&amp;RIGHT(YEAR(A4039)+1,2),"FY "&amp;(YEAR(A4039)-1)&amp;"-"&amp;RIGHT(YEAR(A4039),2))</f>
        <v>FY 2017-18</v>
      </c>
      <c r="E4039" s="5" t="s">
        <v>13</v>
      </c>
      <c r="F4039" s="7" t="n">
        <v>3532.61</v>
      </c>
      <c r="G4039" s="7" t="n">
        <v>4428.71</v>
      </c>
      <c r="H4039" s="7" t="n">
        <v>-896.1</v>
      </c>
      <c r="I4039" s="7" t="n">
        <v>-138.38</v>
      </c>
      <c r="J4039" s="8" t="n">
        <v>64.7525</v>
      </c>
    </row>
    <row r="4040" customFormat="false" ht="15" hidden="false" customHeight="false" outlineLevel="0" collapsed="false">
      <c r="A4040" s="4" t="n">
        <v>42921</v>
      </c>
      <c r="B4040" s="5" t="n">
        <v>2017</v>
      </c>
      <c r="C4040" s="5" t="n">
        <v>7</v>
      </c>
      <c r="D4040" s="6" t="str">
        <f aca="false">IF(MONTH(A4040)&gt;=4,"FY "&amp;YEAR(A4040)&amp;"-"&amp;RIGHT(YEAR(A4040)+1,2),"FY "&amp;(YEAR(A4040)-1)&amp;"-"&amp;RIGHT(YEAR(A4040),2))</f>
        <v>FY 2017-18</v>
      </c>
      <c r="E4040" s="5" t="s">
        <v>13</v>
      </c>
      <c r="F4040" s="7" t="n">
        <v>3759.8</v>
      </c>
      <c r="G4040" s="7" t="n">
        <v>4918.33</v>
      </c>
      <c r="H4040" s="7" t="n">
        <v>-1158.53</v>
      </c>
      <c r="I4040" s="7" t="n">
        <v>-178.74</v>
      </c>
      <c r="J4040" s="8" t="n">
        <v>64.8168</v>
      </c>
    </row>
    <row r="4041" customFormat="false" ht="15" hidden="false" customHeight="false" outlineLevel="0" collapsed="false">
      <c r="A4041" s="4" t="n">
        <v>42922</v>
      </c>
      <c r="B4041" s="5" t="n">
        <v>2017</v>
      </c>
      <c r="C4041" s="5" t="n">
        <v>7</v>
      </c>
      <c r="D4041" s="6" t="str">
        <f aca="false">IF(MONTH(A4041)&gt;=4,"FY "&amp;YEAR(A4041)&amp;"-"&amp;RIGHT(YEAR(A4041)+1,2),"FY "&amp;(YEAR(A4041)-1)&amp;"-"&amp;RIGHT(YEAR(A4041),2))</f>
        <v>FY 2017-18</v>
      </c>
      <c r="E4041" s="5" t="s">
        <v>13</v>
      </c>
      <c r="F4041" s="7" t="n">
        <v>3521.81</v>
      </c>
      <c r="G4041" s="7" t="n">
        <v>3396.9</v>
      </c>
      <c r="H4041" s="7" t="n">
        <v>124.91</v>
      </c>
      <c r="I4041" s="7" t="n">
        <v>19.3</v>
      </c>
      <c r="J4041" s="8" t="n">
        <v>64.7209</v>
      </c>
    </row>
    <row r="4042" customFormat="false" ht="15" hidden="false" customHeight="false" outlineLevel="0" collapsed="false">
      <c r="A4042" s="4" t="n">
        <v>42923</v>
      </c>
      <c r="B4042" s="5" t="n">
        <v>2017</v>
      </c>
      <c r="C4042" s="5" t="n">
        <v>7</v>
      </c>
      <c r="D4042" s="6" t="str">
        <f aca="false">IF(MONTH(A4042)&gt;=4,"FY "&amp;YEAR(A4042)&amp;"-"&amp;RIGHT(YEAR(A4042)+1,2),"FY "&amp;(YEAR(A4042)-1)&amp;"-"&amp;RIGHT(YEAR(A4042),2))</f>
        <v>FY 2017-18</v>
      </c>
      <c r="E4042" s="5" t="s">
        <v>13</v>
      </c>
      <c r="F4042" s="7" t="n">
        <v>4829.86</v>
      </c>
      <c r="G4042" s="7" t="n">
        <v>4223.68</v>
      </c>
      <c r="H4042" s="7" t="n">
        <v>606.18</v>
      </c>
      <c r="I4042" s="7" t="n">
        <v>93.58</v>
      </c>
      <c r="J4042" s="8" t="n">
        <v>64.7779</v>
      </c>
    </row>
    <row r="4043" customFormat="false" ht="15" hidden="false" customHeight="false" outlineLevel="0" collapsed="false">
      <c r="A4043" s="4" t="n">
        <v>42926</v>
      </c>
      <c r="B4043" s="5" t="n">
        <v>2017</v>
      </c>
      <c r="C4043" s="5" t="n">
        <v>7</v>
      </c>
      <c r="D4043" s="6" t="str">
        <f aca="false">IF(MONTH(A4043)&gt;=4,"FY "&amp;YEAR(A4043)&amp;"-"&amp;RIGHT(YEAR(A4043)+1,2),"FY "&amp;(YEAR(A4043)-1)&amp;"-"&amp;RIGHT(YEAR(A4043),2))</f>
        <v>FY 2017-18</v>
      </c>
      <c r="E4043" s="5" t="s">
        <v>13</v>
      </c>
      <c r="F4043" s="7" t="n">
        <v>3717.12</v>
      </c>
      <c r="G4043" s="7" t="n">
        <v>4136.98</v>
      </c>
      <c r="H4043" s="7" t="n">
        <v>-419.86</v>
      </c>
      <c r="I4043" s="7" t="n">
        <v>-64.86</v>
      </c>
      <c r="J4043" s="8" t="n">
        <v>64.7342</v>
      </c>
    </row>
    <row r="4044" customFormat="false" ht="15" hidden="false" customHeight="false" outlineLevel="0" collapsed="false">
      <c r="A4044" s="4" t="n">
        <v>42927</v>
      </c>
      <c r="B4044" s="5" t="n">
        <v>2017</v>
      </c>
      <c r="C4044" s="5" t="n">
        <v>7</v>
      </c>
      <c r="D4044" s="6" t="str">
        <f aca="false">IF(MONTH(A4044)&gt;=4,"FY "&amp;YEAR(A4044)&amp;"-"&amp;RIGHT(YEAR(A4044)+1,2),"FY "&amp;(YEAR(A4044)-1)&amp;"-"&amp;RIGHT(YEAR(A4044),2))</f>
        <v>FY 2017-18</v>
      </c>
      <c r="E4044" s="5" t="s">
        <v>13</v>
      </c>
      <c r="F4044" s="7" t="n">
        <v>2301.25</v>
      </c>
      <c r="G4044" s="7" t="n">
        <v>2139.3</v>
      </c>
      <c r="H4044" s="7" t="n">
        <v>161.95</v>
      </c>
      <c r="I4044" s="7" t="n">
        <v>25.09</v>
      </c>
      <c r="J4044" s="8" t="n">
        <v>64.5405</v>
      </c>
    </row>
    <row r="4045" customFormat="false" ht="15" hidden="false" customHeight="false" outlineLevel="0" collapsed="false">
      <c r="A4045" s="4" t="n">
        <v>42928</v>
      </c>
      <c r="B4045" s="5" t="n">
        <v>2017</v>
      </c>
      <c r="C4045" s="5" t="n">
        <v>7</v>
      </c>
      <c r="D4045" s="6" t="str">
        <f aca="false">IF(MONTH(A4045)&gt;=4,"FY "&amp;YEAR(A4045)&amp;"-"&amp;RIGHT(YEAR(A4045)+1,2),"FY "&amp;(YEAR(A4045)-1)&amp;"-"&amp;RIGHT(YEAR(A4045),2))</f>
        <v>FY 2017-18</v>
      </c>
      <c r="E4045" s="5" t="s">
        <v>13</v>
      </c>
      <c r="F4045" s="7" t="n">
        <v>5676.71</v>
      </c>
      <c r="G4045" s="7" t="n">
        <v>5516.09</v>
      </c>
      <c r="H4045" s="7" t="n">
        <v>160.62</v>
      </c>
      <c r="I4045" s="7" t="n">
        <v>24.9</v>
      </c>
      <c r="J4045" s="8" t="n">
        <v>64.5025</v>
      </c>
    </row>
    <row r="4046" customFormat="false" ht="15" hidden="false" customHeight="false" outlineLevel="0" collapsed="false">
      <c r="A4046" s="4" t="n">
        <v>42929</v>
      </c>
      <c r="B4046" s="5" t="n">
        <v>2017</v>
      </c>
      <c r="C4046" s="5" t="n">
        <v>7</v>
      </c>
      <c r="D4046" s="6" t="str">
        <f aca="false">IF(MONTH(A4046)&gt;=4,"FY "&amp;YEAR(A4046)&amp;"-"&amp;RIGHT(YEAR(A4046)+1,2),"FY "&amp;(YEAR(A4046)-1)&amp;"-"&amp;RIGHT(YEAR(A4046),2))</f>
        <v>FY 2017-18</v>
      </c>
      <c r="E4046" s="5" t="s">
        <v>13</v>
      </c>
      <c r="F4046" s="7" t="n">
        <v>4631.63</v>
      </c>
      <c r="G4046" s="7" t="n">
        <v>4084.63</v>
      </c>
      <c r="H4046" s="7" t="n">
        <v>547</v>
      </c>
      <c r="I4046" s="7" t="n">
        <v>84.81</v>
      </c>
      <c r="J4046" s="8" t="n">
        <v>64.4969</v>
      </c>
    </row>
    <row r="4047" customFormat="false" ht="15" hidden="false" customHeight="false" outlineLevel="0" collapsed="false">
      <c r="A4047" s="4" t="n">
        <v>42930</v>
      </c>
      <c r="B4047" s="5" t="n">
        <v>2017</v>
      </c>
      <c r="C4047" s="5" t="n">
        <v>7</v>
      </c>
      <c r="D4047" s="6" t="str">
        <f aca="false">IF(MONTH(A4047)&gt;=4,"FY "&amp;YEAR(A4047)&amp;"-"&amp;RIGHT(YEAR(A4047)+1,2),"FY "&amp;(YEAR(A4047)-1)&amp;"-"&amp;RIGHT(YEAR(A4047),2))</f>
        <v>FY 2017-18</v>
      </c>
      <c r="E4047" s="5" t="s">
        <v>13</v>
      </c>
      <c r="F4047" s="7" t="n">
        <v>5292.17</v>
      </c>
      <c r="G4047" s="7" t="n">
        <v>5375.44</v>
      </c>
      <c r="H4047" s="7" t="n">
        <v>-83.27</v>
      </c>
      <c r="I4047" s="7" t="n">
        <v>-12.93</v>
      </c>
      <c r="J4047" s="8" t="n">
        <v>64.4384</v>
      </c>
    </row>
    <row r="4048" customFormat="false" ht="15" hidden="false" customHeight="false" outlineLevel="0" collapsed="false">
      <c r="A4048" s="4" t="n">
        <v>42933</v>
      </c>
      <c r="B4048" s="5" t="n">
        <v>2017</v>
      </c>
      <c r="C4048" s="5" t="n">
        <v>7</v>
      </c>
      <c r="D4048" s="6" t="str">
        <f aca="false">IF(MONTH(A4048)&gt;=4,"FY "&amp;YEAR(A4048)&amp;"-"&amp;RIGHT(YEAR(A4048)+1,2),"FY "&amp;(YEAR(A4048)-1)&amp;"-"&amp;RIGHT(YEAR(A4048),2))</f>
        <v>FY 2017-18</v>
      </c>
      <c r="E4048" s="5" t="s">
        <v>13</v>
      </c>
      <c r="F4048" s="7" t="n">
        <v>4307.53</v>
      </c>
      <c r="G4048" s="7" t="n">
        <v>3771.99</v>
      </c>
      <c r="H4048" s="7" t="n">
        <v>535.54</v>
      </c>
      <c r="I4048" s="7" t="n">
        <v>83.09</v>
      </c>
      <c r="J4048" s="8" t="n">
        <v>64.4539</v>
      </c>
    </row>
    <row r="4049" customFormat="false" ht="15" hidden="false" customHeight="false" outlineLevel="0" collapsed="false">
      <c r="A4049" s="4" t="n">
        <v>42934</v>
      </c>
      <c r="B4049" s="5" t="n">
        <v>2017</v>
      </c>
      <c r="C4049" s="5" t="n">
        <v>7</v>
      </c>
      <c r="D4049" s="6" t="str">
        <f aca="false">IF(MONTH(A4049)&gt;=4,"FY "&amp;YEAR(A4049)&amp;"-"&amp;RIGHT(YEAR(A4049)+1,2),"FY "&amp;(YEAR(A4049)-1)&amp;"-"&amp;RIGHT(YEAR(A4049),2))</f>
        <v>FY 2017-18</v>
      </c>
      <c r="E4049" s="5" t="s">
        <v>13</v>
      </c>
      <c r="F4049" s="7" t="n">
        <v>4567.92</v>
      </c>
      <c r="G4049" s="7" t="n">
        <v>4192.13</v>
      </c>
      <c r="H4049" s="7" t="n">
        <v>375.79</v>
      </c>
      <c r="I4049" s="7" t="n">
        <v>58.38</v>
      </c>
      <c r="J4049" s="8" t="n">
        <v>64.3666</v>
      </c>
    </row>
    <row r="4050" customFormat="false" ht="15" hidden="false" customHeight="false" outlineLevel="0" collapsed="false">
      <c r="A4050" s="4" t="n">
        <v>42935</v>
      </c>
      <c r="B4050" s="5" t="n">
        <v>2017</v>
      </c>
      <c r="C4050" s="5" t="n">
        <v>7</v>
      </c>
      <c r="D4050" s="6" t="str">
        <f aca="false">IF(MONTH(A4050)&gt;=4,"FY "&amp;YEAR(A4050)&amp;"-"&amp;RIGHT(YEAR(A4050)+1,2),"FY "&amp;(YEAR(A4050)-1)&amp;"-"&amp;RIGHT(YEAR(A4050),2))</f>
        <v>FY 2017-18</v>
      </c>
      <c r="E4050" s="5" t="s">
        <v>13</v>
      </c>
      <c r="F4050" s="7" t="n">
        <v>6645.22</v>
      </c>
      <c r="G4050" s="7" t="n">
        <v>6269.37</v>
      </c>
      <c r="H4050" s="7" t="n">
        <v>375.85</v>
      </c>
      <c r="I4050" s="7" t="n">
        <v>58.42</v>
      </c>
      <c r="J4050" s="8" t="n">
        <v>64.3301</v>
      </c>
    </row>
    <row r="4051" customFormat="false" ht="15" hidden="false" customHeight="false" outlineLevel="0" collapsed="false">
      <c r="A4051" s="4" t="n">
        <v>42936</v>
      </c>
      <c r="B4051" s="5" t="n">
        <v>2017</v>
      </c>
      <c r="C4051" s="5" t="n">
        <v>7</v>
      </c>
      <c r="D4051" s="6" t="str">
        <f aca="false">IF(MONTH(A4051)&gt;=4,"FY "&amp;YEAR(A4051)&amp;"-"&amp;RIGHT(YEAR(A4051)+1,2),"FY "&amp;(YEAR(A4051)-1)&amp;"-"&amp;RIGHT(YEAR(A4051),2))</f>
        <v>FY 2017-18</v>
      </c>
      <c r="E4051" s="5" t="s">
        <v>13</v>
      </c>
      <c r="F4051" s="7" t="n">
        <v>6580.42</v>
      </c>
      <c r="G4051" s="7" t="n">
        <v>5563.54</v>
      </c>
      <c r="H4051" s="7" t="n">
        <v>1016.88</v>
      </c>
      <c r="I4051" s="7" t="n">
        <v>158.1</v>
      </c>
      <c r="J4051" s="8" t="n">
        <v>64.3211</v>
      </c>
    </row>
    <row r="4052" customFormat="false" ht="15" hidden="false" customHeight="false" outlineLevel="0" collapsed="false">
      <c r="A4052" s="4" t="n">
        <v>42937</v>
      </c>
      <c r="B4052" s="5" t="n">
        <v>2017</v>
      </c>
      <c r="C4052" s="5" t="n">
        <v>7</v>
      </c>
      <c r="D4052" s="6" t="str">
        <f aca="false">IF(MONTH(A4052)&gt;=4,"FY "&amp;YEAR(A4052)&amp;"-"&amp;RIGHT(YEAR(A4052)+1,2),"FY "&amp;(YEAR(A4052)-1)&amp;"-"&amp;RIGHT(YEAR(A4052),2))</f>
        <v>FY 2017-18</v>
      </c>
      <c r="E4052" s="5" t="s">
        <v>13</v>
      </c>
      <c r="F4052" s="7" t="n">
        <v>4314.4</v>
      </c>
      <c r="G4052" s="7" t="n">
        <v>4139.31</v>
      </c>
      <c r="H4052" s="7" t="n">
        <v>175.09</v>
      </c>
      <c r="I4052" s="7" t="n">
        <v>27.17</v>
      </c>
      <c r="J4052" s="8" t="n">
        <v>64.4273</v>
      </c>
    </row>
    <row r="4053" customFormat="false" ht="15" hidden="false" customHeight="false" outlineLevel="0" collapsed="false">
      <c r="A4053" s="4" t="n">
        <v>42940</v>
      </c>
      <c r="B4053" s="5" t="n">
        <v>2017</v>
      </c>
      <c r="C4053" s="5" t="n">
        <v>7</v>
      </c>
      <c r="D4053" s="6" t="str">
        <f aca="false">IF(MONTH(A4053)&gt;=4,"FY "&amp;YEAR(A4053)&amp;"-"&amp;RIGHT(YEAR(A4053)+1,2),"FY "&amp;(YEAR(A4053)-1)&amp;"-"&amp;RIGHT(YEAR(A4053),2))</f>
        <v>FY 2017-18</v>
      </c>
      <c r="E4053" s="5" t="s">
        <v>13</v>
      </c>
      <c r="F4053" s="7" t="n">
        <v>5481.45</v>
      </c>
      <c r="G4053" s="7" t="n">
        <v>5583.4</v>
      </c>
      <c r="H4053" s="7" t="n">
        <v>-101.95</v>
      </c>
      <c r="I4053" s="7" t="n">
        <v>-15.86</v>
      </c>
      <c r="J4053" s="8" t="n">
        <v>64.3185</v>
      </c>
    </row>
    <row r="4054" customFormat="false" ht="15" hidden="false" customHeight="false" outlineLevel="0" collapsed="false">
      <c r="A4054" s="4" t="n">
        <v>42941</v>
      </c>
      <c r="B4054" s="5" t="n">
        <v>2017</v>
      </c>
      <c r="C4054" s="5" t="n">
        <v>7</v>
      </c>
      <c r="D4054" s="6" t="str">
        <f aca="false">IF(MONTH(A4054)&gt;=4,"FY "&amp;YEAR(A4054)&amp;"-"&amp;RIGHT(YEAR(A4054)+1,2),"FY "&amp;(YEAR(A4054)-1)&amp;"-"&amp;RIGHT(YEAR(A4054),2))</f>
        <v>FY 2017-18</v>
      </c>
      <c r="E4054" s="5" t="s">
        <v>13</v>
      </c>
      <c r="F4054" s="7" t="n">
        <v>4806.28</v>
      </c>
      <c r="G4054" s="7" t="n">
        <v>5076.61</v>
      </c>
      <c r="H4054" s="7" t="n">
        <v>-270.33</v>
      </c>
      <c r="I4054" s="7" t="n">
        <v>-41.94</v>
      </c>
      <c r="J4054" s="8" t="n">
        <v>64.4494</v>
      </c>
    </row>
    <row r="4055" customFormat="false" ht="15" hidden="false" customHeight="false" outlineLevel="0" collapsed="false">
      <c r="A4055" s="4" t="n">
        <v>42942</v>
      </c>
      <c r="B4055" s="5" t="n">
        <v>2017</v>
      </c>
      <c r="C4055" s="5" t="n">
        <v>7</v>
      </c>
      <c r="D4055" s="6" t="str">
        <f aca="false">IF(MONTH(A4055)&gt;=4,"FY "&amp;YEAR(A4055)&amp;"-"&amp;RIGHT(YEAR(A4055)+1,2),"FY "&amp;(YEAR(A4055)-1)&amp;"-"&amp;RIGHT(YEAR(A4055),2))</f>
        <v>FY 2017-18</v>
      </c>
      <c r="E4055" s="5" t="s">
        <v>13</v>
      </c>
      <c r="F4055" s="7" t="n">
        <v>5636.61</v>
      </c>
      <c r="G4055" s="7" t="n">
        <v>5315.48</v>
      </c>
      <c r="H4055" s="7" t="n">
        <v>321.13</v>
      </c>
      <c r="I4055" s="7" t="n">
        <v>49.9</v>
      </c>
      <c r="J4055" s="8" t="n">
        <v>64.358</v>
      </c>
    </row>
    <row r="4056" customFormat="false" ht="15" hidden="false" customHeight="false" outlineLevel="0" collapsed="false">
      <c r="A4056" s="4" t="n">
        <v>42943</v>
      </c>
      <c r="B4056" s="5" t="n">
        <v>2017</v>
      </c>
      <c r="C4056" s="5" t="n">
        <v>7</v>
      </c>
      <c r="D4056" s="6" t="str">
        <f aca="false">IF(MONTH(A4056)&gt;=4,"FY "&amp;YEAR(A4056)&amp;"-"&amp;RIGHT(YEAR(A4056)+1,2),"FY "&amp;(YEAR(A4056)-1)&amp;"-"&amp;RIGHT(YEAR(A4056),2))</f>
        <v>FY 2017-18</v>
      </c>
      <c r="E4056" s="5" t="s">
        <v>13</v>
      </c>
      <c r="F4056" s="7" t="n">
        <v>5456.65</v>
      </c>
      <c r="G4056" s="7" t="n">
        <v>5649.21</v>
      </c>
      <c r="H4056" s="7" t="n">
        <v>-192.56</v>
      </c>
      <c r="I4056" s="7" t="n">
        <v>-29.89</v>
      </c>
      <c r="J4056" s="8" t="n">
        <v>64.4208</v>
      </c>
    </row>
    <row r="4057" customFormat="false" ht="15" hidden="false" customHeight="false" outlineLevel="0" collapsed="false">
      <c r="A4057" s="4" t="n">
        <v>42944</v>
      </c>
      <c r="B4057" s="5" t="n">
        <v>2017</v>
      </c>
      <c r="C4057" s="5" t="n">
        <v>7</v>
      </c>
      <c r="D4057" s="6" t="str">
        <f aca="false">IF(MONTH(A4057)&gt;=4,"FY "&amp;YEAR(A4057)&amp;"-"&amp;RIGHT(YEAR(A4057)+1,2),"FY "&amp;(YEAR(A4057)-1)&amp;"-"&amp;RIGHT(YEAR(A4057),2))</f>
        <v>FY 2017-18</v>
      </c>
      <c r="E4057" s="5" t="s">
        <v>13</v>
      </c>
      <c r="F4057" s="7" t="n">
        <v>9743.08</v>
      </c>
      <c r="G4057" s="7" t="n">
        <v>7303.92</v>
      </c>
      <c r="H4057" s="7" t="n">
        <v>2439.16</v>
      </c>
      <c r="I4057" s="7" t="n">
        <v>380.39</v>
      </c>
      <c r="J4057" s="8" t="n">
        <v>64.1216</v>
      </c>
    </row>
    <row r="4058" customFormat="false" ht="15" hidden="false" customHeight="false" outlineLevel="0" collapsed="false">
      <c r="A4058" s="4" t="n">
        <v>42947</v>
      </c>
      <c r="B4058" s="5" t="n">
        <v>2017</v>
      </c>
      <c r="C4058" s="5" t="n">
        <v>7</v>
      </c>
      <c r="D4058" s="6" t="str">
        <f aca="false">IF(MONTH(A4058)&gt;=4,"FY "&amp;YEAR(A4058)&amp;"-"&amp;RIGHT(YEAR(A4058)+1,2),"FY "&amp;(YEAR(A4058)-1)&amp;"-"&amp;RIGHT(YEAR(A4058),2))</f>
        <v>FY 2017-18</v>
      </c>
      <c r="E4058" s="5" t="s">
        <v>13</v>
      </c>
      <c r="F4058" s="7" t="n">
        <v>5204.81</v>
      </c>
      <c r="G4058" s="7" t="n">
        <v>5216.26</v>
      </c>
      <c r="H4058" s="7" t="n">
        <v>-11.45</v>
      </c>
      <c r="I4058" s="7" t="n">
        <v>-1.78</v>
      </c>
      <c r="J4058" s="8" t="n">
        <v>64.1483</v>
      </c>
    </row>
    <row r="4059" customFormat="false" ht="15" hidden="false" customHeight="false" outlineLevel="0" collapsed="false">
      <c r="A4059" s="4" t="n">
        <v>42948</v>
      </c>
      <c r="B4059" s="5" t="n">
        <v>2017</v>
      </c>
      <c r="C4059" s="5" t="n">
        <v>8</v>
      </c>
      <c r="D4059" s="6" t="str">
        <f aca="false">IF(MONTH(A4059)&gt;=4,"FY "&amp;YEAR(A4059)&amp;"-"&amp;RIGHT(YEAR(A4059)+1,2),"FY "&amp;(YEAR(A4059)-1)&amp;"-"&amp;RIGHT(YEAR(A4059),2))</f>
        <v>FY 2017-18</v>
      </c>
      <c r="E4059" s="5" t="s">
        <v>13</v>
      </c>
      <c r="F4059" s="7" t="n">
        <v>5467.3</v>
      </c>
      <c r="G4059" s="7" t="n">
        <v>6685.14</v>
      </c>
      <c r="H4059" s="7" t="n">
        <v>-1217.84</v>
      </c>
      <c r="I4059" s="7" t="n">
        <v>-190.06</v>
      </c>
      <c r="J4059" s="8" t="n">
        <v>64.0773</v>
      </c>
    </row>
    <row r="4060" customFormat="false" ht="15" hidden="false" customHeight="false" outlineLevel="0" collapsed="false">
      <c r="A4060" s="4" t="n">
        <v>42949</v>
      </c>
      <c r="B4060" s="5" t="n">
        <v>2017</v>
      </c>
      <c r="C4060" s="5" t="n">
        <v>8</v>
      </c>
      <c r="D4060" s="6" t="str">
        <f aca="false">IF(MONTH(A4060)&gt;=4,"FY "&amp;YEAR(A4060)&amp;"-"&amp;RIGHT(YEAR(A4060)+1,2),"FY "&amp;(YEAR(A4060)-1)&amp;"-"&amp;RIGHT(YEAR(A4060),2))</f>
        <v>FY 2017-18</v>
      </c>
      <c r="E4060" s="5" t="s">
        <v>13</v>
      </c>
      <c r="F4060" s="7" t="n">
        <v>4579.68</v>
      </c>
      <c r="G4060" s="7" t="n">
        <v>5499.5</v>
      </c>
      <c r="H4060" s="7" t="n">
        <v>-919.82</v>
      </c>
      <c r="I4060" s="7" t="n">
        <v>-143.57</v>
      </c>
      <c r="J4060" s="8" t="n">
        <v>64.0683</v>
      </c>
    </row>
    <row r="4061" customFormat="false" ht="15" hidden="false" customHeight="false" outlineLevel="0" collapsed="false">
      <c r="A4061" s="4" t="n">
        <v>42950</v>
      </c>
      <c r="B4061" s="5" t="n">
        <v>2017</v>
      </c>
      <c r="C4061" s="5" t="n">
        <v>8</v>
      </c>
      <c r="D4061" s="6" t="str">
        <f aca="false">IF(MONTH(A4061)&gt;=4,"FY "&amp;YEAR(A4061)&amp;"-"&amp;RIGHT(YEAR(A4061)+1,2),"FY "&amp;(YEAR(A4061)-1)&amp;"-"&amp;RIGHT(YEAR(A4061),2))</f>
        <v>FY 2017-18</v>
      </c>
      <c r="E4061" s="5" t="s">
        <v>13</v>
      </c>
      <c r="F4061" s="7" t="n">
        <v>4106.42</v>
      </c>
      <c r="G4061" s="7" t="n">
        <v>3538.51</v>
      </c>
      <c r="H4061" s="7" t="n">
        <v>567.91</v>
      </c>
      <c r="I4061" s="7" t="n">
        <v>88.64</v>
      </c>
      <c r="J4061" s="8" t="n">
        <v>64.069</v>
      </c>
    </row>
    <row r="4062" customFormat="false" ht="15" hidden="false" customHeight="false" outlineLevel="0" collapsed="false">
      <c r="A4062" s="4" t="n">
        <v>42951</v>
      </c>
      <c r="B4062" s="5" t="n">
        <v>2017</v>
      </c>
      <c r="C4062" s="5" t="n">
        <v>8</v>
      </c>
      <c r="D4062" s="6" t="str">
        <f aca="false">IF(MONTH(A4062)&gt;=4,"FY "&amp;YEAR(A4062)&amp;"-"&amp;RIGHT(YEAR(A4062)+1,2),"FY "&amp;(YEAR(A4062)-1)&amp;"-"&amp;RIGHT(YEAR(A4062),2))</f>
        <v>FY 2017-18</v>
      </c>
      <c r="E4062" s="5" t="s">
        <v>13</v>
      </c>
      <c r="F4062" s="7" t="n">
        <v>5565.19</v>
      </c>
      <c r="G4062" s="7" t="n">
        <v>5509.68</v>
      </c>
      <c r="H4062" s="7" t="n">
        <v>55.51</v>
      </c>
      <c r="I4062" s="7" t="n">
        <v>8.73</v>
      </c>
      <c r="J4062" s="8" t="n">
        <v>63.6314</v>
      </c>
    </row>
    <row r="4063" customFormat="false" ht="15" hidden="false" customHeight="false" outlineLevel="0" collapsed="false">
      <c r="A4063" s="4" t="n">
        <v>42954</v>
      </c>
      <c r="B4063" s="5" t="n">
        <v>2017</v>
      </c>
      <c r="C4063" s="5" t="n">
        <v>8</v>
      </c>
      <c r="D4063" s="6" t="str">
        <f aca="false">IF(MONTH(A4063)&gt;=4,"FY "&amp;YEAR(A4063)&amp;"-"&amp;RIGHT(YEAR(A4063)+1,2),"FY "&amp;(YEAR(A4063)-1)&amp;"-"&amp;RIGHT(YEAR(A4063),2))</f>
        <v>FY 2017-18</v>
      </c>
      <c r="E4063" s="5" t="s">
        <v>13</v>
      </c>
      <c r="F4063" s="7" t="n">
        <v>4321.8</v>
      </c>
      <c r="G4063" s="7" t="n">
        <v>5190.5</v>
      </c>
      <c r="H4063" s="7" t="n">
        <v>-868.7</v>
      </c>
      <c r="I4063" s="7" t="n">
        <v>-136.36</v>
      </c>
      <c r="J4063" s="8" t="n">
        <v>63.7091</v>
      </c>
    </row>
    <row r="4064" customFormat="false" ht="15" hidden="false" customHeight="false" outlineLevel="0" collapsed="false">
      <c r="A4064" s="4" t="n">
        <v>42955</v>
      </c>
      <c r="B4064" s="5" t="n">
        <v>2017</v>
      </c>
      <c r="C4064" s="5" t="n">
        <v>8</v>
      </c>
      <c r="D4064" s="6" t="str">
        <f aca="false">IF(MONTH(A4064)&gt;=4,"FY "&amp;YEAR(A4064)&amp;"-"&amp;RIGHT(YEAR(A4064)+1,2),"FY "&amp;(YEAR(A4064)-1)&amp;"-"&amp;RIGHT(YEAR(A4064),2))</f>
        <v>FY 2017-18</v>
      </c>
      <c r="E4064" s="5" t="s">
        <v>13</v>
      </c>
      <c r="F4064" s="7" t="n">
        <v>3834.07</v>
      </c>
      <c r="G4064" s="7" t="n">
        <v>4000.39</v>
      </c>
      <c r="H4064" s="7" t="n">
        <v>-166.32</v>
      </c>
      <c r="I4064" s="7" t="n">
        <v>-26.09</v>
      </c>
      <c r="J4064" s="8" t="n">
        <v>63.7375</v>
      </c>
    </row>
    <row r="4065" customFormat="false" ht="15" hidden="false" customHeight="false" outlineLevel="0" collapsed="false">
      <c r="A4065" s="4" t="n">
        <v>42956</v>
      </c>
      <c r="B4065" s="5" t="n">
        <v>2017</v>
      </c>
      <c r="C4065" s="5" t="n">
        <v>8</v>
      </c>
      <c r="D4065" s="6" t="str">
        <f aca="false">IF(MONTH(A4065)&gt;=4,"FY "&amp;YEAR(A4065)&amp;"-"&amp;RIGHT(YEAR(A4065)+1,2),"FY "&amp;(YEAR(A4065)-1)&amp;"-"&amp;RIGHT(YEAR(A4065),2))</f>
        <v>FY 2017-18</v>
      </c>
      <c r="E4065" s="5" t="s">
        <v>13</v>
      </c>
      <c r="F4065" s="7" t="n">
        <v>6587.22</v>
      </c>
      <c r="G4065" s="7" t="n">
        <v>4689.2</v>
      </c>
      <c r="H4065" s="7" t="n">
        <v>1898.02</v>
      </c>
      <c r="I4065" s="7" t="n">
        <v>297.78</v>
      </c>
      <c r="J4065" s="8" t="n">
        <v>63.7382</v>
      </c>
    </row>
    <row r="4066" customFormat="false" ht="15" hidden="false" customHeight="false" outlineLevel="0" collapsed="false">
      <c r="A4066" s="4" t="n">
        <v>42957</v>
      </c>
      <c r="B4066" s="5" t="n">
        <v>2017</v>
      </c>
      <c r="C4066" s="5" t="n">
        <v>8</v>
      </c>
      <c r="D4066" s="6" t="str">
        <f aca="false">IF(MONTH(A4066)&gt;=4,"FY "&amp;YEAR(A4066)&amp;"-"&amp;RIGHT(YEAR(A4066)+1,2),"FY "&amp;(YEAR(A4066)-1)&amp;"-"&amp;RIGHT(YEAR(A4066),2))</f>
        <v>FY 2017-18</v>
      </c>
      <c r="E4066" s="5" t="s">
        <v>13</v>
      </c>
      <c r="F4066" s="7" t="n">
        <v>3644.31</v>
      </c>
      <c r="G4066" s="7" t="n">
        <v>4073.05</v>
      </c>
      <c r="H4066" s="7" t="n">
        <v>-428.74</v>
      </c>
      <c r="I4066" s="7" t="n">
        <v>-67.25</v>
      </c>
      <c r="J4066" s="8" t="n">
        <v>63.7491</v>
      </c>
    </row>
    <row r="4067" customFormat="false" ht="15" hidden="false" customHeight="false" outlineLevel="0" collapsed="false">
      <c r="A4067" s="4" t="n">
        <v>42958</v>
      </c>
      <c r="B4067" s="5" t="n">
        <v>2017</v>
      </c>
      <c r="C4067" s="5" t="n">
        <v>8</v>
      </c>
      <c r="D4067" s="6" t="str">
        <f aca="false">IF(MONTH(A4067)&gt;=4,"FY "&amp;YEAR(A4067)&amp;"-"&amp;RIGHT(YEAR(A4067)+1,2),"FY "&amp;(YEAR(A4067)-1)&amp;"-"&amp;RIGHT(YEAR(A4067),2))</f>
        <v>FY 2017-18</v>
      </c>
      <c r="E4067" s="5" t="s">
        <v>13</v>
      </c>
      <c r="F4067" s="7" t="n">
        <v>4528.64</v>
      </c>
      <c r="G4067" s="7" t="n">
        <v>5512.37</v>
      </c>
      <c r="H4067" s="7" t="n">
        <v>-983.73</v>
      </c>
      <c r="I4067" s="7" t="n">
        <v>-153.84</v>
      </c>
      <c r="J4067" s="8" t="n">
        <v>63.9437</v>
      </c>
    </row>
    <row r="4068" customFormat="false" ht="15" hidden="false" customHeight="false" outlineLevel="0" collapsed="false">
      <c r="A4068" s="4" t="n">
        <v>42961</v>
      </c>
      <c r="B4068" s="5" t="n">
        <v>2017</v>
      </c>
      <c r="C4068" s="5" t="n">
        <v>8</v>
      </c>
      <c r="D4068" s="6" t="str">
        <f aca="false">IF(MONTH(A4068)&gt;=4,"FY "&amp;YEAR(A4068)&amp;"-"&amp;RIGHT(YEAR(A4068)+1,2),"FY "&amp;(YEAR(A4068)-1)&amp;"-"&amp;RIGHT(YEAR(A4068),2))</f>
        <v>FY 2017-18</v>
      </c>
      <c r="E4068" s="5" t="s">
        <v>13</v>
      </c>
      <c r="F4068" s="7" t="n">
        <v>4134.26</v>
      </c>
      <c r="G4068" s="7" t="n">
        <v>5963.69</v>
      </c>
      <c r="H4068" s="7" t="n">
        <v>-1829.43</v>
      </c>
      <c r="I4068" s="7" t="n">
        <v>-285.09</v>
      </c>
      <c r="J4068" s="8" t="n">
        <v>64.1693</v>
      </c>
    </row>
    <row r="4069" customFormat="false" ht="15" hidden="false" customHeight="false" outlineLevel="0" collapsed="false">
      <c r="A4069" s="4" t="n">
        <v>42963</v>
      </c>
      <c r="B4069" s="5" t="n">
        <v>2017</v>
      </c>
      <c r="C4069" s="5" t="n">
        <v>8</v>
      </c>
      <c r="D4069" s="6" t="str">
        <f aca="false">IF(MONTH(A4069)&gt;=4,"FY "&amp;YEAR(A4069)&amp;"-"&amp;RIGHT(YEAR(A4069)+1,2),"FY "&amp;(YEAR(A4069)-1)&amp;"-"&amp;RIGHT(YEAR(A4069),2))</f>
        <v>FY 2017-18</v>
      </c>
      <c r="E4069" s="5" t="s">
        <v>13</v>
      </c>
      <c r="F4069" s="7" t="n">
        <v>3288.81</v>
      </c>
      <c r="G4069" s="7" t="n">
        <v>4812.62</v>
      </c>
      <c r="H4069" s="7" t="n">
        <v>-1523.81</v>
      </c>
      <c r="I4069" s="7" t="n">
        <v>-238</v>
      </c>
      <c r="J4069" s="8" t="n">
        <v>64.0253</v>
      </c>
    </row>
    <row r="4070" customFormat="false" ht="15" hidden="false" customHeight="false" outlineLevel="0" collapsed="false">
      <c r="A4070" s="4" t="n">
        <v>42965</v>
      </c>
      <c r="B4070" s="5" t="n">
        <v>2017</v>
      </c>
      <c r="C4070" s="5" t="n">
        <v>8</v>
      </c>
      <c r="D4070" s="6" t="str">
        <f aca="false">IF(MONTH(A4070)&gt;=4,"FY "&amp;YEAR(A4070)&amp;"-"&amp;RIGHT(YEAR(A4070)+1,2),"FY "&amp;(YEAR(A4070)-1)&amp;"-"&amp;RIGHT(YEAR(A4070),2))</f>
        <v>FY 2017-18</v>
      </c>
      <c r="E4070" s="5" t="s">
        <v>13</v>
      </c>
      <c r="F4070" s="7" t="n">
        <v>8959.08</v>
      </c>
      <c r="G4070" s="7" t="n">
        <v>10886.5</v>
      </c>
      <c r="H4070" s="7" t="n">
        <v>-1927.42</v>
      </c>
      <c r="I4070" s="7" t="n">
        <v>-300.02</v>
      </c>
      <c r="J4070" s="8" t="n">
        <v>64.2428</v>
      </c>
    </row>
    <row r="4071" customFormat="false" ht="15" hidden="false" customHeight="false" outlineLevel="0" collapsed="false">
      <c r="A4071" s="4" t="n">
        <v>42968</v>
      </c>
      <c r="B4071" s="5" t="n">
        <v>2017</v>
      </c>
      <c r="C4071" s="5" t="n">
        <v>8</v>
      </c>
      <c r="D4071" s="6" t="str">
        <f aca="false">IF(MONTH(A4071)&gt;=4,"FY "&amp;YEAR(A4071)&amp;"-"&amp;RIGHT(YEAR(A4071)+1,2),"FY "&amp;(YEAR(A4071)-1)&amp;"-"&amp;RIGHT(YEAR(A4071),2))</f>
        <v>FY 2017-18</v>
      </c>
      <c r="E4071" s="5" t="s">
        <v>13</v>
      </c>
      <c r="F4071" s="7" t="n">
        <v>5035.17</v>
      </c>
      <c r="G4071" s="7" t="n">
        <v>6884.58</v>
      </c>
      <c r="H4071" s="7" t="n">
        <v>-1849.41</v>
      </c>
      <c r="I4071" s="7" t="n">
        <v>-288.5</v>
      </c>
      <c r="J4071" s="8" t="n">
        <v>64.1048</v>
      </c>
    </row>
    <row r="4072" customFormat="false" ht="15" hidden="false" customHeight="false" outlineLevel="0" collapsed="false">
      <c r="A4072" s="4" t="n">
        <v>42969</v>
      </c>
      <c r="B4072" s="5" t="n">
        <v>2017</v>
      </c>
      <c r="C4072" s="5" t="n">
        <v>8</v>
      </c>
      <c r="D4072" s="6" t="str">
        <f aca="false">IF(MONTH(A4072)&gt;=4,"FY "&amp;YEAR(A4072)&amp;"-"&amp;RIGHT(YEAR(A4072)+1,2),"FY "&amp;(YEAR(A4072)-1)&amp;"-"&amp;RIGHT(YEAR(A4072),2))</f>
        <v>FY 2017-18</v>
      </c>
      <c r="E4072" s="5" t="s">
        <v>13</v>
      </c>
      <c r="F4072" s="7" t="n">
        <v>4312.11</v>
      </c>
      <c r="G4072" s="7" t="n">
        <v>6101.47</v>
      </c>
      <c r="H4072" s="7" t="n">
        <v>-1789.36</v>
      </c>
      <c r="I4072" s="7" t="n">
        <v>-279.47</v>
      </c>
      <c r="J4072" s="8" t="n">
        <v>64.0285</v>
      </c>
    </row>
    <row r="4073" customFormat="false" ht="15" hidden="false" customHeight="false" outlineLevel="0" collapsed="false">
      <c r="A4073" s="4" t="n">
        <v>42970</v>
      </c>
      <c r="B4073" s="5" t="n">
        <v>2017</v>
      </c>
      <c r="C4073" s="5" t="n">
        <v>8</v>
      </c>
      <c r="D4073" s="6" t="str">
        <f aca="false">IF(MONTH(A4073)&gt;=4,"FY "&amp;YEAR(A4073)&amp;"-"&amp;RIGHT(YEAR(A4073)+1,2),"FY "&amp;(YEAR(A4073)-1)&amp;"-"&amp;RIGHT(YEAR(A4073),2))</f>
        <v>FY 2017-18</v>
      </c>
      <c r="E4073" s="5" t="s">
        <v>13</v>
      </c>
      <c r="F4073" s="7" t="n">
        <v>3474.55</v>
      </c>
      <c r="G4073" s="7" t="n">
        <v>4202.18</v>
      </c>
      <c r="H4073" s="7" t="n">
        <v>-727.63</v>
      </c>
      <c r="I4073" s="7" t="n">
        <v>-113.5</v>
      </c>
      <c r="J4073" s="8" t="n">
        <v>64.1099</v>
      </c>
    </row>
    <row r="4074" customFormat="false" ht="15" hidden="false" customHeight="false" outlineLevel="0" collapsed="false">
      <c r="A4074" s="4" t="n">
        <v>42971</v>
      </c>
      <c r="B4074" s="5" t="n">
        <v>2017</v>
      </c>
      <c r="C4074" s="5" t="n">
        <v>8</v>
      </c>
      <c r="D4074" s="6" t="str">
        <f aca="false">IF(MONTH(A4074)&gt;=4,"FY "&amp;YEAR(A4074)&amp;"-"&amp;RIGHT(YEAR(A4074)+1,2),"FY "&amp;(YEAR(A4074)-1)&amp;"-"&amp;RIGHT(YEAR(A4074),2))</f>
        <v>FY 2017-18</v>
      </c>
      <c r="E4074" s="5" t="s">
        <v>13</v>
      </c>
      <c r="F4074" s="7" t="n">
        <v>4099.92</v>
      </c>
      <c r="G4074" s="7" t="n">
        <v>5015.04</v>
      </c>
      <c r="H4074" s="7" t="n">
        <v>-915.12</v>
      </c>
      <c r="I4074" s="7" t="n">
        <v>-142.7</v>
      </c>
      <c r="J4074" s="8" t="n">
        <v>64.1272</v>
      </c>
    </row>
    <row r="4075" customFormat="false" ht="15" hidden="false" customHeight="false" outlineLevel="0" collapsed="false">
      <c r="A4075" s="4" t="n">
        <v>42975</v>
      </c>
      <c r="B4075" s="5" t="n">
        <v>2017</v>
      </c>
      <c r="C4075" s="5" t="n">
        <v>8</v>
      </c>
      <c r="D4075" s="6" t="str">
        <f aca="false">IF(MONTH(A4075)&gt;=4,"FY "&amp;YEAR(A4075)&amp;"-"&amp;RIGHT(YEAR(A4075)+1,2),"FY "&amp;(YEAR(A4075)-1)&amp;"-"&amp;RIGHT(YEAR(A4075),2))</f>
        <v>FY 2017-18</v>
      </c>
      <c r="E4075" s="5" t="s">
        <v>13</v>
      </c>
      <c r="F4075" s="7" t="n">
        <v>4294.49</v>
      </c>
      <c r="G4075" s="7" t="n">
        <v>4851.47</v>
      </c>
      <c r="H4075" s="7" t="n">
        <v>-556.98</v>
      </c>
      <c r="I4075" s="7" t="n">
        <v>-86.93</v>
      </c>
      <c r="J4075" s="8" t="n">
        <v>64.0676</v>
      </c>
    </row>
    <row r="4076" customFormat="false" ht="15" hidden="false" customHeight="false" outlineLevel="0" collapsed="false">
      <c r="A4076" s="4" t="n">
        <v>42976</v>
      </c>
      <c r="B4076" s="5" t="n">
        <v>2017</v>
      </c>
      <c r="C4076" s="5" t="n">
        <v>8</v>
      </c>
      <c r="D4076" s="6" t="str">
        <f aca="false">IF(MONTH(A4076)&gt;=4,"FY "&amp;YEAR(A4076)&amp;"-"&amp;RIGHT(YEAR(A4076)+1,2),"FY "&amp;(YEAR(A4076)-1)&amp;"-"&amp;RIGHT(YEAR(A4076),2))</f>
        <v>FY 2017-18</v>
      </c>
      <c r="E4076" s="5" t="s">
        <v>13</v>
      </c>
      <c r="F4076" s="7" t="n">
        <v>5998.13</v>
      </c>
      <c r="G4076" s="7" t="n">
        <v>5901.74</v>
      </c>
      <c r="H4076" s="7" t="n">
        <v>96.39</v>
      </c>
      <c r="I4076" s="7" t="n">
        <v>15.09</v>
      </c>
      <c r="J4076" s="8" t="n">
        <v>63.8701</v>
      </c>
    </row>
    <row r="4077" customFormat="false" ht="15" hidden="false" customHeight="false" outlineLevel="0" collapsed="false">
      <c r="A4077" s="4" t="n">
        <v>42977</v>
      </c>
      <c r="B4077" s="5" t="n">
        <v>2017</v>
      </c>
      <c r="C4077" s="5" t="n">
        <v>8</v>
      </c>
      <c r="D4077" s="6" t="str">
        <f aca="false">IF(MONTH(A4077)&gt;=4,"FY "&amp;YEAR(A4077)&amp;"-"&amp;RIGHT(YEAR(A4077)+1,2),"FY "&amp;(YEAR(A4077)-1)&amp;"-"&amp;RIGHT(YEAR(A4077),2))</f>
        <v>FY 2017-18</v>
      </c>
      <c r="E4077" s="5" t="s">
        <v>13</v>
      </c>
      <c r="F4077" s="7" t="n">
        <v>4878.97</v>
      </c>
      <c r="G4077" s="7" t="n">
        <v>4660.39</v>
      </c>
      <c r="H4077" s="7" t="n">
        <v>218.58</v>
      </c>
      <c r="I4077" s="7" t="n">
        <v>34.14</v>
      </c>
      <c r="J4077" s="8" t="n">
        <v>64.0174</v>
      </c>
    </row>
    <row r="4078" customFormat="false" ht="15" hidden="false" customHeight="false" outlineLevel="0" collapsed="false">
      <c r="A4078" s="4" t="n">
        <v>42978</v>
      </c>
      <c r="B4078" s="5" t="n">
        <v>2017</v>
      </c>
      <c r="C4078" s="5" t="n">
        <v>8</v>
      </c>
      <c r="D4078" s="6" t="str">
        <f aca="false">IF(MONTH(A4078)&gt;=4,"FY "&amp;YEAR(A4078)&amp;"-"&amp;RIGHT(YEAR(A4078)+1,2),"FY "&amp;(YEAR(A4078)-1)&amp;"-"&amp;RIGHT(YEAR(A4078),2))</f>
        <v>FY 2017-18</v>
      </c>
      <c r="E4078" s="5" t="s">
        <v>13</v>
      </c>
      <c r="F4078" s="7" t="n">
        <v>4222.48</v>
      </c>
      <c r="G4078" s="7" t="n">
        <v>4124.26</v>
      </c>
      <c r="H4078" s="7" t="n">
        <v>98.22</v>
      </c>
      <c r="I4078" s="7" t="n">
        <v>15.35</v>
      </c>
      <c r="J4078" s="8" t="n">
        <v>63.9431</v>
      </c>
    </row>
    <row r="4079" customFormat="false" ht="15" hidden="false" customHeight="false" outlineLevel="0" collapsed="false">
      <c r="A4079" s="4" t="n">
        <v>42979</v>
      </c>
      <c r="B4079" s="5" t="n">
        <v>2017</v>
      </c>
      <c r="C4079" s="5" t="n">
        <v>9</v>
      </c>
      <c r="D4079" s="6" t="str">
        <f aca="false">IF(MONTH(A4079)&gt;=4,"FY "&amp;YEAR(A4079)&amp;"-"&amp;RIGHT(YEAR(A4079)+1,2),"FY "&amp;(YEAR(A4079)-1)&amp;"-"&amp;RIGHT(YEAR(A4079),2))</f>
        <v>FY 2017-18</v>
      </c>
      <c r="E4079" s="5" t="s">
        <v>13</v>
      </c>
      <c r="F4079" s="7" t="n">
        <v>8453.97</v>
      </c>
      <c r="G4079" s="7" t="n">
        <v>8010.06</v>
      </c>
      <c r="H4079" s="7" t="n">
        <v>443.91</v>
      </c>
      <c r="I4079" s="7" t="n">
        <v>69.34</v>
      </c>
      <c r="J4079" s="8" t="n">
        <v>64.0154</v>
      </c>
    </row>
    <row r="4080" customFormat="false" ht="15" hidden="false" customHeight="false" outlineLevel="0" collapsed="false">
      <c r="A4080" s="4" t="n">
        <v>42982</v>
      </c>
      <c r="B4080" s="5" t="n">
        <v>2017</v>
      </c>
      <c r="C4080" s="5" t="n">
        <v>9</v>
      </c>
      <c r="D4080" s="6" t="str">
        <f aca="false">IF(MONTH(A4080)&gt;=4,"FY "&amp;YEAR(A4080)&amp;"-"&amp;RIGHT(YEAR(A4080)+1,2),"FY "&amp;(YEAR(A4080)-1)&amp;"-"&amp;RIGHT(YEAR(A4080),2))</f>
        <v>FY 2017-18</v>
      </c>
      <c r="E4080" s="5" t="s">
        <v>13</v>
      </c>
      <c r="F4080" s="7" t="n">
        <v>3193.04</v>
      </c>
      <c r="G4080" s="7" t="n">
        <v>3938.49</v>
      </c>
      <c r="H4080" s="7" t="n">
        <v>-745.45</v>
      </c>
      <c r="I4080" s="7" t="n">
        <v>-116.52</v>
      </c>
      <c r="J4080" s="8" t="n">
        <v>63.9804</v>
      </c>
    </row>
    <row r="4081" customFormat="false" ht="15" hidden="false" customHeight="false" outlineLevel="0" collapsed="false">
      <c r="A4081" s="4" t="n">
        <v>42983</v>
      </c>
      <c r="B4081" s="5" t="n">
        <v>2017</v>
      </c>
      <c r="C4081" s="5" t="n">
        <v>9</v>
      </c>
      <c r="D4081" s="6" t="str">
        <f aca="false">IF(MONTH(A4081)&gt;=4,"FY "&amp;YEAR(A4081)&amp;"-"&amp;RIGHT(YEAR(A4081)+1,2),"FY "&amp;(YEAR(A4081)-1)&amp;"-"&amp;RIGHT(YEAR(A4081),2))</f>
        <v>FY 2017-18</v>
      </c>
      <c r="E4081" s="5" t="s">
        <v>13</v>
      </c>
      <c r="F4081" s="7" t="n">
        <v>2236.2</v>
      </c>
      <c r="G4081" s="7" t="n">
        <v>3082.73</v>
      </c>
      <c r="H4081" s="7" t="n">
        <v>-846.53</v>
      </c>
      <c r="I4081" s="7" t="n">
        <v>-132.18</v>
      </c>
      <c r="J4081" s="8" t="n">
        <v>64.0468</v>
      </c>
    </row>
    <row r="4082" customFormat="false" ht="15" hidden="false" customHeight="false" outlineLevel="0" collapsed="false">
      <c r="A4082" s="4" t="n">
        <v>42984</v>
      </c>
      <c r="B4082" s="5" t="n">
        <v>2017</v>
      </c>
      <c r="C4082" s="5" t="n">
        <v>9</v>
      </c>
      <c r="D4082" s="6" t="str">
        <f aca="false">IF(MONTH(A4082)&gt;=4,"FY "&amp;YEAR(A4082)&amp;"-"&amp;RIGHT(YEAR(A4082)+1,2),"FY "&amp;(YEAR(A4082)-1)&amp;"-"&amp;RIGHT(YEAR(A4082),2))</f>
        <v>FY 2017-18</v>
      </c>
      <c r="E4082" s="5" t="s">
        <v>13</v>
      </c>
      <c r="F4082" s="7" t="n">
        <v>2848.2</v>
      </c>
      <c r="G4082" s="7" t="n">
        <v>3074.56</v>
      </c>
      <c r="H4082" s="7" t="n">
        <v>-226.36</v>
      </c>
      <c r="I4082" s="7" t="n">
        <v>-35.31</v>
      </c>
      <c r="J4082" s="8" t="n">
        <v>64.1164</v>
      </c>
    </row>
    <row r="4083" customFormat="false" ht="15" hidden="false" customHeight="false" outlineLevel="0" collapsed="false">
      <c r="A4083" s="4" t="n">
        <v>42985</v>
      </c>
      <c r="B4083" s="5" t="n">
        <v>2017</v>
      </c>
      <c r="C4083" s="5" t="n">
        <v>9</v>
      </c>
      <c r="D4083" s="6" t="str">
        <f aca="false">IF(MONTH(A4083)&gt;=4,"FY "&amp;YEAR(A4083)&amp;"-"&amp;RIGHT(YEAR(A4083)+1,2),"FY "&amp;(YEAR(A4083)-1)&amp;"-"&amp;RIGHT(YEAR(A4083),2))</f>
        <v>FY 2017-18</v>
      </c>
      <c r="E4083" s="5" t="s">
        <v>13</v>
      </c>
      <c r="F4083" s="7" t="n">
        <v>3059.67</v>
      </c>
      <c r="G4083" s="7" t="n">
        <v>4347.81</v>
      </c>
      <c r="H4083" s="7" t="n">
        <v>-1288.14</v>
      </c>
      <c r="I4083" s="7" t="n">
        <v>-200.6</v>
      </c>
      <c r="J4083" s="8" t="n">
        <v>64.2146</v>
      </c>
    </row>
    <row r="4084" customFormat="false" ht="15" hidden="false" customHeight="false" outlineLevel="0" collapsed="false">
      <c r="A4084" s="4" t="n">
        <v>42986</v>
      </c>
      <c r="B4084" s="5" t="n">
        <v>2017</v>
      </c>
      <c r="C4084" s="5" t="n">
        <v>9</v>
      </c>
      <c r="D4084" s="6" t="str">
        <f aca="false">IF(MONTH(A4084)&gt;=4,"FY "&amp;YEAR(A4084)&amp;"-"&amp;RIGHT(YEAR(A4084)+1,2),"FY "&amp;(YEAR(A4084)-1)&amp;"-"&amp;RIGHT(YEAR(A4084),2))</f>
        <v>FY 2017-18</v>
      </c>
      <c r="E4084" s="5" t="s">
        <v>13</v>
      </c>
      <c r="F4084" s="7" t="n">
        <v>5234.93</v>
      </c>
      <c r="G4084" s="7" t="n">
        <v>5537.58</v>
      </c>
      <c r="H4084" s="7" t="n">
        <v>-302.65</v>
      </c>
      <c r="I4084" s="7" t="n">
        <v>-47.27</v>
      </c>
      <c r="J4084" s="8" t="n">
        <v>64.0276</v>
      </c>
    </row>
    <row r="4085" customFormat="false" ht="15" hidden="false" customHeight="false" outlineLevel="0" collapsed="false">
      <c r="A4085" s="4" t="n">
        <v>42989</v>
      </c>
      <c r="B4085" s="5" t="n">
        <v>2017</v>
      </c>
      <c r="C4085" s="5" t="n">
        <v>9</v>
      </c>
      <c r="D4085" s="6" t="str">
        <f aca="false">IF(MONTH(A4085)&gt;=4,"FY "&amp;YEAR(A4085)&amp;"-"&amp;RIGHT(YEAR(A4085)+1,2),"FY "&amp;(YEAR(A4085)-1)&amp;"-"&amp;RIGHT(YEAR(A4085),2))</f>
        <v>FY 2017-18</v>
      </c>
      <c r="E4085" s="5" t="s">
        <v>13</v>
      </c>
      <c r="F4085" s="7" t="n">
        <v>3843.82</v>
      </c>
      <c r="G4085" s="7" t="n">
        <v>3970.38</v>
      </c>
      <c r="H4085" s="7" t="n">
        <v>-126.56</v>
      </c>
      <c r="I4085" s="7" t="n">
        <v>-19.81</v>
      </c>
      <c r="J4085" s="8" t="n">
        <v>63.8664</v>
      </c>
    </row>
    <row r="4086" customFormat="false" ht="15" hidden="false" customHeight="false" outlineLevel="0" collapsed="false">
      <c r="A4086" s="4" t="n">
        <v>42990</v>
      </c>
      <c r="B4086" s="5" t="n">
        <v>2017</v>
      </c>
      <c r="C4086" s="5" t="n">
        <v>9</v>
      </c>
      <c r="D4086" s="6" t="str">
        <f aca="false">IF(MONTH(A4086)&gt;=4,"FY "&amp;YEAR(A4086)&amp;"-"&amp;RIGHT(YEAR(A4086)+1,2),"FY "&amp;(YEAR(A4086)-1)&amp;"-"&amp;RIGHT(YEAR(A4086),2))</f>
        <v>FY 2017-18</v>
      </c>
      <c r="E4086" s="5" t="s">
        <v>13</v>
      </c>
      <c r="F4086" s="7" t="n">
        <v>4042.99</v>
      </c>
      <c r="G4086" s="7" t="n">
        <v>4458.5</v>
      </c>
      <c r="H4086" s="7" t="n">
        <v>-415.51</v>
      </c>
      <c r="I4086" s="7" t="n">
        <v>-65.04</v>
      </c>
      <c r="J4086" s="8" t="n">
        <v>63.8859</v>
      </c>
    </row>
    <row r="4087" customFormat="false" ht="15" hidden="false" customHeight="false" outlineLevel="0" collapsed="false">
      <c r="A4087" s="4" t="n">
        <v>42991</v>
      </c>
      <c r="B4087" s="5" t="n">
        <v>2017</v>
      </c>
      <c r="C4087" s="5" t="n">
        <v>9</v>
      </c>
      <c r="D4087" s="6" t="str">
        <f aca="false">IF(MONTH(A4087)&gt;=4,"FY "&amp;YEAR(A4087)&amp;"-"&amp;RIGHT(YEAR(A4087)+1,2),"FY "&amp;(YEAR(A4087)-1)&amp;"-"&amp;RIGHT(YEAR(A4087),2))</f>
        <v>FY 2017-18</v>
      </c>
      <c r="E4087" s="5" t="s">
        <v>13</v>
      </c>
      <c r="F4087" s="7" t="n">
        <v>4015.3</v>
      </c>
      <c r="G4087" s="7" t="n">
        <v>5248.29</v>
      </c>
      <c r="H4087" s="7" t="n">
        <v>-1232.99</v>
      </c>
      <c r="I4087" s="7" t="n">
        <v>-192.81</v>
      </c>
      <c r="J4087" s="8" t="n">
        <v>63.9474</v>
      </c>
    </row>
    <row r="4088" customFormat="false" ht="15" hidden="false" customHeight="false" outlineLevel="0" collapsed="false">
      <c r="A4088" s="4" t="n">
        <v>42992</v>
      </c>
      <c r="B4088" s="5" t="n">
        <v>2017</v>
      </c>
      <c r="C4088" s="5" t="n">
        <v>9</v>
      </c>
      <c r="D4088" s="6" t="str">
        <f aca="false">IF(MONTH(A4088)&gt;=4,"FY "&amp;YEAR(A4088)&amp;"-"&amp;RIGHT(YEAR(A4088)+1,2),"FY "&amp;(YEAR(A4088)-1)&amp;"-"&amp;RIGHT(YEAR(A4088),2))</f>
        <v>FY 2017-18</v>
      </c>
      <c r="E4088" s="5" t="s">
        <v>13</v>
      </c>
      <c r="F4088" s="7" t="n">
        <v>7085.53</v>
      </c>
      <c r="G4088" s="7" t="n">
        <v>4499.24</v>
      </c>
      <c r="H4088" s="7" t="n">
        <v>2586.29</v>
      </c>
      <c r="I4088" s="7" t="n">
        <v>404.22</v>
      </c>
      <c r="J4088" s="8" t="n">
        <v>63.9818</v>
      </c>
    </row>
    <row r="4089" customFormat="false" ht="15" hidden="false" customHeight="false" outlineLevel="0" collapsed="false">
      <c r="A4089" s="4" t="n">
        <v>42993</v>
      </c>
      <c r="B4089" s="5" t="n">
        <v>2017</v>
      </c>
      <c r="C4089" s="5" t="n">
        <v>9</v>
      </c>
      <c r="D4089" s="6" t="str">
        <f aca="false">IF(MONTH(A4089)&gt;=4,"FY "&amp;YEAR(A4089)&amp;"-"&amp;RIGHT(YEAR(A4089)+1,2),"FY "&amp;(YEAR(A4089)-1)&amp;"-"&amp;RIGHT(YEAR(A4089),2))</f>
        <v>FY 2017-18</v>
      </c>
      <c r="E4089" s="5" t="s">
        <v>13</v>
      </c>
      <c r="F4089" s="7" t="n">
        <v>4020.69</v>
      </c>
      <c r="G4089" s="7" t="n">
        <v>4951.98</v>
      </c>
      <c r="H4089" s="7" t="n">
        <v>-931.29</v>
      </c>
      <c r="I4089" s="7" t="n">
        <v>-145.35</v>
      </c>
      <c r="J4089" s="8" t="n">
        <v>64.0692</v>
      </c>
    </row>
    <row r="4090" customFormat="false" ht="15" hidden="false" customHeight="false" outlineLevel="0" collapsed="false">
      <c r="A4090" s="4" t="n">
        <v>42996</v>
      </c>
      <c r="B4090" s="5" t="n">
        <v>2017</v>
      </c>
      <c r="C4090" s="5" t="n">
        <v>9</v>
      </c>
      <c r="D4090" s="6" t="str">
        <f aca="false">IF(MONTH(A4090)&gt;=4,"FY "&amp;YEAR(A4090)&amp;"-"&amp;RIGHT(YEAR(A4090)+1,2),"FY "&amp;(YEAR(A4090)-1)&amp;"-"&amp;RIGHT(YEAR(A4090),2))</f>
        <v>FY 2017-18</v>
      </c>
      <c r="E4090" s="5" t="s">
        <v>13</v>
      </c>
      <c r="F4090" s="7" t="n">
        <v>11850.73</v>
      </c>
      <c r="G4090" s="7" t="n">
        <v>10665.73</v>
      </c>
      <c r="H4090" s="7" t="n">
        <v>1185</v>
      </c>
      <c r="I4090" s="7" t="n">
        <v>184.93</v>
      </c>
      <c r="J4090" s="8" t="n">
        <v>64.0774</v>
      </c>
    </row>
    <row r="4091" customFormat="false" ht="15" hidden="false" customHeight="false" outlineLevel="0" collapsed="false">
      <c r="A4091" s="4" t="n">
        <v>42997</v>
      </c>
      <c r="B4091" s="5" t="n">
        <v>2017</v>
      </c>
      <c r="C4091" s="5" t="n">
        <v>9</v>
      </c>
      <c r="D4091" s="6" t="str">
        <f aca="false">IF(MONTH(A4091)&gt;=4,"FY "&amp;YEAR(A4091)&amp;"-"&amp;RIGHT(YEAR(A4091)+1,2),"FY "&amp;(YEAR(A4091)-1)&amp;"-"&amp;RIGHT(YEAR(A4091),2))</f>
        <v>FY 2017-18</v>
      </c>
      <c r="E4091" s="5" t="s">
        <v>13</v>
      </c>
      <c r="F4091" s="7" t="n">
        <v>3389.47</v>
      </c>
      <c r="G4091" s="7" t="n">
        <v>3468.29</v>
      </c>
      <c r="H4091" s="7" t="n">
        <v>-78.82</v>
      </c>
      <c r="I4091" s="7" t="n">
        <v>-12.31</v>
      </c>
      <c r="J4091" s="8" t="n">
        <v>64.0371</v>
      </c>
    </row>
    <row r="4092" customFormat="false" ht="15" hidden="false" customHeight="false" outlineLevel="0" collapsed="false">
      <c r="A4092" s="4" t="n">
        <v>42998</v>
      </c>
      <c r="B4092" s="5" t="n">
        <v>2017</v>
      </c>
      <c r="C4092" s="5" t="n">
        <v>9</v>
      </c>
      <c r="D4092" s="6" t="str">
        <f aca="false">IF(MONTH(A4092)&gt;=4,"FY "&amp;YEAR(A4092)&amp;"-"&amp;RIGHT(YEAR(A4092)+1,2),"FY "&amp;(YEAR(A4092)-1)&amp;"-"&amp;RIGHT(YEAR(A4092),2))</f>
        <v>FY 2017-18</v>
      </c>
      <c r="E4092" s="5" t="s">
        <v>13</v>
      </c>
      <c r="F4092" s="7" t="n">
        <v>3077.03</v>
      </c>
      <c r="G4092" s="7" t="n">
        <v>4654.94</v>
      </c>
      <c r="H4092" s="7" t="n">
        <v>-1577.91</v>
      </c>
      <c r="I4092" s="7" t="n">
        <v>-245.87</v>
      </c>
      <c r="J4092" s="8" t="n">
        <v>64.1769</v>
      </c>
    </row>
    <row r="4093" customFormat="false" ht="15" hidden="false" customHeight="false" outlineLevel="0" collapsed="false">
      <c r="A4093" s="4" t="n">
        <v>42999</v>
      </c>
      <c r="B4093" s="5" t="n">
        <v>2017</v>
      </c>
      <c r="C4093" s="5" t="n">
        <v>9</v>
      </c>
      <c r="D4093" s="6" t="str">
        <f aca="false">IF(MONTH(A4093)&gt;=4,"FY "&amp;YEAR(A4093)&amp;"-"&amp;RIGHT(YEAR(A4093)+1,2),"FY "&amp;(YEAR(A4093)-1)&amp;"-"&amp;RIGHT(YEAR(A4093),2))</f>
        <v>FY 2017-18</v>
      </c>
      <c r="E4093" s="5" t="s">
        <v>13</v>
      </c>
      <c r="F4093" s="7" t="n">
        <v>6311.25</v>
      </c>
      <c r="G4093" s="7" t="n">
        <v>7197.13</v>
      </c>
      <c r="H4093" s="7" t="n">
        <v>-885.88</v>
      </c>
      <c r="I4093" s="7" t="n">
        <v>-137.64</v>
      </c>
      <c r="J4093" s="8" t="n">
        <v>64.3637</v>
      </c>
    </row>
    <row r="4094" customFormat="false" ht="15" hidden="false" customHeight="false" outlineLevel="0" collapsed="false">
      <c r="A4094" s="4" t="n">
        <v>43000</v>
      </c>
      <c r="B4094" s="5" t="n">
        <v>2017</v>
      </c>
      <c r="C4094" s="5" t="n">
        <v>9</v>
      </c>
      <c r="D4094" s="6" t="str">
        <f aca="false">IF(MONTH(A4094)&gt;=4,"FY "&amp;YEAR(A4094)&amp;"-"&amp;RIGHT(YEAR(A4094)+1,2),"FY "&amp;(YEAR(A4094)-1)&amp;"-"&amp;RIGHT(YEAR(A4094),2))</f>
        <v>FY 2017-18</v>
      </c>
      <c r="E4094" s="5" t="s">
        <v>13</v>
      </c>
      <c r="F4094" s="7" t="n">
        <v>4890.3</v>
      </c>
      <c r="G4094" s="7" t="n">
        <v>5939.73</v>
      </c>
      <c r="H4094" s="7" t="n">
        <v>-1049.43</v>
      </c>
      <c r="I4094" s="7" t="n">
        <v>-162.64</v>
      </c>
      <c r="J4094" s="8" t="n">
        <v>64.5256</v>
      </c>
    </row>
    <row r="4095" customFormat="false" ht="15" hidden="false" customHeight="false" outlineLevel="0" collapsed="false">
      <c r="A4095" s="4" t="n">
        <v>43003</v>
      </c>
      <c r="B4095" s="5" t="n">
        <v>2017</v>
      </c>
      <c r="C4095" s="5" t="n">
        <v>9</v>
      </c>
      <c r="D4095" s="6" t="str">
        <f aca="false">IF(MONTH(A4095)&gt;=4,"FY "&amp;YEAR(A4095)&amp;"-"&amp;RIGHT(YEAR(A4095)+1,2),"FY "&amp;(YEAR(A4095)-1)&amp;"-"&amp;RIGHT(YEAR(A4095),2))</f>
        <v>FY 2017-18</v>
      </c>
      <c r="E4095" s="5" t="s">
        <v>13</v>
      </c>
      <c r="F4095" s="7" t="n">
        <v>6843.09</v>
      </c>
      <c r="G4095" s="7" t="n">
        <v>5861.91</v>
      </c>
      <c r="H4095" s="7" t="n">
        <v>981.18</v>
      </c>
      <c r="I4095" s="7" t="n">
        <v>151.04</v>
      </c>
      <c r="J4095" s="8" t="n">
        <v>64.9596</v>
      </c>
    </row>
    <row r="4096" customFormat="false" ht="15" hidden="false" customHeight="false" outlineLevel="0" collapsed="false">
      <c r="A4096" s="4" t="n">
        <v>43004</v>
      </c>
      <c r="B4096" s="5" t="n">
        <v>2017</v>
      </c>
      <c r="C4096" s="5" t="n">
        <v>9</v>
      </c>
      <c r="D4096" s="6" t="str">
        <f aca="false">IF(MONTH(A4096)&gt;=4,"FY "&amp;YEAR(A4096)&amp;"-"&amp;RIGHT(YEAR(A4096)+1,2),"FY "&amp;(YEAR(A4096)-1)&amp;"-"&amp;RIGHT(YEAR(A4096),2))</f>
        <v>FY 2017-18</v>
      </c>
      <c r="E4096" s="5" t="s">
        <v>13</v>
      </c>
      <c r="F4096" s="7" t="n">
        <v>6698.6</v>
      </c>
      <c r="G4096" s="7" t="n">
        <v>6727.43</v>
      </c>
      <c r="H4096" s="7" t="n">
        <v>-28.83</v>
      </c>
      <c r="I4096" s="7" t="n">
        <v>-4.45</v>
      </c>
      <c r="J4096" s="8" t="n">
        <v>64.8357</v>
      </c>
    </row>
    <row r="4097" customFormat="false" ht="15" hidden="false" customHeight="false" outlineLevel="0" collapsed="false">
      <c r="A4097" s="4" t="n">
        <v>43005</v>
      </c>
      <c r="B4097" s="5" t="n">
        <v>2017</v>
      </c>
      <c r="C4097" s="5" t="n">
        <v>9</v>
      </c>
      <c r="D4097" s="6" t="str">
        <f aca="false">IF(MONTH(A4097)&gt;=4,"FY "&amp;YEAR(A4097)&amp;"-"&amp;RIGHT(YEAR(A4097)+1,2),"FY "&amp;(YEAR(A4097)-1)&amp;"-"&amp;RIGHT(YEAR(A4097),2))</f>
        <v>FY 2017-18</v>
      </c>
      <c r="E4097" s="5" t="s">
        <v>13</v>
      </c>
      <c r="F4097" s="7" t="n">
        <v>3807.82</v>
      </c>
      <c r="G4097" s="7" t="n">
        <v>5464.14</v>
      </c>
      <c r="H4097" s="7" t="n">
        <v>-1656.32</v>
      </c>
      <c r="I4097" s="7" t="n">
        <v>-253.51</v>
      </c>
      <c r="J4097" s="8" t="n">
        <v>65.3371</v>
      </c>
    </row>
    <row r="4098" customFormat="false" ht="15" hidden="false" customHeight="false" outlineLevel="0" collapsed="false">
      <c r="A4098" s="4" t="n">
        <v>43006</v>
      </c>
      <c r="B4098" s="5" t="n">
        <v>2017</v>
      </c>
      <c r="C4098" s="5" t="n">
        <v>9</v>
      </c>
      <c r="D4098" s="6" t="str">
        <f aca="false">IF(MONTH(A4098)&gt;=4,"FY "&amp;YEAR(A4098)&amp;"-"&amp;RIGHT(YEAR(A4098)+1,2),"FY "&amp;(YEAR(A4098)-1)&amp;"-"&amp;RIGHT(YEAR(A4098),2))</f>
        <v>FY 2017-18</v>
      </c>
      <c r="E4098" s="5" t="s">
        <v>13</v>
      </c>
      <c r="F4098" s="7" t="n">
        <v>5719.92</v>
      </c>
      <c r="G4098" s="7" t="n">
        <v>6238.16</v>
      </c>
      <c r="H4098" s="7" t="n">
        <v>-518.24</v>
      </c>
      <c r="I4098" s="7" t="n">
        <v>-78.88</v>
      </c>
      <c r="J4098" s="8" t="n">
        <v>65.6947</v>
      </c>
    </row>
    <row r="4099" customFormat="false" ht="15" hidden="false" customHeight="false" outlineLevel="0" collapsed="false">
      <c r="A4099" s="4" t="n">
        <v>43007</v>
      </c>
      <c r="B4099" s="5" t="n">
        <v>2017</v>
      </c>
      <c r="C4099" s="5" t="n">
        <v>9</v>
      </c>
      <c r="D4099" s="6" t="str">
        <f aca="false">IF(MONTH(A4099)&gt;=4,"FY "&amp;YEAR(A4099)&amp;"-"&amp;RIGHT(YEAR(A4099)+1,2),"FY "&amp;(YEAR(A4099)-1)&amp;"-"&amp;RIGHT(YEAR(A4099),2))</f>
        <v>FY 2017-18</v>
      </c>
      <c r="E4099" s="5" t="s">
        <v>13</v>
      </c>
      <c r="F4099" s="7" t="n">
        <v>7745.86</v>
      </c>
      <c r="G4099" s="7" t="n">
        <v>12423.6</v>
      </c>
      <c r="H4099" s="7" t="n">
        <v>-4677.74</v>
      </c>
      <c r="I4099" s="7" t="n">
        <v>-711.34</v>
      </c>
      <c r="J4099" s="8" t="n">
        <v>65.7604</v>
      </c>
    </row>
    <row r="4100" customFormat="false" ht="15" hidden="false" customHeight="false" outlineLevel="0" collapsed="false">
      <c r="A4100" s="4" t="n">
        <v>43011</v>
      </c>
      <c r="B4100" s="5" t="n">
        <v>2017</v>
      </c>
      <c r="C4100" s="5" t="n">
        <v>10</v>
      </c>
      <c r="D4100" s="6" t="str">
        <f aca="false">IF(MONTH(A4100)&gt;=4,"FY "&amp;YEAR(A4100)&amp;"-"&amp;RIGHT(YEAR(A4100)+1,2),"FY "&amp;(YEAR(A4100)-1)&amp;"-"&amp;RIGHT(YEAR(A4100),2))</f>
        <v>FY 2017-18</v>
      </c>
      <c r="E4100" s="5" t="s">
        <v>13</v>
      </c>
      <c r="F4100" s="7" t="n">
        <v>7495.43</v>
      </c>
      <c r="G4100" s="7" t="n">
        <v>6418.12</v>
      </c>
      <c r="H4100" s="7" t="n">
        <v>1077.31</v>
      </c>
      <c r="I4100" s="7" t="n">
        <v>164.84</v>
      </c>
      <c r="J4100" s="8" t="n">
        <v>65.3552</v>
      </c>
    </row>
    <row r="4101" customFormat="false" ht="15" hidden="false" customHeight="false" outlineLevel="0" collapsed="false">
      <c r="A4101" s="4" t="n">
        <v>43012</v>
      </c>
      <c r="B4101" s="5" t="n">
        <v>2017</v>
      </c>
      <c r="C4101" s="5" t="n">
        <v>10</v>
      </c>
      <c r="D4101" s="6" t="str">
        <f aca="false">IF(MONTH(A4101)&gt;=4,"FY "&amp;YEAR(A4101)&amp;"-"&amp;RIGHT(YEAR(A4101)+1,2),"FY "&amp;(YEAR(A4101)-1)&amp;"-"&amp;RIGHT(YEAR(A4101),2))</f>
        <v>FY 2017-18</v>
      </c>
      <c r="E4101" s="5" t="s">
        <v>13</v>
      </c>
      <c r="F4101" s="7" t="n">
        <v>5959.89</v>
      </c>
      <c r="G4101" s="7" t="n">
        <v>6397.4</v>
      </c>
      <c r="H4101" s="7" t="n">
        <v>-437.51</v>
      </c>
      <c r="I4101" s="7" t="n">
        <v>-66.74</v>
      </c>
      <c r="J4101" s="8" t="n">
        <v>65.5529</v>
      </c>
    </row>
    <row r="4102" customFormat="false" ht="15" hidden="false" customHeight="false" outlineLevel="0" collapsed="false">
      <c r="A4102" s="4" t="n">
        <v>43013</v>
      </c>
      <c r="B4102" s="5" t="n">
        <v>2017</v>
      </c>
      <c r="C4102" s="5" t="n">
        <v>10</v>
      </c>
      <c r="D4102" s="6" t="str">
        <f aca="false">IF(MONTH(A4102)&gt;=4,"FY "&amp;YEAR(A4102)&amp;"-"&amp;RIGHT(YEAR(A4102)+1,2),"FY "&amp;(YEAR(A4102)-1)&amp;"-"&amp;RIGHT(YEAR(A4102),2))</f>
        <v>FY 2017-18</v>
      </c>
      <c r="E4102" s="5" t="s">
        <v>13</v>
      </c>
      <c r="F4102" s="7" t="n">
        <v>3978.38</v>
      </c>
      <c r="G4102" s="7" t="n">
        <v>4488.97</v>
      </c>
      <c r="H4102" s="7" t="n">
        <v>-510.59</v>
      </c>
      <c r="I4102" s="7" t="n">
        <v>-78.21</v>
      </c>
      <c r="J4102" s="8" t="n">
        <v>65.2899</v>
      </c>
    </row>
    <row r="4103" customFormat="false" ht="15" hidden="false" customHeight="false" outlineLevel="0" collapsed="false">
      <c r="A4103" s="4" t="n">
        <v>43014</v>
      </c>
      <c r="B4103" s="5" t="n">
        <v>2017</v>
      </c>
      <c r="C4103" s="5" t="n">
        <v>10</v>
      </c>
      <c r="D4103" s="6" t="str">
        <f aca="false">IF(MONTH(A4103)&gt;=4,"FY "&amp;YEAR(A4103)&amp;"-"&amp;RIGHT(YEAR(A4103)+1,2),"FY "&amp;(YEAR(A4103)-1)&amp;"-"&amp;RIGHT(YEAR(A4103),2))</f>
        <v>FY 2017-18</v>
      </c>
      <c r="E4103" s="5" t="s">
        <v>13</v>
      </c>
      <c r="F4103" s="7" t="n">
        <v>3242.78</v>
      </c>
      <c r="G4103" s="7" t="n">
        <v>3922.74</v>
      </c>
      <c r="H4103" s="7" t="n">
        <v>-679.96</v>
      </c>
      <c r="I4103" s="7" t="n">
        <v>-104.33</v>
      </c>
      <c r="J4103" s="8" t="n">
        <v>65.1758</v>
      </c>
    </row>
    <row r="4104" customFormat="false" ht="15" hidden="false" customHeight="false" outlineLevel="0" collapsed="false">
      <c r="A4104" s="4" t="n">
        <v>43017</v>
      </c>
      <c r="B4104" s="5" t="n">
        <v>2017</v>
      </c>
      <c r="C4104" s="5" t="n">
        <v>10</v>
      </c>
      <c r="D4104" s="6" t="str">
        <f aca="false">IF(MONTH(A4104)&gt;=4,"FY "&amp;YEAR(A4104)&amp;"-"&amp;RIGHT(YEAR(A4104)+1,2),"FY "&amp;(YEAR(A4104)-1)&amp;"-"&amp;RIGHT(YEAR(A4104),2))</f>
        <v>FY 2017-18</v>
      </c>
      <c r="E4104" s="5" t="s">
        <v>13</v>
      </c>
      <c r="F4104" s="7" t="n">
        <v>3661.23</v>
      </c>
      <c r="G4104" s="7" t="n">
        <v>4615.08</v>
      </c>
      <c r="H4104" s="7" t="n">
        <v>-953.85</v>
      </c>
      <c r="I4104" s="7" t="n">
        <v>-146.23</v>
      </c>
      <c r="J4104" s="8" t="n">
        <v>65.2276</v>
      </c>
    </row>
    <row r="4105" customFormat="false" ht="15" hidden="false" customHeight="false" outlineLevel="0" collapsed="false">
      <c r="A4105" s="4" t="n">
        <v>43018</v>
      </c>
      <c r="B4105" s="5" t="n">
        <v>2017</v>
      </c>
      <c r="C4105" s="5" t="n">
        <v>10</v>
      </c>
      <c r="D4105" s="6" t="str">
        <f aca="false">IF(MONTH(A4105)&gt;=4,"FY "&amp;YEAR(A4105)&amp;"-"&amp;RIGHT(YEAR(A4105)+1,2),"FY "&amp;(YEAR(A4105)-1)&amp;"-"&amp;RIGHT(YEAR(A4105),2))</f>
        <v>FY 2017-18</v>
      </c>
      <c r="E4105" s="5" t="s">
        <v>13</v>
      </c>
      <c r="F4105" s="7" t="n">
        <v>2920.76</v>
      </c>
      <c r="G4105" s="7" t="n">
        <v>3359.88</v>
      </c>
      <c r="H4105" s="7" t="n">
        <v>-439.12</v>
      </c>
      <c r="I4105" s="7" t="n">
        <v>-67.24</v>
      </c>
      <c r="J4105" s="8" t="n">
        <v>65.3074</v>
      </c>
    </row>
    <row r="4106" customFormat="false" ht="15" hidden="false" customHeight="false" outlineLevel="0" collapsed="false">
      <c r="A4106" s="4" t="n">
        <v>43019</v>
      </c>
      <c r="B4106" s="5" t="n">
        <v>2017</v>
      </c>
      <c r="C4106" s="5" t="n">
        <v>10</v>
      </c>
      <c r="D4106" s="6" t="str">
        <f aca="false">IF(MONTH(A4106)&gt;=4,"FY "&amp;YEAR(A4106)&amp;"-"&amp;RIGHT(YEAR(A4106)+1,2),"FY "&amp;(YEAR(A4106)-1)&amp;"-"&amp;RIGHT(YEAR(A4106),2))</f>
        <v>FY 2017-18</v>
      </c>
      <c r="E4106" s="5" t="s">
        <v>13</v>
      </c>
      <c r="F4106" s="7" t="n">
        <v>3606.93</v>
      </c>
      <c r="G4106" s="7" t="n">
        <v>4011.06</v>
      </c>
      <c r="H4106" s="7" t="n">
        <v>-404.13</v>
      </c>
      <c r="I4106" s="7" t="n">
        <v>-61.92</v>
      </c>
      <c r="J4106" s="8" t="n">
        <v>65.2652</v>
      </c>
    </row>
    <row r="4107" customFormat="false" ht="15" hidden="false" customHeight="false" outlineLevel="0" collapsed="false">
      <c r="A4107" s="4" t="n">
        <v>43020</v>
      </c>
      <c r="B4107" s="5" t="n">
        <v>2017</v>
      </c>
      <c r="C4107" s="5" t="n">
        <v>10</v>
      </c>
      <c r="D4107" s="6" t="str">
        <f aca="false">IF(MONTH(A4107)&gt;=4,"FY "&amp;YEAR(A4107)&amp;"-"&amp;RIGHT(YEAR(A4107)+1,2),"FY "&amp;(YEAR(A4107)-1)&amp;"-"&amp;RIGHT(YEAR(A4107),2))</f>
        <v>FY 2017-18</v>
      </c>
      <c r="E4107" s="5" t="s">
        <v>13</v>
      </c>
      <c r="F4107" s="7" t="n">
        <v>6411.4</v>
      </c>
      <c r="G4107" s="7" t="n">
        <v>5541.86</v>
      </c>
      <c r="H4107" s="7" t="n">
        <v>869.54</v>
      </c>
      <c r="I4107" s="7" t="n">
        <v>133.22</v>
      </c>
      <c r="J4107" s="8" t="n">
        <v>65.2691</v>
      </c>
    </row>
    <row r="4108" customFormat="false" ht="15" hidden="false" customHeight="false" outlineLevel="0" collapsed="false">
      <c r="A4108" s="4" t="n">
        <v>43021</v>
      </c>
      <c r="B4108" s="5" t="n">
        <v>2017</v>
      </c>
      <c r="C4108" s="5" t="n">
        <v>10</v>
      </c>
      <c r="D4108" s="6" t="str">
        <f aca="false">IF(MONTH(A4108)&gt;=4,"FY "&amp;YEAR(A4108)&amp;"-"&amp;RIGHT(YEAR(A4108)+1,2),"FY "&amp;(YEAR(A4108)-1)&amp;"-"&amp;RIGHT(YEAR(A4108),2))</f>
        <v>FY 2017-18</v>
      </c>
      <c r="E4108" s="5" t="s">
        <v>13</v>
      </c>
      <c r="F4108" s="7" t="n">
        <v>4393.5</v>
      </c>
      <c r="G4108" s="7" t="n">
        <v>4690.3</v>
      </c>
      <c r="H4108" s="7" t="n">
        <v>-296.8</v>
      </c>
      <c r="I4108" s="7" t="n">
        <v>-45.59</v>
      </c>
      <c r="J4108" s="8" t="n">
        <v>65.1003</v>
      </c>
    </row>
    <row r="4109" customFormat="false" ht="15" hidden="false" customHeight="false" outlineLevel="0" collapsed="false">
      <c r="A4109" s="4" t="n">
        <v>43024</v>
      </c>
      <c r="B4109" s="5" t="n">
        <v>2017</v>
      </c>
      <c r="C4109" s="5" t="n">
        <v>10</v>
      </c>
      <c r="D4109" s="6" t="str">
        <f aca="false">IF(MONTH(A4109)&gt;=4,"FY "&amp;YEAR(A4109)&amp;"-"&amp;RIGHT(YEAR(A4109)+1,2),"FY "&amp;(YEAR(A4109)-1)&amp;"-"&amp;RIGHT(YEAR(A4109),2))</f>
        <v>FY 2017-18</v>
      </c>
      <c r="E4109" s="5" t="s">
        <v>13</v>
      </c>
      <c r="F4109" s="7" t="n">
        <v>5505.85</v>
      </c>
      <c r="G4109" s="7" t="n">
        <v>7060.48</v>
      </c>
      <c r="H4109" s="7" t="n">
        <v>-1554.63</v>
      </c>
      <c r="I4109" s="7" t="n">
        <v>-239.44</v>
      </c>
      <c r="J4109" s="8" t="n">
        <v>64.9301</v>
      </c>
    </row>
    <row r="4110" customFormat="false" ht="15" hidden="false" customHeight="false" outlineLevel="0" collapsed="false">
      <c r="A4110" s="4" t="n">
        <v>43025</v>
      </c>
      <c r="B4110" s="5" t="n">
        <v>2017</v>
      </c>
      <c r="C4110" s="5" t="n">
        <v>10</v>
      </c>
      <c r="D4110" s="6" t="str">
        <f aca="false">IF(MONTH(A4110)&gt;=4,"FY "&amp;YEAR(A4110)&amp;"-"&amp;RIGHT(YEAR(A4110)+1,2),"FY "&amp;(YEAR(A4110)-1)&amp;"-"&amp;RIGHT(YEAR(A4110),2))</f>
        <v>FY 2017-18</v>
      </c>
      <c r="E4110" s="5" t="s">
        <v>13</v>
      </c>
      <c r="F4110" s="7" t="n">
        <v>5485.7</v>
      </c>
      <c r="G4110" s="7" t="n">
        <v>5311.44</v>
      </c>
      <c r="H4110" s="7" t="n">
        <v>174.26</v>
      </c>
      <c r="I4110" s="7" t="n">
        <v>26.91</v>
      </c>
      <c r="J4110" s="8" t="n">
        <v>64.7603</v>
      </c>
    </row>
    <row r="4111" customFormat="false" ht="15" hidden="false" customHeight="false" outlineLevel="0" collapsed="false">
      <c r="A4111" s="4" t="n">
        <v>43026</v>
      </c>
      <c r="B4111" s="5" t="n">
        <v>2017</v>
      </c>
      <c r="C4111" s="5" t="n">
        <v>10</v>
      </c>
      <c r="D4111" s="6" t="str">
        <f aca="false">IF(MONTH(A4111)&gt;=4,"FY "&amp;YEAR(A4111)&amp;"-"&amp;RIGHT(YEAR(A4111)+1,2),"FY "&amp;(YEAR(A4111)-1)&amp;"-"&amp;RIGHT(YEAR(A4111),2))</f>
        <v>FY 2017-18</v>
      </c>
      <c r="E4111" s="5" t="s">
        <v>13</v>
      </c>
      <c r="F4111" s="7" t="n">
        <v>4508.26</v>
      </c>
      <c r="G4111" s="7" t="n">
        <v>4760.54</v>
      </c>
      <c r="H4111" s="7" t="n">
        <v>-252.28</v>
      </c>
      <c r="I4111" s="7" t="n">
        <v>-38.86</v>
      </c>
      <c r="J4111" s="8" t="n">
        <v>64.9226</v>
      </c>
    </row>
    <row r="4112" customFormat="false" ht="15" hidden="false" customHeight="false" outlineLevel="0" collapsed="false">
      <c r="A4112" s="4" t="n">
        <v>43031</v>
      </c>
      <c r="B4112" s="5" t="n">
        <v>2017</v>
      </c>
      <c r="C4112" s="5" t="n">
        <v>10</v>
      </c>
      <c r="D4112" s="6" t="str">
        <f aca="false">IF(MONTH(A4112)&gt;=4,"FY "&amp;YEAR(A4112)&amp;"-"&amp;RIGHT(YEAR(A4112)+1,2),"FY "&amp;(YEAR(A4112)-1)&amp;"-"&amp;RIGHT(YEAR(A4112),2))</f>
        <v>FY 2017-18</v>
      </c>
      <c r="E4112" s="5" t="s">
        <v>13</v>
      </c>
      <c r="F4112" s="7" t="n">
        <v>5090.38</v>
      </c>
      <c r="G4112" s="7" t="n">
        <v>6210.55</v>
      </c>
      <c r="H4112" s="7" t="n">
        <v>-1120.17</v>
      </c>
      <c r="I4112" s="7" t="n">
        <v>-172.16</v>
      </c>
      <c r="J4112" s="8" t="n">
        <v>65.0649</v>
      </c>
    </row>
    <row r="4113" customFormat="false" ht="15" hidden="false" customHeight="false" outlineLevel="0" collapsed="false">
      <c r="A4113" s="4" t="n">
        <v>43032</v>
      </c>
      <c r="B4113" s="5" t="n">
        <v>2017</v>
      </c>
      <c r="C4113" s="5" t="n">
        <v>10</v>
      </c>
      <c r="D4113" s="6" t="str">
        <f aca="false">IF(MONTH(A4113)&gt;=4,"FY "&amp;YEAR(A4113)&amp;"-"&amp;RIGHT(YEAR(A4113)+1,2),"FY "&amp;(YEAR(A4113)-1)&amp;"-"&amp;RIGHT(YEAR(A4113),2))</f>
        <v>FY 2017-18</v>
      </c>
      <c r="E4113" s="5" t="s">
        <v>13</v>
      </c>
      <c r="F4113" s="7" t="n">
        <v>7115.75</v>
      </c>
      <c r="G4113" s="7" t="n">
        <v>6781.96</v>
      </c>
      <c r="H4113" s="7" t="n">
        <v>333.79</v>
      </c>
      <c r="I4113" s="7" t="n">
        <v>51.33</v>
      </c>
      <c r="J4113" s="8" t="n">
        <v>65.0239</v>
      </c>
    </row>
    <row r="4114" customFormat="false" ht="15" hidden="false" customHeight="false" outlineLevel="0" collapsed="false">
      <c r="A4114" s="4" t="n">
        <v>43033</v>
      </c>
      <c r="B4114" s="5" t="n">
        <v>2017</v>
      </c>
      <c r="C4114" s="5" t="n">
        <v>10</v>
      </c>
      <c r="D4114" s="6" t="str">
        <f aca="false">IF(MONTH(A4114)&gt;=4,"FY "&amp;YEAR(A4114)&amp;"-"&amp;RIGHT(YEAR(A4114)+1,2),"FY "&amp;(YEAR(A4114)-1)&amp;"-"&amp;RIGHT(YEAR(A4114),2))</f>
        <v>FY 2017-18</v>
      </c>
      <c r="E4114" s="5" t="s">
        <v>13</v>
      </c>
      <c r="F4114" s="7" t="n">
        <v>4039.94</v>
      </c>
      <c r="G4114" s="7" t="n">
        <v>5231.43</v>
      </c>
      <c r="H4114" s="7" t="n">
        <v>-1191.49</v>
      </c>
      <c r="I4114" s="7" t="n">
        <v>-183.52</v>
      </c>
      <c r="J4114" s="8" t="n">
        <v>64.9256</v>
      </c>
    </row>
    <row r="4115" customFormat="false" ht="15" hidden="false" customHeight="false" outlineLevel="0" collapsed="false">
      <c r="A4115" s="4" t="n">
        <v>43034</v>
      </c>
      <c r="B4115" s="5" t="n">
        <v>2017</v>
      </c>
      <c r="C4115" s="5" t="n">
        <v>10</v>
      </c>
      <c r="D4115" s="6" t="str">
        <f aca="false">IF(MONTH(A4115)&gt;=4,"FY "&amp;YEAR(A4115)&amp;"-"&amp;RIGHT(YEAR(A4115)+1,2),"FY "&amp;(YEAR(A4115)-1)&amp;"-"&amp;RIGHT(YEAR(A4115),2))</f>
        <v>FY 2017-18</v>
      </c>
      <c r="E4115" s="5" t="s">
        <v>13</v>
      </c>
      <c r="F4115" s="7" t="n">
        <v>16522.7</v>
      </c>
      <c r="G4115" s="7" t="n">
        <v>9710.28</v>
      </c>
      <c r="H4115" s="7" t="n">
        <v>6812.42</v>
      </c>
      <c r="I4115" s="7" t="n">
        <v>1045.83</v>
      </c>
      <c r="J4115" s="8" t="n">
        <v>65.1386</v>
      </c>
    </row>
    <row r="4116" customFormat="false" ht="15" hidden="false" customHeight="false" outlineLevel="0" collapsed="false">
      <c r="A4116" s="4" t="n">
        <v>43035</v>
      </c>
      <c r="B4116" s="5" t="n">
        <v>2017</v>
      </c>
      <c r="C4116" s="5" t="n">
        <v>10</v>
      </c>
      <c r="D4116" s="6" t="str">
        <f aca="false">IF(MONTH(A4116)&gt;=4,"FY "&amp;YEAR(A4116)&amp;"-"&amp;RIGHT(YEAR(A4116)+1,2),"FY "&amp;(YEAR(A4116)-1)&amp;"-"&amp;RIGHT(YEAR(A4116),2))</f>
        <v>FY 2017-18</v>
      </c>
      <c r="E4116" s="5" t="s">
        <v>13</v>
      </c>
      <c r="F4116" s="7" t="n">
        <v>11584.53</v>
      </c>
      <c r="G4116" s="7" t="n">
        <v>10204.39</v>
      </c>
      <c r="H4116" s="7" t="n">
        <v>1380.14</v>
      </c>
      <c r="I4116" s="7" t="n">
        <v>213.02</v>
      </c>
      <c r="J4116" s="8" t="n">
        <v>64.7888</v>
      </c>
    </row>
    <row r="4117" customFormat="false" ht="15" hidden="false" customHeight="false" outlineLevel="0" collapsed="false">
      <c r="A4117" s="4" t="n">
        <v>43038</v>
      </c>
      <c r="B4117" s="5" t="n">
        <v>2017</v>
      </c>
      <c r="C4117" s="5" t="n">
        <v>10</v>
      </c>
      <c r="D4117" s="6" t="str">
        <f aca="false">IF(MONTH(A4117)&gt;=4,"FY "&amp;YEAR(A4117)&amp;"-"&amp;RIGHT(YEAR(A4117)+1,2),"FY "&amp;(YEAR(A4117)-1)&amp;"-"&amp;RIGHT(YEAR(A4117),2))</f>
        <v>FY 2017-18</v>
      </c>
      <c r="E4117" s="5" t="s">
        <v>13</v>
      </c>
      <c r="F4117" s="7" t="n">
        <v>6124.41</v>
      </c>
      <c r="G4117" s="7" t="n">
        <v>5931.79</v>
      </c>
      <c r="H4117" s="7" t="n">
        <v>192.62</v>
      </c>
      <c r="I4117" s="7" t="n">
        <v>29.6</v>
      </c>
      <c r="J4117" s="8" t="n">
        <v>65.0931</v>
      </c>
    </row>
    <row r="4118" customFormat="false" ht="15" hidden="false" customHeight="false" outlineLevel="0" collapsed="false">
      <c r="A4118" s="4" t="n">
        <v>43039</v>
      </c>
      <c r="B4118" s="5" t="n">
        <v>2017</v>
      </c>
      <c r="C4118" s="5" t="n">
        <v>10</v>
      </c>
      <c r="D4118" s="6" t="str">
        <f aca="false">IF(MONTH(A4118)&gt;=4,"FY "&amp;YEAR(A4118)&amp;"-"&amp;RIGHT(YEAR(A4118)+1,2),"FY "&amp;(YEAR(A4118)-1)&amp;"-"&amp;RIGHT(YEAR(A4118),2))</f>
        <v>FY 2017-18</v>
      </c>
      <c r="E4118" s="5" t="s">
        <v>13</v>
      </c>
      <c r="F4118" s="7" t="n">
        <v>5148.68</v>
      </c>
      <c r="G4118" s="7" t="n">
        <v>5092.79</v>
      </c>
      <c r="H4118" s="7" t="n">
        <v>55.89</v>
      </c>
      <c r="I4118" s="7" t="n">
        <v>8.6</v>
      </c>
      <c r="J4118" s="8" t="n">
        <v>64.9338</v>
      </c>
    </row>
    <row r="4119" customFormat="false" ht="15" hidden="false" customHeight="false" outlineLevel="0" collapsed="false">
      <c r="A4119" s="4" t="n">
        <v>43040</v>
      </c>
      <c r="B4119" s="5" t="n">
        <v>2017</v>
      </c>
      <c r="C4119" s="5" t="n">
        <v>11</v>
      </c>
      <c r="D4119" s="6" t="str">
        <f aca="false">IF(MONTH(A4119)&gt;=4,"FY "&amp;YEAR(A4119)&amp;"-"&amp;RIGHT(YEAR(A4119)+1,2),"FY "&amp;(YEAR(A4119)-1)&amp;"-"&amp;RIGHT(YEAR(A4119),2))</f>
        <v>FY 2017-18</v>
      </c>
      <c r="E4119" s="5" t="s">
        <v>13</v>
      </c>
      <c r="F4119" s="7" t="n">
        <v>6307.2</v>
      </c>
      <c r="G4119" s="7" t="n">
        <v>6362.29</v>
      </c>
      <c r="H4119" s="7" t="n">
        <v>-55.09</v>
      </c>
      <c r="I4119" s="7" t="n">
        <v>-8.51</v>
      </c>
      <c r="J4119" s="8" t="n">
        <v>64.7745</v>
      </c>
    </row>
    <row r="4120" customFormat="false" ht="15" hidden="false" customHeight="false" outlineLevel="0" collapsed="false">
      <c r="A4120" s="4" t="n">
        <v>43041</v>
      </c>
      <c r="B4120" s="5" t="n">
        <v>2017</v>
      </c>
      <c r="C4120" s="5" t="n">
        <v>11</v>
      </c>
      <c r="D4120" s="6" t="str">
        <f aca="false">IF(MONTH(A4120)&gt;=4,"FY "&amp;YEAR(A4120)&amp;"-"&amp;RIGHT(YEAR(A4120)+1,2),"FY "&amp;(YEAR(A4120)-1)&amp;"-"&amp;RIGHT(YEAR(A4120),2))</f>
        <v>FY 2017-18</v>
      </c>
      <c r="E4120" s="5" t="s">
        <v>13</v>
      </c>
      <c r="F4120" s="7" t="n">
        <v>6128.05</v>
      </c>
      <c r="G4120" s="7" t="n">
        <v>5085.52</v>
      </c>
      <c r="H4120" s="7" t="n">
        <v>1042.53</v>
      </c>
      <c r="I4120" s="7" t="n">
        <v>161.57</v>
      </c>
      <c r="J4120" s="8" t="n">
        <v>64.5256</v>
      </c>
    </row>
    <row r="4121" customFormat="false" ht="15" hidden="false" customHeight="false" outlineLevel="0" collapsed="false">
      <c r="A4121" s="4" t="n">
        <v>43042</v>
      </c>
      <c r="B4121" s="5" t="n">
        <v>2017</v>
      </c>
      <c r="C4121" s="5" t="n">
        <v>11</v>
      </c>
      <c r="D4121" s="6" t="str">
        <f aca="false">IF(MONTH(A4121)&gt;=4,"FY "&amp;YEAR(A4121)&amp;"-"&amp;RIGHT(YEAR(A4121)+1,2),"FY "&amp;(YEAR(A4121)-1)&amp;"-"&amp;RIGHT(YEAR(A4121),2))</f>
        <v>FY 2017-18</v>
      </c>
      <c r="E4121" s="5" t="s">
        <v>13</v>
      </c>
      <c r="F4121" s="7" t="n">
        <v>5921.01</v>
      </c>
      <c r="G4121" s="7" t="n">
        <v>4383.88</v>
      </c>
      <c r="H4121" s="7" t="n">
        <v>1537.13</v>
      </c>
      <c r="I4121" s="7" t="n">
        <v>237.98</v>
      </c>
      <c r="J4121" s="8" t="n">
        <v>64.593</v>
      </c>
    </row>
    <row r="4122" customFormat="false" ht="15" hidden="false" customHeight="false" outlineLevel="0" collapsed="false">
      <c r="A4122" s="4" t="n">
        <v>43045</v>
      </c>
      <c r="B4122" s="5" t="n">
        <v>2017</v>
      </c>
      <c r="C4122" s="5" t="n">
        <v>11</v>
      </c>
      <c r="D4122" s="6" t="str">
        <f aca="false">IF(MONTH(A4122)&gt;=4,"FY "&amp;YEAR(A4122)&amp;"-"&amp;RIGHT(YEAR(A4122)+1,2),"FY "&amp;(YEAR(A4122)-1)&amp;"-"&amp;RIGHT(YEAR(A4122),2))</f>
        <v>FY 2017-18</v>
      </c>
      <c r="E4122" s="5" t="s">
        <v>13</v>
      </c>
      <c r="F4122" s="7" t="n">
        <v>4688.52</v>
      </c>
      <c r="G4122" s="7" t="n">
        <v>4240.13</v>
      </c>
      <c r="H4122" s="7" t="n">
        <v>448.39</v>
      </c>
      <c r="I4122" s="7" t="n">
        <v>69.43</v>
      </c>
      <c r="J4122" s="8" t="n">
        <v>64.5764</v>
      </c>
    </row>
    <row r="4123" customFormat="false" ht="15" hidden="false" customHeight="false" outlineLevel="0" collapsed="false">
      <c r="A4123" s="4" t="n">
        <v>43046</v>
      </c>
      <c r="B4123" s="5" t="n">
        <v>2017</v>
      </c>
      <c r="C4123" s="5" t="n">
        <v>11</v>
      </c>
      <c r="D4123" s="6" t="str">
        <f aca="false">IF(MONTH(A4123)&gt;=4,"FY "&amp;YEAR(A4123)&amp;"-"&amp;RIGHT(YEAR(A4123)+1,2),"FY "&amp;(YEAR(A4123)-1)&amp;"-"&amp;RIGHT(YEAR(A4123),2))</f>
        <v>FY 2017-18</v>
      </c>
      <c r="E4123" s="5" t="s">
        <v>13</v>
      </c>
      <c r="F4123" s="7" t="n">
        <v>5141.15</v>
      </c>
      <c r="G4123" s="7" t="n">
        <v>4403.05</v>
      </c>
      <c r="H4123" s="7" t="n">
        <v>738.1</v>
      </c>
      <c r="I4123" s="7" t="n">
        <v>114.03</v>
      </c>
      <c r="J4123" s="8" t="n">
        <v>64.7267</v>
      </c>
    </row>
    <row r="4124" customFormat="false" ht="15" hidden="false" customHeight="false" outlineLevel="0" collapsed="false">
      <c r="A4124" s="4" t="n">
        <v>43047</v>
      </c>
      <c r="B4124" s="5" t="n">
        <v>2017</v>
      </c>
      <c r="C4124" s="5" t="n">
        <v>11</v>
      </c>
      <c r="D4124" s="6" t="str">
        <f aca="false">IF(MONTH(A4124)&gt;=4,"FY "&amp;YEAR(A4124)&amp;"-"&amp;RIGHT(YEAR(A4124)+1,2),"FY "&amp;(YEAR(A4124)-1)&amp;"-"&amp;RIGHT(YEAR(A4124),2))</f>
        <v>FY 2017-18</v>
      </c>
      <c r="E4124" s="5" t="s">
        <v>13</v>
      </c>
      <c r="F4124" s="7" t="n">
        <v>5652.99</v>
      </c>
      <c r="G4124" s="7" t="n">
        <v>4974.19</v>
      </c>
      <c r="H4124" s="7" t="n">
        <v>678.8</v>
      </c>
      <c r="I4124" s="7" t="n">
        <v>104.75</v>
      </c>
      <c r="J4124" s="8" t="n">
        <v>64.8064</v>
      </c>
    </row>
    <row r="4125" customFormat="false" ht="15" hidden="false" customHeight="false" outlineLevel="0" collapsed="false">
      <c r="A4125" s="4" t="n">
        <v>43048</v>
      </c>
      <c r="B4125" s="5" t="n">
        <v>2017</v>
      </c>
      <c r="C4125" s="5" t="n">
        <v>11</v>
      </c>
      <c r="D4125" s="6" t="str">
        <f aca="false">IF(MONTH(A4125)&gt;=4,"FY "&amp;YEAR(A4125)&amp;"-"&amp;RIGHT(YEAR(A4125)+1,2),"FY "&amp;(YEAR(A4125)-1)&amp;"-"&amp;RIGHT(YEAR(A4125),2))</f>
        <v>FY 2017-18</v>
      </c>
      <c r="E4125" s="5" t="s">
        <v>13</v>
      </c>
      <c r="F4125" s="7" t="n">
        <v>12524.1</v>
      </c>
      <c r="G4125" s="7" t="n">
        <v>6536.61</v>
      </c>
      <c r="H4125" s="7" t="n">
        <v>5987.49</v>
      </c>
      <c r="I4125" s="7" t="n">
        <v>920.32</v>
      </c>
      <c r="J4125" s="8" t="n">
        <v>65.0592</v>
      </c>
    </row>
    <row r="4126" customFormat="false" ht="15" hidden="false" customHeight="false" outlineLevel="0" collapsed="false">
      <c r="A4126" s="4" t="n">
        <v>43049</v>
      </c>
      <c r="B4126" s="5" t="n">
        <v>2017</v>
      </c>
      <c r="C4126" s="5" t="n">
        <v>11</v>
      </c>
      <c r="D4126" s="6" t="str">
        <f aca="false">IF(MONTH(A4126)&gt;=4,"FY "&amp;YEAR(A4126)&amp;"-"&amp;RIGHT(YEAR(A4126)+1,2),"FY "&amp;(YEAR(A4126)-1)&amp;"-"&amp;RIGHT(YEAR(A4126),2))</f>
        <v>FY 2017-18</v>
      </c>
      <c r="E4126" s="5" t="s">
        <v>13</v>
      </c>
      <c r="F4126" s="7" t="n">
        <v>5722.6</v>
      </c>
      <c r="G4126" s="7" t="n">
        <v>6389.84</v>
      </c>
      <c r="H4126" s="7" t="n">
        <v>-667.24</v>
      </c>
      <c r="I4126" s="7" t="n">
        <v>-102.81</v>
      </c>
      <c r="J4126" s="8" t="n">
        <v>64.8967</v>
      </c>
    </row>
    <row r="4127" customFormat="false" ht="15" hidden="false" customHeight="false" outlineLevel="0" collapsed="false">
      <c r="A4127" s="4" t="n">
        <v>43052</v>
      </c>
      <c r="B4127" s="5" t="n">
        <v>2017</v>
      </c>
      <c r="C4127" s="5" t="n">
        <v>11</v>
      </c>
      <c r="D4127" s="6" t="str">
        <f aca="false">IF(MONTH(A4127)&gt;=4,"FY "&amp;YEAR(A4127)&amp;"-"&amp;RIGHT(YEAR(A4127)+1,2),"FY "&amp;(YEAR(A4127)-1)&amp;"-"&amp;RIGHT(YEAR(A4127),2))</f>
        <v>FY 2017-18</v>
      </c>
      <c r="E4127" s="5" t="s">
        <v>13</v>
      </c>
      <c r="F4127" s="7" t="n">
        <v>5144.76</v>
      </c>
      <c r="G4127" s="7" t="n">
        <v>5172.48</v>
      </c>
      <c r="H4127" s="7" t="n">
        <v>-27.72</v>
      </c>
      <c r="I4127" s="7" t="n">
        <v>-4.27</v>
      </c>
      <c r="J4127" s="8" t="n">
        <v>65.0147</v>
      </c>
    </row>
    <row r="4128" customFormat="false" ht="15" hidden="false" customHeight="false" outlineLevel="0" collapsed="false">
      <c r="A4128" s="4" t="n">
        <v>43053</v>
      </c>
      <c r="B4128" s="5" t="n">
        <v>2017</v>
      </c>
      <c r="C4128" s="5" t="n">
        <v>11</v>
      </c>
      <c r="D4128" s="6" t="str">
        <f aca="false">IF(MONTH(A4128)&gt;=4,"FY "&amp;YEAR(A4128)&amp;"-"&amp;RIGHT(YEAR(A4128)+1,2),"FY "&amp;(YEAR(A4128)-1)&amp;"-"&amp;RIGHT(YEAR(A4128),2))</f>
        <v>FY 2017-18</v>
      </c>
      <c r="E4128" s="5" t="s">
        <v>13</v>
      </c>
      <c r="F4128" s="7" t="n">
        <v>4632.82</v>
      </c>
      <c r="G4128" s="7" t="n">
        <v>4768.55</v>
      </c>
      <c r="H4128" s="7" t="n">
        <v>-135.73</v>
      </c>
      <c r="I4128" s="7" t="n">
        <v>-20.74</v>
      </c>
      <c r="J4128" s="8" t="n">
        <v>65.4272</v>
      </c>
    </row>
    <row r="4129" customFormat="false" ht="15" hidden="false" customHeight="false" outlineLevel="0" collapsed="false">
      <c r="A4129" s="4" t="n">
        <v>43054</v>
      </c>
      <c r="B4129" s="5" t="n">
        <v>2017</v>
      </c>
      <c r="C4129" s="5" t="n">
        <v>11</v>
      </c>
      <c r="D4129" s="6" t="str">
        <f aca="false">IF(MONTH(A4129)&gt;=4,"FY "&amp;YEAR(A4129)&amp;"-"&amp;RIGHT(YEAR(A4129)+1,2),"FY "&amp;(YEAR(A4129)-1)&amp;"-"&amp;RIGHT(YEAR(A4129),2))</f>
        <v>FY 2017-18</v>
      </c>
      <c r="E4129" s="5" t="s">
        <v>13</v>
      </c>
      <c r="F4129" s="7" t="n">
        <v>8083.35</v>
      </c>
      <c r="G4129" s="7" t="n">
        <v>5402.41</v>
      </c>
      <c r="H4129" s="7" t="n">
        <v>2680.94</v>
      </c>
      <c r="I4129" s="7" t="n">
        <v>409.2</v>
      </c>
      <c r="J4129" s="8" t="n">
        <v>65.5171</v>
      </c>
    </row>
    <row r="4130" customFormat="false" ht="15" hidden="false" customHeight="false" outlineLevel="0" collapsed="false">
      <c r="A4130" s="4" t="n">
        <v>43055</v>
      </c>
      <c r="B4130" s="5" t="n">
        <v>2017</v>
      </c>
      <c r="C4130" s="5" t="n">
        <v>11</v>
      </c>
      <c r="D4130" s="6" t="str">
        <f aca="false">IF(MONTH(A4130)&gt;=4,"FY "&amp;YEAR(A4130)&amp;"-"&amp;RIGHT(YEAR(A4130)+1,2),"FY "&amp;(YEAR(A4130)-1)&amp;"-"&amp;RIGHT(YEAR(A4130),2))</f>
        <v>FY 2017-18</v>
      </c>
      <c r="E4130" s="5" t="s">
        <v>13</v>
      </c>
      <c r="F4130" s="7" t="n">
        <v>7564.2</v>
      </c>
      <c r="G4130" s="7" t="n">
        <v>5733.42</v>
      </c>
      <c r="H4130" s="7" t="n">
        <v>1830.78</v>
      </c>
      <c r="I4130" s="7" t="n">
        <v>280.07</v>
      </c>
      <c r="J4130" s="8" t="n">
        <v>65.3689</v>
      </c>
    </row>
    <row r="4131" customFormat="false" ht="15" hidden="false" customHeight="false" outlineLevel="0" collapsed="false">
      <c r="A4131" s="4" t="n">
        <v>43056</v>
      </c>
      <c r="B4131" s="5" t="n">
        <v>2017</v>
      </c>
      <c r="C4131" s="5" t="n">
        <v>11</v>
      </c>
      <c r="D4131" s="6" t="str">
        <f aca="false">IF(MONTH(A4131)&gt;=4,"FY "&amp;YEAR(A4131)&amp;"-"&amp;RIGHT(YEAR(A4131)+1,2),"FY "&amp;(YEAR(A4131)-1)&amp;"-"&amp;RIGHT(YEAR(A4131),2))</f>
        <v>FY 2017-18</v>
      </c>
      <c r="E4131" s="5" t="s">
        <v>13</v>
      </c>
      <c r="F4131" s="7" t="n">
        <v>5258.28</v>
      </c>
      <c r="G4131" s="7" t="n">
        <v>4968.8</v>
      </c>
      <c r="H4131" s="7" t="n">
        <v>289.48</v>
      </c>
      <c r="I4131" s="7" t="n">
        <v>44.33</v>
      </c>
      <c r="J4131" s="8" t="n">
        <v>65.2969</v>
      </c>
    </row>
    <row r="4132" customFormat="false" ht="15" hidden="false" customHeight="false" outlineLevel="0" collapsed="false">
      <c r="A4132" s="4" t="n">
        <v>43059</v>
      </c>
      <c r="B4132" s="5" t="n">
        <v>2017</v>
      </c>
      <c r="C4132" s="5" t="n">
        <v>11</v>
      </c>
      <c r="D4132" s="6" t="str">
        <f aca="false">IF(MONTH(A4132)&gt;=4,"FY "&amp;YEAR(A4132)&amp;"-"&amp;RIGHT(YEAR(A4132)+1,2),"FY "&amp;(YEAR(A4132)-1)&amp;"-"&amp;RIGHT(YEAR(A4132),2))</f>
        <v>FY 2017-18</v>
      </c>
      <c r="E4132" s="5" t="s">
        <v>13</v>
      </c>
      <c r="F4132" s="7" t="n">
        <v>6832.46</v>
      </c>
      <c r="G4132" s="7" t="n">
        <v>5396.08</v>
      </c>
      <c r="H4132" s="7" t="n">
        <v>1436.38</v>
      </c>
      <c r="I4132" s="7" t="n">
        <v>221.5</v>
      </c>
      <c r="J4132" s="8" t="n">
        <v>64.8462</v>
      </c>
    </row>
    <row r="4133" customFormat="false" ht="15" hidden="false" customHeight="false" outlineLevel="0" collapsed="false">
      <c r="A4133" s="4" t="n">
        <v>43060</v>
      </c>
      <c r="B4133" s="5" t="n">
        <v>2017</v>
      </c>
      <c r="C4133" s="5" t="n">
        <v>11</v>
      </c>
      <c r="D4133" s="6" t="str">
        <f aca="false">IF(MONTH(A4133)&gt;=4,"FY "&amp;YEAR(A4133)&amp;"-"&amp;RIGHT(YEAR(A4133)+1,2),"FY "&amp;(YEAR(A4133)-1)&amp;"-"&amp;RIGHT(YEAR(A4133),2))</f>
        <v>FY 2017-18</v>
      </c>
      <c r="E4133" s="5" t="s">
        <v>13</v>
      </c>
      <c r="F4133" s="7" t="n">
        <v>4760.51</v>
      </c>
      <c r="G4133" s="7" t="n">
        <v>4977.81</v>
      </c>
      <c r="H4133" s="7" t="n">
        <v>-217.3</v>
      </c>
      <c r="I4133" s="7" t="n">
        <v>-33.4</v>
      </c>
      <c r="J4133" s="8" t="n">
        <v>65.0565</v>
      </c>
    </row>
    <row r="4134" customFormat="false" ht="15" hidden="false" customHeight="false" outlineLevel="0" collapsed="false">
      <c r="A4134" s="4" t="n">
        <v>43061</v>
      </c>
      <c r="B4134" s="5" t="n">
        <v>2017</v>
      </c>
      <c r="C4134" s="5" t="n">
        <v>11</v>
      </c>
      <c r="D4134" s="6" t="str">
        <f aca="false">IF(MONTH(A4134)&gt;=4,"FY "&amp;YEAR(A4134)&amp;"-"&amp;RIGHT(YEAR(A4134)+1,2),"FY "&amp;(YEAR(A4134)-1)&amp;"-"&amp;RIGHT(YEAR(A4134),2))</f>
        <v>FY 2017-18</v>
      </c>
      <c r="E4134" s="5" t="s">
        <v>13</v>
      </c>
      <c r="F4134" s="7" t="n">
        <v>6071.71</v>
      </c>
      <c r="G4134" s="7" t="n">
        <v>6317.74</v>
      </c>
      <c r="H4134" s="7" t="n">
        <v>-246.03</v>
      </c>
      <c r="I4134" s="7" t="n">
        <v>-37.84</v>
      </c>
      <c r="J4134" s="8" t="n">
        <v>65.0386</v>
      </c>
    </row>
    <row r="4135" customFormat="false" ht="15" hidden="false" customHeight="false" outlineLevel="0" collapsed="false">
      <c r="A4135" s="4" t="n">
        <v>43062</v>
      </c>
      <c r="B4135" s="5" t="n">
        <v>2017</v>
      </c>
      <c r="C4135" s="5" t="n">
        <v>11</v>
      </c>
      <c r="D4135" s="6" t="str">
        <f aca="false">IF(MONTH(A4135)&gt;=4,"FY "&amp;YEAR(A4135)&amp;"-"&amp;RIGHT(YEAR(A4135)+1,2),"FY "&amp;(YEAR(A4135)-1)&amp;"-"&amp;RIGHT(YEAR(A4135),2))</f>
        <v>FY 2017-18</v>
      </c>
      <c r="E4135" s="5" t="s">
        <v>13</v>
      </c>
      <c r="F4135" s="7" t="n">
        <v>4760.36</v>
      </c>
      <c r="G4135" s="7" t="n">
        <v>5003.72</v>
      </c>
      <c r="H4135" s="7" t="n">
        <v>-243.36</v>
      </c>
      <c r="I4135" s="7" t="n">
        <v>-37.58</v>
      </c>
      <c r="J4135" s="8" t="n">
        <v>64.7453</v>
      </c>
    </row>
    <row r="4136" customFormat="false" ht="15" hidden="false" customHeight="false" outlineLevel="0" collapsed="false">
      <c r="A4136" s="4" t="n">
        <v>43063</v>
      </c>
      <c r="B4136" s="5" t="n">
        <v>2017</v>
      </c>
      <c r="C4136" s="5" t="n">
        <v>11</v>
      </c>
      <c r="D4136" s="6" t="str">
        <f aca="false">IF(MONTH(A4136)&gt;=4,"FY "&amp;YEAR(A4136)&amp;"-"&amp;RIGHT(YEAR(A4136)+1,2),"FY "&amp;(YEAR(A4136)-1)&amp;"-"&amp;RIGHT(YEAR(A4136),2))</f>
        <v>FY 2017-18</v>
      </c>
      <c r="E4136" s="5" t="s">
        <v>13</v>
      </c>
      <c r="F4136" s="7" t="n">
        <v>5676.89</v>
      </c>
      <c r="G4136" s="7" t="n">
        <v>4300.13</v>
      </c>
      <c r="H4136" s="7" t="n">
        <v>1376.76</v>
      </c>
      <c r="I4136" s="7" t="n">
        <v>212.48</v>
      </c>
      <c r="J4136" s="8" t="n">
        <v>64.7949</v>
      </c>
    </row>
    <row r="4137" customFormat="false" ht="15" hidden="false" customHeight="false" outlineLevel="0" collapsed="false">
      <c r="A4137" s="4" t="n">
        <v>43066</v>
      </c>
      <c r="B4137" s="5" t="n">
        <v>2017</v>
      </c>
      <c r="C4137" s="5" t="n">
        <v>11</v>
      </c>
      <c r="D4137" s="6" t="str">
        <f aca="false">IF(MONTH(A4137)&gt;=4,"FY "&amp;YEAR(A4137)&amp;"-"&amp;RIGHT(YEAR(A4137)+1,2),"FY "&amp;(YEAR(A4137)-1)&amp;"-"&amp;RIGHT(YEAR(A4137),2))</f>
        <v>FY 2017-18</v>
      </c>
      <c r="E4137" s="5" t="s">
        <v>13</v>
      </c>
      <c r="F4137" s="7" t="n">
        <v>4564.89</v>
      </c>
      <c r="G4137" s="7" t="n">
        <v>4457.34</v>
      </c>
      <c r="H4137" s="7" t="n">
        <v>107.55</v>
      </c>
      <c r="I4137" s="7" t="n">
        <v>16.62</v>
      </c>
      <c r="J4137" s="8" t="n">
        <v>64.7328</v>
      </c>
    </row>
    <row r="4138" customFormat="false" ht="15" hidden="false" customHeight="false" outlineLevel="0" collapsed="false">
      <c r="A4138" s="4" t="n">
        <v>43067</v>
      </c>
      <c r="B4138" s="5" t="n">
        <v>2017</v>
      </c>
      <c r="C4138" s="5" t="n">
        <v>11</v>
      </c>
      <c r="D4138" s="6" t="str">
        <f aca="false">IF(MONTH(A4138)&gt;=4,"FY "&amp;YEAR(A4138)&amp;"-"&amp;RIGHT(YEAR(A4138)+1,2),"FY "&amp;(YEAR(A4138)-1)&amp;"-"&amp;RIGHT(YEAR(A4138),2))</f>
        <v>FY 2017-18</v>
      </c>
      <c r="E4138" s="5" t="s">
        <v>13</v>
      </c>
      <c r="F4138" s="7" t="n">
        <v>7521.88</v>
      </c>
      <c r="G4138" s="7" t="n">
        <v>4518</v>
      </c>
      <c r="H4138" s="7" t="n">
        <v>3003.88</v>
      </c>
      <c r="I4138" s="7" t="n">
        <v>464.32</v>
      </c>
      <c r="J4138" s="8" t="n">
        <v>64.6948</v>
      </c>
    </row>
    <row r="4139" customFormat="false" ht="15" hidden="false" customHeight="false" outlineLevel="0" collapsed="false">
      <c r="A4139" s="4" t="n">
        <v>43068</v>
      </c>
      <c r="B4139" s="5" t="n">
        <v>2017</v>
      </c>
      <c r="C4139" s="5" t="n">
        <v>11</v>
      </c>
      <c r="D4139" s="6" t="str">
        <f aca="false">IF(MONTH(A4139)&gt;=4,"FY "&amp;YEAR(A4139)&amp;"-"&amp;RIGHT(YEAR(A4139)+1,2),"FY "&amp;(YEAR(A4139)-1)&amp;"-"&amp;RIGHT(YEAR(A4139),2))</f>
        <v>FY 2017-18</v>
      </c>
      <c r="E4139" s="5" t="s">
        <v>13</v>
      </c>
      <c r="F4139" s="7" t="n">
        <v>5114.49</v>
      </c>
      <c r="G4139" s="7" t="n">
        <v>4330.14</v>
      </c>
      <c r="H4139" s="7" t="n">
        <v>784.35</v>
      </c>
      <c r="I4139" s="7" t="n">
        <v>121.76</v>
      </c>
      <c r="J4139" s="8" t="n">
        <v>64.4206</v>
      </c>
    </row>
    <row r="4140" customFormat="false" ht="15" hidden="false" customHeight="false" outlineLevel="0" collapsed="false">
      <c r="A4140" s="4" t="n">
        <v>43069</v>
      </c>
      <c r="B4140" s="5" t="n">
        <v>2017</v>
      </c>
      <c r="C4140" s="5" t="n">
        <v>11</v>
      </c>
      <c r="D4140" s="6" t="str">
        <f aca="false">IF(MONTH(A4140)&gt;=4,"FY "&amp;YEAR(A4140)&amp;"-"&amp;RIGHT(YEAR(A4140)+1,2),"FY "&amp;(YEAR(A4140)-1)&amp;"-"&amp;RIGHT(YEAR(A4140),2))</f>
        <v>FY 2017-18</v>
      </c>
      <c r="E4140" s="5" t="s">
        <v>13</v>
      </c>
      <c r="F4140" s="7" t="n">
        <v>4859.48</v>
      </c>
      <c r="G4140" s="7" t="n">
        <v>5481.92</v>
      </c>
      <c r="H4140" s="7" t="n">
        <v>-622.44</v>
      </c>
      <c r="I4140" s="7" t="n">
        <v>-96.64</v>
      </c>
      <c r="J4140" s="8" t="n">
        <v>64.4058</v>
      </c>
    </row>
    <row r="4141" customFormat="false" ht="15" hidden="false" customHeight="false" outlineLevel="0" collapsed="false">
      <c r="A4141" s="4" t="n">
        <v>43073</v>
      </c>
      <c r="B4141" s="5" t="n">
        <v>2017</v>
      </c>
      <c r="C4141" s="5" t="n">
        <v>12</v>
      </c>
      <c r="D4141" s="6" t="str">
        <f aca="false">IF(MONTH(A4141)&gt;=4,"FY "&amp;YEAR(A4141)&amp;"-"&amp;RIGHT(YEAR(A4141)+1,2),"FY "&amp;(YEAR(A4141)-1)&amp;"-"&amp;RIGHT(YEAR(A4141),2))</f>
        <v>FY 2017-18</v>
      </c>
      <c r="E4141" s="5" t="s">
        <v>13</v>
      </c>
      <c r="F4141" s="7" t="n">
        <v>20704.03</v>
      </c>
      <c r="G4141" s="7" t="n">
        <v>21306.86</v>
      </c>
      <c r="H4141" s="7" t="n">
        <v>-602.83</v>
      </c>
      <c r="I4141" s="7" t="n">
        <v>-93.56</v>
      </c>
      <c r="J4141" s="8" t="n">
        <v>64.4332</v>
      </c>
    </row>
    <row r="4142" customFormat="false" ht="15" hidden="false" customHeight="false" outlineLevel="0" collapsed="false">
      <c r="A4142" s="4" t="n">
        <v>43074</v>
      </c>
      <c r="B4142" s="5" t="n">
        <v>2017</v>
      </c>
      <c r="C4142" s="5" t="n">
        <v>12</v>
      </c>
      <c r="D4142" s="6" t="str">
        <f aca="false">IF(MONTH(A4142)&gt;=4,"FY "&amp;YEAR(A4142)&amp;"-"&amp;RIGHT(YEAR(A4142)+1,2),"FY "&amp;(YEAR(A4142)-1)&amp;"-"&amp;RIGHT(YEAR(A4142),2))</f>
        <v>FY 2017-18</v>
      </c>
      <c r="E4142" s="5" t="s">
        <v>13</v>
      </c>
      <c r="F4142" s="7" t="n">
        <v>4259.38</v>
      </c>
      <c r="G4142" s="7" t="n">
        <v>4255.53</v>
      </c>
      <c r="H4142" s="7" t="n">
        <v>3.85</v>
      </c>
      <c r="I4142" s="7" t="n">
        <v>0.6</v>
      </c>
      <c r="J4142" s="8" t="n">
        <v>64.3799</v>
      </c>
    </row>
    <row r="4143" customFormat="false" ht="15" hidden="false" customHeight="false" outlineLevel="0" collapsed="false">
      <c r="A4143" s="4" t="n">
        <v>43075</v>
      </c>
      <c r="B4143" s="5" t="n">
        <v>2017</v>
      </c>
      <c r="C4143" s="5" t="n">
        <v>12</v>
      </c>
      <c r="D4143" s="6" t="str">
        <f aca="false">IF(MONTH(A4143)&gt;=4,"FY "&amp;YEAR(A4143)&amp;"-"&amp;RIGHT(YEAR(A4143)+1,2),"FY "&amp;(YEAR(A4143)-1)&amp;"-"&amp;RIGHT(YEAR(A4143),2))</f>
        <v>FY 2017-18</v>
      </c>
      <c r="E4143" s="5" t="s">
        <v>13</v>
      </c>
      <c r="F4143" s="7" t="n">
        <v>3752.07</v>
      </c>
      <c r="G4143" s="7" t="n">
        <v>5155.17</v>
      </c>
      <c r="H4143" s="7" t="n">
        <v>-1403.1</v>
      </c>
      <c r="I4143" s="7" t="n">
        <v>-217.95</v>
      </c>
      <c r="J4143" s="8" t="n">
        <v>64.3764</v>
      </c>
    </row>
    <row r="4144" customFormat="false" ht="15" hidden="false" customHeight="false" outlineLevel="0" collapsed="false">
      <c r="A4144" s="4" t="n">
        <v>43076</v>
      </c>
      <c r="B4144" s="5" t="n">
        <v>2017</v>
      </c>
      <c r="C4144" s="5" t="n">
        <v>12</v>
      </c>
      <c r="D4144" s="6" t="str">
        <f aca="false">IF(MONTH(A4144)&gt;=4,"FY "&amp;YEAR(A4144)&amp;"-"&amp;RIGHT(YEAR(A4144)+1,2),"FY "&amp;(YEAR(A4144)-1)&amp;"-"&amp;RIGHT(YEAR(A4144),2))</f>
        <v>FY 2017-18</v>
      </c>
      <c r="E4144" s="5" t="s">
        <v>13</v>
      </c>
      <c r="F4144" s="7" t="n">
        <v>4856.22</v>
      </c>
      <c r="G4144" s="7" t="n">
        <v>5980.21</v>
      </c>
      <c r="H4144" s="7" t="n">
        <v>-1123.99</v>
      </c>
      <c r="I4144" s="7" t="n">
        <v>-174.41</v>
      </c>
      <c r="J4144" s="8" t="n">
        <v>64.4467</v>
      </c>
    </row>
    <row r="4145" customFormat="false" ht="15" hidden="false" customHeight="false" outlineLevel="0" collapsed="false">
      <c r="A4145" s="4" t="n">
        <v>43077</v>
      </c>
      <c r="B4145" s="5" t="n">
        <v>2017</v>
      </c>
      <c r="C4145" s="5" t="n">
        <v>12</v>
      </c>
      <c r="D4145" s="6" t="str">
        <f aca="false">IF(MONTH(A4145)&gt;=4,"FY "&amp;YEAR(A4145)&amp;"-"&amp;RIGHT(YEAR(A4145)+1,2),"FY "&amp;(YEAR(A4145)-1)&amp;"-"&amp;RIGHT(YEAR(A4145),2))</f>
        <v>FY 2017-18</v>
      </c>
      <c r="E4145" s="5" t="s">
        <v>13</v>
      </c>
      <c r="F4145" s="7" t="n">
        <v>4555.51</v>
      </c>
      <c r="G4145" s="7" t="n">
        <v>5518.33</v>
      </c>
      <c r="H4145" s="7" t="n">
        <v>-962.82</v>
      </c>
      <c r="I4145" s="7" t="n">
        <v>-149.18</v>
      </c>
      <c r="J4145" s="8" t="n">
        <v>64.5388</v>
      </c>
    </row>
    <row r="4146" customFormat="false" ht="15" hidden="false" customHeight="false" outlineLevel="0" collapsed="false">
      <c r="A4146" s="4" t="n">
        <v>43080</v>
      </c>
      <c r="B4146" s="5" t="n">
        <v>2017</v>
      </c>
      <c r="C4146" s="5" t="n">
        <v>12</v>
      </c>
      <c r="D4146" s="6" t="str">
        <f aca="false">IF(MONTH(A4146)&gt;=4,"FY "&amp;YEAR(A4146)&amp;"-"&amp;RIGHT(YEAR(A4146)+1,2),"FY "&amp;(YEAR(A4146)-1)&amp;"-"&amp;RIGHT(YEAR(A4146),2))</f>
        <v>FY 2017-18</v>
      </c>
      <c r="E4146" s="5" t="s">
        <v>13</v>
      </c>
      <c r="F4146" s="7" t="n">
        <v>6846.32</v>
      </c>
      <c r="G4146" s="7" t="n">
        <v>6802.69</v>
      </c>
      <c r="H4146" s="7" t="n">
        <v>43.63</v>
      </c>
      <c r="I4146" s="7" t="n">
        <v>6.78</v>
      </c>
      <c r="J4146" s="8" t="n">
        <v>64.4649</v>
      </c>
    </row>
    <row r="4147" customFormat="false" ht="15" hidden="false" customHeight="false" outlineLevel="0" collapsed="false">
      <c r="A4147" s="4" t="n">
        <v>43081</v>
      </c>
      <c r="B4147" s="5" t="n">
        <v>2017</v>
      </c>
      <c r="C4147" s="5" t="n">
        <v>12</v>
      </c>
      <c r="D4147" s="6" t="str">
        <f aca="false">IF(MONTH(A4147)&gt;=4,"FY "&amp;YEAR(A4147)&amp;"-"&amp;RIGHT(YEAR(A4147)+1,2),"FY "&amp;(YEAR(A4147)-1)&amp;"-"&amp;RIGHT(YEAR(A4147),2))</f>
        <v>FY 2017-18</v>
      </c>
      <c r="E4147" s="5" t="s">
        <v>13</v>
      </c>
      <c r="F4147" s="7" t="n">
        <v>4897.42</v>
      </c>
      <c r="G4147" s="7" t="n">
        <v>5033.63</v>
      </c>
      <c r="H4147" s="7" t="n">
        <v>-136.21</v>
      </c>
      <c r="I4147" s="7" t="n">
        <v>-21.17</v>
      </c>
      <c r="J4147" s="8" t="n">
        <v>64.3616</v>
      </c>
    </row>
    <row r="4148" customFormat="false" ht="15" hidden="false" customHeight="false" outlineLevel="0" collapsed="false">
      <c r="A4148" s="4" t="n">
        <v>43082</v>
      </c>
      <c r="B4148" s="5" t="n">
        <v>2017</v>
      </c>
      <c r="C4148" s="5" t="n">
        <v>12</v>
      </c>
      <c r="D4148" s="6" t="str">
        <f aca="false">IF(MONTH(A4148)&gt;=4,"FY "&amp;YEAR(A4148)&amp;"-"&amp;RIGHT(YEAR(A4148)+1,2),"FY "&amp;(YEAR(A4148)-1)&amp;"-"&amp;RIGHT(YEAR(A4148),2))</f>
        <v>FY 2017-18</v>
      </c>
      <c r="E4148" s="5" t="s">
        <v>13</v>
      </c>
      <c r="F4148" s="7" t="n">
        <v>6890.61</v>
      </c>
      <c r="G4148" s="7" t="n">
        <v>6089.98</v>
      </c>
      <c r="H4148" s="7" t="n">
        <v>800.63</v>
      </c>
      <c r="I4148" s="7" t="n">
        <v>124.17</v>
      </c>
      <c r="J4148" s="8" t="n">
        <v>64.4834</v>
      </c>
    </row>
    <row r="4149" customFormat="false" ht="15" hidden="false" customHeight="false" outlineLevel="0" collapsed="false">
      <c r="A4149" s="4" t="n">
        <v>43083</v>
      </c>
      <c r="B4149" s="5" t="n">
        <v>2017</v>
      </c>
      <c r="C4149" s="5" t="n">
        <v>12</v>
      </c>
      <c r="D4149" s="6" t="str">
        <f aca="false">IF(MONTH(A4149)&gt;=4,"FY "&amp;YEAR(A4149)&amp;"-"&amp;RIGHT(YEAR(A4149)+1,2),"FY "&amp;(YEAR(A4149)-1)&amp;"-"&amp;RIGHT(YEAR(A4149),2))</f>
        <v>FY 2017-18</v>
      </c>
      <c r="E4149" s="5" t="s">
        <v>13</v>
      </c>
      <c r="F4149" s="7" t="n">
        <v>6309.43</v>
      </c>
      <c r="G4149" s="7" t="n">
        <v>5910.6</v>
      </c>
      <c r="H4149" s="7" t="n">
        <v>398.83</v>
      </c>
      <c r="I4149" s="7" t="n">
        <v>61.88</v>
      </c>
      <c r="J4149" s="8" t="n">
        <v>64.4525</v>
      </c>
    </row>
    <row r="4150" customFormat="false" ht="15" hidden="false" customHeight="false" outlineLevel="0" collapsed="false">
      <c r="A4150" s="4" t="n">
        <v>43084</v>
      </c>
      <c r="B4150" s="5" t="n">
        <v>2017</v>
      </c>
      <c r="C4150" s="5" t="n">
        <v>12</v>
      </c>
      <c r="D4150" s="6" t="str">
        <f aca="false">IF(MONTH(A4150)&gt;=4,"FY "&amp;YEAR(A4150)&amp;"-"&amp;RIGHT(YEAR(A4150)+1,2),"FY "&amp;(YEAR(A4150)-1)&amp;"-"&amp;RIGHT(YEAR(A4150),2))</f>
        <v>FY 2017-18</v>
      </c>
      <c r="E4150" s="5" t="s">
        <v>13</v>
      </c>
      <c r="F4150" s="7" t="n">
        <v>5252.85</v>
      </c>
      <c r="G4150" s="7" t="n">
        <v>4788</v>
      </c>
      <c r="H4150" s="7" t="n">
        <v>464.85</v>
      </c>
      <c r="I4150" s="7" t="n">
        <v>72.32</v>
      </c>
      <c r="J4150" s="8" t="n">
        <v>64.2798</v>
      </c>
    </row>
    <row r="4151" customFormat="false" ht="15" hidden="false" customHeight="false" outlineLevel="0" collapsed="false">
      <c r="A4151" s="4" t="n">
        <v>43087</v>
      </c>
      <c r="B4151" s="5" t="n">
        <v>2017</v>
      </c>
      <c r="C4151" s="5" t="n">
        <v>12</v>
      </c>
      <c r="D4151" s="6" t="str">
        <f aca="false">IF(MONTH(A4151)&gt;=4,"FY "&amp;YEAR(A4151)&amp;"-"&amp;RIGHT(YEAR(A4151)+1,2),"FY "&amp;(YEAR(A4151)-1)&amp;"-"&amp;RIGHT(YEAR(A4151),2))</f>
        <v>FY 2017-18</v>
      </c>
      <c r="E4151" s="5" t="s">
        <v>13</v>
      </c>
      <c r="F4151" s="7" t="n">
        <v>9274.29</v>
      </c>
      <c r="G4151" s="7" t="n">
        <v>10144.34</v>
      </c>
      <c r="H4151" s="7" t="n">
        <v>-870.05</v>
      </c>
      <c r="I4151" s="7" t="n">
        <v>-135.74</v>
      </c>
      <c r="J4151" s="8" t="n">
        <v>64.0958</v>
      </c>
    </row>
    <row r="4152" customFormat="false" ht="15" hidden="false" customHeight="false" outlineLevel="0" collapsed="false">
      <c r="A4152" s="4" t="n">
        <v>43088</v>
      </c>
      <c r="B4152" s="5" t="n">
        <v>2017</v>
      </c>
      <c r="C4152" s="5" t="n">
        <v>12</v>
      </c>
      <c r="D4152" s="6" t="str">
        <f aca="false">IF(MONTH(A4152)&gt;=4,"FY "&amp;YEAR(A4152)&amp;"-"&amp;RIGHT(YEAR(A4152)+1,2),"FY "&amp;(YEAR(A4152)-1)&amp;"-"&amp;RIGHT(YEAR(A4152),2))</f>
        <v>FY 2017-18</v>
      </c>
      <c r="E4152" s="5" t="s">
        <v>13</v>
      </c>
      <c r="F4152" s="7" t="n">
        <v>4984.26</v>
      </c>
      <c r="G4152" s="7" t="n">
        <v>4866.07</v>
      </c>
      <c r="H4152" s="7" t="n">
        <v>118.19</v>
      </c>
      <c r="I4152" s="7" t="n">
        <v>18.44</v>
      </c>
      <c r="J4152" s="8" t="n">
        <v>64.1065</v>
      </c>
    </row>
    <row r="4153" customFormat="false" ht="15" hidden="false" customHeight="false" outlineLevel="0" collapsed="false">
      <c r="A4153" s="4" t="n">
        <v>43089</v>
      </c>
      <c r="B4153" s="5" t="n">
        <v>2017</v>
      </c>
      <c r="C4153" s="5" t="n">
        <v>12</v>
      </c>
      <c r="D4153" s="6" t="str">
        <f aca="false">IF(MONTH(A4153)&gt;=4,"FY "&amp;YEAR(A4153)&amp;"-"&amp;RIGHT(YEAR(A4153)+1,2),"FY "&amp;(YEAR(A4153)-1)&amp;"-"&amp;RIGHT(YEAR(A4153),2))</f>
        <v>FY 2017-18</v>
      </c>
      <c r="E4153" s="5" t="s">
        <v>13</v>
      </c>
      <c r="F4153" s="7" t="n">
        <v>7152.33</v>
      </c>
      <c r="G4153" s="7" t="n">
        <v>8428.53</v>
      </c>
      <c r="H4153" s="7" t="n">
        <v>-1276.2</v>
      </c>
      <c r="I4153" s="7" t="n">
        <v>-199.03</v>
      </c>
      <c r="J4153" s="8" t="n">
        <v>64.1205</v>
      </c>
    </row>
    <row r="4154" customFormat="false" ht="15" hidden="false" customHeight="false" outlineLevel="0" collapsed="false">
      <c r="A4154" s="4" t="n">
        <v>43090</v>
      </c>
      <c r="B4154" s="5" t="n">
        <v>2017</v>
      </c>
      <c r="C4154" s="5" t="n">
        <v>12</v>
      </c>
      <c r="D4154" s="6" t="str">
        <f aca="false">IF(MONTH(A4154)&gt;=4,"FY "&amp;YEAR(A4154)&amp;"-"&amp;RIGHT(YEAR(A4154)+1,2),"FY "&amp;(YEAR(A4154)-1)&amp;"-"&amp;RIGHT(YEAR(A4154),2))</f>
        <v>FY 2017-18</v>
      </c>
      <c r="E4154" s="5" t="s">
        <v>13</v>
      </c>
      <c r="F4154" s="7" t="n">
        <v>4844.47</v>
      </c>
      <c r="G4154" s="7" t="n">
        <v>6290.73</v>
      </c>
      <c r="H4154" s="7" t="n">
        <v>-1446.26</v>
      </c>
      <c r="I4154" s="7" t="n">
        <v>-225.77</v>
      </c>
      <c r="J4154" s="8" t="n">
        <v>64.0577</v>
      </c>
    </row>
    <row r="4155" customFormat="false" ht="15" hidden="false" customHeight="false" outlineLevel="0" collapsed="false">
      <c r="A4155" s="4" t="n">
        <v>43091</v>
      </c>
      <c r="B4155" s="5" t="n">
        <v>2017</v>
      </c>
      <c r="C4155" s="5" t="n">
        <v>12</v>
      </c>
      <c r="D4155" s="6" t="str">
        <f aca="false">IF(MONTH(A4155)&gt;=4,"FY "&amp;YEAR(A4155)&amp;"-"&amp;RIGHT(YEAR(A4155)+1,2),"FY "&amp;(YEAR(A4155)-1)&amp;"-"&amp;RIGHT(YEAR(A4155),2))</f>
        <v>FY 2017-18</v>
      </c>
      <c r="E4155" s="5" t="s">
        <v>13</v>
      </c>
      <c r="F4155" s="7" t="n">
        <v>4817.18</v>
      </c>
      <c r="G4155" s="7" t="n">
        <v>6126.09</v>
      </c>
      <c r="H4155" s="7" t="n">
        <v>-1308.91</v>
      </c>
      <c r="I4155" s="7" t="n">
        <v>-204.24</v>
      </c>
      <c r="J4155" s="8" t="n">
        <v>64.0883</v>
      </c>
    </row>
    <row r="4156" customFormat="false" ht="15" hidden="false" customHeight="false" outlineLevel="0" collapsed="false">
      <c r="A4156" s="4" t="n">
        <v>43095</v>
      </c>
      <c r="B4156" s="5" t="n">
        <v>2017</v>
      </c>
      <c r="C4156" s="5" t="n">
        <v>12</v>
      </c>
      <c r="D4156" s="6" t="str">
        <f aca="false">IF(MONTH(A4156)&gt;=4,"FY "&amp;YEAR(A4156)&amp;"-"&amp;RIGHT(YEAR(A4156)+1,2),"FY "&amp;(YEAR(A4156)-1)&amp;"-"&amp;RIGHT(YEAR(A4156),2))</f>
        <v>FY 2017-18</v>
      </c>
      <c r="E4156" s="5" t="s">
        <v>13</v>
      </c>
      <c r="F4156" s="7" t="n">
        <v>6628.5</v>
      </c>
      <c r="G4156" s="7" t="n">
        <v>7764.06</v>
      </c>
      <c r="H4156" s="7" t="n">
        <v>-1135.56</v>
      </c>
      <c r="I4156" s="7" t="n">
        <v>-177.32</v>
      </c>
      <c r="J4156" s="8" t="n">
        <v>64.0409</v>
      </c>
    </row>
    <row r="4157" customFormat="false" ht="15" hidden="false" customHeight="false" outlineLevel="0" collapsed="false">
      <c r="A4157" s="4" t="n">
        <v>43096</v>
      </c>
      <c r="B4157" s="5" t="n">
        <v>2017</v>
      </c>
      <c r="C4157" s="5" t="n">
        <v>12</v>
      </c>
      <c r="D4157" s="6" t="str">
        <f aca="false">IF(MONTH(A4157)&gt;=4,"FY "&amp;YEAR(A4157)&amp;"-"&amp;RIGHT(YEAR(A4157)+1,2),"FY "&amp;(YEAR(A4157)-1)&amp;"-"&amp;RIGHT(YEAR(A4157),2))</f>
        <v>FY 2017-18</v>
      </c>
      <c r="E4157" s="5" t="s">
        <v>13</v>
      </c>
      <c r="F4157" s="7" t="n">
        <v>3605.63</v>
      </c>
      <c r="G4157" s="7" t="n">
        <v>2351.22</v>
      </c>
      <c r="H4157" s="7" t="n">
        <v>1254.41</v>
      </c>
      <c r="I4157" s="7" t="n">
        <v>195.84</v>
      </c>
      <c r="J4157" s="8" t="n">
        <v>64.0538</v>
      </c>
    </row>
    <row r="4158" customFormat="false" ht="15" hidden="false" customHeight="false" outlineLevel="0" collapsed="false">
      <c r="A4158" s="4" t="n">
        <v>43097</v>
      </c>
      <c r="B4158" s="5" t="n">
        <v>2017</v>
      </c>
      <c r="C4158" s="5" t="n">
        <v>12</v>
      </c>
      <c r="D4158" s="6" t="str">
        <f aca="false">IF(MONTH(A4158)&gt;=4,"FY "&amp;YEAR(A4158)&amp;"-"&amp;RIGHT(YEAR(A4158)+1,2),"FY "&amp;(YEAR(A4158)-1)&amp;"-"&amp;RIGHT(YEAR(A4158),2))</f>
        <v>FY 2017-18</v>
      </c>
      <c r="E4158" s="5" t="s">
        <v>13</v>
      </c>
      <c r="F4158" s="7" t="n">
        <v>2951.59</v>
      </c>
      <c r="G4158" s="7" t="n">
        <v>2513.07</v>
      </c>
      <c r="H4158" s="7" t="n">
        <v>438.52</v>
      </c>
      <c r="I4158" s="7" t="n">
        <v>68.35</v>
      </c>
      <c r="J4158" s="8" t="n">
        <v>64.1577</v>
      </c>
    </row>
    <row r="4159" customFormat="false" ht="15" hidden="false" customHeight="false" outlineLevel="0" collapsed="false">
      <c r="A4159" s="4" t="n">
        <v>43098</v>
      </c>
      <c r="B4159" s="5" t="n">
        <v>2017</v>
      </c>
      <c r="C4159" s="5" t="n">
        <v>12</v>
      </c>
      <c r="D4159" s="6" t="str">
        <f aca="false">IF(MONTH(A4159)&gt;=4,"FY "&amp;YEAR(A4159)&amp;"-"&amp;RIGHT(YEAR(A4159)+1,2),"FY "&amp;(YEAR(A4159)-1)&amp;"-"&amp;RIGHT(YEAR(A4159),2))</f>
        <v>FY 2017-18</v>
      </c>
      <c r="E4159" s="5" t="s">
        <v>13</v>
      </c>
      <c r="F4159" s="7" t="n">
        <v>5527.12</v>
      </c>
      <c r="G4159" s="7" t="n">
        <v>4666.78</v>
      </c>
      <c r="H4159" s="7" t="n">
        <v>860.34</v>
      </c>
      <c r="I4159" s="7" t="n">
        <v>134.07</v>
      </c>
      <c r="J4159" s="8" t="n">
        <v>64.1716</v>
      </c>
    </row>
    <row r="4160" customFormat="false" ht="15" hidden="false" customHeight="false" outlineLevel="0" collapsed="false">
      <c r="A4160" s="4" t="n">
        <v>43101</v>
      </c>
      <c r="B4160" s="5" t="n">
        <v>2018</v>
      </c>
      <c r="C4160" s="5" t="n">
        <v>1</v>
      </c>
      <c r="D4160" s="6" t="str">
        <f aca="false">IF(MONTH(A4160)&gt;=4,"FY "&amp;YEAR(A4160)&amp;"-"&amp;RIGHT(YEAR(A4160)+1,2),"FY "&amp;(YEAR(A4160)-1)&amp;"-"&amp;RIGHT(YEAR(A4160),2))</f>
        <v>FY 2017-18</v>
      </c>
      <c r="E4160" s="5" t="s">
        <v>13</v>
      </c>
      <c r="F4160" s="7" t="n">
        <v>3672.35</v>
      </c>
      <c r="G4160" s="7" t="n">
        <v>3139.49</v>
      </c>
      <c r="H4160" s="7" t="n">
        <v>532.86</v>
      </c>
      <c r="I4160" s="7" t="n">
        <v>83.35</v>
      </c>
      <c r="J4160" s="8" t="n">
        <v>63.9273</v>
      </c>
    </row>
    <row r="4161" customFormat="false" ht="15" hidden="false" customHeight="false" outlineLevel="0" collapsed="false">
      <c r="A4161" s="4" t="n">
        <v>43102</v>
      </c>
      <c r="B4161" s="5" t="n">
        <v>2018</v>
      </c>
      <c r="C4161" s="5" t="n">
        <v>1</v>
      </c>
      <c r="D4161" s="6" t="str">
        <f aca="false">IF(MONTH(A4161)&gt;=4,"FY "&amp;YEAR(A4161)&amp;"-"&amp;RIGHT(YEAR(A4161)+1,2),"FY "&amp;(YEAR(A4161)-1)&amp;"-"&amp;RIGHT(YEAR(A4161),2))</f>
        <v>FY 2017-18</v>
      </c>
      <c r="E4161" s="5" t="s">
        <v>13</v>
      </c>
      <c r="F4161" s="7" t="n">
        <v>832.38</v>
      </c>
      <c r="G4161" s="7" t="n">
        <v>843.68</v>
      </c>
      <c r="H4161" s="7" t="n">
        <v>-11.3</v>
      </c>
      <c r="I4161" s="7" t="n">
        <v>-1.77</v>
      </c>
      <c r="J4161" s="8" t="n">
        <v>63.6697</v>
      </c>
    </row>
    <row r="4162" customFormat="false" ht="15" hidden="false" customHeight="false" outlineLevel="0" collapsed="false">
      <c r="A4162" s="4" t="n">
        <v>43103</v>
      </c>
      <c r="B4162" s="5" t="n">
        <v>2018</v>
      </c>
      <c r="C4162" s="5" t="n">
        <v>1</v>
      </c>
      <c r="D4162" s="6" t="str">
        <f aca="false">IF(MONTH(A4162)&gt;=4,"FY "&amp;YEAR(A4162)&amp;"-"&amp;RIGHT(YEAR(A4162)+1,2),"FY "&amp;(YEAR(A4162)-1)&amp;"-"&amp;RIGHT(YEAR(A4162),2))</f>
        <v>FY 2017-18</v>
      </c>
      <c r="E4162" s="5" t="s">
        <v>13</v>
      </c>
      <c r="F4162" s="7" t="n">
        <v>3166.29</v>
      </c>
      <c r="G4162" s="7" t="n">
        <v>2546.92</v>
      </c>
      <c r="H4162" s="7" t="n">
        <v>619.37</v>
      </c>
      <c r="I4162" s="7" t="n">
        <v>97.28</v>
      </c>
      <c r="J4162" s="8" t="n">
        <v>63.6728</v>
      </c>
    </row>
    <row r="4163" customFormat="false" ht="15" hidden="false" customHeight="false" outlineLevel="0" collapsed="false">
      <c r="A4163" s="4" t="n">
        <v>43104</v>
      </c>
      <c r="B4163" s="5" t="n">
        <v>2018</v>
      </c>
      <c r="C4163" s="5" t="n">
        <v>1</v>
      </c>
      <c r="D4163" s="6" t="str">
        <f aca="false">IF(MONTH(A4163)&gt;=4,"FY "&amp;YEAR(A4163)&amp;"-"&amp;RIGHT(YEAR(A4163)+1,2),"FY "&amp;(YEAR(A4163)-1)&amp;"-"&amp;RIGHT(YEAR(A4163),2))</f>
        <v>FY 2017-18</v>
      </c>
      <c r="E4163" s="5" t="s">
        <v>13</v>
      </c>
      <c r="F4163" s="7" t="n">
        <v>4544.07</v>
      </c>
      <c r="G4163" s="7" t="n">
        <v>4430.91</v>
      </c>
      <c r="H4163" s="7" t="n">
        <v>113.16</v>
      </c>
      <c r="I4163" s="7" t="n">
        <v>17.83</v>
      </c>
      <c r="J4163" s="8" t="n">
        <v>63.4833</v>
      </c>
    </row>
    <row r="4164" customFormat="false" ht="15" hidden="false" customHeight="false" outlineLevel="0" collapsed="false">
      <c r="A4164" s="4" t="n">
        <v>43105</v>
      </c>
      <c r="B4164" s="5" t="n">
        <v>2018</v>
      </c>
      <c r="C4164" s="5" t="n">
        <v>1</v>
      </c>
      <c r="D4164" s="6" t="str">
        <f aca="false">IF(MONTH(A4164)&gt;=4,"FY "&amp;YEAR(A4164)&amp;"-"&amp;RIGHT(YEAR(A4164)+1,2),"FY "&amp;(YEAR(A4164)-1)&amp;"-"&amp;RIGHT(YEAR(A4164),2))</f>
        <v>FY 2017-18</v>
      </c>
      <c r="E4164" s="5" t="s">
        <v>13</v>
      </c>
      <c r="F4164" s="7" t="n">
        <v>4677.83</v>
      </c>
      <c r="G4164" s="7" t="n">
        <v>4313.65</v>
      </c>
      <c r="H4164" s="7" t="n">
        <v>364.18</v>
      </c>
      <c r="I4164" s="7" t="n">
        <v>57.45</v>
      </c>
      <c r="J4164" s="8" t="n">
        <v>63.3914</v>
      </c>
    </row>
    <row r="4165" customFormat="false" ht="15" hidden="false" customHeight="false" outlineLevel="0" collapsed="false">
      <c r="A4165" s="4" t="n">
        <v>43108</v>
      </c>
      <c r="B4165" s="5" t="n">
        <v>2018</v>
      </c>
      <c r="C4165" s="5" t="n">
        <v>1</v>
      </c>
      <c r="D4165" s="6" t="str">
        <f aca="false">IF(MONTH(A4165)&gt;=4,"FY "&amp;YEAR(A4165)&amp;"-"&amp;RIGHT(YEAR(A4165)+1,2),"FY "&amp;(YEAR(A4165)-1)&amp;"-"&amp;RIGHT(YEAR(A4165),2))</f>
        <v>FY 2017-18</v>
      </c>
      <c r="E4165" s="5" t="s">
        <v>13</v>
      </c>
      <c r="F4165" s="7" t="n">
        <v>5854.69</v>
      </c>
      <c r="G4165" s="7" t="n">
        <v>4962.35</v>
      </c>
      <c r="H4165" s="7" t="n">
        <v>892.34</v>
      </c>
      <c r="I4165" s="7" t="n">
        <v>140.78</v>
      </c>
      <c r="J4165" s="8" t="n">
        <v>63.3823</v>
      </c>
    </row>
    <row r="4166" customFormat="false" ht="15" hidden="false" customHeight="false" outlineLevel="0" collapsed="false">
      <c r="A4166" s="4" t="n">
        <v>43109</v>
      </c>
      <c r="B4166" s="5" t="n">
        <v>2018</v>
      </c>
      <c r="C4166" s="5" t="n">
        <v>1</v>
      </c>
      <c r="D4166" s="6" t="str">
        <f aca="false">IF(MONTH(A4166)&gt;=4,"FY "&amp;YEAR(A4166)&amp;"-"&amp;RIGHT(YEAR(A4166)+1,2),"FY "&amp;(YEAR(A4166)-1)&amp;"-"&amp;RIGHT(YEAR(A4166),2))</f>
        <v>FY 2017-18</v>
      </c>
      <c r="E4166" s="5" t="s">
        <v>13</v>
      </c>
      <c r="F4166" s="7" t="n">
        <v>5662.53</v>
      </c>
      <c r="G4166" s="7" t="n">
        <v>5064.02</v>
      </c>
      <c r="H4166" s="7" t="n">
        <v>598.51</v>
      </c>
      <c r="I4166" s="7" t="n">
        <v>94.48</v>
      </c>
      <c r="J4166" s="8" t="n">
        <v>63.3482</v>
      </c>
    </row>
    <row r="4167" customFormat="false" ht="15" hidden="false" customHeight="false" outlineLevel="0" collapsed="false">
      <c r="A4167" s="4" t="n">
        <v>43110</v>
      </c>
      <c r="B4167" s="5" t="n">
        <v>2018</v>
      </c>
      <c r="C4167" s="5" t="n">
        <v>1</v>
      </c>
      <c r="D4167" s="6" t="str">
        <f aca="false">IF(MONTH(A4167)&gt;=4,"FY "&amp;YEAR(A4167)&amp;"-"&amp;RIGHT(YEAR(A4167)+1,2),"FY "&amp;(YEAR(A4167)-1)&amp;"-"&amp;RIGHT(YEAR(A4167),2))</f>
        <v>FY 2017-18</v>
      </c>
      <c r="E4167" s="5" t="s">
        <v>13</v>
      </c>
      <c r="F4167" s="7" t="n">
        <v>5028.52</v>
      </c>
      <c r="G4167" s="7" t="n">
        <v>5050.21</v>
      </c>
      <c r="H4167" s="7" t="n">
        <v>-21.69</v>
      </c>
      <c r="I4167" s="7" t="n">
        <v>-3.42</v>
      </c>
      <c r="J4167" s="8" t="n">
        <v>63.469</v>
      </c>
    </row>
    <row r="4168" customFormat="false" ht="15" hidden="false" customHeight="false" outlineLevel="0" collapsed="false">
      <c r="A4168" s="4" t="n">
        <v>43111</v>
      </c>
      <c r="B4168" s="5" t="n">
        <v>2018</v>
      </c>
      <c r="C4168" s="5" t="n">
        <v>1</v>
      </c>
      <c r="D4168" s="6" t="str">
        <f aca="false">IF(MONTH(A4168)&gt;=4,"FY "&amp;YEAR(A4168)&amp;"-"&amp;RIGHT(YEAR(A4168)+1,2),"FY "&amp;(YEAR(A4168)-1)&amp;"-"&amp;RIGHT(YEAR(A4168),2))</f>
        <v>FY 2017-18</v>
      </c>
      <c r="E4168" s="5" t="s">
        <v>13</v>
      </c>
      <c r="F4168" s="7" t="n">
        <v>3825.49</v>
      </c>
      <c r="G4168" s="7" t="n">
        <v>4217.15</v>
      </c>
      <c r="H4168" s="7" t="n">
        <v>-391.66</v>
      </c>
      <c r="I4168" s="7" t="n">
        <v>-61.37</v>
      </c>
      <c r="J4168" s="8" t="n">
        <v>63.8264</v>
      </c>
    </row>
    <row r="4169" customFormat="false" ht="15" hidden="false" customHeight="false" outlineLevel="0" collapsed="false">
      <c r="A4169" s="4" t="n">
        <v>43112</v>
      </c>
      <c r="B4169" s="5" t="n">
        <v>2018</v>
      </c>
      <c r="C4169" s="5" t="n">
        <v>1</v>
      </c>
      <c r="D4169" s="6" t="str">
        <f aca="false">IF(MONTH(A4169)&gt;=4,"FY "&amp;YEAR(A4169)&amp;"-"&amp;RIGHT(YEAR(A4169)+1,2),"FY "&amp;(YEAR(A4169)-1)&amp;"-"&amp;RIGHT(YEAR(A4169),2))</f>
        <v>FY 2017-18</v>
      </c>
      <c r="E4169" s="5" t="s">
        <v>13</v>
      </c>
      <c r="F4169" s="7" t="n">
        <v>5017.58</v>
      </c>
      <c r="G4169" s="7" t="n">
        <v>5541.05</v>
      </c>
      <c r="H4169" s="7" t="n">
        <v>-523.47</v>
      </c>
      <c r="I4169" s="7" t="n">
        <v>-82.13</v>
      </c>
      <c r="J4169" s="8" t="n">
        <v>63.7364</v>
      </c>
    </row>
    <row r="4170" customFormat="false" ht="15" hidden="false" customHeight="false" outlineLevel="0" collapsed="false">
      <c r="A4170" s="4" t="n">
        <v>43115</v>
      </c>
      <c r="B4170" s="5" t="n">
        <v>2018</v>
      </c>
      <c r="C4170" s="5" t="n">
        <v>1</v>
      </c>
      <c r="D4170" s="6" t="str">
        <f aca="false">IF(MONTH(A4170)&gt;=4,"FY "&amp;YEAR(A4170)&amp;"-"&amp;RIGHT(YEAR(A4170)+1,2),"FY "&amp;(YEAR(A4170)-1)&amp;"-"&amp;RIGHT(YEAR(A4170),2))</f>
        <v>FY 2017-18</v>
      </c>
      <c r="E4170" s="5" t="s">
        <v>13</v>
      </c>
      <c r="F4170" s="7" t="n">
        <v>5944.46</v>
      </c>
      <c r="G4170" s="7" t="n">
        <v>5973.57</v>
      </c>
      <c r="H4170" s="7" t="n">
        <v>-29.11</v>
      </c>
      <c r="I4170" s="7" t="n">
        <v>-4.58</v>
      </c>
      <c r="J4170" s="8" t="n">
        <v>63.5263</v>
      </c>
    </row>
    <row r="4171" customFormat="false" ht="15" hidden="false" customHeight="false" outlineLevel="0" collapsed="false">
      <c r="A4171" s="4" t="n">
        <v>43116</v>
      </c>
      <c r="B4171" s="5" t="n">
        <v>2018</v>
      </c>
      <c r="C4171" s="5" t="n">
        <v>1</v>
      </c>
      <c r="D4171" s="6" t="str">
        <f aca="false">IF(MONTH(A4171)&gt;=4,"FY "&amp;YEAR(A4171)&amp;"-"&amp;RIGHT(YEAR(A4171)+1,2),"FY "&amp;(YEAR(A4171)-1)&amp;"-"&amp;RIGHT(YEAR(A4171),2))</f>
        <v>FY 2017-18</v>
      </c>
      <c r="E4171" s="5" t="s">
        <v>13</v>
      </c>
      <c r="F4171" s="7" t="n">
        <v>5152.89</v>
      </c>
      <c r="G4171" s="7" t="n">
        <v>5000.15</v>
      </c>
      <c r="H4171" s="7" t="n">
        <v>152.74</v>
      </c>
      <c r="I4171" s="7" t="n">
        <v>24.09</v>
      </c>
      <c r="J4171" s="8" t="n">
        <v>63.4125</v>
      </c>
    </row>
    <row r="4172" customFormat="false" ht="15" hidden="false" customHeight="false" outlineLevel="0" collapsed="false">
      <c r="A4172" s="4" t="n">
        <v>43117</v>
      </c>
      <c r="B4172" s="5" t="n">
        <v>2018</v>
      </c>
      <c r="C4172" s="5" t="n">
        <v>1</v>
      </c>
      <c r="D4172" s="6" t="str">
        <f aca="false">IF(MONTH(A4172)&gt;=4,"FY "&amp;YEAR(A4172)&amp;"-"&amp;RIGHT(YEAR(A4172)+1,2),"FY "&amp;(YEAR(A4172)-1)&amp;"-"&amp;RIGHT(YEAR(A4172),2))</f>
        <v>FY 2017-18</v>
      </c>
      <c r="E4172" s="5" t="s">
        <v>13</v>
      </c>
      <c r="F4172" s="7" t="n">
        <v>8266.56</v>
      </c>
      <c r="G4172" s="7" t="n">
        <v>7520.86</v>
      </c>
      <c r="H4172" s="7" t="n">
        <v>745.7</v>
      </c>
      <c r="I4172" s="7" t="n">
        <v>116.95</v>
      </c>
      <c r="J4172" s="8" t="n">
        <v>63.7602</v>
      </c>
    </row>
    <row r="4173" customFormat="false" ht="15" hidden="false" customHeight="false" outlineLevel="0" collapsed="false">
      <c r="A4173" s="4" t="n">
        <v>43118</v>
      </c>
      <c r="B4173" s="5" t="n">
        <v>2018</v>
      </c>
      <c r="C4173" s="5" t="n">
        <v>1</v>
      </c>
      <c r="D4173" s="6" t="str">
        <f aca="false">IF(MONTH(A4173)&gt;=4,"FY "&amp;YEAR(A4173)&amp;"-"&amp;RIGHT(YEAR(A4173)+1,2),"FY "&amp;(YEAR(A4173)-1)&amp;"-"&amp;RIGHT(YEAR(A4173),2))</f>
        <v>FY 2017-18</v>
      </c>
      <c r="E4173" s="5" t="s">
        <v>13</v>
      </c>
      <c r="F4173" s="7" t="n">
        <v>7934.7</v>
      </c>
      <c r="G4173" s="7" t="n">
        <v>7125.75</v>
      </c>
      <c r="H4173" s="7" t="n">
        <v>808.95</v>
      </c>
      <c r="I4173" s="7" t="n">
        <v>126.44</v>
      </c>
      <c r="J4173" s="8" t="n">
        <v>63.9797</v>
      </c>
    </row>
    <row r="4174" customFormat="false" ht="15" hidden="false" customHeight="false" outlineLevel="0" collapsed="false">
      <c r="A4174" s="4" t="n">
        <v>43119</v>
      </c>
      <c r="B4174" s="5" t="n">
        <v>2018</v>
      </c>
      <c r="C4174" s="5" t="n">
        <v>1</v>
      </c>
      <c r="D4174" s="6" t="str">
        <f aca="false">IF(MONTH(A4174)&gt;=4,"FY "&amp;YEAR(A4174)&amp;"-"&amp;RIGHT(YEAR(A4174)+1,2),"FY "&amp;(YEAR(A4174)-1)&amp;"-"&amp;RIGHT(YEAR(A4174),2))</f>
        <v>FY 2017-18</v>
      </c>
      <c r="E4174" s="5" t="s">
        <v>13</v>
      </c>
      <c r="F4174" s="7" t="n">
        <v>9015.8</v>
      </c>
      <c r="G4174" s="7" t="n">
        <v>7097.88</v>
      </c>
      <c r="H4174" s="7" t="n">
        <v>1917.92</v>
      </c>
      <c r="I4174" s="7" t="n">
        <v>300.4</v>
      </c>
      <c r="J4174" s="8" t="n">
        <v>63.8431</v>
      </c>
    </row>
    <row r="4175" customFormat="false" ht="15" hidden="false" customHeight="false" outlineLevel="0" collapsed="false">
      <c r="A4175" s="4" t="n">
        <v>43122</v>
      </c>
      <c r="B4175" s="5" t="n">
        <v>2018</v>
      </c>
      <c r="C4175" s="5" t="n">
        <v>1</v>
      </c>
      <c r="D4175" s="6" t="str">
        <f aca="false">IF(MONTH(A4175)&gt;=4,"FY "&amp;YEAR(A4175)&amp;"-"&amp;RIGHT(YEAR(A4175)+1,2),"FY "&amp;(YEAR(A4175)-1)&amp;"-"&amp;RIGHT(YEAR(A4175),2))</f>
        <v>FY 2017-18</v>
      </c>
      <c r="E4175" s="5" t="s">
        <v>13</v>
      </c>
      <c r="F4175" s="7" t="n">
        <v>6214.9</v>
      </c>
      <c r="G4175" s="7" t="n">
        <v>5127.06</v>
      </c>
      <c r="H4175" s="7" t="n">
        <v>1087.84</v>
      </c>
      <c r="I4175" s="7" t="n">
        <v>170.73</v>
      </c>
      <c r="J4175" s="8" t="n">
        <v>63.7183</v>
      </c>
    </row>
    <row r="4176" customFormat="false" ht="15" hidden="false" customHeight="false" outlineLevel="0" collapsed="false">
      <c r="A4176" s="4" t="n">
        <v>43123</v>
      </c>
      <c r="B4176" s="5" t="n">
        <v>2018</v>
      </c>
      <c r="C4176" s="5" t="n">
        <v>1</v>
      </c>
      <c r="D4176" s="6" t="str">
        <f aca="false">IF(MONTH(A4176)&gt;=4,"FY "&amp;YEAR(A4176)&amp;"-"&amp;RIGHT(YEAR(A4176)+1,2),"FY "&amp;(YEAR(A4176)-1)&amp;"-"&amp;RIGHT(YEAR(A4176),2))</f>
        <v>FY 2017-18</v>
      </c>
      <c r="E4176" s="5" t="s">
        <v>13</v>
      </c>
      <c r="F4176" s="7" t="n">
        <v>6986.64</v>
      </c>
      <c r="G4176" s="7" t="n">
        <v>5442.82</v>
      </c>
      <c r="H4176" s="7" t="n">
        <v>1543.82</v>
      </c>
      <c r="I4176" s="7" t="n">
        <v>241.64</v>
      </c>
      <c r="J4176" s="8" t="n">
        <v>63.8895</v>
      </c>
    </row>
    <row r="4177" customFormat="false" ht="15" hidden="false" customHeight="false" outlineLevel="0" collapsed="false">
      <c r="A4177" s="4" t="n">
        <v>43124</v>
      </c>
      <c r="B4177" s="5" t="n">
        <v>2018</v>
      </c>
      <c r="C4177" s="5" t="n">
        <v>1</v>
      </c>
      <c r="D4177" s="6" t="str">
        <f aca="false">IF(MONTH(A4177)&gt;=4,"FY "&amp;YEAR(A4177)&amp;"-"&amp;RIGHT(YEAR(A4177)+1,2),"FY "&amp;(YEAR(A4177)-1)&amp;"-"&amp;RIGHT(YEAR(A4177),2))</f>
        <v>FY 2017-18</v>
      </c>
      <c r="E4177" s="5" t="s">
        <v>13</v>
      </c>
      <c r="F4177" s="7" t="n">
        <v>8416.66</v>
      </c>
      <c r="G4177" s="7" t="n">
        <v>5935.2</v>
      </c>
      <c r="H4177" s="7" t="n">
        <v>2481.46</v>
      </c>
      <c r="I4177" s="7" t="n">
        <v>389.11</v>
      </c>
      <c r="J4177" s="8" t="n">
        <v>63.7722</v>
      </c>
    </row>
    <row r="4178" customFormat="false" ht="15" hidden="false" customHeight="false" outlineLevel="0" collapsed="false">
      <c r="A4178" s="4" t="n">
        <v>43125</v>
      </c>
      <c r="B4178" s="5" t="n">
        <v>2018</v>
      </c>
      <c r="C4178" s="5" t="n">
        <v>1</v>
      </c>
      <c r="D4178" s="6" t="str">
        <f aca="false">IF(MONTH(A4178)&gt;=4,"FY "&amp;YEAR(A4178)&amp;"-"&amp;RIGHT(YEAR(A4178)+1,2),"FY "&amp;(YEAR(A4178)-1)&amp;"-"&amp;RIGHT(YEAR(A4178),2))</f>
        <v>FY 2017-18</v>
      </c>
      <c r="E4178" s="5" t="s">
        <v>13</v>
      </c>
      <c r="F4178" s="7" t="n">
        <v>7920.18</v>
      </c>
      <c r="G4178" s="7" t="n">
        <v>7042.56</v>
      </c>
      <c r="H4178" s="7" t="n">
        <v>877.62</v>
      </c>
      <c r="I4178" s="7" t="n">
        <v>137.9</v>
      </c>
      <c r="J4178" s="8" t="n">
        <v>63.6439</v>
      </c>
    </row>
    <row r="4179" customFormat="false" ht="15" hidden="false" customHeight="false" outlineLevel="0" collapsed="false">
      <c r="A4179" s="4" t="n">
        <v>43129</v>
      </c>
      <c r="B4179" s="5" t="n">
        <v>2018</v>
      </c>
      <c r="C4179" s="5" t="n">
        <v>1</v>
      </c>
      <c r="D4179" s="6" t="str">
        <f aca="false">IF(MONTH(A4179)&gt;=4,"FY "&amp;YEAR(A4179)&amp;"-"&amp;RIGHT(YEAR(A4179)+1,2),"FY "&amp;(YEAR(A4179)-1)&amp;"-"&amp;RIGHT(YEAR(A4179),2))</f>
        <v>FY 2017-18</v>
      </c>
      <c r="E4179" s="5" t="s">
        <v>13</v>
      </c>
      <c r="F4179" s="7" t="n">
        <v>9217.57</v>
      </c>
      <c r="G4179" s="7" t="n">
        <v>7871.36</v>
      </c>
      <c r="H4179" s="7" t="n">
        <v>1346.21</v>
      </c>
      <c r="I4179" s="7" t="n">
        <v>212.02</v>
      </c>
      <c r="J4179" s="8" t="n">
        <v>63.4983</v>
      </c>
    </row>
    <row r="4180" customFormat="false" ht="15" hidden="false" customHeight="false" outlineLevel="0" collapsed="false">
      <c r="A4180" s="4" t="n">
        <v>43130</v>
      </c>
      <c r="B4180" s="5" t="n">
        <v>2018</v>
      </c>
      <c r="C4180" s="5" t="n">
        <v>1</v>
      </c>
      <c r="D4180" s="6" t="str">
        <f aca="false">IF(MONTH(A4180)&gt;=4,"FY "&amp;YEAR(A4180)&amp;"-"&amp;RIGHT(YEAR(A4180)+1,2),"FY "&amp;(YEAR(A4180)-1)&amp;"-"&amp;RIGHT(YEAR(A4180),2))</f>
        <v>FY 2017-18</v>
      </c>
      <c r="E4180" s="5" t="s">
        <v>13</v>
      </c>
      <c r="F4180" s="7" t="n">
        <v>8805.37</v>
      </c>
      <c r="G4180" s="7" t="n">
        <v>8161.52</v>
      </c>
      <c r="H4180" s="7" t="n">
        <v>643.85</v>
      </c>
      <c r="I4180" s="7" t="n">
        <v>101.32</v>
      </c>
      <c r="J4180" s="8" t="n">
        <v>63.547</v>
      </c>
    </row>
    <row r="4181" customFormat="false" ht="15" hidden="false" customHeight="false" outlineLevel="0" collapsed="false">
      <c r="A4181" s="4" t="n">
        <v>43131</v>
      </c>
      <c r="B4181" s="5" t="n">
        <v>2018</v>
      </c>
      <c r="C4181" s="5" t="n">
        <v>1</v>
      </c>
      <c r="D4181" s="6" t="str">
        <f aca="false">IF(MONTH(A4181)&gt;=4,"FY "&amp;YEAR(A4181)&amp;"-"&amp;RIGHT(YEAR(A4181)+1,2),"FY "&amp;(YEAR(A4181)-1)&amp;"-"&amp;RIGHT(YEAR(A4181),2))</f>
        <v>FY 2017-18</v>
      </c>
      <c r="E4181" s="5" t="s">
        <v>13</v>
      </c>
      <c r="F4181" s="7" t="n">
        <v>6193.86</v>
      </c>
      <c r="G4181" s="7" t="n">
        <v>6161.7</v>
      </c>
      <c r="H4181" s="7" t="n">
        <v>32.16</v>
      </c>
      <c r="I4181" s="7" t="n">
        <v>5.05</v>
      </c>
      <c r="J4181" s="8" t="n">
        <v>63.7534</v>
      </c>
    </row>
    <row r="4182" customFormat="false" ht="15" hidden="false" customHeight="false" outlineLevel="0" collapsed="false">
      <c r="A4182" s="4" t="n">
        <v>43132</v>
      </c>
      <c r="B4182" s="5" t="n">
        <v>2018</v>
      </c>
      <c r="C4182" s="5" t="n">
        <v>2</v>
      </c>
      <c r="D4182" s="6" t="str">
        <f aca="false">IF(MONTH(A4182)&gt;=4,"FY "&amp;YEAR(A4182)&amp;"-"&amp;RIGHT(YEAR(A4182)+1,2),"FY "&amp;(YEAR(A4182)-1)&amp;"-"&amp;RIGHT(YEAR(A4182),2))</f>
        <v>FY 2017-18</v>
      </c>
      <c r="E4182" s="5" t="s">
        <v>13</v>
      </c>
      <c r="F4182" s="7" t="n">
        <v>7080.1</v>
      </c>
      <c r="G4182" s="7" t="n">
        <v>7344.98</v>
      </c>
      <c r="H4182" s="7" t="n">
        <v>-264.88</v>
      </c>
      <c r="I4182" s="7" t="n">
        <v>-41.59</v>
      </c>
      <c r="J4182" s="8" t="n">
        <v>63.6878</v>
      </c>
    </row>
    <row r="4183" customFormat="false" ht="15" hidden="false" customHeight="false" outlineLevel="0" collapsed="false">
      <c r="A4183" s="4" t="n">
        <v>43133</v>
      </c>
      <c r="B4183" s="5" t="n">
        <v>2018</v>
      </c>
      <c r="C4183" s="5" t="n">
        <v>2</v>
      </c>
      <c r="D4183" s="6" t="str">
        <f aca="false">IF(MONTH(A4183)&gt;=4,"FY "&amp;YEAR(A4183)&amp;"-"&amp;RIGHT(YEAR(A4183)+1,2),"FY "&amp;(YEAR(A4183)-1)&amp;"-"&amp;RIGHT(YEAR(A4183),2))</f>
        <v>FY 2017-18</v>
      </c>
      <c r="E4183" s="5" t="s">
        <v>13</v>
      </c>
      <c r="F4183" s="7" t="n">
        <v>7721.2</v>
      </c>
      <c r="G4183" s="7" t="n">
        <v>6555.36</v>
      </c>
      <c r="H4183" s="7" t="n">
        <v>1165.84</v>
      </c>
      <c r="I4183" s="7" t="n">
        <v>183.28</v>
      </c>
      <c r="J4183" s="8" t="n">
        <v>63.6113</v>
      </c>
    </row>
    <row r="4184" customFormat="false" ht="15" hidden="false" customHeight="false" outlineLevel="0" collapsed="false">
      <c r="A4184" s="4" t="n">
        <v>43136</v>
      </c>
      <c r="B4184" s="5" t="n">
        <v>2018</v>
      </c>
      <c r="C4184" s="5" t="n">
        <v>2</v>
      </c>
      <c r="D4184" s="6" t="str">
        <f aca="false">IF(MONTH(A4184)&gt;=4,"FY "&amp;YEAR(A4184)&amp;"-"&amp;RIGHT(YEAR(A4184)+1,2),"FY "&amp;(YEAR(A4184)-1)&amp;"-"&amp;RIGHT(YEAR(A4184),2))</f>
        <v>FY 2017-18</v>
      </c>
      <c r="E4184" s="5" t="s">
        <v>13</v>
      </c>
      <c r="F4184" s="7" t="n">
        <v>8286.24</v>
      </c>
      <c r="G4184" s="7" t="n">
        <v>6996.34</v>
      </c>
      <c r="H4184" s="7" t="n">
        <v>1289.9</v>
      </c>
      <c r="I4184" s="7" t="n">
        <v>201.3</v>
      </c>
      <c r="J4184" s="8" t="n">
        <v>64.0781</v>
      </c>
    </row>
    <row r="4185" customFormat="false" ht="15" hidden="false" customHeight="false" outlineLevel="0" collapsed="false">
      <c r="A4185" s="4" t="n">
        <v>43137</v>
      </c>
      <c r="B4185" s="5" t="n">
        <v>2018</v>
      </c>
      <c r="C4185" s="5" t="n">
        <v>2</v>
      </c>
      <c r="D4185" s="6" t="str">
        <f aca="false">IF(MONTH(A4185)&gt;=4,"FY "&amp;YEAR(A4185)&amp;"-"&amp;RIGHT(YEAR(A4185)+1,2),"FY "&amp;(YEAR(A4185)-1)&amp;"-"&amp;RIGHT(YEAR(A4185),2))</f>
        <v>FY 2017-18</v>
      </c>
      <c r="E4185" s="5" t="s">
        <v>13</v>
      </c>
      <c r="F4185" s="7" t="n">
        <v>6031.51</v>
      </c>
      <c r="G4185" s="7" t="n">
        <v>7114.94</v>
      </c>
      <c r="H4185" s="7" t="n">
        <v>-1083.43</v>
      </c>
      <c r="I4185" s="7" t="n">
        <v>-169.2</v>
      </c>
      <c r="J4185" s="8" t="n">
        <v>64.0295</v>
      </c>
    </row>
    <row r="4186" customFormat="false" ht="15" hidden="false" customHeight="false" outlineLevel="0" collapsed="false">
      <c r="A4186" s="4" t="n">
        <v>43138</v>
      </c>
      <c r="B4186" s="5" t="n">
        <v>2018</v>
      </c>
      <c r="C4186" s="5" t="n">
        <v>2</v>
      </c>
      <c r="D4186" s="6" t="str">
        <f aca="false">IF(MONTH(A4186)&gt;=4,"FY "&amp;YEAR(A4186)&amp;"-"&amp;RIGHT(YEAR(A4186)+1,2),"FY "&amp;(YEAR(A4186)-1)&amp;"-"&amp;RIGHT(YEAR(A4186),2))</f>
        <v>FY 2017-18</v>
      </c>
      <c r="E4186" s="5" t="s">
        <v>13</v>
      </c>
      <c r="F4186" s="7" t="n">
        <v>6511.16</v>
      </c>
      <c r="G4186" s="7" t="n">
        <v>8229.49</v>
      </c>
      <c r="H4186" s="7" t="n">
        <v>-1718.33</v>
      </c>
      <c r="I4186" s="7" t="n">
        <v>-267.36</v>
      </c>
      <c r="J4186" s="8" t="n">
        <v>64.2723</v>
      </c>
    </row>
    <row r="4187" customFormat="false" ht="15" hidden="false" customHeight="false" outlineLevel="0" collapsed="false">
      <c r="A4187" s="4" t="n">
        <v>43139</v>
      </c>
      <c r="B4187" s="5" t="n">
        <v>2018</v>
      </c>
      <c r="C4187" s="5" t="n">
        <v>2</v>
      </c>
      <c r="D4187" s="6" t="str">
        <f aca="false">IF(MONTH(A4187)&gt;=4,"FY "&amp;YEAR(A4187)&amp;"-"&amp;RIGHT(YEAR(A4187)+1,2),"FY "&amp;(YEAR(A4187)-1)&amp;"-"&amp;RIGHT(YEAR(A4187),2))</f>
        <v>FY 2017-18</v>
      </c>
      <c r="E4187" s="5" t="s">
        <v>13</v>
      </c>
      <c r="F4187" s="7" t="n">
        <v>5897.78</v>
      </c>
      <c r="G4187" s="7" t="n">
        <v>6898.87</v>
      </c>
      <c r="H4187" s="7" t="n">
        <v>-1001.09</v>
      </c>
      <c r="I4187" s="7" t="n">
        <v>-156.09</v>
      </c>
      <c r="J4187" s="8" t="n">
        <v>64.1377</v>
      </c>
    </row>
    <row r="4188" customFormat="false" ht="15" hidden="false" customHeight="false" outlineLevel="0" collapsed="false">
      <c r="A4188" s="4" t="n">
        <v>43140</v>
      </c>
      <c r="B4188" s="5" t="n">
        <v>2018</v>
      </c>
      <c r="C4188" s="5" t="n">
        <v>2</v>
      </c>
      <c r="D4188" s="6" t="str">
        <f aca="false">IF(MONTH(A4188)&gt;=4,"FY "&amp;YEAR(A4188)&amp;"-"&amp;RIGHT(YEAR(A4188)+1,2),"FY "&amp;(YEAR(A4188)-1)&amp;"-"&amp;RIGHT(YEAR(A4188),2))</f>
        <v>FY 2017-18</v>
      </c>
      <c r="E4188" s="5" t="s">
        <v>13</v>
      </c>
      <c r="F4188" s="7" t="n">
        <v>4459.97</v>
      </c>
      <c r="G4188" s="7" t="n">
        <v>6685.68</v>
      </c>
      <c r="H4188" s="7" t="n">
        <v>-2225.71</v>
      </c>
      <c r="I4188" s="7" t="n">
        <v>-346.89</v>
      </c>
      <c r="J4188" s="8" t="n">
        <v>64.1616</v>
      </c>
    </row>
    <row r="4189" customFormat="false" ht="15" hidden="false" customHeight="false" outlineLevel="0" collapsed="false">
      <c r="A4189" s="4" t="n">
        <v>43143</v>
      </c>
      <c r="B4189" s="5" t="n">
        <v>2018</v>
      </c>
      <c r="C4189" s="5" t="n">
        <v>2</v>
      </c>
      <c r="D4189" s="6" t="str">
        <f aca="false">IF(MONTH(A4189)&gt;=4,"FY "&amp;YEAR(A4189)&amp;"-"&amp;RIGHT(YEAR(A4189)+1,2),"FY "&amp;(YEAR(A4189)-1)&amp;"-"&amp;RIGHT(YEAR(A4189),2))</f>
        <v>FY 2017-18</v>
      </c>
      <c r="E4189" s="5" t="s">
        <v>13</v>
      </c>
      <c r="F4189" s="7" t="n">
        <v>3646.82</v>
      </c>
      <c r="G4189" s="7" t="n">
        <v>5040.52</v>
      </c>
      <c r="H4189" s="7" t="n">
        <v>-1393.7</v>
      </c>
      <c r="I4189" s="7" t="n">
        <v>-216.52</v>
      </c>
      <c r="J4189" s="8" t="n">
        <v>64.3686</v>
      </c>
    </row>
    <row r="4190" customFormat="false" ht="15" hidden="false" customHeight="false" outlineLevel="0" collapsed="false">
      <c r="A4190" s="4" t="n">
        <v>43145</v>
      </c>
      <c r="B4190" s="5" t="n">
        <v>2018</v>
      </c>
      <c r="C4190" s="5" t="n">
        <v>2</v>
      </c>
      <c r="D4190" s="6" t="str">
        <f aca="false">IF(MONTH(A4190)&gt;=4,"FY "&amp;YEAR(A4190)&amp;"-"&amp;RIGHT(YEAR(A4190)+1,2),"FY "&amp;(YEAR(A4190)-1)&amp;"-"&amp;RIGHT(YEAR(A4190),2))</f>
        <v>FY 2017-18</v>
      </c>
      <c r="E4190" s="5" t="s">
        <v>13</v>
      </c>
      <c r="F4190" s="7" t="n">
        <v>3968.74</v>
      </c>
      <c r="G4190" s="7" t="n">
        <v>5233.87</v>
      </c>
      <c r="H4190" s="7" t="n">
        <v>-1265.13</v>
      </c>
      <c r="I4190" s="7" t="n">
        <v>-196.8</v>
      </c>
      <c r="J4190" s="8" t="n">
        <v>64.2838</v>
      </c>
    </row>
    <row r="4191" customFormat="false" ht="15" hidden="false" customHeight="false" outlineLevel="0" collapsed="false">
      <c r="A4191" s="4" t="n">
        <v>43146</v>
      </c>
      <c r="B4191" s="5" t="n">
        <v>2018</v>
      </c>
      <c r="C4191" s="5" t="n">
        <v>2</v>
      </c>
      <c r="D4191" s="6" t="str">
        <f aca="false">IF(MONTH(A4191)&gt;=4,"FY "&amp;YEAR(A4191)&amp;"-"&amp;RIGHT(YEAR(A4191)+1,2),"FY "&amp;(YEAR(A4191)-1)&amp;"-"&amp;RIGHT(YEAR(A4191),2))</f>
        <v>FY 2017-18</v>
      </c>
      <c r="E4191" s="5" t="s">
        <v>13</v>
      </c>
      <c r="F4191" s="7" t="n">
        <v>6464.31</v>
      </c>
      <c r="G4191" s="7" t="n">
        <v>7063.33</v>
      </c>
      <c r="H4191" s="7" t="n">
        <v>-599.02</v>
      </c>
      <c r="I4191" s="7" t="n">
        <v>-93.42</v>
      </c>
      <c r="J4191" s="8" t="n">
        <v>64.1259</v>
      </c>
    </row>
    <row r="4192" customFormat="false" ht="15" hidden="false" customHeight="false" outlineLevel="0" collapsed="false">
      <c r="A4192" s="4" t="n">
        <v>43147</v>
      </c>
      <c r="B4192" s="5" t="n">
        <v>2018</v>
      </c>
      <c r="C4192" s="5" t="n">
        <v>2</v>
      </c>
      <c r="D4192" s="6" t="str">
        <f aca="false">IF(MONTH(A4192)&gt;=4,"FY "&amp;YEAR(A4192)&amp;"-"&amp;RIGHT(YEAR(A4192)+1,2),"FY "&amp;(YEAR(A4192)-1)&amp;"-"&amp;RIGHT(YEAR(A4192),2))</f>
        <v>FY 2017-18</v>
      </c>
      <c r="E4192" s="5" t="s">
        <v>13</v>
      </c>
      <c r="F4192" s="7" t="n">
        <v>4415.89</v>
      </c>
      <c r="G4192" s="7" t="n">
        <v>4550.42</v>
      </c>
      <c r="H4192" s="7" t="n">
        <v>-134.53</v>
      </c>
      <c r="I4192" s="7" t="n">
        <v>-21.04</v>
      </c>
      <c r="J4192" s="8" t="n">
        <v>63.9222</v>
      </c>
    </row>
    <row r="4193" customFormat="false" ht="15" hidden="false" customHeight="false" outlineLevel="0" collapsed="false">
      <c r="A4193" s="4" t="n">
        <v>43151</v>
      </c>
      <c r="B4193" s="5" t="n">
        <v>2018</v>
      </c>
      <c r="C4193" s="5" t="n">
        <v>2</v>
      </c>
      <c r="D4193" s="6" t="str">
        <f aca="false">IF(MONTH(A4193)&gt;=4,"FY "&amp;YEAR(A4193)&amp;"-"&amp;RIGHT(YEAR(A4193)+1,2),"FY "&amp;(YEAR(A4193)-1)&amp;"-"&amp;RIGHT(YEAR(A4193),2))</f>
        <v>FY 2017-18</v>
      </c>
      <c r="E4193" s="5" t="s">
        <v>13</v>
      </c>
      <c r="F4193" s="7" t="n">
        <v>9846.28</v>
      </c>
      <c r="G4193" s="7" t="n">
        <v>8688.69</v>
      </c>
      <c r="H4193" s="7" t="n">
        <v>1157.59</v>
      </c>
      <c r="I4193" s="7" t="n">
        <v>181.13</v>
      </c>
      <c r="J4193" s="8" t="n">
        <v>63.9097</v>
      </c>
    </row>
    <row r="4194" customFormat="false" ht="15" hidden="false" customHeight="false" outlineLevel="0" collapsed="false">
      <c r="A4194" s="4" t="n">
        <v>43152</v>
      </c>
      <c r="B4194" s="5" t="n">
        <v>2018</v>
      </c>
      <c r="C4194" s="5" t="n">
        <v>2</v>
      </c>
      <c r="D4194" s="6" t="str">
        <f aca="false">IF(MONTH(A4194)&gt;=4,"FY "&amp;YEAR(A4194)&amp;"-"&amp;RIGHT(YEAR(A4194)+1,2),"FY "&amp;(YEAR(A4194)-1)&amp;"-"&amp;RIGHT(YEAR(A4194),2))</f>
        <v>FY 2017-18</v>
      </c>
      <c r="E4194" s="5" t="s">
        <v>13</v>
      </c>
      <c r="F4194" s="7" t="n">
        <v>3077.55</v>
      </c>
      <c r="G4194" s="7" t="n">
        <v>3805.81</v>
      </c>
      <c r="H4194" s="7" t="n">
        <v>-728.26</v>
      </c>
      <c r="I4194" s="7" t="n">
        <v>-112.86</v>
      </c>
      <c r="J4194" s="8" t="n">
        <v>64.5254</v>
      </c>
    </row>
    <row r="4195" customFormat="false" ht="15" hidden="false" customHeight="false" outlineLevel="0" collapsed="false">
      <c r="A4195" s="4" t="n">
        <v>43153</v>
      </c>
      <c r="B4195" s="5" t="n">
        <v>2018</v>
      </c>
      <c r="C4195" s="5" t="n">
        <v>2</v>
      </c>
      <c r="D4195" s="6" t="str">
        <f aca="false">IF(MONTH(A4195)&gt;=4,"FY "&amp;YEAR(A4195)&amp;"-"&amp;RIGHT(YEAR(A4195)+1,2),"FY "&amp;(YEAR(A4195)-1)&amp;"-"&amp;RIGHT(YEAR(A4195),2))</f>
        <v>FY 2017-18</v>
      </c>
      <c r="E4195" s="5" t="s">
        <v>13</v>
      </c>
      <c r="F4195" s="7" t="n">
        <v>5874.14</v>
      </c>
      <c r="G4195" s="7" t="n">
        <v>7094.89</v>
      </c>
      <c r="H4195" s="7" t="n">
        <v>-1220.75</v>
      </c>
      <c r="I4195" s="7" t="n">
        <v>-188.34</v>
      </c>
      <c r="J4195" s="8" t="n">
        <v>64.8161</v>
      </c>
    </row>
    <row r="4196" customFormat="false" ht="15" hidden="false" customHeight="false" outlineLevel="0" collapsed="false">
      <c r="A4196" s="4" t="n">
        <v>43154</v>
      </c>
      <c r="B4196" s="5" t="n">
        <v>2018</v>
      </c>
      <c r="C4196" s="5" t="n">
        <v>2</v>
      </c>
      <c r="D4196" s="6" t="str">
        <f aca="false">IF(MONTH(A4196)&gt;=4,"FY "&amp;YEAR(A4196)&amp;"-"&amp;RIGHT(YEAR(A4196)+1,2),"FY "&amp;(YEAR(A4196)-1)&amp;"-"&amp;RIGHT(YEAR(A4196),2))</f>
        <v>FY 2017-18</v>
      </c>
      <c r="E4196" s="5" t="s">
        <v>13</v>
      </c>
      <c r="F4196" s="7" t="n">
        <v>7931.24</v>
      </c>
      <c r="G4196" s="7" t="n">
        <v>10194.46</v>
      </c>
      <c r="H4196" s="7" t="n">
        <v>-2263.22</v>
      </c>
      <c r="I4196" s="7" t="n">
        <v>-347.94</v>
      </c>
      <c r="J4196" s="8" t="n">
        <v>65.0458</v>
      </c>
    </row>
    <row r="4197" customFormat="false" ht="15" hidden="false" customHeight="false" outlineLevel="0" collapsed="false">
      <c r="A4197" s="4" t="n">
        <v>43157</v>
      </c>
      <c r="B4197" s="5" t="n">
        <v>2018</v>
      </c>
      <c r="C4197" s="5" t="n">
        <v>2</v>
      </c>
      <c r="D4197" s="6" t="str">
        <f aca="false">IF(MONTH(A4197)&gt;=4,"FY "&amp;YEAR(A4197)&amp;"-"&amp;RIGHT(YEAR(A4197)+1,2),"FY "&amp;(YEAR(A4197)-1)&amp;"-"&amp;RIGHT(YEAR(A4197),2))</f>
        <v>FY 2017-18</v>
      </c>
      <c r="E4197" s="5" t="s">
        <v>13</v>
      </c>
      <c r="F4197" s="7" t="n">
        <v>6993.66</v>
      </c>
      <c r="G4197" s="7" t="n">
        <v>6142.06</v>
      </c>
      <c r="H4197" s="7" t="n">
        <v>851.6</v>
      </c>
      <c r="I4197" s="7" t="n">
        <v>131.37</v>
      </c>
      <c r="J4197" s="8" t="n">
        <v>64.8227</v>
      </c>
    </row>
    <row r="4198" customFormat="false" ht="15" hidden="false" customHeight="false" outlineLevel="0" collapsed="false">
      <c r="A4198" s="4" t="n">
        <v>43158</v>
      </c>
      <c r="B4198" s="5" t="n">
        <v>2018</v>
      </c>
      <c r="C4198" s="5" t="n">
        <v>2</v>
      </c>
      <c r="D4198" s="6" t="str">
        <f aca="false">IF(MONTH(A4198)&gt;=4,"FY "&amp;YEAR(A4198)&amp;"-"&amp;RIGHT(YEAR(A4198)+1,2),"FY "&amp;(YEAR(A4198)-1)&amp;"-"&amp;RIGHT(YEAR(A4198),2))</f>
        <v>FY 2017-18</v>
      </c>
      <c r="E4198" s="5" t="s">
        <v>13</v>
      </c>
      <c r="F4198" s="7" t="n">
        <v>4282.43</v>
      </c>
      <c r="G4198" s="7" t="n">
        <v>5397.36</v>
      </c>
      <c r="H4198" s="7" t="n">
        <v>-1114.93</v>
      </c>
      <c r="I4198" s="7" t="n">
        <v>-172.42</v>
      </c>
      <c r="J4198" s="8" t="n">
        <v>64.6639</v>
      </c>
    </row>
    <row r="4199" customFormat="false" ht="15" hidden="false" customHeight="false" outlineLevel="0" collapsed="false">
      <c r="A4199" s="4" t="n">
        <v>43159</v>
      </c>
      <c r="B4199" s="5" t="n">
        <v>2018</v>
      </c>
      <c r="C4199" s="5" t="n">
        <v>2</v>
      </c>
      <c r="D4199" s="6" t="str">
        <f aca="false">IF(MONTH(A4199)&gt;=4,"FY "&amp;YEAR(A4199)&amp;"-"&amp;RIGHT(YEAR(A4199)+1,2),"FY "&amp;(YEAR(A4199)-1)&amp;"-"&amp;RIGHT(YEAR(A4199),2))</f>
        <v>FY 2017-18</v>
      </c>
      <c r="E4199" s="5" t="s">
        <v>13</v>
      </c>
      <c r="F4199" s="7" t="n">
        <v>4407.31</v>
      </c>
      <c r="G4199" s="7" t="n">
        <v>5282.16</v>
      </c>
      <c r="H4199" s="7" t="n">
        <v>-874.85</v>
      </c>
      <c r="I4199" s="7" t="n">
        <v>-134.9</v>
      </c>
      <c r="J4199" s="8" t="n">
        <v>64.8514</v>
      </c>
    </row>
    <row r="4200" customFormat="false" ht="15" hidden="false" customHeight="false" outlineLevel="0" collapsed="false">
      <c r="A4200" s="4" t="n">
        <v>43160</v>
      </c>
      <c r="B4200" s="5" t="n">
        <v>2018</v>
      </c>
      <c r="C4200" s="5" t="n">
        <v>3</v>
      </c>
      <c r="D4200" s="6" t="str">
        <f aca="false">IF(MONTH(A4200)&gt;=4,"FY "&amp;YEAR(A4200)&amp;"-"&amp;RIGHT(YEAR(A4200)+1,2),"FY "&amp;(YEAR(A4200)-1)&amp;"-"&amp;RIGHT(YEAR(A4200),2))</f>
        <v>FY 2017-18</v>
      </c>
      <c r="E4200" s="5" t="s">
        <v>13</v>
      </c>
      <c r="F4200" s="7" t="n">
        <v>8756.44</v>
      </c>
      <c r="G4200" s="7" t="n">
        <v>10474.55</v>
      </c>
      <c r="H4200" s="7" t="n">
        <v>-1718.11</v>
      </c>
      <c r="I4200" s="7" t="n">
        <v>-263.9</v>
      </c>
      <c r="J4200" s="8" t="n">
        <v>65.1031</v>
      </c>
    </row>
    <row r="4201" customFormat="false" ht="15" hidden="false" customHeight="false" outlineLevel="0" collapsed="false">
      <c r="A4201" s="4" t="n">
        <v>43164</v>
      </c>
      <c r="B4201" s="5" t="n">
        <v>2018</v>
      </c>
      <c r="C4201" s="5" t="n">
        <v>3</v>
      </c>
      <c r="D4201" s="6" t="str">
        <f aca="false">IF(MONTH(A4201)&gt;=4,"FY "&amp;YEAR(A4201)&amp;"-"&amp;RIGHT(YEAR(A4201)+1,2),"FY "&amp;(YEAR(A4201)-1)&amp;"-"&amp;RIGHT(YEAR(A4201),2))</f>
        <v>FY 2017-18</v>
      </c>
      <c r="E4201" s="5" t="s">
        <v>13</v>
      </c>
      <c r="F4201" s="7" t="n">
        <v>5684.01</v>
      </c>
      <c r="G4201" s="7" t="n">
        <v>5260.22</v>
      </c>
      <c r="H4201" s="7" t="n">
        <v>423.79</v>
      </c>
      <c r="I4201" s="7" t="n">
        <v>64.98</v>
      </c>
      <c r="J4201" s="8" t="n">
        <v>65.2261</v>
      </c>
    </row>
    <row r="4202" customFormat="false" ht="15" hidden="false" customHeight="false" outlineLevel="0" collapsed="false">
      <c r="A4202" s="4" t="n">
        <v>43165</v>
      </c>
      <c r="B4202" s="5" t="n">
        <v>2018</v>
      </c>
      <c r="C4202" s="5" t="n">
        <v>3</v>
      </c>
      <c r="D4202" s="6" t="str">
        <f aca="false">IF(MONTH(A4202)&gt;=4,"FY "&amp;YEAR(A4202)&amp;"-"&amp;RIGHT(YEAR(A4202)+1,2),"FY "&amp;(YEAR(A4202)-1)&amp;"-"&amp;RIGHT(YEAR(A4202),2))</f>
        <v>FY 2017-18</v>
      </c>
      <c r="E4202" s="5" t="s">
        <v>13</v>
      </c>
      <c r="F4202" s="7" t="n">
        <v>6148.37</v>
      </c>
      <c r="G4202" s="7" t="n">
        <v>6492.7</v>
      </c>
      <c r="H4202" s="7" t="n">
        <v>-344.33</v>
      </c>
      <c r="I4202" s="7" t="n">
        <v>-52.93</v>
      </c>
      <c r="J4202" s="8" t="n">
        <v>65.053</v>
      </c>
    </row>
    <row r="4203" customFormat="false" ht="15" hidden="false" customHeight="false" outlineLevel="0" collapsed="false">
      <c r="A4203" s="4" t="n">
        <v>43166</v>
      </c>
      <c r="B4203" s="5" t="n">
        <v>2018</v>
      </c>
      <c r="C4203" s="5" t="n">
        <v>3</v>
      </c>
      <c r="D4203" s="6" t="str">
        <f aca="false">IF(MONTH(A4203)&gt;=4,"FY "&amp;YEAR(A4203)&amp;"-"&amp;RIGHT(YEAR(A4203)+1,2),"FY "&amp;(YEAR(A4203)-1)&amp;"-"&amp;RIGHT(YEAR(A4203),2))</f>
        <v>FY 2017-18</v>
      </c>
      <c r="E4203" s="5" t="s">
        <v>13</v>
      </c>
      <c r="F4203" s="7" t="n">
        <v>5929.31</v>
      </c>
      <c r="G4203" s="7" t="n">
        <v>5180.1</v>
      </c>
      <c r="H4203" s="7" t="n">
        <v>749.21</v>
      </c>
      <c r="I4203" s="7" t="n">
        <v>115.28</v>
      </c>
      <c r="J4203" s="8" t="n">
        <v>64.9941</v>
      </c>
    </row>
    <row r="4204" customFormat="false" ht="15" hidden="false" customHeight="false" outlineLevel="0" collapsed="false">
      <c r="A4204" s="4" t="n">
        <v>43167</v>
      </c>
      <c r="B4204" s="5" t="n">
        <v>2018</v>
      </c>
      <c r="C4204" s="5" t="n">
        <v>3</v>
      </c>
      <c r="D4204" s="6" t="str">
        <f aca="false">IF(MONTH(A4204)&gt;=4,"FY "&amp;YEAR(A4204)&amp;"-"&amp;RIGHT(YEAR(A4204)+1,2),"FY "&amp;(YEAR(A4204)-1)&amp;"-"&amp;RIGHT(YEAR(A4204),2))</f>
        <v>FY 2017-18</v>
      </c>
      <c r="E4204" s="5" t="s">
        <v>13</v>
      </c>
      <c r="F4204" s="7" t="n">
        <v>4870.34</v>
      </c>
      <c r="G4204" s="7" t="n">
        <v>5475.13</v>
      </c>
      <c r="H4204" s="7" t="n">
        <v>-604.79</v>
      </c>
      <c r="I4204" s="7" t="n">
        <v>-93.1</v>
      </c>
      <c r="J4204" s="8" t="n">
        <v>64.9627</v>
      </c>
    </row>
    <row r="4205" customFormat="false" ht="15" hidden="false" customHeight="false" outlineLevel="0" collapsed="false">
      <c r="A4205" s="4" t="n">
        <v>43168</v>
      </c>
      <c r="B4205" s="5" t="n">
        <v>2018</v>
      </c>
      <c r="C4205" s="5" t="n">
        <v>3</v>
      </c>
      <c r="D4205" s="6" t="str">
        <f aca="false">IF(MONTH(A4205)&gt;=4,"FY "&amp;YEAR(A4205)&amp;"-"&amp;RIGHT(YEAR(A4205)+1,2),"FY "&amp;(YEAR(A4205)-1)&amp;"-"&amp;RIGHT(YEAR(A4205),2))</f>
        <v>FY 2017-18</v>
      </c>
      <c r="E4205" s="5" t="s">
        <v>13</v>
      </c>
      <c r="F4205" s="7" t="n">
        <v>6795.45</v>
      </c>
      <c r="G4205" s="7" t="n">
        <v>5634.97</v>
      </c>
      <c r="H4205" s="7" t="n">
        <v>1160.48</v>
      </c>
      <c r="I4205" s="7" t="n">
        <v>178.75</v>
      </c>
      <c r="J4205" s="8" t="n">
        <v>64.9212</v>
      </c>
    </row>
    <row r="4206" customFormat="false" ht="15" hidden="false" customHeight="false" outlineLevel="0" collapsed="false">
      <c r="A4206" s="4" t="n">
        <v>43171</v>
      </c>
      <c r="B4206" s="5" t="n">
        <v>2018</v>
      </c>
      <c r="C4206" s="5" t="n">
        <v>3</v>
      </c>
      <c r="D4206" s="6" t="str">
        <f aca="false">IF(MONTH(A4206)&gt;=4,"FY "&amp;YEAR(A4206)&amp;"-"&amp;RIGHT(YEAR(A4206)+1,2),"FY "&amp;(YEAR(A4206)-1)&amp;"-"&amp;RIGHT(YEAR(A4206),2))</f>
        <v>FY 2017-18</v>
      </c>
      <c r="E4206" s="5" t="s">
        <v>13</v>
      </c>
      <c r="F4206" s="7" t="n">
        <v>4598.74</v>
      </c>
      <c r="G4206" s="7" t="n">
        <v>3990.76</v>
      </c>
      <c r="H4206" s="7" t="n">
        <v>607.98</v>
      </c>
      <c r="I4206" s="7" t="n">
        <v>93.42</v>
      </c>
      <c r="J4206" s="8" t="n">
        <v>65.0784</v>
      </c>
    </row>
    <row r="4207" customFormat="false" ht="15" hidden="false" customHeight="false" outlineLevel="0" collapsed="false">
      <c r="A4207" s="4" t="n">
        <v>43172</v>
      </c>
      <c r="B4207" s="5" t="n">
        <v>2018</v>
      </c>
      <c r="C4207" s="5" t="n">
        <v>3</v>
      </c>
      <c r="D4207" s="6" t="str">
        <f aca="false">IF(MONTH(A4207)&gt;=4,"FY "&amp;YEAR(A4207)&amp;"-"&amp;RIGHT(YEAR(A4207)+1,2),"FY "&amp;(YEAR(A4207)-1)&amp;"-"&amp;RIGHT(YEAR(A4207),2))</f>
        <v>FY 2017-18</v>
      </c>
      <c r="E4207" s="5" t="s">
        <v>13</v>
      </c>
      <c r="F4207" s="7" t="n">
        <v>5339.36</v>
      </c>
      <c r="G4207" s="7" t="n">
        <v>3925.93</v>
      </c>
      <c r="H4207" s="7" t="n">
        <v>1413.43</v>
      </c>
      <c r="I4207" s="7" t="n">
        <v>217.39</v>
      </c>
      <c r="J4207" s="8" t="n">
        <v>65.0199</v>
      </c>
    </row>
    <row r="4208" customFormat="false" ht="15" hidden="false" customHeight="false" outlineLevel="0" collapsed="false">
      <c r="A4208" s="4" t="n">
        <v>43173</v>
      </c>
      <c r="B4208" s="5" t="n">
        <v>2018</v>
      </c>
      <c r="C4208" s="5" t="n">
        <v>3</v>
      </c>
      <c r="D4208" s="6" t="str">
        <f aca="false">IF(MONTH(A4208)&gt;=4,"FY "&amp;YEAR(A4208)&amp;"-"&amp;RIGHT(YEAR(A4208)+1,2),"FY "&amp;(YEAR(A4208)-1)&amp;"-"&amp;RIGHT(YEAR(A4208),2))</f>
        <v>FY 2017-18</v>
      </c>
      <c r="E4208" s="5" t="s">
        <v>13</v>
      </c>
      <c r="F4208" s="7" t="n">
        <v>9122.69</v>
      </c>
      <c r="G4208" s="7" t="n">
        <v>4187.98</v>
      </c>
      <c r="H4208" s="7" t="n">
        <v>4934.71</v>
      </c>
      <c r="I4208" s="7" t="n">
        <v>759.69</v>
      </c>
      <c r="J4208" s="8" t="n">
        <v>64.9567</v>
      </c>
    </row>
    <row r="4209" customFormat="false" ht="15" hidden="false" customHeight="false" outlineLevel="0" collapsed="false">
      <c r="A4209" s="4" t="n">
        <v>43174</v>
      </c>
      <c r="B4209" s="5" t="n">
        <v>2018</v>
      </c>
      <c r="C4209" s="5" t="n">
        <v>3</v>
      </c>
      <c r="D4209" s="6" t="str">
        <f aca="false">IF(MONTH(A4209)&gt;=4,"FY "&amp;YEAR(A4209)&amp;"-"&amp;RIGHT(YEAR(A4209)+1,2),"FY "&amp;(YEAR(A4209)-1)&amp;"-"&amp;RIGHT(YEAR(A4209),2))</f>
        <v>FY 2017-18</v>
      </c>
      <c r="E4209" s="5" t="s">
        <v>13</v>
      </c>
      <c r="F4209" s="7" t="n">
        <v>4305.94</v>
      </c>
      <c r="G4209" s="7" t="n">
        <v>4355.55</v>
      </c>
      <c r="H4209" s="7" t="n">
        <v>-49.61</v>
      </c>
      <c r="I4209" s="7" t="n">
        <v>-7.64</v>
      </c>
      <c r="J4209" s="8" t="n">
        <v>64.9875</v>
      </c>
    </row>
    <row r="4210" customFormat="false" ht="15" hidden="false" customHeight="false" outlineLevel="0" collapsed="false">
      <c r="A4210" s="4" t="n">
        <v>43175</v>
      </c>
      <c r="B4210" s="5" t="n">
        <v>2018</v>
      </c>
      <c r="C4210" s="5" t="n">
        <v>3</v>
      </c>
      <c r="D4210" s="6" t="str">
        <f aca="false">IF(MONTH(A4210)&gt;=4,"FY "&amp;YEAR(A4210)&amp;"-"&amp;RIGHT(YEAR(A4210)+1,2),"FY "&amp;(YEAR(A4210)-1)&amp;"-"&amp;RIGHT(YEAR(A4210),2))</f>
        <v>FY 2017-18</v>
      </c>
      <c r="E4210" s="5" t="s">
        <v>13</v>
      </c>
      <c r="F4210" s="7" t="n">
        <v>4752.78</v>
      </c>
      <c r="G4210" s="7" t="n">
        <v>4945.56</v>
      </c>
      <c r="H4210" s="7" t="n">
        <v>-192.78</v>
      </c>
      <c r="I4210" s="7" t="n">
        <v>-29.69</v>
      </c>
      <c r="J4210" s="8" t="n">
        <v>64.9366</v>
      </c>
    </row>
    <row r="4211" customFormat="false" ht="15" hidden="false" customHeight="false" outlineLevel="0" collapsed="false">
      <c r="A4211" s="4" t="n">
        <v>43178</v>
      </c>
      <c r="B4211" s="5" t="n">
        <v>2018</v>
      </c>
      <c r="C4211" s="5" t="n">
        <v>3</v>
      </c>
      <c r="D4211" s="6" t="str">
        <f aca="false">IF(MONTH(A4211)&gt;=4,"FY "&amp;YEAR(A4211)&amp;"-"&amp;RIGHT(YEAR(A4211)+1,2),"FY "&amp;(YEAR(A4211)-1)&amp;"-"&amp;RIGHT(YEAR(A4211),2))</f>
        <v>FY 2017-18</v>
      </c>
      <c r="E4211" s="5" t="s">
        <v>13</v>
      </c>
      <c r="F4211" s="7" t="n">
        <v>15233.38</v>
      </c>
      <c r="G4211" s="7" t="n">
        <v>14182.09</v>
      </c>
      <c r="H4211" s="7" t="n">
        <v>1051.29</v>
      </c>
      <c r="I4211" s="7" t="n">
        <v>162.06</v>
      </c>
      <c r="J4211" s="8" t="n">
        <v>64.8737</v>
      </c>
    </row>
    <row r="4212" customFormat="false" ht="15" hidden="false" customHeight="false" outlineLevel="0" collapsed="false">
      <c r="A4212" s="4" t="n">
        <v>43179</v>
      </c>
      <c r="B4212" s="5" t="n">
        <v>2018</v>
      </c>
      <c r="C4212" s="5" t="n">
        <v>3</v>
      </c>
      <c r="D4212" s="6" t="str">
        <f aca="false">IF(MONTH(A4212)&gt;=4,"FY "&amp;YEAR(A4212)&amp;"-"&amp;RIGHT(YEAR(A4212)+1,2),"FY "&amp;(YEAR(A4212)-1)&amp;"-"&amp;RIGHT(YEAR(A4212),2))</f>
        <v>FY 2017-18</v>
      </c>
      <c r="E4212" s="5" t="s">
        <v>13</v>
      </c>
      <c r="F4212" s="7" t="n">
        <v>4461.14</v>
      </c>
      <c r="G4212" s="7" t="n">
        <v>3947.71</v>
      </c>
      <c r="H4212" s="7" t="n">
        <v>513.43</v>
      </c>
      <c r="I4212" s="7" t="n">
        <v>78.94</v>
      </c>
      <c r="J4212" s="8" t="n">
        <v>65.0375</v>
      </c>
    </row>
    <row r="4213" customFormat="false" ht="15" hidden="false" customHeight="false" outlineLevel="0" collapsed="false">
      <c r="A4213" s="4" t="n">
        <v>43180</v>
      </c>
      <c r="B4213" s="5" t="n">
        <v>2018</v>
      </c>
      <c r="C4213" s="5" t="n">
        <v>3</v>
      </c>
      <c r="D4213" s="6" t="str">
        <f aca="false">IF(MONTH(A4213)&gt;=4,"FY "&amp;YEAR(A4213)&amp;"-"&amp;RIGHT(YEAR(A4213)+1,2),"FY "&amp;(YEAR(A4213)-1)&amp;"-"&amp;RIGHT(YEAR(A4213),2))</f>
        <v>FY 2017-18</v>
      </c>
      <c r="E4213" s="5" t="s">
        <v>13</v>
      </c>
      <c r="F4213" s="7" t="n">
        <v>5185.57</v>
      </c>
      <c r="G4213" s="7" t="n">
        <v>4692</v>
      </c>
      <c r="H4213" s="7" t="n">
        <v>493.57</v>
      </c>
      <c r="I4213" s="7" t="n">
        <v>75.7</v>
      </c>
      <c r="J4213" s="8" t="n">
        <v>65.1993</v>
      </c>
    </row>
    <row r="4214" customFormat="false" ht="15" hidden="false" customHeight="false" outlineLevel="0" collapsed="false">
      <c r="A4214" s="4" t="n">
        <v>43181</v>
      </c>
      <c r="B4214" s="5" t="n">
        <v>2018</v>
      </c>
      <c r="C4214" s="5" t="n">
        <v>3</v>
      </c>
      <c r="D4214" s="6" t="str">
        <f aca="false">IF(MONTH(A4214)&gt;=4,"FY "&amp;YEAR(A4214)&amp;"-"&amp;RIGHT(YEAR(A4214)+1,2),"FY "&amp;(YEAR(A4214)-1)&amp;"-"&amp;RIGHT(YEAR(A4214),2))</f>
        <v>FY 2017-18</v>
      </c>
      <c r="E4214" s="5" t="s">
        <v>13</v>
      </c>
      <c r="F4214" s="7" t="n">
        <v>5560.95</v>
      </c>
      <c r="G4214" s="7" t="n">
        <v>5631.46</v>
      </c>
      <c r="H4214" s="7" t="n">
        <v>-70.51</v>
      </c>
      <c r="I4214" s="7" t="n">
        <v>-10.82</v>
      </c>
      <c r="J4214" s="8" t="n">
        <v>65.2162</v>
      </c>
    </row>
    <row r="4215" customFormat="false" ht="15" hidden="false" customHeight="false" outlineLevel="0" collapsed="false">
      <c r="A4215" s="4" t="n">
        <v>43182</v>
      </c>
      <c r="B4215" s="5" t="n">
        <v>2018</v>
      </c>
      <c r="C4215" s="5" t="n">
        <v>3</v>
      </c>
      <c r="D4215" s="6" t="str">
        <f aca="false">IF(MONTH(A4215)&gt;=4,"FY "&amp;YEAR(A4215)&amp;"-"&amp;RIGHT(YEAR(A4215)+1,2),"FY "&amp;(YEAR(A4215)-1)&amp;"-"&amp;RIGHT(YEAR(A4215),2))</f>
        <v>FY 2017-18</v>
      </c>
      <c r="E4215" s="5" t="s">
        <v>13</v>
      </c>
      <c r="F4215" s="7" t="n">
        <v>5230.34</v>
      </c>
      <c r="G4215" s="7" t="n">
        <v>5158.08</v>
      </c>
      <c r="H4215" s="7" t="n">
        <v>72.26</v>
      </c>
      <c r="I4215" s="7" t="n">
        <v>11.11</v>
      </c>
      <c r="J4215" s="8" t="n">
        <v>65.0622</v>
      </c>
    </row>
    <row r="4216" customFormat="false" ht="15" hidden="false" customHeight="false" outlineLevel="0" collapsed="false">
      <c r="A4216" s="4" t="n">
        <v>43185</v>
      </c>
      <c r="B4216" s="5" t="n">
        <v>2018</v>
      </c>
      <c r="C4216" s="5" t="n">
        <v>3</v>
      </c>
      <c r="D4216" s="6" t="str">
        <f aca="false">IF(MONTH(A4216)&gt;=4,"FY "&amp;YEAR(A4216)&amp;"-"&amp;RIGHT(YEAR(A4216)+1,2),"FY "&amp;(YEAR(A4216)-1)&amp;"-"&amp;RIGHT(YEAR(A4216),2))</f>
        <v>FY 2017-18</v>
      </c>
      <c r="E4216" s="5" t="s">
        <v>13</v>
      </c>
      <c r="F4216" s="7" t="n">
        <v>8219.81</v>
      </c>
      <c r="G4216" s="7" t="n">
        <v>5589.01</v>
      </c>
      <c r="H4216" s="7" t="n">
        <v>2630.8</v>
      </c>
      <c r="I4216" s="7" t="n">
        <v>403.91</v>
      </c>
      <c r="J4216" s="8" t="n">
        <v>65.1333</v>
      </c>
    </row>
    <row r="4217" customFormat="false" ht="15" hidden="false" customHeight="false" outlineLevel="0" collapsed="false">
      <c r="A4217" s="4" t="n">
        <v>43186</v>
      </c>
      <c r="B4217" s="5" t="n">
        <v>2018</v>
      </c>
      <c r="C4217" s="5" t="n">
        <v>3</v>
      </c>
      <c r="D4217" s="6" t="str">
        <f aca="false">IF(MONTH(A4217)&gt;=4,"FY "&amp;YEAR(A4217)&amp;"-"&amp;RIGHT(YEAR(A4217)+1,2),"FY "&amp;(YEAR(A4217)-1)&amp;"-"&amp;RIGHT(YEAR(A4217),2))</f>
        <v>FY 2017-18</v>
      </c>
      <c r="E4217" s="5" t="s">
        <v>13</v>
      </c>
      <c r="F4217" s="7" t="n">
        <v>4426.31</v>
      </c>
      <c r="G4217" s="7" t="n">
        <v>4936.76</v>
      </c>
      <c r="H4217" s="7" t="n">
        <v>-510.45</v>
      </c>
      <c r="I4217" s="7" t="n">
        <v>-78.64</v>
      </c>
      <c r="J4217" s="8" t="n">
        <v>64.9055</v>
      </c>
    </row>
    <row r="4218" customFormat="false" ht="15" hidden="false" customHeight="false" outlineLevel="0" collapsed="false">
      <c r="A4218" s="4" t="n">
        <v>43187</v>
      </c>
      <c r="B4218" s="5" t="n">
        <v>2018</v>
      </c>
      <c r="C4218" s="5" t="n">
        <v>3</v>
      </c>
      <c r="D4218" s="6" t="str">
        <f aca="false">IF(MONTH(A4218)&gt;=4,"FY "&amp;YEAR(A4218)&amp;"-"&amp;RIGHT(YEAR(A4218)+1,2),"FY "&amp;(YEAR(A4218)-1)&amp;"-"&amp;RIGHT(YEAR(A4218),2))</f>
        <v>FY 2017-18</v>
      </c>
      <c r="E4218" s="5" t="s">
        <v>13</v>
      </c>
      <c r="F4218" s="7" t="n">
        <v>6242.79</v>
      </c>
      <c r="G4218" s="7" t="n">
        <v>5148.87</v>
      </c>
      <c r="H4218" s="7" t="n">
        <v>1093.92</v>
      </c>
      <c r="I4218" s="7" t="n">
        <v>168.81</v>
      </c>
      <c r="J4218" s="8" t="n">
        <v>64.7973</v>
      </c>
    </row>
    <row r="4219" customFormat="false" ht="15" hidden="false" customHeight="false" outlineLevel="0" collapsed="false">
      <c r="A4219" s="4" t="n">
        <v>43193</v>
      </c>
      <c r="B4219" s="5" t="n">
        <v>2018</v>
      </c>
      <c r="C4219" s="5" t="n">
        <v>4</v>
      </c>
      <c r="D4219" s="6" t="str">
        <f aca="false">IF(MONTH(A4219)&gt;=4,"FY "&amp;YEAR(A4219)&amp;"-"&amp;RIGHT(YEAR(A4219)+1,2),"FY "&amp;(YEAR(A4219)-1)&amp;"-"&amp;RIGHT(YEAR(A4219),2))</f>
        <v>FY 2018-19</v>
      </c>
      <c r="E4219" s="5" t="s">
        <v>13</v>
      </c>
      <c r="F4219" s="7" t="n">
        <v>15806.65</v>
      </c>
      <c r="G4219" s="7" t="n">
        <v>16064.77</v>
      </c>
      <c r="H4219" s="7" t="n">
        <v>-258.12</v>
      </c>
      <c r="I4219" s="7" t="n">
        <v>-39.69</v>
      </c>
      <c r="J4219" s="8" t="n">
        <v>65.0441</v>
      </c>
    </row>
    <row r="4220" customFormat="false" ht="15" hidden="false" customHeight="false" outlineLevel="0" collapsed="false">
      <c r="A4220" s="4" t="n">
        <v>43194</v>
      </c>
      <c r="B4220" s="5" t="n">
        <v>2018</v>
      </c>
      <c r="C4220" s="5" t="n">
        <v>4</v>
      </c>
      <c r="D4220" s="6" t="str">
        <f aca="false">IF(MONTH(A4220)&gt;=4,"FY "&amp;YEAR(A4220)&amp;"-"&amp;RIGHT(YEAR(A4220)+1,2),"FY "&amp;(YEAR(A4220)-1)&amp;"-"&amp;RIGHT(YEAR(A4220),2))</f>
        <v>FY 2018-19</v>
      </c>
      <c r="E4220" s="5" t="s">
        <v>13</v>
      </c>
      <c r="F4220" s="7" t="n">
        <v>5478.65</v>
      </c>
      <c r="G4220" s="7" t="n">
        <v>5953.63</v>
      </c>
      <c r="H4220" s="7" t="n">
        <v>-474.98</v>
      </c>
      <c r="I4220" s="7" t="n">
        <v>-73.05</v>
      </c>
      <c r="J4220" s="8" t="n">
        <v>65.024</v>
      </c>
    </row>
    <row r="4221" customFormat="false" ht="15" hidden="false" customHeight="false" outlineLevel="0" collapsed="false">
      <c r="A4221" s="4" t="n">
        <v>43195</v>
      </c>
      <c r="B4221" s="5" t="n">
        <v>2018</v>
      </c>
      <c r="C4221" s="5" t="n">
        <v>4</v>
      </c>
      <c r="D4221" s="6" t="str">
        <f aca="false">IF(MONTH(A4221)&gt;=4,"FY "&amp;YEAR(A4221)&amp;"-"&amp;RIGHT(YEAR(A4221)+1,2),"FY "&amp;(YEAR(A4221)-1)&amp;"-"&amp;RIGHT(YEAR(A4221),2))</f>
        <v>FY 2018-19</v>
      </c>
      <c r="E4221" s="5" t="s">
        <v>13</v>
      </c>
      <c r="F4221" s="7" t="n">
        <v>4495.71</v>
      </c>
      <c r="G4221" s="7" t="n">
        <v>4204.03</v>
      </c>
      <c r="H4221" s="7" t="n">
        <v>291.68</v>
      </c>
      <c r="I4221" s="7" t="n">
        <v>44.86</v>
      </c>
      <c r="J4221" s="8" t="n">
        <v>65.0232</v>
      </c>
    </row>
    <row r="4222" customFormat="false" ht="15" hidden="false" customHeight="false" outlineLevel="0" collapsed="false">
      <c r="A4222" s="4" t="n">
        <v>43196</v>
      </c>
      <c r="B4222" s="5" t="n">
        <v>2018</v>
      </c>
      <c r="C4222" s="5" t="n">
        <v>4</v>
      </c>
      <c r="D4222" s="6" t="str">
        <f aca="false">IF(MONTH(A4222)&gt;=4,"FY "&amp;YEAR(A4222)&amp;"-"&amp;RIGHT(YEAR(A4222)+1,2),"FY "&amp;(YEAR(A4222)-1)&amp;"-"&amp;RIGHT(YEAR(A4222),2))</f>
        <v>FY 2018-19</v>
      </c>
      <c r="E4222" s="5" t="s">
        <v>13</v>
      </c>
      <c r="F4222" s="7" t="n">
        <v>5189.27</v>
      </c>
      <c r="G4222" s="7" t="n">
        <v>4653.37</v>
      </c>
      <c r="H4222" s="7" t="n">
        <v>535.9</v>
      </c>
      <c r="I4222" s="7" t="n">
        <v>82.37</v>
      </c>
      <c r="J4222" s="8" t="n">
        <v>65.0601</v>
      </c>
    </row>
    <row r="4223" customFormat="false" ht="15" hidden="false" customHeight="false" outlineLevel="0" collapsed="false">
      <c r="A4223" s="4" t="n">
        <v>43199</v>
      </c>
      <c r="B4223" s="5" t="n">
        <v>2018</v>
      </c>
      <c r="C4223" s="5" t="n">
        <v>4</v>
      </c>
      <c r="D4223" s="6" t="str">
        <f aca="false">IF(MONTH(A4223)&gt;=4,"FY "&amp;YEAR(A4223)&amp;"-"&amp;RIGHT(YEAR(A4223)+1,2),"FY "&amp;(YEAR(A4223)-1)&amp;"-"&amp;RIGHT(YEAR(A4223),2))</f>
        <v>FY 2018-19</v>
      </c>
      <c r="E4223" s="5" t="s">
        <v>13</v>
      </c>
      <c r="F4223" s="7" t="n">
        <v>3992.98</v>
      </c>
      <c r="G4223" s="7" t="n">
        <v>4083.73</v>
      </c>
      <c r="H4223" s="7" t="n">
        <v>-90.75</v>
      </c>
      <c r="I4223" s="7" t="n">
        <v>-13.97</v>
      </c>
      <c r="J4223" s="8" t="n">
        <v>64.9884</v>
      </c>
    </row>
    <row r="4224" customFormat="false" ht="15" hidden="false" customHeight="false" outlineLevel="0" collapsed="false">
      <c r="A4224" s="4" t="n">
        <v>43200</v>
      </c>
      <c r="B4224" s="5" t="n">
        <v>2018</v>
      </c>
      <c r="C4224" s="5" t="n">
        <v>4</v>
      </c>
      <c r="D4224" s="6" t="str">
        <f aca="false">IF(MONTH(A4224)&gt;=4,"FY "&amp;YEAR(A4224)&amp;"-"&amp;RIGHT(YEAR(A4224)+1,2),"FY "&amp;(YEAR(A4224)-1)&amp;"-"&amp;RIGHT(YEAR(A4224),2))</f>
        <v>FY 2018-19</v>
      </c>
      <c r="E4224" s="5" t="s">
        <v>13</v>
      </c>
      <c r="F4224" s="7" t="n">
        <v>4492.7</v>
      </c>
      <c r="G4224" s="7" t="n">
        <v>5777.21</v>
      </c>
      <c r="H4224" s="7" t="n">
        <v>-1284.51</v>
      </c>
      <c r="I4224" s="7" t="n">
        <v>-197.83</v>
      </c>
      <c r="J4224" s="8" t="n">
        <v>64.9287</v>
      </c>
    </row>
    <row r="4225" customFormat="false" ht="15" hidden="false" customHeight="false" outlineLevel="0" collapsed="false">
      <c r="A4225" s="4" t="n">
        <v>43201</v>
      </c>
      <c r="B4225" s="5" t="n">
        <v>2018</v>
      </c>
      <c r="C4225" s="5" t="n">
        <v>4</v>
      </c>
      <c r="D4225" s="6" t="str">
        <f aca="false">IF(MONTH(A4225)&gt;=4,"FY "&amp;YEAR(A4225)&amp;"-"&amp;RIGHT(YEAR(A4225)+1,2),"FY "&amp;(YEAR(A4225)-1)&amp;"-"&amp;RIGHT(YEAR(A4225),2))</f>
        <v>FY 2018-19</v>
      </c>
      <c r="E4225" s="5" t="s">
        <v>13</v>
      </c>
      <c r="F4225" s="7" t="n">
        <v>4205.12</v>
      </c>
      <c r="G4225" s="7" t="n">
        <v>4922.4</v>
      </c>
      <c r="H4225" s="7" t="n">
        <v>-717.28</v>
      </c>
      <c r="I4225" s="7" t="n">
        <v>-110.47</v>
      </c>
      <c r="J4225" s="8" t="n">
        <v>64.9368</v>
      </c>
    </row>
    <row r="4226" customFormat="false" ht="15" hidden="false" customHeight="false" outlineLevel="0" collapsed="false">
      <c r="A4226" s="4" t="n">
        <v>43202</v>
      </c>
      <c r="B4226" s="5" t="n">
        <v>2018</v>
      </c>
      <c r="C4226" s="5" t="n">
        <v>4</v>
      </c>
      <c r="D4226" s="6" t="str">
        <f aca="false">IF(MONTH(A4226)&gt;=4,"FY "&amp;YEAR(A4226)&amp;"-"&amp;RIGHT(YEAR(A4226)+1,2),"FY "&amp;(YEAR(A4226)-1)&amp;"-"&amp;RIGHT(YEAR(A4226),2))</f>
        <v>FY 2018-19</v>
      </c>
      <c r="E4226" s="5" t="s">
        <v>13</v>
      </c>
      <c r="F4226" s="7" t="n">
        <v>4824.49</v>
      </c>
      <c r="G4226" s="7" t="n">
        <v>4380.52</v>
      </c>
      <c r="H4226" s="7" t="n">
        <v>443.97</v>
      </c>
      <c r="I4226" s="7" t="n">
        <v>68.17</v>
      </c>
      <c r="J4226" s="8" t="n">
        <v>65.1272</v>
      </c>
    </row>
    <row r="4227" customFormat="false" ht="15" hidden="false" customHeight="false" outlineLevel="0" collapsed="false">
      <c r="A4227" s="4" t="n">
        <v>43203</v>
      </c>
      <c r="B4227" s="5" t="n">
        <v>2018</v>
      </c>
      <c r="C4227" s="5" t="n">
        <v>4</v>
      </c>
      <c r="D4227" s="6" t="str">
        <f aca="false">IF(MONTH(A4227)&gt;=4,"FY "&amp;YEAR(A4227)&amp;"-"&amp;RIGHT(YEAR(A4227)+1,2),"FY "&amp;(YEAR(A4227)-1)&amp;"-"&amp;RIGHT(YEAR(A4227),2))</f>
        <v>FY 2018-19</v>
      </c>
      <c r="E4227" s="5" t="s">
        <v>13</v>
      </c>
      <c r="F4227" s="7" t="n">
        <v>4721.42</v>
      </c>
      <c r="G4227" s="7" t="n">
        <v>4251.83</v>
      </c>
      <c r="H4227" s="7" t="n">
        <v>469.59</v>
      </c>
      <c r="I4227" s="7" t="n">
        <v>71.85</v>
      </c>
      <c r="J4227" s="8" t="n">
        <v>65.3496</v>
      </c>
    </row>
    <row r="4228" customFormat="false" ht="15" hidden="false" customHeight="false" outlineLevel="0" collapsed="false">
      <c r="A4228" s="4" t="n">
        <v>43206</v>
      </c>
      <c r="B4228" s="5" t="n">
        <v>2018</v>
      </c>
      <c r="C4228" s="5" t="n">
        <v>4</v>
      </c>
      <c r="D4228" s="6" t="str">
        <f aca="false">IF(MONTH(A4228)&gt;=4,"FY "&amp;YEAR(A4228)&amp;"-"&amp;RIGHT(YEAR(A4228)+1,2),"FY "&amp;(YEAR(A4228)-1)&amp;"-"&amp;RIGHT(YEAR(A4228),2))</f>
        <v>FY 2018-19</v>
      </c>
      <c r="E4228" s="5" t="s">
        <v>13</v>
      </c>
      <c r="F4228" s="7" t="n">
        <v>4629.83</v>
      </c>
      <c r="G4228" s="7" t="n">
        <v>4713.75</v>
      </c>
      <c r="H4228" s="7" t="n">
        <v>-83.92</v>
      </c>
      <c r="I4228" s="7" t="n">
        <v>-12.87</v>
      </c>
      <c r="J4228" s="8" t="n">
        <v>65.2226</v>
      </c>
    </row>
    <row r="4229" customFormat="false" ht="15" hidden="false" customHeight="false" outlineLevel="0" collapsed="false">
      <c r="A4229" s="4" t="n">
        <v>43207</v>
      </c>
      <c r="B4229" s="5" t="n">
        <v>2018</v>
      </c>
      <c r="C4229" s="5" t="n">
        <v>4</v>
      </c>
      <c r="D4229" s="6" t="str">
        <f aca="false">IF(MONTH(A4229)&gt;=4,"FY "&amp;YEAR(A4229)&amp;"-"&amp;RIGHT(YEAR(A4229)+1,2),"FY "&amp;(YEAR(A4229)-1)&amp;"-"&amp;RIGHT(YEAR(A4229),2))</f>
        <v>FY 2018-19</v>
      </c>
      <c r="E4229" s="5" t="s">
        <v>13</v>
      </c>
      <c r="F4229" s="7" t="n">
        <v>3934.48</v>
      </c>
      <c r="G4229" s="7" t="n">
        <v>4283.09</v>
      </c>
      <c r="H4229" s="7" t="n">
        <v>-348.61</v>
      </c>
      <c r="I4229" s="7" t="n">
        <v>-53.26</v>
      </c>
      <c r="J4229" s="8" t="n">
        <v>65.4476</v>
      </c>
    </row>
    <row r="4230" customFormat="false" ht="15" hidden="false" customHeight="false" outlineLevel="0" collapsed="false">
      <c r="A4230" s="4" t="n">
        <v>43208</v>
      </c>
      <c r="B4230" s="5" t="n">
        <v>2018</v>
      </c>
      <c r="C4230" s="5" t="n">
        <v>4</v>
      </c>
      <c r="D4230" s="6" t="str">
        <f aca="false">IF(MONTH(A4230)&gt;=4,"FY "&amp;YEAR(A4230)&amp;"-"&amp;RIGHT(YEAR(A4230)+1,2),"FY "&amp;(YEAR(A4230)-1)&amp;"-"&amp;RIGHT(YEAR(A4230),2))</f>
        <v>FY 2018-19</v>
      </c>
      <c r="E4230" s="5" t="s">
        <v>13</v>
      </c>
      <c r="F4230" s="7" t="n">
        <v>4564.92</v>
      </c>
      <c r="G4230" s="7" t="n">
        <v>5704.68</v>
      </c>
      <c r="H4230" s="7" t="n">
        <v>-1139.76</v>
      </c>
      <c r="I4230" s="7" t="n">
        <v>-173.72</v>
      </c>
      <c r="J4230" s="8" t="n">
        <v>65.6124</v>
      </c>
    </row>
    <row r="4231" customFormat="false" ht="15" hidden="false" customHeight="false" outlineLevel="0" collapsed="false">
      <c r="A4231" s="4" t="n">
        <v>43209</v>
      </c>
      <c r="B4231" s="5" t="n">
        <v>2018</v>
      </c>
      <c r="C4231" s="5" t="n">
        <v>4</v>
      </c>
      <c r="D4231" s="6" t="str">
        <f aca="false">IF(MONTH(A4231)&gt;=4,"FY "&amp;YEAR(A4231)&amp;"-"&amp;RIGHT(YEAR(A4231)+1,2),"FY "&amp;(YEAR(A4231)-1)&amp;"-"&amp;RIGHT(YEAR(A4231),2))</f>
        <v>FY 2018-19</v>
      </c>
      <c r="E4231" s="5" t="s">
        <v>13</v>
      </c>
      <c r="F4231" s="7" t="n">
        <v>4095.98</v>
      </c>
      <c r="G4231" s="7" t="n">
        <v>4973.74</v>
      </c>
      <c r="H4231" s="7" t="n">
        <v>-877.76</v>
      </c>
      <c r="I4231" s="7" t="n">
        <v>-133.64</v>
      </c>
      <c r="J4231" s="8" t="n">
        <v>65.6814</v>
      </c>
    </row>
    <row r="4232" customFormat="false" ht="15" hidden="false" customHeight="false" outlineLevel="0" collapsed="false">
      <c r="A4232" s="4" t="n">
        <v>43210</v>
      </c>
      <c r="B4232" s="5" t="n">
        <v>2018</v>
      </c>
      <c r="C4232" s="5" t="n">
        <v>4</v>
      </c>
      <c r="D4232" s="6" t="str">
        <f aca="false">IF(MONTH(A4232)&gt;=4,"FY "&amp;YEAR(A4232)&amp;"-"&amp;RIGHT(YEAR(A4232)+1,2),"FY "&amp;(YEAR(A4232)-1)&amp;"-"&amp;RIGHT(YEAR(A4232),2))</f>
        <v>FY 2018-19</v>
      </c>
      <c r="E4232" s="5" t="s">
        <v>13</v>
      </c>
      <c r="F4232" s="7" t="n">
        <v>4857.16</v>
      </c>
      <c r="G4232" s="7" t="n">
        <v>5503.73</v>
      </c>
      <c r="H4232" s="7" t="n">
        <v>-646.57</v>
      </c>
      <c r="I4232" s="7" t="n">
        <v>-98.29</v>
      </c>
      <c r="J4232" s="8" t="n">
        <v>65.7837</v>
      </c>
    </row>
    <row r="4233" customFormat="false" ht="15" hidden="false" customHeight="false" outlineLevel="0" collapsed="false">
      <c r="A4233" s="4" t="n">
        <v>43213</v>
      </c>
      <c r="B4233" s="5" t="n">
        <v>2018</v>
      </c>
      <c r="C4233" s="5" t="n">
        <v>4</v>
      </c>
      <c r="D4233" s="6" t="str">
        <f aca="false">IF(MONTH(A4233)&gt;=4,"FY "&amp;YEAR(A4233)&amp;"-"&amp;RIGHT(YEAR(A4233)+1,2),"FY "&amp;(YEAR(A4233)-1)&amp;"-"&amp;RIGHT(YEAR(A4233),2))</f>
        <v>FY 2018-19</v>
      </c>
      <c r="E4233" s="5" t="s">
        <v>13</v>
      </c>
      <c r="F4233" s="7" t="n">
        <v>5304.18</v>
      </c>
      <c r="G4233" s="7" t="n">
        <v>5428.27</v>
      </c>
      <c r="H4233" s="7" t="n">
        <v>-124.09</v>
      </c>
      <c r="I4233" s="7" t="n">
        <v>-18.8</v>
      </c>
      <c r="J4233" s="8" t="n">
        <v>66.0167</v>
      </c>
    </row>
    <row r="4234" customFormat="false" ht="15" hidden="false" customHeight="false" outlineLevel="0" collapsed="false">
      <c r="A4234" s="4" t="n">
        <v>43214</v>
      </c>
      <c r="B4234" s="5" t="n">
        <v>2018</v>
      </c>
      <c r="C4234" s="5" t="n">
        <v>4</v>
      </c>
      <c r="D4234" s="6" t="str">
        <f aca="false">IF(MONTH(A4234)&gt;=4,"FY "&amp;YEAR(A4234)&amp;"-"&amp;RIGHT(YEAR(A4234)+1,2),"FY "&amp;(YEAR(A4234)-1)&amp;"-"&amp;RIGHT(YEAR(A4234),2))</f>
        <v>FY 2018-19</v>
      </c>
      <c r="E4234" s="5" t="s">
        <v>13</v>
      </c>
      <c r="F4234" s="7" t="n">
        <v>4071.52</v>
      </c>
      <c r="G4234" s="7" t="n">
        <v>4328.99</v>
      </c>
      <c r="H4234" s="7" t="n">
        <v>-257.47</v>
      </c>
      <c r="I4234" s="7" t="n">
        <v>-38.89</v>
      </c>
      <c r="J4234" s="8" t="n">
        <v>66.2177</v>
      </c>
    </row>
    <row r="4235" customFormat="false" ht="15" hidden="false" customHeight="false" outlineLevel="0" collapsed="false">
      <c r="A4235" s="4" t="n">
        <v>43215</v>
      </c>
      <c r="B4235" s="5" t="n">
        <v>2018</v>
      </c>
      <c r="C4235" s="5" t="n">
        <v>4</v>
      </c>
      <c r="D4235" s="6" t="str">
        <f aca="false">IF(MONTH(A4235)&gt;=4,"FY "&amp;YEAR(A4235)&amp;"-"&amp;RIGHT(YEAR(A4235)+1,2),"FY "&amp;(YEAR(A4235)-1)&amp;"-"&amp;RIGHT(YEAR(A4235),2))</f>
        <v>FY 2018-19</v>
      </c>
      <c r="E4235" s="5" t="s">
        <v>13</v>
      </c>
      <c r="F4235" s="7" t="n">
        <v>4441.02</v>
      </c>
      <c r="G4235" s="7" t="n">
        <v>4988.81</v>
      </c>
      <c r="H4235" s="7" t="n">
        <v>-547.79</v>
      </c>
      <c r="I4235" s="7" t="n">
        <v>-82.55</v>
      </c>
      <c r="J4235" s="8" t="n">
        <v>66.3622</v>
      </c>
    </row>
    <row r="4236" customFormat="false" ht="15" hidden="false" customHeight="false" outlineLevel="0" collapsed="false">
      <c r="A4236" s="4" t="n">
        <v>43216</v>
      </c>
      <c r="B4236" s="5" t="n">
        <v>2018</v>
      </c>
      <c r="C4236" s="5" t="n">
        <v>4</v>
      </c>
      <c r="D4236" s="6" t="str">
        <f aca="false">IF(MONTH(A4236)&gt;=4,"FY "&amp;YEAR(A4236)&amp;"-"&amp;RIGHT(YEAR(A4236)+1,2),"FY "&amp;(YEAR(A4236)-1)&amp;"-"&amp;RIGHT(YEAR(A4236),2))</f>
        <v>FY 2018-19</v>
      </c>
      <c r="E4236" s="5" t="s">
        <v>13</v>
      </c>
      <c r="F4236" s="7" t="n">
        <v>4708.95</v>
      </c>
      <c r="G4236" s="7" t="n">
        <v>4808.75</v>
      </c>
      <c r="H4236" s="7" t="n">
        <v>-99.8</v>
      </c>
      <c r="I4236" s="7" t="n">
        <v>-14.96</v>
      </c>
      <c r="J4236" s="8" t="n">
        <v>66.6983</v>
      </c>
    </row>
    <row r="4237" customFormat="false" ht="15" hidden="false" customHeight="false" outlineLevel="0" collapsed="false">
      <c r="A4237" s="4" t="n">
        <v>43217</v>
      </c>
      <c r="B4237" s="5" t="n">
        <v>2018</v>
      </c>
      <c r="C4237" s="5" t="n">
        <v>4</v>
      </c>
      <c r="D4237" s="6" t="str">
        <f aca="false">IF(MONTH(A4237)&gt;=4,"FY "&amp;YEAR(A4237)&amp;"-"&amp;RIGHT(YEAR(A4237)+1,2),"FY "&amp;(YEAR(A4237)-1)&amp;"-"&amp;RIGHT(YEAR(A4237),2))</f>
        <v>FY 2018-19</v>
      </c>
      <c r="E4237" s="5" t="s">
        <v>13</v>
      </c>
      <c r="F4237" s="7" t="n">
        <v>7368.22</v>
      </c>
      <c r="G4237" s="7" t="n">
        <v>7710.16</v>
      </c>
      <c r="H4237" s="7" t="n">
        <v>-341.94</v>
      </c>
      <c r="I4237" s="7" t="n">
        <v>-51.16</v>
      </c>
      <c r="J4237" s="8" t="n">
        <v>66.8299</v>
      </c>
    </row>
    <row r="4238" customFormat="false" ht="15" hidden="false" customHeight="false" outlineLevel="0" collapsed="false">
      <c r="A4238" s="4" t="n">
        <v>43222</v>
      </c>
      <c r="B4238" s="5" t="n">
        <v>2018</v>
      </c>
      <c r="C4238" s="5" t="n">
        <v>5</v>
      </c>
      <c r="D4238" s="6" t="str">
        <f aca="false">IF(MONTH(A4238)&gt;=4,"FY "&amp;YEAR(A4238)&amp;"-"&amp;RIGHT(YEAR(A4238)+1,2),"FY "&amp;(YEAR(A4238)-1)&amp;"-"&amp;RIGHT(YEAR(A4238),2))</f>
        <v>FY 2018-19</v>
      </c>
      <c r="E4238" s="5" t="s">
        <v>13</v>
      </c>
      <c r="F4238" s="7" t="n">
        <v>8566.71</v>
      </c>
      <c r="G4238" s="7" t="n">
        <v>9482.4</v>
      </c>
      <c r="H4238" s="7" t="n">
        <v>-915.69</v>
      </c>
      <c r="I4238" s="7" t="n">
        <v>-137.13</v>
      </c>
      <c r="J4238" s="8" t="n">
        <v>66.7801</v>
      </c>
    </row>
    <row r="4239" customFormat="false" ht="15" hidden="false" customHeight="false" outlineLevel="0" collapsed="false">
      <c r="A4239" s="4" t="n">
        <v>43223</v>
      </c>
      <c r="B4239" s="5" t="n">
        <v>2018</v>
      </c>
      <c r="C4239" s="5" t="n">
        <v>5</v>
      </c>
      <c r="D4239" s="6" t="str">
        <f aca="false">IF(MONTH(A4239)&gt;=4,"FY "&amp;YEAR(A4239)&amp;"-"&amp;RIGHT(YEAR(A4239)+1,2),"FY "&amp;(YEAR(A4239)-1)&amp;"-"&amp;RIGHT(YEAR(A4239),2))</f>
        <v>FY 2018-19</v>
      </c>
      <c r="E4239" s="5" t="s">
        <v>13</v>
      </c>
      <c r="F4239" s="7" t="n">
        <v>6939.21</v>
      </c>
      <c r="G4239" s="7" t="n">
        <v>7285.66</v>
      </c>
      <c r="H4239" s="7" t="n">
        <v>-346.45</v>
      </c>
      <c r="I4239" s="7" t="n">
        <v>-51.97</v>
      </c>
      <c r="J4239" s="8" t="n">
        <v>66.6636</v>
      </c>
    </row>
    <row r="4240" customFormat="false" ht="15" hidden="false" customHeight="false" outlineLevel="0" collapsed="false">
      <c r="A4240" s="4" t="n">
        <v>43224</v>
      </c>
      <c r="B4240" s="5" t="n">
        <v>2018</v>
      </c>
      <c r="C4240" s="5" t="n">
        <v>5</v>
      </c>
      <c r="D4240" s="6" t="str">
        <f aca="false">IF(MONTH(A4240)&gt;=4,"FY "&amp;YEAR(A4240)&amp;"-"&amp;RIGHT(YEAR(A4240)+1,2),"FY "&amp;(YEAR(A4240)-1)&amp;"-"&amp;RIGHT(YEAR(A4240),2))</f>
        <v>FY 2018-19</v>
      </c>
      <c r="E4240" s="5" t="s">
        <v>13</v>
      </c>
      <c r="F4240" s="7" t="n">
        <v>5694.16</v>
      </c>
      <c r="G4240" s="7" t="n">
        <v>5783.87</v>
      </c>
      <c r="H4240" s="7" t="n">
        <v>-89.71</v>
      </c>
      <c r="I4240" s="7" t="n">
        <v>-13.46</v>
      </c>
      <c r="J4240" s="8" t="n">
        <v>66.6093</v>
      </c>
    </row>
    <row r="4241" customFormat="false" ht="15" hidden="false" customHeight="false" outlineLevel="0" collapsed="false">
      <c r="A4241" s="4" t="n">
        <v>43227</v>
      </c>
      <c r="B4241" s="5" t="n">
        <v>2018</v>
      </c>
      <c r="C4241" s="5" t="n">
        <v>5</v>
      </c>
      <c r="D4241" s="6" t="str">
        <f aca="false">IF(MONTH(A4241)&gt;=4,"FY "&amp;YEAR(A4241)&amp;"-"&amp;RIGHT(YEAR(A4241)+1,2),"FY "&amp;(YEAR(A4241)-1)&amp;"-"&amp;RIGHT(YEAR(A4241),2))</f>
        <v>FY 2018-19</v>
      </c>
      <c r="E4241" s="5" t="s">
        <v>13</v>
      </c>
      <c r="F4241" s="7" t="n">
        <v>3466.57</v>
      </c>
      <c r="G4241" s="7" t="n">
        <v>5045.1</v>
      </c>
      <c r="H4241" s="7" t="n">
        <v>-1578.53</v>
      </c>
      <c r="I4241" s="7" t="n">
        <v>-236.42</v>
      </c>
      <c r="J4241" s="8" t="n">
        <v>66.7681</v>
      </c>
    </row>
    <row r="4242" customFormat="false" ht="15" hidden="false" customHeight="false" outlineLevel="0" collapsed="false">
      <c r="A4242" s="4" t="n">
        <v>43228</v>
      </c>
      <c r="B4242" s="5" t="n">
        <v>2018</v>
      </c>
      <c r="C4242" s="5" t="n">
        <v>5</v>
      </c>
      <c r="D4242" s="6" t="str">
        <f aca="false">IF(MONTH(A4242)&gt;=4,"FY "&amp;YEAR(A4242)&amp;"-"&amp;RIGHT(YEAR(A4242)+1,2),"FY "&amp;(YEAR(A4242)-1)&amp;"-"&amp;RIGHT(YEAR(A4242),2))</f>
        <v>FY 2018-19</v>
      </c>
      <c r="E4242" s="5" t="s">
        <v>13</v>
      </c>
      <c r="F4242" s="7" t="n">
        <v>3858.2</v>
      </c>
      <c r="G4242" s="7" t="n">
        <v>4460.6</v>
      </c>
      <c r="H4242" s="7" t="n">
        <v>-602.4</v>
      </c>
      <c r="I4242" s="7" t="n">
        <v>-89.76</v>
      </c>
      <c r="J4242" s="8" t="n">
        <v>67.106</v>
      </c>
    </row>
    <row r="4243" customFormat="false" ht="15" hidden="false" customHeight="false" outlineLevel="0" collapsed="false">
      <c r="A4243" s="4" t="n">
        <v>43229</v>
      </c>
      <c r="B4243" s="5" t="n">
        <v>2018</v>
      </c>
      <c r="C4243" s="5" t="n">
        <v>5</v>
      </c>
      <c r="D4243" s="6" t="str">
        <f aca="false">IF(MONTH(A4243)&gt;=4,"FY "&amp;YEAR(A4243)&amp;"-"&amp;RIGHT(YEAR(A4243)+1,2),"FY "&amp;(YEAR(A4243)-1)&amp;"-"&amp;RIGHT(YEAR(A4243),2))</f>
        <v>FY 2018-19</v>
      </c>
      <c r="E4243" s="5" t="s">
        <v>13</v>
      </c>
      <c r="F4243" s="7" t="n">
        <v>5955.05</v>
      </c>
      <c r="G4243" s="7" t="n">
        <v>5591.44</v>
      </c>
      <c r="H4243" s="7" t="n">
        <v>363.61</v>
      </c>
      <c r="I4243" s="7" t="n">
        <v>54.21</v>
      </c>
      <c r="J4243" s="8" t="n">
        <v>67.0809</v>
      </c>
    </row>
    <row r="4244" customFormat="false" ht="15" hidden="false" customHeight="false" outlineLevel="0" collapsed="false">
      <c r="A4244" s="4" t="n">
        <v>43230</v>
      </c>
      <c r="B4244" s="5" t="n">
        <v>2018</v>
      </c>
      <c r="C4244" s="5" t="n">
        <v>5</v>
      </c>
      <c r="D4244" s="6" t="str">
        <f aca="false">IF(MONTH(A4244)&gt;=4,"FY "&amp;YEAR(A4244)&amp;"-"&amp;RIGHT(YEAR(A4244)+1,2),"FY "&amp;(YEAR(A4244)-1)&amp;"-"&amp;RIGHT(YEAR(A4244),2))</f>
        <v>FY 2018-19</v>
      </c>
      <c r="E4244" s="5" t="s">
        <v>13</v>
      </c>
      <c r="F4244" s="7" t="n">
        <v>4048.75</v>
      </c>
      <c r="G4244" s="7" t="n">
        <v>4738.63</v>
      </c>
      <c r="H4244" s="7" t="n">
        <v>-689.88</v>
      </c>
      <c r="I4244" s="7" t="n">
        <v>-102.38</v>
      </c>
      <c r="J4244" s="8" t="n">
        <v>67.3815</v>
      </c>
    </row>
    <row r="4245" customFormat="false" ht="15" hidden="false" customHeight="false" outlineLevel="0" collapsed="false">
      <c r="A4245" s="4" t="n">
        <v>43231</v>
      </c>
      <c r="B4245" s="5" t="n">
        <v>2018</v>
      </c>
      <c r="C4245" s="5" t="n">
        <v>5</v>
      </c>
      <c r="D4245" s="6" t="str">
        <f aca="false">IF(MONTH(A4245)&gt;=4,"FY "&amp;YEAR(A4245)&amp;"-"&amp;RIGHT(YEAR(A4245)+1,2),"FY "&amp;(YEAR(A4245)-1)&amp;"-"&amp;RIGHT(YEAR(A4245),2))</f>
        <v>FY 2018-19</v>
      </c>
      <c r="E4245" s="5" t="s">
        <v>13</v>
      </c>
      <c r="F4245" s="7" t="n">
        <v>4810.97</v>
      </c>
      <c r="G4245" s="7" t="n">
        <v>4982.12</v>
      </c>
      <c r="H4245" s="7" t="n">
        <v>-171.15</v>
      </c>
      <c r="I4245" s="7" t="n">
        <v>-25.4</v>
      </c>
      <c r="J4245" s="8" t="n">
        <v>67.3786</v>
      </c>
    </row>
    <row r="4246" customFormat="false" ht="15" hidden="false" customHeight="false" outlineLevel="0" collapsed="false">
      <c r="A4246" s="4" t="n">
        <v>43234</v>
      </c>
      <c r="B4246" s="5" t="n">
        <v>2018</v>
      </c>
      <c r="C4246" s="5" t="n">
        <v>5</v>
      </c>
      <c r="D4246" s="6" t="str">
        <f aca="false">IF(MONTH(A4246)&gt;=4,"FY "&amp;YEAR(A4246)&amp;"-"&amp;RIGHT(YEAR(A4246)+1,2),"FY "&amp;(YEAR(A4246)-1)&amp;"-"&amp;RIGHT(YEAR(A4246),2))</f>
        <v>FY 2018-19</v>
      </c>
      <c r="E4246" s="5" t="s">
        <v>13</v>
      </c>
      <c r="F4246" s="7" t="n">
        <v>3952.43</v>
      </c>
      <c r="G4246" s="7" t="n">
        <v>4257.9</v>
      </c>
      <c r="H4246" s="7" t="n">
        <v>-305.47</v>
      </c>
      <c r="I4246" s="7" t="n">
        <v>-45.44</v>
      </c>
      <c r="J4246" s="8" t="n">
        <v>67.2203</v>
      </c>
    </row>
    <row r="4247" customFormat="false" ht="15" hidden="false" customHeight="false" outlineLevel="0" collapsed="false">
      <c r="A4247" s="4" t="n">
        <v>43235</v>
      </c>
      <c r="B4247" s="5" t="n">
        <v>2018</v>
      </c>
      <c r="C4247" s="5" t="n">
        <v>5</v>
      </c>
      <c r="D4247" s="6" t="str">
        <f aca="false">IF(MONTH(A4247)&gt;=4,"FY "&amp;YEAR(A4247)&amp;"-"&amp;RIGHT(YEAR(A4247)+1,2),"FY "&amp;(YEAR(A4247)-1)&amp;"-"&amp;RIGHT(YEAR(A4247),2))</f>
        <v>FY 2018-19</v>
      </c>
      <c r="E4247" s="5" t="s">
        <v>13</v>
      </c>
      <c r="F4247" s="7" t="n">
        <v>4778.15</v>
      </c>
      <c r="G4247" s="7" t="n">
        <v>3956.49</v>
      </c>
      <c r="H4247" s="7" t="n">
        <v>821.66</v>
      </c>
      <c r="I4247" s="7" t="n">
        <v>122.06</v>
      </c>
      <c r="J4247" s="8" t="n">
        <v>67.3153</v>
      </c>
    </row>
    <row r="4248" customFormat="false" ht="15" hidden="false" customHeight="false" outlineLevel="0" collapsed="false">
      <c r="A4248" s="4" t="n">
        <v>43236</v>
      </c>
      <c r="B4248" s="5" t="n">
        <v>2018</v>
      </c>
      <c r="C4248" s="5" t="n">
        <v>5</v>
      </c>
      <c r="D4248" s="6" t="str">
        <f aca="false">IF(MONTH(A4248)&gt;=4,"FY "&amp;YEAR(A4248)&amp;"-"&amp;RIGHT(YEAR(A4248)+1,2),"FY "&amp;(YEAR(A4248)-1)&amp;"-"&amp;RIGHT(YEAR(A4248),2))</f>
        <v>FY 2018-19</v>
      </c>
      <c r="E4248" s="5" t="s">
        <v>13</v>
      </c>
      <c r="F4248" s="7" t="n">
        <v>5348.46</v>
      </c>
      <c r="G4248" s="7" t="n">
        <v>5532.49</v>
      </c>
      <c r="H4248" s="7" t="n">
        <v>-184.03</v>
      </c>
      <c r="I4248" s="7" t="n">
        <v>-27.25</v>
      </c>
      <c r="J4248" s="8" t="n">
        <v>67.5288</v>
      </c>
    </row>
    <row r="4249" customFormat="false" ht="15" hidden="false" customHeight="false" outlineLevel="0" collapsed="false">
      <c r="A4249" s="4" t="n">
        <v>43237</v>
      </c>
      <c r="B4249" s="5" t="n">
        <v>2018</v>
      </c>
      <c r="C4249" s="5" t="n">
        <v>5</v>
      </c>
      <c r="D4249" s="6" t="str">
        <f aca="false">IF(MONTH(A4249)&gt;=4,"FY "&amp;YEAR(A4249)&amp;"-"&amp;RIGHT(YEAR(A4249)+1,2),"FY "&amp;(YEAR(A4249)-1)&amp;"-"&amp;RIGHT(YEAR(A4249),2))</f>
        <v>FY 2018-19</v>
      </c>
      <c r="E4249" s="5" t="s">
        <v>13</v>
      </c>
      <c r="F4249" s="7" t="n">
        <v>4917.84</v>
      </c>
      <c r="G4249" s="7" t="n">
        <v>5637.84</v>
      </c>
      <c r="H4249" s="7" t="n">
        <v>-720</v>
      </c>
      <c r="I4249" s="7" t="n">
        <v>-106.15</v>
      </c>
      <c r="J4249" s="8" t="n">
        <v>67.8276</v>
      </c>
    </row>
    <row r="4250" customFormat="false" ht="15" hidden="false" customHeight="false" outlineLevel="0" collapsed="false">
      <c r="A4250" s="4" t="n">
        <v>43238</v>
      </c>
      <c r="B4250" s="5" t="n">
        <v>2018</v>
      </c>
      <c r="C4250" s="5" t="n">
        <v>5</v>
      </c>
      <c r="D4250" s="6" t="str">
        <f aca="false">IF(MONTH(A4250)&gt;=4,"FY "&amp;YEAR(A4250)&amp;"-"&amp;RIGHT(YEAR(A4250)+1,2),"FY "&amp;(YEAR(A4250)-1)&amp;"-"&amp;RIGHT(YEAR(A4250),2))</f>
        <v>FY 2018-19</v>
      </c>
      <c r="E4250" s="5" t="s">
        <v>13</v>
      </c>
      <c r="F4250" s="7" t="n">
        <v>5180.25</v>
      </c>
      <c r="G4250" s="7" t="n">
        <v>5592.29</v>
      </c>
      <c r="H4250" s="7" t="n">
        <v>-412.04</v>
      </c>
      <c r="I4250" s="7" t="n">
        <v>-60.85</v>
      </c>
      <c r="J4250" s="8" t="n">
        <v>67.7156</v>
      </c>
    </row>
    <row r="4251" customFormat="false" ht="15" hidden="false" customHeight="false" outlineLevel="0" collapsed="false">
      <c r="A4251" s="4" t="n">
        <v>43241</v>
      </c>
      <c r="B4251" s="5" t="n">
        <v>2018</v>
      </c>
      <c r="C4251" s="5" t="n">
        <v>5</v>
      </c>
      <c r="D4251" s="6" t="str">
        <f aca="false">IF(MONTH(A4251)&gt;=4,"FY "&amp;YEAR(A4251)&amp;"-"&amp;RIGHT(YEAR(A4251)+1,2),"FY "&amp;(YEAR(A4251)-1)&amp;"-"&amp;RIGHT(YEAR(A4251),2))</f>
        <v>FY 2018-19</v>
      </c>
      <c r="E4251" s="5" t="s">
        <v>13</v>
      </c>
      <c r="F4251" s="7" t="n">
        <v>5556.23</v>
      </c>
      <c r="G4251" s="7" t="n">
        <v>5831.95</v>
      </c>
      <c r="H4251" s="7" t="n">
        <v>-275.72</v>
      </c>
      <c r="I4251" s="7" t="n">
        <v>-40.57</v>
      </c>
      <c r="J4251" s="8" t="n">
        <v>67.9577</v>
      </c>
    </row>
    <row r="4252" customFormat="false" ht="15" hidden="false" customHeight="false" outlineLevel="0" collapsed="false">
      <c r="A4252" s="4" t="n">
        <v>43242</v>
      </c>
      <c r="B4252" s="5" t="n">
        <v>2018</v>
      </c>
      <c r="C4252" s="5" t="n">
        <v>5</v>
      </c>
      <c r="D4252" s="6" t="str">
        <f aca="false">IF(MONTH(A4252)&gt;=4,"FY "&amp;YEAR(A4252)&amp;"-"&amp;RIGHT(YEAR(A4252)+1,2),"FY "&amp;(YEAR(A4252)-1)&amp;"-"&amp;RIGHT(YEAR(A4252),2))</f>
        <v>FY 2018-19</v>
      </c>
      <c r="E4252" s="5" t="s">
        <v>13</v>
      </c>
      <c r="F4252" s="7" t="n">
        <v>4855.74</v>
      </c>
      <c r="G4252" s="7" t="n">
        <v>5294.21</v>
      </c>
      <c r="H4252" s="7" t="n">
        <v>-438.47</v>
      </c>
      <c r="I4252" s="7" t="n">
        <v>-64.4</v>
      </c>
      <c r="J4252" s="8" t="n">
        <v>68.0883</v>
      </c>
    </row>
    <row r="4253" customFormat="false" ht="15" hidden="false" customHeight="false" outlineLevel="0" collapsed="false">
      <c r="A4253" s="4" t="n">
        <v>43243</v>
      </c>
      <c r="B4253" s="5" t="n">
        <v>2018</v>
      </c>
      <c r="C4253" s="5" t="n">
        <v>5</v>
      </c>
      <c r="D4253" s="6" t="str">
        <f aca="false">IF(MONTH(A4253)&gt;=4,"FY "&amp;YEAR(A4253)&amp;"-"&amp;RIGHT(YEAR(A4253)+1,2),"FY "&amp;(YEAR(A4253)-1)&amp;"-"&amp;RIGHT(YEAR(A4253),2))</f>
        <v>FY 2018-19</v>
      </c>
      <c r="E4253" s="5" t="s">
        <v>13</v>
      </c>
      <c r="F4253" s="7" t="n">
        <v>3310.96</v>
      </c>
      <c r="G4253" s="7" t="n">
        <v>4738.53</v>
      </c>
      <c r="H4253" s="7" t="n">
        <v>-1427.57</v>
      </c>
      <c r="I4253" s="7" t="n">
        <v>-209.88</v>
      </c>
      <c r="J4253" s="8" t="n">
        <v>68.0187</v>
      </c>
    </row>
    <row r="4254" customFormat="false" ht="15" hidden="false" customHeight="false" outlineLevel="0" collapsed="false">
      <c r="A4254" s="4" t="n">
        <v>43244</v>
      </c>
      <c r="B4254" s="5" t="n">
        <v>2018</v>
      </c>
      <c r="C4254" s="5" t="n">
        <v>5</v>
      </c>
      <c r="D4254" s="6" t="str">
        <f aca="false">IF(MONTH(A4254)&gt;=4,"FY "&amp;YEAR(A4254)&amp;"-"&amp;RIGHT(YEAR(A4254)+1,2),"FY "&amp;(YEAR(A4254)-1)&amp;"-"&amp;RIGHT(YEAR(A4254),2))</f>
        <v>FY 2018-19</v>
      </c>
      <c r="E4254" s="5" t="s">
        <v>13</v>
      </c>
      <c r="F4254" s="7" t="n">
        <v>4452.19</v>
      </c>
      <c r="G4254" s="7" t="n">
        <v>4714.41</v>
      </c>
      <c r="H4254" s="7" t="n">
        <v>-262.22</v>
      </c>
      <c r="I4254" s="7" t="n">
        <v>-38.44</v>
      </c>
      <c r="J4254" s="8" t="n">
        <v>68.2139</v>
      </c>
    </row>
    <row r="4255" customFormat="false" ht="15" hidden="false" customHeight="false" outlineLevel="0" collapsed="false">
      <c r="A4255" s="4" t="n">
        <v>43245</v>
      </c>
      <c r="B4255" s="5" t="n">
        <v>2018</v>
      </c>
      <c r="C4255" s="5" t="n">
        <v>5</v>
      </c>
      <c r="D4255" s="6" t="str">
        <f aca="false">IF(MONTH(A4255)&gt;=4,"FY "&amp;YEAR(A4255)&amp;"-"&amp;RIGHT(YEAR(A4255)+1,2),"FY "&amp;(YEAR(A4255)-1)&amp;"-"&amp;RIGHT(YEAR(A4255),2))</f>
        <v>FY 2018-19</v>
      </c>
      <c r="E4255" s="5" t="s">
        <v>13</v>
      </c>
      <c r="F4255" s="7" t="n">
        <v>4455.84</v>
      </c>
      <c r="G4255" s="7" t="n">
        <v>5040.72</v>
      </c>
      <c r="H4255" s="7" t="n">
        <v>-584.88</v>
      </c>
      <c r="I4255" s="7" t="n">
        <v>-85.52</v>
      </c>
      <c r="J4255" s="8" t="n">
        <v>68.3872</v>
      </c>
    </row>
    <row r="4256" customFormat="false" ht="15" hidden="false" customHeight="false" outlineLevel="0" collapsed="false">
      <c r="A4256" s="4" t="n">
        <v>43248</v>
      </c>
      <c r="B4256" s="5" t="n">
        <v>2018</v>
      </c>
      <c r="C4256" s="5" t="n">
        <v>5</v>
      </c>
      <c r="D4256" s="6" t="str">
        <f aca="false">IF(MONTH(A4256)&gt;=4,"FY "&amp;YEAR(A4256)&amp;"-"&amp;RIGHT(YEAR(A4256)+1,2),"FY "&amp;(YEAR(A4256)-1)&amp;"-"&amp;RIGHT(YEAR(A4256),2))</f>
        <v>FY 2018-19</v>
      </c>
      <c r="E4256" s="5" t="s">
        <v>13</v>
      </c>
      <c r="F4256" s="7" t="n">
        <v>3279.77</v>
      </c>
      <c r="G4256" s="7" t="n">
        <v>5326.97</v>
      </c>
      <c r="H4256" s="7" t="n">
        <v>-2047.2</v>
      </c>
      <c r="I4256" s="7" t="n">
        <v>-299.91</v>
      </c>
      <c r="J4256" s="8" t="n">
        <v>68.26</v>
      </c>
    </row>
    <row r="4257" customFormat="false" ht="15" hidden="false" customHeight="false" outlineLevel="0" collapsed="false">
      <c r="A4257" s="4" t="n">
        <v>43249</v>
      </c>
      <c r="B4257" s="5" t="n">
        <v>2018</v>
      </c>
      <c r="C4257" s="5" t="n">
        <v>5</v>
      </c>
      <c r="D4257" s="6" t="str">
        <f aca="false">IF(MONTH(A4257)&gt;=4,"FY "&amp;YEAR(A4257)&amp;"-"&amp;RIGHT(YEAR(A4257)+1,2),"FY "&amp;(YEAR(A4257)-1)&amp;"-"&amp;RIGHT(YEAR(A4257),2))</f>
        <v>FY 2018-19</v>
      </c>
      <c r="E4257" s="5" t="s">
        <v>13</v>
      </c>
      <c r="F4257" s="7" t="n">
        <v>4812.28</v>
      </c>
      <c r="G4257" s="7" t="n">
        <v>4432.8</v>
      </c>
      <c r="H4257" s="7" t="n">
        <v>379.48</v>
      </c>
      <c r="I4257" s="7" t="n">
        <v>56.27</v>
      </c>
      <c r="J4257" s="8" t="n">
        <v>67.443</v>
      </c>
    </row>
    <row r="4258" customFormat="false" ht="15" hidden="false" customHeight="false" outlineLevel="0" collapsed="false">
      <c r="A4258" s="4" t="n">
        <v>43250</v>
      </c>
      <c r="B4258" s="5" t="n">
        <v>2018</v>
      </c>
      <c r="C4258" s="5" t="n">
        <v>5</v>
      </c>
      <c r="D4258" s="6" t="str">
        <f aca="false">IF(MONTH(A4258)&gt;=4,"FY "&amp;YEAR(A4258)&amp;"-"&amp;RIGHT(YEAR(A4258)+1,2),"FY "&amp;(YEAR(A4258)-1)&amp;"-"&amp;RIGHT(YEAR(A4258),2))</f>
        <v>FY 2018-19</v>
      </c>
      <c r="E4258" s="5" t="s">
        <v>13</v>
      </c>
      <c r="F4258" s="7" t="n">
        <v>4512.97</v>
      </c>
      <c r="G4258" s="7" t="n">
        <v>4005.49</v>
      </c>
      <c r="H4258" s="7" t="n">
        <v>507.48</v>
      </c>
      <c r="I4258" s="7" t="n">
        <v>74.82</v>
      </c>
      <c r="J4258" s="8" t="n">
        <v>67.8201</v>
      </c>
    </row>
    <row r="4259" customFormat="false" ht="15" hidden="false" customHeight="false" outlineLevel="0" collapsed="false">
      <c r="A4259" s="4" t="n">
        <v>43251</v>
      </c>
      <c r="B4259" s="5" t="n">
        <v>2018</v>
      </c>
      <c r="C4259" s="5" t="n">
        <v>5</v>
      </c>
      <c r="D4259" s="6" t="str">
        <f aca="false">IF(MONTH(A4259)&gt;=4,"FY "&amp;YEAR(A4259)&amp;"-"&amp;RIGHT(YEAR(A4259)+1,2),"FY "&amp;(YEAR(A4259)-1)&amp;"-"&amp;RIGHT(YEAR(A4259),2))</f>
        <v>FY 2018-19</v>
      </c>
      <c r="E4259" s="5" t="s">
        <v>13</v>
      </c>
      <c r="F4259" s="7" t="n">
        <v>5358.28</v>
      </c>
      <c r="G4259" s="7" t="n">
        <v>6439.13</v>
      </c>
      <c r="H4259" s="7" t="n">
        <v>-1080.85</v>
      </c>
      <c r="I4259" s="7" t="n">
        <v>-159.83</v>
      </c>
      <c r="J4259" s="8" t="n">
        <v>67.6288</v>
      </c>
    </row>
    <row r="4260" customFormat="false" ht="15" hidden="false" customHeight="false" outlineLevel="0" collapsed="false">
      <c r="A4260" s="4" t="n">
        <v>43252</v>
      </c>
      <c r="B4260" s="5" t="n">
        <v>2018</v>
      </c>
      <c r="C4260" s="5" t="n">
        <v>6</v>
      </c>
      <c r="D4260" s="6" t="str">
        <f aca="false">IF(MONTH(A4260)&gt;=4,"FY "&amp;YEAR(A4260)&amp;"-"&amp;RIGHT(YEAR(A4260)+1,2),"FY "&amp;(YEAR(A4260)-1)&amp;"-"&amp;RIGHT(YEAR(A4260),2))</f>
        <v>FY 2018-19</v>
      </c>
      <c r="E4260" s="5" t="s">
        <v>13</v>
      </c>
      <c r="F4260" s="7" t="n">
        <v>21916.41</v>
      </c>
      <c r="G4260" s="7" t="n">
        <v>22431.95</v>
      </c>
      <c r="H4260" s="7" t="n">
        <v>-515.54</v>
      </c>
      <c r="I4260" s="7" t="n">
        <v>-76.43</v>
      </c>
      <c r="J4260" s="8" t="n">
        <v>67.4526</v>
      </c>
    </row>
    <row r="4261" customFormat="false" ht="15" hidden="false" customHeight="false" outlineLevel="0" collapsed="false">
      <c r="A4261" s="4" t="n">
        <v>43255</v>
      </c>
      <c r="B4261" s="5" t="n">
        <v>2018</v>
      </c>
      <c r="C4261" s="5" t="n">
        <v>6</v>
      </c>
      <c r="D4261" s="6" t="str">
        <f aca="false">IF(MONTH(A4261)&gt;=4,"FY "&amp;YEAR(A4261)&amp;"-"&amp;RIGHT(YEAR(A4261)+1,2),"FY "&amp;(YEAR(A4261)-1)&amp;"-"&amp;RIGHT(YEAR(A4261),2))</f>
        <v>FY 2018-19</v>
      </c>
      <c r="E4261" s="5" t="s">
        <v>13</v>
      </c>
      <c r="F4261" s="7" t="n">
        <v>4929.33</v>
      </c>
      <c r="G4261" s="7" t="n">
        <v>4804.25</v>
      </c>
      <c r="H4261" s="7" t="n">
        <v>125.08</v>
      </c>
      <c r="I4261" s="7" t="n">
        <v>18.61</v>
      </c>
      <c r="J4261" s="8" t="n">
        <v>67.184</v>
      </c>
    </row>
    <row r="4262" customFormat="false" ht="15" hidden="false" customHeight="false" outlineLevel="0" collapsed="false">
      <c r="A4262" s="4" t="n">
        <v>43256</v>
      </c>
      <c r="B4262" s="5" t="n">
        <v>2018</v>
      </c>
      <c r="C4262" s="5" t="n">
        <v>6</v>
      </c>
      <c r="D4262" s="6" t="str">
        <f aca="false">IF(MONTH(A4262)&gt;=4,"FY "&amp;YEAR(A4262)&amp;"-"&amp;RIGHT(YEAR(A4262)+1,2),"FY "&amp;(YEAR(A4262)-1)&amp;"-"&amp;RIGHT(YEAR(A4262),2))</f>
        <v>FY 2018-19</v>
      </c>
      <c r="E4262" s="5" t="s">
        <v>13</v>
      </c>
      <c r="F4262" s="7" t="n">
        <v>9642.39</v>
      </c>
      <c r="G4262" s="7" t="n">
        <v>6663.42</v>
      </c>
      <c r="H4262" s="7" t="n">
        <v>2978.97</v>
      </c>
      <c r="I4262" s="7" t="n">
        <v>444.27</v>
      </c>
      <c r="J4262" s="8" t="n">
        <v>67.0543</v>
      </c>
    </row>
    <row r="4263" customFormat="false" ht="15" hidden="false" customHeight="false" outlineLevel="0" collapsed="false">
      <c r="A4263" s="4" t="n">
        <v>43257</v>
      </c>
      <c r="B4263" s="5" t="n">
        <v>2018</v>
      </c>
      <c r="C4263" s="5" t="n">
        <v>6</v>
      </c>
      <c r="D4263" s="6" t="str">
        <f aca="false">IF(MONTH(A4263)&gt;=4,"FY "&amp;YEAR(A4263)&amp;"-"&amp;RIGHT(YEAR(A4263)+1,2),"FY "&amp;(YEAR(A4263)-1)&amp;"-"&amp;RIGHT(YEAR(A4263),2))</f>
        <v>FY 2018-19</v>
      </c>
      <c r="E4263" s="5" t="s">
        <v>13</v>
      </c>
      <c r="F4263" s="7" t="n">
        <v>5096.29</v>
      </c>
      <c r="G4263" s="7" t="n">
        <v>4962.07</v>
      </c>
      <c r="H4263" s="7" t="n">
        <v>134.22</v>
      </c>
      <c r="I4263" s="7" t="n">
        <v>19.98</v>
      </c>
      <c r="J4263" s="8" t="n">
        <v>67.1794</v>
      </c>
    </row>
    <row r="4264" customFormat="false" ht="15" hidden="false" customHeight="false" outlineLevel="0" collapsed="false">
      <c r="A4264" s="4" t="n">
        <v>43258</v>
      </c>
      <c r="B4264" s="5" t="n">
        <v>2018</v>
      </c>
      <c r="C4264" s="5" t="n">
        <v>6</v>
      </c>
      <c r="D4264" s="6" t="str">
        <f aca="false">IF(MONTH(A4264)&gt;=4,"FY "&amp;YEAR(A4264)&amp;"-"&amp;RIGHT(YEAR(A4264)+1,2),"FY "&amp;(YEAR(A4264)-1)&amp;"-"&amp;RIGHT(YEAR(A4264),2))</f>
        <v>FY 2018-19</v>
      </c>
      <c r="E4264" s="5" t="s">
        <v>13</v>
      </c>
      <c r="F4264" s="7" t="n">
        <v>3994.64</v>
      </c>
      <c r="G4264" s="7" t="n">
        <v>3975.75</v>
      </c>
      <c r="H4264" s="7" t="n">
        <v>18.89</v>
      </c>
      <c r="I4264" s="7" t="n">
        <v>2.82</v>
      </c>
      <c r="J4264" s="8" t="n">
        <v>67.0397</v>
      </c>
    </row>
    <row r="4265" customFormat="false" ht="15" hidden="false" customHeight="false" outlineLevel="0" collapsed="false">
      <c r="A4265" s="4" t="n">
        <v>43259</v>
      </c>
      <c r="B4265" s="5" t="n">
        <v>2018</v>
      </c>
      <c r="C4265" s="5" t="n">
        <v>6</v>
      </c>
      <c r="D4265" s="6" t="str">
        <f aca="false">IF(MONTH(A4265)&gt;=4,"FY "&amp;YEAR(A4265)&amp;"-"&amp;RIGHT(YEAR(A4265)+1,2),"FY "&amp;(YEAR(A4265)-1)&amp;"-"&amp;RIGHT(YEAR(A4265),2))</f>
        <v>FY 2018-19</v>
      </c>
      <c r="E4265" s="5" t="s">
        <v>13</v>
      </c>
      <c r="F4265" s="7" t="n">
        <v>3608.1</v>
      </c>
      <c r="G4265" s="7" t="n">
        <v>4108.88</v>
      </c>
      <c r="H4265" s="7" t="n">
        <v>-500.78</v>
      </c>
      <c r="I4265" s="7" t="n">
        <v>-74.72</v>
      </c>
      <c r="J4265" s="8" t="n">
        <v>67.0181</v>
      </c>
    </row>
    <row r="4266" customFormat="false" ht="15" hidden="false" customHeight="false" outlineLevel="0" collapsed="false">
      <c r="A4266" s="4" t="n">
        <v>43262</v>
      </c>
      <c r="B4266" s="5" t="n">
        <v>2018</v>
      </c>
      <c r="C4266" s="5" t="n">
        <v>6</v>
      </c>
      <c r="D4266" s="6" t="str">
        <f aca="false">IF(MONTH(A4266)&gt;=4,"FY "&amp;YEAR(A4266)&amp;"-"&amp;RIGHT(YEAR(A4266)+1,2),"FY "&amp;(YEAR(A4266)-1)&amp;"-"&amp;RIGHT(YEAR(A4266),2))</f>
        <v>FY 2018-19</v>
      </c>
      <c r="E4266" s="5" t="s">
        <v>13</v>
      </c>
      <c r="F4266" s="7" t="n">
        <v>4916.79</v>
      </c>
      <c r="G4266" s="7" t="n">
        <v>4899.75</v>
      </c>
      <c r="H4266" s="7" t="n">
        <v>17.04</v>
      </c>
      <c r="I4266" s="7" t="n">
        <v>2.52</v>
      </c>
      <c r="J4266" s="8" t="n">
        <v>67.5228</v>
      </c>
    </row>
    <row r="4267" customFormat="false" ht="15" hidden="false" customHeight="false" outlineLevel="0" collapsed="false">
      <c r="A4267" s="4" t="n">
        <v>43263</v>
      </c>
      <c r="B4267" s="5" t="n">
        <v>2018</v>
      </c>
      <c r="C4267" s="5" t="n">
        <v>6</v>
      </c>
      <c r="D4267" s="6" t="str">
        <f aca="false">IF(MONTH(A4267)&gt;=4,"FY "&amp;YEAR(A4267)&amp;"-"&amp;RIGHT(YEAR(A4267)+1,2),"FY "&amp;(YEAR(A4267)-1)&amp;"-"&amp;RIGHT(YEAR(A4267),2))</f>
        <v>FY 2018-19</v>
      </c>
      <c r="E4267" s="5" t="s">
        <v>13</v>
      </c>
      <c r="F4267" s="7" t="n">
        <v>4011.09</v>
      </c>
      <c r="G4267" s="7" t="n">
        <v>5205.52</v>
      </c>
      <c r="H4267" s="7" t="n">
        <v>-1194.43</v>
      </c>
      <c r="I4267" s="7" t="n">
        <v>-177.39</v>
      </c>
      <c r="J4267" s="8" t="n">
        <v>67.3353</v>
      </c>
    </row>
    <row r="4268" customFormat="false" ht="15" hidden="false" customHeight="false" outlineLevel="0" collapsed="false">
      <c r="A4268" s="4" t="n">
        <v>43264</v>
      </c>
      <c r="B4268" s="5" t="n">
        <v>2018</v>
      </c>
      <c r="C4268" s="5" t="n">
        <v>6</v>
      </c>
      <c r="D4268" s="6" t="str">
        <f aca="false">IF(MONTH(A4268)&gt;=4,"FY "&amp;YEAR(A4268)&amp;"-"&amp;RIGHT(YEAR(A4268)+1,2),"FY "&amp;(YEAR(A4268)-1)&amp;"-"&amp;RIGHT(YEAR(A4268),2))</f>
        <v>FY 2018-19</v>
      </c>
      <c r="E4268" s="5" t="s">
        <v>13</v>
      </c>
      <c r="F4268" s="7" t="n">
        <v>4086.23</v>
      </c>
      <c r="G4268" s="7" t="n">
        <v>5407.87</v>
      </c>
      <c r="H4268" s="7" t="n">
        <v>-1321.64</v>
      </c>
      <c r="I4268" s="7" t="n">
        <v>-195.92</v>
      </c>
      <c r="J4268" s="8" t="n">
        <v>67.4571</v>
      </c>
    </row>
    <row r="4269" customFormat="false" ht="15" hidden="false" customHeight="false" outlineLevel="0" collapsed="false">
      <c r="A4269" s="4" t="n">
        <v>43265</v>
      </c>
      <c r="B4269" s="5" t="n">
        <v>2018</v>
      </c>
      <c r="C4269" s="5" t="n">
        <v>6</v>
      </c>
      <c r="D4269" s="6" t="str">
        <f aca="false">IF(MONTH(A4269)&gt;=4,"FY "&amp;YEAR(A4269)&amp;"-"&amp;RIGHT(YEAR(A4269)+1,2),"FY "&amp;(YEAR(A4269)-1)&amp;"-"&amp;RIGHT(YEAR(A4269),2))</f>
        <v>FY 2018-19</v>
      </c>
      <c r="E4269" s="5" t="s">
        <v>13</v>
      </c>
      <c r="F4269" s="7" t="n">
        <v>5039.64</v>
      </c>
      <c r="G4269" s="7" t="n">
        <v>4864.95</v>
      </c>
      <c r="H4269" s="7" t="n">
        <v>174.69</v>
      </c>
      <c r="I4269" s="7" t="n">
        <v>25.83</v>
      </c>
      <c r="J4269" s="8" t="n">
        <v>67.6251</v>
      </c>
    </row>
    <row r="4270" customFormat="false" ht="15" hidden="false" customHeight="false" outlineLevel="0" collapsed="false">
      <c r="A4270" s="4" t="n">
        <v>43266</v>
      </c>
      <c r="B4270" s="5" t="n">
        <v>2018</v>
      </c>
      <c r="C4270" s="5" t="n">
        <v>6</v>
      </c>
      <c r="D4270" s="6" t="str">
        <f aca="false">IF(MONTH(A4270)&gt;=4,"FY "&amp;YEAR(A4270)&amp;"-"&amp;RIGHT(YEAR(A4270)+1,2),"FY "&amp;(YEAR(A4270)-1)&amp;"-"&amp;RIGHT(YEAR(A4270),2))</f>
        <v>FY 2018-19</v>
      </c>
      <c r="E4270" s="5" t="s">
        <v>13</v>
      </c>
      <c r="F4270" s="7" t="n">
        <v>4849.83</v>
      </c>
      <c r="G4270" s="7" t="n">
        <v>5597.34</v>
      </c>
      <c r="H4270" s="7" t="n">
        <v>-747.51</v>
      </c>
      <c r="I4270" s="7" t="n">
        <v>-110.44</v>
      </c>
      <c r="J4270" s="8" t="n">
        <v>67.6875</v>
      </c>
    </row>
    <row r="4271" customFormat="false" ht="15" hidden="false" customHeight="false" outlineLevel="0" collapsed="false">
      <c r="A4271" s="4" t="n">
        <v>43269</v>
      </c>
      <c r="B4271" s="5" t="n">
        <v>2018</v>
      </c>
      <c r="C4271" s="5" t="n">
        <v>6</v>
      </c>
      <c r="D4271" s="6" t="str">
        <f aca="false">IF(MONTH(A4271)&gt;=4,"FY "&amp;YEAR(A4271)&amp;"-"&amp;RIGHT(YEAR(A4271)+1,2),"FY "&amp;(YEAR(A4271)-1)&amp;"-"&amp;RIGHT(YEAR(A4271),2))</f>
        <v>FY 2018-19</v>
      </c>
      <c r="E4271" s="5" t="s">
        <v>13</v>
      </c>
      <c r="F4271" s="7" t="n">
        <v>9507.75</v>
      </c>
      <c r="G4271" s="7" t="n">
        <v>11151.88</v>
      </c>
      <c r="H4271" s="7" t="n">
        <v>-1644.13</v>
      </c>
      <c r="I4271" s="7" t="n">
        <v>-241.88</v>
      </c>
      <c r="J4271" s="8" t="n">
        <v>67.9739</v>
      </c>
    </row>
    <row r="4272" customFormat="false" ht="15" hidden="false" customHeight="false" outlineLevel="0" collapsed="false">
      <c r="A4272" s="4" t="n">
        <v>43270</v>
      </c>
      <c r="B4272" s="5" t="n">
        <v>2018</v>
      </c>
      <c r="C4272" s="5" t="n">
        <v>6</v>
      </c>
      <c r="D4272" s="6" t="str">
        <f aca="false">IF(MONTH(A4272)&gt;=4,"FY "&amp;YEAR(A4272)&amp;"-"&amp;RIGHT(YEAR(A4272)+1,2),"FY "&amp;(YEAR(A4272)-1)&amp;"-"&amp;RIGHT(YEAR(A4272),2))</f>
        <v>FY 2018-19</v>
      </c>
      <c r="E4272" s="5" t="s">
        <v>13</v>
      </c>
      <c r="F4272" s="7" t="n">
        <v>3583.98</v>
      </c>
      <c r="G4272" s="7" t="n">
        <v>3990.69</v>
      </c>
      <c r="H4272" s="7" t="n">
        <v>-406.71</v>
      </c>
      <c r="I4272" s="7" t="n">
        <v>-59.79</v>
      </c>
      <c r="J4272" s="8" t="n">
        <v>68.0248</v>
      </c>
    </row>
    <row r="4273" customFormat="false" ht="15" hidden="false" customHeight="false" outlineLevel="0" collapsed="false">
      <c r="A4273" s="4" t="n">
        <v>43271</v>
      </c>
      <c r="B4273" s="5" t="n">
        <v>2018</v>
      </c>
      <c r="C4273" s="5" t="n">
        <v>6</v>
      </c>
      <c r="D4273" s="6" t="str">
        <f aca="false">IF(MONTH(A4273)&gt;=4,"FY "&amp;YEAR(A4273)&amp;"-"&amp;RIGHT(YEAR(A4273)+1,2),"FY "&amp;(YEAR(A4273)-1)&amp;"-"&amp;RIGHT(YEAR(A4273),2))</f>
        <v>FY 2018-19</v>
      </c>
      <c r="E4273" s="5" t="s">
        <v>13</v>
      </c>
      <c r="F4273" s="7" t="n">
        <v>4504.05</v>
      </c>
      <c r="G4273" s="7" t="n">
        <v>5914.85</v>
      </c>
      <c r="H4273" s="7" t="n">
        <v>-1410.8</v>
      </c>
      <c r="I4273" s="7" t="n">
        <v>-207.01</v>
      </c>
      <c r="J4273" s="8" t="n">
        <v>68.1511</v>
      </c>
    </row>
    <row r="4274" customFormat="false" ht="15" hidden="false" customHeight="false" outlineLevel="0" collapsed="false">
      <c r="A4274" s="4" t="n">
        <v>43272</v>
      </c>
      <c r="B4274" s="5" t="n">
        <v>2018</v>
      </c>
      <c r="C4274" s="5" t="n">
        <v>6</v>
      </c>
      <c r="D4274" s="6" t="str">
        <f aca="false">IF(MONTH(A4274)&gt;=4,"FY "&amp;YEAR(A4274)&amp;"-"&amp;RIGHT(YEAR(A4274)+1,2),"FY "&amp;(YEAR(A4274)-1)&amp;"-"&amp;RIGHT(YEAR(A4274),2))</f>
        <v>FY 2018-19</v>
      </c>
      <c r="E4274" s="5" t="s">
        <v>13</v>
      </c>
      <c r="F4274" s="7" t="n">
        <v>3829.17</v>
      </c>
      <c r="G4274" s="7" t="n">
        <v>6202.89</v>
      </c>
      <c r="H4274" s="7" t="n">
        <v>-2373.72</v>
      </c>
      <c r="I4274" s="7" t="n">
        <v>-348.65</v>
      </c>
      <c r="J4274" s="8" t="n">
        <v>68.0838</v>
      </c>
    </row>
    <row r="4275" customFormat="false" ht="15" hidden="false" customHeight="false" outlineLevel="0" collapsed="false">
      <c r="A4275" s="4" t="n">
        <v>43273</v>
      </c>
      <c r="B4275" s="5" t="n">
        <v>2018</v>
      </c>
      <c r="C4275" s="5" t="n">
        <v>6</v>
      </c>
      <c r="D4275" s="6" t="str">
        <f aca="false">IF(MONTH(A4275)&gt;=4,"FY "&amp;YEAR(A4275)&amp;"-"&amp;RIGHT(YEAR(A4275)+1,2),"FY "&amp;(YEAR(A4275)-1)&amp;"-"&amp;RIGHT(YEAR(A4275),2))</f>
        <v>FY 2018-19</v>
      </c>
      <c r="E4275" s="5" t="s">
        <v>13</v>
      </c>
      <c r="F4275" s="7" t="n">
        <v>6437.52</v>
      </c>
      <c r="G4275" s="7" t="n">
        <v>5130.79</v>
      </c>
      <c r="H4275" s="7" t="n">
        <v>1306.73</v>
      </c>
      <c r="I4275" s="7" t="n">
        <v>191.62</v>
      </c>
      <c r="J4275" s="8" t="n">
        <v>68.195</v>
      </c>
    </row>
    <row r="4276" customFormat="false" ht="15" hidden="false" customHeight="false" outlineLevel="0" collapsed="false">
      <c r="A4276" s="4" t="n">
        <v>43276</v>
      </c>
      <c r="B4276" s="5" t="n">
        <v>2018</v>
      </c>
      <c r="C4276" s="5" t="n">
        <v>6</v>
      </c>
      <c r="D4276" s="6" t="str">
        <f aca="false">IF(MONTH(A4276)&gt;=4,"FY "&amp;YEAR(A4276)&amp;"-"&amp;RIGHT(YEAR(A4276)+1,2),"FY "&amp;(YEAR(A4276)-1)&amp;"-"&amp;RIGHT(YEAR(A4276),2))</f>
        <v>FY 2018-19</v>
      </c>
      <c r="E4276" s="5" t="s">
        <v>13</v>
      </c>
      <c r="F4276" s="7" t="n">
        <v>7530.63</v>
      </c>
      <c r="G4276" s="7" t="n">
        <v>6289.78</v>
      </c>
      <c r="H4276" s="7" t="n">
        <v>1240.85</v>
      </c>
      <c r="I4276" s="7" t="n">
        <v>183.1</v>
      </c>
      <c r="J4276" s="8" t="n">
        <v>67.7695</v>
      </c>
    </row>
    <row r="4277" customFormat="false" ht="15" hidden="false" customHeight="false" outlineLevel="0" collapsed="false">
      <c r="A4277" s="4" t="n">
        <v>43277</v>
      </c>
      <c r="B4277" s="5" t="n">
        <v>2018</v>
      </c>
      <c r="C4277" s="5" t="n">
        <v>6</v>
      </c>
      <c r="D4277" s="6" t="str">
        <f aca="false">IF(MONTH(A4277)&gt;=4,"FY "&amp;YEAR(A4277)&amp;"-"&amp;RIGHT(YEAR(A4277)+1,2),"FY "&amp;(YEAR(A4277)-1)&amp;"-"&amp;RIGHT(YEAR(A4277),2))</f>
        <v>FY 2018-19</v>
      </c>
      <c r="E4277" s="5" t="s">
        <v>13</v>
      </c>
      <c r="F4277" s="7" t="n">
        <v>4116.62</v>
      </c>
      <c r="G4277" s="7" t="n">
        <v>3796.89</v>
      </c>
      <c r="H4277" s="7" t="n">
        <v>319.73</v>
      </c>
      <c r="I4277" s="7" t="n">
        <v>46.92</v>
      </c>
      <c r="J4277" s="8" t="n">
        <v>68.1466</v>
      </c>
    </row>
    <row r="4278" customFormat="false" ht="15" hidden="false" customHeight="false" outlineLevel="0" collapsed="false">
      <c r="A4278" s="4" t="n">
        <v>43278</v>
      </c>
      <c r="B4278" s="5" t="n">
        <v>2018</v>
      </c>
      <c r="C4278" s="5" t="n">
        <v>6</v>
      </c>
      <c r="D4278" s="6" t="str">
        <f aca="false">IF(MONTH(A4278)&gt;=4,"FY "&amp;YEAR(A4278)&amp;"-"&amp;RIGHT(YEAR(A4278)+1,2),"FY "&amp;(YEAR(A4278)-1)&amp;"-"&amp;RIGHT(YEAR(A4278),2))</f>
        <v>FY 2018-19</v>
      </c>
      <c r="E4278" s="5" t="s">
        <v>13</v>
      </c>
      <c r="F4278" s="7" t="n">
        <v>4923.45</v>
      </c>
      <c r="G4278" s="7" t="n">
        <v>5337.07</v>
      </c>
      <c r="H4278" s="7" t="n">
        <v>-413.62</v>
      </c>
      <c r="I4278" s="7" t="n">
        <v>-60.68</v>
      </c>
      <c r="J4278" s="8" t="n">
        <v>68.1676</v>
      </c>
    </row>
    <row r="4279" customFormat="false" ht="15" hidden="false" customHeight="false" outlineLevel="0" collapsed="false">
      <c r="A4279" s="4" t="n">
        <v>43279</v>
      </c>
      <c r="B4279" s="5" t="n">
        <v>2018</v>
      </c>
      <c r="C4279" s="5" t="n">
        <v>6</v>
      </c>
      <c r="D4279" s="6" t="str">
        <f aca="false">IF(MONTH(A4279)&gt;=4,"FY "&amp;YEAR(A4279)&amp;"-"&amp;RIGHT(YEAR(A4279)+1,2),"FY "&amp;(YEAR(A4279)-1)&amp;"-"&amp;RIGHT(YEAR(A4279),2))</f>
        <v>FY 2018-19</v>
      </c>
      <c r="E4279" s="5" t="s">
        <v>13</v>
      </c>
      <c r="F4279" s="7" t="n">
        <v>5654.82</v>
      </c>
      <c r="G4279" s="7" t="n">
        <v>5595.63</v>
      </c>
      <c r="H4279" s="7" t="n">
        <v>59.19</v>
      </c>
      <c r="I4279" s="7" t="n">
        <v>8.63</v>
      </c>
      <c r="J4279" s="8" t="n">
        <v>68.5246</v>
      </c>
    </row>
    <row r="4280" customFormat="false" ht="15" hidden="false" customHeight="false" outlineLevel="0" collapsed="false">
      <c r="A4280" s="4" t="n">
        <v>43280</v>
      </c>
      <c r="B4280" s="5" t="n">
        <v>2018</v>
      </c>
      <c r="C4280" s="5" t="n">
        <v>6</v>
      </c>
      <c r="D4280" s="6" t="str">
        <f aca="false">IF(MONTH(A4280)&gt;=4,"FY "&amp;YEAR(A4280)&amp;"-"&amp;RIGHT(YEAR(A4280)+1,2),"FY "&amp;(YEAR(A4280)-1)&amp;"-"&amp;RIGHT(YEAR(A4280),2))</f>
        <v>FY 2018-19</v>
      </c>
      <c r="E4280" s="5" t="s">
        <v>13</v>
      </c>
      <c r="F4280" s="7" t="n">
        <v>7415.39</v>
      </c>
      <c r="G4280" s="7" t="n">
        <v>8093.13</v>
      </c>
      <c r="H4280" s="7" t="n">
        <v>-677.74</v>
      </c>
      <c r="I4280" s="7" t="n">
        <v>-98.31</v>
      </c>
      <c r="J4280" s="8" t="n">
        <v>68.9389</v>
      </c>
    </row>
    <row r="4281" customFormat="false" ht="15" hidden="false" customHeight="false" outlineLevel="0" collapsed="false">
      <c r="A4281" s="4" t="n">
        <v>43283</v>
      </c>
      <c r="B4281" s="5" t="n">
        <v>2018</v>
      </c>
      <c r="C4281" s="5" t="n">
        <v>7</v>
      </c>
      <c r="D4281" s="6" t="str">
        <f aca="false">IF(MONTH(A4281)&gt;=4,"FY "&amp;YEAR(A4281)&amp;"-"&amp;RIGHT(YEAR(A4281)+1,2),"FY "&amp;(YEAR(A4281)-1)&amp;"-"&amp;RIGHT(YEAR(A4281),2))</f>
        <v>FY 2018-19</v>
      </c>
      <c r="E4281" s="5" t="s">
        <v>13</v>
      </c>
      <c r="F4281" s="7" t="n">
        <v>8513</v>
      </c>
      <c r="G4281" s="7" t="n">
        <v>6774.6</v>
      </c>
      <c r="H4281" s="7" t="n">
        <v>1738.4</v>
      </c>
      <c r="I4281" s="7" t="n">
        <v>253.5</v>
      </c>
      <c r="J4281" s="8" t="n">
        <v>68.5753</v>
      </c>
    </row>
    <row r="4282" customFormat="false" ht="15" hidden="false" customHeight="false" outlineLevel="0" collapsed="false">
      <c r="A4282" s="4" t="n">
        <v>43284</v>
      </c>
      <c r="B4282" s="5" t="n">
        <v>2018</v>
      </c>
      <c r="C4282" s="5" t="n">
        <v>7</v>
      </c>
      <c r="D4282" s="6" t="str">
        <f aca="false">IF(MONTH(A4282)&gt;=4,"FY "&amp;YEAR(A4282)&amp;"-"&amp;RIGHT(YEAR(A4282)+1,2),"FY "&amp;(YEAR(A4282)-1)&amp;"-"&amp;RIGHT(YEAR(A4282),2))</f>
        <v>FY 2018-19</v>
      </c>
      <c r="E4282" s="5" t="s">
        <v>13</v>
      </c>
      <c r="F4282" s="7" t="n">
        <v>4987.49</v>
      </c>
      <c r="G4282" s="7" t="n">
        <v>4829.2</v>
      </c>
      <c r="H4282" s="7" t="n">
        <v>158.29</v>
      </c>
      <c r="I4282" s="7" t="n">
        <v>23.06</v>
      </c>
      <c r="J4282" s="8" t="n">
        <v>68.6227</v>
      </c>
    </row>
    <row r="4283" customFormat="false" ht="15" hidden="false" customHeight="false" outlineLevel="0" collapsed="false">
      <c r="A4283" s="4" t="n">
        <v>43285</v>
      </c>
      <c r="B4283" s="5" t="n">
        <v>2018</v>
      </c>
      <c r="C4283" s="5" t="n">
        <v>7</v>
      </c>
      <c r="D4283" s="6" t="str">
        <f aca="false">IF(MONTH(A4283)&gt;=4,"FY "&amp;YEAR(A4283)&amp;"-"&amp;RIGHT(YEAR(A4283)+1,2),"FY "&amp;(YEAR(A4283)-1)&amp;"-"&amp;RIGHT(YEAR(A4283),2))</f>
        <v>FY 2018-19</v>
      </c>
      <c r="E4283" s="5" t="s">
        <v>13</v>
      </c>
      <c r="F4283" s="7" t="n">
        <v>3194.88</v>
      </c>
      <c r="G4283" s="7" t="n">
        <v>4182.12</v>
      </c>
      <c r="H4283" s="7" t="n">
        <v>-987.24</v>
      </c>
      <c r="I4283" s="7" t="n">
        <v>-143.72</v>
      </c>
      <c r="J4283" s="8" t="n">
        <v>68.6935</v>
      </c>
    </row>
    <row r="4284" customFormat="false" ht="15" hidden="false" customHeight="false" outlineLevel="0" collapsed="false">
      <c r="A4284" s="4" t="n">
        <v>43286</v>
      </c>
      <c r="B4284" s="5" t="n">
        <v>2018</v>
      </c>
      <c r="C4284" s="5" t="n">
        <v>7</v>
      </c>
      <c r="D4284" s="6" t="str">
        <f aca="false">IF(MONTH(A4284)&gt;=4,"FY "&amp;YEAR(A4284)&amp;"-"&amp;RIGHT(YEAR(A4284)+1,2),"FY "&amp;(YEAR(A4284)-1)&amp;"-"&amp;RIGHT(YEAR(A4284),2))</f>
        <v>FY 2018-19</v>
      </c>
      <c r="E4284" s="5" t="s">
        <v>13</v>
      </c>
      <c r="F4284" s="7" t="n">
        <v>5212.17</v>
      </c>
      <c r="G4284" s="7" t="n">
        <v>4137.78</v>
      </c>
      <c r="H4284" s="7" t="n">
        <v>1074.39</v>
      </c>
      <c r="I4284" s="7" t="n">
        <v>156.77</v>
      </c>
      <c r="J4284" s="8" t="n">
        <v>68.5312</v>
      </c>
    </row>
    <row r="4285" customFormat="false" ht="15" hidden="false" customHeight="false" outlineLevel="0" collapsed="false">
      <c r="A4285" s="4" t="n">
        <v>43287</v>
      </c>
      <c r="B4285" s="5" t="n">
        <v>2018</v>
      </c>
      <c r="C4285" s="5" t="n">
        <v>7</v>
      </c>
      <c r="D4285" s="6" t="str">
        <f aca="false">IF(MONTH(A4285)&gt;=4,"FY "&amp;YEAR(A4285)&amp;"-"&amp;RIGHT(YEAR(A4285)+1,2),"FY "&amp;(YEAR(A4285)-1)&amp;"-"&amp;RIGHT(YEAR(A4285),2))</f>
        <v>FY 2018-19</v>
      </c>
      <c r="E4285" s="5" t="s">
        <v>13</v>
      </c>
      <c r="F4285" s="7" t="n">
        <v>4330.83</v>
      </c>
      <c r="G4285" s="7" t="n">
        <v>4079.97</v>
      </c>
      <c r="H4285" s="7" t="n">
        <v>250.86</v>
      </c>
      <c r="I4285" s="7" t="n">
        <v>36.49</v>
      </c>
      <c r="J4285" s="8" t="n">
        <v>68.7545</v>
      </c>
    </row>
    <row r="4286" customFormat="false" ht="15" hidden="false" customHeight="false" outlineLevel="0" collapsed="false">
      <c r="A4286" s="4" t="n">
        <v>43290</v>
      </c>
      <c r="B4286" s="5" t="n">
        <v>2018</v>
      </c>
      <c r="C4286" s="5" t="n">
        <v>7</v>
      </c>
      <c r="D4286" s="6" t="str">
        <f aca="false">IF(MONTH(A4286)&gt;=4,"FY "&amp;YEAR(A4286)&amp;"-"&amp;RIGHT(YEAR(A4286)+1,2),"FY "&amp;(YEAR(A4286)-1)&amp;"-"&amp;RIGHT(YEAR(A4286),2))</f>
        <v>FY 2018-19</v>
      </c>
      <c r="E4286" s="5" t="s">
        <v>13</v>
      </c>
      <c r="F4286" s="7" t="n">
        <v>4087.45</v>
      </c>
      <c r="G4286" s="7" t="n">
        <v>5264.93</v>
      </c>
      <c r="H4286" s="7" t="n">
        <v>-1177.48</v>
      </c>
      <c r="I4286" s="7" t="n">
        <v>-170.95</v>
      </c>
      <c r="J4286" s="8" t="n">
        <v>68.8757</v>
      </c>
    </row>
    <row r="4287" customFormat="false" ht="15" hidden="false" customHeight="false" outlineLevel="0" collapsed="false">
      <c r="A4287" s="4" t="n">
        <v>43291</v>
      </c>
      <c r="B4287" s="5" t="n">
        <v>2018</v>
      </c>
      <c r="C4287" s="5" t="n">
        <v>7</v>
      </c>
      <c r="D4287" s="6" t="str">
        <f aca="false">IF(MONTH(A4287)&gt;=4,"FY "&amp;YEAR(A4287)&amp;"-"&amp;RIGHT(YEAR(A4287)+1,2),"FY "&amp;(YEAR(A4287)-1)&amp;"-"&amp;RIGHT(YEAR(A4287),2))</f>
        <v>FY 2018-19</v>
      </c>
      <c r="E4287" s="5" t="s">
        <v>13</v>
      </c>
      <c r="F4287" s="7" t="n">
        <v>4489.23</v>
      </c>
      <c r="G4287" s="7" t="n">
        <v>5231.01</v>
      </c>
      <c r="H4287" s="7" t="n">
        <v>-741.78</v>
      </c>
      <c r="I4287" s="7" t="n">
        <v>-108.04</v>
      </c>
      <c r="J4287" s="8" t="n">
        <v>68.6573</v>
      </c>
    </row>
    <row r="4288" customFormat="false" ht="15" hidden="false" customHeight="false" outlineLevel="0" collapsed="false">
      <c r="A4288" s="4" t="n">
        <v>43292</v>
      </c>
      <c r="B4288" s="5" t="n">
        <v>2018</v>
      </c>
      <c r="C4288" s="5" t="n">
        <v>7</v>
      </c>
      <c r="D4288" s="6" t="str">
        <f aca="false">IF(MONTH(A4288)&gt;=4,"FY "&amp;YEAR(A4288)&amp;"-"&amp;RIGHT(YEAR(A4288)+1,2),"FY "&amp;(YEAR(A4288)-1)&amp;"-"&amp;RIGHT(YEAR(A4288),2))</f>
        <v>FY 2018-19</v>
      </c>
      <c r="E4288" s="5" t="s">
        <v>13</v>
      </c>
      <c r="F4288" s="7" t="n">
        <v>5489.52</v>
      </c>
      <c r="G4288" s="7" t="n">
        <v>5230.81</v>
      </c>
      <c r="H4288" s="7" t="n">
        <v>258.71</v>
      </c>
      <c r="I4288" s="7" t="n">
        <v>37.61</v>
      </c>
      <c r="J4288" s="8" t="n">
        <v>68.7942</v>
      </c>
    </row>
    <row r="4289" customFormat="false" ht="15" hidden="false" customHeight="false" outlineLevel="0" collapsed="false">
      <c r="A4289" s="4" t="n">
        <v>43293</v>
      </c>
      <c r="B4289" s="5" t="n">
        <v>2018</v>
      </c>
      <c r="C4289" s="5" t="n">
        <v>7</v>
      </c>
      <c r="D4289" s="6" t="str">
        <f aca="false">IF(MONTH(A4289)&gt;=4,"FY "&amp;YEAR(A4289)&amp;"-"&amp;RIGHT(YEAR(A4289)+1,2),"FY "&amp;(YEAR(A4289)-1)&amp;"-"&amp;RIGHT(YEAR(A4289),2))</f>
        <v>FY 2018-19</v>
      </c>
      <c r="E4289" s="5" t="s">
        <v>13</v>
      </c>
      <c r="F4289" s="7" t="n">
        <v>5220.19</v>
      </c>
      <c r="G4289" s="7" t="n">
        <v>4299.98</v>
      </c>
      <c r="H4289" s="7" t="n">
        <v>920.21</v>
      </c>
      <c r="I4289" s="7" t="n">
        <v>133.7</v>
      </c>
      <c r="J4289" s="8" t="n">
        <v>68.829</v>
      </c>
    </row>
    <row r="4290" customFormat="false" ht="15" hidden="false" customHeight="false" outlineLevel="0" collapsed="false">
      <c r="A4290" s="4" t="n">
        <v>43294</v>
      </c>
      <c r="B4290" s="5" t="n">
        <v>2018</v>
      </c>
      <c r="C4290" s="5" t="n">
        <v>7</v>
      </c>
      <c r="D4290" s="6" t="str">
        <f aca="false">IF(MONTH(A4290)&gt;=4,"FY "&amp;YEAR(A4290)&amp;"-"&amp;RIGHT(YEAR(A4290)+1,2),"FY "&amp;(YEAR(A4290)-1)&amp;"-"&amp;RIGHT(YEAR(A4290),2))</f>
        <v>FY 2018-19</v>
      </c>
      <c r="E4290" s="5" t="s">
        <v>13</v>
      </c>
      <c r="F4290" s="7" t="n">
        <v>3925.56</v>
      </c>
      <c r="G4290" s="7" t="n">
        <v>4868</v>
      </c>
      <c r="H4290" s="7" t="n">
        <v>-942.44</v>
      </c>
      <c r="I4290" s="7" t="n">
        <v>-137.32</v>
      </c>
      <c r="J4290" s="8" t="n">
        <v>68.6313</v>
      </c>
    </row>
    <row r="4291" customFormat="false" ht="15" hidden="false" customHeight="false" outlineLevel="0" collapsed="false">
      <c r="A4291" s="4" t="n">
        <v>43297</v>
      </c>
      <c r="B4291" s="5" t="n">
        <v>2018</v>
      </c>
      <c r="C4291" s="5" t="n">
        <v>7</v>
      </c>
      <c r="D4291" s="6" t="str">
        <f aca="false">IF(MONTH(A4291)&gt;=4,"FY "&amp;YEAR(A4291)&amp;"-"&amp;RIGHT(YEAR(A4291)+1,2),"FY "&amp;(YEAR(A4291)-1)&amp;"-"&amp;RIGHT(YEAR(A4291),2))</f>
        <v>FY 2018-19</v>
      </c>
      <c r="E4291" s="5" t="s">
        <v>13</v>
      </c>
      <c r="F4291" s="7" t="n">
        <v>5021.73</v>
      </c>
      <c r="G4291" s="7" t="n">
        <v>5062.57</v>
      </c>
      <c r="H4291" s="7" t="n">
        <v>-40.84</v>
      </c>
      <c r="I4291" s="7" t="n">
        <v>-5.97</v>
      </c>
      <c r="J4291" s="8" t="n">
        <v>68.4094</v>
      </c>
    </row>
    <row r="4292" customFormat="false" ht="15" hidden="false" customHeight="false" outlineLevel="0" collapsed="false">
      <c r="A4292" s="4" t="n">
        <v>43298</v>
      </c>
      <c r="B4292" s="5" t="n">
        <v>2018</v>
      </c>
      <c r="C4292" s="5" t="n">
        <v>7</v>
      </c>
      <c r="D4292" s="6" t="str">
        <f aca="false">IF(MONTH(A4292)&gt;=4,"FY "&amp;YEAR(A4292)&amp;"-"&amp;RIGHT(YEAR(A4292)+1,2),"FY "&amp;(YEAR(A4292)-1)&amp;"-"&amp;RIGHT(YEAR(A4292),2))</f>
        <v>FY 2018-19</v>
      </c>
      <c r="E4292" s="5" t="s">
        <v>13</v>
      </c>
      <c r="F4292" s="7" t="n">
        <v>3973.55</v>
      </c>
      <c r="G4292" s="7" t="n">
        <v>4513.62</v>
      </c>
      <c r="H4292" s="7" t="n">
        <v>-540.07</v>
      </c>
      <c r="I4292" s="7" t="n">
        <v>-78.74</v>
      </c>
      <c r="J4292" s="8" t="n">
        <v>68.5877</v>
      </c>
    </row>
    <row r="4293" customFormat="false" ht="15" hidden="false" customHeight="false" outlineLevel="0" collapsed="false">
      <c r="A4293" s="4" t="n">
        <v>43299</v>
      </c>
      <c r="B4293" s="5" t="n">
        <v>2018</v>
      </c>
      <c r="C4293" s="5" t="n">
        <v>7</v>
      </c>
      <c r="D4293" s="6" t="str">
        <f aca="false">IF(MONTH(A4293)&gt;=4,"FY "&amp;YEAR(A4293)&amp;"-"&amp;RIGHT(YEAR(A4293)+1,2),"FY "&amp;(YEAR(A4293)-1)&amp;"-"&amp;RIGHT(YEAR(A4293),2))</f>
        <v>FY 2018-19</v>
      </c>
      <c r="E4293" s="5" t="s">
        <v>13</v>
      </c>
      <c r="F4293" s="7" t="n">
        <v>4205.6</v>
      </c>
      <c r="G4293" s="7" t="n">
        <v>4790.75</v>
      </c>
      <c r="H4293" s="7" t="n">
        <v>-585.15</v>
      </c>
      <c r="I4293" s="7" t="n">
        <v>-85.67</v>
      </c>
      <c r="J4293" s="8" t="n">
        <v>68.2978</v>
      </c>
    </row>
    <row r="4294" customFormat="false" ht="15" hidden="false" customHeight="false" outlineLevel="0" collapsed="false">
      <c r="A4294" s="4" t="n">
        <v>43300</v>
      </c>
      <c r="B4294" s="5" t="n">
        <v>2018</v>
      </c>
      <c r="C4294" s="5" t="n">
        <v>7</v>
      </c>
      <c r="D4294" s="6" t="str">
        <f aca="false">IF(MONTH(A4294)&gt;=4,"FY "&amp;YEAR(A4294)&amp;"-"&amp;RIGHT(YEAR(A4294)+1,2),"FY "&amp;(YEAR(A4294)-1)&amp;"-"&amp;RIGHT(YEAR(A4294),2))</f>
        <v>FY 2018-19</v>
      </c>
      <c r="E4294" s="5" t="s">
        <v>13</v>
      </c>
      <c r="F4294" s="7" t="n">
        <v>4644.94</v>
      </c>
      <c r="G4294" s="7" t="n">
        <v>4647.25</v>
      </c>
      <c r="H4294" s="7" t="n">
        <v>-2.31</v>
      </c>
      <c r="I4294" s="7" t="n">
        <v>-0.34</v>
      </c>
      <c r="J4294" s="8" t="n">
        <v>68.5652</v>
      </c>
    </row>
    <row r="4295" customFormat="false" ht="15" hidden="false" customHeight="false" outlineLevel="0" collapsed="false">
      <c r="A4295" s="4" t="n">
        <v>43301</v>
      </c>
      <c r="B4295" s="5" t="n">
        <v>2018</v>
      </c>
      <c r="C4295" s="5" t="n">
        <v>7</v>
      </c>
      <c r="D4295" s="6" t="str">
        <f aca="false">IF(MONTH(A4295)&gt;=4,"FY "&amp;YEAR(A4295)&amp;"-"&amp;RIGHT(YEAR(A4295)+1,2),"FY "&amp;(YEAR(A4295)-1)&amp;"-"&amp;RIGHT(YEAR(A4295),2))</f>
        <v>FY 2018-19</v>
      </c>
      <c r="E4295" s="5" t="s">
        <v>13</v>
      </c>
      <c r="F4295" s="7" t="n">
        <v>3524.8</v>
      </c>
      <c r="G4295" s="7" t="n">
        <v>3766.89</v>
      </c>
      <c r="H4295" s="7" t="n">
        <v>-242.09</v>
      </c>
      <c r="I4295" s="7" t="n">
        <v>-35.18</v>
      </c>
      <c r="J4295" s="8" t="n">
        <v>68.8331</v>
      </c>
    </row>
    <row r="4296" customFormat="false" ht="15" hidden="false" customHeight="false" outlineLevel="0" collapsed="false">
      <c r="A4296" s="4" t="n">
        <v>43304</v>
      </c>
      <c r="B4296" s="5" t="n">
        <v>2018</v>
      </c>
      <c r="C4296" s="5" t="n">
        <v>7</v>
      </c>
      <c r="D4296" s="6" t="str">
        <f aca="false">IF(MONTH(A4296)&gt;=4,"FY "&amp;YEAR(A4296)&amp;"-"&amp;RIGHT(YEAR(A4296)+1,2),"FY "&amp;(YEAR(A4296)-1)&amp;"-"&amp;RIGHT(YEAR(A4296),2))</f>
        <v>FY 2018-19</v>
      </c>
      <c r="E4296" s="5" t="s">
        <v>13</v>
      </c>
      <c r="F4296" s="7" t="n">
        <v>4643.05</v>
      </c>
      <c r="G4296" s="7" t="n">
        <v>4307.9</v>
      </c>
      <c r="H4296" s="7" t="n">
        <v>335.15</v>
      </c>
      <c r="I4296" s="7" t="n">
        <v>48.68</v>
      </c>
      <c r="J4296" s="8" t="n">
        <v>68.8458</v>
      </c>
    </row>
    <row r="4297" customFormat="false" ht="15" hidden="false" customHeight="false" outlineLevel="0" collapsed="false">
      <c r="A4297" s="4" t="n">
        <v>43305</v>
      </c>
      <c r="B4297" s="5" t="n">
        <v>2018</v>
      </c>
      <c r="C4297" s="5" t="n">
        <v>7</v>
      </c>
      <c r="D4297" s="6" t="str">
        <f aca="false">IF(MONTH(A4297)&gt;=4,"FY "&amp;YEAR(A4297)&amp;"-"&amp;RIGHT(YEAR(A4297)+1,2),"FY "&amp;(YEAR(A4297)-1)&amp;"-"&amp;RIGHT(YEAR(A4297),2))</f>
        <v>FY 2018-19</v>
      </c>
      <c r="E4297" s="5" t="s">
        <v>13</v>
      </c>
      <c r="F4297" s="7" t="n">
        <v>4428.07</v>
      </c>
      <c r="G4297" s="7" t="n">
        <v>4261.57</v>
      </c>
      <c r="H4297" s="7" t="n">
        <v>166.5</v>
      </c>
      <c r="I4297" s="7" t="n">
        <v>24.24</v>
      </c>
      <c r="J4297" s="8" t="n">
        <v>68.704</v>
      </c>
    </row>
    <row r="4298" customFormat="false" ht="15" hidden="false" customHeight="false" outlineLevel="0" collapsed="false">
      <c r="A4298" s="4" t="n">
        <v>43306</v>
      </c>
      <c r="B4298" s="5" t="n">
        <v>2018</v>
      </c>
      <c r="C4298" s="5" t="n">
        <v>7</v>
      </c>
      <c r="D4298" s="6" t="str">
        <f aca="false">IF(MONTH(A4298)&gt;=4,"FY "&amp;YEAR(A4298)&amp;"-"&amp;RIGHT(YEAR(A4298)+1,2),"FY "&amp;(YEAR(A4298)-1)&amp;"-"&amp;RIGHT(YEAR(A4298),2))</f>
        <v>FY 2018-19</v>
      </c>
      <c r="E4298" s="5" t="s">
        <v>13</v>
      </c>
      <c r="F4298" s="7" t="n">
        <v>5098.84</v>
      </c>
      <c r="G4298" s="7" t="n">
        <v>5044.88</v>
      </c>
      <c r="H4298" s="7" t="n">
        <v>53.96</v>
      </c>
      <c r="I4298" s="7" t="n">
        <v>7.82</v>
      </c>
      <c r="J4298" s="8" t="n">
        <v>69.053</v>
      </c>
    </row>
    <row r="4299" customFormat="false" ht="15" hidden="false" customHeight="false" outlineLevel="0" collapsed="false">
      <c r="A4299" s="4" t="n">
        <v>43307</v>
      </c>
      <c r="B4299" s="5" t="n">
        <v>2018</v>
      </c>
      <c r="C4299" s="5" t="n">
        <v>7</v>
      </c>
      <c r="D4299" s="6" t="str">
        <f aca="false">IF(MONTH(A4299)&gt;=4,"FY "&amp;YEAR(A4299)&amp;"-"&amp;RIGHT(YEAR(A4299)+1,2),"FY "&amp;(YEAR(A4299)-1)&amp;"-"&amp;RIGHT(YEAR(A4299),2))</f>
        <v>FY 2018-19</v>
      </c>
      <c r="E4299" s="5" t="s">
        <v>13</v>
      </c>
      <c r="F4299" s="7" t="n">
        <v>4051.86</v>
      </c>
      <c r="G4299" s="7" t="n">
        <v>4676.27</v>
      </c>
      <c r="H4299" s="7" t="n">
        <v>-624.41</v>
      </c>
      <c r="I4299" s="7" t="n">
        <v>-90.76</v>
      </c>
      <c r="J4299" s="8" t="n">
        <v>68.8028</v>
      </c>
    </row>
    <row r="4300" customFormat="false" ht="15" hidden="false" customHeight="false" outlineLevel="0" collapsed="false">
      <c r="A4300" s="4" t="n">
        <v>43308</v>
      </c>
      <c r="B4300" s="5" t="n">
        <v>2018</v>
      </c>
      <c r="C4300" s="5" t="n">
        <v>7</v>
      </c>
      <c r="D4300" s="6" t="str">
        <f aca="false">IF(MONTH(A4300)&gt;=4,"FY "&amp;YEAR(A4300)&amp;"-"&amp;RIGHT(YEAR(A4300)+1,2),"FY "&amp;(YEAR(A4300)-1)&amp;"-"&amp;RIGHT(YEAR(A4300),2))</f>
        <v>FY 2018-19</v>
      </c>
      <c r="E4300" s="5" t="s">
        <v>13</v>
      </c>
      <c r="F4300" s="7" t="n">
        <v>9752.9</v>
      </c>
      <c r="G4300" s="7" t="n">
        <v>6977.23</v>
      </c>
      <c r="H4300" s="7" t="n">
        <v>2775.67</v>
      </c>
      <c r="I4300" s="7" t="n">
        <v>404.01</v>
      </c>
      <c r="J4300" s="8" t="n">
        <v>68.7017</v>
      </c>
    </row>
    <row r="4301" customFormat="false" ht="15" hidden="false" customHeight="false" outlineLevel="0" collapsed="false">
      <c r="A4301" s="4" t="n">
        <v>43311</v>
      </c>
      <c r="B4301" s="5" t="n">
        <v>2018</v>
      </c>
      <c r="C4301" s="5" t="n">
        <v>7</v>
      </c>
      <c r="D4301" s="6" t="str">
        <f aca="false">IF(MONTH(A4301)&gt;=4,"FY "&amp;YEAR(A4301)&amp;"-"&amp;RIGHT(YEAR(A4301)+1,2),"FY "&amp;(YEAR(A4301)-1)&amp;"-"&amp;RIGHT(YEAR(A4301),2))</f>
        <v>FY 2018-19</v>
      </c>
      <c r="E4301" s="5" t="s">
        <v>13</v>
      </c>
      <c r="F4301" s="7" t="n">
        <v>4911.35</v>
      </c>
      <c r="G4301" s="7" t="n">
        <v>4351.1</v>
      </c>
      <c r="H4301" s="7" t="n">
        <v>560.25</v>
      </c>
      <c r="I4301" s="7" t="n">
        <v>81.55</v>
      </c>
      <c r="J4301" s="8" t="n">
        <v>68.7041</v>
      </c>
    </row>
    <row r="4302" customFormat="false" ht="15" hidden="false" customHeight="false" outlineLevel="0" collapsed="false">
      <c r="A4302" s="4" t="n">
        <v>43312</v>
      </c>
      <c r="B4302" s="5" t="n">
        <v>2018</v>
      </c>
      <c r="C4302" s="5" t="n">
        <v>7</v>
      </c>
      <c r="D4302" s="6" t="str">
        <f aca="false">IF(MONTH(A4302)&gt;=4,"FY "&amp;YEAR(A4302)&amp;"-"&amp;RIGHT(YEAR(A4302)+1,2),"FY "&amp;(YEAR(A4302)-1)&amp;"-"&amp;RIGHT(YEAR(A4302),2))</f>
        <v>FY 2018-19</v>
      </c>
      <c r="E4302" s="5" t="s">
        <v>13</v>
      </c>
      <c r="F4302" s="7" t="n">
        <v>4635.32</v>
      </c>
      <c r="G4302" s="7" t="n">
        <v>4779.98</v>
      </c>
      <c r="H4302" s="7" t="n">
        <v>-144.66</v>
      </c>
      <c r="I4302" s="7" t="n">
        <v>-21.04</v>
      </c>
      <c r="J4302" s="8" t="n">
        <v>68.7531</v>
      </c>
    </row>
    <row r="4303" customFormat="false" ht="15" hidden="false" customHeight="false" outlineLevel="0" collapsed="false">
      <c r="A4303" s="4" t="n">
        <v>43313</v>
      </c>
      <c r="B4303" s="5" t="n">
        <v>2018</v>
      </c>
      <c r="C4303" s="5" t="n">
        <v>8</v>
      </c>
      <c r="D4303" s="6" t="str">
        <f aca="false">IF(MONTH(A4303)&gt;=4,"FY "&amp;YEAR(A4303)&amp;"-"&amp;RIGHT(YEAR(A4303)+1,2),"FY "&amp;(YEAR(A4303)-1)&amp;"-"&amp;RIGHT(YEAR(A4303),2))</f>
        <v>FY 2018-19</v>
      </c>
      <c r="E4303" s="5" t="s">
        <v>13</v>
      </c>
      <c r="F4303" s="7" t="n">
        <v>6185.95</v>
      </c>
      <c r="G4303" s="7" t="n">
        <v>5282.23</v>
      </c>
      <c r="H4303" s="7" t="n">
        <v>903.72</v>
      </c>
      <c r="I4303" s="7" t="n">
        <v>131.72</v>
      </c>
      <c r="J4303" s="8" t="n">
        <v>68.6068</v>
      </c>
    </row>
    <row r="4304" customFormat="false" ht="15" hidden="false" customHeight="false" outlineLevel="0" collapsed="false">
      <c r="A4304" s="4" t="n">
        <v>43314</v>
      </c>
      <c r="B4304" s="5" t="n">
        <v>2018</v>
      </c>
      <c r="C4304" s="5" t="n">
        <v>8</v>
      </c>
      <c r="D4304" s="6" t="str">
        <f aca="false">IF(MONTH(A4304)&gt;=4,"FY "&amp;YEAR(A4304)&amp;"-"&amp;RIGHT(YEAR(A4304)+1,2),"FY "&amp;(YEAR(A4304)-1)&amp;"-"&amp;RIGHT(YEAR(A4304),2))</f>
        <v>FY 2018-19</v>
      </c>
      <c r="E4304" s="5" t="s">
        <v>13</v>
      </c>
      <c r="F4304" s="7" t="n">
        <v>4596.85</v>
      </c>
      <c r="G4304" s="7" t="n">
        <v>4872.79</v>
      </c>
      <c r="H4304" s="7" t="n">
        <v>-275.94</v>
      </c>
      <c r="I4304" s="7" t="n">
        <v>-40.23</v>
      </c>
      <c r="J4304" s="8" t="n">
        <v>68.6058</v>
      </c>
    </row>
    <row r="4305" customFormat="false" ht="15" hidden="false" customHeight="false" outlineLevel="0" collapsed="false">
      <c r="A4305" s="4" t="n">
        <v>43315</v>
      </c>
      <c r="B4305" s="5" t="n">
        <v>2018</v>
      </c>
      <c r="C4305" s="5" t="n">
        <v>8</v>
      </c>
      <c r="D4305" s="6" t="str">
        <f aca="false">IF(MONTH(A4305)&gt;=4,"FY "&amp;YEAR(A4305)&amp;"-"&amp;RIGHT(YEAR(A4305)+1,2),"FY "&amp;(YEAR(A4305)-1)&amp;"-"&amp;RIGHT(YEAR(A4305),2))</f>
        <v>FY 2018-19</v>
      </c>
      <c r="E4305" s="5" t="s">
        <v>13</v>
      </c>
      <c r="F4305" s="7" t="n">
        <v>4441.16</v>
      </c>
      <c r="G4305" s="7" t="n">
        <v>4993.7</v>
      </c>
      <c r="H4305" s="7" t="n">
        <v>-552.54</v>
      </c>
      <c r="I4305" s="7" t="n">
        <v>-80.84</v>
      </c>
      <c r="J4305" s="8" t="n">
        <v>68.3566</v>
      </c>
    </row>
    <row r="4306" customFormat="false" ht="15" hidden="false" customHeight="false" outlineLevel="0" collapsed="false">
      <c r="A4306" s="4" t="n">
        <v>43318</v>
      </c>
      <c r="B4306" s="5" t="n">
        <v>2018</v>
      </c>
      <c r="C4306" s="5" t="n">
        <v>8</v>
      </c>
      <c r="D4306" s="6" t="str">
        <f aca="false">IF(MONTH(A4306)&gt;=4,"FY "&amp;YEAR(A4306)&amp;"-"&amp;RIGHT(YEAR(A4306)+1,2),"FY "&amp;(YEAR(A4306)-1)&amp;"-"&amp;RIGHT(YEAR(A4306),2))</f>
        <v>FY 2018-19</v>
      </c>
      <c r="E4306" s="5" t="s">
        <v>13</v>
      </c>
      <c r="F4306" s="7" t="n">
        <v>5187.48</v>
      </c>
      <c r="G4306" s="7" t="n">
        <v>4780.44</v>
      </c>
      <c r="H4306" s="7" t="n">
        <v>407.04</v>
      </c>
      <c r="I4306" s="7" t="n">
        <v>59.17</v>
      </c>
      <c r="J4306" s="8" t="n">
        <v>68.7933</v>
      </c>
    </row>
    <row r="4307" customFormat="false" ht="15" hidden="false" customHeight="false" outlineLevel="0" collapsed="false">
      <c r="A4307" s="4" t="n">
        <v>43319</v>
      </c>
      <c r="B4307" s="5" t="n">
        <v>2018</v>
      </c>
      <c r="C4307" s="5" t="n">
        <v>8</v>
      </c>
      <c r="D4307" s="6" t="str">
        <f aca="false">IF(MONTH(A4307)&gt;=4,"FY "&amp;YEAR(A4307)&amp;"-"&amp;RIGHT(YEAR(A4307)+1,2),"FY "&amp;(YEAR(A4307)-1)&amp;"-"&amp;RIGHT(YEAR(A4307),2))</f>
        <v>FY 2018-19</v>
      </c>
      <c r="E4307" s="5" t="s">
        <v>13</v>
      </c>
      <c r="F4307" s="7" t="n">
        <v>4420.35</v>
      </c>
      <c r="G4307" s="7" t="n">
        <v>3972.93</v>
      </c>
      <c r="H4307" s="7" t="n">
        <v>447.42</v>
      </c>
      <c r="I4307" s="7" t="n">
        <v>65.14</v>
      </c>
      <c r="J4307" s="8" t="n">
        <v>68.6833</v>
      </c>
    </row>
    <row r="4308" customFormat="false" ht="15" hidden="false" customHeight="false" outlineLevel="0" collapsed="false">
      <c r="A4308" s="4" t="n">
        <v>43320</v>
      </c>
      <c r="B4308" s="5" t="n">
        <v>2018</v>
      </c>
      <c r="C4308" s="5" t="n">
        <v>8</v>
      </c>
      <c r="D4308" s="6" t="str">
        <f aca="false">IF(MONTH(A4308)&gt;=4,"FY "&amp;YEAR(A4308)&amp;"-"&amp;RIGHT(YEAR(A4308)+1,2),"FY "&amp;(YEAR(A4308)-1)&amp;"-"&amp;RIGHT(YEAR(A4308),2))</f>
        <v>FY 2018-19</v>
      </c>
      <c r="E4308" s="5" t="s">
        <v>13</v>
      </c>
      <c r="F4308" s="7" t="n">
        <v>3463.67</v>
      </c>
      <c r="G4308" s="7" t="n">
        <v>3351.16</v>
      </c>
      <c r="H4308" s="7" t="n">
        <v>112.51</v>
      </c>
      <c r="I4308" s="7" t="n">
        <v>16.35</v>
      </c>
      <c r="J4308" s="8" t="n">
        <v>68.8</v>
      </c>
    </row>
    <row r="4309" customFormat="false" ht="15" hidden="false" customHeight="false" outlineLevel="0" collapsed="false">
      <c r="A4309" s="4" t="n">
        <v>43321</v>
      </c>
      <c r="B4309" s="5" t="n">
        <v>2018</v>
      </c>
      <c r="C4309" s="5" t="n">
        <v>8</v>
      </c>
      <c r="D4309" s="6" t="str">
        <f aca="false">IF(MONTH(A4309)&gt;=4,"FY "&amp;YEAR(A4309)&amp;"-"&amp;RIGHT(YEAR(A4309)+1,2),"FY "&amp;(YEAR(A4309)-1)&amp;"-"&amp;RIGHT(YEAR(A4309),2))</f>
        <v>FY 2018-19</v>
      </c>
      <c r="E4309" s="5" t="s">
        <v>13</v>
      </c>
      <c r="F4309" s="7" t="n">
        <v>4312.9</v>
      </c>
      <c r="G4309" s="7" t="n">
        <v>3395.97</v>
      </c>
      <c r="H4309" s="7" t="n">
        <v>916.93</v>
      </c>
      <c r="I4309" s="7" t="n">
        <v>133.58</v>
      </c>
      <c r="J4309" s="8" t="n">
        <v>68.6465</v>
      </c>
    </row>
    <row r="4310" customFormat="false" ht="15" hidden="false" customHeight="false" outlineLevel="0" collapsed="false">
      <c r="A4310" s="4" t="n">
        <v>43322</v>
      </c>
      <c r="B4310" s="5" t="n">
        <v>2018</v>
      </c>
      <c r="C4310" s="5" t="n">
        <v>8</v>
      </c>
      <c r="D4310" s="6" t="str">
        <f aca="false">IF(MONTH(A4310)&gt;=4,"FY "&amp;YEAR(A4310)&amp;"-"&amp;RIGHT(YEAR(A4310)+1,2),"FY "&amp;(YEAR(A4310)-1)&amp;"-"&amp;RIGHT(YEAR(A4310),2))</f>
        <v>FY 2018-19</v>
      </c>
      <c r="E4310" s="5" t="s">
        <v>13</v>
      </c>
      <c r="F4310" s="7" t="n">
        <v>3871.19</v>
      </c>
      <c r="G4310" s="7" t="n">
        <v>3457.04</v>
      </c>
      <c r="H4310" s="7" t="n">
        <v>414.15</v>
      </c>
      <c r="I4310" s="7" t="n">
        <v>60.35</v>
      </c>
      <c r="J4310" s="8" t="n">
        <v>68.624</v>
      </c>
    </row>
    <row r="4311" customFormat="false" ht="15" hidden="false" customHeight="false" outlineLevel="0" collapsed="false">
      <c r="A4311" s="4" t="n">
        <v>43325</v>
      </c>
      <c r="B4311" s="5" t="n">
        <v>2018</v>
      </c>
      <c r="C4311" s="5" t="n">
        <v>8</v>
      </c>
      <c r="D4311" s="6" t="str">
        <f aca="false">IF(MONTH(A4311)&gt;=4,"FY "&amp;YEAR(A4311)&amp;"-"&amp;RIGHT(YEAR(A4311)+1,2),"FY "&amp;(YEAR(A4311)-1)&amp;"-"&amp;RIGHT(YEAR(A4311),2))</f>
        <v>FY 2018-19</v>
      </c>
      <c r="E4311" s="5" t="s">
        <v>13</v>
      </c>
      <c r="F4311" s="7" t="n">
        <v>5496.16</v>
      </c>
      <c r="G4311" s="7" t="n">
        <v>4163.75</v>
      </c>
      <c r="H4311" s="7" t="n">
        <v>1332.41</v>
      </c>
      <c r="I4311" s="7" t="n">
        <v>193.23</v>
      </c>
      <c r="J4311" s="8" t="n">
        <v>68.9538</v>
      </c>
    </row>
    <row r="4312" customFormat="false" ht="15" hidden="false" customHeight="false" outlineLevel="0" collapsed="false">
      <c r="A4312" s="4" t="n">
        <v>43326</v>
      </c>
      <c r="B4312" s="5" t="n">
        <v>2018</v>
      </c>
      <c r="C4312" s="5" t="n">
        <v>8</v>
      </c>
      <c r="D4312" s="6" t="str">
        <f aca="false">IF(MONTH(A4312)&gt;=4,"FY "&amp;YEAR(A4312)&amp;"-"&amp;RIGHT(YEAR(A4312)+1,2),"FY "&amp;(YEAR(A4312)-1)&amp;"-"&amp;RIGHT(YEAR(A4312),2))</f>
        <v>FY 2018-19</v>
      </c>
      <c r="E4312" s="5" t="s">
        <v>13</v>
      </c>
      <c r="F4312" s="7" t="n">
        <v>3503.16</v>
      </c>
      <c r="G4312" s="7" t="n">
        <v>4428.93</v>
      </c>
      <c r="H4312" s="7" t="n">
        <v>-925.77</v>
      </c>
      <c r="I4312" s="7" t="n">
        <v>-133.26</v>
      </c>
      <c r="J4312" s="8" t="n">
        <v>69.4685</v>
      </c>
    </row>
    <row r="4313" customFormat="false" ht="15" hidden="false" customHeight="false" outlineLevel="0" collapsed="false">
      <c r="A4313" s="4" t="n">
        <v>43328</v>
      </c>
      <c r="B4313" s="5" t="n">
        <v>2018</v>
      </c>
      <c r="C4313" s="5" t="n">
        <v>8</v>
      </c>
      <c r="D4313" s="6" t="str">
        <f aca="false">IF(MONTH(A4313)&gt;=4,"FY "&amp;YEAR(A4313)&amp;"-"&amp;RIGHT(YEAR(A4313)+1,2),"FY "&amp;(YEAR(A4313)-1)&amp;"-"&amp;RIGHT(YEAR(A4313),2))</f>
        <v>FY 2018-19</v>
      </c>
      <c r="E4313" s="5" t="s">
        <v>13</v>
      </c>
      <c r="F4313" s="7" t="n">
        <v>3942.36</v>
      </c>
      <c r="G4313" s="7" t="n">
        <v>4313.62</v>
      </c>
      <c r="H4313" s="7" t="n">
        <v>-371.26</v>
      </c>
      <c r="I4313" s="7" t="n">
        <v>-53.21</v>
      </c>
      <c r="J4313" s="8" t="n">
        <v>69.7696</v>
      </c>
    </row>
    <row r="4314" customFormat="false" ht="15" hidden="false" customHeight="false" outlineLevel="0" collapsed="false">
      <c r="A4314" s="4" t="n">
        <v>43332</v>
      </c>
      <c r="B4314" s="5" t="n">
        <v>2018</v>
      </c>
      <c r="C4314" s="5" t="n">
        <v>8</v>
      </c>
      <c r="D4314" s="6" t="str">
        <f aca="false">IF(MONTH(A4314)&gt;=4,"FY "&amp;YEAR(A4314)&amp;"-"&amp;RIGHT(YEAR(A4314)+1,2),"FY "&amp;(YEAR(A4314)-1)&amp;"-"&amp;RIGHT(YEAR(A4314),2))</f>
        <v>FY 2018-19</v>
      </c>
      <c r="E4314" s="5" t="s">
        <v>13</v>
      </c>
      <c r="F4314" s="7" t="n">
        <v>10768.47</v>
      </c>
      <c r="G4314" s="7" t="n">
        <v>12104.13</v>
      </c>
      <c r="H4314" s="7" t="n">
        <v>-1335.66</v>
      </c>
      <c r="I4314" s="7" t="n">
        <v>-190.18</v>
      </c>
      <c r="J4314" s="8" t="n">
        <v>70.2287</v>
      </c>
    </row>
    <row r="4315" customFormat="false" ht="15" hidden="false" customHeight="false" outlineLevel="0" collapsed="false">
      <c r="A4315" s="4" t="n">
        <v>43333</v>
      </c>
      <c r="B4315" s="5" t="n">
        <v>2018</v>
      </c>
      <c r="C4315" s="5" t="n">
        <v>8</v>
      </c>
      <c r="D4315" s="6" t="str">
        <f aca="false">IF(MONTH(A4315)&gt;=4,"FY "&amp;YEAR(A4315)&amp;"-"&amp;RIGHT(YEAR(A4315)+1,2),"FY "&amp;(YEAR(A4315)-1)&amp;"-"&amp;RIGHT(YEAR(A4315),2))</f>
        <v>FY 2018-19</v>
      </c>
      <c r="E4315" s="5" t="s">
        <v>13</v>
      </c>
      <c r="F4315" s="7" t="n">
        <v>4745.87</v>
      </c>
      <c r="G4315" s="7" t="n">
        <v>4612.85</v>
      </c>
      <c r="H4315" s="7" t="n">
        <v>133.02</v>
      </c>
      <c r="I4315" s="7" t="n">
        <v>19.07</v>
      </c>
      <c r="J4315" s="8" t="n">
        <v>69.7617</v>
      </c>
    </row>
    <row r="4316" customFormat="false" ht="15" hidden="false" customHeight="false" outlineLevel="0" collapsed="false">
      <c r="A4316" s="4" t="n">
        <v>43335</v>
      </c>
      <c r="B4316" s="5" t="n">
        <v>2018</v>
      </c>
      <c r="C4316" s="5" t="n">
        <v>8</v>
      </c>
      <c r="D4316" s="6" t="str">
        <f aca="false">IF(MONTH(A4316)&gt;=4,"FY "&amp;YEAR(A4316)&amp;"-"&amp;RIGHT(YEAR(A4316)+1,2),"FY "&amp;(YEAR(A4316)-1)&amp;"-"&amp;RIGHT(YEAR(A4316),2))</f>
        <v>FY 2018-19</v>
      </c>
      <c r="E4316" s="5" t="s">
        <v>13</v>
      </c>
      <c r="F4316" s="7" t="n">
        <v>5453.56</v>
      </c>
      <c r="G4316" s="7" t="n">
        <v>5026.95</v>
      </c>
      <c r="H4316" s="7" t="n">
        <v>426.61</v>
      </c>
      <c r="I4316" s="7" t="n">
        <v>61.24</v>
      </c>
      <c r="J4316" s="8" t="n">
        <v>69.6668</v>
      </c>
    </row>
    <row r="4317" customFormat="false" ht="15" hidden="false" customHeight="false" outlineLevel="0" collapsed="false">
      <c r="A4317" s="4" t="n">
        <v>43336</v>
      </c>
      <c r="B4317" s="5" t="n">
        <v>2018</v>
      </c>
      <c r="C4317" s="5" t="n">
        <v>8</v>
      </c>
      <c r="D4317" s="6" t="str">
        <f aca="false">IF(MONTH(A4317)&gt;=4,"FY "&amp;YEAR(A4317)&amp;"-"&amp;RIGHT(YEAR(A4317)+1,2),"FY "&amp;(YEAR(A4317)-1)&amp;"-"&amp;RIGHT(YEAR(A4317),2))</f>
        <v>FY 2018-19</v>
      </c>
      <c r="E4317" s="5" t="s">
        <v>13</v>
      </c>
      <c r="F4317" s="7" t="n">
        <v>6422.81</v>
      </c>
      <c r="G4317" s="7" t="n">
        <v>6007.67</v>
      </c>
      <c r="H4317" s="7" t="n">
        <v>415.14</v>
      </c>
      <c r="I4317" s="7" t="n">
        <v>59.25</v>
      </c>
      <c r="J4317" s="8" t="n">
        <v>70.0656</v>
      </c>
    </row>
    <row r="4318" customFormat="false" ht="15" hidden="false" customHeight="false" outlineLevel="0" collapsed="false">
      <c r="A4318" s="4" t="n">
        <v>43339</v>
      </c>
      <c r="B4318" s="5" t="n">
        <v>2018</v>
      </c>
      <c r="C4318" s="5" t="n">
        <v>8</v>
      </c>
      <c r="D4318" s="6" t="str">
        <f aca="false">IF(MONTH(A4318)&gt;=4,"FY "&amp;YEAR(A4318)&amp;"-"&amp;RIGHT(YEAR(A4318)+1,2),"FY "&amp;(YEAR(A4318)-1)&amp;"-"&amp;RIGHT(YEAR(A4318),2))</f>
        <v>FY 2018-19</v>
      </c>
      <c r="E4318" s="5" t="s">
        <v>13</v>
      </c>
      <c r="F4318" s="7" t="n">
        <v>4469.76</v>
      </c>
      <c r="G4318" s="7" t="n">
        <v>4524.51</v>
      </c>
      <c r="H4318" s="7" t="n">
        <v>-54.75</v>
      </c>
      <c r="I4318" s="7" t="n">
        <v>-7.81</v>
      </c>
      <c r="J4318" s="8" t="n">
        <v>70.1377</v>
      </c>
    </row>
    <row r="4319" customFormat="false" ht="15" hidden="false" customHeight="false" outlineLevel="0" collapsed="false">
      <c r="A4319" s="4" t="n">
        <v>43340</v>
      </c>
      <c r="B4319" s="5" t="n">
        <v>2018</v>
      </c>
      <c r="C4319" s="5" t="n">
        <v>8</v>
      </c>
      <c r="D4319" s="6" t="str">
        <f aca="false">IF(MONTH(A4319)&gt;=4,"FY "&amp;YEAR(A4319)&amp;"-"&amp;RIGHT(YEAR(A4319)+1,2),"FY "&amp;(YEAR(A4319)-1)&amp;"-"&amp;RIGHT(YEAR(A4319),2))</f>
        <v>FY 2018-19</v>
      </c>
      <c r="E4319" s="5" t="s">
        <v>13</v>
      </c>
      <c r="F4319" s="7" t="n">
        <v>4261.15</v>
      </c>
      <c r="G4319" s="7" t="n">
        <v>3825.31</v>
      </c>
      <c r="H4319" s="7" t="n">
        <v>435.84</v>
      </c>
      <c r="I4319" s="7" t="n">
        <v>62.23</v>
      </c>
      <c r="J4319" s="8" t="n">
        <v>70.0366</v>
      </c>
    </row>
    <row r="4320" customFormat="false" ht="15" hidden="false" customHeight="false" outlineLevel="0" collapsed="false">
      <c r="A4320" s="4" t="n">
        <v>43341</v>
      </c>
      <c r="B4320" s="5" t="n">
        <v>2018</v>
      </c>
      <c r="C4320" s="5" t="n">
        <v>8</v>
      </c>
      <c r="D4320" s="6" t="str">
        <f aca="false">IF(MONTH(A4320)&gt;=4,"FY "&amp;YEAR(A4320)&amp;"-"&amp;RIGHT(YEAR(A4320)+1,2),"FY "&amp;(YEAR(A4320)-1)&amp;"-"&amp;RIGHT(YEAR(A4320),2))</f>
        <v>FY 2018-19</v>
      </c>
      <c r="E4320" s="5" t="s">
        <v>13</v>
      </c>
      <c r="F4320" s="7" t="n">
        <v>4202.41</v>
      </c>
      <c r="G4320" s="7" t="n">
        <v>4251.27</v>
      </c>
      <c r="H4320" s="7" t="n">
        <v>-48.86</v>
      </c>
      <c r="I4320" s="7" t="n">
        <v>-6.96</v>
      </c>
      <c r="J4320" s="8" t="n">
        <v>70.1687</v>
      </c>
    </row>
    <row r="4321" customFormat="false" ht="15" hidden="false" customHeight="false" outlineLevel="0" collapsed="false">
      <c r="A4321" s="4" t="n">
        <v>43342</v>
      </c>
      <c r="B4321" s="5" t="n">
        <v>2018</v>
      </c>
      <c r="C4321" s="5" t="n">
        <v>8</v>
      </c>
      <c r="D4321" s="6" t="str">
        <f aca="false">IF(MONTH(A4321)&gt;=4,"FY "&amp;YEAR(A4321)&amp;"-"&amp;RIGHT(YEAR(A4321)+1,2),"FY "&amp;(YEAR(A4321)-1)&amp;"-"&amp;RIGHT(YEAR(A4321),2))</f>
        <v>FY 2018-19</v>
      </c>
      <c r="E4321" s="5" t="s">
        <v>13</v>
      </c>
      <c r="F4321" s="7" t="n">
        <v>3617.03</v>
      </c>
      <c r="G4321" s="7" t="n">
        <v>5020.6</v>
      </c>
      <c r="H4321" s="7" t="n">
        <v>-1403.57</v>
      </c>
      <c r="I4321" s="7" t="n">
        <v>-199.08</v>
      </c>
      <c r="J4321" s="8" t="n">
        <v>70.5046</v>
      </c>
    </row>
    <row r="4322" customFormat="false" ht="15" hidden="false" customHeight="false" outlineLevel="0" collapsed="false">
      <c r="A4322" s="4" t="n">
        <v>43343</v>
      </c>
      <c r="B4322" s="5" t="n">
        <v>2018</v>
      </c>
      <c r="C4322" s="5" t="n">
        <v>8</v>
      </c>
      <c r="D4322" s="6" t="str">
        <f aca="false">IF(MONTH(A4322)&gt;=4,"FY "&amp;YEAR(A4322)&amp;"-"&amp;RIGHT(YEAR(A4322)+1,2),"FY "&amp;(YEAR(A4322)-1)&amp;"-"&amp;RIGHT(YEAR(A4322),2))</f>
        <v>FY 2018-19</v>
      </c>
      <c r="E4322" s="5" t="s">
        <v>13</v>
      </c>
      <c r="F4322" s="7" t="n">
        <v>6978.04</v>
      </c>
      <c r="G4322" s="7" t="n">
        <v>6179.07</v>
      </c>
      <c r="H4322" s="7" t="n">
        <v>798.97</v>
      </c>
      <c r="I4322" s="7" t="n">
        <v>112.96</v>
      </c>
      <c r="J4322" s="8" t="n">
        <v>70.7329</v>
      </c>
    </row>
    <row r="4323" customFormat="false" ht="15" hidden="false" customHeight="false" outlineLevel="0" collapsed="false">
      <c r="A4323" s="4" t="n">
        <v>43346</v>
      </c>
      <c r="B4323" s="5" t="n">
        <v>2018</v>
      </c>
      <c r="C4323" s="5" t="n">
        <v>9</v>
      </c>
      <c r="D4323" s="6" t="str">
        <f aca="false">IF(MONTH(A4323)&gt;=4,"FY "&amp;YEAR(A4323)&amp;"-"&amp;RIGHT(YEAR(A4323)+1,2),"FY "&amp;(YEAR(A4323)-1)&amp;"-"&amp;RIGHT(YEAR(A4323),2))</f>
        <v>FY 2018-19</v>
      </c>
      <c r="E4323" s="5" t="s">
        <v>13</v>
      </c>
      <c r="F4323" s="7" t="n">
        <v>6751.76</v>
      </c>
      <c r="G4323" s="7" t="n">
        <v>9652.26</v>
      </c>
      <c r="H4323" s="7" t="n">
        <v>-2900.5</v>
      </c>
      <c r="I4323" s="7" t="n">
        <v>-408.95</v>
      </c>
      <c r="J4323" s="8" t="n">
        <v>70.9255</v>
      </c>
    </row>
    <row r="4324" customFormat="false" ht="15" hidden="false" customHeight="false" outlineLevel="0" collapsed="false">
      <c r="A4324" s="4" t="n">
        <v>43347</v>
      </c>
      <c r="B4324" s="5" t="n">
        <v>2018</v>
      </c>
      <c r="C4324" s="5" t="n">
        <v>9</v>
      </c>
      <c r="D4324" s="6" t="str">
        <f aca="false">IF(MONTH(A4324)&gt;=4,"FY "&amp;YEAR(A4324)&amp;"-"&amp;RIGHT(YEAR(A4324)+1,2),"FY "&amp;(YEAR(A4324)-1)&amp;"-"&amp;RIGHT(YEAR(A4324),2))</f>
        <v>FY 2018-19</v>
      </c>
      <c r="E4324" s="5" t="s">
        <v>13</v>
      </c>
      <c r="F4324" s="7" t="n">
        <v>5844.62</v>
      </c>
      <c r="G4324" s="7" t="n">
        <v>4408.56</v>
      </c>
      <c r="H4324" s="7" t="n">
        <v>1436.06</v>
      </c>
      <c r="I4324" s="7" t="n">
        <v>202.92</v>
      </c>
      <c r="J4324" s="8" t="n">
        <v>70.7695</v>
      </c>
    </row>
    <row r="4325" customFormat="false" ht="15" hidden="false" customHeight="false" outlineLevel="0" collapsed="false">
      <c r="A4325" s="4" t="n">
        <v>43348</v>
      </c>
      <c r="B4325" s="5" t="n">
        <v>2018</v>
      </c>
      <c r="C4325" s="5" t="n">
        <v>9</v>
      </c>
      <c r="D4325" s="6" t="str">
        <f aca="false">IF(MONTH(A4325)&gt;=4,"FY "&amp;YEAR(A4325)&amp;"-"&amp;RIGHT(YEAR(A4325)+1,2),"FY "&amp;(YEAR(A4325)-1)&amp;"-"&amp;RIGHT(YEAR(A4325),2))</f>
        <v>FY 2018-19</v>
      </c>
      <c r="E4325" s="5" t="s">
        <v>13</v>
      </c>
      <c r="F4325" s="7" t="n">
        <v>5976.21</v>
      </c>
      <c r="G4325" s="7" t="n">
        <v>4357.45</v>
      </c>
      <c r="H4325" s="7" t="n">
        <v>1618.76</v>
      </c>
      <c r="I4325" s="7" t="n">
        <v>227.4</v>
      </c>
      <c r="J4325" s="8" t="n">
        <v>71.1857</v>
      </c>
    </row>
    <row r="4326" customFormat="false" ht="15" hidden="false" customHeight="false" outlineLevel="0" collapsed="false">
      <c r="A4326" s="4" t="n">
        <v>43349</v>
      </c>
      <c r="B4326" s="5" t="n">
        <v>2018</v>
      </c>
      <c r="C4326" s="5" t="n">
        <v>9</v>
      </c>
      <c r="D4326" s="6" t="str">
        <f aca="false">IF(MONTH(A4326)&gt;=4,"FY "&amp;YEAR(A4326)&amp;"-"&amp;RIGHT(YEAR(A4326)+1,2),"FY "&amp;(YEAR(A4326)-1)&amp;"-"&amp;RIGHT(YEAR(A4326),2))</f>
        <v>FY 2018-19</v>
      </c>
      <c r="E4326" s="5" t="s">
        <v>13</v>
      </c>
      <c r="F4326" s="7" t="n">
        <v>5575.54</v>
      </c>
      <c r="G4326" s="7" t="n">
        <v>5890.43</v>
      </c>
      <c r="H4326" s="7" t="n">
        <v>-314.89</v>
      </c>
      <c r="I4326" s="7" t="n">
        <v>-43.89</v>
      </c>
      <c r="J4326" s="8" t="n">
        <v>71.7533</v>
      </c>
    </row>
    <row r="4327" customFormat="false" ht="15" hidden="false" customHeight="false" outlineLevel="0" collapsed="false">
      <c r="A4327" s="4" t="n">
        <v>43350</v>
      </c>
      <c r="B4327" s="5" t="n">
        <v>2018</v>
      </c>
      <c r="C4327" s="5" t="n">
        <v>9</v>
      </c>
      <c r="D4327" s="6" t="str">
        <f aca="false">IF(MONTH(A4327)&gt;=4,"FY "&amp;YEAR(A4327)&amp;"-"&amp;RIGHT(YEAR(A4327)+1,2),"FY "&amp;(YEAR(A4327)-1)&amp;"-"&amp;RIGHT(YEAR(A4327),2))</f>
        <v>FY 2018-19</v>
      </c>
      <c r="E4327" s="5" t="s">
        <v>13</v>
      </c>
      <c r="F4327" s="7" t="n">
        <v>5666.08</v>
      </c>
      <c r="G4327" s="7" t="n">
        <v>6526.96</v>
      </c>
      <c r="H4327" s="7" t="n">
        <v>-860.88</v>
      </c>
      <c r="I4327" s="7" t="n">
        <v>-119.7</v>
      </c>
      <c r="J4327" s="8" t="n">
        <v>71.9214</v>
      </c>
    </row>
    <row r="4328" customFormat="false" ht="15" hidden="false" customHeight="false" outlineLevel="0" collapsed="false">
      <c r="A4328" s="4" t="n">
        <v>43353</v>
      </c>
      <c r="B4328" s="5" t="n">
        <v>2018</v>
      </c>
      <c r="C4328" s="5" t="n">
        <v>9</v>
      </c>
      <c r="D4328" s="6" t="str">
        <f aca="false">IF(MONTH(A4328)&gt;=4,"FY "&amp;YEAR(A4328)&amp;"-"&amp;RIGHT(YEAR(A4328)+1,2),"FY "&amp;(YEAR(A4328)-1)&amp;"-"&amp;RIGHT(YEAR(A4328),2))</f>
        <v>FY 2018-19</v>
      </c>
      <c r="E4328" s="5" t="s">
        <v>13</v>
      </c>
      <c r="F4328" s="7" t="n">
        <v>4850.98</v>
      </c>
      <c r="G4328" s="7" t="n">
        <v>4713.2</v>
      </c>
      <c r="H4328" s="7" t="n">
        <v>137.78</v>
      </c>
      <c r="I4328" s="7" t="n">
        <v>19.17</v>
      </c>
      <c r="J4328" s="8" t="n">
        <v>71.9009</v>
      </c>
    </row>
    <row r="4329" customFormat="false" ht="15" hidden="false" customHeight="false" outlineLevel="0" collapsed="false">
      <c r="A4329" s="4" t="n">
        <v>43354</v>
      </c>
      <c r="B4329" s="5" t="n">
        <v>2018</v>
      </c>
      <c r="C4329" s="5" t="n">
        <v>9</v>
      </c>
      <c r="D4329" s="6" t="str">
        <f aca="false">IF(MONTH(A4329)&gt;=4,"FY "&amp;YEAR(A4329)&amp;"-"&amp;RIGHT(YEAR(A4329)+1,2),"FY "&amp;(YEAR(A4329)-1)&amp;"-"&amp;RIGHT(YEAR(A4329),2))</f>
        <v>FY 2018-19</v>
      </c>
      <c r="E4329" s="5" t="s">
        <v>13</v>
      </c>
      <c r="F4329" s="7" t="n">
        <v>5434.35</v>
      </c>
      <c r="G4329" s="7" t="n">
        <v>6396.43</v>
      </c>
      <c r="H4329" s="7" t="n">
        <v>-962.08</v>
      </c>
      <c r="I4329" s="7" t="n">
        <v>-132.56</v>
      </c>
      <c r="J4329" s="8" t="n">
        <v>72.5745</v>
      </c>
    </row>
    <row r="4330" customFormat="false" ht="15" hidden="false" customHeight="false" outlineLevel="0" collapsed="false">
      <c r="A4330" s="4" t="n">
        <v>43355</v>
      </c>
      <c r="B4330" s="5" t="n">
        <v>2018</v>
      </c>
      <c r="C4330" s="5" t="n">
        <v>9</v>
      </c>
      <c r="D4330" s="6" t="str">
        <f aca="false">IF(MONTH(A4330)&gt;=4,"FY "&amp;YEAR(A4330)&amp;"-"&amp;RIGHT(YEAR(A4330)+1,2),"FY "&amp;(YEAR(A4330)-1)&amp;"-"&amp;RIGHT(YEAR(A4330),2))</f>
        <v>FY 2018-19</v>
      </c>
      <c r="E4330" s="5" t="s">
        <v>13</v>
      </c>
      <c r="F4330" s="7" t="n">
        <v>8066.35</v>
      </c>
      <c r="G4330" s="7" t="n">
        <v>9461.75</v>
      </c>
      <c r="H4330" s="7" t="n">
        <v>-1395.4</v>
      </c>
      <c r="I4330" s="7" t="n">
        <v>-192.95</v>
      </c>
      <c r="J4330" s="8" t="n">
        <v>72.3227</v>
      </c>
    </row>
    <row r="4331" customFormat="false" ht="15" hidden="false" customHeight="false" outlineLevel="0" collapsed="false">
      <c r="A4331" s="4" t="n">
        <v>43357</v>
      </c>
      <c r="B4331" s="5" t="n">
        <v>2018</v>
      </c>
      <c r="C4331" s="5" t="n">
        <v>9</v>
      </c>
      <c r="D4331" s="6" t="str">
        <f aca="false">IF(MONTH(A4331)&gt;=4,"FY "&amp;YEAR(A4331)&amp;"-"&amp;RIGHT(YEAR(A4331)+1,2),"FY "&amp;(YEAR(A4331)-1)&amp;"-"&amp;RIGHT(YEAR(A4331),2))</f>
        <v>FY 2018-19</v>
      </c>
      <c r="E4331" s="5" t="s">
        <v>13</v>
      </c>
      <c r="F4331" s="7" t="n">
        <v>4256.08</v>
      </c>
      <c r="G4331" s="7" t="n">
        <v>5332.98</v>
      </c>
      <c r="H4331" s="7" t="n">
        <v>-1076.9</v>
      </c>
      <c r="I4331" s="7" t="n">
        <v>-148.02</v>
      </c>
      <c r="J4331" s="8" t="n">
        <v>72.7549</v>
      </c>
    </row>
    <row r="4332" customFormat="false" ht="15" hidden="false" customHeight="false" outlineLevel="0" collapsed="false">
      <c r="A4332" s="4" t="n">
        <v>43360</v>
      </c>
      <c r="B4332" s="5" t="n">
        <v>2018</v>
      </c>
      <c r="C4332" s="5" t="n">
        <v>9</v>
      </c>
      <c r="D4332" s="6" t="str">
        <f aca="false">IF(MONTH(A4332)&gt;=4,"FY "&amp;YEAR(A4332)&amp;"-"&amp;RIGHT(YEAR(A4332)+1,2),"FY "&amp;(YEAR(A4332)-1)&amp;"-"&amp;RIGHT(YEAR(A4332),2))</f>
        <v>FY 2018-19</v>
      </c>
      <c r="E4332" s="5" t="s">
        <v>13</v>
      </c>
      <c r="F4332" s="7" t="n">
        <v>7246.51</v>
      </c>
      <c r="G4332" s="7" t="n">
        <v>6566.74</v>
      </c>
      <c r="H4332" s="7" t="n">
        <v>679.77</v>
      </c>
      <c r="I4332" s="7" t="n">
        <v>94.66</v>
      </c>
      <c r="J4332" s="8" t="n">
        <v>71.8129</v>
      </c>
    </row>
    <row r="4333" customFormat="false" ht="15" hidden="false" customHeight="false" outlineLevel="0" collapsed="false">
      <c r="A4333" s="4" t="n">
        <v>43361</v>
      </c>
      <c r="B4333" s="5" t="n">
        <v>2018</v>
      </c>
      <c r="C4333" s="5" t="n">
        <v>9</v>
      </c>
      <c r="D4333" s="6" t="str">
        <f aca="false">IF(MONTH(A4333)&gt;=4,"FY "&amp;YEAR(A4333)&amp;"-"&amp;RIGHT(YEAR(A4333)+1,2),"FY "&amp;(YEAR(A4333)-1)&amp;"-"&amp;RIGHT(YEAR(A4333),2))</f>
        <v>FY 2018-19</v>
      </c>
      <c r="E4333" s="5" t="s">
        <v>13</v>
      </c>
      <c r="F4333" s="7" t="n">
        <v>4181.98</v>
      </c>
      <c r="G4333" s="7" t="n">
        <v>4086.32</v>
      </c>
      <c r="H4333" s="7" t="n">
        <v>95.66</v>
      </c>
      <c r="I4333" s="7" t="n">
        <v>13.19</v>
      </c>
      <c r="J4333" s="8" t="n">
        <v>72.5505</v>
      </c>
    </row>
    <row r="4334" customFormat="false" ht="15" hidden="false" customHeight="false" outlineLevel="0" collapsed="false">
      <c r="A4334" s="4" t="n">
        <v>43362</v>
      </c>
      <c r="B4334" s="5" t="n">
        <v>2018</v>
      </c>
      <c r="C4334" s="5" t="n">
        <v>9</v>
      </c>
      <c r="D4334" s="6" t="str">
        <f aca="false">IF(MONTH(A4334)&gt;=4,"FY "&amp;YEAR(A4334)&amp;"-"&amp;RIGHT(YEAR(A4334)+1,2),"FY "&amp;(YEAR(A4334)-1)&amp;"-"&amp;RIGHT(YEAR(A4334),2))</f>
        <v>FY 2018-19</v>
      </c>
      <c r="E4334" s="5" t="s">
        <v>13</v>
      </c>
      <c r="F4334" s="7" t="n">
        <v>4698.23</v>
      </c>
      <c r="G4334" s="7" t="n">
        <v>5801.96</v>
      </c>
      <c r="H4334" s="7" t="n">
        <v>-1103.73</v>
      </c>
      <c r="I4334" s="7" t="n">
        <v>-152.49</v>
      </c>
      <c r="J4334" s="8" t="n">
        <v>72.3796</v>
      </c>
    </row>
    <row r="4335" customFormat="false" ht="15" hidden="false" customHeight="false" outlineLevel="0" collapsed="false">
      <c r="A4335" s="4" t="n">
        <v>43364</v>
      </c>
      <c r="B4335" s="5" t="n">
        <v>2018</v>
      </c>
      <c r="C4335" s="5" t="n">
        <v>9</v>
      </c>
      <c r="D4335" s="6" t="str">
        <f aca="false">IF(MONTH(A4335)&gt;=4,"FY "&amp;YEAR(A4335)&amp;"-"&amp;RIGHT(YEAR(A4335)+1,2),"FY "&amp;(YEAR(A4335)-1)&amp;"-"&amp;RIGHT(YEAR(A4335),2))</f>
        <v>FY 2018-19</v>
      </c>
      <c r="E4335" s="5" t="s">
        <v>13</v>
      </c>
      <c r="F4335" s="7" t="n">
        <v>4286.89</v>
      </c>
      <c r="G4335" s="7" t="n">
        <v>6472.67</v>
      </c>
      <c r="H4335" s="7" t="n">
        <v>-2185.78</v>
      </c>
      <c r="I4335" s="7" t="n">
        <v>-300.75</v>
      </c>
      <c r="J4335" s="8" t="n">
        <v>72.6781</v>
      </c>
    </row>
    <row r="4336" customFormat="false" ht="15" hidden="false" customHeight="false" outlineLevel="0" collapsed="false">
      <c r="A4336" s="4" t="n">
        <v>43367</v>
      </c>
      <c r="B4336" s="5" t="n">
        <v>2018</v>
      </c>
      <c r="C4336" s="5" t="n">
        <v>9</v>
      </c>
      <c r="D4336" s="6" t="str">
        <f aca="false">IF(MONTH(A4336)&gt;=4,"FY "&amp;YEAR(A4336)&amp;"-"&amp;RIGHT(YEAR(A4336)+1,2),"FY "&amp;(YEAR(A4336)-1)&amp;"-"&amp;RIGHT(YEAR(A4336),2))</f>
        <v>FY 2018-19</v>
      </c>
      <c r="E4336" s="5" t="s">
        <v>13</v>
      </c>
      <c r="F4336" s="7" t="n">
        <v>15358.98</v>
      </c>
      <c r="G4336" s="7" t="n">
        <v>14533.53</v>
      </c>
      <c r="H4336" s="7" t="n">
        <v>825.45</v>
      </c>
      <c r="I4336" s="7" t="n">
        <v>114.89</v>
      </c>
      <c r="J4336" s="8" t="n">
        <v>71.8489</v>
      </c>
    </row>
    <row r="4337" customFormat="false" ht="15" hidden="false" customHeight="false" outlineLevel="0" collapsed="false">
      <c r="A4337" s="4" t="n">
        <v>43368</v>
      </c>
      <c r="B4337" s="5" t="n">
        <v>2018</v>
      </c>
      <c r="C4337" s="5" t="n">
        <v>9</v>
      </c>
      <c r="D4337" s="6" t="str">
        <f aca="false">IF(MONTH(A4337)&gt;=4,"FY "&amp;YEAR(A4337)&amp;"-"&amp;RIGHT(YEAR(A4337)+1,2),"FY "&amp;(YEAR(A4337)-1)&amp;"-"&amp;RIGHT(YEAR(A4337),2))</f>
        <v>FY 2018-19</v>
      </c>
      <c r="E4337" s="5" t="s">
        <v>13</v>
      </c>
      <c r="F4337" s="7" t="n">
        <v>7826.54</v>
      </c>
      <c r="G4337" s="7" t="n">
        <v>8884.48</v>
      </c>
      <c r="H4337" s="7" t="n">
        <v>-1057.94</v>
      </c>
      <c r="I4337" s="7" t="n">
        <v>-145.54</v>
      </c>
      <c r="J4337" s="8" t="n">
        <v>72.6927</v>
      </c>
    </row>
    <row r="4338" customFormat="false" ht="15" hidden="false" customHeight="false" outlineLevel="0" collapsed="false">
      <c r="A4338" s="4" t="n">
        <v>43369</v>
      </c>
      <c r="B4338" s="5" t="n">
        <v>2018</v>
      </c>
      <c r="C4338" s="5" t="n">
        <v>9</v>
      </c>
      <c r="D4338" s="6" t="str">
        <f aca="false">IF(MONTH(A4338)&gt;=4,"FY "&amp;YEAR(A4338)&amp;"-"&amp;RIGHT(YEAR(A4338)+1,2),"FY "&amp;(YEAR(A4338)-1)&amp;"-"&amp;RIGHT(YEAR(A4338),2))</f>
        <v>FY 2018-19</v>
      </c>
      <c r="E4338" s="5" t="s">
        <v>13</v>
      </c>
      <c r="F4338" s="7" t="n">
        <v>6109.07</v>
      </c>
      <c r="G4338" s="7" t="n">
        <v>9791.16</v>
      </c>
      <c r="H4338" s="7" t="n">
        <v>-3682.09</v>
      </c>
      <c r="I4338" s="7" t="n">
        <v>-505.69</v>
      </c>
      <c r="J4338" s="8" t="n">
        <v>72.8134</v>
      </c>
    </row>
    <row r="4339" customFormat="false" ht="15" hidden="false" customHeight="false" outlineLevel="0" collapsed="false">
      <c r="A4339" s="4" t="n">
        <v>43370</v>
      </c>
      <c r="B4339" s="5" t="n">
        <v>2018</v>
      </c>
      <c r="C4339" s="5" t="n">
        <v>9</v>
      </c>
      <c r="D4339" s="6" t="str">
        <f aca="false">IF(MONTH(A4339)&gt;=4,"FY "&amp;YEAR(A4339)&amp;"-"&amp;RIGHT(YEAR(A4339)+1,2),"FY "&amp;(YEAR(A4339)-1)&amp;"-"&amp;RIGHT(YEAR(A4339),2))</f>
        <v>FY 2018-19</v>
      </c>
      <c r="E4339" s="5" t="s">
        <v>13</v>
      </c>
      <c r="F4339" s="7" t="n">
        <v>5989.26</v>
      </c>
      <c r="G4339" s="7" t="n">
        <v>6688.96</v>
      </c>
      <c r="H4339" s="7" t="n">
        <v>-699.7</v>
      </c>
      <c r="I4339" s="7" t="n">
        <v>-96.23</v>
      </c>
      <c r="J4339" s="8" t="n">
        <v>72.7182</v>
      </c>
    </row>
    <row r="4340" customFormat="false" ht="15" hidden="false" customHeight="false" outlineLevel="0" collapsed="false">
      <c r="A4340" s="4" t="n">
        <v>43371</v>
      </c>
      <c r="B4340" s="5" t="n">
        <v>2018</v>
      </c>
      <c r="C4340" s="5" t="n">
        <v>9</v>
      </c>
      <c r="D4340" s="6" t="str">
        <f aca="false">IF(MONTH(A4340)&gt;=4,"FY "&amp;YEAR(A4340)&amp;"-"&amp;RIGHT(YEAR(A4340)+1,2),"FY "&amp;(YEAR(A4340)-1)&amp;"-"&amp;RIGHT(YEAR(A4340),2))</f>
        <v>FY 2018-19</v>
      </c>
      <c r="E4340" s="5" t="s">
        <v>13</v>
      </c>
      <c r="F4340" s="7" t="n">
        <v>8851.01</v>
      </c>
      <c r="G4340" s="7" t="n">
        <v>8229.3</v>
      </c>
      <c r="H4340" s="7" t="n">
        <v>621.71</v>
      </c>
      <c r="I4340" s="7" t="n">
        <v>85.58</v>
      </c>
      <c r="J4340" s="8" t="n">
        <v>72.6505</v>
      </c>
    </row>
    <row r="4341" customFormat="false" ht="15" hidden="false" customHeight="false" outlineLevel="0" collapsed="false">
      <c r="A4341" s="4" t="n">
        <v>43374</v>
      </c>
      <c r="B4341" s="5" t="n">
        <v>2018</v>
      </c>
      <c r="C4341" s="5" t="n">
        <v>10</v>
      </c>
      <c r="D4341" s="6" t="str">
        <f aca="false">IF(MONTH(A4341)&gt;=4,"FY "&amp;YEAR(A4341)&amp;"-"&amp;RIGHT(YEAR(A4341)+1,2),"FY "&amp;(YEAR(A4341)-1)&amp;"-"&amp;RIGHT(YEAR(A4341),2))</f>
        <v>FY 2018-19</v>
      </c>
      <c r="E4341" s="5" t="s">
        <v>13</v>
      </c>
      <c r="F4341" s="7" t="n">
        <v>7377.21</v>
      </c>
      <c r="G4341" s="7" t="n">
        <v>9075.84</v>
      </c>
      <c r="H4341" s="7" t="n">
        <v>-1698.63</v>
      </c>
      <c r="I4341" s="7" t="n">
        <v>-234.14</v>
      </c>
      <c r="J4341" s="8" t="n">
        <v>72.5474</v>
      </c>
    </row>
    <row r="4342" customFormat="false" ht="15" hidden="false" customHeight="false" outlineLevel="0" collapsed="false">
      <c r="A4342" s="4" t="n">
        <v>43376</v>
      </c>
      <c r="B4342" s="5" t="n">
        <v>2018</v>
      </c>
      <c r="C4342" s="5" t="n">
        <v>10</v>
      </c>
      <c r="D4342" s="6" t="str">
        <f aca="false">IF(MONTH(A4342)&gt;=4,"FY "&amp;YEAR(A4342)&amp;"-"&amp;RIGHT(YEAR(A4342)+1,2),"FY "&amp;(YEAR(A4342)-1)&amp;"-"&amp;RIGHT(YEAR(A4342),2))</f>
        <v>FY 2018-19</v>
      </c>
      <c r="E4342" s="5" t="s">
        <v>13</v>
      </c>
      <c r="F4342" s="7" t="n">
        <v>5957.42</v>
      </c>
      <c r="G4342" s="7" t="n">
        <v>7565.47</v>
      </c>
      <c r="H4342" s="7" t="n">
        <v>-1608.05</v>
      </c>
      <c r="I4342" s="7" t="n">
        <v>-220.88</v>
      </c>
      <c r="J4342" s="8" t="n">
        <v>72.8036</v>
      </c>
    </row>
    <row r="4343" customFormat="false" ht="15" hidden="false" customHeight="false" outlineLevel="0" collapsed="false">
      <c r="A4343" s="4" t="n">
        <v>43377</v>
      </c>
      <c r="B4343" s="5" t="n">
        <v>2018</v>
      </c>
      <c r="C4343" s="5" t="n">
        <v>10</v>
      </c>
      <c r="D4343" s="6" t="str">
        <f aca="false">IF(MONTH(A4343)&gt;=4,"FY "&amp;YEAR(A4343)&amp;"-"&amp;RIGHT(YEAR(A4343)+1,2),"FY "&amp;(YEAR(A4343)-1)&amp;"-"&amp;RIGHT(YEAR(A4343),2))</f>
        <v>FY 2018-19</v>
      </c>
      <c r="E4343" s="5" t="s">
        <v>13</v>
      </c>
      <c r="F4343" s="7" t="n">
        <v>7576.31</v>
      </c>
      <c r="G4343" s="7" t="n">
        <v>9103.01</v>
      </c>
      <c r="H4343" s="7" t="n">
        <v>-1526.7</v>
      </c>
      <c r="I4343" s="7" t="n">
        <v>-209.06</v>
      </c>
      <c r="J4343" s="8" t="n">
        <v>73.0299</v>
      </c>
    </row>
    <row r="4344" customFormat="false" ht="15" hidden="false" customHeight="false" outlineLevel="0" collapsed="false">
      <c r="A4344" s="4" t="n">
        <v>43378</v>
      </c>
      <c r="B4344" s="5" t="n">
        <v>2018</v>
      </c>
      <c r="C4344" s="5" t="n">
        <v>10</v>
      </c>
      <c r="D4344" s="6" t="str">
        <f aca="false">IF(MONTH(A4344)&gt;=4,"FY "&amp;YEAR(A4344)&amp;"-"&amp;RIGHT(YEAR(A4344)+1,2),"FY "&amp;(YEAR(A4344)-1)&amp;"-"&amp;RIGHT(YEAR(A4344),2))</f>
        <v>FY 2018-19</v>
      </c>
      <c r="E4344" s="5" t="s">
        <v>13</v>
      </c>
      <c r="F4344" s="7" t="n">
        <v>5780.03</v>
      </c>
      <c r="G4344" s="7" t="n">
        <v>8040.85</v>
      </c>
      <c r="H4344" s="7" t="n">
        <v>-2260.82</v>
      </c>
      <c r="I4344" s="7" t="n">
        <v>-306.54</v>
      </c>
      <c r="J4344" s="8" t="n">
        <v>73.7509</v>
      </c>
    </row>
    <row r="4345" customFormat="false" ht="15" hidden="false" customHeight="false" outlineLevel="0" collapsed="false">
      <c r="A4345" s="4" t="n">
        <v>43381</v>
      </c>
      <c r="B4345" s="5" t="n">
        <v>2018</v>
      </c>
      <c r="C4345" s="5" t="n">
        <v>10</v>
      </c>
      <c r="D4345" s="6" t="str">
        <f aca="false">IF(MONTH(A4345)&gt;=4,"FY "&amp;YEAR(A4345)&amp;"-"&amp;RIGHT(YEAR(A4345)+1,2),"FY "&amp;(YEAR(A4345)-1)&amp;"-"&amp;RIGHT(YEAR(A4345),2))</f>
        <v>FY 2018-19</v>
      </c>
      <c r="E4345" s="5" t="s">
        <v>13</v>
      </c>
      <c r="F4345" s="7" t="n">
        <v>3414.52</v>
      </c>
      <c r="G4345" s="7" t="n">
        <v>8424.12</v>
      </c>
      <c r="H4345" s="7" t="n">
        <v>-5009.6</v>
      </c>
      <c r="I4345" s="7" t="n">
        <v>-680.83</v>
      </c>
      <c r="J4345" s="8" t="n">
        <v>73.5809</v>
      </c>
    </row>
    <row r="4346" customFormat="false" ht="15" hidden="false" customHeight="false" outlineLevel="0" collapsed="false">
      <c r="A4346" s="4" t="n">
        <v>43382</v>
      </c>
      <c r="B4346" s="5" t="n">
        <v>2018</v>
      </c>
      <c r="C4346" s="5" t="n">
        <v>10</v>
      </c>
      <c r="D4346" s="6" t="str">
        <f aca="false">IF(MONTH(A4346)&gt;=4,"FY "&amp;YEAR(A4346)&amp;"-"&amp;RIGHT(YEAR(A4346)+1,2),"FY "&amp;(YEAR(A4346)-1)&amp;"-"&amp;RIGHT(YEAR(A4346),2))</f>
        <v>FY 2018-19</v>
      </c>
      <c r="E4346" s="5" t="s">
        <v>13</v>
      </c>
      <c r="F4346" s="7" t="n">
        <v>6197.71</v>
      </c>
      <c r="G4346" s="7" t="n">
        <v>7368.01</v>
      </c>
      <c r="H4346" s="7" t="n">
        <v>-1170.3</v>
      </c>
      <c r="I4346" s="7" t="n">
        <v>-158.32</v>
      </c>
      <c r="J4346" s="8" t="n">
        <v>73.9235</v>
      </c>
    </row>
    <row r="4347" customFormat="false" ht="15" hidden="false" customHeight="false" outlineLevel="0" collapsed="false">
      <c r="A4347" s="4" t="n">
        <v>43383</v>
      </c>
      <c r="B4347" s="5" t="n">
        <v>2018</v>
      </c>
      <c r="C4347" s="5" t="n">
        <v>10</v>
      </c>
      <c r="D4347" s="6" t="str">
        <f aca="false">IF(MONTH(A4347)&gt;=4,"FY "&amp;YEAR(A4347)&amp;"-"&amp;RIGHT(YEAR(A4347)+1,2),"FY "&amp;(YEAR(A4347)-1)&amp;"-"&amp;RIGHT(YEAR(A4347),2))</f>
        <v>FY 2018-19</v>
      </c>
      <c r="E4347" s="5" t="s">
        <v>13</v>
      </c>
      <c r="F4347" s="7" t="n">
        <v>5549.76</v>
      </c>
      <c r="G4347" s="7" t="n">
        <v>6373.16</v>
      </c>
      <c r="H4347" s="7" t="n">
        <v>-823.4</v>
      </c>
      <c r="I4347" s="7" t="n">
        <v>-111.13</v>
      </c>
      <c r="J4347" s="8" t="n">
        <v>74.0989</v>
      </c>
    </row>
    <row r="4348" customFormat="false" ht="15" hidden="false" customHeight="false" outlineLevel="0" collapsed="false">
      <c r="A4348" s="4" t="n">
        <v>43384</v>
      </c>
      <c r="B4348" s="5" t="n">
        <v>2018</v>
      </c>
      <c r="C4348" s="5" t="n">
        <v>10</v>
      </c>
      <c r="D4348" s="6" t="str">
        <f aca="false">IF(MONTH(A4348)&gt;=4,"FY "&amp;YEAR(A4348)&amp;"-"&amp;RIGHT(YEAR(A4348)+1,2),"FY "&amp;(YEAR(A4348)-1)&amp;"-"&amp;RIGHT(YEAR(A4348),2))</f>
        <v>FY 2018-19</v>
      </c>
      <c r="E4348" s="5" t="s">
        <v>13</v>
      </c>
      <c r="F4348" s="7" t="n">
        <v>5939.01</v>
      </c>
      <c r="G4348" s="7" t="n">
        <v>7021.59</v>
      </c>
      <c r="H4348" s="7" t="n">
        <v>-1082.58</v>
      </c>
      <c r="I4348" s="7" t="n">
        <v>-146.03</v>
      </c>
      <c r="J4348" s="8" t="n">
        <v>74.1316</v>
      </c>
    </row>
    <row r="4349" customFormat="false" ht="15" hidden="false" customHeight="false" outlineLevel="0" collapsed="false">
      <c r="A4349" s="4" t="n">
        <v>43385</v>
      </c>
      <c r="B4349" s="5" t="n">
        <v>2018</v>
      </c>
      <c r="C4349" s="5" t="n">
        <v>10</v>
      </c>
      <c r="D4349" s="6" t="str">
        <f aca="false">IF(MONTH(A4349)&gt;=4,"FY "&amp;YEAR(A4349)&amp;"-"&amp;RIGHT(YEAR(A4349)+1,2),"FY "&amp;(YEAR(A4349)-1)&amp;"-"&amp;RIGHT(YEAR(A4349),2))</f>
        <v>FY 2018-19</v>
      </c>
      <c r="E4349" s="5" t="s">
        <v>13</v>
      </c>
      <c r="F4349" s="7" t="n">
        <v>4973.96</v>
      </c>
      <c r="G4349" s="7" t="n">
        <v>7728.55</v>
      </c>
      <c r="H4349" s="7" t="n">
        <v>-2754.59</v>
      </c>
      <c r="I4349" s="7" t="n">
        <v>-370.3</v>
      </c>
      <c r="J4349" s="8" t="n">
        <v>74.3875</v>
      </c>
    </row>
    <row r="4350" customFormat="false" ht="15" hidden="false" customHeight="false" outlineLevel="0" collapsed="false">
      <c r="A4350" s="4" t="n">
        <v>43388</v>
      </c>
      <c r="B4350" s="5" t="n">
        <v>2018</v>
      </c>
      <c r="C4350" s="5" t="n">
        <v>10</v>
      </c>
      <c r="D4350" s="6" t="str">
        <f aca="false">IF(MONTH(A4350)&gt;=4,"FY "&amp;YEAR(A4350)&amp;"-"&amp;RIGHT(YEAR(A4350)+1,2),"FY "&amp;(YEAR(A4350)-1)&amp;"-"&amp;RIGHT(YEAR(A4350),2))</f>
        <v>FY 2018-19</v>
      </c>
      <c r="E4350" s="5" t="s">
        <v>13</v>
      </c>
      <c r="F4350" s="7" t="n">
        <v>4982.32</v>
      </c>
      <c r="G4350" s="7" t="n">
        <v>6090.37</v>
      </c>
      <c r="H4350" s="7" t="n">
        <v>-1108.05</v>
      </c>
      <c r="I4350" s="7" t="n">
        <v>-150.15</v>
      </c>
      <c r="J4350" s="8" t="n">
        <v>73.7967</v>
      </c>
    </row>
    <row r="4351" customFormat="false" ht="15" hidden="false" customHeight="false" outlineLevel="0" collapsed="false">
      <c r="A4351" s="4" t="n">
        <v>43389</v>
      </c>
      <c r="B4351" s="5" t="n">
        <v>2018</v>
      </c>
      <c r="C4351" s="5" t="n">
        <v>10</v>
      </c>
      <c r="D4351" s="6" t="str">
        <f aca="false">IF(MONTH(A4351)&gt;=4,"FY "&amp;YEAR(A4351)&amp;"-"&amp;RIGHT(YEAR(A4351)+1,2),"FY "&amp;(YEAR(A4351)-1)&amp;"-"&amp;RIGHT(YEAR(A4351),2))</f>
        <v>FY 2018-19</v>
      </c>
      <c r="E4351" s="5" t="s">
        <v>13</v>
      </c>
      <c r="F4351" s="7" t="n">
        <v>3795.61</v>
      </c>
      <c r="G4351" s="7" t="n">
        <v>3796.27</v>
      </c>
      <c r="H4351" s="7" t="n">
        <v>-0.66</v>
      </c>
      <c r="I4351" s="7" t="n">
        <v>-0.09</v>
      </c>
      <c r="J4351" s="8" t="n">
        <v>73.9708</v>
      </c>
    </row>
    <row r="4352" customFormat="false" ht="15" hidden="false" customHeight="false" outlineLevel="0" collapsed="false">
      <c r="A4352" s="4" t="n">
        <v>43390</v>
      </c>
      <c r="B4352" s="5" t="n">
        <v>2018</v>
      </c>
      <c r="C4352" s="5" t="n">
        <v>10</v>
      </c>
      <c r="D4352" s="6" t="str">
        <f aca="false">IF(MONTH(A4352)&gt;=4,"FY "&amp;YEAR(A4352)&amp;"-"&amp;RIGHT(YEAR(A4352)+1,2),"FY "&amp;(YEAR(A4352)-1)&amp;"-"&amp;RIGHT(YEAR(A4352),2))</f>
        <v>FY 2018-19</v>
      </c>
      <c r="E4352" s="5" t="s">
        <v>13</v>
      </c>
      <c r="F4352" s="7" t="n">
        <v>3986.89</v>
      </c>
      <c r="G4352" s="7" t="n">
        <v>5069.34</v>
      </c>
      <c r="H4352" s="7" t="n">
        <v>-1082.45</v>
      </c>
      <c r="I4352" s="7" t="n">
        <v>-146.46</v>
      </c>
      <c r="J4352" s="8" t="n">
        <v>73.9041</v>
      </c>
    </row>
    <row r="4353" customFormat="false" ht="15" hidden="false" customHeight="false" outlineLevel="0" collapsed="false">
      <c r="A4353" s="4" t="n">
        <v>43392</v>
      </c>
      <c r="B4353" s="5" t="n">
        <v>2018</v>
      </c>
      <c r="C4353" s="5" t="n">
        <v>10</v>
      </c>
      <c r="D4353" s="6" t="str">
        <f aca="false">IF(MONTH(A4353)&gt;=4,"FY "&amp;YEAR(A4353)&amp;"-"&amp;RIGHT(YEAR(A4353)+1,2),"FY "&amp;(YEAR(A4353)-1)&amp;"-"&amp;RIGHT(YEAR(A4353),2))</f>
        <v>FY 2018-19</v>
      </c>
      <c r="E4353" s="5" t="s">
        <v>13</v>
      </c>
      <c r="F4353" s="7" t="n">
        <v>4838.22</v>
      </c>
      <c r="G4353" s="7" t="n">
        <v>4522.88</v>
      </c>
      <c r="H4353" s="7" t="n">
        <v>315.34</v>
      </c>
      <c r="I4353" s="7" t="n">
        <v>42.91</v>
      </c>
      <c r="J4353" s="8" t="n">
        <v>73.4846</v>
      </c>
    </row>
    <row r="4354" customFormat="false" ht="15" hidden="false" customHeight="false" outlineLevel="0" collapsed="false">
      <c r="A4354" s="4" t="n">
        <v>43395</v>
      </c>
      <c r="B4354" s="5" t="n">
        <v>2018</v>
      </c>
      <c r="C4354" s="5" t="n">
        <v>10</v>
      </c>
      <c r="D4354" s="6" t="str">
        <f aca="false">IF(MONTH(A4354)&gt;=4,"FY "&amp;YEAR(A4354)&amp;"-"&amp;RIGHT(YEAR(A4354)+1,2),"FY "&amp;(YEAR(A4354)-1)&amp;"-"&amp;RIGHT(YEAR(A4354),2))</f>
        <v>FY 2018-19</v>
      </c>
      <c r="E4354" s="5" t="s">
        <v>13</v>
      </c>
      <c r="F4354" s="7" t="n">
        <v>6896.9</v>
      </c>
      <c r="G4354" s="7" t="n">
        <v>7557.58</v>
      </c>
      <c r="H4354" s="7" t="n">
        <v>-660.68</v>
      </c>
      <c r="I4354" s="7" t="n">
        <v>-89.97</v>
      </c>
      <c r="J4354" s="8" t="n">
        <v>73.4354</v>
      </c>
    </row>
    <row r="4355" customFormat="false" ht="15" hidden="false" customHeight="false" outlineLevel="0" collapsed="false">
      <c r="A4355" s="4" t="n">
        <v>43396</v>
      </c>
      <c r="B4355" s="5" t="n">
        <v>2018</v>
      </c>
      <c r="C4355" s="5" t="n">
        <v>10</v>
      </c>
      <c r="D4355" s="6" t="str">
        <f aca="false">IF(MONTH(A4355)&gt;=4,"FY "&amp;YEAR(A4355)&amp;"-"&amp;RIGHT(YEAR(A4355)+1,2),"FY "&amp;(YEAR(A4355)-1)&amp;"-"&amp;RIGHT(YEAR(A4355),2))</f>
        <v>FY 2018-19</v>
      </c>
      <c r="E4355" s="5" t="s">
        <v>13</v>
      </c>
      <c r="F4355" s="7" t="n">
        <v>4864.68</v>
      </c>
      <c r="G4355" s="7" t="n">
        <v>5307.94</v>
      </c>
      <c r="H4355" s="7" t="n">
        <v>-443.26</v>
      </c>
      <c r="I4355" s="7" t="n">
        <v>-60.47</v>
      </c>
      <c r="J4355" s="8" t="n">
        <v>73.3025</v>
      </c>
    </row>
    <row r="4356" customFormat="false" ht="15" hidden="false" customHeight="false" outlineLevel="0" collapsed="false">
      <c r="A4356" s="4" t="n">
        <v>43397</v>
      </c>
      <c r="B4356" s="5" t="n">
        <v>2018</v>
      </c>
      <c r="C4356" s="5" t="n">
        <v>10</v>
      </c>
      <c r="D4356" s="6" t="str">
        <f aca="false">IF(MONTH(A4356)&gt;=4,"FY "&amp;YEAR(A4356)&amp;"-"&amp;RIGHT(YEAR(A4356)+1,2),"FY "&amp;(YEAR(A4356)-1)&amp;"-"&amp;RIGHT(YEAR(A4356),2))</f>
        <v>FY 2018-19</v>
      </c>
      <c r="E4356" s="5" t="s">
        <v>13</v>
      </c>
      <c r="F4356" s="7" t="n">
        <v>4997.55</v>
      </c>
      <c r="G4356" s="7" t="n">
        <v>5099.03</v>
      </c>
      <c r="H4356" s="7" t="n">
        <v>-101.48</v>
      </c>
      <c r="I4356" s="7" t="n">
        <v>-13.75</v>
      </c>
      <c r="J4356" s="8" t="n">
        <v>73.7818</v>
      </c>
    </row>
    <row r="4357" customFormat="false" ht="15" hidden="false" customHeight="false" outlineLevel="0" collapsed="false">
      <c r="A4357" s="4" t="n">
        <v>43398</v>
      </c>
      <c r="B4357" s="5" t="n">
        <v>2018</v>
      </c>
      <c r="C4357" s="5" t="n">
        <v>10</v>
      </c>
      <c r="D4357" s="6" t="str">
        <f aca="false">IF(MONTH(A4357)&gt;=4,"FY "&amp;YEAR(A4357)&amp;"-"&amp;RIGHT(YEAR(A4357)+1,2),"FY "&amp;(YEAR(A4357)-1)&amp;"-"&amp;RIGHT(YEAR(A4357),2))</f>
        <v>FY 2018-19</v>
      </c>
      <c r="E4357" s="5" t="s">
        <v>13</v>
      </c>
      <c r="F4357" s="7" t="n">
        <v>4844.4</v>
      </c>
      <c r="G4357" s="7" t="n">
        <v>6681.41</v>
      </c>
      <c r="H4357" s="7" t="n">
        <v>-1837.01</v>
      </c>
      <c r="I4357" s="7" t="n">
        <v>-250.73</v>
      </c>
      <c r="J4357" s="8" t="n">
        <v>73.2645</v>
      </c>
    </row>
    <row r="4358" customFormat="false" ht="15" hidden="false" customHeight="false" outlineLevel="0" collapsed="false">
      <c r="A4358" s="4" t="n">
        <v>43399</v>
      </c>
      <c r="B4358" s="5" t="n">
        <v>2018</v>
      </c>
      <c r="C4358" s="5" t="n">
        <v>10</v>
      </c>
      <c r="D4358" s="6" t="str">
        <f aca="false">IF(MONTH(A4358)&gt;=4,"FY "&amp;YEAR(A4358)&amp;"-"&amp;RIGHT(YEAR(A4358)+1,2),"FY "&amp;(YEAR(A4358)-1)&amp;"-"&amp;RIGHT(YEAR(A4358),2))</f>
        <v>FY 2018-19</v>
      </c>
      <c r="E4358" s="5" t="s">
        <v>13</v>
      </c>
      <c r="F4358" s="7" t="n">
        <v>6712.11</v>
      </c>
      <c r="G4358" s="7" t="n">
        <v>8045.09</v>
      </c>
      <c r="H4358" s="7" t="n">
        <v>-1332.98</v>
      </c>
      <c r="I4358" s="7" t="n">
        <v>-181.92</v>
      </c>
      <c r="J4358" s="8" t="n">
        <v>73.2746</v>
      </c>
    </row>
    <row r="4359" customFormat="false" ht="15" hidden="false" customHeight="false" outlineLevel="0" collapsed="false">
      <c r="A4359" s="4" t="n">
        <v>43402</v>
      </c>
      <c r="B4359" s="5" t="n">
        <v>2018</v>
      </c>
      <c r="C4359" s="5" t="n">
        <v>10</v>
      </c>
      <c r="D4359" s="6" t="str">
        <f aca="false">IF(MONTH(A4359)&gt;=4,"FY "&amp;YEAR(A4359)&amp;"-"&amp;RIGHT(YEAR(A4359)+1,2),"FY "&amp;(YEAR(A4359)-1)&amp;"-"&amp;RIGHT(YEAR(A4359),2))</f>
        <v>FY 2018-19</v>
      </c>
      <c r="E4359" s="5" t="s">
        <v>13</v>
      </c>
      <c r="F4359" s="7" t="n">
        <v>4187.82</v>
      </c>
      <c r="G4359" s="7" t="n">
        <v>5581.81</v>
      </c>
      <c r="H4359" s="7" t="n">
        <v>-1393.99</v>
      </c>
      <c r="I4359" s="7" t="n">
        <v>-189.99</v>
      </c>
      <c r="J4359" s="8" t="n">
        <v>73.374</v>
      </c>
    </row>
    <row r="4360" customFormat="false" ht="15" hidden="false" customHeight="false" outlineLevel="0" collapsed="false">
      <c r="A4360" s="4" t="n">
        <v>43403</v>
      </c>
      <c r="B4360" s="5" t="n">
        <v>2018</v>
      </c>
      <c r="C4360" s="5" t="n">
        <v>10</v>
      </c>
      <c r="D4360" s="6" t="str">
        <f aca="false">IF(MONTH(A4360)&gt;=4,"FY "&amp;YEAR(A4360)&amp;"-"&amp;RIGHT(YEAR(A4360)+1,2),"FY "&amp;(YEAR(A4360)-1)&amp;"-"&amp;RIGHT(YEAR(A4360),2))</f>
        <v>FY 2018-19</v>
      </c>
      <c r="E4360" s="5" t="s">
        <v>13</v>
      </c>
      <c r="F4360" s="7" t="n">
        <v>4447.5</v>
      </c>
      <c r="G4360" s="7" t="n">
        <v>6253.02</v>
      </c>
      <c r="H4360" s="7" t="n">
        <v>-1805.52</v>
      </c>
      <c r="I4360" s="7" t="n">
        <v>-245.92</v>
      </c>
      <c r="J4360" s="8" t="n">
        <v>73.4181</v>
      </c>
    </row>
    <row r="4361" customFormat="false" ht="15" hidden="false" customHeight="false" outlineLevel="0" collapsed="false">
      <c r="A4361" s="4" t="n">
        <v>43404</v>
      </c>
      <c r="B4361" s="5" t="n">
        <v>2018</v>
      </c>
      <c r="C4361" s="5" t="n">
        <v>10</v>
      </c>
      <c r="D4361" s="6" t="str">
        <f aca="false">IF(MONTH(A4361)&gt;=4,"FY "&amp;YEAR(A4361)&amp;"-"&amp;RIGHT(YEAR(A4361)+1,2),"FY "&amp;(YEAR(A4361)-1)&amp;"-"&amp;RIGHT(YEAR(A4361),2))</f>
        <v>FY 2018-19</v>
      </c>
      <c r="E4361" s="5" t="s">
        <v>13</v>
      </c>
      <c r="F4361" s="7" t="n">
        <v>4051.57</v>
      </c>
      <c r="G4361" s="7" t="n">
        <v>5587.33</v>
      </c>
      <c r="H4361" s="7" t="n">
        <v>-1535.76</v>
      </c>
      <c r="I4361" s="7" t="n">
        <v>-208.74</v>
      </c>
      <c r="J4361" s="8" t="n">
        <v>73.5709</v>
      </c>
    </row>
    <row r="4362" customFormat="false" ht="15" hidden="false" customHeight="false" outlineLevel="0" collapsed="false">
      <c r="A4362" s="4" t="n">
        <v>43405</v>
      </c>
      <c r="B4362" s="5" t="n">
        <v>2018</v>
      </c>
      <c r="C4362" s="5" t="n">
        <v>11</v>
      </c>
      <c r="D4362" s="6" t="str">
        <f aca="false">IF(MONTH(A4362)&gt;=4,"FY "&amp;YEAR(A4362)&amp;"-"&amp;RIGHT(YEAR(A4362)+1,2),"FY "&amp;(YEAR(A4362)-1)&amp;"-"&amp;RIGHT(YEAR(A4362),2))</f>
        <v>FY 2018-19</v>
      </c>
      <c r="E4362" s="5" t="s">
        <v>13</v>
      </c>
      <c r="F4362" s="7" t="n">
        <v>8574.55</v>
      </c>
      <c r="G4362" s="7" t="n">
        <v>8974.97</v>
      </c>
      <c r="H4362" s="7" t="n">
        <v>-400.42</v>
      </c>
      <c r="I4362" s="7" t="n">
        <v>-54.12</v>
      </c>
      <c r="J4362" s="8" t="n">
        <v>73.9936</v>
      </c>
    </row>
    <row r="4363" customFormat="false" ht="15" hidden="false" customHeight="false" outlineLevel="0" collapsed="false">
      <c r="A4363" s="4" t="n">
        <v>43406</v>
      </c>
      <c r="B4363" s="5" t="n">
        <v>2018</v>
      </c>
      <c r="C4363" s="5" t="n">
        <v>11</v>
      </c>
      <c r="D4363" s="6" t="str">
        <f aca="false">IF(MONTH(A4363)&gt;=4,"FY "&amp;YEAR(A4363)&amp;"-"&amp;RIGHT(YEAR(A4363)+1,2),"FY "&amp;(YEAR(A4363)-1)&amp;"-"&amp;RIGHT(YEAR(A4363),2))</f>
        <v>FY 2018-19</v>
      </c>
      <c r="E4363" s="5" t="s">
        <v>13</v>
      </c>
      <c r="F4363" s="7" t="n">
        <v>6931.64</v>
      </c>
      <c r="G4363" s="7" t="n">
        <v>5991.03</v>
      </c>
      <c r="H4363" s="7" t="n">
        <v>940.61</v>
      </c>
      <c r="I4363" s="7" t="n">
        <v>127.4</v>
      </c>
      <c r="J4363" s="8" t="n">
        <v>73.8295</v>
      </c>
    </row>
    <row r="4364" customFormat="false" ht="15" hidden="false" customHeight="false" outlineLevel="0" collapsed="false">
      <c r="A4364" s="4" t="n">
        <v>43409</v>
      </c>
      <c r="B4364" s="5" t="n">
        <v>2018</v>
      </c>
      <c r="C4364" s="5" t="n">
        <v>11</v>
      </c>
      <c r="D4364" s="6" t="str">
        <f aca="false">IF(MONTH(A4364)&gt;=4,"FY "&amp;YEAR(A4364)&amp;"-"&amp;RIGHT(YEAR(A4364)+1,2),"FY "&amp;(YEAR(A4364)-1)&amp;"-"&amp;RIGHT(YEAR(A4364),2))</f>
        <v>FY 2018-19</v>
      </c>
      <c r="E4364" s="5" t="s">
        <v>13</v>
      </c>
      <c r="F4364" s="7" t="n">
        <v>7428.03</v>
      </c>
      <c r="G4364" s="7" t="n">
        <v>7563.61</v>
      </c>
      <c r="H4364" s="7" t="n">
        <v>-135.58</v>
      </c>
      <c r="I4364" s="7" t="n">
        <v>-18.6</v>
      </c>
      <c r="J4364" s="8" t="n">
        <v>72.8798</v>
      </c>
    </row>
    <row r="4365" customFormat="false" ht="15" hidden="false" customHeight="false" outlineLevel="0" collapsed="false">
      <c r="A4365" s="4" t="n">
        <v>43410</v>
      </c>
      <c r="B4365" s="5" t="n">
        <v>2018</v>
      </c>
      <c r="C4365" s="5" t="n">
        <v>11</v>
      </c>
      <c r="D4365" s="6" t="str">
        <f aca="false">IF(MONTH(A4365)&gt;=4,"FY "&amp;YEAR(A4365)&amp;"-"&amp;RIGHT(YEAR(A4365)+1,2),"FY "&amp;(YEAR(A4365)-1)&amp;"-"&amp;RIGHT(YEAR(A4365),2))</f>
        <v>FY 2018-19</v>
      </c>
      <c r="E4365" s="5" t="s">
        <v>13</v>
      </c>
      <c r="F4365" s="7" t="n">
        <v>4511.43</v>
      </c>
      <c r="G4365" s="7" t="n">
        <v>4429.48</v>
      </c>
      <c r="H4365" s="7" t="n">
        <v>81.95</v>
      </c>
      <c r="I4365" s="7" t="n">
        <v>11.21</v>
      </c>
      <c r="J4365" s="8" t="n">
        <v>73.074</v>
      </c>
    </row>
    <row r="4366" customFormat="false" ht="15" hidden="false" customHeight="false" outlineLevel="0" collapsed="false">
      <c r="A4366" s="4" t="n">
        <v>43413</v>
      </c>
      <c r="B4366" s="5" t="n">
        <v>2018</v>
      </c>
      <c r="C4366" s="5" t="n">
        <v>11</v>
      </c>
      <c r="D4366" s="6" t="str">
        <f aca="false">IF(MONTH(A4366)&gt;=4,"FY "&amp;YEAR(A4366)&amp;"-"&amp;RIGHT(YEAR(A4366)+1,2),"FY "&amp;(YEAR(A4366)-1)&amp;"-"&amp;RIGHT(YEAR(A4366),2))</f>
        <v>FY 2018-19</v>
      </c>
      <c r="E4366" s="5" t="s">
        <v>13</v>
      </c>
      <c r="F4366" s="7" t="n">
        <v>4016.71</v>
      </c>
      <c r="G4366" s="7" t="n">
        <v>4288.11</v>
      </c>
      <c r="H4366" s="7" t="n">
        <v>-271.4</v>
      </c>
      <c r="I4366" s="7" t="n">
        <v>-37.17</v>
      </c>
      <c r="J4366" s="8" t="n">
        <v>73.0097</v>
      </c>
    </row>
    <row r="4367" customFormat="false" ht="15" hidden="false" customHeight="false" outlineLevel="0" collapsed="false">
      <c r="A4367" s="4" t="n">
        <v>43416</v>
      </c>
      <c r="B4367" s="5" t="n">
        <v>2018</v>
      </c>
      <c r="C4367" s="5" t="n">
        <v>11</v>
      </c>
      <c r="D4367" s="6" t="str">
        <f aca="false">IF(MONTH(A4367)&gt;=4,"FY "&amp;YEAR(A4367)&amp;"-"&amp;RIGHT(YEAR(A4367)+1,2),"FY "&amp;(YEAR(A4367)-1)&amp;"-"&amp;RIGHT(YEAR(A4367),2))</f>
        <v>FY 2018-19</v>
      </c>
      <c r="E4367" s="5" t="s">
        <v>13</v>
      </c>
      <c r="F4367" s="7" t="n">
        <v>3078.09</v>
      </c>
      <c r="G4367" s="7" t="n">
        <v>5781.41</v>
      </c>
      <c r="H4367" s="7" t="n">
        <v>-2703.32</v>
      </c>
      <c r="I4367" s="7" t="n">
        <v>-371.67</v>
      </c>
      <c r="J4367" s="8" t="n">
        <v>72.7347</v>
      </c>
    </row>
    <row r="4368" customFormat="false" ht="15" hidden="false" customHeight="false" outlineLevel="0" collapsed="false">
      <c r="A4368" s="4" t="n">
        <v>43417</v>
      </c>
      <c r="B4368" s="5" t="n">
        <v>2018</v>
      </c>
      <c r="C4368" s="5" t="n">
        <v>11</v>
      </c>
      <c r="D4368" s="6" t="str">
        <f aca="false">IF(MONTH(A4368)&gt;=4,"FY "&amp;YEAR(A4368)&amp;"-"&amp;RIGHT(YEAR(A4368)+1,2),"FY "&amp;(YEAR(A4368)-1)&amp;"-"&amp;RIGHT(YEAR(A4368),2))</f>
        <v>FY 2018-19</v>
      </c>
      <c r="E4368" s="5" t="s">
        <v>13</v>
      </c>
      <c r="F4368" s="7" t="n">
        <v>6191.89</v>
      </c>
      <c r="G4368" s="7" t="n">
        <v>3798.75</v>
      </c>
      <c r="H4368" s="7" t="n">
        <v>2393.14</v>
      </c>
      <c r="I4368" s="7" t="n">
        <v>328.24</v>
      </c>
      <c r="J4368" s="8" t="n">
        <v>72.9078</v>
      </c>
    </row>
    <row r="4369" customFormat="false" ht="15" hidden="false" customHeight="false" outlineLevel="0" collapsed="false">
      <c r="A4369" s="4" t="n">
        <v>43418</v>
      </c>
      <c r="B4369" s="5" t="n">
        <v>2018</v>
      </c>
      <c r="C4369" s="5" t="n">
        <v>11</v>
      </c>
      <c r="D4369" s="6" t="str">
        <f aca="false">IF(MONTH(A4369)&gt;=4,"FY "&amp;YEAR(A4369)&amp;"-"&amp;RIGHT(YEAR(A4369)+1,2),"FY "&amp;(YEAR(A4369)-1)&amp;"-"&amp;RIGHT(YEAR(A4369),2))</f>
        <v>FY 2018-19</v>
      </c>
      <c r="E4369" s="5" t="s">
        <v>13</v>
      </c>
      <c r="F4369" s="7" t="n">
        <v>4933.88</v>
      </c>
      <c r="G4369" s="7" t="n">
        <v>4000.8</v>
      </c>
      <c r="H4369" s="7" t="n">
        <v>933.08</v>
      </c>
      <c r="I4369" s="7" t="n">
        <v>128.55</v>
      </c>
      <c r="J4369" s="8" t="n">
        <v>72.5853</v>
      </c>
    </row>
    <row r="4370" customFormat="false" ht="15" hidden="false" customHeight="false" outlineLevel="0" collapsed="false">
      <c r="A4370" s="4" t="n">
        <v>43419</v>
      </c>
      <c r="B4370" s="5" t="n">
        <v>2018</v>
      </c>
      <c r="C4370" s="5" t="n">
        <v>11</v>
      </c>
      <c r="D4370" s="6" t="str">
        <f aca="false">IF(MONTH(A4370)&gt;=4,"FY "&amp;YEAR(A4370)&amp;"-"&amp;RIGHT(YEAR(A4370)+1,2),"FY "&amp;(YEAR(A4370)-1)&amp;"-"&amp;RIGHT(YEAR(A4370),2))</f>
        <v>FY 2018-19</v>
      </c>
      <c r="E4370" s="5" t="s">
        <v>13</v>
      </c>
      <c r="F4370" s="7" t="n">
        <v>5570.15</v>
      </c>
      <c r="G4370" s="7" t="n">
        <v>5392.84</v>
      </c>
      <c r="H4370" s="7" t="n">
        <v>177.31</v>
      </c>
      <c r="I4370" s="7" t="n">
        <v>24.59</v>
      </c>
      <c r="J4370" s="8" t="n">
        <v>72.1039</v>
      </c>
    </row>
    <row r="4371" customFormat="false" ht="15" hidden="false" customHeight="false" outlineLevel="0" collapsed="false">
      <c r="A4371" s="4" t="n">
        <v>43420</v>
      </c>
      <c r="B4371" s="5" t="n">
        <v>2018</v>
      </c>
      <c r="C4371" s="5" t="n">
        <v>11</v>
      </c>
      <c r="D4371" s="6" t="str">
        <f aca="false">IF(MONTH(A4371)&gt;=4,"FY "&amp;YEAR(A4371)&amp;"-"&amp;RIGHT(YEAR(A4371)+1,2),"FY "&amp;(YEAR(A4371)-1)&amp;"-"&amp;RIGHT(YEAR(A4371),2))</f>
        <v>FY 2018-19</v>
      </c>
      <c r="E4371" s="5" t="s">
        <v>13</v>
      </c>
      <c r="F4371" s="7" t="n">
        <v>6094.36</v>
      </c>
      <c r="G4371" s="7" t="n">
        <v>4180.94</v>
      </c>
      <c r="H4371" s="7" t="n">
        <v>1913.42</v>
      </c>
      <c r="I4371" s="7" t="n">
        <v>265.17</v>
      </c>
      <c r="J4371" s="8" t="n">
        <v>72.16</v>
      </c>
    </row>
    <row r="4372" customFormat="false" ht="15" hidden="false" customHeight="false" outlineLevel="0" collapsed="false">
      <c r="A4372" s="4" t="n">
        <v>43423</v>
      </c>
      <c r="B4372" s="5" t="n">
        <v>2018</v>
      </c>
      <c r="C4372" s="5" t="n">
        <v>11</v>
      </c>
      <c r="D4372" s="6" t="str">
        <f aca="false">IF(MONTH(A4372)&gt;=4,"FY "&amp;YEAR(A4372)&amp;"-"&amp;RIGHT(YEAR(A4372)+1,2),"FY "&amp;(YEAR(A4372)-1)&amp;"-"&amp;RIGHT(YEAR(A4372),2))</f>
        <v>FY 2018-19</v>
      </c>
      <c r="E4372" s="5" t="s">
        <v>13</v>
      </c>
      <c r="F4372" s="7" t="n">
        <v>5713.35</v>
      </c>
      <c r="G4372" s="7" t="n">
        <v>4858.98</v>
      </c>
      <c r="H4372" s="7" t="n">
        <v>854.37</v>
      </c>
      <c r="I4372" s="7" t="n">
        <v>118.99</v>
      </c>
      <c r="J4372" s="8" t="n">
        <v>71.8023</v>
      </c>
    </row>
    <row r="4373" customFormat="false" ht="15" hidden="false" customHeight="false" outlineLevel="0" collapsed="false">
      <c r="A4373" s="4" t="n">
        <v>43424</v>
      </c>
      <c r="B4373" s="5" t="n">
        <v>2018</v>
      </c>
      <c r="C4373" s="5" t="n">
        <v>11</v>
      </c>
      <c r="D4373" s="6" t="str">
        <f aca="false">IF(MONTH(A4373)&gt;=4,"FY "&amp;YEAR(A4373)&amp;"-"&amp;RIGHT(YEAR(A4373)+1,2),"FY "&amp;(YEAR(A4373)-1)&amp;"-"&amp;RIGHT(YEAR(A4373),2))</f>
        <v>FY 2018-19</v>
      </c>
      <c r="E4373" s="5" t="s">
        <v>13</v>
      </c>
      <c r="F4373" s="7" t="n">
        <v>4763.1</v>
      </c>
      <c r="G4373" s="7" t="n">
        <v>3708.68</v>
      </c>
      <c r="H4373" s="7" t="n">
        <v>1054.42</v>
      </c>
      <c r="I4373" s="7" t="n">
        <v>146.65</v>
      </c>
      <c r="J4373" s="8" t="n">
        <v>71.9007</v>
      </c>
    </row>
    <row r="4374" customFormat="false" ht="15" hidden="false" customHeight="false" outlineLevel="0" collapsed="false">
      <c r="A4374" s="4" t="n">
        <v>43426</v>
      </c>
      <c r="B4374" s="5" t="n">
        <v>2018</v>
      </c>
      <c r="C4374" s="5" t="n">
        <v>11</v>
      </c>
      <c r="D4374" s="6" t="str">
        <f aca="false">IF(MONTH(A4374)&gt;=4,"FY "&amp;YEAR(A4374)&amp;"-"&amp;RIGHT(YEAR(A4374)+1,2),"FY "&amp;(YEAR(A4374)-1)&amp;"-"&amp;RIGHT(YEAR(A4374),2))</f>
        <v>FY 2018-19</v>
      </c>
      <c r="E4374" s="5" t="s">
        <v>13</v>
      </c>
      <c r="F4374" s="7" t="n">
        <v>4038.93</v>
      </c>
      <c r="G4374" s="7" t="n">
        <v>8886.58</v>
      </c>
      <c r="H4374" s="7" t="n">
        <v>-4847.65</v>
      </c>
      <c r="I4374" s="7" t="n">
        <v>-679.64</v>
      </c>
      <c r="J4374" s="8" t="n">
        <v>71.3276</v>
      </c>
    </row>
    <row r="4375" customFormat="false" ht="15" hidden="false" customHeight="false" outlineLevel="0" collapsed="false">
      <c r="A4375" s="4" t="n">
        <v>43430</v>
      </c>
      <c r="B4375" s="5" t="n">
        <v>2018</v>
      </c>
      <c r="C4375" s="5" t="n">
        <v>11</v>
      </c>
      <c r="D4375" s="6" t="str">
        <f aca="false">IF(MONTH(A4375)&gt;=4,"FY "&amp;YEAR(A4375)&amp;"-"&amp;RIGHT(YEAR(A4375)+1,2),"FY "&amp;(YEAR(A4375)-1)&amp;"-"&amp;RIGHT(YEAR(A4375),2))</f>
        <v>FY 2018-19</v>
      </c>
      <c r="E4375" s="5" t="s">
        <v>13</v>
      </c>
      <c r="F4375" s="7" t="n">
        <v>4729.71</v>
      </c>
      <c r="G4375" s="7" t="n">
        <v>3037.42</v>
      </c>
      <c r="H4375" s="7" t="n">
        <v>1692.29</v>
      </c>
      <c r="I4375" s="7" t="n">
        <v>237.75</v>
      </c>
      <c r="J4375" s="8" t="n">
        <v>71.1787</v>
      </c>
    </row>
    <row r="4376" customFormat="false" ht="15" hidden="false" customHeight="false" outlineLevel="0" collapsed="false">
      <c r="A4376" s="4" t="n">
        <v>43431</v>
      </c>
      <c r="B4376" s="5" t="n">
        <v>2018</v>
      </c>
      <c r="C4376" s="5" t="n">
        <v>11</v>
      </c>
      <c r="D4376" s="6" t="str">
        <f aca="false">IF(MONTH(A4376)&gt;=4,"FY "&amp;YEAR(A4376)&amp;"-"&amp;RIGHT(YEAR(A4376)+1,2),"FY "&amp;(YEAR(A4376)-1)&amp;"-"&amp;RIGHT(YEAR(A4376),2))</f>
        <v>FY 2018-19</v>
      </c>
      <c r="E4376" s="5" t="s">
        <v>13</v>
      </c>
      <c r="F4376" s="7" t="n">
        <v>5922.03</v>
      </c>
      <c r="G4376" s="7" t="n">
        <v>4637.13</v>
      </c>
      <c r="H4376" s="7" t="n">
        <v>1284.9</v>
      </c>
      <c r="I4376" s="7" t="n">
        <v>181.71</v>
      </c>
      <c r="J4376" s="8" t="n">
        <v>70.7144</v>
      </c>
    </row>
    <row r="4377" customFormat="false" ht="15" hidden="false" customHeight="false" outlineLevel="0" collapsed="false">
      <c r="A4377" s="4" t="n">
        <v>43432</v>
      </c>
      <c r="B4377" s="5" t="n">
        <v>2018</v>
      </c>
      <c r="C4377" s="5" t="n">
        <v>11</v>
      </c>
      <c r="D4377" s="6" t="str">
        <f aca="false">IF(MONTH(A4377)&gt;=4,"FY "&amp;YEAR(A4377)&amp;"-"&amp;RIGHT(YEAR(A4377)+1,2),"FY "&amp;(YEAR(A4377)-1)&amp;"-"&amp;RIGHT(YEAR(A4377),2))</f>
        <v>FY 2018-19</v>
      </c>
      <c r="E4377" s="5" t="s">
        <v>13</v>
      </c>
      <c r="F4377" s="7" t="n">
        <v>5536.04</v>
      </c>
      <c r="G4377" s="7" t="n">
        <v>4859.67</v>
      </c>
      <c r="H4377" s="7" t="n">
        <v>676.37</v>
      </c>
      <c r="I4377" s="7" t="n">
        <v>95.39</v>
      </c>
      <c r="J4377" s="8" t="n">
        <v>70.9065</v>
      </c>
    </row>
    <row r="4378" customFormat="false" ht="15" hidden="false" customHeight="false" outlineLevel="0" collapsed="false">
      <c r="A4378" s="4" t="n">
        <v>43433</v>
      </c>
      <c r="B4378" s="5" t="n">
        <v>2018</v>
      </c>
      <c r="C4378" s="5" t="n">
        <v>11</v>
      </c>
      <c r="D4378" s="6" t="str">
        <f aca="false">IF(MONTH(A4378)&gt;=4,"FY "&amp;YEAR(A4378)&amp;"-"&amp;RIGHT(YEAR(A4378)+1,2),"FY "&amp;(YEAR(A4378)-1)&amp;"-"&amp;RIGHT(YEAR(A4378),2))</f>
        <v>FY 2018-19</v>
      </c>
      <c r="E4378" s="5" t="s">
        <v>13</v>
      </c>
      <c r="F4378" s="7" t="n">
        <v>6484.81</v>
      </c>
      <c r="G4378" s="7" t="n">
        <v>5342.74</v>
      </c>
      <c r="H4378" s="7" t="n">
        <v>1142.07</v>
      </c>
      <c r="I4378" s="7" t="n">
        <v>161.57</v>
      </c>
      <c r="J4378" s="8" t="n">
        <v>70.6881</v>
      </c>
    </row>
    <row r="4379" customFormat="false" ht="15" hidden="false" customHeight="false" outlineLevel="0" collapsed="false">
      <c r="A4379" s="4" t="n">
        <v>43434</v>
      </c>
      <c r="B4379" s="5" t="n">
        <v>2018</v>
      </c>
      <c r="C4379" s="5" t="n">
        <v>11</v>
      </c>
      <c r="D4379" s="6" t="str">
        <f aca="false">IF(MONTH(A4379)&gt;=4,"FY "&amp;YEAR(A4379)&amp;"-"&amp;RIGHT(YEAR(A4379)+1,2),"FY "&amp;(YEAR(A4379)-1)&amp;"-"&amp;RIGHT(YEAR(A4379),2))</f>
        <v>FY 2018-19</v>
      </c>
      <c r="E4379" s="5" t="s">
        <v>13</v>
      </c>
      <c r="F4379" s="7" t="n">
        <v>8917.48</v>
      </c>
      <c r="G4379" s="7" t="n">
        <v>7722.15</v>
      </c>
      <c r="H4379" s="7" t="n">
        <v>1195.33</v>
      </c>
      <c r="I4379" s="7" t="n">
        <v>170.97</v>
      </c>
      <c r="J4379" s="8" t="n">
        <v>69.9159</v>
      </c>
    </row>
    <row r="4380" customFormat="false" ht="15" hidden="false" customHeight="false" outlineLevel="0" collapsed="false">
      <c r="A4380" s="4" t="n">
        <v>43437</v>
      </c>
      <c r="B4380" s="5" t="n">
        <v>2018</v>
      </c>
      <c r="C4380" s="5" t="n">
        <v>12</v>
      </c>
      <c r="D4380" s="6" t="str">
        <f aca="false">IF(MONTH(A4380)&gt;=4,"FY "&amp;YEAR(A4380)&amp;"-"&amp;RIGHT(YEAR(A4380)+1,2),"FY "&amp;(YEAR(A4380)-1)&amp;"-"&amp;RIGHT(YEAR(A4380),2))</f>
        <v>FY 2018-19</v>
      </c>
      <c r="E4380" s="5" t="s">
        <v>13</v>
      </c>
      <c r="F4380" s="7" t="n">
        <v>12233.36</v>
      </c>
      <c r="G4380" s="7" t="n">
        <v>12391.59</v>
      </c>
      <c r="H4380" s="7" t="n">
        <v>-158.23</v>
      </c>
      <c r="I4380" s="7" t="n">
        <v>-22.71</v>
      </c>
      <c r="J4380" s="8" t="n">
        <v>69.6574</v>
      </c>
    </row>
    <row r="4381" customFormat="false" ht="15" hidden="false" customHeight="false" outlineLevel="0" collapsed="false">
      <c r="A4381" s="4" t="n">
        <v>43438</v>
      </c>
      <c r="B4381" s="5" t="n">
        <v>2018</v>
      </c>
      <c r="C4381" s="5" t="n">
        <v>12</v>
      </c>
      <c r="D4381" s="6" t="str">
        <f aca="false">IF(MONTH(A4381)&gt;=4,"FY "&amp;YEAR(A4381)&amp;"-"&amp;RIGHT(YEAR(A4381)+1,2),"FY "&amp;(YEAR(A4381)-1)&amp;"-"&amp;RIGHT(YEAR(A4381),2))</f>
        <v>FY 2018-19</v>
      </c>
      <c r="E4381" s="5" t="s">
        <v>13</v>
      </c>
      <c r="F4381" s="7" t="n">
        <v>5214.91</v>
      </c>
      <c r="G4381" s="7" t="n">
        <v>5052.88</v>
      </c>
      <c r="H4381" s="7" t="n">
        <v>162.03</v>
      </c>
      <c r="I4381" s="7" t="n">
        <v>23.14</v>
      </c>
      <c r="J4381" s="8" t="n">
        <v>70.028</v>
      </c>
    </row>
    <row r="4382" customFormat="false" ht="15" hidden="false" customHeight="false" outlineLevel="0" collapsed="false">
      <c r="A4382" s="4" t="n">
        <v>43439</v>
      </c>
      <c r="B4382" s="5" t="n">
        <v>2018</v>
      </c>
      <c r="C4382" s="5" t="n">
        <v>12</v>
      </c>
      <c r="D4382" s="6" t="str">
        <f aca="false">IF(MONTH(A4382)&gt;=4,"FY "&amp;YEAR(A4382)&amp;"-"&amp;RIGHT(YEAR(A4382)+1,2),"FY "&amp;(YEAR(A4382)-1)&amp;"-"&amp;RIGHT(YEAR(A4382),2))</f>
        <v>FY 2018-19</v>
      </c>
      <c r="E4382" s="5" t="s">
        <v>13</v>
      </c>
      <c r="F4382" s="7" t="n">
        <v>5404.36</v>
      </c>
      <c r="G4382" s="7" t="n">
        <v>5377.08</v>
      </c>
      <c r="H4382" s="7" t="n">
        <v>27.28</v>
      </c>
      <c r="I4382" s="7" t="n">
        <v>3.88</v>
      </c>
      <c r="J4382" s="8" t="n">
        <v>70.3455</v>
      </c>
    </row>
    <row r="4383" customFormat="false" ht="15" hidden="false" customHeight="false" outlineLevel="0" collapsed="false">
      <c r="A4383" s="4" t="n">
        <v>43440</v>
      </c>
      <c r="B4383" s="5" t="n">
        <v>2018</v>
      </c>
      <c r="C4383" s="5" t="n">
        <v>12</v>
      </c>
      <c r="D4383" s="6" t="str">
        <f aca="false">IF(MONTH(A4383)&gt;=4,"FY "&amp;YEAR(A4383)&amp;"-"&amp;RIGHT(YEAR(A4383)+1,2),"FY "&amp;(YEAR(A4383)-1)&amp;"-"&amp;RIGHT(YEAR(A4383),2))</f>
        <v>FY 2018-19</v>
      </c>
      <c r="E4383" s="5" t="s">
        <v>13</v>
      </c>
      <c r="F4383" s="7" t="n">
        <v>5065.84</v>
      </c>
      <c r="G4383" s="7" t="n">
        <v>5426.67</v>
      </c>
      <c r="H4383" s="7" t="n">
        <v>-360.83</v>
      </c>
      <c r="I4383" s="7" t="n">
        <v>-51.17</v>
      </c>
      <c r="J4383" s="8" t="n">
        <v>70.5171</v>
      </c>
    </row>
    <row r="4384" customFormat="false" ht="15" hidden="false" customHeight="false" outlineLevel="0" collapsed="false">
      <c r="A4384" s="4" t="n">
        <v>43441</v>
      </c>
      <c r="B4384" s="5" t="n">
        <v>2018</v>
      </c>
      <c r="C4384" s="5" t="n">
        <v>12</v>
      </c>
      <c r="D4384" s="6" t="str">
        <f aca="false">IF(MONTH(A4384)&gt;=4,"FY "&amp;YEAR(A4384)&amp;"-"&amp;RIGHT(YEAR(A4384)+1,2),"FY "&amp;(YEAR(A4384)-1)&amp;"-"&amp;RIGHT(YEAR(A4384),2))</f>
        <v>FY 2018-19</v>
      </c>
      <c r="E4384" s="5" t="s">
        <v>13</v>
      </c>
      <c r="F4384" s="7" t="n">
        <v>5395.85</v>
      </c>
      <c r="G4384" s="7" t="n">
        <v>5449.24</v>
      </c>
      <c r="H4384" s="7" t="n">
        <v>-53.39</v>
      </c>
      <c r="I4384" s="7" t="n">
        <v>-7.51</v>
      </c>
      <c r="J4384" s="8" t="n">
        <v>71.0371</v>
      </c>
    </row>
    <row r="4385" customFormat="false" ht="15" hidden="false" customHeight="false" outlineLevel="0" collapsed="false">
      <c r="A4385" s="4" t="n">
        <v>43444</v>
      </c>
      <c r="B4385" s="5" t="n">
        <v>2018</v>
      </c>
      <c r="C4385" s="5" t="n">
        <v>12</v>
      </c>
      <c r="D4385" s="6" t="str">
        <f aca="false">IF(MONTH(A4385)&gt;=4,"FY "&amp;YEAR(A4385)&amp;"-"&amp;RIGHT(YEAR(A4385)+1,2),"FY "&amp;(YEAR(A4385)-1)&amp;"-"&amp;RIGHT(YEAR(A4385),2))</f>
        <v>FY 2018-19</v>
      </c>
      <c r="E4385" s="5" t="s">
        <v>13</v>
      </c>
      <c r="F4385" s="7" t="n">
        <v>9198.34</v>
      </c>
      <c r="G4385" s="7" t="n">
        <v>4453.17</v>
      </c>
      <c r="H4385" s="7" t="n">
        <v>4745.17</v>
      </c>
      <c r="I4385" s="7" t="n">
        <v>672.44</v>
      </c>
      <c r="J4385" s="8" t="n">
        <v>70.5663</v>
      </c>
    </row>
    <row r="4386" customFormat="false" ht="15" hidden="false" customHeight="false" outlineLevel="0" collapsed="false">
      <c r="A4386" s="4" t="n">
        <v>43445</v>
      </c>
      <c r="B4386" s="5" t="n">
        <v>2018</v>
      </c>
      <c r="C4386" s="5" t="n">
        <v>12</v>
      </c>
      <c r="D4386" s="6" t="str">
        <f aca="false">IF(MONTH(A4386)&gt;=4,"FY "&amp;YEAR(A4386)&amp;"-"&amp;RIGHT(YEAR(A4386)+1,2),"FY "&amp;(YEAR(A4386)-1)&amp;"-"&amp;RIGHT(YEAR(A4386),2))</f>
        <v>FY 2018-19</v>
      </c>
      <c r="E4386" s="5" t="s">
        <v>13</v>
      </c>
      <c r="F4386" s="7" t="n">
        <v>5963.87</v>
      </c>
      <c r="G4386" s="7" t="n">
        <v>4169.29</v>
      </c>
      <c r="H4386" s="7" t="n">
        <v>1794.58</v>
      </c>
      <c r="I4386" s="7" t="n">
        <v>251.61</v>
      </c>
      <c r="J4386" s="8" t="n">
        <v>71.3257</v>
      </c>
    </row>
    <row r="4387" customFormat="false" ht="15" hidden="false" customHeight="false" outlineLevel="0" collapsed="false">
      <c r="A4387" s="4" t="n">
        <v>43446</v>
      </c>
      <c r="B4387" s="5" t="n">
        <v>2018</v>
      </c>
      <c r="C4387" s="5" t="n">
        <v>12</v>
      </c>
      <c r="D4387" s="6" t="str">
        <f aca="false">IF(MONTH(A4387)&gt;=4,"FY "&amp;YEAR(A4387)&amp;"-"&amp;RIGHT(YEAR(A4387)+1,2),"FY "&amp;(YEAR(A4387)-1)&amp;"-"&amp;RIGHT(YEAR(A4387),2))</f>
        <v>FY 2018-19</v>
      </c>
      <c r="E4387" s="5" t="s">
        <v>13</v>
      </c>
      <c r="F4387" s="7" t="n">
        <v>3757</v>
      </c>
      <c r="G4387" s="7" t="n">
        <v>6653.66</v>
      </c>
      <c r="H4387" s="7" t="n">
        <v>-2896.66</v>
      </c>
      <c r="I4387" s="7" t="n">
        <v>-402.72</v>
      </c>
      <c r="J4387" s="8" t="n">
        <v>71.9274</v>
      </c>
    </row>
    <row r="4388" customFormat="false" ht="15" hidden="false" customHeight="false" outlineLevel="0" collapsed="false">
      <c r="A4388" s="4" t="n">
        <v>43447</v>
      </c>
      <c r="B4388" s="5" t="n">
        <v>2018</v>
      </c>
      <c r="C4388" s="5" t="n">
        <v>12</v>
      </c>
      <c r="D4388" s="6" t="str">
        <f aca="false">IF(MONTH(A4388)&gt;=4,"FY "&amp;YEAR(A4388)&amp;"-"&amp;RIGHT(YEAR(A4388)+1,2),"FY "&amp;(YEAR(A4388)-1)&amp;"-"&amp;RIGHT(YEAR(A4388),2))</f>
        <v>FY 2018-19</v>
      </c>
      <c r="E4388" s="5" t="s">
        <v>13</v>
      </c>
      <c r="F4388" s="7" t="n">
        <v>4135.15</v>
      </c>
      <c r="G4388" s="7" t="n">
        <v>5608.24</v>
      </c>
      <c r="H4388" s="7" t="n">
        <v>-1473.09</v>
      </c>
      <c r="I4388" s="7" t="n">
        <v>-204.48</v>
      </c>
      <c r="J4388" s="8" t="n">
        <v>72.0407</v>
      </c>
    </row>
    <row r="4389" customFormat="false" ht="15" hidden="false" customHeight="false" outlineLevel="0" collapsed="false">
      <c r="A4389" s="4" t="n">
        <v>43448</v>
      </c>
      <c r="B4389" s="5" t="n">
        <v>2018</v>
      </c>
      <c r="C4389" s="5" t="n">
        <v>12</v>
      </c>
      <c r="D4389" s="6" t="str">
        <f aca="false">IF(MONTH(A4389)&gt;=4,"FY "&amp;YEAR(A4389)&amp;"-"&amp;RIGHT(YEAR(A4389)+1,2),"FY "&amp;(YEAR(A4389)-1)&amp;"-"&amp;RIGHT(YEAR(A4389),2))</f>
        <v>FY 2018-19</v>
      </c>
      <c r="E4389" s="5" t="s">
        <v>13</v>
      </c>
      <c r="F4389" s="7" t="n">
        <v>4900.13</v>
      </c>
      <c r="G4389" s="7" t="n">
        <v>4486.6</v>
      </c>
      <c r="H4389" s="7" t="n">
        <v>413.53</v>
      </c>
      <c r="I4389" s="7" t="n">
        <v>57.81</v>
      </c>
      <c r="J4389" s="8" t="n">
        <v>71.5368</v>
      </c>
    </row>
    <row r="4390" customFormat="false" ht="15" hidden="false" customHeight="false" outlineLevel="0" collapsed="false">
      <c r="A4390" s="4" t="n">
        <v>43451</v>
      </c>
      <c r="B4390" s="5" t="n">
        <v>2018</v>
      </c>
      <c r="C4390" s="5" t="n">
        <v>12</v>
      </c>
      <c r="D4390" s="6" t="str">
        <f aca="false">IF(MONTH(A4390)&gt;=4,"FY "&amp;YEAR(A4390)&amp;"-"&amp;RIGHT(YEAR(A4390)+1,2),"FY "&amp;(YEAR(A4390)-1)&amp;"-"&amp;RIGHT(YEAR(A4390),2))</f>
        <v>FY 2018-19</v>
      </c>
      <c r="E4390" s="5" t="s">
        <v>13</v>
      </c>
      <c r="F4390" s="7" t="n">
        <v>3854.44</v>
      </c>
      <c r="G4390" s="7" t="n">
        <v>3092.13</v>
      </c>
      <c r="H4390" s="7" t="n">
        <v>762.31</v>
      </c>
      <c r="I4390" s="7" t="n">
        <v>106.27</v>
      </c>
      <c r="J4390" s="8" t="n">
        <v>71.7359</v>
      </c>
    </row>
    <row r="4391" customFormat="false" ht="15" hidden="false" customHeight="false" outlineLevel="0" collapsed="false">
      <c r="A4391" s="4" t="n">
        <v>43452</v>
      </c>
      <c r="B4391" s="5" t="n">
        <v>2018</v>
      </c>
      <c r="C4391" s="5" t="n">
        <v>12</v>
      </c>
      <c r="D4391" s="6" t="str">
        <f aca="false">IF(MONTH(A4391)&gt;=4,"FY "&amp;YEAR(A4391)&amp;"-"&amp;RIGHT(YEAR(A4391)+1,2),"FY "&amp;(YEAR(A4391)-1)&amp;"-"&amp;RIGHT(YEAR(A4391),2))</f>
        <v>FY 2018-19</v>
      </c>
      <c r="E4391" s="5" t="s">
        <v>13</v>
      </c>
      <c r="F4391" s="7" t="n">
        <v>3238.59</v>
      </c>
      <c r="G4391" s="7" t="n">
        <v>3440.97</v>
      </c>
      <c r="H4391" s="7" t="n">
        <v>-202.38</v>
      </c>
      <c r="I4391" s="7" t="n">
        <v>-28.24</v>
      </c>
      <c r="J4391" s="8" t="n">
        <v>71.673</v>
      </c>
    </row>
    <row r="4392" customFormat="false" ht="15" hidden="false" customHeight="false" outlineLevel="0" collapsed="false">
      <c r="A4392" s="4" t="n">
        <v>43453</v>
      </c>
      <c r="B4392" s="5" t="n">
        <v>2018</v>
      </c>
      <c r="C4392" s="5" t="n">
        <v>12</v>
      </c>
      <c r="D4392" s="6" t="str">
        <f aca="false">IF(MONTH(A4392)&gt;=4,"FY "&amp;YEAR(A4392)&amp;"-"&amp;RIGHT(YEAR(A4392)+1,2),"FY "&amp;(YEAR(A4392)-1)&amp;"-"&amp;RIGHT(YEAR(A4392),2))</f>
        <v>FY 2018-19</v>
      </c>
      <c r="E4392" s="5" t="s">
        <v>13</v>
      </c>
      <c r="F4392" s="7" t="n">
        <v>4369.28</v>
      </c>
      <c r="G4392" s="7" t="n">
        <v>4709.93</v>
      </c>
      <c r="H4392" s="7" t="n">
        <v>-340.65</v>
      </c>
      <c r="I4392" s="7" t="n">
        <v>-47.85</v>
      </c>
      <c r="J4392" s="8" t="n">
        <v>71.194</v>
      </c>
    </row>
    <row r="4393" customFormat="false" ht="15" hidden="false" customHeight="false" outlineLevel="0" collapsed="false">
      <c r="A4393" s="4" t="n">
        <v>43454</v>
      </c>
      <c r="B4393" s="5" t="n">
        <v>2018</v>
      </c>
      <c r="C4393" s="5" t="n">
        <v>12</v>
      </c>
      <c r="D4393" s="6" t="str">
        <f aca="false">IF(MONTH(A4393)&gt;=4,"FY "&amp;YEAR(A4393)&amp;"-"&amp;RIGHT(YEAR(A4393)+1,2),"FY "&amp;(YEAR(A4393)-1)&amp;"-"&amp;RIGHT(YEAR(A4393),2))</f>
        <v>FY 2018-19</v>
      </c>
      <c r="E4393" s="5" t="s">
        <v>13</v>
      </c>
      <c r="F4393" s="7" t="n">
        <v>5999.51</v>
      </c>
      <c r="G4393" s="7" t="n">
        <v>4983.91</v>
      </c>
      <c r="H4393" s="7" t="n">
        <v>1015.6</v>
      </c>
      <c r="I4393" s="7" t="n">
        <v>144.86</v>
      </c>
      <c r="J4393" s="8" t="n">
        <v>70.1094</v>
      </c>
    </row>
    <row r="4394" customFormat="false" ht="15" hidden="false" customHeight="false" outlineLevel="0" collapsed="false">
      <c r="A4394" s="4" t="n">
        <v>43455</v>
      </c>
      <c r="B4394" s="5" t="n">
        <v>2018</v>
      </c>
      <c r="C4394" s="5" t="n">
        <v>12</v>
      </c>
      <c r="D4394" s="6" t="str">
        <f aca="false">IF(MONTH(A4394)&gt;=4,"FY "&amp;YEAR(A4394)&amp;"-"&amp;RIGHT(YEAR(A4394)+1,2),"FY "&amp;(YEAR(A4394)-1)&amp;"-"&amp;RIGHT(YEAR(A4394),2))</f>
        <v>FY 2018-19</v>
      </c>
      <c r="E4394" s="5" t="s">
        <v>13</v>
      </c>
      <c r="F4394" s="7" t="n">
        <v>4017.59</v>
      </c>
      <c r="G4394" s="7" t="n">
        <v>4647.55</v>
      </c>
      <c r="H4394" s="7" t="n">
        <v>-629.96</v>
      </c>
      <c r="I4394" s="7" t="n">
        <v>-89.63</v>
      </c>
      <c r="J4394" s="8" t="n">
        <v>70.2835</v>
      </c>
    </row>
    <row r="4395" customFormat="false" ht="15" hidden="false" customHeight="false" outlineLevel="0" collapsed="false">
      <c r="A4395" s="4" t="n">
        <v>43458</v>
      </c>
      <c r="B4395" s="5" t="n">
        <v>2018</v>
      </c>
      <c r="C4395" s="5" t="n">
        <v>12</v>
      </c>
      <c r="D4395" s="6" t="str">
        <f aca="false">IF(MONTH(A4395)&gt;=4,"FY "&amp;YEAR(A4395)&amp;"-"&amp;RIGHT(YEAR(A4395)+1,2),"FY "&amp;(YEAR(A4395)-1)&amp;"-"&amp;RIGHT(YEAR(A4395),2))</f>
        <v>FY 2018-19</v>
      </c>
      <c r="E4395" s="5" t="s">
        <v>13</v>
      </c>
      <c r="F4395" s="7" t="n">
        <v>6483.3</v>
      </c>
      <c r="G4395" s="7" t="n">
        <v>6476.04</v>
      </c>
      <c r="H4395" s="7" t="n">
        <v>7.26</v>
      </c>
      <c r="I4395" s="7" t="n">
        <v>1.03</v>
      </c>
      <c r="J4395" s="8" t="n">
        <v>70.0368</v>
      </c>
    </row>
    <row r="4396" customFormat="false" ht="15" hidden="false" customHeight="false" outlineLevel="0" collapsed="false">
      <c r="A4396" s="4" t="n">
        <v>43460</v>
      </c>
      <c r="B4396" s="5" t="n">
        <v>2018</v>
      </c>
      <c r="C4396" s="5" t="n">
        <v>12</v>
      </c>
      <c r="D4396" s="6" t="str">
        <f aca="false">IF(MONTH(A4396)&gt;=4,"FY "&amp;YEAR(A4396)&amp;"-"&amp;RIGHT(YEAR(A4396)+1,2),"FY "&amp;(YEAR(A4396)-1)&amp;"-"&amp;RIGHT(YEAR(A4396),2))</f>
        <v>FY 2018-19</v>
      </c>
      <c r="E4396" s="5" t="s">
        <v>13</v>
      </c>
      <c r="F4396" s="7" t="n">
        <v>1767.69</v>
      </c>
      <c r="G4396" s="7" t="n">
        <v>2640.68</v>
      </c>
      <c r="H4396" s="7" t="n">
        <v>-872.99</v>
      </c>
      <c r="I4396" s="7" t="n">
        <v>-124.4</v>
      </c>
      <c r="J4396" s="8" t="n">
        <v>70.1757</v>
      </c>
    </row>
    <row r="4397" customFormat="false" ht="15" hidden="false" customHeight="false" outlineLevel="0" collapsed="false">
      <c r="A4397" s="4" t="n">
        <v>43461</v>
      </c>
      <c r="B4397" s="5" t="n">
        <v>2018</v>
      </c>
      <c r="C4397" s="5" t="n">
        <v>12</v>
      </c>
      <c r="D4397" s="6" t="str">
        <f aca="false">IF(MONTH(A4397)&gt;=4,"FY "&amp;YEAR(A4397)&amp;"-"&amp;RIGHT(YEAR(A4397)+1,2),"FY "&amp;(YEAR(A4397)-1)&amp;"-"&amp;RIGHT(YEAR(A4397),2))</f>
        <v>FY 2018-19</v>
      </c>
      <c r="E4397" s="5" t="s">
        <v>13</v>
      </c>
      <c r="F4397" s="7" t="n">
        <v>1845.64</v>
      </c>
      <c r="G4397" s="7" t="n">
        <v>1989.47</v>
      </c>
      <c r="H4397" s="7" t="n">
        <v>-143.83</v>
      </c>
      <c r="I4397" s="7" t="n">
        <v>-20.55</v>
      </c>
      <c r="J4397" s="8" t="n">
        <v>69.9906</v>
      </c>
    </row>
    <row r="4398" customFormat="false" ht="15" hidden="false" customHeight="false" outlineLevel="0" collapsed="false">
      <c r="A4398" s="4" t="n">
        <v>43462</v>
      </c>
      <c r="B4398" s="5" t="n">
        <v>2018</v>
      </c>
      <c r="C4398" s="5" t="n">
        <v>12</v>
      </c>
      <c r="D4398" s="6" t="str">
        <f aca="false">IF(MONTH(A4398)&gt;=4,"FY "&amp;YEAR(A4398)&amp;"-"&amp;RIGHT(YEAR(A4398)+1,2),"FY "&amp;(YEAR(A4398)-1)&amp;"-"&amp;RIGHT(YEAR(A4398),2))</f>
        <v>FY 2018-19</v>
      </c>
      <c r="E4398" s="5" t="s">
        <v>13</v>
      </c>
      <c r="F4398" s="7" t="n">
        <v>5601.98</v>
      </c>
      <c r="G4398" s="7" t="n">
        <v>4024.6</v>
      </c>
      <c r="H4398" s="7" t="n">
        <v>1577.38</v>
      </c>
      <c r="I4398" s="7" t="n">
        <v>224.29</v>
      </c>
      <c r="J4398" s="8" t="n">
        <v>70.327</v>
      </c>
    </row>
    <row r="4399" customFormat="false" ht="15" hidden="false" customHeight="false" outlineLevel="0" collapsed="false">
      <c r="A4399" s="4" t="n">
        <v>43465</v>
      </c>
      <c r="B4399" s="5" t="n">
        <v>2018</v>
      </c>
      <c r="C4399" s="5" t="n">
        <v>12</v>
      </c>
      <c r="D4399" s="6" t="str">
        <f aca="false">IF(MONTH(A4399)&gt;=4,"FY "&amp;YEAR(A4399)&amp;"-"&amp;RIGHT(YEAR(A4399)+1,2),"FY "&amp;(YEAR(A4399)-1)&amp;"-"&amp;RIGHT(YEAR(A4399),2))</f>
        <v>FY 2018-19</v>
      </c>
      <c r="E4399" s="5" t="s">
        <v>13</v>
      </c>
      <c r="F4399" s="7" t="n">
        <v>2683.57</v>
      </c>
      <c r="G4399" s="7" t="n">
        <v>2913.48</v>
      </c>
      <c r="H4399" s="7" t="n">
        <v>-229.91</v>
      </c>
      <c r="I4399" s="7" t="n">
        <v>-32.85</v>
      </c>
      <c r="J4399" s="8" t="n">
        <v>69.9786</v>
      </c>
    </row>
    <row r="4400" customFormat="false" ht="15" hidden="false" customHeight="false" outlineLevel="0" collapsed="false">
      <c r="A4400" s="4" t="n">
        <v>43466</v>
      </c>
      <c r="B4400" s="5" t="n">
        <v>2019</v>
      </c>
      <c r="C4400" s="5" t="n">
        <v>1</v>
      </c>
      <c r="D4400" s="6" t="str">
        <f aca="false">IF(MONTH(A4400)&gt;=4,"FY "&amp;YEAR(A4400)&amp;"-"&amp;RIGHT(YEAR(A4400)+1,2),"FY "&amp;(YEAR(A4400)-1)&amp;"-"&amp;RIGHT(YEAR(A4400),2))</f>
        <v>FY 2018-19</v>
      </c>
      <c r="E4400" s="5" t="s">
        <v>13</v>
      </c>
      <c r="F4400" s="7" t="n">
        <v>956.84</v>
      </c>
      <c r="G4400" s="7" t="n">
        <v>1958.68</v>
      </c>
      <c r="H4400" s="7" t="n">
        <v>-1001.84</v>
      </c>
      <c r="I4400" s="7" t="n">
        <v>-143.55</v>
      </c>
      <c r="J4400" s="8" t="n">
        <v>69.7923</v>
      </c>
    </row>
    <row r="4401" customFormat="false" ht="15" hidden="false" customHeight="false" outlineLevel="0" collapsed="false">
      <c r="A4401" s="4" t="n">
        <v>43467</v>
      </c>
      <c r="B4401" s="5" t="n">
        <v>2019</v>
      </c>
      <c r="C4401" s="5" t="n">
        <v>1</v>
      </c>
      <c r="D4401" s="6" t="str">
        <f aca="false">IF(MONTH(A4401)&gt;=4,"FY "&amp;YEAR(A4401)&amp;"-"&amp;RIGHT(YEAR(A4401)+1,2),"FY "&amp;(YEAR(A4401)-1)&amp;"-"&amp;RIGHT(YEAR(A4401),2))</f>
        <v>FY 2018-19</v>
      </c>
      <c r="E4401" s="5" t="s">
        <v>13</v>
      </c>
      <c r="F4401" s="7" t="n">
        <v>2193.74</v>
      </c>
      <c r="G4401" s="7" t="n">
        <v>1722.12</v>
      </c>
      <c r="H4401" s="7" t="n">
        <v>471.62</v>
      </c>
      <c r="I4401" s="7" t="n">
        <v>67.66</v>
      </c>
      <c r="J4401" s="8" t="n">
        <v>69.7131</v>
      </c>
    </row>
    <row r="4402" customFormat="false" ht="15" hidden="false" customHeight="false" outlineLevel="0" collapsed="false">
      <c r="A4402" s="4" t="n">
        <v>43468</v>
      </c>
      <c r="B4402" s="5" t="n">
        <v>2019</v>
      </c>
      <c r="C4402" s="5" t="n">
        <v>1</v>
      </c>
      <c r="D4402" s="6" t="str">
        <f aca="false">IF(MONTH(A4402)&gt;=4,"FY "&amp;YEAR(A4402)&amp;"-"&amp;RIGHT(YEAR(A4402)+1,2),"FY "&amp;(YEAR(A4402)-1)&amp;"-"&amp;RIGHT(YEAR(A4402),2))</f>
        <v>FY 2018-19</v>
      </c>
      <c r="E4402" s="5" t="s">
        <v>13</v>
      </c>
      <c r="F4402" s="7" t="n">
        <v>2798.76</v>
      </c>
      <c r="G4402" s="7" t="n">
        <v>3233.96</v>
      </c>
      <c r="H4402" s="7" t="n">
        <v>-435.2</v>
      </c>
      <c r="I4402" s="7" t="n">
        <v>-62.52</v>
      </c>
      <c r="J4402" s="8" t="n">
        <v>69.6089</v>
      </c>
    </row>
    <row r="4403" customFormat="false" ht="15" hidden="false" customHeight="false" outlineLevel="0" collapsed="false">
      <c r="A4403" s="4" t="n">
        <v>43469</v>
      </c>
      <c r="B4403" s="5" t="n">
        <v>2019</v>
      </c>
      <c r="C4403" s="5" t="n">
        <v>1</v>
      </c>
      <c r="D4403" s="6" t="str">
        <f aca="false">IF(MONTH(A4403)&gt;=4,"FY "&amp;YEAR(A4403)&amp;"-"&amp;RIGHT(YEAR(A4403)+1,2),"FY "&amp;(YEAR(A4403)-1)&amp;"-"&amp;RIGHT(YEAR(A4403),2))</f>
        <v>FY 2018-19</v>
      </c>
      <c r="E4403" s="5" t="s">
        <v>13</v>
      </c>
      <c r="F4403" s="7" t="n">
        <v>3957.73</v>
      </c>
      <c r="G4403" s="7" t="n">
        <v>5015.43</v>
      </c>
      <c r="H4403" s="7" t="n">
        <v>-1057.7</v>
      </c>
      <c r="I4403" s="7" t="n">
        <v>-150.32</v>
      </c>
      <c r="J4403" s="8" t="n">
        <v>70.3627</v>
      </c>
    </row>
    <row r="4404" customFormat="false" ht="15" hidden="false" customHeight="false" outlineLevel="0" collapsed="false">
      <c r="A4404" s="4" t="n">
        <v>43472</v>
      </c>
      <c r="B4404" s="5" t="n">
        <v>2019</v>
      </c>
      <c r="C4404" s="5" t="n">
        <v>1</v>
      </c>
      <c r="D4404" s="6" t="str">
        <f aca="false">IF(MONTH(A4404)&gt;=4,"FY "&amp;YEAR(A4404)&amp;"-"&amp;RIGHT(YEAR(A4404)+1,2),"FY "&amp;(YEAR(A4404)-1)&amp;"-"&amp;RIGHT(YEAR(A4404),2))</f>
        <v>FY 2018-19</v>
      </c>
      <c r="E4404" s="5" t="s">
        <v>13</v>
      </c>
      <c r="F4404" s="7" t="n">
        <v>3137.93</v>
      </c>
      <c r="G4404" s="7" t="n">
        <v>3547.5</v>
      </c>
      <c r="H4404" s="7" t="n">
        <v>-409.57</v>
      </c>
      <c r="I4404" s="7" t="n">
        <v>-58.62</v>
      </c>
      <c r="J4404" s="8" t="n">
        <v>69.8653</v>
      </c>
    </row>
    <row r="4405" customFormat="false" ht="15" hidden="false" customHeight="false" outlineLevel="0" collapsed="false">
      <c r="A4405" s="4" t="n">
        <v>43473</v>
      </c>
      <c r="B4405" s="5" t="n">
        <v>2019</v>
      </c>
      <c r="C4405" s="5" t="n">
        <v>1</v>
      </c>
      <c r="D4405" s="6" t="str">
        <f aca="false">IF(MONTH(A4405)&gt;=4,"FY "&amp;YEAR(A4405)&amp;"-"&amp;RIGHT(YEAR(A4405)+1,2),"FY "&amp;(YEAR(A4405)-1)&amp;"-"&amp;RIGHT(YEAR(A4405),2))</f>
        <v>FY 2018-19</v>
      </c>
      <c r="E4405" s="5" t="s">
        <v>13</v>
      </c>
      <c r="F4405" s="7" t="n">
        <v>4309.6</v>
      </c>
      <c r="G4405" s="7" t="n">
        <v>4005.04</v>
      </c>
      <c r="H4405" s="7" t="n">
        <v>304.56</v>
      </c>
      <c r="I4405" s="7" t="n">
        <v>43.84</v>
      </c>
      <c r="J4405" s="8" t="n">
        <v>69.4814</v>
      </c>
    </row>
    <row r="4406" customFormat="false" ht="15" hidden="false" customHeight="false" outlineLevel="0" collapsed="false">
      <c r="A4406" s="4" t="n">
        <v>43474</v>
      </c>
      <c r="B4406" s="5" t="n">
        <v>2019</v>
      </c>
      <c r="C4406" s="5" t="n">
        <v>1</v>
      </c>
      <c r="D4406" s="6" t="str">
        <f aca="false">IF(MONTH(A4406)&gt;=4,"FY "&amp;YEAR(A4406)&amp;"-"&amp;RIGHT(YEAR(A4406)+1,2),"FY "&amp;(YEAR(A4406)-1)&amp;"-"&amp;RIGHT(YEAR(A4406),2))</f>
        <v>FY 2018-19</v>
      </c>
      <c r="E4406" s="5" t="s">
        <v>13</v>
      </c>
      <c r="F4406" s="7" t="n">
        <v>3430.34</v>
      </c>
      <c r="G4406" s="7" t="n">
        <v>4147.41</v>
      </c>
      <c r="H4406" s="7" t="n">
        <v>-717.07</v>
      </c>
      <c r="I4406" s="7" t="n">
        <v>-102.4</v>
      </c>
      <c r="J4406" s="8" t="n">
        <v>70.0221</v>
      </c>
    </row>
    <row r="4407" customFormat="false" ht="15" hidden="false" customHeight="false" outlineLevel="0" collapsed="false">
      <c r="A4407" s="4" t="n">
        <v>43475</v>
      </c>
      <c r="B4407" s="5" t="n">
        <v>2019</v>
      </c>
      <c r="C4407" s="5" t="n">
        <v>1</v>
      </c>
      <c r="D4407" s="6" t="str">
        <f aca="false">IF(MONTH(A4407)&gt;=4,"FY "&amp;YEAR(A4407)&amp;"-"&amp;RIGHT(YEAR(A4407)+1,2),"FY "&amp;(YEAR(A4407)-1)&amp;"-"&amp;RIGHT(YEAR(A4407),2))</f>
        <v>FY 2018-19</v>
      </c>
      <c r="E4407" s="5" t="s">
        <v>13</v>
      </c>
      <c r="F4407" s="7" t="n">
        <v>4402.4</v>
      </c>
      <c r="G4407" s="7" t="n">
        <v>3924.61</v>
      </c>
      <c r="H4407" s="7" t="n">
        <v>477.79</v>
      </c>
      <c r="I4407" s="7" t="n">
        <v>67.83</v>
      </c>
      <c r="J4407" s="8" t="n">
        <v>70.4418</v>
      </c>
    </row>
    <row r="4408" customFormat="false" ht="15" hidden="false" customHeight="false" outlineLevel="0" collapsed="false">
      <c r="A4408" s="4" t="n">
        <v>43476</v>
      </c>
      <c r="B4408" s="5" t="n">
        <v>2019</v>
      </c>
      <c r="C4408" s="5" t="n">
        <v>1</v>
      </c>
      <c r="D4408" s="6" t="str">
        <f aca="false">IF(MONTH(A4408)&gt;=4,"FY "&amp;YEAR(A4408)&amp;"-"&amp;RIGHT(YEAR(A4408)+1,2),"FY "&amp;(YEAR(A4408)-1)&amp;"-"&amp;RIGHT(YEAR(A4408),2))</f>
        <v>FY 2018-19</v>
      </c>
      <c r="E4408" s="5" t="s">
        <v>13</v>
      </c>
      <c r="F4408" s="7" t="n">
        <v>4074.25</v>
      </c>
      <c r="G4408" s="7" t="n">
        <v>4381.84</v>
      </c>
      <c r="H4408" s="7" t="n">
        <v>-307.59</v>
      </c>
      <c r="I4408" s="7" t="n">
        <v>-43.62</v>
      </c>
      <c r="J4408" s="8" t="n">
        <v>70.5135</v>
      </c>
    </row>
    <row r="4409" customFormat="false" ht="15" hidden="false" customHeight="false" outlineLevel="0" collapsed="false">
      <c r="A4409" s="4" t="n">
        <v>43479</v>
      </c>
      <c r="B4409" s="5" t="n">
        <v>2019</v>
      </c>
      <c r="C4409" s="5" t="n">
        <v>1</v>
      </c>
      <c r="D4409" s="6" t="str">
        <f aca="false">IF(MONTH(A4409)&gt;=4,"FY "&amp;YEAR(A4409)&amp;"-"&amp;RIGHT(YEAR(A4409)+1,2),"FY "&amp;(YEAR(A4409)-1)&amp;"-"&amp;RIGHT(YEAR(A4409),2))</f>
        <v>FY 2018-19</v>
      </c>
      <c r="E4409" s="5" t="s">
        <v>13</v>
      </c>
      <c r="F4409" s="7" t="n">
        <v>3219.89</v>
      </c>
      <c r="G4409" s="7" t="n">
        <v>3845.03</v>
      </c>
      <c r="H4409" s="7" t="n">
        <v>-625.14</v>
      </c>
      <c r="I4409" s="7" t="n">
        <v>-88.7</v>
      </c>
      <c r="J4409" s="8" t="n">
        <v>70.4737</v>
      </c>
    </row>
    <row r="4410" customFormat="false" ht="15" hidden="false" customHeight="false" outlineLevel="0" collapsed="false">
      <c r="A4410" s="4" t="n">
        <v>43480</v>
      </c>
      <c r="B4410" s="5" t="n">
        <v>2019</v>
      </c>
      <c r="C4410" s="5" t="n">
        <v>1</v>
      </c>
      <c r="D4410" s="6" t="str">
        <f aca="false">IF(MONTH(A4410)&gt;=4,"FY "&amp;YEAR(A4410)&amp;"-"&amp;RIGHT(YEAR(A4410)+1,2),"FY "&amp;(YEAR(A4410)-1)&amp;"-"&amp;RIGHT(YEAR(A4410),2))</f>
        <v>FY 2018-19</v>
      </c>
      <c r="E4410" s="5" t="s">
        <v>13</v>
      </c>
      <c r="F4410" s="7" t="n">
        <v>3162.16</v>
      </c>
      <c r="G4410" s="7" t="n">
        <v>4027.62</v>
      </c>
      <c r="H4410" s="7" t="n">
        <v>-865.46</v>
      </c>
      <c r="I4410" s="7" t="n">
        <v>-122.2</v>
      </c>
      <c r="J4410" s="8" t="n">
        <v>70.8244</v>
      </c>
    </row>
    <row r="4411" customFormat="false" ht="15" hidden="false" customHeight="false" outlineLevel="0" collapsed="false">
      <c r="A4411" s="4" t="n">
        <v>43481</v>
      </c>
      <c r="B4411" s="5" t="n">
        <v>2019</v>
      </c>
      <c r="C4411" s="5" t="n">
        <v>1</v>
      </c>
      <c r="D4411" s="6" t="str">
        <f aca="false">IF(MONTH(A4411)&gt;=4,"FY "&amp;YEAR(A4411)&amp;"-"&amp;RIGHT(YEAR(A4411)+1,2),"FY "&amp;(YEAR(A4411)-1)&amp;"-"&amp;RIGHT(YEAR(A4411),2))</f>
        <v>FY 2018-19</v>
      </c>
      <c r="E4411" s="5" t="s">
        <v>13</v>
      </c>
      <c r="F4411" s="7" t="n">
        <v>4283.63</v>
      </c>
      <c r="G4411" s="7" t="n">
        <v>3924.44</v>
      </c>
      <c r="H4411" s="7" t="n">
        <v>359.19</v>
      </c>
      <c r="I4411" s="7" t="n">
        <v>50.57</v>
      </c>
      <c r="J4411" s="8" t="n">
        <v>71.0298</v>
      </c>
    </row>
    <row r="4412" customFormat="false" ht="15" hidden="false" customHeight="false" outlineLevel="0" collapsed="false">
      <c r="A4412" s="4" t="n">
        <v>43482</v>
      </c>
      <c r="B4412" s="5" t="n">
        <v>2019</v>
      </c>
      <c r="C4412" s="5" t="n">
        <v>1</v>
      </c>
      <c r="D4412" s="6" t="str">
        <f aca="false">IF(MONTH(A4412)&gt;=4,"FY "&amp;YEAR(A4412)&amp;"-"&amp;RIGHT(YEAR(A4412)+1,2),"FY "&amp;(YEAR(A4412)-1)&amp;"-"&amp;RIGHT(YEAR(A4412),2))</f>
        <v>FY 2018-19</v>
      </c>
      <c r="E4412" s="5" t="s">
        <v>13</v>
      </c>
      <c r="F4412" s="7" t="n">
        <v>3928.07</v>
      </c>
      <c r="G4412" s="7" t="n">
        <v>3999.1</v>
      </c>
      <c r="H4412" s="7" t="n">
        <v>-71.03</v>
      </c>
      <c r="I4412" s="7" t="n">
        <v>-9.98</v>
      </c>
      <c r="J4412" s="8" t="n">
        <v>71.1847</v>
      </c>
    </row>
    <row r="4413" customFormat="false" ht="15" hidden="false" customHeight="false" outlineLevel="0" collapsed="false">
      <c r="A4413" s="4" t="n">
        <v>43483</v>
      </c>
      <c r="B4413" s="5" t="n">
        <v>2019</v>
      </c>
      <c r="C4413" s="5" t="n">
        <v>1</v>
      </c>
      <c r="D4413" s="6" t="str">
        <f aca="false">IF(MONTH(A4413)&gt;=4,"FY "&amp;YEAR(A4413)&amp;"-"&amp;RIGHT(YEAR(A4413)+1,2),"FY "&amp;(YEAR(A4413)-1)&amp;"-"&amp;RIGHT(YEAR(A4413),2))</f>
        <v>FY 2018-19</v>
      </c>
      <c r="E4413" s="5" t="s">
        <v>13</v>
      </c>
      <c r="F4413" s="7" t="n">
        <v>4386.14</v>
      </c>
      <c r="G4413" s="7" t="n">
        <v>3494.39</v>
      </c>
      <c r="H4413" s="7" t="n">
        <v>891.75</v>
      </c>
      <c r="I4413" s="7" t="n">
        <v>125</v>
      </c>
      <c r="J4413" s="8" t="n">
        <v>71.3418</v>
      </c>
    </row>
    <row r="4414" customFormat="false" ht="15" hidden="false" customHeight="false" outlineLevel="0" collapsed="false">
      <c r="A4414" s="4" t="n">
        <v>43486</v>
      </c>
      <c r="B4414" s="5" t="n">
        <v>2019</v>
      </c>
      <c r="C4414" s="5" t="n">
        <v>1</v>
      </c>
      <c r="D4414" s="6" t="str">
        <f aca="false">IF(MONTH(A4414)&gt;=4,"FY "&amp;YEAR(A4414)&amp;"-"&amp;RIGHT(YEAR(A4414)+1,2),"FY "&amp;(YEAR(A4414)-1)&amp;"-"&amp;RIGHT(YEAR(A4414),2))</f>
        <v>FY 2018-19</v>
      </c>
      <c r="E4414" s="5" t="s">
        <v>13</v>
      </c>
      <c r="F4414" s="7" t="n">
        <v>1763.27</v>
      </c>
      <c r="G4414" s="7" t="n">
        <v>3691.7</v>
      </c>
      <c r="H4414" s="7" t="n">
        <v>-1928.43</v>
      </c>
      <c r="I4414" s="7" t="n">
        <v>-271.07</v>
      </c>
      <c r="J4414" s="8" t="n">
        <v>71.1418</v>
      </c>
    </row>
    <row r="4415" customFormat="false" ht="15" hidden="false" customHeight="false" outlineLevel="0" collapsed="false">
      <c r="A4415" s="4" t="n">
        <v>43487</v>
      </c>
      <c r="B4415" s="5" t="n">
        <v>2019</v>
      </c>
      <c r="C4415" s="5" t="n">
        <v>1</v>
      </c>
      <c r="D4415" s="6" t="str">
        <f aca="false">IF(MONTH(A4415)&gt;=4,"FY "&amp;YEAR(A4415)&amp;"-"&amp;RIGHT(YEAR(A4415)+1,2),"FY "&amp;(YEAR(A4415)-1)&amp;"-"&amp;RIGHT(YEAR(A4415),2))</f>
        <v>FY 2018-19</v>
      </c>
      <c r="E4415" s="5" t="s">
        <v>13</v>
      </c>
      <c r="F4415" s="7" t="n">
        <v>4941.11</v>
      </c>
      <c r="G4415" s="7" t="n">
        <v>4090.96</v>
      </c>
      <c r="H4415" s="7" t="n">
        <v>850.15</v>
      </c>
      <c r="I4415" s="7" t="n">
        <v>119.1</v>
      </c>
      <c r="J4415" s="8" t="n">
        <v>71.3782</v>
      </c>
    </row>
    <row r="4416" customFormat="false" ht="15" hidden="false" customHeight="false" outlineLevel="0" collapsed="false">
      <c r="A4416" s="4" t="n">
        <v>43488</v>
      </c>
      <c r="B4416" s="5" t="n">
        <v>2019</v>
      </c>
      <c r="C4416" s="5" t="n">
        <v>1</v>
      </c>
      <c r="D4416" s="6" t="str">
        <f aca="false">IF(MONTH(A4416)&gt;=4,"FY "&amp;YEAR(A4416)&amp;"-"&amp;RIGHT(YEAR(A4416)+1,2),"FY "&amp;(YEAR(A4416)-1)&amp;"-"&amp;RIGHT(YEAR(A4416),2))</f>
        <v>FY 2018-19</v>
      </c>
      <c r="E4416" s="5" t="s">
        <v>13</v>
      </c>
      <c r="F4416" s="7" t="n">
        <v>5681.87</v>
      </c>
      <c r="G4416" s="7" t="n">
        <v>5233.62</v>
      </c>
      <c r="H4416" s="7" t="n">
        <v>448.25</v>
      </c>
      <c r="I4416" s="7" t="n">
        <v>62.81</v>
      </c>
      <c r="J4416" s="8" t="n">
        <v>71.3761</v>
      </c>
    </row>
    <row r="4417" customFormat="false" ht="15" hidden="false" customHeight="false" outlineLevel="0" collapsed="false">
      <c r="A4417" s="4" t="n">
        <v>43489</v>
      </c>
      <c r="B4417" s="5" t="n">
        <v>2019</v>
      </c>
      <c r="C4417" s="5" t="n">
        <v>1</v>
      </c>
      <c r="D4417" s="6" t="str">
        <f aca="false">IF(MONTH(A4417)&gt;=4,"FY "&amp;YEAR(A4417)&amp;"-"&amp;RIGHT(YEAR(A4417)+1,2),"FY "&amp;(YEAR(A4417)-1)&amp;"-"&amp;RIGHT(YEAR(A4417),2))</f>
        <v>FY 2018-19</v>
      </c>
      <c r="E4417" s="5" t="s">
        <v>13</v>
      </c>
      <c r="F4417" s="7" t="n">
        <v>3850.34</v>
      </c>
      <c r="G4417" s="7" t="n">
        <v>4917.61</v>
      </c>
      <c r="H4417" s="7" t="n">
        <v>-1067.27</v>
      </c>
      <c r="I4417" s="7" t="n">
        <v>-149.88</v>
      </c>
      <c r="J4417" s="8" t="n">
        <v>71.2039</v>
      </c>
    </row>
    <row r="4418" customFormat="false" ht="15" hidden="false" customHeight="false" outlineLevel="0" collapsed="false">
      <c r="A4418" s="4" t="n">
        <v>43490</v>
      </c>
      <c r="B4418" s="5" t="n">
        <v>2019</v>
      </c>
      <c r="C4418" s="5" t="n">
        <v>1</v>
      </c>
      <c r="D4418" s="6" t="str">
        <f aca="false">IF(MONTH(A4418)&gt;=4,"FY "&amp;YEAR(A4418)&amp;"-"&amp;RIGHT(YEAR(A4418)+1,2),"FY "&amp;(YEAR(A4418)-1)&amp;"-"&amp;RIGHT(YEAR(A4418),2))</f>
        <v>FY 2018-19</v>
      </c>
      <c r="E4418" s="5" t="s">
        <v>13</v>
      </c>
      <c r="F4418" s="7" t="n">
        <v>4032.25</v>
      </c>
      <c r="G4418" s="7" t="n">
        <v>4226.96</v>
      </c>
      <c r="H4418" s="7" t="n">
        <v>-194.71</v>
      </c>
      <c r="I4418" s="7" t="n">
        <v>-27.31</v>
      </c>
      <c r="J4418" s="8" t="n">
        <v>71.282</v>
      </c>
    </row>
    <row r="4419" customFormat="false" ht="15" hidden="false" customHeight="false" outlineLevel="0" collapsed="false">
      <c r="A4419" s="4" t="n">
        <v>43493</v>
      </c>
      <c r="B4419" s="5" t="n">
        <v>2019</v>
      </c>
      <c r="C4419" s="5" t="n">
        <v>1</v>
      </c>
      <c r="D4419" s="6" t="str">
        <f aca="false">IF(MONTH(A4419)&gt;=4,"FY "&amp;YEAR(A4419)&amp;"-"&amp;RIGHT(YEAR(A4419)+1,2),"FY "&amp;(YEAR(A4419)-1)&amp;"-"&amp;RIGHT(YEAR(A4419),2))</f>
        <v>FY 2018-19</v>
      </c>
      <c r="E4419" s="5" t="s">
        <v>13</v>
      </c>
      <c r="F4419" s="7" t="n">
        <v>5154.89</v>
      </c>
      <c r="G4419" s="7" t="n">
        <v>4419.47</v>
      </c>
      <c r="H4419" s="7" t="n">
        <v>735.42</v>
      </c>
      <c r="I4419" s="7" t="n">
        <v>103.43</v>
      </c>
      <c r="J4419" s="8" t="n">
        <v>71.1051</v>
      </c>
    </row>
    <row r="4420" customFormat="false" ht="15" hidden="false" customHeight="false" outlineLevel="0" collapsed="false">
      <c r="A4420" s="4" t="n">
        <v>43494</v>
      </c>
      <c r="B4420" s="5" t="n">
        <v>2019</v>
      </c>
      <c r="C4420" s="5" t="n">
        <v>1</v>
      </c>
      <c r="D4420" s="6" t="str">
        <f aca="false">IF(MONTH(A4420)&gt;=4,"FY "&amp;YEAR(A4420)&amp;"-"&amp;RIGHT(YEAR(A4420)+1,2),"FY "&amp;(YEAR(A4420)-1)&amp;"-"&amp;RIGHT(YEAR(A4420),2))</f>
        <v>FY 2018-19</v>
      </c>
      <c r="E4420" s="5" t="s">
        <v>13</v>
      </c>
      <c r="F4420" s="7" t="n">
        <v>6429.14</v>
      </c>
      <c r="G4420" s="7" t="n">
        <v>6506.18</v>
      </c>
      <c r="H4420" s="7" t="n">
        <v>-77.04</v>
      </c>
      <c r="I4420" s="7" t="n">
        <v>-10.83</v>
      </c>
      <c r="J4420" s="8" t="n">
        <v>71.134</v>
      </c>
    </row>
    <row r="4421" customFormat="false" ht="15" hidden="false" customHeight="false" outlineLevel="0" collapsed="false">
      <c r="A4421" s="4" t="n">
        <v>43495</v>
      </c>
      <c r="B4421" s="5" t="n">
        <v>2019</v>
      </c>
      <c r="C4421" s="5" t="n">
        <v>1</v>
      </c>
      <c r="D4421" s="6" t="str">
        <f aca="false">IF(MONTH(A4421)&gt;=4,"FY "&amp;YEAR(A4421)&amp;"-"&amp;RIGHT(YEAR(A4421)+1,2),"FY "&amp;(YEAR(A4421)-1)&amp;"-"&amp;RIGHT(YEAR(A4421),2))</f>
        <v>FY 2018-19</v>
      </c>
      <c r="E4421" s="5" t="s">
        <v>13</v>
      </c>
      <c r="F4421" s="7" t="n">
        <v>6129.01</v>
      </c>
      <c r="G4421" s="7" t="n">
        <v>6405.33</v>
      </c>
      <c r="H4421" s="7" t="n">
        <v>-276.32</v>
      </c>
      <c r="I4421" s="7" t="n">
        <v>-38.87</v>
      </c>
      <c r="J4421" s="8" t="n">
        <v>71.0942</v>
      </c>
    </row>
    <row r="4422" customFormat="false" ht="15" hidden="false" customHeight="false" outlineLevel="0" collapsed="false">
      <c r="A4422" s="4" t="n">
        <v>43496</v>
      </c>
      <c r="B4422" s="5" t="n">
        <v>2019</v>
      </c>
      <c r="C4422" s="5" t="n">
        <v>1</v>
      </c>
      <c r="D4422" s="6" t="str">
        <f aca="false">IF(MONTH(A4422)&gt;=4,"FY "&amp;YEAR(A4422)&amp;"-"&amp;RIGHT(YEAR(A4422)+1,2),"FY "&amp;(YEAR(A4422)-1)&amp;"-"&amp;RIGHT(YEAR(A4422),2))</f>
        <v>FY 2018-19</v>
      </c>
      <c r="E4422" s="5" t="s">
        <v>13</v>
      </c>
      <c r="F4422" s="7" t="n">
        <v>6884.34</v>
      </c>
      <c r="G4422" s="7" t="n">
        <v>6650.71</v>
      </c>
      <c r="H4422" s="7" t="n">
        <v>233.63</v>
      </c>
      <c r="I4422" s="7" t="n">
        <v>32.79</v>
      </c>
      <c r="J4422" s="8" t="n">
        <v>71.2442</v>
      </c>
    </row>
    <row r="4423" customFormat="false" ht="15" hidden="false" customHeight="false" outlineLevel="0" collapsed="false">
      <c r="A4423" s="4" t="n">
        <v>43497</v>
      </c>
      <c r="B4423" s="5" t="n">
        <v>2019</v>
      </c>
      <c r="C4423" s="5" t="n">
        <v>2</v>
      </c>
      <c r="D4423" s="6" t="str">
        <f aca="false">IF(MONTH(A4423)&gt;=4,"FY "&amp;YEAR(A4423)&amp;"-"&amp;RIGHT(YEAR(A4423)+1,2),"FY "&amp;(YEAR(A4423)-1)&amp;"-"&amp;RIGHT(YEAR(A4423),2))</f>
        <v>FY 2018-19</v>
      </c>
      <c r="E4423" s="5" t="s">
        <v>13</v>
      </c>
      <c r="F4423" s="7" t="n">
        <v>10924.6</v>
      </c>
      <c r="G4423" s="7" t="n">
        <v>8168.97</v>
      </c>
      <c r="H4423" s="7" t="n">
        <v>2755.63</v>
      </c>
      <c r="I4423" s="7" t="n">
        <v>387.94</v>
      </c>
      <c r="J4423" s="8" t="n">
        <v>71.0333</v>
      </c>
    </row>
    <row r="4424" customFormat="false" ht="15" hidden="false" customHeight="false" outlineLevel="0" collapsed="false">
      <c r="A4424" s="4" t="n">
        <v>43500</v>
      </c>
      <c r="B4424" s="5" t="n">
        <v>2019</v>
      </c>
      <c r="C4424" s="5" t="n">
        <v>2</v>
      </c>
      <c r="D4424" s="6" t="str">
        <f aca="false">IF(MONTH(A4424)&gt;=4,"FY "&amp;YEAR(A4424)&amp;"-"&amp;RIGHT(YEAR(A4424)+1,2),"FY "&amp;(YEAR(A4424)-1)&amp;"-"&amp;RIGHT(YEAR(A4424),2))</f>
        <v>FY 2018-19</v>
      </c>
      <c r="E4424" s="5" t="s">
        <v>13</v>
      </c>
      <c r="F4424" s="7" t="n">
        <v>7172.82</v>
      </c>
      <c r="G4424" s="7" t="n">
        <v>5966.15</v>
      </c>
      <c r="H4424" s="7" t="n">
        <v>1206.67</v>
      </c>
      <c r="I4424" s="7" t="n">
        <v>169.69</v>
      </c>
      <c r="J4424" s="8" t="n">
        <v>71.1102</v>
      </c>
    </row>
    <row r="4425" customFormat="false" ht="15" hidden="false" customHeight="false" outlineLevel="0" collapsed="false">
      <c r="A4425" s="4" t="n">
        <v>43501</v>
      </c>
      <c r="B4425" s="5" t="n">
        <v>2019</v>
      </c>
      <c r="C4425" s="5" t="n">
        <v>2</v>
      </c>
      <c r="D4425" s="6" t="str">
        <f aca="false">IF(MONTH(A4425)&gt;=4,"FY "&amp;YEAR(A4425)&amp;"-"&amp;RIGHT(YEAR(A4425)+1,2),"FY "&amp;(YEAR(A4425)-1)&amp;"-"&amp;RIGHT(YEAR(A4425),2))</f>
        <v>FY 2018-19</v>
      </c>
      <c r="E4425" s="5" t="s">
        <v>13</v>
      </c>
      <c r="F4425" s="7" t="n">
        <v>3984.23</v>
      </c>
      <c r="G4425" s="7" t="n">
        <v>4879.38</v>
      </c>
      <c r="H4425" s="7" t="n">
        <v>-895.15</v>
      </c>
      <c r="I4425" s="7" t="n">
        <v>-124.92</v>
      </c>
      <c r="J4425" s="8" t="n">
        <v>71.658</v>
      </c>
    </row>
    <row r="4426" customFormat="false" ht="15" hidden="false" customHeight="false" outlineLevel="0" collapsed="false">
      <c r="A4426" s="4" t="n">
        <v>43502</v>
      </c>
      <c r="B4426" s="5" t="n">
        <v>2019</v>
      </c>
      <c r="C4426" s="5" t="n">
        <v>2</v>
      </c>
      <c r="D4426" s="6" t="str">
        <f aca="false">IF(MONTH(A4426)&gt;=4,"FY "&amp;YEAR(A4426)&amp;"-"&amp;RIGHT(YEAR(A4426)+1,2),"FY "&amp;(YEAR(A4426)-1)&amp;"-"&amp;RIGHT(YEAR(A4426),2))</f>
        <v>FY 2018-19</v>
      </c>
      <c r="E4426" s="5" t="s">
        <v>13</v>
      </c>
      <c r="F4426" s="7" t="n">
        <v>3358.23</v>
      </c>
      <c r="G4426" s="7" t="n">
        <v>2643.48</v>
      </c>
      <c r="H4426" s="7" t="n">
        <v>714.75</v>
      </c>
      <c r="I4426" s="7" t="n">
        <v>99.62</v>
      </c>
      <c r="J4426" s="8" t="n">
        <v>71.7459</v>
      </c>
    </row>
    <row r="4427" customFormat="false" ht="15" hidden="false" customHeight="false" outlineLevel="0" collapsed="false">
      <c r="A4427" s="4" t="n">
        <v>43503</v>
      </c>
      <c r="B4427" s="5" t="n">
        <v>2019</v>
      </c>
      <c r="C4427" s="5" t="n">
        <v>2</v>
      </c>
      <c r="D4427" s="6" t="str">
        <f aca="false">IF(MONTH(A4427)&gt;=4,"FY "&amp;YEAR(A4427)&amp;"-"&amp;RIGHT(YEAR(A4427)+1,2),"FY "&amp;(YEAR(A4427)-1)&amp;"-"&amp;RIGHT(YEAR(A4427),2))</f>
        <v>FY 2018-19</v>
      </c>
      <c r="E4427" s="5" t="s">
        <v>13</v>
      </c>
      <c r="F4427" s="7" t="n">
        <v>4468.47</v>
      </c>
      <c r="G4427" s="7" t="n">
        <v>3375.74</v>
      </c>
      <c r="H4427" s="7" t="n">
        <v>1092.73</v>
      </c>
      <c r="I4427" s="7" t="n">
        <v>152.67</v>
      </c>
      <c r="J4427" s="8" t="n">
        <v>71.5731</v>
      </c>
    </row>
    <row r="4428" customFormat="false" ht="15" hidden="false" customHeight="false" outlineLevel="0" collapsed="false">
      <c r="A4428" s="4" t="n">
        <v>43504</v>
      </c>
      <c r="B4428" s="5" t="n">
        <v>2019</v>
      </c>
      <c r="C4428" s="5" t="n">
        <v>2</v>
      </c>
      <c r="D4428" s="6" t="str">
        <f aca="false">IF(MONTH(A4428)&gt;=4,"FY "&amp;YEAR(A4428)&amp;"-"&amp;RIGHT(YEAR(A4428)+1,2),"FY "&amp;(YEAR(A4428)-1)&amp;"-"&amp;RIGHT(YEAR(A4428),2))</f>
        <v>FY 2018-19</v>
      </c>
      <c r="E4428" s="5" t="s">
        <v>13</v>
      </c>
      <c r="F4428" s="7" t="n">
        <v>3468.4</v>
      </c>
      <c r="G4428" s="7" t="n">
        <v>3069.47</v>
      </c>
      <c r="H4428" s="7" t="n">
        <v>398.93</v>
      </c>
      <c r="I4428" s="7" t="n">
        <v>55.82</v>
      </c>
      <c r="J4428" s="8" t="n">
        <v>71.4688</v>
      </c>
    </row>
    <row r="4429" customFormat="false" ht="15" hidden="false" customHeight="false" outlineLevel="0" collapsed="false">
      <c r="A4429" s="4" t="n">
        <v>43507</v>
      </c>
      <c r="B4429" s="5" t="n">
        <v>2019</v>
      </c>
      <c r="C4429" s="5" t="n">
        <v>2</v>
      </c>
      <c r="D4429" s="6" t="str">
        <f aca="false">IF(MONTH(A4429)&gt;=4,"FY "&amp;YEAR(A4429)&amp;"-"&amp;RIGHT(YEAR(A4429)+1,2),"FY "&amp;(YEAR(A4429)-1)&amp;"-"&amp;RIGHT(YEAR(A4429),2))</f>
        <v>FY 2018-19</v>
      </c>
      <c r="E4429" s="5" t="s">
        <v>13</v>
      </c>
      <c r="F4429" s="7" t="n">
        <v>4433.54</v>
      </c>
      <c r="G4429" s="7" t="n">
        <v>3621.63</v>
      </c>
      <c r="H4429" s="7" t="n">
        <v>811.91</v>
      </c>
      <c r="I4429" s="7" t="n">
        <v>113.88</v>
      </c>
      <c r="J4429" s="8" t="n">
        <v>71.2949</v>
      </c>
    </row>
    <row r="4430" customFormat="false" ht="15" hidden="false" customHeight="false" outlineLevel="0" collapsed="false">
      <c r="A4430" s="4" t="n">
        <v>43508</v>
      </c>
      <c r="B4430" s="5" t="n">
        <v>2019</v>
      </c>
      <c r="C4430" s="5" t="n">
        <v>2</v>
      </c>
      <c r="D4430" s="6" t="str">
        <f aca="false">IF(MONTH(A4430)&gt;=4,"FY "&amp;YEAR(A4430)&amp;"-"&amp;RIGHT(YEAR(A4430)+1,2),"FY "&amp;(YEAR(A4430)-1)&amp;"-"&amp;RIGHT(YEAR(A4430),2))</f>
        <v>FY 2018-19</v>
      </c>
      <c r="E4430" s="5" t="s">
        <v>13</v>
      </c>
      <c r="F4430" s="7" t="n">
        <v>3887.53</v>
      </c>
      <c r="G4430" s="7" t="n">
        <v>4292.37</v>
      </c>
      <c r="H4430" s="7" t="n">
        <v>-404.84</v>
      </c>
      <c r="I4430" s="7" t="n">
        <v>-56.89</v>
      </c>
      <c r="J4430" s="8" t="n">
        <v>71.1621</v>
      </c>
    </row>
    <row r="4431" customFormat="false" ht="15" hidden="false" customHeight="false" outlineLevel="0" collapsed="false">
      <c r="A4431" s="4" t="n">
        <v>43509</v>
      </c>
      <c r="B4431" s="5" t="n">
        <v>2019</v>
      </c>
      <c r="C4431" s="5" t="n">
        <v>2</v>
      </c>
      <c r="D4431" s="6" t="str">
        <f aca="false">IF(MONTH(A4431)&gt;=4,"FY "&amp;YEAR(A4431)&amp;"-"&amp;RIGHT(YEAR(A4431)+1,2),"FY "&amp;(YEAR(A4431)-1)&amp;"-"&amp;RIGHT(YEAR(A4431),2))</f>
        <v>FY 2018-19</v>
      </c>
      <c r="E4431" s="5" t="s">
        <v>13</v>
      </c>
      <c r="F4431" s="7" t="n">
        <v>6276.28</v>
      </c>
      <c r="G4431" s="7" t="n">
        <v>5106.68</v>
      </c>
      <c r="H4431" s="7" t="n">
        <v>1169.6</v>
      </c>
      <c r="I4431" s="7" t="n">
        <v>164.89</v>
      </c>
      <c r="J4431" s="8" t="n">
        <v>70.9353</v>
      </c>
    </row>
    <row r="4432" customFormat="false" ht="15" hidden="false" customHeight="false" outlineLevel="0" collapsed="false">
      <c r="A4432" s="4" t="n">
        <v>43510</v>
      </c>
      <c r="B4432" s="5" t="n">
        <v>2019</v>
      </c>
      <c r="C4432" s="5" t="n">
        <v>2</v>
      </c>
      <c r="D4432" s="6" t="str">
        <f aca="false">IF(MONTH(A4432)&gt;=4,"FY "&amp;YEAR(A4432)&amp;"-"&amp;RIGHT(YEAR(A4432)+1,2),"FY "&amp;(YEAR(A4432)-1)&amp;"-"&amp;RIGHT(YEAR(A4432),2))</f>
        <v>FY 2018-19</v>
      </c>
      <c r="E4432" s="5" t="s">
        <v>13</v>
      </c>
      <c r="F4432" s="7" t="n">
        <v>4565.16</v>
      </c>
      <c r="G4432" s="7" t="n">
        <v>5421.51</v>
      </c>
      <c r="H4432" s="7" t="n">
        <v>-856.35</v>
      </c>
      <c r="I4432" s="7" t="n">
        <v>-121.38</v>
      </c>
      <c r="J4432" s="8" t="n">
        <v>70.5547</v>
      </c>
    </row>
    <row r="4433" customFormat="false" ht="15" hidden="false" customHeight="false" outlineLevel="0" collapsed="false">
      <c r="A4433" s="4" t="n">
        <v>43511</v>
      </c>
      <c r="B4433" s="5" t="n">
        <v>2019</v>
      </c>
      <c r="C4433" s="5" t="n">
        <v>2</v>
      </c>
      <c r="D4433" s="6" t="str">
        <f aca="false">IF(MONTH(A4433)&gt;=4,"FY "&amp;YEAR(A4433)&amp;"-"&amp;RIGHT(YEAR(A4433)+1,2),"FY "&amp;(YEAR(A4433)-1)&amp;"-"&amp;RIGHT(YEAR(A4433),2))</f>
        <v>FY 2018-19</v>
      </c>
      <c r="E4433" s="5" t="s">
        <v>13</v>
      </c>
      <c r="F4433" s="7" t="n">
        <v>5268.61</v>
      </c>
      <c r="G4433" s="7" t="n">
        <v>5940.2</v>
      </c>
      <c r="H4433" s="7" t="n">
        <v>-671.59</v>
      </c>
      <c r="I4433" s="7" t="n">
        <v>-94.67</v>
      </c>
      <c r="J4433" s="8" t="n">
        <v>70.9408</v>
      </c>
    </row>
    <row r="4434" customFormat="false" ht="15" hidden="false" customHeight="false" outlineLevel="0" collapsed="false">
      <c r="A4434" s="4" t="n">
        <v>43514</v>
      </c>
      <c r="B4434" s="5" t="n">
        <v>2019</v>
      </c>
      <c r="C4434" s="5" t="n">
        <v>2</v>
      </c>
      <c r="D4434" s="6" t="str">
        <f aca="false">IF(MONTH(A4434)&gt;=4,"FY "&amp;YEAR(A4434)&amp;"-"&amp;RIGHT(YEAR(A4434)+1,2),"FY "&amp;(YEAR(A4434)-1)&amp;"-"&amp;RIGHT(YEAR(A4434),2))</f>
        <v>FY 2018-19</v>
      </c>
      <c r="E4434" s="5" t="s">
        <v>13</v>
      </c>
      <c r="F4434" s="7" t="n">
        <v>3406.01</v>
      </c>
      <c r="G4434" s="7" t="n">
        <v>6075.84</v>
      </c>
      <c r="H4434" s="7" t="n">
        <v>-2669.83</v>
      </c>
      <c r="I4434" s="7" t="n">
        <v>-374.7</v>
      </c>
      <c r="J4434" s="8" t="n">
        <v>71.2515</v>
      </c>
    </row>
    <row r="4435" customFormat="false" ht="15" hidden="false" customHeight="false" outlineLevel="0" collapsed="false">
      <c r="A4435" s="4" t="n">
        <v>43516</v>
      </c>
      <c r="B4435" s="5" t="n">
        <v>2019</v>
      </c>
      <c r="C4435" s="5" t="n">
        <v>2</v>
      </c>
      <c r="D4435" s="6" t="str">
        <f aca="false">IF(MONTH(A4435)&gt;=4,"FY "&amp;YEAR(A4435)&amp;"-"&amp;RIGHT(YEAR(A4435)+1,2),"FY "&amp;(YEAR(A4435)-1)&amp;"-"&amp;RIGHT(YEAR(A4435),2))</f>
        <v>FY 2018-19</v>
      </c>
      <c r="E4435" s="5" t="s">
        <v>13</v>
      </c>
      <c r="F4435" s="7" t="n">
        <v>10460.91</v>
      </c>
      <c r="G4435" s="7" t="n">
        <v>12019.56</v>
      </c>
      <c r="H4435" s="7" t="n">
        <v>-1558.65</v>
      </c>
      <c r="I4435" s="7" t="n">
        <v>-218.08</v>
      </c>
      <c r="J4435" s="8" t="n">
        <v>71.4705</v>
      </c>
    </row>
    <row r="4436" customFormat="false" ht="15" hidden="false" customHeight="false" outlineLevel="0" collapsed="false">
      <c r="A4436" s="4" t="n">
        <v>43517</v>
      </c>
      <c r="B4436" s="5" t="n">
        <v>2019</v>
      </c>
      <c r="C4436" s="5" t="n">
        <v>2</v>
      </c>
      <c r="D4436" s="6" t="str">
        <f aca="false">IF(MONTH(A4436)&gt;=4,"FY "&amp;YEAR(A4436)&amp;"-"&amp;RIGHT(YEAR(A4436)+1,2),"FY "&amp;(YEAR(A4436)-1)&amp;"-"&amp;RIGHT(YEAR(A4436),2))</f>
        <v>FY 2018-19</v>
      </c>
      <c r="E4436" s="5" t="s">
        <v>13</v>
      </c>
      <c r="F4436" s="7" t="n">
        <v>5913.11</v>
      </c>
      <c r="G4436" s="7" t="n">
        <v>4630.23</v>
      </c>
      <c r="H4436" s="7" t="n">
        <v>1282.88</v>
      </c>
      <c r="I4436" s="7" t="n">
        <v>180.24</v>
      </c>
      <c r="J4436" s="8" t="n">
        <v>71.1773</v>
      </c>
    </row>
    <row r="4437" customFormat="false" ht="15" hidden="false" customHeight="false" outlineLevel="0" collapsed="false">
      <c r="A4437" s="4" t="n">
        <v>43518</v>
      </c>
      <c r="B4437" s="5" t="n">
        <v>2019</v>
      </c>
      <c r="C4437" s="5" t="n">
        <v>2</v>
      </c>
      <c r="D4437" s="6" t="str">
        <f aca="false">IF(MONTH(A4437)&gt;=4,"FY "&amp;YEAR(A4437)&amp;"-"&amp;RIGHT(YEAR(A4437)+1,2),"FY "&amp;(YEAR(A4437)-1)&amp;"-"&amp;RIGHT(YEAR(A4437),2))</f>
        <v>FY 2018-19</v>
      </c>
      <c r="E4437" s="5" t="s">
        <v>13</v>
      </c>
      <c r="F4437" s="7" t="n">
        <v>4887.97</v>
      </c>
      <c r="G4437" s="7" t="n">
        <v>5225.58</v>
      </c>
      <c r="H4437" s="7" t="n">
        <v>-337.61</v>
      </c>
      <c r="I4437" s="7" t="n">
        <v>-47.44</v>
      </c>
      <c r="J4437" s="8" t="n">
        <v>71.154</v>
      </c>
    </row>
    <row r="4438" customFormat="false" ht="15" hidden="false" customHeight="false" outlineLevel="0" collapsed="false">
      <c r="A4438" s="4" t="n">
        <v>43521</v>
      </c>
      <c r="B4438" s="5" t="n">
        <v>2019</v>
      </c>
      <c r="C4438" s="5" t="n">
        <v>2</v>
      </c>
      <c r="D4438" s="6" t="str">
        <f aca="false">IF(MONTH(A4438)&gt;=4,"FY "&amp;YEAR(A4438)&amp;"-"&amp;RIGHT(YEAR(A4438)+1,2),"FY "&amp;(YEAR(A4438)-1)&amp;"-"&amp;RIGHT(YEAR(A4438),2))</f>
        <v>FY 2018-19</v>
      </c>
      <c r="E4438" s="5" t="s">
        <v>13</v>
      </c>
      <c r="F4438" s="7" t="n">
        <v>16452.1</v>
      </c>
      <c r="G4438" s="7" t="n">
        <v>4320</v>
      </c>
      <c r="H4438" s="7" t="n">
        <v>12132.1</v>
      </c>
      <c r="I4438" s="7" t="n">
        <v>1703.52</v>
      </c>
      <c r="J4438" s="8" t="n">
        <v>71.2177</v>
      </c>
    </row>
    <row r="4439" customFormat="false" ht="15" hidden="false" customHeight="false" outlineLevel="0" collapsed="false">
      <c r="A4439" s="4" t="n">
        <v>43522</v>
      </c>
      <c r="B4439" s="5" t="n">
        <v>2019</v>
      </c>
      <c r="C4439" s="5" t="n">
        <v>2</v>
      </c>
      <c r="D4439" s="6" t="str">
        <f aca="false">IF(MONTH(A4439)&gt;=4,"FY "&amp;YEAR(A4439)&amp;"-"&amp;RIGHT(YEAR(A4439)+1,2),"FY "&amp;(YEAR(A4439)-1)&amp;"-"&amp;RIGHT(YEAR(A4439),2))</f>
        <v>FY 2018-19</v>
      </c>
      <c r="E4439" s="5" t="s">
        <v>13</v>
      </c>
      <c r="F4439" s="7" t="n">
        <v>7141.68</v>
      </c>
      <c r="G4439" s="7" t="n">
        <v>5339.99</v>
      </c>
      <c r="H4439" s="7" t="n">
        <v>1801.69</v>
      </c>
      <c r="I4439" s="7" t="n">
        <v>253.61</v>
      </c>
      <c r="J4439" s="8" t="n">
        <v>71.042</v>
      </c>
    </row>
    <row r="4440" customFormat="false" ht="15" hidden="false" customHeight="false" outlineLevel="0" collapsed="false">
      <c r="A4440" s="4" t="n">
        <v>43523</v>
      </c>
      <c r="B4440" s="5" t="n">
        <v>2019</v>
      </c>
      <c r="C4440" s="5" t="n">
        <v>2</v>
      </c>
      <c r="D4440" s="6" t="str">
        <f aca="false">IF(MONTH(A4440)&gt;=4,"FY "&amp;YEAR(A4440)&amp;"-"&amp;RIGHT(YEAR(A4440)+1,2),"FY "&amp;(YEAR(A4440)-1)&amp;"-"&amp;RIGHT(YEAR(A4440),2))</f>
        <v>FY 2018-19</v>
      </c>
      <c r="E4440" s="5" t="s">
        <v>13</v>
      </c>
      <c r="F4440" s="7" t="n">
        <v>6711.93</v>
      </c>
      <c r="G4440" s="7" t="n">
        <v>5049.43</v>
      </c>
      <c r="H4440" s="7" t="n">
        <v>1662.5</v>
      </c>
      <c r="I4440" s="7" t="n">
        <v>233.85</v>
      </c>
      <c r="J4440" s="8" t="n">
        <v>71.0952</v>
      </c>
    </row>
    <row r="4441" customFormat="false" ht="15" hidden="false" customHeight="false" outlineLevel="0" collapsed="false">
      <c r="A4441" s="4" t="n">
        <v>43524</v>
      </c>
      <c r="B4441" s="5" t="n">
        <v>2019</v>
      </c>
      <c r="C4441" s="5" t="n">
        <v>2</v>
      </c>
      <c r="D4441" s="6" t="str">
        <f aca="false">IF(MONTH(A4441)&gt;=4,"FY "&amp;YEAR(A4441)&amp;"-"&amp;RIGHT(YEAR(A4441)+1,2),"FY "&amp;(YEAR(A4441)-1)&amp;"-"&amp;RIGHT(YEAR(A4441),2))</f>
        <v>FY 2018-19</v>
      </c>
      <c r="E4441" s="5" t="s">
        <v>13</v>
      </c>
      <c r="F4441" s="7" t="n">
        <v>5118.21</v>
      </c>
      <c r="G4441" s="7" t="n">
        <v>5533.96</v>
      </c>
      <c r="H4441" s="7" t="n">
        <v>-415.75</v>
      </c>
      <c r="I4441" s="7" t="n">
        <v>-58.41</v>
      </c>
      <c r="J4441" s="8" t="n">
        <v>71.1663</v>
      </c>
    </row>
    <row r="4442" customFormat="false" ht="15" hidden="false" customHeight="false" outlineLevel="0" collapsed="false">
      <c r="A4442" s="4" t="n">
        <v>43525</v>
      </c>
      <c r="B4442" s="5" t="n">
        <v>2019</v>
      </c>
      <c r="C4442" s="5" t="n">
        <v>3</v>
      </c>
      <c r="D4442" s="6" t="str">
        <f aca="false">IF(MONTH(A4442)&gt;=4,"FY "&amp;YEAR(A4442)&amp;"-"&amp;RIGHT(YEAR(A4442)+1,2),"FY "&amp;(YEAR(A4442)-1)&amp;"-"&amp;RIGHT(YEAR(A4442),2))</f>
        <v>FY 2018-19</v>
      </c>
      <c r="E4442" s="5" t="s">
        <v>13</v>
      </c>
      <c r="F4442" s="7" t="n">
        <v>12931.83</v>
      </c>
      <c r="G4442" s="7" t="n">
        <v>12067.35</v>
      </c>
      <c r="H4442" s="7" t="n">
        <v>864.48</v>
      </c>
      <c r="I4442" s="7" t="n">
        <v>121.43</v>
      </c>
      <c r="J4442" s="8" t="n">
        <v>71.1953</v>
      </c>
    </row>
    <row r="4443" customFormat="false" ht="15" hidden="false" customHeight="false" outlineLevel="0" collapsed="false">
      <c r="A4443" s="4" t="n">
        <v>43529</v>
      </c>
      <c r="B4443" s="5" t="n">
        <v>2019</v>
      </c>
      <c r="C4443" s="5" t="n">
        <v>3</v>
      </c>
      <c r="D4443" s="6" t="str">
        <f aca="false">IF(MONTH(A4443)&gt;=4,"FY "&amp;YEAR(A4443)&amp;"-"&amp;RIGHT(YEAR(A4443)+1,2),"FY "&amp;(YEAR(A4443)-1)&amp;"-"&amp;RIGHT(YEAR(A4443),2))</f>
        <v>FY 2018-19</v>
      </c>
      <c r="E4443" s="5" t="s">
        <v>13</v>
      </c>
      <c r="F4443" s="7" t="n">
        <v>9470.12</v>
      </c>
      <c r="G4443" s="7" t="n">
        <v>5304.91</v>
      </c>
      <c r="H4443" s="7" t="n">
        <v>4165.21</v>
      </c>
      <c r="I4443" s="7" t="n">
        <v>586.9</v>
      </c>
      <c r="J4443" s="8" t="n">
        <v>70.9696</v>
      </c>
    </row>
    <row r="4444" customFormat="false" ht="15" hidden="false" customHeight="false" outlineLevel="0" collapsed="false">
      <c r="A4444" s="4" t="n">
        <v>43530</v>
      </c>
      <c r="B4444" s="5" t="n">
        <v>2019</v>
      </c>
      <c r="C4444" s="5" t="n">
        <v>3</v>
      </c>
      <c r="D4444" s="6" t="str">
        <f aca="false">IF(MONTH(A4444)&gt;=4,"FY "&amp;YEAR(A4444)&amp;"-"&amp;RIGHT(YEAR(A4444)+1,2),"FY "&amp;(YEAR(A4444)-1)&amp;"-"&amp;RIGHT(YEAR(A4444),2))</f>
        <v>FY 2018-19</v>
      </c>
      <c r="E4444" s="5" t="s">
        <v>13</v>
      </c>
      <c r="F4444" s="7" t="n">
        <v>5556.03</v>
      </c>
      <c r="G4444" s="7" t="n">
        <v>7425.59</v>
      </c>
      <c r="H4444" s="7" t="n">
        <v>-1869.56</v>
      </c>
      <c r="I4444" s="7" t="n">
        <v>-264.2</v>
      </c>
      <c r="J4444" s="8" t="n">
        <v>70.7601</v>
      </c>
    </row>
    <row r="4445" customFormat="false" ht="15" hidden="false" customHeight="false" outlineLevel="0" collapsed="false">
      <c r="A4445" s="4" t="n">
        <v>43531</v>
      </c>
      <c r="B4445" s="5" t="n">
        <v>2019</v>
      </c>
      <c r="C4445" s="5" t="n">
        <v>3</v>
      </c>
      <c r="D4445" s="6" t="str">
        <f aca="false">IF(MONTH(A4445)&gt;=4,"FY "&amp;YEAR(A4445)&amp;"-"&amp;RIGHT(YEAR(A4445)+1,2),"FY "&amp;(YEAR(A4445)-1)&amp;"-"&amp;RIGHT(YEAR(A4445),2))</f>
        <v>FY 2018-19</v>
      </c>
      <c r="E4445" s="5" t="s">
        <v>13</v>
      </c>
      <c r="F4445" s="7" t="n">
        <v>6716.72</v>
      </c>
      <c r="G4445" s="7" t="n">
        <v>5329.79</v>
      </c>
      <c r="H4445" s="7" t="n">
        <v>1386.93</v>
      </c>
      <c r="I4445" s="7" t="n">
        <v>196.51</v>
      </c>
      <c r="J4445" s="8" t="n">
        <v>70.5798</v>
      </c>
    </row>
    <row r="4446" customFormat="false" ht="15" hidden="false" customHeight="false" outlineLevel="0" collapsed="false">
      <c r="A4446" s="4" t="n">
        <v>43532</v>
      </c>
      <c r="B4446" s="5" t="n">
        <v>2019</v>
      </c>
      <c r="C4446" s="5" t="n">
        <v>3</v>
      </c>
      <c r="D4446" s="6" t="str">
        <f aca="false">IF(MONTH(A4446)&gt;=4,"FY "&amp;YEAR(A4446)&amp;"-"&amp;RIGHT(YEAR(A4446)+1,2),"FY "&amp;(YEAR(A4446)-1)&amp;"-"&amp;RIGHT(YEAR(A4446),2))</f>
        <v>FY 2018-19</v>
      </c>
      <c r="E4446" s="5" t="s">
        <v>13</v>
      </c>
      <c r="F4446" s="7" t="n">
        <v>5591.64</v>
      </c>
      <c r="G4446" s="7" t="n">
        <v>4517.54</v>
      </c>
      <c r="H4446" s="7" t="n">
        <v>1074.1</v>
      </c>
      <c r="I4446" s="7" t="n">
        <v>153.38</v>
      </c>
      <c r="J4446" s="8" t="n">
        <v>70.0268</v>
      </c>
    </row>
    <row r="4447" customFormat="false" ht="15" hidden="false" customHeight="false" outlineLevel="0" collapsed="false">
      <c r="A4447" s="4" t="n">
        <v>43535</v>
      </c>
      <c r="B4447" s="5" t="n">
        <v>2019</v>
      </c>
      <c r="C4447" s="5" t="n">
        <v>3</v>
      </c>
      <c r="D4447" s="6" t="str">
        <f aca="false">IF(MONTH(A4447)&gt;=4,"FY "&amp;YEAR(A4447)&amp;"-"&amp;RIGHT(YEAR(A4447)+1,2),"FY "&amp;(YEAR(A4447)-1)&amp;"-"&amp;RIGHT(YEAR(A4447),2))</f>
        <v>FY 2018-19</v>
      </c>
      <c r="E4447" s="5" t="s">
        <v>13</v>
      </c>
      <c r="F4447" s="7" t="n">
        <v>5172.97</v>
      </c>
      <c r="G4447" s="7" t="n">
        <v>4046.61</v>
      </c>
      <c r="H4447" s="7" t="n">
        <v>1126.36</v>
      </c>
      <c r="I4447" s="7" t="n">
        <v>160.68</v>
      </c>
      <c r="J4447" s="8" t="n">
        <v>70.101</v>
      </c>
    </row>
    <row r="4448" customFormat="false" ht="15" hidden="false" customHeight="false" outlineLevel="0" collapsed="false">
      <c r="A4448" s="4" t="n">
        <v>43536</v>
      </c>
      <c r="B4448" s="5" t="n">
        <v>2019</v>
      </c>
      <c r="C4448" s="5" t="n">
        <v>3</v>
      </c>
      <c r="D4448" s="6" t="str">
        <f aca="false">IF(MONTH(A4448)&gt;=4,"FY "&amp;YEAR(A4448)&amp;"-"&amp;RIGHT(YEAR(A4448)+1,2),"FY "&amp;(YEAR(A4448)-1)&amp;"-"&amp;RIGHT(YEAR(A4448),2))</f>
        <v>FY 2018-19</v>
      </c>
      <c r="E4448" s="5" t="s">
        <v>13</v>
      </c>
      <c r="F4448" s="7" t="n">
        <v>8104.46</v>
      </c>
      <c r="G4448" s="7" t="n">
        <v>4651.59</v>
      </c>
      <c r="H4448" s="7" t="n">
        <v>3452.87</v>
      </c>
      <c r="I4448" s="7" t="n">
        <v>493.76</v>
      </c>
      <c r="J4448" s="8" t="n">
        <v>69.9308</v>
      </c>
    </row>
    <row r="4449" customFormat="false" ht="15" hidden="false" customHeight="false" outlineLevel="0" collapsed="false">
      <c r="A4449" s="4" t="n">
        <v>43537</v>
      </c>
      <c r="B4449" s="5" t="n">
        <v>2019</v>
      </c>
      <c r="C4449" s="5" t="n">
        <v>3</v>
      </c>
      <c r="D4449" s="6" t="str">
        <f aca="false">IF(MONTH(A4449)&gt;=4,"FY "&amp;YEAR(A4449)&amp;"-"&amp;RIGHT(YEAR(A4449)+1,2),"FY "&amp;(YEAR(A4449)-1)&amp;"-"&amp;RIGHT(YEAR(A4449),2))</f>
        <v>FY 2018-19</v>
      </c>
      <c r="E4449" s="5" t="s">
        <v>13</v>
      </c>
      <c r="F4449" s="7" t="n">
        <v>10068.51</v>
      </c>
      <c r="G4449" s="7" t="n">
        <v>6511.78</v>
      </c>
      <c r="H4449" s="7" t="n">
        <v>3556.73</v>
      </c>
      <c r="I4449" s="7" t="n">
        <v>511.06</v>
      </c>
      <c r="J4449" s="8" t="n">
        <v>69.595</v>
      </c>
    </row>
    <row r="4450" customFormat="false" ht="15" hidden="false" customHeight="false" outlineLevel="0" collapsed="false">
      <c r="A4450" s="4" t="n">
        <v>43538</v>
      </c>
      <c r="B4450" s="5" t="n">
        <v>2019</v>
      </c>
      <c r="C4450" s="5" t="n">
        <v>3</v>
      </c>
      <c r="D4450" s="6" t="str">
        <f aca="false">IF(MONTH(A4450)&gt;=4,"FY "&amp;YEAR(A4450)&amp;"-"&amp;RIGHT(YEAR(A4450)+1,2),"FY "&amp;(YEAR(A4450)-1)&amp;"-"&amp;RIGHT(YEAR(A4450),2))</f>
        <v>FY 2018-19</v>
      </c>
      <c r="E4450" s="5" t="s">
        <v>13</v>
      </c>
      <c r="F4450" s="7" t="n">
        <v>8364.38</v>
      </c>
      <c r="G4450" s="7" t="n">
        <v>6151.38</v>
      </c>
      <c r="H4450" s="7" t="n">
        <v>2213</v>
      </c>
      <c r="I4450" s="7" t="n">
        <v>317.86</v>
      </c>
      <c r="J4450" s="8" t="n">
        <v>69.6225</v>
      </c>
    </row>
    <row r="4451" customFormat="false" ht="15" hidden="false" customHeight="false" outlineLevel="0" collapsed="false">
      <c r="A4451" s="4" t="n">
        <v>43539</v>
      </c>
      <c r="B4451" s="5" t="n">
        <v>2019</v>
      </c>
      <c r="C4451" s="5" t="n">
        <v>3</v>
      </c>
      <c r="D4451" s="6" t="str">
        <f aca="false">IF(MONTH(A4451)&gt;=4,"FY "&amp;YEAR(A4451)&amp;"-"&amp;RIGHT(YEAR(A4451)+1,2),"FY "&amp;(YEAR(A4451)-1)&amp;"-"&amp;RIGHT(YEAR(A4451),2))</f>
        <v>FY 2018-19</v>
      </c>
      <c r="E4451" s="5" t="s">
        <v>13</v>
      </c>
      <c r="F4451" s="7" t="n">
        <v>6160.77</v>
      </c>
      <c r="G4451" s="7" t="n">
        <v>4211.83</v>
      </c>
      <c r="H4451" s="7" t="n">
        <v>1948.94</v>
      </c>
      <c r="I4451" s="7" t="n">
        <v>279.76</v>
      </c>
      <c r="J4451" s="8" t="n">
        <v>69.6657</v>
      </c>
    </row>
    <row r="4452" customFormat="false" ht="15" hidden="false" customHeight="false" outlineLevel="0" collapsed="false">
      <c r="A4452" s="4" t="n">
        <v>43542</v>
      </c>
      <c r="B4452" s="5" t="n">
        <v>2019</v>
      </c>
      <c r="C4452" s="5" t="n">
        <v>3</v>
      </c>
      <c r="D4452" s="6" t="str">
        <f aca="false">IF(MONTH(A4452)&gt;=4,"FY "&amp;YEAR(A4452)&amp;"-"&amp;RIGHT(YEAR(A4452)+1,2),"FY "&amp;(YEAR(A4452)-1)&amp;"-"&amp;RIGHT(YEAR(A4452),2))</f>
        <v>FY 2018-19</v>
      </c>
      <c r="E4452" s="5" t="s">
        <v>13</v>
      </c>
      <c r="F4452" s="7" t="n">
        <v>15322.65</v>
      </c>
      <c r="G4452" s="7" t="n">
        <v>11860.26</v>
      </c>
      <c r="H4452" s="7" t="n">
        <v>3462.39</v>
      </c>
      <c r="I4452" s="7" t="n">
        <v>500.25</v>
      </c>
      <c r="J4452" s="8" t="n">
        <v>69.2131</v>
      </c>
    </row>
    <row r="4453" customFormat="false" ht="15" hidden="false" customHeight="false" outlineLevel="0" collapsed="false">
      <c r="A4453" s="4" t="n">
        <v>43543</v>
      </c>
      <c r="B4453" s="5" t="n">
        <v>2019</v>
      </c>
      <c r="C4453" s="5" t="n">
        <v>3</v>
      </c>
      <c r="D4453" s="6" t="str">
        <f aca="false">IF(MONTH(A4453)&gt;=4,"FY "&amp;YEAR(A4453)&amp;"-"&amp;RIGHT(YEAR(A4453)+1,2),"FY "&amp;(YEAR(A4453)-1)&amp;"-"&amp;RIGHT(YEAR(A4453),2))</f>
        <v>FY 2018-19</v>
      </c>
      <c r="E4453" s="5" t="s">
        <v>13</v>
      </c>
      <c r="F4453" s="7" t="n">
        <v>6445.56</v>
      </c>
      <c r="G4453" s="7" t="n">
        <v>3943.35</v>
      </c>
      <c r="H4453" s="7" t="n">
        <v>2502.21</v>
      </c>
      <c r="I4453" s="7" t="n">
        <v>364.7</v>
      </c>
      <c r="J4453" s="8" t="n">
        <v>68.6088</v>
      </c>
    </row>
    <row r="4454" customFormat="false" ht="15" hidden="false" customHeight="false" outlineLevel="0" collapsed="false">
      <c r="A4454" s="4" t="n">
        <v>43544</v>
      </c>
      <c r="B4454" s="5" t="n">
        <v>2019</v>
      </c>
      <c r="C4454" s="5" t="n">
        <v>3</v>
      </c>
      <c r="D4454" s="6" t="str">
        <f aca="false">IF(MONTH(A4454)&gt;=4,"FY "&amp;YEAR(A4454)&amp;"-"&amp;RIGHT(YEAR(A4454)+1,2),"FY "&amp;(YEAR(A4454)-1)&amp;"-"&amp;RIGHT(YEAR(A4454),2))</f>
        <v>FY 2018-19</v>
      </c>
      <c r="E4454" s="5" t="s">
        <v>13</v>
      </c>
      <c r="F4454" s="7" t="n">
        <v>6586.33</v>
      </c>
      <c r="G4454" s="7" t="n">
        <v>4396.76</v>
      </c>
      <c r="H4454" s="7" t="n">
        <v>2189.57</v>
      </c>
      <c r="I4454" s="7" t="n">
        <v>319.25</v>
      </c>
      <c r="J4454" s="8" t="n">
        <v>68.5847</v>
      </c>
    </row>
    <row r="4455" customFormat="false" ht="15" hidden="false" customHeight="false" outlineLevel="0" collapsed="false">
      <c r="A4455" s="4" t="n">
        <v>43546</v>
      </c>
      <c r="B4455" s="5" t="n">
        <v>2019</v>
      </c>
      <c r="C4455" s="5" t="n">
        <v>3</v>
      </c>
      <c r="D4455" s="6" t="str">
        <f aca="false">IF(MONTH(A4455)&gt;=4,"FY "&amp;YEAR(A4455)&amp;"-"&amp;RIGHT(YEAR(A4455)+1,2),"FY "&amp;(YEAR(A4455)-1)&amp;"-"&amp;RIGHT(YEAR(A4455),2))</f>
        <v>FY 2018-19</v>
      </c>
      <c r="E4455" s="5" t="s">
        <v>13</v>
      </c>
      <c r="F4455" s="7" t="n">
        <v>7433.57</v>
      </c>
      <c r="G4455" s="7" t="n">
        <v>6082.62</v>
      </c>
      <c r="H4455" s="7" t="n">
        <v>1350.95</v>
      </c>
      <c r="I4455" s="7" t="n">
        <v>196.19</v>
      </c>
      <c r="J4455" s="8" t="n">
        <v>68.8604</v>
      </c>
    </row>
    <row r="4456" customFormat="false" ht="15" hidden="false" customHeight="false" outlineLevel="0" collapsed="false">
      <c r="A4456" s="4" t="n">
        <v>43549</v>
      </c>
      <c r="B4456" s="5" t="n">
        <v>2019</v>
      </c>
      <c r="C4456" s="5" t="n">
        <v>3</v>
      </c>
      <c r="D4456" s="6" t="str">
        <f aca="false">IF(MONTH(A4456)&gt;=4,"FY "&amp;YEAR(A4456)&amp;"-"&amp;RIGHT(YEAR(A4456)+1,2),"FY "&amp;(YEAR(A4456)-1)&amp;"-"&amp;RIGHT(YEAR(A4456),2))</f>
        <v>FY 2018-19</v>
      </c>
      <c r="E4456" s="5" t="s">
        <v>13</v>
      </c>
      <c r="F4456" s="7" t="n">
        <v>8133.57</v>
      </c>
      <c r="G4456" s="7" t="n">
        <v>6697.41</v>
      </c>
      <c r="H4456" s="7" t="n">
        <v>1436.16</v>
      </c>
      <c r="I4456" s="7" t="n">
        <v>209.16</v>
      </c>
      <c r="J4456" s="8" t="n">
        <v>68.6607</v>
      </c>
    </row>
    <row r="4457" customFormat="false" ht="15" hidden="false" customHeight="false" outlineLevel="0" collapsed="false">
      <c r="A4457" s="4" t="n">
        <v>43550</v>
      </c>
      <c r="B4457" s="5" t="n">
        <v>2019</v>
      </c>
      <c r="C4457" s="5" t="n">
        <v>3</v>
      </c>
      <c r="D4457" s="6" t="str">
        <f aca="false">IF(MONTH(A4457)&gt;=4,"FY "&amp;YEAR(A4457)&amp;"-"&amp;RIGHT(YEAR(A4457)+1,2),"FY "&amp;(YEAR(A4457)-1)&amp;"-"&amp;RIGHT(YEAR(A4457),2))</f>
        <v>FY 2018-19</v>
      </c>
      <c r="E4457" s="5" t="s">
        <v>13</v>
      </c>
      <c r="F4457" s="7" t="n">
        <v>5932.28</v>
      </c>
      <c r="G4457" s="7" t="n">
        <v>6592.8</v>
      </c>
      <c r="H4457" s="7" t="n">
        <v>-660.52</v>
      </c>
      <c r="I4457" s="7" t="n">
        <v>-95.74</v>
      </c>
      <c r="J4457" s="8" t="n">
        <v>68.9903</v>
      </c>
    </row>
    <row r="4458" customFormat="false" ht="15" hidden="false" customHeight="false" outlineLevel="0" collapsed="false">
      <c r="A4458" s="4" t="n">
        <v>43551</v>
      </c>
      <c r="B4458" s="5" t="n">
        <v>2019</v>
      </c>
      <c r="C4458" s="5" t="n">
        <v>3</v>
      </c>
      <c r="D4458" s="6" t="str">
        <f aca="false">IF(MONTH(A4458)&gt;=4,"FY "&amp;YEAR(A4458)&amp;"-"&amp;RIGHT(YEAR(A4458)+1,2),"FY "&amp;(YEAR(A4458)-1)&amp;"-"&amp;RIGHT(YEAR(A4458),2))</f>
        <v>FY 2018-19</v>
      </c>
      <c r="E4458" s="5" t="s">
        <v>13</v>
      </c>
      <c r="F4458" s="7" t="n">
        <v>5028.39</v>
      </c>
      <c r="G4458" s="7" t="n">
        <v>4138.61</v>
      </c>
      <c r="H4458" s="7" t="n">
        <v>889.78</v>
      </c>
      <c r="I4458" s="7" t="n">
        <v>129.24</v>
      </c>
      <c r="J4458" s="8" t="n">
        <v>68.8469</v>
      </c>
    </row>
    <row r="4459" customFormat="false" ht="15" hidden="false" customHeight="false" outlineLevel="0" collapsed="false">
      <c r="A4459" s="4" t="n">
        <v>43552</v>
      </c>
      <c r="B4459" s="5" t="n">
        <v>2019</v>
      </c>
      <c r="C4459" s="5" t="n">
        <v>3</v>
      </c>
      <c r="D4459" s="6" t="str">
        <f aca="false">IF(MONTH(A4459)&gt;=4,"FY "&amp;YEAR(A4459)&amp;"-"&amp;RIGHT(YEAR(A4459)+1,2),"FY "&amp;(YEAR(A4459)-1)&amp;"-"&amp;RIGHT(YEAR(A4459),2))</f>
        <v>FY 2018-19</v>
      </c>
      <c r="E4459" s="5" t="s">
        <v>13</v>
      </c>
      <c r="F4459" s="7" t="n">
        <v>6869.57</v>
      </c>
      <c r="G4459" s="7" t="n">
        <v>5500.09</v>
      </c>
      <c r="H4459" s="7" t="n">
        <v>1369.48</v>
      </c>
      <c r="I4459" s="7" t="n">
        <v>198.75</v>
      </c>
      <c r="J4459" s="8" t="n">
        <v>68.903</v>
      </c>
    </row>
    <row r="4460" customFormat="false" ht="15" hidden="false" customHeight="false" outlineLevel="0" collapsed="false">
      <c r="A4460" s="4" t="n">
        <v>43553</v>
      </c>
      <c r="B4460" s="5" t="n">
        <v>2019</v>
      </c>
      <c r="C4460" s="5" t="n">
        <v>3</v>
      </c>
      <c r="D4460" s="6" t="str">
        <f aca="false">IF(MONTH(A4460)&gt;=4,"FY "&amp;YEAR(A4460)&amp;"-"&amp;RIGHT(YEAR(A4460)+1,2),"FY "&amp;(YEAR(A4460)-1)&amp;"-"&amp;RIGHT(YEAR(A4460),2))</f>
        <v>FY 2018-19</v>
      </c>
      <c r="E4460" s="5" t="s">
        <v>13</v>
      </c>
      <c r="F4460" s="7" t="n">
        <v>10168.17</v>
      </c>
      <c r="G4460" s="7" t="n">
        <v>6646.69</v>
      </c>
      <c r="H4460" s="7" t="n">
        <v>3521.48</v>
      </c>
      <c r="I4460" s="7" t="n">
        <v>510.33</v>
      </c>
      <c r="J4460" s="8" t="n">
        <v>69.0038</v>
      </c>
    </row>
    <row r="4461" customFormat="false" ht="15" hidden="false" customHeight="false" outlineLevel="0" collapsed="false">
      <c r="A4461" s="4" t="n">
        <v>43557</v>
      </c>
      <c r="B4461" s="5" t="n">
        <v>2019</v>
      </c>
      <c r="C4461" s="5" t="n">
        <v>4</v>
      </c>
      <c r="D4461" s="6" t="str">
        <f aca="false">IF(MONTH(A4461)&gt;=4,"FY "&amp;YEAR(A4461)&amp;"-"&amp;RIGHT(YEAR(A4461)+1,2),"FY "&amp;(YEAR(A4461)-1)&amp;"-"&amp;RIGHT(YEAR(A4461),2))</f>
        <v>FY 2019-20</v>
      </c>
      <c r="E4461" s="5" t="s">
        <v>13</v>
      </c>
      <c r="F4461" s="7" t="n">
        <v>20678.37</v>
      </c>
      <c r="G4461" s="7" t="n">
        <v>11126.57</v>
      </c>
      <c r="H4461" s="7" t="n">
        <v>9551.8</v>
      </c>
      <c r="I4461" s="7" t="n">
        <v>1380.89</v>
      </c>
      <c r="J4461" s="8" t="n">
        <v>69.1713</v>
      </c>
    </row>
    <row r="4462" customFormat="false" ht="15" hidden="false" customHeight="false" outlineLevel="0" collapsed="false">
      <c r="A4462" s="4" t="n">
        <v>43558</v>
      </c>
      <c r="B4462" s="5" t="n">
        <v>2019</v>
      </c>
      <c r="C4462" s="5" t="n">
        <v>4</v>
      </c>
      <c r="D4462" s="6" t="str">
        <f aca="false">IF(MONTH(A4462)&gt;=4,"FY "&amp;YEAR(A4462)&amp;"-"&amp;RIGHT(YEAR(A4462)+1,2),"FY "&amp;(YEAR(A4462)-1)&amp;"-"&amp;RIGHT(YEAR(A4462),2))</f>
        <v>FY 2019-20</v>
      </c>
      <c r="E4462" s="5" t="s">
        <v>13</v>
      </c>
      <c r="F4462" s="7" t="n">
        <v>5388.89</v>
      </c>
      <c r="G4462" s="7" t="n">
        <v>4914.92</v>
      </c>
      <c r="H4462" s="7" t="n">
        <v>473.97</v>
      </c>
      <c r="I4462" s="7" t="n">
        <v>68.58</v>
      </c>
      <c r="J4462" s="8" t="n">
        <v>69.1198</v>
      </c>
    </row>
    <row r="4463" customFormat="false" ht="15" hidden="false" customHeight="false" outlineLevel="0" collapsed="false">
      <c r="A4463" s="4" t="n">
        <v>43559</v>
      </c>
      <c r="B4463" s="5" t="n">
        <v>2019</v>
      </c>
      <c r="C4463" s="5" t="n">
        <v>4</v>
      </c>
      <c r="D4463" s="6" t="str">
        <f aca="false">IF(MONTH(A4463)&gt;=4,"FY "&amp;YEAR(A4463)&amp;"-"&amp;RIGHT(YEAR(A4463)+1,2),"FY "&amp;(YEAR(A4463)-1)&amp;"-"&amp;RIGHT(YEAR(A4463),2))</f>
        <v>FY 2019-20</v>
      </c>
      <c r="E4463" s="5" t="s">
        <v>13</v>
      </c>
      <c r="F4463" s="7" t="n">
        <v>5965.39</v>
      </c>
      <c r="G4463" s="7" t="n">
        <v>6797.66</v>
      </c>
      <c r="H4463" s="7" t="n">
        <v>-832.27</v>
      </c>
      <c r="I4463" s="7" t="n">
        <v>-121.51</v>
      </c>
      <c r="J4463" s="8" t="n">
        <v>68.4896</v>
      </c>
    </row>
    <row r="4464" customFormat="false" ht="15" hidden="false" customHeight="false" outlineLevel="0" collapsed="false">
      <c r="A4464" s="4" t="n">
        <v>43560</v>
      </c>
      <c r="B4464" s="5" t="n">
        <v>2019</v>
      </c>
      <c r="C4464" s="5" t="n">
        <v>4</v>
      </c>
      <c r="D4464" s="6" t="str">
        <f aca="false">IF(MONTH(A4464)&gt;=4,"FY "&amp;YEAR(A4464)&amp;"-"&amp;RIGHT(YEAR(A4464)+1,2),"FY "&amp;(YEAR(A4464)-1)&amp;"-"&amp;RIGHT(YEAR(A4464),2))</f>
        <v>FY 2019-20</v>
      </c>
      <c r="E4464" s="5" t="s">
        <v>13</v>
      </c>
      <c r="F4464" s="7" t="n">
        <v>5688.89</v>
      </c>
      <c r="G4464" s="7" t="n">
        <v>5893.31</v>
      </c>
      <c r="H4464" s="7" t="n">
        <v>-204.42</v>
      </c>
      <c r="I4464" s="7" t="n">
        <v>-29.7</v>
      </c>
      <c r="J4464" s="8" t="n">
        <v>68.8446</v>
      </c>
    </row>
    <row r="4465" customFormat="false" ht="15" hidden="false" customHeight="false" outlineLevel="0" collapsed="false">
      <c r="A4465" s="4" t="n">
        <v>43563</v>
      </c>
      <c r="B4465" s="5" t="n">
        <v>2019</v>
      </c>
      <c r="C4465" s="5" t="n">
        <v>4</v>
      </c>
      <c r="D4465" s="6" t="str">
        <f aca="false">IF(MONTH(A4465)&gt;=4,"FY "&amp;YEAR(A4465)&amp;"-"&amp;RIGHT(YEAR(A4465)+1,2),"FY "&amp;(YEAR(A4465)-1)&amp;"-"&amp;RIGHT(YEAR(A4465),2))</f>
        <v>FY 2019-20</v>
      </c>
      <c r="E4465" s="5" t="s">
        <v>13</v>
      </c>
      <c r="F4465" s="7" t="n">
        <v>4286.49</v>
      </c>
      <c r="G4465" s="7" t="n">
        <v>3616.58</v>
      </c>
      <c r="H4465" s="7" t="n">
        <v>669.91</v>
      </c>
      <c r="I4465" s="7" t="n">
        <v>96.81</v>
      </c>
      <c r="J4465" s="8" t="n">
        <v>69.1965</v>
      </c>
    </row>
    <row r="4466" customFormat="false" ht="15" hidden="false" customHeight="false" outlineLevel="0" collapsed="false">
      <c r="A4466" s="4" t="n">
        <v>43564</v>
      </c>
      <c r="B4466" s="5" t="n">
        <v>2019</v>
      </c>
      <c r="C4466" s="5" t="n">
        <v>4</v>
      </c>
      <c r="D4466" s="6" t="str">
        <f aca="false">IF(MONTH(A4466)&gt;=4,"FY "&amp;YEAR(A4466)&amp;"-"&amp;RIGHT(YEAR(A4466)+1,2),"FY "&amp;(YEAR(A4466)-1)&amp;"-"&amp;RIGHT(YEAR(A4466),2))</f>
        <v>FY 2019-20</v>
      </c>
      <c r="E4466" s="5" t="s">
        <v>13</v>
      </c>
      <c r="F4466" s="7" t="n">
        <v>5024.4</v>
      </c>
      <c r="G4466" s="7" t="n">
        <v>4903.15</v>
      </c>
      <c r="H4466" s="7" t="n">
        <v>121.25</v>
      </c>
      <c r="I4466" s="7" t="n">
        <v>17.44</v>
      </c>
      <c r="J4466" s="8" t="n">
        <v>69.5142</v>
      </c>
    </row>
    <row r="4467" customFormat="false" ht="15" hidden="false" customHeight="false" outlineLevel="0" collapsed="false">
      <c r="A4467" s="4" t="n">
        <v>43565</v>
      </c>
      <c r="B4467" s="5" t="n">
        <v>2019</v>
      </c>
      <c r="C4467" s="5" t="n">
        <v>4</v>
      </c>
      <c r="D4467" s="6" t="str">
        <f aca="false">IF(MONTH(A4467)&gt;=4,"FY "&amp;YEAR(A4467)&amp;"-"&amp;RIGHT(YEAR(A4467)+1,2),"FY "&amp;(YEAR(A4467)-1)&amp;"-"&amp;RIGHT(YEAR(A4467),2))</f>
        <v>FY 2019-20</v>
      </c>
      <c r="E4467" s="5" t="s">
        <v>13</v>
      </c>
      <c r="F4467" s="7" t="n">
        <v>4877.28</v>
      </c>
      <c r="G4467" s="7" t="n">
        <v>3647.71</v>
      </c>
      <c r="H4467" s="7" t="n">
        <v>1229.57</v>
      </c>
      <c r="I4467" s="7" t="n">
        <v>176.82</v>
      </c>
      <c r="J4467" s="8" t="n">
        <v>69.5397</v>
      </c>
    </row>
    <row r="4468" customFormat="false" ht="15" hidden="false" customHeight="false" outlineLevel="0" collapsed="false">
      <c r="A4468" s="4" t="n">
        <v>43566</v>
      </c>
      <c r="B4468" s="5" t="n">
        <v>2019</v>
      </c>
      <c r="C4468" s="5" t="n">
        <v>4</v>
      </c>
      <c r="D4468" s="6" t="str">
        <f aca="false">IF(MONTH(A4468)&gt;=4,"FY "&amp;YEAR(A4468)&amp;"-"&amp;RIGHT(YEAR(A4468)+1,2),"FY "&amp;(YEAR(A4468)-1)&amp;"-"&amp;RIGHT(YEAR(A4468),2))</f>
        <v>FY 2019-20</v>
      </c>
      <c r="E4468" s="5" t="s">
        <v>13</v>
      </c>
      <c r="F4468" s="7" t="n">
        <v>6418.8</v>
      </c>
      <c r="G4468" s="7" t="n">
        <v>5136.25</v>
      </c>
      <c r="H4468" s="7" t="n">
        <v>1282.55</v>
      </c>
      <c r="I4468" s="7" t="n">
        <v>185.48</v>
      </c>
      <c r="J4468" s="8" t="n">
        <v>69.1482</v>
      </c>
    </row>
    <row r="4469" customFormat="false" ht="15" hidden="false" customHeight="false" outlineLevel="0" collapsed="false">
      <c r="A4469" s="4" t="n">
        <v>43567</v>
      </c>
      <c r="B4469" s="5" t="n">
        <v>2019</v>
      </c>
      <c r="C4469" s="5" t="n">
        <v>4</v>
      </c>
      <c r="D4469" s="6" t="str">
        <f aca="false">IF(MONTH(A4469)&gt;=4,"FY "&amp;YEAR(A4469)&amp;"-"&amp;RIGHT(YEAR(A4469)+1,2),"FY "&amp;(YEAR(A4469)-1)&amp;"-"&amp;RIGHT(YEAR(A4469),2))</f>
        <v>FY 2019-20</v>
      </c>
      <c r="E4469" s="5" t="s">
        <v>13</v>
      </c>
      <c r="F4469" s="7" t="n">
        <v>5258.31</v>
      </c>
      <c r="G4469" s="7" t="n">
        <v>4241.89</v>
      </c>
      <c r="H4469" s="7" t="n">
        <v>1016.42</v>
      </c>
      <c r="I4469" s="7" t="n">
        <v>147.36</v>
      </c>
      <c r="J4469" s="8" t="n">
        <v>68.9742</v>
      </c>
    </row>
    <row r="4470" customFormat="false" ht="15" hidden="false" customHeight="false" outlineLevel="0" collapsed="false">
      <c r="A4470" s="4" t="n">
        <v>43570</v>
      </c>
      <c r="B4470" s="5" t="n">
        <v>2019</v>
      </c>
      <c r="C4470" s="5" t="n">
        <v>4</v>
      </c>
      <c r="D4470" s="6" t="str">
        <f aca="false">IF(MONTH(A4470)&gt;=4,"FY "&amp;YEAR(A4470)&amp;"-"&amp;RIGHT(YEAR(A4470)+1,2),"FY "&amp;(YEAR(A4470)-1)&amp;"-"&amp;RIGHT(YEAR(A4470),2))</f>
        <v>FY 2019-20</v>
      </c>
      <c r="E4470" s="5" t="s">
        <v>13</v>
      </c>
      <c r="F4470" s="7" t="n">
        <v>4008.23</v>
      </c>
      <c r="G4470" s="7" t="n">
        <v>3402.63</v>
      </c>
      <c r="H4470" s="7" t="n">
        <v>605.6</v>
      </c>
      <c r="I4470" s="7" t="n">
        <v>87.36</v>
      </c>
      <c r="J4470" s="8" t="n">
        <v>69.324</v>
      </c>
    </row>
    <row r="4471" customFormat="false" ht="15" hidden="false" customHeight="false" outlineLevel="0" collapsed="false">
      <c r="A4471" s="4" t="n">
        <v>43571</v>
      </c>
      <c r="B4471" s="5" t="n">
        <v>2019</v>
      </c>
      <c r="C4471" s="5" t="n">
        <v>4</v>
      </c>
      <c r="D4471" s="6" t="str">
        <f aca="false">IF(MONTH(A4471)&gt;=4,"FY "&amp;YEAR(A4471)&amp;"-"&amp;RIGHT(YEAR(A4471)+1,2),"FY "&amp;(YEAR(A4471)-1)&amp;"-"&amp;RIGHT(YEAR(A4471),2))</f>
        <v>FY 2019-20</v>
      </c>
      <c r="E4471" s="5" t="s">
        <v>13</v>
      </c>
      <c r="F4471" s="7" t="n">
        <v>4130.91</v>
      </c>
      <c r="G4471" s="7" t="n">
        <v>3745.07</v>
      </c>
      <c r="H4471" s="7" t="n">
        <v>385.84</v>
      </c>
      <c r="I4471" s="7" t="n">
        <v>55.74</v>
      </c>
      <c r="J4471" s="8" t="n">
        <v>69.2293</v>
      </c>
    </row>
    <row r="4472" customFormat="false" ht="15" hidden="false" customHeight="false" outlineLevel="0" collapsed="false">
      <c r="A4472" s="4" t="n">
        <v>43573</v>
      </c>
      <c r="B4472" s="5" t="n">
        <v>2019</v>
      </c>
      <c r="C4472" s="5" t="n">
        <v>4</v>
      </c>
      <c r="D4472" s="6" t="str">
        <f aca="false">IF(MONTH(A4472)&gt;=4,"FY "&amp;YEAR(A4472)&amp;"-"&amp;RIGHT(YEAR(A4472)+1,2),"FY "&amp;(YEAR(A4472)-1)&amp;"-"&amp;RIGHT(YEAR(A4472),2))</f>
        <v>FY 2019-20</v>
      </c>
      <c r="E4472" s="5" t="s">
        <v>13</v>
      </c>
      <c r="F4472" s="7" t="n">
        <v>5199.08</v>
      </c>
      <c r="G4472" s="7" t="n">
        <v>4187.74</v>
      </c>
      <c r="H4472" s="7" t="n">
        <v>1011.34</v>
      </c>
      <c r="I4472" s="7" t="n">
        <v>145.36</v>
      </c>
      <c r="J4472" s="8" t="n">
        <v>69.577</v>
      </c>
    </row>
    <row r="4473" customFormat="false" ht="15" hidden="false" customHeight="false" outlineLevel="0" collapsed="false">
      <c r="A4473" s="4" t="n">
        <v>43577</v>
      </c>
      <c r="B4473" s="5" t="n">
        <v>2019</v>
      </c>
      <c r="C4473" s="5" t="n">
        <v>4</v>
      </c>
      <c r="D4473" s="6" t="str">
        <f aca="false">IF(MONTH(A4473)&gt;=4,"FY "&amp;YEAR(A4473)&amp;"-"&amp;RIGHT(YEAR(A4473)+1,2),"FY "&amp;(YEAR(A4473)-1)&amp;"-"&amp;RIGHT(YEAR(A4473),2))</f>
        <v>FY 2019-20</v>
      </c>
      <c r="E4473" s="5" t="s">
        <v>13</v>
      </c>
      <c r="F4473" s="7" t="n">
        <v>7734.41</v>
      </c>
      <c r="G4473" s="7" t="n">
        <v>6649.65</v>
      </c>
      <c r="H4473" s="7" t="n">
        <v>1084.76</v>
      </c>
      <c r="I4473" s="7" t="n">
        <v>156.26</v>
      </c>
      <c r="J4473" s="8" t="n">
        <v>69.4189</v>
      </c>
    </row>
    <row r="4474" customFormat="false" ht="15" hidden="false" customHeight="false" outlineLevel="0" collapsed="false">
      <c r="A4474" s="4" t="n">
        <v>43578</v>
      </c>
      <c r="B4474" s="5" t="n">
        <v>2019</v>
      </c>
      <c r="C4474" s="5" t="n">
        <v>4</v>
      </c>
      <c r="D4474" s="6" t="str">
        <f aca="false">IF(MONTH(A4474)&gt;=4,"FY "&amp;YEAR(A4474)&amp;"-"&amp;RIGHT(YEAR(A4474)+1,2),"FY "&amp;(YEAR(A4474)-1)&amp;"-"&amp;RIGHT(YEAR(A4474),2))</f>
        <v>FY 2019-20</v>
      </c>
      <c r="E4474" s="5" t="s">
        <v>13</v>
      </c>
      <c r="F4474" s="7" t="n">
        <v>2660.04</v>
      </c>
      <c r="G4474" s="7" t="n">
        <v>2552.13</v>
      </c>
      <c r="H4474" s="7" t="n">
        <v>107.91</v>
      </c>
      <c r="I4474" s="7" t="n">
        <v>15.47</v>
      </c>
      <c r="J4474" s="8" t="n">
        <v>69.7423</v>
      </c>
    </row>
    <row r="4475" customFormat="false" ht="15" hidden="false" customHeight="false" outlineLevel="0" collapsed="false">
      <c r="A4475" s="4" t="n">
        <v>43579</v>
      </c>
      <c r="B4475" s="5" t="n">
        <v>2019</v>
      </c>
      <c r="C4475" s="5" t="n">
        <v>4</v>
      </c>
      <c r="D4475" s="6" t="str">
        <f aca="false">IF(MONTH(A4475)&gt;=4,"FY "&amp;YEAR(A4475)&amp;"-"&amp;RIGHT(YEAR(A4475)+1,2),"FY "&amp;(YEAR(A4475)-1)&amp;"-"&amp;RIGHT(YEAR(A4475),2))</f>
        <v>FY 2019-20</v>
      </c>
      <c r="E4475" s="5" t="s">
        <v>13</v>
      </c>
      <c r="F4475" s="7" t="n">
        <v>3536.46</v>
      </c>
      <c r="G4475" s="7" t="n">
        <v>3703.36</v>
      </c>
      <c r="H4475" s="7" t="n">
        <v>-166.9</v>
      </c>
      <c r="I4475" s="7" t="n">
        <v>-23.93</v>
      </c>
      <c r="J4475" s="8" t="n">
        <v>69.7474</v>
      </c>
    </row>
    <row r="4476" customFormat="false" ht="15" hidden="false" customHeight="false" outlineLevel="0" collapsed="false">
      <c r="A4476" s="4" t="n">
        <v>43580</v>
      </c>
      <c r="B4476" s="5" t="n">
        <v>2019</v>
      </c>
      <c r="C4476" s="5" t="n">
        <v>4</v>
      </c>
      <c r="D4476" s="6" t="str">
        <f aca="false">IF(MONTH(A4476)&gt;=4,"FY "&amp;YEAR(A4476)&amp;"-"&amp;RIGHT(YEAR(A4476)+1,2),"FY "&amp;(YEAR(A4476)-1)&amp;"-"&amp;RIGHT(YEAR(A4476),2))</f>
        <v>FY 2019-20</v>
      </c>
      <c r="E4476" s="5" t="s">
        <v>13</v>
      </c>
      <c r="F4476" s="7" t="n">
        <v>5097.88</v>
      </c>
      <c r="G4476" s="7" t="n">
        <v>4257.78</v>
      </c>
      <c r="H4476" s="7" t="n">
        <v>840.1</v>
      </c>
      <c r="I4476" s="7" t="n">
        <v>120.18</v>
      </c>
      <c r="J4476" s="8" t="n">
        <v>69.9045</v>
      </c>
    </row>
    <row r="4477" customFormat="false" ht="15" hidden="false" customHeight="false" outlineLevel="0" collapsed="false">
      <c r="A4477" s="4" t="n">
        <v>43581</v>
      </c>
      <c r="B4477" s="5" t="n">
        <v>2019</v>
      </c>
      <c r="C4477" s="5" t="n">
        <v>4</v>
      </c>
      <c r="D4477" s="6" t="str">
        <f aca="false">IF(MONTH(A4477)&gt;=4,"FY "&amp;YEAR(A4477)&amp;"-"&amp;RIGHT(YEAR(A4477)+1,2),"FY "&amp;(YEAR(A4477)-1)&amp;"-"&amp;RIGHT(YEAR(A4477),2))</f>
        <v>FY 2019-20</v>
      </c>
      <c r="E4477" s="5" t="s">
        <v>13</v>
      </c>
      <c r="F4477" s="7" t="n">
        <v>10352.51</v>
      </c>
      <c r="G4477" s="7" t="n">
        <v>6497.9</v>
      </c>
      <c r="H4477" s="7" t="n">
        <v>3854.61</v>
      </c>
      <c r="I4477" s="7" t="n">
        <v>551.12</v>
      </c>
      <c r="J4477" s="8" t="n">
        <v>69.9418</v>
      </c>
    </row>
    <row r="4478" customFormat="false" ht="15" hidden="false" customHeight="false" outlineLevel="0" collapsed="false">
      <c r="A4478" s="4" t="n">
        <v>43585</v>
      </c>
      <c r="B4478" s="5" t="n">
        <v>2019</v>
      </c>
      <c r="C4478" s="5" t="n">
        <v>4</v>
      </c>
      <c r="D4478" s="6" t="str">
        <f aca="false">IF(MONTH(A4478)&gt;=4,"FY "&amp;YEAR(A4478)&amp;"-"&amp;RIGHT(YEAR(A4478)+1,2),"FY "&amp;(YEAR(A4478)-1)&amp;"-"&amp;RIGHT(YEAR(A4478),2))</f>
        <v>FY 2019-20</v>
      </c>
      <c r="E4478" s="5" t="s">
        <v>13</v>
      </c>
      <c r="F4478" s="7" t="n">
        <v>4434.54</v>
      </c>
      <c r="G4478" s="7" t="n">
        <v>4273.13</v>
      </c>
      <c r="H4478" s="7" t="n">
        <v>161.41</v>
      </c>
      <c r="I4478" s="7" t="n">
        <v>23.02</v>
      </c>
      <c r="J4478" s="8" t="n">
        <v>70.1445</v>
      </c>
    </row>
    <row r="4479" customFormat="false" ht="15" hidden="false" customHeight="false" outlineLevel="0" collapsed="false">
      <c r="A4479" s="4" t="n">
        <v>43587</v>
      </c>
      <c r="B4479" s="5" t="n">
        <v>2019</v>
      </c>
      <c r="C4479" s="5" t="n">
        <v>5</v>
      </c>
      <c r="D4479" s="6" t="str">
        <f aca="false">IF(MONTH(A4479)&gt;=4,"FY "&amp;YEAR(A4479)&amp;"-"&amp;RIGHT(YEAR(A4479)+1,2),"FY "&amp;(YEAR(A4479)-1)&amp;"-"&amp;RIGHT(YEAR(A4479),2))</f>
        <v>FY 2019-20</v>
      </c>
      <c r="E4479" s="5" t="s">
        <v>13</v>
      </c>
      <c r="F4479" s="7" t="n">
        <v>8429.48</v>
      </c>
      <c r="G4479" s="7" t="n">
        <v>9341.81</v>
      </c>
      <c r="H4479" s="7" t="n">
        <v>-912.33</v>
      </c>
      <c r="I4479" s="7" t="n">
        <v>-130.64</v>
      </c>
      <c r="J4479" s="8" t="n">
        <v>69.8368</v>
      </c>
    </row>
    <row r="4480" customFormat="false" ht="15" hidden="false" customHeight="false" outlineLevel="0" collapsed="false">
      <c r="A4480" s="4" t="n">
        <v>43588</v>
      </c>
      <c r="B4480" s="5" t="n">
        <v>2019</v>
      </c>
      <c r="C4480" s="5" t="n">
        <v>5</v>
      </c>
      <c r="D4480" s="6" t="str">
        <f aca="false">IF(MONTH(A4480)&gt;=4,"FY "&amp;YEAR(A4480)&amp;"-"&amp;RIGHT(YEAR(A4480)+1,2),"FY "&amp;(YEAR(A4480)-1)&amp;"-"&amp;RIGHT(YEAR(A4480),2))</f>
        <v>FY 2019-20</v>
      </c>
      <c r="E4480" s="5" t="s">
        <v>13</v>
      </c>
      <c r="F4480" s="7" t="n">
        <v>5745.44</v>
      </c>
      <c r="G4480" s="7" t="n">
        <v>5200.41</v>
      </c>
      <c r="H4480" s="7" t="n">
        <v>545.03</v>
      </c>
      <c r="I4480" s="7" t="n">
        <v>78.37</v>
      </c>
      <c r="J4480" s="8" t="n">
        <v>69.5419</v>
      </c>
    </row>
    <row r="4481" customFormat="false" ht="15" hidden="false" customHeight="false" outlineLevel="0" collapsed="false">
      <c r="A4481" s="4" t="n">
        <v>43591</v>
      </c>
      <c r="B4481" s="5" t="n">
        <v>2019</v>
      </c>
      <c r="C4481" s="5" t="n">
        <v>5</v>
      </c>
      <c r="D4481" s="6" t="str">
        <f aca="false">IF(MONTH(A4481)&gt;=4,"FY "&amp;YEAR(A4481)&amp;"-"&amp;RIGHT(YEAR(A4481)+1,2),"FY "&amp;(YEAR(A4481)-1)&amp;"-"&amp;RIGHT(YEAR(A4481),2))</f>
        <v>FY 2019-20</v>
      </c>
      <c r="E4481" s="5" t="s">
        <v>13</v>
      </c>
      <c r="F4481" s="7" t="n">
        <v>4377.25</v>
      </c>
      <c r="G4481" s="7" t="n">
        <v>4467.01</v>
      </c>
      <c r="H4481" s="7" t="n">
        <v>-89.76</v>
      </c>
      <c r="I4481" s="7" t="n">
        <v>-12.96</v>
      </c>
      <c r="J4481" s="8" t="n">
        <v>69.2679</v>
      </c>
    </row>
    <row r="4482" customFormat="false" ht="15" hidden="false" customHeight="false" outlineLevel="0" collapsed="false">
      <c r="A4482" s="4" t="n">
        <v>43592</v>
      </c>
      <c r="B4482" s="5" t="n">
        <v>2019</v>
      </c>
      <c r="C4482" s="5" t="n">
        <v>5</v>
      </c>
      <c r="D4482" s="6" t="str">
        <f aca="false">IF(MONTH(A4482)&gt;=4,"FY "&amp;YEAR(A4482)&amp;"-"&amp;RIGHT(YEAR(A4482)+1,2),"FY "&amp;(YEAR(A4482)-1)&amp;"-"&amp;RIGHT(YEAR(A4482),2))</f>
        <v>FY 2019-20</v>
      </c>
      <c r="E4482" s="5" t="s">
        <v>13</v>
      </c>
      <c r="F4482" s="7" t="n">
        <v>5256.66</v>
      </c>
      <c r="G4482" s="7" t="n">
        <v>4948.42</v>
      </c>
      <c r="H4482" s="7" t="n">
        <v>308.24</v>
      </c>
      <c r="I4482" s="7" t="n">
        <v>44.45</v>
      </c>
      <c r="J4482" s="8" t="n">
        <v>69.3558</v>
      </c>
    </row>
    <row r="4483" customFormat="false" ht="15" hidden="false" customHeight="false" outlineLevel="0" collapsed="false">
      <c r="A4483" s="4" t="n">
        <v>43593</v>
      </c>
      <c r="B4483" s="5" t="n">
        <v>2019</v>
      </c>
      <c r="C4483" s="5" t="n">
        <v>5</v>
      </c>
      <c r="D4483" s="6" t="str">
        <f aca="false">IF(MONTH(A4483)&gt;=4,"FY "&amp;YEAR(A4483)&amp;"-"&amp;RIGHT(YEAR(A4483)+1,2),"FY "&amp;(YEAR(A4483)-1)&amp;"-"&amp;RIGHT(YEAR(A4483),2))</f>
        <v>FY 2019-20</v>
      </c>
      <c r="E4483" s="5" t="s">
        <v>13</v>
      </c>
      <c r="F4483" s="7" t="n">
        <v>8276.84</v>
      </c>
      <c r="G4483" s="7" t="n">
        <v>5466.18</v>
      </c>
      <c r="H4483" s="7" t="n">
        <v>2810.66</v>
      </c>
      <c r="I4483" s="7" t="n">
        <v>405.52</v>
      </c>
      <c r="J4483" s="8" t="n">
        <v>69.3095</v>
      </c>
    </row>
    <row r="4484" customFormat="false" ht="15" hidden="false" customHeight="false" outlineLevel="0" collapsed="false">
      <c r="A4484" s="4" t="n">
        <v>43594</v>
      </c>
      <c r="B4484" s="5" t="n">
        <v>2019</v>
      </c>
      <c r="C4484" s="5" t="n">
        <v>5</v>
      </c>
      <c r="D4484" s="6" t="str">
        <f aca="false">IF(MONTH(A4484)&gt;=4,"FY "&amp;YEAR(A4484)&amp;"-"&amp;RIGHT(YEAR(A4484)+1,2),"FY "&amp;(YEAR(A4484)-1)&amp;"-"&amp;RIGHT(YEAR(A4484),2))</f>
        <v>FY 2019-20</v>
      </c>
      <c r="E4484" s="5" t="s">
        <v>13</v>
      </c>
      <c r="F4484" s="7" t="n">
        <v>4997.39</v>
      </c>
      <c r="G4484" s="7" t="n">
        <v>5765.11</v>
      </c>
      <c r="H4484" s="7" t="n">
        <v>-767.72</v>
      </c>
      <c r="I4484" s="7" t="n">
        <v>-110.3</v>
      </c>
      <c r="J4484" s="8" t="n">
        <v>69.6009</v>
      </c>
    </row>
    <row r="4485" customFormat="false" ht="15" hidden="false" customHeight="false" outlineLevel="0" collapsed="false">
      <c r="A4485" s="4" t="n">
        <v>43595</v>
      </c>
      <c r="B4485" s="5" t="n">
        <v>2019</v>
      </c>
      <c r="C4485" s="5" t="n">
        <v>5</v>
      </c>
      <c r="D4485" s="6" t="str">
        <f aca="false">IF(MONTH(A4485)&gt;=4,"FY "&amp;YEAR(A4485)&amp;"-"&amp;RIGHT(YEAR(A4485)+1,2),"FY "&amp;(YEAR(A4485)-1)&amp;"-"&amp;RIGHT(YEAR(A4485),2))</f>
        <v>FY 2019-20</v>
      </c>
      <c r="E4485" s="5" t="s">
        <v>13</v>
      </c>
      <c r="F4485" s="7" t="n">
        <v>5110.71</v>
      </c>
      <c r="G4485" s="7" t="n">
        <v>5660.11</v>
      </c>
      <c r="H4485" s="7" t="n">
        <v>-549.4</v>
      </c>
      <c r="I4485" s="7" t="n">
        <v>-78.63</v>
      </c>
      <c r="J4485" s="8" t="n">
        <v>69.8685</v>
      </c>
    </row>
    <row r="4486" customFormat="false" ht="15" hidden="false" customHeight="false" outlineLevel="0" collapsed="false">
      <c r="A4486" s="4" t="n">
        <v>43598</v>
      </c>
      <c r="B4486" s="5" t="n">
        <v>2019</v>
      </c>
      <c r="C4486" s="5" t="n">
        <v>5</v>
      </c>
      <c r="D4486" s="6" t="str">
        <f aca="false">IF(MONTH(A4486)&gt;=4,"FY "&amp;YEAR(A4486)&amp;"-"&amp;RIGHT(YEAR(A4486)+1,2),"FY "&amp;(YEAR(A4486)-1)&amp;"-"&amp;RIGHT(YEAR(A4486),2))</f>
        <v>FY 2019-20</v>
      </c>
      <c r="E4486" s="5" t="s">
        <v>13</v>
      </c>
      <c r="F4486" s="7" t="n">
        <v>3494.05</v>
      </c>
      <c r="G4486" s="7" t="n">
        <v>4742.62</v>
      </c>
      <c r="H4486" s="7" t="n">
        <v>-1248.57</v>
      </c>
      <c r="I4486" s="7" t="n">
        <v>-178.57</v>
      </c>
      <c r="J4486" s="8" t="n">
        <v>69.9212</v>
      </c>
    </row>
    <row r="4487" customFormat="false" ht="15" hidden="false" customHeight="false" outlineLevel="0" collapsed="false">
      <c r="A4487" s="4" t="n">
        <v>43599</v>
      </c>
      <c r="B4487" s="5" t="n">
        <v>2019</v>
      </c>
      <c r="C4487" s="5" t="n">
        <v>5</v>
      </c>
      <c r="D4487" s="6" t="str">
        <f aca="false">IF(MONTH(A4487)&gt;=4,"FY "&amp;YEAR(A4487)&amp;"-"&amp;RIGHT(YEAR(A4487)+1,2),"FY "&amp;(YEAR(A4487)-1)&amp;"-"&amp;RIGHT(YEAR(A4487),2))</f>
        <v>FY 2019-20</v>
      </c>
      <c r="E4487" s="5" t="s">
        <v>13</v>
      </c>
      <c r="F4487" s="7" t="n">
        <v>2989.96</v>
      </c>
      <c r="G4487" s="7" t="n">
        <v>3942.68</v>
      </c>
      <c r="H4487" s="7" t="n">
        <v>-952.72</v>
      </c>
      <c r="I4487" s="7" t="n">
        <v>-135.61</v>
      </c>
      <c r="J4487" s="8" t="n">
        <v>70.2576</v>
      </c>
    </row>
    <row r="4488" customFormat="false" ht="15" hidden="false" customHeight="false" outlineLevel="0" collapsed="false">
      <c r="A4488" s="4" t="n">
        <v>43600</v>
      </c>
      <c r="B4488" s="5" t="n">
        <v>2019</v>
      </c>
      <c r="C4488" s="5" t="n">
        <v>5</v>
      </c>
      <c r="D4488" s="6" t="str">
        <f aca="false">IF(MONTH(A4488)&gt;=4,"FY "&amp;YEAR(A4488)&amp;"-"&amp;RIGHT(YEAR(A4488)+1,2),"FY "&amp;(YEAR(A4488)-1)&amp;"-"&amp;RIGHT(YEAR(A4488),2))</f>
        <v>FY 2019-20</v>
      </c>
      <c r="E4488" s="5" t="s">
        <v>13</v>
      </c>
      <c r="F4488" s="7" t="n">
        <v>4678.8</v>
      </c>
      <c r="G4488" s="7" t="n">
        <v>6636.81</v>
      </c>
      <c r="H4488" s="7" t="n">
        <v>-1958.01</v>
      </c>
      <c r="I4488" s="7" t="n">
        <v>-278.04</v>
      </c>
      <c r="J4488" s="8" t="n">
        <v>70.4208</v>
      </c>
    </row>
    <row r="4489" customFormat="false" ht="15" hidden="false" customHeight="false" outlineLevel="0" collapsed="false">
      <c r="A4489" s="4" t="n">
        <v>43601</v>
      </c>
      <c r="B4489" s="5" t="n">
        <v>2019</v>
      </c>
      <c r="C4489" s="5" t="n">
        <v>5</v>
      </c>
      <c r="D4489" s="6" t="str">
        <f aca="false">IF(MONTH(A4489)&gt;=4,"FY "&amp;YEAR(A4489)&amp;"-"&amp;RIGHT(YEAR(A4489)+1,2),"FY "&amp;(YEAR(A4489)-1)&amp;"-"&amp;RIGHT(YEAR(A4489),2))</f>
        <v>FY 2019-20</v>
      </c>
      <c r="E4489" s="5" t="s">
        <v>13</v>
      </c>
      <c r="F4489" s="7" t="n">
        <v>4208.89</v>
      </c>
      <c r="G4489" s="7" t="n">
        <v>5256.49</v>
      </c>
      <c r="H4489" s="7" t="n">
        <v>-1047.6</v>
      </c>
      <c r="I4489" s="7" t="n">
        <v>-149.21</v>
      </c>
      <c r="J4489" s="8" t="n">
        <v>70.2087</v>
      </c>
    </row>
    <row r="4490" customFormat="false" ht="15" hidden="false" customHeight="false" outlineLevel="0" collapsed="false">
      <c r="A4490" s="4" t="n">
        <v>43602</v>
      </c>
      <c r="B4490" s="5" t="n">
        <v>2019</v>
      </c>
      <c r="C4490" s="5" t="n">
        <v>5</v>
      </c>
      <c r="D4490" s="6" t="str">
        <f aca="false">IF(MONTH(A4490)&gt;=4,"FY "&amp;YEAR(A4490)&amp;"-"&amp;RIGHT(YEAR(A4490)+1,2),"FY "&amp;(YEAR(A4490)-1)&amp;"-"&amp;RIGHT(YEAR(A4490),2))</f>
        <v>FY 2019-20</v>
      </c>
      <c r="E4490" s="5" t="s">
        <v>13</v>
      </c>
      <c r="F4490" s="7" t="n">
        <v>3568.87</v>
      </c>
      <c r="G4490" s="7" t="n">
        <v>4493.07</v>
      </c>
      <c r="H4490" s="7" t="n">
        <v>-924.2</v>
      </c>
      <c r="I4490" s="7" t="n">
        <v>-131.57</v>
      </c>
      <c r="J4490" s="8" t="n">
        <v>70.2469</v>
      </c>
    </row>
    <row r="4491" customFormat="false" ht="15" hidden="false" customHeight="false" outlineLevel="0" collapsed="false">
      <c r="A4491" s="4" t="n">
        <v>43605</v>
      </c>
      <c r="B4491" s="5" t="n">
        <v>2019</v>
      </c>
      <c r="C4491" s="5" t="n">
        <v>5</v>
      </c>
      <c r="D4491" s="6" t="str">
        <f aca="false">IF(MONTH(A4491)&gt;=4,"FY "&amp;YEAR(A4491)&amp;"-"&amp;RIGHT(YEAR(A4491)+1,2),"FY "&amp;(YEAR(A4491)-1)&amp;"-"&amp;RIGHT(YEAR(A4491),2))</f>
        <v>FY 2019-20</v>
      </c>
      <c r="E4491" s="5" t="s">
        <v>13</v>
      </c>
      <c r="F4491" s="7" t="n">
        <v>4128.13</v>
      </c>
      <c r="G4491" s="7" t="n">
        <v>5255.48</v>
      </c>
      <c r="H4491" s="7" t="n">
        <v>-1127.35</v>
      </c>
      <c r="I4491" s="7" t="n">
        <v>-160.67</v>
      </c>
      <c r="J4491" s="8" t="n">
        <v>70.1666</v>
      </c>
    </row>
    <row r="4492" customFormat="false" ht="15" hidden="false" customHeight="false" outlineLevel="0" collapsed="false">
      <c r="A4492" s="4" t="n">
        <v>43606</v>
      </c>
      <c r="B4492" s="5" t="n">
        <v>2019</v>
      </c>
      <c r="C4492" s="5" t="n">
        <v>5</v>
      </c>
      <c r="D4492" s="6" t="str">
        <f aca="false">IF(MONTH(A4492)&gt;=4,"FY "&amp;YEAR(A4492)&amp;"-"&amp;RIGHT(YEAR(A4492)+1,2),"FY "&amp;(YEAR(A4492)-1)&amp;"-"&amp;RIGHT(YEAR(A4492),2))</f>
        <v>FY 2019-20</v>
      </c>
      <c r="E4492" s="5" t="s">
        <v>13</v>
      </c>
      <c r="F4492" s="7" t="n">
        <v>7521.24</v>
      </c>
      <c r="G4492" s="7" t="n">
        <v>5914.43</v>
      </c>
      <c r="H4492" s="7" t="n">
        <v>1606.81</v>
      </c>
      <c r="I4492" s="7" t="n">
        <v>231.04</v>
      </c>
      <c r="J4492" s="8" t="n">
        <v>69.5466</v>
      </c>
    </row>
    <row r="4493" customFormat="false" ht="15" hidden="false" customHeight="false" outlineLevel="0" collapsed="false">
      <c r="A4493" s="4" t="n">
        <v>43607</v>
      </c>
      <c r="B4493" s="5" t="n">
        <v>2019</v>
      </c>
      <c r="C4493" s="5" t="n">
        <v>5</v>
      </c>
      <c r="D4493" s="6" t="str">
        <f aca="false">IF(MONTH(A4493)&gt;=4,"FY "&amp;YEAR(A4493)&amp;"-"&amp;RIGHT(YEAR(A4493)+1,2),"FY "&amp;(YEAR(A4493)-1)&amp;"-"&amp;RIGHT(YEAR(A4493),2))</f>
        <v>FY 2019-20</v>
      </c>
      <c r="E4493" s="5" t="s">
        <v>13</v>
      </c>
      <c r="F4493" s="7" t="n">
        <v>7068.71</v>
      </c>
      <c r="G4493" s="7" t="n">
        <v>5508.28</v>
      </c>
      <c r="H4493" s="7" t="n">
        <v>1560.43</v>
      </c>
      <c r="I4493" s="7" t="n">
        <v>223.78</v>
      </c>
      <c r="J4493" s="8" t="n">
        <v>69.7291</v>
      </c>
    </row>
    <row r="4494" customFormat="false" ht="15" hidden="false" customHeight="false" outlineLevel="0" collapsed="false">
      <c r="A4494" s="4" t="n">
        <v>43608</v>
      </c>
      <c r="B4494" s="5" t="n">
        <v>2019</v>
      </c>
      <c r="C4494" s="5" t="n">
        <v>5</v>
      </c>
      <c r="D4494" s="6" t="str">
        <f aca="false">IF(MONTH(A4494)&gt;=4,"FY "&amp;YEAR(A4494)&amp;"-"&amp;RIGHT(YEAR(A4494)+1,2),"FY "&amp;(YEAR(A4494)-1)&amp;"-"&amp;RIGHT(YEAR(A4494),2))</f>
        <v>FY 2019-20</v>
      </c>
      <c r="E4494" s="5" t="s">
        <v>13</v>
      </c>
      <c r="F4494" s="7" t="n">
        <v>4866.64</v>
      </c>
      <c r="G4494" s="7" t="n">
        <v>5608.01</v>
      </c>
      <c r="H4494" s="7" t="n">
        <v>-741.37</v>
      </c>
      <c r="I4494" s="7" t="n">
        <v>-106.27</v>
      </c>
      <c r="J4494" s="8" t="n">
        <v>69.7655</v>
      </c>
    </row>
    <row r="4495" customFormat="false" ht="15" hidden="false" customHeight="false" outlineLevel="0" collapsed="false">
      <c r="A4495" s="4" t="n">
        <v>43609</v>
      </c>
      <c r="B4495" s="5" t="n">
        <v>2019</v>
      </c>
      <c r="C4495" s="5" t="n">
        <v>5</v>
      </c>
      <c r="D4495" s="6" t="str">
        <f aca="false">IF(MONTH(A4495)&gt;=4,"FY "&amp;YEAR(A4495)&amp;"-"&amp;RIGHT(YEAR(A4495)+1,2),"FY "&amp;(YEAR(A4495)-1)&amp;"-"&amp;RIGHT(YEAR(A4495),2))</f>
        <v>FY 2019-20</v>
      </c>
      <c r="E4495" s="5" t="s">
        <v>13</v>
      </c>
      <c r="F4495" s="7" t="n">
        <v>8288.64</v>
      </c>
      <c r="G4495" s="7" t="n">
        <v>6848.78</v>
      </c>
      <c r="H4495" s="7" t="n">
        <v>1439.86</v>
      </c>
      <c r="I4495" s="7" t="n">
        <v>206.66</v>
      </c>
      <c r="J4495" s="8" t="n">
        <v>69.6732</v>
      </c>
    </row>
    <row r="4496" customFormat="false" ht="15" hidden="false" customHeight="false" outlineLevel="0" collapsed="false">
      <c r="A4496" s="4" t="n">
        <v>43612</v>
      </c>
      <c r="B4496" s="5" t="n">
        <v>2019</v>
      </c>
      <c r="C4496" s="5" t="n">
        <v>5</v>
      </c>
      <c r="D4496" s="6" t="str">
        <f aca="false">IF(MONTH(A4496)&gt;=4,"FY "&amp;YEAR(A4496)&amp;"-"&amp;RIGHT(YEAR(A4496)+1,2),"FY "&amp;(YEAR(A4496)-1)&amp;"-"&amp;RIGHT(YEAR(A4496),2))</f>
        <v>FY 2019-20</v>
      </c>
      <c r="E4496" s="5" t="s">
        <v>13</v>
      </c>
      <c r="F4496" s="7" t="n">
        <v>6027.76</v>
      </c>
      <c r="G4496" s="7" t="n">
        <v>5635.78</v>
      </c>
      <c r="H4496" s="7" t="n">
        <v>391.98</v>
      </c>
      <c r="I4496" s="7" t="n">
        <v>56.31</v>
      </c>
      <c r="J4496" s="8" t="n">
        <v>69.6096</v>
      </c>
    </row>
    <row r="4497" customFormat="false" ht="15" hidden="false" customHeight="false" outlineLevel="0" collapsed="false">
      <c r="A4497" s="4" t="n">
        <v>43613</v>
      </c>
      <c r="B4497" s="5" t="n">
        <v>2019</v>
      </c>
      <c r="C4497" s="5" t="n">
        <v>5</v>
      </c>
      <c r="D4497" s="6" t="str">
        <f aca="false">IF(MONTH(A4497)&gt;=4,"FY "&amp;YEAR(A4497)&amp;"-"&amp;RIGHT(YEAR(A4497)+1,2),"FY "&amp;(YEAR(A4497)-1)&amp;"-"&amp;RIGHT(YEAR(A4497),2))</f>
        <v>FY 2019-20</v>
      </c>
      <c r="E4497" s="5" t="s">
        <v>13</v>
      </c>
      <c r="F4497" s="7" t="n">
        <v>6414.77</v>
      </c>
      <c r="G4497" s="7" t="n">
        <v>3480.95</v>
      </c>
      <c r="H4497" s="7" t="n">
        <v>2933.82</v>
      </c>
      <c r="I4497" s="7" t="n">
        <v>422.54</v>
      </c>
      <c r="J4497" s="8" t="n">
        <v>69.4327</v>
      </c>
    </row>
    <row r="4498" customFormat="false" ht="15" hidden="false" customHeight="false" outlineLevel="0" collapsed="false">
      <c r="A4498" s="4" t="n">
        <v>43614</v>
      </c>
      <c r="B4498" s="5" t="n">
        <v>2019</v>
      </c>
      <c r="C4498" s="5" t="n">
        <v>5</v>
      </c>
      <c r="D4498" s="6" t="str">
        <f aca="false">IF(MONTH(A4498)&gt;=4,"FY "&amp;YEAR(A4498)&amp;"-"&amp;RIGHT(YEAR(A4498)+1,2),"FY "&amp;(YEAR(A4498)-1)&amp;"-"&amp;RIGHT(YEAR(A4498),2))</f>
        <v>FY 2019-20</v>
      </c>
      <c r="E4498" s="5" t="s">
        <v>13</v>
      </c>
      <c r="F4498" s="7" t="n">
        <v>23453.44</v>
      </c>
      <c r="G4498" s="7" t="n">
        <v>18782.65</v>
      </c>
      <c r="H4498" s="7" t="n">
        <v>4670.79</v>
      </c>
      <c r="I4498" s="7" t="n">
        <v>670.96</v>
      </c>
      <c r="J4498" s="8" t="n">
        <v>69.6142</v>
      </c>
    </row>
    <row r="4499" customFormat="false" ht="15" hidden="false" customHeight="false" outlineLevel="0" collapsed="false">
      <c r="A4499" s="4" t="n">
        <v>43615</v>
      </c>
      <c r="B4499" s="5" t="n">
        <v>2019</v>
      </c>
      <c r="C4499" s="5" t="n">
        <v>5</v>
      </c>
      <c r="D4499" s="6" t="str">
        <f aca="false">IF(MONTH(A4499)&gt;=4,"FY "&amp;YEAR(A4499)&amp;"-"&amp;RIGHT(YEAR(A4499)+1,2),"FY "&amp;(YEAR(A4499)-1)&amp;"-"&amp;RIGHT(YEAR(A4499),2))</f>
        <v>FY 2019-20</v>
      </c>
      <c r="E4499" s="5" t="s">
        <v>13</v>
      </c>
      <c r="F4499" s="7" t="n">
        <v>4791.26</v>
      </c>
      <c r="G4499" s="7" t="n">
        <v>4892.75</v>
      </c>
      <c r="H4499" s="7" t="n">
        <v>-101.49</v>
      </c>
      <c r="I4499" s="7" t="n">
        <v>-14.53</v>
      </c>
      <c r="J4499" s="8" t="n">
        <v>69.8805</v>
      </c>
    </row>
    <row r="4500" customFormat="false" ht="15" hidden="false" customHeight="false" outlineLevel="0" collapsed="false">
      <c r="A4500" s="4" t="n">
        <v>43616</v>
      </c>
      <c r="B4500" s="5" t="n">
        <v>2019</v>
      </c>
      <c r="C4500" s="5" t="n">
        <v>5</v>
      </c>
      <c r="D4500" s="6" t="str">
        <f aca="false">IF(MONTH(A4500)&gt;=4,"FY "&amp;YEAR(A4500)&amp;"-"&amp;RIGHT(YEAR(A4500)+1,2),"FY "&amp;(YEAR(A4500)-1)&amp;"-"&amp;RIGHT(YEAR(A4500),2))</f>
        <v>FY 2019-20</v>
      </c>
      <c r="E4500" s="5" t="s">
        <v>13</v>
      </c>
      <c r="F4500" s="7" t="n">
        <v>7552.41</v>
      </c>
      <c r="G4500" s="7" t="n">
        <v>5479.78</v>
      </c>
      <c r="H4500" s="7" t="n">
        <v>2072.63</v>
      </c>
      <c r="I4500" s="7" t="n">
        <v>297</v>
      </c>
      <c r="J4500" s="8" t="n">
        <v>69.7852</v>
      </c>
    </row>
    <row r="4501" customFormat="false" ht="15" hidden="false" customHeight="false" outlineLevel="0" collapsed="false">
      <c r="A4501" s="4" t="n">
        <v>43619</v>
      </c>
      <c r="B4501" s="5" t="n">
        <v>2019</v>
      </c>
      <c r="C4501" s="5" t="n">
        <v>6</v>
      </c>
      <c r="D4501" s="6" t="str">
        <f aca="false">IF(MONTH(A4501)&gt;=4,"FY "&amp;YEAR(A4501)&amp;"-"&amp;RIGHT(YEAR(A4501)+1,2),"FY "&amp;(YEAR(A4501)-1)&amp;"-"&amp;RIGHT(YEAR(A4501),2))</f>
        <v>FY 2019-20</v>
      </c>
      <c r="E4501" s="5" t="s">
        <v>13</v>
      </c>
      <c r="F4501" s="7" t="n">
        <v>9541.23</v>
      </c>
      <c r="G4501" s="7" t="n">
        <v>8547.42</v>
      </c>
      <c r="H4501" s="7" t="n">
        <v>993.81</v>
      </c>
      <c r="I4501" s="7" t="n">
        <v>142.37</v>
      </c>
      <c r="J4501" s="8" t="n">
        <v>69.8058</v>
      </c>
    </row>
    <row r="4502" customFormat="false" ht="15" hidden="false" customHeight="false" outlineLevel="0" collapsed="false">
      <c r="A4502" s="4" t="n">
        <v>43620</v>
      </c>
      <c r="B4502" s="5" t="n">
        <v>2019</v>
      </c>
      <c r="C4502" s="5" t="n">
        <v>6</v>
      </c>
      <c r="D4502" s="6" t="str">
        <f aca="false">IF(MONTH(A4502)&gt;=4,"FY "&amp;YEAR(A4502)&amp;"-"&amp;RIGHT(YEAR(A4502)+1,2),"FY "&amp;(YEAR(A4502)-1)&amp;"-"&amp;RIGHT(YEAR(A4502),2))</f>
        <v>FY 2019-20</v>
      </c>
      <c r="E4502" s="5" t="s">
        <v>13</v>
      </c>
      <c r="F4502" s="7" t="n">
        <v>7763.83</v>
      </c>
      <c r="G4502" s="7" t="n">
        <v>5412.75</v>
      </c>
      <c r="H4502" s="7" t="n">
        <v>2351.08</v>
      </c>
      <c r="I4502" s="7" t="n">
        <v>338.6</v>
      </c>
      <c r="J4502" s="8" t="n">
        <v>69.4338</v>
      </c>
    </row>
    <row r="4503" customFormat="false" ht="15" hidden="false" customHeight="false" outlineLevel="0" collapsed="false">
      <c r="A4503" s="4" t="n">
        <v>43622</v>
      </c>
      <c r="B4503" s="5" t="n">
        <v>2019</v>
      </c>
      <c r="C4503" s="5" t="n">
        <v>6</v>
      </c>
      <c r="D4503" s="6" t="str">
        <f aca="false">IF(MONTH(A4503)&gt;=4,"FY "&amp;YEAR(A4503)&amp;"-"&amp;RIGHT(YEAR(A4503)+1,2),"FY "&amp;(YEAR(A4503)-1)&amp;"-"&amp;RIGHT(YEAR(A4503),2))</f>
        <v>FY 2019-20</v>
      </c>
      <c r="E4503" s="5" t="s">
        <v>13</v>
      </c>
      <c r="F4503" s="7" t="n">
        <v>5110.49</v>
      </c>
      <c r="G4503" s="7" t="n">
        <v>4974.49</v>
      </c>
      <c r="H4503" s="7" t="n">
        <v>136</v>
      </c>
      <c r="I4503" s="7" t="n">
        <v>19.62</v>
      </c>
      <c r="J4503" s="8" t="n">
        <v>69.2918</v>
      </c>
    </row>
    <row r="4504" customFormat="false" ht="15" hidden="false" customHeight="false" outlineLevel="0" collapsed="false">
      <c r="A4504" s="4" t="n">
        <v>43623</v>
      </c>
      <c r="B4504" s="5" t="n">
        <v>2019</v>
      </c>
      <c r="C4504" s="5" t="n">
        <v>6</v>
      </c>
      <c r="D4504" s="6" t="str">
        <f aca="false">IF(MONTH(A4504)&gt;=4,"FY "&amp;YEAR(A4504)&amp;"-"&amp;RIGHT(YEAR(A4504)+1,2),"FY "&amp;(YEAR(A4504)-1)&amp;"-"&amp;RIGHT(YEAR(A4504),2))</f>
        <v>FY 2019-20</v>
      </c>
      <c r="E4504" s="5" t="s">
        <v>13</v>
      </c>
      <c r="F4504" s="7" t="n">
        <v>6958.75</v>
      </c>
      <c r="G4504" s="7" t="n">
        <v>8524.63</v>
      </c>
      <c r="H4504" s="7" t="n">
        <v>-1565.88</v>
      </c>
      <c r="I4504" s="7" t="n">
        <v>-225.89</v>
      </c>
      <c r="J4504" s="8" t="n">
        <v>69.3205</v>
      </c>
    </row>
    <row r="4505" customFormat="false" ht="15" hidden="false" customHeight="false" outlineLevel="0" collapsed="false">
      <c r="A4505" s="4" t="n">
        <v>43626</v>
      </c>
      <c r="B4505" s="5" t="n">
        <v>2019</v>
      </c>
      <c r="C4505" s="5" t="n">
        <v>6</v>
      </c>
      <c r="D4505" s="6" t="str">
        <f aca="false">IF(MONTH(A4505)&gt;=4,"FY "&amp;YEAR(A4505)&amp;"-"&amp;RIGHT(YEAR(A4505)+1,2),"FY "&amp;(YEAR(A4505)-1)&amp;"-"&amp;RIGHT(YEAR(A4505),2))</f>
        <v>FY 2019-20</v>
      </c>
      <c r="E4505" s="5" t="s">
        <v>13</v>
      </c>
      <c r="F4505" s="7" t="n">
        <v>3029.92</v>
      </c>
      <c r="G4505" s="7" t="n">
        <v>3414.8</v>
      </c>
      <c r="H4505" s="7" t="n">
        <v>-384.88</v>
      </c>
      <c r="I4505" s="7" t="n">
        <v>-55.53</v>
      </c>
      <c r="J4505" s="8" t="n">
        <v>69.3019</v>
      </c>
    </row>
    <row r="4506" customFormat="false" ht="15" hidden="false" customHeight="false" outlineLevel="0" collapsed="false">
      <c r="A4506" s="4" t="n">
        <v>43627</v>
      </c>
      <c r="B4506" s="5" t="n">
        <v>2019</v>
      </c>
      <c r="C4506" s="5" t="n">
        <v>6</v>
      </c>
      <c r="D4506" s="6" t="str">
        <f aca="false">IF(MONTH(A4506)&gt;=4,"FY "&amp;YEAR(A4506)&amp;"-"&amp;RIGHT(YEAR(A4506)+1,2),"FY "&amp;(YEAR(A4506)-1)&amp;"-"&amp;RIGHT(YEAR(A4506),2))</f>
        <v>FY 2019-20</v>
      </c>
      <c r="E4506" s="5" t="s">
        <v>13</v>
      </c>
      <c r="F4506" s="7" t="n">
        <v>3760.79</v>
      </c>
      <c r="G4506" s="7" t="n">
        <v>3440.36</v>
      </c>
      <c r="H4506" s="7" t="n">
        <v>320.43</v>
      </c>
      <c r="I4506" s="7" t="n">
        <v>46.14</v>
      </c>
      <c r="J4506" s="8" t="n">
        <v>69.4598</v>
      </c>
    </row>
    <row r="4507" customFormat="false" ht="15" hidden="false" customHeight="false" outlineLevel="0" collapsed="false">
      <c r="A4507" s="4" t="n">
        <v>43628</v>
      </c>
      <c r="B4507" s="5" t="n">
        <v>2019</v>
      </c>
      <c r="C4507" s="5" t="n">
        <v>6</v>
      </c>
      <c r="D4507" s="6" t="str">
        <f aca="false">IF(MONTH(A4507)&gt;=4,"FY "&amp;YEAR(A4507)&amp;"-"&amp;RIGHT(YEAR(A4507)+1,2),"FY "&amp;(YEAR(A4507)-1)&amp;"-"&amp;RIGHT(YEAR(A4507),2))</f>
        <v>FY 2019-20</v>
      </c>
      <c r="E4507" s="5" t="s">
        <v>13</v>
      </c>
      <c r="F4507" s="7" t="n">
        <v>4419.44</v>
      </c>
      <c r="G4507" s="7" t="n">
        <v>4117.72</v>
      </c>
      <c r="H4507" s="7" t="n">
        <v>301.72</v>
      </c>
      <c r="I4507" s="7" t="n">
        <v>43.46</v>
      </c>
      <c r="J4507" s="8" t="n">
        <v>69.4222</v>
      </c>
    </row>
    <row r="4508" customFormat="false" ht="15" hidden="false" customHeight="false" outlineLevel="0" collapsed="false">
      <c r="A4508" s="4" t="n">
        <v>43629</v>
      </c>
      <c r="B4508" s="5" t="n">
        <v>2019</v>
      </c>
      <c r="C4508" s="5" t="n">
        <v>6</v>
      </c>
      <c r="D4508" s="6" t="str">
        <f aca="false">IF(MONTH(A4508)&gt;=4,"FY "&amp;YEAR(A4508)&amp;"-"&amp;RIGHT(YEAR(A4508)+1,2),"FY "&amp;(YEAR(A4508)-1)&amp;"-"&amp;RIGHT(YEAR(A4508),2))</f>
        <v>FY 2019-20</v>
      </c>
      <c r="E4508" s="5" t="s">
        <v>13</v>
      </c>
      <c r="F4508" s="7" t="n">
        <v>3861.21</v>
      </c>
      <c r="G4508" s="7" t="n">
        <v>4504.78</v>
      </c>
      <c r="H4508" s="7" t="n">
        <v>-643.57</v>
      </c>
      <c r="I4508" s="7" t="n">
        <v>-92.73</v>
      </c>
      <c r="J4508" s="8" t="n">
        <v>69.4048</v>
      </c>
    </row>
    <row r="4509" customFormat="false" ht="15" hidden="false" customHeight="false" outlineLevel="0" collapsed="false">
      <c r="A4509" s="4" t="n">
        <v>43630</v>
      </c>
      <c r="B4509" s="5" t="n">
        <v>2019</v>
      </c>
      <c r="C4509" s="5" t="n">
        <v>6</v>
      </c>
      <c r="D4509" s="6" t="str">
        <f aca="false">IF(MONTH(A4509)&gt;=4,"FY "&amp;YEAR(A4509)&amp;"-"&amp;RIGHT(YEAR(A4509)+1,2),"FY "&amp;(YEAR(A4509)-1)&amp;"-"&amp;RIGHT(YEAR(A4509),2))</f>
        <v>FY 2019-20</v>
      </c>
      <c r="E4509" s="5" t="s">
        <v>13</v>
      </c>
      <c r="F4509" s="7" t="n">
        <v>5191.85</v>
      </c>
      <c r="G4509" s="7" t="n">
        <v>5183.44</v>
      </c>
      <c r="H4509" s="7" t="n">
        <v>8.41</v>
      </c>
      <c r="I4509" s="7" t="n">
        <v>1.21</v>
      </c>
      <c r="J4509" s="8" t="n">
        <v>69.3579</v>
      </c>
    </row>
    <row r="4510" customFormat="false" ht="15" hidden="false" customHeight="false" outlineLevel="0" collapsed="false">
      <c r="A4510" s="4" t="n">
        <v>43633</v>
      </c>
      <c r="B4510" s="5" t="n">
        <v>2019</v>
      </c>
      <c r="C4510" s="5" t="n">
        <v>6</v>
      </c>
      <c r="D4510" s="6" t="str">
        <f aca="false">IF(MONTH(A4510)&gt;=4,"FY "&amp;YEAR(A4510)&amp;"-"&amp;RIGHT(YEAR(A4510)+1,2),"FY "&amp;(YEAR(A4510)-1)&amp;"-"&amp;RIGHT(YEAR(A4510),2))</f>
        <v>FY 2019-20</v>
      </c>
      <c r="E4510" s="5" t="s">
        <v>13</v>
      </c>
      <c r="F4510" s="7" t="n">
        <v>5177.24</v>
      </c>
      <c r="G4510" s="7" t="n">
        <v>5361.03</v>
      </c>
      <c r="H4510" s="7" t="n">
        <v>-183.79</v>
      </c>
      <c r="I4510" s="7" t="n">
        <v>-26.42</v>
      </c>
      <c r="J4510" s="8" t="n">
        <v>69.5646</v>
      </c>
    </row>
    <row r="4511" customFormat="false" ht="15" hidden="false" customHeight="false" outlineLevel="0" collapsed="false">
      <c r="A4511" s="4" t="n">
        <v>43634</v>
      </c>
      <c r="B4511" s="5" t="n">
        <v>2019</v>
      </c>
      <c r="C4511" s="5" t="n">
        <v>6</v>
      </c>
      <c r="D4511" s="6" t="str">
        <f aca="false">IF(MONTH(A4511)&gt;=4,"FY "&amp;YEAR(A4511)&amp;"-"&amp;RIGHT(YEAR(A4511)+1,2),"FY "&amp;(YEAR(A4511)-1)&amp;"-"&amp;RIGHT(YEAR(A4511),2))</f>
        <v>FY 2019-20</v>
      </c>
      <c r="E4511" s="5" t="s">
        <v>13</v>
      </c>
      <c r="F4511" s="7" t="n">
        <v>4686.84</v>
      </c>
      <c r="G4511" s="7" t="n">
        <v>5009.62</v>
      </c>
      <c r="H4511" s="7" t="n">
        <v>-322.78</v>
      </c>
      <c r="I4511" s="7" t="n">
        <v>-46.22</v>
      </c>
      <c r="J4511" s="8" t="n">
        <v>69.8362</v>
      </c>
    </row>
    <row r="4512" customFormat="false" ht="15" hidden="false" customHeight="false" outlineLevel="0" collapsed="false">
      <c r="A4512" s="4" t="n">
        <v>43635</v>
      </c>
      <c r="B4512" s="5" t="n">
        <v>2019</v>
      </c>
      <c r="C4512" s="5" t="n">
        <v>6</v>
      </c>
      <c r="D4512" s="6" t="str">
        <f aca="false">IF(MONTH(A4512)&gt;=4,"FY "&amp;YEAR(A4512)&amp;"-"&amp;RIGHT(YEAR(A4512)+1,2),"FY "&amp;(YEAR(A4512)-1)&amp;"-"&amp;RIGHT(YEAR(A4512),2))</f>
        <v>FY 2019-20</v>
      </c>
      <c r="E4512" s="5" t="s">
        <v>13</v>
      </c>
      <c r="F4512" s="7" t="n">
        <v>4627.33</v>
      </c>
      <c r="G4512" s="7" t="n">
        <v>4561.21</v>
      </c>
      <c r="H4512" s="7" t="n">
        <v>66.12</v>
      </c>
      <c r="I4512" s="7" t="n">
        <v>9.47</v>
      </c>
      <c r="J4512" s="8" t="n">
        <v>69.801</v>
      </c>
    </row>
    <row r="4513" customFormat="false" ht="15" hidden="false" customHeight="false" outlineLevel="0" collapsed="false">
      <c r="A4513" s="4" t="n">
        <v>43636</v>
      </c>
      <c r="B4513" s="5" t="n">
        <v>2019</v>
      </c>
      <c r="C4513" s="5" t="n">
        <v>6</v>
      </c>
      <c r="D4513" s="6" t="str">
        <f aca="false">IF(MONTH(A4513)&gt;=4,"FY "&amp;YEAR(A4513)&amp;"-"&amp;RIGHT(YEAR(A4513)+1,2),"FY "&amp;(YEAR(A4513)-1)&amp;"-"&amp;RIGHT(YEAR(A4513),2))</f>
        <v>FY 2019-20</v>
      </c>
      <c r="E4513" s="5" t="s">
        <v>13</v>
      </c>
      <c r="F4513" s="7" t="n">
        <v>4562.85</v>
      </c>
      <c r="G4513" s="7" t="n">
        <v>4585.43</v>
      </c>
      <c r="H4513" s="7" t="n">
        <v>-22.58</v>
      </c>
      <c r="I4513" s="7" t="n">
        <v>-3.24</v>
      </c>
      <c r="J4513" s="8" t="n">
        <v>69.6677</v>
      </c>
    </row>
    <row r="4514" customFormat="false" ht="15" hidden="false" customHeight="false" outlineLevel="0" collapsed="false">
      <c r="A4514" s="4" t="n">
        <v>43637</v>
      </c>
      <c r="B4514" s="5" t="n">
        <v>2019</v>
      </c>
      <c r="C4514" s="5" t="n">
        <v>6</v>
      </c>
      <c r="D4514" s="6" t="str">
        <f aca="false">IF(MONTH(A4514)&gt;=4,"FY "&amp;YEAR(A4514)&amp;"-"&amp;RIGHT(YEAR(A4514)+1,2),"FY "&amp;(YEAR(A4514)-1)&amp;"-"&amp;RIGHT(YEAR(A4514),2))</f>
        <v>FY 2019-20</v>
      </c>
      <c r="E4514" s="5" t="s">
        <v>13</v>
      </c>
      <c r="F4514" s="7" t="n">
        <v>4552</v>
      </c>
      <c r="G4514" s="7" t="n">
        <v>4731.24</v>
      </c>
      <c r="H4514" s="7" t="n">
        <v>-179.24</v>
      </c>
      <c r="I4514" s="7" t="n">
        <v>-25.77</v>
      </c>
      <c r="J4514" s="8" t="n">
        <v>69.5645</v>
      </c>
    </row>
    <row r="4515" customFormat="false" ht="15" hidden="false" customHeight="false" outlineLevel="0" collapsed="false">
      <c r="A4515" s="4" t="n">
        <v>43640</v>
      </c>
      <c r="B4515" s="5" t="n">
        <v>2019</v>
      </c>
      <c r="C4515" s="5" t="n">
        <v>6</v>
      </c>
      <c r="D4515" s="6" t="str">
        <f aca="false">IF(MONTH(A4515)&gt;=4,"FY "&amp;YEAR(A4515)&amp;"-"&amp;RIGHT(YEAR(A4515)+1,2),"FY "&amp;(YEAR(A4515)-1)&amp;"-"&amp;RIGHT(YEAR(A4515),2))</f>
        <v>FY 2019-20</v>
      </c>
      <c r="E4515" s="5" t="s">
        <v>13</v>
      </c>
      <c r="F4515" s="7" t="n">
        <v>11011.32</v>
      </c>
      <c r="G4515" s="7" t="n">
        <v>12013.15</v>
      </c>
      <c r="H4515" s="7" t="n">
        <v>-1001.83</v>
      </c>
      <c r="I4515" s="7" t="n">
        <v>-143.87</v>
      </c>
      <c r="J4515" s="8" t="n">
        <v>69.6343</v>
      </c>
    </row>
    <row r="4516" customFormat="false" ht="15" hidden="false" customHeight="false" outlineLevel="0" collapsed="false">
      <c r="A4516" s="4" t="n">
        <v>43641</v>
      </c>
      <c r="B4516" s="5" t="n">
        <v>2019</v>
      </c>
      <c r="C4516" s="5" t="n">
        <v>6</v>
      </c>
      <c r="D4516" s="6" t="str">
        <f aca="false">IF(MONTH(A4516)&gt;=4,"FY "&amp;YEAR(A4516)&amp;"-"&amp;RIGHT(YEAR(A4516)+1,2),"FY "&amp;(YEAR(A4516)-1)&amp;"-"&amp;RIGHT(YEAR(A4516),2))</f>
        <v>FY 2019-20</v>
      </c>
      <c r="E4516" s="5" t="s">
        <v>13</v>
      </c>
      <c r="F4516" s="7" t="n">
        <v>3491.16</v>
      </c>
      <c r="G4516" s="7" t="n">
        <v>3434.49</v>
      </c>
      <c r="H4516" s="7" t="n">
        <v>56.67</v>
      </c>
      <c r="I4516" s="7" t="n">
        <v>8.15</v>
      </c>
      <c r="J4516" s="8" t="n">
        <v>69.4788</v>
      </c>
    </row>
    <row r="4517" customFormat="false" ht="15" hidden="false" customHeight="false" outlineLevel="0" collapsed="false">
      <c r="A4517" s="4" t="n">
        <v>43642</v>
      </c>
      <c r="B4517" s="5" t="n">
        <v>2019</v>
      </c>
      <c r="C4517" s="5" t="n">
        <v>6</v>
      </c>
      <c r="D4517" s="6" t="str">
        <f aca="false">IF(MONTH(A4517)&gt;=4,"FY "&amp;YEAR(A4517)&amp;"-"&amp;RIGHT(YEAR(A4517)+1,2),"FY "&amp;(YEAR(A4517)-1)&amp;"-"&amp;RIGHT(YEAR(A4517),2))</f>
        <v>FY 2019-20</v>
      </c>
      <c r="E4517" s="5" t="s">
        <v>13</v>
      </c>
      <c r="F4517" s="7" t="n">
        <v>6056.58</v>
      </c>
      <c r="G4517" s="7" t="n">
        <v>3636.67</v>
      </c>
      <c r="H4517" s="7" t="n">
        <v>2419.91</v>
      </c>
      <c r="I4517" s="7" t="n">
        <v>348.99</v>
      </c>
      <c r="J4517" s="8" t="n">
        <v>69.3398</v>
      </c>
    </row>
    <row r="4518" customFormat="false" ht="15" hidden="false" customHeight="false" outlineLevel="0" collapsed="false">
      <c r="A4518" s="4" t="n">
        <v>43643</v>
      </c>
      <c r="B4518" s="5" t="n">
        <v>2019</v>
      </c>
      <c r="C4518" s="5" t="n">
        <v>6</v>
      </c>
      <c r="D4518" s="6" t="str">
        <f aca="false">IF(MONTH(A4518)&gt;=4,"FY "&amp;YEAR(A4518)&amp;"-"&amp;RIGHT(YEAR(A4518)+1,2),"FY "&amp;(YEAR(A4518)-1)&amp;"-"&amp;RIGHT(YEAR(A4518),2))</f>
        <v>FY 2019-20</v>
      </c>
      <c r="E4518" s="5" t="s">
        <v>13</v>
      </c>
      <c r="F4518" s="7" t="n">
        <v>4286.95</v>
      </c>
      <c r="G4518" s="7" t="n">
        <v>4086.95</v>
      </c>
      <c r="H4518" s="7" t="n">
        <v>200</v>
      </c>
      <c r="I4518" s="7" t="n">
        <v>28.85</v>
      </c>
      <c r="J4518" s="8" t="n">
        <v>69.3192</v>
      </c>
    </row>
    <row r="4519" customFormat="false" ht="15" hidden="false" customHeight="false" outlineLevel="0" collapsed="false">
      <c r="A4519" s="4" t="n">
        <v>43644</v>
      </c>
      <c r="B4519" s="5" t="n">
        <v>2019</v>
      </c>
      <c r="C4519" s="5" t="n">
        <v>6</v>
      </c>
      <c r="D4519" s="6" t="str">
        <f aca="false">IF(MONTH(A4519)&gt;=4,"FY "&amp;YEAR(A4519)&amp;"-"&amp;RIGHT(YEAR(A4519)+1,2),"FY "&amp;(YEAR(A4519)-1)&amp;"-"&amp;RIGHT(YEAR(A4519),2))</f>
        <v>FY 2019-20</v>
      </c>
      <c r="E4519" s="5" t="s">
        <v>13</v>
      </c>
      <c r="F4519" s="7" t="n">
        <v>6787.6</v>
      </c>
      <c r="G4519" s="7" t="n">
        <v>6741.68</v>
      </c>
      <c r="H4519" s="7" t="n">
        <v>45.92</v>
      </c>
      <c r="I4519" s="7" t="n">
        <v>6.63</v>
      </c>
      <c r="J4519" s="8" t="n">
        <v>69.2216</v>
      </c>
    </row>
    <row r="4520" customFormat="false" ht="15" hidden="false" customHeight="false" outlineLevel="0" collapsed="false">
      <c r="A4520" s="4" t="n">
        <v>43647</v>
      </c>
      <c r="B4520" s="5" t="n">
        <v>2019</v>
      </c>
      <c r="C4520" s="5" t="n">
        <v>7</v>
      </c>
      <c r="D4520" s="6" t="str">
        <f aca="false">IF(MONTH(A4520)&gt;=4,"FY "&amp;YEAR(A4520)&amp;"-"&amp;RIGHT(YEAR(A4520)+1,2),"FY "&amp;(YEAR(A4520)-1)&amp;"-"&amp;RIGHT(YEAR(A4520),2))</f>
        <v>FY 2019-20</v>
      </c>
      <c r="E4520" s="5" t="s">
        <v>13</v>
      </c>
      <c r="F4520" s="7" t="n">
        <v>5382.69</v>
      </c>
      <c r="G4520" s="7" t="n">
        <v>5951.53</v>
      </c>
      <c r="H4520" s="7" t="n">
        <v>-568.84</v>
      </c>
      <c r="I4520" s="7" t="n">
        <v>-82.54</v>
      </c>
      <c r="J4520" s="8" t="n">
        <v>68.918</v>
      </c>
    </row>
    <row r="4521" customFormat="false" ht="15" hidden="false" customHeight="false" outlineLevel="0" collapsed="false">
      <c r="A4521" s="4" t="n">
        <v>43648</v>
      </c>
      <c r="B4521" s="5" t="n">
        <v>2019</v>
      </c>
      <c r="C4521" s="5" t="n">
        <v>7</v>
      </c>
      <c r="D4521" s="6" t="str">
        <f aca="false">IF(MONTH(A4521)&gt;=4,"FY "&amp;YEAR(A4521)&amp;"-"&amp;RIGHT(YEAR(A4521)+1,2),"FY "&amp;(YEAR(A4521)-1)&amp;"-"&amp;RIGHT(YEAR(A4521),2))</f>
        <v>FY 2019-20</v>
      </c>
      <c r="E4521" s="5" t="s">
        <v>13</v>
      </c>
      <c r="F4521" s="7" t="n">
        <v>5183.26</v>
      </c>
      <c r="G4521" s="7" t="n">
        <v>6046.29</v>
      </c>
      <c r="H4521" s="7" t="n">
        <v>-863.03</v>
      </c>
      <c r="I4521" s="7" t="n">
        <v>-125.14</v>
      </c>
      <c r="J4521" s="8" t="n">
        <v>68.9665</v>
      </c>
    </row>
    <row r="4522" customFormat="false" ht="15" hidden="false" customHeight="false" outlineLevel="0" collapsed="false">
      <c r="A4522" s="4" t="n">
        <v>43649</v>
      </c>
      <c r="B4522" s="5" t="n">
        <v>2019</v>
      </c>
      <c r="C4522" s="5" t="n">
        <v>7</v>
      </c>
      <c r="D4522" s="6" t="str">
        <f aca="false">IF(MONTH(A4522)&gt;=4,"FY "&amp;YEAR(A4522)&amp;"-"&amp;RIGHT(YEAR(A4522)+1,2),"FY "&amp;(YEAR(A4522)-1)&amp;"-"&amp;RIGHT(YEAR(A4522),2))</f>
        <v>FY 2019-20</v>
      </c>
      <c r="E4522" s="5" t="s">
        <v>13</v>
      </c>
      <c r="F4522" s="7" t="n">
        <v>4070.93</v>
      </c>
      <c r="G4522" s="7" t="n">
        <v>5624.04</v>
      </c>
      <c r="H4522" s="7" t="n">
        <v>-1553.11</v>
      </c>
      <c r="I4522" s="7" t="n">
        <v>-225.1</v>
      </c>
      <c r="J4522" s="8" t="n">
        <v>68.9924</v>
      </c>
    </row>
    <row r="4523" customFormat="false" ht="15" hidden="false" customHeight="false" outlineLevel="0" collapsed="false">
      <c r="A4523" s="4" t="n">
        <v>43650</v>
      </c>
      <c r="B4523" s="5" t="n">
        <v>2019</v>
      </c>
      <c r="C4523" s="5" t="n">
        <v>7</v>
      </c>
      <c r="D4523" s="6" t="str">
        <f aca="false">IF(MONTH(A4523)&gt;=4,"FY "&amp;YEAR(A4523)&amp;"-"&amp;RIGHT(YEAR(A4523)+1,2),"FY "&amp;(YEAR(A4523)-1)&amp;"-"&amp;RIGHT(YEAR(A4523),2))</f>
        <v>FY 2019-20</v>
      </c>
      <c r="E4523" s="5" t="s">
        <v>13</v>
      </c>
      <c r="F4523" s="7" t="n">
        <v>2385.51</v>
      </c>
      <c r="G4523" s="7" t="n">
        <v>3666.7</v>
      </c>
      <c r="H4523" s="7" t="n">
        <v>-1281.19</v>
      </c>
      <c r="I4523" s="7" t="n">
        <v>-186.01</v>
      </c>
      <c r="J4523" s="8" t="n">
        <v>68.8776</v>
      </c>
    </row>
    <row r="4524" customFormat="false" ht="15" hidden="false" customHeight="false" outlineLevel="0" collapsed="false">
      <c r="A4524" s="4" t="n">
        <v>43651</v>
      </c>
      <c r="B4524" s="5" t="n">
        <v>2019</v>
      </c>
      <c r="C4524" s="5" t="n">
        <v>7</v>
      </c>
      <c r="D4524" s="6" t="str">
        <f aca="false">IF(MONTH(A4524)&gt;=4,"FY "&amp;YEAR(A4524)&amp;"-"&amp;RIGHT(YEAR(A4524)+1,2),"FY "&amp;(YEAR(A4524)-1)&amp;"-"&amp;RIGHT(YEAR(A4524),2))</f>
        <v>FY 2019-20</v>
      </c>
      <c r="E4524" s="5" t="s">
        <v>13</v>
      </c>
      <c r="F4524" s="7" t="n">
        <v>3645.23</v>
      </c>
      <c r="G4524" s="7" t="n">
        <v>3089.27</v>
      </c>
      <c r="H4524" s="7" t="n">
        <v>555.96</v>
      </c>
      <c r="I4524" s="7" t="n">
        <v>80.74</v>
      </c>
      <c r="J4524" s="8" t="n">
        <v>68.8545</v>
      </c>
    </row>
    <row r="4525" customFormat="false" ht="15" hidden="false" customHeight="false" outlineLevel="0" collapsed="false">
      <c r="A4525" s="4" t="n">
        <v>43654</v>
      </c>
      <c r="B4525" s="5" t="n">
        <v>2019</v>
      </c>
      <c r="C4525" s="5" t="n">
        <v>7</v>
      </c>
      <c r="D4525" s="6" t="str">
        <f aca="false">IF(MONTH(A4525)&gt;=4,"FY "&amp;YEAR(A4525)&amp;"-"&amp;RIGHT(YEAR(A4525)+1,2),"FY "&amp;(YEAR(A4525)-1)&amp;"-"&amp;RIGHT(YEAR(A4525),2))</f>
        <v>FY 2019-20</v>
      </c>
      <c r="E4525" s="5" t="s">
        <v>13</v>
      </c>
      <c r="F4525" s="7" t="n">
        <v>4245.88</v>
      </c>
      <c r="G4525" s="7" t="n">
        <v>3646.29</v>
      </c>
      <c r="H4525" s="7" t="n">
        <v>599.59</v>
      </c>
      <c r="I4525" s="7" t="n">
        <v>87.22</v>
      </c>
      <c r="J4525" s="8" t="n">
        <v>68.7499</v>
      </c>
    </row>
    <row r="4526" customFormat="false" ht="15" hidden="false" customHeight="false" outlineLevel="0" collapsed="false">
      <c r="A4526" s="4" t="n">
        <v>43655</v>
      </c>
      <c r="B4526" s="5" t="n">
        <v>2019</v>
      </c>
      <c r="C4526" s="5" t="n">
        <v>7</v>
      </c>
      <c r="D4526" s="6" t="str">
        <f aca="false">IF(MONTH(A4526)&gt;=4,"FY "&amp;YEAR(A4526)&amp;"-"&amp;RIGHT(YEAR(A4526)+1,2),"FY "&amp;(YEAR(A4526)-1)&amp;"-"&amp;RIGHT(YEAR(A4526),2))</f>
        <v>FY 2019-20</v>
      </c>
      <c r="E4526" s="5" t="s">
        <v>13</v>
      </c>
      <c r="F4526" s="7" t="n">
        <v>3633.81</v>
      </c>
      <c r="G4526" s="7" t="n">
        <v>3963.66</v>
      </c>
      <c r="H4526" s="7" t="n">
        <v>-329.85</v>
      </c>
      <c r="I4526" s="7" t="n">
        <v>-48.02</v>
      </c>
      <c r="J4526" s="8" t="n">
        <v>68.6982</v>
      </c>
    </row>
    <row r="4527" customFormat="false" ht="15" hidden="false" customHeight="false" outlineLevel="0" collapsed="false">
      <c r="A4527" s="4" t="n">
        <v>43656</v>
      </c>
      <c r="B4527" s="5" t="n">
        <v>2019</v>
      </c>
      <c r="C4527" s="5" t="n">
        <v>7</v>
      </c>
      <c r="D4527" s="6" t="str">
        <f aca="false">IF(MONTH(A4527)&gt;=4,"FY "&amp;YEAR(A4527)&amp;"-"&amp;RIGHT(YEAR(A4527)+1,2),"FY "&amp;(YEAR(A4527)-1)&amp;"-"&amp;RIGHT(YEAR(A4527),2))</f>
        <v>FY 2019-20</v>
      </c>
      <c r="E4527" s="5" t="s">
        <v>13</v>
      </c>
      <c r="F4527" s="7" t="n">
        <v>4142.76</v>
      </c>
      <c r="G4527" s="7" t="n">
        <v>5019.59</v>
      </c>
      <c r="H4527" s="7" t="n">
        <v>-876.83</v>
      </c>
      <c r="I4527" s="7" t="n">
        <v>-127.58</v>
      </c>
      <c r="J4527" s="8" t="n">
        <v>68.7301</v>
      </c>
    </row>
    <row r="4528" customFormat="false" ht="15" hidden="false" customHeight="false" outlineLevel="0" collapsed="false">
      <c r="A4528" s="4" t="n">
        <v>43657</v>
      </c>
      <c r="B4528" s="5" t="n">
        <v>2019</v>
      </c>
      <c r="C4528" s="5" t="n">
        <v>7</v>
      </c>
      <c r="D4528" s="6" t="str">
        <f aca="false">IF(MONTH(A4528)&gt;=4,"FY "&amp;YEAR(A4528)&amp;"-"&amp;RIGHT(YEAR(A4528)+1,2),"FY "&amp;(YEAR(A4528)-1)&amp;"-"&amp;RIGHT(YEAR(A4528),2))</f>
        <v>FY 2019-20</v>
      </c>
      <c r="E4528" s="5" t="s">
        <v>13</v>
      </c>
      <c r="F4528" s="7" t="n">
        <v>3829.6</v>
      </c>
      <c r="G4528" s="7" t="n">
        <v>4289.26</v>
      </c>
      <c r="H4528" s="7" t="n">
        <v>-459.66</v>
      </c>
      <c r="I4528" s="7" t="n">
        <v>-67.08</v>
      </c>
      <c r="J4528" s="8" t="n">
        <v>68.5269</v>
      </c>
    </row>
    <row r="4529" customFormat="false" ht="15" hidden="false" customHeight="false" outlineLevel="0" collapsed="false">
      <c r="A4529" s="4" t="n">
        <v>43658</v>
      </c>
      <c r="B4529" s="5" t="n">
        <v>2019</v>
      </c>
      <c r="C4529" s="5" t="n">
        <v>7</v>
      </c>
      <c r="D4529" s="6" t="str">
        <f aca="false">IF(MONTH(A4529)&gt;=4,"FY "&amp;YEAR(A4529)&amp;"-"&amp;RIGHT(YEAR(A4529)+1,2),"FY "&amp;(YEAR(A4529)-1)&amp;"-"&amp;RIGHT(YEAR(A4529),2))</f>
        <v>FY 2019-20</v>
      </c>
      <c r="E4529" s="5" t="s">
        <v>13</v>
      </c>
      <c r="F4529" s="7" t="n">
        <v>3343.64</v>
      </c>
      <c r="G4529" s="7" t="n">
        <v>3520.45</v>
      </c>
      <c r="H4529" s="7" t="n">
        <v>-176.81</v>
      </c>
      <c r="I4529" s="7" t="n">
        <v>-25.87</v>
      </c>
      <c r="J4529" s="8" t="n">
        <v>68.3665</v>
      </c>
    </row>
    <row r="4530" customFormat="false" ht="15" hidden="false" customHeight="false" outlineLevel="0" collapsed="false">
      <c r="A4530" s="4" t="n">
        <v>43661</v>
      </c>
      <c r="B4530" s="5" t="n">
        <v>2019</v>
      </c>
      <c r="C4530" s="5" t="n">
        <v>7</v>
      </c>
      <c r="D4530" s="6" t="str">
        <f aca="false">IF(MONTH(A4530)&gt;=4,"FY "&amp;YEAR(A4530)&amp;"-"&amp;RIGHT(YEAR(A4530)+1,2),"FY "&amp;(YEAR(A4530)-1)&amp;"-"&amp;RIGHT(YEAR(A4530),2))</f>
        <v>FY 2019-20</v>
      </c>
      <c r="E4530" s="5" t="s">
        <v>13</v>
      </c>
      <c r="F4530" s="7" t="n">
        <v>4862.21</v>
      </c>
      <c r="G4530" s="7" t="n">
        <v>5584.73</v>
      </c>
      <c r="H4530" s="7" t="n">
        <v>-722.52</v>
      </c>
      <c r="I4530" s="7" t="n">
        <v>-105.34</v>
      </c>
      <c r="J4530" s="8" t="n">
        <v>68.5855</v>
      </c>
    </row>
    <row r="4531" customFormat="false" ht="15" hidden="false" customHeight="false" outlineLevel="0" collapsed="false">
      <c r="A4531" s="4" t="n">
        <v>43662</v>
      </c>
      <c r="B4531" s="5" t="n">
        <v>2019</v>
      </c>
      <c r="C4531" s="5" t="n">
        <v>7</v>
      </c>
      <c r="D4531" s="6" t="str">
        <f aca="false">IF(MONTH(A4531)&gt;=4,"FY "&amp;YEAR(A4531)&amp;"-"&amp;RIGHT(YEAR(A4531)+1,2),"FY "&amp;(YEAR(A4531)-1)&amp;"-"&amp;RIGHT(YEAR(A4531),2))</f>
        <v>FY 2019-20</v>
      </c>
      <c r="E4531" s="5" t="s">
        <v>13</v>
      </c>
      <c r="F4531" s="7" t="n">
        <v>3623.46</v>
      </c>
      <c r="G4531" s="7" t="n">
        <v>3813.41</v>
      </c>
      <c r="H4531" s="7" t="n">
        <v>-189.95</v>
      </c>
      <c r="I4531" s="7" t="n">
        <v>-27.69</v>
      </c>
      <c r="J4531" s="8" t="n">
        <v>68.5836</v>
      </c>
    </row>
    <row r="4532" customFormat="false" ht="15" hidden="false" customHeight="false" outlineLevel="0" collapsed="false">
      <c r="A4532" s="4" t="n">
        <v>43663</v>
      </c>
      <c r="B4532" s="5" t="n">
        <v>2019</v>
      </c>
      <c r="C4532" s="5" t="n">
        <v>7</v>
      </c>
      <c r="D4532" s="6" t="str">
        <f aca="false">IF(MONTH(A4532)&gt;=4,"FY "&amp;YEAR(A4532)&amp;"-"&amp;RIGHT(YEAR(A4532)+1,2),"FY "&amp;(YEAR(A4532)-1)&amp;"-"&amp;RIGHT(YEAR(A4532),2))</f>
        <v>FY 2019-20</v>
      </c>
      <c r="E4532" s="5" t="s">
        <v>13</v>
      </c>
      <c r="F4532" s="7" t="n">
        <v>3719.21</v>
      </c>
      <c r="G4532" s="7" t="n">
        <v>4077.69</v>
      </c>
      <c r="H4532" s="7" t="n">
        <v>-358.48</v>
      </c>
      <c r="I4532" s="7" t="n">
        <v>-52.28</v>
      </c>
      <c r="J4532" s="8" t="n">
        <v>68.5672</v>
      </c>
    </row>
    <row r="4533" customFormat="false" ht="15" hidden="false" customHeight="false" outlineLevel="0" collapsed="false">
      <c r="A4533" s="4" t="n">
        <v>43664</v>
      </c>
      <c r="B4533" s="5" t="n">
        <v>2019</v>
      </c>
      <c r="C4533" s="5" t="n">
        <v>7</v>
      </c>
      <c r="D4533" s="6" t="str">
        <f aca="false">IF(MONTH(A4533)&gt;=4,"FY "&amp;YEAR(A4533)&amp;"-"&amp;RIGHT(YEAR(A4533)+1,2),"FY "&amp;(YEAR(A4533)-1)&amp;"-"&amp;RIGHT(YEAR(A4533),2))</f>
        <v>FY 2019-20</v>
      </c>
      <c r="E4533" s="5" t="s">
        <v>13</v>
      </c>
      <c r="F4533" s="7" t="n">
        <v>3853.2</v>
      </c>
      <c r="G4533" s="7" t="n">
        <v>3939.06</v>
      </c>
      <c r="H4533" s="7" t="n">
        <v>-85.86</v>
      </c>
      <c r="I4533" s="7" t="n">
        <v>-12.48</v>
      </c>
      <c r="J4533" s="8" t="n">
        <v>68.8051</v>
      </c>
    </row>
    <row r="4534" customFormat="false" ht="15" hidden="false" customHeight="false" outlineLevel="0" collapsed="false">
      <c r="A4534" s="4" t="n">
        <v>43665</v>
      </c>
      <c r="B4534" s="5" t="n">
        <v>2019</v>
      </c>
      <c r="C4534" s="5" t="n">
        <v>7</v>
      </c>
      <c r="D4534" s="6" t="str">
        <f aca="false">IF(MONTH(A4534)&gt;=4,"FY "&amp;YEAR(A4534)&amp;"-"&amp;RIGHT(YEAR(A4534)+1,2),"FY "&amp;(YEAR(A4534)-1)&amp;"-"&amp;RIGHT(YEAR(A4534),2))</f>
        <v>FY 2019-20</v>
      </c>
      <c r="E4534" s="5" t="s">
        <v>13</v>
      </c>
      <c r="F4534" s="7" t="n">
        <v>4118.07</v>
      </c>
      <c r="G4534" s="7" t="n">
        <v>5519.61</v>
      </c>
      <c r="H4534" s="7" t="n">
        <v>-1401.54</v>
      </c>
      <c r="I4534" s="7" t="n">
        <v>-203.49</v>
      </c>
      <c r="J4534" s="8" t="n">
        <v>68.8758</v>
      </c>
    </row>
    <row r="4535" customFormat="false" ht="15" hidden="false" customHeight="false" outlineLevel="0" collapsed="false">
      <c r="A4535" s="4" t="n">
        <v>43668</v>
      </c>
      <c r="B4535" s="5" t="n">
        <v>2019</v>
      </c>
      <c r="C4535" s="5" t="n">
        <v>7</v>
      </c>
      <c r="D4535" s="6" t="str">
        <f aca="false">IF(MONTH(A4535)&gt;=4,"FY "&amp;YEAR(A4535)&amp;"-"&amp;RIGHT(YEAR(A4535)+1,2),"FY "&amp;(YEAR(A4535)-1)&amp;"-"&amp;RIGHT(YEAR(A4535),2))</f>
        <v>FY 2019-20</v>
      </c>
      <c r="E4535" s="5" t="s">
        <v>13</v>
      </c>
      <c r="F4535" s="7" t="n">
        <v>4815.69</v>
      </c>
      <c r="G4535" s="7" t="n">
        <v>5899.51</v>
      </c>
      <c r="H4535" s="7" t="n">
        <v>-1083.82</v>
      </c>
      <c r="I4535" s="7" t="n">
        <v>-157.47</v>
      </c>
      <c r="J4535" s="8" t="n">
        <v>68.8249</v>
      </c>
    </row>
    <row r="4536" customFormat="false" ht="15" hidden="false" customHeight="false" outlineLevel="0" collapsed="false">
      <c r="A4536" s="4" t="n">
        <v>43669</v>
      </c>
      <c r="B4536" s="5" t="n">
        <v>2019</v>
      </c>
      <c r="C4536" s="5" t="n">
        <v>7</v>
      </c>
      <c r="D4536" s="6" t="str">
        <f aca="false">IF(MONTH(A4536)&gt;=4,"FY "&amp;YEAR(A4536)&amp;"-"&amp;RIGHT(YEAR(A4536)+1,2),"FY "&amp;(YEAR(A4536)-1)&amp;"-"&amp;RIGHT(YEAR(A4536),2))</f>
        <v>FY 2019-20</v>
      </c>
      <c r="E4536" s="5" t="s">
        <v>13</v>
      </c>
      <c r="F4536" s="7" t="n">
        <v>3381.66</v>
      </c>
      <c r="G4536" s="7" t="n">
        <v>5310.89</v>
      </c>
      <c r="H4536" s="7" t="n">
        <v>-1929.23</v>
      </c>
      <c r="I4536" s="7" t="n">
        <v>-279.52</v>
      </c>
      <c r="J4536" s="8" t="n">
        <v>69.0199</v>
      </c>
    </row>
    <row r="4537" customFormat="false" ht="15" hidden="false" customHeight="false" outlineLevel="0" collapsed="false">
      <c r="A4537" s="4" t="n">
        <v>43670</v>
      </c>
      <c r="B4537" s="5" t="n">
        <v>2019</v>
      </c>
      <c r="C4537" s="5" t="n">
        <v>7</v>
      </c>
      <c r="D4537" s="6" t="str">
        <f aca="false">IF(MONTH(A4537)&gt;=4,"FY "&amp;YEAR(A4537)&amp;"-"&amp;RIGHT(YEAR(A4537)+1,2),"FY "&amp;(YEAR(A4537)-1)&amp;"-"&amp;RIGHT(YEAR(A4537),2))</f>
        <v>FY 2019-20</v>
      </c>
      <c r="E4537" s="5" t="s">
        <v>13</v>
      </c>
      <c r="F4537" s="7" t="n">
        <v>4264.58</v>
      </c>
      <c r="G4537" s="7" t="n">
        <v>7010.3</v>
      </c>
      <c r="H4537" s="7" t="n">
        <v>-2745.72</v>
      </c>
      <c r="I4537" s="7" t="n">
        <v>-397.98</v>
      </c>
      <c r="J4537" s="8" t="n">
        <v>68.9922</v>
      </c>
    </row>
    <row r="4538" customFormat="false" ht="15" hidden="false" customHeight="false" outlineLevel="0" collapsed="false">
      <c r="A4538" s="4" t="n">
        <v>43671</v>
      </c>
      <c r="B4538" s="5" t="n">
        <v>2019</v>
      </c>
      <c r="C4538" s="5" t="n">
        <v>7</v>
      </c>
      <c r="D4538" s="6" t="str">
        <f aca="false">IF(MONTH(A4538)&gt;=4,"FY "&amp;YEAR(A4538)&amp;"-"&amp;RIGHT(YEAR(A4538)+1,2),"FY "&amp;(YEAR(A4538)-1)&amp;"-"&amp;RIGHT(YEAR(A4538),2))</f>
        <v>FY 2019-20</v>
      </c>
      <c r="E4538" s="5" t="s">
        <v>13</v>
      </c>
      <c r="F4538" s="7" t="n">
        <v>4195.44</v>
      </c>
      <c r="G4538" s="7" t="n">
        <v>5642.24</v>
      </c>
      <c r="H4538" s="7" t="n">
        <v>-1446.8</v>
      </c>
      <c r="I4538" s="7" t="n">
        <v>-209.64</v>
      </c>
      <c r="J4538" s="8" t="n">
        <v>69.0135</v>
      </c>
    </row>
    <row r="4539" customFormat="false" ht="15" hidden="false" customHeight="false" outlineLevel="0" collapsed="false">
      <c r="A4539" s="4" t="n">
        <v>43672</v>
      </c>
      <c r="B4539" s="5" t="n">
        <v>2019</v>
      </c>
      <c r="C4539" s="5" t="n">
        <v>7</v>
      </c>
      <c r="D4539" s="6" t="str">
        <f aca="false">IF(MONTH(A4539)&gt;=4,"FY "&amp;YEAR(A4539)&amp;"-"&amp;RIGHT(YEAR(A4539)+1,2),"FY "&amp;(YEAR(A4539)-1)&amp;"-"&amp;RIGHT(YEAR(A4539),2))</f>
        <v>FY 2019-20</v>
      </c>
      <c r="E4539" s="5" t="s">
        <v>13</v>
      </c>
      <c r="F4539" s="7" t="n">
        <v>6952.03</v>
      </c>
      <c r="G4539" s="7" t="n">
        <v>6416.93</v>
      </c>
      <c r="H4539" s="7" t="n">
        <v>535.1</v>
      </c>
      <c r="I4539" s="7" t="n">
        <v>77.57</v>
      </c>
      <c r="J4539" s="8" t="n">
        <v>68.9904</v>
      </c>
    </row>
    <row r="4540" customFormat="false" ht="15" hidden="false" customHeight="false" outlineLevel="0" collapsed="false">
      <c r="A4540" s="4" t="n">
        <v>43675</v>
      </c>
      <c r="B4540" s="5" t="n">
        <v>2019</v>
      </c>
      <c r="C4540" s="5" t="n">
        <v>7</v>
      </c>
      <c r="D4540" s="6" t="str">
        <f aca="false">IF(MONTH(A4540)&gt;=4,"FY "&amp;YEAR(A4540)&amp;"-"&amp;RIGHT(YEAR(A4540)+1,2),"FY "&amp;(YEAR(A4540)-1)&amp;"-"&amp;RIGHT(YEAR(A4540),2))</f>
        <v>FY 2019-20</v>
      </c>
      <c r="E4540" s="5" t="s">
        <v>13</v>
      </c>
      <c r="F4540" s="7" t="n">
        <v>8015.79</v>
      </c>
      <c r="G4540" s="7" t="n">
        <v>5002.64</v>
      </c>
      <c r="H4540" s="7" t="n">
        <v>3013.15</v>
      </c>
      <c r="I4540" s="7" t="n">
        <v>436.3</v>
      </c>
      <c r="J4540" s="8" t="n">
        <v>69.0611</v>
      </c>
    </row>
    <row r="4541" customFormat="false" ht="15" hidden="false" customHeight="false" outlineLevel="0" collapsed="false">
      <c r="A4541" s="4" t="n">
        <v>43676</v>
      </c>
      <c r="B4541" s="5" t="n">
        <v>2019</v>
      </c>
      <c r="C4541" s="5" t="n">
        <v>7</v>
      </c>
      <c r="D4541" s="6" t="str">
        <f aca="false">IF(MONTH(A4541)&gt;=4,"FY "&amp;YEAR(A4541)&amp;"-"&amp;RIGHT(YEAR(A4541)+1,2),"FY "&amp;(YEAR(A4541)-1)&amp;"-"&amp;RIGHT(YEAR(A4541),2))</f>
        <v>FY 2019-20</v>
      </c>
      <c r="E4541" s="5" t="s">
        <v>13</v>
      </c>
      <c r="F4541" s="7" t="n">
        <v>3566.95</v>
      </c>
      <c r="G4541" s="7" t="n">
        <v>3940.88</v>
      </c>
      <c r="H4541" s="7" t="n">
        <v>-373.93</v>
      </c>
      <c r="I4541" s="7" t="n">
        <v>-54.27</v>
      </c>
      <c r="J4541" s="8" t="n">
        <v>68.9023</v>
      </c>
    </row>
    <row r="4542" customFormat="false" ht="15" hidden="false" customHeight="false" outlineLevel="0" collapsed="false">
      <c r="A4542" s="4" t="n">
        <v>43677</v>
      </c>
      <c r="B4542" s="5" t="n">
        <v>2019</v>
      </c>
      <c r="C4542" s="5" t="n">
        <v>7</v>
      </c>
      <c r="D4542" s="6" t="str">
        <f aca="false">IF(MONTH(A4542)&gt;=4,"FY "&amp;YEAR(A4542)&amp;"-"&amp;RIGHT(YEAR(A4542)+1,2),"FY "&amp;(YEAR(A4542)-1)&amp;"-"&amp;RIGHT(YEAR(A4542),2))</f>
        <v>FY 2019-20</v>
      </c>
      <c r="E4542" s="5" t="s">
        <v>13</v>
      </c>
      <c r="F4542" s="7" t="n">
        <v>4544.5</v>
      </c>
      <c r="G4542" s="7" t="n">
        <v>5219.86</v>
      </c>
      <c r="H4542" s="7" t="n">
        <v>-675.36</v>
      </c>
      <c r="I4542" s="7" t="n">
        <v>-98.23</v>
      </c>
      <c r="J4542" s="8" t="n">
        <v>68.75</v>
      </c>
    </row>
    <row r="4543" customFormat="false" ht="15" hidden="false" customHeight="false" outlineLevel="0" collapsed="false">
      <c r="A4543" s="4" t="n">
        <v>43678</v>
      </c>
      <c r="B4543" s="5" t="n">
        <v>2019</v>
      </c>
      <c r="C4543" s="5" t="n">
        <v>8</v>
      </c>
      <c r="D4543" s="6" t="str">
        <f aca="false">IF(MONTH(A4543)&gt;=4,"FY "&amp;YEAR(A4543)&amp;"-"&amp;RIGHT(YEAR(A4543)+1,2),"FY "&amp;(YEAR(A4543)-1)&amp;"-"&amp;RIGHT(YEAR(A4543),2))</f>
        <v>FY 2019-20</v>
      </c>
      <c r="E4543" s="5" t="s">
        <v>13</v>
      </c>
      <c r="F4543" s="7" t="n">
        <v>5886.28</v>
      </c>
      <c r="G4543" s="7" t="n">
        <v>7351.99</v>
      </c>
      <c r="H4543" s="7" t="n">
        <v>-1465.71</v>
      </c>
      <c r="I4543" s="7" t="n">
        <v>-212.87</v>
      </c>
      <c r="J4543" s="8" t="n">
        <v>68.8569</v>
      </c>
    </row>
    <row r="4544" customFormat="false" ht="15" hidden="false" customHeight="false" outlineLevel="0" collapsed="false">
      <c r="A4544" s="4" t="n">
        <v>43679</v>
      </c>
      <c r="B4544" s="5" t="n">
        <v>2019</v>
      </c>
      <c r="C4544" s="5" t="n">
        <v>8</v>
      </c>
      <c r="D4544" s="6" t="str">
        <f aca="false">IF(MONTH(A4544)&gt;=4,"FY "&amp;YEAR(A4544)&amp;"-"&amp;RIGHT(YEAR(A4544)+1,2),"FY "&amp;(YEAR(A4544)-1)&amp;"-"&amp;RIGHT(YEAR(A4544),2))</f>
        <v>FY 2019-20</v>
      </c>
      <c r="E4544" s="5" t="s">
        <v>13</v>
      </c>
      <c r="F4544" s="7" t="n">
        <v>5265.89</v>
      </c>
      <c r="G4544" s="7" t="n">
        <v>6432.76</v>
      </c>
      <c r="H4544" s="7" t="n">
        <v>-1166.87</v>
      </c>
      <c r="I4544" s="7" t="n">
        <v>-168.97</v>
      </c>
      <c r="J4544" s="8" t="n">
        <v>69.058</v>
      </c>
    </row>
    <row r="4545" customFormat="false" ht="15" hidden="false" customHeight="false" outlineLevel="0" collapsed="false">
      <c r="A4545" s="4" t="n">
        <v>43682</v>
      </c>
      <c r="B4545" s="5" t="n">
        <v>2019</v>
      </c>
      <c r="C4545" s="5" t="n">
        <v>8</v>
      </c>
      <c r="D4545" s="6" t="str">
        <f aca="false">IF(MONTH(A4545)&gt;=4,"FY "&amp;YEAR(A4545)&amp;"-"&amp;RIGHT(YEAR(A4545)+1,2),"FY "&amp;(YEAR(A4545)-1)&amp;"-"&amp;RIGHT(YEAR(A4545),2))</f>
        <v>FY 2019-20</v>
      </c>
      <c r="E4545" s="5" t="s">
        <v>13</v>
      </c>
      <c r="F4545" s="7" t="n">
        <v>4811.88</v>
      </c>
      <c r="G4545" s="7" t="n">
        <v>7701.39</v>
      </c>
      <c r="H4545" s="7" t="n">
        <v>-2889.51</v>
      </c>
      <c r="I4545" s="7" t="n">
        <v>-416.37</v>
      </c>
      <c r="J4545" s="8" t="n">
        <v>69.3981</v>
      </c>
    </row>
    <row r="4546" customFormat="false" ht="15" hidden="false" customHeight="false" outlineLevel="0" collapsed="false">
      <c r="A4546" s="4" t="n">
        <v>43683</v>
      </c>
      <c r="B4546" s="5" t="n">
        <v>2019</v>
      </c>
      <c r="C4546" s="5" t="n">
        <v>8</v>
      </c>
      <c r="D4546" s="6" t="str">
        <f aca="false">IF(MONTH(A4546)&gt;=4,"FY "&amp;YEAR(A4546)&amp;"-"&amp;RIGHT(YEAR(A4546)+1,2),"FY "&amp;(YEAR(A4546)-1)&amp;"-"&amp;RIGHT(YEAR(A4546),2))</f>
        <v>FY 2019-20</v>
      </c>
      <c r="E4546" s="5" t="s">
        <v>13</v>
      </c>
      <c r="F4546" s="7" t="n">
        <v>4736.41</v>
      </c>
      <c r="G4546" s="7" t="n">
        <v>6907.37</v>
      </c>
      <c r="H4546" s="7" t="n">
        <v>-2170.96</v>
      </c>
      <c r="I4546" s="7" t="n">
        <v>-308.55</v>
      </c>
      <c r="J4546" s="8" t="n">
        <v>70.3584</v>
      </c>
    </row>
    <row r="4547" customFormat="false" ht="15" hidden="false" customHeight="false" outlineLevel="0" collapsed="false">
      <c r="A4547" s="4" t="n">
        <v>43684</v>
      </c>
      <c r="B4547" s="5" t="n">
        <v>2019</v>
      </c>
      <c r="C4547" s="5" t="n">
        <v>8</v>
      </c>
      <c r="D4547" s="6" t="str">
        <f aca="false">IF(MONTH(A4547)&gt;=4,"FY "&amp;YEAR(A4547)&amp;"-"&amp;RIGHT(YEAR(A4547)+1,2),"FY "&amp;(YEAR(A4547)-1)&amp;"-"&amp;RIGHT(YEAR(A4547),2))</f>
        <v>FY 2019-20</v>
      </c>
      <c r="E4547" s="5" t="s">
        <v>13</v>
      </c>
      <c r="F4547" s="7" t="n">
        <v>5409.57</v>
      </c>
      <c r="G4547" s="7" t="n">
        <v>7273.75</v>
      </c>
      <c r="H4547" s="7" t="n">
        <v>-1864.18</v>
      </c>
      <c r="I4547" s="7" t="n">
        <v>-263.6</v>
      </c>
      <c r="J4547" s="8" t="n">
        <v>70.7226</v>
      </c>
    </row>
    <row r="4548" customFormat="false" ht="15" hidden="false" customHeight="false" outlineLevel="0" collapsed="false">
      <c r="A4548" s="4" t="n">
        <v>43685</v>
      </c>
      <c r="B4548" s="5" t="n">
        <v>2019</v>
      </c>
      <c r="C4548" s="5" t="n">
        <v>8</v>
      </c>
      <c r="D4548" s="6" t="str">
        <f aca="false">IF(MONTH(A4548)&gt;=4,"FY "&amp;YEAR(A4548)&amp;"-"&amp;RIGHT(YEAR(A4548)+1,2),"FY "&amp;(YEAR(A4548)-1)&amp;"-"&amp;RIGHT(YEAR(A4548),2))</f>
        <v>FY 2019-20</v>
      </c>
      <c r="E4548" s="5" t="s">
        <v>13</v>
      </c>
      <c r="F4548" s="7" t="n">
        <v>5338.19</v>
      </c>
      <c r="G4548" s="7" t="n">
        <v>5849.97</v>
      </c>
      <c r="H4548" s="7" t="n">
        <v>-511.78</v>
      </c>
      <c r="I4548" s="7" t="n">
        <v>-72.13</v>
      </c>
      <c r="J4548" s="8" t="n">
        <v>70.9553</v>
      </c>
    </row>
    <row r="4549" customFormat="false" ht="15" hidden="false" customHeight="false" outlineLevel="0" collapsed="false">
      <c r="A4549" s="4" t="n">
        <v>43686</v>
      </c>
      <c r="B4549" s="5" t="n">
        <v>2019</v>
      </c>
      <c r="C4549" s="5" t="n">
        <v>8</v>
      </c>
      <c r="D4549" s="6" t="str">
        <f aca="false">IF(MONTH(A4549)&gt;=4,"FY "&amp;YEAR(A4549)&amp;"-"&amp;RIGHT(YEAR(A4549)+1,2),"FY "&amp;(YEAR(A4549)-1)&amp;"-"&amp;RIGHT(YEAR(A4549),2))</f>
        <v>FY 2019-20</v>
      </c>
      <c r="E4549" s="5" t="s">
        <v>13</v>
      </c>
      <c r="F4549" s="7" t="n">
        <v>5451.77</v>
      </c>
      <c r="G4549" s="7" t="n">
        <v>6517.36</v>
      </c>
      <c r="H4549" s="7" t="n">
        <v>-1065.59</v>
      </c>
      <c r="I4549" s="7" t="n">
        <v>-150.4</v>
      </c>
      <c r="J4549" s="8" t="n">
        <v>70.8497</v>
      </c>
    </row>
    <row r="4550" customFormat="false" ht="15" hidden="false" customHeight="false" outlineLevel="0" collapsed="false">
      <c r="A4550" s="4" t="n">
        <v>43690</v>
      </c>
      <c r="B4550" s="5" t="n">
        <v>2019</v>
      </c>
      <c r="C4550" s="5" t="n">
        <v>8</v>
      </c>
      <c r="D4550" s="6" t="str">
        <f aca="false">IF(MONTH(A4550)&gt;=4,"FY "&amp;YEAR(A4550)&amp;"-"&amp;RIGHT(YEAR(A4550)+1,2),"FY "&amp;(YEAR(A4550)-1)&amp;"-"&amp;RIGHT(YEAR(A4550),2))</f>
        <v>FY 2019-20</v>
      </c>
      <c r="E4550" s="5" t="s">
        <v>13</v>
      </c>
      <c r="F4550" s="7" t="n">
        <v>4756.02</v>
      </c>
      <c r="G4550" s="7" t="n">
        <v>5502.36</v>
      </c>
      <c r="H4550" s="7" t="n">
        <v>-746.34</v>
      </c>
      <c r="I4550" s="7" t="n">
        <v>-105.84</v>
      </c>
      <c r="J4550" s="8" t="n">
        <v>70.5185</v>
      </c>
    </row>
    <row r="4551" customFormat="false" ht="15" hidden="false" customHeight="false" outlineLevel="0" collapsed="false">
      <c r="A4551" s="4" t="n">
        <v>43691</v>
      </c>
      <c r="B4551" s="5" t="n">
        <v>2019</v>
      </c>
      <c r="C4551" s="5" t="n">
        <v>8</v>
      </c>
      <c r="D4551" s="6" t="str">
        <f aca="false">IF(MONTH(A4551)&gt;=4,"FY "&amp;YEAR(A4551)&amp;"-"&amp;RIGHT(YEAR(A4551)+1,2),"FY "&amp;(YEAR(A4551)-1)&amp;"-"&amp;RIGHT(YEAR(A4551),2))</f>
        <v>FY 2019-20</v>
      </c>
      <c r="E4551" s="5" t="s">
        <v>13</v>
      </c>
      <c r="F4551" s="7" t="n">
        <v>5753.71</v>
      </c>
      <c r="G4551" s="7" t="n">
        <v>6313.84</v>
      </c>
      <c r="H4551" s="7" t="n">
        <v>-560.13</v>
      </c>
      <c r="I4551" s="7" t="n">
        <v>-78.63</v>
      </c>
      <c r="J4551" s="8" t="n">
        <v>71.2365</v>
      </c>
    </row>
    <row r="4552" customFormat="false" ht="15" hidden="false" customHeight="false" outlineLevel="0" collapsed="false">
      <c r="A4552" s="4" t="n">
        <v>43693</v>
      </c>
      <c r="B4552" s="5" t="n">
        <v>2019</v>
      </c>
      <c r="C4552" s="5" t="n">
        <v>8</v>
      </c>
      <c r="D4552" s="6" t="str">
        <f aca="false">IF(MONTH(A4552)&gt;=4,"FY "&amp;YEAR(A4552)&amp;"-"&amp;RIGHT(YEAR(A4552)+1,2),"FY "&amp;(YEAR(A4552)-1)&amp;"-"&amp;RIGHT(YEAR(A4552),2))</f>
        <v>FY 2019-20</v>
      </c>
      <c r="E4552" s="5" t="s">
        <v>13</v>
      </c>
      <c r="F4552" s="7" t="n">
        <v>7256.72</v>
      </c>
      <c r="G4552" s="7" t="n">
        <v>5231.9</v>
      </c>
      <c r="H4552" s="7" t="n">
        <v>2024.82</v>
      </c>
      <c r="I4552" s="7" t="n">
        <v>284.8</v>
      </c>
      <c r="J4552" s="8" t="n">
        <v>71.0968</v>
      </c>
    </row>
    <row r="4553" customFormat="false" ht="15" hidden="false" customHeight="false" outlineLevel="0" collapsed="false">
      <c r="A4553" s="4" t="n">
        <v>43696</v>
      </c>
      <c r="B4553" s="5" t="n">
        <v>2019</v>
      </c>
      <c r="C4553" s="5" t="n">
        <v>8</v>
      </c>
      <c r="D4553" s="6" t="str">
        <f aca="false">IF(MONTH(A4553)&gt;=4,"FY "&amp;YEAR(A4553)&amp;"-"&amp;RIGHT(YEAR(A4553)+1,2),"FY "&amp;(YEAR(A4553)-1)&amp;"-"&amp;RIGHT(YEAR(A4553),2))</f>
        <v>FY 2019-20</v>
      </c>
      <c r="E4553" s="5" t="s">
        <v>13</v>
      </c>
      <c r="F4553" s="7" t="n">
        <v>8548.88</v>
      </c>
      <c r="G4553" s="7" t="n">
        <v>7230.42</v>
      </c>
      <c r="H4553" s="7" t="n">
        <v>1318.46</v>
      </c>
      <c r="I4553" s="7" t="n">
        <v>184.95</v>
      </c>
      <c r="J4553" s="8" t="n">
        <v>71.2872</v>
      </c>
    </row>
    <row r="4554" customFormat="false" ht="15" hidden="false" customHeight="false" outlineLevel="0" collapsed="false">
      <c r="A4554" s="4" t="n">
        <v>43697</v>
      </c>
      <c r="B4554" s="5" t="n">
        <v>2019</v>
      </c>
      <c r="C4554" s="5" t="n">
        <v>8</v>
      </c>
      <c r="D4554" s="6" t="str">
        <f aca="false">IF(MONTH(A4554)&gt;=4,"FY "&amp;YEAR(A4554)&amp;"-"&amp;RIGHT(YEAR(A4554)+1,2),"FY "&amp;(YEAR(A4554)-1)&amp;"-"&amp;RIGHT(YEAR(A4554),2))</f>
        <v>FY 2019-20</v>
      </c>
      <c r="E4554" s="5" t="s">
        <v>13</v>
      </c>
      <c r="F4554" s="7" t="n">
        <v>3217.78</v>
      </c>
      <c r="G4554" s="7" t="n">
        <v>3482.82</v>
      </c>
      <c r="H4554" s="7" t="n">
        <v>-265.04</v>
      </c>
      <c r="I4554" s="7" t="n">
        <v>-37.16</v>
      </c>
      <c r="J4554" s="8" t="n">
        <v>71.3419</v>
      </c>
    </row>
    <row r="4555" customFormat="false" ht="15" hidden="false" customHeight="false" outlineLevel="0" collapsed="false">
      <c r="A4555" s="4" t="n">
        <v>43698</v>
      </c>
      <c r="B4555" s="5" t="n">
        <v>2019</v>
      </c>
      <c r="C4555" s="5" t="n">
        <v>8</v>
      </c>
      <c r="D4555" s="6" t="str">
        <f aca="false">IF(MONTH(A4555)&gt;=4,"FY "&amp;YEAR(A4555)&amp;"-"&amp;RIGHT(YEAR(A4555)+1,2),"FY "&amp;(YEAR(A4555)-1)&amp;"-"&amp;RIGHT(YEAR(A4555),2))</f>
        <v>FY 2019-20</v>
      </c>
      <c r="E4555" s="5" t="s">
        <v>13</v>
      </c>
      <c r="F4555" s="7" t="n">
        <v>5380.42</v>
      </c>
      <c r="G4555" s="7" t="n">
        <v>5788.67</v>
      </c>
      <c r="H4555" s="7" t="n">
        <v>-408.25</v>
      </c>
      <c r="I4555" s="7" t="n">
        <v>-56.99</v>
      </c>
      <c r="J4555" s="8" t="n">
        <v>71.6483</v>
      </c>
    </row>
    <row r="4556" customFormat="false" ht="15" hidden="false" customHeight="false" outlineLevel="0" collapsed="false">
      <c r="A4556" s="4" t="n">
        <v>43699</v>
      </c>
      <c r="B4556" s="5" t="n">
        <v>2019</v>
      </c>
      <c r="C4556" s="5" t="n">
        <v>8</v>
      </c>
      <c r="D4556" s="6" t="str">
        <f aca="false">IF(MONTH(A4556)&gt;=4,"FY "&amp;YEAR(A4556)&amp;"-"&amp;RIGHT(YEAR(A4556)+1,2),"FY "&amp;(YEAR(A4556)-1)&amp;"-"&amp;RIGHT(YEAR(A4556),2))</f>
        <v>FY 2019-20</v>
      </c>
      <c r="E4556" s="5" t="s">
        <v>13</v>
      </c>
      <c r="F4556" s="7" t="n">
        <v>3955.47</v>
      </c>
      <c r="G4556" s="7" t="n">
        <v>4999.8</v>
      </c>
      <c r="H4556" s="7" t="n">
        <v>-1044.33</v>
      </c>
      <c r="I4556" s="7" t="n">
        <v>-145.96</v>
      </c>
      <c r="J4556" s="8" t="n">
        <v>71.5508</v>
      </c>
    </row>
    <row r="4557" customFormat="false" ht="15" hidden="false" customHeight="false" outlineLevel="0" collapsed="false">
      <c r="A4557" s="4" t="n">
        <v>43700</v>
      </c>
      <c r="B4557" s="5" t="n">
        <v>2019</v>
      </c>
      <c r="C4557" s="5" t="n">
        <v>8</v>
      </c>
      <c r="D4557" s="6" t="str">
        <f aca="false">IF(MONTH(A4557)&gt;=4,"FY "&amp;YEAR(A4557)&amp;"-"&amp;RIGHT(YEAR(A4557)+1,2),"FY "&amp;(YEAR(A4557)-1)&amp;"-"&amp;RIGHT(YEAR(A4557),2))</f>
        <v>FY 2019-20</v>
      </c>
      <c r="E4557" s="5" t="s">
        <v>13</v>
      </c>
      <c r="F4557" s="7" t="n">
        <v>4983.26</v>
      </c>
      <c r="G4557" s="7" t="n">
        <v>6273.18</v>
      </c>
      <c r="H4557" s="7" t="n">
        <v>-1289.92</v>
      </c>
      <c r="I4557" s="7" t="n">
        <v>-179.9</v>
      </c>
      <c r="J4557" s="8" t="n">
        <v>71.7033</v>
      </c>
    </row>
    <row r="4558" customFormat="false" ht="15" hidden="false" customHeight="false" outlineLevel="0" collapsed="false">
      <c r="A4558" s="4" t="n">
        <v>43703</v>
      </c>
      <c r="B4558" s="5" t="n">
        <v>2019</v>
      </c>
      <c r="C4558" s="5" t="n">
        <v>8</v>
      </c>
      <c r="D4558" s="6" t="str">
        <f aca="false">IF(MONTH(A4558)&gt;=4,"FY "&amp;YEAR(A4558)&amp;"-"&amp;RIGHT(YEAR(A4558)+1,2),"FY "&amp;(YEAR(A4558)-1)&amp;"-"&amp;RIGHT(YEAR(A4558),2))</f>
        <v>FY 2019-20</v>
      </c>
      <c r="E4558" s="5" t="s">
        <v>13</v>
      </c>
      <c r="F4558" s="7" t="n">
        <v>4342.2</v>
      </c>
      <c r="G4558" s="7" t="n">
        <v>6171</v>
      </c>
      <c r="H4558" s="7" t="n">
        <v>-1828.8</v>
      </c>
      <c r="I4558" s="7" t="n">
        <v>-254.97</v>
      </c>
      <c r="J4558" s="8" t="n">
        <v>71.7267</v>
      </c>
    </row>
    <row r="4559" customFormat="false" ht="15" hidden="false" customHeight="false" outlineLevel="0" collapsed="false">
      <c r="A4559" s="4" t="n">
        <v>43704</v>
      </c>
      <c r="B4559" s="5" t="n">
        <v>2019</v>
      </c>
      <c r="C4559" s="5" t="n">
        <v>8</v>
      </c>
      <c r="D4559" s="6" t="str">
        <f aca="false">IF(MONTH(A4559)&gt;=4,"FY "&amp;YEAR(A4559)&amp;"-"&amp;RIGHT(YEAR(A4559)+1,2),"FY "&amp;(YEAR(A4559)-1)&amp;"-"&amp;RIGHT(YEAR(A4559),2))</f>
        <v>FY 2019-20</v>
      </c>
      <c r="E4559" s="5" t="s">
        <v>13</v>
      </c>
      <c r="F4559" s="7" t="n">
        <v>4159.9</v>
      </c>
      <c r="G4559" s="7" t="n">
        <v>4866.18</v>
      </c>
      <c r="H4559" s="7" t="n">
        <v>-706.28</v>
      </c>
      <c r="I4559" s="7" t="n">
        <v>-97.85</v>
      </c>
      <c r="J4559" s="8" t="n">
        <v>72.1814</v>
      </c>
    </row>
    <row r="4560" customFormat="false" ht="15" hidden="false" customHeight="false" outlineLevel="0" collapsed="false">
      <c r="A4560" s="4" t="n">
        <v>43705</v>
      </c>
      <c r="B4560" s="5" t="n">
        <v>2019</v>
      </c>
      <c r="C4560" s="5" t="n">
        <v>8</v>
      </c>
      <c r="D4560" s="6" t="str">
        <f aca="false">IF(MONTH(A4560)&gt;=4,"FY "&amp;YEAR(A4560)&amp;"-"&amp;RIGHT(YEAR(A4560)+1,2),"FY "&amp;(YEAR(A4560)-1)&amp;"-"&amp;RIGHT(YEAR(A4560),2))</f>
        <v>FY 2019-20</v>
      </c>
      <c r="E4560" s="5" t="s">
        <v>13</v>
      </c>
      <c r="F4560" s="7" t="n">
        <v>13358.46</v>
      </c>
      <c r="G4560" s="7" t="n">
        <v>14418.66</v>
      </c>
      <c r="H4560" s="7" t="n">
        <v>-1060.2</v>
      </c>
      <c r="I4560" s="7" t="n">
        <v>-147.62</v>
      </c>
      <c r="J4560" s="8" t="n">
        <v>71.8206</v>
      </c>
    </row>
    <row r="4561" customFormat="false" ht="15" hidden="false" customHeight="false" outlineLevel="0" collapsed="false">
      <c r="A4561" s="4" t="n">
        <v>43706</v>
      </c>
      <c r="B4561" s="5" t="n">
        <v>2019</v>
      </c>
      <c r="C4561" s="5" t="n">
        <v>8</v>
      </c>
      <c r="D4561" s="6" t="str">
        <f aca="false">IF(MONTH(A4561)&gt;=4,"FY "&amp;YEAR(A4561)&amp;"-"&amp;RIGHT(YEAR(A4561)+1,2),"FY "&amp;(YEAR(A4561)-1)&amp;"-"&amp;RIGHT(YEAR(A4561),2))</f>
        <v>FY 2019-20</v>
      </c>
      <c r="E4561" s="5" t="s">
        <v>13</v>
      </c>
      <c r="F4561" s="7" t="n">
        <v>3391.6</v>
      </c>
      <c r="G4561" s="7" t="n">
        <v>4656.05</v>
      </c>
      <c r="H4561" s="7" t="n">
        <v>-1264.45</v>
      </c>
      <c r="I4561" s="7" t="n">
        <v>-176.35</v>
      </c>
      <c r="J4561" s="8" t="n">
        <v>71.7041</v>
      </c>
    </row>
    <row r="4562" customFormat="false" ht="15" hidden="false" customHeight="false" outlineLevel="0" collapsed="false">
      <c r="A4562" s="4" t="n">
        <v>43707</v>
      </c>
      <c r="B4562" s="5" t="n">
        <v>2019</v>
      </c>
      <c r="C4562" s="5" t="n">
        <v>8</v>
      </c>
      <c r="D4562" s="6" t="str">
        <f aca="false">IF(MONTH(A4562)&gt;=4,"FY "&amp;YEAR(A4562)&amp;"-"&amp;RIGHT(YEAR(A4562)+1,2),"FY "&amp;(YEAR(A4562)-1)&amp;"-"&amp;RIGHT(YEAR(A4562),2))</f>
        <v>FY 2019-20</v>
      </c>
      <c r="E4562" s="5" t="s">
        <v>13</v>
      </c>
      <c r="F4562" s="7" t="n">
        <v>4420.11</v>
      </c>
      <c r="G4562" s="7" t="n">
        <v>5047.33</v>
      </c>
      <c r="H4562" s="7" t="n">
        <v>-627.22</v>
      </c>
      <c r="I4562" s="7" t="n">
        <v>-87.12</v>
      </c>
      <c r="J4562" s="8" t="n">
        <v>71.9971</v>
      </c>
    </row>
    <row r="4563" customFormat="false" ht="15" hidden="false" customHeight="false" outlineLevel="0" collapsed="false">
      <c r="A4563" s="4" t="n">
        <v>43711</v>
      </c>
      <c r="B4563" s="5" t="n">
        <v>2019</v>
      </c>
      <c r="C4563" s="5" t="n">
        <v>9</v>
      </c>
      <c r="D4563" s="6" t="str">
        <f aca="false">IF(MONTH(A4563)&gt;=4,"FY "&amp;YEAR(A4563)&amp;"-"&amp;RIGHT(YEAR(A4563)+1,2),"FY "&amp;(YEAR(A4563)-1)&amp;"-"&amp;RIGHT(YEAR(A4563),2))</f>
        <v>FY 2019-20</v>
      </c>
      <c r="E4563" s="5" t="s">
        <v>13</v>
      </c>
      <c r="F4563" s="7" t="n">
        <v>7524.41</v>
      </c>
      <c r="G4563" s="7" t="n">
        <v>6949.59</v>
      </c>
      <c r="H4563" s="7" t="n">
        <v>574.82</v>
      </c>
      <c r="I4563" s="7" t="n">
        <v>80.11</v>
      </c>
      <c r="J4563" s="8" t="n">
        <v>71.7586</v>
      </c>
    </row>
    <row r="4564" customFormat="false" ht="15" hidden="false" customHeight="false" outlineLevel="0" collapsed="false">
      <c r="A4564" s="4" t="n">
        <v>43712</v>
      </c>
      <c r="B4564" s="5" t="n">
        <v>2019</v>
      </c>
      <c r="C4564" s="5" t="n">
        <v>9</v>
      </c>
      <c r="D4564" s="6" t="str">
        <f aca="false">IF(MONTH(A4564)&gt;=4,"FY "&amp;YEAR(A4564)&amp;"-"&amp;RIGHT(YEAR(A4564)+1,2),"FY "&amp;(YEAR(A4564)-1)&amp;"-"&amp;RIGHT(YEAR(A4564),2))</f>
        <v>FY 2019-20</v>
      </c>
      <c r="E4564" s="5" t="s">
        <v>13</v>
      </c>
      <c r="F4564" s="7" t="n">
        <v>3202.94</v>
      </c>
      <c r="G4564" s="7" t="n">
        <v>6365.92</v>
      </c>
      <c r="H4564" s="7" t="n">
        <v>-3162.98</v>
      </c>
      <c r="I4564" s="7" t="n">
        <v>-438.15</v>
      </c>
      <c r="J4564" s="8" t="n">
        <v>72.1899</v>
      </c>
    </row>
    <row r="4565" customFormat="false" ht="15" hidden="false" customHeight="false" outlineLevel="0" collapsed="false">
      <c r="A4565" s="4" t="n">
        <v>43713</v>
      </c>
      <c r="B4565" s="5" t="n">
        <v>2019</v>
      </c>
      <c r="C4565" s="5" t="n">
        <v>9</v>
      </c>
      <c r="D4565" s="6" t="str">
        <f aca="false">IF(MONTH(A4565)&gt;=4,"FY "&amp;YEAR(A4565)&amp;"-"&amp;RIGHT(YEAR(A4565)+1,2),"FY "&amp;(YEAR(A4565)-1)&amp;"-"&amp;RIGHT(YEAR(A4565),2))</f>
        <v>FY 2019-20</v>
      </c>
      <c r="E4565" s="5" t="s">
        <v>13</v>
      </c>
      <c r="F4565" s="7" t="n">
        <v>4198.57</v>
      </c>
      <c r="G4565" s="7" t="n">
        <v>5458.64</v>
      </c>
      <c r="H4565" s="7" t="n">
        <v>-1260.07</v>
      </c>
      <c r="I4565" s="7" t="n">
        <v>-174.84</v>
      </c>
      <c r="J4565" s="8" t="n">
        <v>72.07</v>
      </c>
    </row>
    <row r="4566" customFormat="false" ht="15" hidden="false" customHeight="false" outlineLevel="0" collapsed="false">
      <c r="A4566" s="4" t="n">
        <v>43714</v>
      </c>
      <c r="B4566" s="5" t="n">
        <v>2019</v>
      </c>
      <c r="C4566" s="5" t="n">
        <v>9</v>
      </c>
      <c r="D4566" s="6" t="str">
        <f aca="false">IF(MONTH(A4566)&gt;=4,"FY "&amp;YEAR(A4566)&amp;"-"&amp;RIGHT(YEAR(A4566)+1,2),"FY "&amp;(YEAR(A4566)-1)&amp;"-"&amp;RIGHT(YEAR(A4566),2))</f>
        <v>FY 2019-20</v>
      </c>
      <c r="E4566" s="5" t="s">
        <v>13</v>
      </c>
      <c r="F4566" s="7" t="n">
        <v>3703.37</v>
      </c>
      <c r="G4566" s="7" t="n">
        <v>4118.93</v>
      </c>
      <c r="H4566" s="7" t="n">
        <v>-415.56</v>
      </c>
      <c r="I4566" s="7" t="n">
        <v>-57.83</v>
      </c>
      <c r="J4566" s="8" t="n">
        <v>71.8611</v>
      </c>
    </row>
    <row r="4567" customFormat="false" ht="15" hidden="false" customHeight="false" outlineLevel="0" collapsed="false">
      <c r="A4567" s="4" t="n">
        <v>43717</v>
      </c>
      <c r="B4567" s="5" t="n">
        <v>2019</v>
      </c>
      <c r="C4567" s="5" t="n">
        <v>9</v>
      </c>
      <c r="D4567" s="6" t="str">
        <f aca="false">IF(MONTH(A4567)&gt;=4,"FY "&amp;YEAR(A4567)&amp;"-"&amp;RIGHT(YEAR(A4567)+1,2),"FY "&amp;(YEAR(A4567)-1)&amp;"-"&amp;RIGHT(YEAR(A4567),2))</f>
        <v>FY 2019-20</v>
      </c>
      <c r="E4567" s="5" t="s">
        <v>13</v>
      </c>
      <c r="F4567" s="7" t="n">
        <v>3219.55</v>
      </c>
      <c r="G4567" s="7" t="n">
        <v>4471.57</v>
      </c>
      <c r="H4567" s="7" t="n">
        <v>-1252.02</v>
      </c>
      <c r="I4567" s="7" t="n">
        <v>-174.54</v>
      </c>
      <c r="J4567" s="8" t="n">
        <v>71.7323</v>
      </c>
    </row>
    <row r="4568" customFormat="false" ht="15" hidden="false" customHeight="false" outlineLevel="0" collapsed="false">
      <c r="A4568" s="4" t="n">
        <v>43719</v>
      </c>
      <c r="B4568" s="5" t="n">
        <v>2019</v>
      </c>
      <c r="C4568" s="5" t="n">
        <v>9</v>
      </c>
      <c r="D4568" s="6" t="str">
        <f aca="false">IF(MONTH(A4568)&gt;=4,"FY "&amp;YEAR(A4568)&amp;"-"&amp;RIGHT(YEAR(A4568)+1,2),"FY "&amp;(YEAR(A4568)-1)&amp;"-"&amp;RIGHT(YEAR(A4568),2))</f>
        <v>FY 2019-20</v>
      </c>
      <c r="E4568" s="5" t="s">
        <v>13</v>
      </c>
      <c r="F4568" s="7" t="n">
        <v>3610.23</v>
      </c>
      <c r="G4568" s="7" t="n">
        <v>3312.43</v>
      </c>
      <c r="H4568" s="7" t="n">
        <v>297.8</v>
      </c>
      <c r="I4568" s="7" t="n">
        <v>41.6</v>
      </c>
      <c r="J4568" s="8" t="n">
        <v>71.5886</v>
      </c>
    </row>
    <row r="4569" customFormat="false" ht="15" hidden="false" customHeight="false" outlineLevel="0" collapsed="false">
      <c r="A4569" s="4" t="n">
        <v>43720</v>
      </c>
      <c r="B4569" s="5" t="n">
        <v>2019</v>
      </c>
      <c r="C4569" s="5" t="n">
        <v>9</v>
      </c>
      <c r="D4569" s="6" t="str">
        <f aca="false">IF(MONTH(A4569)&gt;=4,"FY "&amp;YEAR(A4569)&amp;"-"&amp;RIGHT(YEAR(A4569)+1,2),"FY "&amp;(YEAR(A4569)-1)&amp;"-"&amp;RIGHT(YEAR(A4569),2))</f>
        <v>FY 2019-20</v>
      </c>
      <c r="E4569" s="5" t="s">
        <v>13</v>
      </c>
      <c r="F4569" s="7" t="n">
        <v>5674.5</v>
      </c>
      <c r="G4569" s="7" t="n">
        <v>5096.91</v>
      </c>
      <c r="H4569" s="7" t="n">
        <v>577.59</v>
      </c>
      <c r="I4569" s="7" t="n">
        <v>80.6</v>
      </c>
      <c r="J4569" s="8" t="n">
        <v>71.6637</v>
      </c>
    </row>
    <row r="4570" customFormat="false" ht="15" hidden="false" customHeight="false" outlineLevel="0" collapsed="false">
      <c r="A4570" s="4" t="n">
        <v>43721</v>
      </c>
      <c r="B4570" s="5" t="n">
        <v>2019</v>
      </c>
      <c r="C4570" s="5" t="n">
        <v>9</v>
      </c>
      <c r="D4570" s="6" t="str">
        <f aca="false">IF(MONTH(A4570)&gt;=4,"FY "&amp;YEAR(A4570)&amp;"-"&amp;RIGHT(YEAR(A4570)+1,2),"FY "&amp;(YEAR(A4570)-1)&amp;"-"&amp;RIGHT(YEAR(A4570),2))</f>
        <v>FY 2019-20</v>
      </c>
      <c r="E4570" s="5" t="s">
        <v>13</v>
      </c>
      <c r="F4570" s="7" t="n">
        <v>6417.96</v>
      </c>
      <c r="G4570" s="7" t="n">
        <v>3808.56</v>
      </c>
      <c r="H4570" s="7" t="n">
        <v>2609.4</v>
      </c>
      <c r="I4570" s="7" t="n">
        <v>365.89</v>
      </c>
      <c r="J4570" s="8" t="n">
        <v>71.3175</v>
      </c>
    </row>
    <row r="4571" customFormat="false" ht="15" hidden="false" customHeight="false" outlineLevel="0" collapsed="false">
      <c r="A4571" s="4" t="n">
        <v>43724</v>
      </c>
      <c r="B4571" s="5" t="n">
        <v>2019</v>
      </c>
      <c r="C4571" s="5" t="n">
        <v>9</v>
      </c>
      <c r="D4571" s="6" t="str">
        <f aca="false">IF(MONTH(A4571)&gt;=4,"FY "&amp;YEAR(A4571)&amp;"-"&amp;RIGHT(YEAR(A4571)+1,2),"FY "&amp;(YEAR(A4571)-1)&amp;"-"&amp;RIGHT(YEAR(A4571),2))</f>
        <v>FY 2019-20</v>
      </c>
      <c r="E4571" s="5" t="s">
        <v>13</v>
      </c>
      <c r="F4571" s="7" t="n">
        <v>3170.47</v>
      </c>
      <c r="G4571" s="7" t="n">
        <v>3567.56</v>
      </c>
      <c r="H4571" s="7" t="n">
        <v>-397.09</v>
      </c>
      <c r="I4571" s="7" t="n">
        <v>-55.98</v>
      </c>
      <c r="J4571" s="8" t="n">
        <v>70.9387</v>
      </c>
    </row>
    <row r="4572" customFormat="false" ht="15" hidden="false" customHeight="false" outlineLevel="0" collapsed="false">
      <c r="A4572" s="4" t="n">
        <v>43725</v>
      </c>
      <c r="B4572" s="5" t="n">
        <v>2019</v>
      </c>
      <c r="C4572" s="5" t="n">
        <v>9</v>
      </c>
      <c r="D4572" s="6" t="str">
        <f aca="false">IF(MONTH(A4572)&gt;=4,"FY "&amp;YEAR(A4572)&amp;"-"&amp;RIGHT(YEAR(A4572)+1,2),"FY "&amp;(YEAR(A4572)-1)&amp;"-"&amp;RIGHT(YEAR(A4572),2))</f>
        <v>FY 2019-20</v>
      </c>
      <c r="E4572" s="5" t="s">
        <v>13</v>
      </c>
      <c r="F4572" s="7" t="n">
        <v>4025.07</v>
      </c>
      <c r="G4572" s="7" t="n">
        <v>4817.33</v>
      </c>
      <c r="H4572" s="7" t="n">
        <v>-792.26</v>
      </c>
      <c r="I4572" s="7" t="n">
        <v>-110.76</v>
      </c>
      <c r="J4572" s="8" t="n">
        <v>71.5362</v>
      </c>
    </row>
    <row r="4573" customFormat="false" ht="15" hidden="false" customHeight="false" outlineLevel="0" collapsed="false">
      <c r="A4573" s="4" t="n">
        <v>43726</v>
      </c>
      <c r="B4573" s="5" t="n">
        <v>2019</v>
      </c>
      <c r="C4573" s="5" t="n">
        <v>9</v>
      </c>
      <c r="D4573" s="6" t="str">
        <f aca="false">IF(MONTH(A4573)&gt;=4,"FY "&amp;YEAR(A4573)&amp;"-"&amp;RIGHT(YEAR(A4573)+1,2),"FY "&amp;(YEAR(A4573)-1)&amp;"-"&amp;RIGHT(YEAR(A4573),2))</f>
        <v>FY 2019-20</v>
      </c>
      <c r="E4573" s="5" t="s">
        <v>13</v>
      </c>
      <c r="F4573" s="7" t="n">
        <v>4406.99</v>
      </c>
      <c r="G4573" s="7" t="n">
        <v>5087.6</v>
      </c>
      <c r="H4573" s="7" t="n">
        <v>-680.61</v>
      </c>
      <c r="I4573" s="7" t="n">
        <v>-94.76</v>
      </c>
      <c r="J4573" s="8" t="n">
        <v>71.8196</v>
      </c>
    </row>
    <row r="4574" customFormat="false" ht="15" hidden="false" customHeight="false" outlineLevel="0" collapsed="false">
      <c r="A4574" s="4" t="n">
        <v>43727</v>
      </c>
      <c r="B4574" s="5" t="n">
        <v>2019</v>
      </c>
      <c r="C4574" s="5" t="n">
        <v>9</v>
      </c>
      <c r="D4574" s="6" t="str">
        <f aca="false">IF(MONTH(A4574)&gt;=4,"FY "&amp;YEAR(A4574)&amp;"-"&amp;RIGHT(YEAR(A4574)+1,2),"FY "&amp;(YEAR(A4574)-1)&amp;"-"&amp;RIGHT(YEAR(A4574),2))</f>
        <v>FY 2019-20</v>
      </c>
      <c r="E4574" s="5" t="s">
        <v>13</v>
      </c>
      <c r="F4574" s="7" t="n">
        <v>2841.75</v>
      </c>
      <c r="G4574" s="7" t="n">
        <v>3773.98</v>
      </c>
      <c r="H4574" s="7" t="n">
        <v>-932.23</v>
      </c>
      <c r="I4574" s="7" t="n">
        <v>-130.72</v>
      </c>
      <c r="J4574" s="8" t="n">
        <v>71.3132</v>
      </c>
    </row>
    <row r="4575" customFormat="false" ht="15" hidden="false" customHeight="false" outlineLevel="0" collapsed="false">
      <c r="A4575" s="4" t="n">
        <v>43728</v>
      </c>
      <c r="B4575" s="5" t="n">
        <v>2019</v>
      </c>
      <c r="C4575" s="5" t="n">
        <v>9</v>
      </c>
      <c r="D4575" s="6" t="str">
        <f aca="false">IF(MONTH(A4575)&gt;=4,"FY "&amp;YEAR(A4575)&amp;"-"&amp;RIGHT(YEAR(A4575)+1,2),"FY "&amp;(YEAR(A4575)-1)&amp;"-"&amp;RIGHT(YEAR(A4575),2))</f>
        <v>FY 2019-20</v>
      </c>
      <c r="E4575" s="5" t="s">
        <v>13</v>
      </c>
      <c r="F4575" s="7" t="n">
        <v>2523.3</v>
      </c>
      <c r="G4575" s="7" t="n">
        <v>3268.08</v>
      </c>
      <c r="H4575" s="7" t="n">
        <v>-744.78</v>
      </c>
      <c r="I4575" s="7" t="n">
        <v>-104.7</v>
      </c>
      <c r="J4575" s="8" t="n">
        <v>71.1382</v>
      </c>
    </row>
    <row r="4576" customFormat="false" ht="15" hidden="false" customHeight="false" outlineLevel="0" collapsed="false">
      <c r="A4576" s="4" t="n">
        <v>43731</v>
      </c>
      <c r="B4576" s="5" t="n">
        <v>2019</v>
      </c>
      <c r="C4576" s="5" t="n">
        <v>9</v>
      </c>
      <c r="D4576" s="6" t="str">
        <f aca="false">IF(MONTH(A4576)&gt;=4,"FY "&amp;YEAR(A4576)&amp;"-"&amp;RIGHT(YEAR(A4576)+1,2),"FY "&amp;(YEAR(A4576)-1)&amp;"-"&amp;RIGHT(YEAR(A4576),2))</f>
        <v>FY 2019-20</v>
      </c>
      <c r="E4576" s="5" t="s">
        <v>13</v>
      </c>
      <c r="F4576" s="7" t="n">
        <v>17191.73</v>
      </c>
      <c r="G4576" s="7" t="n">
        <v>16599.09</v>
      </c>
      <c r="H4576" s="7" t="n">
        <v>592.64</v>
      </c>
      <c r="I4576" s="7" t="n">
        <v>83.54</v>
      </c>
      <c r="J4576" s="8" t="n">
        <v>70.937</v>
      </c>
    </row>
    <row r="4577" customFormat="false" ht="15" hidden="false" customHeight="false" outlineLevel="0" collapsed="false">
      <c r="A4577" s="4" t="n">
        <v>43732</v>
      </c>
      <c r="B4577" s="5" t="n">
        <v>2019</v>
      </c>
      <c r="C4577" s="5" t="n">
        <v>9</v>
      </c>
      <c r="D4577" s="6" t="str">
        <f aca="false">IF(MONTH(A4577)&gt;=4,"FY "&amp;YEAR(A4577)&amp;"-"&amp;RIGHT(YEAR(A4577)+1,2),"FY "&amp;(YEAR(A4577)-1)&amp;"-"&amp;RIGHT(YEAR(A4577),2))</f>
        <v>FY 2019-20</v>
      </c>
      <c r="E4577" s="5" t="s">
        <v>13</v>
      </c>
      <c r="F4577" s="7" t="n">
        <v>10932.5</v>
      </c>
      <c r="G4577" s="7" t="n">
        <v>8128.22</v>
      </c>
      <c r="H4577" s="7" t="n">
        <v>2804.28</v>
      </c>
      <c r="I4577" s="7" t="n">
        <v>395.41</v>
      </c>
      <c r="J4577" s="8" t="n">
        <v>70.9212</v>
      </c>
    </row>
    <row r="4578" customFormat="false" ht="15" hidden="false" customHeight="false" outlineLevel="0" collapsed="false">
      <c r="A4578" s="4" t="n">
        <v>43733</v>
      </c>
      <c r="B4578" s="5" t="n">
        <v>2019</v>
      </c>
      <c r="C4578" s="5" t="n">
        <v>9</v>
      </c>
      <c r="D4578" s="6" t="str">
        <f aca="false">IF(MONTH(A4578)&gt;=4,"FY "&amp;YEAR(A4578)&amp;"-"&amp;RIGHT(YEAR(A4578)+1,2),"FY "&amp;(YEAR(A4578)-1)&amp;"-"&amp;RIGHT(YEAR(A4578),2))</f>
        <v>FY 2019-20</v>
      </c>
      <c r="E4578" s="5" t="s">
        <v>13</v>
      </c>
      <c r="F4578" s="7" t="n">
        <v>5338.88</v>
      </c>
      <c r="G4578" s="7" t="n">
        <v>6085.93</v>
      </c>
      <c r="H4578" s="7" t="n">
        <v>-747.05</v>
      </c>
      <c r="I4578" s="7" t="n">
        <v>-105.44</v>
      </c>
      <c r="J4578" s="8" t="n">
        <v>70.8477</v>
      </c>
    </row>
    <row r="4579" customFormat="false" ht="15" hidden="false" customHeight="false" outlineLevel="0" collapsed="false">
      <c r="A4579" s="4" t="n">
        <v>43734</v>
      </c>
      <c r="B4579" s="5" t="n">
        <v>2019</v>
      </c>
      <c r="C4579" s="5" t="n">
        <v>9</v>
      </c>
      <c r="D4579" s="6" t="str">
        <f aca="false">IF(MONTH(A4579)&gt;=4,"FY "&amp;YEAR(A4579)&amp;"-"&amp;RIGHT(YEAR(A4579)+1,2),"FY "&amp;(YEAR(A4579)-1)&amp;"-"&amp;RIGHT(YEAR(A4579),2))</f>
        <v>FY 2019-20</v>
      </c>
      <c r="E4579" s="5" t="s">
        <v>13</v>
      </c>
      <c r="F4579" s="7" t="n">
        <v>7209.67</v>
      </c>
      <c r="G4579" s="7" t="n">
        <v>7561.99</v>
      </c>
      <c r="H4579" s="7" t="n">
        <v>-352.32</v>
      </c>
      <c r="I4579" s="7" t="n">
        <v>-49.6</v>
      </c>
      <c r="J4579" s="8" t="n">
        <v>71.0395</v>
      </c>
    </row>
    <row r="4580" customFormat="false" ht="15" hidden="false" customHeight="false" outlineLevel="0" collapsed="false">
      <c r="A4580" s="4" t="n">
        <v>43735</v>
      </c>
      <c r="B4580" s="5" t="n">
        <v>2019</v>
      </c>
      <c r="C4580" s="5" t="n">
        <v>9</v>
      </c>
      <c r="D4580" s="6" t="str">
        <f aca="false">IF(MONTH(A4580)&gt;=4,"FY "&amp;YEAR(A4580)&amp;"-"&amp;RIGHT(YEAR(A4580)+1,2),"FY "&amp;(YEAR(A4580)-1)&amp;"-"&amp;RIGHT(YEAR(A4580),2))</f>
        <v>FY 2019-20</v>
      </c>
      <c r="E4580" s="5" t="s">
        <v>13</v>
      </c>
      <c r="F4580" s="7" t="n">
        <v>17987.58</v>
      </c>
      <c r="G4580" s="7" t="n">
        <v>6857.25</v>
      </c>
      <c r="H4580" s="7" t="n">
        <v>11130.33</v>
      </c>
      <c r="I4580" s="7" t="n">
        <v>1569.82</v>
      </c>
      <c r="J4580" s="8" t="n">
        <v>70.9021</v>
      </c>
    </row>
    <row r="4581" customFormat="false" ht="15" hidden="false" customHeight="false" outlineLevel="0" collapsed="false">
      <c r="A4581" s="4" t="n">
        <v>43738</v>
      </c>
      <c r="B4581" s="5" t="n">
        <v>2019</v>
      </c>
      <c r="C4581" s="5" t="n">
        <v>9</v>
      </c>
      <c r="D4581" s="6" t="str">
        <f aca="false">IF(MONTH(A4581)&gt;=4,"FY "&amp;YEAR(A4581)&amp;"-"&amp;RIGHT(YEAR(A4581)+1,2),"FY "&amp;(YEAR(A4581)-1)&amp;"-"&amp;RIGHT(YEAR(A4581),2))</f>
        <v>FY 2019-20</v>
      </c>
      <c r="E4581" s="5" t="s">
        <v>13</v>
      </c>
      <c r="F4581" s="7" t="n">
        <v>4162.5</v>
      </c>
      <c r="G4581" s="7" t="n">
        <v>4464.5</v>
      </c>
      <c r="H4581" s="7" t="n">
        <v>-302</v>
      </c>
      <c r="I4581" s="7" t="n">
        <v>-42.64</v>
      </c>
      <c r="J4581" s="8" t="n">
        <v>70.8381</v>
      </c>
    </row>
    <row r="4582" customFormat="false" ht="15" hidden="false" customHeight="false" outlineLevel="0" collapsed="false">
      <c r="A4582" s="4" t="n">
        <v>43739</v>
      </c>
      <c r="B4582" s="5" t="n">
        <v>2019</v>
      </c>
      <c r="C4582" s="5" t="n">
        <v>10</v>
      </c>
      <c r="D4582" s="6" t="str">
        <f aca="false">IF(MONTH(A4582)&gt;=4,"FY "&amp;YEAR(A4582)&amp;"-"&amp;RIGHT(YEAR(A4582)+1,2),"FY "&amp;(YEAR(A4582)-1)&amp;"-"&amp;RIGHT(YEAR(A4582),2))</f>
        <v>FY 2019-20</v>
      </c>
      <c r="E4582" s="5" t="s">
        <v>13</v>
      </c>
      <c r="F4582" s="7" t="n">
        <v>5998.43</v>
      </c>
      <c r="G4582" s="7" t="n">
        <v>6297.25</v>
      </c>
      <c r="H4582" s="7" t="n">
        <v>-298.82</v>
      </c>
      <c r="I4582" s="7" t="n">
        <v>-42.28</v>
      </c>
      <c r="J4582" s="8" t="n">
        <v>70.685</v>
      </c>
    </row>
    <row r="4583" customFormat="false" ht="15" hidden="false" customHeight="false" outlineLevel="0" collapsed="false">
      <c r="A4583" s="4" t="n">
        <v>43741</v>
      </c>
      <c r="B4583" s="5" t="n">
        <v>2019</v>
      </c>
      <c r="C4583" s="5" t="n">
        <v>10</v>
      </c>
      <c r="D4583" s="6" t="str">
        <f aca="false">IF(MONTH(A4583)&gt;=4,"FY "&amp;YEAR(A4583)&amp;"-"&amp;RIGHT(YEAR(A4583)+1,2),"FY "&amp;(YEAR(A4583)-1)&amp;"-"&amp;RIGHT(YEAR(A4583),2))</f>
        <v>FY 2019-20</v>
      </c>
      <c r="E4583" s="5" t="s">
        <v>13</v>
      </c>
      <c r="F4583" s="7" t="n">
        <v>5450.65</v>
      </c>
      <c r="G4583" s="7" t="n">
        <v>6987.13</v>
      </c>
      <c r="H4583" s="7" t="n">
        <v>-1536.48</v>
      </c>
      <c r="I4583" s="7" t="n">
        <v>-216.68</v>
      </c>
      <c r="J4583" s="8" t="n">
        <v>70.9109</v>
      </c>
    </row>
    <row r="4584" customFormat="false" ht="15" hidden="false" customHeight="false" outlineLevel="0" collapsed="false">
      <c r="A4584" s="4" t="n">
        <v>43742</v>
      </c>
      <c r="B4584" s="5" t="n">
        <v>2019</v>
      </c>
      <c r="C4584" s="5" t="n">
        <v>10</v>
      </c>
      <c r="D4584" s="6" t="str">
        <f aca="false">IF(MONTH(A4584)&gt;=4,"FY "&amp;YEAR(A4584)&amp;"-"&amp;RIGHT(YEAR(A4584)+1,2),"FY "&amp;(YEAR(A4584)-1)&amp;"-"&amp;RIGHT(YEAR(A4584),2))</f>
        <v>FY 2019-20</v>
      </c>
      <c r="E4584" s="5" t="s">
        <v>13</v>
      </c>
      <c r="F4584" s="7" t="n">
        <v>4649.4</v>
      </c>
      <c r="G4584" s="7" t="n">
        <v>5761.27</v>
      </c>
      <c r="H4584" s="7" t="n">
        <v>-1111.87</v>
      </c>
      <c r="I4584" s="7" t="n">
        <v>-156.35</v>
      </c>
      <c r="J4584" s="8" t="n">
        <v>71.1163</v>
      </c>
    </row>
    <row r="4585" customFormat="false" ht="15" hidden="false" customHeight="false" outlineLevel="0" collapsed="false">
      <c r="A4585" s="4" t="n">
        <v>43745</v>
      </c>
      <c r="B4585" s="5" t="n">
        <v>2019</v>
      </c>
      <c r="C4585" s="5" t="n">
        <v>10</v>
      </c>
      <c r="D4585" s="6" t="str">
        <f aca="false">IF(MONTH(A4585)&gt;=4,"FY "&amp;YEAR(A4585)&amp;"-"&amp;RIGHT(YEAR(A4585)+1,2),"FY "&amp;(YEAR(A4585)-1)&amp;"-"&amp;RIGHT(YEAR(A4585),2))</f>
        <v>FY 2019-20</v>
      </c>
      <c r="E4585" s="5" t="s">
        <v>13</v>
      </c>
      <c r="F4585" s="7" t="n">
        <v>5130.04</v>
      </c>
      <c r="G4585" s="7" t="n">
        <v>6007.58</v>
      </c>
      <c r="H4585" s="7" t="n">
        <v>-877.54</v>
      </c>
      <c r="I4585" s="7" t="n">
        <v>-123.82</v>
      </c>
      <c r="J4585" s="8" t="n">
        <v>70.8703</v>
      </c>
    </row>
    <row r="4586" customFormat="false" ht="15" hidden="false" customHeight="false" outlineLevel="0" collapsed="false">
      <c r="A4586" s="4" t="n">
        <v>43747</v>
      </c>
      <c r="B4586" s="5" t="n">
        <v>2019</v>
      </c>
      <c r="C4586" s="5" t="n">
        <v>10</v>
      </c>
      <c r="D4586" s="6" t="str">
        <f aca="false">IF(MONTH(A4586)&gt;=4,"FY "&amp;YEAR(A4586)&amp;"-"&amp;RIGHT(YEAR(A4586)+1,2),"FY "&amp;(YEAR(A4586)-1)&amp;"-"&amp;RIGHT(YEAR(A4586),2))</f>
        <v>FY 2019-20</v>
      </c>
      <c r="E4586" s="5" t="s">
        <v>13</v>
      </c>
      <c r="F4586" s="7" t="n">
        <v>3087.48</v>
      </c>
      <c r="G4586" s="7" t="n">
        <v>3455.22</v>
      </c>
      <c r="H4586" s="7" t="n">
        <v>-367.74</v>
      </c>
      <c r="I4586" s="7" t="n">
        <v>-51.82</v>
      </c>
      <c r="J4586" s="8" t="n">
        <v>70.9763</v>
      </c>
    </row>
    <row r="4587" customFormat="false" ht="15" hidden="false" customHeight="false" outlineLevel="0" collapsed="false">
      <c r="A4587" s="4" t="n">
        <v>43748</v>
      </c>
      <c r="B4587" s="5" t="n">
        <v>2019</v>
      </c>
      <c r="C4587" s="5" t="n">
        <v>10</v>
      </c>
      <c r="D4587" s="6" t="str">
        <f aca="false">IF(MONTH(A4587)&gt;=4,"FY "&amp;YEAR(A4587)&amp;"-"&amp;RIGHT(YEAR(A4587)+1,2),"FY "&amp;(YEAR(A4587)-1)&amp;"-"&amp;RIGHT(YEAR(A4587),2))</f>
        <v>FY 2019-20</v>
      </c>
      <c r="E4587" s="5" t="s">
        <v>13</v>
      </c>
      <c r="F4587" s="7" t="n">
        <v>5037.5</v>
      </c>
      <c r="G4587" s="7" t="n">
        <v>5720.52</v>
      </c>
      <c r="H4587" s="7" t="n">
        <v>-683.02</v>
      </c>
      <c r="I4587" s="7" t="n">
        <v>-96.04</v>
      </c>
      <c r="J4587" s="8" t="n">
        <v>71.1121</v>
      </c>
    </row>
    <row r="4588" customFormat="false" ht="15" hidden="false" customHeight="false" outlineLevel="0" collapsed="false">
      <c r="A4588" s="4" t="n">
        <v>43749</v>
      </c>
      <c r="B4588" s="5" t="n">
        <v>2019</v>
      </c>
      <c r="C4588" s="5" t="n">
        <v>10</v>
      </c>
      <c r="D4588" s="6" t="str">
        <f aca="false">IF(MONTH(A4588)&gt;=4,"FY "&amp;YEAR(A4588)&amp;"-"&amp;RIGHT(YEAR(A4588)+1,2),"FY "&amp;(YEAR(A4588)-1)&amp;"-"&amp;RIGHT(YEAR(A4588),2))</f>
        <v>FY 2019-20</v>
      </c>
      <c r="E4588" s="5" t="s">
        <v>13</v>
      </c>
      <c r="F4588" s="7" t="n">
        <v>4823.78</v>
      </c>
      <c r="G4588" s="7" t="n">
        <v>4903.6</v>
      </c>
      <c r="H4588" s="7" t="n">
        <v>-79.82</v>
      </c>
      <c r="I4588" s="7" t="n">
        <v>-11.23</v>
      </c>
      <c r="J4588" s="8" t="n">
        <v>71.0516</v>
      </c>
    </row>
    <row r="4589" customFormat="false" ht="15" hidden="false" customHeight="false" outlineLevel="0" collapsed="false">
      <c r="A4589" s="4" t="n">
        <v>43752</v>
      </c>
      <c r="B4589" s="5" t="n">
        <v>2019</v>
      </c>
      <c r="C4589" s="5" t="n">
        <v>10</v>
      </c>
      <c r="D4589" s="6" t="str">
        <f aca="false">IF(MONTH(A4589)&gt;=4,"FY "&amp;YEAR(A4589)&amp;"-"&amp;RIGHT(YEAR(A4589)+1,2),"FY "&amp;(YEAR(A4589)-1)&amp;"-"&amp;RIGHT(YEAR(A4589),2))</f>
        <v>FY 2019-20</v>
      </c>
      <c r="E4589" s="5" t="s">
        <v>13</v>
      </c>
      <c r="F4589" s="7" t="n">
        <v>4326.42</v>
      </c>
      <c r="G4589" s="7" t="n">
        <v>4894.54</v>
      </c>
      <c r="H4589" s="7" t="n">
        <v>-568.12</v>
      </c>
      <c r="I4589" s="7" t="n">
        <v>-79.98</v>
      </c>
      <c r="J4589" s="8" t="n">
        <v>71.0272</v>
      </c>
    </row>
    <row r="4590" customFormat="false" ht="15" hidden="false" customHeight="false" outlineLevel="0" collapsed="false">
      <c r="A4590" s="4" t="n">
        <v>43753</v>
      </c>
      <c r="B4590" s="5" t="n">
        <v>2019</v>
      </c>
      <c r="C4590" s="5" t="n">
        <v>10</v>
      </c>
      <c r="D4590" s="6" t="str">
        <f aca="false">IF(MONTH(A4590)&gt;=4,"FY "&amp;YEAR(A4590)&amp;"-"&amp;RIGHT(YEAR(A4590)+1,2),"FY "&amp;(YEAR(A4590)-1)&amp;"-"&amp;RIGHT(YEAR(A4590),2))</f>
        <v>FY 2019-20</v>
      </c>
      <c r="E4590" s="5" t="s">
        <v>13</v>
      </c>
      <c r="F4590" s="7" t="n">
        <v>10106.27</v>
      </c>
      <c r="G4590" s="7" t="n">
        <v>3953.01</v>
      </c>
      <c r="H4590" s="7" t="n">
        <v>6153.26</v>
      </c>
      <c r="I4590" s="7" t="n">
        <v>866.43</v>
      </c>
      <c r="J4590" s="8" t="n">
        <v>71.0188</v>
      </c>
    </row>
    <row r="4591" customFormat="false" ht="15" hidden="false" customHeight="false" outlineLevel="0" collapsed="false">
      <c r="A4591" s="4" t="n">
        <v>43754</v>
      </c>
      <c r="B4591" s="5" t="n">
        <v>2019</v>
      </c>
      <c r="C4591" s="5" t="n">
        <v>10</v>
      </c>
      <c r="D4591" s="6" t="str">
        <f aca="false">IF(MONTH(A4591)&gt;=4,"FY "&amp;YEAR(A4591)&amp;"-"&amp;RIGHT(YEAR(A4591)+1,2),"FY "&amp;(YEAR(A4591)-1)&amp;"-"&amp;RIGHT(YEAR(A4591),2))</f>
        <v>FY 2019-20</v>
      </c>
      <c r="E4591" s="5" t="s">
        <v>13</v>
      </c>
      <c r="F4591" s="7" t="n">
        <v>7729.38</v>
      </c>
      <c r="G4591" s="7" t="n">
        <v>5559.82</v>
      </c>
      <c r="H4591" s="7" t="n">
        <v>2169.56</v>
      </c>
      <c r="I4591" s="7" t="n">
        <v>304.2</v>
      </c>
      <c r="J4591" s="8" t="n">
        <v>71.3186</v>
      </c>
    </row>
    <row r="4592" customFormat="false" ht="15" hidden="false" customHeight="false" outlineLevel="0" collapsed="false">
      <c r="A4592" s="4" t="n">
        <v>43755</v>
      </c>
      <c r="B4592" s="5" t="n">
        <v>2019</v>
      </c>
      <c r="C4592" s="5" t="n">
        <v>10</v>
      </c>
      <c r="D4592" s="6" t="str">
        <f aca="false">IF(MONTH(A4592)&gt;=4,"FY "&amp;YEAR(A4592)&amp;"-"&amp;RIGHT(YEAR(A4592)+1,2),"FY "&amp;(YEAR(A4592)-1)&amp;"-"&amp;RIGHT(YEAR(A4592),2))</f>
        <v>FY 2019-20</v>
      </c>
      <c r="E4592" s="5" t="s">
        <v>13</v>
      </c>
      <c r="F4592" s="7" t="n">
        <v>5779.02</v>
      </c>
      <c r="G4592" s="7" t="n">
        <v>4882.4</v>
      </c>
      <c r="H4592" s="7" t="n">
        <v>896.62</v>
      </c>
      <c r="I4592" s="7" t="n">
        <v>125.39</v>
      </c>
      <c r="J4592" s="8" t="n">
        <v>71.5051</v>
      </c>
    </row>
    <row r="4593" customFormat="false" ht="15" hidden="false" customHeight="false" outlineLevel="0" collapsed="false">
      <c r="A4593" s="4" t="n">
        <v>43756</v>
      </c>
      <c r="B4593" s="5" t="n">
        <v>2019</v>
      </c>
      <c r="C4593" s="5" t="n">
        <v>10</v>
      </c>
      <c r="D4593" s="6" t="str">
        <f aca="false">IF(MONTH(A4593)&gt;=4,"FY "&amp;YEAR(A4593)&amp;"-"&amp;RIGHT(YEAR(A4593)+1,2),"FY "&amp;(YEAR(A4593)-1)&amp;"-"&amp;RIGHT(YEAR(A4593),2))</f>
        <v>FY 2019-20</v>
      </c>
      <c r="E4593" s="5" t="s">
        <v>13</v>
      </c>
      <c r="F4593" s="7" t="n">
        <v>5758.41</v>
      </c>
      <c r="G4593" s="7" t="n">
        <v>4484.03</v>
      </c>
      <c r="H4593" s="7" t="n">
        <v>1274.38</v>
      </c>
      <c r="I4593" s="7" t="n">
        <v>178.46</v>
      </c>
      <c r="J4593" s="8" t="n">
        <v>71.4087</v>
      </c>
    </row>
    <row r="4594" customFormat="false" ht="15" hidden="false" customHeight="false" outlineLevel="0" collapsed="false">
      <c r="A4594" s="4" t="n">
        <v>43760</v>
      </c>
      <c r="B4594" s="5" t="n">
        <v>2019</v>
      </c>
      <c r="C4594" s="5" t="n">
        <v>10</v>
      </c>
      <c r="D4594" s="6" t="str">
        <f aca="false">IF(MONTH(A4594)&gt;=4,"FY "&amp;YEAR(A4594)&amp;"-"&amp;RIGHT(YEAR(A4594)+1,2),"FY "&amp;(YEAR(A4594)-1)&amp;"-"&amp;RIGHT(YEAR(A4594),2))</f>
        <v>FY 2019-20</v>
      </c>
      <c r="E4594" s="5" t="s">
        <v>13</v>
      </c>
      <c r="F4594" s="7" t="n">
        <v>5509.22</v>
      </c>
      <c r="G4594" s="7" t="n">
        <v>5401.47</v>
      </c>
      <c r="H4594" s="7" t="n">
        <v>107.75</v>
      </c>
      <c r="I4594" s="7" t="n">
        <v>15.13</v>
      </c>
      <c r="J4594" s="8" t="n">
        <v>71.1988</v>
      </c>
    </row>
    <row r="4595" customFormat="false" ht="15" hidden="false" customHeight="false" outlineLevel="0" collapsed="false">
      <c r="A4595" s="4" t="n">
        <v>43761</v>
      </c>
      <c r="B4595" s="5" t="n">
        <v>2019</v>
      </c>
      <c r="C4595" s="5" t="n">
        <v>10</v>
      </c>
      <c r="D4595" s="6" t="str">
        <f aca="false">IF(MONTH(A4595)&gt;=4,"FY "&amp;YEAR(A4595)&amp;"-"&amp;RIGHT(YEAR(A4595)+1,2),"FY "&amp;(YEAR(A4595)-1)&amp;"-"&amp;RIGHT(YEAR(A4595),2))</f>
        <v>FY 2019-20</v>
      </c>
      <c r="E4595" s="5" t="s">
        <v>13</v>
      </c>
      <c r="F4595" s="7" t="n">
        <v>7588.2</v>
      </c>
      <c r="G4595" s="7" t="n">
        <v>8662.1</v>
      </c>
      <c r="H4595" s="7" t="n">
        <v>-1073.9</v>
      </c>
      <c r="I4595" s="7" t="n">
        <v>-151.52</v>
      </c>
      <c r="J4595" s="8" t="n">
        <v>70.8731</v>
      </c>
    </row>
    <row r="4596" customFormat="false" ht="15" hidden="false" customHeight="false" outlineLevel="0" collapsed="false">
      <c r="A4596" s="4" t="n">
        <v>43762</v>
      </c>
      <c r="B4596" s="5" t="n">
        <v>2019</v>
      </c>
      <c r="C4596" s="5" t="n">
        <v>10</v>
      </c>
      <c r="D4596" s="6" t="str">
        <f aca="false">IF(MONTH(A4596)&gt;=4,"FY "&amp;YEAR(A4596)&amp;"-"&amp;RIGHT(YEAR(A4596)+1,2),"FY "&amp;(YEAR(A4596)-1)&amp;"-"&amp;RIGHT(YEAR(A4596),2))</f>
        <v>FY 2019-20</v>
      </c>
      <c r="E4596" s="5" t="s">
        <v>13</v>
      </c>
      <c r="F4596" s="7" t="n">
        <v>5327.09</v>
      </c>
      <c r="G4596" s="7" t="n">
        <v>5476.16</v>
      </c>
      <c r="H4596" s="7" t="n">
        <v>-149.07</v>
      </c>
      <c r="I4596" s="7" t="n">
        <v>-21.01</v>
      </c>
      <c r="J4596" s="8" t="n">
        <v>70.9373</v>
      </c>
    </row>
    <row r="4597" customFormat="false" ht="15" hidden="false" customHeight="false" outlineLevel="0" collapsed="false">
      <c r="A4597" s="4" t="n">
        <v>43763</v>
      </c>
      <c r="B4597" s="5" t="n">
        <v>2019</v>
      </c>
      <c r="C4597" s="5" t="n">
        <v>10</v>
      </c>
      <c r="D4597" s="6" t="str">
        <f aca="false">IF(MONTH(A4597)&gt;=4,"FY "&amp;YEAR(A4597)&amp;"-"&amp;RIGHT(YEAR(A4597)+1,2),"FY "&amp;(YEAR(A4597)-1)&amp;"-"&amp;RIGHT(YEAR(A4597),2))</f>
        <v>FY 2019-20</v>
      </c>
      <c r="E4597" s="5" t="s">
        <v>13</v>
      </c>
      <c r="F4597" s="7" t="n">
        <v>5811.69</v>
      </c>
      <c r="G4597" s="7" t="n">
        <v>6005.07</v>
      </c>
      <c r="H4597" s="7" t="n">
        <v>-193.38</v>
      </c>
      <c r="I4597" s="7" t="n">
        <v>-27.26</v>
      </c>
      <c r="J4597" s="8" t="n">
        <v>70.9338</v>
      </c>
    </row>
    <row r="4598" customFormat="false" ht="15" hidden="false" customHeight="false" outlineLevel="0" collapsed="false">
      <c r="A4598" s="4" t="n">
        <v>43767</v>
      </c>
      <c r="B4598" s="5" t="n">
        <v>2019</v>
      </c>
      <c r="C4598" s="5" t="n">
        <v>10</v>
      </c>
      <c r="D4598" s="6" t="str">
        <f aca="false">IF(MONTH(A4598)&gt;=4,"FY "&amp;YEAR(A4598)&amp;"-"&amp;RIGHT(YEAR(A4598)+1,2),"FY "&amp;(YEAR(A4598)-1)&amp;"-"&amp;RIGHT(YEAR(A4598),2))</f>
        <v>FY 2019-20</v>
      </c>
      <c r="E4598" s="5" t="s">
        <v>13</v>
      </c>
      <c r="F4598" s="7" t="n">
        <v>5389.5</v>
      </c>
      <c r="G4598" s="7" t="n">
        <v>5797.43</v>
      </c>
      <c r="H4598" s="7" t="n">
        <v>-407.93</v>
      </c>
      <c r="I4598" s="7" t="n">
        <v>-57.48</v>
      </c>
      <c r="J4598" s="8" t="n">
        <v>70.9593</v>
      </c>
    </row>
    <row r="4599" customFormat="false" ht="15" hidden="false" customHeight="false" outlineLevel="0" collapsed="false">
      <c r="A4599" s="4" t="n">
        <v>43768</v>
      </c>
      <c r="B4599" s="5" t="n">
        <v>2019</v>
      </c>
      <c r="C4599" s="5" t="n">
        <v>10</v>
      </c>
      <c r="D4599" s="6" t="str">
        <f aca="false">IF(MONTH(A4599)&gt;=4,"FY "&amp;YEAR(A4599)&amp;"-"&amp;RIGHT(YEAR(A4599)+1,2),"FY "&amp;(YEAR(A4599)-1)&amp;"-"&amp;RIGHT(YEAR(A4599),2))</f>
        <v>FY 2019-20</v>
      </c>
      <c r="E4599" s="5" t="s">
        <v>13</v>
      </c>
      <c r="F4599" s="7" t="n">
        <v>8087.86</v>
      </c>
      <c r="G4599" s="7" t="n">
        <v>6568.26</v>
      </c>
      <c r="H4599" s="7" t="n">
        <v>1519.6</v>
      </c>
      <c r="I4599" s="7" t="n">
        <v>214.84</v>
      </c>
      <c r="J4599" s="8" t="n">
        <v>70.7303</v>
      </c>
    </row>
    <row r="4600" customFormat="false" ht="15" hidden="false" customHeight="false" outlineLevel="0" collapsed="false">
      <c r="A4600" s="4" t="n">
        <v>43769</v>
      </c>
      <c r="B4600" s="5" t="n">
        <v>2019</v>
      </c>
      <c r="C4600" s="5" t="n">
        <v>10</v>
      </c>
      <c r="D4600" s="6" t="str">
        <f aca="false">IF(MONTH(A4600)&gt;=4,"FY "&amp;YEAR(A4600)&amp;"-"&amp;RIGHT(YEAR(A4600)+1,2),"FY "&amp;(YEAR(A4600)-1)&amp;"-"&amp;RIGHT(YEAR(A4600),2))</f>
        <v>FY 2019-20</v>
      </c>
      <c r="E4600" s="5" t="s">
        <v>13</v>
      </c>
      <c r="F4600" s="7" t="n">
        <v>12744.79</v>
      </c>
      <c r="G4600" s="7" t="n">
        <v>5150.28</v>
      </c>
      <c r="H4600" s="7" t="n">
        <v>7594.51</v>
      </c>
      <c r="I4600" s="7" t="n">
        <v>1069.79</v>
      </c>
      <c r="J4600" s="8" t="n">
        <v>70.9915</v>
      </c>
    </row>
    <row r="4601" customFormat="false" ht="15" hidden="false" customHeight="false" outlineLevel="0" collapsed="false">
      <c r="A4601" s="4" t="n">
        <v>43770</v>
      </c>
      <c r="B4601" s="5" t="n">
        <v>2019</v>
      </c>
      <c r="C4601" s="5" t="n">
        <v>11</v>
      </c>
      <c r="D4601" s="6" t="str">
        <f aca="false">IF(MONTH(A4601)&gt;=4,"FY "&amp;YEAR(A4601)&amp;"-"&amp;RIGHT(YEAR(A4601)+1,2),"FY "&amp;(YEAR(A4601)-1)&amp;"-"&amp;RIGHT(YEAR(A4601),2))</f>
        <v>FY 2019-20</v>
      </c>
      <c r="E4601" s="5" t="s">
        <v>13</v>
      </c>
      <c r="F4601" s="7" t="n">
        <v>9171.42</v>
      </c>
      <c r="G4601" s="7" t="n">
        <v>7181.58</v>
      </c>
      <c r="H4601" s="7" t="n">
        <v>1989.84</v>
      </c>
      <c r="I4601" s="7" t="n">
        <v>281.01</v>
      </c>
      <c r="J4601" s="8" t="n">
        <v>70.8095</v>
      </c>
    </row>
    <row r="4602" customFormat="false" ht="15" hidden="false" customHeight="false" outlineLevel="0" collapsed="false">
      <c r="A4602" s="4" t="n">
        <v>43773</v>
      </c>
      <c r="B4602" s="5" t="n">
        <v>2019</v>
      </c>
      <c r="C4602" s="5" t="n">
        <v>11</v>
      </c>
      <c r="D4602" s="6" t="str">
        <f aca="false">IF(MONTH(A4602)&gt;=4,"FY "&amp;YEAR(A4602)&amp;"-"&amp;RIGHT(YEAR(A4602)+1,2),"FY "&amp;(YEAR(A4602)-1)&amp;"-"&amp;RIGHT(YEAR(A4602),2))</f>
        <v>FY 2019-20</v>
      </c>
      <c r="E4602" s="5" t="s">
        <v>13</v>
      </c>
      <c r="F4602" s="7" t="n">
        <v>7887.62</v>
      </c>
      <c r="G4602" s="7" t="n">
        <v>6080.46</v>
      </c>
      <c r="H4602" s="7" t="n">
        <v>1807.16</v>
      </c>
      <c r="I4602" s="7" t="n">
        <v>254.96</v>
      </c>
      <c r="J4602" s="8" t="n">
        <v>70.8798</v>
      </c>
    </row>
    <row r="4603" customFormat="false" ht="15" hidden="false" customHeight="false" outlineLevel="0" collapsed="false">
      <c r="A4603" s="4" t="n">
        <v>43774</v>
      </c>
      <c r="B4603" s="5" t="n">
        <v>2019</v>
      </c>
      <c r="C4603" s="5" t="n">
        <v>11</v>
      </c>
      <c r="D4603" s="6" t="str">
        <f aca="false">IF(MONTH(A4603)&gt;=4,"FY "&amp;YEAR(A4603)&amp;"-"&amp;RIGHT(YEAR(A4603)+1,2),"FY "&amp;(YEAR(A4603)-1)&amp;"-"&amp;RIGHT(YEAR(A4603),2))</f>
        <v>FY 2019-20</v>
      </c>
      <c r="E4603" s="5" t="s">
        <v>13</v>
      </c>
      <c r="F4603" s="7" t="n">
        <v>5546.64</v>
      </c>
      <c r="G4603" s="7" t="n">
        <v>5465.54</v>
      </c>
      <c r="H4603" s="7" t="n">
        <v>81.1</v>
      </c>
      <c r="I4603" s="7" t="n">
        <v>11.47</v>
      </c>
      <c r="J4603" s="8" t="n">
        <v>70.6821</v>
      </c>
    </row>
    <row r="4604" customFormat="false" ht="15" hidden="false" customHeight="false" outlineLevel="0" collapsed="false">
      <c r="A4604" s="4" t="n">
        <v>43775</v>
      </c>
      <c r="B4604" s="5" t="n">
        <v>2019</v>
      </c>
      <c r="C4604" s="5" t="n">
        <v>11</v>
      </c>
      <c r="D4604" s="6" t="str">
        <f aca="false">IF(MONTH(A4604)&gt;=4,"FY "&amp;YEAR(A4604)&amp;"-"&amp;RIGHT(YEAR(A4604)+1,2),"FY "&amp;(YEAR(A4604)-1)&amp;"-"&amp;RIGHT(YEAR(A4604),2))</f>
        <v>FY 2019-20</v>
      </c>
      <c r="E4604" s="5" t="s">
        <v>13</v>
      </c>
      <c r="F4604" s="7" t="n">
        <v>5446.94</v>
      </c>
      <c r="G4604" s="7" t="n">
        <v>5047.95</v>
      </c>
      <c r="H4604" s="7" t="n">
        <v>398.99</v>
      </c>
      <c r="I4604" s="7" t="n">
        <v>56.41</v>
      </c>
      <c r="J4604" s="8" t="n">
        <v>70.7283</v>
      </c>
    </row>
    <row r="4605" customFormat="false" ht="15" hidden="false" customHeight="false" outlineLevel="0" collapsed="false">
      <c r="A4605" s="4" t="n">
        <v>43776</v>
      </c>
      <c r="B4605" s="5" t="n">
        <v>2019</v>
      </c>
      <c r="C4605" s="5" t="n">
        <v>11</v>
      </c>
      <c r="D4605" s="6" t="str">
        <f aca="false">IF(MONTH(A4605)&gt;=4,"FY "&amp;YEAR(A4605)&amp;"-"&amp;RIGHT(YEAR(A4605)+1,2),"FY "&amp;(YEAR(A4605)-1)&amp;"-"&amp;RIGHT(YEAR(A4605),2))</f>
        <v>FY 2019-20</v>
      </c>
      <c r="E4605" s="5" t="s">
        <v>13</v>
      </c>
      <c r="F4605" s="7" t="n">
        <v>6071.98</v>
      </c>
      <c r="G4605" s="7" t="n">
        <v>4810.11</v>
      </c>
      <c r="H4605" s="7" t="n">
        <v>1261.87</v>
      </c>
      <c r="I4605" s="7" t="n">
        <v>178.01</v>
      </c>
      <c r="J4605" s="8" t="n">
        <v>70.8861</v>
      </c>
    </row>
    <row r="4606" customFormat="false" ht="15" hidden="false" customHeight="false" outlineLevel="0" collapsed="false">
      <c r="A4606" s="4" t="n">
        <v>43777</v>
      </c>
      <c r="B4606" s="5" t="n">
        <v>2019</v>
      </c>
      <c r="C4606" s="5" t="n">
        <v>11</v>
      </c>
      <c r="D4606" s="6" t="str">
        <f aca="false">IF(MONTH(A4606)&gt;=4,"FY "&amp;YEAR(A4606)&amp;"-"&amp;RIGHT(YEAR(A4606)+1,2),"FY "&amp;(YEAR(A4606)-1)&amp;"-"&amp;RIGHT(YEAR(A4606),2))</f>
        <v>FY 2019-20</v>
      </c>
      <c r="E4606" s="5" t="s">
        <v>13</v>
      </c>
      <c r="F4606" s="7" t="n">
        <v>6344.71</v>
      </c>
      <c r="G4606" s="7" t="n">
        <v>5449.87</v>
      </c>
      <c r="H4606" s="7" t="n">
        <v>894.84</v>
      </c>
      <c r="I4606" s="7" t="n">
        <v>126.02</v>
      </c>
      <c r="J4606" s="8" t="n">
        <v>71.0079</v>
      </c>
    </row>
    <row r="4607" customFormat="false" ht="15" hidden="false" customHeight="false" outlineLevel="0" collapsed="false">
      <c r="A4607" s="4" t="n">
        <v>43780</v>
      </c>
      <c r="B4607" s="5" t="n">
        <v>2019</v>
      </c>
      <c r="C4607" s="5" t="n">
        <v>11</v>
      </c>
      <c r="D4607" s="6" t="str">
        <f aca="false">IF(MONTH(A4607)&gt;=4,"FY "&amp;YEAR(A4607)&amp;"-"&amp;RIGHT(YEAR(A4607)+1,2),"FY "&amp;(YEAR(A4607)-1)&amp;"-"&amp;RIGHT(YEAR(A4607),2))</f>
        <v>FY 2019-20</v>
      </c>
      <c r="E4607" s="5" t="s">
        <v>13</v>
      </c>
      <c r="F4607" s="7" t="n">
        <v>10593.95</v>
      </c>
      <c r="G4607" s="7" t="n">
        <v>5259.94</v>
      </c>
      <c r="H4607" s="7" t="n">
        <v>5334.01</v>
      </c>
      <c r="I4607" s="7" t="n">
        <v>748.64</v>
      </c>
      <c r="J4607" s="8" t="n">
        <v>71.2494</v>
      </c>
    </row>
    <row r="4608" customFormat="false" ht="15" hidden="false" customHeight="false" outlineLevel="0" collapsed="false">
      <c r="A4608" s="4" t="n">
        <v>43782</v>
      </c>
      <c r="B4608" s="5" t="n">
        <v>2019</v>
      </c>
      <c r="C4608" s="5" t="n">
        <v>11</v>
      </c>
      <c r="D4608" s="6" t="str">
        <f aca="false">IF(MONTH(A4608)&gt;=4,"FY "&amp;YEAR(A4608)&amp;"-"&amp;RIGHT(YEAR(A4608)+1,2),"FY "&amp;(YEAR(A4608)-1)&amp;"-"&amp;RIGHT(YEAR(A4608),2))</f>
        <v>FY 2019-20</v>
      </c>
      <c r="E4608" s="5" t="s">
        <v>13</v>
      </c>
      <c r="F4608" s="7" t="n">
        <v>4891.17</v>
      </c>
      <c r="G4608" s="7" t="n">
        <v>3311.19</v>
      </c>
      <c r="H4608" s="7" t="n">
        <v>1579.98</v>
      </c>
      <c r="I4608" s="7" t="n">
        <v>221.14</v>
      </c>
      <c r="J4608" s="8" t="n">
        <v>71.445</v>
      </c>
    </row>
    <row r="4609" customFormat="false" ht="15" hidden="false" customHeight="false" outlineLevel="0" collapsed="false">
      <c r="A4609" s="4" t="n">
        <v>43783</v>
      </c>
      <c r="B4609" s="5" t="n">
        <v>2019</v>
      </c>
      <c r="C4609" s="5" t="n">
        <v>11</v>
      </c>
      <c r="D4609" s="6" t="str">
        <f aca="false">IF(MONTH(A4609)&gt;=4,"FY "&amp;YEAR(A4609)&amp;"-"&amp;RIGHT(YEAR(A4609)+1,2),"FY "&amp;(YEAR(A4609)-1)&amp;"-"&amp;RIGHT(YEAR(A4609),2))</f>
        <v>FY 2019-20</v>
      </c>
      <c r="E4609" s="5" t="s">
        <v>13</v>
      </c>
      <c r="F4609" s="7" t="n">
        <v>7989.83</v>
      </c>
      <c r="G4609" s="7" t="n">
        <v>6470.96</v>
      </c>
      <c r="H4609" s="7" t="n">
        <v>1518.87</v>
      </c>
      <c r="I4609" s="7" t="n">
        <v>211.83</v>
      </c>
      <c r="J4609" s="8" t="n">
        <v>71.7002</v>
      </c>
    </row>
    <row r="4610" customFormat="false" ht="15" hidden="false" customHeight="false" outlineLevel="0" collapsed="false">
      <c r="A4610" s="4" t="n">
        <v>43784</v>
      </c>
      <c r="B4610" s="5" t="n">
        <v>2019</v>
      </c>
      <c r="C4610" s="5" t="n">
        <v>11</v>
      </c>
      <c r="D4610" s="6" t="str">
        <f aca="false">IF(MONTH(A4610)&gt;=4,"FY "&amp;YEAR(A4610)&amp;"-"&amp;RIGHT(YEAR(A4610)+1,2),"FY "&amp;(YEAR(A4610)-1)&amp;"-"&amp;RIGHT(YEAR(A4610),2))</f>
        <v>FY 2019-20</v>
      </c>
      <c r="E4610" s="5" t="s">
        <v>13</v>
      </c>
      <c r="F4610" s="7" t="n">
        <v>5032.27</v>
      </c>
      <c r="G4610" s="7" t="n">
        <v>5463.3</v>
      </c>
      <c r="H4610" s="7" t="n">
        <v>-431.03</v>
      </c>
      <c r="I4610" s="7" t="n">
        <v>-59.83</v>
      </c>
      <c r="J4610" s="8" t="n">
        <v>72.0501</v>
      </c>
    </row>
    <row r="4611" customFormat="false" ht="15" hidden="false" customHeight="false" outlineLevel="0" collapsed="false">
      <c r="A4611" s="4" t="n">
        <v>43787</v>
      </c>
      <c r="B4611" s="5" t="n">
        <v>2019</v>
      </c>
      <c r="C4611" s="5" t="n">
        <v>11</v>
      </c>
      <c r="D4611" s="6" t="str">
        <f aca="false">IF(MONTH(A4611)&gt;=4,"FY "&amp;YEAR(A4611)&amp;"-"&amp;RIGHT(YEAR(A4611)+1,2),"FY "&amp;(YEAR(A4611)-1)&amp;"-"&amp;RIGHT(YEAR(A4611),2))</f>
        <v>FY 2019-20</v>
      </c>
      <c r="E4611" s="5" t="s">
        <v>13</v>
      </c>
      <c r="F4611" s="7" t="n">
        <v>5117.71</v>
      </c>
      <c r="G4611" s="7" t="n">
        <v>6284.58</v>
      </c>
      <c r="H4611" s="7" t="n">
        <v>-1166.87</v>
      </c>
      <c r="I4611" s="7" t="n">
        <v>-162.72</v>
      </c>
      <c r="J4611" s="8" t="n">
        <v>71.7109</v>
      </c>
    </row>
    <row r="4612" customFormat="false" ht="15" hidden="false" customHeight="false" outlineLevel="0" collapsed="false">
      <c r="A4612" s="4" t="n">
        <v>43788</v>
      </c>
      <c r="B4612" s="5" t="n">
        <v>2019</v>
      </c>
      <c r="C4612" s="5" t="n">
        <v>11</v>
      </c>
      <c r="D4612" s="6" t="str">
        <f aca="false">IF(MONTH(A4612)&gt;=4,"FY "&amp;YEAR(A4612)&amp;"-"&amp;RIGHT(YEAR(A4612)+1,2),"FY "&amp;(YEAR(A4612)-1)&amp;"-"&amp;RIGHT(YEAR(A4612),2))</f>
        <v>FY 2019-20</v>
      </c>
      <c r="E4612" s="5" t="s">
        <v>13</v>
      </c>
      <c r="F4612" s="7" t="n">
        <v>4371.79</v>
      </c>
      <c r="G4612" s="7" t="n">
        <v>4900.65</v>
      </c>
      <c r="H4612" s="7" t="n">
        <v>-528.86</v>
      </c>
      <c r="I4612" s="7" t="n">
        <v>-73.75</v>
      </c>
      <c r="J4612" s="8" t="n">
        <v>71.7131</v>
      </c>
    </row>
    <row r="4613" customFormat="false" ht="15" hidden="false" customHeight="false" outlineLevel="0" collapsed="false">
      <c r="A4613" s="4" t="n">
        <v>43789</v>
      </c>
      <c r="B4613" s="5" t="n">
        <v>2019</v>
      </c>
      <c r="C4613" s="5" t="n">
        <v>11</v>
      </c>
      <c r="D4613" s="6" t="str">
        <f aca="false">IF(MONTH(A4613)&gt;=4,"FY "&amp;YEAR(A4613)&amp;"-"&amp;RIGHT(YEAR(A4613)+1,2),"FY "&amp;(YEAR(A4613)-1)&amp;"-"&amp;RIGHT(YEAR(A4613),2))</f>
        <v>FY 2019-20</v>
      </c>
      <c r="E4613" s="5" t="s">
        <v>13</v>
      </c>
      <c r="F4613" s="7" t="n">
        <v>7848.93</v>
      </c>
      <c r="G4613" s="7" t="n">
        <v>8475.32</v>
      </c>
      <c r="H4613" s="7" t="n">
        <v>-626.39</v>
      </c>
      <c r="I4613" s="7" t="n">
        <v>-87.22</v>
      </c>
      <c r="J4613" s="8" t="n">
        <v>71.8138</v>
      </c>
    </row>
    <row r="4614" customFormat="false" ht="15" hidden="false" customHeight="false" outlineLevel="0" collapsed="false">
      <c r="A4614" s="4" t="n">
        <v>43790</v>
      </c>
      <c r="B4614" s="5" t="n">
        <v>2019</v>
      </c>
      <c r="C4614" s="5" t="n">
        <v>11</v>
      </c>
      <c r="D4614" s="6" t="str">
        <f aca="false">IF(MONTH(A4614)&gt;=4,"FY "&amp;YEAR(A4614)&amp;"-"&amp;RIGHT(YEAR(A4614)+1,2),"FY "&amp;(YEAR(A4614)-1)&amp;"-"&amp;RIGHT(YEAR(A4614),2))</f>
        <v>FY 2019-20</v>
      </c>
      <c r="E4614" s="5" t="s">
        <v>13</v>
      </c>
      <c r="F4614" s="7" t="n">
        <v>5793.99</v>
      </c>
      <c r="G4614" s="7" t="n">
        <v>5366.03</v>
      </c>
      <c r="H4614" s="7" t="n">
        <v>427.96</v>
      </c>
      <c r="I4614" s="7" t="n">
        <v>59.71</v>
      </c>
      <c r="J4614" s="8" t="n">
        <v>71.6756</v>
      </c>
    </row>
    <row r="4615" customFormat="false" ht="15" hidden="false" customHeight="false" outlineLevel="0" collapsed="false">
      <c r="A4615" s="4" t="n">
        <v>43791</v>
      </c>
      <c r="B4615" s="5" t="n">
        <v>2019</v>
      </c>
      <c r="C4615" s="5" t="n">
        <v>11</v>
      </c>
      <c r="D4615" s="6" t="str">
        <f aca="false">IF(MONTH(A4615)&gt;=4,"FY "&amp;YEAR(A4615)&amp;"-"&amp;RIGHT(YEAR(A4615)+1,2),"FY "&amp;(YEAR(A4615)-1)&amp;"-"&amp;RIGHT(YEAR(A4615),2))</f>
        <v>FY 2019-20</v>
      </c>
      <c r="E4615" s="5" t="s">
        <v>13</v>
      </c>
      <c r="F4615" s="7" t="n">
        <v>10310.04</v>
      </c>
      <c r="G4615" s="7" t="n">
        <v>5303.96</v>
      </c>
      <c r="H4615" s="7" t="n">
        <v>5006.08</v>
      </c>
      <c r="I4615" s="7" t="n">
        <v>697.23</v>
      </c>
      <c r="J4615" s="8" t="n">
        <v>71.7996</v>
      </c>
    </row>
    <row r="4616" customFormat="false" ht="15" hidden="false" customHeight="false" outlineLevel="0" collapsed="false">
      <c r="A4616" s="4" t="n">
        <v>43794</v>
      </c>
      <c r="B4616" s="5" t="n">
        <v>2019</v>
      </c>
      <c r="C4616" s="5" t="n">
        <v>11</v>
      </c>
      <c r="D4616" s="6" t="str">
        <f aca="false">IF(MONTH(A4616)&gt;=4,"FY "&amp;YEAR(A4616)&amp;"-"&amp;RIGHT(YEAR(A4616)+1,2),"FY "&amp;(YEAR(A4616)-1)&amp;"-"&amp;RIGHT(YEAR(A4616),2))</f>
        <v>FY 2019-20</v>
      </c>
      <c r="E4616" s="5" t="s">
        <v>13</v>
      </c>
      <c r="F4616" s="7" t="n">
        <v>5376.66</v>
      </c>
      <c r="G4616" s="7" t="n">
        <v>4769.72</v>
      </c>
      <c r="H4616" s="7" t="n">
        <v>606.94</v>
      </c>
      <c r="I4616" s="7" t="n">
        <v>84.47</v>
      </c>
      <c r="J4616" s="8" t="n">
        <v>71.8514</v>
      </c>
    </row>
    <row r="4617" customFormat="false" ht="15" hidden="false" customHeight="false" outlineLevel="0" collapsed="false">
      <c r="A4617" s="4" t="n">
        <v>43795</v>
      </c>
      <c r="B4617" s="5" t="n">
        <v>2019</v>
      </c>
      <c r="C4617" s="5" t="n">
        <v>11</v>
      </c>
      <c r="D4617" s="6" t="str">
        <f aca="false">IF(MONTH(A4617)&gt;=4,"FY "&amp;YEAR(A4617)&amp;"-"&amp;RIGHT(YEAR(A4617)+1,2),"FY "&amp;(YEAR(A4617)-1)&amp;"-"&amp;RIGHT(YEAR(A4617),2))</f>
        <v>FY 2019-20</v>
      </c>
      <c r="E4617" s="5" t="s">
        <v>13</v>
      </c>
      <c r="F4617" s="7" t="n">
        <v>6188.37</v>
      </c>
      <c r="G4617" s="7" t="n">
        <v>4201.74</v>
      </c>
      <c r="H4617" s="7" t="n">
        <v>1986.63</v>
      </c>
      <c r="I4617" s="7" t="n">
        <v>277.28</v>
      </c>
      <c r="J4617" s="8" t="n">
        <v>71.6468</v>
      </c>
    </row>
    <row r="4618" customFormat="false" ht="15" hidden="false" customHeight="false" outlineLevel="0" collapsed="false">
      <c r="A4618" s="4" t="n">
        <v>43796</v>
      </c>
      <c r="B4618" s="5" t="n">
        <v>2019</v>
      </c>
      <c r="C4618" s="5" t="n">
        <v>11</v>
      </c>
      <c r="D4618" s="6" t="str">
        <f aca="false">IF(MONTH(A4618)&gt;=4,"FY "&amp;YEAR(A4618)&amp;"-"&amp;RIGHT(YEAR(A4618)+1,2),"FY "&amp;(YEAR(A4618)-1)&amp;"-"&amp;RIGHT(YEAR(A4618),2))</f>
        <v>FY 2019-20</v>
      </c>
      <c r="E4618" s="5" t="s">
        <v>13</v>
      </c>
      <c r="F4618" s="7" t="n">
        <v>39364.23</v>
      </c>
      <c r="G4618" s="7" t="n">
        <v>34848.9</v>
      </c>
      <c r="H4618" s="7" t="n">
        <v>4515.33</v>
      </c>
      <c r="I4618" s="7" t="n">
        <v>630.71</v>
      </c>
      <c r="J4618" s="8" t="n">
        <v>71.5909</v>
      </c>
    </row>
    <row r="4619" customFormat="false" ht="15" hidden="false" customHeight="false" outlineLevel="0" collapsed="false">
      <c r="A4619" s="4" t="n">
        <v>43797</v>
      </c>
      <c r="B4619" s="5" t="n">
        <v>2019</v>
      </c>
      <c r="C4619" s="5" t="n">
        <v>11</v>
      </c>
      <c r="D4619" s="6" t="str">
        <f aca="false">IF(MONTH(A4619)&gt;=4,"FY "&amp;YEAR(A4619)&amp;"-"&amp;RIGHT(YEAR(A4619)+1,2),"FY "&amp;(YEAR(A4619)-1)&amp;"-"&amp;RIGHT(YEAR(A4619),2))</f>
        <v>FY 2019-20</v>
      </c>
      <c r="E4619" s="5" t="s">
        <v>13</v>
      </c>
      <c r="F4619" s="7" t="n">
        <v>3475</v>
      </c>
      <c r="G4619" s="7" t="n">
        <v>4528.51</v>
      </c>
      <c r="H4619" s="7" t="n">
        <v>-1053.51</v>
      </c>
      <c r="I4619" s="7" t="n">
        <v>-147.62</v>
      </c>
      <c r="J4619" s="8" t="n">
        <v>71.3627</v>
      </c>
    </row>
    <row r="4620" customFormat="false" ht="15" hidden="false" customHeight="false" outlineLevel="0" collapsed="false">
      <c r="A4620" s="4" t="n">
        <v>43798</v>
      </c>
      <c r="B4620" s="5" t="n">
        <v>2019</v>
      </c>
      <c r="C4620" s="5" t="n">
        <v>11</v>
      </c>
      <c r="D4620" s="6" t="str">
        <f aca="false">IF(MONTH(A4620)&gt;=4,"FY "&amp;YEAR(A4620)&amp;"-"&amp;RIGHT(YEAR(A4620)+1,2),"FY "&amp;(YEAR(A4620)-1)&amp;"-"&amp;RIGHT(YEAR(A4620),2))</f>
        <v>FY 2019-20</v>
      </c>
      <c r="E4620" s="5" t="s">
        <v>13</v>
      </c>
      <c r="F4620" s="7" t="n">
        <v>5966.66</v>
      </c>
      <c r="G4620" s="7" t="n">
        <v>4338.97</v>
      </c>
      <c r="H4620" s="7" t="n">
        <v>1627.69</v>
      </c>
      <c r="I4620" s="7" t="n">
        <v>227.6</v>
      </c>
      <c r="J4620" s="8" t="n">
        <v>71.5147</v>
      </c>
    </row>
    <row r="4621" customFormat="false" ht="15" hidden="false" customHeight="false" outlineLevel="0" collapsed="false">
      <c r="A4621" s="4" t="n">
        <v>43801</v>
      </c>
      <c r="B4621" s="5" t="n">
        <v>2019</v>
      </c>
      <c r="C4621" s="5" t="n">
        <v>12</v>
      </c>
      <c r="D4621" s="6" t="str">
        <f aca="false">IF(MONTH(A4621)&gt;=4,"FY "&amp;YEAR(A4621)&amp;"-"&amp;RIGHT(YEAR(A4621)+1,2),"FY "&amp;(YEAR(A4621)-1)&amp;"-"&amp;RIGHT(YEAR(A4621),2))</f>
        <v>FY 2019-20</v>
      </c>
      <c r="E4621" s="5" t="s">
        <v>13</v>
      </c>
      <c r="F4621" s="7" t="n">
        <v>5929.62</v>
      </c>
      <c r="G4621" s="7" t="n">
        <v>6680.77</v>
      </c>
      <c r="H4621" s="7" t="n">
        <v>-751.15</v>
      </c>
      <c r="I4621" s="7" t="n">
        <v>-104.73</v>
      </c>
      <c r="J4621" s="8" t="n">
        <v>71.7255</v>
      </c>
    </row>
    <row r="4622" customFormat="false" ht="15" hidden="false" customHeight="false" outlineLevel="0" collapsed="false">
      <c r="A4622" s="4" t="n">
        <v>43802</v>
      </c>
      <c r="B4622" s="5" t="n">
        <v>2019</v>
      </c>
      <c r="C4622" s="5" t="n">
        <v>12</v>
      </c>
      <c r="D4622" s="6" t="str">
        <f aca="false">IF(MONTH(A4622)&gt;=4,"FY "&amp;YEAR(A4622)&amp;"-"&amp;RIGHT(YEAR(A4622)+1,2),"FY "&amp;(YEAR(A4622)-1)&amp;"-"&amp;RIGHT(YEAR(A4622),2))</f>
        <v>FY 2019-20</v>
      </c>
      <c r="E4622" s="5" t="s">
        <v>13</v>
      </c>
      <c r="F4622" s="7" t="n">
        <v>7726.56</v>
      </c>
      <c r="G4622" s="7" t="n">
        <v>9174.27</v>
      </c>
      <c r="H4622" s="7" t="n">
        <v>-1447.71</v>
      </c>
      <c r="I4622" s="7" t="n">
        <v>-201.85</v>
      </c>
      <c r="J4622" s="8" t="n">
        <v>71.7217</v>
      </c>
    </row>
    <row r="4623" customFormat="false" ht="15" hidden="false" customHeight="false" outlineLevel="0" collapsed="false">
      <c r="A4623" s="4" t="n">
        <v>43803</v>
      </c>
      <c r="B4623" s="5" t="n">
        <v>2019</v>
      </c>
      <c r="C4623" s="5" t="n">
        <v>12</v>
      </c>
      <c r="D4623" s="6" t="str">
        <f aca="false">IF(MONTH(A4623)&gt;=4,"FY "&amp;YEAR(A4623)&amp;"-"&amp;RIGHT(YEAR(A4623)+1,2),"FY "&amp;(YEAR(A4623)-1)&amp;"-"&amp;RIGHT(YEAR(A4623),2))</f>
        <v>FY 2019-20</v>
      </c>
      <c r="E4623" s="5" t="s">
        <v>13</v>
      </c>
      <c r="F4623" s="7" t="n">
        <v>4638.26</v>
      </c>
      <c r="G4623" s="7" t="n">
        <v>4741.08</v>
      </c>
      <c r="H4623" s="7" t="n">
        <v>-102.82</v>
      </c>
      <c r="I4623" s="7" t="n">
        <v>-14.36</v>
      </c>
      <c r="J4623" s="8" t="n">
        <v>71.6006</v>
      </c>
    </row>
    <row r="4624" customFormat="false" ht="15" hidden="false" customHeight="false" outlineLevel="0" collapsed="false">
      <c r="A4624" s="4" t="n">
        <v>43804</v>
      </c>
      <c r="B4624" s="5" t="n">
        <v>2019</v>
      </c>
      <c r="C4624" s="5" t="n">
        <v>12</v>
      </c>
      <c r="D4624" s="6" t="str">
        <f aca="false">IF(MONTH(A4624)&gt;=4,"FY "&amp;YEAR(A4624)&amp;"-"&amp;RIGHT(YEAR(A4624)+1,2),"FY "&amp;(YEAR(A4624)-1)&amp;"-"&amp;RIGHT(YEAR(A4624),2))</f>
        <v>FY 2019-20</v>
      </c>
      <c r="E4624" s="5" t="s">
        <v>13</v>
      </c>
      <c r="F4624" s="7" t="n">
        <v>5702.75</v>
      </c>
      <c r="G4624" s="7" t="n">
        <v>5507.3</v>
      </c>
      <c r="H4624" s="7" t="n">
        <v>195.45</v>
      </c>
      <c r="I4624" s="7" t="n">
        <v>27.23</v>
      </c>
      <c r="J4624" s="8" t="n">
        <v>71.78</v>
      </c>
    </row>
    <row r="4625" customFormat="false" ht="15" hidden="false" customHeight="false" outlineLevel="0" collapsed="false">
      <c r="A4625" s="4" t="n">
        <v>43805</v>
      </c>
      <c r="B4625" s="5" t="n">
        <v>2019</v>
      </c>
      <c r="C4625" s="5" t="n">
        <v>12</v>
      </c>
      <c r="D4625" s="6" t="str">
        <f aca="false">IF(MONTH(A4625)&gt;=4,"FY "&amp;YEAR(A4625)&amp;"-"&amp;RIGHT(YEAR(A4625)+1,2),"FY "&amp;(YEAR(A4625)-1)&amp;"-"&amp;RIGHT(YEAR(A4625),2))</f>
        <v>FY 2019-20</v>
      </c>
      <c r="E4625" s="5" t="s">
        <v>13</v>
      </c>
      <c r="F4625" s="7" t="n">
        <v>4602.88</v>
      </c>
      <c r="G4625" s="7" t="n">
        <v>4165.47</v>
      </c>
      <c r="H4625" s="7" t="n">
        <v>437.41</v>
      </c>
      <c r="I4625" s="7" t="n">
        <v>61.14</v>
      </c>
      <c r="J4625" s="8" t="n">
        <v>71.5476</v>
      </c>
    </row>
    <row r="4626" customFormat="false" ht="15" hidden="false" customHeight="false" outlineLevel="0" collapsed="false">
      <c r="A4626" s="4" t="n">
        <v>43808</v>
      </c>
      <c r="B4626" s="5" t="n">
        <v>2019</v>
      </c>
      <c r="C4626" s="5" t="n">
        <v>12</v>
      </c>
      <c r="D4626" s="6" t="str">
        <f aca="false">IF(MONTH(A4626)&gt;=4,"FY "&amp;YEAR(A4626)&amp;"-"&amp;RIGHT(YEAR(A4626)+1,2),"FY "&amp;(YEAR(A4626)-1)&amp;"-"&amp;RIGHT(YEAR(A4626),2))</f>
        <v>FY 2019-20</v>
      </c>
      <c r="E4626" s="5" t="s">
        <v>13</v>
      </c>
      <c r="F4626" s="7" t="n">
        <v>4515.34</v>
      </c>
      <c r="G4626" s="7" t="n">
        <v>4589.3</v>
      </c>
      <c r="H4626" s="7" t="n">
        <v>-73.96</v>
      </c>
      <c r="I4626" s="7" t="n">
        <v>-10.37</v>
      </c>
      <c r="J4626" s="8" t="n">
        <v>71.3165</v>
      </c>
    </row>
    <row r="4627" customFormat="false" ht="15" hidden="false" customHeight="false" outlineLevel="0" collapsed="false">
      <c r="A4627" s="4" t="n">
        <v>43809</v>
      </c>
      <c r="B4627" s="5" t="n">
        <v>2019</v>
      </c>
      <c r="C4627" s="5" t="n">
        <v>12</v>
      </c>
      <c r="D4627" s="6" t="str">
        <f aca="false">IF(MONTH(A4627)&gt;=4,"FY "&amp;YEAR(A4627)&amp;"-"&amp;RIGHT(YEAR(A4627)+1,2),"FY "&amp;(YEAR(A4627)-1)&amp;"-"&amp;RIGHT(YEAR(A4627),2))</f>
        <v>FY 2019-20</v>
      </c>
      <c r="E4627" s="5" t="s">
        <v>13</v>
      </c>
      <c r="F4627" s="7" t="n">
        <v>4448.71</v>
      </c>
      <c r="G4627" s="7" t="n">
        <v>3715.34</v>
      </c>
      <c r="H4627" s="7" t="n">
        <v>733.37</v>
      </c>
      <c r="I4627" s="7" t="n">
        <v>103.06</v>
      </c>
      <c r="J4627" s="8" t="n">
        <v>71.162</v>
      </c>
    </row>
    <row r="4628" customFormat="false" ht="15" hidden="false" customHeight="false" outlineLevel="0" collapsed="false">
      <c r="A4628" s="4" t="n">
        <v>43810</v>
      </c>
      <c r="B4628" s="5" t="n">
        <v>2019</v>
      </c>
      <c r="C4628" s="5" t="n">
        <v>12</v>
      </c>
      <c r="D4628" s="6" t="str">
        <f aca="false">IF(MONTH(A4628)&gt;=4,"FY "&amp;YEAR(A4628)&amp;"-"&amp;RIGHT(YEAR(A4628)+1,2),"FY "&amp;(YEAR(A4628)-1)&amp;"-"&amp;RIGHT(YEAR(A4628),2))</f>
        <v>FY 2019-20</v>
      </c>
      <c r="E4628" s="5" t="s">
        <v>13</v>
      </c>
      <c r="F4628" s="7" t="n">
        <v>4305.38</v>
      </c>
      <c r="G4628" s="7" t="n">
        <v>4487.31</v>
      </c>
      <c r="H4628" s="7" t="n">
        <v>-181.93</v>
      </c>
      <c r="I4628" s="7" t="n">
        <v>-25.67</v>
      </c>
      <c r="J4628" s="8" t="n">
        <v>70.8962</v>
      </c>
    </row>
    <row r="4629" customFormat="false" ht="15" hidden="false" customHeight="false" outlineLevel="0" collapsed="false">
      <c r="A4629" s="4" t="n">
        <v>43811</v>
      </c>
      <c r="B4629" s="5" t="n">
        <v>2019</v>
      </c>
      <c r="C4629" s="5" t="n">
        <v>12</v>
      </c>
      <c r="D4629" s="6" t="str">
        <f aca="false">IF(MONTH(A4629)&gt;=4,"FY "&amp;YEAR(A4629)&amp;"-"&amp;RIGHT(YEAR(A4629)+1,2),"FY "&amp;(YEAR(A4629)-1)&amp;"-"&amp;RIGHT(YEAR(A4629),2))</f>
        <v>FY 2019-20</v>
      </c>
      <c r="E4629" s="5" t="s">
        <v>13</v>
      </c>
      <c r="F4629" s="7" t="n">
        <v>4941.73</v>
      </c>
      <c r="G4629" s="7" t="n">
        <v>4557.64</v>
      </c>
      <c r="H4629" s="7" t="n">
        <v>384.09</v>
      </c>
      <c r="I4629" s="7" t="n">
        <v>54.2</v>
      </c>
      <c r="J4629" s="8" t="n">
        <v>70.8679</v>
      </c>
    </row>
    <row r="4630" customFormat="false" ht="15" hidden="false" customHeight="false" outlineLevel="0" collapsed="false">
      <c r="A4630" s="4" t="n">
        <v>43812</v>
      </c>
      <c r="B4630" s="5" t="n">
        <v>2019</v>
      </c>
      <c r="C4630" s="5" t="n">
        <v>12</v>
      </c>
      <c r="D4630" s="6" t="str">
        <f aca="false">IF(MONTH(A4630)&gt;=4,"FY "&amp;YEAR(A4630)&amp;"-"&amp;RIGHT(YEAR(A4630)+1,2),"FY "&amp;(YEAR(A4630)-1)&amp;"-"&amp;RIGHT(YEAR(A4630),2))</f>
        <v>FY 2019-20</v>
      </c>
      <c r="E4630" s="5" t="s">
        <v>13</v>
      </c>
      <c r="F4630" s="7" t="n">
        <v>4587.82</v>
      </c>
      <c r="G4630" s="7" t="n">
        <v>5202.78</v>
      </c>
      <c r="H4630" s="7" t="n">
        <v>-614.96</v>
      </c>
      <c r="I4630" s="7" t="n">
        <v>-86.92</v>
      </c>
      <c r="J4630" s="8" t="n">
        <v>70.7494</v>
      </c>
    </row>
    <row r="4631" customFormat="false" ht="15" hidden="false" customHeight="false" outlineLevel="0" collapsed="false">
      <c r="A4631" s="4" t="n">
        <v>43815</v>
      </c>
      <c r="B4631" s="5" t="n">
        <v>2019</v>
      </c>
      <c r="C4631" s="5" t="n">
        <v>12</v>
      </c>
      <c r="D4631" s="6" t="str">
        <f aca="false">IF(MONTH(A4631)&gt;=4,"FY "&amp;YEAR(A4631)&amp;"-"&amp;RIGHT(YEAR(A4631)+1,2),"FY "&amp;(YEAR(A4631)-1)&amp;"-"&amp;RIGHT(YEAR(A4631),2))</f>
        <v>FY 2019-20</v>
      </c>
      <c r="E4631" s="5" t="s">
        <v>13</v>
      </c>
      <c r="F4631" s="7" t="n">
        <v>4686.55</v>
      </c>
      <c r="G4631" s="7" t="n">
        <v>4569.06</v>
      </c>
      <c r="H4631" s="7" t="n">
        <v>117.49</v>
      </c>
      <c r="I4631" s="7" t="n">
        <v>16.61</v>
      </c>
      <c r="J4631" s="8" t="n">
        <v>70.7178</v>
      </c>
    </row>
    <row r="4632" customFormat="false" ht="15" hidden="false" customHeight="false" outlineLevel="0" collapsed="false">
      <c r="A4632" s="4" t="n">
        <v>43816</v>
      </c>
      <c r="B4632" s="5" t="n">
        <v>2019</v>
      </c>
      <c r="C4632" s="5" t="n">
        <v>12</v>
      </c>
      <c r="D4632" s="6" t="str">
        <f aca="false">IF(MONTH(A4632)&gt;=4,"FY "&amp;YEAR(A4632)&amp;"-"&amp;RIGHT(YEAR(A4632)+1,2),"FY "&amp;(YEAR(A4632)-1)&amp;"-"&amp;RIGHT(YEAR(A4632),2))</f>
        <v>FY 2019-20</v>
      </c>
      <c r="E4632" s="5" t="s">
        <v>13</v>
      </c>
      <c r="F4632" s="7" t="n">
        <v>5482.26</v>
      </c>
      <c r="G4632" s="7" t="n">
        <v>4612.65</v>
      </c>
      <c r="H4632" s="7" t="n">
        <v>869.61</v>
      </c>
      <c r="I4632" s="7" t="n">
        <v>122.58</v>
      </c>
      <c r="J4632" s="8" t="n">
        <v>70.941</v>
      </c>
    </row>
    <row r="4633" customFormat="false" ht="15" hidden="false" customHeight="false" outlineLevel="0" collapsed="false">
      <c r="A4633" s="4" t="n">
        <v>43817</v>
      </c>
      <c r="B4633" s="5" t="n">
        <v>2019</v>
      </c>
      <c r="C4633" s="5" t="n">
        <v>12</v>
      </c>
      <c r="D4633" s="6" t="str">
        <f aca="false">IF(MONTH(A4633)&gt;=4,"FY "&amp;YEAR(A4633)&amp;"-"&amp;RIGHT(YEAR(A4633)+1,2),"FY "&amp;(YEAR(A4633)-1)&amp;"-"&amp;RIGHT(YEAR(A4633),2))</f>
        <v>FY 2019-20</v>
      </c>
      <c r="E4633" s="5" t="s">
        <v>13</v>
      </c>
      <c r="F4633" s="7" t="n">
        <v>7867.96</v>
      </c>
      <c r="G4633" s="7" t="n">
        <v>6654.99</v>
      </c>
      <c r="H4633" s="7" t="n">
        <v>1212.97</v>
      </c>
      <c r="I4633" s="7" t="n">
        <v>170.91</v>
      </c>
      <c r="J4633" s="8" t="n">
        <v>70.9687</v>
      </c>
    </row>
    <row r="4634" customFormat="false" ht="15" hidden="false" customHeight="false" outlineLevel="0" collapsed="false">
      <c r="A4634" s="4" t="n">
        <v>43818</v>
      </c>
      <c r="B4634" s="5" t="n">
        <v>2019</v>
      </c>
      <c r="C4634" s="5" t="n">
        <v>12</v>
      </c>
      <c r="D4634" s="6" t="str">
        <f aca="false">IF(MONTH(A4634)&gt;=4,"FY "&amp;YEAR(A4634)&amp;"-"&amp;RIGHT(YEAR(A4634)+1,2),"FY "&amp;(YEAR(A4634)-1)&amp;"-"&amp;RIGHT(YEAR(A4634),2))</f>
        <v>FY 2019-20</v>
      </c>
      <c r="E4634" s="5" t="s">
        <v>13</v>
      </c>
      <c r="F4634" s="7" t="n">
        <v>7569.08</v>
      </c>
      <c r="G4634" s="7" t="n">
        <v>5716.48</v>
      </c>
      <c r="H4634" s="7" t="n">
        <v>1852.6</v>
      </c>
      <c r="I4634" s="7" t="n">
        <v>260.7</v>
      </c>
      <c r="J4634" s="8" t="n">
        <v>71.0611</v>
      </c>
    </row>
    <row r="4635" customFormat="false" ht="15" hidden="false" customHeight="false" outlineLevel="0" collapsed="false">
      <c r="A4635" s="4" t="n">
        <v>43819</v>
      </c>
      <c r="B4635" s="5" t="n">
        <v>2019</v>
      </c>
      <c r="C4635" s="5" t="n">
        <v>12</v>
      </c>
      <c r="D4635" s="6" t="str">
        <f aca="false">IF(MONTH(A4635)&gt;=4,"FY "&amp;YEAR(A4635)&amp;"-"&amp;RIGHT(YEAR(A4635)+1,2),"FY "&amp;(YEAR(A4635)-1)&amp;"-"&amp;RIGHT(YEAR(A4635),2))</f>
        <v>FY 2019-20</v>
      </c>
      <c r="E4635" s="5" t="s">
        <v>13</v>
      </c>
      <c r="F4635" s="7" t="n">
        <v>5401.92</v>
      </c>
      <c r="G4635" s="7" t="n">
        <v>4565.49</v>
      </c>
      <c r="H4635" s="7" t="n">
        <v>836.43</v>
      </c>
      <c r="I4635" s="7" t="n">
        <v>117.67</v>
      </c>
      <c r="J4635" s="8" t="n">
        <v>71.0813</v>
      </c>
    </row>
    <row r="4636" customFormat="false" ht="15" hidden="false" customHeight="false" outlineLevel="0" collapsed="false">
      <c r="A4636" s="4" t="n">
        <v>43822</v>
      </c>
      <c r="B4636" s="5" t="n">
        <v>2019</v>
      </c>
      <c r="C4636" s="5" t="n">
        <v>12</v>
      </c>
      <c r="D4636" s="6" t="str">
        <f aca="false">IF(MONTH(A4636)&gt;=4,"FY "&amp;YEAR(A4636)&amp;"-"&amp;RIGHT(YEAR(A4636)+1,2),"FY "&amp;(YEAR(A4636)-1)&amp;"-"&amp;RIGHT(YEAR(A4636),2))</f>
        <v>FY 2019-20</v>
      </c>
      <c r="E4636" s="5" t="s">
        <v>13</v>
      </c>
      <c r="F4636" s="7" t="n">
        <v>9632.52</v>
      </c>
      <c r="G4636" s="7" t="n">
        <v>9160.2</v>
      </c>
      <c r="H4636" s="7" t="n">
        <v>472.32</v>
      </c>
      <c r="I4636" s="7" t="n">
        <v>66.37</v>
      </c>
      <c r="J4636" s="8" t="n">
        <v>71.1569</v>
      </c>
    </row>
    <row r="4637" customFormat="false" ht="15" hidden="false" customHeight="false" outlineLevel="0" collapsed="false">
      <c r="A4637" s="4" t="n">
        <v>43823</v>
      </c>
      <c r="B4637" s="5" t="n">
        <v>2019</v>
      </c>
      <c r="C4637" s="5" t="n">
        <v>12</v>
      </c>
      <c r="D4637" s="6" t="str">
        <f aca="false">IF(MONTH(A4637)&gt;=4,"FY "&amp;YEAR(A4637)&amp;"-"&amp;RIGHT(YEAR(A4637)+1,2),"FY "&amp;(YEAR(A4637)-1)&amp;"-"&amp;RIGHT(YEAR(A4637),2))</f>
        <v>FY 2019-20</v>
      </c>
      <c r="E4637" s="5" t="s">
        <v>13</v>
      </c>
      <c r="F4637" s="7" t="n">
        <v>6611.79</v>
      </c>
      <c r="G4637" s="7" t="n">
        <v>4369.45</v>
      </c>
      <c r="H4637" s="7" t="n">
        <v>2242.34</v>
      </c>
      <c r="I4637" s="7" t="n">
        <v>315.07</v>
      </c>
      <c r="J4637" s="8" t="n">
        <v>71.1699</v>
      </c>
    </row>
    <row r="4638" customFormat="false" ht="15" hidden="false" customHeight="false" outlineLevel="0" collapsed="false">
      <c r="A4638" s="4" t="n">
        <v>43825</v>
      </c>
      <c r="B4638" s="5" t="n">
        <v>2019</v>
      </c>
      <c r="C4638" s="5" t="n">
        <v>12</v>
      </c>
      <c r="D4638" s="6" t="str">
        <f aca="false">IF(MONTH(A4638)&gt;=4,"FY "&amp;YEAR(A4638)&amp;"-"&amp;RIGHT(YEAR(A4638)+1,2),"FY "&amp;(YEAR(A4638)-1)&amp;"-"&amp;RIGHT(YEAR(A4638),2))</f>
        <v>FY 2019-20</v>
      </c>
      <c r="E4638" s="5" t="s">
        <v>13</v>
      </c>
      <c r="F4638" s="7" t="n">
        <v>1955.3</v>
      </c>
      <c r="G4638" s="7" t="n">
        <v>1966.37</v>
      </c>
      <c r="H4638" s="7" t="n">
        <v>-11.07</v>
      </c>
      <c r="I4638" s="7" t="n">
        <v>-1.55</v>
      </c>
      <c r="J4638" s="8" t="n">
        <v>71.1959</v>
      </c>
    </row>
    <row r="4639" customFormat="false" ht="15" hidden="false" customHeight="false" outlineLevel="0" collapsed="false">
      <c r="A4639" s="4" t="n">
        <v>43826</v>
      </c>
      <c r="B4639" s="5" t="n">
        <v>2019</v>
      </c>
      <c r="C4639" s="5" t="n">
        <v>12</v>
      </c>
      <c r="D4639" s="6" t="str">
        <f aca="false">IF(MONTH(A4639)&gt;=4,"FY "&amp;YEAR(A4639)&amp;"-"&amp;RIGHT(YEAR(A4639)+1,2),"FY "&amp;(YEAR(A4639)-1)&amp;"-"&amp;RIGHT(YEAR(A4639),2))</f>
        <v>FY 2019-20</v>
      </c>
      <c r="E4639" s="5" t="s">
        <v>13</v>
      </c>
      <c r="F4639" s="7" t="n">
        <v>2830.57</v>
      </c>
      <c r="G4639" s="7" t="n">
        <v>2699.09</v>
      </c>
      <c r="H4639" s="7" t="n">
        <v>131.48</v>
      </c>
      <c r="I4639" s="7" t="n">
        <v>18.45</v>
      </c>
      <c r="J4639" s="8" t="n">
        <v>71.2699</v>
      </c>
    </row>
    <row r="4640" customFormat="false" ht="15" hidden="false" customHeight="false" outlineLevel="0" collapsed="false">
      <c r="A4640" s="4" t="n">
        <v>43829</v>
      </c>
      <c r="B4640" s="5" t="n">
        <v>2019</v>
      </c>
      <c r="C4640" s="5" t="n">
        <v>12</v>
      </c>
      <c r="D4640" s="6" t="str">
        <f aca="false">IF(MONTH(A4640)&gt;=4,"FY "&amp;YEAR(A4640)&amp;"-"&amp;RIGHT(YEAR(A4640)+1,2),"FY "&amp;(YEAR(A4640)-1)&amp;"-"&amp;RIGHT(YEAR(A4640),2))</f>
        <v>FY 2019-20</v>
      </c>
      <c r="E4640" s="5" t="s">
        <v>13</v>
      </c>
      <c r="F4640" s="7" t="n">
        <v>3674.63</v>
      </c>
      <c r="G4640" s="7" t="n">
        <v>2916.9</v>
      </c>
      <c r="H4640" s="7" t="n">
        <v>757.73</v>
      </c>
      <c r="I4640" s="7" t="n">
        <v>106.39</v>
      </c>
      <c r="J4640" s="8" t="n">
        <v>71.2214</v>
      </c>
    </row>
    <row r="4641" customFormat="false" ht="15" hidden="false" customHeight="false" outlineLevel="0" collapsed="false">
      <c r="A4641" s="4" t="n">
        <v>43830</v>
      </c>
      <c r="B4641" s="5" t="n">
        <v>2019</v>
      </c>
      <c r="C4641" s="5" t="n">
        <v>12</v>
      </c>
      <c r="D4641" s="6" t="str">
        <f aca="false">IF(MONTH(A4641)&gt;=4,"FY "&amp;YEAR(A4641)&amp;"-"&amp;RIGHT(YEAR(A4641)+1,2),"FY "&amp;(YEAR(A4641)-1)&amp;"-"&amp;RIGHT(YEAR(A4641),2))</f>
        <v>FY 2019-20</v>
      </c>
      <c r="E4641" s="5" t="s">
        <v>13</v>
      </c>
      <c r="F4641" s="7" t="n">
        <v>3849.75</v>
      </c>
      <c r="G4641" s="7" t="n">
        <v>3571.04</v>
      </c>
      <c r="H4641" s="7" t="n">
        <v>278.71</v>
      </c>
      <c r="I4641" s="7" t="n">
        <v>39.06</v>
      </c>
      <c r="J4641" s="8" t="n">
        <v>71.3449</v>
      </c>
    </row>
    <row r="4642" customFormat="false" ht="15" hidden="false" customHeight="false" outlineLevel="0" collapsed="false">
      <c r="A4642" s="4" t="n">
        <v>43831</v>
      </c>
      <c r="B4642" s="5" t="n">
        <v>2020</v>
      </c>
      <c r="C4642" s="5" t="n">
        <v>1</v>
      </c>
      <c r="D4642" s="6" t="str">
        <f aca="false">IF(MONTH(A4642)&gt;=4,"FY "&amp;YEAR(A4642)&amp;"-"&amp;RIGHT(YEAR(A4642)+1,2),"FY "&amp;(YEAR(A4642)-1)&amp;"-"&amp;RIGHT(YEAR(A4642),2))</f>
        <v>FY 2019-20</v>
      </c>
      <c r="E4642" s="5" t="s">
        <v>13</v>
      </c>
      <c r="F4642" s="7" t="n">
        <v>1496.5</v>
      </c>
      <c r="G4642" s="7" t="n">
        <v>3468.68</v>
      </c>
      <c r="H4642" s="7" t="n">
        <v>-1972.18</v>
      </c>
      <c r="I4642" s="7" t="n">
        <v>-276.7</v>
      </c>
      <c r="J4642" s="8" t="n">
        <v>71.274</v>
      </c>
    </row>
    <row r="4643" customFormat="false" ht="15" hidden="false" customHeight="false" outlineLevel="0" collapsed="false">
      <c r="A4643" s="4" t="n">
        <v>43832</v>
      </c>
      <c r="B4643" s="5" t="n">
        <v>2020</v>
      </c>
      <c r="C4643" s="5" t="n">
        <v>1</v>
      </c>
      <c r="D4643" s="6" t="str">
        <f aca="false">IF(MONTH(A4643)&gt;=4,"FY "&amp;YEAR(A4643)&amp;"-"&amp;RIGHT(YEAR(A4643)+1,2),"FY "&amp;(YEAR(A4643)-1)&amp;"-"&amp;RIGHT(YEAR(A4643),2))</f>
        <v>FY 2019-20</v>
      </c>
      <c r="E4643" s="5" t="s">
        <v>13</v>
      </c>
      <c r="F4643" s="7" t="n">
        <v>722.07</v>
      </c>
      <c r="G4643" s="7" t="n">
        <v>363.04</v>
      </c>
      <c r="H4643" s="7" t="n">
        <v>359.03</v>
      </c>
      <c r="I4643" s="7" t="n">
        <v>50.31</v>
      </c>
      <c r="J4643" s="8" t="n">
        <v>71.3717</v>
      </c>
    </row>
    <row r="4644" customFormat="false" ht="15" hidden="false" customHeight="false" outlineLevel="0" collapsed="false">
      <c r="A4644" s="4" t="n">
        <v>43833</v>
      </c>
      <c r="B4644" s="5" t="n">
        <v>2020</v>
      </c>
      <c r="C4644" s="5" t="n">
        <v>1</v>
      </c>
      <c r="D4644" s="6" t="str">
        <f aca="false">IF(MONTH(A4644)&gt;=4,"FY "&amp;YEAR(A4644)&amp;"-"&amp;RIGHT(YEAR(A4644)+1,2),"FY "&amp;(YEAR(A4644)-1)&amp;"-"&amp;RIGHT(YEAR(A4644),2))</f>
        <v>FY 2019-20</v>
      </c>
      <c r="E4644" s="5" t="s">
        <v>13</v>
      </c>
      <c r="F4644" s="7" t="n">
        <v>3066.58</v>
      </c>
      <c r="G4644" s="7" t="n">
        <v>1978.34</v>
      </c>
      <c r="H4644" s="7" t="n">
        <v>1088.24</v>
      </c>
      <c r="I4644" s="7" t="n">
        <v>152.54</v>
      </c>
      <c r="J4644" s="8" t="n">
        <v>71.3429</v>
      </c>
    </row>
    <row r="4645" customFormat="false" ht="15" hidden="false" customHeight="false" outlineLevel="0" collapsed="false">
      <c r="A4645" s="4" t="n">
        <v>43836</v>
      </c>
      <c r="B4645" s="5" t="n">
        <v>2020</v>
      </c>
      <c r="C4645" s="5" t="n">
        <v>1</v>
      </c>
      <c r="D4645" s="6" t="str">
        <f aca="false">IF(MONTH(A4645)&gt;=4,"FY "&amp;YEAR(A4645)&amp;"-"&amp;RIGHT(YEAR(A4645)+1,2),"FY "&amp;(YEAR(A4645)-1)&amp;"-"&amp;RIGHT(YEAR(A4645),2))</f>
        <v>FY 2019-20</v>
      </c>
      <c r="E4645" s="5" t="s">
        <v>13</v>
      </c>
      <c r="F4645" s="7" t="n">
        <v>4535.04</v>
      </c>
      <c r="G4645" s="7" t="n">
        <v>3233.07</v>
      </c>
      <c r="H4645" s="7" t="n">
        <v>1301.97</v>
      </c>
      <c r="I4645" s="7" t="n">
        <v>181.6</v>
      </c>
      <c r="J4645" s="8" t="n">
        <v>71.6949</v>
      </c>
    </row>
    <row r="4646" customFormat="false" ht="15" hidden="false" customHeight="false" outlineLevel="0" collapsed="false">
      <c r="A4646" s="4" t="n">
        <v>43837</v>
      </c>
      <c r="B4646" s="5" t="n">
        <v>2020</v>
      </c>
      <c r="C4646" s="5" t="n">
        <v>1</v>
      </c>
      <c r="D4646" s="6" t="str">
        <f aca="false">IF(MONTH(A4646)&gt;=4,"FY "&amp;YEAR(A4646)&amp;"-"&amp;RIGHT(YEAR(A4646)+1,2),"FY "&amp;(YEAR(A4646)-1)&amp;"-"&amp;RIGHT(YEAR(A4646),2))</f>
        <v>FY 2019-20</v>
      </c>
      <c r="E4646" s="5" t="s">
        <v>13</v>
      </c>
      <c r="F4646" s="7" t="n">
        <v>3675.19</v>
      </c>
      <c r="G4646" s="7" t="n">
        <v>3694.18</v>
      </c>
      <c r="H4646" s="7" t="n">
        <v>-18.99</v>
      </c>
      <c r="I4646" s="7" t="n">
        <v>-2.63</v>
      </c>
      <c r="J4646" s="8" t="n">
        <v>72.0919</v>
      </c>
    </row>
    <row r="4647" customFormat="false" ht="15" hidden="false" customHeight="false" outlineLevel="0" collapsed="false">
      <c r="A4647" s="4" t="n">
        <v>43838</v>
      </c>
      <c r="B4647" s="5" t="n">
        <v>2020</v>
      </c>
      <c r="C4647" s="5" t="n">
        <v>1</v>
      </c>
      <c r="D4647" s="6" t="str">
        <f aca="false">IF(MONTH(A4647)&gt;=4,"FY "&amp;YEAR(A4647)&amp;"-"&amp;RIGHT(YEAR(A4647)+1,2),"FY "&amp;(YEAR(A4647)-1)&amp;"-"&amp;RIGHT(YEAR(A4647),2))</f>
        <v>FY 2019-20</v>
      </c>
      <c r="E4647" s="5" t="s">
        <v>13</v>
      </c>
      <c r="F4647" s="7" t="n">
        <v>3881.46</v>
      </c>
      <c r="G4647" s="7" t="n">
        <v>4494.36</v>
      </c>
      <c r="H4647" s="7" t="n">
        <v>-612.9</v>
      </c>
      <c r="I4647" s="7" t="n">
        <v>-85.39</v>
      </c>
      <c r="J4647" s="8" t="n">
        <v>71.7764</v>
      </c>
    </row>
    <row r="4648" customFormat="false" ht="15" hidden="false" customHeight="false" outlineLevel="0" collapsed="false">
      <c r="A4648" s="4" t="n">
        <v>43839</v>
      </c>
      <c r="B4648" s="5" t="n">
        <v>2020</v>
      </c>
      <c r="C4648" s="5" t="n">
        <v>1</v>
      </c>
      <c r="D4648" s="6" t="str">
        <f aca="false">IF(MONTH(A4648)&gt;=4,"FY "&amp;YEAR(A4648)&amp;"-"&amp;RIGHT(YEAR(A4648)+1,2),"FY "&amp;(YEAR(A4648)-1)&amp;"-"&amp;RIGHT(YEAR(A4648),2))</f>
        <v>FY 2019-20</v>
      </c>
      <c r="E4648" s="5" t="s">
        <v>13</v>
      </c>
      <c r="F4648" s="7" t="n">
        <v>3974.18</v>
      </c>
      <c r="G4648" s="7" t="n">
        <v>4318.93</v>
      </c>
      <c r="H4648" s="7" t="n">
        <v>-344.75</v>
      </c>
      <c r="I4648" s="7" t="n">
        <v>-47.87</v>
      </c>
      <c r="J4648" s="8" t="n">
        <v>72.0178</v>
      </c>
    </row>
    <row r="4649" customFormat="false" ht="15" hidden="false" customHeight="false" outlineLevel="0" collapsed="false">
      <c r="A4649" s="4" t="n">
        <v>43840</v>
      </c>
      <c r="B4649" s="5" t="n">
        <v>2020</v>
      </c>
      <c r="C4649" s="5" t="n">
        <v>1</v>
      </c>
      <c r="D4649" s="6" t="str">
        <f aca="false">IF(MONTH(A4649)&gt;=4,"FY "&amp;YEAR(A4649)&amp;"-"&amp;RIGHT(YEAR(A4649)+1,2),"FY "&amp;(YEAR(A4649)-1)&amp;"-"&amp;RIGHT(YEAR(A4649),2))</f>
        <v>FY 2019-20</v>
      </c>
      <c r="E4649" s="5" t="s">
        <v>13</v>
      </c>
      <c r="F4649" s="7" t="n">
        <v>5291.23</v>
      </c>
      <c r="G4649" s="7" t="n">
        <v>5134.72</v>
      </c>
      <c r="H4649" s="7" t="n">
        <v>156.51</v>
      </c>
      <c r="I4649" s="7" t="n">
        <v>21.92</v>
      </c>
      <c r="J4649" s="8" t="n">
        <v>71.4221</v>
      </c>
    </row>
    <row r="4650" customFormat="false" ht="15" hidden="false" customHeight="false" outlineLevel="0" collapsed="false">
      <c r="A4650" s="4" t="n">
        <v>43843</v>
      </c>
      <c r="B4650" s="5" t="n">
        <v>2020</v>
      </c>
      <c r="C4650" s="5" t="n">
        <v>1</v>
      </c>
      <c r="D4650" s="6" t="str">
        <f aca="false">IF(MONTH(A4650)&gt;=4,"FY "&amp;YEAR(A4650)&amp;"-"&amp;RIGHT(YEAR(A4650)+1,2),"FY "&amp;(YEAR(A4650)-1)&amp;"-"&amp;RIGHT(YEAR(A4650),2))</f>
        <v>FY 2019-20</v>
      </c>
      <c r="E4650" s="5" t="s">
        <v>13</v>
      </c>
      <c r="F4650" s="7" t="n">
        <v>4802.05</v>
      </c>
      <c r="G4650" s="7" t="n">
        <v>4143.49</v>
      </c>
      <c r="H4650" s="7" t="n">
        <v>658.56</v>
      </c>
      <c r="I4650" s="7" t="n">
        <v>92.6</v>
      </c>
      <c r="J4650" s="8" t="n">
        <v>71.1136</v>
      </c>
    </row>
    <row r="4651" customFormat="false" ht="15" hidden="false" customHeight="false" outlineLevel="0" collapsed="false">
      <c r="A4651" s="4" t="n">
        <v>43844</v>
      </c>
      <c r="B4651" s="5" t="n">
        <v>2020</v>
      </c>
      <c r="C4651" s="5" t="n">
        <v>1</v>
      </c>
      <c r="D4651" s="6" t="str">
        <f aca="false">IF(MONTH(A4651)&gt;=4,"FY "&amp;YEAR(A4651)&amp;"-"&amp;RIGHT(YEAR(A4651)+1,2),"FY "&amp;(YEAR(A4651)-1)&amp;"-"&amp;RIGHT(YEAR(A4651),2))</f>
        <v>FY 2019-20</v>
      </c>
      <c r="E4651" s="5" t="s">
        <v>13</v>
      </c>
      <c r="F4651" s="7" t="n">
        <v>4881.89</v>
      </c>
      <c r="G4651" s="7" t="n">
        <v>4761.1</v>
      </c>
      <c r="H4651" s="7" t="n">
        <v>120.79</v>
      </c>
      <c r="I4651" s="7" t="n">
        <v>17.05</v>
      </c>
      <c r="J4651" s="8" t="n">
        <v>70.8115</v>
      </c>
    </row>
    <row r="4652" customFormat="false" ht="15" hidden="false" customHeight="false" outlineLevel="0" collapsed="false">
      <c r="A4652" s="4" t="n">
        <v>43845</v>
      </c>
      <c r="B4652" s="5" t="n">
        <v>2020</v>
      </c>
      <c r="C4652" s="5" t="n">
        <v>1</v>
      </c>
      <c r="D4652" s="6" t="str">
        <f aca="false">IF(MONTH(A4652)&gt;=4,"FY "&amp;YEAR(A4652)&amp;"-"&amp;RIGHT(YEAR(A4652)+1,2),"FY "&amp;(YEAR(A4652)-1)&amp;"-"&amp;RIGHT(YEAR(A4652),2))</f>
        <v>FY 2019-20</v>
      </c>
      <c r="E4652" s="5" t="s">
        <v>13</v>
      </c>
      <c r="F4652" s="7" t="n">
        <v>4695.77</v>
      </c>
      <c r="G4652" s="7" t="n">
        <v>5026.91</v>
      </c>
      <c r="H4652" s="7" t="n">
        <v>-331.14</v>
      </c>
      <c r="I4652" s="7" t="n">
        <v>-46.69</v>
      </c>
      <c r="J4652" s="8" t="n">
        <v>70.9242</v>
      </c>
    </row>
    <row r="4653" customFormat="false" ht="15" hidden="false" customHeight="false" outlineLevel="0" collapsed="false">
      <c r="A4653" s="4" t="n">
        <v>43846</v>
      </c>
      <c r="B4653" s="5" t="n">
        <v>2020</v>
      </c>
      <c r="C4653" s="5" t="n">
        <v>1</v>
      </c>
      <c r="D4653" s="6" t="str">
        <f aca="false">IF(MONTH(A4653)&gt;=4,"FY "&amp;YEAR(A4653)&amp;"-"&amp;RIGHT(YEAR(A4653)+1,2),"FY "&amp;(YEAR(A4653)-1)&amp;"-"&amp;RIGHT(YEAR(A4653),2))</f>
        <v>FY 2019-20</v>
      </c>
      <c r="E4653" s="5" t="s">
        <v>13</v>
      </c>
      <c r="F4653" s="7" t="n">
        <v>5657.47</v>
      </c>
      <c r="G4653" s="7" t="n">
        <v>5594.19</v>
      </c>
      <c r="H4653" s="7" t="n">
        <v>63.28</v>
      </c>
      <c r="I4653" s="7" t="n">
        <v>8.92</v>
      </c>
      <c r="J4653" s="8" t="n">
        <v>70.8753</v>
      </c>
    </row>
    <row r="4654" customFormat="false" ht="15" hidden="false" customHeight="false" outlineLevel="0" collapsed="false">
      <c r="A4654" s="4" t="n">
        <v>43847</v>
      </c>
      <c r="B4654" s="5" t="n">
        <v>2020</v>
      </c>
      <c r="C4654" s="5" t="n">
        <v>1</v>
      </c>
      <c r="D4654" s="6" t="str">
        <f aca="false">IF(MONTH(A4654)&gt;=4,"FY "&amp;YEAR(A4654)&amp;"-"&amp;RIGHT(YEAR(A4654)+1,2),"FY "&amp;(YEAR(A4654)-1)&amp;"-"&amp;RIGHT(YEAR(A4654),2))</f>
        <v>FY 2019-20</v>
      </c>
      <c r="E4654" s="5" t="s">
        <v>13</v>
      </c>
      <c r="F4654" s="7" t="n">
        <v>14535.95</v>
      </c>
      <c r="G4654" s="7" t="n">
        <v>4803.99</v>
      </c>
      <c r="H4654" s="7" t="n">
        <v>9731.96</v>
      </c>
      <c r="I4654" s="7" t="n">
        <v>1372.51</v>
      </c>
      <c r="J4654" s="8" t="n">
        <v>70.9065</v>
      </c>
    </row>
    <row r="4655" customFormat="false" ht="15" hidden="false" customHeight="false" outlineLevel="0" collapsed="false">
      <c r="A4655" s="4" t="n">
        <v>43850</v>
      </c>
      <c r="B4655" s="5" t="n">
        <v>2020</v>
      </c>
      <c r="C4655" s="5" t="n">
        <v>1</v>
      </c>
      <c r="D4655" s="6" t="str">
        <f aca="false">IF(MONTH(A4655)&gt;=4,"FY "&amp;YEAR(A4655)&amp;"-"&amp;RIGHT(YEAR(A4655)+1,2),"FY "&amp;(YEAR(A4655)-1)&amp;"-"&amp;RIGHT(YEAR(A4655),2))</f>
        <v>FY 2019-20</v>
      </c>
      <c r="E4655" s="5" t="s">
        <v>13</v>
      </c>
      <c r="F4655" s="7" t="n">
        <v>4299.16</v>
      </c>
      <c r="G4655" s="7" t="n">
        <v>5719.8</v>
      </c>
      <c r="H4655" s="7" t="n">
        <v>-1420.64</v>
      </c>
      <c r="I4655" s="7" t="n">
        <v>-199.97</v>
      </c>
      <c r="J4655" s="8" t="n">
        <v>71.0436</v>
      </c>
    </row>
    <row r="4656" customFormat="false" ht="15" hidden="false" customHeight="false" outlineLevel="0" collapsed="false">
      <c r="A4656" s="4" t="n">
        <v>43851</v>
      </c>
      <c r="B4656" s="5" t="n">
        <v>2020</v>
      </c>
      <c r="C4656" s="5" t="n">
        <v>1</v>
      </c>
      <c r="D4656" s="6" t="str">
        <f aca="false">IF(MONTH(A4656)&gt;=4,"FY "&amp;YEAR(A4656)&amp;"-"&amp;RIGHT(YEAR(A4656)+1,2),"FY "&amp;(YEAR(A4656)-1)&amp;"-"&amp;RIGHT(YEAR(A4656),2))</f>
        <v>FY 2019-20</v>
      </c>
      <c r="E4656" s="5" t="s">
        <v>13</v>
      </c>
      <c r="F4656" s="7" t="n">
        <v>5926.44</v>
      </c>
      <c r="G4656" s="7" t="n">
        <v>4624.98</v>
      </c>
      <c r="H4656" s="7" t="n">
        <v>1301.46</v>
      </c>
      <c r="I4656" s="7" t="n">
        <v>183.16</v>
      </c>
      <c r="J4656" s="8" t="n">
        <v>71.057</v>
      </c>
    </row>
    <row r="4657" customFormat="false" ht="15" hidden="false" customHeight="false" outlineLevel="0" collapsed="false">
      <c r="A4657" s="4" t="n">
        <v>43852</v>
      </c>
      <c r="B4657" s="5" t="n">
        <v>2020</v>
      </c>
      <c r="C4657" s="5" t="n">
        <v>1</v>
      </c>
      <c r="D4657" s="6" t="str">
        <f aca="false">IF(MONTH(A4657)&gt;=4,"FY "&amp;YEAR(A4657)&amp;"-"&amp;RIGHT(YEAR(A4657)+1,2),"FY "&amp;(YEAR(A4657)-1)&amp;"-"&amp;RIGHT(YEAR(A4657),2))</f>
        <v>FY 2019-20</v>
      </c>
      <c r="E4657" s="5" t="s">
        <v>13</v>
      </c>
      <c r="F4657" s="7" t="n">
        <v>7277.92</v>
      </c>
      <c r="G4657" s="7" t="n">
        <v>5581.39</v>
      </c>
      <c r="H4657" s="7" t="n">
        <v>1696.53</v>
      </c>
      <c r="I4657" s="7" t="n">
        <v>238.33</v>
      </c>
      <c r="J4657" s="8" t="n">
        <v>71.1825</v>
      </c>
    </row>
    <row r="4658" customFormat="false" ht="15" hidden="false" customHeight="false" outlineLevel="0" collapsed="false">
      <c r="A4658" s="4" t="n">
        <v>43853</v>
      </c>
      <c r="B4658" s="5" t="n">
        <v>2020</v>
      </c>
      <c r="C4658" s="5" t="n">
        <v>1</v>
      </c>
      <c r="D4658" s="6" t="str">
        <f aca="false">IF(MONTH(A4658)&gt;=4,"FY "&amp;YEAR(A4658)&amp;"-"&amp;RIGHT(YEAR(A4658)+1,2),"FY "&amp;(YEAR(A4658)-1)&amp;"-"&amp;RIGHT(YEAR(A4658),2))</f>
        <v>FY 2019-20</v>
      </c>
      <c r="E4658" s="5" t="s">
        <v>13</v>
      </c>
      <c r="F4658" s="7" t="n">
        <v>5336.72</v>
      </c>
      <c r="G4658" s="7" t="n">
        <v>5307.97</v>
      </c>
      <c r="H4658" s="7" t="n">
        <v>28.75</v>
      </c>
      <c r="I4658" s="7" t="n">
        <v>4.04</v>
      </c>
      <c r="J4658" s="8" t="n">
        <v>71.2056</v>
      </c>
    </row>
    <row r="4659" customFormat="false" ht="15" hidden="false" customHeight="false" outlineLevel="0" collapsed="false">
      <c r="A4659" s="4" t="n">
        <v>43854</v>
      </c>
      <c r="B4659" s="5" t="n">
        <v>2020</v>
      </c>
      <c r="C4659" s="5" t="n">
        <v>1</v>
      </c>
      <c r="D4659" s="6" t="str">
        <f aca="false">IF(MONTH(A4659)&gt;=4,"FY "&amp;YEAR(A4659)&amp;"-"&amp;RIGHT(YEAR(A4659)+1,2),"FY "&amp;(YEAR(A4659)-1)&amp;"-"&amp;RIGHT(YEAR(A4659),2))</f>
        <v>FY 2019-20</v>
      </c>
      <c r="E4659" s="5" t="s">
        <v>13</v>
      </c>
      <c r="F4659" s="7" t="n">
        <v>8035.97</v>
      </c>
      <c r="G4659" s="7" t="n">
        <v>6538.8</v>
      </c>
      <c r="H4659" s="7" t="n">
        <v>1497.17</v>
      </c>
      <c r="I4659" s="7" t="n">
        <v>210.14</v>
      </c>
      <c r="J4659" s="8" t="n">
        <v>71.2437</v>
      </c>
    </row>
    <row r="4660" customFormat="false" ht="15" hidden="false" customHeight="false" outlineLevel="0" collapsed="false">
      <c r="A4660" s="4" t="n">
        <v>43857</v>
      </c>
      <c r="B4660" s="5" t="n">
        <v>2020</v>
      </c>
      <c r="C4660" s="5" t="n">
        <v>1</v>
      </c>
      <c r="D4660" s="6" t="str">
        <f aca="false">IF(MONTH(A4660)&gt;=4,"FY "&amp;YEAR(A4660)&amp;"-"&amp;RIGHT(YEAR(A4660)+1,2),"FY "&amp;(YEAR(A4660)-1)&amp;"-"&amp;RIGHT(YEAR(A4660),2))</f>
        <v>FY 2019-20</v>
      </c>
      <c r="E4660" s="5" t="s">
        <v>13</v>
      </c>
      <c r="F4660" s="7" t="n">
        <v>4750.17</v>
      </c>
      <c r="G4660" s="7" t="n">
        <v>4154.75</v>
      </c>
      <c r="H4660" s="7" t="n">
        <v>595.42</v>
      </c>
      <c r="I4660" s="7" t="n">
        <v>83.58</v>
      </c>
      <c r="J4660" s="8" t="n">
        <v>71.2404</v>
      </c>
    </row>
    <row r="4661" customFormat="false" ht="15" hidden="false" customHeight="false" outlineLevel="0" collapsed="false">
      <c r="A4661" s="4" t="n">
        <v>43858</v>
      </c>
      <c r="B4661" s="5" t="n">
        <v>2020</v>
      </c>
      <c r="C4661" s="5" t="n">
        <v>1</v>
      </c>
      <c r="D4661" s="6" t="str">
        <f aca="false">IF(MONTH(A4661)&gt;=4,"FY "&amp;YEAR(A4661)&amp;"-"&amp;RIGHT(YEAR(A4661)+1,2),"FY "&amp;(YEAR(A4661)-1)&amp;"-"&amp;RIGHT(YEAR(A4661),2))</f>
        <v>FY 2019-20</v>
      </c>
      <c r="E4661" s="5" t="s">
        <v>13</v>
      </c>
      <c r="F4661" s="7" t="n">
        <v>3067.98</v>
      </c>
      <c r="G4661" s="7" t="n">
        <v>3242.23</v>
      </c>
      <c r="H4661" s="7" t="n">
        <v>-174.25</v>
      </c>
      <c r="I4661" s="7" t="n">
        <v>-24.41</v>
      </c>
      <c r="J4661" s="8" t="n">
        <v>71.3948</v>
      </c>
    </row>
    <row r="4662" customFormat="false" ht="15" hidden="false" customHeight="false" outlineLevel="0" collapsed="false">
      <c r="A4662" s="4" t="n">
        <v>43859</v>
      </c>
      <c r="B4662" s="5" t="n">
        <v>2020</v>
      </c>
      <c r="C4662" s="5" t="n">
        <v>1</v>
      </c>
      <c r="D4662" s="6" t="str">
        <f aca="false">IF(MONTH(A4662)&gt;=4,"FY "&amp;YEAR(A4662)&amp;"-"&amp;RIGHT(YEAR(A4662)+1,2),"FY "&amp;(YEAR(A4662)-1)&amp;"-"&amp;RIGHT(YEAR(A4662),2))</f>
        <v>FY 2019-20</v>
      </c>
      <c r="E4662" s="5" t="s">
        <v>13</v>
      </c>
      <c r="F4662" s="7" t="n">
        <v>4964.79</v>
      </c>
      <c r="G4662" s="7" t="n">
        <v>5750.7</v>
      </c>
      <c r="H4662" s="7" t="n">
        <v>-785.91</v>
      </c>
      <c r="I4662" s="7" t="n">
        <v>-110.19</v>
      </c>
      <c r="J4662" s="8" t="n">
        <v>71.3263</v>
      </c>
    </row>
    <row r="4663" customFormat="false" ht="15" hidden="false" customHeight="false" outlineLevel="0" collapsed="false">
      <c r="A4663" s="4" t="n">
        <v>43860</v>
      </c>
      <c r="B4663" s="5" t="n">
        <v>2020</v>
      </c>
      <c r="C4663" s="5" t="n">
        <v>1</v>
      </c>
      <c r="D4663" s="6" t="str">
        <f aca="false">IF(MONTH(A4663)&gt;=4,"FY "&amp;YEAR(A4663)&amp;"-"&amp;RIGHT(YEAR(A4663)+1,2),"FY "&amp;(YEAR(A4663)-1)&amp;"-"&amp;RIGHT(YEAR(A4663),2))</f>
        <v>FY 2019-20</v>
      </c>
      <c r="E4663" s="5" t="s">
        <v>13</v>
      </c>
      <c r="F4663" s="7" t="n">
        <v>4985.68</v>
      </c>
      <c r="G4663" s="7" t="n">
        <v>6427.93</v>
      </c>
      <c r="H4663" s="7" t="n">
        <v>-1442.25</v>
      </c>
      <c r="I4663" s="7" t="n">
        <v>-202.6</v>
      </c>
      <c r="J4663" s="8" t="n">
        <v>71.1875</v>
      </c>
    </row>
    <row r="4664" customFormat="false" ht="15" hidden="false" customHeight="false" outlineLevel="0" collapsed="false">
      <c r="A4664" s="4" t="n">
        <v>43861</v>
      </c>
      <c r="B4664" s="5" t="n">
        <v>2020</v>
      </c>
      <c r="C4664" s="5" t="n">
        <v>1</v>
      </c>
      <c r="D4664" s="6" t="str">
        <f aca="false">IF(MONTH(A4664)&gt;=4,"FY "&amp;YEAR(A4664)&amp;"-"&amp;RIGHT(YEAR(A4664)+1,2),"FY "&amp;(YEAR(A4664)-1)&amp;"-"&amp;RIGHT(YEAR(A4664),2))</f>
        <v>FY 2019-20</v>
      </c>
      <c r="E4664" s="5" t="s">
        <v>13</v>
      </c>
      <c r="F4664" s="7" t="n">
        <v>6401.33</v>
      </c>
      <c r="G4664" s="7" t="n">
        <v>5775.41</v>
      </c>
      <c r="H4664" s="7" t="n">
        <v>625.92</v>
      </c>
      <c r="I4664" s="7" t="n">
        <v>87.57</v>
      </c>
      <c r="J4664" s="8" t="n">
        <v>71.4772</v>
      </c>
    </row>
  </sheetData>
  <autoFilter ref="A4:J46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7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9" min="6" style="0" width="15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16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40148</v>
      </c>
      <c r="B5" s="5" t="n">
        <v>2009</v>
      </c>
      <c r="C5" s="5" t="n">
        <v>12</v>
      </c>
      <c r="D5" s="6" t="str">
        <f aca="false">IF(MONTH(A5)&gt;=4,"FY "&amp;YEAR(A5)&amp;"-"&amp;RIGHT(YEAR(A5)+1,2),"FY "&amp;(YEAR(A5)-1)&amp;"-"&amp;RIGHT(YEAR(A5),2))</f>
        <v>FY 2009-10</v>
      </c>
      <c r="E5" s="5" t="s">
        <v>17</v>
      </c>
      <c r="F5" s="7" t="n">
        <v>2812.3</v>
      </c>
      <c r="G5" s="7" t="n">
        <v>2274.7</v>
      </c>
      <c r="H5" s="7" t="n">
        <v>537.5</v>
      </c>
      <c r="I5" s="7" t="n">
        <v>115.64</v>
      </c>
      <c r="J5" s="8" t="n">
        <v>46.48</v>
      </c>
    </row>
    <row r="6" customFormat="false" ht="15" hidden="false" customHeight="false" outlineLevel="0" collapsed="false">
      <c r="A6" s="4" t="n">
        <v>40149</v>
      </c>
      <c r="B6" s="5" t="n">
        <v>2009</v>
      </c>
      <c r="C6" s="5" t="n">
        <v>12</v>
      </c>
      <c r="D6" s="6" t="str">
        <f aca="false">IF(MONTH(A6)&gt;=4,"FY "&amp;YEAR(A6)&amp;"-"&amp;RIGHT(YEAR(A6)+1,2),"FY "&amp;(YEAR(A6)-1)&amp;"-"&amp;RIGHT(YEAR(A6),2))</f>
        <v>FY 2009-10</v>
      </c>
      <c r="E6" s="5" t="s">
        <v>17</v>
      </c>
      <c r="F6" s="7" t="n">
        <v>2987.3</v>
      </c>
      <c r="G6" s="7" t="n">
        <v>2237.8</v>
      </c>
      <c r="H6" s="7" t="n">
        <v>749.5</v>
      </c>
      <c r="I6" s="7" t="n">
        <v>161.35</v>
      </c>
      <c r="J6" s="8" t="n">
        <v>46.45</v>
      </c>
    </row>
    <row r="7" customFormat="false" ht="15" hidden="false" customHeight="false" outlineLevel="0" collapsed="false">
      <c r="A7" s="4" t="n">
        <v>40150</v>
      </c>
      <c r="B7" s="5" t="n">
        <v>2009</v>
      </c>
      <c r="C7" s="5" t="n">
        <v>12</v>
      </c>
      <c r="D7" s="6" t="str">
        <f aca="false">IF(MONTH(A7)&gt;=4,"FY "&amp;YEAR(A7)&amp;"-"&amp;RIGHT(YEAR(A7)+1,2),"FY "&amp;(YEAR(A7)-1)&amp;"-"&amp;RIGHT(YEAR(A7),2))</f>
        <v>FY 2009-10</v>
      </c>
      <c r="E7" s="5" t="s">
        <v>17</v>
      </c>
      <c r="F7" s="7" t="n">
        <v>3464.4</v>
      </c>
      <c r="G7" s="7" t="n">
        <v>2402.1</v>
      </c>
      <c r="H7" s="7" t="n">
        <v>1062.3</v>
      </c>
      <c r="I7" s="7" t="n">
        <v>229.59</v>
      </c>
      <c r="J7" s="8" t="n">
        <v>46.27</v>
      </c>
    </row>
    <row r="8" customFormat="false" ht="15" hidden="false" customHeight="false" outlineLevel="0" collapsed="false">
      <c r="A8" s="4" t="n">
        <v>40151</v>
      </c>
      <c r="B8" s="5" t="n">
        <v>2009</v>
      </c>
      <c r="C8" s="5" t="n">
        <v>12</v>
      </c>
      <c r="D8" s="6" t="str">
        <f aca="false">IF(MONTH(A8)&gt;=4,"FY "&amp;YEAR(A8)&amp;"-"&amp;RIGHT(YEAR(A8)+1,2),"FY "&amp;(YEAR(A8)-1)&amp;"-"&amp;RIGHT(YEAR(A8),2))</f>
        <v>FY 2009-10</v>
      </c>
      <c r="E8" s="5" t="s">
        <v>17</v>
      </c>
      <c r="F8" s="7" t="n">
        <v>2364.9</v>
      </c>
      <c r="G8" s="7" t="n">
        <v>1936.4</v>
      </c>
      <c r="H8" s="7" t="n">
        <v>428.5</v>
      </c>
      <c r="I8" s="7" t="n">
        <v>92.71</v>
      </c>
      <c r="J8" s="8" t="n">
        <v>46.22</v>
      </c>
    </row>
    <row r="9" customFormat="false" ht="15" hidden="false" customHeight="false" outlineLevel="0" collapsed="false">
      <c r="A9" s="4" t="n">
        <v>40154</v>
      </c>
      <c r="B9" s="5" t="n">
        <v>2009</v>
      </c>
      <c r="C9" s="5" t="n">
        <v>12</v>
      </c>
      <c r="D9" s="6" t="str">
        <f aca="false">IF(MONTH(A9)&gt;=4,"FY "&amp;YEAR(A9)&amp;"-"&amp;RIGHT(YEAR(A9)+1,2),"FY "&amp;(YEAR(A9)-1)&amp;"-"&amp;RIGHT(YEAR(A9),2))</f>
        <v>FY 2009-10</v>
      </c>
      <c r="E9" s="5" t="s">
        <v>17</v>
      </c>
      <c r="F9" s="7" t="n">
        <v>2133</v>
      </c>
      <c r="G9" s="7" t="n">
        <v>1844</v>
      </c>
      <c r="H9" s="7" t="n">
        <v>289</v>
      </c>
      <c r="I9" s="7" t="n">
        <v>62.49</v>
      </c>
      <c r="J9" s="8" t="n">
        <v>46.25</v>
      </c>
    </row>
    <row r="10" customFormat="false" ht="15" hidden="false" customHeight="false" outlineLevel="0" collapsed="false">
      <c r="A10" s="4" t="n">
        <v>40155</v>
      </c>
      <c r="B10" s="5" t="n">
        <v>2009</v>
      </c>
      <c r="C10" s="5" t="n">
        <v>12</v>
      </c>
      <c r="D10" s="6" t="str">
        <f aca="false">IF(MONTH(A10)&gt;=4,"FY "&amp;YEAR(A10)&amp;"-"&amp;RIGHT(YEAR(A10)+1,2),"FY "&amp;(YEAR(A10)-1)&amp;"-"&amp;RIGHT(YEAR(A10),2))</f>
        <v>FY 2009-10</v>
      </c>
      <c r="E10" s="5" t="s">
        <v>17</v>
      </c>
      <c r="F10" s="7" t="n">
        <v>1936.9</v>
      </c>
      <c r="G10" s="7" t="n">
        <v>1919</v>
      </c>
      <c r="H10" s="7" t="n">
        <v>17.9</v>
      </c>
      <c r="I10" s="7" t="n">
        <v>3.85</v>
      </c>
      <c r="J10" s="8" t="n">
        <v>46.44</v>
      </c>
    </row>
    <row r="11" customFormat="false" ht="15" hidden="false" customHeight="false" outlineLevel="0" collapsed="false">
      <c r="A11" s="4" t="n">
        <v>40156</v>
      </c>
      <c r="B11" s="5" t="n">
        <v>2009</v>
      </c>
      <c r="C11" s="5" t="n">
        <v>12</v>
      </c>
      <c r="D11" s="6" t="str">
        <f aca="false">IF(MONTH(A11)&gt;=4,"FY "&amp;YEAR(A11)&amp;"-"&amp;RIGHT(YEAR(A11)+1,2),"FY "&amp;(YEAR(A11)-1)&amp;"-"&amp;RIGHT(YEAR(A11),2))</f>
        <v>FY 2009-10</v>
      </c>
      <c r="E11" s="5" t="s">
        <v>17</v>
      </c>
      <c r="F11" s="7" t="n">
        <v>2829.6</v>
      </c>
      <c r="G11" s="7" t="n">
        <v>1879.6</v>
      </c>
      <c r="H11" s="7" t="n">
        <v>950</v>
      </c>
      <c r="I11" s="7" t="n">
        <v>203.55</v>
      </c>
      <c r="J11" s="8" t="n">
        <v>46.67</v>
      </c>
    </row>
    <row r="12" customFormat="false" ht="15" hidden="false" customHeight="false" outlineLevel="0" collapsed="false">
      <c r="A12" s="4" t="n">
        <v>40157</v>
      </c>
      <c r="B12" s="5" t="n">
        <v>2009</v>
      </c>
      <c r="C12" s="5" t="n">
        <v>12</v>
      </c>
      <c r="D12" s="6" t="str">
        <f aca="false">IF(MONTH(A12)&gt;=4,"FY "&amp;YEAR(A12)&amp;"-"&amp;RIGHT(YEAR(A12)+1,2),"FY "&amp;(YEAR(A12)-1)&amp;"-"&amp;RIGHT(YEAR(A12),2))</f>
        <v>FY 2009-10</v>
      </c>
      <c r="E12" s="5" t="s">
        <v>17</v>
      </c>
      <c r="F12" s="7" t="n">
        <v>2104.7</v>
      </c>
      <c r="G12" s="7" t="n">
        <v>2390.3</v>
      </c>
      <c r="H12" s="7" t="n">
        <v>-285.6</v>
      </c>
      <c r="I12" s="7" t="n">
        <v>-61.06</v>
      </c>
      <c r="J12" s="8" t="n">
        <v>46.77</v>
      </c>
    </row>
    <row r="13" customFormat="false" ht="15" hidden="false" customHeight="false" outlineLevel="0" collapsed="false">
      <c r="A13" s="4" t="n">
        <v>40158</v>
      </c>
      <c r="B13" s="5" t="n">
        <v>2009</v>
      </c>
      <c r="C13" s="5" t="n">
        <v>12</v>
      </c>
      <c r="D13" s="6" t="str">
        <f aca="false">IF(MONTH(A13)&gt;=4,"FY "&amp;YEAR(A13)&amp;"-"&amp;RIGHT(YEAR(A13)+1,2),"FY "&amp;(YEAR(A13)-1)&amp;"-"&amp;RIGHT(YEAR(A13),2))</f>
        <v>FY 2009-10</v>
      </c>
      <c r="E13" s="5" t="s">
        <v>17</v>
      </c>
      <c r="F13" s="7" t="n">
        <v>2553.8</v>
      </c>
      <c r="G13" s="7" t="n">
        <v>2165.8</v>
      </c>
      <c r="H13" s="7" t="n">
        <v>388</v>
      </c>
      <c r="I13" s="7" t="n">
        <v>83.04</v>
      </c>
      <c r="J13" s="8" t="n">
        <v>46.72</v>
      </c>
    </row>
    <row r="14" customFormat="false" ht="15" hidden="false" customHeight="false" outlineLevel="0" collapsed="false">
      <c r="A14" s="4" t="n">
        <v>40161</v>
      </c>
      <c r="B14" s="5" t="n">
        <v>2009</v>
      </c>
      <c r="C14" s="5" t="n">
        <v>12</v>
      </c>
      <c r="D14" s="6" t="str">
        <f aca="false">IF(MONTH(A14)&gt;=4,"FY "&amp;YEAR(A14)&amp;"-"&amp;RIGHT(YEAR(A14)+1,2),"FY "&amp;(YEAR(A14)-1)&amp;"-"&amp;RIGHT(YEAR(A14),2))</f>
        <v>FY 2009-10</v>
      </c>
      <c r="E14" s="5" t="s">
        <v>17</v>
      </c>
      <c r="F14" s="7" t="n">
        <v>2166.7</v>
      </c>
      <c r="G14" s="7" t="n">
        <v>1770.6</v>
      </c>
      <c r="H14" s="7" t="n">
        <v>396.1</v>
      </c>
      <c r="I14" s="7" t="n">
        <v>85.15</v>
      </c>
      <c r="J14" s="8" t="n">
        <v>46.52</v>
      </c>
    </row>
    <row r="15" customFormat="false" ht="15" hidden="false" customHeight="false" outlineLevel="0" collapsed="false">
      <c r="A15" s="4" t="n">
        <v>40162</v>
      </c>
      <c r="B15" s="5" t="n">
        <v>2009</v>
      </c>
      <c r="C15" s="5" t="n">
        <v>12</v>
      </c>
      <c r="D15" s="6" t="str">
        <f aca="false">IF(MONTH(A15)&gt;=4,"FY "&amp;YEAR(A15)&amp;"-"&amp;RIGHT(YEAR(A15)+1,2),"FY "&amp;(YEAR(A15)-1)&amp;"-"&amp;RIGHT(YEAR(A15),2))</f>
        <v>FY 2009-10</v>
      </c>
      <c r="E15" s="5" t="s">
        <v>17</v>
      </c>
      <c r="F15" s="7" t="n">
        <v>1829</v>
      </c>
      <c r="G15" s="7" t="n">
        <v>1654.5</v>
      </c>
      <c r="H15" s="7" t="n">
        <v>174.6</v>
      </c>
      <c r="I15" s="7" t="n">
        <v>37.41</v>
      </c>
      <c r="J15" s="8" t="n">
        <v>46.66</v>
      </c>
    </row>
    <row r="16" customFormat="false" ht="15" hidden="false" customHeight="false" outlineLevel="0" collapsed="false">
      <c r="A16" s="4" t="n">
        <v>40163</v>
      </c>
      <c r="B16" s="5" t="n">
        <v>2009</v>
      </c>
      <c r="C16" s="5" t="n">
        <v>12</v>
      </c>
      <c r="D16" s="6" t="str">
        <f aca="false">IF(MONTH(A16)&gt;=4,"FY "&amp;YEAR(A16)&amp;"-"&amp;RIGHT(YEAR(A16)+1,2),"FY "&amp;(YEAR(A16)-1)&amp;"-"&amp;RIGHT(YEAR(A16),2))</f>
        <v>FY 2009-10</v>
      </c>
      <c r="E16" s="5" t="s">
        <v>17</v>
      </c>
      <c r="F16" s="7" t="n">
        <v>2285</v>
      </c>
      <c r="G16" s="7" t="n">
        <v>2166.8</v>
      </c>
      <c r="H16" s="7" t="n">
        <v>118.2</v>
      </c>
      <c r="I16" s="7" t="n">
        <v>25.34</v>
      </c>
      <c r="J16" s="8" t="n">
        <v>46.64</v>
      </c>
    </row>
    <row r="17" customFormat="false" ht="15" hidden="false" customHeight="false" outlineLevel="0" collapsed="false">
      <c r="A17" s="4" t="n">
        <v>40164</v>
      </c>
      <c r="B17" s="5" t="n">
        <v>2009</v>
      </c>
      <c r="C17" s="5" t="n">
        <v>12</v>
      </c>
      <c r="D17" s="6" t="str">
        <f aca="false">IF(MONTH(A17)&gt;=4,"FY "&amp;YEAR(A17)&amp;"-"&amp;RIGHT(YEAR(A17)+1,2),"FY "&amp;(YEAR(A17)-1)&amp;"-"&amp;RIGHT(YEAR(A17),2))</f>
        <v>FY 2009-10</v>
      </c>
      <c r="E17" s="5" t="s">
        <v>17</v>
      </c>
      <c r="F17" s="7" t="n">
        <v>2202.8</v>
      </c>
      <c r="G17" s="7" t="n">
        <v>2353.8</v>
      </c>
      <c r="H17" s="7" t="n">
        <v>-150.9</v>
      </c>
      <c r="I17" s="7" t="n">
        <v>-32.34</v>
      </c>
      <c r="J17" s="8" t="n">
        <v>46.68</v>
      </c>
    </row>
    <row r="18" customFormat="false" ht="15" hidden="false" customHeight="false" outlineLevel="0" collapsed="false">
      <c r="A18" s="4" t="n">
        <v>40165</v>
      </c>
      <c r="B18" s="5" t="n">
        <v>2009</v>
      </c>
      <c r="C18" s="5" t="n">
        <v>12</v>
      </c>
      <c r="D18" s="6" t="str">
        <f aca="false">IF(MONTH(A18)&gt;=4,"FY "&amp;YEAR(A18)&amp;"-"&amp;RIGHT(YEAR(A18)+1,2),"FY "&amp;(YEAR(A18)-1)&amp;"-"&amp;RIGHT(YEAR(A18),2))</f>
        <v>FY 2009-10</v>
      </c>
      <c r="E18" s="5" t="s">
        <v>17</v>
      </c>
      <c r="F18" s="7" t="n">
        <v>2383</v>
      </c>
      <c r="G18" s="7" t="n">
        <v>2035.8</v>
      </c>
      <c r="H18" s="7" t="n">
        <v>347.2</v>
      </c>
      <c r="I18" s="7" t="n">
        <v>74.21</v>
      </c>
      <c r="J18" s="8" t="n">
        <v>46.78</v>
      </c>
    </row>
    <row r="19" customFormat="false" ht="15" hidden="false" customHeight="false" outlineLevel="0" collapsed="false">
      <c r="A19" s="4" t="n">
        <v>40168</v>
      </c>
      <c r="B19" s="5" t="n">
        <v>2009</v>
      </c>
      <c r="C19" s="5" t="n">
        <v>12</v>
      </c>
      <c r="D19" s="6" t="str">
        <f aca="false">IF(MONTH(A19)&gt;=4,"FY "&amp;YEAR(A19)&amp;"-"&amp;RIGHT(YEAR(A19)+1,2),"FY "&amp;(YEAR(A19)-1)&amp;"-"&amp;RIGHT(YEAR(A19),2))</f>
        <v>FY 2009-10</v>
      </c>
      <c r="E19" s="5" t="s">
        <v>17</v>
      </c>
      <c r="F19" s="7" t="n">
        <v>2228.3</v>
      </c>
      <c r="G19" s="7" t="n">
        <v>2317.9</v>
      </c>
      <c r="H19" s="7" t="n">
        <v>-89.6</v>
      </c>
      <c r="I19" s="7" t="n">
        <v>-19.13</v>
      </c>
      <c r="J19" s="8" t="n">
        <v>46.85</v>
      </c>
    </row>
    <row r="20" customFormat="false" ht="15" hidden="false" customHeight="false" outlineLevel="0" collapsed="false">
      <c r="A20" s="4" t="n">
        <v>40169</v>
      </c>
      <c r="B20" s="5" t="n">
        <v>2009</v>
      </c>
      <c r="C20" s="5" t="n">
        <v>12</v>
      </c>
      <c r="D20" s="6" t="str">
        <f aca="false">IF(MONTH(A20)&gt;=4,"FY "&amp;YEAR(A20)&amp;"-"&amp;RIGHT(YEAR(A20)+1,2),"FY "&amp;(YEAR(A20)-1)&amp;"-"&amp;RIGHT(YEAR(A20),2))</f>
        <v>FY 2009-10</v>
      </c>
      <c r="E20" s="5" t="s">
        <v>17</v>
      </c>
      <c r="F20" s="7" t="n">
        <v>1836.4</v>
      </c>
      <c r="G20" s="7" t="n">
        <v>2078.1</v>
      </c>
      <c r="H20" s="7" t="n">
        <v>-241.7</v>
      </c>
      <c r="I20" s="7" t="n">
        <v>-51.65</v>
      </c>
      <c r="J20" s="8" t="n">
        <v>46.8</v>
      </c>
    </row>
    <row r="21" customFormat="false" ht="15" hidden="false" customHeight="false" outlineLevel="0" collapsed="false">
      <c r="A21" s="4" t="n">
        <v>40170</v>
      </c>
      <c r="B21" s="5" t="n">
        <v>2009</v>
      </c>
      <c r="C21" s="5" t="n">
        <v>12</v>
      </c>
      <c r="D21" s="6" t="str">
        <f aca="false">IF(MONTH(A21)&gt;=4,"FY "&amp;YEAR(A21)&amp;"-"&amp;RIGHT(YEAR(A21)+1,2),"FY "&amp;(YEAR(A21)-1)&amp;"-"&amp;RIGHT(YEAR(A21),2))</f>
        <v>FY 2009-10</v>
      </c>
      <c r="E21" s="5" t="s">
        <v>17</v>
      </c>
      <c r="F21" s="7" t="n">
        <v>1217.3</v>
      </c>
      <c r="G21" s="7" t="n">
        <v>1164.2</v>
      </c>
      <c r="H21" s="7" t="n">
        <v>53</v>
      </c>
      <c r="I21" s="7" t="n">
        <v>11.34</v>
      </c>
      <c r="J21" s="8" t="n">
        <v>46.8</v>
      </c>
    </row>
    <row r="22" customFormat="false" ht="15" hidden="false" customHeight="false" outlineLevel="0" collapsed="false">
      <c r="A22" s="4" t="n">
        <v>40171</v>
      </c>
      <c r="B22" s="5" t="n">
        <v>2009</v>
      </c>
      <c r="C22" s="5" t="n">
        <v>12</v>
      </c>
      <c r="D22" s="6" t="str">
        <f aca="false">IF(MONTH(A22)&gt;=4,"FY "&amp;YEAR(A22)&amp;"-"&amp;RIGHT(YEAR(A22)+1,2),"FY "&amp;(YEAR(A22)-1)&amp;"-"&amp;RIGHT(YEAR(A22),2))</f>
        <v>FY 2009-10</v>
      </c>
      <c r="E22" s="5" t="s">
        <v>17</v>
      </c>
      <c r="F22" s="7" t="n">
        <v>1908.8</v>
      </c>
      <c r="G22" s="7" t="n">
        <v>1113</v>
      </c>
      <c r="H22" s="7" t="n">
        <v>795.8</v>
      </c>
      <c r="I22" s="7" t="n">
        <v>169.85</v>
      </c>
      <c r="J22" s="8" t="n">
        <v>46.85</v>
      </c>
    </row>
    <row r="23" customFormat="false" ht="15" hidden="false" customHeight="false" outlineLevel="0" collapsed="false">
      <c r="A23" s="4" t="n">
        <v>40176</v>
      </c>
      <c r="B23" s="5" t="n">
        <v>2009</v>
      </c>
      <c r="C23" s="5" t="n">
        <v>12</v>
      </c>
      <c r="D23" s="6" t="str">
        <f aca="false">IF(MONTH(A23)&gt;=4,"FY "&amp;YEAR(A23)&amp;"-"&amp;RIGHT(YEAR(A23)+1,2),"FY "&amp;(YEAR(A23)-1)&amp;"-"&amp;RIGHT(YEAR(A23),2))</f>
        <v>FY 2009-10</v>
      </c>
      <c r="E23" s="5" t="s">
        <v>17</v>
      </c>
      <c r="F23" s="7" t="n">
        <v>1525.2</v>
      </c>
      <c r="G23" s="7" t="n">
        <v>782.6</v>
      </c>
      <c r="H23" s="7" t="n">
        <v>742.6</v>
      </c>
      <c r="I23" s="7" t="n">
        <v>158.81</v>
      </c>
      <c r="J23" s="8" t="n">
        <v>46.76</v>
      </c>
    </row>
    <row r="24" customFormat="false" ht="15" hidden="false" customHeight="false" outlineLevel="0" collapsed="false">
      <c r="A24" s="4" t="n">
        <v>40177</v>
      </c>
      <c r="B24" s="5" t="n">
        <v>2009</v>
      </c>
      <c r="C24" s="5" t="n">
        <v>12</v>
      </c>
      <c r="D24" s="6" t="str">
        <f aca="false">IF(MONTH(A24)&gt;=4,"FY "&amp;YEAR(A24)&amp;"-"&amp;RIGHT(YEAR(A24)+1,2),"FY "&amp;(YEAR(A24)-1)&amp;"-"&amp;RIGHT(YEAR(A24),2))</f>
        <v>FY 2009-10</v>
      </c>
      <c r="E24" s="5" t="s">
        <v>17</v>
      </c>
      <c r="F24" s="7" t="n">
        <v>1625.5</v>
      </c>
      <c r="G24" s="7" t="n">
        <v>1391.6</v>
      </c>
      <c r="H24" s="7" t="n">
        <v>233.9</v>
      </c>
      <c r="I24" s="7" t="n">
        <v>50.09</v>
      </c>
      <c r="J24" s="8" t="n">
        <v>46.69</v>
      </c>
    </row>
    <row r="25" customFormat="false" ht="15" hidden="false" customHeight="false" outlineLevel="0" collapsed="false">
      <c r="A25" s="4" t="n">
        <v>40178</v>
      </c>
      <c r="B25" s="5" t="n">
        <v>2009</v>
      </c>
      <c r="C25" s="5" t="n">
        <v>12</v>
      </c>
      <c r="D25" s="6" t="str">
        <f aca="false">IF(MONTH(A25)&gt;=4,"FY "&amp;YEAR(A25)&amp;"-"&amp;RIGHT(YEAR(A25)+1,2),"FY "&amp;(YEAR(A25)-1)&amp;"-"&amp;RIGHT(YEAR(A25),2))</f>
        <v>FY 2009-10</v>
      </c>
      <c r="E25" s="5" t="s">
        <v>17</v>
      </c>
      <c r="F25" s="7" t="n">
        <v>1284</v>
      </c>
      <c r="G25" s="7" t="n">
        <v>1032.8</v>
      </c>
      <c r="H25" s="7" t="n">
        <v>251.2</v>
      </c>
      <c r="I25" s="7" t="n">
        <v>53.76</v>
      </c>
      <c r="J25" s="8" t="n">
        <v>46.73</v>
      </c>
    </row>
    <row r="26" customFormat="false" ht="15" hidden="false" customHeight="false" outlineLevel="0" collapsed="false">
      <c r="A26" s="4" t="n">
        <v>40182</v>
      </c>
      <c r="B26" s="5" t="n">
        <v>2010</v>
      </c>
      <c r="C26" s="5" t="n">
        <v>1</v>
      </c>
      <c r="D26" s="6" t="str">
        <f aca="false">IF(MONTH(A26)&gt;=4,"FY "&amp;YEAR(A26)&amp;"-"&amp;RIGHT(YEAR(A26)+1,2),"FY "&amp;(YEAR(A26)-1)&amp;"-"&amp;RIGHT(YEAR(A26),2))</f>
        <v>FY 2009-10</v>
      </c>
      <c r="E26" s="5" t="s">
        <v>17</v>
      </c>
      <c r="F26" s="7" t="n">
        <v>2688.8</v>
      </c>
      <c r="G26" s="7" t="n">
        <v>1841.3</v>
      </c>
      <c r="H26" s="7" t="n">
        <v>847.5</v>
      </c>
      <c r="I26" s="7" t="n">
        <v>181.55</v>
      </c>
      <c r="J26" s="8" t="n">
        <v>46.68</v>
      </c>
    </row>
    <row r="27" customFormat="false" ht="15" hidden="false" customHeight="false" outlineLevel="0" collapsed="false">
      <c r="A27" s="4" t="n">
        <v>40183</v>
      </c>
      <c r="B27" s="5" t="n">
        <v>2010</v>
      </c>
      <c r="C27" s="5" t="n">
        <v>1</v>
      </c>
      <c r="D27" s="6" t="str">
        <f aca="false">IF(MONTH(A27)&gt;=4,"FY "&amp;YEAR(A27)&amp;"-"&amp;RIGHT(YEAR(A27)+1,2),"FY "&amp;(YEAR(A27)-1)&amp;"-"&amp;RIGHT(YEAR(A27),2))</f>
        <v>FY 2009-10</v>
      </c>
      <c r="E27" s="5" t="s">
        <v>17</v>
      </c>
      <c r="F27" s="7" t="n">
        <v>1621.5</v>
      </c>
      <c r="G27" s="7" t="n">
        <v>916.9</v>
      </c>
      <c r="H27" s="7" t="n">
        <v>704.6</v>
      </c>
      <c r="I27" s="7" t="n">
        <v>151.49</v>
      </c>
      <c r="J27" s="8" t="n">
        <v>46.51</v>
      </c>
    </row>
    <row r="28" customFormat="false" ht="15" hidden="false" customHeight="false" outlineLevel="0" collapsed="false">
      <c r="A28" s="4" t="n">
        <v>40184</v>
      </c>
      <c r="B28" s="5" t="n">
        <v>2010</v>
      </c>
      <c r="C28" s="5" t="n">
        <v>1</v>
      </c>
      <c r="D28" s="6" t="str">
        <f aca="false">IF(MONTH(A28)&gt;=4,"FY "&amp;YEAR(A28)&amp;"-"&amp;RIGHT(YEAR(A28)+1,2),"FY "&amp;(YEAR(A28)-1)&amp;"-"&amp;RIGHT(YEAR(A28),2))</f>
        <v>FY 2009-10</v>
      </c>
      <c r="E28" s="5" t="s">
        <v>17</v>
      </c>
      <c r="F28" s="7" t="n">
        <v>3329.1</v>
      </c>
      <c r="G28" s="7" t="n">
        <v>2265.1</v>
      </c>
      <c r="H28" s="7" t="n">
        <v>1064</v>
      </c>
      <c r="I28" s="7" t="n">
        <v>230.31</v>
      </c>
      <c r="J28" s="8" t="n">
        <v>46.2</v>
      </c>
    </row>
    <row r="29" customFormat="false" ht="15" hidden="false" customHeight="false" outlineLevel="0" collapsed="false">
      <c r="A29" s="4" t="n">
        <v>40185</v>
      </c>
      <c r="B29" s="5" t="n">
        <v>2010</v>
      </c>
      <c r="C29" s="5" t="n">
        <v>1</v>
      </c>
      <c r="D29" s="6" t="str">
        <f aca="false">IF(MONTH(A29)&gt;=4,"FY "&amp;YEAR(A29)&amp;"-"&amp;RIGHT(YEAR(A29)+1,2),"FY "&amp;(YEAR(A29)-1)&amp;"-"&amp;RIGHT(YEAR(A29),2))</f>
        <v>FY 2009-10</v>
      </c>
      <c r="E29" s="5" t="s">
        <v>17</v>
      </c>
      <c r="F29" s="7" t="n">
        <v>3386.7</v>
      </c>
      <c r="G29" s="7" t="n">
        <v>2591.8</v>
      </c>
      <c r="H29" s="7" t="n">
        <v>794.9</v>
      </c>
      <c r="I29" s="7" t="n">
        <v>172.35</v>
      </c>
      <c r="J29" s="8" t="n">
        <v>46.12</v>
      </c>
    </row>
    <row r="30" customFormat="false" ht="15" hidden="false" customHeight="false" outlineLevel="0" collapsed="false">
      <c r="A30" s="4" t="n">
        <v>40186</v>
      </c>
      <c r="B30" s="5" t="n">
        <v>2010</v>
      </c>
      <c r="C30" s="5" t="n">
        <v>1</v>
      </c>
      <c r="D30" s="6" t="str">
        <f aca="false">IF(MONTH(A30)&gt;=4,"FY "&amp;YEAR(A30)&amp;"-"&amp;RIGHT(YEAR(A30)+1,2),"FY "&amp;(YEAR(A30)-1)&amp;"-"&amp;RIGHT(YEAR(A30),2))</f>
        <v>FY 2009-10</v>
      </c>
      <c r="E30" s="5" t="s">
        <v>17</v>
      </c>
      <c r="F30" s="7" t="n">
        <v>2598.3</v>
      </c>
      <c r="G30" s="7" t="n">
        <v>2342.1</v>
      </c>
      <c r="H30" s="7" t="n">
        <v>256.2</v>
      </c>
      <c r="I30" s="7" t="n">
        <v>55.86</v>
      </c>
      <c r="J30" s="8" t="n">
        <v>45.87</v>
      </c>
    </row>
    <row r="31" customFormat="false" ht="15" hidden="false" customHeight="false" outlineLevel="0" collapsed="false">
      <c r="A31" s="4" t="n">
        <v>40189</v>
      </c>
      <c r="B31" s="5" t="n">
        <v>2010</v>
      </c>
      <c r="C31" s="5" t="n">
        <v>1</v>
      </c>
      <c r="D31" s="6" t="str">
        <f aca="false">IF(MONTH(A31)&gt;=4,"FY "&amp;YEAR(A31)&amp;"-"&amp;RIGHT(YEAR(A31)+1,2),"FY "&amp;(YEAR(A31)-1)&amp;"-"&amp;RIGHT(YEAR(A31),2))</f>
        <v>FY 2009-10</v>
      </c>
      <c r="E31" s="5" t="s">
        <v>17</v>
      </c>
      <c r="F31" s="7" t="n">
        <v>3267.9</v>
      </c>
      <c r="G31" s="7" t="n">
        <v>3116.4</v>
      </c>
      <c r="H31" s="7" t="n">
        <v>151.5</v>
      </c>
      <c r="I31" s="7" t="n">
        <v>33.09</v>
      </c>
      <c r="J31" s="8" t="n">
        <v>45.8</v>
      </c>
    </row>
    <row r="32" customFormat="false" ht="15" hidden="false" customHeight="false" outlineLevel="0" collapsed="false">
      <c r="A32" s="4" t="n">
        <v>40190</v>
      </c>
      <c r="B32" s="5" t="n">
        <v>2010</v>
      </c>
      <c r="C32" s="5" t="n">
        <v>1</v>
      </c>
      <c r="D32" s="6" t="str">
        <f aca="false">IF(MONTH(A32)&gt;=4,"FY "&amp;YEAR(A32)&amp;"-"&amp;RIGHT(YEAR(A32)+1,2),"FY "&amp;(YEAR(A32)-1)&amp;"-"&amp;RIGHT(YEAR(A32),2))</f>
        <v>FY 2009-10</v>
      </c>
      <c r="E32" s="5" t="s">
        <v>17</v>
      </c>
      <c r="F32" s="7" t="n">
        <v>7538.6</v>
      </c>
      <c r="G32" s="7" t="n">
        <v>2793.9</v>
      </c>
      <c r="H32" s="7" t="n">
        <v>4744.7</v>
      </c>
      <c r="I32" s="7" t="n">
        <v>1046.01</v>
      </c>
      <c r="J32" s="8" t="n">
        <v>45.36</v>
      </c>
    </row>
    <row r="33" customFormat="false" ht="15" hidden="false" customHeight="false" outlineLevel="0" collapsed="false">
      <c r="A33" s="4" t="n">
        <v>40191</v>
      </c>
      <c r="B33" s="5" t="n">
        <v>2010</v>
      </c>
      <c r="C33" s="5" t="n">
        <v>1</v>
      </c>
      <c r="D33" s="6" t="str">
        <f aca="false">IF(MONTH(A33)&gt;=4,"FY "&amp;YEAR(A33)&amp;"-"&amp;RIGHT(YEAR(A33)+1,2),"FY "&amp;(YEAR(A33)-1)&amp;"-"&amp;RIGHT(YEAR(A33),2))</f>
        <v>FY 2009-10</v>
      </c>
      <c r="E33" s="5" t="s">
        <v>17</v>
      </c>
      <c r="F33" s="7" t="n">
        <v>2893.6</v>
      </c>
      <c r="G33" s="7" t="n">
        <v>3154.9</v>
      </c>
      <c r="H33" s="7" t="n">
        <v>-261.2</v>
      </c>
      <c r="I33" s="7" t="n">
        <v>-57.54</v>
      </c>
      <c r="J33" s="8" t="n">
        <v>45.4</v>
      </c>
    </row>
    <row r="34" customFormat="false" ht="15" hidden="false" customHeight="false" outlineLevel="0" collapsed="false">
      <c r="A34" s="4" t="n">
        <v>40192</v>
      </c>
      <c r="B34" s="5" t="n">
        <v>2010</v>
      </c>
      <c r="C34" s="5" t="n">
        <v>1</v>
      </c>
      <c r="D34" s="6" t="str">
        <f aca="false">IF(MONTH(A34)&gt;=4,"FY "&amp;YEAR(A34)&amp;"-"&amp;RIGHT(YEAR(A34)+1,2),"FY "&amp;(YEAR(A34)-1)&amp;"-"&amp;RIGHT(YEAR(A34),2))</f>
        <v>FY 2009-10</v>
      </c>
      <c r="E34" s="5" t="s">
        <v>17</v>
      </c>
      <c r="F34" s="7" t="n">
        <v>3546.3</v>
      </c>
      <c r="G34" s="7" t="n">
        <v>3665.1</v>
      </c>
      <c r="H34" s="7" t="n">
        <v>-118.8</v>
      </c>
      <c r="I34" s="7" t="n">
        <v>-26</v>
      </c>
      <c r="J34" s="8" t="n">
        <v>45.68</v>
      </c>
    </row>
    <row r="35" customFormat="false" ht="15" hidden="false" customHeight="false" outlineLevel="0" collapsed="false">
      <c r="A35" s="4" t="n">
        <v>40193</v>
      </c>
      <c r="B35" s="5" t="n">
        <v>2010</v>
      </c>
      <c r="C35" s="5" t="n">
        <v>1</v>
      </c>
      <c r="D35" s="6" t="str">
        <f aca="false">IF(MONTH(A35)&gt;=4,"FY "&amp;YEAR(A35)&amp;"-"&amp;RIGHT(YEAR(A35)+1,2),"FY "&amp;(YEAR(A35)-1)&amp;"-"&amp;RIGHT(YEAR(A35),2))</f>
        <v>FY 2009-10</v>
      </c>
      <c r="E35" s="5" t="s">
        <v>17</v>
      </c>
      <c r="F35" s="7" t="n">
        <v>3602.2</v>
      </c>
      <c r="G35" s="7" t="n">
        <v>3738.5</v>
      </c>
      <c r="H35" s="7" t="n">
        <v>-136.3</v>
      </c>
      <c r="I35" s="7" t="n">
        <v>-29.96</v>
      </c>
      <c r="J35" s="8" t="n">
        <v>45.48</v>
      </c>
    </row>
    <row r="36" customFormat="false" ht="15" hidden="false" customHeight="false" outlineLevel="0" collapsed="false">
      <c r="A36" s="4" t="n">
        <v>40196</v>
      </c>
      <c r="B36" s="5" t="n">
        <v>2010</v>
      </c>
      <c r="C36" s="5" t="n">
        <v>1</v>
      </c>
      <c r="D36" s="6" t="str">
        <f aca="false">IF(MONTH(A36)&gt;=4,"FY "&amp;YEAR(A36)&amp;"-"&amp;RIGHT(YEAR(A36)+1,2),"FY "&amp;(YEAR(A36)-1)&amp;"-"&amp;RIGHT(YEAR(A36),2))</f>
        <v>FY 2009-10</v>
      </c>
      <c r="E36" s="5" t="s">
        <v>17</v>
      </c>
      <c r="F36" s="7" t="n">
        <v>1983.6</v>
      </c>
      <c r="G36" s="7" t="n">
        <v>2872.4</v>
      </c>
      <c r="H36" s="7" t="n">
        <v>-888.8</v>
      </c>
      <c r="I36" s="7" t="n">
        <v>-194.62</v>
      </c>
      <c r="J36" s="8" t="n">
        <v>45.67</v>
      </c>
    </row>
    <row r="37" customFormat="false" ht="15" hidden="false" customHeight="false" outlineLevel="0" collapsed="false">
      <c r="A37" s="4" t="n">
        <v>40197</v>
      </c>
      <c r="B37" s="5" t="n">
        <v>2010</v>
      </c>
      <c r="C37" s="5" t="n">
        <v>1</v>
      </c>
      <c r="D37" s="6" t="str">
        <f aca="false">IF(MONTH(A37)&gt;=4,"FY "&amp;YEAR(A37)&amp;"-"&amp;RIGHT(YEAR(A37)+1,2),"FY "&amp;(YEAR(A37)-1)&amp;"-"&amp;RIGHT(YEAR(A37),2))</f>
        <v>FY 2009-10</v>
      </c>
      <c r="E37" s="5" t="s">
        <v>17</v>
      </c>
      <c r="F37" s="7" t="n">
        <v>2618.6</v>
      </c>
      <c r="G37" s="7" t="n">
        <v>2324.9</v>
      </c>
      <c r="H37" s="7" t="n">
        <v>293.7</v>
      </c>
      <c r="I37" s="7" t="n">
        <v>64.32</v>
      </c>
      <c r="J37" s="8" t="n">
        <v>45.66</v>
      </c>
    </row>
    <row r="38" customFormat="false" ht="15" hidden="false" customHeight="false" outlineLevel="0" collapsed="false">
      <c r="A38" s="4" t="n">
        <v>40198</v>
      </c>
      <c r="B38" s="5" t="n">
        <v>2010</v>
      </c>
      <c r="C38" s="5" t="n">
        <v>1</v>
      </c>
      <c r="D38" s="6" t="str">
        <f aca="false">IF(MONTH(A38)&gt;=4,"FY "&amp;YEAR(A38)&amp;"-"&amp;RIGHT(YEAR(A38)+1,2),"FY "&amp;(YEAR(A38)-1)&amp;"-"&amp;RIGHT(YEAR(A38),2))</f>
        <v>FY 2009-10</v>
      </c>
      <c r="E38" s="5" t="s">
        <v>17</v>
      </c>
      <c r="F38" s="7" t="n">
        <v>2121.9</v>
      </c>
      <c r="G38" s="7" t="n">
        <v>2395</v>
      </c>
      <c r="H38" s="7" t="n">
        <v>-273.1</v>
      </c>
      <c r="I38" s="7" t="n">
        <v>-59.86</v>
      </c>
      <c r="J38" s="8" t="n">
        <v>45.62</v>
      </c>
    </row>
    <row r="39" customFormat="false" ht="15" hidden="false" customHeight="false" outlineLevel="0" collapsed="false">
      <c r="A39" s="4" t="n">
        <v>40199</v>
      </c>
      <c r="B39" s="5" t="n">
        <v>2010</v>
      </c>
      <c r="C39" s="5" t="n">
        <v>1</v>
      </c>
      <c r="D39" s="6" t="str">
        <f aca="false">IF(MONTH(A39)&gt;=4,"FY "&amp;YEAR(A39)&amp;"-"&amp;RIGHT(YEAR(A39)+1,2),"FY "&amp;(YEAR(A39)-1)&amp;"-"&amp;RIGHT(YEAR(A39),2))</f>
        <v>FY 2009-10</v>
      </c>
      <c r="E39" s="5" t="s">
        <v>17</v>
      </c>
      <c r="F39" s="7" t="n">
        <v>2703.2</v>
      </c>
      <c r="G39" s="7" t="n">
        <v>2717.5</v>
      </c>
      <c r="H39" s="7" t="n">
        <v>-14.3</v>
      </c>
      <c r="I39" s="7" t="n">
        <v>-3.12</v>
      </c>
      <c r="J39" s="8" t="n">
        <v>45.95</v>
      </c>
    </row>
    <row r="40" customFormat="false" ht="15" hidden="false" customHeight="false" outlineLevel="0" collapsed="false">
      <c r="A40" s="4" t="n">
        <v>40200</v>
      </c>
      <c r="B40" s="5" t="n">
        <v>2010</v>
      </c>
      <c r="C40" s="5" t="n">
        <v>1</v>
      </c>
      <c r="D40" s="6" t="str">
        <f aca="false">IF(MONTH(A40)&gt;=4,"FY "&amp;YEAR(A40)&amp;"-"&amp;RIGHT(YEAR(A40)+1,2),"FY "&amp;(YEAR(A40)-1)&amp;"-"&amp;RIGHT(YEAR(A40),2))</f>
        <v>FY 2009-10</v>
      </c>
      <c r="E40" s="5" t="s">
        <v>17</v>
      </c>
      <c r="F40" s="7" t="n">
        <v>2694.7</v>
      </c>
      <c r="G40" s="7" t="n">
        <v>3261.5</v>
      </c>
      <c r="H40" s="7" t="n">
        <v>-566.8</v>
      </c>
      <c r="I40" s="7" t="n">
        <v>-123.29</v>
      </c>
      <c r="J40" s="8" t="n">
        <v>45.97</v>
      </c>
    </row>
    <row r="41" customFormat="false" ht="15" hidden="false" customHeight="false" outlineLevel="0" collapsed="false">
      <c r="A41" s="4" t="n">
        <v>40203</v>
      </c>
      <c r="B41" s="5" t="n">
        <v>2010</v>
      </c>
      <c r="C41" s="5" t="n">
        <v>1</v>
      </c>
      <c r="D41" s="6" t="str">
        <f aca="false">IF(MONTH(A41)&gt;=4,"FY "&amp;YEAR(A41)&amp;"-"&amp;RIGHT(YEAR(A41)+1,2),"FY "&amp;(YEAR(A41)-1)&amp;"-"&amp;RIGHT(YEAR(A41),2))</f>
        <v>FY 2009-10</v>
      </c>
      <c r="E41" s="5" t="s">
        <v>17</v>
      </c>
      <c r="F41" s="7" t="n">
        <v>3092.5</v>
      </c>
      <c r="G41" s="7" t="n">
        <v>5296.7</v>
      </c>
      <c r="H41" s="7" t="n">
        <v>-2204.2</v>
      </c>
      <c r="I41" s="7" t="n">
        <v>-477.41</v>
      </c>
      <c r="J41" s="8" t="n">
        <v>46.17</v>
      </c>
    </row>
    <row r="42" customFormat="false" ht="15" hidden="false" customHeight="false" outlineLevel="0" collapsed="false">
      <c r="A42" s="4" t="n">
        <v>40205</v>
      </c>
      <c r="B42" s="5" t="n">
        <v>2010</v>
      </c>
      <c r="C42" s="5" t="n">
        <v>1</v>
      </c>
      <c r="D42" s="6" t="str">
        <f aca="false">IF(MONTH(A42)&gt;=4,"FY "&amp;YEAR(A42)&amp;"-"&amp;RIGHT(YEAR(A42)+1,2),"FY "&amp;(YEAR(A42)-1)&amp;"-"&amp;RIGHT(YEAR(A42),2))</f>
        <v>FY 2009-10</v>
      </c>
      <c r="E42" s="5" t="s">
        <v>17</v>
      </c>
      <c r="F42" s="7" t="n">
        <v>1626.5</v>
      </c>
      <c r="G42" s="7" t="n">
        <v>2519.9</v>
      </c>
      <c r="H42" s="7" t="n">
        <v>-893.4</v>
      </c>
      <c r="I42" s="7" t="n">
        <v>-193.45</v>
      </c>
      <c r="J42" s="8" t="n">
        <v>46.18</v>
      </c>
    </row>
    <row r="43" customFormat="false" ht="15" hidden="false" customHeight="false" outlineLevel="0" collapsed="false">
      <c r="A43" s="4" t="n">
        <v>40206</v>
      </c>
      <c r="B43" s="5" t="n">
        <v>2010</v>
      </c>
      <c r="C43" s="5" t="n">
        <v>1</v>
      </c>
      <c r="D43" s="6" t="str">
        <f aca="false">IF(MONTH(A43)&gt;=4,"FY "&amp;YEAR(A43)&amp;"-"&amp;RIGHT(YEAR(A43)+1,2),"FY "&amp;(YEAR(A43)-1)&amp;"-"&amp;RIGHT(YEAR(A43),2))</f>
        <v>FY 2009-10</v>
      </c>
      <c r="E43" s="5" t="s">
        <v>17</v>
      </c>
      <c r="F43" s="7" t="n">
        <v>2947.9</v>
      </c>
      <c r="G43" s="7" t="n">
        <v>4876.7</v>
      </c>
      <c r="H43" s="7" t="n">
        <v>-1928.8</v>
      </c>
      <c r="I43" s="7" t="n">
        <v>-416.67</v>
      </c>
      <c r="J43" s="8" t="n">
        <v>46.29</v>
      </c>
    </row>
    <row r="44" customFormat="false" ht="15" hidden="false" customHeight="false" outlineLevel="0" collapsed="false">
      <c r="A44" s="4" t="n">
        <v>40207</v>
      </c>
      <c r="B44" s="5" t="n">
        <v>2010</v>
      </c>
      <c r="C44" s="5" t="n">
        <v>1</v>
      </c>
      <c r="D44" s="6" t="str">
        <f aca="false">IF(MONTH(A44)&gt;=4,"FY "&amp;YEAR(A44)&amp;"-"&amp;RIGHT(YEAR(A44)+1,2),"FY "&amp;(YEAR(A44)-1)&amp;"-"&amp;RIGHT(YEAR(A44),2))</f>
        <v>FY 2009-10</v>
      </c>
      <c r="E44" s="5" t="s">
        <v>17</v>
      </c>
      <c r="F44" s="7" t="n">
        <v>3327.3</v>
      </c>
      <c r="G44" s="7" t="n">
        <v>5659.3</v>
      </c>
      <c r="H44" s="7" t="n">
        <v>-2332</v>
      </c>
      <c r="I44" s="7" t="n">
        <v>-503.55</v>
      </c>
      <c r="J44" s="8" t="n">
        <v>46.31</v>
      </c>
    </row>
    <row r="45" customFormat="false" ht="15" hidden="false" customHeight="false" outlineLevel="0" collapsed="false">
      <c r="A45" s="4" t="n">
        <v>40210</v>
      </c>
      <c r="B45" s="5" t="n">
        <v>2010</v>
      </c>
      <c r="C45" s="5" t="n">
        <v>2</v>
      </c>
      <c r="D45" s="6" t="str">
        <f aca="false">IF(MONTH(A45)&gt;=4,"FY "&amp;YEAR(A45)&amp;"-"&amp;RIGHT(YEAR(A45)+1,2),"FY "&amp;(YEAR(A45)-1)&amp;"-"&amp;RIGHT(YEAR(A45),2))</f>
        <v>FY 2009-10</v>
      </c>
      <c r="E45" s="5" t="s">
        <v>17</v>
      </c>
      <c r="F45" s="7" t="n">
        <v>3008.6</v>
      </c>
      <c r="G45" s="7" t="n">
        <v>3719.3</v>
      </c>
      <c r="H45" s="7" t="n">
        <v>-710.8</v>
      </c>
      <c r="I45" s="7" t="n">
        <v>-153.28</v>
      </c>
      <c r="J45" s="8" t="n">
        <v>46.37</v>
      </c>
    </row>
    <row r="46" customFormat="false" ht="15" hidden="false" customHeight="false" outlineLevel="0" collapsed="false">
      <c r="A46" s="4" t="n">
        <v>40211</v>
      </c>
      <c r="B46" s="5" t="n">
        <v>2010</v>
      </c>
      <c r="C46" s="5" t="n">
        <v>2</v>
      </c>
      <c r="D46" s="6" t="str">
        <f aca="false">IF(MONTH(A46)&gt;=4,"FY "&amp;YEAR(A46)&amp;"-"&amp;RIGHT(YEAR(A46)+1,2),"FY "&amp;(YEAR(A46)-1)&amp;"-"&amp;RIGHT(YEAR(A46),2))</f>
        <v>FY 2009-10</v>
      </c>
      <c r="E46" s="5" t="s">
        <v>17</v>
      </c>
      <c r="F46" s="7" t="n">
        <v>2054.9</v>
      </c>
      <c r="G46" s="7" t="n">
        <v>2372.8</v>
      </c>
      <c r="H46" s="7" t="n">
        <v>-317.9</v>
      </c>
      <c r="I46" s="7" t="n">
        <v>-68.6</v>
      </c>
      <c r="J46" s="8" t="n">
        <v>46.34</v>
      </c>
    </row>
    <row r="47" customFormat="false" ht="15" hidden="false" customHeight="false" outlineLevel="0" collapsed="false">
      <c r="A47" s="4" t="n">
        <v>40212</v>
      </c>
      <c r="B47" s="5" t="n">
        <v>2010</v>
      </c>
      <c r="C47" s="5" t="n">
        <v>2</v>
      </c>
      <c r="D47" s="6" t="str">
        <f aca="false">IF(MONTH(A47)&gt;=4,"FY "&amp;YEAR(A47)&amp;"-"&amp;RIGHT(YEAR(A47)+1,2),"FY "&amp;(YEAR(A47)-1)&amp;"-"&amp;RIGHT(YEAR(A47),2))</f>
        <v>FY 2009-10</v>
      </c>
      <c r="E47" s="5" t="s">
        <v>17</v>
      </c>
      <c r="F47" s="7" t="n">
        <v>2487</v>
      </c>
      <c r="G47" s="7" t="n">
        <v>2799.2</v>
      </c>
      <c r="H47" s="7" t="n">
        <v>-312.2</v>
      </c>
      <c r="I47" s="7" t="n">
        <v>-67.5</v>
      </c>
      <c r="J47" s="8" t="n">
        <v>46.25</v>
      </c>
    </row>
    <row r="48" customFormat="false" ht="15" hidden="false" customHeight="false" outlineLevel="0" collapsed="false">
      <c r="A48" s="4" t="n">
        <v>40213</v>
      </c>
      <c r="B48" s="5" t="n">
        <v>2010</v>
      </c>
      <c r="C48" s="5" t="n">
        <v>2</v>
      </c>
      <c r="D48" s="6" t="str">
        <f aca="false">IF(MONTH(A48)&gt;=4,"FY "&amp;YEAR(A48)&amp;"-"&amp;RIGHT(YEAR(A48)+1,2),"FY "&amp;(YEAR(A48)-1)&amp;"-"&amp;RIGHT(YEAR(A48),2))</f>
        <v>FY 2009-10</v>
      </c>
      <c r="E48" s="5" t="s">
        <v>17</v>
      </c>
      <c r="F48" s="7" t="n">
        <v>2337.2</v>
      </c>
      <c r="G48" s="7" t="n">
        <v>1887.8</v>
      </c>
      <c r="H48" s="7" t="n">
        <v>449.5</v>
      </c>
      <c r="I48" s="7" t="n">
        <v>97.63</v>
      </c>
      <c r="J48" s="8" t="n">
        <v>46.04</v>
      </c>
    </row>
    <row r="49" customFormat="false" ht="15" hidden="false" customHeight="false" outlineLevel="0" collapsed="false">
      <c r="A49" s="4" t="n">
        <v>40214</v>
      </c>
      <c r="B49" s="5" t="n">
        <v>2010</v>
      </c>
      <c r="C49" s="5" t="n">
        <v>2</v>
      </c>
      <c r="D49" s="6" t="str">
        <f aca="false">IF(MONTH(A49)&gt;=4,"FY "&amp;YEAR(A49)&amp;"-"&amp;RIGHT(YEAR(A49)+1,2),"FY "&amp;(YEAR(A49)-1)&amp;"-"&amp;RIGHT(YEAR(A49),2))</f>
        <v>FY 2009-10</v>
      </c>
      <c r="E49" s="5" t="s">
        <v>17</v>
      </c>
      <c r="F49" s="7" t="n">
        <v>1732.3</v>
      </c>
      <c r="G49" s="7" t="n">
        <v>1783.7</v>
      </c>
      <c r="H49" s="7" t="n">
        <v>-51.4</v>
      </c>
      <c r="I49" s="7" t="n">
        <v>-11.15</v>
      </c>
      <c r="J49" s="8" t="n">
        <v>46.09</v>
      </c>
    </row>
    <row r="50" customFormat="false" ht="15" hidden="false" customHeight="false" outlineLevel="0" collapsed="false">
      <c r="A50" s="4" t="n">
        <v>40217</v>
      </c>
      <c r="B50" s="5" t="n">
        <v>2010</v>
      </c>
      <c r="C50" s="5" t="n">
        <v>2</v>
      </c>
      <c r="D50" s="6" t="str">
        <f aca="false">IF(MONTH(A50)&gt;=4,"FY "&amp;YEAR(A50)&amp;"-"&amp;RIGHT(YEAR(A50)+1,2),"FY "&amp;(YEAR(A50)-1)&amp;"-"&amp;RIGHT(YEAR(A50),2))</f>
        <v>FY 2009-10</v>
      </c>
      <c r="E50" s="5" t="s">
        <v>17</v>
      </c>
      <c r="F50" s="7" t="n">
        <v>1511.9</v>
      </c>
      <c r="G50" s="7" t="n">
        <v>3145.6</v>
      </c>
      <c r="H50" s="7" t="n">
        <v>-1633.7</v>
      </c>
      <c r="I50" s="7" t="n">
        <v>-350.88</v>
      </c>
      <c r="J50" s="8" t="n">
        <v>46.56</v>
      </c>
    </row>
    <row r="51" customFormat="false" ht="15" hidden="false" customHeight="false" outlineLevel="0" collapsed="false">
      <c r="A51" s="4" t="n">
        <v>40218</v>
      </c>
      <c r="B51" s="5" t="n">
        <v>2010</v>
      </c>
      <c r="C51" s="5" t="n">
        <v>2</v>
      </c>
      <c r="D51" s="6" t="str">
        <f aca="false">IF(MONTH(A51)&gt;=4,"FY "&amp;YEAR(A51)&amp;"-"&amp;RIGHT(YEAR(A51)+1,2),"FY "&amp;(YEAR(A51)-1)&amp;"-"&amp;RIGHT(YEAR(A51),2))</f>
        <v>FY 2009-10</v>
      </c>
      <c r="E51" s="5" t="s">
        <v>17</v>
      </c>
      <c r="F51" s="7" t="n">
        <v>1708.3</v>
      </c>
      <c r="G51" s="7" t="n">
        <v>2548.2</v>
      </c>
      <c r="H51" s="7" t="n">
        <v>-839.9</v>
      </c>
      <c r="I51" s="7" t="n">
        <v>-179.43</v>
      </c>
      <c r="J51" s="8" t="n">
        <v>46.81</v>
      </c>
    </row>
    <row r="52" customFormat="false" ht="15" hidden="false" customHeight="false" outlineLevel="0" collapsed="false">
      <c r="A52" s="4" t="n">
        <v>40219</v>
      </c>
      <c r="B52" s="5" t="n">
        <v>2010</v>
      </c>
      <c r="C52" s="5" t="n">
        <v>2</v>
      </c>
      <c r="D52" s="6" t="str">
        <f aca="false">IF(MONTH(A52)&gt;=4,"FY "&amp;YEAR(A52)&amp;"-"&amp;RIGHT(YEAR(A52)+1,2),"FY "&amp;(YEAR(A52)-1)&amp;"-"&amp;RIGHT(YEAR(A52),2))</f>
        <v>FY 2009-10</v>
      </c>
      <c r="E52" s="5" t="s">
        <v>17</v>
      </c>
      <c r="F52" s="7" t="n">
        <v>1961.3</v>
      </c>
      <c r="G52" s="7" t="n">
        <v>2373.5</v>
      </c>
      <c r="H52" s="7" t="n">
        <v>-412.2</v>
      </c>
      <c r="I52" s="7" t="n">
        <v>-88.31</v>
      </c>
      <c r="J52" s="8" t="n">
        <v>46.68</v>
      </c>
    </row>
    <row r="53" customFormat="false" ht="15" hidden="false" customHeight="false" outlineLevel="0" collapsed="false">
      <c r="A53" s="4" t="n">
        <v>40220</v>
      </c>
      <c r="B53" s="5" t="n">
        <v>2010</v>
      </c>
      <c r="C53" s="5" t="n">
        <v>2</v>
      </c>
      <c r="D53" s="6" t="str">
        <f aca="false">IF(MONTH(A53)&gt;=4,"FY "&amp;YEAR(A53)&amp;"-"&amp;RIGHT(YEAR(A53)+1,2),"FY "&amp;(YEAR(A53)-1)&amp;"-"&amp;RIGHT(YEAR(A53),2))</f>
        <v>FY 2009-10</v>
      </c>
      <c r="E53" s="5" t="s">
        <v>17</v>
      </c>
      <c r="F53" s="7" t="n">
        <v>2363.2</v>
      </c>
      <c r="G53" s="7" t="n">
        <v>2371.7</v>
      </c>
      <c r="H53" s="7" t="n">
        <v>-8.5</v>
      </c>
      <c r="I53" s="7" t="n">
        <v>-1.83</v>
      </c>
      <c r="J53" s="8" t="n">
        <v>46.56</v>
      </c>
    </row>
    <row r="54" customFormat="false" ht="15" hidden="false" customHeight="false" outlineLevel="0" collapsed="false">
      <c r="A54" s="4" t="n">
        <v>40224</v>
      </c>
      <c r="B54" s="5" t="n">
        <v>2010</v>
      </c>
      <c r="C54" s="5" t="n">
        <v>2</v>
      </c>
      <c r="D54" s="6" t="str">
        <f aca="false">IF(MONTH(A54)&gt;=4,"FY "&amp;YEAR(A54)&amp;"-"&amp;RIGHT(YEAR(A54)+1,2),"FY "&amp;(YEAR(A54)-1)&amp;"-"&amp;RIGHT(YEAR(A54),2))</f>
        <v>FY 2009-10</v>
      </c>
      <c r="E54" s="5" t="s">
        <v>17</v>
      </c>
      <c r="F54" s="7" t="n">
        <v>1775.6</v>
      </c>
      <c r="G54" s="7" t="n">
        <v>1457.9</v>
      </c>
      <c r="H54" s="7" t="n">
        <v>317.6</v>
      </c>
      <c r="I54" s="7" t="n">
        <v>68.37</v>
      </c>
      <c r="J54" s="8" t="n">
        <v>46.46</v>
      </c>
    </row>
    <row r="55" customFormat="false" ht="15" hidden="false" customHeight="false" outlineLevel="0" collapsed="false">
      <c r="A55" s="4" t="n">
        <v>40225</v>
      </c>
      <c r="B55" s="5" t="n">
        <v>2010</v>
      </c>
      <c r="C55" s="5" t="n">
        <v>2</v>
      </c>
      <c r="D55" s="6" t="str">
        <f aca="false">IF(MONTH(A55)&gt;=4,"FY "&amp;YEAR(A55)&amp;"-"&amp;RIGHT(YEAR(A55)+1,2),"FY "&amp;(YEAR(A55)-1)&amp;"-"&amp;RIGHT(YEAR(A55),2))</f>
        <v>FY 2009-10</v>
      </c>
      <c r="E55" s="5" t="s">
        <v>17</v>
      </c>
      <c r="F55" s="7" t="n">
        <v>1613.6</v>
      </c>
      <c r="G55" s="7" t="n">
        <v>1385.2</v>
      </c>
      <c r="H55" s="7" t="n">
        <v>228.4</v>
      </c>
      <c r="I55" s="7" t="n">
        <v>49.25</v>
      </c>
      <c r="J55" s="8" t="n">
        <v>46.38</v>
      </c>
    </row>
    <row r="56" customFormat="false" ht="15" hidden="false" customHeight="false" outlineLevel="0" collapsed="false">
      <c r="A56" s="4" t="n">
        <v>40226</v>
      </c>
      <c r="B56" s="5" t="n">
        <v>2010</v>
      </c>
      <c r="C56" s="5" t="n">
        <v>2</v>
      </c>
      <c r="D56" s="6" t="str">
        <f aca="false">IF(MONTH(A56)&gt;=4,"FY "&amp;YEAR(A56)&amp;"-"&amp;RIGHT(YEAR(A56)+1,2),"FY "&amp;(YEAR(A56)-1)&amp;"-"&amp;RIGHT(YEAR(A56),2))</f>
        <v>FY 2009-10</v>
      </c>
      <c r="E56" s="5" t="s">
        <v>17</v>
      </c>
      <c r="F56" s="7" t="n">
        <v>1139.7</v>
      </c>
      <c r="G56" s="7" t="n">
        <v>924.1</v>
      </c>
      <c r="H56" s="7" t="n">
        <v>215.5</v>
      </c>
      <c r="I56" s="7" t="n">
        <v>46.67</v>
      </c>
      <c r="J56" s="8" t="n">
        <v>46.18</v>
      </c>
    </row>
    <row r="57" customFormat="false" ht="15" hidden="false" customHeight="false" outlineLevel="0" collapsed="false">
      <c r="A57" s="4" t="n">
        <v>40227</v>
      </c>
      <c r="B57" s="5" t="n">
        <v>2010</v>
      </c>
      <c r="C57" s="5" t="n">
        <v>2</v>
      </c>
      <c r="D57" s="6" t="str">
        <f aca="false">IF(MONTH(A57)&gt;=4,"FY "&amp;YEAR(A57)&amp;"-"&amp;RIGHT(YEAR(A57)+1,2),"FY "&amp;(YEAR(A57)-1)&amp;"-"&amp;RIGHT(YEAR(A57),2))</f>
        <v>FY 2009-10</v>
      </c>
      <c r="E57" s="5" t="s">
        <v>17</v>
      </c>
      <c r="F57" s="7" t="n">
        <v>2369.4</v>
      </c>
      <c r="G57" s="7" t="n">
        <v>1752.9</v>
      </c>
      <c r="H57" s="7" t="n">
        <v>616.6</v>
      </c>
      <c r="I57" s="7" t="n">
        <v>133.98</v>
      </c>
      <c r="J57" s="8" t="n">
        <v>46.02</v>
      </c>
    </row>
    <row r="58" customFormat="false" ht="15" hidden="false" customHeight="false" outlineLevel="0" collapsed="false">
      <c r="A58" s="4" t="n">
        <v>40228</v>
      </c>
      <c r="B58" s="5" t="n">
        <v>2010</v>
      </c>
      <c r="C58" s="5" t="n">
        <v>2</v>
      </c>
      <c r="D58" s="6" t="str">
        <f aca="false">IF(MONTH(A58)&gt;=4,"FY "&amp;YEAR(A58)&amp;"-"&amp;RIGHT(YEAR(A58)+1,2),"FY "&amp;(YEAR(A58)-1)&amp;"-"&amp;RIGHT(YEAR(A58),2))</f>
        <v>FY 2009-10</v>
      </c>
      <c r="E58" s="5" t="s">
        <v>17</v>
      </c>
      <c r="F58" s="7" t="n">
        <v>1791.1</v>
      </c>
      <c r="G58" s="7" t="n">
        <v>2077.2</v>
      </c>
      <c r="H58" s="7" t="n">
        <v>-286.1</v>
      </c>
      <c r="I58" s="7" t="n">
        <v>-61.89</v>
      </c>
      <c r="J58" s="8" t="n">
        <v>46.22</v>
      </c>
    </row>
    <row r="59" customFormat="false" ht="15" hidden="false" customHeight="false" outlineLevel="0" collapsed="false">
      <c r="A59" s="4" t="n">
        <v>40231</v>
      </c>
      <c r="B59" s="5" t="n">
        <v>2010</v>
      </c>
      <c r="C59" s="5" t="n">
        <v>2</v>
      </c>
      <c r="D59" s="6" t="str">
        <f aca="false">IF(MONTH(A59)&gt;=4,"FY "&amp;YEAR(A59)&amp;"-"&amp;RIGHT(YEAR(A59)+1,2),"FY "&amp;(YEAR(A59)-1)&amp;"-"&amp;RIGHT(YEAR(A59),2))</f>
        <v>FY 2009-10</v>
      </c>
      <c r="E59" s="5" t="s">
        <v>17</v>
      </c>
      <c r="F59" s="7" t="n">
        <v>1995.3</v>
      </c>
      <c r="G59" s="7" t="n">
        <v>1842.4</v>
      </c>
      <c r="H59" s="7" t="n">
        <v>152.9</v>
      </c>
      <c r="I59" s="7" t="n">
        <v>32.91</v>
      </c>
      <c r="J59" s="8" t="n">
        <v>46.47</v>
      </c>
    </row>
    <row r="60" customFormat="false" ht="15" hidden="false" customHeight="false" outlineLevel="0" collapsed="false">
      <c r="A60" s="4" t="n">
        <v>40232</v>
      </c>
      <c r="B60" s="5" t="n">
        <v>2010</v>
      </c>
      <c r="C60" s="5" t="n">
        <v>2</v>
      </c>
      <c r="D60" s="6" t="str">
        <f aca="false">IF(MONTH(A60)&gt;=4,"FY "&amp;YEAR(A60)&amp;"-"&amp;RIGHT(YEAR(A60)+1,2),"FY "&amp;(YEAR(A60)-1)&amp;"-"&amp;RIGHT(YEAR(A60),2))</f>
        <v>FY 2009-10</v>
      </c>
      <c r="E60" s="5" t="s">
        <v>17</v>
      </c>
      <c r="F60" s="7" t="n">
        <v>1441.7</v>
      </c>
      <c r="G60" s="7" t="n">
        <v>1498.5</v>
      </c>
      <c r="H60" s="7" t="n">
        <v>-56.8</v>
      </c>
      <c r="I60" s="7" t="n">
        <v>-12.31</v>
      </c>
      <c r="J60" s="8" t="n">
        <v>46.16</v>
      </c>
    </row>
    <row r="61" customFormat="false" ht="15" hidden="false" customHeight="false" outlineLevel="0" collapsed="false">
      <c r="A61" s="4" t="n">
        <v>40233</v>
      </c>
      <c r="B61" s="5" t="n">
        <v>2010</v>
      </c>
      <c r="C61" s="5" t="n">
        <v>2</v>
      </c>
      <c r="D61" s="6" t="str">
        <f aca="false">IF(MONTH(A61)&gt;=4,"FY "&amp;YEAR(A61)&amp;"-"&amp;RIGHT(YEAR(A61)+1,2),"FY "&amp;(YEAR(A61)-1)&amp;"-"&amp;RIGHT(YEAR(A61),2))</f>
        <v>FY 2009-10</v>
      </c>
      <c r="E61" s="5" t="s">
        <v>17</v>
      </c>
      <c r="F61" s="7" t="n">
        <v>1997.8</v>
      </c>
      <c r="G61" s="7" t="n">
        <v>1363.6</v>
      </c>
      <c r="H61" s="7" t="n">
        <v>634.2</v>
      </c>
      <c r="I61" s="7" t="n">
        <v>137.48</v>
      </c>
      <c r="J61" s="8" t="n">
        <v>46.13</v>
      </c>
    </row>
    <row r="62" customFormat="false" ht="15" hidden="false" customHeight="false" outlineLevel="0" collapsed="false">
      <c r="A62" s="4" t="n">
        <v>40234</v>
      </c>
      <c r="B62" s="5" t="n">
        <v>2010</v>
      </c>
      <c r="C62" s="5" t="n">
        <v>2</v>
      </c>
      <c r="D62" s="6" t="str">
        <f aca="false">IF(MONTH(A62)&gt;=4,"FY "&amp;YEAR(A62)&amp;"-"&amp;RIGHT(YEAR(A62)+1,2),"FY "&amp;(YEAR(A62)-1)&amp;"-"&amp;RIGHT(YEAR(A62),2))</f>
        <v>FY 2009-10</v>
      </c>
      <c r="E62" s="5" t="s">
        <v>17</v>
      </c>
      <c r="F62" s="7" t="n">
        <v>2352.8</v>
      </c>
      <c r="G62" s="7" t="n">
        <v>1786.4</v>
      </c>
      <c r="H62" s="7" t="n">
        <v>566.4</v>
      </c>
      <c r="I62" s="7" t="n">
        <v>122.47</v>
      </c>
      <c r="J62" s="8" t="n">
        <v>46.25</v>
      </c>
    </row>
    <row r="63" customFormat="false" ht="15" hidden="false" customHeight="false" outlineLevel="0" collapsed="false">
      <c r="A63" s="4" t="n">
        <v>40235</v>
      </c>
      <c r="B63" s="5" t="n">
        <v>2010</v>
      </c>
      <c r="C63" s="5" t="n">
        <v>2</v>
      </c>
      <c r="D63" s="6" t="str">
        <f aca="false">IF(MONTH(A63)&gt;=4,"FY "&amp;YEAR(A63)&amp;"-"&amp;RIGHT(YEAR(A63)+1,2),"FY "&amp;(YEAR(A63)-1)&amp;"-"&amp;RIGHT(YEAR(A63),2))</f>
        <v>FY 2009-10</v>
      </c>
      <c r="E63" s="5" t="s">
        <v>17</v>
      </c>
      <c r="F63" s="7" t="n">
        <v>2379.4</v>
      </c>
      <c r="G63" s="7" t="n">
        <v>2645.7</v>
      </c>
      <c r="H63" s="7" t="n">
        <v>-266.3</v>
      </c>
      <c r="I63" s="7" t="n">
        <v>-57.44</v>
      </c>
      <c r="J63" s="8" t="n">
        <v>46.36</v>
      </c>
    </row>
    <row r="64" customFormat="false" ht="15" hidden="false" customHeight="false" outlineLevel="0" collapsed="false">
      <c r="A64" s="4" t="n">
        <v>40239</v>
      </c>
      <c r="B64" s="5" t="n">
        <v>2010</v>
      </c>
      <c r="C64" s="5" t="n">
        <v>3</v>
      </c>
      <c r="D64" s="6" t="str">
        <f aca="false">IF(MONTH(A64)&gt;=4,"FY "&amp;YEAR(A64)&amp;"-"&amp;RIGHT(YEAR(A64)+1,2),"FY "&amp;(YEAR(A64)-1)&amp;"-"&amp;RIGHT(YEAR(A64),2))</f>
        <v>FY 2009-10</v>
      </c>
      <c r="E64" s="5" t="s">
        <v>17</v>
      </c>
      <c r="F64" s="7" t="n">
        <v>3634.5</v>
      </c>
      <c r="G64" s="7" t="n">
        <v>2582.6</v>
      </c>
      <c r="H64" s="7" t="n">
        <v>1051.9</v>
      </c>
      <c r="I64" s="7" t="n">
        <v>227.53</v>
      </c>
      <c r="J64" s="8" t="n">
        <v>46.23</v>
      </c>
    </row>
    <row r="65" customFormat="false" ht="15" hidden="false" customHeight="false" outlineLevel="0" collapsed="false">
      <c r="A65" s="4" t="n">
        <v>40240</v>
      </c>
      <c r="B65" s="5" t="n">
        <v>2010</v>
      </c>
      <c r="C65" s="5" t="n">
        <v>3</v>
      </c>
      <c r="D65" s="6" t="str">
        <f aca="false">IF(MONTH(A65)&gt;=4,"FY "&amp;YEAR(A65)&amp;"-"&amp;RIGHT(YEAR(A65)+1,2),"FY "&amp;(YEAR(A65)-1)&amp;"-"&amp;RIGHT(YEAR(A65),2))</f>
        <v>FY 2009-10</v>
      </c>
      <c r="E65" s="5" t="s">
        <v>17</v>
      </c>
      <c r="F65" s="7" t="n">
        <v>3811.8</v>
      </c>
      <c r="G65" s="7" t="n">
        <v>2277.3</v>
      </c>
      <c r="H65" s="7" t="n">
        <v>1534.5</v>
      </c>
      <c r="I65" s="7" t="n">
        <v>333.44</v>
      </c>
      <c r="J65" s="8" t="n">
        <v>46.02</v>
      </c>
    </row>
    <row r="66" customFormat="false" ht="15" hidden="false" customHeight="false" outlineLevel="0" collapsed="false">
      <c r="A66" s="4" t="n">
        <v>40241</v>
      </c>
      <c r="B66" s="5" t="n">
        <v>2010</v>
      </c>
      <c r="C66" s="5" t="n">
        <v>3</v>
      </c>
      <c r="D66" s="6" t="str">
        <f aca="false">IF(MONTH(A66)&gt;=4,"FY "&amp;YEAR(A66)&amp;"-"&amp;RIGHT(YEAR(A66)+1,2),"FY "&amp;(YEAR(A66)-1)&amp;"-"&amp;RIGHT(YEAR(A66),2))</f>
        <v>FY 2009-10</v>
      </c>
      <c r="E66" s="5" t="s">
        <v>17</v>
      </c>
      <c r="F66" s="7" t="n">
        <v>2937</v>
      </c>
      <c r="G66" s="7" t="n">
        <v>1908.3</v>
      </c>
      <c r="H66" s="7" t="n">
        <v>1028.7</v>
      </c>
      <c r="I66" s="7" t="n">
        <v>224.12</v>
      </c>
      <c r="J66" s="8" t="n">
        <v>45.9</v>
      </c>
    </row>
    <row r="67" customFormat="false" ht="15" hidden="false" customHeight="false" outlineLevel="0" collapsed="false">
      <c r="A67" s="4" t="n">
        <v>40242</v>
      </c>
      <c r="B67" s="5" t="n">
        <v>2010</v>
      </c>
      <c r="C67" s="5" t="n">
        <v>3</v>
      </c>
      <c r="D67" s="6" t="str">
        <f aca="false">IF(MONTH(A67)&gt;=4,"FY "&amp;YEAR(A67)&amp;"-"&amp;RIGHT(YEAR(A67)+1,2),"FY "&amp;(YEAR(A67)-1)&amp;"-"&amp;RIGHT(YEAR(A67),2))</f>
        <v>FY 2009-10</v>
      </c>
      <c r="E67" s="5" t="s">
        <v>17</v>
      </c>
      <c r="F67" s="7" t="n">
        <v>2558.4</v>
      </c>
      <c r="G67" s="7" t="n">
        <v>1892.9</v>
      </c>
      <c r="H67" s="7" t="n">
        <v>665.4</v>
      </c>
      <c r="I67" s="7" t="n">
        <v>145.23</v>
      </c>
      <c r="J67" s="8" t="n">
        <v>45.82</v>
      </c>
    </row>
    <row r="68" customFormat="false" ht="15" hidden="false" customHeight="false" outlineLevel="0" collapsed="false">
      <c r="A68" s="4" t="n">
        <v>40245</v>
      </c>
      <c r="B68" s="5" t="n">
        <v>2010</v>
      </c>
      <c r="C68" s="5" t="n">
        <v>3</v>
      </c>
      <c r="D68" s="6" t="str">
        <f aca="false">IF(MONTH(A68)&gt;=4,"FY "&amp;YEAR(A68)&amp;"-"&amp;RIGHT(YEAR(A68)+1,2),"FY "&amp;(YEAR(A68)-1)&amp;"-"&amp;RIGHT(YEAR(A68),2))</f>
        <v>FY 2009-10</v>
      </c>
      <c r="E68" s="5" t="s">
        <v>17</v>
      </c>
      <c r="F68" s="7" t="n">
        <v>2657.2</v>
      </c>
      <c r="G68" s="7" t="n">
        <v>1582.1</v>
      </c>
      <c r="H68" s="7" t="n">
        <v>1075.1</v>
      </c>
      <c r="I68" s="7" t="n">
        <v>234.84</v>
      </c>
      <c r="J68" s="8" t="n">
        <v>45.78</v>
      </c>
    </row>
    <row r="69" customFormat="false" ht="15" hidden="false" customHeight="false" outlineLevel="0" collapsed="false">
      <c r="A69" s="4" t="n">
        <v>40246</v>
      </c>
      <c r="B69" s="5" t="n">
        <v>2010</v>
      </c>
      <c r="C69" s="5" t="n">
        <v>3</v>
      </c>
      <c r="D69" s="6" t="str">
        <f aca="false">IF(MONTH(A69)&gt;=4,"FY "&amp;YEAR(A69)&amp;"-"&amp;RIGHT(YEAR(A69)+1,2),"FY "&amp;(YEAR(A69)-1)&amp;"-"&amp;RIGHT(YEAR(A69),2))</f>
        <v>FY 2009-10</v>
      </c>
      <c r="E69" s="5" t="s">
        <v>17</v>
      </c>
      <c r="F69" s="7" t="n">
        <v>3275.6</v>
      </c>
      <c r="G69" s="7" t="n">
        <v>2185</v>
      </c>
      <c r="H69" s="7" t="n">
        <v>1090.6</v>
      </c>
      <c r="I69" s="7" t="n">
        <v>240.05</v>
      </c>
      <c r="J69" s="8" t="n">
        <v>45.43</v>
      </c>
    </row>
    <row r="70" customFormat="false" ht="15" hidden="false" customHeight="false" outlineLevel="0" collapsed="false">
      <c r="A70" s="4" t="n">
        <v>40247</v>
      </c>
      <c r="B70" s="5" t="n">
        <v>2010</v>
      </c>
      <c r="C70" s="5" t="n">
        <v>3</v>
      </c>
      <c r="D70" s="6" t="str">
        <f aca="false">IF(MONTH(A70)&gt;=4,"FY "&amp;YEAR(A70)&amp;"-"&amp;RIGHT(YEAR(A70)+1,2),"FY "&amp;(YEAR(A70)-1)&amp;"-"&amp;RIGHT(YEAR(A70),2))</f>
        <v>FY 2009-10</v>
      </c>
      <c r="E70" s="5" t="s">
        <v>17</v>
      </c>
      <c r="F70" s="7" t="n">
        <v>3651.5</v>
      </c>
      <c r="G70" s="7" t="n">
        <v>1959.9</v>
      </c>
      <c r="H70" s="7" t="n">
        <v>1691.6</v>
      </c>
      <c r="I70" s="7" t="n">
        <v>371.45</v>
      </c>
      <c r="J70" s="8" t="n">
        <v>45.54</v>
      </c>
    </row>
    <row r="71" customFormat="false" ht="15" hidden="false" customHeight="false" outlineLevel="0" collapsed="false">
      <c r="A71" s="4" t="n">
        <v>40248</v>
      </c>
      <c r="B71" s="5" t="n">
        <v>2010</v>
      </c>
      <c r="C71" s="5" t="n">
        <v>3</v>
      </c>
      <c r="D71" s="6" t="str">
        <f aca="false">IF(MONTH(A71)&gt;=4,"FY "&amp;YEAR(A71)&amp;"-"&amp;RIGHT(YEAR(A71)+1,2),"FY "&amp;(YEAR(A71)-1)&amp;"-"&amp;RIGHT(YEAR(A71),2))</f>
        <v>FY 2009-10</v>
      </c>
      <c r="E71" s="5" t="s">
        <v>17</v>
      </c>
      <c r="F71" s="7" t="n">
        <v>2712.3</v>
      </c>
      <c r="G71" s="7" t="n">
        <v>2297.8</v>
      </c>
      <c r="H71" s="7" t="n">
        <v>414.6</v>
      </c>
      <c r="I71" s="7" t="n">
        <v>91.29</v>
      </c>
      <c r="J71" s="8" t="n">
        <v>45.41</v>
      </c>
    </row>
    <row r="72" customFormat="false" ht="15" hidden="false" customHeight="false" outlineLevel="0" collapsed="false">
      <c r="A72" s="4" t="n">
        <v>40249</v>
      </c>
      <c r="B72" s="5" t="n">
        <v>2010</v>
      </c>
      <c r="C72" s="5" t="n">
        <v>3</v>
      </c>
      <c r="D72" s="6" t="str">
        <f aca="false">IF(MONTH(A72)&gt;=4,"FY "&amp;YEAR(A72)&amp;"-"&amp;RIGHT(YEAR(A72)+1,2),"FY "&amp;(YEAR(A72)-1)&amp;"-"&amp;RIGHT(YEAR(A72),2))</f>
        <v>FY 2009-10</v>
      </c>
      <c r="E72" s="5" t="s">
        <v>17</v>
      </c>
      <c r="F72" s="7" t="n">
        <v>2250</v>
      </c>
      <c r="G72" s="7" t="n">
        <v>1844.8</v>
      </c>
      <c r="H72" s="7" t="n">
        <v>405.3</v>
      </c>
      <c r="I72" s="7" t="n">
        <v>89.13</v>
      </c>
      <c r="J72" s="8" t="n">
        <v>45.47</v>
      </c>
    </row>
    <row r="73" customFormat="false" ht="15" hidden="false" customHeight="false" outlineLevel="0" collapsed="false">
      <c r="A73" s="4" t="n">
        <v>40252</v>
      </c>
      <c r="B73" s="5" t="n">
        <v>2010</v>
      </c>
      <c r="C73" s="5" t="n">
        <v>3</v>
      </c>
      <c r="D73" s="6" t="str">
        <f aca="false">IF(MONTH(A73)&gt;=4,"FY "&amp;YEAR(A73)&amp;"-"&amp;RIGHT(YEAR(A73)+1,2),"FY "&amp;(YEAR(A73)-1)&amp;"-"&amp;RIGHT(YEAR(A73),2))</f>
        <v>FY 2009-10</v>
      </c>
      <c r="E73" s="5" t="s">
        <v>17</v>
      </c>
      <c r="F73" s="7" t="n">
        <v>2510.8</v>
      </c>
      <c r="G73" s="7" t="n">
        <v>2160.7</v>
      </c>
      <c r="H73" s="7" t="n">
        <v>350.1</v>
      </c>
      <c r="I73" s="7" t="n">
        <v>77.03</v>
      </c>
      <c r="J73" s="8" t="n">
        <v>45.45</v>
      </c>
    </row>
    <row r="74" customFormat="false" ht="15" hidden="false" customHeight="false" outlineLevel="0" collapsed="false">
      <c r="A74" s="4" t="n">
        <v>40254</v>
      </c>
      <c r="B74" s="5" t="n">
        <v>2010</v>
      </c>
      <c r="C74" s="5" t="n">
        <v>3</v>
      </c>
      <c r="D74" s="6" t="str">
        <f aca="false">IF(MONTH(A74)&gt;=4,"FY "&amp;YEAR(A74)&amp;"-"&amp;RIGHT(YEAR(A74)+1,2),"FY "&amp;(YEAR(A74)-1)&amp;"-"&amp;RIGHT(YEAR(A74),2))</f>
        <v>FY 2009-10</v>
      </c>
      <c r="E74" s="5" t="s">
        <v>17</v>
      </c>
      <c r="F74" s="7" t="n">
        <v>4222.6</v>
      </c>
      <c r="G74" s="7" t="n">
        <v>3048.5</v>
      </c>
      <c r="H74" s="7" t="n">
        <v>1174.1</v>
      </c>
      <c r="I74" s="7" t="n">
        <v>257.58</v>
      </c>
      <c r="J74" s="8" t="n">
        <v>45.58</v>
      </c>
    </row>
    <row r="75" customFormat="false" ht="15" hidden="false" customHeight="false" outlineLevel="0" collapsed="false">
      <c r="A75" s="4" t="n">
        <v>40255</v>
      </c>
      <c r="B75" s="5" t="n">
        <v>2010</v>
      </c>
      <c r="C75" s="5" t="n">
        <v>3</v>
      </c>
      <c r="D75" s="6" t="str">
        <f aca="false">IF(MONTH(A75)&gt;=4,"FY "&amp;YEAR(A75)&amp;"-"&amp;RIGHT(YEAR(A75)+1,2),"FY "&amp;(YEAR(A75)-1)&amp;"-"&amp;RIGHT(YEAR(A75),2))</f>
        <v>FY 2009-10</v>
      </c>
      <c r="E75" s="5" t="s">
        <v>17</v>
      </c>
      <c r="F75" s="7" t="n">
        <v>2564.9</v>
      </c>
      <c r="G75" s="7" t="n">
        <v>1647.7</v>
      </c>
      <c r="H75" s="7" t="n">
        <v>917.2</v>
      </c>
      <c r="I75" s="7" t="n">
        <v>201.99</v>
      </c>
      <c r="J75" s="8" t="n">
        <v>45.41</v>
      </c>
    </row>
    <row r="76" customFormat="false" ht="15" hidden="false" customHeight="false" outlineLevel="0" collapsed="false">
      <c r="A76" s="4" t="n">
        <v>40256</v>
      </c>
      <c r="B76" s="5" t="n">
        <v>2010</v>
      </c>
      <c r="C76" s="5" t="n">
        <v>3</v>
      </c>
      <c r="D76" s="6" t="str">
        <f aca="false">IF(MONTH(A76)&gt;=4,"FY "&amp;YEAR(A76)&amp;"-"&amp;RIGHT(YEAR(A76)+1,2),"FY "&amp;(YEAR(A76)-1)&amp;"-"&amp;RIGHT(YEAR(A76),2))</f>
        <v>FY 2009-10</v>
      </c>
      <c r="E76" s="5" t="s">
        <v>17</v>
      </c>
      <c r="F76" s="7" t="n">
        <v>2489</v>
      </c>
      <c r="G76" s="7" t="n">
        <v>1922.4</v>
      </c>
      <c r="H76" s="7" t="n">
        <v>566.7</v>
      </c>
      <c r="I76" s="7" t="n">
        <v>124.57</v>
      </c>
      <c r="J76" s="8" t="n">
        <v>45.49</v>
      </c>
    </row>
    <row r="77" customFormat="false" ht="15" hidden="false" customHeight="false" outlineLevel="0" collapsed="false">
      <c r="A77" s="4" t="n">
        <v>40259</v>
      </c>
      <c r="B77" s="5" t="n">
        <v>2010</v>
      </c>
      <c r="C77" s="5" t="n">
        <v>3</v>
      </c>
      <c r="D77" s="6" t="str">
        <f aca="false">IF(MONTH(A77)&gt;=4,"FY "&amp;YEAR(A77)&amp;"-"&amp;RIGHT(YEAR(A77)+1,2),"FY "&amp;(YEAR(A77)-1)&amp;"-"&amp;RIGHT(YEAR(A77),2))</f>
        <v>FY 2009-10</v>
      </c>
      <c r="E77" s="5" t="s">
        <v>17</v>
      </c>
      <c r="F77" s="7" t="n">
        <v>2671.4</v>
      </c>
      <c r="G77" s="7" t="n">
        <v>2277.8</v>
      </c>
      <c r="H77" s="7" t="n">
        <v>393.7</v>
      </c>
      <c r="I77" s="7" t="n">
        <v>86.56</v>
      </c>
      <c r="J77" s="8" t="n">
        <v>45.48</v>
      </c>
    </row>
    <row r="78" customFormat="false" ht="15" hidden="false" customHeight="false" outlineLevel="0" collapsed="false">
      <c r="A78" s="4" t="n">
        <v>40260</v>
      </c>
      <c r="B78" s="5" t="n">
        <v>2010</v>
      </c>
      <c r="C78" s="5" t="n">
        <v>3</v>
      </c>
      <c r="D78" s="6" t="str">
        <f aca="false">IF(MONTH(A78)&gt;=4,"FY "&amp;YEAR(A78)&amp;"-"&amp;RIGHT(YEAR(A78)+1,2),"FY "&amp;(YEAR(A78)-1)&amp;"-"&amp;RIGHT(YEAR(A78),2))</f>
        <v>FY 2009-10</v>
      </c>
      <c r="E78" s="5" t="s">
        <v>17</v>
      </c>
      <c r="F78" s="7" t="n">
        <v>1935.9</v>
      </c>
      <c r="G78" s="7" t="n">
        <v>1698.5</v>
      </c>
      <c r="H78" s="7" t="n">
        <v>237.4</v>
      </c>
      <c r="I78" s="7" t="n">
        <v>52.18</v>
      </c>
      <c r="J78" s="8" t="n">
        <v>45.49</v>
      </c>
    </row>
    <row r="79" customFormat="false" ht="15" hidden="false" customHeight="false" outlineLevel="0" collapsed="false">
      <c r="A79" s="4" t="n">
        <v>40262</v>
      </c>
      <c r="B79" s="5" t="n">
        <v>2010</v>
      </c>
      <c r="C79" s="5" t="n">
        <v>3</v>
      </c>
      <c r="D79" s="6" t="str">
        <f aca="false">IF(MONTH(A79)&gt;=4,"FY "&amp;YEAR(A79)&amp;"-"&amp;RIGHT(YEAR(A79)+1,2),"FY "&amp;(YEAR(A79)-1)&amp;"-"&amp;RIGHT(YEAR(A79),2))</f>
        <v>FY 2009-10</v>
      </c>
      <c r="E79" s="5" t="s">
        <v>17</v>
      </c>
      <c r="F79" s="7" t="n">
        <v>2389.8</v>
      </c>
      <c r="G79" s="7" t="n">
        <v>1981.3</v>
      </c>
      <c r="H79" s="7" t="n">
        <v>408.6</v>
      </c>
      <c r="I79" s="7" t="n">
        <v>89.67</v>
      </c>
      <c r="J79" s="8" t="n">
        <v>45.56</v>
      </c>
    </row>
    <row r="80" customFormat="false" ht="15" hidden="false" customHeight="false" outlineLevel="0" collapsed="false">
      <c r="A80" s="4" t="n">
        <v>40263</v>
      </c>
      <c r="B80" s="5" t="n">
        <v>2010</v>
      </c>
      <c r="C80" s="5" t="n">
        <v>3</v>
      </c>
      <c r="D80" s="6" t="str">
        <f aca="false">IF(MONTH(A80)&gt;=4,"FY "&amp;YEAR(A80)&amp;"-"&amp;RIGHT(YEAR(A80)+1,2),"FY "&amp;(YEAR(A80)-1)&amp;"-"&amp;RIGHT(YEAR(A80),2))</f>
        <v>FY 2009-10</v>
      </c>
      <c r="E80" s="5" t="s">
        <v>17</v>
      </c>
      <c r="F80" s="7" t="n">
        <v>5099.8</v>
      </c>
      <c r="G80" s="7" t="n">
        <v>4230.8</v>
      </c>
      <c r="H80" s="7" t="n">
        <v>869</v>
      </c>
      <c r="I80" s="7" t="n">
        <v>190.45</v>
      </c>
      <c r="J80" s="8" t="n">
        <v>45.63</v>
      </c>
    </row>
    <row r="81" customFormat="false" ht="15" hidden="false" customHeight="false" outlineLevel="0" collapsed="false">
      <c r="A81" s="4" t="n">
        <v>40266</v>
      </c>
      <c r="B81" s="5" t="n">
        <v>2010</v>
      </c>
      <c r="C81" s="5" t="n">
        <v>3</v>
      </c>
      <c r="D81" s="6" t="str">
        <f aca="false">IF(MONTH(A81)&gt;=4,"FY "&amp;YEAR(A81)&amp;"-"&amp;RIGHT(YEAR(A81)+1,2),"FY "&amp;(YEAR(A81)-1)&amp;"-"&amp;RIGHT(YEAR(A81),2))</f>
        <v>FY 2009-10</v>
      </c>
      <c r="E81" s="5" t="s">
        <v>17</v>
      </c>
      <c r="F81" s="7" t="n">
        <v>3033.6</v>
      </c>
      <c r="G81" s="7" t="n">
        <v>2386.1</v>
      </c>
      <c r="H81" s="7" t="n">
        <v>647.5</v>
      </c>
      <c r="I81" s="7" t="n">
        <v>142.8</v>
      </c>
      <c r="J81" s="8" t="n">
        <v>45.34</v>
      </c>
    </row>
    <row r="82" customFormat="false" ht="15" hidden="false" customHeight="false" outlineLevel="0" collapsed="false">
      <c r="A82" s="4" t="n">
        <v>40267</v>
      </c>
      <c r="B82" s="5" t="n">
        <v>2010</v>
      </c>
      <c r="C82" s="5" t="n">
        <v>3</v>
      </c>
      <c r="D82" s="6" t="str">
        <f aca="false">IF(MONTH(A82)&gt;=4,"FY "&amp;YEAR(A82)&amp;"-"&amp;RIGHT(YEAR(A82)+1,2),"FY "&amp;(YEAR(A82)-1)&amp;"-"&amp;RIGHT(YEAR(A82),2))</f>
        <v>FY 2009-10</v>
      </c>
      <c r="E82" s="5" t="s">
        <v>17</v>
      </c>
      <c r="F82" s="7" t="n">
        <v>2945.2</v>
      </c>
      <c r="G82" s="7" t="n">
        <v>1892.3</v>
      </c>
      <c r="H82" s="7" t="n">
        <v>1052.9</v>
      </c>
      <c r="I82" s="7" t="n">
        <v>233.55</v>
      </c>
      <c r="J82" s="8" t="n">
        <v>45.08</v>
      </c>
    </row>
    <row r="83" customFormat="false" ht="15" hidden="false" customHeight="false" outlineLevel="0" collapsed="false">
      <c r="A83" s="4" t="n">
        <v>40268</v>
      </c>
      <c r="B83" s="5" t="n">
        <v>2010</v>
      </c>
      <c r="C83" s="5" t="n">
        <v>3</v>
      </c>
      <c r="D83" s="6" t="str">
        <f aca="false">IF(MONTH(A83)&gt;=4,"FY "&amp;YEAR(A83)&amp;"-"&amp;RIGHT(YEAR(A83)+1,2),"FY "&amp;(YEAR(A83)-1)&amp;"-"&amp;RIGHT(YEAR(A83),2))</f>
        <v>FY 2009-10</v>
      </c>
      <c r="E83" s="5" t="s">
        <v>17</v>
      </c>
      <c r="F83" s="7" t="n">
        <v>2668.2</v>
      </c>
      <c r="G83" s="7" t="n">
        <v>1872.8</v>
      </c>
      <c r="H83" s="7" t="n">
        <v>795.4</v>
      </c>
      <c r="I83" s="7" t="n">
        <v>176.98</v>
      </c>
      <c r="J83" s="8" t="n">
        <v>44.94</v>
      </c>
    </row>
    <row r="84" customFormat="false" ht="15" hidden="false" customHeight="false" outlineLevel="0" collapsed="false">
      <c r="A84" s="4" t="n">
        <v>40273</v>
      </c>
      <c r="B84" s="5" t="n">
        <v>2010</v>
      </c>
      <c r="C84" s="5" t="n">
        <v>4</v>
      </c>
      <c r="D84" s="6" t="str">
        <f aca="false">IF(MONTH(A84)&gt;=4,"FY "&amp;YEAR(A84)&amp;"-"&amp;RIGHT(YEAR(A84)+1,2),"FY "&amp;(YEAR(A84)-1)&amp;"-"&amp;RIGHT(YEAR(A84),2))</f>
        <v>FY 2010-11</v>
      </c>
      <c r="E84" s="5" t="s">
        <v>17</v>
      </c>
      <c r="F84" s="7" t="n">
        <v>5217.5</v>
      </c>
      <c r="G84" s="7" t="n">
        <v>4384.9</v>
      </c>
      <c r="H84" s="7" t="n">
        <v>832.6</v>
      </c>
      <c r="I84" s="7" t="n">
        <v>184.45</v>
      </c>
      <c r="J84" s="8" t="n">
        <v>45.14</v>
      </c>
    </row>
    <row r="85" customFormat="false" ht="15" hidden="false" customHeight="false" outlineLevel="0" collapsed="false">
      <c r="A85" s="4" t="n">
        <v>40274</v>
      </c>
      <c r="B85" s="5" t="n">
        <v>2010</v>
      </c>
      <c r="C85" s="5" t="n">
        <v>4</v>
      </c>
      <c r="D85" s="6" t="str">
        <f aca="false">IF(MONTH(A85)&gt;=4,"FY "&amp;YEAR(A85)&amp;"-"&amp;RIGHT(YEAR(A85)+1,2),"FY "&amp;(YEAR(A85)-1)&amp;"-"&amp;RIGHT(YEAR(A85),2))</f>
        <v>FY 2010-11</v>
      </c>
      <c r="E85" s="5" t="s">
        <v>17</v>
      </c>
      <c r="F85" s="7" t="n">
        <v>2356.1</v>
      </c>
      <c r="G85" s="7" t="n">
        <v>1518.9</v>
      </c>
      <c r="H85" s="7" t="n">
        <v>837.2</v>
      </c>
      <c r="I85" s="7" t="n">
        <v>187.16</v>
      </c>
      <c r="J85" s="8" t="n">
        <v>44.73</v>
      </c>
    </row>
    <row r="86" customFormat="false" ht="15" hidden="false" customHeight="false" outlineLevel="0" collapsed="false">
      <c r="A86" s="4" t="n">
        <v>40275</v>
      </c>
      <c r="B86" s="5" t="n">
        <v>2010</v>
      </c>
      <c r="C86" s="5" t="n">
        <v>4</v>
      </c>
      <c r="D86" s="6" t="str">
        <f aca="false">IF(MONTH(A86)&gt;=4,"FY "&amp;YEAR(A86)&amp;"-"&amp;RIGHT(YEAR(A86)+1,2),"FY "&amp;(YEAR(A86)-1)&amp;"-"&amp;RIGHT(YEAR(A86),2))</f>
        <v>FY 2010-11</v>
      </c>
      <c r="E86" s="5" t="s">
        <v>17</v>
      </c>
      <c r="F86" s="7" t="n">
        <v>2374.2</v>
      </c>
      <c r="G86" s="7" t="n">
        <v>2056</v>
      </c>
      <c r="H86" s="7" t="n">
        <v>318.2</v>
      </c>
      <c r="I86" s="7" t="n">
        <v>71.6</v>
      </c>
      <c r="J86" s="8" t="n">
        <v>44.45</v>
      </c>
    </row>
    <row r="87" customFormat="false" ht="15" hidden="false" customHeight="false" outlineLevel="0" collapsed="false">
      <c r="A87" s="4" t="n">
        <v>40276</v>
      </c>
      <c r="B87" s="5" t="n">
        <v>2010</v>
      </c>
      <c r="C87" s="5" t="n">
        <v>4</v>
      </c>
      <c r="D87" s="6" t="str">
        <f aca="false">IF(MONTH(A87)&gt;=4,"FY "&amp;YEAR(A87)&amp;"-"&amp;RIGHT(YEAR(A87)+1,2),"FY "&amp;(YEAR(A87)-1)&amp;"-"&amp;RIGHT(YEAR(A87),2))</f>
        <v>FY 2010-11</v>
      </c>
      <c r="E87" s="5" t="s">
        <v>17</v>
      </c>
      <c r="F87" s="7" t="n">
        <v>3414.1</v>
      </c>
      <c r="G87" s="7" t="n">
        <v>3003</v>
      </c>
      <c r="H87" s="7" t="n">
        <v>411</v>
      </c>
      <c r="I87" s="7" t="n">
        <v>92.53</v>
      </c>
      <c r="J87" s="8" t="n">
        <v>44.42</v>
      </c>
    </row>
    <row r="88" customFormat="false" ht="15" hidden="false" customHeight="false" outlineLevel="0" collapsed="false">
      <c r="A88" s="4" t="n">
        <v>40277</v>
      </c>
      <c r="B88" s="5" t="n">
        <v>2010</v>
      </c>
      <c r="C88" s="5" t="n">
        <v>4</v>
      </c>
      <c r="D88" s="6" t="str">
        <f aca="false">IF(MONTH(A88)&gt;=4,"FY "&amp;YEAR(A88)&amp;"-"&amp;RIGHT(YEAR(A88)+1,2),"FY "&amp;(YEAR(A88)-1)&amp;"-"&amp;RIGHT(YEAR(A88),2))</f>
        <v>FY 2010-11</v>
      </c>
      <c r="E88" s="5" t="s">
        <v>17</v>
      </c>
      <c r="F88" s="7" t="n">
        <v>2103.3</v>
      </c>
      <c r="G88" s="7" t="n">
        <v>1960.3</v>
      </c>
      <c r="H88" s="7" t="n">
        <v>143</v>
      </c>
      <c r="I88" s="7" t="n">
        <v>32</v>
      </c>
      <c r="J88" s="8" t="n">
        <v>44.69</v>
      </c>
    </row>
    <row r="89" customFormat="false" ht="15" hidden="false" customHeight="false" outlineLevel="0" collapsed="false">
      <c r="A89" s="4" t="n">
        <v>40280</v>
      </c>
      <c r="B89" s="5" t="n">
        <v>2010</v>
      </c>
      <c r="C89" s="5" t="n">
        <v>4</v>
      </c>
      <c r="D89" s="6" t="str">
        <f aca="false">IF(MONTH(A89)&gt;=4,"FY "&amp;YEAR(A89)&amp;"-"&amp;RIGHT(YEAR(A89)+1,2),"FY "&amp;(YEAR(A89)-1)&amp;"-"&amp;RIGHT(YEAR(A89),2))</f>
        <v>FY 2010-11</v>
      </c>
      <c r="E89" s="5" t="s">
        <v>17</v>
      </c>
      <c r="F89" s="7" t="n">
        <v>2631.1</v>
      </c>
      <c r="G89" s="7" t="n">
        <v>2373.3</v>
      </c>
      <c r="H89" s="7" t="n">
        <v>257.8</v>
      </c>
      <c r="I89" s="7" t="n">
        <v>58.12</v>
      </c>
      <c r="J89" s="8" t="n">
        <v>44.35</v>
      </c>
    </row>
    <row r="90" customFormat="false" ht="15" hidden="false" customHeight="false" outlineLevel="0" collapsed="false">
      <c r="A90" s="4" t="n">
        <v>40281</v>
      </c>
      <c r="B90" s="5" t="n">
        <v>2010</v>
      </c>
      <c r="C90" s="5" t="n">
        <v>4</v>
      </c>
      <c r="D90" s="6" t="str">
        <f aca="false">IF(MONTH(A90)&gt;=4,"FY "&amp;YEAR(A90)&amp;"-"&amp;RIGHT(YEAR(A90)+1,2),"FY "&amp;(YEAR(A90)-1)&amp;"-"&amp;RIGHT(YEAR(A90),2))</f>
        <v>FY 2010-11</v>
      </c>
      <c r="E90" s="5" t="s">
        <v>17</v>
      </c>
      <c r="F90" s="7" t="n">
        <v>2435.6</v>
      </c>
      <c r="G90" s="7" t="n">
        <v>2202.5</v>
      </c>
      <c r="H90" s="7" t="n">
        <v>233.1</v>
      </c>
      <c r="I90" s="7" t="n">
        <v>52.55</v>
      </c>
      <c r="J90" s="8" t="n">
        <v>44.35</v>
      </c>
    </row>
    <row r="91" customFormat="false" ht="15" hidden="false" customHeight="false" outlineLevel="0" collapsed="false">
      <c r="A91" s="4" t="n">
        <v>40283</v>
      </c>
      <c r="B91" s="5" t="n">
        <v>2010</v>
      </c>
      <c r="C91" s="5" t="n">
        <v>4</v>
      </c>
      <c r="D91" s="6" t="str">
        <f aca="false">IF(MONTH(A91)&gt;=4,"FY "&amp;YEAR(A91)&amp;"-"&amp;RIGHT(YEAR(A91)+1,2),"FY "&amp;(YEAR(A91)-1)&amp;"-"&amp;RIGHT(YEAR(A91),2))</f>
        <v>FY 2010-11</v>
      </c>
      <c r="E91" s="5" t="s">
        <v>17</v>
      </c>
      <c r="F91" s="7" t="n">
        <v>3277.7</v>
      </c>
      <c r="G91" s="7" t="n">
        <v>2660.5</v>
      </c>
      <c r="H91" s="7" t="n">
        <v>617.2</v>
      </c>
      <c r="I91" s="7" t="n">
        <v>138.32</v>
      </c>
      <c r="J91" s="8" t="n">
        <v>44.62</v>
      </c>
    </row>
    <row r="92" customFormat="false" ht="15" hidden="false" customHeight="false" outlineLevel="0" collapsed="false">
      <c r="A92" s="4" t="n">
        <v>40284</v>
      </c>
      <c r="B92" s="5" t="n">
        <v>2010</v>
      </c>
      <c r="C92" s="5" t="n">
        <v>4</v>
      </c>
      <c r="D92" s="6" t="str">
        <f aca="false">IF(MONTH(A92)&gt;=4,"FY "&amp;YEAR(A92)&amp;"-"&amp;RIGHT(YEAR(A92)+1,2),"FY "&amp;(YEAR(A92)-1)&amp;"-"&amp;RIGHT(YEAR(A92),2))</f>
        <v>FY 2010-11</v>
      </c>
      <c r="E92" s="5" t="s">
        <v>17</v>
      </c>
      <c r="F92" s="7" t="n">
        <v>3974.6</v>
      </c>
      <c r="G92" s="7" t="n">
        <v>3632.8</v>
      </c>
      <c r="H92" s="7" t="n">
        <v>341.8</v>
      </c>
      <c r="I92" s="7" t="n">
        <v>77.01</v>
      </c>
      <c r="J92" s="8" t="n">
        <v>44.38</v>
      </c>
    </row>
    <row r="93" customFormat="false" ht="15" hidden="false" customHeight="false" outlineLevel="0" collapsed="false">
      <c r="A93" s="4" t="n">
        <v>40287</v>
      </c>
      <c r="B93" s="5" t="n">
        <v>2010</v>
      </c>
      <c r="C93" s="5" t="n">
        <v>4</v>
      </c>
      <c r="D93" s="6" t="str">
        <f aca="false">IF(MONTH(A93)&gt;=4,"FY "&amp;YEAR(A93)&amp;"-"&amp;RIGHT(YEAR(A93)+1,2),"FY "&amp;(YEAR(A93)-1)&amp;"-"&amp;RIGHT(YEAR(A93),2))</f>
        <v>FY 2010-11</v>
      </c>
      <c r="E93" s="5" t="s">
        <v>17</v>
      </c>
      <c r="F93" s="7" t="n">
        <v>2481.9</v>
      </c>
      <c r="G93" s="7" t="n">
        <v>2147.6</v>
      </c>
      <c r="H93" s="7" t="n">
        <v>334.2</v>
      </c>
      <c r="I93" s="7" t="n">
        <v>75.13</v>
      </c>
      <c r="J93" s="8" t="n">
        <v>44.49</v>
      </c>
    </row>
    <row r="94" customFormat="false" ht="15" hidden="false" customHeight="false" outlineLevel="0" collapsed="false">
      <c r="A94" s="4" t="n">
        <v>40288</v>
      </c>
      <c r="B94" s="5" t="n">
        <v>2010</v>
      </c>
      <c r="C94" s="5" t="n">
        <v>4</v>
      </c>
      <c r="D94" s="6" t="str">
        <f aca="false">IF(MONTH(A94)&gt;=4,"FY "&amp;YEAR(A94)&amp;"-"&amp;RIGHT(YEAR(A94)+1,2),"FY "&amp;(YEAR(A94)-1)&amp;"-"&amp;RIGHT(YEAR(A94),2))</f>
        <v>FY 2010-11</v>
      </c>
      <c r="E94" s="5" t="s">
        <v>17</v>
      </c>
      <c r="F94" s="7" t="n">
        <v>1746.7</v>
      </c>
      <c r="G94" s="7" t="n">
        <v>2222.2</v>
      </c>
      <c r="H94" s="7" t="n">
        <v>-475.5</v>
      </c>
      <c r="I94" s="7" t="n">
        <v>-106.61</v>
      </c>
      <c r="J94" s="8" t="n">
        <v>44.6</v>
      </c>
    </row>
    <row r="95" customFormat="false" ht="15" hidden="false" customHeight="false" outlineLevel="0" collapsed="false">
      <c r="A95" s="4" t="n">
        <v>40289</v>
      </c>
      <c r="B95" s="5" t="n">
        <v>2010</v>
      </c>
      <c r="C95" s="5" t="n">
        <v>4</v>
      </c>
      <c r="D95" s="6" t="str">
        <f aca="false">IF(MONTH(A95)&gt;=4,"FY "&amp;YEAR(A95)&amp;"-"&amp;RIGHT(YEAR(A95)+1,2),"FY "&amp;(YEAR(A95)-1)&amp;"-"&amp;RIGHT(YEAR(A95),2))</f>
        <v>FY 2010-11</v>
      </c>
      <c r="E95" s="5" t="s">
        <v>17</v>
      </c>
      <c r="F95" s="7" t="n">
        <v>2414.8</v>
      </c>
      <c r="G95" s="7" t="n">
        <v>2377</v>
      </c>
      <c r="H95" s="7" t="n">
        <v>37.8</v>
      </c>
      <c r="I95" s="7" t="n">
        <v>8.46</v>
      </c>
      <c r="J95" s="8" t="n">
        <v>44.61</v>
      </c>
    </row>
    <row r="96" customFormat="false" ht="15" hidden="false" customHeight="false" outlineLevel="0" collapsed="false">
      <c r="A96" s="4" t="n">
        <v>40290</v>
      </c>
      <c r="B96" s="5" t="n">
        <v>2010</v>
      </c>
      <c r="C96" s="5" t="n">
        <v>4</v>
      </c>
      <c r="D96" s="6" t="str">
        <f aca="false">IF(MONTH(A96)&gt;=4,"FY "&amp;YEAR(A96)&amp;"-"&amp;RIGHT(YEAR(A96)+1,2),"FY "&amp;(YEAR(A96)-1)&amp;"-"&amp;RIGHT(YEAR(A96),2))</f>
        <v>FY 2010-11</v>
      </c>
      <c r="E96" s="5" t="s">
        <v>17</v>
      </c>
      <c r="F96" s="7" t="n">
        <v>2737.2</v>
      </c>
      <c r="G96" s="7" t="n">
        <v>2469.9</v>
      </c>
      <c r="H96" s="7" t="n">
        <v>267.4</v>
      </c>
      <c r="I96" s="7" t="n">
        <v>60.2</v>
      </c>
      <c r="J96" s="8" t="n">
        <v>44.41</v>
      </c>
    </row>
    <row r="97" customFormat="false" ht="15" hidden="false" customHeight="false" outlineLevel="0" collapsed="false">
      <c r="A97" s="4" t="n">
        <v>40291</v>
      </c>
      <c r="B97" s="5" t="n">
        <v>2010</v>
      </c>
      <c r="C97" s="5" t="n">
        <v>4</v>
      </c>
      <c r="D97" s="6" t="str">
        <f aca="false">IF(MONTH(A97)&gt;=4,"FY "&amp;YEAR(A97)&amp;"-"&amp;RIGHT(YEAR(A97)+1,2),"FY "&amp;(YEAR(A97)-1)&amp;"-"&amp;RIGHT(YEAR(A97),2))</f>
        <v>FY 2010-11</v>
      </c>
      <c r="E97" s="5" t="s">
        <v>17</v>
      </c>
      <c r="F97" s="7" t="n">
        <v>3275</v>
      </c>
      <c r="G97" s="7" t="n">
        <v>2490.4</v>
      </c>
      <c r="H97" s="7" t="n">
        <v>784.5</v>
      </c>
      <c r="I97" s="7" t="n">
        <v>176.5</v>
      </c>
      <c r="J97" s="8" t="n">
        <v>44.45</v>
      </c>
    </row>
    <row r="98" customFormat="false" ht="15" hidden="false" customHeight="false" outlineLevel="0" collapsed="false">
      <c r="A98" s="4" t="n">
        <v>40294</v>
      </c>
      <c r="B98" s="5" t="n">
        <v>2010</v>
      </c>
      <c r="C98" s="5" t="n">
        <v>4</v>
      </c>
      <c r="D98" s="6" t="str">
        <f aca="false">IF(MONTH(A98)&gt;=4,"FY "&amp;YEAR(A98)&amp;"-"&amp;RIGHT(YEAR(A98)+1,2),"FY "&amp;(YEAR(A98)-1)&amp;"-"&amp;RIGHT(YEAR(A98),2))</f>
        <v>FY 2010-11</v>
      </c>
      <c r="E98" s="5" t="s">
        <v>17</v>
      </c>
      <c r="F98" s="7" t="n">
        <v>2846.8</v>
      </c>
      <c r="G98" s="7" t="n">
        <v>2360.3</v>
      </c>
      <c r="H98" s="7" t="n">
        <v>486.6</v>
      </c>
      <c r="I98" s="7" t="n">
        <v>109.24</v>
      </c>
      <c r="J98" s="8" t="n">
        <v>44.54</v>
      </c>
    </row>
    <row r="99" customFormat="false" ht="15" hidden="false" customHeight="false" outlineLevel="0" collapsed="false">
      <c r="A99" s="4" t="n">
        <v>40295</v>
      </c>
      <c r="B99" s="5" t="n">
        <v>2010</v>
      </c>
      <c r="C99" s="5" t="n">
        <v>4</v>
      </c>
      <c r="D99" s="6" t="str">
        <f aca="false">IF(MONTH(A99)&gt;=4,"FY "&amp;YEAR(A99)&amp;"-"&amp;RIGHT(YEAR(A99)+1,2),"FY "&amp;(YEAR(A99)-1)&amp;"-"&amp;RIGHT(YEAR(A99),2))</f>
        <v>FY 2010-11</v>
      </c>
      <c r="E99" s="5" t="s">
        <v>17</v>
      </c>
      <c r="F99" s="7" t="n">
        <v>2291.8</v>
      </c>
      <c r="G99" s="7" t="n">
        <v>1726.2</v>
      </c>
      <c r="H99" s="7" t="n">
        <v>565.6</v>
      </c>
      <c r="I99" s="7" t="n">
        <v>127.59</v>
      </c>
      <c r="J99" s="8" t="n">
        <v>44.33</v>
      </c>
    </row>
    <row r="100" customFormat="false" ht="15" hidden="false" customHeight="false" outlineLevel="0" collapsed="false">
      <c r="A100" s="4" t="n">
        <v>40296</v>
      </c>
      <c r="B100" s="5" t="n">
        <v>2010</v>
      </c>
      <c r="C100" s="5" t="n">
        <v>4</v>
      </c>
      <c r="D100" s="6" t="str">
        <f aca="false">IF(MONTH(A100)&gt;=4,"FY "&amp;YEAR(A100)&amp;"-"&amp;RIGHT(YEAR(A100)+1,2),"FY "&amp;(YEAR(A100)-1)&amp;"-"&amp;RIGHT(YEAR(A100),2))</f>
        <v>FY 2010-11</v>
      </c>
      <c r="E100" s="5" t="s">
        <v>17</v>
      </c>
      <c r="F100" s="7" t="n">
        <v>2683.5</v>
      </c>
      <c r="G100" s="7" t="n">
        <v>2523.3</v>
      </c>
      <c r="H100" s="7" t="n">
        <v>160.3</v>
      </c>
      <c r="I100" s="7" t="n">
        <v>36.05</v>
      </c>
      <c r="J100" s="8" t="n">
        <v>44.45</v>
      </c>
    </row>
    <row r="101" customFormat="false" ht="15" hidden="false" customHeight="false" outlineLevel="0" collapsed="false">
      <c r="A101" s="4" t="n">
        <v>40297</v>
      </c>
      <c r="B101" s="5" t="n">
        <v>2010</v>
      </c>
      <c r="C101" s="5" t="n">
        <v>4</v>
      </c>
      <c r="D101" s="6" t="str">
        <f aca="false">IF(MONTH(A101)&gt;=4,"FY "&amp;YEAR(A101)&amp;"-"&amp;RIGHT(YEAR(A101)+1,2),"FY "&amp;(YEAR(A101)-1)&amp;"-"&amp;RIGHT(YEAR(A101),2))</f>
        <v>FY 2010-11</v>
      </c>
      <c r="E101" s="5" t="s">
        <v>17</v>
      </c>
      <c r="F101" s="7" t="n">
        <v>2556.3</v>
      </c>
      <c r="G101" s="7" t="n">
        <v>2566.2</v>
      </c>
      <c r="H101" s="7" t="n">
        <v>-10</v>
      </c>
      <c r="I101" s="7" t="n">
        <v>-2.24</v>
      </c>
      <c r="J101" s="8" t="n">
        <v>44.6</v>
      </c>
    </row>
    <row r="102" customFormat="false" ht="15" hidden="false" customHeight="false" outlineLevel="0" collapsed="false">
      <c r="A102" s="4" t="n">
        <v>40298</v>
      </c>
      <c r="B102" s="5" t="n">
        <v>2010</v>
      </c>
      <c r="C102" s="5" t="n">
        <v>4</v>
      </c>
      <c r="D102" s="6" t="str">
        <f aca="false">IF(MONTH(A102)&gt;=4,"FY "&amp;YEAR(A102)&amp;"-"&amp;RIGHT(YEAR(A102)+1,2),"FY "&amp;(YEAR(A102)-1)&amp;"-"&amp;RIGHT(YEAR(A102),2))</f>
        <v>FY 2010-11</v>
      </c>
      <c r="E102" s="5" t="s">
        <v>17</v>
      </c>
      <c r="F102" s="7" t="n">
        <v>4049.5</v>
      </c>
      <c r="G102" s="7" t="n">
        <v>3260.1</v>
      </c>
      <c r="H102" s="7" t="n">
        <v>789.4</v>
      </c>
      <c r="I102" s="7" t="n">
        <v>177.11</v>
      </c>
      <c r="J102" s="8" t="n">
        <v>44.57</v>
      </c>
    </row>
    <row r="103" customFormat="false" ht="15" hidden="false" customHeight="false" outlineLevel="0" collapsed="false">
      <c r="A103" s="4" t="n">
        <v>40301</v>
      </c>
      <c r="B103" s="5" t="n">
        <v>2010</v>
      </c>
      <c r="C103" s="5" t="n">
        <v>5</v>
      </c>
      <c r="D103" s="6" t="str">
        <f aca="false">IF(MONTH(A103)&gt;=4,"FY "&amp;YEAR(A103)&amp;"-"&amp;RIGHT(YEAR(A103)+1,2),"FY "&amp;(YEAR(A103)-1)&amp;"-"&amp;RIGHT(YEAR(A103),2))</f>
        <v>FY 2010-11</v>
      </c>
      <c r="E103" s="5" t="s">
        <v>17</v>
      </c>
      <c r="F103" s="7" t="n">
        <v>3473.5</v>
      </c>
      <c r="G103" s="7" t="n">
        <v>2994.4</v>
      </c>
      <c r="H103" s="7" t="n">
        <v>479.1</v>
      </c>
      <c r="I103" s="7" t="n">
        <v>107.81</v>
      </c>
      <c r="J103" s="8" t="n">
        <v>44.44</v>
      </c>
    </row>
    <row r="104" customFormat="false" ht="15" hidden="false" customHeight="false" outlineLevel="0" collapsed="false">
      <c r="A104" s="4" t="n">
        <v>40302</v>
      </c>
      <c r="B104" s="5" t="n">
        <v>2010</v>
      </c>
      <c r="C104" s="5" t="n">
        <v>5</v>
      </c>
      <c r="D104" s="6" t="str">
        <f aca="false">IF(MONTH(A104)&gt;=4,"FY "&amp;YEAR(A104)&amp;"-"&amp;RIGHT(YEAR(A104)+1,2),"FY "&amp;(YEAR(A104)-1)&amp;"-"&amp;RIGHT(YEAR(A104),2))</f>
        <v>FY 2010-11</v>
      </c>
      <c r="E104" s="5" t="s">
        <v>17</v>
      </c>
      <c r="F104" s="7" t="n">
        <v>1547.7</v>
      </c>
      <c r="G104" s="7" t="n">
        <v>1847.3</v>
      </c>
      <c r="H104" s="7" t="n">
        <v>-299.5</v>
      </c>
      <c r="I104" s="7" t="n">
        <v>-67.22</v>
      </c>
      <c r="J104" s="8" t="n">
        <v>44.56</v>
      </c>
    </row>
    <row r="105" customFormat="false" ht="15" hidden="false" customHeight="false" outlineLevel="0" collapsed="false">
      <c r="A105" s="4" t="n">
        <v>40303</v>
      </c>
      <c r="B105" s="5" t="n">
        <v>2010</v>
      </c>
      <c r="C105" s="5" t="n">
        <v>5</v>
      </c>
      <c r="D105" s="6" t="str">
        <f aca="false">IF(MONTH(A105)&gt;=4,"FY "&amp;YEAR(A105)&amp;"-"&amp;RIGHT(YEAR(A105)+1,2),"FY "&amp;(YEAR(A105)-1)&amp;"-"&amp;RIGHT(YEAR(A105),2))</f>
        <v>FY 2010-11</v>
      </c>
      <c r="E105" s="5" t="s">
        <v>17</v>
      </c>
      <c r="F105" s="7" t="n">
        <v>2760.2</v>
      </c>
      <c r="G105" s="7" t="n">
        <v>2720.2</v>
      </c>
      <c r="H105" s="7" t="n">
        <v>40</v>
      </c>
      <c r="I105" s="7" t="n">
        <v>8.97</v>
      </c>
      <c r="J105" s="8" t="n">
        <v>44.56</v>
      </c>
    </row>
    <row r="106" customFormat="false" ht="15" hidden="false" customHeight="false" outlineLevel="0" collapsed="false">
      <c r="A106" s="4" t="n">
        <v>40304</v>
      </c>
      <c r="B106" s="5" t="n">
        <v>2010</v>
      </c>
      <c r="C106" s="5" t="n">
        <v>5</v>
      </c>
      <c r="D106" s="6" t="str">
        <f aca="false">IF(MONTH(A106)&gt;=4,"FY "&amp;YEAR(A106)&amp;"-"&amp;RIGHT(YEAR(A106)+1,2),"FY "&amp;(YEAR(A106)-1)&amp;"-"&amp;RIGHT(YEAR(A106),2))</f>
        <v>FY 2010-11</v>
      </c>
      <c r="E106" s="5" t="s">
        <v>17</v>
      </c>
      <c r="F106" s="7" t="n">
        <v>2101.1</v>
      </c>
      <c r="G106" s="7" t="n">
        <v>3566.8</v>
      </c>
      <c r="H106" s="7" t="n">
        <v>-1465.7</v>
      </c>
      <c r="I106" s="7" t="n">
        <v>-326.66</v>
      </c>
      <c r="J106" s="8" t="n">
        <v>44.87</v>
      </c>
    </row>
    <row r="107" customFormat="false" ht="15" hidden="false" customHeight="false" outlineLevel="0" collapsed="false">
      <c r="A107" s="4" t="n">
        <v>40305</v>
      </c>
      <c r="B107" s="5" t="n">
        <v>2010</v>
      </c>
      <c r="C107" s="5" t="n">
        <v>5</v>
      </c>
      <c r="D107" s="6" t="str">
        <f aca="false">IF(MONTH(A107)&gt;=4,"FY "&amp;YEAR(A107)&amp;"-"&amp;RIGHT(YEAR(A107)+1,2),"FY "&amp;(YEAR(A107)-1)&amp;"-"&amp;RIGHT(YEAR(A107),2))</f>
        <v>FY 2010-11</v>
      </c>
      <c r="E107" s="5" t="s">
        <v>17</v>
      </c>
      <c r="F107" s="7" t="n">
        <v>1601.9</v>
      </c>
      <c r="G107" s="7" t="n">
        <v>2110.9</v>
      </c>
      <c r="H107" s="7" t="n">
        <v>-509</v>
      </c>
      <c r="I107" s="7" t="n">
        <v>-112.12</v>
      </c>
      <c r="J107" s="8" t="n">
        <v>45.4</v>
      </c>
    </row>
    <row r="108" customFormat="false" ht="15" hidden="false" customHeight="false" outlineLevel="0" collapsed="false">
      <c r="A108" s="4" t="n">
        <v>40308</v>
      </c>
      <c r="B108" s="5" t="n">
        <v>2010</v>
      </c>
      <c r="C108" s="5" t="n">
        <v>5</v>
      </c>
      <c r="D108" s="6" t="str">
        <f aca="false">IF(MONTH(A108)&gt;=4,"FY "&amp;YEAR(A108)&amp;"-"&amp;RIGHT(YEAR(A108)+1,2),"FY "&amp;(YEAR(A108)-1)&amp;"-"&amp;RIGHT(YEAR(A108),2))</f>
        <v>FY 2010-11</v>
      </c>
      <c r="E108" s="5" t="s">
        <v>17</v>
      </c>
      <c r="F108" s="7" t="n">
        <v>2855.9</v>
      </c>
      <c r="G108" s="7" t="n">
        <v>4441</v>
      </c>
      <c r="H108" s="7" t="n">
        <v>-1585.1</v>
      </c>
      <c r="I108" s="7" t="n">
        <v>-347.76</v>
      </c>
      <c r="J108" s="8" t="n">
        <v>45.58</v>
      </c>
    </row>
    <row r="109" customFormat="false" ht="15" hidden="false" customHeight="false" outlineLevel="0" collapsed="false">
      <c r="A109" s="4" t="n">
        <v>40309</v>
      </c>
      <c r="B109" s="5" t="n">
        <v>2010</v>
      </c>
      <c r="C109" s="5" t="n">
        <v>5</v>
      </c>
      <c r="D109" s="6" t="str">
        <f aca="false">IF(MONTH(A109)&gt;=4,"FY "&amp;YEAR(A109)&amp;"-"&amp;RIGHT(YEAR(A109)+1,2),"FY "&amp;(YEAR(A109)-1)&amp;"-"&amp;RIGHT(YEAR(A109),2))</f>
        <v>FY 2010-11</v>
      </c>
      <c r="E109" s="5" t="s">
        <v>17</v>
      </c>
      <c r="F109" s="7" t="n">
        <v>3112.8</v>
      </c>
      <c r="G109" s="7" t="n">
        <v>2707.9</v>
      </c>
      <c r="H109" s="7" t="n">
        <v>404.9</v>
      </c>
      <c r="I109" s="7" t="n">
        <v>90.05</v>
      </c>
      <c r="J109" s="8" t="n">
        <v>44.96</v>
      </c>
    </row>
    <row r="110" customFormat="false" ht="15" hidden="false" customHeight="false" outlineLevel="0" collapsed="false">
      <c r="A110" s="4" t="n">
        <v>40310</v>
      </c>
      <c r="B110" s="5" t="n">
        <v>2010</v>
      </c>
      <c r="C110" s="5" t="n">
        <v>5</v>
      </c>
      <c r="D110" s="6" t="str">
        <f aca="false">IF(MONTH(A110)&gt;=4,"FY "&amp;YEAR(A110)&amp;"-"&amp;RIGHT(YEAR(A110)+1,2),"FY "&amp;(YEAR(A110)-1)&amp;"-"&amp;RIGHT(YEAR(A110),2))</f>
        <v>FY 2010-11</v>
      </c>
      <c r="E110" s="5" t="s">
        <v>17</v>
      </c>
      <c r="F110" s="7" t="n">
        <v>2450</v>
      </c>
      <c r="G110" s="7" t="n">
        <v>2369.6</v>
      </c>
      <c r="H110" s="7" t="n">
        <v>80.4</v>
      </c>
      <c r="I110" s="7" t="n">
        <v>17.82</v>
      </c>
      <c r="J110" s="8" t="n">
        <v>45.14</v>
      </c>
    </row>
    <row r="111" customFormat="false" ht="15" hidden="false" customHeight="false" outlineLevel="0" collapsed="false">
      <c r="A111" s="4" t="n">
        <v>40311</v>
      </c>
      <c r="B111" s="5" t="n">
        <v>2010</v>
      </c>
      <c r="C111" s="5" t="n">
        <v>5</v>
      </c>
      <c r="D111" s="6" t="str">
        <f aca="false">IF(MONTH(A111)&gt;=4,"FY "&amp;YEAR(A111)&amp;"-"&amp;RIGHT(YEAR(A111)+1,2),"FY "&amp;(YEAR(A111)-1)&amp;"-"&amp;RIGHT(YEAR(A111),2))</f>
        <v>FY 2010-11</v>
      </c>
      <c r="E111" s="5" t="s">
        <v>17</v>
      </c>
      <c r="F111" s="7" t="n">
        <v>2020.2</v>
      </c>
      <c r="G111" s="7" t="n">
        <v>2343.1</v>
      </c>
      <c r="H111" s="7" t="n">
        <v>-322.9</v>
      </c>
      <c r="I111" s="7" t="n">
        <v>-71.23</v>
      </c>
      <c r="J111" s="8" t="n">
        <v>45.33</v>
      </c>
    </row>
    <row r="112" customFormat="false" ht="15" hidden="false" customHeight="false" outlineLevel="0" collapsed="false">
      <c r="A112" s="4" t="n">
        <v>40312</v>
      </c>
      <c r="B112" s="5" t="n">
        <v>2010</v>
      </c>
      <c r="C112" s="5" t="n">
        <v>5</v>
      </c>
      <c r="D112" s="6" t="str">
        <f aca="false">IF(MONTH(A112)&gt;=4,"FY "&amp;YEAR(A112)&amp;"-"&amp;RIGHT(YEAR(A112)+1,2),"FY "&amp;(YEAR(A112)-1)&amp;"-"&amp;RIGHT(YEAR(A112),2))</f>
        <v>FY 2010-11</v>
      </c>
      <c r="E112" s="5" t="s">
        <v>17</v>
      </c>
      <c r="F112" s="7" t="n">
        <v>2432</v>
      </c>
      <c r="G112" s="7" t="n">
        <v>2428.7</v>
      </c>
      <c r="H112" s="7" t="n">
        <v>3.4</v>
      </c>
      <c r="I112" s="7" t="n">
        <v>0.74</v>
      </c>
      <c r="J112" s="8" t="n">
        <v>44.99</v>
      </c>
    </row>
    <row r="113" customFormat="false" ht="15" hidden="false" customHeight="false" outlineLevel="0" collapsed="false">
      <c r="A113" s="4" t="n">
        <v>40315</v>
      </c>
      <c r="B113" s="5" t="n">
        <v>2010</v>
      </c>
      <c r="C113" s="5" t="n">
        <v>5</v>
      </c>
      <c r="D113" s="6" t="str">
        <f aca="false">IF(MONTH(A113)&gt;=4,"FY "&amp;YEAR(A113)&amp;"-"&amp;RIGHT(YEAR(A113)+1,2),"FY "&amp;(YEAR(A113)-1)&amp;"-"&amp;RIGHT(YEAR(A113),2))</f>
        <v>FY 2010-11</v>
      </c>
      <c r="E113" s="5" t="s">
        <v>17</v>
      </c>
      <c r="F113" s="7" t="n">
        <v>2117.5</v>
      </c>
      <c r="G113" s="7" t="n">
        <v>2466.4</v>
      </c>
      <c r="H113" s="7" t="n">
        <v>-348.9</v>
      </c>
      <c r="I113" s="7" t="n">
        <v>-77.37</v>
      </c>
      <c r="J113" s="8" t="n">
        <v>45.1</v>
      </c>
    </row>
    <row r="114" customFormat="false" ht="15" hidden="false" customHeight="false" outlineLevel="0" collapsed="false">
      <c r="A114" s="4" t="n">
        <v>40316</v>
      </c>
      <c r="B114" s="5" t="n">
        <v>2010</v>
      </c>
      <c r="C114" s="5" t="n">
        <v>5</v>
      </c>
      <c r="D114" s="6" t="str">
        <f aca="false">IF(MONTH(A114)&gt;=4,"FY "&amp;YEAR(A114)&amp;"-"&amp;RIGHT(YEAR(A114)+1,2),"FY "&amp;(YEAR(A114)-1)&amp;"-"&amp;RIGHT(YEAR(A114),2))</f>
        <v>FY 2010-11</v>
      </c>
      <c r="E114" s="5" t="s">
        <v>17</v>
      </c>
      <c r="F114" s="7" t="n">
        <v>1654</v>
      </c>
      <c r="G114" s="7" t="n">
        <v>2815.3</v>
      </c>
      <c r="H114" s="7" t="n">
        <v>-1161.3</v>
      </c>
      <c r="I114" s="7" t="n">
        <v>-254</v>
      </c>
      <c r="J114" s="8" t="n">
        <v>45.72</v>
      </c>
    </row>
    <row r="115" customFormat="false" ht="15" hidden="false" customHeight="false" outlineLevel="0" collapsed="false">
      <c r="A115" s="4" t="n">
        <v>40317</v>
      </c>
      <c r="B115" s="5" t="n">
        <v>2010</v>
      </c>
      <c r="C115" s="5" t="n">
        <v>5</v>
      </c>
      <c r="D115" s="6" t="str">
        <f aca="false">IF(MONTH(A115)&gt;=4,"FY "&amp;YEAR(A115)&amp;"-"&amp;RIGHT(YEAR(A115)+1,2),"FY "&amp;(YEAR(A115)-1)&amp;"-"&amp;RIGHT(YEAR(A115),2))</f>
        <v>FY 2010-11</v>
      </c>
      <c r="E115" s="5" t="s">
        <v>17</v>
      </c>
      <c r="F115" s="7" t="n">
        <v>2141.4</v>
      </c>
      <c r="G115" s="7" t="n">
        <v>2555.5</v>
      </c>
      <c r="H115" s="7" t="n">
        <v>-414.1</v>
      </c>
      <c r="I115" s="7" t="n">
        <v>-90.9</v>
      </c>
      <c r="J115" s="8" t="n">
        <v>45.55</v>
      </c>
    </row>
    <row r="116" customFormat="false" ht="15" hidden="false" customHeight="false" outlineLevel="0" collapsed="false">
      <c r="A116" s="4" t="n">
        <v>40318</v>
      </c>
      <c r="B116" s="5" t="n">
        <v>2010</v>
      </c>
      <c r="C116" s="5" t="n">
        <v>5</v>
      </c>
      <c r="D116" s="6" t="str">
        <f aca="false">IF(MONTH(A116)&gt;=4,"FY "&amp;YEAR(A116)&amp;"-"&amp;RIGHT(YEAR(A116)+1,2),"FY "&amp;(YEAR(A116)-1)&amp;"-"&amp;RIGHT(YEAR(A116),2))</f>
        <v>FY 2010-11</v>
      </c>
      <c r="E116" s="5" t="s">
        <v>17</v>
      </c>
      <c r="F116" s="7" t="n">
        <v>2433</v>
      </c>
      <c r="G116" s="7" t="n">
        <v>3894.5</v>
      </c>
      <c r="H116" s="7" t="n">
        <v>-1461.6</v>
      </c>
      <c r="I116" s="7" t="n">
        <v>-317.73</v>
      </c>
      <c r="J116" s="8" t="n">
        <v>46</v>
      </c>
    </row>
    <row r="117" customFormat="false" ht="15" hidden="false" customHeight="false" outlineLevel="0" collapsed="false">
      <c r="A117" s="4" t="n">
        <v>40319</v>
      </c>
      <c r="B117" s="5" t="n">
        <v>2010</v>
      </c>
      <c r="C117" s="5" t="n">
        <v>5</v>
      </c>
      <c r="D117" s="6" t="str">
        <f aca="false">IF(MONTH(A117)&gt;=4,"FY "&amp;YEAR(A117)&amp;"-"&amp;RIGHT(YEAR(A117)+1,2),"FY "&amp;(YEAR(A117)-1)&amp;"-"&amp;RIGHT(YEAR(A117),2))</f>
        <v>FY 2010-11</v>
      </c>
      <c r="E117" s="5" t="s">
        <v>17</v>
      </c>
      <c r="F117" s="7" t="n">
        <v>2151.8</v>
      </c>
      <c r="G117" s="7" t="n">
        <v>2805.2</v>
      </c>
      <c r="H117" s="7" t="n">
        <v>-653.4</v>
      </c>
      <c r="I117" s="7" t="n">
        <v>-139.76</v>
      </c>
      <c r="J117" s="8" t="n">
        <v>46.75</v>
      </c>
    </row>
    <row r="118" customFormat="false" ht="15" hidden="false" customHeight="false" outlineLevel="0" collapsed="false">
      <c r="A118" s="4" t="n">
        <v>40322</v>
      </c>
      <c r="B118" s="5" t="n">
        <v>2010</v>
      </c>
      <c r="C118" s="5" t="n">
        <v>5</v>
      </c>
      <c r="D118" s="6" t="str">
        <f aca="false">IF(MONTH(A118)&gt;=4,"FY "&amp;YEAR(A118)&amp;"-"&amp;RIGHT(YEAR(A118)+1,2),"FY "&amp;(YEAR(A118)-1)&amp;"-"&amp;RIGHT(YEAR(A118),2))</f>
        <v>FY 2010-11</v>
      </c>
      <c r="E118" s="5" t="s">
        <v>17</v>
      </c>
      <c r="F118" s="7" t="n">
        <v>1827.8</v>
      </c>
      <c r="G118" s="7" t="n">
        <v>3302.1</v>
      </c>
      <c r="H118" s="7" t="n">
        <v>-1474.3</v>
      </c>
      <c r="I118" s="7" t="n">
        <v>-314.01</v>
      </c>
      <c r="J118" s="8" t="n">
        <v>46.95</v>
      </c>
    </row>
    <row r="119" customFormat="false" ht="15" hidden="false" customHeight="false" outlineLevel="0" collapsed="false">
      <c r="A119" s="4" t="n">
        <v>40323</v>
      </c>
      <c r="B119" s="5" t="n">
        <v>2010</v>
      </c>
      <c r="C119" s="5" t="n">
        <v>5</v>
      </c>
      <c r="D119" s="6" t="str">
        <f aca="false">IF(MONTH(A119)&gt;=4,"FY "&amp;YEAR(A119)&amp;"-"&amp;RIGHT(YEAR(A119)+1,2),"FY "&amp;(YEAR(A119)-1)&amp;"-"&amp;RIGHT(YEAR(A119),2))</f>
        <v>FY 2010-11</v>
      </c>
      <c r="E119" s="5" t="s">
        <v>17</v>
      </c>
      <c r="F119" s="7" t="n">
        <v>2271.8</v>
      </c>
      <c r="G119" s="7" t="n">
        <v>3183</v>
      </c>
      <c r="H119" s="7" t="n">
        <v>-911.2</v>
      </c>
      <c r="I119" s="7" t="n">
        <v>-195.25</v>
      </c>
      <c r="J119" s="8" t="n">
        <v>46.67</v>
      </c>
    </row>
    <row r="120" customFormat="false" ht="15" hidden="false" customHeight="false" outlineLevel="0" collapsed="false">
      <c r="A120" s="4" t="n">
        <v>40324</v>
      </c>
      <c r="B120" s="5" t="n">
        <v>2010</v>
      </c>
      <c r="C120" s="5" t="n">
        <v>5</v>
      </c>
      <c r="D120" s="6" t="str">
        <f aca="false">IF(MONTH(A120)&gt;=4,"FY "&amp;YEAR(A120)&amp;"-"&amp;RIGHT(YEAR(A120)+1,2),"FY "&amp;(YEAR(A120)-1)&amp;"-"&amp;RIGHT(YEAR(A120),2))</f>
        <v>FY 2010-11</v>
      </c>
      <c r="E120" s="5" t="s">
        <v>17</v>
      </c>
      <c r="F120" s="7" t="n">
        <v>1753.2</v>
      </c>
      <c r="G120" s="7" t="n">
        <v>3174.9</v>
      </c>
      <c r="H120" s="7" t="n">
        <v>-1421.8</v>
      </c>
      <c r="I120" s="7" t="n">
        <v>-299.96</v>
      </c>
      <c r="J120" s="8" t="n">
        <v>47.4</v>
      </c>
    </row>
    <row r="121" customFormat="false" ht="15" hidden="false" customHeight="false" outlineLevel="0" collapsed="false">
      <c r="A121" s="4" t="n">
        <v>40326</v>
      </c>
      <c r="B121" s="5" t="n">
        <v>2010</v>
      </c>
      <c r="C121" s="5" t="n">
        <v>5</v>
      </c>
      <c r="D121" s="6" t="str">
        <f aca="false">IF(MONTH(A121)&gt;=4,"FY "&amp;YEAR(A121)&amp;"-"&amp;RIGHT(YEAR(A121)+1,2),"FY "&amp;(YEAR(A121)-1)&amp;"-"&amp;RIGHT(YEAR(A121),2))</f>
        <v>FY 2010-11</v>
      </c>
      <c r="E121" s="5" t="s">
        <v>17</v>
      </c>
      <c r="F121" s="7" t="n">
        <v>7649.7</v>
      </c>
      <c r="G121" s="7" t="n">
        <v>7660.4</v>
      </c>
      <c r="H121" s="7" t="n">
        <v>-10.7</v>
      </c>
      <c r="I121" s="7" t="n">
        <v>-2.25</v>
      </c>
      <c r="J121" s="8" t="n">
        <v>47.57</v>
      </c>
    </row>
    <row r="122" customFormat="false" ht="15" hidden="false" customHeight="false" outlineLevel="0" collapsed="false">
      <c r="A122" s="4" t="n">
        <v>40329</v>
      </c>
      <c r="B122" s="5" t="n">
        <v>2010</v>
      </c>
      <c r="C122" s="5" t="n">
        <v>5</v>
      </c>
      <c r="D122" s="6" t="str">
        <f aca="false">IF(MONTH(A122)&gt;=4,"FY "&amp;YEAR(A122)&amp;"-"&amp;RIGHT(YEAR(A122)+1,2),"FY "&amp;(YEAR(A122)-1)&amp;"-"&amp;RIGHT(YEAR(A122),2))</f>
        <v>FY 2010-11</v>
      </c>
      <c r="E122" s="5" t="s">
        <v>17</v>
      </c>
      <c r="F122" s="7" t="n">
        <v>2539</v>
      </c>
      <c r="G122" s="7" t="n">
        <v>2057.7</v>
      </c>
      <c r="H122" s="7" t="n">
        <v>481.3</v>
      </c>
      <c r="I122" s="7" t="n">
        <v>103.42</v>
      </c>
      <c r="J122" s="8" t="n">
        <v>46.54</v>
      </c>
    </row>
    <row r="123" customFormat="false" ht="15" hidden="false" customHeight="false" outlineLevel="0" collapsed="false">
      <c r="A123" s="4" t="n">
        <v>40330</v>
      </c>
      <c r="B123" s="5" t="n">
        <v>2010</v>
      </c>
      <c r="C123" s="5" t="n">
        <v>6</v>
      </c>
      <c r="D123" s="6" t="str">
        <f aca="false">IF(MONTH(A123)&gt;=4,"FY "&amp;YEAR(A123)&amp;"-"&amp;RIGHT(YEAR(A123)+1,2),"FY "&amp;(YEAR(A123)-1)&amp;"-"&amp;RIGHT(YEAR(A123),2))</f>
        <v>FY 2010-11</v>
      </c>
      <c r="E123" s="5" t="s">
        <v>17</v>
      </c>
      <c r="F123" s="7" t="n">
        <v>2456.1</v>
      </c>
      <c r="G123" s="7" t="n">
        <v>1657.2</v>
      </c>
      <c r="H123" s="7" t="n">
        <v>798.9</v>
      </c>
      <c r="I123" s="7" t="n">
        <v>172</v>
      </c>
      <c r="J123" s="8" t="n">
        <v>46.45</v>
      </c>
    </row>
    <row r="124" customFormat="false" ht="15" hidden="false" customHeight="false" outlineLevel="0" collapsed="false">
      <c r="A124" s="4" t="n">
        <v>40331</v>
      </c>
      <c r="B124" s="5" t="n">
        <v>2010</v>
      </c>
      <c r="C124" s="5" t="n">
        <v>6</v>
      </c>
      <c r="D124" s="6" t="str">
        <f aca="false">IF(MONTH(A124)&gt;=4,"FY "&amp;YEAR(A124)&amp;"-"&amp;RIGHT(YEAR(A124)+1,2),"FY "&amp;(YEAR(A124)-1)&amp;"-"&amp;RIGHT(YEAR(A124),2))</f>
        <v>FY 2010-11</v>
      </c>
      <c r="E124" s="5" t="s">
        <v>17</v>
      </c>
      <c r="F124" s="7" t="n">
        <v>1821.6</v>
      </c>
      <c r="G124" s="7" t="n">
        <v>2288.2</v>
      </c>
      <c r="H124" s="7" t="n">
        <v>-466.6</v>
      </c>
      <c r="I124" s="7" t="n">
        <v>-99.93</v>
      </c>
      <c r="J124" s="8" t="n">
        <v>46.69</v>
      </c>
    </row>
    <row r="125" customFormat="false" ht="15" hidden="false" customHeight="false" outlineLevel="0" collapsed="false">
      <c r="A125" s="4" t="n">
        <v>40332</v>
      </c>
      <c r="B125" s="5" t="n">
        <v>2010</v>
      </c>
      <c r="C125" s="5" t="n">
        <v>6</v>
      </c>
      <c r="D125" s="6" t="str">
        <f aca="false">IF(MONTH(A125)&gt;=4,"FY "&amp;YEAR(A125)&amp;"-"&amp;RIGHT(YEAR(A125)+1,2),"FY "&amp;(YEAR(A125)-1)&amp;"-"&amp;RIGHT(YEAR(A125),2))</f>
        <v>FY 2010-11</v>
      </c>
      <c r="E125" s="5" t="s">
        <v>17</v>
      </c>
      <c r="F125" s="7" t="n">
        <v>2220.5</v>
      </c>
      <c r="G125" s="7" t="n">
        <v>2350.5</v>
      </c>
      <c r="H125" s="7" t="n">
        <v>-130.1</v>
      </c>
      <c r="I125" s="7" t="n">
        <v>-27.56</v>
      </c>
      <c r="J125" s="8" t="n">
        <v>47.19</v>
      </c>
    </row>
    <row r="126" customFormat="false" ht="15" hidden="false" customHeight="false" outlineLevel="0" collapsed="false">
      <c r="A126" s="4" t="n">
        <v>40333</v>
      </c>
      <c r="B126" s="5" t="n">
        <v>2010</v>
      </c>
      <c r="C126" s="5" t="n">
        <v>6</v>
      </c>
      <c r="D126" s="6" t="str">
        <f aca="false">IF(MONTH(A126)&gt;=4,"FY "&amp;YEAR(A126)&amp;"-"&amp;RIGHT(YEAR(A126)+1,2),"FY "&amp;(YEAR(A126)-1)&amp;"-"&amp;RIGHT(YEAR(A126),2))</f>
        <v>FY 2010-11</v>
      </c>
      <c r="E126" s="5" t="s">
        <v>17</v>
      </c>
      <c r="F126" s="7" t="n">
        <v>2097.3</v>
      </c>
      <c r="G126" s="7" t="n">
        <v>1692.7</v>
      </c>
      <c r="H126" s="7" t="n">
        <v>404.7</v>
      </c>
      <c r="I126" s="7" t="n">
        <v>86.99</v>
      </c>
      <c r="J126" s="8" t="n">
        <v>46.52</v>
      </c>
    </row>
    <row r="127" customFormat="false" ht="15" hidden="false" customHeight="false" outlineLevel="0" collapsed="false">
      <c r="A127" s="4" t="n">
        <v>40336</v>
      </c>
      <c r="B127" s="5" t="n">
        <v>2010</v>
      </c>
      <c r="C127" s="5" t="n">
        <v>6</v>
      </c>
      <c r="D127" s="6" t="str">
        <f aca="false">IF(MONTH(A127)&gt;=4,"FY "&amp;YEAR(A127)&amp;"-"&amp;RIGHT(YEAR(A127)+1,2),"FY "&amp;(YEAR(A127)-1)&amp;"-"&amp;RIGHT(YEAR(A127),2))</f>
        <v>FY 2010-11</v>
      </c>
      <c r="E127" s="5" t="s">
        <v>17</v>
      </c>
      <c r="F127" s="7" t="n">
        <v>1524.8</v>
      </c>
      <c r="G127" s="7" t="n">
        <v>1338.4</v>
      </c>
      <c r="H127" s="7" t="n">
        <v>186.4</v>
      </c>
      <c r="I127" s="7" t="n">
        <v>39.95</v>
      </c>
      <c r="J127" s="8" t="n">
        <v>46.67</v>
      </c>
    </row>
    <row r="128" customFormat="false" ht="15" hidden="false" customHeight="false" outlineLevel="0" collapsed="false">
      <c r="A128" s="4" t="n">
        <v>40337</v>
      </c>
      <c r="B128" s="5" t="n">
        <v>2010</v>
      </c>
      <c r="C128" s="5" t="n">
        <v>6</v>
      </c>
      <c r="D128" s="6" t="str">
        <f aca="false">IF(MONTH(A128)&gt;=4,"FY "&amp;YEAR(A128)&amp;"-"&amp;RIGHT(YEAR(A128)+1,2),"FY "&amp;(YEAR(A128)-1)&amp;"-"&amp;RIGHT(YEAR(A128),2))</f>
        <v>FY 2010-11</v>
      </c>
      <c r="E128" s="5" t="s">
        <v>17</v>
      </c>
      <c r="F128" s="7" t="n">
        <v>2098.9</v>
      </c>
      <c r="G128" s="7" t="n">
        <v>2481.3</v>
      </c>
      <c r="H128" s="7" t="n">
        <v>-382.4</v>
      </c>
      <c r="I128" s="7" t="n">
        <v>-80.87</v>
      </c>
      <c r="J128" s="8" t="n">
        <v>47.28</v>
      </c>
    </row>
    <row r="129" customFormat="false" ht="15" hidden="false" customHeight="false" outlineLevel="0" collapsed="false">
      <c r="A129" s="4" t="n">
        <v>40338</v>
      </c>
      <c r="B129" s="5" t="n">
        <v>2010</v>
      </c>
      <c r="C129" s="5" t="n">
        <v>6</v>
      </c>
      <c r="D129" s="6" t="str">
        <f aca="false">IF(MONTH(A129)&gt;=4,"FY "&amp;YEAR(A129)&amp;"-"&amp;RIGHT(YEAR(A129)+1,2),"FY "&amp;(YEAR(A129)-1)&amp;"-"&amp;RIGHT(YEAR(A129),2))</f>
        <v>FY 2010-11</v>
      </c>
      <c r="E129" s="5" t="s">
        <v>17</v>
      </c>
      <c r="F129" s="7" t="n">
        <v>1749</v>
      </c>
      <c r="G129" s="7" t="n">
        <v>1916.4</v>
      </c>
      <c r="H129" s="7" t="n">
        <v>-167.4</v>
      </c>
      <c r="I129" s="7" t="n">
        <v>-35.65</v>
      </c>
      <c r="J129" s="8" t="n">
        <v>46.95</v>
      </c>
    </row>
    <row r="130" customFormat="false" ht="15" hidden="false" customHeight="false" outlineLevel="0" collapsed="false">
      <c r="A130" s="4" t="n">
        <v>40339</v>
      </c>
      <c r="B130" s="5" t="n">
        <v>2010</v>
      </c>
      <c r="C130" s="5" t="n">
        <v>6</v>
      </c>
      <c r="D130" s="6" t="str">
        <f aca="false">IF(MONTH(A130)&gt;=4,"FY "&amp;YEAR(A130)&amp;"-"&amp;RIGHT(YEAR(A130)+1,2),"FY "&amp;(YEAR(A130)-1)&amp;"-"&amp;RIGHT(YEAR(A130),2))</f>
        <v>FY 2010-11</v>
      </c>
      <c r="E130" s="5" t="s">
        <v>17</v>
      </c>
      <c r="F130" s="7" t="n">
        <v>2014.5</v>
      </c>
      <c r="G130" s="7" t="n">
        <v>2190.2</v>
      </c>
      <c r="H130" s="7" t="n">
        <v>-175.7</v>
      </c>
      <c r="I130" s="7" t="n">
        <v>-37.41</v>
      </c>
      <c r="J130" s="8" t="n">
        <v>46.98</v>
      </c>
    </row>
    <row r="131" customFormat="false" ht="15" hidden="false" customHeight="false" outlineLevel="0" collapsed="false">
      <c r="A131" s="4" t="n">
        <v>40340</v>
      </c>
      <c r="B131" s="5" t="n">
        <v>2010</v>
      </c>
      <c r="C131" s="5" t="n">
        <v>6</v>
      </c>
      <c r="D131" s="6" t="str">
        <f aca="false">IF(MONTH(A131)&gt;=4,"FY "&amp;YEAR(A131)&amp;"-"&amp;RIGHT(YEAR(A131)+1,2),"FY "&amp;(YEAR(A131)-1)&amp;"-"&amp;RIGHT(YEAR(A131),2))</f>
        <v>FY 2010-11</v>
      </c>
      <c r="E131" s="5" t="s">
        <v>17</v>
      </c>
      <c r="F131" s="7" t="n">
        <v>1929.3</v>
      </c>
      <c r="G131" s="7" t="n">
        <v>1669.3</v>
      </c>
      <c r="H131" s="7" t="n">
        <v>260</v>
      </c>
      <c r="I131" s="7" t="n">
        <v>55.34</v>
      </c>
      <c r="J131" s="8" t="n">
        <v>46.98</v>
      </c>
    </row>
    <row r="132" customFormat="false" ht="15" hidden="false" customHeight="false" outlineLevel="0" collapsed="false">
      <c r="A132" s="4" t="n">
        <v>40343</v>
      </c>
      <c r="B132" s="5" t="n">
        <v>2010</v>
      </c>
      <c r="C132" s="5" t="n">
        <v>6</v>
      </c>
      <c r="D132" s="6" t="str">
        <f aca="false">IF(MONTH(A132)&gt;=4,"FY "&amp;YEAR(A132)&amp;"-"&amp;RIGHT(YEAR(A132)+1,2),"FY "&amp;(YEAR(A132)-1)&amp;"-"&amp;RIGHT(YEAR(A132),2))</f>
        <v>FY 2010-11</v>
      </c>
      <c r="E132" s="5" t="s">
        <v>17</v>
      </c>
      <c r="F132" s="7" t="n">
        <v>3293</v>
      </c>
      <c r="G132" s="7" t="n">
        <v>2402.1</v>
      </c>
      <c r="H132" s="7" t="n">
        <v>890.9</v>
      </c>
      <c r="I132" s="7" t="n">
        <v>190.27</v>
      </c>
      <c r="J132" s="8" t="n">
        <v>46.82</v>
      </c>
    </row>
    <row r="133" customFormat="false" ht="15" hidden="false" customHeight="false" outlineLevel="0" collapsed="false">
      <c r="A133" s="4" t="n">
        <v>40344</v>
      </c>
      <c r="B133" s="5" t="n">
        <v>2010</v>
      </c>
      <c r="C133" s="5" t="n">
        <v>6</v>
      </c>
      <c r="D133" s="6" t="str">
        <f aca="false">IF(MONTH(A133)&gt;=4,"FY "&amp;YEAR(A133)&amp;"-"&amp;RIGHT(YEAR(A133)+1,2),"FY "&amp;(YEAR(A133)-1)&amp;"-"&amp;RIGHT(YEAR(A133),2))</f>
        <v>FY 2010-11</v>
      </c>
      <c r="E133" s="5" t="s">
        <v>17</v>
      </c>
      <c r="F133" s="7" t="n">
        <v>1929</v>
      </c>
      <c r="G133" s="7" t="n">
        <v>1548</v>
      </c>
      <c r="H133" s="7" t="n">
        <v>381</v>
      </c>
      <c r="I133" s="7" t="n">
        <v>81.82</v>
      </c>
      <c r="J133" s="8" t="n">
        <v>46.57</v>
      </c>
    </row>
    <row r="134" customFormat="false" ht="15" hidden="false" customHeight="false" outlineLevel="0" collapsed="false">
      <c r="A134" s="4" t="n">
        <v>40345</v>
      </c>
      <c r="B134" s="5" t="n">
        <v>2010</v>
      </c>
      <c r="C134" s="5" t="n">
        <v>6</v>
      </c>
      <c r="D134" s="6" t="str">
        <f aca="false">IF(MONTH(A134)&gt;=4,"FY "&amp;YEAR(A134)&amp;"-"&amp;RIGHT(YEAR(A134)+1,2),"FY "&amp;(YEAR(A134)-1)&amp;"-"&amp;RIGHT(YEAR(A134),2))</f>
        <v>FY 2010-11</v>
      </c>
      <c r="E134" s="5" t="s">
        <v>17</v>
      </c>
      <c r="F134" s="7" t="n">
        <v>2376.4</v>
      </c>
      <c r="G134" s="7" t="n">
        <v>1683.7</v>
      </c>
      <c r="H134" s="7" t="n">
        <v>692.7</v>
      </c>
      <c r="I134" s="7" t="n">
        <v>148.23</v>
      </c>
      <c r="J134" s="8" t="n">
        <v>46.73</v>
      </c>
    </row>
    <row r="135" customFormat="false" ht="15" hidden="false" customHeight="false" outlineLevel="0" collapsed="false">
      <c r="A135" s="4" t="n">
        <v>40346</v>
      </c>
      <c r="B135" s="5" t="n">
        <v>2010</v>
      </c>
      <c r="C135" s="5" t="n">
        <v>6</v>
      </c>
      <c r="D135" s="6" t="str">
        <f aca="false">IF(MONTH(A135)&gt;=4,"FY "&amp;YEAR(A135)&amp;"-"&amp;RIGHT(YEAR(A135)+1,2),"FY "&amp;(YEAR(A135)-1)&amp;"-"&amp;RIGHT(YEAR(A135),2))</f>
        <v>FY 2010-11</v>
      </c>
      <c r="E135" s="5" t="s">
        <v>17</v>
      </c>
      <c r="F135" s="7" t="n">
        <v>2519.6</v>
      </c>
      <c r="G135" s="7" t="n">
        <v>1643.6</v>
      </c>
      <c r="H135" s="7" t="n">
        <v>876</v>
      </c>
      <c r="I135" s="7" t="n">
        <v>189.01</v>
      </c>
      <c r="J135" s="8" t="n">
        <v>46.35</v>
      </c>
    </row>
    <row r="136" customFormat="false" ht="15" hidden="false" customHeight="false" outlineLevel="0" collapsed="false">
      <c r="A136" s="4" t="n">
        <v>40347</v>
      </c>
      <c r="B136" s="5" t="n">
        <v>2010</v>
      </c>
      <c r="C136" s="5" t="n">
        <v>6</v>
      </c>
      <c r="D136" s="6" t="str">
        <f aca="false">IF(MONTH(A136)&gt;=4,"FY "&amp;YEAR(A136)&amp;"-"&amp;RIGHT(YEAR(A136)+1,2),"FY "&amp;(YEAR(A136)-1)&amp;"-"&amp;RIGHT(YEAR(A136),2))</f>
        <v>FY 2010-11</v>
      </c>
      <c r="E136" s="5" t="s">
        <v>17</v>
      </c>
      <c r="F136" s="7" t="n">
        <v>2765.3</v>
      </c>
      <c r="G136" s="7" t="n">
        <v>2222.4</v>
      </c>
      <c r="H136" s="7" t="n">
        <v>542.9</v>
      </c>
      <c r="I136" s="7" t="n">
        <v>116.75</v>
      </c>
      <c r="J136" s="8" t="n">
        <v>46.5</v>
      </c>
    </row>
    <row r="137" customFormat="false" ht="15" hidden="false" customHeight="false" outlineLevel="0" collapsed="false">
      <c r="A137" s="4" t="n">
        <v>40350</v>
      </c>
      <c r="B137" s="5" t="n">
        <v>2010</v>
      </c>
      <c r="C137" s="5" t="n">
        <v>6</v>
      </c>
      <c r="D137" s="6" t="str">
        <f aca="false">IF(MONTH(A137)&gt;=4,"FY "&amp;YEAR(A137)&amp;"-"&amp;RIGHT(YEAR(A137)+1,2),"FY "&amp;(YEAR(A137)-1)&amp;"-"&amp;RIGHT(YEAR(A137),2))</f>
        <v>FY 2010-11</v>
      </c>
      <c r="E137" s="5" t="s">
        <v>17</v>
      </c>
      <c r="F137" s="7" t="n">
        <v>2134.3</v>
      </c>
      <c r="G137" s="7" t="n">
        <v>1438.7</v>
      </c>
      <c r="H137" s="7" t="n">
        <v>695.6</v>
      </c>
      <c r="I137" s="7" t="n">
        <v>150.76</v>
      </c>
      <c r="J137" s="8" t="n">
        <v>46.14</v>
      </c>
    </row>
    <row r="138" customFormat="false" ht="15" hidden="false" customHeight="false" outlineLevel="0" collapsed="false">
      <c r="A138" s="4" t="n">
        <v>40351</v>
      </c>
      <c r="B138" s="5" t="n">
        <v>2010</v>
      </c>
      <c r="C138" s="5" t="n">
        <v>6</v>
      </c>
      <c r="D138" s="6" t="str">
        <f aca="false">IF(MONTH(A138)&gt;=4,"FY "&amp;YEAR(A138)&amp;"-"&amp;RIGHT(YEAR(A138)+1,2),"FY "&amp;(YEAR(A138)-1)&amp;"-"&amp;RIGHT(YEAR(A138),2))</f>
        <v>FY 2010-11</v>
      </c>
      <c r="E138" s="5" t="s">
        <v>17</v>
      </c>
      <c r="F138" s="7" t="n">
        <v>4020.2</v>
      </c>
      <c r="G138" s="7" t="n">
        <v>2224.2</v>
      </c>
      <c r="H138" s="7" t="n">
        <v>1796</v>
      </c>
      <c r="I138" s="7" t="n">
        <v>393.43</v>
      </c>
      <c r="J138" s="8" t="n">
        <v>45.65</v>
      </c>
    </row>
    <row r="139" customFormat="false" ht="15" hidden="false" customHeight="false" outlineLevel="0" collapsed="false">
      <c r="A139" s="4" t="n">
        <v>40352</v>
      </c>
      <c r="B139" s="5" t="n">
        <v>2010</v>
      </c>
      <c r="C139" s="5" t="n">
        <v>6</v>
      </c>
      <c r="D139" s="6" t="str">
        <f aca="false">IF(MONTH(A139)&gt;=4,"FY "&amp;YEAR(A139)&amp;"-"&amp;RIGHT(YEAR(A139)+1,2),"FY "&amp;(YEAR(A139)-1)&amp;"-"&amp;RIGHT(YEAR(A139),2))</f>
        <v>FY 2010-11</v>
      </c>
      <c r="E139" s="5" t="s">
        <v>17</v>
      </c>
      <c r="F139" s="7" t="n">
        <v>2574.9</v>
      </c>
      <c r="G139" s="7" t="n">
        <v>1538.7</v>
      </c>
      <c r="H139" s="7" t="n">
        <v>1036.2</v>
      </c>
      <c r="I139" s="7" t="n">
        <v>225.06</v>
      </c>
      <c r="J139" s="8" t="n">
        <v>46.04</v>
      </c>
    </row>
    <row r="140" customFormat="false" ht="15" hidden="false" customHeight="false" outlineLevel="0" collapsed="false">
      <c r="A140" s="4" t="n">
        <v>40353</v>
      </c>
      <c r="B140" s="5" t="n">
        <v>2010</v>
      </c>
      <c r="C140" s="5" t="n">
        <v>6</v>
      </c>
      <c r="D140" s="6" t="str">
        <f aca="false">IF(MONTH(A140)&gt;=4,"FY "&amp;YEAR(A140)&amp;"-"&amp;RIGHT(YEAR(A140)+1,2),"FY "&amp;(YEAR(A140)-1)&amp;"-"&amp;RIGHT(YEAR(A140),2))</f>
        <v>FY 2010-11</v>
      </c>
      <c r="E140" s="5" t="s">
        <v>17</v>
      </c>
      <c r="F140" s="7" t="n">
        <v>1868.2</v>
      </c>
      <c r="G140" s="7" t="n">
        <v>1498.5</v>
      </c>
      <c r="H140" s="7" t="n">
        <v>369.7</v>
      </c>
      <c r="I140" s="7" t="n">
        <v>79.84</v>
      </c>
      <c r="J140" s="8" t="n">
        <v>46.31</v>
      </c>
    </row>
    <row r="141" customFormat="false" ht="15" hidden="false" customHeight="false" outlineLevel="0" collapsed="false">
      <c r="A141" s="4" t="n">
        <v>40354</v>
      </c>
      <c r="B141" s="5" t="n">
        <v>2010</v>
      </c>
      <c r="C141" s="5" t="n">
        <v>6</v>
      </c>
      <c r="D141" s="6" t="str">
        <f aca="false">IF(MONTH(A141)&gt;=4,"FY "&amp;YEAR(A141)&amp;"-"&amp;RIGHT(YEAR(A141)+1,2),"FY "&amp;(YEAR(A141)-1)&amp;"-"&amp;RIGHT(YEAR(A141),2))</f>
        <v>FY 2010-11</v>
      </c>
      <c r="E141" s="5" t="s">
        <v>17</v>
      </c>
      <c r="F141" s="7" t="n">
        <v>4488.2</v>
      </c>
      <c r="G141" s="7" t="n">
        <v>3271.5</v>
      </c>
      <c r="H141" s="7" t="n">
        <v>1216.7</v>
      </c>
      <c r="I141" s="7" t="n">
        <v>263.13</v>
      </c>
      <c r="J141" s="8" t="n">
        <v>46.24</v>
      </c>
    </row>
    <row r="142" customFormat="false" ht="15" hidden="false" customHeight="false" outlineLevel="0" collapsed="false">
      <c r="A142" s="4" t="n">
        <v>40357</v>
      </c>
      <c r="B142" s="5" t="n">
        <v>2010</v>
      </c>
      <c r="C142" s="5" t="n">
        <v>6</v>
      </c>
      <c r="D142" s="6" t="str">
        <f aca="false">IF(MONTH(A142)&gt;=4,"FY "&amp;YEAR(A142)&amp;"-"&amp;RIGHT(YEAR(A142)+1,2),"FY "&amp;(YEAR(A142)-1)&amp;"-"&amp;RIGHT(YEAR(A142),2))</f>
        <v>FY 2010-11</v>
      </c>
      <c r="E142" s="5" t="s">
        <v>17</v>
      </c>
      <c r="F142" s="7" t="n">
        <v>1375.8</v>
      </c>
      <c r="G142" s="7" t="n">
        <v>1651.7</v>
      </c>
      <c r="H142" s="7" t="n">
        <v>-276</v>
      </c>
      <c r="I142" s="7" t="n">
        <v>-59.3</v>
      </c>
      <c r="J142" s="8" t="n">
        <v>46.54</v>
      </c>
    </row>
    <row r="143" customFormat="false" ht="15" hidden="false" customHeight="false" outlineLevel="0" collapsed="false">
      <c r="A143" s="4" t="n">
        <v>40358</v>
      </c>
      <c r="B143" s="5" t="n">
        <v>2010</v>
      </c>
      <c r="C143" s="5" t="n">
        <v>6</v>
      </c>
      <c r="D143" s="6" t="str">
        <f aca="false">IF(MONTH(A143)&gt;=4,"FY "&amp;YEAR(A143)&amp;"-"&amp;RIGHT(YEAR(A143)+1,2),"FY "&amp;(YEAR(A143)-1)&amp;"-"&amp;RIGHT(YEAR(A143),2))</f>
        <v>FY 2010-11</v>
      </c>
      <c r="E143" s="5" t="s">
        <v>17</v>
      </c>
      <c r="F143" s="7" t="n">
        <v>2207.9</v>
      </c>
      <c r="G143" s="7" t="n">
        <v>1373</v>
      </c>
      <c r="H143" s="7" t="n">
        <v>834.9</v>
      </c>
      <c r="I143" s="7" t="n">
        <v>180.87</v>
      </c>
      <c r="J143" s="8" t="n">
        <v>46.16</v>
      </c>
    </row>
    <row r="144" customFormat="false" ht="15" hidden="false" customHeight="false" outlineLevel="0" collapsed="false">
      <c r="A144" s="4" t="n">
        <v>40359</v>
      </c>
      <c r="B144" s="5" t="n">
        <v>2010</v>
      </c>
      <c r="C144" s="5" t="n">
        <v>6</v>
      </c>
      <c r="D144" s="6" t="str">
        <f aca="false">IF(MONTH(A144)&gt;=4,"FY "&amp;YEAR(A144)&amp;"-"&amp;RIGHT(YEAR(A144)+1,2),"FY "&amp;(YEAR(A144)-1)&amp;"-"&amp;RIGHT(YEAR(A144),2))</f>
        <v>FY 2010-11</v>
      </c>
      <c r="E144" s="5" t="s">
        <v>17</v>
      </c>
      <c r="F144" s="7" t="n">
        <v>1805.3</v>
      </c>
      <c r="G144" s="7" t="n">
        <v>2005.7</v>
      </c>
      <c r="H144" s="7" t="n">
        <v>-200.3</v>
      </c>
      <c r="I144" s="7" t="n">
        <v>-43.06</v>
      </c>
      <c r="J144" s="8" t="n">
        <v>46.52</v>
      </c>
    </row>
    <row r="145" customFormat="false" ht="15" hidden="false" customHeight="false" outlineLevel="0" collapsed="false">
      <c r="A145" s="4" t="n">
        <v>40361</v>
      </c>
      <c r="B145" s="5" t="n">
        <v>2010</v>
      </c>
      <c r="C145" s="5" t="n">
        <v>7</v>
      </c>
      <c r="D145" s="6" t="str">
        <f aca="false">IF(MONTH(A145)&gt;=4,"FY "&amp;YEAR(A145)&amp;"-"&amp;RIGHT(YEAR(A145)+1,2),"FY "&amp;(YEAR(A145)-1)&amp;"-"&amp;RIGHT(YEAR(A145),2))</f>
        <v>FY 2010-11</v>
      </c>
      <c r="E145" s="5" t="s">
        <v>17</v>
      </c>
      <c r="F145" s="7" t="n">
        <v>4743.3</v>
      </c>
      <c r="G145" s="7" t="n">
        <v>4212.4</v>
      </c>
      <c r="H145" s="7" t="n">
        <v>530.8</v>
      </c>
      <c r="I145" s="7" t="n">
        <v>113.72</v>
      </c>
      <c r="J145" s="8" t="n">
        <v>46.68</v>
      </c>
    </row>
    <row r="146" customFormat="false" ht="15" hidden="false" customHeight="false" outlineLevel="0" collapsed="false">
      <c r="A146" s="4" t="n">
        <v>40364</v>
      </c>
      <c r="B146" s="5" t="n">
        <v>2010</v>
      </c>
      <c r="C146" s="5" t="n">
        <v>7</v>
      </c>
      <c r="D146" s="6" t="str">
        <f aca="false">IF(MONTH(A146)&gt;=4,"FY "&amp;YEAR(A146)&amp;"-"&amp;RIGHT(YEAR(A146)+1,2),"FY "&amp;(YEAR(A146)-1)&amp;"-"&amp;RIGHT(YEAR(A146),2))</f>
        <v>FY 2010-11</v>
      </c>
      <c r="E146" s="5" t="s">
        <v>17</v>
      </c>
      <c r="F146" s="7" t="n">
        <v>1802.9</v>
      </c>
      <c r="G146" s="7" t="n">
        <v>2017.5</v>
      </c>
      <c r="H146" s="7" t="n">
        <v>-214.6</v>
      </c>
      <c r="I146" s="7" t="n">
        <v>-45.97</v>
      </c>
      <c r="J146" s="8" t="n">
        <v>46.68</v>
      </c>
    </row>
    <row r="147" customFormat="false" ht="15" hidden="false" customHeight="false" outlineLevel="0" collapsed="false">
      <c r="A147" s="4" t="n">
        <v>40365</v>
      </c>
      <c r="B147" s="5" t="n">
        <v>2010</v>
      </c>
      <c r="C147" s="5" t="n">
        <v>7</v>
      </c>
      <c r="D147" s="6" t="str">
        <f aca="false">IF(MONTH(A147)&gt;=4,"FY "&amp;YEAR(A147)&amp;"-"&amp;RIGHT(YEAR(A147)+1,2),"FY "&amp;(YEAR(A147)-1)&amp;"-"&amp;RIGHT(YEAR(A147),2))</f>
        <v>FY 2010-11</v>
      </c>
      <c r="E147" s="5" t="s">
        <v>17</v>
      </c>
      <c r="F147" s="7" t="n">
        <v>876.3</v>
      </c>
      <c r="G147" s="7" t="n">
        <v>1096.4</v>
      </c>
      <c r="H147" s="7" t="n">
        <v>-220.1</v>
      </c>
      <c r="I147" s="7" t="n">
        <v>-47.14</v>
      </c>
      <c r="J147" s="8" t="n">
        <v>46.69</v>
      </c>
    </row>
    <row r="148" customFormat="false" ht="15" hidden="false" customHeight="false" outlineLevel="0" collapsed="false">
      <c r="A148" s="4" t="n">
        <v>40366</v>
      </c>
      <c r="B148" s="5" t="n">
        <v>2010</v>
      </c>
      <c r="C148" s="5" t="n">
        <v>7</v>
      </c>
      <c r="D148" s="6" t="str">
        <f aca="false">IF(MONTH(A148)&gt;=4,"FY "&amp;YEAR(A148)&amp;"-"&amp;RIGHT(YEAR(A148)+1,2),"FY "&amp;(YEAR(A148)-1)&amp;"-"&amp;RIGHT(YEAR(A148),2))</f>
        <v>FY 2010-11</v>
      </c>
      <c r="E148" s="5" t="s">
        <v>17</v>
      </c>
      <c r="F148" s="7" t="n">
        <v>1901.5</v>
      </c>
      <c r="G148" s="7" t="n">
        <v>1525.1</v>
      </c>
      <c r="H148" s="7" t="n">
        <v>376.4</v>
      </c>
      <c r="I148" s="7" t="n">
        <v>80.43</v>
      </c>
      <c r="J148" s="8" t="n">
        <v>46.8</v>
      </c>
    </row>
    <row r="149" customFormat="false" ht="15" hidden="false" customHeight="false" outlineLevel="0" collapsed="false">
      <c r="A149" s="4" t="n">
        <v>40367</v>
      </c>
      <c r="B149" s="5" t="n">
        <v>2010</v>
      </c>
      <c r="C149" s="5" t="n">
        <v>7</v>
      </c>
      <c r="D149" s="6" t="str">
        <f aca="false">IF(MONTH(A149)&gt;=4,"FY "&amp;YEAR(A149)&amp;"-"&amp;RIGHT(YEAR(A149)+1,2),"FY "&amp;(YEAR(A149)-1)&amp;"-"&amp;RIGHT(YEAR(A149),2))</f>
        <v>FY 2010-11</v>
      </c>
      <c r="E149" s="5" t="s">
        <v>17</v>
      </c>
      <c r="F149" s="7" t="n">
        <v>1523.8</v>
      </c>
      <c r="G149" s="7" t="n">
        <v>1475.1</v>
      </c>
      <c r="H149" s="7" t="n">
        <v>48.6</v>
      </c>
      <c r="I149" s="7" t="n">
        <v>10.33</v>
      </c>
      <c r="J149" s="8" t="n">
        <v>47.08</v>
      </c>
    </row>
    <row r="150" customFormat="false" ht="15" hidden="false" customHeight="false" outlineLevel="0" collapsed="false">
      <c r="A150" s="4" t="n">
        <v>40368</v>
      </c>
      <c r="B150" s="5" t="n">
        <v>2010</v>
      </c>
      <c r="C150" s="5" t="n">
        <v>7</v>
      </c>
      <c r="D150" s="6" t="str">
        <f aca="false">IF(MONTH(A150)&gt;=4,"FY "&amp;YEAR(A150)&amp;"-"&amp;RIGHT(YEAR(A150)+1,2),"FY "&amp;(YEAR(A150)-1)&amp;"-"&amp;RIGHT(YEAR(A150),2))</f>
        <v>FY 2010-11</v>
      </c>
      <c r="E150" s="5" t="s">
        <v>17</v>
      </c>
      <c r="F150" s="7" t="n">
        <v>2360.6</v>
      </c>
      <c r="G150" s="7" t="n">
        <v>1356.7</v>
      </c>
      <c r="H150" s="7" t="n">
        <v>1003.9</v>
      </c>
      <c r="I150" s="7" t="n">
        <v>214.28</v>
      </c>
      <c r="J150" s="8" t="n">
        <v>46.85</v>
      </c>
    </row>
    <row r="151" customFormat="false" ht="15" hidden="false" customHeight="false" outlineLevel="0" collapsed="false">
      <c r="A151" s="4" t="n">
        <v>40371</v>
      </c>
      <c r="B151" s="5" t="n">
        <v>2010</v>
      </c>
      <c r="C151" s="5" t="n">
        <v>7</v>
      </c>
      <c r="D151" s="6" t="str">
        <f aca="false">IF(MONTH(A151)&gt;=4,"FY "&amp;YEAR(A151)&amp;"-"&amp;RIGHT(YEAR(A151)+1,2),"FY "&amp;(YEAR(A151)-1)&amp;"-"&amp;RIGHT(YEAR(A151),2))</f>
        <v>FY 2010-11</v>
      </c>
      <c r="E151" s="5" t="s">
        <v>17</v>
      </c>
      <c r="F151" s="7" t="n">
        <v>3506.4</v>
      </c>
      <c r="G151" s="7" t="n">
        <v>2311.9</v>
      </c>
      <c r="H151" s="7" t="n">
        <v>1194.5</v>
      </c>
      <c r="I151" s="7" t="n">
        <v>255.51</v>
      </c>
      <c r="J151" s="8" t="n">
        <v>46.75</v>
      </c>
    </row>
    <row r="152" customFormat="false" ht="15" hidden="false" customHeight="false" outlineLevel="0" collapsed="false">
      <c r="A152" s="4" t="n">
        <v>40372</v>
      </c>
      <c r="B152" s="5" t="n">
        <v>2010</v>
      </c>
      <c r="C152" s="5" t="n">
        <v>7</v>
      </c>
      <c r="D152" s="6" t="str">
        <f aca="false">IF(MONTH(A152)&gt;=4,"FY "&amp;YEAR(A152)&amp;"-"&amp;RIGHT(YEAR(A152)+1,2),"FY "&amp;(YEAR(A152)-1)&amp;"-"&amp;RIGHT(YEAR(A152),2))</f>
        <v>FY 2010-11</v>
      </c>
      <c r="E152" s="5" t="s">
        <v>17</v>
      </c>
      <c r="F152" s="7" t="n">
        <v>3241</v>
      </c>
      <c r="G152" s="7" t="n">
        <v>2144.4</v>
      </c>
      <c r="H152" s="7" t="n">
        <v>1096.6</v>
      </c>
      <c r="I152" s="7" t="n">
        <v>234.67</v>
      </c>
      <c r="J152" s="8" t="n">
        <v>46.73</v>
      </c>
    </row>
    <row r="153" customFormat="false" ht="15" hidden="false" customHeight="false" outlineLevel="0" collapsed="false">
      <c r="A153" s="4" t="n">
        <v>40373</v>
      </c>
      <c r="B153" s="5" t="n">
        <v>2010</v>
      </c>
      <c r="C153" s="5" t="n">
        <v>7</v>
      </c>
      <c r="D153" s="6" t="str">
        <f aca="false">IF(MONTH(A153)&gt;=4,"FY "&amp;YEAR(A153)&amp;"-"&amp;RIGHT(YEAR(A153)+1,2),"FY "&amp;(YEAR(A153)-1)&amp;"-"&amp;RIGHT(YEAR(A153),2))</f>
        <v>FY 2010-11</v>
      </c>
      <c r="E153" s="5" t="s">
        <v>17</v>
      </c>
      <c r="F153" s="7" t="n">
        <v>2383.5</v>
      </c>
      <c r="G153" s="7" t="n">
        <v>1585.2</v>
      </c>
      <c r="H153" s="7" t="n">
        <v>798.3</v>
      </c>
      <c r="I153" s="7" t="n">
        <v>170.11</v>
      </c>
      <c r="J153" s="8" t="n">
        <v>46.93</v>
      </c>
    </row>
    <row r="154" customFormat="false" ht="15" hidden="false" customHeight="false" outlineLevel="0" collapsed="false">
      <c r="A154" s="4" t="n">
        <v>40374</v>
      </c>
      <c r="B154" s="5" t="n">
        <v>2010</v>
      </c>
      <c r="C154" s="5" t="n">
        <v>7</v>
      </c>
      <c r="D154" s="6" t="str">
        <f aca="false">IF(MONTH(A154)&gt;=4,"FY "&amp;YEAR(A154)&amp;"-"&amp;RIGHT(YEAR(A154)+1,2),"FY "&amp;(YEAR(A154)-1)&amp;"-"&amp;RIGHT(YEAR(A154),2))</f>
        <v>FY 2010-11</v>
      </c>
      <c r="E154" s="5" t="s">
        <v>17</v>
      </c>
      <c r="F154" s="7" t="n">
        <v>2653.7</v>
      </c>
      <c r="G154" s="7" t="n">
        <v>2016.7</v>
      </c>
      <c r="H154" s="7" t="n">
        <v>637</v>
      </c>
      <c r="I154" s="7" t="n">
        <v>136.6</v>
      </c>
      <c r="J154" s="8" t="n">
        <v>46.63</v>
      </c>
    </row>
    <row r="155" customFormat="false" ht="15" hidden="false" customHeight="false" outlineLevel="0" collapsed="false">
      <c r="A155" s="4" t="n">
        <v>40375</v>
      </c>
      <c r="B155" s="5" t="n">
        <v>2010</v>
      </c>
      <c r="C155" s="5" t="n">
        <v>7</v>
      </c>
      <c r="D155" s="6" t="str">
        <f aca="false">IF(MONTH(A155)&gt;=4,"FY "&amp;YEAR(A155)&amp;"-"&amp;RIGHT(YEAR(A155)+1,2),"FY "&amp;(YEAR(A155)-1)&amp;"-"&amp;RIGHT(YEAR(A155),2))</f>
        <v>FY 2010-11</v>
      </c>
      <c r="E155" s="5" t="s">
        <v>17</v>
      </c>
      <c r="F155" s="7" t="n">
        <v>4218.2</v>
      </c>
      <c r="G155" s="7" t="n">
        <v>3667.8</v>
      </c>
      <c r="H155" s="7" t="n">
        <v>550.4</v>
      </c>
      <c r="I155" s="7" t="n">
        <v>117.76</v>
      </c>
      <c r="J155" s="8" t="n">
        <v>46.74</v>
      </c>
    </row>
    <row r="156" customFormat="false" ht="15" hidden="false" customHeight="false" outlineLevel="0" collapsed="false">
      <c r="A156" s="4" t="n">
        <v>40378</v>
      </c>
      <c r="B156" s="5" t="n">
        <v>2010</v>
      </c>
      <c r="C156" s="5" t="n">
        <v>7</v>
      </c>
      <c r="D156" s="6" t="str">
        <f aca="false">IF(MONTH(A156)&gt;=4,"FY "&amp;YEAR(A156)&amp;"-"&amp;RIGHT(YEAR(A156)+1,2),"FY "&amp;(YEAR(A156)-1)&amp;"-"&amp;RIGHT(YEAR(A156),2))</f>
        <v>FY 2010-11</v>
      </c>
      <c r="E156" s="5" t="s">
        <v>17</v>
      </c>
      <c r="F156" s="7" t="n">
        <v>2812.1</v>
      </c>
      <c r="G156" s="7" t="n">
        <v>2080.6</v>
      </c>
      <c r="H156" s="7" t="n">
        <v>731.5</v>
      </c>
      <c r="I156" s="7" t="n">
        <v>156.3</v>
      </c>
      <c r="J156" s="8" t="n">
        <v>46.8</v>
      </c>
    </row>
    <row r="157" customFormat="false" ht="15" hidden="false" customHeight="false" outlineLevel="0" collapsed="false">
      <c r="A157" s="4" t="n">
        <v>40379</v>
      </c>
      <c r="B157" s="5" t="n">
        <v>2010</v>
      </c>
      <c r="C157" s="5" t="n">
        <v>7</v>
      </c>
      <c r="D157" s="6" t="str">
        <f aca="false">IF(MONTH(A157)&gt;=4,"FY "&amp;YEAR(A157)&amp;"-"&amp;RIGHT(YEAR(A157)+1,2),"FY "&amp;(YEAR(A157)-1)&amp;"-"&amp;RIGHT(YEAR(A157),2))</f>
        <v>FY 2010-11</v>
      </c>
      <c r="E157" s="5" t="s">
        <v>17</v>
      </c>
      <c r="F157" s="7" t="n">
        <v>1875.5</v>
      </c>
      <c r="G157" s="7" t="n">
        <v>1672.9</v>
      </c>
      <c r="H157" s="7" t="n">
        <v>202.7</v>
      </c>
      <c r="I157" s="7" t="n">
        <v>43.05</v>
      </c>
      <c r="J157" s="8" t="n">
        <v>47.08</v>
      </c>
    </row>
    <row r="158" customFormat="false" ht="15" hidden="false" customHeight="false" outlineLevel="0" collapsed="false">
      <c r="A158" s="4" t="n">
        <v>40380</v>
      </c>
      <c r="B158" s="5" t="n">
        <v>2010</v>
      </c>
      <c r="C158" s="5" t="n">
        <v>7</v>
      </c>
      <c r="D158" s="6" t="str">
        <f aca="false">IF(MONTH(A158)&gt;=4,"FY "&amp;YEAR(A158)&amp;"-"&amp;RIGHT(YEAR(A158)+1,2),"FY "&amp;(YEAR(A158)-1)&amp;"-"&amp;RIGHT(YEAR(A158),2))</f>
        <v>FY 2010-11</v>
      </c>
      <c r="E158" s="5" t="s">
        <v>17</v>
      </c>
      <c r="F158" s="7" t="n">
        <v>1652.5</v>
      </c>
      <c r="G158" s="7" t="n">
        <v>1296.5</v>
      </c>
      <c r="H158" s="7" t="n">
        <v>356</v>
      </c>
      <c r="I158" s="7" t="n">
        <v>75.59</v>
      </c>
      <c r="J158" s="8" t="n">
        <v>47.1</v>
      </c>
    </row>
    <row r="159" customFormat="false" ht="15" hidden="false" customHeight="false" outlineLevel="0" collapsed="false">
      <c r="A159" s="4" t="n">
        <v>40381</v>
      </c>
      <c r="B159" s="5" t="n">
        <v>2010</v>
      </c>
      <c r="C159" s="5" t="n">
        <v>7</v>
      </c>
      <c r="D159" s="6" t="str">
        <f aca="false">IF(MONTH(A159)&gt;=4,"FY "&amp;YEAR(A159)&amp;"-"&amp;RIGHT(YEAR(A159)+1,2),"FY "&amp;(YEAR(A159)-1)&amp;"-"&amp;RIGHT(YEAR(A159),2))</f>
        <v>FY 2010-11</v>
      </c>
      <c r="E159" s="5" t="s">
        <v>17</v>
      </c>
      <c r="F159" s="7" t="n">
        <v>2361.2</v>
      </c>
      <c r="G159" s="7" t="n">
        <v>2024</v>
      </c>
      <c r="H159" s="7" t="n">
        <v>337.1</v>
      </c>
      <c r="I159" s="7" t="n">
        <v>71.35</v>
      </c>
      <c r="J159" s="8" t="n">
        <v>47.25</v>
      </c>
    </row>
    <row r="160" customFormat="false" ht="15" hidden="false" customHeight="false" outlineLevel="0" collapsed="false">
      <c r="A160" s="4" t="n">
        <v>40382</v>
      </c>
      <c r="B160" s="5" t="n">
        <v>2010</v>
      </c>
      <c r="C160" s="5" t="n">
        <v>7</v>
      </c>
      <c r="D160" s="6" t="str">
        <f aca="false">IF(MONTH(A160)&gt;=4,"FY "&amp;YEAR(A160)&amp;"-"&amp;RIGHT(YEAR(A160)+1,2),"FY "&amp;(YEAR(A160)-1)&amp;"-"&amp;RIGHT(YEAR(A160),2))</f>
        <v>FY 2010-11</v>
      </c>
      <c r="E160" s="5" t="s">
        <v>17</v>
      </c>
      <c r="F160" s="7" t="n">
        <v>2225.4</v>
      </c>
      <c r="G160" s="7" t="n">
        <v>2036.6</v>
      </c>
      <c r="H160" s="7" t="n">
        <v>188.8</v>
      </c>
      <c r="I160" s="7" t="n">
        <v>39.89</v>
      </c>
      <c r="J160" s="8" t="n">
        <v>47.33</v>
      </c>
    </row>
    <row r="161" customFormat="false" ht="15" hidden="false" customHeight="false" outlineLevel="0" collapsed="false">
      <c r="A161" s="4" t="n">
        <v>40385</v>
      </c>
      <c r="B161" s="5" t="n">
        <v>2010</v>
      </c>
      <c r="C161" s="5" t="n">
        <v>7</v>
      </c>
      <c r="D161" s="6" t="str">
        <f aca="false">IF(MONTH(A161)&gt;=4,"FY "&amp;YEAR(A161)&amp;"-"&amp;RIGHT(YEAR(A161)+1,2),"FY "&amp;(YEAR(A161)-1)&amp;"-"&amp;RIGHT(YEAR(A161),2))</f>
        <v>FY 2010-11</v>
      </c>
      <c r="E161" s="5" t="s">
        <v>17</v>
      </c>
      <c r="F161" s="7" t="n">
        <v>3017.3</v>
      </c>
      <c r="G161" s="7" t="n">
        <v>2285.3</v>
      </c>
      <c r="H161" s="7" t="n">
        <v>732</v>
      </c>
      <c r="I161" s="7" t="n">
        <v>155.75</v>
      </c>
      <c r="J161" s="8" t="n">
        <v>47</v>
      </c>
    </row>
    <row r="162" customFormat="false" ht="15" hidden="false" customHeight="false" outlineLevel="0" collapsed="false">
      <c r="A162" s="4" t="n">
        <v>40386</v>
      </c>
      <c r="B162" s="5" t="n">
        <v>2010</v>
      </c>
      <c r="C162" s="5" t="n">
        <v>7</v>
      </c>
      <c r="D162" s="6" t="str">
        <f aca="false">IF(MONTH(A162)&gt;=4,"FY "&amp;YEAR(A162)&amp;"-"&amp;RIGHT(YEAR(A162)+1,2),"FY "&amp;(YEAR(A162)-1)&amp;"-"&amp;RIGHT(YEAR(A162),2))</f>
        <v>FY 2010-11</v>
      </c>
      <c r="E162" s="5" t="s">
        <v>17</v>
      </c>
      <c r="F162" s="7" t="n">
        <v>2087.3</v>
      </c>
      <c r="G162" s="7" t="n">
        <v>1795.1</v>
      </c>
      <c r="H162" s="7" t="n">
        <v>292.2</v>
      </c>
      <c r="I162" s="7" t="n">
        <v>62.36</v>
      </c>
      <c r="J162" s="8" t="n">
        <v>46.86</v>
      </c>
    </row>
    <row r="163" customFormat="false" ht="15" hidden="false" customHeight="false" outlineLevel="0" collapsed="false">
      <c r="A163" s="4" t="n">
        <v>40387</v>
      </c>
      <c r="B163" s="5" t="n">
        <v>2010</v>
      </c>
      <c r="C163" s="5" t="n">
        <v>7</v>
      </c>
      <c r="D163" s="6" t="str">
        <f aca="false">IF(MONTH(A163)&gt;=4,"FY "&amp;YEAR(A163)&amp;"-"&amp;RIGHT(YEAR(A163)+1,2),"FY "&amp;(YEAR(A163)-1)&amp;"-"&amp;RIGHT(YEAR(A163),2))</f>
        <v>FY 2010-11</v>
      </c>
      <c r="E163" s="5" t="s">
        <v>17</v>
      </c>
      <c r="F163" s="7" t="n">
        <v>2474.8</v>
      </c>
      <c r="G163" s="7" t="n">
        <v>2393.4</v>
      </c>
      <c r="H163" s="7" t="n">
        <v>81.3</v>
      </c>
      <c r="I163" s="7" t="n">
        <v>17.4</v>
      </c>
      <c r="J163" s="8" t="n">
        <v>46.76</v>
      </c>
    </row>
    <row r="164" customFormat="false" ht="15" hidden="false" customHeight="false" outlineLevel="0" collapsed="false">
      <c r="A164" s="4" t="n">
        <v>40388</v>
      </c>
      <c r="B164" s="5" t="n">
        <v>2010</v>
      </c>
      <c r="C164" s="5" t="n">
        <v>7</v>
      </c>
      <c r="D164" s="6" t="str">
        <f aca="false">IF(MONTH(A164)&gt;=4,"FY "&amp;YEAR(A164)&amp;"-"&amp;RIGHT(YEAR(A164)+1,2),"FY "&amp;(YEAR(A164)-1)&amp;"-"&amp;RIGHT(YEAR(A164),2))</f>
        <v>FY 2010-11</v>
      </c>
      <c r="E164" s="5" t="s">
        <v>17</v>
      </c>
      <c r="F164" s="7" t="n">
        <v>2824.9</v>
      </c>
      <c r="G164" s="7" t="n">
        <v>2169.3</v>
      </c>
      <c r="H164" s="7" t="n">
        <v>655.6</v>
      </c>
      <c r="I164" s="7" t="n">
        <v>140.78</v>
      </c>
      <c r="J164" s="8" t="n">
        <v>46.57</v>
      </c>
    </row>
    <row r="165" customFormat="false" ht="15" hidden="false" customHeight="false" outlineLevel="0" collapsed="false">
      <c r="A165" s="4" t="n">
        <v>40389</v>
      </c>
      <c r="B165" s="5" t="n">
        <v>2010</v>
      </c>
      <c r="C165" s="5" t="n">
        <v>7</v>
      </c>
      <c r="D165" s="6" t="str">
        <f aca="false">IF(MONTH(A165)&gt;=4,"FY "&amp;YEAR(A165)&amp;"-"&amp;RIGHT(YEAR(A165)+1,2),"FY "&amp;(YEAR(A165)-1)&amp;"-"&amp;RIGHT(YEAR(A165),2))</f>
        <v>FY 2010-11</v>
      </c>
      <c r="E165" s="5" t="s">
        <v>17</v>
      </c>
      <c r="F165" s="7" t="n">
        <v>3511.9</v>
      </c>
      <c r="G165" s="7" t="n">
        <v>2843</v>
      </c>
      <c r="H165" s="7" t="n">
        <v>668.9</v>
      </c>
      <c r="I165" s="7" t="n">
        <v>143.45</v>
      </c>
      <c r="J165" s="8" t="n">
        <v>46.63</v>
      </c>
    </row>
    <row r="166" customFormat="false" ht="15" hidden="false" customHeight="false" outlineLevel="0" collapsed="false">
      <c r="A166" s="4" t="n">
        <v>40392</v>
      </c>
      <c r="B166" s="5" t="n">
        <v>2010</v>
      </c>
      <c r="C166" s="5" t="n">
        <v>8</v>
      </c>
      <c r="D166" s="6" t="str">
        <f aca="false">IF(MONTH(A166)&gt;=4,"FY "&amp;YEAR(A166)&amp;"-"&amp;RIGHT(YEAR(A166)+1,2),"FY "&amp;(YEAR(A166)-1)&amp;"-"&amp;RIGHT(YEAR(A166),2))</f>
        <v>FY 2010-11</v>
      </c>
      <c r="E166" s="5" t="s">
        <v>17</v>
      </c>
      <c r="F166" s="7" t="n">
        <v>2663.5</v>
      </c>
      <c r="G166" s="7" t="n">
        <v>2353.6</v>
      </c>
      <c r="H166" s="7" t="n">
        <v>309.9</v>
      </c>
      <c r="I166" s="7" t="n">
        <v>66.71</v>
      </c>
      <c r="J166" s="8" t="n">
        <v>46.46</v>
      </c>
    </row>
    <row r="167" customFormat="false" ht="15" hidden="false" customHeight="false" outlineLevel="0" collapsed="false">
      <c r="A167" s="4" t="n">
        <v>40393</v>
      </c>
      <c r="B167" s="5" t="n">
        <v>2010</v>
      </c>
      <c r="C167" s="5" t="n">
        <v>8</v>
      </c>
      <c r="D167" s="6" t="str">
        <f aca="false">IF(MONTH(A167)&gt;=4,"FY "&amp;YEAR(A167)&amp;"-"&amp;RIGHT(YEAR(A167)+1,2),"FY "&amp;(YEAR(A167)-1)&amp;"-"&amp;RIGHT(YEAR(A167),2))</f>
        <v>FY 2010-11</v>
      </c>
      <c r="E167" s="5" t="s">
        <v>17</v>
      </c>
      <c r="F167" s="7" t="n">
        <v>2622.7</v>
      </c>
      <c r="G167" s="7" t="n">
        <v>1777.4</v>
      </c>
      <c r="H167" s="7" t="n">
        <v>845.2</v>
      </c>
      <c r="I167" s="7" t="n">
        <v>182.99</v>
      </c>
      <c r="J167" s="8" t="n">
        <v>46.19</v>
      </c>
    </row>
    <row r="168" customFormat="false" ht="15" hidden="false" customHeight="false" outlineLevel="0" collapsed="false">
      <c r="A168" s="4" t="n">
        <v>40394</v>
      </c>
      <c r="B168" s="5" t="n">
        <v>2010</v>
      </c>
      <c r="C168" s="5" t="n">
        <v>8</v>
      </c>
      <c r="D168" s="6" t="str">
        <f aca="false">IF(MONTH(A168)&gt;=4,"FY "&amp;YEAR(A168)&amp;"-"&amp;RIGHT(YEAR(A168)+1,2),"FY "&amp;(YEAR(A168)-1)&amp;"-"&amp;RIGHT(YEAR(A168),2))</f>
        <v>FY 2010-11</v>
      </c>
      <c r="E168" s="5" t="s">
        <v>17</v>
      </c>
      <c r="F168" s="7" t="n">
        <v>3052.9</v>
      </c>
      <c r="G168" s="7" t="n">
        <v>2407.9</v>
      </c>
      <c r="H168" s="7" t="n">
        <v>645</v>
      </c>
      <c r="I168" s="7" t="n">
        <v>139.55</v>
      </c>
      <c r="J168" s="8" t="n">
        <v>46.22</v>
      </c>
    </row>
    <row r="169" customFormat="false" ht="15" hidden="false" customHeight="false" outlineLevel="0" collapsed="false">
      <c r="A169" s="4" t="n">
        <v>40395</v>
      </c>
      <c r="B169" s="5" t="n">
        <v>2010</v>
      </c>
      <c r="C169" s="5" t="n">
        <v>8</v>
      </c>
      <c r="D169" s="6" t="str">
        <f aca="false">IF(MONTH(A169)&gt;=4,"FY "&amp;YEAR(A169)&amp;"-"&amp;RIGHT(YEAR(A169)+1,2),"FY "&amp;(YEAR(A169)-1)&amp;"-"&amp;RIGHT(YEAR(A169),2))</f>
        <v>FY 2010-11</v>
      </c>
      <c r="E169" s="5" t="s">
        <v>17</v>
      </c>
      <c r="F169" s="7" t="n">
        <v>2714.3</v>
      </c>
      <c r="G169" s="7" t="n">
        <v>1971.1</v>
      </c>
      <c r="H169" s="7" t="n">
        <v>743.2</v>
      </c>
      <c r="I169" s="7" t="n">
        <v>160.8</v>
      </c>
      <c r="J169" s="8" t="n">
        <v>46.22</v>
      </c>
    </row>
    <row r="170" customFormat="false" ht="15" hidden="false" customHeight="false" outlineLevel="0" collapsed="false">
      <c r="A170" s="4" t="n">
        <v>40396</v>
      </c>
      <c r="B170" s="5" t="n">
        <v>2010</v>
      </c>
      <c r="C170" s="5" t="n">
        <v>8</v>
      </c>
      <c r="D170" s="6" t="str">
        <f aca="false">IF(MONTH(A170)&gt;=4,"FY "&amp;YEAR(A170)&amp;"-"&amp;RIGHT(YEAR(A170)+1,2),"FY "&amp;(YEAR(A170)-1)&amp;"-"&amp;RIGHT(YEAR(A170),2))</f>
        <v>FY 2010-11</v>
      </c>
      <c r="E170" s="5" t="s">
        <v>17</v>
      </c>
      <c r="F170" s="7" t="n">
        <v>2861.4</v>
      </c>
      <c r="G170" s="7" t="n">
        <v>2694</v>
      </c>
      <c r="H170" s="7" t="n">
        <v>167.3</v>
      </c>
      <c r="I170" s="7" t="n">
        <v>36.2</v>
      </c>
      <c r="J170" s="8" t="n">
        <v>46.23</v>
      </c>
    </row>
    <row r="171" customFormat="false" ht="15" hidden="false" customHeight="false" outlineLevel="0" collapsed="false">
      <c r="A171" s="4" t="n">
        <v>40399</v>
      </c>
      <c r="B171" s="5" t="n">
        <v>2010</v>
      </c>
      <c r="C171" s="5" t="n">
        <v>8</v>
      </c>
      <c r="D171" s="6" t="str">
        <f aca="false">IF(MONTH(A171)&gt;=4,"FY "&amp;YEAR(A171)&amp;"-"&amp;RIGHT(YEAR(A171)+1,2),"FY "&amp;(YEAR(A171)-1)&amp;"-"&amp;RIGHT(YEAR(A171),2))</f>
        <v>FY 2010-11</v>
      </c>
      <c r="E171" s="5" t="s">
        <v>17</v>
      </c>
      <c r="F171" s="7" t="n">
        <v>2652.7</v>
      </c>
      <c r="G171" s="7" t="n">
        <v>1830.6</v>
      </c>
      <c r="H171" s="7" t="n">
        <v>822</v>
      </c>
      <c r="I171" s="7" t="n">
        <v>178.63</v>
      </c>
      <c r="J171" s="8" t="n">
        <v>46.02</v>
      </c>
    </row>
    <row r="172" customFormat="false" ht="15" hidden="false" customHeight="false" outlineLevel="0" collapsed="false">
      <c r="A172" s="4" t="n">
        <v>40400</v>
      </c>
      <c r="B172" s="5" t="n">
        <v>2010</v>
      </c>
      <c r="C172" s="5" t="n">
        <v>8</v>
      </c>
      <c r="D172" s="6" t="str">
        <f aca="false">IF(MONTH(A172)&gt;=4,"FY "&amp;YEAR(A172)&amp;"-"&amp;RIGHT(YEAR(A172)+1,2),"FY "&amp;(YEAR(A172)-1)&amp;"-"&amp;RIGHT(YEAR(A172),2))</f>
        <v>FY 2010-11</v>
      </c>
      <c r="E172" s="5" t="s">
        <v>17</v>
      </c>
      <c r="F172" s="7" t="n">
        <v>2361.1</v>
      </c>
      <c r="G172" s="7" t="n">
        <v>1724.2</v>
      </c>
      <c r="H172" s="7" t="n">
        <v>636.9</v>
      </c>
      <c r="I172" s="7" t="n">
        <v>138.25</v>
      </c>
      <c r="J172" s="8" t="n">
        <v>46.07</v>
      </c>
    </row>
    <row r="173" customFormat="false" ht="15" hidden="false" customHeight="false" outlineLevel="0" collapsed="false">
      <c r="A173" s="4" t="n">
        <v>40401</v>
      </c>
      <c r="B173" s="5" t="n">
        <v>2010</v>
      </c>
      <c r="C173" s="5" t="n">
        <v>8</v>
      </c>
      <c r="D173" s="6" t="str">
        <f aca="false">IF(MONTH(A173)&gt;=4,"FY "&amp;YEAR(A173)&amp;"-"&amp;RIGHT(YEAR(A173)+1,2),"FY "&amp;(YEAR(A173)-1)&amp;"-"&amp;RIGHT(YEAR(A173),2))</f>
        <v>FY 2010-11</v>
      </c>
      <c r="E173" s="5" t="s">
        <v>17</v>
      </c>
      <c r="F173" s="7" t="n">
        <v>3112.3</v>
      </c>
      <c r="G173" s="7" t="n">
        <v>2494.6</v>
      </c>
      <c r="H173" s="7" t="n">
        <v>617.7</v>
      </c>
      <c r="I173" s="7" t="n">
        <v>133.41</v>
      </c>
      <c r="J173" s="8" t="n">
        <v>46.3</v>
      </c>
    </row>
    <row r="174" customFormat="false" ht="15" hidden="false" customHeight="false" outlineLevel="0" collapsed="false">
      <c r="A174" s="4" t="n">
        <v>40402</v>
      </c>
      <c r="B174" s="5" t="n">
        <v>2010</v>
      </c>
      <c r="C174" s="5" t="n">
        <v>8</v>
      </c>
      <c r="D174" s="6" t="str">
        <f aca="false">IF(MONTH(A174)&gt;=4,"FY "&amp;YEAR(A174)&amp;"-"&amp;RIGHT(YEAR(A174)+1,2),"FY "&amp;(YEAR(A174)-1)&amp;"-"&amp;RIGHT(YEAR(A174),2))</f>
        <v>FY 2010-11</v>
      </c>
      <c r="E174" s="5" t="s">
        <v>17</v>
      </c>
      <c r="F174" s="7" t="n">
        <v>2701.9</v>
      </c>
      <c r="G174" s="7" t="n">
        <v>2767.1</v>
      </c>
      <c r="H174" s="7" t="n">
        <v>-65.3</v>
      </c>
      <c r="I174" s="7" t="n">
        <v>-14.02</v>
      </c>
      <c r="J174" s="8" t="n">
        <v>46.54</v>
      </c>
    </row>
    <row r="175" customFormat="false" ht="15" hidden="false" customHeight="false" outlineLevel="0" collapsed="false">
      <c r="A175" s="4" t="n">
        <v>40403</v>
      </c>
      <c r="B175" s="5" t="n">
        <v>2010</v>
      </c>
      <c r="C175" s="5" t="n">
        <v>8</v>
      </c>
      <c r="D175" s="6" t="str">
        <f aca="false">IF(MONTH(A175)&gt;=4,"FY "&amp;YEAR(A175)&amp;"-"&amp;RIGHT(YEAR(A175)+1,2),"FY "&amp;(YEAR(A175)-1)&amp;"-"&amp;RIGHT(YEAR(A175),2))</f>
        <v>FY 2010-11</v>
      </c>
      <c r="E175" s="5" t="s">
        <v>17</v>
      </c>
      <c r="F175" s="7" t="n">
        <v>3224.4</v>
      </c>
      <c r="G175" s="7" t="n">
        <v>2891.5</v>
      </c>
      <c r="H175" s="7" t="n">
        <v>332.9</v>
      </c>
      <c r="I175" s="7" t="n">
        <v>70.92</v>
      </c>
      <c r="J175" s="8" t="n">
        <v>46.94</v>
      </c>
    </row>
    <row r="176" customFormat="false" ht="15" hidden="false" customHeight="false" outlineLevel="0" collapsed="false">
      <c r="A176" s="4" t="n">
        <v>40406</v>
      </c>
      <c r="B176" s="5" t="n">
        <v>2010</v>
      </c>
      <c r="C176" s="5" t="n">
        <v>8</v>
      </c>
      <c r="D176" s="6" t="str">
        <f aca="false">IF(MONTH(A176)&gt;=4,"FY "&amp;YEAR(A176)&amp;"-"&amp;RIGHT(YEAR(A176)+1,2),"FY "&amp;(YEAR(A176)-1)&amp;"-"&amp;RIGHT(YEAR(A176),2))</f>
        <v>FY 2010-11</v>
      </c>
      <c r="E176" s="5" t="s">
        <v>17</v>
      </c>
      <c r="F176" s="7" t="n">
        <v>2448.6</v>
      </c>
      <c r="G176" s="7" t="n">
        <v>2294.1</v>
      </c>
      <c r="H176" s="7" t="n">
        <v>154.6</v>
      </c>
      <c r="I176" s="7" t="n">
        <v>33.18</v>
      </c>
      <c r="J176" s="8" t="n">
        <v>46.58</v>
      </c>
    </row>
    <row r="177" customFormat="false" ht="15" hidden="false" customHeight="false" outlineLevel="0" collapsed="false">
      <c r="A177" s="4" t="n">
        <v>40407</v>
      </c>
      <c r="B177" s="5" t="n">
        <v>2010</v>
      </c>
      <c r="C177" s="5" t="n">
        <v>8</v>
      </c>
      <c r="D177" s="6" t="str">
        <f aca="false">IF(MONTH(A177)&gt;=4,"FY "&amp;YEAR(A177)&amp;"-"&amp;RIGHT(YEAR(A177)+1,2),"FY "&amp;(YEAR(A177)-1)&amp;"-"&amp;RIGHT(YEAR(A177),2))</f>
        <v>FY 2010-11</v>
      </c>
      <c r="E177" s="5" t="s">
        <v>17</v>
      </c>
      <c r="F177" s="7" t="n">
        <v>2758.3</v>
      </c>
      <c r="G177" s="7" t="n">
        <v>2222.7</v>
      </c>
      <c r="H177" s="7" t="n">
        <v>535.7</v>
      </c>
      <c r="I177" s="7" t="n">
        <v>114.51</v>
      </c>
      <c r="J177" s="8" t="n">
        <v>46.78</v>
      </c>
    </row>
    <row r="178" customFormat="false" ht="15" hidden="false" customHeight="false" outlineLevel="0" collapsed="false">
      <c r="A178" s="4" t="n">
        <v>40408</v>
      </c>
      <c r="B178" s="5" t="n">
        <v>2010</v>
      </c>
      <c r="C178" s="5" t="n">
        <v>8</v>
      </c>
      <c r="D178" s="6" t="str">
        <f aca="false">IF(MONTH(A178)&gt;=4,"FY "&amp;YEAR(A178)&amp;"-"&amp;RIGHT(YEAR(A178)+1,2),"FY "&amp;(YEAR(A178)-1)&amp;"-"&amp;RIGHT(YEAR(A178),2))</f>
        <v>FY 2010-11</v>
      </c>
      <c r="E178" s="5" t="s">
        <v>17</v>
      </c>
      <c r="F178" s="7" t="n">
        <v>3147.5</v>
      </c>
      <c r="G178" s="7" t="n">
        <v>2635.8</v>
      </c>
      <c r="H178" s="7" t="n">
        <v>511.8</v>
      </c>
      <c r="I178" s="7" t="n">
        <v>109.63</v>
      </c>
      <c r="J178" s="8" t="n">
        <v>46.68</v>
      </c>
    </row>
    <row r="179" customFormat="false" ht="15" hidden="false" customHeight="false" outlineLevel="0" collapsed="false">
      <c r="A179" s="4" t="n">
        <v>40410</v>
      </c>
      <c r="B179" s="5" t="n">
        <v>2010</v>
      </c>
      <c r="C179" s="5" t="n">
        <v>8</v>
      </c>
      <c r="D179" s="6" t="str">
        <f aca="false">IF(MONTH(A179)&gt;=4,"FY "&amp;YEAR(A179)&amp;"-"&amp;RIGHT(YEAR(A179)+1,2),"FY "&amp;(YEAR(A179)-1)&amp;"-"&amp;RIGHT(YEAR(A179),2))</f>
        <v>FY 2010-11</v>
      </c>
      <c r="E179" s="5" t="s">
        <v>17</v>
      </c>
      <c r="F179" s="7" t="n">
        <v>6297</v>
      </c>
      <c r="G179" s="7" t="n">
        <v>4544.8</v>
      </c>
      <c r="H179" s="7" t="n">
        <v>1752.2</v>
      </c>
      <c r="I179" s="7" t="n">
        <v>375.69</v>
      </c>
      <c r="J179" s="8" t="n">
        <v>46.64</v>
      </c>
    </row>
    <row r="180" customFormat="false" ht="15" hidden="false" customHeight="false" outlineLevel="0" collapsed="false">
      <c r="A180" s="4" t="n">
        <v>40413</v>
      </c>
      <c r="B180" s="5" t="n">
        <v>2010</v>
      </c>
      <c r="C180" s="5" t="n">
        <v>8</v>
      </c>
      <c r="D180" s="6" t="str">
        <f aca="false">IF(MONTH(A180)&gt;=4,"FY "&amp;YEAR(A180)&amp;"-"&amp;RIGHT(YEAR(A180)+1,2),"FY "&amp;(YEAR(A180)-1)&amp;"-"&amp;RIGHT(YEAR(A180),2))</f>
        <v>FY 2010-11</v>
      </c>
      <c r="E180" s="5" t="s">
        <v>17</v>
      </c>
      <c r="F180" s="7" t="n">
        <v>2594.5</v>
      </c>
      <c r="G180" s="7" t="n">
        <v>1846</v>
      </c>
      <c r="H180" s="7" t="n">
        <v>748.5</v>
      </c>
      <c r="I180" s="7" t="n">
        <v>160.69</v>
      </c>
      <c r="J180" s="8" t="n">
        <v>46.58</v>
      </c>
    </row>
    <row r="181" customFormat="false" ht="15" hidden="false" customHeight="false" outlineLevel="0" collapsed="false">
      <c r="A181" s="4" t="n">
        <v>40415</v>
      </c>
      <c r="B181" s="5" t="n">
        <v>2010</v>
      </c>
      <c r="C181" s="5" t="n">
        <v>8</v>
      </c>
      <c r="D181" s="6" t="str">
        <f aca="false">IF(MONTH(A181)&gt;=4,"FY "&amp;YEAR(A181)&amp;"-"&amp;RIGHT(YEAR(A181)+1,2),"FY "&amp;(YEAR(A181)-1)&amp;"-"&amp;RIGHT(YEAR(A181),2))</f>
        <v>FY 2010-11</v>
      </c>
      <c r="E181" s="5" t="s">
        <v>17</v>
      </c>
      <c r="F181" s="7" t="n">
        <v>4760.3</v>
      </c>
      <c r="G181" s="7" t="n">
        <v>3842</v>
      </c>
      <c r="H181" s="7" t="n">
        <v>918.3</v>
      </c>
      <c r="I181" s="7" t="n">
        <v>196.26</v>
      </c>
      <c r="J181" s="8" t="n">
        <v>46.79</v>
      </c>
    </row>
    <row r="182" customFormat="false" ht="15" hidden="false" customHeight="false" outlineLevel="0" collapsed="false">
      <c r="A182" s="4" t="n">
        <v>40416</v>
      </c>
      <c r="B182" s="5" t="n">
        <v>2010</v>
      </c>
      <c r="C182" s="5" t="n">
        <v>8</v>
      </c>
      <c r="D182" s="6" t="str">
        <f aca="false">IF(MONTH(A182)&gt;=4,"FY "&amp;YEAR(A182)&amp;"-"&amp;RIGHT(YEAR(A182)+1,2),"FY "&amp;(YEAR(A182)-1)&amp;"-"&amp;RIGHT(YEAR(A182),2))</f>
        <v>FY 2010-11</v>
      </c>
      <c r="E182" s="5" t="s">
        <v>17</v>
      </c>
      <c r="F182" s="7" t="n">
        <v>2551.2</v>
      </c>
      <c r="G182" s="7" t="n">
        <v>2848.7</v>
      </c>
      <c r="H182" s="7" t="n">
        <v>-297.6</v>
      </c>
      <c r="I182" s="7" t="n">
        <v>-63.4</v>
      </c>
      <c r="J182" s="8" t="n">
        <v>46.93</v>
      </c>
    </row>
    <row r="183" customFormat="false" ht="15" hidden="false" customHeight="false" outlineLevel="0" collapsed="false">
      <c r="A183" s="4" t="n">
        <v>40417</v>
      </c>
      <c r="B183" s="5" t="n">
        <v>2010</v>
      </c>
      <c r="C183" s="5" t="n">
        <v>8</v>
      </c>
      <c r="D183" s="6" t="str">
        <f aca="false">IF(MONTH(A183)&gt;=4,"FY "&amp;YEAR(A183)&amp;"-"&amp;RIGHT(YEAR(A183)+1,2),"FY "&amp;(YEAR(A183)-1)&amp;"-"&amp;RIGHT(YEAR(A183),2))</f>
        <v>FY 2010-11</v>
      </c>
      <c r="E183" s="5" t="s">
        <v>17</v>
      </c>
      <c r="F183" s="7" t="n">
        <v>3650.6</v>
      </c>
      <c r="G183" s="7" t="n">
        <v>3495</v>
      </c>
      <c r="H183" s="7" t="n">
        <v>155.6</v>
      </c>
      <c r="I183" s="7" t="n">
        <v>33.24</v>
      </c>
      <c r="J183" s="8" t="n">
        <v>46.81</v>
      </c>
    </row>
    <row r="184" customFormat="false" ht="15" hidden="false" customHeight="false" outlineLevel="0" collapsed="false">
      <c r="A184" s="4" t="n">
        <v>40420</v>
      </c>
      <c r="B184" s="5" t="n">
        <v>2010</v>
      </c>
      <c r="C184" s="5" t="n">
        <v>8</v>
      </c>
      <c r="D184" s="6" t="str">
        <f aca="false">IF(MONTH(A184)&gt;=4,"FY "&amp;YEAR(A184)&amp;"-"&amp;RIGHT(YEAR(A184)+1,2),"FY "&amp;(YEAR(A184)-1)&amp;"-"&amp;RIGHT(YEAR(A184),2))</f>
        <v>FY 2010-11</v>
      </c>
      <c r="E184" s="5" t="s">
        <v>17</v>
      </c>
      <c r="F184" s="7" t="n">
        <v>1792</v>
      </c>
      <c r="G184" s="7" t="n">
        <v>1834.5</v>
      </c>
      <c r="H184" s="7" t="n">
        <v>-42.5</v>
      </c>
      <c r="I184" s="7" t="n">
        <v>-9.07</v>
      </c>
      <c r="J184" s="8" t="n">
        <v>46.86</v>
      </c>
    </row>
    <row r="185" customFormat="false" ht="15" hidden="false" customHeight="false" outlineLevel="0" collapsed="false">
      <c r="A185" s="4" t="n">
        <v>40421</v>
      </c>
      <c r="B185" s="5" t="n">
        <v>2010</v>
      </c>
      <c r="C185" s="5" t="n">
        <v>8</v>
      </c>
      <c r="D185" s="6" t="str">
        <f aca="false">IF(MONTH(A185)&gt;=4,"FY "&amp;YEAR(A185)&amp;"-"&amp;RIGHT(YEAR(A185)+1,2),"FY "&amp;(YEAR(A185)-1)&amp;"-"&amp;RIGHT(YEAR(A185),2))</f>
        <v>FY 2010-11</v>
      </c>
      <c r="E185" s="5" t="s">
        <v>17</v>
      </c>
      <c r="F185" s="7" t="n">
        <v>1407.1</v>
      </c>
      <c r="G185" s="7" t="n">
        <v>1143.4</v>
      </c>
      <c r="H185" s="7" t="n">
        <v>263.7</v>
      </c>
      <c r="I185" s="7" t="n">
        <v>56.29</v>
      </c>
      <c r="J185" s="8" t="n">
        <v>46.84</v>
      </c>
    </row>
    <row r="186" customFormat="false" ht="15" hidden="false" customHeight="false" outlineLevel="0" collapsed="false">
      <c r="A186" s="4" t="n">
        <v>40422</v>
      </c>
      <c r="B186" s="5" t="n">
        <v>2010</v>
      </c>
      <c r="C186" s="5" t="n">
        <v>9</v>
      </c>
      <c r="D186" s="6" t="str">
        <f aca="false">IF(MONTH(A186)&gt;=4,"FY "&amp;YEAR(A186)&amp;"-"&amp;RIGHT(YEAR(A186)+1,2),"FY "&amp;(YEAR(A186)-1)&amp;"-"&amp;RIGHT(YEAR(A186),2))</f>
        <v>FY 2010-11</v>
      </c>
      <c r="E186" s="5" t="s">
        <v>17</v>
      </c>
      <c r="F186" s="7" t="n">
        <v>3134.4</v>
      </c>
      <c r="G186" s="7" t="n">
        <v>2572.9</v>
      </c>
      <c r="H186" s="7" t="n">
        <v>561.5</v>
      </c>
      <c r="I186" s="7" t="n">
        <v>119.26</v>
      </c>
      <c r="J186" s="8" t="n">
        <v>47.08</v>
      </c>
    </row>
    <row r="187" customFormat="false" ht="15" hidden="false" customHeight="false" outlineLevel="0" collapsed="false">
      <c r="A187" s="4" t="n">
        <v>40423</v>
      </c>
      <c r="B187" s="5" t="n">
        <v>2010</v>
      </c>
      <c r="C187" s="5" t="n">
        <v>9</v>
      </c>
      <c r="D187" s="6" t="str">
        <f aca="false">IF(MONTH(A187)&gt;=4,"FY "&amp;YEAR(A187)&amp;"-"&amp;RIGHT(YEAR(A187)+1,2),"FY "&amp;(YEAR(A187)-1)&amp;"-"&amp;RIGHT(YEAR(A187),2))</f>
        <v>FY 2010-11</v>
      </c>
      <c r="E187" s="5" t="s">
        <v>17</v>
      </c>
      <c r="F187" s="7" t="n">
        <v>2670.5</v>
      </c>
      <c r="G187" s="7" t="n">
        <v>2184.2</v>
      </c>
      <c r="H187" s="7" t="n">
        <v>486.3</v>
      </c>
      <c r="I187" s="7" t="n">
        <v>103.75</v>
      </c>
      <c r="J187" s="8" t="n">
        <v>46.87</v>
      </c>
    </row>
    <row r="188" customFormat="false" ht="15" hidden="false" customHeight="false" outlineLevel="0" collapsed="false">
      <c r="A188" s="4" t="n">
        <v>40424</v>
      </c>
      <c r="B188" s="5" t="n">
        <v>2010</v>
      </c>
      <c r="C188" s="5" t="n">
        <v>9</v>
      </c>
      <c r="D188" s="6" t="str">
        <f aca="false">IF(MONTH(A188)&gt;=4,"FY "&amp;YEAR(A188)&amp;"-"&amp;RIGHT(YEAR(A188)+1,2),"FY "&amp;(YEAR(A188)-1)&amp;"-"&amp;RIGHT(YEAR(A188),2))</f>
        <v>FY 2010-11</v>
      </c>
      <c r="E188" s="5" t="s">
        <v>17</v>
      </c>
      <c r="F188" s="7" t="n">
        <v>2047.2</v>
      </c>
      <c r="G188" s="7" t="n">
        <v>1900</v>
      </c>
      <c r="H188" s="7" t="n">
        <v>147.2</v>
      </c>
      <c r="I188" s="7" t="n">
        <v>31.47</v>
      </c>
      <c r="J188" s="8" t="n">
        <v>46.78</v>
      </c>
    </row>
    <row r="189" customFormat="false" ht="15" hidden="false" customHeight="false" outlineLevel="0" collapsed="false">
      <c r="A189" s="4" t="n">
        <v>40427</v>
      </c>
      <c r="B189" s="5" t="n">
        <v>2010</v>
      </c>
      <c r="C189" s="5" t="n">
        <v>9</v>
      </c>
      <c r="D189" s="6" t="str">
        <f aca="false">IF(MONTH(A189)&gt;=4,"FY "&amp;YEAR(A189)&amp;"-"&amp;RIGHT(YEAR(A189)+1,2),"FY "&amp;(YEAR(A189)-1)&amp;"-"&amp;RIGHT(YEAR(A189),2))</f>
        <v>FY 2010-11</v>
      </c>
      <c r="E189" s="5" t="s">
        <v>17</v>
      </c>
      <c r="F189" s="7" t="n">
        <v>2029.5</v>
      </c>
      <c r="G189" s="7" t="n">
        <v>1681.4</v>
      </c>
      <c r="H189" s="7" t="n">
        <v>348.1</v>
      </c>
      <c r="I189" s="7" t="n">
        <v>74.59</v>
      </c>
      <c r="J189" s="8" t="n">
        <v>46.67</v>
      </c>
    </row>
    <row r="190" customFormat="false" ht="15" hidden="false" customHeight="false" outlineLevel="0" collapsed="false">
      <c r="A190" s="4" t="n">
        <v>40428</v>
      </c>
      <c r="B190" s="5" t="n">
        <v>2010</v>
      </c>
      <c r="C190" s="5" t="n">
        <v>9</v>
      </c>
      <c r="D190" s="6" t="str">
        <f aca="false">IF(MONTH(A190)&gt;=4,"FY "&amp;YEAR(A190)&amp;"-"&amp;RIGHT(YEAR(A190)+1,2),"FY "&amp;(YEAR(A190)-1)&amp;"-"&amp;RIGHT(YEAR(A190),2))</f>
        <v>FY 2010-11</v>
      </c>
      <c r="E190" s="5" t="s">
        <v>17</v>
      </c>
      <c r="F190" s="7" t="n">
        <v>2728.6</v>
      </c>
      <c r="G190" s="7" t="n">
        <v>1718.4</v>
      </c>
      <c r="H190" s="7" t="n">
        <v>1010.2</v>
      </c>
      <c r="I190" s="7" t="n">
        <v>217.35</v>
      </c>
      <c r="J190" s="8" t="n">
        <v>46.48</v>
      </c>
    </row>
    <row r="191" customFormat="false" ht="15" hidden="false" customHeight="false" outlineLevel="0" collapsed="false">
      <c r="A191" s="4" t="n">
        <v>40429</v>
      </c>
      <c r="B191" s="5" t="n">
        <v>2010</v>
      </c>
      <c r="C191" s="5" t="n">
        <v>9</v>
      </c>
      <c r="D191" s="6" t="str">
        <f aca="false">IF(MONTH(A191)&gt;=4,"FY "&amp;YEAR(A191)&amp;"-"&amp;RIGHT(YEAR(A191)+1,2),"FY "&amp;(YEAR(A191)-1)&amp;"-"&amp;RIGHT(YEAR(A191),2))</f>
        <v>FY 2010-11</v>
      </c>
      <c r="E191" s="5" t="s">
        <v>17</v>
      </c>
      <c r="F191" s="7" t="n">
        <v>2649.8</v>
      </c>
      <c r="G191" s="7" t="n">
        <v>2442.4</v>
      </c>
      <c r="H191" s="7" t="n">
        <v>207.4</v>
      </c>
      <c r="I191" s="7" t="n">
        <v>44.4</v>
      </c>
      <c r="J191" s="8" t="n">
        <v>46.71</v>
      </c>
    </row>
    <row r="192" customFormat="false" ht="15" hidden="false" customHeight="false" outlineLevel="0" collapsed="false">
      <c r="A192" s="4" t="n">
        <v>40430</v>
      </c>
      <c r="B192" s="5" t="n">
        <v>2010</v>
      </c>
      <c r="C192" s="5" t="n">
        <v>9</v>
      </c>
      <c r="D192" s="6" t="str">
        <f aca="false">IF(MONTH(A192)&gt;=4,"FY "&amp;YEAR(A192)&amp;"-"&amp;RIGHT(YEAR(A192)+1,2),"FY "&amp;(YEAR(A192)-1)&amp;"-"&amp;RIGHT(YEAR(A192),2))</f>
        <v>FY 2010-11</v>
      </c>
      <c r="E192" s="5" t="s">
        <v>17</v>
      </c>
      <c r="F192" s="7" t="n">
        <v>2423.1</v>
      </c>
      <c r="G192" s="7" t="n">
        <v>1950.5</v>
      </c>
      <c r="H192" s="7" t="n">
        <v>472.6</v>
      </c>
      <c r="I192" s="7" t="n">
        <v>101.19</v>
      </c>
      <c r="J192" s="8" t="n">
        <v>46.7</v>
      </c>
    </row>
    <row r="193" customFormat="false" ht="15" hidden="false" customHeight="false" outlineLevel="0" collapsed="false">
      <c r="A193" s="4" t="n">
        <v>40434</v>
      </c>
      <c r="B193" s="5" t="n">
        <v>2010</v>
      </c>
      <c r="C193" s="5" t="n">
        <v>9</v>
      </c>
      <c r="D193" s="6" t="str">
        <f aca="false">IF(MONTH(A193)&gt;=4,"FY "&amp;YEAR(A193)&amp;"-"&amp;RIGHT(YEAR(A193)+1,2),"FY "&amp;(YEAR(A193)-1)&amp;"-"&amp;RIGHT(YEAR(A193),2))</f>
        <v>FY 2010-11</v>
      </c>
      <c r="E193" s="5" t="s">
        <v>17</v>
      </c>
      <c r="F193" s="7" t="n">
        <v>2625.7</v>
      </c>
      <c r="G193" s="7" t="n">
        <v>1449.3</v>
      </c>
      <c r="H193" s="7" t="n">
        <v>1176.4</v>
      </c>
      <c r="I193" s="7" t="n">
        <v>252.67</v>
      </c>
      <c r="J193" s="8" t="n">
        <v>46.56</v>
      </c>
    </row>
    <row r="194" customFormat="false" ht="15" hidden="false" customHeight="false" outlineLevel="0" collapsed="false">
      <c r="A194" s="4" t="n">
        <v>40435</v>
      </c>
      <c r="B194" s="5" t="n">
        <v>2010</v>
      </c>
      <c r="C194" s="5" t="n">
        <v>9</v>
      </c>
      <c r="D194" s="6" t="str">
        <f aca="false">IF(MONTH(A194)&gt;=4,"FY "&amp;YEAR(A194)&amp;"-"&amp;RIGHT(YEAR(A194)+1,2),"FY "&amp;(YEAR(A194)-1)&amp;"-"&amp;RIGHT(YEAR(A194),2))</f>
        <v>FY 2010-11</v>
      </c>
      <c r="E194" s="5" t="s">
        <v>17</v>
      </c>
      <c r="F194" s="7" t="n">
        <v>4592.2</v>
      </c>
      <c r="G194" s="7" t="n">
        <v>1944.5</v>
      </c>
      <c r="H194" s="7" t="n">
        <v>2647.7</v>
      </c>
      <c r="I194" s="7" t="n">
        <v>571.73</v>
      </c>
      <c r="J194" s="8" t="n">
        <v>46.31</v>
      </c>
    </row>
    <row r="195" customFormat="false" ht="15" hidden="false" customHeight="false" outlineLevel="0" collapsed="false">
      <c r="A195" s="4" t="n">
        <v>40436</v>
      </c>
      <c r="B195" s="5" t="n">
        <v>2010</v>
      </c>
      <c r="C195" s="5" t="n">
        <v>9</v>
      </c>
      <c r="D195" s="6" t="str">
        <f aca="false">IF(MONTH(A195)&gt;=4,"FY "&amp;YEAR(A195)&amp;"-"&amp;RIGHT(YEAR(A195)+1,2),"FY "&amp;(YEAR(A195)-1)&amp;"-"&amp;RIGHT(YEAR(A195),2))</f>
        <v>FY 2010-11</v>
      </c>
      <c r="E195" s="5" t="s">
        <v>17</v>
      </c>
      <c r="F195" s="7" t="n">
        <v>4095.5</v>
      </c>
      <c r="G195" s="7" t="n">
        <v>2351</v>
      </c>
      <c r="H195" s="7" t="n">
        <v>1744.5</v>
      </c>
      <c r="I195" s="7" t="n">
        <v>376.21</v>
      </c>
      <c r="J195" s="8" t="n">
        <v>46.37</v>
      </c>
    </row>
    <row r="196" customFormat="false" ht="15" hidden="false" customHeight="false" outlineLevel="0" collapsed="false">
      <c r="A196" s="4" t="n">
        <v>40437</v>
      </c>
      <c r="B196" s="5" t="n">
        <v>2010</v>
      </c>
      <c r="C196" s="5" t="n">
        <v>9</v>
      </c>
      <c r="D196" s="6" t="str">
        <f aca="false">IF(MONTH(A196)&gt;=4,"FY "&amp;YEAR(A196)&amp;"-"&amp;RIGHT(YEAR(A196)+1,2),"FY "&amp;(YEAR(A196)-1)&amp;"-"&amp;RIGHT(YEAR(A196),2))</f>
        <v>FY 2010-11</v>
      </c>
      <c r="E196" s="5" t="s">
        <v>17</v>
      </c>
      <c r="F196" s="7" t="n">
        <v>4907.1</v>
      </c>
      <c r="G196" s="7" t="n">
        <v>2596.2</v>
      </c>
      <c r="H196" s="7" t="n">
        <v>2310.9</v>
      </c>
      <c r="I196" s="7" t="n">
        <v>498.37</v>
      </c>
      <c r="J196" s="8" t="n">
        <v>46.37</v>
      </c>
    </row>
    <row r="197" customFormat="false" ht="15" hidden="false" customHeight="false" outlineLevel="0" collapsed="false">
      <c r="A197" s="4" t="n">
        <v>40438</v>
      </c>
      <c r="B197" s="5" t="n">
        <v>2010</v>
      </c>
      <c r="C197" s="5" t="n">
        <v>9</v>
      </c>
      <c r="D197" s="6" t="str">
        <f aca="false">IF(MONTH(A197)&gt;=4,"FY "&amp;YEAR(A197)&amp;"-"&amp;RIGHT(YEAR(A197)+1,2),"FY "&amp;(YEAR(A197)-1)&amp;"-"&amp;RIGHT(YEAR(A197),2))</f>
        <v>FY 2010-11</v>
      </c>
      <c r="E197" s="5" t="s">
        <v>17</v>
      </c>
      <c r="F197" s="7" t="n">
        <v>3506.6</v>
      </c>
      <c r="G197" s="7" t="n">
        <v>2361.6</v>
      </c>
      <c r="H197" s="7" t="n">
        <v>1145.1</v>
      </c>
      <c r="I197" s="7" t="n">
        <v>247.31</v>
      </c>
      <c r="J197" s="8" t="n">
        <v>46.3</v>
      </c>
    </row>
    <row r="198" customFormat="false" ht="15" hidden="false" customHeight="false" outlineLevel="0" collapsed="false">
      <c r="A198" s="4" t="n">
        <v>40441</v>
      </c>
      <c r="B198" s="5" t="n">
        <v>2010</v>
      </c>
      <c r="C198" s="5" t="n">
        <v>9</v>
      </c>
      <c r="D198" s="6" t="str">
        <f aca="false">IF(MONTH(A198)&gt;=4,"FY "&amp;YEAR(A198)&amp;"-"&amp;RIGHT(YEAR(A198)+1,2),"FY "&amp;(YEAR(A198)-1)&amp;"-"&amp;RIGHT(YEAR(A198),2))</f>
        <v>FY 2010-11</v>
      </c>
      <c r="E198" s="5" t="s">
        <v>17</v>
      </c>
      <c r="F198" s="7" t="n">
        <v>5370.3</v>
      </c>
      <c r="G198" s="7" t="n">
        <v>3667.7</v>
      </c>
      <c r="H198" s="7" t="n">
        <v>1702.6</v>
      </c>
      <c r="I198" s="7" t="n">
        <v>370.37</v>
      </c>
      <c r="J198" s="8" t="n">
        <v>45.97</v>
      </c>
    </row>
    <row r="199" customFormat="false" ht="15" hidden="false" customHeight="false" outlineLevel="0" collapsed="false">
      <c r="A199" s="4" t="n">
        <v>40442</v>
      </c>
      <c r="B199" s="5" t="n">
        <v>2010</v>
      </c>
      <c r="C199" s="5" t="n">
        <v>9</v>
      </c>
      <c r="D199" s="6" t="str">
        <f aca="false">IF(MONTH(A199)&gt;=4,"FY "&amp;YEAR(A199)&amp;"-"&amp;RIGHT(YEAR(A199)+1,2),"FY "&amp;(YEAR(A199)-1)&amp;"-"&amp;RIGHT(YEAR(A199),2))</f>
        <v>FY 2010-11</v>
      </c>
      <c r="E199" s="5" t="s">
        <v>17</v>
      </c>
      <c r="F199" s="7" t="n">
        <v>4547.4</v>
      </c>
      <c r="G199" s="7" t="n">
        <v>2667.1</v>
      </c>
      <c r="H199" s="7" t="n">
        <v>1880.3</v>
      </c>
      <c r="I199" s="7" t="n">
        <v>412.25</v>
      </c>
      <c r="J199" s="8" t="n">
        <v>45.61</v>
      </c>
    </row>
    <row r="200" customFormat="false" ht="15" hidden="false" customHeight="false" outlineLevel="0" collapsed="false">
      <c r="A200" s="4" t="n">
        <v>40443</v>
      </c>
      <c r="B200" s="5" t="n">
        <v>2010</v>
      </c>
      <c r="C200" s="5" t="n">
        <v>9</v>
      </c>
      <c r="D200" s="6" t="str">
        <f aca="false">IF(MONTH(A200)&gt;=4,"FY "&amp;YEAR(A200)&amp;"-"&amp;RIGHT(YEAR(A200)+1,2),"FY "&amp;(YEAR(A200)-1)&amp;"-"&amp;RIGHT(YEAR(A200),2))</f>
        <v>FY 2010-11</v>
      </c>
      <c r="E200" s="5" t="s">
        <v>17</v>
      </c>
      <c r="F200" s="7" t="n">
        <v>5586.6</v>
      </c>
      <c r="G200" s="7" t="n">
        <v>3117.2</v>
      </c>
      <c r="H200" s="7" t="n">
        <v>2469.5</v>
      </c>
      <c r="I200" s="7" t="n">
        <v>540.01</v>
      </c>
      <c r="J200" s="8" t="n">
        <v>45.73</v>
      </c>
    </row>
    <row r="201" customFormat="false" ht="15" hidden="false" customHeight="false" outlineLevel="0" collapsed="false">
      <c r="A201" s="4" t="n">
        <v>40444</v>
      </c>
      <c r="B201" s="5" t="n">
        <v>2010</v>
      </c>
      <c r="C201" s="5" t="n">
        <v>9</v>
      </c>
      <c r="D201" s="6" t="str">
        <f aca="false">IF(MONTH(A201)&gt;=4,"FY "&amp;YEAR(A201)&amp;"-"&amp;RIGHT(YEAR(A201)+1,2),"FY "&amp;(YEAR(A201)-1)&amp;"-"&amp;RIGHT(YEAR(A201),2))</f>
        <v>FY 2010-11</v>
      </c>
      <c r="E201" s="5" t="s">
        <v>17</v>
      </c>
      <c r="F201" s="7" t="n">
        <v>4139.7</v>
      </c>
      <c r="G201" s="7" t="n">
        <v>3119.5</v>
      </c>
      <c r="H201" s="7" t="n">
        <v>1020.1</v>
      </c>
      <c r="I201" s="7" t="n">
        <v>224.06</v>
      </c>
      <c r="J201" s="8" t="n">
        <v>45.53</v>
      </c>
    </row>
    <row r="202" customFormat="false" ht="15" hidden="false" customHeight="false" outlineLevel="0" collapsed="false">
      <c r="A202" s="4" t="n">
        <v>40445</v>
      </c>
      <c r="B202" s="5" t="n">
        <v>2010</v>
      </c>
      <c r="C202" s="5" t="n">
        <v>9</v>
      </c>
      <c r="D202" s="6" t="str">
        <f aca="false">IF(MONTH(A202)&gt;=4,"FY "&amp;YEAR(A202)&amp;"-"&amp;RIGHT(YEAR(A202)+1,2),"FY "&amp;(YEAR(A202)-1)&amp;"-"&amp;RIGHT(YEAR(A202),2))</f>
        <v>FY 2010-11</v>
      </c>
      <c r="E202" s="5" t="s">
        <v>17</v>
      </c>
      <c r="F202" s="7" t="n">
        <v>3043.3</v>
      </c>
      <c r="G202" s="7" t="n">
        <v>2453.8</v>
      </c>
      <c r="H202" s="7" t="n">
        <v>589.5</v>
      </c>
      <c r="I202" s="7" t="n">
        <v>129.3</v>
      </c>
      <c r="J202" s="8" t="n">
        <v>45.59</v>
      </c>
    </row>
    <row r="203" customFormat="false" ht="15" hidden="false" customHeight="false" outlineLevel="0" collapsed="false">
      <c r="A203" s="4" t="n">
        <v>40448</v>
      </c>
      <c r="B203" s="5" t="n">
        <v>2010</v>
      </c>
      <c r="C203" s="5" t="n">
        <v>9</v>
      </c>
      <c r="D203" s="6" t="str">
        <f aca="false">IF(MONTH(A203)&gt;=4,"FY "&amp;YEAR(A203)&amp;"-"&amp;RIGHT(YEAR(A203)+1,2),"FY "&amp;(YEAR(A203)-1)&amp;"-"&amp;RIGHT(YEAR(A203),2))</f>
        <v>FY 2010-11</v>
      </c>
      <c r="E203" s="5" t="s">
        <v>17</v>
      </c>
      <c r="F203" s="7" t="n">
        <v>4275.3</v>
      </c>
      <c r="G203" s="7" t="n">
        <v>2946.5</v>
      </c>
      <c r="H203" s="7" t="n">
        <v>1328.9</v>
      </c>
      <c r="I203" s="7" t="n">
        <v>291.8</v>
      </c>
      <c r="J203" s="8" t="n">
        <v>45.54</v>
      </c>
    </row>
    <row r="204" customFormat="false" ht="15" hidden="false" customHeight="false" outlineLevel="0" collapsed="false">
      <c r="A204" s="4" t="n">
        <v>40449</v>
      </c>
      <c r="B204" s="5" t="n">
        <v>2010</v>
      </c>
      <c r="C204" s="5" t="n">
        <v>9</v>
      </c>
      <c r="D204" s="6" t="str">
        <f aca="false">IF(MONTH(A204)&gt;=4,"FY "&amp;YEAR(A204)&amp;"-"&amp;RIGHT(YEAR(A204)+1,2),"FY "&amp;(YEAR(A204)-1)&amp;"-"&amp;RIGHT(YEAR(A204),2))</f>
        <v>FY 2010-11</v>
      </c>
      <c r="E204" s="5" t="s">
        <v>17</v>
      </c>
      <c r="F204" s="7" t="n">
        <v>3628.8</v>
      </c>
      <c r="G204" s="7" t="n">
        <v>2358.2</v>
      </c>
      <c r="H204" s="7" t="n">
        <v>1270.6</v>
      </c>
      <c r="I204" s="7" t="n">
        <v>282.1</v>
      </c>
      <c r="J204" s="8" t="n">
        <v>45.04</v>
      </c>
    </row>
    <row r="205" customFormat="false" ht="15" hidden="false" customHeight="false" outlineLevel="0" collapsed="false">
      <c r="A205" s="4" t="n">
        <v>40450</v>
      </c>
      <c r="B205" s="5" t="n">
        <v>2010</v>
      </c>
      <c r="C205" s="5" t="n">
        <v>9</v>
      </c>
      <c r="D205" s="6" t="str">
        <f aca="false">IF(MONTH(A205)&gt;=4,"FY "&amp;YEAR(A205)&amp;"-"&amp;RIGHT(YEAR(A205)+1,2),"FY "&amp;(YEAR(A205)-1)&amp;"-"&amp;RIGHT(YEAR(A205),2))</f>
        <v>FY 2010-11</v>
      </c>
      <c r="E205" s="5" t="s">
        <v>17</v>
      </c>
      <c r="F205" s="7" t="n">
        <v>3397.3</v>
      </c>
      <c r="G205" s="7" t="n">
        <v>2646</v>
      </c>
      <c r="H205" s="7" t="n">
        <v>751.4</v>
      </c>
      <c r="I205" s="7" t="n">
        <v>166.49</v>
      </c>
      <c r="J205" s="8" t="n">
        <v>45.13</v>
      </c>
    </row>
    <row r="206" customFormat="false" ht="15" hidden="false" customHeight="false" outlineLevel="0" collapsed="false">
      <c r="A206" s="4" t="n">
        <v>40452</v>
      </c>
      <c r="B206" s="5" t="n">
        <v>2010</v>
      </c>
      <c r="C206" s="5" t="n">
        <v>10</v>
      </c>
      <c r="D206" s="6" t="str">
        <f aca="false">IF(MONTH(A206)&gt;=4,"FY "&amp;YEAR(A206)&amp;"-"&amp;RIGHT(YEAR(A206)+1,2),"FY "&amp;(YEAR(A206)-1)&amp;"-"&amp;RIGHT(YEAR(A206),2))</f>
        <v>FY 2010-11</v>
      </c>
      <c r="E206" s="5" t="s">
        <v>17</v>
      </c>
      <c r="F206" s="7" t="n">
        <v>10144.5</v>
      </c>
      <c r="G206" s="7" t="n">
        <v>6140.6</v>
      </c>
      <c r="H206" s="7" t="n">
        <v>4003.9</v>
      </c>
      <c r="I206" s="7" t="n">
        <v>891.33</v>
      </c>
      <c r="J206" s="8" t="n">
        <v>44.92</v>
      </c>
    </row>
    <row r="207" customFormat="false" ht="15" hidden="false" customHeight="false" outlineLevel="0" collapsed="false">
      <c r="A207" s="4" t="n">
        <v>40455</v>
      </c>
      <c r="B207" s="5" t="n">
        <v>2010</v>
      </c>
      <c r="C207" s="5" t="n">
        <v>10</v>
      </c>
      <c r="D207" s="6" t="str">
        <f aca="false">IF(MONTH(A207)&gt;=4,"FY "&amp;YEAR(A207)&amp;"-"&amp;RIGHT(YEAR(A207)+1,2),"FY "&amp;(YEAR(A207)-1)&amp;"-"&amp;RIGHT(YEAR(A207),2))</f>
        <v>FY 2010-11</v>
      </c>
      <c r="E207" s="5" t="s">
        <v>17</v>
      </c>
      <c r="F207" s="7" t="n">
        <v>4531.4</v>
      </c>
      <c r="G207" s="7" t="n">
        <v>2595.1</v>
      </c>
      <c r="H207" s="7" t="n">
        <v>1936.3</v>
      </c>
      <c r="I207" s="7" t="n">
        <v>433.38</v>
      </c>
      <c r="J207" s="8" t="n">
        <v>44.68</v>
      </c>
    </row>
    <row r="208" customFormat="false" ht="15" hidden="false" customHeight="false" outlineLevel="0" collapsed="false">
      <c r="A208" s="4" t="n">
        <v>40456</v>
      </c>
      <c r="B208" s="5" t="n">
        <v>2010</v>
      </c>
      <c r="C208" s="5" t="n">
        <v>10</v>
      </c>
      <c r="D208" s="6" t="str">
        <f aca="false">IF(MONTH(A208)&gt;=4,"FY "&amp;YEAR(A208)&amp;"-"&amp;RIGHT(YEAR(A208)+1,2),"FY "&amp;(YEAR(A208)-1)&amp;"-"&amp;RIGHT(YEAR(A208),2))</f>
        <v>FY 2010-11</v>
      </c>
      <c r="E208" s="5" t="s">
        <v>17</v>
      </c>
      <c r="F208" s="7" t="n">
        <v>4266.6</v>
      </c>
      <c r="G208" s="7" t="n">
        <v>2814.8</v>
      </c>
      <c r="H208" s="7" t="n">
        <v>1451.8</v>
      </c>
      <c r="I208" s="7" t="n">
        <v>327.2</v>
      </c>
      <c r="J208" s="8" t="n">
        <v>44.37</v>
      </c>
    </row>
    <row r="209" customFormat="false" ht="15" hidden="false" customHeight="false" outlineLevel="0" collapsed="false">
      <c r="A209" s="4" t="n">
        <v>40457</v>
      </c>
      <c r="B209" s="5" t="n">
        <v>2010</v>
      </c>
      <c r="C209" s="5" t="n">
        <v>10</v>
      </c>
      <c r="D209" s="6" t="str">
        <f aca="false">IF(MONTH(A209)&gt;=4,"FY "&amp;YEAR(A209)&amp;"-"&amp;RIGHT(YEAR(A209)+1,2),"FY "&amp;(YEAR(A209)-1)&amp;"-"&amp;RIGHT(YEAR(A209),2))</f>
        <v>FY 2010-11</v>
      </c>
      <c r="E209" s="5" t="s">
        <v>17</v>
      </c>
      <c r="F209" s="7" t="n">
        <v>4288.1</v>
      </c>
      <c r="G209" s="7" t="n">
        <v>3389.1</v>
      </c>
      <c r="H209" s="7" t="n">
        <v>899</v>
      </c>
      <c r="I209" s="7" t="n">
        <v>201.02</v>
      </c>
      <c r="J209" s="8" t="n">
        <v>44.72</v>
      </c>
    </row>
    <row r="210" customFormat="false" ht="15" hidden="false" customHeight="false" outlineLevel="0" collapsed="false">
      <c r="A210" s="4" t="n">
        <v>40458</v>
      </c>
      <c r="B210" s="5" t="n">
        <v>2010</v>
      </c>
      <c r="C210" s="5" t="n">
        <v>10</v>
      </c>
      <c r="D210" s="6" t="str">
        <f aca="false">IF(MONTH(A210)&gt;=4,"FY "&amp;YEAR(A210)&amp;"-"&amp;RIGHT(YEAR(A210)+1,2),"FY "&amp;(YEAR(A210)-1)&amp;"-"&amp;RIGHT(YEAR(A210),2))</f>
        <v>FY 2010-11</v>
      </c>
      <c r="E210" s="5" t="s">
        <v>17</v>
      </c>
      <c r="F210" s="7" t="n">
        <v>4868.5</v>
      </c>
      <c r="G210" s="7" t="n">
        <v>2950.4</v>
      </c>
      <c r="H210" s="7" t="n">
        <v>1918.1</v>
      </c>
      <c r="I210" s="7" t="n">
        <v>432.97</v>
      </c>
      <c r="J210" s="8" t="n">
        <v>44.3</v>
      </c>
    </row>
    <row r="211" customFormat="false" ht="15" hidden="false" customHeight="false" outlineLevel="0" collapsed="false">
      <c r="A211" s="4" t="n">
        <v>40459</v>
      </c>
      <c r="B211" s="5" t="n">
        <v>2010</v>
      </c>
      <c r="C211" s="5" t="n">
        <v>10</v>
      </c>
      <c r="D211" s="6" t="str">
        <f aca="false">IF(MONTH(A211)&gt;=4,"FY "&amp;YEAR(A211)&amp;"-"&amp;RIGHT(YEAR(A211)+1,2),"FY "&amp;(YEAR(A211)-1)&amp;"-"&amp;RIGHT(YEAR(A211),2))</f>
        <v>FY 2010-11</v>
      </c>
      <c r="E211" s="5" t="s">
        <v>17</v>
      </c>
      <c r="F211" s="7" t="n">
        <v>4658.6</v>
      </c>
      <c r="G211" s="7" t="n">
        <v>3391</v>
      </c>
      <c r="H211" s="7" t="n">
        <v>1267.6</v>
      </c>
      <c r="I211" s="7" t="n">
        <v>286.27</v>
      </c>
      <c r="J211" s="8" t="n">
        <v>44.28</v>
      </c>
    </row>
    <row r="212" customFormat="false" ht="15" hidden="false" customHeight="false" outlineLevel="0" collapsed="false">
      <c r="A212" s="4" t="n">
        <v>40462</v>
      </c>
      <c r="B212" s="5" t="n">
        <v>2010</v>
      </c>
      <c r="C212" s="5" t="n">
        <v>10</v>
      </c>
      <c r="D212" s="6" t="str">
        <f aca="false">IF(MONTH(A212)&gt;=4,"FY "&amp;YEAR(A212)&amp;"-"&amp;RIGHT(YEAR(A212)+1,2),"FY "&amp;(YEAR(A212)-1)&amp;"-"&amp;RIGHT(YEAR(A212),2))</f>
        <v>FY 2010-11</v>
      </c>
      <c r="E212" s="5" t="s">
        <v>17</v>
      </c>
      <c r="F212" s="7" t="n">
        <v>3443.2</v>
      </c>
      <c r="G212" s="7" t="n">
        <v>2790.1</v>
      </c>
      <c r="H212" s="7" t="n">
        <v>653.1</v>
      </c>
      <c r="I212" s="7" t="n">
        <v>147.16</v>
      </c>
      <c r="J212" s="8" t="n">
        <v>44.38</v>
      </c>
    </row>
    <row r="213" customFormat="false" ht="15" hidden="false" customHeight="false" outlineLevel="0" collapsed="false">
      <c r="A213" s="4" t="n">
        <v>40463</v>
      </c>
      <c r="B213" s="5" t="n">
        <v>2010</v>
      </c>
      <c r="C213" s="5" t="n">
        <v>10</v>
      </c>
      <c r="D213" s="6" t="str">
        <f aca="false">IF(MONTH(A213)&gt;=4,"FY "&amp;YEAR(A213)&amp;"-"&amp;RIGHT(YEAR(A213)+1,2),"FY "&amp;(YEAR(A213)-1)&amp;"-"&amp;RIGHT(YEAR(A213),2))</f>
        <v>FY 2010-11</v>
      </c>
      <c r="E213" s="5" t="s">
        <v>17</v>
      </c>
      <c r="F213" s="7" t="n">
        <v>3482.2</v>
      </c>
      <c r="G213" s="7" t="n">
        <v>2432.8</v>
      </c>
      <c r="H213" s="7" t="n">
        <v>1049.5</v>
      </c>
      <c r="I213" s="7" t="n">
        <v>236.9</v>
      </c>
      <c r="J213" s="8" t="n">
        <v>44.3</v>
      </c>
    </row>
    <row r="214" customFormat="false" ht="15" hidden="false" customHeight="false" outlineLevel="0" collapsed="false">
      <c r="A214" s="4" t="n">
        <v>40464</v>
      </c>
      <c r="B214" s="5" t="n">
        <v>2010</v>
      </c>
      <c r="C214" s="5" t="n">
        <v>10</v>
      </c>
      <c r="D214" s="6" t="str">
        <f aca="false">IF(MONTH(A214)&gt;=4,"FY "&amp;YEAR(A214)&amp;"-"&amp;RIGHT(YEAR(A214)+1,2),"FY "&amp;(YEAR(A214)-1)&amp;"-"&amp;RIGHT(YEAR(A214),2))</f>
        <v>FY 2010-11</v>
      </c>
      <c r="E214" s="5" t="s">
        <v>17</v>
      </c>
      <c r="F214" s="7" t="n">
        <v>2964.4</v>
      </c>
      <c r="G214" s="7" t="n">
        <v>2390.8</v>
      </c>
      <c r="H214" s="7" t="n">
        <v>573.6</v>
      </c>
      <c r="I214" s="7" t="n">
        <v>128.2</v>
      </c>
      <c r="J214" s="8" t="n">
        <v>44.74</v>
      </c>
    </row>
    <row r="215" customFormat="false" ht="15" hidden="false" customHeight="false" outlineLevel="0" collapsed="false">
      <c r="A215" s="4" t="n">
        <v>40465</v>
      </c>
      <c r="B215" s="5" t="n">
        <v>2010</v>
      </c>
      <c r="C215" s="5" t="n">
        <v>10</v>
      </c>
      <c r="D215" s="6" t="str">
        <f aca="false">IF(MONTH(A215)&gt;=4,"FY "&amp;YEAR(A215)&amp;"-"&amp;RIGHT(YEAR(A215)+1,2),"FY "&amp;(YEAR(A215)-1)&amp;"-"&amp;RIGHT(YEAR(A215),2))</f>
        <v>FY 2010-11</v>
      </c>
      <c r="E215" s="5" t="s">
        <v>17</v>
      </c>
      <c r="F215" s="7" t="n">
        <v>5862.3</v>
      </c>
      <c r="G215" s="7" t="n">
        <v>3613</v>
      </c>
      <c r="H215" s="7" t="n">
        <v>2249.3</v>
      </c>
      <c r="I215" s="7" t="n">
        <v>505.45</v>
      </c>
      <c r="J215" s="8" t="n">
        <v>44.5</v>
      </c>
    </row>
    <row r="216" customFormat="false" ht="15" hidden="false" customHeight="false" outlineLevel="0" collapsed="false">
      <c r="A216" s="4" t="n">
        <v>40466</v>
      </c>
      <c r="B216" s="5" t="n">
        <v>2010</v>
      </c>
      <c r="C216" s="5" t="n">
        <v>10</v>
      </c>
      <c r="D216" s="6" t="str">
        <f aca="false">IF(MONTH(A216)&gt;=4,"FY "&amp;YEAR(A216)&amp;"-"&amp;RIGHT(YEAR(A216)+1,2),"FY "&amp;(YEAR(A216)-1)&amp;"-"&amp;RIGHT(YEAR(A216),2))</f>
        <v>FY 2010-11</v>
      </c>
      <c r="E216" s="5" t="s">
        <v>17</v>
      </c>
      <c r="F216" s="7" t="n">
        <v>3693.3</v>
      </c>
      <c r="G216" s="7" t="n">
        <v>2597.6</v>
      </c>
      <c r="H216" s="7" t="n">
        <v>1095.7</v>
      </c>
      <c r="I216" s="7" t="n">
        <v>248.02</v>
      </c>
      <c r="J216" s="8" t="n">
        <v>44.18</v>
      </c>
    </row>
    <row r="217" customFormat="false" ht="15" hidden="false" customHeight="false" outlineLevel="0" collapsed="false">
      <c r="A217" s="4" t="n">
        <v>40469</v>
      </c>
      <c r="B217" s="5" t="n">
        <v>2010</v>
      </c>
      <c r="C217" s="5" t="n">
        <v>10</v>
      </c>
      <c r="D217" s="6" t="str">
        <f aca="false">IF(MONTH(A217)&gt;=4,"FY "&amp;YEAR(A217)&amp;"-"&amp;RIGHT(YEAR(A217)+1,2),"FY "&amp;(YEAR(A217)-1)&amp;"-"&amp;RIGHT(YEAR(A217),2))</f>
        <v>FY 2010-11</v>
      </c>
      <c r="E217" s="5" t="s">
        <v>17</v>
      </c>
      <c r="F217" s="7" t="n">
        <v>2422.1</v>
      </c>
      <c r="G217" s="7" t="n">
        <v>2267.3</v>
      </c>
      <c r="H217" s="7" t="n">
        <v>154.8</v>
      </c>
      <c r="I217" s="7" t="n">
        <v>34.94</v>
      </c>
      <c r="J217" s="8" t="n">
        <v>44.3</v>
      </c>
    </row>
    <row r="218" customFormat="false" ht="15" hidden="false" customHeight="false" outlineLevel="0" collapsed="false">
      <c r="A218" s="4" t="n">
        <v>40470</v>
      </c>
      <c r="B218" s="5" t="n">
        <v>2010</v>
      </c>
      <c r="C218" s="5" t="n">
        <v>10</v>
      </c>
      <c r="D218" s="6" t="str">
        <f aca="false">IF(MONTH(A218)&gt;=4,"FY "&amp;YEAR(A218)&amp;"-"&amp;RIGHT(YEAR(A218)+1,2),"FY "&amp;(YEAR(A218)-1)&amp;"-"&amp;RIGHT(YEAR(A218),2))</f>
        <v>FY 2010-11</v>
      </c>
      <c r="E218" s="5" t="s">
        <v>17</v>
      </c>
      <c r="F218" s="7" t="n">
        <v>3731.6</v>
      </c>
      <c r="G218" s="7" t="n">
        <v>3350.5</v>
      </c>
      <c r="H218" s="7" t="n">
        <v>381.1</v>
      </c>
      <c r="I218" s="7" t="n">
        <v>86.1</v>
      </c>
      <c r="J218" s="8" t="n">
        <v>44.26</v>
      </c>
    </row>
    <row r="219" customFormat="false" ht="15" hidden="false" customHeight="false" outlineLevel="0" collapsed="false">
      <c r="A219" s="4" t="n">
        <v>40471</v>
      </c>
      <c r="B219" s="5" t="n">
        <v>2010</v>
      </c>
      <c r="C219" s="5" t="n">
        <v>10</v>
      </c>
      <c r="D219" s="6" t="str">
        <f aca="false">IF(MONTH(A219)&gt;=4,"FY "&amp;YEAR(A219)&amp;"-"&amp;RIGHT(YEAR(A219)+1,2),"FY "&amp;(YEAR(A219)-1)&amp;"-"&amp;RIGHT(YEAR(A219),2))</f>
        <v>FY 2010-11</v>
      </c>
      <c r="E219" s="5" t="s">
        <v>17</v>
      </c>
      <c r="F219" s="7" t="n">
        <v>3291.7</v>
      </c>
      <c r="G219" s="7" t="n">
        <v>2985.6</v>
      </c>
      <c r="H219" s="7" t="n">
        <v>306.1</v>
      </c>
      <c r="I219" s="7" t="n">
        <v>69.1</v>
      </c>
      <c r="J219" s="8" t="n">
        <v>44.29</v>
      </c>
    </row>
    <row r="220" customFormat="false" ht="15" hidden="false" customHeight="false" outlineLevel="0" collapsed="false">
      <c r="A220" s="4" t="n">
        <v>40472</v>
      </c>
      <c r="B220" s="5" t="n">
        <v>2010</v>
      </c>
      <c r="C220" s="5" t="n">
        <v>10</v>
      </c>
      <c r="D220" s="6" t="str">
        <f aca="false">IF(MONTH(A220)&gt;=4,"FY "&amp;YEAR(A220)&amp;"-"&amp;RIGHT(YEAR(A220)+1,2),"FY "&amp;(YEAR(A220)-1)&amp;"-"&amp;RIGHT(YEAR(A220),2))</f>
        <v>FY 2010-11</v>
      </c>
      <c r="E220" s="5" t="s">
        <v>17</v>
      </c>
      <c r="F220" s="7" t="n">
        <v>2424.3</v>
      </c>
      <c r="G220" s="7" t="n">
        <v>2278.9</v>
      </c>
      <c r="H220" s="7" t="n">
        <v>145.4</v>
      </c>
      <c r="I220" s="7" t="n">
        <v>32.7</v>
      </c>
      <c r="J220" s="8" t="n">
        <v>44.46</v>
      </c>
    </row>
    <row r="221" customFormat="false" ht="15" hidden="false" customHeight="false" outlineLevel="0" collapsed="false">
      <c r="A221" s="4" t="n">
        <v>40473</v>
      </c>
      <c r="B221" s="5" t="n">
        <v>2010</v>
      </c>
      <c r="C221" s="5" t="n">
        <v>10</v>
      </c>
      <c r="D221" s="6" t="str">
        <f aca="false">IF(MONTH(A221)&gt;=4,"FY "&amp;YEAR(A221)&amp;"-"&amp;RIGHT(YEAR(A221)+1,2),"FY "&amp;(YEAR(A221)-1)&amp;"-"&amp;RIGHT(YEAR(A221),2))</f>
        <v>FY 2010-11</v>
      </c>
      <c r="E221" s="5" t="s">
        <v>17</v>
      </c>
      <c r="F221" s="7" t="n">
        <v>3627.8</v>
      </c>
      <c r="G221" s="7" t="n">
        <v>2652.8</v>
      </c>
      <c r="H221" s="7" t="n">
        <v>975</v>
      </c>
      <c r="I221" s="7" t="n">
        <v>219.78</v>
      </c>
      <c r="J221" s="8" t="n">
        <v>44.36</v>
      </c>
    </row>
    <row r="222" customFormat="false" ht="15" hidden="false" customHeight="false" outlineLevel="0" collapsed="false">
      <c r="A222" s="4" t="n">
        <v>40476</v>
      </c>
      <c r="B222" s="5" t="n">
        <v>2010</v>
      </c>
      <c r="C222" s="5" t="n">
        <v>10</v>
      </c>
      <c r="D222" s="6" t="str">
        <f aca="false">IF(MONTH(A222)&gt;=4,"FY "&amp;YEAR(A222)&amp;"-"&amp;RIGHT(YEAR(A222)+1,2),"FY "&amp;(YEAR(A222)-1)&amp;"-"&amp;RIGHT(YEAR(A222),2))</f>
        <v>FY 2010-11</v>
      </c>
      <c r="E222" s="5" t="s">
        <v>17</v>
      </c>
      <c r="F222" s="7" t="n">
        <v>3178.3</v>
      </c>
      <c r="G222" s="7" t="n">
        <v>2473.4</v>
      </c>
      <c r="H222" s="7" t="n">
        <v>704.9</v>
      </c>
      <c r="I222" s="7" t="n">
        <v>158.55</v>
      </c>
      <c r="J222" s="8" t="n">
        <v>44.46</v>
      </c>
    </row>
    <row r="223" customFormat="false" ht="15" hidden="false" customHeight="false" outlineLevel="0" collapsed="false">
      <c r="A223" s="4" t="n">
        <v>40477</v>
      </c>
      <c r="B223" s="5" t="n">
        <v>2010</v>
      </c>
      <c r="C223" s="5" t="n">
        <v>10</v>
      </c>
      <c r="D223" s="6" t="str">
        <f aca="false">IF(MONTH(A223)&gt;=4,"FY "&amp;YEAR(A223)&amp;"-"&amp;RIGHT(YEAR(A223)+1,2),"FY "&amp;(YEAR(A223)-1)&amp;"-"&amp;RIGHT(YEAR(A223),2))</f>
        <v>FY 2010-11</v>
      </c>
      <c r="E223" s="5" t="s">
        <v>17</v>
      </c>
      <c r="F223" s="7" t="n">
        <v>2670.5</v>
      </c>
      <c r="G223" s="7" t="n">
        <v>1941.5</v>
      </c>
      <c r="H223" s="7" t="n">
        <v>729.1</v>
      </c>
      <c r="I223" s="7" t="n">
        <v>164.35</v>
      </c>
      <c r="J223" s="8" t="n">
        <v>44.36</v>
      </c>
    </row>
    <row r="224" customFormat="false" ht="15" hidden="false" customHeight="false" outlineLevel="0" collapsed="false">
      <c r="A224" s="4" t="n">
        <v>40478</v>
      </c>
      <c r="B224" s="5" t="n">
        <v>2010</v>
      </c>
      <c r="C224" s="5" t="n">
        <v>10</v>
      </c>
      <c r="D224" s="6" t="str">
        <f aca="false">IF(MONTH(A224)&gt;=4,"FY "&amp;YEAR(A224)&amp;"-"&amp;RIGHT(YEAR(A224)+1,2),"FY "&amp;(YEAR(A224)-1)&amp;"-"&amp;RIGHT(YEAR(A224),2))</f>
        <v>FY 2010-11</v>
      </c>
      <c r="E224" s="5" t="s">
        <v>17</v>
      </c>
      <c r="F224" s="7" t="n">
        <v>3178.3</v>
      </c>
      <c r="G224" s="7" t="n">
        <v>2478.7</v>
      </c>
      <c r="H224" s="7" t="n">
        <v>699.6</v>
      </c>
      <c r="I224" s="7" t="n">
        <v>157.47</v>
      </c>
      <c r="J224" s="8" t="n">
        <v>44.43</v>
      </c>
    </row>
    <row r="225" customFormat="false" ht="15" hidden="false" customHeight="false" outlineLevel="0" collapsed="false">
      <c r="A225" s="4" t="n">
        <v>40479</v>
      </c>
      <c r="B225" s="5" t="n">
        <v>2010</v>
      </c>
      <c r="C225" s="5" t="n">
        <v>10</v>
      </c>
      <c r="D225" s="6" t="str">
        <f aca="false">IF(MONTH(A225)&gt;=4,"FY "&amp;YEAR(A225)&amp;"-"&amp;RIGHT(YEAR(A225)+1,2),"FY "&amp;(YEAR(A225)-1)&amp;"-"&amp;RIGHT(YEAR(A225),2))</f>
        <v>FY 2010-11</v>
      </c>
      <c r="E225" s="5" t="s">
        <v>17</v>
      </c>
      <c r="F225" s="7" t="n">
        <v>2772.9</v>
      </c>
      <c r="G225" s="7" t="n">
        <v>2675.7</v>
      </c>
      <c r="H225" s="7" t="n">
        <v>97.2</v>
      </c>
      <c r="I225" s="7" t="n">
        <v>21.83</v>
      </c>
      <c r="J225" s="8" t="n">
        <v>44.52</v>
      </c>
    </row>
    <row r="226" customFormat="false" ht="15" hidden="false" customHeight="false" outlineLevel="0" collapsed="false">
      <c r="A226" s="4" t="n">
        <v>40480</v>
      </c>
      <c r="B226" s="5" t="n">
        <v>2010</v>
      </c>
      <c r="C226" s="5" t="n">
        <v>10</v>
      </c>
      <c r="D226" s="6" t="str">
        <f aca="false">IF(MONTH(A226)&gt;=4,"FY "&amp;YEAR(A226)&amp;"-"&amp;RIGHT(YEAR(A226)+1,2),"FY "&amp;(YEAR(A226)-1)&amp;"-"&amp;RIGHT(YEAR(A226),2))</f>
        <v>FY 2010-11</v>
      </c>
      <c r="E226" s="5" t="s">
        <v>17</v>
      </c>
      <c r="F226" s="7" t="n">
        <v>5503.8</v>
      </c>
      <c r="G226" s="7" t="n">
        <v>6061.1</v>
      </c>
      <c r="H226" s="7" t="n">
        <v>-557.3</v>
      </c>
      <c r="I226" s="7" t="n">
        <v>-125.26</v>
      </c>
      <c r="J226" s="8" t="n">
        <v>44.49</v>
      </c>
    </row>
    <row r="227" customFormat="false" ht="15" hidden="false" customHeight="false" outlineLevel="0" collapsed="false">
      <c r="A227" s="4" t="n">
        <v>40483</v>
      </c>
      <c r="B227" s="5" t="n">
        <v>2010</v>
      </c>
      <c r="C227" s="5" t="n">
        <v>11</v>
      </c>
      <c r="D227" s="6" t="str">
        <f aca="false">IF(MONTH(A227)&gt;=4,"FY "&amp;YEAR(A227)&amp;"-"&amp;RIGHT(YEAR(A227)+1,2),"FY "&amp;(YEAR(A227)-1)&amp;"-"&amp;RIGHT(YEAR(A227),2))</f>
        <v>FY 2010-11</v>
      </c>
      <c r="E227" s="5" t="s">
        <v>17</v>
      </c>
      <c r="F227" s="7" t="n">
        <v>3455.8</v>
      </c>
      <c r="G227" s="7" t="n">
        <v>2480.2</v>
      </c>
      <c r="H227" s="7" t="n">
        <v>975.6</v>
      </c>
      <c r="I227" s="7" t="n">
        <v>219.03</v>
      </c>
      <c r="J227" s="8" t="n">
        <v>44.54</v>
      </c>
    </row>
    <row r="228" customFormat="false" ht="15" hidden="false" customHeight="false" outlineLevel="0" collapsed="false">
      <c r="A228" s="4" t="n">
        <v>40484</v>
      </c>
      <c r="B228" s="5" t="n">
        <v>2010</v>
      </c>
      <c r="C228" s="5" t="n">
        <v>11</v>
      </c>
      <c r="D228" s="6" t="str">
        <f aca="false">IF(MONTH(A228)&gt;=4,"FY "&amp;YEAR(A228)&amp;"-"&amp;RIGHT(YEAR(A228)+1,2),"FY "&amp;(YEAR(A228)-1)&amp;"-"&amp;RIGHT(YEAR(A228),2))</f>
        <v>FY 2010-11</v>
      </c>
      <c r="E228" s="5" t="s">
        <v>17</v>
      </c>
      <c r="F228" s="7" t="n">
        <v>3045.7</v>
      </c>
      <c r="G228" s="7" t="n">
        <v>2144.8</v>
      </c>
      <c r="H228" s="7" t="n">
        <v>900.9</v>
      </c>
      <c r="I228" s="7" t="n">
        <v>202.82</v>
      </c>
      <c r="J228" s="8" t="n">
        <v>44.42</v>
      </c>
    </row>
    <row r="229" customFormat="false" ht="15" hidden="false" customHeight="false" outlineLevel="0" collapsed="false">
      <c r="A229" s="4" t="n">
        <v>40485</v>
      </c>
      <c r="B229" s="5" t="n">
        <v>2010</v>
      </c>
      <c r="C229" s="5" t="n">
        <v>11</v>
      </c>
      <c r="D229" s="6" t="str">
        <f aca="false">IF(MONTH(A229)&gt;=4,"FY "&amp;YEAR(A229)&amp;"-"&amp;RIGHT(YEAR(A229)+1,2),"FY "&amp;(YEAR(A229)-1)&amp;"-"&amp;RIGHT(YEAR(A229),2))</f>
        <v>FY 2010-11</v>
      </c>
      <c r="E229" s="5" t="s">
        <v>17</v>
      </c>
      <c r="F229" s="7" t="n">
        <v>3314.5</v>
      </c>
      <c r="G229" s="7" t="n">
        <v>2748.6</v>
      </c>
      <c r="H229" s="7" t="n">
        <v>566</v>
      </c>
      <c r="I229" s="7" t="n">
        <v>127.39</v>
      </c>
      <c r="J229" s="8" t="n">
        <v>44.43</v>
      </c>
    </row>
    <row r="230" customFormat="false" ht="15" hidden="false" customHeight="false" outlineLevel="0" collapsed="false">
      <c r="A230" s="4" t="n">
        <v>40486</v>
      </c>
      <c r="B230" s="5" t="n">
        <v>2010</v>
      </c>
      <c r="C230" s="5" t="n">
        <v>11</v>
      </c>
      <c r="D230" s="6" t="str">
        <f aca="false">IF(MONTH(A230)&gt;=4,"FY "&amp;YEAR(A230)&amp;"-"&amp;RIGHT(YEAR(A230)+1,2),"FY "&amp;(YEAR(A230)-1)&amp;"-"&amp;RIGHT(YEAR(A230),2))</f>
        <v>FY 2010-11</v>
      </c>
      <c r="E230" s="5" t="s">
        <v>17</v>
      </c>
      <c r="F230" s="7" t="n">
        <v>3244.1</v>
      </c>
      <c r="G230" s="7" t="n">
        <v>2122.7</v>
      </c>
      <c r="H230" s="7" t="n">
        <v>1121.5</v>
      </c>
      <c r="I230" s="7" t="n">
        <v>252.81</v>
      </c>
      <c r="J230" s="8" t="n">
        <v>44.36</v>
      </c>
    </row>
    <row r="231" customFormat="false" ht="15" hidden="false" customHeight="false" outlineLevel="0" collapsed="false">
      <c r="A231" s="4" t="n">
        <v>40490</v>
      </c>
      <c r="B231" s="5" t="n">
        <v>2010</v>
      </c>
      <c r="C231" s="5" t="n">
        <v>11</v>
      </c>
      <c r="D231" s="6" t="str">
        <f aca="false">IF(MONTH(A231)&gt;=4,"FY "&amp;YEAR(A231)&amp;"-"&amp;RIGHT(YEAR(A231)+1,2),"FY "&amp;(YEAR(A231)-1)&amp;"-"&amp;RIGHT(YEAR(A231),2))</f>
        <v>FY 2010-11</v>
      </c>
      <c r="E231" s="5" t="s">
        <v>17</v>
      </c>
      <c r="F231" s="7" t="n">
        <v>11670</v>
      </c>
      <c r="G231" s="7" t="n">
        <v>4896.1</v>
      </c>
      <c r="H231" s="7" t="n">
        <v>6773.9</v>
      </c>
      <c r="I231" s="7" t="n">
        <v>1528.41</v>
      </c>
      <c r="J231" s="8" t="n">
        <v>44.32</v>
      </c>
    </row>
    <row r="232" customFormat="false" ht="15" hidden="false" customHeight="false" outlineLevel="0" collapsed="false">
      <c r="A232" s="4" t="n">
        <v>40491</v>
      </c>
      <c r="B232" s="5" t="n">
        <v>2010</v>
      </c>
      <c r="C232" s="5" t="n">
        <v>11</v>
      </c>
      <c r="D232" s="6" t="str">
        <f aca="false">IF(MONTH(A232)&gt;=4,"FY "&amp;YEAR(A232)&amp;"-"&amp;RIGHT(YEAR(A232)+1,2),"FY "&amp;(YEAR(A232)-1)&amp;"-"&amp;RIGHT(YEAR(A232),2))</f>
        <v>FY 2010-11</v>
      </c>
      <c r="E232" s="5" t="s">
        <v>17</v>
      </c>
      <c r="F232" s="7" t="n">
        <v>4203.4</v>
      </c>
      <c r="G232" s="7" t="n">
        <v>3484.4</v>
      </c>
      <c r="H232" s="7" t="n">
        <v>719</v>
      </c>
      <c r="I232" s="7" t="n">
        <v>162.45</v>
      </c>
      <c r="J232" s="8" t="n">
        <v>44.26</v>
      </c>
    </row>
    <row r="233" customFormat="false" ht="15" hidden="false" customHeight="false" outlineLevel="0" collapsed="false">
      <c r="A233" s="4" t="n">
        <v>40492</v>
      </c>
      <c r="B233" s="5" t="n">
        <v>2010</v>
      </c>
      <c r="C233" s="5" t="n">
        <v>11</v>
      </c>
      <c r="D233" s="6" t="str">
        <f aca="false">IF(MONTH(A233)&gt;=4,"FY "&amp;YEAR(A233)&amp;"-"&amp;RIGHT(YEAR(A233)+1,2),"FY "&amp;(YEAR(A233)-1)&amp;"-"&amp;RIGHT(YEAR(A233),2))</f>
        <v>FY 2010-11</v>
      </c>
      <c r="E233" s="5" t="s">
        <v>17</v>
      </c>
      <c r="F233" s="7" t="n">
        <v>3693.8</v>
      </c>
      <c r="G233" s="7" t="n">
        <v>3029.3</v>
      </c>
      <c r="H233" s="7" t="n">
        <v>664.5</v>
      </c>
      <c r="I233" s="7" t="n">
        <v>149.67</v>
      </c>
      <c r="J233" s="8" t="n">
        <v>44.4</v>
      </c>
    </row>
    <row r="234" customFormat="false" ht="15" hidden="false" customHeight="false" outlineLevel="0" collapsed="false">
      <c r="A234" s="4" t="n">
        <v>40493</v>
      </c>
      <c r="B234" s="5" t="n">
        <v>2010</v>
      </c>
      <c r="C234" s="5" t="n">
        <v>11</v>
      </c>
      <c r="D234" s="6" t="str">
        <f aca="false">IF(MONTH(A234)&gt;=4,"FY "&amp;YEAR(A234)&amp;"-"&amp;RIGHT(YEAR(A234)+1,2),"FY "&amp;(YEAR(A234)-1)&amp;"-"&amp;RIGHT(YEAR(A234),2))</f>
        <v>FY 2010-11</v>
      </c>
      <c r="E234" s="5" t="s">
        <v>17</v>
      </c>
      <c r="F234" s="7" t="n">
        <v>2808</v>
      </c>
      <c r="G234" s="7" t="n">
        <v>2700.2</v>
      </c>
      <c r="H234" s="7" t="n">
        <v>107.8</v>
      </c>
      <c r="I234" s="7" t="n">
        <v>24.3</v>
      </c>
      <c r="J234" s="8" t="n">
        <v>44.39</v>
      </c>
    </row>
    <row r="235" customFormat="false" ht="15" hidden="false" customHeight="false" outlineLevel="0" collapsed="false">
      <c r="A235" s="4" t="n">
        <v>40494</v>
      </c>
      <c r="B235" s="5" t="n">
        <v>2010</v>
      </c>
      <c r="C235" s="5" t="n">
        <v>11</v>
      </c>
      <c r="D235" s="6" t="str">
        <f aca="false">IF(MONTH(A235)&gt;=4,"FY "&amp;YEAR(A235)&amp;"-"&amp;RIGHT(YEAR(A235)+1,2),"FY "&amp;(YEAR(A235)-1)&amp;"-"&amp;RIGHT(YEAR(A235),2))</f>
        <v>FY 2010-11</v>
      </c>
      <c r="E235" s="5" t="s">
        <v>17</v>
      </c>
      <c r="F235" s="7" t="n">
        <v>3068.9</v>
      </c>
      <c r="G235" s="7" t="n">
        <v>2970.5</v>
      </c>
      <c r="H235" s="7" t="n">
        <v>98.4</v>
      </c>
      <c r="I235" s="7" t="n">
        <v>22.24</v>
      </c>
      <c r="J235" s="8" t="n">
        <v>44.25</v>
      </c>
    </row>
    <row r="236" customFormat="false" ht="15" hidden="false" customHeight="false" outlineLevel="0" collapsed="false">
      <c r="A236" s="4" t="n">
        <v>40497</v>
      </c>
      <c r="B236" s="5" t="n">
        <v>2010</v>
      </c>
      <c r="C236" s="5" t="n">
        <v>11</v>
      </c>
      <c r="D236" s="6" t="str">
        <f aca="false">IF(MONTH(A236)&gt;=4,"FY "&amp;YEAR(A236)&amp;"-"&amp;RIGHT(YEAR(A236)+1,2),"FY "&amp;(YEAR(A236)-1)&amp;"-"&amp;RIGHT(YEAR(A236),2))</f>
        <v>FY 2010-11</v>
      </c>
      <c r="E236" s="5" t="s">
        <v>17</v>
      </c>
      <c r="F236" s="7" t="n">
        <v>3142.7</v>
      </c>
      <c r="G236" s="7" t="n">
        <v>3816.6</v>
      </c>
      <c r="H236" s="7" t="n">
        <v>-673.9</v>
      </c>
      <c r="I236" s="7" t="n">
        <v>-150.96</v>
      </c>
      <c r="J236" s="8" t="n">
        <v>44.64</v>
      </c>
    </row>
    <row r="237" customFormat="false" ht="15" hidden="false" customHeight="false" outlineLevel="0" collapsed="false">
      <c r="A237" s="4" t="n">
        <v>40498</v>
      </c>
      <c r="B237" s="5" t="n">
        <v>2010</v>
      </c>
      <c r="C237" s="5" t="n">
        <v>11</v>
      </c>
      <c r="D237" s="6" t="str">
        <f aca="false">IF(MONTH(A237)&gt;=4,"FY "&amp;YEAR(A237)&amp;"-"&amp;RIGHT(YEAR(A237)+1,2),"FY "&amp;(YEAR(A237)-1)&amp;"-"&amp;RIGHT(YEAR(A237),2))</f>
        <v>FY 2010-11</v>
      </c>
      <c r="E237" s="5" t="s">
        <v>17</v>
      </c>
      <c r="F237" s="7" t="n">
        <v>2605.1</v>
      </c>
      <c r="G237" s="7" t="n">
        <v>2101.9</v>
      </c>
      <c r="H237" s="7" t="n">
        <v>503.2</v>
      </c>
      <c r="I237" s="7" t="n">
        <v>111.47</v>
      </c>
      <c r="J237" s="8" t="n">
        <v>45.14</v>
      </c>
    </row>
    <row r="238" customFormat="false" ht="15" hidden="false" customHeight="false" outlineLevel="0" collapsed="false">
      <c r="A238" s="4" t="n">
        <v>40500</v>
      </c>
      <c r="B238" s="5" t="n">
        <v>2010</v>
      </c>
      <c r="C238" s="5" t="n">
        <v>11</v>
      </c>
      <c r="D238" s="6" t="str">
        <f aca="false">IF(MONTH(A238)&gt;=4,"FY "&amp;YEAR(A238)&amp;"-"&amp;RIGHT(YEAR(A238)+1,2),"FY "&amp;(YEAR(A238)-1)&amp;"-"&amp;RIGHT(YEAR(A238),2))</f>
        <v>FY 2010-11</v>
      </c>
      <c r="E238" s="5" t="s">
        <v>17</v>
      </c>
      <c r="F238" s="7" t="n">
        <v>3151.3</v>
      </c>
      <c r="G238" s="7" t="n">
        <v>3206.3</v>
      </c>
      <c r="H238" s="7" t="n">
        <v>-55</v>
      </c>
      <c r="I238" s="7" t="n">
        <v>-12.16</v>
      </c>
      <c r="J238" s="8" t="n">
        <v>45.22</v>
      </c>
    </row>
    <row r="239" customFormat="false" ht="15" hidden="false" customHeight="false" outlineLevel="0" collapsed="false">
      <c r="A239" s="4" t="n">
        <v>40501</v>
      </c>
      <c r="B239" s="5" t="n">
        <v>2010</v>
      </c>
      <c r="C239" s="5" t="n">
        <v>11</v>
      </c>
      <c r="D239" s="6" t="str">
        <f aca="false">IF(MONTH(A239)&gt;=4,"FY "&amp;YEAR(A239)&amp;"-"&amp;RIGHT(YEAR(A239)+1,2),"FY "&amp;(YEAR(A239)-1)&amp;"-"&amp;RIGHT(YEAR(A239),2))</f>
        <v>FY 2010-11</v>
      </c>
      <c r="E239" s="5" t="s">
        <v>17</v>
      </c>
      <c r="F239" s="7" t="n">
        <v>4087.7</v>
      </c>
      <c r="G239" s="7" t="n">
        <v>4313.1</v>
      </c>
      <c r="H239" s="7" t="n">
        <v>-225.4</v>
      </c>
      <c r="I239" s="7" t="n">
        <v>-49.59</v>
      </c>
      <c r="J239" s="8" t="n">
        <v>45.45</v>
      </c>
    </row>
    <row r="240" customFormat="false" ht="15" hidden="false" customHeight="false" outlineLevel="0" collapsed="false">
      <c r="A240" s="4" t="n">
        <v>40504</v>
      </c>
      <c r="B240" s="5" t="n">
        <v>2010</v>
      </c>
      <c r="C240" s="5" t="n">
        <v>11</v>
      </c>
      <c r="D240" s="6" t="str">
        <f aca="false">IF(MONTH(A240)&gt;=4,"FY "&amp;YEAR(A240)&amp;"-"&amp;RIGHT(YEAR(A240)+1,2),"FY "&amp;(YEAR(A240)-1)&amp;"-"&amp;RIGHT(YEAR(A240),2))</f>
        <v>FY 2010-11</v>
      </c>
      <c r="E240" s="5" t="s">
        <v>17</v>
      </c>
      <c r="F240" s="7" t="n">
        <v>3928.4</v>
      </c>
      <c r="G240" s="7" t="n">
        <v>3408.8</v>
      </c>
      <c r="H240" s="7" t="n">
        <v>519.6</v>
      </c>
      <c r="I240" s="7" t="n">
        <v>114.8</v>
      </c>
      <c r="J240" s="8" t="n">
        <v>45.26</v>
      </c>
    </row>
    <row r="241" customFormat="false" ht="15" hidden="false" customHeight="false" outlineLevel="0" collapsed="false">
      <c r="A241" s="4" t="n">
        <v>40505</v>
      </c>
      <c r="B241" s="5" t="n">
        <v>2010</v>
      </c>
      <c r="C241" s="5" t="n">
        <v>11</v>
      </c>
      <c r="D241" s="6" t="str">
        <f aca="false">IF(MONTH(A241)&gt;=4,"FY "&amp;YEAR(A241)&amp;"-"&amp;RIGHT(YEAR(A241)+1,2),"FY "&amp;(YEAR(A241)-1)&amp;"-"&amp;RIGHT(YEAR(A241),2))</f>
        <v>FY 2010-11</v>
      </c>
      <c r="E241" s="5" t="s">
        <v>17</v>
      </c>
      <c r="F241" s="7" t="n">
        <v>2908.5</v>
      </c>
      <c r="G241" s="7" t="n">
        <v>2386.9</v>
      </c>
      <c r="H241" s="7" t="n">
        <v>521.6</v>
      </c>
      <c r="I241" s="7" t="n">
        <v>115.17</v>
      </c>
      <c r="J241" s="8" t="n">
        <v>45.29</v>
      </c>
    </row>
    <row r="242" customFormat="false" ht="15" hidden="false" customHeight="false" outlineLevel="0" collapsed="false">
      <c r="A242" s="4" t="n">
        <v>40506</v>
      </c>
      <c r="B242" s="5" t="n">
        <v>2010</v>
      </c>
      <c r="C242" s="5" t="n">
        <v>11</v>
      </c>
      <c r="D242" s="6" t="str">
        <f aca="false">IF(MONTH(A242)&gt;=4,"FY "&amp;YEAR(A242)&amp;"-"&amp;RIGHT(YEAR(A242)+1,2),"FY "&amp;(YEAR(A242)-1)&amp;"-"&amp;RIGHT(YEAR(A242),2))</f>
        <v>FY 2010-11</v>
      </c>
      <c r="E242" s="5" t="s">
        <v>17</v>
      </c>
      <c r="F242" s="7" t="n">
        <v>2856.5</v>
      </c>
      <c r="G242" s="7" t="n">
        <v>4252.9</v>
      </c>
      <c r="H242" s="7" t="n">
        <v>-1396.4</v>
      </c>
      <c r="I242" s="7" t="n">
        <v>-306.17</v>
      </c>
      <c r="J242" s="8" t="n">
        <v>45.61</v>
      </c>
    </row>
    <row r="243" customFormat="false" ht="15" hidden="false" customHeight="false" outlineLevel="0" collapsed="false">
      <c r="A243" s="4" t="n">
        <v>40507</v>
      </c>
      <c r="B243" s="5" t="n">
        <v>2010</v>
      </c>
      <c r="C243" s="5" t="n">
        <v>11</v>
      </c>
      <c r="D243" s="6" t="str">
        <f aca="false">IF(MONTH(A243)&gt;=4,"FY "&amp;YEAR(A243)&amp;"-"&amp;RIGHT(YEAR(A243)+1,2),"FY "&amp;(YEAR(A243)-1)&amp;"-"&amp;RIGHT(YEAR(A243),2))</f>
        <v>FY 2010-11</v>
      </c>
      <c r="E243" s="5" t="s">
        <v>17</v>
      </c>
      <c r="F243" s="7" t="n">
        <v>3182.8</v>
      </c>
      <c r="G243" s="7" t="n">
        <v>3521.1</v>
      </c>
      <c r="H243" s="7" t="n">
        <v>-338.3</v>
      </c>
      <c r="I243" s="7" t="n">
        <v>-74.09</v>
      </c>
      <c r="J243" s="8" t="n">
        <v>45.66</v>
      </c>
    </row>
    <row r="244" customFormat="false" ht="15" hidden="false" customHeight="false" outlineLevel="0" collapsed="false">
      <c r="A244" s="4" t="n">
        <v>40508</v>
      </c>
      <c r="B244" s="5" t="n">
        <v>2010</v>
      </c>
      <c r="C244" s="5" t="n">
        <v>11</v>
      </c>
      <c r="D244" s="6" t="str">
        <f aca="false">IF(MONTH(A244)&gt;=4,"FY "&amp;YEAR(A244)&amp;"-"&amp;RIGHT(YEAR(A244)+1,2),"FY "&amp;(YEAR(A244)-1)&amp;"-"&amp;RIGHT(YEAR(A244),2))</f>
        <v>FY 2010-11</v>
      </c>
      <c r="E244" s="5" t="s">
        <v>17</v>
      </c>
      <c r="F244" s="7" t="n">
        <v>6422.6</v>
      </c>
      <c r="G244" s="7" t="n">
        <v>7007.6</v>
      </c>
      <c r="H244" s="7" t="n">
        <v>-585</v>
      </c>
      <c r="I244" s="7" t="n">
        <v>-128.17</v>
      </c>
      <c r="J244" s="8" t="n">
        <v>45.64</v>
      </c>
    </row>
    <row r="245" customFormat="false" ht="15" hidden="false" customHeight="false" outlineLevel="0" collapsed="false">
      <c r="A245" s="4" t="n">
        <v>40511</v>
      </c>
      <c r="B245" s="5" t="n">
        <v>2010</v>
      </c>
      <c r="C245" s="5" t="n">
        <v>11</v>
      </c>
      <c r="D245" s="6" t="str">
        <f aca="false">IF(MONTH(A245)&gt;=4,"FY "&amp;YEAR(A245)&amp;"-"&amp;RIGHT(YEAR(A245)+1,2),"FY "&amp;(YEAR(A245)-1)&amp;"-"&amp;RIGHT(YEAR(A245),2))</f>
        <v>FY 2010-11</v>
      </c>
      <c r="E245" s="5" t="s">
        <v>17</v>
      </c>
      <c r="F245" s="7" t="n">
        <v>4358.4</v>
      </c>
      <c r="G245" s="7" t="n">
        <v>5031</v>
      </c>
      <c r="H245" s="7" t="n">
        <v>-672.6</v>
      </c>
      <c r="I245" s="7" t="n">
        <v>-147.06</v>
      </c>
      <c r="J245" s="8" t="n">
        <v>45.74</v>
      </c>
    </row>
    <row r="246" customFormat="false" ht="15" hidden="false" customHeight="false" outlineLevel="0" collapsed="false">
      <c r="A246" s="4" t="n">
        <v>40512</v>
      </c>
      <c r="B246" s="5" t="n">
        <v>2010</v>
      </c>
      <c r="C246" s="5" t="n">
        <v>11</v>
      </c>
      <c r="D246" s="6" t="str">
        <f aca="false">IF(MONTH(A246)&gt;=4,"FY "&amp;YEAR(A246)&amp;"-"&amp;RIGHT(YEAR(A246)+1,2),"FY "&amp;(YEAR(A246)-1)&amp;"-"&amp;RIGHT(YEAR(A246),2))</f>
        <v>FY 2010-11</v>
      </c>
      <c r="E246" s="5" t="s">
        <v>17</v>
      </c>
      <c r="F246" s="7" t="n">
        <v>3369.4</v>
      </c>
      <c r="G246" s="7" t="n">
        <v>3101.9</v>
      </c>
      <c r="H246" s="7" t="n">
        <v>267.5</v>
      </c>
      <c r="I246" s="7" t="n">
        <v>58.4</v>
      </c>
      <c r="J246" s="8" t="n">
        <v>45.81</v>
      </c>
    </row>
    <row r="247" customFormat="false" ht="15" hidden="false" customHeight="false" outlineLevel="0" collapsed="false">
      <c r="A247" s="4" t="n">
        <v>40513</v>
      </c>
      <c r="B247" s="5" t="n">
        <v>2010</v>
      </c>
      <c r="C247" s="5" t="n">
        <v>12</v>
      </c>
      <c r="D247" s="6" t="str">
        <f aca="false">IF(MONTH(A247)&gt;=4,"FY "&amp;YEAR(A247)&amp;"-"&amp;RIGHT(YEAR(A247)+1,2),"FY "&amp;(YEAR(A247)-1)&amp;"-"&amp;RIGHT(YEAR(A247),2))</f>
        <v>FY 2010-11</v>
      </c>
      <c r="E247" s="5" t="s">
        <v>17</v>
      </c>
      <c r="F247" s="7" t="n">
        <v>5378.9</v>
      </c>
      <c r="G247" s="7" t="n">
        <v>4189.9</v>
      </c>
      <c r="H247" s="7" t="n">
        <v>1189.1</v>
      </c>
      <c r="I247" s="7" t="n">
        <v>258.27</v>
      </c>
      <c r="J247" s="8" t="n">
        <v>46.04</v>
      </c>
    </row>
    <row r="248" customFormat="false" ht="15" hidden="false" customHeight="false" outlineLevel="0" collapsed="false">
      <c r="A248" s="4" t="n">
        <v>40514</v>
      </c>
      <c r="B248" s="5" t="n">
        <v>2010</v>
      </c>
      <c r="C248" s="5" t="n">
        <v>12</v>
      </c>
      <c r="D248" s="6" t="str">
        <f aca="false">IF(MONTH(A248)&gt;=4,"FY "&amp;YEAR(A248)&amp;"-"&amp;RIGHT(YEAR(A248)+1,2),"FY "&amp;(YEAR(A248)-1)&amp;"-"&amp;RIGHT(YEAR(A248),2))</f>
        <v>FY 2010-11</v>
      </c>
      <c r="E248" s="5" t="s">
        <v>17</v>
      </c>
      <c r="F248" s="7" t="n">
        <v>4710.5</v>
      </c>
      <c r="G248" s="7" t="n">
        <v>4268.9</v>
      </c>
      <c r="H248" s="7" t="n">
        <v>441.6</v>
      </c>
      <c r="I248" s="7" t="n">
        <v>96.63</v>
      </c>
      <c r="J248" s="8" t="n">
        <v>45.7</v>
      </c>
    </row>
    <row r="249" customFormat="false" ht="15" hidden="false" customHeight="false" outlineLevel="0" collapsed="false">
      <c r="A249" s="4" t="n">
        <v>40515</v>
      </c>
      <c r="B249" s="5" t="n">
        <v>2010</v>
      </c>
      <c r="C249" s="5" t="n">
        <v>12</v>
      </c>
      <c r="D249" s="6" t="str">
        <f aca="false">IF(MONTH(A249)&gt;=4,"FY "&amp;YEAR(A249)&amp;"-"&amp;RIGHT(YEAR(A249)+1,2),"FY "&amp;(YEAR(A249)-1)&amp;"-"&amp;RIGHT(YEAR(A249),2))</f>
        <v>FY 2010-11</v>
      </c>
      <c r="E249" s="5" t="s">
        <v>17</v>
      </c>
      <c r="F249" s="7" t="n">
        <v>4123.6</v>
      </c>
      <c r="G249" s="7" t="n">
        <v>3656.2</v>
      </c>
      <c r="H249" s="7" t="n">
        <v>467.4</v>
      </c>
      <c r="I249" s="7" t="n">
        <v>103.02</v>
      </c>
      <c r="J249" s="8" t="n">
        <v>45.37</v>
      </c>
    </row>
    <row r="250" customFormat="false" ht="15" hidden="false" customHeight="false" outlineLevel="0" collapsed="false">
      <c r="A250" s="4" t="n">
        <v>40518</v>
      </c>
      <c r="B250" s="5" t="n">
        <v>2010</v>
      </c>
      <c r="C250" s="5" t="n">
        <v>12</v>
      </c>
      <c r="D250" s="6" t="str">
        <f aca="false">IF(MONTH(A250)&gt;=4,"FY "&amp;YEAR(A250)&amp;"-"&amp;RIGHT(YEAR(A250)+1,2),"FY "&amp;(YEAR(A250)-1)&amp;"-"&amp;RIGHT(YEAR(A250),2))</f>
        <v>FY 2010-11</v>
      </c>
      <c r="E250" s="5" t="s">
        <v>17</v>
      </c>
      <c r="F250" s="7" t="n">
        <v>3209.1</v>
      </c>
      <c r="G250" s="7" t="n">
        <v>2670</v>
      </c>
      <c r="H250" s="7" t="n">
        <v>539.1</v>
      </c>
      <c r="I250" s="7" t="n">
        <v>119.57</v>
      </c>
      <c r="J250" s="8" t="n">
        <v>45.09</v>
      </c>
    </row>
    <row r="251" customFormat="false" ht="15" hidden="false" customHeight="false" outlineLevel="0" collapsed="false">
      <c r="A251" s="4" t="n">
        <v>40519</v>
      </c>
      <c r="B251" s="5" t="n">
        <v>2010</v>
      </c>
      <c r="C251" s="5" t="n">
        <v>12</v>
      </c>
      <c r="D251" s="6" t="str">
        <f aca="false">IF(MONTH(A251)&gt;=4,"FY "&amp;YEAR(A251)&amp;"-"&amp;RIGHT(YEAR(A251)+1,2),"FY "&amp;(YEAR(A251)-1)&amp;"-"&amp;RIGHT(YEAR(A251),2))</f>
        <v>FY 2010-11</v>
      </c>
      <c r="E251" s="5" t="s">
        <v>17</v>
      </c>
      <c r="F251" s="7" t="n">
        <v>2909.2</v>
      </c>
      <c r="G251" s="7" t="n">
        <v>2848.1</v>
      </c>
      <c r="H251" s="7" t="n">
        <v>61</v>
      </c>
      <c r="I251" s="7" t="n">
        <v>13.61</v>
      </c>
      <c r="J251" s="8" t="n">
        <v>44.85</v>
      </c>
    </row>
    <row r="252" customFormat="false" ht="15" hidden="false" customHeight="false" outlineLevel="0" collapsed="false">
      <c r="A252" s="4" t="n">
        <v>40520</v>
      </c>
      <c r="B252" s="5" t="n">
        <v>2010</v>
      </c>
      <c r="C252" s="5" t="n">
        <v>12</v>
      </c>
      <c r="D252" s="6" t="str">
        <f aca="false">IF(MONTH(A252)&gt;=4,"FY "&amp;YEAR(A252)&amp;"-"&amp;RIGHT(YEAR(A252)+1,2),"FY "&amp;(YEAR(A252)-1)&amp;"-"&amp;RIGHT(YEAR(A252),2))</f>
        <v>FY 2010-11</v>
      </c>
      <c r="E252" s="5" t="s">
        <v>17</v>
      </c>
      <c r="F252" s="7" t="n">
        <v>3007.5</v>
      </c>
      <c r="G252" s="7" t="n">
        <v>3424.1</v>
      </c>
      <c r="H252" s="7" t="n">
        <v>-416.7</v>
      </c>
      <c r="I252" s="7" t="n">
        <v>-92.92</v>
      </c>
      <c r="J252" s="8" t="n">
        <v>44.84</v>
      </c>
    </row>
    <row r="253" customFormat="false" ht="15" hidden="false" customHeight="false" outlineLevel="0" collapsed="false">
      <c r="A253" s="4" t="n">
        <v>40521</v>
      </c>
      <c r="B253" s="5" t="n">
        <v>2010</v>
      </c>
      <c r="C253" s="5" t="n">
        <v>12</v>
      </c>
      <c r="D253" s="6" t="str">
        <f aca="false">IF(MONTH(A253)&gt;=4,"FY "&amp;YEAR(A253)&amp;"-"&amp;RIGHT(YEAR(A253)+1,2),"FY "&amp;(YEAR(A253)-1)&amp;"-"&amp;RIGHT(YEAR(A253),2))</f>
        <v>FY 2010-11</v>
      </c>
      <c r="E253" s="5" t="s">
        <v>17</v>
      </c>
      <c r="F253" s="7" t="n">
        <v>2485.7</v>
      </c>
      <c r="G253" s="7" t="n">
        <v>3791.7</v>
      </c>
      <c r="H253" s="7" t="n">
        <v>-1306</v>
      </c>
      <c r="I253" s="7" t="n">
        <v>-289.45</v>
      </c>
      <c r="J253" s="8" t="n">
        <v>45.12</v>
      </c>
    </row>
    <row r="254" customFormat="false" ht="15" hidden="false" customHeight="false" outlineLevel="0" collapsed="false">
      <c r="A254" s="4" t="n">
        <v>40522</v>
      </c>
      <c r="B254" s="5" t="n">
        <v>2010</v>
      </c>
      <c r="C254" s="5" t="n">
        <v>12</v>
      </c>
      <c r="D254" s="6" t="str">
        <f aca="false">IF(MONTH(A254)&gt;=4,"FY "&amp;YEAR(A254)&amp;"-"&amp;RIGHT(YEAR(A254)+1,2),"FY "&amp;(YEAR(A254)-1)&amp;"-"&amp;RIGHT(YEAR(A254),2))</f>
        <v>FY 2010-11</v>
      </c>
      <c r="E254" s="5" t="s">
        <v>17</v>
      </c>
      <c r="F254" s="7" t="n">
        <v>3780.5</v>
      </c>
      <c r="G254" s="7" t="n">
        <v>4978.3</v>
      </c>
      <c r="H254" s="7" t="n">
        <v>-1197.7</v>
      </c>
      <c r="I254" s="7" t="n">
        <v>-265.16</v>
      </c>
      <c r="J254" s="8" t="n">
        <v>45.17</v>
      </c>
    </row>
    <row r="255" customFormat="false" ht="15" hidden="false" customHeight="false" outlineLevel="0" collapsed="false">
      <c r="A255" s="4" t="n">
        <v>40525</v>
      </c>
      <c r="B255" s="5" t="n">
        <v>2010</v>
      </c>
      <c r="C255" s="5" t="n">
        <v>12</v>
      </c>
      <c r="D255" s="6" t="str">
        <f aca="false">IF(MONTH(A255)&gt;=4,"FY "&amp;YEAR(A255)&amp;"-"&amp;RIGHT(YEAR(A255)+1,2),"FY "&amp;(YEAR(A255)-1)&amp;"-"&amp;RIGHT(YEAR(A255),2))</f>
        <v>FY 2010-11</v>
      </c>
      <c r="E255" s="5" t="s">
        <v>17</v>
      </c>
      <c r="F255" s="7" t="n">
        <v>3588.6</v>
      </c>
      <c r="G255" s="7" t="n">
        <v>4762</v>
      </c>
      <c r="H255" s="7" t="n">
        <v>-1173.4</v>
      </c>
      <c r="I255" s="7" t="n">
        <v>-259.48</v>
      </c>
      <c r="J255" s="8" t="n">
        <v>45.22</v>
      </c>
    </row>
    <row r="256" customFormat="false" ht="15" hidden="false" customHeight="false" outlineLevel="0" collapsed="false">
      <c r="A256" s="4" t="n">
        <v>40526</v>
      </c>
      <c r="B256" s="5" t="n">
        <v>2010</v>
      </c>
      <c r="C256" s="5" t="n">
        <v>12</v>
      </c>
      <c r="D256" s="6" t="str">
        <f aca="false">IF(MONTH(A256)&gt;=4,"FY "&amp;YEAR(A256)&amp;"-"&amp;RIGHT(YEAR(A256)+1,2),"FY "&amp;(YEAR(A256)-1)&amp;"-"&amp;RIGHT(YEAR(A256),2))</f>
        <v>FY 2010-11</v>
      </c>
      <c r="E256" s="5" t="s">
        <v>17</v>
      </c>
      <c r="F256" s="7" t="n">
        <v>2448.6</v>
      </c>
      <c r="G256" s="7" t="n">
        <v>2696.2</v>
      </c>
      <c r="H256" s="7" t="n">
        <v>-247.6</v>
      </c>
      <c r="I256" s="7" t="n">
        <v>-54.72</v>
      </c>
      <c r="J256" s="8" t="n">
        <v>45.25</v>
      </c>
    </row>
    <row r="257" customFormat="false" ht="15" hidden="false" customHeight="false" outlineLevel="0" collapsed="false">
      <c r="A257" s="4" t="n">
        <v>40527</v>
      </c>
      <c r="B257" s="5" t="n">
        <v>2010</v>
      </c>
      <c r="C257" s="5" t="n">
        <v>12</v>
      </c>
      <c r="D257" s="6" t="str">
        <f aca="false">IF(MONTH(A257)&gt;=4,"FY "&amp;YEAR(A257)&amp;"-"&amp;RIGHT(YEAR(A257)+1,2),"FY "&amp;(YEAR(A257)-1)&amp;"-"&amp;RIGHT(YEAR(A257),2))</f>
        <v>FY 2010-11</v>
      </c>
      <c r="E257" s="5" t="s">
        <v>17</v>
      </c>
      <c r="F257" s="7" t="n">
        <v>2501.9</v>
      </c>
      <c r="G257" s="7" t="n">
        <v>2449.8</v>
      </c>
      <c r="H257" s="7" t="n">
        <v>52.1</v>
      </c>
      <c r="I257" s="7" t="n">
        <v>11.57</v>
      </c>
      <c r="J257" s="8" t="n">
        <v>45.01</v>
      </c>
    </row>
    <row r="258" customFormat="false" ht="15" hidden="false" customHeight="false" outlineLevel="0" collapsed="false">
      <c r="A258" s="4" t="n">
        <v>40528</v>
      </c>
      <c r="B258" s="5" t="n">
        <v>2010</v>
      </c>
      <c r="C258" s="5" t="n">
        <v>12</v>
      </c>
      <c r="D258" s="6" t="str">
        <f aca="false">IF(MONTH(A258)&gt;=4,"FY "&amp;YEAR(A258)&amp;"-"&amp;RIGHT(YEAR(A258)+1,2),"FY "&amp;(YEAR(A258)-1)&amp;"-"&amp;RIGHT(YEAR(A258),2))</f>
        <v>FY 2010-11</v>
      </c>
      <c r="E258" s="5" t="s">
        <v>17</v>
      </c>
      <c r="F258" s="7" t="n">
        <v>3079</v>
      </c>
      <c r="G258" s="7" t="n">
        <v>3092.8</v>
      </c>
      <c r="H258" s="7" t="n">
        <v>-13.8</v>
      </c>
      <c r="I258" s="7" t="n">
        <v>-3.04</v>
      </c>
      <c r="J258" s="8" t="n">
        <v>45.32</v>
      </c>
    </row>
    <row r="259" customFormat="false" ht="15" hidden="false" customHeight="false" outlineLevel="0" collapsed="false">
      <c r="A259" s="4" t="n">
        <v>40532</v>
      </c>
      <c r="B259" s="5" t="n">
        <v>2010</v>
      </c>
      <c r="C259" s="5" t="n">
        <v>12</v>
      </c>
      <c r="D259" s="6" t="str">
        <f aca="false">IF(MONTH(A259)&gt;=4,"FY "&amp;YEAR(A259)&amp;"-"&amp;RIGHT(YEAR(A259)+1,2),"FY "&amp;(YEAR(A259)-1)&amp;"-"&amp;RIGHT(YEAR(A259),2))</f>
        <v>FY 2010-11</v>
      </c>
      <c r="E259" s="5" t="s">
        <v>17</v>
      </c>
      <c r="F259" s="7" t="n">
        <v>3073.7</v>
      </c>
      <c r="G259" s="7" t="n">
        <v>3333.6</v>
      </c>
      <c r="H259" s="7" t="n">
        <v>-260</v>
      </c>
      <c r="I259" s="7" t="n">
        <v>-57.27</v>
      </c>
      <c r="J259" s="8" t="n">
        <v>45.39</v>
      </c>
    </row>
    <row r="260" customFormat="false" ht="15" hidden="false" customHeight="false" outlineLevel="0" collapsed="false">
      <c r="A260" s="4" t="n">
        <v>40533</v>
      </c>
      <c r="B260" s="5" t="n">
        <v>2010</v>
      </c>
      <c r="C260" s="5" t="n">
        <v>12</v>
      </c>
      <c r="D260" s="6" t="str">
        <f aca="false">IF(MONTH(A260)&gt;=4,"FY "&amp;YEAR(A260)&amp;"-"&amp;RIGHT(YEAR(A260)+1,2),"FY "&amp;(YEAR(A260)-1)&amp;"-"&amp;RIGHT(YEAR(A260),2))</f>
        <v>FY 2010-11</v>
      </c>
      <c r="E260" s="5" t="s">
        <v>17</v>
      </c>
      <c r="F260" s="7" t="n">
        <v>3005.7</v>
      </c>
      <c r="G260" s="7" t="n">
        <v>3076.2</v>
      </c>
      <c r="H260" s="7" t="n">
        <v>-70.5</v>
      </c>
      <c r="I260" s="7" t="n">
        <v>-15.54</v>
      </c>
      <c r="J260" s="8" t="n">
        <v>45.38</v>
      </c>
    </row>
    <row r="261" customFormat="false" ht="15" hidden="false" customHeight="false" outlineLevel="0" collapsed="false">
      <c r="A261" s="4" t="n">
        <v>40534</v>
      </c>
      <c r="B261" s="5" t="n">
        <v>2010</v>
      </c>
      <c r="C261" s="5" t="n">
        <v>12</v>
      </c>
      <c r="D261" s="6" t="str">
        <f aca="false">IF(MONTH(A261)&gt;=4,"FY "&amp;YEAR(A261)&amp;"-"&amp;RIGHT(YEAR(A261)+1,2),"FY "&amp;(YEAR(A261)-1)&amp;"-"&amp;RIGHT(YEAR(A261),2))</f>
        <v>FY 2010-11</v>
      </c>
      <c r="E261" s="5" t="s">
        <v>17</v>
      </c>
      <c r="F261" s="7" t="n">
        <v>2870.2</v>
      </c>
      <c r="G261" s="7" t="n">
        <v>2841.7</v>
      </c>
      <c r="H261" s="7" t="n">
        <v>28.5</v>
      </c>
      <c r="I261" s="7" t="n">
        <v>6.29</v>
      </c>
      <c r="J261" s="8" t="n">
        <v>45.26</v>
      </c>
    </row>
    <row r="262" customFormat="false" ht="15" hidden="false" customHeight="false" outlineLevel="0" collapsed="false">
      <c r="A262" s="4" t="n">
        <v>40535</v>
      </c>
      <c r="B262" s="5" t="n">
        <v>2010</v>
      </c>
      <c r="C262" s="5" t="n">
        <v>12</v>
      </c>
      <c r="D262" s="6" t="str">
        <f aca="false">IF(MONTH(A262)&gt;=4,"FY "&amp;YEAR(A262)&amp;"-"&amp;RIGHT(YEAR(A262)+1,2),"FY "&amp;(YEAR(A262)-1)&amp;"-"&amp;RIGHT(YEAR(A262),2))</f>
        <v>FY 2010-11</v>
      </c>
      <c r="E262" s="5" t="s">
        <v>17</v>
      </c>
      <c r="F262" s="7" t="n">
        <v>2381.8</v>
      </c>
      <c r="G262" s="7" t="n">
        <v>2426.2</v>
      </c>
      <c r="H262" s="7" t="n">
        <v>-44.5</v>
      </c>
      <c r="I262" s="7" t="n">
        <v>-9.85</v>
      </c>
      <c r="J262" s="8" t="n">
        <v>45.13</v>
      </c>
    </row>
    <row r="263" customFormat="false" ht="15" hidden="false" customHeight="false" outlineLevel="0" collapsed="false">
      <c r="A263" s="4" t="n">
        <v>40536</v>
      </c>
      <c r="B263" s="5" t="n">
        <v>2010</v>
      </c>
      <c r="C263" s="5" t="n">
        <v>12</v>
      </c>
      <c r="D263" s="6" t="str">
        <f aca="false">IF(MONTH(A263)&gt;=4,"FY "&amp;YEAR(A263)&amp;"-"&amp;RIGHT(YEAR(A263)+1,2),"FY "&amp;(YEAR(A263)-1)&amp;"-"&amp;RIGHT(YEAR(A263),2))</f>
        <v>FY 2010-11</v>
      </c>
      <c r="E263" s="5" t="s">
        <v>17</v>
      </c>
      <c r="F263" s="7" t="n">
        <v>1495.7</v>
      </c>
      <c r="G263" s="7" t="n">
        <v>1595.5</v>
      </c>
      <c r="H263" s="7" t="n">
        <v>-99.8</v>
      </c>
      <c r="I263" s="7" t="n">
        <v>-22.17</v>
      </c>
      <c r="J263" s="8" t="n">
        <v>45.02</v>
      </c>
    </row>
    <row r="264" customFormat="false" ht="15" hidden="false" customHeight="false" outlineLevel="0" collapsed="false">
      <c r="A264" s="4" t="n">
        <v>40539</v>
      </c>
      <c r="B264" s="5" t="n">
        <v>2010</v>
      </c>
      <c r="C264" s="5" t="n">
        <v>12</v>
      </c>
      <c r="D264" s="6" t="str">
        <f aca="false">IF(MONTH(A264)&gt;=4,"FY "&amp;YEAR(A264)&amp;"-"&amp;RIGHT(YEAR(A264)+1,2),"FY "&amp;(YEAR(A264)-1)&amp;"-"&amp;RIGHT(YEAR(A264),2))</f>
        <v>FY 2010-11</v>
      </c>
      <c r="E264" s="5" t="s">
        <v>17</v>
      </c>
      <c r="F264" s="7" t="n">
        <v>1232.1</v>
      </c>
      <c r="G264" s="7" t="n">
        <v>1192.6</v>
      </c>
      <c r="H264" s="7" t="n">
        <v>39.5</v>
      </c>
      <c r="I264" s="7" t="n">
        <v>8.73</v>
      </c>
      <c r="J264" s="8" t="n">
        <v>45.23</v>
      </c>
    </row>
    <row r="265" customFormat="false" ht="15" hidden="false" customHeight="false" outlineLevel="0" collapsed="false">
      <c r="A265" s="4" t="n">
        <v>40540</v>
      </c>
      <c r="B265" s="5" t="n">
        <v>2010</v>
      </c>
      <c r="C265" s="5" t="n">
        <v>12</v>
      </c>
      <c r="D265" s="6" t="str">
        <f aca="false">IF(MONTH(A265)&gt;=4,"FY "&amp;YEAR(A265)&amp;"-"&amp;RIGHT(YEAR(A265)+1,2),"FY "&amp;(YEAR(A265)-1)&amp;"-"&amp;RIGHT(YEAR(A265),2))</f>
        <v>FY 2010-11</v>
      </c>
      <c r="E265" s="5" t="s">
        <v>17</v>
      </c>
      <c r="F265" s="7" t="n">
        <v>1055</v>
      </c>
      <c r="G265" s="7" t="n">
        <v>787.9</v>
      </c>
      <c r="H265" s="7" t="n">
        <v>267.1</v>
      </c>
      <c r="I265" s="7" t="n">
        <v>59.17</v>
      </c>
      <c r="J265" s="8" t="n">
        <v>45.15</v>
      </c>
    </row>
    <row r="266" customFormat="false" ht="15" hidden="false" customHeight="false" outlineLevel="0" collapsed="false">
      <c r="A266" s="4" t="n">
        <v>40541</v>
      </c>
      <c r="B266" s="5" t="n">
        <v>2010</v>
      </c>
      <c r="C266" s="5" t="n">
        <v>12</v>
      </c>
      <c r="D266" s="6" t="str">
        <f aca="false">IF(MONTH(A266)&gt;=4,"FY "&amp;YEAR(A266)&amp;"-"&amp;RIGHT(YEAR(A266)+1,2),"FY "&amp;(YEAR(A266)-1)&amp;"-"&amp;RIGHT(YEAR(A266),2))</f>
        <v>FY 2010-11</v>
      </c>
      <c r="E266" s="5" t="s">
        <v>17</v>
      </c>
      <c r="F266" s="7" t="n">
        <v>1299.7</v>
      </c>
      <c r="G266" s="7" t="n">
        <v>1203.9</v>
      </c>
      <c r="H266" s="7" t="n">
        <v>95.9</v>
      </c>
      <c r="I266" s="7" t="n">
        <v>21.22</v>
      </c>
      <c r="J266" s="8" t="n">
        <v>45.17</v>
      </c>
    </row>
    <row r="267" customFormat="false" ht="15" hidden="false" customHeight="false" outlineLevel="0" collapsed="false">
      <c r="A267" s="4" t="n">
        <v>40542</v>
      </c>
      <c r="B267" s="5" t="n">
        <v>2010</v>
      </c>
      <c r="C267" s="5" t="n">
        <v>12</v>
      </c>
      <c r="D267" s="6" t="str">
        <f aca="false">IF(MONTH(A267)&gt;=4,"FY "&amp;YEAR(A267)&amp;"-"&amp;RIGHT(YEAR(A267)+1,2),"FY "&amp;(YEAR(A267)-1)&amp;"-"&amp;RIGHT(YEAR(A267),2))</f>
        <v>FY 2010-11</v>
      </c>
      <c r="E267" s="5" t="s">
        <v>17</v>
      </c>
      <c r="F267" s="7" t="n">
        <v>1774.5</v>
      </c>
      <c r="G267" s="7" t="n">
        <v>1178.8</v>
      </c>
      <c r="H267" s="7" t="n">
        <v>595.7</v>
      </c>
      <c r="I267" s="7" t="n">
        <v>132.03</v>
      </c>
      <c r="J267" s="8" t="n">
        <v>45.12</v>
      </c>
    </row>
    <row r="268" customFormat="false" ht="15" hidden="false" customHeight="false" outlineLevel="0" collapsed="false">
      <c r="A268" s="4" t="n">
        <v>40543</v>
      </c>
      <c r="B268" s="5" t="n">
        <v>2010</v>
      </c>
      <c r="C268" s="5" t="n">
        <v>12</v>
      </c>
      <c r="D268" s="6" t="str">
        <f aca="false">IF(MONTH(A268)&gt;=4,"FY "&amp;YEAR(A268)&amp;"-"&amp;RIGHT(YEAR(A268)+1,2),"FY "&amp;(YEAR(A268)-1)&amp;"-"&amp;RIGHT(YEAR(A268),2))</f>
        <v>FY 2010-11</v>
      </c>
      <c r="E268" s="5" t="s">
        <v>17</v>
      </c>
      <c r="F268" s="7" t="n">
        <v>4670</v>
      </c>
      <c r="G268" s="7" t="n">
        <v>2323.5</v>
      </c>
      <c r="H268" s="7" t="n">
        <v>2346.5</v>
      </c>
      <c r="I268" s="7" t="n">
        <v>522.61</v>
      </c>
      <c r="J268" s="8" t="n">
        <v>44.9</v>
      </c>
    </row>
    <row r="269" customFormat="false" ht="15" hidden="false" customHeight="false" outlineLevel="0" collapsed="false">
      <c r="A269" s="4" t="n">
        <v>40546</v>
      </c>
      <c r="B269" s="5" t="n">
        <v>2011</v>
      </c>
      <c r="C269" s="5" t="n">
        <v>1</v>
      </c>
      <c r="D269" s="6" t="str">
        <f aca="false">IF(MONTH(A269)&gt;=4,"FY "&amp;YEAR(A269)&amp;"-"&amp;RIGHT(YEAR(A269)+1,2),"FY "&amp;(YEAR(A269)-1)&amp;"-"&amp;RIGHT(YEAR(A269),2))</f>
        <v>FY 2010-11</v>
      </c>
      <c r="E269" s="5" t="s">
        <v>17</v>
      </c>
      <c r="F269" s="7" t="n">
        <v>1927.6</v>
      </c>
      <c r="G269" s="7" t="n">
        <v>1312.4</v>
      </c>
      <c r="H269" s="7" t="n">
        <v>615.2</v>
      </c>
      <c r="I269" s="7" t="n">
        <v>137.3</v>
      </c>
      <c r="J269" s="8" t="n">
        <v>44.81</v>
      </c>
    </row>
    <row r="270" customFormat="false" ht="15" hidden="false" customHeight="false" outlineLevel="0" collapsed="false">
      <c r="A270" s="4" t="n">
        <v>40547</v>
      </c>
      <c r="B270" s="5" t="n">
        <v>2011</v>
      </c>
      <c r="C270" s="5" t="n">
        <v>1</v>
      </c>
      <c r="D270" s="6" t="str">
        <f aca="false">IF(MONTH(A270)&gt;=4,"FY "&amp;YEAR(A270)&amp;"-"&amp;RIGHT(YEAR(A270)+1,2),"FY "&amp;(YEAR(A270)-1)&amp;"-"&amp;RIGHT(YEAR(A270),2))</f>
        <v>FY 2010-11</v>
      </c>
      <c r="E270" s="5" t="s">
        <v>17</v>
      </c>
      <c r="F270" s="7" t="n">
        <v>1521.7</v>
      </c>
      <c r="G270" s="7" t="n">
        <v>1099.9</v>
      </c>
      <c r="H270" s="7" t="n">
        <v>421.8</v>
      </c>
      <c r="I270" s="7" t="n">
        <v>94.42</v>
      </c>
      <c r="J270" s="8" t="n">
        <v>44.67</v>
      </c>
    </row>
    <row r="271" customFormat="false" ht="15" hidden="false" customHeight="false" outlineLevel="0" collapsed="false">
      <c r="A271" s="4" t="n">
        <v>40548</v>
      </c>
      <c r="B271" s="5" t="n">
        <v>2011</v>
      </c>
      <c r="C271" s="5" t="n">
        <v>1</v>
      </c>
      <c r="D271" s="6" t="str">
        <f aca="false">IF(MONTH(A271)&gt;=4,"FY "&amp;YEAR(A271)&amp;"-"&amp;RIGHT(YEAR(A271)+1,2),"FY "&amp;(YEAR(A271)-1)&amp;"-"&amp;RIGHT(YEAR(A271),2))</f>
        <v>FY 2010-11</v>
      </c>
      <c r="E271" s="5" t="s">
        <v>17</v>
      </c>
      <c r="F271" s="7" t="n">
        <v>3378.3</v>
      </c>
      <c r="G271" s="7" t="n">
        <v>2602.9</v>
      </c>
      <c r="H271" s="7" t="n">
        <v>775.4</v>
      </c>
      <c r="I271" s="7" t="n">
        <v>172.91</v>
      </c>
      <c r="J271" s="8" t="n">
        <v>44.84</v>
      </c>
    </row>
    <row r="272" customFormat="false" ht="15" hidden="false" customHeight="false" outlineLevel="0" collapsed="false">
      <c r="A272" s="4" t="n">
        <v>40549</v>
      </c>
      <c r="B272" s="5" t="n">
        <v>2011</v>
      </c>
      <c r="C272" s="5" t="n">
        <v>1</v>
      </c>
      <c r="D272" s="6" t="str">
        <f aca="false">IF(MONTH(A272)&gt;=4,"FY "&amp;YEAR(A272)&amp;"-"&amp;RIGHT(YEAR(A272)+1,2),"FY "&amp;(YEAR(A272)-1)&amp;"-"&amp;RIGHT(YEAR(A272),2))</f>
        <v>FY 2010-11</v>
      </c>
      <c r="E272" s="5" t="s">
        <v>17</v>
      </c>
      <c r="F272" s="7" t="n">
        <v>3283</v>
      </c>
      <c r="G272" s="7" t="n">
        <v>3375.7</v>
      </c>
      <c r="H272" s="7" t="n">
        <v>-92.7</v>
      </c>
      <c r="I272" s="7" t="n">
        <v>-20.5</v>
      </c>
      <c r="J272" s="8" t="n">
        <v>45.2</v>
      </c>
    </row>
    <row r="273" customFormat="false" ht="15" hidden="false" customHeight="false" outlineLevel="0" collapsed="false">
      <c r="A273" s="4" t="n">
        <v>40550</v>
      </c>
      <c r="B273" s="5" t="n">
        <v>2011</v>
      </c>
      <c r="C273" s="5" t="n">
        <v>1</v>
      </c>
      <c r="D273" s="6" t="str">
        <f aca="false">IF(MONTH(A273)&gt;=4,"FY "&amp;YEAR(A273)&amp;"-"&amp;RIGHT(YEAR(A273)+1,2),"FY "&amp;(YEAR(A273)-1)&amp;"-"&amp;RIGHT(YEAR(A273),2))</f>
        <v>FY 2010-11</v>
      </c>
      <c r="E273" s="5" t="s">
        <v>17</v>
      </c>
      <c r="F273" s="7" t="n">
        <v>3232.2</v>
      </c>
      <c r="G273" s="7" t="n">
        <v>3464.2</v>
      </c>
      <c r="H273" s="7" t="n">
        <v>-232</v>
      </c>
      <c r="I273" s="7" t="n">
        <v>-51.21</v>
      </c>
      <c r="J273" s="8" t="n">
        <v>45.31</v>
      </c>
    </row>
    <row r="274" customFormat="false" ht="15" hidden="false" customHeight="false" outlineLevel="0" collapsed="false">
      <c r="A274" s="4" t="n">
        <v>40553</v>
      </c>
      <c r="B274" s="5" t="n">
        <v>2011</v>
      </c>
      <c r="C274" s="5" t="n">
        <v>1</v>
      </c>
      <c r="D274" s="6" t="str">
        <f aca="false">IF(MONTH(A274)&gt;=4,"FY "&amp;YEAR(A274)&amp;"-"&amp;RIGHT(YEAR(A274)+1,2),"FY "&amp;(YEAR(A274)-1)&amp;"-"&amp;RIGHT(YEAR(A274),2))</f>
        <v>FY 2010-11</v>
      </c>
      <c r="E274" s="5" t="s">
        <v>17</v>
      </c>
      <c r="F274" s="7" t="n">
        <v>2428</v>
      </c>
      <c r="G274" s="7" t="n">
        <v>3394.6</v>
      </c>
      <c r="H274" s="7" t="n">
        <v>-966.6</v>
      </c>
      <c r="I274" s="7" t="n">
        <v>-213.04</v>
      </c>
      <c r="J274" s="8" t="n">
        <v>45.37</v>
      </c>
    </row>
    <row r="275" customFormat="false" ht="15" hidden="false" customHeight="false" outlineLevel="0" collapsed="false">
      <c r="A275" s="4" t="n">
        <v>40554</v>
      </c>
      <c r="B275" s="5" t="n">
        <v>2011</v>
      </c>
      <c r="C275" s="5" t="n">
        <v>1</v>
      </c>
      <c r="D275" s="6" t="str">
        <f aca="false">IF(MONTH(A275)&gt;=4,"FY "&amp;YEAR(A275)&amp;"-"&amp;RIGHT(YEAR(A275)+1,2),"FY "&amp;(YEAR(A275)-1)&amp;"-"&amp;RIGHT(YEAR(A275),2))</f>
        <v>FY 2010-11</v>
      </c>
      <c r="E275" s="5" t="s">
        <v>17</v>
      </c>
      <c r="F275" s="7" t="n">
        <v>2646.7</v>
      </c>
      <c r="G275" s="7" t="n">
        <v>3736.1</v>
      </c>
      <c r="H275" s="7" t="n">
        <v>-1089.4</v>
      </c>
      <c r="I275" s="7" t="n">
        <v>-239.75</v>
      </c>
      <c r="J275" s="8" t="n">
        <v>45.44</v>
      </c>
    </row>
    <row r="276" customFormat="false" ht="15" hidden="false" customHeight="false" outlineLevel="0" collapsed="false">
      <c r="A276" s="4" t="n">
        <v>40555</v>
      </c>
      <c r="B276" s="5" t="n">
        <v>2011</v>
      </c>
      <c r="C276" s="5" t="n">
        <v>1</v>
      </c>
      <c r="D276" s="6" t="str">
        <f aca="false">IF(MONTH(A276)&gt;=4,"FY "&amp;YEAR(A276)&amp;"-"&amp;RIGHT(YEAR(A276)+1,2),"FY "&amp;(YEAR(A276)-1)&amp;"-"&amp;RIGHT(YEAR(A276),2))</f>
        <v>FY 2010-11</v>
      </c>
      <c r="E276" s="5" t="s">
        <v>17</v>
      </c>
      <c r="F276" s="7" t="n">
        <v>2735.9</v>
      </c>
      <c r="G276" s="7" t="n">
        <v>3861.3</v>
      </c>
      <c r="H276" s="7" t="n">
        <v>-1125.4</v>
      </c>
      <c r="I276" s="7" t="n">
        <v>-248.32</v>
      </c>
      <c r="J276" s="8" t="n">
        <v>45.32</v>
      </c>
    </row>
    <row r="277" customFormat="false" ht="15" hidden="false" customHeight="false" outlineLevel="0" collapsed="false">
      <c r="A277" s="4" t="n">
        <v>40556</v>
      </c>
      <c r="B277" s="5" t="n">
        <v>2011</v>
      </c>
      <c r="C277" s="5" t="n">
        <v>1</v>
      </c>
      <c r="D277" s="6" t="str">
        <f aca="false">IF(MONTH(A277)&gt;=4,"FY "&amp;YEAR(A277)&amp;"-"&amp;RIGHT(YEAR(A277)+1,2),"FY "&amp;(YEAR(A277)-1)&amp;"-"&amp;RIGHT(YEAR(A277),2))</f>
        <v>FY 2010-11</v>
      </c>
      <c r="E277" s="5" t="s">
        <v>17</v>
      </c>
      <c r="F277" s="7" t="n">
        <v>3389.5</v>
      </c>
      <c r="G277" s="7" t="n">
        <v>3518.9</v>
      </c>
      <c r="H277" s="7" t="n">
        <v>-129.4</v>
      </c>
      <c r="I277" s="7" t="n">
        <v>-28.66</v>
      </c>
      <c r="J277" s="8" t="n">
        <v>45.16</v>
      </c>
    </row>
    <row r="278" customFormat="false" ht="15" hidden="false" customHeight="false" outlineLevel="0" collapsed="false">
      <c r="A278" s="4" t="n">
        <v>40557</v>
      </c>
      <c r="B278" s="5" t="n">
        <v>2011</v>
      </c>
      <c r="C278" s="5" t="n">
        <v>1</v>
      </c>
      <c r="D278" s="6" t="str">
        <f aca="false">IF(MONTH(A278)&gt;=4,"FY "&amp;YEAR(A278)&amp;"-"&amp;RIGHT(YEAR(A278)+1,2),"FY "&amp;(YEAR(A278)-1)&amp;"-"&amp;RIGHT(YEAR(A278),2))</f>
        <v>FY 2010-11</v>
      </c>
      <c r="E278" s="5" t="s">
        <v>17</v>
      </c>
      <c r="F278" s="7" t="n">
        <v>3394.3</v>
      </c>
      <c r="G278" s="7" t="n">
        <v>3507.8</v>
      </c>
      <c r="H278" s="7" t="n">
        <v>-113.6</v>
      </c>
      <c r="I278" s="7" t="n">
        <v>-25.17</v>
      </c>
      <c r="J278" s="8" t="n">
        <v>45.13</v>
      </c>
    </row>
    <row r="279" customFormat="false" ht="15" hidden="false" customHeight="false" outlineLevel="0" collapsed="false">
      <c r="A279" s="4" t="n">
        <v>40560</v>
      </c>
      <c r="B279" s="5" t="n">
        <v>2011</v>
      </c>
      <c r="C279" s="5" t="n">
        <v>1</v>
      </c>
      <c r="D279" s="6" t="str">
        <f aca="false">IF(MONTH(A279)&gt;=4,"FY "&amp;YEAR(A279)&amp;"-"&amp;RIGHT(YEAR(A279)+1,2),"FY "&amp;(YEAR(A279)-1)&amp;"-"&amp;RIGHT(YEAR(A279),2))</f>
        <v>FY 2010-11</v>
      </c>
      <c r="E279" s="5" t="s">
        <v>17</v>
      </c>
      <c r="F279" s="7" t="n">
        <v>1987.7</v>
      </c>
      <c r="G279" s="7" t="n">
        <v>2711.9</v>
      </c>
      <c r="H279" s="7" t="n">
        <v>-724.2</v>
      </c>
      <c r="I279" s="7" t="n">
        <v>-159.87</v>
      </c>
      <c r="J279" s="8" t="n">
        <v>45.3</v>
      </c>
    </row>
    <row r="280" customFormat="false" ht="15" hidden="false" customHeight="false" outlineLevel="0" collapsed="false">
      <c r="A280" s="4" t="n">
        <v>40561</v>
      </c>
      <c r="B280" s="5" t="n">
        <v>2011</v>
      </c>
      <c r="C280" s="5" t="n">
        <v>1</v>
      </c>
      <c r="D280" s="6" t="str">
        <f aca="false">IF(MONTH(A280)&gt;=4,"FY "&amp;YEAR(A280)&amp;"-"&amp;RIGHT(YEAR(A280)+1,2),"FY "&amp;(YEAR(A280)-1)&amp;"-"&amp;RIGHT(YEAR(A280),2))</f>
        <v>FY 2010-11</v>
      </c>
      <c r="E280" s="5" t="s">
        <v>17</v>
      </c>
      <c r="F280" s="7" t="n">
        <v>2617.3</v>
      </c>
      <c r="G280" s="7" t="n">
        <v>2735.3</v>
      </c>
      <c r="H280" s="7" t="n">
        <v>-118</v>
      </c>
      <c r="I280" s="7" t="n">
        <v>-25.88</v>
      </c>
      <c r="J280" s="8" t="n">
        <v>45.59</v>
      </c>
    </row>
    <row r="281" customFormat="false" ht="15" hidden="false" customHeight="false" outlineLevel="0" collapsed="false">
      <c r="A281" s="4" t="n">
        <v>40562</v>
      </c>
      <c r="B281" s="5" t="n">
        <v>2011</v>
      </c>
      <c r="C281" s="5" t="n">
        <v>1</v>
      </c>
      <c r="D281" s="6" t="str">
        <f aca="false">IF(MONTH(A281)&gt;=4,"FY "&amp;YEAR(A281)&amp;"-"&amp;RIGHT(YEAR(A281)+1,2),"FY "&amp;(YEAR(A281)-1)&amp;"-"&amp;RIGHT(YEAR(A281),2))</f>
        <v>FY 2010-11</v>
      </c>
      <c r="E281" s="5" t="s">
        <v>17</v>
      </c>
      <c r="F281" s="7" t="n">
        <v>2695.1</v>
      </c>
      <c r="G281" s="7" t="n">
        <v>2518.8</v>
      </c>
      <c r="H281" s="7" t="n">
        <v>176.3</v>
      </c>
      <c r="I281" s="7" t="n">
        <v>38.72</v>
      </c>
      <c r="J281" s="8" t="n">
        <v>45.53</v>
      </c>
    </row>
    <row r="282" customFormat="false" ht="15" hidden="false" customHeight="false" outlineLevel="0" collapsed="false">
      <c r="A282" s="4" t="n">
        <v>40563</v>
      </c>
      <c r="B282" s="5" t="n">
        <v>2011</v>
      </c>
      <c r="C282" s="5" t="n">
        <v>1</v>
      </c>
      <c r="D282" s="6" t="str">
        <f aca="false">IF(MONTH(A282)&gt;=4,"FY "&amp;YEAR(A282)&amp;"-"&amp;RIGHT(YEAR(A282)+1,2),"FY "&amp;(YEAR(A282)-1)&amp;"-"&amp;RIGHT(YEAR(A282),2))</f>
        <v>FY 2010-11</v>
      </c>
      <c r="E282" s="5" t="s">
        <v>17</v>
      </c>
      <c r="F282" s="7" t="n">
        <v>3178.6</v>
      </c>
      <c r="G282" s="7" t="n">
        <v>3386</v>
      </c>
      <c r="H282" s="7" t="n">
        <v>-207.4</v>
      </c>
      <c r="I282" s="7" t="n">
        <v>-45.7</v>
      </c>
      <c r="J282" s="8" t="n">
        <v>45.38</v>
      </c>
    </row>
    <row r="283" customFormat="false" ht="15" hidden="false" customHeight="false" outlineLevel="0" collapsed="false">
      <c r="A283" s="4" t="n">
        <v>40564</v>
      </c>
      <c r="B283" s="5" t="n">
        <v>2011</v>
      </c>
      <c r="C283" s="5" t="n">
        <v>1</v>
      </c>
      <c r="D283" s="6" t="str">
        <f aca="false">IF(MONTH(A283)&gt;=4,"FY "&amp;YEAR(A283)&amp;"-"&amp;RIGHT(YEAR(A283)+1,2),"FY "&amp;(YEAR(A283)-1)&amp;"-"&amp;RIGHT(YEAR(A283),2))</f>
        <v>FY 2010-11</v>
      </c>
      <c r="E283" s="5" t="s">
        <v>17</v>
      </c>
      <c r="F283" s="7" t="n">
        <v>2724.1</v>
      </c>
      <c r="G283" s="7" t="n">
        <v>3560</v>
      </c>
      <c r="H283" s="7" t="n">
        <v>-835.9</v>
      </c>
      <c r="I283" s="7" t="n">
        <v>-183.39</v>
      </c>
      <c r="J283" s="8" t="n">
        <v>45.58</v>
      </c>
    </row>
    <row r="284" customFormat="false" ht="15" hidden="false" customHeight="false" outlineLevel="0" collapsed="false">
      <c r="A284" s="4" t="n">
        <v>40567</v>
      </c>
      <c r="B284" s="5" t="n">
        <v>2011</v>
      </c>
      <c r="C284" s="5" t="n">
        <v>1</v>
      </c>
      <c r="D284" s="6" t="str">
        <f aca="false">IF(MONTH(A284)&gt;=4,"FY "&amp;YEAR(A284)&amp;"-"&amp;RIGHT(YEAR(A284)+1,2),"FY "&amp;(YEAR(A284)-1)&amp;"-"&amp;RIGHT(YEAR(A284),2))</f>
        <v>FY 2010-11</v>
      </c>
      <c r="E284" s="5" t="s">
        <v>17</v>
      </c>
      <c r="F284" s="7" t="n">
        <v>2503</v>
      </c>
      <c r="G284" s="7" t="n">
        <v>2479.9</v>
      </c>
      <c r="H284" s="7" t="n">
        <v>23.1</v>
      </c>
      <c r="I284" s="7" t="n">
        <v>5.05</v>
      </c>
      <c r="J284" s="8" t="n">
        <v>45.7</v>
      </c>
    </row>
    <row r="285" customFormat="false" ht="15" hidden="false" customHeight="false" outlineLevel="0" collapsed="false">
      <c r="A285" s="4" t="n">
        <v>40568</v>
      </c>
      <c r="B285" s="5" t="n">
        <v>2011</v>
      </c>
      <c r="C285" s="5" t="n">
        <v>1</v>
      </c>
      <c r="D285" s="6" t="str">
        <f aca="false">IF(MONTH(A285)&gt;=4,"FY "&amp;YEAR(A285)&amp;"-"&amp;RIGHT(YEAR(A285)+1,2),"FY "&amp;(YEAR(A285)-1)&amp;"-"&amp;RIGHT(YEAR(A285),2))</f>
        <v>FY 2010-11</v>
      </c>
      <c r="E285" s="5" t="s">
        <v>17</v>
      </c>
      <c r="F285" s="7" t="n">
        <v>2592.1</v>
      </c>
      <c r="G285" s="7" t="n">
        <v>2398.1</v>
      </c>
      <c r="H285" s="7" t="n">
        <v>194</v>
      </c>
      <c r="I285" s="7" t="n">
        <v>42.56</v>
      </c>
      <c r="J285" s="8" t="n">
        <v>45.58</v>
      </c>
    </row>
    <row r="286" customFormat="false" ht="15" hidden="false" customHeight="false" outlineLevel="0" collapsed="false">
      <c r="A286" s="4" t="n">
        <v>40570</v>
      </c>
      <c r="B286" s="5" t="n">
        <v>2011</v>
      </c>
      <c r="C286" s="5" t="n">
        <v>1</v>
      </c>
      <c r="D286" s="6" t="str">
        <f aca="false">IF(MONTH(A286)&gt;=4,"FY "&amp;YEAR(A286)&amp;"-"&amp;RIGHT(YEAR(A286)+1,2),"FY "&amp;(YEAR(A286)-1)&amp;"-"&amp;RIGHT(YEAR(A286),2))</f>
        <v>FY 2010-11</v>
      </c>
      <c r="E286" s="5" t="s">
        <v>17</v>
      </c>
      <c r="F286" s="7" t="n">
        <v>3165.3</v>
      </c>
      <c r="G286" s="7" t="n">
        <v>2738.5</v>
      </c>
      <c r="H286" s="7" t="n">
        <v>426.8</v>
      </c>
      <c r="I286" s="7" t="n">
        <v>93.73</v>
      </c>
      <c r="J286" s="8" t="n">
        <v>45.53</v>
      </c>
    </row>
    <row r="287" customFormat="false" ht="15" hidden="false" customHeight="false" outlineLevel="0" collapsed="false">
      <c r="A287" s="4" t="n">
        <v>40571</v>
      </c>
      <c r="B287" s="5" t="n">
        <v>2011</v>
      </c>
      <c r="C287" s="5" t="n">
        <v>1</v>
      </c>
      <c r="D287" s="6" t="str">
        <f aca="false">IF(MONTH(A287)&gt;=4,"FY "&amp;YEAR(A287)&amp;"-"&amp;RIGHT(YEAR(A287)+1,2),"FY "&amp;(YEAR(A287)-1)&amp;"-"&amp;RIGHT(YEAR(A287),2))</f>
        <v>FY 2010-11</v>
      </c>
      <c r="E287" s="5" t="s">
        <v>17</v>
      </c>
      <c r="F287" s="7" t="n">
        <v>4190.3</v>
      </c>
      <c r="G287" s="7" t="n">
        <v>5589.7</v>
      </c>
      <c r="H287" s="7" t="n">
        <v>-1399.5</v>
      </c>
      <c r="I287" s="7" t="n">
        <v>-307.1</v>
      </c>
      <c r="J287" s="8" t="n">
        <v>45.57</v>
      </c>
    </row>
    <row r="288" customFormat="false" ht="15" hidden="false" customHeight="false" outlineLevel="0" collapsed="false">
      <c r="A288" s="4" t="n">
        <v>40574</v>
      </c>
      <c r="B288" s="5" t="n">
        <v>2011</v>
      </c>
      <c r="C288" s="5" t="n">
        <v>1</v>
      </c>
      <c r="D288" s="6" t="str">
        <f aca="false">IF(MONTH(A288)&gt;=4,"FY "&amp;YEAR(A288)&amp;"-"&amp;RIGHT(YEAR(A288)+1,2),"FY "&amp;(YEAR(A288)-1)&amp;"-"&amp;RIGHT(YEAR(A288),2))</f>
        <v>FY 2010-11</v>
      </c>
      <c r="E288" s="5" t="s">
        <v>17</v>
      </c>
      <c r="F288" s="7" t="n">
        <v>3493.5</v>
      </c>
      <c r="G288" s="7" t="n">
        <v>4101.4</v>
      </c>
      <c r="H288" s="7" t="n">
        <v>-607.9</v>
      </c>
      <c r="I288" s="7" t="n">
        <v>-132.9</v>
      </c>
      <c r="J288" s="8" t="n">
        <v>45.74</v>
      </c>
    </row>
    <row r="289" customFormat="false" ht="15" hidden="false" customHeight="false" outlineLevel="0" collapsed="false">
      <c r="A289" s="4" t="n">
        <v>40575</v>
      </c>
      <c r="B289" s="5" t="n">
        <v>2011</v>
      </c>
      <c r="C289" s="5" t="n">
        <v>2</v>
      </c>
      <c r="D289" s="6" t="str">
        <f aca="false">IF(MONTH(A289)&gt;=4,"FY "&amp;YEAR(A289)&amp;"-"&amp;RIGHT(YEAR(A289)+1,2),"FY "&amp;(YEAR(A289)-1)&amp;"-"&amp;RIGHT(YEAR(A289),2))</f>
        <v>FY 2010-11</v>
      </c>
      <c r="E289" s="5" t="s">
        <v>17</v>
      </c>
      <c r="F289" s="7" t="n">
        <v>2589</v>
      </c>
      <c r="G289" s="7" t="n">
        <v>3448.9</v>
      </c>
      <c r="H289" s="7" t="n">
        <v>-859.9</v>
      </c>
      <c r="I289" s="7" t="n">
        <v>-187.13</v>
      </c>
      <c r="J289" s="8" t="n">
        <v>45.95</v>
      </c>
    </row>
    <row r="290" customFormat="false" ht="15" hidden="false" customHeight="false" outlineLevel="0" collapsed="false">
      <c r="A290" s="4" t="n">
        <v>40576</v>
      </c>
      <c r="B290" s="5" t="n">
        <v>2011</v>
      </c>
      <c r="C290" s="5" t="n">
        <v>2</v>
      </c>
      <c r="D290" s="6" t="str">
        <f aca="false">IF(MONTH(A290)&gt;=4,"FY "&amp;YEAR(A290)&amp;"-"&amp;RIGHT(YEAR(A290)+1,2),"FY "&amp;(YEAR(A290)-1)&amp;"-"&amp;RIGHT(YEAR(A290),2))</f>
        <v>FY 2010-11</v>
      </c>
      <c r="E290" s="5" t="s">
        <v>17</v>
      </c>
      <c r="F290" s="7" t="n">
        <v>2851.8</v>
      </c>
      <c r="G290" s="7" t="n">
        <v>3837.3</v>
      </c>
      <c r="H290" s="7" t="n">
        <v>-985.6</v>
      </c>
      <c r="I290" s="7" t="n">
        <v>-215.15</v>
      </c>
      <c r="J290" s="8" t="n">
        <v>45.81</v>
      </c>
    </row>
    <row r="291" customFormat="false" ht="15" hidden="false" customHeight="false" outlineLevel="0" collapsed="false">
      <c r="A291" s="4" t="n">
        <v>40577</v>
      </c>
      <c r="B291" s="5" t="n">
        <v>2011</v>
      </c>
      <c r="C291" s="5" t="n">
        <v>2</v>
      </c>
      <c r="D291" s="6" t="str">
        <f aca="false">IF(MONTH(A291)&gt;=4,"FY "&amp;YEAR(A291)&amp;"-"&amp;RIGHT(YEAR(A291)+1,2),"FY "&amp;(YEAR(A291)-1)&amp;"-"&amp;RIGHT(YEAR(A291),2))</f>
        <v>FY 2010-11</v>
      </c>
      <c r="E291" s="5" t="s">
        <v>17</v>
      </c>
      <c r="F291" s="7" t="n">
        <v>3080.6</v>
      </c>
      <c r="G291" s="7" t="n">
        <v>3131.9</v>
      </c>
      <c r="H291" s="7" t="n">
        <v>-51.3</v>
      </c>
      <c r="I291" s="7" t="n">
        <v>-11.23</v>
      </c>
      <c r="J291" s="8" t="n">
        <v>45.63</v>
      </c>
    </row>
    <row r="292" customFormat="false" ht="15" hidden="false" customHeight="false" outlineLevel="0" collapsed="false">
      <c r="A292" s="4" t="n">
        <v>40578</v>
      </c>
      <c r="B292" s="5" t="n">
        <v>2011</v>
      </c>
      <c r="C292" s="5" t="n">
        <v>2</v>
      </c>
      <c r="D292" s="6" t="str">
        <f aca="false">IF(MONTH(A292)&gt;=4,"FY "&amp;YEAR(A292)&amp;"-"&amp;RIGHT(YEAR(A292)+1,2),"FY "&amp;(YEAR(A292)-1)&amp;"-"&amp;RIGHT(YEAR(A292),2))</f>
        <v>FY 2010-11</v>
      </c>
      <c r="E292" s="5" t="s">
        <v>17</v>
      </c>
      <c r="F292" s="7" t="n">
        <v>2653.9</v>
      </c>
      <c r="G292" s="7" t="n">
        <v>2007.4</v>
      </c>
      <c r="H292" s="7" t="n">
        <v>646.5</v>
      </c>
      <c r="I292" s="7" t="n">
        <v>141.68</v>
      </c>
      <c r="J292" s="8" t="n">
        <v>45.63</v>
      </c>
    </row>
    <row r="293" customFormat="false" ht="15" hidden="false" customHeight="false" outlineLevel="0" collapsed="false">
      <c r="A293" s="4" t="n">
        <v>40581</v>
      </c>
      <c r="B293" s="5" t="n">
        <v>2011</v>
      </c>
      <c r="C293" s="5" t="n">
        <v>2</v>
      </c>
      <c r="D293" s="6" t="str">
        <f aca="false">IF(MONTH(A293)&gt;=4,"FY "&amp;YEAR(A293)&amp;"-"&amp;RIGHT(YEAR(A293)+1,2),"FY "&amp;(YEAR(A293)-1)&amp;"-"&amp;RIGHT(YEAR(A293),2))</f>
        <v>FY 2010-11</v>
      </c>
      <c r="E293" s="5" t="s">
        <v>17</v>
      </c>
      <c r="F293" s="7" t="n">
        <v>2549.3</v>
      </c>
      <c r="G293" s="7" t="n">
        <v>2350</v>
      </c>
      <c r="H293" s="7" t="n">
        <v>199.3</v>
      </c>
      <c r="I293" s="7" t="n">
        <v>43.66</v>
      </c>
      <c r="J293" s="8" t="n">
        <v>45.64</v>
      </c>
    </row>
    <row r="294" customFormat="false" ht="15" hidden="false" customHeight="false" outlineLevel="0" collapsed="false">
      <c r="A294" s="4" t="n">
        <v>40582</v>
      </c>
      <c r="B294" s="5" t="n">
        <v>2011</v>
      </c>
      <c r="C294" s="5" t="n">
        <v>2</v>
      </c>
      <c r="D294" s="6" t="str">
        <f aca="false">IF(MONTH(A294)&gt;=4,"FY "&amp;YEAR(A294)&amp;"-"&amp;RIGHT(YEAR(A294)+1,2),"FY "&amp;(YEAR(A294)-1)&amp;"-"&amp;RIGHT(YEAR(A294),2))</f>
        <v>FY 2010-11</v>
      </c>
      <c r="E294" s="5" t="s">
        <v>17</v>
      </c>
      <c r="F294" s="7" t="n">
        <v>2744.3</v>
      </c>
      <c r="G294" s="7" t="n">
        <v>2757.1</v>
      </c>
      <c r="H294" s="7" t="n">
        <v>-12.8</v>
      </c>
      <c r="I294" s="7" t="n">
        <v>-2.8</v>
      </c>
      <c r="J294" s="8" t="n">
        <v>45.59</v>
      </c>
    </row>
    <row r="295" customFormat="false" ht="15" hidden="false" customHeight="false" outlineLevel="0" collapsed="false">
      <c r="A295" s="4" t="n">
        <v>40583</v>
      </c>
      <c r="B295" s="5" t="n">
        <v>2011</v>
      </c>
      <c r="C295" s="5" t="n">
        <v>2</v>
      </c>
      <c r="D295" s="6" t="str">
        <f aca="false">IF(MONTH(A295)&gt;=4,"FY "&amp;YEAR(A295)&amp;"-"&amp;RIGHT(YEAR(A295)+1,2),"FY "&amp;(YEAR(A295)-1)&amp;"-"&amp;RIGHT(YEAR(A295),2))</f>
        <v>FY 2010-11</v>
      </c>
      <c r="E295" s="5" t="s">
        <v>17</v>
      </c>
      <c r="F295" s="7" t="n">
        <v>2981.6</v>
      </c>
      <c r="G295" s="7" t="n">
        <v>3536</v>
      </c>
      <c r="H295" s="7" t="n">
        <v>-554.4</v>
      </c>
      <c r="I295" s="7" t="n">
        <v>-122.14</v>
      </c>
      <c r="J295" s="8" t="n">
        <v>45.39</v>
      </c>
    </row>
    <row r="296" customFormat="false" ht="15" hidden="false" customHeight="false" outlineLevel="0" collapsed="false">
      <c r="A296" s="4" t="n">
        <v>40584</v>
      </c>
      <c r="B296" s="5" t="n">
        <v>2011</v>
      </c>
      <c r="C296" s="5" t="n">
        <v>2</v>
      </c>
      <c r="D296" s="6" t="str">
        <f aca="false">IF(MONTH(A296)&gt;=4,"FY "&amp;YEAR(A296)&amp;"-"&amp;RIGHT(YEAR(A296)+1,2),"FY "&amp;(YEAR(A296)-1)&amp;"-"&amp;RIGHT(YEAR(A296),2))</f>
        <v>FY 2010-11</v>
      </c>
      <c r="E296" s="5" t="s">
        <v>17</v>
      </c>
      <c r="F296" s="7" t="n">
        <v>3685.3</v>
      </c>
      <c r="G296" s="7" t="n">
        <v>3974.1</v>
      </c>
      <c r="H296" s="7" t="n">
        <v>-288.8</v>
      </c>
      <c r="I296" s="7" t="n">
        <v>-63.71</v>
      </c>
      <c r="J296" s="8" t="n">
        <v>45.33</v>
      </c>
    </row>
    <row r="297" customFormat="false" ht="15" hidden="false" customHeight="false" outlineLevel="0" collapsed="false">
      <c r="A297" s="4" t="n">
        <v>40585</v>
      </c>
      <c r="B297" s="5" t="n">
        <v>2011</v>
      </c>
      <c r="C297" s="5" t="n">
        <v>2</v>
      </c>
      <c r="D297" s="6" t="str">
        <f aca="false">IF(MONTH(A297)&gt;=4,"FY "&amp;YEAR(A297)&amp;"-"&amp;RIGHT(YEAR(A297)+1,2),"FY "&amp;(YEAR(A297)-1)&amp;"-"&amp;RIGHT(YEAR(A297),2))</f>
        <v>FY 2010-11</v>
      </c>
      <c r="E297" s="5" t="s">
        <v>17</v>
      </c>
      <c r="F297" s="7" t="n">
        <v>3044.8</v>
      </c>
      <c r="G297" s="7" t="n">
        <v>3890.6</v>
      </c>
      <c r="H297" s="7" t="n">
        <v>-845.7</v>
      </c>
      <c r="I297" s="7" t="n">
        <v>-185.55</v>
      </c>
      <c r="J297" s="8" t="n">
        <v>45.58</v>
      </c>
    </row>
    <row r="298" customFormat="false" ht="15" hidden="false" customHeight="false" outlineLevel="0" collapsed="false">
      <c r="A298" s="4" t="n">
        <v>40588</v>
      </c>
      <c r="B298" s="5" t="n">
        <v>2011</v>
      </c>
      <c r="C298" s="5" t="n">
        <v>2</v>
      </c>
      <c r="D298" s="6" t="str">
        <f aca="false">IF(MONTH(A298)&gt;=4,"FY "&amp;YEAR(A298)&amp;"-"&amp;RIGHT(YEAR(A298)+1,2),"FY "&amp;(YEAR(A298)-1)&amp;"-"&amp;RIGHT(YEAR(A298),2))</f>
        <v>FY 2010-11</v>
      </c>
      <c r="E298" s="5" t="s">
        <v>17</v>
      </c>
      <c r="F298" s="7" t="n">
        <v>3252.3</v>
      </c>
      <c r="G298" s="7" t="n">
        <v>3686.7</v>
      </c>
      <c r="H298" s="7" t="n">
        <v>-434.4</v>
      </c>
      <c r="I298" s="7" t="n">
        <v>-94.94</v>
      </c>
      <c r="J298" s="8" t="n">
        <v>45.76</v>
      </c>
    </row>
    <row r="299" customFormat="false" ht="15" hidden="false" customHeight="false" outlineLevel="0" collapsed="false">
      <c r="A299" s="4" t="n">
        <v>40589</v>
      </c>
      <c r="B299" s="5" t="n">
        <v>2011</v>
      </c>
      <c r="C299" s="5" t="n">
        <v>2</v>
      </c>
      <c r="D299" s="6" t="str">
        <f aca="false">IF(MONTH(A299)&gt;=4,"FY "&amp;YEAR(A299)&amp;"-"&amp;RIGHT(YEAR(A299)+1,2),"FY "&amp;(YEAR(A299)-1)&amp;"-"&amp;RIGHT(YEAR(A299),2))</f>
        <v>FY 2010-11</v>
      </c>
      <c r="E299" s="5" t="s">
        <v>17</v>
      </c>
      <c r="F299" s="7" t="n">
        <v>3123.7</v>
      </c>
      <c r="G299" s="7" t="n">
        <v>2898.8</v>
      </c>
      <c r="H299" s="7" t="n">
        <v>224.9</v>
      </c>
      <c r="I299" s="7" t="n">
        <v>49.42</v>
      </c>
      <c r="J299" s="8" t="n">
        <v>45.5</v>
      </c>
    </row>
    <row r="300" customFormat="false" ht="15" hidden="false" customHeight="false" outlineLevel="0" collapsed="false">
      <c r="A300" s="4" t="n">
        <v>40591</v>
      </c>
      <c r="B300" s="5" t="n">
        <v>2011</v>
      </c>
      <c r="C300" s="5" t="n">
        <v>2</v>
      </c>
      <c r="D300" s="6" t="str">
        <f aca="false">IF(MONTH(A300)&gt;=4,"FY "&amp;YEAR(A300)&amp;"-"&amp;RIGHT(YEAR(A300)+1,2),"FY "&amp;(YEAR(A300)-1)&amp;"-"&amp;RIGHT(YEAR(A300),2))</f>
        <v>FY 2010-11</v>
      </c>
      <c r="E300" s="5" t="s">
        <v>17</v>
      </c>
      <c r="F300" s="7" t="n">
        <v>4590.4</v>
      </c>
      <c r="G300" s="7" t="n">
        <v>4418.8</v>
      </c>
      <c r="H300" s="7" t="n">
        <v>171.6</v>
      </c>
      <c r="I300" s="7" t="n">
        <v>37.81</v>
      </c>
      <c r="J300" s="8" t="n">
        <v>45.38</v>
      </c>
    </row>
    <row r="301" customFormat="false" ht="15" hidden="false" customHeight="false" outlineLevel="0" collapsed="false">
      <c r="A301" s="4" t="n">
        <v>40592</v>
      </c>
      <c r="B301" s="5" t="n">
        <v>2011</v>
      </c>
      <c r="C301" s="5" t="n">
        <v>2</v>
      </c>
      <c r="D301" s="6" t="str">
        <f aca="false">IF(MONTH(A301)&gt;=4,"FY "&amp;YEAR(A301)&amp;"-"&amp;RIGHT(YEAR(A301)+1,2),"FY "&amp;(YEAR(A301)-1)&amp;"-"&amp;RIGHT(YEAR(A301),2))</f>
        <v>FY 2010-11</v>
      </c>
      <c r="E301" s="5" t="s">
        <v>17</v>
      </c>
      <c r="F301" s="7" t="n">
        <v>2285.1</v>
      </c>
      <c r="G301" s="7" t="n">
        <v>2201.6</v>
      </c>
      <c r="H301" s="7" t="n">
        <v>83.5</v>
      </c>
      <c r="I301" s="7" t="n">
        <v>18.4</v>
      </c>
      <c r="J301" s="8" t="n">
        <v>45.38</v>
      </c>
    </row>
    <row r="302" customFormat="false" ht="15" hidden="false" customHeight="false" outlineLevel="0" collapsed="false">
      <c r="A302" s="4" t="n">
        <v>40595</v>
      </c>
      <c r="B302" s="5" t="n">
        <v>2011</v>
      </c>
      <c r="C302" s="5" t="n">
        <v>2</v>
      </c>
      <c r="D302" s="6" t="str">
        <f aca="false">IF(MONTH(A302)&gt;=4,"FY "&amp;YEAR(A302)&amp;"-"&amp;RIGHT(YEAR(A302)+1,2),"FY "&amp;(YEAR(A302)-1)&amp;"-"&amp;RIGHT(YEAR(A302),2))</f>
        <v>FY 2010-11</v>
      </c>
      <c r="E302" s="5" t="s">
        <v>17</v>
      </c>
      <c r="F302" s="7" t="n">
        <v>2811.5</v>
      </c>
      <c r="G302" s="7" t="n">
        <v>2576.3</v>
      </c>
      <c r="H302" s="7" t="n">
        <v>235.2</v>
      </c>
      <c r="I302" s="7" t="n">
        <v>52.06</v>
      </c>
      <c r="J302" s="8" t="n">
        <v>45.18</v>
      </c>
    </row>
    <row r="303" customFormat="false" ht="15" hidden="false" customHeight="false" outlineLevel="0" collapsed="false">
      <c r="A303" s="4" t="n">
        <v>40596</v>
      </c>
      <c r="B303" s="5" t="n">
        <v>2011</v>
      </c>
      <c r="C303" s="5" t="n">
        <v>2</v>
      </c>
      <c r="D303" s="6" t="str">
        <f aca="false">IF(MONTH(A303)&gt;=4,"FY "&amp;YEAR(A303)&amp;"-"&amp;RIGHT(YEAR(A303)+1,2),"FY "&amp;(YEAR(A303)-1)&amp;"-"&amp;RIGHT(YEAR(A303),2))</f>
        <v>FY 2010-11</v>
      </c>
      <c r="E303" s="5" t="s">
        <v>17</v>
      </c>
      <c r="F303" s="7" t="n">
        <v>2013</v>
      </c>
      <c r="G303" s="7" t="n">
        <v>2216.1</v>
      </c>
      <c r="H303" s="7" t="n">
        <v>-203.1</v>
      </c>
      <c r="I303" s="7" t="n">
        <v>-45.03</v>
      </c>
      <c r="J303" s="8" t="n">
        <v>45.11</v>
      </c>
    </row>
    <row r="304" customFormat="false" ht="15" hidden="false" customHeight="false" outlineLevel="0" collapsed="false">
      <c r="A304" s="4" t="n">
        <v>40597</v>
      </c>
      <c r="B304" s="5" t="n">
        <v>2011</v>
      </c>
      <c r="C304" s="5" t="n">
        <v>2</v>
      </c>
      <c r="D304" s="6" t="str">
        <f aca="false">IF(MONTH(A304)&gt;=4,"FY "&amp;YEAR(A304)&amp;"-"&amp;RIGHT(YEAR(A304)+1,2),"FY "&amp;(YEAR(A304)-1)&amp;"-"&amp;RIGHT(YEAR(A304),2))</f>
        <v>FY 2010-11</v>
      </c>
      <c r="E304" s="5" t="s">
        <v>17</v>
      </c>
      <c r="F304" s="7" t="n">
        <v>2544.8</v>
      </c>
      <c r="G304" s="7" t="n">
        <v>2752.4</v>
      </c>
      <c r="H304" s="7" t="n">
        <v>-207.6</v>
      </c>
      <c r="I304" s="7" t="n">
        <v>-45.94</v>
      </c>
      <c r="J304" s="8" t="n">
        <v>45.2</v>
      </c>
    </row>
    <row r="305" customFormat="false" ht="15" hidden="false" customHeight="false" outlineLevel="0" collapsed="false">
      <c r="A305" s="4" t="n">
        <v>40598</v>
      </c>
      <c r="B305" s="5" t="n">
        <v>2011</v>
      </c>
      <c r="C305" s="5" t="n">
        <v>2</v>
      </c>
      <c r="D305" s="6" t="str">
        <f aca="false">IF(MONTH(A305)&gt;=4,"FY "&amp;YEAR(A305)&amp;"-"&amp;RIGHT(YEAR(A305)+1,2),"FY "&amp;(YEAR(A305)-1)&amp;"-"&amp;RIGHT(YEAR(A305),2))</f>
        <v>FY 2010-11</v>
      </c>
      <c r="E305" s="5" t="s">
        <v>17</v>
      </c>
      <c r="F305" s="7" t="n">
        <v>2883.9</v>
      </c>
      <c r="G305" s="7" t="n">
        <v>3317.7</v>
      </c>
      <c r="H305" s="7" t="n">
        <v>-433.8</v>
      </c>
      <c r="I305" s="7" t="n">
        <v>-95.98</v>
      </c>
      <c r="J305" s="8" t="n">
        <v>45.2</v>
      </c>
    </row>
    <row r="306" customFormat="false" ht="15" hidden="false" customHeight="false" outlineLevel="0" collapsed="false">
      <c r="A306" s="4" t="n">
        <v>40599</v>
      </c>
      <c r="B306" s="5" t="n">
        <v>2011</v>
      </c>
      <c r="C306" s="5" t="n">
        <v>2</v>
      </c>
      <c r="D306" s="6" t="str">
        <f aca="false">IF(MONTH(A306)&gt;=4,"FY "&amp;YEAR(A306)&amp;"-"&amp;RIGHT(YEAR(A306)+1,2),"FY "&amp;(YEAR(A306)-1)&amp;"-"&amp;RIGHT(YEAR(A306),2))</f>
        <v>FY 2010-11</v>
      </c>
      <c r="E306" s="5" t="s">
        <v>17</v>
      </c>
      <c r="F306" s="7" t="n">
        <v>3685</v>
      </c>
      <c r="G306" s="7" t="n">
        <v>5933.9</v>
      </c>
      <c r="H306" s="7" t="n">
        <v>-2248.9</v>
      </c>
      <c r="I306" s="7" t="n">
        <v>-495.67</v>
      </c>
      <c r="J306" s="8" t="n">
        <v>45.37</v>
      </c>
    </row>
    <row r="307" customFormat="false" ht="15" hidden="false" customHeight="false" outlineLevel="0" collapsed="false">
      <c r="A307" s="4" t="n">
        <v>40602</v>
      </c>
      <c r="B307" s="5" t="n">
        <v>2011</v>
      </c>
      <c r="C307" s="5" t="n">
        <v>2</v>
      </c>
      <c r="D307" s="6" t="str">
        <f aca="false">IF(MONTH(A307)&gt;=4,"FY "&amp;YEAR(A307)&amp;"-"&amp;RIGHT(YEAR(A307)+1,2),"FY "&amp;(YEAR(A307)-1)&amp;"-"&amp;RIGHT(YEAR(A307),2))</f>
        <v>FY 2010-11</v>
      </c>
      <c r="E307" s="5" t="s">
        <v>17</v>
      </c>
      <c r="F307" s="7" t="n">
        <v>2825.3</v>
      </c>
      <c r="G307" s="7" t="n">
        <v>3353.2</v>
      </c>
      <c r="H307" s="7" t="n">
        <v>-527.9</v>
      </c>
      <c r="I307" s="7" t="n">
        <v>-116.36</v>
      </c>
      <c r="J307" s="8" t="n">
        <v>45.37</v>
      </c>
    </row>
    <row r="308" customFormat="false" ht="15" hidden="false" customHeight="false" outlineLevel="0" collapsed="false">
      <c r="A308" s="4" t="n">
        <v>40603</v>
      </c>
      <c r="B308" s="5" t="n">
        <v>2011</v>
      </c>
      <c r="C308" s="5" t="n">
        <v>3</v>
      </c>
      <c r="D308" s="6" t="str">
        <f aca="false">IF(MONTH(A308)&gt;=4,"FY "&amp;YEAR(A308)&amp;"-"&amp;RIGHT(YEAR(A308)+1,2),"FY "&amp;(YEAR(A308)-1)&amp;"-"&amp;RIGHT(YEAR(A308),2))</f>
        <v>FY 2010-11</v>
      </c>
      <c r="E308" s="5" t="s">
        <v>17</v>
      </c>
      <c r="F308" s="7" t="n">
        <v>3732.8</v>
      </c>
      <c r="G308" s="7" t="n">
        <v>3812.2</v>
      </c>
      <c r="H308" s="7" t="n">
        <v>-79.3</v>
      </c>
      <c r="I308" s="7" t="n">
        <v>-17.56</v>
      </c>
      <c r="J308" s="8" t="n">
        <v>45.18</v>
      </c>
    </row>
    <row r="309" customFormat="false" ht="15" hidden="false" customHeight="false" outlineLevel="0" collapsed="false">
      <c r="A309" s="4" t="n">
        <v>40605</v>
      </c>
      <c r="B309" s="5" t="n">
        <v>2011</v>
      </c>
      <c r="C309" s="5" t="n">
        <v>3</v>
      </c>
      <c r="D309" s="6" t="str">
        <f aca="false">IF(MONTH(A309)&gt;=4,"FY "&amp;YEAR(A309)&amp;"-"&amp;RIGHT(YEAR(A309)+1,2),"FY "&amp;(YEAR(A309)-1)&amp;"-"&amp;RIGHT(YEAR(A309),2))</f>
        <v>FY 2010-11</v>
      </c>
      <c r="E309" s="5" t="s">
        <v>17</v>
      </c>
      <c r="F309" s="7" t="n">
        <v>2901.5</v>
      </c>
      <c r="G309" s="7" t="n">
        <v>2437.7</v>
      </c>
      <c r="H309" s="7" t="n">
        <v>463.9</v>
      </c>
      <c r="I309" s="7" t="n">
        <v>102.81</v>
      </c>
      <c r="J309" s="8" t="n">
        <v>45.12</v>
      </c>
    </row>
    <row r="310" customFormat="false" ht="15" hidden="false" customHeight="false" outlineLevel="0" collapsed="false">
      <c r="A310" s="4" t="n">
        <v>40606</v>
      </c>
      <c r="B310" s="5" t="n">
        <v>2011</v>
      </c>
      <c r="C310" s="5" t="n">
        <v>3</v>
      </c>
      <c r="D310" s="6" t="str">
        <f aca="false">IF(MONTH(A310)&gt;=4,"FY "&amp;YEAR(A310)&amp;"-"&amp;RIGHT(YEAR(A310)+1,2),"FY "&amp;(YEAR(A310)-1)&amp;"-"&amp;RIGHT(YEAR(A310),2))</f>
        <v>FY 2010-11</v>
      </c>
      <c r="E310" s="5" t="s">
        <v>17</v>
      </c>
      <c r="F310" s="7" t="n">
        <v>3458.2</v>
      </c>
      <c r="G310" s="7" t="n">
        <v>3183.8</v>
      </c>
      <c r="H310" s="7" t="n">
        <v>274.4</v>
      </c>
      <c r="I310" s="7" t="n">
        <v>61.04</v>
      </c>
      <c r="J310" s="8" t="n">
        <v>44.96</v>
      </c>
    </row>
    <row r="311" customFormat="false" ht="15" hidden="false" customHeight="false" outlineLevel="0" collapsed="false">
      <c r="A311" s="4" t="n">
        <v>40609</v>
      </c>
      <c r="B311" s="5" t="n">
        <v>2011</v>
      </c>
      <c r="C311" s="5" t="n">
        <v>3</v>
      </c>
      <c r="D311" s="6" t="str">
        <f aca="false">IF(MONTH(A311)&gt;=4,"FY "&amp;YEAR(A311)&amp;"-"&amp;RIGHT(YEAR(A311)+1,2),"FY "&amp;(YEAR(A311)-1)&amp;"-"&amp;RIGHT(YEAR(A311),2))</f>
        <v>FY 2010-11</v>
      </c>
      <c r="E311" s="5" t="s">
        <v>17</v>
      </c>
      <c r="F311" s="7" t="n">
        <v>2694.6</v>
      </c>
      <c r="G311" s="7" t="n">
        <v>2062.7</v>
      </c>
      <c r="H311" s="7" t="n">
        <v>631.9</v>
      </c>
      <c r="I311" s="7" t="n">
        <v>140.46</v>
      </c>
      <c r="J311" s="8" t="n">
        <v>44.99</v>
      </c>
    </row>
    <row r="312" customFormat="false" ht="15" hidden="false" customHeight="false" outlineLevel="0" collapsed="false">
      <c r="A312" s="4" t="n">
        <v>40610</v>
      </c>
      <c r="B312" s="5" t="n">
        <v>2011</v>
      </c>
      <c r="C312" s="5" t="n">
        <v>3</v>
      </c>
      <c r="D312" s="6" t="str">
        <f aca="false">IF(MONTH(A312)&gt;=4,"FY "&amp;YEAR(A312)&amp;"-"&amp;RIGHT(YEAR(A312)+1,2),"FY "&amp;(YEAR(A312)-1)&amp;"-"&amp;RIGHT(YEAR(A312),2))</f>
        <v>FY 2010-11</v>
      </c>
      <c r="E312" s="5" t="s">
        <v>17</v>
      </c>
      <c r="F312" s="7" t="n">
        <v>1842.7</v>
      </c>
      <c r="G312" s="7" t="n">
        <v>1888.8</v>
      </c>
      <c r="H312" s="7" t="n">
        <v>-46.1</v>
      </c>
      <c r="I312" s="7" t="n">
        <v>-10.22</v>
      </c>
      <c r="J312" s="8" t="n">
        <v>45.13</v>
      </c>
    </row>
    <row r="313" customFormat="false" ht="15" hidden="false" customHeight="false" outlineLevel="0" collapsed="false">
      <c r="A313" s="4" t="n">
        <v>40611</v>
      </c>
      <c r="B313" s="5" t="n">
        <v>2011</v>
      </c>
      <c r="C313" s="5" t="n">
        <v>3</v>
      </c>
      <c r="D313" s="6" t="str">
        <f aca="false">IF(MONTH(A313)&gt;=4,"FY "&amp;YEAR(A313)&amp;"-"&amp;RIGHT(YEAR(A313)+1,2),"FY "&amp;(YEAR(A313)-1)&amp;"-"&amp;RIGHT(YEAR(A313),2))</f>
        <v>FY 2010-11</v>
      </c>
      <c r="E313" s="5" t="s">
        <v>17</v>
      </c>
      <c r="F313" s="7" t="n">
        <v>2229.6</v>
      </c>
      <c r="G313" s="7" t="n">
        <v>1908.3</v>
      </c>
      <c r="H313" s="7" t="n">
        <v>321.3</v>
      </c>
      <c r="I313" s="7" t="n">
        <v>71.35</v>
      </c>
      <c r="J313" s="8" t="n">
        <v>45.03</v>
      </c>
    </row>
    <row r="314" customFormat="false" ht="15" hidden="false" customHeight="false" outlineLevel="0" collapsed="false">
      <c r="A314" s="4" t="n">
        <v>40612</v>
      </c>
      <c r="B314" s="5" t="n">
        <v>2011</v>
      </c>
      <c r="C314" s="5" t="n">
        <v>3</v>
      </c>
      <c r="D314" s="6" t="str">
        <f aca="false">IF(MONTH(A314)&gt;=4,"FY "&amp;YEAR(A314)&amp;"-"&amp;RIGHT(YEAR(A314)+1,2),"FY "&amp;(YEAR(A314)-1)&amp;"-"&amp;RIGHT(YEAR(A314),2))</f>
        <v>FY 2010-11</v>
      </c>
      <c r="E314" s="5" t="s">
        <v>17</v>
      </c>
      <c r="F314" s="7" t="n">
        <v>1853.5</v>
      </c>
      <c r="G314" s="7" t="n">
        <v>1646.3</v>
      </c>
      <c r="H314" s="7" t="n">
        <v>207.2</v>
      </c>
      <c r="I314" s="7" t="n">
        <v>46.02</v>
      </c>
      <c r="J314" s="8" t="n">
        <v>45.02</v>
      </c>
    </row>
    <row r="315" customFormat="false" ht="15" hidden="false" customHeight="false" outlineLevel="0" collapsed="false">
      <c r="A315" s="4" t="n">
        <v>40613</v>
      </c>
      <c r="B315" s="5" t="n">
        <v>2011</v>
      </c>
      <c r="C315" s="5" t="n">
        <v>3</v>
      </c>
      <c r="D315" s="6" t="str">
        <f aca="false">IF(MONTH(A315)&gt;=4,"FY "&amp;YEAR(A315)&amp;"-"&amp;RIGHT(YEAR(A315)+1,2),"FY "&amp;(YEAR(A315)-1)&amp;"-"&amp;RIGHT(YEAR(A315),2))</f>
        <v>FY 2010-11</v>
      </c>
      <c r="E315" s="5" t="s">
        <v>17</v>
      </c>
      <c r="F315" s="7" t="n">
        <v>1646.3</v>
      </c>
      <c r="G315" s="7" t="n">
        <v>1688.8</v>
      </c>
      <c r="H315" s="7" t="n">
        <v>-42.6</v>
      </c>
      <c r="I315" s="7" t="n">
        <v>-9.44</v>
      </c>
      <c r="J315" s="8" t="n">
        <v>45.11</v>
      </c>
    </row>
    <row r="316" customFormat="false" ht="15" hidden="false" customHeight="false" outlineLevel="0" collapsed="false">
      <c r="A316" s="4" t="n">
        <v>40616</v>
      </c>
      <c r="B316" s="5" t="n">
        <v>2011</v>
      </c>
      <c r="C316" s="5" t="n">
        <v>3</v>
      </c>
      <c r="D316" s="6" t="str">
        <f aca="false">IF(MONTH(A316)&gt;=4,"FY "&amp;YEAR(A316)&amp;"-"&amp;RIGHT(YEAR(A316)+1,2),"FY "&amp;(YEAR(A316)-1)&amp;"-"&amp;RIGHT(YEAR(A316),2))</f>
        <v>FY 2010-11</v>
      </c>
      <c r="E316" s="5" t="s">
        <v>17</v>
      </c>
      <c r="F316" s="7" t="n">
        <v>1623.4</v>
      </c>
      <c r="G316" s="7" t="n">
        <v>1842.2</v>
      </c>
      <c r="H316" s="7" t="n">
        <v>-218.8</v>
      </c>
      <c r="I316" s="7" t="n">
        <v>-48.39</v>
      </c>
      <c r="J316" s="8" t="n">
        <v>45.21</v>
      </c>
    </row>
    <row r="317" customFormat="false" ht="15" hidden="false" customHeight="false" outlineLevel="0" collapsed="false">
      <c r="A317" s="4" t="n">
        <v>40617</v>
      </c>
      <c r="B317" s="5" t="n">
        <v>2011</v>
      </c>
      <c r="C317" s="5" t="n">
        <v>3</v>
      </c>
      <c r="D317" s="6" t="str">
        <f aca="false">IF(MONTH(A317)&gt;=4,"FY "&amp;YEAR(A317)&amp;"-"&amp;RIGHT(YEAR(A317)+1,2),"FY "&amp;(YEAR(A317)-1)&amp;"-"&amp;RIGHT(YEAR(A317),2))</f>
        <v>FY 2010-11</v>
      </c>
      <c r="E317" s="5" t="s">
        <v>17</v>
      </c>
      <c r="F317" s="7" t="n">
        <v>1926.3</v>
      </c>
      <c r="G317" s="7" t="n">
        <v>1418.9</v>
      </c>
      <c r="H317" s="7" t="n">
        <v>507.4</v>
      </c>
      <c r="I317" s="7" t="n">
        <v>112.37</v>
      </c>
      <c r="J317" s="8" t="n">
        <v>45.15</v>
      </c>
    </row>
    <row r="318" customFormat="false" ht="15" hidden="false" customHeight="false" outlineLevel="0" collapsed="false">
      <c r="A318" s="4" t="n">
        <v>40618</v>
      </c>
      <c r="B318" s="5" t="n">
        <v>2011</v>
      </c>
      <c r="C318" s="5" t="n">
        <v>3</v>
      </c>
      <c r="D318" s="6" t="str">
        <f aca="false">IF(MONTH(A318)&gt;=4,"FY "&amp;YEAR(A318)&amp;"-"&amp;RIGHT(YEAR(A318)+1,2),"FY "&amp;(YEAR(A318)-1)&amp;"-"&amp;RIGHT(YEAR(A318),2))</f>
        <v>FY 2010-11</v>
      </c>
      <c r="E318" s="5" t="s">
        <v>17</v>
      </c>
      <c r="F318" s="7" t="n">
        <v>2522.3</v>
      </c>
      <c r="G318" s="7" t="n">
        <v>2302.8</v>
      </c>
      <c r="H318" s="7" t="n">
        <v>219.5</v>
      </c>
      <c r="I318" s="7" t="n">
        <v>48.48</v>
      </c>
      <c r="J318" s="8" t="n">
        <v>45.27</v>
      </c>
    </row>
    <row r="319" customFormat="false" ht="15" hidden="false" customHeight="false" outlineLevel="0" collapsed="false">
      <c r="A319" s="4" t="n">
        <v>40619</v>
      </c>
      <c r="B319" s="5" t="n">
        <v>2011</v>
      </c>
      <c r="C319" s="5" t="n">
        <v>3</v>
      </c>
      <c r="D319" s="6" t="str">
        <f aca="false">IF(MONTH(A319)&gt;=4,"FY "&amp;YEAR(A319)&amp;"-"&amp;RIGHT(YEAR(A319)+1,2),"FY "&amp;(YEAR(A319)-1)&amp;"-"&amp;RIGHT(YEAR(A319),2))</f>
        <v>FY 2010-11</v>
      </c>
      <c r="E319" s="5" t="s">
        <v>17</v>
      </c>
      <c r="F319" s="7" t="n">
        <v>2189.6</v>
      </c>
      <c r="G319" s="7" t="n">
        <v>2335.3</v>
      </c>
      <c r="H319" s="7" t="n">
        <v>-145.7</v>
      </c>
      <c r="I319" s="7" t="n">
        <v>-32.25</v>
      </c>
      <c r="J319" s="8" t="n">
        <v>45.18</v>
      </c>
    </row>
    <row r="320" customFormat="false" ht="15" hidden="false" customHeight="false" outlineLevel="0" collapsed="false">
      <c r="A320" s="4" t="n">
        <v>40620</v>
      </c>
      <c r="B320" s="5" t="n">
        <v>2011</v>
      </c>
      <c r="C320" s="5" t="n">
        <v>3</v>
      </c>
      <c r="D320" s="6" t="str">
        <f aca="false">IF(MONTH(A320)&gt;=4,"FY "&amp;YEAR(A320)&amp;"-"&amp;RIGHT(YEAR(A320)+1,2),"FY "&amp;(YEAR(A320)-1)&amp;"-"&amp;RIGHT(YEAR(A320),2))</f>
        <v>FY 2010-11</v>
      </c>
      <c r="E320" s="5" t="s">
        <v>17</v>
      </c>
      <c r="F320" s="7" t="n">
        <v>1551.8</v>
      </c>
      <c r="G320" s="7" t="n">
        <v>2560.5</v>
      </c>
      <c r="H320" s="7" t="n">
        <v>-1008.7</v>
      </c>
      <c r="I320" s="7" t="n">
        <v>-222.96</v>
      </c>
      <c r="J320" s="8" t="n">
        <v>45.24</v>
      </c>
    </row>
    <row r="321" customFormat="false" ht="15" hidden="false" customHeight="false" outlineLevel="0" collapsed="false">
      <c r="A321" s="4" t="n">
        <v>40623</v>
      </c>
      <c r="B321" s="5" t="n">
        <v>2011</v>
      </c>
      <c r="C321" s="5" t="n">
        <v>3</v>
      </c>
      <c r="D321" s="6" t="str">
        <f aca="false">IF(MONTH(A321)&gt;=4,"FY "&amp;YEAR(A321)&amp;"-"&amp;RIGHT(YEAR(A321)+1,2),"FY "&amp;(YEAR(A321)-1)&amp;"-"&amp;RIGHT(YEAR(A321),2))</f>
        <v>FY 2010-11</v>
      </c>
      <c r="E321" s="5" t="s">
        <v>17</v>
      </c>
      <c r="F321" s="7" t="n">
        <v>2045.7</v>
      </c>
      <c r="G321" s="7" t="n">
        <v>2529.4</v>
      </c>
      <c r="H321" s="7" t="n">
        <v>-483.7</v>
      </c>
      <c r="I321" s="7" t="n">
        <v>-107.27</v>
      </c>
      <c r="J321" s="8" t="n">
        <v>45.09</v>
      </c>
    </row>
    <row r="322" customFormat="false" ht="15" hidden="false" customHeight="false" outlineLevel="0" collapsed="false">
      <c r="A322" s="4" t="n">
        <v>40624</v>
      </c>
      <c r="B322" s="5" t="n">
        <v>2011</v>
      </c>
      <c r="C322" s="5" t="n">
        <v>3</v>
      </c>
      <c r="D322" s="6" t="str">
        <f aca="false">IF(MONTH(A322)&gt;=4,"FY "&amp;YEAR(A322)&amp;"-"&amp;RIGHT(YEAR(A322)+1,2),"FY "&amp;(YEAR(A322)-1)&amp;"-"&amp;RIGHT(YEAR(A322),2))</f>
        <v>FY 2010-11</v>
      </c>
      <c r="E322" s="5" t="s">
        <v>17</v>
      </c>
      <c r="F322" s="7" t="n">
        <v>1262.3</v>
      </c>
      <c r="G322" s="7" t="n">
        <v>1336</v>
      </c>
      <c r="H322" s="7" t="n">
        <v>-73.7</v>
      </c>
      <c r="I322" s="7" t="n">
        <v>-16.35</v>
      </c>
      <c r="J322" s="8" t="n">
        <v>45.05</v>
      </c>
    </row>
    <row r="323" customFormat="false" ht="15" hidden="false" customHeight="false" outlineLevel="0" collapsed="false">
      <c r="A323" s="4" t="n">
        <v>40625</v>
      </c>
      <c r="B323" s="5" t="n">
        <v>2011</v>
      </c>
      <c r="C323" s="5" t="n">
        <v>3</v>
      </c>
      <c r="D323" s="6" t="str">
        <f aca="false">IF(MONTH(A323)&gt;=4,"FY "&amp;YEAR(A323)&amp;"-"&amp;RIGHT(YEAR(A323)+1,2),"FY "&amp;(YEAR(A323)-1)&amp;"-"&amp;RIGHT(YEAR(A323),2))</f>
        <v>FY 2010-11</v>
      </c>
      <c r="E323" s="5" t="s">
        <v>17</v>
      </c>
      <c r="F323" s="7" t="n">
        <v>1535.5</v>
      </c>
      <c r="G323" s="7" t="n">
        <v>1207.5</v>
      </c>
      <c r="H323" s="7" t="n">
        <v>328.1</v>
      </c>
      <c r="I323" s="7" t="n">
        <v>72.95</v>
      </c>
      <c r="J323" s="8" t="n">
        <v>44.97</v>
      </c>
    </row>
    <row r="324" customFormat="false" ht="15" hidden="false" customHeight="false" outlineLevel="0" collapsed="false">
      <c r="A324" s="4" t="n">
        <v>40626</v>
      </c>
      <c r="B324" s="5" t="n">
        <v>2011</v>
      </c>
      <c r="C324" s="5" t="n">
        <v>3</v>
      </c>
      <c r="D324" s="6" t="str">
        <f aca="false">IF(MONTH(A324)&gt;=4,"FY "&amp;YEAR(A324)&amp;"-"&amp;RIGHT(YEAR(A324)+1,2),"FY "&amp;(YEAR(A324)-1)&amp;"-"&amp;RIGHT(YEAR(A324),2))</f>
        <v>FY 2010-11</v>
      </c>
      <c r="E324" s="5" t="s">
        <v>17</v>
      </c>
      <c r="F324" s="7" t="n">
        <v>1929.4</v>
      </c>
      <c r="G324" s="7" t="n">
        <v>1526</v>
      </c>
      <c r="H324" s="7" t="n">
        <v>403.3</v>
      </c>
      <c r="I324" s="7" t="n">
        <v>89.71</v>
      </c>
      <c r="J324" s="8" t="n">
        <v>44.96</v>
      </c>
    </row>
    <row r="325" customFormat="false" ht="15" hidden="false" customHeight="false" outlineLevel="0" collapsed="false">
      <c r="A325" s="4" t="n">
        <v>40627</v>
      </c>
      <c r="B325" s="5" t="n">
        <v>2011</v>
      </c>
      <c r="C325" s="5" t="n">
        <v>3</v>
      </c>
      <c r="D325" s="6" t="str">
        <f aca="false">IF(MONTH(A325)&gt;=4,"FY "&amp;YEAR(A325)&amp;"-"&amp;RIGHT(YEAR(A325)+1,2),"FY "&amp;(YEAR(A325)-1)&amp;"-"&amp;RIGHT(YEAR(A325),2))</f>
        <v>FY 2010-11</v>
      </c>
      <c r="E325" s="5" t="s">
        <v>17</v>
      </c>
      <c r="F325" s="7" t="n">
        <v>2167.4</v>
      </c>
      <c r="G325" s="7" t="n">
        <v>1821.9</v>
      </c>
      <c r="H325" s="7" t="n">
        <v>345.5</v>
      </c>
      <c r="I325" s="7" t="n">
        <v>77.18</v>
      </c>
      <c r="J325" s="8" t="n">
        <v>44.77</v>
      </c>
    </row>
    <row r="326" customFormat="false" ht="15" hidden="false" customHeight="false" outlineLevel="0" collapsed="false">
      <c r="A326" s="4" t="n">
        <v>40630</v>
      </c>
      <c r="B326" s="5" t="n">
        <v>2011</v>
      </c>
      <c r="C326" s="5" t="n">
        <v>3</v>
      </c>
      <c r="D326" s="6" t="str">
        <f aca="false">IF(MONTH(A326)&gt;=4,"FY "&amp;YEAR(A326)&amp;"-"&amp;RIGHT(YEAR(A326)+1,2),"FY "&amp;(YEAR(A326)-1)&amp;"-"&amp;RIGHT(YEAR(A326),2))</f>
        <v>FY 2010-11</v>
      </c>
      <c r="E326" s="5" t="s">
        <v>17</v>
      </c>
      <c r="F326" s="7" t="n">
        <v>3328.8</v>
      </c>
      <c r="G326" s="7" t="n">
        <v>1810.6</v>
      </c>
      <c r="H326" s="7" t="n">
        <v>1518.2</v>
      </c>
      <c r="I326" s="7" t="n">
        <v>340.01</v>
      </c>
      <c r="J326" s="8" t="n">
        <v>44.65</v>
      </c>
    </row>
    <row r="327" customFormat="false" ht="15" hidden="false" customHeight="false" outlineLevel="0" collapsed="false">
      <c r="A327" s="4" t="n">
        <v>40631</v>
      </c>
      <c r="B327" s="5" t="n">
        <v>2011</v>
      </c>
      <c r="C327" s="5" t="n">
        <v>3</v>
      </c>
      <c r="D327" s="6" t="str">
        <f aca="false">IF(MONTH(A327)&gt;=4,"FY "&amp;YEAR(A327)&amp;"-"&amp;RIGHT(YEAR(A327)+1,2),"FY "&amp;(YEAR(A327)-1)&amp;"-"&amp;RIGHT(YEAR(A327),2))</f>
        <v>FY 2010-11</v>
      </c>
      <c r="E327" s="5" t="s">
        <v>17</v>
      </c>
      <c r="F327" s="7" t="n">
        <v>2919</v>
      </c>
      <c r="G327" s="7" t="n">
        <v>1889.6</v>
      </c>
      <c r="H327" s="7" t="n">
        <v>1029.4</v>
      </c>
      <c r="I327" s="7" t="n">
        <v>229.88</v>
      </c>
      <c r="J327" s="8" t="n">
        <v>44.78</v>
      </c>
    </row>
    <row r="328" customFormat="false" ht="15" hidden="false" customHeight="false" outlineLevel="0" collapsed="false">
      <c r="A328" s="4" t="n">
        <v>40632</v>
      </c>
      <c r="B328" s="5" t="n">
        <v>2011</v>
      </c>
      <c r="C328" s="5" t="n">
        <v>3</v>
      </c>
      <c r="D328" s="6" t="str">
        <f aca="false">IF(MONTH(A328)&gt;=4,"FY "&amp;YEAR(A328)&amp;"-"&amp;RIGHT(YEAR(A328)+1,2),"FY "&amp;(YEAR(A328)-1)&amp;"-"&amp;RIGHT(YEAR(A328),2))</f>
        <v>FY 2010-11</v>
      </c>
      <c r="E328" s="5" t="s">
        <v>17</v>
      </c>
      <c r="F328" s="7" t="n">
        <v>3638.6</v>
      </c>
      <c r="G328" s="7" t="n">
        <v>2161.1</v>
      </c>
      <c r="H328" s="7" t="n">
        <v>1477.6</v>
      </c>
      <c r="I328" s="7" t="n">
        <v>330.77</v>
      </c>
      <c r="J328" s="8" t="n">
        <v>44.67</v>
      </c>
    </row>
    <row r="329" customFormat="false" ht="15" hidden="false" customHeight="false" outlineLevel="0" collapsed="false">
      <c r="A329" s="4" t="n">
        <v>40633</v>
      </c>
      <c r="B329" s="5" t="n">
        <v>2011</v>
      </c>
      <c r="C329" s="5" t="n">
        <v>3</v>
      </c>
      <c r="D329" s="6" t="str">
        <f aca="false">IF(MONTH(A329)&gt;=4,"FY "&amp;YEAR(A329)&amp;"-"&amp;RIGHT(YEAR(A329)+1,2),"FY "&amp;(YEAR(A329)-1)&amp;"-"&amp;RIGHT(YEAR(A329),2))</f>
        <v>FY 2010-11</v>
      </c>
      <c r="E329" s="5" t="s">
        <v>17</v>
      </c>
      <c r="F329" s="7" t="n">
        <v>3022.1</v>
      </c>
      <c r="G329" s="7" t="n">
        <v>1999.6</v>
      </c>
      <c r="H329" s="7" t="n">
        <v>1022.4</v>
      </c>
      <c r="I329" s="7" t="n">
        <v>228.37</v>
      </c>
      <c r="J329" s="8" t="n">
        <v>44.77</v>
      </c>
    </row>
    <row r="330" customFormat="false" ht="15" hidden="false" customHeight="false" outlineLevel="0" collapsed="false">
      <c r="A330" s="4" t="n">
        <v>40638</v>
      </c>
      <c r="B330" s="5" t="n">
        <v>2011</v>
      </c>
      <c r="C330" s="5" t="n">
        <v>4</v>
      </c>
      <c r="D330" s="6" t="str">
        <f aca="false">IF(MONTH(A330)&gt;=4,"FY "&amp;YEAR(A330)&amp;"-"&amp;RIGHT(YEAR(A330)+1,2),"FY "&amp;(YEAR(A330)-1)&amp;"-"&amp;RIGHT(YEAR(A330),2))</f>
        <v>FY 2011-12</v>
      </c>
      <c r="E330" s="5" t="s">
        <v>17</v>
      </c>
      <c r="F330" s="7" t="n">
        <v>9825.2</v>
      </c>
      <c r="G330" s="7" t="n">
        <v>5842.2</v>
      </c>
      <c r="H330" s="7" t="n">
        <v>3983</v>
      </c>
      <c r="I330" s="7" t="n">
        <v>892.05</v>
      </c>
      <c r="J330" s="8" t="n">
        <v>44.65</v>
      </c>
    </row>
    <row r="331" customFormat="false" ht="15" hidden="false" customHeight="false" outlineLevel="0" collapsed="false">
      <c r="A331" s="4" t="n">
        <v>40639</v>
      </c>
      <c r="B331" s="5" t="n">
        <v>2011</v>
      </c>
      <c r="C331" s="5" t="n">
        <v>4</v>
      </c>
      <c r="D331" s="6" t="str">
        <f aca="false">IF(MONTH(A331)&gt;=4,"FY "&amp;YEAR(A331)&amp;"-"&amp;RIGHT(YEAR(A331)+1,2),"FY "&amp;(YEAR(A331)-1)&amp;"-"&amp;RIGHT(YEAR(A331),2))</f>
        <v>FY 2011-12</v>
      </c>
      <c r="E331" s="5" t="s">
        <v>17</v>
      </c>
      <c r="F331" s="7" t="n">
        <v>4823.7</v>
      </c>
      <c r="G331" s="7" t="n">
        <v>3352.3</v>
      </c>
      <c r="H331" s="7" t="n">
        <v>1471.3</v>
      </c>
      <c r="I331" s="7" t="n">
        <v>331.01</v>
      </c>
      <c r="J331" s="8" t="n">
        <v>44.45</v>
      </c>
    </row>
    <row r="332" customFormat="false" ht="15" hidden="false" customHeight="false" outlineLevel="0" collapsed="false">
      <c r="A332" s="4" t="n">
        <v>40640</v>
      </c>
      <c r="B332" s="5" t="n">
        <v>2011</v>
      </c>
      <c r="C332" s="5" t="n">
        <v>4</v>
      </c>
      <c r="D332" s="6" t="str">
        <f aca="false">IF(MONTH(A332)&gt;=4,"FY "&amp;YEAR(A332)&amp;"-"&amp;RIGHT(YEAR(A332)+1,2),"FY "&amp;(YEAR(A332)-1)&amp;"-"&amp;RIGHT(YEAR(A332),2))</f>
        <v>FY 2011-12</v>
      </c>
      <c r="E332" s="5" t="s">
        <v>17</v>
      </c>
      <c r="F332" s="7" t="n">
        <v>2875.1</v>
      </c>
      <c r="G332" s="7" t="n">
        <v>2267.2</v>
      </c>
      <c r="H332" s="7" t="n">
        <v>607.9</v>
      </c>
      <c r="I332" s="7" t="n">
        <v>137.54</v>
      </c>
      <c r="J332" s="8" t="n">
        <v>44.2</v>
      </c>
    </row>
    <row r="333" customFormat="false" ht="15" hidden="false" customHeight="false" outlineLevel="0" collapsed="false">
      <c r="A333" s="4" t="n">
        <v>40641</v>
      </c>
      <c r="B333" s="5" t="n">
        <v>2011</v>
      </c>
      <c r="C333" s="5" t="n">
        <v>4</v>
      </c>
      <c r="D333" s="6" t="str">
        <f aca="false">IF(MONTH(A333)&gt;=4,"FY "&amp;YEAR(A333)&amp;"-"&amp;RIGHT(YEAR(A333)+1,2),"FY "&amp;(YEAR(A333)-1)&amp;"-"&amp;RIGHT(YEAR(A333),2))</f>
        <v>FY 2011-12</v>
      </c>
      <c r="E333" s="5" t="s">
        <v>17</v>
      </c>
      <c r="F333" s="7" t="n">
        <v>2687.1</v>
      </c>
      <c r="G333" s="7" t="n">
        <v>2275.3</v>
      </c>
      <c r="H333" s="7" t="n">
        <v>411.8</v>
      </c>
      <c r="I333" s="7" t="n">
        <v>93.12</v>
      </c>
      <c r="J333" s="8" t="n">
        <v>44.22</v>
      </c>
    </row>
    <row r="334" customFormat="false" ht="15" hidden="false" customHeight="false" outlineLevel="0" collapsed="false">
      <c r="A334" s="4" t="n">
        <v>40644</v>
      </c>
      <c r="B334" s="5" t="n">
        <v>2011</v>
      </c>
      <c r="C334" s="5" t="n">
        <v>4</v>
      </c>
      <c r="D334" s="6" t="str">
        <f aca="false">IF(MONTH(A334)&gt;=4,"FY "&amp;YEAR(A334)&amp;"-"&amp;RIGHT(YEAR(A334)+1,2),"FY "&amp;(YEAR(A334)-1)&amp;"-"&amp;RIGHT(YEAR(A334),2))</f>
        <v>FY 2011-12</v>
      </c>
      <c r="E334" s="5" t="s">
        <v>17</v>
      </c>
      <c r="F334" s="7" t="n">
        <v>2671.9</v>
      </c>
      <c r="G334" s="7" t="n">
        <v>2205.6</v>
      </c>
      <c r="H334" s="7" t="n">
        <v>466.4</v>
      </c>
      <c r="I334" s="7" t="n">
        <v>105.9</v>
      </c>
      <c r="J334" s="8" t="n">
        <v>44.04</v>
      </c>
    </row>
    <row r="335" customFormat="false" ht="15" hidden="false" customHeight="false" outlineLevel="0" collapsed="false">
      <c r="A335" s="4" t="n">
        <v>40646</v>
      </c>
      <c r="B335" s="5" t="n">
        <v>2011</v>
      </c>
      <c r="C335" s="5" t="n">
        <v>4</v>
      </c>
      <c r="D335" s="6" t="str">
        <f aca="false">IF(MONTH(A335)&gt;=4,"FY "&amp;YEAR(A335)&amp;"-"&amp;RIGHT(YEAR(A335)+1,2),"FY "&amp;(YEAR(A335)-1)&amp;"-"&amp;RIGHT(YEAR(A335),2))</f>
        <v>FY 2011-12</v>
      </c>
      <c r="E335" s="5" t="s">
        <v>17</v>
      </c>
      <c r="F335" s="7" t="n">
        <v>2019.5</v>
      </c>
      <c r="G335" s="7" t="n">
        <v>2495.7</v>
      </c>
      <c r="H335" s="7" t="n">
        <v>-476.2</v>
      </c>
      <c r="I335" s="7" t="n">
        <v>-107.74</v>
      </c>
      <c r="J335" s="8" t="n">
        <v>44.2</v>
      </c>
    </row>
    <row r="336" customFormat="false" ht="15" hidden="false" customHeight="false" outlineLevel="0" collapsed="false">
      <c r="A336" s="4" t="n">
        <v>40648</v>
      </c>
      <c r="B336" s="5" t="n">
        <v>2011</v>
      </c>
      <c r="C336" s="5" t="n">
        <v>4</v>
      </c>
      <c r="D336" s="6" t="str">
        <f aca="false">IF(MONTH(A336)&gt;=4,"FY "&amp;YEAR(A336)&amp;"-"&amp;RIGHT(YEAR(A336)+1,2),"FY "&amp;(YEAR(A336)-1)&amp;"-"&amp;RIGHT(YEAR(A336),2))</f>
        <v>FY 2011-12</v>
      </c>
      <c r="E336" s="5" t="s">
        <v>17</v>
      </c>
      <c r="F336" s="7" t="n">
        <v>3313.3</v>
      </c>
      <c r="G336" s="7" t="n">
        <v>3110.3</v>
      </c>
      <c r="H336" s="7" t="n">
        <v>203</v>
      </c>
      <c r="I336" s="7" t="n">
        <v>45.63</v>
      </c>
      <c r="J336" s="8" t="n">
        <v>44.48</v>
      </c>
    </row>
    <row r="337" customFormat="false" ht="15" hidden="false" customHeight="false" outlineLevel="0" collapsed="false">
      <c r="A337" s="4" t="n">
        <v>40651</v>
      </c>
      <c r="B337" s="5" t="n">
        <v>2011</v>
      </c>
      <c r="C337" s="5" t="n">
        <v>4</v>
      </c>
      <c r="D337" s="6" t="str">
        <f aca="false">IF(MONTH(A337)&gt;=4,"FY "&amp;YEAR(A337)&amp;"-"&amp;RIGHT(YEAR(A337)+1,2),"FY "&amp;(YEAR(A337)-1)&amp;"-"&amp;RIGHT(YEAR(A337),2))</f>
        <v>FY 2011-12</v>
      </c>
      <c r="E337" s="5" t="s">
        <v>17</v>
      </c>
      <c r="F337" s="7" t="n">
        <v>3194</v>
      </c>
      <c r="G337" s="7" t="n">
        <v>3250.4</v>
      </c>
      <c r="H337" s="7" t="n">
        <v>-56.4</v>
      </c>
      <c r="I337" s="7" t="n">
        <v>-12.67</v>
      </c>
      <c r="J337" s="8" t="n">
        <v>44.52</v>
      </c>
    </row>
    <row r="338" customFormat="false" ht="15" hidden="false" customHeight="false" outlineLevel="0" collapsed="false">
      <c r="A338" s="4" t="n">
        <v>40652</v>
      </c>
      <c r="B338" s="5" t="n">
        <v>2011</v>
      </c>
      <c r="C338" s="5" t="n">
        <v>4</v>
      </c>
      <c r="D338" s="6" t="str">
        <f aca="false">IF(MONTH(A338)&gt;=4,"FY "&amp;YEAR(A338)&amp;"-"&amp;RIGHT(YEAR(A338)+1,2),"FY "&amp;(YEAR(A338)-1)&amp;"-"&amp;RIGHT(YEAR(A338),2))</f>
        <v>FY 2011-12</v>
      </c>
      <c r="E338" s="5" t="s">
        <v>17</v>
      </c>
      <c r="F338" s="7" t="n">
        <v>2549.6</v>
      </c>
      <c r="G338" s="7" t="n">
        <v>3340.7</v>
      </c>
      <c r="H338" s="7" t="n">
        <v>-791.1</v>
      </c>
      <c r="I338" s="7" t="n">
        <v>-178.7</v>
      </c>
      <c r="J338" s="8" t="n">
        <v>44.27</v>
      </c>
    </row>
    <row r="339" customFormat="false" ht="15" hidden="false" customHeight="false" outlineLevel="0" collapsed="false">
      <c r="A339" s="4" t="n">
        <v>40653</v>
      </c>
      <c r="B339" s="5" t="n">
        <v>2011</v>
      </c>
      <c r="C339" s="5" t="n">
        <v>4</v>
      </c>
      <c r="D339" s="6" t="str">
        <f aca="false">IF(MONTH(A339)&gt;=4,"FY "&amp;YEAR(A339)&amp;"-"&amp;RIGHT(YEAR(A339)+1,2),"FY "&amp;(YEAR(A339)-1)&amp;"-"&amp;RIGHT(YEAR(A339),2))</f>
        <v>FY 2011-12</v>
      </c>
      <c r="E339" s="5" t="s">
        <v>17</v>
      </c>
      <c r="F339" s="7" t="n">
        <v>3687.7</v>
      </c>
      <c r="G339" s="7" t="n">
        <v>1851.7</v>
      </c>
      <c r="H339" s="7" t="n">
        <v>1836</v>
      </c>
      <c r="I339" s="7" t="n">
        <v>410.93</v>
      </c>
      <c r="J339" s="8" t="n">
        <v>44.68</v>
      </c>
    </row>
    <row r="340" customFormat="false" ht="15" hidden="false" customHeight="false" outlineLevel="0" collapsed="false">
      <c r="A340" s="4" t="n">
        <v>40654</v>
      </c>
      <c r="B340" s="5" t="n">
        <v>2011</v>
      </c>
      <c r="C340" s="5" t="n">
        <v>4</v>
      </c>
      <c r="D340" s="6" t="str">
        <f aca="false">IF(MONTH(A340)&gt;=4,"FY "&amp;YEAR(A340)&amp;"-"&amp;RIGHT(YEAR(A340)+1,2),"FY "&amp;(YEAR(A340)-1)&amp;"-"&amp;RIGHT(YEAR(A340),2))</f>
        <v>FY 2011-12</v>
      </c>
      <c r="E340" s="5" t="s">
        <v>17</v>
      </c>
      <c r="F340" s="7" t="n">
        <v>2477.8</v>
      </c>
      <c r="G340" s="7" t="n">
        <v>2075.4</v>
      </c>
      <c r="H340" s="7" t="n">
        <v>402.3</v>
      </c>
      <c r="I340" s="7" t="n">
        <v>90.66</v>
      </c>
      <c r="J340" s="8" t="n">
        <v>44.38</v>
      </c>
    </row>
    <row r="341" customFormat="false" ht="15" hidden="false" customHeight="false" outlineLevel="0" collapsed="false">
      <c r="A341" s="4" t="n">
        <v>40658</v>
      </c>
      <c r="B341" s="5" t="n">
        <v>2011</v>
      </c>
      <c r="C341" s="5" t="n">
        <v>4</v>
      </c>
      <c r="D341" s="6" t="str">
        <f aca="false">IF(MONTH(A341)&gt;=4,"FY "&amp;YEAR(A341)&amp;"-"&amp;RIGHT(YEAR(A341)+1,2),"FY "&amp;(YEAR(A341)-1)&amp;"-"&amp;RIGHT(YEAR(A341),2))</f>
        <v>FY 2011-12</v>
      </c>
      <c r="E341" s="5" t="s">
        <v>17</v>
      </c>
      <c r="F341" s="7" t="n">
        <v>2837.1</v>
      </c>
      <c r="G341" s="7" t="n">
        <v>2203.6</v>
      </c>
      <c r="H341" s="7" t="n">
        <v>633.5</v>
      </c>
      <c r="I341" s="7" t="n">
        <v>143</v>
      </c>
      <c r="J341" s="8" t="n">
        <v>44.3</v>
      </c>
    </row>
    <row r="342" customFormat="false" ht="15" hidden="false" customHeight="false" outlineLevel="0" collapsed="false">
      <c r="A342" s="4" t="n">
        <v>40659</v>
      </c>
      <c r="B342" s="5" t="n">
        <v>2011</v>
      </c>
      <c r="C342" s="5" t="n">
        <v>4</v>
      </c>
      <c r="D342" s="6" t="str">
        <f aca="false">IF(MONTH(A342)&gt;=4,"FY "&amp;YEAR(A342)&amp;"-"&amp;RIGHT(YEAR(A342)+1,2),"FY "&amp;(YEAR(A342)-1)&amp;"-"&amp;RIGHT(YEAR(A342),2))</f>
        <v>FY 2011-12</v>
      </c>
      <c r="E342" s="5" t="s">
        <v>17</v>
      </c>
      <c r="F342" s="7" t="n">
        <v>1561.3</v>
      </c>
      <c r="G342" s="7" t="n">
        <v>1734.8</v>
      </c>
      <c r="H342" s="7" t="n">
        <v>-173.4</v>
      </c>
      <c r="I342" s="7" t="n">
        <v>-38.98</v>
      </c>
      <c r="J342" s="8" t="n">
        <v>44.5</v>
      </c>
    </row>
    <row r="343" customFormat="false" ht="15" hidden="false" customHeight="false" outlineLevel="0" collapsed="false">
      <c r="A343" s="4" t="n">
        <v>40660</v>
      </c>
      <c r="B343" s="5" t="n">
        <v>2011</v>
      </c>
      <c r="C343" s="5" t="n">
        <v>4</v>
      </c>
      <c r="D343" s="6" t="str">
        <f aca="false">IF(MONTH(A343)&gt;=4,"FY "&amp;YEAR(A343)&amp;"-"&amp;RIGHT(YEAR(A343)+1,2),"FY "&amp;(YEAR(A343)-1)&amp;"-"&amp;RIGHT(YEAR(A343),2))</f>
        <v>FY 2011-12</v>
      </c>
      <c r="E343" s="5" t="s">
        <v>17</v>
      </c>
      <c r="F343" s="7" t="n">
        <v>2336.3</v>
      </c>
      <c r="G343" s="7" t="n">
        <v>2482.5</v>
      </c>
      <c r="H343" s="7" t="n">
        <v>-146.1</v>
      </c>
      <c r="I343" s="7" t="n">
        <v>-32.77</v>
      </c>
      <c r="J343" s="8" t="n">
        <v>44.59</v>
      </c>
    </row>
    <row r="344" customFormat="false" ht="15" hidden="false" customHeight="false" outlineLevel="0" collapsed="false">
      <c r="A344" s="4" t="n">
        <v>40661</v>
      </c>
      <c r="B344" s="5" t="n">
        <v>2011</v>
      </c>
      <c r="C344" s="5" t="n">
        <v>4</v>
      </c>
      <c r="D344" s="6" t="str">
        <f aca="false">IF(MONTH(A344)&gt;=4,"FY "&amp;YEAR(A344)&amp;"-"&amp;RIGHT(YEAR(A344)+1,2),"FY "&amp;(YEAR(A344)-1)&amp;"-"&amp;RIGHT(YEAR(A344),2))</f>
        <v>FY 2011-12</v>
      </c>
      <c r="E344" s="5" t="s">
        <v>17</v>
      </c>
      <c r="F344" s="7" t="n">
        <v>2144.6</v>
      </c>
      <c r="G344" s="7" t="n">
        <v>2621.7</v>
      </c>
      <c r="H344" s="7" t="n">
        <v>-477.2</v>
      </c>
      <c r="I344" s="7" t="n">
        <v>-107.47</v>
      </c>
      <c r="J344" s="8" t="n">
        <v>44.4</v>
      </c>
    </row>
    <row r="345" customFormat="false" ht="15" hidden="false" customHeight="false" outlineLevel="0" collapsed="false">
      <c r="A345" s="4" t="n">
        <v>40662</v>
      </c>
      <c r="B345" s="5" t="n">
        <v>2011</v>
      </c>
      <c r="C345" s="5" t="n">
        <v>4</v>
      </c>
      <c r="D345" s="6" t="str">
        <f aca="false">IF(MONTH(A345)&gt;=4,"FY "&amp;YEAR(A345)&amp;"-"&amp;RIGHT(YEAR(A345)+1,2),"FY "&amp;(YEAR(A345)-1)&amp;"-"&amp;RIGHT(YEAR(A345),2))</f>
        <v>FY 2011-12</v>
      </c>
      <c r="E345" s="5" t="s">
        <v>17</v>
      </c>
      <c r="F345" s="7" t="n">
        <v>4258.4</v>
      </c>
      <c r="G345" s="7" t="n">
        <v>4533.8</v>
      </c>
      <c r="H345" s="7" t="n">
        <v>-275.4</v>
      </c>
      <c r="I345" s="7" t="n">
        <v>-62.12</v>
      </c>
      <c r="J345" s="8" t="n">
        <v>44.33</v>
      </c>
    </row>
    <row r="346" customFormat="false" ht="15" hidden="false" customHeight="false" outlineLevel="0" collapsed="false">
      <c r="A346" s="4" t="n">
        <v>40665</v>
      </c>
      <c r="B346" s="5" t="n">
        <v>2011</v>
      </c>
      <c r="C346" s="5" t="n">
        <v>5</v>
      </c>
      <c r="D346" s="6" t="str">
        <f aca="false">IF(MONTH(A346)&gt;=4,"FY "&amp;YEAR(A346)&amp;"-"&amp;RIGHT(YEAR(A346)+1,2),"FY "&amp;(YEAR(A346)-1)&amp;"-"&amp;RIGHT(YEAR(A346),2))</f>
        <v>FY 2011-12</v>
      </c>
      <c r="E346" s="5" t="s">
        <v>17</v>
      </c>
      <c r="F346" s="7" t="n">
        <v>3198.5</v>
      </c>
      <c r="G346" s="7" t="n">
        <v>3434.4</v>
      </c>
      <c r="H346" s="7" t="n">
        <v>-235.9</v>
      </c>
      <c r="I346" s="7" t="n">
        <v>-53.16</v>
      </c>
      <c r="J346" s="8" t="n">
        <v>44.38</v>
      </c>
    </row>
    <row r="347" customFormat="false" ht="15" hidden="false" customHeight="false" outlineLevel="0" collapsed="false">
      <c r="A347" s="4" t="n">
        <v>40666</v>
      </c>
      <c r="B347" s="5" t="n">
        <v>2011</v>
      </c>
      <c r="C347" s="5" t="n">
        <v>5</v>
      </c>
      <c r="D347" s="6" t="str">
        <f aca="false">IF(MONTH(A347)&gt;=4,"FY "&amp;YEAR(A347)&amp;"-"&amp;RIGHT(YEAR(A347)+1,2),"FY "&amp;(YEAR(A347)-1)&amp;"-"&amp;RIGHT(YEAR(A347),2))</f>
        <v>FY 2011-12</v>
      </c>
      <c r="E347" s="5" t="s">
        <v>17</v>
      </c>
      <c r="F347" s="7" t="n">
        <v>1854.3</v>
      </c>
      <c r="G347" s="7" t="n">
        <v>1862.8</v>
      </c>
      <c r="H347" s="7" t="n">
        <v>-8.6</v>
      </c>
      <c r="I347" s="7" t="n">
        <v>-1.93</v>
      </c>
      <c r="J347" s="8" t="n">
        <v>44.3</v>
      </c>
    </row>
    <row r="348" customFormat="false" ht="15" hidden="false" customHeight="false" outlineLevel="0" collapsed="false">
      <c r="A348" s="4" t="n">
        <v>40667</v>
      </c>
      <c r="B348" s="5" t="n">
        <v>2011</v>
      </c>
      <c r="C348" s="5" t="n">
        <v>5</v>
      </c>
      <c r="D348" s="6" t="str">
        <f aca="false">IF(MONTH(A348)&gt;=4,"FY "&amp;YEAR(A348)&amp;"-"&amp;RIGHT(YEAR(A348)+1,2),"FY "&amp;(YEAR(A348)-1)&amp;"-"&amp;RIGHT(YEAR(A348),2))</f>
        <v>FY 2011-12</v>
      </c>
      <c r="E348" s="5" t="s">
        <v>17</v>
      </c>
      <c r="F348" s="7" t="n">
        <v>2654</v>
      </c>
      <c r="G348" s="7" t="n">
        <v>3572</v>
      </c>
      <c r="H348" s="7" t="n">
        <v>-918</v>
      </c>
      <c r="I348" s="7" t="n">
        <v>-207.04</v>
      </c>
      <c r="J348" s="8" t="n">
        <v>44.34</v>
      </c>
    </row>
    <row r="349" customFormat="false" ht="15" hidden="false" customHeight="false" outlineLevel="0" collapsed="false">
      <c r="A349" s="4" t="n">
        <v>40668</v>
      </c>
      <c r="B349" s="5" t="n">
        <v>2011</v>
      </c>
      <c r="C349" s="5" t="n">
        <v>5</v>
      </c>
      <c r="D349" s="6" t="str">
        <f aca="false">IF(MONTH(A349)&gt;=4,"FY "&amp;YEAR(A349)&amp;"-"&amp;RIGHT(YEAR(A349)+1,2),"FY "&amp;(YEAR(A349)-1)&amp;"-"&amp;RIGHT(YEAR(A349),2))</f>
        <v>FY 2011-12</v>
      </c>
      <c r="E349" s="5" t="s">
        <v>17</v>
      </c>
      <c r="F349" s="7" t="n">
        <v>2161.1</v>
      </c>
      <c r="G349" s="7" t="n">
        <v>2747.8</v>
      </c>
      <c r="H349" s="7" t="n">
        <v>-586.6</v>
      </c>
      <c r="I349" s="7" t="n">
        <v>-131.56</v>
      </c>
      <c r="J349" s="8" t="n">
        <v>44.59</v>
      </c>
    </row>
    <row r="350" customFormat="false" ht="15" hidden="false" customHeight="false" outlineLevel="0" collapsed="false">
      <c r="A350" s="4" t="n">
        <v>40669</v>
      </c>
      <c r="B350" s="5" t="n">
        <v>2011</v>
      </c>
      <c r="C350" s="5" t="n">
        <v>5</v>
      </c>
      <c r="D350" s="6" t="str">
        <f aca="false">IF(MONTH(A350)&gt;=4,"FY "&amp;YEAR(A350)&amp;"-"&amp;RIGHT(YEAR(A350)+1,2),"FY "&amp;(YEAR(A350)-1)&amp;"-"&amp;RIGHT(YEAR(A350),2))</f>
        <v>FY 2011-12</v>
      </c>
      <c r="E350" s="5" t="s">
        <v>17</v>
      </c>
      <c r="F350" s="7" t="n">
        <v>1990</v>
      </c>
      <c r="G350" s="7" t="n">
        <v>2612.6</v>
      </c>
      <c r="H350" s="7" t="n">
        <v>-622.6</v>
      </c>
      <c r="I350" s="7" t="n">
        <v>-139.69</v>
      </c>
      <c r="J350" s="8" t="n">
        <v>44.57</v>
      </c>
    </row>
    <row r="351" customFormat="false" ht="15" hidden="false" customHeight="false" outlineLevel="0" collapsed="false">
      <c r="A351" s="4" t="n">
        <v>40672</v>
      </c>
      <c r="B351" s="5" t="n">
        <v>2011</v>
      </c>
      <c r="C351" s="5" t="n">
        <v>5</v>
      </c>
      <c r="D351" s="6" t="str">
        <f aca="false">IF(MONTH(A351)&gt;=4,"FY "&amp;YEAR(A351)&amp;"-"&amp;RIGHT(YEAR(A351)+1,2),"FY "&amp;(YEAR(A351)-1)&amp;"-"&amp;RIGHT(YEAR(A351),2))</f>
        <v>FY 2011-12</v>
      </c>
      <c r="E351" s="5" t="s">
        <v>17</v>
      </c>
      <c r="F351" s="7" t="n">
        <v>2571.9</v>
      </c>
      <c r="G351" s="7" t="n">
        <v>2964.6</v>
      </c>
      <c r="H351" s="7" t="n">
        <v>-392.7</v>
      </c>
      <c r="I351" s="7" t="n">
        <v>-87.69</v>
      </c>
      <c r="J351" s="8" t="n">
        <v>44.78</v>
      </c>
    </row>
    <row r="352" customFormat="false" ht="15" hidden="false" customHeight="false" outlineLevel="0" collapsed="false">
      <c r="A352" s="4" t="n">
        <v>40673</v>
      </c>
      <c r="B352" s="5" t="n">
        <v>2011</v>
      </c>
      <c r="C352" s="5" t="n">
        <v>5</v>
      </c>
      <c r="D352" s="6" t="str">
        <f aca="false">IF(MONTH(A352)&gt;=4,"FY "&amp;YEAR(A352)&amp;"-"&amp;RIGHT(YEAR(A352)+1,2),"FY "&amp;(YEAR(A352)-1)&amp;"-"&amp;RIGHT(YEAR(A352),2))</f>
        <v>FY 2011-12</v>
      </c>
      <c r="E352" s="5" t="s">
        <v>17</v>
      </c>
      <c r="F352" s="7" t="n">
        <v>1923</v>
      </c>
      <c r="G352" s="7" t="n">
        <v>1689.3</v>
      </c>
      <c r="H352" s="7" t="n">
        <v>233.7</v>
      </c>
      <c r="I352" s="7" t="n">
        <v>52.28</v>
      </c>
      <c r="J352" s="8" t="n">
        <v>44.7</v>
      </c>
    </row>
    <row r="353" customFormat="false" ht="15" hidden="false" customHeight="false" outlineLevel="0" collapsed="false">
      <c r="A353" s="4" t="n">
        <v>40674</v>
      </c>
      <c r="B353" s="5" t="n">
        <v>2011</v>
      </c>
      <c r="C353" s="5" t="n">
        <v>5</v>
      </c>
      <c r="D353" s="6" t="str">
        <f aca="false">IF(MONTH(A353)&gt;=4,"FY "&amp;YEAR(A353)&amp;"-"&amp;RIGHT(YEAR(A353)+1,2),"FY "&amp;(YEAR(A353)-1)&amp;"-"&amp;RIGHT(YEAR(A353),2))</f>
        <v>FY 2011-12</v>
      </c>
      <c r="E353" s="5" t="s">
        <v>17</v>
      </c>
      <c r="F353" s="7" t="n">
        <v>1451.3</v>
      </c>
      <c r="G353" s="7" t="n">
        <v>1372.4</v>
      </c>
      <c r="H353" s="7" t="n">
        <v>78.8</v>
      </c>
      <c r="I353" s="7" t="n">
        <v>17.62</v>
      </c>
      <c r="J353" s="8" t="n">
        <v>44.73</v>
      </c>
    </row>
    <row r="354" customFormat="false" ht="15" hidden="false" customHeight="false" outlineLevel="0" collapsed="false">
      <c r="A354" s="4" t="n">
        <v>40675</v>
      </c>
      <c r="B354" s="5" t="n">
        <v>2011</v>
      </c>
      <c r="C354" s="5" t="n">
        <v>5</v>
      </c>
      <c r="D354" s="6" t="str">
        <f aca="false">IF(MONTH(A354)&gt;=4,"FY "&amp;YEAR(A354)&amp;"-"&amp;RIGHT(YEAR(A354)+1,2),"FY "&amp;(YEAR(A354)-1)&amp;"-"&amp;RIGHT(YEAR(A354),2))</f>
        <v>FY 2011-12</v>
      </c>
      <c r="E354" s="5" t="s">
        <v>17</v>
      </c>
      <c r="F354" s="7" t="n">
        <v>2370.6</v>
      </c>
      <c r="G354" s="7" t="n">
        <v>2129.3</v>
      </c>
      <c r="H354" s="7" t="n">
        <v>241.3</v>
      </c>
      <c r="I354" s="7" t="n">
        <v>53.99</v>
      </c>
      <c r="J354" s="8" t="n">
        <v>44.69</v>
      </c>
    </row>
    <row r="355" customFormat="false" ht="15" hidden="false" customHeight="false" outlineLevel="0" collapsed="false">
      <c r="A355" s="4" t="n">
        <v>40676</v>
      </c>
      <c r="B355" s="5" t="n">
        <v>2011</v>
      </c>
      <c r="C355" s="5" t="n">
        <v>5</v>
      </c>
      <c r="D355" s="6" t="str">
        <f aca="false">IF(MONTH(A355)&gt;=4,"FY "&amp;YEAR(A355)&amp;"-"&amp;RIGHT(YEAR(A355)+1,2),"FY "&amp;(YEAR(A355)-1)&amp;"-"&amp;RIGHT(YEAR(A355),2))</f>
        <v>FY 2011-12</v>
      </c>
      <c r="E355" s="5" t="s">
        <v>17</v>
      </c>
      <c r="F355" s="7" t="n">
        <v>1575.4</v>
      </c>
      <c r="G355" s="7" t="n">
        <v>1924.2</v>
      </c>
      <c r="H355" s="7" t="n">
        <v>-348.8</v>
      </c>
      <c r="I355" s="7" t="n">
        <v>-77.87</v>
      </c>
      <c r="J355" s="8" t="n">
        <v>44.79</v>
      </c>
    </row>
    <row r="356" customFormat="false" ht="15" hidden="false" customHeight="false" outlineLevel="0" collapsed="false">
      <c r="A356" s="4" t="n">
        <v>40679</v>
      </c>
      <c r="B356" s="5" t="n">
        <v>2011</v>
      </c>
      <c r="C356" s="5" t="n">
        <v>5</v>
      </c>
      <c r="D356" s="6" t="str">
        <f aca="false">IF(MONTH(A356)&gt;=4,"FY "&amp;YEAR(A356)&amp;"-"&amp;RIGHT(YEAR(A356)+1,2),"FY "&amp;(YEAR(A356)-1)&amp;"-"&amp;RIGHT(YEAR(A356),2))</f>
        <v>FY 2011-12</v>
      </c>
      <c r="E356" s="5" t="s">
        <v>17</v>
      </c>
      <c r="F356" s="7" t="n">
        <v>2299.7</v>
      </c>
      <c r="G356" s="7" t="n">
        <v>2389.2</v>
      </c>
      <c r="H356" s="7" t="n">
        <v>-89.5</v>
      </c>
      <c r="I356" s="7" t="n">
        <v>-19.93</v>
      </c>
      <c r="J356" s="8" t="n">
        <v>44.91</v>
      </c>
    </row>
    <row r="357" customFormat="false" ht="15" hidden="false" customHeight="false" outlineLevel="0" collapsed="false">
      <c r="A357" s="4" t="n">
        <v>40681</v>
      </c>
      <c r="B357" s="5" t="n">
        <v>2011</v>
      </c>
      <c r="C357" s="5" t="n">
        <v>5</v>
      </c>
      <c r="D357" s="6" t="str">
        <f aca="false">IF(MONTH(A357)&gt;=4,"FY "&amp;YEAR(A357)&amp;"-"&amp;RIGHT(YEAR(A357)+1,2),"FY "&amp;(YEAR(A357)-1)&amp;"-"&amp;RIGHT(YEAR(A357),2))</f>
        <v>FY 2011-12</v>
      </c>
      <c r="E357" s="5" t="s">
        <v>17</v>
      </c>
      <c r="F357" s="7" t="n">
        <v>3828.8</v>
      </c>
      <c r="G357" s="7" t="n">
        <v>4053.7</v>
      </c>
      <c r="H357" s="7" t="n">
        <v>-224.9</v>
      </c>
      <c r="I357" s="7" t="n">
        <v>-49.91</v>
      </c>
      <c r="J357" s="8" t="n">
        <v>45.07</v>
      </c>
    </row>
    <row r="358" customFormat="false" ht="15" hidden="false" customHeight="false" outlineLevel="0" collapsed="false">
      <c r="A358" s="4" t="n">
        <v>40682</v>
      </c>
      <c r="B358" s="5" t="n">
        <v>2011</v>
      </c>
      <c r="C358" s="5" t="n">
        <v>5</v>
      </c>
      <c r="D358" s="6" t="str">
        <f aca="false">IF(MONTH(A358)&gt;=4,"FY "&amp;YEAR(A358)&amp;"-"&amp;RIGHT(YEAR(A358)+1,2),"FY "&amp;(YEAR(A358)-1)&amp;"-"&amp;RIGHT(YEAR(A358),2))</f>
        <v>FY 2011-12</v>
      </c>
      <c r="E358" s="5" t="s">
        <v>17</v>
      </c>
      <c r="F358" s="7" t="n">
        <v>2457</v>
      </c>
      <c r="G358" s="7" t="n">
        <v>2711.8</v>
      </c>
      <c r="H358" s="7" t="n">
        <v>-254.8</v>
      </c>
      <c r="I358" s="7" t="n">
        <v>-56.53</v>
      </c>
      <c r="J358" s="8" t="n">
        <v>45.08</v>
      </c>
    </row>
    <row r="359" customFormat="false" ht="15" hidden="false" customHeight="false" outlineLevel="0" collapsed="false">
      <c r="A359" s="4" t="n">
        <v>40683</v>
      </c>
      <c r="B359" s="5" t="n">
        <v>2011</v>
      </c>
      <c r="C359" s="5" t="n">
        <v>5</v>
      </c>
      <c r="D359" s="6" t="str">
        <f aca="false">IF(MONTH(A359)&gt;=4,"FY "&amp;YEAR(A359)&amp;"-"&amp;RIGHT(YEAR(A359)+1,2),"FY "&amp;(YEAR(A359)-1)&amp;"-"&amp;RIGHT(YEAR(A359),2))</f>
        <v>FY 2011-12</v>
      </c>
      <c r="E359" s="5" t="s">
        <v>17</v>
      </c>
      <c r="F359" s="7" t="n">
        <v>2108.2</v>
      </c>
      <c r="G359" s="7" t="n">
        <v>2112.2</v>
      </c>
      <c r="H359" s="7" t="n">
        <v>-4</v>
      </c>
      <c r="I359" s="7" t="n">
        <v>-0.89</v>
      </c>
      <c r="J359" s="8" t="n">
        <v>44.98</v>
      </c>
    </row>
    <row r="360" customFormat="false" ht="15" hidden="false" customHeight="false" outlineLevel="0" collapsed="false">
      <c r="A360" s="4" t="n">
        <v>40686</v>
      </c>
      <c r="B360" s="5" t="n">
        <v>2011</v>
      </c>
      <c r="C360" s="5" t="n">
        <v>5</v>
      </c>
      <c r="D360" s="6" t="str">
        <f aca="false">IF(MONTH(A360)&gt;=4,"FY "&amp;YEAR(A360)&amp;"-"&amp;RIGHT(YEAR(A360)+1,2),"FY "&amp;(YEAR(A360)-1)&amp;"-"&amp;RIGHT(YEAR(A360),2))</f>
        <v>FY 2011-12</v>
      </c>
      <c r="E360" s="5" t="s">
        <v>17</v>
      </c>
      <c r="F360" s="7" t="n">
        <v>2227.1</v>
      </c>
      <c r="G360" s="7" t="n">
        <v>2314.7</v>
      </c>
      <c r="H360" s="7" t="n">
        <v>-87.6</v>
      </c>
      <c r="I360" s="7" t="n">
        <v>-19.51</v>
      </c>
      <c r="J360" s="8" t="n">
        <v>44.93</v>
      </c>
    </row>
    <row r="361" customFormat="false" ht="15" hidden="false" customHeight="false" outlineLevel="0" collapsed="false">
      <c r="A361" s="4" t="n">
        <v>40687</v>
      </c>
      <c r="B361" s="5" t="n">
        <v>2011</v>
      </c>
      <c r="C361" s="5" t="n">
        <v>5</v>
      </c>
      <c r="D361" s="6" t="str">
        <f aca="false">IF(MONTH(A361)&gt;=4,"FY "&amp;YEAR(A361)&amp;"-"&amp;RIGHT(YEAR(A361)+1,2),"FY "&amp;(YEAR(A361)-1)&amp;"-"&amp;RIGHT(YEAR(A361),2))</f>
        <v>FY 2011-12</v>
      </c>
      <c r="E361" s="5" t="s">
        <v>17</v>
      </c>
      <c r="F361" s="7" t="n">
        <v>1963.7</v>
      </c>
      <c r="G361" s="7" t="n">
        <v>2108.3</v>
      </c>
      <c r="H361" s="7" t="n">
        <v>-144.7</v>
      </c>
      <c r="I361" s="7" t="n">
        <v>-31.95</v>
      </c>
      <c r="J361" s="8" t="n">
        <v>45.28</v>
      </c>
    </row>
    <row r="362" customFormat="false" ht="15" hidden="false" customHeight="false" outlineLevel="0" collapsed="false">
      <c r="A362" s="4" t="n">
        <v>40688</v>
      </c>
      <c r="B362" s="5" t="n">
        <v>2011</v>
      </c>
      <c r="C362" s="5" t="n">
        <v>5</v>
      </c>
      <c r="D362" s="6" t="str">
        <f aca="false">IF(MONTH(A362)&gt;=4,"FY "&amp;YEAR(A362)&amp;"-"&amp;RIGHT(YEAR(A362)+1,2),"FY "&amp;(YEAR(A362)-1)&amp;"-"&amp;RIGHT(YEAR(A362),2))</f>
        <v>FY 2011-12</v>
      </c>
      <c r="E362" s="5" t="s">
        <v>17</v>
      </c>
      <c r="F362" s="7" t="n">
        <v>2537.6</v>
      </c>
      <c r="G362" s="7" t="n">
        <v>2266.9</v>
      </c>
      <c r="H362" s="7" t="n">
        <v>270.7</v>
      </c>
      <c r="I362" s="7" t="n">
        <v>59.82</v>
      </c>
      <c r="J362" s="8" t="n">
        <v>45.25</v>
      </c>
    </row>
    <row r="363" customFormat="false" ht="15" hidden="false" customHeight="false" outlineLevel="0" collapsed="false">
      <c r="A363" s="4" t="n">
        <v>40689</v>
      </c>
      <c r="B363" s="5" t="n">
        <v>2011</v>
      </c>
      <c r="C363" s="5" t="n">
        <v>5</v>
      </c>
      <c r="D363" s="6" t="str">
        <f aca="false">IF(MONTH(A363)&gt;=4,"FY "&amp;YEAR(A363)&amp;"-"&amp;RIGHT(YEAR(A363)+1,2),"FY "&amp;(YEAR(A363)-1)&amp;"-"&amp;RIGHT(YEAR(A363),2))</f>
        <v>FY 2011-12</v>
      </c>
      <c r="E363" s="5" t="s">
        <v>17</v>
      </c>
      <c r="F363" s="7" t="n">
        <v>2630.8</v>
      </c>
      <c r="G363" s="7" t="n">
        <v>2861.4</v>
      </c>
      <c r="H363" s="7" t="n">
        <v>-230.6</v>
      </c>
      <c r="I363" s="7" t="n">
        <v>-50.81</v>
      </c>
      <c r="J363" s="8" t="n">
        <v>45.38</v>
      </c>
    </row>
    <row r="364" customFormat="false" ht="15" hidden="false" customHeight="false" outlineLevel="0" collapsed="false">
      <c r="A364" s="4" t="n">
        <v>40690</v>
      </c>
      <c r="B364" s="5" t="n">
        <v>2011</v>
      </c>
      <c r="C364" s="5" t="n">
        <v>5</v>
      </c>
      <c r="D364" s="6" t="str">
        <f aca="false">IF(MONTH(A364)&gt;=4,"FY "&amp;YEAR(A364)&amp;"-"&amp;RIGHT(YEAR(A364)+1,2),"FY "&amp;(YEAR(A364)-1)&amp;"-"&amp;RIGHT(YEAR(A364),2))</f>
        <v>FY 2011-12</v>
      </c>
      <c r="E364" s="5" t="s">
        <v>17</v>
      </c>
      <c r="F364" s="7" t="n">
        <v>3781.7</v>
      </c>
      <c r="G364" s="7" t="n">
        <v>3283.1</v>
      </c>
      <c r="H364" s="7" t="n">
        <v>498.5</v>
      </c>
      <c r="I364" s="7" t="n">
        <v>110.08</v>
      </c>
      <c r="J364" s="8" t="n">
        <v>45.29</v>
      </c>
    </row>
    <row r="365" customFormat="false" ht="15" hidden="false" customHeight="false" outlineLevel="0" collapsed="false">
      <c r="A365" s="4" t="n">
        <v>40693</v>
      </c>
      <c r="B365" s="5" t="n">
        <v>2011</v>
      </c>
      <c r="C365" s="5" t="n">
        <v>5</v>
      </c>
      <c r="D365" s="6" t="str">
        <f aca="false">IF(MONTH(A365)&gt;=4,"FY "&amp;YEAR(A365)&amp;"-"&amp;RIGHT(YEAR(A365)+1,2),"FY "&amp;(YEAR(A365)-1)&amp;"-"&amp;RIGHT(YEAR(A365),2))</f>
        <v>FY 2011-12</v>
      </c>
      <c r="E365" s="5" t="s">
        <v>17</v>
      </c>
      <c r="F365" s="7" t="n">
        <v>2699.6</v>
      </c>
      <c r="G365" s="7" t="n">
        <v>2449.8</v>
      </c>
      <c r="H365" s="7" t="n">
        <v>249.8</v>
      </c>
      <c r="I365" s="7" t="n">
        <v>55.25</v>
      </c>
      <c r="J365" s="8" t="n">
        <v>45.21</v>
      </c>
    </row>
    <row r="366" customFormat="false" ht="15" hidden="false" customHeight="false" outlineLevel="0" collapsed="false">
      <c r="A366" s="4" t="n">
        <v>40694</v>
      </c>
      <c r="B366" s="5" t="n">
        <v>2011</v>
      </c>
      <c r="C366" s="5" t="n">
        <v>5</v>
      </c>
      <c r="D366" s="6" t="str">
        <f aca="false">IF(MONTH(A366)&gt;=4,"FY "&amp;YEAR(A366)&amp;"-"&amp;RIGHT(YEAR(A366)+1,2),"FY "&amp;(YEAR(A366)-1)&amp;"-"&amp;RIGHT(YEAR(A366),2))</f>
        <v>FY 2011-12</v>
      </c>
      <c r="E366" s="5" t="s">
        <v>17</v>
      </c>
      <c r="F366" s="7" t="n">
        <v>2437.9</v>
      </c>
      <c r="G366" s="7" t="n">
        <v>2094.9</v>
      </c>
      <c r="H366" s="7" t="n">
        <v>342.9</v>
      </c>
      <c r="I366" s="7" t="n">
        <v>76.04</v>
      </c>
      <c r="J366" s="8" t="n">
        <v>45.1</v>
      </c>
    </row>
    <row r="367" customFormat="false" ht="15" hidden="false" customHeight="false" outlineLevel="0" collapsed="false">
      <c r="A367" s="4" t="n">
        <v>40695</v>
      </c>
      <c r="B367" s="5" t="n">
        <v>2011</v>
      </c>
      <c r="C367" s="5" t="n">
        <v>6</v>
      </c>
      <c r="D367" s="6" t="str">
        <f aca="false">IF(MONTH(A367)&gt;=4,"FY "&amp;YEAR(A367)&amp;"-"&amp;RIGHT(YEAR(A367)+1,2),"FY "&amp;(YEAR(A367)-1)&amp;"-"&amp;RIGHT(YEAR(A367),2))</f>
        <v>FY 2011-12</v>
      </c>
      <c r="E367" s="5" t="s">
        <v>17</v>
      </c>
      <c r="F367" s="7" t="n">
        <v>6165.1</v>
      </c>
      <c r="G367" s="7" t="n">
        <v>4841.2</v>
      </c>
      <c r="H367" s="7" t="n">
        <v>1323.9</v>
      </c>
      <c r="I367" s="7" t="n">
        <v>294.01</v>
      </c>
      <c r="J367" s="8" t="n">
        <v>45.03</v>
      </c>
    </row>
    <row r="368" customFormat="false" ht="15" hidden="false" customHeight="false" outlineLevel="0" collapsed="false">
      <c r="A368" s="4" t="n">
        <v>40696</v>
      </c>
      <c r="B368" s="5" t="n">
        <v>2011</v>
      </c>
      <c r="C368" s="5" t="n">
        <v>6</v>
      </c>
      <c r="D368" s="6" t="str">
        <f aca="false">IF(MONTH(A368)&gt;=4,"FY "&amp;YEAR(A368)&amp;"-"&amp;RIGHT(YEAR(A368)+1,2),"FY "&amp;(YEAR(A368)-1)&amp;"-"&amp;RIGHT(YEAR(A368),2))</f>
        <v>FY 2011-12</v>
      </c>
      <c r="E368" s="5" t="s">
        <v>17</v>
      </c>
      <c r="F368" s="7" t="n">
        <v>2464.3</v>
      </c>
      <c r="G368" s="7" t="n">
        <v>1776.3</v>
      </c>
      <c r="H368" s="7" t="n">
        <v>687.9</v>
      </c>
      <c r="I368" s="7" t="n">
        <v>153.25</v>
      </c>
      <c r="J368" s="8" t="n">
        <v>44.89</v>
      </c>
    </row>
    <row r="369" customFormat="false" ht="15" hidden="false" customHeight="false" outlineLevel="0" collapsed="false">
      <c r="A369" s="4" t="n">
        <v>40697</v>
      </c>
      <c r="B369" s="5" t="n">
        <v>2011</v>
      </c>
      <c r="C369" s="5" t="n">
        <v>6</v>
      </c>
      <c r="D369" s="6" t="str">
        <f aca="false">IF(MONTH(A369)&gt;=4,"FY "&amp;YEAR(A369)&amp;"-"&amp;RIGHT(YEAR(A369)+1,2),"FY "&amp;(YEAR(A369)-1)&amp;"-"&amp;RIGHT(YEAR(A369),2))</f>
        <v>FY 2011-12</v>
      </c>
      <c r="E369" s="5" t="s">
        <v>17</v>
      </c>
      <c r="F369" s="7" t="n">
        <v>1790</v>
      </c>
      <c r="G369" s="7" t="n">
        <v>1640.3</v>
      </c>
      <c r="H369" s="7" t="n">
        <v>149.7</v>
      </c>
      <c r="I369" s="7" t="n">
        <v>33.31</v>
      </c>
      <c r="J369" s="8" t="n">
        <v>44.94</v>
      </c>
    </row>
    <row r="370" customFormat="false" ht="15" hidden="false" customHeight="false" outlineLevel="0" collapsed="false">
      <c r="A370" s="4" t="n">
        <v>40700</v>
      </c>
      <c r="B370" s="5" t="n">
        <v>2011</v>
      </c>
      <c r="C370" s="5" t="n">
        <v>6</v>
      </c>
      <c r="D370" s="6" t="str">
        <f aca="false">IF(MONTH(A370)&gt;=4,"FY "&amp;YEAR(A370)&amp;"-"&amp;RIGHT(YEAR(A370)+1,2),"FY "&amp;(YEAR(A370)-1)&amp;"-"&amp;RIGHT(YEAR(A370),2))</f>
        <v>FY 2011-12</v>
      </c>
      <c r="E370" s="5" t="s">
        <v>17</v>
      </c>
      <c r="F370" s="7" t="n">
        <v>1963.1</v>
      </c>
      <c r="G370" s="7" t="n">
        <v>1445</v>
      </c>
      <c r="H370" s="7" t="n">
        <v>518.2</v>
      </c>
      <c r="I370" s="7" t="n">
        <v>115.53</v>
      </c>
      <c r="J370" s="8" t="n">
        <v>44.85</v>
      </c>
    </row>
    <row r="371" customFormat="false" ht="15" hidden="false" customHeight="false" outlineLevel="0" collapsed="false">
      <c r="A371" s="4" t="n">
        <v>40701</v>
      </c>
      <c r="B371" s="5" t="n">
        <v>2011</v>
      </c>
      <c r="C371" s="5" t="n">
        <v>6</v>
      </c>
      <c r="D371" s="6" t="str">
        <f aca="false">IF(MONTH(A371)&gt;=4,"FY "&amp;YEAR(A371)&amp;"-"&amp;RIGHT(YEAR(A371)+1,2),"FY "&amp;(YEAR(A371)-1)&amp;"-"&amp;RIGHT(YEAR(A371),2))</f>
        <v>FY 2011-12</v>
      </c>
      <c r="E371" s="5" t="s">
        <v>17</v>
      </c>
      <c r="F371" s="7" t="n">
        <v>1572.3</v>
      </c>
      <c r="G371" s="7" t="n">
        <v>1745.5</v>
      </c>
      <c r="H371" s="7" t="n">
        <v>-173.2</v>
      </c>
      <c r="I371" s="7" t="n">
        <v>-38.73</v>
      </c>
      <c r="J371" s="8" t="n">
        <v>44.72</v>
      </c>
    </row>
    <row r="372" customFormat="false" ht="15" hidden="false" customHeight="false" outlineLevel="0" collapsed="false">
      <c r="A372" s="4" t="n">
        <v>40702</v>
      </c>
      <c r="B372" s="5" t="n">
        <v>2011</v>
      </c>
      <c r="C372" s="5" t="n">
        <v>6</v>
      </c>
      <c r="D372" s="6" t="str">
        <f aca="false">IF(MONTH(A372)&gt;=4,"FY "&amp;YEAR(A372)&amp;"-"&amp;RIGHT(YEAR(A372)+1,2),"FY "&amp;(YEAR(A372)-1)&amp;"-"&amp;RIGHT(YEAR(A372),2))</f>
        <v>FY 2011-12</v>
      </c>
      <c r="E372" s="5" t="s">
        <v>17</v>
      </c>
      <c r="F372" s="7" t="n">
        <v>2012.7</v>
      </c>
      <c r="G372" s="7" t="n">
        <v>1813.9</v>
      </c>
      <c r="H372" s="7" t="n">
        <v>198.8</v>
      </c>
      <c r="I372" s="7" t="n">
        <v>44.44</v>
      </c>
      <c r="J372" s="8" t="n">
        <v>44.74</v>
      </c>
    </row>
    <row r="373" customFormat="false" ht="15" hidden="false" customHeight="false" outlineLevel="0" collapsed="false">
      <c r="A373" s="4" t="n">
        <v>40703</v>
      </c>
      <c r="B373" s="5" t="n">
        <v>2011</v>
      </c>
      <c r="C373" s="5" t="n">
        <v>6</v>
      </c>
      <c r="D373" s="6" t="str">
        <f aca="false">IF(MONTH(A373)&gt;=4,"FY "&amp;YEAR(A373)&amp;"-"&amp;RIGHT(YEAR(A373)+1,2),"FY "&amp;(YEAR(A373)-1)&amp;"-"&amp;RIGHT(YEAR(A373),2))</f>
        <v>FY 2011-12</v>
      </c>
      <c r="E373" s="5" t="s">
        <v>17</v>
      </c>
      <c r="F373" s="7" t="n">
        <v>1898.8</v>
      </c>
      <c r="G373" s="7" t="n">
        <v>1730</v>
      </c>
      <c r="H373" s="7" t="n">
        <v>168.8</v>
      </c>
      <c r="I373" s="7" t="n">
        <v>37.85</v>
      </c>
      <c r="J373" s="8" t="n">
        <v>44.61</v>
      </c>
    </row>
    <row r="374" customFormat="false" ht="15" hidden="false" customHeight="false" outlineLevel="0" collapsed="false">
      <c r="A374" s="4" t="n">
        <v>40704</v>
      </c>
      <c r="B374" s="5" t="n">
        <v>2011</v>
      </c>
      <c r="C374" s="5" t="n">
        <v>6</v>
      </c>
      <c r="D374" s="6" t="str">
        <f aca="false">IF(MONTH(A374)&gt;=4,"FY "&amp;YEAR(A374)&amp;"-"&amp;RIGHT(YEAR(A374)+1,2),"FY "&amp;(YEAR(A374)-1)&amp;"-"&amp;RIGHT(YEAR(A374),2))</f>
        <v>FY 2011-12</v>
      </c>
      <c r="E374" s="5" t="s">
        <v>17</v>
      </c>
      <c r="F374" s="7" t="n">
        <v>1835.4</v>
      </c>
      <c r="G374" s="7" t="n">
        <v>1693.6</v>
      </c>
      <c r="H374" s="7" t="n">
        <v>141.8</v>
      </c>
      <c r="I374" s="7" t="n">
        <v>31.72</v>
      </c>
      <c r="J374" s="8" t="n">
        <v>44.72</v>
      </c>
    </row>
    <row r="375" customFormat="false" ht="15" hidden="false" customHeight="false" outlineLevel="0" collapsed="false">
      <c r="A375" s="4" t="n">
        <v>40707</v>
      </c>
      <c r="B375" s="5" t="n">
        <v>2011</v>
      </c>
      <c r="C375" s="5" t="n">
        <v>6</v>
      </c>
      <c r="D375" s="6" t="str">
        <f aca="false">IF(MONTH(A375)&gt;=4,"FY "&amp;YEAR(A375)&amp;"-"&amp;RIGHT(YEAR(A375)+1,2),"FY "&amp;(YEAR(A375)-1)&amp;"-"&amp;RIGHT(YEAR(A375),2))</f>
        <v>FY 2011-12</v>
      </c>
      <c r="E375" s="5" t="s">
        <v>17</v>
      </c>
      <c r="F375" s="7" t="n">
        <v>1968.9</v>
      </c>
      <c r="G375" s="7" t="n">
        <v>2079.7</v>
      </c>
      <c r="H375" s="7" t="n">
        <v>-110.8</v>
      </c>
      <c r="I375" s="7" t="n">
        <v>-24.78</v>
      </c>
      <c r="J375" s="8" t="n">
        <v>44.72</v>
      </c>
    </row>
    <row r="376" customFormat="false" ht="15" hidden="false" customHeight="false" outlineLevel="0" collapsed="false">
      <c r="A376" s="4" t="n">
        <v>40708</v>
      </c>
      <c r="B376" s="5" t="n">
        <v>2011</v>
      </c>
      <c r="C376" s="5" t="n">
        <v>6</v>
      </c>
      <c r="D376" s="6" t="str">
        <f aca="false">IF(MONTH(A376)&gt;=4,"FY "&amp;YEAR(A376)&amp;"-"&amp;RIGHT(YEAR(A376)+1,2),"FY "&amp;(YEAR(A376)-1)&amp;"-"&amp;RIGHT(YEAR(A376),2))</f>
        <v>FY 2011-12</v>
      </c>
      <c r="E376" s="5" t="s">
        <v>17</v>
      </c>
      <c r="F376" s="7" t="n">
        <v>1573.8</v>
      </c>
      <c r="G376" s="7" t="n">
        <v>1691.2</v>
      </c>
      <c r="H376" s="7" t="n">
        <v>-117.3</v>
      </c>
      <c r="I376" s="7" t="n">
        <v>-26.15</v>
      </c>
      <c r="J376" s="8" t="n">
        <v>44.87</v>
      </c>
    </row>
    <row r="377" customFormat="false" ht="15" hidden="false" customHeight="false" outlineLevel="0" collapsed="false">
      <c r="A377" s="4" t="n">
        <v>40709</v>
      </c>
      <c r="B377" s="5" t="n">
        <v>2011</v>
      </c>
      <c r="C377" s="5" t="n">
        <v>6</v>
      </c>
      <c r="D377" s="6" t="str">
        <f aca="false">IF(MONTH(A377)&gt;=4,"FY "&amp;YEAR(A377)&amp;"-"&amp;RIGHT(YEAR(A377)+1,2),"FY "&amp;(YEAR(A377)-1)&amp;"-"&amp;RIGHT(YEAR(A377),2))</f>
        <v>FY 2011-12</v>
      </c>
      <c r="E377" s="5" t="s">
        <v>17</v>
      </c>
      <c r="F377" s="7" t="n">
        <v>3436.1</v>
      </c>
      <c r="G377" s="7" t="n">
        <v>3809.4</v>
      </c>
      <c r="H377" s="7" t="n">
        <v>-373.4</v>
      </c>
      <c r="I377" s="7" t="n">
        <v>-83.39</v>
      </c>
      <c r="J377" s="8" t="n">
        <v>44.77</v>
      </c>
    </row>
    <row r="378" customFormat="false" ht="15" hidden="false" customHeight="false" outlineLevel="0" collapsed="false">
      <c r="A378" s="4" t="n">
        <v>40710</v>
      </c>
      <c r="B378" s="5" t="n">
        <v>2011</v>
      </c>
      <c r="C378" s="5" t="n">
        <v>6</v>
      </c>
      <c r="D378" s="6" t="str">
        <f aca="false">IF(MONTH(A378)&gt;=4,"FY "&amp;YEAR(A378)&amp;"-"&amp;RIGHT(YEAR(A378)+1,2),"FY "&amp;(YEAR(A378)-1)&amp;"-"&amp;RIGHT(YEAR(A378),2))</f>
        <v>FY 2011-12</v>
      </c>
      <c r="E378" s="5" t="s">
        <v>17</v>
      </c>
      <c r="F378" s="7" t="n">
        <v>2472.8</v>
      </c>
      <c r="G378" s="7" t="n">
        <v>2565.9</v>
      </c>
      <c r="H378" s="7" t="n">
        <v>-93.1</v>
      </c>
      <c r="I378" s="7" t="n">
        <v>-20.83</v>
      </c>
      <c r="J378" s="8" t="n">
        <v>44.68</v>
      </c>
    </row>
    <row r="379" customFormat="false" ht="15" hidden="false" customHeight="false" outlineLevel="0" collapsed="false">
      <c r="A379" s="4" t="n">
        <v>40711</v>
      </c>
      <c r="B379" s="5" t="n">
        <v>2011</v>
      </c>
      <c r="C379" s="5" t="n">
        <v>6</v>
      </c>
      <c r="D379" s="6" t="str">
        <f aca="false">IF(MONTH(A379)&gt;=4,"FY "&amp;YEAR(A379)&amp;"-"&amp;RIGHT(YEAR(A379)+1,2),"FY "&amp;(YEAR(A379)-1)&amp;"-"&amp;RIGHT(YEAR(A379),2))</f>
        <v>FY 2011-12</v>
      </c>
      <c r="E379" s="5" t="s">
        <v>17</v>
      </c>
      <c r="F379" s="7" t="n">
        <v>2219.5</v>
      </c>
      <c r="G379" s="7" t="n">
        <v>2644.8</v>
      </c>
      <c r="H379" s="7" t="n">
        <v>-425.3</v>
      </c>
      <c r="I379" s="7" t="n">
        <v>-94.71</v>
      </c>
      <c r="J379" s="8" t="n">
        <v>44.9</v>
      </c>
    </row>
    <row r="380" customFormat="false" ht="15" hidden="false" customHeight="false" outlineLevel="0" collapsed="false">
      <c r="A380" s="4" t="n">
        <v>40714</v>
      </c>
      <c r="B380" s="5" t="n">
        <v>2011</v>
      </c>
      <c r="C380" s="5" t="n">
        <v>6</v>
      </c>
      <c r="D380" s="6" t="str">
        <f aca="false">IF(MONTH(A380)&gt;=4,"FY "&amp;YEAR(A380)&amp;"-"&amp;RIGHT(YEAR(A380)+1,2),"FY "&amp;(YEAR(A380)-1)&amp;"-"&amp;RIGHT(YEAR(A380),2))</f>
        <v>FY 2011-12</v>
      </c>
      <c r="E380" s="5" t="s">
        <v>17</v>
      </c>
      <c r="F380" s="7" t="n">
        <v>2104.3</v>
      </c>
      <c r="G380" s="7" t="n">
        <v>2454.8</v>
      </c>
      <c r="H380" s="7" t="n">
        <v>-350.5</v>
      </c>
      <c r="I380" s="7" t="n">
        <v>-78.01</v>
      </c>
      <c r="J380" s="8" t="n">
        <v>44.93</v>
      </c>
    </row>
    <row r="381" customFormat="false" ht="15" hidden="false" customHeight="false" outlineLevel="0" collapsed="false">
      <c r="A381" s="4" t="n">
        <v>40715</v>
      </c>
      <c r="B381" s="5" t="n">
        <v>2011</v>
      </c>
      <c r="C381" s="5" t="n">
        <v>6</v>
      </c>
      <c r="D381" s="6" t="str">
        <f aca="false">IF(MONTH(A381)&gt;=4,"FY "&amp;YEAR(A381)&amp;"-"&amp;RIGHT(YEAR(A381)+1,2),"FY "&amp;(YEAR(A381)-1)&amp;"-"&amp;RIGHT(YEAR(A381),2))</f>
        <v>FY 2011-12</v>
      </c>
      <c r="E381" s="5" t="s">
        <v>17</v>
      </c>
      <c r="F381" s="7" t="n">
        <v>2585.9</v>
      </c>
      <c r="G381" s="7" t="n">
        <v>3015.1</v>
      </c>
      <c r="H381" s="7" t="n">
        <v>-429.1</v>
      </c>
      <c r="I381" s="7" t="n">
        <v>-95.39</v>
      </c>
      <c r="J381" s="8" t="n">
        <v>44.99</v>
      </c>
    </row>
    <row r="382" customFormat="false" ht="15" hidden="false" customHeight="false" outlineLevel="0" collapsed="false">
      <c r="A382" s="4" t="n">
        <v>40716</v>
      </c>
      <c r="B382" s="5" t="n">
        <v>2011</v>
      </c>
      <c r="C382" s="5" t="n">
        <v>6</v>
      </c>
      <c r="D382" s="6" t="str">
        <f aca="false">IF(MONTH(A382)&gt;=4,"FY "&amp;YEAR(A382)&amp;"-"&amp;RIGHT(YEAR(A382)+1,2),"FY "&amp;(YEAR(A382)-1)&amp;"-"&amp;RIGHT(YEAR(A382),2))</f>
        <v>FY 2011-12</v>
      </c>
      <c r="E382" s="5" t="s">
        <v>17</v>
      </c>
      <c r="F382" s="7" t="n">
        <v>1700.2</v>
      </c>
      <c r="G382" s="7" t="n">
        <v>2244.7</v>
      </c>
      <c r="H382" s="7" t="n">
        <v>-544.5</v>
      </c>
      <c r="I382" s="7" t="n">
        <v>-121.24</v>
      </c>
      <c r="J382" s="8" t="n">
        <v>44.91</v>
      </c>
    </row>
    <row r="383" customFormat="false" ht="15" hidden="false" customHeight="false" outlineLevel="0" collapsed="false">
      <c r="A383" s="4" t="n">
        <v>40717</v>
      </c>
      <c r="B383" s="5" t="n">
        <v>2011</v>
      </c>
      <c r="C383" s="5" t="n">
        <v>6</v>
      </c>
      <c r="D383" s="6" t="str">
        <f aca="false">IF(MONTH(A383)&gt;=4,"FY "&amp;YEAR(A383)&amp;"-"&amp;RIGHT(YEAR(A383)+1,2),"FY "&amp;(YEAR(A383)-1)&amp;"-"&amp;RIGHT(YEAR(A383),2))</f>
        <v>FY 2011-12</v>
      </c>
      <c r="E383" s="5" t="s">
        <v>17</v>
      </c>
      <c r="F383" s="7" t="n">
        <v>1845.7</v>
      </c>
      <c r="G383" s="7" t="n">
        <v>2113.6</v>
      </c>
      <c r="H383" s="7" t="n">
        <v>-267.8</v>
      </c>
      <c r="I383" s="7" t="n">
        <v>-59.76</v>
      </c>
      <c r="J383" s="8" t="n">
        <v>44.82</v>
      </c>
    </row>
    <row r="384" customFormat="false" ht="15" hidden="false" customHeight="false" outlineLevel="0" collapsed="false">
      <c r="A384" s="4" t="n">
        <v>40718</v>
      </c>
      <c r="B384" s="5" t="n">
        <v>2011</v>
      </c>
      <c r="C384" s="5" t="n">
        <v>6</v>
      </c>
      <c r="D384" s="6" t="str">
        <f aca="false">IF(MONTH(A384)&gt;=4,"FY "&amp;YEAR(A384)&amp;"-"&amp;RIGHT(YEAR(A384)+1,2),"FY "&amp;(YEAR(A384)-1)&amp;"-"&amp;RIGHT(YEAR(A384),2))</f>
        <v>FY 2011-12</v>
      </c>
      <c r="E384" s="5" t="s">
        <v>17</v>
      </c>
      <c r="F384" s="7" t="n">
        <v>1902.5</v>
      </c>
      <c r="G384" s="7" t="n">
        <v>1645.8</v>
      </c>
      <c r="H384" s="7" t="n">
        <v>256.6</v>
      </c>
      <c r="I384" s="7" t="n">
        <v>57.12</v>
      </c>
      <c r="J384" s="8" t="n">
        <v>44.93</v>
      </c>
    </row>
    <row r="385" customFormat="false" ht="15" hidden="false" customHeight="false" outlineLevel="0" collapsed="false">
      <c r="A385" s="4" t="n">
        <v>40721</v>
      </c>
      <c r="B385" s="5" t="n">
        <v>2011</v>
      </c>
      <c r="C385" s="5" t="n">
        <v>6</v>
      </c>
      <c r="D385" s="6" t="str">
        <f aca="false">IF(MONTH(A385)&gt;=4,"FY "&amp;YEAR(A385)&amp;"-"&amp;RIGHT(YEAR(A385)+1,2),"FY "&amp;(YEAR(A385)-1)&amp;"-"&amp;RIGHT(YEAR(A385),2))</f>
        <v>FY 2011-12</v>
      </c>
      <c r="E385" s="5" t="s">
        <v>17</v>
      </c>
      <c r="F385" s="7" t="n">
        <v>3682.6</v>
      </c>
      <c r="G385" s="7" t="n">
        <v>2660.1</v>
      </c>
      <c r="H385" s="7" t="n">
        <v>1022.5</v>
      </c>
      <c r="I385" s="7" t="n">
        <v>227.52</v>
      </c>
      <c r="J385" s="8" t="n">
        <v>44.94</v>
      </c>
    </row>
    <row r="386" customFormat="false" ht="15" hidden="false" customHeight="false" outlineLevel="0" collapsed="false">
      <c r="A386" s="4" t="n">
        <v>40722</v>
      </c>
      <c r="B386" s="5" t="n">
        <v>2011</v>
      </c>
      <c r="C386" s="5" t="n">
        <v>6</v>
      </c>
      <c r="D386" s="6" t="str">
        <f aca="false">IF(MONTH(A386)&gt;=4,"FY "&amp;YEAR(A386)&amp;"-"&amp;RIGHT(YEAR(A386)+1,2),"FY "&amp;(YEAR(A386)-1)&amp;"-"&amp;RIGHT(YEAR(A386),2))</f>
        <v>FY 2011-12</v>
      </c>
      <c r="E386" s="5" t="s">
        <v>17</v>
      </c>
      <c r="F386" s="7" t="n">
        <v>3872.3</v>
      </c>
      <c r="G386" s="7" t="n">
        <v>2096</v>
      </c>
      <c r="H386" s="7" t="n">
        <v>1776.3</v>
      </c>
      <c r="I386" s="7" t="n">
        <v>393.86</v>
      </c>
      <c r="J386" s="8" t="n">
        <v>45.1</v>
      </c>
    </row>
    <row r="387" customFormat="false" ht="15" hidden="false" customHeight="false" outlineLevel="0" collapsed="false">
      <c r="A387" s="4" t="n">
        <v>40723</v>
      </c>
      <c r="B387" s="5" t="n">
        <v>2011</v>
      </c>
      <c r="C387" s="5" t="n">
        <v>6</v>
      </c>
      <c r="D387" s="6" t="str">
        <f aca="false">IF(MONTH(A387)&gt;=4,"FY "&amp;YEAR(A387)&amp;"-"&amp;RIGHT(YEAR(A387)+1,2),"FY "&amp;(YEAR(A387)-1)&amp;"-"&amp;RIGHT(YEAR(A387),2))</f>
        <v>FY 2011-12</v>
      </c>
      <c r="E387" s="5" t="s">
        <v>17</v>
      </c>
      <c r="F387" s="7" t="n">
        <v>2775.8</v>
      </c>
      <c r="G387" s="7" t="n">
        <v>1896</v>
      </c>
      <c r="H387" s="7" t="n">
        <v>879.8</v>
      </c>
      <c r="I387" s="7" t="n">
        <v>195.3</v>
      </c>
      <c r="J387" s="8" t="n">
        <v>45.05</v>
      </c>
    </row>
    <row r="388" customFormat="false" ht="15" hidden="false" customHeight="false" outlineLevel="0" collapsed="false">
      <c r="A388" s="4" t="n">
        <v>40724</v>
      </c>
      <c r="B388" s="5" t="n">
        <v>2011</v>
      </c>
      <c r="C388" s="5" t="n">
        <v>6</v>
      </c>
      <c r="D388" s="6" t="str">
        <f aca="false">IF(MONTH(A388)&gt;=4,"FY "&amp;YEAR(A388)&amp;"-"&amp;RIGHT(YEAR(A388)+1,2),"FY "&amp;(YEAR(A388)-1)&amp;"-"&amp;RIGHT(YEAR(A388),2))</f>
        <v>FY 2011-12</v>
      </c>
      <c r="E388" s="5" t="s">
        <v>17</v>
      </c>
      <c r="F388" s="7" t="n">
        <v>3103.8</v>
      </c>
      <c r="G388" s="7" t="n">
        <v>2335.6</v>
      </c>
      <c r="H388" s="7" t="n">
        <v>768.3</v>
      </c>
      <c r="I388" s="7" t="n">
        <v>170.95</v>
      </c>
      <c r="J388" s="8" t="n">
        <v>44.94</v>
      </c>
    </row>
    <row r="389" customFormat="false" ht="15" hidden="false" customHeight="false" outlineLevel="0" collapsed="false">
      <c r="A389" s="4" t="n">
        <v>40728</v>
      </c>
      <c r="B389" s="5" t="n">
        <v>2011</v>
      </c>
      <c r="C389" s="5" t="n">
        <v>7</v>
      </c>
      <c r="D389" s="6" t="str">
        <f aca="false">IF(MONTH(A389)&gt;=4,"FY "&amp;YEAR(A389)&amp;"-"&amp;RIGHT(YEAR(A389)+1,2),"FY "&amp;(YEAR(A389)-1)&amp;"-"&amp;RIGHT(YEAR(A389),2))</f>
        <v>FY 2011-12</v>
      </c>
      <c r="E389" s="5" t="s">
        <v>17</v>
      </c>
      <c r="F389" s="7" t="n">
        <v>7978.6</v>
      </c>
      <c r="G389" s="7" t="n">
        <v>5325.9</v>
      </c>
      <c r="H389" s="7" t="n">
        <v>2652.7</v>
      </c>
      <c r="I389" s="7" t="n">
        <v>594.97</v>
      </c>
      <c r="J389" s="8" t="n">
        <v>44.5855</v>
      </c>
    </row>
    <row r="390" customFormat="false" ht="15" hidden="false" customHeight="false" outlineLevel="0" collapsed="false">
      <c r="A390" s="4" t="n">
        <v>40729</v>
      </c>
      <c r="B390" s="5" t="n">
        <v>2011</v>
      </c>
      <c r="C390" s="5" t="n">
        <v>7</v>
      </c>
      <c r="D390" s="6" t="str">
        <f aca="false">IF(MONTH(A390)&gt;=4,"FY "&amp;YEAR(A390)&amp;"-"&amp;RIGHT(YEAR(A390)+1,2),"FY "&amp;(YEAR(A390)-1)&amp;"-"&amp;RIGHT(YEAR(A390),2))</f>
        <v>FY 2011-12</v>
      </c>
      <c r="E390" s="5" t="s">
        <v>17</v>
      </c>
      <c r="F390" s="7" t="n">
        <v>2828.2</v>
      </c>
      <c r="G390" s="7" t="n">
        <v>1649.9</v>
      </c>
      <c r="H390" s="7" t="n">
        <v>1178.3</v>
      </c>
      <c r="I390" s="7" t="n">
        <v>265.02</v>
      </c>
      <c r="J390" s="8" t="n">
        <v>44.4595</v>
      </c>
    </row>
    <row r="391" customFormat="false" ht="15" hidden="false" customHeight="false" outlineLevel="0" collapsed="false">
      <c r="A391" s="4" t="n">
        <v>40730</v>
      </c>
      <c r="B391" s="5" t="n">
        <v>2011</v>
      </c>
      <c r="C391" s="5" t="n">
        <v>7</v>
      </c>
      <c r="D391" s="6" t="str">
        <f aca="false">IF(MONTH(A391)&gt;=4,"FY "&amp;YEAR(A391)&amp;"-"&amp;RIGHT(YEAR(A391)+1,2),"FY "&amp;(YEAR(A391)-1)&amp;"-"&amp;RIGHT(YEAR(A391),2))</f>
        <v>FY 2011-12</v>
      </c>
      <c r="E391" s="5" t="s">
        <v>17</v>
      </c>
      <c r="F391" s="7" t="n">
        <v>2656.9</v>
      </c>
      <c r="G391" s="7" t="n">
        <v>1801.3</v>
      </c>
      <c r="H391" s="7" t="n">
        <v>855.6</v>
      </c>
      <c r="I391" s="7" t="n">
        <v>192.27</v>
      </c>
      <c r="J391" s="8" t="n">
        <v>44.4988</v>
      </c>
    </row>
    <row r="392" customFormat="false" ht="15" hidden="false" customHeight="false" outlineLevel="0" collapsed="false">
      <c r="A392" s="4" t="n">
        <v>40731</v>
      </c>
      <c r="B392" s="5" t="n">
        <v>2011</v>
      </c>
      <c r="C392" s="5" t="n">
        <v>7</v>
      </c>
      <c r="D392" s="6" t="str">
        <f aca="false">IF(MONTH(A392)&gt;=4,"FY "&amp;YEAR(A392)&amp;"-"&amp;RIGHT(YEAR(A392)+1,2),"FY "&amp;(YEAR(A392)-1)&amp;"-"&amp;RIGHT(YEAR(A392),2))</f>
        <v>FY 2011-12</v>
      </c>
      <c r="E392" s="5" t="s">
        <v>17</v>
      </c>
      <c r="F392" s="7" t="n">
        <v>2115.9</v>
      </c>
      <c r="G392" s="7" t="n">
        <v>1834.9</v>
      </c>
      <c r="H392" s="7" t="n">
        <v>281</v>
      </c>
      <c r="I392" s="7" t="n">
        <v>63.31</v>
      </c>
      <c r="J392" s="8" t="n">
        <v>44.383</v>
      </c>
    </row>
    <row r="393" customFormat="false" ht="15" hidden="false" customHeight="false" outlineLevel="0" collapsed="false">
      <c r="A393" s="4" t="n">
        <v>40732</v>
      </c>
      <c r="B393" s="5" t="n">
        <v>2011</v>
      </c>
      <c r="C393" s="5" t="n">
        <v>7</v>
      </c>
      <c r="D393" s="6" t="str">
        <f aca="false">IF(MONTH(A393)&gt;=4,"FY "&amp;YEAR(A393)&amp;"-"&amp;RIGHT(YEAR(A393)+1,2),"FY "&amp;(YEAR(A393)-1)&amp;"-"&amp;RIGHT(YEAR(A393),2))</f>
        <v>FY 2011-12</v>
      </c>
      <c r="E393" s="5" t="s">
        <v>17</v>
      </c>
      <c r="F393" s="7" t="n">
        <v>2847.5</v>
      </c>
      <c r="G393" s="7" t="n">
        <v>2098.4</v>
      </c>
      <c r="H393" s="7" t="n">
        <v>749.1</v>
      </c>
      <c r="I393" s="7" t="n">
        <v>168.65</v>
      </c>
      <c r="J393" s="8" t="n">
        <v>44.4173</v>
      </c>
    </row>
    <row r="394" customFormat="false" ht="15" hidden="false" customHeight="false" outlineLevel="0" collapsed="false">
      <c r="A394" s="4" t="n">
        <v>40735</v>
      </c>
      <c r="B394" s="5" t="n">
        <v>2011</v>
      </c>
      <c r="C394" s="5" t="n">
        <v>7</v>
      </c>
      <c r="D394" s="6" t="str">
        <f aca="false">IF(MONTH(A394)&gt;=4,"FY "&amp;YEAR(A394)&amp;"-"&amp;RIGHT(YEAR(A394)+1,2),"FY "&amp;(YEAR(A394)-1)&amp;"-"&amp;RIGHT(YEAR(A394),2))</f>
        <v>FY 2011-12</v>
      </c>
      <c r="E394" s="5" t="s">
        <v>17</v>
      </c>
      <c r="F394" s="7" t="n">
        <v>3124.6</v>
      </c>
      <c r="G394" s="7" t="n">
        <v>2477.8</v>
      </c>
      <c r="H394" s="7" t="n">
        <v>646.8</v>
      </c>
      <c r="I394" s="7" t="n">
        <v>145.92</v>
      </c>
      <c r="J394" s="8" t="n">
        <v>44.3263</v>
      </c>
    </row>
    <row r="395" customFormat="false" ht="15" hidden="false" customHeight="false" outlineLevel="0" collapsed="false">
      <c r="A395" s="4" t="n">
        <v>40736</v>
      </c>
      <c r="B395" s="5" t="n">
        <v>2011</v>
      </c>
      <c r="C395" s="5" t="n">
        <v>7</v>
      </c>
      <c r="D395" s="6" t="str">
        <f aca="false">IF(MONTH(A395)&gt;=4,"FY "&amp;YEAR(A395)&amp;"-"&amp;RIGHT(YEAR(A395)+1,2),"FY "&amp;(YEAR(A395)-1)&amp;"-"&amp;RIGHT(YEAR(A395),2))</f>
        <v>FY 2011-12</v>
      </c>
      <c r="E395" s="5" t="s">
        <v>17</v>
      </c>
      <c r="F395" s="7" t="n">
        <v>1892.6</v>
      </c>
      <c r="G395" s="7" t="n">
        <v>1439.2</v>
      </c>
      <c r="H395" s="7" t="n">
        <v>453.4</v>
      </c>
      <c r="I395" s="7" t="n">
        <v>102.19</v>
      </c>
      <c r="J395" s="8" t="n">
        <v>44.3705</v>
      </c>
    </row>
    <row r="396" customFormat="false" ht="15" hidden="false" customHeight="false" outlineLevel="0" collapsed="false">
      <c r="A396" s="4" t="n">
        <v>40737</v>
      </c>
      <c r="B396" s="5" t="n">
        <v>2011</v>
      </c>
      <c r="C396" s="5" t="n">
        <v>7</v>
      </c>
      <c r="D396" s="6" t="str">
        <f aca="false">IF(MONTH(A396)&gt;=4,"FY "&amp;YEAR(A396)&amp;"-"&amp;RIGHT(YEAR(A396)+1,2),"FY "&amp;(YEAR(A396)-1)&amp;"-"&amp;RIGHT(YEAR(A396),2))</f>
        <v>FY 2011-12</v>
      </c>
      <c r="E396" s="5" t="s">
        <v>17</v>
      </c>
      <c r="F396" s="7" t="n">
        <v>1401.8</v>
      </c>
      <c r="G396" s="7" t="n">
        <v>2318.2</v>
      </c>
      <c r="H396" s="7" t="n">
        <v>-916.4</v>
      </c>
      <c r="I396" s="7" t="n">
        <v>-205.06</v>
      </c>
      <c r="J396" s="8" t="n">
        <v>44.6878</v>
      </c>
    </row>
    <row r="397" customFormat="false" ht="15" hidden="false" customHeight="false" outlineLevel="0" collapsed="false">
      <c r="A397" s="4" t="n">
        <v>40738</v>
      </c>
      <c r="B397" s="5" t="n">
        <v>2011</v>
      </c>
      <c r="C397" s="5" t="n">
        <v>7</v>
      </c>
      <c r="D397" s="6" t="str">
        <f aca="false">IF(MONTH(A397)&gt;=4,"FY "&amp;YEAR(A397)&amp;"-"&amp;RIGHT(YEAR(A397)+1,2),"FY "&amp;(YEAR(A397)-1)&amp;"-"&amp;RIGHT(YEAR(A397),2))</f>
        <v>FY 2011-12</v>
      </c>
      <c r="E397" s="5" t="s">
        <v>17</v>
      </c>
      <c r="F397" s="7" t="n">
        <v>2558.4</v>
      </c>
      <c r="G397" s="7" t="n">
        <v>2404.5</v>
      </c>
      <c r="H397" s="7" t="n">
        <v>153.9</v>
      </c>
      <c r="I397" s="7" t="n">
        <v>34.52</v>
      </c>
      <c r="J397" s="8" t="n">
        <v>44.588</v>
      </c>
    </row>
    <row r="398" customFormat="false" ht="15" hidden="false" customHeight="false" outlineLevel="0" collapsed="false">
      <c r="A398" s="4" t="n">
        <v>40739</v>
      </c>
      <c r="B398" s="5" t="n">
        <v>2011</v>
      </c>
      <c r="C398" s="5" t="n">
        <v>7</v>
      </c>
      <c r="D398" s="6" t="str">
        <f aca="false">IF(MONTH(A398)&gt;=4,"FY "&amp;YEAR(A398)&amp;"-"&amp;RIGHT(YEAR(A398)+1,2),"FY "&amp;(YEAR(A398)-1)&amp;"-"&amp;RIGHT(YEAR(A398),2))</f>
        <v>FY 2011-12</v>
      </c>
      <c r="E398" s="5" t="s">
        <v>17</v>
      </c>
      <c r="F398" s="7" t="n">
        <v>2404.9</v>
      </c>
      <c r="G398" s="7" t="n">
        <v>2041.6</v>
      </c>
      <c r="H398" s="7" t="n">
        <v>363.3</v>
      </c>
      <c r="I398" s="7" t="n">
        <v>81.6</v>
      </c>
      <c r="J398" s="8" t="n">
        <v>44.5278</v>
      </c>
    </row>
    <row r="399" customFormat="false" ht="15" hidden="false" customHeight="false" outlineLevel="0" collapsed="false">
      <c r="A399" s="4" t="n">
        <v>40742</v>
      </c>
      <c r="B399" s="5" t="n">
        <v>2011</v>
      </c>
      <c r="C399" s="5" t="n">
        <v>7</v>
      </c>
      <c r="D399" s="6" t="str">
        <f aca="false">IF(MONTH(A399)&gt;=4,"FY "&amp;YEAR(A399)&amp;"-"&amp;RIGHT(YEAR(A399)+1,2),"FY "&amp;(YEAR(A399)-1)&amp;"-"&amp;RIGHT(YEAR(A399),2))</f>
        <v>FY 2011-12</v>
      </c>
      <c r="E399" s="5" t="s">
        <v>17</v>
      </c>
      <c r="F399" s="7" t="n">
        <v>1654.6</v>
      </c>
      <c r="G399" s="7" t="n">
        <v>1507.8</v>
      </c>
      <c r="H399" s="7" t="n">
        <v>146.8</v>
      </c>
      <c r="I399" s="7" t="n">
        <v>32.97</v>
      </c>
      <c r="J399" s="8" t="n">
        <v>44.5262</v>
      </c>
    </row>
    <row r="400" customFormat="false" ht="15" hidden="false" customHeight="false" outlineLevel="0" collapsed="false">
      <c r="A400" s="4" t="n">
        <v>40743</v>
      </c>
      <c r="B400" s="5" t="n">
        <v>2011</v>
      </c>
      <c r="C400" s="5" t="n">
        <v>7</v>
      </c>
      <c r="D400" s="6" t="str">
        <f aca="false">IF(MONTH(A400)&gt;=4,"FY "&amp;YEAR(A400)&amp;"-"&amp;RIGHT(YEAR(A400)+1,2),"FY "&amp;(YEAR(A400)-1)&amp;"-"&amp;RIGHT(YEAR(A400),2))</f>
        <v>FY 2011-12</v>
      </c>
      <c r="E400" s="5" t="s">
        <v>17</v>
      </c>
      <c r="F400" s="7" t="n">
        <v>1969.1</v>
      </c>
      <c r="G400" s="7" t="n">
        <v>2021.5</v>
      </c>
      <c r="H400" s="7" t="n">
        <v>-52.5</v>
      </c>
      <c r="I400" s="7" t="n">
        <v>-11.77</v>
      </c>
      <c r="J400" s="8" t="n">
        <v>44.5743</v>
      </c>
    </row>
    <row r="401" customFormat="false" ht="15" hidden="false" customHeight="false" outlineLevel="0" collapsed="false">
      <c r="A401" s="4" t="n">
        <v>40744</v>
      </c>
      <c r="B401" s="5" t="n">
        <v>2011</v>
      </c>
      <c r="C401" s="5" t="n">
        <v>7</v>
      </c>
      <c r="D401" s="6" t="str">
        <f aca="false">IF(MONTH(A401)&gt;=4,"FY "&amp;YEAR(A401)&amp;"-"&amp;RIGHT(YEAR(A401)+1,2),"FY "&amp;(YEAR(A401)-1)&amp;"-"&amp;RIGHT(YEAR(A401),2))</f>
        <v>FY 2011-12</v>
      </c>
      <c r="E401" s="5" t="s">
        <v>17</v>
      </c>
      <c r="F401" s="7" t="n">
        <v>1981.5</v>
      </c>
      <c r="G401" s="7" t="n">
        <v>1563.8</v>
      </c>
      <c r="H401" s="7" t="n">
        <v>417.7</v>
      </c>
      <c r="I401" s="7" t="n">
        <v>93.68</v>
      </c>
      <c r="J401" s="8" t="n">
        <v>44.5868</v>
      </c>
    </row>
    <row r="402" customFormat="false" ht="15" hidden="false" customHeight="false" outlineLevel="0" collapsed="false">
      <c r="A402" s="4" t="n">
        <v>40745</v>
      </c>
      <c r="B402" s="5" t="n">
        <v>2011</v>
      </c>
      <c r="C402" s="5" t="n">
        <v>7</v>
      </c>
      <c r="D402" s="6" t="str">
        <f aca="false">IF(MONTH(A402)&gt;=4,"FY "&amp;YEAR(A402)&amp;"-"&amp;RIGHT(YEAR(A402)+1,2),"FY "&amp;(YEAR(A402)-1)&amp;"-"&amp;RIGHT(YEAR(A402),2))</f>
        <v>FY 2011-12</v>
      </c>
      <c r="E402" s="5" t="s">
        <v>17</v>
      </c>
      <c r="F402" s="7" t="n">
        <v>1879.7</v>
      </c>
      <c r="G402" s="7" t="n">
        <v>1911.4</v>
      </c>
      <c r="H402" s="7" t="n">
        <v>-31.8</v>
      </c>
      <c r="I402" s="7" t="n">
        <v>-7.14</v>
      </c>
      <c r="J402" s="8" t="n">
        <v>44.4603</v>
      </c>
    </row>
    <row r="403" customFormat="false" ht="15" hidden="false" customHeight="false" outlineLevel="0" collapsed="false">
      <c r="A403" s="4" t="n">
        <v>40746</v>
      </c>
      <c r="B403" s="5" t="n">
        <v>2011</v>
      </c>
      <c r="C403" s="5" t="n">
        <v>7</v>
      </c>
      <c r="D403" s="6" t="str">
        <f aca="false">IF(MONTH(A403)&gt;=4,"FY "&amp;YEAR(A403)&amp;"-"&amp;RIGHT(YEAR(A403)+1,2),"FY "&amp;(YEAR(A403)-1)&amp;"-"&amp;RIGHT(YEAR(A403),2))</f>
        <v>FY 2011-12</v>
      </c>
      <c r="E403" s="5" t="s">
        <v>17</v>
      </c>
      <c r="F403" s="7" t="n">
        <v>1635.5</v>
      </c>
      <c r="G403" s="7" t="n">
        <v>2124.6</v>
      </c>
      <c r="H403" s="7" t="n">
        <v>-489.1</v>
      </c>
      <c r="I403" s="7" t="n">
        <v>-110.08</v>
      </c>
      <c r="J403" s="8" t="n">
        <v>44.4328</v>
      </c>
    </row>
    <row r="404" customFormat="false" ht="15" hidden="false" customHeight="false" outlineLevel="0" collapsed="false">
      <c r="A404" s="4" t="n">
        <v>40749</v>
      </c>
      <c r="B404" s="5" t="n">
        <v>2011</v>
      </c>
      <c r="C404" s="5" t="n">
        <v>7</v>
      </c>
      <c r="D404" s="6" t="str">
        <f aca="false">IF(MONTH(A404)&gt;=4,"FY "&amp;YEAR(A404)&amp;"-"&amp;RIGHT(YEAR(A404)+1,2),"FY "&amp;(YEAR(A404)-1)&amp;"-"&amp;RIGHT(YEAR(A404),2))</f>
        <v>FY 2011-12</v>
      </c>
      <c r="E404" s="5" t="s">
        <v>17</v>
      </c>
      <c r="F404" s="7" t="n">
        <v>2715.4</v>
      </c>
      <c r="G404" s="7" t="n">
        <v>2197.7</v>
      </c>
      <c r="H404" s="7" t="n">
        <v>517.7</v>
      </c>
      <c r="I404" s="7" t="n">
        <v>116.65</v>
      </c>
      <c r="J404" s="8" t="n">
        <v>44.3763</v>
      </c>
    </row>
    <row r="405" customFormat="false" ht="15" hidden="false" customHeight="false" outlineLevel="0" collapsed="false">
      <c r="A405" s="4" t="n">
        <v>40750</v>
      </c>
      <c r="B405" s="5" t="n">
        <v>2011</v>
      </c>
      <c r="C405" s="5" t="n">
        <v>7</v>
      </c>
      <c r="D405" s="6" t="str">
        <f aca="false">IF(MONTH(A405)&gt;=4,"FY "&amp;YEAR(A405)&amp;"-"&amp;RIGHT(YEAR(A405)+1,2),"FY "&amp;(YEAR(A405)-1)&amp;"-"&amp;RIGHT(YEAR(A405),2))</f>
        <v>FY 2011-12</v>
      </c>
      <c r="E405" s="5" t="s">
        <v>17</v>
      </c>
      <c r="F405" s="7" t="n">
        <v>2604.9</v>
      </c>
      <c r="G405" s="7" t="n">
        <v>2363.7</v>
      </c>
      <c r="H405" s="7" t="n">
        <v>241.1</v>
      </c>
      <c r="I405" s="7" t="n">
        <v>54.29</v>
      </c>
      <c r="J405" s="8" t="n">
        <v>44.416</v>
      </c>
    </row>
    <row r="406" customFormat="false" ht="15" hidden="false" customHeight="false" outlineLevel="0" collapsed="false">
      <c r="A406" s="4" t="n">
        <v>40751</v>
      </c>
      <c r="B406" s="5" t="n">
        <v>2011</v>
      </c>
      <c r="C406" s="5" t="n">
        <v>7</v>
      </c>
      <c r="D406" s="6" t="str">
        <f aca="false">IF(MONTH(A406)&gt;=4,"FY "&amp;YEAR(A406)&amp;"-"&amp;RIGHT(YEAR(A406)+1,2),"FY "&amp;(YEAR(A406)-1)&amp;"-"&amp;RIGHT(YEAR(A406),2))</f>
        <v>FY 2011-12</v>
      </c>
      <c r="E406" s="5" t="s">
        <v>17</v>
      </c>
      <c r="F406" s="7" t="n">
        <v>2485.1</v>
      </c>
      <c r="G406" s="7" t="n">
        <v>2526.2</v>
      </c>
      <c r="H406" s="7" t="n">
        <v>-41.1</v>
      </c>
      <c r="I406" s="7" t="n">
        <v>-9.29</v>
      </c>
      <c r="J406" s="8" t="n">
        <v>44.2873</v>
      </c>
    </row>
    <row r="407" customFormat="false" ht="15" hidden="false" customHeight="false" outlineLevel="0" collapsed="false">
      <c r="A407" s="4" t="n">
        <v>40752</v>
      </c>
      <c r="B407" s="5" t="n">
        <v>2011</v>
      </c>
      <c r="C407" s="5" t="n">
        <v>7</v>
      </c>
      <c r="D407" s="6" t="str">
        <f aca="false">IF(MONTH(A407)&gt;=4,"FY "&amp;YEAR(A407)&amp;"-"&amp;RIGHT(YEAR(A407)+1,2),"FY "&amp;(YEAR(A407)-1)&amp;"-"&amp;RIGHT(YEAR(A407),2))</f>
        <v>FY 2011-12</v>
      </c>
      <c r="E407" s="5" t="s">
        <v>17</v>
      </c>
      <c r="F407" s="7" t="n">
        <v>2796</v>
      </c>
      <c r="G407" s="7" t="n">
        <v>2687.4</v>
      </c>
      <c r="H407" s="7" t="n">
        <v>108.7</v>
      </c>
      <c r="I407" s="7" t="n">
        <v>24.73</v>
      </c>
      <c r="J407" s="8" t="n">
        <v>43.9485</v>
      </c>
    </row>
    <row r="408" customFormat="false" ht="15" hidden="false" customHeight="false" outlineLevel="0" collapsed="false">
      <c r="A408" s="4" t="n">
        <v>40753</v>
      </c>
      <c r="B408" s="5" t="n">
        <v>2011</v>
      </c>
      <c r="C408" s="5" t="n">
        <v>7</v>
      </c>
      <c r="D408" s="6" t="str">
        <f aca="false">IF(MONTH(A408)&gt;=4,"FY "&amp;YEAR(A408)&amp;"-"&amp;RIGHT(YEAR(A408)+1,2),"FY "&amp;(YEAR(A408)-1)&amp;"-"&amp;RIGHT(YEAR(A408),2))</f>
        <v>FY 2011-12</v>
      </c>
      <c r="E408" s="5" t="s">
        <v>17</v>
      </c>
      <c r="F408" s="7" t="n">
        <v>4120.4</v>
      </c>
      <c r="G408" s="7" t="n">
        <v>3702.6</v>
      </c>
      <c r="H408" s="7" t="n">
        <v>417.8</v>
      </c>
      <c r="I408" s="7" t="n">
        <v>94.67</v>
      </c>
      <c r="J408" s="8" t="n">
        <v>44.1263</v>
      </c>
    </row>
    <row r="409" customFormat="false" ht="15" hidden="false" customHeight="false" outlineLevel="0" collapsed="false">
      <c r="A409" s="4" t="n">
        <v>40756</v>
      </c>
      <c r="B409" s="5" t="n">
        <v>2011</v>
      </c>
      <c r="C409" s="5" t="n">
        <v>8</v>
      </c>
      <c r="D409" s="6" t="str">
        <f aca="false">IF(MONTH(A409)&gt;=4,"FY "&amp;YEAR(A409)&amp;"-"&amp;RIGHT(YEAR(A409)+1,2),"FY "&amp;(YEAR(A409)-1)&amp;"-"&amp;RIGHT(YEAR(A409),2))</f>
        <v>FY 2011-12</v>
      </c>
      <c r="E409" s="5" t="s">
        <v>17</v>
      </c>
      <c r="F409" s="7" t="n">
        <v>2765.2</v>
      </c>
      <c r="G409" s="7" t="n">
        <v>3355.4</v>
      </c>
      <c r="H409" s="7" t="n">
        <v>-590.2</v>
      </c>
      <c r="I409" s="7" t="n">
        <v>-133.66</v>
      </c>
      <c r="J409" s="8" t="n">
        <v>44.1553</v>
      </c>
    </row>
    <row r="410" customFormat="false" ht="15" hidden="false" customHeight="false" outlineLevel="0" collapsed="false">
      <c r="A410" s="4" t="n">
        <v>40757</v>
      </c>
      <c r="B410" s="5" t="n">
        <v>2011</v>
      </c>
      <c r="C410" s="5" t="n">
        <v>8</v>
      </c>
      <c r="D410" s="6" t="str">
        <f aca="false">IF(MONTH(A410)&gt;=4,"FY "&amp;YEAR(A410)&amp;"-"&amp;RIGHT(YEAR(A410)+1,2),"FY "&amp;(YEAR(A410)-1)&amp;"-"&amp;RIGHT(YEAR(A410),2))</f>
        <v>FY 2011-12</v>
      </c>
      <c r="E410" s="5" t="s">
        <v>17</v>
      </c>
      <c r="F410" s="7" t="n">
        <v>1848.7</v>
      </c>
      <c r="G410" s="7" t="n">
        <v>1691.3</v>
      </c>
      <c r="H410" s="7" t="n">
        <v>157.4</v>
      </c>
      <c r="I410" s="7" t="n">
        <v>35.73</v>
      </c>
      <c r="J410" s="8" t="n">
        <v>44.0485</v>
      </c>
    </row>
    <row r="411" customFormat="false" ht="15" hidden="false" customHeight="false" outlineLevel="0" collapsed="false">
      <c r="A411" s="4" t="n">
        <v>40758</v>
      </c>
      <c r="B411" s="5" t="n">
        <v>2011</v>
      </c>
      <c r="C411" s="5" t="n">
        <v>8</v>
      </c>
      <c r="D411" s="6" t="str">
        <f aca="false">IF(MONTH(A411)&gt;=4,"FY "&amp;YEAR(A411)&amp;"-"&amp;RIGHT(YEAR(A411)+1,2),"FY "&amp;(YEAR(A411)-1)&amp;"-"&amp;RIGHT(YEAR(A411),2))</f>
        <v>FY 2011-12</v>
      </c>
      <c r="E411" s="5" t="s">
        <v>17</v>
      </c>
      <c r="F411" s="7" t="n">
        <v>1857.8</v>
      </c>
      <c r="G411" s="7" t="n">
        <v>1948.8</v>
      </c>
      <c r="H411" s="7" t="n">
        <v>-91</v>
      </c>
      <c r="I411" s="7" t="n">
        <v>-20.56</v>
      </c>
      <c r="J411" s="8" t="n">
        <v>44.2288</v>
      </c>
    </row>
    <row r="412" customFormat="false" ht="15" hidden="false" customHeight="false" outlineLevel="0" collapsed="false">
      <c r="A412" s="4" t="n">
        <v>40759</v>
      </c>
      <c r="B412" s="5" t="n">
        <v>2011</v>
      </c>
      <c r="C412" s="5" t="n">
        <v>8</v>
      </c>
      <c r="D412" s="6" t="str">
        <f aca="false">IF(MONTH(A412)&gt;=4,"FY "&amp;YEAR(A412)&amp;"-"&amp;RIGHT(YEAR(A412)+1,2),"FY "&amp;(YEAR(A412)-1)&amp;"-"&amp;RIGHT(YEAR(A412),2))</f>
        <v>FY 2011-12</v>
      </c>
      <c r="E412" s="5" t="s">
        <v>17</v>
      </c>
      <c r="F412" s="7" t="n">
        <v>1906.1</v>
      </c>
      <c r="G412" s="7" t="n">
        <v>2704.8</v>
      </c>
      <c r="H412" s="7" t="n">
        <v>-798.8</v>
      </c>
      <c r="I412" s="7" t="n">
        <v>-179.98</v>
      </c>
      <c r="J412" s="8" t="n">
        <v>44.3795</v>
      </c>
    </row>
    <row r="413" customFormat="false" ht="15" hidden="false" customHeight="false" outlineLevel="0" collapsed="false">
      <c r="A413" s="4" t="n">
        <v>40760</v>
      </c>
      <c r="B413" s="5" t="n">
        <v>2011</v>
      </c>
      <c r="C413" s="5" t="n">
        <v>8</v>
      </c>
      <c r="D413" s="6" t="str">
        <f aca="false">IF(MONTH(A413)&gt;=4,"FY "&amp;YEAR(A413)&amp;"-"&amp;RIGHT(YEAR(A413)+1,2),"FY "&amp;(YEAR(A413)-1)&amp;"-"&amp;RIGHT(YEAR(A413),2))</f>
        <v>FY 2011-12</v>
      </c>
      <c r="E413" s="5" t="s">
        <v>17</v>
      </c>
      <c r="F413" s="7" t="n">
        <v>2400.6</v>
      </c>
      <c r="G413" s="7" t="n">
        <v>2550.3</v>
      </c>
      <c r="H413" s="7" t="n">
        <v>-149.7</v>
      </c>
      <c r="I413" s="7" t="n">
        <v>-33.71</v>
      </c>
      <c r="J413" s="8" t="n">
        <v>44.4163</v>
      </c>
    </row>
    <row r="414" customFormat="false" ht="15" hidden="false" customHeight="false" outlineLevel="0" collapsed="false">
      <c r="A414" s="4" t="n">
        <v>40763</v>
      </c>
      <c r="B414" s="5" t="n">
        <v>2011</v>
      </c>
      <c r="C414" s="5" t="n">
        <v>8</v>
      </c>
      <c r="D414" s="6" t="str">
        <f aca="false">IF(MONTH(A414)&gt;=4,"FY "&amp;YEAR(A414)&amp;"-"&amp;RIGHT(YEAR(A414)+1,2),"FY "&amp;(YEAR(A414)-1)&amp;"-"&amp;RIGHT(YEAR(A414),2))</f>
        <v>FY 2011-12</v>
      </c>
      <c r="E414" s="5" t="s">
        <v>17</v>
      </c>
      <c r="F414" s="7" t="n">
        <v>2154.9</v>
      </c>
      <c r="G414" s="7" t="n">
        <v>3798.1</v>
      </c>
      <c r="H414" s="7" t="n">
        <v>-1643.2</v>
      </c>
      <c r="I414" s="7" t="n">
        <v>-366.76</v>
      </c>
      <c r="J414" s="8" t="n">
        <v>44.803</v>
      </c>
    </row>
    <row r="415" customFormat="false" ht="15" hidden="false" customHeight="false" outlineLevel="0" collapsed="false">
      <c r="A415" s="4" t="n">
        <v>40764</v>
      </c>
      <c r="B415" s="5" t="n">
        <v>2011</v>
      </c>
      <c r="C415" s="5" t="n">
        <v>8</v>
      </c>
      <c r="D415" s="6" t="str">
        <f aca="false">IF(MONTH(A415)&gt;=4,"FY "&amp;YEAR(A415)&amp;"-"&amp;RIGHT(YEAR(A415)+1,2),"FY "&amp;(YEAR(A415)-1)&amp;"-"&amp;RIGHT(YEAR(A415),2))</f>
        <v>FY 2011-12</v>
      </c>
      <c r="E415" s="5" t="s">
        <v>17</v>
      </c>
      <c r="F415" s="7" t="n">
        <v>1641.2</v>
      </c>
      <c r="G415" s="7" t="n">
        <v>2961.1</v>
      </c>
      <c r="H415" s="7" t="n">
        <v>-1320</v>
      </c>
      <c r="I415" s="7" t="n">
        <v>-293.57</v>
      </c>
      <c r="J415" s="8" t="n">
        <v>44.962</v>
      </c>
    </row>
    <row r="416" customFormat="false" ht="15" hidden="false" customHeight="false" outlineLevel="0" collapsed="false">
      <c r="A416" s="4" t="n">
        <v>40765</v>
      </c>
      <c r="B416" s="5" t="n">
        <v>2011</v>
      </c>
      <c r="C416" s="5" t="n">
        <v>8</v>
      </c>
      <c r="D416" s="6" t="str">
        <f aca="false">IF(MONTH(A416)&gt;=4,"FY "&amp;YEAR(A416)&amp;"-"&amp;RIGHT(YEAR(A416)+1,2),"FY "&amp;(YEAR(A416)-1)&amp;"-"&amp;RIGHT(YEAR(A416),2))</f>
        <v>FY 2011-12</v>
      </c>
      <c r="E416" s="5" t="s">
        <v>17</v>
      </c>
      <c r="F416" s="7" t="n">
        <v>2414.1</v>
      </c>
      <c r="G416" s="7" t="n">
        <v>4375</v>
      </c>
      <c r="H416" s="7" t="n">
        <v>-1960.9</v>
      </c>
      <c r="I416" s="7" t="n">
        <v>-434.07</v>
      </c>
      <c r="J416" s="8" t="n">
        <v>45.1745</v>
      </c>
    </row>
    <row r="417" customFormat="false" ht="15" hidden="false" customHeight="false" outlineLevel="0" collapsed="false">
      <c r="A417" s="4" t="n">
        <v>40766</v>
      </c>
      <c r="B417" s="5" t="n">
        <v>2011</v>
      </c>
      <c r="C417" s="5" t="n">
        <v>8</v>
      </c>
      <c r="D417" s="6" t="str">
        <f aca="false">IF(MONTH(A417)&gt;=4,"FY "&amp;YEAR(A417)&amp;"-"&amp;RIGHT(YEAR(A417)+1,2),"FY "&amp;(YEAR(A417)-1)&amp;"-"&amp;RIGHT(YEAR(A417),2))</f>
        <v>FY 2011-12</v>
      </c>
      <c r="E417" s="5" t="s">
        <v>17</v>
      </c>
      <c r="F417" s="7" t="n">
        <v>3279.3</v>
      </c>
      <c r="G417" s="7" t="n">
        <v>3030.5</v>
      </c>
      <c r="H417" s="7" t="n">
        <v>248.8</v>
      </c>
      <c r="I417" s="7" t="n">
        <v>55.03</v>
      </c>
      <c r="J417" s="8" t="n">
        <v>45.2058</v>
      </c>
    </row>
    <row r="418" customFormat="false" ht="15" hidden="false" customHeight="false" outlineLevel="0" collapsed="false">
      <c r="A418" s="4" t="n">
        <v>40767</v>
      </c>
      <c r="B418" s="5" t="n">
        <v>2011</v>
      </c>
      <c r="C418" s="5" t="n">
        <v>8</v>
      </c>
      <c r="D418" s="6" t="str">
        <f aca="false">IF(MONTH(A418)&gt;=4,"FY "&amp;YEAR(A418)&amp;"-"&amp;RIGHT(YEAR(A418)+1,2),"FY "&amp;(YEAR(A418)-1)&amp;"-"&amp;RIGHT(YEAR(A418),2))</f>
        <v>FY 2011-12</v>
      </c>
      <c r="E418" s="5" t="s">
        <v>17</v>
      </c>
      <c r="F418" s="7" t="n">
        <v>2421</v>
      </c>
      <c r="G418" s="7" t="n">
        <v>2332</v>
      </c>
      <c r="H418" s="7" t="n">
        <v>89</v>
      </c>
      <c r="I418" s="7" t="n">
        <v>19.65</v>
      </c>
      <c r="J418" s="8" t="n">
        <v>45.27</v>
      </c>
    </row>
    <row r="419" customFormat="false" ht="15" hidden="false" customHeight="false" outlineLevel="0" collapsed="false">
      <c r="A419" s="4" t="n">
        <v>40771</v>
      </c>
      <c r="B419" s="5" t="n">
        <v>2011</v>
      </c>
      <c r="C419" s="5" t="n">
        <v>8</v>
      </c>
      <c r="D419" s="6" t="str">
        <f aca="false">IF(MONTH(A419)&gt;=4,"FY "&amp;YEAR(A419)&amp;"-"&amp;RIGHT(YEAR(A419)+1,2),"FY "&amp;(YEAR(A419)-1)&amp;"-"&amp;RIGHT(YEAR(A419),2))</f>
        <v>FY 2011-12</v>
      </c>
      <c r="E419" s="5" t="s">
        <v>17</v>
      </c>
      <c r="F419" s="7" t="n">
        <v>2379.1</v>
      </c>
      <c r="G419" s="7" t="n">
        <v>2784</v>
      </c>
      <c r="H419" s="7" t="n">
        <v>-404.9</v>
      </c>
      <c r="I419" s="7" t="n">
        <v>-89.24</v>
      </c>
      <c r="J419" s="8" t="n">
        <v>45.37</v>
      </c>
    </row>
    <row r="420" customFormat="false" ht="15" hidden="false" customHeight="false" outlineLevel="0" collapsed="false">
      <c r="A420" s="4" t="n">
        <v>40772</v>
      </c>
      <c r="B420" s="5" t="n">
        <v>2011</v>
      </c>
      <c r="C420" s="5" t="n">
        <v>8</v>
      </c>
      <c r="D420" s="6" t="str">
        <f aca="false">IF(MONTH(A420)&gt;=4,"FY "&amp;YEAR(A420)&amp;"-"&amp;RIGHT(YEAR(A420)+1,2),"FY "&amp;(YEAR(A420)-1)&amp;"-"&amp;RIGHT(YEAR(A420),2))</f>
        <v>FY 2011-12</v>
      </c>
      <c r="E420" s="5" t="s">
        <v>17</v>
      </c>
      <c r="F420" s="7" t="n">
        <v>2531.1</v>
      </c>
      <c r="G420" s="7" t="n">
        <v>2741</v>
      </c>
      <c r="H420" s="7" t="n">
        <v>-209.9</v>
      </c>
      <c r="I420" s="7" t="n">
        <v>-46.39</v>
      </c>
      <c r="J420" s="8" t="n">
        <v>45.249</v>
      </c>
    </row>
    <row r="421" customFormat="false" ht="15" hidden="false" customHeight="false" outlineLevel="0" collapsed="false">
      <c r="A421" s="4" t="n">
        <v>40773</v>
      </c>
      <c r="B421" s="5" t="n">
        <v>2011</v>
      </c>
      <c r="C421" s="5" t="n">
        <v>8</v>
      </c>
      <c r="D421" s="6" t="str">
        <f aca="false">IF(MONTH(A421)&gt;=4,"FY "&amp;YEAR(A421)&amp;"-"&amp;RIGHT(YEAR(A421)+1,2),"FY "&amp;(YEAR(A421)-1)&amp;"-"&amp;RIGHT(YEAR(A421),2))</f>
        <v>FY 2011-12</v>
      </c>
      <c r="E421" s="5" t="s">
        <v>17</v>
      </c>
      <c r="F421" s="7" t="n">
        <v>2252.1</v>
      </c>
      <c r="G421" s="7" t="n">
        <v>2660.3</v>
      </c>
      <c r="H421" s="7" t="n">
        <v>-408.2</v>
      </c>
      <c r="I421" s="7" t="n">
        <v>-90</v>
      </c>
      <c r="J421" s="8" t="n">
        <v>45.36</v>
      </c>
    </row>
    <row r="422" customFormat="false" ht="15" hidden="false" customHeight="false" outlineLevel="0" collapsed="false">
      <c r="A422" s="4" t="n">
        <v>40777</v>
      </c>
      <c r="B422" s="5" t="n">
        <v>2011</v>
      </c>
      <c r="C422" s="5" t="n">
        <v>8</v>
      </c>
      <c r="D422" s="6" t="str">
        <f aca="false">IF(MONTH(A422)&gt;=4,"FY "&amp;YEAR(A422)&amp;"-"&amp;RIGHT(YEAR(A422)+1,2),"FY "&amp;(YEAR(A422)-1)&amp;"-"&amp;RIGHT(YEAR(A422),2))</f>
        <v>FY 2011-12</v>
      </c>
      <c r="E422" s="5" t="s">
        <v>17</v>
      </c>
      <c r="F422" s="7" t="n">
        <v>5200.4</v>
      </c>
      <c r="G422" s="7" t="n">
        <v>6486.4</v>
      </c>
      <c r="H422" s="7" t="n">
        <v>-1286</v>
      </c>
      <c r="I422" s="7" t="n">
        <v>-281.95</v>
      </c>
      <c r="J422" s="8" t="n">
        <v>45.6105</v>
      </c>
    </row>
    <row r="423" customFormat="false" ht="15" hidden="false" customHeight="false" outlineLevel="0" collapsed="false">
      <c r="A423" s="4" t="n">
        <v>40778</v>
      </c>
      <c r="B423" s="5" t="n">
        <v>2011</v>
      </c>
      <c r="C423" s="5" t="n">
        <v>8</v>
      </c>
      <c r="D423" s="6" t="str">
        <f aca="false">IF(MONTH(A423)&gt;=4,"FY "&amp;YEAR(A423)&amp;"-"&amp;RIGHT(YEAR(A423)+1,2),"FY "&amp;(YEAR(A423)-1)&amp;"-"&amp;RIGHT(YEAR(A423),2))</f>
        <v>FY 2011-12</v>
      </c>
      <c r="E423" s="5" t="s">
        <v>17</v>
      </c>
      <c r="F423" s="7" t="n">
        <v>1471.2</v>
      </c>
      <c r="G423" s="7" t="n">
        <v>2237.1</v>
      </c>
      <c r="H423" s="7" t="n">
        <v>-765.9</v>
      </c>
      <c r="I423" s="7" t="n">
        <v>-166.69</v>
      </c>
      <c r="J423" s="8" t="n">
        <v>45.9483</v>
      </c>
    </row>
    <row r="424" customFormat="false" ht="15" hidden="false" customHeight="false" outlineLevel="0" collapsed="false">
      <c r="A424" s="4" t="n">
        <v>40779</v>
      </c>
      <c r="B424" s="5" t="n">
        <v>2011</v>
      </c>
      <c r="C424" s="5" t="n">
        <v>8</v>
      </c>
      <c r="D424" s="6" t="str">
        <f aca="false">IF(MONTH(A424)&gt;=4,"FY "&amp;YEAR(A424)&amp;"-"&amp;RIGHT(YEAR(A424)+1,2),"FY "&amp;(YEAR(A424)-1)&amp;"-"&amp;RIGHT(YEAR(A424),2))</f>
        <v>FY 2011-12</v>
      </c>
      <c r="E424" s="5" t="s">
        <v>17</v>
      </c>
      <c r="F424" s="7" t="n">
        <v>2581.1</v>
      </c>
      <c r="G424" s="7" t="n">
        <v>2574.3</v>
      </c>
      <c r="H424" s="7" t="n">
        <v>6.8</v>
      </c>
      <c r="I424" s="7" t="n">
        <v>1.5</v>
      </c>
      <c r="J424" s="8" t="n">
        <v>45.689</v>
      </c>
    </row>
    <row r="425" customFormat="false" ht="15" hidden="false" customHeight="false" outlineLevel="0" collapsed="false">
      <c r="A425" s="4" t="n">
        <v>40780</v>
      </c>
      <c r="B425" s="5" t="n">
        <v>2011</v>
      </c>
      <c r="C425" s="5" t="n">
        <v>8</v>
      </c>
      <c r="D425" s="6" t="str">
        <f aca="false">IF(MONTH(A425)&gt;=4,"FY "&amp;YEAR(A425)&amp;"-"&amp;RIGHT(YEAR(A425)+1,2),"FY "&amp;(YEAR(A425)-1)&amp;"-"&amp;RIGHT(YEAR(A425),2))</f>
        <v>FY 2011-12</v>
      </c>
      <c r="E425" s="5" t="s">
        <v>17</v>
      </c>
      <c r="F425" s="7" t="n">
        <v>1989</v>
      </c>
      <c r="G425" s="7" t="n">
        <v>2649.7</v>
      </c>
      <c r="H425" s="7" t="n">
        <v>-660.7</v>
      </c>
      <c r="I425" s="7" t="n">
        <v>-144.36</v>
      </c>
      <c r="J425" s="8" t="n">
        <v>45.7695</v>
      </c>
    </row>
    <row r="426" customFormat="false" ht="15" hidden="false" customHeight="false" outlineLevel="0" collapsed="false">
      <c r="A426" s="4" t="n">
        <v>40781</v>
      </c>
      <c r="B426" s="5" t="n">
        <v>2011</v>
      </c>
      <c r="C426" s="5" t="n">
        <v>8</v>
      </c>
      <c r="D426" s="6" t="str">
        <f aca="false">IF(MONTH(A426)&gt;=4,"FY "&amp;YEAR(A426)&amp;"-"&amp;RIGHT(YEAR(A426)+1,2),"FY "&amp;(YEAR(A426)-1)&amp;"-"&amp;RIGHT(YEAR(A426),2))</f>
        <v>FY 2011-12</v>
      </c>
      <c r="E426" s="5" t="s">
        <v>17</v>
      </c>
      <c r="F426" s="7" t="n">
        <v>3113.9</v>
      </c>
      <c r="G426" s="7" t="n">
        <v>4623.3</v>
      </c>
      <c r="H426" s="7" t="n">
        <v>-1509.4</v>
      </c>
      <c r="I426" s="7" t="n">
        <v>-327.21</v>
      </c>
      <c r="J426" s="8" t="n">
        <v>46.1285</v>
      </c>
    </row>
    <row r="427" customFormat="false" ht="15" hidden="false" customHeight="false" outlineLevel="0" collapsed="false">
      <c r="A427" s="4" t="n">
        <v>40784</v>
      </c>
      <c r="B427" s="5" t="n">
        <v>2011</v>
      </c>
      <c r="C427" s="5" t="n">
        <v>8</v>
      </c>
      <c r="D427" s="6" t="str">
        <f aca="false">IF(MONTH(A427)&gt;=4,"FY "&amp;YEAR(A427)&amp;"-"&amp;RIGHT(YEAR(A427)+1,2),"FY "&amp;(YEAR(A427)-1)&amp;"-"&amp;RIGHT(YEAR(A427),2))</f>
        <v>FY 2011-12</v>
      </c>
      <c r="E427" s="5" t="s">
        <v>17</v>
      </c>
      <c r="F427" s="7" t="n">
        <v>2160.5</v>
      </c>
      <c r="G427" s="7" t="n">
        <v>2256.9</v>
      </c>
      <c r="H427" s="7" t="n">
        <v>-96.4</v>
      </c>
      <c r="I427" s="7" t="n">
        <v>-20.93</v>
      </c>
      <c r="J427" s="8" t="n">
        <v>46.0528</v>
      </c>
    </row>
    <row r="428" customFormat="false" ht="15" hidden="false" customHeight="false" outlineLevel="0" collapsed="false">
      <c r="A428" s="4" t="n">
        <v>40785</v>
      </c>
      <c r="B428" s="5" t="n">
        <v>2011</v>
      </c>
      <c r="C428" s="5" t="n">
        <v>8</v>
      </c>
      <c r="D428" s="6" t="str">
        <f aca="false">IF(MONTH(A428)&gt;=4,"FY "&amp;YEAR(A428)&amp;"-"&amp;RIGHT(YEAR(A428)+1,2),"FY "&amp;(YEAR(A428)-1)&amp;"-"&amp;RIGHT(YEAR(A428),2))</f>
        <v>FY 2011-12</v>
      </c>
      <c r="E428" s="5" t="s">
        <v>17</v>
      </c>
      <c r="F428" s="7" t="n">
        <v>2217.5</v>
      </c>
      <c r="G428" s="7" t="n">
        <v>1730</v>
      </c>
      <c r="H428" s="7" t="n">
        <v>487.6</v>
      </c>
      <c r="I428" s="7" t="n">
        <v>106.29</v>
      </c>
      <c r="J428" s="8" t="n">
        <v>45.8708</v>
      </c>
    </row>
    <row r="429" customFormat="false" ht="15" hidden="false" customHeight="false" outlineLevel="0" collapsed="false">
      <c r="A429" s="4" t="n">
        <v>40788</v>
      </c>
      <c r="B429" s="5" t="n">
        <v>2011</v>
      </c>
      <c r="C429" s="5" t="n">
        <v>9</v>
      </c>
      <c r="D429" s="6" t="str">
        <f aca="false">IF(MONTH(A429)&gt;=4,"FY "&amp;YEAR(A429)&amp;"-"&amp;RIGHT(YEAR(A429)+1,2),"FY "&amp;(YEAR(A429)-1)&amp;"-"&amp;RIGHT(YEAR(A429),2))</f>
        <v>FY 2011-12</v>
      </c>
      <c r="E429" s="5" t="s">
        <v>17</v>
      </c>
      <c r="F429" s="7" t="n">
        <v>2963.1</v>
      </c>
      <c r="G429" s="7" t="n">
        <v>2285.1</v>
      </c>
      <c r="H429" s="7" t="n">
        <v>678</v>
      </c>
      <c r="I429" s="7" t="n">
        <v>147.32</v>
      </c>
      <c r="J429" s="8" t="n">
        <v>46.019</v>
      </c>
    </row>
    <row r="430" customFormat="false" ht="15" hidden="false" customHeight="false" outlineLevel="0" collapsed="false">
      <c r="A430" s="4" t="n">
        <v>40791</v>
      </c>
      <c r="B430" s="5" t="n">
        <v>2011</v>
      </c>
      <c r="C430" s="5" t="n">
        <v>9</v>
      </c>
      <c r="D430" s="6" t="str">
        <f aca="false">IF(MONTH(A430)&gt;=4,"FY "&amp;YEAR(A430)&amp;"-"&amp;RIGHT(YEAR(A430)+1,2),"FY "&amp;(YEAR(A430)-1)&amp;"-"&amp;RIGHT(YEAR(A430),2))</f>
        <v>FY 2011-12</v>
      </c>
      <c r="E430" s="5" t="s">
        <v>17</v>
      </c>
      <c r="F430" s="7" t="n">
        <v>4672.9</v>
      </c>
      <c r="G430" s="7" t="n">
        <v>3494.5</v>
      </c>
      <c r="H430" s="7" t="n">
        <v>1178.4</v>
      </c>
      <c r="I430" s="7" t="n">
        <v>256.76</v>
      </c>
      <c r="J430" s="8" t="n">
        <v>45.8965</v>
      </c>
    </row>
    <row r="431" customFormat="false" ht="15" hidden="false" customHeight="false" outlineLevel="0" collapsed="false">
      <c r="A431" s="4" t="n">
        <v>40792</v>
      </c>
      <c r="B431" s="5" t="n">
        <v>2011</v>
      </c>
      <c r="C431" s="5" t="n">
        <v>9</v>
      </c>
      <c r="D431" s="6" t="str">
        <f aca="false">IF(MONTH(A431)&gt;=4,"FY "&amp;YEAR(A431)&amp;"-"&amp;RIGHT(YEAR(A431)+1,2),"FY "&amp;(YEAR(A431)-1)&amp;"-"&amp;RIGHT(YEAR(A431),2))</f>
        <v>FY 2011-12</v>
      </c>
      <c r="E431" s="5" t="s">
        <v>17</v>
      </c>
      <c r="F431" s="7" t="n">
        <v>2995.1</v>
      </c>
      <c r="G431" s="7" t="n">
        <v>2784.2</v>
      </c>
      <c r="H431" s="7" t="n">
        <v>210.9</v>
      </c>
      <c r="I431" s="7" t="n">
        <v>45.91</v>
      </c>
      <c r="J431" s="8" t="n">
        <v>45.9375</v>
      </c>
    </row>
    <row r="432" customFormat="false" ht="15" hidden="false" customHeight="false" outlineLevel="0" collapsed="false">
      <c r="A432" s="4" t="n">
        <v>40793</v>
      </c>
      <c r="B432" s="5" t="n">
        <v>2011</v>
      </c>
      <c r="C432" s="5" t="n">
        <v>9</v>
      </c>
      <c r="D432" s="6" t="str">
        <f aca="false">IF(MONTH(A432)&gt;=4,"FY "&amp;YEAR(A432)&amp;"-"&amp;RIGHT(YEAR(A432)+1,2),"FY "&amp;(YEAR(A432)-1)&amp;"-"&amp;RIGHT(YEAR(A432),2))</f>
        <v>FY 2011-12</v>
      </c>
      <c r="E432" s="5" t="s">
        <v>17</v>
      </c>
      <c r="F432" s="7" t="n">
        <v>3642.6</v>
      </c>
      <c r="G432" s="7" t="n">
        <v>3149</v>
      </c>
      <c r="H432" s="7" t="n">
        <v>493.6</v>
      </c>
      <c r="I432" s="7" t="n">
        <v>107.01</v>
      </c>
      <c r="J432" s="8" t="n">
        <v>46.127</v>
      </c>
    </row>
    <row r="433" customFormat="false" ht="15" hidden="false" customHeight="false" outlineLevel="0" collapsed="false">
      <c r="A433" s="4" t="n">
        <v>40794</v>
      </c>
      <c r="B433" s="5" t="n">
        <v>2011</v>
      </c>
      <c r="C433" s="5" t="n">
        <v>9</v>
      </c>
      <c r="D433" s="6" t="str">
        <f aca="false">IF(MONTH(A433)&gt;=4,"FY "&amp;YEAR(A433)&amp;"-"&amp;RIGHT(YEAR(A433)+1,2),"FY "&amp;(YEAR(A433)-1)&amp;"-"&amp;RIGHT(YEAR(A433),2))</f>
        <v>FY 2011-12</v>
      </c>
      <c r="E433" s="5" t="s">
        <v>17</v>
      </c>
      <c r="F433" s="7" t="n">
        <v>3041.7</v>
      </c>
      <c r="G433" s="7" t="n">
        <v>2696.7</v>
      </c>
      <c r="H433" s="7" t="n">
        <v>345</v>
      </c>
      <c r="I433" s="7" t="n">
        <v>74.97</v>
      </c>
      <c r="J433" s="8" t="n">
        <v>46.0218</v>
      </c>
    </row>
    <row r="434" customFormat="false" ht="15" hidden="false" customHeight="false" outlineLevel="0" collapsed="false">
      <c r="A434" s="4" t="n">
        <v>40795</v>
      </c>
      <c r="B434" s="5" t="n">
        <v>2011</v>
      </c>
      <c r="C434" s="5" t="n">
        <v>9</v>
      </c>
      <c r="D434" s="6" t="str">
        <f aca="false">IF(MONTH(A434)&gt;=4,"FY "&amp;YEAR(A434)&amp;"-"&amp;RIGHT(YEAR(A434)+1,2),"FY "&amp;(YEAR(A434)-1)&amp;"-"&amp;RIGHT(YEAR(A434),2))</f>
        <v>FY 2011-12</v>
      </c>
      <c r="E434" s="5" t="s">
        <v>17</v>
      </c>
      <c r="F434" s="7" t="n">
        <v>2224.6</v>
      </c>
      <c r="G434" s="7" t="n">
        <v>2176.2</v>
      </c>
      <c r="H434" s="7" t="n">
        <v>48.4</v>
      </c>
      <c r="I434" s="7" t="n">
        <v>10.48</v>
      </c>
      <c r="J434" s="8" t="n">
        <v>46.1775</v>
      </c>
    </row>
    <row r="435" customFormat="false" ht="15" hidden="false" customHeight="false" outlineLevel="0" collapsed="false">
      <c r="A435" s="4" t="n">
        <v>40798</v>
      </c>
      <c r="B435" s="5" t="n">
        <v>2011</v>
      </c>
      <c r="C435" s="5" t="n">
        <v>9</v>
      </c>
      <c r="D435" s="6" t="str">
        <f aca="false">IF(MONTH(A435)&gt;=4,"FY "&amp;YEAR(A435)&amp;"-"&amp;RIGHT(YEAR(A435)+1,2),"FY "&amp;(YEAR(A435)-1)&amp;"-"&amp;RIGHT(YEAR(A435),2))</f>
        <v>FY 2011-12</v>
      </c>
      <c r="E435" s="5" t="s">
        <v>17</v>
      </c>
      <c r="F435" s="7" t="n">
        <v>2452.7</v>
      </c>
      <c r="G435" s="7" t="n">
        <v>2676.5</v>
      </c>
      <c r="H435" s="7" t="n">
        <v>-223.8</v>
      </c>
      <c r="I435" s="7" t="n">
        <v>-48.24</v>
      </c>
      <c r="J435" s="8" t="n">
        <v>46.3843</v>
      </c>
    </row>
    <row r="436" customFormat="false" ht="15" hidden="false" customHeight="false" outlineLevel="0" collapsed="false">
      <c r="A436" s="4" t="n">
        <v>40799</v>
      </c>
      <c r="B436" s="5" t="n">
        <v>2011</v>
      </c>
      <c r="C436" s="5" t="n">
        <v>9</v>
      </c>
      <c r="D436" s="6" t="str">
        <f aca="false">IF(MONTH(A436)&gt;=4,"FY "&amp;YEAR(A436)&amp;"-"&amp;RIGHT(YEAR(A436)+1,2),"FY "&amp;(YEAR(A436)-1)&amp;"-"&amp;RIGHT(YEAR(A436),2))</f>
        <v>FY 2011-12</v>
      </c>
      <c r="E436" s="5" t="s">
        <v>17</v>
      </c>
      <c r="F436" s="7" t="n">
        <v>1643.9</v>
      </c>
      <c r="G436" s="7" t="n">
        <v>2424.1</v>
      </c>
      <c r="H436" s="7" t="n">
        <v>-780.1</v>
      </c>
      <c r="I436" s="7" t="n">
        <v>-166.08</v>
      </c>
      <c r="J436" s="8" t="n">
        <v>46.9735</v>
      </c>
    </row>
    <row r="437" customFormat="false" ht="15" hidden="false" customHeight="false" outlineLevel="0" collapsed="false">
      <c r="A437" s="4" t="n">
        <v>40800</v>
      </c>
      <c r="B437" s="5" t="n">
        <v>2011</v>
      </c>
      <c r="C437" s="5" t="n">
        <v>9</v>
      </c>
      <c r="D437" s="6" t="str">
        <f aca="false">IF(MONTH(A437)&gt;=4,"FY "&amp;YEAR(A437)&amp;"-"&amp;RIGHT(YEAR(A437)+1,2),"FY "&amp;(YEAR(A437)-1)&amp;"-"&amp;RIGHT(YEAR(A437),2))</f>
        <v>FY 2011-12</v>
      </c>
      <c r="E437" s="5" t="s">
        <v>17</v>
      </c>
      <c r="F437" s="7" t="n">
        <v>1286.3</v>
      </c>
      <c r="G437" s="7" t="n">
        <v>1655</v>
      </c>
      <c r="H437" s="7" t="n">
        <v>-368.7</v>
      </c>
      <c r="I437" s="7" t="n">
        <v>-78.28</v>
      </c>
      <c r="J437" s="8" t="n">
        <v>47.0963</v>
      </c>
    </row>
    <row r="438" customFormat="false" ht="15" hidden="false" customHeight="false" outlineLevel="0" collapsed="false">
      <c r="A438" s="4" t="n">
        <v>40801</v>
      </c>
      <c r="B438" s="5" t="n">
        <v>2011</v>
      </c>
      <c r="C438" s="5" t="n">
        <v>9</v>
      </c>
      <c r="D438" s="6" t="str">
        <f aca="false">IF(MONTH(A438)&gt;=4,"FY "&amp;YEAR(A438)&amp;"-"&amp;RIGHT(YEAR(A438)+1,2),"FY "&amp;(YEAR(A438)-1)&amp;"-"&amp;RIGHT(YEAR(A438),2))</f>
        <v>FY 2011-12</v>
      </c>
      <c r="E438" s="5" t="s">
        <v>17</v>
      </c>
      <c r="F438" s="7" t="n">
        <v>2100.4</v>
      </c>
      <c r="G438" s="7" t="n">
        <v>2126.1</v>
      </c>
      <c r="H438" s="7" t="n">
        <v>-25.7</v>
      </c>
      <c r="I438" s="7" t="n">
        <v>-5.38</v>
      </c>
      <c r="J438" s="8" t="n">
        <v>47.8055</v>
      </c>
    </row>
    <row r="439" customFormat="false" ht="15" hidden="false" customHeight="false" outlineLevel="0" collapsed="false">
      <c r="A439" s="4" t="n">
        <v>40802</v>
      </c>
      <c r="B439" s="5" t="n">
        <v>2011</v>
      </c>
      <c r="C439" s="5" t="n">
        <v>9</v>
      </c>
      <c r="D439" s="6" t="str">
        <f aca="false">IF(MONTH(A439)&gt;=4,"FY "&amp;YEAR(A439)&amp;"-"&amp;RIGHT(YEAR(A439)+1,2),"FY "&amp;(YEAR(A439)-1)&amp;"-"&amp;RIGHT(YEAR(A439),2))</f>
        <v>FY 2011-12</v>
      </c>
      <c r="E439" s="5" t="s">
        <v>17</v>
      </c>
      <c r="F439" s="7" t="n">
        <v>1978.4</v>
      </c>
      <c r="G439" s="7" t="n">
        <v>1812.2</v>
      </c>
      <c r="H439" s="7" t="n">
        <v>166.2</v>
      </c>
      <c r="I439" s="7" t="n">
        <v>34.73</v>
      </c>
      <c r="J439" s="8" t="n">
        <v>47.8435</v>
      </c>
    </row>
    <row r="440" customFormat="false" ht="15" hidden="false" customHeight="false" outlineLevel="0" collapsed="false">
      <c r="A440" s="4" t="n">
        <v>40805</v>
      </c>
      <c r="B440" s="5" t="n">
        <v>2011</v>
      </c>
      <c r="C440" s="5" t="n">
        <v>9</v>
      </c>
      <c r="D440" s="6" t="str">
        <f aca="false">IF(MONTH(A440)&gt;=4,"FY "&amp;YEAR(A440)&amp;"-"&amp;RIGHT(YEAR(A440)+1,2),"FY "&amp;(YEAR(A440)-1)&amp;"-"&amp;RIGHT(YEAR(A440),2))</f>
        <v>FY 2011-12</v>
      </c>
      <c r="E440" s="5" t="s">
        <v>17</v>
      </c>
      <c r="F440" s="7" t="n">
        <v>3666.5</v>
      </c>
      <c r="G440" s="7" t="n">
        <v>3271.8</v>
      </c>
      <c r="H440" s="7" t="n">
        <v>394.8</v>
      </c>
      <c r="I440" s="7" t="n">
        <v>83.17</v>
      </c>
      <c r="J440" s="8" t="n">
        <v>47.467</v>
      </c>
    </row>
    <row r="441" customFormat="false" ht="15" hidden="false" customHeight="false" outlineLevel="0" collapsed="false">
      <c r="A441" s="4" t="n">
        <v>40806</v>
      </c>
      <c r="B441" s="5" t="n">
        <v>2011</v>
      </c>
      <c r="C441" s="5" t="n">
        <v>9</v>
      </c>
      <c r="D441" s="6" t="str">
        <f aca="false">IF(MONTH(A441)&gt;=4,"FY "&amp;YEAR(A441)&amp;"-"&amp;RIGHT(YEAR(A441)+1,2),"FY "&amp;(YEAR(A441)-1)&amp;"-"&amp;RIGHT(YEAR(A441),2))</f>
        <v>FY 2011-12</v>
      </c>
      <c r="E441" s="5" t="s">
        <v>17</v>
      </c>
      <c r="F441" s="7" t="n">
        <v>1488.5</v>
      </c>
      <c r="G441" s="7" t="n">
        <v>1562.7</v>
      </c>
      <c r="H441" s="7" t="n">
        <v>-74.2</v>
      </c>
      <c r="I441" s="7" t="n">
        <v>-15.53</v>
      </c>
      <c r="J441" s="8" t="n">
        <v>47.792</v>
      </c>
    </row>
    <row r="442" customFormat="false" ht="15" hidden="false" customHeight="false" outlineLevel="0" collapsed="false">
      <c r="A442" s="4" t="n">
        <v>40807</v>
      </c>
      <c r="B442" s="5" t="n">
        <v>2011</v>
      </c>
      <c r="C442" s="5" t="n">
        <v>9</v>
      </c>
      <c r="D442" s="6" t="str">
        <f aca="false">IF(MONTH(A442)&gt;=4,"FY "&amp;YEAR(A442)&amp;"-"&amp;RIGHT(YEAR(A442)+1,2),"FY "&amp;(YEAR(A442)-1)&amp;"-"&amp;RIGHT(YEAR(A442),2))</f>
        <v>FY 2011-12</v>
      </c>
      <c r="E442" s="5" t="s">
        <v>17</v>
      </c>
      <c r="F442" s="7" t="n">
        <v>2122.2</v>
      </c>
      <c r="G442" s="7" t="n">
        <v>1752.2</v>
      </c>
      <c r="H442" s="7" t="n">
        <v>369.9</v>
      </c>
      <c r="I442" s="7" t="n">
        <v>76.71</v>
      </c>
      <c r="J442" s="8" t="n">
        <v>48.2225</v>
      </c>
    </row>
    <row r="443" customFormat="false" ht="15" hidden="false" customHeight="false" outlineLevel="0" collapsed="false">
      <c r="A443" s="4" t="n">
        <v>40808</v>
      </c>
      <c r="B443" s="5" t="n">
        <v>2011</v>
      </c>
      <c r="C443" s="5" t="n">
        <v>9</v>
      </c>
      <c r="D443" s="6" t="str">
        <f aca="false">IF(MONTH(A443)&gt;=4,"FY "&amp;YEAR(A443)&amp;"-"&amp;RIGHT(YEAR(A443)+1,2),"FY "&amp;(YEAR(A443)-1)&amp;"-"&amp;RIGHT(YEAR(A443),2))</f>
        <v>FY 2011-12</v>
      </c>
      <c r="E443" s="5" t="s">
        <v>17</v>
      </c>
      <c r="F443" s="7" t="n">
        <v>2012</v>
      </c>
      <c r="G443" s="7" t="n">
        <v>1727.3</v>
      </c>
      <c r="H443" s="7" t="n">
        <v>284.7</v>
      </c>
      <c r="I443" s="7" t="n">
        <v>59.45</v>
      </c>
      <c r="J443" s="8" t="n">
        <v>47.89</v>
      </c>
    </row>
    <row r="444" customFormat="false" ht="15" hidden="false" customHeight="false" outlineLevel="0" collapsed="false">
      <c r="A444" s="4" t="n">
        <v>40809</v>
      </c>
      <c r="B444" s="5" t="n">
        <v>2011</v>
      </c>
      <c r="C444" s="5" t="n">
        <v>9</v>
      </c>
      <c r="D444" s="6" t="str">
        <f aca="false">IF(MONTH(A444)&gt;=4,"FY "&amp;YEAR(A444)&amp;"-"&amp;RIGHT(YEAR(A444)+1,2),"FY "&amp;(YEAR(A444)-1)&amp;"-"&amp;RIGHT(YEAR(A444),2))</f>
        <v>FY 2011-12</v>
      </c>
      <c r="E444" s="5" t="s">
        <v>17</v>
      </c>
      <c r="F444" s="7" t="n">
        <v>1353.1</v>
      </c>
      <c r="G444" s="7" t="n">
        <v>2579.9</v>
      </c>
      <c r="H444" s="7" t="n">
        <v>-1226.9</v>
      </c>
      <c r="I444" s="7" t="n">
        <v>-251.31</v>
      </c>
      <c r="J444" s="8" t="n">
        <v>48.8205</v>
      </c>
    </row>
    <row r="445" customFormat="false" ht="15" hidden="false" customHeight="false" outlineLevel="0" collapsed="false">
      <c r="A445" s="4" t="n">
        <v>40812</v>
      </c>
      <c r="B445" s="5" t="n">
        <v>2011</v>
      </c>
      <c r="C445" s="5" t="n">
        <v>9</v>
      </c>
      <c r="D445" s="6" t="str">
        <f aca="false">IF(MONTH(A445)&gt;=4,"FY "&amp;YEAR(A445)&amp;"-"&amp;RIGHT(YEAR(A445)+1,2),"FY "&amp;(YEAR(A445)-1)&amp;"-"&amp;RIGHT(YEAR(A445),2))</f>
        <v>FY 2011-12</v>
      </c>
      <c r="E445" s="5" t="s">
        <v>17</v>
      </c>
      <c r="F445" s="7" t="n">
        <v>1648.1</v>
      </c>
      <c r="G445" s="7" t="n">
        <v>2837.9</v>
      </c>
      <c r="H445" s="7" t="n">
        <v>-1189.8</v>
      </c>
      <c r="I445" s="7" t="n">
        <v>-239.53</v>
      </c>
      <c r="J445" s="8" t="n">
        <v>49.673</v>
      </c>
    </row>
    <row r="446" customFormat="false" ht="15" hidden="false" customHeight="false" outlineLevel="0" collapsed="false">
      <c r="A446" s="4" t="n">
        <v>40813</v>
      </c>
      <c r="B446" s="5" t="n">
        <v>2011</v>
      </c>
      <c r="C446" s="5" t="n">
        <v>9</v>
      </c>
      <c r="D446" s="6" t="str">
        <f aca="false">IF(MONTH(A446)&gt;=4,"FY "&amp;YEAR(A446)&amp;"-"&amp;RIGHT(YEAR(A446)+1,2),"FY "&amp;(YEAR(A446)-1)&amp;"-"&amp;RIGHT(YEAR(A446),2))</f>
        <v>FY 2011-12</v>
      </c>
      <c r="E446" s="5" t="s">
        <v>17</v>
      </c>
      <c r="F446" s="7" t="n">
        <v>1248.9</v>
      </c>
      <c r="G446" s="7" t="n">
        <v>2256.8</v>
      </c>
      <c r="H446" s="7" t="n">
        <v>-1007.9</v>
      </c>
      <c r="I446" s="7" t="n">
        <v>-203.13</v>
      </c>
      <c r="J446" s="8" t="n">
        <v>49.617</v>
      </c>
    </row>
    <row r="447" customFormat="false" ht="15" hidden="false" customHeight="false" outlineLevel="0" collapsed="false">
      <c r="A447" s="4" t="n">
        <v>40814</v>
      </c>
      <c r="B447" s="5" t="n">
        <v>2011</v>
      </c>
      <c r="C447" s="5" t="n">
        <v>9</v>
      </c>
      <c r="D447" s="6" t="str">
        <f aca="false">IF(MONTH(A447)&gt;=4,"FY "&amp;YEAR(A447)&amp;"-"&amp;RIGHT(YEAR(A447)+1,2),"FY "&amp;(YEAR(A447)-1)&amp;"-"&amp;RIGHT(YEAR(A447),2))</f>
        <v>FY 2011-12</v>
      </c>
      <c r="E447" s="5" t="s">
        <v>17</v>
      </c>
      <c r="F447" s="7" t="n">
        <v>2153.9</v>
      </c>
      <c r="G447" s="7" t="n">
        <v>2065.4</v>
      </c>
      <c r="H447" s="7" t="n">
        <v>88.5</v>
      </c>
      <c r="I447" s="7" t="n">
        <v>18</v>
      </c>
      <c r="J447" s="8" t="n">
        <v>49.1775</v>
      </c>
    </row>
    <row r="448" customFormat="false" ht="15" hidden="false" customHeight="false" outlineLevel="0" collapsed="false">
      <c r="A448" s="4" t="n">
        <v>40815</v>
      </c>
      <c r="B448" s="5" t="n">
        <v>2011</v>
      </c>
      <c r="C448" s="5" t="n">
        <v>9</v>
      </c>
      <c r="D448" s="6" t="str">
        <f aca="false">IF(MONTH(A448)&gt;=4,"FY "&amp;YEAR(A448)&amp;"-"&amp;RIGHT(YEAR(A448)+1,2),"FY "&amp;(YEAR(A448)-1)&amp;"-"&amp;RIGHT(YEAR(A448),2))</f>
        <v>FY 2011-12</v>
      </c>
      <c r="E448" s="5" t="s">
        <v>17</v>
      </c>
      <c r="F448" s="7" t="n">
        <v>2739.9</v>
      </c>
      <c r="G448" s="7" t="n">
        <v>2492</v>
      </c>
      <c r="H448" s="7" t="n">
        <v>247.8</v>
      </c>
      <c r="I448" s="7" t="n">
        <v>50.67</v>
      </c>
      <c r="J448" s="8" t="n">
        <v>48.912</v>
      </c>
    </row>
    <row r="449" customFormat="false" ht="15" hidden="false" customHeight="false" outlineLevel="0" collapsed="false">
      <c r="A449" s="4" t="n">
        <v>40819</v>
      </c>
      <c r="B449" s="5" t="n">
        <v>2011</v>
      </c>
      <c r="C449" s="5" t="n">
        <v>10</v>
      </c>
      <c r="D449" s="6" t="str">
        <f aca="false">IF(MONTH(A449)&gt;=4,"FY "&amp;YEAR(A449)&amp;"-"&amp;RIGHT(YEAR(A449)+1,2),"FY "&amp;(YEAR(A449)-1)&amp;"-"&amp;RIGHT(YEAR(A449),2))</f>
        <v>FY 2011-12</v>
      </c>
      <c r="E449" s="5" t="s">
        <v>17</v>
      </c>
      <c r="F449" s="7" t="n">
        <v>6155.1</v>
      </c>
      <c r="G449" s="7" t="n">
        <v>6502</v>
      </c>
      <c r="H449" s="7" t="n">
        <v>-347</v>
      </c>
      <c r="I449" s="7" t="n">
        <v>-70.92</v>
      </c>
      <c r="J449" s="8" t="n">
        <v>48.9253</v>
      </c>
    </row>
    <row r="450" customFormat="false" ht="15" hidden="false" customHeight="false" outlineLevel="0" collapsed="false">
      <c r="A450" s="4" t="n">
        <v>40820</v>
      </c>
      <c r="B450" s="5" t="n">
        <v>2011</v>
      </c>
      <c r="C450" s="5" t="n">
        <v>10</v>
      </c>
      <c r="D450" s="6" t="str">
        <f aca="false">IF(MONTH(A450)&gt;=4,"FY "&amp;YEAR(A450)&amp;"-"&amp;RIGHT(YEAR(A450)+1,2),"FY "&amp;(YEAR(A450)-1)&amp;"-"&amp;RIGHT(YEAR(A450),2))</f>
        <v>FY 2011-12</v>
      </c>
      <c r="E450" s="5" t="s">
        <v>17</v>
      </c>
      <c r="F450" s="7" t="n">
        <v>1639.5</v>
      </c>
      <c r="G450" s="7" t="n">
        <v>2418.9</v>
      </c>
      <c r="H450" s="7" t="n">
        <v>-779.4</v>
      </c>
      <c r="I450" s="7" t="n">
        <v>-157.69</v>
      </c>
      <c r="J450" s="8" t="n">
        <v>49.424</v>
      </c>
    </row>
    <row r="451" customFormat="false" ht="15" hidden="false" customHeight="false" outlineLevel="0" collapsed="false">
      <c r="A451" s="4" t="n">
        <v>40821</v>
      </c>
      <c r="B451" s="5" t="n">
        <v>2011</v>
      </c>
      <c r="C451" s="5" t="n">
        <v>10</v>
      </c>
      <c r="D451" s="6" t="str">
        <f aca="false">IF(MONTH(A451)&gt;=4,"FY "&amp;YEAR(A451)&amp;"-"&amp;RIGHT(YEAR(A451)+1,2),"FY "&amp;(YEAR(A451)-1)&amp;"-"&amp;RIGHT(YEAR(A451),2))</f>
        <v>FY 2011-12</v>
      </c>
      <c r="E451" s="5" t="s">
        <v>17</v>
      </c>
      <c r="F451" s="7" t="n">
        <v>2066.1</v>
      </c>
      <c r="G451" s="7" t="n">
        <v>3045.9</v>
      </c>
      <c r="H451" s="7" t="n">
        <v>-979.8</v>
      </c>
      <c r="I451" s="7" t="n">
        <v>-199.05</v>
      </c>
      <c r="J451" s="8" t="n">
        <v>49.225</v>
      </c>
    </row>
    <row r="452" customFormat="false" ht="15" hidden="false" customHeight="false" outlineLevel="0" collapsed="false">
      <c r="A452" s="4" t="n">
        <v>40823</v>
      </c>
      <c r="B452" s="5" t="n">
        <v>2011</v>
      </c>
      <c r="C452" s="5" t="n">
        <v>10</v>
      </c>
      <c r="D452" s="6" t="str">
        <f aca="false">IF(MONTH(A452)&gt;=4,"FY "&amp;YEAR(A452)&amp;"-"&amp;RIGHT(YEAR(A452)+1,2),"FY "&amp;(YEAR(A452)-1)&amp;"-"&amp;RIGHT(YEAR(A452),2))</f>
        <v>FY 2011-12</v>
      </c>
      <c r="E452" s="5" t="s">
        <v>17</v>
      </c>
      <c r="F452" s="7" t="n">
        <v>2026.8</v>
      </c>
      <c r="G452" s="7" t="n">
        <v>2995.9</v>
      </c>
      <c r="H452" s="7" t="n">
        <v>-969</v>
      </c>
      <c r="I452" s="7" t="n">
        <v>-196.99</v>
      </c>
      <c r="J452" s="8" t="n">
        <v>49.1918</v>
      </c>
    </row>
    <row r="453" customFormat="false" ht="15" hidden="false" customHeight="false" outlineLevel="0" collapsed="false">
      <c r="A453" s="4" t="n">
        <v>40826</v>
      </c>
      <c r="B453" s="5" t="n">
        <v>2011</v>
      </c>
      <c r="C453" s="5" t="n">
        <v>10</v>
      </c>
      <c r="D453" s="6" t="str">
        <f aca="false">IF(MONTH(A453)&gt;=4,"FY "&amp;YEAR(A453)&amp;"-"&amp;RIGHT(YEAR(A453)+1,2),"FY "&amp;(YEAR(A453)-1)&amp;"-"&amp;RIGHT(YEAR(A453),2))</f>
        <v>FY 2011-12</v>
      </c>
      <c r="E453" s="5" t="s">
        <v>17</v>
      </c>
      <c r="F453" s="7" t="n">
        <v>3560.9</v>
      </c>
      <c r="G453" s="7" t="n">
        <v>3049.3</v>
      </c>
      <c r="H453" s="7" t="n">
        <v>511.5</v>
      </c>
      <c r="I453" s="7" t="n">
        <v>104.11</v>
      </c>
      <c r="J453" s="8" t="n">
        <v>49.1355</v>
      </c>
    </row>
    <row r="454" customFormat="false" ht="15" hidden="false" customHeight="false" outlineLevel="0" collapsed="false">
      <c r="A454" s="4" t="n">
        <v>40827</v>
      </c>
      <c r="B454" s="5" t="n">
        <v>2011</v>
      </c>
      <c r="C454" s="5" t="n">
        <v>10</v>
      </c>
      <c r="D454" s="6" t="str">
        <f aca="false">IF(MONTH(A454)&gt;=4,"FY "&amp;YEAR(A454)&amp;"-"&amp;RIGHT(YEAR(A454)+1,2),"FY "&amp;(YEAR(A454)-1)&amp;"-"&amp;RIGHT(YEAR(A454),2))</f>
        <v>FY 2011-12</v>
      </c>
      <c r="E454" s="5" t="s">
        <v>17</v>
      </c>
      <c r="F454" s="7" t="n">
        <v>2469.2</v>
      </c>
      <c r="G454" s="7" t="n">
        <v>2189.1</v>
      </c>
      <c r="H454" s="7" t="n">
        <v>280.1</v>
      </c>
      <c r="I454" s="7" t="n">
        <v>57.07</v>
      </c>
      <c r="J454" s="8" t="n">
        <v>49.071</v>
      </c>
    </row>
    <row r="455" customFormat="false" ht="15" hidden="false" customHeight="false" outlineLevel="0" collapsed="false">
      <c r="A455" s="4" t="n">
        <v>40828</v>
      </c>
      <c r="B455" s="5" t="n">
        <v>2011</v>
      </c>
      <c r="C455" s="5" t="n">
        <v>10</v>
      </c>
      <c r="D455" s="6" t="str">
        <f aca="false">IF(MONTH(A455)&gt;=4,"FY "&amp;YEAR(A455)&amp;"-"&amp;RIGHT(YEAR(A455)+1,2),"FY "&amp;(YEAR(A455)-1)&amp;"-"&amp;RIGHT(YEAR(A455),2))</f>
        <v>FY 2011-12</v>
      </c>
      <c r="E455" s="5" t="s">
        <v>17</v>
      </c>
      <c r="F455" s="7" t="n">
        <v>2821.6</v>
      </c>
      <c r="G455" s="7" t="n">
        <v>2649.4</v>
      </c>
      <c r="H455" s="7" t="n">
        <v>172.2</v>
      </c>
      <c r="I455" s="7" t="n">
        <v>35.13</v>
      </c>
      <c r="J455" s="8" t="n">
        <v>49.0333</v>
      </c>
    </row>
    <row r="456" customFormat="false" ht="15" hidden="false" customHeight="false" outlineLevel="0" collapsed="false">
      <c r="A456" s="4" t="n">
        <v>40829</v>
      </c>
      <c r="B456" s="5" t="n">
        <v>2011</v>
      </c>
      <c r="C456" s="5" t="n">
        <v>10</v>
      </c>
      <c r="D456" s="6" t="str">
        <f aca="false">IF(MONTH(A456)&gt;=4,"FY "&amp;YEAR(A456)&amp;"-"&amp;RIGHT(YEAR(A456)+1,2),"FY "&amp;(YEAR(A456)-1)&amp;"-"&amp;RIGHT(YEAR(A456),2))</f>
        <v>FY 2011-12</v>
      </c>
      <c r="E456" s="5" t="s">
        <v>17</v>
      </c>
      <c r="F456" s="7" t="n">
        <v>2659.7</v>
      </c>
      <c r="G456" s="7" t="n">
        <v>2024.9</v>
      </c>
      <c r="H456" s="7" t="n">
        <v>634.9</v>
      </c>
      <c r="I456" s="7" t="n">
        <v>128.93</v>
      </c>
      <c r="J456" s="8" t="n">
        <v>49.241</v>
      </c>
    </row>
    <row r="457" customFormat="false" ht="15" hidden="false" customHeight="false" outlineLevel="0" collapsed="false">
      <c r="A457" s="4" t="n">
        <v>40830</v>
      </c>
      <c r="B457" s="5" t="n">
        <v>2011</v>
      </c>
      <c r="C457" s="5" t="n">
        <v>10</v>
      </c>
      <c r="D457" s="6" t="str">
        <f aca="false">IF(MONTH(A457)&gt;=4,"FY "&amp;YEAR(A457)&amp;"-"&amp;RIGHT(YEAR(A457)+1,2),"FY "&amp;(YEAR(A457)-1)&amp;"-"&amp;RIGHT(YEAR(A457),2))</f>
        <v>FY 2011-12</v>
      </c>
      <c r="E457" s="5" t="s">
        <v>17</v>
      </c>
      <c r="F457" s="7" t="n">
        <v>2529.3</v>
      </c>
      <c r="G457" s="7" t="n">
        <v>1827</v>
      </c>
      <c r="H457" s="7" t="n">
        <v>702.3</v>
      </c>
      <c r="I457" s="7" t="n">
        <v>143.25</v>
      </c>
      <c r="J457" s="8" t="n">
        <v>49.0228</v>
      </c>
    </row>
    <row r="458" customFormat="false" ht="15" hidden="false" customHeight="false" outlineLevel="0" collapsed="false">
      <c r="A458" s="4" t="n">
        <v>40833</v>
      </c>
      <c r="B458" s="5" t="n">
        <v>2011</v>
      </c>
      <c r="C458" s="5" t="n">
        <v>10</v>
      </c>
      <c r="D458" s="6" t="str">
        <f aca="false">IF(MONTH(A458)&gt;=4,"FY "&amp;YEAR(A458)&amp;"-"&amp;RIGHT(YEAR(A458)+1,2),"FY "&amp;(YEAR(A458)-1)&amp;"-"&amp;RIGHT(YEAR(A458),2))</f>
        <v>FY 2011-12</v>
      </c>
      <c r="E458" s="5" t="s">
        <v>17</v>
      </c>
      <c r="F458" s="7" t="n">
        <v>1452.5</v>
      </c>
      <c r="G458" s="7" t="n">
        <v>1630.1</v>
      </c>
      <c r="H458" s="7" t="n">
        <v>-177.6</v>
      </c>
      <c r="I458" s="7" t="n">
        <v>-36.2</v>
      </c>
      <c r="J458" s="8" t="n">
        <v>49.0675</v>
      </c>
    </row>
    <row r="459" customFormat="false" ht="15" hidden="false" customHeight="false" outlineLevel="0" collapsed="false">
      <c r="A459" s="4" t="n">
        <v>40834</v>
      </c>
      <c r="B459" s="5" t="n">
        <v>2011</v>
      </c>
      <c r="C459" s="5" t="n">
        <v>10</v>
      </c>
      <c r="D459" s="6" t="str">
        <f aca="false">IF(MONTH(A459)&gt;=4,"FY "&amp;YEAR(A459)&amp;"-"&amp;RIGHT(YEAR(A459)+1,2),"FY "&amp;(YEAR(A459)-1)&amp;"-"&amp;RIGHT(YEAR(A459),2))</f>
        <v>FY 2011-12</v>
      </c>
      <c r="E459" s="5" t="s">
        <v>17</v>
      </c>
      <c r="F459" s="7" t="n">
        <v>1861.2</v>
      </c>
      <c r="G459" s="7" t="n">
        <v>1463.5</v>
      </c>
      <c r="H459" s="7" t="n">
        <v>397.6</v>
      </c>
      <c r="I459" s="7" t="n">
        <v>81.32</v>
      </c>
      <c r="J459" s="8" t="n">
        <v>48.8925</v>
      </c>
    </row>
    <row r="460" customFormat="false" ht="15" hidden="false" customHeight="false" outlineLevel="0" collapsed="false">
      <c r="A460" s="4" t="n">
        <v>40835</v>
      </c>
      <c r="B460" s="5" t="n">
        <v>2011</v>
      </c>
      <c r="C460" s="5" t="n">
        <v>10</v>
      </c>
      <c r="D460" s="6" t="str">
        <f aca="false">IF(MONTH(A460)&gt;=4,"FY "&amp;YEAR(A460)&amp;"-"&amp;RIGHT(YEAR(A460)+1,2),"FY "&amp;(YEAR(A460)-1)&amp;"-"&amp;RIGHT(YEAR(A460),2))</f>
        <v>FY 2011-12</v>
      </c>
      <c r="E460" s="5" t="s">
        <v>17</v>
      </c>
      <c r="F460" s="7" t="n">
        <v>1808.3</v>
      </c>
      <c r="G460" s="7" t="n">
        <v>2056.9</v>
      </c>
      <c r="H460" s="7" t="n">
        <v>-248.6</v>
      </c>
      <c r="I460" s="7" t="n">
        <v>-50.59</v>
      </c>
      <c r="J460" s="8" t="n">
        <v>49.136</v>
      </c>
    </row>
    <row r="461" customFormat="false" ht="15" hidden="false" customHeight="false" outlineLevel="0" collapsed="false">
      <c r="A461" s="4" t="n">
        <v>40836</v>
      </c>
      <c r="B461" s="5" t="n">
        <v>2011</v>
      </c>
      <c r="C461" s="5" t="n">
        <v>10</v>
      </c>
      <c r="D461" s="6" t="str">
        <f aca="false">IF(MONTH(A461)&gt;=4,"FY "&amp;YEAR(A461)&amp;"-"&amp;RIGHT(YEAR(A461)+1,2),"FY "&amp;(YEAR(A461)-1)&amp;"-"&amp;RIGHT(YEAR(A461),2))</f>
        <v>FY 2011-12</v>
      </c>
      <c r="E461" s="5" t="s">
        <v>17</v>
      </c>
      <c r="F461" s="7" t="n">
        <v>1769.9</v>
      </c>
      <c r="G461" s="7" t="n">
        <v>1754.8</v>
      </c>
      <c r="H461" s="7" t="n">
        <v>15.1</v>
      </c>
      <c r="I461" s="7" t="n">
        <v>3.07</v>
      </c>
      <c r="J461" s="8" t="n">
        <v>49.1775</v>
      </c>
    </row>
    <row r="462" customFormat="false" ht="15" hidden="false" customHeight="false" outlineLevel="0" collapsed="false">
      <c r="A462" s="4" t="n">
        <v>40837</v>
      </c>
      <c r="B462" s="5" t="n">
        <v>2011</v>
      </c>
      <c r="C462" s="5" t="n">
        <v>10</v>
      </c>
      <c r="D462" s="6" t="str">
        <f aca="false">IF(MONTH(A462)&gt;=4,"FY "&amp;YEAR(A462)&amp;"-"&amp;RIGHT(YEAR(A462)+1,2),"FY "&amp;(YEAR(A462)-1)&amp;"-"&amp;RIGHT(YEAR(A462),2))</f>
        <v>FY 2011-12</v>
      </c>
      <c r="E462" s="5" t="s">
        <v>17</v>
      </c>
      <c r="F462" s="7" t="n">
        <v>1468.3</v>
      </c>
      <c r="G462" s="7" t="n">
        <v>1889.8</v>
      </c>
      <c r="H462" s="7" t="n">
        <v>-421.5</v>
      </c>
      <c r="I462" s="7" t="n">
        <v>-84.8</v>
      </c>
      <c r="J462" s="8" t="n">
        <v>49.711</v>
      </c>
    </row>
    <row r="463" customFormat="false" ht="15" hidden="false" customHeight="false" outlineLevel="0" collapsed="false">
      <c r="A463" s="4" t="n">
        <v>40840</v>
      </c>
      <c r="B463" s="5" t="n">
        <v>2011</v>
      </c>
      <c r="C463" s="5" t="n">
        <v>10</v>
      </c>
      <c r="D463" s="6" t="str">
        <f aca="false">IF(MONTH(A463)&gt;=4,"FY "&amp;YEAR(A463)&amp;"-"&amp;RIGHT(YEAR(A463)+1,2),"FY "&amp;(YEAR(A463)-1)&amp;"-"&amp;RIGHT(YEAR(A463),2))</f>
        <v>FY 2011-12</v>
      </c>
      <c r="E463" s="5" t="s">
        <v>17</v>
      </c>
      <c r="F463" s="7" t="n">
        <v>1362.1</v>
      </c>
      <c r="G463" s="7" t="n">
        <v>1552.3</v>
      </c>
      <c r="H463" s="7" t="n">
        <v>-190.3</v>
      </c>
      <c r="I463" s="7" t="n">
        <v>-38</v>
      </c>
      <c r="J463" s="8" t="n">
        <v>50.067</v>
      </c>
    </row>
    <row r="464" customFormat="false" ht="15" hidden="false" customHeight="false" outlineLevel="0" collapsed="false">
      <c r="A464" s="4" t="n">
        <v>40841</v>
      </c>
      <c r="B464" s="5" t="n">
        <v>2011</v>
      </c>
      <c r="C464" s="5" t="n">
        <v>10</v>
      </c>
      <c r="D464" s="6" t="str">
        <f aca="false">IF(MONTH(A464)&gt;=4,"FY "&amp;YEAR(A464)&amp;"-"&amp;RIGHT(YEAR(A464)+1,2),"FY "&amp;(YEAR(A464)-1)&amp;"-"&amp;RIGHT(YEAR(A464),2))</f>
        <v>FY 2011-12</v>
      </c>
      <c r="E464" s="5" t="s">
        <v>17</v>
      </c>
      <c r="F464" s="7" t="n">
        <v>1746.3</v>
      </c>
      <c r="G464" s="7" t="n">
        <v>1610.8</v>
      </c>
      <c r="H464" s="7" t="n">
        <v>135.4</v>
      </c>
      <c r="I464" s="7" t="n">
        <v>27.15</v>
      </c>
      <c r="J464" s="8" t="n">
        <v>49.8745</v>
      </c>
    </row>
    <row r="465" customFormat="false" ht="15" hidden="false" customHeight="false" outlineLevel="0" collapsed="false">
      <c r="A465" s="4" t="n">
        <v>40844</v>
      </c>
      <c r="B465" s="5" t="n">
        <v>2011</v>
      </c>
      <c r="C465" s="5" t="n">
        <v>10</v>
      </c>
      <c r="D465" s="6" t="str">
        <f aca="false">IF(MONTH(A465)&gt;=4,"FY "&amp;YEAR(A465)&amp;"-"&amp;RIGHT(YEAR(A465)+1,2),"FY "&amp;(YEAR(A465)-1)&amp;"-"&amp;RIGHT(YEAR(A465),2))</f>
        <v>FY 2011-12</v>
      </c>
      <c r="E465" s="5" t="s">
        <v>17</v>
      </c>
      <c r="F465" s="7" t="n">
        <v>3686.7</v>
      </c>
      <c r="G465" s="7" t="n">
        <v>3223.8</v>
      </c>
      <c r="H465" s="7" t="n">
        <v>462.8</v>
      </c>
      <c r="I465" s="7" t="n">
        <v>93.2</v>
      </c>
      <c r="J465" s="8" t="n">
        <v>49.6598</v>
      </c>
    </row>
    <row r="466" customFormat="false" ht="15" hidden="false" customHeight="false" outlineLevel="0" collapsed="false">
      <c r="A466" s="4" t="n">
        <v>40847</v>
      </c>
      <c r="B466" s="5" t="n">
        <v>2011</v>
      </c>
      <c r="C466" s="5" t="n">
        <v>10</v>
      </c>
      <c r="D466" s="6" t="str">
        <f aca="false">IF(MONTH(A466)&gt;=4,"FY "&amp;YEAR(A466)&amp;"-"&amp;RIGHT(YEAR(A466)+1,2),"FY "&amp;(YEAR(A466)-1)&amp;"-"&amp;RIGHT(YEAR(A466),2))</f>
        <v>FY 2011-12</v>
      </c>
      <c r="E466" s="5" t="s">
        <v>17</v>
      </c>
      <c r="F466" s="7" t="n">
        <v>5564.6</v>
      </c>
      <c r="G466" s="7" t="n">
        <v>3196.9</v>
      </c>
      <c r="H466" s="7" t="n">
        <v>2367.8</v>
      </c>
      <c r="I466" s="7" t="n">
        <v>484.99</v>
      </c>
      <c r="J466" s="8" t="n">
        <v>48.821</v>
      </c>
    </row>
    <row r="467" customFormat="false" ht="15" hidden="false" customHeight="false" outlineLevel="0" collapsed="false">
      <c r="A467" s="4" t="n">
        <v>40848</v>
      </c>
      <c r="B467" s="5" t="n">
        <v>2011</v>
      </c>
      <c r="C467" s="5" t="n">
        <v>11</v>
      </c>
      <c r="D467" s="6" t="str">
        <f aca="false">IF(MONTH(A467)&gt;=4,"FY "&amp;YEAR(A467)&amp;"-"&amp;RIGHT(YEAR(A467)+1,2),"FY "&amp;(YEAR(A467)-1)&amp;"-"&amp;RIGHT(YEAR(A467),2))</f>
        <v>FY 2011-12</v>
      </c>
      <c r="E467" s="5" t="s">
        <v>17</v>
      </c>
      <c r="F467" s="7" t="n">
        <v>2610.8</v>
      </c>
      <c r="G467" s="7" t="n">
        <v>2125.8</v>
      </c>
      <c r="H467" s="7" t="n">
        <v>484.9</v>
      </c>
      <c r="I467" s="7" t="n">
        <v>99.22</v>
      </c>
      <c r="J467" s="8" t="n">
        <v>48.873</v>
      </c>
    </row>
    <row r="468" customFormat="false" ht="15" hidden="false" customHeight="false" outlineLevel="0" collapsed="false">
      <c r="A468" s="4" t="n">
        <v>40849</v>
      </c>
      <c r="B468" s="5" t="n">
        <v>2011</v>
      </c>
      <c r="C468" s="5" t="n">
        <v>11</v>
      </c>
      <c r="D468" s="6" t="str">
        <f aca="false">IF(MONTH(A468)&gt;=4,"FY "&amp;YEAR(A468)&amp;"-"&amp;RIGHT(YEAR(A468)+1,2),"FY "&amp;(YEAR(A468)-1)&amp;"-"&amp;RIGHT(YEAR(A468),2))</f>
        <v>FY 2011-12</v>
      </c>
      <c r="E468" s="5" t="s">
        <v>17</v>
      </c>
      <c r="F468" s="7" t="n">
        <v>1911.2</v>
      </c>
      <c r="G468" s="7" t="n">
        <v>1877.4</v>
      </c>
      <c r="H468" s="7" t="n">
        <v>33.8</v>
      </c>
      <c r="I468" s="7" t="n">
        <v>6.88</v>
      </c>
      <c r="J468" s="8" t="n">
        <v>49.0775</v>
      </c>
    </row>
    <row r="469" customFormat="false" ht="15" hidden="false" customHeight="false" outlineLevel="0" collapsed="false">
      <c r="A469" s="4" t="n">
        <v>40850</v>
      </c>
      <c r="B469" s="5" t="n">
        <v>2011</v>
      </c>
      <c r="C469" s="5" t="n">
        <v>11</v>
      </c>
      <c r="D469" s="6" t="str">
        <f aca="false">IF(MONTH(A469)&gt;=4,"FY "&amp;YEAR(A469)&amp;"-"&amp;RIGHT(YEAR(A469)+1,2),"FY "&amp;(YEAR(A469)-1)&amp;"-"&amp;RIGHT(YEAR(A469),2))</f>
        <v>FY 2011-12</v>
      </c>
      <c r="E469" s="5" t="s">
        <v>17</v>
      </c>
      <c r="F469" s="7" t="n">
        <v>1486.3</v>
      </c>
      <c r="G469" s="7" t="n">
        <v>1447</v>
      </c>
      <c r="H469" s="7" t="n">
        <v>39.2</v>
      </c>
      <c r="I469" s="7" t="n">
        <v>7.96</v>
      </c>
      <c r="J469" s="8" t="n">
        <v>49.2508</v>
      </c>
    </row>
    <row r="470" customFormat="false" ht="15" hidden="false" customHeight="false" outlineLevel="0" collapsed="false">
      <c r="A470" s="4" t="n">
        <v>40851</v>
      </c>
      <c r="B470" s="5" t="n">
        <v>2011</v>
      </c>
      <c r="C470" s="5" t="n">
        <v>11</v>
      </c>
      <c r="D470" s="6" t="str">
        <f aca="false">IF(MONTH(A470)&gt;=4,"FY "&amp;YEAR(A470)&amp;"-"&amp;RIGHT(YEAR(A470)+1,2),"FY "&amp;(YEAR(A470)-1)&amp;"-"&amp;RIGHT(YEAR(A470),2))</f>
        <v>FY 2011-12</v>
      </c>
      <c r="E470" s="5" t="s">
        <v>17</v>
      </c>
      <c r="F470" s="7" t="n">
        <v>1887.2</v>
      </c>
      <c r="G470" s="7" t="n">
        <v>1809.3</v>
      </c>
      <c r="H470" s="7" t="n">
        <v>77.9</v>
      </c>
      <c r="I470" s="7" t="n">
        <v>15.78</v>
      </c>
      <c r="J470" s="8" t="n">
        <v>49.3748</v>
      </c>
    </row>
    <row r="471" customFormat="false" ht="15" hidden="false" customHeight="false" outlineLevel="0" collapsed="false">
      <c r="A471" s="4" t="n">
        <v>40855</v>
      </c>
      <c r="B471" s="5" t="n">
        <v>2011</v>
      </c>
      <c r="C471" s="5" t="n">
        <v>11</v>
      </c>
      <c r="D471" s="6" t="str">
        <f aca="false">IF(MONTH(A471)&gt;=4,"FY "&amp;YEAR(A471)&amp;"-"&amp;RIGHT(YEAR(A471)+1,2),"FY "&amp;(YEAR(A471)-1)&amp;"-"&amp;RIGHT(YEAR(A471),2))</f>
        <v>FY 2011-12</v>
      </c>
      <c r="E471" s="5" t="s">
        <v>17</v>
      </c>
      <c r="F471" s="7" t="n">
        <v>2267.5</v>
      </c>
      <c r="G471" s="7" t="n">
        <v>2052.8</v>
      </c>
      <c r="H471" s="7" t="n">
        <v>214.7</v>
      </c>
      <c r="I471" s="7" t="n">
        <v>43.74</v>
      </c>
      <c r="J471" s="8" t="n">
        <v>49.084</v>
      </c>
    </row>
    <row r="472" customFormat="false" ht="15" hidden="false" customHeight="false" outlineLevel="0" collapsed="false">
      <c r="A472" s="4" t="n">
        <v>40856</v>
      </c>
      <c r="B472" s="5" t="n">
        <v>2011</v>
      </c>
      <c r="C472" s="5" t="n">
        <v>11</v>
      </c>
      <c r="D472" s="6" t="str">
        <f aca="false">IF(MONTH(A472)&gt;=4,"FY "&amp;YEAR(A472)&amp;"-"&amp;RIGHT(YEAR(A472)+1,2),"FY "&amp;(YEAR(A472)-1)&amp;"-"&amp;RIGHT(YEAR(A472),2))</f>
        <v>FY 2011-12</v>
      </c>
      <c r="E472" s="5" t="s">
        <v>17</v>
      </c>
      <c r="F472" s="7" t="n">
        <v>1699.6</v>
      </c>
      <c r="G472" s="7" t="n">
        <v>1198.8</v>
      </c>
      <c r="H472" s="7" t="n">
        <v>500.9</v>
      </c>
      <c r="I472" s="7" t="n">
        <v>101.43</v>
      </c>
      <c r="J472" s="8" t="n">
        <v>49.38</v>
      </c>
    </row>
    <row r="473" customFormat="false" ht="15" hidden="false" customHeight="false" outlineLevel="0" collapsed="false">
      <c r="A473" s="4" t="n">
        <v>40858</v>
      </c>
      <c r="B473" s="5" t="n">
        <v>2011</v>
      </c>
      <c r="C473" s="5" t="n">
        <v>11</v>
      </c>
      <c r="D473" s="6" t="str">
        <f aca="false">IF(MONTH(A473)&gt;=4,"FY "&amp;YEAR(A473)&amp;"-"&amp;RIGHT(YEAR(A473)+1,2),"FY "&amp;(YEAR(A473)-1)&amp;"-"&amp;RIGHT(YEAR(A473),2))</f>
        <v>FY 2011-12</v>
      </c>
      <c r="E473" s="5" t="s">
        <v>17</v>
      </c>
      <c r="F473" s="7" t="n">
        <v>2080.4</v>
      </c>
      <c r="G473" s="7" t="n">
        <v>1653.3</v>
      </c>
      <c r="H473" s="7" t="n">
        <v>427.1</v>
      </c>
      <c r="I473" s="7" t="n">
        <v>85.81</v>
      </c>
      <c r="J473" s="8" t="n">
        <v>49.781</v>
      </c>
    </row>
    <row r="474" customFormat="false" ht="15" hidden="false" customHeight="false" outlineLevel="0" collapsed="false">
      <c r="A474" s="4" t="n">
        <v>40861</v>
      </c>
      <c r="B474" s="5" t="n">
        <v>2011</v>
      </c>
      <c r="C474" s="5" t="n">
        <v>11</v>
      </c>
      <c r="D474" s="6" t="str">
        <f aca="false">IF(MONTH(A474)&gt;=4,"FY "&amp;YEAR(A474)&amp;"-"&amp;RIGHT(YEAR(A474)+1,2),"FY "&amp;(YEAR(A474)-1)&amp;"-"&amp;RIGHT(YEAR(A474),2))</f>
        <v>FY 2011-12</v>
      </c>
      <c r="E474" s="5" t="s">
        <v>17</v>
      </c>
      <c r="F474" s="7" t="n">
        <v>3253.4</v>
      </c>
      <c r="G474" s="7" t="n">
        <v>3041</v>
      </c>
      <c r="H474" s="7" t="n">
        <v>212.4</v>
      </c>
      <c r="I474" s="7" t="n">
        <v>42.25</v>
      </c>
      <c r="J474" s="8" t="n">
        <v>50.2795</v>
      </c>
    </row>
    <row r="475" customFormat="false" ht="15" hidden="false" customHeight="false" outlineLevel="0" collapsed="false">
      <c r="A475" s="4" t="n">
        <v>40862</v>
      </c>
      <c r="B475" s="5" t="n">
        <v>2011</v>
      </c>
      <c r="C475" s="5" t="n">
        <v>11</v>
      </c>
      <c r="D475" s="6" t="str">
        <f aca="false">IF(MONTH(A475)&gt;=4,"FY "&amp;YEAR(A475)&amp;"-"&amp;RIGHT(YEAR(A475)+1,2),"FY "&amp;(YEAR(A475)-1)&amp;"-"&amp;RIGHT(YEAR(A475),2))</f>
        <v>FY 2011-12</v>
      </c>
      <c r="E475" s="5" t="s">
        <v>17</v>
      </c>
      <c r="F475" s="7" t="n">
        <v>2540.8</v>
      </c>
      <c r="G475" s="7" t="n">
        <v>2131.8</v>
      </c>
      <c r="H475" s="7" t="n">
        <v>408.9</v>
      </c>
      <c r="I475" s="7" t="n">
        <v>81.65</v>
      </c>
      <c r="J475" s="8" t="n">
        <v>50.0845</v>
      </c>
    </row>
    <row r="476" customFormat="false" ht="15" hidden="false" customHeight="false" outlineLevel="0" collapsed="false">
      <c r="A476" s="4" t="n">
        <v>40863</v>
      </c>
      <c r="B476" s="5" t="n">
        <v>2011</v>
      </c>
      <c r="C476" s="5" t="n">
        <v>11</v>
      </c>
      <c r="D476" s="6" t="str">
        <f aca="false">IF(MONTH(A476)&gt;=4,"FY "&amp;YEAR(A476)&amp;"-"&amp;RIGHT(YEAR(A476)+1,2),"FY "&amp;(YEAR(A476)-1)&amp;"-"&amp;RIGHT(YEAR(A476),2))</f>
        <v>FY 2011-12</v>
      </c>
      <c r="E476" s="5" t="s">
        <v>17</v>
      </c>
      <c r="F476" s="7" t="n">
        <v>1700.4</v>
      </c>
      <c r="G476" s="7" t="n">
        <v>2073.2</v>
      </c>
      <c r="H476" s="7" t="n">
        <v>-372.9</v>
      </c>
      <c r="I476" s="7" t="n">
        <v>-73.74</v>
      </c>
      <c r="J476" s="8" t="n">
        <v>50.5645</v>
      </c>
    </row>
    <row r="477" customFormat="false" ht="15" hidden="false" customHeight="false" outlineLevel="0" collapsed="false">
      <c r="A477" s="4" t="n">
        <v>40864</v>
      </c>
      <c r="B477" s="5" t="n">
        <v>2011</v>
      </c>
      <c r="C477" s="5" t="n">
        <v>11</v>
      </c>
      <c r="D477" s="6" t="str">
        <f aca="false">IF(MONTH(A477)&gt;=4,"FY "&amp;YEAR(A477)&amp;"-"&amp;RIGHT(YEAR(A477)+1,2),"FY "&amp;(YEAR(A477)-1)&amp;"-"&amp;RIGHT(YEAR(A477),2))</f>
        <v>FY 2011-12</v>
      </c>
      <c r="E477" s="5" t="s">
        <v>17</v>
      </c>
      <c r="F477" s="7" t="n">
        <v>1736.7</v>
      </c>
      <c r="G477" s="7" t="n">
        <v>2198.5</v>
      </c>
      <c r="H477" s="7" t="n">
        <v>-461.8</v>
      </c>
      <c r="I477" s="7" t="n">
        <v>-90.73</v>
      </c>
      <c r="J477" s="8" t="n">
        <v>50.901</v>
      </c>
    </row>
    <row r="478" customFormat="false" ht="15" hidden="false" customHeight="false" outlineLevel="0" collapsed="false">
      <c r="A478" s="4" t="n">
        <v>40865</v>
      </c>
      <c r="B478" s="5" t="n">
        <v>2011</v>
      </c>
      <c r="C478" s="5" t="n">
        <v>11</v>
      </c>
      <c r="D478" s="6" t="str">
        <f aca="false">IF(MONTH(A478)&gt;=4,"FY "&amp;YEAR(A478)&amp;"-"&amp;RIGHT(YEAR(A478)+1,2),"FY "&amp;(YEAR(A478)-1)&amp;"-"&amp;RIGHT(YEAR(A478),2))</f>
        <v>FY 2011-12</v>
      </c>
      <c r="E478" s="5" t="s">
        <v>17</v>
      </c>
      <c r="F478" s="7" t="n">
        <v>1932.5</v>
      </c>
      <c r="G478" s="7" t="n">
        <v>2093.3</v>
      </c>
      <c r="H478" s="7" t="n">
        <v>-160.8</v>
      </c>
      <c r="I478" s="7" t="n">
        <v>-31.7</v>
      </c>
      <c r="J478" s="8" t="n">
        <v>50.722</v>
      </c>
    </row>
    <row r="479" customFormat="false" ht="15" hidden="false" customHeight="false" outlineLevel="0" collapsed="false">
      <c r="A479" s="4" t="n">
        <v>40868</v>
      </c>
      <c r="B479" s="5" t="n">
        <v>2011</v>
      </c>
      <c r="C479" s="5" t="n">
        <v>11</v>
      </c>
      <c r="D479" s="6" t="str">
        <f aca="false">IF(MONTH(A479)&gt;=4,"FY "&amp;YEAR(A479)&amp;"-"&amp;RIGHT(YEAR(A479)+1,2),"FY "&amp;(YEAR(A479)-1)&amp;"-"&amp;RIGHT(YEAR(A479),2))</f>
        <v>FY 2011-12</v>
      </c>
      <c r="E479" s="5" t="s">
        <v>17</v>
      </c>
      <c r="F479" s="7" t="n">
        <v>1798.2</v>
      </c>
      <c r="G479" s="7" t="n">
        <v>2553.4</v>
      </c>
      <c r="H479" s="7" t="n">
        <v>-755.2</v>
      </c>
      <c r="I479" s="7" t="n">
        <v>-147.06</v>
      </c>
      <c r="J479" s="8" t="n">
        <v>51.353</v>
      </c>
    </row>
    <row r="480" customFormat="false" ht="15" hidden="false" customHeight="false" outlineLevel="0" collapsed="false">
      <c r="A480" s="4" t="n">
        <v>40869</v>
      </c>
      <c r="B480" s="5" t="n">
        <v>2011</v>
      </c>
      <c r="C480" s="5" t="n">
        <v>11</v>
      </c>
      <c r="D480" s="6" t="str">
        <f aca="false">IF(MONTH(A480)&gt;=4,"FY "&amp;YEAR(A480)&amp;"-"&amp;RIGHT(YEAR(A480)+1,2),"FY "&amp;(YEAR(A480)-1)&amp;"-"&amp;RIGHT(YEAR(A480),2))</f>
        <v>FY 2011-12</v>
      </c>
      <c r="E480" s="5" t="s">
        <v>17</v>
      </c>
      <c r="F480" s="7" t="n">
        <v>1893.7</v>
      </c>
      <c r="G480" s="7" t="n">
        <v>2495.1</v>
      </c>
      <c r="H480" s="7" t="n">
        <v>-601.3</v>
      </c>
      <c r="I480" s="7" t="n">
        <v>-116.28</v>
      </c>
      <c r="J480" s="8" t="n">
        <v>51.7165</v>
      </c>
    </row>
    <row r="481" customFormat="false" ht="15" hidden="false" customHeight="false" outlineLevel="0" collapsed="false">
      <c r="A481" s="4" t="n">
        <v>40870</v>
      </c>
      <c r="B481" s="5" t="n">
        <v>2011</v>
      </c>
      <c r="C481" s="5" t="n">
        <v>11</v>
      </c>
      <c r="D481" s="6" t="str">
        <f aca="false">IF(MONTH(A481)&gt;=4,"FY "&amp;YEAR(A481)&amp;"-"&amp;RIGHT(YEAR(A481)+1,2),"FY "&amp;(YEAR(A481)-1)&amp;"-"&amp;RIGHT(YEAR(A481),2))</f>
        <v>FY 2011-12</v>
      </c>
      <c r="E481" s="5" t="s">
        <v>17</v>
      </c>
      <c r="F481" s="7" t="n">
        <v>1758.9</v>
      </c>
      <c r="G481" s="7" t="n">
        <v>2620.9</v>
      </c>
      <c r="H481" s="7" t="n">
        <v>-862.1</v>
      </c>
      <c r="I481" s="7" t="n">
        <v>-163.57</v>
      </c>
      <c r="J481" s="8" t="n">
        <v>52.7015</v>
      </c>
    </row>
    <row r="482" customFormat="false" ht="15" hidden="false" customHeight="false" outlineLevel="0" collapsed="false">
      <c r="A482" s="4" t="n">
        <v>40871</v>
      </c>
      <c r="B482" s="5" t="n">
        <v>2011</v>
      </c>
      <c r="C482" s="5" t="n">
        <v>11</v>
      </c>
      <c r="D482" s="6" t="str">
        <f aca="false">IF(MONTH(A482)&gt;=4,"FY "&amp;YEAR(A482)&amp;"-"&amp;RIGHT(YEAR(A482)+1,2),"FY "&amp;(YEAR(A482)-1)&amp;"-"&amp;RIGHT(YEAR(A482),2))</f>
        <v>FY 2011-12</v>
      </c>
      <c r="E482" s="5" t="s">
        <v>17</v>
      </c>
      <c r="F482" s="7" t="n">
        <v>1725.6</v>
      </c>
      <c r="G482" s="7" t="n">
        <v>2797</v>
      </c>
      <c r="H482" s="7" t="n">
        <v>-1071.4</v>
      </c>
      <c r="I482" s="7" t="n">
        <v>-205.64</v>
      </c>
      <c r="J482" s="8" t="n">
        <v>52.1005</v>
      </c>
    </row>
    <row r="483" customFormat="false" ht="15" hidden="false" customHeight="false" outlineLevel="0" collapsed="false">
      <c r="A483" s="4" t="n">
        <v>40872</v>
      </c>
      <c r="B483" s="5" t="n">
        <v>2011</v>
      </c>
      <c r="C483" s="5" t="n">
        <v>11</v>
      </c>
      <c r="D483" s="6" t="str">
        <f aca="false">IF(MONTH(A483)&gt;=4,"FY "&amp;YEAR(A483)&amp;"-"&amp;RIGHT(YEAR(A483)+1,2),"FY "&amp;(YEAR(A483)-1)&amp;"-"&amp;RIGHT(YEAR(A483),2))</f>
        <v>FY 2011-12</v>
      </c>
      <c r="E483" s="5" t="s">
        <v>17</v>
      </c>
      <c r="F483" s="7" t="n">
        <v>2106.5</v>
      </c>
      <c r="G483" s="7" t="n">
        <v>3212.9</v>
      </c>
      <c r="H483" s="7" t="n">
        <v>-1106.4</v>
      </c>
      <c r="I483" s="7" t="n">
        <v>-211.75</v>
      </c>
      <c r="J483" s="8" t="n">
        <v>52.25</v>
      </c>
    </row>
    <row r="484" customFormat="false" ht="15" hidden="false" customHeight="false" outlineLevel="0" collapsed="false">
      <c r="A484" s="4" t="n">
        <v>40875</v>
      </c>
      <c r="B484" s="5" t="n">
        <v>2011</v>
      </c>
      <c r="C484" s="5" t="n">
        <v>11</v>
      </c>
      <c r="D484" s="6" t="str">
        <f aca="false">IF(MONTH(A484)&gt;=4,"FY "&amp;YEAR(A484)&amp;"-"&amp;RIGHT(YEAR(A484)+1,2),"FY "&amp;(YEAR(A484)-1)&amp;"-"&amp;RIGHT(YEAR(A484),2))</f>
        <v>FY 2011-12</v>
      </c>
      <c r="E484" s="5" t="s">
        <v>17</v>
      </c>
      <c r="F484" s="7" t="n">
        <v>1392.1</v>
      </c>
      <c r="G484" s="7" t="n">
        <v>2148.4</v>
      </c>
      <c r="H484" s="7" t="n">
        <v>-756.3</v>
      </c>
      <c r="I484" s="7" t="n">
        <v>-144.98</v>
      </c>
      <c r="J484" s="8" t="n">
        <v>52.1665</v>
      </c>
    </row>
    <row r="485" customFormat="false" ht="15" hidden="false" customHeight="false" outlineLevel="0" collapsed="false">
      <c r="A485" s="4" t="n">
        <v>40876</v>
      </c>
      <c r="B485" s="5" t="n">
        <v>2011</v>
      </c>
      <c r="C485" s="5" t="n">
        <v>11</v>
      </c>
      <c r="D485" s="6" t="str">
        <f aca="false">IF(MONTH(A485)&gt;=4,"FY "&amp;YEAR(A485)&amp;"-"&amp;RIGHT(YEAR(A485)+1,2),"FY "&amp;(YEAR(A485)-1)&amp;"-"&amp;RIGHT(YEAR(A485),2))</f>
        <v>FY 2011-12</v>
      </c>
      <c r="E485" s="5" t="s">
        <v>17</v>
      </c>
      <c r="F485" s="7" t="n">
        <v>1729</v>
      </c>
      <c r="G485" s="7" t="n">
        <v>1949.7</v>
      </c>
      <c r="H485" s="7" t="n">
        <v>-220.7</v>
      </c>
      <c r="I485" s="7" t="n">
        <v>-42.45</v>
      </c>
      <c r="J485" s="8" t="n">
        <v>51.983</v>
      </c>
    </row>
    <row r="486" customFormat="false" ht="15" hidden="false" customHeight="false" outlineLevel="0" collapsed="false">
      <c r="A486" s="4" t="n">
        <v>40877</v>
      </c>
      <c r="B486" s="5" t="n">
        <v>2011</v>
      </c>
      <c r="C486" s="5" t="n">
        <v>11</v>
      </c>
      <c r="D486" s="6" t="str">
        <f aca="false">IF(MONTH(A486)&gt;=4,"FY "&amp;YEAR(A486)&amp;"-"&amp;RIGHT(YEAR(A486)+1,2),"FY "&amp;(YEAR(A486)-1)&amp;"-"&amp;RIGHT(YEAR(A486),2))</f>
        <v>FY 2011-12</v>
      </c>
      <c r="E486" s="5" t="s">
        <v>17</v>
      </c>
      <c r="F486" s="7" t="n">
        <v>1929.6</v>
      </c>
      <c r="G486" s="7" t="n">
        <v>2111.6</v>
      </c>
      <c r="H486" s="7" t="n">
        <v>-182</v>
      </c>
      <c r="I486" s="7" t="n">
        <v>-35.04</v>
      </c>
      <c r="J486" s="8" t="n">
        <v>51.9308</v>
      </c>
    </row>
    <row r="487" customFormat="false" ht="15" hidden="false" customHeight="false" outlineLevel="0" collapsed="false">
      <c r="A487" s="4" t="n">
        <v>40878</v>
      </c>
      <c r="B487" s="5" t="n">
        <v>2011</v>
      </c>
      <c r="C487" s="5" t="n">
        <v>12</v>
      </c>
      <c r="D487" s="6" t="str">
        <f aca="false">IF(MONTH(A487)&gt;=4,"FY "&amp;YEAR(A487)&amp;"-"&amp;RIGHT(YEAR(A487)+1,2),"FY "&amp;(YEAR(A487)-1)&amp;"-"&amp;RIGHT(YEAR(A487),2))</f>
        <v>FY 2011-12</v>
      </c>
      <c r="E487" s="5" t="s">
        <v>17</v>
      </c>
      <c r="F487" s="7" t="n">
        <v>6188.9</v>
      </c>
      <c r="G487" s="7" t="n">
        <v>6048.3</v>
      </c>
      <c r="H487" s="7" t="n">
        <v>140.6</v>
      </c>
      <c r="I487" s="7" t="n">
        <v>26.96</v>
      </c>
      <c r="J487" s="8" t="n">
        <v>52.165</v>
      </c>
    </row>
    <row r="488" customFormat="false" ht="15" hidden="false" customHeight="false" outlineLevel="0" collapsed="false">
      <c r="A488" s="4" t="n">
        <v>40879</v>
      </c>
      <c r="B488" s="5" t="n">
        <v>2011</v>
      </c>
      <c r="C488" s="5" t="n">
        <v>12</v>
      </c>
      <c r="D488" s="6" t="str">
        <f aca="false">IF(MONTH(A488)&gt;=4,"FY "&amp;YEAR(A488)&amp;"-"&amp;RIGHT(YEAR(A488)+1,2),"FY "&amp;(YEAR(A488)-1)&amp;"-"&amp;RIGHT(YEAR(A488),2))</f>
        <v>FY 2011-12</v>
      </c>
      <c r="E488" s="5" t="s">
        <v>17</v>
      </c>
      <c r="F488" s="7" t="n">
        <v>2435.7</v>
      </c>
      <c r="G488" s="7" t="n">
        <v>1531</v>
      </c>
      <c r="H488" s="7" t="n">
        <v>904.8</v>
      </c>
      <c r="I488" s="7" t="n">
        <v>175.17</v>
      </c>
      <c r="J488" s="8" t="n">
        <v>51.652</v>
      </c>
    </row>
    <row r="489" customFormat="false" ht="15" hidden="false" customHeight="false" outlineLevel="0" collapsed="false">
      <c r="A489" s="4" t="n">
        <v>40882</v>
      </c>
      <c r="B489" s="5" t="n">
        <v>2011</v>
      </c>
      <c r="C489" s="5" t="n">
        <v>12</v>
      </c>
      <c r="D489" s="6" t="str">
        <f aca="false">IF(MONTH(A489)&gt;=4,"FY "&amp;YEAR(A489)&amp;"-"&amp;RIGHT(YEAR(A489)+1,2),"FY "&amp;(YEAR(A489)-1)&amp;"-"&amp;RIGHT(YEAR(A489),2))</f>
        <v>FY 2011-12</v>
      </c>
      <c r="E489" s="5" t="s">
        <v>17</v>
      </c>
      <c r="F489" s="7" t="n">
        <v>2573.7</v>
      </c>
      <c r="G489" s="7" t="n">
        <v>1861.7</v>
      </c>
      <c r="H489" s="7" t="n">
        <v>712</v>
      </c>
      <c r="I489" s="7" t="n">
        <v>138.66</v>
      </c>
      <c r="J489" s="8" t="n">
        <v>51.3523</v>
      </c>
    </row>
    <row r="490" customFormat="false" ht="15" hidden="false" customHeight="false" outlineLevel="0" collapsed="false">
      <c r="A490" s="4" t="n">
        <v>40884</v>
      </c>
      <c r="B490" s="5" t="n">
        <v>2011</v>
      </c>
      <c r="C490" s="5" t="n">
        <v>12</v>
      </c>
      <c r="D490" s="6" t="str">
        <f aca="false">IF(MONTH(A490)&gt;=4,"FY "&amp;YEAR(A490)&amp;"-"&amp;RIGHT(YEAR(A490)+1,2),"FY "&amp;(YEAR(A490)-1)&amp;"-"&amp;RIGHT(YEAR(A490),2))</f>
        <v>FY 2011-12</v>
      </c>
      <c r="E490" s="5" t="s">
        <v>17</v>
      </c>
      <c r="F490" s="7" t="n">
        <v>1512.5</v>
      </c>
      <c r="G490" s="7" t="n">
        <v>1301</v>
      </c>
      <c r="H490" s="7" t="n">
        <v>211.6</v>
      </c>
      <c r="I490" s="7" t="n">
        <v>41.17</v>
      </c>
      <c r="J490" s="8" t="n">
        <v>51.3925</v>
      </c>
    </row>
    <row r="491" customFormat="false" ht="15" hidden="false" customHeight="false" outlineLevel="0" collapsed="false">
      <c r="A491" s="4" t="n">
        <v>40885</v>
      </c>
      <c r="B491" s="5" t="n">
        <v>2011</v>
      </c>
      <c r="C491" s="5" t="n">
        <v>12</v>
      </c>
      <c r="D491" s="6" t="str">
        <f aca="false">IF(MONTH(A491)&gt;=4,"FY "&amp;YEAR(A491)&amp;"-"&amp;RIGHT(YEAR(A491)+1,2),"FY "&amp;(YEAR(A491)-1)&amp;"-"&amp;RIGHT(YEAR(A491),2))</f>
        <v>FY 2011-12</v>
      </c>
      <c r="E491" s="5" t="s">
        <v>17</v>
      </c>
      <c r="F491" s="7" t="n">
        <v>2841.9</v>
      </c>
      <c r="G491" s="7" t="n">
        <v>2568.6</v>
      </c>
      <c r="H491" s="7" t="n">
        <v>273.4</v>
      </c>
      <c r="I491" s="7" t="n">
        <v>53.14</v>
      </c>
      <c r="J491" s="8" t="n">
        <v>51.449</v>
      </c>
    </row>
    <row r="492" customFormat="false" ht="15" hidden="false" customHeight="false" outlineLevel="0" collapsed="false">
      <c r="A492" s="4" t="n">
        <v>40886</v>
      </c>
      <c r="B492" s="5" t="n">
        <v>2011</v>
      </c>
      <c r="C492" s="5" t="n">
        <v>12</v>
      </c>
      <c r="D492" s="6" t="str">
        <f aca="false">IF(MONTH(A492)&gt;=4,"FY "&amp;YEAR(A492)&amp;"-"&amp;RIGHT(YEAR(A492)+1,2),"FY "&amp;(YEAR(A492)-1)&amp;"-"&amp;RIGHT(YEAR(A492),2))</f>
        <v>FY 2011-12</v>
      </c>
      <c r="E492" s="5" t="s">
        <v>17</v>
      </c>
      <c r="F492" s="7" t="n">
        <v>2209</v>
      </c>
      <c r="G492" s="7" t="n">
        <v>2013.9</v>
      </c>
      <c r="H492" s="7" t="n">
        <v>195.2</v>
      </c>
      <c r="I492" s="7" t="n">
        <v>37.69</v>
      </c>
      <c r="J492" s="8" t="n">
        <v>51.778</v>
      </c>
    </row>
    <row r="493" customFormat="false" ht="15" hidden="false" customHeight="false" outlineLevel="0" collapsed="false">
      <c r="A493" s="4" t="n">
        <v>40889</v>
      </c>
      <c r="B493" s="5" t="n">
        <v>2011</v>
      </c>
      <c r="C493" s="5" t="n">
        <v>12</v>
      </c>
      <c r="D493" s="6" t="str">
        <f aca="false">IF(MONTH(A493)&gt;=4,"FY "&amp;YEAR(A493)&amp;"-"&amp;RIGHT(YEAR(A493)+1,2),"FY "&amp;(YEAR(A493)-1)&amp;"-"&amp;RIGHT(YEAR(A493),2))</f>
        <v>FY 2011-12</v>
      </c>
      <c r="E493" s="5" t="s">
        <v>17</v>
      </c>
      <c r="F493" s="7" t="n">
        <v>1769</v>
      </c>
      <c r="G493" s="7" t="n">
        <v>1919.5</v>
      </c>
      <c r="H493" s="7" t="n">
        <v>-150.5</v>
      </c>
      <c r="I493" s="7" t="n">
        <v>-28.82</v>
      </c>
      <c r="J493" s="8" t="n">
        <v>52.2285</v>
      </c>
    </row>
    <row r="494" customFormat="false" ht="15" hidden="false" customHeight="false" outlineLevel="0" collapsed="false">
      <c r="A494" s="4" t="n">
        <v>40890</v>
      </c>
      <c r="B494" s="5" t="n">
        <v>2011</v>
      </c>
      <c r="C494" s="5" t="n">
        <v>12</v>
      </c>
      <c r="D494" s="6" t="str">
        <f aca="false">IF(MONTH(A494)&gt;=4,"FY "&amp;YEAR(A494)&amp;"-"&amp;RIGHT(YEAR(A494)+1,2),"FY "&amp;(YEAR(A494)-1)&amp;"-"&amp;RIGHT(YEAR(A494),2))</f>
        <v>FY 2011-12</v>
      </c>
      <c r="E494" s="5" t="s">
        <v>17</v>
      </c>
      <c r="F494" s="7" t="n">
        <v>1518.3</v>
      </c>
      <c r="G494" s="7" t="n">
        <v>1821.5</v>
      </c>
      <c r="H494" s="7" t="n">
        <v>-303.1</v>
      </c>
      <c r="I494" s="7" t="n">
        <v>-57.82</v>
      </c>
      <c r="J494" s="8" t="n">
        <v>52.4238</v>
      </c>
    </row>
    <row r="495" customFormat="false" ht="15" hidden="false" customHeight="false" outlineLevel="0" collapsed="false">
      <c r="A495" s="4" t="n">
        <v>40891</v>
      </c>
      <c r="B495" s="5" t="n">
        <v>2011</v>
      </c>
      <c r="C495" s="5" t="n">
        <v>12</v>
      </c>
      <c r="D495" s="6" t="str">
        <f aca="false">IF(MONTH(A495)&gt;=4,"FY "&amp;YEAR(A495)&amp;"-"&amp;RIGHT(YEAR(A495)+1,2),"FY "&amp;(YEAR(A495)-1)&amp;"-"&amp;RIGHT(YEAR(A495),2))</f>
        <v>FY 2011-12</v>
      </c>
      <c r="E495" s="5" t="s">
        <v>17</v>
      </c>
      <c r="F495" s="7" t="n">
        <v>1598.2</v>
      </c>
      <c r="G495" s="7" t="n">
        <v>2087.5</v>
      </c>
      <c r="H495" s="7" t="n">
        <v>-489.3</v>
      </c>
      <c r="I495" s="7" t="n">
        <v>-91.63</v>
      </c>
      <c r="J495" s="8" t="n">
        <v>53.403</v>
      </c>
    </row>
    <row r="496" customFormat="false" ht="15" hidden="false" customHeight="false" outlineLevel="0" collapsed="false">
      <c r="A496" s="4" t="n">
        <v>40892</v>
      </c>
      <c r="B496" s="5" t="n">
        <v>2011</v>
      </c>
      <c r="C496" s="5" t="n">
        <v>12</v>
      </c>
      <c r="D496" s="6" t="str">
        <f aca="false">IF(MONTH(A496)&gt;=4,"FY "&amp;YEAR(A496)&amp;"-"&amp;RIGHT(YEAR(A496)+1,2),"FY "&amp;(YEAR(A496)-1)&amp;"-"&amp;RIGHT(YEAR(A496),2))</f>
        <v>FY 2011-12</v>
      </c>
      <c r="E496" s="5" t="s">
        <v>17</v>
      </c>
      <c r="F496" s="7" t="n">
        <v>2302.5</v>
      </c>
      <c r="G496" s="7" t="n">
        <v>2358.3</v>
      </c>
      <c r="H496" s="7" t="n">
        <v>-55.8</v>
      </c>
      <c r="I496" s="7" t="n">
        <v>-10.41</v>
      </c>
      <c r="J496" s="8" t="n">
        <v>53.577</v>
      </c>
    </row>
    <row r="497" customFormat="false" ht="15" hidden="false" customHeight="false" outlineLevel="0" collapsed="false">
      <c r="A497" s="4" t="n">
        <v>40893</v>
      </c>
      <c r="B497" s="5" t="n">
        <v>2011</v>
      </c>
      <c r="C497" s="5" t="n">
        <v>12</v>
      </c>
      <c r="D497" s="6" t="str">
        <f aca="false">IF(MONTH(A497)&gt;=4,"FY "&amp;YEAR(A497)&amp;"-"&amp;RIGHT(YEAR(A497)+1,2),"FY "&amp;(YEAR(A497)-1)&amp;"-"&amp;RIGHT(YEAR(A497),2))</f>
        <v>FY 2011-12</v>
      </c>
      <c r="E497" s="5" t="s">
        <v>17</v>
      </c>
      <c r="F497" s="7" t="n">
        <v>3000.5</v>
      </c>
      <c r="G497" s="7" t="n">
        <v>3227.2</v>
      </c>
      <c r="H497" s="7" t="n">
        <v>-226.6</v>
      </c>
      <c r="I497" s="7" t="n">
        <v>-41.79</v>
      </c>
      <c r="J497" s="8" t="n">
        <v>54.2355</v>
      </c>
    </row>
    <row r="498" customFormat="false" ht="15" hidden="false" customHeight="false" outlineLevel="0" collapsed="false">
      <c r="A498" s="4" t="n">
        <v>40896</v>
      </c>
      <c r="B498" s="5" t="n">
        <v>2011</v>
      </c>
      <c r="C498" s="5" t="n">
        <v>12</v>
      </c>
      <c r="D498" s="6" t="str">
        <f aca="false">IF(MONTH(A498)&gt;=4,"FY "&amp;YEAR(A498)&amp;"-"&amp;RIGHT(YEAR(A498)+1,2),"FY "&amp;(YEAR(A498)-1)&amp;"-"&amp;RIGHT(YEAR(A498),2))</f>
        <v>FY 2011-12</v>
      </c>
      <c r="E498" s="5" t="s">
        <v>17</v>
      </c>
      <c r="F498" s="7" t="n">
        <v>2235.3</v>
      </c>
      <c r="G498" s="7" t="n">
        <v>2367.4</v>
      </c>
      <c r="H498" s="7" t="n">
        <v>-132.1</v>
      </c>
      <c r="I498" s="7" t="n">
        <v>-25.02</v>
      </c>
      <c r="J498" s="8" t="n">
        <v>52.814</v>
      </c>
    </row>
    <row r="499" customFormat="false" ht="15" hidden="false" customHeight="false" outlineLevel="0" collapsed="false">
      <c r="A499" s="4" t="n">
        <v>40897</v>
      </c>
      <c r="B499" s="5" t="n">
        <v>2011</v>
      </c>
      <c r="C499" s="5" t="n">
        <v>12</v>
      </c>
      <c r="D499" s="6" t="str">
        <f aca="false">IF(MONTH(A499)&gt;=4,"FY "&amp;YEAR(A499)&amp;"-"&amp;RIGHT(YEAR(A499)+1,2),"FY "&amp;(YEAR(A499)-1)&amp;"-"&amp;RIGHT(YEAR(A499),2))</f>
        <v>FY 2011-12</v>
      </c>
      <c r="E499" s="5" t="s">
        <v>17</v>
      </c>
      <c r="F499" s="7" t="n">
        <v>2245.2</v>
      </c>
      <c r="G499" s="7" t="n">
        <v>2641.5</v>
      </c>
      <c r="H499" s="7" t="n">
        <v>-396.3</v>
      </c>
      <c r="I499" s="7" t="n">
        <v>-74.83</v>
      </c>
      <c r="J499" s="8" t="n">
        <v>52.9575</v>
      </c>
    </row>
    <row r="500" customFormat="false" ht="15" hidden="false" customHeight="false" outlineLevel="0" collapsed="false">
      <c r="A500" s="4" t="n">
        <v>40898</v>
      </c>
      <c r="B500" s="5" t="n">
        <v>2011</v>
      </c>
      <c r="C500" s="5" t="n">
        <v>12</v>
      </c>
      <c r="D500" s="6" t="str">
        <f aca="false">IF(MONTH(A500)&gt;=4,"FY "&amp;YEAR(A500)&amp;"-"&amp;RIGHT(YEAR(A500)+1,2),"FY "&amp;(YEAR(A500)-1)&amp;"-"&amp;RIGHT(YEAR(A500),2))</f>
        <v>FY 2011-12</v>
      </c>
      <c r="E500" s="5" t="s">
        <v>17</v>
      </c>
      <c r="F500" s="7" t="n">
        <v>1958.7</v>
      </c>
      <c r="G500" s="7" t="n">
        <v>2397.3</v>
      </c>
      <c r="H500" s="7" t="n">
        <v>-438.6</v>
      </c>
      <c r="I500" s="7" t="n">
        <v>-82.72</v>
      </c>
      <c r="J500" s="8" t="n">
        <v>53.027</v>
      </c>
    </row>
    <row r="501" customFormat="false" ht="15" hidden="false" customHeight="false" outlineLevel="0" collapsed="false">
      <c r="A501" s="4" t="n">
        <v>40899</v>
      </c>
      <c r="B501" s="5" t="n">
        <v>2011</v>
      </c>
      <c r="C501" s="5" t="n">
        <v>12</v>
      </c>
      <c r="D501" s="6" t="str">
        <f aca="false">IF(MONTH(A501)&gt;=4,"FY "&amp;YEAR(A501)&amp;"-"&amp;RIGHT(YEAR(A501)+1,2),"FY "&amp;(YEAR(A501)-1)&amp;"-"&amp;RIGHT(YEAR(A501),2))</f>
        <v>FY 2011-12</v>
      </c>
      <c r="E501" s="5" t="s">
        <v>17</v>
      </c>
      <c r="F501" s="7" t="n">
        <v>2213.6</v>
      </c>
      <c r="G501" s="7" t="n">
        <v>2246.3</v>
      </c>
      <c r="H501" s="7" t="n">
        <v>-32.7</v>
      </c>
      <c r="I501" s="7" t="n">
        <v>-6.21</v>
      </c>
      <c r="J501" s="8" t="n">
        <v>52.675</v>
      </c>
    </row>
    <row r="502" customFormat="false" ht="15" hidden="false" customHeight="false" outlineLevel="0" collapsed="false">
      <c r="A502" s="4" t="n">
        <v>40900</v>
      </c>
      <c r="B502" s="5" t="n">
        <v>2011</v>
      </c>
      <c r="C502" s="5" t="n">
        <v>12</v>
      </c>
      <c r="D502" s="6" t="str">
        <f aca="false">IF(MONTH(A502)&gt;=4,"FY "&amp;YEAR(A502)&amp;"-"&amp;RIGHT(YEAR(A502)+1,2),"FY "&amp;(YEAR(A502)-1)&amp;"-"&amp;RIGHT(YEAR(A502),2))</f>
        <v>FY 2011-12</v>
      </c>
      <c r="E502" s="5" t="s">
        <v>17</v>
      </c>
      <c r="F502" s="7" t="n">
        <v>1846.9</v>
      </c>
      <c r="G502" s="7" t="n">
        <v>1924.3</v>
      </c>
      <c r="H502" s="7" t="n">
        <v>-77.4</v>
      </c>
      <c r="I502" s="7" t="n">
        <v>-14.67</v>
      </c>
      <c r="J502" s="8" t="n">
        <v>52.7825</v>
      </c>
    </row>
    <row r="503" customFormat="false" ht="15" hidden="false" customHeight="false" outlineLevel="0" collapsed="false">
      <c r="A503" s="4" t="n">
        <v>40903</v>
      </c>
      <c r="B503" s="5" t="n">
        <v>2011</v>
      </c>
      <c r="C503" s="5" t="n">
        <v>12</v>
      </c>
      <c r="D503" s="6" t="str">
        <f aca="false">IF(MONTH(A503)&gt;=4,"FY "&amp;YEAR(A503)&amp;"-"&amp;RIGHT(YEAR(A503)+1,2),"FY "&amp;(YEAR(A503)-1)&amp;"-"&amp;RIGHT(YEAR(A503),2))</f>
        <v>FY 2011-12</v>
      </c>
      <c r="E503" s="5" t="s">
        <v>17</v>
      </c>
      <c r="F503" s="7" t="n">
        <v>1261.3</v>
      </c>
      <c r="G503" s="7" t="n">
        <v>986.4</v>
      </c>
      <c r="H503" s="7" t="n">
        <v>274.9</v>
      </c>
      <c r="I503" s="7" t="n">
        <v>52.14</v>
      </c>
      <c r="J503" s="8" t="n">
        <v>52.722</v>
      </c>
    </row>
    <row r="504" customFormat="false" ht="15" hidden="false" customHeight="false" outlineLevel="0" collapsed="false">
      <c r="A504" s="4" t="n">
        <v>40904</v>
      </c>
      <c r="B504" s="5" t="n">
        <v>2011</v>
      </c>
      <c r="C504" s="5" t="n">
        <v>12</v>
      </c>
      <c r="D504" s="6" t="str">
        <f aca="false">IF(MONTH(A504)&gt;=4,"FY "&amp;YEAR(A504)&amp;"-"&amp;RIGHT(YEAR(A504)+1,2),"FY "&amp;(YEAR(A504)-1)&amp;"-"&amp;RIGHT(YEAR(A504),2))</f>
        <v>FY 2011-12</v>
      </c>
      <c r="E504" s="5" t="s">
        <v>17</v>
      </c>
      <c r="F504" s="7" t="n">
        <v>537.3</v>
      </c>
      <c r="G504" s="7" t="n">
        <v>384.9</v>
      </c>
      <c r="H504" s="7" t="n">
        <v>152.4</v>
      </c>
      <c r="I504" s="7" t="n">
        <v>28.85</v>
      </c>
      <c r="J504" s="8" t="n">
        <v>52.8205</v>
      </c>
    </row>
    <row r="505" customFormat="false" ht="15" hidden="false" customHeight="false" outlineLevel="0" collapsed="false">
      <c r="A505" s="4" t="n">
        <v>40905</v>
      </c>
      <c r="B505" s="5" t="n">
        <v>2011</v>
      </c>
      <c r="C505" s="5" t="n">
        <v>12</v>
      </c>
      <c r="D505" s="6" t="str">
        <f aca="false">IF(MONTH(A505)&gt;=4,"FY "&amp;YEAR(A505)&amp;"-"&amp;RIGHT(YEAR(A505)+1,2),"FY "&amp;(YEAR(A505)-1)&amp;"-"&amp;RIGHT(YEAR(A505),2))</f>
        <v>FY 2011-12</v>
      </c>
      <c r="E505" s="5" t="s">
        <v>17</v>
      </c>
      <c r="F505" s="7" t="n">
        <v>1046.6</v>
      </c>
      <c r="G505" s="7" t="n">
        <v>650.1</v>
      </c>
      <c r="H505" s="7" t="n">
        <v>396.6</v>
      </c>
      <c r="I505" s="7" t="n">
        <v>74.97</v>
      </c>
      <c r="J505" s="8" t="n">
        <v>52.8945</v>
      </c>
    </row>
    <row r="506" customFormat="false" ht="15" hidden="false" customHeight="false" outlineLevel="0" collapsed="false">
      <c r="A506" s="4" t="n">
        <v>40906</v>
      </c>
      <c r="B506" s="5" t="n">
        <v>2011</v>
      </c>
      <c r="C506" s="5" t="n">
        <v>12</v>
      </c>
      <c r="D506" s="6" t="str">
        <f aca="false">IF(MONTH(A506)&gt;=4,"FY "&amp;YEAR(A506)&amp;"-"&amp;RIGHT(YEAR(A506)+1,2),"FY "&amp;(YEAR(A506)-1)&amp;"-"&amp;RIGHT(YEAR(A506),2))</f>
        <v>FY 2011-12</v>
      </c>
      <c r="E506" s="5" t="s">
        <v>17</v>
      </c>
      <c r="F506" s="7" t="n">
        <v>1238.1</v>
      </c>
      <c r="G506" s="7" t="n">
        <v>1068.4</v>
      </c>
      <c r="H506" s="7" t="n">
        <v>169.7</v>
      </c>
      <c r="I506" s="7" t="n">
        <v>31.88</v>
      </c>
      <c r="J506" s="8" t="n">
        <v>53.2145</v>
      </c>
    </row>
    <row r="507" customFormat="false" ht="15" hidden="false" customHeight="false" outlineLevel="0" collapsed="false">
      <c r="A507" s="4" t="n">
        <v>40907</v>
      </c>
      <c r="B507" s="5" t="n">
        <v>2011</v>
      </c>
      <c r="C507" s="5" t="n">
        <v>12</v>
      </c>
      <c r="D507" s="6" t="str">
        <f aca="false">IF(MONTH(A507)&gt;=4,"FY "&amp;YEAR(A507)&amp;"-"&amp;RIGHT(YEAR(A507)+1,2),"FY "&amp;(YEAR(A507)-1)&amp;"-"&amp;RIGHT(YEAR(A507),2))</f>
        <v>FY 2011-12</v>
      </c>
      <c r="E507" s="5" t="s">
        <v>17</v>
      </c>
      <c r="F507" s="7" t="n">
        <v>1496</v>
      </c>
      <c r="G507" s="7" t="n">
        <v>2114.5</v>
      </c>
      <c r="H507" s="7" t="n">
        <v>-618.6</v>
      </c>
      <c r="I507" s="7" t="n">
        <v>-115.93</v>
      </c>
      <c r="J507" s="8" t="n">
        <v>53.3585</v>
      </c>
    </row>
    <row r="508" customFormat="false" ht="15" hidden="false" customHeight="false" outlineLevel="0" collapsed="false">
      <c r="A508" s="4" t="n">
        <v>40910</v>
      </c>
      <c r="B508" s="5" t="n">
        <v>2012</v>
      </c>
      <c r="C508" s="5" t="n">
        <v>1</v>
      </c>
      <c r="D508" s="6" t="str">
        <f aca="false">IF(MONTH(A508)&gt;=4,"FY "&amp;YEAR(A508)&amp;"-"&amp;RIGHT(YEAR(A508)+1,2),"FY "&amp;(YEAR(A508)-1)&amp;"-"&amp;RIGHT(YEAR(A508),2))</f>
        <v>FY 2011-12</v>
      </c>
      <c r="E508" s="5" t="s">
        <v>17</v>
      </c>
      <c r="F508" s="7" t="n">
        <v>965.1</v>
      </c>
      <c r="G508" s="7" t="n">
        <v>1062.7</v>
      </c>
      <c r="H508" s="7" t="n">
        <v>-97.5</v>
      </c>
      <c r="I508" s="7" t="n">
        <v>-18.31</v>
      </c>
      <c r="J508" s="8" t="n">
        <v>53.266</v>
      </c>
    </row>
    <row r="509" customFormat="false" ht="15" hidden="false" customHeight="false" outlineLevel="0" collapsed="false">
      <c r="A509" s="4" t="n">
        <v>40911</v>
      </c>
      <c r="B509" s="5" t="n">
        <v>2012</v>
      </c>
      <c r="C509" s="5" t="n">
        <v>1</v>
      </c>
      <c r="D509" s="6" t="str">
        <f aca="false">IF(MONTH(A509)&gt;=4,"FY "&amp;YEAR(A509)&amp;"-"&amp;RIGHT(YEAR(A509)+1,2),"FY "&amp;(YEAR(A509)-1)&amp;"-"&amp;RIGHT(YEAR(A509),2))</f>
        <v>FY 2011-12</v>
      </c>
      <c r="E509" s="5" t="s">
        <v>17</v>
      </c>
      <c r="F509" s="7" t="n">
        <v>447</v>
      </c>
      <c r="G509" s="7" t="n">
        <v>507.6</v>
      </c>
      <c r="H509" s="7" t="n">
        <v>-60.6</v>
      </c>
      <c r="I509" s="7" t="n">
        <v>-11.37</v>
      </c>
      <c r="J509" s="8" t="n">
        <v>53.2975</v>
      </c>
    </row>
    <row r="510" customFormat="false" ht="15" hidden="false" customHeight="false" outlineLevel="0" collapsed="false">
      <c r="A510" s="4" t="n">
        <v>40912</v>
      </c>
      <c r="B510" s="5" t="n">
        <v>2012</v>
      </c>
      <c r="C510" s="5" t="n">
        <v>1</v>
      </c>
      <c r="D510" s="6" t="str">
        <f aca="false">IF(MONTH(A510)&gt;=4,"FY "&amp;YEAR(A510)&amp;"-"&amp;RIGHT(YEAR(A510)+1,2),"FY "&amp;(YEAR(A510)-1)&amp;"-"&amp;RIGHT(YEAR(A510),2))</f>
        <v>FY 2011-12</v>
      </c>
      <c r="E510" s="5" t="s">
        <v>17</v>
      </c>
      <c r="F510" s="7" t="n">
        <v>1356.5</v>
      </c>
      <c r="G510" s="7" t="n">
        <v>1029.8</v>
      </c>
      <c r="H510" s="7" t="n">
        <v>326.7</v>
      </c>
      <c r="I510" s="7" t="n">
        <v>61.37</v>
      </c>
      <c r="J510" s="8" t="n">
        <v>53.2288</v>
      </c>
    </row>
    <row r="511" customFormat="false" ht="15" hidden="false" customHeight="false" outlineLevel="0" collapsed="false">
      <c r="A511" s="4" t="n">
        <v>40913</v>
      </c>
      <c r="B511" s="5" t="n">
        <v>2012</v>
      </c>
      <c r="C511" s="5" t="n">
        <v>1</v>
      </c>
      <c r="D511" s="6" t="str">
        <f aca="false">IF(MONTH(A511)&gt;=4,"FY "&amp;YEAR(A511)&amp;"-"&amp;RIGHT(YEAR(A511)+1,2),"FY "&amp;(YEAR(A511)-1)&amp;"-"&amp;RIGHT(YEAR(A511),2))</f>
        <v>FY 2011-12</v>
      </c>
      <c r="E511" s="5" t="s">
        <v>17</v>
      </c>
      <c r="F511" s="7" t="n">
        <v>1840.3</v>
      </c>
      <c r="G511" s="7" t="n">
        <v>1542.2</v>
      </c>
      <c r="H511" s="7" t="n">
        <v>298.2</v>
      </c>
      <c r="I511" s="7" t="n">
        <v>56.11</v>
      </c>
      <c r="J511" s="8" t="n">
        <v>53.14</v>
      </c>
    </row>
    <row r="512" customFormat="false" ht="15" hidden="false" customHeight="false" outlineLevel="0" collapsed="false">
      <c r="A512" s="4" t="n">
        <v>40914</v>
      </c>
      <c r="B512" s="5" t="n">
        <v>2012</v>
      </c>
      <c r="C512" s="5" t="n">
        <v>1</v>
      </c>
      <c r="D512" s="6" t="str">
        <f aca="false">IF(MONTH(A512)&gt;=4,"FY "&amp;YEAR(A512)&amp;"-"&amp;RIGHT(YEAR(A512)+1,2),"FY "&amp;(YEAR(A512)-1)&amp;"-"&amp;RIGHT(YEAR(A512),2))</f>
        <v>FY 2011-12</v>
      </c>
      <c r="E512" s="5" t="s">
        <v>17</v>
      </c>
      <c r="F512" s="7" t="n">
        <v>2248.4</v>
      </c>
      <c r="G512" s="7" t="n">
        <v>1698.9</v>
      </c>
      <c r="H512" s="7" t="n">
        <v>549.5</v>
      </c>
      <c r="I512" s="7" t="n">
        <v>104.11</v>
      </c>
      <c r="J512" s="8" t="n">
        <v>52.781</v>
      </c>
    </row>
    <row r="513" customFormat="false" ht="15" hidden="false" customHeight="false" outlineLevel="0" collapsed="false">
      <c r="A513" s="4" t="n">
        <v>40917</v>
      </c>
      <c r="B513" s="5" t="n">
        <v>2012</v>
      </c>
      <c r="C513" s="5" t="n">
        <v>1</v>
      </c>
      <c r="D513" s="6" t="str">
        <f aca="false">IF(MONTH(A513)&gt;=4,"FY "&amp;YEAR(A513)&amp;"-"&amp;RIGHT(YEAR(A513)+1,2),"FY "&amp;(YEAR(A513)-1)&amp;"-"&amp;RIGHT(YEAR(A513),2))</f>
        <v>FY 2011-12</v>
      </c>
      <c r="E513" s="5" t="s">
        <v>17</v>
      </c>
      <c r="F513" s="7" t="n">
        <v>1850.9</v>
      </c>
      <c r="G513" s="7" t="n">
        <v>1825.6</v>
      </c>
      <c r="H513" s="7" t="n">
        <v>25.3</v>
      </c>
      <c r="I513" s="7" t="n">
        <v>4.8</v>
      </c>
      <c r="J513" s="8" t="n">
        <v>52.7838</v>
      </c>
    </row>
    <row r="514" customFormat="false" ht="15" hidden="false" customHeight="false" outlineLevel="0" collapsed="false">
      <c r="A514" s="4" t="n">
        <v>40918</v>
      </c>
      <c r="B514" s="5" t="n">
        <v>2012</v>
      </c>
      <c r="C514" s="5" t="n">
        <v>1</v>
      </c>
      <c r="D514" s="6" t="str">
        <f aca="false">IF(MONTH(A514)&gt;=4,"FY "&amp;YEAR(A514)&amp;"-"&amp;RIGHT(YEAR(A514)+1,2),"FY "&amp;(YEAR(A514)-1)&amp;"-"&amp;RIGHT(YEAR(A514),2))</f>
        <v>FY 2011-12</v>
      </c>
      <c r="E514" s="5" t="s">
        <v>17</v>
      </c>
      <c r="F514" s="7" t="n">
        <v>1788.6</v>
      </c>
      <c r="G514" s="7" t="n">
        <v>1776.7</v>
      </c>
      <c r="H514" s="7" t="n">
        <v>11.9</v>
      </c>
      <c r="I514" s="7" t="n">
        <v>2.26</v>
      </c>
      <c r="J514" s="8" t="n">
        <v>52.7325</v>
      </c>
    </row>
    <row r="515" customFormat="false" ht="15" hidden="false" customHeight="false" outlineLevel="0" collapsed="false">
      <c r="A515" s="4" t="n">
        <v>40919</v>
      </c>
      <c r="B515" s="5" t="n">
        <v>2012</v>
      </c>
      <c r="C515" s="5" t="n">
        <v>1</v>
      </c>
      <c r="D515" s="6" t="str">
        <f aca="false">IF(MONTH(A515)&gt;=4,"FY "&amp;YEAR(A515)&amp;"-"&amp;RIGHT(YEAR(A515)+1,2),"FY "&amp;(YEAR(A515)-1)&amp;"-"&amp;RIGHT(YEAR(A515),2))</f>
        <v>FY 2011-12</v>
      </c>
      <c r="E515" s="5" t="s">
        <v>17</v>
      </c>
      <c r="F515" s="7" t="n">
        <v>2783.1</v>
      </c>
      <c r="G515" s="7" t="n">
        <v>2377.8</v>
      </c>
      <c r="H515" s="7" t="n">
        <v>405.3</v>
      </c>
      <c r="I515" s="7" t="n">
        <v>77.61</v>
      </c>
      <c r="J515" s="8" t="n">
        <v>52.2255</v>
      </c>
    </row>
    <row r="516" customFormat="false" ht="15" hidden="false" customHeight="false" outlineLevel="0" collapsed="false">
      <c r="A516" s="4" t="n">
        <v>40920</v>
      </c>
      <c r="B516" s="5" t="n">
        <v>2012</v>
      </c>
      <c r="C516" s="5" t="n">
        <v>1</v>
      </c>
      <c r="D516" s="6" t="str">
        <f aca="false">IF(MONTH(A516)&gt;=4,"FY "&amp;YEAR(A516)&amp;"-"&amp;RIGHT(YEAR(A516)+1,2),"FY "&amp;(YEAR(A516)-1)&amp;"-"&amp;RIGHT(YEAR(A516),2))</f>
        <v>FY 2011-12</v>
      </c>
      <c r="E516" s="5" t="s">
        <v>17</v>
      </c>
      <c r="F516" s="7" t="n">
        <v>2629.6</v>
      </c>
      <c r="G516" s="7" t="n">
        <v>2132</v>
      </c>
      <c r="H516" s="7" t="n">
        <v>497.6</v>
      </c>
      <c r="I516" s="7" t="n">
        <v>96.15</v>
      </c>
      <c r="J516" s="8" t="n">
        <v>51.7495</v>
      </c>
    </row>
    <row r="517" customFormat="false" ht="15" hidden="false" customHeight="false" outlineLevel="0" collapsed="false">
      <c r="A517" s="4" t="n">
        <v>40921</v>
      </c>
      <c r="B517" s="5" t="n">
        <v>2012</v>
      </c>
      <c r="C517" s="5" t="n">
        <v>1</v>
      </c>
      <c r="D517" s="6" t="str">
        <f aca="false">IF(MONTH(A517)&gt;=4,"FY "&amp;YEAR(A517)&amp;"-"&amp;RIGHT(YEAR(A517)+1,2),"FY "&amp;(YEAR(A517)-1)&amp;"-"&amp;RIGHT(YEAR(A517),2))</f>
        <v>FY 2011-12</v>
      </c>
      <c r="E517" s="5" t="s">
        <v>17</v>
      </c>
      <c r="F517" s="7" t="n">
        <v>2526.8</v>
      </c>
      <c r="G517" s="7" t="n">
        <v>2001.2</v>
      </c>
      <c r="H517" s="7" t="n">
        <v>525.6</v>
      </c>
      <c r="I517" s="7" t="n">
        <v>101.41</v>
      </c>
      <c r="J517" s="8" t="n">
        <v>51.829</v>
      </c>
    </row>
    <row r="518" customFormat="false" ht="15" hidden="false" customHeight="false" outlineLevel="0" collapsed="false">
      <c r="A518" s="4" t="n">
        <v>40924</v>
      </c>
      <c r="B518" s="5" t="n">
        <v>2012</v>
      </c>
      <c r="C518" s="5" t="n">
        <v>1</v>
      </c>
      <c r="D518" s="6" t="str">
        <f aca="false">IF(MONTH(A518)&gt;=4,"FY "&amp;YEAR(A518)&amp;"-"&amp;RIGHT(YEAR(A518)+1,2),"FY "&amp;(YEAR(A518)-1)&amp;"-"&amp;RIGHT(YEAR(A518),2))</f>
        <v>FY 2011-12</v>
      </c>
      <c r="E518" s="5" t="s">
        <v>17</v>
      </c>
      <c r="F518" s="7" t="n">
        <v>2526.3</v>
      </c>
      <c r="G518" s="7" t="n">
        <v>2115.5</v>
      </c>
      <c r="H518" s="7" t="n">
        <v>410.8</v>
      </c>
      <c r="I518" s="7" t="n">
        <v>79.87</v>
      </c>
      <c r="J518" s="8" t="n">
        <v>51.431</v>
      </c>
    </row>
    <row r="519" customFormat="false" ht="15" hidden="false" customHeight="false" outlineLevel="0" collapsed="false">
      <c r="A519" s="4" t="n">
        <v>40925</v>
      </c>
      <c r="B519" s="5" t="n">
        <v>2012</v>
      </c>
      <c r="C519" s="5" t="n">
        <v>1</v>
      </c>
      <c r="D519" s="6" t="str">
        <f aca="false">IF(MONTH(A519)&gt;=4,"FY "&amp;YEAR(A519)&amp;"-"&amp;RIGHT(YEAR(A519)+1,2),"FY "&amp;(YEAR(A519)-1)&amp;"-"&amp;RIGHT(YEAR(A519),2))</f>
        <v>FY 2011-12</v>
      </c>
      <c r="E519" s="5" t="s">
        <v>17</v>
      </c>
      <c r="F519" s="7" t="n">
        <v>1990.1</v>
      </c>
      <c r="G519" s="7" t="n">
        <v>1542.5</v>
      </c>
      <c r="H519" s="7" t="n">
        <v>447.6</v>
      </c>
      <c r="I519" s="7" t="n">
        <v>86.66</v>
      </c>
      <c r="J519" s="8" t="n">
        <v>51.6545</v>
      </c>
    </row>
    <row r="520" customFormat="false" ht="15" hidden="false" customHeight="false" outlineLevel="0" collapsed="false">
      <c r="A520" s="4" t="n">
        <v>40926</v>
      </c>
      <c r="B520" s="5" t="n">
        <v>2012</v>
      </c>
      <c r="C520" s="5" t="n">
        <v>1</v>
      </c>
      <c r="D520" s="6" t="str">
        <f aca="false">IF(MONTH(A520)&gt;=4,"FY "&amp;YEAR(A520)&amp;"-"&amp;RIGHT(YEAR(A520)+1,2),"FY "&amp;(YEAR(A520)-1)&amp;"-"&amp;RIGHT(YEAR(A520),2))</f>
        <v>FY 2011-12</v>
      </c>
      <c r="E520" s="5" t="s">
        <v>17</v>
      </c>
      <c r="F520" s="7" t="n">
        <v>2973.3</v>
      </c>
      <c r="G520" s="7" t="n">
        <v>1911.3</v>
      </c>
      <c r="H520" s="7" t="n">
        <v>1062</v>
      </c>
      <c r="I520" s="7" t="n">
        <v>207.97</v>
      </c>
      <c r="J520" s="8" t="n">
        <v>51.065</v>
      </c>
    </row>
    <row r="521" customFormat="false" ht="15" hidden="false" customHeight="false" outlineLevel="0" collapsed="false">
      <c r="A521" s="4" t="n">
        <v>40927</v>
      </c>
      <c r="B521" s="5" t="n">
        <v>2012</v>
      </c>
      <c r="C521" s="5" t="n">
        <v>1</v>
      </c>
      <c r="D521" s="6" t="str">
        <f aca="false">IF(MONTH(A521)&gt;=4,"FY "&amp;YEAR(A521)&amp;"-"&amp;RIGHT(YEAR(A521)+1,2),"FY "&amp;(YEAR(A521)-1)&amp;"-"&amp;RIGHT(YEAR(A521),2))</f>
        <v>FY 2011-12</v>
      </c>
      <c r="E521" s="5" t="s">
        <v>17</v>
      </c>
      <c r="F521" s="7" t="n">
        <v>3002.4</v>
      </c>
      <c r="G521" s="7" t="n">
        <v>2041</v>
      </c>
      <c r="H521" s="7" t="n">
        <v>961.4</v>
      </c>
      <c r="I521" s="7" t="n">
        <v>189.76</v>
      </c>
      <c r="J521" s="8" t="n">
        <v>50.6655</v>
      </c>
    </row>
    <row r="522" customFormat="false" ht="15" hidden="false" customHeight="false" outlineLevel="0" collapsed="false">
      <c r="A522" s="4" t="n">
        <v>40928</v>
      </c>
      <c r="B522" s="5" t="n">
        <v>2012</v>
      </c>
      <c r="C522" s="5" t="n">
        <v>1</v>
      </c>
      <c r="D522" s="6" t="str">
        <f aca="false">IF(MONTH(A522)&gt;=4,"FY "&amp;YEAR(A522)&amp;"-"&amp;RIGHT(YEAR(A522)+1,2),"FY "&amp;(YEAR(A522)-1)&amp;"-"&amp;RIGHT(YEAR(A522),2))</f>
        <v>FY 2011-12</v>
      </c>
      <c r="E522" s="5" t="s">
        <v>17</v>
      </c>
      <c r="F522" s="7" t="n">
        <v>2822.3</v>
      </c>
      <c r="G522" s="7" t="n">
        <v>2124.8</v>
      </c>
      <c r="H522" s="7" t="n">
        <v>697.5</v>
      </c>
      <c r="I522" s="7" t="n">
        <v>138.69</v>
      </c>
      <c r="J522" s="8" t="n">
        <v>50.289</v>
      </c>
    </row>
    <row r="523" customFormat="false" ht="15" hidden="false" customHeight="false" outlineLevel="0" collapsed="false">
      <c r="A523" s="4" t="n">
        <v>40931</v>
      </c>
      <c r="B523" s="5" t="n">
        <v>2012</v>
      </c>
      <c r="C523" s="5" t="n">
        <v>1</v>
      </c>
      <c r="D523" s="6" t="str">
        <f aca="false">IF(MONTH(A523)&gt;=4,"FY "&amp;YEAR(A523)&amp;"-"&amp;RIGHT(YEAR(A523)+1,2),"FY "&amp;(YEAR(A523)-1)&amp;"-"&amp;RIGHT(YEAR(A523),2))</f>
        <v>FY 2011-12</v>
      </c>
      <c r="E523" s="5" t="s">
        <v>17</v>
      </c>
      <c r="F523" s="7" t="n">
        <v>3546.9</v>
      </c>
      <c r="G523" s="7" t="n">
        <v>2549.8</v>
      </c>
      <c r="H523" s="7" t="n">
        <v>997.2</v>
      </c>
      <c r="I523" s="7" t="n">
        <v>198.14</v>
      </c>
      <c r="J523" s="8" t="n">
        <v>50.3288</v>
      </c>
    </row>
    <row r="524" customFormat="false" ht="15" hidden="false" customHeight="false" outlineLevel="0" collapsed="false">
      <c r="A524" s="4" t="n">
        <v>40932</v>
      </c>
      <c r="B524" s="5" t="n">
        <v>2012</v>
      </c>
      <c r="C524" s="5" t="n">
        <v>1</v>
      </c>
      <c r="D524" s="6" t="str">
        <f aca="false">IF(MONTH(A524)&gt;=4,"FY "&amp;YEAR(A524)&amp;"-"&amp;RIGHT(YEAR(A524)+1,2),"FY "&amp;(YEAR(A524)-1)&amp;"-"&amp;RIGHT(YEAR(A524),2))</f>
        <v>FY 2011-12</v>
      </c>
      <c r="E524" s="5" t="s">
        <v>17</v>
      </c>
      <c r="F524" s="7" t="n">
        <v>1564.8</v>
      </c>
      <c r="G524" s="7" t="n">
        <v>1577.2</v>
      </c>
      <c r="H524" s="7" t="n">
        <v>-12.5</v>
      </c>
      <c r="I524" s="7" t="n">
        <v>-2.48</v>
      </c>
      <c r="J524" s="8" t="n">
        <v>50.2435</v>
      </c>
    </row>
    <row r="525" customFormat="false" ht="15" hidden="false" customHeight="false" outlineLevel="0" collapsed="false">
      <c r="A525" s="4" t="n">
        <v>40933</v>
      </c>
      <c r="B525" s="5" t="n">
        <v>2012</v>
      </c>
      <c r="C525" s="5" t="n">
        <v>1</v>
      </c>
      <c r="D525" s="6" t="str">
        <f aca="false">IF(MONTH(A525)&gt;=4,"FY "&amp;YEAR(A525)&amp;"-"&amp;RIGHT(YEAR(A525)+1,2),"FY "&amp;(YEAR(A525)-1)&amp;"-"&amp;RIGHT(YEAR(A525),2))</f>
        <v>FY 2011-12</v>
      </c>
      <c r="E525" s="5" t="s">
        <v>17</v>
      </c>
      <c r="F525" s="7" t="n">
        <v>2997.7</v>
      </c>
      <c r="G525" s="7" t="n">
        <v>2083.1</v>
      </c>
      <c r="H525" s="7" t="n">
        <v>914.5</v>
      </c>
      <c r="I525" s="7" t="n">
        <v>183.03</v>
      </c>
      <c r="J525" s="8" t="n">
        <v>49.9673</v>
      </c>
    </row>
    <row r="526" customFormat="false" ht="15" hidden="false" customHeight="false" outlineLevel="0" collapsed="false">
      <c r="A526" s="4" t="n">
        <v>40935</v>
      </c>
      <c r="B526" s="5" t="n">
        <v>2012</v>
      </c>
      <c r="C526" s="5" t="n">
        <v>1</v>
      </c>
      <c r="D526" s="6" t="str">
        <f aca="false">IF(MONTH(A526)&gt;=4,"FY "&amp;YEAR(A526)&amp;"-"&amp;RIGHT(YEAR(A526)+1,2),"FY "&amp;(YEAR(A526)-1)&amp;"-"&amp;RIGHT(YEAR(A526),2))</f>
        <v>FY 2011-12</v>
      </c>
      <c r="E526" s="5" t="s">
        <v>17</v>
      </c>
      <c r="F526" s="7" t="n">
        <v>3887.5</v>
      </c>
      <c r="G526" s="7" t="n">
        <v>2600.3</v>
      </c>
      <c r="H526" s="7" t="n">
        <v>1287.2</v>
      </c>
      <c r="I526" s="7" t="n">
        <v>257.32</v>
      </c>
      <c r="J526" s="8" t="n">
        <v>50.0215</v>
      </c>
    </row>
    <row r="527" customFormat="false" ht="15" hidden="false" customHeight="false" outlineLevel="0" collapsed="false">
      <c r="A527" s="4" t="n">
        <v>40938</v>
      </c>
      <c r="B527" s="5" t="n">
        <v>2012</v>
      </c>
      <c r="C527" s="5" t="n">
        <v>1</v>
      </c>
      <c r="D527" s="6" t="str">
        <f aca="false">IF(MONTH(A527)&gt;=4,"FY "&amp;YEAR(A527)&amp;"-"&amp;RIGHT(YEAR(A527)+1,2),"FY "&amp;(YEAR(A527)-1)&amp;"-"&amp;RIGHT(YEAR(A527),2))</f>
        <v>FY 2011-12</v>
      </c>
      <c r="E527" s="5" t="s">
        <v>17</v>
      </c>
      <c r="F527" s="7" t="n">
        <v>4093.5</v>
      </c>
      <c r="G527" s="7" t="n">
        <v>2731.4</v>
      </c>
      <c r="H527" s="7" t="n">
        <v>1362.1</v>
      </c>
      <c r="I527" s="7" t="n">
        <v>274.36</v>
      </c>
      <c r="J527" s="8" t="n">
        <v>49.648</v>
      </c>
    </row>
    <row r="528" customFormat="false" ht="15" hidden="false" customHeight="false" outlineLevel="0" collapsed="false">
      <c r="A528" s="4" t="n">
        <v>40939</v>
      </c>
      <c r="B528" s="5" t="n">
        <v>2012</v>
      </c>
      <c r="C528" s="5" t="n">
        <v>1</v>
      </c>
      <c r="D528" s="6" t="str">
        <f aca="false">IF(MONTH(A528)&gt;=4,"FY "&amp;YEAR(A528)&amp;"-"&amp;RIGHT(YEAR(A528)+1,2),"FY "&amp;(YEAR(A528)-1)&amp;"-"&amp;RIGHT(YEAR(A528),2))</f>
        <v>FY 2011-12</v>
      </c>
      <c r="E528" s="5" t="s">
        <v>17</v>
      </c>
      <c r="F528" s="7" t="n">
        <v>2577.1</v>
      </c>
      <c r="G528" s="7" t="n">
        <v>2655.1</v>
      </c>
      <c r="H528" s="7" t="n">
        <v>-78</v>
      </c>
      <c r="I528" s="7" t="n">
        <v>-15.76</v>
      </c>
      <c r="J528" s="8" t="n">
        <v>49.503</v>
      </c>
    </row>
    <row r="529" customFormat="false" ht="15" hidden="false" customHeight="false" outlineLevel="0" collapsed="false">
      <c r="A529" s="4" t="n">
        <v>40940</v>
      </c>
      <c r="B529" s="5" t="n">
        <v>2012</v>
      </c>
      <c r="C529" s="5" t="n">
        <v>2</v>
      </c>
      <c r="D529" s="6" t="str">
        <f aca="false">IF(MONTH(A529)&gt;=4,"FY "&amp;YEAR(A529)&amp;"-"&amp;RIGHT(YEAR(A529)+1,2),"FY "&amp;(YEAR(A529)-1)&amp;"-"&amp;RIGHT(YEAR(A529),2))</f>
        <v>FY 2011-12</v>
      </c>
      <c r="E529" s="5" t="s">
        <v>17</v>
      </c>
      <c r="F529" s="7" t="n">
        <v>3450.6</v>
      </c>
      <c r="G529" s="7" t="n">
        <v>2814.3</v>
      </c>
      <c r="H529" s="7" t="n">
        <v>636.3</v>
      </c>
      <c r="I529" s="7" t="n">
        <v>128.07</v>
      </c>
      <c r="J529" s="8" t="n">
        <v>49.6825</v>
      </c>
    </row>
    <row r="530" customFormat="false" ht="15" hidden="false" customHeight="false" outlineLevel="0" collapsed="false">
      <c r="A530" s="4" t="n">
        <v>40941</v>
      </c>
      <c r="B530" s="5" t="n">
        <v>2012</v>
      </c>
      <c r="C530" s="5" t="n">
        <v>2</v>
      </c>
      <c r="D530" s="6" t="str">
        <f aca="false">IF(MONTH(A530)&gt;=4,"FY "&amp;YEAR(A530)&amp;"-"&amp;RIGHT(YEAR(A530)+1,2),"FY "&amp;(YEAR(A530)-1)&amp;"-"&amp;RIGHT(YEAR(A530),2))</f>
        <v>FY 2011-12</v>
      </c>
      <c r="E530" s="5" t="s">
        <v>17</v>
      </c>
      <c r="F530" s="7" t="n">
        <v>4962</v>
      </c>
      <c r="G530" s="7" t="n">
        <v>3134.1</v>
      </c>
      <c r="H530" s="7" t="n">
        <v>1827.9</v>
      </c>
      <c r="I530" s="7" t="n">
        <v>369.04</v>
      </c>
      <c r="J530" s="8" t="n">
        <v>49.5325</v>
      </c>
    </row>
    <row r="531" customFormat="false" ht="15" hidden="false" customHeight="false" outlineLevel="0" collapsed="false">
      <c r="A531" s="4" t="n">
        <v>40942</v>
      </c>
      <c r="B531" s="5" t="n">
        <v>2012</v>
      </c>
      <c r="C531" s="5" t="n">
        <v>2</v>
      </c>
      <c r="D531" s="6" t="str">
        <f aca="false">IF(MONTH(A531)&gt;=4,"FY "&amp;YEAR(A531)&amp;"-"&amp;RIGHT(YEAR(A531)+1,2),"FY "&amp;(YEAR(A531)-1)&amp;"-"&amp;RIGHT(YEAR(A531),2))</f>
        <v>FY 2011-12</v>
      </c>
      <c r="E531" s="5" t="s">
        <v>17</v>
      </c>
      <c r="F531" s="7" t="n">
        <v>5123.5</v>
      </c>
      <c r="G531" s="7" t="n">
        <v>2989.6</v>
      </c>
      <c r="H531" s="7" t="n">
        <v>2133.9</v>
      </c>
      <c r="I531" s="7" t="n">
        <v>434.36</v>
      </c>
      <c r="J531" s="8" t="n">
        <v>49.1288</v>
      </c>
    </row>
    <row r="532" customFormat="false" ht="15" hidden="false" customHeight="false" outlineLevel="0" collapsed="false">
      <c r="A532" s="4" t="n">
        <v>40945</v>
      </c>
      <c r="B532" s="5" t="n">
        <v>2012</v>
      </c>
      <c r="C532" s="5" t="n">
        <v>2</v>
      </c>
      <c r="D532" s="6" t="str">
        <f aca="false">IF(MONTH(A532)&gt;=4,"FY "&amp;YEAR(A532)&amp;"-"&amp;RIGHT(YEAR(A532)+1,2),"FY "&amp;(YEAR(A532)-1)&amp;"-"&amp;RIGHT(YEAR(A532),2))</f>
        <v>FY 2011-12</v>
      </c>
      <c r="E532" s="5" t="s">
        <v>17</v>
      </c>
      <c r="F532" s="7" t="n">
        <v>3192</v>
      </c>
      <c r="G532" s="7" t="n">
        <v>1839.4</v>
      </c>
      <c r="H532" s="7" t="n">
        <v>1352.5</v>
      </c>
      <c r="I532" s="7" t="n">
        <v>276.23</v>
      </c>
      <c r="J532" s="8" t="n">
        <v>48.964</v>
      </c>
    </row>
    <row r="533" customFormat="false" ht="15" hidden="false" customHeight="false" outlineLevel="0" collapsed="false">
      <c r="A533" s="4" t="n">
        <v>40946</v>
      </c>
      <c r="B533" s="5" t="n">
        <v>2012</v>
      </c>
      <c r="C533" s="5" t="n">
        <v>2</v>
      </c>
      <c r="D533" s="6" t="str">
        <f aca="false">IF(MONTH(A533)&gt;=4,"FY "&amp;YEAR(A533)&amp;"-"&amp;RIGHT(YEAR(A533)+1,2),"FY "&amp;(YEAR(A533)-1)&amp;"-"&amp;RIGHT(YEAR(A533),2))</f>
        <v>FY 2011-12</v>
      </c>
      <c r="E533" s="5" t="s">
        <v>17</v>
      </c>
      <c r="F533" s="7" t="n">
        <v>3509.8</v>
      </c>
      <c r="G533" s="7" t="n">
        <v>2404.5</v>
      </c>
      <c r="H533" s="7" t="n">
        <v>1105.3</v>
      </c>
      <c r="I533" s="7" t="n">
        <v>227.05</v>
      </c>
      <c r="J533" s="8" t="n">
        <v>48.679</v>
      </c>
    </row>
    <row r="534" customFormat="false" ht="15" hidden="false" customHeight="false" outlineLevel="0" collapsed="false">
      <c r="A534" s="4" t="n">
        <v>40947</v>
      </c>
      <c r="B534" s="5" t="n">
        <v>2012</v>
      </c>
      <c r="C534" s="5" t="n">
        <v>2</v>
      </c>
      <c r="D534" s="6" t="str">
        <f aca="false">IF(MONTH(A534)&gt;=4,"FY "&amp;YEAR(A534)&amp;"-"&amp;RIGHT(YEAR(A534)+1,2),"FY "&amp;(YEAR(A534)-1)&amp;"-"&amp;RIGHT(YEAR(A534),2))</f>
        <v>FY 2011-12</v>
      </c>
      <c r="E534" s="5" t="s">
        <v>17</v>
      </c>
      <c r="F534" s="7" t="n">
        <v>2893.4</v>
      </c>
      <c r="G534" s="7" t="n">
        <v>2200.8</v>
      </c>
      <c r="H534" s="7" t="n">
        <v>692.6</v>
      </c>
      <c r="I534" s="7" t="n">
        <v>141.59</v>
      </c>
      <c r="J534" s="8" t="n">
        <v>48.915</v>
      </c>
    </row>
    <row r="535" customFormat="false" ht="15" hidden="false" customHeight="false" outlineLevel="0" collapsed="false">
      <c r="A535" s="4" t="n">
        <v>40948</v>
      </c>
      <c r="B535" s="5" t="n">
        <v>2012</v>
      </c>
      <c r="C535" s="5" t="n">
        <v>2</v>
      </c>
      <c r="D535" s="6" t="str">
        <f aca="false">IF(MONTH(A535)&gt;=4,"FY "&amp;YEAR(A535)&amp;"-"&amp;RIGHT(YEAR(A535)+1,2),"FY "&amp;(YEAR(A535)-1)&amp;"-"&amp;RIGHT(YEAR(A535),2))</f>
        <v>FY 2011-12</v>
      </c>
      <c r="E535" s="5" t="s">
        <v>17</v>
      </c>
      <c r="F535" s="7" t="n">
        <v>4405.4</v>
      </c>
      <c r="G535" s="7" t="n">
        <v>3936.5</v>
      </c>
      <c r="H535" s="7" t="n">
        <v>468.9</v>
      </c>
      <c r="I535" s="7" t="n">
        <v>95.56</v>
      </c>
      <c r="J535" s="8" t="n">
        <v>49.0683</v>
      </c>
    </row>
    <row r="536" customFormat="false" ht="15" hidden="false" customHeight="false" outlineLevel="0" collapsed="false">
      <c r="A536" s="4" t="n">
        <v>40949</v>
      </c>
      <c r="B536" s="5" t="n">
        <v>2012</v>
      </c>
      <c r="C536" s="5" t="n">
        <v>2</v>
      </c>
      <c r="D536" s="6" t="str">
        <f aca="false">IF(MONTH(A536)&gt;=4,"FY "&amp;YEAR(A536)&amp;"-"&amp;RIGHT(YEAR(A536)+1,2),"FY "&amp;(YEAR(A536)-1)&amp;"-"&amp;RIGHT(YEAR(A536),2))</f>
        <v>FY 2011-12</v>
      </c>
      <c r="E536" s="5" t="s">
        <v>17</v>
      </c>
      <c r="F536" s="7" t="n">
        <v>3988.4</v>
      </c>
      <c r="G536" s="7" t="n">
        <v>2531.2</v>
      </c>
      <c r="H536" s="7" t="n">
        <v>1457.2</v>
      </c>
      <c r="I536" s="7" t="n">
        <v>295.64</v>
      </c>
      <c r="J536" s="8" t="n">
        <v>49.2895</v>
      </c>
    </row>
    <row r="537" customFormat="false" ht="15" hidden="false" customHeight="false" outlineLevel="0" collapsed="false">
      <c r="A537" s="4" t="n">
        <v>40952</v>
      </c>
      <c r="B537" s="5" t="n">
        <v>2012</v>
      </c>
      <c r="C537" s="5" t="n">
        <v>2</v>
      </c>
      <c r="D537" s="6" t="str">
        <f aca="false">IF(MONTH(A537)&gt;=4,"FY "&amp;YEAR(A537)&amp;"-"&amp;RIGHT(YEAR(A537)+1,2),"FY "&amp;(YEAR(A537)-1)&amp;"-"&amp;RIGHT(YEAR(A537),2))</f>
        <v>FY 2011-12</v>
      </c>
      <c r="E537" s="5" t="s">
        <v>17</v>
      </c>
      <c r="F537" s="7" t="n">
        <v>2666.4</v>
      </c>
      <c r="G537" s="7" t="n">
        <v>2317</v>
      </c>
      <c r="H537" s="7" t="n">
        <v>349.4</v>
      </c>
      <c r="I537" s="7" t="n">
        <v>70.38</v>
      </c>
      <c r="J537" s="8" t="n">
        <v>49.6445</v>
      </c>
    </row>
    <row r="538" customFormat="false" ht="15" hidden="false" customHeight="false" outlineLevel="0" collapsed="false">
      <c r="A538" s="4" t="n">
        <v>40953</v>
      </c>
      <c r="B538" s="5" t="n">
        <v>2012</v>
      </c>
      <c r="C538" s="5" t="n">
        <v>2</v>
      </c>
      <c r="D538" s="6" t="str">
        <f aca="false">IF(MONTH(A538)&gt;=4,"FY "&amp;YEAR(A538)&amp;"-"&amp;RIGHT(YEAR(A538)+1,2),"FY "&amp;(YEAR(A538)-1)&amp;"-"&amp;RIGHT(YEAR(A538),2))</f>
        <v>FY 2011-12</v>
      </c>
      <c r="E538" s="5" t="s">
        <v>17</v>
      </c>
      <c r="F538" s="7" t="n">
        <v>2591.6</v>
      </c>
      <c r="G538" s="7" t="n">
        <v>1943.7</v>
      </c>
      <c r="H538" s="7" t="n">
        <v>647.9</v>
      </c>
      <c r="I538" s="7" t="n">
        <v>131.38</v>
      </c>
      <c r="J538" s="8" t="n">
        <v>49.318</v>
      </c>
    </row>
    <row r="539" customFormat="false" ht="15" hidden="false" customHeight="false" outlineLevel="0" collapsed="false">
      <c r="A539" s="4" t="n">
        <v>40954</v>
      </c>
      <c r="B539" s="5" t="n">
        <v>2012</v>
      </c>
      <c r="C539" s="5" t="n">
        <v>2</v>
      </c>
      <c r="D539" s="6" t="str">
        <f aca="false">IF(MONTH(A539)&gt;=4,"FY "&amp;YEAR(A539)&amp;"-"&amp;RIGHT(YEAR(A539)+1,2),"FY "&amp;(YEAR(A539)-1)&amp;"-"&amp;RIGHT(YEAR(A539),2))</f>
        <v>FY 2011-12</v>
      </c>
      <c r="E539" s="5" t="s">
        <v>17</v>
      </c>
      <c r="F539" s="7" t="n">
        <v>2963.6</v>
      </c>
      <c r="G539" s="7" t="n">
        <v>1823.3</v>
      </c>
      <c r="H539" s="7" t="n">
        <v>1140.3</v>
      </c>
      <c r="I539" s="7" t="n">
        <v>231.15</v>
      </c>
      <c r="J539" s="8" t="n">
        <v>49.3313</v>
      </c>
    </row>
    <row r="540" customFormat="false" ht="15" hidden="false" customHeight="false" outlineLevel="0" collapsed="false">
      <c r="A540" s="4" t="n">
        <v>40956</v>
      </c>
      <c r="B540" s="5" t="n">
        <v>2012</v>
      </c>
      <c r="C540" s="5" t="n">
        <v>2</v>
      </c>
      <c r="D540" s="6" t="str">
        <f aca="false">IF(MONTH(A540)&gt;=4,"FY "&amp;YEAR(A540)&amp;"-"&amp;RIGHT(YEAR(A540)+1,2),"FY "&amp;(YEAR(A540)-1)&amp;"-"&amp;RIGHT(YEAR(A540),2))</f>
        <v>FY 2011-12</v>
      </c>
      <c r="E540" s="5" t="s">
        <v>17</v>
      </c>
      <c r="F540" s="7" t="n">
        <v>7863.8</v>
      </c>
      <c r="G540" s="7" t="n">
        <v>5677.6</v>
      </c>
      <c r="H540" s="7" t="n">
        <v>2186.2</v>
      </c>
      <c r="I540" s="7" t="n">
        <v>444.23</v>
      </c>
      <c r="J540" s="8" t="n">
        <v>49.2128</v>
      </c>
    </row>
    <row r="541" customFormat="false" ht="15" hidden="false" customHeight="false" outlineLevel="0" collapsed="false">
      <c r="A541" s="4" t="n">
        <v>40960</v>
      </c>
      <c r="B541" s="5" t="n">
        <v>2012</v>
      </c>
      <c r="C541" s="5" t="n">
        <v>2</v>
      </c>
      <c r="D541" s="6" t="str">
        <f aca="false">IF(MONTH(A541)&gt;=4,"FY "&amp;YEAR(A541)&amp;"-"&amp;RIGHT(YEAR(A541)+1,2),"FY "&amp;(YEAR(A541)-1)&amp;"-"&amp;RIGHT(YEAR(A541),2))</f>
        <v>FY 2011-12</v>
      </c>
      <c r="E541" s="5" t="s">
        <v>17</v>
      </c>
      <c r="F541" s="7" t="n">
        <v>4095</v>
      </c>
      <c r="G541" s="7" t="n">
        <v>3494.6</v>
      </c>
      <c r="H541" s="7" t="n">
        <v>600.4</v>
      </c>
      <c r="I541" s="7" t="n">
        <v>122</v>
      </c>
      <c r="J541" s="8" t="n">
        <v>49.2128</v>
      </c>
    </row>
    <row r="542" customFormat="false" ht="15" hidden="false" customHeight="false" outlineLevel="0" collapsed="false">
      <c r="A542" s="4" t="n">
        <v>40961</v>
      </c>
      <c r="B542" s="5" t="n">
        <v>2012</v>
      </c>
      <c r="C542" s="5" t="n">
        <v>2</v>
      </c>
      <c r="D542" s="6" t="str">
        <f aca="false">IF(MONTH(A542)&gt;=4,"FY "&amp;YEAR(A542)&amp;"-"&amp;RIGHT(YEAR(A542)+1,2),"FY "&amp;(YEAR(A542)-1)&amp;"-"&amp;RIGHT(YEAR(A542),2))</f>
        <v>FY 2011-12</v>
      </c>
      <c r="E542" s="5" t="s">
        <v>17</v>
      </c>
      <c r="F542" s="7" t="n">
        <v>4093.4</v>
      </c>
      <c r="G542" s="7" t="n">
        <v>2586.9</v>
      </c>
      <c r="H542" s="7" t="n">
        <v>1506.5</v>
      </c>
      <c r="I542" s="7" t="n">
        <v>306.93</v>
      </c>
      <c r="J542" s="8" t="n">
        <v>49.0835</v>
      </c>
    </row>
    <row r="543" customFormat="false" ht="15" hidden="false" customHeight="false" outlineLevel="0" collapsed="false">
      <c r="A543" s="4" t="n">
        <v>40962</v>
      </c>
      <c r="B543" s="5" t="n">
        <v>2012</v>
      </c>
      <c r="C543" s="5" t="n">
        <v>2</v>
      </c>
      <c r="D543" s="6" t="str">
        <f aca="false">IF(MONTH(A543)&gt;=4,"FY "&amp;YEAR(A543)&amp;"-"&amp;RIGHT(YEAR(A543)+1,2),"FY "&amp;(YEAR(A543)-1)&amp;"-"&amp;RIGHT(YEAR(A543),2))</f>
        <v>FY 2011-12</v>
      </c>
      <c r="E543" s="5" t="s">
        <v>17</v>
      </c>
      <c r="F543" s="7" t="n">
        <v>4024</v>
      </c>
      <c r="G543" s="7" t="n">
        <v>3056</v>
      </c>
      <c r="H543" s="7" t="n">
        <v>968</v>
      </c>
      <c r="I543" s="7" t="n">
        <v>196.57</v>
      </c>
      <c r="J543" s="8" t="n">
        <v>49.2453</v>
      </c>
    </row>
    <row r="544" customFormat="false" ht="15" hidden="false" customHeight="false" outlineLevel="0" collapsed="false">
      <c r="A544" s="4" t="n">
        <v>40963</v>
      </c>
      <c r="B544" s="5" t="n">
        <v>2012</v>
      </c>
      <c r="C544" s="5" t="n">
        <v>2</v>
      </c>
      <c r="D544" s="6" t="str">
        <f aca="false">IF(MONTH(A544)&gt;=4,"FY "&amp;YEAR(A544)&amp;"-"&amp;RIGHT(YEAR(A544)+1,2),"FY "&amp;(YEAR(A544)-1)&amp;"-"&amp;RIGHT(YEAR(A544),2))</f>
        <v>FY 2011-12</v>
      </c>
      <c r="E544" s="5" t="s">
        <v>17</v>
      </c>
      <c r="F544" s="7" t="n">
        <v>4075.9</v>
      </c>
      <c r="G544" s="7" t="n">
        <v>3700.7</v>
      </c>
      <c r="H544" s="7" t="n">
        <v>375.2</v>
      </c>
      <c r="I544" s="7" t="n">
        <v>76.19</v>
      </c>
      <c r="J544" s="8" t="n">
        <v>49.245</v>
      </c>
    </row>
    <row r="545" customFormat="false" ht="15" hidden="false" customHeight="false" outlineLevel="0" collapsed="false">
      <c r="A545" s="4" t="n">
        <v>40966</v>
      </c>
      <c r="B545" s="5" t="n">
        <v>2012</v>
      </c>
      <c r="C545" s="5" t="n">
        <v>2</v>
      </c>
      <c r="D545" s="6" t="str">
        <f aca="false">IF(MONTH(A545)&gt;=4,"FY "&amp;YEAR(A545)&amp;"-"&amp;RIGHT(YEAR(A545)+1,2),"FY "&amp;(YEAR(A545)-1)&amp;"-"&amp;RIGHT(YEAR(A545),2))</f>
        <v>FY 2011-12</v>
      </c>
      <c r="E545" s="5" t="s">
        <v>17</v>
      </c>
      <c r="F545" s="7" t="n">
        <v>8990.7</v>
      </c>
      <c r="G545" s="7" t="n">
        <v>2070.2</v>
      </c>
      <c r="H545" s="7" t="n">
        <v>6920.4</v>
      </c>
      <c r="I545" s="7" t="n">
        <v>1410.47</v>
      </c>
      <c r="J545" s="8" t="n">
        <v>49.065</v>
      </c>
    </row>
    <row r="546" customFormat="false" ht="15" hidden="false" customHeight="false" outlineLevel="0" collapsed="false">
      <c r="A546" s="4" t="n">
        <v>40967</v>
      </c>
      <c r="B546" s="5" t="n">
        <v>2012</v>
      </c>
      <c r="C546" s="5" t="n">
        <v>2</v>
      </c>
      <c r="D546" s="6" t="str">
        <f aca="false">IF(MONTH(A546)&gt;=4,"FY "&amp;YEAR(A546)&amp;"-"&amp;RIGHT(YEAR(A546)+1,2),"FY "&amp;(YEAR(A546)-1)&amp;"-"&amp;RIGHT(YEAR(A546),2))</f>
        <v>FY 2011-12</v>
      </c>
      <c r="E546" s="5" t="s">
        <v>17</v>
      </c>
      <c r="F546" s="7" t="n">
        <v>3079.3</v>
      </c>
      <c r="G546" s="7" t="n">
        <v>3621</v>
      </c>
      <c r="H546" s="7" t="n">
        <v>-541.7</v>
      </c>
      <c r="I546" s="7" t="n">
        <v>-110.45</v>
      </c>
      <c r="J546" s="8" t="n">
        <v>49.0475</v>
      </c>
    </row>
    <row r="547" customFormat="false" ht="15" hidden="false" customHeight="false" outlineLevel="0" collapsed="false">
      <c r="A547" s="4" t="n">
        <v>40968</v>
      </c>
      <c r="B547" s="5" t="n">
        <v>2012</v>
      </c>
      <c r="C547" s="5" t="n">
        <v>2</v>
      </c>
      <c r="D547" s="6" t="str">
        <f aca="false">IF(MONTH(A547)&gt;=4,"FY "&amp;YEAR(A547)&amp;"-"&amp;RIGHT(YEAR(A547)+1,2),"FY "&amp;(YEAR(A547)-1)&amp;"-"&amp;RIGHT(YEAR(A547),2))</f>
        <v>FY 2011-12</v>
      </c>
      <c r="E547" s="5" t="s">
        <v>17</v>
      </c>
      <c r="F547" s="7" t="n">
        <v>2955</v>
      </c>
      <c r="G547" s="7" t="n">
        <v>2088</v>
      </c>
      <c r="H547" s="7" t="n">
        <v>867</v>
      </c>
      <c r="I547" s="7" t="n">
        <v>176.42</v>
      </c>
      <c r="J547" s="8" t="n">
        <v>49.143</v>
      </c>
    </row>
    <row r="548" customFormat="false" ht="15" hidden="false" customHeight="false" outlineLevel="0" collapsed="false">
      <c r="A548" s="4" t="n">
        <v>40969</v>
      </c>
      <c r="B548" s="5" t="n">
        <v>2012</v>
      </c>
      <c r="C548" s="5" t="n">
        <v>3</v>
      </c>
      <c r="D548" s="6" t="str">
        <f aca="false">IF(MONTH(A548)&gt;=4,"FY "&amp;YEAR(A548)&amp;"-"&amp;RIGHT(YEAR(A548)+1,2),"FY "&amp;(YEAR(A548)-1)&amp;"-"&amp;RIGHT(YEAR(A548),2))</f>
        <v>FY 2011-12</v>
      </c>
      <c r="E548" s="5" t="s">
        <v>17</v>
      </c>
      <c r="F548" s="7" t="n">
        <v>3678.6</v>
      </c>
      <c r="G548" s="7" t="n">
        <v>3026.9</v>
      </c>
      <c r="H548" s="7" t="n">
        <v>651.7</v>
      </c>
      <c r="I548" s="7" t="n">
        <v>133.15</v>
      </c>
      <c r="J548" s="8" t="n">
        <v>48.9408</v>
      </c>
    </row>
    <row r="549" customFormat="false" ht="15" hidden="false" customHeight="false" outlineLevel="0" collapsed="false">
      <c r="A549" s="4" t="n">
        <v>40970</v>
      </c>
      <c r="B549" s="5" t="n">
        <v>2012</v>
      </c>
      <c r="C549" s="5" t="n">
        <v>3</v>
      </c>
      <c r="D549" s="6" t="str">
        <f aca="false">IF(MONTH(A549)&gt;=4,"FY "&amp;YEAR(A549)&amp;"-"&amp;RIGHT(YEAR(A549)+1,2),"FY "&amp;(YEAR(A549)-1)&amp;"-"&amp;RIGHT(YEAR(A549),2))</f>
        <v>FY 2011-12</v>
      </c>
      <c r="E549" s="5" t="s">
        <v>17</v>
      </c>
      <c r="F549" s="7" t="n">
        <v>2134.8</v>
      </c>
      <c r="G549" s="7" t="n">
        <v>2156.4</v>
      </c>
      <c r="H549" s="7" t="n">
        <v>-21.6</v>
      </c>
      <c r="I549" s="7" t="n">
        <v>-4.39</v>
      </c>
      <c r="J549" s="8" t="n">
        <v>49.1545</v>
      </c>
    </row>
    <row r="550" customFormat="false" ht="15" hidden="false" customHeight="false" outlineLevel="0" collapsed="false">
      <c r="A550" s="4" t="n">
        <v>40973</v>
      </c>
      <c r="B550" s="5" t="n">
        <v>2012</v>
      </c>
      <c r="C550" s="5" t="n">
        <v>3</v>
      </c>
      <c r="D550" s="6" t="str">
        <f aca="false">IF(MONTH(A550)&gt;=4,"FY "&amp;YEAR(A550)&amp;"-"&amp;RIGHT(YEAR(A550)+1,2),"FY "&amp;(YEAR(A550)-1)&amp;"-"&amp;RIGHT(YEAR(A550),2))</f>
        <v>FY 2011-12</v>
      </c>
      <c r="E550" s="5" t="s">
        <v>17</v>
      </c>
      <c r="F550" s="7" t="n">
        <v>2385.2</v>
      </c>
      <c r="G550" s="7" t="n">
        <v>1783.1</v>
      </c>
      <c r="H550" s="7" t="n">
        <v>602</v>
      </c>
      <c r="I550" s="7" t="n">
        <v>121.99</v>
      </c>
      <c r="J550" s="8" t="n">
        <v>49.3525</v>
      </c>
    </row>
    <row r="551" customFormat="false" ht="15" hidden="false" customHeight="false" outlineLevel="0" collapsed="false">
      <c r="A551" s="4" t="n">
        <v>40974</v>
      </c>
      <c r="B551" s="5" t="n">
        <v>2012</v>
      </c>
      <c r="C551" s="5" t="n">
        <v>3</v>
      </c>
      <c r="D551" s="6" t="str">
        <f aca="false">IF(MONTH(A551)&gt;=4,"FY "&amp;YEAR(A551)&amp;"-"&amp;RIGHT(YEAR(A551)+1,2),"FY "&amp;(YEAR(A551)-1)&amp;"-"&amp;RIGHT(YEAR(A551),2))</f>
        <v>FY 2011-12</v>
      </c>
      <c r="E551" s="5" t="s">
        <v>17</v>
      </c>
      <c r="F551" s="7" t="n">
        <v>1866.8</v>
      </c>
      <c r="G551" s="7" t="n">
        <v>1674.3</v>
      </c>
      <c r="H551" s="7" t="n">
        <v>192.4</v>
      </c>
      <c r="I551" s="7" t="n">
        <v>38.64</v>
      </c>
      <c r="J551" s="8" t="n">
        <v>49.7958</v>
      </c>
    </row>
    <row r="552" customFormat="false" ht="15" hidden="false" customHeight="false" outlineLevel="0" collapsed="false">
      <c r="A552" s="4" t="n">
        <v>40975</v>
      </c>
      <c r="B552" s="5" t="n">
        <v>2012</v>
      </c>
      <c r="C552" s="5" t="n">
        <v>3</v>
      </c>
      <c r="D552" s="6" t="str">
        <f aca="false">IF(MONTH(A552)&gt;=4,"FY "&amp;YEAR(A552)&amp;"-"&amp;RIGHT(YEAR(A552)+1,2),"FY "&amp;(YEAR(A552)-1)&amp;"-"&amp;RIGHT(YEAR(A552),2))</f>
        <v>FY 2011-12</v>
      </c>
      <c r="E552" s="5" t="s">
        <v>17</v>
      </c>
      <c r="F552" s="7" t="n">
        <v>2628.5</v>
      </c>
      <c r="G552" s="7" t="n">
        <v>2800.1</v>
      </c>
      <c r="H552" s="7" t="n">
        <v>-171.6</v>
      </c>
      <c r="I552" s="7" t="n">
        <v>-34.3</v>
      </c>
      <c r="J552" s="8" t="n">
        <v>50.0265</v>
      </c>
    </row>
    <row r="553" customFormat="false" ht="15" hidden="false" customHeight="false" outlineLevel="0" collapsed="false">
      <c r="A553" s="4" t="n">
        <v>40977</v>
      </c>
      <c r="B553" s="5" t="n">
        <v>2012</v>
      </c>
      <c r="C553" s="5" t="n">
        <v>3</v>
      </c>
      <c r="D553" s="6" t="str">
        <f aca="false">IF(MONTH(A553)&gt;=4,"FY "&amp;YEAR(A553)&amp;"-"&amp;RIGHT(YEAR(A553)+1,2),"FY "&amp;(YEAR(A553)-1)&amp;"-"&amp;RIGHT(YEAR(A553),2))</f>
        <v>FY 2011-12</v>
      </c>
      <c r="E553" s="5" t="s">
        <v>17</v>
      </c>
      <c r="F553" s="7" t="n">
        <v>2210.6</v>
      </c>
      <c r="G553" s="7" t="n">
        <v>2646.3</v>
      </c>
      <c r="H553" s="7" t="n">
        <v>-435.7</v>
      </c>
      <c r="I553" s="7" t="n">
        <v>-86.15</v>
      </c>
      <c r="J553" s="8" t="n">
        <v>50.5733</v>
      </c>
    </row>
    <row r="554" customFormat="false" ht="15" hidden="false" customHeight="false" outlineLevel="0" collapsed="false">
      <c r="A554" s="4" t="n">
        <v>40980</v>
      </c>
      <c r="B554" s="5" t="n">
        <v>2012</v>
      </c>
      <c r="C554" s="5" t="n">
        <v>3</v>
      </c>
      <c r="D554" s="6" t="str">
        <f aca="false">IF(MONTH(A554)&gt;=4,"FY "&amp;YEAR(A554)&amp;"-"&amp;RIGHT(YEAR(A554)+1,2),"FY "&amp;(YEAR(A554)-1)&amp;"-"&amp;RIGHT(YEAR(A554),2))</f>
        <v>FY 2011-12</v>
      </c>
      <c r="E554" s="5" t="s">
        <v>17</v>
      </c>
      <c r="F554" s="7" t="n">
        <v>4045.4</v>
      </c>
      <c r="G554" s="7" t="n">
        <v>2708.5</v>
      </c>
      <c r="H554" s="7" t="n">
        <v>1336.9</v>
      </c>
      <c r="I554" s="7" t="n">
        <v>267.3</v>
      </c>
      <c r="J554" s="8" t="n">
        <v>50.015</v>
      </c>
    </row>
    <row r="555" customFormat="false" ht="15" hidden="false" customHeight="false" outlineLevel="0" collapsed="false">
      <c r="A555" s="4" t="n">
        <v>40981</v>
      </c>
      <c r="B555" s="5" t="n">
        <v>2012</v>
      </c>
      <c r="C555" s="5" t="n">
        <v>3</v>
      </c>
      <c r="D555" s="6" t="str">
        <f aca="false">IF(MONTH(A555)&gt;=4,"FY "&amp;YEAR(A555)&amp;"-"&amp;RIGHT(YEAR(A555)+1,2),"FY "&amp;(YEAR(A555)-1)&amp;"-"&amp;RIGHT(YEAR(A555),2))</f>
        <v>FY 2011-12</v>
      </c>
      <c r="E555" s="5" t="s">
        <v>17</v>
      </c>
      <c r="F555" s="7" t="n">
        <v>4403</v>
      </c>
      <c r="G555" s="7" t="n">
        <v>3018.3</v>
      </c>
      <c r="H555" s="7" t="n">
        <v>1384.7</v>
      </c>
      <c r="I555" s="7" t="n">
        <v>277.25</v>
      </c>
      <c r="J555" s="8" t="n">
        <v>49.9448</v>
      </c>
    </row>
    <row r="556" customFormat="false" ht="15" hidden="false" customHeight="false" outlineLevel="0" collapsed="false">
      <c r="A556" s="4" t="n">
        <v>40982</v>
      </c>
      <c r="B556" s="5" t="n">
        <v>2012</v>
      </c>
      <c r="C556" s="5" t="n">
        <v>3</v>
      </c>
      <c r="D556" s="6" t="str">
        <f aca="false">IF(MONTH(A556)&gt;=4,"FY "&amp;YEAR(A556)&amp;"-"&amp;RIGHT(YEAR(A556)+1,2),"FY "&amp;(YEAR(A556)-1)&amp;"-"&amp;RIGHT(YEAR(A556),2))</f>
        <v>FY 2011-12</v>
      </c>
      <c r="E556" s="5" t="s">
        <v>17</v>
      </c>
      <c r="F556" s="7" t="n">
        <v>2757.2</v>
      </c>
      <c r="G556" s="7" t="n">
        <v>1844.6</v>
      </c>
      <c r="H556" s="7" t="n">
        <v>912.6</v>
      </c>
      <c r="I556" s="7" t="n">
        <v>183.09</v>
      </c>
      <c r="J556" s="8" t="n">
        <v>49.845</v>
      </c>
    </row>
    <row r="557" customFormat="false" ht="15" hidden="false" customHeight="false" outlineLevel="0" collapsed="false">
      <c r="A557" s="4" t="n">
        <v>40983</v>
      </c>
      <c r="B557" s="5" t="n">
        <v>2012</v>
      </c>
      <c r="C557" s="5" t="n">
        <v>3</v>
      </c>
      <c r="D557" s="6" t="str">
        <f aca="false">IF(MONTH(A557)&gt;=4,"FY "&amp;YEAR(A557)&amp;"-"&amp;RIGHT(YEAR(A557)+1,2),"FY "&amp;(YEAR(A557)-1)&amp;"-"&amp;RIGHT(YEAR(A557),2))</f>
        <v>FY 2011-12</v>
      </c>
      <c r="E557" s="5" t="s">
        <v>17</v>
      </c>
      <c r="F557" s="7" t="n">
        <v>3818.7</v>
      </c>
      <c r="G557" s="7" t="n">
        <v>2109</v>
      </c>
      <c r="H557" s="7" t="n">
        <v>1709.7</v>
      </c>
      <c r="I557" s="7" t="n">
        <v>342.61</v>
      </c>
      <c r="J557" s="8" t="n">
        <v>49.903</v>
      </c>
    </row>
    <row r="558" customFormat="false" ht="15" hidden="false" customHeight="false" outlineLevel="0" collapsed="false">
      <c r="A558" s="4" t="n">
        <v>40984</v>
      </c>
      <c r="B558" s="5" t="n">
        <v>2012</v>
      </c>
      <c r="C558" s="5" t="n">
        <v>3</v>
      </c>
      <c r="D558" s="6" t="str">
        <f aca="false">IF(MONTH(A558)&gt;=4,"FY "&amp;YEAR(A558)&amp;"-"&amp;RIGHT(YEAR(A558)+1,2),"FY "&amp;(YEAR(A558)-1)&amp;"-"&amp;RIGHT(YEAR(A558),2))</f>
        <v>FY 2011-12</v>
      </c>
      <c r="E558" s="5" t="s">
        <v>17</v>
      </c>
      <c r="F558" s="7" t="n">
        <v>2387.3</v>
      </c>
      <c r="G558" s="7" t="n">
        <v>2189.7</v>
      </c>
      <c r="H558" s="7" t="n">
        <v>197.6</v>
      </c>
      <c r="I558" s="7" t="n">
        <v>39.35</v>
      </c>
      <c r="J558" s="8" t="n">
        <v>50.2225</v>
      </c>
    </row>
    <row r="559" customFormat="false" ht="15" hidden="false" customHeight="false" outlineLevel="0" collapsed="false">
      <c r="A559" s="4" t="n">
        <v>40987</v>
      </c>
      <c r="B559" s="5" t="n">
        <v>2012</v>
      </c>
      <c r="C559" s="5" t="n">
        <v>3</v>
      </c>
      <c r="D559" s="6" t="str">
        <f aca="false">IF(MONTH(A559)&gt;=4,"FY "&amp;YEAR(A559)&amp;"-"&amp;RIGHT(YEAR(A559)+1,2),"FY "&amp;(YEAR(A559)-1)&amp;"-"&amp;RIGHT(YEAR(A559),2))</f>
        <v>FY 2011-12</v>
      </c>
      <c r="E559" s="5" t="s">
        <v>17</v>
      </c>
      <c r="F559" s="7" t="n">
        <v>3490.3</v>
      </c>
      <c r="G559" s="7" t="n">
        <v>2570.6</v>
      </c>
      <c r="H559" s="7" t="n">
        <v>919.7</v>
      </c>
      <c r="I559" s="7" t="n">
        <v>182.8</v>
      </c>
      <c r="J559" s="8" t="n">
        <v>50.313</v>
      </c>
    </row>
    <row r="560" customFormat="false" ht="15" hidden="false" customHeight="false" outlineLevel="0" collapsed="false">
      <c r="A560" s="4" t="n">
        <v>40988</v>
      </c>
      <c r="B560" s="5" t="n">
        <v>2012</v>
      </c>
      <c r="C560" s="5" t="n">
        <v>3</v>
      </c>
      <c r="D560" s="6" t="str">
        <f aca="false">IF(MONTH(A560)&gt;=4,"FY "&amp;YEAR(A560)&amp;"-"&amp;RIGHT(YEAR(A560)+1,2),"FY "&amp;(YEAR(A560)-1)&amp;"-"&amp;RIGHT(YEAR(A560),2))</f>
        <v>FY 2011-12</v>
      </c>
      <c r="E560" s="5" t="s">
        <v>17</v>
      </c>
      <c r="F560" s="7" t="n">
        <v>2377.9</v>
      </c>
      <c r="G560" s="7" t="n">
        <v>2191.7</v>
      </c>
      <c r="H560" s="7" t="n">
        <v>186.3</v>
      </c>
      <c r="I560" s="7" t="n">
        <v>37.16</v>
      </c>
      <c r="J560" s="8" t="n">
        <v>50.1245</v>
      </c>
    </row>
    <row r="561" customFormat="false" ht="15" hidden="false" customHeight="false" outlineLevel="0" collapsed="false">
      <c r="A561" s="4" t="n">
        <v>40989</v>
      </c>
      <c r="B561" s="5" t="n">
        <v>2012</v>
      </c>
      <c r="C561" s="5" t="n">
        <v>3</v>
      </c>
      <c r="D561" s="6" t="str">
        <f aca="false">IF(MONTH(A561)&gt;=4,"FY "&amp;YEAR(A561)&amp;"-"&amp;RIGHT(YEAR(A561)+1,2),"FY "&amp;(YEAR(A561)-1)&amp;"-"&amp;RIGHT(YEAR(A561),2))</f>
        <v>FY 2011-12</v>
      </c>
      <c r="E561" s="5" t="s">
        <v>17</v>
      </c>
      <c r="F561" s="7" t="n">
        <v>2121.1</v>
      </c>
      <c r="G561" s="7" t="n">
        <v>1923</v>
      </c>
      <c r="H561" s="7" t="n">
        <v>198.1</v>
      </c>
      <c r="I561" s="7" t="n">
        <v>39.41</v>
      </c>
      <c r="J561" s="8" t="n">
        <v>50.2545</v>
      </c>
    </row>
    <row r="562" customFormat="false" ht="15" hidden="false" customHeight="false" outlineLevel="0" collapsed="false">
      <c r="A562" s="4" t="n">
        <v>40990</v>
      </c>
      <c r="B562" s="5" t="n">
        <v>2012</v>
      </c>
      <c r="C562" s="5" t="n">
        <v>3</v>
      </c>
      <c r="D562" s="6" t="str">
        <f aca="false">IF(MONTH(A562)&gt;=4,"FY "&amp;YEAR(A562)&amp;"-"&amp;RIGHT(YEAR(A562)+1,2),"FY "&amp;(YEAR(A562)-1)&amp;"-"&amp;RIGHT(YEAR(A562),2))</f>
        <v>FY 2011-12</v>
      </c>
      <c r="E562" s="5" t="s">
        <v>17</v>
      </c>
      <c r="F562" s="7" t="n">
        <v>3487.3</v>
      </c>
      <c r="G562" s="7" t="n">
        <v>2835.7</v>
      </c>
      <c r="H562" s="7" t="n">
        <v>651.6</v>
      </c>
      <c r="I562" s="7" t="n">
        <v>128.78</v>
      </c>
      <c r="J562" s="8" t="n">
        <v>50.5935</v>
      </c>
    </row>
    <row r="563" customFormat="false" ht="15" hidden="false" customHeight="false" outlineLevel="0" collapsed="false">
      <c r="A563" s="4" t="n">
        <v>40994</v>
      </c>
      <c r="B563" s="5" t="n">
        <v>2012</v>
      </c>
      <c r="C563" s="5" t="n">
        <v>3</v>
      </c>
      <c r="D563" s="6" t="str">
        <f aca="false">IF(MONTH(A563)&gt;=4,"FY "&amp;YEAR(A563)&amp;"-"&amp;RIGHT(YEAR(A563)+1,2),"FY "&amp;(YEAR(A563)-1)&amp;"-"&amp;RIGHT(YEAR(A563),2))</f>
        <v>FY 2011-12</v>
      </c>
      <c r="E563" s="5" t="s">
        <v>17</v>
      </c>
      <c r="F563" s="7" t="n">
        <v>4936.8</v>
      </c>
      <c r="G563" s="7" t="n">
        <v>4609.7</v>
      </c>
      <c r="H563" s="7" t="n">
        <v>327.1</v>
      </c>
      <c r="I563" s="7" t="n">
        <v>64.25</v>
      </c>
      <c r="J563" s="8" t="n">
        <v>50.9055</v>
      </c>
    </row>
    <row r="564" customFormat="false" ht="15" hidden="false" customHeight="false" outlineLevel="0" collapsed="false">
      <c r="A564" s="4" t="n">
        <v>40995</v>
      </c>
      <c r="B564" s="5" t="n">
        <v>2012</v>
      </c>
      <c r="C564" s="5" t="n">
        <v>3</v>
      </c>
      <c r="D564" s="6" t="str">
        <f aca="false">IF(MONTH(A564)&gt;=4,"FY "&amp;YEAR(A564)&amp;"-"&amp;RIGHT(YEAR(A564)+1,2),"FY "&amp;(YEAR(A564)-1)&amp;"-"&amp;RIGHT(YEAR(A564),2))</f>
        <v>FY 2011-12</v>
      </c>
      <c r="E564" s="5" t="s">
        <v>17</v>
      </c>
      <c r="F564" s="7" t="n">
        <v>3989</v>
      </c>
      <c r="G564" s="7" t="n">
        <v>4084</v>
      </c>
      <c r="H564" s="7" t="n">
        <v>-95</v>
      </c>
      <c r="I564" s="7" t="n">
        <v>-18.51</v>
      </c>
      <c r="J564" s="8" t="n">
        <v>51.309</v>
      </c>
    </row>
    <row r="565" customFormat="false" ht="15" hidden="false" customHeight="false" outlineLevel="0" collapsed="false">
      <c r="A565" s="4" t="n">
        <v>40996</v>
      </c>
      <c r="B565" s="5" t="n">
        <v>2012</v>
      </c>
      <c r="C565" s="5" t="n">
        <v>3</v>
      </c>
      <c r="D565" s="6" t="str">
        <f aca="false">IF(MONTH(A565)&gt;=4,"FY "&amp;YEAR(A565)&amp;"-"&amp;RIGHT(YEAR(A565)+1,2),"FY "&amp;(YEAR(A565)-1)&amp;"-"&amp;RIGHT(YEAR(A565),2))</f>
        <v>FY 2011-12</v>
      </c>
      <c r="E565" s="5" t="s">
        <v>17</v>
      </c>
      <c r="F565" s="7" t="n">
        <v>3009.6</v>
      </c>
      <c r="G565" s="7" t="n">
        <v>2942.7</v>
      </c>
      <c r="H565" s="7" t="n">
        <v>67</v>
      </c>
      <c r="I565" s="7" t="n">
        <v>13.15</v>
      </c>
      <c r="J565" s="8" t="n">
        <v>50.9083</v>
      </c>
    </row>
    <row r="566" customFormat="false" ht="15" hidden="false" customHeight="false" outlineLevel="0" collapsed="false">
      <c r="A566" s="4" t="n">
        <v>40997</v>
      </c>
      <c r="B566" s="5" t="n">
        <v>2012</v>
      </c>
      <c r="C566" s="5" t="n">
        <v>3</v>
      </c>
      <c r="D566" s="6" t="str">
        <f aca="false">IF(MONTH(A566)&gt;=4,"FY "&amp;YEAR(A566)&amp;"-"&amp;RIGHT(YEAR(A566)+1,2),"FY "&amp;(YEAR(A566)-1)&amp;"-"&amp;RIGHT(YEAR(A566),2))</f>
        <v>FY 2011-12</v>
      </c>
      <c r="E566" s="5" t="s">
        <v>17</v>
      </c>
      <c r="F566" s="7" t="n">
        <v>2861.1</v>
      </c>
      <c r="G566" s="7" t="n">
        <v>3004.2</v>
      </c>
      <c r="H566" s="7" t="n">
        <v>-143.1</v>
      </c>
      <c r="I566" s="7" t="n">
        <v>-28.1</v>
      </c>
      <c r="J566" s="8" t="n">
        <v>50.9175</v>
      </c>
    </row>
    <row r="567" customFormat="false" ht="15" hidden="false" customHeight="false" outlineLevel="0" collapsed="false">
      <c r="A567" s="4" t="n">
        <v>40998</v>
      </c>
      <c r="B567" s="5" t="n">
        <v>2012</v>
      </c>
      <c r="C567" s="5" t="n">
        <v>3</v>
      </c>
      <c r="D567" s="6" t="str">
        <f aca="false">IF(MONTH(A567)&gt;=4,"FY "&amp;YEAR(A567)&amp;"-"&amp;RIGHT(YEAR(A567)+1,2),"FY "&amp;(YEAR(A567)-1)&amp;"-"&amp;RIGHT(YEAR(A567),2))</f>
        <v>FY 2011-12</v>
      </c>
      <c r="E567" s="5" t="s">
        <v>17</v>
      </c>
      <c r="F567" s="7" t="n">
        <v>3948.2</v>
      </c>
      <c r="G567" s="7" t="n">
        <v>5237.7</v>
      </c>
      <c r="H567" s="7" t="n">
        <v>-1289.5</v>
      </c>
      <c r="I567" s="7" t="n">
        <v>-252.12</v>
      </c>
      <c r="J567" s="8" t="n">
        <v>51.145</v>
      </c>
    </row>
    <row r="568" customFormat="false" ht="15" hidden="false" customHeight="false" outlineLevel="0" collapsed="false">
      <c r="A568" s="4" t="n">
        <v>41002</v>
      </c>
      <c r="B568" s="5" t="n">
        <v>2012</v>
      </c>
      <c r="C568" s="5" t="n">
        <v>4</v>
      </c>
      <c r="D568" s="6" t="str">
        <f aca="false">IF(MONTH(A568)&gt;=4,"FY "&amp;YEAR(A568)&amp;"-"&amp;RIGHT(YEAR(A568)+1,2),"FY "&amp;(YEAR(A568)-1)&amp;"-"&amp;RIGHT(YEAR(A568),2))</f>
        <v>FY 2012-13</v>
      </c>
      <c r="E568" s="5" t="s">
        <v>17</v>
      </c>
      <c r="F568" s="7" t="n">
        <v>6945.2</v>
      </c>
      <c r="G568" s="7" t="n">
        <v>5761.1</v>
      </c>
      <c r="H568" s="7" t="n">
        <v>1184.1</v>
      </c>
      <c r="I568" s="7" t="n">
        <v>231.47</v>
      </c>
      <c r="J568" s="8" t="n">
        <v>51.1565</v>
      </c>
    </row>
    <row r="569" customFormat="false" ht="15" hidden="false" customHeight="false" outlineLevel="0" collapsed="false">
      <c r="A569" s="4" t="n">
        <v>41003</v>
      </c>
      <c r="B569" s="5" t="n">
        <v>2012</v>
      </c>
      <c r="C569" s="5" t="n">
        <v>4</v>
      </c>
      <c r="D569" s="6" t="str">
        <f aca="false">IF(MONTH(A569)&gt;=4,"FY "&amp;YEAR(A569)&amp;"-"&amp;RIGHT(YEAR(A569)+1,2),"FY "&amp;(YEAR(A569)-1)&amp;"-"&amp;RIGHT(YEAR(A569),2))</f>
        <v>FY 2012-13</v>
      </c>
      <c r="E569" s="5" t="s">
        <v>17</v>
      </c>
      <c r="F569" s="7" t="n">
        <v>1962.8</v>
      </c>
      <c r="G569" s="7" t="n">
        <v>1640.2</v>
      </c>
      <c r="H569" s="7" t="n">
        <v>322.7</v>
      </c>
      <c r="I569" s="7" t="n">
        <v>63.81</v>
      </c>
      <c r="J569" s="8" t="n">
        <v>50.5645</v>
      </c>
    </row>
    <row r="570" customFormat="false" ht="15" hidden="false" customHeight="false" outlineLevel="0" collapsed="false">
      <c r="A570" s="4" t="n">
        <v>41008</v>
      </c>
      <c r="B570" s="5" t="n">
        <v>2012</v>
      </c>
      <c r="C570" s="5" t="n">
        <v>4</v>
      </c>
      <c r="D570" s="6" t="str">
        <f aca="false">IF(MONTH(A570)&gt;=4,"FY "&amp;YEAR(A570)&amp;"-"&amp;RIGHT(YEAR(A570)+1,2),"FY "&amp;(YEAR(A570)-1)&amp;"-"&amp;RIGHT(YEAR(A570),2))</f>
        <v>FY 2012-13</v>
      </c>
      <c r="E570" s="5" t="s">
        <v>17</v>
      </c>
      <c r="F570" s="7" t="n">
        <v>1367.8</v>
      </c>
      <c r="G570" s="7" t="n">
        <v>1273.9</v>
      </c>
      <c r="H570" s="7" t="n">
        <v>93.9</v>
      </c>
      <c r="I570" s="7" t="n">
        <v>18.4</v>
      </c>
      <c r="J570" s="8" t="n">
        <v>51.0465</v>
      </c>
    </row>
    <row r="571" customFormat="false" ht="15" hidden="false" customHeight="false" outlineLevel="0" collapsed="false">
      <c r="A571" s="4" t="n">
        <v>41009</v>
      </c>
      <c r="B571" s="5" t="n">
        <v>2012</v>
      </c>
      <c r="C571" s="5" t="n">
        <v>4</v>
      </c>
      <c r="D571" s="6" t="str">
        <f aca="false">IF(MONTH(A571)&gt;=4,"FY "&amp;YEAR(A571)&amp;"-"&amp;RIGHT(YEAR(A571)+1,2),"FY "&amp;(YEAR(A571)-1)&amp;"-"&amp;RIGHT(YEAR(A571),2))</f>
        <v>FY 2012-13</v>
      </c>
      <c r="E571" s="5" t="s">
        <v>17</v>
      </c>
      <c r="F571" s="7" t="n">
        <v>1080.2</v>
      </c>
      <c r="G571" s="7" t="n">
        <v>1331.5</v>
      </c>
      <c r="H571" s="7" t="n">
        <v>-251.3</v>
      </c>
      <c r="I571" s="7" t="n">
        <v>-49.01</v>
      </c>
      <c r="J571" s="8" t="n">
        <v>51.2765</v>
      </c>
    </row>
    <row r="572" customFormat="false" ht="15" hidden="false" customHeight="false" outlineLevel="0" collapsed="false">
      <c r="A572" s="4" t="n">
        <v>41010</v>
      </c>
      <c r="B572" s="5" t="n">
        <v>2012</v>
      </c>
      <c r="C572" s="5" t="n">
        <v>4</v>
      </c>
      <c r="D572" s="6" t="str">
        <f aca="false">IF(MONTH(A572)&gt;=4,"FY "&amp;YEAR(A572)&amp;"-"&amp;RIGHT(YEAR(A572)+1,2),"FY "&amp;(YEAR(A572)-1)&amp;"-"&amp;RIGHT(YEAR(A572),2))</f>
        <v>FY 2012-13</v>
      </c>
      <c r="E572" s="5" t="s">
        <v>17</v>
      </c>
      <c r="F572" s="7" t="n">
        <v>1867.8</v>
      </c>
      <c r="G572" s="7" t="n">
        <v>2167.1</v>
      </c>
      <c r="H572" s="7" t="n">
        <v>-299.3</v>
      </c>
      <c r="I572" s="7" t="n">
        <v>-58.46</v>
      </c>
      <c r="J572" s="8" t="n">
        <v>51.204</v>
      </c>
    </row>
    <row r="573" customFormat="false" ht="15" hidden="false" customHeight="false" outlineLevel="0" collapsed="false">
      <c r="A573" s="4" t="n">
        <v>41011</v>
      </c>
      <c r="B573" s="5" t="n">
        <v>2012</v>
      </c>
      <c r="C573" s="5" t="n">
        <v>4</v>
      </c>
      <c r="D573" s="6" t="str">
        <f aca="false">IF(MONTH(A573)&gt;=4,"FY "&amp;YEAR(A573)&amp;"-"&amp;RIGHT(YEAR(A573)+1,2),"FY "&amp;(YEAR(A573)-1)&amp;"-"&amp;RIGHT(YEAR(A573),2))</f>
        <v>FY 2012-13</v>
      </c>
      <c r="E573" s="5" t="s">
        <v>17</v>
      </c>
      <c r="F573" s="7" t="n">
        <v>1886.7</v>
      </c>
      <c r="G573" s="7" t="n">
        <v>2302.3</v>
      </c>
      <c r="H573" s="7" t="n">
        <v>-415.6</v>
      </c>
      <c r="I573" s="7" t="n">
        <v>-80.62</v>
      </c>
      <c r="J573" s="8" t="n">
        <v>51.547</v>
      </c>
    </row>
    <row r="574" customFormat="false" ht="15" hidden="false" customHeight="false" outlineLevel="0" collapsed="false">
      <c r="A574" s="4" t="n">
        <v>41012</v>
      </c>
      <c r="B574" s="5" t="n">
        <v>2012</v>
      </c>
      <c r="C574" s="5" t="n">
        <v>4</v>
      </c>
      <c r="D574" s="6" t="str">
        <f aca="false">IF(MONTH(A574)&gt;=4,"FY "&amp;YEAR(A574)&amp;"-"&amp;RIGHT(YEAR(A574)+1,2),"FY "&amp;(YEAR(A574)-1)&amp;"-"&amp;RIGHT(YEAR(A574),2))</f>
        <v>FY 2012-13</v>
      </c>
      <c r="E574" s="5" t="s">
        <v>17</v>
      </c>
      <c r="F574" s="7" t="n">
        <v>2055.8</v>
      </c>
      <c r="G574" s="7" t="n">
        <v>1911.1</v>
      </c>
      <c r="H574" s="7" t="n">
        <v>144.8</v>
      </c>
      <c r="I574" s="7" t="n">
        <v>28.14</v>
      </c>
      <c r="J574" s="8" t="n">
        <v>51.442</v>
      </c>
    </row>
    <row r="575" customFormat="false" ht="15" hidden="false" customHeight="false" outlineLevel="0" collapsed="false">
      <c r="A575" s="4" t="n">
        <v>41015</v>
      </c>
      <c r="B575" s="5" t="n">
        <v>2012</v>
      </c>
      <c r="C575" s="5" t="n">
        <v>4</v>
      </c>
      <c r="D575" s="6" t="str">
        <f aca="false">IF(MONTH(A575)&gt;=4,"FY "&amp;YEAR(A575)&amp;"-"&amp;RIGHT(YEAR(A575)+1,2),"FY "&amp;(YEAR(A575)-1)&amp;"-"&amp;RIGHT(YEAR(A575),2))</f>
        <v>FY 2012-13</v>
      </c>
      <c r="E575" s="5" t="s">
        <v>17</v>
      </c>
      <c r="F575" s="7" t="n">
        <v>2691</v>
      </c>
      <c r="G575" s="7" t="n">
        <v>2409.2</v>
      </c>
      <c r="H575" s="7" t="n">
        <v>281.8</v>
      </c>
      <c r="I575" s="7" t="n">
        <v>54.8</v>
      </c>
      <c r="J575" s="8" t="n">
        <v>51.4175</v>
      </c>
    </row>
    <row r="576" customFormat="false" ht="15" hidden="false" customHeight="false" outlineLevel="0" collapsed="false">
      <c r="A576" s="4" t="n">
        <v>41016</v>
      </c>
      <c r="B576" s="5" t="n">
        <v>2012</v>
      </c>
      <c r="C576" s="5" t="n">
        <v>4</v>
      </c>
      <c r="D576" s="6" t="str">
        <f aca="false">IF(MONTH(A576)&gt;=4,"FY "&amp;YEAR(A576)&amp;"-"&amp;RIGHT(YEAR(A576)+1,2),"FY "&amp;(YEAR(A576)-1)&amp;"-"&amp;RIGHT(YEAR(A576),2))</f>
        <v>FY 2012-13</v>
      </c>
      <c r="E576" s="5" t="s">
        <v>17</v>
      </c>
      <c r="F576" s="7" t="n">
        <v>1342.4</v>
      </c>
      <c r="G576" s="7" t="n">
        <v>1888.3</v>
      </c>
      <c r="H576" s="7" t="n">
        <v>-545.9</v>
      </c>
      <c r="I576" s="7" t="n">
        <v>-105.68</v>
      </c>
      <c r="J576" s="8" t="n">
        <v>51.659</v>
      </c>
    </row>
    <row r="577" customFormat="false" ht="15" hidden="false" customHeight="false" outlineLevel="0" collapsed="false">
      <c r="A577" s="4" t="n">
        <v>41017</v>
      </c>
      <c r="B577" s="5" t="n">
        <v>2012</v>
      </c>
      <c r="C577" s="5" t="n">
        <v>4</v>
      </c>
      <c r="D577" s="6" t="str">
        <f aca="false">IF(MONTH(A577)&gt;=4,"FY "&amp;YEAR(A577)&amp;"-"&amp;RIGHT(YEAR(A577)+1,2),"FY "&amp;(YEAR(A577)-1)&amp;"-"&amp;RIGHT(YEAR(A577),2))</f>
        <v>FY 2012-13</v>
      </c>
      <c r="E577" s="5" t="s">
        <v>17</v>
      </c>
      <c r="F577" s="7" t="n">
        <v>2406.9</v>
      </c>
      <c r="G577" s="7" t="n">
        <v>1965.9</v>
      </c>
      <c r="H577" s="7" t="n">
        <v>441</v>
      </c>
      <c r="I577" s="7" t="n">
        <v>85.42</v>
      </c>
      <c r="J577" s="8" t="n">
        <v>51.6265</v>
      </c>
    </row>
    <row r="578" customFormat="false" ht="15" hidden="false" customHeight="false" outlineLevel="0" collapsed="false">
      <c r="A578" s="4" t="n">
        <v>41018</v>
      </c>
      <c r="B578" s="5" t="n">
        <v>2012</v>
      </c>
      <c r="C578" s="5" t="n">
        <v>4</v>
      </c>
      <c r="D578" s="6" t="str">
        <f aca="false">IF(MONTH(A578)&gt;=4,"FY "&amp;YEAR(A578)&amp;"-"&amp;RIGHT(YEAR(A578)+1,2),"FY "&amp;(YEAR(A578)-1)&amp;"-"&amp;RIGHT(YEAR(A578),2))</f>
        <v>FY 2012-13</v>
      </c>
      <c r="E578" s="5" t="s">
        <v>17</v>
      </c>
      <c r="F578" s="7" t="n">
        <v>2480.3</v>
      </c>
      <c r="G578" s="7" t="n">
        <v>2192.4</v>
      </c>
      <c r="H578" s="7" t="n">
        <v>287.9</v>
      </c>
      <c r="I578" s="7" t="n">
        <v>55.89</v>
      </c>
      <c r="J578" s="8" t="n">
        <v>51.5035</v>
      </c>
    </row>
    <row r="579" customFormat="false" ht="15" hidden="false" customHeight="false" outlineLevel="0" collapsed="false">
      <c r="A579" s="4" t="n">
        <v>41019</v>
      </c>
      <c r="B579" s="5" t="n">
        <v>2012</v>
      </c>
      <c r="C579" s="5" t="n">
        <v>4</v>
      </c>
      <c r="D579" s="6" t="str">
        <f aca="false">IF(MONTH(A579)&gt;=4,"FY "&amp;YEAR(A579)&amp;"-"&amp;RIGHT(YEAR(A579)+1,2),"FY "&amp;(YEAR(A579)-1)&amp;"-"&amp;RIGHT(YEAR(A579),2))</f>
        <v>FY 2012-13</v>
      </c>
      <c r="E579" s="5" t="s">
        <v>17</v>
      </c>
      <c r="F579" s="7" t="n">
        <v>1859.5</v>
      </c>
      <c r="G579" s="7" t="n">
        <v>1928.7</v>
      </c>
      <c r="H579" s="7" t="n">
        <v>-69.2</v>
      </c>
      <c r="I579" s="7" t="n">
        <v>-13.33</v>
      </c>
      <c r="J579" s="8" t="n">
        <v>51.893</v>
      </c>
    </row>
    <row r="580" customFormat="false" ht="15" hidden="false" customHeight="false" outlineLevel="0" collapsed="false">
      <c r="A580" s="4" t="n">
        <v>41022</v>
      </c>
      <c r="B580" s="5" t="n">
        <v>2012</v>
      </c>
      <c r="C580" s="5" t="n">
        <v>4</v>
      </c>
      <c r="D580" s="6" t="str">
        <f aca="false">IF(MONTH(A580)&gt;=4,"FY "&amp;YEAR(A580)&amp;"-"&amp;RIGHT(YEAR(A580)+1,2),"FY "&amp;(YEAR(A580)-1)&amp;"-"&amp;RIGHT(YEAR(A580),2))</f>
        <v>FY 2012-13</v>
      </c>
      <c r="E580" s="5" t="s">
        <v>17</v>
      </c>
      <c r="F580" s="7" t="n">
        <v>1709.1</v>
      </c>
      <c r="G580" s="7" t="n">
        <v>1377.5</v>
      </c>
      <c r="H580" s="7" t="n">
        <v>331.5</v>
      </c>
      <c r="I580" s="7" t="n">
        <v>63.76</v>
      </c>
      <c r="J580" s="8" t="n">
        <v>51.9995</v>
      </c>
    </row>
    <row r="581" customFormat="false" ht="15" hidden="false" customHeight="false" outlineLevel="0" collapsed="false">
      <c r="A581" s="4" t="n">
        <v>41023</v>
      </c>
      <c r="B581" s="5" t="n">
        <v>2012</v>
      </c>
      <c r="C581" s="5" t="n">
        <v>4</v>
      </c>
      <c r="D581" s="6" t="str">
        <f aca="false">IF(MONTH(A581)&gt;=4,"FY "&amp;YEAR(A581)&amp;"-"&amp;RIGHT(YEAR(A581)+1,2),"FY "&amp;(YEAR(A581)-1)&amp;"-"&amp;RIGHT(YEAR(A581),2))</f>
        <v>FY 2012-13</v>
      </c>
      <c r="E581" s="5" t="s">
        <v>17</v>
      </c>
      <c r="F581" s="7" t="n">
        <v>1275.1</v>
      </c>
      <c r="G581" s="7" t="n">
        <v>1616.7</v>
      </c>
      <c r="H581" s="7" t="n">
        <v>-341.6</v>
      </c>
      <c r="I581" s="7" t="n">
        <v>-65.41</v>
      </c>
      <c r="J581" s="8" t="n">
        <v>52.2295</v>
      </c>
    </row>
    <row r="582" customFormat="false" ht="15" hidden="false" customHeight="false" outlineLevel="0" collapsed="false">
      <c r="A582" s="4" t="n">
        <v>41024</v>
      </c>
      <c r="B582" s="5" t="n">
        <v>2012</v>
      </c>
      <c r="C582" s="5" t="n">
        <v>4</v>
      </c>
      <c r="D582" s="6" t="str">
        <f aca="false">IF(MONTH(A582)&gt;=4,"FY "&amp;YEAR(A582)&amp;"-"&amp;RIGHT(YEAR(A582)+1,2),"FY "&amp;(YEAR(A582)-1)&amp;"-"&amp;RIGHT(YEAR(A582),2))</f>
        <v>FY 2012-13</v>
      </c>
      <c r="E582" s="5" t="s">
        <v>17</v>
      </c>
      <c r="F582" s="7" t="n">
        <v>2210.9</v>
      </c>
      <c r="G582" s="7" t="n">
        <v>3048.4</v>
      </c>
      <c r="H582" s="7" t="n">
        <v>-837.5</v>
      </c>
      <c r="I582" s="7" t="n">
        <v>-158.65</v>
      </c>
      <c r="J582" s="8" t="n">
        <v>52.791</v>
      </c>
    </row>
    <row r="583" customFormat="false" ht="15" hidden="false" customHeight="false" outlineLevel="0" collapsed="false">
      <c r="A583" s="4" t="n">
        <v>41025</v>
      </c>
      <c r="B583" s="5" t="n">
        <v>2012</v>
      </c>
      <c r="C583" s="5" t="n">
        <v>4</v>
      </c>
      <c r="D583" s="6" t="str">
        <f aca="false">IF(MONTH(A583)&gt;=4,"FY "&amp;YEAR(A583)&amp;"-"&amp;RIGHT(YEAR(A583)+1,2),"FY "&amp;(YEAR(A583)-1)&amp;"-"&amp;RIGHT(YEAR(A583),2))</f>
        <v>FY 2012-13</v>
      </c>
      <c r="E583" s="5" t="s">
        <v>17</v>
      </c>
      <c r="F583" s="7" t="n">
        <v>2174.5</v>
      </c>
      <c r="G583" s="7" t="n">
        <v>2457.9</v>
      </c>
      <c r="H583" s="7" t="n">
        <v>-283.4</v>
      </c>
      <c r="I583" s="7" t="n">
        <v>-53.99</v>
      </c>
      <c r="J583" s="8" t="n">
        <v>52.485</v>
      </c>
    </row>
    <row r="584" customFormat="false" ht="15" hidden="false" customHeight="false" outlineLevel="0" collapsed="false">
      <c r="A584" s="4" t="n">
        <v>41026</v>
      </c>
      <c r="B584" s="5" t="n">
        <v>2012</v>
      </c>
      <c r="C584" s="5" t="n">
        <v>4</v>
      </c>
      <c r="D584" s="6" t="str">
        <f aca="false">IF(MONTH(A584)&gt;=4,"FY "&amp;YEAR(A584)&amp;"-"&amp;RIGHT(YEAR(A584)+1,2),"FY "&amp;(YEAR(A584)-1)&amp;"-"&amp;RIGHT(YEAR(A584),2))</f>
        <v>FY 2012-13</v>
      </c>
      <c r="E584" s="5" t="s">
        <v>17</v>
      </c>
      <c r="F584" s="7" t="n">
        <v>3352.1</v>
      </c>
      <c r="G584" s="7" t="n">
        <v>3544.6</v>
      </c>
      <c r="H584" s="7" t="n">
        <v>-192.5</v>
      </c>
      <c r="I584" s="7" t="n">
        <v>-36.63</v>
      </c>
      <c r="J584" s="8" t="n">
        <v>52.567</v>
      </c>
    </row>
    <row r="585" customFormat="false" ht="15" hidden="false" customHeight="false" outlineLevel="0" collapsed="false">
      <c r="A585" s="4" t="n">
        <v>41029</v>
      </c>
      <c r="B585" s="5" t="n">
        <v>2012</v>
      </c>
      <c r="C585" s="5" t="n">
        <v>4</v>
      </c>
      <c r="D585" s="6" t="str">
        <f aca="false">IF(MONTH(A585)&gt;=4,"FY "&amp;YEAR(A585)&amp;"-"&amp;RIGHT(YEAR(A585)+1,2),"FY "&amp;(YEAR(A585)-1)&amp;"-"&amp;RIGHT(YEAR(A585),2))</f>
        <v>FY 2012-13</v>
      </c>
      <c r="E585" s="5" t="s">
        <v>17</v>
      </c>
      <c r="F585" s="7" t="n">
        <v>2081.6</v>
      </c>
      <c r="G585" s="7" t="n">
        <v>2411.5</v>
      </c>
      <c r="H585" s="7" t="n">
        <v>-329.9</v>
      </c>
      <c r="I585" s="7" t="n">
        <v>-62.61</v>
      </c>
      <c r="J585" s="8" t="n">
        <v>52.6813</v>
      </c>
    </row>
    <row r="586" customFormat="false" ht="15" hidden="false" customHeight="false" outlineLevel="0" collapsed="false">
      <c r="A586" s="4" t="n">
        <v>41031</v>
      </c>
      <c r="B586" s="5" t="n">
        <v>2012</v>
      </c>
      <c r="C586" s="5" t="n">
        <v>5</v>
      </c>
      <c r="D586" s="6" t="str">
        <f aca="false">IF(MONTH(A586)&gt;=4,"FY "&amp;YEAR(A586)&amp;"-"&amp;RIGHT(YEAR(A586)+1,2),"FY "&amp;(YEAR(A586)-1)&amp;"-"&amp;RIGHT(YEAR(A586),2))</f>
        <v>FY 2012-13</v>
      </c>
      <c r="E586" s="5" t="s">
        <v>17</v>
      </c>
      <c r="F586" s="7" t="n">
        <v>2110.8</v>
      </c>
      <c r="G586" s="7" t="n">
        <v>1572.6</v>
      </c>
      <c r="H586" s="7" t="n">
        <v>538.2</v>
      </c>
      <c r="I586" s="7" t="n">
        <v>102.48</v>
      </c>
      <c r="J586" s="8" t="n">
        <v>52.5193</v>
      </c>
    </row>
    <row r="587" customFormat="false" ht="15" hidden="false" customHeight="false" outlineLevel="0" collapsed="false">
      <c r="A587" s="4" t="n">
        <v>41032</v>
      </c>
      <c r="B587" s="5" t="n">
        <v>2012</v>
      </c>
      <c r="C587" s="5" t="n">
        <v>5</v>
      </c>
      <c r="D587" s="6" t="str">
        <f aca="false">IF(MONTH(A587)&gt;=4,"FY "&amp;YEAR(A587)&amp;"-"&amp;RIGHT(YEAR(A587)+1,2),"FY "&amp;(YEAR(A587)-1)&amp;"-"&amp;RIGHT(YEAR(A587),2))</f>
        <v>FY 2012-13</v>
      </c>
      <c r="E587" s="5" t="s">
        <v>17</v>
      </c>
      <c r="F587" s="7" t="n">
        <v>2237.3</v>
      </c>
      <c r="G587" s="7" t="n">
        <v>1992.6</v>
      </c>
      <c r="H587" s="7" t="n">
        <v>244.7</v>
      </c>
      <c r="I587" s="7" t="n">
        <v>46.23</v>
      </c>
      <c r="J587" s="8" t="n">
        <v>52.9305</v>
      </c>
    </row>
    <row r="588" customFormat="false" ht="15" hidden="false" customHeight="false" outlineLevel="0" collapsed="false">
      <c r="A588" s="4" t="n">
        <v>41033</v>
      </c>
      <c r="B588" s="5" t="n">
        <v>2012</v>
      </c>
      <c r="C588" s="5" t="n">
        <v>5</v>
      </c>
      <c r="D588" s="6" t="str">
        <f aca="false">IF(MONTH(A588)&gt;=4,"FY "&amp;YEAR(A588)&amp;"-"&amp;RIGHT(YEAR(A588)+1,2),"FY "&amp;(YEAR(A588)-1)&amp;"-"&amp;RIGHT(YEAR(A588),2))</f>
        <v>FY 2012-13</v>
      </c>
      <c r="E588" s="5" t="s">
        <v>17</v>
      </c>
      <c r="F588" s="7" t="n">
        <v>2365.1</v>
      </c>
      <c r="G588" s="7" t="n">
        <v>2269.9</v>
      </c>
      <c r="H588" s="7" t="n">
        <v>95.1</v>
      </c>
      <c r="I588" s="7" t="n">
        <v>17.86</v>
      </c>
      <c r="J588" s="8" t="n">
        <v>53.2395</v>
      </c>
    </row>
    <row r="589" customFormat="false" ht="15" hidden="false" customHeight="false" outlineLevel="0" collapsed="false">
      <c r="A589" s="4" t="n">
        <v>41036</v>
      </c>
      <c r="B589" s="5" t="n">
        <v>2012</v>
      </c>
      <c r="C589" s="5" t="n">
        <v>5</v>
      </c>
      <c r="D589" s="6" t="str">
        <f aca="false">IF(MONTH(A589)&gt;=4,"FY "&amp;YEAR(A589)&amp;"-"&amp;RIGHT(YEAR(A589)+1,2),"FY "&amp;(YEAR(A589)-1)&amp;"-"&amp;RIGHT(YEAR(A589),2))</f>
        <v>FY 2012-13</v>
      </c>
      <c r="E589" s="5" t="s">
        <v>17</v>
      </c>
      <c r="F589" s="7" t="n">
        <v>3412.8</v>
      </c>
      <c r="G589" s="7" t="n">
        <v>2990.5</v>
      </c>
      <c r="H589" s="7" t="n">
        <v>422.4</v>
      </c>
      <c r="I589" s="7" t="n">
        <v>78.62</v>
      </c>
      <c r="J589" s="8" t="n">
        <v>53.7225</v>
      </c>
    </row>
    <row r="590" customFormat="false" ht="15" hidden="false" customHeight="false" outlineLevel="0" collapsed="false">
      <c r="A590" s="4" t="n">
        <v>41037</v>
      </c>
      <c r="B590" s="5" t="n">
        <v>2012</v>
      </c>
      <c r="C590" s="5" t="n">
        <v>5</v>
      </c>
      <c r="D590" s="6" t="str">
        <f aca="false">IF(MONTH(A590)&gt;=4,"FY "&amp;YEAR(A590)&amp;"-"&amp;RIGHT(YEAR(A590)+1,2),"FY "&amp;(YEAR(A590)-1)&amp;"-"&amp;RIGHT(YEAR(A590),2))</f>
        <v>FY 2012-13</v>
      </c>
      <c r="E590" s="5" t="s">
        <v>17</v>
      </c>
      <c r="F590" s="7" t="n">
        <v>2183.5</v>
      </c>
      <c r="G590" s="7" t="n">
        <v>2783.3</v>
      </c>
      <c r="H590" s="7" t="n">
        <v>-599.7</v>
      </c>
      <c r="I590" s="7" t="n">
        <v>-112.43</v>
      </c>
      <c r="J590" s="8" t="n">
        <v>53.342</v>
      </c>
    </row>
    <row r="591" customFormat="false" ht="15" hidden="false" customHeight="false" outlineLevel="0" collapsed="false">
      <c r="A591" s="4" t="n">
        <v>41038</v>
      </c>
      <c r="B591" s="5" t="n">
        <v>2012</v>
      </c>
      <c r="C591" s="5" t="n">
        <v>5</v>
      </c>
      <c r="D591" s="6" t="str">
        <f aca="false">IF(MONTH(A591)&gt;=4,"FY "&amp;YEAR(A591)&amp;"-"&amp;RIGHT(YEAR(A591)+1,2),"FY "&amp;(YEAR(A591)-1)&amp;"-"&amp;RIGHT(YEAR(A591),2))</f>
        <v>FY 2012-13</v>
      </c>
      <c r="E591" s="5" t="s">
        <v>17</v>
      </c>
      <c r="F591" s="7" t="n">
        <v>1904.2</v>
      </c>
      <c r="G591" s="7" t="n">
        <v>2278.7</v>
      </c>
      <c r="H591" s="7" t="n">
        <v>-374.5</v>
      </c>
      <c r="I591" s="7" t="n">
        <v>-70.85</v>
      </c>
      <c r="J591" s="8" t="n">
        <v>52.855</v>
      </c>
    </row>
    <row r="592" customFormat="false" ht="15" hidden="false" customHeight="false" outlineLevel="0" collapsed="false">
      <c r="A592" s="4" t="n">
        <v>41039</v>
      </c>
      <c r="B592" s="5" t="n">
        <v>2012</v>
      </c>
      <c r="C592" s="5" t="n">
        <v>5</v>
      </c>
      <c r="D592" s="6" t="str">
        <f aca="false">IF(MONTH(A592)&gt;=4,"FY "&amp;YEAR(A592)&amp;"-"&amp;RIGHT(YEAR(A592)+1,2),"FY "&amp;(YEAR(A592)-1)&amp;"-"&amp;RIGHT(YEAR(A592),2))</f>
        <v>FY 2012-13</v>
      </c>
      <c r="E592" s="5" t="s">
        <v>17</v>
      </c>
      <c r="F592" s="7" t="n">
        <v>2210.8</v>
      </c>
      <c r="G592" s="7" t="n">
        <v>2567.9</v>
      </c>
      <c r="H592" s="7" t="n">
        <v>-357.1</v>
      </c>
      <c r="I592" s="7" t="n">
        <v>-66.79</v>
      </c>
      <c r="J592" s="8" t="n">
        <v>53.46</v>
      </c>
    </row>
    <row r="593" customFormat="false" ht="15" hidden="false" customHeight="false" outlineLevel="0" collapsed="false">
      <c r="A593" s="4" t="n">
        <v>41040</v>
      </c>
      <c r="B593" s="5" t="n">
        <v>2012</v>
      </c>
      <c r="C593" s="5" t="n">
        <v>5</v>
      </c>
      <c r="D593" s="6" t="str">
        <f aca="false">IF(MONTH(A593)&gt;=4,"FY "&amp;YEAR(A593)&amp;"-"&amp;RIGHT(YEAR(A593)+1,2),"FY "&amp;(YEAR(A593)-1)&amp;"-"&amp;RIGHT(YEAR(A593),2))</f>
        <v>FY 2012-13</v>
      </c>
      <c r="E593" s="5" t="s">
        <v>17</v>
      </c>
      <c r="F593" s="7" t="n">
        <v>1916.1</v>
      </c>
      <c r="G593" s="7" t="n">
        <v>1590.6</v>
      </c>
      <c r="H593" s="7" t="n">
        <v>325.5</v>
      </c>
      <c r="I593" s="7" t="n">
        <v>61.02</v>
      </c>
      <c r="J593" s="8" t="n">
        <v>53.3375</v>
      </c>
    </row>
    <row r="594" customFormat="false" ht="15" hidden="false" customHeight="false" outlineLevel="0" collapsed="false">
      <c r="A594" s="4" t="n">
        <v>41043</v>
      </c>
      <c r="B594" s="5" t="n">
        <v>2012</v>
      </c>
      <c r="C594" s="5" t="n">
        <v>5</v>
      </c>
      <c r="D594" s="6" t="str">
        <f aca="false">IF(MONTH(A594)&gt;=4,"FY "&amp;YEAR(A594)&amp;"-"&amp;RIGHT(YEAR(A594)+1,2),"FY "&amp;(YEAR(A594)-1)&amp;"-"&amp;RIGHT(YEAR(A594),2))</f>
        <v>FY 2012-13</v>
      </c>
      <c r="E594" s="5" t="s">
        <v>17</v>
      </c>
      <c r="F594" s="7" t="n">
        <v>1526.3</v>
      </c>
      <c r="G594" s="7" t="n">
        <v>1349.7</v>
      </c>
      <c r="H594" s="7" t="n">
        <v>176.6</v>
      </c>
      <c r="I594" s="7" t="n">
        <v>32.93</v>
      </c>
      <c r="J594" s="8" t="n">
        <v>53.641</v>
      </c>
    </row>
    <row r="595" customFormat="false" ht="15" hidden="false" customHeight="false" outlineLevel="0" collapsed="false">
      <c r="A595" s="4" t="n">
        <v>41044</v>
      </c>
      <c r="B595" s="5" t="n">
        <v>2012</v>
      </c>
      <c r="C595" s="5" t="n">
        <v>5</v>
      </c>
      <c r="D595" s="6" t="str">
        <f aca="false">IF(MONTH(A595)&gt;=4,"FY "&amp;YEAR(A595)&amp;"-"&amp;RIGHT(YEAR(A595)+1,2),"FY "&amp;(YEAR(A595)-1)&amp;"-"&amp;RIGHT(YEAR(A595),2))</f>
        <v>FY 2012-13</v>
      </c>
      <c r="E595" s="5" t="s">
        <v>17</v>
      </c>
      <c r="F595" s="7" t="n">
        <v>2073.8</v>
      </c>
      <c r="G595" s="7" t="n">
        <v>1690.7</v>
      </c>
      <c r="H595" s="7" t="n">
        <v>383.1</v>
      </c>
      <c r="I595" s="7" t="n">
        <v>71.32</v>
      </c>
      <c r="J595" s="8" t="n">
        <v>53.7118</v>
      </c>
    </row>
    <row r="596" customFormat="false" ht="15" hidden="false" customHeight="false" outlineLevel="0" collapsed="false">
      <c r="A596" s="4" t="n">
        <v>41045</v>
      </c>
      <c r="B596" s="5" t="n">
        <v>2012</v>
      </c>
      <c r="C596" s="5" t="n">
        <v>5</v>
      </c>
      <c r="D596" s="6" t="str">
        <f aca="false">IF(MONTH(A596)&gt;=4,"FY "&amp;YEAR(A596)&amp;"-"&amp;RIGHT(YEAR(A596)+1,2),"FY "&amp;(YEAR(A596)-1)&amp;"-"&amp;RIGHT(YEAR(A596),2))</f>
        <v>FY 2012-13</v>
      </c>
      <c r="E596" s="5" t="s">
        <v>17</v>
      </c>
      <c r="F596" s="7" t="n">
        <v>1834.3</v>
      </c>
      <c r="G596" s="7" t="n">
        <v>1969.9</v>
      </c>
      <c r="H596" s="7" t="n">
        <v>-135.6</v>
      </c>
      <c r="I596" s="7" t="n">
        <v>-25.19</v>
      </c>
      <c r="J596" s="8" t="n">
        <v>53.84</v>
      </c>
    </row>
    <row r="597" customFormat="false" ht="15" hidden="false" customHeight="false" outlineLevel="0" collapsed="false">
      <c r="A597" s="4" t="n">
        <v>41046</v>
      </c>
      <c r="B597" s="5" t="n">
        <v>2012</v>
      </c>
      <c r="C597" s="5" t="n">
        <v>5</v>
      </c>
      <c r="D597" s="6" t="str">
        <f aca="false">IF(MONTH(A597)&gt;=4,"FY "&amp;YEAR(A597)&amp;"-"&amp;RIGHT(YEAR(A597)+1,2),"FY "&amp;(YEAR(A597)-1)&amp;"-"&amp;RIGHT(YEAR(A597),2))</f>
        <v>FY 2012-13</v>
      </c>
      <c r="E597" s="5" t="s">
        <v>17</v>
      </c>
      <c r="F597" s="7" t="n">
        <v>2243.1</v>
      </c>
      <c r="G597" s="7" t="n">
        <v>2724.6</v>
      </c>
      <c r="H597" s="7" t="n">
        <v>-481.5</v>
      </c>
      <c r="I597" s="7" t="n">
        <v>-88.69</v>
      </c>
      <c r="J597" s="8" t="n">
        <v>54.2925</v>
      </c>
    </row>
    <row r="598" customFormat="false" ht="15" hidden="false" customHeight="false" outlineLevel="0" collapsed="false">
      <c r="A598" s="4" t="n">
        <v>41047</v>
      </c>
      <c r="B598" s="5" t="n">
        <v>2012</v>
      </c>
      <c r="C598" s="5" t="n">
        <v>5</v>
      </c>
      <c r="D598" s="6" t="str">
        <f aca="false">IF(MONTH(A598)&gt;=4,"FY "&amp;YEAR(A598)&amp;"-"&amp;RIGHT(YEAR(A598)+1,2),"FY "&amp;(YEAR(A598)-1)&amp;"-"&amp;RIGHT(YEAR(A598),2))</f>
        <v>FY 2012-13</v>
      </c>
      <c r="E598" s="5" t="s">
        <v>17</v>
      </c>
      <c r="F598" s="7" t="n">
        <v>2297.8</v>
      </c>
      <c r="G598" s="7" t="n">
        <v>2258.1</v>
      </c>
      <c r="H598" s="7" t="n">
        <v>39.7</v>
      </c>
      <c r="I598" s="7" t="n">
        <v>7.3</v>
      </c>
      <c r="J598" s="8" t="n">
        <v>54.3875</v>
      </c>
    </row>
    <row r="599" customFormat="false" ht="15" hidden="false" customHeight="false" outlineLevel="0" collapsed="false">
      <c r="A599" s="4" t="n">
        <v>41050</v>
      </c>
      <c r="B599" s="5" t="n">
        <v>2012</v>
      </c>
      <c r="C599" s="5" t="n">
        <v>5</v>
      </c>
      <c r="D599" s="6" t="str">
        <f aca="false">IF(MONTH(A599)&gt;=4,"FY "&amp;YEAR(A599)&amp;"-"&amp;RIGHT(YEAR(A599)+1,2),"FY "&amp;(YEAR(A599)-1)&amp;"-"&amp;RIGHT(YEAR(A599),2))</f>
        <v>FY 2012-13</v>
      </c>
      <c r="E599" s="5" t="s">
        <v>17</v>
      </c>
      <c r="F599" s="7" t="n">
        <v>1659.7</v>
      </c>
      <c r="G599" s="7" t="n">
        <v>1865</v>
      </c>
      <c r="H599" s="7" t="n">
        <v>-205.4</v>
      </c>
      <c r="I599" s="7" t="n">
        <v>-37.42</v>
      </c>
      <c r="J599" s="8" t="n">
        <v>54.8755</v>
      </c>
    </row>
    <row r="600" customFormat="false" ht="15" hidden="false" customHeight="false" outlineLevel="0" collapsed="false">
      <c r="A600" s="4" t="n">
        <v>41051</v>
      </c>
      <c r="B600" s="5" t="n">
        <v>2012</v>
      </c>
      <c r="C600" s="5" t="n">
        <v>5</v>
      </c>
      <c r="D600" s="6" t="str">
        <f aca="false">IF(MONTH(A600)&gt;=4,"FY "&amp;YEAR(A600)&amp;"-"&amp;RIGHT(YEAR(A600)+1,2),"FY "&amp;(YEAR(A600)-1)&amp;"-"&amp;RIGHT(YEAR(A600),2))</f>
        <v>FY 2012-13</v>
      </c>
      <c r="E600" s="5" t="s">
        <v>17</v>
      </c>
      <c r="F600" s="7" t="n">
        <v>1330.2</v>
      </c>
      <c r="G600" s="7" t="n">
        <v>1388.8</v>
      </c>
      <c r="H600" s="7" t="n">
        <v>-58.6</v>
      </c>
      <c r="I600" s="7" t="n">
        <v>-10.71</v>
      </c>
      <c r="J600" s="8" t="n">
        <v>54.681</v>
      </c>
    </row>
    <row r="601" customFormat="false" ht="15" hidden="false" customHeight="false" outlineLevel="0" collapsed="false">
      <c r="A601" s="4" t="n">
        <v>41052</v>
      </c>
      <c r="B601" s="5" t="n">
        <v>2012</v>
      </c>
      <c r="C601" s="5" t="n">
        <v>5</v>
      </c>
      <c r="D601" s="6" t="str">
        <f aca="false">IF(MONTH(A601)&gt;=4,"FY "&amp;YEAR(A601)&amp;"-"&amp;RIGHT(YEAR(A601)+1,2),"FY "&amp;(YEAR(A601)-1)&amp;"-"&amp;RIGHT(YEAR(A601),2))</f>
        <v>FY 2012-13</v>
      </c>
      <c r="E601" s="5" t="s">
        <v>17</v>
      </c>
      <c r="F601" s="7" t="n">
        <v>1603.8</v>
      </c>
      <c r="G601" s="7" t="n">
        <v>1821.5</v>
      </c>
      <c r="H601" s="7" t="n">
        <v>-217.6</v>
      </c>
      <c r="I601" s="7" t="n">
        <v>-39.65</v>
      </c>
      <c r="J601" s="8" t="n">
        <v>54.8845</v>
      </c>
    </row>
    <row r="602" customFormat="false" ht="15" hidden="false" customHeight="false" outlineLevel="0" collapsed="false">
      <c r="A602" s="4" t="n">
        <v>41053</v>
      </c>
      <c r="B602" s="5" t="n">
        <v>2012</v>
      </c>
      <c r="C602" s="5" t="n">
        <v>5</v>
      </c>
      <c r="D602" s="6" t="str">
        <f aca="false">IF(MONTH(A602)&gt;=4,"FY "&amp;YEAR(A602)&amp;"-"&amp;RIGHT(YEAR(A602)+1,2),"FY "&amp;(YEAR(A602)-1)&amp;"-"&amp;RIGHT(YEAR(A602),2))</f>
        <v>FY 2012-13</v>
      </c>
      <c r="E602" s="5" t="s">
        <v>17</v>
      </c>
      <c r="F602" s="7" t="n">
        <v>1532.6</v>
      </c>
      <c r="G602" s="7" t="n">
        <v>1851.1</v>
      </c>
      <c r="H602" s="7" t="n">
        <v>-318.6</v>
      </c>
      <c r="I602" s="7" t="n">
        <v>-56.96</v>
      </c>
      <c r="J602" s="8" t="n">
        <v>55.93</v>
      </c>
    </row>
    <row r="603" customFormat="false" ht="15" hidden="false" customHeight="false" outlineLevel="0" collapsed="false">
      <c r="A603" s="4" t="n">
        <v>41054</v>
      </c>
      <c r="B603" s="5" t="n">
        <v>2012</v>
      </c>
      <c r="C603" s="5" t="n">
        <v>5</v>
      </c>
      <c r="D603" s="6" t="str">
        <f aca="false">IF(MONTH(A603)&gt;=4,"FY "&amp;YEAR(A603)&amp;"-"&amp;RIGHT(YEAR(A603)+1,2),"FY "&amp;(YEAR(A603)-1)&amp;"-"&amp;RIGHT(YEAR(A603),2))</f>
        <v>FY 2012-13</v>
      </c>
      <c r="E603" s="5" t="s">
        <v>17</v>
      </c>
      <c r="F603" s="7" t="n">
        <v>1631.5</v>
      </c>
      <c r="G603" s="7" t="n">
        <v>1666.4</v>
      </c>
      <c r="H603" s="7" t="n">
        <v>-35</v>
      </c>
      <c r="I603" s="7" t="n">
        <v>-6.22</v>
      </c>
      <c r="J603" s="8" t="n">
        <v>56.287</v>
      </c>
    </row>
    <row r="604" customFormat="false" ht="15" hidden="false" customHeight="false" outlineLevel="0" collapsed="false">
      <c r="A604" s="4" t="n">
        <v>41057</v>
      </c>
      <c r="B604" s="5" t="n">
        <v>2012</v>
      </c>
      <c r="C604" s="5" t="n">
        <v>5</v>
      </c>
      <c r="D604" s="6" t="str">
        <f aca="false">IF(MONTH(A604)&gt;=4,"FY "&amp;YEAR(A604)&amp;"-"&amp;RIGHT(YEAR(A604)+1,2),"FY "&amp;(YEAR(A604)-1)&amp;"-"&amp;RIGHT(YEAR(A604),2))</f>
        <v>FY 2012-13</v>
      </c>
      <c r="E604" s="5" t="s">
        <v>17</v>
      </c>
      <c r="F604" s="7" t="n">
        <v>1037.3</v>
      </c>
      <c r="G604" s="7" t="n">
        <v>1555.8</v>
      </c>
      <c r="H604" s="7" t="n">
        <v>-518.5</v>
      </c>
      <c r="I604" s="7" t="n">
        <v>-93.04</v>
      </c>
      <c r="J604" s="8" t="n">
        <v>55.7253</v>
      </c>
    </row>
    <row r="605" customFormat="false" ht="15" hidden="false" customHeight="false" outlineLevel="0" collapsed="false">
      <c r="A605" s="4" t="n">
        <v>41058</v>
      </c>
      <c r="B605" s="5" t="n">
        <v>2012</v>
      </c>
      <c r="C605" s="5" t="n">
        <v>5</v>
      </c>
      <c r="D605" s="6" t="str">
        <f aca="false">IF(MONTH(A605)&gt;=4,"FY "&amp;YEAR(A605)&amp;"-"&amp;RIGHT(YEAR(A605)+1,2),"FY "&amp;(YEAR(A605)-1)&amp;"-"&amp;RIGHT(YEAR(A605),2))</f>
        <v>FY 2012-13</v>
      </c>
      <c r="E605" s="5" t="s">
        <v>17</v>
      </c>
      <c r="F605" s="7" t="n">
        <v>1234.2</v>
      </c>
      <c r="G605" s="7" t="n">
        <v>1054.4</v>
      </c>
      <c r="H605" s="7" t="n">
        <v>179.8</v>
      </c>
      <c r="I605" s="7" t="n">
        <v>32.54</v>
      </c>
      <c r="J605" s="8" t="n">
        <v>55.2625</v>
      </c>
    </row>
    <row r="606" customFormat="false" ht="15" hidden="false" customHeight="false" outlineLevel="0" collapsed="false">
      <c r="A606" s="4" t="n">
        <v>41059</v>
      </c>
      <c r="B606" s="5" t="n">
        <v>2012</v>
      </c>
      <c r="C606" s="5" t="n">
        <v>5</v>
      </c>
      <c r="D606" s="6" t="str">
        <f aca="false">IF(MONTH(A606)&gt;=4,"FY "&amp;YEAR(A606)&amp;"-"&amp;RIGHT(YEAR(A606)+1,2),"FY "&amp;(YEAR(A606)-1)&amp;"-"&amp;RIGHT(YEAR(A606),2))</f>
        <v>FY 2012-13</v>
      </c>
      <c r="E606" s="5" t="s">
        <v>17</v>
      </c>
      <c r="F606" s="7" t="n">
        <v>1592.5</v>
      </c>
      <c r="G606" s="7" t="n">
        <v>1397.7</v>
      </c>
      <c r="H606" s="7" t="n">
        <v>194.8</v>
      </c>
      <c r="I606" s="7" t="n">
        <v>35.05</v>
      </c>
      <c r="J606" s="8" t="n">
        <v>55.5835</v>
      </c>
    </row>
    <row r="607" customFormat="false" ht="15" hidden="false" customHeight="false" outlineLevel="0" collapsed="false">
      <c r="A607" s="4" t="n">
        <v>41060</v>
      </c>
      <c r="B607" s="5" t="n">
        <v>2012</v>
      </c>
      <c r="C607" s="5" t="n">
        <v>5</v>
      </c>
      <c r="D607" s="6" t="str">
        <f aca="false">IF(MONTH(A607)&gt;=4,"FY "&amp;YEAR(A607)&amp;"-"&amp;RIGHT(YEAR(A607)+1,2),"FY "&amp;(YEAR(A607)-1)&amp;"-"&amp;RIGHT(YEAR(A607),2))</f>
        <v>FY 2012-13</v>
      </c>
      <c r="E607" s="5" t="s">
        <v>17</v>
      </c>
      <c r="F607" s="7" t="n">
        <v>2196.8</v>
      </c>
      <c r="G607" s="7" t="n">
        <v>2109.4</v>
      </c>
      <c r="H607" s="7" t="n">
        <v>87.3</v>
      </c>
      <c r="I607" s="7" t="n">
        <v>15.59</v>
      </c>
      <c r="J607" s="8" t="n">
        <v>56.006</v>
      </c>
    </row>
    <row r="608" customFormat="false" ht="15" hidden="false" customHeight="false" outlineLevel="0" collapsed="false">
      <c r="A608" s="4" t="n">
        <v>41061</v>
      </c>
      <c r="B608" s="5" t="n">
        <v>2012</v>
      </c>
      <c r="C608" s="5" t="n">
        <v>6</v>
      </c>
      <c r="D608" s="6" t="str">
        <f aca="false">IF(MONTH(A608)&gt;=4,"FY "&amp;YEAR(A608)&amp;"-"&amp;RIGHT(YEAR(A608)+1,2),"FY "&amp;(YEAR(A608)-1)&amp;"-"&amp;RIGHT(YEAR(A608),2))</f>
        <v>FY 2012-13</v>
      </c>
      <c r="E608" s="5" t="s">
        <v>17</v>
      </c>
      <c r="F608" s="7" t="n">
        <v>6325.4</v>
      </c>
      <c r="G608" s="7" t="n">
        <v>6960</v>
      </c>
      <c r="H608" s="7" t="n">
        <v>-634.6</v>
      </c>
      <c r="I608" s="7" t="n">
        <v>-112.47</v>
      </c>
      <c r="J608" s="8" t="n">
        <v>56.4225</v>
      </c>
    </row>
    <row r="609" customFormat="false" ht="15" hidden="false" customHeight="false" outlineLevel="0" collapsed="false">
      <c r="A609" s="4" t="n">
        <v>41064</v>
      </c>
      <c r="B609" s="5" t="n">
        <v>2012</v>
      </c>
      <c r="C609" s="5" t="n">
        <v>6</v>
      </c>
      <c r="D609" s="6" t="str">
        <f aca="false">IF(MONTH(A609)&gt;=4,"FY "&amp;YEAR(A609)&amp;"-"&amp;RIGHT(YEAR(A609)+1,2),"FY "&amp;(YEAR(A609)-1)&amp;"-"&amp;RIGHT(YEAR(A609),2))</f>
        <v>FY 2012-13</v>
      </c>
      <c r="E609" s="5" t="s">
        <v>17</v>
      </c>
      <c r="F609" s="7" t="n">
        <v>1819.2</v>
      </c>
      <c r="G609" s="7" t="n">
        <v>1963.1</v>
      </c>
      <c r="H609" s="7" t="n">
        <v>-143.9</v>
      </c>
      <c r="I609" s="7" t="n">
        <v>-25.74</v>
      </c>
      <c r="J609" s="8" t="n">
        <v>55.9175</v>
      </c>
    </row>
    <row r="610" customFormat="false" ht="15" hidden="false" customHeight="false" outlineLevel="0" collapsed="false">
      <c r="A610" s="4" t="n">
        <v>41065</v>
      </c>
      <c r="B610" s="5" t="n">
        <v>2012</v>
      </c>
      <c r="C610" s="5" t="n">
        <v>6</v>
      </c>
      <c r="D610" s="6" t="str">
        <f aca="false">IF(MONTH(A610)&gt;=4,"FY "&amp;YEAR(A610)&amp;"-"&amp;RIGHT(YEAR(A610)+1,2),"FY "&amp;(YEAR(A610)-1)&amp;"-"&amp;RIGHT(YEAR(A610),2))</f>
        <v>FY 2012-13</v>
      </c>
      <c r="E610" s="5" t="s">
        <v>17</v>
      </c>
      <c r="F610" s="7" t="n">
        <v>1491.2</v>
      </c>
      <c r="G610" s="7" t="n">
        <v>2070</v>
      </c>
      <c r="H610" s="7" t="n">
        <v>-578.8</v>
      </c>
      <c r="I610" s="7" t="n">
        <v>-104.26</v>
      </c>
      <c r="J610" s="8" t="n">
        <v>55.5155</v>
      </c>
    </row>
    <row r="611" customFormat="false" ht="15" hidden="false" customHeight="false" outlineLevel="0" collapsed="false">
      <c r="A611" s="4" t="n">
        <v>41066</v>
      </c>
      <c r="B611" s="5" t="n">
        <v>2012</v>
      </c>
      <c r="C611" s="5" t="n">
        <v>6</v>
      </c>
      <c r="D611" s="6" t="str">
        <f aca="false">IF(MONTH(A611)&gt;=4,"FY "&amp;YEAR(A611)&amp;"-"&amp;RIGHT(YEAR(A611)+1,2),"FY "&amp;(YEAR(A611)-1)&amp;"-"&amp;RIGHT(YEAR(A611),2))</f>
        <v>FY 2012-13</v>
      </c>
      <c r="E611" s="5" t="s">
        <v>17</v>
      </c>
      <c r="F611" s="7" t="n">
        <v>1236.8</v>
      </c>
      <c r="G611" s="7" t="n">
        <v>1863.3</v>
      </c>
      <c r="H611" s="7" t="n">
        <v>-626.6</v>
      </c>
      <c r="I611" s="7" t="n">
        <v>-112.77</v>
      </c>
      <c r="J611" s="8" t="n">
        <v>55.5615</v>
      </c>
    </row>
    <row r="612" customFormat="false" ht="15" hidden="false" customHeight="false" outlineLevel="0" collapsed="false">
      <c r="A612" s="4" t="n">
        <v>41067</v>
      </c>
      <c r="B612" s="5" t="n">
        <v>2012</v>
      </c>
      <c r="C612" s="5" t="n">
        <v>6</v>
      </c>
      <c r="D612" s="6" t="str">
        <f aca="false">IF(MONTH(A612)&gt;=4,"FY "&amp;YEAR(A612)&amp;"-"&amp;RIGHT(YEAR(A612)+1,2),"FY "&amp;(YEAR(A612)-1)&amp;"-"&amp;RIGHT(YEAR(A612),2))</f>
        <v>FY 2012-13</v>
      </c>
      <c r="E612" s="5" t="s">
        <v>17</v>
      </c>
      <c r="F612" s="7" t="n">
        <v>3329.2</v>
      </c>
      <c r="G612" s="7" t="n">
        <v>3159.8</v>
      </c>
      <c r="H612" s="7" t="n">
        <v>169.4</v>
      </c>
      <c r="I612" s="7" t="n">
        <v>30.53</v>
      </c>
      <c r="J612" s="8" t="n">
        <v>55.4958</v>
      </c>
    </row>
    <row r="613" customFormat="false" ht="15" hidden="false" customHeight="false" outlineLevel="0" collapsed="false">
      <c r="A613" s="4" t="n">
        <v>41068</v>
      </c>
      <c r="B613" s="5" t="n">
        <v>2012</v>
      </c>
      <c r="C613" s="5" t="n">
        <v>6</v>
      </c>
      <c r="D613" s="6" t="str">
        <f aca="false">IF(MONTH(A613)&gt;=4,"FY "&amp;YEAR(A613)&amp;"-"&amp;RIGHT(YEAR(A613)+1,2),"FY "&amp;(YEAR(A613)-1)&amp;"-"&amp;RIGHT(YEAR(A613),2))</f>
        <v>FY 2012-13</v>
      </c>
      <c r="E613" s="5" t="s">
        <v>17</v>
      </c>
      <c r="F613" s="7" t="n">
        <v>2730.4</v>
      </c>
      <c r="G613" s="7" t="n">
        <v>1999.6</v>
      </c>
      <c r="H613" s="7" t="n">
        <v>730.8</v>
      </c>
      <c r="I613" s="7" t="n">
        <v>132.51</v>
      </c>
      <c r="J613" s="8" t="n">
        <v>55.1455</v>
      </c>
    </row>
    <row r="614" customFormat="false" ht="15" hidden="false" customHeight="false" outlineLevel="0" collapsed="false">
      <c r="A614" s="4" t="n">
        <v>41071</v>
      </c>
      <c r="B614" s="5" t="n">
        <v>2012</v>
      </c>
      <c r="C614" s="5" t="n">
        <v>6</v>
      </c>
      <c r="D614" s="6" t="str">
        <f aca="false">IF(MONTH(A614)&gt;=4,"FY "&amp;YEAR(A614)&amp;"-"&amp;RIGHT(YEAR(A614)+1,2),"FY "&amp;(YEAR(A614)-1)&amp;"-"&amp;RIGHT(YEAR(A614),2))</f>
        <v>FY 2012-13</v>
      </c>
      <c r="E614" s="5" t="s">
        <v>17</v>
      </c>
      <c r="F614" s="7" t="n">
        <v>1774.5</v>
      </c>
      <c r="G614" s="7" t="n">
        <v>1498.2</v>
      </c>
      <c r="H614" s="7" t="n">
        <v>276.3</v>
      </c>
      <c r="I614" s="7" t="n">
        <v>49.9</v>
      </c>
      <c r="J614" s="8" t="n">
        <v>55.364</v>
      </c>
    </row>
    <row r="615" customFormat="false" ht="15" hidden="false" customHeight="false" outlineLevel="0" collapsed="false">
      <c r="A615" s="4" t="n">
        <v>41072</v>
      </c>
      <c r="B615" s="5" t="n">
        <v>2012</v>
      </c>
      <c r="C615" s="5" t="n">
        <v>6</v>
      </c>
      <c r="D615" s="6" t="str">
        <f aca="false">IF(MONTH(A615)&gt;=4,"FY "&amp;YEAR(A615)&amp;"-"&amp;RIGHT(YEAR(A615)+1,2),"FY "&amp;(YEAR(A615)-1)&amp;"-"&amp;RIGHT(YEAR(A615),2))</f>
        <v>FY 2012-13</v>
      </c>
      <c r="E615" s="5" t="s">
        <v>17</v>
      </c>
      <c r="F615" s="7" t="n">
        <v>1604.3</v>
      </c>
      <c r="G615" s="7" t="n">
        <v>1404.5</v>
      </c>
      <c r="H615" s="7" t="n">
        <v>199.7</v>
      </c>
      <c r="I615" s="7" t="n">
        <v>36.16</v>
      </c>
      <c r="J615" s="8" t="n">
        <v>55.2385</v>
      </c>
    </row>
    <row r="616" customFormat="false" ht="15" hidden="false" customHeight="false" outlineLevel="0" collapsed="false">
      <c r="A616" s="4" t="n">
        <v>41073</v>
      </c>
      <c r="B616" s="5" t="n">
        <v>2012</v>
      </c>
      <c r="C616" s="5" t="n">
        <v>6</v>
      </c>
      <c r="D616" s="6" t="str">
        <f aca="false">IF(MONTH(A616)&gt;=4,"FY "&amp;YEAR(A616)&amp;"-"&amp;RIGHT(YEAR(A616)+1,2),"FY "&amp;(YEAR(A616)-1)&amp;"-"&amp;RIGHT(YEAR(A616),2))</f>
        <v>FY 2012-13</v>
      </c>
      <c r="E616" s="5" t="s">
        <v>17</v>
      </c>
      <c r="F616" s="7" t="n">
        <v>1454.3</v>
      </c>
      <c r="G616" s="7" t="n">
        <v>1399.3</v>
      </c>
      <c r="H616" s="7" t="n">
        <v>55</v>
      </c>
      <c r="I616" s="7" t="n">
        <v>9.81</v>
      </c>
      <c r="J616" s="8" t="n">
        <v>56.0545</v>
      </c>
    </row>
    <row r="617" customFormat="false" ht="15" hidden="false" customHeight="false" outlineLevel="0" collapsed="false">
      <c r="A617" s="4" t="n">
        <v>41074</v>
      </c>
      <c r="B617" s="5" t="n">
        <v>2012</v>
      </c>
      <c r="C617" s="5" t="n">
        <v>6</v>
      </c>
      <c r="D617" s="6" t="str">
        <f aca="false">IF(MONTH(A617)&gt;=4,"FY "&amp;YEAR(A617)&amp;"-"&amp;RIGHT(YEAR(A617)+1,2),"FY "&amp;(YEAR(A617)-1)&amp;"-"&amp;RIGHT(YEAR(A617),2))</f>
        <v>FY 2012-13</v>
      </c>
      <c r="E617" s="5" t="s">
        <v>17</v>
      </c>
      <c r="F617" s="7" t="n">
        <v>1869.8</v>
      </c>
      <c r="G617" s="7" t="n">
        <v>1583.9</v>
      </c>
      <c r="H617" s="7" t="n">
        <v>285.8</v>
      </c>
      <c r="I617" s="7" t="n">
        <v>51.18</v>
      </c>
      <c r="J617" s="8" t="n">
        <v>55.8505</v>
      </c>
    </row>
    <row r="618" customFormat="false" ht="15" hidden="false" customHeight="false" outlineLevel="0" collapsed="false">
      <c r="A618" s="4" t="n">
        <v>41075</v>
      </c>
      <c r="B618" s="5" t="n">
        <v>2012</v>
      </c>
      <c r="C618" s="5" t="n">
        <v>6</v>
      </c>
      <c r="D618" s="6" t="str">
        <f aca="false">IF(MONTH(A618)&gt;=4,"FY "&amp;YEAR(A618)&amp;"-"&amp;RIGHT(YEAR(A618)+1,2),"FY "&amp;(YEAR(A618)-1)&amp;"-"&amp;RIGHT(YEAR(A618),2))</f>
        <v>FY 2012-13</v>
      </c>
      <c r="E618" s="5" t="s">
        <v>17</v>
      </c>
      <c r="F618" s="7" t="n">
        <v>1281.8</v>
      </c>
      <c r="G618" s="7" t="n">
        <v>1141.4</v>
      </c>
      <c r="H618" s="7" t="n">
        <v>140.3</v>
      </c>
      <c r="I618" s="7" t="n">
        <v>25.15</v>
      </c>
      <c r="J618" s="8" t="n">
        <v>55.794</v>
      </c>
    </row>
    <row r="619" customFormat="false" ht="15" hidden="false" customHeight="false" outlineLevel="0" collapsed="false">
      <c r="A619" s="4" t="n">
        <v>41078</v>
      </c>
      <c r="B619" s="5" t="n">
        <v>2012</v>
      </c>
      <c r="C619" s="5" t="n">
        <v>6</v>
      </c>
      <c r="D619" s="6" t="str">
        <f aca="false">IF(MONTH(A619)&gt;=4,"FY "&amp;YEAR(A619)&amp;"-"&amp;RIGHT(YEAR(A619)+1,2),"FY "&amp;(YEAR(A619)-1)&amp;"-"&amp;RIGHT(YEAR(A619),2))</f>
        <v>FY 2012-13</v>
      </c>
      <c r="E619" s="5" t="s">
        <v>17</v>
      </c>
      <c r="F619" s="7" t="n">
        <v>2530.3</v>
      </c>
      <c r="G619" s="7" t="n">
        <v>2137.9</v>
      </c>
      <c r="H619" s="7" t="n">
        <v>392.4</v>
      </c>
      <c r="I619" s="7" t="n">
        <v>70.37</v>
      </c>
      <c r="J619" s="8" t="n">
        <v>55.763</v>
      </c>
    </row>
    <row r="620" customFormat="false" ht="15" hidden="false" customHeight="false" outlineLevel="0" collapsed="false">
      <c r="A620" s="4" t="n">
        <v>41079</v>
      </c>
      <c r="B620" s="5" t="n">
        <v>2012</v>
      </c>
      <c r="C620" s="5" t="n">
        <v>6</v>
      </c>
      <c r="D620" s="6" t="str">
        <f aca="false">IF(MONTH(A620)&gt;=4,"FY "&amp;YEAR(A620)&amp;"-"&amp;RIGHT(YEAR(A620)+1,2),"FY "&amp;(YEAR(A620)-1)&amp;"-"&amp;RIGHT(YEAR(A620),2))</f>
        <v>FY 2012-13</v>
      </c>
      <c r="E620" s="5" t="s">
        <v>17</v>
      </c>
      <c r="F620" s="7" t="n">
        <v>1713.2</v>
      </c>
      <c r="G620" s="7" t="n">
        <v>1269.4</v>
      </c>
      <c r="H620" s="7" t="n">
        <v>443.8</v>
      </c>
      <c r="I620" s="7" t="n">
        <v>79.82</v>
      </c>
      <c r="J620" s="8" t="n">
        <v>55.599</v>
      </c>
    </row>
    <row r="621" customFormat="false" ht="15" hidden="false" customHeight="false" outlineLevel="0" collapsed="false">
      <c r="A621" s="4" t="n">
        <v>41080</v>
      </c>
      <c r="B621" s="5" t="n">
        <v>2012</v>
      </c>
      <c r="C621" s="5" t="n">
        <v>6</v>
      </c>
      <c r="D621" s="6" t="str">
        <f aca="false">IF(MONTH(A621)&gt;=4,"FY "&amp;YEAR(A621)&amp;"-"&amp;RIGHT(YEAR(A621)+1,2),"FY "&amp;(YEAR(A621)-1)&amp;"-"&amp;RIGHT(YEAR(A621),2))</f>
        <v>FY 2012-13</v>
      </c>
      <c r="E621" s="5" t="s">
        <v>17</v>
      </c>
      <c r="F621" s="7" t="n">
        <v>1669.9</v>
      </c>
      <c r="G621" s="7" t="n">
        <v>1759</v>
      </c>
      <c r="H621" s="7" t="n">
        <v>-89.1</v>
      </c>
      <c r="I621" s="7" t="n">
        <v>-15.91</v>
      </c>
      <c r="J621" s="8" t="n">
        <v>56.0143</v>
      </c>
    </row>
    <row r="622" customFormat="false" ht="15" hidden="false" customHeight="false" outlineLevel="0" collapsed="false">
      <c r="A622" s="4" t="n">
        <v>41081</v>
      </c>
      <c r="B622" s="5" t="n">
        <v>2012</v>
      </c>
      <c r="C622" s="5" t="n">
        <v>6</v>
      </c>
      <c r="D622" s="6" t="str">
        <f aca="false">IF(MONTH(A622)&gt;=4,"FY "&amp;YEAR(A622)&amp;"-"&amp;RIGHT(YEAR(A622)+1,2),"FY "&amp;(YEAR(A622)-1)&amp;"-"&amp;RIGHT(YEAR(A622),2))</f>
        <v>FY 2012-13</v>
      </c>
      <c r="E622" s="5" t="s">
        <v>17</v>
      </c>
      <c r="F622" s="7" t="n">
        <v>1972.2</v>
      </c>
      <c r="G622" s="7" t="n">
        <v>1719.7</v>
      </c>
      <c r="H622" s="7" t="n">
        <v>252.5</v>
      </c>
      <c r="I622" s="7" t="n">
        <v>45.2</v>
      </c>
      <c r="J622" s="8" t="n">
        <v>55.8585</v>
      </c>
    </row>
    <row r="623" customFormat="false" ht="15" hidden="false" customHeight="false" outlineLevel="0" collapsed="false">
      <c r="A623" s="4" t="n">
        <v>41082</v>
      </c>
      <c r="B623" s="5" t="n">
        <v>2012</v>
      </c>
      <c r="C623" s="5" t="n">
        <v>6</v>
      </c>
      <c r="D623" s="6" t="str">
        <f aca="false">IF(MONTH(A623)&gt;=4,"FY "&amp;YEAR(A623)&amp;"-"&amp;RIGHT(YEAR(A623)+1,2),"FY "&amp;(YEAR(A623)-1)&amp;"-"&amp;RIGHT(YEAR(A623),2))</f>
        <v>FY 2012-13</v>
      </c>
      <c r="E623" s="5" t="s">
        <v>17</v>
      </c>
      <c r="F623" s="7" t="n">
        <v>1524.9</v>
      </c>
      <c r="G623" s="7" t="n">
        <v>1763.7</v>
      </c>
      <c r="H623" s="7" t="n">
        <v>-238.7</v>
      </c>
      <c r="I623" s="7" t="n">
        <v>-42.31</v>
      </c>
      <c r="J623" s="8" t="n">
        <v>56.4178</v>
      </c>
    </row>
    <row r="624" customFormat="false" ht="15" hidden="false" customHeight="false" outlineLevel="0" collapsed="false">
      <c r="A624" s="4" t="n">
        <v>41085</v>
      </c>
      <c r="B624" s="5" t="n">
        <v>2012</v>
      </c>
      <c r="C624" s="5" t="n">
        <v>6</v>
      </c>
      <c r="D624" s="6" t="str">
        <f aca="false">IF(MONTH(A624)&gt;=4,"FY "&amp;YEAR(A624)&amp;"-"&amp;RIGHT(YEAR(A624)+1,2),"FY "&amp;(YEAR(A624)-1)&amp;"-"&amp;RIGHT(YEAR(A624),2))</f>
        <v>FY 2012-13</v>
      </c>
      <c r="E624" s="5" t="s">
        <v>17</v>
      </c>
      <c r="F624" s="7" t="n">
        <v>1306.5</v>
      </c>
      <c r="G624" s="7" t="n">
        <v>1441.4</v>
      </c>
      <c r="H624" s="7" t="n">
        <v>-134.9</v>
      </c>
      <c r="I624" s="7" t="n">
        <v>-23.67</v>
      </c>
      <c r="J624" s="8" t="n">
        <v>56.9928</v>
      </c>
    </row>
    <row r="625" customFormat="false" ht="15" hidden="false" customHeight="false" outlineLevel="0" collapsed="false">
      <c r="A625" s="4" t="n">
        <v>41086</v>
      </c>
      <c r="B625" s="5" t="n">
        <v>2012</v>
      </c>
      <c r="C625" s="5" t="n">
        <v>6</v>
      </c>
      <c r="D625" s="6" t="str">
        <f aca="false">IF(MONTH(A625)&gt;=4,"FY "&amp;YEAR(A625)&amp;"-"&amp;RIGHT(YEAR(A625)+1,2),"FY "&amp;(YEAR(A625)-1)&amp;"-"&amp;RIGHT(YEAR(A625),2))</f>
        <v>FY 2012-13</v>
      </c>
      <c r="E625" s="5" t="s">
        <v>17</v>
      </c>
      <c r="F625" s="7" t="n">
        <v>1401.9</v>
      </c>
      <c r="G625" s="7" t="n">
        <v>1183.8</v>
      </c>
      <c r="H625" s="7" t="n">
        <v>218.2</v>
      </c>
      <c r="I625" s="7" t="n">
        <v>38.59</v>
      </c>
      <c r="J625" s="8" t="n">
        <v>56.534</v>
      </c>
    </row>
    <row r="626" customFormat="false" ht="15" hidden="false" customHeight="false" outlineLevel="0" collapsed="false">
      <c r="A626" s="4" t="n">
        <v>41087</v>
      </c>
      <c r="B626" s="5" t="n">
        <v>2012</v>
      </c>
      <c r="C626" s="5" t="n">
        <v>6</v>
      </c>
      <c r="D626" s="6" t="str">
        <f aca="false">IF(MONTH(A626)&gt;=4,"FY "&amp;YEAR(A626)&amp;"-"&amp;RIGHT(YEAR(A626)+1,2),"FY "&amp;(YEAR(A626)-1)&amp;"-"&amp;RIGHT(YEAR(A626),2))</f>
        <v>FY 2012-13</v>
      </c>
      <c r="E626" s="5" t="s">
        <v>17</v>
      </c>
      <c r="F626" s="7" t="n">
        <v>1474.4</v>
      </c>
      <c r="G626" s="7" t="n">
        <v>1364.4</v>
      </c>
      <c r="H626" s="7" t="n">
        <v>110</v>
      </c>
      <c r="I626" s="7" t="n">
        <v>19.27</v>
      </c>
      <c r="J626" s="8" t="n">
        <v>57.0728</v>
      </c>
    </row>
    <row r="627" customFormat="false" ht="15" hidden="false" customHeight="false" outlineLevel="0" collapsed="false">
      <c r="A627" s="4" t="n">
        <v>41088</v>
      </c>
      <c r="B627" s="5" t="n">
        <v>2012</v>
      </c>
      <c r="C627" s="5" t="n">
        <v>6</v>
      </c>
      <c r="D627" s="6" t="str">
        <f aca="false">IF(MONTH(A627)&gt;=4,"FY "&amp;YEAR(A627)&amp;"-"&amp;RIGHT(YEAR(A627)+1,2),"FY "&amp;(YEAR(A627)-1)&amp;"-"&amp;RIGHT(YEAR(A627),2))</f>
        <v>FY 2012-13</v>
      </c>
      <c r="E627" s="5" t="s">
        <v>17</v>
      </c>
      <c r="F627" s="7" t="n">
        <v>1917.5</v>
      </c>
      <c r="G627" s="7" t="n">
        <v>1650.1</v>
      </c>
      <c r="H627" s="7" t="n">
        <v>267.3</v>
      </c>
      <c r="I627" s="7" t="n">
        <v>46.72</v>
      </c>
      <c r="J627" s="8" t="n">
        <v>57.2165</v>
      </c>
    </row>
    <row r="628" customFormat="false" ht="15" hidden="false" customHeight="false" outlineLevel="0" collapsed="false">
      <c r="A628" s="4" t="n">
        <v>41089</v>
      </c>
      <c r="B628" s="5" t="n">
        <v>2012</v>
      </c>
      <c r="C628" s="5" t="n">
        <v>6</v>
      </c>
      <c r="D628" s="6" t="str">
        <f aca="false">IF(MONTH(A628)&gt;=4,"FY "&amp;YEAR(A628)&amp;"-"&amp;RIGHT(YEAR(A628)+1,2),"FY "&amp;(YEAR(A628)-1)&amp;"-"&amp;RIGHT(YEAR(A628),2))</f>
        <v>FY 2012-13</v>
      </c>
      <c r="E628" s="5" t="s">
        <v>17</v>
      </c>
      <c r="F628" s="7" t="n">
        <v>4025.4</v>
      </c>
      <c r="G628" s="7" t="n">
        <v>4728.4</v>
      </c>
      <c r="H628" s="7" t="n">
        <v>-703</v>
      </c>
      <c r="I628" s="7" t="n">
        <v>-123.51</v>
      </c>
      <c r="J628" s="8" t="n">
        <v>56.9195</v>
      </c>
    </row>
    <row r="629" customFormat="false" ht="15" hidden="false" customHeight="false" outlineLevel="0" collapsed="false">
      <c r="A629" s="4" t="n">
        <v>41093</v>
      </c>
      <c r="B629" s="5" t="n">
        <v>2012</v>
      </c>
      <c r="C629" s="5" t="n">
        <v>7</v>
      </c>
      <c r="D629" s="6" t="str">
        <f aca="false">IF(MONTH(A629)&gt;=4,"FY "&amp;YEAR(A629)&amp;"-"&amp;RIGHT(YEAR(A629)+1,2),"FY "&amp;(YEAR(A629)-1)&amp;"-"&amp;RIGHT(YEAR(A629),2))</f>
        <v>FY 2012-13</v>
      </c>
      <c r="E629" s="5" t="s">
        <v>17</v>
      </c>
      <c r="F629" s="7" t="n">
        <v>6927.3</v>
      </c>
      <c r="G629" s="7" t="n">
        <v>3034.5</v>
      </c>
      <c r="H629" s="7" t="n">
        <v>3892.8</v>
      </c>
      <c r="I629" s="7" t="n">
        <v>697.26</v>
      </c>
      <c r="J629" s="8" t="n">
        <v>55.83</v>
      </c>
    </row>
    <row r="630" customFormat="false" ht="15" hidden="false" customHeight="false" outlineLevel="0" collapsed="false">
      <c r="A630" s="4" t="n">
        <v>41094</v>
      </c>
      <c r="B630" s="5" t="n">
        <v>2012</v>
      </c>
      <c r="C630" s="5" t="n">
        <v>7</v>
      </c>
      <c r="D630" s="6" t="str">
        <f aca="false">IF(MONTH(A630)&gt;=4,"FY "&amp;YEAR(A630)&amp;"-"&amp;RIGHT(YEAR(A630)+1,2),"FY "&amp;(YEAR(A630)-1)&amp;"-"&amp;RIGHT(YEAR(A630),2))</f>
        <v>FY 2012-13</v>
      </c>
      <c r="E630" s="5" t="s">
        <v>17</v>
      </c>
      <c r="F630" s="7" t="n">
        <v>2175.4</v>
      </c>
      <c r="G630" s="7" t="n">
        <v>1618.3</v>
      </c>
      <c r="H630" s="7" t="n">
        <v>557.1</v>
      </c>
      <c r="I630" s="7" t="n">
        <v>101.63</v>
      </c>
      <c r="J630" s="8" t="n">
        <v>54.8125</v>
      </c>
    </row>
    <row r="631" customFormat="false" ht="15" hidden="false" customHeight="false" outlineLevel="0" collapsed="false">
      <c r="A631" s="4" t="n">
        <v>41095</v>
      </c>
      <c r="B631" s="5" t="n">
        <v>2012</v>
      </c>
      <c r="C631" s="5" t="n">
        <v>7</v>
      </c>
      <c r="D631" s="6" t="str">
        <f aca="false">IF(MONTH(A631)&gt;=4,"FY "&amp;YEAR(A631)&amp;"-"&amp;RIGHT(YEAR(A631)+1,2),"FY "&amp;(YEAR(A631)-1)&amp;"-"&amp;RIGHT(YEAR(A631),2))</f>
        <v>FY 2012-13</v>
      </c>
      <c r="E631" s="5" t="s">
        <v>17</v>
      </c>
      <c r="F631" s="7" t="n">
        <v>2180.8</v>
      </c>
      <c r="G631" s="7" t="n">
        <v>1877.1</v>
      </c>
      <c r="H631" s="7" t="n">
        <v>303.7</v>
      </c>
      <c r="I631" s="7" t="n">
        <v>55.67</v>
      </c>
      <c r="J631" s="8" t="n">
        <v>54.5525</v>
      </c>
    </row>
    <row r="632" customFormat="false" ht="15" hidden="false" customHeight="false" outlineLevel="0" collapsed="false">
      <c r="A632" s="4" t="n">
        <v>41096</v>
      </c>
      <c r="B632" s="5" t="n">
        <v>2012</v>
      </c>
      <c r="C632" s="5" t="n">
        <v>7</v>
      </c>
      <c r="D632" s="6" t="str">
        <f aca="false">IF(MONTH(A632)&gt;=4,"FY "&amp;YEAR(A632)&amp;"-"&amp;RIGHT(YEAR(A632)+1,2),"FY "&amp;(YEAR(A632)-1)&amp;"-"&amp;RIGHT(YEAR(A632),2))</f>
        <v>FY 2012-13</v>
      </c>
      <c r="E632" s="5" t="s">
        <v>17</v>
      </c>
      <c r="F632" s="7" t="n">
        <v>2672</v>
      </c>
      <c r="G632" s="7" t="n">
        <v>2215.2</v>
      </c>
      <c r="H632" s="7" t="n">
        <v>456.9</v>
      </c>
      <c r="I632" s="7" t="n">
        <v>83.03</v>
      </c>
      <c r="J632" s="8" t="n">
        <v>55.025</v>
      </c>
    </row>
    <row r="633" customFormat="false" ht="15" hidden="false" customHeight="false" outlineLevel="0" collapsed="false">
      <c r="A633" s="4" t="n">
        <v>41099</v>
      </c>
      <c r="B633" s="5" t="n">
        <v>2012</v>
      </c>
      <c r="C633" s="5" t="n">
        <v>7</v>
      </c>
      <c r="D633" s="6" t="str">
        <f aca="false">IF(MONTH(A633)&gt;=4,"FY "&amp;YEAR(A633)&amp;"-"&amp;RIGHT(YEAR(A633)+1,2),"FY "&amp;(YEAR(A633)-1)&amp;"-"&amp;RIGHT(YEAR(A633),2))</f>
        <v>FY 2012-13</v>
      </c>
      <c r="E633" s="5" t="s">
        <v>17</v>
      </c>
      <c r="F633" s="7" t="n">
        <v>1914.2</v>
      </c>
      <c r="G633" s="7" t="n">
        <v>1328.1</v>
      </c>
      <c r="H633" s="7" t="n">
        <v>586</v>
      </c>
      <c r="I633" s="7" t="n">
        <v>105.75</v>
      </c>
      <c r="J633" s="8" t="n">
        <v>55.415</v>
      </c>
    </row>
    <row r="634" customFormat="false" ht="15" hidden="false" customHeight="false" outlineLevel="0" collapsed="false">
      <c r="A634" s="4" t="n">
        <v>41100</v>
      </c>
      <c r="B634" s="5" t="n">
        <v>2012</v>
      </c>
      <c r="C634" s="5" t="n">
        <v>7</v>
      </c>
      <c r="D634" s="6" t="str">
        <f aca="false">IF(MONTH(A634)&gt;=4,"FY "&amp;YEAR(A634)&amp;"-"&amp;RIGHT(YEAR(A634)+1,2),"FY "&amp;(YEAR(A634)-1)&amp;"-"&amp;RIGHT(YEAR(A634),2))</f>
        <v>FY 2012-13</v>
      </c>
      <c r="E634" s="5" t="s">
        <v>17</v>
      </c>
      <c r="F634" s="7" t="n">
        <v>1605.9</v>
      </c>
      <c r="G634" s="7" t="n">
        <v>1273.5</v>
      </c>
      <c r="H634" s="7" t="n">
        <v>332.4</v>
      </c>
      <c r="I634" s="7" t="n">
        <v>59.33</v>
      </c>
      <c r="J634" s="8" t="n">
        <v>56.0215</v>
      </c>
    </row>
    <row r="635" customFormat="false" ht="15" hidden="false" customHeight="false" outlineLevel="0" collapsed="false">
      <c r="A635" s="4" t="n">
        <v>41101</v>
      </c>
      <c r="B635" s="5" t="n">
        <v>2012</v>
      </c>
      <c r="C635" s="5" t="n">
        <v>7</v>
      </c>
      <c r="D635" s="6" t="str">
        <f aca="false">IF(MONTH(A635)&gt;=4,"FY "&amp;YEAR(A635)&amp;"-"&amp;RIGHT(YEAR(A635)+1,2),"FY "&amp;(YEAR(A635)-1)&amp;"-"&amp;RIGHT(YEAR(A635),2))</f>
        <v>FY 2012-13</v>
      </c>
      <c r="E635" s="5" t="s">
        <v>17</v>
      </c>
      <c r="F635" s="7" t="n">
        <v>2189.5</v>
      </c>
      <c r="G635" s="7" t="n">
        <v>1553.5</v>
      </c>
      <c r="H635" s="7" t="n">
        <v>636</v>
      </c>
      <c r="I635" s="7" t="n">
        <v>113.96</v>
      </c>
      <c r="J635" s="8" t="n">
        <v>55.8055</v>
      </c>
    </row>
    <row r="636" customFormat="false" ht="15" hidden="false" customHeight="false" outlineLevel="0" collapsed="false">
      <c r="A636" s="4" t="n">
        <v>41102</v>
      </c>
      <c r="B636" s="5" t="n">
        <v>2012</v>
      </c>
      <c r="C636" s="5" t="n">
        <v>7</v>
      </c>
      <c r="D636" s="6" t="str">
        <f aca="false">IF(MONTH(A636)&gt;=4,"FY "&amp;YEAR(A636)&amp;"-"&amp;RIGHT(YEAR(A636)+1,2),"FY "&amp;(YEAR(A636)-1)&amp;"-"&amp;RIGHT(YEAR(A636),2))</f>
        <v>FY 2012-13</v>
      </c>
      <c r="E636" s="5" t="s">
        <v>17</v>
      </c>
      <c r="F636" s="7" t="n">
        <v>2381.2</v>
      </c>
      <c r="G636" s="7" t="n">
        <v>2208.9</v>
      </c>
      <c r="H636" s="7" t="n">
        <v>172.3</v>
      </c>
      <c r="I636" s="7" t="n">
        <v>31.12</v>
      </c>
      <c r="J636" s="8" t="n">
        <v>55.365</v>
      </c>
    </row>
    <row r="637" customFormat="false" ht="15" hidden="false" customHeight="false" outlineLevel="0" collapsed="false">
      <c r="A637" s="4" t="n">
        <v>41103</v>
      </c>
      <c r="B637" s="5" t="n">
        <v>2012</v>
      </c>
      <c r="C637" s="5" t="n">
        <v>7</v>
      </c>
      <c r="D637" s="6" t="str">
        <f aca="false">IF(MONTH(A637)&gt;=4,"FY "&amp;YEAR(A637)&amp;"-"&amp;RIGHT(YEAR(A637)+1,2),"FY "&amp;(YEAR(A637)-1)&amp;"-"&amp;RIGHT(YEAR(A637),2))</f>
        <v>FY 2012-13</v>
      </c>
      <c r="E637" s="5" t="s">
        <v>17</v>
      </c>
      <c r="F637" s="7" t="n">
        <v>2457.3</v>
      </c>
      <c r="G637" s="7" t="n">
        <v>2138.6</v>
      </c>
      <c r="H637" s="7" t="n">
        <v>318.7</v>
      </c>
      <c r="I637" s="7" t="n">
        <v>57.22</v>
      </c>
      <c r="J637" s="8" t="n">
        <v>55.6985</v>
      </c>
    </row>
    <row r="638" customFormat="false" ht="15" hidden="false" customHeight="false" outlineLevel="0" collapsed="false">
      <c r="A638" s="4" t="n">
        <v>41106</v>
      </c>
      <c r="B638" s="5" t="n">
        <v>2012</v>
      </c>
      <c r="C638" s="5" t="n">
        <v>7</v>
      </c>
      <c r="D638" s="6" t="str">
        <f aca="false">IF(MONTH(A638)&gt;=4,"FY "&amp;YEAR(A638)&amp;"-"&amp;RIGHT(YEAR(A638)+1,2),"FY "&amp;(YEAR(A638)-1)&amp;"-"&amp;RIGHT(YEAR(A638),2))</f>
        <v>FY 2012-13</v>
      </c>
      <c r="E638" s="5" t="s">
        <v>17</v>
      </c>
      <c r="F638" s="7" t="n">
        <v>1958.2</v>
      </c>
      <c r="G638" s="7" t="n">
        <v>1598.3</v>
      </c>
      <c r="H638" s="7" t="n">
        <v>359.9</v>
      </c>
      <c r="I638" s="7" t="n">
        <v>64.67</v>
      </c>
      <c r="J638" s="8" t="n">
        <v>55.656</v>
      </c>
    </row>
    <row r="639" customFormat="false" ht="15" hidden="false" customHeight="false" outlineLevel="0" collapsed="false">
      <c r="A639" s="4" t="n">
        <v>41107</v>
      </c>
      <c r="B639" s="5" t="n">
        <v>2012</v>
      </c>
      <c r="C639" s="5" t="n">
        <v>7</v>
      </c>
      <c r="D639" s="6" t="str">
        <f aca="false">IF(MONTH(A639)&gt;=4,"FY "&amp;YEAR(A639)&amp;"-"&amp;RIGHT(YEAR(A639)+1,2),"FY "&amp;(YEAR(A639)-1)&amp;"-"&amp;RIGHT(YEAR(A639),2))</f>
        <v>FY 2012-13</v>
      </c>
      <c r="E639" s="5" t="s">
        <v>17</v>
      </c>
      <c r="F639" s="7" t="n">
        <v>1574.2</v>
      </c>
      <c r="G639" s="7" t="n">
        <v>1227.5</v>
      </c>
      <c r="H639" s="7" t="n">
        <v>346.6</v>
      </c>
      <c r="I639" s="7" t="n">
        <v>63.12</v>
      </c>
      <c r="J639" s="8" t="n">
        <v>54.918</v>
      </c>
    </row>
    <row r="640" customFormat="false" ht="15" hidden="false" customHeight="false" outlineLevel="0" collapsed="false">
      <c r="A640" s="4" t="n">
        <v>41108</v>
      </c>
      <c r="B640" s="5" t="n">
        <v>2012</v>
      </c>
      <c r="C640" s="5" t="n">
        <v>7</v>
      </c>
      <c r="D640" s="6" t="str">
        <f aca="false">IF(MONTH(A640)&gt;=4,"FY "&amp;YEAR(A640)&amp;"-"&amp;RIGHT(YEAR(A640)+1,2),"FY "&amp;(YEAR(A640)-1)&amp;"-"&amp;RIGHT(YEAR(A640),2))</f>
        <v>FY 2012-13</v>
      </c>
      <c r="E640" s="5" t="s">
        <v>17</v>
      </c>
      <c r="F640" s="7" t="n">
        <v>2093.5</v>
      </c>
      <c r="G640" s="7" t="n">
        <v>1518.6</v>
      </c>
      <c r="H640" s="7" t="n">
        <v>574.9</v>
      </c>
      <c r="I640" s="7" t="n">
        <v>104.25</v>
      </c>
      <c r="J640" s="8" t="n">
        <v>55.1455</v>
      </c>
    </row>
    <row r="641" customFormat="false" ht="15" hidden="false" customHeight="false" outlineLevel="0" collapsed="false">
      <c r="A641" s="4" t="n">
        <v>41109</v>
      </c>
      <c r="B641" s="5" t="n">
        <v>2012</v>
      </c>
      <c r="C641" s="5" t="n">
        <v>7</v>
      </c>
      <c r="D641" s="6" t="str">
        <f aca="false">IF(MONTH(A641)&gt;=4,"FY "&amp;YEAR(A641)&amp;"-"&amp;RIGHT(YEAR(A641)+1,2),"FY "&amp;(YEAR(A641)-1)&amp;"-"&amp;RIGHT(YEAR(A641),2))</f>
        <v>FY 2012-13</v>
      </c>
      <c r="E641" s="5" t="s">
        <v>17</v>
      </c>
      <c r="F641" s="7" t="n">
        <v>2271.3</v>
      </c>
      <c r="G641" s="7" t="n">
        <v>1904.8</v>
      </c>
      <c r="H641" s="7" t="n">
        <v>366.5</v>
      </c>
      <c r="I641" s="7" t="n">
        <v>66.22</v>
      </c>
      <c r="J641" s="8" t="n">
        <v>55.3395</v>
      </c>
    </row>
    <row r="642" customFormat="false" ht="15" hidden="false" customHeight="false" outlineLevel="0" collapsed="false">
      <c r="A642" s="4" t="n">
        <v>41110</v>
      </c>
      <c r="B642" s="5" t="n">
        <v>2012</v>
      </c>
      <c r="C642" s="5" t="n">
        <v>7</v>
      </c>
      <c r="D642" s="6" t="str">
        <f aca="false">IF(MONTH(A642)&gt;=4,"FY "&amp;YEAR(A642)&amp;"-"&amp;RIGHT(YEAR(A642)+1,2),"FY "&amp;(YEAR(A642)-1)&amp;"-"&amp;RIGHT(YEAR(A642),2))</f>
        <v>FY 2012-13</v>
      </c>
      <c r="E642" s="5" t="s">
        <v>17</v>
      </c>
      <c r="F642" s="7" t="n">
        <v>2027</v>
      </c>
      <c r="G642" s="7" t="n">
        <v>1815.7</v>
      </c>
      <c r="H642" s="7" t="n">
        <v>211.4</v>
      </c>
      <c r="I642" s="7" t="n">
        <v>38.17</v>
      </c>
      <c r="J642" s="8" t="n">
        <v>55.383</v>
      </c>
    </row>
    <row r="643" customFormat="false" ht="15" hidden="false" customHeight="false" outlineLevel="0" collapsed="false">
      <c r="A643" s="4" t="n">
        <v>41113</v>
      </c>
      <c r="B643" s="5" t="n">
        <v>2012</v>
      </c>
      <c r="C643" s="5" t="n">
        <v>7</v>
      </c>
      <c r="D643" s="6" t="str">
        <f aca="false">IF(MONTH(A643)&gt;=4,"FY "&amp;YEAR(A643)&amp;"-"&amp;RIGHT(YEAR(A643)+1,2),"FY "&amp;(YEAR(A643)-1)&amp;"-"&amp;RIGHT(YEAR(A643),2))</f>
        <v>FY 2012-13</v>
      </c>
      <c r="E643" s="5" t="s">
        <v>17</v>
      </c>
      <c r="F643" s="7" t="n">
        <v>1695.5</v>
      </c>
      <c r="G643" s="7" t="n">
        <v>1456</v>
      </c>
      <c r="H643" s="7" t="n">
        <v>239.5</v>
      </c>
      <c r="I643" s="7" t="n">
        <v>43.42</v>
      </c>
      <c r="J643" s="8" t="n">
        <v>55.1515</v>
      </c>
    </row>
    <row r="644" customFormat="false" ht="15" hidden="false" customHeight="false" outlineLevel="0" collapsed="false">
      <c r="A644" s="4" t="n">
        <v>41114</v>
      </c>
      <c r="B644" s="5" t="n">
        <v>2012</v>
      </c>
      <c r="C644" s="5" t="n">
        <v>7</v>
      </c>
      <c r="D644" s="6" t="str">
        <f aca="false">IF(MONTH(A644)&gt;=4,"FY "&amp;YEAR(A644)&amp;"-"&amp;RIGHT(YEAR(A644)+1,2),"FY "&amp;(YEAR(A644)-1)&amp;"-"&amp;RIGHT(YEAR(A644),2))</f>
        <v>FY 2012-13</v>
      </c>
      <c r="E644" s="5" t="s">
        <v>17</v>
      </c>
      <c r="F644" s="7" t="n">
        <v>1512.3</v>
      </c>
      <c r="G644" s="7" t="n">
        <v>1393.8</v>
      </c>
      <c r="H644" s="7" t="n">
        <v>118.6</v>
      </c>
      <c r="I644" s="7" t="n">
        <v>21.26</v>
      </c>
      <c r="J644" s="8" t="n">
        <v>55.7643</v>
      </c>
    </row>
    <row r="645" customFormat="false" ht="15" hidden="false" customHeight="false" outlineLevel="0" collapsed="false">
      <c r="A645" s="4" t="n">
        <v>41115</v>
      </c>
      <c r="B645" s="5" t="n">
        <v>2012</v>
      </c>
      <c r="C645" s="5" t="n">
        <v>7</v>
      </c>
      <c r="D645" s="6" t="str">
        <f aca="false">IF(MONTH(A645)&gt;=4,"FY "&amp;YEAR(A645)&amp;"-"&amp;RIGHT(YEAR(A645)+1,2),"FY "&amp;(YEAR(A645)-1)&amp;"-"&amp;RIGHT(YEAR(A645),2))</f>
        <v>FY 2012-13</v>
      </c>
      <c r="E645" s="5" t="s">
        <v>17</v>
      </c>
      <c r="F645" s="7" t="n">
        <v>1556.7</v>
      </c>
      <c r="G645" s="7" t="n">
        <v>1776.9</v>
      </c>
      <c r="H645" s="7" t="n">
        <v>-220.2</v>
      </c>
      <c r="I645" s="7" t="n">
        <v>-39.31</v>
      </c>
      <c r="J645" s="8" t="n">
        <v>56.015</v>
      </c>
    </row>
    <row r="646" customFormat="false" ht="15" hidden="false" customHeight="false" outlineLevel="0" collapsed="false">
      <c r="A646" s="4" t="n">
        <v>41116</v>
      </c>
      <c r="B646" s="5" t="n">
        <v>2012</v>
      </c>
      <c r="C646" s="5" t="n">
        <v>7</v>
      </c>
      <c r="D646" s="6" t="str">
        <f aca="false">IF(MONTH(A646)&gt;=4,"FY "&amp;YEAR(A646)&amp;"-"&amp;RIGHT(YEAR(A646)+1,2),"FY "&amp;(YEAR(A646)-1)&amp;"-"&amp;RIGHT(YEAR(A646),2))</f>
        <v>FY 2012-13</v>
      </c>
      <c r="E646" s="5" t="s">
        <v>17</v>
      </c>
      <c r="F646" s="7" t="n">
        <v>1756.9</v>
      </c>
      <c r="G646" s="7" t="n">
        <v>2003.6</v>
      </c>
      <c r="H646" s="7" t="n">
        <v>-246.7</v>
      </c>
      <c r="I646" s="7" t="n">
        <v>-43.75</v>
      </c>
      <c r="J646" s="8" t="n">
        <v>56.3755</v>
      </c>
    </row>
    <row r="647" customFormat="false" ht="15" hidden="false" customHeight="false" outlineLevel="0" collapsed="false">
      <c r="A647" s="4" t="n">
        <v>41117</v>
      </c>
      <c r="B647" s="5" t="n">
        <v>2012</v>
      </c>
      <c r="C647" s="5" t="n">
        <v>7</v>
      </c>
      <c r="D647" s="6" t="str">
        <f aca="false">IF(MONTH(A647)&gt;=4,"FY "&amp;YEAR(A647)&amp;"-"&amp;RIGHT(YEAR(A647)+1,2),"FY "&amp;(YEAR(A647)-1)&amp;"-"&amp;RIGHT(YEAR(A647),2))</f>
        <v>FY 2012-13</v>
      </c>
      <c r="E647" s="5" t="s">
        <v>17</v>
      </c>
      <c r="F647" s="7" t="n">
        <v>2822.7</v>
      </c>
      <c r="G647" s="7" t="n">
        <v>3753.1</v>
      </c>
      <c r="H647" s="7" t="n">
        <v>-930.4</v>
      </c>
      <c r="I647" s="7" t="n">
        <v>-166.3</v>
      </c>
      <c r="J647" s="8" t="n">
        <v>55.948</v>
      </c>
    </row>
    <row r="648" customFormat="false" ht="15" hidden="false" customHeight="false" outlineLevel="0" collapsed="false">
      <c r="A648" s="4" t="n">
        <v>41120</v>
      </c>
      <c r="B648" s="5" t="n">
        <v>2012</v>
      </c>
      <c r="C648" s="5" t="n">
        <v>7</v>
      </c>
      <c r="D648" s="6" t="str">
        <f aca="false">IF(MONTH(A648)&gt;=4,"FY "&amp;YEAR(A648)&amp;"-"&amp;RIGHT(YEAR(A648)+1,2),"FY "&amp;(YEAR(A648)-1)&amp;"-"&amp;RIGHT(YEAR(A648),2))</f>
        <v>FY 2012-13</v>
      </c>
      <c r="E648" s="5" t="s">
        <v>17</v>
      </c>
      <c r="F648" s="7" t="n">
        <v>2685</v>
      </c>
      <c r="G648" s="7" t="n">
        <v>2042.9</v>
      </c>
      <c r="H648" s="7" t="n">
        <v>642.1</v>
      </c>
      <c r="I648" s="7" t="n">
        <v>115.88</v>
      </c>
      <c r="J648" s="8" t="n">
        <v>55.413</v>
      </c>
    </row>
    <row r="649" customFormat="false" ht="15" hidden="false" customHeight="false" outlineLevel="0" collapsed="false">
      <c r="A649" s="4" t="n">
        <v>41121</v>
      </c>
      <c r="B649" s="5" t="n">
        <v>2012</v>
      </c>
      <c r="C649" s="5" t="n">
        <v>7</v>
      </c>
      <c r="D649" s="6" t="str">
        <f aca="false">IF(MONTH(A649)&gt;=4,"FY "&amp;YEAR(A649)&amp;"-"&amp;RIGHT(YEAR(A649)+1,2),"FY "&amp;(YEAR(A649)-1)&amp;"-"&amp;RIGHT(YEAR(A649),2))</f>
        <v>FY 2012-13</v>
      </c>
      <c r="E649" s="5" t="s">
        <v>17</v>
      </c>
      <c r="F649" s="7" t="n">
        <v>2445.7</v>
      </c>
      <c r="G649" s="7" t="n">
        <v>1472.9</v>
      </c>
      <c r="H649" s="7" t="n">
        <v>972.8</v>
      </c>
      <c r="I649" s="7" t="n">
        <v>175.46</v>
      </c>
      <c r="J649" s="8" t="n">
        <v>55.4428</v>
      </c>
    </row>
    <row r="650" customFormat="false" ht="15" hidden="false" customHeight="false" outlineLevel="0" collapsed="false">
      <c r="A650" s="4" t="n">
        <v>41122</v>
      </c>
      <c r="B650" s="5" t="n">
        <v>2012</v>
      </c>
      <c r="C650" s="5" t="n">
        <v>8</v>
      </c>
      <c r="D650" s="6" t="str">
        <f aca="false">IF(MONTH(A650)&gt;=4,"FY "&amp;YEAR(A650)&amp;"-"&amp;RIGHT(YEAR(A650)+1,2),"FY "&amp;(YEAR(A650)-1)&amp;"-"&amp;RIGHT(YEAR(A650),2))</f>
        <v>FY 2012-13</v>
      </c>
      <c r="E650" s="5" t="s">
        <v>17</v>
      </c>
      <c r="F650" s="7" t="n">
        <v>2948.2</v>
      </c>
      <c r="G650" s="7" t="n">
        <v>2022.2</v>
      </c>
      <c r="H650" s="7" t="n">
        <v>926</v>
      </c>
      <c r="I650" s="7" t="n">
        <v>165.92</v>
      </c>
      <c r="J650" s="8" t="n">
        <v>55.807</v>
      </c>
    </row>
    <row r="651" customFormat="false" ht="15" hidden="false" customHeight="false" outlineLevel="0" collapsed="false">
      <c r="A651" s="4" t="n">
        <v>41123</v>
      </c>
      <c r="B651" s="5" t="n">
        <v>2012</v>
      </c>
      <c r="C651" s="5" t="n">
        <v>8</v>
      </c>
      <c r="D651" s="6" t="str">
        <f aca="false">IF(MONTH(A651)&gt;=4,"FY "&amp;YEAR(A651)&amp;"-"&amp;RIGHT(YEAR(A651)+1,2),"FY "&amp;(YEAR(A651)-1)&amp;"-"&amp;RIGHT(YEAR(A651),2))</f>
        <v>FY 2012-13</v>
      </c>
      <c r="E651" s="5" t="s">
        <v>17</v>
      </c>
      <c r="F651" s="7" t="n">
        <v>2016</v>
      </c>
      <c r="G651" s="7" t="n">
        <v>1577.4</v>
      </c>
      <c r="H651" s="7" t="n">
        <v>438.5</v>
      </c>
      <c r="I651" s="7" t="n">
        <v>79.04</v>
      </c>
      <c r="J651" s="8" t="n">
        <v>55.4825</v>
      </c>
    </row>
    <row r="652" customFormat="false" ht="15" hidden="false" customHeight="false" outlineLevel="0" collapsed="false">
      <c r="A652" s="4" t="n">
        <v>41124</v>
      </c>
      <c r="B652" s="5" t="n">
        <v>2012</v>
      </c>
      <c r="C652" s="5" t="n">
        <v>8</v>
      </c>
      <c r="D652" s="6" t="str">
        <f aca="false">IF(MONTH(A652)&gt;=4,"FY "&amp;YEAR(A652)&amp;"-"&amp;RIGHT(YEAR(A652)+1,2),"FY "&amp;(YEAR(A652)-1)&amp;"-"&amp;RIGHT(YEAR(A652),2))</f>
        <v>FY 2012-13</v>
      </c>
      <c r="E652" s="5" t="s">
        <v>17</v>
      </c>
      <c r="F652" s="7" t="n">
        <v>1660.5</v>
      </c>
      <c r="G652" s="7" t="n">
        <v>1508.2</v>
      </c>
      <c r="H652" s="7" t="n">
        <v>152.3</v>
      </c>
      <c r="I652" s="7" t="n">
        <v>27.3</v>
      </c>
      <c r="J652" s="8" t="n">
        <v>55.7765</v>
      </c>
    </row>
    <row r="653" customFormat="false" ht="15" hidden="false" customHeight="false" outlineLevel="0" collapsed="false">
      <c r="A653" s="4" t="n">
        <v>41127</v>
      </c>
      <c r="B653" s="5" t="n">
        <v>2012</v>
      </c>
      <c r="C653" s="5" t="n">
        <v>8</v>
      </c>
      <c r="D653" s="6" t="str">
        <f aca="false">IF(MONTH(A653)&gt;=4,"FY "&amp;YEAR(A653)&amp;"-"&amp;RIGHT(YEAR(A653)+1,2),"FY "&amp;(YEAR(A653)-1)&amp;"-"&amp;RIGHT(YEAR(A653),2))</f>
        <v>FY 2012-13</v>
      </c>
      <c r="E653" s="5" t="s">
        <v>17</v>
      </c>
      <c r="F653" s="7" t="n">
        <v>1507.2</v>
      </c>
      <c r="G653" s="7" t="n">
        <v>1298.2</v>
      </c>
      <c r="H653" s="7" t="n">
        <v>209</v>
      </c>
      <c r="I653" s="7" t="n">
        <v>37.27</v>
      </c>
      <c r="J653" s="8" t="n">
        <v>56.0845</v>
      </c>
    </row>
    <row r="654" customFormat="false" ht="15" hidden="false" customHeight="false" outlineLevel="0" collapsed="false">
      <c r="A654" s="4" t="n">
        <v>41128</v>
      </c>
      <c r="B654" s="5" t="n">
        <v>2012</v>
      </c>
      <c r="C654" s="5" t="n">
        <v>8</v>
      </c>
      <c r="D654" s="6" t="str">
        <f aca="false">IF(MONTH(A654)&gt;=4,"FY "&amp;YEAR(A654)&amp;"-"&amp;RIGHT(YEAR(A654)+1,2),"FY "&amp;(YEAR(A654)-1)&amp;"-"&amp;RIGHT(YEAR(A654),2))</f>
        <v>FY 2012-13</v>
      </c>
      <c r="E654" s="5" t="s">
        <v>17</v>
      </c>
      <c r="F654" s="7" t="n">
        <v>1731.1</v>
      </c>
      <c r="G654" s="7" t="n">
        <v>1166.4</v>
      </c>
      <c r="H654" s="7" t="n">
        <v>564.7</v>
      </c>
      <c r="I654" s="7" t="n">
        <v>101.8</v>
      </c>
      <c r="J654" s="8" t="n">
        <v>55.473</v>
      </c>
    </row>
    <row r="655" customFormat="false" ht="15" hidden="false" customHeight="false" outlineLevel="0" collapsed="false">
      <c r="A655" s="4" t="n">
        <v>41129</v>
      </c>
      <c r="B655" s="5" t="n">
        <v>2012</v>
      </c>
      <c r="C655" s="5" t="n">
        <v>8</v>
      </c>
      <c r="D655" s="6" t="str">
        <f aca="false">IF(MONTH(A655)&gt;=4,"FY "&amp;YEAR(A655)&amp;"-"&amp;RIGHT(YEAR(A655)+1,2),"FY "&amp;(YEAR(A655)-1)&amp;"-"&amp;RIGHT(YEAR(A655),2))</f>
        <v>FY 2012-13</v>
      </c>
      <c r="E655" s="5" t="s">
        <v>17</v>
      </c>
      <c r="F655" s="7" t="n">
        <v>2452.9</v>
      </c>
      <c r="G655" s="7" t="n">
        <v>1588.7</v>
      </c>
      <c r="H655" s="7" t="n">
        <v>864.2</v>
      </c>
      <c r="I655" s="7" t="n">
        <v>155.71</v>
      </c>
      <c r="J655" s="8" t="n">
        <v>55.4995</v>
      </c>
    </row>
    <row r="656" customFormat="false" ht="15" hidden="false" customHeight="false" outlineLevel="0" collapsed="false">
      <c r="A656" s="4" t="n">
        <v>41130</v>
      </c>
      <c r="B656" s="5" t="n">
        <v>2012</v>
      </c>
      <c r="C656" s="5" t="n">
        <v>8</v>
      </c>
      <c r="D656" s="6" t="str">
        <f aca="false">IF(MONTH(A656)&gt;=4,"FY "&amp;YEAR(A656)&amp;"-"&amp;RIGHT(YEAR(A656)+1,2),"FY "&amp;(YEAR(A656)-1)&amp;"-"&amp;RIGHT(YEAR(A656),2))</f>
        <v>FY 2012-13</v>
      </c>
      <c r="E656" s="5" t="s">
        <v>17</v>
      </c>
      <c r="F656" s="7" t="n">
        <v>2756.3</v>
      </c>
      <c r="G656" s="7" t="n">
        <v>1597.7</v>
      </c>
      <c r="H656" s="7" t="n">
        <v>1158.6</v>
      </c>
      <c r="I656" s="7" t="n">
        <v>210.09</v>
      </c>
      <c r="J656" s="8" t="n">
        <v>55.145</v>
      </c>
    </row>
    <row r="657" customFormat="false" ht="15" hidden="false" customHeight="false" outlineLevel="0" collapsed="false">
      <c r="A657" s="4" t="n">
        <v>41131</v>
      </c>
      <c r="B657" s="5" t="n">
        <v>2012</v>
      </c>
      <c r="C657" s="5" t="n">
        <v>8</v>
      </c>
      <c r="D657" s="6" t="str">
        <f aca="false">IF(MONTH(A657)&gt;=4,"FY "&amp;YEAR(A657)&amp;"-"&amp;RIGHT(YEAR(A657)+1,2),"FY "&amp;(YEAR(A657)-1)&amp;"-"&amp;RIGHT(YEAR(A657),2))</f>
        <v>FY 2012-13</v>
      </c>
      <c r="E657" s="5" t="s">
        <v>17</v>
      </c>
      <c r="F657" s="7" t="n">
        <v>2231.3</v>
      </c>
      <c r="G657" s="7" t="n">
        <v>1913.9</v>
      </c>
      <c r="H657" s="7" t="n">
        <v>317.4</v>
      </c>
      <c r="I657" s="7" t="n">
        <v>57.53</v>
      </c>
      <c r="J657" s="8" t="n">
        <v>55.1715</v>
      </c>
    </row>
    <row r="658" customFormat="false" ht="15" hidden="false" customHeight="false" outlineLevel="0" collapsed="false">
      <c r="A658" s="4" t="n">
        <v>41134</v>
      </c>
      <c r="B658" s="5" t="n">
        <v>2012</v>
      </c>
      <c r="C658" s="5" t="n">
        <v>8</v>
      </c>
      <c r="D658" s="6" t="str">
        <f aca="false">IF(MONTH(A658)&gt;=4,"FY "&amp;YEAR(A658)&amp;"-"&amp;RIGHT(YEAR(A658)+1,2),"FY "&amp;(YEAR(A658)-1)&amp;"-"&amp;RIGHT(YEAR(A658),2))</f>
        <v>FY 2012-13</v>
      </c>
      <c r="E658" s="5" t="s">
        <v>17</v>
      </c>
      <c r="F658" s="7" t="n">
        <v>2368.6</v>
      </c>
      <c r="G658" s="7" t="n">
        <v>2245.1</v>
      </c>
      <c r="H658" s="7" t="n">
        <v>123.5</v>
      </c>
      <c r="I658" s="7" t="n">
        <v>22.32</v>
      </c>
      <c r="J658" s="8" t="n">
        <v>55.344</v>
      </c>
    </row>
    <row r="659" customFormat="false" ht="15" hidden="false" customHeight="false" outlineLevel="0" collapsed="false">
      <c r="A659" s="4" t="n">
        <v>41135</v>
      </c>
      <c r="B659" s="5" t="n">
        <v>2012</v>
      </c>
      <c r="C659" s="5" t="n">
        <v>8</v>
      </c>
      <c r="D659" s="6" t="str">
        <f aca="false">IF(MONTH(A659)&gt;=4,"FY "&amp;YEAR(A659)&amp;"-"&amp;RIGHT(YEAR(A659)+1,2),"FY "&amp;(YEAR(A659)-1)&amp;"-"&amp;RIGHT(YEAR(A659),2))</f>
        <v>FY 2012-13</v>
      </c>
      <c r="E659" s="5" t="s">
        <v>17</v>
      </c>
      <c r="F659" s="7" t="n">
        <v>2020.3</v>
      </c>
      <c r="G659" s="7" t="n">
        <v>1663</v>
      </c>
      <c r="H659" s="7" t="n">
        <v>357.2</v>
      </c>
      <c r="I659" s="7" t="n">
        <v>64.46</v>
      </c>
      <c r="J659" s="8" t="n">
        <v>55.418</v>
      </c>
    </row>
    <row r="660" customFormat="false" ht="15" hidden="false" customHeight="false" outlineLevel="0" collapsed="false">
      <c r="A660" s="4" t="n">
        <v>41137</v>
      </c>
      <c r="B660" s="5" t="n">
        <v>2012</v>
      </c>
      <c r="C660" s="5" t="n">
        <v>8</v>
      </c>
      <c r="D660" s="6" t="str">
        <f aca="false">IF(MONTH(A660)&gt;=4,"FY "&amp;YEAR(A660)&amp;"-"&amp;RIGHT(YEAR(A660)+1,2),"FY "&amp;(YEAR(A660)-1)&amp;"-"&amp;RIGHT(YEAR(A660),2))</f>
        <v>FY 2012-13</v>
      </c>
      <c r="E660" s="5" t="s">
        <v>17</v>
      </c>
      <c r="F660" s="7" t="n">
        <v>1971.8</v>
      </c>
      <c r="G660" s="7" t="n">
        <v>1683.3</v>
      </c>
      <c r="H660" s="7" t="n">
        <v>288.5</v>
      </c>
      <c r="I660" s="7" t="n">
        <v>51.85</v>
      </c>
      <c r="J660" s="8" t="n">
        <v>55.6435</v>
      </c>
    </row>
    <row r="661" customFormat="false" ht="15" hidden="false" customHeight="false" outlineLevel="0" collapsed="false">
      <c r="A661" s="4" t="n">
        <v>41138</v>
      </c>
      <c r="B661" s="5" t="n">
        <v>2012</v>
      </c>
      <c r="C661" s="5" t="n">
        <v>8</v>
      </c>
      <c r="D661" s="6" t="str">
        <f aca="false">IF(MONTH(A661)&gt;=4,"FY "&amp;YEAR(A661)&amp;"-"&amp;RIGHT(YEAR(A661)+1,2),"FY "&amp;(YEAR(A661)-1)&amp;"-"&amp;RIGHT(YEAR(A661),2))</f>
        <v>FY 2012-13</v>
      </c>
      <c r="E661" s="5" t="s">
        <v>17</v>
      </c>
      <c r="F661" s="7" t="n">
        <v>2448.3</v>
      </c>
      <c r="G661" s="7" t="n">
        <v>2313.5</v>
      </c>
      <c r="H661" s="7" t="n">
        <v>134.8</v>
      </c>
      <c r="I661" s="7" t="n">
        <v>24.09</v>
      </c>
      <c r="J661" s="8" t="n">
        <v>55.989</v>
      </c>
    </row>
    <row r="662" customFormat="false" ht="15" hidden="false" customHeight="false" outlineLevel="0" collapsed="false">
      <c r="A662" s="4" t="n">
        <v>41142</v>
      </c>
      <c r="B662" s="5" t="n">
        <v>2012</v>
      </c>
      <c r="C662" s="5" t="n">
        <v>8</v>
      </c>
      <c r="D662" s="6" t="str">
        <f aca="false">IF(MONTH(A662)&gt;=4,"FY "&amp;YEAR(A662)&amp;"-"&amp;RIGHT(YEAR(A662)+1,2),"FY "&amp;(YEAR(A662)-1)&amp;"-"&amp;RIGHT(YEAR(A662),2))</f>
        <v>FY 2012-13</v>
      </c>
      <c r="E662" s="5" t="s">
        <v>17</v>
      </c>
      <c r="F662" s="7" t="n">
        <v>2173.3</v>
      </c>
      <c r="G662" s="7" t="n">
        <v>1850.3</v>
      </c>
      <c r="H662" s="7" t="n">
        <v>323</v>
      </c>
      <c r="I662" s="7" t="n">
        <v>57.98</v>
      </c>
      <c r="J662" s="8" t="n">
        <v>55.7023</v>
      </c>
    </row>
    <row r="663" customFormat="false" ht="15" hidden="false" customHeight="false" outlineLevel="0" collapsed="false">
      <c r="A663" s="4" t="n">
        <v>41143</v>
      </c>
      <c r="B663" s="5" t="n">
        <v>2012</v>
      </c>
      <c r="C663" s="5" t="n">
        <v>8</v>
      </c>
      <c r="D663" s="6" t="str">
        <f aca="false">IF(MONTH(A663)&gt;=4,"FY "&amp;YEAR(A663)&amp;"-"&amp;RIGHT(YEAR(A663)+1,2),"FY "&amp;(YEAR(A663)-1)&amp;"-"&amp;RIGHT(YEAR(A663),2))</f>
        <v>FY 2012-13</v>
      </c>
      <c r="E663" s="5" t="s">
        <v>17</v>
      </c>
      <c r="F663" s="7" t="n">
        <v>2241.4</v>
      </c>
      <c r="G663" s="7" t="n">
        <v>2040.5</v>
      </c>
      <c r="H663" s="7" t="n">
        <v>200.9</v>
      </c>
      <c r="I663" s="7" t="n">
        <v>36.17</v>
      </c>
      <c r="J663" s="8" t="n">
        <v>55.5405</v>
      </c>
    </row>
    <row r="664" customFormat="false" ht="15" hidden="false" customHeight="false" outlineLevel="0" collapsed="false">
      <c r="A664" s="4" t="n">
        <v>41144</v>
      </c>
      <c r="B664" s="5" t="n">
        <v>2012</v>
      </c>
      <c r="C664" s="5" t="n">
        <v>8</v>
      </c>
      <c r="D664" s="6" t="str">
        <f aca="false">IF(MONTH(A664)&gt;=4,"FY "&amp;YEAR(A664)&amp;"-"&amp;RIGHT(YEAR(A664)+1,2),"FY "&amp;(YEAR(A664)-1)&amp;"-"&amp;RIGHT(YEAR(A664),2))</f>
        <v>FY 2012-13</v>
      </c>
      <c r="E664" s="5" t="s">
        <v>17</v>
      </c>
      <c r="F664" s="7" t="n">
        <v>1550.5</v>
      </c>
      <c r="G664" s="7" t="n">
        <v>1426.3</v>
      </c>
      <c r="H664" s="7" t="n">
        <v>124.2</v>
      </c>
      <c r="I664" s="7" t="n">
        <v>22.37</v>
      </c>
      <c r="J664" s="8" t="n">
        <v>55.5105</v>
      </c>
    </row>
    <row r="665" customFormat="false" ht="15" hidden="false" customHeight="false" outlineLevel="0" collapsed="false">
      <c r="A665" s="4" t="n">
        <v>41145</v>
      </c>
      <c r="B665" s="5" t="n">
        <v>2012</v>
      </c>
      <c r="C665" s="5" t="n">
        <v>8</v>
      </c>
      <c r="D665" s="6" t="str">
        <f aca="false">IF(MONTH(A665)&gt;=4,"FY "&amp;YEAR(A665)&amp;"-"&amp;RIGHT(YEAR(A665)+1,2),"FY "&amp;(YEAR(A665)-1)&amp;"-"&amp;RIGHT(YEAR(A665),2))</f>
        <v>FY 2012-13</v>
      </c>
      <c r="E665" s="5" t="s">
        <v>17</v>
      </c>
      <c r="F665" s="7" t="n">
        <v>2473.6</v>
      </c>
      <c r="G665" s="7" t="n">
        <v>2074.8</v>
      </c>
      <c r="H665" s="7" t="n">
        <v>398.8</v>
      </c>
      <c r="I665" s="7" t="n">
        <v>72.27</v>
      </c>
      <c r="J665" s="8" t="n">
        <v>55.1855</v>
      </c>
    </row>
    <row r="666" customFormat="false" ht="15" hidden="false" customHeight="false" outlineLevel="0" collapsed="false">
      <c r="A666" s="4" t="n">
        <v>41148</v>
      </c>
      <c r="B666" s="5" t="n">
        <v>2012</v>
      </c>
      <c r="C666" s="5" t="n">
        <v>8</v>
      </c>
      <c r="D666" s="6" t="str">
        <f aca="false">IF(MONTH(A666)&gt;=4,"FY "&amp;YEAR(A666)&amp;"-"&amp;RIGHT(YEAR(A666)+1,2),"FY "&amp;(YEAR(A666)-1)&amp;"-"&amp;RIGHT(YEAR(A666),2))</f>
        <v>FY 2012-13</v>
      </c>
      <c r="E666" s="5" t="s">
        <v>17</v>
      </c>
      <c r="F666" s="7" t="n">
        <v>2074.9</v>
      </c>
      <c r="G666" s="7" t="n">
        <v>1733.2</v>
      </c>
      <c r="H666" s="7" t="n">
        <v>341.7</v>
      </c>
      <c r="I666" s="7" t="n">
        <v>61.7</v>
      </c>
      <c r="J666" s="8" t="n">
        <v>55.382</v>
      </c>
    </row>
    <row r="667" customFormat="false" ht="15" hidden="false" customHeight="false" outlineLevel="0" collapsed="false">
      <c r="A667" s="4" t="n">
        <v>41149</v>
      </c>
      <c r="B667" s="5" t="n">
        <v>2012</v>
      </c>
      <c r="C667" s="5" t="n">
        <v>8</v>
      </c>
      <c r="D667" s="6" t="str">
        <f aca="false">IF(MONTH(A667)&gt;=4,"FY "&amp;YEAR(A667)&amp;"-"&amp;RIGHT(YEAR(A667)+1,2),"FY "&amp;(YEAR(A667)-1)&amp;"-"&amp;RIGHT(YEAR(A667),2))</f>
        <v>FY 2012-13</v>
      </c>
      <c r="E667" s="5" t="s">
        <v>17</v>
      </c>
      <c r="F667" s="7" t="n">
        <v>1507.1</v>
      </c>
      <c r="G667" s="7" t="n">
        <v>1161.5</v>
      </c>
      <c r="H667" s="7" t="n">
        <v>345.6</v>
      </c>
      <c r="I667" s="7" t="n">
        <v>62.17</v>
      </c>
      <c r="J667" s="8" t="n">
        <v>55.593</v>
      </c>
    </row>
    <row r="668" customFormat="false" ht="15" hidden="false" customHeight="false" outlineLevel="0" collapsed="false">
      <c r="A668" s="4" t="n">
        <v>41150</v>
      </c>
      <c r="B668" s="5" t="n">
        <v>2012</v>
      </c>
      <c r="C668" s="5" t="n">
        <v>8</v>
      </c>
      <c r="D668" s="6" t="str">
        <f aca="false">IF(MONTH(A668)&gt;=4,"FY "&amp;YEAR(A668)&amp;"-"&amp;RIGHT(YEAR(A668)+1,2),"FY "&amp;(YEAR(A668)-1)&amp;"-"&amp;RIGHT(YEAR(A668),2))</f>
        <v>FY 2012-13</v>
      </c>
      <c r="E668" s="5" t="s">
        <v>17</v>
      </c>
      <c r="F668" s="7" t="n">
        <v>2006.4</v>
      </c>
      <c r="G668" s="7" t="n">
        <v>1837.6</v>
      </c>
      <c r="H668" s="7" t="n">
        <v>168.8</v>
      </c>
      <c r="I668" s="7" t="n">
        <v>30.26</v>
      </c>
      <c r="J668" s="8" t="n">
        <v>55.7795</v>
      </c>
    </row>
    <row r="669" customFormat="false" ht="15" hidden="false" customHeight="false" outlineLevel="0" collapsed="false">
      <c r="A669" s="4" t="n">
        <v>41151</v>
      </c>
      <c r="B669" s="5" t="n">
        <v>2012</v>
      </c>
      <c r="C669" s="5" t="n">
        <v>8</v>
      </c>
      <c r="D669" s="6" t="str">
        <f aca="false">IF(MONTH(A669)&gt;=4,"FY "&amp;YEAR(A669)&amp;"-"&amp;RIGHT(YEAR(A669)+1,2),"FY "&amp;(YEAR(A669)-1)&amp;"-"&amp;RIGHT(YEAR(A669),2))</f>
        <v>FY 2012-13</v>
      </c>
      <c r="E669" s="5" t="s">
        <v>17</v>
      </c>
      <c r="F669" s="7" t="n">
        <v>2075.3</v>
      </c>
      <c r="G669" s="7" t="n">
        <v>1829.6</v>
      </c>
      <c r="H669" s="7" t="n">
        <v>245.7</v>
      </c>
      <c r="I669" s="7" t="n">
        <v>44.14</v>
      </c>
      <c r="J669" s="8" t="n">
        <v>55.6653</v>
      </c>
    </row>
    <row r="670" customFormat="false" ht="15" hidden="false" customHeight="false" outlineLevel="0" collapsed="false">
      <c r="A670" s="4" t="n">
        <v>41152</v>
      </c>
      <c r="B670" s="5" t="n">
        <v>2012</v>
      </c>
      <c r="C670" s="5" t="n">
        <v>8</v>
      </c>
      <c r="D670" s="6" t="str">
        <f aca="false">IF(MONTH(A670)&gt;=4,"FY "&amp;YEAR(A670)&amp;"-"&amp;RIGHT(YEAR(A670)+1,2),"FY "&amp;(YEAR(A670)-1)&amp;"-"&amp;RIGHT(YEAR(A670),2))</f>
        <v>FY 2012-13</v>
      </c>
      <c r="E670" s="5" t="s">
        <v>17</v>
      </c>
      <c r="F670" s="7" t="n">
        <v>5195.5</v>
      </c>
      <c r="G670" s="7" t="n">
        <v>2694.1</v>
      </c>
      <c r="H670" s="7" t="n">
        <v>2501.4</v>
      </c>
      <c r="I670" s="7" t="n">
        <v>449.5</v>
      </c>
      <c r="J670" s="8" t="n">
        <v>55.6485</v>
      </c>
    </row>
    <row r="671" customFormat="false" ht="15" hidden="false" customHeight="false" outlineLevel="0" collapsed="false">
      <c r="A671" s="4" t="n">
        <v>41155</v>
      </c>
      <c r="B671" s="5" t="n">
        <v>2012</v>
      </c>
      <c r="C671" s="5" t="n">
        <v>9</v>
      </c>
      <c r="D671" s="6" t="str">
        <f aca="false">IF(MONTH(A671)&gt;=4,"FY "&amp;YEAR(A671)&amp;"-"&amp;RIGHT(YEAR(A671)+1,2),"FY "&amp;(YEAR(A671)-1)&amp;"-"&amp;RIGHT(YEAR(A671),2))</f>
        <v>FY 2012-13</v>
      </c>
      <c r="E671" s="5" t="s">
        <v>17</v>
      </c>
      <c r="F671" s="7" t="n">
        <v>3088.5</v>
      </c>
      <c r="G671" s="7" t="n">
        <v>3270.5</v>
      </c>
      <c r="H671" s="7" t="n">
        <v>-182</v>
      </c>
      <c r="I671" s="7" t="n">
        <v>-32.66</v>
      </c>
      <c r="J671" s="8" t="n">
        <v>55.7215</v>
      </c>
    </row>
    <row r="672" customFormat="false" ht="15" hidden="false" customHeight="false" outlineLevel="0" collapsed="false">
      <c r="A672" s="4" t="n">
        <v>41156</v>
      </c>
      <c r="B672" s="5" t="n">
        <v>2012</v>
      </c>
      <c r="C672" s="5" t="n">
        <v>9</v>
      </c>
      <c r="D672" s="6" t="str">
        <f aca="false">IF(MONTH(A672)&gt;=4,"FY "&amp;YEAR(A672)&amp;"-"&amp;RIGHT(YEAR(A672)+1,2),"FY "&amp;(YEAR(A672)-1)&amp;"-"&amp;RIGHT(YEAR(A672),2))</f>
        <v>FY 2012-13</v>
      </c>
      <c r="E672" s="5" t="s">
        <v>17</v>
      </c>
      <c r="F672" s="7" t="n">
        <v>1665.7</v>
      </c>
      <c r="G672" s="7" t="n">
        <v>1712.4</v>
      </c>
      <c r="H672" s="7" t="n">
        <v>-46.8</v>
      </c>
      <c r="I672" s="7" t="n">
        <v>-8.43</v>
      </c>
      <c r="J672" s="8" t="n">
        <v>55.454</v>
      </c>
    </row>
    <row r="673" customFormat="false" ht="15" hidden="false" customHeight="false" outlineLevel="0" collapsed="false">
      <c r="A673" s="4" t="n">
        <v>41157</v>
      </c>
      <c r="B673" s="5" t="n">
        <v>2012</v>
      </c>
      <c r="C673" s="5" t="n">
        <v>9</v>
      </c>
      <c r="D673" s="6" t="str">
        <f aca="false">IF(MONTH(A673)&gt;=4,"FY "&amp;YEAR(A673)&amp;"-"&amp;RIGHT(YEAR(A673)+1,2),"FY "&amp;(YEAR(A673)-1)&amp;"-"&amp;RIGHT(YEAR(A673),2))</f>
        <v>FY 2012-13</v>
      </c>
      <c r="E673" s="5" t="s">
        <v>17</v>
      </c>
      <c r="F673" s="7" t="n">
        <v>1633.1</v>
      </c>
      <c r="G673" s="7" t="n">
        <v>1331.5</v>
      </c>
      <c r="H673" s="7" t="n">
        <v>301.6</v>
      </c>
      <c r="I673" s="7" t="n">
        <v>54.31</v>
      </c>
      <c r="J673" s="8" t="n">
        <v>55.536</v>
      </c>
    </row>
    <row r="674" customFormat="false" ht="15" hidden="false" customHeight="false" outlineLevel="0" collapsed="false">
      <c r="A674" s="4" t="n">
        <v>41158</v>
      </c>
      <c r="B674" s="5" t="n">
        <v>2012</v>
      </c>
      <c r="C674" s="5" t="n">
        <v>9</v>
      </c>
      <c r="D674" s="6" t="str">
        <f aca="false">IF(MONTH(A674)&gt;=4,"FY "&amp;YEAR(A674)&amp;"-"&amp;RIGHT(YEAR(A674)+1,2),"FY "&amp;(YEAR(A674)-1)&amp;"-"&amp;RIGHT(YEAR(A674),2))</f>
        <v>FY 2012-13</v>
      </c>
      <c r="E674" s="5" t="s">
        <v>17</v>
      </c>
      <c r="F674" s="7" t="n">
        <v>2138.4</v>
      </c>
      <c r="G674" s="7" t="n">
        <v>2297.2</v>
      </c>
      <c r="H674" s="7" t="n">
        <v>-158.9</v>
      </c>
      <c r="I674" s="7" t="n">
        <v>-28.42</v>
      </c>
      <c r="J674" s="8" t="n">
        <v>55.895</v>
      </c>
    </row>
    <row r="675" customFormat="false" ht="15" hidden="false" customHeight="false" outlineLevel="0" collapsed="false">
      <c r="A675" s="4" t="n">
        <v>41159</v>
      </c>
      <c r="B675" s="5" t="n">
        <v>2012</v>
      </c>
      <c r="C675" s="5" t="n">
        <v>9</v>
      </c>
      <c r="D675" s="6" t="str">
        <f aca="false">IF(MONTH(A675)&gt;=4,"FY "&amp;YEAR(A675)&amp;"-"&amp;RIGHT(YEAR(A675)+1,2),"FY "&amp;(YEAR(A675)-1)&amp;"-"&amp;RIGHT(YEAR(A675),2))</f>
        <v>FY 2012-13</v>
      </c>
      <c r="E675" s="5" t="s">
        <v>17</v>
      </c>
      <c r="F675" s="7" t="n">
        <v>1770.9</v>
      </c>
      <c r="G675" s="7" t="n">
        <v>1633.9</v>
      </c>
      <c r="H675" s="7" t="n">
        <v>137</v>
      </c>
      <c r="I675" s="7" t="n">
        <v>24.48</v>
      </c>
      <c r="J675" s="8" t="n">
        <v>55.9735</v>
      </c>
    </row>
    <row r="676" customFormat="false" ht="15" hidden="false" customHeight="false" outlineLevel="0" collapsed="false">
      <c r="A676" s="4" t="n">
        <v>41162</v>
      </c>
      <c r="B676" s="5" t="n">
        <v>2012</v>
      </c>
      <c r="C676" s="5" t="n">
        <v>9</v>
      </c>
      <c r="D676" s="6" t="str">
        <f aca="false">IF(MONTH(A676)&gt;=4,"FY "&amp;YEAR(A676)&amp;"-"&amp;RIGHT(YEAR(A676)+1,2),"FY "&amp;(YEAR(A676)-1)&amp;"-"&amp;RIGHT(YEAR(A676),2))</f>
        <v>FY 2012-13</v>
      </c>
      <c r="E676" s="5" t="s">
        <v>17</v>
      </c>
      <c r="F676" s="7" t="n">
        <v>2652.4</v>
      </c>
      <c r="G676" s="7" t="n">
        <v>2136.1</v>
      </c>
      <c r="H676" s="7" t="n">
        <v>516.4</v>
      </c>
      <c r="I676" s="7" t="n">
        <v>93</v>
      </c>
      <c r="J676" s="8" t="n">
        <v>55.523</v>
      </c>
    </row>
    <row r="677" customFormat="false" ht="15" hidden="false" customHeight="false" outlineLevel="0" collapsed="false">
      <c r="A677" s="4" t="n">
        <v>41163</v>
      </c>
      <c r="B677" s="5" t="n">
        <v>2012</v>
      </c>
      <c r="C677" s="5" t="n">
        <v>9</v>
      </c>
      <c r="D677" s="6" t="str">
        <f aca="false">IF(MONTH(A677)&gt;=4,"FY "&amp;YEAR(A677)&amp;"-"&amp;RIGHT(YEAR(A677)+1,2),"FY "&amp;(YEAR(A677)-1)&amp;"-"&amp;RIGHT(YEAR(A677),2))</f>
        <v>FY 2012-13</v>
      </c>
      <c r="E677" s="5" t="s">
        <v>17</v>
      </c>
      <c r="F677" s="7" t="n">
        <v>2032</v>
      </c>
      <c r="G677" s="7" t="n">
        <v>1303.8</v>
      </c>
      <c r="H677" s="7" t="n">
        <v>728.2</v>
      </c>
      <c r="I677" s="7" t="n">
        <v>131.59</v>
      </c>
      <c r="J677" s="8" t="n">
        <v>55.339</v>
      </c>
    </row>
    <row r="678" customFormat="false" ht="15" hidden="false" customHeight="false" outlineLevel="0" collapsed="false">
      <c r="A678" s="4" t="n">
        <v>41164</v>
      </c>
      <c r="B678" s="5" t="n">
        <v>2012</v>
      </c>
      <c r="C678" s="5" t="n">
        <v>9</v>
      </c>
      <c r="D678" s="6" t="str">
        <f aca="false">IF(MONTH(A678)&gt;=4,"FY "&amp;YEAR(A678)&amp;"-"&amp;RIGHT(YEAR(A678)+1,2),"FY "&amp;(YEAR(A678)-1)&amp;"-"&amp;RIGHT(YEAR(A678),2))</f>
        <v>FY 2012-13</v>
      </c>
      <c r="E678" s="5" t="s">
        <v>17</v>
      </c>
      <c r="F678" s="7" t="n">
        <v>1732.7</v>
      </c>
      <c r="G678" s="7" t="n">
        <v>1276.2</v>
      </c>
      <c r="H678" s="7" t="n">
        <v>456.5</v>
      </c>
      <c r="I678" s="7" t="n">
        <v>82.21</v>
      </c>
      <c r="J678" s="8" t="n">
        <v>55.5223</v>
      </c>
    </row>
    <row r="679" customFormat="false" ht="15" hidden="false" customHeight="false" outlineLevel="0" collapsed="false">
      <c r="A679" s="4" t="n">
        <v>41165</v>
      </c>
      <c r="B679" s="5" t="n">
        <v>2012</v>
      </c>
      <c r="C679" s="5" t="n">
        <v>9</v>
      </c>
      <c r="D679" s="6" t="str">
        <f aca="false">IF(MONTH(A679)&gt;=4,"FY "&amp;YEAR(A679)&amp;"-"&amp;RIGHT(YEAR(A679)+1,2),"FY "&amp;(YEAR(A679)-1)&amp;"-"&amp;RIGHT(YEAR(A679),2))</f>
        <v>FY 2012-13</v>
      </c>
      <c r="E679" s="5" t="s">
        <v>17</v>
      </c>
      <c r="F679" s="7" t="n">
        <v>1911.1</v>
      </c>
      <c r="G679" s="7" t="n">
        <v>1397.3</v>
      </c>
      <c r="H679" s="7" t="n">
        <v>513.9</v>
      </c>
      <c r="I679" s="7" t="n">
        <v>92.99</v>
      </c>
      <c r="J679" s="8" t="n">
        <v>55.2605</v>
      </c>
    </row>
    <row r="680" customFormat="false" ht="15" hidden="false" customHeight="false" outlineLevel="0" collapsed="false">
      <c r="A680" s="4" t="n">
        <v>41166</v>
      </c>
      <c r="B680" s="5" t="n">
        <v>2012</v>
      </c>
      <c r="C680" s="5" t="n">
        <v>9</v>
      </c>
      <c r="D680" s="6" t="str">
        <f aca="false">IF(MONTH(A680)&gt;=4,"FY "&amp;YEAR(A680)&amp;"-"&amp;RIGHT(YEAR(A680)+1,2),"FY "&amp;(YEAR(A680)-1)&amp;"-"&amp;RIGHT(YEAR(A680),2))</f>
        <v>FY 2012-13</v>
      </c>
      <c r="E680" s="5" t="s">
        <v>17</v>
      </c>
      <c r="F680" s="7" t="n">
        <v>1991.2</v>
      </c>
      <c r="G680" s="7" t="n">
        <v>1584.9</v>
      </c>
      <c r="H680" s="7" t="n">
        <v>406.3</v>
      </c>
      <c r="I680" s="7" t="n">
        <v>73.27</v>
      </c>
      <c r="J680" s="8" t="n">
        <v>55.443</v>
      </c>
    </row>
    <row r="681" customFormat="false" ht="15" hidden="false" customHeight="false" outlineLevel="0" collapsed="false">
      <c r="A681" s="4" t="n">
        <v>41169</v>
      </c>
      <c r="B681" s="5" t="n">
        <v>2012</v>
      </c>
      <c r="C681" s="5" t="n">
        <v>9</v>
      </c>
      <c r="D681" s="6" t="str">
        <f aca="false">IF(MONTH(A681)&gt;=4,"FY "&amp;YEAR(A681)&amp;"-"&amp;RIGHT(YEAR(A681)+1,2),"FY "&amp;(YEAR(A681)-1)&amp;"-"&amp;RIGHT(YEAR(A681),2))</f>
        <v>FY 2012-13</v>
      </c>
      <c r="E681" s="5" t="s">
        <v>17</v>
      </c>
      <c r="F681" s="7" t="n">
        <v>5340.4</v>
      </c>
      <c r="G681" s="7" t="n">
        <v>2480.6</v>
      </c>
      <c r="H681" s="7" t="n">
        <v>2859.8</v>
      </c>
      <c r="I681" s="7" t="n">
        <v>522.55</v>
      </c>
      <c r="J681" s="8" t="n">
        <v>54.727</v>
      </c>
    </row>
    <row r="682" customFormat="false" ht="15" hidden="false" customHeight="false" outlineLevel="0" collapsed="false">
      <c r="A682" s="4" t="n">
        <v>41170</v>
      </c>
      <c r="B682" s="5" t="n">
        <v>2012</v>
      </c>
      <c r="C682" s="5" t="n">
        <v>9</v>
      </c>
      <c r="D682" s="6" t="str">
        <f aca="false">IF(MONTH(A682)&gt;=4,"FY "&amp;YEAR(A682)&amp;"-"&amp;RIGHT(YEAR(A682)+1,2),"FY "&amp;(YEAR(A682)-1)&amp;"-"&amp;RIGHT(YEAR(A682),2))</f>
        <v>FY 2012-13</v>
      </c>
      <c r="E682" s="5" t="s">
        <v>17</v>
      </c>
      <c r="F682" s="7" t="n">
        <v>5902.3</v>
      </c>
      <c r="G682" s="7" t="n">
        <v>3587.2</v>
      </c>
      <c r="H682" s="7" t="n">
        <v>2315.1</v>
      </c>
      <c r="I682" s="7" t="n">
        <v>428.94</v>
      </c>
      <c r="J682" s="8" t="n">
        <v>53.974</v>
      </c>
    </row>
    <row r="683" customFormat="false" ht="15" hidden="false" customHeight="false" outlineLevel="0" collapsed="false">
      <c r="A683" s="4" t="n">
        <v>41172</v>
      </c>
      <c r="B683" s="5" t="n">
        <v>2012</v>
      </c>
      <c r="C683" s="5" t="n">
        <v>9</v>
      </c>
      <c r="D683" s="6" t="str">
        <f aca="false">IF(MONTH(A683)&gt;=4,"FY "&amp;YEAR(A683)&amp;"-"&amp;RIGHT(YEAR(A683)+1,2),"FY "&amp;(YEAR(A683)-1)&amp;"-"&amp;RIGHT(YEAR(A683),2))</f>
        <v>FY 2012-13</v>
      </c>
      <c r="E683" s="5" t="s">
        <v>17</v>
      </c>
      <c r="F683" s="7" t="n">
        <v>3766.7</v>
      </c>
      <c r="G683" s="7" t="n">
        <v>2674.3</v>
      </c>
      <c r="H683" s="7" t="n">
        <v>1092.4</v>
      </c>
      <c r="I683" s="7" t="n">
        <v>201.33</v>
      </c>
      <c r="J683" s="8" t="n">
        <v>54.257</v>
      </c>
    </row>
    <row r="684" customFormat="false" ht="15" hidden="false" customHeight="false" outlineLevel="0" collapsed="false">
      <c r="A684" s="4" t="n">
        <v>41173</v>
      </c>
      <c r="B684" s="5" t="n">
        <v>2012</v>
      </c>
      <c r="C684" s="5" t="n">
        <v>9</v>
      </c>
      <c r="D684" s="6" t="str">
        <f aca="false">IF(MONTH(A684)&gt;=4,"FY "&amp;YEAR(A684)&amp;"-"&amp;RIGHT(YEAR(A684)+1,2),"FY "&amp;(YEAR(A684)-1)&amp;"-"&amp;RIGHT(YEAR(A684),2))</f>
        <v>FY 2012-13</v>
      </c>
      <c r="E684" s="5" t="s">
        <v>17</v>
      </c>
      <c r="F684" s="7" t="n">
        <v>3173.5</v>
      </c>
      <c r="G684" s="7" t="n">
        <v>3175.4</v>
      </c>
      <c r="H684" s="7" t="n">
        <v>-1.9</v>
      </c>
      <c r="I684" s="7" t="n">
        <v>-0.35</v>
      </c>
      <c r="J684" s="8" t="n">
        <v>54.3375</v>
      </c>
    </row>
    <row r="685" customFormat="false" ht="15" hidden="false" customHeight="false" outlineLevel="0" collapsed="false">
      <c r="A685" s="4" t="n">
        <v>41176</v>
      </c>
      <c r="B685" s="5" t="n">
        <v>2012</v>
      </c>
      <c r="C685" s="5" t="n">
        <v>9</v>
      </c>
      <c r="D685" s="6" t="str">
        <f aca="false">IF(MONTH(A685)&gt;=4,"FY "&amp;YEAR(A685)&amp;"-"&amp;RIGHT(YEAR(A685)+1,2),"FY "&amp;(YEAR(A685)-1)&amp;"-"&amp;RIGHT(YEAR(A685),2))</f>
        <v>FY 2012-13</v>
      </c>
      <c r="E685" s="5" t="s">
        <v>17</v>
      </c>
      <c r="F685" s="7" t="n">
        <v>6821.2</v>
      </c>
      <c r="G685" s="7" t="n">
        <v>4354.6</v>
      </c>
      <c r="H685" s="7" t="n">
        <v>2466.7</v>
      </c>
      <c r="I685" s="7" t="n">
        <v>457.59</v>
      </c>
      <c r="J685" s="8" t="n">
        <v>53.9055</v>
      </c>
    </row>
    <row r="686" customFormat="false" ht="15" hidden="false" customHeight="false" outlineLevel="0" collapsed="false">
      <c r="A686" s="4" t="n">
        <v>41177</v>
      </c>
      <c r="B686" s="5" t="n">
        <v>2012</v>
      </c>
      <c r="C686" s="5" t="n">
        <v>9</v>
      </c>
      <c r="D686" s="6" t="str">
        <f aca="false">IF(MONTH(A686)&gt;=4,"FY "&amp;YEAR(A686)&amp;"-"&amp;RIGHT(YEAR(A686)+1,2),"FY "&amp;(YEAR(A686)-1)&amp;"-"&amp;RIGHT(YEAR(A686),2))</f>
        <v>FY 2012-13</v>
      </c>
      <c r="E686" s="5" t="s">
        <v>17</v>
      </c>
      <c r="F686" s="7" t="n">
        <v>4501.3</v>
      </c>
      <c r="G686" s="7" t="n">
        <v>2848.5</v>
      </c>
      <c r="H686" s="7" t="n">
        <v>1652.7</v>
      </c>
      <c r="I686" s="7" t="n">
        <v>310.12</v>
      </c>
      <c r="J686" s="8" t="n">
        <v>53.293</v>
      </c>
    </row>
    <row r="687" customFormat="false" ht="15" hidden="false" customHeight="false" outlineLevel="0" collapsed="false">
      <c r="A687" s="4" t="n">
        <v>41178</v>
      </c>
      <c r="B687" s="5" t="n">
        <v>2012</v>
      </c>
      <c r="C687" s="5" t="n">
        <v>9</v>
      </c>
      <c r="D687" s="6" t="str">
        <f aca="false">IF(MONTH(A687)&gt;=4,"FY "&amp;YEAR(A687)&amp;"-"&amp;RIGHT(YEAR(A687)+1,2),"FY "&amp;(YEAR(A687)-1)&amp;"-"&amp;RIGHT(YEAR(A687),2))</f>
        <v>FY 2012-13</v>
      </c>
      <c r="E687" s="5" t="s">
        <v>17</v>
      </c>
      <c r="F687" s="7" t="n">
        <v>7210.9</v>
      </c>
      <c r="G687" s="7" t="n">
        <v>2667.2</v>
      </c>
      <c r="H687" s="7" t="n">
        <v>4543.7</v>
      </c>
      <c r="I687" s="7" t="n">
        <v>848.74</v>
      </c>
      <c r="J687" s="8" t="n">
        <v>53.534</v>
      </c>
    </row>
    <row r="688" customFormat="false" ht="15" hidden="false" customHeight="false" outlineLevel="0" collapsed="false">
      <c r="A688" s="4" t="n">
        <v>41179</v>
      </c>
      <c r="B688" s="5" t="n">
        <v>2012</v>
      </c>
      <c r="C688" s="5" t="n">
        <v>9</v>
      </c>
      <c r="D688" s="6" t="str">
        <f aca="false">IF(MONTH(A688)&gt;=4,"FY "&amp;YEAR(A688)&amp;"-"&amp;RIGHT(YEAR(A688)+1,2),"FY "&amp;(YEAR(A688)-1)&amp;"-"&amp;RIGHT(YEAR(A688),2))</f>
        <v>FY 2012-13</v>
      </c>
      <c r="E688" s="5" t="s">
        <v>17</v>
      </c>
      <c r="F688" s="7" t="n">
        <v>3630</v>
      </c>
      <c r="G688" s="7" t="n">
        <v>2830.7</v>
      </c>
      <c r="H688" s="7" t="n">
        <v>799.3</v>
      </c>
      <c r="I688" s="7" t="n">
        <v>149.18</v>
      </c>
      <c r="J688" s="8" t="n">
        <v>53.5785</v>
      </c>
    </row>
    <row r="689" customFormat="false" ht="15" hidden="false" customHeight="false" outlineLevel="0" collapsed="false">
      <c r="A689" s="4" t="n">
        <v>41180</v>
      </c>
      <c r="B689" s="5" t="n">
        <v>2012</v>
      </c>
      <c r="C689" s="5" t="n">
        <v>9</v>
      </c>
      <c r="D689" s="6" t="str">
        <f aca="false">IF(MONTH(A689)&gt;=4,"FY "&amp;YEAR(A689)&amp;"-"&amp;RIGHT(YEAR(A689)+1,2),"FY "&amp;(YEAR(A689)-1)&amp;"-"&amp;RIGHT(YEAR(A689),2))</f>
        <v>FY 2012-13</v>
      </c>
      <c r="E689" s="5" t="s">
        <v>17</v>
      </c>
      <c r="F689" s="7" t="n">
        <v>5512.2</v>
      </c>
      <c r="G689" s="7" t="n">
        <v>4877.2</v>
      </c>
      <c r="H689" s="7" t="n">
        <v>635.1</v>
      </c>
      <c r="I689" s="7" t="n">
        <v>119.25</v>
      </c>
      <c r="J689" s="8" t="n">
        <v>53.255</v>
      </c>
    </row>
    <row r="690" customFormat="false" ht="15" hidden="false" customHeight="false" outlineLevel="0" collapsed="false">
      <c r="A690" s="4" t="n">
        <v>41183</v>
      </c>
      <c r="B690" s="5" t="n">
        <v>2012</v>
      </c>
      <c r="C690" s="5" t="n">
        <v>10</v>
      </c>
      <c r="D690" s="6" t="str">
        <f aca="false">IF(MONTH(A690)&gt;=4,"FY "&amp;YEAR(A690)&amp;"-"&amp;RIGHT(YEAR(A690)+1,2),"FY "&amp;(YEAR(A690)-1)&amp;"-"&amp;RIGHT(YEAR(A690),2))</f>
        <v>FY 2012-13</v>
      </c>
      <c r="E690" s="5" t="s">
        <v>17</v>
      </c>
      <c r="F690" s="7" t="n">
        <v>3983.2</v>
      </c>
      <c r="G690" s="7" t="n">
        <v>2621.6</v>
      </c>
      <c r="H690" s="7" t="n">
        <v>1361.6</v>
      </c>
      <c r="I690" s="7" t="n">
        <v>258.38</v>
      </c>
      <c r="J690" s="8" t="n">
        <v>52.697</v>
      </c>
    </row>
    <row r="691" customFormat="false" ht="15" hidden="false" customHeight="false" outlineLevel="0" collapsed="false">
      <c r="A691" s="4" t="n">
        <v>41185</v>
      </c>
      <c r="B691" s="5" t="n">
        <v>2012</v>
      </c>
      <c r="C691" s="5" t="n">
        <v>10</v>
      </c>
      <c r="D691" s="6" t="str">
        <f aca="false">IF(MONTH(A691)&gt;=4,"FY "&amp;YEAR(A691)&amp;"-"&amp;RIGHT(YEAR(A691)+1,2),"FY "&amp;(YEAR(A691)-1)&amp;"-"&amp;RIGHT(YEAR(A691),2))</f>
        <v>FY 2012-13</v>
      </c>
      <c r="E691" s="5" t="s">
        <v>17</v>
      </c>
      <c r="F691" s="7" t="n">
        <v>2103.2</v>
      </c>
      <c r="G691" s="7" t="n">
        <v>1859.9</v>
      </c>
      <c r="H691" s="7" t="n">
        <v>243.3</v>
      </c>
      <c r="I691" s="7" t="n">
        <v>46.09</v>
      </c>
      <c r="J691" s="8" t="n">
        <v>52.7845</v>
      </c>
    </row>
    <row r="692" customFormat="false" ht="15" hidden="false" customHeight="false" outlineLevel="0" collapsed="false">
      <c r="A692" s="4" t="n">
        <v>41186</v>
      </c>
      <c r="B692" s="5" t="n">
        <v>2012</v>
      </c>
      <c r="C692" s="5" t="n">
        <v>10</v>
      </c>
      <c r="D692" s="6" t="str">
        <f aca="false">IF(MONTH(A692)&gt;=4,"FY "&amp;YEAR(A692)&amp;"-"&amp;RIGHT(YEAR(A692)+1,2),"FY "&amp;(YEAR(A692)-1)&amp;"-"&amp;RIGHT(YEAR(A692),2))</f>
        <v>FY 2012-13</v>
      </c>
      <c r="E692" s="5" t="s">
        <v>17</v>
      </c>
      <c r="F692" s="7" t="n">
        <v>3761</v>
      </c>
      <c r="G692" s="7" t="n">
        <v>2944.9</v>
      </c>
      <c r="H692" s="7" t="n">
        <v>816.1</v>
      </c>
      <c r="I692" s="7" t="n">
        <v>155.94</v>
      </c>
      <c r="J692" s="8" t="n">
        <v>52.3345</v>
      </c>
    </row>
    <row r="693" customFormat="false" ht="15" hidden="false" customHeight="false" outlineLevel="0" collapsed="false">
      <c r="A693" s="4" t="n">
        <v>41187</v>
      </c>
      <c r="B693" s="5" t="n">
        <v>2012</v>
      </c>
      <c r="C693" s="5" t="n">
        <v>10</v>
      </c>
      <c r="D693" s="6" t="str">
        <f aca="false">IF(MONTH(A693)&gt;=4,"FY "&amp;YEAR(A693)&amp;"-"&amp;RIGHT(YEAR(A693)+1,2),"FY "&amp;(YEAR(A693)-1)&amp;"-"&amp;RIGHT(YEAR(A693),2))</f>
        <v>FY 2012-13</v>
      </c>
      <c r="E693" s="5" t="s">
        <v>17</v>
      </c>
      <c r="F693" s="7" t="n">
        <v>3241.3</v>
      </c>
      <c r="G693" s="7" t="n">
        <v>2262.2</v>
      </c>
      <c r="H693" s="7" t="n">
        <v>979.1</v>
      </c>
      <c r="I693" s="7" t="n">
        <v>188.37</v>
      </c>
      <c r="J693" s="8" t="n">
        <v>51.9755</v>
      </c>
    </row>
    <row r="694" customFormat="false" ht="15" hidden="false" customHeight="false" outlineLevel="0" collapsed="false">
      <c r="A694" s="4" t="n">
        <v>41190</v>
      </c>
      <c r="B694" s="5" t="n">
        <v>2012</v>
      </c>
      <c r="C694" s="5" t="n">
        <v>10</v>
      </c>
      <c r="D694" s="6" t="str">
        <f aca="false">IF(MONTH(A694)&gt;=4,"FY "&amp;YEAR(A694)&amp;"-"&amp;RIGHT(YEAR(A694)+1,2),"FY "&amp;(YEAR(A694)-1)&amp;"-"&amp;RIGHT(YEAR(A694),2))</f>
        <v>FY 2012-13</v>
      </c>
      <c r="E694" s="5" t="s">
        <v>17</v>
      </c>
      <c r="F694" s="7" t="n">
        <v>6235.9</v>
      </c>
      <c r="G694" s="7" t="n">
        <v>2385.6</v>
      </c>
      <c r="H694" s="7" t="n">
        <v>3850.3</v>
      </c>
      <c r="I694" s="7" t="n">
        <v>745.92</v>
      </c>
      <c r="J694" s="8" t="n">
        <v>51.6185</v>
      </c>
    </row>
    <row r="695" customFormat="false" ht="15" hidden="false" customHeight="false" outlineLevel="0" collapsed="false">
      <c r="A695" s="4" t="n">
        <v>41191</v>
      </c>
      <c r="B695" s="5" t="n">
        <v>2012</v>
      </c>
      <c r="C695" s="5" t="n">
        <v>10</v>
      </c>
      <c r="D695" s="6" t="str">
        <f aca="false">IF(MONTH(A695)&gt;=4,"FY "&amp;YEAR(A695)&amp;"-"&amp;RIGHT(YEAR(A695)+1,2),"FY "&amp;(YEAR(A695)-1)&amp;"-"&amp;RIGHT(YEAR(A695),2))</f>
        <v>FY 2012-13</v>
      </c>
      <c r="E695" s="5" t="s">
        <v>17</v>
      </c>
      <c r="F695" s="7" t="n">
        <v>3163.5</v>
      </c>
      <c r="G695" s="7" t="n">
        <v>2372.7</v>
      </c>
      <c r="H695" s="7" t="n">
        <v>790.8</v>
      </c>
      <c r="I695" s="7" t="n">
        <v>151.45</v>
      </c>
      <c r="J695" s="8" t="n">
        <v>52.2145</v>
      </c>
    </row>
    <row r="696" customFormat="false" ht="15" hidden="false" customHeight="false" outlineLevel="0" collapsed="false">
      <c r="A696" s="4" t="n">
        <v>41192</v>
      </c>
      <c r="B696" s="5" t="n">
        <v>2012</v>
      </c>
      <c r="C696" s="5" t="n">
        <v>10</v>
      </c>
      <c r="D696" s="6" t="str">
        <f aca="false">IF(MONTH(A696)&gt;=4,"FY "&amp;YEAR(A696)&amp;"-"&amp;RIGHT(YEAR(A696)+1,2),"FY "&amp;(YEAR(A696)-1)&amp;"-"&amp;RIGHT(YEAR(A696),2))</f>
        <v>FY 2012-13</v>
      </c>
      <c r="E696" s="5" t="s">
        <v>17</v>
      </c>
      <c r="F696" s="7" t="n">
        <v>2333.2</v>
      </c>
      <c r="G696" s="7" t="n">
        <v>1679.6</v>
      </c>
      <c r="H696" s="7" t="n">
        <v>653.6</v>
      </c>
      <c r="I696" s="7" t="n">
        <v>124.79</v>
      </c>
      <c r="J696" s="8" t="n">
        <v>52.375</v>
      </c>
    </row>
    <row r="697" customFormat="false" ht="15" hidden="false" customHeight="false" outlineLevel="0" collapsed="false">
      <c r="A697" s="4" t="n">
        <v>41193</v>
      </c>
      <c r="B697" s="5" t="n">
        <v>2012</v>
      </c>
      <c r="C697" s="5" t="n">
        <v>10</v>
      </c>
      <c r="D697" s="6" t="str">
        <f aca="false">IF(MONTH(A697)&gt;=4,"FY "&amp;YEAR(A697)&amp;"-"&amp;RIGHT(YEAR(A697)+1,2),"FY "&amp;(YEAR(A697)-1)&amp;"-"&amp;RIGHT(YEAR(A697),2))</f>
        <v>FY 2012-13</v>
      </c>
      <c r="E697" s="5" t="s">
        <v>17</v>
      </c>
      <c r="F697" s="7" t="n">
        <v>2064.9</v>
      </c>
      <c r="G697" s="7" t="n">
        <v>1641.3</v>
      </c>
      <c r="H697" s="7" t="n">
        <v>423.6</v>
      </c>
      <c r="I697" s="7" t="n">
        <v>79.86</v>
      </c>
      <c r="J697" s="8" t="n">
        <v>53.0445</v>
      </c>
    </row>
    <row r="698" customFormat="false" ht="15" hidden="false" customHeight="false" outlineLevel="0" collapsed="false">
      <c r="A698" s="4" t="n">
        <v>41194</v>
      </c>
      <c r="B698" s="5" t="n">
        <v>2012</v>
      </c>
      <c r="C698" s="5" t="n">
        <v>10</v>
      </c>
      <c r="D698" s="6" t="str">
        <f aca="false">IF(MONTH(A698)&gt;=4,"FY "&amp;YEAR(A698)&amp;"-"&amp;RIGHT(YEAR(A698)+1,2),"FY "&amp;(YEAR(A698)-1)&amp;"-"&amp;RIGHT(YEAR(A698),2))</f>
        <v>FY 2012-13</v>
      </c>
      <c r="E698" s="5" t="s">
        <v>17</v>
      </c>
      <c r="F698" s="7" t="n">
        <v>3397.8</v>
      </c>
      <c r="G698" s="7" t="n">
        <v>2410.1</v>
      </c>
      <c r="H698" s="7" t="n">
        <v>987.6</v>
      </c>
      <c r="I698" s="7" t="n">
        <v>186.09</v>
      </c>
      <c r="J698" s="8" t="n">
        <v>53.073</v>
      </c>
    </row>
    <row r="699" customFormat="false" ht="15" hidden="false" customHeight="false" outlineLevel="0" collapsed="false">
      <c r="A699" s="4" t="n">
        <v>41197</v>
      </c>
      <c r="B699" s="5" t="n">
        <v>2012</v>
      </c>
      <c r="C699" s="5" t="n">
        <v>10</v>
      </c>
      <c r="D699" s="6" t="str">
        <f aca="false">IF(MONTH(A699)&gt;=4,"FY "&amp;YEAR(A699)&amp;"-"&amp;RIGHT(YEAR(A699)+1,2),"FY "&amp;(YEAR(A699)-1)&amp;"-"&amp;RIGHT(YEAR(A699),2))</f>
        <v>FY 2012-13</v>
      </c>
      <c r="E699" s="5" t="s">
        <v>17</v>
      </c>
      <c r="F699" s="7" t="n">
        <v>2310.1</v>
      </c>
      <c r="G699" s="7" t="n">
        <v>2013.6</v>
      </c>
      <c r="H699" s="7" t="n">
        <v>296.5</v>
      </c>
      <c r="I699" s="7" t="n">
        <v>56.25</v>
      </c>
      <c r="J699" s="8" t="n">
        <v>52.7</v>
      </c>
    </row>
    <row r="700" customFormat="false" ht="15" hidden="false" customHeight="false" outlineLevel="0" collapsed="false">
      <c r="A700" s="4" t="n">
        <v>41198</v>
      </c>
      <c r="B700" s="5" t="n">
        <v>2012</v>
      </c>
      <c r="C700" s="5" t="n">
        <v>10</v>
      </c>
      <c r="D700" s="6" t="str">
        <f aca="false">IF(MONTH(A700)&gt;=4,"FY "&amp;YEAR(A700)&amp;"-"&amp;RIGHT(YEAR(A700)+1,2),"FY "&amp;(YEAR(A700)-1)&amp;"-"&amp;RIGHT(YEAR(A700),2))</f>
        <v>FY 2012-13</v>
      </c>
      <c r="E700" s="5" t="s">
        <v>17</v>
      </c>
      <c r="F700" s="7" t="n">
        <v>1271</v>
      </c>
      <c r="G700" s="7" t="n">
        <v>1096.4</v>
      </c>
      <c r="H700" s="7" t="n">
        <v>174.5</v>
      </c>
      <c r="I700" s="7" t="n">
        <v>32.86</v>
      </c>
      <c r="J700" s="8" t="n">
        <v>53.1198</v>
      </c>
    </row>
    <row r="701" customFormat="false" ht="15" hidden="false" customHeight="false" outlineLevel="0" collapsed="false">
      <c r="A701" s="4" t="n">
        <v>41199</v>
      </c>
      <c r="B701" s="5" t="n">
        <v>2012</v>
      </c>
      <c r="C701" s="5" t="n">
        <v>10</v>
      </c>
      <c r="D701" s="6" t="str">
        <f aca="false">IF(MONTH(A701)&gt;=4,"FY "&amp;YEAR(A701)&amp;"-"&amp;RIGHT(YEAR(A701)+1,2),"FY "&amp;(YEAR(A701)-1)&amp;"-"&amp;RIGHT(YEAR(A701),2))</f>
        <v>FY 2012-13</v>
      </c>
      <c r="E701" s="5" t="s">
        <v>17</v>
      </c>
      <c r="F701" s="7" t="n">
        <v>2024.8</v>
      </c>
      <c r="G701" s="7" t="n">
        <v>2118.9</v>
      </c>
      <c r="H701" s="7" t="n">
        <v>-94.1</v>
      </c>
      <c r="I701" s="7" t="n">
        <v>-17.82</v>
      </c>
      <c r="J701" s="8" t="n">
        <v>52.8193</v>
      </c>
    </row>
    <row r="702" customFormat="false" ht="15" hidden="false" customHeight="false" outlineLevel="0" collapsed="false">
      <c r="A702" s="4" t="n">
        <v>41200</v>
      </c>
      <c r="B702" s="5" t="n">
        <v>2012</v>
      </c>
      <c r="C702" s="5" t="n">
        <v>10</v>
      </c>
      <c r="D702" s="6" t="str">
        <f aca="false">IF(MONTH(A702)&gt;=4,"FY "&amp;YEAR(A702)&amp;"-"&amp;RIGHT(YEAR(A702)+1,2),"FY "&amp;(YEAR(A702)-1)&amp;"-"&amp;RIGHT(YEAR(A702),2))</f>
        <v>FY 2012-13</v>
      </c>
      <c r="E702" s="5" t="s">
        <v>17</v>
      </c>
      <c r="F702" s="7" t="n">
        <v>2135.7</v>
      </c>
      <c r="G702" s="7" t="n">
        <v>2062.4</v>
      </c>
      <c r="H702" s="7" t="n">
        <v>73.3</v>
      </c>
      <c r="I702" s="7" t="n">
        <v>13.89</v>
      </c>
      <c r="J702" s="8" t="n">
        <v>52.751</v>
      </c>
    </row>
    <row r="703" customFormat="false" ht="15" hidden="false" customHeight="false" outlineLevel="0" collapsed="false">
      <c r="A703" s="4" t="n">
        <v>41201</v>
      </c>
      <c r="B703" s="5" t="n">
        <v>2012</v>
      </c>
      <c r="C703" s="5" t="n">
        <v>10</v>
      </c>
      <c r="D703" s="6" t="str">
        <f aca="false">IF(MONTH(A703)&gt;=4,"FY "&amp;YEAR(A703)&amp;"-"&amp;RIGHT(YEAR(A703)+1,2),"FY "&amp;(YEAR(A703)-1)&amp;"-"&amp;RIGHT(YEAR(A703),2))</f>
        <v>FY 2012-13</v>
      </c>
      <c r="E703" s="5" t="s">
        <v>17</v>
      </c>
      <c r="F703" s="7" t="n">
        <v>2339.8</v>
      </c>
      <c r="G703" s="7" t="n">
        <v>2298.7</v>
      </c>
      <c r="H703" s="7" t="n">
        <v>41.1</v>
      </c>
      <c r="I703" s="7" t="n">
        <v>7.76</v>
      </c>
      <c r="J703" s="8" t="n">
        <v>52.969</v>
      </c>
    </row>
    <row r="704" customFormat="false" ht="15" hidden="false" customHeight="false" outlineLevel="0" collapsed="false">
      <c r="A704" s="4" t="n">
        <v>41204</v>
      </c>
      <c r="B704" s="5" t="n">
        <v>2012</v>
      </c>
      <c r="C704" s="5" t="n">
        <v>10</v>
      </c>
      <c r="D704" s="6" t="str">
        <f aca="false">IF(MONTH(A704)&gt;=4,"FY "&amp;YEAR(A704)&amp;"-"&amp;RIGHT(YEAR(A704)+1,2),"FY "&amp;(YEAR(A704)-1)&amp;"-"&amp;RIGHT(YEAR(A704),2))</f>
        <v>FY 2012-13</v>
      </c>
      <c r="E704" s="5" t="s">
        <v>17</v>
      </c>
      <c r="F704" s="7" t="n">
        <v>2254.6</v>
      </c>
      <c r="G704" s="7" t="n">
        <v>2129.4</v>
      </c>
      <c r="H704" s="7" t="n">
        <v>125.2</v>
      </c>
      <c r="I704" s="7" t="n">
        <v>23.3</v>
      </c>
      <c r="J704" s="8" t="n">
        <v>53.7175</v>
      </c>
    </row>
    <row r="705" customFormat="false" ht="15" hidden="false" customHeight="false" outlineLevel="0" collapsed="false">
      <c r="A705" s="4" t="n">
        <v>41205</v>
      </c>
      <c r="B705" s="5" t="n">
        <v>2012</v>
      </c>
      <c r="C705" s="5" t="n">
        <v>10</v>
      </c>
      <c r="D705" s="6" t="str">
        <f aca="false">IF(MONTH(A705)&gt;=4,"FY "&amp;YEAR(A705)&amp;"-"&amp;RIGHT(YEAR(A705)+1,2),"FY "&amp;(YEAR(A705)-1)&amp;"-"&amp;RIGHT(YEAR(A705),2))</f>
        <v>FY 2012-13</v>
      </c>
      <c r="E705" s="5" t="s">
        <v>17</v>
      </c>
      <c r="F705" s="7" t="n">
        <v>1919.8</v>
      </c>
      <c r="G705" s="7" t="n">
        <v>1586</v>
      </c>
      <c r="H705" s="7" t="n">
        <v>333.8</v>
      </c>
      <c r="I705" s="7" t="n">
        <v>62.2</v>
      </c>
      <c r="J705" s="8" t="n">
        <v>53.6735</v>
      </c>
    </row>
    <row r="706" customFormat="false" ht="15" hidden="false" customHeight="false" outlineLevel="0" collapsed="false">
      <c r="A706" s="4" t="n">
        <v>41207</v>
      </c>
      <c r="B706" s="5" t="n">
        <v>2012</v>
      </c>
      <c r="C706" s="5" t="n">
        <v>10</v>
      </c>
      <c r="D706" s="6" t="str">
        <f aca="false">IF(MONTH(A706)&gt;=4,"FY "&amp;YEAR(A706)&amp;"-"&amp;RIGHT(YEAR(A706)+1,2),"FY "&amp;(YEAR(A706)-1)&amp;"-"&amp;RIGHT(YEAR(A706),2))</f>
        <v>FY 2012-13</v>
      </c>
      <c r="E706" s="5" t="s">
        <v>17</v>
      </c>
      <c r="F706" s="7" t="n">
        <v>2220.6</v>
      </c>
      <c r="G706" s="7" t="n">
        <v>1891.4</v>
      </c>
      <c r="H706" s="7" t="n">
        <v>329.2</v>
      </c>
      <c r="I706" s="7" t="n">
        <v>61.38</v>
      </c>
      <c r="J706" s="8" t="n">
        <v>53.63</v>
      </c>
    </row>
    <row r="707" customFormat="false" ht="15" hidden="false" customHeight="false" outlineLevel="0" collapsed="false">
      <c r="A707" s="4" t="n">
        <v>41211</v>
      </c>
      <c r="B707" s="5" t="n">
        <v>2012</v>
      </c>
      <c r="C707" s="5" t="n">
        <v>10</v>
      </c>
      <c r="D707" s="6" t="str">
        <f aca="false">IF(MONTH(A707)&gt;=4,"FY "&amp;YEAR(A707)&amp;"-"&amp;RIGHT(YEAR(A707)+1,2),"FY "&amp;(YEAR(A707)-1)&amp;"-"&amp;RIGHT(YEAR(A707),2))</f>
        <v>FY 2012-13</v>
      </c>
      <c r="E707" s="5" t="s">
        <v>17</v>
      </c>
      <c r="F707" s="7" t="n">
        <v>6319.1</v>
      </c>
      <c r="G707" s="7" t="n">
        <v>6847.2</v>
      </c>
      <c r="H707" s="7" t="n">
        <v>-528.1</v>
      </c>
      <c r="I707" s="7" t="n">
        <v>-98.53</v>
      </c>
      <c r="J707" s="8" t="n">
        <v>53.6</v>
      </c>
    </row>
    <row r="708" customFormat="false" ht="15" hidden="false" customHeight="false" outlineLevel="0" collapsed="false">
      <c r="A708" s="4" t="n">
        <v>41212</v>
      </c>
      <c r="B708" s="5" t="n">
        <v>2012</v>
      </c>
      <c r="C708" s="5" t="n">
        <v>10</v>
      </c>
      <c r="D708" s="6" t="str">
        <f aca="false">IF(MONTH(A708)&gt;=4,"FY "&amp;YEAR(A708)&amp;"-"&amp;RIGHT(YEAR(A708)+1,2),"FY "&amp;(YEAR(A708)-1)&amp;"-"&amp;RIGHT(YEAR(A708),2))</f>
        <v>FY 2012-13</v>
      </c>
      <c r="E708" s="5" t="s">
        <v>17</v>
      </c>
      <c r="F708" s="7" t="n">
        <v>1521.9</v>
      </c>
      <c r="G708" s="7" t="n">
        <v>1570.5</v>
      </c>
      <c r="H708" s="7" t="n">
        <v>-48.6</v>
      </c>
      <c r="I708" s="7" t="n">
        <v>-9.04</v>
      </c>
      <c r="J708" s="8" t="n">
        <v>53.8065</v>
      </c>
    </row>
    <row r="709" customFormat="false" ht="15" hidden="false" customHeight="false" outlineLevel="0" collapsed="false">
      <c r="A709" s="4" t="n">
        <v>41213</v>
      </c>
      <c r="B709" s="5" t="n">
        <v>2012</v>
      </c>
      <c r="C709" s="5" t="n">
        <v>10</v>
      </c>
      <c r="D709" s="6" t="str">
        <f aca="false">IF(MONTH(A709)&gt;=4,"FY "&amp;YEAR(A709)&amp;"-"&amp;RIGHT(YEAR(A709)+1,2),"FY "&amp;(YEAR(A709)-1)&amp;"-"&amp;RIGHT(YEAR(A709),2))</f>
        <v>FY 2012-13</v>
      </c>
      <c r="E709" s="5" t="s">
        <v>17</v>
      </c>
      <c r="F709" s="7" t="n">
        <v>1442.7</v>
      </c>
      <c r="G709" s="7" t="n">
        <v>1601.8</v>
      </c>
      <c r="H709" s="7" t="n">
        <v>-159.1</v>
      </c>
      <c r="I709" s="7" t="n">
        <v>-29.37</v>
      </c>
      <c r="J709" s="8" t="n">
        <v>54.165</v>
      </c>
    </row>
    <row r="710" customFormat="false" ht="15" hidden="false" customHeight="false" outlineLevel="0" collapsed="false">
      <c r="A710" s="4" t="n">
        <v>41214</v>
      </c>
      <c r="B710" s="5" t="n">
        <v>2012</v>
      </c>
      <c r="C710" s="5" t="n">
        <v>11</v>
      </c>
      <c r="D710" s="6" t="str">
        <f aca="false">IF(MONTH(A710)&gt;=4,"FY "&amp;YEAR(A710)&amp;"-"&amp;RIGHT(YEAR(A710)+1,2),"FY "&amp;(YEAR(A710)-1)&amp;"-"&amp;RIGHT(YEAR(A710),2))</f>
        <v>FY 2012-13</v>
      </c>
      <c r="E710" s="5" t="s">
        <v>17</v>
      </c>
      <c r="F710" s="7" t="n">
        <v>2191.3</v>
      </c>
      <c r="G710" s="7" t="n">
        <v>1902.5</v>
      </c>
      <c r="H710" s="7" t="n">
        <v>288.8</v>
      </c>
      <c r="I710" s="7" t="n">
        <v>53.36</v>
      </c>
      <c r="J710" s="8" t="n">
        <v>54.1175</v>
      </c>
    </row>
    <row r="711" customFormat="false" ht="15" hidden="false" customHeight="false" outlineLevel="0" collapsed="false">
      <c r="A711" s="4" t="n">
        <v>41215</v>
      </c>
      <c r="B711" s="5" t="n">
        <v>2012</v>
      </c>
      <c r="C711" s="5" t="n">
        <v>11</v>
      </c>
      <c r="D711" s="6" t="str">
        <f aca="false">IF(MONTH(A711)&gt;=4,"FY "&amp;YEAR(A711)&amp;"-"&amp;RIGHT(YEAR(A711)+1,2),"FY "&amp;(YEAR(A711)-1)&amp;"-"&amp;RIGHT(YEAR(A711),2))</f>
        <v>FY 2012-13</v>
      </c>
      <c r="E711" s="5" t="s">
        <v>17</v>
      </c>
      <c r="F711" s="7" t="n">
        <v>2136.8</v>
      </c>
      <c r="G711" s="7" t="n">
        <v>1719.6</v>
      </c>
      <c r="H711" s="7" t="n">
        <v>417.2</v>
      </c>
      <c r="I711" s="7" t="n">
        <v>77.57</v>
      </c>
      <c r="J711" s="8" t="n">
        <v>53.7798</v>
      </c>
    </row>
    <row r="712" customFormat="false" ht="15" hidden="false" customHeight="false" outlineLevel="0" collapsed="false">
      <c r="A712" s="4" t="n">
        <v>41218</v>
      </c>
      <c r="B712" s="5" t="n">
        <v>2012</v>
      </c>
      <c r="C712" s="5" t="n">
        <v>11</v>
      </c>
      <c r="D712" s="6" t="str">
        <f aca="false">IF(MONTH(A712)&gt;=4,"FY "&amp;YEAR(A712)&amp;"-"&amp;RIGHT(YEAR(A712)+1,2),"FY "&amp;(YEAR(A712)-1)&amp;"-"&amp;RIGHT(YEAR(A712),2))</f>
        <v>FY 2012-13</v>
      </c>
      <c r="E712" s="5" t="s">
        <v>17</v>
      </c>
      <c r="F712" s="7" t="n">
        <v>2374.2</v>
      </c>
      <c r="G712" s="7" t="n">
        <v>1943.2</v>
      </c>
      <c r="H712" s="7" t="n">
        <v>431</v>
      </c>
      <c r="I712" s="7" t="n">
        <v>80.32</v>
      </c>
      <c r="J712" s="8" t="n">
        <v>53.6645</v>
      </c>
    </row>
    <row r="713" customFormat="false" ht="15" hidden="false" customHeight="false" outlineLevel="0" collapsed="false">
      <c r="A713" s="4" t="n">
        <v>41219</v>
      </c>
      <c r="B713" s="5" t="n">
        <v>2012</v>
      </c>
      <c r="C713" s="5" t="n">
        <v>11</v>
      </c>
      <c r="D713" s="6" t="str">
        <f aca="false">IF(MONTH(A713)&gt;=4,"FY "&amp;YEAR(A713)&amp;"-"&amp;RIGHT(YEAR(A713)+1,2),"FY "&amp;(YEAR(A713)-1)&amp;"-"&amp;RIGHT(YEAR(A713),2))</f>
        <v>FY 2012-13</v>
      </c>
      <c r="E713" s="5" t="s">
        <v>17</v>
      </c>
      <c r="F713" s="7" t="n">
        <v>1363.4</v>
      </c>
      <c r="G713" s="7" t="n">
        <v>875.4</v>
      </c>
      <c r="H713" s="7" t="n">
        <v>488</v>
      </c>
      <c r="I713" s="7" t="n">
        <v>90.23</v>
      </c>
      <c r="J713" s="8" t="n">
        <v>54.0778</v>
      </c>
    </row>
    <row r="714" customFormat="false" ht="15" hidden="false" customHeight="false" outlineLevel="0" collapsed="false">
      <c r="A714" s="4" t="n">
        <v>41220</v>
      </c>
      <c r="B714" s="5" t="n">
        <v>2012</v>
      </c>
      <c r="C714" s="5" t="n">
        <v>11</v>
      </c>
      <c r="D714" s="6" t="str">
        <f aca="false">IF(MONTH(A714)&gt;=4,"FY "&amp;YEAR(A714)&amp;"-"&amp;RIGHT(YEAR(A714)+1,2),"FY "&amp;(YEAR(A714)-1)&amp;"-"&amp;RIGHT(YEAR(A714),2))</f>
        <v>FY 2012-13</v>
      </c>
      <c r="E714" s="5" t="s">
        <v>17</v>
      </c>
      <c r="F714" s="7" t="n">
        <v>2506.6</v>
      </c>
      <c r="G714" s="7" t="n">
        <v>2273.6</v>
      </c>
      <c r="H714" s="7" t="n">
        <v>233</v>
      </c>
      <c r="I714" s="7" t="n">
        <v>42.68</v>
      </c>
      <c r="J714" s="8" t="n">
        <v>54.5955</v>
      </c>
    </row>
    <row r="715" customFormat="false" ht="15" hidden="false" customHeight="false" outlineLevel="0" collapsed="false">
      <c r="A715" s="4" t="n">
        <v>41221</v>
      </c>
      <c r="B715" s="5" t="n">
        <v>2012</v>
      </c>
      <c r="C715" s="5" t="n">
        <v>11</v>
      </c>
      <c r="D715" s="6" t="str">
        <f aca="false">IF(MONTH(A715)&gt;=4,"FY "&amp;YEAR(A715)&amp;"-"&amp;RIGHT(YEAR(A715)+1,2),"FY "&amp;(YEAR(A715)-1)&amp;"-"&amp;RIGHT(YEAR(A715),2))</f>
        <v>FY 2012-13</v>
      </c>
      <c r="E715" s="5" t="s">
        <v>17</v>
      </c>
      <c r="F715" s="7" t="n">
        <v>2353.4</v>
      </c>
      <c r="G715" s="7" t="n">
        <v>1613.8</v>
      </c>
      <c r="H715" s="7" t="n">
        <v>739.5</v>
      </c>
      <c r="I715" s="7" t="n">
        <v>136.32</v>
      </c>
      <c r="J715" s="8" t="n">
        <v>54.252</v>
      </c>
    </row>
    <row r="716" customFormat="false" ht="15" hidden="false" customHeight="false" outlineLevel="0" collapsed="false">
      <c r="A716" s="4" t="n">
        <v>41222</v>
      </c>
      <c r="B716" s="5" t="n">
        <v>2012</v>
      </c>
      <c r="C716" s="5" t="n">
        <v>11</v>
      </c>
      <c r="D716" s="6" t="str">
        <f aca="false">IF(MONTH(A716)&gt;=4,"FY "&amp;YEAR(A716)&amp;"-"&amp;RIGHT(YEAR(A716)+1,2),"FY "&amp;(YEAR(A716)-1)&amp;"-"&amp;RIGHT(YEAR(A716),2))</f>
        <v>FY 2012-13</v>
      </c>
      <c r="E716" s="5" t="s">
        <v>17</v>
      </c>
      <c r="F716" s="7" t="n">
        <v>2056.2</v>
      </c>
      <c r="G716" s="7" t="n">
        <v>1750.9</v>
      </c>
      <c r="H716" s="7" t="n">
        <v>305.3</v>
      </c>
      <c r="I716" s="7" t="n">
        <v>56.09</v>
      </c>
      <c r="J716" s="8" t="n">
        <v>54.4403</v>
      </c>
    </row>
    <row r="717" customFormat="false" ht="15" hidden="false" customHeight="false" outlineLevel="0" collapsed="false">
      <c r="A717" s="4" t="n">
        <v>41225</v>
      </c>
      <c r="B717" s="5" t="n">
        <v>2012</v>
      </c>
      <c r="C717" s="5" t="n">
        <v>11</v>
      </c>
      <c r="D717" s="6" t="str">
        <f aca="false">IF(MONTH(A717)&gt;=4,"FY "&amp;YEAR(A717)&amp;"-"&amp;RIGHT(YEAR(A717)+1,2),"FY "&amp;(YEAR(A717)-1)&amp;"-"&amp;RIGHT(YEAR(A717),2))</f>
        <v>FY 2012-13</v>
      </c>
      <c r="E717" s="5" t="s">
        <v>17</v>
      </c>
      <c r="F717" s="7" t="n">
        <v>1706.3</v>
      </c>
      <c r="G717" s="7" t="n">
        <v>1828</v>
      </c>
      <c r="H717" s="7" t="n">
        <v>-121.7</v>
      </c>
      <c r="I717" s="7" t="n">
        <v>-22.39</v>
      </c>
      <c r="J717" s="8" t="n">
        <v>54.34</v>
      </c>
    </row>
    <row r="718" customFormat="false" ht="15" hidden="false" customHeight="false" outlineLevel="0" collapsed="false">
      <c r="A718" s="4" t="n">
        <v>41228</v>
      </c>
      <c r="B718" s="5" t="n">
        <v>2012</v>
      </c>
      <c r="C718" s="5" t="n">
        <v>11</v>
      </c>
      <c r="D718" s="6" t="str">
        <f aca="false">IF(MONTH(A718)&gt;=4,"FY "&amp;YEAR(A718)&amp;"-"&amp;RIGHT(YEAR(A718)+1,2),"FY "&amp;(YEAR(A718)-1)&amp;"-"&amp;RIGHT(YEAR(A718),2))</f>
        <v>FY 2012-13</v>
      </c>
      <c r="E718" s="5" t="s">
        <v>17</v>
      </c>
      <c r="F718" s="7" t="n">
        <v>4047</v>
      </c>
      <c r="G718" s="7" t="n">
        <v>3753.3</v>
      </c>
      <c r="H718" s="7" t="n">
        <v>293.7</v>
      </c>
      <c r="I718" s="7" t="n">
        <v>53.47</v>
      </c>
      <c r="J718" s="8" t="n">
        <v>54.934</v>
      </c>
    </row>
    <row r="719" customFormat="false" ht="15" hidden="false" customHeight="false" outlineLevel="0" collapsed="false">
      <c r="A719" s="4" t="n">
        <v>41229</v>
      </c>
      <c r="B719" s="5" t="n">
        <v>2012</v>
      </c>
      <c r="C719" s="5" t="n">
        <v>11</v>
      </c>
      <c r="D719" s="6" t="str">
        <f aca="false">IF(MONTH(A719)&gt;=4,"FY "&amp;YEAR(A719)&amp;"-"&amp;RIGHT(YEAR(A719)+1,2),"FY "&amp;(YEAR(A719)-1)&amp;"-"&amp;RIGHT(YEAR(A719),2))</f>
        <v>FY 2012-13</v>
      </c>
      <c r="E719" s="5" t="s">
        <v>17</v>
      </c>
      <c r="F719" s="7" t="n">
        <v>3740.7</v>
      </c>
      <c r="G719" s="7" t="n">
        <v>3556.1</v>
      </c>
      <c r="H719" s="7" t="n">
        <v>184.6</v>
      </c>
      <c r="I719" s="7" t="n">
        <v>33.6</v>
      </c>
      <c r="J719" s="8" t="n">
        <v>54.959</v>
      </c>
    </row>
    <row r="720" customFormat="false" ht="15" hidden="false" customHeight="false" outlineLevel="0" collapsed="false">
      <c r="A720" s="4" t="n">
        <v>41232</v>
      </c>
      <c r="B720" s="5" t="n">
        <v>2012</v>
      </c>
      <c r="C720" s="5" t="n">
        <v>11</v>
      </c>
      <c r="D720" s="6" t="str">
        <f aca="false">IF(MONTH(A720)&gt;=4,"FY "&amp;YEAR(A720)&amp;"-"&amp;RIGHT(YEAR(A720)+1,2),"FY "&amp;(YEAR(A720)-1)&amp;"-"&amp;RIGHT(YEAR(A720),2))</f>
        <v>FY 2012-13</v>
      </c>
      <c r="E720" s="5" t="s">
        <v>17</v>
      </c>
      <c r="F720" s="7" t="n">
        <v>3008.1</v>
      </c>
      <c r="G720" s="7" t="n">
        <v>2294</v>
      </c>
      <c r="H720" s="7" t="n">
        <v>714.1</v>
      </c>
      <c r="I720" s="7" t="n">
        <v>129.85</v>
      </c>
      <c r="J720" s="8" t="n">
        <v>54.9915</v>
      </c>
    </row>
    <row r="721" customFormat="false" ht="15" hidden="false" customHeight="false" outlineLevel="0" collapsed="false">
      <c r="A721" s="4" t="n">
        <v>41233</v>
      </c>
      <c r="B721" s="5" t="n">
        <v>2012</v>
      </c>
      <c r="C721" s="5" t="n">
        <v>11</v>
      </c>
      <c r="D721" s="6" t="str">
        <f aca="false">IF(MONTH(A721)&gt;=4,"FY "&amp;YEAR(A721)&amp;"-"&amp;RIGHT(YEAR(A721)+1,2),"FY "&amp;(YEAR(A721)-1)&amp;"-"&amp;RIGHT(YEAR(A721),2))</f>
        <v>FY 2012-13</v>
      </c>
      <c r="E721" s="5" t="s">
        <v>17</v>
      </c>
      <c r="F721" s="7" t="n">
        <v>1740.2</v>
      </c>
      <c r="G721" s="7" t="n">
        <v>1703.3</v>
      </c>
      <c r="H721" s="7" t="n">
        <v>36.9</v>
      </c>
      <c r="I721" s="7" t="n">
        <v>6.7</v>
      </c>
      <c r="J721" s="8" t="n">
        <v>54.9665</v>
      </c>
    </row>
    <row r="722" customFormat="false" ht="15" hidden="false" customHeight="false" outlineLevel="0" collapsed="false">
      <c r="A722" s="4" t="n">
        <v>41234</v>
      </c>
      <c r="B722" s="5" t="n">
        <v>2012</v>
      </c>
      <c r="C722" s="5" t="n">
        <v>11</v>
      </c>
      <c r="D722" s="6" t="str">
        <f aca="false">IF(MONTH(A722)&gt;=4,"FY "&amp;YEAR(A722)&amp;"-"&amp;RIGHT(YEAR(A722)+1,2),"FY "&amp;(YEAR(A722)-1)&amp;"-"&amp;RIGHT(YEAR(A722),2))</f>
        <v>FY 2012-13</v>
      </c>
      <c r="E722" s="5" t="s">
        <v>17</v>
      </c>
      <c r="F722" s="7" t="n">
        <v>2379.5</v>
      </c>
      <c r="G722" s="7" t="n">
        <v>2205.1</v>
      </c>
      <c r="H722" s="7" t="n">
        <v>174.3</v>
      </c>
      <c r="I722" s="7" t="n">
        <v>31.75</v>
      </c>
      <c r="J722" s="8" t="n">
        <v>54.91</v>
      </c>
    </row>
    <row r="723" customFormat="false" ht="15" hidden="false" customHeight="false" outlineLevel="0" collapsed="false">
      <c r="A723" s="4" t="n">
        <v>41235</v>
      </c>
      <c r="B723" s="5" t="n">
        <v>2012</v>
      </c>
      <c r="C723" s="5" t="n">
        <v>11</v>
      </c>
      <c r="D723" s="6" t="str">
        <f aca="false">IF(MONTH(A723)&gt;=4,"FY "&amp;YEAR(A723)&amp;"-"&amp;RIGHT(YEAR(A723)+1,2),"FY "&amp;(YEAR(A723)-1)&amp;"-"&amp;RIGHT(YEAR(A723),2))</f>
        <v>FY 2012-13</v>
      </c>
      <c r="E723" s="5" t="s">
        <v>17</v>
      </c>
      <c r="F723" s="7" t="n">
        <v>2067.7</v>
      </c>
      <c r="G723" s="7" t="n">
        <v>1805</v>
      </c>
      <c r="H723" s="7" t="n">
        <v>262.7</v>
      </c>
      <c r="I723" s="7" t="n">
        <v>47.6</v>
      </c>
      <c r="J723" s="8" t="n">
        <v>55.2025</v>
      </c>
    </row>
    <row r="724" customFormat="false" ht="15" hidden="false" customHeight="false" outlineLevel="0" collapsed="false">
      <c r="A724" s="4" t="n">
        <v>41236</v>
      </c>
      <c r="B724" s="5" t="n">
        <v>2012</v>
      </c>
      <c r="C724" s="5" t="n">
        <v>11</v>
      </c>
      <c r="D724" s="6" t="str">
        <f aca="false">IF(MONTH(A724)&gt;=4,"FY "&amp;YEAR(A724)&amp;"-"&amp;RIGHT(YEAR(A724)+1,2),"FY "&amp;(YEAR(A724)-1)&amp;"-"&amp;RIGHT(YEAR(A724),2))</f>
        <v>FY 2012-13</v>
      </c>
      <c r="E724" s="5" t="s">
        <v>17</v>
      </c>
      <c r="F724" s="7" t="n">
        <v>1576</v>
      </c>
      <c r="G724" s="7" t="n">
        <v>1389.9</v>
      </c>
      <c r="H724" s="7" t="n">
        <v>186</v>
      </c>
      <c r="I724" s="7" t="n">
        <v>33.73</v>
      </c>
      <c r="J724" s="8" t="n">
        <v>55.1575</v>
      </c>
    </row>
    <row r="725" customFormat="false" ht="15" hidden="false" customHeight="false" outlineLevel="0" collapsed="false">
      <c r="A725" s="4" t="n">
        <v>41239</v>
      </c>
      <c r="B725" s="5" t="n">
        <v>2012</v>
      </c>
      <c r="C725" s="5" t="n">
        <v>11</v>
      </c>
      <c r="D725" s="6" t="str">
        <f aca="false">IF(MONTH(A725)&gt;=4,"FY "&amp;YEAR(A725)&amp;"-"&amp;RIGHT(YEAR(A725)+1,2),"FY "&amp;(YEAR(A725)-1)&amp;"-"&amp;RIGHT(YEAR(A725),2))</f>
        <v>FY 2012-13</v>
      </c>
      <c r="E725" s="5" t="s">
        <v>17</v>
      </c>
      <c r="F725" s="7" t="n">
        <v>1766.6</v>
      </c>
      <c r="G725" s="7" t="n">
        <v>1329.7</v>
      </c>
      <c r="H725" s="7" t="n">
        <v>436.9</v>
      </c>
      <c r="I725" s="7" t="n">
        <v>78.94</v>
      </c>
      <c r="J725" s="8" t="n">
        <v>55.3445</v>
      </c>
    </row>
    <row r="726" customFormat="false" ht="15" hidden="false" customHeight="false" outlineLevel="0" collapsed="false">
      <c r="A726" s="4" t="n">
        <v>41240</v>
      </c>
      <c r="B726" s="5" t="n">
        <v>2012</v>
      </c>
      <c r="C726" s="5" t="n">
        <v>11</v>
      </c>
      <c r="D726" s="6" t="str">
        <f aca="false">IF(MONTH(A726)&gt;=4,"FY "&amp;YEAR(A726)&amp;"-"&amp;RIGHT(YEAR(A726)+1,2),"FY "&amp;(YEAR(A726)-1)&amp;"-"&amp;RIGHT(YEAR(A726),2))</f>
        <v>FY 2012-13</v>
      </c>
      <c r="E726" s="5" t="s">
        <v>17</v>
      </c>
      <c r="F726" s="7" t="n">
        <v>1551.4</v>
      </c>
      <c r="G726" s="7" t="n">
        <v>1345.1</v>
      </c>
      <c r="H726" s="7" t="n">
        <v>206.3</v>
      </c>
      <c r="I726" s="7" t="n">
        <v>37.04</v>
      </c>
      <c r="J726" s="8" t="n">
        <v>55.692</v>
      </c>
    </row>
    <row r="727" customFormat="false" ht="15" hidden="false" customHeight="false" outlineLevel="0" collapsed="false">
      <c r="A727" s="4" t="n">
        <v>41242</v>
      </c>
      <c r="B727" s="5" t="n">
        <v>2012</v>
      </c>
      <c r="C727" s="5" t="n">
        <v>11</v>
      </c>
      <c r="D727" s="6" t="str">
        <f aca="false">IF(MONTH(A727)&gt;=4,"FY "&amp;YEAR(A727)&amp;"-"&amp;RIGHT(YEAR(A727)+1,2),"FY "&amp;(YEAR(A727)-1)&amp;"-"&amp;RIGHT(YEAR(A727),2))</f>
        <v>FY 2012-13</v>
      </c>
      <c r="E727" s="5" t="s">
        <v>17</v>
      </c>
      <c r="F727" s="7" t="n">
        <v>3947.7</v>
      </c>
      <c r="G727" s="7" t="n">
        <v>2777.7</v>
      </c>
      <c r="H727" s="7" t="n">
        <v>1170</v>
      </c>
      <c r="I727" s="7" t="n">
        <v>210.03</v>
      </c>
      <c r="J727" s="8" t="n">
        <v>55.7045</v>
      </c>
    </row>
    <row r="728" customFormat="false" ht="15" hidden="false" customHeight="false" outlineLevel="0" collapsed="false">
      <c r="A728" s="4" t="n">
        <v>41243</v>
      </c>
      <c r="B728" s="5" t="n">
        <v>2012</v>
      </c>
      <c r="C728" s="5" t="n">
        <v>11</v>
      </c>
      <c r="D728" s="6" t="str">
        <f aca="false">IF(MONTH(A728)&gt;=4,"FY "&amp;YEAR(A728)&amp;"-"&amp;RIGHT(YEAR(A728)+1,2),"FY "&amp;(YEAR(A728)-1)&amp;"-"&amp;RIGHT(YEAR(A728),2))</f>
        <v>FY 2012-13</v>
      </c>
      <c r="E728" s="5" t="s">
        <v>17</v>
      </c>
      <c r="F728" s="7" t="n">
        <v>7350.5</v>
      </c>
      <c r="G728" s="7" t="n">
        <v>5358.6</v>
      </c>
      <c r="H728" s="7" t="n">
        <v>1992</v>
      </c>
      <c r="I728" s="7" t="n">
        <v>360.85</v>
      </c>
      <c r="J728" s="8" t="n">
        <v>55.202</v>
      </c>
    </row>
    <row r="729" customFormat="false" ht="15" hidden="false" customHeight="false" outlineLevel="0" collapsed="false">
      <c r="A729" s="4" t="n">
        <v>41246</v>
      </c>
      <c r="B729" s="5" t="n">
        <v>2012</v>
      </c>
      <c r="C729" s="5" t="n">
        <v>12</v>
      </c>
      <c r="D729" s="6" t="str">
        <f aca="false">IF(MONTH(A729)&gt;=4,"FY "&amp;YEAR(A729)&amp;"-"&amp;RIGHT(YEAR(A729)+1,2),"FY "&amp;(YEAR(A729)-1)&amp;"-"&amp;RIGHT(YEAR(A729),2))</f>
        <v>FY 2012-13</v>
      </c>
      <c r="E729" s="5" t="s">
        <v>17</v>
      </c>
      <c r="F729" s="7" t="n">
        <v>8366.3</v>
      </c>
      <c r="G729" s="7" t="n">
        <v>6798.4</v>
      </c>
      <c r="H729" s="7" t="n">
        <v>1567.9</v>
      </c>
      <c r="I729" s="7" t="n">
        <v>287.55</v>
      </c>
      <c r="J729" s="8" t="n">
        <v>54.5265</v>
      </c>
    </row>
    <row r="730" customFormat="false" ht="15" hidden="false" customHeight="false" outlineLevel="0" collapsed="false">
      <c r="A730" s="4" t="n">
        <v>41247</v>
      </c>
      <c r="B730" s="5" t="n">
        <v>2012</v>
      </c>
      <c r="C730" s="5" t="n">
        <v>12</v>
      </c>
      <c r="D730" s="6" t="str">
        <f aca="false">IF(MONTH(A730)&gt;=4,"FY "&amp;YEAR(A730)&amp;"-"&amp;RIGHT(YEAR(A730)+1,2),"FY "&amp;(YEAR(A730)-1)&amp;"-"&amp;RIGHT(YEAR(A730),2))</f>
        <v>FY 2012-13</v>
      </c>
      <c r="E730" s="5" t="s">
        <v>17</v>
      </c>
      <c r="F730" s="7" t="n">
        <v>1993.7</v>
      </c>
      <c r="G730" s="7" t="n">
        <v>1632.1</v>
      </c>
      <c r="H730" s="7" t="n">
        <v>361.6</v>
      </c>
      <c r="I730" s="7" t="n">
        <v>66.28</v>
      </c>
      <c r="J730" s="8" t="n">
        <v>54.561</v>
      </c>
    </row>
    <row r="731" customFormat="false" ht="15" hidden="false" customHeight="false" outlineLevel="0" collapsed="false">
      <c r="A731" s="4" t="n">
        <v>41248</v>
      </c>
      <c r="B731" s="5" t="n">
        <v>2012</v>
      </c>
      <c r="C731" s="5" t="n">
        <v>12</v>
      </c>
      <c r="D731" s="6" t="str">
        <f aca="false">IF(MONTH(A731)&gt;=4,"FY "&amp;YEAR(A731)&amp;"-"&amp;RIGHT(YEAR(A731)+1,2),"FY "&amp;(YEAR(A731)-1)&amp;"-"&amp;RIGHT(YEAR(A731),2))</f>
        <v>FY 2012-13</v>
      </c>
      <c r="E731" s="5" t="s">
        <v>17</v>
      </c>
      <c r="F731" s="7" t="n">
        <v>2366.2</v>
      </c>
      <c r="G731" s="7" t="n">
        <v>1802.2</v>
      </c>
      <c r="H731" s="7" t="n">
        <v>564</v>
      </c>
      <c r="I731" s="7" t="n">
        <v>102.65</v>
      </c>
      <c r="J731" s="8" t="n">
        <v>54.9473</v>
      </c>
    </row>
    <row r="732" customFormat="false" ht="15" hidden="false" customHeight="false" outlineLevel="0" collapsed="false">
      <c r="A732" s="4" t="n">
        <v>41249</v>
      </c>
      <c r="B732" s="5" t="n">
        <v>2012</v>
      </c>
      <c r="C732" s="5" t="n">
        <v>12</v>
      </c>
      <c r="D732" s="6" t="str">
        <f aca="false">IF(MONTH(A732)&gt;=4,"FY "&amp;YEAR(A732)&amp;"-"&amp;RIGHT(YEAR(A732)+1,2),"FY "&amp;(YEAR(A732)-1)&amp;"-"&amp;RIGHT(YEAR(A732),2))</f>
        <v>FY 2012-13</v>
      </c>
      <c r="E732" s="5" t="s">
        <v>17</v>
      </c>
      <c r="F732" s="7" t="n">
        <v>2836</v>
      </c>
      <c r="G732" s="7" t="n">
        <v>1910</v>
      </c>
      <c r="H732" s="7" t="n">
        <v>926</v>
      </c>
      <c r="I732" s="7" t="n">
        <v>169.69</v>
      </c>
      <c r="J732" s="8" t="n">
        <v>54.569</v>
      </c>
    </row>
    <row r="733" customFormat="false" ht="15" hidden="false" customHeight="false" outlineLevel="0" collapsed="false">
      <c r="A733" s="4" t="n">
        <v>41250</v>
      </c>
      <c r="B733" s="5" t="n">
        <v>2012</v>
      </c>
      <c r="C733" s="5" t="n">
        <v>12</v>
      </c>
      <c r="D733" s="6" t="str">
        <f aca="false">IF(MONTH(A733)&gt;=4,"FY "&amp;YEAR(A733)&amp;"-"&amp;RIGHT(YEAR(A733)+1,2),"FY "&amp;(YEAR(A733)-1)&amp;"-"&amp;RIGHT(YEAR(A733),2))</f>
        <v>FY 2012-13</v>
      </c>
      <c r="E733" s="5" t="s">
        <v>17</v>
      </c>
      <c r="F733" s="7" t="n">
        <v>2848.6</v>
      </c>
      <c r="G733" s="7" t="n">
        <v>2002.7</v>
      </c>
      <c r="H733" s="7" t="n">
        <v>845.8</v>
      </c>
      <c r="I733" s="7" t="n">
        <v>155.3</v>
      </c>
      <c r="J733" s="8" t="n">
        <v>54.465</v>
      </c>
    </row>
    <row r="734" customFormat="false" ht="15" hidden="false" customHeight="false" outlineLevel="0" collapsed="false">
      <c r="A734" s="4" t="n">
        <v>41253</v>
      </c>
      <c r="B734" s="5" t="n">
        <v>2012</v>
      </c>
      <c r="C734" s="5" t="n">
        <v>12</v>
      </c>
      <c r="D734" s="6" t="str">
        <f aca="false">IF(MONTH(A734)&gt;=4,"FY "&amp;YEAR(A734)&amp;"-"&amp;RIGHT(YEAR(A734)+1,2),"FY "&amp;(YEAR(A734)-1)&amp;"-"&amp;RIGHT(YEAR(A734),2))</f>
        <v>FY 2012-13</v>
      </c>
      <c r="E734" s="5" t="s">
        <v>17</v>
      </c>
      <c r="F734" s="7" t="n">
        <v>2768.8</v>
      </c>
      <c r="G734" s="7" t="n">
        <v>2169.4</v>
      </c>
      <c r="H734" s="7" t="n">
        <v>599.5</v>
      </c>
      <c r="I734" s="7" t="n">
        <v>110.6</v>
      </c>
      <c r="J734" s="8" t="n">
        <v>54.2018</v>
      </c>
    </row>
    <row r="735" customFormat="false" ht="15" hidden="false" customHeight="false" outlineLevel="0" collapsed="false">
      <c r="A735" s="4" t="n">
        <v>41254</v>
      </c>
      <c r="B735" s="5" t="n">
        <v>2012</v>
      </c>
      <c r="C735" s="5" t="n">
        <v>12</v>
      </c>
      <c r="D735" s="6" t="str">
        <f aca="false">IF(MONTH(A735)&gt;=4,"FY "&amp;YEAR(A735)&amp;"-"&amp;RIGHT(YEAR(A735)+1,2),"FY "&amp;(YEAR(A735)-1)&amp;"-"&amp;RIGHT(YEAR(A735),2))</f>
        <v>FY 2012-13</v>
      </c>
      <c r="E735" s="5" t="s">
        <v>17</v>
      </c>
      <c r="F735" s="7" t="n">
        <v>2626.3</v>
      </c>
      <c r="G735" s="7" t="n">
        <v>1846.2</v>
      </c>
      <c r="H735" s="7" t="n">
        <v>780.1</v>
      </c>
      <c r="I735" s="7" t="n">
        <v>143.56</v>
      </c>
      <c r="J735" s="8" t="n">
        <v>54.3405</v>
      </c>
    </row>
    <row r="736" customFormat="false" ht="15" hidden="false" customHeight="false" outlineLevel="0" collapsed="false">
      <c r="A736" s="4" t="n">
        <v>41255</v>
      </c>
      <c r="B736" s="5" t="n">
        <v>2012</v>
      </c>
      <c r="C736" s="5" t="n">
        <v>12</v>
      </c>
      <c r="D736" s="6" t="str">
        <f aca="false">IF(MONTH(A736)&gt;=4,"FY "&amp;YEAR(A736)&amp;"-"&amp;RIGHT(YEAR(A736)+1,2),"FY "&amp;(YEAR(A736)-1)&amp;"-"&amp;RIGHT(YEAR(A736),2))</f>
        <v>FY 2012-13</v>
      </c>
      <c r="E736" s="5" t="s">
        <v>17</v>
      </c>
      <c r="F736" s="7" t="n">
        <v>3650</v>
      </c>
      <c r="G736" s="7" t="n">
        <v>2240.7</v>
      </c>
      <c r="H736" s="7" t="n">
        <v>1409.3</v>
      </c>
      <c r="I736" s="7" t="n">
        <v>259.47</v>
      </c>
      <c r="J736" s="8" t="n">
        <v>54.316</v>
      </c>
    </row>
    <row r="737" customFormat="false" ht="15" hidden="false" customHeight="false" outlineLevel="0" collapsed="false">
      <c r="A737" s="4" t="n">
        <v>41256</v>
      </c>
      <c r="B737" s="5" t="n">
        <v>2012</v>
      </c>
      <c r="C737" s="5" t="n">
        <v>12</v>
      </c>
      <c r="D737" s="6" t="str">
        <f aca="false">IF(MONTH(A737)&gt;=4,"FY "&amp;YEAR(A737)&amp;"-"&amp;RIGHT(YEAR(A737)+1,2),"FY "&amp;(YEAR(A737)-1)&amp;"-"&amp;RIGHT(YEAR(A737),2))</f>
        <v>FY 2012-13</v>
      </c>
      <c r="E737" s="5" t="s">
        <v>17</v>
      </c>
      <c r="F737" s="7" t="n">
        <v>4986.9</v>
      </c>
      <c r="G737" s="7" t="n">
        <v>3397.5</v>
      </c>
      <c r="H737" s="7" t="n">
        <v>1589.4</v>
      </c>
      <c r="I737" s="7" t="n">
        <v>292.85</v>
      </c>
      <c r="J737" s="8" t="n">
        <v>54.2725</v>
      </c>
    </row>
    <row r="738" customFormat="false" ht="15" hidden="false" customHeight="false" outlineLevel="0" collapsed="false">
      <c r="A738" s="4" t="n">
        <v>41257</v>
      </c>
      <c r="B738" s="5" t="n">
        <v>2012</v>
      </c>
      <c r="C738" s="5" t="n">
        <v>12</v>
      </c>
      <c r="D738" s="6" t="str">
        <f aca="false">IF(MONTH(A738)&gt;=4,"FY "&amp;YEAR(A738)&amp;"-"&amp;RIGHT(YEAR(A738)+1,2),"FY "&amp;(YEAR(A738)-1)&amp;"-"&amp;RIGHT(YEAR(A738),2))</f>
        <v>FY 2012-13</v>
      </c>
      <c r="E738" s="5" t="s">
        <v>17</v>
      </c>
      <c r="F738" s="7" t="n">
        <v>3643.9</v>
      </c>
      <c r="G738" s="7" t="n">
        <v>2326.1</v>
      </c>
      <c r="H738" s="7" t="n">
        <v>1317.9</v>
      </c>
      <c r="I738" s="7" t="n">
        <v>243.01</v>
      </c>
      <c r="J738" s="8" t="n">
        <v>54.232</v>
      </c>
    </row>
    <row r="739" customFormat="false" ht="15" hidden="false" customHeight="false" outlineLevel="0" collapsed="false">
      <c r="A739" s="4" t="n">
        <v>41260</v>
      </c>
      <c r="B739" s="5" t="n">
        <v>2012</v>
      </c>
      <c r="C739" s="5" t="n">
        <v>12</v>
      </c>
      <c r="D739" s="6" t="str">
        <f aca="false">IF(MONTH(A739)&gt;=4,"FY "&amp;YEAR(A739)&amp;"-"&amp;RIGHT(YEAR(A739)+1,2),"FY "&amp;(YEAR(A739)-1)&amp;"-"&amp;RIGHT(YEAR(A739),2))</f>
        <v>FY 2012-13</v>
      </c>
      <c r="E739" s="5" t="s">
        <v>17</v>
      </c>
      <c r="F739" s="7" t="n">
        <v>2687.3</v>
      </c>
      <c r="G739" s="7" t="n">
        <v>2078</v>
      </c>
      <c r="H739" s="7" t="n">
        <v>609.4</v>
      </c>
      <c r="I739" s="7" t="n">
        <v>112.04</v>
      </c>
      <c r="J739" s="8" t="n">
        <v>54.388</v>
      </c>
    </row>
    <row r="740" customFormat="false" ht="15" hidden="false" customHeight="false" outlineLevel="0" collapsed="false">
      <c r="A740" s="4" t="n">
        <v>41261</v>
      </c>
      <c r="B740" s="5" t="n">
        <v>2012</v>
      </c>
      <c r="C740" s="5" t="n">
        <v>12</v>
      </c>
      <c r="D740" s="6" t="str">
        <f aca="false">IF(MONTH(A740)&gt;=4,"FY "&amp;YEAR(A740)&amp;"-"&amp;RIGHT(YEAR(A740)+1,2),"FY "&amp;(YEAR(A740)-1)&amp;"-"&amp;RIGHT(YEAR(A740),2))</f>
        <v>FY 2012-13</v>
      </c>
      <c r="E740" s="5" t="s">
        <v>17</v>
      </c>
      <c r="F740" s="7" t="n">
        <v>3540.5</v>
      </c>
      <c r="G740" s="7" t="n">
        <v>2589.7</v>
      </c>
      <c r="H740" s="7" t="n">
        <v>950.8</v>
      </c>
      <c r="I740" s="7" t="n">
        <v>174.05</v>
      </c>
      <c r="J740" s="8" t="n">
        <v>54.629</v>
      </c>
    </row>
    <row r="741" customFormat="false" ht="15" hidden="false" customHeight="false" outlineLevel="0" collapsed="false">
      <c r="A741" s="4" t="n">
        <v>41262</v>
      </c>
      <c r="B741" s="5" t="n">
        <v>2012</v>
      </c>
      <c r="C741" s="5" t="n">
        <v>12</v>
      </c>
      <c r="D741" s="6" t="str">
        <f aca="false">IF(MONTH(A741)&gt;=4,"FY "&amp;YEAR(A741)&amp;"-"&amp;RIGHT(YEAR(A741)+1,2),"FY "&amp;(YEAR(A741)-1)&amp;"-"&amp;RIGHT(YEAR(A741),2))</f>
        <v>FY 2012-13</v>
      </c>
      <c r="E741" s="5" t="s">
        <v>17</v>
      </c>
      <c r="F741" s="7" t="n">
        <v>3340.7</v>
      </c>
      <c r="G741" s="7" t="n">
        <v>2376.8</v>
      </c>
      <c r="H741" s="7" t="n">
        <v>963.8</v>
      </c>
      <c r="I741" s="7" t="n">
        <v>175.72</v>
      </c>
      <c r="J741" s="8" t="n">
        <v>54.849</v>
      </c>
    </row>
    <row r="742" customFormat="false" ht="15" hidden="false" customHeight="false" outlineLevel="0" collapsed="false">
      <c r="A742" s="4" t="n">
        <v>41263</v>
      </c>
      <c r="B742" s="5" t="n">
        <v>2012</v>
      </c>
      <c r="C742" s="5" t="n">
        <v>12</v>
      </c>
      <c r="D742" s="6" t="str">
        <f aca="false">IF(MONTH(A742)&gt;=4,"FY "&amp;YEAR(A742)&amp;"-"&amp;RIGHT(YEAR(A742)+1,2),"FY "&amp;(YEAR(A742)-1)&amp;"-"&amp;RIGHT(YEAR(A742),2))</f>
        <v>FY 2012-13</v>
      </c>
      <c r="E742" s="5" t="s">
        <v>17</v>
      </c>
      <c r="F742" s="7" t="n">
        <v>4511.9</v>
      </c>
      <c r="G742" s="7" t="n">
        <v>3147.8</v>
      </c>
      <c r="H742" s="7" t="n">
        <v>1364.1</v>
      </c>
      <c r="I742" s="7" t="n">
        <v>249.21</v>
      </c>
      <c r="J742" s="8" t="n">
        <v>54.7365</v>
      </c>
    </row>
    <row r="743" customFormat="false" ht="15" hidden="false" customHeight="false" outlineLevel="0" collapsed="false">
      <c r="A743" s="4" t="n">
        <v>41264</v>
      </c>
      <c r="B743" s="5" t="n">
        <v>2012</v>
      </c>
      <c r="C743" s="5" t="n">
        <v>12</v>
      </c>
      <c r="D743" s="6" t="str">
        <f aca="false">IF(MONTH(A743)&gt;=4,"FY "&amp;YEAR(A743)&amp;"-"&amp;RIGHT(YEAR(A743)+1,2),"FY "&amp;(YEAR(A743)-1)&amp;"-"&amp;RIGHT(YEAR(A743),2))</f>
        <v>FY 2012-13</v>
      </c>
      <c r="E743" s="5" t="s">
        <v>17</v>
      </c>
      <c r="F743" s="7" t="n">
        <v>2863.3</v>
      </c>
      <c r="G743" s="7" t="n">
        <v>2286.2</v>
      </c>
      <c r="H743" s="7" t="n">
        <v>577.1</v>
      </c>
      <c r="I743" s="7" t="n">
        <v>105.23</v>
      </c>
      <c r="J743" s="8" t="n">
        <v>54.842</v>
      </c>
    </row>
    <row r="744" customFormat="false" ht="15" hidden="false" customHeight="false" outlineLevel="0" collapsed="false">
      <c r="A744" s="4" t="n">
        <v>41267</v>
      </c>
      <c r="B744" s="5" t="n">
        <v>2012</v>
      </c>
      <c r="C744" s="5" t="n">
        <v>12</v>
      </c>
      <c r="D744" s="6" t="str">
        <f aca="false">IF(MONTH(A744)&gt;=4,"FY "&amp;YEAR(A744)&amp;"-"&amp;RIGHT(YEAR(A744)+1,2),"FY "&amp;(YEAR(A744)-1)&amp;"-"&amp;RIGHT(YEAR(A744),2))</f>
        <v>FY 2012-13</v>
      </c>
      <c r="E744" s="5" t="s">
        <v>17</v>
      </c>
      <c r="F744" s="7" t="n">
        <v>3011.7</v>
      </c>
      <c r="G744" s="7" t="n">
        <v>2558.8</v>
      </c>
      <c r="H744" s="7" t="n">
        <v>452.9</v>
      </c>
      <c r="I744" s="7" t="n">
        <v>82.22</v>
      </c>
      <c r="J744" s="8" t="n">
        <v>55.086</v>
      </c>
    </row>
    <row r="745" customFormat="false" ht="15" hidden="false" customHeight="false" outlineLevel="0" collapsed="false">
      <c r="A745" s="4" t="n">
        <v>41269</v>
      </c>
      <c r="B745" s="5" t="n">
        <v>2012</v>
      </c>
      <c r="C745" s="5" t="n">
        <v>12</v>
      </c>
      <c r="D745" s="6" t="str">
        <f aca="false">IF(MONTH(A745)&gt;=4,"FY "&amp;YEAR(A745)&amp;"-"&amp;RIGHT(YEAR(A745)+1,2),"FY "&amp;(YEAR(A745)-1)&amp;"-"&amp;RIGHT(YEAR(A745),2))</f>
        <v>FY 2012-13</v>
      </c>
      <c r="E745" s="5" t="s">
        <v>17</v>
      </c>
      <c r="F745" s="7" t="n">
        <v>1624.5</v>
      </c>
      <c r="G745" s="7" t="n">
        <v>1166.3</v>
      </c>
      <c r="H745" s="7" t="n">
        <v>458.3</v>
      </c>
      <c r="I745" s="7" t="n">
        <v>83.19</v>
      </c>
      <c r="J745" s="8" t="n">
        <v>55.0858</v>
      </c>
    </row>
    <row r="746" customFormat="false" ht="15" hidden="false" customHeight="false" outlineLevel="0" collapsed="false">
      <c r="A746" s="4" t="n">
        <v>41270</v>
      </c>
      <c r="B746" s="5" t="n">
        <v>2012</v>
      </c>
      <c r="C746" s="5" t="n">
        <v>12</v>
      </c>
      <c r="D746" s="6" t="str">
        <f aca="false">IF(MONTH(A746)&gt;=4,"FY "&amp;YEAR(A746)&amp;"-"&amp;RIGHT(YEAR(A746)+1,2),"FY "&amp;(YEAR(A746)-1)&amp;"-"&amp;RIGHT(YEAR(A746),2))</f>
        <v>FY 2012-13</v>
      </c>
      <c r="E746" s="5" t="s">
        <v>17</v>
      </c>
      <c r="F746" s="7" t="n">
        <v>2035.6</v>
      </c>
      <c r="G746" s="7" t="n">
        <v>1264.9</v>
      </c>
      <c r="H746" s="7" t="n">
        <v>770.7</v>
      </c>
      <c r="I746" s="7" t="n">
        <v>140.22</v>
      </c>
      <c r="J746" s="8" t="n">
        <v>54.9635</v>
      </c>
    </row>
    <row r="747" customFormat="false" ht="15" hidden="false" customHeight="false" outlineLevel="0" collapsed="false">
      <c r="A747" s="4" t="n">
        <v>41271</v>
      </c>
      <c r="B747" s="5" t="n">
        <v>2012</v>
      </c>
      <c r="C747" s="5" t="n">
        <v>12</v>
      </c>
      <c r="D747" s="6" t="str">
        <f aca="false">IF(MONTH(A747)&gt;=4,"FY "&amp;YEAR(A747)&amp;"-"&amp;RIGHT(YEAR(A747)+1,2),"FY "&amp;(YEAR(A747)-1)&amp;"-"&amp;RIGHT(YEAR(A747),2))</f>
        <v>FY 2012-13</v>
      </c>
      <c r="E747" s="5" t="s">
        <v>17</v>
      </c>
      <c r="F747" s="7" t="n">
        <v>3739.2</v>
      </c>
      <c r="G747" s="7" t="n">
        <v>3770</v>
      </c>
      <c r="H747" s="7" t="n">
        <v>-30.8</v>
      </c>
      <c r="I747" s="7" t="n">
        <v>-5.62</v>
      </c>
      <c r="J747" s="8" t="n">
        <v>54.8465</v>
      </c>
    </row>
    <row r="748" customFormat="false" ht="15" hidden="false" customHeight="false" outlineLevel="0" collapsed="false">
      <c r="A748" s="4" t="n">
        <v>41274</v>
      </c>
      <c r="B748" s="5" t="n">
        <v>2012</v>
      </c>
      <c r="C748" s="5" t="n">
        <v>12</v>
      </c>
      <c r="D748" s="6" t="str">
        <f aca="false">IF(MONTH(A748)&gt;=4,"FY "&amp;YEAR(A748)&amp;"-"&amp;RIGHT(YEAR(A748)+1,2),"FY "&amp;(YEAR(A748)-1)&amp;"-"&amp;RIGHT(YEAR(A748),2))</f>
        <v>FY 2012-13</v>
      </c>
      <c r="E748" s="5" t="s">
        <v>17</v>
      </c>
      <c r="F748" s="7" t="n">
        <v>2685.1</v>
      </c>
      <c r="G748" s="7" t="n">
        <v>1814.3</v>
      </c>
      <c r="H748" s="7" t="n">
        <v>870.8</v>
      </c>
      <c r="I748" s="7" t="n">
        <v>158.77</v>
      </c>
      <c r="J748" s="8" t="n">
        <v>54.8473</v>
      </c>
    </row>
    <row r="749" customFormat="false" ht="15" hidden="false" customHeight="false" outlineLevel="0" collapsed="false">
      <c r="A749" s="4" t="n">
        <v>41275</v>
      </c>
      <c r="B749" s="5" t="n">
        <v>2013</v>
      </c>
      <c r="C749" s="5" t="n">
        <v>1</v>
      </c>
      <c r="D749" s="6" t="str">
        <f aca="false">IF(MONTH(A749)&gt;=4,"FY "&amp;YEAR(A749)&amp;"-"&amp;RIGHT(YEAR(A749)+1,2),"FY "&amp;(YEAR(A749)-1)&amp;"-"&amp;RIGHT(YEAR(A749),2))</f>
        <v>FY 2012-13</v>
      </c>
      <c r="E749" s="5" t="s">
        <v>17</v>
      </c>
      <c r="F749" s="7" t="n">
        <v>1596.4</v>
      </c>
      <c r="G749" s="7" t="n">
        <v>726.9</v>
      </c>
      <c r="H749" s="7" t="n">
        <v>869.5</v>
      </c>
      <c r="I749" s="7" t="n">
        <v>158.73</v>
      </c>
      <c r="J749" s="8" t="n">
        <v>54.7773</v>
      </c>
    </row>
    <row r="750" customFormat="false" ht="15" hidden="false" customHeight="false" outlineLevel="0" collapsed="false">
      <c r="A750" s="4" t="n">
        <v>41276</v>
      </c>
      <c r="B750" s="5" t="n">
        <v>2013</v>
      </c>
      <c r="C750" s="5" t="n">
        <v>1</v>
      </c>
      <c r="D750" s="6" t="str">
        <f aca="false">IF(MONTH(A750)&gt;=4,"FY "&amp;YEAR(A750)&amp;"-"&amp;RIGHT(YEAR(A750)+1,2),"FY "&amp;(YEAR(A750)-1)&amp;"-"&amp;RIGHT(YEAR(A750),2))</f>
        <v>FY 2012-13</v>
      </c>
      <c r="E750" s="5" t="s">
        <v>17</v>
      </c>
      <c r="F750" s="7" t="n">
        <v>883.1</v>
      </c>
      <c r="G750" s="7" t="n">
        <v>202.9</v>
      </c>
      <c r="H750" s="7" t="n">
        <v>680.1</v>
      </c>
      <c r="I750" s="7" t="n">
        <v>124.04</v>
      </c>
      <c r="J750" s="8" t="n">
        <v>54.832</v>
      </c>
    </row>
    <row r="751" customFormat="false" ht="15" hidden="false" customHeight="false" outlineLevel="0" collapsed="false">
      <c r="A751" s="4" t="n">
        <v>41277</v>
      </c>
      <c r="B751" s="5" t="n">
        <v>2013</v>
      </c>
      <c r="C751" s="5" t="n">
        <v>1</v>
      </c>
      <c r="D751" s="6" t="str">
        <f aca="false">IF(MONTH(A751)&gt;=4,"FY "&amp;YEAR(A751)&amp;"-"&amp;RIGHT(YEAR(A751)+1,2),"FY "&amp;(YEAR(A751)-1)&amp;"-"&amp;RIGHT(YEAR(A751),2))</f>
        <v>FY 2012-13</v>
      </c>
      <c r="E751" s="5" t="s">
        <v>17</v>
      </c>
      <c r="F751" s="7" t="n">
        <v>2341.9</v>
      </c>
      <c r="G751" s="7" t="n">
        <v>1249</v>
      </c>
      <c r="H751" s="7" t="n">
        <v>1092.8</v>
      </c>
      <c r="I751" s="7" t="n">
        <v>200.93</v>
      </c>
      <c r="J751" s="8" t="n">
        <v>54.389</v>
      </c>
    </row>
    <row r="752" customFormat="false" ht="15" hidden="false" customHeight="false" outlineLevel="0" collapsed="false">
      <c r="A752" s="4" t="n">
        <v>41278</v>
      </c>
      <c r="B752" s="5" t="n">
        <v>2013</v>
      </c>
      <c r="C752" s="5" t="n">
        <v>1</v>
      </c>
      <c r="D752" s="6" t="str">
        <f aca="false">IF(MONTH(A752)&gt;=4,"FY "&amp;YEAR(A752)&amp;"-"&amp;RIGHT(YEAR(A752)+1,2),"FY "&amp;(YEAR(A752)-1)&amp;"-"&amp;RIGHT(YEAR(A752),2))</f>
        <v>FY 2012-13</v>
      </c>
      <c r="E752" s="5" t="s">
        <v>17</v>
      </c>
      <c r="F752" s="7" t="n">
        <v>3089.3</v>
      </c>
      <c r="G752" s="7" t="n">
        <v>1649.8</v>
      </c>
      <c r="H752" s="7" t="n">
        <v>1439.5</v>
      </c>
      <c r="I752" s="7" t="n">
        <v>264.54</v>
      </c>
      <c r="J752" s="8" t="n">
        <v>54.4153</v>
      </c>
    </row>
    <row r="753" customFormat="false" ht="15" hidden="false" customHeight="false" outlineLevel="0" collapsed="false">
      <c r="A753" s="4" t="n">
        <v>41281</v>
      </c>
      <c r="B753" s="5" t="n">
        <v>2013</v>
      </c>
      <c r="C753" s="5" t="n">
        <v>1</v>
      </c>
      <c r="D753" s="6" t="str">
        <f aca="false">IF(MONTH(A753)&gt;=4,"FY "&amp;YEAR(A753)&amp;"-"&amp;RIGHT(YEAR(A753)+1,2),"FY "&amp;(YEAR(A753)-1)&amp;"-"&amp;RIGHT(YEAR(A753),2))</f>
        <v>FY 2012-13</v>
      </c>
      <c r="E753" s="5" t="s">
        <v>17</v>
      </c>
      <c r="F753" s="7" t="n">
        <v>3187.8</v>
      </c>
      <c r="G753" s="7" t="n">
        <v>1936.8</v>
      </c>
      <c r="H753" s="7" t="n">
        <v>1251</v>
      </c>
      <c r="I753" s="7" t="n">
        <v>228.09</v>
      </c>
      <c r="J753" s="8" t="n">
        <v>54.8458</v>
      </c>
    </row>
    <row r="754" customFormat="false" ht="15" hidden="false" customHeight="false" outlineLevel="0" collapsed="false">
      <c r="A754" s="4" t="n">
        <v>41282</v>
      </c>
      <c r="B754" s="5" t="n">
        <v>2013</v>
      </c>
      <c r="C754" s="5" t="n">
        <v>1</v>
      </c>
      <c r="D754" s="6" t="str">
        <f aca="false">IF(MONTH(A754)&gt;=4,"FY "&amp;YEAR(A754)&amp;"-"&amp;RIGHT(YEAR(A754)+1,2),"FY "&amp;(YEAR(A754)-1)&amp;"-"&amp;RIGHT(YEAR(A754),2))</f>
        <v>FY 2012-13</v>
      </c>
      <c r="E754" s="5" t="s">
        <v>17</v>
      </c>
      <c r="F754" s="7" t="n">
        <v>3134.8</v>
      </c>
      <c r="G754" s="7" t="n">
        <v>2142.4</v>
      </c>
      <c r="H754" s="7" t="n">
        <v>992.4</v>
      </c>
      <c r="I754" s="7" t="n">
        <v>180.5</v>
      </c>
      <c r="J754" s="8" t="n">
        <v>54.978</v>
      </c>
    </row>
    <row r="755" customFormat="false" ht="15" hidden="false" customHeight="false" outlineLevel="0" collapsed="false">
      <c r="A755" s="4" t="n">
        <v>41283</v>
      </c>
      <c r="B755" s="5" t="n">
        <v>2013</v>
      </c>
      <c r="C755" s="5" t="n">
        <v>1</v>
      </c>
      <c r="D755" s="6" t="str">
        <f aca="false">IF(MONTH(A755)&gt;=4,"FY "&amp;YEAR(A755)&amp;"-"&amp;RIGHT(YEAR(A755)+1,2),"FY "&amp;(YEAR(A755)-1)&amp;"-"&amp;RIGHT(YEAR(A755),2))</f>
        <v>FY 2012-13</v>
      </c>
      <c r="E755" s="5" t="s">
        <v>17</v>
      </c>
      <c r="F755" s="7" t="n">
        <v>3175.1</v>
      </c>
      <c r="G755" s="7" t="n">
        <v>2274.4</v>
      </c>
      <c r="H755" s="7" t="n">
        <v>900.7</v>
      </c>
      <c r="I755" s="7" t="n">
        <v>162.79</v>
      </c>
      <c r="J755" s="8" t="n">
        <v>55.3278</v>
      </c>
    </row>
    <row r="756" customFormat="false" ht="15" hidden="false" customHeight="false" outlineLevel="0" collapsed="false">
      <c r="A756" s="4" t="n">
        <v>41284</v>
      </c>
      <c r="B756" s="5" t="n">
        <v>2013</v>
      </c>
      <c r="C756" s="5" t="n">
        <v>1</v>
      </c>
      <c r="D756" s="6" t="str">
        <f aca="false">IF(MONTH(A756)&gt;=4,"FY "&amp;YEAR(A756)&amp;"-"&amp;RIGHT(YEAR(A756)+1,2),"FY "&amp;(YEAR(A756)-1)&amp;"-"&amp;RIGHT(YEAR(A756),2))</f>
        <v>FY 2012-13</v>
      </c>
      <c r="E756" s="5" t="s">
        <v>17</v>
      </c>
      <c r="F756" s="7" t="n">
        <v>3792.2</v>
      </c>
      <c r="G756" s="7" t="n">
        <v>2922.4</v>
      </c>
      <c r="H756" s="7" t="n">
        <v>869.8</v>
      </c>
      <c r="I756" s="7" t="n">
        <v>158.26</v>
      </c>
      <c r="J756" s="8" t="n">
        <v>54.9625</v>
      </c>
    </row>
    <row r="757" customFormat="false" ht="15" hidden="false" customHeight="false" outlineLevel="0" collapsed="false">
      <c r="A757" s="4" t="n">
        <v>41285</v>
      </c>
      <c r="B757" s="5" t="n">
        <v>2013</v>
      </c>
      <c r="C757" s="5" t="n">
        <v>1</v>
      </c>
      <c r="D757" s="6" t="str">
        <f aca="false">IF(MONTH(A757)&gt;=4,"FY "&amp;YEAR(A757)&amp;"-"&amp;RIGHT(YEAR(A757)+1,2),"FY "&amp;(YEAR(A757)-1)&amp;"-"&amp;RIGHT(YEAR(A757),2))</f>
        <v>FY 2012-13</v>
      </c>
      <c r="E757" s="5" t="s">
        <v>17</v>
      </c>
      <c r="F757" s="7" t="n">
        <v>3815.9</v>
      </c>
      <c r="G757" s="7" t="n">
        <v>3535</v>
      </c>
      <c r="H757" s="7" t="n">
        <v>280.9</v>
      </c>
      <c r="I757" s="7" t="n">
        <v>51.41</v>
      </c>
      <c r="J757" s="8" t="n">
        <v>54.6305</v>
      </c>
    </row>
    <row r="758" customFormat="false" ht="15" hidden="false" customHeight="false" outlineLevel="0" collapsed="false">
      <c r="A758" s="4" t="n">
        <v>41288</v>
      </c>
      <c r="B758" s="5" t="n">
        <v>2013</v>
      </c>
      <c r="C758" s="5" t="n">
        <v>1</v>
      </c>
      <c r="D758" s="6" t="str">
        <f aca="false">IF(MONTH(A758)&gt;=4,"FY "&amp;YEAR(A758)&amp;"-"&amp;RIGHT(YEAR(A758)+1,2),"FY "&amp;(YEAR(A758)-1)&amp;"-"&amp;RIGHT(YEAR(A758),2))</f>
        <v>FY 2012-13</v>
      </c>
      <c r="E758" s="5" t="s">
        <v>17</v>
      </c>
      <c r="F758" s="7" t="n">
        <v>3433.8</v>
      </c>
      <c r="G758" s="7" t="n">
        <v>2658.2</v>
      </c>
      <c r="H758" s="7" t="n">
        <v>775.7</v>
      </c>
      <c r="I758" s="7" t="n">
        <v>142.23</v>
      </c>
      <c r="J758" s="8" t="n">
        <v>54.539</v>
      </c>
    </row>
    <row r="759" customFormat="false" ht="15" hidden="false" customHeight="false" outlineLevel="0" collapsed="false">
      <c r="A759" s="4" t="n">
        <v>41289</v>
      </c>
      <c r="B759" s="5" t="n">
        <v>2013</v>
      </c>
      <c r="C759" s="5" t="n">
        <v>1</v>
      </c>
      <c r="D759" s="6" t="str">
        <f aca="false">IF(MONTH(A759)&gt;=4,"FY "&amp;YEAR(A759)&amp;"-"&amp;RIGHT(YEAR(A759)+1,2),"FY "&amp;(YEAR(A759)-1)&amp;"-"&amp;RIGHT(YEAR(A759),2))</f>
        <v>FY 2012-13</v>
      </c>
      <c r="E759" s="5" t="s">
        <v>17</v>
      </c>
      <c r="F759" s="7" t="n">
        <v>3337.1</v>
      </c>
      <c r="G759" s="7" t="n">
        <v>2339.4</v>
      </c>
      <c r="H759" s="7" t="n">
        <v>997.7</v>
      </c>
      <c r="I759" s="7" t="n">
        <v>182.61</v>
      </c>
      <c r="J759" s="8" t="n">
        <v>54.6355</v>
      </c>
    </row>
    <row r="760" customFormat="false" ht="15" hidden="false" customHeight="false" outlineLevel="0" collapsed="false">
      <c r="A760" s="4" t="n">
        <v>41290</v>
      </c>
      <c r="B760" s="5" t="n">
        <v>2013</v>
      </c>
      <c r="C760" s="5" t="n">
        <v>1</v>
      </c>
      <c r="D760" s="6" t="str">
        <f aca="false">IF(MONTH(A760)&gt;=4,"FY "&amp;YEAR(A760)&amp;"-"&amp;RIGHT(YEAR(A760)+1,2),"FY "&amp;(YEAR(A760)-1)&amp;"-"&amp;RIGHT(YEAR(A760),2))</f>
        <v>FY 2012-13</v>
      </c>
      <c r="E760" s="5" t="s">
        <v>17</v>
      </c>
      <c r="F760" s="7" t="n">
        <v>3546.7</v>
      </c>
      <c r="G760" s="7" t="n">
        <v>2476.3</v>
      </c>
      <c r="H760" s="7" t="n">
        <v>1070.4</v>
      </c>
      <c r="I760" s="7" t="n">
        <v>196.25</v>
      </c>
      <c r="J760" s="8" t="n">
        <v>54.5425</v>
      </c>
    </row>
    <row r="761" customFormat="false" ht="15" hidden="false" customHeight="false" outlineLevel="0" collapsed="false">
      <c r="A761" s="4" t="n">
        <v>41291</v>
      </c>
      <c r="B761" s="5" t="n">
        <v>2013</v>
      </c>
      <c r="C761" s="5" t="n">
        <v>1</v>
      </c>
      <c r="D761" s="6" t="str">
        <f aca="false">IF(MONTH(A761)&gt;=4,"FY "&amp;YEAR(A761)&amp;"-"&amp;RIGHT(YEAR(A761)+1,2),"FY "&amp;(YEAR(A761)-1)&amp;"-"&amp;RIGHT(YEAR(A761),2))</f>
        <v>FY 2012-13</v>
      </c>
      <c r="E761" s="5" t="s">
        <v>17</v>
      </c>
      <c r="F761" s="7" t="n">
        <v>3525.8</v>
      </c>
      <c r="G761" s="7" t="n">
        <v>2419.7</v>
      </c>
      <c r="H761" s="7" t="n">
        <v>1106.1</v>
      </c>
      <c r="I761" s="7" t="n">
        <v>201.74</v>
      </c>
      <c r="J761" s="8" t="n">
        <v>54.826</v>
      </c>
    </row>
    <row r="762" customFormat="false" ht="15" hidden="false" customHeight="false" outlineLevel="0" collapsed="false">
      <c r="A762" s="4" t="n">
        <v>41292</v>
      </c>
      <c r="B762" s="5" t="n">
        <v>2013</v>
      </c>
      <c r="C762" s="5" t="n">
        <v>1</v>
      </c>
      <c r="D762" s="6" t="str">
        <f aca="false">IF(MONTH(A762)&gt;=4,"FY "&amp;YEAR(A762)&amp;"-"&amp;RIGHT(YEAR(A762)+1,2),"FY "&amp;(YEAR(A762)-1)&amp;"-"&amp;RIGHT(YEAR(A762),2))</f>
        <v>FY 2012-13</v>
      </c>
      <c r="E762" s="5" t="s">
        <v>17</v>
      </c>
      <c r="F762" s="7" t="n">
        <v>3601</v>
      </c>
      <c r="G762" s="7" t="n">
        <v>2979.6</v>
      </c>
      <c r="H762" s="7" t="n">
        <v>621.4</v>
      </c>
      <c r="I762" s="7" t="n">
        <v>113.72</v>
      </c>
      <c r="J762" s="8" t="n">
        <v>54.6428</v>
      </c>
    </row>
    <row r="763" customFormat="false" ht="15" hidden="false" customHeight="false" outlineLevel="0" collapsed="false">
      <c r="A763" s="4" t="n">
        <v>41295</v>
      </c>
      <c r="B763" s="5" t="n">
        <v>2013</v>
      </c>
      <c r="C763" s="5" t="n">
        <v>1</v>
      </c>
      <c r="D763" s="6" t="str">
        <f aca="false">IF(MONTH(A763)&gt;=4,"FY "&amp;YEAR(A763)&amp;"-"&amp;RIGHT(YEAR(A763)+1,2),"FY "&amp;(YEAR(A763)-1)&amp;"-"&amp;RIGHT(YEAR(A763),2))</f>
        <v>FY 2012-13</v>
      </c>
      <c r="E763" s="5" t="s">
        <v>17</v>
      </c>
      <c r="F763" s="7" t="n">
        <v>4333.5</v>
      </c>
      <c r="G763" s="7" t="n">
        <v>3135.3</v>
      </c>
      <c r="H763" s="7" t="n">
        <v>1198.2</v>
      </c>
      <c r="I763" s="7" t="n">
        <v>222.11</v>
      </c>
      <c r="J763" s="8" t="n">
        <v>53.9465</v>
      </c>
    </row>
    <row r="764" customFormat="false" ht="15" hidden="false" customHeight="false" outlineLevel="0" collapsed="false">
      <c r="A764" s="4" t="n">
        <v>41296</v>
      </c>
      <c r="B764" s="5" t="n">
        <v>2013</v>
      </c>
      <c r="C764" s="5" t="n">
        <v>1</v>
      </c>
      <c r="D764" s="6" t="str">
        <f aca="false">IF(MONTH(A764)&gt;=4,"FY "&amp;YEAR(A764)&amp;"-"&amp;RIGHT(YEAR(A764)+1,2),"FY "&amp;(YEAR(A764)-1)&amp;"-"&amp;RIGHT(YEAR(A764),2))</f>
        <v>FY 2012-13</v>
      </c>
      <c r="E764" s="5" t="s">
        <v>17</v>
      </c>
      <c r="F764" s="7" t="n">
        <v>3440.3</v>
      </c>
      <c r="G764" s="7" t="n">
        <v>2577.1</v>
      </c>
      <c r="H764" s="7" t="n">
        <v>863.2</v>
      </c>
      <c r="I764" s="7" t="n">
        <v>160.23</v>
      </c>
      <c r="J764" s="8" t="n">
        <v>53.8735</v>
      </c>
    </row>
    <row r="765" customFormat="false" ht="15" hidden="false" customHeight="false" outlineLevel="0" collapsed="false">
      <c r="A765" s="4" t="n">
        <v>41297</v>
      </c>
      <c r="B765" s="5" t="n">
        <v>2013</v>
      </c>
      <c r="C765" s="5" t="n">
        <v>1</v>
      </c>
      <c r="D765" s="6" t="str">
        <f aca="false">IF(MONTH(A765)&gt;=4,"FY "&amp;YEAR(A765)&amp;"-"&amp;RIGHT(YEAR(A765)+1,2),"FY "&amp;(YEAR(A765)-1)&amp;"-"&amp;RIGHT(YEAR(A765),2))</f>
        <v>FY 2012-13</v>
      </c>
      <c r="E765" s="5" t="s">
        <v>17</v>
      </c>
      <c r="F765" s="7" t="n">
        <v>3512.6</v>
      </c>
      <c r="G765" s="7" t="n">
        <v>2473.7</v>
      </c>
      <c r="H765" s="7" t="n">
        <v>1038.9</v>
      </c>
      <c r="I765" s="7" t="n">
        <v>194.15</v>
      </c>
      <c r="J765" s="8" t="n">
        <v>53.5115</v>
      </c>
    </row>
    <row r="766" customFormat="false" ht="15" hidden="false" customHeight="false" outlineLevel="0" collapsed="false">
      <c r="A766" s="4" t="n">
        <v>41298</v>
      </c>
      <c r="B766" s="5" t="n">
        <v>2013</v>
      </c>
      <c r="C766" s="5" t="n">
        <v>1</v>
      </c>
      <c r="D766" s="6" t="str">
        <f aca="false">IF(MONTH(A766)&gt;=4,"FY "&amp;YEAR(A766)&amp;"-"&amp;RIGHT(YEAR(A766)+1,2),"FY "&amp;(YEAR(A766)-1)&amp;"-"&amp;RIGHT(YEAR(A766),2))</f>
        <v>FY 2012-13</v>
      </c>
      <c r="E766" s="5" t="s">
        <v>17</v>
      </c>
      <c r="F766" s="7" t="n">
        <v>3530.4</v>
      </c>
      <c r="G766" s="7" t="n">
        <v>2714.9</v>
      </c>
      <c r="H766" s="7" t="n">
        <v>815.5</v>
      </c>
      <c r="I766" s="7" t="n">
        <v>151.66</v>
      </c>
      <c r="J766" s="8" t="n">
        <v>53.771</v>
      </c>
    </row>
    <row r="767" customFormat="false" ht="15" hidden="false" customHeight="false" outlineLevel="0" collapsed="false">
      <c r="A767" s="4" t="n">
        <v>41302</v>
      </c>
      <c r="B767" s="5" t="n">
        <v>2013</v>
      </c>
      <c r="C767" s="5" t="n">
        <v>1</v>
      </c>
      <c r="D767" s="6" t="str">
        <f aca="false">IF(MONTH(A767)&gt;=4,"FY "&amp;YEAR(A767)&amp;"-"&amp;RIGHT(YEAR(A767)+1,2),"FY "&amp;(YEAR(A767)-1)&amp;"-"&amp;RIGHT(YEAR(A767),2))</f>
        <v>FY 2012-13</v>
      </c>
      <c r="E767" s="5" t="s">
        <v>17</v>
      </c>
      <c r="F767" s="7" t="n">
        <v>8320.4</v>
      </c>
      <c r="G767" s="7" t="n">
        <v>6618.4</v>
      </c>
      <c r="H767" s="7" t="n">
        <v>1702.1</v>
      </c>
      <c r="I767" s="7" t="n">
        <v>316.07</v>
      </c>
      <c r="J767" s="8" t="n">
        <v>53.8515</v>
      </c>
    </row>
    <row r="768" customFormat="false" ht="15" hidden="false" customHeight="false" outlineLevel="0" collapsed="false">
      <c r="A768" s="4" t="n">
        <v>41303</v>
      </c>
      <c r="B768" s="5" t="n">
        <v>2013</v>
      </c>
      <c r="C768" s="5" t="n">
        <v>1</v>
      </c>
      <c r="D768" s="6" t="str">
        <f aca="false">IF(MONTH(A768)&gt;=4,"FY "&amp;YEAR(A768)&amp;"-"&amp;RIGHT(YEAR(A768)+1,2),"FY "&amp;(YEAR(A768)-1)&amp;"-"&amp;RIGHT(YEAR(A768),2))</f>
        <v>FY 2012-13</v>
      </c>
      <c r="E768" s="5" t="s">
        <v>17</v>
      </c>
      <c r="F768" s="7" t="n">
        <v>3295.6</v>
      </c>
      <c r="G768" s="7" t="n">
        <v>2482.8</v>
      </c>
      <c r="H768" s="7" t="n">
        <v>812.9</v>
      </c>
      <c r="I768" s="7" t="n">
        <v>150.83</v>
      </c>
      <c r="J768" s="8" t="n">
        <v>53.8905</v>
      </c>
    </row>
    <row r="769" customFormat="false" ht="15" hidden="false" customHeight="false" outlineLevel="0" collapsed="false">
      <c r="A769" s="4" t="n">
        <v>41304</v>
      </c>
      <c r="B769" s="5" t="n">
        <v>2013</v>
      </c>
      <c r="C769" s="5" t="n">
        <v>1</v>
      </c>
      <c r="D769" s="6" t="str">
        <f aca="false">IF(MONTH(A769)&gt;=4,"FY "&amp;YEAR(A769)&amp;"-"&amp;RIGHT(YEAR(A769)+1,2),"FY "&amp;(YEAR(A769)-1)&amp;"-"&amp;RIGHT(YEAR(A769),2))</f>
        <v>FY 2012-13</v>
      </c>
      <c r="E769" s="5" t="s">
        <v>17</v>
      </c>
      <c r="F769" s="7" t="n">
        <v>4435.4</v>
      </c>
      <c r="G769" s="7" t="n">
        <v>3414.1</v>
      </c>
      <c r="H769" s="7" t="n">
        <v>1021.3</v>
      </c>
      <c r="I769" s="7" t="n">
        <v>190.17</v>
      </c>
      <c r="J769" s="8" t="n">
        <v>53.7015</v>
      </c>
    </row>
    <row r="770" customFormat="false" ht="15" hidden="false" customHeight="false" outlineLevel="0" collapsed="false">
      <c r="A770" s="4" t="n">
        <v>41305</v>
      </c>
      <c r="B770" s="5" t="n">
        <v>2013</v>
      </c>
      <c r="C770" s="5" t="n">
        <v>1</v>
      </c>
      <c r="D770" s="6" t="str">
        <f aca="false">IF(MONTH(A770)&gt;=4,"FY "&amp;YEAR(A770)&amp;"-"&amp;RIGHT(YEAR(A770)+1,2),"FY "&amp;(YEAR(A770)-1)&amp;"-"&amp;RIGHT(YEAR(A770),2))</f>
        <v>FY 2012-13</v>
      </c>
      <c r="E770" s="5" t="s">
        <v>17</v>
      </c>
      <c r="F770" s="7" t="n">
        <v>3848.8</v>
      </c>
      <c r="G770" s="7" t="n">
        <v>2813.4</v>
      </c>
      <c r="H770" s="7" t="n">
        <v>1035.3</v>
      </c>
      <c r="I770" s="7" t="n">
        <v>193.27</v>
      </c>
      <c r="J770" s="8" t="n">
        <v>53.5678</v>
      </c>
    </row>
    <row r="771" customFormat="false" ht="15" hidden="false" customHeight="false" outlineLevel="0" collapsed="false">
      <c r="A771" s="4" t="n">
        <v>41306</v>
      </c>
      <c r="B771" s="5" t="n">
        <v>2013</v>
      </c>
      <c r="C771" s="5" t="n">
        <v>2</v>
      </c>
      <c r="D771" s="6" t="str">
        <f aca="false">IF(MONTH(A771)&gt;=4,"FY "&amp;YEAR(A771)&amp;"-"&amp;RIGHT(YEAR(A771)+1,2),"FY "&amp;(YEAR(A771)-1)&amp;"-"&amp;RIGHT(YEAR(A771),2))</f>
        <v>FY 2012-13</v>
      </c>
      <c r="E771" s="5" t="s">
        <v>17</v>
      </c>
      <c r="F771" s="7" t="n">
        <v>5464</v>
      </c>
      <c r="G771" s="7" t="n">
        <v>4426.8</v>
      </c>
      <c r="H771" s="7" t="n">
        <v>1037.2</v>
      </c>
      <c r="I771" s="7" t="n">
        <v>194.64</v>
      </c>
      <c r="J771" s="8" t="n">
        <v>53.289</v>
      </c>
    </row>
    <row r="772" customFormat="false" ht="15" hidden="false" customHeight="false" outlineLevel="0" collapsed="false">
      <c r="A772" s="4" t="n">
        <v>41309</v>
      </c>
      <c r="B772" s="5" t="n">
        <v>2013</v>
      </c>
      <c r="C772" s="5" t="n">
        <v>2</v>
      </c>
      <c r="D772" s="6" t="str">
        <f aca="false">IF(MONTH(A772)&gt;=4,"FY "&amp;YEAR(A772)&amp;"-"&amp;RIGHT(YEAR(A772)+1,2),"FY "&amp;(YEAR(A772)-1)&amp;"-"&amp;RIGHT(YEAR(A772),2))</f>
        <v>FY 2012-13</v>
      </c>
      <c r="E772" s="5" t="s">
        <v>17</v>
      </c>
      <c r="F772" s="7" t="n">
        <v>3609.7</v>
      </c>
      <c r="G772" s="7" t="n">
        <v>2536.1</v>
      </c>
      <c r="H772" s="7" t="n">
        <v>1073.7</v>
      </c>
      <c r="I772" s="7" t="n">
        <v>201.35</v>
      </c>
      <c r="J772" s="8" t="n">
        <v>53.3238</v>
      </c>
    </row>
    <row r="773" customFormat="false" ht="15" hidden="false" customHeight="false" outlineLevel="0" collapsed="false">
      <c r="A773" s="4" t="n">
        <v>41310</v>
      </c>
      <c r="B773" s="5" t="n">
        <v>2013</v>
      </c>
      <c r="C773" s="5" t="n">
        <v>2</v>
      </c>
      <c r="D773" s="6" t="str">
        <f aca="false">IF(MONTH(A773)&gt;=4,"FY "&amp;YEAR(A773)&amp;"-"&amp;RIGHT(YEAR(A773)+1,2),"FY "&amp;(YEAR(A773)-1)&amp;"-"&amp;RIGHT(YEAR(A773),2))</f>
        <v>FY 2012-13</v>
      </c>
      <c r="E773" s="5" t="s">
        <v>17</v>
      </c>
      <c r="F773" s="7" t="n">
        <v>3457.7</v>
      </c>
      <c r="G773" s="7" t="n">
        <v>2632.3</v>
      </c>
      <c r="H773" s="7" t="n">
        <v>825.3</v>
      </c>
      <c r="I773" s="7" t="n">
        <v>155.8</v>
      </c>
      <c r="J773" s="8" t="n">
        <v>52.973</v>
      </c>
    </row>
    <row r="774" customFormat="false" ht="15" hidden="false" customHeight="false" outlineLevel="0" collapsed="false">
      <c r="A774" s="4" t="n">
        <v>41311</v>
      </c>
      <c r="B774" s="5" t="n">
        <v>2013</v>
      </c>
      <c r="C774" s="5" t="n">
        <v>2</v>
      </c>
      <c r="D774" s="6" t="str">
        <f aca="false">IF(MONTH(A774)&gt;=4,"FY "&amp;YEAR(A774)&amp;"-"&amp;RIGHT(YEAR(A774)+1,2),"FY "&amp;(YEAR(A774)-1)&amp;"-"&amp;RIGHT(YEAR(A774),2))</f>
        <v>FY 2012-13</v>
      </c>
      <c r="E774" s="5" t="s">
        <v>17</v>
      </c>
      <c r="F774" s="7" t="n">
        <v>3263.4</v>
      </c>
      <c r="G774" s="7" t="n">
        <v>2329.4</v>
      </c>
      <c r="H774" s="7" t="n">
        <v>934</v>
      </c>
      <c r="I774" s="7" t="n">
        <v>175.25</v>
      </c>
      <c r="J774" s="8" t="n">
        <v>53.2945</v>
      </c>
    </row>
    <row r="775" customFormat="false" ht="15" hidden="false" customHeight="false" outlineLevel="0" collapsed="false">
      <c r="A775" s="4" t="n">
        <v>41312</v>
      </c>
      <c r="B775" s="5" t="n">
        <v>2013</v>
      </c>
      <c r="C775" s="5" t="n">
        <v>2</v>
      </c>
      <c r="D775" s="6" t="str">
        <f aca="false">IF(MONTH(A775)&gt;=4,"FY "&amp;YEAR(A775)&amp;"-"&amp;RIGHT(YEAR(A775)+1,2),"FY "&amp;(YEAR(A775)-1)&amp;"-"&amp;RIGHT(YEAR(A775),2))</f>
        <v>FY 2012-13</v>
      </c>
      <c r="E775" s="5" t="s">
        <v>17</v>
      </c>
      <c r="F775" s="7" t="n">
        <v>4163.7</v>
      </c>
      <c r="G775" s="7" t="n">
        <v>2877.3</v>
      </c>
      <c r="H775" s="7" t="n">
        <v>1286.3</v>
      </c>
      <c r="I775" s="7" t="n">
        <v>242.32</v>
      </c>
      <c r="J775" s="8" t="n">
        <v>53.0855</v>
      </c>
    </row>
    <row r="776" customFormat="false" ht="15" hidden="false" customHeight="false" outlineLevel="0" collapsed="false">
      <c r="A776" s="4" t="n">
        <v>41313</v>
      </c>
      <c r="B776" s="5" t="n">
        <v>2013</v>
      </c>
      <c r="C776" s="5" t="n">
        <v>2</v>
      </c>
      <c r="D776" s="6" t="str">
        <f aca="false">IF(MONTH(A776)&gt;=4,"FY "&amp;YEAR(A776)&amp;"-"&amp;RIGHT(YEAR(A776)+1,2),"FY "&amp;(YEAR(A776)-1)&amp;"-"&amp;RIGHT(YEAR(A776),2))</f>
        <v>FY 2012-13</v>
      </c>
      <c r="E776" s="5" t="s">
        <v>17</v>
      </c>
      <c r="F776" s="7" t="n">
        <v>5453</v>
      </c>
      <c r="G776" s="7" t="n">
        <v>2277.2</v>
      </c>
      <c r="H776" s="7" t="n">
        <v>3175.8</v>
      </c>
      <c r="I776" s="7" t="n">
        <v>597.57</v>
      </c>
      <c r="J776" s="8" t="n">
        <v>53.1445</v>
      </c>
    </row>
    <row r="777" customFormat="false" ht="15" hidden="false" customHeight="false" outlineLevel="0" collapsed="false">
      <c r="A777" s="4" t="n">
        <v>41316</v>
      </c>
      <c r="B777" s="5" t="n">
        <v>2013</v>
      </c>
      <c r="C777" s="5" t="n">
        <v>2</v>
      </c>
      <c r="D777" s="6" t="str">
        <f aca="false">IF(MONTH(A777)&gt;=4,"FY "&amp;YEAR(A777)&amp;"-"&amp;RIGHT(YEAR(A777)+1,2),"FY "&amp;(YEAR(A777)-1)&amp;"-"&amp;RIGHT(YEAR(A777),2))</f>
        <v>FY 2012-13</v>
      </c>
      <c r="E777" s="5" t="s">
        <v>17</v>
      </c>
      <c r="F777" s="7" t="n">
        <v>4389.7</v>
      </c>
      <c r="G777" s="7" t="n">
        <v>2880</v>
      </c>
      <c r="H777" s="7" t="n">
        <v>1509.7</v>
      </c>
      <c r="I777" s="7" t="n">
        <v>281.82</v>
      </c>
      <c r="J777" s="8" t="n">
        <v>53.5695</v>
      </c>
    </row>
    <row r="778" customFormat="false" ht="15" hidden="false" customHeight="false" outlineLevel="0" collapsed="false">
      <c r="A778" s="4" t="n">
        <v>41317</v>
      </c>
      <c r="B778" s="5" t="n">
        <v>2013</v>
      </c>
      <c r="C778" s="5" t="n">
        <v>2</v>
      </c>
      <c r="D778" s="6" t="str">
        <f aca="false">IF(MONTH(A778)&gt;=4,"FY "&amp;YEAR(A778)&amp;"-"&amp;RIGHT(YEAR(A778)+1,2),"FY "&amp;(YEAR(A778)-1)&amp;"-"&amp;RIGHT(YEAR(A778),2))</f>
        <v>FY 2012-13</v>
      </c>
      <c r="E778" s="5" t="s">
        <v>17</v>
      </c>
      <c r="F778" s="7" t="n">
        <v>3618.3</v>
      </c>
      <c r="G778" s="7" t="n">
        <v>2637</v>
      </c>
      <c r="H778" s="7" t="n">
        <v>981.4</v>
      </c>
      <c r="I778" s="7" t="n">
        <v>182.82</v>
      </c>
      <c r="J778" s="8" t="n">
        <v>53.6793</v>
      </c>
    </row>
    <row r="779" customFormat="false" ht="15" hidden="false" customHeight="false" outlineLevel="0" collapsed="false">
      <c r="A779" s="4" t="n">
        <v>41318</v>
      </c>
      <c r="B779" s="5" t="n">
        <v>2013</v>
      </c>
      <c r="C779" s="5" t="n">
        <v>2</v>
      </c>
      <c r="D779" s="6" t="str">
        <f aca="false">IF(MONTH(A779)&gt;=4,"FY "&amp;YEAR(A779)&amp;"-"&amp;RIGHT(YEAR(A779)+1,2),"FY "&amp;(YEAR(A779)-1)&amp;"-"&amp;RIGHT(YEAR(A779),2))</f>
        <v>FY 2012-13</v>
      </c>
      <c r="E779" s="5" t="s">
        <v>17</v>
      </c>
      <c r="F779" s="7" t="n">
        <v>2547.1</v>
      </c>
      <c r="G779" s="7" t="n">
        <v>1894.6</v>
      </c>
      <c r="H779" s="7" t="n">
        <v>652.5</v>
      </c>
      <c r="I779" s="7" t="n">
        <v>120.93</v>
      </c>
      <c r="J779" s="8" t="n">
        <v>53.9585</v>
      </c>
    </row>
    <row r="780" customFormat="false" ht="15" hidden="false" customHeight="false" outlineLevel="0" collapsed="false">
      <c r="A780" s="4" t="n">
        <v>41319</v>
      </c>
      <c r="B780" s="5" t="n">
        <v>2013</v>
      </c>
      <c r="C780" s="5" t="n">
        <v>2</v>
      </c>
      <c r="D780" s="6" t="str">
        <f aca="false">IF(MONTH(A780)&gt;=4,"FY "&amp;YEAR(A780)&amp;"-"&amp;RIGHT(YEAR(A780)+1,2),"FY "&amp;(YEAR(A780)-1)&amp;"-"&amp;RIGHT(YEAR(A780),2))</f>
        <v>FY 2012-13</v>
      </c>
      <c r="E780" s="5" t="s">
        <v>17</v>
      </c>
      <c r="F780" s="7" t="n">
        <v>3209.2</v>
      </c>
      <c r="G780" s="7" t="n">
        <v>2387.6</v>
      </c>
      <c r="H780" s="7" t="n">
        <v>821.6</v>
      </c>
      <c r="I780" s="7" t="n">
        <v>152.58</v>
      </c>
      <c r="J780" s="8" t="n">
        <v>53.85</v>
      </c>
    </row>
    <row r="781" customFormat="false" ht="15" hidden="false" customHeight="false" outlineLevel="0" collapsed="false">
      <c r="A781" s="4" t="n">
        <v>41320</v>
      </c>
      <c r="B781" s="5" t="n">
        <v>2013</v>
      </c>
      <c r="C781" s="5" t="n">
        <v>2</v>
      </c>
      <c r="D781" s="6" t="str">
        <f aca="false">IF(MONTH(A781)&gt;=4,"FY "&amp;YEAR(A781)&amp;"-"&amp;RIGHT(YEAR(A781)+1,2),"FY "&amp;(YEAR(A781)-1)&amp;"-"&amp;RIGHT(YEAR(A781),2))</f>
        <v>FY 2012-13</v>
      </c>
      <c r="E781" s="5" t="s">
        <v>17</v>
      </c>
      <c r="F781" s="7" t="n">
        <v>3397.7</v>
      </c>
      <c r="G781" s="7" t="n">
        <v>3088.7</v>
      </c>
      <c r="H781" s="7" t="n">
        <v>309.1</v>
      </c>
      <c r="I781" s="7" t="n">
        <v>57.37</v>
      </c>
      <c r="J781" s="8" t="n">
        <v>53.8715</v>
      </c>
    </row>
    <row r="782" customFormat="false" ht="15" hidden="false" customHeight="false" outlineLevel="0" collapsed="false">
      <c r="A782" s="4" t="n">
        <v>41323</v>
      </c>
      <c r="B782" s="5" t="n">
        <v>2013</v>
      </c>
      <c r="C782" s="5" t="n">
        <v>2</v>
      </c>
      <c r="D782" s="6" t="str">
        <f aca="false">IF(MONTH(A782)&gt;=4,"FY "&amp;YEAR(A782)&amp;"-"&amp;RIGHT(YEAR(A782)+1,2),"FY "&amp;(YEAR(A782)-1)&amp;"-"&amp;RIGHT(YEAR(A782),2))</f>
        <v>FY 2012-13</v>
      </c>
      <c r="E782" s="5" t="s">
        <v>17</v>
      </c>
      <c r="F782" s="7" t="n">
        <v>2746.1</v>
      </c>
      <c r="G782" s="7" t="n">
        <v>2401.9</v>
      </c>
      <c r="H782" s="7" t="n">
        <v>344.2</v>
      </c>
      <c r="I782" s="7" t="n">
        <v>63.75</v>
      </c>
      <c r="J782" s="8" t="n">
        <v>53.9885</v>
      </c>
    </row>
    <row r="783" customFormat="false" ht="15" hidden="false" customHeight="false" outlineLevel="0" collapsed="false">
      <c r="A783" s="4" t="n">
        <v>41325</v>
      </c>
      <c r="B783" s="5" t="n">
        <v>2013</v>
      </c>
      <c r="C783" s="5" t="n">
        <v>2</v>
      </c>
      <c r="D783" s="6" t="str">
        <f aca="false">IF(MONTH(A783)&gt;=4,"FY "&amp;YEAR(A783)&amp;"-"&amp;RIGHT(YEAR(A783)+1,2),"FY "&amp;(YEAR(A783)-1)&amp;"-"&amp;RIGHT(YEAR(A783),2))</f>
        <v>FY 2012-13</v>
      </c>
      <c r="E783" s="5" t="s">
        <v>17</v>
      </c>
      <c r="F783" s="7" t="n">
        <v>3806.9</v>
      </c>
      <c r="G783" s="7" t="n">
        <v>3816.4</v>
      </c>
      <c r="H783" s="7" t="n">
        <v>-9.4</v>
      </c>
      <c r="I783" s="7" t="n">
        <v>-1.74</v>
      </c>
      <c r="J783" s="8" t="n">
        <v>54.2895</v>
      </c>
    </row>
    <row r="784" customFormat="false" ht="15" hidden="false" customHeight="false" outlineLevel="0" collapsed="false">
      <c r="A784" s="4" t="n">
        <v>41326</v>
      </c>
      <c r="B784" s="5" t="n">
        <v>2013</v>
      </c>
      <c r="C784" s="5" t="n">
        <v>2</v>
      </c>
      <c r="D784" s="6" t="str">
        <f aca="false">IF(MONTH(A784)&gt;=4,"FY "&amp;YEAR(A784)&amp;"-"&amp;RIGHT(YEAR(A784)+1,2),"FY "&amp;(YEAR(A784)-1)&amp;"-"&amp;RIGHT(YEAR(A784),2))</f>
        <v>FY 2012-13</v>
      </c>
      <c r="E784" s="5" t="s">
        <v>17</v>
      </c>
      <c r="F784" s="7" t="n">
        <v>3130.2</v>
      </c>
      <c r="G784" s="7" t="n">
        <v>2677.8</v>
      </c>
      <c r="H784" s="7" t="n">
        <v>452.3</v>
      </c>
      <c r="I784" s="7" t="n">
        <v>83.68</v>
      </c>
      <c r="J784" s="8" t="n">
        <v>54.051</v>
      </c>
    </row>
    <row r="785" customFormat="false" ht="15" hidden="false" customHeight="false" outlineLevel="0" collapsed="false">
      <c r="A785" s="4" t="n">
        <v>41327</v>
      </c>
      <c r="B785" s="5" t="n">
        <v>2013</v>
      </c>
      <c r="C785" s="5" t="n">
        <v>2</v>
      </c>
      <c r="D785" s="6" t="str">
        <f aca="false">IF(MONTH(A785)&gt;=4,"FY "&amp;YEAR(A785)&amp;"-"&amp;RIGHT(YEAR(A785)+1,2),"FY "&amp;(YEAR(A785)-1)&amp;"-"&amp;RIGHT(YEAR(A785),2))</f>
        <v>FY 2012-13</v>
      </c>
      <c r="E785" s="5" t="s">
        <v>17</v>
      </c>
      <c r="F785" s="7" t="n">
        <v>4469.4</v>
      </c>
      <c r="G785" s="7" t="n">
        <v>3287.3</v>
      </c>
      <c r="H785" s="7" t="n">
        <v>1182</v>
      </c>
      <c r="I785" s="7" t="n">
        <v>216.97</v>
      </c>
      <c r="J785" s="8" t="n">
        <v>54.48</v>
      </c>
    </row>
    <row r="786" customFormat="false" ht="15" hidden="false" customHeight="false" outlineLevel="0" collapsed="false">
      <c r="A786" s="4" t="n">
        <v>41330</v>
      </c>
      <c r="B786" s="5" t="n">
        <v>2013</v>
      </c>
      <c r="C786" s="5" t="n">
        <v>2</v>
      </c>
      <c r="D786" s="6" t="str">
        <f aca="false">IF(MONTH(A786)&gt;=4,"FY "&amp;YEAR(A786)&amp;"-"&amp;RIGHT(YEAR(A786)+1,2),"FY "&amp;(YEAR(A786)-1)&amp;"-"&amp;RIGHT(YEAR(A786),2))</f>
        <v>FY 2012-13</v>
      </c>
      <c r="E786" s="5" t="s">
        <v>17</v>
      </c>
      <c r="F786" s="7" t="n">
        <v>2901.8</v>
      </c>
      <c r="G786" s="7" t="n">
        <v>2621.7</v>
      </c>
      <c r="H786" s="7" t="n">
        <v>280.2</v>
      </c>
      <c r="I786" s="7" t="n">
        <v>51.48</v>
      </c>
      <c r="J786" s="8" t="n">
        <v>54.427</v>
      </c>
    </row>
    <row r="787" customFormat="false" ht="15" hidden="false" customHeight="false" outlineLevel="0" collapsed="false">
      <c r="A787" s="4" t="n">
        <v>41331</v>
      </c>
      <c r="B787" s="5" t="n">
        <v>2013</v>
      </c>
      <c r="C787" s="5" t="n">
        <v>2</v>
      </c>
      <c r="D787" s="6" t="str">
        <f aca="false">IF(MONTH(A787)&gt;=4,"FY "&amp;YEAR(A787)&amp;"-"&amp;RIGHT(YEAR(A787)+1,2),"FY "&amp;(YEAR(A787)-1)&amp;"-"&amp;RIGHT(YEAR(A787),2))</f>
        <v>FY 2012-13</v>
      </c>
      <c r="E787" s="5" t="s">
        <v>17</v>
      </c>
      <c r="F787" s="7" t="n">
        <v>2537</v>
      </c>
      <c r="G787" s="7" t="n">
        <v>2269</v>
      </c>
      <c r="H787" s="7" t="n">
        <v>267.9</v>
      </c>
      <c r="I787" s="7" t="n">
        <v>49.58</v>
      </c>
      <c r="J787" s="8" t="n">
        <v>54.0415</v>
      </c>
    </row>
    <row r="788" customFormat="false" ht="15" hidden="false" customHeight="false" outlineLevel="0" collapsed="false">
      <c r="A788" s="4" t="n">
        <v>41332</v>
      </c>
      <c r="B788" s="5" t="n">
        <v>2013</v>
      </c>
      <c r="C788" s="5" t="n">
        <v>2</v>
      </c>
      <c r="D788" s="6" t="str">
        <f aca="false">IF(MONTH(A788)&gt;=4,"FY "&amp;YEAR(A788)&amp;"-"&amp;RIGHT(YEAR(A788)+1,2),"FY "&amp;(YEAR(A788)-1)&amp;"-"&amp;RIGHT(YEAR(A788),2))</f>
        <v>FY 2012-13</v>
      </c>
      <c r="E788" s="5" t="s">
        <v>17</v>
      </c>
      <c r="F788" s="7" t="n">
        <v>3124</v>
      </c>
      <c r="G788" s="7" t="n">
        <v>3047.2</v>
      </c>
      <c r="H788" s="7" t="n">
        <v>76.8</v>
      </c>
      <c r="I788" s="7" t="n">
        <v>14.2</v>
      </c>
      <c r="J788" s="8" t="n">
        <v>54.0645</v>
      </c>
    </row>
    <row r="789" customFormat="false" ht="15" hidden="false" customHeight="false" outlineLevel="0" collapsed="false">
      <c r="A789" s="4" t="n">
        <v>41333</v>
      </c>
      <c r="B789" s="5" t="n">
        <v>2013</v>
      </c>
      <c r="C789" s="5" t="n">
        <v>2</v>
      </c>
      <c r="D789" s="6" t="str">
        <f aca="false">IF(MONTH(A789)&gt;=4,"FY "&amp;YEAR(A789)&amp;"-"&amp;RIGHT(YEAR(A789)+1,2),"FY "&amp;(YEAR(A789)-1)&amp;"-"&amp;RIGHT(YEAR(A789),2))</f>
        <v>FY 2012-13</v>
      </c>
      <c r="E789" s="5" t="s">
        <v>17</v>
      </c>
      <c r="F789" s="7" t="n">
        <v>3672.9</v>
      </c>
      <c r="G789" s="7" t="n">
        <v>3533.1</v>
      </c>
      <c r="H789" s="7" t="n">
        <v>139.8</v>
      </c>
      <c r="I789" s="7" t="n">
        <v>25.97</v>
      </c>
      <c r="J789" s="8" t="n">
        <v>53.835</v>
      </c>
    </row>
    <row r="790" customFormat="false" ht="15" hidden="false" customHeight="false" outlineLevel="0" collapsed="false">
      <c r="A790" s="4" t="n">
        <v>41334</v>
      </c>
      <c r="B790" s="5" t="n">
        <v>2013</v>
      </c>
      <c r="C790" s="5" t="n">
        <v>3</v>
      </c>
      <c r="D790" s="6" t="str">
        <f aca="false">IF(MONTH(A790)&gt;=4,"FY "&amp;YEAR(A790)&amp;"-"&amp;RIGHT(YEAR(A790)+1,2),"FY "&amp;(YEAR(A790)-1)&amp;"-"&amp;RIGHT(YEAR(A790),2))</f>
        <v>FY 2012-13</v>
      </c>
      <c r="E790" s="5" t="s">
        <v>17</v>
      </c>
      <c r="F790" s="7" t="n">
        <v>7181.7</v>
      </c>
      <c r="G790" s="7" t="n">
        <v>8456.3</v>
      </c>
      <c r="H790" s="7" t="n">
        <v>-1274.6</v>
      </c>
      <c r="I790" s="7" t="n">
        <v>-237.03</v>
      </c>
      <c r="J790" s="8" t="n">
        <v>53.7735</v>
      </c>
    </row>
    <row r="791" customFormat="false" ht="15" hidden="false" customHeight="false" outlineLevel="0" collapsed="false">
      <c r="A791" s="4" t="n">
        <v>41337</v>
      </c>
      <c r="B791" s="5" t="n">
        <v>2013</v>
      </c>
      <c r="C791" s="5" t="n">
        <v>3</v>
      </c>
      <c r="D791" s="6" t="str">
        <f aca="false">IF(MONTH(A791)&gt;=4,"FY "&amp;YEAR(A791)&amp;"-"&amp;RIGHT(YEAR(A791)+1,2),"FY "&amp;(YEAR(A791)-1)&amp;"-"&amp;RIGHT(YEAR(A791),2))</f>
        <v>FY 2012-13</v>
      </c>
      <c r="E791" s="5" t="s">
        <v>17</v>
      </c>
      <c r="F791" s="7" t="n">
        <v>3070.6</v>
      </c>
      <c r="G791" s="7" t="n">
        <v>2154.3</v>
      </c>
      <c r="H791" s="7" t="n">
        <v>916.3</v>
      </c>
      <c r="I791" s="7" t="n">
        <v>168.19</v>
      </c>
      <c r="J791" s="8" t="n">
        <v>54.4815</v>
      </c>
    </row>
    <row r="792" customFormat="false" ht="15" hidden="false" customHeight="false" outlineLevel="0" collapsed="false">
      <c r="A792" s="4" t="n">
        <v>41338</v>
      </c>
      <c r="B792" s="5" t="n">
        <v>2013</v>
      </c>
      <c r="C792" s="5" t="n">
        <v>3</v>
      </c>
      <c r="D792" s="6" t="str">
        <f aca="false">IF(MONTH(A792)&gt;=4,"FY "&amp;YEAR(A792)&amp;"-"&amp;RIGHT(YEAR(A792)+1,2),"FY "&amp;(YEAR(A792)-1)&amp;"-"&amp;RIGHT(YEAR(A792),2))</f>
        <v>FY 2012-13</v>
      </c>
      <c r="E792" s="5" t="s">
        <v>17</v>
      </c>
      <c r="F792" s="7" t="n">
        <v>3455.3</v>
      </c>
      <c r="G792" s="7" t="n">
        <v>3433.8</v>
      </c>
      <c r="H792" s="7" t="n">
        <v>21.5</v>
      </c>
      <c r="I792" s="7" t="n">
        <v>3.91</v>
      </c>
      <c r="J792" s="8" t="n">
        <v>55.0518</v>
      </c>
    </row>
    <row r="793" customFormat="false" ht="15" hidden="false" customHeight="false" outlineLevel="0" collapsed="false">
      <c r="A793" s="4" t="n">
        <v>41339</v>
      </c>
      <c r="B793" s="5" t="n">
        <v>2013</v>
      </c>
      <c r="C793" s="5" t="n">
        <v>3</v>
      </c>
      <c r="D793" s="6" t="str">
        <f aca="false">IF(MONTH(A793)&gt;=4,"FY "&amp;YEAR(A793)&amp;"-"&amp;RIGHT(YEAR(A793)+1,2),"FY "&amp;(YEAR(A793)-1)&amp;"-"&amp;RIGHT(YEAR(A793),2))</f>
        <v>FY 2012-13</v>
      </c>
      <c r="E793" s="5" t="s">
        <v>17</v>
      </c>
      <c r="F793" s="7" t="n">
        <v>3471.8</v>
      </c>
      <c r="G793" s="7" t="n">
        <v>3215.3</v>
      </c>
      <c r="H793" s="7" t="n">
        <v>256.6</v>
      </c>
      <c r="I793" s="7" t="n">
        <v>46.94</v>
      </c>
      <c r="J793" s="8" t="n">
        <v>54.652</v>
      </c>
    </row>
    <row r="794" customFormat="false" ht="15" hidden="false" customHeight="false" outlineLevel="0" collapsed="false">
      <c r="A794" s="4" t="n">
        <v>41340</v>
      </c>
      <c r="B794" s="5" t="n">
        <v>2013</v>
      </c>
      <c r="C794" s="5" t="n">
        <v>3</v>
      </c>
      <c r="D794" s="6" t="str">
        <f aca="false">IF(MONTH(A794)&gt;=4,"FY "&amp;YEAR(A794)&amp;"-"&amp;RIGHT(YEAR(A794)+1,2),"FY "&amp;(YEAR(A794)-1)&amp;"-"&amp;RIGHT(YEAR(A794),2))</f>
        <v>FY 2012-13</v>
      </c>
      <c r="E794" s="5" t="s">
        <v>17</v>
      </c>
      <c r="F794" s="7" t="n">
        <v>3622.8</v>
      </c>
      <c r="G794" s="7" t="n">
        <v>2970.9</v>
      </c>
      <c r="H794" s="7" t="n">
        <v>651.9</v>
      </c>
      <c r="I794" s="7" t="n">
        <v>119.17</v>
      </c>
      <c r="J794" s="8" t="n">
        <v>54.7065</v>
      </c>
    </row>
    <row r="795" customFormat="false" ht="15" hidden="false" customHeight="false" outlineLevel="0" collapsed="false">
      <c r="A795" s="4" t="n">
        <v>41341</v>
      </c>
      <c r="B795" s="5" t="n">
        <v>2013</v>
      </c>
      <c r="C795" s="5" t="n">
        <v>3</v>
      </c>
      <c r="D795" s="6" t="str">
        <f aca="false">IF(MONTH(A795)&gt;=4,"FY "&amp;YEAR(A795)&amp;"-"&amp;RIGHT(YEAR(A795)+1,2),"FY "&amp;(YEAR(A795)-1)&amp;"-"&amp;RIGHT(YEAR(A795),2))</f>
        <v>FY 2012-13</v>
      </c>
      <c r="E795" s="5" t="s">
        <v>17</v>
      </c>
      <c r="F795" s="7" t="n">
        <v>3216.1</v>
      </c>
      <c r="G795" s="7" t="n">
        <v>2554.9</v>
      </c>
      <c r="H795" s="7" t="n">
        <v>661.2</v>
      </c>
      <c r="I795" s="7" t="n">
        <v>120.79</v>
      </c>
      <c r="J795" s="8" t="n">
        <v>54.7393</v>
      </c>
    </row>
    <row r="796" customFormat="false" ht="15" hidden="false" customHeight="false" outlineLevel="0" collapsed="false">
      <c r="A796" s="4" t="n">
        <v>41344</v>
      </c>
      <c r="B796" s="5" t="n">
        <v>2013</v>
      </c>
      <c r="C796" s="5" t="n">
        <v>3</v>
      </c>
      <c r="D796" s="6" t="str">
        <f aca="false">IF(MONTH(A796)&gt;=4,"FY "&amp;YEAR(A796)&amp;"-"&amp;RIGHT(YEAR(A796)+1,2),"FY "&amp;(YEAR(A796)-1)&amp;"-"&amp;RIGHT(YEAR(A796),2))</f>
        <v>FY 2012-13</v>
      </c>
      <c r="E796" s="5" t="s">
        <v>17</v>
      </c>
      <c r="F796" s="7" t="n">
        <v>3442.6</v>
      </c>
      <c r="G796" s="7" t="n">
        <v>2075.6</v>
      </c>
      <c r="H796" s="7" t="n">
        <v>1367</v>
      </c>
      <c r="I796" s="7" t="n">
        <v>251.27</v>
      </c>
      <c r="J796" s="8" t="n">
        <v>54.4035</v>
      </c>
    </row>
    <row r="797" customFormat="false" ht="15" hidden="false" customHeight="false" outlineLevel="0" collapsed="false">
      <c r="A797" s="4" t="n">
        <v>41345</v>
      </c>
      <c r="B797" s="5" t="n">
        <v>2013</v>
      </c>
      <c r="C797" s="5" t="n">
        <v>3</v>
      </c>
      <c r="D797" s="6" t="str">
        <f aca="false">IF(MONTH(A797)&gt;=4,"FY "&amp;YEAR(A797)&amp;"-"&amp;RIGHT(YEAR(A797)+1,2),"FY "&amp;(YEAR(A797)-1)&amp;"-"&amp;RIGHT(YEAR(A797),2))</f>
        <v>FY 2012-13</v>
      </c>
      <c r="E797" s="5" t="s">
        <v>17</v>
      </c>
      <c r="F797" s="7" t="n">
        <v>3205.1</v>
      </c>
      <c r="G797" s="7" t="n">
        <v>2197.8</v>
      </c>
      <c r="H797" s="7" t="n">
        <v>1007.3</v>
      </c>
      <c r="I797" s="7" t="n">
        <v>185.52</v>
      </c>
      <c r="J797" s="8" t="n">
        <v>54.2933</v>
      </c>
    </row>
    <row r="798" customFormat="false" ht="15" hidden="false" customHeight="false" outlineLevel="0" collapsed="false">
      <c r="A798" s="4" t="n">
        <v>41346</v>
      </c>
      <c r="B798" s="5" t="n">
        <v>2013</v>
      </c>
      <c r="C798" s="5" t="n">
        <v>3</v>
      </c>
      <c r="D798" s="6" t="str">
        <f aca="false">IF(MONTH(A798)&gt;=4,"FY "&amp;YEAR(A798)&amp;"-"&amp;RIGHT(YEAR(A798)+1,2),"FY "&amp;(YEAR(A798)-1)&amp;"-"&amp;RIGHT(YEAR(A798),2))</f>
        <v>FY 2012-13</v>
      </c>
      <c r="E798" s="5" t="s">
        <v>17</v>
      </c>
      <c r="F798" s="7" t="n">
        <v>2781.4</v>
      </c>
      <c r="G798" s="7" t="n">
        <v>2002.4</v>
      </c>
      <c r="H798" s="7" t="n">
        <v>779</v>
      </c>
      <c r="I798" s="7" t="n">
        <v>143.37</v>
      </c>
      <c r="J798" s="8" t="n">
        <v>54.3365</v>
      </c>
    </row>
    <row r="799" customFormat="false" ht="15" hidden="false" customHeight="false" outlineLevel="0" collapsed="false">
      <c r="A799" s="4" t="n">
        <v>41347</v>
      </c>
      <c r="B799" s="5" t="n">
        <v>2013</v>
      </c>
      <c r="C799" s="5" t="n">
        <v>3</v>
      </c>
      <c r="D799" s="6" t="str">
        <f aca="false">IF(MONTH(A799)&gt;=4,"FY "&amp;YEAR(A799)&amp;"-"&amp;RIGHT(YEAR(A799)+1,2),"FY "&amp;(YEAR(A799)-1)&amp;"-"&amp;RIGHT(YEAR(A799),2))</f>
        <v>FY 2012-13</v>
      </c>
      <c r="E799" s="5" t="s">
        <v>17</v>
      </c>
      <c r="F799" s="7" t="n">
        <v>2503.6</v>
      </c>
      <c r="G799" s="7" t="n">
        <v>2198.8</v>
      </c>
      <c r="H799" s="7" t="n">
        <v>304.7</v>
      </c>
      <c r="I799" s="7" t="n">
        <v>56.31</v>
      </c>
      <c r="J799" s="8" t="n">
        <v>54.11</v>
      </c>
    </row>
    <row r="800" customFormat="false" ht="15" hidden="false" customHeight="false" outlineLevel="0" collapsed="false">
      <c r="A800" s="4" t="n">
        <v>41348</v>
      </c>
      <c r="B800" s="5" t="n">
        <v>2013</v>
      </c>
      <c r="C800" s="5" t="n">
        <v>3</v>
      </c>
      <c r="D800" s="6" t="str">
        <f aca="false">IF(MONTH(A800)&gt;=4,"FY "&amp;YEAR(A800)&amp;"-"&amp;RIGHT(YEAR(A800)+1,2),"FY "&amp;(YEAR(A800)-1)&amp;"-"&amp;RIGHT(YEAR(A800),2))</f>
        <v>FY 2012-13</v>
      </c>
      <c r="E800" s="5" t="s">
        <v>17</v>
      </c>
      <c r="F800" s="7" t="n">
        <v>3222.5</v>
      </c>
      <c r="G800" s="7" t="n">
        <v>2649.7</v>
      </c>
      <c r="H800" s="7" t="n">
        <v>572.8</v>
      </c>
      <c r="I800" s="7" t="n">
        <v>105.21</v>
      </c>
      <c r="J800" s="8" t="n">
        <v>54.442</v>
      </c>
    </row>
    <row r="801" customFormat="false" ht="15" hidden="false" customHeight="false" outlineLevel="0" collapsed="false">
      <c r="A801" s="4" t="n">
        <v>41351</v>
      </c>
      <c r="B801" s="5" t="n">
        <v>2013</v>
      </c>
      <c r="C801" s="5" t="n">
        <v>3</v>
      </c>
      <c r="D801" s="6" t="str">
        <f aca="false">IF(MONTH(A801)&gt;=4,"FY "&amp;YEAR(A801)&amp;"-"&amp;RIGHT(YEAR(A801)+1,2),"FY "&amp;(YEAR(A801)-1)&amp;"-"&amp;RIGHT(YEAR(A801),2))</f>
        <v>FY 2012-13</v>
      </c>
      <c r="E801" s="5" t="s">
        <v>17</v>
      </c>
      <c r="F801" s="7" t="n">
        <v>4454.9</v>
      </c>
      <c r="G801" s="7" t="n">
        <v>3282.1</v>
      </c>
      <c r="H801" s="7" t="n">
        <v>1172.8</v>
      </c>
      <c r="I801" s="7" t="n">
        <v>216.54</v>
      </c>
      <c r="J801" s="8" t="n">
        <v>54.1605</v>
      </c>
    </row>
    <row r="802" customFormat="false" ht="15" hidden="false" customHeight="false" outlineLevel="0" collapsed="false">
      <c r="A802" s="4" t="n">
        <v>41352</v>
      </c>
      <c r="B802" s="5" t="n">
        <v>2013</v>
      </c>
      <c r="C802" s="5" t="n">
        <v>3</v>
      </c>
      <c r="D802" s="6" t="str">
        <f aca="false">IF(MONTH(A802)&gt;=4,"FY "&amp;YEAR(A802)&amp;"-"&amp;RIGHT(YEAR(A802)+1,2),"FY "&amp;(YEAR(A802)-1)&amp;"-"&amp;RIGHT(YEAR(A802),2))</f>
        <v>FY 2012-13</v>
      </c>
      <c r="E802" s="5" t="s">
        <v>17</v>
      </c>
      <c r="F802" s="7" t="n">
        <v>2700.8</v>
      </c>
      <c r="G802" s="7" t="n">
        <v>2165</v>
      </c>
      <c r="H802" s="7" t="n">
        <v>535.8</v>
      </c>
      <c r="I802" s="7" t="n">
        <v>98.69</v>
      </c>
      <c r="J802" s="8" t="n">
        <v>54.2915</v>
      </c>
    </row>
    <row r="803" customFormat="false" ht="15" hidden="false" customHeight="false" outlineLevel="0" collapsed="false">
      <c r="A803" s="4" t="n">
        <v>41353</v>
      </c>
      <c r="B803" s="5" t="n">
        <v>2013</v>
      </c>
      <c r="C803" s="5" t="n">
        <v>3</v>
      </c>
      <c r="D803" s="6" t="str">
        <f aca="false">IF(MONTH(A803)&gt;=4,"FY "&amp;YEAR(A803)&amp;"-"&amp;RIGHT(YEAR(A803)+1,2),"FY "&amp;(YEAR(A803)-1)&amp;"-"&amp;RIGHT(YEAR(A803),2))</f>
        <v>FY 2012-13</v>
      </c>
      <c r="E803" s="5" t="s">
        <v>17</v>
      </c>
      <c r="F803" s="7" t="n">
        <v>3931.6</v>
      </c>
      <c r="G803" s="7" t="n">
        <v>3783.5</v>
      </c>
      <c r="H803" s="7" t="n">
        <v>148.1</v>
      </c>
      <c r="I803" s="7" t="n">
        <v>27.3</v>
      </c>
      <c r="J803" s="8" t="n">
        <v>54.2635</v>
      </c>
    </row>
    <row r="804" customFormat="false" ht="15" hidden="false" customHeight="false" outlineLevel="0" collapsed="false">
      <c r="A804" s="4" t="n">
        <v>41354</v>
      </c>
      <c r="B804" s="5" t="n">
        <v>2013</v>
      </c>
      <c r="C804" s="5" t="n">
        <v>3</v>
      </c>
      <c r="D804" s="6" t="str">
        <f aca="false">IF(MONTH(A804)&gt;=4,"FY "&amp;YEAR(A804)&amp;"-"&amp;RIGHT(YEAR(A804)+1,2),"FY "&amp;(YEAR(A804)-1)&amp;"-"&amp;RIGHT(YEAR(A804),2))</f>
        <v>FY 2012-13</v>
      </c>
      <c r="E804" s="5" t="s">
        <v>17</v>
      </c>
      <c r="F804" s="7" t="n">
        <v>3369.3</v>
      </c>
      <c r="G804" s="7" t="n">
        <v>3526.2</v>
      </c>
      <c r="H804" s="7" t="n">
        <v>-156.8</v>
      </c>
      <c r="I804" s="7" t="n">
        <v>-28.84</v>
      </c>
      <c r="J804" s="8" t="n">
        <v>54.378</v>
      </c>
    </row>
    <row r="805" customFormat="false" ht="15" hidden="false" customHeight="false" outlineLevel="0" collapsed="false">
      <c r="A805" s="4" t="n">
        <v>41355</v>
      </c>
      <c r="B805" s="5" t="n">
        <v>2013</v>
      </c>
      <c r="C805" s="5" t="n">
        <v>3</v>
      </c>
      <c r="D805" s="6" t="str">
        <f aca="false">IF(MONTH(A805)&gt;=4,"FY "&amp;YEAR(A805)&amp;"-"&amp;RIGHT(YEAR(A805)+1,2),"FY "&amp;(YEAR(A805)-1)&amp;"-"&amp;RIGHT(YEAR(A805),2))</f>
        <v>FY 2012-13</v>
      </c>
      <c r="E805" s="5" t="s">
        <v>17</v>
      </c>
      <c r="F805" s="7" t="n">
        <v>3482.7</v>
      </c>
      <c r="G805" s="7" t="n">
        <v>3069.8</v>
      </c>
      <c r="H805" s="7" t="n">
        <v>412.9</v>
      </c>
      <c r="I805" s="7" t="n">
        <v>76.07</v>
      </c>
      <c r="J805" s="8" t="n">
        <v>54.281</v>
      </c>
    </row>
    <row r="806" customFormat="false" ht="15" hidden="false" customHeight="false" outlineLevel="0" collapsed="false">
      <c r="A806" s="4" t="n">
        <v>41358</v>
      </c>
      <c r="B806" s="5" t="n">
        <v>2013</v>
      </c>
      <c r="C806" s="5" t="n">
        <v>3</v>
      </c>
      <c r="D806" s="6" t="str">
        <f aca="false">IF(MONTH(A806)&gt;=4,"FY "&amp;YEAR(A806)&amp;"-"&amp;RIGHT(YEAR(A806)+1,2),"FY "&amp;(YEAR(A806)-1)&amp;"-"&amp;RIGHT(YEAR(A806),2))</f>
        <v>FY 2012-13</v>
      </c>
      <c r="E806" s="5" t="s">
        <v>17</v>
      </c>
      <c r="F806" s="7" t="n">
        <v>2985</v>
      </c>
      <c r="G806" s="7" t="n">
        <v>2929.9</v>
      </c>
      <c r="H806" s="7" t="n">
        <v>55.1</v>
      </c>
      <c r="I806" s="7" t="n">
        <v>10.14</v>
      </c>
      <c r="J806" s="8" t="n">
        <v>54.335</v>
      </c>
    </row>
    <row r="807" customFormat="false" ht="15" hidden="false" customHeight="false" outlineLevel="0" collapsed="false">
      <c r="A807" s="4" t="n">
        <v>41359</v>
      </c>
      <c r="B807" s="5" t="n">
        <v>2013</v>
      </c>
      <c r="C807" s="5" t="n">
        <v>3</v>
      </c>
      <c r="D807" s="6" t="str">
        <f aca="false">IF(MONTH(A807)&gt;=4,"FY "&amp;YEAR(A807)&amp;"-"&amp;RIGHT(YEAR(A807)+1,2),"FY "&amp;(YEAR(A807)-1)&amp;"-"&amp;RIGHT(YEAR(A807),2))</f>
        <v>FY 2012-13</v>
      </c>
      <c r="E807" s="5" t="s">
        <v>17</v>
      </c>
      <c r="F807" s="7" t="n">
        <v>3371.6</v>
      </c>
      <c r="G807" s="7" t="n">
        <v>2602.5</v>
      </c>
      <c r="H807" s="7" t="n">
        <v>769.1</v>
      </c>
      <c r="I807" s="7" t="n">
        <v>142.17</v>
      </c>
      <c r="J807" s="8" t="n">
        <v>54.099</v>
      </c>
    </row>
    <row r="808" customFormat="false" ht="15" hidden="false" customHeight="false" outlineLevel="0" collapsed="false">
      <c r="A808" s="4" t="n">
        <v>41361</v>
      </c>
      <c r="B808" s="5" t="n">
        <v>2013</v>
      </c>
      <c r="C808" s="5" t="n">
        <v>3</v>
      </c>
      <c r="D808" s="6" t="str">
        <f aca="false">IF(MONTH(A808)&gt;=4,"FY "&amp;YEAR(A808)&amp;"-"&amp;RIGHT(YEAR(A808)+1,2),"FY "&amp;(YEAR(A808)-1)&amp;"-"&amp;RIGHT(YEAR(A808),2))</f>
        <v>FY 2012-13</v>
      </c>
      <c r="E808" s="5" t="s">
        <v>17</v>
      </c>
      <c r="F808" s="7" t="n">
        <v>2898.7</v>
      </c>
      <c r="G808" s="7" t="n">
        <v>2345.9</v>
      </c>
      <c r="H808" s="7" t="n">
        <v>552.8</v>
      </c>
      <c r="I808" s="7" t="n">
        <v>101.85</v>
      </c>
      <c r="J808" s="8" t="n">
        <v>54.2735</v>
      </c>
    </row>
    <row r="809" customFormat="false" ht="15" hidden="false" customHeight="false" outlineLevel="0" collapsed="false">
      <c r="A809" s="4" t="n">
        <v>41366</v>
      </c>
      <c r="B809" s="5" t="n">
        <v>2013</v>
      </c>
      <c r="C809" s="5" t="n">
        <v>4</v>
      </c>
      <c r="D809" s="6" t="str">
        <f aca="false">IF(MONTH(A809)&gt;=4,"FY "&amp;YEAR(A809)&amp;"-"&amp;RIGHT(YEAR(A809)+1,2),"FY "&amp;(YEAR(A809)-1)&amp;"-"&amp;RIGHT(YEAR(A809),2))</f>
        <v>FY 2013-14</v>
      </c>
      <c r="E809" s="5" t="s">
        <v>17</v>
      </c>
      <c r="F809" s="7" t="n">
        <v>7909.5</v>
      </c>
      <c r="G809" s="7" t="n">
        <v>6801.8</v>
      </c>
      <c r="H809" s="7" t="n">
        <v>1107.8</v>
      </c>
      <c r="I809" s="7" t="n">
        <v>203.67</v>
      </c>
      <c r="J809" s="8" t="n">
        <v>54.3893</v>
      </c>
    </row>
    <row r="810" customFormat="false" ht="15" hidden="false" customHeight="false" outlineLevel="0" collapsed="false">
      <c r="A810" s="4" t="n">
        <v>41367</v>
      </c>
      <c r="B810" s="5" t="n">
        <v>2013</v>
      </c>
      <c r="C810" s="5" t="n">
        <v>4</v>
      </c>
      <c r="D810" s="6" t="str">
        <f aca="false">IF(MONTH(A810)&gt;=4,"FY "&amp;YEAR(A810)&amp;"-"&amp;RIGHT(YEAR(A810)+1,2),"FY "&amp;(YEAR(A810)-1)&amp;"-"&amp;RIGHT(YEAR(A810),2))</f>
        <v>FY 2013-14</v>
      </c>
      <c r="E810" s="5" t="s">
        <v>17</v>
      </c>
      <c r="F810" s="7" t="n">
        <v>1988.7</v>
      </c>
      <c r="G810" s="7" t="n">
        <v>2009.2</v>
      </c>
      <c r="H810" s="7" t="n">
        <v>-20.5</v>
      </c>
      <c r="I810" s="7" t="n">
        <v>-3.78</v>
      </c>
      <c r="J810" s="8" t="n">
        <v>54.3345</v>
      </c>
    </row>
    <row r="811" customFormat="false" ht="15" hidden="false" customHeight="false" outlineLevel="0" collapsed="false">
      <c r="A811" s="4" t="n">
        <v>41368</v>
      </c>
      <c r="B811" s="5" t="n">
        <v>2013</v>
      </c>
      <c r="C811" s="5" t="n">
        <v>4</v>
      </c>
      <c r="D811" s="6" t="str">
        <f aca="false">IF(MONTH(A811)&gt;=4,"FY "&amp;YEAR(A811)&amp;"-"&amp;RIGHT(YEAR(A811)+1,2),"FY "&amp;(YEAR(A811)-1)&amp;"-"&amp;RIGHT(YEAR(A811),2))</f>
        <v>FY 2013-14</v>
      </c>
      <c r="E811" s="5" t="s">
        <v>17</v>
      </c>
      <c r="F811" s="7" t="n">
        <v>2355.8</v>
      </c>
      <c r="G811" s="7" t="n">
        <v>2707.4</v>
      </c>
      <c r="H811" s="7" t="n">
        <v>-351.6</v>
      </c>
      <c r="I811" s="7" t="n">
        <v>-64.65</v>
      </c>
      <c r="J811" s="8" t="n">
        <v>54.3885</v>
      </c>
    </row>
    <row r="812" customFormat="false" ht="15" hidden="false" customHeight="false" outlineLevel="0" collapsed="false">
      <c r="A812" s="4" t="n">
        <v>41369</v>
      </c>
      <c r="B812" s="5" t="n">
        <v>2013</v>
      </c>
      <c r="C812" s="5" t="n">
        <v>4</v>
      </c>
      <c r="D812" s="6" t="str">
        <f aca="false">IF(MONTH(A812)&gt;=4,"FY "&amp;YEAR(A812)&amp;"-"&amp;RIGHT(YEAR(A812)+1,2),"FY "&amp;(YEAR(A812)-1)&amp;"-"&amp;RIGHT(YEAR(A812),2))</f>
        <v>FY 2013-14</v>
      </c>
      <c r="E812" s="5" t="s">
        <v>17</v>
      </c>
      <c r="F812" s="7" t="n">
        <v>1948.1</v>
      </c>
      <c r="G812" s="7" t="n">
        <v>2188</v>
      </c>
      <c r="H812" s="7" t="n">
        <v>-239.9</v>
      </c>
      <c r="I812" s="7" t="n">
        <v>-43.9</v>
      </c>
      <c r="J812" s="8" t="n">
        <v>54.646</v>
      </c>
    </row>
    <row r="813" customFormat="false" ht="15" hidden="false" customHeight="false" outlineLevel="0" collapsed="false">
      <c r="A813" s="4" t="n">
        <v>41372</v>
      </c>
      <c r="B813" s="5" t="n">
        <v>2013</v>
      </c>
      <c r="C813" s="5" t="n">
        <v>4</v>
      </c>
      <c r="D813" s="6" t="str">
        <f aca="false">IF(MONTH(A813)&gt;=4,"FY "&amp;YEAR(A813)&amp;"-"&amp;RIGHT(YEAR(A813)+1,2),"FY "&amp;(YEAR(A813)-1)&amp;"-"&amp;RIGHT(YEAR(A813),2))</f>
        <v>FY 2013-14</v>
      </c>
      <c r="E813" s="5" t="s">
        <v>17</v>
      </c>
      <c r="F813" s="7" t="n">
        <v>2018.4</v>
      </c>
      <c r="G813" s="7" t="n">
        <v>2157.1</v>
      </c>
      <c r="H813" s="7" t="n">
        <v>-138.7</v>
      </c>
      <c r="I813" s="7" t="n">
        <v>-25.28</v>
      </c>
      <c r="J813" s="8" t="n">
        <v>54.8803</v>
      </c>
    </row>
    <row r="814" customFormat="false" ht="15" hidden="false" customHeight="false" outlineLevel="0" collapsed="false">
      <c r="A814" s="4" t="n">
        <v>41373</v>
      </c>
      <c r="B814" s="5" t="n">
        <v>2013</v>
      </c>
      <c r="C814" s="5" t="n">
        <v>4</v>
      </c>
      <c r="D814" s="6" t="str">
        <f aca="false">IF(MONTH(A814)&gt;=4,"FY "&amp;YEAR(A814)&amp;"-"&amp;RIGHT(YEAR(A814)+1,2),"FY "&amp;(YEAR(A814)-1)&amp;"-"&amp;RIGHT(YEAR(A814),2))</f>
        <v>FY 2013-14</v>
      </c>
      <c r="E814" s="5" t="s">
        <v>17</v>
      </c>
      <c r="F814" s="7" t="n">
        <v>1553.6</v>
      </c>
      <c r="G814" s="7" t="n">
        <v>1657.8</v>
      </c>
      <c r="H814" s="7" t="n">
        <v>-104.2</v>
      </c>
      <c r="I814" s="7" t="n">
        <v>-19.04</v>
      </c>
      <c r="J814" s="8" t="n">
        <v>54.7215</v>
      </c>
    </row>
    <row r="815" customFormat="false" ht="15" hidden="false" customHeight="false" outlineLevel="0" collapsed="false">
      <c r="A815" s="4" t="n">
        <v>41374</v>
      </c>
      <c r="B815" s="5" t="n">
        <v>2013</v>
      </c>
      <c r="C815" s="5" t="n">
        <v>4</v>
      </c>
      <c r="D815" s="6" t="str">
        <f aca="false">IF(MONTH(A815)&gt;=4,"FY "&amp;YEAR(A815)&amp;"-"&amp;RIGHT(YEAR(A815)+1,2),"FY "&amp;(YEAR(A815)-1)&amp;"-"&amp;RIGHT(YEAR(A815),2))</f>
        <v>FY 2013-14</v>
      </c>
      <c r="E815" s="5" t="s">
        <v>17</v>
      </c>
      <c r="F815" s="7" t="n">
        <v>2080.1</v>
      </c>
      <c r="G815" s="7" t="n">
        <v>2704.6</v>
      </c>
      <c r="H815" s="7" t="n">
        <v>-624.5</v>
      </c>
      <c r="I815" s="7" t="n">
        <v>-114.66</v>
      </c>
      <c r="J815" s="8" t="n">
        <v>54.4613</v>
      </c>
    </row>
    <row r="816" customFormat="false" ht="15" hidden="false" customHeight="false" outlineLevel="0" collapsed="false">
      <c r="A816" s="4" t="n">
        <v>41376</v>
      </c>
      <c r="B816" s="5" t="n">
        <v>2013</v>
      </c>
      <c r="C816" s="5" t="n">
        <v>4</v>
      </c>
      <c r="D816" s="6" t="str">
        <f aca="false">IF(MONTH(A816)&gt;=4,"FY "&amp;YEAR(A816)&amp;"-"&amp;RIGHT(YEAR(A816)+1,2),"FY "&amp;(YEAR(A816)-1)&amp;"-"&amp;RIGHT(YEAR(A816),2))</f>
        <v>FY 2013-14</v>
      </c>
      <c r="E816" s="5" t="s">
        <v>17</v>
      </c>
      <c r="F816" s="7" t="n">
        <v>6248.4</v>
      </c>
      <c r="G816" s="7" t="n">
        <v>6089.1</v>
      </c>
      <c r="H816" s="7" t="n">
        <v>159.3</v>
      </c>
      <c r="I816" s="7" t="n">
        <v>29.2</v>
      </c>
      <c r="J816" s="8" t="n">
        <v>54.534</v>
      </c>
    </row>
    <row r="817" customFormat="false" ht="15" hidden="false" customHeight="false" outlineLevel="0" collapsed="false">
      <c r="A817" s="4" t="n">
        <v>41379</v>
      </c>
      <c r="B817" s="5" t="n">
        <v>2013</v>
      </c>
      <c r="C817" s="5" t="n">
        <v>4</v>
      </c>
      <c r="D817" s="6" t="str">
        <f aca="false">IF(MONTH(A817)&gt;=4,"FY "&amp;YEAR(A817)&amp;"-"&amp;RIGHT(YEAR(A817)+1,2),"FY "&amp;(YEAR(A817)-1)&amp;"-"&amp;RIGHT(YEAR(A817),2))</f>
        <v>FY 2013-14</v>
      </c>
      <c r="E817" s="5" t="s">
        <v>17</v>
      </c>
      <c r="F817" s="7" t="n">
        <v>2858.9</v>
      </c>
      <c r="G817" s="7" t="n">
        <v>2811.2</v>
      </c>
      <c r="H817" s="7" t="n">
        <v>47.7</v>
      </c>
      <c r="I817" s="7" t="n">
        <v>8.76</v>
      </c>
      <c r="J817" s="8" t="n">
        <v>54.4425</v>
      </c>
    </row>
    <row r="818" customFormat="false" ht="15" hidden="false" customHeight="false" outlineLevel="0" collapsed="false">
      <c r="A818" s="4" t="n">
        <v>41380</v>
      </c>
      <c r="B818" s="5" t="n">
        <v>2013</v>
      </c>
      <c r="C818" s="5" t="n">
        <v>4</v>
      </c>
      <c r="D818" s="6" t="str">
        <f aca="false">IF(MONTH(A818)&gt;=4,"FY "&amp;YEAR(A818)&amp;"-"&amp;RIGHT(YEAR(A818)+1,2),"FY "&amp;(YEAR(A818)-1)&amp;"-"&amp;RIGHT(YEAR(A818),2))</f>
        <v>FY 2013-14</v>
      </c>
      <c r="E818" s="5" t="s">
        <v>17</v>
      </c>
      <c r="F818" s="7" t="n">
        <v>2831.2</v>
      </c>
      <c r="G818" s="7" t="n">
        <v>3219.5</v>
      </c>
      <c r="H818" s="7" t="n">
        <v>-388.3</v>
      </c>
      <c r="I818" s="7" t="n">
        <v>-71.08</v>
      </c>
      <c r="J818" s="8" t="n">
        <v>54.626</v>
      </c>
    </row>
    <row r="819" customFormat="false" ht="15" hidden="false" customHeight="false" outlineLevel="0" collapsed="false">
      <c r="A819" s="4" t="n">
        <v>41381</v>
      </c>
      <c r="B819" s="5" t="n">
        <v>2013</v>
      </c>
      <c r="C819" s="5" t="n">
        <v>4</v>
      </c>
      <c r="D819" s="6" t="str">
        <f aca="false">IF(MONTH(A819)&gt;=4,"FY "&amp;YEAR(A819)&amp;"-"&amp;RIGHT(YEAR(A819)+1,2),"FY "&amp;(YEAR(A819)-1)&amp;"-"&amp;RIGHT(YEAR(A819),2))</f>
        <v>FY 2013-14</v>
      </c>
      <c r="E819" s="5" t="s">
        <v>17</v>
      </c>
      <c r="F819" s="7" t="n">
        <v>3083.7</v>
      </c>
      <c r="G819" s="7" t="n">
        <v>2449.8</v>
      </c>
      <c r="H819" s="7" t="n">
        <v>633.8</v>
      </c>
      <c r="I819" s="7" t="n">
        <v>116.67</v>
      </c>
      <c r="J819" s="8" t="n">
        <v>54.329</v>
      </c>
    </row>
    <row r="820" customFormat="false" ht="15" hidden="false" customHeight="false" outlineLevel="0" collapsed="false">
      <c r="A820" s="4" t="n">
        <v>41382</v>
      </c>
      <c r="B820" s="5" t="n">
        <v>2013</v>
      </c>
      <c r="C820" s="5" t="n">
        <v>4</v>
      </c>
      <c r="D820" s="6" t="str">
        <f aca="false">IF(MONTH(A820)&gt;=4,"FY "&amp;YEAR(A820)&amp;"-"&amp;RIGHT(YEAR(A820)+1,2),"FY "&amp;(YEAR(A820)-1)&amp;"-"&amp;RIGHT(YEAR(A820),2))</f>
        <v>FY 2013-14</v>
      </c>
      <c r="E820" s="5" t="s">
        <v>17</v>
      </c>
      <c r="F820" s="7" t="n">
        <v>3630.9</v>
      </c>
      <c r="G820" s="7" t="n">
        <v>3396.2</v>
      </c>
      <c r="H820" s="7" t="n">
        <v>234.7</v>
      </c>
      <c r="I820" s="7" t="n">
        <v>43.51</v>
      </c>
      <c r="J820" s="8" t="n">
        <v>53.9423</v>
      </c>
    </row>
    <row r="821" customFormat="false" ht="15" hidden="false" customHeight="false" outlineLevel="0" collapsed="false">
      <c r="A821" s="4" t="n">
        <v>41386</v>
      </c>
      <c r="B821" s="5" t="n">
        <v>2013</v>
      </c>
      <c r="C821" s="5" t="n">
        <v>4</v>
      </c>
      <c r="D821" s="6" t="str">
        <f aca="false">IF(MONTH(A821)&gt;=4,"FY "&amp;YEAR(A821)&amp;"-"&amp;RIGHT(YEAR(A821)+1,2),"FY "&amp;(YEAR(A821)-1)&amp;"-"&amp;RIGHT(YEAR(A821),2))</f>
        <v>FY 2013-14</v>
      </c>
      <c r="E821" s="5" t="s">
        <v>17</v>
      </c>
      <c r="F821" s="7" t="n">
        <v>3668.8</v>
      </c>
      <c r="G821" s="7" t="n">
        <v>2631.1</v>
      </c>
      <c r="H821" s="7" t="n">
        <v>1037.8</v>
      </c>
      <c r="I821" s="7" t="n">
        <v>192.07</v>
      </c>
      <c r="J821" s="8" t="n">
        <v>54.0298</v>
      </c>
    </row>
    <row r="822" customFormat="false" ht="15" hidden="false" customHeight="false" outlineLevel="0" collapsed="false">
      <c r="A822" s="4" t="n">
        <v>41387</v>
      </c>
      <c r="B822" s="5" t="n">
        <v>2013</v>
      </c>
      <c r="C822" s="5" t="n">
        <v>4</v>
      </c>
      <c r="D822" s="6" t="str">
        <f aca="false">IF(MONTH(A822)&gt;=4,"FY "&amp;YEAR(A822)&amp;"-"&amp;RIGHT(YEAR(A822)+1,2),"FY "&amp;(YEAR(A822)-1)&amp;"-"&amp;RIGHT(YEAR(A822),2))</f>
        <v>FY 2013-14</v>
      </c>
      <c r="E822" s="5" t="s">
        <v>17</v>
      </c>
      <c r="F822" s="7" t="n">
        <v>3555.4</v>
      </c>
      <c r="G822" s="7" t="n">
        <v>2744.2</v>
      </c>
      <c r="H822" s="7" t="n">
        <v>811.3</v>
      </c>
      <c r="I822" s="7" t="n">
        <v>149.78</v>
      </c>
      <c r="J822" s="8" t="n">
        <v>54.1665</v>
      </c>
    </row>
    <row r="823" customFormat="false" ht="15" hidden="false" customHeight="false" outlineLevel="0" collapsed="false">
      <c r="A823" s="4" t="n">
        <v>41389</v>
      </c>
      <c r="B823" s="5" t="n">
        <v>2013</v>
      </c>
      <c r="C823" s="5" t="n">
        <v>4</v>
      </c>
      <c r="D823" s="6" t="str">
        <f aca="false">IF(MONTH(A823)&gt;=4,"FY "&amp;YEAR(A823)&amp;"-"&amp;RIGHT(YEAR(A823)+1,2),"FY "&amp;(YEAR(A823)-1)&amp;"-"&amp;RIGHT(YEAR(A823),2))</f>
        <v>FY 2013-14</v>
      </c>
      <c r="E823" s="5" t="s">
        <v>17</v>
      </c>
      <c r="F823" s="7" t="n">
        <v>2493.2</v>
      </c>
      <c r="G823" s="7" t="n">
        <v>2035.4</v>
      </c>
      <c r="H823" s="7" t="n">
        <v>457.8</v>
      </c>
      <c r="I823" s="7" t="n">
        <v>84.31</v>
      </c>
      <c r="J823" s="8" t="n">
        <v>54.2995</v>
      </c>
    </row>
    <row r="824" customFormat="false" ht="15" hidden="false" customHeight="false" outlineLevel="0" collapsed="false">
      <c r="A824" s="4" t="n">
        <v>41390</v>
      </c>
      <c r="B824" s="5" t="n">
        <v>2013</v>
      </c>
      <c r="C824" s="5" t="n">
        <v>4</v>
      </c>
      <c r="D824" s="6" t="str">
        <f aca="false">IF(MONTH(A824)&gt;=4,"FY "&amp;YEAR(A824)&amp;"-"&amp;RIGHT(YEAR(A824)+1,2),"FY "&amp;(YEAR(A824)-1)&amp;"-"&amp;RIGHT(YEAR(A824),2))</f>
        <v>FY 2013-14</v>
      </c>
      <c r="E824" s="5" t="s">
        <v>17</v>
      </c>
      <c r="F824" s="7" t="n">
        <v>6221</v>
      </c>
      <c r="G824" s="7" t="n">
        <v>4663.2</v>
      </c>
      <c r="H824" s="7" t="n">
        <v>1557.8</v>
      </c>
      <c r="I824" s="7" t="n">
        <v>287.56</v>
      </c>
      <c r="J824" s="8" t="n">
        <v>54.1715</v>
      </c>
    </row>
    <row r="825" customFormat="false" ht="15" hidden="false" customHeight="false" outlineLevel="0" collapsed="false">
      <c r="A825" s="4" t="n">
        <v>41393</v>
      </c>
      <c r="B825" s="5" t="n">
        <v>2013</v>
      </c>
      <c r="C825" s="5" t="n">
        <v>4</v>
      </c>
      <c r="D825" s="6" t="str">
        <f aca="false">IF(MONTH(A825)&gt;=4,"FY "&amp;YEAR(A825)&amp;"-"&amp;RIGHT(YEAR(A825)+1,2),"FY "&amp;(YEAR(A825)-1)&amp;"-"&amp;RIGHT(YEAR(A825),2))</f>
        <v>FY 2013-14</v>
      </c>
      <c r="E825" s="5" t="s">
        <v>17</v>
      </c>
      <c r="F825" s="7" t="n">
        <v>3345.7</v>
      </c>
      <c r="G825" s="7" t="n">
        <v>3058.3</v>
      </c>
      <c r="H825" s="7" t="n">
        <v>287.5</v>
      </c>
      <c r="I825" s="7" t="n">
        <v>52.95</v>
      </c>
      <c r="J825" s="8" t="n">
        <v>54.2935</v>
      </c>
    </row>
    <row r="826" customFormat="false" ht="15" hidden="false" customHeight="false" outlineLevel="0" collapsed="false">
      <c r="A826" s="4" t="n">
        <v>41394</v>
      </c>
      <c r="B826" s="5" t="n">
        <v>2013</v>
      </c>
      <c r="C826" s="5" t="n">
        <v>4</v>
      </c>
      <c r="D826" s="6" t="str">
        <f aca="false">IF(MONTH(A826)&gt;=4,"FY "&amp;YEAR(A826)&amp;"-"&amp;RIGHT(YEAR(A826)+1,2),"FY "&amp;(YEAR(A826)-1)&amp;"-"&amp;RIGHT(YEAR(A826),2))</f>
        <v>FY 2013-14</v>
      </c>
      <c r="E826" s="5" t="s">
        <v>17</v>
      </c>
      <c r="F826" s="7" t="n">
        <v>2849.9</v>
      </c>
      <c r="G826" s="7" t="n">
        <v>2186.3</v>
      </c>
      <c r="H826" s="7" t="n">
        <v>663.6</v>
      </c>
      <c r="I826" s="7" t="n">
        <v>122.26</v>
      </c>
      <c r="J826" s="8" t="n">
        <v>54.277</v>
      </c>
    </row>
    <row r="827" customFormat="false" ht="15" hidden="false" customHeight="false" outlineLevel="0" collapsed="false">
      <c r="A827" s="4" t="n">
        <v>41396</v>
      </c>
      <c r="B827" s="5" t="n">
        <v>2013</v>
      </c>
      <c r="C827" s="5" t="n">
        <v>5</v>
      </c>
      <c r="D827" s="6" t="str">
        <f aca="false">IF(MONTH(A827)&gt;=4,"FY "&amp;YEAR(A827)&amp;"-"&amp;RIGHT(YEAR(A827)+1,2),"FY "&amp;(YEAR(A827)-1)&amp;"-"&amp;RIGHT(YEAR(A827),2))</f>
        <v>FY 2013-14</v>
      </c>
      <c r="E827" s="5" t="s">
        <v>17</v>
      </c>
      <c r="F827" s="7" t="n">
        <v>3701.3</v>
      </c>
      <c r="G827" s="7" t="n">
        <v>2749.1</v>
      </c>
      <c r="H827" s="7" t="n">
        <v>952.2</v>
      </c>
      <c r="I827" s="7" t="n">
        <v>175.62</v>
      </c>
      <c r="J827" s="8" t="n">
        <v>54.219</v>
      </c>
    </row>
    <row r="828" customFormat="false" ht="15" hidden="false" customHeight="false" outlineLevel="0" collapsed="false">
      <c r="A828" s="4" t="n">
        <v>41397</v>
      </c>
      <c r="B828" s="5" t="n">
        <v>2013</v>
      </c>
      <c r="C828" s="5" t="n">
        <v>5</v>
      </c>
      <c r="D828" s="6" t="str">
        <f aca="false">IF(MONTH(A828)&gt;=4,"FY "&amp;YEAR(A828)&amp;"-"&amp;RIGHT(YEAR(A828)+1,2),"FY "&amp;(YEAR(A828)-1)&amp;"-"&amp;RIGHT(YEAR(A828),2))</f>
        <v>FY 2013-14</v>
      </c>
      <c r="E828" s="5" t="s">
        <v>17</v>
      </c>
      <c r="F828" s="7" t="n">
        <v>4706.1</v>
      </c>
      <c r="G828" s="7" t="n">
        <v>3110.8</v>
      </c>
      <c r="H828" s="7" t="n">
        <v>1595.3</v>
      </c>
      <c r="I828" s="7" t="n">
        <v>296.89</v>
      </c>
      <c r="J828" s="8" t="n">
        <v>53.7355</v>
      </c>
    </row>
    <row r="829" customFormat="false" ht="15" hidden="false" customHeight="false" outlineLevel="0" collapsed="false">
      <c r="A829" s="4" t="n">
        <v>41400</v>
      </c>
      <c r="B829" s="5" t="n">
        <v>2013</v>
      </c>
      <c r="C829" s="5" t="n">
        <v>5</v>
      </c>
      <c r="D829" s="6" t="str">
        <f aca="false">IF(MONTH(A829)&gt;=4,"FY "&amp;YEAR(A829)&amp;"-"&amp;RIGHT(YEAR(A829)+1,2),"FY "&amp;(YEAR(A829)-1)&amp;"-"&amp;RIGHT(YEAR(A829),2))</f>
        <v>FY 2013-14</v>
      </c>
      <c r="E829" s="5" t="s">
        <v>17</v>
      </c>
      <c r="F829" s="7" t="n">
        <v>2902.9</v>
      </c>
      <c r="G829" s="7" t="n">
        <v>1905.5</v>
      </c>
      <c r="H829" s="7" t="n">
        <v>997.4</v>
      </c>
      <c r="I829" s="7" t="n">
        <v>184.87</v>
      </c>
      <c r="J829" s="8" t="n">
        <v>53.951</v>
      </c>
    </row>
    <row r="830" customFormat="false" ht="15" hidden="false" customHeight="false" outlineLevel="0" collapsed="false">
      <c r="A830" s="4" t="n">
        <v>41401</v>
      </c>
      <c r="B830" s="5" t="n">
        <v>2013</v>
      </c>
      <c r="C830" s="5" t="n">
        <v>5</v>
      </c>
      <c r="D830" s="6" t="str">
        <f aca="false">IF(MONTH(A830)&gt;=4,"FY "&amp;YEAR(A830)&amp;"-"&amp;RIGHT(YEAR(A830)+1,2),"FY "&amp;(YEAR(A830)-1)&amp;"-"&amp;RIGHT(YEAR(A830),2))</f>
        <v>FY 2013-14</v>
      </c>
      <c r="E830" s="5" t="s">
        <v>17</v>
      </c>
      <c r="F830" s="7" t="n">
        <v>2404.8</v>
      </c>
      <c r="G830" s="7" t="n">
        <v>1485.5</v>
      </c>
      <c r="H830" s="7" t="n">
        <v>919.3</v>
      </c>
      <c r="I830" s="7" t="n">
        <v>170.4</v>
      </c>
      <c r="J830" s="8" t="n">
        <v>53.9495</v>
      </c>
    </row>
    <row r="831" customFormat="false" ht="15" hidden="false" customHeight="false" outlineLevel="0" collapsed="false">
      <c r="A831" s="4" t="n">
        <v>41402</v>
      </c>
      <c r="B831" s="5" t="n">
        <v>2013</v>
      </c>
      <c r="C831" s="5" t="n">
        <v>5</v>
      </c>
      <c r="D831" s="6" t="str">
        <f aca="false">IF(MONTH(A831)&gt;=4,"FY "&amp;YEAR(A831)&amp;"-"&amp;RIGHT(YEAR(A831)+1,2),"FY "&amp;(YEAR(A831)-1)&amp;"-"&amp;RIGHT(YEAR(A831),2))</f>
        <v>FY 2013-14</v>
      </c>
      <c r="E831" s="5" t="s">
        <v>17</v>
      </c>
      <c r="F831" s="7" t="n">
        <v>3448.2</v>
      </c>
      <c r="G831" s="7" t="n">
        <v>2353.3</v>
      </c>
      <c r="H831" s="7" t="n">
        <v>1094.9</v>
      </c>
      <c r="I831" s="7" t="n">
        <v>201.73</v>
      </c>
      <c r="J831" s="8" t="n">
        <v>54.277</v>
      </c>
    </row>
    <row r="832" customFormat="false" ht="15" hidden="false" customHeight="false" outlineLevel="0" collapsed="false">
      <c r="A832" s="4" t="n">
        <v>41403</v>
      </c>
      <c r="B832" s="5" t="n">
        <v>2013</v>
      </c>
      <c r="C832" s="5" t="n">
        <v>5</v>
      </c>
      <c r="D832" s="6" t="str">
        <f aca="false">IF(MONTH(A832)&gt;=4,"FY "&amp;YEAR(A832)&amp;"-"&amp;RIGHT(YEAR(A832)+1,2),"FY "&amp;(YEAR(A832)-1)&amp;"-"&amp;RIGHT(YEAR(A832),2))</f>
        <v>FY 2013-14</v>
      </c>
      <c r="E832" s="5" t="s">
        <v>17</v>
      </c>
      <c r="F832" s="7" t="n">
        <v>3045.6</v>
      </c>
      <c r="G832" s="7" t="n">
        <v>2051.6</v>
      </c>
      <c r="H832" s="7" t="n">
        <v>994</v>
      </c>
      <c r="I832" s="7" t="n">
        <v>183.53</v>
      </c>
      <c r="J832" s="8" t="n">
        <v>54.16</v>
      </c>
    </row>
    <row r="833" customFormat="false" ht="15" hidden="false" customHeight="false" outlineLevel="0" collapsed="false">
      <c r="A833" s="4" t="n">
        <v>41404</v>
      </c>
      <c r="B833" s="5" t="n">
        <v>2013</v>
      </c>
      <c r="C833" s="5" t="n">
        <v>5</v>
      </c>
      <c r="D833" s="6" t="str">
        <f aca="false">IF(MONTH(A833)&gt;=4,"FY "&amp;YEAR(A833)&amp;"-"&amp;RIGHT(YEAR(A833)+1,2),"FY "&amp;(YEAR(A833)-1)&amp;"-"&amp;RIGHT(YEAR(A833),2))</f>
        <v>FY 2013-14</v>
      </c>
      <c r="E833" s="5" t="s">
        <v>17</v>
      </c>
      <c r="F833" s="7" t="n">
        <v>2254.4</v>
      </c>
      <c r="G833" s="7" t="n">
        <v>1585.8</v>
      </c>
      <c r="H833" s="7" t="n">
        <v>668.7</v>
      </c>
      <c r="I833" s="7" t="n">
        <v>123.28</v>
      </c>
      <c r="J833" s="8" t="n">
        <v>54.2415</v>
      </c>
    </row>
    <row r="834" customFormat="false" ht="15" hidden="false" customHeight="false" outlineLevel="0" collapsed="false">
      <c r="A834" s="4" t="n">
        <v>41407</v>
      </c>
      <c r="B834" s="5" t="n">
        <v>2013</v>
      </c>
      <c r="C834" s="5" t="n">
        <v>5</v>
      </c>
      <c r="D834" s="6" t="str">
        <f aca="false">IF(MONTH(A834)&gt;=4,"FY "&amp;YEAR(A834)&amp;"-"&amp;RIGHT(YEAR(A834)+1,2),"FY "&amp;(YEAR(A834)-1)&amp;"-"&amp;RIGHT(YEAR(A834),2))</f>
        <v>FY 2013-14</v>
      </c>
      <c r="E834" s="5" t="s">
        <v>17</v>
      </c>
      <c r="F834" s="7" t="n">
        <v>2398.1</v>
      </c>
      <c r="G834" s="7" t="n">
        <v>1808.6</v>
      </c>
      <c r="H834" s="7" t="n">
        <v>589.5</v>
      </c>
      <c r="I834" s="7" t="n">
        <v>108.08</v>
      </c>
      <c r="J834" s="8" t="n">
        <v>54.5413</v>
      </c>
    </row>
    <row r="835" customFormat="false" ht="15" hidden="false" customHeight="false" outlineLevel="0" collapsed="false">
      <c r="A835" s="4" t="n">
        <v>41408</v>
      </c>
      <c r="B835" s="5" t="n">
        <v>2013</v>
      </c>
      <c r="C835" s="5" t="n">
        <v>5</v>
      </c>
      <c r="D835" s="6" t="str">
        <f aca="false">IF(MONTH(A835)&gt;=4,"FY "&amp;YEAR(A835)&amp;"-"&amp;RIGHT(YEAR(A835)+1,2),"FY "&amp;(YEAR(A835)-1)&amp;"-"&amp;RIGHT(YEAR(A835),2))</f>
        <v>FY 2013-14</v>
      </c>
      <c r="E835" s="5" t="s">
        <v>17</v>
      </c>
      <c r="F835" s="7" t="n">
        <v>1875.2</v>
      </c>
      <c r="G835" s="7" t="n">
        <v>1580.3</v>
      </c>
      <c r="H835" s="7" t="n">
        <v>294.9</v>
      </c>
      <c r="I835" s="7" t="n">
        <v>53.69</v>
      </c>
      <c r="J835" s="8" t="n">
        <v>54.915</v>
      </c>
    </row>
    <row r="836" customFormat="false" ht="15" hidden="false" customHeight="false" outlineLevel="0" collapsed="false">
      <c r="A836" s="4" t="n">
        <v>41409</v>
      </c>
      <c r="B836" s="5" t="n">
        <v>2013</v>
      </c>
      <c r="C836" s="5" t="n">
        <v>5</v>
      </c>
      <c r="D836" s="6" t="str">
        <f aca="false">IF(MONTH(A836)&gt;=4,"FY "&amp;YEAR(A836)&amp;"-"&amp;RIGHT(YEAR(A836)+1,2),"FY "&amp;(YEAR(A836)-1)&amp;"-"&amp;RIGHT(YEAR(A836),2))</f>
        <v>FY 2013-14</v>
      </c>
      <c r="E836" s="5" t="s">
        <v>17</v>
      </c>
      <c r="F836" s="7" t="n">
        <v>2281.8</v>
      </c>
      <c r="G836" s="7" t="n">
        <v>1813</v>
      </c>
      <c r="H836" s="7" t="n">
        <v>468.7</v>
      </c>
      <c r="I836" s="7" t="n">
        <v>85.8</v>
      </c>
      <c r="J836" s="8" t="n">
        <v>54.6275</v>
      </c>
    </row>
    <row r="837" customFormat="false" ht="15" hidden="false" customHeight="false" outlineLevel="0" collapsed="false">
      <c r="A837" s="4" t="n">
        <v>41410</v>
      </c>
      <c r="B837" s="5" t="n">
        <v>2013</v>
      </c>
      <c r="C837" s="5" t="n">
        <v>5</v>
      </c>
      <c r="D837" s="6" t="str">
        <f aca="false">IF(MONTH(A837)&gt;=4,"FY "&amp;YEAR(A837)&amp;"-"&amp;RIGHT(YEAR(A837)+1,2),"FY "&amp;(YEAR(A837)-1)&amp;"-"&amp;RIGHT(YEAR(A837),2))</f>
        <v>FY 2013-14</v>
      </c>
      <c r="E837" s="5" t="s">
        <v>17</v>
      </c>
      <c r="F837" s="7" t="n">
        <v>4369</v>
      </c>
      <c r="G837" s="7" t="n">
        <v>2668.1</v>
      </c>
      <c r="H837" s="7" t="n">
        <v>1700.9</v>
      </c>
      <c r="I837" s="7" t="n">
        <v>310.47</v>
      </c>
      <c r="J837" s="8" t="n">
        <v>54.7835</v>
      </c>
    </row>
    <row r="838" customFormat="false" ht="15" hidden="false" customHeight="false" outlineLevel="0" collapsed="false">
      <c r="A838" s="4" t="n">
        <v>41411</v>
      </c>
      <c r="B838" s="5" t="n">
        <v>2013</v>
      </c>
      <c r="C838" s="5" t="n">
        <v>5</v>
      </c>
      <c r="D838" s="6" t="str">
        <f aca="false">IF(MONTH(A838)&gt;=4,"FY "&amp;YEAR(A838)&amp;"-"&amp;RIGHT(YEAR(A838)+1,2),"FY "&amp;(YEAR(A838)-1)&amp;"-"&amp;RIGHT(YEAR(A838),2))</f>
        <v>FY 2013-14</v>
      </c>
      <c r="E838" s="5" t="s">
        <v>17</v>
      </c>
      <c r="F838" s="7" t="n">
        <v>3911.3</v>
      </c>
      <c r="G838" s="7" t="n">
        <v>2774.9</v>
      </c>
      <c r="H838" s="7" t="n">
        <v>1136.4</v>
      </c>
      <c r="I838" s="7" t="n">
        <v>207.48</v>
      </c>
      <c r="J838" s="8" t="n">
        <v>54.7723</v>
      </c>
    </row>
    <row r="839" customFormat="false" ht="15" hidden="false" customHeight="false" outlineLevel="0" collapsed="false">
      <c r="A839" s="4" t="n">
        <v>41414</v>
      </c>
      <c r="B839" s="5" t="n">
        <v>2013</v>
      </c>
      <c r="C839" s="5" t="n">
        <v>5</v>
      </c>
      <c r="D839" s="6" t="str">
        <f aca="false">IF(MONTH(A839)&gt;=4,"FY "&amp;YEAR(A839)&amp;"-"&amp;RIGHT(YEAR(A839)+1,2),"FY "&amp;(YEAR(A839)-1)&amp;"-"&amp;RIGHT(YEAR(A839),2))</f>
        <v>FY 2013-14</v>
      </c>
      <c r="E839" s="5" t="s">
        <v>17</v>
      </c>
      <c r="F839" s="7" t="n">
        <v>3202.2</v>
      </c>
      <c r="G839" s="7" t="n">
        <v>2243.9</v>
      </c>
      <c r="H839" s="7" t="n">
        <v>958.3</v>
      </c>
      <c r="I839" s="7" t="n">
        <v>174.6</v>
      </c>
      <c r="J839" s="8" t="n">
        <v>54.8865</v>
      </c>
    </row>
    <row r="840" customFormat="false" ht="15" hidden="false" customHeight="false" outlineLevel="0" collapsed="false">
      <c r="A840" s="4" t="n">
        <v>41415</v>
      </c>
      <c r="B840" s="5" t="n">
        <v>2013</v>
      </c>
      <c r="C840" s="5" t="n">
        <v>5</v>
      </c>
      <c r="D840" s="6" t="str">
        <f aca="false">IF(MONTH(A840)&gt;=4,"FY "&amp;YEAR(A840)&amp;"-"&amp;RIGHT(YEAR(A840)+1,2),"FY "&amp;(YEAR(A840)-1)&amp;"-"&amp;RIGHT(YEAR(A840),2))</f>
        <v>FY 2013-14</v>
      </c>
      <c r="E840" s="5" t="s">
        <v>17</v>
      </c>
      <c r="F840" s="7" t="n">
        <v>3050.6</v>
      </c>
      <c r="G840" s="7" t="n">
        <v>2223</v>
      </c>
      <c r="H840" s="7" t="n">
        <v>827.6</v>
      </c>
      <c r="I840" s="7" t="n">
        <v>150.37</v>
      </c>
      <c r="J840" s="8" t="n">
        <v>55.0368</v>
      </c>
    </row>
    <row r="841" customFormat="false" ht="15" hidden="false" customHeight="false" outlineLevel="0" collapsed="false">
      <c r="A841" s="4" t="n">
        <v>41416</v>
      </c>
      <c r="B841" s="5" t="n">
        <v>2013</v>
      </c>
      <c r="C841" s="5" t="n">
        <v>5</v>
      </c>
      <c r="D841" s="6" t="str">
        <f aca="false">IF(MONTH(A841)&gt;=4,"FY "&amp;YEAR(A841)&amp;"-"&amp;RIGHT(YEAR(A841)+1,2),"FY "&amp;(YEAR(A841)-1)&amp;"-"&amp;RIGHT(YEAR(A841),2))</f>
        <v>FY 2013-14</v>
      </c>
      <c r="E841" s="5" t="s">
        <v>17</v>
      </c>
      <c r="F841" s="7" t="n">
        <v>2849.3</v>
      </c>
      <c r="G841" s="7" t="n">
        <v>2126.3</v>
      </c>
      <c r="H841" s="7" t="n">
        <v>723</v>
      </c>
      <c r="I841" s="7" t="n">
        <v>131.36</v>
      </c>
      <c r="J841" s="8" t="n">
        <v>55.0395</v>
      </c>
    </row>
    <row r="842" customFormat="false" ht="15" hidden="false" customHeight="false" outlineLevel="0" collapsed="false">
      <c r="A842" s="4" t="n">
        <v>41417</v>
      </c>
      <c r="B842" s="5" t="n">
        <v>2013</v>
      </c>
      <c r="C842" s="5" t="n">
        <v>5</v>
      </c>
      <c r="D842" s="6" t="str">
        <f aca="false">IF(MONTH(A842)&gt;=4,"FY "&amp;YEAR(A842)&amp;"-"&amp;RIGHT(YEAR(A842)+1,2),"FY "&amp;(YEAR(A842)-1)&amp;"-"&amp;RIGHT(YEAR(A842),2))</f>
        <v>FY 2013-14</v>
      </c>
      <c r="E842" s="5" t="s">
        <v>17</v>
      </c>
      <c r="F842" s="7" t="n">
        <v>2796.8</v>
      </c>
      <c r="G842" s="7" t="n">
        <v>2179.9</v>
      </c>
      <c r="H842" s="7" t="n">
        <v>616.9</v>
      </c>
      <c r="I842" s="7" t="n">
        <v>111.11</v>
      </c>
      <c r="J842" s="8" t="n">
        <v>55.522</v>
      </c>
    </row>
    <row r="843" customFormat="false" ht="15" hidden="false" customHeight="false" outlineLevel="0" collapsed="false">
      <c r="A843" s="4" t="n">
        <v>41418</v>
      </c>
      <c r="B843" s="5" t="n">
        <v>2013</v>
      </c>
      <c r="C843" s="5" t="n">
        <v>5</v>
      </c>
      <c r="D843" s="6" t="str">
        <f aca="false">IF(MONTH(A843)&gt;=4,"FY "&amp;YEAR(A843)&amp;"-"&amp;RIGHT(YEAR(A843)+1,2),"FY "&amp;(YEAR(A843)-1)&amp;"-"&amp;RIGHT(YEAR(A843),2))</f>
        <v>FY 2013-14</v>
      </c>
      <c r="E843" s="5" t="s">
        <v>17</v>
      </c>
      <c r="F843" s="7" t="n">
        <v>3786.1</v>
      </c>
      <c r="G843" s="7" t="n">
        <v>3459.1</v>
      </c>
      <c r="H843" s="7" t="n">
        <v>327</v>
      </c>
      <c r="I843" s="7" t="n">
        <v>58.4</v>
      </c>
      <c r="J843" s="8" t="n">
        <v>55.991</v>
      </c>
    </row>
    <row r="844" customFormat="false" ht="15" hidden="false" customHeight="false" outlineLevel="0" collapsed="false">
      <c r="A844" s="4" t="n">
        <v>41421</v>
      </c>
      <c r="B844" s="5" t="n">
        <v>2013</v>
      </c>
      <c r="C844" s="5" t="n">
        <v>5</v>
      </c>
      <c r="D844" s="6" t="str">
        <f aca="false">IF(MONTH(A844)&gt;=4,"FY "&amp;YEAR(A844)&amp;"-"&amp;RIGHT(YEAR(A844)+1,2),"FY "&amp;(YEAR(A844)-1)&amp;"-"&amp;RIGHT(YEAR(A844),2))</f>
        <v>FY 2013-14</v>
      </c>
      <c r="E844" s="5" t="s">
        <v>17</v>
      </c>
      <c r="F844" s="7" t="n">
        <v>2378.4</v>
      </c>
      <c r="G844" s="7" t="n">
        <v>2559.2</v>
      </c>
      <c r="H844" s="7" t="n">
        <v>-180.8</v>
      </c>
      <c r="I844" s="7" t="n">
        <v>-32.52</v>
      </c>
      <c r="J844" s="8" t="n">
        <v>55.6075</v>
      </c>
    </row>
    <row r="845" customFormat="false" ht="15" hidden="false" customHeight="false" outlineLevel="0" collapsed="false">
      <c r="A845" s="4" t="n">
        <v>41422</v>
      </c>
      <c r="B845" s="5" t="n">
        <v>2013</v>
      </c>
      <c r="C845" s="5" t="n">
        <v>5</v>
      </c>
      <c r="D845" s="6" t="str">
        <f aca="false">IF(MONTH(A845)&gt;=4,"FY "&amp;YEAR(A845)&amp;"-"&amp;RIGHT(YEAR(A845)+1,2),"FY "&amp;(YEAR(A845)-1)&amp;"-"&amp;RIGHT(YEAR(A845),2))</f>
        <v>FY 2013-14</v>
      </c>
      <c r="E845" s="5" t="s">
        <v>17</v>
      </c>
      <c r="F845" s="7" t="n">
        <v>2538.9</v>
      </c>
      <c r="G845" s="7" t="n">
        <v>2088.4</v>
      </c>
      <c r="H845" s="7" t="n">
        <v>450.4</v>
      </c>
      <c r="I845" s="7" t="n">
        <v>80.99</v>
      </c>
      <c r="J845" s="8" t="n">
        <v>55.6198</v>
      </c>
    </row>
    <row r="846" customFormat="false" ht="15" hidden="false" customHeight="false" outlineLevel="0" collapsed="false">
      <c r="A846" s="4" t="n">
        <v>41423</v>
      </c>
      <c r="B846" s="5" t="n">
        <v>2013</v>
      </c>
      <c r="C846" s="5" t="n">
        <v>5</v>
      </c>
      <c r="D846" s="6" t="str">
        <f aca="false">IF(MONTH(A846)&gt;=4,"FY "&amp;YEAR(A846)&amp;"-"&amp;RIGHT(YEAR(A846)+1,2),"FY "&amp;(YEAR(A846)-1)&amp;"-"&amp;RIGHT(YEAR(A846),2))</f>
        <v>FY 2013-14</v>
      </c>
      <c r="E846" s="5" t="s">
        <v>17</v>
      </c>
      <c r="F846" s="7" t="n">
        <v>2905.4</v>
      </c>
      <c r="G846" s="7" t="n">
        <v>2100</v>
      </c>
      <c r="H846" s="7" t="n">
        <v>805.4</v>
      </c>
      <c r="I846" s="7" t="n">
        <v>144.48</v>
      </c>
      <c r="J846" s="8" t="n">
        <v>55.7423</v>
      </c>
    </row>
    <row r="847" customFormat="false" ht="15" hidden="false" customHeight="false" outlineLevel="0" collapsed="false">
      <c r="A847" s="4" t="n">
        <v>41424</v>
      </c>
      <c r="B847" s="5" t="n">
        <v>2013</v>
      </c>
      <c r="C847" s="5" t="n">
        <v>5</v>
      </c>
      <c r="D847" s="6" t="str">
        <f aca="false">IF(MONTH(A847)&gt;=4,"FY "&amp;YEAR(A847)&amp;"-"&amp;RIGHT(YEAR(A847)+1,2),"FY "&amp;(YEAR(A847)-1)&amp;"-"&amp;RIGHT(YEAR(A847),2))</f>
        <v>FY 2013-14</v>
      </c>
      <c r="E847" s="5" t="s">
        <v>17</v>
      </c>
      <c r="F847" s="7" t="n">
        <v>3031.5</v>
      </c>
      <c r="G847" s="7" t="n">
        <v>2305.6</v>
      </c>
      <c r="H847" s="7" t="n">
        <v>725.9</v>
      </c>
      <c r="I847" s="7" t="n">
        <v>129.06</v>
      </c>
      <c r="J847" s="8" t="n">
        <v>56.243</v>
      </c>
    </row>
    <row r="848" customFormat="false" ht="15" hidden="false" customHeight="false" outlineLevel="0" collapsed="false">
      <c r="A848" s="4" t="n">
        <v>41425</v>
      </c>
      <c r="B848" s="5" t="n">
        <v>2013</v>
      </c>
      <c r="C848" s="5" t="n">
        <v>5</v>
      </c>
      <c r="D848" s="6" t="str">
        <f aca="false">IF(MONTH(A848)&gt;=4,"FY "&amp;YEAR(A848)&amp;"-"&amp;RIGHT(YEAR(A848)+1,2),"FY "&amp;(YEAR(A848)-1)&amp;"-"&amp;RIGHT(YEAR(A848),2))</f>
        <v>FY 2013-14</v>
      </c>
      <c r="E848" s="5" t="s">
        <v>17</v>
      </c>
      <c r="F848" s="7" t="n">
        <v>6055</v>
      </c>
      <c r="G848" s="7" t="n">
        <v>4926.3</v>
      </c>
      <c r="H848" s="7" t="n">
        <v>1128.6</v>
      </c>
      <c r="I848" s="7" t="n">
        <v>201.18</v>
      </c>
      <c r="J848" s="8" t="n">
        <v>56.0995</v>
      </c>
    </row>
    <row r="849" customFormat="false" ht="15" hidden="false" customHeight="false" outlineLevel="0" collapsed="false">
      <c r="A849" s="4" t="n">
        <v>41428</v>
      </c>
      <c r="B849" s="5" t="n">
        <v>2013</v>
      </c>
      <c r="C849" s="5" t="n">
        <v>6</v>
      </c>
      <c r="D849" s="6" t="str">
        <f aca="false">IF(MONTH(A849)&gt;=4,"FY "&amp;YEAR(A849)&amp;"-"&amp;RIGHT(YEAR(A849)+1,2),"FY "&amp;(YEAR(A849)-1)&amp;"-"&amp;RIGHT(YEAR(A849),2))</f>
        <v>FY 2013-14</v>
      </c>
      <c r="E849" s="5" t="s">
        <v>17</v>
      </c>
      <c r="F849" s="7" t="n">
        <v>5397.3</v>
      </c>
      <c r="G849" s="7" t="n">
        <v>5695.8</v>
      </c>
      <c r="H849" s="7" t="n">
        <v>-298.5</v>
      </c>
      <c r="I849" s="7" t="n">
        <v>-52.83</v>
      </c>
      <c r="J849" s="8" t="n">
        <v>56.4958</v>
      </c>
    </row>
    <row r="850" customFormat="false" ht="15" hidden="false" customHeight="false" outlineLevel="0" collapsed="false">
      <c r="A850" s="4" t="n">
        <v>41429</v>
      </c>
      <c r="B850" s="5" t="n">
        <v>2013</v>
      </c>
      <c r="C850" s="5" t="n">
        <v>6</v>
      </c>
      <c r="D850" s="6" t="str">
        <f aca="false">IF(MONTH(A850)&gt;=4,"FY "&amp;YEAR(A850)&amp;"-"&amp;RIGHT(YEAR(A850)+1,2),"FY "&amp;(YEAR(A850)-1)&amp;"-"&amp;RIGHT(YEAR(A850),2))</f>
        <v>FY 2013-14</v>
      </c>
      <c r="E850" s="5" t="s">
        <v>17</v>
      </c>
      <c r="F850" s="7" t="n">
        <v>2460</v>
      </c>
      <c r="G850" s="7" t="n">
        <v>2505.6</v>
      </c>
      <c r="H850" s="7" t="n">
        <v>-45.6</v>
      </c>
      <c r="I850" s="7" t="n">
        <v>-8.06</v>
      </c>
      <c r="J850" s="8" t="n">
        <v>56.574</v>
      </c>
    </row>
    <row r="851" customFormat="false" ht="15" hidden="false" customHeight="false" outlineLevel="0" collapsed="false">
      <c r="A851" s="4" t="n">
        <v>41430</v>
      </c>
      <c r="B851" s="5" t="n">
        <v>2013</v>
      </c>
      <c r="C851" s="5" t="n">
        <v>6</v>
      </c>
      <c r="D851" s="6" t="str">
        <f aca="false">IF(MONTH(A851)&gt;=4,"FY "&amp;YEAR(A851)&amp;"-"&amp;RIGHT(YEAR(A851)+1,2),"FY "&amp;(YEAR(A851)-1)&amp;"-"&amp;RIGHT(YEAR(A851),2))</f>
        <v>FY 2013-14</v>
      </c>
      <c r="E851" s="5" t="s">
        <v>17</v>
      </c>
      <c r="F851" s="7" t="n">
        <v>2451.6</v>
      </c>
      <c r="G851" s="7" t="n">
        <v>2266</v>
      </c>
      <c r="H851" s="7" t="n">
        <v>185.6</v>
      </c>
      <c r="I851" s="7" t="n">
        <v>32.77</v>
      </c>
      <c r="J851" s="8" t="n">
        <v>56.6423</v>
      </c>
    </row>
    <row r="852" customFormat="false" ht="15" hidden="false" customHeight="false" outlineLevel="0" collapsed="false">
      <c r="A852" s="4" t="n">
        <v>41431</v>
      </c>
      <c r="B852" s="5" t="n">
        <v>2013</v>
      </c>
      <c r="C852" s="5" t="n">
        <v>6</v>
      </c>
      <c r="D852" s="6" t="str">
        <f aca="false">IF(MONTH(A852)&gt;=4,"FY "&amp;YEAR(A852)&amp;"-"&amp;RIGHT(YEAR(A852)+1,2),"FY "&amp;(YEAR(A852)-1)&amp;"-"&amp;RIGHT(YEAR(A852),2))</f>
        <v>FY 2013-14</v>
      </c>
      <c r="E852" s="5" t="s">
        <v>17</v>
      </c>
      <c r="F852" s="7" t="n">
        <v>2302.4</v>
      </c>
      <c r="G852" s="7" t="n">
        <v>2167.4</v>
      </c>
      <c r="H852" s="7" t="n">
        <v>135</v>
      </c>
      <c r="I852" s="7" t="n">
        <v>23.93</v>
      </c>
      <c r="J852" s="8" t="n">
        <v>56.4238</v>
      </c>
    </row>
    <row r="853" customFormat="false" ht="15" hidden="false" customHeight="false" outlineLevel="0" collapsed="false">
      <c r="A853" s="4" t="n">
        <v>41432</v>
      </c>
      <c r="B853" s="5" t="n">
        <v>2013</v>
      </c>
      <c r="C853" s="5" t="n">
        <v>6</v>
      </c>
      <c r="D853" s="6" t="str">
        <f aca="false">IF(MONTH(A853)&gt;=4,"FY "&amp;YEAR(A853)&amp;"-"&amp;RIGHT(YEAR(A853)+1,2),"FY "&amp;(YEAR(A853)-1)&amp;"-"&amp;RIGHT(YEAR(A853),2))</f>
        <v>FY 2013-14</v>
      </c>
      <c r="E853" s="5" t="s">
        <v>17</v>
      </c>
      <c r="F853" s="7" t="n">
        <v>2111.8</v>
      </c>
      <c r="G853" s="7" t="n">
        <v>2338</v>
      </c>
      <c r="H853" s="7" t="n">
        <v>-226.2</v>
      </c>
      <c r="I853" s="7" t="n">
        <v>-39.77</v>
      </c>
      <c r="J853" s="8" t="n">
        <v>56.869</v>
      </c>
    </row>
    <row r="854" customFormat="false" ht="15" hidden="false" customHeight="false" outlineLevel="0" collapsed="false">
      <c r="A854" s="4" t="n">
        <v>41435</v>
      </c>
      <c r="B854" s="5" t="n">
        <v>2013</v>
      </c>
      <c r="C854" s="5" t="n">
        <v>6</v>
      </c>
      <c r="D854" s="6" t="str">
        <f aca="false">IF(MONTH(A854)&gt;=4,"FY "&amp;YEAR(A854)&amp;"-"&amp;RIGHT(YEAR(A854)+1,2),"FY "&amp;(YEAR(A854)-1)&amp;"-"&amp;RIGHT(YEAR(A854),2))</f>
        <v>FY 2013-14</v>
      </c>
      <c r="E854" s="5" t="s">
        <v>17</v>
      </c>
      <c r="F854" s="7" t="n">
        <v>2476.2</v>
      </c>
      <c r="G854" s="7" t="n">
        <v>2221.3</v>
      </c>
      <c r="H854" s="7" t="n">
        <v>254.8</v>
      </c>
      <c r="I854" s="7" t="n">
        <v>44.91</v>
      </c>
      <c r="J854" s="8" t="n">
        <v>56.7445</v>
      </c>
    </row>
    <row r="855" customFormat="false" ht="15" hidden="false" customHeight="false" outlineLevel="0" collapsed="false">
      <c r="A855" s="4" t="n">
        <v>41436</v>
      </c>
      <c r="B855" s="5" t="n">
        <v>2013</v>
      </c>
      <c r="C855" s="5" t="n">
        <v>6</v>
      </c>
      <c r="D855" s="6" t="str">
        <f aca="false">IF(MONTH(A855)&gt;=4,"FY "&amp;YEAR(A855)&amp;"-"&amp;RIGHT(YEAR(A855)+1,2),"FY "&amp;(YEAR(A855)-1)&amp;"-"&amp;RIGHT(YEAR(A855),2))</f>
        <v>FY 2013-14</v>
      </c>
      <c r="E855" s="5" t="s">
        <v>17</v>
      </c>
      <c r="F855" s="7" t="n">
        <v>2226.4</v>
      </c>
      <c r="G855" s="7" t="n">
        <v>2311.9</v>
      </c>
      <c r="H855" s="7" t="n">
        <v>-85.5</v>
      </c>
      <c r="I855" s="7" t="n">
        <v>-14.8</v>
      </c>
      <c r="J855" s="8" t="n">
        <v>57.782</v>
      </c>
    </row>
    <row r="856" customFormat="false" ht="15" hidden="false" customHeight="false" outlineLevel="0" collapsed="false">
      <c r="A856" s="4" t="n">
        <v>41437</v>
      </c>
      <c r="B856" s="5" t="n">
        <v>2013</v>
      </c>
      <c r="C856" s="5" t="n">
        <v>6</v>
      </c>
      <c r="D856" s="6" t="str">
        <f aca="false">IF(MONTH(A856)&gt;=4,"FY "&amp;YEAR(A856)&amp;"-"&amp;RIGHT(YEAR(A856)+1,2),"FY "&amp;(YEAR(A856)-1)&amp;"-"&amp;RIGHT(YEAR(A856),2))</f>
        <v>FY 2013-14</v>
      </c>
      <c r="E856" s="5" t="s">
        <v>17</v>
      </c>
      <c r="F856" s="7" t="n">
        <v>2607.1</v>
      </c>
      <c r="G856" s="7" t="n">
        <v>3481.7</v>
      </c>
      <c r="H856" s="7" t="n">
        <v>-874.6</v>
      </c>
      <c r="I856" s="7" t="n">
        <v>-148.43</v>
      </c>
      <c r="J856" s="8" t="n">
        <v>58.9255</v>
      </c>
    </row>
    <row r="857" customFormat="false" ht="15" hidden="false" customHeight="false" outlineLevel="0" collapsed="false">
      <c r="A857" s="4" t="n">
        <v>41438</v>
      </c>
      <c r="B857" s="5" t="n">
        <v>2013</v>
      </c>
      <c r="C857" s="5" t="n">
        <v>6</v>
      </c>
      <c r="D857" s="6" t="str">
        <f aca="false">IF(MONTH(A857)&gt;=4,"FY "&amp;YEAR(A857)&amp;"-"&amp;RIGHT(YEAR(A857)+1,2),"FY "&amp;(YEAR(A857)-1)&amp;"-"&amp;RIGHT(YEAR(A857),2))</f>
        <v>FY 2013-14</v>
      </c>
      <c r="E857" s="5" t="s">
        <v>17</v>
      </c>
      <c r="F857" s="7" t="n">
        <v>2522.8</v>
      </c>
      <c r="G857" s="7" t="n">
        <v>3566.8</v>
      </c>
      <c r="H857" s="7" t="n">
        <v>-1044</v>
      </c>
      <c r="I857" s="7" t="n">
        <v>-179.15</v>
      </c>
      <c r="J857" s="8" t="n">
        <v>58.274</v>
      </c>
    </row>
    <row r="858" customFormat="false" ht="15" hidden="false" customHeight="false" outlineLevel="0" collapsed="false">
      <c r="A858" s="4" t="n">
        <v>41439</v>
      </c>
      <c r="B858" s="5" t="n">
        <v>2013</v>
      </c>
      <c r="C858" s="5" t="n">
        <v>6</v>
      </c>
      <c r="D858" s="6" t="str">
        <f aca="false">IF(MONTH(A858)&gt;=4,"FY "&amp;YEAR(A858)&amp;"-"&amp;RIGHT(YEAR(A858)+1,2),"FY "&amp;(YEAR(A858)-1)&amp;"-"&amp;RIGHT(YEAR(A858),2))</f>
        <v>FY 2013-14</v>
      </c>
      <c r="E858" s="5" t="s">
        <v>17</v>
      </c>
      <c r="F858" s="7" t="n">
        <v>2460.2</v>
      </c>
      <c r="G858" s="7" t="n">
        <v>3012.9</v>
      </c>
      <c r="H858" s="7" t="n">
        <v>-552.8</v>
      </c>
      <c r="I858" s="7" t="n">
        <v>-94.63</v>
      </c>
      <c r="J858" s="8" t="n">
        <v>58.414</v>
      </c>
    </row>
    <row r="859" customFormat="false" ht="15" hidden="false" customHeight="false" outlineLevel="0" collapsed="false">
      <c r="A859" s="4" t="n">
        <v>41442</v>
      </c>
      <c r="B859" s="5" t="n">
        <v>2013</v>
      </c>
      <c r="C859" s="5" t="n">
        <v>6</v>
      </c>
      <c r="D859" s="6" t="str">
        <f aca="false">IF(MONTH(A859)&gt;=4,"FY "&amp;YEAR(A859)&amp;"-"&amp;RIGHT(YEAR(A859)+1,2),"FY "&amp;(YEAR(A859)-1)&amp;"-"&amp;RIGHT(YEAR(A859),2))</f>
        <v>FY 2013-14</v>
      </c>
      <c r="E859" s="5" t="s">
        <v>17</v>
      </c>
      <c r="F859" s="7" t="n">
        <v>3378.2</v>
      </c>
      <c r="G859" s="7" t="n">
        <v>3673.8</v>
      </c>
      <c r="H859" s="7" t="n">
        <v>-295.5</v>
      </c>
      <c r="I859" s="7" t="n">
        <v>-51.18</v>
      </c>
      <c r="J859" s="8" t="n">
        <v>57.741</v>
      </c>
    </row>
    <row r="860" customFormat="false" ht="15" hidden="false" customHeight="false" outlineLevel="0" collapsed="false">
      <c r="A860" s="4" t="n">
        <v>41443</v>
      </c>
      <c r="B860" s="5" t="n">
        <v>2013</v>
      </c>
      <c r="C860" s="5" t="n">
        <v>6</v>
      </c>
      <c r="D860" s="6" t="str">
        <f aca="false">IF(MONTH(A860)&gt;=4,"FY "&amp;YEAR(A860)&amp;"-"&amp;RIGHT(YEAR(A860)+1,2),"FY "&amp;(YEAR(A860)-1)&amp;"-"&amp;RIGHT(YEAR(A860),2))</f>
        <v>FY 2013-14</v>
      </c>
      <c r="E860" s="5" t="s">
        <v>17</v>
      </c>
      <c r="F860" s="7" t="n">
        <v>1693.2</v>
      </c>
      <c r="G860" s="7" t="n">
        <v>1796.5</v>
      </c>
      <c r="H860" s="7" t="n">
        <v>-103.3</v>
      </c>
      <c r="I860" s="7" t="n">
        <v>-17.89</v>
      </c>
      <c r="J860" s="8" t="n">
        <v>57.731</v>
      </c>
    </row>
    <row r="861" customFormat="false" ht="15" hidden="false" customHeight="false" outlineLevel="0" collapsed="false">
      <c r="A861" s="4" t="n">
        <v>41444</v>
      </c>
      <c r="B861" s="5" t="n">
        <v>2013</v>
      </c>
      <c r="C861" s="5" t="n">
        <v>6</v>
      </c>
      <c r="D861" s="6" t="str">
        <f aca="false">IF(MONTH(A861)&gt;=4,"FY "&amp;YEAR(A861)&amp;"-"&amp;RIGHT(YEAR(A861)+1,2),"FY "&amp;(YEAR(A861)-1)&amp;"-"&amp;RIGHT(YEAR(A861),2))</f>
        <v>FY 2013-14</v>
      </c>
      <c r="E861" s="5" t="s">
        <v>17</v>
      </c>
      <c r="F861" s="7" t="n">
        <v>1787.1</v>
      </c>
      <c r="G861" s="7" t="n">
        <v>2333.6</v>
      </c>
      <c r="H861" s="7" t="n">
        <v>-546.5</v>
      </c>
      <c r="I861" s="7" t="n">
        <v>-93.5</v>
      </c>
      <c r="J861" s="8" t="n">
        <v>58.4515</v>
      </c>
    </row>
    <row r="862" customFormat="false" ht="15" hidden="false" customHeight="false" outlineLevel="0" collapsed="false">
      <c r="A862" s="4" t="n">
        <v>41445</v>
      </c>
      <c r="B862" s="5" t="n">
        <v>2013</v>
      </c>
      <c r="C862" s="5" t="n">
        <v>6</v>
      </c>
      <c r="D862" s="6" t="str">
        <f aca="false">IF(MONTH(A862)&gt;=4,"FY "&amp;YEAR(A862)&amp;"-"&amp;RIGHT(YEAR(A862)+1,2),"FY "&amp;(YEAR(A862)-1)&amp;"-"&amp;RIGHT(YEAR(A862),2))</f>
        <v>FY 2013-14</v>
      </c>
      <c r="E862" s="5" t="s">
        <v>17</v>
      </c>
      <c r="F862" s="7" t="n">
        <v>1987.4</v>
      </c>
      <c r="G862" s="7" t="n">
        <v>2446.3</v>
      </c>
      <c r="H862" s="7" t="n">
        <v>-458.9</v>
      </c>
      <c r="I862" s="7" t="n">
        <v>-78.11</v>
      </c>
      <c r="J862" s="8" t="n">
        <v>58.7445</v>
      </c>
    </row>
    <row r="863" customFormat="false" ht="15" hidden="false" customHeight="false" outlineLevel="0" collapsed="false">
      <c r="A863" s="4" t="n">
        <v>41446</v>
      </c>
      <c r="B863" s="5" t="n">
        <v>2013</v>
      </c>
      <c r="C863" s="5" t="n">
        <v>6</v>
      </c>
      <c r="D863" s="6" t="str">
        <f aca="false">IF(MONTH(A863)&gt;=4,"FY "&amp;YEAR(A863)&amp;"-"&amp;RIGHT(YEAR(A863)+1,2),"FY "&amp;(YEAR(A863)-1)&amp;"-"&amp;RIGHT(YEAR(A863),2))</f>
        <v>FY 2013-14</v>
      </c>
      <c r="E863" s="5" t="s">
        <v>17</v>
      </c>
      <c r="F863" s="7" t="n">
        <v>2255.2</v>
      </c>
      <c r="G863" s="7" t="n">
        <v>4357.9</v>
      </c>
      <c r="H863" s="7" t="n">
        <v>-2102.8</v>
      </c>
      <c r="I863" s="7" t="n">
        <v>-352.22</v>
      </c>
      <c r="J863" s="8" t="n">
        <v>59.7</v>
      </c>
    </row>
    <row r="864" customFormat="false" ht="15" hidden="false" customHeight="false" outlineLevel="0" collapsed="false">
      <c r="A864" s="4" t="n">
        <v>41449</v>
      </c>
      <c r="B864" s="5" t="n">
        <v>2013</v>
      </c>
      <c r="C864" s="5" t="n">
        <v>6</v>
      </c>
      <c r="D864" s="6" t="str">
        <f aca="false">IF(MONTH(A864)&gt;=4,"FY "&amp;YEAR(A864)&amp;"-"&amp;RIGHT(YEAR(A864)+1,2),"FY "&amp;(YEAR(A864)-1)&amp;"-"&amp;RIGHT(YEAR(A864),2))</f>
        <v>FY 2013-14</v>
      </c>
      <c r="E864" s="5" t="s">
        <v>17</v>
      </c>
      <c r="F864" s="7" t="n">
        <v>2824.4</v>
      </c>
      <c r="G864" s="7" t="n">
        <v>4558.4</v>
      </c>
      <c r="H864" s="7" t="n">
        <v>-1734</v>
      </c>
      <c r="I864" s="7" t="n">
        <v>-292.17</v>
      </c>
      <c r="J864" s="8" t="n">
        <v>59.3505</v>
      </c>
    </row>
    <row r="865" customFormat="false" ht="15" hidden="false" customHeight="false" outlineLevel="0" collapsed="false">
      <c r="A865" s="4" t="n">
        <v>41450</v>
      </c>
      <c r="B865" s="5" t="n">
        <v>2013</v>
      </c>
      <c r="C865" s="5" t="n">
        <v>6</v>
      </c>
      <c r="D865" s="6" t="str">
        <f aca="false">IF(MONTH(A865)&gt;=4,"FY "&amp;YEAR(A865)&amp;"-"&amp;RIGHT(YEAR(A865)+1,2),"FY "&amp;(YEAR(A865)-1)&amp;"-"&amp;RIGHT(YEAR(A865),2))</f>
        <v>FY 2013-14</v>
      </c>
      <c r="E865" s="5" t="s">
        <v>17</v>
      </c>
      <c r="F865" s="7" t="n">
        <v>2342.3</v>
      </c>
      <c r="G865" s="7" t="n">
        <v>3868.1</v>
      </c>
      <c r="H865" s="7" t="n">
        <v>-1525.8</v>
      </c>
      <c r="I865" s="7" t="n">
        <v>-255.43</v>
      </c>
      <c r="J865" s="8" t="n">
        <v>59.734</v>
      </c>
    </row>
    <row r="866" customFormat="false" ht="15" hidden="false" customHeight="false" outlineLevel="0" collapsed="false">
      <c r="A866" s="4" t="n">
        <v>41451</v>
      </c>
      <c r="B866" s="5" t="n">
        <v>2013</v>
      </c>
      <c r="C866" s="5" t="n">
        <v>6</v>
      </c>
      <c r="D866" s="6" t="str">
        <f aca="false">IF(MONTH(A866)&gt;=4,"FY "&amp;YEAR(A866)&amp;"-"&amp;RIGHT(YEAR(A866)+1,2),"FY "&amp;(YEAR(A866)-1)&amp;"-"&amp;RIGHT(YEAR(A866),2))</f>
        <v>FY 2013-14</v>
      </c>
      <c r="E866" s="5" t="s">
        <v>17</v>
      </c>
      <c r="F866" s="7" t="n">
        <v>2506.7</v>
      </c>
      <c r="G866" s="7" t="n">
        <v>3826.5</v>
      </c>
      <c r="H866" s="7" t="n">
        <v>-1319.8</v>
      </c>
      <c r="I866" s="7" t="n">
        <v>-221.06</v>
      </c>
      <c r="J866" s="8" t="n">
        <v>59.703</v>
      </c>
    </row>
    <row r="867" customFormat="false" ht="15" hidden="false" customHeight="false" outlineLevel="0" collapsed="false">
      <c r="A867" s="4" t="n">
        <v>41452</v>
      </c>
      <c r="B867" s="5" t="n">
        <v>2013</v>
      </c>
      <c r="C867" s="5" t="n">
        <v>6</v>
      </c>
      <c r="D867" s="6" t="str">
        <f aca="false">IF(MONTH(A867)&gt;=4,"FY "&amp;YEAR(A867)&amp;"-"&amp;RIGHT(YEAR(A867)+1,2),"FY "&amp;(YEAR(A867)-1)&amp;"-"&amp;RIGHT(YEAR(A867),2))</f>
        <v>FY 2013-14</v>
      </c>
      <c r="E867" s="5" t="s">
        <v>17</v>
      </c>
      <c r="F867" s="7" t="n">
        <v>3057.6</v>
      </c>
      <c r="G867" s="7" t="n">
        <v>3606.1</v>
      </c>
      <c r="H867" s="7" t="n">
        <v>-548.4</v>
      </c>
      <c r="I867" s="7" t="n">
        <v>-91.63</v>
      </c>
      <c r="J867" s="8" t="n">
        <v>59.8538</v>
      </c>
    </row>
    <row r="868" customFormat="false" ht="15" hidden="false" customHeight="false" outlineLevel="0" collapsed="false">
      <c r="A868" s="4" t="n">
        <v>41453</v>
      </c>
      <c r="B868" s="5" t="n">
        <v>2013</v>
      </c>
      <c r="C868" s="5" t="n">
        <v>6</v>
      </c>
      <c r="D868" s="6" t="str">
        <f aca="false">IF(MONTH(A868)&gt;=4,"FY "&amp;YEAR(A868)&amp;"-"&amp;RIGHT(YEAR(A868)+1,2),"FY "&amp;(YEAR(A868)-1)&amp;"-"&amp;RIGHT(YEAR(A868),2))</f>
        <v>FY 2013-14</v>
      </c>
      <c r="E868" s="5" t="s">
        <v>17</v>
      </c>
      <c r="F868" s="7" t="n">
        <v>5110.2</v>
      </c>
      <c r="G868" s="7" t="n">
        <v>5953.1</v>
      </c>
      <c r="H868" s="7" t="n">
        <v>-842.9</v>
      </c>
      <c r="I868" s="7" t="n">
        <v>-139.12</v>
      </c>
      <c r="J868" s="8" t="n">
        <v>60.588</v>
      </c>
    </row>
    <row r="869" customFormat="false" ht="15" hidden="false" customHeight="false" outlineLevel="0" collapsed="false">
      <c r="A869" s="4" t="n">
        <v>41457</v>
      </c>
      <c r="B869" s="5" t="n">
        <v>2013</v>
      </c>
      <c r="C869" s="5" t="n">
        <v>7</v>
      </c>
      <c r="D869" s="6" t="str">
        <f aca="false">IF(MONTH(A869)&gt;=4,"FY "&amp;YEAR(A869)&amp;"-"&amp;RIGHT(YEAR(A869)+1,2),"FY "&amp;(YEAR(A869)-1)&amp;"-"&amp;RIGHT(YEAR(A869),2))</f>
        <v>FY 2013-14</v>
      </c>
      <c r="E869" s="5" t="s">
        <v>17</v>
      </c>
      <c r="F869" s="7" t="n">
        <v>8103.4</v>
      </c>
      <c r="G869" s="7" t="n">
        <v>6892.1</v>
      </c>
      <c r="H869" s="7" t="n">
        <v>1211.4</v>
      </c>
      <c r="I869" s="7" t="n">
        <v>204.8</v>
      </c>
      <c r="J869" s="8" t="n">
        <v>59.149</v>
      </c>
    </row>
    <row r="870" customFormat="false" ht="15" hidden="false" customHeight="false" outlineLevel="0" collapsed="false">
      <c r="A870" s="4" t="n">
        <v>41458</v>
      </c>
      <c r="B870" s="5" t="n">
        <v>2013</v>
      </c>
      <c r="C870" s="5" t="n">
        <v>7</v>
      </c>
      <c r="D870" s="6" t="str">
        <f aca="false">IF(MONTH(A870)&gt;=4,"FY "&amp;YEAR(A870)&amp;"-"&amp;RIGHT(YEAR(A870)+1,2),"FY "&amp;(YEAR(A870)-1)&amp;"-"&amp;RIGHT(YEAR(A870),2))</f>
        <v>FY 2013-14</v>
      </c>
      <c r="E870" s="5" t="s">
        <v>17</v>
      </c>
      <c r="F870" s="7" t="n">
        <v>2302.3</v>
      </c>
      <c r="G870" s="7" t="n">
        <v>2331.2</v>
      </c>
      <c r="H870" s="7" t="n">
        <v>-29</v>
      </c>
      <c r="I870" s="7" t="n">
        <v>-4.88</v>
      </c>
      <c r="J870" s="8" t="n">
        <v>59.4145</v>
      </c>
    </row>
    <row r="871" customFormat="false" ht="15" hidden="false" customHeight="false" outlineLevel="0" collapsed="false">
      <c r="A871" s="4" t="n">
        <v>41459</v>
      </c>
      <c r="B871" s="5" t="n">
        <v>2013</v>
      </c>
      <c r="C871" s="5" t="n">
        <v>7</v>
      </c>
      <c r="D871" s="6" t="str">
        <f aca="false">IF(MONTH(A871)&gt;=4,"FY "&amp;YEAR(A871)&amp;"-"&amp;RIGHT(YEAR(A871)+1,2),"FY "&amp;(YEAR(A871)-1)&amp;"-"&amp;RIGHT(YEAR(A871),2))</f>
        <v>FY 2013-14</v>
      </c>
      <c r="E871" s="5" t="s">
        <v>17</v>
      </c>
      <c r="F871" s="7" t="n">
        <v>2276.3</v>
      </c>
      <c r="G871" s="7" t="n">
        <v>2988.6</v>
      </c>
      <c r="H871" s="7" t="n">
        <v>-712.3</v>
      </c>
      <c r="I871" s="7" t="n">
        <v>-118.51</v>
      </c>
      <c r="J871" s="8" t="n">
        <v>60.1005</v>
      </c>
    </row>
    <row r="872" customFormat="false" ht="15" hidden="false" customHeight="false" outlineLevel="0" collapsed="false">
      <c r="A872" s="4" t="n">
        <v>41460</v>
      </c>
      <c r="B872" s="5" t="n">
        <v>2013</v>
      </c>
      <c r="C872" s="5" t="n">
        <v>7</v>
      </c>
      <c r="D872" s="6" t="str">
        <f aca="false">IF(MONTH(A872)&gt;=4,"FY "&amp;YEAR(A872)&amp;"-"&amp;RIGHT(YEAR(A872)+1,2),"FY "&amp;(YEAR(A872)-1)&amp;"-"&amp;RIGHT(YEAR(A872),2))</f>
        <v>FY 2013-14</v>
      </c>
      <c r="E872" s="5" t="s">
        <v>17</v>
      </c>
      <c r="F872" s="7" t="n">
        <v>2081.8</v>
      </c>
      <c r="G872" s="7" t="n">
        <v>1875.7</v>
      </c>
      <c r="H872" s="7" t="n">
        <v>206.1</v>
      </c>
      <c r="I872" s="7" t="n">
        <v>34.3</v>
      </c>
      <c r="J872" s="8" t="n">
        <v>60.0905</v>
      </c>
    </row>
    <row r="873" customFormat="false" ht="15" hidden="false" customHeight="false" outlineLevel="0" collapsed="false">
      <c r="A873" s="4" t="n">
        <v>41463</v>
      </c>
      <c r="B873" s="5" t="n">
        <v>2013</v>
      </c>
      <c r="C873" s="5" t="n">
        <v>7</v>
      </c>
      <c r="D873" s="6" t="str">
        <f aca="false">IF(MONTH(A873)&gt;=4,"FY "&amp;YEAR(A873)&amp;"-"&amp;RIGHT(YEAR(A873)+1,2),"FY "&amp;(YEAR(A873)-1)&amp;"-"&amp;RIGHT(YEAR(A873),2))</f>
        <v>FY 2013-14</v>
      </c>
      <c r="E873" s="5" t="s">
        <v>17</v>
      </c>
      <c r="F873" s="7" t="n">
        <v>1540.6</v>
      </c>
      <c r="G873" s="7" t="n">
        <v>1567.4</v>
      </c>
      <c r="H873" s="7" t="n">
        <v>-26.8</v>
      </c>
      <c r="I873" s="7" t="n">
        <v>-4.44</v>
      </c>
      <c r="J873" s="8" t="n">
        <v>60.3395</v>
      </c>
    </row>
    <row r="874" customFormat="false" ht="15" hidden="false" customHeight="false" outlineLevel="0" collapsed="false">
      <c r="A874" s="4" t="n">
        <v>41464</v>
      </c>
      <c r="B874" s="5" t="n">
        <v>2013</v>
      </c>
      <c r="C874" s="5" t="n">
        <v>7</v>
      </c>
      <c r="D874" s="6" t="str">
        <f aca="false">IF(MONTH(A874)&gt;=4,"FY "&amp;YEAR(A874)&amp;"-"&amp;RIGHT(YEAR(A874)+1,2),"FY "&amp;(YEAR(A874)-1)&amp;"-"&amp;RIGHT(YEAR(A874),2))</f>
        <v>FY 2013-14</v>
      </c>
      <c r="E874" s="5" t="s">
        <v>17</v>
      </c>
      <c r="F874" s="7" t="n">
        <v>2094.3</v>
      </c>
      <c r="G874" s="7" t="n">
        <v>2333.5</v>
      </c>
      <c r="H874" s="7" t="n">
        <v>-239.2</v>
      </c>
      <c r="I874" s="7" t="n">
        <v>-39.19</v>
      </c>
      <c r="J874" s="8" t="n">
        <v>61.0455</v>
      </c>
    </row>
    <row r="875" customFormat="false" ht="15" hidden="false" customHeight="false" outlineLevel="0" collapsed="false">
      <c r="A875" s="4" t="n">
        <v>41465</v>
      </c>
      <c r="B875" s="5" t="n">
        <v>2013</v>
      </c>
      <c r="C875" s="5" t="n">
        <v>7</v>
      </c>
      <c r="D875" s="6" t="str">
        <f aca="false">IF(MONTH(A875)&gt;=4,"FY "&amp;YEAR(A875)&amp;"-"&amp;RIGHT(YEAR(A875)+1,2),"FY "&amp;(YEAR(A875)-1)&amp;"-"&amp;RIGHT(YEAR(A875),2))</f>
        <v>FY 2013-14</v>
      </c>
      <c r="E875" s="5" t="s">
        <v>17</v>
      </c>
      <c r="F875" s="7" t="n">
        <v>2601.2</v>
      </c>
      <c r="G875" s="7" t="n">
        <v>2432.2</v>
      </c>
      <c r="H875" s="7" t="n">
        <v>169</v>
      </c>
      <c r="I875" s="7" t="n">
        <v>28.13</v>
      </c>
      <c r="J875" s="8" t="n">
        <v>60.0745</v>
      </c>
    </row>
    <row r="876" customFormat="false" ht="15" hidden="false" customHeight="false" outlineLevel="0" collapsed="false">
      <c r="A876" s="4" t="n">
        <v>41466</v>
      </c>
      <c r="B876" s="5" t="n">
        <v>2013</v>
      </c>
      <c r="C876" s="5" t="n">
        <v>7</v>
      </c>
      <c r="D876" s="6" t="str">
        <f aca="false">IF(MONTH(A876)&gt;=4,"FY "&amp;YEAR(A876)&amp;"-"&amp;RIGHT(YEAR(A876)+1,2),"FY "&amp;(YEAR(A876)-1)&amp;"-"&amp;RIGHT(YEAR(A876),2))</f>
        <v>FY 2013-14</v>
      </c>
      <c r="E876" s="5" t="s">
        <v>17</v>
      </c>
      <c r="F876" s="7" t="n">
        <v>1986</v>
      </c>
      <c r="G876" s="7" t="n">
        <v>1912.4</v>
      </c>
      <c r="H876" s="7" t="n">
        <v>73.6</v>
      </c>
      <c r="I876" s="7" t="n">
        <v>12.24</v>
      </c>
      <c r="J876" s="8" t="n">
        <v>60.133</v>
      </c>
    </row>
    <row r="877" customFormat="false" ht="15" hidden="false" customHeight="false" outlineLevel="0" collapsed="false">
      <c r="A877" s="4" t="n">
        <v>41467</v>
      </c>
      <c r="B877" s="5" t="n">
        <v>2013</v>
      </c>
      <c r="C877" s="5" t="n">
        <v>7</v>
      </c>
      <c r="D877" s="6" t="str">
        <f aca="false">IF(MONTH(A877)&gt;=4,"FY "&amp;YEAR(A877)&amp;"-"&amp;RIGHT(YEAR(A877)+1,2),"FY "&amp;(YEAR(A877)-1)&amp;"-"&amp;RIGHT(YEAR(A877),2))</f>
        <v>FY 2013-14</v>
      </c>
      <c r="E877" s="5" t="s">
        <v>17</v>
      </c>
      <c r="F877" s="7" t="n">
        <v>2510.1</v>
      </c>
      <c r="G877" s="7" t="n">
        <v>1852.3</v>
      </c>
      <c r="H877" s="7" t="n">
        <v>657.7</v>
      </c>
      <c r="I877" s="7" t="n">
        <v>110.28</v>
      </c>
      <c r="J877" s="8" t="n">
        <v>59.642</v>
      </c>
    </row>
    <row r="878" customFormat="false" ht="15" hidden="false" customHeight="false" outlineLevel="0" collapsed="false">
      <c r="A878" s="4" t="n">
        <v>41470</v>
      </c>
      <c r="B878" s="5" t="n">
        <v>2013</v>
      </c>
      <c r="C878" s="5" t="n">
        <v>7</v>
      </c>
      <c r="D878" s="6" t="str">
        <f aca="false">IF(MONTH(A878)&gt;=4,"FY "&amp;YEAR(A878)&amp;"-"&amp;RIGHT(YEAR(A878)+1,2),"FY "&amp;(YEAR(A878)-1)&amp;"-"&amp;RIGHT(YEAR(A878),2))</f>
        <v>FY 2013-14</v>
      </c>
      <c r="E878" s="5" t="s">
        <v>17</v>
      </c>
      <c r="F878" s="7" t="n">
        <v>2887.2</v>
      </c>
      <c r="G878" s="7" t="n">
        <v>2199.2</v>
      </c>
      <c r="H878" s="7" t="n">
        <v>688</v>
      </c>
      <c r="I878" s="7" t="n">
        <v>114.86</v>
      </c>
      <c r="J878" s="8" t="n">
        <v>59.896</v>
      </c>
    </row>
    <row r="879" customFormat="false" ht="15" hidden="false" customHeight="false" outlineLevel="0" collapsed="false">
      <c r="A879" s="4" t="n">
        <v>41471</v>
      </c>
      <c r="B879" s="5" t="n">
        <v>2013</v>
      </c>
      <c r="C879" s="5" t="n">
        <v>7</v>
      </c>
      <c r="D879" s="6" t="str">
        <f aca="false">IF(MONTH(A879)&gt;=4,"FY "&amp;YEAR(A879)&amp;"-"&amp;RIGHT(YEAR(A879)+1,2),"FY "&amp;(YEAR(A879)-1)&amp;"-"&amp;RIGHT(YEAR(A879),2))</f>
        <v>FY 2013-14</v>
      </c>
      <c r="E879" s="5" t="s">
        <v>17</v>
      </c>
      <c r="F879" s="7" t="n">
        <v>1905.7</v>
      </c>
      <c r="G879" s="7" t="n">
        <v>2082.5</v>
      </c>
      <c r="H879" s="7" t="n">
        <v>-176.8</v>
      </c>
      <c r="I879" s="7" t="n">
        <v>-29.44</v>
      </c>
      <c r="J879" s="8" t="n">
        <v>60.051</v>
      </c>
    </row>
    <row r="880" customFormat="false" ht="15" hidden="false" customHeight="false" outlineLevel="0" collapsed="false">
      <c r="A880" s="4" t="n">
        <v>41472</v>
      </c>
      <c r="B880" s="5" t="n">
        <v>2013</v>
      </c>
      <c r="C880" s="5" t="n">
        <v>7</v>
      </c>
      <c r="D880" s="6" t="str">
        <f aca="false">IF(MONTH(A880)&gt;=4,"FY "&amp;YEAR(A880)&amp;"-"&amp;RIGHT(YEAR(A880)+1,2),"FY "&amp;(YEAR(A880)-1)&amp;"-"&amp;RIGHT(YEAR(A880),2))</f>
        <v>FY 2013-14</v>
      </c>
      <c r="E880" s="5" t="s">
        <v>17</v>
      </c>
      <c r="F880" s="7" t="n">
        <v>2509.5</v>
      </c>
      <c r="G880" s="7" t="n">
        <v>2819.1</v>
      </c>
      <c r="H880" s="7" t="n">
        <v>-309.6</v>
      </c>
      <c r="I880" s="7" t="n">
        <v>-52.14</v>
      </c>
      <c r="J880" s="8" t="n">
        <v>59.3925</v>
      </c>
    </row>
    <row r="881" customFormat="false" ht="15" hidden="false" customHeight="false" outlineLevel="0" collapsed="false">
      <c r="A881" s="4" t="n">
        <v>41473</v>
      </c>
      <c r="B881" s="5" t="n">
        <v>2013</v>
      </c>
      <c r="C881" s="5" t="n">
        <v>7</v>
      </c>
      <c r="D881" s="6" t="str">
        <f aca="false">IF(MONTH(A881)&gt;=4,"FY "&amp;YEAR(A881)&amp;"-"&amp;RIGHT(YEAR(A881)+1,2),"FY "&amp;(YEAR(A881)-1)&amp;"-"&amp;RIGHT(YEAR(A881),2))</f>
        <v>FY 2013-14</v>
      </c>
      <c r="E881" s="5" t="s">
        <v>17</v>
      </c>
      <c r="F881" s="7" t="n">
        <v>4222.8</v>
      </c>
      <c r="G881" s="7" t="n">
        <v>4227.1</v>
      </c>
      <c r="H881" s="7" t="n">
        <v>-4.3</v>
      </c>
      <c r="I881" s="7" t="n">
        <v>-0.73</v>
      </c>
      <c r="J881" s="8" t="n">
        <v>59.3623</v>
      </c>
    </row>
    <row r="882" customFormat="false" ht="15" hidden="false" customHeight="false" outlineLevel="0" collapsed="false">
      <c r="A882" s="4" t="n">
        <v>41474</v>
      </c>
      <c r="B882" s="5" t="n">
        <v>2013</v>
      </c>
      <c r="C882" s="5" t="n">
        <v>7</v>
      </c>
      <c r="D882" s="6" t="str">
        <f aca="false">IF(MONTH(A882)&gt;=4,"FY "&amp;YEAR(A882)&amp;"-"&amp;RIGHT(YEAR(A882)+1,2),"FY "&amp;(YEAR(A882)-1)&amp;"-"&amp;RIGHT(YEAR(A882),2))</f>
        <v>FY 2013-14</v>
      </c>
      <c r="E882" s="5" t="s">
        <v>17</v>
      </c>
      <c r="F882" s="7" t="n">
        <v>3192.2</v>
      </c>
      <c r="G882" s="7" t="n">
        <v>3316.6</v>
      </c>
      <c r="H882" s="7" t="n">
        <v>-124.4</v>
      </c>
      <c r="I882" s="7" t="n">
        <v>-20.83</v>
      </c>
      <c r="J882" s="8" t="n">
        <v>59.712</v>
      </c>
    </row>
    <row r="883" customFormat="false" ht="15" hidden="false" customHeight="false" outlineLevel="0" collapsed="false">
      <c r="A883" s="4" t="n">
        <v>41477</v>
      </c>
      <c r="B883" s="5" t="n">
        <v>2013</v>
      </c>
      <c r="C883" s="5" t="n">
        <v>7</v>
      </c>
      <c r="D883" s="6" t="str">
        <f aca="false">IF(MONTH(A883)&gt;=4,"FY "&amp;YEAR(A883)&amp;"-"&amp;RIGHT(YEAR(A883)+1,2),"FY "&amp;(YEAR(A883)-1)&amp;"-"&amp;RIGHT(YEAR(A883),2))</f>
        <v>FY 2013-14</v>
      </c>
      <c r="E883" s="5" t="s">
        <v>17</v>
      </c>
      <c r="F883" s="7" t="n">
        <v>3455.9</v>
      </c>
      <c r="G883" s="7" t="n">
        <v>3075.3</v>
      </c>
      <c r="H883" s="7" t="n">
        <v>380.6</v>
      </c>
      <c r="I883" s="7" t="n">
        <v>63.65</v>
      </c>
      <c r="J883" s="8" t="n">
        <v>59.795</v>
      </c>
    </row>
    <row r="884" customFormat="false" ht="15" hidden="false" customHeight="false" outlineLevel="0" collapsed="false">
      <c r="A884" s="4" t="n">
        <v>41478</v>
      </c>
      <c r="B884" s="5" t="n">
        <v>2013</v>
      </c>
      <c r="C884" s="5" t="n">
        <v>7</v>
      </c>
      <c r="D884" s="6" t="str">
        <f aca="false">IF(MONTH(A884)&gt;=4,"FY "&amp;YEAR(A884)&amp;"-"&amp;RIGHT(YEAR(A884)+1,2),"FY "&amp;(YEAR(A884)-1)&amp;"-"&amp;RIGHT(YEAR(A884),2))</f>
        <v>FY 2013-14</v>
      </c>
      <c r="E884" s="5" t="s">
        <v>17</v>
      </c>
      <c r="F884" s="7" t="n">
        <v>1761.2</v>
      </c>
      <c r="G884" s="7" t="n">
        <v>2143.7</v>
      </c>
      <c r="H884" s="7" t="n">
        <v>-382.5</v>
      </c>
      <c r="I884" s="7" t="n">
        <v>-64.39</v>
      </c>
      <c r="J884" s="8" t="n">
        <v>59.408</v>
      </c>
    </row>
    <row r="885" customFormat="false" ht="15" hidden="false" customHeight="false" outlineLevel="0" collapsed="false">
      <c r="A885" s="4" t="n">
        <v>41479</v>
      </c>
      <c r="B885" s="5" t="n">
        <v>2013</v>
      </c>
      <c r="C885" s="5" t="n">
        <v>7</v>
      </c>
      <c r="D885" s="6" t="str">
        <f aca="false">IF(MONTH(A885)&gt;=4,"FY "&amp;YEAR(A885)&amp;"-"&amp;RIGHT(YEAR(A885)+1,2),"FY "&amp;(YEAR(A885)-1)&amp;"-"&amp;RIGHT(YEAR(A885),2))</f>
        <v>FY 2013-14</v>
      </c>
      <c r="E885" s="5" t="s">
        <v>17</v>
      </c>
      <c r="F885" s="7" t="n">
        <v>2525.7</v>
      </c>
      <c r="G885" s="7" t="n">
        <v>2305.1</v>
      </c>
      <c r="H885" s="7" t="n">
        <v>220.6</v>
      </c>
      <c r="I885" s="7" t="n">
        <v>36.95</v>
      </c>
      <c r="J885" s="8" t="n">
        <v>59.6875</v>
      </c>
    </row>
    <row r="886" customFormat="false" ht="15" hidden="false" customHeight="false" outlineLevel="0" collapsed="false">
      <c r="A886" s="4" t="n">
        <v>41480</v>
      </c>
      <c r="B886" s="5" t="n">
        <v>2013</v>
      </c>
      <c r="C886" s="5" t="n">
        <v>7</v>
      </c>
      <c r="D886" s="6" t="str">
        <f aca="false">IF(MONTH(A886)&gt;=4,"FY "&amp;YEAR(A886)&amp;"-"&amp;RIGHT(YEAR(A886)+1,2),"FY "&amp;(YEAR(A886)-1)&amp;"-"&amp;RIGHT(YEAR(A886),2))</f>
        <v>FY 2013-14</v>
      </c>
      <c r="E886" s="5" t="s">
        <v>17</v>
      </c>
      <c r="F886" s="7" t="n">
        <v>2870.1</v>
      </c>
      <c r="G886" s="7" t="n">
        <v>3250.8</v>
      </c>
      <c r="H886" s="7" t="n">
        <v>-380.7</v>
      </c>
      <c r="I886" s="7" t="n">
        <v>-64.04</v>
      </c>
      <c r="J886" s="8" t="n">
        <v>59.4465</v>
      </c>
    </row>
    <row r="887" customFormat="false" ht="15" hidden="false" customHeight="false" outlineLevel="0" collapsed="false">
      <c r="A887" s="4" t="n">
        <v>41481</v>
      </c>
      <c r="B887" s="5" t="n">
        <v>2013</v>
      </c>
      <c r="C887" s="5" t="n">
        <v>7</v>
      </c>
      <c r="D887" s="6" t="str">
        <f aca="false">IF(MONTH(A887)&gt;=4,"FY "&amp;YEAR(A887)&amp;"-"&amp;RIGHT(YEAR(A887)+1,2),"FY "&amp;(YEAR(A887)-1)&amp;"-"&amp;RIGHT(YEAR(A887),2))</f>
        <v>FY 2013-14</v>
      </c>
      <c r="E887" s="5" t="s">
        <v>17</v>
      </c>
      <c r="F887" s="7" t="n">
        <v>4232.5</v>
      </c>
      <c r="G887" s="7" t="n">
        <v>4468.2</v>
      </c>
      <c r="H887" s="7" t="n">
        <v>-235.7</v>
      </c>
      <c r="I887" s="7" t="n">
        <v>-39.99</v>
      </c>
      <c r="J887" s="8" t="n">
        <v>58.9415</v>
      </c>
    </row>
    <row r="888" customFormat="false" ht="15" hidden="false" customHeight="false" outlineLevel="0" collapsed="false">
      <c r="A888" s="4" t="n">
        <v>41484</v>
      </c>
      <c r="B888" s="5" t="n">
        <v>2013</v>
      </c>
      <c r="C888" s="5" t="n">
        <v>7</v>
      </c>
      <c r="D888" s="6" t="str">
        <f aca="false">IF(MONTH(A888)&gt;=4,"FY "&amp;YEAR(A888)&amp;"-"&amp;RIGHT(YEAR(A888)+1,2),"FY "&amp;(YEAR(A888)-1)&amp;"-"&amp;RIGHT(YEAR(A888),2))</f>
        <v>FY 2013-14</v>
      </c>
      <c r="E888" s="5" t="s">
        <v>17</v>
      </c>
      <c r="F888" s="7" t="n">
        <v>2785.8</v>
      </c>
      <c r="G888" s="7" t="n">
        <v>2496.7</v>
      </c>
      <c r="H888" s="7" t="n">
        <v>289.1</v>
      </c>
      <c r="I888" s="7" t="n">
        <v>49.08</v>
      </c>
      <c r="J888" s="8" t="n">
        <v>58.9133</v>
      </c>
    </row>
    <row r="889" customFormat="false" ht="15" hidden="false" customHeight="false" outlineLevel="0" collapsed="false">
      <c r="A889" s="4" t="n">
        <v>41485</v>
      </c>
      <c r="B889" s="5" t="n">
        <v>2013</v>
      </c>
      <c r="C889" s="5" t="n">
        <v>7</v>
      </c>
      <c r="D889" s="6" t="str">
        <f aca="false">IF(MONTH(A889)&gt;=4,"FY "&amp;YEAR(A889)&amp;"-"&amp;RIGHT(YEAR(A889)+1,2),"FY "&amp;(YEAR(A889)-1)&amp;"-"&amp;RIGHT(YEAR(A889),2))</f>
        <v>FY 2013-14</v>
      </c>
      <c r="E889" s="5" t="s">
        <v>17</v>
      </c>
      <c r="F889" s="7" t="n">
        <v>2171.4</v>
      </c>
      <c r="G889" s="7" t="n">
        <v>2380.4</v>
      </c>
      <c r="H889" s="7" t="n">
        <v>-209</v>
      </c>
      <c r="I889" s="7" t="n">
        <v>-35.25</v>
      </c>
      <c r="J889" s="8" t="n">
        <v>59.297</v>
      </c>
    </row>
    <row r="890" customFormat="false" ht="15" hidden="false" customHeight="false" outlineLevel="0" collapsed="false">
      <c r="A890" s="4" t="n">
        <v>41486</v>
      </c>
      <c r="B890" s="5" t="n">
        <v>2013</v>
      </c>
      <c r="C890" s="5" t="n">
        <v>7</v>
      </c>
      <c r="D890" s="6" t="str">
        <f aca="false">IF(MONTH(A890)&gt;=4,"FY "&amp;YEAR(A890)&amp;"-"&amp;RIGHT(YEAR(A890)+1,2),"FY "&amp;(YEAR(A890)-1)&amp;"-"&amp;RIGHT(YEAR(A890),2))</f>
        <v>FY 2013-14</v>
      </c>
      <c r="E890" s="5" t="s">
        <v>17</v>
      </c>
      <c r="F890" s="7" t="n">
        <v>2522.7</v>
      </c>
      <c r="G890" s="7" t="n">
        <v>2278.5</v>
      </c>
      <c r="H890" s="7" t="n">
        <v>244.3</v>
      </c>
      <c r="I890" s="7" t="n">
        <v>40.83</v>
      </c>
      <c r="J890" s="8" t="n">
        <v>59.828</v>
      </c>
    </row>
    <row r="891" customFormat="false" ht="15" hidden="false" customHeight="false" outlineLevel="0" collapsed="false">
      <c r="A891" s="4" t="n">
        <v>41487</v>
      </c>
      <c r="B891" s="5" t="n">
        <v>2013</v>
      </c>
      <c r="C891" s="5" t="n">
        <v>8</v>
      </c>
      <c r="D891" s="6" t="str">
        <f aca="false">IF(MONTH(A891)&gt;=4,"FY "&amp;YEAR(A891)&amp;"-"&amp;RIGHT(YEAR(A891)+1,2),"FY "&amp;(YEAR(A891)-1)&amp;"-"&amp;RIGHT(YEAR(A891),2))</f>
        <v>FY 2013-14</v>
      </c>
      <c r="E891" s="5" t="s">
        <v>17</v>
      </c>
      <c r="F891" s="7" t="n">
        <v>5000.2</v>
      </c>
      <c r="G891" s="7" t="n">
        <v>4823.5</v>
      </c>
      <c r="H891" s="7" t="n">
        <v>176.8</v>
      </c>
      <c r="I891" s="7" t="n">
        <v>28.92</v>
      </c>
      <c r="J891" s="8" t="n">
        <v>61.115</v>
      </c>
    </row>
    <row r="892" customFormat="false" ht="15" hidden="false" customHeight="false" outlineLevel="0" collapsed="false">
      <c r="A892" s="4" t="n">
        <v>41488</v>
      </c>
      <c r="B892" s="5" t="n">
        <v>2013</v>
      </c>
      <c r="C892" s="5" t="n">
        <v>8</v>
      </c>
      <c r="D892" s="6" t="str">
        <f aca="false">IF(MONTH(A892)&gt;=4,"FY "&amp;YEAR(A892)&amp;"-"&amp;RIGHT(YEAR(A892)+1,2),"FY "&amp;(YEAR(A892)-1)&amp;"-"&amp;RIGHT(YEAR(A892),2))</f>
        <v>FY 2013-14</v>
      </c>
      <c r="E892" s="5" t="s">
        <v>17</v>
      </c>
      <c r="F892" s="7" t="n">
        <v>3704.4</v>
      </c>
      <c r="G892" s="7" t="n">
        <v>3422.3</v>
      </c>
      <c r="H892" s="7" t="n">
        <v>282.2</v>
      </c>
      <c r="I892" s="7" t="n">
        <v>46.46</v>
      </c>
      <c r="J892" s="8" t="n">
        <v>60.7423</v>
      </c>
    </row>
    <row r="893" customFormat="false" ht="15" hidden="false" customHeight="false" outlineLevel="0" collapsed="false">
      <c r="A893" s="4" t="n">
        <v>41491</v>
      </c>
      <c r="B893" s="5" t="n">
        <v>2013</v>
      </c>
      <c r="C893" s="5" t="n">
        <v>8</v>
      </c>
      <c r="D893" s="6" t="str">
        <f aca="false">IF(MONTH(A893)&gt;=4,"FY "&amp;YEAR(A893)&amp;"-"&amp;RIGHT(YEAR(A893)+1,2),"FY "&amp;(YEAR(A893)-1)&amp;"-"&amp;RIGHT(YEAR(A893),2))</f>
        <v>FY 2013-14</v>
      </c>
      <c r="E893" s="5" t="s">
        <v>17</v>
      </c>
      <c r="F893" s="7" t="n">
        <v>3356.6</v>
      </c>
      <c r="G893" s="7" t="n">
        <v>2915.6</v>
      </c>
      <c r="H893" s="7" t="n">
        <v>441</v>
      </c>
      <c r="I893" s="7" t="n">
        <v>72.52</v>
      </c>
      <c r="J893" s="8" t="n">
        <v>60.8035</v>
      </c>
    </row>
    <row r="894" customFormat="false" ht="15" hidden="false" customHeight="false" outlineLevel="0" collapsed="false">
      <c r="A894" s="4" t="n">
        <v>41492</v>
      </c>
      <c r="B894" s="5" t="n">
        <v>2013</v>
      </c>
      <c r="C894" s="5" t="n">
        <v>8</v>
      </c>
      <c r="D894" s="6" t="str">
        <f aca="false">IF(MONTH(A894)&gt;=4,"FY "&amp;YEAR(A894)&amp;"-"&amp;RIGHT(YEAR(A894)+1,2),"FY "&amp;(YEAR(A894)-1)&amp;"-"&amp;RIGHT(YEAR(A894),2))</f>
        <v>FY 2013-14</v>
      </c>
      <c r="E894" s="5" t="s">
        <v>17</v>
      </c>
      <c r="F894" s="7" t="n">
        <v>2898.5</v>
      </c>
      <c r="G894" s="7" t="n">
        <v>2747.3</v>
      </c>
      <c r="H894" s="7" t="n">
        <v>151.2</v>
      </c>
      <c r="I894" s="7" t="n">
        <v>24.86</v>
      </c>
      <c r="J894" s="8" t="n">
        <v>60.822</v>
      </c>
    </row>
    <row r="895" customFormat="false" ht="15" hidden="false" customHeight="false" outlineLevel="0" collapsed="false">
      <c r="A895" s="4" t="n">
        <v>41493</v>
      </c>
      <c r="B895" s="5" t="n">
        <v>2013</v>
      </c>
      <c r="C895" s="5" t="n">
        <v>8</v>
      </c>
      <c r="D895" s="6" t="str">
        <f aca="false">IF(MONTH(A895)&gt;=4,"FY "&amp;YEAR(A895)&amp;"-"&amp;RIGHT(YEAR(A895)+1,2),"FY "&amp;(YEAR(A895)-1)&amp;"-"&amp;RIGHT(YEAR(A895),2))</f>
        <v>FY 2013-14</v>
      </c>
      <c r="E895" s="5" t="s">
        <v>17</v>
      </c>
      <c r="F895" s="7" t="n">
        <v>3268.9</v>
      </c>
      <c r="G895" s="7" t="n">
        <v>2912.1</v>
      </c>
      <c r="H895" s="7" t="n">
        <v>356.8</v>
      </c>
      <c r="I895" s="7" t="n">
        <v>57.98</v>
      </c>
      <c r="J895" s="8" t="n">
        <v>61.5355</v>
      </c>
    </row>
    <row r="896" customFormat="false" ht="15" hidden="false" customHeight="false" outlineLevel="0" collapsed="false">
      <c r="A896" s="4" t="n">
        <v>41494</v>
      </c>
      <c r="B896" s="5" t="n">
        <v>2013</v>
      </c>
      <c r="C896" s="5" t="n">
        <v>8</v>
      </c>
      <c r="D896" s="6" t="str">
        <f aca="false">IF(MONTH(A896)&gt;=4,"FY "&amp;YEAR(A896)&amp;"-"&amp;RIGHT(YEAR(A896)+1,2),"FY "&amp;(YEAR(A896)-1)&amp;"-"&amp;RIGHT(YEAR(A896),2))</f>
        <v>FY 2013-14</v>
      </c>
      <c r="E896" s="5" t="s">
        <v>17</v>
      </c>
      <c r="F896" s="7" t="n">
        <v>3435.9</v>
      </c>
      <c r="G896" s="7" t="n">
        <v>3688.5</v>
      </c>
      <c r="H896" s="7" t="n">
        <v>-252.7</v>
      </c>
      <c r="I896" s="7" t="n">
        <v>-41.16</v>
      </c>
      <c r="J896" s="8" t="n">
        <v>61.394</v>
      </c>
    </row>
    <row r="897" customFormat="false" ht="15" hidden="false" customHeight="false" outlineLevel="0" collapsed="false">
      <c r="A897" s="4" t="n">
        <v>41498</v>
      </c>
      <c r="B897" s="5" t="n">
        <v>2013</v>
      </c>
      <c r="C897" s="5" t="n">
        <v>8</v>
      </c>
      <c r="D897" s="6" t="str">
        <f aca="false">IF(MONTH(A897)&gt;=4,"FY "&amp;YEAR(A897)&amp;"-"&amp;RIGHT(YEAR(A897)+1,2),"FY "&amp;(YEAR(A897)-1)&amp;"-"&amp;RIGHT(YEAR(A897),2))</f>
        <v>FY 2013-14</v>
      </c>
      <c r="E897" s="5" t="s">
        <v>17</v>
      </c>
      <c r="F897" s="7" t="n">
        <v>2886.9</v>
      </c>
      <c r="G897" s="7" t="n">
        <v>3225.3</v>
      </c>
      <c r="H897" s="7" t="n">
        <v>-338.4</v>
      </c>
      <c r="I897" s="7" t="n">
        <v>-55.37</v>
      </c>
      <c r="J897" s="8" t="n">
        <v>61.115</v>
      </c>
    </row>
    <row r="898" customFormat="false" ht="15" hidden="false" customHeight="false" outlineLevel="0" collapsed="false">
      <c r="A898" s="4" t="n">
        <v>41499</v>
      </c>
      <c r="B898" s="5" t="n">
        <v>2013</v>
      </c>
      <c r="C898" s="5" t="n">
        <v>8</v>
      </c>
      <c r="D898" s="6" t="str">
        <f aca="false">IF(MONTH(A898)&gt;=4,"FY "&amp;YEAR(A898)&amp;"-"&amp;RIGHT(YEAR(A898)+1,2),"FY "&amp;(YEAR(A898)-1)&amp;"-"&amp;RIGHT(YEAR(A898),2))</f>
        <v>FY 2013-14</v>
      </c>
      <c r="E898" s="5" t="s">
        <v>17</v>
      </c>
      <c r="F898" s="7" t="n">
        <v>3222.2</v>
      </c>
      <c r="G898" s="7" t="n">
        <v>2806.1</v>
      </c>
      <c r="H898" s="7" t="n">
        <v>416.1</v>
      </c>
      <c r="I898" s="7" t="n">
        <v>68.43</v>
      </c>
      <c r="J898" s="8" t="n">
        <v>60.8025</v>
      </c>
    </row>
    <row r="899" customFormat="false" ht="15" hidden="false" customHeight="false" outlineLevel="0" collapsed="false">
      <c r="A899" s="4" t="n">
        <v>41500</v>
      </c>
      <c r="B899" s="5" t="n">
        <v>2013</v>
      </c>
      <c r="C899" s="5" t="n">
        <v>8</v>
      </c>
      <c r="D899" s="6" t="str">
        <f aca="false">IF(MONTH(A899)&gt;=4,"FY "&amp;YEAR(A899)&amp;"-"&amp;RIGHT(YEAR(A899)+1,2),"FY "&amp;(YEAR(A899)-1)&amp;"-"&amp;RIGHT(YEAR(A899),2))</f>
        <v>FY 2013-14</v>
      </c>
      <c r="E899" s="5" t="s">
        <v>17</v>
      </c>
      <c r="F899" s="7" t="n">
        <v>3399.8</v>
      </c>
      <c r="G899" s="7" t="n">
        <v>3144.4</v>
      </c>
      <c r="H899" s="7" t="n">
        <v>255.4</v>
      </c>
      <c r="I899" s="7" t="n">
        <v>41.57</v>
      </c>
      <c r="J899" s="8" t="n">
        <v>61.4343</v>
      </c>
    </row>
    <row r="900" customFormat="false" ht="15" hidden="false" customHeight="false" outlineLevel="0" collapsed="false">
      <c r="A900" s="4" t="n">
        <v>41502</v>
      </c>
      <c r="B900" s="5" t="n">
        <v>2013</v>
      </c>
      <c r="C900" s="5" t="n">
        <v>8</v>
      </c>
      <c r="D900" s="6" t="str">
        <f aca="false">IF(MONTH(A900)&gt;=4,"FY "&amp;YEAR(A900)&amp;"-"&amp;RIGHT(YEAR(A900)+1,2),"FY "&amp;(YEAR(A900)-1)&amp;"-"&amp;RIGHT(YEAR(A900),2))</f>
        <v>FY 2013-14</v>
      </c>
      <c r="E900" s="5" t="s">
        <v>17</v>
      </c>
      <c r="F900" s="7" t="n">
        <v>2826.7</v>
      </c>
      <c r="G900" s="7" t="n">
        <v>2527.1</v>
      </c>
      <c r="H900" s="7" t="n">
        <v>299.6</v>
      </c>
      <c r="I900" s="7" t="n">
        <v>48.7</v>
      </c>
      <c r="J900" s="8" t="n">
        <v>61.516</v>
      </c>
    </row>
    <row r="901" customFormat="false" ht="15" hidden="false" customHeight="false" outlineLevel="0" collapsed="false">
      <c r="A901" s="4" t="n">
        <v>41505</v>
      </c>
      <c r="B901" s="5" t="n">
        <v>2013</v>
      </c>
      <c r="C901" s="5" t="n">
        <v>8</v>
      </c>
      <c r="D901" s="6" t="str">
        <f aca="false">IF(MONTH(A901)&gt;=4,"FY "&amp;YEAR(A901)&amp;"-"&amp;RIGHT(YEAR(A901)+1,2),"FY "&amp;(YEAR(A901)-1)&amp;"-"&amp;RIGHT(YEAR(A901),2))</f>
        <v>FY 2013-14</v>
      </c>
      <c r="E901" s="5" t="s">
        <v>17</v>
      </c>
      <c r="F901" s="7" t="n">
        <v>4330.1</v>
      </c>
      <c r="G901" s="7" t="n">
        <v>4832.6</v>
      </c>
      <c r="H901" s="7" t="n">
        <v>-502.5</v>
      </c>
      <c r="I901" s="7" t="n">
        <v>-81.28</v>
      </c>
      <c r="J901" s="8" t="n">
        <v>61.8195</v>
      </c>
    </row>
    <row r="902" customFormat="false" ht="15" hidden="false" customHeight="false" outlineLevel="0" collapsed="false">
      <c r="A902" s="4" t="n">
        <v>41506</v>
      </c>
      <c r="B902" s="5" t="n">
        <v>2013</v>
      </c>
      <c r="C902" s="5" t="n">
        <v>8</v>
      </c>
      <c r="D902" s="6" t="str">
        <f aca="false">IF(MONTH(A902)&gt;=4,"FY "&amp;YEAR(A902)&amp;"-"&amp;RIGHT(YEAR(A902)+1,2),"FY "&amp;(YEAR(A902)-1)&amp;"-"&amp;RIGHT(YEAR(A902),2))</f>
        <v>FY 2013-14</v>
      </c>
      <c r="E902" s="5" t="s">
        <v>17</v>
      </c>
      <c r="F902" s="7" t="n">
        <v>2799.6</v>
      </c>
      <c r="G902" s="7" t="n">
        <v>3453.2</v>
      </c>
      <c r="H902" s="7" t="n">
        <v>-653.7</v>
      </c>
      <c r="I902" s="7" t="n">
        <v>-104.85</v>
      </c>
      <c r="J902" s="8" t="n">
        <v>62.3461</v>
      </c>
    </row>
    <row r="903" customFormat="false" ht="15" hidden="false" customHeight="false" outlineLevel="0" collapsed="false">
      <c r="A903" s="4" t="n">
        <v>41507</v>
      </c>
      <c r="B903" s="5" t="n">
        <v>2013</v>
      </c>
      <c r="C903" s="5" t="n">
        <v>8</v>
      </c>
      <c r="D903" s="6" t="str">
        <f aca="false">IF(MONTH(A903)&gt;=4,"FY "&amp;YEAR(A903)&amp;"-"&amp;RIGHT(YEAR(A903)+1,2),"FY "&amp;(YEAR(A903)-1)&amp;"-"&amp;RIGHT(YEAR(A903),2))</f>
        <v>FY 2013-14</v>
      </c>
      <c r="E903" s="5" t="s">
        <v>17</v>
      </c>
      <c r="F903" s="7" t="n">
        <v>2977.2</v>
      </c>
      <c r="G903" s="7" t="n">
        <v>4384.1</v>
      </c>
      <c r="H903" s="7" t="n">
        <v>-1406.9</v>
      </c>
      <c r="I903" s="7" t="n">
        <v>-220.74</v>
      </c>
      <c r="J903" s="8" t="n">
        <v>63.7335</v>
      </c>
    </row>
    <row r="904" customFormat="false" ht="15" hidden="false" customHeight="false" outlineLevel="0" collapsed="false">
      <c r="A904" s="4" t="n">
        <v>41508</v>
      </c>
      <c r="B904" s="5" t="n">
        <v>2013</v>
      </c>
      <c r="C904" s="5" t="n">
        <v>8</v>
      </c>
      <c r="D904" s="6" t="str">
        <f aca="false">IF(MONTH(A904)&gt;=4,"FY "&amp;YEAR(A904)&amp;"-"&amp;RIGHT(YEAR(A904)+1,2),"FY "&amp;(YEAR(A904)-1)&amp;"-"&amp;RIGHT(YEAR(A904),2))</f>
        <v>FY 2013-14</v>
      </c>
      <c r="E904" s="5" t="s">
        <v>17</v>
      </c>
      <c r="F904" s="7" t="n">
        <v>3958.3</v>
      </c>
      <c r="G904" s="7" t="n">
        <v>4706.8</v>
      </c>
      <c r="H904" s="7" t="n">
        <v>-748.4</v>
      </c>
      <c r="I904" s="7" t="n">
        <v>-117.94</v>
      </c>
      <c r="J904" s="8" t="n">
        <v>63.4605</v>
      </c>
    </row>
    <row r="905" customFormat="false" ht="15" hidden="false" customHeight="false" outlineLevel="0" collapsed="false">
      <c r="A905" s="4" t="n">
        <v>41512</v>
      </c>
      <c r="B905" s="5" t="n">
        <v>2013</v>
      </c>
      <c r="C905" s="5" t="n">
        <v>8</v>
      </c>
      <c r="D905" s="6" t="str">
        <f aca="false">IF(MONTH(A905)&gt;=4,"FY "&amp;YEAR(A905)&amp;"-"&amp;RIGHT(YEAR(A905)+1,2),"FY "&amp;(YEAR(A905)-1)&amp;"-"&amp;RIGHT(YEAR(A905),2))</f>
        <v>FY 2013-14</v>
      </c>
      <c r="E905" s="5" t="s">
        <v>17</v>
      </c>
      <c r="F905" s="7" t="n">
        <v>6961.3</v>
      </c>
      <c r="G905" s="7" t="n">
        <v>8289.3</v>
      </c>
      <c r="H905" s="7" t="n">
        <v>-1328</v>
      </c>
      <c r="I905" s="7" t="n">
        <v>-205.3</v>
      </c>
      <c r="J905" s="8" t="n">
        <v>64.688</v>
      </c>
    </row>
    <row r="906" customFormat="false" ht="15" hidden="false" customHeight="false" outlineLevel="0" collapsed="false">
      <c r="A906" s="4" t="n">
        <v>41513</v>
      </c>
      <c r="B906" s="5" t="n">
        <v>2013</v>
      </c>
      <c r="C906" s="5" t="n">
        <v>8</v>
      </c>
      <c r="D906" s="6" t="str">
        <f aca="false">IF(MONTH(A906)&gt;=4,"FY "&amp;YEAR(A906)&amp;"-"&amp;RIGHT(YEAR(A906)+1,2),"FY "&amp;(YEAR(A906)-1)&amp;"-"&amp;RIGHT(YEAR(A906),2))</f>
        <v>FY 2013-14</v>
      </c>
      <c r="E906" s="5" t="s">
        <v>17</v>
      </c>
      <c r="F906" s="7" t="n">
        <v>2259.6</v>
      </c>
      <c r="G906" s="7" t="n">
        <v>2811.8</v>
      </c>
      <c r="H906" s="7" t="n">
        <v>-552.2</v>
      </c>
      <c r="I906" s="7" t="n">
        <v>-85.97</v>
      </c>
      <c r="J906" s="8" t="n">
        <v>64.2347</v>
      </c>
    </row>
    <row r="907" customFormat="false" ht="15" hidden="false" customHeight="false" outlineLevel="0" collapsed="false">
      <c r="A907" s="4" t="n">
        <v>41514</v>
      </c>
      <c r="B907" s="5" t="n">
        <v>2013</v>
      </c>
      <c r="C907" s="5" t="n">
        <v>8</v>
      </c>
      <c r="D907" s="6" t="str">
        <f aca="false">IF(MONTH(A907)&gt;=4,"FY "&amp;YEAR(A907)&amp;"-"&amp;RIGHT(YEAR(A907)+1,2),"FY "&amp;(YEAR(A907)-1)&amp;"-"&amp;RIGHT(YEAR(A907),2))</f>
        <v>FY 2013-14</v>
      </c>
      <c r="E907" s="5" t="s">
        <v>17</v>
      </c>
      <c r="F907" s="7" t="n">
        <v>2924.9</v>
      </c>
      <c r="G907" s="7" t="n">
        <v>4273.7</v>
      </c>
      <c r="H907" s="7" t="n">
        <v>-1348.8</v>
      </c>
      <c r="I907" s="7" t="n">
        <v>-205.4</v>
      </c>
      <c r="J907" s="8" t="n">
        <v>65.6675</v>
      </c>
    </row>
    <row r="908" customFormat="false" ht="15" hidden="false" customHeight="false" outlineLevel="0" collapsed="false">
      <c r="A908" s="4" t="n">
        <v>41515</v>
      </c>
      <c r="B908" s="5" t="n">
        <v>2013</v>
      </c>
      <c r="C908" s="5" t="n">
        <v>8</v>
      </c>
      <c r="D908" s="6" t="str">
        <f aca="false">IF(MONTH(A908)&gt;=4,"FY "&amp;YEAR(A908)&amp;"-"&amp;RIGHT(YEAR(A908)+1,2),"FY "&amp;(YEAR(A908)-1)&amp;"-"&amp;RIGHT(YEAR(A908),2))</f>
        <v>FY 2013-14</v>
      </c>
      <c r="E908" s="5" t="s">
        <v>17</v>
      </c>
      <c r="F908" s="7" t="n">
        <v>4063.3</v>
      </c>
      <c r="G908" s="7" t="n">
        <v>5129.8</v>
      </c>
      <c r="H908" s="7" t="n">
        <v>-1066.5</v>
      </c>
      <c r="I908" s="7" t="n">
        <v>-156.01</v>
      </c>
      <c r="J908" s="8" t="n">
        <v>68.3611</v>
      </c>
    </row>
    <row r="909" customFormat="false" ht="15" hidden="false" customHeight="false" outlineLevel="0" collapsed="false">
      <c r="A909" s="4" t="n">
        <v>41516</v>
      </c>
      <c r="B909" s="5" t="n">
        <v>2013</v>
      </c>
      <c r="C909" s="5" t="n">
        <v>8</v>
      </c>
      <c r="D909" s="6" t="str">
        <f aca="false">IF(MONTH(A909)&gt;=4,"FY "&amp;YEAR(A909)&amp;"-"&amp;RIGHT(YEAR(A909)+1,2),"FY "&amp;(YEAR(A909)-1)&amp;"-"&amp;RIGHT(YEAR(A909),2))</f>
        <v>FY 2013-14</v>
      </c>
      <c r="E909" s="5" t="s">
        <v>17</v>
      </c>
      <c r="F909" s="7" t="n">
        <v>4881</v>
      </c>
      <c r="G909" s="7" t="n">
        <v>4901.5</v>
      </c>
      <c r="H909" s="7" t="n">
        <v>-20.5</v>
      </c>
      <c r="I909" s="7" t="n">
        <v>-3.03</v>
      </c>
      <c r="J909" s="8" t="n">
        <v>67.706</v>
      </c>
    </row>
    <row r="910" customFormat="false" ht="15" hidden="false" customHeight="false" outlineLevel="0" collapsed="false">
      <c r="A910" s="4" t="n">
        <v>41519</v>
      </c>
      <c r="B910" s="5" t="n">
        <v>2013</v>
      </c>
      <c r="C910" s="5" t="n">
        <v>9</v>
      </c>
      <c r="D910" s="6" t="str">
        <f aca="false">IF(MONTH(A910)&gt;=4,"FY "&amp;YEAR(A910)&amp;"-"&amp;RIGHT(YEAR(A910)+1,2),"FY "&amp;(YEAR(A910)-1)&amp;"-"&amp;RIGHT(YEAR(A910),2))</f>
        <v>FY 2013-14</v>
      </c>
      <c r="E910" s="5" t="s">
        <v>17</v>
      </c>
      <c r="F910" s="7" t="n">
        <v>6416.9</v>
      </c>
      <c r="G910" s="7" t="n">
        <v>6488.3</v>
      </c>
      <c r="H910" s="7" t="n">
        <v>-71.4</v>
      </c>
      <c r="I910" s="7" t="n">
        <v>-10.72</v>
      </c>
      <c r="J910" s="8" t="n">
        <v>66.5742</v>
      </c>
    </row>
    <row r="911" customFormat="false" ht="15" hidden="false" customHeight="false" outlineLevel="0" collapsed="false">
      <c r="A911" s="4" t="n">
        <v>41520</v>
      </c>
      <c r="B911" s="5" t="n">
        <v>2013</v>
      </c>
      <c r="C911" s="5" t="n">
        <v>9</v>
      </c>
      <c r="D911" s="6" t="str">
        <f aca="false">IF(MONTH(A911)&gt;=4,"FY "&amp;YEAR(A911)&amp;"-"&amp;RIGHT(YEAR(A911)+1,2),"FY "&amp;(YEAR(A911)-1)&amp;"-"&amp;RIGHT(YEAR(A911),2))</f>
        <v>FY 2013-14</v>
      </c>
      <c r="E911" s="5" t="s">
        <v>17</v>
      </c>
      <c r="F911" s="7" t="n">
        <v>2516.2</v>
      </c>
      <c r="G911" s="7" t="n">
        <v>2013.4</v>
      </c>
      <c r="H911" s="7" t="n">
        <v>502.9</v>
      </c>
      <c r="I911" s="7" t="n">
        <v>76.35</v>
      </c>
      <c r="J911" s="8" t="n">
        <v>65.8608</v>
      </c>
    </row>
    <row r="912" customFormat="false" ht="15" hidden="false" customHeight="false" outlineLevel="0" collapsed="false">
      <c r="A912" s="4" t="n">
        <v>41521</v>
      </c>
      <c r="B912" s="5" t="n">
        <v>2013</v>
      </c>
      <c r="C912" s="5" t="n">
        <v>9</v>
      </c>
      <c r="D912" s="6" t="str">
        <f aca="false">IF(MONTH(A912)&gt;=4,"FY "&amp;YEAR(A912)&amp;"-"&amp;RIGHT(YEAR(A912)+1,2),"FY "&amp;(YEAR(A912)-1)&amp;"-"&amp;RIGHT(YEAR(A912),2))</f>
        <v>FY 2013-14</v>
      </c>
      <c r="E912" s="5" t="s">
        <v>17</v>
      </c>
      <c r="F912" s="7" t="n">
        <v>2078.7</v>
      </c>
      <c r="G912" s="7" t="n">
        <v>2804.3</v>
      </c>
      <c r="H912" s="7" t="n">
        <v>-725.5</v>
      </c>
      <c r="I912" s="7" t="n">
        <v>-108.47</v>
      </c>
      <c r="J912" s="8" t="n">
        <v>66.8875</v>
      </c>
    </row>
    <row r="913" customFormat="false" ht="15" hidden="false" customHeight="false" outlineLevel="0" collapsed="false">
      <c r="A913" s="4" t="n">
        <v>41522</v>
      </c>
      <c r="B913" s="5" t="n">
        <v>2013</v>
      </c>
      <c r="C913" s="5" t="n">
        <v>9</v>
      </c>
      <c r="D913" s="6" t="str">
        <f aca="false">IF(MONTH(A913)&gt;=4,"FY "&amp;YEAR(A913)&amp;"-"&amp;RIGHT(YEAR(A913)+1,2),"FY "&amp;(YEAR(A913)-1)&amp;"-"&amp;RIGHT(YEAR(A913),2))</f>
        <v>FY 2013-14</v>
      </c>
      <c r="E913" s="5" t="s">
        <v>17</v>
      </c>
      <c r="F913" s="7" t="n">
        <v>2784.9</v>
      </c>
      <c r="G913" s="7" t="n">
        <v>2677.3</v>
      </c>
      <c r="H913" s="7" t="n">
        <v>107.6</v>
      </c>
      <c r="I913" s="7" t="n">
        <v>16.05</v>
      </c>
      <c r="J913" s="8" t="n">
        <v>67.0289</v>
      </c>
    </row>
    <row r="914" customFormat="false" ht="15" hidden="false" customHeight="false" outlineLevel="0" collapsed="false">
      <c r="A914" s="4" t="n">
        <v>41523</v>
      </c>
      <c r="B914" s="5" t="n">
        <v>2013</v>
      </c>
      <c r="C914" s="5" t="n">
        <v>9</v>
      </c>
      <c r="D914" s="6" t="str">
        <f aca="false">IF(MONTH(A914)&gt;=4,"FY "&amp;YEAR(A914)&amp;"-"&amp;RIGHT(YEAR(A914)+1,2),"FY "&amp;(YEAR(A914)-1)&amp;"-"&amp;RIGHT(YEAR(A914),2))</f>
        <v>FY 2013-14</v>
      </c>
      <c r="E914" s="5" t="s">
        <v>17</v>
      </c>
      <c r="F914" s="7" t="n">
        <v>4303.5</v>
      </c>
      <c r="G914" s="7" t="n">
        <v>3196</v>
      </c>
      <c r="H914" s="7" t="n">
        <v>1107.5</v>
      </c>
      <c r="I914" s="7" t="n">
        <v>167.69</v>
      </c>
      <c r="J914" s="8" t="n">
        <v>66.043</v>
      </c>
    </row>
    <row r="915" customFormat="false" ht="15" hidden="false" customHeight="false" outlineLevel="0" collapsed="false">
      <c r="A915" s="4" t="n">
        <v>41527</v>
      </c>
      <c r="B915" s="5" t="n">
        <v>2013</v>
      </c>
      <c r="C915" s="5" t="n">
        <v>9</v>
      </c>
      <c r="D915" s="6" t="str">
        <f aca="false">IF(MONTH(A915)&gt;=4,"FY "&amp;YEAR(A915)&amp;"-"&amp;RIGHT(YEAR(A915)+1,2),"FY "&amp;(YEAR(A915)-1)&amp;"-"&amp;RIGHT(YEAR(A915),2))</f>
        <v>FY 2013-14</v>
      </c>
      <c r="E915" s="5" t="s">
        <v>17</v>
      </c>
      <c r="F915" s="7" t="n">
        <v>3884.5</v>
      </c>
      <c r="G915" s="7" t="n">
        <v>2791.1</v>
      </c>
      <c r="H915" s="7" t="n">
        <v>1093.4</v>
      </c>
      <c r="I915" s="7" t="n">
        <v>165.76</v>
      </c>
      <c r="J915" s="8" t="n">
        <v>65.96</v>
      </c>
    </row>
    <row r="916" customFormat="false" ht="15" hidden="false" customHeight="false" outlineLevel="0" collapsed="false">
      <c r="A916" s="4" t="n">
        <v>41528</v>
      </c>
      <c r="B916" s="5" t="n">
        <v>2013</v>
      </c>
      <c r="C916" s="5" t="n">
        <v>9</v>
      </c>
      <c r="D916" s="6" t="str">
        <f aca="false">IF(MONTH(A916)&gt;=4,"FY "&amp;YEAR(A916)&amp;"-"&amp;RIGHT(YEAR(A916)+1,2),"FY "&amp;(YEAR(A916)-1)&amp;"-"&amp;RIGHT(YEAR(A916),2))</f>
        <v>FY 2013-14</v>
      </c>
      <c r="E916" s="5" t="s">
        <v>17</v>
      </c>
      <c r="F916" s="7" t="n">
        <v>5891.5</v>
      </c>
      <c r="G916" s="7" t="n">
        <v>3188.4</v>
      </c>
      <c r="H916" s="7" t="n">
        <v>2703.2</v>
      </c>
      <c r="I916" s="7" t="n">
        <v>420.95</v>
      </c>
      <c r="J916" s="8" t="n">
        <v>64.2162</v>
      </c>
    </row>
    <row r="917" customFormat="false" ht="15" hidden="false" customHeight="false" outlineLevel="0" collapsed="false">
      <c r="A917" s="4" t="n">
        <v>41529</v>
      </c>
      <c r="B917" s="5" t="n">
        <v>2013</v>
      </c>
      <c r="C917" s="5" t="n">
        <v>9</v>
      </c>
      <c r="D917" s="6" t="str">
        <f aca="false">IF(MONTH(A917)&gt;=4,"FY "&amp;YEAR(A917)&amp;"-"&amp;RIGHT(YEAR(A917)+1,2),"FY "&amp;(YEAR(A917)-1)&amp;"-"&amp;RIGHT(YEAR(A917),2))</f>
        <v>FY 2013-14</v>
      </c>
      <c r="E917" s="5" t="s">
        <v>17</v>
      </c>
      <c r="F917" s="7" t="n">
        <v>3325.6</v>
      </c>
      <c r="G917" s="7" t="n">
        <v>2758.3</v>
      </c>
      <c r="H917" s="7" t="n">
        <v>567.3</v>
      </c>
      <c r="I917" s="7" t="n">
        <v>88.77</v>
      </c>
      <c r="J917" s="8" t="n">
        <v>63.9035</v>
      </c>
    </row>
    <row r="918" customFormat="false" ht="15" hidden="false" customHeight="false" outlineLevel="0" collapsed="false">
      <c r="A918" s="4" t="n">
        <v>41530</v>
      </c>
      <c r="B918" s="5" t="n">
        <v>2013</v>
      </c>
      <c r="C918" s="5" t="n">
        <v>9</v>
      </c>
      <c r="D918" s="6" t="str">
        <f aca="false">IF(MONTH(A918)&gt;=4,"FY "&amp;YEAR(A918)&amp;"-"&amp;RIGHT(YEAR(A918)+1,2),"FY "&amp;(YEAR(A918)-1)&amp;"-"&amp;RIGHT(YEAR(A918),2))</f>
        <v>FY 2013-14</v>
      </c>
      <c r="E918" s="5" t="s">
        <v>17</v>
      </c>
      <c r="F918" s="7" t="n">
        <v>3774.1</v>
      </c>
      <c r="G918" s="7" t="n">
        <v>2820.3</v>
      </c>
      <c r="H918" s="7" t="n">
        <v>953.8</v>
      </c>
      <c r="I918" s="7" t="n">
        <v>149.81</v>
      </c>
      <c r="J918" s="8" t="n">
        <v>63.6673</v>
      </c>
    </row>
    <row r="919" customFormat="false" ht="15" hidden="false" customHeight="false" outlineLevel="0" collapsed="false">
      <c r="A919" s="4" t="n">
        <v>41533</v>
      </c>
      <c r="B919" s="5" t="n">
        <v>2013</v>
      </c>
      <c r="C919" s="5" t="n">
        <v>9</v>
      </c>
      <c r="D919" s="6" t="str">
        <f aca="false">IF(MONTH(A919)&gt;=4,"FY "&amp;YEAR(A919)&amp;"-"&amp;RIGHT(YEAR(A919)+1,2),"FY "&amp;(YEAR(A919)-1)&amp;"-"&amp;RIGHT(YEAR(A919),2))</f>
        <v>FY 2013-14</v>
      </c>
      <c r="E919" s="5" t="s">
        <v>17</v>
      </c>
      <c r="F919" s="7" t="n">
        <v>2683.3</v>
      </c>
      <c r="G919" s="7" t="n">
        <v>2760.8</v>
      </c>
      <c r="H919" s="7" t="n">
        <v>-77.5</v>
      </c>
      <c r="I919" s="7" t="n">
        <v>-12.16</v>
      </c>
      <c r="J919" s="8" t="n">
        <v>63.789</v>
      </c>
    </row>
    <row r="920" customFormat="false" ht="15" hidden="false" customHeight="false" outlineLevel="0" collapsed="false">
      <c r="A920" s="4" t="n">
        <v>41534</v>
      </c>
      <c r="B920" s="5" t="n">
        <v>2013</v>
      </c>
      <c r="C920" s="5" t="n">
        <v>9</v>
      </c>
      <c r="D920" s="6" t="str">
        <f aca="false">IF(MONTH(A920)&gt;=4,"FY "&amp;YEAR(A920)&amp;"-"&amp;RIGHT(YEAR(A920)+1,2),"FY "&amp;(YEAR(A920)-1)&amp;"-"&amp;RIGHT(YEAR(A920),2))</f>
        <v>FY 2013-14</v>
      </c>
      <c r="E920" s="5" t="s">
        <v>17</v>
      </c>
      <c r="F920" s="7" t="n">
        <v>2828.5</v>
      </c>
      <c r="G920" s="7" t="n">
        <v>2511.6</v>
      </c>
      <c r="H920" s="7" t="n">
        <v>316.9</v>
      </c>
      <c r="I920" s="7" t="n">
        <v>50.72</v>
      </c>
      <c r="J920" s="8" t="n">
        <v>62.484</v>
      </c>
    </row>
    <row r="921" customFormat="false" ht="15" hidden="false" customHeight="false" outlineLevel="0" collapsed="false">
      <c r="A921" s="4" t="n">
        <v>41535</v>
      </c>
      <c r="B921" s="5" t="n">
        <v>2013</v>
      </c>
      <c r="C921" s="5" t="n">
        <v>9</v>
      </c>
      <c r="D921" s="6" t="str">
        <f aca="false">IF(MONTH(A921)&gt;=4,"FY "&amp;YEAR(A921)&amp;"-"&amp;RIGHT(YEAR(A921)+1,2),"FY "&amp;(YEAR(A921)-1)&amp;"-"&amp;RIGHT(YEAR(A921),2))</f>
        <v>FY 2013-14</v>
      </c>
      <c r="E921" s="5" t="s">
        <v>17</v>
      </c>
      <c r="F921" s="7" t="n">
        <v>2343.5</v>
      </c>
      <c r="G921" s="7" t="n">
        <v>1995.9</v>
      </c>
      <c r="H921" s="7" t="n">
        <v>347.6</v>
      </c>
      <c r="I921" s="7" t="n">
        <v>54.85</v>
      </c>
      <c r="J921" s="8" t="n">
        <v>63.377</v>
      </c>
    </row>
    <row r="922" customFormat="false" ht="15" hidden="false" customHeight="false" outlineLevel="0" collapsed="false">
      <c r="A922" s="4" t="n">
        <v>41536</v>
      </c>
      <c r="B922" s="5" t="n">
        <v>2013</v>
      </c>
      <c r="C922" s="5" t="n">
        <v>9</v>
      </c>
      <c r="D922" s="6" t="str">
        <f aca="false">IF(MONTH(A922)&gt;=4,"FY "&amp;YEAR(A922)&amp;"-"&amp;RIGHT(YEAR(A922)+1,2),"FY "&amp;(YEAR(A922)-1)&amp;"-"&amp;RIGHT(YEAR(A922),2))</f>
        <v>FY 2013-14</v>
      </c>
      <c r="E922" s="5" t="s">
        <v>17</v>
      </c>
      <c r="F922" s="7" t="n">
        <v>2407.4</v>
      </c>
      <c r="G922" s="7" t="n">
        <v>1882.1</v>
      </c>
      <c r="H922" s="7" t="n">
        <v>525.3</v>
      </c>
      <c r="I922" s="7" t="n">
        <v>83.19</v>
      </c>
      <c r="J922" s="8" t="n">
        <v>63.144</v>
      </c>
    </row>
    <row r="923" customFormat="false" ht="15" hidden="false" customHeight="false" outlineLevel="0" collapsed="false">
      <c r="A923" s="4" t="n">
        <v>41537</v>
      </c>
      <c r="B923" s="5" t="n">
        <v>2013</v>
      </c>
      <c r="C923" s="5" t="n">
        <v>9</v>
      </c>
      <c r="D923" s="6" t="str">
        <f aca="false">IF(MONTH(A923)&gt;=4,"FY "&amp;YEAR(A923)&amp;"-"&amp;RIGHT(YEAR(A923)+1,2),"FY "&amp;(YEAR(A923)-1)&amp;"-"&amp;RIGHT(YEAR(A923),2))</f>
        <v>FY 2013-14</v>
      </c>
      <c r="E923" s="5" t="s">
        <v>17</v>
      </c>
      <c r="F923" s="7" t="n">
        <v>7120.9</v>
      </c>
      <c r="G923" s="7" t="n">
        <v>3559.8</v>
      </c>
      <c r="H923" s="7" t="n">
        <v>3561.1</v>
      </c>
      <c r="I923" s="7" t="n">
        <v>576.72</v>
      </c>
      <c r="J923" s="8" t="n">
        <v>61.748</v>
      </c>
    </row>
    <row r="924" customFormat="false" ht="15" hidden="false" customHeight="false" outlineLevel="0" collapsed="false">
      <c r="A924" s="4" t="n">
        <v>41540</v>
      </c>
      <c r="B924" s="5" t="n">
        <v>2013</v>
      </c>
      <c r="C924" s="5" t="n">
        <v>9</v>
      </c>
      <c r="D924" s="6" t="str">
        <f aca="false">IF(MONTH(A924)&gt;=4,"FY "&amp;YEAR(A924)&amp;"-"&amp;RIGHT(YEAR(A924)+1,2),"FY "&amp;(YEAR(A924)-1)&amp;"-"&amp;RIGHT(YEAR(A924),2))</f>
        <v>FY 2013-14</v>
      </c>
      <c r="E924" s="5" t="s">
        <v>17</v>
      </c>
      <c r="F924" s="7" t="n">
        <v>5479.1</v>
      </c>
      <c r="G924" s="7" t="n">
        <v>4502</v>
      </c>
      <c r="H924" s="7" t="n">
        <v>977.1</v>
      </c>
      <c r="I924" s="7" t="n">
        <v>156.99</v>
      </c>
      <c r="J924" s="8" t="n">
        <v>62.243</v>
      </c>
    </row>
    <row r="925" customFormat="false" ht="15" hidden="false" customHeight="false" outlineLevel="0" collapsed="false">
      <c r="A925" s="4" t="n">
        <v>41541</v>
      </c>
      <c r="B925" s="5" t="n">
        <v>2013</v>
      </c>
      <c r="C925" s="5" t="n">
        <v>9</v>
      </c>
      <c r="D925" s="6" t="str">
        <f aca="false">IF(MONTH(A925)&gt;=4,"FY "&amp;YEAR(A925)&amp;"-"&amp;RIGHT(YEAR(A925)+1,2),"FY "&amp;(YEAR(A925)-1)&amp;"-"&amp;RIGHT(YEAR(A925),2))</f>
        <v>FY 2013-14</v>
      </c>
      <c r="E925" s="5" t="s">
        <v>17</v>
      </c>
      <c r="F925" s="7" t="n">
        <v>2780.3</v>
      </c>
      <c r="G925" s="7" t="n">
        <v>2842.1</v>
      </c>
      <c r="H925" s="7" t="n">
        <v>-61.8</v>
      </c>
      <c r="I925" s="7" t="n">
        <v>-9.88</v>
      </c>
      <c r="J925" s="8" t="n">
        <v>62.52</v>
      </c>
    </row>
    <row r="926" customFormat="false" ht="15" hidden="false" customHeight="false" outlineLevel="0" collapsed="false">
      <c r="A926" s="4" t="n">
        <v>41542</v>
      </c>
      <c r="B926" s="5" t="n">
        <v>2013</v>
      </c>
      <c r="C926" s="5" t="n">
        <v>9</v>
      </c>
      <c r="D926" s="6" t="str">
        <f aca="false">IF(MONTH(A926)&gt;=4,"FY "&amp;YEAR(A926)&amp;"-"&amp;RIGHT(YEAR(A926)+1,2),"FY "&amp;(YEAR(A926)-1)&amp;"-"&amp;RIGHT(YEAR(A926),2))</f>
        <v>FY 2013-14</v>
      </c>
      <c r="E926" s="5" t="s">
        <v>17</v>
      </c>
      <c r="F926" s="7" t="n">
        <v>3136.3</v>
      </c>
      <c r="G926" s="7" t="n">
        <v>3120.6</v>
      </c>
      <c r="H926" s="7" t="n">
        <v>15.7</v>
      </c>
      <c r="I926" s="7" t="n">
        <v>2.51</v>
      </c>
      <c r="J926" s="8" t="n">
        <v>62.6585</v>
      </c>
    </row>
    <row r="927" customFormat="false" ht="15" hidden="false" customHeight="false" outlineLevel="0" collapsed="false">
      <c r="A927" s="4" t="n">
        <v>41543</v>
      </c>
      <c r="B927" s="5" t="n">
        <v>2013</v>
      </c>
      <c r="C927" s="5" t="n">
        <v>9</v>
      </c>
      <c r="D927" s="6" t="str">
        <f aca="false">IF(MONTH(A927)&gt;=4,"FY "&amp;YEAR(A927)&amp;"-"&amp;RIGHT(YEAR(A927)+1,2),"FY "&amp;(YEAR(A927)-1)&amp;"-"&amp;RIGHT(YEAR(A927),2))</f>
        <v>FY 2013-14</v>
      </c>
      <c r="E927" s="5" t="s">
        <v>17</v>
      </c>
      <c r="F927" s="7" t="n">
        <v>3356.6</v>
      </c>
      <c r="G927" s="7" t="n">
        <v>2920.2</v>
      </c>
      <c r="H927" s="7" t="n">
        <v>436.4</v>
      </c>
      <c r="I927" s="7" t="n">
        <v>69.6</v>
      </c>
      <c r="J927" s="8" t="n">
        <v>62.6981</v>
      </c>
    </row>
    <row r="928" customFormat="false" ht="15" hidden="false" customHeight="false" outlineLevel="0" collapsed="false">
      <c r="A928" s="4" t="n">
        <v>41544</v>
      </c>
      <c r="B928" s="5" t="n">
        <v>2013</v>
      </c>
      <c r="C928" s="5" t="n">
        <v>9</v>
      </c>
      <c r="D928" s="6" t="str">
        <f aca="false">IF(MONTH(A928)&gt;=4,"FY "&amp;YEAR(A928)&amp;"-"&amp;RIGHT(YEAR(A928)+1,2),"FY "&amp;(YEAR(A928)-1)&amp;"-"&amp;RIGHT(YEAR(A928),2))</f>
        <v>FY 2013-14</v>
      </c>
      <c r="E928" s="5" t="s">
        <v>17</v>
      </c>
      <c r="F928" s="7" t="n">
        <v>3455.4</v>
      </c>
      <c r="G928" s="7" t="n">
        <v>3151.7</v>
      </c>
      <c r="H928" s="7" t="n">
        <v>303.8</v>
      </c>
      <c r="I928" s="7" t="n">
        <v>48.82</v>
      </c>
      <c r="J928" s="8" t="n">
        <v>62.226</v>
      </c>
    </row>
    <row r="929" customFormat="false" ht="15" hidden="false" customHeight="false" outlineLevel="0" collapsed="false">
      <c r="A929" s="4" t="n">
        <v>41547</v>
      </c>
      <c r="B929" s="5" t="n">
        <v>2013</v>
      </c>
      <c r="C929" s="5" t="n">
        <v>9</v>
      </c>
      <c r="D929" s="6" t="str">
        <f aca="false">IF(MONTH(A929)&gt;=4,"FY "&amp;YEAR(A929)&amp;"-"&amp;RIGHT(YEAR(A929)+1,2),"FY "&amp;(YEAR(A929)-1)&amp;"-"&amp;RIGHT(YEAR(A929),2))</f>
        <v>FY 2013-14</v>
      </c>
      <c r="E929" s="5" t="s">
        <v>17</v>
      </c>
      <c r="F929" s="7" t="n">
        <v>1784.2</v>
      </c>
      <c r="G929" s="7" t="n">
        <v>2008.7</v>
      </c>
      <c r="H929" s="7" t="n">
        <v>-224.4</v>
      </c>
      <c r="I929" s="7" t="n">
        <v>-36.31</v>
      </c>
      <c r="J929" s="8" t="n">
        <v>61.811</v>
      </c>
    </row>
    <row r="930" customFormat="false" ht="15" hidden="false" customHeight="false" outlineLevel="0" collapsed="false">
      <c r="A930" s="4" t="n">
        <v>41548</v>
      </c>
      <c r="B930" s="5" t="n">
        <v>2013</v>
      </c>
      <c r="C930" s="5" t="n">
        <v>10</v>
      </c>
      <c r="D930" s="6" t="str">
        <f aca="false">IF(MONTH(A930)&gt;=4,"FY "&amp;YEAR(A930)&amp;"-"&amp;RIGHT(YEAR(A930)+1,2),"FY "&amp;(YEAR(A930)-1)&amp;"-"&amp;RIGHT(YEAR(A930),2))</f>
        <v>FY 2013-14</v>
      </c>
      <c r="E930" s="5" t="s">
        <v>17</v>
      </c>
      <c r="F930" s="7" t="n">
        <v>2148.2</v>
      </c>
      <c r="G930" s="7" t="n">
        <v>2668.7</v>
      </c>
      <c r="H930" s="7" t="n">
        <v>-520.5</v>
      </c>
      <c r="I930" s="7" t="n">
        <v>-82.92</v>
      </c>
      <c r="J930" s="8" t="n">
        <v>62.777</v>
      </c>
    </row>
    <row r="931" customFormat="false" ht="15" hidden="false" customHeight="false" outlineLevel="0" collapsed="false">
      <c r="A931" s="4" t="n">
        <v>41550</v>
      </c>
      <c r="B931" s="5" t="n">
        <v>2013</v>
      </c>
      <c r="C931" s="5" t="n">
        <v>10</v>
      </c>
      <c r="D931" s="6" t="str">
        <f aca="false">IF(MONTH(A931)&gt;=4,"FY "&amp;YEAR(A931)&amp;"-"&amp;RIGHT(YEAR(A931)+1,2),"FY "&amp;(YEAR(A931)-1)&amp;"-"&amp;RIGHT(YEAR(A931),2))</f>
        <v>FY 2013-14</v>
      </c>
      <c r="E931" s="5" t="s">
        <v>17</v>
      </c>
      <c r="F931" s="7" t="n">
        <v>1725.5</v>
      </c>
      <c r="G931" s="7" t="n">
        <v>1810</v>
      </c>
      <c r="H931" s="7" t="n">
        <v>-84.5</v>
      </c>
      <c r="I931" s="7" t="n">
        <v>-13.55</v>
      </c>
      <c r="J931" s="8" t="n">
        <v>62.3555</v>
      </c>
    </row>
    <row r="932" customFormat="false" ht="15" hidden="false" customHeight="false" outlineLevel="0" collapsed="false">
      <c r="A932" s="4" t="n">
        <v>41551</v>
      </c>
      <c r="B932" s="5" t="n">
        <v>2013</v>
      </c>
      <c r="C932" s="5" t="n">
        <v>10</v>
      </c>
      <c r="D932" s="6" t="str">
        <f aca="false">IF(MONTH(A932)&gt;=4,"FY "&amp;YEAR(A932)&amp;"-"&amp;RIGHT(YEAR(A932)+1,2),"FY "&amp;(YEAR(A932)-1)&amp;"-"&amp;RIGHT(YEAR(A932),2))</f>
        <v>FY 2013-14</v>
      </c>
      <c r="E932" s="5" t="s">
        <v>17</v>
      </c>
      <c r="F932" s="7" t="n">
        <v>3894.5</v>
      </c>
      <c r="G932" s="7" t="n">
        <v>2870.6</v>
      </c>
      <c r="H932" s="7" t="n">
        <v>1024</v>
      </c>
      <c r="I932" s="7" t="n">
        <v>165.33</v>
      </c>
      <c r="J932" s="8" t="n">
        <v>61.9348</v>
      </c>
    </row>
    <row r="933" customFormat="false" ht="15" hidden="false" customHeight="false" outlineLevel="0" collapsed="false">
      <c r="A933" s="4" t="n">
        <v>41554</v>
      </c>
      <c r="B933" s="5" t="n">
        <v>2013</v>
      </c>
      <c r="C933" s="5" t="n">
        <v>10</v>
      </c>
      <c r="D933" s="6" t="str">
        <f aca="false">IF(MONTH(A933)&gt;=4,"FY "&amp;YEAR(A933)&amp;"-"&amp;RIGHT(YEAR(A933)+1,2),"FY "&amp;(YEAR(A933)-1)&amp;"-"&amp;RIGHT(YEAR(A933),2))</f>
        <v>FY 2013-14</v>
      </c>
      <c r="E933" s="5" t="s">
        <v>17</v>
      </c>
      <c r="F933" s="7" t="n">
        <v>2332</v>
      </c>
      <c r="G933" s="7" t="n">
        <v>1752.8</v>
      </c>
      <c r="H933" s="7" t="n">
        <v>579.2</v>
      </c>
      <c r="I933" s="7" t="n">
        <v>94.32</v>
      </c>
      <c r="J933" s="8" t="n">
        <v>61.405</v>
      </c>
    </row>
    <row r="934" customFormat="false" ht="15" hidden="false" customHeight="false" outlineLevel="0" collapsed="false">
      <c r="A934" s="4" t="n">
        <v>41555</v>
      </c>
      <c r="B934" s="5" t="n">
        <v>2013</v>
      </c>
      <c r="C934" s="5" t="n">
        <v>10</v>
      </c>
      <c r="D934" s="6" t="str">
        <f aca="false">IF(MONTH(A934)&gt;=4,"FY "&amp;YEAR(A934)&amp;"-"&amp;RIGHT(YEAR(A934)+1,2),"FY "&amp;(YEAR(A934)-1)&amp;"-"&amp;RIGHT(YEAR(A934),2))</f>
        <v>FY 2013-14</v>
      </c>
      <c r="E934" s="5" t="s">
        <v>17</v>
      </c>
      <c r="F934" s="7" t="n">
        <v>2429</v>
      </c>
      <c r="G934" s="7" t="n">
        <v>1601.2</v>
      </c>
      <c r="H934" s="7" t="n">
        <v>827.8</v>
      </c>
      <c r="I934" s="7" t="n">
        <v>134</v>
      </c>
      <c r="J934" s="8" t="n">
        <v>61.776</v>
      </c>
    </row>
    <row r="935" customFormat="false" ht="15" hidden="false" customHeight="false" outlineLevel="0" collapsed="false">
      <c r="A935" s="4" t="n">
        <v>41556</v>
      </c>
      <c r="B935" s="5" t="n">
        <v>2013</v>
      </c>
      <c r="C935" s="5" t="n">
        <v>10</v>
      </c>
      <c r="D935" s="6" t="str">
        <f aca="false">IF(MONTH(A935)&gt;=4,"FY "&amp;YEAR(A935)&amp;"-"&amp;RIGHT(YEAR(A935)+1,2),"FY "&amp;(YEAR(A935)-1)&amp;"-"&amp;RIGHT(YEAR(A935),2))</f>
        <v>FY 2013-14</v>
      </c>
      <c r="E935" s="5" t="s">
        <v>17</v>
      </c>
      <c r="F935" s="7" t="n">
        <v>2609.6</v>
      </c>
      <c r="G935" s="7" t="n">
        <v>2372.2</v>
      </c>
      <c r="H935" s="7" t="n">
        <v>237.3</v>
      </c>
      <c r="I935" s="7" t="n">
        <v>38.48</v>
      </c>
      <c r="J935" s="8" t="n">
        <v>61.6885</v>
      </c>
    </row>
    <row r="936" customFormat="false" ht="15" hidden="false" customHeight="false" outlineLevel="0" collapsed="false">
      <c r="A936" s="4" t="n">
        <v>41557</v>
      </c>
      <c r="B936" s="5" t="n">
        <v>2013</v>
      </c>
      <c r="C936" s="5" t="n">
        <v>10</v>
      </c>
      <c r="D936" s="6" t="str">
        <f aca="false">IF(MONTH(A936)&gt;=4,"FY "&amp;YEAR(A936)&amp;"-"&amp;RIGHT(YEAR(A936)+1,2),"FY "&amp;(YEAR(A936)-1)&amp;"-"&amp;RIGHT(YEAR(A936),2))</f>
        <v>FY 2013-14</v>
      </c>
      <c r="E936" s="5" t="s">
        <v>17</v>
      </c>
      <c r="F936" s="7" t="n">
        <v>2705.2</v>
      </c>
      <c r="G936" s="7" t="n">
        <v>2370.4</v>
      </c>
      <c r="H936" s="7" t="n">
        <v>334.9</v>
      </c>
      <c r="I936" s="7" t="n">
        <v>54.08</v>
      </c>
      <c r="J936" s="8" t="n">
        <v>61.917</v>
      </c>
    </row>
    <row r="937" customFormat="false" ht="15" hidden="false" customHeight="false" outlineLevel="0" collapsed="false">
      <c r="A937" s="4" t="n">
        <v>41558</v>
      </c>
      <c r="B937" s="5" t="n">
        <v>2013</v>
      </c>
      <c r="C937" s="5" t="n">
        <v>10</v>
      </c>
      <c r="D937" s="6" t="str">
        <f aca="false">IF(MONTH(A937)&gt;=4,"FY "&amp;YEAR(A937)&amp;"-"&amp;RIGHT(YEAR(A937)+1,2),"FY "&amp;(YEAR(A937)-1)&amp;"-"&amp;RIGHT(YEAR(A937),2))</f>
        <v>FY 2013-14</v>
      </c>
      <c r="E937" s="5" t="s">
        <v>17</v>
      </c>
      <c r="F937" s="7" t="n">
        <v>2334.2</v>
      </c>
      <c r="G937" s="7" t="n">
        <v>1571.6</v>
      </c>
      <c r="H937" s="7" t="n">
        <v>762.6</v>
      </c>
      <c r="I937" s="7" t="n">
        <v>122.72</v>
      </c>
      <c r="J937" s="8" t="n">
        <v>62.1383</v>
      </c>
    </row>
    <row r="938" customFormat="false" ht="15" hidden="false" customHeight="false" outlineLevel="0" collapsed="false">
      <c r="A938" s="4" t="n">
        <v>41561</v>
      </c>
      <c r="B938" s="5" t="n">
        <v>2013</v>
      </c>
      <c r="C938" s="5" t="n">
        <v>10</v>
      </c>
      <c r="D938" s="6" t="str">
        <f aca="false">IF(MONTH(A938)&gt;=4,"FY "&amp;YEAR(A938)&amp;"-"&amp;RIGHT(YEAR(A938)+1,2),"FY "&amp;(YEAR(A938)-1)&amp;"-"&amp;RIGHT(YEAR(A938),2))</f>
        <v>FY 2013-14</v>
      </c>
      <c r="E938" s="5" t="s">
        <v>17</v>
      </c>
      <c r="F938" s="7" t="n">
        <v>2742.4</v>
      </c>
      <c r="G938" s="7" t="n">
        <v>1748.3</v>
      </c>
      <c r="H938" s="7" t="n">
        <v>994.1</v>
      </c>
      <c r="I938" s="7" t="n">
        <v>162.55</v>
      </c>
      <c r="J938" s="8" t="n">
        <v>61.157</v>
      </c>
    </row>
    <row r="939" customFormat="false" ht="15" hidden="false" customHeight="false" outlineLevel="0" collapsed="false">
      <c r="A939" s="4" t="n">
        <v>41562</v>
      </c>
      <c r="B939" s="5" t="n">
        <v>2013</v>
      </c>
      <c r="C939" s="5" t="n">
        <v>10</v>
      </c>
      <c r="D939" s="6" t="str">
        <f aca="false">IF(MONTH(A939)&gt;=4,"FY "&amp;YEAR(A939)&amp;"-"&amp;RIGHT(YEAR(A939)+1,2),"FY "&amp;(YEAR(A939)-1)&amp;"-"&amp;RIGHT(YEAR(A939),2))</f>
        <v>FY 2013-14</v>
      </c>
      <c r="E939" s="5" t="s">
        <v>17</v>
      </c>
      <c r="F939" s="7" t="n">
        <v>2255.6</v>
      </c>
      <c r="G939" s="7" t="n">
        <v>1495</v>
      </c>
      <c r="H939" s="7" t="n">
        <v>760.7</v>
      </c>
      <c r="I939" s="7" t="n">
        <v>124.08</v>
      </c>
      <c r="J939" s="8" t="n">
        <v>61.3036</v>
      </c>
    </row>
    <row r="940" customFormat="false" ht="15" hidden="false" customHeight="false" outlineLevel="0" collapsed="false">
      <c r="A940" s="4" t="n">
        <v>41564</v>
      </c>
      <c r="B940" s="5" t="n">
        <v>2013</v>
      </c>
      <c r="C940" s="5" t="n">
        <v>10</v>
      </c>
      <c r="D940" s="6" t="str">
        <f aca="false">IF(MONTH(A940)&gt;=4,"FY "&amp;YEAR(A940)&amp;"-"&amp;RIGHT(YEAR(A940)+1,2),"FY "&amp;(YEAR(A940)-1)&amp;"-"&amp;RIGHT(YEAR(A940),2))</f>
        <v>FY 2013-14</v>
      </c>
      <c r="E940" s="5" t="s">
        <v>17</v>
      </c>
      <c r="F940" s="7" t="n">
        <v>2550.4</v>
      </c>
      <c r="G940" s="7" t="n">
        <v>1403</v>
      </c>
      <c r="H940" s="7" t="n">
        <v>1147.4</v>
      </c>
      <c r="I940" s="7" t="n">
        <v>185.99</v>
      </c>
      <c r="J940" s="8" t="n">
        <v>61.6929</v>
      </c>
    </row>
    <row r="941" customFormat="false" ht="15" hidden="false" customHeight="false" outlineLevel="0" collapsed="false">
      <c r="A941" s="4" t="n">
        <v>41565</v>
      </c>
      <c r="B941" s="5" t="n">
        <v>2013</v>
      </c>
      <c r="C941" s="5" t="n">
        <v>10</v>
      </c>
      <c r="D941" s="6" t="str">
        <f aca="false">IF(MONTH(A941)&gt;=4,"FY "&amp;YEAR(A941)&amp;"-"&amp;RIGHT(YEAR(A941)+1,2),"FY "&amp;(YEAR(A941)-1)&amp;"-"&amp;RIGHT(YEAR(A941),2))</f>
        <v>FY 2013-14</v>
      </c>
      <c r="E941" s="5" t="s">
        <v>17</v>
      </c>
      <c r="F941" s="7" t="n">
        <v>3937.7</v>
      </c>
      <c r="G941" s="7" t="n">
        <v>3116.2</v>
      </c>
      <c r="H941" s="7" t="n">
        <v>821.5</v>
      </c>
      <c r="I941" s="7" t="n">
        <v>133.4</v>
      </c>
      <c r="J941" s="8" t="n">
        <v>61.581</v>
      </c>
    </row>
    <row r="942" customFormat="false" ht="15" hidden="false" customHeight="false" outlineLevel="0" collapsed="false">
      <c r="A942" s="4" t="n">
        <v>41568</v>
      </c>
      <c r="B942" s="5" t="n">
        <v>2013</v>
      </c>
      <c r="C942" s="5" t="n">
        <v>10</v>
      </c>
      <c r="D942" s="6" t="str">
        <f aca="false">IF(MONTH(A942)&gt;=4,"FY "&amp;YEAR(A942)&amp;"-"&amp;RIGHT(YEAR(A942)+1,2),"FY "&amp;(YEAR(A942)-1)&amp;"-"&amp;RIGHT(YEAR(A942),2))</f>
        <v>FY 2013-14</v>
      </c>
      <c r="E942" s="5" t="s">
        <v>17</v>
      </c>
      <c r="F942" s="7" t="n">
        <v>3858.8</v>
      </c>
      <c r="G942" s="7" t="n">
        <v>2133.8</v>
      </c>
      <c r="H942" s="7" t="n">
        <v>1724.9</v>
      </c>
      <c r="I942" s="7" t="n">
        <v>281.5</v>
      </c>
      <c r="J942" s="8" t="n">
        <v>61.276</v>
      </c>
    </row>
    <row r="943" customFormat="false" ht="15" hidden="false" customHeight="false" outlineLevel="0" collapsed="false">
      <c r="A943" s="4" t="n">
        <v>41569</v>
      </c>
      <c r="B943" s="5" t="n">
        <v>2013</v>
      </c>
      <c r="C943" s="5" t="n">
        <v>10</v>
      </c>
      <c r="D943" s="6" t="str">
        <f aca="false">IF(MONTH(A943)&gt;=4,"FY "&amp;YEAR(A943)&amp;"-"&amp;RIGHT(YEAR(A943)+1,2),"FY "&amp;(YEAR(A943)-1)&amp;"-"&amp;RIGHT(YEAR(A943),2))</f>
        <v>FY 2013-14</v>
      </c>
      <c r="E943" s="5" t="s">
        <v>17</v>
      </c>
      <c r="F943" s="7" t="n">
        <v>2835.3</v>
      </c>
      <c r="G943" s="7" t="n">
        <v>1831.2</v>
      </c>
      <c r="H943" s="7" t="n">
        <v>1004.2</v>
      </c>
      <c r="I943" s="7" t="n">
        <v>163.31</v>
      </c>
      <c r="J943" s="8" t="n">
        <v>61.4885</v>
      </c>
    </row>
    <row r="944" customFormat="false" ht="15" hidden="false" customHeight="false" outlineLevel="0" collapsed="false">
      <c r="A944" s="4" t="n">
        <v>41570</v>
      </c>
      <c r="B944" s="5" t="n">
        <v>2013</v>
      </c>
      <c r="C944" s="5" t="n">
        <v>10</v>
      </c>
      <c r="D944" s="6" t="str">
        <f aca="false">IF(MONTH(A944)&gt;=4,"FY "&amp;YEAR(A944)&amp;"-"&amp;RIGHT(YEAR(A944)+1,2),"FY "&amp;(YEAR(A944)-1)&amp;"-"&amp;RIGHT(YEAR(A944),2))</f>
        <v>FY 2013-14</v>
      </c>
      <c r="E944" s="5" t="s">
        <v>17</v>
      </c>
      <c r="F944" s="7" t="n">
        <v>2572</v>
      </c>
      <c r="G944" s="7" t="n">
        <v>1738.8</v>
      </c>
      <c r="H944" s="7" t="n">
        <v>833.2</v>
      </c>
      <c r="I944" s="7" t="n">
        <v>134.87</v>
      </c>
      <c r="J944" s="8" t="n">
        <v>61.78</v>
      </c>
    </row>
    <row r="945" customFormat="false" ht="15" hidden="false" customHeight="false" outlineLevel="0" collapsed="false">
      <c r="A945" s="4" t="n">
        <v>41571</v>
      </c>
      <c r="B945" s="5" t="n">
        <v>2013</v>
      </c>
      <c r="C945" s="5" t="n">
        <v>10</v>
      </c>
      <c r="D945" s="6" t="str">
        <f aca="false">IF(MONTH(A945)&gt;=4,"FY "&amp;YEAR(A945)&amp;"-"&amp;RIGHT(YEAR(A945)+1,2),"FY "&amp;(YEAR(A945)-1)&amp;"-"&amp;RIGHT(YEAR(A945),2))</f>
        <v>FY 2013-14</v>
      </c>
      <c r="E945" s="5" t="s">
        <v>17</v>
      </c>
      <c r="F945" s="7" t="n">
        <v>2606.6</v>
      </c>
      <c r="G945" s="7" t="n">
        <v>1954.2</v>
      </c>
      <c r="H945" s="7" t="n">
        <v>652.5</v>
      </c>
      <c r="I945" s="7" t="n">
        <v>106.04</v>
      </c>
      <c r="J945" s="8" t="n">
        <v>61.534</v>
      </c>
    </row>
    <row r="946" customFormat="false" ht="15" hidden="false" customHeight="false" outlineLevel="0" collapsed="false">
      <c r="A946" s="4" t="n">
        <v>41572</v>
      </c>
      <c r="B946" s="5" t="n">
        <v>2013</v>
      </c>
      <c r="C946" s="5" t="n">
        <v>10</v>
      </c>
      <c r="D946" s="6" t="str">
        <f aca="false">IF(MONTH(A946)&gt;=4,"FY "&amp;YEAR(A946)&amp;"-"&amp;RIGHT(YEAR(A946)+1,2),"FY "&amp;(YEAR(A946)-1)&amp;"-"&amp;RIGHT(YEAR(A946),2))</f>
        <v>FY 2013-14</v>
      </c>
      <c r="E946" s="5" t="s">
        <v>17</v>
      </c>
      <c r="F946" s="7" t="n">
        <v>2891.3</v>
      </c>
      <c r="G946" s="7" t="n">
        <v>1886.3</v>
      </c>
      <c r="H946" s="7" t="n">
        <v>1004.9</v>
      </c>
      <c r="I946" s="7" t="n">
        <v>163.64</v>
      </c>
      <c r="J946" s="8" t="n">
        <v>61.4105</v>
      </c>
    </row>
    <row r="947" customFormat="false" ht="15" hidden="false" customHeight="false" outlineLevel="0" collapsed="false">
      <c r="A947" s="4" t="n">
        <v>41575</v>
      </c>
      <c r="B947" s="5" t="n">
        <v>2013</v>
      </c>
      <c r="C947" s="5" t="n">
        <v>10</v>
      </c>
      <c r="D947" s="6" t="str">
        <f aca="false">IF(MONTH(A947)&gt;=4,"FY "&amp;YEAR(A947)&amp;"-"&amp;RIGHT(YEAR(A947)+1,2),"FY "&amp;(YEAR(A947)-1)&amp;"-"&amp;RIGHT(YEAR(A947),2))</f>
        <v>FY 2013-14</v>
      </c>
      <c r="E947" s="5" t="s">
        <v>17</v>
      </c>
      <c r="F947" s="7" t="n">
        <v>2316.8</v>
      </c>
      <c r="G947" s="7" t="n">
        <v>1616.5</v>
      </c>
      <c r="H947" s="7" t="n">
        <v>700.3</v>
      </c>
      <c r="I947" s="7" t="n">
        <v>113.63</v>
      </c>
      <c r="J947" s="8" t="n">
        <v>61.625</v>
      </c>
    </row>
    <row r="948" customFormat="false" ht="15" hidden="false" customHeight="false" outlineLevel="0" collapsed="false">
      <c r="A948" s="4" t="n">
        <v>41576</v>
      </c>
      <c r="B948" s="5" t="n">
        <v>2013</v>
      </c>
      <c r="C948" s="5" t="n">
        <v>10</v>
      </c>
      <c r="D948" s="6" t="str">
        <f aca="false">IF(MONTH(A948)&gt;=4,"FY "&amp;YEAR(A948)&amp;"-"&amp;RIGHT(YEAR(A948)+1,2),"FY "&amp;(YEAR(A948)-1)&amp;"-"&amp;RIGHT(YEAR(A948),2))</f>
        <v>FY 2013-14</v>
      </c>
      <c r="E948" s="5" t="s">
        <v>17</v>
      </c>
      <c r="F948" s="7" t="n">
        <v>2322.4</v>
      </c>
      <c r="G948" s="7" t="n">
        <v>1663</v>
      </c>
      <c r="H948" s="7" t="n">
        <v>659.5</v>
      </c>
      <c r="I948" s="7" t="n">
        <v>107.23</v>
      </c>
      <c r="J948" s="8" t="n">
        <v>61.503</v>
      </c>
    </row>
    <row r="949" customFormat="false" ht="15" hidden="false" customHeight="false" outlineLevel="0" collapsed="false">
      <c r="A949" s="4" t="n">
        <v>41577</v>
      </c>
      <c r="B949" s="5" t="n">
        <v>2013</v>
      </c>
      <c r="C949" s="5" t="n">
        <v>10</v>
      </c>
      <c r="D949" s="6" t="str">
        <f aca="false">IF(MONTH(A949)&gt;=4,"FY "&amp;YEAR(A949)&amp;"-"&amp;RIGHT(YEAR(A949)+1,2),"FY "&amp;(YEAR(A949)-1)&amp;"-"&amp;RIGHT(YEAR(A949),2))</f>
        <v>FY 2013-14</v>
      </c>
      <c r="E949" s="5" t="s">
        <v>17</v>
      </c>
      <c r="F949" s="7" t="n">
        <v>2867.8</v>
      </c>
      <c r="G949" s="7" t="n">
        <v>1700.1</v>
      </c>
      <c r="H949" s="7" t="n">
        <v>1167.7</v>
      </c>
      <c r="I949" s="7" t="n">
        <v>189.98</v>
      </c>
      <c r="J949" s="8" t="n">
        <v>61.463</v>
      </c>
    </row>
    <row r="950" customFormat="false" ht="15" hidden="false" customHeight="false" outlineLevel="0" collapsed="false">
      <c r="A950" s="4" t="n">
        <v>41578</v>
      </c>
      <c r="B950" s="5" t="n">
        <v>2013</v>
      </c>
      <c r="C950" s="5" t="n">
        <v>10</v>
      </c>
      <c r="D950" s="6" t="str">
        <f aca="false">IF(MONTH(A950)&gt;=4,"FY "&amp;YEAR(A950)&amp;"-"&amp;RIGHT(YEAR(A950)+1,2),"FY "&amp;(YEAR(A950)-1)&amp;"-"&amp;RIGHT(YEAR(A950),2))</f>
        <v>FY 2013-14</v>
      </c>
      <c r="E950" s="5" t="s">
        <v>17</v>
      </c>
      <c r="F950" s="7" t="n">
        <v>2909</v>
      </c>
      <c r="G950" s="7" t="n">
        <v>1873.5</v>
      </c>
      <c r="H950" s="7" t="n">
        <v>1035.5</v>
      </c>
      <c r="I950" s="7" t="n">
        <v>168.41</v>
      </c>
      <c r="J950" s="8" t="n">
        <v>61.4871</v>
      </c>
    </row>
    <row r="951" customFormat="false" ht="15" hidden="false" customHeight="false" outlineLevel="0" collapsed="false">
      <c r="A951" s="4" t="n">
        <v>41579</v>
      </c>
      <c r="B951" s="5" t="n">
        <v>2013</v>
      </c>
      <c r="C951" s="5" t="n">
        <v>11</v>
      </c>
      <c r="D951" s="6" t="str">
        <f aca="false">IF(MONTH(A951)&gt;=4,"FY "&amp;YEAR(A951)&amp;"-"&amp;RIGHT(YEAR(A951)+1,2),"FY "&amp;(YEAR(A951)-1)&amp;"-"&amp;RIGHT(YEAR(A951),2))</f>
        <v>FY 2013-14</v>
      </c>
      <c r="E951" s="5" t="s">
        <v>17</v>
      </c>
      <c r="F951" s="7" t="n">
        <v>5652.6</v>
      </c>
      <c r="G951" s="7" t="n">
        <v>3691.4</v>
      </c>
      <c r="H951" s="7" t="n">
        <v>1961.2</v>
      </c>
      <c r="I951" s="7" t="n">
        <v>319.37</v>
      </c>
      <c r="J951" s="8" t="n">
        <v>61.41</v>
      </c>
    </row>
    <row r="952" customFormat="false" ht="15" hidden="false" customHeight="false" outlineLevel="0" collapsed="false">
      <c r="A952" s="4" t="n">
        <v>41583</v>
      </c>
      <c r="B952" s="5" t="n">
        <v>2013</v>
      </c>
      <c r="C952" s="5" t="n">
        <v>11</v>
      </c>
      <c r="D952" s="6" t="str">
        <f aca="false">IF(MONTH(A952)&gt;=4,"FY "&amp;YEAR(A952)&amp;"-"&amp;RIGHT(YEAR(A952)+1,2),"FY "&amp;(YEAR(A952)-1)&amp;"-"&amp;RIGHT(YEAR(A952),2))</f>
        <v>FY 2013-14</v>
      </c>
      <c r="E952" s="5" t="s">
        <v>17</v>
      </c>
      <c r="F952" s="7" t="n">
        <v>2591.7</v>
      </c>
      <c r="G952" s="7" t="n">
        <v>2362.7</v>
      </c>
      <c r="H952" s="7" t="n">
        <v>229</v>
      </c>
      <c r="I952" s="7" t="n">
        <v>36.99</v>
      </c>
      <c r="J952" s="8" t="n">
        <v>61.9046</v>
      </c>
    </row>
    <row r="953" customFormat="false" ht="15" hidden="false" customHeight="false" outlineLevel="0" collapsed="false">
      <c r="A953" s="4" t="n">
        <v>41584</v>
      </c>
      <c r="B953" s="5" t="n">
        <v>2013</v>
      </c>
      <c r="C953" s="5" t="n">
        <v>11</v>
      </c>
      <c r="D953" s="6" t="str">
        <f aca="false">IF(MONTH(A953)&gt;=4,"FY "&amp;YEAR(A953)&amp;"-"&amp;RIGHT(YEAR(A953)+1,2),"FY "&amp;(YEAR(A953)-1)&amp;"-"&amp;RIGHT(YEAR(A953),2))</f>
        <v>FY 2013-14</v>
      </c>
      <c r="E953" s="5" t="s">
        <v>17</v>
      </c>
      <c r="F953" s="7" t="n">
        <v>2993.2</v>
      </c>
      <c r="G953" s="7" t="n">
        <v>2812.5</v>
      </c>
      <c r="H953" s="7" t="n">
        <v>180.8</v>
      </c>
      <c r="I953" s="7" t="n">
        <v>29.25</v>
      </c>
      <c r="J953" s="8" t="n">
        <v>61.788</v>
      </c>
    </row>
    <row r="954" customFormat="false" ht="15" hidden="false" customHeight="false" outlineLevel="0" collapsed="false">
      <c r="A954" s="4" t="n">
        <v>41585</v>
      </c>
      <c r="B954" s="5" t="n">
        <v>2013</v>
      </c>
      <c r="C954" s="5" t="n">
        <v>11</v>
      </c>
      <c r="D954" s="6" t="str">
        <f aca="false">IF(MONTH(A954)&gt;=4,"FY "&amp;YEAR(A954)&amp;"-"&amp;RIGHT(YEAR(A954)+1,2),"FY "&amp;(YEAR(A954)-1)&amp;"-"&amp;RIGHT(YEAR(A954),2))</f>
        <v>FY 2013-14</v>
      </c>
      <c r="E954" s="5" t="s">
        <v>17</v>
      </c>
      <c r="F954" s="7" t="n">
        <v>2073.9</v>
      </c>
      <c r="G954" s="7" t="n">
        <v>1788.3</v>
      </c>
      <c r="H954" s="7" t="n">
        <v>285.6</v>
      </c>
      <c r="I954" s="7" t="n">
        <v>46.12</v>
      </c>
      <c r="J954" s="8" t="n">
        <v>61.9225</v>
      </c>
    </row>
    <row r="955" customFormat="false" ht="15" hidden="false" customHeight="false" outlineLevel="0" collapsed="false">
      <c r="A955" s="4" t="n">
        <v>41586</v>
      </c>
      <c r="B955" s="5" t="n">
        <v>2013</v>
      </c>
      <c r="C955" s="5" t="n">
        <v>11</v>
      </c>
      <c r="D955" s="6" t="str">
        <f aca="false">IF(MONTH(A955)&gt;=4,"FY "&amp;YEAR(A955)&amp;"-"&amp;RIGHT(YEAR(A955)+1,2),"FY "&amp;(YEAR(A955)-1)&amp;"-"&amp;RIGHT(YEAR(A955),2))</f>
        <v>FY 2013-14</v>
      </c>
      <c r="E955" s="5" t="s">
        <v>17</v>
      </c>
      <c r="F955" s="7" t="n">
        <v>2052.5</v>
      </c>
      <c r="G955" s="7" t="n">
        <v>1575.4</v>
      </c>
      <c r="H955" s="7" t="n">
        <v>477</v>
      </c>
      <c r="I955" s="7" t="n">
        <v>76.23</v>
      </c>
      <c r="J955" s="8" t="n">
        <v>62.574</v>
      </c>
    </row>
    <row r="956" customFormat="false" ht="15" hidden="false" customHeight="false" outlineLevel="0" collapsed="false">
      <c r="A956" s="4" t="n">
        <v>41589</v>
      </c>
      <c r="B956" s="5" t="n">
        <v>2013</v>
      </c>
      <c r="C956" s="5" t="n">
        <v>11</v>
      </c>
      <c r="D956" s="6" t="str">
        <f aca="false">IF(MONTH(A956)&gt;=4,"FY "&amp;YEAR(A956)&amp;"-"&amp;RIGHT(YEAR(A956)+1,2),"FY "&amp;(YEAR(A956)-1)&amp;"-"&amp;RIGHT(YEAR(A956),2))</f>
        <v>FY 2013-14</v>
      </c>
      <c r="E956" s="5" t="s">
        <v>17</v>
      </c>
      <c r="F956" s="7" t="n">
        <v>2345.2</v>
      </c>
      <c r="G956" s="7" t="n">
        <v>1974.1</v>
      </c>
      <c r="H956" s="7" t="n">
        <v>371.1</v>
      </c>
      <c r="I956" s="7" t="n">
        <v>59.16</v>
      </c>
      <c r="J956" s="8" t="n">
        <v>62.7315</v>
      </c>
    </row>
    <row r="957" customFormat="false" ht="15" hidden="false" customHeight="false" outlineLevel="0" collapsed="false">
      <c r="A957" s="4" t="n">
        <v>41590</v>
      </c>
      <c r="B957" s="5" t="n">
        <v>2013</v>
      </c>
      <c r="C957" s="5" t="n">
        <v>11</v>
      </c>
      <c r="D957" s="6" t="str">
        <f aca="false">IF(MONTH(A957)&gt;=4,"FY "&amp;YEAR(A957)&amp;"-"&amp;RIGHT(YEAR(A957)+1,2),"FY "&amp;(YEAR(A957)-1)&amp;"-"&amp;RIGHT(YEAR(A957),2))</f>
        <v>FY 2013-14</v>
      </c>
      <c r="E957" s="5" t="s">
        <v>17</v>
      </c>
      <c r="F957" s="7" t="n">
        <v>2300.1</v>
      </c>
      <c r="G957" s="7" t="n">
        <v>1985.6</v>
      </c>
      <c r="H957" s="7" t="n">
        <v>314.5</v>
      </c>
      <c r="I957" s="7" t="n">
        <v>49.69</v>
      </c>
      <c r="J957" s="8" t="n">
        <v>63.2955</v>
      </c>
    </row>
    <row r="958" customFormat="false" ht="15" hidden="false" customHeight="false" outlineLevel="0" collapsed="false">
      <c r="A958" s="4" t="n">
        <v>41591</v>
      </c>
      <c r="B958" s="5" t="n">
        <v>2013</v>
      </c>
      <c r="C958" s="5" t="n">
        <v>11</v>
      </c>
      <c r="D958" s="6" t="str">
        <f aca="false">IF(MONTH(A958)&gt;=4,"FY "&amp;YEAR(A958)&amp;"-"&amp;RIGHT(YEAR(A958)+1,2),"FY "&amp;(YEAR(A958)-1)&amp;"-"&amp;RIGHT(YEAR(A958),2))</f>
        <v>FY 2013-14</v>
      </c>
      <c r="E958" s="5" t="s">
        <v>17</v>
      </c>
      <c r="F958" s="7" t="n">
        <v>2562.7</v>
      </c>
      <c r="G958" s="7" t="n">
        <v>2184.1</v>
      </c>
      <c r="H958" s="7" t="n">
        <v>378.6</v>
      </c>
      <c r="I958" s="7" t="n">
        <v>59.53</v>
      </c>
      <c r="J958" s="8" t="n">
        <v>63.593</v>
      </c>
    </row>
    <row r="959" customFormat="false" ht="15" hidden="false" customHeight="false" outlineLevel="0" collapsed="false">
      <c r="A959" s="4" t="n">
        <v>41596</v>
      </c>
      <c r="B959" s="5" t="n">
        <v>2013</v>
      </c>
      <c r="C959" s="5" t="n">
        <v>11</v>
      </c>
      <c r="D959" s="6" t="str">
        <f aca="false">IF(MONTH(A959)&gt;=4,"FY "&amp;YEAR(A959)&amp;"-"&amp;RIGHT(YEAR(A959)+1,2),"FY "&amp;(YEAR(A959)-1)&amp;"-"&amp;RIGHT(YEAR(A959),2))</f>
        <v>FY 2013-14</v>
      </c>
      <c r="E959" s="5" t="s">
        <v>17</v>
      </c>
      <c r="F959" s="7" t="n">
        <v>5288.8</v>
      </c>
      <c r="G959" s="7" t="n">
        <v>3973.3</v>
      </c>
      <c r="H959" s="7" t="n">
        <v>1315.5</v>
      </c>
      <c r="I959" s="7" t="n">
        <v>208.59</v>
      </c>
      <c r="J959" s="8" t="n">
        <v>63.0645</v>
      </c>
    </row>
    <row r="960" customFormat="false" ht="15" hidden="false" customHeight="false" outlineLevel="0" collapsed="false">
      <c r="A960" s="4" t="n">
        <v>41597</v>
      </c>
      <c r="B960" s="5" t="n">
        <v>2013</v>
      </c>
      <c r="C960" s="5" t="n">
        <v>11</v>
      </c>
      <c r="D960" s="6" t="str">
        <f aca="false">IF(MONTH(A960)&gt;=4,"FY "&amp;YEAR(A960)&amp;"-"&amp;RIGHT(YEAR(A960)+1,2),"FY "&amp;(YEAR(A960)-1)&amp;"-"&amp;RIGHT(YEAR(A960),2))</f>
        <v>FY 2013-14</v>
      </c>
      <c r="E960" s="5" t="s">
        <v>17</v>
      </c>
      <c r="F960" s="7" t="n">
        <v>3460.8</v>
      </c>
      <c r="G960" s="7" t="n">
        <v>2289</v>
      </c>
      <c r="H960" s="7" t="n">
        <v>1171.8</v>
      </c>
      <c r="I960" s="7" t="n">
        <v>187.12</v>
      </c>
      <c r="J960" s="8" t="n">
        <v>62.625</v>
      </c>
    </row>
    <row r="961" customFormat="false" ht="15" hidden="false" customHeight="false" outlineLevel="0" collapsed="false">
      <c r="A961" s="4" t="n">
        <v>41598</v>
      </c>
      <c r="B961" s="5" t="n">
        <v>2013</v>
      </c>
      <c r="C961" s="5" t="n">
        <v>11</v>
      </c>
      <c r="D961" s="6" t="str">
        <f aca="false">IF(MONTH(A961)&gt;=4,"FY "&amp;YEAR(A961)&amp;"-"&amp;RIGHT(YEAR(A961)+1,2),"FY "&amp;(YEAR(A961)-1)&amp;"-"&amp;RIGHT(YEAR(A961),2))</f>
        <v>FY 2013-14</v>
      </c>
      <c r="E961" s="5" t="s">
        <v>17</v>
      </c>
      <c r="F961" s="7" t="n">
        <v>2858.1</v>
      </c>
      <c r="G961" s="7" t="n">
        <v>1795.7</v>
      </c>
      <c r="H961" s="7" t="n">
        <v>1062.4</v>
      </c>
      <c r="I961" s="7" t="n">
        <v>170.71</v>
      </c>
      <c r="J961" s="8" t="n">
        <v>62.2311</v>
      </c>
    </row>
    <row r="962" customFormat="false" ht="15" hidden="false" customHeight="false" outlineLevel="0" collapsed="false">
      <c r="A962" s="4" t="n">
        <v>41599</v>
      </c>
      <c r="B962" s="5" t="n">
        <v>2013</v>
      </c>
      <c r="C962" s="5" t="n">
        <v>11</v>
      </c>
      <c r="D962" s="6" t="str">
        <f aca="false">IF(MONTH(A962)&gt;=4,"FY "&amp;YEAR(A962)&amp;"-"&amp;RIGHT(YEAR(A962)+1,2),"FY "&amp;(YEAR(A962)-1)&amp;"-"&amp;RIGHT(YEAR(A962),2))</f>
        <v>FY 2013-14</v>
      </c>
      <c r="E962" s="5" t="s">
        <v>17</v>
      </c>
      <c r="F962" s="7" t="n">
        <v>2626.1</v>
      </c>
      <c r="G962" s="7" t="n">
        <v>2515</v>
      </c>
      <c r="H962" s="7" t="n">
        <v>111.1</v>
      </c>
      <c r="I962" s="7" t="n">
        <v>17.76</v>
      </c>
      <c r="J962" s="8" t="n">
        <v>62.558</v>
      </c>
    </row>
    <row r="963" customFormat="false" ht="15" hidden="false" customHeight="false" outlineLevel="0" collapsed="false">
      <c r="A963" s="4" t="n">
        <v>41600</v>
      </c>
      <c r="B963" s="5" t="n">
        <v>2013</v>
      </c>
      <c r="C963" s="5" t="n">
        <v>11</v>
      </c>
      <c r="D963" s="6" t="str">
        <f aca="false">IF(MONTH(A963)&gt;=4,"FY "&amp;YEAR(A963)&amp;"-"&amp;RIGHT(YEAR(A963)+1,2),"FY "&amp;(YEAR(A963)-1)&amp;"-"&amp;RIGHT(YEAR(A963),2))</f>
        <v>FY 2013-14</v>
      </c>
      <c r="E963" s="5" t="s">
        <v>17</v>
      </c>
      <c r="F963" s="7" t="n">
        <v>2456.6</v>
      </c>
      <c r="G963" s="7" t="n">
        <v>2479.6</v>
      </c>
      <c r="H963" s="7" t="n">
        <v>-23</v>
      </c>
      <c r="I963" s="7" t="n">
        <v>-3.66</v>
      </c>
      <c r="J963" s="8" t="n">
        <v>62.8895</v>
      </c>
    </row>
    <row r="964" customFormat="false" ht="15" hidden="false" customHeight="false" outlineLevel="0" collapsed="false">
      <c r="A964" s="4" t="n">
        <v>41603</v>
      </c>
      <c r="B964" s="5" t="n">
        <v>2013</v>
      </c>
      <c r="C964" s="5" t="n">
        <v>11</v>
      </c>
      <c r="D964" s="6" t="str">
        <f aca="false">IF(MONTH(A964)&gt;=4,"FY "&amp;YEAR(A964)&amp;"-"&amp;RIGHT(YEAR(A964)+1,2),"FY "&amp;(YEAR(A964)-1)&amp;"-"&amp;RIGHT(YEAR(A964),2))</f>
        <v>FY 2013-14</v>
      </c>
      <c r="E964" s="5" t="s">
        <v>17</v>
      </c>
      <c r="F964" s="7" t="n">
        <v>1864</v>
      </c>
      <c r="G964" s="7" t="n">
        <v>1845.7</v>
      </c>
      <c r="H964" s="7" t="n">
        <v>18.4</v>
      </c>
      <c r="I964" s="7" t="n">
        <v>2.92</v>
      </c>
      <c r="J964" s="8" t="n">
        <v>63.0236</v>
      </c>
    </row>
    <row r="965" customFormat="false" ht="15" hidden="false" customHeight="false" outlineLevel="0" collapsed="false">
      <c r="A965" s="4" t="n">
        <v>41604</v>
      </c>
      <c r="B965" s="5" t="n">
        <v>2013</v>
      </c>
      <c r="C965" s="5" t="n">
        <v>11</v>
      </c>
      <c r="D965" s="6" t="str">
        <f aca="false">IF(MONTH(A965)&gt;=4,"FY "&amp;YEAR(A965)&amp;"-"&amp;RIGHT(YEAR(A965)+1,2),"FY "&amp;(YEAR(A965)-1)&amp;"-"&amp;RIGHT(YEAR(A965),2))</f>
        <v>FY 2013-14</v>
      </c>
      <c r="E965" s="5" t="s">
        <v>17</v>
      </c>
      <c r="F965" s="7" t="n">
        <v>2555.6</v>
      </c>
      <c r="G965" s="7" t="n">
        <v>1712.9</v>
      </c>
      <c r="H965" s="7" t="n">
        <v>842.8</v>
      </c>
      <c r="I965" s="7" t="n">
        <v>134.67</v>
      </c>
      <c r="J965" s="8" t="n">
        <v>62.577</v>
      </c>
    </row>
    <row r="966" customFormat="false" ht="15" hidden="false" customHeight="false" outlineLevel="0" collapsed="false">
      <c r="A966" s="4" t="n">
        <v>41605</v>
      </c>
      <c r="B966" s="5" t="n">
        <v>2013</v>
      </c>
      <c r="C966" s="5" t="n">
        <v>11</v>
      </c>
      <c r="D966" s="6" t="str">
        <f aca="false">IF(MONTH(A966)&gt;=4,"FY "&amp;YEAR(A966)&amp;"-"&amp;RIGHT(YEAR(A966)+1,2),"FY "&amp;(YEAR(A966)-1)&amp;"-"&amp;RIGHT(YEAR(A966),2))</f>
        <v>FY 2013-14</v>
      </c>
      <c r="E966" s="5" t="s">
        <v>17</v>
      </c>
      <c r="F966" s="7" t="n">
        <v>6294.3</v>
      </c>
      <c r="G966" s="7" t="n">
        <v>6671.5</v>
      </c>
      <c r="H966" s="7" t="n">
        <v>-377.2</v>
      </c>
      <c r="I966" s="7" t="n">
        <v>-60.4</v>
      </c>
      <c r="J966" s="8" t="n">
        <v>62.447</v>
      </c>
    </row>
    <row r="967" customFormat="false" ht="15" hidden="false" customHeight="false" outlineLevel="0" collapsed="false">
      <c r="A967" s="4" t="n">
        <v>41606</v>
      </c>
      <c r="B967" s="5" t="n">
        <v>2013</v>
      </c>
      <c r="C967" s="5" t="n">
        <v>11</v>
      </c>
      <c r="D967" s="6" t="str">
        <f aca="false">IF(MONTH(A967)&gt;=4,"FY "&amp;YEAR(A967)&amp;"-"&amp;RIGHT(YEAR(A967)+1,2),"FY "&amp;(YEAR(A967)-1)&amp;"-"&amp;RIGHT(YEAR(A967),2))</f>
        <v>FY 2013-14</v>
      </c>
      <c r="E967" s="5" t="s">
        <v>17</v>
      </c>
      <c r="F967" s="7" t="n">
        <v>2356.9</v>
      </c>
      <c r="G967" s="7" t="n">
        <v>2454.7</v>
      </c>
      <c r="H967" s="7" t="n">
        <v>-97.7</v>
      </c>
      <c r="I967" s="7" t="n">
        <v>-15.67</v>
      </c>
      <c r="J967" s="8" t="n">
        <v>62.3625</v>
      </c>
    </row>
    <row r="968" customFormat="false" ht="15" hidden="false" customHeight="false" outlineLevel="0" collapsed="false">
      <c r="A968" s="4" t="n">
        <v>41607</v>
      </c>
      <c r="B968" s="5" t="n">
        <v>2013</v>
      </c>
      <c r="C968" s="5" t="n">
        <v>11</v>
      </c>
      <c r="D968" s="6" t="str">
        <f aca="false">IF(MONTH(A968)&gt;=4,"FY "&amp;YEAR(A968)&amp;"-"&amp;RIGHT(YEAR(A968)+1,2),"FY "&amp;(YEAR(A968)-1)&amp;"-"&amp;RIGHT(YEAR(A968),2))</f>
        <v>FY 2013-14</v>
      </c>
      <c r="E968" s="5" t="s">
        <v>17</v>
      </c>
      <c r="F968" s="7" t="n">
        <v>3154.8</v>
      </c>
      <c r="G968" s="7" t="n">
        <v>2943.6</v>
      </c>
      <c r="H968" s="7" t="n">
        <v>211.2</v>
      </c>
      <c r="I968" s="7" t="n">
        <v>33.85</v>
      </c>
      <c r="J968" s="8" t="n">
        <v>62.3896</v>
      </c>
    </row>
    <row r="969" customFormat="false" ht="15" hidden="false" customHeight="false" outlineLevel="0" collapsed="false">
      <c r="A969" s="4" t="n">
        <v>41610</v>
      </c>
      <c r="B969" s="5" t="n">
        <v>2013</v>
      </c>
      <c r="C969" s="5" t="n">
        <v>12</v>
      </c>
      <c r="D969" s="6" t="str">
        <f aca="false">IF(MONTH(A969)&gt;=4,"FY "&amp;YEAR(A969)&amp;"-"&amp;RIGHT(YEAR(A969)+1,2),"FY "&amp;(YEAR(A969)-1)&amp;"-"&amp;RIGHT(YEAR(A969),2))</f>
        <v>FY 2013-14</v>
      </c>
      <c r="E969" s="5" t="s">
        <v>17</v>
      </c>
      <c r="F969" s="7" t="n">
        <v>2622.3</v>
      </c>
      <c r="G969" s="7" t="n">
        <v>1875.4</v>
      </c>
      <c r="H969" s="7" t="n">
        <v>747</v>
      </c>
      <c r="I969" s="7" t="n">
        <v>119.72</v>
      </c>
      <c r="J969" s="8" t="n">
        <v>62.3948</v>
      </c>
    </row>
    <row r="970" customFormat="false" ht="15" hidden="false" customHeight="false" outlineLevel="0" collapsed="false">
      <c r="A970" s="4" t="n">
        <v>41611</v>
      </c>
      <c r="B970" s="5" t="n">
        <v>2013</v>
      </c>
      <c r="C970" s="5" t="n">
        <v>12</v>
      </c>
      <c r="D970" s="6" t="str">
        <f aca="false">IF(MONTH(A970)&gt;=4,"FY "&amp;YEAR(A970)&amp;"-"&amp;RIGHT(YEAR(A970)+1,2),"FY "&amp;(YEAR(A970)-1)&amp;"-"&amp;RIGHT(YEAR(A970),2))</f>
        <v>FY 2013-14</v>
      </c>
      <c r="E970" s="5" t="s">
        <v>17</v>
      </c>
      <c r="F970" s="7" t="n">
        <v>2228.8</v>
      </c>
      <c r="G970" s="7" t="n">
        <v>1434.6</v>
      </c>
      <c r="H970" s="7" t="n">
        <v>794.2</v>
      </c>
      <c r="I970" s="7" t="n">
        <v>127.64</v>
      </c>
      <c r="J970" s="8" t="n">
        <v>62.226</v>
      </c>
    </row>
    <row r="971" customFormat="false" ht="15" hidden="false" customHeight="false" outlineLevel="0" collapsed="false">
      <c r="A971" s="4" t="n">
        <v>41612</v>
      </c>
      <c r="B971" s="5" t="n">
        <v>2013</v>
      </c>
      <c r="C971" s="5" t="n">
        <v>12</v>
      </c>
      <c r="D971" s="6" t="str">
        <f aca="false">IF(MONTH(A971)&gt;=4,"FY "&amp;YEAR(A971)&amp;"-"&amp;RIGHT(YEAR(A971)+1,2),"FY "&amp;(YEAR(A971)-1)&amp;"-"&amp;RIGHT(YEAR(A971),2))</f>
        <v>FY 2013-14</v>
      </c>
      <c r="E971" s="5" t="s">
        <v>17</v>
      </c>
      <c r="F971" s="7" t="n">
        <v>2528.9</v>
      </c>
      <c r="G971" s="7" t="n">
        <v>2007.8</v>
      </c>
      <c r="H971" s="7" t="n">
        <v>521.2</v>
      </c>
      <c r="I971" s="7" t="n">
        <v>83.6</v>
      </c>
      <c r="J971" s="8" t="n">
        <v>62.3443</v>
      </c>
    </row>
    <row r="972" customFormat="false" ht="15" hidden="false" customHeight="false" outlineLevel="0" collapsed="false">
      <c r="A972" s="4" t="n">
        <v>41613</v>
      </c>
      <c r="B972" s="5" t="n">
        <v>2013</v>
      </c>
      <c r="C972" s="5" t="n">
        <v>12</v>
      </c>
      <c r="D972" s="6" t="str">
        <f aca="false">IF(MONTH(A972)&gt;=4,"FY "&amp;YEAR(A972)&amp;"-"&amp;RIGHT(YEAR(A972)+1,2),"FY "&amp;(YEAR(A972)-1)&amp;"-"&amp;RIGHT(YEAR(A972),2))</f>
        <v>FY 2013-14</v>
      </c>
      <c r="E972" s="5" t="s">
        <v>17</v>
      </c>
      <c r="F972" s="7" t="n">
        <v>2341.6</v>
      </c>
      <c r="G972" s="7" t="n">
        <v>2272.8</v>
      </c>
      <c r="H972" s="7" t="n">
        <v>68.8</v>
      </c>
      <c r="I972" s="7" t="n">
        <v>11.03</v>
      </c>
      <c r="J972" s="8" t="n">
        <v>62.333</v>
      </c>
    </row>
    <row r="973" customFormat="false" ht="15" hidden="false" customHeight="false" outlineLevel="0" collapsed="false">
      <c r="A973" s="4" t="n">
        <v>41614</v>
      </c>
      <c r="B973" s="5" t="n">
        <v>2013</v>
      </c>
      <c r="C973" s="5" t="n">
        <v>12</v>
      </c>
      <c r="D973" s="6" t="str">
        <f aca="false">IF(MONTH(A973)&gt;=4,"FY "&amp;YEAR(A973)&amp;"-"&amp;RIGHT(YEAR(A973)+1,2),"FY "&amp;(YEAR(A973)-1)&amp;"-"&amp;RIGHT(YEAR(A973),2))</f>
        <v>FY 2013-14</v>
      </c>
      <c r="E973" s="5" t="s">
        <v>17</v>
      </c>
      <c r="F973" s="7" t="n">
        <v>3923.7</v>
      </c>
      <c r="G973" s="7" t="n">
        <v>2637.9</v>
      </c>
      <c r="H973" s="7" t="n">
        <v>1285.7</v>
      </c>
      <c r="I973" s="7" t="n">
        <v>208.42</v>
      </c>
      <c r="J973" s="8" t="n">
        <v>61.6895</v>
      </c>
    </row>
    <row r="974" customFormat="false" ht="15" hidden="false" customHeight="false" outlineLevel="0" collapsed="false">
      <c r="A974" s="4" t="n">
        <v>41618</v>
      </c>
      <c r="B974" s="5" t="n">
        <v>2013</v>
      </c>
      <c r="C974" s="5" t="n">
        <v>12</v>
      </c>
      <c r="D974" s="6" t="str">
        <f aca="false">IF(MONTH(A974)&gt;=4,"FY "&amp;YEAR(A974)&amp;"-"&amp;RIGHT(YEAR(A974)+1,2),"FY "&amp;(YEAR(A974)-1)&amp;"-"&amp;RIGHT(YEAR(A974),2))</f>
        <v>FY 2013-14</v>
      </c>
      <c r="E974" s="5" t="s">
        <v>17</v>
      </c>
      <c r="F974" s="7" t="n">
        <v>7968.8</v>
      </c>
      <c r="G974" s="7" t="n">
        <v>4573.1</v>
      </c>
      <c r="H974" s="7" t="n">
        <v>3395.8</v>
      </c>
      <c r="I974" s="7" t="n">
        <v>555.06</v>
      </c>
      <c r="J974" s="8" t="n">
        <v>61.1785</v>
      </c>
    </row>
    <row r="975" customFormat="false" ht="15" hidden="false" customHeight="false" outlineLevel="0" collapsed="false">
      <c r="A975" s="4" t="n">
        <v>41619</v>
      </c>
      <c r="B975" s="5" t="n">
        <v>2013</v>
      </c>
      <c r="C975" s="5" t="n">
        <v>12</v>
      </c>
      <c r="D975" s="6" t="str">
        <f aca="false">IF(MONTH(A975)&gt;=4,"FY "&amp;YEAR(A975)&amp;"-"&amp;RIGHT(YEAR(A975)+1,2),"FY "&amp;(YEAR(A975)-1)&amp;"-"&amp;RIGHT(YEAR(A975),2))</f>
        <v>FY 2013-14</v>
      </c>
      <c r="E975" s="5" t="s">
        <v>17</v>
      </c>
      <c r="F975" s="7" t="n">
        <v>4574</v>
      </c>
      <c r="G975" s="7" t="n">
        <v>4135.2</v>
      </c>
      <c r="H975" s="7" t="n">
        <v>438.8</v>
      </c>
      <c r="I975" s="7" t="n">
        <v>71.7</v>
      </c>
      <c r="J975" s="8" t="n">
        <v>61.207</v>
      </c>
    </row>
    <row r="976" customFormat="false" ht="15" hidden="false" customHeight="false" outlineLevel="0" collapsed="false">
      <c r="A976" s="4" t="n">
        <v>41620</v>
      </c>
      <c r="B976" s="5" t="n">
        <v>2013</v>
      </c>
      <c r="C976" s="5" t="n">
        <v>12</v>
      </c>
      <c r="D976" s="6" t="str">
        <f aca="false">IF(MONTH(A976)&gt;=4,"FY "&amp;YEAR(A976)&amp;"-"&amp;RIGHT(YEAR(A976)+1,2),"FY "&amp;(YEAR(A976)-1)&amp;"-"&amp;RIGHT(YEAR(A976),2))</f>
        <v>FY 2013-14</v>
      </c>
      <c r="E976" s="5" t="s">
        <v>17</v>
      </c>
      <c r="F976" s="7" t="n">
        <v>2981</v>
      </c>
      <c r="G976" s="7" t="n">
        <v>1977.7</v>
      </c>
      <c r="H976" s="7" t="n">
        <v>1003.3</v>
      </c>
      <c r="I976" s="7" t="n">
        <v>163.58</v>
      </c>
      <c r="J976" s="8" t="n">
        <v>61.3313</v>
      </c>
    </row>
    <row r="977" customFormat="false" ht="15" hidden="false" customHeight="false" outlineLevel="0" collapsed="false">
      <c r="A977" s="4" t="n">
        <v>41621</v>
      </c>
      <c r="B977" s="5" t="n">
        <v>2013</v>
      </c>
      <c r="C977" s="5" t="n">
        <v>12</v>
      </c>
      <c r="D977" s="6" t="str">
        <f aca="false">IF(MONTH(A977)&gt;=4,"FY "&amp;YEAR(A977)&amp;"-"&amp;RIGHT(YEAR(A977)+1,2),"FY "&amp;(YEAR(A977)-1)&amp;"-"&amp;RIGHT(YEAR(A977),2))</f>
        <v>FY 2013-14</v>
      </c>
      <c r="E977" s="5" t="s">
        <v>17</v>
      </c>
      <c r="F977" s="7" t="n">
        <v>2874.7</v>
      </c>
      <c r="G977" s="7" t="n">
        <v>2632.8</v>
      </c>
      <c r="H977" s="7" t="n">
        <v>241.9</v>
      </c>
      <c r="I977" s="7" t="n">
        <v>39.26</v>
      </c>
      <c r="J977" s="8" t="n">
        <v>61.62</v>
      </c>
    </row>
    <row r="978" customFormat="false" ht="15" hidden="false" customHeight="false" outlineLevel="0" collapsed="false">
      <c r="A978" s="4" t="n">
        <v>41625</v>
      </c>
      <c r="B978" s="5" t="n">
        <v>2013</v>
      </c>
      <c r="C978" s="5" t="n">
        <v>12</v>
      </c>
      <c r="D978" s="6" t="str">
        <f aca="false">IF(MONTH(A978)&gt;=4,"FY "&amp;YEAR(A978)&amp;"-"&amp;RIGHT(YEAR(A978)+1,2),"FY "&amp;(YEAR(A978)-1)&amp;"-"&amp;RIGHT(YEAR(A978),2))</f>
        <v>FY 2013-14</v>
      </c>
      <c r="E978" s="5" t="s">
        <v>17</v>
      </c>
      <c r="F978" s="7" t="n">
        <v>5507.4</v>
      </c>
      <c r="G978" s="7" t="n">
        <v>5725.8</v>
      </c>
      <c r="H978" s="7" t="n">
        <v>-218.4</v>
      </c>
      <c r="I978" s="7" t="n">
        <v>-35.17</v>
      </c>
      <c r="J978" s="8" t="n">
        <v>62.1024</v>
      </c>
    </row>
    <row r="979" customFormat="false" ht="15" hidden="false" customHeight="false" outlineLevel="0" collapsed="false">
      <c r="A979" s="4" t="n">
        <v>41626</v>
      </c>
      <c r="B979" s="5" t="n">
        <v>2013</v>
      </c>
      <c r="C979" s="5" t="n">
        <v>12</v>
      </c>
      <c r="D979" s="6" t="str">
        <f aca="false">IF(MONTH(A979)&gt;=4,"FY "&amp;YEAR(A979)&amp;"-"&amp;RIGHT(YEAR(A979)+1,2),"FY "&amp;(YEAR(A979)-1)&amp;"-"&amp;RIGHT(YEAR(A979),2))</f>
        <v>FY 2013-14</v>
      </c>
      <c r="E979" s="5" t="s">
        <v>17</v>
      </c>
      <c r="F979" s="7" t="n">
        <v>3141.1</v>
      </c>
      <c r="G979" s="7" t="n">
        <v>2867.2</v>
      </c>
      <c r="H979" s="7" t="n">
        <v>273.8</v>
      </c>
      <c r="I979" s="7" t="n">
        <v>44.2</v>
      </c>
      <c r="J979" s="8" t="n">
        <v>61.958</v>
      </c>
    </row>
    <row r="980" customFormat="false" ht="15" hidden="false" customHeight="false" outlineLevel="0" collapsed="false">
      <c r="A980" s="4" t="n">
        <v>41627</v>
      </c>
      <c r="B980" s="5" t="n">
        <v>2013</v>
      </c>
      <c r="C980" s="5" t="n">
        <v>12</v>
      </c>
      <c r="D980" s="6" t="str">
        <f aca="false">IF(MONTH(A980)&gt;=4,"FY "&amp;YEAR(A980)&amp;"-"&amp;RIGHT(YEAR(A980)+1,2),"FY "&amp;(YEAR(A980)-1)&amp;"-"&amp;RIGHT(YEAR(A980),2))</f>
        <v>FY 2013-14</v>
      </c>
      <c r="E980" s="5" t="s">
        <v>17</v>
      </c>
      <c r="F980" s="7" t="n">
        <v>4568.5</v>
      </c>
      <c r="G980" s="7" t="n">
        <v>3393.2</v>
      </c>
      <c r="H980" s="7" t="n">
        <v>1175.3</v>
      </c>
      <c r="I980" s="7" t="n">
        <v>189.82</v>
      </c>
      <c r="J980" s="8" t="n">
        <v>61.9176</v>
      </c>
    </row>
    <row r="981" customFormat="false" ht="15" hidden="false" customHeight="false" outlineLevel="0" collapsed="false">
      <c r="A981" s="4" t="n">
        <v>41628</v>
      </c>
      <c r="B981" s="5" t="n">
        <v>2013</v>
      </c>
      <c r="C981" s="5" t="n">
        <v>12</v>
      </c>
      <c r="D981" s="6" t="str">
        <f aca="false">IF(MONTH(A981)&gt;=4,"FY "&amp;YEAR(A981)&amp;"-"&amp;RIGHT(YEAR(A981)+1,2),"FY "&amp;(YEAR(A981)-1)&amp;"-"&amp;RIGHT(YEAR(A981),2))</f>
        <v>FY 2013-14</v>
      </c>
      <c r="E981" s="5" t="s">
        <v>17</v>
      </c>
      <c r="F981" s="7" t="n">
        <v>4281.4</v>
      </c>
      <c r="G981" s="7" t="n">
        <v>2037.2</v>
      </c>
      <c r="H981" s="7" t="n">
        <v>2244.2</v>
      </c>
      <c r="I981" s="7" t="n">
        <v>359.76</v>
      </c>
      <c r="J981" s="8" t="n">
        <v>62.38</v>
      </c>
    </row>
    <row r="982" customFormat="false" ht="15" hidden="false" customHeight="false" outlineLevel="0" collapsed="false">
      <c r="A982" s="4" t="n">
        <v>41631</v>
      </c>
      <c r="B982" s="5" t="n">
        <v>2013</v>
      </c>
      <c r="C982" s="5" t="n">
        <v>12</v>
      </c>
      <c r="D982" s="6" t="str">
        <f aca="false">IF(MONTH(A982)&gt;=4,"FY "&amp;YEAR(A982)&amp;"-"&amp;RIGHT(YEAR(A982)+1,2),"FY "&amp;(YEAR(A982)-1)&amp;"-"&amp;RIGHT(YEAR(A982),2))</f>
        <v>FY 2013-14</v>
      </c>
      <c r="E982" s="5" t="s">
        <v>17</v>
      </c>
      <c r="F982" s="7" t="n">
        <v>3456.1</v>
      </c>
      <c r="G982" s="7" t="n">
        <v>2452.5</v>
      </c>
      <c r="H982" s="7" t="n">
        <v>1003.6</v>
      </c>
      <c r="I982" s="7" t="n">
        <v>161.24</v>
      </c>
      <c r="J982" s="8" t="n">
        <v>62.242</v>
      </c>
    </row>
    <row r="983" customFormat="false" ht="15" hidden="false" customHeight="false" outlineLevel="0" collapsed="false">
      <c r="A983" s="4" t="n">
        <v>41634</v>
      </c>
      <c r="B983" s="5" t="n">
        <v>2013</v>
      </c>
      <c r="C983" s="5" t="n">
        <v>12</v>
      </c>
      <c r="D983" s="6" t="str">
        <f aca="false">IF(MONTH(A983)&gt;=4,"FY "&amp;YEAR(A983)&amp;"-"&amp;RIGHT(YEAR(A983)+1,2),"FY "&amp;(YEAR(A983)-1)&amp;"-"&amp;RIGHT(YEAR(A983),2))</f>
        <v>FY 2013-14</v>
      </c>
      <c r="E983" s="5" t="s">
        <v>17</v>
      </c>
      <c r="F983" s="7" t="n">
        <v>3957.1</v>
      </c>
      <c r="G983" s="7" t="n">
        <v>3763.3</v>
      </c>
      <c r="H983" s="7" t="n">
        <v>193.8</v>
      </c>
      <c r="I983" s="7" t="n">
        <v>31.32</v>
      </c>
      <c r="J983" s="8" t="n">
        <v>61.8668</v>
      </c>
    </row>
    <row r="984" customFormat="false" ht="15" hidden="false" customHeight="false" outlineLevel="0" collapsed="false">
      <c r="A984" s="4" t="n">
        <v>41635</v>
      </c>
      <c r="B984" s="5" t="n">
        <v>2013</v>
      </c>
      <c r="C984" s="5" t="n">
        <v>12</v>
      </c>
      <c r="D984" s="6" t="str">
        <f aca="false">IF(MONTH(A984)&gt;=4,"FY "&amp;YEAR(A984)&amp;"-"&amp;RIGHT(YEAR(A984)+1,2),"FY "&amp;(YEAR(A984)-1)&amp;"-"&amp;RIGHT(YEAR(A984),2))</f>
        <v>FY 2013-14</v>
      </c>
      <c r="E984" s="5" t="s">
        <v>17</v>
      </c>
      <c r="F984" s="7" t="n">
        <v>2661.3</v>
      </c>
      <c r="G984" s="7" t="n">
        <v>1876.3</v>
      </c>
      <c r="H984" s="7" t="n">
        <v>785.1</v>
      </c>
      <c r="I984" s="7" t="n">
        <v>126.67</v>
      </c>
      <c r="J984" s="8" t="n">
        <v>61.9755</v>
      </c>
    </row>
    <row r="985" customFormat="false" ht="15" hidden="false" customHeight="false" outlineLevel="0" collapsed="false">
      <c r="A985" s="4" t="n">
        <v>41638</v>
      </c>
      <c r="B985" s="5" t="n">
        <v>2013</v>
      </c>
      <c r="C985" s="5" t="n">
        <v>12</v>
      </c>
      <c r="D985" s="6" t="str">
        <f aca="false">IF(MONTH(A985)&gt;=4,"FY "&amp;YEAR(A985)&amp;"-"&amp;RIGHT(YEAR(A985)+1,2),"FY "&amp;(YEAR(A985)-1)&amp;"-"&amp;RIGHT(YEAR(A985),2))</f>
        <v>FY 2013-14</v>
      </c>
      <c r="E985" s="5" t="s">
        <v>17</v>
      </c>
      <c r="F985" s="7" t="n">
        <v>1351.5</v>
      </c>
      <c r="G985" s="7" t="n">
        <v>1056.5</v>
      </c>
      <c r="H985" s="7" t="n">
        <v>295.1</v>
      </c>
      <c r="I985" s="7" t="n">
        <v>47.55</v>
      </c>
      <c r="J985" s="8" t="n">
        <v>62.0595</v>
      </c>
    </row>
    <row r="986" customFormat="false" ht="15" hidden="false" customHeight="false" outlineLevel="0" collapsed="false">
      <c r="A986" s="4" t="n">
        <v>41639</v>
      </c>
      <c r="B986" s="5" t="n">
        <v>2013</v>
      </c>
      <c r="C986" s="5" t="n">
        <v>12</v>
      </c>
      <c r="D986" s="6" t="str">
        <f aca="false">IF(MONTH(A986)&gt;=4,"FY "&amp;YEAR(A986)&amp;"-"&amp;RIGHT(YEAR(A986)+1,2),"FY "&amp;(YEAR(A986)-1)&amp;"-"&amp;RIGHT(YEAR(A986),2))</f>
        <v>FY 2013-14</v>
      </c>
      <c r="E986" s="5" t="s">
        <v>17</v>
      </c>
      <c r="F986" s="7" t="n">
        <v>1306.2</v>
      </c>
      <c r="G986" s="7" t="n">
        <v>1175.9</v>
      </c>
      <c r="H986" s="7" t="n">
        <v>130.3</v>
      </c>
      <c r="I986" s="7" t="n">
        <v>21.01</v>
      </c>
      <c r="J986" s="8" t="n">
        <v>62.0028</v>
      </c>
    </row>
    <row r="987" customFormat="false" ht="15" hidden="false" customHeight="false" outlineLevel="0" collapsed="false">
      <c r="A987" s="4" t="n">
        <v>41640</v>
      </c>
      <c r="B987" s="5" t="n">
        <v>2014</v>
      </c>
      <c r="C987" s="5" t="n">
        <v>1</v>
      </c>
      <c r="D987" s="6" t="str">
        <f aca="false">IF(MONTH(A987)&gt;=4,"FY "&amp;YEAR(A987)&amp;"-"&amp;RIGHT(YEAR(A987)+1,2),"FY "&amp;(YEAR(A987)-1)&amp;"-"&amp;RIGHT(YEAR(A987),2))</f>
        <v>FY 2013-14</v>
      </c>
      <c r="E987" s="5" t="s">
        <v>17</v>
      </c>
      <c r="F987" s="7" t="n">
        <v>1506.4</v>
      </c>
      <c r="G987" s="7" t="n">
        <v>1233.2</v>
      </c>
      <c r="H987" s="7" t="n">
        <v>273.2</v>
      </c>
      <c r="I987" s="7" t="n">
        <v>44.14</v>
      </c>
      <c r="J987" s="8" t="n">
        <v>61.897</v>
      </c>
    </row>
    <row r="988" customFormat="false" ht="15" hidden="false" customHeight="false" outlineLevel="0" collapsed="false">
      <c r="A988" s="4" t="n">
        <v>41641</v>
      </c>
      <c r="B988" s="5" t="n">
        <v>2014</v>
      </c>
      <c r="C988" s="5" t="n">
        <v>1</v>
      </c>
      <c r="D988" s="6" t="str">
        <f aca="false">IF(MONTH(A988)&gt;=4,"FY "&amp;YEAR(A988)&amp;"-"&amp;RIGHT(YEAR(A988)+1,2),"FY "&amp;(YEAR(A988)-1)&amp;"-"&amp;RIGHT(YEAR(A988),2))</f>
        <v>FY 2013-14</v>
      </c>
      <c r="E988" s="5" t="s">
        <v>17</v>
      </c>
      <c r="F988" s="7" t="n">
        <v>224.2</v>
      </c>
      <c r="G988" s="7" t="n">
        <v>215.5</v>
      </c>
      <c r="H988" s="7" t="n">
        <v>8.8</v>
      </c>
      <c r="I988" s="7" t="n">
        <v>1.41</v>
      </c>
      <c r="J988" s="8" t="n">
        <v>61.9335</v>
      </c>
    </row>
    <row r="989" customFormat="false" ht="15" hidden="false" customHeight="false" outlineLevel="0" collapsed="false">
      <c r="A989" s="4" t="n">
        <v>41642</v>
      </c>
      <c r="B989" s="5" t="n">
        <v>2014</v>
      </c>
      <c r="C989" s="5" t="n">
        <v>1</v>
      </c>
      <c r="D989" s="6" t="str">
        <f aca="false">IF(MONTH(A989)&gt;=4,"FY "&amp;YEAR(A989)&amp;"-"&amp;RIGHT(YEAR(A989)+1,2),"FY "&amp;(YEAR(A989)-1)&amp;"-"&amp;RIGHT(YEAR(A989),2))</f>
        <v>FY 2013-14</v>
      </c>
      <c r="E989" s="5" t="s">
        <v>17</v>
      </c>
      <c r="F989" s="7" t="n">
        <v>2424.9</v>
      </c>
      <c r="G989" s="7" t="n">
        <v>1698.3</v>
      </c>
      <c r="H989" s="7" t="n">
        <v>726.6</v>
      </c>
      <c r="I989" s="7" t="n">
        <v>117.39</v>
      </c>
      <c r="J989" s="8" t="n">
        <v>61.902</v>
      </c>
    </row>
    <row r="990" customFormat="false" ht="15" hidden="false" customHeight="false" outlineLevel="0" collapsed="false">
      <c r="A990" s="4" t="n">
        <v>41645</v>
      </c>
      <c r="B990" s="5" t="n">
        <v>2014</v>
      </c>
      <c r="C990" s="5" t="n">
        <v>1</v>
      </c>
      <c r="D990" s="6" t="str">
        <f aca="false">IF(MONTH(A990)&gt;=4,"FY "&amp;YEAR(A990)&amp;"-"&amp;RIGHT(YEAR(A990)+1,2),"FY "&amp;(YEAR(A990)-1)&amp;"-"&amp;RIGHT(YEAR(A990),2))</f>
        <v>FY 2013-14</v>
      </c>
      <c r="E990" s="5" t="s">
        <v>17</v>
      </c>
      <c r="F990" s="7" t="n">
        <v>1877.2</v>
      </c>
      <c r="G990" s="7" t="n">
        <v>1894.2</v>
      </c>
      <c r="H990" s="7" t="n">
        <v>-17</v>
      </c>
      <c r="I990" s="7" t="n">
        <v>-2.73</v>
      </c>
      <c r="J990" s="8" t="n">
        <v>62.4075</v>
      </c>
    </row>
    <row r="991" customFormat="false" ht="15" hidden="false" customHeight="false" outlineLevel="0" collapsed="false">
      <c r="A991" s="4" t="n">
        <v>41646</v>
      </c>
      <c r="B991" s="5" t="n">
        <v>2014</v>
      </c>
      <c r="C991" s="5" t="n">
        <v>1</v>
      </c>
      <c r="D991" s="6" t="str">
        <f aca="false">IF(MONTH(A991)&gt;=4,"FY "&amp;YEAR(A991)&amp;"-"&amp;RIGHT(YEAR(A991)+1,2),"FY "&amp;(YEAR(A991)-1)&amp;"-"&amp;RIGHT(YEAR(A991),2))</f>
        <v>FY 2013-14</v>
      </c>
      <c r="E991" s="5" t="s">
        <v>17</v>
      </c>
      <c r="F991" s="7" t="n">
        <v>1925.8</v>
      </c>
      <c r="G991" s="7" t="n">
        <v>2193</v>
      </c>
      <c r="H991" s="7" t="n">
        <v>-267.1</v>
      </c>
      <c r="I991" s="7" t="n">
        <v>-42.86</v>
      </c>
      <c r="J991" s="8" t="n">
        <v>62.3265</v>
      </c>
    </row>
    <row r="992" customFormat="false" ht="15" hidden="false" customHeight="false" outlineLevel="0" collapsed="false">
      <c r="A992" s="4" t="n">
        <v>41647</v>
      </c>
      <c r="B992" s="5" t="n">
        <v>2014</v>
      </c>
      <c r="C992" s="5" t="n">
        <v>1</v>
      </c>
      <c r="D992" s="6" t="str">
        <f aca="false">IF(MONTH(A992)&gt;=4,"FY "&amp;YEAR(A992)&amp;"-"&amp;RIGHT(YEAR(A992)+1,2),"FY "&amp;(YEAR(A992)-1)&amp;"-"&amp;RIGHT(YEAR(A992),2))</f>
        <v>FY 2013-14</v>
      </c>
      <c r="E992" s="5" t="s">
        <v>17</v>
      </c>
      <c r="F992" s="7" t="n">
        <v>2229.1</v>
      </c>
      <c r="G992" s="7" t="n">
        <v>2757.1</v>
      </c>
      <c r="H992" s="7" t="n">
        <v>-528.1</v>
      </c>
      <c r="I992" s="7" t="n">
        <v>-84.66</v>
      </c>
      <c r="J992" s="8" t="n">
        <v>62.379</v>
      </c>
    </row>
    <row r="993" customFormat="false" ht="15" hidden="false" customHeight="false" outlineLevel="0" collapsed="false">
      <c r="A993" s="4" t="n">
        <v>41648</v>
      </c>
      <c r="B993" s="5" t="n">
        <v>2014</v>
      </c>
      <c r="C993" s="5" t="n">
        <v>1</v>
      </c>
      <c r="D993" s="6" t="str">
        <f aca="false">IF(MONTH(A993)&gt;=4,"FY "&amp;YEAR(A993)&amp;"-"&amp;RIGHT(YEAR(A993)+1,2),"FY "&amp;(YEAR(A993)-1)&amp;"-"&amp;RIGHT(YEAR(A993),2))</f>
        <v>FY 2013-14</v>
      </c>
      <c r="E993" s="5" t="s">
        <v>17</v>
      </c>
      <c r="F993" s="7" t="n">
        <v>2776.8</v>
      </c>
      <c r="G993" s="7" t="n">
        <v>2640</v>
      </c>
      <c r="H993" s="7" t="n">
        <v>136.8</v>
      </c>
      <c r="I993" s="7" t="n">
        <v>21.98</v>
      </c>
      <c r="J993" s="8" t="n">
        <v>62.243</v>
      </c>
    </row>
    <row r="994" customFormat="false" ht="15" hidden="false" customHeight="false" outlineLevel="0" collapsed="false">
      <c r="A994" s="4" t="n">
        <v>41649</v>
      </c>
      <c r="B994" s="5" t="n">
        <v>2014</v>
      </c>
      <c r="C994" s="5" t="n">
        <v>1</v>
      </c>
      <c r="D994" s="6" t="str">
        <f aca="false">IF(MONTH(A994)&gt;=4,"FY "&amp;YEAR(A994)&amp;"-"&amp;RIGHT(YEAR(A994)+1,2),"FY "&amp;(YEAR(A994)-1)&amp;"-"&amp;RIGHT(YEAR(A994),2))</f>
        <v>FY 2013-14</v>
      </c>
      <c r="E994" s="5" t="s">
        <v>17</v>
      </c>
      <c r="F994" s="7" t="n">
        <v>2860.7</v>
      </c>
      <c r="G994" s="7" t="n">
        <v>2704.1</v>
      </c>
      <c r="H994" s="7" t="n">
        <v>156.6</v>
      </c>
      <c r="I994" s="7" t="n">
        <v>25.19</v>
      </c>
      <c r="J994" s="8" t="n">
        <v>62.181</v>
      </c>
    </row>
    <row r="995" customFormat="false" ht="15" hidden="false" customHeight="false" outlineLevel="0" collapsed="false">
      <c r="A995" s="4" t="n">
        <v>41652</v>
      </c>
      <c r="B995" s="5" t="n">
        <v>2014</v>
      </c>
      <c r="C995" s="5" t="n">
        <v>1</v>
      </c>
      <c r="D995" s="6" t="str">
        <f aca="false">IF(MONTH(A995)&gt;=4,"FY "&amp;YEAR(A995)&amp;"-"&amp;RIGHT(YEAR(A995)+1,2),"FY "&amp;(YEAR(A995)-1)&amp;"-"&amp;RIGHT(YEAR(A995),2))</f>
        <v>FY 2013-14</v>
      </c>
      <c r="E995" s="5" t="s">
        <v>17</v>
      </c>
      <c r="F995" s="7" t="n">
        <v>3115</v>
      </c>
      <c r="G995" s="7" t="n">
        <v>3021</v>
      </c>
      <c r="H995" s="7" t="n">
        <v>94</v>
      </c>
      <c r="I995" s="7" t="n">
        <v>15.18</v>
      </c>
      <c r="J995" s="8" t="n">
        <v>61.936</v>
      </c>
    </row>
    <row r="996" customFormat="false" ht="15" hidden="false" customHeight="false" outlineLevel="0" collapsed="false">
      <c r="A996" s="4" t="n">
        <v>41654</v>
      </c>
      <c r="B996" s="5" t="n">
        <v>2014</v>
      </c>
      <c r="C996" s="5" t="n">
        <v>1</v>
      </c>
      <c r="D996" s="6" t="str">
        <f aca="false">IF(MONTH(A996)&gt;=4,"FY "&amp;YEAR(A996)&amp;"-"&amp;RIGHT(YEAR(A996)+1,2),"FY "&amp;(YEAR(A996)-1)&amp;"-"&amp;RIGHT(YEAR(A996),2))</f>
        <v>FY 2013-14</v>
      </c>
      <c r="E996" s="5" t="s">
        <v>17</v>
      </c>
      <c r="F996" s="7" t="n">
        <v>5361.9</v>
      </c>
      <c r="G996" s="7" t="n">
        <v>5190.2</v>
      </c>
      <c r="H996" s="7" t="n">
        <v>171.8</v>
      </c>
      <c r="I996" s="7" t="n">
        <v>27.92</v>
      </c>
      <c r="J996" s="8" t="n">
        <v>61.52</v>
      </c>
    </row>
    <row r="997" customFormat="false" ht="15" hidden="false" customHeight="false" outlineLevel="0" collapsed="false">
      <c r="A997" s="4" t="n">
        <v>41655</v>
      </c>
      <c r="B997" s="5" t="n">
        <v>2014</v>
      </c>
      <c r="C997" s="5" t="n">
        <v>1</v>
      </c>
      <c r="D997" s="6" t="str">
        <f aca="false">IF(MONTH(A997)&gt;=4,"FY "&amp;YEAR(A997)&amp;"-"&amp;RIGHT(YEAR(A997)+1,2),"FY "&amp;(YEAR(A997)-1)&amp;"-"&amp;RIGHT(YEAR(A997),2))</f>
        <v>FY 2013-14</v>
      </c>
      <c r="E997" s="5" t="s">
        <v>17</v>
      </c>
      <c r="F997" s="7" t="n">
        <v>3625</v>
      </c>
      <c r="G997" s="7" t="n">
        <v>2852.4</v>
      </c>
      <c r="H997" s="7" t="n">
        <v>772.5</v>
      </c>
      <c r="I997" s="7" t="n">
        <v>125.44</v>
      </c>
      <c r="J997" s="8" t="n">
        <v>61.5885</v>
      </c>
    </row>
    <row r="998" customFormat="false" ht="15" hidden="false" customHeight="false" outlineLevel="0" collapsed="false">
      <c r="A998" s="4" t="n">
        <v>41656</v>
      </c>
      <c r="B998" s="5" t="n">
        <v>2014</v>
      </c>
      <c r="C998" s="5" t="n">
        <v>1</v>
      </c>
      <c r="D998" s="6" t="str">
        <f aca="false">IF(MONTH(A998)&gt;=4,"FY "&amp;YEAR(A998)&amp;"-"&amp;RIGHT(YEAR(A998)+1,2),"FY "&amp;(YEAR(A998)-1)&amp;"-"&amp;RIGHT(YEAR(A998),2))</f>
        <v>FY 2013-14</v>
      </c>
      <c r="E998" s="5" t="s">
        <v>17</v>
      </c>
      <c r="F998" s="7" t="n">
        <v>3679.9</v>
      </c>
      <c r="G998" s="7" t="n">
        <v>3120.1</v>
      </c>
      <c r="H998" s="7" t="n">
        <v>559.8</v>
      </c>
      <c r="I998" s="7" t="n">
        <v>90.98</v>
      </c>
      <c r="J998" s="8" t="n">
        <v>61.5325</v>
      </c>
    </row>
    <row r="999" customFormat="false" ht="15" hidden="false" customHeight="false" outlineLevel="0" collapsed="false">
      <c r="A999" s="4" t="n">
        <v>41659</v>
      </c>
      <c r="B999" s="5" t="n">
        <v>2014</v>
      </c>
      <c r="C999" s="5" t="n">
        <v>1</v>
      </c>
      <c r="D999" s="6" t="str">
        <f aca="false">IF(MONTH(A999)&gt;=4,"FY "&amp;YEAR(A999)&amp;"-"&amp;RIGHT(YEAR(A999)+1,2),"FY "&amp;(YEAR(A999)-1)&amp;"-"&amp;RIGHT(YEAR(A999),2))</f>
        <v>FY 2013-14</v>
      </c>
      <c r="E999" s="5" t="s">
        <v>17</v>
      </c>
      <c r="F999" s="7" t="n">
        <v>4970.4</v>
      </c>
      <c r="G999" s="7" t="n">
        <v>4819.9</v>
      </c>
      <c r="H999" s="7" t="n">
        <v>150.5</v>
      </c>
      <c r="I999" s="7" t="n">
        <v>24.54</v>
      </c>
      <c r="J999" s="8" t="n">
        <v>61.3518</v>
      </c>
    </row>
    <row r="1000" customFormat="false" ht="15" hidden="false" customHeight="false" outlineLevel="0" collapsed="false">
      <c r="A1000" s="4" t="n">
        <v>41660</v>
      </c>
      <c r="B1000" s="5" t="n">
        <v>2014</v>
      </c>
      <c r="C1000" s="5" t="n">
        <v>1</v>
      </c>
      <c r="D1000" s="6" t="str">
        <f aca="false">IF(MONTH(A1000)&gt;=4,"FY "&amp;YEAR(A1000)&amp;"-"&amp;RIGHT(YEAR(A1000)+1,2),"FY "&amp;(YEAR(A1000)-1)&amp;"-"&amp;RIGHT(YEAR(A1000),2))</f>
        <v>FY 2013-14</v>
      </c>
      <c r="E1000" s="5" t="s">
        <v>17</v>
      </c>
      <c r="F1000" s="7" t="n">
        <v>2603.8</v>
      </c>
      <c r="G1000" s="7" t="n">
        <v>2200.7</v>
      </c>
      <c r="H1000" s="7" t="n">
        <v>403.2</v>
      </c>
      <c r="I1000" s="7" t="n">
        <v>65.41</v>
      </c>
      <c r="J1000" s="8" t="n">
        <v>61.6345</v>
      </c>
    </row>
    <row r="1001" customFormat="false" ht="15" hidden="false" customHeight="false" outlineLevel="0" collapsed="false">
      <c r="A1001" s="4" t="n">
        <v>41661</v>
      </c>
      <c r="B1001" s="5" t="n">
        <v>2014</v>
      </c>
      <c r="C1001" s="5" t="n">
        <v>1</v>
      </c>
      <c r="D1001" s="6" t="str">
        <f aca="false">IF(MONTH(A1001)&gt;=4,"FY "&amp;YEAR(A1001)&amp;"-"&amp;RIGHT(YEAR(A1001)+1,2),"FY "&amp;(YEAR(A1001)-1)&amp;"-"&amp;RIGHT(YEAR(A1001),2))</f>
        <v>FY 2013-14</v>
      </c>
      <c r="E1001" s="5" t="s">
        <v>17</v>
      </c>
      <c r="F1001" s="7" t="n">
        <v>2861.3</v>
      </c>
      <c r="G1001" s="7" t="n">
        <v>2848.7</v>
      </c>
      <c r="H1001" s="7" t="n">
        <v>12.6</v>
      </c>
      <c r="I1001" s="7" t="n">
        <v>2.05</v>
      </c>
      <c r="J1001" s="8" t="n">
        <v>61.5355</v>
      </c>
    </row>
    <row r="1002" customFormat="false" ht="15" hidden="false" customHeight="false" outlineLevel="0" collapsed="false">
      <c r="A1002" s="4" t="n">
        <v>41662</v>
      </c>
      <c r="B1002" s="5" t="n">
        <v>2014</v>
      </c>
      <c r="C1002" s="5" t="n">
        <v>1</v>
      </c>
      <c r="D1002" s="6" t="str">
        <f aca="false">IF(MONTH(A1002)&gt;=4,"FY "&amp;YEAR(A1002)&amp;"-"&amp;RIGHT(YEAR(A1002)+1,2),"FY "&amp;(YEAR(A1002)-1)&amp;"-"&amp;RIGHT(YEAR(A1002),2))</f>
        <v>FY 2013-14</v>
      </c>
      <c r="E1002" s="5" t="s">
        <v>17</v>
      </c>
      <c r="F1002" s="7" t="n">
        <v>3238.1</v>
      </c>
      <c r="G1002" s="7" t="n">
        <v>2949.2</v>
      </c>
      <c r="H1002" s="7" t="n">
        <v>288.9</v>
      </c>
      <c r="I1002" s="7" t="n">
        <v>46.65</v>
      </c>
      <c r="J1002" s="8" t="n">
        <v>61.92</v>
      </c>
    </row>
    <row r="1003" customFormat="false" ht="15" hidden="false" customHeight="false" outlineLevel="0" collapsed="false">
      <c r="A1003" s="4" t="n">
        <v>41663</v>
      </c>
      <c r="B1003" s="5" t="n">
        <v>2014</v>
      </c>
      <c r="C1003" s="5" t="n">
        <v>1</v>
      </c>
      <c r="D1003" s="6" t="str">
        <f aca="false">IF(MONTH(A1003)&gt;=4,"FY "&amp;YEAR(A1003)&amp;"-"&amp;RIGHT(YEAR(A1003)+1,2),"FY "&amp;(YEAR(A1003)-1)&amp;"-"&amp;RIGHT(YEAR(A1003),2))</f>
        <v>FY 2013-14</v>
      </c>
      <c r="E1003" s="5" t="s">
        <v>17</v>
      </c>
      <c r="F1003" s="7" t="n">
        <v>3212.2</v>
      </c>
      <c r="G1003" s="7" t="n">
        <v>2742.2</v>
      </c>
      <c r="H1003" s="7" t="n">
        <v>470.1</v>
      </c>
      <c r="I1003" s="7" t="n">
        <v>75.83</v>
      </c>
      <c r="J1003" s="8" t="n">
        <v>61.988</v>
      </c>
    </row>
    <row r="1004" customFormat="false" ht="15" hidden="false" customHeight="false" outlineLevel="0" collapsed="false">
      <c r="A1004" s="4" t="n">
        <v>41666</v>
      </c>
      <c r="B1004" s="5" t="n">
        <v>2014</v>
      </c>
      <c r="C1004" s="5" t="n">
        <v>1</v>
      </c>
      <c r="D1004" s="6" t="str">
        <f aca="false">IF(MONTH(A1004)&gt;=4,"FY "&amp;YEAR(A1004)&amp;"-"&amp;RIGHT(YEAR(A1004)+1,2),"FY "&amp;(YEAR(A1004)-1)&amp;"-"&amp;RIGHT(YEAR(A1004),2))</f>
        <v>FY 2013-14</v>
      </c>
      <c r="E1004" s="5" t="s">
        <v>17</v>
      </c>
      <c r="F1004" s="7" t="n">
        <v>3142.7</v>
      </c>
      <c r="G1004" s="7" t="n">
        <v>3343.2</v>
      </c>
      <c r="H1004" s="7" t="n">
        <v>-200.6</v>
      </c>
      <c r="I1004" s="7" t="n">
        <v>-32.25</v>
      </c>
      <c r="J1004" s="8" t="n">
        <v>62.177</v>
      </c>
    </row>
    <row r="1005" customFormat="false" ht="15" hidden="false" customHeight="false" outlineLevel="0" collapsed="false">
      <c r="A1005" s="4" t="n">
        <v>41667</v>
      </c>
      <c r="B1005" s="5" t="n">
        <v>2014</v>
      </c>
      <c r="C1005" s="5" t="n">
        <v>1</v>
      </c>
      <c r="D1005" s="6" t="str">
        <f aca="false">IF(MONTH(A1005)&gt;=4,"FY "&amp;YEAR(A1005)&amp;"-"&amp;RIGHT(YEAR(A1005)+1,2),"FY "&amp;(YEAR(A1005)-1)&amp;"-"&amp;RIGHT(YEAR(A1005),2))</f>
        <v>FY 2013-14</v>
      </c>
      <c r="E1005" s="5" t="s">
        <v>17</v>
      </c>
      <c r="F1005" s="7" t="n">
        <v>2764.1</v>
      </c>
      <c r="G1005" s="7" t="n">
        <v>4044.2</v>
      </c>
      <c r="H1005" s="7" t="n">
        <v>-1280.2</v>
      </c>
      <c r="I1005" s="7" t="n">
        <v>-204.12</v>
      </c>
      <c r="J1005" s="8" t="n">
        <v>62.7145</v>
      </c>
    </row>
    <row r="1006" customFormat="false" ht="15" hidden="false" customHeight="false" outlineLevel="0" collapsed="false">
      <c r="A1006" s="4" t="n">
        <v>41668</v>
      </c>
      <c r="B1006" s="5" t="n">
        <v>2014</v>
      </c>
      <c r="C1006" s="5" t="n">
        <v>1</v>
      </c>
      <c r="D1006" s="6" t="str">
        <f aca="false">IF(MONTH(A1006)&gt;=4,"FY "&amp;YEAR(A1006)&amp;"-"&amp;RIGHT(YEAR(A1006)+1,2),"FY "&amp;(YEAR(A1006)-1)&amp;"-"&amp;RIGHT(YEAR(A1006),2))</f>
        <v>FY 2013-14</v>
      </c>
      <c r="E1006" s="5" t="s">
        <v>17</v>
      </c>
      <c r="F1006" s="7" t="n">
        <v>2758.4</v>
      </c>
      <c r="G1006" s="7" t="n">
        <v>4097.9</v>
      </c>
      <c r="H1006" s="7" t="n">
        <v>-1339.5</v>
      </c>
      <c r="I1006" s="7" t="n">
        <v>-212.66</v>
      </c>
      <c r="J1006" s="8" t="n">
        <v>62.9898</v>
      </c>
    </row>
    <row r="1007" customFormat="false" ht="15" hidden="false" customHeight="false" outlineLevel="0" collapsed="false">
      <c r="A1007" s="4" t="n">
        <v>41669</v>
      </c>
      <c r="B1007" s="5" t="n">
        <v>2014</v>
      </c>
      <c r="C1007" s="5" t="n">
        <v>1</v>
      </c>
      <c r="D1007" s="6" t="str">
        <f aca="false">IF(MONTH(A1007)&gt;=4,"FY "&amp;YEAR(A1007)&amp;"-"&amp;RIGHT(YEAR(A1007)+1,2),"FY "&amp;(YEAR(A1007)-1)&amp;"-"&amp;RIGHT(YEAR(A1007),2))</f>
        <v>FY 2013-14</v>
      </c>
      <c r="E1007" s="5" t="s">
        <v>17</v>
      </c>
      <c r="F1007" s="7" t="n">
        <v>3254.7</v>
      </c>
      <c r="G1007" s="7" t="n">
        <v>2986</v>
      </c>
      <c r="H1007" s="7" t="n">
        <v>268.7</v>
      </c>
      <c r="I1007" s="7" t="n">
        <v>43.2</v>
      </c>
      <c r="J1007" s="8" t="n">
        <v>62.2005</v>
      </c>
    </row>
    <row r="1008" customFormat="false" ht="15" hidden="false" customHeight="false" outlineLevel="0" collapsed="false">
      <c r="A1008" s="4" t="n">
        <v>41670</v>
      </c>
      <c r="B1008" s="5" t="n">
        <v>2014</v>
      </c>
      <c r="C1008" s="5" t="n">
        <v>1</v>
      </c>
      <c r="D1008" s="6" t="str">
        <f aca="false">IF(MONTH(A1008)&gt;=4,"FY "&amp;YEAR(A1008)&amp;"-"&amp;RIGHT(YEAR(A1008)+1,2),"FY "&amp;(YEAR(A1008)-1)&amp;"-"&amp;RIGHT(YEAR(A1008),2))</f>
        <v>FY 2013-14</v>
      </c>
      <c r="E1008" s="5" t="s">
        <v>17</v>
      </c>
      <c r="F1008" s="7" t="n">
        <v>3932</v>
      </c>
      <c r="G1008" s="7" t="n">
        <v>4147.6</v>
      </c>
      <c r="H1008" s="7" t="n">
        <v>-215.6</v>
      </c>
      <c r="I1008" s="7" t="n">
        <v>-34.37</v>
      </c>
      <c r="J1008" s="8" t="n">
        <v>62.7335</v>
      </c>
    </row>
    <row r="1009" customFormat="false" ht="15" hidden="false" customHeight="false" outlineLevel="0" collapsed="false">
      <c r="A1009" s="4" t="n">
        <v>41673</v>
      </c>
      <c r="B1009" s="5" t="n">
        <v>2014</v>
      </c>
      <c r="C1009" s="5" t="n">
        <v>2</v>
      </c>
      <c r="D1009" s="6" t="str">
        <f aca="false">IF(MONTH(A1009)&gt;=4,"FY "&amp;YEAR(A1009)&amp;"-"&amp;RIGHT(YEAR(A1009)+1,2),"FY "&amp;(YEAR(A1009)-1)&amp;"-"&amp;RIGHT(YEAR(A1009),2))</f>
        <v>FY 2013-14</v>
      </c>
      <c r="E1009" s="5" t="s">
        <v>17</v>
      </c>
      <c r="F1009" s="7" t="n">
        <v>2801.8</v>
      </c>
      <c r="G1009" s="7" t="n">
        <v>3426.9</v>
      </c>
      <c r="H1009" s="7" t="n">
        <v>-625</v>
      </c>
      <c r="I1009" s="7" t="n">
        <v>-100.04</v>
      </c>
      <c r="J1009" s="8" t="n">
        <v>62.4768</v>
      </c>
    </row>
    <row r="1010" customFormat="false" ht="15" hidden="false" customHeight="false" outlineLevel="0" collapsed="false">
      <c r="A1010" s="4" t="n">
        <v>41674</v>
      </c>
      <c r="B1010" s="5" t="n">
        <v>2014</v>
      </c>
      <c r="C1010" s="5" t="n">
        <v>2</v>
      </c>
      <c r="D1010" s="6" t="str">
        <f aca="false">IF(MONTH(A1010)&gt;=4,"FY "&amp;YEAR(A1010)&amp;"-"&amp;RIGHT(YEAR(A1010)+1,2),"FY "&amp;(YEAR(A1010)-1)&amp;"-"&amp;RIGHT(YEAR(A1010),2))</f>
        <v>FY 2013-14</v>
      </c>
      <c r="E1010" s="5" t="s">
        <v>17</v>
      </c>
      <c r="F1010" s="7" t="n">
        <v>1838</v>
      </c>
      <c r="G1010" s="7" t="n">
        <v>2582.3</v>
      </c>
      <c r="H1010" s="7" t="n">
        <v>-744.3</v>
      </c>
      <c r="I1010" s="7" t="n">
        <v>-118.73</v>
      </c>
      <c r="J1010" s="8" t="n">
        <v>62.6891</v>
      </c>
    </row>
    <row r="1011" customFormat="false" ht="15" hidden="false" customHeight="false" outlineLevel="0" collapsed="false">
      <c r="A1011" s="4" t="n">
        <v>41675</v>
      </c>
      <c r="B1011" s="5" t="n">
        <v>2014</v>
      </c>
      <c r="C1011" s="5" t="n">
        <v>2</v>
      </c>
      <c r="D1011" s="6" t="str">
        <f aca="false">IF(MONTH(A1011)&gt;=4,"FY "&amp;YEAR(A1011)&amp;"-"&amp;RIGHT(YEAR(A1011)+1,2),"FY "&amp;(YEAR(A1011)-1)&amp;"-"&amp;RIGHT(YEAR(A1011),2))</f>
        <v>FY 2013-14</v>
      </c>
      <c r="E1011" s="5" t="s">
        <v>17</v>
      </c>
      <c r="F1011" s="7" t="n">
        <v>1906.8</v>
      </c>
      <c r="G1011" s="7" t="n">
        <v>3140.9</v>
      </c>
      <c r="H1011" s="7" t="n">
        <v>-1234.1</v>
      </c>
      <c r="I1011" s="7" t="n">
        <v>-196.88</v>
      </c>
      <c r="J1011" s="8" t="n">
        <v>62.6815</v>
      </c>
    </row>
    <row r="1012" customFormat="false" ht="15" hidden="false" customHeight="false" outlineLevel="0" collapsed="false">
      <c r="A1012" s="4" t="n">
        <v>41676</v>
      </c>
      <c r="B1012" s="5" t="n">
        <v>2014</v>
      </c>
      <c r="C1012" s="5" t="n">
        <v>2</v>
      </c>
      <c r="D1012" s="6" t="str">
        <f aca="false">IF(MONTH(A1012)&gt;=4,"FY "&amp;YEAR(A1012)&amp;"-"&amp;RIGHT(YEAR(A1012)+1,2),"FY "&amp;(YEAR(A1012)-1)&amp;"-"&amp;RIGHT(YEAR(A1012),2))</f>
        <v>FY 2013-14</v>
      </c>
      <c r="E1012" s="5" t="s">
        <v>17</v>
      </c>
      <c r="F1012" s="7" t="n">
        <v>2291.7</v>
      </c>
      <c r="G1012" s="7" t="n">
        <v>2864.7</v>
      </c>
      <c r="H1012" s="7" t="n">
        <v>-573</v>
      </c>
      <c r="I1012" s="7" t="n">
        <v>-91.75</v>
      </c>
      <c r="J1012" s="8" t="n">
        <v>62.4525</v>
      </c>
    </row>
    <row r="1013" customFormat="false" ht="15" hidden="false" customHeight="false" outlineLevel="0" collapsed="false">
      <c r="A1013" s="4" t="n">
        <v>41677</v>
      </c>
      <c r="B1013" s="5" t="n">
        <v>2014</v>
      </c>
      <c r="C1013" s="5" t="n">
        <v>2</v>
      </c>
      <c r="D1013" s="6" t="str">
        <f aca="false">IF(MONTH(A1013)&gt;=4,"FY "&amp;YEAR(A1013)&amp;"-"&amp;RIGHT(YEAR(A1013)+1,2),"FY "&amp;(YEAR(A1013)-1)&amp;"-"&amp;RIGHT(YEAR(A1013),2))</f>
        <v>FY 2013-14</v>
      </c>
      <c r="E1013" s="5" t="s">
        <v>17</v>
      </c>
      <c r="F1013" s="7" t="n">
        <v>2792.8</v>
      </c>
      <c r="G1013" s="7" t="n">
        <v>2795.1</v>
      </c>
      <c r="H1013" s="7" t="n">
        <v>-2.3</v>
      </c>
      <c r="I1013" s="7" t="n">
        <v>-0.37</v>
      </c>
      <c r="J1013" s="8" t="n">
        <v>62.5045</v>
      </c>
    </row>
    <row r="1014" customFormat="false" ht="15" hidden="false" customHeight="false" outlineLevel="0" collapsed="false">
      <c r="A1014" s="4" t="n">
        <v>41680</v>
      </c>
      <c r="B1014" s="5" t="n">
        <v>2014</v>
      </c>
      <c r="C1014" s="5" t="n">
        <v>2</v>
      </c>
      <c r="D1014" s="6" t="str">
        <f aca="false">IF(MONTH(A1014)&gt;=4,"FY "&amp;YEAR(A1014)&amp;"-"&amp;RIGHT(YEAR(A1014)+1,2),"FY "&amp;(YEAR(A1014)-1)&amp;"-"&amp;RIGHT(YEAR(A1014),2))</f>
        <v>FY 2013-14</v>
      </c>
      <c r="E1014" s="5" t="s">
        <v>17</v>
      </c>
      <c r="F1014" s="7" t="n">
        <v>2569.6</v>
      </c>
      <c r="G1014" s="7" t="n">
        <v>2818.1</v>
      </c>
      <c r="H1014" s="7" t="n">
        <v>-248.5</v>
      </c>
      <c r="I1014" s="7" t="n">
        <v>-39.88</v>
      </c>
      <c r="J1014" s="8" t="n">
        <v>62.3155</v>
      </c>
    </row>
    <row r="1015" customFormat="false" ht="15" hidden="false" customHeight="false" outlineLevel="0" collapsed="false">
      <c r="A1015" s="4" t="n">
        <v>41681</v>
      </c>
      <c r="B1015" s="5" t="n">
        <v>2014</v>
      </c>
      <c r="C1015" s="5" t="n">
        <v>2</v>
      </c>
      <c r="D1015" s="6" t="str">
        <f aca="false">IF(MONTH(A1015)&gt;=4,"FY "&amp;YEAR(A1015)&amp;"-"&amp;RIGHT(YEAR(A1015)+1,2),"FY "&amp;(YEAR(A1015)-1)&amp;"-"&amp;RIGHT(YEAR(A1015),2))</f>
        <v>FY 2013-14</v>
      </c>
      <c r="E1015" s="5" t="s">
        <v>17</v>
      </c>
      <c r="F1015" s="7" t="n">
        <v>2084.2</v>
      </c>
      <c r="G1015" s="7" t="n">
        <v>2521.8</v>
      </c>
      <c r="H1015" s="7" t="n">
        <v>-437.6</v>
      </c>
      <c r="I1015" s="7" t="n">
        <v>-70.36</v>
      </c>
      <c r="J1015" s="8" t="n">
        <v>62.193</v>
      </c>
    </row>
    <row r="1016" customFormat="false" ht="15" hidden="false" customHeight="false" outlineLevel="0" collapsed="false">
      <c r="A1016" s="4" t="n">
        <v>41682</v>
      </c>
      <c r="B1016" s="5" t="n">
        <v>2014</v>
      </c>
      <c r="C1016" s="5" t="n">
        <v>2</v>
      </c>
      <c r="D1016" s="6" t="str">
        <f aca="false">IF(MONTH(A1016)&gt;=4,"FY "&amp;YEAR(A1016)&amp;"-"&amp;RIGHT(YEAR(A1016)+1,2),"FY "&amp;(YEAR(A1016)-1)&amp;"-"&amp;RIGHT(YEAR(A1016),2))</f>
        <v>FY 2013-14</v>
      </c>
      <c r="E1016" s="5" t="s">
        <v>17</v>
      </c>
      <c r="F1016" s="7" t="n">
        <v>2513.2</v>
      </c>
      <c r="G1016" s="7" t="n">
        <v>2712.5</v>
      </c>
      <c r="H1016" s="7" t="n">
        <v>-199.3</v>
      </c>
      <c r="I1016" s="7" t="n">
        <v>-31.92</v>
      </c>
      <c r="J1016" s="8" t="n">
        <v>62.439</v>
      </c>
    </row>
    <row r="1017" customFormat="false" ht="15" hidden="false" customHeight="false" outlineLevel="0" collapsed="false">
      <c r="A1017" s="4" t="n">
        <v>41683</v>
      </c>
      <c r="B1017" s="5" t="n">
        <v>2014</v>
      </c>
      <c r="C1017" s="5" t="n">
        <v>2</v>
      </c>
      <c r="D1017" s="6" t="str">
        <f aca="false">IF(MONTH(A1017)&gt;=4,"FY "&amp;YEAR(A1017)&amp;"-"&amp;RIGHT(YEAR(A1017)+1,2),"FY "&amp;(YEAR(A1017)-1)&amp;"-"&amp;RIGHT(YEAR(A1017),2))</f>
        <v>FY 2013-14</v>
      </c>
      <c r="E1017" s="5" t="s">
        <v>17</v>
      </c>
      <c r="F1017" s="7" t="n">
        <v>2683.6</v>
      </c>
      <c r="G1017" s="7" t="n">
        <v>2526.8</v>
      </c>
      <c r="H1017" s="7" t="n">
        <v>156.8</v>
      </c>
      <c r="I1017" s="7" t="n">
        <v>25.24</v>
      </c>
      <c r="J1017" s="8" t="n">
        <v>62.125</v>
      </c>
    </row>
    <row r="1018" customFormat="false" ht="15" hidden="false" customHeight="false" outlineLevel="0" collapsed="false">
      <c r="A1018" s="4" t="n">
        <v>41684</v>
      </c>
      <c r="B1018" s="5" t="n">
        <v>2014</v>
      </c>
      <c r="C1018" s="5" t="n">
        <v>2</v>
      </c>
      <c r="D1018" s="6" t="str">
        <f aca="false">IF(MONTH(A1018)&gt;=4,"FY "&amp;YEAR(A1018)&amp;"-"&amp;RIGHT(YEAR(A1018)+1,2),"FY "&amp;(YEAR(A1018)-1)&amp;"-"&amp;RIGHT(YEAR(A1018),2))</f>
        <v>FY 2013-14</v>
      </c>
      <c r="E1018" s="5" t="s">
        <v>17</v>
      </c>
      <c r="F1018" s="7" t="n">
        <v>2451.9</v>
      </c>
      <c r="G1018" s="7" t="n">
        <v>2079.9</v>
      </c>
      <c r="H1018" s="7" t="n">
        <v>371.9</v>
      </c>
      <c r="I1018" s="7" t="n">
        <v>59.72</v>
      </c>
      <c r="J1018" s="8" t="n">
        <v>62.2725</v>
      </c>
    </row>
    <row r="1019" customFormat="false" ht="15" hidden="false" customHeight="false" outlineLevel="0" collapsed="false">
      <c r="A1019" s="4" t="n">
        <v>41687</v>
      </c>
      <c r="B1019" s="5" t="n">
        <v>2014</v>
      </c>
      <c r="C1019" s="5" t="n">
        <v>2</v>
      </c>
      <c r="D1019" s="6" t="str">
        <f aca="false">IF(MONTH(A1019)&gt;=4,"FY "&amp;YEAR(A1019)&amp;"-"&amp;RIGHT(YEAR(A1019)+1,2),"FY "&amp;(YEAR(A1019)-1)&amp;"-"&amp;RIGHT(YEAR(A1019),2))</f>
        <v>FY 2013-14</v>
      </c>
      <c r="E1019" s="5" t="s">
        <v>17</v>
      </c>
      <c r="F1019" s="7" t="n">
        <v>2360.8</v>
      </c>
      <c r="G1019" s="7" t="n">
        <v>2340.4</v>
      </c>
      <c r="H1019" s="7" t="n">
        <v>20.3</v>
      </c>
      <c r="I1019" s="7" t="n">
        <v>3.27</v>
      </c>
      <c r="J1019" s="8" t="n">
        <v>62.277</v>
      </c>
    </row>
    <row r="1020" customFormat="false" ht="15" hidden="false" customHeight="false" outlineLevel="0" collapsed="false">
      <c r="A1020" s="4" t="n">
        <v>41688</v>
      </c>
      <c r="B1020" s="5" t="n">
        <v>2014</v>
      </c>
      <c r="C1020" s="5" t="n">
        <v>2</v>
      </c>
      <c r="D1020" s="6" t="str">
        <f aca="false">IF(MONTH(A1020)&gt;=4,"FY "&amp;YEAR(A1020)&amp;"-"&amp;RIGHT(YEAR(A1020)+1,2),"FY "&amp;(YEAR(A1020)-1)&amp;"-"&amp;RIGHT(YEAR(A1020),2))</f>
        <v>FY 2013-14</v>
      </c>
      <c r="E1020" s="5" t="s">
        <v>17</v>
      </c>
      <c r="F1020" s="7" t="n">
        <v>2445.3</v>
      </c>
      <c r="G1020" s="7" t="n">
        <v>1925.4</v>
      </c>
      <c r="H1020" s="7" t="n">
        <v>519.8</v>
      </c>
      <c r="I1020" s="7" t="n">
        <v>83.91</v>
      </c>
      <c r="J1020" s="8" t="n">
        <v>61.9495</v>
      </c>
    </row>
    <row r="1021" customFormat="false" ht="15" hidden="false" customHeight="false" outlineLevel="0" collapsed="false">
      <c r="A1021" s="4" t="n">
        <v>41690</v>
      </c>
      <c r="B1021" s="5" t="n">
        <v>2014</v>
      </c>
      <c r="C1021" s="5" t="n">
        <v>2</v>
      </c>
      <c r="D1021" s="6" t="str">
        <f aca="false">IF(MONTH(A1021)&gt;=4,"FY "&amp;YEAR(A1021)&amp;"-"&amp;RIGHT(YEAR(A1021)+1,2),"FY "&amp;(YEAR(A1021)-1)&amp;"-"&amp;RIGHT(YEAR(A1021),2))</f>
        <v>FY 2013-14</v>
      </c>
      <c r="E1021" s="5" t="s">
        <v>17</v>
      </c>
      <c r="F1021" s="7" t="n">
        <v>4158.3</v>
      </c>
      <c r="G1021" s="7" t="n">
        <v>3379.1</v>
      </c>
      <c r="H1021" s="7" t="n">
        <v>779.3</v>
      </c>
      <c r="I1021" s="7" t="n">
        <v>125.44</v>
      </c>
      <c r="J1021" s="8" t="n">
        <v>62.122</v>
      </c>
    </row>
    <row r="1022" customFormat="false" ht="15" hidden="false" customHeight="false" outlineLevel="0" collapsed="false">
      <c r="A1022" s="4" t="n">
        <v>41691</v>
      </c>
      <c r="B1022" s="5" t="n">
        <v>2014</v>
      </c>
      <c r="C1022" s="5" t="n">
        <v>2</v>
      </c>
      <c r="D1022" s="6" t="str">
        <f aca="false">IF(MONTH(A1022)&gt;=4,"FY "&amp;YEAR(A1022)&amp;"-"&amp;RIGHT(YEAR(A1022)+1,2),"FY "&amp;(YEAR(A1022)-1)&amp;"-"&amp;RIGHT(YEAR(A1022),2))</f>
        <v>FY 2013-14</v>
      </c>
      <c r="E1022" s="5" t="s">
        <v>17</v>
      </c>
      <c r="F1022" s="7" t="n">
        <v>2385.8</v>
      </c>
      <c r="G1022" s="7" t="n">
        <v>2166.7</v>
      </c>
      <c r="H1022" s="7" t="n">
        <v>219.2</v>
      </c>
      <c r="I1022" s="7" t="n">
        <v>35.19</v>
      </c>
      <c r="J1022" s="8" t="n">
        <v>62.2843</v>
      </c>
    </row>
    <row r="1023" customFormat="false" ht="15" hidden="false" customHeight="false" outlineLevel="0" collapsed="false">
      <c r="A1023" s="4" t="n">
        <v>41694</v>
      </c>
      <c r="B1023" s="5" t="n">
        <v>2014</v>
      </c>
      <c r="C1023" s="5" t="n">
        <v>2</v>
      </c>
      <c r="D1023" s="6" t="str">
        <f aca="false">IF(MONTH(A1023)&gt;=4,"FY "&amp;YEAR(A1023)&amp;"-"&amp;RIGHT(YEAR(A1023)+1,2),"FY "&amp;(YEAR(A1023)-1)&amp;"-"&amp;RIGHT(YEAR(A1023),2))</f>
        <v>FY 2013-14</v>
      </c>
      <c r="E1023" s="5" t="s">
        <v>17</v>
      </c>
      <c r="F1023" s="7" t="n">
        <v>2370.9</v>
      </c>
      <c r="G1023" s="7" t="n">
        <v>1739.7</v>
      </c>
      <c r="H1023" s="7" t="n">
        <v>631.2</v>
      </c>
      <c r="I1023" s="7" t="n">
        <v>101.55</v>
      </c>
      <c r="J1023" s="8" t="n">
        <v>62.1618</v>
      </c>
    </row>
    <row r="1024" customFormat="false" ht="15" hidden="false" customHeight="false" outlineLevel="0" collapsed="false">
      <c r="A1024" s="4" t="n">
        <v>41695</v>
      </c>
      <c r="B1024" s="5" t="n">
        <v>2014</v>
      </c>
      <c r="C1024" s="5" t="n">
        <v>2</v>
      </c>
      <c r="D1024" s="6" t="str">
        <f aca="false">IF(MONTH(A1024)&gt;=4,"FY "&amp;YEAR(A1024)&amp;"-"&amp;RIGHT(YEAR(A1024)+1,2),"FY "&amp;(YEAR(A1024)-1)&amp;"-"&amp;RIGHT(YEAR(A1024),2))</f>
        <v>FY 2013-14</v>
      </c>
      <c r="E1024" s="5" t="s">
        <v>17</v>
      </c>
      <c r="F1024" s="7" t="n">
        <v>2365.4</v>
      </c>
      <c r="G1024" s="7" t="n">
        <v>2094</v>
      </c>
      <c r="H1024" s="7" t="n">
        <v>271.3</v>
      </c>
      <c r="I1024" s="7" t="n">
        <v>43.68</v>
      </c>
      <c r="J1024" s="8" t="n">
        <v>62.1185</v>
      </c>
    </row>
    <row r="1025" customFormat="false" ht="15" hidden="false" customHeight="false" outlineLevel="0" collapsed="false">
      <c r="A1025" s="4" t="n">
        <v>41696</v>
      </c>
      <c r="B1025" s="5" t="n">
        <v>2014</v>
      </c>
      <c r="C1025" s="5" t="n">
        <v>2</v>
      </c>
      <c r="D1025" s="6" t="str">
        <f aca="false">IF(MONTH(A1025)&gt;=4,"FY "&amp;YEAR(A1025)&amp;"-"&amp;RIGHT(YEAR(A1025)+1,2),"FY "&amp;(YEAR(A1025)-1)&amp;"-"&amp;RIGHT(YEAR(A1025),2))</f>
        <v>FY 2013-14</v>
      </c>
      <c r="E1025" s="5" t="s">
        <v>17</v>
      </c>
      <c r="F1025" s="7" t="n">
        <v>2664.1</v>
      </c>
      <c r="G1025" s="7" t="n">
        <v>2210.5</v>
      </c>
      <c r="H1025" s="7" t="n">
        <v>453.6</v>
      </c>
      <c r="I1025" s="7" t="n">
        <v>73.19</v>
      </c>
      <c r="J1025" s="8" t="n">
        <v>61.9765</v>
      </c>
    </row>
    <row r="1026" customFormat="false" ht="15" hidden="false" customHeight="false" outlineLevel="0" collapsed="false">
      <c r="A1026" s="4" t="n">
        <v>41698</v>
      </c>
      <c r="B1026" s="5" t="n">
        <v>2014</v>
      </c>
      <c r="C1026" s="5" t="n">
        <v>2</v>
      </c>
      <c r="D1026" s="6" t="str">
        <f aca="false">IF(MONTH(A1026)&gt;=4,"FY "&amp;YEAR(A1026)&amp;"-"&amp;RIGHT(YEAR(A1026)+1,2),"FY "&amp;(YEAR(A1026)-1)&amp;"-"&amp;RIGHT(YEAR(A1026),2))</f>
        <v>FY 2013-14</v>
      </c>
      <c r="E1026" s="5" t="s">
        <v>17</v>
      </c>
      <c r="F1026" s="7" t="n">
        <v>4051.7</v>
      </c>
      <c r="G1026" s="7" t="n">
        <v>3484.6</v>
      </c>
      <c r="H1026" s="7" t="n">
        <v>567.1</v>
      </c>
      <c r="I1026" s="7" t="n">
        <v>91.56</v>
      </c>
      <c r="J1026" s="8" t="n">
        <v>61.938</v>
      </c>
    </row>
    <row r="1027" customFormat="false" ht="15" hidden="false" customHeight="false" outlineLevel="0" collapsed="false">
      <c r="A1027" s="4" t="n">
        <v>41701</v>
      </c>
      <c r="B1027" s="5" t="n">
        <v>2014</v>
      </c>
      <c r="C1027" s="5" t="n">
        <v>3</v>
      </c>
      <c r="D1027" s="6" t="str">
        <f aca="false">IF(MONTH(A1027)&gt;=4,"FY "&amp;YEAR(A1027)&amp;"-"&amp;RIGHT(YEAR(A1027)+1,2),"FY "&amp;(YEAR(A1027)-1)&amp;"-"&amp;RIGHT(YEAR(A1027),2))</f>
        <v>FY 2013-14</v>
      </c>
      <c r="E1027" s="5" t="s">
        <v>17</v>
      </c>
      <c r="F1027" s="7" t="n">
        <v>6753.8</v>
      </c>
      <c r="G1027" s="7" t="n">
        <v>6145.9</v>
      </c>
      <c r="H1027" s="7" t="n">
        <v>607.8</v>
      </c>
      <c r="I1027" s="7" t="n">
        <v>97.92</v>
      </c>
      <c r="J1027" s="8" t="n">
        <v>62.072</v>
      </c>
    </row>
    <row r="1028" customFormat="false" ht="15" hidden="false" customHeight="false" outlineLevel="0" collapsed="false">
      <c r="A1028" s="4" t="n">
        <v>41702</v>
      </c>
      <c r="B1028" s="5" t="n">
        <v>2014</v>
      </c>
      <c r="C1028" s="5" t="n">
        <v>3</v>
      </c>
      <c r="D1028" s="6" t="str">
        <f aca="false">IF(MONTH(A1028)&gt;=4,"FY "&amp;YEAR(A1028)&amp;"-"&amp;RIGHT(YEAR(A1028)+1,2),"FY "&amp;(YEAR(A1028)-1)&amp;"-"&amp;RIGHT(YEAR(A1028),2))</f>
        <v>FY 2013-14</v>
      </c>
      <c r="E1028" s="5" t="s">
        <v>17</v>
      </c>
      <c r="F1028" s="7" t="n">
        <v>2510.7</v>
      </c>
      <c r="G1028" s="7" t="n">
        <v>2306.3</v>
      </c>
      <c r="H1028" s="7" t="n">
        <v>204.3</v>
      </c>
      <c r="I1028" s="7" t="n">
        <v>33.03</v>
      </c>
      <c r="J1028" s="8" t="n">
        <v>61.8605</v>
      </c>
    </row>
    <row r="1029" customFormat="false" ht="15" hidden="false" customHeight="false" outlineLevel="0" collapsed="false">
      <c r="A1029" s="4" t="n">
        <v>41703</v>
      </c>
      <c r="B1029" s="5" t="n">
        <v>2014</v>
      </c>
      <c r="C1029" s="5" t="n">
        <v>3</v>
      </c>
      <c r="D1029" s="6" t="str">
        <f aca="false">IF(MONTH(A1029)&gt;=4,"FY "&amp;YEAR(A1029)&amp;"-"&amp;RIGHT(YEAR(A1029)+1,2),"FY "&amp;(YEAR(A1029)-1)&amp;"-"&amp;RIGHT(YEAR(A1029),2))</f>
        <v>FY 2013-14</v>
      </c>
      <c r="E1029" s="5" t="s">
        <v>17</v>
      </c>
      <c r="F1029" s="7" t="n">
        <v>2526.3</v>
      </c>
      <c r="G1029" s="7" t="n">
        <v>2331.1</v>
      </c>
      <c r="H1029" s="7" t="n">
        <v>195.2</v>
      </c>
      <c r="I1029" s="7" t="n">
        <v>31.54</v>
      </c>
      <c r="J1029" s="8" t="n">
        <v>61.9045</v>
      </c>
    </row>
    <row r="1030" customFormat="false" ht="15" hidden="false" customHeight="false" outlineLevel="0" collapsed="false">
      <c r="A1030" s="4" t="n">
        <v>41704</v>
      </c>
      <c r="B1030" s="5" t="n">
        <v>2014</v>
      </c>
      <c r="C1030" s="5" t="n">
        <v>3</v>
      </c>
      <c r="D1030" s="6" t="str">
        <f aca="false">IF(MONTH(A1030)&gt;=4,"FY "&amp;YEAR(A1030)&amp;"-"&amp;RIGHT(YEAR(A1030)+1,2),"FY "&amp;(YEAR(A1030)-1)&amp;"-"&amp;RIGHT(YEAR(A1030),2))</f>
        <v>FY 2013-14</v>
      </c>
      <c r="E1030" s="5" t="s">
        <v>17</v>
      </c>
      <c r="F1030" s="7" t="n">
        <v>3106.5</v>
      </c>
      <c r="G1030" s="7" t="n">
        <v>2358.6</v>
      </c>
      <c r="H1030" s="7" t="n">
        <v>747.9</v>
      </c>
      <c r="I1030" s="7" t="n">
        <v>120.91</v>
      </c>
      <c r="J1030" s="8" t="n">
        <v>61.855</v>
      </c>
    </row>
    <row r="1031" customFormat="false" ht="15" hidden="false" customHeight="false" outlineLevel="0" collapsed="false">
      <c r="A1031" s="4" t="n">
        <v>41705</v>
      </c>
      <c r="B1031" s="5" t="n">
        <v>2014</v>
      </c>
      <c r="C1031" s="5" t="n">
        <v>3</v>
      </c>
      <c r="D1031" s="6" t="str">
        <f aca="false">IF(MONTH(A1031)&gt;=4,"FY "&amp;YEAR(A1031)&amp;"-"&amp;RIGHT(YEAR(A1031)+1,2),"FY "&amp;(YEAR(A1031)-1)&amp;"-"&amp;RIGHT(YEAR(A1031),2))</f>
        <v>FY 2013-14</v>
      </c>
      <c r="E1031" s="5" t="s">
        <v>17</v>
      </c>
      <c r="F1031" s="7" t="n">
        <v>4022.8</v>
      </c>
      <c r="G1031" s="7" t="n">
        <v>2718.9</v>
      </c>
      <c r="H1031" s="7" t="n">
        <v>1303.9</v>
      </c>
      <c r="I1031" s="7" t="n">
        <v>212.63</v>
      </c>
      <c r="J1031" s="8" t="n">
        <v>61.3242</v>
      </c>
    </row>
    <row r="1032" customFormat="false" ht="15" hidden="false" customHeight="false" outlineLevel="0" collapsed="false">
      <c r="A1032" s="4" t="n">
        <v>41708</v>
      </c>
      <c r="B1032" s="5" t="n">
        <v>2014</v>
      </c>
      <c r="C1032" s="5" t="n">
        <v>3</v>
      </c>
      <c r="D1032" s="6" t="str">
        <f aca="false">IF(MONTH(A1032)&gt;=4,"FY "&amp;YEAR(A1032)&amp;"-"&amp;RIGHT(YEAR(A1032)+1,2),"FY "&amp;(YEAR(A1032)-1)&amp;"-"&amp;RIGHT(YEAR(A1032),2))</f>
        <v>FY 2013-14</v>
      </c>
      <c r="E1032" s="5" t="s">
        <v>17</v>
      </c>
      <c r="F1032" s="7" t="n">
        <v>6375.8</v>
      </c>
      <c r="G1032" s="7" t="n">
        <v>3720</v>
      </c>
      <c r="H1032" s="7" t="n">
        <v>2655.8</v>
      </c>
      <c r="I1032" s="7" t="n">
        <v>435.48</v>
      </c>
      <c r="J1032" s="8" t="n">
        <v>60.985</v>
      </c>
    </row>
    <row r="1033" customFormat="false" ht="15" hidden="false" customHeight="false" outlineLevel="0" collapsed="false">
      <c r="A1033" s="4" t="n">
        <v>41709</v>
      </c>
      <c r="B1033" s="5" t="n">
        <v>2014</v>
      </c>
      <c r="C1033" s="5" t="n">
        <v>3</v>
      </c>
      <c r="D1033" s="6" t="str">
        <f aca="false">IF(MONTH(A1033)&gt;=4,"FY "&amp;YEAR(A1033)&amp;"-"&amp;RIGHT(YEAR(A1033)+1,2),"FY "&amp;(YEAR(A1033)-1)&amp;"-"&amp;RIGHT(YEAR(A1033),2))</f>
        <v>FY 2013-14</v>
      </c>
      <c r="E1033" s="5" t="s">
        <v>17</v>
      </c>
      <c r="F1033" s="7" t="n">
        <v>5115.7</v>
      </c>
      <c r="G1033" s="7" t="n">
        <v>3820.8</v>
      </c>
      <c r="H1033" s="7" t="n">
        <v>1294.9</v>
      </c>
      <c r="I1033" s="7" t="n">
        <v>211.6</v>
      </c>
      <c r="J1033" s="8" t="n">
        <v>61.1965</v>
      </c>
    </row>
    <row r="1034" customFormat="false" ht="15" hidden="false" customHeight="false" outlineLevel="0" collapsed="false">
      <c r="A1034" s="4" t="n">
        <v>41710</v>
      </c>
      <c r="B1034" s="5" t="n">
        <v>2014</v>
      </c>
      <c r="C1034" s="5" t="n">
        <v>3</v>
      </c>
      <c r="D1034" s="6" t="str">
        <f aca="false">IF(MONTH(A1034)&gt;=4,"FY "&amp;YEAR(A1034)&amp;"-"&amp;RIGHT(YEAR(A1034)+1,2),"FY "&amp;(YEAR(A1034)-1)&amp;"-"&amp;RIGHT(YEAR(A1034),2))</f>
        <v>FY 2013-14</v>
      </c>
      <c r="E1034" s="5" t="s">
        <v>17</v>
      </c>
      <c r="F1034" s="7" t="n">
        <v>4395</v>
      </c>
      <c r="G1034" s="7" t="n">
        <v>2875</v>
      </c>
      <c r="H1034" s="7" t="n">
        <v>1520</v>
      </c>
      <c r="I1034" s="7" t="n">
        <v>250.41</v>
      </c>
      <c r="J1034" s="8" t="n">
        <v>60.6995</v>
      </c>
    </row>
    <row r="1035" customFormat="false" ht="15" hidden="false" customHeight="false" outlineLevel="0" collapsed="false">
      <c r="A1035" s="4" t="n">
        <v>41711</v>
      </c>
      <c r="B1035" s="5" t="n">
        <v>2014</v>
      </c>
      <c r="C1035" s="5" t="n">
        <v>3</v>
      </c>
      <c r="D1035" s="6" t="str">
        <f aca="false">IF(MONTH(A1035)&gt;=4,"FY "&amp;YEAR(A1035)&amp;"-"&amp;RIGHT(YEAR(A1035)+1,2),"FY "&amp;(YEAR(A1035)-1)&amp;"-"&amp;RIGHT(YEAR(A1035),2))</f>
        <v>FY 2013-14</v>
      </c>
      <c r="E1035" s="5" t="s">
        <v>17</v>
      </c>
      <c r="F1035" s="7" t="n">
        <v>3220.7</v>
      </c>
      <c r="G1035" s="7" t="n">
        <v>2327</v>
      </c>
      <c r="H1035" s="7" t="n">
        <v>893.7</v>
      </c>
      <c r="I1035" s="7" t="n">
        <v>146.29</v>
      </c>
      <c r="J1035" s="8" t="n">
        <v>61.09</v>
      </c>
    </row>
    <row r="1036" customFormat="false" ht="15" hidden="false" customHeight="false" outlineLevel="0" collapsed="false">
      <c r="A1036" s="4" t="n">
        <v>41712</v>
      </c>
      <c r="B1036" s="5" t="n">
        <v>2014</v>
      </c>
      <c r="C1036" s="5" t="n">
        <v>3</v>
      </c>
      <c r="D1036" s="6" t="str">
        <f aca="false">IF(MONTH(A1036)&gt;=4,"FY "&amp;YEAR(A1036)&amp;"-"&amp;RIGHT(YEAR(A1036)+1,2),"FY "&amp;(YEAR(A1036)-1)&amp;"-"&amp;RIGHT(YEAR(A1036),2))</f>
        <v>FY 2013-14</v>
      </c>
      <c r="E1036" s="5" t="s">
        <v>17</v>
      </c>
      <c r="F1036" s="7" t="n">
        <v>3944.8</v>
      </c>
      <c r="G1036" s="7" t="n">
        <v>3307.6</v>
      </c>
      <c r="H1036" s="7" t="n">
        <v>637.2</v>
      </c>
      <c r="I1036" s="7" t="n">
        <v>104.43</v>
      </c>
      <c r="J1036" s="8" t="n">
        <v>61.0155</v>
      </c>
    </row>
    <row r="1037" customFormat="false" ht="15" hidden="false" customHeight="false" outlineLevel="0" collapsed="false">
      <c r="A1037" s="4" t="n">
        <v>41716</v>
      </c>
      <c r="B1037" s="5" t="n">
        <v>2014</v>
      </c>
      <c r="C1037" s="5" t="n">
        <v>3</v>
      </c>
      <c r="D1037" s="6" t="str">
        <f aca="false">IF(MONTH(A1037)&gt;=4,"FY "&amp;YEAR(A1037)&amp;"-"&amp;RIGHT(YEAR(A1037)+1,2),"FY "&amp;(YEAR(A1037)-1)&amp;"-"&amp;RIGHT(YEAR(A1037),2))</f>
        <v>FY 2013-14</v>
      </c>
      <c r="E1037" s="5" t="s">
        <v>17</v>
      </c>
      <c r="F1037" s="7" t="n">
        <v>3948.5</v>
      </c>
      <c r="G1037" s="7" t="n">
        <v>2932.8</v>
      </c>
      <c r="H1037" s="7" t="n">
        <v>1015.7</v>
      </c>
      <c r="I1037" s="7" t="n">
        <v>165.1</v>
      </c>
      <c r="J1037" s="8" t="n">
        <v>61.517</v>
      </c>
    </row>
    <row r="1038" customFormat="false" ht="15" hidden="false" customHeight="false" outlineLevel="0" collapsed="false">
      <c r="A1038" s="4" t="n">
        <v>41717</v>
      </c>
      <c r="B1038" s="5" t="n">
        <v>2014</v>
      </c>
      <c r="C1038" s="5" t="n">
        <v>3</v>
      </c>
      <c r="D1038" s="6" t="str">
        <f aca="false">IF(MONTH(A1038)&gt;=4,"FY "&amp;YEAR(A1038)&amp;"-"&amp;RIGHT(YEAR(A1038)+1,2),"FY "&amp;(YEAR(A1038)-1)&amp;"-"&amp;RIGHT(YEAR(A1038),2))</f>
        <v>FY 2013-14</v>
      </c>
      <c r="E1038" s="5" t="s">
        <v>17</v>
      </c>
      <c r="F1038" s="7" t="n">
        <v>4677.5</v>
      </c>
      <c r="G1038" s="7" t="n">
        <v>3580.2</v>
      </c>
      <c r="H1038" s="7" t="n">
        <v>1097.3</v>
      </c>
      <c r="I1038" s="7" t="n">
        <v>180.05</v>
      </c>
      <c r="J1038" s="8" t="n">
        <v>60.9453</v>
      </c>
    </row>
    <row r="1039" customFormat="false" ht="15" hidden="false" customHeight="false" outlineLevel="0" collapsed="false">
      <c r="A1039" s="4" t="n">
        <v>41718</v>
      </c>
      <c r="B1039" s="5" t="n">
        <v>2014</v>
      </c>
      <c r="C1039" s="5" t="n">
        <v>3</v>
      </c>
      <c r="D1039" s="6" t="str">
        <f aca="false">IF(MONTH(A1039)&gt;=4,"FY "&amp;YEAR(A1039)&amp;"-"&amp;RIGHT(YEAR(A1039)+1,2),"FY "&amp;(YEAR(A1039)-1)&amp;"-"&amp;RIGHT(YEAR(A1039),2))</f>
        <v>FY 2013-14</v>
      </c>
      <c r="E1039" s="5" t="s">
        <v>17</v>
      </c>
      <c r="F1039" s="7" t="n">
        <v>4687.4</v>
      </c>
      <c r="G1039" s="7" t="n">
        <v>3563.5</v>
      </c>
      <c r="H1039" s="7" t="n">
        <v>1123.9</v>
      </c>
      <c r="I1039" s="7" t="n">
        <v>183.95</v>
      </c>
      <c r="J1039" s="8" t="n">
        <v>61.097</v>
      </c>
    </row>
    <row r="1040" customFormat="false" ht="15" hidden="false" customHeight="false" outlineLevel="0" collapsed="false">
      <c r="A1040" s="4" t="n">
        <v>41719</v>
      </c>
      <c r="B1040" s="5" t="n">
        <v>2014</v>
      </c>
      <c r="C1040" s="5" t="n">
        <v>3</v>
      </c>
      <c r="D1040" s="6" t="str">
        <f aca="false">IF(MONTH(A1040)&gt;=4,"FY "&amp;YEAR(A1040)&amp;"-"&amp;RIGHT(YEAR(A1040)+1,2),"FY "&amp;(YEAR(A1040)-1)&amp;"-"&amp;RIGHT(YEAR(A1040),2))</f>
        <v>FY 2013-14</v>
      </c>
      <c r="E1040" s="5" t="s">
        <v>17</v>
      </c>
      <c r="F1040" s="7" t="n">
        <v>3377.5</v>
      </c>
      <c r="G1040" s="7" t="n">
        <v>2571.8</v>
      </c>
      <c r="H1040" s="7" t="n">
        <v>805.7</v>
      </c>
      <c r="I1040" s="7" t="n">
        <v>131.81</v>
      </c>
      <c r="J1040" s="8" t="n">
        <v>61.131</v>
      </c>
    </row>
    <row r="1041" customFormat="false" ht="15" hidden="false" customHeight="false" outlineLevel="0" collapsed="false">
      <c r="A1041" s="4" t="n">
        <v>41722</v>
      </c>
      <c r="B1041" s="5" t="n">
        <v>2014</v>
      </c>
      <c r="C1041" s="5" t="n">
        <v>3</v>
      </c>
      <c r="D1041" s="6" t="str">
        <f aca="false">IF(MONTH(A1041)&gt;=4,"FY "&amp;YEAR(A1041)&amp;"-"&amp;RIGHT(YEAR(A1041)+1,2),"FY "&amp;(YEAR(A1041)-1)&amp;"-"&amp;RIGHT(YEAR(A1041),2))</f>
        <v>FY 2013-14</v>
      </c>
      <c r="E1041" s="5" t="s">
        <v>17</v>
      </c>
      <c r="F1041" s="7" t="n">
        <v>8679.2</v>
      </c>
      <c r="G1041" s="7" t="n">
        <v>4398.3</v>
      </c>
      <c r="H1041" s="7" t="n">
        <v>4280.9</v>
      </c>
      <c r="I1041" s="7" t="n">
        <v>701.25</v>
      </c>
      <c r="J1041" s="8" t="n">
        <v>61.0465</v>
      </c>
    </row>
    <row r="1042" customFormat="false" ht="15" hidden="false" customHeight="false" outlineLevel="0" collapsed="false">
      <c r="A1042" s="4" t="n">
        <v>41723</v>
      </c>
      <c r="B1042" s="5" t="n">
        <v>2014</v>
      </c>
      <c r="C1042" s="5" t="n">
        <v>3</v>
      </c>
      <c r="D1042" s="6" t="str">
        <f aca="false">IF(MONTH(A1042)&gt;=4,"FY "&amp;YEAR(A1042)&amp;"-"&amp;RIGHT(YEAR(A1042)+1,2),"FY "&amp;(YEAR(A1042)-1)&amp;"-"&amp;RIGHT(YEAR(A1042),2))</f>
        <v>FY 2013-14</v>
      </c>
      <c r="E1042" s="5" t="s">
        <v>17</v>
      </c>
      <c r="F1042" s="7" t="n">
        <v>3976.7</v>
      </c>
      <c r="G1042" s="7" t="n">
        <v>2374.9</v>
      </c>
      <c r="H1042" s="7" t="n">
        <v>1601.8</v>
      </c>
      <c r="I1042" s="7" t="n">
        <v>263.87</v>
      </c>
      <c r="J1042" s="8" t="n">
        <v>60.703</v>
      </c>
    </row>
    <row r="1043" customFormat="false" ht="15" hidden="false" customHeight="false" outlineLevel="0" collapsed="false">
      <c r="A1043" s="4" t="n">
        <v>41724</v>
      </c>
      <c r="B1043" s="5" t="n">
        <v>2014</v>
      </c>
      <c r="C1043" s="5" t="n">
        <v>3</v>
      </c>
      <c r="D1043" s="6" t="str">
        <f aca="false">IF(MONTH(A1043)&gt;=4,"FY "&amp;YEAR(A1043)&amp;"-"&amp;RIGHT(YEAR(A1043)+1,2),"FY "&amp;(YEAR(A1043)-1)&amp;"-"&amp;RIGHT(YEAR(A1043),2))</f>
        <v>FY 2013-14</v>
      </c>
      <c r="E1043" s="5" t="s">
        <v>17</v>
      </c>
      <c r="F1043" s="7" t="n">
        <v>3942.1</v>
      </c>
      <c r="G1043" s="7" t="n">
        <v>2647.5</v>
      </c>
      <c r="H1043" s="7" t="n">
        <v>1294.6</v>
      </c>
      <c r="I1043" s="7" t="n">
        <v>214.01</v>
      </c>
      <c r="J1043" s="8" t="n">
        <v>60.4935</v>
      </c>
    </row>
    <row r="1044" customFormat="false" ht="15" hidden="false" customHeight="false" outlineLevel="0" collapsed="false">
      <c r="A1044" s="4" t="n">
        <v>41725</v>
      </c>
      <c r="B1044" s="5" t="n">
        <v>2014</v>
      </c>
      <c r="C1044" s="5" t="n">
        <v>3</v>
      </c>
      <c r="D1044" s="6" t="str">
        <f aca="false">IF(MONTH(A1044)&gt;=4,"FY "&amp;YEAR(A1044)&amp;"-"&amp;RIGHT(YEAR(A1044)+1,2),"FY "&amp;(YEAR(A1044)-1)&amp;"-"&amp;RIGHT(YEAR(A1044),2))</f>
        <v>FY 2013-14</v>
      </c>
      <c r="E1044" s="5" t="s">
        <v>17</v>
      </c>
      <c r="F1044" s="7" t="n">
        <v>3959.2</v>
      </c>
      <c r="G1044" s="7" t="n">
        <v>2928.7</v>
      </c>
      <c r="H1044" s="7" t="n">
        <v>1030.5</v>
      </c>
      <c r="I1044" s="7" t="n">
        <v>171.26</v>
      </c>
      <c r="J1044" s="8" t="n">
        <v>60.1725</v>
      </c>
    </row>
    <row r="1045" customFormat="false" ht="15" hidden="false" customHeight="false" outlineLevel="0" collapsed="false">
      <c r="A1045" s="4" t="n">
        <v>41726</v>
      </c>
      <c r="B1045" s="5" t="n">
        <v>2014</v>
      </c>
      <c r="C1045" s="5" t="n">
        <v>3</v>
      </c>
      <c r="D1045" s="6" t="str">
        <f aca="false">IF(MONTH(A1045)&gt;=4,"FY "&amp;YEAR(A1045)&amp;"-"&amp;RIGHT(YEAR(A1045)+1,2),"FY "&amp;(YEAR(A1045)-1)&amp;"-"&amp;RIGHT(YEAR(A1045),2))</f>
        <v>FY 2013-14</v>
      </c>
      <c r="E1045" s="5" t="s">
        <v>17</v>
      </c>
      <c r="F1045" s="7" t="n">
        <v>8074.3</v>
      </c>
      <c r="G1045" s="7" t="n">
        <v>5805.1</v>
      </c>
      <c r="H1045" s="7" t="n">
        <v>2269.2</v>
      </c>
      <c r="I1045" s="7" t="n">
        <v>377.39</v>
      </c>
      <c r="J1045" s="8" t="n">
        <v>60.1295</v>
      </c>
    </row>
    <row r="1046" customFormat="false" ht="15" hidden="false" customHeight="false" outlineLevel="0" collapsed="false">
      <c r="A1046" s="4" t="n">
        <v>41731</v>
      </c>
      <c r="B1046" s="5" t="n">
        <v>2014</v>
      </c>
      <c r="C1046" s="5" t="n">
        <v>4</v>
      </c>
      <c r="D1046" s="6" t="str">
        <f aca="false">IF(MONTH(A1046)&gt;=4,"FY "&amp;YEAR(A1046)&amp;"-"&amp;RIGHT(YEAR(A1046)+1,2),"FY "&amp;(YEAR(A1046)-1)&amp;"-"&amp;RIGHT(YEAR(A1046),2))</f>
        <v>FY 2014-15</v>
      </c>
      <c r="E1046" s="5" t="s">
        <v>17</v>
      </c>
      <c r="F1046" s="7" t="n">
        <v>8595.2</v>
      </c>
      <c r="G1046" s="7" t="n">
        <v>6083.6</v>
      </c>
      <c r="H1046" s="7" t="n">
        <v>2511.7</v>
      </c>
      <c r="I1046" s="7" t="n">
        <v>417.91</v>
      </c>
      <c r="J1046" s="8" t="n">
        <v>60.0998</v>
      </c>
    </row>
    <row r="1047" customFormat="false" ht="15" hidden="false" customHeight="false" outlineLevel="0" collapsed="false">
      <c r="A1047" s="4" t="n">
        <v>41732</v>
      </c>
      <c r="B1047" s="5" t="n">
        <v>2014</v>
      </c>
      <c r="C1047" s="5" t="n">
        <v>4</v>
      </c>
      <c r="D1047" s="6" t="str">
        <f aca="false">IF(MONTH(A1047)&gt;=4,"FY "&amp;YEAR(A1047)&amp;"-"&amp;RIGHT(YEAR(A1047)+1,2),"FY "&amp;(YEAR(A1047)-1)&amp;"-"&amp;RIGHT(YEAR(A1047),2))</f>
        <v>FY 2014-15</v>
      </c>
      <c r="E1047" s="5" t="s">
        <v>17</v>
      </c>
      <c r="F1047" s="7" t="n">
        <v>8340.6</v>
      </c>
      <c r="G1047" s="7" t="n">
        <v>7222.9</v>
      </c>
      <c r="H1047" s="7" t="n">
        <v>1117.7</v>
      </c>
      <c r="I1047" s="7" t="n">
        <v>187.38</v>
      </c>
      <c r="J1047" s="8" t="n">
        <v>59.6463</v>
      </c>
    </row>
    <row r="1048" customFormat="false" ht="15" hidden="false" customHeight="false" outlineLevel="0" collapsed="false">
      <c r="A1048" s="4" t="n">
        <v>41733</v>
      </c>
      <c r="B1048" s="5" t="n">
        <v>2014</v>
      </c>
      <c r="C1048" s="5" t="n">
        <v>4</v>
      </c>
      <c r="D1048" s="6" t="str">
        <f aca="false">IF(MONTH(A1048)&gt;=4,"FY "&amp;YEAR(A1048)&amp;"-"&amp;RIGHT(YEAR(A1048)+1,2),"FY "&amp;(YEAR(A1048)-1)&amp;"-"&amp;RIGHT(YEAR(A1048),2))</f>
        <v>FY 2014-15</v>
      </c>
      <c r="E1048" s="5" t="s">
        <v>17</v>
      </c>
      <c r="F1048" s="7" t="n">
        <v>4884.5</v>
      </c>
      <c r="G1048" s="7" t="n">
        <v>3991.1</v>
      </c>
      <c r="H1048" s="7" t="n">
        <v>893.4</v>
      </c>
      <c r="I1048" s="7" t="n">
        <v>148.6</v>
      </c>
      <c r="J1048" s="8" t="n">
        <v>60.1245</v>
      </c>
    </row>
    <row r="1049" customFormat="false" ht="15" hidden="false" customHeight="false" outlineLevel="0" collapsed="false">
      <c r="A1049" s="4" t="n">
        <v>41736</v>
      </c>
      <c r="B1049" s="5" t="n">
        <v>2014</v>
      </c>
      <c r="C1049" s="5" t="n">
        <v>4</v>
      </c>
      <c r="D1049" s="6" t="str">
        <f aca="false">IF(MONTH(A1049)&gt;=4,"FY "&amp;YEAR(A1049)&amp;"-"&amp;RIGHT(YEAR(A1049)+1,2),"FY "&amp;(YEAR(A1049)-1)&amp;"-"&amp;RIGHT(YEAR(A1049),2))</f>
        <v>FY 2014-15</v>
      </c>
      <c r="E1049" s="5" t="s">
        <v>17</v>
      </c>
      <c r="F1049" s="7" t="n">
        <v>3110.6</v>
      </c>
      <c r="G1049" s="7" t="n">
        <v>2860.2</v>
      </c>
      <c r="H1049" s="7" t="n">
        <v>250.4</v>
      </c>
      <c r="I1049" s="7" t="n">
        <v>41.51</v>
      </c>
      <c r="J1049" s="8" t="n">
        <v>60.321</v>
      </c>
    </row>
    <row r="1050" customFormat="false" ht="15" hidden="false" customHeight="false" outlineLevel="0" collapsed="false">
      <c r="A1050" s="4" t="n">
        <v>41738</v>
      </c>
      <c r="B1050" s="5" t="n">
        <v>2014</v>
      </c>
      <c r="C1050" s="5" t="n">
        <v>4</v>
      </c>
      <c r="D1050" s="6" t="str">
        <f aca="false">IF(MONTH(A1050)&gt;=4,"FY "&amp;YEAR(A1050)&amp;"-"&amp;RIGHT(YEAR(A1050)+1,2),"FY "&amp;(YEAR(A1050)-1)&amp;"-"&amp;RIGHT(YEAR(A1050),2))</f>
        <v>FY 2014-15</v>
      </c>
      <c r="E1050" s="5" t="s">
        <v>17</v>
      </c>
      <c r="F1050" s="7" t="n">
        <v>3598.1</v>
      </c>
      <c r="G1050" s="7" t="n">
        <v>2858.2</v>
      </c>
      <c r="H1050" s="7" t="n">
        <v>739.9</v>
      </c>
      <c r="I1050" s="7" t="n">
        <v>123.42</v>
      </c>
      <c r="J1050" s="8" t="n">
        <v>59.9483</v>
      </c>
    </row>
    <row r="1051" customFormat="false" ht="15" hidden="false" customHeight="false" outlineLevel="0" collapsed="false">
      <c r="A1051" s="4" t="n">
        <v>41739</v>
      </c>
      <c r="B1051" s="5" t="n">
        <v>2014</v>
      </c>
      <c r="C1051" s="5" t="n">
        <v>4</v>
      </c>
      <c r="D1051" s="6" t="str">
        <f aca="false">IF(MONTH(A1051)&gt;=4,"FY "&amp;YEAR(A1051)&amp;"-"&amp;RIGHT(YEAR(A1051)+1,2),"FY "&amp;(YEAR(A1051)-1)&amp;"-"&amp;RIGHT(YEAR(A1051),2))</f>
        <v>FY 2014-15</v>
      </c>
      <c r="E1051" s="5" t="s">
        <v>17</v>
      </c>
      <c r="F1051" s="7" t="n">
        <v>5342.6</v>
      </c>
      <c r="G1051" s="7" t="n">
        <v>4281.7</v>
      </c>
      <c r="H1051" s="7" t="n">
        <v>1060.9</v>
      </c>
      <c r="I1051" s="7" t="n">
        <v>176.61</v>
      </c>
      <c r="J1051" s="8" t="n">
        <v>60.074</v>
      </c>
    </row>
    <row r="1052" customFormat="false" ht="15" hidden="false" customHeight="false" outlineLevel="0" collapsed="false">
      <c r="A1052" s="4" t="n">
        <v>41740</v>
      </c>
      <c r="B1052" s="5" t="n">
        <v>2014</v>
      </c>
      <c r="C1052" s="5" t="n">
        <v>4</v>
      </c>
      <c r="D1052" s="6" t="str">
        <f aca="false">IF(MONTH(A1052)&gt;=4,"FY "&amp;YEAR(A1052)&amp;"-"&amp;RIGHT(YEAR(A1052)+1,2),"FY "&amp;(YEAR(A1052)-1)&amp;"-"&amp;RIGHT(YEAR(A1052),2))</f>
        <v>FY 2014-15</v>
      </c>
      <c r="E1052" s="5" t="s">
        <v>17</v>
      </c>
      <c r="F1052" s="7" t="n">
        <v>5044.7</v>
      </c>
      <c r="G1052" s="7" t="n">
        <v>4599.5</v>
      </c>
      <c r="H1052" s="7" t="n">
        <v>445.2</v>
      </c>
      <c r="I1052" s="7" t="n">
        <v>73.94</v>
      </c>
      <c r="J1052" s="8" t="n">
        <v>60.2115</v>
      </c>
    </row>
    <row r="1053" customFormat="false" ht="15" hidden="false" customHeight="false" outlineLevel="0" collapsed="false">
      <c r="A1053" s="4" t="n">
        <v>41744</v>
      </c>
      <c r="B1053" s="5" t="n">
        <v>2014</v>
      </c>
      <c r="C1053" s="5" t="n">
        <v>4</v>
      </c>
      <c r="D1053" s="6" t="str">
        <f aca="false">IF(MONTH(A1053)&gt;=4,"FY "&amp;YEAR(A1053)&amp;"-"&amp;RIGHT(YEAR(A1053)+1,2),"FY "&amp;(YEAR(A1053)-1)&amp;"-"&amp;RIGHT(YEAR(A1053),2))</f>
        <v>FY 2014-15</v>
      </c>
      <c r="E1053" s="5" t="s">
        <v>17</v>
      </c>
      <c r="F1053" s="7" t="n">
        <v>3793.3</v>
      </c>
      <c r="G1053" s="7" t="n">
        <v>4133.8</v>
      </c>
      <c r="H1053" s="7" t="n">
        <v>-340.6</v>
      </c>
      <c r="I1053" s="7" t="n">
        <v>-56.51</v>
      </c>
      <c r="J1053" s="8" t="n">
        <v>60.267</v>
      </c>
    </row>
    <row r="1054" customFormat="false" ht="15" hidden="false" customHeight="false" outlineLevel="0" collapsed="false">
      <c r="A1054" s="4" t="n">
        <v>41745</v>
      </c>
      <c r="B1054" s="5" t="n">
        <v>2014</v>
      </c>
      <c r="C1054" s="5" t="n">
        <v>4</v>
      </c>
      <c r="D1054" s="6" t="str">
        <f aca="false">IF(MONTH(A1054)&gt;=4,"FY "&amp;YEAR(A1054)&amp;"-"&amp;RIGHT(YEAR(A1054)+1,2),"FY "&amp;(YEAR(A1054)-1)&amp;"-"&amp;RIGHT(YEAR(A1054),2))</f>
        <v>FY 2014-15</v>
      </c>
      <c r="E1054" s="5" t="s">
        <v>17</v>
      </c>
      <c r="F1054" s="7" t="n">
        <v>3692.6</v>
      </c>
      <c r="G1054" s="7" t="n">
        <v>3680.6</v>
      </c>
      <c r="H1054" s="7" t="n">
        <v>12</v>
      </c>
      <c r="I1054" s="7" t="n">
        <v>1.99</v>
      </c>
      <c r="J1054" s="8" t="n">
        <v>60.262</v>
      </c>
    </row>
    <row r="1055" customFormat="false" ht="15" hidden="false" customHeight="false" outlineLevel="0" collapsed="false">
      <c r="A1055" s="4" t="n">
        <v>41746</v>
      </c>
      <c r="B1055" s="5" t="n">
        <v>2014</v>
      </c>
      <c r="C1055" s="5" t="n">
        <v>4</v>
      </c>
      <c r="D1055" s="6" t="str">
        <f aca="false">IF(MONTH(A1055)&gt;=4,"FY "&amp;YEAR(A1055)&amp;"-"&amp;RIGHT(YEAR(A1055)+1,2),"FY "&amp;(YEAR(A1055)-1)&amp;"-"&amp;RIGHT(YEAR(A1055),2))</f>
        <v>FY 2014-15</v>
      </c>
      <c r="E1055" s="5" t="s">
        <v>17</v>
      </c>
      <c r="F1055" s="7" t="n">
        <v>2996.5</v>
      </c>
      <c r="G1055" s="7" t="n">
        <v>2994</v>
      </c>
      <c r="H1055" s="7" t="n">
        <v>2.5</v>
      </c>
      <c r="I1055" s="7" t="n">
        <v>0.41</v>
      </c>
      <c r="J1055" s="8" t="n">
        <v>60.2263</v>
      </c>
    </row>
    <row r="1056" customFormat="false" ht="15" hidden="false" customHeight="false" outlineLevel="0" collapsed="false">
      <c r="A1056" s="4" t="n">
        <v>41750</v>
      </c>
      <c r="B1056" s="5" t="n">
        <v>2014</v>
      </c>
      <c r="C1056" s="5" t="n">
        <v>4</v>
      </c>
      <c r="D1056" s="6" t="str">
        <f aca="false">IF(MONTH(A1056)&gt;=4,"FY "&amp;YEAR(A1056)&amp;"-"&amp;RIGHT(YEAR(A1056)+1,2),"FY "&amp;(YEAR(A1056)-1)&amp;"-"&amp;RIGHT(YEAR(A1056),2))</f>
        <v>FY 2014-15</v>
      </c>
      <c r="E1056" s="5" t="s">
        <v>17</v>
      </c>
      <c r="F1056" s="7" t="n">
        <v>3357</v>
      </c>
      <c r="G1056" s="7" t="n">
        <v>2922.6</v>
      </c>
      <c r="H1056" s="7" t="n">
        <v>434.5</v>
      </c>
      <c r="I1056" s="7" t="n">
        <v>71.95</v>
      </c>
      <c r="J1056" s="8" t="n">
        <v>60.3805</v>
      </c>
    </row>
    <row r="1057" customFormat="false" ht="15" hidden="false" customHeight="false" outlineLevel="0" collapsed="false">
      <c r="A1057" s="4" t="n">
        <v>41751</v>
      </c>
      <c r="B1057" s="5" t="n">
        <v>2014</v>
      </c>
      <c r="C1057" s="5" t="n">
        <v>4</v>
      </c>
      <c r="D1057" s="6" t="str">
        <f aca="false">IF(MONTH(A1057)&gt;=4,"FY "&amp;YEAR(A1057)&amp;"-"&amp;RIGHT(YEAR(A1057)+1,2),"FY "&amp;(YEAR(A1057)-1)&amp;"-"&amp;RIGHT(YEAR(A1057),2))</f>
        <v>FY 2014-15</v>
      </c>
      <c r="E1057" s="5" t="s">
        <v>17</v>
      </c>
      <c r="F1057" s="7" t="n">
        <v>2289.5</v>
      </c>
      <c r="G1057" s="7" t="n">
        <v>2027.2</v>
      </c>
      <c r="H1057" s="7" t="n">
        <v>262.4</v>
      </c>
      <c r="I1057" s="7" t="n">
        <v>43.48</v>
      </c>
      <c r="J1057" s="8" t="n">
        <v>60.335</v>
      </c>
    </row>
    <row r="1058" customFormat="false" ht="15" hidden="false" customHeight="false" outlineLevel="0" collapsed="false">
      <c r="A1058" s="4" t="n">
        <v>41752</v>
      </c>
      <c r="B1058" s="5" t="n">
        <v>2014</v>
      </c>
      <c r="C1058" s="5" t="n">
        <v>4</v>
      </c>
      <c r="D1058" s="6" t="str">
        <f aca="false">IF(MONTH(A1058)&gt;=4,"FY "&amp;YEAR(A1058)&amp;"-"&amp;RIGHT(YEAR(A1058)+1,2),"FY "&amp;(YEAR(A1058)-1)&amp;"-"&amp;RIGHT(YEAR(A1058),2))</f>
        <v>FY 2014-15</v>
      </c>
      <c r="E1058" s="5" t="s">
        <v>17</v>
      </c>
      <c r="F1058" s="7" t="n">
        <v>2552.1</v>
      </c>
      <c r="G1058" s="7" t="n">
        <v>2323.3</v>
      </c>
      <c r="H1058" s="7" t="n">
        <v>228.8</v>
      </c>
      <c r="I1058" s="7" t="n">
        <v>37.69</v>
      </c>
      <c r="J1058" s="8" t="n">
        <v>60.7147</v>
      </c>
    </row>
    <row r="1059" customFormat="false" ht="15" hidden="false" customHeight="false" outlineLevel="0" collapsed="false">
      <c r="A1059" s="4" t="n">
        <v>41754</v>
      </c>
      <c r="B1059" s="5" t="n">
        <v>2014</v>
      </c>
      <c r="C1059" s="5" t="n">
        <v>4</v>
      </c>
      <c r="D1059" s="6" t="str">
        <f aca="false">IF(MONTH(A1059)&gt;=4,"FY "&amp;YEAR(A1059)&amp;"-"&amp;RIGHT(YEAR(A1059)+1,2),"FY "&amp;(YEAR(A1059)-1)&amp;"-"&amp;RIGHT(YEAR(A1059),2))</f>
        <v>FY 2014-15</v>
      </c>
      <c r="E1059" s="5" t="s">
        <v>17</v>
      </c>
      <c r="F1059" s="7" t="n">
        <v>5610.9</v>
      </c>
      <c r="G1059" s="7" t="n">
        <v>4765.5</v>
      </c>
      <c r="H1059" s="7" t="n">
        <v>845.4</v>
      </c>
      <c r="I1059" s="7" t="n">
        <v>138.33</v>
      </c>
      <c r="J1059" s="8" t="n">
        <v>61.1163</v>
      </c>
    </row>
    <row r="1060" customFormat="false" ht="15" hidden="false" customHeight="false" outlineLevel="0" collapsed="false">
      <c r="A1060" s="4" t="n">
        <v>41757</v>
      </c>
      <c r="B1060" s="5" t="n">
        <v>2014</v>
      </c>
      <c r="C1060" s="5" t="n">
        <v>4</v>
      </c>
      <c r="D1060" s="6" t="str">
        <f aca="false">IF(MONTH(A1060)&gt;=4,"FY "&amp;YEAR(A1060)&amp;"-"&amp;RIGHT(YEAR(A1060)+1,2),"FY "&amp;(YEAR(A1060)-1)&amp;"-"&amp;RIGHT(YEAR(A1060),2))</f>
        <v>FY 2014-15</v>
      </c>
      <c r="E1060" s="5" t="s">
        <v>17</v>
      </c>
      <c r="F1060" s="7" t="n">
        <v>4618.8</v>
      </c>
      <c r="G1060" s="7" t="n">
        <v>4248.5</v>
      </c>
      <c r="H1060" s="7" t="n">
        <v>370.3</v>
      </c>
      <c r="I1060" s="7" t="n">
        <v>60.6</v>
      </c>
      <c r="J1060" s="8" t="n">
        <v>61.1163</v>
      </c>
    </row>
    <row r="1061" customFormat="false" ht="15" hidden="false" customHeight="false" outlineLevel="0" collapsed="false">
      <c r="A1061" s="4" t="n">
        <v>41758</v>
      </c>
      <c r="B1061" s="5" t="n">
        <v>2014</v>
      </c>
      <c r="C1061" s="5" t="n">
        <v>4</v>
      </c>
      <c r="D1061" s="6" t="str">
        <f aca="false">IF(MONTH(A1061)&gt;=4,"FY "&amp;YEAR(A1061)&amp;"-"&amp;RIGHT(YEAR(A1061)+1,2),"FY "&amp;(YEAR(A1061)-1)&amp;"-"&amp;RIGHT(YEAR(A1061),2))</f>
        <v>FY 2014-15</v>
      </c>
      <c r="E1061" s="5" t="s">
        <v>17</v>
      </c>
      <c r="F1061" s="7" t="n">
        <v>3536.1</v>
      </c>
      <c r="G1061" s="7" t="n">
        <v>3444.8</v>
      </c>
      <c r="H1061" s="7" t="n">
        <v>91.3</v>
      </c>
      <c r="I1061" s="7" t="n">
        <v>15.08</v>
      </c>
      <c r="J1061" s="8" t="n">
        <v>60.5253</v>
      </c>
    </row>
    <row r="1062" customFormat="false" ht="15" hidden="false" customHeight="false" outlineLevel="0" collapsed="false">
      <c r="A1062" s="4" t="n">
        <v>41759</v>
      </c>
      <c r="B1062" s="5" t="n">
        <v>2014</v>
      </c>
      <c r="C1062" s="5" t="n">
        <v>4</v>
      </c>
      <c r="D1062" s="6" t="str">
        <f aca="false">IF(MONTH(A1062)&gt;=4,"FY "&amp;YEAR(A1062)&amp;"-"&amp;RIGHT(YEAR(A1062)+1,2),"FY "&amp;(YEAR(A1062)-1)&amp;"-"&amp;RIGHT(YEAR(A1062),2))</f>
        <v>FY 2014-15</v>
      </c>
      <c r="E1062" s="5" t="s">
        <v>17</v>
      </c>
      <c r="F1062" s="7" t="n">
        <v>2734.1</v>
      </c>
      <c r="G1062" s="7" t="n">
        <v>2419.9</v>
      </c>
      <c r="H1062" s="7" t="n">
        <v>314.2</v>
      </c>
      <c r="I1062" s="7" t="n">
        <v>51.93</v>
      </c>
      <c r="J1062" s="8" t="n">
        <v>60.5041</v>
      </c>
    </row>
    <row r="1063" customFormat="false" ht="15" hidden="false" customHeight="false" outlineLevel="0" collapsed="false">
      <c r="A1063" s="4" t="n">
        <v>41761</v>
      </c>
      <c r="B1063" s="5" t="n">
        <v>2014</v>
      </c>
      <c r="C1063" s="5" t="n">
        <v>5</v>
      </c>
      <c r="D1063" s="6" t="str">
        <f aca="false">IF(MONTH(A1063)&gt;=4,"FY "&amp;YEAR(A1063)&amp;"-"&amp;RIGHT(YEAR(A1063)+1,2),"FY "&amp;(YEAR(A1063)-1)&amp;"-"&amp;RIGHT(YEAR(A1063),2))</f>
        <v>FY 2014-15</v>
      </c>
      <c r="E1063" s="5" t="s">
        <v>17</v>
      </c>
      <c r="F1063" s="7" t="n">
        <v>4437.3</v>
      </c>
      <c r="G1063" s="7" t="n">
        <v>3959.1</v>
      </c>
      <c r="H1063" s="7" t="n">
        <v>478.3</v>
      </c>
      <c r="I1063" s="7" t="n">
        <v>79.26</v>
      </c>
      <c r="J1063" s="8" t="n">
        <v>60.3375</v>
      </c>
    </row>
    <row r="1064" customFormat="false" ht="15" hidden="false" customHeight="false" outlineLevel="0" collapsed="false">
      <c r="A1064" s="4" t="n">
        <v>41764</v>
      </c>
      <c r="B1064" s="5" t="n">
        <v>2014</v>
      </c>
      <c r="C1064" s="5" t="n">
        <v>5</v>
      </c>
      <c r="D1064" s="6" t="str">
        <f aca="false">IF(MONTH(A1064)&gt;=4,"FY "&amp;YEAR(A1064)&amp;"-"&amp;RIGHT(YEAR(A1064)+1,2),"FY "&amp;(YEAR(A1064)-1)&amp;"-"&amp;RIGHT(YEAR(A1064),2))</f>
        <v>FY 2014-15</v>
      </c>
      <c r="E1064" s="5" t="s">
        <v>17</v>
      </c>
      <c r="F1064" s="7" t="n">
        <v>2792.4</v>
      </c>
      <c r="G1064" s="7" t="n">
        <v>2384.7</v>
      </c>
      <c r="H1064" s="7" t="n">
        <v>407.7</v>
      </c>
      <c r="I1064" s="7" t="n">
        <v>67.7</v>
      </c>
      <c r="J1064" s="8" t="n">
        <v>60.225</v>
      </c>
    </row>
    <row r="1065" customFormat="false" ht="15" hidden="false" customHeight="false" outlineLevel="0" collapsed="false">
      <c r="A1065" s="4" t="n">
        <v>41765</v>
      </c>
      <c r="B1065" s="5" t="n">
        <v>2014</v>
      </c>
      <c r="C1065" s="5" t="n">
        <v>5</v>
      </c>
      <c r="D1065" s="6" t="str">
        <f aca="false">IF(MONTH(A1065)&gt;=4,"FY "&amp;YEAR(A1065)&amp;"-"&amp;RIGHT(YEAR(A1065)+1,2),"FY "&amp;(YEAR(A1065)-1)&amp;"-"&amp;RIGHT(YEAR(A1065),2))</f>
        <v>FY 2014-15</v>
      </c>
      <c r="E1065" s="5" t="s">
        <v>17</v>
      </c>
      <c r="F1065" s="7" t="n">
        <v>2235.2</v>
      </c>
      <c r="G1065" s="7" t="n">
        <v>1903</v>
      </c>
      <c r="H1065" s="7" t="n">
        <v>332.2</v>
      </c>
      <c r="I1065" s="7" t="n">
        <v>55.32</v>
      </c>
      <c r="J1065" s="8" t="n">
        <v>60.0475</v>
      </c>
    </row>
    <row r="1066" customFormat="false" ht="15" hidden="false" customHeight="false" outlineLevel="0" collapsed="false">
      <c r="A1066" s="4" t="n">
        <v>41766</v>
      </c>
      <c r="B1066" s="5" t="n">
        <v>2014</v>
      </c>
      <c r="C1066" s="5" t="n">
        <v>5</v>
      </c>
      <c r="D1066" s="6" t="str">
        <f aca="false">IF(MONTH(A1066)&gt;=4,"FY "&amp;YEAR(A1066)&amp;"-"&amp;RIGHT(YEAR(A1066)+1,2),"FY "&amp;(YEAR(A1066)-1)&amp;"-"&amp;RIGHT(YEAR(A1066),2))</f>
        <v>FY 2014-15</v>
      </c>
      <c r="E1066" s="5" t="s">
        <v>17</v>
      </c>
      <c r="F1066" s="7" t="n">
        <v>1718.4</v>
      </c>
      <c r="G1066" s="7" t="n">
        <v>1642.4</v>
      </c>
      <c r="H1066" s="7" t="n">
        <v>76</v>
      </c>
      <c r="I1066" s="7" t="n">
        <v>12.63</v>
      </c>
      <c r="J1066" s="8" t="n">
        <v>60.202</v>
      </c>
    </row>
    <row r="1067" customFormat="false" ht="15" hidden="false" customHeight="false" outlineLevel="0" collapsed="false">
      <c r="A1067" s="4" t="n">
        <v>41767</v>
      </c>
      <c r="B1067" s="5" t="n">
        <v>2014</v>
      </c>
      <c r="C1067" s="5" t="n">
        <v>5</v>
      </c>
      <c r="D1067" s="6" t="str">
        <f aca="false">IF(MONTH(A1067)&gt;=4,"FY "&amp;YEAR(A1067)&amp;"-"&amp;RIGHT(YEAR(A1067)+1,2),"FY "&amp;(YEAR(A1067)-1)&amp;"-"&amp;RIGHT(YEAR(A1067),2))</f>
        <v>FY 2014-15</v>
      </c>
      <c r="E1067" s="5" t="s">
        <v>17</v>
      </c>
      <c r="F1067" s="7" t="n">
        <v>4256.8</v>
      </c>
      <c r="G1067" s="7" t="n">
        <v>4116.4</v>
      </c>
      <c r="H1067" s="7" t="n">
        <v>140.5</v>
      </c>
      <c r="I1067" s="7" t="n">
        <v>23.4</v>
      </c>
      <c r="J1067" s="8" t="n">
        <v>60.0399</v>
      </c>
    </row>
    <row r="1068" customFormat="false" ht="15" hidden="false" customHeight="false" outlineLevel="0" collapsed="false">
      <c r="A1068" s="4" t="n">
        <v>41768</v>
      </c>
      <c r="B1068" s="5" t="n">
        <v>2014</v>
      </c>
      <c r="C1068" s="5" t="n">
        <v>5</v>
      </c>
      <c r="D1068" s="6" t="str">
        <f aca="false">IF(MONTH(A1068)&gt;=4,"FY "&amp;YEAR(A1068)&amp;"-"&amp;RIGHT(YEAR(A1068)+1,2),"FY "&amp;(YEAR(A1068)-1)&amp;"-"&amp;RIGHT(YEAR(A1068),2))</f>
        <v>FY 2014-15</v>
      </c>
      <c r="E1068" s="5" t="s">
        <v>17</v>
      </c>
      <c r="F1068" s="7" t="n">
        <v>3542.9</v>
      </c>
      <c r="G1068" s="7" t="n">
        <v>3024.4</v>
      </c>
      <c r="H1068" s="7" t="n">
        <v>518.5</v>
      </c>
      <c r="I1068" s="7" t="n">
        <v>86.43</v>
      </c>
      <c r="J1068" s="8" t="n">
        <v>59.9913</v>
      </c>
    </row>
    <row r="1069" customFormat="false" ht="15" hidden="false" customHeight="false" outlineLevel="0" collapsed="false">
      <c r="A1069" s="4" t="n">
        <v>41771</v>
      </c>
      <c r="B1069" s="5" t="n">
        <v>2014</v>
      </c>
      <c r="C1069" s="5" t="n">
        <v>5</v>
      </c>
      <c r="D1069" s="6" t="str">
        <f aca="false">IF(MONTH(A1069)&gt;=4,"FY "&amp;YEAR(A1069)&amp;"-"&amp;RIGHT(YEAR(A1069)+1,2),"FY "&amp;(YEAR(A1069)-1)&amp;"-"&amp;RIGHT(YEAR(A1069),2))</f>
        <v>FY 2014-15</v>
      </c>
      <c r="E1069" s="5" t="s">
        <v>17</v>
      </c>
      <c r="F1069" s="7" t="n">
        <v>4677.5</v>
      </c>
      <c r="G1069" s="7" t="n">
        <v>3416.9</v>
      </c>
      <c r="H1069" s="7" t="n">
        <v>1260.6</v>
      </c>
      <c r="I1069" s="7" t="n">
        <v>209.92</v>
      </c>
      <c r="J1069" s="8" t="n">
        <v>60.054</v>
      </c>
    </row>
    <row r="1070" customFormat="false" ht="15" hidden="false" customHeight="false" outlineLevel="0" collapsed="false">
      <c r="A1070" s="4" t="n">
        <v>41772</v>
      </c>
      <c r="B1070" s="5" t="n">
        <v>2014</v>
      </c>
      <c r="C1070" s="5" t="n">
        <v>5</v>
      </c>
      <c r="D1070" s="6" t="str">
        <f aca="false">IF(MONTH(A1070)&gt;=4,"FY "&amp;YEAR(A1070)&amp;"-"&amp;RIGHT(YEAR(A1070)+1,2),"FY "&amp;(YEAR(A1070)-1)&amp;"-"&amp;RIGHT(YEAR(A1070),2))</f>
        <v>FY 2014-15</v>
      </c>
      <c r="E1070" s="5" t="s">
        <v>17</v>
      </c>
      <c r="F1070" s="7" t="n">
        <v>4600.1</v>
      </c>
      <c r="G1070" s="7" t="n">
        <v>3385.3</v>
      </c>
      <c r="H1070" s="7" t="n">
        <v>1214.8</v>
      </c>
      <c r="I1070" s="7" t="n">
        <v>203.39</v>
      </c>
      <c r="J1070" s="8" t="n">
        <v>59.729</v>
      </c>
    </row>
    <row r="1071" customFormat="false" ht="15" hidden="false" customHeight="false" outlineLevel="0" collapsed="false">
      <c r="A1071" s="4" t="n">
        <v>41774</v>
      </c>
      <c r="B1071" s="5" t="n">
        <v>2014</v>
      </c>
      <c r="C1071" s="5" t="n">
        <v>5</v>
      </c>
      <c r="D1071" s="6" t="str">
        <f aca="false">IF(MONTH(A1071)&gt;=4,"FY "&amp;YEAR(A1071)&amp;"-"&amp;RIGHT(YEAR(A1071)+1,2),"FY "&amp;(YEAR(A1071)-1)&amp;"-"&amp;RIGHT(YEAR(A1071),2))</f>
        <v>FY 2014-15</v>
      </c>
      <c r="E1071" s="5" t="s">
        <v>17</v>
      </c>
      <c r="F1071" s="7" t="n">
        <v>11589.1</v>
      </c>
      <c r="G1071" s="7" t="n">
        <v>7934.6</v>
      </c>
      <c r="H1071" s="7" t="n">
        <v>3654.4</v>
      </c>
      <c r="I1071" s="7" t="n">
        <v>610.32</v>
      </c>
      <c r="J1071" s="8" t="n">
        <v>59.8773</v>
      </c>
    </row>
    <row r="1072" customFormat="false" ht="15" hidden="false" customHeight="false" outlineLevel="0" collapsed="false">
      <c r="A1072" s="4" t="n">
        <v>41775</v>
      </c>
      <c r="B1072" s="5" t="n">
        <v>2014</v>
      </c>
      <c r="C1072" s="5" t="n">
        <v>5</v>
      </c>
      <c r="D1072" s="6" t="str">
        <f aca="false">IF(MONTH(A1072)&gt;=4,"FY "&amp;YEAR(A1072)&amp;"-"&amp;RIGHT(YEAR(A1072)+1,2),"FY "&amp;(YEAR(A1072)-1)&amp;"-"&amp;RIGHT(YEAR(A1072),2))</f>
        <v>FY 2014-15</v>
      </c>
      <c r="E1072" s="5" t="s">
        <v>17</v>
      </c>
      <c r="F1072" s="7" t="n">
        <v>4828.2</v>
      </c>
      <c r="G1072" s="7" t="n">
        <v>3804.5</v>
      </c>
      <c r="H1072" s="7" t="n">
        <v>1023.7</v>
      </c>
      <c r="I1072" s="7" t="n">
        <v>172.12</v>
      </c>
      <c r="J1072" s="8" t="n">
        <v>59.4745</v>
      </c>
    </row>
    <row r="1073" customFormat="false" ht="15" hidden="false" customHeight="false" outlineLevel="0" collapsed="false">
      <c r="A1073" s="4" t="n">
        <v>41778</v>
      </c>
      <c r="B1073" s="5" t="n">
        <v>2014</v>
      </c>
      <c r="C1073" s="5" t="n">
        <v>5</v>
      </c>
      <c r="D1073" s="6" t="str">
        <f aca="false">IF(MONTH(A1073)&gt;=4,"FY "&amp;YEAR(A1073)&amp;"-"&amp;RIGHT(YEAR(A1073)+1,2),"FY "&amp;(YEAR(A1073)-1)&amp;"-"&amp;RIGHT(YEAR(A1073),2))</f>
        <v>FY 2014-15</v>
      </c>
      <c r="E1073" s="5" t="s">
        <v>17</v>
      </c>
      <c r="F1073" s="7" t="n">
        <v>11950.5</v>
      </c>
      <c r="G1073" s="7" t="n">
        <v>8251.1</v>
      </c>
      <c r="H1073" s="7" t="n">
        <v>3699.5</v>
      </c>
      <c r="I1073" s="7" t="n">
        <v>628.51</v>
      </c>
      <c r="J1073" s="8" t="n">
        <v>58.861</v>
      </c>
    </row>
    <row r="1074" customFormat="false" ht="15" hidden="false" customHeight="false" outlineLevel="0" collapsed="false">
      <c r="A1074" s="4" t="n">
        <v>41779</v>
      </c>
      <c r="B1074" s="5" t="n">
        <v>2014</v>
      </c>
      <c r="C1074" s="5" t="n">
        <v>5</v>
      </c>
      <c r="D1074" s="6" t="str">
        <f aca="false">IF(MONTH(A1074)&gt;=4,"FY "&amp;YEAR(A1074)&amp;"-"&amp;RIGHT(YEAR(A1074)+1,2),"FY "&amp;(YEAR(A1074)-1)&amp;"-"&amp;RIGHT(YEAR(A1074),2))</f>
        <v>FY 2014-15</v>
      </c>
      <c r="E1074" s="5" t="s">
        <v>17</v>
      </c>
      <c r="F1074" s="7" t="n">
        <v>8476.1</v>
      </c>
      <c r="G1074" s="7" t="n">
        <v>7053.4</v>
      </c>
      <c r="H1074" s="7" t="n">
        <v>1422.6</v>
      </c>
      <c r="I1074" s="7" t="n">
        <v>243.49</v>
      </c>
      <c r="J1074" s="8" t="n">
        <v>58.426</v>
      </c>
    </row>
    <row r="1075" customFormat="false" ht="15" hidden="false" customHeight="false" outlineLevel="0" collapsed="false">
      <c r="A1075" s="4" t="n">
        <v>41780</v>
      </c>
      <c r="B1075" s="5" t="n">
        <v>2014</v>
      </c>
      <c r="C1075" s="5" t="n">
        <v>5</v>
      </c>
      <c r="D1075" s="6" t="str">
        <f aca="false">IF(MONTH(A1075)&gt;=4,"FY "&amp;YEAR(A1075)&amp;"-"&amp;RIGHT(YEAR(A1075)+1,2),"FY "&amp;(YEAR(A1075)-1)&amp;"-"&amp;RIGHT(YEAR(A1075),2))</f>
        <v>FY 2014-15</v>
      </c>
      <c r="E1075" s="5" t="s">
        <v>17</v>
      </c>
      <c r="F1075" s="7" t="n">
        <v>7007.6</v>
      </c>
      <c r="G1075" s="7" t="n">
        <v>7043.4</v>
      </c>
      <c r="H1075" s="7" t="n">
        <v>-35.7</v>
      </c>
      <c r="I1075" s="7" t="n">
        <v>-6.08</v>
      </c>
      <c r="J1075" s="8" t="n">
        <v>58.7455</v>
      </c>
    </row>
    <row r="1076" customFormat="false" ht="15" hidden="false" customHeight="false" outlineLevel="0" collapsed="false">
      <c r="A1076" s="4" t="n">
        <v>41781</v>
      </c>
      <c r="B1076" s="5" t="n">
        <v>2014</v>
      </c>
      <c r="C1076" s="5" t="n">
        <v>5</v>
      </c>
      <c r="D1076" s="6" t="str">
        <f aca="false">IF(MONTH(A1076)&gt;=4,"FY "&amp;YEAR(A1076)&amp;"-"&amp;RIGHT(YEAR(A1076)+1,2),"FY "&amp;(YEAR(A1076)-1)&amp;"-"&amp;RIGHT(YEAR(A1076),2))</f>
        <v>FY 2014-15</v>
      </c>
      <c r="E1076" s="5" t="s">
        <v>17</v>
      </c>
      <c r="F1076" s="7" t="n">
        <v>5631.2</v>
      </c>
      <c r="G1076" s="7" t="n">
        <v>5871</v>
      </c>
      <c r="H1076" s="7" t="n">
        <v>-239.8</v>
      </c>
      <c r="I1076" s="7" t="n">
        <v>-40.8</v>
      </c>
      <c r="J1076" s="8" t="n">
        <v>58.7725</v>
      </c>
    </row>
    <row r="1077" customFormat="false" ht="15" hidden="false" customHeight="false" outlineLevel="0" collapsed="false">
      <c r="A1077" s="4" t="n">
        <v>41782</v>
      </c>
      <c r="B1077" s="5" t="n">
        <v>2014</v>
      </c>
      <c r="C1077" s="5" t="n">
        <v>5</v>
      </c>
      <c r="D1077" s="6" t="str">
        <f aca="false">IF(MONTH(A1077)&gt;=4,"FY "&amp;YEAR(A1077)&amp;"-"&amp;RIGHT(YEAR(A1077)+1,2),"FY "&amp;(YEAR(A1077)-1)&amp;"-"&amp;RIGHT(YEAR(A1077),2))</f>
        <v>FY 2014-15</v>
      </c>
      <c r="E1077" s="5" t="s">
        <v>17</v>
      </c>
      <c r="F1077" s="7" t="n">
        <v>6590.4</v>
      </c>
      <c r="G1077" s="7" t="n">
        <v>6717.9</v>
      </c>
      <c r="H1077" s="7" t="n">
        <v>-127.4</v>
      </c>
      <c r="I1077" s="7" t="n">
        <v>-21.76</v>
      </c>
      <c r="J1077" s="8" t="n">
        <v>58.574</v>
      </c>
    </row>
    <row r="1078" customFormat="false" ht="15" hidden="false" customHeight="false" outlineLevel="0" collapsed="false">
      <c r="A1078" s="4" t="n">
        <v>41785</v>
      </c>
      <c r="B1078" s="5" t="n">
        <v>2014</v>
      </c>
      <c r="C1078" s="5" t="n">
        <v>5</v>
      </c>
      <c r="D1078" s="6" t="str">
        <f aca="false">IF(MONTH(A1078)&gt;=4,"FY "&amp;YEAR(A1078)&amp;"-"&amp;RIGHT(YEAR(A1078)+1,2),"FY "&amp;(YEAR(A1078)-1)&amp;"-"&amp;RIGHT(YEAR(A1078),2))</f>
        <v>FY 2014-15</v>
      </c>
      <c r="E1078" s="5" t="s">
        <v>17</v>
      </c>
      <c r="F1078" s="7" t="n">
        <v>6784.8</v>
      </c>
      <c r="G1078" s="7" t="n">
        <v>6295.3</v>
      </c>
      <c r="H1078" s="7" t="n">
        <v>489.5</v>
      </c>
      <c r="I1078" s="7" t="n">
        <v>83.69</v>
      </c>
      <c r="J1078" s="8" t="n">
        <v>58.483</v>
      </c>
    </row>
    <row r="1079" customFormat="false" ht="15" hidden="false" customHeight="false" outlineLevel="0" collapsed="false">
      <c r="A1079" s="4" t="n">
        <v>41786</v>
      </c>
      <c r="B1079" s="5" t="n">
        <v>2014</v>
      </c>
      <c r="C1079" s="5" t="n">
        <v>5</v>
      </c>
      <c r="D1079" s="6" t="str">
        <f aca="false">IF(MONTH(A1079)&gt;=4,"FY "&amp;YEAR(A1079)&amp;"-"&amp;RIGHT(YEAR(A1079)+1,2),"FY "&amp;(YEAR(A1079)-1)&amp;"-"&amp;RIGHT(YEAR(A1079),2))</f>
        <v>FY 2014-15</v>
      </c>
      <c r="E1079" s="5" t="s">
        <v>17</v>
      </c>
      <c r="F1079" s="7" t="n">
        <v>5699.9</v>
      </c>
      <c r="G1079" s="7" t="n">
        <v>5715.7</v>
      </c>
      <c r="H1079" s="7" t="n">
        <v>-15.8</v>
      </c>
      <c r="I1079" s="7" t="n">
        <v>-2.7</v>
      </c>
      <c r="J1079" s="8" t="n">
        <v>58.5873</v>
      </c>
    </row>
    <row r="1080" customFormat="false" ht="15" hidden="false" customHeight="false" outlineLevel="0" collapsed="false">
      <c r="A1080" s="4" t="n">
        <v>41787</v>
      </c>
      <c r="B1080" s="5" t="n">
        <v>2014</v>
      </c>
      <c r="C1080" s="5" t="n">
        <v>5</v>
      </c>
      <c r="D1080" s="6" t="str">
        <f aca="false">IF(MONTH(A1080)&gt;=4,"FY "&amp;YEAR(A1080)&amp;"-"&amp;RIGHT(YEAR(A1080)+1,2),"FY "&amp;(YEAR(A1080)-1)&amp;"-"&amp;RIGHT(YEAR(A1080),2))</f>
        <v>FY 2014-15</v>
      </c>
      <c r="E1080" s="5" t="s">
        <v>17</v>
      </c>
      <c r="F1080" s="7" t="n">
        <v>5065</v>
      </c>
      <c r="G1080" s="7" t="n">
        <v>5300.2</v>
      </c>
      <c r="H1080" s="7" t="n">
        <v>-235.2</v>
      </c>
      <c r="I1080" s="7" t="n">
        <v>-39.82</v>
      </c>
      <c r="J1080" s="8" t="n">
        <v>59.0585</v>
      </c>
    </row>
    <row r="1081" customFormat="false" ht="15" hidden="false" customHeight="false" outlineLevel="0" collapsed="false">
      <c r="A1081" s="4" t="n">
        <v>41788</v>
      </c>
      <c r="B1081" s="5" t="n">
        <v>2014</v>
      </c>
      <c r="C1081" s="5" t="n">
        <v>5</v>
      </c>
      <c r="D1081" s="6" t="str">
        <f aca="false">IF(MONTH(A1081)&gt;=4,"FY "&amp;YEAR(A1081)&amp;"-"&amp;RIGHT(YEAR(A1081)+1,2),"FY "&amp;(YEAR(A1081)-1)&amp;"-"&amp;RIGHT(YEAR(A1081),2))</f>
        <v>FY 2014-15</v>
      </c>
      <c r="E1081" s="5" t="s">
        <v>17</v>
      </c>
      <c r="F1081" s="7" t="n">
        <v>5562.2</v>
      </c>
      <c r="G1081" s="7" t="n">
        <v>5816.8</v>
      </c>
      <c r="H1081" s="7" t="n">
        <v>-254.6</v>
      </c>
      <c r="I1081" s="7" t="n">
        <v>-43.1</v>
      </c>
      <c r="J1081" s="8" t="n">
        <v>59.077</v>
      </c>
    </row>
    <row r="1082" customFormat="false" ht="15" hidden="false" customHeight="false" outlineLevel="0" collapsed="false">
      <c r="A1082" s="4" t="n">
        <v>41789</v>
      </c>
      <c r="B1082" s="5" t="n">
        <v>2014</v>
      </c>
      <c r="C1082" s="5" t="n">
        <v>5</v>
      </c>
      <c r="D1082" s="6" t="str">
        <f aca="false">IF(MONTH(A1082)&gt;=4,"FY "&amp;YEAR(A1082)&amp;"-"&amp;RIGHT(YEAR(A1082)+1,2),"FY "&amp;(YEAR(A1082)-1)&amp;"-"&amp;RIGHT(YEAR(A1082),2))</f>
        <v>FY 2014-15</v>
      </c>
      <c r="E1082" s="5" t="s">
        <v>17</v>
      </c>
      <c r="F1082" s="7" t="n">
        <v>6864.6</v>
      </c>
      <c r="G1082" s="7" t="n">
        <v>7307.1</v>
      </c>
      <c r="H1082" s="7" t="n">
        <v>-442.5</v>
      </c>
      <c r="I1082" s="7" t="n">
        <v>-75.2</v>
      </c>
      <c r="J1082" s="8" t="n">
        <v>58.8415</v>
      </c>
    </row>
    <row r="1083" customFormat="false" ht="15" hidden="false" customHeight="false" outlineLevel="0" collapsed="false">
      <c r="A1083" s="4" t="n">
        <v>41792</v>
      </c>
      <c r="B1083" s="5" t="n">
        <v>2014</v>
      </c>
      <c r="C1083" s="5" t="n">
        <v>6</v>
      </c>
      <c r="D1083" s="6" t="str">
        <f aca="false">IF(MONTH(A1083)&gt;=4,"FY "&amp;YEAR(A1083)&amp;"-"&amp;RIGHT(YEAR(A1083)+1,2),"FY "&amp;(YEAR(A1083)-1)&amp;"-"&amp;RIGHT(YEAR(A1083),2))</f>
        <v>FY 2014-15</v>
      </c>
      <c r="E1083" s="5" t="s">
        <v>17</v>
      </c>
      <c r="F1083" s="7" t="n">
        <v>17358.2</v>
      </c>
      <c r="G1083" s="7" t="n">
        <v>14257.1</v>
      </c>
      <c r="H1083" s="7" t="n">
        <v>3101.2</v>
      </c>
      <c r="I1083" s="7" t="n">
        <v>525.32</v>
      </c>
      <c r="J1083" s="8" t="n">
        <v>59.0335</v>
      </c>
    </row>
    <row r="1084" customFormat="false" ht="15" hidden="false" customHeight="false" outlineLevel="0" collapsed="false">
      <c r="A1084" s="4" t="n">
        <v>41793</v>
      </c>
      <c r="B1084" s="5" t="n">
        <v>2014</v>
      </c>
      <c r="C1084" s="5" t="n">
        <v>6</v>
      </c>
      <c r="D1084" s="6" t="str">
        <f aca="false">IF(MONTH(A1084)&gt;=4,"FY "&amp;YEAR(A1084)&amp;"-"&amp;RIGHT(YEAR(A1084)+1,2),"FY "&amp;(YEAR(A1084)-1)&amp;"-"&amp;RIGHT(YEAR(A1084),2))</f>
        <v>FY 2014-15</v>
      </c>
      <c r="E1084" s="5" t="s">
        <v>17</v>
      </c>
      <c r="F1084" s="7" t="n">
        <v>3417.53</v>
      </c>
      <c r="G1084" s="7" t="n">
        <v>3122.15</v>
      </c>
      <c r="H1084" s="7" t="n">
        <v>295.38</v>
      </c>
      <c r="I1084" s="7" t="n">
        <v>49.95</v>
      </c>
      <c r="J1084" s="8" t="n">
        <v>59.1385</v>
      </c>
    </row>
    <row r="1085" customFormat="false" ht="15" hidden="false" customHeight="false" outlineLevel="0" collapsed="false">
      <c r="A1085" s="4" t="n">
        <v>41794</v>
      </c>
      <c r="B1085" s="5" t="n">
        <v>2014</v>
      </c>
      <c r="C1085" s="5" t="n">
        <v>6</v>
      </c>
      <c r="D1085" s="6" t="str">
        <f aca="false">IF(MONTH(A1085)&gt;=4,"FY "&amp;YEAR(A1085)&amp;"-"&amp;RIGHT(YEAR(A1085)+1,2),"FY "&amp;(YEAR(A1085)-1)&amp;"-"&amp;RIGHT(YEAR(A1085),2))</f>
        <v>FY 2014-15</v>
      </c>
      <c r="E1085" s="5" t="s">
        <v>17</v>
      </c>
      <c r="F1085" s="7" t="n">
        <v>5612.76</v>
      </c>
      <c r="G1085" s="7" t="n">
        <v>4945.95</v>
      </c>
      <c r="H1085" s="7" t="n">
        <v>666.81</v>
      </c>
      <c r="I1085" s="7" t="n">
        <v>112.61</v>
      </c>
      <c r="J1085" s="8" t="n">
        <v>59.2125</v>
      </c>
    </row>
    <row r="1086" customFormat="false" ht="15" hidden="false" customHeight="false" outlineLevel="0" collapsed="false">
      <c r="A1086" s="4" t="n">
        <v>41795</v>
      </c>
      <c r="B1086" s="5" t="n">
        <v>2014</v>
      </c>
      <c r="C1086" s="5" t="n">
        <v>6</v>
      </c>
      <c r="D1086" s="6" t="str">
        <f aca="false">IF(MONTH(A1086)&gt;=4,"FY "&amp;YEAR(A1086)&amp;"-"&amp;RIGHT(YEAR(A1086)+1,2),"FY "&amp;(YEAR(A1086)-1)&amp;"-"&amp;RIGHT(YEAR(A1086),2))</f>
        <v>FY 2014-15</v>
      </c>
      <c r="E1086" s="5" t="s">
        <v>17</v>
      </c>
      <c r="F1086" s="7" t="n">
        <v>5205.18</v>
      </c>
      <c r="G1086" s="7" t="n">
        <v>5027.68</v>
      </c>
      <c r="H1086" s="7" t="n">
        <v>177.5</v>
      </c>
      <c r="I1086" s="7" t="n">
        <v>29.91</v>
      </c>
      <c r="J1086" s="8" t="n">
        <v>59.336</v>
      </c>
    </row>
    <row r="1087" customFormat="false" ht="15" hidden="false" customHeight="false" outlineLevel="0" collapsed="false">
      <c r="A1087" s="4" t="n">
        <v>41796</v>
      </c>
      <c r="B1087" s="5" t="n">
        <v>2014</v>
      </c>
      <c r="C1087" s="5" t="n">
        <v>6</v>
      </c>
      <c r="D1087" s="6" t="str">
        <f aca="false">IF(MONTH(A1087)&gt;=4,"FY "&amp;YEAR(A1087)&amp;"-"&amp;RIGHT(YEAR(A1087)+1,2),"FY "&amp;(YEAR(A1087)-1)&amp;"-"&amp;RIGHT(YEAR(A1087),2))</f>
        <v>FY 2014-15</v>
      </c>
      <c r="E1087" s="5" t="s">
        <v>17</v>
      </c>
      <c r="F1087" s="7" t="n">
        <v>7411.86</v>
      </c>
      <c r="G1087" s="7" t="n">
        <v>5990.03</v>
      </c>
      <c r="H1087" s="7" t="n">
        <v>1421.83</v>
      </c>
      <c r="I1087" s="7" t="n">
        <v>239.78</v>
      </c>
      <c r="J1087" s="8" t="n">
        <v>59.2973</v>
      </c>
    </row>
    <row r="1088" customFormat="false" ht="15" hidden="false" customHeight="false" outlineLevel="0" collapsed="false">
      <c r="A1088" s="4" t="n">
        <v>41799</v>
      </c>
      <c r="B1088" s="5" t="n">
        <v>2014</v>
      </c>
      <c r="C1088" s="5" t="n">
        <v>6</v>
      </c>
      <c r="D1088" s="6" t="str">
        <f aca="false">IF(MONTH(A1088)&gt;=4,"FY "&amp;YEAR(A1088)&amp;"-"&amp;RIGHT(YEAR(A1088)+1,2),"FY "&amp;(YEAR(A1088)-1)&amp;"-"&amp;RIGHT(YEAR(A1088),2))</f>
        <v>FY 2014-15</v>
      </c>
      <c r="E1088" s="5" t="s">
        <v>17</v>
      </c>
      <c r="F1088" s="7" t="n">
        <v>7955.43</v>
      </c>
      <c r="G1088" s="7" t="n">
        <v>6647.76</v>
      </c>
      <c r="H1088" s="7" t="n">
        <v>1307.67</v>
      </c>
      <c r="I1088" s="7" t="n">
        <v>220.9</v>
      </c>
      <c r="J1088" s="8" t="n">
        <v>59.197</v>
      </c>
    </row>
    <row r="1089" customFormat="false" ht="15" hidden="false" customHeight="false" outlineLevel="0" collapsed="false">
      <c r="A1089" s="4" t="n">
        <v>41800</v>
      </c>
      <c r="B1089" s="5" t="n">
        <v>2014</v>
      </c>
      <c r="C1089" s="5" t="n">
        <v>6</v>
      </c>
      <c r="D1089" s="6" t="str">
        <f aca="false">IF(MONTH(A1089)&gt;=4,"FY "&amp;YEAR(A1089)&amp;"-"&amp;RIGHT(YEAR(A1089)+1,2),"FY "&amp;(YEAR(A1089)-1)&amp;"-"&amp;RIGHT(YEAR(A1089),2))</f>
        <v>FY 2014-15</v>
      </c>
      <c r="E1089" s="5" t="s">
        <v>17</v>
      </c>
      <c r="F1089" s="7" t="n">
        <v>5622.14</v>
      </c>
      <c r="G1089" s="7" t="n">
        <v>5031.27</v>
      </c>
      <c r="H1089" s="7" t="n">
        <v>590.87</v>
      </c>
      <c r="I1089" s="7" t="n">
        <v>100.04</v>
      </c>
      <c r="J1089" s="8" t="n">
        <v>59.0605</v>
      </c>
    </row>
    <row r="1090" customFormat="false" ht="15" hidden="false" customHeight="false" outlineLevel="0" collapsed="false">
      <c r="A1090" s="4" t="n">
        <v>41801</v>
      </c>
      <c r="B1090" s="5" t="n">
        <v>2014</v>
      </c>
      <c r="C1090" s="5" t="n">
        <v>6</v>
      </c>
      <c r="D1090" s="6" t="str">
        <f aca="false">IF(MONTH(A1090)&gt;=4,"FY "&amp;YEAR(A1090)&amp;"-"&amp;RIGHT(YEAR(A1090)+1,2),"FY "&amp;(YEAR(A1090)-1)&amp;"-"&amp;RIGHT(YEAR(A1090),2))</f>
        <v>FY 2014-15</v>
      </c>
      <c r="E1090" s="5" t="s">
        <v>17</v>
      </c>
      <c r="F1090" s="7" t="n">
        <v>5395.74</v>
      </c>
      <c r="G1090" s="7" t="n">
        <v>4631.03</v>
      </c>
      <c r="H1090" s="7" t="n">
        <v>764.71</v>
      </c>
      <c r="I1090" s="7" t="n">
        <v>129.03</v>
      </c>
      <c r="J1090" s="8" t="n">
        <v>59.2647</v>
      </c>
    </row>
    <row r="1091" customFormat="false" ht="15" hidden="false" customHeight="false" outlineLevel="0" collapsed="false">
      <c r="A1091" s="4" t="n">
        <v>41802</v>
      </c>
      <c r="B1091" s="5" t="n">
        <v>2014</v>
      </c>
      <c r="C1091" s="5" t="n">
        <v>6</v>
      </c>
      <c r="D1091" s="6" t="str">
        <f aca="false">IF(MONTH(A1091)&gt;=4,"FY "&amp;YEAR(A1091)&amp;"-"&amp;RIGHT(YEAR(A1091)+1,2),"FY "&amp;(YEAR(A1091)-1)&amp;"-"&amp;RIGHT(YEAR(A1091),2))</f>
        <v>FY 2014-15</v>
      </c>
      <c r="E1091" s="5" t="s">
        <v>17</v>
      </c>
      <c r="F1091" s="7" t="n">
        <v>4846.53</v>
      </c>
      <c r="G1091" s="7" t="n">
        <v>5113.54</v>
      </c>
      <c r="H1091" s="7" t="n">
        <v>-267.01</v>
      </c>
      <c r="I1091" s="7" t="n">
        <v>-45.01</v>
      </c>
      <c r="J1091" s="8" t="n">
        <v>59.325</v>
      </c>
    </row>
    <row r="1092" customFormat="false" ht="15" hidden="false" customHeight="false" outlineLevel="0" collapsed="false">
      <c r="A1092" s="4" t="n">
        <v>41803</v>
      </c>
      <c r="B1092" s="5" t="n">
        <v>2014</v>
      </c>
      <c r="C1092" s="5" t="n">
        <v>6</v>
      </c>
      <c r="D1092" s="6" t="str">
        <f aca="false">IF(MONTH(A1092)&gt;=4,"FY "&amp;YEAR(A1092)&amp;"-"&amp;RIGHT(YEAR(A1092)+1,2),"FY "&amp;(YEAR(A1092)-1)&amp;"-"&amp;RIGHT(YEAR(A1092),2))</f>
        <v>FY 2014-15</v>
      </c>
      <c r="E1092" s="5" t="s">
        <v>17</v>
      </c>
      <c r="F1092" s="7" t="n">
        <v>4187.35</v>
      </c>
      <c r="G1092" s="7" t="n">
        <v>3550.72</v>
      </c>
      <c r="H1092" s="7" t="n">
        <v>636.63</v>
      </c>
      <c r="I1092" s="7" t="n">
        <v>107.31</v>
      </c>
      <c r="J1092" s="8" t="n">
        <v>59.3283</v>
      </c>
    </row>
    <row r="1093" customFormat="false" ht="15" hidden="false" customHeight="false" outlineLevel="0" collapsed="false">
      <c r="A1093" s="4" t="n">
        <v>41806</v>
      </c>
      <c r="B1093" s="5" t="n">
        <v>2014</v>
      </c>
      <c r="C1093" s="5" t="n">
        <v>6</v>
      </c>
      <c r="D1093" s="6" t="str">
        <f aca="false">IF(MONTH(A1093)&gt;=4,"FY "&amp;YEAR(A1093)&amp;"-"&amp;RIGHT(YEAR(A1093)+1,2),"FY "&amp;(YEAR(A1093)-1)&amp;"-"&amp;RIGHT(YEAR(A1093),2))</f>
        <v>FY 2014-15</v>
      </c>
      <c r="E1093" s="5" t="s">
        <v>17</v>
      </c>
      <c r="F1093" s="7" t="n">
        <v>5304.53</v>
      </c>
      <c r="G1093" s="7" t="n">
        <v>4134.12</v>
      </c>
      <c r="H1093" s="7" t="n">
        <v>1170.41</v>
      </c>
      <c r="I1093" s="7" t="n">
        <v>196.78</v>
      </c>
      <c r="J1093" s="8" t="n">
        <v>59.4783</v>
      </c>
    </row>
    <row r="1094" customFormat="false" ht="15" hidden="false" customHeight="false" outlineLevel="0" collapsed="false">
      <c r="A1094" s="4" t="n">
        <v>41807</v>
      </c>
      <c r="B1094" s="5" t="n">
        <v>2014</v>
      </c>
      <c r="C1094" s="5" t="n">
        <v>6</v>
      </c>
      <c r="D1094" s="6" t="str">
        <f aca="false">IF(MONTH(A1094)&gt;=4,"FY "&amp;YEAR(A1094)&amp;"-"&amp;RIGHT(YEAR(A1094)+1,2),"FY "&amp;(YEAR(A1094)-1)&amp;"-"&amp;RIGHT(YEAR(A1094),2))</f>
        <v>FY 2014-15</v>
      </c>
      <c r="E1094" s="5" t="s">
        <v>17</v>
      </c>
      <c r="F1094" s="7" t="n">
        <v>3745.11</v>
      </c>
      <c r="G1094" s="7" t="n">
        <v>3891.03</v>
      </c>
      <c r="H1094" s="7" t="n">
        <v>-145.92</v>
      </c>
      <c r="I1094" s="7" t="n">
        <v>-24.32</v>
      </c>
      <c r="J1094" s="8" t="n">
        <v>60.0059</v>
      </c>
    </row>
    <row r="1095" customFormat="false" ht="15" hidden="false" customHeight="false" outlineLevel="0" collapsed="false">
      <c r="A1095" s="4" t="n">
        <v>41808</v>
      </c>
      <c r="B1095" s="5" t="n">
        <v>2014</v>
      </c>
      <c r="C1095" s="5" t="n">
        <v>6</v>
      </c>
      <c r="D1095" s="6" t="str">
        <f aca="false">IF(MONTH(A1095)&gt;=4,"FY "&amp;YEAR(A1095)&amp;"-"&amp;RIGHT(YEAR(A1095)+1,2),"FY "&amp;(YEAR(A1095)-1)&amp;"-"&amp;RIGHT(YEAR(A1095),2))</f>
        <v>FY 2014-15</v>
      </c>
      <c r="E1095" s="5" t="s">
        <v>17</v>
      </c>
      <c r="F1095" s="7" t="n">
        <v>4644.29</v>
      </c>
      <c r="G1095" s="7" t="n">
        <v>4577.51</v>
      </c>
      <c r="H1095" s="7" t="n">
        <v>66.78</v>
      </c>
      <c r="I1095" s="7" t="n">
        <v>11.06</v>
      </c>
      <c r="J1095" s="8" t="n">
        <v>60.368</v>
      </c>
    </row>
    <row r="1096" customFormat="false" ht="15" hidden="false" customHeight="false" outlineLevel="0" collapsed="false">
      <c r="A1096" s="4" t="n">
        <v>41809</v>
      </c>
      <c r="B1096" s="5" t="n">
        <v>2014</v>
      </c>
      <c r="C1096" s="5" t="n">
        <v>6</v>
      </c>
      <c r="D1096" s="6" t="str">
        <f aca="false">IF(MONTH(A1096)&gt;=4,"FY "&amp;YEAR(A1096)&amp;"-"&amp;RIGHT(YEAR(A1096)+1,2),"FY "&amp;(YEAR(A1096)-1)&amp;"-"&amp;RIGHT(YEAR(A1096),2))</f>
        <v>FY 2014-15</v>
      </c>
      <c r="E1096" s="5" t="s">
        <v>17</v>
      </c>
      <c r="F1096" s="7" t="n">
        <v>4425.33</v>
      </c>
      <c r="G1096" s="7" t="n">
        <v>4053.4</v>
      </c>
      <c r="H1096" s="7" t="n">
        <v>371.93</v>
      </c>
      <c r="I1096" s="7" t="n">
        <v>61.86</v>
      </c>
      <c r="J1096" s="8" t="n">
        <v>60.124</v>
      </c>
    </row>
    <row r="1097" customFormat="false" ht="15" hidden="false" customHeight="false" outlineLevel="0" collapsed="false">
      <c r="A1097" s="4" t="n">
        <v>41810</v>
      </c>
      <c r="B1097" s="5" t="n">
        <v>2014</v>
      </c>
      <c r="C1097" s="5" t="n">
        <v>6</v>
      </c>
      <c r="D1097" s="6" t="str">
        <f aca="false">IF(MONTH(A1097)&gt;=4,"FY "&amp;YEAR(A1097)&amp;"-"&amp;RIGHT(YEAR(A1097)+1,2),"FY "&amp;(YEAR(A1097)-1)&amp;"-"&amp;RIGHT(YEAR(A1097),2))</f>
        <v>FY 2014-15</v>
      </c>
      <c r="E1097" s="5" t="s">
        <v>17</v>
      </c>
      <c r="F1097" s="7" t="n">
        <v>3943.79</v>
      </c>
      <c r="G1097" s="7" t="n">
        <v>4378.93</v>
      </c>
      <c r="H1097" s="7" t="n">
        <v>-435.14</v>
      </c>
      <c r="I1097" s="7" t="n">
        <v>-72.52</v>
      </c>
      <c r="J1097" s="8" t="n">
        <v>60.0031</v>
      </c>
    </row>
    <row r="1098" customFormat="false" ht="15" hidden="false" customHeight="false" outlineLevel="0" collapsed="false">
      <c r="A1098" s="4" t="n">
        <v>41813</v>
      </c>
      <c r="B1098" s="5" t="n">
        <v>2014</v>
      </c>
      <c r="C1098" s="5" t="n">
        <v>6</v>
      </c>
      <c r="D1098" s="6" t="str">
        <f aca="false">IF(MONTH(A1098)&gt;=4,"FY "&amp;YEAR(A1098)&amp;"-"&amp;RIGHT(YEAR(A1098)+1,2),"FY "&amp;(YEAR(A1098)-1)&amp;"-"&amp;RIGHT(YEAR(A1098),2))</f>
        <v>FY 2014-15</v>
      </c>
      <c r="E1098" s="5" t="s">
        <v>17</v>
      </c>
      <c r="F1098" s="7" t="n">
        <v>4119.21</v>
      </c>
      <c r="G1098" s="7" t="n">
        <v>4329.33</v>
      </c>
      <c r="H1098" s="7" t="n">
        <v>-210.12</v>
      </c>
      <c r="I1098" s="7" t="n">
        <v>-34.86</v>
      </c>
      <c r="J1098" s="8" t="n">
        <v>60.2785</v>
      </c>
    </row>
    <row r="1099" customFormat="false" ht="15" hidden="false" customHeight="false" outlineLevel="0" collapsed="false">
      <c r="A1099" s="4" t="n">
        <v>41814</v>
      </c>
      <c r="B1099" s="5" t="n">
        <v>2014</v>
      </c>
      <c r="C1099" s="5" t="n">
        <v>6</v>
      </c>
      <c r="D1099" s="6" t="str">
        <f aca="false">IF(MONTH(A1099)&gt;=4,"FY "&amp;YEAR(A1099)&amp;"-"&amp;RIGHT(YEAR(A1099)+1,2),"FY "&amp;(YEAR(A1099)-1)&amp;"-"&amp;RIGHT(YEAR(A1099),2))</f>
        <v>FY 2014-15</v>
      </c>
      <c r="E1099" s="5" t="s">
        <v>17</v>
      </c>
      <c r="F1099" s="7" t="n">
        <v>2768.56</v>
      </c>
      <c r="G1099" s="7" t="n">
        <v>2954.97</v>
      </c>
      <c r="H1099" s="7" t="n">
        <v>-186.41</v>
      </c>
      <c r="I1099" s="7" t="n">
        <v>-30.97</v>
      </c>
      <c r="J1099" s="8" t="n">
        <v>60.1927</v>
      </c>
    </row>
    <row r="1100" customFormat="false" ht="15" hidden="false" customHeight="false" outlineLevel="0" collapsed="false">
      <c r="A1100" s="4" t="n">
        <v>41815</v>
      </c>
      <c r="B1100" s="5" t="n">
        <v>2014</v>
      </c>
      <c r="C1100" s="5" t="n">
        <v>6</v>
      </c>
      <c r="D1100" s="6" t="str">
        <f aca="false">IF(MONTH(A1100)&gt;=4,"FY "&amp;YEAR(A1100)&amp;"-"&amp;RIGHT(YEAR(A1100)+1,2),"FY "&amp;(YEAR(A1100)-1)&amp;"-"&amp;RIGHT(YEAR(A1100),2))</f>
        <v>FY 2014-15</v>
      </c>
      <c r="E1100" s="5" t="s">
        <v>17</v>
      </c>
      <c r="F1100" s="7" t="n">
        <v>3817.26</v>
      </c>
      <c r="G1100" s="7" t="n">
        <v>3487.4</v>
      </c>
      <c r="H1100" s="7" t="n">
        <v>329.86</v>
      </c>
      <c r="I1100" s="7" t="n">
        <v>54.88</v>
      </c>
      <c r="J1100" s="8" t="n">
        <v>60.105</v>
      </c>
    </row>
    <row r="1101" customFormat="false" ht="15" hidden="false" customHeight="false" outlineLevel="0" collapsed="false">
      <c r="A1101" s="4" t="n">
        <v>41816</v>
      </c>
      <c r="B1101" s="5" t="n">
        <v>2014</v>
      </c>
      <c r="C1101" s="5" t="n">
        <v>6</v>
      </c>
      <c r="D1101" s="6" t="str">
        <f aca="false">IF(MONTH(A1101)&gt;=4,"FY "&amp;YEAR(A1101)&amp;"-"&amp;RIGHT(YEAR(A1101)+1,2),"FY "&amp;(YEAR(A1101)-1)&amp;"-"&amp;RIGHT(YEAR(A1101),2))</f>
        <v>FY 2014-15</v>
      </c>
      <c r="E1101" s="5" t="s">
        <v>17</v>
      </c>
      <c r="F1101" s="7" t="n">
        <v>3739.94</v>
      </c>
      <c r="G1101" s="7" t="n">
        <v>3015.31</v>
      </c>
      <c r="H1101" s="7" t="n">
        <v>724.63</v>
      </c>
      <c r="I1101" s="7" t="n">
        <v>120.21</v>
      </c>
      <c r="J1101" s="8" t="n">
        <v>60.2785</v>
      </c>
    </row>
    <row r="1102" customFormat="false" ht="15" hidden="false" customHeight="false" outlineLevel="0" collapsed="false">
      <c r="A1102" s="4" t="n">
        <v>41817</v>
      </c>
      <c r="B1102" s="5" t="n">
        <v>2014</v>
      </c>
      <c r="C1102" s="5" t="n">
        <v>6</v>
      </c>
      <c r="D1102" s="6" t="str">
        <f aca="false">IF(MONTH(A1102)&gt;=4,"FY "&amp;YEAR(A1102)&amp;"-"&amp;RIGHT(YEAR(A1102)+1,2),"FY "&amp;(YEAR(A1102)-1)&amp;"-"&amp;RIGHT(YEAR(A1102),2))</f>
        <v>FY 2014-15</v>
      </c>
      <c r="E1102" s="5" t="s">
        <v>17</v>
      </c>
      <c r="F1102" s="7" t="n">
        <v>4428.12</v>
      </c>
      <c r="G1102" s="7" t="n">
        <v>4949.44</v>
      </c>
      <c r="H1102" s="7" t="n">
        <v>-521.32</v>
      </c>
      <c r="I1102" s="7" t="n">
        <v>-86.65</v>
      </c>
      <c r="J1102" s="8" t="n">
        <v>60.1618</v>
      </c>
    </row>
    <row r="1103" customFormat="false" ht="15" hidden="false" customHeight="false" outlineLevel="0" collapsed="false">
      <c r="A1103" s="4" t="n">
        <v>41820</v>
      </c>
      <c r="B1103" s="5" t="n">
        <v>2014</v>
      </c>
      <c r="C1103" s="5" t="n">
        <v>6</v>
      </c>
      <c r="D1103" s="6" t="str">
        <f aca="false">IF(MONTH(A1103)&gt;=4,"FY "&amp;YEAR(A1103)&amp;"-"&amp;RIGHT(YEAR(A1103)+1,2),"FY "&amp;(YEAR(A1103)-1)&amp;"-"&amp;RIGHT(YEAR(A1103),2))</f>
        <v>FY 2014-15</v>
      </c>
      <c r="E1103" s="5" t="s">
        <v>17</v>
      </c>
      <c r="F1103" s="7" t="n">
        <v>3775.76</v>
      </c>
      <c r="G1103" s="7" t="n">
        <v>3548.4</v>
      </c>
      <c r="H1103" s="7" t="n">
        <v>227.36</v>
      </c>
      <c r="I1103" s="7" t="n">
        <v>37.83</v>
      </c>
      <c r="J1103" s="8" t="n">
        <v>60.0958</v>
      </c>
    </row>
    <row r="1104" customFormat="false" ht="15" hidden="false" customHeight="false" outlineLevel="0" collapsed="false">
      <c r="A1104" s="4" t="n">
        <v>41822</v>
      </c>
      <c r="B1104" s="5" t="n">
        <v>2014</v>
      </c>
      <c r="C1104" s="5" t="n">
        <v>7</v>
      </c>
      <c r="D1104" s="6" t="str">
        <f aca="false">IF(MONTH(A1104)&gt;=4,"FY "&amp;YEAR(A1104)&amp;"-"&amp;RIGHT(YEAR(A1104)+1,2),"FY "&amp;(YEAR(A1104)-1)&amp;"-"&amp;RIGHT(YEAR(A1104),2))</f>
        <v>FY 2014-15</v>
      </c>
      <c r="E1104" s="5" t="s">
        <v>17</v>
      </c>
      <c r="F1104" s="7" t="n">
        <v>9010.35</v>
      </c>
      <c r="G1104" s="7" t="n">
        <v>6795.61</v>
      </c>
      <c r="H1104" s="7" t="n">
        <v>2214.74</v>
      </c>
      <c r="I1104" s="7" t="n">
        <v>368.28</v>
      </c>
      <c r="J1104" s="8" t="n">
        <v>60.137</v>
      </c>
    </row>
    <row r="1105" customFormat="false" ht="15" hidden="false" customHeight="false" outlineLevel="0" collapsed="false">
      <c r="A1105" s="4" t="n">
        <v>41823</v>
      </c>
      <c r="B1105" s="5" t="n">
        <v>2014</v>
      </c>
      <c r="C1105" s="5" t="n">
        <v>7</v>
      </c>
      <c r="D1105" s="6" t="str">
        <f aca="false">IF(MONTH(A1105)&gt;=4,"FY "&amp;YEAR(A1105)&amp;"-"&amp;RIGHT(YEAR(A1105)+1,2),"FY "&amp;(YEAR(A1105)-1)&amp;"-"&amp;RIGHT(YEAR(A1105),2))</f>
        <v>FY 2014-15</v>
      </c>
      <c r="E1105" s="5" t="s">
        <v>17</v>
      </c>
      <c r="F1105" s="7" t="n">
        <v>4812</v>
      </c>
      <c r="G1105" s="7" t="n">
        <v>3506.3</v>
      </c>
      <c r="H1105" s="7" t="n">
        <v>1305.7</v>
      </c>
      <c r="I1105" s="7" t="n">
        <v>217.71</v>
      </c>
      <c r="J1105" s="8" t="n">
        <v>59.9745</v>
      </c>
    </row>
    <row r="1106" customFormat="false" ht="15" hidden="false" customHeight="false" outlineLevel="0" collapsed="false">
      <c r="A1106" s="4" t="n">
        <v>41824</v>
      </c>
      <c r="B1106" s="5" t="n">
        <v>2014</v>
      </c>
      <c r="C1106" s="5" t="n">
        <v>7</v>
      </c>
      <c r="D1106" s="6" t="str">
        <f aca="false">IF(MONTH(A1106)&gt;=4,"FY "&amp;YEAR(A1106)&amp;"-"&amp;RIGHT(YEAR(A1106)+1,2),"FY "&amp;(YEAR(A1106)-1)&amp;"-"&amp;RIGHT(YEAR(A1106),2))</f>
        <v>FY 2014-15</v>
      </c>
      <c r="E1106" s="5" t="s">
        <v>17</v>
      </c>
      <c r="F1106" s="7" t="n">
        <v>4414.67</v>
      </c>
      <c r="G1106" s="7" t="n">
        <v>3441.63</v>
      </c>
      <c r="H1106" s="7" t="n">
        <v>973.04</v>
      </c>
      <c r="I1106" s="7" t="n">
        <v>162.93</v>
      </c>
      <c r="J1106" s="8" t="n">
        <v>59.7225</v>
      </c>
    </row>
    <row r="1107" customFormat="false" ht="15" hidden="false" customHeight="false" outlineLevel="0" collapsed="false">
      <c r="A1107" s="4" t="n">
        <v>41827</v>
      </c>
      <c r="B1107" s="5" t="n">
        <v>2014</v>
      </c>
      <c r="C1107" s="5" t="n">
        <v>7</v>
      </c>
      <c r="D1107" s="6" t="str">
        <f aca="false">IF(MONTH(A1107)&gt;=4,"FY "&amp;YEAR(A1107)&amp;"-"&amp;RIGHT(YEAR(A1107)+1,2),"FY "&amp;(YEAR(A1107)-1)&amp;"-"&amp;RIGHT(YEAR(A1107),2))</f>
        <v>FY 2014-15</v>
      </c>
      <c r="E1107" s="5" t="s">
        <v>17</v>
      </c>
      <c r="F1107" s="7" t="n">
        <v>3583.24</v>
      </c>
      <c r="G1107" s="7" t="n">
        <v>2677.43</v>
      </c>
      <c r="H1107" s="7" t="n">
        <v>905.81</v>
      </c>
      <c r="I1107" s="7" t="n">
        <v>151.49</v>
      </c>
      <c r="J1107" s="8" t="n">
        <v>59.7939</v>
      </c>
    </row>
    <row r="1108" customFormat="false" ht="15" hidden="false" customHeight="false" outlineLevel="0" collapsed="false">
      <c r="A1108" s="4" t="n">
        <v>41828</v>
      </c>
      <c r="B1108" s="5" t="n">
        <v>2014</v>
      </c>
      <c r="C1108" s="5" t="n">
        <v>7</v>
      </c>
      <c r="D1108" s="6" t="str">
        <f aca="false">IF(MONTH(A1108)&gt;=4,"FY "&amp;YEAR(A1108)&amp;"-"&amp;RIGHT(YEAR(A1108)+1,2),"FY "&amp;(YEAR(A1108)-1)&amp;"-"&amp;RIGHT(YEAR(A1108),2))</f>
        <v>FY 2014-15</v>
      </c>
      <c r="E1108" s="5" t="s">
        <v>17</v>
      </c>
      <c r="F1108" s="7" t="n">
        <v>5716.82</v>
      </c>
      <c r="G1108" s="7" t="n">
        <v>5486.54</v>
      </c>
      <c r="H1108" s="7" t="n">
        <v>230.28</v>
      </c>
      <c r="I1108" s="7" t="n">
        <v>38.41</v>
      </c>
      <c r="J1108" s="8" t="n">
        <v>59.9455</v>
      </c>
    </row>
    <row r="1109" customFormat="false" ht="15" hidden="false" customHeight="false" outlineLevel="0" collapsed="false">
      <c r="A1109" s="4" t="n">
        <v>41829</v>
      </c>
      <c r="B1109" s="5" t="n">
        <v>2014</v>
      </c>
      <c r="C1109" s="5" t="n">
        <v>7</v>
      </c>
      <c r="D1109" s="6" t="str">
        <f aca="false">IF(MONTH(A1109)&gt;=4,"FY "&amp;YEAR(A1109)&amp;"-"&amp;RIGHT(YEAR(A1109)+1,2),"FY "&amp;(YEAR(A1109)-1)&amp;"-"&amp;RIGHT(YEAR(A1109),2))</f>
        <v>FY 2014-15</v>
      </c>
      <c r="E1109" s="5" t="s">
        <v>17</v>
      </c>
      <c r="F1109" s="7" t="n">
        <v>5148.61</v>
      </c>
      <c r="G1109" s="7" t="n">
        <v>4673.1</v>
      </c>
      <c r="H1109" s="7" t="n">
        <v>475.51</v>
      </c>
      <c r="I1109" s="7" t="n">
        <v>79.52</v>
      </c>
      <c r="J1109" s="8" t="n">
        <v>59.7968</v>
      </c>
    </row>
    <row r="1110" customFormat="false" ht="15" hidden="false" customHeight="false" outlineLevel="0" collapsed="false">
      <c r="A1110" s="4" t="n">
        <v>41830</v>
      </c>
      <c r="B1110" s="5" t="n">
        <v>2014</v>
      </c>
      <c r="C1110" s="5" t="n">
        <v>7</v>
      </c>
      <c r="D1110" s="6" t="str">
        <f aca="false">IF(MONTH(A1110)&gt;=4,"FY "&amp;YEAR(A1110)&amp;"-"&amp;RIGHT(YEAR(A1110)+1,2),"FY "&amp;(YEAR(A1110)-1)&amp;"-"&amp;RIGHT(YEAR(A1110),2))</f>
        <v>FY 2014-15</v>
      </c>
      <c r="E1110" s="5" t="s">
        <v>17</v>
      </c>
      <c r="F1110" s="7" t="n">
        <v>4421.27</v>
      </c>
      <c r="G1110" s="7" t="n">
        <v>3731.81</v>
      </c>
      <c r="H1110" s="7" t="n">
        <v>689.46</v>
      </c>
      <c r="I1110" s="7" t="n">
        <v>115.44</v>
      </c>
      <c r="J1110" s="8" t="n">
        <v>59.726</v>
      </c>
    </row>
    <row r="1111" customFormat="false" ht="15" hidden="false" customHeight="false" outlineLevel="0" collapsed="false">
      <c r="A1111" s="4" t="n">
        <v>41831</v>
      </c>
      <c r="B1111" s="5" t="n">
        <v>2014</v>
      </c>
      <c r="C1111" s="5" t="n">
        <v>7</v>
      </c>
      <c r="D1111" s="6" t="str">
        <f aca="false">IF(MONTH(A1111)&gt;=4,"FY "&amp;YEAR(A1111)&amp;"-"&amp;RIGHT(YEAR(A1111)+1,2),"FY "&amp;(YEAR(A1111)-1)&amp;"-"&amp;RIGHT(YEAR(A1111),2))</f>
        <v>FY 2014-15</v>
      </c>
      <c r="E1111" s="5" t="s">
        <v>17</v>
      </c>
      <c r="F1111" s="7" t="n">
        <v>5060.89</v>
      </c>
      <c r="G1111" s="7" t="n">
        <v>4866.25</v>
      </c>
      <c r="H1111" s="7" t="n">
        <v>194.64</v>
      </c>
      <c r="I1111" s="7" t="n">
        <v>32.51</v>
      </c>
      <c r="J1111" s="8" t="n">
        <v>59.875</v>
      </c>
    </row>
    <row r="1112" customFormat="false" ht="15" hidden="false" customHeight="false" outlineLevel="0" collapsed="false">
      <c r="A1112" s="4" t="n">
        <v>41834</v>
      </c>
      <c r="B1112" s="5" t="n">
        <v>2014</v>
      </c>
      <c r="C1112" s="5" t="n">
        <v>7</v>
      </c>
      <c r="D1112" s="6" t="str">
        <f aca="false">IF(MONTH(A1112)&gt;=4,"FY "&amp;YEAR(A1112)&amp;"-"&amp;RIGHT(YEAR(A1112)+1,2),"FY "&amp;(YEAR(A1112)-1)&amp;"-"&amp;RIGHT(YEAR(A1112),2))</f>
        <v>FY 2014-15</v>
      </c>
      <c r="E1112" s="5" t="s">
        <v>17</v>
      </c>
      <c r="F1112" s="7" t="n">
        <v>3645.59</v>
      </c>
      <c r="G1112" s="7" t="n">
        <v>4321.41</v>
      </c>
      <c r="H1112" s="7" t="n">
        <v>-675.82</v>
      </c>
      <c r="I1112" s="7" t="n">
        <v>-112.29</v>
      </c>
      <c r="J1112" s="8" t="n">
        <v>60.1855</v>
      </c>
    </row>
    <row r="1113" customFormat="false" ht="15" hidden="false" customHeight="false" outlineLevel="0" collapsed="false">
      <c r="A1113" s="4" t="n">
        <v>41835</v>
      </c>
      <c r="B1113" s="5" t="n">
        <v>2014</v>
      </c>
      <c r="C1113" s="5" t="n">
        <v>7</v>
      </c>
      <c r="D1113" s="6" t="str">
        <f aca="false">IF(MONTH(A1113)&gt;=4,"FY "&amp;YEAR(A1113)&amp;"-"&amp;RIGHT(YEAR(A1113)+1,2),"FY "&amp;(YEAR(A1113)-1)&amp;"-"&amp;RIGHT(YEAR(A1113),2))</f>
        <v>FY 2014-15</v>
      </c>
      <c r="E1113" s="5" t="s">
        <v>17</v>
      </c>
      <c r="F1113" s="7" t="n">
        <v>3015.83</v>
      </c>
      <c r="G1113" s="7" t="n">
        <v>3565.15</v>
      </c>
      <c r="H1113" s="7" t="n">
        <v>-549.32</v>
      </c>
      <c r="I1113" s="7" t="n">
        <v>-91.55</v>
      </c>
      <c r="J1113" s="8" t="n">
        <v>60.005</v>
      </c>
    </row>
    <row r="1114" customFormat="false" ht="15" hidden="false" customHeight="false" outlineLevel="0" collapsed="false">
      <c r="A1114" s="4" t="n">
        <v>41836</v>
      </c>
      <c r="B1114" s="5" t="n">
        <v>2014</v>
      </c>
      <c r="C1114" s="5" t="n">
        <v>7</v>
      </c>
      <c r="D1114" s="6" t="str">
        <f aca="false">IF(MONTH(A1114)&gt;=4,"FY "&amp;YEAR(A1114)&amp;"-"&amp;RIGHT(YEAR(A1114)+1,2),"FY "&amp;(YEAR(A1114)-1)&amp;"-"&amp;RIGHT(YEAR(A1114),2))</f>
        <v>FY 2014-15</v>
      </c>
      <c r="E1114" s="5" t="s">
        <v>17</v>
      </c>
      <c r="F1114" s="7" t="n">
        <v>3021.87</v>
      </c>
      <c r="G1114" s="7" t="n">
        <v>3025.14</v>
      </c>
      <c r="H1114" s="7" t="n">
        <v>-3.27</v>
      </c>
      <c r="I1114" s="7" t="n">
        <v>-0.54</v>
      </c>
      <c r="J1114" s="8" t="n">
        <v>60.2195</v>
      </c>
    </row>
    <row r="1115" customFormat="false" ht="15" hidden="false" customHeight="false" outlineLevel="0" collapsed="false">
      <c r="A1115" s="4" t="n">
        <v>41837</v>
      </c>
      <c r="B1115" s="5" t="n">
        <v>2014</v>
      </c>
      <c r="C1115" s="5" t="n">
        <v>7</v>
      </c>
      <c r="D1115" s="6" t="str">
        <f aca="false">IF(MONTH(A1115)&gt;=4,"FY "&amp;YEAR(A1115)&amp;"-"&amp;RIGHT(YEAR(A1115)+1,2),"FY "&amp;(YEAR(A1115)-1)&amp;"-"&amp;RIGHT(YEAR(A1115),2))</f>
        <v>FY 2014-15</v>
      </c>
      <c r="E1115" s="5" t="s">
        <v>17</v>
      </c>
      <c r="F1115" s="7" t="n">
        <v>4498.59</v>
      </c>
      <c r="G1115" s="7" t="n">
        <v>3834.48</v>
      </c>
      <c r="H1115" s="7" t="n">
        <v>664.11</v>
      </c>
      <c r="I1115" s="7" t="n">
        <v>110.33</v>
      </c>
      <c r="J1115" s="8" t="n">
        <v>60.1903</v>
      </c>
    </row>
    <row r="1116" customFormat="false" ht="15" hidden="false" customHeight="false" outlineLevel="0" collapsed="false">
      <c r="A1116" s="4" t="n">
        <v>41838</v>
      </c>
      <c r="B1116" s="5" t="n">
        <v>2014</v>
      </c>
      <c r="C1116" s="5" t="n">
        <v>7</v>
      </c>
      <c r="D1116" s="6" t="str">
        <f aca="false">IF(MONTH(A1116)&gt;=4,"FY "&amp;YEAR(A1116)&amp;"-"&amp;RIGHT(YEAR(A1116)+1,2),"FY "&amp;(YEAR(A1116)-1)&amp;"-"&amp;RIGHT(YEAR(A1116),2))</f>
        <v>FY 2014-15</v>
      </c>
      <c r="E1116" s="5" t="s">
        <v>17</v>
      </c>
      <c r="F1116" s="7" t="n">
        <v>4439.32</v>
      </c>
      <c r="G1116" s="7" t="n">
        <v>2578.82</v>
      </c>
      <c r="H1116" s="7" t="n">
        <v>1860.5</v>
      </c>
      <c r="I1116" s="7" t="n">
        <v>309.36</v>
      </c>
      <c r="J1116" s="8" t="n">
        <v>60.1401</v>
      </c>
    </row>
    <row r="1117" customFormat="false" ht="15" hidden="false" customHeight="false" outlineLevel="0" collapsed="false">
      <c r="A1117" s="4" t="n">
        <v>41841</v>
      </c>
      <c r="B1117" s="5" t="n">
        <v>2014</v>
      </c>
      <c r="C1117" s="5" t="n">
        <v>7</v>
      </c>
      <c r="D1117" s="6" t="str">
        <f aca="false">IF(MONTH(A1117)&gt;=4,"FY "&amp;YEAR(A1117)&amp;"-"&amp;RIGHT(YEAR(A1117)+1,2),"FY "&amp;(YEAR(A1117)-1)&amp;"-"&amp;RIGHT(YEAR(A1117),2))</f>
        <v>FY 2014-15</v>
      </c>
      <c r="E1117" s="5" t="s">
        <v>17</v>
      </c>
      <c r="F1117" s="7" t="n">
        <v>3253.49</v>
      </c>
      <c r="G1117" s="7" t="n">
        <v>2677.58</v>
      </c>
      <c r="H1117" s="7" t="n">
        <v>575.91</v>
      </c>
      <c r="I1117" s="7" t="n">
        <v>95.46</v>
      </c>
      <c r="J1117" s="8" t="n">
        <v>60.33</v>
      </c>
    </row>
    <row r="1118" customFormat="false" ht="15" hidden="false" customHeight="false" outlineLevel="0" collapsed="false">
      <c r="A1118" s="4" t="n">
        <v>41842</v>
      </c>
      <c r="B1118" s="5" t="n">
        <v>2014</v>
      </c>
      <c r="C1118" s="5" t="n">
        <v>7</v>
      </c>
      <c r="D1118" s="6" t="str">
        <f aca="false">IF(MONTH(A1118)&gt;=4,"FY "&amp;YEAR(A1118)&amp;"-"&amp;RIGHT(YEAR(A1118)+1,2),"FY "&amp;(YEAR(A1118)-1)&amp;"-"&amp;RIGHT(YEAR(A1118),2))</f>
        <v>FY 2014-15</v>
      </c>
      <c r="E1118" s="5" t="s">
        <v>17</v>
      </c>
      <c r="F1118" s="7" t="n">
        <v>2690.69</v>
      </c>
      <c r="G1118" s="7" t="n">
        <v>2475.09</v>
      </c>
      <c r="H1118" s="7" t="n">
        <v>215.6</v>
      </c>
      <c r="I1118" s="7" t="n">
        <v>35.82</v>
      </c>
      <c r="J1118" s="8" t="n">
        <v>60.1853</v>
      </c>
    </row>
    <row r="1119" customFormat="false" ht="15" hidden="false" customHeight="false" outlineLevel="0" collapsed="false">
      <c r="A1119" s="4" t="n">
        <v>41843</v>
      </c>
      <c r="B1119" s="5" t="n">
        <v>2014</v>
      </c>
      <c r="C1119" s="5" t="n">
        <v>7</v>
      </c>
      <c r="D1119" s="6" t="str">
        <f aca="false">IF(MONTH(A1119)&gt;=4,"FY "&amp;YEAR(A1119)&amp;"-"&amp;RIGHT(YEAR(A1119)+1,2),"FY "&amp;(YEAR(A1119)-1)&amp;"-"&amp;RIGHT(YEAR(A1119),2))</f>
        <v>FY 2014-15</v>
      </c>
      <c r="E1119" s="5" t="s">
        <v>17</v>
      </c>
      <c r="F1119" s="7" t="n">
        <v>3443.83</v>
      </c>
      <c r="G1119" s="7" t="n">
        <v>3071.58</v>
      </c>
      <c r="H1119" s="7" t="n">
        <v>372.25</v>
      </c>
      <c r="I1119" s="7" t="n">
        <v>61.8</v>
      </c>
      <c r="J1119" s="8" t="n">
        <v>60.236</v>
      </c>
    </row>
    <row r="1120" customFormat="false" ht="15" hidden="false" customHeight="false" outlineLevel="0" collapsed="false">
      <c r="A1120" s="4" t="n">
        <v>41844</v>
      </c>
      <c r="B1120" s="5" t="n">
        <v>2014</v>
      </c>
      <c r="C1120" s="5" t="n">
        <v>7</v>
      </c>
      <c r="D1120" s="6" t="str">
        <f aca="false">IF(MONTH(A1120)&gt;=4,"FY "&amp;YEAR(A1120)&amp;"-"&amp;RIGHT(YEAR(A1120)+1,2),"FY "&amp;(YEAR(A1120)-1)&amp;"-"&amp;RIGHT(YEAR(A1120),2))</f>
        <v>FY 2014-15</v>
      </c>
      <c r="E1120" s="5" t="s">
        <v>17</v>
      </c>
      <c r="F1120" s="7" t="n">
        <v>3698.25</v>
      </c>
      <c r="G1120" s="7" t="n">
        <v>2976.56</v>
      </c>
      <c r="H1120" s="7" t="n">
        <v>721.69</v>
      </c>
      <c r="I1120" s="7" t="n">
        <v>119.92</v>
      </c>
      <c r="J1120" s="8" t="n">
        <v>60.183</v>
      </c>
    </row>
    <row r="1121" customFormat="false" ht="15" hidden="false" customHeight="false" outlineLevel="0" collapsed="false">
      <c r="A1121" s="4" t="n">
        <v>41845</v>
      </c>
      <c r="B1121" s="5" t="n">
        <v>2014</v>
      </c>
      <c r="C1121" s="5" t="n">
        <v>7</v>
      </c>
      <c r="D1121" s="6" t="str">
        <f aca="false">IF(MONTH(A1121)&gt;=4,"FY "&amp;YEAR(A1121)&amp;"-"&amp;RIGHT(YEAR(A1121)+1,2),"FY "&amp;(YEAR(A1121)-1)&amp;"-"&amp;RIGHT(YEAR(A1121),2))</f>
        <v>FY 2014-15</v>
      </c>
      <c r="E1121" s="5" t="s">
        <v>17</v>
      </c>
      <c r="F1121" s="7" t="n">
        <v>3273.75</v>
      </c>
      <c r="G1121" s="7" t="n">
        <v>2982.96</v>
      </c>
      <c r="H1121" s="7" t="n">
        <v>290.79</v>
      </c>
      <c r="I1121" s="7" t="n">
        <v>48.46</v>
      </c>
      <c r="J1121" s="8" t="n">
        <v>60.002</v>
      </c>
    </row>
    <row r="1122" customFormat="false" ht="15" hidden="false" customHeight="false" outlineLevel="0" collapsed="false">
      <c r="A1122" s="4" t="n">
        <v>41848</v>
      </c>
      <c r="B1122" s="5" t="n">
        <v>2014</v>
      </c>
      <c r="C1122" s="5" t="n">
        <v>7</v>
      </c>
      <c r="D1122" s="6" t="str">
        <f aca="false">IF(MONTH(A1122)&gt;=4,"FY "&amp;YEAR(A1122)&amp;"-"&amp;RIGHT(YEAR(A1122)+1,2),"FY "&amp;(YEAR(A1122)-1)&amp;"-"&amp;RIGHT(YEAR(A1122),2))</f>
        <v>FY 2014-15</v>
      </c>
      <c r="E1122" s="5" t="s">
        <v>17</v>
      </c>
      <c r="F1122" s="7" t="n">
        <v>3734.97</v>
      </c>
      <c r="G1122" s="7" t="n">
        <v>3616.92</v>
      </c>
      <c r="H1122" s="7" t="n">
        <v>118.05</v>
      </c>
      <c r="I1122" s="7" t="n">
        <v>19.63</v>
      </c>
      <c r="J1122" s="8" t="n">
        <v>60.1448</v>
      </c>
    </row>
    <row r="1123" customFormat="false" ht="15" hidden="false" customHeight="false" outlineLevel="0" collapsed="false">
      <c r="A1123" s="4" t="n">
        <v>41850</v>
      </c>
      <c r="B1123" s="5" t="n">
        <v>2014</v>
      </c>
      <c r="C1123" s="5" t="n">
        <v>7</v>
      </c>
      <c r="D1123" s="6" t="str">
        <f aca="false">IF(MONTH(A1123)&gt;=4,"FY "&amp;YEAR(A1123)&amp;"-"&amp;RIGHT(YEAR(A1123)+1,2),"FY "&amp;(YEAR(A1123)-1)&amp;"-"&amp;RIGHT(YEAR(A1123),2))</f>
        <v>FY 2014-15</v>
      </c>
      <c r="E1123" s="5" t="s">
        <v>17</v>
      </c>
      <c r="F1123" s="7" t="n">
        <v>2921.33</v>
      </c>
      <c r="G1123" s="7" t="n">
        <v>2808.31</v>
      </c>
      <c r="H1123" s="7" t="n">
        <v>113.02</v>
      </c>
      <c r="I1123" s="7" t="n">
        <v>18.8</v>
      </c>
      <c r="J1123" s="8" t="n">
        <v>60.1013</v>
      </c>
    </row>
    <row r="1124" customFormat="false" ht="15" hidden="false" customHeight="false" outlineLevel="0" collapsed="false">
      <c r="A1124" s="4" t="n">
        <v>41851</v>
      </c>
      <c r="B1124" s="5" t="n">
        <v>2014</v>
      </c>
      <c r="C1124" s="5" t="n">
        <v>7</v>
      </c>
      <c r="D1124" s="6" t="str">
        <f aca="false">IF(MONTH(A1124)&gt;=4,"FY "&amp;YEAR(A1124)&amp;"-"&amp;RIGHT(YEAR(A1124)+1,2),"FY "&amp;(YEAR(A1124)-1)&amp;"-"&amp;RIGHT(YEAR(A1124),2))</f>
        <v>FY 2014-15</v>
      </c>
      <c r="E1124" s="5" t="s">
        <v>17</v>
      </c>
      <c r="F1124" s="7" t="n">
        <v>6129.24</v>
      </c>
      <c r="G1124" s="7" t="n">
        <v>6427.16</v>
      </c>
      <c r="H1124" s="7" t="n">
        <v>-297.92</v>
      </c>
      <c r="I1124" s="7" t="n">
        <v>-49.53</v>
      </c>
      <c r="J1124" s="8" t="n">
        <v>60.1485</v>
      </c>
    </row>
    <row r="1125" customFormat="false" ht="15" hidden="false" customHeight="false" outlineLevel="0" collapsed="false">
      <c r="A1125" s="4" t="n">
        <v>41852</v>
      </c>
      <c r="B1125" s="5" t="n">
        <v>2014</v>
      </c>
      <c r="C1125" s="5" t="n">
        <v>8</v>
      </c>
      <c r="D1125" s="6" t="str">
        <f aca="false">IF(MONTH(A1125)&gt;=4,"FY "&amp;YEAR(A1125)&amp;"-"&amp;RIGHT(YEAR(A1125)+1,2),"FY "&amp;(YEAR(A1125)-1)&amp;"-"&amp;RIGHT(YEAR(A1125),2))</f>
        <v>FY 2014-15</v>
      </c>
      <c r="E1125" s="5" t="s">
        <v>17</v>
      </c>
      <c r="F1125" s="7" t="n">
        <v>7159.7</v>
      </c>
      <c r="G1125" s="7" t="n">
        <v>8674.26</v>
      </c>
      <c r="H1125" s="7" t="n">
        <v>-1514.56</v>
      </c>
      <c r="I1125" s="7" t="n">
        <v>-251.4</v>
      </c>
      <c r="J1125" s="8" t="n">
        <v>60.246</v>
      </c>
    </row>
    <row r="1126" customFormat="false" ht="15" hidden="false" customHeight="false" outlineLevel="0" collapsed="false">
      <c r="A1126" s="4" t="n">
        <v>41855</v>
      </c>
      <c r="B1126" s="5" t="n">
        <v>2014</v>
      </c>
      <c r="C1126" s="5" t="n">
        <v>8</v>
      </c>
      <c r="D1126" s="6" t="str">
        <f aca="false">IF(MONTH(A1126)&gt;=4,"FY "&amp;YEAR(A1126)&amp;"-"&amp;RIGHT(YEAR(A1126)+1,2),"FY "&amp;(YEAR(A1126)-1)&amp;"-"&amp;RIGHT(YEAR(A1126),2))</f>
        <v>FY 2014-15</v>
      </c>
      <c r="E1126" s="5" t="s">
        <v>17</v>
      </c>
      <c r="F1126" s="7" t="n">
        <v>4652.77</v>
      </c>
      <c r="G1126" s="7" t="n">
        <v>5745.69</v>
      </c>
      <c r="H1126" s="7" t="n">
        <v>-1092.92</v>
      </c>
      <c r="I1126" s="7" t="n">
        <v>-179.61</v>
      </c>
      <c r="J1126" s="8" t="n">
        <v>60.851</v>
      </c>
    </row>
    <row r="1127" customFormat="false" ht="15" hidden="false" customHeight="false" outlineLevel="0" collapsed="false">
      <c r="A1127" s="4" t="n">
        <v>41856</v>
      </c>
      <c r="B1127" s="5" t="n">
        <v>2014</v>
      </c>
      <c r="C1127" s="5" t="n">
        <v>8</v>
      </c>
      <c r="D1127" s="6" t="str">
        <f aca="false">IF(MONTH(A1127)&gt;=4,"FY "&amp;YEAR(A1127)&amp;"-"&amp;RIGHT(YEAR(A1127)+1,2),"FY "&amp;(YEAR(A1127)-1)&amp;"-"&amp;RIGHT(YEAR(A1127),2))</f>
        <v>FY 2014-15</v>
      </c>
      <c r="E1127" s="5" t="s">
        <v>17</v>
      </c>
      <c r="F1127" s="7" t="n">
        <v>4240.92</v>
      </c>
      <c r="G1127" s="7" t="n">
        <v>3809.99</v>
      </c>
      <c r="H1127" s="7" t="n">
        <v>430.93</v>
      </c>
      <c r="I1127" s="7" t="n">
        <v>70.62</v>
      </c>
      <c r="J1127" s="8" t="n">
        <v>61.0187</v>
      </c>
    </row>
    <row r="1128" customFormat="false" ht="15" hidden="false" customHeight="false" outlineLevel="0" collapsed="false">
      <c r="A1128" s="4" t="n">
        <v>41857</v>
      </c>
      <c r="B1128" s="5" t="n">
        <v>2014</v>
      </c>
      <c r="C1128" s="5" t="n">
        <v>8</v>
      </c>
      <c r="D1128" s="6" t="str">
        <f aca="false">IF(MONTH(A1128)&gt;=4,"FY "&amp;YEAR(A1128)&amp;"-"&amp;RIGHT(YEAR(A1128)+1,2),"FY "&amp;(YEAR(A1128)-1)&amp;"-"&amp;RIGHT(YEAR(A1128),2))</f>
        <v>FY 2014-15</v>
      </c>
      <c r="E1128" s="5" t="s">
        <v>17</v>
      </c>
      <c r="F1128" s="7" t="n">
        <v>3000.98</v>
      </c>
      <c r="G1128" s="7" t="n">
        <v>2970.88</v>
      </c>
      <c r="H1128" s="7" t="n">
        <v>30.1</v>
      </c>
      <c r="I1128" s="7" t="n">
        <v>4.95</v>
      </c>
      <c r="J1128" s="8" t="n">
        <v>60.869</v>
      </c>
    </row>
    <row r="1129" customFormat="false" ht="15" hidden="false" customHeight="false" outlineLevel="0" collapsed="false">
      <c r="A1129" s="4" t="n">
        <v>41858</v>
      </c>
      <c r="B1129" s="5" t="n">
        <v>2014</v>
      </c>
      <c r="C1129" s="5" t="n">
        <v>8</v>
      </c>
      <c r="D1129" s="6" t="str">
        <f aca="false">IF(MONTH(A1129)&gt;=4,"FY "&amp;YEAR(A1129)&amp;"-"&amp;RIGHT(YEAR(A1129)+1,2),"FY "&amp;(YEAR(A1129)-1)&amp;"-"&amp;RIGHT(YEAR(A1129),2))</f>
        <v>FY 2014-15</v>
      </c>
      <c r="E1129" s="5" t="s">
        <v>17</v>
      </c>
      <c r="F1129" s="7" t="n">
        <v>4055.91</v>
      </c>
      <c r="G1129" s="7" t="n">
        <v>3734.58</v>
      </c>
      <c r="H1129" s="7" t="n">
        <v>321.33</v>
      </c>
      <c r="I1129" s="7" t="n">
        <v>52.39</v>
      </c>
      <c r="J1129" s="8" t="n">
        <v>61.336</v>
      </c>
    </row>
    <row r="1130" customFormat="false" ht="15" hidden="false" customHeight="false" outlineLevel="0" collapsed="false">
      <c r="A1130" s="4" t="n">
        <v>41859</v>
      </c>
      <c r="B1130" s="5" t="n">
        <v>2014</v>
      </c>
      <c r="C1130" s="5" t="n">
        <v>8</v>
      </c>
      <c r="D1130" s="6" t="str">
        <f aca="false">IF(MONTH(A1130)&gt;=4,"FY "&amp;YEAR(A1130)&amp;"-"&amp;RIGHT(YEAR(A1130)+1,2),"FY "&amp;(YEAR(A1130)-1)&amp;"-"&amp;RIGHT(YEAR(A1130),2))</f>
        <v>FY 2014-15</v>
      </c>
      <c r="E1130" s="5" t="s">
        <v>17</v>
      </c>
      <c r="F1130" s="7" t="n">
        <v>3071.61</v>
      </c>
      <c r="G1130" s="7" t="n">
        <v>2699.6</v>
      </c>
      <c r="H1130" s="7" t="n">
        <v>372.01</v>
      </c>
      <c r="I1130" s="7" t="n">
        <v>60.58</v>
      </c>
      <c r="J1130" s="8" t="n">
        <v>61.4123</v>
      </c>
    </row>
    <row r="1131" customFormat="false" ht="15" hidden="false" customHeight="false" outlineLevel="0" collapsed="false">
      <c r="A1131" s="4" t="n">
        <v>41862</v>
      </c>
      <c r="B1131" s="5" t="n">
        <v>2014</v>
      </c>
      <c r="C1131" s="5" t="n">
        <v>8</v>
      </c>
      <c r="D1131" s="6" t="str">
        <f aca="false">IF(MONTH(A1131)&gt;=4,"FY "&amp;YEAR(A1131)&amp;"-"&amp;RIGHT(YEAR(A1131)+1,2),"FY "&amp;(YEAR(A1131)-1)&amp;"-"&amp;RIGHT(YEAR(A1131),2))</f>
        <v>FY 2014-15</v>
      </c>
      <c r="E1131" s="5" t="s">
        <v>17</v>
      </c>
      <c r="F1131" s="7" t="n">
        <v>2756.26</v>
      </c>
      <c r="G1131" s="7" t="n">
        <v>3224.02</v>
      </c>
      <c r="H1131" s="7" t="n">
        <v>-467.76</v>
      </c>
      <c r="I1131" s="7" t="n">
        <v>-75.99</v>
      </c>
      <c r="J1131" s="8" t="n">
        <v>61.5575</v>
      </c>
    </row>
    <row r="1132" customFormat="false" ht="15" hidden="false" customHeight="false" outlineLevel="0" collapsed="false">
      <c r="A1132" s="4" t="n">
        <v>41863</v>
      </c>
      <c r="B1132" s="5" t="n">
        <v>2014</v>
      </c>
      <c r="C1132" s="5" t="n">
        <v>8</v>
      </c>
      <c r="D1132" s="6" t="str">
        <f aca="false">IF(MONTH(A1132)&gt;=4,"FY "&amp;YEAR(A1132)&amp;"-"&amp;RIGHT(YEAR(A1132)+1,2),"FY "&amp;(YEAR(A1132)-1)&amp;"-"&amp;RIGHT(YEAR(A1132),2))</f>
        <v>FY 2014-15</v>
      </c>
      <c r="E1132" s="5" t="s">
        <v>17</v>
      </c>
      <c r="F1132" s="7" t="n">
        <v>2796.57</v>
      </c>
      <c r="G1132" s="7" t="n">
        <v>2908.39</v>
      </c>
      <c r="H1132" s="7" t="n">
        <v>-111.82</v>
      </c>
      <c r="I1132" s="7" t="n">
        <v>-18.3</v>
      </c>
      <c r="J1132" s="8" t="n">
        <v>61.1165</v>
      </c>
    </row>
    <row r="1133" customFormat="false" ht="15" hidden="false" customHeight="false" outlineLevel="0" collapsed="false">
      <c r="A1133" s="4" t="n">
        <v>41864</v>
      </c>
      <c r="B1133" s="5" t="n">
        <v>2014</v>
      </c>
      <c r="C1133" s="5" t="n">
        <v>8</v>
      </c>
      <c r="D1133" s="6" t="str">
        <f aca="false">IF(MONTH(A1133)&gt;=4,"FY "&amp;YEAR(A1133)&amp;"-"&amp;RIGHT(YEAR(A1133)+1,2),"FY "&amp;(YEAR(A1133)-1)&amp;"-"&amp;RIGHT(YEAR(A1133),2))</f>
        <v>FY 2014-15</v>
      </c>
      <c r="E1133" s="5" t="s">
        <v>17</v>
      </c>
      <c r="F1133" s="7" t="n">
        <v>3079.97</v>
      </c>
      <c r="G1133" s="7" t="n">
        <v>2700.54</v>
      </c>
      <c r="H1133" s="7" t="n">
        <v>379.43</v>
      </c>
      <c r="I1133" s="7" t="n">
        <v>62.01</v>
      </c>
      <c r="J1133" s="8" t="n">
        <v>61.1847</v>
      </c>
    </row>
    <row r="1134" customFormat="false" ht="15" hidden="false" customHeight="false" outlineLevel="0" collapsed="false">
      <c r="A1134" s="4" t="n">
        <v>41865</v>
      </c>
      <c r="B1134" s="5" t="n">
        <v>2014</v>
      </c>
      <c r="C1134" s="5" t="n">
        <v>8</v>
      </c>
      <c r="D1134" s="6" t="str">
        <f aca="false">IF(MONTH(A1134)&gt;=4,"FY "&amp;YEAR(A1134)&amp;"-"&amp;RIGHT(YEAR(A1134)+1,2),"FY "&amp;(YEAR(A1134)-1)&amp;"-"&amp;RIGHT(YEAR(A1134),2))</f>
        <v>FY 2014-15</v>
      </c>
      <c r="E1134" s="5" t="s">
        <v>17</v>
      </c>
      <c r="F1134" s="7" t="n">
        <v>4733.58</v>
      </c>
      <c r="G1134" s="7" t="n">
        <v>4010.38</v>
      </c>
      <c r="H1134" s="7" t="n">
        <v>723.2</v>
      </c>
      <c r="I1134" s="7" t="n">
        <v>118.08</v>
      </c>
      <c r="J1134" s="8" t="n">
        <v>61.2458</v>
      </c>
    </row>
    <row r="1135" customFormat="false" ht="15" hidden="false" customHeight="false" outlineLevel="0" collapsed="false">
      <c r="A1135" s="4" t="n">
        <v>41870</v>
      </c>
      <c r="B1135" s="5" t="n">
        <v>2014</v>
      </c>
      <c r="C1135" s="5" t="n">
        <v>8</v>
      </c>
      <c r="D1135" s="6" t="str">
        <f aca="false">IF(MONTH(A1135)&gt;=4,"FY "&amp;YEAR(A1135)&amp;"-"&amp;RIGHT(YEAR(A1135)+1,2),"FY "&amp;(YEAR(A1135)-1)&amp;"-"&amp;RIGHT(YEAR(A1135),2))</f>
        <v>FY 2014-15</v>
      </c>
      <c r="E1135" s="5" t="s">
        <v>17</v>
      </c>
      <c r="F1135" s="7" t="n">
        <v>7496.62</v>
      </c>
      <c r="G1135" s="7" t="n">
        <v>6314.15</v>
      </c>
      <c r="H1135" s="7" t="n">
        <v>1182.47</v>
      </c>
      <c r="I1135" s="7" t="n">
        <v>193.66</v>
      </c>
      <c r="J1135" s="8" t="n">
        <v>61.0583</v>
      </c>
    </row>
    <row r="1136" customFormat="false" ht="15" hidden="false" customHeight="false" outlineLevel="0" collapsed="false">
      <c r="A1136" s="4" t="n">
        <v>41871</v>
      </c>
      <c r="B1136" s="5" t="n">
        <v>2014</v>
      </c>
      <c r="C1136" s="5" t="n">
        <v>8</v>
      </c>
      <c r="D1136" s="6" t="str">
        <f aca="false">IF(MONTH(A1136)&gt;=4,"FY "&amp;YEAR(A1136)&amp;"-"&amp;RIGHT(YEAR(A1136)+1,2),"FY "&amp;(YEAR(A1136)-1)&amp;"-"&amp;RIGHT(YEAR(A1136),2))</f>
        <v>FY 2014-15</v>
      </c>
      <c r="E1136" s="5" t="s">
        <v>17</v>
      </c>
      <c r="F1136" s="7" t="n">
        <v>4334.58</v>
      </c>
      <c r="G1136" s="7" t="n">
        <v>3694.13</v>
      </c>
      <c r="H1136" s="7" t="n">
        <v>640.45</v>
      </c>
      <c r="I1136" s="7" t="n">
        <v>105.47</v>
      </c>
      <c r="J1136" s="8" t="n">
        <v>60.726</v>
      </c>
    </row>
    <row r="1137" customFormat="false" ht="15" hidden="false" customHeight="false" outlineLevel="0" collapsed="false">
      <c r="A1137" s="4" t="n">
        <v>41872</v>
      </c>
      <c r="B1137" s="5" t="n">
        <v>2014</v>
      </c>
      <c r="C1137" s="5" t="n">
        <v>8</v>
      </c>
      <c r="D1137" s="6" t="str">
        <f aca="false">IF(MONTH(A1137)&gt;=4,"FY "&amp;YEAR(A1137)&amp;"-"&amp;RIGHT(YEAR(A1137)+1,2),"FY "&amp;(YEAR(A1137)-1)&amp;"-"&amp;RIGHT(YEAR(A1137),2))</f>
        <v>FY 2014-15</v>
      </c>
      <c r="E1137" s="5" t="s">
        <v>17</v>
      </c>
      <c r="F1137" s="7" t="n">
        <v>3509.93</v>
      </c>
      <c r="G1137" s="7" t="n">
        <v>3204.33</v>
      </c>
      <c r="H1137" s="7" t="n">
        <v>305.6</v>
      </c>
      <c r="I1137" s="7" t="n">
        <v>50.37</v>
      </c>
      <c r="J1137" s="8" t="n">
        <v>60.669</v>
      </c>
    </row>
    <row r="1138" customFormat="false" ht="15" hidden="false" customHeight="false" outlineLevel="0" collapsed="false">
      <c r="A1138" s="4" t="n">
        <v>41873</v>
      </c>
      <c r="B1138" s="5" t="n">
        <v>2014</v>
      </c>
      <c r="C1138" s="5" t="n">
        <v>8</v>
      </c>
      <c r="D1138" s="6" t="str">
        <f aca="false">IF(MONTH(A1138)&gt;=4,"FY "&amp;YEAR(A1138)&amp;"-"&amp;RIGHT(YEAR(A1138)+1,2),"FY "&amp;(YEAR(A1138)-1)&amp;"-"&amp;RIGHT(YEAR(A1138),2))</f>
        <v>FY 2014-15</v>
      </c>
      <c r="E1138" s="5" t="s">
        <v>17</v>
      </c>
      <c r="F1138" s="7" t="n">
        <v>3839.23</v>
      </c>
      <c r="G1138" s="7" t="n">
        <v>3334.5</v>
      </c>
      <c r="H1138" s="7" t="n">
        <v>504.73</v>
      </c>
      <c r="I1138" s="7" t="n">
        <v>83.06</v>
      </c>
      <c r="J1138" s="8" t="n">
        <v>60.767</v>
      </c>
    </row>
    <row r="1139" customFormat="false" ht="15" hidden="false" customHeight="false" outlineLevel="0" collapsed="false">
      <c r="A1139" s="4" t="n">
        <v>41876</v>
      </c>
      <c r="B1139" s="5" t="n">
        <v>2014</v>
      </c>
      <c r="C1139" s="5" t="n">
        <v>8</v>
      </c>
      <c r="D1139" s="6" t="str">
        <f aca="false">IF(MONTH(A1139)&gt;=4,"FY "&amp;YEAR(A1139)&amp;"-"&amp;RIGHT(YEAR(A1139)+1,2),"FY "&amp;(YEAR(A1139)-1)&amp;"-"&amp;RIGHT(YEAR(A1139),2))</f>
        <v>FY 2014-15</v>
      </c>
      <c r="E1139" s="5" t="s">
        <v>17</v>
      </c>
      <c r="F1139" s="7" t="n">
        <v>3360.94</v>
      </c>
      <c r="G1139" s="7" t="n">
        <v>3023.32</v>
      </c>
      <c r="H1139" s="7" t="n">
        <v>337.62</v>
      </c>
      <c r="I1139" s="7" t="n">
        <v>55.86</v>
      </c>
      <c r="J1139" s="8" t="n">
        <v>60.436</v>
      </c>
    </row>
    <row r="1140" customFormat="false" ht="15" hidden="false" customHeight="false" outlineLevel="0" collapsed="false">
      <c r="A1140" s="4" t="n">
        <v>41877</v>
      </c>
      <c r="B1140" s="5" t="n">
        <v>2014</v>
      </c>
      <c r="C1140" s="5" t="n">
        <v>8</v>
      </c>
      <c r="D1140" s="6" t="str">
        <f aca="false">IF(MONTH(A1140)&gt;=4,"FY "&amp;YEAR(A1140)&amp;"-"&amp;RIGHT(YEAR(A1140)+1,2),"FY "&amp;(YEAR(A1140)-1)&amp;"-"&amp;RIGHT(YEAR(A1140),2))</f>
        <v>FY 2014-15</v>
      </c>
      <c r="E1140" s="5" t="s">
        <v>17</v>
      </c>
      <c r="F1140" s="7" t="n">
        <v>2556.37</v>
      </c>
      <c r="G1140" s="7" t="n">
        <v>2391.35</v>
      </c>
      <c r="H1140" s="7" t="n">
        <v>165.02</v>
      </c>
      <c r="I1140" s="7" t="n">
        <v>27.31</v>
      </c>
      <c r="J1140" s="8" t="n">
        <v>60.427</v>
      </c>
    </row>
    <row r="1141" customFormat="false" ht="15" hidden="false" customHeight="false" outlineLevel="0" collapsed="false">
      <c r="A1141" s="4" t="n">
        <v>41878</v>
      </c>
      <c r="B1141" s="5" t="n">
        <v>2014</v>
      </c>
      <c r="C1141" s="5" t="n">
        <v>8</v>
      </c>
      <c r="D1141" s="6" t="str">
        <f aca="false">IF(MONTH(A1141)&gt;=4,"FY "&amp;YEAR(A1141)&amp;"-"&amp;RIGHT(YEAR(A1141)+1,2),"FY "&amp;(YEAR(A1141)-1)&amp;"-"&amp;RIGHT(YEAR(A1141),2))</f>
        <v>FY 2014-15</v>
      </c>
      <c r="E1141" s="5" t="s">
        <v>17</v>
      </c>
      <c r="F1141" s="7" t="n">
        <v>3189.97</v>
      </c>
      <c r="G1141" s="7" t="n">
        <v>2767.73</v>
      </c>
      <c r="H1141" s="7" t="n">
        <v>422.24</v>
      </c>
      <c r="I1141" s="7" t="n">
        <v>69.8</v>
      </c>
      <c r="J1141" s="8" t="n">
        <v>60.496</v>
      </c>
    </row>
    <row r="1142" customFormat="false" ht="15" hidden="false" customHeight="false" outlineLevel="0" collapsed="false">
      <c r="A1142" s="4" t="n">
        <v>41879</v>
      </c>
      <c r="B1142" s="5" t="n">
        <v>2014</v>
      </c>
      <c r="C1142" s="5" t="n">
        <v>8</v>
      </c>
      <c r="D1142" s="6" t="str">
        <f aca="false">IF(MONTH(A1142)&gt;=4,"FY "&amp;YEAR(A1142)&amp;"-"&amp;RIGHT(YEAR(A1142)+1,2),"FY "&amp;(YEAR(A1142)-1)&amp;"-"&amp;RIGHT(YEAR(A1142),2))</f>
        <v>FY 2014-15</v>
      </c>
      <c r="E1142" s="5" t="s">
        <v>17</v>
      </c>
      <c r="F1142" s="7" t="n">
        <v>3611.82</v>
      </c>
      <c r="G1142" s="7" t="n">
        <v>3138.19</v>
      </c>
      <c r="H1142" s="7" t="n">
        <v>473.63</v>
      </c>
      <c r="I1142" s="7" t="n">
        <v>78.33</v>
      </c>
      <c r="J1142" s="8" t="n">
        <v>60.4678</v>
      </c>
    </row>
    <row r="1143" customFormat="false" ht="15" hidden="false" customHeight="false" outlineLevel="0" collapsed="false">
      <c r="A1143" s="4" t="n">
        <v>41883</v>
      </c>
      <c r="B1143" s="5" t="n">
        <v>2014</v>
      </c>
      <c r="C1143" s="5" t="n">
        <v>9</v>
      </c>
      <c r="D1143" s="6" t="str">
        <f aca="false">IF(MONTH(A1143)&gt;=4,"FY "&amp;YEAR(A1143)&amp;"-"&amp;RIGHT(YEAR(A1143)+1,2),"FY "&amp;(YEAR(A1143)-1)&amp;"-"&amp;RIGHT(YEAR(A1143),2))</f>
        <v>FY 2014-15</v>
      </c>
      <c r="E1143" s="5" t="s">
        <v>17</v>
      </c>
      <c r="F1143" s="7" t="n">
        <v>6773.08</v>
      </c>
      <c r="G1143" s="7" t="n">
        <v>7222.03</v>
      </c>
      <c r="H1143" s="7" t="n">
        <v>-448.95</v>
      </c>
      <c r="I1143" s="7" t="n">
        <v>-74.24</v>
      </c>
      <c r="J1143" s="8" t="n">
        <v>60.4745</v>
      </c>
    </row>
    <row r="1144" customFormat="false" ht="15" hidden="false" customHeight="false" outlineLevel="0" collapsed="false">
      <c r="A1144" s="4" t="n">
        <v>41884</v>
      </c>
      <c r="B1144" s="5" t="n">
        <v>2014</v>
      </c>
      <c r="C1144" s="5" t="n">
        <v>9</v>
      </c>
      <c r="D1144" s="6" t="str">
        <f aca="false">IF(MONTH(A1144)&gt;=4,"FY "&amp;YEAR(A1144)&amp;"-"&amp;RIGHT(YEAR(A1144)+1,2),"FY "&amp;(YEAR(A1144)-1)&amp;"-"&amp;RIGHT(YEAR(A1144),2))</f>
        <v>FY 2014-15</v>
      </c>
      <c r="E1144" s="5" t="s">
        <v>17</v>
      </c>
      <c r="F1144" s="7" t="n">
        <v>3829.77</v>
      </c>
      <c r="G1144" s="7" t="n">
        <v>3273.17</v>
      </c>
      <c r="H1144" s="7" t="n">
        <v>556.6</v>
      </c>
      <c r="I1144" s="7" t="n">
        <v>92.04</v>
      </c>
      <c r="J1144" s="8" t="n">
        <v>60.4735</v>
      </c>
    </row>
    <row r="1145" customFormat="false" ht="15" hidden="false" customHeight="false" outlineLevel="0" collapsed="false">
      <c r="A1145" s="4" t="n">
        <v>41885</v>
      </c>
      <c r="B1145" s="5" t="n">
        <v>2014</v>
      </c>
      <c r="C1145" s="5" t="n">
        <v>9</v>
      </c>
      <c r="D1145" s="6" t="str">
        <f aca="false">IF(MONTH(A1145)&gt;=4,"FY "&amp;YEAR(A1145)&amp;"-"&amp;RIGHT(YEAR(A1145)+1,2),"FY "&amp;(YEAR(A1145)-1)&amp;"-"&amp;RIGHT(YEAR(A1145),2))</f>
        <v>FY 2014-15</v>
      </c>
      <c r="E1145" s="5" t="s">
        <v>17</v>
      </c>
      <c r="F1145" s="7" t="n">
        <v>3887.2</v>
      </c>
      <c r="G1145" s="7" t="n">
        <v>3189.52</v>
      </c>
      <c r="H1145" s="7" t="n">
        <v>697.68</v>
      </c>
      <c r="I1145" s="7" t="n">
        <v>115.11</v>
      </c>
      <c r="J1145" s="8" t="n">
        <v>60.61</v>
      </c>
    </row>
    <row r="1146" customFormat="false" ht="15" hidden="false" customHeight="false" outlineLevel="0" collapsed="false">
      <c r="A1146" s="4" t="n">
        <v>41886</v>
      </c>
      <c r="B1146" s="5" t="n">
        <v>2014</v>
      </c>
      <c r="C1146" s="5" t="n">
        <v>9</v>
      </c>
      <c r="D1146" s="6" t="str">
        <f aca="false">IF(MONTH(A1146)&gt;=4,"FY "&amp;YEAR(A1146)&amp;"-"&amp;RIGHT(YEAR(A1146)+1,2),"FY "&amp;(YEAR(A1146)-1)&amp;"-"&amp;RIGHT(YEAR(A1146),2))</f>
        <v>FY 2014-15</v>
      </c>
      <c r="E1146" s="5" t="s">
        <v>17</v>
      </c>
      <c r="F1146" s="7" t="n">
        <v>6165.21</v>
      </c>
      <c r="G1146" s="7" t="n">
        <v>4863.78</v>
      </c>
      <c r="H1146" s="7" t="n">
        <v>1301.43</v>
      </c>
      <c r="I1146" s="7" t="n">
        <v>214.72</v>
      </c>
      <c r="J1146" s="8" t="n">
        <v>60.61</v>
      </c>
    </row>
    <row r="1147" customFormat="false" ht="15" hidden="false" customHeight="false" outlineLevel="0" collapsed="false">
      <c r="A1147" s="4" t="n">
        <v>41887</v>
      </c>
      <c r="B1147" s="5" t="n">
        <v>2014</v>
      </c>
      <c r="C1147" s="5" t="n">
        <v>9</v>
      </c>
      <c r="D1147" s="6" t="str">
        <f aca="false">IF(MONTH(A1147)&gt;=4,"FY "&amp;YEAR(A1147)&amp;"-"&amp;RIGHT(YEAR(A1147)+1,2),"FY "&amp;(YEAR(A1147)-1)&amp;"-"&amp;RIGHT(YEAR(A1147),2))</f>
        <v>FY 2014-15</v>
      </c>
      <c r="E1147" s="5" t="s">
        <v>17</v>
      </c>
      <c r="F1147" s="7" t="n">
        <v>5451.7</v>
      </c>
      <c r="G1147" s="7" t="n">
        <v>3739.62</v>
      </c>
      <c r="H1147" s="7" t="n">
        <v>1712.08</v>
      </c>
      <c r="I1147" s="7" t="n">
        <v>283.2</v>
      </c>
      <c r="J1147" s="8" t="n">
        <v>60.454</v>
      </c>
    </row>
    <row r="1148" customFormat="false" ht="15" hidden="false" customHeight="false" outlineLevel="0" collapsed="false">
      <c r="A1148" s="4" t="n">
        <v>41890</v>
      </c>
      <c r="B1148" s="5" t="n">
        <v>2014</v>
      </c>
      <c r="C1148" s="5" t="n">
        <v>9</v>
      </c>
      <c r="D1148" s="6" t="str">
        <f aca="false">IF(MONTH(A1148)&gt;=4,"FY "&amp;YEAR(A1148)&amp;"-"&amp;RIGHT(YEAR(A1148)+1,2),"FY "&amp;(YEAR(A1148)-1)&amp;"-"&amp;RIGHT(YEAR(A1148),2))</f>
        <v>FY 2014-15</v>
      </c>
      <c r="E1148" s="5" t="s">
        <v>17</v>
      </c>
      <c r="F1148" s="7" t="n">
        <v>3810.9</v>
      </c>
      <c r="G1148" s="7" t="n">
        <v>3495.73</v>
      </c>
      <c r="H1148" s="7" t="n">
        <v>315.17</v>
      </c>
      <c r="I1148" s="7" t="n">
        <v>52.15</v>
      </c>
      <c r="J1148" s="8" t="n">
        <v>60.4385</v>
      </c>
    </row>
    <row r="1149" customFormat="false" ht="15" hidden="false" customHeight="false" outlineLevel="0" collapsed="false">
      <c r="A1149" s="4" t="n">
        <v>41891</v>
      </c>
      <c r="B1149" s="5" t="n">
        <v>2014</v>
      </c>
      <c r="C1149" s="5" t="n">
        <v>9</v>
      </c>
      <c r="D1149" s="6" t="str">
        <f aca="false">IF(MONTH(A1149)&gt;=4,"FY "&amp;YEAR(A1149)&amp;"-"&amp;RIGHT(YEAR(A1149)+1,2),"FY "&amp;(YEAR(A1149)-1)&amp;"-"&amp;RIGHT(YEAR(A1149),2))</f>
        <v>FY 2014-15</v>
      </c>
      <c r="E1149" s="5" t="s">
        <v>17</v>
      </c>
      <c r="F1149" s="7" t="n">
        <v>4375.38</v>
      </c>
      <c r="G1149" s="7" t="n">
        <v>3249.09</v>
      </c>
      <c r="H1149" s="7" t="n">
        <v>1126.29</v>
      </c>
      <c r="I1149" s="7" t="n">
        <v>186.9</v>
      </c>
      <c r="J1149" s="8" t="n">
        <v>60.2628</v>
      </c>
    </row>
    <row r="1150" customFormat="false" ht="15" hidden="false" customHeight="false" outlineLevel="0" collapsed="false">
      <c r="A1150" s="4" t="n">
        <v>41892</v>
      </c>
      <c r="B1150" s="5" t="n">
        <v>2014</v>
      </c>
      <c r="C1150" s="5" t="n">
        <v>9</v>
      </c>
      <c r="D1150" s="6" t="str">
        <f aca="false">IF(MONTH(A1150)&gt;=4,"FY "&amp;YEAR(A1150)&amp;"-"&amp;RIGHT(YEAR(A1150)+1,2),"FY "&amp;(YEAR(A1150)-1)&amp;"-"&amp;RIGHT(YEAR(A1150),2))</f>
        <v>FY 2014-15</v>
      </c>
      <c r="E1150" s="5" t="s">
        <v>17</v>
      </c>
      <c r="F1150" s="7" t="n">
        <v>2720.12</v>
      </c>
      <c r="G1150" s="7" t="n">
        <v>2179.07</v>
      </c>
      <c r="H1150" s="7" t="n">
        <v>541.05</v>
      </c>
      <c r="I1150" s="7" t="n">
        <v>89.54</v>
      </c>
      <c r="J1150" s="8" t="n">
        <v>60.4277</v>
      </c>
    </row>
    <row r="1151" customFormat="false" ht="15" hidden="false" customHeight="false" outlineLevel="0" collapsed="false">
      <c r="A1151" s="4" t="n">
        <v>41893</v>
      </c>
      <c r="B1151" s="5" t="n">
        <v>2014</v>
      </c>
      <c r="C1151" s="5" t="n">
        <v>9</v>
      </c>
      <c r="D1151" s="6" t="str">
        <f aca="false">IF(MONTH(A1151)&gt;=4,"FY "&amp;YEAR(A1151)&amp;"-"&amp;RIGHT(YEAR(A1151)+1,2),"FY "&amp;(YEAR(A1151)-1)&amp;"-"&amp;RIGHT(YEAR(A1151),2))</f>
        <v>FY 2014-15</v>
      </c>
      <c r="E1151" s="5" t="s">
        <v>17</v>
      </c>
      <c r="F1151" s="7" t="n">
        <v>3123.34</v>
      </c>
      <c r="G1151" s="7" t="n">
        <v>3063.39</v>
      </c>
      <c r="H1151" s="7" t="n">
        <v>59.95</v>
      </c>
      <c r="I1151" s="7" t="n">
        <v>9.86</v>
      </c>
      <c r="J1151" s="8" t="n">
        <v>60.8256</v>
      </c>
    </row>
    <row r="1152" customFormat="false" ht="15" hidden="false" customHeight="false" outlineLevel="0" collapsed="false">
      <c r="A1152" s="4" t="n">
        <v>41894</v>
      </c>
      <c r="B1152" s="5" t="n">
        <v>2014</v>
      </c>
      <c r="C1152" s="5" t="n">
        <v>9</v>
      </c>
      <c r="D1152" s="6" t="str">
        <f aca="false">IF(MONTH(A1152)&gt;=4,"FY "&amp;YEAR(A1152)&amp;"-"&amp;RIGHT(YEAR(A1152)+1,2),"FY "&amp;(YEAR(A1152)-1)&amp;"-"&amp;RIGHT(YEAR(A1152),2))</f>
        <v>FY 2014-15</v>
      </c>
      <c r="E1152" s="5" t="s">
        <v>17</v>
      </c>
      <c r="F1152" s="7" t="n">
        <v>3758.6</v>
      </c>
      <c r="G1152" s="7" t="n">
        <v>3292.71</v>
      </c>
      <c r="H1152" s="7" t="n">
        <v>465.89</v>
      </c>
      <c r="I1152" s="7" t="n">
        <v>76.48</v>
      </c>
      <c r="J1152" s="8" t="n">
        <v>60.9155</v>
      </c>
    </row>
    <row r="1153" customFormat="false" ht="15" hidden="false" customHeight="false" outlineLevel="0" collapsed="false">
      <c r="A1153" s="4" t="n">
        <v>41897</v>
      </c>
      <c r="B1153" s="5" t="n">
        <v>2014</v>
      </c>
      <c r="C1153" s="5" t="n">
        <v>9</v>
      </c>
      <c r="D1153" s="6" t="str">
        <f aca="false">IF(MONTH(A1153)&gt;=4,"FY "&amp;YEAR(A1153)&amp;"-"&amp;RIGHT(YEAR(A1153)+1,2),"FY "&amp;(YEAR(A1153)-1)&amp;"-"&amp;RIGHT(YEAR(A1153),2))</f>
        <v>FY 2014-15</v>
      </c>
      <c r="E1153" s="5" t="s">
        <v>17</v>
      </c>
      <c r="F1153" s="7" t="n">
        <v>3749.3</v>
      </c>
      <c r="G1153" s="7" t="n">
        <v>3504.49</v>
      </c>
      <c r="H1153" s="7" t="n">
        <v>244.81</v>
      </c>
      <c r="I1153" s="7" t="n">
        <v>40.19</v>
      </c>
      <c r="J1153" s="8" t="n">
        <v>60.9155</v>
      </c>
    </row>
    <row r="1154" customFormat="false" ht="15" hidden="false" customHeight="false" outlineLevel="0" collapsed="false">
      <c r="A1154" s="4" t="n">
        <v>41898</v>
      </c>
      <c r="B1154" s="5" t="n">
        <v>2014</v>
      </c>
      <c r="C1154" s="5" t="n">
        <v>9</v>
      </c>
      <c r="D1154" s="6" t="str">
        <f aca="false">IF(MONTH(A1154)&gt;=4,"FY "&amp;YEAR(A1154)&amp;"-"&amp;RIGHT(YEAR(A1154)+1,2),"FY "&amp;(YEAR(A1154)-1)&amp;"-"&amp;RIGHT(YEAR(A1154),2))</f>
        <v>FY 2014-15</v>
      </c>
      <c r="E1154" s="5" t="s">
        <v>17</v>
      </c>
      <c r="F1154" s="7" t="n">
        <v>3034.1</v>
      </c>
      <c r="G1154" s="7" t="n">
        <v>3097.94</v>
      </c>
      <c r="H1154" s="7" t="n">
        <v>-63.84</v>
      </c>
      <c r="I1154" s="7" t="n">
        <v>-10.47</v>
      </c>
      <c r="J1154" s="8" t="n">
        <v>60.9945</v>
      </c>
    </row>
    <row r="1155" customFormat="false" ht="15" hidden="false" customHeight="false" outlineLevel="0" collapsed="false">
      <c r="A1155" s="4" t="n">
        <v>41899</v>
      </c>
      <c r="B1155" s="5" t="n">
        <v>2014</v>
      </c>
      <c r="C1155" s="5" t="n">
        <v>9</v>
      </c>
      <c r="D1155" s="6" t="str">
        <f aca="false">IF(MONTH(A1155)&gt;=4,"FY "&amp;YEAR(A1155)&amp;"-"&amp;RIGHT(YEAR(A1155)+1,2),"FY "&amp;(YEAR(A1155)-1)&amp;"-"&amp;RIGHT(YEAR(A1155),2))</f>
        <v>FY 2014-15</v>
      </c>
      <c r="E1155" s="5" t="s">
        <v>17</v>
      </c>
      <c r="F1155" s="7" t="n">
        <v>3156.92</v>
      </c>
      <c r="G1155" s="7" t="n">
        <v>3902.93</v>
      </c>
      <c r="H1155" s="7" t="n">
        <v>-746.01</v>
      </c>
      <c r="I1155" s="7" t="n">
        <v>-122.09</v>
      </c>
      <c r="J1155" s="8" t="n">
        <v>61.1015</v>
      </c>
    </row>
    <row r="1156" customFormat="false" ht="15" hidden="false" customHeight="false" outlineLevel="0" collapsed="false">
      <c r="A1156" s="4" t="n">
        <v>41900</v>
      </c>
      <c r="B1156" s="5" t="n">
        <v>2014</v>
      </c>
      <c r="C1156" s="5" t="n">
        <v>9</v>
      </c>
      <c r="D1156" s="6" t="str">
        <f aca="false">IF(MONTH(A1156)&gt;=4,"FY "&amp;YEAR(A1156)&amp;"-"&amp;RIGHT(YEAR(A1156)+1,2),"FY "&amp;(YEAR(A1156)-1)&amp;"-"&amp;RIGHT(YEAR(A1156),2))</f>
        <v>FY 2014-15</v>
      </c>
      <c r="E1156" s="5" t="s">
        <v>17</v>
      </c>
      <c r="F1156" s="7" t="n">
        <v>4295.89</v>
      </c>
      <c r="G1156" s="7" t="n">
        <v>4119.06</v>
      </c>
      <c r="H1156" s="7" t="n">
        <v>176.83</v>
      </c>
      <c r="I1156" s="7" t="n">
        <v>29.01</v>
      </c>
      <c r="J1156" s="8" t="n">
        <v>60.954</v>
      </c>
    </row>
    <row r="1157" customFormat="false" ht="15" hidden="false" customHeight="false" outlineLevel="0" collapsed="false">
      <c r="A1157" s="4" t="n">
        <v>41901</v>
      </c>
      <c r="B1157" s="5" t="n">
        <v>2014</v>
      </c>
      <c r="C1157" s="5" t="n">
        <v>9</v>
      </c>
      <c r="D1157" s="6" t="str">
        <f aca="false">IF(MONTH(A1157)&gt;=4,"FY "&amp;YEAR(A1157)&amp;"-"&amp;RIGHT(YEAR(A1157)+1,2),"FY "&amp;(YEAR(A1157)-1)&amp;"-"&amp;RIGHT(YEAR(A1157),2))</f>
        <v>FY 2014-15</v>
      </c>
      <c r="E1157" s="5" t="s">
        <v>17</v>
      </c>
      <c r="F1157" s="7" t="n">
        <v>3388.57</v>
      </c>
      <c r="G1157" s="7" t="n">
        <v>3295.6</v>
      </c>
      <c r="H1157" s="7" t="n">
        <v>92.97</v>
      </c>
      <c r="I1157" s="7" t="n">
        <v>15.23</v>
      </c>
      <c r="J1157" s="8" t="n">
        <v>61.0558</v>
      </c>
    </row>
    <row r="1158" customFormat="false" ht="15" hidden="false" customHeight="false" outlineLevel="0" collapsed="false">
      <c r="A1158" s="4" t="n">
        <v>41904</v>
      </c>
      <c r="B1158" s="5" t="n">
        <v>2014</v>
      </c>
      <c r="C1158" s="5" t="n">
        <v>9</v>
      </c>
      <c r="D1158" s="6" t="str">
        <f aca="false">IF(MONTH(A1158)&gt;=4,"FY "&amp;YEAR(A1158)&amp;"-"&amp;RIGHT(YEAR(A1158)+1,2),"FY "&amp;(YEAR(A1158)-1)&amp;"-"&amp;RIGHT(YEAR(A1158),2))</f>
        <v>FY 2014-15</v>
      </c>
      <c r="E1158" s="5" t="s">
        <v>17</v>
      </c>
      <c r="F1158" s="7" t="n">
        <v>9092.5</v>
      </c>
      <c r="G1158" s="7" t="n">
        <v>8969.09</v>
      </c>
      <c r="H1158" s="7" t="n">
        <v>123.41</v>
      </c>
      <c r="I1158" s="7" t="n">
        <v>20.3</v>
      </c>
      <c r="J1158" s="8" t="n">
        <v>60.8055</v>
      </c>
    </row>
    <row r="1159" customFormat="false" ht="15" hidden="false" customHeight="false" outlineLevel="0" collapsed="false">
      <c r="A1159" s="4" t="n">
        <v>41905</v>
      </c>
      <c r="B1159" s="5" t="n">
        <v>2014</v>
      </c>
      <c r="C1159" s="5" t="n">
        <v>9</v>
      </c>
      <c r="D1159" s="6" t="str">
        <f aca="false">IF(MONTH(A1159)&gt;=4,"FY "&amp;YEAR(A1159)&amp;"-"&amp;RIGHT(YEAR(A1159)+1,2),"FY "&amp;(YEAR(A1159)-1)&amp;"-"&amp;RIGHT(YEAR(A1159),2))</f>
        <v>FY 2014-15</v>
      </c>
      <c r="E1159" s="5" t="s">
        <v>17</v>
      </c>
      <c r="F1159" s="7" t="n">
        <v>2666.53</v>
      </c>
      <c r="G1159" s="7" t="n">
        <v>2600.25</v>
      </c>
      <c r="H1159" s="7" t="n">
        <v>66.28</v>
      </c>
      <c r="I1159" s="7" t="n">
        <v>10.9</v>
      </c>
      <c r="J1159" s="8" t="n">
        <v>60.7875</v>
      </c>
    </row>
    <row r="1160" customFormat="false" ht="15" hidden="false" customHeight="false" outlineLevel="0" collapsed="false">
      <c r="A1160" s="4" t="n">
        <v>41906</v>
      </c>
      <c r="B1160" s="5" t="n">
        <v>2014</v>
      </c>
      <c r="C1160" s="5" t="n">
        <v>9</v>
      </c>
      <c r="D1160" s="6" t="str">
        <f aca="false">IF(MONTH(A1160)&gt;=4,"FY "&amp;YEAR(A1160)&amp;"-"&amp;RIGHT(YEAR(A1160)+1,2),"FY "&amp;(YEAR(A1160)-1)&amp;"-"&amp;RIGHT(YEAR(A1160),2))</f>
        <v>FY 2014-15</v>
      </c>
      <c r="E1160" s="5" t="s">
        <v>17</v>
      </c>
      <c r="F1160" s="7" t="n">
        <v>3942.58</v>
      </c>
      <c r="G1160" s="7" t="n">
        <v>4885.04</v>
      </c>
      <c r="H1160" s="7" t="n">
        <v>-942.46</v>
      </c>
      <c r="I1160" s="7" t="n">
        <v>-154.83</v>
      </c>
      <c r="J1160" s="8" t="n">
        <v>60.8708</v>
      </c>
    </row>
    <row r="1161" customFormat="false" ht="15" hidden="false" customHeight="false" outlineLevel="0" collapsed="false">
      <c r="A1161" s="4" t="n">
        <v>41907</v>
      </c>
      <c r="B1161" s="5" t="n">
        <v>2014</v>
      </c>
      <c r="C1161" s="5" t="n">
        <v>9</v>
      </c>
      <c r="D1161" s="6" t="str">
        <f aca="false">IF(MONTH(A1161)&gt;=4,"FY "&amp;YEAR(A1161)&amp;"-"&amp;RIGHT(YEAR(A1161)+1,2),"FY "&amp;(YEAR(A1161)-1)&amp;"-"&amp;RIGHT(YEAR(A1161),2))</f>
        <v>FY 2014-15</v>
      </c>
      <c r="E1161" s="5" t="s">
        <v>17</v>
      </c>
      <c r="F1161" s="7" t="n">
        <v>3547.07</v>
      </c>
      <c r="G1161" s="7" t="n">
        <v>4236.15</v>
      </c>
      <c r="H1161" s="7" t="n">
        <v>-689.08</v>
      </c>
      <c r="I1161" s="7" t="n">
        <v>-112.91</v>
      </c>
      <c r="J1161" s="8" t="n">
        <v>61.0293</v>
      </c>
    </row>
    <row r="1162" customFormat="false" ht="15" hidden="false" customHeight="false" outlineLevel="0" collapsed="false">
      <c r="A1162" s="4" t="n">
        <v>41908</v>
      </c>
      <c r="B1162" s="5" t="n">
        <v>2014</v>
      </c>
      <c r="C1162" s="5" t="n">
        <v>9</v>
      </c>
      <c r="D1162" s="6" t="str">
        <f aca="false">IF(MONTH(A1162)&gt;=4,"FY "&amp;YEAR(A1162)&amp;"-"&amp;RIGHT(YEAR(A1162)+1,2),"FY "&amp;(YEAR(A1162)-1)&amp;"-"&amp;RIGHT(YEAR(A1162),2))</f>
        <v>FY 2014-15</v>
      </c>
      <c r="E1162" s="5" t="s">
        <v>17</v>
      </c>
      <c r="F1162" s="7" t="n">
        <v>5369.22</v>
      </c>
      <c r="G1162" s="7" t="n">
        <v>5785.25</v>
      </c>
      <c r="H1162" s="7" t="n">
        <v>-416.03</v>
      </c>
      <c r="I1162" s="7" t="n">
        <v>-68.17</v>
      </c>
      <c r="J1162" s="8" t="n">
        <v>61.0245</v>
      </c>
    </row>
    <row r="1163" customFormat="false" ht="15" hidden="false" customHeight="false" outlineLevel="0" collapsed="false">
      <c r="A1163" s="4" t="n">
        <v>41911</v>
      </c>
      <c r="B1163" s="5" t="n">
        <v>2014</v>
      </c>
      <c r="C1163" s="5" t="n">
        <v>9</v>
      </c>
      <c r="D1163" s="6" t="str">
        <f aca="false">IF(MONTH(A1163)&gt;=4,"FY "&amp;YEAR(A1163)&amp;"-"&amp;RIGHT(YEAR(A1163)+1,2),"FY "&amp;(YEAR(A1163)-1)&amp;"-"&amp;RIGHT(YEAR(A1163),2))</f>
        <v>FY 2014-15</v>
      </c>
      <c r="E1163" s="5" t="s">
        <v>17</v>
      </c>
      <c r="F1163" s="7" t="n">
        <v>3637.85</v>
      </c>
      <c r="G1163" s="7" t="n">
        <v>3884.91</v>
      </c>
      <c r="H1163" s="7" t="n">
        <v>-247.06</v>
      </c>
      <c r="I1163" s="7" t="n">
        <v>-40.13</v>
      </c>
      <c r="J1163" s="8" t="n">
        <v>61.572</v>
      </c>
    </row>
    <row r="1164" customFormat="false" ht="15" hidden="false" customHeight="false" outlineLevel="0" collapsed="false">
      <c r="A1164" s="4" t="n">
        <v>41912</v>
      </c>
      <c r="B1164" s="5" t="n">
        <v>2014</v>
      </c>
      <c r="C1164" s="5" t="n">
        <v>9</v>
      </c>
      <c r="D1164" s="6" t="str">
        <f aca="false">IF(MONTH(A1164)&gt;=4,"FY "&amp;YEAR(A1164)&amp;"-"&amp;RIGHT(YEAR(A1164)+1,2),"FY "&amp;(YEAR(A1164)-1)&amp;"-"&amp;RIGHT(YEAR(A1164),2))</f>
        <v>FY 2014-15</v>
      </c>
      <c r="E1164" s="5" t="s">
        <v>17</v>
      </c>
      <c r="F1164" s="7" t="n">
        <v>2644.55</v>
      </c>
      <c r="G1164" s="7" t="n">
        <v>2433.77</v>
      </c>
      <c r="H1164" s="7" t="n">
        <v>210.78</v>
      </c>
      <c r="I1164" s="7" t="n">
        <v>34.31</v>
      </c>
      <c r="J1164" s="8" t="n">
        <v>61.4273</v>
      </c>
    </row>
    <row r="1165" customFormat="false" ht="15" hidden="false" customHeight="false" outlineLevel="0" collapsed="false">
      <c r="A1165" s="4" t="n">
        <v>41913</v>
      </c>
      <c r="B1165" s="5" t="n">
        <v>2014</v>
      </c>
      <c r="C1165" s="5" t="n">
        <v>10</v>
      </c>
      <c r="D1165" s="6" t="str">
        <f aca="false">IF(MONTH(A1165)&gt;=4,"FY "&amp;YEAR(A1165)&amp;"-"&amp;RIGHT(YEAR(A1165)+1,2),"FY "&amp;(YEAR(A1165)-1)&amp;"-"&amp;RIGHT(YEAR(A1165),2))</f>
        <v>FY 2014-15</v>
      </c>
      <c r="E1165" s="5" t="s">
        <v>17</v>
      </c>
      <c r="F1165" s="7" t="n">
        <v>4506.66</v>
      </c>
      <c r="G1165" s="7" t="n">
        <v>4947.78</v>
      </c>
      <c r="H1165" s="7" t="n">
        <v>-441.12</v>
      </c>
      <c r="I1165" s="7" t="n">
        <v>-71.59</v>
      </c>
      <c r="J1165" s="8" t="n">
        <v>61.6135</v>
      </c>
    </row>
    <row r="1166" customFormat="false" ht="15" hidden="false" customHeight="false" outlineLevel="0" collapsed="false">
      <c r="A1166" s="4" t="n">
        <v>41919</v>
      </c>
      <c r="B1166" s="5" t="n">
        <v>2014</v>
      </c>
      <c r="C1166" s="5" t="n">
        <v>10</v>
      </c>
      <c r="D1166" s="6" t="str">
        <f aca="false">IF(MONTH(A1166)&gt;=4,"FY "&amp;YEAR(A1166)&amp;"-"&amp;RIGHT(YEAR(A1166)+1,2),"FY "&amp;(YEAR(A1166)-1)&amp;"-"&amp;RIGHT(YEAR(A1166),2))</f>
        <v>FY 2014-15</v>
      </c>
      <c r="E1166" s="5" t="s">
        <v>17</v>
      </c>
      <c r="F1166" s="7" t="n">
        <v>3641.99</v>
      </c>
      <c r="G1166" s="7" t="n">
        <v>3349.55</v>
      </c>
      <c r="H1166" s="7" t="n">
        <v>292.44</v>
      </c>
      <c r="I1166" s="7" t="n">
        <v>47.36</v>
      </c>
      <c r="J1166" s="8" t="n">
        <v>61.7511</v>
      </c>
    </row>
    <row r="1167" customFormat="false" ht="15" hidden="false" customHeight="false" outlineLevel="0" collapsed="false">
      <c r="A1167" s="4" t="n">
        <v>41920</v>
      </c>
      <c r="B1167" s="5" t="n">
        <v>2014</v>
      </c>
      <c r="C1167" s="5" t="n">
        <v>10</v>
      </c>
      <c r="D1167" s="6" t="str">
        <f aca="false">IF(MONTH(A1167)&gt;=4,"FY "&amp;YEAR(A1167)&amp;"-"&amp;RIGHT(YEAR(A1167)+1,2),"FY "&amp;(YEAR(A1167)-1)&amp;"-"&amp;RIGHT(YEAR(A1167),2))</f>
        <v>FY 2014-15</v>
      </c>
      <c r="E1167" s="5" t="s">
        <v>17</v>
      </c>
      <c r="F1167" s="7" t="n">
        <v>5094.83</v>
      </c>
      <c r="G1167" s="7" t="n">
        <v>5134.68</v>
      </c>
      <c r="H1167" s="7" t="n">
        <v>-39.85</v>
      </c>
      <c r="I1167" s="7" t="n">
        <v>-6.49</v>
      </c>
      <c r="J1167" s="8" t="n">
        <v>61.3595</v>
      </c>
    </row>
    <row r="1168" customFormat="false" ht="15" hidden="false" customHeight="false" outlineLevel="0" collapsed="false">
      <c r="A1168" s="4" t="n">
        <v>41921</v>
      </c>
      <c r="B1168" s="5" t="n">
        <v>2014</v>
      </c>
      <c r="C1168" s="5" t="n">
        <v>10</v>
      </c>
      <c r="D1168" s="6" t="str">
        <f aca="false">IF(MONTH(A1168)&gt;=4,"FY "&amp;YEAR(A1168)&amp;"-"&amp;RIGHT(YEAR(A1168)+1,2),"FY "&amp;(YEAR(A1168)-1)&amp;"-"&amp;RIGHT(YEAR(A1168),2))</f>
        <v>FY 2014-15</v>
      </c>
      <c r="E1168" s="5" t="s">
        <v>17</v>
      </c>
      <c r="F1168" s="7" t="n">
        <v>3265.97</v>
      </c>
      <c r="G1168" s="7" t="n">
        <v>4457.4</v>
      </c>
      <c r="H1168" s="7" t="n">
        <v>-1191.43</v>
      </c>
      <c r="I1168" s="7" t="n">
        <v>-193.84</v>
      </c>
      <c r="J1168" s="8" t="n">
        <v>61.4648</v>
      </c>
    </row>
    <row r="1169" customFormat="false" ht="15" hidden="false" customHeight="false" outlineLevel="0" collapsed="false">
      <c r="A1169" s="4" t="n">
        <v>41922</v>
      </c>
      <c r="B1169" s="5" t="n">
        <v>2014</v>
      </c>
      <c r="C1169" s="5" t="n">
        <v>10</v>
      </c>
      <c r="D1169" s="6" t="str">
        <f aca="false">IF(MONTH(A1169)&gt;=4,"FY "&amp;YEAR(A1169)&amp;"-"&amp;RIGHT(YEAR(A1169)+1,2),"FY "&amp;(YEAR(A1169)-1)&amp;"-"&amp;RIGHT(YEAR(A1169),2))</f>
        <v>FY 2014-15</v>
      </c>
      <c r="E1169" s="5" t="s">
        <v>17</v>
      </c>
      <c r="F1169" s="7" t="n">
        <v>3147.82</v>
      </c>
      <c r="G1169" s="7" t="n">
        <v>3133.84</v>
      </c>
      <c r="H1169" s="7" t="n">
        <v>13.98</v>
      </c>
      <c r="I1169" s="7" t="n">
        <v>2.29</v>
      </c>
      <c r="J1169" s="8" t="n">
        <v>61.0368</v>
      </c>
    </row>
    <row r="1170" customFormat="false" ht="15" hidden="false" customHeight="false" outlineLevel="0" collapsed="false">
      <c r="A1170" s="4" t="n">
        <v>41925</v>
      </c>
      <c r="B1170" s="5" t="n">
        <v>2014</v>
      </c>
      <c r="C1170" s="5" t="n">
        <v>10</v>
      </c>
      <c r="D1170" s="6" t="str">
        <f aca="false">IF(MONTH(A1170)&gt;=4,"FY "&amp;YEAR(A1170)&amp;"-"&amp;RIGHT(YEAR(A1170)+1,2),"FY "&amp;(YEAR(A1170)-1)&amp;"-"&amp;RIGHT(YEAR(A1170),2))</f>
        <v>FY 2014-15</v>
      </c>
      <c r="E1170" s="5" t="s">
        <v>17</v>
      </c>
      <c r="F1170" s="7" t="n">
        <v>2576.75</v>
      </c>
      <c r="G1170" s="7" t="n">
        <v>3226.31</v>
      </c>
      <c r="H1170" s="7" t="n">
        <v>-649.56</v>
      </c>
      <c r="I1170" s="7" t="n">
        <v>-106.2</v>
      </c>
      <c r="J1170" s="8" t="n">
        <v>61.1624</v>
      </c>
    </row>
    <row r="1171" customFormat="false" ht="15" hidden="false" customHeight="false" outlineLevel="0" collapsed="false">
      <c r="A1171" s="4" t="n">
        <v>41926</v>
      </c>
      <c r="B1171" s="5" t="n">
        <v>2014</v>
      </c>
      <c r="C1171" s="5" t="n">
        <v>10</v>
      </c>
      <c r="D1171" s="6" t="str">
        <f aca="false">IF(MONTH(A1171)&gt;=4,"FY "&amp;YEAR(A1171)&amp;"-"&amp;RIGHT(YEAR(A1171)+1,2),"FY "&amp;(YEAR(A1171)-1)&amp;"-"&amp;RIGHT(YEAR(A1171),2))</f>
        <v>FY 2014-15</v>
      </c>
      <c r="E1171" s="5" t="s">
        <v>17</v>
      </c>
      <c r="F1171" s="7" t="n">
        <v>2498.49</v>
      </c>
      <c r="G1171" s="7" t="n">
        <v>3070.31</v>
      </c>
      <c r="H1171" s="7" t="n">
        <v>-571.82</v>
      </c>
      <c r="I1171" s="7" t="n">
        <v>-93.37</v>
      </c>
      <c r="J1171" s="8" t="n">
        <v>61.2455</v>
      </c>
    </row>
    <row r="1172" customFormat="false" ht="15" hidden="false" customHeight="false" outlineLevel="0" collapsed="false">
      <c r="A1172" s="4" t="n">
        <v>41928</v>
      </c>
      <c r="B1172" s="5" t="n">
        <v>2014</v>
      </c>
      <c r="C1172" s="5" t="n">
        <v>10</v>
      </c>
      <c r="D1172" s="6" t="str">
        <f aca="false">IF(MONTH(A1172)&gt;=4,"FY "&amp;YEAR(A1172)&amp;"-"&amp;RIGHT(YEAR(A1172)+1,2),"FY "&amp;(YEAR(A1172)-1)&amp;"-"&amp;RIGHT(YEAR(A1172),2))</f>
        <v>FY 2014-15</v>
      </c>
      <c r="E1172" s="5" t="s">
        <v>17</v>
      </c>
      <c r="F1172" s="7" t="n">
        <v>2921.92</v>
      </c>
      <c r="G1172" s="7" t="n">
        <v>3601.71</v>
      </c>
      <c r="H1172" s="7" t="n">
        <v>-679.79</v>
      </c>
      <c r="I1172" s="7" t="n">
        <v>-111.24</v>
      </c>
      <c r="J1172" s="8" t="n">
        <v>61.1078</v>
      </c>
    </row>
    <row r="1173" customFormat="false" ht="15" hidden="false" customHeight="false" outlineLevel="0" collapsed="false">
      <c r="A1173" s="4" t="n">
        <v>41929</v>
      </c>
      <c r="B1173" s="5" t="n">
        <v>2014</v>
      </c>
      <c r="C1173" s="5" t="n">
        <v>10</v>
      </c>
      <c r="D1173" s="6" t="str">
        <f aca="false">IF(MONTH(A1173)&gt;=4,"FY "&amp;YEAR(A1173)&amp;"-"&amp;RIGHT(YEAR(A1173)+1,2),"FY "&amp;(YEAR(A1173)-1)&amp;"-"&amp;RIGHT(YEAR(A1173),2))</f>
        <v>FY 2014-15</v>
      </c>
      <c r="E1173" s="5" t="s">
        <v>17</v>
      </c>
      <c r="F1173" s="7" t="n">
        <v>4205.07</v>
      </c>
      <c r="G1173" s="7" t="n">
        <v>5302.18</v>
      </c>
      <c r="H1173" s="7" t="n">
        <v>-1097.11</v>
      </c>
      <c r="I1173" s="7" t="n">
        <v>-178.45</v>
      </c>
      <c r="J1173" s="8" t="n">
        <v>61.4795</v>
      </c>
    </row>
    <row r="1174" customFormat="false" ht="15" hidden="false" customHeight="false" outlineLevel="0" collapsed="false">
      <c r="A1174" s="4" t="n">
        <v>41932</v>
      </c>
      <c r="B1174" s="5" t="n">
        <v>2014</v>
      </c>
      <c r="C1174" s="5" t="n">
        <v>10</v>
      </c>
      <c r="D1174" s="6" t="str">
        <f aca="false">IF(MONTH(A1174)&gt;=4,"FY "&amp;YEAR(A1174)&amp;"-"&amp;RIGHT(YEAR(A1174)+1,2),"FY "&amp;(YEAR(A1174)-1)&amp;"-"&amp;RIGHT(YEAR(A1174),2))</f>
        <v>FY 2014-15</v>
      </c>
      <c r="E1174" s="5" t="s">
        <v>17</v>
      </c>
      <c r="F1174" s="7" t="n">
        <v>3582.6</v>
      </c>
      <c r="G1174" s="7" t="n">
        <v>4979.18</v>
      </c>
      <c r="H1174" s="7" t="n">
        <v>-1396.58</v>
      </c>
      <c r="I1174" s="7" t="n">
        <v>-226.66</v>
      </c>
      <c r="J1174" s="8" t="n">
        <v>61.6165</v>
      </c>
    </row>
    <row r="1175" customFormat="false" ht="15" hidden="false" customHeight="false" outlineLevel="0" collapsed="false">
      <c r="A1175" s="4" t="n">
        <v>41933</v>
      </c>
      <c r="B1175" s="5" t="n">
        <v>2014</v>
      </c>
      <c r="C1175" s="5" t="n">
        <v>10</v>
      </c>
      <c r="D1175" s="6" t="str">
        <f aca="false">IF(MONTH(A1175)&gt;=4,"FY "&amp;YEAR(A1175)&amp;"-"&amp;RIGHT(YEAR(A1175)+1,2),"FY "&amp;(YEAR(A1175)-1)&amp;"-"&amp;RIGHT(YEAR(A1175),2))</f>
        <v>FY 2014-15</v>
      </c>
      <c r="E1175" s="5" t="s">
        <v>17</v>
      </c>
      <c r="F1175" s="7" t="n">
        <v>5668.65</v>
      </c>
      <c r="G1175" s="7" t="n">
        <v>4299.73</v>
      </c>
      <c r="H1175" s="7" t="n">
        <v>1368.92</v>
      </c>
      <c r="I1175" s="7" t="n">
        <v>223.36</v>
      </c>
      <c r="J1175" s="8" t="n">
        <v>61.2873</v>
      </c>
    </row>
    <row r="1176" customFormat="false" ht="15" hidden="false" customHeight="false" outlineLevel="0" collapsed="false">
      <c r="A1176" s="4" t="n">
        <v>41934</v>
      </c>
      <c r="B1176" s="5" t="n">
        <v>2014</v>
      </c>
      <c r="C1176" s="5" t="n">
        <v>10</v>
      </c>
      <c r="D1176" s="6" t="str">
        <f aca="false">IF(MONTH(A1176)&gt;=4,"FY "&amp;YEAR(A1176)&amp;"-"&amp;RIGHT(YEAR(A1176)+1,2),"FY "&amp;(YEAR(A1176)-1)&amp;"-"&amp;RIGHT(YEAR(A1176),2))</f>
        <v>FY 2014-15</v>
      </c>
      <c r="E1176" s="5" t="s">
        <v>17</v>
      </c>
      <c r="F1176" s="7" t="n">
        <v>4726.59</v>
      </c>
      <c r="G1176" s="7" t="n">
        <v>4653.86</v>
      </c>
      <c r="H1176" s="7" t="n">
        <v>72.73</v>
      </c>
      <c r="I1176" s="7" t="n">
        <v>11.87</v>
      </c>
      <c r="J1176" s="8" t="n">
        <v>61.2967</v>
      </c>
    </row>
    <row r="1177" customFormat="false" ht="15" hidden="false" customHeight="false" outlineLevel="0" collapsed="false">
      <c r="A1177" s="4" t="n">
        <v>41939</v>
      </c>
      <c r="B1177" s="5" t="n">
        <v>2014</v>
      </c>
      <c r="C1177" s="5" t="n">
        <v>10</v>
      </c>
      <c r="D1177" s="6" t="str">
        <f aca="false">IF(MONTH(A1177)&gt;=4,"FY "&amp;YEAR(A1177)&amp;"-"&amp;RIGHT(YEAR(A1177)+1,2),"FY "&amp;(YEAR(A1177)-1)&amp;"-"&amp;RIGHT(YEAR(A1177),2))</f>
        <v>FY 2014-15</v>
      </c>
      <c r="E1177" s="5" t="s">
        <v>17</v>
      </c>
      <c r="F1177" s="7" t="n">
        <v>3755.63</v>
      </c>
      <c r="G1177" s="7" t="n">
        <v>3685.19</v>
      </c>
      <c r="H1177" s="7" t="n">
        <v>70.44</v>
      </c>
      <c r="I1177" s="7" t="n">
        <v>11.5</v>
      </c>
      <c r="J1177" s="8" t="n">
        <v>61.2355</v>
      </c>
    </row>
    <row r="1178" customFormat="false" ht="15" hidden="false" customHeight="false" outlineLevel="0" collapsed="false">
      <c r="A1178" s="4" t="n">
        <v>41940</v>
      </c>
      <c r="B1178" s="5" t="n">
        <v>2014</v>
      </c>
      <c r="C1178" s="5" t="n">
        <v>10</v>
      </c>
      <c r="D1178" s="6" t="str">
        <f aca="false">IF(MONTH(A1178)&gt;=4,"FY "&amp;YEAR(A1178)&amp;"-"&amp;RIGHT(YEAR(A1178)+1,2),"FY "&amp;(YEAR(A1178)-1)&amp;"-"&amp;RIGHT(YEAR(A1178),2))</f>
        <v>FY 2014-15</v>
      </c>
      <c r="E1178" s="5" t="s">
        <v>17</v>
      </c>
      <c r="F1178" s="7" t="n">
        <v>3914.88</v>
      </c>
      <c r="G1178" s="7" t="n">
        <v>3856.21</v>
      </c>
      <c r="H1178" s="7" t="n">
        <v>58.67</v>
      </c>
      <c r="I1178" s="7" t="n">
        <v>9.58</v>
      </c>
      <c r="J1178" s="8" t="n">
        <v>61.229</v>
      </c>
    </row>
    <row r="1179" customFormat="false" ht="15" hidden="false" customHeight="false" outlineLevel="0" collapsed="false">
      <c r="A1179" s="4" t="n">
        <v>41941</v>
      </c>
      <c r="B1179" s="5" t="n">
        <v>2014</v>
      </c>
      <c r="C1179" s="5" t="n">
        <v>10</v>
      </c>
      <c r="D1179" s="6" t="str">
        <f aca="false">IF(MONTH(A1179)&gt;=4,"FY "&amp;YEAR(A1179)&amp;"-"&amp;RIGHT(YEAR(A1179)+1,2),"FY "&amp;(YEAR(A1179)-1)&amp;"-"&amp;RIGHT(YEAR(A1179),2))</f>
        <v>FY 2014-15</v>
      </c>
      <c r="E1179" s="5" t="s">
        <v>17</v>
      </c>
      <c r="F1179" s="7" t="n">
        <v>3708.92</v>
      </c>
      <c r="G1179" s="7" t="n">
        <v>3776.09</v>
      </c>
      <c r="H1179" s="7" t="n">
        <v>-67.17</v>
      </c>
      <c r="I1179" s="7" t="n">
        <v>-10.95</v>
      </c>
      <c r="J1179" s="8" t="n">
        <v>61.3524</v>
      </c>
    </row>
    <row r="1180" customFormat="false" ht="15" hidden="false" customHeight="false" outlineLevel="0" collapsed="false">
      <c r="A1180" s="4" t="n">
        <v>41942</v>
      </c>
      <c r="B1180" s="5" t="n">
        <v>2014</v>
      </c>
      <c r="C1180" s="5" t="n">
        <v>10</v>
      </c>
      <c r="D1180" s="6" t="str">
        <f aca="false">IF(MONTH(A1180)&gt;=4,"FY "&amp;YEAR(A1180)&amp;"-"&amp;RIGHT(YEAR(A1180)+1,2),"FY "&amp;(YEAR(A1180)-1)&amp;"-"&amp;RIGHT(YEAR(A1180),2))</f>
        <v>FY 2014-15</v>
      </c>
      <c r="E1180" s="5" t="s">
        <v>17</v>
      </c>
      <c r="F1180" s="7" t="n">
        <v>4405.77</v>
      </c>
      <c r="G1180" s="7" t="n">
        <v>3648.23</v>
      </c>
      <c r="H1180" s="7" t="n">
        <v>757.54</v>
      </c>
      <c r="I1180" s="7" t="n">
        <v>123.54</v>
      </c>
      <c r="J1180" s="8" t="n">
        <v>61.3175</v>
      </c>
    </row>
    <row r="1181" customFormat="false" ht="15" hidden="false" customHeight="false" outlineLevel="0" collapsed="false">
      <c r="A1181" s="4" t="n">
        <v>41943</v>
      </c>
      <c r="B1181" s="5" t="n">
        <v>2014</v>
      </c>
      <c r="C1181" s="5" t="n">
        <v>10</v>
      </c>
      <c r="D1181" s="6" t="str">
        <f aca="false">IF(MONTH(A1181)&gt;=4,"FY "&amp;YEAR(A1181)&amp;"-"&amp;RIGHT(YEAR(A1181)+1,2),"FY "&amp;(YEAR(A1181)-1)&amp;"-"&amp;RIGHT(YEAR(A1181),2))</f>
        <v>FY 2014-15</v>
      </c>
      <c r="E1181" s="5" t="s">
        <v>17</v>
      </c>
      <c r="F1181" s="7" t="n">
        <v>6639.29</v>
      </c>
      <c r="G1181" s="7" t="n">
        <v>5150.55</v>
      </c>
      <c r="H1181" s="7" t="n">
        <v>1488.74</v>
      </c>
      <c r="I1181" s="7" t="n">
        <v>242.21</v>
      </c>
      <c r="J1181" s="8" t="n">
        <v>61.4636</v>
      </c>
    </row>
    <row r="1182" customFormat="false" ht="15" hidden="false" customHeight="false" outlineLevel="0" collapsed="false">
      <c r="A1182" s="4" t="n">
        <v>41946</v>
      </c>
      <c r="B1182" s="5" t="n">
        <v>2014</v>
      </c>
      <c r="C1182" s="5" t="n">
        <v>11</v>
      </c>
      <c r="D1182" s="6" t="str">
        <f aca="false">IF(MONTH(A1182)&gt;=4,"FY "&amp;YEAR(A1182)&amp;"-"&amp;RIGHT(YEAR(A1182)+1,2),"FY "&amp;(YEAR(A1182)-1)&amp;"-"&amp;RIGHT(YEAR(A1182),2))</f>
        <v>FY 2014-15</v>
      </c>
      <c r="E1182" s="5" t="s">
        <v>17</v>
      </c>
      <c r="F1182" s="7" t="n">
        <v>5570.36</v>
      </c>
      <c r="G1182" s="7" t="n">
        <v>3780.93</v>
      </c>
      <c r="H1182" s="7" t="n">
        <v>1789.43</v>
      </c>
      <c r="I1182" s="7" t="n">
        <v>291.4</v>
      </c>
      <c r="J1182" s="8" t="n">
        <v>61.408</v>
      </c>
    </row>
    <row r="1183" customFormat="false" ht="15" hidden="false" customHeight="false" outlineLevel="0" collapsed="false">
      <c r="A1183" s="4" t="n">
        <v>41948</v>
      </c>
      <c r="B1183" s="5" t="n">
        <v>2014</v>
      </c>
      <c r="C1183" s="5" t="n">
        <v>11</v>
      </c>
      <c r="D1183" s="6" t="str">
        <f aca="false">IF(MONTH(A1183)&gt;=4,"FY "&amp;YEAR(A1183)&amp;"-"&amp;RIGHT(YEAR(A1183)+1,2),"FY "&amp;(YEAR(A1183)-1)&amp;"-"&amp;RIGHT(YEAR(A1183),2))</f>
        <v>FY 2014-15</v>
      </c>
      <c r="E1183" s="5" t="s">
        <v>17</v>
      </c>
      <c r="F1183" s="7" t="n">
        <v>4483.09</v>
      </c>
      <c r="G1183" s="7" t="n">
        <v>3023.79</v>
      </c>
      <c r="H1183" s="7" t="n">
        <v>1459.3</v>
      </c>
      <c r="I1183" s="7" t="n">
        <v>237.63</v>
      </c>
      <c r="J1183" s="8" t="n">
        <v>61.4118</v>
      </c>
    </row>
    <row r="1184" customFormat="false" ht="15" hidden="false" customHeight="false" outlineLevel="0" collapsed="false">
      <c r="A1184" s="4" t="n">
        <v>41950</v>
      </c>
      <c r="B1184" s="5" t="n">
        <v>2014</v>
      </c>
      <c r="C1184" s="5" t="n">
        <v>11</v>
      </c>
      <c r="D1184" s="6" t="str">
        <f aca="false">IF(MONTH(A1184)&gt;=4,"FY "&amp;YEAR(A1184)&amp;"-"&amp;RIGHT(YEAR(A1184)+1,2),"FY "&amp;(YEAR(A1184)-1)&amp;"-"&amp;RIGHT(YEAR(A1184),2))</f>
        <v>FY 2014-15</v>
      </c>
      <c r="E1184" s="5" t="s">
        <v>17</v>
      </c>
      <c r="F1184" s="7" t="n">
        <v>7113.17</v>
      </c>
      <c r="G1184" s="7" t="n">
        <v>6098.5</v>
      </c>
      <c r="H1184" s="7" t="n">
        <v>1014.67</v>
      </c>
      <c r="I1184" s="7" t="n">
        <v>165.29</v>
      </c>
      <c r="J1184" s="8" t="n">
        <v>61.387</v>
      </c>
    </row>
    <row r="1185" customFormat="false" ht="15" hidden="false" customHeight="false" outlineLevel="0" collapsed="false">
      <c r="A1185" s="4" t="n">
        <v>41953</v>
      </c>
      <c r="B1185" s="5" t="n">
        <v>2014</v>
      </c>
      <c r="C1185" s="5" t="n">
        <v>11</v>
      </c>
      <c r="D1185" s="6" t="str">
        <f aca="false">IF(MONTH(A1185)&gt;=4,"FY "&amp;YEAR(A1185)&amp;"-"&amp;RIGHT(YEAR(A1185)+1,2),"FY "&amp;(YEAR(A1185)-1)&amp;"-"&amp;RIGHT(YEAR(A1185),2))</f>
        <v>FY 2014-15</v>
      </c>
      <c r="E1185" s="5" t="s">
        <v>17</v>
      </c>
      <c r="F1185" s="7" t="n">
        <v>8097.12</v>
      </c>
      <c r="G1185" s="7" t="n">
        <v>5515.34</v>
      </c>
      <c r="H1185" s="7" t="n">
        <v>2581.78</v>
      </c>
      <c r="I1185" s="7" t="n">
        <v>419.66</v>
      </c>
      <c r="J1185" s="8" t="n">
        <v>61.5205</v>
      </c>
    </row>
    <row r="1186" customFormat="false" ht="15" hidden="false" customHeight="false" outlineLevel="0" collapsed="false">
      <c r="A1186" s="4" t="n">
        <v>41954</v>
      </c>
      <c r="B1186" s="5" t="n">
        <v>2014</v>
      </c>
      <c r="C1186" s="5" t="n">
        <v>11</v>
      </c>
      <c r="D1186" s="6" t="str">
        <f aca="false">IF(MONTH(A1186)&gt;=4,"FY "&amp;YEAR(A1186)&amp;"-"&amp;RIGHT(YEAR(A1186)+1,2),"FY "&amp;(YEAR(A1186)-1)&amp;"-"&amp;RIGHT(YEAR(A1186),2))</f>
        <v>FY 2014-15</v>
      </c>
      <c r="E1186" s="5" t="s">
        <v>17</v>
      </c>
      <c r="F1186" s="7" t="n">
        <v>4334.35</v>
      </c>
      <c r="G1186" s="7" t="n">
        <v>3962.65</v>
      </c>
      <c r="H1186" s="7" t="n">
        <v>371.7</v>
      </c>
      <c r="I1186" s="7" t="n">
        <v>60.49</v>
      </c>
      <c r="J1186" s="8" t="n">
        <v>61.4513</v>
      </c>
    </row>
    <row r="1187" customFormat="false" ht="15" hidden="false" customHeight="false" outlineLevel="0" collapsed="false">
      <c r="A1187" s="4" t="n">
        <v>41955</v>
      </c>
      <c r="B1187" s="5" t="n">
        <v>2014</v>
      </c>
      <c r="C1187" s="5" t="n">
        <v>11</v>
      </c>
      <c r="D1187" s="6" t="str">
        <f aca="false">IF(MONTH(A1187)&gt;=4,"FY "&amp;YEAR(A1187)&amp;"-"&amp;RIGHT(YEAR(A1187)+1,2),"FY "&amp;(YEAR(A1187)-1)&amp;"-"&amp;RIGHT(YEAR(A1187),2))</f>
        <v>FY 2014-15</v>
      </c>
      <c r="E1187" s="5" t="s">
        <v>17</v>
      </c>
      <c r="F1187" s="7" t="n">
        <v>4449.37</v>
      </c>
      <c r="G1187" s="7" t="n">
        <v>3994.85</v>
      </c>
      <c r="H1187" s="7" t="n">
        <v>454.52</v>
      </c>
      <c r="I1187" s="7" t="n">
        <v>73.85</v>
      </c>
      <c r="J1187" s="8" t="n">
        <v>61.55</v>
      </c>
    </row>
    <row r="1188" customFormat="false" ht="15" hidden="false" customHeight="false" outlineLevel="0" collapsed="false">
      <c r="A1188" s="4" t="n">
        <v>41956</v>
      </c>
      <c r="B1188" s="5" t="n">
        <v>2014</v>
      </c>
      <c r="C1188" s="5" t="n">
        <v>11</v>
      </c>
      <c r="D1188" s="6" t="str">
        <f aca="false">IF(MONTH(A1188)&gt;=4,"FY "&amp;YEAR(A1188)&amp;"-"&amp;RIGHT(YEAR(A1188)+1,2),"FY "&amp;(YEAR(A1188)-1)&amp;"-"&amp;RIGHT(YEAR(A1188),2))</f>
        <v>FY 2014-15</v>
      </c>
      <c r="E1188" s="5" t="s">
        <v>17</v>
      </c>
      <c r="F1188" s="7" t="n">
        <v>4123.02</v>
      </c>
      <c r="G1188" s="7" t="n">
        <v>3668.33</v>
      </c>
      <c r="H1188" s="7" t="n">
        <v>454.69</v>
      </c>
      <c r="I1188" s="7" t="n">
        <v>73.96</v>
      </c>
      <c r="J1188" s="8" t="n">
        <v>61.4785</v>
      </c>
    </row>
    <row r="1189" customFormat="false" ht="15" hidden="false" customHeight="false" outlineLevel="0" collapsed="false">
      <c r="A1189" s="4" t="n">
        <v>41957</v>
      </c>
      <c r="B1189" s="5" t="n">
        <v>2014</v>
      </c>
      <c r="C1189" s="5" t="n">
        <v>11</v>
      </c>
      <c r="D1189" s="6" t="str">
        <f aca="false">IF(MONTH(A1189)&gt;=4,"FY "&amp;YEAR(A1189)&amp;"-"&amp;RIGHT(YEAR(A1189)+1,2),"FY "&amp;(YEAR(A1189)-1)&amp;"-"&amp;RIGHT(YEAR(A1189),2))</f>
        <v>FY 2014-15</v>
      </c>
      <c r="E1189" s="5" t="s">
        <v>17</v>
      </c>
      <c r="F1189" s="7" t="n">
        <v>3935.15</v>
      </c>
      <c r="G1189" s="7" t="n">
        <v>3251.14</v>
      </c>
      <c r="H1189" s="7" t="n">
        <v>684.01</v>
      </c>
      <c r="I1189" s="7" t="n">
        <v>111.12</v>
      </c>
      <c r="J1189" s="8" t="n">
        <v>61.556</v>
      </c>
    </row>
    <row r="1190" customFormat="false" ht="15" hidden="false" customHeight="false" outlineLevel="0" collapsed="false">
      <c r="A1190" s="4" t="n">
        <v>41960</v>
      </c>
      <c r="B1190" s="5" t="n">
        <v>2014</v>
      </c>
      <c r="C1190" s="5" t="n">
        <v>11</v>
      </c>
      <c r="D1190" s="6" t="str">
        <f aca="false">IF(MONTH(A1190)&gt;=4,"FY "&amp;YEAR(A1190)&amp;"-"&amp;RIGHT(YEAR(A1190)+1,2),"FY "&amp;(YEAR(A1190)-1)&amp;"-"&amp;RIGHT(YEAR(A1190),2))</f>
        <v>FY 2014-15</v>
      </c>
      <c r="E1190" s="5" t="s">
        <v>17</v>
      </c>
      <c r="F1190" s="7" t="n">
        <v>4986.59</v>
      </c>
      <c r="G1190" s="7" t="n">
        <v>4316.61</v>
      </c>
      <c r="H1190" s="7" t="n">
        <v>669.98</v>
      </c>
      <c r="I1190" s="7" t="n">
        <v>108.68</v>
      </c>
      <c r="J1190" s="8" t="n">
        <v>61.6475</v>
      </c>
    </row>
    <row r="1191" customFormat="false" ht="15" hidden="false" customHeight="false" outlineLevel="0" collapsed="false">
      <c r="A1191" s="4" t="n">
        <v>41961</v>
      </c>
      <c r="B1191" s="5" t="n">
        <v>2014</v>
      </c>
      <c r="C1191" s="5" t="n">
        <v>11</v>
      </c>
      <c r="D1191" s="6" t="str">
        <f aca="false">IF(MONTH(A1191)&gt;=4,"FY "&amp;YEAR(A1191)&amp;"-"&amp;RIGHT(YEAR(A1191)+1,2),"FY "&amp;(YEAR(A1191)-1)&amp;"-"&amp;RIGHT(YEAR(A1191),2))</f>
        <v>FY 2014-15</v>
      </c>
      <c r="E1191" s="5" t="s">
        <v>17</v>
      </c>
      <c r="F1191" s="7" t="n">
        <v>3703.56</v>
      </c>
      <c r="G1191" s="7" t="n">
        <v>2949</v>
      </c>
      <c r="H1191" s="7" t="n">
        <v>754.56</v>
      </c>
      <c r="I1191" s="7" t="n">
        <v>122.34</v>
      </c>
      <c r="J1191" s="8" t="n">
        <v>61.678</v>
      </c>
    </row>
    <row r="1192" customFormat="false" ht="15" hidden="false" customHeight="false" outlineLevel="0" collapsed="false">
      <c r="A1192" s="4" t="n">
        <v>41962</v>
      </c>
      <c r="B1192" s="5" t="n">
        <v>2014</v>
      </c>
      <c r="C1192" s="5" t="n">
        <v>11</v>
      </c>
      <c r="D1192" s="6" t="str">
        <f aca="false">IF(MONTH(A1192)&gt;=4,"FY "&amp;YEAR(A1192)&amp;"-"&amp;RIGHT(YEAR(A1192)+1,2),"FY "&amp;(YEAR(A1192)-1)&amp;"-"&amp;RIGHT(YEAR(A1192),2))</f>
        <v>FY 2014-15</v>
      </c>
      <c r="E1192" s="5" t="s">
        <v>17</v>
      </c>
      <c r="F1192" s="7" t="n">
        <v>3909.9</v>
      </c>
      <c r="G1192" s="7" t="n">
        <v>3893.75</v>
      </c>
      <c r="H1192" s="7" t="n">
        <v>16.15</v>
      </c>
      <c r="I1192" s="7" t="n">
        <v>2.61</v>
      </c>
      <c r="J1192" s="8" t="n">
        <v>61.808</v>
      </c>
    </row>
    <row r="1193" customFormat="false" ht="15" hidden="false" customHeight="false" outlineLevel="0" collapsed="false">
      <c r="A1193" s="4" t="n">
        <v>41963</v>
      </c>
      <c r="B1193" s="5" t="n">
        <v>2014</v>
      </c>
      <c r="C1193" s="5" t="n">
        <v>11</v>
      </c>
      <c r="D1193" s="6" t="str">
        <f aca="false">IF(MONTH(A1193)&gt;=4,"FY "&amp;YEAR(A1193)&amp;"-"&amp;RIGHT(YEAR(A1193)+1,2),"FY "&amp;(YEAR(A1193)-1)&amp;"-"&amp;RIGHT(YEAR(A1193),2))</f>
        <v>FY 2014-15</v>
      </c>
      <c r="E1193" s="5" t="s">
        <v>17</v>
      </c>
      <c r="F1193" s="7" t="n">
        <v>4343.57</v>
      </c>
      <c r="G1193" s="7" t="n">
        <v>4115.96</v>
      </c>
      <c r="H1193" s="7" t="n">
        <v>227.61</v>
      </c>
      <c r="I1193" s="7" t="n">
        <v>36.81</v>
      </c>
      <c r="J1193" s="8" t="n">
        <v>61.828</v>
      </c>
    </row>
    <row r="1194" customFormat="false" ht="15" hidden="false" customHeight="false" outlineLevel="0" collapsed="false">
      <c r="A1194" s="4" t="n">
        <v>41964</v>
      </c>
      <c r="B1194" s="5" t="n">
        <v>2014</v>
      </c>
      <c r="C1194" s="5" t="n">
        <v>11</v>
      </c>
      <c r="D1194" s="6" t="str">
        <f aca="false">IF(MONTH(A1194)&gt;=4,"FY "&amp;YEAR(A1194)&amp;"-"&amp;RIGHT(YEAR(A1194)+1,2),"FY "&amp;(YEAR(A1194)-1)&amp;"-"&amp;RIGHT(YEAR(A1194),2))</f>
        <v>FY 2014-15</v>
      </c>
      <c r="E1194" s="5" t="s">
        <v>17</v>
      </c>
      <c r="F1194" s="7" t="n">
        <v>3156.58</v>
      </c>
      <c r="G1194" s="7" t="n">
        <v>3568.72</v>
      </c>
      <c r="H1194" s="7" t="n">
        <v>-412.14</v>
      </c>
      <c r="I1194" s="7" t="n">
        <v>-66.36</v>
      </c>
      <c r="J1194" s="8" t="n">
        <v>62.1044</v>
      </c>
    </row>
    <row r="1195" customFormat="false" ht="15" hidden="false" customHeight="false" outlineLevel="0" collapsed="false">
      <c r="A1195" s="4" t="n">
        <v>41967</v>
      </c>
      <c r="B1195" s="5" t="n">
        <v>2014</v>
      </c>
      <c r="C1195" s="5" t="n">
        <v>11</v>
      </c>
      <c r="D1195" s="6" t="str">
        <f aca="false">IF(MONTH(A1195)&gt;=4,"FY "&amp;YEAR(A1195)&amp;"-"&amp;RIGHT(YEAR(A1195)+1,2),"FY "&amp;(YEAR(A1195)-1)&amp;"-"&amp;RIGHT(YEAR(A1195),2))</f>
        <v>FY 2014-15</v>
      </c>
      <c r="E1195" s="5" t="s">
        <v>17</v>
      </c>
      <c r="F1195" s="7" t="n">
        <v>4166.73</v>
      </c>
      <c r="G1195" s="7" t="n">
        <v>3899.08</v>
      </c>
      <c r="H1195" s="7" t="n">
        <v>267.65</v>
      </c>
      <c r="I1195" s="7" t="n">
        <v>43.27</v>
      </c>
      <c r="J1195" s="8" t="n">
        <v>61.8505</v>
      </c>
    </row>
    <row r="1196" customFormat="false" ht="15" hidden="false" customHeight="false" outlineLevel="0" collapsed="false">
      <c r="A1196" s="4" t="n">
        <v>41968</v>
      </c>
      <c r="B1196" s="5" t="n">
        <v>2014</v>
      </c>
      <c r="C1196" s="5" t="n">
        <v>11</v>
      </c>
      <c r="D1196" s="6" t="str">
        <f aca="false">IF(MONTH(A1196)&gt;=4,"FY "&amp;YEAR(A1196)&amp;"-"&amp;RIGHT(YEAR(A1196)+1,2),"FY "&amp;(YEAR(A1196)-1)&amp;"-"&amp;RIGHT(YEAR(A1196),2))</f>
        <v>FY 2014-15</v>
      </c>
      <c r="E1196" s="5" t="s">
        <v>17</v>
      </c>
      <c r="F1196" s="7" t="n">
        <v>4382.8</v>
      </c>
      <c r="G1196" s="7" t="n">
        <v>3966.13</v>
      </c>
      <c r="H1196" s="7" t="n">
        <v>416.67</v>
      </c>
      <c r="I1196" s="7" t="n">
        <v>67.44</v>
      </c>
      <c r="J1196" s="8" t="n">
        <v>61.7798</v>
      </c>
    </row>
    <row r="1197" customFormat="false" ht="15" hidden="false" customHeight="false" outlineLevel="0" collapsed="false">
      <c r="A1197" s="4" t="n">
        <v>41969</v>
      </c>
      <c r="B1197" s="5" t="n">
        <v>2014</v>
      </c>
      <c r="C1197" s="5" t="n">
        <v>11</v>
      </c>
      <c r="D1197" s="6" t="str">
        <f aca="false">IF(MONTH(A1197)&gt;=4,"FY "&amp;YEAR(A1197)&amp;"-"&amp;RIGHT(YEAR(A1197)+1,2),"FY "&amp;(YEAR(A1197)-1)&amp;"-"&amp;RIGHT(YEAR(A1197),2))</f>
        <v>FY 2014-15</v>
      </c>
      <c r="E1197" s="5" t="s">
        <v>17</v>
      </c>
      <c r="F1197" s="7" t="n">
        <v>13083.95</v>
      </c>
      <c r="G1197" s="7" t="n">
        <v>11861.99</v>
      </c>
      <c r="H1197" s="7" t="n">
        <v>1221.96</v>
      </c>
      <c r="I1197" s="7" t="n">
        <v>197.35</v>
      </c>
      <c r="J1197" s="8" t="n">
        <v>61.9195</v>
      </c>
    </row>
    <row r="1198" customFormat="false" ht="15" hidden="false" customHeight="false" outlineLevel="0" collapsed="false">
      <c r="A1198" s="4" t="n">
        <v>41970</v>
      </c>
      <c r="B1198" s="5" t="n">
        <v>2014</v>
      </c>
      <c r="C1198" s="5" t="n">
        <v>11</v>
      </c>
      <c r="D1198" s="6" t="str">
        <f aca="false">IF(MONTH(A1198)&gt;=4,"FY "&amp;YEAR(A1198)&amp;"-"&amp;RIGHT(YEAR(A1198)+1,2),"FY "&amp;(YEAR(A1198)-1)&amp;"-"&amp;RIGHT(YEAR(A1198),2))</f>
        <v>FY 2014-15</v>
      </c>
      <c r="E1198" s="5" t="s">
        <v>17</v>
      </c>
      <c r="F1198" s="7" t="n">
        <v>3574.2</v>
      </c>
      <c r="G1198" s="7" t="n">
        <v>3437.46</v>
      </c>
      <c r="H1198" s="7" t="n">
        <v>136.74</v>
      </c>
      <c r="I1198" s="7" t="n">
        <v>22.1</v>
      </c>
      <c r="J1198" s="8" t="n">
        <v>61.8658</v>
      </c>
    </row>
    <row r="1199" customFormat="false" ht="15" hidden="false" customHeight="false" outlineLevel="0" collapsed="false">
      <c r="A1199" s="4" t="n">
        <v>41971</v>
      </c>
      <c r="B1199" s="5" t="n">
        <v>2014</v>
      </c>
      <c r="C1199" s="5" t="n">
        <v>11</v>
      </c>
      <c r="D1199" s="6" t="str">
        <f aca="false">IF(MONTH(A1199)&gt;=4,"FY "&amp;YEAR(A1199)&amp;"-"&amp;RIGHT(YEAR(A1199)+1,2),"FY "&amp;(YEAR(A1199)-1)&amp;"-"&amp;RIGHT(YEAR(A1199),2))</f>
        <v>FY 2014-15</v>
      </c>
      <c r="E1199" s="5" t="s">
        <v>17</v>
      </c>
      <c r="F1199" s="7" t="n">
        <v>5540.06</v>
      </c>
      <c r="G1199" s="7" t="n">
        <v>4972.24</v>
      </c>
      <c r="H1199" s="7" t="n">
        <v>567.82</v>
      </c>
      <c r="I1199" s="7" t="n">
        <v>91.78</v>
      </c>
      <c r="J1199" s="8" t="n">
        <v>61.865</v>
      </c>
    </row>
    <row r="1200" customFormat="false" ht="15" hidden="false" customHeight="false" outlineLevel="0" collapsed="false">
      <c r="A1200" s="4" t="n">
        <v>41974</v>
      </c>
      <c r="B1200" s="5" t="n">
        <v>2014</v>
      </c>
      <c r="C1200" s="5" t="n">
        <v>12</v>
      </c>
      <c r="D1200" s="6" t="str">
        <f aca="false">IF(MONTH(A1200)&gt;=4,"FY "&amp;YEAR(A1200)&amp;"-"&amp;RIGHT(YEAR(A1200)+1,2),"FY "&amp;(YEAR(A1200)-1)&amp;"-"&amp;RIGHT(YEAR(A1200),2))</f>
        <v>FY 2014-15</v>
      </c>
      <c r="E1200" s="5" t="s">
        <v>17</v>
      </c>
      <c r="F1200" s="7" t="n">
        <v>5161.25</v>
      </c>
      <c r="G1200" s="7" t="n">
        <v>4167.93</v>
      </c>
      <c r="H1200" s="7" t="n">
        <v>993.32</v>
      </c>
      <c r="I1200" s="7" t="n">
        <v>160.28</v>
      </c>
      <c r="J1200" s="8" t="n">
        <v>61.9736</v>
      </c>
    </row>
    <row r="1201" customFormat="false" ht="15" hidden="false" customHeight="false" outlineLevel="0" collapsed="false">
      <c r="A1201" s="4" t="n">
        <v>41975</v>
      </c>
      <c r="B1201" s="5" t="n">
        <v>2014</v>
      </c>
      <c r="C1201" s="5" t="n">
        <v>12</v>
      </c>
      <c r="D1201" s="6" t="str">
        <f aca="false">IF(MONTH(A1201)&gt;=4,"FY "&amp;YEAR(A1201)&amp;"-"&amp;RIGHT(YEAR(A1201)+1,2),"FY "&amp;(YEAR(A1201)-1)&amp;"-"&amp;RIGHT(YEAR(A1201),2))</f>
        <v>FY 2014-15</v>
      </c>
      <c r="E1201" s="5" t="s">
        <v>17</v>
      </c>
      <c r="F1201" s="7" t="n">
        <v>4341.63</v>
      </c>
      <c r="G1201" s="7" t="n">
        <v>4283.51</v>
      </c>
      <c r="H1201" s="7" t="n">
        <v>58.12</v>
      </c>
      <c r="I1201" s="7" t="n">
        <v>9.35</v>
      </c>
      <c r="J1201" s="8" t="n">
        <v>62.1377</v>
      </c>
    </row>
    <row r="1202" customFormat="false" ht="15" hidden="false" customHeight="false" outlineLevel="0" collapsed="false">
      <c r="A1202" s="4" t="n">
        <v>41976</v>
      </c>
      <c r="B1202" s="5" t="n">
        <v>2014</v>
      </c>
      <c r="C1202" s="5" t="n">
        <v>12</v>
      </c>
      <c r="D1202" s="6" t="str">
        <f aca="false">IF(MONTH(A1202)&gt;=4,"FY "&amp;YEAR(A1202)&amp;"-"&amp;RIGHT(YEAR(A1202)+1,2),"FY "&amp;(YEAR(A1202)-1)&amp;"-"&amp;RIGHT(YEAR(A1202),2))</f>
        <v>FY 2014-15</v>
      </c>
      <c r="E1202" s="5" t="s">
        <v>17</v>
      </c>
      <c r="F1202" s="7" t="n">
        <v>3577.51</v>
      </c>
      <c r="G1202" s="7" t="n">
        <v>3446.91</v>
      </c>
      <c r="H1202" s="7" t="n">
        <v>130.6</v>
      </c>
      <c r="I1202" s="7" t="n">
        <v>21.09</v>
      </c>
      <c r="J1202" s="8" t="n">
        <v>61.9255</v>
      </c>
    </row>
    <row r="1203" customFormat="false" ht="15" hidden="false" customHeight="false" outlineLevel="0" collapsed="false">
      <c r="A1203" s="4" t="n">
        <v>41977</v>
      </c>
      <c r="B1203" s="5" t="n">
        <v>2014</v>
      </c>
      <c r="C1203" s="5" t="n">
        <v>12</v>
      </c>
      <c r="D1203" s="6" t="str">
        <f aca="false">IF(MONTH(A1203)&gt;=4,"FY "&amp;YEAR(A1203)&amp;"-"&amp;RIGHT(YEAR(A1203)+1,2),"FY "&amp;(YEAR(A1203)-1)&amp;"-"&amp;RIGHT(YEAR(A1203),2))</f>
        <v>FY 2014-15</v>
      </c>
      <c r="E1203" s="5" t="s">
        <v>17</v>
      </c>
      <c r="F1203" s="7" t="n">
        <v>4758.95</v>
      </c>
      <c r="G1203" s="7" t="n">
        <v>4341.78</v>
      </c>
      <c r="H1203" s="7" t="n">
        <v>417.17</v>
      </c>
      <c r="I1203" s="7" t="n">
        <v>67.41</v>
      </c>
      <c r="J1203" s="8" t="n">
        <v>61.8866</v>
      </c>
    </row>
    <row r="1204" customFormat="false" ht="15" hidden="false" customHeight="false" outlineLevel="0" collapsed="false">
      <c r="A1204" s="4" t="n">
        <v>41978</v>
      </c>
      <c r="B1204" s="5" t="n">
        <v>2014</v>
      </c>
      <c r="C1204" s="5" t="n">
        <v>12</v>
      </c>
      <c r="D1204" s="6" t="str">
        <f aca="false">IF(MONTH(A1204)&gt;=4,"FY "&amp;YEAR(A1204)&amp;"-"&amp;RIGHT(YEAR(A1204)+1,2),"FY "&amp;(YEAR(A1204)-1)&amp;"-"&amp;RIGHT(YEAR(A1204),2))</f>
        <v>FY 2014-15</v>
      </c>
      <c r="E1204" s="5" t="s">
        <v>17</v>
      </c>
      <c r="F1204" s="7" t="n">
        <v>4042.34</v>
      </c>
      <c r="G1204" s="7" t="n">
        <v>3430.28</v>
      </c>
      <c r="H1204" s="7" t="n">
        <v>612.06</v>
      </c>
      <c r="I1204" s="7" t="n">
        <v>98.92</v>
      </c>
      <c r="J1204" s="8" t="n">
        <v>61.8771</v>
      </c>
    </row>
    <row r="1205" customFormat="false" ht="15" hidden="false" customHeight="false" outlineLevel="0" collapsed="false">
      <c r="A1205" s="4" t="n">
        <v>41981</v>
      </c>
      <c r="B1205" s="5" t="n">
        <v>2014</v>
      </c>
      <c r="C1205" s="5" t="n">
        <v>12</v>
      </c>
      <c r="D1205" s="6" t="str">
        <f aca="false">IF(MONTH(A1205)&gt;=4,"FY "&amp;YEAR(A1205)&amp;"-"&amp;RIGHT(YEAR(A1205)+1,2),"FY "&amp;(YEAR(A1205)-1)&amp;"-"&amp;RIGHT(YEAR(A1205),2))</f>
        <v>FY 2014-15</v>
      </c>
      <c r="E1205" s="5" t="s">
        <v>17</v>
      </c>
      <c r="F1205" s="7" t="n">
        <v>4221.11</v>
      </c>
      <c r="G1205" s="7" t="n">
        <v>4218.89</v>
      </c>
      <c r="H1205" s="7" t="n">
        <v>2.22</v>
      </c>
      <c r="I1205" s="7" t="n">
        <v>0.36</v>
      </c>
      <c r="J1205" s="8" t="n">
        <v>61.8535</v>
      </c>
    </row>
    <row r="1206" customFormat="false" ht="15" hidden="false" customHeight="false" outlineLevel="0" collapsed="false">
      <c r="A1206" s="4" t="n">
        <v>41982</v>
      </c>
      <c r="B1206" s="5" t="n">
        <v>2014</v>
      </c>
      <c r="C1206" s="5" t="n">
        <v>12</v>
      </c>
      <c r="D1206" s="6" t="str">
        <f aca="false">IF(MONTH(A1206)&gt;=4,"FY "&amp;YEAR(A1206)&amp;"-"&amp;RIGHT(YEAR(A1206)+1,2),"FY "&amp;(YEAR(A1206)-1)&amp;"-"&amp;RIGHT(YEAR(A1206),2))</f>
        <v>FY 2014-15</v>
      </c>
      <c r="E1206" s="5" t="s">
        <v>17</v>
      </c>
      <c r="F1206" s="7" t="n">
        <v>8206.49</v>
      </c>
      <c r="G1206" s="7" t="n">
        <v>3228.46</v>
      </c>
      <c r="H1206" s="7" t="n">
        <v>4978.03</v>
      </c>
      <c r="I1206" s="7" t="n">
        <v>803.88</v>
      </c>
      <c r="J1206" s="8" t="n">
        <v>61.9253</v>
      </c>
    </row>
    <row r="1207" customFormat="false" ht="15" hidden="false" customHeight="false" outlineLevel="0" collapsed="false">
      <c r="A1207" s="4" t="n">
        <v>41983</v>
      </c>
      <c r="B1207" s="5" t="n">
        <v>2014</v>
      </c>
      <c r="C1207" s="5" t="n">
        <v>12</v>
      </c>
      <c r="D1207" s="6" t="str">
        <f aca="false">IF(MONTH(A1207)&gt;=4,"FY "&amp;YEAR(A1207)&amp;"-"&amp;RIGHT(YEAR(A1207)+1,2),"FY "&amp;(YEAR(A1207)-1)&amp;"-"&amp;RIGHT(YEAR(A1207),2))</f>
        <v>FY 2014-15</v>
      </c>
      <c r="E1207" s="5" t="s">
        <v>17</v>
      </c>
      <c r="F1207" s="7" t="n">
        <v>3671.92</v>
      </c>
      <c r="G1207" s="7" t="n">
        <v>3897.73</v>
      </c>
      <c r="H1207" s="7" t="n">
        <v>-225.81</v>
      </c>
      <c r="I1207" s="7" t="n">
        <v>-36.49</v>
      </c>
      <c r="J1207" s="8" t="n">
        <v>61.875</v>
      </c>
    </row>
    <row r="1208" customFormat="false" ht="15" hidden="false" customHeight="false" outlineLevel="0" collapsed="false">
      <c r="A1208" s="4" t="n">
        <v>41984</v>
      </c>
      <c r="B1208" s="5" t="n">
        <v>2014</v>
      </c>
      <c r="C1208" s="5" t="n">
        <v>12</v>
      </c>
      <c r="D1208" s="6" t="str">
        <f aca="false">IF(MONTH(A1208)&gt;=4,"FY "&amp;YEAR(A1208)&amp;"-"&amp;RIGHT(YEAR(A1208)+1,2),"FY "&amp;(YEAR(A1208)-1)&amp;"-"&amp;RIGHT(YEAR(A1208),2))</f>
        <v>FY 2014-15</v>
      </c>
      <c r="E1208" s="5" t="s">
        <v>17</v>
      </c>
      <c r="F1208" s="7" t="n">
        <v>3733.14</v>
      </c>
      <c r="G1208" s="7" t="n">
        <v>3778.37</v>
      </c>
      <c r="H1208" s="7" t="n">
        <v>-45.23</v>
      </c>
      <c r="I1208" s="7" t="n">
        <v>-7.3</v>
      </c>
      <c r="J1208" s="8" t="n">
        <v>61.95</v>
      </c>
    </row>
    <row r="1209" customFormat="false" ht="15" hidden="false" customHeight="false" outlineLevel="0" collapsed="false">
      <c r="A1209" s="4" t="n">
        <v>41985</v>
      </c>
      <c r="B1209" s="5" t="n">
        <v>2014</v>
      </c>
      <c r="C1209" s="5" t="n">
        <v>12</v>
      </c>
      <c r="D1209" s="6" t="str">
        <f aca="false">IF(MONTH(A1209)&gt;=4,"FY "&amp;YEAR(A1209)&amp;"-"&amp;RIGHT(YEAR(A1209)+1,2),"FY "&amp;(YEAR(A1209)-1)&amp;"-"&amp;RIGHT(YEAR(A1209),2))</f>
        <v>FY 2014-15</v>
      </c>
      <c r="E1209" s="5" t="s">
        <v>17</v>
      </c>
      <c r="F1209" s="7" t="n">
        <v>3733.03</v>
      </c>
      <c r="G1209" s="7" t="n">
        <v>4450.98</v>
      </c>
      <c r="H1209" s="7" t="n">
        <v>-717.95</v>
      </c>
      <c r="I1209" s="7" t="n">
        <v>-115.42</v>
      </c>
      <c r="J1209" s="8" t="n">
        <v>62.2059</v>
      </c>
    </row>
    <row r="1210" customFormat="false" ht="15" hidden="false" customHeight="false" outlineLevel="0" collapsed="false">
      <c r="A1210" s="4" t="n">
        <v>41988</v>
      </c>
      <c r="B1210" s="5" t="n">
        <v>2014</v>
      </c>
      <c r="C1210" s="5" t="n">
        <v>12</v>
      </c>
      <c r="D1210" s="6" t="str">
        <f aca="false">IF(MONTH(A1210)&gt;=4,"FY "&amp;YEAR(A1210)&amp;"-"&amp;RIGHT(YEAR(A1210)+1,2),"FY "&amp;(YEAR(A1210)-1)&amp;"-"&amp;RIGHT(YEAR(A1210),2))</f>
        <v>FY 2014-15</v>
      </c>
      <c r="E1210" s="5" t="s">
        <v>17</v>
      </c>
      <c r="F1210" s="7" t="n">
        <v>3251.48</v>
      </c>
      <c r="G1210" s="7" t="n">
        <v>4064.83</v>
      </c>
      <c r="H1210" s="7" t="n">
        <v>-813.35</v>
      </c>
      <c r="I1210" s="7" t="n">
        <v>-130.26</v>
      </c>
      <c r="J1210" s="8" t="n">
        <v>62.4422</v>
      </c>
    </row>
    <row r="1211" customFormat="false" ht="15" hidden="false" customHeight="false" outlineLevel="0" collapsed="false">
      <c r="A1211" s="4" t="n">
        <v>41989</v>
      </c>
      <c r="B1211" s="5" t="n">
        <v>2014</v>
      </c>
      <c r="C1211" s="5" t="n">
        <v>12</v>
      </c>
      <c r="D1211" s="6" t="str">
        <f aca="false">IF(MONTH(A1211)&gt;=4,"FY "&amp;YEAR(A1211)&amp;"-"&amp;RIGHT(YEAR(A1211)+1,2),"FY "&amp;(YEAR(A1211)-1)&amp;"-"&amp;RIGHT(YEAR(A1211),2))</f>
        <v>FY 2014-15</v>
      </c>
      <c r="E1211" s="5" t="s">
        <v>17</v>
      </c>
      <c r="F1211" s="7" t="n">
        <v>3299.59</v>
      </c>
      <c r="G1211" s="7" t="n">
        <v>3731.1</v>
      </c>
      <c r="H1211" s="7" t="n">
        <v>-431.51</v>
      </c>
      <c r="I1211" s="7" t="n">
        <v>-68.87</v>
      </c>
      <c r="J1211" s="8" t="n">
        <v>62.6529</v>
      </c>
    </row>
    <row r="1212" customFormat="false" ht="15" hidden="false" customHeight="false" outlineLevel="0" collapsed="false">
      <c r="A1212" s="4" t="n">
        <v>41990</v>
      </c>
      <c r="B1212" s="5" t="n">
        <v>2014</v>
      </c>
      <c r="C1212" s="5" t="n">
        <v>12</v>
      </c>
      <c r="D1212" s="6" t="str">
        <f aca="false">IF(MONTH(A1212)&gt;=4,"FY "&amp;YEAR(A1212)&amp;"-"&amp;RIGHT(YEAR(A1212)+1,2),"FY "&amp;(YEAR(A1212)-1)&amp;"-"&amp;RIGHT(YEAR(A1212),2))</f>
        <v>FY 2014-15</v>
      </c>
      <c r="E1212" s="5" t="s">
        <v>17</v>
      </c>
      <c r="F1212" s="7" t="n">
        <v>3999.62</v>
      </c>
      <c r="G1212" s="7" t="n">
        <v>5240.29</v>
      </c>
      <c r="H1212" s="7" t="n">
        <v>-1240.67</v>
      </c>
      <c r="I1212" s="7" t="n">
        <v>-195.65</v>
      </c>
      <c r="J1212" s="8" t="n">
        <v>63.4135</v>
      </c>
    </row>
    <row r="1213" customFormat="false" ht="15" hidden="false" customHeight="false" outlineLevel="0" collapsed="false">
      <c r="A1213" s="4" t="n">
        <v>41991</v>
      </c>
      <c r="B1213" s="5" t="n">
        <v>2014</v>
      </c>
      <c r="C1213" s="5" t="n">
        <v>12</v>
      </c>
      <c r="D1213" s="6" t="str">
        <f aca="false">IF(MONTH(A1213)&gt;=4,"FY "&amp;YEAR(A1213)&amp;"-"&amp;RIGHT(YEAR(A1213)+1,2),"FY "&amp;(YEAR(A1213)-1)&amp;"-"&amp;RIGHT(YEAR(A1213),2))</f>
        <v>FY 2014-15</v>
      </c>
      <c r="E1213" s="5" t="s">
        <v>17</v>
      </c>
      <c r="F1213" s="7" t="n">
        <v>4460.83</v>
      </c>
      <c r="G1213" s="7" t="n">
        <v>6078.82</v>
      </c>
      <c r="H1213" s="7" t="n">
        <v>-1617.99</v>
      </c>
      <c r="I1213" s="7" t="n">
        <v>-254.48</v>
      </c>
      <c r="J1213" s="8" t="n">
        <v>63.5813</v>
      </c>
    </row>
    <row r="1214" customFormat="false" ht="15" hidden="false" customHeight="false" outlineLevel="0" collapsed="false">
      <c r="A1214" s="4" t="n">
        <v>41992</v>
      </c>
      <c r="B1214" s="5" t="n">
        <v>2014</v>
      </c>
      <c r="C1214" s="5" t="n">
        <v>12</v>
      </c>
      <c r="D1214" s="6" t="str">
        <f aca="false">IF(MONTH(A1214)&gt;=4,"FY "&amp;YEAR(A1214)&amp;"-"&amp;RIGHT(YEAR(A1214)+1,2),"FY "&amp;(YEAR(A1214)-1)&amp;"-"&amp;RIGHT(YEAR(A1214),2))</f>
        <v>FY 2014-15</v>
      </c>
      <c r="E1214" s="5" t="s">
        <v>17</v>
      </c>
      <c r="F1214" s="7" t="n">
        <v>3577.1</v>
      </c>
      <c r="G1214" s="7" t="n">
        <v>4399.98</v>
      </c>
      <c r="H1214" s="7" t="n">
        <v>-822.88</v>
      </c>
      <c r="I1214" s="7" t="n">
        <v>-129.96</v>
      </c>
      <c r="J1214" s="8" t="n">
        <v>63.3161</v>
      </c>
    </row>
    <row r="1215" customFormat="false" ht="15" hidden="false" customHeight="false" outlineLevel="0" collapsed="false">
      <c r="A1215" s="4" t="n">
        <v>41995</v>
      </c>
      <c r="B1215" s="5" t="n">
        <v>2014</v>
      </c>
      <c r="C1215" s="5" t="n">
        <v>12</v>
      </c>
      <c r="D1215" s="6" t="str">
        <f aca="false">IF(MONTH(A1215)&gt;=4,"FY "&amp;YEAR(A1215)&amp;"-"&amp;RIGHT(YEAR(A1215)+1,2),"FY "&amp;(YEAR(A1215)-1)&amp;"-"&amp;RIGHT(YEAR(A1215),2))</f>
        <v>FY 2014-15</v>
      </c>
      <c r="E1215" s="5" t="s">
        <v>17</v>
      </c>
      <c r="F1215" s="7" t="n">
        <v>5244.36</v>
      </c>
      <c r="G1215" s="7" t="n">
        <v>5885.51</v>
      </c>
      <c r="H1215" s="7" t="n">
        <v>-641.15</v>
      </c>
      <c r="I1215" s="7" t="n">
        <v>-101.66</v>
      </c>
      <c r="J1215" s="8" t="n">
        <v>63.067</v>
      </c>
    </row>
    <row r="1216" customFormat="false" ht="15" hidden="false" customHeight="false" outlineLevel="0" collapsed="false">
      <c r="A1216" s="4" t="n">
        <v>41996</v>
      </c>
      <c r="B1216" s="5" t="n">
        <v>2014</v>
      </c>
      <c r="C1216" s="5" t="n">
        <v>12</v>
      </c>
      <c r="D1216" s="6" t="str">
        <f aca="false">IF(MONTH(A1216)&gt;=4,"FY "&amp;YEAR(A1216)&amp;"-"&amp;RIGHT(YEAR(A1216)+1,2),"FY "&amp;(YEAR(A1216)-1)&amp;"-"&amp;RIGHT(YEAR(A1216),2))</f>
        <v>FY 2014-15</v>
      </c>
      <c r="E1216" s="5" t="s">
        <v>17</v>
      </c>
      <c r="F1216" s="7" t="n">
        <v>2563.16</v>
      </c>
      <c r="G1216" s="7" t="n">
        <v>2853.98</v>
      </c>
      <c r="H1216" s="7" t="n">
        <v>-290.82</v>
      </c>
      <c r="I1216" s="7" t="n">
        <v>-46.03</v>
      </c>
      <c r="J1216" s="8" t="n">
        <v>63.1757</v>
      </c>
    </row>
    <row r="1217" customFormat="false" ht="15" hidden="false" customHeight="false" outlineLevel="0" collapsed="false">
      <c r="A1217" s="4" t="n">
        <v>41997</v>
      </c>
      <c r="B1217" s="5" t="n">
        <v>2014</v>
      </c>
      <c r="C1217" s="5" t="n">
        <v>12</v>
      </c>
      <c r="D1217" s="6" t="str">
        <f aca="false">IF(MONTH(A1217)&gt;=4,"FY "&amp;YEAR(A1217)&amp;"-"&amp;RIGHT(YEAR(A1217)+1,2),"FY "&amp;(YEAR(A1217)-1)&amp;"-"&amp;RIGHT(YEAR(A1217),2))</f>
        <v>FY 2014-15</v>
      </c>
      <c r="E1217" s="5" t="s">
        <v>17</v>
      </c>
      <c r="F1217" s="7" t="n">
        <v>2167.77</v>
      </c>
      <c r="G1217" s="7" t="n">
        <v>2573.15</v>
      </c>
      <c r="H1217" s="7" t="n">
        <v>-405.38</v>
      </c>
      <c r="I1217" s="7" t="n">
        <v>-63.89</v>
      </c>
      <c r="J1217" s="8" t="n">
        <v>63.4475</v>
      </c>
    </row>
    <row r="1218" customFormat="false" ht="15" hidden="false" customHeight="false" outlineLevel="0" collapsed="false">
      <c r="A1218" s="4" t="n">
        <v>41999</v>
      </c>
      <c r="B1218" s="5" t="n">
        <v>2014</v>
      </c>
      <c r="C1218" s="5" t="n">
        <v>12</v>
      </c>
      <c r="D1218" s="6" t="str">
        <f aca="false">IF(MONTH(A1218)&gt;=4,"FY "&amp;YEAR(A1218)&amp;"-"&amp;RIGHT(YEAR(A1218)+1,2),"FY "&amp;(YEAR(A1218)-1)&amp;"-"&amp;RIGHT(YEAR(A1218),2))</f>
        <v>FY 2014-15</v>
      </c>
      <c r="E1218" s="5" t="s">
        <v>17</v>
      </c>
      <c r="F1218" s="7" t="n">
        <v>6083.88</v>
      </c>
      <c r="G1218" s="7" t="n">
        <v>7894.23</v>
      </c>
      <c r="H1218" s="7" t="n">
        <v>-1810.35</v>
      </c>
      <c r="I1218" s="7" t="n">
        <v>-285.27</v>
      </c>
      <c r="J1218" s="8" t="n">
        <v>63.4614</v>
      </c>
    </row>
    <row r="1219" customFormat="false" ht="15" hidden="false" customHeight="false" outlineLevel="0" collapsed="false">
      <c r="A1219" s="4" t="n">
        <v>42002</v>
      </c>
      <c r="B1219" s="5" t="n">
        <v>2014</v>
      </c>
      <c r="C1219" s="5" t="n">
        <v>12</v>
      </c>
      <c r="D1219" s="6" t="str">
        <f aca="false">IF(MONTH(A1219)&gt;=4,"FY "&amp;YEAR(A1219)&amp;"-"&amp;RIGHT(YEAR(A1219)+1,2),"FY "&amp;(YEAR(A1219)-1)&amp;"-"&amp;RIGHT(YEAR(A1219),2))</f>
        <v>FY 2014-15</v>
      </c>
      <c r="E1219" s="5" t="s">
        <v>17</v>
      </c>
      <c r="F1219" s="7" t="n">
        <v>601.34</v>
      </c>
      <c r="G1219" s="7" t="n">
        <v>554.82</v>
      </c>
      <c r="H1219" s="7" t="n">
        <v>46.52</v>
      </c>
      <c r="I1219" s="7" t="n">
        <v>7.31</v>
      </c>
      <c r="J1219" s="8" t="n">
        <v>63.6355</v>
      </c>
    </row>
    <row r="1220" customFormat="false" ht="15" hidden="false" customHeight="false" outlineLevel="0" collapsed="false">
      <c r="A1220" s="4" t="n">
        <v>42003</v>
      </c>
      <c r="B1220" s="5" t="n">
        <v>2014</v>
      </c>
      <c r="C1220" s="5" t="n">
        <v>12</v>
      </c>
      <c r="D1220" s="6" t="str">
        <f aca="false">IF(MONTH(A1220)&gt;=4,"FY "&amp;YEAR(A1220)&amp;"-"&amp;RIGHT(YEAR(A1220)+1,2),"FY "&amp;(YEAR(A1220)-1)&amp;"-"&amp;RIGHT(YEAR(A1220),2))</f>
        <v>FY 2014-15</v>
      </c>
      <c r="E1220" s="5" t="s">
        <v>17</v>
      </c>
      <c r="F1220" s="7" t="n">
        <v>1419</v>
      </c>
      <c r="G1220" s="7" t="n">
        <v>1581.74</v>
      </c>
      <c r="H1220" s="7" t="n">
        <v>-162.74</v>
      </c>
      <c r="I1220" s="7" t="n">
        <v>-25.57</v>
      </c>
      <c r="J1220" s="8" t="n">
        <v>63.6539</v>
      </c>
    </row>
    <row r="1221" customFormat="false" ht="15" hidden="false" customHeight="false" outlineLevel="0" collapsed="false">
      <c r="A1221" s="4" t="n">
        <v>42004</v>
      </c>
      <c r="B1221" s="5" t="n">
        <v>2014</v>
      </c>
      <c r="C1221" s="5" t="n">
        <v>12</v>
      </c>
      <c r="D1221" s="6" t="str">
        <f aca="false">IF(MONTH(A1221)&gt;=4,"FY "&amp;YEAR(A1221)&amp;"-"&amp;RIGHT(YEAR(A1221)+1,2),"FY "&amp;(YEAR(A1221)-1)&amp;"-"&amp;RIGHT(YEAR(A1221),2))</f>
        <v>FY 2014-15</v>
      </c>
      <c r="E1221" s="5" t="s">
        <v>17</v>
      </c>
      <c r="F1221" s="7" t="n">
        <v>1679.59</v>
      </c>
      <c r="G1221" s="7" t="n">
        <v>1398.97</v>
      </c>
      <c r="H1221" s="7" t="n">
        <v>280.62</v>
      </c>
      <c r="I1221" s="7" t="n">
        <v>44.02</v>
      </c>
      <c r="J1221" s="8" t="n">
        <v>63.7498</v>
      </c>
    </row>
    <row r="1222" customFormat="false" ht="15" hidden="false" customHeight="false" outlineLevel="0" collapsed="false">
      <c r="A1222" s="4" t="n">
        <v>42005</v>
      </c>
      <c r="B1222" s="5" t="n">
        <v>2015</v>
      </c>
      <c r="C1222" s="5" t="n">
        <v>1</v>
      </c>
      <c r="D1222" s="6" t="str">
        <f aca="false">IF(MONTH(A1222)&gt;=4,"FY "&amp;YEAR(A1222)&amp;"-"&amp;RIGHT(YEAR(A1222)+1,2),"FY "&amp;(YEAR(A1222)-1)&amp;"-"&amp;RIGHT(YEAR(A1222),2))</f>
        <v>FY 2014-15</v>
      </c>
      <c r="E1222" s="5" t="s">
        <v>17</v>
      </c>
      <c r="F1222" s="7" t="n">
        <v>2337.7</v>
      </c>
      <c r="G1222" s="7" t="n">
        <v>1861.75</v>
      </c>
      <c r="H1222" s="7" t="n">
        <v>475.95</v>
      </c>
      <c r="I1222" s="7" t="n">
        <v>75.15</v>
      </c>
      <c r="J1222" s="8" t="n">
        <v>63.3315</v>
      </c>
    </row>
    <row r="1223" customFormat="false" ht="15" hidden="false" customHeight="false" outlineLevel="0" collapsed="false">
      <c r="A1223" s="4" t="n">
        <v>42006</v>
      </c>
      <c r="B1223" s="5" t="n">
        <v>2015</v>
      </c>
      <c r="C1223" s="5" t="n">
        <v>1</v>
      </c>
      <c r="D1223" s="6" t="str">
        <f aca="false">IF(MONTH(A1223)&gt;=4,"FY "&amp;YEAR(A1223)&amp;"-"&amp;RIGHT(YEAR(A1223)+1,2),"FY "&amp;(YEAR(A1223)-1)&amp;"-"&amp;RIGHT(YEAR(A1223),2))</f>
        <v>FY 2014-15</v>
      </c>
      <c r="E1223" s="5" t="s">
        <v>17</v>
      </c>
      <c r="F1223" s="7" t="n">
        <v>248.32</v>
      </c>
      <c r="G1223" s="7" t="n">
        <v>221.39</v>
      </c>
      <c r="H1223" s="7" t="n">
        <v>26.93</v>
      </c>
      <c r="I1223" s="7" t="n">
        <v>4.25</v>
      </c>
      <c r="J1223" s="8" t="n">
        <v>63.3213</v>
      </c>
    </row>
    <row r="1224" customFormat="false" ht="15" hidden="false" customHeight="false" outlineLevel="0" collapsed="false">
      <c r="A1224" s="4" t="n">
        <v>42009</v>
      </c>
      <c r="B1224" s="5" t="n">
        <v>2015</v>
      </c>
      <c r="C1224" s="5" t="n">
        <v>1</v>
      </c>
      <c r="D1224" s="6" t="str">
        <f aca="false">IF(MONTH(A1224)&gt;=4,"FY "&amp;YEAR(A1224)&amp;"-"&amp;RIGHT(YEAR(A1224)+1,2),"FY "&amp;(YEAR(A1224)-1)&amp;"-"&amp;RIGHT(YEAR(A1224),2))</f>
        <v>FY 2014-15</v>
      </c>
      <c r="E1224" s="5" t="s">
        <v>17</v>
      </c>
      <c r="F1224" s="7" t="n">
        <v>2079.55</v>
      </c>
      <c r="G1224" s="7" t="n">
        <v>1816.55</v>
      </c>
      <c r="H1224" s="7" t="n">
        <v>263</v>
      </c>
      <c r="I1224" s="7" t="n">
        <v>41.56</v>
      </c>
      <c r="J1224" s="8" t="n">
        <v>63.2878</v>
      </c>
    </row>
    <row r="1225" customFormat="false" ht="15" hidden="false" customHeight="false" outlineLevel="0" collapsed="false">
      <c r="A1225" s="4" t="n">
        <v>42010</v>
      </c>
      <c r="B1225" s="5" t="n">
        <v>2015</v>
      </c>
      <c r="C1225" s="5" t="n">
        <v>1</v>
      </c>
      <c r="D1225" s="6" t="str">
        <f aca="false">IF(MONTH(A1225)&gt;=4,"FY "&amp;YEAR(A1225)&amp;"-"&amp;RIGHT(YEAR(A1225)+1,2),"FY "&amp;(YEAR(A1225)-1)&amp;"-"&amp;RIGHT(YEAR(A1225),2))</f>
        <v>FY 2014-15</v>
      </c>
      <c r="E1225" s="5" t="s">
        <v>17</v>
      </c>
      <c r="F1225" s="7" t="n">
        <v>2569.34</v>
      </c>
      <c r="G1225" s="7" t="n">
        <v>2080.98</v>
      </c>
      <c r="H1225" s="7" t="n">
        <v>488.36</v>
      </c>
      <c r="I1225" s="7" t="n">
        <v>77.04</v>
      </c>
      <c r="J1225" s="8" t="n">
        <v>63.3888</v>
      </c>
    </row>
    <row r="1226" customFormat="false" ht="15" hidden="false" customHeight="false" outlineLevel="0" collapsed="false">
      <c r="A1226" s="4" t="n">
        <v>42011</v>
      </c>
      <c r="B1226" s="5" t="n">
        <v>2015</v>
      </c>
      <c r="C1226" s="5" t="n">
        <v>1</v>
      </c>
      <c r="D1226" s="6" t="str">
        <f aca="false">IF(MONTH(A1226)&gt;=4,"FY "&amp;YEAR(A1226)&amp;"-"&amp;RIGHT(YEAR(A1226)+1,2),"FY "&amp;(YEAR(A1226)-1)&amp;"-"&amp;RIGHT(YEAR(A1226),2))</f>
        <v>FY 2014-15</v>
      </c>
      <c r="E1226" s="5" t="s">
        <v>17</v>
      </c>
      <c r="F1226" s="7" t="n">
        <v>3140.81</v>
      </c>
      <c r="G1226" s="7" t="n">
        <v>4675.01</v>
      </c>
      <c r="H1226" s="7" t="n">
        <v>-1534.2</v>
      </c>
      <c r="I1226" s="7" t="n">
        <v>-242.04</v>
      </c>
      <c r="J1226" s="8" t="n">
        <v>63.385</v>
      </c>
    </row>
    <row r="1227" customFormat="false" ht="15" hidden="false" customHeight="false" outlineLevel="0" collapsed="false">
      <c r="A1227" s="4" t="n">
        <v>42012</v>
      </c>
      <c r="B1227" s="5" t="n">
        <v>2015</v>
      </c>
      <c r="C1227" s="5" t="n">
        <v>1</v>
      </c>
      <c r="D1227" s="6" t="str">
        <f aca="false">IF(MONTH(A1227)&gt;=4,"FY "&amp;YEAR(A1227)&amp;"-"&amp;RIGHT(YEAR(A1227)+1,2),"FY "&amp;(YEAR(A1227)-1)&amp;"-"&amp;RIGHT(YEAR(A1227),2))</f>
        <v>FY 2014-15</v>
      </c>
      <c r="E1227" s="5" t="s">
        <v>17</v>
      </c>
      <c r="F1227" s="7" t="n">
        <v>3293.03</v>
      </c>
      <c r="G1227" s="7" t="n">
        <v>4304.39</v>
      </c>
      <c r="H1227" s="7" t="n">
        <v>-1011.36</v>
      </c>
      <c r="I1227" s="7" t="n">
        <v>-159.4</v>
      </c>
      <c r="J1227" s="8" t="n">
        <v>63.4495</v>
      </c>
    </row>
    <row r="1228" customFormat="false" ht="15" hidden="false" customHeight="false" outlineLevel="0" collapsed="false">
      <c r="A1228" s="4" t="n">
        <v>42013</v>
      </c>
      <c r="B1228" s="5" t="n">
        <v>2015</v>
      </c>
      <c r="C1228" s="5" t="n">
        <v>1</v>
      </c>
      <c r="D1228" s="6" t="str">
        <f aca="false">IF(MONTH(A1228)&gt;=4,"FY "&amp;YEAR(A1228)&amp;"-"&amp;RIGHT(YEAR(A1228)+1,2),"FY "&amp;(YEAR(A1228)-1)&amp;"-"&amp;RIGHT(YEAR(A1228),2))</f>
        <v>FY 2014-15</v>
      </c>
      <c r="E1228" s="5" t="s">
        <v>17</v>
      </c>
      <c r="F1228" s="7" t="n">
        <v>4705.31</v>
      </c>
      <c r="G1228" s="7" t="n">
        <v>5146.36</v>
      </c>
      <c r="H1228" s="7" t="n">
        <v>-441.05</v>
      </c>
      <c r="I1228" s="7" t="n">
        <v>-70.04</v>
      </c>
      <c r="J1228" s="8" t="n">
        <v>62.967</v>
      </c>
    </row>
    <row r="1229" customFormat="false" ht="15" hidden="false" customHeight="false" outlineLevel="0" collapsed="false">
      <c r="A1229" s="4" t="n">
        <v>42016</v>
      </c>
      <c r="B1229" s="5" t="n">
        <v>2015</v>
      </c>
      <c r="C1229" s="5" t="n">
        <v>1</v>
      </c>
      <c r="D1229" s="6" t="str">
        <f aca="false">IF(MONTH(A1229)&gt;=4,"FY "&amp;YEAR(A1229)&amp;"-"&amp;RIGHT(YEAR(A1229)+1,2),"FY "&amp;(YEAR(A1229)-1)&amp;"-"&amp;RIGHT(YEAR(A1229),2))</f>
        <v>FY 2014-15</v>
      </c>
      <c r="E1229" s="5" t="s">
        <v>17</v>
      </c>
      <c r="F1229" s="7" t="n">
        <v>4192.01</v>
      </c>
      <c r="G1229" s="7" t="n">
        <v>4459.69</v>
      </c>
      <c r="H1229" s="7" t="n">
        <v>-267.68</v>
      </c>
      <c r="I1229" s="7" t="n">
        <v>-42.9</v>
      </c>
      <c r="J1229" s="8" t="n">
        <v>62.3953</v>
      </c>
    </row>
    <row r="1230" customFormat="false" ht="15" hidden="false" customHeight="false" outlineLevel="0" collapsed="false">
      <c r="A1230" s="4" t="n">
        <v>42017</v>
      </c>
      <c r="B1230" s="5" t="n">
        <v>2015</v>
      </c>
      <c r="C1230" s="5" t="n">
        <v>1</v>
      </c>
      <c r="D1230" s="6" t="str">
        <f aca="false">IF(MONTH(A1230)&gt;=4,"FY "&amp;YEAR(A1230)&amp;"-"&amp;RIGHT(YEAR(A1230)+1,2),"FY "&amp;(YEAR(A1230)-1)&amp;"-"&amp;RIGHT(YEAR(A1230),2))</f>
        <v>FY 2014-15</v>
      </c>
      <c r="E1230" s="5" t="s">
        <v>17</v>
      </c>
      <c r="F1230" s="7" t="n">
        <v>3290.04</v>
      </c>
      <c r="G1230" s="7" t="n">
        <v>3034.63</v>
      </c>
      <c r="H1230" s="7" t="n">
        <v>255.41</v>
      </c>
      <c r="I1230" s="7" t="n">
        <v>41.09</v>
      </c>
      <c r="J1230" s="8" t="n">
        <v>62.1605</v>
      </c>
    </row>
    <row r="1231" customFormat="false" ht="15" hidden="false" customHeight="false" outlineLevel="0" collapsed="false">
      <c r="A1231" s="4" t="n">
        <v>42018</v>
      </c>
      <c r="B1231" s="5" t="n">
        <v>2015</v>
      </c>
      <c r="C1231" s="5" t="n">
        <v>1</v>
      </c>
      <c r="D1231" s="6" t="str">
        <f aca="false">IF(MONTH(A1231)&gt;=4,"FY "&amp;YEAR(A1231)&amp;"-"&amp;RIGHT(YEAR(A1231)+1,2),"FY "&amp;(YEAR(A1231)-1)&amp;"-"&amp;RIGHT(YEAR(A1231),2))</f>
        <v>FY 2014-15</v>
      </c>
      <c r="E1231" s="5" t="s">
        <v>17</v>
      </c>
      <c r="F1231" s="7" t="n">
        <v>5046.65</v>
      </c>
      <c r="G1231" s="7" t="n">
        <v>4784.33</v>
      </c>
      <c r="H1231" s="7" t="n">
        <v>262.32</v>
      </c>
      <c r="I1231" s="7" t="n">
        <v>42.24</v>
      </c>
      <c r="J1231" s="8" t="n">
        <v>62.1021</v>
      </c>
    </row>
    <row r="1232" customFormat="false" ht="15" hidden="false" customHeight="false" outlineLevel="0" collapsed="false">
      <c r="A1232" s="4" t="n">
        <v>42019</v>
      </c>
      <c r="B1232" s="5" t="n">
        <v>2015</v>
      </c>
      <c r="C1232" s="5" t="n">
        <v>1</v>
      </c>
      <c r="D1232" s="6" t="str">
        <f aca="false">IF(MONTH(A1232)&gt;=4,"FY "&amp;YEAR(A1232)&amp;"-"&amp;RIGHT(YEAR(A1232)+1,2),"FY "&amp;(YEAR(A1232)-1)&amp;"-"&amp;RIGHT(YEAR(A1232),2))</f>
        <v>FY 2014-15</v>
      </c>
      <c r="E1232" s="5" t="s">
        <v>17</v>
      </c>
      <c r="F1232" s="7" t="n">
        <v>4246.01</v>
      </c>
      <c r="G1232" s="7" t="n">
        <v>4271.72</v>
      </c>
      <c r="H1232" s="7" t="n">
        <v>-25.71</v>
      </c>
      <c r="I1232" s="7" t="n">
        <v>-4.14</v>
      </c>
      <c r="J1232" s="8" t="n">
        <v>62.153</v>
      </c>
    </row>
    <row r="1233" customFormat="false" ht="15" hidden="false" customHeight="false" outlineLevel="0" collapsed="false">
      <c r="A1233" s="4" t="n">
        <v>42020</v>
      </c>
      <c r="B1233" s="5" t="n">
        <v>2015</v>
      </c>
      <c r="C1233" s="5" t="n">
        <v>1</v>
      </c>
      <c r="D1233" s="6" t="str">
        <f aca="false">IF(MONTH(A1233)&gt;=4,"FY "&amp;YEAR(A1233)&amp;"-"&amp;RIGHT(YEAR(A1233)+1,2),"FY "&amp;(YEAR(A1233)-1)&amp;"-"&amp;RIGHT(YEAR(A1233),2))</f>
        <v>FY 2014-15</v>
      </c>
      <c r="E1233" s="5" t="s">
        <v>17</v>
      </c>
      <c r="F1233" s="7" t="n">
        <v>7407.29</v>
      </c>
      <c r="G1233" s="7" t="n">
        <v>5667.42</v>
      </c>
      <c r="H1233" s="7" t="n">
        <v>1739.87</v>
      </c>
      <c r="I1233" s="7" t="n">
        <v>281.72</v>
      </c>
      <c r="J1233" s="8" t="n">
        <v>61.7588</v>
      </c>
    </row>
    <row r="1234" customFormat="false" ht="15" hidden="false" customHeight="false" outlineLevel="0" collapsed="false">
      <c r="A1234" s="4" t="n">
        <v>42023</v>
      </c>
      <c r="B1234" s="5" t="n">
        <v>2015</v>
      </c>
      <c r="C1234" s="5" t="n">
        <v>1</v>
      </c>
      <c r="D1234" s="6" t="str">
        <f aca="false">IF(MONTH(A1234)&gt;=4,"FY "&amp;YEAR(A1234)&amp;"-"&amp;RIGHT(YEAR(A1234)+1,2),"FY "&amp;(YEAR(A1234)-1)&amp;"-"&amp;RIGHT(YEAR(A1234),2))</f>
        <v>FY 2014-15</v>
      </c>
      <c r="E1234" s="5" t="s">
        <v>17</v>
      </c>
      <c r="F1234" s="7" t="n">
        <v>6748.22</v>
      </c>
      <c r="G1234" s="7" t="n">
        <v>5532.06</v>
      </c>
      <c r="H1234" s="7" t="n">
        <v>1216.16</v>
      </c>
      <c r="I1234" s="7" t="n">
        <v>196.49</v>
      </c>
      <c r="J1234" s="8" t="n">
        <v>61.8933</v>
      </c>
    </row>
    <row r="1235" customFormat="false" ht="15" hidden="false" customHeight="false" outlineLevel="0" collapsed="false">
      <c r="A1235" s="4" t="n">
        <v>42024</v>
      </c>
      <c r="B1235" s="5" t="n">
        <v>2015</v>
      </c>
      <c r="C1235" s="5" t="n">
        <v>1</v>
      </c>
      <c r="D1235" s="6" t="str">
        <f aca="false">IF(MONTH(A1235)&gt;=4,"FY "&amp;YEAR(A1235)&amp;"-"&amp;RIGHT(YEAR(A1235)+1,2),"FY "&amp;(YEAR(A1235)-1)&amp;"-"&amp;RIGHT(YEAR(A1235),2))</f>
        <v>FY 2014-15</v>
      </c>
      <c r="E1235" s="5" t="s">
        <v>17</v>
      </c>
      <c r="F1235" s="7" t="n">
        <v>3696.17</v>
      </c>
      <c r="G1235" s="7" t="n">
        <v>3279.16</v>
      </c>
      <c r="H1235" s="7" t="n">
        <v>417.01</v>
      </c>
      <c r="I1235" s="7" t="n">
        <v>67.59</v>
      </c>
      <c r="J1235" s="8" t="n">
        <v>61.699</v>
      </c>
    </row>
    <row r="1236" customFormat="false" ht="15" hidden="false" customHeight="false" outlineLevel="0" collapsed="false">
      <c r="A1236" s="4" t="n">
        <v>42025</v>
      </c>
      <c r="B1236" s="5" t="n">
        <v>2015</v>
      </c>
      <c r="C1236" s="5" t="n">
        <v>1</v>
      </c>
      <c r="D1236" s="6" t="str">
        <f aca="false">IF(MONTH(A1236)&gt;=4,"FY "&amp;YEAR(A1236)&amp;"-"&amp;RIGHT(YEAR(A1236)+1,2),"FY "&amp;(YEAR(A1236)-1)&amp;"-"&amp;RIGHT(YEAR(A1236),2))</f>
        <v>FY 2014-15</v>
      </c>
      <c r="E1236" s="5" t="s">
        <v>17</v>
      </c>
      <c r="F1236" s="7" t="n">
        <v>4797.71</v>
      </c>
      <c r="G1236" s="7" t="n">
        <v>3477.29</v>
      </c>
      <c r="H1236" s="7" t="n">
        <v>1320.42</v>
      </c>
      <c r="I1236" s="7" t="n">
        <v>213.5</v>
      </c>
      <c r="J1236" s="8" t="n">
        <v>61.8475</v>
      </c>
    </row>
    <row r="1237" customFormat="false" ht="15" hidden="false" customHeight="false" outlineLevel="0" collapsed="false">
      <c r="A1237" s="4" t="n">
        <v>42026</v>
      </c>
      <c r="B1237" s="5" t="n">
        <v>2015</v>
      </c>
      <c r="C1237" s="5" t="n">
        <v>1</v>
      </c>
      <c r="D1237" s="6" t="str">
        <f aca="false">IF(MONTH(A1237)&gt;=4,"FY "&amp;YEAR(A1237)&amp;"-"&amp;RIGHT(YEAR(A1237)+1,2),"FY "&amp;(YEAR(A1237)-1)&amp;"-"&amp;RIGHT(YEAR(A1237),2))</f>
        <v>FY 2014-15</v>
      </c>
      <c r="E1237" s="5" t="s">
        <v>17</v>
      </c>
      <c r="F1237" s="7" t="n">
        <v>7229.18</v>
      </c>
      <c r="G1237" s="7" t="n">
        <v>5100.28</v>
      </c>
      <c r="H1237" s="7" t="n">
        <v>2128.9</v>
      </c>
      <c r="I1237" s="7" t="n">
        <v>345.52</v>
      </c>
      <c r="J1237" s="8" t="n">
        <v>61.614</v>
      </c>
    </row>
    <row r="1238" customFormat="false" ht="15" hidden="false" customHeight="false" outlineLevel="0" collapsed="false">
      <c r="A1238" s="4" t="n">
        <v>42027</v>
      </c>
      <c r="B1238" s="5" t="n">
        <v>2015</v>
      </c>
      <c r="C1238" s="5" t="n">
        <v>1</v>
      </c>
      <c r="D1238" s="6" t="str">
        <f aca="false">IF(MONTH(A1238)&gt;=4,"FY "&amp;YEAR(A1238)&amp;"-"&amp;RIGHT(YEAR(A1238)+1,2),"FY "&amp;(YEAR(A1238)-1)&amp;"-"&amp;RIGHT(YEAR(A1238),2))</f>
        <v>FY 2014-15</v>
      </c>
      <c r="E1238" s="5" t="s">
        <v>17</v>
      </c>
      <c r="F1238" s="7" t="n">
        <v>5410.97</v>
      </c>
      <c r="G1238" s="7" t="n">
        <v>4724.35</v>
      </c>
      <c r="H1238" s="7" t="n">
        <v>686.62</v>
      </c>
      <c r="I1238" s="7" t="n">
        <v>111.3</v>
      </c>
      <c r="J1238" s="8" t="n">
        <v>61.691</v>
      </c>
    </row>
    <row r="1239" customFormat="false" ht="15" hidden="false" customHeight="false" outlineLevel="0" collapsed="false">
      <c r="A1239" s="4" t="n">
        <v>42031</v>
      </c>
      <c r="B1239" s="5" t="n">
        <v>2015</v>
      </c>
      <c r="C1239" s="5" t="n">
        <v>1</v>
      </c>
      <c r="D1239" s="6" t="str">
        <f aca="false">IF(MONTH(A1239)&gt;=4,"FY "&amp;YEAR(A1239)&amp;"-"&amp;RIGHT(YEAR(A1239)+1,2),"FY "&amp;(YEAR(A1239)-1)&amp;"-"&amp;RIGHT(YEAR(A1239),2))</f>
        <v>FY 2014-15</v>
      </c>
      <c r="E1239" s="5" t="s">
        <v>17</v>
      </c>
      <c r="F1239" s="7" t="n">
        <v>7181.13</v>
      </c>
      <c r="G1239" s="7" t="n">
        <v>5081.91</v>
      </c>
      <c r="H1239" s="7" t="n">
        <v>2099.22</v>
      </c>
      <c r="I1239" s="7" t="n">
        <v>341.34</v>
      </c>
      <c r="J1239" s="8" t="n">
        <v>61.4988</v>
      </c>
    </row>
    <row r="1240" customFormat="false" ht="15" hidden="false" customHeight="false" outlineLevel="0" collapsed="false">
      <c r="A1240" s="4" t="n">
        <v>42032</v>
      </c>
      <c r="B1240" s="5" t="n">
        <v>2015</v>
      </c>
      <c r="C1240" s="5" t="n">
        <v>1</v>
      </c>
      <c r="D1240" s="6" t="str">
        <f aca="false">IF(MONTH(A1240)&gt;=4,"FY "&amp;YEAR(A1240)&amp;"-"&amp;RIGHT(YEAR(A1240)+1,2),"FY "&amp;(YEAR(A1240)-1)&amp;"-"&amp;RIGHT(YEAR(A1240),2))</f>
        <v>FY 2014-15</v>
      </c>
      <c r="E1240" s="5" t="s">
        <v>17</v>
      </c>
      <c r="F1240" s="7" t="n">
        <v>7843.74</v>
      </c>
      <c r="G1240" s="7" t="n">
        <v>6742.2</v>
      </c>
      <c r="H1240" s="7" t="n">
        <v>1101.54</v>
      </c>
      <c r="I1240" s="7" t="n">
        <v>179.22</v>
      </c>
      <c r="J1240" s="8" t="n">
        <v>61.464</v>
      </c>
    </row>
    <row r="1241" customFormat="false" ht="15" hidden="false" customHeight="false" outlineLevel="0" collapsed="false">
      <c r="A1241" s="4" t="n">
        <v>42033</v>
      </c>
      <c r="B1241" s="5" t="n">
        <v>2015</v>
      </c>
      <c r="C1241" s="5" t="n">
        <v>1</v>
      </c>
      <c r="D1241" s="6" t="str">
        <f aca="false">IF(MONTH(A1241)&gt;=4,"FY "&amp;YEAR(A1241)&amp;"-"&amp;RIGHT(YEAR(A1241)+1,2),"FY "&amp;(YEAR(A1241)-1)&amp;"-"&amp;RIGHT(YEAR(A1241),2))</f>
        <v>FY 2014-15</v>
      </c>
      <c r="E1241" s="5" t="s">
        <v>17</v>
      </c>
      <c r="F1241" s="7" t="n">
        <v>7238.37</v>
      </c>
      <c r="G1241" s="7" t="n">
        <v>5544.76</v>
      </c>
      <c r="H1241" s="7" t="n">
        <v>1693.61</v>
      </c>
      <c r="I1241" s="7" t="n">
        <v>275.79</v>
      </c>
      <c r="J1241" s="8" t="n">
        <v>61.4105</v>
      </c>
    </row>
    <row r="1242" customFormat="false" ht="15" hidden="false" customHeight="false" outlineLevel="0" collapsed="false">
      <c r="A1242" s="4" t="n">
        <v>42034</v>
      </c>
      <c r="B1242" s="5" t="n">
        <v>2015</v>
      </c>
      <c r="C1242" s="5" t="n">
        <v>1</v>
      </c>
      <c r="D1242" s="6" t="str">
        <f aca="false">IF(MONTH(A1242)&gt;=4,"FY "&amp;YEAR(A1242)&amp;"-"&amp;RIGHT(YEAR(A1242)+1,2),"FY "&amp;(YEAR(A1242)-1)&amp;"-"&amp;RIGHT(YEAR(A1242),2))</f>
        <v>FY 2014-15</v>
      </c>
      <c r="E1242" s="5" t="s">
        <v>17</v>
      </c>
      <c r="F1242" s="7" t="n">
        <v>8775.21</v>
      </c>
      <c r="G1242" s="7" t="n">
        <v>6984.02</v>
      </c>
      <c r="H1242" s="7" t="n">
        <v>1791.19</v>
      </c>
      <c r="I1242" s="7" t="n">
        <v>291.25</v>
      </c>
      <c r="J1242" s="8" t="n">
        <v>61.4998</v>
      </c>
    </row>
    <row r="1243" customFormat="false" ht="15" hidden="false" customHeight="false" outlineLevel="0" collapsed="false">
      <c r="A1243" s="4" t="n">
        <v>42037</v>
      </c>
      <c r="B1243" s="5" t="n">
        <v>2015</v>
      </c>
      <c r="C1243" s="5" t="n">
        <v>2</v>
      </c>
      <c r="D1243" s="6" t="str">
        <f aca="false">IF(MONTH(A1243)&gt;=4,"FY "&amp;YEAR(A1243)&amp;"-"&amp;RIGHT(YEAR(A1243)+1,2),"FY "&amp;(YEAR(A1243)-1)&amp;"-"&amp;RIGHT(YEAR(A1243),2))</f>
        <v>FY 2014-15</v>
      </c>
      <c r="E1243" s="5" t="s">
        <v>17</v>
      </c>
      <c r="F1243" s="7" t="n">
        <v>6990.66</v>
      </c>
      <c r="G1243" s="7" t="n">
        <v>6812.71</v>
      </c>
      <c r="H1243" s="7" t="n">
        <v>177.95</v>
      </c>
      <c r="I1243" s="7" t="n">
        <v>28.81</v>
      </c>
      <c r="J1243" s="8" t="n">
        <v>61.7575</v>
      </c>
    </row>
    <row r="1244" customFormat="false" ht="15" hidden="false" customHeight="false" outlineLevel="0" collapsed="false">
      <c r="A1244" s="4" t="n">
        <v>42038</v>
      </c>
      <c r="B1244" s="5" t="n">
        <v>2015</v>
      </c>
      <c r="C1244" s="5" t="n">
        <v>2</v>
      </c>
      <c r="D1244" s="6" t="str">
        <f aca="false">IF(MONTH(A1244)&gt;=4,"FY "&amp;YEAR(A1244)&amp;"-"&amp;RIGHT(YEAR(A1244)+1,2),"FY "&amp;(YEAR(A1244)-1)&amp;"-"&amp;RIGHT(YEAR(A1244),2))</f>
        <v>FY 2014-15</v>
      </c>
      <c r="E1244" s="5" t="s">
        <v>17</v>
      </c>
      <c r="F1244" s="7" t="n">
        <v>5618.38</v>
      </c>
      <c r="G1244" s="7" t="n">
        <v>6204.86</v>
      </c>
      <c r="H1244" s="7" t="n">
        <v>-586.48</v>
      </c>
      <c r="I1244" s="7" t="n">
        <v>-94.77</v>
      </c>
      <c r="J1244" s="8" t="n">
        <v>61.884</v>
      </c>
    </row>
    <row r="1245" customFormat="false" ht="15" hidden="false" customHeight="false" outlineLevel="0" collapsed="false">
      <c r="A1245" s="4" t="n">
        <v>42039</v>
      </c>
      <c r="B1245" s="5" t="n">
        <v>2015</v>
      </c>
      <c r="C1245" s="5" t="n">
        <v>2</v>
      </c>
      <c r="D1245" s="6" t="str">
        <f aca="false">IF(MONTH(A1245)&gt;=4,"FY "&amp;YEAR(A1245)&amp;"-"&amp;RIGHT(YEAR(A1245)+1,2),"FY "&amp;(YEAR(A1245)-1)&amp;"-"&amp;RIGHT(YEAR(A1245),2))</f>
        <v>FY 2014-15</v>
      </c>
      <c r="E1245" s="5" t="s">
        <v>17</v>
      </c>
      <c r="F1245" s="7" t="n">
        <v>5759.33</v>
      </c>
      <c r="G1245" s="7" t="n">
        <v>5802.52</v>
      </c>
      <c r="H1245" s="7" t="n">
        <v>-43.19</v>
      </c>
      <c r="I1245" s="7" t="n">
        <v>-7</v>
      </c>
      <c r="J1245" s="8" t="n">
        <v>61.7389</v>
      </c>
    </row>
    <row r="1246" customFormat="false" ht="15" hidden="false" customHeight="false" outlineLevel="0" collapsed="false">
      <c r="A1246" s="4" t="n">
        <v>42040</v>
      </c>
      <c r="B1246" s="5" t="n">
        <v>2015</v>
      </c>
      <c r="C1246" s="5" t="n">
        <v>2</v>
      </c>
      <c r="D1246" s="6" t="str">
        <f aca="false">IF(MONTH(A1246)&gt;=4,"FY "&amp;YEAR(A1246)&amp;"-"&amp;RIGHT(YEAR(A1246)+1,2),"FY "&amp;(YEAR(A1246)-1)&amp;"-"&amp;RIGHT(YEAR(A1246),2))</f>
        <v>FY 2014-15</v>
      </c>
      <c r="E1246" s="5" t="s">
        <v>17</v>
      </c>
      <c r="F1246" s="7" t="n">
        <v>5079.01</v>
      </c>
      <c r="G1246" s="7" t="n">
        <v>5100.23</v>
      </c>
      <c r="H1246" s="7" t="n">
        <v>-21.22</v>
      </c>
      <c r="I1246" s="7" t="n">
        <v>-3.44</v>
      </c>
      <c r="J1246" s="8" t="n">
        <v>61.68</v>
      </c>
    </row>
    <row r="1247" customFormat="false" ht="15" hidden="false" customHeight="false" outlineLevel="0" collapsed="false">
      <c r="A1247" s="4" t="n">
        <v>42041</v>
      </c>
      <c r="B1247" s="5" t="n">
        <v>2015</v>
      </c>
      <c r="C1247" s="5" t="n">
        <v>2</v>
      </c>
      <c r="D1247" s="6" t="str">
        <f aca="false">IF(MONTH(A1247)&gt;=4,"FY "&amp;YEAR(A1247)&amp;"-"&amp;RIGHT(YEAR(A1247)+1,2),"FY "&amp;(YEAR(A1247)-1)&amp;"-"&amp;RIGHT(YEAR(A1247),2))</f>
        <v>FY 2014-15</v>
      </c>
      <c r="E1247" s="5" t="s">
        <v>17</v>
      </c>
      <c r="F1247" s="7" t="n">
        <v>4505.74</v>
      </c>
      <c r="G1247" s="7" t="n">
        <v>4528.86</v>
      </c>
      <c r="H1247" s="7" t="n">
        <v>-23.12</v>
      </c>
      <c r="I1247" s="7" t="n">
        <v>-3.74</v>
      </c>
      <c r="J1247" s="8" t="n">
        <v>61.8748</v>
      </c>
    </row>
    <row r="1248" customFormat="false" ht="15" hidden="false" customHeight="false" outlineLevel="0" collapsed="false">
      <c r="A1248" s="4" t="n">
        <v>42044</v>
      </c>
      <c r="B1248" s="5" t="n">
        <v>2015</v>
      </c>
      <c r="C1248" s="5" t="n">
        <v>2</v>
      </c>
      <c r="D1248" s="6" t="str">
        <f aca="false">IF(MONTH(A1248)&gt;=4,"FY "&amp;YEAR(A1248)&amp;"-"&amp;RIGHT(YEAR(A1248)+1,2),"FY "&amp;(YEAR(A1248)-1)&amp;"-"&amp;RIGHT(YEAR(A1248),2))</f>
        <v>FY 2014-15</v>
      </c>
      <c r="E1248" s="5" t="s">
        <v>17</v>
      </c>
      <c r="F1248" s="7" t="n">
        <v>4121.54</v>
      </c>
      <c r="G1248" s="7" t="n">
        <v>4193.28</v>
      </c>
      <c r="H1248" s="7" t="n">
        <v>-71.74</v>
      </c>
      <c r="I1248" s="7" t="n">
        <v>-11.62</v>
      </c>
      <c r="J1248" s="8" t="n">
        <v>61.7363</v>
      </c>
    </row>
    <row r="1249" customFormat="false" ht="15" hidden="false" customHeight="false" outlineLevel="0" collapsed="false">
      <c r="A1249" s="4" t="n">
        <v>42045</v>
      </c>
      <c r="B1249" s="5" t="n">
        <v>2015</v>
      </c>
      <c r="C1249" s="5" t="n">
        <v>2</v>
      </c>
      <c r="D1249" s="6" t="str">
        <f aca="false">IF(MONTH(A1249)&gt;=4,"FY "&amp;YEAR(A1249)&amp;"-"&amp;RIGHT(YEAR(A1249)+1,2),"FY "&amp;(YEAR(A1249)-1)&amp;"-"&amp;RIGHT(YEAR(A1249),2))</f>
        <v>FY 2014-15</v>
      </c>
      <c r="E1249" s="5" t="s">
        <v>17</v>
      </c>
      <c r="F1249" s="7" t="n">
        <v>3163.43</v>
      </c>
      <c r="G1249" s="7" t="n">
        <v>3793.3</v>
      </c>
      <c r="H1249" s="7" t="n">
        <v>-629.87</v>
      </c>
      <c r="I1249" s="7" t="n">
        <v>-101.36</v>
      </c>
      <c r="J1249" s="8" t="n">
        <v>62.141</v>
      </c>
    </row>
    <row r="1250" customFormat="false" ht="15" hidden="false" customHeight="false" outlineLevel="0" collapsed="false">
      <c r="A1250" s="4" t="n">
        <v>42046</v>
      </c>
      <c r="B1250" s="5" t="n">
        <v>2015</v>
      </c>
      <c r="C1250" s="5" t="n">
        <v>2</v>
      </c>
      <c r="D1250" s="6" t="str">
        <f aca="false">IF(MONTH(A1250)&gt;=4,"FY "&amp;YEAR(A1250)&amp;"-"&amp;RIGHT(YEAR(A1250)+1,2),"FY "&amp;(YEAR(A1250)-1)&amp;"-"&amp;RIGHT(YEAR(A1250),2))</f>
        <v>FY 2014-15</v>
      </c>
      <c r="E1250" s="5" t="s">
        <v>17</v>
      </c>
      <c r="F1250" s="7" t="n">
        <v>4328.64</v>
      </c>
      <c r="G1250" s="7" t="n">
        <v>5561.47</v>
      </c>
      <c r="H1250" s="7" t="n">
        <v>-1232.83</v>
      </c>
      <c r="I1250" s="7" t="n">
        <v>-198.96</v>
      </c>
      <c r="J1250" s="8" t="n">
        <v>61.9634</v>
      </c>
    </row>
    <row r="1251" customFormat="false" ht="15" hidden="false" customHeight="false" outlineLevel="0" collapsed="false">
      <c r="A1251" s="4" t="n">
        <v>42047</v>
      </c>
      <c r="B1251" s="5" t="n">
        <v>2015</v>
      </c>
      <c r="C1251" s="5" t="n">
        <v>2</v>
      </c>
      <c r="D1251" s="6" t="str">
        <f aca="false">IF(MONTH(A1251)&gt;=4,"FY "&amp;YEAR(A1251)&amp;"-"&amp;RIGHT(YEAR(A1251)+1,2),"FY "&amp;(YEAR(A1251)-1)&amp;"-"&amp;RIGHT(YEAR(A1251),2))</f>
        <v>FY 2014-15</v>
      </c>
      <c r="E1251" s="5" t="s">
        <v>17</v>
      </c>
      <c r="F1251" s="7" t="n">
        <v>3933.71</v>
      </c>
      <c r="G1251" s="7" t="n">
        <v>4285.57</v>
      </c>
      <c r="H1251" s="7" t="n">
        <v>-351.86</v>
      </c>
      <c r="I1251" s="7" t="n">
        <v>-56.61</v>
      </c>
      <c r="J1251" s="8" t="n">
        <v>62.1536</v>
      </c>
    </row>
    <row r="1252" customFormat="false" ht="15" hidden="false" customHeight="false" outlineLevel="0" collapsed="false">
      <c r="A1252" s="4" t="n">
        <v>42048</v>
      </c>
      <c r="B1252" s="5" t="n">
        <v>2015</v>
      </c>
      <c r="C1252" s="5" t="n">
        <v>2</v>
      </c>
      <c r="D1252" s="6" t="str">
        <f aca="false">IF(MONTH(A1252)&gt;=4,"FY "&amp;YEAR(A1252)&amp;"-"&amp;RIGHT(YEAR(A1252)+1,2),"FY "&amp;(YEAR(A1252)-1)&amp;"-"&amp;RIGHT(YEAR(A1252),2))</f>
        <v>FY 2014-15</v>
      </c>
      <c r="E1252" s="5" t="s">
        <v>17</v>
      </c>
      <c r="F1252" s="7" t="n">
        <v>4360.08</v>
      </c>
      <c r="G1252" s="7" t="n">
        <v>4640.97</v>
      </c>
      <c r="H1252" s="7" t="n">
        <v>-280.89</v>
      </c>
      <c r="I1252" s="7" t="n">
        <v>-44.99</v>
      </c>
      <c r="J1252" s="8" t="n">
        <v>62.43</v>
      </c>
    </row>
    <row r="1253" customFormat="false" ht="15" hidden="false" customHeight="false" outlineLevel="0" collapsed="false">
      <c r="A1253" s="4" t="n">
        <v>42051</v>
      </c>
      <c r="B1253" s="5" t="n">
        <v>2015</v>
      </c>
      <c r="C1253" s="5" t="n">
        <v>2</v>
      </c>
      <c r="D1253" s="6" t="str">
        <f aca="false">IF(MONTH(A1253)&gt;=4,"FY "&amp;YEAR(A1253)&amp;"-"&amp;RIGHT(YEAR(A1253)+1,2),"FY "&amp;(YEAR(A1253)-1)&amp;"-"&amp;RIGHT(YEAR(A1253),2))</f>
        <v>FY 2014-15</v>
      </c>
      <c r="E1253" s="5" t="s">
        <v>17</v>
      </c>
      <c r="F1253" s="7" t="n">
        <v>4600.33</v>
      </c>
      <c r="G1253" s="7" t="n">
        <v>4084.15</v>
      </c>
      <c r="H1253" s="7" t="n">
        <v>516.18</v>
      </c>
      <c r="I1253" s="7" t="n">
        <v>83.07</v>
      </c>
      <c r="J1253" s="8" t="n">
        <v>62.136</v>
      </c>
    </row>
    <row r="1254" customFormat="false" ht="15" hidden="false" customHeight="false" outlineLevel="0" collapsed="false">
      <c r="A1254" s="4" t="n">
        <v>42053</v>
      </c>
      <c r="B1254" s="5" t="n">
        <v>2015</v>
      </c>
      <c r="C1254" s="5" t="n">
        <v>2</v>
      </c>
      <c r="D1254" s="6" t="str">
        <f aca="false">IF(MONTH(A1254)&gt;=4,"FY "&amp;YEAR(A1254)&amp;"-"&amp;RIGHT(YEAR(A1254)+1,2),"FY "&amp;(YEAR(A1254)-1)&amp;"-"&amp;RIGHT(YEAR(A1254),2))</f>
        <v>FY 2014-15</v>
      </c>
      <c r="E1254" s="5" t="s">
        <v>17</v>
      </c>
      <c r="F1254" s="7" t="n">
        <v>3716.27</v>
      </c>
      <c r="G1254" s="7" t="n">
        <v>3714.87</v>
      </c>
      <c r="H1254" s="7" t="n">
        <v>1.4</v>
      </c>
      <c r="I1254" s="7" t="n">
        <v>0.23</v>
      </c>
      <c r="J1254" s="8" t="n">
        <v>62.2023</v>
      </c>
    </row>
    <row r="1255" customFormat="false" ht="15" hidden="false" customHeight="false" outlineLevel="0" collapsed="false">
      <c r="A1255" s="4" t="n">
        <v>42055</v>
      </c>
      <c r="B1255" s="5" t="n">
        <v>2015</v>
      </c>
      <c r="C1255" s="5" t="n">
        <v>2</v>
      </c>
      <c r="D1255" s="6" t="str">
        <f aca="false">IF(MONTH(A1255)&gt;=4,"FY "&amp;YEAR(A1255)&amp;"-"&amp;RIGHT(YEAR(A1255)+1,2),"FY "&amp;(YEAR(A1255)-1)&amp;"-"&amp;RIGHT(YEAR(A1255),2))</f>
        <v>FY 2014-15</v>
      </c>
      <c r="E1255" s="5" t="s">
        <v>17</v>
      </c>
      <c r="F1255" s="7" t="n">
        <v>11589.02</v>
      </c>
      <c r="G1255" s="7" t="n">
        <v>7644.22</v>
      </c>
      <c r="H1255" s="7" t="n">
        <v>3944.8</v>
      </c>
      <c r="I1255" s="7" t="n">
        <v>634.87</v>
      </c>
      <c r="J1255" s="8" t="n">
        <v>62.136</v>
      </c>
    </row>
    <row r="1256" customFormat="false" ht="15" hidden="false" customHeight="false" outlineLevel="0" collapsed="false">
      <c r="A1256" s="4" t="n">
        <v>42058</v>
      </c>
      <c r="B1256" s="5" t="n">
        <v>2015</v>
      </c>
      <c r="C1256" s="5" t="n">
        <v>2</v>
      </c>
      <c r="D1256" s="6" t="str">
        <f aca="false">IF(MONTH(A1256)&gt;=4,"FY "&amp;YEAR(A1256)&amp;"-"&amp;RIGHT(YEAR(A1256)+1,2),"FY "&amp;(YEAR(A1256)-1)&amp;"-"&amp;RIGHT(YEAR(A1256),2))</f>
        <v>FY 2014-15</v>
      </c>
      <c r="E1256" s="5" t="s">
        <v>17</v>
      </c>
      <c r="F1256" s="7" t="n">
        <v>3314.59</v>
      </c>
      <c r="G1256" s="7" t="n">
        <v>3350.6</v>
      </c>
      <c r="H1256" s="7" t="n">
        <v>-36.01</v>
      </c>
      <c r="I1256" s="7" t="n">
        <v>-5.78</v>
      </c>
      <c r="J1256" s="8" t="n">
        <v>62.255</v>
      </c>
    </row>
    <row r="1257" customFormat="false" ht="15" hidden="false" customHeight="false" outlineLevel="0" collapsed="false">
      <c r="A1257" s="4" t="n">
        <v>42059</v>
      </c>
      <c r="B1257" s="5" t="n">
        <v>2015</v>
      </c>
      <c r="C1257" s="5" t="n">
        <v>2</v>
      </c>
      <c r="D1257" s="6" t="str">
        <f aca="false">IF(MONTH(A1257)&gt;=4,"FY "&amp;YEAR(A1257)&amp;"-"&amp;RIGHT(YEAR(A1257)+1,2),"FY "&amp;(YEAR(A1257)-1)&amp;"-"&amp;RIGHT(YEAR(A1257),2))</f>
        <v>FY 2014-15</v>
      </c>
      <c r="E1257" s="5" t="s">
        <v>17</v>
      </c>
      <c r="F1257" s="7" t="n">
        <v>4798.75</v>
      </c>
      <c r="G1257" s="7" t="n">
        <v>4053.14</v>
      </c>
      <c r="H1257" s="7" t="n">
        <v>745.61</v>
      </c>
      <c r="I1257" s="7" t="n">
        <v>119.9</v>
      </c>
      <c r="J1257" s="8" t="n">
        <v>62.1838</v>
      </c>
    </row>
    <row r="1258" customFormat="false" ht="15" hidden="false" customHeight="false" outlineLevel="0" collapsed="false">
      <c r="A1258" s="4" t="n">
        <v>42060</v>
      </c>
      <c r="B1258" s="5" t="n">
        <v>2015</v>
      </c>
      <c r="C1258" s="5" t="n">
        <v>2</v>
      </c>
      <c r="D1258" s="6" t="str">
        <f aca="false">IF(MONTH(A1258)&gt;=4,"FY "&amp;YEAR(A1258)&amp;"-"&amp;RIGHT(YEAR(A1258)+1,2),"FY "&amp;(YEAR(A1258)-1)&amp;"-"&amp;RIGHT(YEAR(A1258),2))</f>
        <v>FY 2014-15</v>
      </c>
      <c r="E1258" s="5" t="s">
        <v>17</v>
      </c>
      <c r="F1258" s="7" t="n">
        <v>5480.81</v>
      </c>
      <c r="G1258" s="7" t="n">
        <v>4449.42</v>
      </c>
      <c r="H1258" s="7" t="n">
        <v>1031.39</v>
      </c>
      <c r="I1258" s="7" t="n">
        <v>165.62</v>
      </c>
      <c r="J1258" s="8" t="n">
        <v>62.2758</v>
      </c>
    </row>
    <row r="1259" customFormat="false" ht="15" hidden="false" customHeight="false" outlineLevel="0" collapsed="false">
      <c r="A1259" s="4" t="n">
        <v>42061</v>
      </c>
      <c r="B1259" s="5" t="n">
        <v>2015</v>
      </c>
      <c r="C1259" s="5" t="n">
        <v>2</v>
      </c>
      <c r="D1259" s="6" t="str">
        <f aca="false">IF(MONTH(A1259)&gt;=4,"FY "&amp;YEAR(A1259)&amp;"-"&amp;RIGHT(YEAR(A1259)+1,2),"FY "&amp;(YEAR(A1259)-1)&amp;"-"&amp;RIGHT(YEAR(A1259),2))</f>
        <v>FY 2014-15</v>
      </c>
      <c r="E1259" s="5" t="s">
        <v>17</v>
      </c>
      <c r="F1259" s="7" t="n">
        <v>4772.58</v>
      </c>
      <c r="G1259" s="7" t="n">
        <v>4480.12</v>
      </c>
      <c r="H1259" s="7" t="n">
        <v>292.46</v>
      </c>
      <c r="I1259" s="7" t="n">
        <v>47.14</v>
      </c>
      <c r="J1259" s="8" t="n">
        <v>62.0468</v>
      </c>
    </row>
    <row r="1260" customFormat="false" ht="15" hidden="false" customHeight="false" outlineLevel="0" collapsed="false">
      <c r="A1260" s="4" t="n">
        <v>42062</v>
      </c>
      <c r="B1260" s="5" t="n">
        <v>2015</v>
      </c>
      <c r="C1260" s="5" t="n">
        <v>2</v>
      </c>
      <c r="D1260" s="6" t="str">
        <f aca="false">IF(MONTH(A1260)&gt;=4,"FY "&amp;YEAR(A1260)&amp;"-"&amp;RIGHT(YEAR(A1260)+1,2),"FY "&amp;(YEAR(A1260)-1)&amp;"-"&amp;RIGHT(YEAR(A1260),2))</f>
        <v>FY 2014-15</v>
      </c>
      <c r="E1260" s="5" t="s">
        <v>17</v>
      </c>
      <c r="F1260" s="7" t="n">
        <v>8535.12</v>
      </c>
      <c r="G1260" s="7" t="n">
        <v>6045.33</v>
      </c>
      <c r="H1260" s="7" t="n">
        <v>2489.79</v>
      </c>
      <c r="I1260" s="7" t="n">
        <v>401.97</v>
      </c>
      <c r="J1260" s="8" t="n">
        <v>61.9395</v>
      </c>
    </row>
    <row r="1261" customFormat="false" ht="15" hidden="false" customHeight="false" outlineLevel="0" collapsed="false">
      <c r="A1261" s="4" t="n">
        <v>42065</v>
      </c>
      <c r="B1261" s="5" t="n">
        <v>2015</v>
      </c>
      <c r="C1261" s="5" t="n">
        <v>3</v>
      </c>
      <c r="D1261" s="6" t="str">
        <f aca="false">IF(MONTH(A1261)&gt;=4,"FY "&amp;YEAR(A1261)&amp;"-"&amp;RIGHT(YEAR(A1261)+1,2),"FY "&amp;(YEAR(A1261)-1)&amp;"-"&amp;RIGHT(YEAR(A1261),2))</f>
        <v>FY 2014-15</v>
      </c>
      <c r="E1261" s="5" t="s">
        <v>17</v>
      </c>
      <c r="F1261" s="7" t="n">
        <v>11314.57</v>
      </c>
      <c r="G1261" s="7" t="n">
        <v>8591.24</v>
      </c>
      <c r="H1261" s="7" t="n">
        <v>2723.33</v>
      </c>
      <c r="I1261" s="7" t="n">
        <v>440.73</v>
      </c>
      <c r="J1261" s="8" t="n">
        <v>61.7908</v>
      </c>
    </row>
    <row r="1262" customFormat="false" ht="15" hidden="false" customHeight="false" outlineLevel="0" collapsed="false">
      <c r="A1262" s="4" t="n">
        <v>42066</v>
      </c>
      <c r="B1262" s="5" t="n">
        <v>2015</v>
      </c>
      <c r="C1262" s="5" t="n">
        <v>3</v>
      </c>
      <c r="D1262" s="6" t="str">
        <f aca="false">IF(MONTH(A1262)&gt;=4,"FY "&amp;YEAR(A1262)&amp;"-"&amp;RIGHT(YEAR(A1262)+1,2),"FY "&amp;(YEAR(A1262)-1)&amp;"-"&amp;RIGHT(YEAR(A1262),2))</f>
        <v>FY 2014-15</v>
      </c>
      <c r="E1262" s="5" t="s">
        <v>17</v>
      </c>
      <c r="F1262" s="7" t="n">
        <v>6735.65</v>
      </c>
      <c r="G1262" s="7" t="n">
        <v>6266.86</v>
      </c>
      <c r="H1262" s="7" t="n">
        <v>468.79</v>
      </c>
      <c r="I1262" s="7" t="n">
        <v>75.83</v>
      </c>
      <c r="J1262" s="8" t="n">
        <v>61.8248</v>
      </c>
    </row>
    <row r="1263" customFormat="false" ht="15" hidden="false" customHeight="false" outlineLevel="0" collapsed="false">
      <c r="A1263" s="4" t="n">
        <v>42067</v>
      </c>
      <c r="B1263" s="5" t="n">
        <v>2015</v>
      </c>
      <c r="C1263" s="5" t="n">
        <v>3</v>
      </c>
      <c r="D1263" s="6" t="str">
        <f aca="false">IF(MONTH(A1263)&gt;=4,"FY "&amp;YEAR(A1263)&amp;"-"&amp;RIGHT(YEAR(A1263)+1,2),"FY "&amp;(YEAR(A1263)-1)&amp;"-"&amp;RIGHT(YEAR(A1263),2))</f>
        <v>FY 2014-15</v>
      </c>
      <c r="E1263" s="5" t="s">
        <v>17</v>
      </c>
      <c r="F1263" s="7" t="n">
        <v>5739.95</v>
      </c>
      <c r="G1263" s="7" t="n">
        <v>4892.11</v>
      </c>
      <c r="H1263" s="7" t="n">
        <v>847.84</v>
      </c>
      <c r="I1263" s="7" t="n">
        <v>137.11</v>
      </c>
      <c r="J1263" s="8" t="n">
        <v>61.8387</v>
      </c>
    </row>
    <row r="1264" customFormat="false" ht="15" hidden="false" customHeight="false" outlineLevel="0" collapsed="false">
      <c r="A1264" s="4" t="n">
        <v>42068</v>
      </c>
      <c r="B1264" s="5" t="n">
        <v>2015</v>
      </c>
      <c r="C1264" s="5" t="n">
        <v>3</v>
      </c>
      <c r="D1264" s="6" t="str">
        <f aca="false">IF(MONTH(A1264)&gt;=4,"FY "&amp;YEAR(A1264)&amp;"-"&amp;RIGHT(YEAR(A1264)+1,2),"FY "&amp;(YEAR(A1264)-1)&amp;"-"&amp;RIGHT(YEAR(A1264),2))</f>
        <v>FY 2014-15</v>
      </c>
      <c r="E1264" s="5" t="s">
        <v>17</v>
      </c>
      <c r="F1264" s="7" t="n">
        <v>7628.17</v>
      </c>
      <c r="G1264" s="7" t="n">
        <v>4826.93</v>
      </c>
      <c r="H1264" s="7" t="n">
        <v>2801.24</v>
      </c>
      <c r="I1264" s="7" t="n">
        <v>452.88</v>
      </c>
      <c r="J1264" s="8" t="n">
        <v>61.8543</v>
      </c>
    </row>
    <row r="1265" customFormat="false" ht="15" hidden="false" customHeight="false" outlineLevel="0" collapsed="false">
      <c r="A1265" s="4" t="n">
        <v>42072</v>
      </c>
      <c r="B1265" s="5" t="n">
        <v>2015</v>
      </c>
      <c r="C1265" s="5" t="n">
        <v>3</v>
      </c>
      <c r="D1265" s="6" t="str">
        <f aca="false">IF(MONTH(A1265)&gt;=4,"FY "&amp;YEAR(A1265)&amp;"-"&amp;RIGHT(YEAR(A1265)+1,2),"FY "&amp;(YEAR(A1265)-1)&amp;"-"&amp;RIGHT(YEAR(A1265),2))</f>
        <v>FY 2014-15</v>
      </c>
      <c r="E1265" s="5" t="s">
        <v>17</v>
      </c>
      <c r="F1265" s="7" t="n">
        <v>4952.47</v>
      </c>
      <c r="G1265" s="7" t="n">
        <v>4920.45</v>
      </c>
      <c r="H1265" s="7" t="n">
        <v>32.02</v>
      </c>
      <c r="I1265" s="7" t="n">
        <v>5.15</v>
      </c>
      <c r="J1265" s="8" t="n">
        <v>62.2015</v>
      </c>
    </row>
    <row r="1266" customFormat="false" ht="15" hidden="false" customHeight="false" outlineLevel="0" collapsed="false">
      <c r="A1266" s="4" t="n">
        <v>42073</v>
      </c>
      <c r="B1266" s="5" t="n">
        <v>2015</v>
      </c>
      <c r="C1266" s="5" t="n">
        <v>3</v>
      </c>
      <c r="D1266" s="6" t="str">
        <f aca="false">IF(MONTH(A1266)&gt;=4,"FY "&amp;YEAR(A1266)&amp;"-"&amp;RIGHT(YEAR(A1266)+1,2),"FY "&amp;(YEAR(A1266)-1)&amp;"-"&amp;RIGHT(YEAR(A1266),2))</f>
        <v>FY 2014-15</v>
      </c>
      <c r="E1266" s="5" t="s">
        <v>17</v>
      </c>
      <c r="F1266" s="7" t="n">
        <v>5756.21</v>
      </c>
      <c r="G1266" s="7" t="n">
        <v>4846.49</v>
      </c>
      <c r="H1266" s="7" t="n">
        <v>909.72</v>
      </c>
      <c r="I1266" s="7" t="n">
        <v>145.29</v>
      </c>
      <c r="J1266" s="8" t="n">
        <v>62.616</v>
      </c>
    </row>
    <row r="1267" customFormat="false" ht="15" hidden="false" customHeight="false" outlineLevel="0" collapsed="false">
      <c r="A1267" s="4" t="n">
        <v>42074</v>
      </c>
      <c r="B1267" s="5" t="n">
        <v>2015</v>
      </c>
      <c r="C1267" s="5" t="n">
        <v>3</v>
      </c>
      <c r="D1267" s="6" t="str">
        <f aca="false">IF(MONTH(A1267)&gt;=4,"FY "&amp;YEAR(A1267)&amp;"-"&amp;RIGHT(YEAR(A1267)+1,2),"FY "&amp;(YEAR(A1267)-1)&amp;"-"&amp;RIGHT(YEAR(A1267),2))</f>
        <v>FY 2014-15</v>
      </c>
      <c r="E1267" s="5" t="s">
        <v>17</v>
      </c>
      <c r="F1267" s="7" t="n">
        <v>4300.05</v>
      </c>
      <c r="G1267" s="7" t="n">
        <v>4992.88</v>
      </c>
      <c r="H1267" s="7" t="n">
        <v>-692.83</v>
      </c>
      <c r="I1267" s="7" t="n">
        <v>-110.5</v>
      </c>
      <c r="J1267" s="8" t="n">
        <v>62.6983</v>
      </c>
    </row>
    <row r="1268" customFormat="false" ht="15" hidden="false" customHeight="false" outlineLevel="0" collapsed="false">
      <c r="A1268" s="4" t="n">
        <v>42075</v>
      </c>
      <c r="B1268" s="5" t="n">
        <v>2015</v>
      </c>
      <c r="C1268" s="5" t="n">
        <v>3</v>
      </c>
      <c r="D1268" s="6" t="str">
        <f aca="false">IF(MONTH(A1268)&gt;=4,"FY "&amp;YEAR(A1268)&amp;"-"&amp;RIGHT(YEAR(A1268)+1,2),"FY "&amp;(YEAR(A1268)-1)&amp;"-"&amp;RIGHT(YEAR(A1268),2))</f>
        <v>FY 2014-15</v>
      </c>
      <c r="E1268" s="5" t="s">
        <v>17</v>
      </c>
      <c r="F1268" s="7" t="n">
        <v>4347.34</v>
      </c>
      <c r="G1268" s="7" t="n">
        <v>4717.59</v>
      </c>
      <c r="H1268" s="7" t="n">
        <v>-370.25</v>
      </c>
      <c r="I1268" s="7" t="n">
        <v>-59.01</v>
      </c>
      <c r="J1268" s="8" t="n">
        <v>62.745</v>
      </c>
    </row>
    <row r="1269" customFormat="false" ht="15" hidden="false" customHeight="false" outlineLevel="0" collapsed="false">
      <c r="A1269" s="4" t="n">
        <v>42076</v>
      </c>
      <c r="B1269" s="5" t="n">
        <v>2015</v>
      </c>
      <c r="C1269" s="5" t="n">
        <v>3</v>
      </c>
      <c r="D1269" s="6" t="str">
        <f aca="false">IF(MONTH(A1269)&gt;=4,"FY "&amp;YEAR(A1269)&amp;"-"&amp;RIGHT(YEAR(A1269)+1,2),"FY "&amp;(YEAR(A1269)-1)&amp;"-"&amp;RIGHT(YEAR(A1269),2))</f>
        <v>FY 2014-15</v>
      </c>
      <c r="E1269" s="5" t="s">
        <v>17</v>
      </c>
      <c r="F1269" s="7" t="n">
        <v>5437.13</v>
      </c>
      <c r="G1269" s="7" t="n">
        <v>4610.36</v>
      </c>
      <c r="H1269" s="7" t="n">
        <v>826.77</v>
      </c>
      <c r="I1269" s="7" t="n">
        <v>132.14</v>
      </c>
      <c r="J1269" s="8" t="n">
        <v>62.5665</v>
      </c>
    </row>
    <row r="1270" customFormat="false" ht="15" hidden="false" customHeight="false" outlineLevel="0" collapsed="false">
      <c r="A1270" s="4" t="n">
        <v>42079</v>
      </c>
      <c r="B1270" s="5" t="n">
        <v>2015</v>
      </c>
      <c r="C1270" s="5" t="n">
        <v>3</v>
      </c>
      <c r="D1270" s="6" t="str">
        <f aca="false">IF(MONTH(A1270)&gt;=4,"FY "&amp;YEAR(A1270)&amp;"-"&amp;RIGHT(YEAR(A1270)+1,2),"FY "&amp;(YEAR(A1270)-1)&amp;"-"&amp;RIGHT(YEAR(A1270),2))</f>
        <v>FY 2014-15</v>
      </c>
      <c r="E1270" s="5" t="s">
        <v>17</v>
      </c>
      <c r="F1270" s="7" t="n">
        <v>4833.27</v>
      </c>
      <c r="G1270" s="7" t="n">
        <v>4705.84</v>
      </c>
      <c r="H1270" s="7" t="n">
        <v>127.43</v>
      </c>
      <c r="I1270" s="7" t="n">
        <v>20.33</v>
      </c>
      <c r="J1270" s="8" t="n">
        <v>62.6733</v>
      </c>
    </row>
    <row r="1271" customFormat="false" ht="15" hidden="false" customHeight="false" outlineLevel="0" collapsed="false">
      <c r="A1271" s="4" t="n">
        <v>42080</v>
      </c>
      <c r="B1271" s="5" t="n">
        <v>2015</v>
      </c>
      <c r="C1271" s="5" t="n">
        <v>3</v>
      </c>
      <c r="D1271" s="6" t="str">
        <f aca="false">IF(MONTH(A1271)&gt;=4,"FY "&amp;YEAR(A1271)&amp;"-"&amp;RIGHT(YEAR(A1271)+1,2),"FY "&amp;(YEAR(A1271)-1)&amp;"-"&amp;RIGHT(YEAR(A1271),2))</f>
        <v>FY 2014-15</v>
      </c>
      <c r="E1271" s="5" t="s">
        <v>17</v>
      </c>
      <c r="F1271" s="7" t="n">
        <v>4581</v>
      </c>
      <c r="G1271" s="7" t="n">
        <v>5290.98</v>
      </c>
      <c r="H1271" s="7" t="n">
        <v>-709.98</v>
      </c>
      <c r="I1271" s="7" t="n">
        <v>-113.02</v>
      </c>
      <c r="J1271" s="8" t="n">
        <v>62.8215</v>
      </c>
    </row>
    <row r="1272" customFormat="false" ht="15" hidden="false" customHeight="false" outlineLevel="0" collapsed="false">
      <c r="A1272" s="4" t="n">
        <v>42081</v>
      </c>
      <c r="B1272" s="5" t="n">
        <v>2015</v>
      </c>
      <c r="C1272" s="5" t="n">
        <v>3</v>
      </c>
      <c r="D1272" s="6" t="str">
        <f aca="false">IF(MONTH(A1272)&gt;=4,"FY "&amp;YEAR(A1272)&amp;"-"&amp;RIGHT(YEAR(A1272)+1,2),"FY "&amp;(YEAR(A1272)-1)&amp;"-"&amp;RIGHT(YEAR(A1272),2))</f>
        <v>FY 2014-15</v>
      </c>
      <c r="E1272" s="5" t="s">
        <v>17</v>
      </c>
      <c r="F1272" s="7" t="n">
        <v>5124.8</v>
      </c>
      <c r="G1272" s="7" t="n">
        <v>4861.07</v>
      </c>
      <c r="H1272" s="7" t="n">
        <v>263.73</v>
      </c>
      <c r="I1272" s="7" t="n">
        <v>42.07</v>
      </c>
      <c r="J1272" s="8" t="n">
        <v>62.692</v>
      </c>
    </row>
    <row r="1273" customFormat="false" ht="15" hidden="false" customHeight="false" outlineLevel="0" collapsed="false">
      <c r="A1273" s="4" t="n">
        <v>42082</v>
      </c>
      <c r="B1273" s="5" t="n">
        <v>2015</v>
      </c>
      <c r="C1273" s="5" t="n">
        <v>3</v>
      </c>
      <c r="D1273" s="6" t="str">
        <f aca="false">IF(MONTH(A1273)&gt;=4,"FY "&amp;YEAR(A1273)&amp;"-"&amp;RIGHT(YEAR(A1273)+1,2),"FY "&amp;(YEAR(A1273)-1)&amp;"-"&amp;RIGHT(YEAR(A1273),2))</f>
        <v>FY 2014-15</v>
      </c>
      <c r="E1273" s="5" t="s">
        <v>17</v>
      </c>
      <c r="F1273" s="7" t="n">
        <v>3946.99</v>
      </c>
      <c r="G1273" s="7" t="n">
        <v>4418.43</v>
      </c>
      <c r="H1273" s="7" t="n">
        <v>-471.44</v>
      </c>
      <c r="I1273" s="7" t="n">
        <v>-75.22</v>
      </c>
      <c r="J1273" s="8" t="n">
        <v>62.672</v>
      </c>
    </row>
    <row r="1274" customFormat="false" ht="15" hidden="false" customHeight="false" outlineLevel="0" collapsed="false">
      <c r="A1274" s="4" t="n">
        <v>42083</v>
      </c>
      <c r="B1274" s="5" t="n">
        <v>2015</v>
      </c>
      <c r="C1274" s="5" t="n">
        <v>3</v>
      </c>
      <c r="D1274" s="6" t="str">
        <f aca="false">IF(MONTH(A1274)&gt;=4,"FY "&amp;YEAR(A1274)&amp;"-"&amp;RIGHT(YEAR(A1274)+1,2),"FY "&amp;(YEAR(A1274)-1)&amp;"-"&amp;RIGHT(YEAR(A1274),2))</f>
        <v>FY 2014-15</v>
      </c>
      <c r="E1274" s="5" t="s">
        <v>17</v>
      </c>
      <c r="F1274" s="7" t="n">
        <v>5990.77</v>
      </c>
      <c r="G1274" s="7" t="n">
        <v>4502.31</v>
      </c>
      <c r="H1274" s="7" t="n">
        <v>1488.46</v>
      </c>
      <c r="I1274" s="7" t="n">
        <v>238.46</v>
      </c>
      <c r="J1274" s="8" t="n">
        <v>62.4208</v>
      </c>
    </row>
    <row r="1275" customFormat="false" ht="15" hidden="false" customHeight="false" outlineLevel="0" collapsed="false">
      <c r="A1275" s="4" t="n">
        <v>42086</v>
      </c>
      <c r="B1275" s="5" t="n">
        <v>2015</v>
      </c>
      <c r="C1275" s="5" t="n">
        <v>3</v>
      </c>
      <c r="D1275" s="6" t="str">
        <f aca="false">IF(MONTH(A1275)&gt;=4,"FY "&amp;YEAR(A1275)&amp;"-"&amp;RIGHT(YEAR(A1275)+1,2),"FY "&amp;(YEAR(A1275)-1)&amp;"-"&amp;RIGHT(YEAR(A1275),2))</f>
        <v>FY 2014-15</v>
      </c>
      <c r="E1275" s="5" t="s">
        <v>17</v>
      </c>
      <c r="F1275" s="7" t="n">
        <v>7566.46</v>
      </c>
      <c r="G1275" s="7" t="n">
        <v>7150.21</v>
      </c>
      <c r="H1275" s="7" t="n">
        <v>416.25</v>
      </c>
      <c r="I1275" s="7" t="n">
        <v>66.61</v>
      </c>
      <c r="J1275" s="8" t="n">
        <v>62.4923</v>
      </c>
    </row>
    <row r="1276" customFormat="false" ht="15" hidden="false" customHeight="false" outlineLevel="0" collapsed="false">
      <c r="A1276" s="4" t="n">
        <v>42087</v>
      </c>
      <c r="B1276" s="5" t="n">
        <v>2015</v>
      </c>
      <c r="C1276" s="5" t="n">
        <v>3</v>
      </c>
      <c r="D1276" s="6" t="str">
        <f aca="false">IF(MONTH(A1276)&gt;=4,"FY "&amp;YEAR(A1276)&amp;"-"&amp;RIGHT(YEAR(A1276)+1,2),"FY "&amp;(YEAR(A1276)-1)&amp;"-"&amp;RIGHT(YEAR(A1276),2))</f>
        <v>FY 2014-15</v>
      </c>
      <c r="E1276" s="5" t="s">
        <v>17</v>
      </c>
      <c r="F1276" s="7" t="n">
        <v>3076.43</v>
      </c>
      <c r="G1276" s="7" t="n">
        <v>2642.17</v>
      </c>
      <c r="H1276" s="7" t="n">
        <v>434.26</v>
      </c>
      <c r="I1276" s="7" t="n">
        <v>69.72</v>
      </c>
      <c r="J1276" s="8" t="n">
        <v>62.2879</v>
      </c>
    </row>
    <row r="1277" customFormat="false" ht="15" hidden="false" customHeight="false" outlineLevel="0" collapsed="false">
      <c r="A1277" s="4" t="n">
        <v>42088</v>
      </c>
      <c r="B1277" s="5" t="n">
        <v>2015</v>
      </c>
      <c r="C1277" s="5" t="n">
        <v>3</v>
      </c>
      <c r="D1277" s="6" t="str">
        <f aca="false">IF(MONTH(A1277)&gt;=4,"FY "&amp;YEAR(A1277)&amp;"-"&amp;RIGHT(YEAR(A1277)+1,2),"FY "&amp;(YEAR(A1277)-1)&amp;"-"&amp;RIGHT(YEAR(A1277),2))</f>
        <v>FY 2014-15</v>
      </c>
      <c r="E1277" s="5" t="s">
        <v>17</v>
      </c>
      <c r="F1277" s="7" t="n">
        <v>4652.18</v>
      </c>
      <c r="G1277" s="7" t="n">
        <v>3888.54</v>
      </c>
      <c r="H1277" s="7" t="n">
        <v>763.64</v>
      </c>
      <c r="I1277" s="7" t="n">
        <v>122.77</v>
      </c>
      <c r="J1277" s="8" t="n">
        <v>62.1988</v>
      </c>
    </row>
    <row r="1278" customFormat="false" ht="15" hidden="false" customHeight="false" outlineLevel="0" collapsed="false">
      <c r="A1278" s="4" t="n">
        <v>42089</v>
      </c>
      <c r="B1278" s="5" t="n">
        <v>2015</v>
      </c>
      <c r="C1278" s="5" t="n">
        <v>3</v>
      </c>
      <c r="D1278" s="6" t="str">
        <f aca="false">IF(MONTH(A1278)&gt;=4,"FY "&amp;YEAR(A1278)&amp;"-"&amp;RIGHT(YEAR(A1278)+1,2),"FY "&amp;(YEAR(A1278)-1)&amp;"-"&amp;RIGHT(YEAR(A1278),2))</f>
        <v>FY 2014-15</v>
      </c>
      <c r="E1278" s="5" t="s">
        <v>17</v>
      </c>
      <c r="F1278" s="7" t="n">
        <v>6938.84</v>
      </c>
      <c r="G1278" s="7" t="n">
        <v>6064.55</v>
      </c>
      <c r="H1278" s="7" t="n">
        <v>874.29</v>
      </c>
      <c r="I1278" s="7" t="n">
        <v>140.24</v>
      </c>
      <c r="J1278" s="8" t="n">
        <v>62.3419</v>
      </c>
    </row>
    <row r="1279" customFormat="false" ht="15" hidden="false" customHeight="false" outlineLevel="0" collapsed="false">
      <c r="A1279" s="4" t="n">
        <v>42090</v>
      </c>
      <c r="B1279" s="5" t="n">
        <v>2015</v>
      </c>
      <c r="C1279" s="5" t="n">
        <v>3</v>
      </c>
      <c r="D1279" s="6" t="str">
        <f aca="false">IF(MONTH(A1279)&gt;=4,"FY "&amp;YEAR(A1279)&amp;"-"&amp;RIGHT(YEAR(A1279)+1,2),"FY "&amp;(YEAR(A1279)-1)&amp;"-"&amp;RIGHT(YEAR(A1279),2))</f>
        <v>FY 2014-15</v>
      </c>
      <c r="E1279" s="5" t="s">
        <v>17</v>
      </c>
      <c r="F1279" s="7" t="n">
        <v>7739.62</v>
      </c>
      <c r="G1279" s="7" t="n">
        <v>8259.19</v>
      </c>
      <c r="H1279" s="7" t="n">
        <v>-519.57</v>
      </c>
      <c r="I1279" s="7" t="n">
        <v>-82.9</v>
      </c>
      <c r="J1279" s="8" t="n">
        <v>62.6728</v>
      </c>
    </row>
    <row r="1280" customFormat="false" ht="15" hidden="false" customHeight="false" outlineLevel="0" collapsed="false">
      <c r="A1280" s="4" t="n">
        <v>42093</v>
      </c>
      <c r="B1280" s="5" t="n">
        <v>2015</v>
      </c>
      <c r="C1280" s="5" t="n">
        <v>3</v>
      </c>
      <c r="D1280" s="6" t="str">
        <f aca="false">IF(MONTH(A1280)&gt;=4,"FY "&amp;YEAR(A1280)&amp;"-"&amp;RIGHT(YEAR(A1280)+1,2),"FY "&amp;(YEAR(A1280)-1)&amp;"-"&amp;RIGHT(YEAR(A1280),2))</f>
        <v>FY 2014-15</v>
      </c>
      <c r="E1280" s="5" t="s">
        <v>17</v>
      </c>
      <c r="F1280" s="7" t="n">
        <v>4942.72</v>
      </c>
      <c r="G1280" s="7" t="n">
        <v>5206.77</v>
      </c>
      <c r="H1280" s="7" t="n">
        <v>-264.05</v>
      </c>
      <c r="I1280" s="7" t="n">
        <v>-42.18</v>
      </c>
      <c r="J1280" s="8" t="n">
        <v>62.6069</v>
      </c>
    </row>
    <row r="1281" customFormat="false" ht="15" hidden="false" customHeight="false" outlineLevel="0" collapsed="false">
      <c r="A1281" s="4" t="n">
        <v>42094</v>
      </c>
      <c r="B1281" s="5" t="n">
        <v>2015</v>
      </c>
      <c r="C1281" s="5" t="n">
        <v>3</v>
      </c>
      <c r="D1281" s="6" t="str">
        <f aca="false">IF(MONTH(A1281)&gt;=4,"FY "&amp;YEAR(A1281)&amp;"-"&amp;RIGHT(YEAR(A1281)+1,2),"FY "&amp;(YEAR(A1281)-1)&amp;"-"&amp;RIGHT(YEAR(A1281),2))</f>
        <v>FY 2014-15</v>
      </c>
      <c r="E1281" s="5" t="s">
        <v>17</v>
      </c>
      <c r="F1281" s="7" t="n">
        <v>3774.81</v>
      </c>
      <c r="G1281" s="7" t="n">
        <v>3569.37</v>
      </c>
      <c r="H1281" s="7" t="n">
        <v>205.44</v>
      </c>
      <c r="I1281" s="7" t="n">
        <v>32.8</v>
      </c>
      <c r="J1281" s="8" t="n">
        <v>62.6305</v>
      </c>
    </row>
    <row r="1282" customFormat="false" ht="15" hidden="false" customHeight="false" outlineLevel="0" collapsed="false">
      <c r="A1282" s="4" t="n">
        <v>42100</v>
      </c>
      <c r="B1282" s="5" t="n">
        <v>2015</v>
      </c>
      <c r="C1282" s="5" t="n">
        <v>4</v>
      </c>
      <c r="D1282" s="6" t="str">
        <f aca="false">IF(MONTH(A1282)&gt;=4,"FY "&amp;YEAR(A1282)&amp;"-"&amp;RIGHT(YEAR(A1282)+1,2),"FY "&amp;(YEAR(A1282)-1)&amp;"-"&amp;RIGHT(YEAR(A1282),2))</f>
        <v>FY 2015-16</v>
      </c>
      <c r="E1282" s="5" t="s">
        <v>17</v>
      </c>
      <c r="F1282" s="7" t="n">
        <v>9286.69</v>
      </c>
      <c r="G1282" s="7" t="n">
        <v>8452.04</v>
      </c>
      <c r="H1282" s="7" t="n">
        <v>834.65</v>
      </c>
      <c r="I1282" s="7" t="n">
        <v>133.35</v>
      </c>
      <c r="J1282" s="8" t="n">
        <v>62.5908</v>
      </c>
    </row>
    <row r="1283" customFormat="false" ht="15" hidden="false" customHeight="false" outlineLevel="0" collapsed="false">
      <c r="A1283" s="4" t="n">
        <v>42101</v>
      </c>
      <c r="B1283" s="5" t="n">
        <v>2015</v>
      </c>
      <c r="C1283" s="5" t="n">
        <v>4</v>
      </c>
      <c r="D1283" s="6" t="str">
        <f aca="false">IF(MONTH(A1283)&gt;=4,"FY "&amp;YEAR(A1283)&amp;"-"&amp;RIGHT(YEAR(A1283)+1,2),"FY "&amp;(YEAR(A1283)-1)&amp;"-"&amp;RIGHT(YEAR(A1283),2))</f>
        <v>FY 2015-16</v>
      </c>
      <c r="E1283" s="5" t="s">
        <v>17</v>
      </c>
      <c r="F1283" s="7" t="n">
        <v>4435.71</v>
      </c>
      <c r="G1283" s="7" t="n">
        <v>3421.52</v>
      </c>
      <c r="H1283" s="7" t="n">
        <v>1014.19</v>
      </c>
      <c r="I1283" s="7" t="n">
        <v>163.16</v>
      </c>
      <c r="J1283" s="8" t="n">
        <v>62.158</v>
      </c>
    </row>
    <row r="1284" customFormat="false" ht="15" hidden="false" customHeight="false" outlineLevel="0" collapsed="false">
      <c r="A1284" s="4" t="n">
        <v>42102</v>
      </c>
      <c r="B1284" s="5" t="n">
        <v>2015</v>
      </c>
      <c r="C1284" s="5" t="n">
        <v>4</v>
      </c>
      <c r="D1284" s="6" t="str">
        <f aca="false">IF(MONTH(A1284)&gt;=4,"FY "&amp;YEAR(A1284)&amp;"-"&amp;RIGHT(YEAR(A1284)+1,2),"FY "&amp;(YEAR(A1284)-1)&amp;"-"&amp;RIGHT(YEAR(A1284),2))</f>
        <v>FY 2015-16</v>
      </c>
      <c r="E1284" s="5" t="s">
        <v>17</v>
      </c>
      <c r="F1284" s="7" t="n">
        <v>3725.42</v>
      </c>
      <c r="G1284" s="7" t="n">
        <v>3491.33</v>
      </c>
      <c r="H1284" s="7" t="n">
        <v>234.09</v>
      </c>
      <c r="I1284" s="7" t="n">
        <v>37.56</v>
      </c>
      <c r="J1284" s="8" t="n">
        <v>62.3321</v>
      </c>
    </row>
    <row r="1285" customFormat="false" ht="15" hidden="false" customHeight="false" outlineLevel="0" collapsed="false">
      <c r="A1285" s="4" t="n">
        <v>42103</v>
      </c>
      <c r="B1285" s="5" t="n">
        <v>2015</v>
      </c>
      <c r="C1285" s="5" t="n">
        <v>4</v>
      </c>
      <c r="D1285" s="6" t="str">
        <f aca="false">IF(MONTH(A1285)&gt;=4,"FY "&amp;YEAR(A1285)&amp;"-"&amp;RIGHT(YEAR(A1285)+1,2),"FY "&amp;(YEAR(A1285)-1)&amp;"-"&amp;RIGHT(YEAR(A1285),2))</f>
        <v>FY 2015-16</v>
      </c>
      <c r="E1285" s="5" t="s">
        <v>17</v>
      </c>
      <c r="F1285" s="7" t="n">
        <v>4576.71</v>
      </c>
      <c r="G1285" s="7" t="n">
        <v>4872.1</v>
      </c>
      <c r="H1285" s="7" t="n">
        <v>-295.39</v>
      </c>
      <c r="I1285" s="7" t="n">
        <v>-47.39</v>
      </c>
      <c r="J1285" s="8" t="n">
        <v>62.3295</v>
      </c>
    </row>
    <row r="1286" customFormat="false" ht="15" hidden="false" customHeight="false" outlineLevel="0" collapsed="false">
      <c r="A1286" s="4" t="n">
        <v>42104</v>
      </c>
      <c r="B1286" s="5" t="n">
        <v>2015</v>
      </c>
      <c r="C1286" s="5" t="n">
        <v>4</v>
      </c>
      <c r="D1286" s="6" t="str">
        <f aca="false">IF(MONTH(A1286)&gt;=4,"FY "&amp;YEAR(A1286)&amp;"-"&amp;RIGHT(YEAR(A1286)+1,2),"FY "&amp;(YEAR(A1286)-1)&amp;"-"&amp;RIGHT(YEAR(A1286),2))</f>
        <v>FY 2015-16</v>
      </c>
      <c r="E1286" s="5" t="s">
        <v>17</v>
      </c>
      <c r="F1286" s="7" t="n">
        <v>5593.06</v>
      </c>
      <c r="G1286" s="7" t="n">
        <v>5298.54</v>
      </c>
      <c r="H1286" s="7" t="n">
        <v>294.52</v>
      </c>
      <c r="I1286" s="7" t="n">
        <v>47.31</v>
      </c>
      <c r="J1286" s="8" t="n">
        <v>62.256</v>
      </c>
    </row>
    <row r="1287" customFormat="false" ht="15" hidden="false" customHeight="false" outlineLevel="0" collapsed="false">
      <c r="A1287" s="4" t="n">
        <v>42107</v>
      </c>
      <c r="B1287" s="5" t="n">
        <v>2015</v>
      </c>
      <c r="C1287" s="5" t="n">
        <v>4</v>
      </c>
      <c r="D1287" s="6" t="str">
        <f aca="false">IF(MONTH(A1287)&gt;=4,"FY "&amp;YEAR(A1287)&amp;"-"&amp;RIGHT(YEAR(A1287)+1,2),"FY "&amp;(YEAR(A1287)-1)&amp;"-"&amp;RIGHT(YEAR(A1287),2))</f>
        <v>FY 2015-16</v>
      </c>
      <c r="E1287" s="5" t="s">
        <v>17</v>
      </c>
      <c r="F1287" s="7" t="n">
        <v>4829.03</v>
      </c>
      <c r="G1287" s="7" t="n">
        <v>4449.17</v>
      </c>
      <c r="H1287" s="7" t="n">
        <v>379.86</v>
      </c>
      <c r="I1287" s="7" t="n">
        <v>60.91</v>
      </c>
      <c r="J1287" s="8" t="n">
        <v>62.366</v>
      </c>
    </row>
    <row r="1288" customFormat="false" ht="15" hidden="false" customHeight="false" outlineLevel="0" collapsed="false">
      <c r="A1288" s="4" t="n">
        <v>42109</v>
      </c>
      <c r="B1288" s="5" t="n">
        <v>2015</v>
      </c>
      <c r="C1288" s="5" t="n">
        <v>4</v>
      </c>
      <c r="D1288" s="6" t="str">
        <f aca="false">IF(MONTH(A1288)&gt;=4,"FY "&amp;YEAR(A1288)&amp;"-"&amp;RIGHT(YEAR(A1288)+1,2),"FY "&amp;(YEAR(A1288)-1)&amp;"-"&amp;RIGHT(YEAR(A1288),2))</f>
        <v>FY 2015-16</v>
      </c>
      <c r="E1288" s="5" t="s">
        <v>17</v>
      </c>
      <c r="F1288" s="7" t="n">
        <v>3769.65</v>
      </c>
      <c r="G1288" s="7" t="n">
        <v>3309.99</v>
      </c>
      <c r="H1288" s="7" t="n">
        <v>459.66</v>
      </c>
      <c r="I1288" s="7" t="n">
        <v>73.68</v>
      </c>
      <c r="J1288" s="8" t="n">
        <v>62.3885</v>
      </c>
    </row>
    <row r="1289" customFormat="false" ht="15" hidden="false" customHeight="false" outlineLevel="0" collapsed="false">
      <c r="A1289" s="4" t="n">
        <v>42110</v>
      </c>
      <c r="B1289" s="5" t="n">
        <v>2015</v>
      </c>
      <c r="C1289" s="5" t="n">
        <v>4</v>
      </c>
      <c r="D1289" s="6" t="str">
        <f aca="false">IF(MONTH(A1289)&gt;=4,"FY "&amp;YEAR(A1289)&amp;"-"&amp;RIGHT(YEAR(A1289)+1,2),"FY "&amp;(YEAR(A1289)-1)&amp;"-"&amp;RIGHT(YEAR(A1289),2))</f>
        <v>FY 2015-16</v>
      </c>
      <c r="E1289" s="5" t="s">
        <v>17</v>
      </c>
      <c r="F1289" s="7" t="n">
        <v>6551.86</v>
      </c>
      <c r="G1289" s="7" t="n">
        <v>6319.37</v>
      </c>
      <c r="H1289" s="7" t="n">
        <v>232.49</v>
      </c>
      <c r="I1289" s="7" t="n">
        <v>37.26</v>
      </c>
      <c r="J1289" s="8" t="n">
        <v>62.4026</v>
      </c>
    </row>
    <row r="1290" customFormat="false" ht="15" hidden="false" customHeight="false" outlineLevel="0" collapsed="false">
      <c r="A1290" s="4" t="n">
        <v>42111</v>
      </c>
      <c r="B1290" s="5" t="n">
        <v>2015</v>
      </c>
      <c r="C1290" s="5" t="n">
        <v>4</v>
      </c>
      <c r="D1290" s="6" t="str">
        <f aca="false">IF(MONTH(A1290)&gt;=4,"FY "&amp;YEAR(A1290)&amp;"-"&amp;RIGHT(YEAR(A1290)+1,2),"FY "&amp;(YEAR(A1290)-1)&amp;"-"&amp;RIGHT(YEAR(A1290),2))</f>
        <v>FY 2015-16</v>
      </c>
      <c r="E1290" s="5" t="s">
        <v>17</v>
      </c>
      <c r="F1290" s="7" t="n">
        <v>4359.98</v>
      </c>
      <c r="G1290" s="7" t="n">
        <v>4574.45</v>
      </c>
      <c r="H1290" s="7" t="n">
        <v>-214.47</v>
      </c>
      <c r="I1290" s="7" t="n">
        <v>-34.39</v>
      </c>
      <c r="J1290" s="8" t="n">
        <v>62.3685</v>
      </c>
    </row>
    <row r="1291" customFormat="false" ht="15" hidden="false" customHeight="false" outlineLevel="0" collapsed="false">
      <c r="A1291" s="4" t="n">
        <v>42114</v>
      </c>
      <c r="B1291" s="5" t="n">
        <v>2015</v>
      </c>
      <c r="C1291" s="5" t="n">
        <v>4</v>
      </c>
      <c r="D1291" s="6" t="str">
        <f aca="false">IF(MONTH(A1291)&gt;=4,"FY "&amp;YEAR(A1291)&amp;"-"&amp;RIGHT(YEAR(A1291)+1,2),"FY "&amp;(YEAR(A1291)-1)&amp;"-"&amp;RIGHT(YEAR(A1291),2))</f>
        <v>FY 2015-16</v>
      </c>
      <c r="E1291" s="5" t="s">
        <v>17</v>
      </c>
      <c r="F1291" s="7" t="n">
        <v>4625.45</v>
      </c>
      <c r="G1291" s="7" t="n">
        <v>5293.26</v>
      </c>
      <c r="H1291" s="7" t="n">
        <v>-667.81</v>
      </c>
      <c r="I1291" s="7" t="n">
        <v>-107.11</v>
      </c>
      <c r="J1291" s="8" t="n">
        <v>62.346</v>
      </c>
    </row>
    <row r="1292" customFormat="false" ht="15" hidden="false" customHeight="false" outlineLevel="0" collapsed="false">
      <c r="A1292" s="4" t="n">
        <v>42115</v>
      </c>
      <c r="B1292" s="5" t="n">
        <v>2015</v>
      </c>
      <c r="C1292" s="5" t="n">
        <v>4</v>
      </c>
      <c r="D1292" s="6" t="str">
        <f aca="false">IF(MONTH(A1292)&gt;=4,"FY "&amp;YEAR(A1292)&amp;"-"&amp;RIGHT(YEAR(A1292)+1,2),"FY "&amp;(YEAR(A1292)-1)&amp;"-"&amp;RIGHT(YEAR(A1292),2))</f>
        <v>FY 2015-16</v>
      </c>
      <c r="E1292" s="5" t="s">
        <v>17</v>
      </c>
      <c r="F1292" s="7" t="n">
        <v>5963.75</v>
      </c>
      <c r="G1292" s="7" t="n">
        <v>7411.62</v>
      </c>
      <c r="H1292" s="7" t="n">
        <v>-1447.87</v>
      </c>
      <c r="I1292" s="7" t="n">
        <v>-231.42</v>
      </c>
      <c r="J1292" s="8" t="n">
        <v>62.5633</v>
      </c>
    </row>
    <row r="1293" customFormat="false" ht="15" hidden="false" customHeight="false" outlineLevel="0" collapsed="false">
      <c r="A1293" s="4" t="n">
        <v>42116</v>
      </c>
      <c r="B1293" s="5" t="n">
        <v>2015</v>
      </c>
      <c r="C1293" s="5" t="n">
        <v>4</v>
      </c>
      <c r="D1293" s="6" t="str">
        <f aca="false">IF(MONTH(A1293)&gt;=4,"FY "&amp;YEAR(A1293)&amp;"-"&amp;RIGHT(YEAR(A1293)+1,2),"FY "&amp;(YEAR(A1293)-1)&amp;"-"&amp;RIGHT(YEAR(A1293),2))</f>
        <v>FY 2015-16</v>
      </c>
      <c r="E1293" s="5" t="s">
        <v>17</v>
      </c>
      <c r="F1293" s="7" t="n">
        <v>21254.9</v>
      </c>
      <c r="G1293" s="7" t="n">
        <v>4986.29</v>
      </c>
      <c r="H1293" s="7" t="n">
        <v>16268.61</v>
      </c>
      <c r="I1293" s="7" t="n">
        <v>2585.6</v>
      </c>
      <c r="J1293" s="8" t="n">
        <v>62.92</v>
      </c>
    </row>
    <row r="1294" customFormat="false" ht="15" hidden="false" customHeight="false" outlineLevel="0" collapsed="false">
      <c r="A1294" s="4" t="n">
        <v>42117</v>
      </c>
      <c r="B1294" s="5" t="n">
        <v>2015</v>
      </c>
      <c r="C1294" s="5" t="n">
        <v>4</v>
      </c>
      <c r="D1294" s="6" t="str">
        <f aca="false">IF(MONTH(A1294)&gt;=4,"FY "&amp;YEAR(A1294)&amp;"-"&amp;RIGHT(YEAR(A1294)+1,2),"FY "&amp;(YEAR(A1294)-1)&amp;"-"&amp;RIGHT(YEAR(A1294),2))</f>
        <v>FY 2015-16</v>
      </c>
      <c r="E1294" s="5" t="s">
        <v>17</v>
      </c>
      <c r="F1294" s="7" t="n">
        <v>4932.1</v>
      </c>
      <c r="G1294" s="7" t="n">
        <v>5774.03</v>
      </c>
      <c r="H1294" s="7" t="n">
        <v>-841.93</v>
      </c>
      <c r="I1294" s="7" t="n">
        <v>-134.03</v>
      </c>
      <c r="J1294" s="8" t="n">
        <v>62.8183</v>
      </c>
    </row>
    <row r="1295" customFormat="false" ht="15" hidden="false" customHeight="false" outlineLevel="0" collapsed="false">
      <c r="A1295" s="4" t="n">
        <v>42118</v>
      </c>
      <c r="B1295" s="5" t="n">
        <v>2015</v>
      </c>
      <c r="C1295" s="5" t="n">
        <v>4</v>
      </c>
      <c r="D1295" s="6" t="str">
        <f aca="false">IF(MONTH(A1295)&gt;=4,"FY "&amp;YEAR(A1295)&amp;"-"&amp;RIGHT(YEAR(A1295)+1,2),"FY "&amp;(YEAR(A1295)-1)&amp;"-"&amp;RIGHT(YEAR(A1295),2))</f>
        <v>FY 2015-16</v>
      </c>
      <c r="E1295" s="5" t="s">
        <v>17</v>
      </c>
      <c r="F1295" s="7" t="n">
        <v>4902.29</v>
      </c>
      <c r="G1295" s="7" t="n">
        <v>5183.96</v>
      </c>
      <c r="H1295" s="7" t="n">
        <v>-281.67</v>
      </c>
      <c r="I1295" s="7" t="n">
        <v>-44.58</v>
      </c>
      <c r="J1295" s="8" t="n">
        <v>63.185</v>
      </c>
    </row>
    <row r="1296" customFormat="false" ht="15" hidden="false" customHeight="false" outlineLevel="0" collapsed="false">
      <c r="A1296" s="4" t="n">
        <v>42121</v>
      </c>
      <c r="B1296" s="5" t="n">
        <v>2015</v>
      </c>
      <c r="C1296" s="5" t="n">
        <v>4</v>
      </c>
      <c r="D1296" s="6" t="str">
        <f aca="false">IF(MONTH(A1296)&gt;=4,"FY "&amp;YEAR(A1296)&amp;"-"&amp;RIGHT(YEAR(A1296)+1,2),"FY "&amp;(YEAR(A1296)-1)&amp;"-"&amp;RIGHT(YEAR(A1296),2))</f>
        <v>FY 2015-16</v>
      </c>
      <c r="E1296" s="5" t="s">
        <v>17</v>
      </c>
      <c r="F1296" s="7" t="n">
        <v>6282.9</v>
      </c>
      <c r="G1296" s="7" t="n">
        <v>7006.11</v>
      </c>
      <c r="H1296" s="7" t="n">
        <v>-723.21</v>
      </c>
      <c r="I1296" s="7" t="n">
        <v>-114.07</v>
      </c>
      <c r="J1296" s="8" t="n">
        <v>63.4006</v>
      </c>
    </row>
    <row r="1297" customFormat="false" ht="15" hidden="false" customHeight="false" outlineLevel="0" collapsed="false">
      <c r="A1297" s="4" t="n">
        <v>42122</v>
      </c>
      <c r="B1297" s="5" t="n">
        <v>2015</v>
      </c>
      <c r="C1297" s="5" t="n">
        <v>4</v>
      </c>
      <c r="D1297" s="6" t="str">
        <f aca="false">IF(MONTH(A1297)&gt;=4,"FY "&amp;YEAR(A1297)&amp;"-"&amp;RIGHT(YEAR(A1297)+1,2),"FY "&amp;(YEAR(A1297)-1)&amp;"-"&amp;RIGHT(YEAR(A1297),2))</f>
        <v>FY 2015-16</v>
      </c>
      <c r="E1297" s="5" t="s">
        <v>17</v>
      </c>
      <c r="F1297" s="7" t="n">
        <v>4991.42</v>
      </c>
      <c r="G1297" s="7" t="n">
        <v>6653.94</v>
      </c>
      <c r="H1297" s="7" t="n">
        <v>-1662.52</v>
      </c>
      <c r="I1297" s="7" t="n">
        <v>-261.35</v>
      </c>
      <c r="J1297" s="8" t="n">
        <v>63.6115</v>
      </c>
    </row>
    <row r="1298" customFormat="false" ht="15" hidden="false" customHeight="false" outlineLevel="0" collapsed="false">
      <c r="A1298" s="4" t="n">
        <v>42123</v>
      </c>
      <c r="B1298" s="5" t="n">
        <v>2015</v>
      </c>
      <c r="C1298" s="5" t="n">
        <v>4</v>
      </c>
      <c r="D1298" s="6" t="str">
        <f aca="false">IF(MONTH(A1298)&gt;=4,"FY "&amp;YEAR(A1298)&amp;"-"&amp;RIGHT(YEAR(A1298)+1,2),"FY "&amp;(YEAR(A1298)-1)&amp;"-"&amp;RIGHT(YEAR(A1298),2))</f>
        <v>FY 2015-16</v>
      </c>
      <c r="E1298" s="5" t="s">
        <v>17</v>
      </c>
      <c r="F1298" s="7" t="n">
        <v>4592.11</v>
      </c>
      <c r="G1298" s="7" t="n">
        <v>6117.26</v>
      </c>
      <c r="H1298" s="7" t="n">
        <v>-1525.15</v>
      </c>
      <c r="I1298" s="7" t="n">
        <v>-240.82</v>
      </c>
      <c r="J1298" s="8" t="n">
        <v>63.3305</v>
      </c>
    </row>
    <row r="1299" customFormat="false" ht="15" hidden="false" customHeight="false" outlineLevel="0" collapsed="false">
      <c r="A1299" s="4" t="n">
        <v>42124</v>
      </c>
      <c r="B1299" s="5" t="n">
        <v>2015</v>
      </c>
      <c r="C1299" s="5" t="n">
        <v>4</v>
      </c>
      <c r="D1299" s="6" t="str">
        <f aca="false">IF(MONTH(A1299)&gt;=4,"FY "&amp;YEAR(A1299)&amp;"-"&amp;RIGHT(YEAR(A1299)+1,2),"FY "&amp;(YEAR(A1299)-1)&amp;"-"&amp;RIGHT(YEAR(A1299),2))</f>
        <v>FY 2015-16</v>
      </c>
      <c r="E1299" s="5" t="s">
        <v>17</v>
      </c>
      <c r="F1299" s="7" t="n">
        <v>4457.7</v>
      </c>
      <c r="G1299" s="7" t="n">
        <v>5149.96</v>
      </c>
      <c r="H1299" s="7" t="n">
        <v>-692.26</v>
      </c>
      <c r="I1299" s="7" t="n">
        <v>-109.53</v>
      </c>
      <c r="J1299" s="8" t="n">
        <v>63.2025</v>
      </c>
    </row>
    <row r="1300" customFormat="false" ht="15" hidden="false" customHeight="false" outlineLevel="0" collapsed="false">
      <c r="A1300" s="4" t="n">
        <v>42129</v>
      </c>
      <c r="B1300" s="5" t="n">
        <v>2015</v>
      </c>
      <c r="C1300" s="5" t="n">
        <v>5</v>
      </c>
      <c r="D1300" s="6" t="str">
        <f aca="false">IF(MONTH(A1300)&gt;=4,"FY "&amp;YEAR(A1300)&amp;"-"&amp;RIGHT(YEAR(A1300)+1,2),"FY "&amp;(YEAR(A1300)-1)&amp;"-"&amp;RIGHT(YEAR(A1300),2))</f>
        <v>FY 2015-16</v>
      </c>
      <c r="E1300" s="5" t="s">
        <v>17</v>
      </c>
      <c r="F1300" s="7" t="n">
        <v>12819.99</v>
      </c>
      <c r="G1300" s="7" t="n">
        <v>15879.73</v>
      </c>
      <c r="H1300" s="7" t="n">
        <v>-3059.74</v>
      </c>
      <c r="I1300" s="7" t="n">
        <v>-481.26</v>
      </c>
      <c r="J1300" s="8" t="n">
        <v>63.578</v>
      </c>
    </row>
    <row r="1301" customFormat="false" ht="15" hidden="false" customHeight="false" outlineLevel="0" collapsed="false">
      <c r="A1301" s="4" t="n">
        <v>42130</v>
      </c>
      <c r="B1301" s="5" t="n">
        <v>2015</v>
      </c>
      <c r="C1301" s="5" t="n">
        <v>5</v>
      </c>
      <c r="D1301" s="6" t="str">
        <f aca="false">IF(MONTH(A1301)&gt;=4,"FY "&amp;YEAR(A1301)&amp;"-"&amp;RIGHT(YEAR(A1301)+1,2),"FY "&amp;(YEAR(A1301)-1)&amp;"-"&amp;RIGHT(YEAR(A1301),2))</f>
        <v>FY 2015-16</v>
      </c>
      <c r="E1301" s="5" t="s">
        <v>17</v>
      </c>
      <c r="F1301" s="7" t="n">
        <v>4413.36</v>
      </c>
      <c r="G1301" s="7" t="n">
        <v>4995.16</v>
      </c>
      <c r="H1301" s="7" t="n">
        <v>-581.8</v>
      </c>
      <c r="I1301" s="7" t="n">
        <v>-91.59</v>
      </c>
      <c r="J1301" s="8" t="n">
        <v>63.5194</v>
      </c>
    </row>
    <row r="1302" customFormat="false" ht="15" hidden="false" customHeight="false" outlineLevel="0" collapsed="false">
      <c r="A1302" s="4" t="n">
        <v>42131</v>
      </c>
      <c r="B1302" s="5" t="n">
        <v>2015</v>
      </c>
      <c r="C1302" s="5" t="n">
        <v>5</v>
      </c>
      <c r="D1302" s="6" t="str">
        <f aca="false">IF(MONTH(A1302)&gt;=4,"FY "&amp;YEAR(A1302)&amp;"-"&amp;RIGHT(YEAR(A1302)+1,2),"FY "&amp;(YEAR(A1302)-1)&amp;"-"&amp;RIGHT(YEAR(A1302),2))</f>
        <v>FY 2015-16</v>
      </c>
      <c r="E1302" s="5" t="s">
        <v>17</v>
      </c>
      <c r="F1302" s="7" t="n">
        <v>5436.09</v>
      </c>
      <c r="G1302" s="7" t="n">
        <v>7071.93</v>
      </c>
      <c r="H1302" s="7" t="n">
        <v>-1635.84</v>
      </c>
      <c r="I1302" s="7" t="n">
        <v>-257.04</v>
      </c>
      <c r="J1302" s="8" t="n">
        <v>63.6425</v>
      </c>
    </row>
    <row r="1303" customFormat="false" ht="15" hidden="false" customHeight="false" outlineLevel="0" collapsed="false">
      <c r="A1303" s="4" t="n">
        <v>42132</v>
      </c>
      <c r="B1303" s="5" t="n">
        <v>2015</v>
      </c>
      <c r="C1303" s="5" t="n">
        <v>5</v>
      </c>
      <c r="D1303" s="6" t="str">
        <f aca="false">IF(MONTH(A1303)&gt;=4,"FY "&amp;YEAR(A1303)&amp;"-"&amp;RIGHT(YEAR(A1303)+1,2),"FY "&amp;(YEAR(A1303)-1)&amp;"-"&amp;RIGHT(YEAR(A1303),2))</f>
        <v>FY 2015-16</v>
      </c>
      <c r="E1303" s="5" t="s">
        <v>17</v>
      </c>
      <c r="F1303" s="7" t="n">
        <v>3988.95</v>
      </c>
      <c r="G1303" s="7" t="n">
        <v>5265.01</v>
      </c>
      <c r="H1303" s="7" t="n">
        <v>-1276.06</v>
      </c>
      <c r="I1303" s="7" t="n">
        <v>-199.76</v>
      </c>
      <c r="J1303" s="8" t="n">
        <v>63.88</v>
      </c>
    </row>
    <row r="1304" customFormat="false" ht="15" hidden="false" customHeight="false" outlineLevel="0" collapsed="false">
      <c r="A1304" s="4" t="n">
        <v>42135</v>
      </c>
      <c r="B1304" s="5" t="n">
        <v>2015</v>
      </c>
      <c r="C1304" s="5" t="n">
        <v>5</v>
      </c>
      <c r="D1304" s="6" t="str">
        <f aca="false">IF(MONTH(A1304)&gt;=4,"FY "&amp;YEAR(A1304)&amp;"-"&amp;RIGHT(YEAR(A1304)+1,2),"FY "&amp;(YEAR(A1304)-1)&amp;"-"&amp;RIGHT(YEAR(A1304),2))</f>
        <v>FY 2015-16</v>
      </c>
      <c r="E1304" s="5" t="s">
        <v>17</v>
      </c>
      <c r="F1304" s="7" t="n">
        <v>4257.31</v>
      </c>
      <c r="G1304" s="7" t="n">
        <v>4612.06</v>
      </c>
      <c r="H1304" s="7" t="n">
        <v>-354.75</v>
      </c>
      <c r="I1304" s="7" t="n">
        <v>-55.39</v>
      </c>
      <c r="J1304" s="8" t="n">
        <v>64.0493</v>
      </c>
    </row>
    <row r="1305" customFormat="false" ht="15" hidden="false" customHeight="false" outlineLevel="0" collapsed="false">
      <c r="A1305" s="4" t="n">
        <v>42136</v>
      </c>
      <c r="B1305" s="5" t="n">
        <v>2015</v>
      </c>
      <c r="C1305" s="5" t="n">
        <v>5</v>
      </c>
      <c r="D1305" s="6" t="str">
        <f aca="false">IF(MONTH(A1305)&gt;=4,"FY "&amp;YEAR(A1305)&amp;"-"&amp;RIGHT(YEAR(A1305)+1,2),"FY "&amp;(YEAR(A1305)-1)&amp;"-"&amp;RIGHT(YEAR(A1305),2))</f>
        <v>FY 2015-16</v>
      </c>
      <c r="E1305" s="5" t="s">
        <v>17</v>
      </c>
      <c r="F1305" s="7" t="n">
        <v>4529.5</v>
      </c>
      <c r="G1305" s="7" t="n">
        <v>4149.84</v>
      </c>
      <c r="H1305" s="7" t="n">
        <v>379.66</v>
      </c>
      <c r="I1305" s="7" t="n">
        <v>59.46</v>
      </c>
      <c r="J1305" s="8" t="n">
        <v>63.8495</v>
      </c>
    </row>
    <row r="1306" customFormat="false" ht="15" hidden="false" customHeight="false" outlineLevel="0" collapsed="false">
      <c r="A1306" s="4" t="n">
        <v>42137</v>
      </c>
      <c r="B1306" s="5" t="n">
        <v>2015</v>
      </c>
      <c r="C1306" s="5" t="n">
        <v>5</v>
      </c>
      <c r="D1306" s="6" t="str">
        <f aca="false">IF(MONTH(A1306)&gt;=4,"FY "&amp;YEAR(A1306)&amp;"-"&amp;RIGHT(YEAR(A1306)+1,2),"FY "&amp;(YEAR(A1306)-1)&amp;"-"&amp;RIGHT(YEAR(A1306),2))</f>
        <v>FY 2015-16</v>
      </c>
      <c r="E1306" s="5" t="s">
        <v>17</v>
      </c>
      <c r="F1306" s="7" t="n">
        <v>4789.61</v>
      </c>
      <c r="G1306" s="7" t="n">
        <v>6130.6</v>
      </c>
      <c r="H1306" s="7" t="n">
        <v>-1340.99</v>
      </c>
      <c r="I1306" s="7" t="n">
        <v>-208.87</v>
      </c>
      <c r="J1306" s="8" t="n">
        <v>64.202</v>
      </c>
    </row>
    <row r="1307" customFormat="false" ht="15" hidden="false" customHeight="false" outlineLevel="0" collapsed="false">
      <c r="A1307" s="4" t="n">
        <v>42138</v>
      </c>
      <c r="B1307" s="5" t="n">
        <v>2015</v>
      </c>
      <c r="C1307" s="5" t="n">
        <v>5</v>
      </c>
      <c r="D1307" s="6" t="str">
        <f aca="false">IF(MONTH(A1307)&gt;=4,"FY "&amp;YEAR(A1307)&amp;"-"&amp;RIGHT(YEAR(A1307)+1,2),"FY "&amp;(YEAR(A1307)-1)&amp;"-"&amp;RIGHT(YEAR(A1307),2))</f>
        <v>FY 2015-16</v>
      </c>
      <c r="E1307" s="5" t="s">
        <v>17</v>
      </c>
      <c r="F1307" s="7" t="n">
        <v>5209.88</v>
      </c>
      <c r="G1307" s="7" t="n">
        <v>5296.46</v>
      </c>
      <c r="H1307" s="7" t="n">
        <v>-86.58</v>
      </c>
      <c r="I1307" s="7" t="n">
        <v>-13.49</v>
      </c>
      <c r="J1307" s="8" t="n">
        <v>64.1895</v>
      </c>
    </row>
    <row r="1308" customFormat="false" ht="15" hidden="false" customHeight="false" outlineLevel="0" collapsed="false">
      <c r="A1308" s="4" t="n">
        <v>42139</v>
      </c>
      <c r="B1308" s="5" t="n">
        <v>2015</v>
      </c>
      <c r="C1308" s="5" t="n">
        <v>5</v>
      </c>
      <c r="D1308" s="6" t="str">
        <f aca="false">IF(MONTH(A1308)&gt;=4,"FY "&amp;YEAR(A1308)&amp;"-"&amp;RIGHT(YEAR(A1308)+1,2),"FY "&amp;(YEAR(A1308)-1)&amp;"-"&amp;RIGHT(YEAR(A1308),2))</f>
        <v>FY 2015-16</v>
      </c>
      <c r="E1308" s="5" t="s">
        <v>17</v>
      </c>
      <c r="F1308" s="7" t="n">
        <v>4485.54</v>
      </c>
      <c r="G1308" s="7" t="n">
        <v>4557.47</v>
      </c>
      <c r="H1308" s="7" t="n">
        <v>-71.93</v>
      </c>
      <c r="I1308" s="7" t="n">
        <v>-11.27</v>
      </c>
      <c r="J1308" s="8" t="n">
        <v>63.838</v>
      </c>
    </row>
    <row r="1309" customFormat="false" ht="15" hidden="false" customHeight="false" outlineLevel="0" collapsed="false">
      <c r="A1309" s="4" t="n">
        <v>42142</v>
      </c>
      <c r="B1309" s="5" t="n">
        <v>2015</v>
      </c>
      <c r="C1309" s="5" t="n">
        <v>5</v>
      </c>
      <c r="D1309" s="6" t="str">
        <f aca="false">IF(MONTH(A1309)&gt;=4,"FY "&amp;YEAR(A1309)&amp;"-"&amp;RIGHT(YEAR(A1309)+1,2),"FY "&amp;(YEAR(A1309)-1)&amp;"-"&amp;RIGHT(YEAR(A1309),2))</f>
        <v>FY 2015-16</v>
      </c>
      <c r="E1309" s="5" t="s">
        <v>17</v>
      </c>
      <c r="F1309" s="7" t="n">
        <v>3658.42</v>
      </c>
      <c r="G1309" s="7" t="n">
        <v>3622.44</v>
      </c>
      <c r="H1309" s="7" t="n">
        <v>35.98</v>
      </c>
      <c r="I1309" s="7" t="n">
        <v>5.66</v>
      </c>
      <c r="J1309" s="8" t="n">
        <v>63.5788</v>
      </c>
    </row>
    <row r="1310" customFormat="false" ht="15" hidden="false" customHeight="false" outlineLevel="0" collapsed="false">
      <c r="A1310" s="4" t="n">
        <v>42143</v>
      </c>
      <c r="B1310" s="5" t="n">
        <v>2015</v>
      </c>
      <c r="C1310" s="5" t="n">
        <v>5</v>
      </c>
      <c r="D1310" s="6" t="str">
        <f aca="false">IF(MONTH(A1310)&gt;=4,"FY "&amp;YEAR(A1310)&amp;"-"&amp;RIGHT(YEAR(A1310)+1,2),"FY "&amp;(YEAR(A1310)-1)&amp;"-"&amp;RIGHT(YEAR(A1310),2))</f>
        <v>FY 2015-16</v>
      </c>
      <c r="E1310" s="5" t="s">
        <v>17</v>
      </c>
      <c r="F1310" s="7" t="n">
        <v>4933.56</v>
      </c>
      <c r="G1310" s="7" t="n">
        <v>5030.27</v>
      </c>
      <c r="H1310" s="7" t="n">
        <v>-96.71</v>
      </c>
      <c r="I1310" s="7" t="n">
        <v>-15.22</v>
      </c>
      <c r="J1310" s="8" t="n">
        <v>63.5543</v>
      </c>
    </row>
    <row r="1311" customFormat="false" ht="15" hidden="false" customHeight="false" outlineLevel="0" collapsed="false">
      <c r="A1311" s="4" t="n">
        <v>42144</v>
      </c>
      <c r="B1311" s="5" t="n">
        <v>2015</v>
      </c>
      <c r="C1311" s="5" t="n">
        <v>5</v>
      </c>
      <c r="D1311" s="6" t="str">
        <f aca="false">IF(MONTH(A1311)&gt;=4,"FY "&amp;YEAR(A1311)&amp;"-"&amp;RIGHT(YEAR(A1311)+1,2),"FY "&amp;(YEAR(A1311)-1)&amp;"-"&amp;RIGHT(YEAR(A1311),2))</f>
        <v>FY 2015-16</v>
      </c>
      <c r="E1311" s="5" t="s">
        <v>17</v>
      </c>
      <c r="F1311" s="7" t="n">
        <v>4910.36</v>
      </c>
      <c r="G1311" s="7" t="n">
        <v>4768.7</v>
      </c>
      <c r="H1311" s="7" t="n">
        <v>141.66</v>
      </c>
      <c r="I1311" s="7" t="n">
        <v>22.24</v>
      </c>
      <c r="J1311" s="8" t="n">
        <v>63.6868</v>
      </c>
    </row>
    <row r="1312" customFormat="false" ht="15" hidden="false" customHeight="false" outlineLevel="0" collapsed="false">
      <c r="A1312" s="4" t="n">
        <v>42145</v>
      </c>
      <c r="B1312" s="5" t="n">
        <v>2015</v>
      </c>
      <c r="C1312" s="5" t="n">
        <v>5</v>
      </c>
      <c r="D1312" s="6" t="str">
        <f aca="false">IF(MONTH(A1312)&gt;=4,"FY "&amp;YEAR(A1312)&amp;"-"&amp;RIGHT(YEAR(A1312)+1,2),"FY "&amp;(YEAR(A1312)-1)&amp;"-"&amp;RIGHT(YEAR(A1312),2))</f>
        <v>FY 2015-16</v>
      </c>
      <c r="E1312" s="5" t="s">
        <v>17</v>
      </c>
      <c r="F1312" s="7" t="n">
        <v>4306.04</v>
      </c>
      <c r="G1312" s="7" t="n">
        <v>4182.25</v>
      </c>
      <c r="H1312" s="7" t="n">
        <v>123.79</v>
      </c>
      <c r="I1312" s="7" t="n">
        <v>19.38</v>
      </c>
      <c r="J1312" s="8" t="n">
        <v>63.8655</v>
      </c>
    </row>
    <row r="1313" customFormat="false" ht="15" hidden="false" customHeight="false" outlineLevel="0" collapsed="false">
      <c r="A1313" s="4" t="n">
        <v>42146</v>
      </c>
      <c r="B1313" s="5" t="n">
        <v>2015</v>
      </c>
      <c r="C1313" s="5" t="n">
        <v>5</v>
      </c>
      <c r="D1313" s="6" t="str">
        <f aca="false">IF(MONTH(A1313)&gt;=4,"FY "&amp;YEAR(A1313)&amp;"-"&amp;RIGHT(YEAR(A1313)+1,2),"FY "&amp;(YEAR(A1313)-1)&amp;"-"&amp;RIGHT(YEAR(A1313),2))</f>
        <v>FY 2015-16</v>
      </c>
      <c r="E1313" s="5" t="s">
        <v>17</v>
      </c>
      <c r="F1313" s="7" t="n">
        <v>5938.66</v>
      </c>
      <c r="G1313" s="7" t="n">
        <v>6114.36</v>
      </c>
      <c r="H1313" s="7" t="n">
        <v>-175.7</v>
      </c>
      <c r="I1313" s="7" t="n">
        <v>-27.58</v>
      </c>
      <c r="J1313" s="8" t="n">
        <v>63.7</v>
      </c>
    </row>
    <row r="1314" customFormat="false" ht="15" hidden="false" customHeight="false" outlineLevel="0" collapsed="false">
      <c r="A1314" s="4" t="n">
        <v>42149</v>
      </c>
      <c r="B1314" s="5" t="n">
        <v>2015</v>
      </c>
      <c r="C1314" s="5" t="n">
        <v>5</v>
      </c>
      <c r="D1314" s="6" t="str">
        <f aca="false">IF(MONTH(A1314)&gt;=4,"FY "&amp;YEAR(A1314)&amp;"-"&amp;RIGHT(YEAR(A1314)+1,2),"FY "&amp;(YEAR(A1314)-1)&amp;"-"&amp;RIGHT(YEAR(A1314),2))</f>
        <v>FY 2015-16</v>
      </c>
      <c r="E1314" s="5" t="s">
        <v>17</v>
      </c>
      <c r="F1314" s="7" t="n">
        <v>6270.9</v>
      </c>
      <c r="G1314" s="7" t="n">
        <v>6017.13</v>
      </c>
      <c r="H1314" s="7" t="n">
        <v>253.77</v>
      </c>
      <c r="I1314" s="7" t="n">
        <v>39.92</v>
      </c>
      <c r="J1314" s="8" t="n">
        <v>63.5728</v>
      </c>
    </row>
    <row r="1315" customFormat="false" ht="15" hidden="false" customHeight="false" outlineLevel="0" collapsed="false">
      <c r="A1315" s="4" t="n">
        <v>42150</v>
      </c>
      <c r="B1315" s="5" t="n">
        <v>2015</v>
      </c>
      <c r="C1315" s="5" t="n">
        <v>5</v>
      </c>
      <c r="D1315" s="6" t="str">
        <f aca="false">IF(MONTH(A1315)&gt;=4,"FY "&amp;YEAR(A1315)&amp;"-"&amp;RIGHT(YEAR(A1315)+1,2),"FY "&amp;(YEAR(A1315)-1)&amp;"-"&amp;RIGHT(YEAR(A1315),2))</f>
        <v>FY 2015-16</v>
      </c>
      <c r="E1315" s="5" t="s">
        <v>17</v>
      </c>
      <c r="F1315" s="7" t="n">
        <v>2466.78</v>
      </c>
      <c r="G1315" s="7" t="n">
        <v>2463.97</v>
      </c>
      <c r="H1315" s="7" t="n">
        <v>2.81</v>
      </c>
      <c r="I1315" s="7" t="n">
        <v>0.44</v>
      </c>
      <c r="J1315" s="8" t="n">
        <v>63.6228</v>
      </c>
    </row>
    <row r="1316" customFormat="false" ht="15" hidden="false" customHeight="false" outlineLevel="0" collapsed="false">
      <c r="A1316" s="4" t="n">
        <v>42151</v>
      </c>
      <c r="B1316" s="5" t="n">
        <v>2015</v>
      </c>
      <c r="C1316" s="5" t="n">
        <v>5</v>
      </c>
      <c r="D1316" s="6" t="str">
        <f aca="false">IF(MONTH(A1316)&gt;=4,"FY "&amp;YEAR(A1316)&amp;"-"&amp;RIGHT(YEAR(A1316)+1,2),"FY "&amp;(YEAR(A1316)-1)&amp;"-"&amp;RIGHT(YEAR(A1316),2))</f>
        <v>FY 2015-16</v>
      </c>
      <c r="E1316" s="5" t="s">
        <v>17</v>
      </c>
      <c r="F1316" s="7" t="n">
        <v>4085.29</v>
      </c>
      <c r="G1316" s="7" t="n">
        <v>3869.82</v>
      </c>
      <c r="H1316" s="7" t="n">
        <v>215.47</v>
      </c>
      <c r="I1316" s="7" t="n">
        <v>33.75</v>
      </c>
      <c r="J1316" s="8" t="n">
        <v>63.845</v>
      </c>
    </row>
    <row r="1317" customFormat="false" ht="15" hidden="false" customHeight="false" outlineLevel="0" collapsed="false">
      <c r="A1317" s="4" t="n">
        <v>42152</v>
      </c>
      <c r="B1317" s="5" t="n">
        <v>2015</v>
      </c>
      <c r="C1317" s="5" t="n">
        <v>5</v>
      </c>
      <c r="D1317" s="6" t="str">
        <f aca="false">IF(MONTH(A1317)&gt;=4,"FY "&amp;YEAR(A1317)&amp;"-"&amp;RIGHT(YEAR(A1317)+1,2),"FY "&amp;(YEAR(A1317)-1)&amp;"-"&amp;RIGHT(YEAR(A1317),2))</f>
        <v>FY 2015-16</v>
      </c>
      <c r="E1317" s="5" t="s">
        <v>17</v>
      </c>
      <c r="F1317" s="7" t="n">
        <v>5103.04</v>
      </c>
      <c r="G1317" s="7" t="n">
        <v>5966.99</v>
      </c>
      <c r="H1317" s="7" t="n">
        <v>-863.95</v>
      </c>
      <c r="I1317" s="7" t="n">
        <v>-135.1</v>
      </c>
      <c r="J1317" s="8" t="n">
        <v>63.9475</v>
      </c>
    </row>
    <row r="1318" customFormat="false" ht="15" hidden="false" customHeight="false" outlineLevel="0" collapsed="false">
      <c r="A1318" s="4" t="n">
        <v>42153</v>
      </c>
      <c r="B1318" s="5" t="n">
        <v>2015</v>
      </c>
      <c r="C1318" s="5" t="n">
        <v>5</v>
      </c>
      <c r="D1318" s="6" t="str">
        <f aca="false">IF(MONTH(A1318)&gt;=4,"FY "&amp;YEAR(A1318)&amp;"-"&amp;RIGHT(YEAR(A1318)+1,2),"FY "&amp;(YEAR(A1318)-1)&amp;"-"&amp;RIGHT(YEAR(A1318),2))</f>
        <v>FY 2015-16</v>
      </c>
      <c r="E1318" s="5" t="s">
        <v>17</v>
      </c>
      <c r="F1318" s="7" t="n">
        <v>6844.03</v>
      </c>
      <c r="G1318" s="7" t="n">
        <v>7602.39</v>
      </c>
      <c r="H1318" s="7" t="n">
        <v>-758.36</v>
      </c>
      <c r="I1318" s="7" t="n">
        <v>-118.68</v>
      </c>
      <c r="J1318" s="8" t="n">
        <v>63.901</v>
      </c>
    </row>
    <row r="1319" customFormat="false" ht="15" hidden="false" customHeight="false" outlineLevel="0" collapsed="false">
      <c r="A1319" s="4" t="n">
        <v>42156</v>
      </c>
      <c r="B1319" s="5" t="n">
        <v>2015</v>
      </c>
      <c r="C1319" s="5" t="n">
        <v>6</v>
      </c>
      <c r="D1319" s="6" t="str">
        <f aca="false">IF(MONTH(A1319)&gt;=4,"FY "&amp;YEAR(A1319)&amp;"-"&amp;RIGHT(YEAR(A1319)+1,2),"FY "&amp;(YEAR(A1319)-1)&amp;"-"&amp;RIGHT(YEAR(A1319),2))</f>
        <v>FY 2015-16</v>
      </c>
      <c r="E1319" s="5" t="s">
        <v>17</v>
      </c>
      <c r="F1319" s="7" t="n">
        <v>24655.41</v>
      </c>
      <c r="G1319" s="7" t="n">
        <v>22382.28</v>
      </c>
      <c r="H1319" s="7" t="n">
        <v>2273.13</v>
      </c>
      <c r="I1319" s="7" t="n">
        <v>356.51</v>
      </c>
      <c r="J1319" s="8" t="n">
        <v>63.7615</v>
      </c>
    </row>
    <row r="1320" customFormat="false" ht="15" hidden="false" customHeight="false" outlineLevel="0" collapsed="false">
      <c r="A1320" s="4" t="n">
        <v>42157</v>
      </c>
      <c r="B1320" s="5" t="n">
        <v>2015</v>
      </c>
      <c r="C1320" s="5" t="n">
        <v>6</v>
      </c>
      <c r="D1320" s="6" t="str">
        <f aca="false">IF(MONTH(A1320)&gt;=4,"FY "&amp;YEAR(A1320)&amp;"-"&amp;RIGHT(YEAR(A1320)+1,2),"FY "&amp;(YEAR(A1320)-1)&amp;"-"&amp;RIGHT(YEAR(A1320),2))</f>
        <v>FY 2015-16</v>
      </c>
      <c r="E1320" s="5" t="s">
        <v>17</v>
      </c>
      <c r="F1320" s="7" t="n">
        <v>4075.52</v>
      </c>
      <c r="G1320" s="7" t="n">
        <v>3937.69</v>
      </c>
      <c r="H1320" s="7" t="n">
        <v>137.83</v>
      </c>
      <c r="I1320" s="7" t="n">
        <v>21.67</v>
      </c>
      <c r="J1320" s="8" t="n">
        <v>63.6083</v>
      </c>
    </row>
    <row r="1321" customFormat="false" ht="15" hidden="false" customHeight="false" outlineLevel="0" collapsed="false">
      <c r="A1321" s="4" t="n">
        <v>42158</v>
      </c>
      <c r="B1321" s="5" t="n">
        <v>2015</v>
      </c>
      <c r="C1321" s="5" t="n">
        <v>6</v>
      </c>
      <c r="D1321" s="6" t="str">
        <f aca="false">IF(MONTH(A1321)&gt;=4,"FY "&amp;YEAR(A1321)&amp;"-"&amp;RIGHT(YEAR(A1321)+1,2),"FY "&amp;(YEAR(A1321)-1)&amp;"-"&amp;RIGHT(YEAR(A1321),2))</f>
        <v>FY 2015-16</v>
      </c>
      <c r="E1321" s="5" t="s">
        <v>17</v>
      </c>
      <c r="F1321" s="7" t="n">
        <v>4254.99</v>
      </c>
      <c r="G1321" s="7" t="n">
        <v>4927.99</v>
      </c>
      <c r="H1321" s="7" t="n">
        <v>-673</v>
      </c>
      <c r="I1321" s="7" t="n">
        <v>-105.43</v>
      </c>
      <c r="J1321" s="8" t="n">
        <v>63.833</v>
      </c>
    </row>
    <row r="1322" customFormat="false" ht="15" hidden="false" customHeight="false" outlineLevel="0" collapsed="false">
      <c r="A1322" s="4" t="n">
        <v>42159</v>
      </c>
      <c r="B1322" s="5" t="n">
        <v>2015</v>
      </c>
      <c r="C1322" s="5" t="n">
        <v>6</v>
      </c>
      <c r="D1322" s="6" t="str">
        <f aca="false">IF(MONTH(A1322)&gt;=4,"FY "&amp;YEAR(A1322)&amp;"-"&amp;RIGHT(YEAR(A1322)+1,2),"FY "&amp;(YEAR(A1322)-1)&amp;"-"&amp;RIGHT(YEAR(A1322),2))</f>
        <v>FY 2015-16</v>
      </c>
      <c r="E1322" s="5" t="s">
        <v>17</v>
      </c>
      <c r="F1322" s="7" t="n">
        <v>4877.9</v>
      </c>
      <c r="G1322" s="7" t="n">
        <v>5595.1</v>
      </c>
      <c r="H1322" s="7" t="n">
        <v>-717.2</v>
      </c>
      <c r="I1322" s="7" t="n">
        <v>-112.33</v>
      </c>
      <c r="J1322" s="8" t="n">
        <v>63.8515</v>
      </c>
    </row>
    <row r="1323" customFormat="false" ht="15" hidden="false" customHeight="false" outlineLevel="0" collapsed="false">
      <c r="A1323" s="4" t="n">
        <v>42160</v>
      </c>
      <c r="B1323" s="5" t="n">
        <v>2015</v>
      </c>
      <c r="C1323" s="5" t="n">
        <v>6</v>
      </c>
      <c r="D1323" s="6" t="str">
        <f aca="false">IF(MONTH(A1323)&gt;=4,"FY "&amp;YEAR(A1323)&amp;"-"&amp;RIGHT(YEAR(A1323)+1,2),"FY "&amp;(YEAR(A1323)-1)&amp;"-"&amp;RIGHT(YEAR(A1323),2))</f>
        <v>FY 2015-16</v>
      </c>
      <c r="E1323" s="5" t="s">
        <v>17</v>
      </c>
      <c r="F1323" s="7" t="n">
        <v>4976.32</v>
      </c>
      <c r="G1323" s="7" t="n">
        <v>4437.88</v>
      </c>
      <c r="H1323" s="7" t="n">
        <v>538.44</v>
      </c>
      <c r="I1323" s="7" t="n">
        <v>83.9</v>
      </c>
      <c r="J1323" s="8" t="n">
        <v>64.1775</v>
      </c>
    </row>
    <row r="1324" customFormat="false" ht="15" hidden="false" customHeight="false" outlineLevel="0" collapsed="false">
      <c r="A1324" s="4" t="n">
        <v>42163</v>
      </c>
      <c r="B1324" s="5" t="n">
        <v>2015</v>
      </c>
      <c r="C1324" s="5" t="n">
        <v>6</v>
      </c>
      <c r="D1324" s="6" t="str">
        <f aca="false">IF(MONTH(A1324)&gt;=4,"FY "&amp;YEAR(A1324)&amp;"-"&amp;RIGHT(YEAR(A1324)+1,2),"FY "&amp;(YEAR(A1324)-1)&amp;"-"&amp;RIGHT(YEAR(A1324),2))</f>
        <v>FY 2015-16</v>
      </c>
      <c r="E1324" s="5" t="s">
        <v>17</v>
      </c>
      <c r="F1324" s="7" t="n">
        <v>3693.96</v>
      </c>
      <c r="G1324" s="7" t="n">
        <v>4173.09</v>
      </c>
      <c r="H1324" s="7" t="n">
        <v>-479.13</v>
      </c>
      <c r="I1324" s="7" t="n">
        <v>-74.99</v>
      </c>
      <c r="J1324" s="8" t="n">
        <v>63.8955</v>
      </c>
    </row>
    <row r="1325" customFormat="false" ht="15" hidden="false" customHeight="false" outlineLevel="0" collapsed="false">
      <c r="A1325" s="4" t="n">
        <v>42164</v>
      </c>
      <c r="B1325" s="5" t="n">
        <v>2015</v>
      </c>
      <c r="C1325" s="5" t="n">
        <v>6</v>
      </c>
      <c r="D1325" s="6" t="str">
        <f aca="false">IF(MONTH(A1325)&gt;=4,"FY "&amp;YEAR(A1325)&amp;"-"&amp;RIGHT(YEAR(A1325)+1,2),"FY "&amp;(YEAR(A1325)-1)&amp;"-"&amp;RIGHT(YEAR(A1325),2))</f>
        <v>FY 2015-16</v>
      </c>
      <c r="E1325" s="5" t="s">
        <v>17</v>
      </c>
      <c r="F1325" s="7" t="n">
        <v>2928.76</v>
      </c>
      <c r="G1325" s="7" t="n">
        <v>3674.09</v>
      </c>
      <c r="H1325" s="7" t="n">
        <v>-745.33</v>
      </c>
      <c r="I1325" s="7" t="n">
        <v>-116.26</v>
      </c>
      <c r="J1325" s="8" t="n">
        <v>64.11</v>
      </c>
    </row>
    <row r="1326" customFormat="false" ht="15" hidden="false" customHeight="false" outlineLevel="0" collapsed="false">
      <c r="A1326" s="4" t="n">
        <v>42165</v>
      </c>
      <c r="B1326" s="5" t="n">
        <v>2015</v>
      </c>
      <c r="C1326" s="5" t="n">
        <v>6</v>
      </c>
      <c r="D1326" s="6" t="str">
        <f aca="false">IF(MONTH(A1326)&gt;=4,"FY "&amp;YEAR(A1326)&amp;"-"&amp;RIGHT(YEAR(A1326)+1,2),"FY "&amp;(YEAR(A1326)-1)&amp;"-"&amp;RIGHT(YEAR(A1326),2))</f>
        <v>FY 2015-16</v>
      </c>
      <c r="E1326" s="5" t="s">
        <v>17</v>
      </c>
      <c r="F1326" s="7" t="n">
        <v>3145.45</v>
      </c>
      <c r="G1326" s="7" t="n">
        <v>3825.01</v>
      </c>
      <c r="H1326" s="7" t="n">
        <v>-679.56</v>
      </c>
      <c r="I1326" s="7" t="n">
        <v>-106.29</v>
      </c>
      <c r="J1326" s="8" t="n">
        <v>63.936</v>
      </c>
    </row>
    <row r="1327" customFormat="false" ht="15" hidden="false" customHeight="false" outlineLevel="0" collapsed="false">
      <c r="A1327" s="4" t="n">
        <v>42166</v>
      </c>
      <c r="B1327" s="5" t="n">
        <v>2015</v>
      </c>
      <c r="C1327" s="5" t="n">
        <v>6</v>
      </c>
      <c r="D1327" s="6" t="str">
        <f aca="false">IF(MONTH(A1327)&gt;=4,"FY "&amp;YEAR(A1327)&amp;"-"&amp;RIGHT(YEAR(A1327)+1,2),"FY "&amp;(YEAR(A1327)-1)&amp;"-"&amp;RIGHT(YEAR(A1327),2))</f>
        <v>FY 2015-16</v>
      </c>
      <c r="E1327" s="5" t="s">
        <v>17</v>
      </c>
      <c r="F1327" s="7" t="n">
        <v>3321.81</v>
      </c>
      <c r="G1327" s="7" t="n">
        <v>3749.09</v>
      </c>
      <c r="H1327" s="7" t="n">
        <v>-427.28</v>
      </c>
      <c r="I1327" s="7" t="n">
        <v>-66.88</v>
      </c>
      <c r="J1327" s="8" t="n">
        <v>63.8849</v>
      </c>
    </row>
    <row r="1328" customFormat="false" ht="15" hidden="false" customHeight="false" outlineLevel="0" collapsed="false">
      <c r="A1328" s="4" t="n">
        <v>42167</v>
      </c>
      <c r="B1328" s="5" t="n">
        <v>2015</v>
      </c>
      <c r="C1328" s="5" t="n">
        <v>6</v>
      </c>
      <c r="D1328" s="6" t="str">
        <f aca="false">IF(MONTH(A1328)&gt;=4,"FY "&amp;YEAR(A1328)&amp;"-"&amp;RIGHT(YEAR(A1328)+1,2),"FY "&amp;(YEAR(A1328)-1)&amp;"-"&amp;RIGHT(YEAR(A1328),2))</f>
        <v>FY 2015-16</v>
      </c>
      <c r="E1328" s="5" t="s">
        <v>17</v>
      </c>
      <c r="F1328" s="7" t="n">
        <v>3747.01</v>
      </c>
      <c r="G1328" s="7" t="n">
        <v>4331.84</v>
      </c>
      <c r="H1328" s="7" t="n">
        <v>-584.83</v>
      </c>
      <c r="I1328" s="7" t="n">
        <v>-91.54</v>
      </c>
      <c r="J1328" s="8" t="n">
        <v>63.891</v>
      </c>
    </row>
    <row r="1329" customFormat="false" ht="15" hidden="false" customHeight="false" outlineLevel="0" collapsed="false">
      <c r="A1329" s="4" t="n">
        <v>42170</v>
      </c>
      <c r="B1329" s="5" t="n">
        <v>2015</v>
      </c>
      <c r="C1329" s="5" t="n">
        <v>6</v>
      </c>
      <c r="D1329" s="6" t="str">
        <f aca="false">IF(MONTH(A1329)&gt;=4,"FY "&amp;YEAR(A1329)&amp;"-"&amp;RIGHT(YEAR(A1329)+1,2),"FY "&amp;(YEAR(A1329)-1)&amp;"-"&amp;RIGHT(YEAR(A1329),2))</f>
        <v>FY 2015-16</v>
      </c>
      <c r="E1329" s="5" t="s">
        <v>17</v>
      </c>
      <c r="F1329" s="7" t="n">
        <v>3102.56</v>
      </c>
      <c r="G1329" s="7" t="n">
        <v>3775.39</v>
      </c>
      <c r="H1329" s="7" t="n">
        <v>-672.83</v>
      </c>
      <c r="I1329" s="7" t="n">
        <v>-105.08</v>
      </c>
      <c r="J1329" s="8" t="n">
        <v>64.0301</v>
      </c>
    </row>
    <row r="1330" customFormat="false" ht="15" hidden="false" customHeight="false" outlineLevel="0" collapsed="false">
      <c r="A1330" s="4" t="n">
        <v>42171</v>
      </c>
      <c r="B1330" s="5" t="n">
        <v>2015</v>
      </c>
      <c r="C1330" s="5" t="n">
        <v>6</v>
      </c>
      <c r="D1330" s="6" t="str">
        <f aca="false">IF(MONTH(A1330)&gt;=4,"FY "&amp;YEAR(A1330)&amp;"-"&amp;RIGHT(YEAR(A1330)+1,2),"FY "&amp;(YEAR(A1330)-1)&amp;"-"&amp;RIGHT(YEAR(A1330),2))</f>
        <v>FY 2015-16</v>
      </c>
      <c r="E1330" s="5" t="s">
        <v>17</v>
      </c>
      <c r="F1330" s="7" t="n">
        <v>3026.28</v>
      </c>
      <c r="G1330" s="7" t="n">
        <v>3612.14</v>
      </c>
      <c r="H1330" s="7" t="n">
        <v>-585.86</v>
      </c>
      <c r="I1330" s="7" t="n">
        <v>-91.42</v>
      </c>
      <c r="J1330" s="8" t="n">
        <v>64.0868</v>
      </c>
    </row>
    <row r="1331" customFormat="false" ht="15" hidden="false" customHeight="false" outlineLevel="0" collapsed="false">
      <c r="A1331" s="4" t="n">
        <v>42172</v>
      </c>
      <c r="B1331" s="5" t="n">
        <v>2015</v>
      </c>
      <c r="C1331" s="5" t="n">
        <v>6</v>
      </c>
      <c r="D1331" s="6" t="str">
        <f aca="false">IF(MONTH(A1331)&gt;=4,"FY "&amp;YEAR(A1331)&amp;"-"&amp;RIGHT(YEAR(A1331)+1,2),"FY "&amp;(YEAR(A1331)-1)&amp;"-"&amp;RIGHT(YEAR(A1331),2))</f>
        <v>FY 2015-16</v>
      </c>
      <c r="E1331" s="5" t="s">
        <v>17</v>
      </c>
      <c r="F1331" s="7" t="n">
        <v>3527.17</v>
      </c>
      <c r="G1331" s="7" t="n">
        <v>4019.01</v>
      </c>
      <c r="H1331" s="7" t="n">
        <v>-491.84</v>
      </c>
      <c r="I1331" s="7" t="n">
        <v>-76.67</v>
      </c>
      <c r="J1331" s="8" t="n">
        <v>64.1505</v>
      </c>
    </row>
    <row r="1332" customFormat="false" ht="15" hidden="false" customHeight="false" outlineLevel="0" collapsed="false">
      <c r="A1332" s="4" t="n">
        <v>42173</v>
      </c>
      <c r="B1332" s="5" t="n">
        <v>2015</v>
      </c>
      <c r="C1332" s="5" t="n">
        <v>6</v>
      </c>
      <c r="D1332" s="6" t="str">
        <f aca="false">IF(MONTH(A1332)&gt;=4,"FY "&amp;YEAR(A1332)&amp;"-"&amp;RIGHT(YEAR(A1332)+1,2),"FY "&amp;(YEAR(A1332)-1)&amp;"-"&amp;RIGHT(YEAR(A1332),2))</f>
        <v>FY 2015-16</v>
      </c>
      <c r="E1332" s="5" t="s">
        <v>17</v>
      </c>
      <c r="F1332" s="7" t="n">
        <v>4210.24</v>
      </c>
      <c r="G1332" s="7" t="n">
        <v>5045.51</v>
      </c>
      <c r="H1332" s="7" t="n">
        <v>-835.27</v>
      </c>
      <c r="I1332" s="7" t="n">
        <v>-130.28</v>
      </c>
      <c r="J1332" s="8" t="n">
        <v>64.1135</v>
      </c>
    </row>
    <row r="1333" customFormat="false" ht="15" hidden="false" customHeight="false" outlineLevel="0" collapsed="false">
      <c r="A1333" s="4" t="n">
        <v>42174</v>
      </c>
      <c r="B1333" s="5" t="n">
        <v>2015</v>
      </c>
      <c r="C1333" s="5" t="n">
        <v>6</v>
      </c>
      <c r="D1333" s="6" t="str">
        <f aca="false">IF(MONTH(A1333)&gt;=4,"FY "&amp;YEAR(A1333)&amp;"-"&amp;RIGHT(YEAR(A1333)+1,2),"FY "&amp;(YEAR(A1333)-1)&amp;"-"&amp;RIGHT(YEAR(A1333),2))</f>
        <v>FY 2015-16</v>
      </c>
      <c r="E1333" s="5" t="s">
        <v>17</v>
      </c>
      <c r="F1333" s="7" t="n">
        <v>4047.72</v>
      </c>
      <c r="G1333" s="7" t="n">
        <v>4694.47</v>
      </c>
      <c r="H1333" s="7" t="n">
        <v>-646.75</v>
      </c>
      <c r="I1333" s="7" t="n">
        <v>-101.29</v>
      </c>
      <c r="J1333" s="8" t="n">
        <v>63.8495</v>
      </c>
    </row>
    <row r="1334" customFormat="false" ht="15" hidden="false" customHeight="false" outlineLevel="0" collapsed="false">
      <c r="A1334" s="4" t="n">
        <v>42177</v>
      </c>
      <c r="B1334" s="5" t="n">
        <v>2015</v>
      </c>
      <c r="C1334" s="5" t="n">
        <v>6</v>
      </c>
      <c r="D1334" s="6" t="str">
        <f aca="false">IF(MONTH(A1334)&gt;=4,"FY "&amp;YEAR(A1334)&amp;"-"&amp;RIGHT(YEAR(A1334)+1,2),"FY "&amp;(YEAR(A1334)-1)&amp;"-"&amp;RIGHT(YEAR(A1334),2))</f>
        <v>FY 2015-16</v>
      </c>
      <c r="E1334" s="5" t="s">
        <v>17</v>
      </c>
      <c r="F1334" s="7" t="n">
        <v>6463.26</v>
      </c>
      <c r="G1334" s="7" t="n">
        <v>6571.37</v>
      </c>
      <c r="H1334" s="7" t="n">
        <v>-108.11</v>
      </c>
      <c r="I1334" s="7" t="n">
        <v>-16.94</v>
      </c>
      <c r="J1334" s="8" t="n">
        <v>63.8195</v>
      </c>
    </row>
    <row r="1335" customFormat="false" ht="15" hidden="false" customHeight="false" outlineLevel="0" collapsed="false">
      <c r="A1335" s="4" t="n">
        <v>42178</v>
      </c>
      <c r="B1335" s="5" t="n">
        <v>2015</v>
      </c>
      <c r="C1335" s="5" t="n">
        <v>6</v>
      </c>
      <c r="D1335" s="6" t="str">
        <f aca="false">IF(MONTH(A1335)&gt;=4,"FY "&amp;YEAR(A1335)&amp;"-"&amp;RIGHT(YEAR(A1335)+1,2),"FY "&amp;(YEAR(A1335)-1)&amp;"-"&amp;RIGHT(YEAR(A1335),2))</f>
        <v>FY 2015-16</v>
      </c>
      <c r="E1335" s="5" t="s">
        <v>17</v>
      </c>
      <c r="F1335" s="7" t="n">
        <v>3532.71</v>
      </c>
      <c r="G1335" s="7" t="n">
        <v>2828.54</v>
      </c>
      <c r="H1335" s="7" t="n">
        <v>704.17</v>
      </c>
      <c r="I1335" s="7" t="n">
        <v>110.88</v>
      </c>
      <c r="J1335" s="8" t="n">
        <v>63.5098</v>
      </c>
    </row>
    <row r="1336" customFormat="false" ht="15" hidden="false" customHeight="false" outlineLevel="0" collapsed="false">
      <c r="A1336" s="4" t="n">
        <v>42179</v>
      </c>
      <c r="B1336" s="5" t="n">
        <v>2015</v>
      </c>
      <c r="C1336" s="5" t="n">
        <v>6</v>
      </c>
      <c r="D1336" s="6" t="str">
        <f aca="false">IF(MONTH(A1336)&gt;=4,"FY "&amp;YEAR(A1336)&amp;"-"&amp;RIGHT(YEAR(A1336)+1,2),"FY "&amp;(YEAR(A1336)-1)&amp;"-"&amp;RIGHT(YEAR(A1336),2))</f>
        <v>FY 2015-16</v>
      </c>
      <c r="E1336" s="5" t="s">
        <v>17</v>
      </c>
      <c r="F1336" s="7" t="n">
        <v>3139.34</v>
      </c>
      <c r="G1336" s="7" t="n">
        <v>3452.56</v>
      </c>
      <c r="H1336" s="7" t="n">
        <v>-313.22</v>
      </c>
      <c r="I1336" s="7" t="n">
        <v>-49.22</v>
      </c>
      <c r="J1336" s="8" t="n">
        <v>63.6406</v>
      </c>
    </row>
    <row r="1337" customFormat="false" ht="15" hidden="false" customHeight="false" outlineLevel="0" collapsed="false">
      <c r="A1337" s="4" t="n">
        <v>42180</v>
      </c>
      <c r="B1337" s="5" t="n">
        <v>2015</v>
      </c>
      <c r="C1337" s="5" t="n">
        <v>6</v>
      </c>
      <c r="D1337" s="6" t="str">
        <f aca="false">IF(MONTH(A1337)&gt;=4,"FY "&amp;YEAR(A1337)&amp;"-"&amp;RIGHT(YEAR(A1337)+1,2),"FY "&amp;(YEAR(A1337)-1)&amp;"-"&amp;RIGHT(YEAR(A1337),2))</f>
        <v>FY 2015-16</v>
      </c>
      <c r="E1337" s="5" t="s">
        <v>17</v>
      </c>
      <c r="F1337" s="7" t="n">
        <v>4489.03</v>
      </c>
      <c r="G1337" s="7" t="n">
        <v>4344.2</v>
      </c>
      <c r="H1337" s="7" t="n">
        <v>144.83</v>
      </c>
      <c r="I1337" s="7" t="n">
        <v>22.75</v>
      </c>
      <c r="J1337" s="8" t="n">
        <v>63.66</v>
      </c>
    </row>
    <row r="1338" customFormat="false" ht="15" hidden="false" customHeight="false" outlineLevel="0" collapsed="false">
      <c r="A1338" s="4" t="n">
        <v>42181</v>
      </c>
      <c r="B1338" s="5" t="n">
        <v>2015</v>
      </c>
      <c r="C1338" s="5" t="n">
        <v>6</v>
      </c>
      <c r="D1338" s="6" t="str">
        <f aca="false">IF(MONTH(A1338)&gt;=4,"FY "&amp;YEAR(A1338)&amp;"-"&amp;RIGHT(YEAR(A1338)+1,2),"FY "&amp;(YEAR(A1338)-1)&amp;"-"&amp;RIGHT(YEAR(A1338),2))</f>
        <v>FY 2015-16</v>
      </c>
      <c r="E1338" s="5" t="s">
        <v>17</v>
      </c>
      <c r="F1338" s="7" t="n">
        <v>6954.83</v>
      </c>
      <c r="G1338" s="7" t="n">
        <v>6626.5</v>
      </c>
      <c r="H1338" s="7" t="n">
        <v>328.33</v>
      </c>
      <c r="I1338" s="7" t="n">
        <v>51.61</v>
      </c>
      <c r="J1338" s="8" t="n">
        <v>63.6121</v>
      </c>
    </row>
    <row r="1339" customFormat="false" ht="15" hidden="false" customHeight="false" outlineLevel="0" collapsed="false">
      <c r="A1339" s="4" t="n">
        <v>42184</v>
      </c>
      <c r="B1339" s="5" t="n">
        <v>2015</v>
      </c>
      <c r="C1339" s="5" t="n">
        <v>6</v>
      </c>
      <c r="D1339" s="6" t="str">
        <f aca="false">IF(MONTH(A1339)&gt;=4,"FY "&amp;YEAR(A1339)&amp;"-"&amp;RIGHT(YEAR(A1339)+1,2),"FY "&amp;(YEAR(A1339)-1)&amp;"-"&amp;RIGHT(YEAR(A1339),2))</f>
        <v>FY 2015-16</v>
      </c>
      <c r="E1339" s="5" t="s">
        <v>17</v>
      </c>
      <c r="F1339" s="7" t="n">
        <v>3324.2</v>
      </c>
      <c r="G1339" s="7" t="n">
        <v>3457.17</v>
      </c>
      <c r="H1339" s="7" t="n">
        <v>-132.97</v>
      </c>
      <c r="I1339" s="7" t="n">
        <v>-20.91</v>
      </c>
      <c r="J1339" s="8" t="n">
        <v>63.6042</v>
      </c>
    </row>
    <row r="1340" customFormat="false" ht="15" hidden="false" customHeight="false" outlineLevel="0" collapsed="false">
      <c r="A1340" s="4" t="n">
        <v>42185</v>
      </c>
      <c r="B1340" s="5" t="n">
        <v>2015</v>
      </c>
      <c r="C1340" s="5" t="n">
        <v>6</v>
      </c>
      <c r="D1340" s="6" t="str">
        <f aca="false">IF(MONTH(A1340)&gt;=4,"FY "&amp;YEAR(A1340)&amp;"-"&amp;RIGHT(YEAR(A1340)+1,2),"FY "&amp;(YEAR(A1340)-1)&amp;"-"&amp;RIGHT(YEAR(A1340),2))</f>
        <v>FY 2015-16</v>
      </c>
      <c r="E1340" s="5" t="s">
        <v>17</v>
      </c>
      <c r="F1340" s="7" t="n">
        <v>2779.57</v>
      </c>
      <c r="G1340" s="7" t="n">
        <v>3447.65</v>
      </c>
      <c r="H1340" s="7" t="n">
        <v>-668.08</v>
      </c>
      <c r="I1340" s="7" t="n">
        <v>-104.52</v>
      </c>
      <c r="J1340" s="8" t="n">
        <v>63.917</v>
      </c>
    </row>
    <row r="1341" customFormat="false" ht="15" hidden="false" customHeight="false" outlineLevel="0" collapsed="false">
      <c r="A1341" s="4" t="n">
        <v>42186</v>
      </c>
      <c r="B1341" s="5" t="n">
        <v>2015</v>
      </c>
      <c r="C1341" s="5" t="n">
        <v>7</v>
      </c>
      <c r="D1341" s="6" t="str">
        <f aca="false">IF(MONTH(A1341)&gt;=4,"FY "&amp;YEAR(A1341)&amp;"-"&amp;RIGHT(YEAR(A1341)+1,2),"FY "&amp;(YEAR(A1341)-1)&amp;"-"&amp;RIGHT(YEAR(A1341),2))</f>
        <v>FY 2015-16</v>
      </c>
      <c r="E1341" s="5" t="s">
        <v>17</v>
      </c>
      <c r="F1341" s="7" t="n">
        <v>5135.01</v>
      </c>
      <c r="G1341" s="7" t="n">
        <v>5630.37</v>
      </c>
      <c r="H1341" s="7" t="n">
        <v>-495.36</v>
      </c>
      <c r="I1341" s="7" t="n">
        <v>-77.7</v>
      </c>
      <c r="J1341" s="8" t="n">
        <v>63.7549</v>
      </c>
    </row>
    <row r="1342" customFormat="false" ht="15" hidden="false" customHeight="false" outlineLevel="0" collapsed="false">
      <c r="A1342" s="4" t="n">
        <v>42187</v>
      </c>
      <c r="B1342" s="5" t="n">
        <v>2015</v>
      </c>
      <c r="C1342" s="5" t="n">
        <v>7</v>
      </c>
      <c r="D1342" s="6" t="str">
        <f aca="false">IF(MONTH(A1342)&gt;=4,"FY "&amp;YEAR(A1342)&amp;"-"&amp;RIGHT(YEAR(A1342)+1,2),"FY "&amp;(YEAR(A1342)-1)&amp;"-"&amp;RIGHT(YEAR(A1342),2))</f>
        <v>FY 2015-16</v>
      </c>
      <c r="E1342" s="5" t="s">
        <v>17</v>
      </c>
      <c r="F1342" s="7" t="n">
        <v>4416.93</v>
      </c>
      <c r="G1342" s="7" t="n">
        <v>4321.52</v>
      </c>
      <c r="H1342" s="7" t="n">
        <v>95.41</v>
      </c>
      <c r="I1342" s="7" t="n">
        <v>14.99</v>
      </c>
      <c r="J1342" s="8" t="n">
        <v>63.6223</v>
      </c>
    </row>
    <row r="1343" customFormat="false" ht="15" hidden="false" customHeight="false" outlineLevel="0" collapsed="false">
      <c r="A1343" s="4" t="n">
        <v>42188</v>
      </c>
      <c r="B1343" s="5" t="n">
        <v>2015</v>
      </c>
      <c r="C1343" s="5" t="n">
        <v>7</v>
      </c>
      <c r="D1343" s="6" t="str">
        <f aca="false">IF(MONTH(A1343)&gt;=4,"FY "&amp;YEAR(A1343)&amp;"-"&amp;RIGHT(YEAR(A1343)+1,2),"FY "&amp;(YEAR(A1343)-1)&amp;"-"&amp;RIGHT(YEAR(A1343),2))</f>
        <v>FY 2015-16</v>
      </c>
      <c r="E1343" s="5" t="s">
        <v>17</v>
      </c>
      <c r="F1343" s="7" t="n">
        <v>3951.85</v>
      </c>
      <c r="G1343" s="7" t="n">
        <v>3377.73</v>
      </c>
      <c r="H1343" s="7" t="n">
        <v>574.12</v>
      </c>
      <c r="I1343" s="7" t="n">
        <v>90.31</v>
      </c>
      <c r="J1343" s="8" t="n">
        <v>63.5705</v>
      </c>
    </row>
    <row r="1344" customFormat="false" ht="15" hidden="false" customHeight="false" outlineLevel="0" collapsed="false">
      <c r="A1344" s="4" t="n">
        <v>42191</v>
      </c>
      <c r="B1344" s="5" t="n">
        <v>2015</v>
      </c>
      <c r="C1344" s="5" t="n">
        <v>7</v>
      </c>
      <c r="D1344" s="6" t="str">
        <f aca="false">IF(MONTH(A1344)&gt;=4,"FY "&amp;YEAR(A1344)&amp;"-"&amp;RIGHT(YEAR(A1344)+1,2),"FY "&amp;(YEAR(A1344)-1)&amp;"-"&amp;RIGHT(YEAR(A1344),2))</f>
        <v>FY 2015-16</v>
      </c>
      <c r="E1344" s="5" t="s">
        <v>17</v>
      </c>
      <c r="F1344" s="7" t="n">
        <v>2574.62</v>
      </c>
      <c r="G1344" s="7" t="n">
        <v>2223.43</v>
      </c>
      <c r="H1344" s="7" t="n">
        <v>351.19</v>
      </c>
      <c r="I1344" s="7" t="n">
        <v>55.4</v>
      </c>
      <c r="J1344" s="8" t="n">
        <v>63.3963</v>
      </c>
    </row>
    <row r="1345" customFormat="false" ht="15" hidden="false" customHeight="false" outlineLevel="0" collapsed="false">
      <c r="A1345" s="4" t="n">
        <v>42192</v>
      </c>
      <c r="B1345" s="5" t="n">
        <v>2015</v>
      </c>
      <c r="C1345" s="5" t="n">
        <v>7</v>
      </c>
      <c r="D1345" s="6" t="str">
        <f aca="false">IF(MONTH(A1345)&gt;=4,"FY "&amp;YEAR(A1345)&amp;"-"&amp;RIGHT(YEAR(A1345)+1,2),"FY "&amp;(YEAR(A1345)-1)&amp;"-"&amp;RIGHT(YEAR(A1345),2))</f>
        <v>FY 2015-16</v>
      </c>
      <c r="E1345" s="5" t="s">
        <v>17</v>
      </c>
      <c r="F1345" s="7" t="n">
        <v>2880.4</v>
      </c>
      <c r="G1345" s="7" t="n">
        <v>2672.91</v>
      </c>
      <c r="H1345" s="7" t="n">
        <v>207.49</v>
      </c>
      <c r="I1345" s="7" t="n">
        <v>32.64</v>
      </c>
      <c r="J1345" s="8" t="n">
        <v>63.5785</v>
      </c>
    </row>
    <row r="1346" customFormat="false" ht="15" hidden="false" customHeight="false" outlineLevel="0" collapsed="false">
      <c r="A1346" s="4" t="n">
        <v>42193</v>
      </c>
      <c r="B1346" s="5" t="n">
        <v>2015</v>
      </c>
      <c r="C1346" s="5" t="n">
        <v>7</v>
      </c>
      <c r="D1346" s="6" t="str">
        <f aca="false">IF(MONTH(A1346)&gt;=4,"FY "&amp;YEAR(A1346)&amp;"-"&amp;RIGHT(YEAR(A1346)+1,2),"FY "&amp;(YEAR(A1346)-1)&amp;"-"&amp;RIGHT(YEAR(A1346),2))</f>
        <v>FY 2015-16</v>
      </c>
      <c r="E1346" s="5" t="s">
        <v>17</v>
      </c>
      <c r="F1346" s="7" t="n">
        <v>3745.12</v>
      </c>
      <c r="G1346" s="7" t="n">
        <v>3602.05</v>
      </c>
      <c r="H1346" s="7" t="n">
        <v>143.07</v>
      </c>
      <c r="I1346" s="7" t="n">
        <v>22.58</v>
      </c>
      <c r="J1346" s="8" t="n">
        <v>63.3749</v>
      </c>
    </row>
    <row r="1347" customFormat="false" ht="15" hidden="false" customHeight="false" outlineLevel="0" collapsed="false">
      <c r="A1347" s="4" t="n">
        <v>42194</v>
      </c>
      <c r="B1347" s="5" t="n">
        <v>2015</v>
      </c>
      <c r="C1347" s="5" t="n">
        <v>7</v>
      </c>
      <c r="D1347" s="6" t="str">
        <f aca="false">IF(MONTH(A1347)&gt;=4,"FY "&amp;YEAR(A1347)&amp;"-"&amp;RIGHT(YEAR(A1347)+1,2),"FY "&amp;(YEAR(A1347)-1)&amp;"-"&amp;RIGHT(YEAR(A1347),2))</f>
        <v>FY 2015-16</v>
      </c>
      <c r="E1347" s="5" t="s">
        <v>17</v>
      </c>
      <c r="F1347" s="7" t="n">
        <v>6952.69</v>
      </c>
      <c r="G1347" s="7" t="n">
        <v>7280.47</v>
      </c>
      <c r="H1347" s="7" t="n">
        <v>-327.78</v>
      </c>
      <c r="I1347" s="7" t="n">
        <v>-51.56</v>
      </c>
      <c r="J1347" s="8" t="n">
        <v>63.569</v>
      </c>
    </row>
    <row r="1348" customFormat="false" ht="15" hidden="false" customHeight="false" outlineLevel="0" collapsed="false">
      <c r="A1348" s="4" t="n">
        <v>42195</v>
      </c>
      <c r="B1348" s="5" t="n">
        <v>2015</v>
      </c>
      <c r="C1348" s="5" t="n">
        <v>7</v>
      </c>
      <c r="D1348" s="6" t="str">
        <f aca="false">IF(MONTH(A1348)&gt;=4,"FY "&amp;YEAR(A1348)&amp;"-"&amp;RIGHT(YEAR(A1348)+1,2),"FY "&amp;(YEAR(A1348)-1)&amp;"-"&amp;RIGHT(YEAR(A1348),2))</f>
        <v>FY 2015-16</v>
      </c>
      <c r="E1348" s="5" t="s">
        <v>17</v>
      </c>
      <c r="F1348" s="7" t="n">
        <v>3723.77</v>
      </c>
      <c r="G1348" s="7" t="n">
        <v>3896.78</v>
      </c>
      <c r="H1348" s="7" t="n">
        <v>-173.01</v>
      </c>
      <c r="I1348" s="7" t="n">
        <v>-27.24</v>
      </c>
      <c r="J1348" s="8" t="n">
        <v>63.5065</v>
      </c>
    </row>
    <row r="1349" customFormat="false" ht="15" hidden="false" customHeight="false" outlineLevel="0" collapsed="false">
      <c r="A1349" s="4" t="n">
        <v>42198</v>
      </c>
      <c r="B1349" s="5" t="n">
        <v>2015</v>
      </c>
      <c r="C1349" s="5" t="n">
        <v>7</v>
      </c>
      <c r="D1349" s="6" t="str">
        <f aca="false">IF(MONTH(A1349)&gt;=4,"FY "&amp;YEAR(A1349)&amp;"-"&amp;RIGHT(YEAR(A1349)+1,2),"FY "&amp;(YEAR(A1349)-1)&amp;"-"&amp;RIGHT(YEAR(A1349),2))</f>
        <v>FY 2015-16</v>
      </c>
      <c r="E1349" s="5" t="s">
        <v>17</v>
      </c>
      <c r="F1349" s="7" t="n">
        <v>5047.41</v>
      </c>
      <c r="G1349" s="7" t="n">
        <v>5386.59</v>
      </c>
      <c r="H1349" s="7" t="n">
        <v>-339.18</v>
      </c>
      <c r="I1349" s="7" t="n">
        <v>-53.52</v>
      </c>
      <c r="J1349" s="8" t="n">
        <v>63.3793</v>
      </c>
    </row>
    <row r="1350" customFormat="false" ht="15" hidden="false" customHeight="false" outlineLevel="0" collapsed="false">
      <c r="A1350" s="4" t="n">
        <v>42199</v>
      </c>
      <c r="B1350" s="5" t="n">
        <v>2015</v>
      </c>
      <c r="C1350" s="5" t="n">
        <v>7</v>
      </c>
      <c r="D1350" s="6" t="str">
        <f aca="false">IF(MONTH(A1350)&gt;=4,"FY "&amp;YEAR(A1350)&amp;"-"&amp;RIGHT(YEAR(A1350)+1,2),"FY "&amp;(YEAR(A1350)-1)&amp;"-"&amp;RIGHT(YEAR(A1350),2))</f>
        <v>FY 2015-16</v>
      </c>
      <c r="E1350" s="5" t="s">
        <v>17</v>
      </c>
      <c r="F1350" s="7" t="n">
        <v>3475.24</v>
      </c>
      <c r="G1350" s="7" t="n">
        <v>2923.06</v>
      </c>
      <c r="H1350" s="7" t="n">
        <v>552.18</v>
      </c>
      <c r="I1350" s="7" t="n">
        <v>87</v>
      </c>
      <c r="J1350" s="8" t="n">
        <v>63.4655</v>
      </c>
    </row>
    <row r="1351" customFormat="false" ht="15" hidden="false" customHeight="false" outlineLevel="0" collapsed="false">
      <c r="A1351" s="4" t="n">
        <v>42200</v>
      </c>
      <c r="B1351" s="5" t="n">
        <v>2015</v>
      </c>
      <c r="C1351" s="5" t="n">
        <v>7</v>
      </c>
      <c r="D1351" s="6" t="str">
        <f aca="false">IF(MONTH(A1351)&gt;=4,"FY "&amp;YEAR(A1351)&amp;"-"&amp;RIGHT(YEAR(A1351)+1,2),"FY "&amp;(YEAR(A1351)-1)&amp;"-"&amp;RIGHT(YEAR(A1351),2))</f>
        <v>FY 2015-16</v>
      </c>
      <c r="E1351" s="5" t="s">
        <v>17</v>
      </c>
      <c r="F1351" s="7" t="n">
        <v>3151.6</v>
      </c>
      <c r="G1351" s="7" t="n">
        <v>2843.41</v>
      </c>
      <c r="H1351" s="7" t="n">
        <v>308.19</v>
      </c>
      <c r="I1351" s="7" t="n">
        <v>48.54</v>
      </c>
      <c r="J1351" s="8" t="n">
        <v>63.4978</v>
      </c>
    </row>
    <row r="1352" customFormat="false" ht="15" hidden="false" customHeight="false" outlineLevel="0" collapsed="false">
      <c r="A1352" s="4" t="n">
        <v>42201</v>
      </c>
      <c r="B1352" s="5" t="n">
        <v>2015</v>
      </c>
      <c r="C1352" s="5" t="n">
        <v>7</v>
      </c>
      <c r="D1352" s="6" t="str">
        <f aca="false">IF(MONTH(A1352)&gt;=4,"FY "&amp;YEAR(A1352)&amp;"-"&amp;RIGHT(YEAR(A1352)+1,2),"FY "&amp;(YEAR(A1352)-1)&amp;"-"&amp;RIGHT(YEAR(A1352),2))</f>
        <v>FY 2015-16</v>
      </c>
      <c r="E1352" s="5" t="s">
        <v>17</v>
      </c>
      <c r="F1352" s="7" t="n">
        <v>3367.63</v>
      </c>
      <c r="G1352" s="7" t="n">
        <v>2865.38</v>
      </c>
      <c r="H1352" s="7" t="n">
        <v>502.25</v>
      </c>
      <c r="I1352" s="7" t="n">
        <v>79.24</v>
      </c>
      <c r="J1352" s="8" t="n">
        <v>63.3847</v>
      </c>
    </row>
    <row r="1353" customFormat="false" ht="15" hidden="false" customHeight="false" outlineLevel="0" collapsed="false">
      <c r="A1353" s="4" t="n">
        <v>42202</v>
      </c>
      <c r="B1353" s="5" t="n">
        <v>2015</v>
      </c>
      <c r="C1353" s="5" t="n">
        <v>7</v>
      </c>
      <c r="D1353" s="6" t="str">
        <f aca="false">IF(MONTH(A1353)&gt;=4,"FY "&amp;YEAR(A1353)&amp;"-"&amp;RIGHT(YEAR(A1353)+1,2),"FY "&amp;(YEAR(A1353)-1)&amp;"-"&amp;RIGHT(YEAR(A1353),2))</f>
        <v>FY 2015-16</v>
      </c>
      <c r="E1353" s="5" t="s">
        <v>17</v>
      </c>
      <c r="F1353" s="7" t="n">
        <v>3238.77</v>
      </c>
      <c r="G1353" s="7" t="n">
        <v>2484.1</v>
      </c>
      <c r="H1353" s="7" t="n">
        <v>754.67</v>
      </c>
      <c r="I1353" s="7" t="n">
        <v>118.85</v>
      </c>
      <c r="J1353" s="8" t="n">
        <v>63.4955</v>
      </c>
    </row>
    <row r="1354" customFormat="false" ht="15" hidden="false" customHeight="false" outlineLevel="0" collapsed="false">
      <c r="A1354" s="4" t="n">
        <v>42205</v>
      </c>
      <c r="B1354" s="5" t="n">
        <v>2015</v>
      </c>
      <c r="C1354" s="5" t="n">
        <v>7</v>
      </c>
      <c r="D1354" s="6" t="str">
        <f aca="false">IF(MONTH(A1354)&gt;=4,"FY "&amp;YEAR(A1354)&amp;"-"&amp;RIGHT(YEAR(A1354)+1,2),"FY "&amp;(YEAR(A1354)-1)&amp;"-"&amp;RIGHT(YEAR(A1354),2))</f>
        <v>FY 2015-16</v>
      </c>
      <c r="E1354" s="5" t="s">
        <v>17</v>
      </c>
      <c r="F1354" s="7" t="n">
        <v>3395.86</v>
      </c>
      <c r="G1354" s="7" t="n">
        <v>2725.94</v>
      </c>
      <c r="H1354" s="7" t="n">
        <v>669.92</v>
      </c>
      <c r="I1354" s="7" t="n">
        <v>105.51</v>
      </c>
      <c r="J1354" s="8" t="n">
        <v>63.4928</v>
      </c>
    </row>
    <row r="1355" customFormat="false" ht="15" hidden="false" customHeight="false" outlineLevel="0" collapsed="false">
      <c r="A1355" s="4" t="n">
        <v>42206</v>
      </c>
      <c r="B1355" s="5" t="n">
        <v>2015</v>
      </c>
      <c r="C1355" s="5" t="n">
        <v>7</v>
      </c>
      <c r="D1355" s="6" t="str">
        <f aca="false">IF(MONTH(A1355)&gt;=4,"FY "&amp;YEAR(A1355)&amp;"-"&amp;RIGHT(YEAR(A1355)+1,2),"FY "&amp;(YEAR(A1355)-1)&amp;"-"&amp;RIGHT(YEAR(A1355),2))</f>
        <v>FY 2015-16</v>
      </c>
      <c r="E1355" s="5" t="s">
        <v>17</v>
      </c>
      <c r="F1355" s="7" t="n">
        <v>3287.24</v>
      </c>
      <c r="G1355" s="7" t="n">
        <v>2498.66</v>
      </c>
      <c r="H1355" s="7" t="n">
        <v>788.58</v>
      </c>
      <c r="I1355" s="7" t="n">
        <v>124.08</v>
      </c>
      <c r="J1355" s="8" t="n">
        <v>63.551</v>
      </c>
    </row>
    <row r="1356" customFormat="false" ht="15" hidden="false" customHeight="false" outlineLevel="0" collapsed="false">
      <c r="A1356" s="4" t="n">
        <v>42207</v>
      </c>
      <c r="B1356" s="5" t="n">
        <v>2015</v>
      </c>
      <c r="C1356" s="5" t="n">
        <v>7</v>
      </c>
      <c r="D1356" s="6" t="str">
        <f aca="false">IF(MONTH(A1356)&gt;=4,"FY "&amp;YEAR(A1356)&amp;"-"&amp;RIGHT(YEAR(A1356)+1,2),"FY "&amp;(YEAR(A1356)-1)&amp;"-"&amp;RIGHT(YEAR(A1356),2))</f>
        <v>FY 2015-16</v>
      </c>
      <c r="E1356" s="5" t="s">
        <v>17</v>
      </c>
      <c r="F1356" s="7" t="n">
        <v>4360.92</v>
      </c>
      <c r="G1356" s="7" t="n">
        <v>4556.42</v>
      </c>
      <c r="H1356" s="7" t="n">
        <v>-195.5</v>
      </c>
      <c r="I1356" s="7" t="n">
        <v>-30.71</v>
      </c>
      <c r="J1356" s="8" t="n">
        <v>63.6506</v>
      </c>
    </row>
    <row r="1357" customFormat="false" ht="15" hidden="false" customHeight="false" outlineLevel="0" collapsed="false">
      <c r="A1357" s="4" t="n">
        <v>42208</v>
      </c>
      <c r="B1357" s="5" t="n">
        <v>2015</v>
      </c>
      <c r="C1357" s="5" t="n">
        <v>7</v>
      </c>
      <c r="D1357" s="6" t="str">
        <f aca="false">IF(MONTH(A1357)&gt;=4,"FY "&amp;YEAR(A1357)&amp;"-"&amp;RIGHT(YEAR(A1357)+1,2),"FY "&amp;(YEAR(A1357)-1)&amp;"-"&amp;RIGHT(YEAR(A1357),2))</f>
        <v>FY 2015-16</v>
      </c>
      <c r="E1357" s="5" t="s">
        <v>17</v>
      </c>
      <c r="F1357" s="7" t="n">
        <v>4001.57</v>
      </c>
      <c r="G1357" s="7" t="n">
        <v>3526.02</v>
      </c>
      <c r="H1357" s="7" t="n">
        <v>475.55</v>
      </c>
      <c r="I1357" s="7" t="n">
        <v>74.85</v>
      </c>
      <c r="J1357" s="8" t="n">
        <v>63.5283</v>
      </c>
    </row>
    <row r="1358" customFormat="false" ht="15" hidden="false" customHeight="false" outlineLevel="0" collapsed="false">
      <c r="A1358" s="4" t="n">
        <v>42209</v>
      </c>
      <c r="B1358" s="5" t="n">
        <v>2015</v>
      </c>
      <c r="C1358" s="5" t="n">
        <v>7</v>
      </c>
      <c r="D1358" s="6" t="str">
        <f aca="false">IF(MONTH(A1358)&gt;=4,"FY "&amp;YEAR(A1358)&amp;"-"&amp;RIGHT(YEAR(A1358)+1,2),"FY "&amp;(YEAR(A1358)-1)&amp;"-"&amp;RIGHT(YEAR(A1358),2))</f>
        <v>FY 2015-16</v>
      </c>
      <c r="E1358" s="5" t="s">
        <v>17</v>
      </c>
      <c r="F1358" s="7" t="n">
        <v>3848.36</v>
      </c>
      <c r="G1358" s="7" t="n">
        <v>3553.74</v>
      </c>
      <c r="H1358" s="7" t="n">
        <v>294.62</v>
      </c>
      <c r="I1358" s="7" t="n">
        <v>46.24</v>
      </c>
      <c r="J1358" s="8" t="n">
        <v>63.7138</v>
      </c>
    </row>
    <row r="1359" customFormat="false" ht="15" hidden="false" customHeight="false" outlineLevel="0" collapsed="false">
      <c r="A1359" s="4" t="n">
        <v>42212</v>
      </c>
      <c r="B1359" s="5" t="n">
        <v>2015</v>
      </c>
      <c r="C1359" s="5" t="n">
        <v>7</v>
      </c>
      <c r="D1359" s="6" t="str">
        <f aca="false">IF(MONTH(A1359)&gt;=4,"FY "&amp;YEAR(A1359)&amp;"-"&amp;RIGHT(YEAR(A1359)+1,2),"FY "&amp;(YEAR(A1359)-1)&amp;"-"&amp;RIGHT(YEAR(A1359),2))</f>
        <v>FY 2015-16</v>
      </c>
      <c r="E1359" s="5" t="s">
        <v>17</v>
      </c>
      <c r="F1359" s="7" t="n">
        <v>3444.2</v>
      </c>
      <c r="G1359" s="7" t="n">
        <v>3412.58</v>
      </c>
      <c r="H1359" s="7" t="n">
        <v>31.62</v>
      </c>
      <c r="I1359" s="7" t="n">
        <v>4.95</v>
      </c>
      <c r="J1359" s="8" t="n">
        <v>63.8916</v>
      </c>
    </row>
    <row r="1360" customFormat="false" ht="15" hidden="false" customHeight="false" outlineLevel="0" collapsed="false">
      <c r="A1360" s="4" t="n">
        <v>42213</v>
      </c>
      <c r="B1360" s="5" t="n">
        <v>2015</v>
      </c>
      <c r="C1360" s="5" t="n">
        <v>7</v>
      </c>
      <c r="D1360" s="6" t="str">
        <f aca="false">IF(MONTH(A1360)&gt;=4,"FY "&amp;YEAR(A1360)&amp;"-"&amp;RIGHT(YEAR(A1360)+1,2),"FY "&amp;(YEAR(A1360)-1)&amp;"-"&amp;RIGHT(YEAR(A1360),2))</f>
        <v>FY 2015-16</v>
      </c>
      <c r="E1360" s="5" t="s">
        <v>17</v>
      </c>
      <c r="F1360" s="7" t="n">
        <v>3904.56</v>
      </c>
      <c r="G1360" s="7" t="n">
        <v>4664.95</v>
      </c>
      <c r="H1360" s="7" t="n">
        <v>-760.39</v>
      </c>
      <c r="I1360" s="7" t="n">
        <v>-118.8</v>
      </c>
      <c r="J1360" s="8" t="n">
        <v>64.0028</v>
      </c>
    </row>
    <row r="1361" customFormat="false" ht="15" hidden="false" customHeight="false" outlineLevel="0" collapsed="false">
      <c r="A1361" s="4" t="n">
        <v>42214</v>
      </c>
      <c r="B1361" s="5" t="n">
        <v>2015</v>
      </c>
      <c r="C1361" s="5" t="n">
        <v>7</v>
      </c>
      <c r="D1361" s="6" t="str">
        <f aca="false">IF(MONTH(A1361)&gt;=4,"FY "&amp;YEAR(A1361)&amp;"-"&amp;RIGHT(YEAR(A1361)+1,2),"FY "&amp;(YEAR(A1361)-1)&amp;"-"&amp;RIGHT(YEAR(A1361),2))</f>
        <v>FY 2015-16</v>
      </c>
      <c r="E1361" s="5" t="s">
        <v>17</v>
      </c>
      <c r="F1361" s="7" t="n">
        <v>4199.3</v>
      </c>
      <c r="G1361" s="7" t="n">
        <v>5545.25</v>
      </c>
      <c r="H1361" s="7" t="n">
        <v>-1345.95</v>
      </c>
      <c r="I1361" s="7" t="n">
        <v>-210.21</v>
      </c>
      <c r="J1361" s="8" t="n">
        <v>64.027</v>
      </c>
    </row>
    <row r="1362" customFormat="false" ht="15" hidden="false" customHeight="false" outlineLevel="0" collapsed="false">
      <c r="A1362" s="4" t="n">
        <v>42215</v>
      </c>
      <c r="B1362" s="5" t="n">
        <v>2015</v>
      </c>
      <c r="C1362" s="5" t="n">
        <v>7</v>
      </c>
      <c r="D1362" s="6" t="str">
        <f aca="false">IF(MONTH(A1362)&gt;=4,"FY "&amp;YEAR(A1362)&amp;"-"&amp;RIGHT(YEAR(A1362)+1,2),"FY "&amp;(YEAR(A1362)-1)&amp;"-"&amp;RIGHT(YEAR(A1362),2))</f>
        <v>FY 2015-16</v>
      </c>
      <c r="E1362" s="5" t="s">
        <v>17</v>
      </c>
      <c r="F1362" s="7" t="n">
        <v>4322.48</v>
      </c>
      <c r="G1362" s="7" t="n">
        <v>4443.54</v>
      </c>
      <c r="H1362" s="7" t="n">
        <v>-121.06</v>
      </c>
      <c r="I1362" s="7" t="n">
        <v>-18.95</v>
      </c>
      <c r="J1362" s="8" t="n">
        <v>63.8943</v>
      </c>
    </row>
    <row r="1363" customFormat="false" ht="15" hidden="false" customHeight="false" outlineLevel="0" collapsed="false">
      <c r="A1363" s="4" t="n">
        <v>42216</v>
      </c>
      <c r="B1363" s="5" t="n">
        <v>2015</v>
      </c>
      <c r="C1363" s="5" t="n">
        <v>7</v>
      </c>
      <c r="D1363" s="6" t="str">
        <f aca="false">IF(MONTH(A1363)&gt;=4,"FY "&amp;YEAR(A1363)&amp;"-"&amp;RIGHT(YEAR(A1363)+1,2),"FY "&amp;(YEAR(A1363)-1)&amp;"-"&amp;RIGHT(YEAR(A1363),2))</f>
        <v>FY 2015-16</v>
      </c>
      <c r="E1363" s="5" t="s">
        <v>17</v>
      </c>
      <c r="F1363" s="7" t="n">
        <v>5358.44</v>
      </c>
      <c r="G1363" s="7" t="n">
        <v>5483.88</v>
      </c>
      <c r="H1363" s="7" t="n">
        <v>-125.44</v>
      </c>
      <c r="I1363" s="7" t="n">
        <v>-19.6</v>
      </c>
      <c r="J1363" s="8" t="n">
        <v>64.0061</v>
      </c>
    </row>
    <row r="1364" customFormat="false" ht="15" hidden="false" customHeight="false" outlineLevel="0" collapsed="false">
      <c r="A1364" s="4" t="n">
        <v>42219</v>
      </c>
      <c r="B1364" s="5" t="n">
        <v>2015</v>
      </c>
      <c r="C1364" s="5" t="n">
        <v>8</v>
      </c>
      <c r="D1364" s="6" t="str">
        <f aca="false">IF(MONTH(A1364)&gt;=4,"FY "&amp;YEAR(A1364)&amp;"-"&amp;RIGHT(YEAR(A1364)+1,2),"FY "&amp;(YEAR(A1364)-1)&amp;"-"&amp;RIGHT(YEAR(A1364),2))</f>
        <v>FY 2015-16</v>
      </c>
      <c r="E1364" s="5" t="s">
        <v>17</v>
      </c>
      <c r="F1364" s="7" t="n">
        <v>5594.09</v>
      </c>
      <c r="G1364" s="7" t="n">
        <v>5819.42</v>
      </c>
      <c r="H1364" s="7" t="n">
        <v>-225.33</v>
      </c>
      <c r="I1364" s="7" t="n">
        <v>-35.2</v>
      </c>
      <c r="J1364" s="8" t="n">
        <v>64.0054</v>
      </c>
    </row>
    <row r="1365" customFormat="false" ht="15" hidden="false" customHeight="false" outlineLevel="0" collapsed="false">
      <c r="A1365" s="4" t="n">
        <v>42220</v>
      </c>
      <c r="B1365" s="5" t="n">
        <v>2015</v>
      </c>
      <c r="C1365" s="5" t="n">
        <v>8</v>
      </c>
      <c r="D1365" s="6" t="str">
        <f aca="false">IF(MONTH(A1365)&gt;=4,"FY "&amp;YEAR(A1365)&amp;"-"&amp;RIGHT(YEAR(A1365)+1,2),"FY "&amp;(YEAR(A1365)-1)&amp;"-"&amp;RIGHT(YEAR(A1365),2))</f>
        <v>FY 2015-16</v>
      </c>
      <c r="E1365" s="5" t="s">
        <v>17</v>
      </c>
      <c r="F1365" s="7" t="n">
        <v>4494.03</v>
      </c>
      <c r="G1365" s="7" t="n">
        <v>4053.94</v>
      </c>
      <c r="H1365" s="7" t="n">
        <v>440.09</v>
      </c>
      <c r="I1365" s="7" t="n">
        <v>68.8</v>
      </c>
      <c r="J1365" s="8" t="n">
        <v>63.9623</v>
      </c>
    </row>
    <row r="1366" customFormat="false" ht="15" hidden="false" customHeight="false" outlineLevel="0" collapsed="false">
      <c r="A1366" s="4" t="n">
        <v>42221</v>
      </c>
      <c r="B1366" s="5" t="n">
        <v>2015</v>
      </c>
      <c r="C1366" s="5" t="n">
        <v>8</v>
      </c>
      <c r="D1366" s="6" t="str">
        <f aca="false">IF(MONTH(A1366)&gt;=4,"FY "&amp;YEAR(A1366)&amp;"-"&amp;RIGHT(YEAR(A1366)+1,2),"FY "&amp;(YEAR(A1366)-1)&amp;"-"&amp;RIGHT(YEAR(A1366),2))</f>
        <v>FY 2015-16</v>
      </c>
      <c r="E1366" s="5" t="s">
        <v>17</v>
      </c>
      <c r="F1366" s="7" t="n">
        <v>6042.64</v>
      </c>
      <c r="G1366" s="7" t="n">
        <v>5707.53</v>
      </c>
      <c r="H1366" s="7" t="n">
        <v>335.11</v>
      </c>
      <c r="I1366" s="7" t="n">
        <v>52.42</v>
      </c>
      <c r="J1366" s="8" t="n">
        <v>63.9315</v>
      </c>
    </row>
    <row r="1367" customFormat="false" ht="15" hidden="false" customHeight="false" outlineLevel="0" collapsed="false">
      <c r="A1367" s="4" t="n">
        <v>42222</v>
      </c>
      <c r="B1367" s="5" t="n">
        <v>2015</v>
      </c>
      <c r="C1367" s="5" t="n">
        <v>8</v>
      </c>
      <c r="D1367" s="6" t="str">
        <f aca="false">IF(MONTH(A1367)&gt;=4,"FY "&amp;YEAR(A1367)&amp;"-"&amp;RIGHT(YEAR(A1367)+1,2),"FY "&amp;(YEAR(A1367)-1)&amp;"-"&amp;RIGHT(YEAR(A1367),2))</f>
        <v>FY 2015-16</v>
      </c>
      <c r="E1367" s="5" t="s">
        <v>17</v>
      </c>
      <c r="F1367" s="7" t="n">
        <v>4706.51</v>
      </c>
      <c r="G1367" s="7" t="n">
        <v>3977.88</v>
      </c>
      <c r="H1367" s="7" t="n">
        <v>728.63</v>
      </c>
      <c r="I1367" s="7" t="n">
        <v>114.18</v>
      </c>
      <c r="J1367" s="8" t="n">
        <v>63.8159</v>
      </c>
    </row>
    <row r="1368" customFormat="false" ht="15" hidden="false" customHeight="false" outlineLevel="0" collapsed="false">
      <c r="A1368" s="4" t="n">
        <v>42223</v>
      </c>
      <c r="B1368" s="5" t="n">
        <v>2015</v>
      </c>
      <c r="C1368" s="5" t="n">
        <v>8</v>
      </c>
      <c r="D1368" s="6" t="str">
        <f aca="false">IF(MONTH(A1368)&gt;=4,"FY "&amp;YEAR(A1368)&amp;"-"&amp;RIGHT(YEAR(A1368)+1,2),"FY "&amp;(YEAR(A1368)-1)&amp;"-"&amp;RIGHT(YEAR(A1368),2))</f>
        <v>FY 2015-16</v>
      </c>
      <c r="E1368" s="5" t="s">
        <v>17</v>
      </c>
      <c r="F1368" s="7" t="n">
        <v>4063.85</v>
      </c>
      <c r="G1368" s="7" t="n">
        <v>3780.61</v>
      </c>
      <c r="H1368" s="7" t="n">
        <v>283.24</v>
      </c>
      <c r="I1368" s="7" t="n">
        <v>44.42</v>
      </c>
      <c r="J1368" s="8" t="n">
        <v>63.7603</v>
      </c>
    </row>
    <row r="1369" customFormat="false" ht="15" hidden="false" customHeight="false" outlineLevel="0" collapsed="false">
      <c r="A1369" s="4" t="n">
        <v>42226</v>
      </c>
      <c r="B1369" s="5" t="n">
        <v>2015</v>
      </c>
      <c r="C1369" s="5" t="n">
        <v>8</v>
      </c>
      <c r="D1369" s="6" t="str">
        <f aca="false">IF(MONTH(A1369)&gt;=4,"FY "&amp;YEAR(A1369)&amp;"-"&amp;RIGHT(YEAR(A1369)+1,2),"FY "&amp;(YEAR(A1369)-1)&amp;"-"&amp;RIGHT(YEAR(A1369),2))</f>
        <v>FY 2015-16</v>
      </c>
      <c r="E1369" s="5" t="s">
        <v>17</v>
      </c>
      <c r="F1369" s="7" t="n">
        <v>3665.85</v>
      </c>
      <c r="G1369" s="7" t="n">
        <v>3673.07</v>
      </c>
      <c r="H1369" s="7" t="n">
        <v>-7.22</v>
      </c>
      <c r="I1369" s="7" t="n">
        <v>-1.14</v>
      </c>
      <c r="J1369" s="8" t="n">
        <v>63.8061</v>
      </c>
    </row>
    <row r="1370" customFormat="false" ht="15" hidden="false" customHeight="false" outlineLevel="0" collapsed="false">
      <c r="A1370" s="4" t="n">
        <v>42227</v>
      </c>
      <c r="B1370" s="5" t="n">
        <v>2015</v>
      </c>
      <c r="C1370" s="5" t="n">
        <v>8</v>
      </c>
      <c r="D1370" s="6" t="str">
        <f aca="false">IF(MONTH(A1370)&gt;=4,"FY "&amp;YEAR(A1370)&amp;"-"&amp;RIGHT(YEAR(A1370)+1,2),"FY "&amp;(YEAR(A1370)-1)&amp;"-"&amp;RIGHT(YEAR(A1370),2))</f>
        <v>FY 2015-16</v>
      </c>
      <c r="E1370" s="5" t="s">
        <v>17</v>
      </c>
      <c r="F1370" s="7" t="n">
        <v>3572.47</v>
      </c>
      <c r="G1370" s="7" t="n">
        <v>3505.44</v>
      </c>
      <c r="H1370" s="7" t="n">
        <v>67.03</v>
      </c>
      <c r="I1370" s="7" t="n">
        <v>10.51</v>
      </c>
      <c r="J1370" s="8" t="n">
        <v>63.759</v>
      </c>
    </row>
    <row r="1371" customFormat="false" ht="15" hidden="false" customHeight="false" outlineLevel="0" collapsed="false">
      <c r="A1371" s="4" t="n">
        <v>42228</v>
      </c>
      <c r="B1371" s="5" t="n">
        <v>2015</v>
      </c>
      <c r="C1371" s="5" t="n">
        <v>8</v>
      </c>
      <c r="D1371" s="6" t="str">
        <f aca="false">IF(MONTH(A1371)&gt;=4,"FY "&amp;YEAR(A1371)&amp;"-"&amp;RIGHT(YEAR(A1371)+1,2),"FY "&amp;(YEAR(A1371)-1)&amp;"-"&amp;RIGHT(YEAR(A1371),2))</f>
        <v>FY 2015-16</v>
      </c>
      <c r="E1371" s="5" t="s">
        <v>17</v>
      </c>
      <c r="F1371" s="7" t="n">
        <v>3540.32</v>
      </c>
      <c r="G1371" s="7" t="n">
        <v>4175.31</v>
      </c>
      <c r="H1371" s="7" t="n">
        <v>-634.99</v>
      </c>
      <c r="I1371" s="7" t="n">
        <v>-98.95</v>
      </c>
      <c r="J1371" s="8" t="n">
        <v>64.1732</v>
      </c>
    </row>
    <row r="1372" customFormat="false" ht="15" hidden="false" customHeight="false" outlineLevel="0" collapsed="false">
      <c r="A1372" s="4" t="n">
        <v>42229</v>
      </c>
      <c r="B1372" s="5" t="n">
        <v>2015</v>
      </c>
      <c r="C1372" s="5" t="n">
        <v>8</v>
      </c>
      <c r="D1372" s="6" t="str">
        <f aca="false">IF(MONTH(A1372)&gt;=4,"FY "&amp;YEAR(A1372)&amp;"-"&amp;RIGHT(YEAR(A1372)+1,2),"FY "&amp;(YEAR(A1372)-1)&amp;"-"&amp;RIGHT(YEAR(A1372),2))</f>
        <v>FY 2015-16</v>
      </c>
      <c r="E1372" s="5" t="s">
        <v>17</v>
      </c>
      <c r="F1372" s="7" t="n">
        <v>3776.25</v>
      </c>
      <c r="G1372" s="7" t="n">
        <v>5570.52</v>
      </c>
      <c r="H1372" s="7" t="n">
        <v>-1794.27</v>
      </c>
      <c r="I1372" s="7" t="n">
        <v>-276.78</v>
      </c>
      <c r="J1372" s="8" t="n">
        <v>64.827</v>
      </c>
    </row>
    <row r="1373" customFormat="false" ht="15" hidden="false" customHeight="false" outlineLevel="0" collapsed="false">
      <c r="A1373" s="4" t="n">
        <v>42230</v>
      </c>
      <c r="B1373" s="5" t="n">
        <v>2015</v>
      </c>
      <c r="C1373" s="5" t="n">
        <v>8</v>
      </c>
      <c r="D1373" s="6" t="str">
        <f aca="false">IF(MONTH(A1373)&gt;=4,"FY "&amp;YEAR(A1373)&amp;"-"&amp;RIGHT(YEAR(A1373)+1,2),"FY "&amp;(YEAR(A1373)-1)&amp;"-"&amp;RIGHT(YEAR(A1373),2))</f>
        <v>FY 2015-16</v>
      </c>
      <c r="E1373" s="5" t="s">
        <v>17</v>
      </c>
      <c r="F1373" s="7" t="n">
        <v>3906.9</v>
      </c>
      <c r="G1373" s="7" t="n">
        <v>4396.81</v>
      </c>
      <c r="H1373" s="7" t="n">
        <v>-489.91</v>
      </c>
      <c r="I1373" s="7" t="n">
        <v>-75.46</v>
      </c>
      <c r="J1373" s="8" t="n">
        <v>64.9212</v>
      </c>
    </row>
    <row r="1374" customFormat="false" ht="15" hidden="false" customHeight="false" outlineLevel="0" collapsed="false">
      <c r="A1374" s="4" t="n">
        <v>42233</v>
      </c>
      <c r="B1374" s="5" t="n">
        <v>2015</v>
      </c>
      <c r="C1374" s="5" t="n">
        <v>8</v>
      </c>
      <c r="D1374" s="6" t="str">
        <f aca="false">IF(MONTH(A1374)&gt;=4,"FY "&amp;YEAR(A1374)&amp;"-"&amp;RIGHT(YEAR(A1374)+1,2),"FY "&amp;(YEAR(A1374)-1)&amp;"-"&amp;RIGHT(YEAR(A1374),2))</f>
        <v>FY 2015-16</v>
      </c>
      <c r="E1374" s="5" t="s">
        <v>17</v>
      </c>
      <c r="F1374" s="7" t="n">
        <v>4444.47</v>
      </c>
      <c r="G1374" s="7" t="n">
        <v>3983.01</v>
      </c>
      <c r="H1374" s="7" t="n">
        <v>461.46</v>
      </c>
      <c r="I1374" s="7" t="n">
        <v>70.86</v>
      </c>
      <c r="J1374" s="8" t="n">
        <v>65.1225</v>
      </c>
    </row>
    <row r="1375" customFormat="false" ht="15" hidden="false" customHeight="false" outlineLevel="0" collapsed="false">
      <c r="A1375" s="4" t="n">
        <v>42235</v>
      </c>
      <c r="B1375" s="5" t="n">
        <v>2015</v>
      </c>
      <c r="C1375" s="5" t="n">
        <v>8</v>
      </c>
      <c r="D1375" s="6" t="str">
        <f aca="false">IF(MONTH(A1375)&gt;=4,"FY "&amp;YEAR(A1375)&amp;"-"&amp;RIGHT(YEAR(A1375)+1,2),"FY "&amp;(YEAR(A1375)-1)&amp;"-"&amp;RIGHT(YEAR(A1375),2))</f>
        <v>FY 2015-16</v>
      </c>
      <c r="E1375" s="5" t="s">
        <v>17</v>
      </c>
      <c r="F1375" s="7" t="n">
        <v>6977.71</v>
      </c>
      <c r="G1375" s="7" t="n">
        <v>6956.09</v>
      </c>
      <c r="H1375" s="7" t="n">
        <v>21.62</v>
      </c>
      <c r="I1375" s="7" t="n">
        <v>3.31</v>
      </c>
      <c r="J1375" s="8" t="n">
        <v>65.22</v>
      </c>
    </row>
    <row r="1376" customFormat="false" ht="15" hidden="false" customHeight="false" outlineLevel="0" collapsed="false">
      <c r="A1376" s="4" t="n">
        <v>42236</v>
      </c>
      <c r="B1376" s="5" t="n">
        <v>2015</v>
      </c>
      <c r="C1376" s="5" t="n">
        <v>8</v>
      </c>
      <c r="D1376" s="6" t="str">
        <f aca="false">IF(MONTH(A1376)&gt;=4,"FY "&amp;YEAR(A1376)&amp;"-"&amp;RIGHT(YEAR(A1376)+1,2),"FY "&amp;(YEAR(A1376)-1)&amp;"-"&amp;RIGHT(YEAR(A1376),2))</f>
        <v>FY 2015-16</v>
      </c>
      <c r="E1376" s="5" t="s">
        <v>17</v>
      </c>
      <c r="F1376" s="7" t="n">
        <v>3133.53</v>
      </c>
      <c r="G1376" s="7" t="n">
        <v>3432.88</v>
      </c>
      <c r="H1376" s="7" t="n">
        <v>-299.35</v>
      </c>
      <c r="I1376" s="7" t="n">
        <v>-45.88</v>
      </c>
      <c r="J1376" s="8" t="n">
        <v>65.2525</v>
      </c>
    </row>
    <row r="1377" customFormat="false" ht="15" hidden="false" customHeight="false" outlineLevel="0" collapsed="false">
      <c r="A1377" s="4" t="n">
        <v>42237</v>
      </c>
      <c r="B1377" s="5" t="n">
        <v>2015</v>
      </c>
      <c r="C1377" s="5" t="n">
        <v>8</v>
      </c>
      <c r="D1377" s="6" t="str">
        <f aca="false">IF(MONTH(A1377)&gt;=4,"FY "&amp;YEAR(A1377)&amp;"-"&amp;RIGHT(YEAR(A1377)+1,2),"FY "&amp;(YEAR(A1377)-1)&amp;"-"&amp;RIGHT(YEAR(A1377),2))</f>
        <v>FY 2015-16</v>
      </c>
      <c r="E1377" s="5" t="s">
        <v>17</v>
      </c>
      <c r="F1377" s="7" t="n">
        <v>4702.75</v>
      </c>
      <c r="G1377" s="7" t="n">
        <v>5661.28</v>
      </c>
      <c r="H1377" s="7" t="n">
        <v>-958.53</v>
      </c>
      <c r="I1377" s="7" t="n">
        <v>-146.93</v>
      </c>
      <c r="J1377" s="8" t="n">
        <v>65.2385</v>
      </c>
    </row>
    <row r="1378" customFormat="false" ht="15" hidden="false" customHeight="false" outlineLevel="0" collapsed="false">
      <c r="A1378" s="4" t="n">
        <v>42240</v>
      </c>
      <c r="B1378" s="5" t="n">
        <v>2015</v>
      </c>
      <c r="C1378" s="5" t="n">
        <v>8</v>
      </c>
      <c r="D1378" s="6" t="str">
        <f aca="false">IF(MONTH(A1378)&gt;=4,"FY "&amp;YEAR(A1378)&amp;"-"&amp;RIGHT(YEAR(A1378)+1,2),"FY "&amp;(YEAR(A1378)-1)&amp;"-"&amp;RIGHT(YEAR(A1378),2))</f>
        <v>FY 2015-16</v>
      </c>
      <c r="E1378" s="5" t="s">
        <v>17</v>
      </c>
      <c r="F1378" s="7" t="n">
        <v>4582.1</v>
      </c>
      <c r="G1378" s="7" t="n">
        <v>6875.08</v>
      </c>
      <c r="H1378" s="7" t="n">
        <v>-2292.98</v>
      </c>
      <c r="I1378" s="7" t="n">
        <v>-348.32</v>
      </c>
      <c r="J1378" s="8" t="n">
        <v>65.8298</v>
      </c>
    </row>
    <row r="1379" customFormat="false" ht="15" hidden="false" customHeight="false" outlineLevel="0" collapsed="false">
      <c r="A1379" s="4" t="n">
        <v>42241</v>
      </c>
      <c r="B1379" s="5" t="n">
        <v>2015</v>
      </c>
      <c r="C1379" s="5" t="n">
        <v>8</v>
      </c>
      <c r="D1379" s="6" t="str">
        <f aca="false">IF(MONTH(A1379)&gt;=4,"FY "&amp;YEAR(A1379)&amp;"-"&amp;RIGHT(YEAR(A1379)+1,2),"FY "&amp;(YEAR(A1379)-1)&amp;"-"&amp;RIGHT(YEAR(A1379),2))</f>
        <v>FY 2015-16</v>
      </c>
      <c r="E1379" s="5" t="s">
        <v>17</v>
      </c>
      <c r="F1379" s="7" t="n">
        <v>4770.14</v>
      </c>
      <c r="G1379" s="7" t="n">
        <v>9933.61</v>
      </c>
      <c r="H1379" s="7" t="n">
        <v>-5163.47</v>
      </c>
      <c r="I1379" s="7" t="n">
        <v>-776.35</v>
      </c>
      <c r="J1379" s="8" t="n">
        <v>66.5093</v>
      </c>
    </row>
    <row r="1380" customFormat="false" ht="15" hidden="false" customHeight="false" outlineLevel="0" collapsed="false">
      <c r="A1380" s="4" t="n">
        <v>42242</v>
      </c>
      <c r="B1380" s="5" t="n">
        <v>2015</v>
      </c>
      <c r="C1380" s="5" t="n">
        <v>8</v>
      </c>
      <c r="D1380" s="6" t="str">
        <f aca="false">IF(MONTH(A1380)&gt;=4,"FY "&amp;YEAR(A1380)&amp;"-"&amp;RIGHT(YEAR(A1380)+1,2),"FY "&amp;(YEAR(A1380)-1)&amp;"-"&amp;RIGHT(YEAR(A1380),2))</f>
        <v>FY 2015-16</v>
      </c>
      <c r="E1380" s="5" t="s">
        <v>17</v>
      </c>
      <c r="F1380" s="7" t="n">
        <v>6669.4</v>
      </c>
      <c r="G1380" s="7" t="n">
        <v>8607.59</v>
      </c>
      <c r="H1380" s="7" t="n">
        <v>-1938.19</v>
      </c>
      <c r="I1380" s="7" t="n">
        <v>-290.54</v>
      </c>
      <c r="J1380" s="8" t="n">
        <v>66.709</v>
      </c>
    </row>
    <row r="1381" customFormat="false" ht="15" hidden="false" customHeight="false" outlineLevel="0" collapsed="false">
      <c r="A1381" s="4" t="n">
        <v>42243</v>
      </c>
      <c r="B1381" s="5" t="n">
        <v>2015</v>
      </c>
      <c r="C1381" s="5" t="n">
        <v>8</v>
      </c>
      <c r="D1381" s="6" t="str">
        <f aca="false">IF(MONTH(A1381)&gt;=4,"FY "&amp;YEAR(A1381)&amp;"-"&amp;RIGHT(YEAR(A1381)+1,2),"FY "&amp;(YEAR(A1381)-1)&amp;"-"&amp;RIGHT(YEAR(A1381),2))</f>
        <v>FY 2015-16</v>
      </c>
      <c r="E1381" s="5" t="s">
        <v>17</v>
      </c>
      <c r="F1381" s="7" t="n">
        <v>5045.36</v>
      </c>
      <c r="G1381" s="7" t="n">
        <v>7386.29</v>
      </c>
      <c r="H1381" s="7" t="n">
        <v>-2340.93</v>
      </c>
      <c r="I1381" s="7" t="n">
        <v>-353.82</v>
      </c>
      <c r="J1381" s="8" t="n">
        <v>66.161</v>
      </c>
    </row>
    <row r="1382" customFormat="false" ht="15" hidden="false" customHeight="false" outlineLevel="0" collapsed="false">
      <c r="A1382" s="4" t="n">
        <v>42244</v>
      </c>
      <c r="B1382" s="5" t="n">
        <v>2015</v>
      </c>
      <c r="C1382" s="5" t="n">
        <v>8</v>
      </c>
      <c r="D1382" s="6" t="str">
        <f aca="false">IF(MONTH(A1382)&gt;=4,"FY "&amp;YEAR(A1382)&amp;"-"&amp;RIGHT(YEAR(A1382)+1,2),"FY "&amp;(YEAR(A1382)-1)&amp;"-"&amp;RIGHT(YEAR(A1382),2))</f>
        <v>FY 2015-16</v>
      </c>
      <c r="E1382" s="5" t="s">
        <v>17</v>
      </c>
      <c r="F1382" s="7" t="n">
        <v>7546.6</v>
      </c>
      <c r="G1382" s="7" t="n">
        <v>10669.53</v>
      </c>
      <c r="H1382" s="7" t="n">
        <v>-3122.93</v>
      </c>
      <c r="I1382" s="7" t="n">
        <v>-472.74</v>
      </c>
      <c r="J1382" s="8" t="n">
        <v>66.0605</v>
      </c>
    </row>
    <row r="1383" customFormat="false" ht="15" hidden="false" customHeight="false" outlineLevel="0" collapsed="false">
      <c r="A1383" s="4" t="n">
        <v>42247</v>
      </c>
      <c r="B1383" s="5" t="n">
        <v>2015</v>
      </c>
      <c r="C1383" s="5" t="n">
        <v>8</v>
      </c>
      <c r="D1383" s="6" t="str">
        <f aca="false">IF(MONTH(A1383)&gt;=4,"FY "&amp;YEAR(A1383)&amp;"-"&amp;RIGHT(YEAR(A1383)+1,2),"FY "&amp;(YEAR(A1383)-1)&amp;"-"&amp;RIGHT(YEAR(A1383),2))</f>
        <v>FY 2015-16</v>
      </c>
      <c r="E1383" s="5" t="s">
        <v>17</v>
      </c>
      <c r="F1383" s="7" t="n">
        <v>5683.22</v>
      </c>
      <c r="G1383" s="7" t="n">
        <v>5594.84</v>
      </c>
      <c r="H1383" s="7" t="n">
        <v>88.38</v>
      </c>
      <c r="I1383" s="7" t="n">
        <v>13.37</v>
      </c>
      <c r="J1383" s="8" t="n">
        <v>66.0808</v>
      </c>
    </row>
    <row r="1384" customFormat="false" ht="15" hidden="false" customHeight="false" outlineLevel="0" collapsed="false">
      <c r="A1384" s="4" t="n">
        <v>42248</v>
      </c>
      <c r="B1384" s="5" t="n">
        <v>2015</v>
      </c>
      <c r="C1384" s="5" t="n">
        <v>9</v>
      </c>
      <c r="D1384" s="6" t="str">
        <f aca="false">IF(MONTH(A1384)&gt;=4,"FY "&amp;YEAR(A1384)&amp;"-"&amp;RIGHT(YEAR(A1384)+1,2),"FY "&amp;(YEAR(A1384)-1)&amp;"-"&amp;RIGHT(YEAR(A1384),2))</f>
        <v>FY 2015-16</v>
      </c>
      <c r="E1384" s="5" t="s">
        <v>17</v>
      </c>
      <c r="F1384" s="7" t="n">
        <v>9728.96</v>
      </c>
      <c r="G1384" s="7" t="n">
        <v>10287.59</v>
      </c>
      <c r="H1384" s="7" t="n">
        <v>-558.63</v>
      </c>
      <c r="I1384" s="7" t="n">
        <v>-84.25</v>
      </c>
      <c r="J1384" s="8" t="n">
        <v>66.3062</v>
      </c>
    </row>
    <row r="1385" customFormat="false" ht="15" hidden="false" customHeight="false" outlineLevel="0" collapsed="false">
      <c r="A1385" s="4" t="n">
        <v>42249</v>
      </c>
      <c r="B1385" s="5" t="n">
        <v>2015</v>
      </c>
      <c r="C1385" s="5" t="n">
        <v>9</v>
      </c>
      <c r="D1385" s="6" t="str">
        <f aca="false">IF(MONTH(A1385)&gt;=4,"FY "&amp;YEAR(A1385)&amp;"-"&amp;RIGHT(YEAR(A1385)+1,2),"FY "&amp;(YEAR(A1385)-1)&amp;"-"&amp;RIGHT(YEAR(A1385),2))</f>
        <v>FY 2015-16</v>
      </c>
      <c r="E1385" s="5" t="s">
        <v>17</v>
      </c>
      <c r="F1385" s="7" t="n">
        <v>4299</v>
      </c>
      <c r="G1385" s="7" t="n">
        <v>4950.8</v>
      </c>
      <c r="H1385" s="7" t="n">
        <v>-651.8</v>
      </c>
      <c r="I1385" s="7" t="n">
        <v>-98.37</v>
      </c>
      <c r="J1385" s="8" t="n">
        <v>66.2603</v>
      </c>
    </row>
    <row r="1386" customFormat="false" ht="15" hidden="false" customHeight="false" outlineLevel="0" collapsed="false">
      <c r="A1386" s="4" t="n">
        <v>42250</v>
      </c>
      <c r="B1386" s="5" t="n">
        <v>2015</v>
      </c>
      <c r="C1386" s="5" t="n">
        <v>9</v>
      </c>
      <c r="D1386" s="6" t="str">
        <f aca="false">IF(MONTH(A1386)&gt;=4,"FY "&amp;YEAR(A1386)&amp;"-"&amp;RIGHT(YEAR(A1386)+1,2),"FY "&amp;(YEAR(A1386)-1)&amp;"-"&amp;RIGHT(YEAR(A1386),2))</f>
        <v>FY 2015-16</v>
      </c>
      <c r="E1386" s="5" t="s">
        <v>17</v>
      </c>
      <c r="F1386" s="7" t="n">
        <v>4564.5</v>
      </c>
      <c r="G1386" s="7" t="n">
        <v>6090.31</v>
      </c>
      <c r="H1386" s="7" t="n">
        <v>-1525.81</v>
      </c>
      <c r="I1386" s="7" t="n">
        <v>-230.61</v>
      </c>
      <c r="J1386" s="8" t="n">
        <v>66.1638</v>
      </c>
    </row>
    <row r="1387" customFormat="false" ht="15" hidden="false" customHeight="false" outlineLevel="0" collapsed="false">
      <c r="A1387" s="4" t="n">
        <v>42251</v>
      </c>
      <c r="B1387" s="5" t="n">
        <v>2015</v>
      </c>
      <c r="C1387" s="5" t="n">
        <v>9</v>
      </c>
      <c r="D1387" s="6" t="str">
        <f aca="false">IF(MONTH(A1387)&gt;=4,"FY "&amp;YEAR(A1387)&amp;"-"&amp;RIGHT(YEAR(A1387)+1,2),"FY "&amp;(YEAR(A1387)-1)&amp;"-"&amp;RIGHT(YEAR(A1387),2))</f>
        <v>FY 2015-16</v>
      </c>
      <c r="E1387" s="5" t="s">
        <v>17</v>
      </c>
      <c r="F1387" s="7" t="n">
        <v>3336.8</v>
      </c>
      <c r="G1387" s="7" t="n">
        <v>3669.05</v>
      </c>
      <c r="H1387" s="7" t="n">
        <v>-332.25</v>
      </c>
      <c r="I1387" s="7" t="n">
        <v>-50.17</v>
      </c>
      <c r="J1387" s="8" t="n">
        <v>66.228</v>
      </c>
    </row>
    <row r="1388" customFormat="false" ht="15" hidden="false" customHeight="false" outlineLevel="0" collapsed="false">
      <c r="A1388" s="4" t="n">
        <v>42254</v>
      </c>
      <c r="B1388" s="5" t="n">
        <v>2015</v>
      </c>
      <c r="C1388" s="5" t="n">
        <v>9</v>
      </c>
      <c r="D1388" s="6" t="str">
        <f aca="false">IF(MONTH(A1388)&gt;=4,"FY "&amp;YEAR(A1388)&amp;"-"&amp;RIGHT(YEAR(A1388)+1,2),"FY "&amp;(YEAR(A1388)-1)&amp;"-"&amp;RIGHT(YEAR(A1388),2))</f>
        <v>FY 2015-16</v>
      </c>
      <c r="E1388" s="5" t="s">
        <v>17</v>
      </c>
      <c r="F1388" s="7" t="n">
        <v>3498.74</v>
      </c>
      <c r="G1388" s="7" t="n">
        <v>4732.62</v>
      </c>
      <c r="H1388" s="7" t="n">
        <v>-1233.88</v>
      </c>
      <c r="I1388" s="7" t="n">
        <v>-185.82</v>
      </c>
      <c r="J1388" s="8" t="n">
        <v>66.4003</v>
      </c>
    </row>
    <row r="1389" customFormat="false" ht="15" hidden="false" customHeight="false" outlineLevel="0" collapsed="false">
      <c r="A1389" s="4" t="n">
        <v>42255</v>
      </c>
      <c r="B1389" s="5" t="n">
        <v>2015</v>
      </c>
      <c r="C1389" s="5" t="n">
        <v>9</v>
      </c>
      <c r="D1389" s="6" t="str">
        <f aca="false">IF(MONTH(A1389)&gt;=4,"FY "&amp;YEAR(A1389)&amp;"-"&amp;RIGHT(YEAR(A1389)+1,2),"FY "&amp;(YEAR(A1389)-1)&amp;"-"&amp;RIGHT(YEAR(A1389),2))</f>
        <v>FY 2015-16</v>
      </c>
      <c r="E1389" s="5" t="s">
        <v>17</v>
      </c>
      <c r="F1389" s="7" t="n">
        <v>2340.65</v>
      </c>
      <c r="G1389" s="7" t="n">
        <v>3150.61</v>
      </c>
      <c r="H1389" s="7" t="n">
        <v>-809.96</v>
      </c>
      <c r="I1389" s="7" t="n">
        <v>-121.35</v>
      </c>
      <c r="J1389" s="8" t="n">
        <v>66.7445</v>
      </c>
    </row>
    <row r="1390" customFormat="false" ht="15" hidden="false" customHeight="false" outlineLevel="0" collapsed="false">
      <c r="A1390" s="4" t="n">
        <v>42256</v>
      </c>
      <c r="B1390" s="5" t="n">
        <v>2015</v>
      </c>
      <c r="C1390" s="5" t="n">
        <v>9</v>
      </c>
      <c r="D1390" s="6" t="str">
        <f aca="false">IF(MONTH(A1390)&gt;=4,"FY "&amp;YEAR(A1390)&amp;"-"&amp;RIGHT(YEAR(A1390)+1,2),"FY "&amp;(YEAR(A1390)-1)&amp;"-"&amp;RIGHT(YEAR(A1390),2))</f>
        <v>FY 2015-16</v>
      </c>
      <c r="E1390" s="5" t="s">
        <v>17</v>
      </c>
      <c r="F1390" s="7" t="n">
        <v>2968.62</v>
      </c>
      <c r="G1390" s="7" t="n">
        <v>3604.06</v>
      </c>
      <c r="H1390" s="7" t="n">
        <v>-635.44</v>
      </c>
      <c r="I1390" s="7" t="n">
        <v>-95.4</v>
      </c>
      <c r="J1390" s="8" t="n">
        <v>66.606</v>
      </c>
    </row>
    <row r="1391" customFormat="false" ht="15" hidden="false" customHeight="false" outlineLevel="0" collapsed="false">
      <c r="A1391" s="4" t="n">
        <v>42257</v>
      </c>
      <c r="B1391" s="5" t="n">
        <v>2015</v>
      </c>
      <c r="C1391" s="5" t="n">
        <v>9</v>
      </c>
      <c r="D1391" s="6" t="str">
        <f aca="false">IF(MONTH(A1391)&gt;=4,"FY "&amp;YEAR(A1391)&amp;"-"&amp;RIGHT(YEAR(A1391)+1,2),"FY "&amp;(YEAR(A1391)-1)&amp;"-"&amp;RIGHT(YEAR(A1391),2))</f>
        <v>FY 2015-16</v>
      </c>
      <c r="E1391" s="5" t="s">
        <v>17</v>
      </c>
      <c r="F1391" s="7" t="n">
        <v>4140.69</v>
      </c>
      <c r="G1391" s="7" t="n">
        <v>4545.79</v>
      </c>
      <c r="H1391" s="7" t="n">
        <v>-405.1</v>
      </c>
      <c r="I1391" s="7" t="n">
        <v>-61.11</v>
      </c>
      <c r="J1391" s="8" t="n">
        <v>66.2945</v>
      </c>
    </row>
    <row r="1392" customFormat="false" ht="15" hidden="false" customHeight="false" outlineLevel="0" collapsed="false">
      <c r="A1392" s="4" t="n">
        <v>42258</v>
      </c>
      <c r="B1392" s="5" t="n">
        <v>2015</v>
      </c>
      <c r="C1392" s="5" t="n">
        <v>9</v>
      </c>
      <c r="D1392" s="6" t="str">
        <f aca="false">IF(MONTH(A1392)&gt;=4,"FY "&amp;YEAR(A1392)&amp;"-"&amp;RIGHT(YEAR(A1392)+1,2),"FY "&amp;(YEAR(A1392)-1)&amp;"-"&amp;RIGHT(YEAR(A1392),2))</f>
        <v>FY 2015-16</v>
      </c>
      <c r="E1392" s="5" t="s">
        <v>17</v>
      </c>
      <c r="F1392" s="7" t="n">
        <v>3574.99</v>
      </c>
      <c r="G1392" s="7" t="n">
        <v>3598.7</v>
      </c>
      <c r="H1392" s="7" t="n">
        <v>-23.71</v>
      </c>
      <c r="I1392" s="7" t="n">
        <v>-3.56</v>
      </c>
      <c r="J1392" s="8" t="n">
        <v>66.584</v>
      </c>
    </row>
    <row r="1393" customFormat="false" ht="15" hidden="false" customHeight="false" outlineLevel="0" collapsed="false">
      <c r="A1393" s="4" t="n">
        <v>42261</v>
      </c>
      <c r="B1393" s="5" t="n">
        <v>2015</v>
      </c>
      <c r="C1393" s="5" t="n">
        <v>9</v>
      </c>
      <c r="D1393" s="6" t="str">
        <f aca="false">IF(MONTH(A1393)&gt;=4,"FY "&amp;YEAR(A1393)&amp;"-"&amp;RIGHT(YEAR(A1393)+1,2),"FY "&amp;(YEAR(A1393)-1)&amp;"-"&amp;RIGHT(YEAR(A1393),2))</f>
        <v>FY 2015-16</v>
      </c>
      <c r="E1393" s="5" t="s">
        <v>17</v>
      </c>
      <c r="F1393" s="7" t="n">
        <v>2561.16</v>
      </c>
      <c r="G1393" s="7" t="n">
        <v>3193.51</v>
      </c>
      <c r="H1393" s="7" t="n">
        <v>-632.35</v>
      </c>
      <c r="I1393" s="7" t="n">
        <v>-95.25</v>
      </c>
      <c r="J1393" s="8" t="n">
        <v>66.3866</v>
      </c>
    </row>
    <row r="1394" customFormat="false" ht="15" hidden="false" customHeight="false" outlineLevel="0" collapsed="false">
      <c r="A1394" s="4" t="n">
        <v>42262</v>
      </c>
      <c r="B1394" s="5" t="n">
        <v>2015</v>
      </c>
      <c r="C1394" s="5" t="n">
        <v>9</v>
      </c>
      <c r="D1394" s="6" t="str">
        <f aca="false">IF(MONTH(A1394)&gt;=4,"FY "&amp;YEAR(A1394)&amp;"-"&amp;RIGHT(YEAR(A1394)+1,2),"FY "&amp;(YEAR(A1394)-1)&amp;"-"&amp;RIGHT(YEAR(A1394),2))</f>
        <v>FY 2015-16</v>
      </c>
      <c r="E1394" s="5" t="s">
        <v>17</v>
      </c>
      <c r="F1394" s="7" t="n">
        <v>2617.61</v>
      </c>
      <c r="G1394" s="7" t="n">
        <v>2511.71</v>
      </c>
      <c r="H1394" s="7" t="n">
        <v>105.9</v>
      </c>
      <c r="I1394" s="7" t="n">
        <v>15.96</v>
      </c>
      <c r="J1394" s="8" t="n">
        <v>66.3708</v>
      </c>
    </row>
    <row r="1395" customFormat="false" ht="15" hidden="false" customHeight="false" outlineLevel="0" collapsed="false">
      <c r="A1395" s="4" t="n">
        <v>42263</v>
      </c>
      <c r="B1395" s="5" t="n">
        <v>2015</v>
      </c>
      <c r="C1395" s="5" t="n">
        <v>9</v>
      </c>
      <c r="D1395" s="6" t="str">
        <f aca="false">IF(MONTH(A1395)&gt;=4,"FY "&amp;YEAR(A1395)&amp;"-"&amp;RIGHT(YEAR(A1395)+1,2),"FY "&amp;(YEAR(A1395)-1)&amp;"-"&amp;RIGHT(YEAR(A1395),2))</f>
        <v>FY 2015-16</v>
      </c>
      <c r="E1395" s="5" t="s">
        <v>17</v>
      </c>
      <c r="F1395" s="7" t="n">
        <v>2843.6</v>
      </c>
      <c r="G1395" s="7" t="n">
        <v>3715.03</v>
      </c>
      <c r="H1395" s="7" t="n">
        <v>-871.43</v>
      </c>
      <c r="I1395" s="7" t="n">
        <v>-131.16</v>
      </c>
      <c r="J1395" s="8" t="n">
        <v>66.4383</v>
      </c>
    </row>
    <row r="1396" customFormat="false" ht="15" hidden="false" customHeight="false" outlineLevel="0" collapsed="false">
      <c r="A1396" s="4" t="n">
        <v>42265</v>
      </c>
      <c r="B1396" s="5" t="n">
        <v>2015</v>
      </c>
      <c r="C1396" s="5" t="n">
        <v>9</v>
      </c>
      <c r="D1396" s="6" t="str">
        <f aca="false">IF(MONTH(A1396)&gt;=4,"FY "&amp;YEAR(A1396)&amp;"-"&amp;RIGHT(YEAR(A1396)+1,2),"FY "&amp;(YEAR(A1396)-1)&amp;"-"&amp;RIGHT(YEAR(A1396),2))</f>
        <v>FY 2015-16</v>
      </c>
      <c r="E1396" s="5" t="s">
        <v>17</v>
      </c>
      <c r="F1396" s="7" t="n">
        <v>3808.99</v>
      </c>
      <c r="G1396" s="7" t="n">
        <v>4120.16</v>
      </c>
      <c r="H1396" s="7" t="n">
        <v>-311.17</v>
      </c>
      <c r="I1396" s="7" t="n">
        <v>-46.79</v>
      </c>
      <c r="J1396" s="8" t="n">
        <v>66.5</v>
      </c>
    </row>
    <row r="1397" customFormat="false" ht="15" hidden="false" customHeight="false" outlineLevel="0" collapsed="false">
      <c r="A1397" s="4" t="n">
        <v>42268</v>
      </c>
      <c r="B1397" s="5" t="n">
        <v>2015</v>
      </c>
      <c r="C1397" s="5" t="n">
        <v>9</v>
      </c>
      <c r="D1397" s="6" t="str">
        <f aca="false">IF(MONTH(A1397)&gt;=4,"FY "&amp;YEAR(A1397)&amp;"-"&amp;RIGHT(YEAR(A1397)+1,2),"FY "&amp;(YEAR(A1397)-1)&amp;"-"&amp;RIGHT(YEAR(A1397),2))</f>
        <v>FY 2015-16</v>
      </c>
      <c r="E1397" s="5" t="s">
        <v>17</v>
      </c>
      <c r="F1397" s="7" t="n">
        <v>10731.47</v>
      </c>
      <c r="G1397" s="7" t="n">
        <v>9962.98</v>
      </c>
      <c r="H1397" s="7" t="n">
        <v>768.49</v>
      </c>
      <c r="I1397" s="7" t="n">
        <v>116.57</v>
      </c>
      <c r="J1397" s="8" t="n">
        <v>65.9255</v>
      </c>
    </row>
    <row r="1398" customFormat="false" ht="15" hidden="false" customHeight="false" outlineLevel="0" collapsed="false">
      <c r="A1398" s="4" t="n">
        <v>42269</v>
      </c>
      <c r="B1398" s="5" t="n">
        <v>2015</v>
      </c>
      <c r="C1398" s="5" t="n">
        <v>9</v>
      </c>
      <c r="D1398" s="6" t="str">
        <f aca="false">IF(MONTH(A1398)&gt;=4,"FY "&amp;YEAR(A1398)&amp;"-"&amp;RIGHT(YEAR(A1398)+1,2),"FY "&amp;(YEAR(A1398)-1)&amp;"-"&amp;RIGHT(YEAR(A1398),2))</f>
        <v>FY 2015-16</v>
      </c>
      <c r="E1398" s="5" t="s">
        <v>17</v>
      </c>
      <c r="F1398" s="7" t="n">
        <v>3570.83</v>
      </c>
      <c r="G1398" s="7" t="n">
        <v>3402.21</v>
      </c>
      <c r="H1398" s="7" t="n">
        <v>168.62</v>
      </c>
      <c r="I1398" s="7" t="n">
        <v>25.64</v>
      </c>
      <c r="J1398" s="8" t="n">
        <v>65.7531</v>
      </c>
    </row>
    <row r="1399" customFormat="false" ht="15" hidden="false" customHeight="false" outlineLevel="0" collapsed="false">
      <c r="A1399" s="4" t="n">
        <v>42270</v>
      </c>
      <c r="B1399" s="5" t="n">
        <v>2015</v>
      </c>
      <c r="C1399" s="5" t="n">
        <v>9</v>
      </c>
      <c r="D1399" s="6" t="str">
        <f aca="false">IF(MONTH(A1399)&gt;=4,"FY "&amp;YEAR(A1399)&amp;"-"&amp;RIGHT(YEAR(A1399)+1,2),"FY "&amp;(YEAR(A1399)-1)&amp;"-"&amp;RIGHT(YEAR(A1399),2))</f>
        <v>FY 2015-16</v>
      </c>
      <c r="E1399" s="5" t="s">
        <v>17</v>
      </c>
      <c r="F1399" s="7" t="n">
        <v>3936.05</v>
      </c>
      <c r="G1399" s="7" t="n">
        <v>4900.34</v>
      </c>
      <c r="H1399" s="7" t="n">
        <v>-964.29</v>
      </c>
      <c r="I1399" s="7" t="n">
        <v>-146.94</v>
      </c>
      <c r="J1399" s="8" t="n">
        <v>65.625</v>
      </c>
    </row>
    <row r="1400" customFormat="false" ht="15" hidden="false" customHeight="false" outlineLevel="0" collapsed="false">
      <c r="A1400" s="4" t="n">
        <v>42271</v>
      </c>
      <c r="B1400" s="5" t="n">
        <v>2015</v>
      </c>
      <c r="C1400" s="5" t="n">
        <v>9</v>
      </c>
      <c r="D1400" s="6" t="str">
        <f aca="false">IF(MONTH(A1400)&gt;=4,"FY "&amp;YEAR(A1400)&amp;"-"&amp;RIGHT(YEAR(A1400)+1,2),"FY "&amp;(YEAR(A1400)-1)&amp;"-"&amp;RIGHT(YEAR(A1400),2))</f>
        <v>FY 2015-16</v>
      </c>
      <c r="E1400" s="5" t="s">
        <v>17</v>
      </c>
      <c r="F1400" s="7" t="n">
        <v>2995.44</v>
      </c>
      <c r="G1400" s="7" t="n">
        <v>4294.69</v>
      </c>
      <c r="H1400" s="7" t="n">
        <v>-1299.25</v>
      </c>
      <c r="I1400" s="7" t="n">
        <v>-196.95</v>
      </c>
      <c r="J1400" s="8" t="n">
        <v>65.9696</v>
      </c>
    </row>
    <row r="1401" customFormat="false" ht="15" hidden="false" customHeight="false" outlineLevel="0" collapsed="false">
      <c r="A1401" s="4" t="n">
        <v>42275</v>
      </c>
      <c r="B1401" s="5" t="n">
        <v>2015</v>
      </c>
      <c r="C1401" s="5" t="n">
        <v>9</v>
      </c>
      <c r="D1401" s="6" t="str">
        <f aca="false">IF(MONTH(A1401)&gt;=4,"FY "&amp;YEAR(A1401)&amp;"-"&amp;RIGHT(YEAR(A1401)+1,2),"FY "&amp;(YEAR(A1401)-1)&amp;"-"&amp;RIGHT(YEAR(A1401),2))</f>
        <v>FY 2015-16</v>
      </c>
      <c r="E1401" s="5" t="s">
        <v>17</v>
      </c>
      <c r="F1401" s="7" t="n">
        <v>5761.63</v>
      </c>
      <c r="G1401" s="7" t="n">
        <v>5847.92</v>
      </c>
      <c r="H1401" s="7" t="n">
        <v>-86.29</v>
      </c>
      <c r="I1401" s="7" t="n">
        <v>-13.05</v>
      </c>
      <c r="J1401" s="8" t="n">
        <v>66.0993</v>
      </c>
    </row>
    <row r="1402" customFormat="false" ht="15" hidden="false" customHeight="false" outlineLevel="0" collapsed="false">
      <c r="A1402" s="4" t="n">
        <v>42276</v>
      </c>
      <c r="B1402" s="5" t="n">
        <v>2015</v>
      </c>
      <c r="C1402" s="5" t="n">
        <v>9</v>
      </c>
      <c r="D1402" s="6" t="str">
        <f aca="false">IF(MONTH(A1402)&gt;=4,"FY "&amp;YEAR(A1402)&amp;"-"&amp;RIGHT(YEAR(A1402)+1,2),"FY "&amp;(YEAR(A1402)-1)&amp;"-"&amp;RIGHT(YEAR(A1402),2))</f>
        <v>FY 2015-16</v>
      </c>
      <c r="E1402" s="5" t="s">
        <v>17</v>
      </c>
      <c r="F1402" s="7" t="n">
        <v>3259.16</v>
      </c>
      <c r="G1402" s="7" t="n">
        <v>3936.87</v>
      </c>
      <c r="H1402" s="7" t="n">
        <v>-677.71</v>
      </c>
      <c r="I1402" s="7" t="n">
        <v>-102.56</v>
      </c>
      <c r="J1402" s="8" t="n">
        <v>66.0805</v>
      </c>
    </row>
    <row r="1403" customFormat="false" ht="15" hidden="false" customHeight="false" outlineLevel="0" collapsed="false">
      <c r="A1403" s="4" t="n">
        <v>42277</v>
      </c>
      <c r="B1403" s="5" t="n">
        <v>2015</v>
      </c>
      <c r="C1403" s="5" t="n">
        <v>9</v>
      </c>
      <c r="D1403" s="6" t="str">
        <f aca="false">IF(MONTH(A1403)&gt;=4,"FY "&amp;YEAR(A1403)&amp;"-"&amp;RIGHT(YEAR(A1403)+1,2),"FY "&amp;(YEAR(A1403)-1)&amp;"-"&amp;RIGHT(YEAR(A1403),2))</f>
        <v>FY 2015-16</v>
      </c>
      <c r="E1403" s="5" t="s">
        <v>17</v>
      </c>
      <c r="F1403" s="7" t="n">
        <v>4128.24</v>
      </c>
      <c r="G1403" s="7" t="n">
        <v>5239.46</v>
      </c>
      <c r="H1403" s="7" t="n">
        <v>-1111.22</v>
      </c>
      <c r="I1403" s="7" t="n">
        <v>-167.9</v>
      </c>
      <c r="J1403" s="8" t="n">
        <v>66.1843</v>
      </c>
    </row>
    <row r="1404" customFormat="false" ht="15" hidden="false" customHeight="false" outlineLevel="0" collapsed="false">
      <c r="A1404" s="4" t="n">
        <v>42278</v>
      </c>
      <c r="B1404" s="5" t="n">
        <v>2015</v>
      </c>
      <c r="C1404" s="5" t="n">
        <v>10</v>
      </c>
      <c r="D1404" s="6" t="str">
        <f aca="false">IF(MONTH(A1404)&gt;=4,"FY "&amp;YEAR(A1404)&amp;"-"&amp;RIGHT(YEAR(A1404)+1,2),"FY "&amp;(YEAR(A1404)-1)&amp;"-"&amp;RIGHT(YEAR(A1404),2))</f>
        <v>FY 2015-16</v>
      </c>
      <c r="E1404" s="5" t="s">
        <v>17</v>
      </c>
      <c r="F1404" s="7" t="n">
        <v>7123.48</v>
      </c>
      <c r="G1404" s="7" t="n">
        <v>6891.03</v>
      </c>
      <c r="H1404" s="7" t="n">
        <v>232.45</v>
      </c>
      <c r="I1404" s="7" t="n">
        <v>35.36</v>
      </c>
      <c r="J1404" s="8" t="n">
        <v>65.7418</v>
      </c>
    </row>
    <row r="1405" customFormat="false" ht="15" hidden="false" customHeight="false" outlineLevel="0" collapsed="false">
      <c r="A1405" s="4" t="n">
        <v>42282</v>
      </c>
      <c r="B1405" s="5" t="n">
        <v>2015</v>
      </c>
      <c r="C1405" s="5" t="n">
        <v>10</v>
      </c>
      <c r="D1405" s="6" t="str">
        <f aca="false">IF(MONTH(A1405)&gt;=4,"FY "&amp;YEAR(A1405)&amp;"-"&amp;RIGHT(YEAR(A1405)+1,2),"FY "&amp;(YEAR(A1405)-1)&amp;"-"&amp;RIGHT(YEAR(A1405),2))</f>
        <v>FY 2015-16</v>
      </c>
      <c r="E1405" s="5" t="s">
        <v>17</v>
      </c>
      <c r="F1405" s="7" t="n">
        <v>4114.85</v>
      </c>
      <c r="G1405" s="7" t="n">
        <v>4018.37</v>
      </c>
      <c r="H1405" s="7" t="n">
        <v>96.48</v>
      </c>
      <c r="I1405" s="7" t="n">
        <v>14.72</v>
      </c>
      <c r="J1405" s="8" t="n">
        <v>65.554</v>
      </c>
    </row>
    <row r="1406" customFormat="false" ht="15" hidden="false" customHeight="false" outlineLevel="0" collapsed="false">
      <c r="A1406" s="4" t="n">
        <v>42283</v>
      </c>
      <c r="B1406" s="5" t="n">
        <v>2015</v>
      </c>
      <c r="C1406" s="5" t="n">
        <v>10</v>
      </c>
      <c r="D1406" s="6" t="str">
        <f aca="false">IF(MONTH(A1406)&gt;=4,"FY "&amp;YEAR(A1406)&amp;"-"&amp;RIGHT(YEAR(A1406)+1,2),"FY "&amp;(YEAR(A1406)-1)&amp;"-"&amp;RIGHT(YEAR(A1406),2))</f>
        <v>FY 2015-16</v>
      </c>
      <c r="E1406" s="5" t="s">
        <v>17</v>
      </c>
      <c r="F1406" s="7" t="n">
        <v>5297.53</v>
      </c>
      <c r="G1406" s="7" t="n">
        <v>4500.43</v>
      </c>
      <c r="H1406" s="7" t="n">
        <v>797.1</v>
      </c>
      <c r="I1406" s="7" t="n">
        <v>122.09</v>
      </c>
      <c r="J1406" s="8" t="n">
        <v>65.2905</v>
      </c>
    </row>
    <row r="1407" customFormat="false" ht="15" hidden="false" customHeight="false" outlineLevel="0" collapsed="false">
      <c r="A1407" s="4" t="n">
        <v>42284</v>
      </c>
      <c r="B1407" s="5" t="n">
        <v>2015</v>
      </c>
      <c r="C1407" s="5" t="n">
        <v>10</v>
      </c>
      <c r="D1407" s="6" t="str">
        <f aca="false">IF(MONTH(A1407)&gt;=4,"FY "&amp;YEAR(A1407)&amp;"-"&amp;RIGHT(YEAR(A1407)+1,2),"FY "&amp;(YEAR(A1407)-1)&amp;"-"&amp;RIGHT(YEAR(A1407),2))</f>
        <v>FY 2015-16</v>
      </c>
      <c r="E1407" s="5" t="s">
        <v>17</v>
      </c>
      <c r="F1407" s="7" t="n">
        <v>4416.29</v>
      </c>
      <c r="G1407" s="7" t="n">
        <v>3867.82</v>
      </c>
      <c r="H1407" s="7" t="n">
        <v>548.47</v>
      </c>
      <c r="I1407" s="7" t="n">
        <v>83.88</v>
      </c>
      <c r="J1407" s="8" t="n">
        <v>65.3908</v>
      </c>
    </row>
    <row r="1408" customFormat="false" ht="15" hidden="false" customHeight="false" outlineLevel="0" collapsed="false">
      <c r="A1408" s="4" t="n">
        <v>42285</v>
      </c>
      <c r="B1408" s="5" t="n">
        <v>2015</v>
      </c>
      <c r="C1408" s="5" t="n">
        <v>10</v>
      </c>
      <c r="D1408" s="6" t="str">
        <f aca="false">IF(MONTH(A1408)&gt;=4,"FY "&amp;YEAR(A1408)&amp;"-"&amp;RIGHT(YEAR(A1408)+1,2),"FY "&amp;(YEAR(A1408)-1)&amp;"-"&amp;RIGHT(YEAR(A1408),2))</f>
        <v>FY 2015-16</v>
      </c>
      <c r="E1408" s="5" t="s">
        <v>17</v>
      </c>
      <c r="F1408" s="7" t="n">
        <v>4079.06</v>
      </c>
      <c r="G1408" s="7" t="n">
        <v>4089.63</v>
      </c>
      <c r="H1408" s="7" t="n">
        <v>-10.57</v>
      </c>
      <c r="I1408" s="7" t="n">
        <v>-1.62</v>
      </c>
      <c r="J1408" s="8" t="n">
        <v>65.2571</v>
      </c>
    </row>
    <row r="1409" customFormat="false" ht="15" hidden="false" customHeight="false" outlineLevel="0" collapsed="false">
      <c r="A1409" s="4" t="n">
        <v>42286</v>
      </c>
      <c r="B1409" s="5" t="n">
        <v>2015</v>
      </c>
      <c r="C1409" s="5" t="n">
        <v>10</v>
      </c>
      <c r="D1409" s="6" t="str">
        <f aca="false">IF(MONTH(A1409)&gt;=4,"FY "&amp;YEAR(A1409)&amp;"-"&amp;RIGHT(YEAR(A1409)+1,2),"FY "&amp;(YEAR(A1409)-1)&amp;"-"&amp;RIGHT(YEAR(A1409),2))</f>
        <v>FY 2015-16</v>
      </c>
      <c r="E1409" s="5" t="s">
        <v>17</v>
      </c>
      <c r="F1409" s="7" t="n">
        <v>4084.06</v>
      </c>
      <c r="G1409" s="7" t="n">
        <v>4117.86</v>
      </c>
      <c r="H1409" s="7" t="n">
        <v>-33.8</v>
      </c>
      <c r="I1409" s="7" t="n">
        <v>-5.19</v>
      </c>
      <c r="J1409" s="8" t="n">
        <v>65.157</v>
      </c>
    </row>
    <row r="1410" customFormat="false" ht="15" hidden="false" customHeight="false" outlineLevel="0" collapsed="false">
      <c r="A1410" s="4" t="n">
        <v>42289</v>
      </c>
      <c r="B1410" s="5" t="n">
        <v>2015</v>
      </c>
      <c r="C1410" s="5" t="n">
        <v>10</v>
      </c>
      <c r="D1410" s="6" t="str">
        <f aca="false">IF(MONTH(A1410)&gt;=4,"FY "&amp;YEAR(A1410)&amp;"-"&amp;RIGHT(YEAR(A1410)+1,2),"FY "&amp;(YEAR(A1410)-1)&amp;"-"&amp;RIGHT(YEAR(A1410),2))</f>
        <v>FY 2015-16</v>
      </c>
      <c r="E1410" s="5" t="s">
        <v>17</v>
      </c>
      <c r="F1410" s="7" t="n">
        <v>3592.61</v>
      </c>
      <c r="G1410" s="7" t="n">
        <v>3105.83</v>
      </c>
      <c r="H1410" s="7" t="n">
        <v>486.78</v>
      </c>
      <c r="I1410" s="7" t="n">
        <v>75.14</v>
      </c>
      <c r="J1410" s="8" t="n">
        <v>64.7848</v>
      </c>
    </row>
    <row r="1411" customFormat="false" ht="15" hidden="false" customHeight="false" outlineLevel="0" collapsed="false">
      <c r="A1411" s="4" t="n">
        <v>42290</v>
      </c>
      <c r="B1411" s="5" t="n">
        <v>2015</v>
      </c>
      <c r="C1411" s="5" t="n">
        <v>10</v>
      </c>
      <c r="D1411" s="6" t="str">
        <f aca="false">IF(MONTH(A1411)&gt;=4,"FY "&amp;YEAR(A1411)&amp;"-"&amp;RIGHT(YEAR(A1411)+1,2),"FY "&amp;(YEAR(A1411)-1)&amp;"-"&amp;RIGHT(YEAR(A1411),2))</f>
        <v>FY 2015-16</v>
      </c>
      <c r="E1411" s="5" t="s">
        <v>17</v>
      </c>
      <c r="F1411" s="7" t="n">
        <v>2779.37</v>
      </c>
      <c r="G1411" s="7" t="n">
        <v>2459.79</v>
      </c>
      <c r="H1411" s="7" t="n">
        <v>319.58</v>
      </c>
      <c r="I1411" s="7" t="n">
        <v>49.37</v>
      </c>
      <c r="J1411" s="8" t="n">
        <v>64.726</v>
      </c>
    </row>
    <row r="1412" customFormat="false" ht="15" hidden="false" customHeight="false" outlineLevel="0" collapsed="false">
      <c r="A1412" s="4" t="n">
        <v>42291</v>
      </c>
      <c r="B1412" s="5" t="n">
        <v>2015</v>
      </c>
      <c r="C1412" s="5" t="n">
        <v>10</v>
      </c>
      <c r="D1412" s="6" t="str">
        <f aca="false">IF(MONTH(A1412)&gt;=4,"FY "&amp;YEAR(A1412)&amp;"-"&amp;RIGHT(YEAR(A1412)+1,2),"FY "&amp;(YEAR(A1412)-1)&amp;"-"&amp;RIGHT(YEAR(A1412),2))</f>
        <v>FY 2015-16</v>
      </c>
      <c r="E1412" s="5" t="s">
        <v>17</v>
      </c>
      <c r="F1412" s="7" t="n">
        <v>3629.82</v>
      </c>
      <c r="G1412" s="7" t="n">
        <v>3306.98</v>
      </c>
      <c r="H1412" s="7" t="n">
        <v>322.84</v>
      </c>
      <c r="I1412" s="7" t="n">
        <v>49.65</v>
      </c>
      <c r="J1412" s="8" t="n">
        <v>65.0215</v>
      </c>
    </row>
    <row r="1413" customFormat="false" ht="15" hidden="false" customHeight="false" outlineLevel="0" collapsed="false">
      <c r="A1413" s="4" t="n">
        <v>42292</v>
      </c>
      <c r="B1413" s="5" t="n">
        <v>2015</v>
      </c>
      <c r="C1413" s="5" t="n">
        <v>10</v>
      </c>
      <c r="D1413" s="6" t="str">
        <f aca="false">IF(MONTH(A1413)&gt;=4,"FY "&amp;YEAR(A1413)&amp;"-"&amp;RIGHT(YEAR(A1413)+1,2),"FY "&amp;(YEAR(A1413)-1)&amp;"-"&amp;RIGHT(YEAR(A1413),2))</f>
        <v>FY 2015-16</v>
      </c>
      <c r="E1413" s="5" t="s">
        <v>17</v>
      </c>
      <c r="F1413" s="7" t="n">
        <v>3578.36</v>
      </c>
      <c r="G1413" s="7" t="n">
        <v>3414.64</v>
      </c>
      <c r="H1413" s="7" t="n">
        <v>163.72</v>
      </c>
      <c r="I1413" s="7" t="n">
        <v>25.14</v>
      </c>
      <c r="J1413" s="8" t="n">
        <v>65.1123</v>
      </c>
    </row>
    <row r="1414" customFormat="false" ht="15" hidden="false" customHeight="false" outlineLevel="0" collapsed="false">
      <c r="A1414" s="4" t="n">
        <v>42293</v>
      </c>
      <c r="B1414" s="5" t="n">
        <v>2015</v>
      </c>
      <c r="C1414" s="5" t="n">
        <v>10</v>
      </c>
      <c r="D1414" s="6" t="str">
        <f aca="false">IF(MONTH(A1414)&gt;=4,"FY "&amp;YEAR(A1414)&amp;"-"&amp;RIGHT(YEAR(A1414)+1,2),"FY "&amp;(YEAR(A1414)-1)&amp;"-"&amp;RIGHT(YEAR(A1414),2))</f>
        <v>FY 2015-16</v>
      </c>
      <c r="E1414" s="5" t="s">
        <v>17</v>
      </c>
      <c r="F1414" s="7" t="n">
        <v>3669.02</v>
      </c>
      <c r="G1414" s="7" t="n">
        <v>3261.37</v>
      </c>
      <c r="H1414" s="7" t="n">
        <v>407.65</v>
      </c>
      <c r="I1414" s="7" t="n">
        <v>62.88</v>
      </c>
      <c r="J1414" s="8" t="n">
        <v>64.824</v>
      </c>
    </row>
    <row r="1415" customFormat="false" ht="15" hidden="false" customHeight="false" outlineLevel="0" collapsed="false">
      <c r="A1415" s="4" t="n">
        <v>42296</v>
      </c>
      <c r="B1415" s="5" t="n">
        <v>2015</v>
      </c>
      <c r="C1415" s="5" t="n">
        <v>10</v>
      </c>
      <c r="D1415" s="6" t="str">
        <f aca="false">IF(MONTH(A1415)&gt;=4,"FY "&amp;YEAR(A1415)&amp;"-"&amp;RIGHT(YEAR(A1415)+1,2),"FY "&amp;(YEAR(A1415)-1)&amp;"-"&amp;RIGHT(YEAR(A1415),2))</f>
        <v>FY 2015-16</v>
      </c>
      <c r="E1415" s="5" t="s">
        <v>17</v>
      </c>
      <c r="F1415" s="7" t="n">
        <v>3534.15</v>
      </c>
      <c r="G1415" s="7" t="n">
        <v>2990.36</v>
      </c>
      <c r="H1415" s="7" t="n">
        <v>543.79</v>
      </c>
      <c r="I1415" s="7" t="n">
        <v>83.7</v>
      </c>
      <c r="J1415" s="8" t="n">
        <v>64.9697</v>
      </c>
    </row>
    <row r="1416" customFormat="false" ht="15" hidden="false" customHeight="false" outlineLevel="0" collapsed="false">
      <c r="A1416" s="4" t="n">
        <v>42297</v>
      </c>
      <c r="B1416" s="5" t="n">
        <v>2015</v>
      </c>
      <c r="C1416" s="5" t="n">
        <v>10</v>
      </c>
      <c r="D1416" s="6" t="str">
        <f aca="false">IF(MONTH(A1416)&gt;=4,"FY "&amp;YEAR(A1416)&amp;"-"&amp;RIGHT(YEAR(A1416)+1,2),"FY "&amp;(YEAR(A1416)-1)&amp;"-"&amp;RIGHT(YEAR(A1416),2))</f>
        <v>FY 2015-16</v>
      </c>
      <c r="E1416" s="5" t="s">
        <v>17</v>
      </c>
      <c r="F1416" s="7" t="n">
        <v>3467.02</v>
      </c>
      <c r="G1416" s="7" t="n">
        <v>2395.13</v>
      </c>
      <c r="H1416" s="7" t="n">
        <v>1071.89</v>
      </c>
      <c r="I1416" s="7" t="n">
        <v>165.37</v>
      </c>
      <c r="J1416" s="8" t="n">
        <v>64.8178</v>
      </c>
    </row>
    <row r="1417" customFormat="false" ht="15" hidden="false" customHeight="false" outlineLevel="0" collapsed="false">
      <c r="A1417" s="4" t="n">
        <v>42298</v>
      </c>
      <c r="B1417" s="5" t="n">
        <v>2015</v>
      </c>
      <c r="C1417" s="5" t="n">
        <v>10</v>
      </c>
      <c r="D1417" s="6" t="str">
        <f aca="false">IF(MONTH(A1417)&gt;=4,"FY "&amp;YEAR(A1417)&amp;"-"&amp;RIGHT(YEAR(A1417)+1,2),"FY "&amp;(YEAR(A1417)-1)&amp;"-"&amp;RIGHT(YEAR(A1417),2))</f>
        <v>FY 2015-16</v>
      </c>
      <c r="E1417" s="5" t="s">
        <v>17</v>
      </c>
      <c r="F1417" s="7" t="n">
        <v>4498.5</v>
      </c>
      <c r="G1417" s="7" t="n">
        <v>3855.98</v>
      </c>
      <c r="H1417" s="7" t="n">
        <v>642.52</v>
      </c>
      <c r="I1417" s="7" t="n">
        <v>99.02</v>
      </c>
      <c r="J1417" s="8" t="n">
        <v>64.8908</v>
      </c>
    </row>
    <row r="1418" customFormat="false" ht="15" hidden="false" customHeight="false" outlineLevel="0" collapsed="false">
      <c r="A1418" s="4" t="n">
        <v>42300</v>
      </c>
      <c r="B1418" s="5" t="n">
        <v>2015</v>
      </c>
      <c r="C1418" s="5" t="n">
        <v>10</v>
      </c>
      <c r="D1418" s="6" t="str">
        <f aca="false">IF(MONTH(A1418)&gt;=4,"FY "&amp;YEAR(A1418)&amp;"-"&amp;RIGHT(YEAR(A1418)+1,2),"FY "&amp;(YEAR(A1418)-1)&amp;"-"&amp;RIGHT(YEAR(A1418),2))</f>
        <v>FY 2015-16</v>
      </c>
      <c r="E1418" s="5" t="s">
        <v>17</v>
      </c>
      <c r="F1418" s="7" t="n">
        <v>2973.91</v>
      </c>
      <c r="G1418" s="7" t="n">
        <v>2885</v>
      </c>
      <c r="H1418" s="7" t="n">
        <v>88.91</v>
      </c>
      <c r="I1418" s="7" t="n">
        <v>13.65</v>
      </c>
      <c r="J1418" s="8" t="n">
        <v>65.1513</v>
      </c>
    </row>
    <row r="1419" customFormat="false" ht="15" hidden="false" customHeight="false" outlineLevel="0" collapsed="false">
      <c r="A1419" s="4" t="n">
        <v>42303</v>
      </c>
      <c r="B1419" s="5" t="n">
        <v>2015</v>
      </c>
      <c r="C1419" s="5" t="n">
        <v>10</v>
      </c>
      <c r="D1419" s="6" t="str">
        <f aca="false">IF(MONTH(A1419)&gt;=4,"FY "&amp;YEAR(A1419)&amp;"-"&amp;RIGHT(YEAR(A1419)+1,2),"FY "&amp;(YEAR(A1419)-1)&amp;"-"&amp;RIGHT(YEAR(A1419),2))</f>
        <v>FY 2015-16</v>
      </c>
      <c r="E1419" s="5" t="s">
        <v>17</v>
      </c>
      <c r="F1419" s="7" t="n">
        <v>4579.72</v>
      </c>
      <c r="G1419" s="7" t="n">
        <v>4310.62</v>
      </c>
      <c r="H1419" s="7" t="n">
        <v>269.1</v>
      </c>
      <c r="I1419" s="7" t="n">
        <v>41.47</v>
      </c>
      <c r="J1419" s="8" t="n">
        <v>64.8815</v>
      </c>
    </row>
    <row r="1420" customFormat="false" ht="15" hidden="false" customHeight="false" outlineLevel="0" collapsed="false">
      <c r="A1420" s="4" t="n">
        <v>42304</v>
      </c>
      <c r="B1420" s="5" t="n">
        <v>2015</v>
      </c>
      <c r="C1420" s="5" t="n">
        <v>10</v>
      </c>
      <c r="D1420" s="6" t="str">
        <f aca="false">IF(MONTH(A1420)&gt;=4,"FY "&amp;YEAR(A1420)&amp;"-"&amp;RIGHT(YEAR(A1420)+1,2),"FY "&amp;(YEAR(A1420)-1)&amp;"-"&amp;RIGHT(YEAR(A1420),2))</f>
        <v>FY 2015-16</v>
      </c>
      <c r="E1420" s="5" t="s">
        <v>17</v>
      </c>
      <c r="F1420" s="7" t="n">
        <v>4139.21</v>
      </c>
      <c r="G1420" s="7" t="n">
        <v>3371.32</v>
      </c>
      <c r="H1420" s="7" t="n">
        <v>767.89</v>
      </c>
      <c r="I1420" s="7" t="n">
        <v>118.21</v>
      </c>
      <c r="J1420" s="8" t="n">
        <v>64.9603</v>
      </c>
    </row>
    <row r="1421" customFormat="false" ht="15" hidden="false" customHeight="false" outlineLevel="0" collapsed="false">
      <c r="A1421" s="4" t="n">
        <v>42305</v>
      </c>
      <c r="B1421" s="5" t="n">
        <v>2015</v>
      </c>
      <c r="C1421" s="5" t="n">
        <v>10</v>
      </c>
      <c r="D1421" s="6" t="str">
        <f aca="false">IF(MONTH(A1421)&gt;=4,"FY "&amp;YEAR(A1421)&amp;"-"&amp;RIGHT(YEAR(A1421)+1,2),"FY "&amp;(YEAR(A1421)-1)&amp;"-"&amp;RIGHT(YEAR(A1421),2))</f>
        <v>FY 2015-16</v>
      </c>
      <c r="E1421" s="5" t="s">
        <v>17</v>
      </c>
      <c r="F1421" s="7" t="n">
        <v>5205.02</v>
      </c>
      <c r="G1421" s="7" t="n">
        <v>5134.44</v>
      </c>
      <c r="H1421" s="7" t="n">
        <v>70.58</v>
      </c>
      <c r="I1421" s="7" t="n">
        <v>10.87</v>
      </c>
      <c r="J1421" s="8" t="n">
        <v>64.9553</v>
      </c>
    </row>
    <row r="1422" customFormat="false" ht="15" hidden="false" customHeight="false" outlineLevel="0" collapsed="false">
      <c r="A1422" s="4" t="n">
        <v>42306</v>
      </c>
      <c r="B1422" s="5" t="n">
        <v>2015</v>
      </c>
      <c r="C1422" s="5" t="n">
        <v>10</v>
      </c>
      <c r="D1422" s="6" t="str">
        <f aca="false">IF(MONTH(A1422)&gt;=4,"FY "&amp;YEAR(A1422)&amp;"-"&amp;RIGHT(YEAR(A1422)+1,2),"FY "&amp;(YEAR(A1422)-1)&amp;"-"&amp;RIGHT(YEAR(A1422),2))</f>
        <v>FY 2015-16</v>
      </c>
      <c r="E1422" s="5" t="s">
        <v>17</v>
      </c>
      <c r="F1422" s="7" t="n">
        <v>4427.51</v>
      </c>
      <c r="G1422" s="7" t="n">
        <v>5075.73</v>
      </c>
      <c r="H1422" s="7" t="n">
        <v>-648.22</v>
      </c>
      <c r="I1422" s="7" t="n">
        <v>-99.66</v>
      </c>
      <c r="J1422" s="8" t="n">
        <v>65.0408</v>
      </c>
    </row>
    <row r="1423" customFormat="false" ht="15" hidden="false" customHeight="false" outlineLevel="0" collapsed="false">
      <c r="A1423" s="4" t="n">
        <v>42307</v>
      </c>
      <c r="B1423" s="5" t="n">
        <v>2015</v>
      </c>
      <c r="C1423" s="5" t="n">
        <v>10</v>
      </c>
      <c r="D1423" s="6" t="str">
        <f aca="false">IF(MONTH(A1423)&gt;=4,"FY "&amp;YEAR(A1423)&amp;"-"&amp;RIGHT(YEAR(A1423)+1,2),"FY "&amp;(YEAR(A1423)-1)&amp;"-"&amp;RIGHT(YEAR(A1423),2))</f>
        <v>FY 2015-16</v>
      </c>
      <c r="E1423" s="5" t="s">
        <v>17</v>
      </c>
      <c r="F1423" s="7" t="n">
        <v>5668.03</v>
      </c>
      <c r="G1423" s="7" t="n">
        <v>5446.42</v>
      </c>
      <c r="H1423" s="7" t="n">
        <v>221.61</v>
      </c>
      <c r="I1423" s="7" t="n">
        <v>34.01</v>
      </c>
      <c r="J1423" s="8" t="n">
        <v>65.1515</v>
      </c>
    </row>
    <row r="1424" customFormat="false" ht="15" hidden="false" customHeight="false" outlineLevel="0" collapsed="false">
      <c r="A1424" s="4" t="n">
        <v>42310</v>
      </c>
      <c r="B1424" s="5" t="n">
        <v>2015</v>
      </c>
      <c r="C1424" s="5" t="n">
        <v>11</v>
      </c>
      <c r="D1424" s="6" t="str">
        <f aca="false">IF(MONTH(A1424)&gt;=4,"FY "&amp;YEAR(A1424)&amp;"-"&amp;RIGHT(YEAR(A1424)+1,2),"FY "&amp;(YEAR(A1424)-1)&amp;"-"&amp;RIGHT(YEAR(A1424),2))</f>
        <v>FY 2015-16</v>
      </c>
      <c r="E1424" s="5" t="s">
        <v>17</v>
      </c>
      <c r="F1424" s="7" t="n">
        <v>3401.04</v>
      </c>
      <c r="G1424" s="7" t="n">
        <v>4776.26</v>
      </c>
      <c r="H1424" s="7" t="n">
        <v>-1375.22</v>
      </c>
      <c r="I1424" s="7" t="n">
        <v>-210.85</v>
      </c>
      <c r="J1424" s="8" t="n">
        <v>65.2231</v>
      </c>
    </row>
    <row r="1425" customFormat="false" ht="15" hidden="false" customHeight="false" outlineLevel="0" collapsed="false">
      <c r="A1425" s="4" t="n">
        <v>42311</v>
      </c>
      <c r="B1425" s="5" t="n">
        <v>2015</v>
      </c>
      <c r="C1425" s="5" t="n">
        <v>11</v>
      </c>
      <c r="D1425" s="6" t="str">
        <f aca="false">IF(MONTH(A1425)&gt;=4,"FY "&amp;YEAR(A1425)&amp;"-"&amp;RIGHT(YEAR(A1425)+1,2),"FY "&amp;(YEAR(A1425)-1)&amp;"-"&amp;RIGHT(YEAR(A1425),2))</f>
        <v>FY 2015-16</v>
      </c>
      <c r="E1425" s="5" t="s">
        <v>17</v>
      </c>
      <c r="F1425" s="7" t="n">
        <v>3284.9</v>
      </c>
      <c r="G1425" s="7" t="n">
        <v>3472.42</v>
      </c>
      <c r="H1425" s="7" t="n">
        <v>-187.52</v>
      </c>
      <c r="I1425" s="7" t="n">
        <v>-28.64</v>
      </c>
      <c r="J1425" s="8" t="n">
        <v>65.4793</v>
      </c>
    </row>
    <row r="1426" customFormat="false" ht="15" hidden="false" customHeight="false" outlineLevel="0" collapsed="false">
      <c r="A1426" s="4" t="n">
        <v>42312</v>
      </c>
      <c r="B1426" s="5" t="n">
        <v>2015</v>
      </c>
      <c r="C1426" s="5" t="n">
        <v>11</v>
      </c>
      <c r="D1426" s="6" t="str">
        <f aca="false">IF(MONTH(A1426)&gt;=4,"FY "&amp;YEAR(A1426)&amp;"-"&amp;RIGHT(YEAR(A1426)+1,2),"FY "&amp;(YEAR(A1426)-1)&amp;"-"&amp;RIGHT(YEAR(A1426),2))</f>
        <v>FY 2015-16</v>
      </c>
      <c r="E1426" s="5" t="s">
        <v>17</v>
      </c>
      <c r="F1426" s="7" t="n">
        <v>3185.61</v>
      </c>
      <c r="G1426" s="7" t="n">
        <v>3565.23</v>
      </c>
      <c r="H1426" s="7" t="n">
        <v>-379.62</v>
      </c>
      <c r="I1426" s="7" t="n">
        <v>-58</v>
      </c>
      <c r="J1426" s="8" t="n">
        <v>65.451</v>
      </c>
    </row>
    <row r="1427" customFormat="false" ht="15" hidden="false" customHeight="false" outlineLevel="0" collapsed="false">
      <c r="A1427" s="4" t="n">
        <v>42313</v>
      </c>
      <c r="B1427" s="5" t="n">
        <v>2015</v>
      </c>
      <c r="C1427" s="5" t="n">
        <v>11</v>
      </c>
      <c r="D1427" s="6" t="str">
        <f aca="false">IF(MONTH(A1427)&gt;=4,"FY "&amp;YEAR(A1427)&amp;"-"&amp;RIGHT(YEAR(A1427)+1,2),"FY "&amp;(YEAR(A1427)-1)&amp;"-"&amp;RIGHT(YEAR(A1427),2))</f>
        <v>FY 2015-16</v>
      </c>
      <c r="E1427" s="5" t="s">
        <v>17</v>
      </c>
      <c r="F1427" s="7" t="n">
        <v>3528.95</v>
      </c>
      <c r="G1427" s="7" t="n">
        <v>3461.61</v>
      </c>
      <c r="H1427" s="7" t="n">
        <v>67.34</v>
      </c>
      <c r="I1427" s="7" t="n">
        <v>10.27</v>
      </c>
      <c r="J1427" s="8" t="n">
        <v>65.568</v>
      </c>
    </row>
    <row r="1428" customFormat="false" ht="15" hidden="false" customHeight="false" outlineLevel="0" collapsed="false">
      <c r="A1428" s="4" t="n">
        <v>42314</v>
      </c>
      <c r="B1428" s="5" t="n">
        <v>2015</v>
      </c>
      <c r="C1428" s="5" t="n">
        <v>11</v>
      </c>
      <c r="D1428" s="6" t="str">
        <f aca="false">IF(MONTH(A1428)&gt;=4,"FY "&amp;YEAR(A1428)&amp;"-"&amp;RIGHT(YEAR(A1428)+1,2),"FY "&amp;(YEAR(A1428)-1)&amp;"-"&amp;RIGHT(YEAR(A1428),2))</f>
        <v>FY 2015-16</v>
      </c>
      <c r="E1428" s="5" t="s">
        <v>17</v>
      </c>
      <c r="F1428" s="7" t="n">
        <v>3855.6</v>
      </c>
      <c r="G1428" s="7" t="n">
        <v>4847.31</v>
      </c>
      <c r="H1428" s="7" t="n">
        <v>-991.71</v>
      </c>
      <c r="I1428" s="7" t="n">
        <v>-151</v>
      </c>
      <c r="J1428" s="8" t="n">
        <v>65.6755</v>
      </c>
    </row>
    <row r="1429" customFormat="false" ht="15" hidden="false" customHeight="false" outlineLevel="0" collapsed="false">
      <c r="A1429" s="4" t="n">
        <v>42317</v>
      </c>
      <c r="B1429" s="5" t="n">
        <v>2015</v>
      </c>
      <c r="C1429" s="5" t="n">
        <v>11</v>
      </c>
      <c r="D1429" s="6" t="str">
        <f aca="false">IF(MONTH(A1429)&gt;=4,"FY "&amp;YEAR(A1429)&amp;"-"&amp;RIGHT(YEAR(A1429)+1,2),"FY "&amp;(YEAR(A1429)-1)&amp;"-"&amp;RIGHT(YEAR(A1429),2))</f>
        <v>FY 2015-16</v>
      </c>
      <c r="E1429" s="5" t="s">
        <v>17</v>
      </c>
      <c r="F1429" s="7" t="n">
        <v>3156.73</v>
      </c>
      <c r="G1429" s="7" t="n">
        <v>2893.72</v>
      </c>
      <c r="H1429" s="7" t="n">
        <v>263.01</v>
      </c>
      <c r="I1429" s="7" t="n">
        <v>39.98</v>
      </c>
      <c r="J1429" s="8" t="n">
        <v>65.791</v>
      </c>
    </row>
    <row r="1430" customFormat="false" ht="15" hidden="false" customHeight="false" outlineLevel="0" collapsed="false">
      <c r="A1430" s="4" t="n">
        <v>42318</v>
      </c>
      <c r="B1430" s="5" t="n">
        <v>2015</v>
      </c>
      <c r="C1430" s="5" t="n">
        <v>11</v>
      </c>
      <c r="D1430" s="6" t="str">
        <f aca="false">IF(MONTH(A1430)&gt;=4,"FY "&amp;YEAR(A1430)&amp;"-"&amp;RIGHT(YEAR(A1430)+1,2),"FY "&amp;(YEAR(A1430)-1)&amp;"-"&amp;RIGHT(YEAR(A1430),2))</f>
        <v>FY 2015-16</v>
      </c>
      <c r="E1430" s="5" t="s">
        <v>17</v>
      </c>
      <c r="F1430" s="7" t="n">
        <v>3816.78</v>
      </c>
      <c r="G1430" s="7" t="n">
        <v>4604.78</v>
      </c>
      <c r="H1430" s="7" t="n">
        <v>-788</v>
      </c>
      <c r="I1430" s="7" t="n">
        <v>-118.79</v>
      </c>
      <c r="J1430" s="8" t="n">
        <v>66.3378</v>
      </c>
    </row>
    <row r="1431" customFormat="false" ht="15" hidden="false" customHeight="false" outlineLevel="0" collapsed="false">
      <c r="A1431" s="4" t="n">
        <v>42321</v>
      </c>
      <c r="B1431" s="5" t="n">
        <v>2015</v>
      </c>
      <c r="C1431" s="5" t="n">
        <v>11</v>
      </c>
      <c r="D1431" s="6" t="str">
        <f aca="false">IF(MONTH(A1431)&gt;=4,"FY "&amp;YEAR(A1431)&amp;"-"&amp;RIGHT(YEAR(A1431)+1,2),"FY "&amp;(YEAR(A1431)-1)&amp;"-"&amp;RIGHT(YEAR(A1431),2))</f>
        <v>FY 2015-16</v>
      </c>
      <c r="E1431" s="5" t="s">
        <v>17</v>
      </c>
      <c r="F1431" s="7" t="n">
        <v>3413.67</v>
      </c>
      <c r="G1431" s="7" t="n">
        <v>4007.42</v>
      </c>
      <c r="H1431" s="7" t="n">
        <v>-593.75</v>
      </c>
      <c r="I1431" s="7" t="n">
        <v>-89.49</v>
      </c>
      <c r="J1431" s="8" t="n">
        <v>66.3495</v>
      </c>
    </row>
    <row r="1432" customFormat="false" ht="15" hidden="false" customHeight="false" outlineLevel="0" collapsed="false">
      <c r="A1432" s="4" t="n">
        <v>42324</v>
      </c>
      <c r="B1432" s="5" t="n">
        <v>2015</v>
      </c>
      <c r="C1432" s="5" t="n">
        <v>11</v>
      </c>
      <c r="D1432" s="6" t="str">
        <f aca="false">IF(MONTH(A1432)&gt;=4,"FY "&amp;YEAR(A1432)&amp;"-"&amp;RIGHT(YEAR(A1432)+1,2),"FY "&amp;(YEAR(A1432)-1)&amp;"-"&amp;RIGHT(YEAR(A1432),2))</f>
        <v>FY 2015-16</v>
      </c>
      <c r="E1432" s="5" t="s">
        <v>17</v>
      </c>
      <c r="F1432" s="7" t="n">
        <v>5560.96</v>
      </c>
      <c r="G1432" s="7" t="n">
        <v>6226.24</v>
      </c>
      <c r="H1432" s="7" t="n">
        <v>-665.28</v>
      </c>
      <c r="I1432" s="7" t="n">
        <v>-100.59</v>
      </c>
      <c r="J1432" s="8" t="n">
        <v>66.139</v>
      </c>
    </row>
    <row r="1433" customFormat="false" ht="15" hidden="false" customHeight="false" outlineLevel="0" collapsed="false">
      <c r="A1433" s="4" t="n">
        <v>42325</v>
      </c>
      <c r="B1433" s="5" t="n">
        <v>2015</v>
      </c>
      <c r="C1433" s="5" t="n">
        <v>11</v>
      </c>
      <c r="D1433" s="6" t="str">
        <f aca="false">IF(MONTH(A1433)&gt;=4,"FY "&amp;YEAR(A1433)&amp;"-"&amp;RIGHT(YEAR(A1433)+1,2),"FY "&amp;(YEAR(A1433)-1)&amp;"-"&amp;RIGHT(YEAR(A1433),2))</f>
        <v>FY 2015-16</v>
      </c>
      <c r="E1433" s="5" t="s">
        <v>17</v>
      </c>
      <c r="F1433" s="7" t="n">
        <v>3369.68</v>
      </c>
      <c r="G1433" s="7" t="n">
        <v>4319.3</v>
      </c>
      <c r="H1433" s="7" t="n">
        <v>-949.62</v>
      </c>
      <c r="I1433" s="7" t="n">
        <v>-143.58</v>
      </c>
      <c r="J1433" s="8" t="n">
        <v>66.139</v>
      </c>
    </row>
    <row r="1434" customFormat="false" ht="15" hidden="false" customHeight="false" outlineLevel="0" collapsed="false">
      <c r="A1434" s="4" t="n">
        <v>42326</v>
      </c>
      <c r="B1434" s="5" t="n">
        <v>2015</v>
      </c>
      <c r="C1434" s="5" t="n">
        <v>11</v>
      </c>
      <c r="D1434" s="6" t="str">
        <f aca="false">IF(MONTH(A1434)&gt;=4,"FY "&amp;YEAR(A1434)&amp;"-"&amp;RIGHT(YEAR(A1434)+1,2),"FY "&amp;(YEAR(A1434)-1)&amp;"-"&amp;RIGHT(YEAR(A1434),2))</f>
        <v>FY 2015-16</v>
      </c>
      <c r="E1434" s="5" t="s">
        <v>17</v>
      </c>
      <c r="F1434" s="7" t="n">
        <v>3507.82</v>
      </c>
      <c r="G1434" s="7" t="n">
        <v>3939.07</v>
      </c>
      <c r="H1434" s="7" t="n">
        <v>-431.25</v>
      </c>
      <c r="I1434" s="7" t="n">
        <v>-65.17</v>
      </c>
      <c r="J1434" s="8" t="n">
        <v>66.169</v>
      </c>
    </row>
    <row r="1435" customFormat="false" ht="15" hidden="false" customHeight="false" outlineLevel="0" collapsed="false">
      <c r="A1435" s="4" t="n">
        <v>42327</v>
      </c>
      <c r="B1435" s="5" t="n">
        <v>2015</v>
      </c>
      <c r="C1435" s="5" t="n">
        <v>11</v>
      </c>
      <c r="D1435" s="6" t="str">
        <f aca="false">IF(MONTH(A1435)&gt;=4,"FY "&amp;YEAR(A1435)&amp;"-"&amp;RIGHT(YEAR(A1435)+1,2),"FY "&amp;(YEAR(A1435)-1)&amp;"-"&amp;RIGHT(YEAR(A1435),2))</f>
        <v>FY 2015-16</v>
      </c>
      <c r="E1435" s="5" t="s">
        <v>17</v>
      </c>
      <c r="F1435" s="7" t="n">
        <v>3002.63</v>
      </c>
      <c r="G1435" s="7" t="n">
        <v>3723.4</v>
      </c>
      <c r="H1435" s="7" t="n">
        <v>-720.77</v>
      </c>
      <c r="I1435" s="7" t="n">
        <v>-109.02</v>
      </c>
      <c r="J1435" s="8" t="n">
        <v>66.1138</v>
      </c>
    </row>
    <row r="1436" customFormat="false" ht="15" hidden="false" customHeight="false" outlineLevel="0" collapsed="false">
      <c r="A1436" s="4" t="n">
        <v>42328</v>
      </c>
      <c r="B1436" s="5" t="n">
        <v>2015</v>
      </c>
      <c r="C1436" s="5" t="n">
        <v>11</v>
      </c>
      <c r="D1436" s="6" t="str">
        <f aca="false">IF(MONTH(A1436)&gt;=4,"FY "&amp;YEAR(A1436)&amp;"-"&amp;RIGHT(YEAR(A1436)+1,2),"FY "&amp;(YEAR(A1436)-1)&amp;"-"&amp;RIGHT(YEAR(A1436),2))</f>
        <v>FY 2015-16</v>
      </c>
      <c r="E1436" s="5" t="s">
        <v>17</v>
      </c>
      <c r="F1436" s="7" t="n">
        <v>3484.43</v>
      </c>
      <c r="G1436" s="7" t="n">
        <v>3791.85</v>
      </c>
      <c r="H1436" s="7" t="n">
        <v>-307.42</v>
      </c>
      <c r="I1436" s="7" t="n">
        <v>-46.5</v>
      </c>
      <c r="J1436" s="8" t="n">
        <v>66.1105</v>
      </c>
    </row>
    <row r="1437" customFormat="false" ht="15" hidden="false" customHeight="false" outlineLevel="0" collapsed="false">
      <c r="A1437" s="4" t="n">
        <v>42331</v>
      </c>
      <c r="B1437" s="5" t="n">
        <v>2015</v>
      </c>
      <c r="C1437" s="5" t="n">
        <v>11</v>
      </c>
      <c r="D1437" s="6" t="str">
        <f aca="false">IF(MONTH(A1437)&gt;=4,"FY "&amp;YEAR(A1437)&amp;"-"&amp;RIGHT(YEAR(A1437)+1,2),"FY "&amp;(YEAR(A1437)-1)&amp;"-"&amp;RIGHT(YEAR(A1437),2))</f>
        <v>FY 2015-16</v>
      </c>
      <c r="E1437" s="5" t="s">
        <v>17</v>
      </c>
      <c r="F1437" s="7" t="n">
        <v>3282.56</v>
      </c>
      <c r="G1437" s="7" t="n">
        <v>3378.27</v>
      </c>
      <c r="H1437" s="7" t="n">
        <v>-95.71</v>
      </c>
      <c r="I1437" s="7" t="n">
        <v>-14.48</v>
      </c>
      <c r="J1437" s="8" t="n">
        <v>66.094</v>
      </c>
    </row>
    <row r="1438" customFormat="false" ht="15" hidden="false" customHeight="false" outlineLevel="0" collapsed="false">
      <c r="A1438" s="4" t="n">
        <v>42332</v>
      </c>
      <c r="B1438" s="5" t="n">
        <v>2015</v>
      </c>
      <c r="C1438" s="5" t="n">
        <v>11</v>
      </c>
      <c r="D1438" s="6" t="str">
        <f aca="false">IF(MONTH(A1438)&gt;=4,"FY "&amp;YEAR(A1438)&amp;"-"&amp;RIGHT(YEAR(A1438)+1,2),"FY "&amp;(YEAR(A1438)-1)&amp;"-"&amp;RIGHT(YEAR(A1438),2))</f>
        <v>FY 2015-16</v>
      </c>
      <c r="E1438" s="5" t="s">
        <v>17</v>
      </c>
      <c r="F1438" s="7" t="n">
        <v>3142.62</v>
      </c>
      <c r="G1438" s="7" t="n">
        <v>3170.15</v>
      </c>
      <c r="H1438" s="7" t="n">
        <v>-27.53</v>
      </c>
      <c r="I1438" s="7" t="n">
        <v>-4.15</v>
      </c>
      <c r="J1438" s="8" t="n">
        <v>66.349</v>
      </c>
    </row>
    <row r="1439" customFormat="false" ht="15" hidden="false" customHeight="false" outlineLevel="0" collapsed="false">
      <c r="A1439" s="4" t="n">
        <v>42334</v>
      </c>
      <c r="B1439" s="5" t="n">
        <v>2015</v>
      </c>
      <c r="C1439" s="5" t="n">
        <v>11</v>
      </c>
      <c r="D1439" s="6" t="str">
        <f aca="false">IF(MONTH(A1439)&gt;=4,"FY "&amp;YEAR(A1439)&amp;"-"&amp;RIGHT(YEAR(A1439)+1,2),"FY "&amp;(YEAR(A1439)-1)&amp;"-"&amp;RIGHT(YEAR(A1439),2))</f>
        <v>FY 2015-16</v>
      </c>
      <c r="E1439" s="5" t="s">
        <v>17</v>
      </c>
      <c r="F1439" s="7" t="n">
        <v>3256.38</v>
      </c>
      <c r="G1439" s="7" t="n">
        <v>3762.9</v>
      </c>
      <c r="H1439" s="7" t="n">
        <v>-506.52</v>
      </c>
      <c r="I1439" s="7" t="n">
        <v>-76.3</v>
      </c>
      <c r="J1439" s="8" t="n">
        <v>66.384</v>
      </c>
    </row>
    <row r="1440" customFormat="false" ht="15" hidden="false" customHeight="false" outlineLevel="0" collapsed="false">
      <c r="A1440" s="4" t="n">
        <v>42335</v>
      </c>
      <c r="B1440" s="5" t="n">
        <v>2015</v>
      </c>
      <c r="C1440" s="5" t="n">
        <v>11</v>
      </c>
      <c r="D1440" s="6" t="str">
        <f aca="false">IF(MONTH(A1440)&gt;=4,"FY "&amp;YEAR(A1440)&amp;"-"&amp;RIGHT(YEAR(A1440)+1,2),"FY "&amp;(YEAR(A1440)-1)&amp;"-"&amp;RIGHT(YEAR(A1440),2))</f>
        <v>FY 2015-16</v>
      </c>
      <c r="E1440" s="5" t="s">
        <v>17</v>
      </c>
      <c r="F1440" s="7" t="n">
        <v>5988.4</v>
      </c>
      <c r="G1440" s="7" t="n">
        <v>6256.35</v>
      </c>
      <c r="H1440" s="7" t="n">
        <v>-267.95</v>
      </c>
      <c r="I1440" s="7" t="n">
        <v>-40.26</v>
      </c>
      <c r="J1440" s="8" t="n">
        <v>66.5507</v>
      </c>
    </row>
    <row r="1441" customFormat="false" ht="15" hidden="false" customHeight="false" outlineLevel="0" collapsed="false">
      <c r="A1441" s="4" t="n">
        <v>42338</v>
      </c>
      <c r="B1441" s="5" t="n">
        <v>2015</v>
      </c>
      <c r="C1441" s="5" t="n">
        <v>11</v>
      </c>
      <c r="D1441" s="6" t="str">
        <f aca="false">IF(MONTH(A1441)&gt;=4,"FY "&amp;YEAR(A1441)&amp;"-"&amp;RIGHT(YEAR(A1441)+1,2),"FY "&amp;(YEAR(A1441)-1)&amp;"-"&amp;RIGHT(YEAR(A1441),2))</f>
        <v>FY 2015-16</v>
      </c>
      <c r="E1441" s="5" t="s">
        <v>17</v>
      </c>
      <c r="F1441" s="7" t="n">
        <v>2819.65</v>
      </c>
      <c r="G1441" s="7" t="n">
        <v>3275.36</v>
      </c>
      <c r="H1441" s="7" t="n">
        <v>-455.71</v>
      </c>
      <c r="I1441" s="7" t="n">
        <v>-68.27</v>
      </c>
      <c r="J1441" s="8" t="n">
        <v>66.7503</v>
      </c>
    </row>
    <row r="1442" customFormat="false" ht="15" hidden="false" customHeight="false" outlineLevel="0" collapsed="false">
      <c r="A1442" s="4" t="n">
        <v>42339</v>
      </c>
      <c r="B1442" s="5" t="n">
        <v>2015</v>
      </c>
      <c r="C1442" s="5" t="n">
        <v>12</v>
      </c>
      <c r="D1442" s="6" t="str">
        <f aca="false">IF(MONTH(A1442)&gt;=4,"FY "&amp;YEAR(A1442)&amp;"-"&amp;RIGHT(YEAR(A1442)+1,2),"FY "&amp;(YEAR(A1442)-1)&amp;"-"&amp;RIGHT(YEAR(A1442),2))</f>
        <v>FY 2015-16</v>
      </c>
      <c r="E1442" s="5" t="s">
        <v>17</v>
      </c>
      <c r="F1442" s="7" t="n">
        <v>11803.49</v>
      </c>
      <c r="G1442" s="7" t="n">
        <v>12734.35</v>
      </c>
      <c r="H1442" s="7" t="n">
        <v>-930.86</v>
      </c>
      <c r="I1442" s="7" t="n">
        <v>-139.32</v>
      </c>
      <c r="J1442" s="8" t="n">
        <v>66.8148</v>
      </c>
    </row>
    <row r="1443" customFormat="false" ht="15" hidden="false" customHeight="false" outlineLevel="0" collapsed="false">
      <c r="A1443" s="4" t="n">
        <v>42340</v>
      </c>
      <c r="B1443" s="5" t="n">
        <v>2015</v>
      </c>
      <c r="C1443" s="5" t="n">
        <v>12</v>
      </c>
      <c r="D1443" s="6" t="str">
        <f aca="false">IF(MONTH(A1443)&gt;=4,"FY "&amp;YEAR(A1443)&amp;"-"&amp;RIGHT(YEAR(A1443)+1,2),"FY "&amp;(YEAR(A1443)-1)&amp;"-"&amp;RIGHT(YEAR(A1443),2))</f>
        <v>FY 2015-16</v>
      </c>
      <c r="E1443" s="5" t="s">
        <v>17</v>
      </c>
      <c r="F1443" s="7" t="n">
        <v>5755.06</v>
      </c>
      <c r="G1443" s="7" t="n">
        <v>5899.11</v>
      </c>
      <c r="H1443" s="7" t="n">
        <v>-144.05</v>
      </c>
      <c r="I1443" s="7" t="n">
        <v>-21.66</v>
      </c>
      <c r="J1443" s="8" t="n">
        <v>66.518</v>
      </c>
    </row>
    <row r="1444" customFormat="false" ht="15" hidden="false" customHeight="false" outlineLevel="0" collapsed="false">
      <c r="A1444" s="4" t="n">
        <v>42341</v>
      </c>
      <c r="B1444" s="5" t="n">
        <v>2015</v>
      </c>
      <c r="C1444" s="5" t="n">
        <v>12</v>
      </c>
      <c r="D1444" s="6" t="str">
        <f aca="false">IF(MONTH(A1444)&gt;=4,"FY "&amp;YEAR(A1444)&amp;"-"&amp;RIGHT(YEAR(A1444)+1,2),"FY "&amp;(YEAR(A1444)-1)&amp;"-"&amp;RIGHT(YEAR(A1444),2))</f>
        <v>FY 2015-16</v>
      </c>
      <c r="E1444" s="5" t="s">
        <v>17</v>
      </c>
      <c r="F1444" s="7" t="n">
        <v>3797.19</v>
      </c>
      <c r="G1444" s="7" t="n">
        <v>3561.63</v>
      </c>
      <c r="H1444" s="7" t="n">
        <v>235.56</v>
      </c>
      <c r="I1444" s="7" t="n">
        <v>35.36</v>
      </c>
      <c r="J1444" s="8" t="n">
        <v>66.6158</v>
      </c>
    </row>
    <row r="1445" customFormat="false" ht="15" hidden="false" customHeight="false" outlineLevel="0" collapsed="false">
      <c r="A1445" s="4" t="n">
        <v>42342</v>
      </c>
      <c r="B1445" s="5" t="n">
        <v>2015</v>
      </c>
      <c r="C1445" s="5" t="n">
        <v>12</v>
      </c>
      <c r="D1445" s="6" t="str">
        <f aca="false">IF(MONTH(A1445)&gt;=4,"FY "&amp;YEAR(A1445)&amp;"-"&amp;RIGHT(YEAR(A1445)+1,2),"FY "&amp;(YEAR(A1445)-1)&amp;"-"&amp;RIGHT(YEAR(A1445),2))</f>
        <v>FY 2015-16</v>
      </c>
      <c r="E1445" s="5" t="s">
        <v>17</v>
      </c>
      <c r="F1445" s="7" t="n">
        <v>3198.27</v>
      </c>
      <c r="G1445" s="7" t="n">
        <v>3734.02</v>
      </c>
      <c r="H1445" s="7" t="n">
        <v>-535.75</v>
      </c>
      <c r="I1445" s="7" t="n">
        <v>-80.27</v>
      </c>
      <c r="J1445" s="8" t="n">
        <v>66.745</v>
      </c>
    </row>
    <row r="1446" customFormat="false" ht="15" hidden="false" customHeight="false" outlineLevel="0" collapsed="false">
      <c r="A1446" s="4" t="n">
        <v>42345</v>
      </c>
      <c r="B1446" s="5" t="n">
        <v>2015</v>
      </c>
      <c r="C1446" s="5" t="n">
        <v>12</v>
      </c>
      <c r="D1446" s="6" t="str">
        <f aca="false">IF(MONTH(A1446)&gt;=4,"FY "&amp;YEAR(A1446)&amp;"-"&amp;RIGHT(YEAR(A1446)+1,2),"FY "&amp;(YEAR(A1446)-1)&amp;"-"&amp;RIGHT(YEAR(A1446),2))</f>
        <v>FY 2015-16</v>
      </c>
      <c r="E1446" s="5" t="s">
        <v>17</v>
      </c>
      <c r="F1446" s="7" t="n">
        <v>3515.67</v>
      </c>
      <c r="G1446" s="7" t="n">
        <v>5262.64</v>
      </c>
      <c r="H1446" s="7" t="n">
        <v>-1746.97</v>
      </c>
      <c r="I1446" s="7" t="n">
        <v>-261.38</v>
      </c>
      <c r="J1446" s="8" t="n">
        <v>66.8365</v>
      </c>
    </row>
    <row r="1447" customFormat="false" ht="15" hidden="false" customHeight="false" outlineLevel="0" collapsed="false">
      <c r="A1447" s="4" t="n">
        <v>42346</v>
      </c>
      <c r="B1447" s="5" t="n">
        <v>2015</v>
      </c>
      <c r="C1447" s="5" t="n">
        <v>12</v>
      </c>
      <c r="D1447" s="6" t="str">
        <f aca="false">IF(MONTH(A1447)&gt;=4,"FY "&amp;YEAR(A1447)&amp;"-"&amp;RIGHT(YEAR(A1447)+1,2),"FY "&amp;(YEAR(A1447)-1)&amp;"-"&amp;RIGHT(YEAR(A1447),2))</f>
        <v>FY 2015-16</v>
      </c>
      <c r="E1447" s="5" t="s">
        <v>17</v>
      </c>
      <c r="F1447" s="7" t="n">
        <v>3700</v>
      </c>
      <c r="G1447" s="7" t="n">
        <v>3742.15</v>
      </c>
      <c r="H1447" s="7" t="n">
        <v>-42.15</v>
      </c>
      <c r="I1447" s="7" t="n">
        <v>-6.33</v>
      </c>
      <c r="J1447" s="8" t="n">
        <v>66.6263</v>
      </c>
    </row>
    <row r="1448" customFormat="false" ht="15" hidden="false" customHeight="false" outlineLevel="0" collapsed="false">
      <c r="A1448" s="4" t="n">
        <v>42347</v>
      </c>
      <c r="B1448" s="5" t="n">
        <v>2015</v>
      </c>
      <c r="C1448" s="5" t="n">
        <v>12</v>
      </c>
      <c r="D1448" s="6" t="str">
        <f aca="false">IF(MONTH(A1448)&gt;=4,"FY "&amp;YEAR(A1448)&amp;"-"&amp;RIGHT(YEAR(A1448)+1,2),"FY "&amp;(YEAR(A1448)-1)&amp;"-"&amp;RIGHT(YEAR(A1448),2))</f>
        <v>FY 2015-16</v>
      </c>
      <c r="E1448" s="5" t="s">
        <v>17</v>
      </c>
      <c r="F1448" s="7" t="n">
        <v>3116.84</v>
      </c>
      <c r="G1448" s="7" t="n">
        <v>3560.07</v>
      </c>
      <c r="H1448" s="7" t="n">
        <v>-443.23</v>
      </c>
      <c r="I1448" s="7" t="n">
        <v>-66.35</v>
      </c>
      <c r="J1448" s="8" t="n">
        <v>66.7983</v>
      </c>
    </row>
    <row r="1449" customFormat="false" ht="15" hidden="false" customHeight="false" outlineLevel="0" collapsed="false">
      <c r="A1449" s="4" t="n">
        <v>42348</v>
      </c>
      <c r="B1449" s="5" t="n">
        <v>2015</v>
      </c>
      <c r="C1449" s="5" t="n">
        <v>12</v>
      </c>
      <c r="D1449" s="6" t="str">
        <f aca="false">IF(MONTH(A1449)&gt;=4,"FY "&amp;YEAR(A1449)&amp;"-"&amp;RIGHT(YEAR(A1449)+1,2),"FY "&amp;(YEAR(A1449)-1)&amp;"-"&amp;RIGHT(YEAR(A1449),2))</f>
        <v>FY 2015-16</v>
      </c>
      <c r="E1449" s="5" t="s">
        <v>17</v>
      </c>
      <c r="F1449" s="7" t="n">
        <v>3105.59</v>
      </c>
      <c r="G1449" s="7" t="n">
        <v>3557.74</v>
      </c>
      <c r="H1449" s="7" t="n">
        <v>-452.15</v>
      </c>
      <c r="I1449" s="7" t="n">
        <v>-67.74</v>
      </c>
      <c r="J1449" s="8" t="n">
        <v>66.75</v>
      </c>
    </row>
    <row r="1450" customFormat="false" ht="15" hidden="false" customHeight="false" outlineLevel="0" collapsed="false">
      <c r="A1450" s="4" t="n">
        <v>42349</v>
      </c>
      <c r="B1450" s="5" t="n">
        <v>2015</v>
      </c>
      <c r="C1450" s="5" t="n">
        <v>12</v>
      </c>
      <c r="D1450" s="6" t="str">
        <f aca="false">IF(MONTH(A1450)&gt;=4,"FY "&amp;YEAR(A1450)&amp;"-"&amp;RIGHT(YEAR(A1450)+1,2),"FY "&amp;(YEAR(A1450)-1)&amp;"-"&amp;RIGHT(YEAR(A1450),2))</f>
        <v>FY 2015-16</v>
      </c>
      <c r="E1450" s="5" t="s">
        <v>17</v>
      </c>
      <c r="F1450" s="7" t="n">
        <v>3329.91</v>
      </c>
      <c r="G1450" s="7" t="n">
        <v>3713.76</v>
      </c>
      <c r="H1450" s="7" t="n">
        <v>-383.85</v>
      </c>
      <c r="I1450" s="7" t="n">
        <v>-57.47</v>
      </c>
      <c r="J1450" s="8" t="n">
        <v>66.7905</v>
      </c>
    </row>
    <row r="1451" customFormat="false" ht="15" hidden="false" customHeight="false" outlineLevel="0" collapsed="false">
      <c r="A1451" s="4" t="n">
        <v>42352</v>
      </c>
      <c r="B1451" s="5" t="n">
        <v>2015</v>
      </c>
      <c r="C1451" s="5" t="n">
        <v>12</v>
      </c>
      <c r="D1451" s="6" t="str">
        <f aca="false">IF(MONTH(A1451)&gt;=4,"FY "&amp;YEAR(A1451)&amp;"-"&amp;RIGHT(YEAR(A1451)+1,2),"FY "&amp;(YEAR(A1451)-1)&amp;"-"&amp;RIGHT(YEAR(A1451),2))</f>
        <v>FY 2015-16</v>
      </c>
      <c r="E1451" s="5" t="s">
        <v>17</v>
      </c>
      <c r="F1451" s="7" t="n">
        <v>3836.36</v>
      </c>
      <c r="G1451" s="7" t="n">
        <v>3531</v>
      </c>
      <c r="H1451" s="7" t="n">
        <v>305.36</v>
      </c>
      <c r="I1451" s="7" t="n">
        <v>45.72</v>
      </c>
      <c r="J1451" s="8" t="n">
        <v>66.786</v>
      </c>
    </row>
    <row r="1452" customFormat="false" ht="15" hidden="false" customHeight="false" outlineLevel="0" collapsed="false">
      <c r="A1452" s="4" t="n">
        <v>42353</v>
      </c>
      <c r="B1452" s="5" t="n">
        <v>2015</v>
      </c>
      <c r="C1452" s="5" t="n">
        <v>12</v>
      </c>
      <c r="D1452" s="6" t="str">
        <f aca="false">IF(MONTH(A1452)&gt;=4,"FY "&amp;YEAR(A1452)&amp;"-"&amp;RIGHT(YEAR(A1452)+1,2),"FY "&amp;(YEAR(A1452)-1)&amp;"-"&amp;RIGHT(YEAR(A1452),2))</f>
        <v>FY 2015-16</v>
      </c>
      <c r="E1452" s="5" t="s">
        <v>17</v>
      </c>
      <c r="F1452" s="7" t="n">
        <v>2765.16</v>
      </c>
      <c r="G1452" s="7" t="n">
        <v>2825.85</v>
      </c>
      <c r="H1452" s="7" t="n">
        <v>-60.69</v>
      </c>
      <c r="I1452" s="7" t="n">
        <v>-9.06</v>
      </c>
      <c r="J1452" s="8" t="n">
        <v>66.994</v>
      </c>
    </row>
    <row r="1453" customFormat="false" ht="15" hidden="false" customHeight="false" outlineLevel="0" collapsed="false">
      <c r="A1453" s="4" t="n">
        <v>42354</v>
      </c>
      <c r="B1453" s="5" t="n">
        <v>2015</v>
      </c>
      <c r="C1453" s="5" t="n">
        <v>12</v>
      </c>
      <c r="D1453" s="6" t="str">
        <f aca="false">IF(MONTH(A1453)&gt;=4,"FY "&amp;YEAR(A1453)&amp;"-"&amp;RIGHT(YEAR(A1453)+1,2),"FY "&amp;(YEAR(A1453)-1)&amp;"-"&amp;RIGHT(YEAR(A1453),2))</f>
        <v>FY 2015-16</v>
      </c>
      <c r="E1453" s="5" t="s">
        <v>17</v>
      </c>
      <c r="F1453" s="7" t="n">
        <v>3280.51</v>
      </c>
      <c r="G1453" s="7" t="n">
        <v>3133.31</v>
      </c>
      <c r="H1453" s="7" t="n">
        <v>147.2</v>
      </c>
      <c r="I1453" s="7" t="n">
        <v>21.96</v>
      </c>
      <c r="J1453" s="8" t="n">
        <v>67.0435</v>
      </c>
    </row>
    <row r="1454" customFormat="false" ht="15" hidden="false" customHeight="false" outlineLevel="0" collapsed="false">
      <c r="A1454" s="4" t="n">
        <v>42355</v>
      </c>
      <c r="B1454" s="5" t="n">
        <v>2015</v>
      </c>
      <c r="C1454" s="5" t="n">
        <v>12</v>
      </c>
      <c r="D1454" s="6" t="str">
        <f aca="false">IF(MONTH(A1454)&gt;=4,"FY "&amp;YEAR(A1454)&amp;"-"&amp;RIGHT(YEAR(A1454)+1,2),"FY "&amp;(YEAR(A1454)-1)&amp;"-"&amp;RIGHT(YEAR(A1454),2))</f>
        <v>FY 2015-16</v>
      </c>
      <c r="E1454" s="5" t="s">
        <v>17</v>
      </c>
      <c r="F1454" s="7" t="n">
        <v>2732.49</v>
      </c>
      <c r="G1454" s="7" t="n">
        <v>3124.72</v>
      </c>
      <c r="H1454" s="7" t="n">
        <v>-392.23</v>
      </c>
      <c r="I1454" s="7" t="n">
        <v>-58.68</v>
      </c>
      <c r="J1454" s="8" t="n">
        <v>66.8468</v>
      </c>
    </row>
    <row r="1455" customFormat="false" ht="15" hidden="false" customHeight="false" outlineLevel="0" collapsed="false">
      <c r="A1455" s="4" t="n">
        <v>42356</v>
      </c>
      <c r="B1455" s="5" t="n">
        <v>2015</v>
      </c>
      <c r="C1455" s="5" t="n">
        <v>12</v>
      </c>
      <c r="D1455" s="6" t="str">
        <f aca="false">IF(MONTH(A1455)&gt;=4,"FY "&amp;YEAR(A1455)&amp;"-"&amp;RIGHT(YEAR(A1455)+1,2),"FY "&amp;(YEAR(A1455)-1)&amp;"-"&amp;RIGHT(YEAR(A1455),2))</f>
        <v>FY 2015-16</v>
      </c>
      <c r="E1455" s="5" t="s">
        <v>17</v>
      </c>
      <c r="F1455" s="7" t="n">
        <v>4108.43</v>
      </c>
      <c r="G1455" s="7" t="n">
        <v>3357.39</v>
      </c>
      <c r="H1455" s="7" t="n">
        <v>751.04</v>
      </c>
      <c r="I1455" s="7" t="n">
        <v>112.68</v>
      </c>
      <c r="J1455" s="8" t="n">
        <v>66.6488</v>
      </c>
    </row>
    <row r="1456" customFormat="false" ht="15" hidden="false" customHeight="false" outlineLevel="0" collapsed="false">
      <c r="A1456" s="4" t="n">
        <v>42359</v>
      </c>
      <c r="B1456" s="5" t="n">
        <v>2015</v>
      </c>
      <c r="C1456" s="5" t="n">
        <v>12</v>
      </c>
      <c r="D1456" s="6" t="str">
        <f aca="false">IF(MONTH(A1456)&gt;=4,"FY "&amp;YEAR(A1456)&amp;"-"&amp;RIGHT(YEAR(A1456)+1,2),"FY "&amp;(YEAR(A1456)-1)&amp;"-"&amp;RIGHT(YEAR(A1456),2))</f>
        <v>FY 2015-16</v>
      </c>
      <c r="E1456" s="5" t="s">
        <v>17</v>
      </c>
      <c r="F1456" s="7" t="n">
        <v>5653.38</v>
      </c>
      <c r="G1456" s="7" t="n">
        <v>5568.66</v>
      </c>
      <c r="H1456" s="7" t="n">
        <v>84.72</v>
      </c>
      <c r="I1456" s="7" t="n">
        <v>12.75</v>
      </c>
      <c r="J1456" s="8" t="n">
        <v>66.4235</v>
      </c>
    </row>
    <row r="1457" customFormat="false" ht="15" hidden="false" customHeight="false" outlineLevel="0" collapsed="false">
      <c r="A1457" s="4" t="n">
        <v>42360</v>
      </c>
      <c r="B1457" s="5" t="n">
        <v>2015</v>
      </c>
      <c r="C1457" s="5" t="n">
        <v>12</v>
      </c>
      <c r="D1457" s="6" t="str">
        <f aca="false">IF(MONTH(A1457)&gt;=4,"FY "&amp;YEAR(A1457)&amp;"-"&amp;RIGHT(YEAR(A1457)+1,2),"FY "&amp;(YEAR(A1457)-1)&amp;"-"&amp;RIGHT(YEAR(A1457),2))</f>
        <v>FY 2015-16</v>
      </c>
      <c r="E1457" s="5" t="s">
        <v>17</v>
      </c>
      <c r="F1457" s="7" t="n">
        <v>2471.85</v>
      </c>
      <c r="G1457" s="7" t="n">
        <v>2310.78</v>
      </c>
      <c r="H1457" s="7" t="n">
        <v>161.07</v>
      </c>
      <c r="I1457" s="7" t="n">
        <v>24.29</v>
      </c>
      <c r="J1457" s="8" t="n">
        <v>66.324</v>
      </c>
    </row>
    <row r="1458" customFormat="false" ht="15" hidden="false" customHeight="false" outlineLevel="0" collapsed="false">
      <c r="A1458" s="4" t="n">
        <v>42361</v>
      </c>
      <c r="B1458" s="5" t="n">
        <v>2015</v>
      </c>
      <c r="C1458" s="5" t="n">
        <v>12</v>
      </c>
      <c r="D1458" s="6" t="str">
        <f aca="false">IF(MONTH(A1458)&gt;=4,"FY "&amp;YEAR(A1458)&amp;"-"&amp;RIGHT(YEAR(A1458)+1,2),"FY "&amp;(YEAR(A1458)-1)&amp;"-"&amp;RIGHT(YEAR(A1458),2))</f>
        <v>FY 2015-16</v>
      </c>
      <c r="E1458" s="5" t="s">
        <v>17</v>
      </c>
      <c r="F1458" s="7" t="n">
        <v>2582.28</v>
      </c>
      <c r="G1458" s="7" t="n">
        <v>2307.91</v>
      </c>
      <c r="H1458" s="7" t="n">
        <v>274.37</v>
      </c>
      <c r="I1458" s="7" t="n">
        <v>41.38</v>
      </c>
      <c r="J1458" s="8" t="n">
        <v>66.2985</v>
      </c>
    </row>
    <row r="1459" customFormat="false" ht="15" hidden="false" customHeight="false" outlineLevel="0" collapsed="false">
      <c r="A1459" s="4" t="n">
        <v>42366</v>
      </c>
      <c r="B1459" s="5" t="n">
        <v>2015</v>
      </c>
      <c r="C1459" s="5" t="n">
        <v>12</v>
      </c>
      <c r="D1459" s="6" t="str">
        <f aca="false">IF(MONTH(A1459)&gt;=4,"FY "&amp;YEAR(A1459)&amp;"-"&amp;RIGHT(YEAR(A1459)+1,2),"FY "&amp;(YEAR(A1459)-1)&amp;"-"&amp;RIGHT(YEAR(A1459),2))</f>
        <v>FY 2015-16</v>
      </c>
      <c r="E1459" s="5" t="s">
        <v>17</v>
      </c>
      <c r="F1459" s="7" t="n">
        <v>3645.84</v>
      </c>
      <c r="G1459" s="7" t="n">
        <v>3167.14</v>
      </c>
      <c r="H1459" s="7" t="n">
        <v>478.7</v>
      </c>
      <c r="I1459" s="7" t="n">
        <v>72.31</v>
      </c>
      <c r="J1459" s="8" t="n">
        <v>66.202</v>
      </c>
    </row>
    <row r="1460" customFormat="false" ht="15" hidden="false" customHeight="false" outlineLevel="0" collapsed="false">
      <c r="A1460" s="4" t="n">
        <v>42367</v>
      </c>
      <c r="B1460" s="5" t="n">
        <v>2015</v>
      </c>
      <c r="C1460" s="5" t="n">
        <v>12</v>
      </c>
      <c r="D1460" s="6" t="str">
        <f aca="false">IF(MONTH(A1460)&gt;=4,"FY "&amp;YEAR(A1460)&amp;"-"&amp;RIGHT(YEAR(A1460)+1,2),"FY "&amp;(YEAR(A1460)-1)&amp;"-"&amp;RIGHT(YEAR(A1460),2))</f>
        <v>FY 2015-16</v>
      </c>
      <c r="E1460" s="5" t="s">
        <v>17</v>
      </c>
      <c r="F1460" s="7" t="n">
        <v>1912.96</v>
      </c>
      <c r="G1460" s="7" t="n">
        <v>2118.07</v>
      </c>
      <c r="H1460" s="7" t="n">
        <v>-205.11</v>
      </c>
      <c r="I1460" s="7" t="n">
        <v>-31.01</v>
      </c>
      <c r="J1460" s="8" t="n">
        <v>66.138</v>
      </c>
    </row>
    <row r="1461" customFormat="false" ht="15" hidden="false" customHeight="false" outlineLevel="0" collapsed="false">
      <c r="A1461" s="4" t="n">
        <v>42368</v>
      </c>
      <c r="B1461" s="5" t="n">
        <v>2015</v>
      </c>
      <c r="C1461" s="5" t="n">
        <v>12</v>
      </c>
      <c r="D1461" s="6" t="str">
        <f aca="false">IF(MONTH(A1461)&gt;=4,"FY "&amp;YEAR(A1461)&amp;"-"&amp;RIGHT(YEAR(A1461)+1,2),"FY "&amp;(YEAR(A1461)-1)&amp;"-"&amp;RIGHT(YEAR(A1461),2))</f>
        <v>FY 2015-16</v>
      </c>
      <c r="E1461" s="5" t="s">
        <v>17</v>
      </c>
      <c r="F1461" s="7" t="n">
        <v>2278.78</v>
      </c>
      <c r="G1461" s="7" t="n">
        <v>2216.34</v>
      </c>
      <c r="H1461" s="7" t="n">
        <v>62.44</v>
      </c>
      <c r="I1461" s="7" t="n">
        <v>9.41</v>
      </c>
      <c r="J1461" s="8" t="n">
        <v>66.37</v>
      </c>
    </row>
    <row r="1462" customFormat="false" ht="15" hidden="false" customHeight="false" outlineLevel="0" collapsed="false">
      <c r="A1462" s="4" t="n">
        <v>42369</v>
      </c>
      <c r="B1462" s="5" t="n">
        <v>2015</v>
      </c>
      <c r="C1462" s="5" t="n">
        <v>12</v>
      </c>
      <c r="D1462" s="6" t="str">
        <f aca="false">IF(MONTH(A1462)&gt;=4,"FY "&amp;YEAR(A1462)&amp;"-"&amp;RIGHT(YEAR(A1462)+1,2),"FY "&amp;(YEAR(A1462)-1)&amp;"-"&amp;RIGHT(YEAR(A1462),2))</f>
        <v>FY 2015-16</v>
      </c>
      <c r="E1462" s="5" t="s">
        <v>17</v>
      </c>
      <c r="F1462" s="7" t="n">
        <v>2087.45</v>
      </c>
      <c r="G1462" s="7" t="n">
        <v>1839.41</v>
      </c>
      <c r="H1462" s="7" t="n">
        <v>248.04</v>
      </c>
      <c r="I1462" s="7" t="n">
        <v>37.34</v>
      </c>
      <c r="J1462" s="8" t="n">
        <v>66.4243</v>
      </c>
    </row>
    <row r="1463" customFormat="false" ht="15" hidden="false" customHeight="false" outlineLevel="0" collapsed="false">
      <c r="A1463" s="4" t="n">
        <v>42370</v>
      </c>
      <c r="B1463" s="5" t="n">
        <v>2016</v>
      </c>
      <c r="C1463" s="5" t="n">
        <v>1</v>
      </c>
      <c r="D1463" s="6" t="str">
        <f aca="false">IF(MONTH(A1463)&gt;=4,"FY "&amp;YEAR(A1463)&amp;"-"&amp;RIGHT(YEAR(A1463)+1,2),"FY "&amp;(YEAR(A1463)-1)&amp;"-"&amp;RIGHT(YEAR(A1463),2))</f>
        <v>FY 2015-16</v>
      </c>
      <c r="E1463" s="5" t="s">
        <v>17</v>
      </c>
      <c r="F1463" s="7" t="n">
        <v>4575.11</v>
      </c>
      <c r="G1463" s="7" t="n">
        <v>3342.74</v>
      </c>
      <c r="H1463" s="7" t="n">
        <v>1232.37</v>
      </c>
      <c r="I1463" s="7" t="n">
        <v>185.8</v>
      </c>
      <c r="J1463" s="8" t="n">
        <v>66.326</v>
      </c>
    </row>
    <row r="1464" customFormat="false" ht="15" hidden="false" customHeight="false" outlineLevel="0" collapsed="false">
      <c r="A1464" s="4" t="n">
        <v>42373</v>
      </c>
      <c r="B1464" s="5" t="n">
        <v>2016</v>
      </c>
      <c r="C1464" s="5" t="n">
        <v>1</v>
      </c>
      <c r="D1464" s="6" t="str">
        <f aca="false">IF(MONTH(A1464)&gt;=4,"FY "&amp;YEAR(A1464)&amp;"-"&amp;RIGHT(YEAR(A1464)+1,2),"FY "&amp;(YEAR(A1464)-1)&amp;"-"&amp;RIGHT(YEAR(A1464),2))</f>
        <v>FY 2015-16</v>
      </c>
      <c r="E1464" s="5" t="s">
        <v>17</v>
      </c>
      <c r="F1464" s="7" t="n">
        <v>528.83</v>
      </c>
      <c r="G1464" s="7" t="n">
        <v>301.64</v>
      </c>
      <c r="H1464" s="7" t="n">
        <v>227.19</v>
      </c>
      <c r="I1464" s="7" t="n">
        <v>34.33</v>
      </c>
      <c r="J1464" s="8" t="n">
        <v>66.178</v>
      </c>
    </row>
    <row r="1465" customFormat="false" ht="15" hidden="false" customHeight="false" outlineLevel="0" collapsed="false">
      <c r="A1465" s="4" t="n">
        <v>42374</v>
      </c>
      <c r="B1465" s="5" t="n">
        <v>2016</v>
      </c>
      <c r="C1465" s="5" t="n">
        <v>1</v>
      </c>
      <c r="D1465" s="6" t="str">
        <f aca="false">IF(MONTH(A1465)&gt;=4,"FY "&amp;YEAR(A1465)&amp;"-"&amp;RIGHT(YEAR(A1465)+1,2),"FY "&amp;(YEAR(A1465)-1)&amp;"-"&amp;RIGHT(YEAR(A1465),2))</f>
        <v>FY 2015-16</v>
      </c>
      <c r="E1465" s="5" t="s">
        <v>17</v>
      </c>
      <c r="F1465" s="7" t="n">
        <v>2130.39</v>
      </c>
      <c r="G1465" s="7" t="n">
        <v>2716.98</v>
      </c>
      <c r="H1465" s="7" t="n">
        <v>-586.59</v>
      </c>
      <c r="I1465" s="7" t="n">
        <v>-88.26</v>
      </c>
      <c r="J1465" s="8" t="n">
        <v>66.4623</v>
      </c>
    </row>
    <row r="1466" customFormat="false" ht="15" hidden="false" customHeight="false" outlineLevel="0" collapsed="false">
      <c r="A1466" s="4" t="n">
        <v>42375</v>
      </c>
      <c r="B1466" s="5" t="n">
        <v>2016</v>
      </c>
      <c r="C1466" s="5" t="n">
        <v>1</v>
      </c>
      <c r="D1466" s="6" t="str">
        <f aca="false">IF(MONTH(A1466)&gt;=4,"FY "&amp;YEAR(A1466)&amp;"-"&amp;RIGHT(YEAR(A1466)+1,2),"FY "&amp;(YEAR(A1466)-1)&amp;"-"&amp;RIGHT(YEAR(A1466),2))</f>
        <v>FY 2015-16</v>
      </c>
      <c r="E1466" s="5" t="s">
        <v>17</v>
      </c>
      <c r="F1466" s="7" t="n">
        <v>3368.82</v>
      </c>
      <c r="G1466" s="7" t="n">
        <v>3630.73</v>
      </c>
      <c r="H1466" s="7" t="n">
        <v>-261.91</v>
      </c>
      <c r="I1466" s="7" t="n">
        <v>-39.36</v>
      </c>
      <c r="J1466" s="8" t="n">
        <v>66.5418</v>
      </c>
    </row>
    <row r="1467" customFormat="false" ht="15" hidden="false" customHeight="false" outlineLevel="0" collapsed="false">
      <c r="A1467" s="4" t="n">
        <v>42376</v>
      </c>
      <c r="B1467" s="5" t="n">
        <v>2016</v>
      </c>
      <c r="C1467" s="5" t="n">
        <v>1</v>
      </c>
      <c r="D1467" s="6" t="str">
        <f aca="false">IF(MONTH(A1467)&gt;=4,"FY "&amp;YEAR(A1467)&amp;"-"&amp;RIGHT(YEAR(A1467)+1,2),"FY "&amp;(YEAR(A1467)-1)&amp;"-"&amp;RIGHT(YEAR(A1467),2))</f>
        <v>FY 2015-16</v>
      </c>
      <c r="E1467" s="5" t="s">
        <v>17</v>
      </c>
      <c r="F1467" s="7" t="n">
        <v>4453.98</v>
      </c>
      <c r="G1467" s="7" t="n">
        <v>4567.79</v>
      </c>
      <c r="H1467" s="7" t="n">
        <v>-113.81</v>
      </c>
      <c r="I1467" s="7" t="n">
        <v>-17.06</v>
      </c>
      <c r="J1467" s="8" t="n">
        <v>66.7165</v>
      </c>
    </row>
    <row r="1468" customFormat="false" ht="15" hidden="false" customHeight="false" outlineLevel="0" collapsed="false">
      <c r="A1468" s="4" t="n">
        <v>42377</v>
      </c>
      <c r="B1468" s="5" t="n">
        <v>2016</v>
      </c>
      <c r="C1468" s="5" t="n">
        <v>1</v>
      </c>
      <c r="D1468" s="6" t="str">
        <f aca="false">IF(MONTH(A1468)&gt;=4,"FY "&amp;YEAR(A1468)&amp;"-"&amp;RIGHT(YEAR(A1468)+1,2),"FY "&amp;(YEAR(A1468)-1)&amp;"-"&amp;RIGHT(YEAR(A1468),2))</f>
        <v>FY 2015-16</v>
      </c>
      <c r="E1468" s="5" t="s">
        <v>17</v>
      </c>
      <c r="F1468" s="7" t="n">
        <v>3632.13</v>
      </c>
      <c r="G1468" s="7" t="n">
        <v>4598.61</v>
      </c>
      <c r="H1468" s="7" t="n">
        <v>-966.48</v>
      </c>
      <c r="I1468" s="7" t="n">
        <v>-144.44</v>
      </c>
      <c r="J1468" s="8" t="n">
        <v>66.9115</v>
      </c>
    </row>
    <row r="1469" customFormat="false" ht="15" hidden="false" customHeight="false" outlineLevel="0" collapsed="false">
      <c r="A1469" s="4" t="n">
        <v>42380</v>
      </c>
      <c r="B1469" s="5" t="n">
        <v>2016</v>
      </c>
      <c r="C1469" s="5" t="n">
        <v>1</v>
      </c>
      <c r="D1469" s="6" t="str">
        <f aca="false">IF(MONTH(A1469)&gt;=4,"FY "&amp;YEAR(A1469)&amp;"-"&amp;RIGHT(YEAR(A1469)+1,2),"FY "&amp;(YEAR(A1469)-1)&amp;"-"&amp;RIGHT(YEAR(A1469),2))</f>
        <v>FY 2015-16</v>
      </c>
      <c r="E1469" s="5" t="s">
        <v>17</v>
      </c>
      <c r="F1469" s="7" t="n">
        <v>3806.8</v>
      </c>
      <c r="G1469" s="7" t="n">
        <v>4484.6</v>
      </c>
      <c r="H1469" s="7" t="n">
        <v>-677.8</v>
      </c>
      <c r="I1469" s="7" t="n">
        <v>-101.67</v>
      </c>
      <c r="J1469" s="8" t="n">
        <v>66.669</v>
      </c>
    </row>
    <row r="1470" customFormat="false" ht="15" hidden="false" customHeight="false" outlineLevel="0" collapsed="false">
      <c r="A1470" s="4" t="n">
        <v>42381</v>
      </c>
      <c r="B1470" s="5" t="n">
        <v>2016</v>
      </c>
      <c r="C1470" s="5" t="n">
        <v>1</v>
      </c>
      <c r="D1470" s="6" t="str">
        <f aca="false">IF(MONTH(A1470)&gt;=4,"FY "&amp;YEAR(A1470)&amp;"-"&amp;RIGHT(YEAR(A1470)+1,2),"FY "&amp;(YEAR(A1470)-1)&amp;"-"&amp;RIGHT(YEAR(A1470),2))</f>
        <v>FY 2015-16</v>
      </c>
      <c r="E1470" s="5" t="s">
        <v>17</v>
      </c>
      <c r="F1470" s="7" t="n">
        <v>3141.78</v>
      </c>
      <c r="G1470" s="7" t="n">
        <v>4192.26</v>
      </c>
      <c r="H1470" s="7" t="n">
        <v>-1050.48</v>
      </c>
      <c r="I1470" s="7" t="n">
        <v>-157.28</v>
      </c>
      <c r="J1470" s="8" t="n">
        <v>66.7885</v>
      </c>
    </row>
    <row r="1471" customFormat="false" ht="15" hidden="false" customHeight="false" outlineLevel="0" collapsed="false">
      <c r="A1471" s="4" t="n">
        <v>42382</v>
      </c>
      <c r="B1471" s="5" t="n">
        <v>2016</v>
      </c>
      <c r="C1471" s="5" t="n">
        <v>1</v>
      </c>
      <c r="D1471" s="6" t="str">
        <f aca="false">IF(MONTH(A1471)&gt;=4,"FY "&amp;YEAR(A1471)&amp;"-"&amp;RIGHT(YEAR(A1471)+1,2),"FY "&amp;(YEAR(A1471)-1)&amp;"-"&amp;RIGHT(YEAR(A1471),2))</f>
        <v>FY 2015-16</v>
      </c>
      <c r="E1471" s="5" t="s">
        <v>17</v>
      </c>
      <c r="F1471" s="7" t="n">
        <v>3113.16</v>
      </c>
      <c r="G1471" s="7" t="n">
        <v>3512.79</v>
      </c>
      <c r="H1471" s="7" t="n">
        <v>-399.63</v>
      </c>
      <c r="I1471" s="7" t="n">
        <v>-59.74</v>
      </c>
      <c r="J1471" s="8" t="n">
        <v>66.8905</v>
      </c>
    </row>
    <row r="1472" customFormat="false" ht="15" hidden="false" customHeight="false" outlineLevel="0" collapsed="false">
      <c r="A1472" s="4" t="n">
        <v>42383</v>
      </c>
      <c r="B1472" s="5" t="n">
        <v>2016</v>
      </c>
      <c r="C1472" s="5" t="n">
        <v>1</v>
      </c>
      <c r="D1472" s="6" t="str">
        <f aca="false">IF(MONTH(A1472)&gt;=4,"FY "&amp;YEAR(A1472)&amp;"-"&amp;RIGHT(YEAR(A1472)+1,2),"FY "&amp;(YEAR(A1472)-1)&amp;"-"&amp;RIGHT(YEAR(A1472),2))</f>
        <v>FY 2015-16</v>
      </c>
      <c r="E1472" s="5" t="s">
        <v>17</v>
      </c>
      <c r="F1472" s="7" t="n">
        <v>4331.14</v>
      </c>
      <c r="G1472" s="7" t="n">
        <v>4045.92</v>
      </c>
      <c r="H1472" s="7" t="n">
        <v>285.22</v>
      </c>
      <c r="I1472" s="7" t="n">
        <v>42.67</v>
      </c>
      <c r="J1472" s="8" t="n">
        <v>66.8394</v>
      </c>
    </row>
    <row r="1473" customFormat="false" ht="15" hidden="false" customHeight="false" outlineLevel="0" collapsed="false">
      <c r="A1473" s="4" t="n">
        <v>42384</v>
      </c>
      <c r="B1473" s="5" t="n">
        <v>2016</v>
      </c>
      <c r="C1473" s="5" t="n">
        <v>1</v>
      </c>
      <c r="D1473" s="6" t="str">
        <f aca="false">IF(MONTH(A1473)&gt;=4,"FY "&amp;YEAR(A1473)&amp;"-"&amp;RIGHT(YEAR(A1473)+1,2),"FY "&amp;(YEAR(A1473)-1)&amp;"-"&amp;RIGHT(YEAR(A1473),2))</f>
        <v>FY 2015-16</v>
      </c>
      <c r="E1473" s="5" t="s">
        <v>17</v>
      </c>
      <c r="F1473" s="7" t="n">
        <v>3096.07</v>
      </c>
      <c r="G1473" s="7" t="n">
        <v>4248.81</v>
      </c>
      <c r="H1473" s="7" t="n">
        <v>-1152.74</v>
      </c>
      <c r="I1473" s="7" t="n">
        <v>-171.8</v>
      </c>
      <c r="J1473" s="8" t="n">
        <v>67.095</v>
      </c>
    </row>
    <row r="1474" customFormat="false" ht="15" hidden="false" customHeight="false" outlineLevel="0" collapsed="false">
      <c r="A1474" s="4" t="n">
        <v>42387</v>
      </c>
      <c r="B1474" s="5" t="n">
        <v>2016</v>
      </c>
      <c r="C1474" s="5" t="n">
        <v>1</v>
      </c>
      <c r="D1474" s="6" t="str">
        <f aca="false">IF(MONTH(A1474)&gt;=4,"FY "&amp;YEAR(A1474)&amp;"-"&amp;RIGHT(YEAR(A1474)+1,2),"FY "&amp;(YEAR(A1474)-1)&amp;"-"&amp;RIGHT(YEAR(A1474),2))</f>
        <v>FY 2015-16</v>
      </c>
      <c r="E1474" s="5" t="s">
        <v>17</v>
      </c>
      <c r="F1474" s="7" t="n">
        <v>3176.15</v>
      </c>
      <c r="G1474" s="7" t="n">
        <v>4211.19</v>
      </c>
      <c r="H1474" s="7" t="n">
        <v>-1035.04</v>
      </c>
      <c r="I1474" s="7" t="n">
        <v>-153.49</v>
      </c>
      <c r="J1474" s="8" t="n">
        <v>67.4325</v>
      </c>
    </row>
    <row r="1475" customFormat="false" ht="15" hidden="false" customHeight="false" outlineLevel="0" collapsed="false">
      <c r="A1475" s="4" t="n">
        <v>42388</v>
      </c>
      <c r="B1475" s="5" t="n">
        <v>2016</v>
      </c>
      <c r="C1475" s="5" t="n">
        <v>1</v>
      </c>
      <c r="D1475" s="6" t="str">
        <f aca="false">IF(MONTH(A1475)&gt;=4,"FY "&amp;YEAR(A1475)&amp;"-"&amp;RIGHT(YEAR(A1475)+1,2),"FY "&amp;(YEAR(A1475)-1)&amp;"-"&amp;RIGHT(YEAR(A1475),2))</f>
        <v>FY 2015-16</v>
      </c>
      <c r="E1475" s="5" t="s">
        <v>17</v>
      </c>
      <c r="F1475" s="7" t="n">
        <v>3131.97</v>
      </c>
      <c r="G1475" s="7" t="n">
        <v>4080.2</v>
      </c>
      <c r="H1475" s="7" t="n">
        <v>-948.23</v>
      </c>
      <c r="I1475" s="7" t="n">
        <v>-140.3</v>
      </c>
      <c r="J1475" s="8" t="n">
        <v>67.588</v>
      </c>
    </row>
    <row r="1476" customFormat="false" ht="15" hidden="false" customHeight="false" outlineLevel="0" collapsed="false">
      <c r="A1476" s="4" t="n">
        <v>42389</v>
      </c>
      <c r="B1476" s="5" t="n">
        <v>2016</v>
      </c>
      <c r="C1476" s="5" t="n">
        <v>1</v>
      </c>
      <c r="D1476" s="6" t="str">
        <f aca="false">IF(MONTH(A1476)&gt;=4,"FY "&amp;YEAR(A1476)&amp;"-"&amp;RIGHT(YEAR(A1476)+1,2),"FY "&amp;(YEAR(A1476)-1)&amp;"-"&amp;RIGHT(YEAR(A1476),2))</f>
        <v>FY 2015-16</v>
      </c>
      <c r="E1476" s="5" t="s">
        <v>17</v>
      </c>
      <c r="F1476" s="7" t="n">
        <v>2688.35</v>
      </c>
      <c r="G1476" s="7" t="n">
        <v>3449.78</v>
      </c>
      <c r="H1476" s="7" t="n">
        <v>-761.43</v>
      </c>
      <c r="I1476" s="7" t="n">
        <v>-112.7</v>
      </c>
      <c r="J1476" s="8" t="n">
        <v>67.563</v>
      </c>
    </row>
    <row r="1477" customFormat="false" ht="15" hidden="false" customHeight="false" outlineLevel="0" collapsed="false">
      <c r="A1477" s="4" t="n">
        <v>42390</v>
      </c>
      <c r="B1477" s="5" t="n">
        <v>2016</v>
      </c>
      <c r="C1477" s="5" t="n">
        <v>1</v>
      </c>
      <c r="D1477" s="6" t="str">
        <f aca="false">IF(MONTH(A1477)&gt;=4,"FY "&amp;YEAR(A1477)&amp;"-"&amp;RIGHT(YEAR(A1477)+1,2),"FY "&amp;(YEAR(A1477)-1)&amp;"-"&amp;RIGHT(YEAR(A1477),2))</f>
        <v>FY 2015-16</v>
      </c>
      <c r="E1477" s="5" t="s">
        <v>17</v>
      </c>
      <c r="F1477" s="7" t="n">
        <v>3863.64</v>
      </c>
      <c r="G1477" s="7" t="n">
        <v>5073.76</v>
      </c>
      <c r="H1477" s="7" t="n">
        <v>-1210.12</v>
      </c>
      <c r="I1477" s="7" t="n">
        <v>-178.02</v>
      </c>
      <c r="J1477" s="8" t="n">
        <v>67.9774</v>
      </c>
    </row>
    <row r="1478" customFormat="false" ht="15" hidden="false" customHeight="false" outlineLevel="0" collapsed="false">
      <c r="A1478" s="4" t="n">
        <v>42391</v>
      </c>
      <c r="B1478" s="5" t="n">
        <v>2016</v>
      </c>
      <c r="C1478" s="5" t="n">
        <v>1</v>
      </c>
      <c r="D1478" s="6" t="str">
        <f aca="false">IF(MONTH(A1478)&gt;=4,"FY "&amp;YEAR(A1478)&amp;"-"&amp;RIGHT(YEAR(A1478)+1,2),"FY "&amp;(YEAR(A1478)-1)&amp;"-"&amp;RIGHT(YEAR(A1478),2))</f>
        <v>FY 2015-16</v>
      </c>
      <c r="E1478" s="5" t="s">
        <v>17</v>
      </c>
      <c r="F1478" s="7" t="n">
        <v>4037.98</v>
      </c>
      <c r="G1478" s="7" t="n">
        <v>5659.75</v>
      </c>
      <c r="H1478" s="7" t="n">
        <v>-1621.77</v>
      </c>
      <c r="I1478" s="7" t="n">
        <v>-238.28</v>
      </c>
      <c r="J1478" s="8" t="n">
        <v>68.06</v>
      </c>
    </row>
    <row r="1479" customFormat="false" ht="15" hidden="false" customHeight="false" outlineLevel="0" collapsed="false">
      <c r="A1479" s="4" t="n">
        <v>42394</v>
      </c>
      <c r="B1479" s="5" t="n">
        <v>2016</v>
      </c>
      <c r="C1479" s="5" t="n">
        <v>1</v>
      </c>
      <c r="D1479" s="6" t="str">
        <f aca="false">IF(MONTH(A1479)&gt;=4,"FY "&amp;YEAR(A1479)&amp;"-"&amp;RIGHT(YEAR(A1479)+1,2),"FY "&amp;(YEAR(A1479)-1)&amp;"-"&amp;RIGHT(YEAR(A1479),2))</f>
        <v>FY 2015-16</v>
      </c>
      <c r="E1479" s="5" t="s">
        <v>17</v>
      </c>
      <c r="F1479" s="7" t="n">
        <v>3930.14</v>
      </c>
      <c r="G1479" s="7" t="n">
        <v>4661.81</v>
      </c>
      <c r="H1479" s="7" t="n">
        <v>-731.67</v>
      </c>
      <c r="I1479" s="7" t="n">
        <v>-108</v>
      </c>
      <c r="J1479" s="8" t="n">
        <v>67.748</v>
      </c>
    </row>
    <row r="1480" customFormat="false" ht="15" hidden="false" customHeight="false" outlineLevel="0" collapsed="false">
      <c r="A1480" s="4" t="n">
        <v>42396</v>
      </c>
      <c r="B1480" s="5" t="n">
        <v>2016</v>
      </c>
      <c r="C1480" s="5" t="n">
        <v>1</v>
      </c>
      <c r="D1480" s="6" t="str">
        <f aca="false">IF(MONTH(A1480)&gt;=4,"FY "&amp;YEAR(A1480)&amp;"-"&amp;RIGHT(YEAR(A1480)+1,2),"FY "&amp;(YEAR(A1480)-1)&amp;"-"&amp;RIGHT(YEAR(A1480),2))</f>
        <v>FY 2015-16</v>
      </c>
      <c r="E1480" s="5" t="s">
        <v>17</v>
      </c>
      <c r="F1480" s="7" t="n">
        <v>3259.8</v>
      </c>
      <c r="G1480" s="7" t="n">
        <v>3137.02</v>
      </c>
      <c r="H1480" s="7" t="n">
        <v>122.78</v>
      </c>
      <c r="I1480" s="7" t="n">
        <v>18.15</v>
      </c>
      <c r="J1480" s="8" t="n">
        <v>67.6428</v>
      </c>
    </row>
    <row r="1481" customFormat="false" ht="15" hidden="false" customHeight="false" outlineLevel="0" collapsed="false">
      <c r="A1481" s="4" t="n">
        <v>42397</v>
      </c>
      <c r="B1481" s="5" t="n">
        <v>2016</v>
      </c>
      <c r="C1481" s="5" t="n">
        <v>1</v>
      </c>
      <c r="D1481" s="6" t="str">
        <f aca="false">IF(MONTH(A1481)&gt;=4,"FY "&amp;YEAR(A1481)&amp;"-"&amp;RIGHT(YEAR(A1481)+1,2),"FY "&amp;(YEAR(A1481)-1)&amp;"-"&amp;RIGHT(YEAR(A1481),2))</f>
        <v>FY 2015-16</v>
      </c>
      <c r="E1481" s="5" t="s">
        <v>17</v>
      </c>
      <c r="F1481" s="7" t="n">
        <v>4355.27</v>
      </c>
      <c r="G1481" s="7" t="n">
        <v>4523.8</v>
      </c>
      <c r="H1481" s="7" t="n">
        <v>-168.53</v>
      </c>
      <c r="I1481" s="7" t="n">
        <v>-24.79</v>
      </c>
      <c r="J1481" s="8" t="n">
        <v>67.9803</v>
      </c>
    </row>
    <row r="1482" customFormat="false" ht="15" hidden="false" customHeight="false" outlineLevel="0" collapsed="false">
      <c r="A1482" s="4" t="n">
        <v>42398</v>
      </c>
      <c r="B1482" s="5" t="n">
        <v>2016</v>
      </c>
      <c r="C1482" s="5" t="n">
        <v>1</v>
      </c>
      <c r="D1482" s="6" t="str">
        <f aca="false">IF(MONTH(A1482)&gt;=4,"FY "&amp;YEAR(A1482)&amp;"-"&amp;RIGHT(YEAR(A1482)+1,2),"FY "&amp;(YEAR(A1482)-1)&amp;"-"&amp;RIGHT(YEAR(A1482),2))</f>
        <v>FY 2015-16</v>
      </c>
      <c r="E1482" s="5" t="s">
        <v>17</v>
      </c>
      <c r="F1482" s="7" t="n">
        <v>5898.63</v>
      </c>
      <c r="G1482" s="7" t="n">
        <v>6261.89</v>
      </c>
      <c r="H1482" s="7" t="n">
        <v>-363.26</v>
      </c>
      <c r="I1482" s="7" t="n">
        <v>-53.35</v>
      </c>
      <c r="J1482" s="8" t="n">
        <v>68.0858</v>
      </c>
    </row>
    <row r="1483" customFormat="false" ht="15" hidden="false" customHeight="false" outlineLevel="0" collapsed="false">
      <c r="A1483" s="4" t="n">
        <v>42401</v>
      </c>
      <c r="B1483" s="5" t="n">
        <v>2016</v>
      </c>
      <c r="C1483" s="5" t="n">
        <v>2</v>
      </c>
      <c r="D1483" s="6" t="str">
        <f aca="false">IF(MONTH(A1483)&gt;=4,"FY "&amp;YEAR(A1483)&amp;"-"&amp;RIGHT(YEAR(A1483)+1,2),"FY "&amp;(YEAR(A1483)-1)&amp;"-"&amp;RIGHT(YEAR(A1483),2))</f>
        <v>FY 2015-16</v>
      </c>
      <c r="E1483" s="5" t="s">
        <v>17</v>
      </c>
      <c r="F1483" s="7" t="n">
        <v>5640.18</v>
      </c>
      <c r="G1483" s="7" t="n">
        <v>4953.95</v>
      </c>
      <c r="H1483" s="7" t="n">
        <v>686.23</v>
      </c>
      <c r="I1483" s="7" t="n">
        <v>101.1</v>
      </c>
      <c r="J1483" s="8" t="n">
        <v>67.8763</v>
      </c>
    </row>
    <row r="1484" customFormat="false" ht="15" hidden="false" customHeight="false" outlineLevel="0" collapsed="false">
      <c r="A1484" s="4" t="n">
        <v>42402</v>
      </c>
      <c r="B1484" s="5" t="n">
        <v>2016</v>
      </c>
      <c r="C1484" s="5" t="n">
        <v>2</v>
      </c>
      <c r="D1484" s="6" t="str">
        <f aca="false">IF(MONTH(A1484)&gt;=4,"FY "&amp;YEAR(A1484)&amp;"-"&amp;RIGHT(YEAR(A1484)+1,2),"FY "&amp;(YEAR(A1484)-1)&amp;"-"&amp;RIGHT(YEAR(A1484),2))</f>
        <v>FY 2015-16</v>
      </c>
      <c r="E1484" s="5" t="s">
        <v>17</v>
      </c>
      <c r="F1484" s="7" t="n">
        <v>4280.67</v>
      </c>
      <c r="G1484" s="7" t="n">
        <v>3876.76</v>
      </c>
      <c r="H1484" s="7" t="n">
        <v>403.91</v>
      </c>
      <c r="I1484" s="7" t="n">
        <v>59.69</v>
      </c>
      <c r="J1484" s="8" t="n">
        <v>67.6728</v>
      </c>
    </row>
    <row r="1485" customFormat="false" ht="15" hidden="false" customHeight="false" outlineLevel="0" collapsed="false">
      <c r="A1485" s="4" t="n">
        <v>42403</v>
      </c>
      <c r="B1485" s="5" t="n">
        <v>2016</v>
      </c>
      <c r="C1485" s="5" t="n">
        <v>2</v>
      </c>
      <c r="D1485" s="6" t="str">
        <f aca="false">IF(MONTH(A1485)&gt;=4,"FY "&amp;YEAR(A1485)&amp;"-"&amp;RIGHT(YEAR(A1485)+1,2),"FY "&amp;(YEAR(A1485)-1)&amp;"-"&amp;RIGHT(YEAR(A1485),2))</f>
        <v>FY 2015-16</v>
      </c>
      <c r="E1485" s="5" t="s">
        <v>17</v>
      </c>
      <c r="F1485" s="7" t="n">
        <v>4102.11</v>
      </c>
      <c r="G1485" s="7" t="n">
        <v>4164.84</v>
      </c>
      <c r="H1485" s="7" t="n">
        <v>-62.73</v>
      </c>
      <c r="I1485" s="7" t="n">
        <v>-9.25</v>
      </c>
      <c r="J1485" s="8" t="n">
        <v>67.834</v>
      </c>
    </row>
    <row r="1486" customFormat="false" ht="15" hidden="false" customHeight="false" outlineLevel="0" collapsed="false">
      <c r="A1486" s="4" t="n">
        <v>42404</v>
      </c>
      <c r="B1486" s="5" t="n">
        <v>2016</v>
      </c>
      <c r="C1486" s="5" t="n">
        <v>2</v>
      </c>
      <c r="D1486" s="6" t="str">
        <f aca="false">IF(MONTH(A1486)&gt;=4,"FY "&amp;YEAR(A1486)&amp;"-"&amp;RIGHT(YEAR(A1486)+1,2),"FY "&amp;(YEAR(A1486)-1)&amp;"-"&amp;RIGHT(YEAR(A1486),2))</f>
        <v>FY 2015-16</v>
      </c>
      <c r="E1486" s="5" t="s">
        <v>17</v>
      </c>
      <c r="F1486" s="7" t="n">
        <v>3178.26</v>
      </c>
      <c r="G1486" s="7" t="n">
        <v>3495.69</v>
      </c>
      <c r="H1486" s="7" t="n">
        <v>-317.43</v>
      </c>
      <c r="I1486" s="7" t="n">
        <v>-46.56</v>
      </c>
      <c r="J1486" s="8" t="n">
        <v>68.1825</v>
      </c>
    </row>
    <row r="1487" customFormat="false" ht="15" hidden="false" customHeight="false" outlineLevel="0" collapsed="false">
      <c r="A1487" s="4" t="n">
        <v>42405</v>
      </c>
      <c r="B1487" s="5" t="n">
        <v>2016</v>
      </c>
      <c r="C1487" s="5" t="n">
        <v>2</v>
      </c>
      <c r="D1487" s="6" t="str">
        <f aca="false">IF(MONTH(A1487)&gt;=4,"FY "&amp;YEAR(A1487)&amp;"-"&amp;RIGHT(YEAR(A1487)+1,2),"FY "&amp;(YEAR(A1487)-1)&amp;"-"&amp;RIGHT(YEAR(A1487),2))</f>
        <v>FY 2015-16</v>
      </c>
      <c r="E1487" s="5" t="s">
        <v>17</v>
      </c>
      <c r="F1487" s="7" t="n">
        <v>3123.44</v>
      </c>
      <c r="G1487" s="7" t="n">
        <v>3281.79</v>
      </c>
      <c r="H1487" s="7" t="n">
        <v>-158.35</v>
      </c>
      <c r="I1487" s="7" t="n">
        <v>-23.36</v>
      </c>
      <c r="J1487" s="8" t="n">
        <v>67.8093</v>
      </c>
    </row>
    <row r="1488" customFormat="false" ht="15" hidden="false" customHeight="false" outlineLevel="0" collapsed="false">
      <c r="A1488" s="4" t="n">
        <v>42408</v>
      </c>
      <c r="B1488" s="5" t="n">
        <v>2016</v>
      </c>
      <c r="C1488" s="5" t="n">
        <v>2</v>
      </c>
      <c r="D1488" s="6" t="str">
        <f aca="false">IF(MONTH(A1488)&gt;=4,"FY "&amp;YEAR(A1488)&amp;"-"&amp;RIGHT(YEAR(A1488)+1,2),"FY "&amp;(YEAR(A1488)-1)&amp;"-"&amp;RIGHT(YEAR(A1488),2))</f>
        <v>FY 2015-16</v>
      </c>
      <c r="E1488" s="5" t="s">
        <v>17</v>
      </c>
      <c r="F1488" s="7" t="n">
        <v>3138.84</v>
      </c>
      <c r="G1488" s="7" t="n">
        <v>3606.32</v>
      </c>
      <c r="H1488" s="7" t="n">
        <v>-467.48</v>
      </c>
      <c r="I1488" s="7" t="n">
        <v>-69.12</v>
      </c>
      <c r="J1488" s="8" t="n">
        <v>67.6365</v>
      </c>
    </row>
    <row r="1489" customFormat="false" ht="15" hidden="false" customHeight="false" outlineLevel="0" collapsed="false">
      <c r="A1489" s="4" t="n">
        <v>42409</v>
      </c>
      <c r="B1489" s="5" t="n">
        <v>2016</v>
      </c>
      <c r="C1489" s="5" t="n">
        <v>2</v>
      </c>
      <c r="D1489" s="6" t="str">
        <f aca="false">IF(MONTH(A1489)&gt;=4,"FY "&amp;YEAR(A1489)&amp;"-"&amp;RIGHT(YEAR(A1489)+1,2),"FY "&amp;(YEAR(A1489)-1)&amp;"-"&amp;RIGHT(YEAR(A1489),2))</f>
        <v>FY 2015-16</v>
      </c>
      <c r="E1489" s="5" t="s">
        <v>17</v>
      </c>
      <c r="F1489" s="7" t="n">
        <v>1875.87</v>
      </c>
      <c r="G1489" s="7" t="n">
        <v>1914.94</v>
      </c>
      <c r="H1489" s="7" t="n">
        <v>-39.07</v>
      </c>
      <c r="I1489" s="7" t="n">
        <v>-5.76</v>
      </c>
      <c r="J1489" s="8" t="n">
        <v>67.819</v>
      </c>
    </row>
    <row r="1490" customFormat="false" ht="15" hidden="false" customHeight="false" outlineLevel="0" collapsed="false">
      <c r="A1490" s="4" t="n">
        <v>42410</v>
      </c>
      <c r="B1490" s="5" t="n">
        <v>2016</v>
      </c>
      <c r="C1490" s="5" t="n">
        <v>2</v>
      </c>
      <c r="D1490" s="6" t="str">
        <f aca="false">IF(MONTH(A1490)&gt;=4,"FY "&amp;YEAR(A1490)&amp;"-"&amp;RIGHT(YEAR(A1490)+1,2),"FY "&amp;(YEAR(A1490)-1)&amp;"-"&amp;RIGHT(YEAR(A1490),2))</f>
        <v>FY 2015-16</v>
      </c>
      <c r="E1490" s="5" t="s">
        <v>17</v>
      </c>
      <c r="F1490" s="7" t="n">
        <v>1984.34</v>
      </c>
      <c r="G1490" s="7" t="n">
        <v>2615.56</v>
      </c>
      <c r="H1490" s="7" t="n">
        <v>-631.22</v>
      </c>
      <c r="I1490" s="7" t="n">
        <v>-92.6</v>
      </c>
      <c r="J1490" s="8" t="n">
        <v>68.1623</v>
      </c>
    </row>
    <row r="1491" customFormat="false" ht="15" hidden="false" customHeight="false" outlineLevel="0" collapsed="false">
      <c r="A1491" s="4" t="n">
        <v>42411</v>
      </c>
      <c r="B1491" s="5" t="n">
        <v>2016</v>
      </c>
      <c r="C1491" s="5" t="n">
        <v>2</v>
      </c>
      <c r="D1491" s="6" t="str">
        <f aca="false">IF(MONTH(A1491)&gt;=4,"FY "&amp;YEAR(A1491)&amp;"-"&amp;RIGHT(YEAR(A1491)+1,2),"FY "&amp;(YEAR(A1491)-1)&amp;"-"&amp;RIGHT(YEAR(A1491),2))</f>
        <v>FY 2015-16</v>
      </c>
      <c r="E1491" s="5" t="s">
        <v>17</v>
      </c>
      <c r="F1491" s="7" t="n">
        <v>3625.84</v>
      </c>
      <c r="G1491" s="7" t="n">
        <v>4264.18</v>
      </c>
      <c r="H1491" s="7" t="n">
        <v>-638.34</v>
      </c>
      <c r="I1491" s="7" t="n">
        <v>-94.04</v>
      </c>
      <c r="J1491" s="8" t="n">
        <v>67.8781</v>
      </c>
    </row>
    <row r="1492" customFormat="false" ht="15" hidden="false" customHeight="false" outlineLevel="0" collapsed="false">
      <c r="A1492" s="4" t="n">
        <v>42412</v>
      </c>
      <c r="B1492" s="5" t="n">
        <v>2016</v>
      </c>
      <c r="C1492" s="5" t="n">
        <v>2</v>
      </c>
      <c r="D1492" s="6" t="str">
        <f aca="false">IF(MONTH(A1492)&gt;=4,"FY "&amp;YEAR(A1492)&amp;"-"&amp;RIGHT(YEAR(A1492)+1,2),"FY "&amp;(YEAR(A1492)-1)&amp;"-"&amp;RIGHT(YEAR(A1492),2))</f>
        <v>FY 2015-16</v>
      </c>
      <c r="E1492" s="5" t="s">
        <v>17</v>
      </c>
      <c r="F1492" s="7" t="n">
        <v>2941.76</v>
      </c>
      <c r="G1492" s="7" t="n">
        <v>3946.85</v>
      </c>
      <c r="H1492" s="7" t="n">
        <v>-1005.09</v>
      </c>
      <c r="I1492" s="7" t="n">
        <v>-147.78</v>
      </c>
      <c r="J1492" s="8" t="n">
        <v>68.0155</v>
      </c>
    </row>
    <row r="1493" customFormat="false" ht="15" hidden="false" customHeight="false" outlineLevel="0" collapsed="false">
      <c r="A1493" s="4" t="n">
        <v>42415</v>
      </c>
      <c r="B1493" s="5" t="n">
        <v>2016</v>
      </c>
      <c r="C1493" s="5" t="n">
        <v>2</v>
      </c>
      <c r="D1493" s="6" t="str">
        <f aca="false">IF(MONTH(A1493)&gt;=4,"FY "&amp;YEAR(A1493)&amp;"-"&amp;RIGHT(YEAR(A1493)+1,2),"FY "&amp;(YEAR(A1493)-1)&amp;"-"&amp;RIGHT(YEAR(A1493),2))</f>
        <v>FY 2015-16</v>
      </c>
      <c r="E1493" s="5" t="s">
        <v>17</v>
      </c>
      <c r="F1493" s="7" t="n">
        <v>4677.58</v>
      </c>
      <c r="G1493" s="7" t="n">
        <v>4737.76</v>
      </c>
      <c r="H1493" s="7" t="n">
        <v>-60.18</v>
      </c>
      <c r="I1493" s="7" t="n">
        <v>-8.79</v>
      </c>
      <c r="J1493" s="8" t="n">
        <v>68.4365</v>
      </c>
    </row>
    <row r="1494" customFormat="false" ht="15" hidden="false" customHeight="false" outlineLevel="0" collapsed="false">
      <c r="A1494" s="4" t="n">
        <v>42416</v>
      </c>
      <c r="B1494" s="5" t="n">
        <v>2016</v>
      </c>
      <c r="C1494" s="5" t="n">
        <v>2</v>
      </c>
      <c r="D1494" s="6" t="str">
        <f aca="false">IF(MONTH(A1494)&gt;=4,"FY "&amp;YEAR(A1494)&amp;"-"&amp;RIGHT(YEAR(A1494)+1,2),"FY "&amp;(YEAR(A1494)-1)&amp;"-"&amp;RIGHT(YEAR(A1494),2))</f>
        <v>FY 2015-16</v>
      </c>
      <c r="E1494" s="5" t="s">
        <v>17</v>
      </c>
      <c r="F1494" s="7" t="n">
        <v>3667.78</v>
      </c>
      <c r="G1494" s="7" t="n">
        <v>4790.99</v>
      </c>
      <c r="H1494" s="7" t="n">
        <v>-1123.21</v>
      </c>
      <c r="I1494" s="7" t="n">
        <v>-164.85</v>
      </c>
      <c r="J1494" s="8" t="n">
        <v>68.1348</v>
      </c>
    </row>
    <row r="1495" customFormat="false" ht="15" hidden="false" customHeight="false" outlineLevel="0" collapsed="false">
      <c r="A1495" s="4" t="n">
        <v>42417</v>
      </c>
      <c r="B1495" s="5" t="n">
        <v>2016</v>
      </c>
      <c r="C1495" s="5" t="n">
        <v>2</v>
      </c>
      <c r="D1495" s="6" t="str">
        <f aca="false">IF(MONTH(A1495)&gt;=4,"FY "&amp;YEAR(A1495)&amp;"-"&amp;RIGHT(YEAR(A1495)+1,2),"FY "&amp;(YEAR(A1495)-1)&amp;"-"&amp;RIGHT(YEAR(A1495),2))</f>
        <v>FY 2015-16</v>
      </c>
      <c r="E1495" s="5" t="s">
        <v>17</v>
      </c>
      <c r="F1495" s="7" t="n">
        <v>2890.75</v>
      </c>
      <c r="G1495" s="7" t="n">
        <v>3714.03</v>
      </c>
      <c r="H1495" s="7" t="n">
        <v>-823.28</v>
      </c>
      <c r="I1495" s="7" t="n">
        <v>-120.48</v>
      </c>
      <c r="J1495" s="8" t="n">
        <v>68.336</v>
      </c>
    </row>
    <row r="1496" customFormat="false" ht="15" hidden="false" customHeight="false" outlineLevel="0" collapsed="false">
      <c r="A1496" s="4" t="n">
        <v>42418</v>
      </c>
      <c r="B1496" s="5" t="n">
        <v>2016</v>
      </c>
      <c r="C1496" s="5" t="n">
        <v>2</v>
      </c>
      <c r="D1496" s="6" t="str">
        <f aca="false">IF(MONTH(A1496)&gt;=4,"FY "&amp;YEAR(A1496)&amp;"-"&amp;RIGHT(YEAR(A1496)+1,2),"FY "&amp;(YEAR(A1496)-1)&amp;"-"&amp;RIGHT(YEAR(A1496),2))</f>
        <v>FY 2015-16</v>
      </c>
      <c r="E1496" s="5" t="s">
        <v>17</v>
      </c>
      <c r="F1496" s="7" t="n">
        <v>3060.26</v>
      </c>
      <c r="G1496" s="7" t="n">
        <v>3419.03</v>
      </c>
      <c r="H1496" s="7" t="n">
        <v>-358.77</v>
      </c>
      <c r="I1496" s="7" t="n">
        <v>-52.3</v>
      </c>
      <c r="J1496" s="8" t="n">
        <v>68.592</v>
      </c>
    </row>
    <row r="1497" customFormat="false" ht="15" hidden="false" customHeight="false" outlineLevel="0" collapsed="false">
      <c r="A1497" s="4" t="n">
        <v>42422</v>
      </c>
      <c r="B1497" s="5" t="n">
        <v>2016</v>
      </c>
      <c r="C1497" s="5" t="n">
        <v>2</v>
      </c>
      <c r="D1497" s="6" t="str">
        <f aca="false">IF(MONTH(A1497)&gt;=4,"FY "&amp;YEAR(A1497)&amp;"-"&amp;RIGHT(YEAR(A1497)+1,2),"FY "&amp;(YEAR(A1497)-1)&amp;"-"&amp;RIGHT(YEAR(A1497),2))</f>
        <v>FY 2015-16</v>
      </c>
      <c r="E1497" s="5" t="s">
        <v>17</v>
      </c>
      <c r="F1497" s="7" t="n">
        <v>6850.52</v>
      </c>
      <c r="G1497" s="7" t="n">
        <v>6233.74</v>
      </c>
      <c r="H1497" s="7" t="n">
        <v>616.78</v>
      </c>
      <c r="I1497" s="7" t="n">
        <v>90.05</v>
      </c>
      <c r="J1497" s="8" t="n">
        <v>68.494</v>
      </c>
    </row>
    <row r="1498" customFormat="false" ht="15" hidden="false" customHeight="false" outlineLevel="0" collapsed="false">
      <c r="A1498" s="4" t="n">
        <v>42423</v>
      </c>
      <c r="B1498" s="5" t="n">
        <v>2016</v>
      </c>
      <c r="C1498" s="5" t="n">
        <v>2</v>
      </c>
      <c r="D1498" s="6" t="str">
        <f aca="false">IF(MONTH(A1498)&gt;=4,"FY "&amp;YEAR(A1498)&amp;"-"&amp;RIGHT(YEAR(A1498)+1,2),"FY "&amp;(YEAR(A1498)-1)&amp;"-"&amp;RIGHT(YEAR(A1498),2))</f>
        <v>FY 2015-16</v>
      </c>
      <c r="E1498" s="5" t="s">
        <v>17</v>
      </c>
      <c r="F1498" s="7" t="n">
        <v>2749.75</v>
      </c>
      <c r="G1498" s="7" t="n">
        <v>3031.82</v>
      </c>
      <c r="H1498" s="7" t="n">
        <v>-282.07</v>
      </c>
      <c r="I1498" s="7" t="n">
        <v>-41.15</v>
      </c>
      <c r="J1498" s="8" t="n">
        <v>68.5517</v>
      </c>
    </row>
    <row r="1499" customFormat="false" ht="15" hidden="false" customHeight="false" outlineLevel="0" collapsed="false">
      <c r="A1499" s="4" t="n">
        <v>42424</v>
      </c>
      <c r="B1499" s="5" t="n">
        <v>2016</v>
      </c>
      <c r="C1499" s="5" t="n">
        <v>2</v>
      </c>
      <c r="D1499" s="6" t="str">
        <f aca="false">IF(MONTH(A1499)&gt;=4,"FY "&amp;YEAR(A1499)&amp;"-"&amp;RIGHT(YEAR(A1499)+1,2),"FY "&amp;(YEAR(A1499)-1)&amp;"-"&amp;RIGHT(YEAR(A1499),2))</f>
        <v>FY 2015-16</v>
      </c>
      <c r="E1499" s="5" t="s">
        <v>17</v>
      </c>
      <c r="F1499" s="7" t="n">
        <v>3841.83</v>
      </c>
      <c r="G1499" s="7" t="n">
        <v>3468.25</v>
      </c>
      <c r="H1499" s="7" t="n">
        <v>373.58</v>
      </c>
      <c r="I1499" s="7" t="n">
        <v>54.43</v>
      </c>
      <c r="J1499" s="8" t="n">
        <v>68.6408</v>
      </c>
    </row>
    <row r="1500" customFormat="false" ht="15" hidden="false" customHeight="false" outlineLevel="0" collapsed="false">
      <c r="A1500" s="4" t="n">
        <v>42425</v>
      </c>
      <c r="B1500" s="5" t="n">
        <v>2016</v>
      </c>
      <c r="C1500" s="5" t="n">
        <v>2</v>
      </c>
      <c r="D1500" s="6" t="str">
        <f aca="false">IF(MONTH(A1500)&gt;=4,"FY "&amp;YEAR(A1500)&amp;"-"&amp;RIGHT(YEAR(A1500)+1,2),"FY "&amp;(YEAR(A1500)-1)&amp;"-"&amp;RIGHT(YEAR(A1500),2))</f>
        <v>FY 2015-16</v>
      </c>
      <c r="E1500" s="5" t="s">
        <v>17</v>
      </c>
      <c r="F1500" s="7" t="n">
        <v>2949.83</v>
      </c>
      <c r="G1500" s="7" t="n">
        <v>3490.02</v>
      </c>
      <c r="H1500" s="7" t="n">
        <v>-540.19</v>
      </c>
      <c r="I1500" s="7" t="n">
        <v>-78.79</v>
      </c>
      <c r="J1500" s="8" t="n">
        <v>68.565</v>
      </c>
    </row>
    <row r="1501" customFormat="false" ht="15" hidden="false" customHeight="false" outlineLevel="0" collapsed="false">
      <c r="A1501" s="4" t="n">
        <v>42426</v>
      </c>
      <c r="B1501" s="5" t="n">
        <v>2016</v>
      </c>
      <c r="C1501" s="5" t="n">
        <v>2</v>
      </c>
      <c r="D1501" s="6" t="str">
        <f aca="false">IF(MONTH(A1501)&gt;=4,"FY "&amp;YEAR(A1501)&amp;"-"&amp;RIGHT(YEAR(A1501)+1,2),"FY "&amp;(YEAR(A1501)-1)&amp;"-"&amp;RIGHT(YEAR(A1501),2))</f>
        <v>FY 2015-16</v>
      </c>
      <c r="E1501" s="5" t="s">
        <v>17</v>
      </c>
      <c r="F1501" s="7" t="n">
        <v>4965.03</v>
      </c>
      <c r="G1501" s="7" t="n">
        <v>6023.01</v>
      </c>
      <c r="H1501" s="7" t="n">
        <v>-1057.98</v>
      </c>
      <c r="I1501" s="7" t="n">
        <v>-154.23</v>
      </c>
      <c r="J1501" s="8" t="n">
        <v>68.599</v>
      </c>
    </row>
    <row r="1502" customFormat="false" ht="15" hidden="false" customHeight="false" outlineLevel="0" collapsed="false">
      <c r="A1502" s="4" t="n">
        <v>42429</v>
      </c>
      <c r="B1502" s="5" t="n">
        <v>2016</v>
      </c>
      <c r="C1502" s="5" t="n">
        <v>2</v>
      </c>
      <c r="D1502" s="6" t="str">
        <f aca="false">IF(MONTH(A1502)&gt;=4,"FY "&amp;YEAR(A1502)&amp;"-"&amp;RIGHT(YEAR(A1502)+1,2),"FY "&amp;(YEAR(A1502)-1)&amp;"-"&amp;RIGHT(YEAR(A1502),2))</f>
        <v>FY 2015-16</v>
      </c>
      <c r="E1502" s="5" t="s">
        <v>17</v>
      </c>
      <c r="F1502" s="7" t="n">
        <v>2834.21</v>
      </c>
      <c r="G1502" s="7" t="n">
        <v>3418.63</v>
      </c>
      <c r="H1502" s="7" t="n">
        <v>-584.42</v>
      </c>
      <c r="I1502" s="7" t="n">
        <v>-84.97</v>
      </c>
      <c r="J1502" s="8" t="n">
        <v>68.7775</v>
      </c>
    </row>
    <row r="1503" customFormat="false" ht="15" hidden="false" customHeight="false" outlineLevel="0" collapsed="false">
      <c r="A1503" s="4" t="n">
        <v>42430</v>
      </c>
      <c r="B1503" s="5" t="n">
        <v>2016</v>
      </c>
      <c r="C1503" s="5" t="n">
        <v>3</v>
      </c>
      <c r="D1503" s="6" t="str">
        <f aca="false">IF(MONTH(A1503)&gt;=4,"FY "&amp;YEAR(A1503)&amp;"-"&amp;RIGHT(YEAR(A1503)+1,2),"FY "&amp;(YEAR(A1503)-1)&amp;"-"&amp;RIGHT(YEAR(A1503),2))</f>
        <v>FY 2015-16</v>
      </c>
      <c r="E1503" s="5" t="s">
        <v>17</v>
      </c>
      <c r="F1503" s="7" t="n">
        <v>8434.36</v>
      </c>
      <c r="G1503" s="7" t="n">
        <v>10140.61</v>
      </c>
      <c r="H1503" s="7" t="n">
        <v>-1706.25</v>
      </c>
      <c r="I1503" s="7" t="n">
        <v>-248.67</v>
      </c>
      <c r="J1503" s="8" t="n">
        <v>68.616</v>
      </c>
    </row>
    <row r="1504" customFormat="false" ht="15" hidden="false" customHeight="false" outlineLevel="0" collapsed="false">
      <c r="A1504" s="4" t="n">
        <v>42431</v>
      </c>
      <c r="B1504" s="5" t="n">
        <v>2016</v>
      </c>
      <c r="C1504" s="5" t="n">
        <v>3</v>
      </c>
      <c r="D1504" s="6" t="str">
        <f aca="false">IF(MONTH(A1504)&gt;=4,"FY "&amp;YEAR(A1504)&amp;"-"&amp;RIGHT(YEAR(A1504)+1,2),"FY "&amp;(YEAR(A1504)-1)&amp;"-"&amp;RIGHT(YEAR(A1504),2))</f>
        <v>FY 2015-16</v>
      </c>
      <c r="E1504" s="5" t="s">
        <v>17</v>
      </c>
      <c r="F1504" s="7" t="n">
        <v>7482.11</v>
      </c>
      <c r="G1504" s="7" t="n">
        <v>4464.86</v>
      </c>
      <c r="H1504" s="7" t="n">
        <v>3017.25</v>
      </c>
      <c r="I1504" s="7" t="n">
        <v>442.68</v>
      </c>
      <c r="J1504" s="8" t="n">
        <v>68.158</v>
      </c>
    </row>
    <row r="1505" customFormat="false" ht="15" hidden="false" customHeight="false" outlineLevel="0" collapsed="false">
      <c r="A1505" s="4" t="n">
        <v>42432</v>
      </c>
      <c r="B1505" s="5" t="n">
        <v>2016</v>
      </c>
      <c r="C1505" s="5" t="n">
        <v>3</v>
      </c>
      <c r="D1505" s="6" t="str">
        <f aca="false">IF(MONTH(A1505)&gt;=4,"FY "&amp;YEAR(A1505)&amp;"-"&amp;RIGHT(YEAR(A1505)+1,2),"FY "&amp;(YEAR(A1505)-1)&amp;"-"&amp;RIGHT(YEAR(A1505),2))</f>
        <v>FY 2015-16</v>
      </c>
      <c r="E1505" s="5" t="s">
        <v>17</v>
      </c>
      <c r="F1505" s="7" t="n">
        <v>5931.25</v>
      </c>
      <c r="G1505" s="7" t="n">
        <v>4222.87</v>
      </c>
      <c r="H1505" s="7" t="n">
        <v>1708.38</v>
      </c>
      <c r="I1505" s="7" t="n">
        <v>252.34</v>
      </c>
      <c r="J1505" s="8" t="n">
        <v>67.7022</v>
      </c>
    </row>
    <row r="1506" customFormat="false" ht="15" hidden="false" customHeight="false" outlineLevel="0" collapsed="false">
      <c r="A1506" s="4" t="n">
        <v>42433</v>
      </c>
      <c r="B1506" s="5" t="n">
        <v>2016</v>
      </c>
      <c r="C1506" s="5" t="n">
        <v>3</v>
      </c>
      <c r="D1506" s="6" t="str">
        <f aca="false">IF(MONTH(A1506)&gt;=4,"FY "&amp;YEAR(A1506)&amp;"-"&amp;RIGHT(YEAR(A1506)+1,2),"FY "&amp;(YEAR(A1506)-1)&amp;"-"&amp;RIGHT(YEAR(A1506),2))</f>
        <v>FY 2015-16</v>
      </c>
      <c r="E1506" s="5" t="s">
        <v>17</v>
      </c>
      <c r="F1506" s="7" t="n">
        <v>4366.62</v>
      </c>
      <c r="G1506" s="7" t="n">
        <v>3257.25</v>
      </c>
      <c r="H1506" s="7" t="n">
        <v>1109.37</v>
      </c>
      <c r="I1506" s="7" t="n">
        <v>164.65</v>
      </c>
      <c r="J1506" s="8" t="n">
        <v>67.3786</v>
      </c>
    </row>
    <row r="1507" customFormat="false" ht="15" hidden="false" customHeight="false" outlineLevel="0" collapsed="false">
      <c r="A1507" s="4" t="n">
        <v>42437</v>
      </c>
      <c r="B1507" s="5" t="n">
        <v>2016</v>
      </c>
      <c r="C1507" s="5" t="n">
        <v>3</v>
      </c>
      <c r="D1507" s="6" t="str">
        <f aca="false">IF(MONTH(A1507)&gt;=4,"FY "&amp;YEAR(A1507)&amp;"-"&amp;RIGHT(YEAR(A1507)+1,2),"FY "&amp;(YEAR(A1507)-1)&amp;"-"&amp;RIGHT(YEAR(A1507),2))</f>
        <v>FY 2015-16</v>
      </c>
      <c r="E1507" s="5" t="s">
        <v>17</v>
      </c>
      <c r="F1507" s="7" t="n">
        <v>4242.23</v>
      </c>
      <c r="G1507" s="7" t="n">
        <v>3357.28</v>
      </c>
      <c r="H1507" s="7" t="n">
        <v>884.95</v>
      </c>
      <c r="I1507" s="7" t="n">
        <v>131.55</v>
      </c>
      <c r="J1507" s="8" t="n">
        <v>67.2713</v>
      </c>
    </row>
    <row r="1508" customFormat="false" ht="15" hidden="false" customHeight="false" outlineLevel="0" collapsed="false">
      <c r="A1508" s="4" t="n">
        <v>42438</v>
      </c>
      <c r="B1508" s="5" t="n">
        <v>2016</v>
      </c>
      <c r="C1508" s="5" t="n">
        <v>3</v>
      </c>
      <c r="D1508" s="6" t="str">
        <f aca="false">IF(MONTH(A1508)&gt;=4,"FY "&amp;YEAR(A1508)&amp;"-"&amp;RIGHT(YEAR(A1508)+1,2),"FY "&amp;(YEAR(A1508)-1)&amp;"-"&amp;RIGHT(YEAR(A1508),2))</f>
        <v>FY 2015-16</v>
      </c>
      <c r="E1508" s="5" t="s">
        <v>17</v>
      </c>
      <c r="F1508" s="7" t="n">
        <v>7084.96</v>
      </c>
      <c r="G1508" s="7" t="n">
        <v>6296.95</v>
      </c>
      <c r="H1508" s="7" t="n">
        <v>788.01</v>
      </c>
      <c r="I1508" s="7" t="n">
        <v>117.02</v>
      </c>
      <c r="J1508" s="8" t="n">
        <v>67.338</v>
      </c>
    </row>
    <row r="1509" customFormat="false" ht="15" hidden="false" customHeight="false" outlineLevel="0" collapsed="false">
      <c r="A1509" s="4" t="n">
        <v>42439</v>
      </c>
      <c r="B1509" s="5" t="n">
        <v>2016</v>
      </c>
      <c r="C1509" s="5" t="n">
        <v>3</v>
      </c>
      <c r="D1509" s="6" t="str">
        <f aca="false">IF(MONTH(A1509)&gt;=4,"FY "&amp;YEAR(A1509)&amp;"-"&amp;RIGHT(YEAR(A1509)+1,2),"FY "&amp;(YEAR(A1509)-1)&amp;"-"&amp;RIGHT(YEAR(A1509),2))</f>
        <v>FY 2015-16</v>
      </c>
      <c r="E1509" s="5" t="s">
        <v>17</v>
      </c>
      <c r="F1509" s="7" t="n">
        <v>4926.05</v>
      </c>
      <c r="G1509" s="7" t="n">
        <v>4248.3</v>
      </c>
      <c r="H1509" s="7" t="n">
        <v>677.75</v>
      </c>
      <c r="I1509" s="7" t="n">
        <v>100.46</v>
      </c>
      <c r="J1509" s="8" t="n">
        <v>67.4632</v>
      </c>
    </row>
    <row r="1510" customFormat="false" ht="15" hidden="false" customHeight="false" outlineLevel="0" collapsed="false">
      <c r="A1510" s="4" t="n">
        <v>42440</v>
      </c>
      <c r="B1510" s="5" t="n">
        <v>2016</v>
      </c>
      <c r="C1510" s="5" t="n">
        <v>3</v>
      </c>
      <c r="D1510" s="6" t="str">
        <f aca="false">IF(MONTH(A1510)&gt;=4,"FY "&amp;YEAR(A1510)&amp;"-"&amp;RIGHT(YEAR(A1510)+1,2),"FY "&amp;(YEAR(A1510)-1)&amp;"-"&amp;RIGHT(YEAR(A1510),2))</f>
        <v>FY 2015-16</v>
      </c>
      <c r="E1510" s="5" t="s">
        <v>17</v>
      </c>
      <c r="F1510" s="7" t="n">
        <v>4739.97</v>
      </c>
      <c r="G1510" s="7" t="n">
        <v>3562.49</v>
      </c>
      <c r="H1510" s="7" t="n">
        <v>1177.48</v>
      </c>
      <c r="I1510" s="7" t="n">
        <v>175.61</v>
      </c>
      <c r="J1510" s="8" t="n">
        <v>67.051</v>
      </c>
    </row>
    <row r="1511" customFormat="false" ht="15" hidden="false" customHeight="false" outlineLevel="0" collapsed="false">
      <c r="A1511" s="4" t="n">
        <v>42443</v>
      </c>
      <c r="B1511" s="5" t="n">
        <v>2016</v>
      </c>
      <c r="C1511" s="5" t="n">
        <v>3</v>
      </c>
      <c r="D1511" s="6" t="str">
        <f aca="false">IF(MONTH(A1511)&gt;=4,"FY "&amp;YEAR(A1511)&amp;"-"&amp;RIGHT(YEAR(A1511)+1,2),"FY "&amp;(YEAR(A1511)-1)&amp;"-"&amp;RIGHT(YEAR(A1511),2))</f>
        <v>FY 2015-16</v>
      </c>
      <c r="E1511" s="5" t="s">
        <v>17</v>
      </c>
      <c r="F1511" s="7" t="n">
        <v>3512.7</v>
      </c>
      <c r="G1511" s="7" t="n">
        <v>3073.97</v>
      </c>
      <c r="H1511" s="7" t="n">
        <v>438.73</v>
      </c>
      <c r="I1511" s="7" t="n">
        <v>65.4</v>
      </c>
      <c r="J1511" s="8" t="n">
        <v>67.0868</v>
      </c>
    </row>
    <row r="1512" customFormat="false" ht="15" hidden="false" customHeight="false" outlineLevel="0" collapsed="false">
      <c r="A1512" s="4" t="n">
        <v>42444</v>
      </c>
      <c r="B1512" s="5" t="n">
        <v>2016</v>
      </c>
      <c r="C1512" s="5" t="n">
        <v>3</v>
      </c>
      <c r="D1512" s="6" t="str">
        <f aca="false">IF(MONTH(A1512)&gt;=4,"FY "&amp;YEAR(A1512)&amp;"-"&amp;RIGHT(YEAR(A1512)+1,2),"FY "&amp;(YEAR(A1512)-1)&amp;"-"&amp;RIGHT(YEAR(A1512),2))</f>
        <v>FY 2015-16</v>
      </c>
      <c r="E1512" s="5" t="s">
        <v>17</v>
      </c>
      <c r="F1512" s="7" t="n">
        <v>5589.93</v>
      </c>
      <c r="G1512" s="7" t="n">
        <v>4323.03</v>
      </c>
      <c r="H1512" s="7" t="n">
        <v>1266.9</v>
      </c>
      <c r="I1512" s="7" t="n">
        <v>189.02</v>
      </c>
      <c r="J1512" s="8" t="n">
        <v>67.023</v>
      </c>
    </row>
    <row r="1513" customFormat="false" ht="15" hidden="false" customHeight="false" outlineLevel="0" collapsed="false">
      <c r="A1513" s="4" t="n">
        <v>42445</v>
      </c>
      <c r="B1513" s="5" t="n">
        <v>2016</v>
      </c>
      <c r="C1513" s="5" t="n">
        <v>3</v>
      </c>
      <c r="D1513" s="6" t="str">
        <f aca="false">IF(MONTH(A1513)&gt;=4,"FY "&amp;YEAR(A1513)&amp;"-"&amp;RIGHT(YEAR(A1513)+1,2),"FY "&amp;(YEAR(A1513)-1)&amp;"-"&amp;RIGHT(YEAR(A1513),2))</f>
        <v>FY 2015-16</v>
      </c>
      <c r="E1513" s="5" t="s">
        <v>17</v>
      </c>
      <c r="F1513" s="7" t="n">
        <v>3822.82</v>
      </c>
      <c r="G1513" s="7" t="n">
        <v>3845.53</v>
      </c>
      <c r="H1513" s="7" t="n">
        <v>-22.71</v>
      </c>
      <c r="I1513" s="7" t="n">
        <v>-3.38</v>
      </c>
      <c r="J1513" s="8" t="n">
        <v>67.229</v>
      </c>
    </row>
    <row r="1514" customFormat="false" ht="15" hidden="false" customHeight="false" outlineLevel="0" collapsed="false">
      <c r="A1514" s="4" t="n">
        <v>42446</v>
      </c>
      <c r="B1514" s="5" t="n">
        <v>2016</v>
      </c>
      <c r="C1514" s="5" t="n">
        <v>3</v>
      </c>
      <c r="D1514" s="6" t="str">
        <f aca="false">IF(MONTH(A1514)&gt;=4,"FY "&amp;YEAR(A1514)&amp;"-"&amp;RIGHT(YEAR(A1514)+1,2),"FY "&amp;(YEAR(A1514)-1)&amp;"-"&amp;RIGHT(YEAR(A1514),2))</f>
        <v>FY 2015-16</v>
      </c>
      <c r="E1514" s="5" t="s">
        <v>17</v>
      </c>
      <c r="F1514" s="7" t="n">
        <v>3652.53</v>
      </c>
      <c r="G1514" s="7" t="n">
        <v>2956.64</v>
      </c>
      <c r="H1514" s="7" t="n">
        <v>695.89</v>
      </c>
      <c r="I1514" s="7" t="n">
        <v>103.3</v>
      </c>
      <c r="J1514" s="8" t="n">
        <v>67.368</v>
      </c>
    </row>
    <row r="1515" customFormat="false" ht="15" hidden="false" customHeight="false" outlineLevel="0" collapsed="false">
      <c r="A1515" s="4" t="n">
        <v>42447</v>
      </c>
      <c r="B1515" s="5" t="n">
        <v>2016</v>
      </c>
      <c r="C1515" s="5" t="n">
        <v>3</v>
      </c>
      <c r="D1515" s="6" t="str">
        <f aca="false">IF(MONTH(A1515)&gt;=4,"FY "&amp;YEAR(A1515)&amp;"-"&amp;RIGHT(YEAR(A1515)+1,2),"FY "&amp;(YEAR(A1515)-1)&amp;"-"&amp;RIGHT(YEAR(A1515),2))</f>
        <v>FY 2015-16</v>
      </c>
      <c r="E1515" s="5" t="s">
        <v>17</v>
      </c>
      <c r="F1515" s="7" t="n">
        <v>5028.35</v>
      </c>
      <c r="G1515" s="7" t="n">
        <v>4067.95</v>
      </c>
      <c r="H1515" s="7" t="n">
        <v>960.4</v>
      </c>
      <c r="I1515" s="7" t="n">
        <v>143.6</v>
      </c>
      <c r="J1515" s="8" t="n">
        <v>66.8806</v>
      </c>
    </row>
    <row r="1516" customFormat="false" ht="15" hidden="false" customHeight="false" outlineLevel="0" collapsed="false">
      <c r="A1516" s="4" t="n">
        <v>42450</v>
      </c>
      <c r="B1516" s="5" t="n">
        <v>2016</v>
      </c>
      <c r="C1516" s="5" t="n">
        <v>3</v>
      </c>
      <c r="D1516" s="6" t="str">
        <f aca="false">IF(MONTH(A1516)&gt;=4,"FY "&amp;YEAR(A1516)&amp;"-"&amp;RIGHT(YEAR(A1516)+1,2),"FY "&amp;(YEAR(A1516)-1)&amp;"-"&amp;RIGHT(YEAR(A1516),2))</f>
        <v>FY 2015-16</v>
      </c>
      <c r="E1516" s="5" t="s">
        <v>17</v>
      </c>
      <c r="F1516" s="7" t="n">
        <v>7158.5</v>
      </c>
      <c r="G1516" s="7" t="n">
        <v>5271.08</v>
      </c>
      <c r="H1516" s="7" t="n">
        <v>1887.42</v>
      </c>
      <c r="I1516" s="7" t="n">
        <v>283.36</v>
      </c>
      <c r="J1516" s="8" t="n">
        <v>66.6088</v>
      </c>
    </row>
    <row r="1517" customFormat="false" ht="15" hidden="false" customHeight="false" outlineLevel="0" collapsed="false">
      <c r="A1517" s="4" t="n">
        <v>42451</v>
      </c>
      <c r="B1517" s="5" t="n">
        <v>2016</v>
      </c>
      <c r="C1517" s="5" t="n">
        <v>3</v>
      </c>
      <c r="D1517" s="6" t="str">
        <f aca="false">IF(MONTH(A1517)&gt;=4,"FY "&amp;YEAR(A1517)&amp;"-"&amp;RIGHT(YEAR(A1517)+1,2),"FY "&amp;(YEAR(A1517)-1)&amp;"-"&amp;RIGHT(YEAR(A1517),2))</f>
        <v>FY 2015-16</v>
      </c>
      <c r="E1517" s="5" t="s">
        <v>17</v>
      </c>
      <c r="F1517" s="7" t="n">
        <v>4830</v>
      </c>
      <c r="G1517" s="7" t="n">
        <v>3349.09</v>
      </c>
      <c r="H1517" s="7" t="n">
        <v>1480.91</v>
      </c>
      <c r="I1517" s="7" t="n">
        <v>222.68</v>
      </c>
      <c r="J1517" s="8" t="n">
        <v>66.504</v>
      </c>
    </row>
    <row r="1518" customFormat="false" ht="15" hidden="false" customHeight="false" outlineLevel="0" collapsed="false">
      <c r="A1518" s="4" t="n">
        <v>42452</v>
      </c>
      <c r="B1518" s="5" t="n">
        <v>2016</v>
      </c>
      <c r="C1518" s="5" t="n">
        <v>3</v>
      </c>
      <c r="D1518" s="6" t="str">
        <f aca="false">IF(MONTH(A1518)&gt;=4,"FY "&amp;YEAR(A1518)&amp;"-"&amp;RIGHT(YEAR(A1518)+1,2),"FY "&amp;(YEAR(A1518)-1)&amp;"-"&amp;RIGHT(YEAR(A1518),2))</f>
        <v>FY 2015-16</v>
      </c>
      <c r="E1518" s="5" t="s">
        <v>17</v>
      </c>
      <c r="F1518" s="7" t="n">
        <v>4998.54</v>
      </c>
      <c r="G1518" s="7" t="n">
        <v>3868.11</v>
      </c>
      <c r="H1518" s="7" t="n">
        <v>1130.43</v>
      </c>
      <c r="I1518" s="7" t="n">
        <v>169.88</v>
      </c>
      <c r="J1518" s="8" t="n">
        <v>66.5411</v>
      </c>
    </row>
    <row r="1519" customFormat="false" ht="15" hidden="false" customHeight="false" outlineLevel="0" collapsed="false">
      <c r="A1519" s="4" t="n">
        <v>42457</v>
      </c>
      <c r="B1519" s="5" t="n">
        <v>2016</v>
      </c>
      <c r="C1519" s="5" t="n">
        <v>3</v>
      </c>
      <c r="D1519" s="6" t="str">
        <f aca="false">IF(MONTH(A1519)&gt;=4,"FY "&amp;YEAR(A1519)&amp;"-"&amp;RIGHT(YEAR(A1519)+1,2),"FY "&amp;(YEAR(A1519)-1)&amp;"-"&amp;RIGHT(YEAR(A1519),2))</f>
        <v>FY 2015-16</v>
      </c>
      <c r="E1519" s="5" t="s">
        <v>17</v>
      </c>
      <c r="F1519" s="7" t="n">
        <v>3971.8</v>
      </c>
      <c r="G1519" s="7" t="n">
        <v>2904.14</v>
      </c>
      <c r="H1519" s="7" t="n">
        <v>1067.66</v>
      </c>
      <c r="I1519" s="7" t="n">
        <v>159.68</v>
      </c>
      <c r="J1519" s="8" t="n">
        <v>66.864</v>
      </c>
    </row>
    <row r="1520" customFormat="false" ht="15" hidden="false" customHeight="false" outlineLevel="0" collapsed="false">
      <c r="A1520" s="4" t="n">
        <v>42458</v>
      </c>
      <c r="B1520" s="5" t="n">
        <v>2016</v>
      </c>
      <c r="C1520" s="5" t="n">
        <v>3</v>
      </c>
      <c r="D1520" s="6" t="str">
        <f aca="false">IF(MONTH(A1520)&gt;=4,"FY "&amp;YEAR(A1520)&amp;"-"&amp;RIGHT(YEAR(A1520)+1,2),"FY "&amp;(YEAR(A1520)-1)&amp;"-"&amp;RIGHT(YEAR(A1520),2))</f>
        <v>FY 2015-16</v>
      </c>
      <c r="E1520" s="5" t="s">
        <v>17</v>
      </c>
      <c r="F1520" s="7" t="n">
        <v>5301.98</v>
      </c>
      <c r="G1520" s="7" t="n">
        <v>3262.96</v>
      </c>
      <c r="H1520" s="7" t="n">
        <v>2039.02</v>
      </c>
      <c r="I1520" s="7" t="n">
        <v>305.85</v>
      </c>
      <c r="J1520" s="8" t="n">
        <v>66.668</v>
      </c>
    </row>
    <row r="1521" customFormat="false" ht="15" hidden="false" customHeight="false" outlineLevel="0" collapsed="false">
      <c r="A1521" s="4" t="n">
        <v>42459</v>
      </c>
      <c r="B1521" s="5" t="n">
        <v>2016</v>
      </c>
      <c r="C1521" s="5" t="n">
        <v>3</v>
      </c>
      <c r="D1521" s="6" t="str">
        <f aca="false">IF(MONTH(A1521)&gt;=4,"FY "&amp;YEAR(A1521)&amp;"-"&amp;RIGHT(YEAR(A1521)+1,2),"FY "&amp;(YEAR(A1521)-1)&amp;"-"&amp;RIGHT(YEAR(A1521),2))</f>
        <v>FY 2015-16</v>
      </c>
      <c r="E1521" s="5" t="s">
        <v>17</v>
      </c>
      <c r="F1521" s="7" t="n">
        <v>4664.4</v>
      </c>
      <c r="G1521" s="7" t="n">
        <v>4026.46</v>
      </c>
      <c r="H1521" s="7" t="n">
        <v>637.94</v>
      </c>
      <c r="I1521" s="7" t="n">
        <v>95.85</v>
      </c>
      <c r="J1521" s="8" t="n">
        <v>66.558</v>
      </c>
    </row>
    <row r="1522" customFormat="false" ht="15" hidden="false" customHeight="false" outlineLevel="0" collapsed="false">
      <c r="A1522" s="4" t="n">
        <v>42460</v>
      </c>
      <c r="B1522" s="5" t="n">
        <v>2016</v>
      </c>
      <c r="C1522" s="5" t="n">
        <v>3</v>
      </c>
      <c r="D1522" s="6" t="str">
        <f aca="false">IF(MONTH(A1522)&gt;=4,"FY "&amp;YEAR(A1522)&amp;"-"&amp;RIGHT(YEAR(A1522)+1,2),"FY "&amp;(YEAR(A1522)-1)&amp;"-"&amp;RIGHT(YEAR(A1522),2))</f>
        <v>FY 2015-16</v>
      </c>
      <c r="E1522" s="5" t="s">
        <v>17</v>
      </c>
      <c r="F1522" s="7" t="n">
        <v>5884.2</v>
      </c>
      <c r="G1522" s="7" t="n">
        <v>4403.17</v>
      </c>
      <c r="H1522" s="7" t="n">
        <v>1481.03</v>
      </c>
      <c r="I1522" s="7" t="n">
        <v>223.01</v>
      </c>
      <c r="J1522" s="8" t="n">
        <v>66.4105</v>
      </c>
    </row>
    <row r="1523" customFormat="false" ht="15" hidden="false" customHeight="false" outlineLevel="0" collapsed="false">
      <c r="A1523" s="4" t="n">
        <v>42464</v>
      </c>
      <c r="B1523" s="5" t="n">
        <v>2016</v>
      </c>
      <c r="C1523" s="5" t="n">
        <v>4</v>
      </c>
      <c r="D1523" s="6" t="str">
        <f aca="false">IF(MONTH(A1523)&gt;=4,"FY "&amp;YEAR(A1523)&amp;"-"&amp;RIGHT(YEAR(A1523)+1,2),"FY "&amp;(YEAR(A1523)-1)&amp;"-"&amp;RIGHT(YEAR(A1523),2))</f>
        <v>FY 2016-17</v>
      </c>
      <c r="E1523" s="5" t="s">
        <v>17</v>
      </c>
      <c r="F1523" s="7" t="n">
        <v>14944.37</v>
      </c>
      <c r="G1523" s="7" t="n">
        <v>10642.79</v>
      </c>
      <c r="H1523" s="7" t="n">
        <v>4301.58</v>
      </c>
      <c r="I1523" s="7" t="n">
        <v>648.48</v>
      </c>
      <c r="J1523" s="8" t="n">
        <v>66.3329</v>
      </c>
    </row>
    <row r="1524" customFormat="false" ht="15" hidden="false" customHeight="false" outlineLevel="0" collapsed="false">
      <c r="A1524" s="4" t="n">
        <v>42465</v>
      </c>
      <c r="B1524" s="5" t="n">
        <v>2016</v>
      </c>
      <c r="C1524" s="5" t="n">
        <v>4</v>
      </c>
      <c r="D1524" s="6" t="str">
        <f aca="false">IF(MONTH(A1524)&gt;=4,"FY "&amp;YEAR(A1524)&amp;"-"&amp;RIGHT(YEAR(A1524)+1,2),"FY "&amp;(YEAR(A1524)-1)&amp;"-"&amp;RIGHT(YEAR(A1524),2))</f>
        <v>FY 2016-17</v>
      </c>
      <c r="E1524" s="5" t="s">
        <v>17</v>
      </c>
      <c r="F1524" s="7" t="n">
        <v>2982.24</v>
      </c>
      <c r="G1524" s="7" t="n">
        <v>2699.43</v>
      </c>
      <c r="H1524" s="7" t="n">
        <v>282.81</v>
      </c>
      <c r="I1524" s="7" t="n">
        <v>42.69</v>
      </c>
      <c r="J1524" s="8" t="n">
        <v>66.243</v>
      </c>
    </row>
    <row r="1525" customFormat="false" ht="15" hidden="false" customHeight="false" outlineLevel="0" collapsed="false">
      <c r="A1525" s="4" t="n">
        <v>42466</v>
      </c>
      <c r="B1525" s="5" t="n">
        <v>2016</v>
      </c>
      <c r="C1525" s="5" t="n">
        <v>4</v>
      </c>
      <c r="D1525" s="6" t="str">
        <f aca="false">IF(MONTH(A1525)&gt;=4,"FY "&amp;YEAR(A1525)&amp;"-"&amp;RIGHT(YEAR(A1525)+1,2),"FY "&amp;(YEAR(A1525)-1)&amp;"-"&amp;RIGHT(YEAR(A1525),2))</f>
        <v>FY 2016-17</v>
      </c>
      <c r="E1525" s="5" t="s">
        <v>17</v>
      </c>
      <c r="F1525" s="7" t="n">
        <v>3273.56</v>
      </c>
      <c r="G1525" s="7" t="n">
        <v>4058.81</v>
      </c>
      <c r="H1525" s="7" t="n">
        <v>-785.25</v>
      </c>
      <c r="I1525" s="7" t="n">
        <v>-118.39</v>
      </c>
      <c r="J1525" s="8" t="n">
        <v>66.3248</v>
      </c>
    </row>
    <row r="1526" customFormat="false" ht="15" hidden="false" customHeight="false" outlineLevel="0" collapsed="false">
      <c r="A1526" s="4" t="n">
        <v>42467</v>
      </c>
      <c r="B1526" s="5" t="n">
        <v>2016</v>
      </c>
      <c r="C1526" s="5" t="n">
        <v>4</v>
      </c>
      <c r="D1526" s="6" t="str">
        <f aca="false">IF(MONTH(A1526)&gt;=4,"FY "&amp;YEAR(A1526)&amp;"-"&amp;RIGHT(YEAR(A1526)+1,2),"FY "&amp;(YEAR(A1526)-1)&amp;"-"&amp;RIGHT(YEAR(A1526),2))</f>
        <v>FY 2016-17</v>
      </c>
      <c r="E1526" s="5" t="s">
        <v>17</v>
      </c>
      <c r="F1526" s="7" t="n">
        <v>2649.87</v>
      </c>
      <c r="G1526" s="7" t="n">
        <v>3084.05</v>
      </c>
      <c r="H1526" s="7" t="n">
        <v>-434.18</v>
      </c>
      <c r="I1526" s="7" t="n">
        <v>-65.21</v>
      </c>
      <c r="J1526" s="8" t="n">
        <v>66.5807</v>
      </c>
    </row>
    <row r="1527" customFormat="false" ht="15" hidden="false" customHeight="false" outlineLevel="0" collapsed="false">
      <c r="A1527" s="4" t="n">
        <v>42471</v>
      </c>
      <c r="B1527" s="5" t="n">
        <v>2016</v>
      </c>
      <c r="C1527" s="5" t="n">
        <v>4</v>
      </c>
      <c r="D1527" s="6" t="str">
        <f aca="false">IF(MONTH(A1527)&gt;=4,"FY "&amp;YEAR(A1527)&amp;"-"&amp;RIGHT(YEAR(A1527)+1,2),"FY "&amp;(YEAR(A1527)-1)&amp;"-"&amp;RIGHT(YEAR(A1527),2))</f>
        <v>FY 2016-17</v>
      </c>
      <c r="E1527" s="5" t="s">
        <v>17</v>
      </c>
      <c r="F1527" s="7" t="n">
        <v>6111.01</v>
      </c>
      <c r="G1527" s="7" t="n">
        <v>6135.84</v>
      </c>
      <c r="H1527" s="7" t="n">
        <v>-24.83</v>
      </c>
      <c r="I1527" s="7" t="n">
        <v>-3.74</v>
      </c>
      <c r="J1527" s="8" t="n">
        <v>66.4698</v>
      </c>
    </row>
    <row r="1528" customFormat="false" ht="15" hidden="false" customHeight="false" outlineLevel="0" collapsed="false">
      <c r="A1528" s="4" t="n">
        <v>42472</v>
      </c>
      <c r="B1528" s="5" t="n">
        <v>2016</v>
      </c>
      <c r="C1528" s="5" t="n">
        <v>4</v>
      </c>
      <c r="D1528" s="6" t="str">
        <f aca="false">IF(MONTH(A1528)&gt;=4,"FY "&amp;YEAR(A1528)&amp;"-"&amp;RIGHT(YEAR(A1528)+1,2),"FY "&amp;(YEAR(A1528)-1)&amp;"-"&amp;RIGHT(YEAR(A1528),2))</f>
        <v>FY 2016-17</v>
      </c>
      <c r="E1528" s="5" t="s">
        <v>17</v>
      </c>
      <c r="F1528" s="7" t="n">
        <v>4919.93</v>
      </c>
      <c r="G1528" s="7" t="n">
        <v>4764.25</v>
      </c>
      <c r="H1528" s="7" t="n">
        <v>155.68</v>
      </c>
      <c r="I1528" s="7" t="n">
        <v>23.45</v>
      </c>
      <c r="J1528" s="8" t="n">
        <v>66.3925</v>
      </c>
    </row>
    <row r="1529" customFormat="false" ht="15" hidden="false" customHeight="false" outlineLevel="0" collapsed="false">
      <c r="A1529" s="4" t="n">
        <v>42473</v>
      </c>
      <c r="B1529" s="5" t="n">
        <v>2016</v>
      </c>
      <c r="C1529" s="5" t="n">
        <v>4</v>
      </c>
      <c r="D1529" s="6" t="str">
        <f aca="false">IF(MONTH(A1529)&gt;=4,"FY "&amp;YEAR(A1529)&amp;"-"&amp;RIGHT(YEAR(A1529)+1,2),"FY "&amp;(YEAR(A1529)-1)&amp;"-"&amp;RIGHT(YEAR(A1529),2))</f>
        <v>FY 2016-17</v>
      </c>
      <c r="E1529" s="5" t="s">
        <v>17</v>
      </c>
      <c r="F1529" s="7" t="n">
        <v>3227.75</v>
      </c>
      <c r="G1529" s="7" t="n">
        <v>2799.48</v>
      </c>
      <c r="H1529" s="7" t="n">
        <v>428.27</v>
      </c>
      <c r="I1529" s="7" t="n">
        <v>64.41</v>
      </c>
      <c r="J1529" s="8" t="n">
        <v>66.495</v>
      </c>
    </row>
    <row r="1530" customFormat="false" ht="15" hidden="false" customHeight="false" outlineLevel="0" collapsed="false">
      <c r="A1530" s="4" t="n">
        <v>42478</v>
      </c>
      <c r="B1530" s="5" t="n">
        <v>2016</v>
      </c>
      <c r="C1530" s="5" t="n">
        <v>4</v>
      </c>
      <c r="D1530" s="6" t="str">
        <f aca="false">IF(MONTH(A1530)&gt;=4,"FY "&amp;YEAR(A1530)&amp;"-"&amp;RIGHT(YEAR(A1530)+1,2),"FY "&amp;(YEAR(A1530)-1)&amp;"-"&amp;RIGHT(YEAR(A1530),2))</f>
        <v>FY 2016-17</v>
      </c>
      <c r="E1530" s="5" t="s">
        <v>17</v>
      </c>
      <c r="F1530" s="7" t="n">
        <v>4996.8</v>
      </c>
      <c r="G1530" s="7" t="n">
        <v>4255.08</v>
      </c>
      <c r="H1530" s="7" t="n">
        <v>741.72</v>
      </c>
      <c r="I1530" s="7" t="n">
        <v>111.66</v>
      </c>
      <c r="J1530" s="8" t="n">
        <v>66.4293</v>
      </c>
    </row>
    <row r="1531" customFormat="false" ht="15" hidden="false" customHeight="false" outlineLevel="0" collapsed="false">
      <c r="A1531" s="4" t="n">
        <v>42480</v>
      </c>
      <c r="B1531" s="5" t="n">
        <v>2016</v>
      </c>
      <c r="C1531" s="5" t="n">
        <v>4</v>
      </c>
      <c r="D1531" s="6" t="str">
        <f aca="false">IF(MONTH(A1531)&gt;=4,"FY "&amp;YEAR(A1531)&amp;"-"&amp;RIGHT(YEAR(A1531)+1,2),"FY "&amp;(YEAR(A1531)-1)&amp;"-"&amp;RIGHT(YEAR(A1531),2))</f>
        <v>FY 2016-17</v>
      </c>
      <c r="E1531" s="5" t="s">
        <v>17</v>
      </c>
      <c r="F1531" s="7" t="n">
        <v>6132.68</v>
      </c>
      <c r="G1531" s="7" t="n">
        <v>5092.2</v>
      </c>
      <c r="H1531" s="7" t="n">
        <v>1040.48</v>
      </c>
      <c r="I1531" s="7" t="n">
        <v>156.07</v>
      </c>
      <c r="J1531" s="8" t="n">
        <v>66.6663</v>
      </c>
    </row>
    <row r="1532" customFormat="false" ht="15" hidden="false" customHeight="false" outlineLevel="0" collapsed="false">
      <c r="A1532" s="4" t="n">
        <v>42481</v>
      </c>
      <c r="B1532" s="5" t="n">
        <v>2016</v>
      </c>
      <c r="C1532" s="5" t="n">
        <v>4</v>
      </c>
      <c r="D1532" s="6" t="str">
        <f aca="false">IF(MONTH(A1532)&gt;=4,"FY "&amp;YEAR(A1532)&amp;"-"&amp;RIGHT(YEAR(A1532)+1,2),"FY "&amp;(YEAR(A1532)-1)&amp;"-"&amp;RIGHT(YEAR(A1532),2))</f>
        <v>FY 2016-17</v>
      </c>
      <c r="E1532" s="5" t="s">
        <v>17</v>
      </c>
      <c r="F1532" s="7" t="n">
        <v>6062.61</v>
      </c>
      <c r="G1532" s="7" t="n">
        <v>6073.8</v>
      </c>
      <c r="H1532" s="7" t="n">
        <v>-11.19</v>
      </c>
      <c r="I1532" s="7" t="n">
        <v>-1.69</v>
      </c>
      <c r="J1532" s="8" t="n">
        <v>66.2406</v>
      </c>
    </row>
    <row r="1533" customFormat="false" ht="15" hidden="false" customHeight="false" outlineLevel="0" collapsed="false">
      <c r="A1533" s="4" t="n">
        <v>42482</v>
      </c>
      <c r="B1533" s="5" t="n">
        <v>2016</v>
      </c>
      <c r="C1533" s="5" t="n">
        <v>4</v>
      </c>
      <c r="D1533" s="6" t="str">
        <f aca="false">IF(MONTH(A1533)&gt;=4,"FY "&amp;YEAR(A1533)&amp;"-"&amp;RIGHT(YEAR(A1533)+1,2),"FY "&amp;(YEAR(A1533)-1)&amp;"-"&amp;RIGHT(YEAR(A1533),2))</f>
        <v>FY 2016-17</v>
      </c>
      <c r="E1533" s="5" t="s">
        <v>17</v>
      </c>
      <c r="F1533" s="7" t="n">
        <v>5738.56</v>
      </c>
      <c r="G1533" s="7" t="n">
        <v>4795.16</v>
      </c>
      <c r="H1533" s="7" t="n">
        <v>943.4</v>
      </c>
      <c r="I1533" s="7" t="n">
        <v>142.31</v>
      </c>
      <c r="J1533" s="8" t="n">
        <v>66.293</v>
      </c>
    </row>
    <row r="1534" customFormat="false" ht="15" hidden="false" customHeight="false" outlineLevel="0" collapsed="false">
      <c r="A1534" s="4" t="n">
        <v>42485</v>
      </c>
      <c r="B1534" s="5" t="n">
        <v>2016</v>
      </c>
      <c r="C1534" s="5" t="n">
        <v>4</v>
      </c>
      <c r="D1534" s="6" t="str">
        <f aca="false">IF(MONTH(A1534)&gt;=4,"FY "&amp;YEAR(A1534)&amp;"-"&amp;RIGHT(YEAR(A1534)+1,2),"FY "&amp;(YEAR(A1534)-1)&amp;"-"&amp;RIGHT(YEAR(A1534),2))</f>
        <v>FY 2016-17</v>
      </c>
      <c r="E1534" s="5" t="s">
        <v>17</v>
      </c>
      <c r="F1534" s="7" t="n">
        <v>3706.7</v>
      </c>
      <c r="G1534" s="7" t="n">
        <v>3506.46</v>
      </c>
      <c r="H1534" s="7" t="n">
        <v>200.24</v>
      </c>
      <c r="I1534" s="7" t="n">
        <v>30.11</v>
      </c>
      <c r="J1534" s="8" t="n">
        <v>66.4925</v>
      </c>
    </row>
    <row r="1535" customFormat="false" ht="15" hidden="false" customHeight="false" outlineLevel="0" collapsed="false">
      <c r="A1535" s="4" t="n">
        <v>42486</v>
      </c>
      <c r="B1535" s="5" t="n">
        <v>2016</v>
      </c>
      <c r="C1535" s="5" t="n">
        <v>4</v>
      </c>
      <c r="D1535" s="6" t="str">
        <f aca="false">IF(MONTH(A1535)&gt;=4,"FY "&amp;YEAR(A1535)&amp;"-"&amp;RIGHT(YEAR(A1535)+1,2),"FY "&amp;(YEAR(A1535)-1)&amp;"-"&amp;RIGHT(YEAR(A1535),2))</f>
        <v>FY 2016-17</v>
      </c>
      <c r="E1535" s="5" t="s">
        <v>17</v>
      </c>
      <c r="F1535" s="7" t="n">
        <v>5721.64</v>
      </c>
      <c r="G1535" s="7" t="n">
        <v>5455.89</v>
      </c>
      <c r="H1535" s="7" t="n">
        <v>265.75</v>
      </c>
      <c r="I1535" s="7" t="n">
        <v>39.85</v>
      </c>
      <c r="J1535" s="8" t="n">
        <v>66.6839</v>
      </c>
    </row>
    <row r="1536" customFormat="false" ht="15" hidden="false" customHeight="false" outlineLevel="0" collapsed="false">
      <c r="A1536" s="4" t="n">
        <v>42487</v>
      </c>
      <c r="B1536" s="5" t="n">
        <v>2016</v>
      </c>
      <c r="C1536" s="5" t="n">
        <v>4</v>
      </c>
      <c r="D1536" s="6" t="str">
        <f aca="false">IF(MONTH(A1536)&gt;=4,"FY "&amp;YEAR(A1536)&amp;"-"&amp;RIGHT(YEAR(A1536)+1,2),"FY "&amp;(YEAR(A1536)-1)&amp;"-"&amp;RIGHT(YEAR(A1536),2))</f>
        <v>FY 2016-17</v>
      </c>
      <c r="E1536" s="5" t="s">
        <v>17</v>
      </c>
      <c r="F1536" s="7" t="n">
        <v>4872.63</v>
      </c>
      <c r="G1536" s="7" t="n">
        <v>4300.09</v>
      </c>
      <c r="H1536" s="7" t="n">
        <v>572.54</v>
      </c>
      <c r="I1536" s="7" t="n">
        <v>85.8</v>
      </c>
      <c r="J1536" s="8" t="n">
        <v>66.733</v>
      </c>
    </row>
    <row r="1537" customFormat="false" ht="15" hidden="false" customHeight="false" outlineLevel="0" collapsed="false">
      <c r="A1537" s="4" t="n">
        <v>42488</v>
      </c>
      <c r="B1537" s="5" t="n">
        <v>2016</v>
      </c>
      <c r="C1537" s="5" t="n">
        <v>4</v>
      </c>
      <c r="D1537" s="6" t="str">
        <f aca="false">IF(MONTH(A1537)&gt;=4,"FY "&amp;YEAR(A1537)&amp;"-"&amp;RIGHT(YEAR(A1537)+1,2),"FY "&amp;(YEAR(A1537)-1)&amp;"-"&amp;RIGHT(YEAR(A1537),2))</f>
        <v>FY 2016-17</v>
      </c>
      <c r="E1537" s="5" t="s">
        <v>17</v>
      </c>
      <c r="F1537" s="7" t="n">
        <v>4450.11</v>
      </c>
      <c r="G1537" s="7" t="n">
        <v>4011.42</v>
      </c>
      <c r="H1537" s="7" t="n">
        <v>438.69</v>
      </c>
      <c r="I1537" s="7" t="n">
        <v>65.92</v>
      </c>
      <c r="J1537" s="8" t="n">
        <v>66.546</v>
      </c>
    </row>
    <row r="1538" customFormat="false" ht="15" hidden="false" customHeight="false" outlineLevel="0" collapsed="false">
      <c r="A1538" s="4" t="n">
        <v>42489</v>
      </c>
      <c r="B1538" s="5" t="n">
        <v>2016</v>
      </c>
      <c r="C1538" s="5" t="n">
        <v>4</v>
      </c>
      <c r="D1538" s="6" t="str">
        <f aca="false">IF(MONTH(A1538)&gt;=4,"FY "&amp;YEAR(A1538)&amp;"-"&amp;RIGHT(YEAR(A1538)+1,2),"FY "&amp;(YEAR(A1538)-1)&amp;"-"&amp;RIGHT(YEAR(A1538),2))</f>
        <v>FY 2016-17</v>
      </c>
      <c r="E1538" s="5" t="s">
        <v>17</v>
      </c>
      <c r="F1538" s="7" t="n">
        <v>9150.32</v>
      </c>
      <c r="G1538" s="7" t="n">
        <v>8918.34</v>
      </c>
      <c r="H1538" s="7" t="n">
        <v>231.98</v>
      </c>
      <c r="I1538" s="7" t="n">
        <v>34.93</v>
      </c>
      <c r="J1538" s="8" t="n">
        <v>66.4045</v>
      </c>
    </row>
    <row r="1539" customFormat="false" ht="15" hidden="false" customHeight="false" outlineLevel="0" collapsed="false">
      <c r="A1539" s="4" t="n">
        <v>42492</v>
      </c>
      <c r="B1539" s="5" t="n">
        <v>2016</v>
      </c>
      <c r="C1539" s="5" t="n">
        <v>5</v>
      </c>
      <c r="D1539" s="6" t="str">
        <f aca="false">IF(MONTH(A1539)&gt;=4,"FY "&amp;YEAR(A1539)&amp;"-"&amp;RIGHT(YEAR(A1539)+1,2),"FY "&amp;(YEAR(A1539)-1)&amp;"-"&amp;RIGHT(YEAR(A1539),2))</f>
        <v>FY 2016-17</v>
      </c>
      <c r="E1539" s="5" t="s">
        <v>17</v>
      </c>
      <c r="F1539" s="7" t="n">
        <v>4405.22</v>
      </c>
      <c r="G1539" s="7" t="n">
        <v>4438.53</v>
      </c>
      <c r="H1539" s="7" t="n">
        <v>-33.31</v>
      </c>
      <c r="I1539" s="7" t="n">
        <v>-5.01</v>
      </c>
      <c r="J1539" s="8" t="n">
        <v>66.5176</v>
      </c>
    </row>
    <row r="1540" customFormat="false" ht="15" hidden="false" customHeight="false" outlineLevel="0" collapsed="false">
      <c r="A1540" s="4" t="n">
        <v>42493</v>
      </c>
      <c r="B1540" s="5" t="n">
        <v>2016</v>
      </c>
      <c r="C1540" s="5" t="n">
        <v>5</v>
      </c>
      <c r="D1540" s="6" t="str">
        <f aca="false">IF(MONTH(A1540)&gt;=4,"FY "&amp;YEAR(A1540)&amp;"-"&amp;RIGHT(YEAR(A1540)+1,2),"FY "&amp;(YEAR(A1540)-1)&amp;"-"&amp;RIGHT(YEAR(A1540),2))</f>
        <v>FY 2016-17</v>
      </c>
      <c r="E1540" s="5" t="s">
        <v>17</v>
      </c>
      <c r="F1540" s="7" t="n">
        <v>2986.22</v>
      </c>
      <c r="G1540" s="7" t="n">
        <v>2637.7</v>
      </c>
      <c r="H1540" s="7" t="n">
        <v>348.52</v>
      </c>
      <c r="I1540" s="7" t="n">
        <v>52.53</v>
      </c>
      <c r="J1540" s="8" t="n">
        <v>66.3435</v>
      </c>
    </row>
    <row r="1541" customFormat="false" ht="15" hidden="false" customHeight="false" outlineLevel="0" collapsed="false">
      <c r="A1541" s="4" t="n">
        <v>42494</v>
      </c>
      <c r="B1541" s="5" t="n">
        <v>2016</v>
      </c>
      <c r="C1541" s="5" t="n">
        <v>5</v>
      </c>
      <c r="D1541" s="6" t="str">
        <f aca="false">IF(MONTH(A1541)&gt;=4,"FY "&amp;YEAR(A1541)&amp;"-"&amp;RIGHT(YEAR(A1541)+1,2),"FY "&amp;(YEAR(A1541)-1)&amp;"-"&amp;RIGHT(YEAR(A1541),2))</f>
        <v>FY 2016-17</v>
      </c>
      <c r="E1541" s="5" t="s">
        <v>17</v>
      </c>
      <c r="F1541" s="7" t="n">
        <v>3577.1</v>
      </c>
      <c r="G1541" s="7" t="n">
        <v>4324.83</v>
      </c>
      <c r="H1541" s="7" t="n">
        <v>-747.73</v>
      </c>
      <c r="I1541" s="7" t="n">
        <v>-112.83</v>
      </c>
      <c r="J1541" s="8" t="n">
        <v>66.2698</v>
      </c>
    </row>
    <row r="1542" customFormat="false" ht="15" hidden="false" customHeight="false" outlineLevel="0" collapsed="false">
      <c r="A1542" s="4" t="n">
        <v>42495</v>
      </c>
      <c r="B1542" s="5" t="n">
        <v>2016</v>
      </c>
      <c r="C1542" s="5" t="n">
        <v>5</v>
      </c>
      <c r="D1542" s="6" t="str">
        <f aca="false">IF(MONTH(A1542)&gt;=4,"FY "&amp;YEAR(A1542)&amp;"-"&amp;RIGHT(YEAR(A1542)+1,2),"FY "&amp;(YEAR(A1542)-1)&amp;"-"&amp;RIGHT(YEAR(A1542),2))</f>
        <v>FY 2016-17</v>
      </c>
      <c r="E1542" s="5" t="s">
        <v>17</v>
      </c>
      <c r="F1542" s="7" t="n">
        <v>3719.27</v>
      </c>
      <c r="G1542" s="7" t="n">
        <v>3746.9</v>
      </c>
      <c r="H1542" s="7" t="n">
        <v>-27.63</v>
      </c>
      <c r="I1542" s="7" t="n">
        <v>-4.15</v>
      </c>
      <c r="J1542" s="8" t="n">
        <v>66.5388</v>
      </c>
    </row>
    <row r="1543" customFormat="false" ht="15" hidden="false" customHeight="false" outlineLevel="0" collapsed="false">
      <c r="A1543" s="4" t="n">
        <v>42496</v>
      </c>
      <c r="B1543" s="5" t="n">
        <v>2016</v>
      </c>
      <c r="C1543" s="5" t="n">
        <v>5</v>
      </c>
      <c r="D1543" s="6" t="str">
        <f aca="false">IF(MONTH(A1543)&gt;=4,"FY "&amp;YEAR(A1543)&amp;"-"&amp;RIGHT(YEAR(A1543)+1,2),"FY "&amp;(YEAR(A1543)-1)&amp;"-"&amp;RIGHT(YEAR(A1543),2))</f>
        <v>FY 2016-17</v>
      </c>
      <c r="E1543" s="5" t="s">
        <v>17</v>
      </c>
      <c r="F1543" s="7" t="n">
        <v>3735.05</v>
      </c>
      <c r="G1543" s="7" t="n">
        <v>4063.09</v>
      </c>
      <c r="H1543" s="7" t="n">
        <v>-328.04</v>
      </c>
      <c r="I1543" s="7" t="n">
        <v>-49.32</v>
      </c>
      <c r="J1543" s="8" t="n">
        <v>66.5105</v>
      </c>
    </row>
    <row r="1544" customFormat="false" ht="15" hidden="false" customHeight="false" outlineLevel="0" collapsed="false">
      <c r="A1544" s="4" t="n">
        <v>42499</v>
      </c>
      <c r="B1544" s="5" t="n">
        <v>2016</v>
      </c>
      <c r="C1544" s="5" t="n">
        <v>5</v>
      </c>
      <c r="D1544" s="6" t="str">
        <f aca="false">IF(MONTH(A1544)&gt;=4,"FY "&amp;YEAR(A1544)&amp;"-"&amp;RIGHT(YEAR(A1544)+1,2),"FY "&amp;(YEAR(A1544)-1)&amp;"-"&amp;RIGHT(YEAR(A1544),2))</f>
        <v>FY 2016-17</v>
      </c>
      <c r="E1544" s="5" t="s">
        <v>17</v>
      </c>
      <c r="F1544" s="7" t="n">
        <v>2775.74</v>
      </c>
      <c r="G1544" s="7" t="n">
        <v>2680.34</v>
      </c>
      <c r="H1544" s="7" t="n">
        <v>95.4</v>
      </c>
      <c r="I1544" s="7" t="n">
        <v>14.33</v>
      </c>
      <c r="J1544" s="8" t="n">
        <v>66.583</v>
      </c>
    </row>
    <row r="1545" customFormat="false" ht="15" hidden="false" customHeight="false" outlineLevel="0" collapsed="false">
      <c r="A1545" s="4" t="n">
        <v>42500</v>
      </c>
      <c r="B1545" s="5" t="n">
        <v>2016</v>
      </c>
      <c r="C1545" s="5" t="n">
        <v>5</v>
      </c>
      <c r="D1545" s="6" t="str">
        <f aca="false">IF(MONTH(A1545)&gt;=4,"FY "&amp;YEAR(A1545)&amp;"-"&amp;RIGHT(YEAR(A1545)+1,2),"FY "&amp;(YEAR(A1545)-1)&amp;"-"&amp;RIGHT(YEAR(A1545),2))</f>
        <v>FY 2016-17</v>
      </c>
      <c r="E1545" s="5" t="s">
        <v>17</v>
      </c>
      <c r="F1545" s="7" t="n">
        <v>3923.38</v>
      </c>
      <c r="G1545" s="7" t="n">
        <v>3631.91</v>
      </c>
      <c r="H1545" s="7" t="n">
        <v>291.47</v>
      </c>
      <c r="I1545" s="7" t="n">
        <v>43.87</v>
      </c>
      <c r="J1545" s="8" t="n">
        <v>66.4379</v>
      </c>
    </row>
    <row r="1546" customFormat="false" ht="15" hidden="false" customHeight="false" outlineLevel="0" collapsed="false">
      <c r="A1546" s="4" t="n">
        <v>42501</v>
      </c>
      <c r="B1546" s="5" t="n">
        <v>2016</v>
      </c>
      <c r="C1546" s="5" t="n">
        <v>5</v>
      </c>
      <c r="D1546" s="6" t="str">
        <f aca="false">IF(MONTH(A1546)&gt;=4,"FY "&amp;YEAR(A1546)&amp;"-"&amp;RIGHT(YEAR(A1546)+1,2),"FY "&amp;(YEAR(A1546)-1)&amp;"-"&amp;RIGHT(YEAR(A1546),2))</f>
        <v>FY 2016-17</v>
      </c>
      <c r="E1546" s="5" t="s">
        <v>17</v>
      </c>
      <c r="F1546" s="7" t="n">
        <v>3859.17</v>
      </c>
      <c r="G1546" s="7" t="n">
        <v>3460.69</v>
      </c>
      <c r="H1546" s="7" t="n">
        <v>398.48</v>
      </c>
      <c r="I1546" s="7" t="n">
        <v>59.72</v>
      </c>
      <c r="J1546" s="8" t="n">
        <v>66.7224</v>
      </c>
    </row>
    <row r="1547" customFormat="false" ht="15" hidden="false" customHeight="false" outlineLevel="0" collapsed="false">
      <c r="A1547" s="4" t="n">
        <v>42502</v>
      </c>
      <c r="B1547" s="5" t="n">
        <v>2016</v>
      </c>
      <c r="C1547" s="5" t="n">
        <v>5</v>
      </c>
      <c r="D1547" s="6" t="str">
        <f aca="false">IF(MONTH(A1547)&gt;=4,"FY "&amp;YEAR(A1547)&amp;"-"&amp;RIGHT(YEAR(A1547)+1,2),"FY "&amp;(YEAR(A1547)-1)&amp;"-"&amp;RIGHT(YEAR(A1547),2))</f>
        <v>FY 2016-17</v>
      </c>
      <c r="E1547" s="5" t="s">
        <v>17</v>
      </c>
      <c r="F1547" s="7" t="n">
        <v>4145</v>
      </c>
      <c r="G1547" s="7" t="n">
        <v>4469.17</v>
      </c>
      <c r="H1547" s="7" t="n">
        <v>-324.17</v>
      </c>
      <c r="I1547" s="7" t="n">
        <v>-48.6</v>
      </c>
      <c r="J1547" s="8" t="n">
        <v>66.6958</v>
      </c>
    </row>
    <row r="1548" customFormat="false" ht="15" hidden="false" customHeight="false" outlineLevel="0" collapsed="false">
      <c r="A1548" s="4" t="n">
        <v>42503</v>
      </c>
      <c r="B1548" s="5" t="n">
        <v>2016</v>
      </c>
      <c r="C1548" s="5" t="n">
        <v>5</v>
      </c>
      <c r="D1548" s="6" t="str">
        <f aca="false">IF(MONTH(A1548)&gt;=4,"FY "&amp;YEAR(A1548)&amp;"-"&amp;RIGHT(YEAR(A1548)+1,2),"FY "&amp;(YEAR(A1548)-1)&amp;"-"&amp;RIGHT(YEAR(A1548),2))</f>
        <v>FY 2016-17</v>
      </c>
      <c r="E1548" s="5" t="s">
        <v>17</v>
      </c>
      <c r="F1548" s="7" t="n">
        <v>3481.67</v>
      </c>
      <c r="G1548" s="7" t="n">
        <v>3430.33</v>
      </c>
      <c r="H1548" s="7" t="n">
        <v>51.34</v>
      </c>
      <c r="I1548" s="7" t="n">
        <v>7.71</v>
      </c>
      <c r="J1548" s="8" t="n">
        <v>66.5977</v>
      </c>
    </row>
    <row r="1549" customFormat="false" ht="15" hidden="false" customHeight="false" outlineLevel="0" collapsed="false">
      <c r="A1549" s="4" t="n">
        <v>42506</v>
      </c>
      <c r="B1549" s="5" t="n">
        <v>2016</v>
      </c>
      <c r="C1549" s="5" t="n">
        <v>5</v>
      </c>
      <c r="D1549" s="6" t="str">
        <f aca="false">IF(MONTH(A1549)&gt;=4,"FY "&amp;YEAR(A1549)&amp;"-"&amp;RIGHT(YEAR(A1549)+1,2),"FY "&amp;(YEAR(A1549)-1)&amp;"-"&amp;RIGHT(YEAR(A1549),2))</f>
        <v>FY 2016-17</v>
      </c>
      <c r="E1549" s="5" t="s">
        <v>17</v>
      </c>
      <c r="F1549" s="7" t="n">
        <v>5595.78</v>
      </c>
      <c r="G1549" s="7" t="n">
        <v>3993.42</v>
      </c>
      <c r="H1549" s="7" t="n">
        <v>1602.36</v>
      </c>
      <c r="I1549" s="7" t="n">
        <v>240.01</v>
      </c>
      <c r="J1549" s="8" t="n">
        <v>66.7609</v>
      </c>
    </row>
    <row r="1550" customFormat="false" ht="15" hidden="false" customHeight="false" outlineLevel="0" collapsed="false">
      <c r="A1550" s="4" t="n">
        <v>42507</v>
      </c>
      <c r="B1550" s="5" t="n">
        <v>2016</v>
      </c>
      <c r="C1550" s="5" t="n">
        <v>5</v>
      </c>
      <c r="D1550" s="6" t="str">
        <f aca="false">IF(MONTH(A1550)&gt;=4,"FY "&amp;YEAR(A1550)&amp;"-"&amp;RIGHT(YEAR(A1550)+1,2),"FY "&amp;(YEAR(A1550)-1)&amp;"-"&amp;RIGHT(YEAR(A1550),2))</f>
        <v>FY 2016-17</v>
      </c>
      <c r="E1550" s="5" t="s">
        <v>17</v>
      </c>
      <c r="F1550" s="7" t="n">
        <v>3869.61</v>
      </c>
      <c r="G1550" s="7" t="n">
        <v>3966.3</v>
      </c>
      <c r="H1550" s="7" t="n">
        <v>-96.69</v>
      </c>
      <c r="I1550" s="7" t="n">
        <v>-14.47</v>
      </c>
      <c r="J1550" s="8" t="n">
        <v>66.8216</v>
      </c>
    </row>
    <row r="1551" customFormat="false" ht="15" hidden="false" customHeight="false" outlineLevel="0" collapsed="false">
      <c r="A1551" s="4" t="n">
        <v>42508</v>
      </c>
      <c r="B1551" s="5" t="n">
        <v>2016</v>
      </c>
      <c r="C1551" s="5" t="n">
        <v>5</v>
      </c>
      <c r="D1551" s="6" t="str">
        <f aca="false">IF(MONTH(A1551)&gt;=4,"FY "&amp;YEAR(A1551)&amp;"-"&amp;RIGHT(YEAR(A1551)+1,2),"FY "&amp;(YEAR(A1551)-1)&amp;"-"&amp;RIGHT(YEAR(A1551),2))</f>
        <v>FY 2016-17</v>
      </c>
      <c r="E1551" s="5" t="s">
        <v>17</v>
      </c>
      <c r="F1551" s="7" t="n">
        <v>4204.03</v>
      </c>
      <c r="G1551" s="7" t="n">
        <v>4373.39</v>
      </c>
      <c r="H1551" s="7" t="n">
        <v>-169.36</v>
      </c>
      <c r="I1551" s="7" t="n">
        <v>-25.38</v>
      </c>
      <c r="J1551" s="8" t="n">
        <v>66.7233</v>
      </c>
    </row>
    <row r="1552" customFormat="false" ht="15" hidden="false" customHeight="false" outlineLevel="0" collapsed="false">
      <c r="A1552" s="4" t="n">
        <v>42509</v>
      </c>
      <c r="B1552" s="5" t="n">
        <v>2016</v>
      </c>
      <c r="C1552" s="5" t="n">
        <v>5</v>
      </c>
      <c r="D1552" s="6" t="str">
        <f aca="false">IF(MONTH(A1552)&gt;=4,"FY "&amp;YEAR(A1552)&amp;"-"&amp;RIGHT(YEAR(A1552)+1,2),"FY "&amp;(YEAR(A1552)-1)&amp;"-"&amp;RIGHT(YEAR(A1552),2))</f>
        <v>FY 2016-17</v>
      </c>
      <c r="E1552" s="5" t="s">
        <v>17</v>
      </c>
      <c r="F1552" s="7" t="n">
        <v>3827.08</v>
      </c>
      <c r="G1552" s="7" t="n">
        <v>3988.97</v>
      </c>
      <c r="H1552" s="7" t="n">
        <v>-161.89</v>
      </c>
      <c r="I1552" s="7" t="n">
        <v>-24.19</v>
      </c>
      <c r="J1552" s="8" t="n">
        <v>66.9131</v>
      </c>
    </row>
    <row r="1553" customFormat="false" ht="15" hidden="false" customHeight="false" outlineLevel="0" collapsed="false">
      <c r="A1553" s="4" t="n">
        <v>42510</v>
      </c>
      <c r="B1553" s="5" t="n">
        <v>2016</v>
      </c>
      <c r="C1553" s="5" t="n">
        <v>5</v>
      </c>
      <c r="D1553" s="6" t="str">
        <f aca="false">IF(MONTH(A1553)&gt;=4,"FY "&amp;YEAR(A1553)&amp;"-"&amp;RIGHT(YEAR(A1553)+1,2),"FY "&amp;(YEAR(A1553)-1)&amp;"-"&amp;RIGHT(YEAR(A1553),2))</f>
        <v>FY 2016-17</v>
      </c>
      <c r="E1553" s="5" t="s">
        <v>17</v>
      </c>
      <c r="F1553" s="7" t="n">
        <v>4237.92</v>
      </c>
      <c r="G1553" s="7" t="n">
        <v>3918.06</v>
      </c>
      <c r="H1553" s="7" t="n">
        <v>319.86</v>
      </c>
      <c r="I1553" s="7" t="n">
        <v>47.58</v>
      </c>
      <c r="J1553" s="8" t="n">
        <v>67.2307</v>
      </c>
    </row>
    <row r="1554" customFormat="false" ht="15" hidden="false" customHeight="false" outlineLevel="0" collapsed="false">
      <c r="A1554" s="4" t="n">
        <v>42513</v>
      </c>
      <c r="B1554" s="5" t="n">
        <v>2016</v>
      </c>
      <c r="C1554" s="5" t="n">
        <v>5</v>
      </c>
      <c r="D1554" s="6" t="str">
        <f aca="false">IF(MONTH(A1554)&gt;=4,"FY "&amp;YEAR(A1554)&amp;"-"&amp;RIGHT(YEAR(A1554)+1,2),"FY "&amp;(YEAR(A1554)-1)&amp;"-"&amp;RIGHT(YEAR(A1554),2))</f>
        <v>FY 2016-17</v>
      </c>
      <c r="E1554" s="5" t="s">
        <v>17</v>
      </c>
      <c r="F1554" s="7" t="n">
        <v>3051.58</v>
      </c>
      <c r="G1554" s="7" t="n">
        <v>3743.86</v>
      </c>
      <c r="H1554" s="7" t="n">
        <v>-692.28</v>
      </c>
      <c r="I1554" s="7" t="n">
        <v>-102.7</v>
      </c>
      <c r="J1554" s="8" t="n">
        <v>67.4076</v>
      </c>
    </row>
    <row r="1555" customFormat="false" ht="15" hidden="false" customHeight="false" outlineLevel="0" collapsed="false">
      <c r="A1555" s="4" t="n">
        <v>42514</v>
      </c>
      <c r="B1555" s="5" t="n">
        <v>2016</v>
      </c>
      <c r="C1555" s="5" t="n">
        <v>5</v>
      </c>
      <c r="D1555" s="6" t="str">
        <f aca="false">IF(MONTH(A1555)&gt;=4,"FY "&amp;YEAR(A1555)&amp;"-"&amp;RIGHT(YEAR(A1555)+1,2),"FY "&amp;(YEAR(A1555)-1)&amp;"-"&amp;RIGHT(YEAR(A1555),2))</f>
        <v>FY 2016-17</v>
      </c>
      <c r="E1555" s="5" t="s">
        <v>17</v>
      </c>
      <c r="F1555" s="7" t="n">
        <v>3095.24</v>
      </c>
      <c r="G1555" s="7" t="n">
        <v>3125.43</v>
      </c>
      <c r="H1555" s="7" t="n">
        <v>-30.19</v>
      </c>
      <c r="I1555" s="7" t="n">
        <v>-4.48</v>
      </c>
      <c r="J1555" s="8" t="n">
        <v>67.3492</v>
      </c>
    </row>
    <row r="1556" customFormat="false" ht="15" hidden="false" customHeight="false" outlineLevel="0" collapsed="false">
      <c r="A1556" s="4" t="n">
        <v>42515</v>
      </c>
      <c r="B1556" s="5" t="n">
        <v>2016</v>
      </c>
      <c r="C1556" s="5" t="n">
        <v>5</v>
      </c>
      <c r="D1556" s="6" t="str">
        <f aca="false">IF(MONTH(A1556)&gt;=4,"FY "&amp;YEAR(A1556)&amp;"-"&amp;RIGHT(YEAR(A1556)+1,2),"FY "&amp;(YEAR(A1556)-1)&amp;"-"&amp;RIGHT(YEAR(A1556),2))</f>
        <v>FY 2016-17</v>
      </c>
      <c r="E1556" s="5" t="s">
        <v>17</v>
      </c>
      <c r="F1556" s="7" t="n">
        <v>3564.43</v>
      </c>
      <c r="G1556" s="7" t="n">
        <v>4372.57</v>
      </c>
      <c r="H1556" s="7" t="n">
        <v>-808.14</v>
      </c>
      <c r="I1556" s="7" t="n">
        <v>-119.36</v>
      </c>
      <c r="J1556" s="8" t="n">
        <v>67.706</v>
      </c>
    </row>
    <row r="1557" customFormat="false" ht="15" hidden="false" customHeight="false" outlineLevel="0" collapsed="false">
      <c r="A1557" s="4" t="n">
        <v>42516</v>
      </c>
      <c r="B1557" s="5" t="n">
        <v>2016</v>
      </c>
      <c r="C1557" s="5" t="n">
        <v>5</v>
      </c>
      <c r="D1557" s="6" t="str">
        <f aca="false">IF(MONTH(A1557)&gt;=4,"FY "&amp;YEAR(A1557)&amp;"-"&amp;RIGHT(YEAR(A1557)+1,2),"FY "&amp;(YEAR(A1557)-1)&amp;"-"&amp;RIGHT(YEAR(A1557),2))</f>
        <v>FY 2016-17</v>
      </c>
      <c r="E1557" s="5" t="s">
        <v>17</v>
      </c>
      <c r="F1557" s="7" t="n">
        <v>3752.57</v>
      </c>
      <c r="G1557" s="7" t="n">
        <v>3243.02</v>
      </c>
      <c r="H1557" s="7" t="n">
        <v>509.55</v>
      </c>
      <c r="I1557" s="7" t="n">
        <v>75.55</v>
      </c>
      <c r="J1557" s="8" t="n">
        <v>67.4467</v>
      </c>
    </row>
    <row r="1558" customFormat="false" ht="15" hidden="false" customHeight="false" outlineLevel="0" collapsed="false">
      <c r="A1558" s="4" t="n">
        <v>42517</v>
      </c>
      <c r="B1558" s="5" t="n">
        <v>2016</v>
      </c>
      <c r="C1558" s="5" t="n">
        <v>5</v>
      </c>
      <c r="D1558" s="6" t="str">
        <f aca="false">IF(MONTH(A1558)&gt;=4,"FY "&amp;YEAR(A1558)&amp;"-"&amp;RIGHT(YEAR(A1558)+1,2),"FY "&amp;(YEAR(A1558)-1)&amp;"-"&amp;RIGHT(YEAR(A1558),2))</f>
        <v>FY 2016-17</v>
      </c>
      <c r="E1558" s="5" t="s">
        <v>17</v>
      </c>
      <c r="F1558" s="7" t="n">
        <v>6500.8</v>
      </c>
      <c r="G1558" s="7" t="n">
        <v>5780.45</v>
      </c>
      <c r="H1558" s="7" t="n">
        <v>720.35</v>
      </c>
      <c r="I1558" s="7" t="n">
        <v>107.06</v>
      </c>
      <c r="J1558" s="8" t="n">
        <v>67.2855</v>
      </c>
    </row>
    <row r="1559" customFormat="false" ht="15" hidden="false" customHeight="false" outlineLevel="0" collapsed="false">
      <c r="A1559" s="4" t="n">
        <v>42520</v>
      </c>
      <c r="B1559" s="5" t="n">
        <v>2016</v>
      </c>
      <c r="C1559" s="5" t="n">
        <v>5</v>
      </c>
      <c r="D1559" s="6" t="str">
        <f aca="false">IF(MONTH(A1559)&gt;=4,"FY "&amp;YEAR(A1559)&amp;"-"&amp;RIGHT(YEAR(A1559)+1,2),"FY "&amp;(YEAR(A1559)-1)&amp;"-"&amp;RIGHT(YEAR(A1559),2))</f>
        <v>FY 2016-17</v>
      </c>
      <c r="E1559" s="5" t="s">
        <v>17</v>
      </c>
      <c r="F1559" s="7" t="n">
        <v>4629.74</v>
      </c>
      <c r="G1559" s="7" t="n">
        <v>3954.9</v>
      </c>
      <c r="H1559" s="7" t="n">
        <v>674.84</v>
      </c>
      <c r="I1559" s="7" t="n">
        <v>100.63</v>
      </c>
      <c r="J1559" s="8" t="n">
        <v>67.0613</v>
      </c>
    </row>
    <row r="1560" customFormat="false" ht="15" hidden="false" customHeight="false" outlineLevel="0" collapsed="false">
      <c r="A1560" s="4" t="n">
        <v>42521</v>
      </c>
      <c r="B1560" s="5" t="n">
        <v>2016</v>
      </c>
      <c r="C1560" s="5" t="n">
        <v>5</v>
      </c>
      <c r="D1560" s="6" t="str">
        <f aca="false">IF(MONTH(A1560)&gt;=4,"FY "&amp;YEAR(A1560)&amp;"-"&amp;RIGHT(YEAR(A1560)+1,2),"FY "&amp;(YEAR(A1560)-1)&amp;"-"&amp;RIGHT(YEAR(A1560),2))</f>
        <v>FY 2016-17</v>
      </c>
      <c r="E1560" s="5" t="s">
        <v>17</v>
      </c>
      <c r="F1560" s="7" t="n">
        <v>4129.23</v>
      </c>
      <c r="G1560" s="7" t="n">
        <v>3721.97</v>
      </c>
      <c r="H1560" s="7" t="n">
        <v>407.26</v>
      </c>
      <c r="I1560" s="7" t="n">
        <v>60.48</v>
      </c>
      <c r="J1560" s="8" t="n">
        <v>67.3398</v>
      </c>
    </row>
    <row r="1561" customFormat="false" ht="15" hidden="false" customHeight="false" outlineLevel="0" collapsed="false">
      <c r="A1561" s="4" t="n">
        <v>42522</v>
      </c>
      <c r="B1561" s="5" t="n">
        <v>2016</v>
      </c>
      <c r="C1561" s="5" t="n">
        <v>6</v>
      </c>
      <c r="D1561" s="6" t="str">
        <f aca="false">IF(MONTH(A1561)&gt;=4,"FY "&amp;YEAR(A1561)&amp;"-"&amp;RIGHT(YEAR(A1561)+1,2),"FY "&amp;(YEAR(A1561)-1)&amp;"-"&amp;RIGHT(YEAR(A1561),2))</f>
        <v>FY 2016-17</v>
      </c>
      <c r="E1561" s="5" t="s">
        <v>17</v>
      </c>
      <c r="F1561" s="7" t="n">
        <v>18837.93</v>
      </c>
      <c r="G1561" s="7" t="n">
        <v>18818.8</v>
      </c>
      <c r="H1561" s="7" t="n">
        <v>19.13</v>
      </c>
      <c r="I1561" s="7" t="n">
        <v>2.85</v>
      </c>
      <c r="J1561" s="8" t="n">
        <v>67.203</v>
      </c>
    </row>
    <row r="1562" customFormat="false" ht="15" hidden="false" customHeight="false" outlineLevel="0" collapsed="false">
      <c r="A1562" s="4" t="n">
        <v>42523</v>
      </c>
      <c r="B1562" s="5" t="n">
        <v>2016</v>
      </c>
      <c r="C1562" s="5" t="n">
        <v>6</v>
      </c>
      <c r="D1562" s="6" t="str">
        <f aca="false">IF(MONTH(A1562)&gt;=4,"FY "&amp;YEAR(A1562)&amp;"-"&amp;RIGHT(YEAR(A1562)+1,2),"FY "&amp;(YEAR(A1562)-1)&amp;"-"&amp;RIGHT(YEAR(A1562),2))</f>
        <v>FY 2016-17</v>
      </c>
      <c r="E1562" s="5" t="s">
        <v>17</v>
      </c>
      <c r="F1562" s="7" t="n">
        <v>4000.95</v>
      </c>
      <c r="G1562" s="7" t="n">
        <v>3657.42</v>
      </c>
      <c r="H1562" s="7" t="n">
        <v>343.53</v>
      </c>
      <c r="I1562" s="7" t="n">
        <v>51</v>
      </c>
      <c r="J1562" s="8" t="n">
        <v>67.3526</v>
      </c>
    </row>
    <row r="1563" customFormat="false" ht="15" hidden="false" customHeight="false" outlineLevel="0" collapsed="false">
      <c r="A1563" s="4" t="n">
        <v>42524</v>
      </c>
      <c r="B1563" s="5" t="n">
        <v>2016</v>
      </c>
      <c r="C1563" s="5" t="n">
        <v>6</v>
      </c>
      <c r="D1563" s="6" t="str">
        <f aca="false">IF(MONTH(A1563)&gt;=4,"FY "&amp;YEAR(A1563)&amp;"-"&amp;RIGHT(YEAR(A1563)+1,2),"FY "&amp;(YEAR(A1563)-1)&amp;"-"&amp;RIGHT(YEAR(A1563),2))</f>
        <v>FY 2016-17</v>
      </c>
      <c r="E1563" s="5" t="s">
        <v>17</v>
      </c>
      <c r="F1563" s="7" t="n">
        <v>4524.47</v>
      </c>
      <c r="G1563" s="7" t="n">
        <v>3921.58</v>
      </c>
      <c r="H1563" s="7" t="n">
        <v>602.89</v>
      </c>
      <c r="I1563" s="7" t="n">
        <v>89.64</v>
      </c>
      <c r="J1563" s="8" t="n">
        <v>67.2533</v>
      </c>
    </row>
    <row r="1564" customFormat="false" ht="15" hidden="false" customHeight="false" outlineLevel="0" collapsed="false">
      <c r="A1564" s="4" t="n">
        <v>42527</v>
      </c>
      <c r="B1564" s="5" t="n">
        <v>2016</v>
      </c>
      <c r="C1564" s="5" t="n">
        <v>6</v>
      </c>
      <c r="D1564" s="6" t="str">
        <f aca="false">IF(MONTH(A1564)&gt;=4,"FY "&amp;YEAR(A1564)&amp;"-"&amp;RIGHT(YEAR(A1564)+1,2),"FY "&amp;(YEAR(A1564)-1)&amp;"-"&amp;RIGHT(YEAR(A1564),2))</f>
        <v>FY 2016-17</v>
      </c>
      <c r="E1564" s="5" t="s">
        <v>17</v>
      </c>
      <c r="F1564" s="7" t="n">
        <v>5604.19</v>
      </c>
      <c r="G1564" s="7" t="n">
        <v>3992.39</v>
      </c>
      <c r="H1564" s="7" t="n">
        <v>1611.8</v>
      </c>
      <c r="I1564" s="7" t="n">
        <v>239.7</v>
      </c>
      <c r="J1564" s="8" t="n">
        <v>67.2415</v>
      </c>
    </row>
    <row r="1565" customFormat="false" ht="15" hidden="false" customHeight="false" outlineLevel="0" collapsed="false">
      <c r="A1565" s="4" t="n">
        <v>42528</v>
      </c>
      <c r="B1565" s="5" t="n">
        <v>2016</v>
      </c>
      <c r="C1565" s="5" t="n">
        <v>6</v>
      </c>
      <c r="D1565" s="6" t="str">
        <f aca="false">IF(MONTH(A1565)&gt;=4,"FY "&amp;YEAR(A1565)&amp;"-"&amp;RIGHT(YEAR(A1565)+1,2),"FY "&amp;(YEAR(A1565)-1)&amp;"-"&amp;RIGHT(YEAR(A1565),2))</f>
        <v>FY 2016-17</v>
      </c>
      <c r="E1565" s="5" t="s">
        <v>17</v>
      </c>
      <c r="F1565" s="7" t="n">
        <v>5078.16</v>
      </c>
      <c r="G1565" s="7" t="n">
        <v>5012.5</v>
      </c>
      <c r="H1565" s="7" t="n">
        <v>65.66</v>
      </c>
      <c r="I1565" s="7" t="n">
        <v>9.81</v>
      </c>
      <c r="J1565" s="8" t="n">
        <v>66.9614</v>
      </c>
    </row>
    <row r="1566" customFormat="false" ht="15" hidden="false" customHeight="false" outlineLevel="0" collapsed="false">
      <c r="A1566" s="4" t="n">
        <v>42529</v>
      </c>
      <c r="B1566" s="5" t="n">
        <v>2016</v>
      </c>
      <c r="C1566" s="5" t="n">
        <v>6</v>
      </c>
      <c r="D1566" s="6" t="str">
        <f aca="false">IF(MONTH(A1566)&gt;=4,"FY "&amp;YEAR(A1566)&amp;"-"&amp;RIGHT(YEAR(A1566)+1,2),"FY "&amp;(YEAR(A1566)-1)&amp;"-"&amp;RIGHT(YEAR(A1566),2))</f>
        <v>FY 2016-17</v>
      </c>
      <c r="E1566" s="5" t="s">
        <v>17</v>
      </c>
      <c r="F1566" s="7" t="n">
        <v>6053.55</v>
      </c>
      <c r="G1566" s="7" t="n">
        <v>5508.84</v>
      </c>
      <c r="H1566" s="7" t="n">
        <v>544.71</v>
      </c>
      <c r="I1566" s="7" t="n">
        <v>81.51</v>
      </c>
      <c r="J1566" s="8" t="n">
        <v>66.8305</v>
      </c>
    </row>
    <row r="1567" customFormat="false" ht="15" hidden="false" customHeight="false" outlineLevel="0" collapsed="false">
      <c r="A1567" s="4" t="n">
        <v>42530</v>
      </c>
      <c r="B1567" s="5" t="n">
        <v>2016</v>
      </c>
      <c r="C1567" s="5" t="n">
        <v>6</v>
      </c>
      <c r="D1567" s="6" t="str">
        <f aca="false">IF(MONTH(A1567)&gt;=4,"FY "&amp;YEAR(A1567)&amp;"-"&amp;RIGHT(YEAR(A1567)+1,2),"FY "&amp;(YEAR(A1567)-1)&amp;"-"&amp;RIGHT(YEAR(A1567),2))</f>
        <v>FY 2016-17</v>
      </c>
      <c r="E1567" s="5" t="s">
        <v>17</v>
      </c>
      <c r="F1567" s="7" t="n">
        <v>4218.55</v>
      </c>
      <c r="G1567" s="7" t="n">
        <v>3678.45</v>
      </c>
      <c r="H1567" s="7" t="n">
        <v>540.1</v>
      </c>
      <c r="I1567" s="7" t="n">
        <v>80.93</v>
      </c>
      <c r="J1567" s="8" t="n">
        <v>66.737</v>
      </c>
    </row>
    <row r="1568" customFormat="false" ht="15" hidden="false" customHeight="false" outlineLevel="0" collapsed="false">
      <c r="A1568" s="4" t="n">
        <v>42531</v>
      </c>
      <c r="B1568" s="5" t="n">
        <v>2016</v>
      </c>
      <c r="C1568" s="5" t="n">
        <v>6</v>
      </c>
      <c r="D1568" s="6" t="str">
        <f aca="false">IF(MONTH(A1568)&gt;=4,"FY "&amp;YEAR(A1568)&amp;"-"&amp;RIGHT(YEAR(A1568)+1,2),"FY "&amp;(YEAR(A1568)-1)&amp;"-"&amp;RIGHT(YEAR(A1568),2))</f>
        <v>FY 2016-17</v>
      </c>
      <c r="E1568" s="5" t="s">
        <v>17</v>
      </c>
      <c r="F1568" s="7" t="n">
        <v>3579.76</v>
      </c>
      <c r="G1568" s="7" t="n">
        <v>3313.57</v>
      </c>
      <c r="H1568" s="7" t="n">
        <v>266.19</v>
      </c>
      <c r="I1568" s="7" t="n">
        <v>39.95</v>
      </c>
      <c r="J1568" s="8" t="n">
        <v>66.625</v>
      </c>
    </row>
    <row r="1569" customFormat="false" ht="15" hidden="false" customHeight="false" outlineLevel="0" collapsed="false">
      <c r="A1569" s="4" t="n">
        <v>42534</v>
      </c>
      <c r="B1569" s="5" t="n">
        <v>2016</v>
      </c>
      <c r="C1569" s="5" t="n">
        <v>6</v>
      </c>
      <c r="D1569" s="6" t="str">
        <f aca="false">IF(MONTH(A1569)&gt;=4,"FY "&amp;YEAR(A1569)&amp;"-"&amp;RIGHT(YEAR(A1569)+1,2),"FY "&amp;(YEAR(A1569)-1)&amp;"-"&amp;RIGHT(YEAR(A1569),2))</f>
        <v>FY 2016-17</v>
      </c>
      <c r="E1569" s="5" t="s">
        <v>17</v>
      </c>
      <c r="F1569" s="7" t="n">
        <v>3523.58</v>
      </c>
      <c r="G1569" s="7" t="n">
        <v>3303.37</v>
      </c>
      <c r="H1569" s="7" t="n">
        <v>220.21</v>
      </c>
      <c r="I1569" s="7" t="n">
        <v>32.97</v>
      </c>
      <c r="J1569" s="8" t="n">
        <v>66.7948</v>
      </c>
    </row>
    <row r="1570" customFormat="false" ht="15" hidden="false" customHeight="false" outlineLevel="0" collapsed="false">
      <c r="A1570" s="4" t="n">
        <v>42535</v>
      </c>
      <c r="B1570" s="5" t="n">
        <v>2016</v>
      </c>
      <c r="C1570" s="5" t="n">
        <v>6</v>
      </c>
      <c r="D1570" s="6" t="str">
        <f aca="false">IF(MONTH(A1570)&gt;=4,"FY "&amp;YEAR(A1570)&amp;"-"&amp;RIGHT(YEAR(A1570)+1,2),"FY "&amp;(YEAR(A1570)-1)&amp;"-"&amp;RIGHT(YEAR(A1570),2))</f>
        <v>FY 2016-17</v>
      </c>
      <c r="E1570" s="5" t="s">
        <v>17</v>
      </c>
      <c r="F1570" s="7" t="n">
        <v>3856.27</v>
      </c>
      <c r="G1570" s="7" t="n">
        <v>3620.86</v>
      </c>
      <c r="H1570" s="7" t="n">
        <v>235.41</v>
      </c>
      <c r="I1570" s="7" t="n">
        <v>35.1</v>
      </c>
      <c r="J1570" s="8" t="n">
        <v>67.0737</v>
      </c>
    </row>
    <row r="1571" customFormat="false" ht="15" hidden="false" customHeight="false" outlineLevel="0" collapsed="false">
      <c r="A1571" s="4" t="n">
        <v>42536</v>
      </c>
      <c r="B1571" s="5" t="n">
        <v>2016</v>
      </c>
      <c r="C1571" s="5" t="n">
        <v>6</v>
      </c>
      <c r="D1571" s="6" t="str">
        <f aca="false">IF(MONTH(A1571)&gt;=4,"FY "&amp;YEAR(A1571)&amp;"-"&amp;RIGHT(YEAR(A1571)+1,2),"FY "&amp;(YEAR(A1571)-1)&amp;"-"&amp;RIGHT(YEAR(A1571),2))</f>
        <v>FY 2016-17</v>
      </c>
      <c r="E1571" s="5" t="s">
        <v>17</v>
      </c>
      <c r="F1571" s="7" t="n">
        <v>2895.77</v>
      </c>
      <c r="G1571" s="7" t="n">
        <v>2988.03</v>
      </c>
      <c r="H1571" s="7" t="n">
        <v>-92.26</v>
      </c>
      <c r="I1571" s="7" t="n">
        <v>-13.74</v>
      </c>
      <c r="J1571" s="8" t="n">
        <v>67.152</v>
      </c>
    </row>
    <row r="1572" customFormat="false" ht="15" hidden="false" customHeight="false" outlineLevel="0" collapsed="false">
      <c r="A1572" s="4" t="n">
        <v>42537</v>
      </c>
      <c r="B1572" s="5" t="n">
        <v>2016</v>
      </c>
      <c r="C1572" s="5" t="n">
        <v>6</v>
      </c>
      <c r="D1572" s="6" t="str">
        <f aca="false">IF(MONTH(A1572)&gt;=4,"FY "&amp;YEAR(A1572)&amp;"-"&amp;RIGHT(YEAR(A1572)+1,2),"FY "&amp;(YEAR(A1572)-1)&amp;"-"&amp;RIGHT(YEAR(A1572),2))</f>
        <v>FY 2016-17</v>
      </c>
      <c r="E1572" s="5" t="s">
        <v>17</v>
      </c>
      <c r="F1572" s="7" t="n">
        <v>3165.76</v>
      </c>
      <c r="G1572" s="7" t="n">
        <v>3244.09</v>
      </c>
      <c r="H1572" s="7" t="n">
        <v>-78.33</v>
      </c>
      <c r="I1572" s="7" t="n">
        <v>-11.66</v>
      </c>
      <c r="J1572" s="8" t="n">
        <v>67.1596</v>
      </c>
    </row>
    <row r="1573" customFormat="false" ht="15" hidden="false" customHeight="false" outlineLevel="0" collapsed="false">
      <c r="A1573" s="4" t="n">
        <v>42538</v>
      </c>
      <c r="B1573" s="5" t="n">
        <v>2016</v>
      </c>
      <c r="C1573" s="5" t="n">
        <v>6</v>
      </c>
      <c r="D1573" s="6" t="str">
        <f aca="false">IF(MONTH(A1573)&gt;=4,"FY "&amp;YEAR(A1573)&amp;"-"&amp;RIGHT(YEAR(A1573)+1,2),"FY "&amp;(YEAR(A1573)-1)&amp;"-"&amp;RIGHT(YEAR(A1573),2))</f>
        <v>FY 2016-17</v>
      </c>
      <c r="E1573" s="5" t="s">
        <v>17</v>
      </c>
      <c r="F1573" s="7" t="n">
        <v>3077.58</v>
      </c>
      <c r="G1573" s="7" t="n">
        <v>3182.17</v>
      </c>
      <c r="H1573" s="7" t="n">
        <v>-104.59</v>
      </c>
      <c r="I1573" s="7" t="n">
        <v>-15.56</v>
      </c>
      <c r="J1573" s="8" t="n">
        <v>67.2068</v>
      </c>
    </row>
    <row r="1574" customFormat="false" ht="15" hidden="false" customHeight="false" outlineLevel="0" collapsed="false">
      <c r="A1574" s="4" t="n">
        <v>42541</v>
      </c>
      <c r="B1574" s="5" t="n">
        <v>2016</v>
      </c>
      <c r="C1574" s="5" t="n">
        <v>6</v>
      </c>
      <c r="D1574" s="6" t="str">
        <f aca="false">IF(MONTH(A1574)&gt;=4,"FY "&amp;YEAR(A1574)&amp;"-"&amp;RIGHT(YEAR(A1574)+1,2),"FY "&amp;(YEAR(A1574)-1)&amp;"-"&amp;RIGHT(YEAR(A1574),2))</f>
        <v>FY 2016-17</v>
      </c>
      <c r="E1574" s="5" t="s">
        <v>17</v>
      </c>
      <c r="F1574" s="7" t="n">
        <v>4655.34</v>
      </c>
      <c r="G1574" s="7" t="n">
        <v>4615.4</v>
      </c>
      <c r="H1574" s="7" t="n">
        <v>39.94</v>
      </c>
      <c r="I1574" s="7" t="n">
        <v>5.95</v>
      </c>
      <c r="J1574" s="8" t="n">
        <v>67.1682</v>
      </c>
    </row>
    <row r="1575" customFormat="false" ht="15" hidden="false" customHeight="false" outlineLevel="0" collapsed="false">
      <c r="A1575" s="4" t="n">
        <v>42542</v>
      </c>
      <c r="B1575" s="5" t="n">
        <v>2016</v>
      </c>
      <c r="C1575" s="5" t="n">
        <v>6</v>
      </c>
      <c r="D1575" s="6" t="str">
        <f aca="false">IF(MONTH(A1575)&gt;=4,"FY "&amp;YEAR(A1575)&amp;"-"&amp;RIGHT(YEAR(A1575)+1,2),"FY "&amp;(YEAR(A1575)-1)&amp;"-"&amp;RIGHT(YEAR(A1575),2))</f>
        <v>FY 2016-17</v>
      </c>
      <c r="E1575" s="5" t="s">
        <v>17</v>
      </c>
      <c r="F1575" s="7" t="n">
        <v>3075.54</v>
      </c>
      <c r="G1575" s="7" t="n">
        <v>3587.62</v>
      </c>
      <c r="H1575" s="7" t="n">
        <v>-512.08</v>
      </c>
      <c r="I1575" s="7" t="n">
        <v>-75.97</v>
      </c>
      <c r="J1575" s="8" t="n">
        <v>67.4087</v>
      </c>
    </row>
    <row r="1576" customFormat="false" ht="15" hidden="false" customHeight="false" outlineLevel="0" collapsed="false">
      <c r="A1576" s="4" t="n">
        <v>42543</v>
      </c>
      <c r="B1576" s="5" t="n">
        <v>2016</v>
      </c>
      <c r="C1576" s="5" t="n">
        <v>6</v>
      </c>
      <c r="D1576" s="6" t="str">
        <f aca="false">IF(MONTH(A1576)&gt;=4,"FY "&amp;YEAR(A1576)&amp;"-"&amp;RIGHT(YEAR(A1576)+1,2),"FY "&amp;(YEAR(A1576)-1)&amp;"-"&amp;RIGHT(YEAR(A1576),2))</f>
        <v>FY 2016-17</v>
      </c>
      <c r="E1576" s="5" t="s">
        <v>17</v>
      </c>
      <c r="F1576" s="7" t="n">
        <v>3694.82</v>
      </c>
      <c r="G1576" s="7" t="n">
        <v>3236.04</v>
      </c>
      <c r="H1576" s="7" t="n">
        <v>458.78</v>
      </c>
      <c r="I1576" s="7" t="n">
        <v>67.99</v>
      </c>
      <c r="J1576" s="8" t="n">
        <v>67.4767</v>
      </c>
    </row>
    <row r="1577" customFormat="false" ht="15" hidden="false" customHeight="false" outlineLevel="0" collapsed="false">
      <c r="A1577" s="4" t="n">
        <v>42544</v>
      </c>
      <c r="B1577" s="5" t="n">
        <v>2016</v>
      </c>
      <c r="C1577" s="5" t="n">
        <v>6</v>
      </c>
      <c r="D1577" s="6" t="str">
        <f aca="false">IF(MONTH(A1577)&gt;=4,"FY "&amp;YEAR(A1577)&amp;"-"&amp;RIGHT(YEAR(A1577)+1,2),"FY "&amp;(YEAR(A1577)-1)&amp;"-"&amp;RIGHT(YEAR(A1577),2))</f>
        <v>FY 2016-17</v>
      </c>
      <c r="E1577" s="5" t="s">
        <v>17</v>
      </c>
      <c r="F1577" s="7" t="n">
        <v>2854.76</v>
      </c>
      <c r="G1577" s="7" t="n">
        <v>2885.97</v>
      </c>
      <c r="H1577" s="7" t="n">
        <v>-31.21</v>
      </c>
      <c r="I1577" s="7" t="n">
        <v>-4.62</v>
      </c>
      <c r="J1577" s="8" t="n">
        <v>67.557</v>
      </c>
    </row>
    <row r="1578" customFormat="false" ht="15" hidden="false" customHeight="false" outlineLevel="0" collapsed="false">
      <c r="A1578" s="4" t="n">
        <v>42545</v>
      </c>
      <c r="B1578" s="5" t="n">
        <v>2016</v>
      </c>
      <c r="C1578" s="5" t="n">
        <v>6</v>
      </c>
      <c r="D1578" s="6" t="str">
        <f aca="false">IF(MONTH(A1578)&gt;=4,"FY "&amp;YEAR(A1578)&amp;"-"&amp;RIGHT(YEAR(A1578)+1,2),"FY "&amp;(YEAR(A1578)-1)&amp;"-"&amp;RIGHT(YEAR(A1578),2))</f>
        <v>FY 2016-17</v>
      </c>
      <c r="E1578" s="5" t="s">
        <v>17</v>
      </c>
      <c r="F1578" s="7" t="n">
        <v>3195.09</v>
      </c>
      <c r="G1578" s="7" t="n">
        <v>3098.97</v>
      </c>
      <c r="H1578" s="7" t="n">
        <v>96.12</v>
      </c>
      <c r="I1578" s="7" t="n">
        <v>14.27</v>
      </c>
      <c r="J1578" s="8" t="n">
        <v>67.3702</v>
      </c>
    </row>
    <row r="1579" customFormat="false" ht="15" hidden="false" customHeight="false" outlineLevel="0" collapsed="false">
      <c r="A1579" s="4" t="n">
        <v>42548</v>
      </c>
      <c r="B1579" s="5" t="n">
        <v>2016</v>
      </c>
      <c r="C1579" s="5" t="n">
        <v>6</v>
      </c>
      <c r="D1579" s="6" t="str">
        <f aca="false">IF(MONTH(A1579)&gt;=4,"FY "&amp;YEAR(A1579)&amp;"-"&amp;RIGHT(YEAR(A1579)+1,2),"FY "&amp;(YEAR(A1579)-1)&amp;"-"&amp;RIGHT(YEAR(A1579),2))</f>
        <v>FY 2016-17</v>
      </c>
      <c r="E1579" s="5" t="s">
        <v>17</v>
      </c>
      <c r="F1579" s="7" t="n">
        <v>3887.06</v>
      </c>
      <c r="G1579" s="7" t="n">
        <v>4484.53</v>
      </c>
      <c r="H1579" s="7" t="n">
        <v>-597.47</v>
      </c>
      <c r="I1579" s="7" t="n">
        <v>-87.84</v>
      </c>
      <c r="J1579" s="8" t="n">
        <v>68.0144</v>
      </c>
    </row>
    <row r="1580" customFormat="false" ht="15" hidden="false" customHeight="false" outlineLevel="0" collapsed="false">
      <c r="A1580" s="4" t="n">
        <v>42549</v>
      </c>
      <c r="B1580" s="5" t="n">
        <v>2016</v>
      </c>
      <c r="C1580" s="5" t="n">
        <v>6</v>
      </c>
      <c r="D1580" s="6" t="str">
        <f aca="false">IF(MONTH(A1580)&gt;=4,"FY "&amp;YEAR(A1580)&amp;"-"&amp;RIGHT(YEAR(A1580)+1,2),"FY "&amp;(YEAR(A1580)-1)&amp;"-"&amp;RIGHT(YEAR(A1580),2))</f>
        <v>FY 2016-17</v>
      </c>
      <c r="E1580" s="5" t="s">
        <v>17</v>
      </c>
      <c r="F1580" s="7" t="n">
        <v>3425.2</v>
      </c>
      <c r="G1580" s="7" t="n">
        <v>3578.96</v>
      </c>
      <c r="H1580" s="7" t="n">
        <v>-153.76</v>
      </c>
      <c r="I1580" s="7" t="n">
        <v>-22.65</v>
      </c>
      <c r="J1580" s="8" t="n">
        <v>67.9</v>
      </c>
    </row>
    <row r="1581" customFormat="false" ht="15" hidden="false" customHeight="false" outlineLevel="0" collapsed="false">
      <c r="A1581" s="4" t="n">
        <v>42550</v>
      </c>
      <c r="B1581" s="5" t="n">
        <v>2016</v>
      </c>
      <c r="C1581" s="5" t="n">
        <v>6</v>
      </c>
      <c r="D1581" s="6" t="str">
        <f aca="false">IF(MONTH(A1581)&gt;=4,"FY "&amp;YEAR(A1581)&amp;"-"&amp;RIGHT(YEAR(A1581)+1,2),"FY "&amp;(YEAR(A1581)-1)&amp;"-"&amp;RIGHT(YEAR(A1581),2))</f>
        <v>FY 2016-17</v>
      </c>
      <c r="E1581" s="5" t="s">
        <v>17</v>
      </c>
      <c r="F1581" s="7" t="n">
        <v>3663.07</v>
      </c>
      <c r="G1581" s="7" t="n">
        <v>3864.45</v>
      </c>
      <c r="H1581" s="7" t="n">
        <v>-201.38</v>
      </c>
      <c r="I1581" s="7" t="n">
        <v>-29.66</v>
      </c>
      <c r="J1581" s="8" t="n">
        <v>67.8867</v>
      </c>
    </row>
    <row r="1582" customFormat="false" ht="15" hidden="false" customHeight="false" outlineLevel="0" collapsed="false">
      <c r="A1582" s="4" t="n">
        <v>42551</v>
      </c>
      <c r="B1582" s="5" t="n">
        <v>2016</v>
      </c>
      <c r="C1582" s="5" t="n">
        <v>6</v>
      </c>
      <c r="D1582" s="6" t="str">
        <f aca="false">IF(MONTH(A1582)&gt;=4,"FY "&amp;YEAR(A1582)&amp;"-"&amp;RIGHT(YEAR(A1582)+1,2),"FY "&amp;(YEAR(A1582)-1)&amp;"-"&amp;RIGHT(YEAR(A1582),2))</f>
        <v>FY 2016-17</v>
      </c>
      <c r="E1582" s="5" t="s">
        <v>17</v>
      </c>
      <c r="F1582" s="7" t="n">
        <v>3609.86</v>
      </c>
      <c r="G1582" s="7" t="n">
        <v>3464.28</v>
      </c>
      <c r="H1582" s="7" t="n">
        <v>145.58</v>
      </c>
      <c r="I1582" s="7" t="n">
        <v>21.49</v>
      </c>
      <c r="J1582" s="8" t="n">
        <v>67.7443</v>
      </c>
    </row>
    <row r="1583" customFormat="false" ht="15" hidden="false" customHeight="false" outlineLevel="0" collapsed="false">
      <c r="A1583" s="4" t="n">
        <v>42552</v>
      </c>
      <c r="B1583" s="5" t="n">
        <v>2016</v>
      </c>
      <c r="C1583" s="5" t="n">
        <v>7</v>
      </c>
      <c r="D1583" s="6" t="str">
        <f aca="false">IF(MONTH(A1583)&gt;=4,"FY "&amp;YEAR(A1583)&amp;"-"&amp;RIGHT(YEAR(A1583)+1,2),"FY "&amp;(YEAR(A1583)-1)&amp;"-"&amp;RIGHT(YEAR(A1583),2))</f>
        <v>FY 2016-17</v>
      </c>
      <c r="E1583" s="5" t="s">
        <v>17</v>
      </c>
      <c r="F1583" s="7" t="n">
        <v>8143.22</v>
      </c>
      <c r="G1583" s="7" t="n">
        <v>6970.64</v>
      </c>
      <c r="H1583" s="7" t="n">
        <v>1172.58</v>
      </c>
      <c r="I1583" s="7" t="n">
        <v>173.41</v>
      </c>
      <c r="J1583" s="8" t="n">
        <v>67.6166</v>
      </c>
    </row>
    <row r="1584" customFormat="false" ht="15" hidden="false" customHeight="false" outlineLevel="0" collapsed="false">
      <c r="A1584" s="4" t="n">
        <v>42555</v>
      </c>
      <c r="B1584" s="5" t="n">
        <v>2016</v>
      </c>
      <c r="C1584" s="5" t="n">
        <v>7</v>
      </c>
      <c r="D1584" s="6" t="str">
        <f aca="false">IF(MONTH(A1584)&gt;=4,"FY "&amp;YEAR(A1584)&amp;"-"&amp;RIGHT(YEAR(A1584)+1,2),"FY "&amp;(YEAR(A1584)-1)&amp;"-"&amp;RIGHT(YEAR(A1584),2))</f>
        <v>FY 2016-17</v>
      </c>
      <c r="E1584" s="5" t="s">
        <v>17</v>
      </c>
      <c r="F1584" s="7" t="n">
        <v>3090.95</v>
      </c>
      <c r="G1584" s="7" t="n">
        <v>3293.48</v>
      </c>
      <c r="H1584" s="7" t="n">
        <v>-202.53</v>
      </c>
      <c r="I1584" s="7" t="n">
        <v>-30.03</v>
      </c>
      <c r="J1584" s="8" t="n">
        <v>67.441</v>
      </c>
    </row>
    <row r="1585" customFormat="false" ht="15" hidden="false" customHeight="false" outlineLevel="0" collapsed="false">
      <c r="A1585" s="4" t="n">
        <v>42556</v>
      </c>
      <c r="B1585" s="5" t="n">
        <v>2016</v>
      </c>
      <c r="C1585" s="5" t="n">
        <v>7</v>
      </c>
      <c r="D1585" s="6" t="str">
        <f aca="false">IF(MONTH(A1585)&gt;=4,"FY "&amp;YEAR(A1585)&amp;"-"&amp;RIGHT(YEAR(A1585)+1,2),"FY "&amp;(YEAR(A1585)-1)&amp;"-"&amp;RIGHT(YEAR(A1585),2))</f>
        <v>FY 2016-17</v>
      </c>
      <c r="E1585" s="5" t="s">
        <v>17</v>
      </c>
      <c r="F1585" s="7" t="n">
        <v>2964.68</v>
      </c>
      <c r="G1585" s="7" t="n">
        <v>2811.71</v>
      </c>
      <c r="H1585" s="7" t="n">
        <v>152.97</v>
      </c>
      <c r="I1585" s="7" t="n">
        <v>22.77</v>
      </c>
      <c r="J1585" s="8" t="n">
        <v>67.1848</v>
      </c>
    </row>
    <row r="1586" customFormat="false" ht="15" hidden="false" customHeight="false" outlineLevel="0" collapsed="false">
      <c r="A1586" s="4" t="n">
        <v>42558</v>
      </c>
      <c r="B1586" s="5" t="n">
        <v>2016</v>
      </c>
      <c r="C1586" s="5" t="n">
        <v>7</v>
      </c>
      <c r="D1586" s="6" t="str">
        <f aca="false">IF(MONTH(A1586)&gt;=4,"FY "&amp;YEAR(A1586)&amp;"-"&amp;RIGHT(YEAR(A1586)+1,2),"FY "&amp;(YEAR(A1586)-1)&amp;"-"&amp;RIGHT(YEAR(A1586),2))</f>
        <v>FY 2016-17</v>
      </c>
      <c r="E1586" s="5" t="s">
        <v>17</v>
      </c>
      <c r="F1586" s="7" t="n">
        <v>3241.41</v>
      </c>
      <c r="G1586" s="7" t="n">
        <v>2896.75</v>
      </c>
      <c r="H1586" s="7" t="n">
        <v>344.66</v>
      </c>
      <c r="I1586" s="7" t="n">
        <v>51.13</v>
      </c>
      <c r="J1586" s="8" t="n">
        <v>67.4028</v>
      </c>
    </row>
    <row r="1587" customFormat="false" ht="15" hidden="false" customHeight="false" outlineLevel="0" collapsed="false">
      <c r="A1587" s="4" t="n">
        <v>42559</v>
      </c>
      <c r="B1587" s="5" t="n">
        <v>2016</v>
      </c>
      <c r="C1587" s="5" t="n">
        <v>7</v>
      </c>
      <c r="D1587" s="6" t="str">
        <f aca="false">IF(MONTH(A1587)&gt;=4,"FY "&amp;YEAR(A1587)&amp;"-"&amp;RIGHT(YEAR(A1587)+1,2),"FY "&amp;(YEAR(A1587)-1)&amp;"-"&amp;RIGHT(YEAR(A1587),2))</f>
        <v>FY 2016-17</v>
      </c>
      <c r="E1587" s="5" t="s">
        <v>17</v>
      </c>
      <c r="F1587" s="7" t="n">
        <v>4341.37</v>
      </c>
      <c r="G1587" s="7" t="n">
        <v>4573.38</v>
      </c>
      <c r="H1587" s="7" t="n">
        <v>-232.01</v>
      </c>
      <c r="I1587" s="7" t="n">
        <v>-34.37</v>
      </c>
      <c r="J1587" s="8" t="n">
        <v>67.4972</v>
      </c>
    </row>
    <row r="1588" customFormat="false" ht="15" hidden="false" customHeight="false" outlineLevel="0" collapsed="false">
      <c r="A1588" s="4" t="n">
        <v>42562</v>
      </c>
      <c r="B1588" s="5" t="n">
        <v>2016</v>
      </c>
      <c r="C1588" s="5" t="n">
        <v>7</v>
      </c>
      <c r="D1588" s="6" t="str">
        <f aca="false">IF(MONTH(A1588)&gt;=4,"FY "&amp;YEAR(A1588)&amp;"-"&amp;RIGHT(YEAR(A1588)+1,2),"FY "&amp;(YEAR(A1588)-1)&amp;"-"&amp;RIGHT(YEAR(A1588),2))</f>
        <v>FY 2016-17</v>
      </c>
      <c r="E1588" s="5" t="s">
        <v>17</v>
      </c>
      <c r="F1588" s="7" t="n">
        <v>4075.87</v>
      </c>
      <c r="G1588" s="7" t="n">
        <v>3652.91</v>
      </c>
      <c r="H1588" s="7" t="n">
        <v>422.96</v>
      </c>
      <c r="I1588" s="7" t="n">
        <v>62.69</v>
      </c>
      <c r="J1588" s="8" t="n">
        <v>67.4584</v>
      </c>
    </row>
    <row r="1589" customFormat="false" ht="15" hidden="false" customHeight="false" outlineLevel="0" collapsed="false">
      <c r="A1589" s="4" t="n">
        <v>42563</v>
      </c>
      <c r="B1589" s="5" t="n">
        <v>2016</v>
      </c>
      <c r="C1589" s="5" t="n">
        <v>7</v>
      </c>
      <c r="D1589" s="6" t="str">
        <f aca="false">IF(MONTH(A1589)&gt;=4,"FY "&amp;YEAR(A1589)&amp;"-"&amp;RIGHT(YEAR(A1589)+1,2),"FY "&amp;(YEAR(A1589)-1)&amp;"-"&amp;RIGHT(YEAR(A1589),2))</f>
        <v>FY 2016-17</v>
      </c>
      <c r="E1589" s="5" t="s">
        <v>17</v>
      </c>
      <c r="F1589" s="7" t="n">
        <v>4880</v>
      </c>
      <c r="G1589" s="7" t="n">
        <v>3809.9</v>
      </c>
      <c r="H1589" s="7" t="n">
        <v>1070.1</v>
      </c>
      <c r="I1589" s="7" t="n">
        <v>159.37</v>
      </c>
      <c r="J1589" s="8" t="n">
        <v>67.1426</v>
      </c>
    </row>
    <row r="1590" customFormat="false" ht="15" hidden="false" customHeight="false" outlineLevel="0" collapsed="false">
      <c r="A1590" s="4" t="n">
        <v>42564</v>
      </c>
      <c r="B1590" s="5" t="n">
        <v>2016</v>
      </c>
      <c r="C1590" s="5" t="n">
        <v>7</v>
      </c>
      <c r="D1590" s="6" t="str">
        <f aca="false">IF(MONTH(A1590)&gt;=4,"FY "&amp;YEAR(A1590)&amp;"-"&amp;RIGHT(YEAR(A1590)+1,2),"FY "&amp;(YEAR(A1590)-1)&amp;"-"&amp;RIGHT(YEAR(A1590),2))</f>
        <v>FY 2016-17</v>
      </c>
      <c r="E1590" s="5" t="s">
        <v>17</v>
      </c>
      <c r="F1590" s="7" t="n">
        <v>4139.54</v>
      </c>
      <c r="G1590" s="7" t="n">
        <v>3827.05</v>
      </c>
      <c r="H1590" s="7" t="n">
        <v>312.49</v>
      </c>
      <c r="I1590" s="7" t="n">
        <v>46.54</v>
      </c>
      <c r="J1590" s="8" t="n">
        <v>67.1471</v>
      </c>
    </row>
    <row r="1591" customFormat="false" ht="15" hidden="false" customHeight="false" outlineLevel="0" collapsed="false">
      <c r="A1591" s="4" t="n">
        <v>42565</v>
      </c>
      <c r="B1591" s="5" t="n">
        <v>2016</v>
      </c>
      <c r="C1591" s="5" t="n">
        <v>7</v>
      </c>
      <c r="D1591" s="6" t="str">
        <f aca="false">IF(MONTH(A1591)&gt;=4,"FY "&amp;YEAR(A1591)&amp;"-"&amp;RIGHT(YEAR(A1591)+1,2),"FY "&amp;(YEAR(A1591)-1)&amp;"-"&amp;RIGHT(YEAR(A1591),2))</f>
        <v>FY 2016-17</v>
      </c>
      <c r="E1591" s="5" t="s">
        <v>17</v>
      </c>
      <c r="F1591" s="7" t="n">
        <v>5081.45</v>
      </c>
      <c r="G1591" s="7" t="n">
        <v>4757.79</v>
      </c>
      <c r="H1591" s="7" t="n">
        <v>323.66</v>
      </c>
      <c r="I1591" s="7" t="n">
        <v>48.16</v>
      </c>
      <c r="J1591" s="8" t="n">
        <v>67.2046</v>
      </c>
    </row>
    <row r="1592" customFormat="false" ht="15" hidden="false" customHeight="false" outlineLevel="0" collapsed="false">
      <c r="A1592" s="4" t="n">
        <v>42566</v>
      </c>
      <c r="B1592" s="5" t="n">
        <v>2016</v>
      </c>
      <c r="C1592" s="5" t="n">
        <v>7</v>
      </c>
      <c r="D1592" s="6" t="str">
        <f aca="false">IF(MONTH(A1592)&gt;=4,"FY "&amp;YEAR(A1592)&amp;"-"&amp;RIGHT(YEAR(A1592)+1,2),"FY "&amp;(YEAR(A1592)-1)&amp;"-"&amp;RIGHT(YEAR(A1592),2))</f>
        <v>FY 2016-17</v>
      </c>
      <c r="E1592" s="5" t="s">
        <v>17</v>
      </c>
      <c r="F1592" s="7" t="n">
        <v>3875.34</v>
      </c>
      <c r="G1592" s="7" t="n">
        <v>3037.03</v>
      </c>
      <c r="H1592" s="7" t="n">
        <v>838.31</v>
      </c>
      <c r="I1592" s="7" t="n">
        <v>125.28</v>
      </c>
      <c r="J1592" s="8" t="n">
        <v>66.9136</v>
      </c>
    </row>
    <row r="1593" customFormat="false" ht="15" hidden="false" customHeight="false" outlineLevel="0" collapsed="false">
      <c r="A1593" s="4" t="n">
        <v>42569</v>
      </c>
      <c r="B1593" s="5" t="n">
        <v>2016</v>
      </c>
      <c r="C1593" s="5" t="n">
        <v>7</v>
      </c>
      <c r="D1593" s="6" t="str">
        <f aca="false">IF(MONTH(A1593)&gt;=4,"FY "&amp;YEAR(A1593)&amp;"-"&amp;RIGHT(YEAR(A1593)+1,2),"FY "&amp;(YEAR(A1593)-1)&amp;"-"&amp;RIGHT(YEAR(A1593),2))</f>
        <v>FY 2016-17</v>
      </c>
      <c r="E1593" s="5" t="s">
        <v>17</v>
      </c>
      <c r="F1593" s="7" t="n">
        <v>5838.77</v>
      </c>
      <c r="G1593" s="7" t="n">
        <v>4418.92</v>
      </c>
      <c r="H1593" s="7" t="n">
        <v>1419.85</v>
      </c>
      <c r="I1593" s="7" t="n">
        <v>212.19</v>
      </c>
      <c r="J1593" s="8" t="n">
        <v>67.0655</v>
      </c>
    </row>
    <row r="1594" customFormat="false" ht="15" hidden="false" customHeight="false" outlineLevel="0" collapsed="false">
      <c r="A1594" s="4" t="n">
        <v>42570</v>
      </c>
      <c r="B1594" s="5" t="n">
        <v>2016</v>
      </c>
      <c r="C1594" s="5" t="n">
        <v>7</v>
      </c>
      <c r="D1594" s="6" t="str">
        <f aca="false">IF(MONTH(A1594)&gt;=4,"FY "&amp;YEAR(A1594)&amp;"-"&amp;RIGHT(YEAR(A1594)+1,2),"FY "&amp;(YEAR(A1594)-1)&amp;"-"&amp;RIGHT(YEAR(A1594),2))</f>
        <v>FY 2016-17</v>
      </c>
      <c r="E1594" s="5" t="s">
        <v>17</v>
      </c>
      <c r="F1594" s="7" t="n">
        <v>4145.97</v>
      </c>
      <c r="G1594" s="7" t="n">
        <v>3571.45</v>
      </c>
      <c r="H1594" s="7" t="n">
        <v>574.52</v>
      </c>
      <c r="I1594" s="7" t="n">
        <v>85.62</v>
      </c>
      <c r="J1594" s="8" t="n">
        <v>67.1015</v>
      </c>
    </row>
    <row r="1595" customFormat="false" ht="15" hidden="false" customHeight="false" outlineLevel="0" collapsed="false">
      <c r="A1595" s="4" t="n">
        <v>42571</v>
      </c>
      <c r="B1595" s="5" t="n">
        <v>2016</v>
      </c>
      <c r="C1595" s="5" t="n">
        <v>7</v>
      </c>
      <c r="D1595" s="6" t="str">
        <f aca="false">IF(MONTH(A1595)&gt;=4,"FY "&amp;YEAR(A1595)&amp;"-"&amp;RIGHT(YEAR(A1595)+1,2),"FY "&amp;(YEAR(A1595)-1)&amp;"-"&amp;RIGHT(YEAR(A1595),2))</f>
        <v>FY 2016-17</v>
      </c>
      <c r="E1595" s="5" t="s">
        <v>17</v>
      </c>
      <c r="F1595" s="7" t="n">
        <v>4274.54</v>
      </c>
      <c r="G1595" s="7" t="n">
        <v>3669.44</v>
      </c>
      <c r="H1595" s="7" t="n">
        <v>605.1</v>
      </c>
      <c r="I1595" s="7" t="n">
        <v>90.12</v>
      </c>
      <c r="J1595" s="8" t="n">
        <v>67.1462</v>
      </c>
    </row>
    <row r="1596" customFormat="false" ht="15" hidden="false" customHeight="false" outlineLevel="0" collapsed="false">
      <c r="A1596" s="4" t="n">
        <v>42572</v>
      </c>
      <c r="B1596" s="5" t="n">
        <v>2016</v>
      </c>
      <c r="C1596" s="5" t="n">
        <v>7</v>
      </c>
      <c r="D1596" s="6" t="str">
        <f aca="false">IF(MONTH(A1596)&gt;=4,"FY "&amp;YEAR(A1596)&amp;"-"&amp;RIGHT(YEAR(A1596)+1,2),"FY "&amp;(YEAR(A1596)-1)&amp;"-"&amp;RIGHT(YEAR(A1596),2))</f>
        <v>FY 2016-17</v>
      </c>
      <c r="E1596" s="5" t="s">
        <v>17</v>
      </c>
      <c r="F1596" s="7" t="n">
        <v>4681.86</v>
      </c>
      <c r="G1596" s="7" t="n">
        <v>4382.56</v>
      </c>
      <c r="H1596" s="7" t="n">
        <v>299.3</v>
      </c>
      <c r="I1596" s="7" t="n">
        <v>44.56</v>
      </c>
      <c r="J1596" s="8" t="n">
        <v>67.172</v>
      </c>
    </row>
    <row r="1597" customFormat="false" ht="15" hidden="false" customHeight="false" outlineLevel="0" collapsed="false">
      <c r="A1597" s="4" t="n">
        <v>42573</v>
      </c>
      <c r="B1597" s="5" t="n">
        <v>2016</v>
      </c>
      <c r="C1597" s="5" t="n">
        <v>7</v>
      </c>
      <c r="D1597" s="6" t="str">
        <f aca="false">IF(MONTH(A1597)&gt;=4,"FY "&amp;YEAR(A1597)&amp;"-"&amp;RIGHT(YEAR(A1597)+1,2),"FY "&amp;(YEAR(A1597)-1)&amp;"-"&amp;RIGHT(YEAR(A1597),2))</f>
        <v>FY 2016-17</v>
      </c>
      <c r="E1597" s="5" t="s">
        <v>17</v>
      </c>
      <c r="F1597" s="7" t="n">
        <v>4317.35</v>
      </c>
      <c r="G1597" s="7" t="n">
        <v>3871.3</v>
      </c>
      <c r="H1597" s="7" t="n">
        <v>446.05</v>
      </c>
      <c r="I1597" s="7" t="n">
        <v>66.37</v>
      </c>
      <c r="J1597" s="8" t="n">
        <v>67.2035</v>
      </c>
    </row>
    <row r="1598" customFormat="false" ht="15" hidden="false" customHeight="false" outlineLevel="0" collapsed="false">
      <c r="A1598" s="4" t="n">
        <v>42576</v>
      </c>
      <c r="B1598" s="5" t="n">
        <v>2016</v>
      </c>
      <c r="C1598" s="5" t="n">
        <v>7</v>
      </c>
      <c r="D1598" s="6" t="str">
        <f aca="false">IF(MONTH(A1598)&gt;=4,"FY "&amp;YEAR(A1598)&amp;"-"&amp;RIGHT(YEAR(A1598)+1,2),"FY "&amp;(YEAR(A1598)-1)&amp;"-"&amp;RIGHT(YEAR(A1598),2))</f>
        <v>FY 2016-17</v>
      </c>
      <c r="E1598" s="5" t="s">
        <v>17</v>
      </c>
      <c r="F1598" s="7" t="n">
        <v>3856.97</v>
      </c>
      <c r="G1598" s="7" t="n">
        <v>3338.33</v>
      </c>
      <c r="H1598" s="7" t="n">
        <v>518.64</v>
      </c>
      <c r="I1598" s="7" t="n">
        <v>77.25</v>
      </c>
      <c r="J1598" s="8" t="n">
        <v>67.1355</v>
      </c>
    </row>
    <row r="1599" customFormat="false" ht="15" hidden="false" customHeight="false" outlineLevel="0" collapsed="false">
      <c r="A1599" s="4" t="n">
        <v>42577</v>
      </c>
      <c r="B1599" s="5" t="n">
        <v>2016</v>
      </c>
      <c r="C1599" s="5" t="n">
        <v>7</v>
      </c>
      <c r="D1599" s="6" t="str">
        <f aca="false">IF(MONTH(A1599)&gt;=4,"FY "&amp;YEAR(A1599)&amp;"-"&amp;RIGHT(YEAR(A1599)+1,2),"FY "&amp;(YEAR(A1599)-1)&amp;"-"&amp;RIGHT(YEAR(A1599),2))</f>
        <v>FY 2016-17</v>
      </c>
      <c r="E1599" s="5" t="s">
        <v>17</v>
      </c>
      <c r="F1599" s="7" t="n">
        <v>5011.89</v>
      </c>
      <c r="G1599" s="7" t="n">
        <v>4164.78</v>
      </c>
      <c r="H1599" s="7" t="n">
        <v>847.11</v>
      </c>
      <c r="I1599" s="7" t="n">
        <v>125.98</v>
      </c>
      <c r="J1599" s="8" t="n">
        <v>67.243</v>
      </c>
    </row>
    <row r="1600" customFormat="false" ht="15" hidden="false" customHeight="false" outlineLevel="0" collapsed="false">
      <c r="A1600" s="4" t="n">
        <v>42578</v>
      </c>
      <c r="B1600" s="5" t="n">
        <v>2016</v>
      </c>
      <c r="C1600" s="5" t="n">
        <v>7</v>
      </c>
      <c r="D1600" s="6" t="str">
        <f aca="false">IF(MONTH(A1600)&gt;=4,"FY "&amp;YEAR(A1600)&amp;"-"&amp;RIGHT(YEAR(A1600)+1,2),"FY "&amp;(YEAR(A1600)-1)&amp;"-"&amp;RIGHT(YEAR(A1600),2))</f>
        <v>FY 2016-17</v>
      </c>
      <c r="E1600" s="5" t="s">
        <v>17</v>
      </c>
      <c r="F1600" s="7" t="n">
        <v>5535.06</v>
      </c>
      <c r="G1600" s="7" t="n">
        <v>4808.97</v>
      </c>
      <c r="H1600" s="7" t="n">
        <v>726.09</v>
      </c>
      <c r="I1600" s="7" t="n">
        <v>107.78</v>
      </c>
      <c r="J1600" s="8" t="n">
        <v>67.368</v>
      </c>
    </row>
    <row r="1601" customFormat="false" ht="15" hidden="false" customHeight="false" outlineLevel="0" collapsed="false">
      <c r="A1601" s="4" t="n">
        <v>42579</v>
      </c>
      <c r="B1601" s="5" t="n">
        <v>2016</v>
      </c>
      <c r="C1601" s="5" t="n">
        <v>7</v>
      </c>
      <c r="D1601" s="6" t="str">
        <f aca="false">IF(MONTH(A1601)&gt;=4,"FY "&amp;YEAR(A1601)&amp;"-"&amp;RIGHT(YEAR(A1601)+1,2),"FY "&amp;(YEAR(A1601)-1)&amp;"-"&amp;RIGHT(YEAR(A1601),2))</f>
        <v>FY 2016-17</v>
      </c>
      <c r="E1601" s="5" t="s">
        <v>17</v>
      </c>
      <c r="F1601" s="7" t="n">
        <v>4889.42</v>
      </c>
      <c r="G1601" s="7" t="n">
        <v>4408.66</v>
      </c>
      <c r="H1601" s="7" t="n">
        <v>480.76</v>
      </c>
      <c r="I1601" s="7" t="n">
        <v>71.5</v>
      </c>
      <c r="J1601" s="8" t="n">
        <v>67.2362</v>
      </c>
    </row>
    <row r="1602" customFormat="false" ht="15" hidden="false" customHeight="false" outlineLevel="0" collapsed="false">
      <c r="A1602" s="4" t="n">
        <v>42580</v>
      </c>
      <c r="B1602" s="5" t="n">
        <v>2016</v>
      </c>
      <c r="C1602" s="5" t="n">
        <v>7</v>
      </c>
      <c r="D1602" s="6" t="str">
        <f aca="false">IF(MONTH(A1602)&gt;=4,"FY "&amp;YEAR(A1602)&amp;"-"&amp;RIGHT(YEAR(A1602)+1,2),"FY "&amp;(YEAR(A1602)-1)&amp;"-"&amp;RIGHT(YEAR(A1602),2))</f>
        <v>FY 2016-17</v>
      </c>
      <c r="E1602" s="5" t="s">
        <v>17</v>
      </c>
      <c r="F1602" s="7" t="n">
        <v>8580.27</v>
      </c>
      <c r="G1602" s="7" t="n">
        <v>6632.36</v>
      </c>
      <c r="H1602" s="7" t="n">
        <v>1947.91</v>
      </c>
      <c r="I1602" s="7" t="n">
        <v>290.49</v>
      </c>
      <c r="J1602" s="8" t="n">
        <v>67.055</v>
      </c>
    </row>
    <row r="1603" customFormat="false" ht="15" hidden="false" customHeight="false" outlineLevel="0" collapsed="false">
      <c r="A1603" s="4" t="n">
        <v>42583</v>
      </c>
      <c r="B1603" s="5" t="n">
        <v>2016</v>
      </c>
      <c r="C1603" s="5" t="n">
        <v>8</v>
      </c>
      <c r="D1603" s="6" t="str">
        <f aca="false">IF(MONTH(A1603)&gt;=4,"FY "&amp;YEAR(A1603)&amp;"-"&amp;RIGHT(YEAR(A1603)+1,2),"FY "&amp;(YEAR(A1603)-1)&amp;"-"&amp;RIGHT(YEAR(A1603),2))</f>
        <v>FY 2016-17</v>
      </c>
      <c r="E1603" s="5" t="s">
        <v>17</v>
      </c>
      <c r="F1603" s="7" t="n">
        <v>5587.67</v>
      </c>
      <c r="G1603" s="7" t="n">
        <v>5542.99</v>
      </c>
      <c r="H1603" s="7" t="n">
        <v>44.68</v>
      </c>
      <c r="I1603" s="7" t="n">
        <v>6.67</v>
      </c>
      <c r="J1603" s="8" t="n">
        <v>67.034</v>
      </c>
    </row>
    <row r="1604" customFormat="false" ht="15" hidden="false" customHeight="false" outlineLevel="0" collapsed="false">
      <c r="A1604" s="4" t="n">
        <v>42584</v>
      </c>
      <c r="B1604" s="5" t="n">
        <v>2016</v>
      </c>
      <c r="C1604" s="5" t="n">
        <v>8</v>
      </c>
      <c r="D1604" s="6" t="str">
        <f aca="false">IF(MONTH(A1604)&gt;=4,"FY "&amp;YEAR(A1604)&amp;"-"&amp;RIGHT(YEAR(A1604)+1,2),"FY "&amp;(YEAR(A1604)-1)&amp;"-"&amp;RIGHT(YEAR(A1604),2))</f>
        <v>FY 2016-17</v>
      </c>
      <c r="E1604" s="5" t="s">
        <v>17</v>
      </c>
      <c r="F1604" s="7" t="n">
        <v>5972.29</v>
      </c>
      <c r="G1604" s="7" t="n">
        <v>5161.04</v>
      </c>
      <c r="H1604" s="7" t="n">
        <v>811.25</v>
      </c>
      <c r="I1604" s="7" t="n">
        <v>121.55</v>
      </c>
      <c r="J1604" s="8" t="n">
        <v>66.7412</v>
      </c>
    </row>
    <row r="1605" customFormat="false" ht="15" hidden="false" customHeight="false" outlineLevel="0" collapsed="false">
      <c r="A1605" s="4" t="n">
        <v>42585</v>
      </c>
      <c r="B1605" s="5" t="n">
        <v>2016</v>
      </c>
      <c r="C1605" s="5" t="n">
        <v>8</v>
      </c>
      <c r="D1605" s="6" t="str">
        <f aca="false">IF(MONTH(A1605)&gt;=4,"FY "&amp;YEAR(A1605)&amp;"-"&amp;RIGHT(YEAR(A1605)+1,2),"FY "&amp;(YEAR(A1605)-1)&amp;"-"&amp;RIGHT(YEAR(A1605),2))</f>
        <v>FY 2016-17</v>
      </c>
      <c r="E1605" s="5" t="s">
        <v>17</v>
      </c>
      <c r="F1605" s="7" t="n">
        <v>4936.77</v>
      </c>
      <c r="G1605" s="7" t="n">
        <v>4380.63</v>
      </c>
      <c r="H1605" s="7" t="n">
        <v>556.14</v>
      </c>
      <c r="I1605" s="7" t="n">
        <v>83.31</v>
      </c>
      <c r="J1605" s="8" t="n">
        <v>66.7612</v>
      </c>
    </row>
    <row r="1606" customFormat="false" ht="15" hidden="false" customHeight="false" outlineLevel="0" collapsed="false">
      <c r="A1606" s="4" t="n">
        <v>42586</v>
      </c>
      <c r="B1606" s="5" t="n">
        <v>2016</v>
      </c>
      <c r="C1606" s="5" t="n">
        <v>8</v>
      </c>
      <c r="D1606" s="6" t="str">
        <f aca="false">IF(MONTH(A1606)&gt;=4,"FY "&amp;YEAR(A1606)&amp;"-"&amp;RIGHT(YEAR(A1606)+1,2),"FY "&amp;(YEAR(A1606)-1)&amp;"-"&amp;RIGHT(YEAR(A1606),2))</f>
        <v>FY 2016-17</v>
      </c>
      <c r="E1606" s="5" t="s">
        <v>17</v>
      </c>
      <c r="F1606" s="7" t="n">
        <v>4701.61</v>
      </c>
      <c r="G1606" s="7" t="n">
        <v>4072.47</v>
      </c>
      <c r="H1606" s="7" t="n">
        <v>629.14</v>
      </c>
      <c r="I1606" s="7" t="n">
        <v>93.99</v>
      </c>
      <c r="J1606" s="8" t="n">
        <v>66.9368</v>
      </c>
    </row>
    <row r="1607" customFormat="false" ht="15" hidden="false" customHeight="false" outlineLevel="0" collapsed="false">
      <c r="A1607" s="4" t="n">
        <v>42587</v>
      </c>
      <c r="B1607" s="5" t="n">
        <v>2016</v>
      </c>
      <c r="C1607" s="5" t="n">
        <v>8</v>
      </c>
      <c r="D1607" s="6" t="str">
        <f aca="false">IF(MONTH(A1607)&gt;=4,"FY "&amp;YEAR(A1607)&amp;"-"&amp;RIGHT(YEAR(A1607)+1,2),"FY "&amp;(YEAR(A1607)-1)&amp;"-"&amp;RIGHT(YEAR(A1607),2))</f>
        <v>FY 2016-17</v>
      </c>
      <c r="E1607" s="5" t="s">
        <v>17</v>
      </c>
      <c r="F1607" s="7" t="n">
        <v>4139.97</v>
      </c>
      <c r="G1607" s="7" t="n">
        <v>3577.26</v>
      </c>
      <c r="H1607" s="7" t="n">
        <v>562.71</v>
      </c>
      <c r="I1607" s="7" t="n">
        <v>84.06</v>
      </c>
      <c r="J1607" s="8" t="n">
        <v>66.9447</v>
      </c>
    </row>
    <row r="1608" customFormat="false" ht="15" hidden="false" customHeight="false" outlineLevel="0" collapsed="false">
      <c r="A1608" s="4" t="n">
        <v>42590</v>
      </c>
      <c r="B1608" s="5" t="n">
        <v>2016</v>
      </c>
      <c r="C1608" s="5" t="n">
        <v>8</v>
      </c>
      <c r="D1608" s="6" t="str">
        <f aca="false">IF(MONTH(A1608)&gt;=4,"FY "&amp;YEAR(A1608)&amp;"-"&amp;RIGHT(YEAR(A1608)+1,2),"FY "&amp;(YEAR(A1608)-1)&amp;"-"&amp;RIGHT(YEAR(A1608),2))</f>
        <v>FY 2016-17</v>
      </c>
      <c r="E1608" s="5" t="s">
        <v>17</v>
      </c>
      <c r="F1608" s="7" t="n">
        <v>4298.52</v>
      </c>
      <c r="G1608" s="7" t="n">
        <v>3808.72</v>
      </c>
      <c r="H1608" s="7" t="n">
        <v>489.8</v>
      </c>
      <c r="I1608" s="7" t="n">
        <v>73.31</v>
      </c>
      <c r="J1608" s="8" t="n">
        <v>66.8141</v>
      </c>
    </row>
    <row r="1609" customFormat="false" ht="15" hidden="false" customHeight="false" outlineLevel="0" collapsed="false">
      <c r="A1609" s="4" t="n">
        <v>42591</v>
      </c>
      <c r="B1609" s="5" t="n">
        <v>2016</v>
      </c>
      <c r="C1609" s="5" t="n">
        <v>8</v>
      </c>
      <c r="D1609" s="6" t="str">
        <f aca="false">IF(MONTH(A1609)&gt;=4,"FY "&amp;YEAR(A1609)&amp;"-"&amp;RIGHT(YEAR(A1609)+1,2),"FY "&amp;(YEAR(A1609)-1)&amp;"-"&amp;RIGHT(YEAR(A1609),2))</f>
        <v>FY 2016-17</v>
      </c>
      <c r="E1609" s="5" t="s">
        <v>17</v>
      </c>
      <c r="F1609" s="7" t="n">
        <v>5233.22</v>
      </c>
      <c r="G1609" s="7" t="n">
        <v>4061.75</v>
      </c>
      <c r="H1609" s="7" t="n">
        <v>1171.47</v>
      </c>
      <c r="I1609" s="7" t="n">
        <v>175.52</v>
      </c>
      <c r="J1609" s="8" t="n">
        <v>66.7407</v>
      </c>
    </row>
    <row r="1610" customFormat="false" ht="15" hidden="false" customHeight="false" outlineLevel="0" collapsed="false">
      <c r="A1610" s="4" t="n">
        <v>42592</v>
      </c>
      <c r="B1610" s="5" t="n">
        <v>2016</v>
      </c>
      <c r="C1610" s="5" t="n">
        <v>8</v>
      </c>
      <c r="D1610" s="6" t="str">
        <f aca="false">IF(MONTH(A1610)&gt;=4,"FY "&amp;YEAR(A1610)&amp;"-"&amp;RIGHT(YEAR(A1610)+1,2),"FY "&amp;(YEAR(A1610)-1)&amp;"-"&amp;RIGHT(YEAR(A1610),2))</f>
        <v>FY 2016-17</v>
      </c>
      <c r="E1610" s="5" t="s">
        <v>17</v>
      </c>
      <c r="F1610" s="7" t="n">
        <v>4850.85</v>
      </c>
      <c r="G1610" s="7" t="n">
        <v>4696.47</v>
      </c>
      <c r="H1610" s="7" t="n">
        <v>154.38</v>
      </c>
      <c r="I1610" s="7" t="n">
        <v>23.05</v>
      </c>
      <c r="J1610" s="8" t="n">
        <v>66.9633</v>
      </c>
    </row>
    <row r="1611" customFormat="false" ht="15" hidden="false" customHeight="false" outlineLevel="0" collapsed="false">
      <c r="A1611" s="4" t="n">
        <v>42593</v>
      </c>
      <c r="B1611" s="5" t="n">
        <v>2016</v>
      </c>
      <c r="C1611" s="5" t="n">
        <v>8</v>
      </c>
      <c r="D1611" s="6" t="str">
        <f aca="false">IF(MONTH(A1611)&gt;=4,"FY "&amp;YEAR(A1611)&amp;"-"&amp;RIGHT(YEAR(A1611)+1,2),"FY "&amp;(YEAR(A1611)-1)&amp;"-"&amp;RIGHT(YEAR(A1611),2))</f>
        <v>FY 2016-17</v>
      </c>
      <c r="E1611" s="5" t="s">
        <v>17</v>
      </c>
      <c r="F1611" s="7" t="n">
        <v>4231.89</v>
      </c>
      <c r="G1611" s="7" t="n">
        <v>3805.8</v>
      </c>
      <c r="H1611" s="7" t="n">
        <v>426.09</v>
      </c>
      <c r="I1611" s="7" t="n">
        <v>63.84</v>
      </c>
      <c r="J1611" s="8" t="n">
        <v>66.7442</v>
      </c>
    </row>
    <row r="1612" customFormat="false" ht="15" hidden="false" customHeight="false" outlineLevel="0" collapsed="false">
      <c r="A1612" s="4" t="n">
        <v>42594</v>
      </c>
      <c r="B1612" s="5" t="n">
        <v>2016</v>
      </c>
      <c r="C1612" s="5" t="n">
        <v>8</v>
      </c>
      <c r="D1612" s="6" t="str">
        <f aca="false">IF(MONTH(A1612)&gt;=4,"FY "&amp;YEAR(A1612)&amp;"-"&amp;RIGHT(YEAR(A1612)+1,2),"FY "&amp;(YEAR(A1612)-1)&amp;"-"&amp;RIGHT(YEAR(A1612),2))</f>
        <v>FY 2016-17</v>
      </c>
      <c r="E1612" s="5" t="s">
        <v>17</v>
      </c>
      <c r="F1612" s="7" t="n">
        <v>5045.33</v>
      </c>
      <c r="G1612" s="7" t="n">
        <v>4406.34</v>
      </c>
      <c r="H1612" s="7" t="n">
        <v>638.99</v>
      </c>
      <c r="I1612" s="7" t="n">
        <v>95.57</v>
      </c>
      <c r="J1612" s="8" t="n">
        <v>66.8571</v>
      </c>
    </row>
    <row r="1613" customFormat="false" ht="15" hidden="false" customHeight="false" outlineLevel="0" collapsed="false">
      <c r="A1613" s="4" t="n">
        <v>42598</v>
      </c>
      <c r="B1613" s="5" t="n">
        <v>2016</v>
      </c>
      <c r="C1613" s="5" t="n">
        <v>8</v>
      </c>
      <c r="D1613" s="6" t="str">
        <f aca="false">IF(MONTH(A1613)&gt;=4,"FY "&amp;YEAR(A1613)&amp;"-"&amp;RIGHT(YEAR(A1613)+1,2),"FY "&amp;(YEAR(A1613)-1)&amp;"-"&amp;RIGHT(YEAR(A1613),2))</f>
        <v>FY 2016-17</v>
      </c>
      <c r="E1613" s="5" t="s">
        <v>17</v>
      </c>
      <c r="F1613" s="7" t="n">
        <v>5769.24</v>
      </c>
      <c r="G1613" s="7" t="n">
        <v>4487.85</v>
      </c>
      <c r="H1613" s="7" t="n">
        <v>1281.39</v>
      </c>
      <c r="I1613" s="7" t="n">
        <v>191.75</v>
      </c>
      <c r="J1613" s="8" t="n">
        <v>66.8252</v>
      </c>
    </row>
    <row r="1614" customFormat="false" ht="15" hidden="false" customHeight="false" outlineLevel="0" collapsed="false">
      <c r="A1614" s="4" t="n">
        <v>42600</v>
      </c>
      <c r="B1614" s="5" t="n">
        <v>2016</v>
      </c>
      <c r="C1614" s="5" t="n">
        <v>8</v>
      </c>
      <c r="D1614" s="6" t="str">
        <f aca="false">IF(MONTH(A1614)&gt;=4,"FY "&amp;YEAR(A1614)&amp;"-"&amp;RIGHT(YEAR(A1614)+1,2),"FY "&amp;(YEAR(A1614)-1)&amp;"-"&amp;RIGHT(YEAR(A1614),2))</f>
        <v>FY 2016-17</v>
      </c>
      <c r="E1614" s="5" t="s">
        <v>17</v>
      </c>
      <c r="F1614" s="7" t="n">
        <v>11312.47</v>
      </c>
      <c r="G1614" s="7" t="n">
        <v>10521.32</v>
      </c>
      <c r="H1614" s="7" t="n">
        <v>791.15</v>
      </c>
      <c r="I1614" s="7" t="n">
        <v>118.26</v>
      </c>
      <c r="J1614" s="8" t="n">
        <v>66.8983</v>
      </c>
    </row>
    <row r="1615" customFormat="false" ht="15" hidden="false" customHeight="false" outlineLevel="0" collapsed="false">
      <c r="A1615" s="4" t="n">
        <v>42601</v>
      </c>
      <c r="B1615" s="5" t="n">
        <v>2016</v>
      </c>
      <c r="C1615" s="5" t="n">
        <v>8</v>
      </c>
      <c r="D1615" s="6" t="str">
        <f aca="false">IF(MONTH(A1615)&gt;=4,"FY "&amp;YEAR(A1615)&amp;"-"&amp;RIGHT(YEAR(A1615)+1,2),"FY "&amp;(YEAR(A1615)-1)&amp;"-"&amp;RIGHT(YEAR(A1615),2))</f>
        <v>FY 2016-17</v>
      </c>
      <c r="E1615" s="5" t="s">
        <v>17</v>
      </c>
      <c r="F1615" s="7" t="n">
        <v>4270.78</v>
      </c>
      <c r="G1615" s="7" t="n">
        <v>4028.34</v>
      </c>
      <c r="H1615" s="7" t="n">
        <v>242.44</v>
      </c>
      <c r="I1615" s="7" t="n">
        <v>36.3</v>
      </c>
      <c r="J1615" s="8" t="n">
        <v>66.7939</v>
      </c>
    </row>
    <row r="1616" customFormat="false" ht="15" hidden="false" customHeight="false" outlineLevel="0" collapsed="false">
      <c r="A1616" s="4" t="n">
        <v>42604</v>
      </c>
      <c r="B1616" s="5" t="n">
        <v>2016</v>
      </c>
      <c r="C1616" s="5" t="n">
        <v>8</v>
      </c>
      <c r="D1616" s="6" t="str">
        <f aca="false">IF(MONTH(A1616)&gt;=4,"FY "&amp;YEAR(A1616)&amp;"-"&amp;RIGHT(YEAR(A1616)+1,2),"FY "&amp;(YEAR(A1616)-1)&amp;"-"&amp;RIGHT(YEAR(A1616),2))</f>
        <v>FY 2016-17</v>
      </c>
      <c r="E1616" s="5" t="s">
        <v>17</v>
      </c>
      <c r="F1616" s="7" t="n">
        <v>4287.09</v>
      </c>
      <c r="G1616" s="7" t="n">
        <v>3743.85</v>
      </c>
      <c r="H1616" s="7" t="n">
        <v>543.24</v>
      </c>
      <c r="I1616" s="7" t="n">
        <v>81.17</v>
      </c>
      <c r="J1616" s="8" t="n">
        <v>66.9296</v>
      </c>
    </row>
    <row r="1617" customFormat="false" ht="15" hidden="false" customHeight="false" outlineLevel="0" collapsed="false">
      <c r="A1617" s="4" t="n">
        <v>42605</v>
      </c>
      <c r="B1617" s="5" t="n">
        <v>2016</v>
      </c>
      <c r="C1617" s="5" t="n">
        <v>8</v>
      </c>
      <c r="D1617" s="6" t="str">
        <f aca="false">IF(MONTH(A1617)&gt;=4,"FY "&amp;YEAR(A1617)&amp;"-"&amp;RIGHT(YEAR(A1617)+1,2),"FY "&amp;(YEAR(A1617)-1)&amp;"-"&amp;RIGHT(YEAR(A1617),2))</f>
        <v>FY 2016-17</v>
      </c>
      <c r="E1617" s="5" t="s">
        <v>17</v>
      </c>
      <c r="F1617" s="7" t="n">
        <v>3511.6</v>
      </c>
      <c r="G1617" s="7" t="n">
        <v>3624.82</v>
      </c>
      <c r="H1617" s="7" t="n">
        <v>-113.22</v>
      </c>
      <c r="I1617" s="7" t="n">
        <v>-16.85</v>
      </c>
      <c r="J1617" s="8" t="n">
        <v>67.194</v>
      </c>
    </row>
    <row r="1618" customFormat="false" ht="15" hidden="false" customHeight="false" outlineLevel="0" collapsed="false">
      <c r="A1618" s="4" t="n">
        <v>42606</v>
      </c>
      <c r="B1618" s="5" t="n">
        <v>2016</v>
      </c>
      <c r="C1618" s="5" t="n">
        <v>8</v>
      </c>
      <c r="D1618" s="6" t="str">
        <f aca="false">IF(MONTH(A1618)&gt;=4,"FY "&amp;YEAR(A1618)&amp;"-"&amp;RIGHT(YEAR(A1618)+1,2),"FY "&amp;(YEAR(A1618)-1)&amp;"-"&amp;RIGHT(YEAR(A1618),2))</f>
        <v>FY 2016-17</v>
      </c>
      <c r="E1618" s="5" t="s">
        <v>17</v>
      </c>
      <c r="F1618" s="7" t="n">
        <v>3596.35</v>
      </c>
      <c r="G1618" s="7" t="n">
        <v>3588.3</v>
      </c>
      <c r="H1618" s="7" t="n">
        <v>8.05</v>
      </c>
      <c r="I1618" s="7" t="n">
        <v>1.2</v>
      </c>
      <c r="J1618" s="8" t="n">
        <v>67.0885</v>
      </c>
    </row>
    <row r="1619" customFormat="false" ht="15" hidden="false" customHeight="false" outlineLevel="0" collapsed="false">
      <c r="A1619" s="4" t="n">
        <v>42607</v>
      </c>
      <c r="B1619" s="5" t="n">
        <v>2016</v>
      </c>
      <c r="C1619" s="5" t="n">
        <v>8</v>
      </c>
      <c r="D1619" s="6" t="str">
        <f aca="false">IF(MONTH(A1619)&gt;=4,"FY "&amp;YEAR(A1619)&amp;"-"&amp;RIGHT(YEAR(A1619)+1,2),"FY "&amp;(YEAR(A1619)-1)&amp;"-"&amp;RIGHT(YEAR(A1619),2))</f>
        <v>FY 2016-17</v>
      </c>
      <c r="E1619" s="5" t="s">
        <v>17</v>
      </c>
      <c r="F1619" s="7" t="n">
        <v>3108.29</v>
      </c>
      <c r="G1619" s="7" t="n">
        <v>3140.9</v>
      </c>
      <c r="H1619" s="7" t="n">
        <v>-32.61</v>
      </c>
      <c r="I1619" s="7" t="n">
        <v>-4.86</v>
      </c>
      <c r="J1619" s="8" t="n">
        <v>67.132</v>
      </c>
    </row>
    <row r="1620" customFormat="false" ht="15" hidden="false" customHeight="false" outlineLevel="0" collapsed="false">
      <c r="A1620" s="4" t="n">
        <v>42608</v>
      </c>
      <c r="B1620" s="5" t="n">
        <v>2016</v>
      </c>
      <c r="C1620" s="5" t="n">
        <v>8</v>
      </c>
      <c r="D1620" s="6" t="str">
        <f aca="false">IF(MONTH(A1620)&gt;=4,"FY "&amp;YEAR(A1620)&amp;"-"&amp;RIGHT(YEAR(A1620)+1,2),"FY "&amp;(YEAR(A1620)-1)&amp;"-"&amp;RIGHT(YEAR(A1620),2))</f>
        <v>FY 2016-17</v>
      </c>
      <c r="E1620" s="5" t="s">
        <v>17</v>
      </c>
      <c r="F1620" s="7" t="n">
        <v>5650.78</v>
      </c>
      <c r="G1620" s="7" t="n">
        <v>5955.91</v>
      </c>
      <c r="H1620" s="7" t="n">
        <v>-305.13</v>
      </c>
      <c r="I1620" s="7" t="n">
        <v>-45.48</v>
      </c>
      <c r="J1620" s="8" t="n">
        <v>67.0876</v>
      </c>
    </row>
    <row r="1621" customFormat="false" ht="15" hidden="false" customHeight="false" outlineLevel="0" collapsed="false">
      <c r="A1621" s="4" t="n">
        <v>42611</v>
      </c>
      <c r="B1621" s="5" t="n">
        <v>2016</v>
      </c>
      <c r="C1621" s="5" t="n">
        <v>8</v>
      </c>
      <c r="D1621" s="6" t="str">
        <f aca="false">IF(MONTH(A1621)&gt;=4,"FY "&amp;YEAR(A1621)&amp;"-"&amp;RIGHT(YEAR(A1621)+1,2),"FY "&amp;(YEAR(A1621)-1)&amp;"-"&amp;RIGHT(YEAR(A1621),2))</f>
        <v>FY 2016-17</v>
      </c>
      <c r="E1621" s="5" t="s">
        <v>17</v>
      </c>
      <c r="F1621" s="7" t="n">
        <v>3118.62</v>
      </c>
      <c r="G1621" s="7" t="n">
        <v>2788.34</v>
      </c>
      <c r="H1621" s="7" t="n">
        <v>330.28</v>
      </c>
      <c r="I1621" s="7" t="n">
        <v>49.27</v>
      </c>
      <c r="J1621" s="8" t="n">
        <v>67.0299</v>
      </c>
    </row>
    <row r="1622" customFormat="false" ht="15" hidden="false" customHeight="false" outlineLevel="0" collapsed="false">
      <c r="A1622" s="4" t="n">
        <v>42612</v>
      </c>
      <c r="B1622" s="5" t="n">
        <v>2016</v>
      </c>
      <c r="C1622" s="5" t="n">
        <v>8</v>
      </c>
      <c r="D1622" s="6" t="str">
        <f aca="false">IF(MONTH(A1622)&gt;=4,"FY "&amp;YEAR(A1622)&amp;"-"&amp;RIGHT(YEAR(A1622)+1,2),"FY "&amp;(YEAR(A1622)-1)&amp;"-"&amp;RIGHT(YEAR(A1622),2))</f>
        <v>FY 2016-17</v>
      </c>
      <c r="E1622" s="5" t="s">
        <v>17</v>
      </c>
      <c r="F1622" s="7" t="n">
        <v>3195.7</v>
      </c>
      <c r="G1622" s="7" t="n">
        <v>2916.02</v>
      </c>
      <c r="H1622" s="7" t="n">
        <v>279.68</v>
      </c>
      <c r="I1622" s="7" t="n">
        <v>41.63</v>
      </c>
      <c r="J1622" s="8" t="n">
        <v>67.181</v>
      </c>
    </row>
    <row r="1623" customFormat="false" ht="15" hidden="false" customHeight="false" outlineLevel="0" collapsed="false">
      <c r="A1623" s="4" t="n">
        <v>42613</v>
      </c>
      <c r="B1623" s="5" t="n">
        <v>2016</v>
      </c>
      <c r="C1623" s="5" t="n">
        <v>8</v>
      </c>
      <c r="D1623" s="6" t="str">
        <f aca="false">IF(MONTH(A1623)&gt;=4,"FY "&amp;YEAR(A1623)&amp;"-"&amp;RIGHT(YEAR(A1623)+1,2),"FY "&amp;(YEAR(A1623)-1)&amp;"-"&amp;RIGHT(YEAR(A1623),2))</f>
        <v>FY 2016-17</v>
      </c>
      <c r="E1623" s="5" t="s">
        <v>17</v>
      </c>
      <c r="F1623" s="7" t="n">
        <v>4127.48</v>
      </c>
      <c r="G1623" s="7" t="n">
        <v>3730.51</v>
      </c>
      <c r="H1623" s="7" t="n">
        <v>396.97</v>
      </c>
      <c r="I1623" s="7" t="n">
        <v>59.17</v>
      </c>
      <c r="J1623" s="8" t="n">
        <v>67.0879</v>
      </c>
    </row>
    <row r="1624" customFormat="false" ht="15" hidden="false" customHeight="false" outlineLevel="0" collapsed="false">
      <c r="A1624" s="4" t="n">
        <v>42614</v>
      </c>
      <c r="B1624" s="5" t="n">
        <v>2016</v>
      </c>
      <c r="C1624" s="5" t="n">
        <v>9</v>
      </c>
      <c r="D1624" s="6" t="str">
        <f aca="false">IF(MONTH(A1624)&gt;=4,"FY "&amp;YEAR(A1624)&amp;"-"&amp;RIGHT(YEAR(A1624)+1,2),"FY "&amp;(YEAR(A1624)-1)&amp;"-"&amp;RIGHT(YEAR(A1624),2))</f>
        <v>FY 2016-17</v>
      </c>
      <c r="E1624" s="5" t="s">
        <v>17</v>
      </c>
      <c r="F1624" s="7" t="n">
        <v>15473.76</v>
      </c>
      <c r="G1624" s="7" t="n">
        <v>14574.38</v>
      </c>
      <c r="H1624" s="7" t="n">
        <v>899.38</v>
      </c>
      <c r="I1624" s="7" t="n">
        <v>134.27</v>
      </c>
      <c r="J1624" s="8" t="n">
        <v>66.9813</v>
      </c>
    </row>
    <row r="1625" customFormat="false" ht="15" hidden="false" customHeight="false" outlineLevel="0" collapsed="false">
      <c r="A1625" s="4" t="n">
        <v>42615</v>
      </c>
      <c r="B1625" s="5" t="n">
        <v>2016</v>
      </c>
      <c r="C1625" s="5" t="n">
        <v>9</v>
      </c>
      <c r="D1625" s="6" t="str">
        <f aca="false">IF(MONTH(A1625)&gt;=4,"FY "&amp;YEAR(A1625)&amp;"-"&amp;RIGHT(YEAR(A1625)+1,2),"FY "&amp;(YEAR(A1625)-1)&amp;"-"&amp;RIGHT(YEAR(A1625),2))</f>
        <v>FY 2016-17</v>
      </c>
      <c r="E1625" s="5" t="s">
        <v>17</v>
      </c>
      <c r="F1625" s="7" t="n">
        <v>3355.33</v>
      </c>
      <c r="G1625" s="7" t="n">
        <v>3737.7</v>
      </c>
      <c r="H1625" s="7" t="n">
        <v>-382.37</v>
      </c>
      <c r="I1625" s="7" t="n">
        <v>-57.11</v>
      </c>
      <c r="J1625" s="8" t="n">
        <v>66.9539</v>
      </c>
    </row>
    <row r="1626" customFormat="false" ht="15" hidden="false" customHeight="false" outlineLevel="0" collapsed="false">
      <c r="A1626" s="4" t="n">
        <v>42619</v>
      </c>
      <c r="B1626" s="5" t="n">
        <v>2016</v>
      </c>
      <c r="C1626" s="5" t="n">
        <v>9</v>
      </c>
      <c r="D1626" s="6" t="str">
        <f aca="false">IF(MONTH(A1626)&gt;=4,"FY "&amp;YEAR(A1626)&amp;"-"&amp;RIGHT(YEAR(A1626)+1,2),"FY "&amp;(YEAR(A1626)-1)&amp;"-"&amp;RIGHT(YEAR(A1626),2))</f>
        <v>FY 2016-17</v>
      </c>
      <c r="E1626" s="5" t="s">
        <v>17</v>
      </c>
      <c r="F1626" s="7" t="n">
        <v>3644.03</v>
      </c>
      <c r="G1626" s="7" t="n">
        <v>3398.34</v>
      </c>
      <c r="H1626" s="7" t="n">
        <v>245.69</v>
      </c>
      <c r="I1626" s="7" t="n">
        <v>36.76</v>
      </c>
      <c r="J1626" s="8" t="n">
        <v>66.8405</v>
      </c>
    </row>
    <row r="1627" customFormat="false" ht="15" hidden="false" customHeight="false" outlineLevel="0" collapsed="false">
      <c r="A1627" s="4" t="n">
        <v>42620</v>
      </c>
      <c r="B1627" s="5" t="n">
        <v>2016</v>
      </c>
      <c r="C1627" s="5" t="n">
        <v>9</v>
      </c>
      <c r="D1627" s="6" t="str">
        <f aca="false">IF(MONTH(A1627)&gt;=4,"FY "&amp;YEAR(A1627)&amp;"-"&amp;RIGHT(YEAR(A1627)+1,2),"FY "&amp;(YEAR(A1627)-1)&amp;"-"&amp;RIGHT(YEAR(A1627),2))</f>
        <v>FY 2016-17</v>
      </c>
      <c r="E1627" s="5" t="s">
        <v>17</v>
      </c>
      <c r="F1627" s="7" t="n">
        <v>5538.48</v>
      </c>
      <c r="G1627" s="7" t="n">
        <v>4154.02</v>
      </c>
      <c r="H1627" s="7" t="n">
        <v>1384.46</v>
      </c>
      <c r="I1627" s="7" t="n">
        <v>208.04</v>
      </c>
      <c r="J1627" s="8" t="n">
        <v>66.5469</v>
      </c>
    </row>
    <row r="1628" customFormat="false" ht="15" hidden="false" customHeight="false" outlineLevel="0" collapsed="false">
      <c r="A1628" s="4" t="n">
        <v>42621</v>
      </c>
      <c r="B1628" s="5" t="n">
        <v>2016</v>
      </c>
      <c r="C1628" s="5" t="n">
        <v>9</v>
      </c>
      <c r="D1628" s="6" t="str">
        <f aca="false">IF(MONTH(A1628)&gt;=4,"FY "&amp;YEAR(A1628)&amp;"-"&amp;RIGHT(YEAR(A1628)+1,2),"FY "&amp;(YEAR(A1628)-1)&amp;"-"&amp;RIGHT(YEAR(A1628),2))</f>
        <v>FY 2016-17</v>
      </c>
      <c r="E1628" s="5" t="s">
        <v>17</v>
      </c>
      <c r="F1628" s="7" t="n">
        <v>5627.39</v>
      </c>
      <c r="G1628" s="7" t="n">
        <v>4763.27</v>
      </c>
      <c r="H1628" s="7" t="n">
        <v>864.12</v>
      </c>
      <c r="I1628" s="7" t="n">
        <v>130.21</v>
      </c>
      <c r="J1628" s="8" t="n">
        <v>66.3618</v>
      </c>
    </row>
    <row r="1629" customFormat="false" ht="15" hidden="false" customHeight="false" outlineLevel="0" collapsed="false">
      <c r="A1629" s="4" t="n">
        <v>42622</v>
      </c>
      <c r="B1629" s="5" t="n">
        <v>2016</v>
      </c>
      <c r="C1629" s="5" t="n">
        <v>9</v>
      </c>
      <c r="D1629" s="6" t="str">
        <f aca="false">IF(MONTH(A1629)&gt;=4,"FY "&amp;YEAR(A1629)&amp;"-"&amp;RIGHT(YEAR(A1629)+1,2),"FY "&amp;(YEAR(A1629)-1)&amp;"-"&amp;RIGHT(YEAR(A1629),2))</f>
        <v>FY 2016-17</v>
      </c>
      <c r="E1629" s="5" t="s">
        <v>17</v>
      </c>
      <c r="F1629" s="7" t="n">
        <v>4672.42</v>
      </c>
      <c r="G1629" s="7" t="n">
        <v>4554.82</v>
      </c>
      <c r="H1629" s="7" t="n">
        <v>117.6</v>
      </c>
      <c r="I1629" s="7" t="n">
        <v>17.7</v>
      </c>
      <c r="J1629" s="8" t="n">
        <v>66.4483</v>
      </c>
    </row>
    <row r="1630" customFormat="false" ht="15" hidden="false" customHeight="false" outlineLevel="0" collapsed="false">
      <c r="A1630" s="4" t="n">
        <v>42625</v>
      </c>
      <c r="B1630" s="5" t="n">
        <v>2016</v>
      </c>
      <c r="C1630" s="5" t="n">
        <v>9</v>
      </c>
      <c r="D1630" s="6" t="str">
        <f aca="false">IF(MONTH(A1630)&gt;=4,"FY "&amp;YEAR(A1630)&amp;"-"&amp;RIGHT(YEAR(A1630)+1,2),"FY "&amp;(YEAR(A1630)-1)&amp;"-"&amp;RIGHT(YEAR(A1630),2))</f>
        <v>FY 2016-17</v>
      </c>
      <c r="E1630" s="5" t="s">
        <v>17</v>
      </c>
      <c r="F1630" s="7" t="n">
        <v>4039.25</v>
      </c>
      <c r="G1630" s="7" t="n">
        <v>4377.39</v>
      </c>
      <c r="H1630" s="7" t="n">
        <v>-338.14</v>
      </c>
      <c r="I1630" s="7" t="n">
        <v>-50.81</v>
      </c>
      <c r="J1630" s="8" t="n">
        <v>66.5462</v>
      </c>
    </row>
    <row r="1631" customFormat="false" ht="15" hidden="false" customHeight="false" outlineLevel="0" collapsed="false">
      <c r="A1631" s="4" t="n">
        <v>42627</v>
      </c>
      <c r="B1631" s="5" t="n">
        <v>2016</v>
      </c>
      <c r="C1631" s="5" t="n">
        <v>9</v>
      </c>
      <c r="D1631" s="6" t="str">
        <f aca="false">IF(MONTH(A1631)&gt;=4,"FY "&amp;YEAR(A1631)&amp;"-"&amp;RIGHT(YEAR(A1631)+1,2),"FY "&amp;(YEAR(A1631)-1)&amp;"-"&amp;RIGHT(YEAR(A1631),2))</f>
        <v>FY 2016-17</v>
      </c>
      <c r="E1631" s="5" t="s">
        <v>17</v>
      </c>
      <c r="F1631" s="7" t="n">
        <v>3574.03</v>
      </c>
      <c r="G1631" s="7" t="n">
        <v>4165.22</v>
      </c>
      <c r="H1631" s="7" t="n">
        <v>-591.19</v>
      </c>
      <c r="I1631" s="7" t="n">
        <v>-88.37</v>
      </c>
      <c r="J1631" s="8" t="n">
        <v>66.9017</v>
      </c>
    </row>
    <row r="1632" customFormat="false" ht="15" hidden="false" customHeight="false" outlineLevel="0" collapsed="false">
      <c r="A1632" s="4" t="n">
        <v>42628</v>
      </c>
      <c r="B1632" s="5" t="n">
        <v>2016</v>
      </c>
      <c r="C1632" s="5" t="n">
        <v>9</v>
      </c>
      <c r="D1632" s="6" t="str">
        <f aca="false">IF(MONTH(A1632)&gt;=4,"FY "&amp;YEAR(A1632)&amp;"-"&amp;RIGHT(YEAR(A1632)+1,2),"FY "&amp;(YEAR(A1632)-1)&amp;"-"&amp;RIGHT(YEAR(A1632),2))</f>
        <v>FY 2016-17</v>
      </c>
      <c r="E1632" s="5" t="s">
        <v>17</v>
      </c>
      <c r="F1632" s="7" t="n">
        <v>4624.61</v>
      </c>
      <c r="G1632" s="7" t="n">
        <v>5061.91</v>
      </c>
      <c r="H1632" s="7" t="n">
        <v>-437.3</v>
      </c>
      <c r="I1632" s="7" t="n">
        <v>-65.3</v>
      </c>
      <c r="J1632" s="8" t="n">
        <v>66.9642</v>
      </c>
    </row>
    <row r="1633" customFormat="false" ht="15" hidden="false" customHeight="false" outlineLevel="0" collapsed="false">
      <c r="A1633" s="4" t="n">
        <v>42629</v>
      </c>
      <c r="B1633" s="5" t="n">
        <v>2016</v>
      </c>
      <c r="C1633" s="5" t="n">
        <v>9</v>
      </c>
      <c r="D1633" s="6" t="str">
        <f aca="false">IF(MONTH(A1633)&gt;=4,"FY "&amp;YEAR(A1633)&amp;"-"&amp;RIGHT(YEAR(A1633)+1,2),"FY "&amp;(YEAR(A1633)-1)&amp;"-"&amp;RIGHT(YEAR(A1633),2))</f>
        <v>FY 2016-17</v>
      </c>
      <c r="E1633" s="5" t="s">
        <v>17</v>
      </c>
      <c r="F1633" s="7" t="n">
        <v>3410.81</v>
      </c>
      <c r="G1633" s="7" t="n">
        <v>3064.77</v>
      </c>
      <c r="H1633" s="7" t="n">
        <v>346.04</v>
      </c>
      <c r="I1633" s="7" t="n">
        <v>51.63</v>
      </c>
      <c r="J1633" s="8" t="n">
        <v>67.0248</v>
      </c>
    </row>
    <row r="1634" customFormat="false" ht="15" hidden="false" customHeight="false" outlineLevel="0" collapsed="false">
      <c r="A1634" s="4" t="n">
        <v>42632</v>
      </c>
      <c r="B1634" s="5" t="n">
        <v>2016</v>
      </c>
      <c r="C1634" s="5" t="n">
        <v>9</v>
      </c>
      <c r="D1634" s="6" t="str">
        <f aca="false">IF(MONTH(A1634)&gt;=4,"FY "&amp;YEAR(A1634)&amp;"-"&amp;RIGHT(YEAR(A1634)+1,2),"FY "&amp;(YEAR(A1634)-1)&amp;"-"&amp;RIGHT(YEAR(A1634),2))</f>
        <v>FY 2016-17</v>
      </c>
      <c r="E1634" s="5" t="s">
        <v>17</v>
      </c>
      <c r="F1634" s="7" t="n">
        <v>11087.81</v>
      </c>
      <c r="G1634" s="7" t="n">
        <v>10546.91</v>
      </c>
      <c r="H1634" s="7" t="n">
        <v>540.9</v>
      </c>
      <c r="I1634" s="7" t="n">
        <v>80.88</v>
      </c>
      <c r="J1634" s="8" t="n">
        <v>66.8804</v>
      </c>
    </row>
    <row r="1635" customFormat="false" ht="15" hidden="false" customHeight="false" outlineLevel="0" collapsed="false">
      <c r="A1635" s="4" t="n">
        <v>42633</v>
      </c>
      <c r="B1635" s="5" t="n">
        <v>2016</v>
      </c>
      <c r="C1635" s="5" t="n">
        <v>9</v>
      </c>
      <c r="D1635" s="6" t="str">
        <f aca="false">IF(MONTH(A1635)&gt;=4,"FY "&amp;YEAR(A1635)&amp;"-"&amp;RIGHT(YEAR(A1635)+1,2),"FY "&amp;(YEAR(A1635)-1)&amp;"-"&amp;RIGHT(YEAR(A1635),2))</f>
        <v>FY 2016-17</v>
      </c>
      <c r="E1635" s="5" t="s">
        <v>17</v>
      </c>
      <c r="F1635" s="7" t="n">
        <v>4135.39</v>
      </c>
      <c r="G1635" s="7" t="n">
        <v>3819.63</v>
      </c>
      <c r="H1635" s="7" t="n">
        <v>315.76</v>
      </c>
      <c r="I1635" s="7" t="n">
        <v>47.21</v>
      </c>
      <c r="J1635" s="8" t="n">
        <v>66.8737</v>
      </c>
    </row>
    <row r="1636" customFormat="false" ht="15" hidden="false" customHeight="false" outlineLevel="0" collapsed="false">
      <c r="A1636" s="4" t="n">
        <v>42634</v>
      </c>
      <c r="B1636" s="5" t="n">
        <v>2016</v>
      </c>
      <c r="C1636" s="5" t="n">
        <v>9</v>
      </c>
      <c r="D1636" s="6" t="str">
        <f aca="false">IF(MONTH(A1636)&gt;=4,"FY "&amp;YEAR(A1636)&amp;"-"&amp;RIGHT(YEAR(A1636)+1,2),"FY "&amp;(YEAR(A1636)-1)&amp;"-"&amp;RIGHT(YEAR(A1636),2))</f>
        <v>FY 2016-17</v>
      </c>
      <c r="E1636" s="5" t="s">
        <v>17</v>
      </c>
      <c r="F1636" s="7" t="n">
        <v>4175.59</v>
      </c>
      <c r="G1636" s="7" t="n">
        <v>3444.35</v>
      </c>
      <c r="H1636" s="7" t="n">
        <v>731.24</v>
      </c>
      <c r="I1636" s="7" t="n">
        <v>109.1</v>
      </c>
      <c r="J1636" s="8" t="n">
        <v>67.02</v>
      </c>
    </row>
    <row r="1637" customFormat="false" ht="15" hidden="false" customHeight="false" outlineLevel="0" collapsed="false">
      <c r="A1637" s="4" t="n">
        <v>42635</v>
      </c>
      <c r="B1637" s="5" t="n">
        <v>2016</v>
      </c>
      <c r="C1637" s="5" t="n">
        <v>9</v>
      </c>
      <c r="D1637" s="6" t="str">
        <f aca="false">IF(MONTH(A1637)&gt;=4,"FY "&amp;YEAR(A1637)&amp;"-"&amp;RIGHT(YEAR(A1637)+1,2),"FY "&amp;(YEAR(A1637)-1)&amp;"-"&amp;RIGHT(YEAR(A1637),2))</f>
        <v>FY 2016-17</v>
      </c>
      <c r="E1637" s="5" t="s">
        <v>17</v>
      </c>
      <c r="F1637" s="7" t="n">
        <v>4270</v>
      </c>
      <c r="G1637" s="7" t="n">
        <v>4029.96</v>
      </c>
      <c r="H1637" s="7" t="n">
        <v>240.04</v>
      </c>
      <c r="I1637" s="7" t="n">
        <v>35.8</v>
      </c>
      <c r="J1637" s="8" t="n">
        <v>67.0631</v>
      </c>
    </row>
    <row r="1638" customFormat="false" ht="15" hidden="false" customHeight="false" outlineLevel="0" collapsed="false">
      <c r="A1638" s="4" t="n">
        <v>42636</v>
      </c>
      <c r="B1638" s="5" t="n">
        <v>2016</v>
      </c>
      <c r="C1638" s="5" t="n">
        <v>9</v>
      </c>
      <c r="D1638" s="6" t="str">
        <f aca="false">IF(MONTH(A1638)&gt;=4,"FY "&amp;YEAR(A1638)&amp;"-"&amp;RIGHT(YEAR(A1638)+1,2),"FY "&amp;(YEAR(A1638)-1)&amp;"-"&amp;RIGHT(YEAR(A1638),2))</f>
        <v>FY 2016-17</v>
      </c>
      <c r="E1638" s="5" t="s">
        <v>17</v>
      </c>
      <c r="F1638" s="7" t="n">
        <v>4765.52</v>
      </c>
      <c r="G1638" s="7" t="n">
        <v>4409.77</v>
      </c>
      <c r="H1638" s="7" t="n">
        <v>355.75</v>
      </c>
      <c r="I1638" s="7" t="n">
        <v>53.22</v>
      </c>
      <c r="J1638" s="8" t="n">
        <v>66.8451</v>
      </c>
    </row>
    <row r="1639" customFormat="false" ht="15" hidden="false" customHeight="false" outlineLevel="0" collapsed="false">
      <c r="A1639" s="4" t="n">
        <v>42639</v>
      </c>
      <c r="B1639" s="5" t="n">
        <v>2016</v>
      </c>
      <c r="C1639" s="5" t="n">
        <v>9</v>
      </c>
      <c r="D1639" s="6" t="str">
        <f aca="false">IF(MONTH(A1639)&gt;=4,"FY "&amp;YEAR(A1639)&amp;"-"&amp;RIGHT(YEAR(A1639)+1,2),"FY "&amp;(YEAR(A1639)-1)&amp;"-"&amp;RIGHT(YEAR(A1639),2))</f>
        <v>FY 2016-17</v>
      </c>
      <c r="E1639" s="5" t="s">
        <v>17</v>
      </c>
      <c r="F1639" s="7" t="n">
        <v>5751.33</v>
      </c>
      <c r="G1639" s="7" t="n">
        <v>6002.71</v>
      </c>
      <c r="H1639" s="7" t="n">
        <v>-251.38</v>
      </c>
      <c r="I1639" s="7" t="n">
        <v>-37.72</v>
      </c>
      <c r="J1639" s="8" t="n">
        <v>66.6519</v>
      </c>
    </row>
    <row r="1640" customFormat="false" ht="15" hidden="false" customHeight="false" outlineLevel="0" collapsed="false">
      <c r="A1640" s="4" t="n">
        <v>42640</v>
      </c>
      <c r="B1640" s="5" t="n">
        <v>2016</v>
      </c>
      <c r="C1640" s="5" t="n">
        <v>9</v>
      </c>
      <c r="D1640" s="6" t="str">
        <f aca="false">IF(MONTH(A1640)&gt;=4,"FY "&amp;YEAR(A1640)&amp;"-"&amp;RIGHT(YEAR(A1640)+1,2),"FY "&amp;(YEAR(A1640)-1)&amp;"-"&amp;RIGHT(YEAR(A1640),2))</f>
        <v>FY 2016-17</v>
      </c>
      <c r="E1640" s="5" t="s">
        <v>17</v>
      </c>
      <c r="F1640" s="7" t="n">
        <v>4403.37</v>
      </c>
      <c r="G1640" s="7" t="n">
        <v>4557.21</v>
      </c>
      <c r="H1640" s="7" t="n">
        <v>-153.84</v>
      </c>
      <c r="I1640" s="7" t="n">
        <v>-23.06</v>
      </c>
      <c r="J1640" s="8" t="n">
        <v>66.7095</v>
      </c>
    </row>
    <row r="1641" customFormat="false" ht="15" hidden="false" customHeight="false" outlineLevel="0" collapsed="false">
      <c r="A1641" s="4" t="n">
        <v>42641</v>
      </c>
      <c r="B1641" s="5" t="n">
        <v>2016</v>
      </c>
      <c r="C1641" s="5" t="n">
        <v>9</v>
      </c>
      <c r="D1641" s="6" t="str">
        <f aca="false">IF(MONTH(A1641)&gt;=4,"FY "&amp;YEAR(A1641)&amp;"-"&amp;RIGHT(YEAR(A1641)+1,2),"FY "&amp;(YEAR(A1641)-1)&amp;"-"&amp;RIGHT(YEAR(A1641),2))</f>
        <v>FY 2016-17</v>
      </c>
      <c r="E1641" s="5" t="s">
        <v>17</v>
      </c>
      <c r="F1641" s="7" t="n">
        <v>3658.96</v>
      </c>
      <c r="G1641" s="7" t="n">
        <v>3798.89</v>
      </c>
      <c r="H1641" s="7" t="n">
        <v>-139.93</v>
      </c>
      <c r="I1641" s="7" t="n">
        <v>-21.06</v>
      </c>
      <c r="J1641" s="8" t="n">
        <v>66.4627</v>
      </c>
    </row>
    <row r="1642" customFormat="false" ht="15" hidden="false" customHeight="false" outlineLevel="0" collapsed="false">
      <c r="A1642" s="4" t="n">
        <v>42642</v>
      </c>
      <c r="B1642" s="5" t="n">
        <v>2016</v>
      </c>
      <c r="C1642" s="5" t="n">
        <v>9</v>
      </c>
      <c r="D1642" s="6" t="str">
        <f aca="false">IF(MONTH(A1642)&gt;=4,"FY "&amp;YEAR(A1642)&amp;"-"&amp;RIGHT(YEAR(A1642)+1,2),"FY "&amp;(YEAR(A1642)-1)&amp;"-"&amp;RIGHT(YEAR(A1642),2))</f>
        <v>FY 2016-17</v>
      </c>
      <c r="E1642" s="5" t="s">
        <v>17</v>
      </c>
      <c r="F1642" s="7" t="n">
        <v>4780.86</v>
      </c>
      <c r="G1642" s="7" t="n">
        <v>4676.82</v>
      </c>
      <c r="H1642" s="7" t="n">
        <v>104.04</v>
      </c>
      <c r="I1642" s="7" t="n">
        <v>15.66</v>
      </c>
      <c r="J1642" s="8" t="n">
        <v>66.4482</v>
      </c>
    </row>
    <row r="1643" customFormat="false" ht="15" hidden="false" customHeight="false" outlineLevel="0" collapsed="false">
      <c r="A1643" s="4" t="n">
        <v>42643</v>
      </c>
      <c r="B1643" s="5" t="n">
        <v>2016</v>
      </c>
      <c r="C1643" s="5" t="n">
        <v>9</v>
      </c>
      <c r="D1643" s="6" t="str">
        <f aca="false">IF(MONTH(A1643)&gt;=4,"FY "&amp;YEAR(A1643)&amp;"-"&amp;RIGHT(YEAR(A1643)+1,2),"FY "&amp;(YEAR(A1643)-1)&amp;"-"&amp;RIGHT(YEAR(A1643),2))</f>
        <v>FY 2016-17</v>
      </c>
      <c r="E1643" s="5" t="s">
        <v>17</v>
      </c>
      <c r="F1643" s="7" t="n">
        <v>11447.81</v>
      </c>
      <c r="G1643" s="7" t="n">
        <v>8080.8</v>
      </c>
      <c r="H1643" s="7" t="n">
        <v>3367.01</v>
      </c>
      <c r="I1643" s="7" t="n">
        <v>505.92</v>
      </c>
      <c r="J1643" s="8" t="n">
        <v>66.5521</v>
      </c>
    </row>
    <row r="1644" customFormat="false" ht="15" hidden="false" customHeight="false" outlineLevel="0" collapsed="false">
      <c r="A1644" s="4" t="n">
        <v>42646</v>
      </c>
      <c r="B1644" s="5" t="n">
        <v>2016</v>
      </c>
      <c r="C1644" s="5" t="n">
        <v>10</v>
      </c>
      <c r="D1644" s="6" t="str">
        <f aca="false">IF(MONTH(A1644)&gt;=4,"FY "&amp;YEAR(A1644)&amp;"-"&amp;RIGHT(YEAR(A1644)+1,2),"FY "&amp;(YEAR(A1644)-1)&amp;"-"&amp;RIGHT(YEAR(A1644),2))</f>
        <v>FY 2016-17</v>
      </c>
      <c r="E1644" s="5" t="s">
        <v>17</v>
      </c>
      <c r="F1644" s="7" t="n">
        <v>4469.67</v>
      </c>
      <c r="G1644" s="7" t="n">
        <v>5473.57</v>
      </c>
      <c r="H1644" s="7" t="n">
        <v>-1003.9</v>
      </c>
      <c r="I1644" s="7" t="n">
        <v>-150.6</v>
      </c>
      <c r="J1644" s="8" t="n">
        <v>66.6596</v>
      </c>
    </row>
    <row r="1645" customFormat="false" ht="15" hidden="false" customHeight="false" outlineLevel="0" collapsed="false">
      <c r="A1645" s="4" t="n">
        <v>42647</v>
      </c>
      <c r="B1645" s="5" t="n">
        <v>2016</v>
      </c>
      <c r="C1645" s="5" t="n">
        <v>10</v>
      </c>
      <c r="D1645" s="6" t="str">
        <f aca="false">IF(MONTH(A1645)&gt;=4,"FY "&amp;YEAR(A1645)&amp;"-"&amp;RIGHT(YEAR(A1645)+1,2),"FY "&amp;(YEAR(A1645)-1)&amp;"-"&amp;RIGHT(YEAR(A1645),2))</f>
        <v>FY 2016-17</v>
      </c>
      <c r="E1645" s="5" t="s">
        <v>17</v>
      </c>
      <c r="F1645" s="7" t="n">
        <v>3776.14</v>
      </c>
      <c r="G1645" s="7" t="n">
        <v>3687.32</v>
      </c>
      <c r="H1645" s="7" t="n">
        <v>88.82</v>
      </c>
      <c r="I1645" s="7" t="n">
        <v>13.35</v>
      </c>
      <c r="J1645" s="8" t="n">
        <v>66.533</v>
      </c>
    </row>
    <row r="1646" customFormat="false" ht="15" hidden="false" customHeight="false" outlineLevel="0" collapsed="false">
      <c r="A1646" s="4" t="n">
        <v>42648</v>
      </c>
      <c r="B1646" s="5" t="n">
        <v>2016</v>
      </c>
      <c r="C1646" s="5" t="n">
        <v>10</v>
      </c>
      <c r="D1646" s="6" t="str">
        <f aca="false">IF(MONTH(A1646)&gt;=4,"FY "&amp;YEAR(A1646)&amp;"-"&amp;RIGHT(YEAR(A1646)+1,2),"FY "&amp;(YEAR(A1646)-1)&amp;"-"&amp;RIGHT(YEAR(A1646),2))</f>
        <v>FY 2016-17</v>
      </c>
      <c r="E1646" s="5" t="s">
        <v>17</v>
      </c>
      <c r="F1646" s="7" t="n">
        <v>4782.71</v>
      </c>
      <c r="G1646" s="7" t="n">
        <v>4423.25</v>
      </c>
      <c r="H1646" s="7" t="n">
        <v>359.46</v>
      </c>
      <c r="I1646" s="7" t="n">
        <v>54.01</v>
      </c>
      <c r="J1646" s="8" t="n">
        <v>66.5559</v>
      </c>
    </row>
    <row r="1647" customFormat="false" ht="15" hidden="false" customHeight="false" outlineLevel="0" collapsed="false">
      <c r="A1647" s="4" t="n">
        <v>42649</v>
      </c>
      <c r="B1647" s="5" t="n">
        <v>2016</v>
      </c>
      <c r="C1647" s="5" t="n">
        <v>10</v>
      </c>
      <c r="D1647" s="6" t="str">
        <f aca="false">IF(MONTH(A1647)&gt;=4,"FY "&amp;YEAR(A1647)&amp;"-"&amp;RIGHT(YEAR(A1647)+1,2),"FY "&amp;(YEAR(A1647)-1)&amp;"-"&amp;RIGHT(YEAR(A1647),2))</f>
        <v>FY 2016-17</v>
      </c>
      <c r="E1647" s="5" t="s">
        <v>17</v>
      </c>
      <c r="F1647" s="7" t="n">
        <v>3497.33</v>
      </c>
      <c r="G1647" s="7" t="n">
        <v>3199.93</v>
      </c>
      <c r="H1647" s="7" t="n">
        <v>297.4</v>
      </c>
      <c r="I1647" s="7" t="n">
        <v>44.68</v>
      </c>
      <c r="J1647" s="8" t="n">
        <v>66.5699</v>
      </c>
    </row>
    <row r="1648" customFormat="false" ht="15" hidden="false" customHeight="false" outlineLevel="0" collapsed="false">
      <c r="A1648" s="4" t="n">
        <v>42650</v>
      </c>
      <c r="B1648" s="5" t="n">
        <v>2016</v>
      </c>
      <c r="C1648" s="5" t="n">
        <v>10</v>
      </c>
      <c r="D1648" s="6" t="str">
        <f aca="false">IF(MONTH(A1648)&gt;=4,"FY "&amp;YEAR(A1648)&amp;"-"&amp;RIGHT(YEAR(A1648)+1,2),"FY "&amp;(YEAR(A1648)-1)&amp;"-"&amp;RIGHT(YEAR(A1648),2))</f>
        <v>FY 2016-17</v>
      </c>
      <c r="E1648" s="5" t="s">
        <v>17</v>
      </c>
      <c r="F1648" s="7" t="n">
        <v>3625.18</v>
      </c>
      <c r="G1648" s="7" t="n">
        <v>3245.26</v>
      </c>
      <c r="H1648" s="7" t="n">
        <v>379.92</v>
      </c>
      <c r="I1648" s="7" t="n">
        <v>57.01</v>
      </c>
      <c r="J1648" s="8" t="n">
        <v>66.6322</v>
      </c>
    </row>
    <row r="1649" customFormat="false" ht="15" hidden="false" customHeight="false" outlineLevel="0" collapsed="false">
      <c r="A1649" s="4" t="n">
        <v>42653</v>
      </c>
      <c r="B1649" s="5" t="n">
        <v>2016</v>
      </c>
      <c r="C1649" s="5" t="n">
        <v>10</v>
      </c>
      <c r="D1649" s="6" t="str">
        <f aca="false">IF(MONTH(A1649)&gt;=4,"FY "&amp;YEAR(A1649)&amp;"-"&amp;RIGHT(YEAR(A1649)+1,2),"FY "&amp;(YEAR(A1649)-1)&amp;"-"&amp;RIGHT(YEAR(A1649),2))</f>
        <v>FY 2016-17</v>
      </c>
      <c r="E1649" s="5" t="s">
        <v>17</v>
      </c>
      <c r="F1649" s="7" t="n">
        <v>3305.14</v>
      </c>
      <c r="G1649" s="7" t="n">
        <v>3236.36</v>
      </c>
      <c r="H1649" s="7" t="n">
        <v>68.78</v>
      </c>
      <c r="I1649" s="7" t="n">
        <v>10.29</v>
      </c>
      <c r="J1649" s="8" t="n">
        <v>66.7875</v>
      </c>
    </row>
    <row r="1650" customFormat="false" ht="15" hidden="false" customHeight="false" outlineLevel="0" collapsed="false">
      <c r="A1650" s="4" t="n">
        <v>42656</v>
      </c>
      <c r="B1650" s="5" t="n">
        <v>2016</v>
      </c>
      <c r="C1650" s="5" t="n">
        <v>10</v>
      </c>
      <c r="D1650" s="6" t="str">
        <f aca="false">IF(MONTH(A1650)&gt;=4,"FY "&amp;YEAR(A1650)&amp;"-"&amp;RIGHT(YEAR(A1650)+1,2),"FY "&amp;(YEAR(A1650)-1)&amp;"-"&amp;RIGHT(YEAR(A1650),2))</f>
        <v>FY 2016-17</v>
      </c>
      <c r="E1650" s="5" t="s">
        <v>17</v>
      </c>
      <c r="F1650" s="7" t="n">
        <v>1748.74</v>
      </c>
      <c r="G1650" s="7" t="n">
        <v>2267.68</v>
      </c>
      <c r="H1650" s="7" t="n">
        <v>-518.94</v>
      </c>
      <c r="I1650" s="7" t="n">
        <v>-77.93</v>
      </c>
      <c r="J1650" s="8" t="n">
        <v>66.5856</v>
      </c>
    </row>
    <row r="1651" customFormat="false" ht="15" hidden="false" customHeight="false" outlineLevel="0" collapsed="false">
      <c r="A1651" s="4" t="n">
        <v>42657</v>
      </c>
      <c r="B1651" s="5" t="n">
        <v>2016</v>
      </c>
      <c r="C1651" s="5" t="n">
        <v>10</v>
      </c>
      <c r="D1651" s="6" t="str">
        <f aca="false">IF(MONTH(A1651)&gt;=4,"FY "&amp;YEAR(A1651)&amp;"-"&amp;RIGHT(YEAR(A1651)+1,2),"FY "&amp;(YEAR(A1651)-1)&amp;"-"&amp;RIGHT(YEAR(A1651),2))</f>
        <v>FY 2016-17</v>
      </c>
      <c r="E1651" s="5" t="s">
        <v>17</v>
      </c>
      <c r="F1651" s="7" t="n">
        <v>6283.15</v>
      </c>
      <c r="G1651" s="7" t="n">
        <v>7130.77</v>
      </c>
      <c r="H1651" s="7" t="n">
        <v>-847.62</v>
      </c>
      <c r="I1651" s="7" t="n">
        <v>-126.8</v>
      </c>
      <c r="J1651" s="8" t="n">
        <v>66.8473</v>
      </c>
    </row>
    <row r="1652" customFormat="false" ht="15" hidden="false" customHeight="false" outlineLevel="0" collapsed="false">
      <c r="A1652" s="4" t="n">
        <v>42660</v>
      </c>
      <c r="B1652" s="5" t="n">
        <v>2016</v>
      </c>
      <c r="C1652" s="5" t="n">
        <v>10</v>
      </c>
      <c r="D1652" s="6" t="str">
        <f aca="false">IF(MONTH(A1652)&gt;=4,"FY "&amp;YEAR(A1652)&amp;"-"&amp;RIGHT(YEAR(A1652)+1,2),"FY "&amp;(YEAR(A1652)-1)&amp;"-"&amp;RIGHT(YEAR(A1652),2))</f>
        <v>FY 2016-17</v>
      </c>
      <c r="E1652" s="5" t="s">
        <v>17</v>
      </c>
      <c r="F1652" s="7" t="n">
        <v>3990.4</v>
      </c>
      <c r="G1652" s="7" t="n">
        <v>4936.4</v>
      </c>
      <c r="H1652" s="7" t="n">
        <v>-946</v>
      </c>
      <c r="I1652" s="7" t="n">
        <v>-141.51</v>
      </c>
      <c r="J1652" s="8" t="n">
        <v>66.8481</v>
      </c>
    </row>
    <row r="1653" customFormat="false" ht="15" hidden="false" customHeight="false" outlineLevel="0" collapsed="false">
      <c r="A1653" s="4" t="n">
        <v>42661</v>
      </c>
      <c r="B1653" s="5" t="n">
        <v>2016</v>
      </c>
      <c r="C1653" s="5" t="n">
        <v>10</v>
      </c>
      <c r="D1653" s="6" t="str">
        <f aca="false">IF(MONTH(A1653)&gt;=4,"FY "&amp;YEAR(A1653)&amp;"-"&amp;RIGHT(YEAR(A1653)+1,2),"FY "&amp;(YEAR(A1653)-1)&amp;"-"&amp;RIGHT(YEAR(A1653),2))</f>
        <v>FY 2016-17</v>
      </c>
      <c r="E1653" s="5" t="s">
        <v>17</v>
      </c>
      <c r="F1653" s="7" t="n">
        <v>4495.49</v>
      </c>
      <c r="G1653" s="7" t="n">
        <v>4945.26</v>
      </c>
      <c r="H1653" s="7" t="n">
        <v>-449.77</v>
      </c>
      <c r="I1653" s="7" t="n">
        <v>-67.35</v>
      </c>
      <c r="J1653" s="8" t="n">
        <v>66.7779</v>
      </c>
    </row>
    <row r="1654" customFormat="false" ht="15" hidden="false" customHeight="false" outlineLevel="0" collapsed="false">
      <c r="A1654" s="4" t="n">
        <v>42662</v>
      </c>
      <c r="B1654" s="5" t="n">
        <v>2016</v>
      </c>
      <c r="C1654" s="5" t="n">
        <v>10</v>
      </c>
      <c r="D1654" s="6" t="str">
        <f aca="false">IF(MONTH(A1654)&gt;=4,"FY "&amp;YEAR(A1654)&amp;"-"&amp;RIGHT(YEAR(A1654)+1,2),"FY "&amp;(YEAR(A1654)-1)&amp;"-"&amp;RIGHT(YEAR(A1654),2))</f>
        <v>FY 2016-17</v>
      </c>
      <c r="E1654" s="5" t="s">
        <v>17</v>
      </c>
      <c r="F1654" s="7" t="n">
        <v>5586.79</v>
      </c>
      <c r="G1654" s="7" t="n">
        <v>5061.73</v>
      </c>
      <c r="H1654" s="7" t="n">
        <v>525.06</v>
      </c>
      <c r="I1654" s="7" t="n">
        <v>78.69</v>
      </c>
      <c r="J1654" s="8" t="n">
        <v>66.7268</v>
      </c>
    </row>
    <row r="1655" customFormat="false" ht="15" hidden="false" customHeight="false" outlineLevel="0" collapsed="false">
      <c r="A1655" s="4" t="n">
        <v>42663</v>
      </c>
      <c r="B1655" s="5" t="n">
        <v>2016</v>
      </c>
      <c r="C1655" s="5" t="n">
        <v>10</v>
      </c>
      <c r="D1655" s="6" t="str">
        <f aca="false">IF(MONTH(A1655)&gt;=4,"FY "&amp;YEAR(A1655)&amp;"-"&amp;RIGHT(YEAR(A1655)+1,2),"FY "&amp;(YEAR(A1655)-1)&amp;"-"&amp;RIGHT(YEAR(A1655),2))</f>
        <v>FY 2016-17</v>
      </c>
      <c r="E1655" s="5" t="s">
        <v>17</v>
      </c>
      <c r="F1655" s="7" t="n">
        <v>4233.84</v>
      </c>
      <c r="G1655" s="7" t="n">
        <v>4531.47</v>
      </c>
      <c r="H1655" s="7" t="n">
        <v>-297.63</v>
      </c>
      <c r="I1655" s="7" t="n">
        <v>-44.61</v>
      </c>
      <c r="J1655" s="8" t="n">
        <v>66.7145</v>
      </c>
    </row>
    <row r="1656" customFormat="false" ht="15" hidden="false" customHeight="false" outlineLevel="0" collapsed="false">
      <c r="A1656" s="4" t="n">
        <v>42664</v>
      </c>
      <c r="B1656" s="5" t="n">
        <v>2016</v>
      </c>
      <c r="C1656" s="5" t="n">
        <v>10</v>
      </c>
      <c r="D1656" s="6" t="str">
        <f aca="false">IF(MONTH(A1656)&gt;=4,"FY "&amp;YEAR(A1656)&amp;"-"&amp;RIGHT(YEAR(A1656)+1,2),"FY "&amp;(YEAR(A1656)-1)&amp;"-"&amp;RIGHT(YEAR(A1656),2))</f>
        <v>FY 2016-17</v>
      </c>
      <c r="E1656" s="5" t="s">
        <v>17</v>
      </c>
      <c r="F1656" s="7" t="n">
        <v>2765.22</v>
      </c>
      <c r="G1656" s="7" t="n">
        <v>2780.45</v>
      </c>
      <c r="H1656" s="7" t="n">
        <v>-15.23</v>
      </c>
      <c r="I1656" s="7" t="n">
        <v>-2.28</v>
      </c>
      <c r="J1656" s="8" t="n">
        <v>66.7411</v>
      </c>
    </row>
    <row r="1657" customFormat="false" ht="15" hidden="false" customHeight="false" outlineLevel="0" collapsed="false">
      <c r="A1657" s="4" t="n">
        <v>42667</v>
      </c>
      <c r="B1657" s="5" t="n">
        <v>2016</v>
      </c>
      <c r="C1657" s="5" t="n">
        <v>10</v>
      </c>
      <c r="D1657" s="6" t="str">
        <f aca="false">IF(MONTH(A1657)&gt;=4,"FY "&amp;YEAR(A1657)&amp;"-"&amp;RIGHT(YEAR(A1657)+1,2),"FY "&amp;(YEAR(A1657)-1)&amp;"-"&amp;RIGHT(YEAR(A1657),2))</f>
        <v>FY 2016-17</v>
      </c>
      <c r="E1657" s="5" t="s">
        <v>17</v>
      </c>
      <c r="F1657" s="7" t="n">
        <v>3509.85</v>
      </c>
      <c r="G1657" s="7" t="n">
        <v>3735.09</v>
      </c>
      <c r="H1657" s="7" t="n">
        <v>-225.24</v>
      </c>
      <c r="I1657" s="7" t="n">
        <v>-33.67</v>
      </c>
      <c r="J1657" s="8" t="n">
        <v>66.8943</v>
      </c>
    </row>
    <row r="1658" customFormat="false" ht="15" hidden="false" customHeight="false" outlineLevel="0" collapsed="false">
      <c r="A1658" s="4" t="n">
        <v>42668</v>
      </c>
      <c r="B1658" s="5" t="n">
        <v>2016</v>
      </c>
      <c r="C1658" s="5" t="n">
        <v>10</v>
      </c>
      <c r="D1658" s="6" t="str">
        <f aca="false">IF(MONTH(A1658)&gt;=4,"FY "&amp;YEAR(A1658)&amp;"-"&amp;RIGHT(YEAR(A1658)+1,2),"FY "&amp;(YEAR(A1658)-1)&amp;"-"&amp;RIGHT(YEAR(A1658),2))</f>
        <v>FY 2016-17</v>
      </c>
      <c r="E1658" s="5" t="s">
        <v>17</v>
      </c>
      <c r="F1658" s="7" t="n">
        <v>2950.72</v>
      </c>
      <c r="G1658" s="7" t="n">
        <v>3342.39</v>
      </c>
      <c r="H1658" s="7" t="n">
        <v>-391.67</v>
      </c>
      <c r="I1658" s="7" t="n">
        <v>-58.58</v>
      </c>
      <c r="J1658" s="8" t="n">
        <v>66.8625</v>
      </c>
    </row>
    <row r="1659" customFormat="false" ht="15" hidden="false" customHeight="false" outlineLevel="0" collapsed="false">
      <c r="A1659" s="4" t="n">
        <v>42669</v>
      </c>
      <c r="B1659" s="5" t="n">
        <v>2016</v>
      </c>
      <c r="C1659" s="5" t="n">
        <v>10</v>
      </c>
      <c r="D1659" s="6" t="str">
        <f aca="false">IF(MONTH(A1659)&gt;=4,"FY "&amp;YEAR(A1659)&amp;"-"&amp;RIGHT(YEAR(A1659)+1,2),"FY "&amp;(YEAR(A1659)-1)&amp;"-"&amp;RIGHT(YEAR(A1659),2))</f>
        <v>FY 2016-17</v>
      </c>
      <c r="E1659" s="5" t="s">
        <v>17</v>
      </c>
      <c r="F1659" s="7" t="n">
        <v>3553.39</v>
      </c>
      <c r="G1659" s="7" t="n">
        <v>4056.83</v>
      </c>
      <c r="H1659" s="7" t="n">
        <v>-503.44</v>
      </c>
      <c r="I1659" s="7" t="n">
        <v>-75.27</v>
      </c>
      <c r="J1659" s="8" t="n">
        <v>66.8777</v>
      </c>
    </row>
    <row r="1660" customFormat="false" ht="15" hidden="false" customHeight="false" outlineLevel="0" collapsed="false">
      <c r="A1660" s="4" t="n">
        <v>42670</v>
      </c>
      <c r="B1660" s="5" t="n">
        <v>2016</v>
      </c>
      <c r="C1660" s="5" t="n">
        <v>10</v>
      </c>
      <c r="D1660" s="6" t="str">
        <f aca="false">IF(MONTH(A1660)&gt;=4,"FY "&amp;YEAR(A1660)&amp;"-"&amp;RIGHT(YEAR(A1660)+1,2),"FY "&amp;(YEAR(A1660)-1)&amp;"-"&amp;RIGHT(YEAR(A1660),2))</f>
        <v>FY 2016-17</v>
      </c>
      <c r="E1660" s="5" t="s">
        <v>17</v>
      </c>
      <c r="F1660" s="7" t="n">
        <v>3903.8</v>
      </c>
      <c r="G1660" s="7" t="n">
        <v>5320.92</v>
      </c>
      <c r="H1660" s="7" t="n">
        <v>-1417.12</v>
      </c>
      <c r="I1660" s="7" t="n">
        <v>-212.26</v>
      </c>
      <c r="J1660" s="8" t="n">
        <v>66.7621</v>
      </c>
    </row>
    <row r="1661" customFormat="false" ht="15" hidden="false" customHeight="false" outlineLevel="0" collapsed="false">
      <c r="A1661" s="4" t="n">
        <v>42671</v>
      </c>
      <c r="B1661" s="5" t="n">
        <v>2016</v>
      </c>
      <c r="C1661" s="5" t="n">
        <v>10</v>
      </c>
      <c r="D1661" s="6" t="str">
        <f aca="false">IF(MONTH(A1661)&gt;=4,"FY "&amp;YEAR(A1661)&amp;"-"&amp;RIGHT(YEAR(A1661)+1,2),"FY "&amp;(YEAR(A1661)-1)&amp;"-"&amp;RIGHT(YEAR(A1661),2))</f>
        <v>FY 2016-17</v>
      </c>
      <c r="E1661" s="5" t="s">
        <v>17</v>
      </c>
      <c r="F1661" s="7" t="n">
        <v>6222.06</v>
      </c>
      <c r="G1661" s="7" t="n">
        <v>6583.16</v>
      </c>
      <c r="H1661" s="7" t="n">
        <v>-361.1</v>
      </c>
      <c r="I1661" s="7" t="n">
        <v>-53.99</v>
      </c>
      <c r="J1661" s="8" t="n">
        <v>66.8854</v>
      </c>
    </row>
    <row r="1662" customFormat="false" ht="15" hidden="false" customHeight="false" outlineLevel="0" collapsed="false">
      <c r="A1662" s="4" t="n">
        <v>42675</v>
      </c>
      <c r="B1662" s="5" t="n">
        <v>2016</v>
      </c>
      <c r="C1662" s="5" t="n">
        <v>11</v>
      </c>
      <c r="D1662" s="6" t="str">
        <f aca="false">IF(MONTH(A1662)&gt;=4,"FY "&amp;YEAR(A1662)&amp;"-"&amp;RIGHT(YEAR(A1662)+1,2),"FY "&amp;(YEAR(A1662)-1)&amp;"-"&amp;RIGHT(YEAR(A1662),2))</f>
        <v>FY 2016-17</v>
      </c>
      <c r="E1662" s="5" t="s">
        <v>17</v>
      </c>
      <c r="F1662" s="7" t="n">
        <v>4660.06</v>
      </c>
      <c r="G1662" s="7" t="n">
        <v>5512.61</v>
      </c>
      <c r="H1662" s="7" t="n">
        <v>-852.55</v>
      </c>
      <c r="I1662" s="7" t="n">
        <v>-127.52</v>
      </c>
      <c r="J1662" s="8" t="n">
        <v>66.8566</v>
      </c>
    </row>
    <row r="1663" customFormat="false" ht="15" hidden="false" customHeight="false" outlineLevel="0" collapsed="false">
      <c r="A1663" s="4" t="n">
        <v>42676</v>
      </c>
      <c r="B1663" s="5" t="n">
        <v>2016</v>
      </c>
      <c r="C1663" s="5" t="n">
        <v>11</v>
      </c>
      <c r="D1663" s="6" t="str">
        <f aca="false">IF(MONTH(A1663)&gt;=4,"FY "&amp;YEAR(A1663)&amp;"-"&amp;RIGHT(YEAR(A1663)+1,2),"FY "&amp;(YEAR(A1663)-1)&amp;"-"&amp;RIGHT(YEAR(A1663),2))</f>
        <v>FY 2016-17</v>
      </c>
      <c r="E1663" s="5" t="s">
        <v>17</v>
      </c>
      <c r="F1663" s="7" t="n">
        <v>4930.89</v>
      </c>
      <c r="G1663" s="7" t="n">
        <v>5026.88</v>
      </c>
      <c r="H1663" s="7" t="n">
        <v>-95.99</v>
      </c>
      <c r="I1663" s="7" t="n">
        <v>-14.39</v>
      </c>
      <c r="J1663" s="8" t="n">
        <v>66.714</v>
      </c>
    </row>
    <row r="1664" customFormat="false" ht="15" hidden="false" customHeight="false" outlineLevel="0" collapsed="false">
      <c r="A1664" s="4" t="n">
        <v>42677</v>
      </c>
      <c r="B1664" s="5" t="n">
        <v>2016</v>
      </c>
      <c r="C1664" s="5" t="n">
        <v>11</v>
      </c>
      <c r="D1664" s="6" t="str">
        <f aca="false">IF(MONTH(A1664)&gt;=4,"FY "&amp;YEAR(A1664)&amp;"-"&amp;RIGHT(YEAR(A1664)+1,2),"FY "&amp;(YEAR(A1664)-1)&amp;"-"&amp;RIGHT(YEAR(A1664),2))</f>
        <v>FY 2016-17</v>
      </c>
      <c r="E1664" s="5" t="s">
        <v>17</v>
      </c>
      <c r="F1664" s="7" t="n">
        <v>3652.14</v>
      </c>
      <c r="G1664" s="7" t="n">
        <v>4291.38</v>
      </c>
      <c r="H1664" s="7" t="n">
        <v>-639.24</v>
      </c>
      <c r="I1664" s="7" t="n">
        <v>-95.65</v>
      </c>
      <c r="J1664" s="8" t="n">
        <v>66.8294</v>
      </c>
    </row>
    <row r="1665" customFormat="false" ht="15" hidden="false" customHeight="false" outlineLevel="0" collapsed="false">
      <c r="A1665" s="4" t="n">
        <v>42678</v>
      </c>
      <c r="B1665" s="5" t="n">
        <v>2016</v>
      </c>
      <c r="C1665" s="5" t="n">
        <v>11</v>
      </c>
      <c r="D1665" s="6" t="str">
        <f aca="false">IF(MONTH(A1665)&gt;=4,"FY "&amp;YEAR(A1665)&amp;"-"&amp;RIGHT(YEAR(A1665)+1,2),"FY "&amp;(YEAR(A1665)-1)&amp;"-"&amp;RIGHT(YEAR(A1665),2))</f>
        <v>FY 2016-17</v>
      </c>
      <c r="E1665" s="5" t="s">
        <v>17</v>
      </c>
      <c r="F1665" s="7" t="n">
        <v>3082.82</v>
      </c>
      <c r="G1665" s="7" t="n">
        <v>3751.58</v>
      </c>
      <c r="H1665" s="7" t="n">
        <v>-668.76</v>
      </c>
      <c r="I1665" s="7" t="n">
        <v>-100.28</v>
      </c>
      <c r="J1665" s="8" t="n">
        <v>66.6942</v>
      </c>
    </row>
    <row r="1666" customFormat="false" ht="15" hidden="false" customHeight="false" outlineLevel="0" collapsed="false">
      <c r="A1666" s="4" t="n">
        <v>42681</v>
      </c>
      <c r="B1666" s="5" t="n">
        <v>2016</v>
      </c>
      <c r="C1666" s="5" t="n">
        <v>11</v>
      </c>
      <c r="D1666" s="6" t="str">
        <f aca="false">IF(MONTH(A1666)&gt;=4,"FY "&amp;YEAR(A1666)&amp;"-"&amp;RIGHT(YEAR(A1666)+1,2),"FY "&amp;(YEAR(A1666)-1)&amp;"-"&amp;RIGHT(YEAR(A1666),2))</f>
        <v>FY 2016-17</v>
      </c>
      <c r="E1666" s="5" t="s">
        <v>17</v>
      </c>
      <c r="F1666" s="7" t="n">
        <v>4288.27</v>
      </c>
      <c r="G1666" s="7" t="n">
        <v>4632.8</v>
      </c>
      <c r="H1666" s="7" t="n">
        <v>-344.53</v>
      </c>
      <c r="I1666" s="7" t="n">
        <v>-51.64</v>
      </c>
      <c r="J1666" s="8" t="n">
        <v>66.7219</v>
      </c>
    </row>
    <row r="1667" customFormat="false" ht="15" hidden="false" customHeight="false" outlineLevel="0" collapsed="false">
      <c r="A1667" s="4" t="n">
        <v>42682</v>
      </c>
      <c r="B1667" s="5" t="n">
        <v>2016</v>
      </c>
      <c r="C1667" s="5" t="n">
        <v>11</v>
      </c>
      <c r="D1667" s="6" t="str">
        <f aca="false">IF(MONTH(A1667)&gt;=4,"FY "&amp;YEAR(A1667)&amp;"-"&amp;RIGHT(YEAR(A1667)+1,2),"FY "&amp;(YEAR(A1667)-1)&amp;"-"&amp;RIGHT(YEAR(A1667),2))</f>
        <v>FY 2016-17</v>
      </c>
      <c r="E1667" s="5" t="s">
        <v>17</v>
      </c>
      <c r="F1667" s="7" t="n">
        <v>4279.5</v>
      </c>
      <c r="G1667" s="7" t="n">
        <v>4090.18</v>
      </c>
      <c r="H1667" s="7" t="n">
        <v>189.32</v>
      </c>
      <c r="I1667" s="7" t="n">
        <v>28.37</v>
      </c>
      <c r="J1667" s="8" t="n">
        <v>66.7301</v>
      </c>
    </row>
    <row r="1668" customFormat="false" ht="15" hidden="false" customHeight="false" outlineLevel="0" collapsed="false">
      <c r="A1668" s="4" t="n">
        <v>42683</v>
      </c>
      <c r="B1668" s="5" t="n">
        <v>2016</v>
      </c>
      <c r="C1668" s="5" t="n">
        <v>11</v>
      </c>
      <c r="D1668" s="6" t="str">
        <f aca="false">IF(MONTH(A1668)&gt;=4,"FY "&amp;YEAR(A1668)&amp;"-"&amp;RIGHT(YEAR(A1668)+1,2),"FY "&amp;(YEAR(A1668)-1)&amp;"-"&amp;RIGHT(YEAR(A1668),2))</f>
        <v>FY 2016-17</v>
      </c>
      <c r="E1668" s="5" t="s">
        <v>17</v>
      </c>
      <c r="F1668" s="7" t="n">
        <v>3756.91</v>
      </c>
      <c r="G1668" s="7" t="n">
        <v>3527.07</v>
      </c>
      <c r="H1668" s="7" t="n">
        <v>229.84</v>
      </c>
      <c r="I1668" s="7" t="n">
        <v>34.45</v>
      </c>
      <c r="J1668" s="8" t="n">
        <v>66.7073</v>
      </c>
    </row>
    <row r="1669" customFormat="false" ht="15" hidden="false" customHeight="false" outlineLevel="0" collapsed="false">
      <c r="A1669" s="4" t="n">
        <v>42684</v>
      </c>
      <c r="B1669" s="5" t="n">
        <v>2016</v>
      </c>
      <c r="C1669" s="5" t="n">
        <v>11</v>
      </c>
      <c r="D1669" s="6" t="str">
        <f aca="false">IF(MONTH(A1669)&gt;=4,"FY "&amp;YEAR(A1669)&amp;"-"&amp;RIGHT(YEAR(A1669)+1,2),"FY "&amp;(YEAR(A1669)-1)&amp;"-"&amp;RIGHT(YEAR(A1669),2))</f>
        <v>FY 2016-17</v>
      </c>
      <c r="E1669" s="5" t="s">
        <v>17</v>
      </c>
      <c r="F1669" s="7" t="n">
        <v>5130.77</v>
      </c>
      <c r="G1669" s="7" t="n">
        <v>7220.38</v>
      </c>
      <c r="H1669" s="7" t="n">
        <v>-2089.61</v>
      </c>
      <c r="I1669" s="7" t="n">
        <v>-312.83</v>
      </c>
      <c r="J1669" s="8" t="n">
        <v>66.7968</v>
      </c>
    </row>
    <row r="1670" customFormat="false" ht="15" hidden="false" customHeight="false" outlineLevel="0" collapsed="false">
      <c r="A1670" s="4" t="n">
        <v>42685</v>
      </c>
      <c r="B1670" s="5" t="n">
        <v>2016</v>
      </c>
      <c r="C1670" s="5" t="n">
        <v>11</v>
      </c>
      <c r="D1670" s="6" t="str">
        <f aca="false">IF(MONTH(A1670)&gt;=4,"FY "&amp;YEAR(A1670)&amp;"-"&amp;RIGHT(YEAR(A1670)+1,2),"FY "&amp;(YEAR(A1670)-1)&amp;"-"&amp;RIGHT(YEAR(A1670),2))</f>
        <v>FY 2016-17</v>
      </c>
      <c r="E1670" s="5" t="s">
        <v>17</v>
      </c>
      <c r="F1670" s="7" t="n">
        <v>5622.47</v>
      </c>
      <c r="G1670" s="7" t="n">
        <v>6296.6</v>
      </c>
      <c r="H1670" s="7" t="n">
        <v>-674.13</v>
      </c>
      <c r="I1670" s="7" t="n">
        <v>-101.48</v>
      </c>
      <c r="J1670" s="8" t="n">
        <v>66.4273</v>
      </c>
    </row>
    <row r="1671" customFormat="false" ht="15" hidden="false" customHeight="false" outlineLevel="0" collapsed="false">
      <c r="A1671" s="4" t="n">
        <v>42689</v>
      </c>
      <c r="B1671" s="5" t="n">
        <v>2016</v>
      </c>
      <c r="C1671" s="5" t="n">
        <v>11</v>
      </c>
      <c r="D1671" s="6" t="str">
        <f aca="false">IF(MONTH(A1671)&gt;=4,"FY "&amp;YEAR(A1671)&amp;"-"&amp;RIGHT(YEAR(A1671)+1,2),"FY "&amp;(YEAR(A1671)-1)&amp;"-"&amp;RIGHT(YEAR(A1671),2))</f>
        <v>FY 2016-17</v>
      </c>
      <c r="E1671" s="5" t="s">
        <v>17</v>
      </c>
      <c r="F1671" s="7" t="n">
        <v>5061.84</v>
      </c>
      <c r="G1671" s="7" t="n">
        <v>6537.76</v>
      </c>
      <c r="H1671" s="7" t="n">
        <v>-1475.92</v>
      </c>
      <c r="I1671" s="7" t="n">
        <v>-220.19</v>
      </c>
      <c r="J1671" s="8" t="n">
        <v>67.0292</v>
      </c>
    </row>
    <row r="1672" customFormat="false" ht="15" hidden="false" customHeight="false" outlineLevel="0" collapsed="false">
      <c r="A1672" s="4" t="n">
        <v>42690</v>
      </c>
      <c r="B1672" s="5" t="n">
        <v>2016</v>
      </c>
      <c r="C1672" s="5" t="n">
        <v>11</v>
      </c>
      <c r="D1672" s="6" t="str">
        <f aca="false">IF(MONTH(A1672)&gt;=4,"FY "&amp;YEAR(A1672)&amp;"-"&amp;RIGHT(YEAR(A1672)+1,2),"FY "&amp;(YEAR(A1672)-1)&amp;"-"&amp;RIGHT(YEAR(A1672),2))</f>
        <v>FY 2016-17</v>
      </c>
      <c r="E1672" s="5" t="s">
        <v>17</v>
      </c>
      <c r="F1672" s="7" t="n">
        <v>9008.5</v>
      </c>
      <c r="G1672" s="7" t="n">
        <v>11339.18</v>
      </c>
      <c r="H1672" s="7" t="n">
        <v>-2330.68</v>
      </c>
      <c r="I1672" s="7" t="n">
        <v>-344.17</v>
      </c>
      <c r="J1672" s="8" t="n">
        <v>67.7173</v>
      </c>
    </row>
    <row r="1673" customFormat="false" ht="15" hidden="false" customHeight="false" outlineLevel="0" collapsed="false">
      <c r="A1673" s="4" t="n">
        <v>42691</v>
      </c>
      <c r="B1673" s="5" t="n">
        <v>2016</v>
      </c>
      <c r="C1673" s="5" t="n">
        <v>11</v>
      </c>
      <c r="D1673" s="6" t="str">
        <f aca="false">IF(MONTH(A1673)&gt;=4,"FY "&amp;YEAR(A1673)&amp;"-"&amp;RIGHT(YEAR(A1673)+1,2),"FY "&amp;(YEAR(A1673)-1)&amp;"-"&amp;RIGHT(YEAR(A1673),2))</f>
        <v>FY 2016-17</v>
      </c>
      <c r="E1673" s="5" t="s">
        <v>17</v>
      </c>
      <c r="F1673" s="7" t="n">
        <v>7357</v>
      </c>
      <c r="G1673" s="7" t="n">
        <v>9321.27</v>
      </c>
      <c r="H1673" s="7" t="n">
        <v>-1964.27</v>
      </c>
      <c r="I1673" s="7" t="n">
        <v>-289.81</v>
      </c>
      <c r="J1673" s="8" t="n">
        <v>67.7791</v>
      </c>
    </row>
    <row r="1674" customFormat="false" ht="15" hidden="false" customHeight="false" outlineLevel="0" collapsed="false">
      <c r="A1674" s="4" t="n">
        <v>42692</v>
      </c>
      <c r="B1674" s="5" t="n">
        <v>2016</v>
      </c>
      <c r="C1674" s="5" t="n">
        <v>11</v>
      </c>
      <c r="D1674" s="6" t="str">
        <f aca="false">IF(MONTH(A1674)&gt;=4,"FY "&amp;YEAR(A1674)&amp;"-"&amp;RIGHT(YEAR(A1674)+1,2),"FY "&amp;(YEAR(A1674)-1)&amp;"-"&amp;RIGHT(YEAR(A1674),2))</f>
        <v>FY 2016-17</v>
      </c>
      <c r="E1674" s="5" t="s">
        <v>17</v>
      </c>
      <c r="F1674" s="7" t="n">
        <v>4592.93</v>
      </c>
      <c r="G1674" s="7" t="n">
        <v>5541.74</v>
      </c>
      <c r="H1674" s="7" t="n">
        <v>-948.81</v>
      </c>
      <c r="I1674" s="7" t="n">
        <v>-139.72</v>
      </c>
      <c r="J1674" s="8" t="n">
        <v>67.9106</v>
      </c>
    </row>
    <row r="1675" customFormat="false" ht="15" hidden="false" customHeight="false" outlineLevel="0" collapsed="false">
      <c r="A1675" s="4" t="n">
        <v>42695</v>
      </c>
      <c r="B1675" s="5" t="n">
        <v>2016</v>
      </c>
      <c r="C1675" s="5" t="n">
        <v>11</v>
      </c>
      <c r="D1675" s="6" t="str">
        <f aca="false">IF(MONTH(A1675)&gt;=4,"FY "&amp;YEAR(A1675)&amp;"-"&amp;RIGHT(YEAR(A1675)+1,2),"FY "&amp;(YEAR(A1675)-1)&amp;"-"&amp;RIGHT(YEAR(A1675),2))</f>
        <v>FY 2016-17</v>
      </c>
      <c r="E1675" s="5" t="s">
        <v>17</v>
      </c>
      <c r="F1675" s="7" t="n">
        <v>4119.19</v>
      </c>
      <c r="G1675" s="7" t="n">
        <v>5053.56</v>
      </c>
      <c r="H1675" s="7" t="n">
        <v>-934.37</v>
      </c>
      <c r="I1675" s="7" t="n">
        <v>-137.22</v>
      </c>
      <c r="J1675" s="8" t="n">
        <v>68.0937</v>
      </c>
    </row>
    <row r="1676" customFormat="false" ht="15" hidden="false" customHeight="false" outlineLevel="0" collapsed="false">
      <c r="A1676" s="4" t="n">
        <v>42696</v>
      </c>
      <c r="B1676" s="5" t="n">
        <v>2016</v>
      </c>
      <c r="C1676" s="5" t="n">
        <v>11</v>
      </c>
      <c r="D1676" s="6" t="str">
        <f aca="false">IF(MONTH(A1676)&gt;=4,"FY "&amp;YEAR(A1676)&amp;"-"&amp;RIGHT(YEAR(A1676)+1,2),"FY "&amp;(YEAR(A1676)-1)&amp;"-"&amp;RIGHT(YEAR(A1676),2))</f>
        <v>FY 2016-17</v>
      </c>
      <c r="E1676" s="5" t="s">
        <v>17</v>
      </c>
      <c r="F1676" s="7" t="n">
        <v>4355.29</v>
      </c>
      <c r="G1676" s="7" t="n">
        <v>5597.19</v>
      </c>
      <c r="H1676" s="7" t="n">
        <v>-1241.9</v>
      </c>
      <c r="I1676" s="7" t="n">
        <v>-181.95</v>
      </c>
      <c r="J1676" s="8" t="n">
        <v>68.2575</v>
      </c>
    </row>
    <row r="1677" customFormat="false" ht="15" hidden="false" customHeight="false" outlineLevel="0" collapsed="false">
      <c r="A1677" s="4" t="n">
        <v>42697</v>
      </c>
      <c r="B1677" s="5" t="n">
        <v>2016</v>
      </c>
      <c r="C1677" s="5" t="n">
        <v>11</v>
      </c>
      <c r="D1677" s="6" t="str">
        <f aca="false">IF(MONTH(A1677)&gt;=4,"FY "&amp;YEAR(A1677)&amp;"-"&amp;RIGHT(YEAR(A1677)+1,2),"FY "&amp;(YEAR(A1677)-1)&amp;"-"&amp;RIGHT(YEAR(A1677),2))</f>
        <v>FY 2016-17</v>
      </c>
      <c r="E1677" s="5" t="s">
        <v>17</v>
      </c>
      <c r="F1677" s="7" t="n">
        <v>4447.76</v>
      </c>
      <c r="G1677" s="7" t="n">
        <v>5122.36</v>
      </c>
      <c r="H1677" s="7" t="n">
        <v>-674.6</v>
      </c>
      <c r="I1677" s="7" t="n">
        <v>-98.87</v>
      </c>
      <c r="J1677" s="8" t="n">
        <v>68.2317</v>
      </c>
    </row>
    <row r="1678" customFormat="false" ht="15" hidden="false" customHeight="false" outlineLevel="0" collapsed="false">
      <c r="A1678" s="4" t="n">
        <v>42698</v>
      </c>
      <c r="B1678" s="5" t="n">
        <v>2016</v>
      </c>
      <c r="C1678" s="5" t="n">
        <v>11</v>
      </c>
      <c r="D1678" s="6" t="str">
        <f aca="false">IF(MONTH(A1678)&gt;=4,"FY "&amp;YEAR(A1678)&amp;"-"&amp;RIGHT(YEAR(A1678)+1,2),"FY "&amp;(YEAR(A1678)-1)&amp;"-"&amp;RIGHT(YEAR(A1678),2))</f>
        <v>FY 2016-17</v>
      </c>
      <c r="E1678" s="5" t="s">
        <v>17</v>
      </c>
      <c r="F1678" s="7" t="n">
        <v>4235.29</v>
      </c>
      <c r="G1678" s="7" t="n">
        <v>5330.22</v>
      </c>
      <c r="H1678" s="7" t="n">
        <v>-1094.93</v>
      </c>
      <c r="I1678" s="7" t="n">
        <v>-159.9</v>
      </c>
      <c r="J1678" s="8" t="n">
        <v>68.4772</v>
      </c>
    </row>
    <row r="1679" customFormat="false" ht="15" hidden="false" customHeight="false" outlineLevel="0" collapsed="false">
      <c r="A1679" s="4" t="n">
        <v>42699</v>
      </c>
      <c r="B1679" s="5" t="n">
        <v>2016</v>
      </c>
      <c r="C1679" s="5" t="n">
        <v>11</v>
      </c>
      <c r="D1679" s="6" t="str">
        <f aca="false">IF(MONTH(A1679)&gt;=4,"FY "&amp;YEAR(A1679)&amp;"-"&amp;RIGHT(YEAR(A1679)+1,2),"FY "&amp;(YEAR(A1679)-1)&amp;"-"&amp;RIGHT(YEAR(A1679),2))</f>
        <v>FY 2016-17</v>
      </c>
      <c r="E1679" s="5" t="s">
        <v>17</v>
      </c>
      <c r="F1679" s="7" t="n">
        <v>6178.07</v>
      </c>
      <c r="G1679" s="7" t="n">
        <v>8217.7</v>
      </c>
      <c r="H1679" s="7" t="n">
        <v>-2039.63</v>
      </c>
      <c r="I1679" s="7" t="n">
        <v>-297.08</v>
      </c>
      <c r="J1679" s="8" t="n">
        <v>68.656</v>
      </c>
    </row>
    <row r="1680" customFormat="false" ht="15" hidden="false" customHeight="false" outlineLevel="0" collapsed="false">
      <c r="A1680" s="4" t="n">
        <v>42702</v>
      </c>
      <c r="B1680" s="5" t="n">
        <v>2016</v>
      </c>
      <c r="C1680" s="5" t="n">
        <v>11</v>
      </c>
      <c r="D1680" s="6" t="str">
        <f aca="false">IF(MONTH(A1680)&gt;=4,"FY "&amp;YEAR(A1680)&amp;"-"&amp;RIGHT(YEAR(A1680)+1,2),"FY "&amp;(YEAR(A1680)-1)&amp;"-"&amp;RIGHT(YEAR(A1680),2))</f>
        <v>FY 2016-17</v>
      </c>
      <c r="E1680" s="5" t="s">
        <v>17</v>
      </c>
      <c r="F1680" s="7" t="n">
        <v>3770.22</v>
      </c>
      <c r="G1680" s="7" t="n">
        <v>4229.89</v>
      </c>
      <c r="H1680" s="7" t="n">
        <v>-459.67</v>
      </c>
      <c r="I1680" s="7" t="n">
        <v>-67.14</v>
      </c>
      <c r="J1680" s="8" t="n">
        <v>68.4626</v>
      </c>
    </row>
    <row r="1681" customFormat="false" ht="15" hidden="false" customHeight="false" outlineLevel="0" collapsed="false">
      <c r="A1681" s="4" t="n">
        <v>42703</v>
      </c>
      <c r="B1681" s="5" t="n">
        <v>2016</v>
      </c>
      <c r="C1681" s="5" t="n">
        <v>11</v>
      </c>
      <c r="D1681" s="6" t="str">
        <f aca="false">IF(MONTH(A1681)&gt;=4,"FY "&amp;YEAR(A1681)&amp;"-"&amp;RIGHT(YEAR(A1681)+1,2),"FY "&amp;(YEAR(A1681)-1)&amp;"-"&amp;RIGHT(YEAR(A1681),2))</f>
        <v>FY 2016-17</v>
      </c>
      <c r="E1681" s="5" t="s">
        <v>17</v>
      </c>
      <c r="F1681" s="7" t="n">
        <v>4036.56</v>
      </c>
      <c r="G1681" s="7" t="n">
        <v>5389.65</v>
      </c>
      <c r="H1681" s="7" t="n">
        <v>-1353.09</v>
      </c>
      <c r="I1681" s="7" t="n">
        <v>-196.89</v>
      </c>
      <c r="J1681" s="8" t="n">
        <v>68.7235</v>
      </c>
    </row>
    <row r="1682" customFormat="false" ht="15" hidden="false" customHeight="false" outlineLevel="0" collapsed="false">
      <c r="A1682" s="4" t="n">
        <v>42704</v>
      </c>
      <c r="B1682" s="5" t="n">
        <v>2016</v>
      </c>
      <c r="C1682" s="5" t="n">
        <v>11</v>
      </c>
      <c r="D1682" s="6" t="str">
        <f aca="false">IF(MONTH(A1682)&gt;=4,"FY "&amp;YEAR(A1682)&amp;"-"&amp;RIGHT(YEAR(A1682)+1,2),"FY "&amp;(YEAR(A1682)-1)&amp;"-"&amp;RIGHT(YEAR(A1682),2))</f>
        <v>FY 2016-17</v>
      </c>
      <c r="E1682" s="5" t="s">
        <v>17</v>
      </c>
      <c r="F1682" s="7" t="n">
        <v>4715.12</v>
      </c>
      <c r="G1682" s="7" t="n">
        <v>5367.87</v>
      </c>
      <c r="H1682" s="7" t="n">
        <v>-652.75</v>
      </c>
      <c r="I1682" s="7" t="n">
        <v>-95.08</v>
      </c>
      <c r="J1682" s="8" t="n">
        <v>68.6535</v>
      </c>
    </row>
    <row r="1683" customFormat="false" ht="15" hidden="false" customHeight="false" outlineLevel="0" collapsed="false">
      <c r="A1683" s="4" t="n">
        <v>42705</v>
      </c>
      <c r="B1683" s="5" t="n">
        <v>2016</v>
      </c>
      <c r="C1683" s="5" t="n">
        <v>12</v>
      </c>
      <c r="D1683" s="6" t="str">
        <f aca="false">IF(MONTH(A1683)&gt;=4,"FY "&amp;YEAR(A1683)&amp;"-"&amp;RIGHT(YEAR(A1683)+1,2),"FY "&amp;(YEAR(A1683)-1)&amp;"-"&amp;RIGHT(YEAR(A1683),2))</f>
        <v>FY 2016-17</v>
      </c>
      <c r="E1683" s="5" t="s">
        <v>17</v>
      </c>
      <c r="F1683" s="7" t="n">
        <v>14570.74</v>
      </c>
      <c r="G1683" s="7" t="n">
        <v>14931.45</v>
      </c>
      <c r="H1683" s="7" t="n">
        <v>-360.71</v>
      </c>
      <c r="I1683" s="7" t="n">
        <v>-52.64</v>
      </c>
      <c r="J1683" s="8" t="n">
        <v>68.526</v>
      </c>
    </row>
    <row r="1684" customFormat="false" ht="15" hidden="false" customHeight="false" outlineLevel="0" collapsed="false">
      <c r="A1684" s="4" t="n">
        <v>42706</v>
      </c>
      <c r="B1684" s="5" t="n">
        <v>2016</v>
      </c>
      <c r="C1684" s="5" t="n">
        <v>12</v>
      </c>
      <c r="D1684" s="6" t="str">
        <f aca="false">IF(MONTH(A1684)&gt;=4,"FY "&amp;YEAR(A1684)&amp;"-"&amp;RIGHT(YEAR(A1684)+1,2),"FY "&amp;(YEAR(A1684)-1)&amp;"-"&amp;RIGHT(YEAR(A1684),2))</f>
        <v>FY 2016-17</v>
      </c>
      <c r="E1684" s="5" t="s">
        <v>17</v>
      </c>
      <c r="F1684" s="7" t="n">
        <v>3503.91</v>
      </c>
      <c r="G1684" s="7" t="n">
        <v>3904.94</v>
      </c>
      <c r="H1684" s="7" t="n">
        <v>-401.03</v>
      </c>
      <c r="I1684" s="7" t="n">
        <v>-58.65</v>
      </c>
      <c r="J1684" s="8" t="n">
        <v>68.3734</v>
      </c>
    </row>
    <row r="1685" customFormat="false" ht="15" hidden="false" customHeight="false" outlineLevel="0" collapsed="false">
      <c r="A1685" s="4" t="n">
        <v>42709</v>
      </c>
      <c r="B1685" s="5" t="n">
        <v>2016</v>
      </c>
      <c r="C1685" s="5" t="n">
        <v>12</v>
      </c>
      <c r="D1685" s="6" t="str">
        <f aca="false">IF(MONTH(A1685)&gt;=4,"FY "&amp;YEAR(A1685)&amp;"-"&amp;RIGHT(YEAR(A1685)+1,2),"FY "&amp;(YEAR(A1685)-1)&amp;"-"&amp;RIGHT(YEAR(A1685),2))</f>
        <v>FY 2016-17</v>
      </c>
      <c r="E1685" s="5" t="s">
        <v>17</v>
      </c>
      <c r="F1685" s="7" t="n">
        <v>4101.21</v>
      </c>
      <c r="G1685" s="7" t="n">
        <v>4239.61</v>
      </c>
      <c r="H1685" s="7" t="n">
        <v>-138.4</v>
      </c>
      <c r="I1685" s="7" t="n">
        <v>-20.24</v>
      </c>
      <c r="J1685" s="8" t="n">
        <v>68.3689</v>
      </c>
    </row>
    <row r="1686" customFormat="false" ht="15" hidden="false" customHeight="false" outlineLevel="0" collapsed="false">
      <c r="A1686" s="4" t="n">
        <v>42710</v>
      </c>
      <c r="B1686" s="5" t="n">
        <v>2016</v>
      </c>
      <c r="C1686" s="5" t="n">
        <v>12</v>
      </c>
      <c r="D1686" s="6" t="str">
        <f aca="false">IF(MONTH(A1686)&gt;=4,"FY "&amp;YEAR(A1686)&amp;"-"&amp;RIGHT(YEAR(A1686)+1,2),"FY "&amp;(YEAR(A1686)-1)&amp;"-"&amp;RIGHT(YEAR(A1686),2))</f>
        <v>FY 2016-17</v>
      </c>
      <c r="E1686" s="5" t="s">
        <v>17</v>
      </c>
      <c r="F1686" s="7" t="n">
        <v>3386.98</v>
      </c>
      <c r="G1686" s="7" t="n">
        <v>3657.4</v>
      </c>
      <c r="H1686" s="7" t="n">
        <v>-270.42</v>
      </c>
      <c r="I1686" s="7" t="n">
        <v>-39.66</v>
      </c>
      <c r="J1686" s="8" t="n">
        <v>68.1703</v>
      </c>
    </row>
    <row r="1687" customFormat="false" ht="15" hidden="false" customHeight="false" outlineLevel="0" collapsed="false">
      <c r="A1687" s="4" t="n">
        <v>42711</v>
      </c>
      <c r="B1687" s="5" t="n">
        <v>2016</v>
      </c>
      <c r="C1687" s="5" t="n">
        <v>12</v>
      </c>
      <c r="D1687" s="6" t="str">
        <f aca="false">IF(MONTH(A1687)&gt;=4,"FY "&amp;YEAR(A1687)&amp;"-"&amp;RIGHT(YEAR(A1687)+1,2),"FY "&amp;(YEAR(A1687)-1)&amp;"-"&amp;RIGHT(YEAR(A1687),2))</f>
        <v>FY 2016-17</v>
      </c>
      <c r="E1687" s="5" t="s">
        <v>17</v>
      </c>
      <c r="F1687" s="7" t="n">
        <v>3114.79</v>
      </c>
      <c r="G1687" s="7" t="n">
        <v>2956.05</v>
      </c>
      <c r="H1687" s="7" t="n">
        <v>158.74</v>
      </c>
      <c r="I1687" s="7" t="n">
        <v>23.33</v>
      </c>
      <c r="J1687" s="8" t="n">
        <v>68.0322</v>
      </c>
    </row>
    <row r="1688" customFormat="false" ht="15" hidden="false" customHeight="false" outlineLevel="0" collapsed="false">
      <c r="A1688" s="4" t="n">
        <v>42712</v>
      </c>
      <c r="B1688" s="5" t="n">
        <v>2016</v>
      </c>
      <c r="C1688" s="5" t="n">
        <v>12</v>
      </c>
      <c r="D1688" s="6" t="str">
        <f aca="false">IF(MONTH(A1688)&gt;=4,"FY "&amp;YEAR(A1688)&amp;"-"&amp;RIGHT(YEAR(A1688)+1,2),"FY "&amp;(YEAR(A1688)-1)&amp;"-"&amp;RIGHT(YEAR(A1688),2))</f>
        <v>FY 2016-17</v>
      </c>
      <c r="E1688" s="5" t="s">
        <v>17</v>
      </c>
      <c r="F1688" s="7" t="n">
        <v>3968.96</v>
      </c>
      <c r="G1688" s="7" t="n">
        <v>3739.01</v>
      </c>
      <c r="H1688" s="7" t="n">
        <v>229.95</v>
      </c>
      <c r="I1688" s="7" t="n">
        <v>33.88</v>
      </c>
      <c r="J1688" s="8" t="n">
        <v>67.8707</v>
      </c>
    </row>
    <row r="1689" customFormat="false" ht="15" hidden="false" customHeight="false" outlineLevel="0" collapsed="false">
      <c r="A1689" s="4" t="n">
        <v>42713</v>
      </c>
      <c r="B1689" s="5" t="n">
        <v>2016</v>
      </c>
      <c r="C1689" s="5" t="n">
        <v>12</v>
      </c>
      <c r="D1689" s="6" t="str">
        <f aca="false">IF(MONTH(A1689)&gt;=4,"FY "&amp;YEAR(A1689)&amp;"-"&amp;RIGHT(YEAR(A1689)+1,2),"FY "&amp;(YEAR(A1689)-1)&amp;"-"&amp;RIGHT(YEAR(A1689),2))</f>
        <v>FY 2016-17</v>
      </c>
      <c r="E1689" s="5" t="s">
        <v>17</v>
      </c>
      <c r="F1689" s="7" t="n">
        <v>4342.68</v>
      </c>
      <c r="G1689" s="7" t="n">
        <v>3609.5</v>
      </c>
      <c r="H1689" s="7" t="n">
        <v>733.18</v>
      </c>
      <c r="I1689" s="7" t="n">
        <v>108.73</v>
      </c>
      <c r="J1689" s="8" t="n">
        <v>67.4325</v>
      </c>
    </row>
    <row r="1690" customFormat="false" ht="15" hidden="false" customHeight="false" outlineLevel="0" collapsed="false">
      <c r="A1690" s="4" t="n">
        <v>42717</v>
      </c>
      <c r="B1690" s="5" t="n">
        <v>2016</v>
      </c>
      <c r="C1690" s="5" t="n">
        <v>12</v>
      </c>
      <c r="D1690" s="6" t="str">
        <f aca="false">IF(MONTH(A1690)&gt;=4,"FY "&amp;YEAR(A1690)&amp;"-"&amp;RIGHT(YEAR(A1690)+1,2),"FY "&amp;(YEAR(A1690)-1)&amp;"-"&amp;RIGHT(YEAR(A1690),2))</f>
        <v>FY 2016-17</v>
      </c>
      <c r="E1690" s="5" t="s">
        <v>17</v>
      </c>
      <c r="F1690" s="7" t="n">
        <v>6251.1</v>
      </c>
      <c r="G1690" s="7" t="n">
        <v>6044.49</v>
      </c>
      <c r="H1690" s="7" t="n">
        <v>206.61</v>
      </c>
      <c r="I1690" s="7" t="n">
        <v>30.57</v>
      </c>
      <c r="J1690" s="8" t="n">
        <v>67.584</v>
      </c>
    </row>
    <row r="1691" customFormat="false" ht="15" hidden="false" customHeight="false" outlineLevel="0" collapsed="false">
      <c r="A1691" s="4" t="n">
        <v>42718</v>
      </c>
      <c r="B1691" s="5" t="n">
        <v>2016</v>
      </c>
      <c r="C1691" s="5" t="n">
        <v>12</v>
      </c>
      <c r="D1691" s="6" t="str">
        <f aca="false">IF(MONTH(A1691)&gt;=4,"FY "&amp;YEAR(A1691)&amp;"-"&amp;RIGHT(YEAR(A1691)+1,2),"FY "&amp;(YEAR(A1691)-1)&amp;"-"&amp;RIGHT(YEAR(A1691),2))</f>
        <v>FY 2016-17</v>
      </c>
      <c r="E1691" s="5" t="s">
        <v>17</v>
      </c>
      <c r="F1691" s="7" t="n">
        <v>3944.59</v>
      </c>
      <c r="G1691" s="7" t="n">
        <v>4724.45</v>
      </c>
      <c r="H1691" s="7" t="n">
        <v>-779.86</v>
      </c>
      <c r="I1691" s="7" t="n">
        <v>-115.55</v>
      </c>
      <c r="J1691" s="8" t="n">
        <v>67.4867</v>
      </c>
    </row>
    <row r="1692" customFormat="false" ht="15" hidden="false" customHeight="false" outlineLevel="0" collapsed="false">
      <c r="A1692" s="4" t="n">
        <v>42719</v>
      </c>
      <c r="B1692" s="5" t="n">
        <v>2016</v>
      </c>
      <c r="C1692" s="5" t="n">
        <v>12</v>
      </c>
      <c r="D1692" s="6" t="str">
        <f aca="false">IF(MONTH(A1692)&gt;=4,"FY "&amp;YEAR(A1692)&amp;"-"&amp;RIGHT(YEAR(A1692)+1,2),"FY "&amp;(YEAR(A1692)-1)&amp;"-"&amp;RIGHT(YEAR(A1692),2))</f>
        <v>FY 2016-17</v>
      </c>
      <c r="E1692" s="5" t="s">
        <v>17</v>
      </c>
      <c r="F1692" s="7" t="n">
        <v>4253.75</v>
      </c>
      <c r="G1692" s="7" t="n">
        <v>4772.49</v>
      </c>
      <c r="H1692" s="7" t="n">
        <v>-518.74</v>
      </c>
      <c r="I1692" s="7" t="n">
        <v>-76.78</v>
      </c>
      <c r="J1692" s="8" t="n">
        <v>67.5604</v>
      </c>
    </row>
    <row r="1693" customFormat="false" ht="15" hidden="false" customHeight="false" outlineLevel="0" collapsed="false">
      <c r="A1693" s="4" t="n">
        <v>42720</v>
      </c>
      <c r="B1693" s="5" t="n">
        <v>2016</v>
      </c>
      <c r="C1693" s="5" t="n">
        <v>12</v>
      </c>
      <c r="D1693" s="6" t="str">
        <f aca="false">IF(MONTH(A1693)&gt;=4,"FY "&amp;YEAR(A1693)&amp;"-"&amp;RIGHT(YEAR(A1693)+1,2),"FY "&amp;(YEAR(A1693)-1)&amp;"-"&amp;RIGHT(YEAR(A1693),2))</f>
        <v>FY 2016-17</v>
      </c>
      <c r="E1693" s="5" t="s">
        <v>17</v>
      </c>
      <c r="F1693" s="7" t="n">
        <v>3799.83</v>
      </c>
      <c r="G1693" s="7" t="n">
        <v>4383.51</v>
      </c>
      <c r="H1693" s="7" t="n">
        <v>-583.68</v>
      </c>
      <c r="I1693" s="7" t="n">
        <v>-86.09</v>
      </c>
      <c r="J1693" s="8" t="n">
        <v>67.7994</v>
      </c>
    </row>
    <row r="1694" customFormat="false" ht="15" hidden="false" customHeight="false" outlineLevel="0" collapsed="false">
      <c r="A1694" s="4" t="n">
        <v>42723</v>
      </c>
      <c r="B1694" s="5" t="n">
        <v>2016</v>
      </c>
      <c r="C1694" s="5" t="n">
        <v>12</v>
      </c>
      <c r="D1694" s="6" t="str">
        <f aca="false">IF(MONTH(A1694)&gt;=4,"FY "&amp;YEAR(A1694)&amp;"-"&amp;RIGHT(YEAR(A1694)+1,2),"FY "&amp;(YEAR(A1694)-1)&amp;"-"&amp;RIGHT(YEAR(A1694),2))</f>
        <v>FY 2016-17</v>
      </c>
      <c r="E1694" s="5" t="s">
        <v>17</v>
      </c>
      <c r="F1694" s="7" t="n">
        <v>6873.56</v>
      </c>
      <c r="G1694" s="7" t="n">
        <v>6862.85</v>
      </c>
      <c r="H1694" s="7" t="n">
        <v>10.71</v>
      </c>
      <c r="I1694" s="7" t="n">
        <v>1.58</v>
      </c>
      <c r="J1694" s="8" t="n">
        <v>67.7777</v>
      </c>
    </row>
    <row r="1695" customFormat="false" ht="15" hidden="false" customHeight="false" outlineLevel="0" collapsed="false">
      <c r="A1695" s="4" t="n">
        <v>42724</v>
      </c>
      <c r="B1695" s="5" t="n">
        <v>2016</v>
      </c>
      <c r="C1695" s="5" t="n">
        <v>12</v>
      </c>
      <c r="D1695" s="6" t="str">
        <f aca="false">IF(MONTH(A1695)&gt;=4,"FY "&amp;YEAR(A1695)&amp;"-"&amp;RIGHT(YEAR(A1695)+1,2),"FY "&amp;(YEAR(A1695)-1)&amp;"-"&amp;RIGHT(YEAR(A1695),2))</f>
        <v>FY 2016-17</v>
      </c>
      <c r="E1695" s="5" t="s">
        <v>17</v>
      </c>
      <c r="F1695" s="7" t="n">
        <v>3086.1</v>
      </c>
      <c r="G1695" s="7" t="n">
        <v>3601.13</v>
      </c>
      <c r="H1695" s="7" t="n">
        <v>-515.03</v>
      </c>
      <c r="I1695" s="7" t="n">
        <v>-76.05</v>
      </c>
      <c r="J1695" s="8" t="n">
        <v>67.7262</v>
      </c>
    </row>
    <row r="1696" customFormat="false" ht="15" hidden="false" customHeight="false" outlineLevel="0" collapsed="false">
      <c r="A1696" s="4" t="n">
        <v>42725</v>
      </c>
      <c r="B1696" s="5" t="n">
        <v>2016</v>
      </c>
      <c r="C1696" s="5" t="n">
        <v>12</v>
      </c>
      <c r="D1696" s="6" t="str">
        <f aca="false">IF(MONTH(A1696)&gt;=4,"FY "&amp;YEAR(A1696)&amp;"-"&amp;RIGHT(YEAR(A1696)+1,2),"FY "&amp;(YEAR(A1696)-1)&amp;"-"&amp;RIGHT(YEAR(A1696),2))</f>
        <v>FY 2016-17</v>
      </c>
      <c r="E1696" s="5" t="s">
        <v>17</v>
      </c>
      <c r="F1696" s="7" t="n">
        <v>3288.88</v>
      </c>
      <c r="G1696" s="7" t="n">
        <v>3910.25</v>
      </c>
      <c r="H1696" s="7" t="n">
        <v>-621.37</v>
      </c>
      <c r="I1696" s="7" t="n">
        <v>-91.52</v>
      </c>
      <c r="J1696" s="8" t="n">
        <v>67.8954</v>
      </c>
    </row>
    <row r="1697" customFormat="false" ht="15" hidden="false" customHeight="false" outlineLevel="0" collapsed="false">
      <c r="A1697" s="4" t="n">
        <v>42726</v>
      </c>
      <c r="B1697" s="5" t="n">
        <v>2016</v>
      </c>
      <c r="C1697" s="5" t="n">
        <v>12</v>
      </c>
      <c r="D1697" s="6" t="str">
        <f aca="false">IF(MONTH(A1697)&gt;=4,"FY "&amp;YEAR(A1697)&amp;"-"&amp;RIGHT(YEAR(A1697)+1,2),"FY "&amp;(YEAR(A1697)-1)&amp;"-"&amp;RIGHT(YEAR(A1697),2))</f>
        <v>FY 2016-17</v>
      </c>
      <c r="E1697" s="5" t="s">
        <v>17</v>
      </c>
      <c r="F1697" s="7" t="n">
        <v>3622.73</v>
      </c>
      <c r="G1697" s="7" t="n">
        <v>4730.88</v>
      </c>
      <c r="H1697" s="7" t="n">
        <v>-1108.15</v>
      </c>
      <c r="I1697" s="7" t="n">
        <v>-163.27</v>
      </c>
      <c r="J1697" s="8" t="n">
        <v>67.8724</v>
      </c>
    </row>
    <row r="1698" customFormat="false" ht="15" hidden="false" customHeight="false" outlineLevel="0" collapsed="false">
      <c r="A1698" s="4" t="n">
        <v>42727</v>
      </c>
      <c r="B1698" s="5" t="n">
        <v>2016</v>
      </c>
      <c r="C1698" s="5" t="n">
        <v>12</v>
      </c>
      <c r="D1698" s="6" t="str">
        <f aca="false">IF(MONTH(A1698)&gt;=4,"FY "&amp;YEAR(A1698)&amp;"-"&amp;RIGHT(YEAR(A1698)+1,2),"FY "&amp;(YEAR(A1698)-1)&amp;"-"&amp;RIGHT(YEAR(A1698),2))</f>
        <v>FY 2016-17</v>
      </c>
      <c r="E1698" s="5" t="s">
        <v>17</v>
      </c>
      <c r="F1698" s="7" t="n">
        <v>3642.04</v>
      </c>
      <c r="G1698" s="7" t="n">
        <v>4215.22</v>
      </c>
      <c r="H1698" s="7" t="n">
        <v>-573.18</v>
      </c>
      <c r="I1698" s="7" t="n">
        <v>-84.4</v>
      </c>
      <c r="J1698" s="8" t="n">
        <v>67.9136</v>
      </c>
    </row>
    <row r="1699" customFormat="false" ht="15" hidden="false" customHeight="false" outlineLevel="0" collapsed="false">
      <c r="A1699" s="4" t="n">
        <v>42730</v>
      </c>
      <c r="B1699" s="5" t="n">
        <v>2016</v>
      </c>
      <c r="C1699" s="5" t="n">
        <v>12</v>
      </c>
      <c r="D1699" s="6" t="str">
        <f aca="false">IF(MONTH(A1699)&gt;=4,"FY "&amp;YEAR(A1699)&amp;"-"&amp;RIGHT(YEAR(A1699)+1,2),"FY "&amp;(YEAR(A1699)-1)&amp;"-"&amp;RIGHT(YEAR(A1699),2))</f>
        <v>FY 2016-17</v>
      </c>
      <c r="E1699" s="5" t="s">
        <v>17</v>
      </c>
      <c r="F1699" s="7" t="n">
        <v>2089.15</v>
      </c>
      <c r="G1699" s="7" t="n">
        <v>3549.95</v>
      </c>
      <c r="H1699" s="7" t="n">
        <v>-1460.8</v>
      </c>
      <c r="I1699" s="7" t="n">
        <v>-215.1</v>
      </c>
      <c r="J1699" s="8" t="n">
        <v>67.9117</v>
      </c>
    </row>
    <row r="1700" customFormat="false" ht="15" hidden="false" customHeight="false" outlineLevel="0" collapsed="false">
      <c r="A1700" s="4" t="n">
        <v>42731</v>
      </c>
      <c r="B1700" s="5" t="n">
        <v>2016</v>
      </c>
      <c r="C1700" s="5" t="n">
        <v>12</v>
      </c>
      <c r="D1700" s="6" t="str">
        <f aca="false">IF(MONTH(A1700)&gt;=4,"FY "&amp;YEAR(A1700)&amp;"-"&amp;RIGHT(YEAR(A1700)+1,2),"FY "&amp;(YEAR(A1700)-1)&amp;"-"&amp;RIGHT(YEAR(A1700),2))</f>
        <v>FY 2016-17</v>
      </c>
      <c r="E1700" s="5" t="s">
        <v>17</v>
      </c>
      <c r="F1700" s="7" t="n">
        <v>999.66</v>
      </c>
      <c r="G1700" s="7" t="n">
        <v>2098.08</v>
      </c>
      <c r="H1700" s="7" t="n">
        <v>-1098.42</v>
      </c>
      <c r="I1700" s="7" t="n">
        <v>-161.93</v>
      </c>
      <c r="J1700" s="8" t="n">
        <v>67.8331</v>
      </c>
    </row>
    <row r="1701" customFormat="false" ht="15" hidden="false" customHeight="false" outlineLevel="0" collapsed="false">
      <c r="A1701" s="4" t="n">
        <v>42732</v>
      </c>
      <c r="B1701" s="5" t="n">
        <v>2016</v>
      </c>
      <c r="C1701" s="5" t="n">
        <v>12</v>
      </c>
      <c r="D1701" s="6" t="str">
        <f aca="false">IF(MONTH(A1701)&gt;=4,"FY "&amp;YEAR(A1701)&amp;"-"&amp;RIGHT(YEAR(A1701)+1,2),"FY "&amp;(YEAR(A1701)-1)&amp;"-"&amp;RIGHT(YEAR(A1701),2))</f>
        <v>FY 2016-17</v>
      </c>
      <c r="E1701" s="5" t="s">
        <v>17</v>
      </c>
      <c r="F1701" s="7" t="n">
        <v>1644.88</v>
      </c>
      <c r="G1701" s="7" t="n">
        <v>2329.16</v>
      </c>
      <c r="H1701" s="7" t="n">
        <v>-684.28</v>
      </c>
      <c r="I1701" s="7" t="n">
        <v>-100.64</v>
      </c>
      <c r="J1701" s="8" t="n">
        <v>67.9967</v>
      </c>
    </row>
    <row r="1702" customFormat="false" ht="15" hidden="false" customHeight="false" outlineLevel="0" collapsed="false">
      <c r="A1702" s="4" t="n">
        <v>42733</v>
      </c>
      <c r="B1702" s="5" t="n">
        <v>2016</v>
      </c>
      <c r="C1702" s="5" t="n">
        <v>12</v>
      </c>
      <c r="D1702" s="6" t="str">
        <f aca="false">IF(MONTH(A1702)&gt;=4,"FY "&amp;YEAR(A1702)&amp;"-"&amp;RIGHT(YEAR(A1702)+1,2),"FY "&amp;(YEAR(A1702)-1)&amp;"-"&amp;RIGHT(YEAR(A1702),2))</f>
        <v>FY 2016-17</v>
      </c>
      <c r="E1702" s="5" t="s">
        <v>17</v>
      </c>
      <c r="F1702" s="7" t="n">
        <v>2298.14</v>
      </c>
      <c r="G1702" s="7" t="n">
        <v>2828.41</v>
      </c>
      <c r="H1702" s="7" t="n">
        <v>-530.27</v>
      </c>
      <c r="I1702" s="7" t="n">
        <v>-77.73</v>
      </c>
      <c r="J1702" s="8" t="n">
        <v>68.225</v>
      </c>
    </row>
    <row r="1703" customFormat="false" ht="15" hidden="false" customHeight="false" outlineLevel="0" collapsed="false">
      <c r="A1703" s="4" t="n">
        <v>42734</v>
      </c>
      <c r="B1703" s="5" t="n">
        <v>2016</v>
      </c>
      <c r="C1703" s="5" t="n">
        <v>12</v>
      </c>
      <c r="D1703" s="6" t="str">
        <f aca="false">IF(MONTH(A1703)&gt;=4,"FY "&amp;YEAR(A1703)&amp;"-"&amp;RIGHT(YEAR(A1703)+1,2),"FY "&amp;(YEAR(A1703)-1)&amp;"-"&amp;RIGHT(YEAR(A1703),2))</f>
        <v>FY 2016-17</v>
      </c>
      <c r="E1703" s="5" t="s">
        <v>17</v>
      </c>
      <c r="F1703" s="7" t="n">
        <v>4482.3</v>
      </c>
      <c r="G1703" s="7" t="n">
        <v>5137.51</v>
      </c>
      <c r="H1703" s="7" t="n">
        <v>-655.21</v>
      </c>
      <c r="I1703" s="7" t="n">
        <v>-96.18</v>
      </c>
      <c r="J1703" s="8" t="n">
        <v>68.1241</v>
      </c>
    </row>
    <row r="1704" customFormat="false" ht="15" hidden="false" customHeight="false" outlineLevel="0" collapsed="false">
      <c r="A1704" s="4" t="n">
        <v>42737</v>
      </c>
      <c r="B1704" s="5" t="n">
        <v>2017</v>
      </c>
      <c r="C1704" s="5" t="n">
        <v>1</v>
      </c>
      <c r="D1704" s="6" t="str">
        <f aca="false">IF(MONTH(A1704)&gt;=4,"FY "&amp;YEAR(A1704)&amp;"-"&amp;RIGHT(YEAR(A1704)+1,2),"FY "&amp;(YEAR(A1704)-1)&amp;"-"&amp;RIGHT(YEAR(A1704),2))</f>
        <v>FY 2016-17</v>
      </c>
      <c r="E1704" s="5" t="s">
        <v>17</v>
      </c>
      <c r="F1704" s="7" t="n">
        <v>2230.64</v>
      </c>
      <c r="G1704" s="7" t="n">
        <v>2796.67</v>
      </c>
      <c r="H1704" s="7" t="n">
        <v>-566.03</v>
      </c>
      <c r="I1704" s="7" t="n">
        <v>-83.29</v>
      </c>
      <c r="J1704" s="8" t="n">
        <v>67.9547</v>
      </c>
    </row>
    <row r="1705" customFormat="false" ht="15" hidden="false" customHeight="false" outlineLevel="0" collapsed="false">
      <c r="A1705" s="4" t="n">
        <v>42738</v>
      </c>
      <c r="B1705" s="5" t="n">
        <v>2017</v>
      </c>
      <c r="C1705" s="5" t="n">
        <v>1</v>
      </c>
      <c r="D1705" s="6" t="str">
        <f aca="false">IF(MONTH(A1705)&gt;=4,"FY "&amp;YEAR(A1705)&amp;"-"&amp;RIGHT(YEAR(A1705)+1,2),"FY "&amp;(YEAR(A1705)-1)&amp;"-"&amp;RIGHT(YEAR(A1705),2))</f>
        <v>FY 2016-17</v>
      </c>
      <c r="E1705" s="5" t="s">
        <v>17</v>
      </c>
      <c r="F1705" s="7" t="n">
        <v>867.26</v>
      </c>
      <c r="G1705" s="7" t="n">
        <v>1185.97</v>
      </c>
      <c r="H1705" s="7" t="n">
        <v>-318.71</v>
      </c>
      <c r="I1705" s="7" t="n">
        <v>-46.85</v>
      </c>
      <c r="J1705" s="8" t="n">
        <v>68.0225</v>
      </c>
    </row>
    <row r="1706" customFormat="false" ht="15" hidden="false" customHeight="false" outlineLevel="0" collapsed="false">
      <c r="A1706" s="4" t="n">
        <v>42739</v>
      </c>
      <c r="B1706" s="5" t="n">
        <v>2017</v>
      </c>
      <c r="C1706" s="5" t="n">
        <v>1</v>
      </c>
      <c r="D1706" s="6" t="str">
        <f aca="false">IF(MONTH(A1706)&gt;=4,"FY "&amp;YEAR(A1706)&amp;"-"&amp;RIGHT(YEAR(A1706)+1,2),"FY "&amp;(YEAR(A1706)-1)&amp;"-"&amp;RIGHT(YEAR(A1706),2))</f>
        <v>FY 2016-17</v>
      </c>
      <c r="E1706" s="5" t="s">
        <v>17</v>
      </c>
      <c r="F1706" s="7" t="n">
        <v>1863.97</v>
      </c>
      <c r="G1706" s="7" t="n">
        <v>2400.72</v>
      </c>
      <c r="H1706" s="7" t="n">
        <v>-536.75</v>
      </c>
      <c r="I1706" s="7" t="n">
        <v>-78.84</v>
      </c>
      <c r="J1706" s="8" t="n">
        <v>68.0864</v>
      </c>
    </row>
    <row r="1707" customFormat="false" ht="15" hidden="false" customHeight="false" outlineLevel="0" collapsed="false">
      <c r="A1707" s="4" t="n">
        <v>42740</v>
      </c>
      <c r="B1707" s="5" t="n">
        <v>2017</v>
      </c>
      <c r="C1707" s="5" t="n">
        <v>1</v>
      </c>
      <c r="D1707" s="6" t="str">
        <f aca="false">IF(MONTH(A1707)&gt;=4,"FY "&amp;YEAR(A1707)&amp;"-"&amp;RIGHT(YEAR(A1707)+1,2),"FY "&amp;(YEAR(A1707)-1)&amp;"-"&amp;RIGHT(YEAR(A1707),2))</f>
        <v>FY 2016-17</v>
      </c>
      <c r="E1707" s="5" t="s">
        <v>17</v>
      </c>
      <c r="F1707" s="7" t="n">
        <v>3534.18</v>
      </c>
      <c r="G1707" s="7" t="n">
        <v>4226.17</v>
      </c>
      <c r="H1707" s="7" t="n">
        <v>-691.99</v>
      </c>
      <c r="I1707" s="7" t="n">
        <v>-101.5</v>
      </c>
      <c r="J1707" s="8" t="n">
        <v>68.1791</v>
      </c>
    </row>
    <row r="1708" customFormat="false" ht="15" hidden="false" customHeight="false" outlineLevel="0" collapsed="false">
      <c r="A1708" s="4" t="n">
        <v>42741</v>
      </c>
      <c r="B1708" s="5" t="n">
        <v>2017</v>
      </c>
      <c r="C1708" s="5" t="n">
        <v>1</v>
      </c>
      <c r="D1708" s="6" t="str">
        <f aca="false">IF(MONTH(A1708)&gt;=4,"FY "&amp;YEAR(A1708)&amp;"-"&amp;RIGHT(YEAR(A1708)+1,2),"FY "&amp;(YEAR(A1708)-1)&amp;"-"&amp;RIGHT(YEAR(A1708),2))</f>
        <v>FY 2016-17</v>
      </c>
      <c r="E1708" s="5" t="s">
        <v>17</v>
      </c>
      <c r="F1708" s="7" t="n">
        <v>4542.58</v>
      </c>
      <c r="G1708" s="7" t="n">
        <v>4581.72</v>
      </c>
      <c r="H1708" s="7" t="n">
        <v>-39.14</v>
      </c>
      <c r="I1708" s="7" t="n">
        <v>-5.77</v>
      </c>
      <c r="J1708" s="8" t="n">
        <v>67.7884</v>
      </c>
    </row>
    <row r="1709" customFormat="false" ht="15" hidden="false" customHeight="false" outlineLevel="0" collapsed="false">
      <c r="A1709" s="4" t="n">
        <v>42744</v>
      </c>
      <c r="B1709" s="5" t="n">
        <v>2017</v>
      </c>
      <c r="C1709" s="5" t="n">
        <v>1</v>
      </c>
      <c r="D1709" s="6" t="str">
        <f aca="false">IF(MONTH(A1709)&gt;=4,"FY "&amp;YEAR(A1709)&amp;"-"&amp;RIGHT(YEAR(A1709)+1,2),"FY "&amp;(YEAR(A1709)-1)&amp;"-"&amp;RIGHT(YEAR(A1709),2))</f>
        <v>FY 2016-17</v>
      </c>
      <c r="E1709" s="5" t="s">
        <v>17</v>
      </c>
      <c r="F1709" s="7" t="n">
        <v>3510.82</v>
      </c>
      <c r="G1709" s="7" t="n">
        <v>3827.44</v>
      </c>
      <c r="H1709" s="7" t="n">
        <v>-316.62</v>
      </c>
      <c r="I1709" s="7" t="n">
        <v>-46.59</v>
      </c>
      <c r="J1709" s="8" t="n">
        <v>67.9522</v>
      </c>
    </row>
    <row r="1710" customFormat="false" ht="15" hidden="false" customHeight="false" outlineLevel="0" collapsed="false">
      <c r="A1710" s="4" t="n">
        <v>42745</v>
      </c>
      <c r="B1710" s="5" t="n">
        <v>2017</v>
      </c>
      <c r="C1710" s="5" t="n">
        <v>1</v>
      </c>
      <c r="D1710" s="6" t="str">
        <f aca="false">IF(MONTH(A1710)&gt;=4,"FY "&amp;YEAR(A1710)&amp;"-"&amp;RIGHT(YEAR(A1710)+1,2),"FY "&amp;(YEAR(A1710)-1)&amp;"-"&amp;RIGHT(YEAR(A1710),2))</f>
        <v>FY 2016-17</v>
      </c>
      <c r="E1710" s="5" t="s">
        <v>17</v>
      </c>
      <c r="F1710" s="7" t="n">
        <v>2202.62</v>
      </c>
      <c r="G1710" s="7" t="n">
        <v>2588.1</v>
      </c>
      <c r="H1710" s="7" t="n">
        <v>-385.48</v>
      </c>
      <c r="I1710" s="7" t="n">
        <v>-56.53</v>
      </c>
      <c r="J1710" s="8" t="n">
        <v>68.1863</v>
      </c>
    </row>
    <row r="1711" customFormat="false" ht="15" hidden="false" customHeight="false" outlineLevel="0" collapsed="false">
      <c r="A1711" s="4" t="n">
        <v>42746</v>
      </c>
      <c r="B1711" s="5" t="n">
        <v>2017</v>
      </c>
      <c r="C1711" s="5" t="n">
        <v>1</v>
      </c>
      <c r="D1711" s="6" t="str">
        <f aca="false">IF(MONTH(A1711)&gt;=4,"FY "&amp;YEAR(A1711)&amp;"-"&amp;RIGHT(YEAR(A1711)+1,2),"FY "&amp;(YEAR(A1711)-1)&amp;"-"&amp;RIGHT(YEAR(A1711),2))</f>
        <v>FY 2016-17</v>
      </c>
      <c r="E1711" s="5" t="s">
        <v>17</v>
      </c>
      <c r="F1711" s="7" t="n">
        <v>3597.89</v>
      </c>
      <c r="G1711" s="7" t="n">
        <v>3703.5</v>
      </c>
      <c r="H1711" s="7" t="n">
        <v>-105.61</v>
      </c>
      <c r="I1711" s="7" t="n">
        <v>-15.51</v>
      </c>
      <c r="J1711" s="8" t="n">
        <v>68.0641</v>
      </c>
    </row>
    <row r="1712" customFormat="false" ht="15" hidden="false" customHeight="false" outlineLevel="0" collapsed="false">
      <c r="A1712" s="4" t="n">
        <v>42747</v>
      </c>
      <c r="B1712" s="5" t="n">
        <v>2017</v>
      </c>
      <c r="C1712" s="5" t="n">
        <v>1</v>
      </c>
      <c r="D1712" s="6" t="str">
        <f aca="false">IF(MONTH(A1712)&gt;=4,"FY "&amp;YEAR(A1712)&amp;"-"&amp;RIGHT(YEAR(A1712)+1,2),"FY "&amp;(YEAR(A1712)-1)&amp;"-"&amp;RIGHT(YEAR(A1712),2))</f>
        <v>FY 2016-17</v>
      </c>
      <c r="E1712" s="5" t="s">
        <v>17</v>
      </c>
      <c r="F1712" s="7" t="n">
        <v>3934.44</v>
      </c>
      <c r="G1712" s="7" t="n">
        <v>4612.64</v>
      </c>
      <c r="H1712" s="7" t="n">
        <v>-678.2</v>
      </c>
      <c r="I1712" s="7" t="n">
        <v>-99.41</v>
      </c>
      <c r="J1712" s="8" t="n">
        <v>68.2276</v>
      </c>
    </row>
    <row r="1713" customFormat="false" ht="15" hidden="false" customHeight="false" outlineLevel="0" collapsed="false">
      <c r="A1713" s="4" t="n">
        <v>42748</v>
      </c>
      <c r="B1713" s="5" t="n">
        <v>2017</v>
      </c>
      <c r="C1713" s="5" t="n">
        <v>1</v>
      </c>
      <c r="D1713" s="6" t="str">
        <f aca="false">IF(MONTH(A1713)&gt;=4,"FY "&amp;YEAR(A1713)&amp;"-"&amp;RIGHT(YEAR(A1713)+1,2),"FY "&amp;(YEAR(A1713)-1)&amp;"-"&amp;RIGHT(YEAR(A1713),2))</f>
        <v>FY 2016-17</v>
      </c>
      <c r="E1713" s="5" t="s">
        <v>17</v>
      </c>
      <c r="F1713" s="7" t="n">
        <v>3314.48</v>
      </c>
      <c r="G1713" s="7" t="n">
        <v>3317.46</v>
      </c>
      <c r="H1713" s="7" t="n">
        <v>-2.98</v>
      </c>
      <c r="I1713" s="7" t="n">
        <v>-0.44</v>
      </c>
      <c r="J1713" s="8" t="n">
        <v>68.0858</v>
      </c>
    </row>
    <row r="1714" customFormat="false" ht="15" hidden="false" customHeight="false" outlineLevel="0" collapsed="false">
      <c r="A1714" s="4" t="n">
        <v>42751</v>
      </c>
      <c r="B1714" s="5" t="n">
        <v>2017</v>
      </c>
      <c r="C1714" s="5" t="n">
        <v>1</v>
      </c>
      <c r="D1714" s="6" t="str">
        <f aca="false">IF(MONTH(A1714)&gt;=4,"FY "&amp;YEAR(A1714)&amp;"-"&amp;RIGHT(YEAR(A1714)+1,2),"FY "&amp;(YEAR(A1714)-1)&amp;"-"&amp;RIGHT(YEAR(A1714),2))</f>
        <v>FY 2016-17</v>
      </c>
      <c r="E1714" s="5" t="s">
        <v>17</v>
      </c>
      <c r="F1714" s="7" t="n">
        <v>3237.72</v>
      </c>
      <c r="G1714" s="7" t="n">
        <v>3341.02</v>
      </c>
      <c r="H1714" s="7" t="n">
        <v>-103.3</v>
      </c>
      <c r="I1714" s="7" t="n">
        <v>-15.14</v>
      </c>
      <c r="J1714" s="8" t="n">
        <v>68.231</v>
      </c>
    </row>
    <row r="1715" customFormat="false" ht="15" hidden="false" customHeight="false" outlineLevel="0" collapsed="false">
      <c r="A1715" s="4" t="n">
        <v>42752</v>
      </c>
      <c r="B1715" s="5" t="n">
        <v>2017</v>
      </c>
      <c r="C1715" s="5" t="n">
        <v>1</v>
      </c>
      <c r="D1715" s="6" t="str">
        <f aca="false">IF(MONTH(A1715)&gt;=4,"FY "&amp;YEAR(A1715)&amp;"-"&amp;RIGHT(YEAR(A1715)+1,2),"FY "&amp;(YEAR(A1715)-1)&amp;"-"&amp;RIGHT(YEAR(A1715),2))</f>
        <v>FY 2016-17</v>
      </c>
      <c r="E1715" s="5" t="s">
        <v>17</v>
      </c>
      <c r="F1715" s="7" t="n">
        <v>2387.39</v>
      </c>
      <c r="G1715" s="7" t="n">
        <v>2725.85</v>
      </c>
      <c r="H1715" s="7" t="n">
        <v>-338.46</v>
      </c>
      <c r="I1715" s="7" t="n">
        <v>-49.66</v>
      </c>
      <c r="J1715" s="8" t="n">
        <v>68.1558</v>
      </c>
    </row>
    <row r="1716" customFormat="false" ht="15" hidden="false" customHeight="false" outlineLevel="0" collapsed="false">
      <c r="A1716" s="4" t="n">
        <v>42753</v>
      </c>
      <c r="B1716" s="5" t="n">
        <v>2017</v>
      </c>
      <c r="C1716" s="5" t="n">
        <v>1</v>
      </c>
      <c r="D1716" s="6" t="str">
        <f aca="false">IF(MONTH(A1716)&gt;=4,"FY "&amp;YEAR(A1716)&amp;"-"&amp;RIGHT(YEAR(A1716)+1,2),"FY "&amp;(YEAR(A1716)-1)&amp;"-"&amp;RIGHT(YEAR(A1716),2))</f>
        <v>FY 2016-17</v>
      </c>
      <c r="E1716" s="5" t="s">
        <v>17</v>
      </c>
      <c r="F1716" s="7" t="n">
        <v>3461.08</v>
      </c>
      <c r="G1716" s="7" t="n">
        <v>3285.83</v>
      </c>
      <c r="H1716" s="7" t="n">
        <v>175.25</v>
      </c>
      <c r="I1716" s="7" t="n">
        <v>25.75</v>
      </c>
      <c r="J1716" s="8" t="n">
        <v>68.0509</v>
      </c>
    </row>
    <row r="1717" customFormat="false" ht="15" hidden="false" customHeight="false" outlineLevel="0" collapsed="false">
      <c r="A1717" s="4" t="n">
        <v>42754</v>
      </c>
      <c r="B1717" s="5" t="n">
        <v>2017</v>
      </c>
      <c r="C1717" s="5" t="n">
        <v>1</v>
      </c>
      <c r="D1717" s="6" t="str">
        <f aca="false">IF(MONTH(A1717)&gt;=4,"FY "&amp;YEAR(A1717)&amp;"-"&amp;RIGHT(YEAR(A1717)+1,2),"FY "&amp;(YEAR(A1717)-1)&amp;"-"&amp;RIGHT(YEAR(A1717),2))</f>
        <v>FY 2016-17</v>
      </c>
      <c r="E1717" s="5" t="s">
        <v>17</v>
      </c>
      <c r="F1717" s="7" t="n">
        <v>4139.49</v>
      </c>
      <c r="G1717" s="7" t="n">
        <v>3802.91</v>
      </c>
      <c r="H1717" s="7" t="n">
        <v>336.58</v>
      </c>
      <c r="I1717" s="7" t="n">
        <v>49.54</v>
      </c>
      <c r="J1717" s="8" t="n">
        <v>67.9364</v>
      </c>
    </row>
    <row r="1718" customFormat="false" ht="15" hidden="false" customHeight="false" outlineLevel="0" collapsed="false">
      <c r="A1718" s="4" t="n">
        <v>42755</v>
      </c>
      <c r="B1718" s="5" t="n">
        <v>2017</v>
      </c>
      <c r="C1718" s="5" t="n">
        <v>1</v>
      </c>
      <c r="D1718" s="6" t="str">
        <f aca="false">IF(MONTH(A1718)&gt;=4,"FY "&amp;YEAR(A1718)&amp;"-"&amp;RIGHT(YEAR(A1718)+1,2),"FY "&amp;(YEAR(A1718)-1)&amp;"-"&amp;RIGHT(YEAR(A1718),2))</f>
        <v>FY 2016-17</v>
      </c>
      <c r="E1718" s="5" t="s">
        <v>17</v>
      </c>
      <c r="F1718" s="7" t="n">
        <v>4099.83</v>
      </c>
      <c r="G1718" s="7" t="n">
        <v>3852.75</v>
      </c>
      <c r="H1718" s="7" t="n">
        <v>247.08</v>
      </c>
      <c r="I1718" s="7" t="n">
        <v>36.24</v>
      </c>
      <c r="J1718" s="8" t="n">
        <v>68.1766</v>
      </c>
    </row>
    <row r="1719" customFormat="false" ht="15" hidden="false" customHeight="false" outlineLevel="0" collapsed="false">
      <c r="A1719" s="4" t="n">
        <v>42758</v>
      </c>
      <c r="B1719" s="5" t="n">
        <v>2017</v>
      </c>
      <c r="C1719" s="5" t="n">
        <v>1</v>
      </c>
      <c r="D1719" s="6" t="str">
        <f aca="false">IF(MONTH(A1719)&gt;=4,"FY "&amp;YEAR(A1719)&amp;"-"&amp;RIGHT(YEAR(A1719)+1,2),"FY "&amp;(YEAR(A1719)-1)&amp;"-"&amp;RIGHT(YEAR(A1719),2))</f>
        <v>FY 2016-17</v>
      </c>
      <c r="E1719" s="5" t="s">
        <v>17</v>
      </c>
      <c r="F1719" s="7" t="n">
        <v>4540.34</v>
      </c>
      <c r="G1719" s="7" t="n">
        <v>4507.78</v>
      </c>
      <c r="H1719" s="7" t="n">
        <v>32.56</v>
      </c>
      <c r="I1719" s="7" t="n">
        <v>4.78</v>
      </c>
      <c r="J1719" s="8" t="n">
        <v>68.0883</v>
      </c>
    </row>
    <row r="1720" customFormat="false" ht="15" hidden="false" customHeight="false" outlineLevel="0" collapsed="false">
      <c r="A1720" s="4" t="n">
        <v>42759</v>
      </c>
      <c r="B1720" s="5" t="n">
        <v>2017</v>
      </c>
      <c r="C1720" s="5" t="n">
        <v>1</v>
      </c>
      <c r="D1720" s="6" t="str">
        <f aca="false">IF(MONTH(A1720)&gt;=4,"FY "&amp;YEAR(A1720)&amp;"-"&amp;RIGHT(YEAR(A1720)+1,2),"FY "&amp;(YEAR(A1720)-1)&amp;"-"&amp;RIGHT(YEAR(A1720),2))</f>
        <v>FY 2016-17</v>
      </c>
      <c r="E1720" s="5" t="s">
        <v>17</v>
      </c>
      <c r="F1720" s="7" t="n">
        <v>4305.29</v>
      </c>
      <c r="G1720" s="7" t="n">
        <v>4575.95</v>
      </c>
      <c r="H1720" s="7" t="n">
        <v>-270.66</v>
      </c>
      <c r="I1720" s="7" t="n">
        <v>-39.75</v>
      </c>
      <c r="J1720" s="8" t="n">
        <v>68.0843</v>
      </c>
    </row>
    <row r="1721" customFormat="false" ht="15" hidden="false" customHeight="false" outlineLevel="0" collapsed="false">
      <c r="A1721" s="4" t="n">
        <v>42760</v>
      </c>
      <c r="B1721" s="5" t="n">
        <v>2017</v>
      </c>
      <c r="C1721" s="5" t="n">
        <v>1</v>
      </c>
      <c r="D1721" s="6" t="str">
        <f aca="false">IF(MONTH(A1721)&gt;=4,"FY "&amp;YEAR(A1721)&amp;"-"&amp;RIGHT(YEAR(A1721)+1,2),"FY "&amp;(YEAR(A1721)-1)&amp;"-"&amp;RIGHT(YEAR(A1721),2))</f>
        <v>FY 2016-17</v>
      </c>
      <c r="E1721" s="5" t="s">
        <v>17</v>
      </c>
      <c r="F1721" s="7" t="n">
        <v>5061.8</v>
      </c>
      <c r="G1721" s="7" t="n">
        <v>4969.48</v>
      </c>
      <c r="H1721" s="7" t="n">
        <v>92.32</v>
      </c>
      <c r="I1721" s="7" t="n">
        <v>13.55</v>
      </c>
      <c r="J1721" s="8" t="n">
        <v>68.157</v>
      </c>
    </row>
    <row r="1722" customFormat="false" ht="15" hidden="false" customHeight="false" outlineLevel="0" collapsed="false">
      <c r="A1722" s="4" t="n">
        <v>42762</v>
      </c>
      <c r="B1722" s="5" t="n">
        <v>2017</v>
      </c>
      <c r="C1722" s="5" t="n">
        <v>1</v>
      </c>
      <c r="D1722" s="6" t="str">
        <f aca="false">IF(MONTH(A1722)&gt;=4,"FY "&amp;YEAR(A1722)&amp;"-"&amp;RIGHT(YEAR(A1722)+1,2),"FY "&amp;(YEAR(A1722)-1)&amp;"-"&amp;RIGHT(YEAR(A1722),2))</f>
        <v>FY 2016-17</v>
      </c>
      <c r="E1722" s="5" t="s">
        <v>17</v>
      </c>
      <c r="F1722" s="7" t="n">
        <v>8879.8</v>
      </c>
      <c r="G1722" s="7" t="n">
        <v>7598.97</v>
      </c>
      <c r="H1722" s="7" t="n">
        <v>1280.83</v>
      </c>
      <c r="I1722" s="7" t="n">
        <v>187.93</v>
      </c>
      <c r="J1722" s="8" t="n">
        <v>68.1556</v>
      </c>
    </row>
    <row r="1723" customFormat="false" ht="15" hidden="false" customHeight="false" outlineLevel="0" collapsed="false">
      <c r="A1723" s="4" t="n">
        <v>42765</v>
      </c>
      <c r="B1723" s="5" t="n">
        <v>2017</v>
      </c>
      <c r="C1723" s="5" t="n">
        <v>1</v>
      </c>
      <c r="D1723" s="6" t="str">
        <f aca="false">IF(MONTH(A1723)&gt;=4,"FY "&amp;YEAR(A1723)&amp;"-"&amp;RIGHT(YEAR(A1723)+1,2),"FY "&amp;(YEAR(A1723)-1)&amp;"-"&amp;RIGHT(YEAR(A1723),2))</f>
        <v>FY 2016-17</v>
      </c>
      <c r="E1723" s="5" t="s">
        <v>17</v>
      </c>
      <c r="F1723" s="7" t="n">
        <v>5850.9</v>
      </c>
      <c r="G1723" s="7" t="n">
        <v>5626.91</v>
      </c>
      <c r="H1723" s="7" t="n">
        <v>223.99</v>
      </c>
      <c r="I1723" s="7" t="n">
        <v>32.84</v>
      </c>
      <c r="J1723" s="8" t="n">
        <v>68.2043</v>
      </c>
    </row>
    <row r="1724" customFormat="false" ht="15" hidden="false" customHeight="false" outlineLevel="0" collapsed="false">
      <c r="A1724" s="4" t="n">
        <v>42766</v>
      </c>
      <c r="B1724" s="5" t="n">
        <v>2017</v>
      </c>
      <c r="C1724" s="5" t="n">
        <v>1</v>
      </c>
      <c r="D1724" s="6" t="str">
        <f aca="false">IF(MONTH(A1724)&gt;=4,"FY "&amp;YEAR(A1724)&amp;"-"&amp;RIGHT(YEAR(A1724)+1,2),"FY "&amp;(YEAR(A1724)-1)&amp;"-"&amp;RIGHT(YEAR(A1724),2))</f>
        <v>FY 2016-17</v>
      </c>
      <c r="E1724" s="5" t="s">
        <v>17</v>
      </c>
      <c r="F1724" s="7" t="n">
        <v>3251.17</v>
      </c>
      <c r="G1724" s="7" t="n">
        <v>2600.98</v>
      </c>
      <c r="H1724" s="7" t="n">
        <v>650.19</v>
      </c>
      <c r="I1724" s="7" t="n">
        <v>95.56</v>
      </c>
      <c r="J1724" s="8" t="n">
        <v>68.0426</v>
      </c>
    </row>
    <row r="1725" customFormat="false" ht="15" hidden="false" customHeight="false" outlineLevel="0" collapsed="false">
      <c r="A1725" s="4" t="n">
        <v>42767</v>
      </c>
      <c r="B1725" s="5" t="n">
        <v>2017</v>
      </c>
      <c r="C1725" s="5" t="n">
        <v>2</v>
      </c>
      <c r="D1725" s="6" t="str">
        <f aca="false">IF(MONTH(A1725)&gt;=4,"FY "&amp;YEAR(A1725)&amp;"-"&amp;RIGHT(YEAR(A1725)+1,2),"FY "&amp;(YEAR(A1725)-1)&amp;"-"&amp;RIGHT(YEAR(A1725),2))</f>
        <v>FY 2016-17</v>
      </c>
      <c r="E1725" s="5" t="s">
        <v>17</v>
      </c>
      <c r="F1725" s="7" t="n">
        <v>4646.64</v>
      </c>
      <c r="G1725" s="7" t="n">
        <v>5090.83</v>
      </c>
      <c r="H1725" s="7" t="n">
        <v>-444.19</v>
      </c>
      <c r="I1725" s="7" t="n">
        <v>-65.5</v>
      </c>
      <c r="J1725" s="8" t="n">
        <v>67.8125</v>
      </c>
    </row>
    <row r="1726" customFormat="false" ht="15" hidden="false" customHeight="false" outlineLevel="0" collapsed="false">
      <c r="A1726" s="4" t="n">
        <v>42768</v>
      </c>
      <c r="B1726" s="5" t="n">
        <v>2017</v>
      </c>
      <c r="C1726" s="5" t="n">
        <v>2</v>
      </c>
      <c r="D1726" s="6" t="str">
        <f aca="false">IF(MONTH(A1726)&gt;=4,"FY "&amp;YEAR(A1726)&amp;"-"&amp;RIGHT(YEAR(A1726)+1,2),"FY "&amp;(YEAR(A1726)-1)&amp;"-"&amp;RIGHT(YEAR(A1726),2))</f>
        <v>FY 2016-17</v>
      </c>
      <c r="E1726" s="5" t="s">
        <v>17</v>
      </c>
      <c r="F1726" s="7" t="n">
        <v>5446.01</v>
      </c>
      <c r="G1726" s="7" t="n">
        <v>5401.28</v>
      </c>
      <c r="H1726" s="7" t="n">
        <v>44.73</v>
      </c>
      <c r="I1726" s="7" t="n">
        <v>6.61</v>
      </c>
      <c r="J1726" s="8" t="n">
        <v>67.6458</v>
      </c>
    </row>
    <row r="1727" customFormat="false" ht="15" hidden="false" customHeight="false" outlineLevel="0" collapsed="false">
      <c r="A1727" s="4" t="n">
        <v>42769</v>
      </c>
      <c r="B1727" s="5" t="n">
        <v>2017</v>
      </c>
      <c r="C1727" s="5" t="n">
        <v>2</v>
      </c>
      <c r="D1727" s="6" t="str">
        <f aca="false">IF(MONTH(A1727)&gt;=4,"FY "&amp;YEAR(A1727)&amp;"-"&amp;RIGHT(YEAR(A1727)+1,2),"FY "&amp;(YEAR(A1727)-1)&amp;"-"&amp;RIGHT(YEAR(A1727),2))</f>
        <v>FY 2016-17</v>
      </c>
      <c r="E1727" s="5" t="s">
        <v>17</v>
      </c>
      <c r="F1727" s="7" t="n">
        <v>5652.74</v>
      </c>
      <c r="G1727" s="7" t="n">
        <v>5193.2</v>
      </c>
      <c r="H1727" s="7" t="n">
        <v>459.54</v>
      </c>
      <c r="I1727" s="7" t="n">
        <v>68.13</v>
      </c>
      <c r="J1727" s="8" t="n">
        <v>67.448</v>
      </c>
    </row>
    <row r="1728" customFormat="false" ht="15" hidden="false" customHeight="false" outlineLevel="0" collapsed="false">
      <c r="A1728" s="4" t="n">
        <v>42772</v>
      </c>
      <c r="B1728" s="5" t="n">
        <v>2017</v>
      </c>
      <c r="C1728" s="5" t="n">
        <v>2</v>
      </c>
      <c r="D1728" s="6" t="str">
        <f aca="false">IF(MONTH(A1728)&gt;=4,"FY "&amp;YEAR(A1728)&amp;"-"&amp;RIGHT(YEAR(A1728)+1,2),"FY "&amp;(YEAR(A1728)-1)&amp;"-"&amp;RIGHT(YEAR(A1728),2))</f>
        <v>FY 2016-17</v>
      </c>
      <c r="E1728" s="5" t="s">
        <v>17</v>
      </c>
      <c r="F1728" s="7" t="n">
        <v>5351.41</v>
      </c>
      <c r="G1728" s="7" t="n">
        <v>4772.35</v>
      </c>
      <c r="H1728" s="7" t="n">
        <v>579.06</v>
      </c>
      <c r="I1728" s="7" t="n">
        <v>85.94</v>
      </c>
      <c r="J1728" s="8" t="n">
        <v>67.3825</v>
      </c>
    </row>
    <row r="1729" customFormat="false" ht="15" hidden="false" customHeight="false" outlineLevel="0" collapsed="false">
      <c r="A1729" s="4" t="n">
        <v>42773</v>
      </c>
      <c r="B1729" s="5" t="n">
        <v>2017</v>
      </c>
      <c r="C1729" s="5" t="n">
        <v>2</v>
      </c>
      <c r="D1729" s="6" t="str">
        <f aca="false">IF(MONTH(A1729)&gt;=4,"FY "&amp;YEAR(A1729)&amp;"-"&amp;RIGHT(YEAR(A1729)+1,2),"FY "&amp;(YEAR(A1729)-1)&amp;"-"&amp;RIGHT(YEAR(A1729),2))</f>
        <v>FY 2016-17</v>
      </c>
      <c r="E1729" s="5" t="s">
        <v>17</v>
      </c>
      <c r="F1729" s="7" t="n">
        <v>4125.35</v>
      </c>
      <c r="G1729" s="7" t="n">
        <v>4475.43</v>
      </c>
      <c r="H1729" s="7" t="n">
        <v>-350.08</v>
      </c>
      <c r="I1729" s="7" t="n">
        <v>-52.1</v>
      </c>
      <c r="J1729" s="8" t="n">
        <v>67.1958</v>
      </c>
    </row>
    <row r="1730" customFormat="false" ht="15" hidden="false" customHeight="false" outlineLevel="0" collapsed="false">
      <c r="A1730" s="4" t="n">
        <v>42774</v>
      </c>
      <c r="B1730" s="5" t="n">
        <v>2017</v>
      </c>
      <c r="C1730" s="5" t="n">
        <v>2</v>
      </c>
      <c r="D1730" s="6" t="str">
        <f aca="false">IF(MONTH(A1730)&gt;=4,"FY "&amp;YEAR(A1730)&amp;"-"&amp;RIGHT(YEAR(A1730)+1,2),"FY "&amp;(YEAR(A1730)-1)&amp;"-"&amp;RIGHT(YEAR(A1730),2))</f>
        <v>FY 2016-17</v>
      </c>
      <c r="E1730" s="5" t="s">
        <v>17</v>
      </c>
      <c r="F1730" s="7" t="n">
        <v>4393.21</v>
      </c>
      <c r="G1730" s="7" t="n">
        <v>4123.38</v>
      </c>
      <c r="H1730" s="7" t="n">
        <v>269.83</v>
      </c>
      <c r="I1730" s="7" t="n">
        <v>40.05</v>
      </c>
      <c r="J1730" s="8" t="n">
        <v>67.3692</v>
      </c>
    </row>
    <row r="1731" customFormat="false" ht="15" hidden="false" customHeight="false" outlineLevel="0" collapsed="false">
      <c r="A1731" s="4" t="n">
        <v>42775</v>
      </c>
      <c r="B1731" s="5" t="n">
        <v>2017</v>
      </c>
      <c r="C1731" s="5" t="n">
        <v>2</v>
      </c>
      <c r="D1731" s="6" t="str">
        <f aca="false">IF(MONTH(A1731)&gt;=4,"FY "&amp;YEAR(A1731)&amp;"-"&amp;RIGHT(YEAR(A1731)+1,2),"FY "&amp;(YEAR(A1731)-1)&amp;"-"&amp;RIGHT(YEAR(A1731),2))</f>
        <v>FY 2016-17</v>
      </c>
      <c r="E1731" s="5" t="s">
        <v>17</v>
      </c>
      <c r="F1731" s="7" t="n">
        <v>4468.13</v>
      </c>
      <c r="G1731" s="7" t="n">
        <v>4656.66</v>
      </c>
      <c r="H1731" s="7" t="n">
        <v>-188.53</v>
      </c>
      <c r="I1731" s="7" t="n">
        <v>-28.01</v>
      </c>
      <c r="J1731" s="8" t="n">
        <v>67.3058</v>
      </c>
    </row>
    <row r="1732" customFormat="false" ht="15" hidden="false" customHeight="false" outlineLevel="0" collapsed="false">
      <c r="A1732" s="4" t="n">
        <v>42776</v>
      </c>
      <c r="B1732" s="5" t="n">
        <v>2017</v>
      </c>
      <c r="C1732" s="5" t="n">
        <v>2</v>
      </c>
      <c r="D1732" s="6" t="str">
        <f aca="false">IF(MONTH(A1732)&gt;=4,"FY "&amp;YEAR(A1732)&amp;"-"&amp;RIGHT(YEAR(A1732)+1,2),"FY "&amp;(YEAR(A1732)-1)&amp;"-"&amp;RIGHT(YEAR(A1732),2))</f>
        <v>FY 2016-17</v>
      </c>
      <c r="E1732" s="5" t="s">
        <v>17</v>
      </c>
      <c r="F1732" s="7" t="n">
        <v>4791.98</v>
      </c>
      <c r="G1732" s="7" t="n">
        <v>4365.34</v>
      </c>
      <c r="H1732" s="7" t="n">
        <v>426.64</v>
      </c>
      <c r="I1732" s="7" t="n">
        <v>63.67</v>
      </c>
      <c r="J1732" s="8" t="n">
        <v>67.0123</v>
      </c>
    </row>
    <row r="1733" customFormat="false" ht="15" hidden="false" customHeight="false" outlineLevel="0" collapsed="false">
      <c r="A1733" s="4" t="n">
        <v>42779</v>
      </c>
      <c r="B1733" s="5" t="n">
        <v>2017</v>
      </c>
      <c r="C1733" s="5" t="n">
        <v>2</v>
      </c>
      <c r="D1733" s="6" t="str">
        <f aca="false">IF(MONTH(A1733)&gt;=4,"FY "&amp;YEAR(A1733)&amp;"-"&amp;RIGHT(YEAR(A1733)+1,2),"FY "&amp;(YEAR(A1733)-1)&amp;"-"&amp;RIGHT(YEAR(A1733),2))</f>
        <v>FY 2016-17</v>
      </c>
      <c r="E1733" s="5" t="s">
        <v>17</v>
      </c>
      <c r="F1733" s="7" t="n">
        <v>4951.25</v>
      </c>
      <c r="G1733" s="7" t="n">
        <v>4397.41</v>
      </c>
      <c r="H1733" s="7" t="n">
        <v>553.84</v>
      </c>
      <c r="I1733" s="7" t="n">
        <v>82.74</v>
      </c>
      <c r="J1733" s="8" t="n">
        <v>66.9367</v>
      </c>
    </row>
    <row r="1734" customFormat="false" ht="15" hidden="false" customHeight="false" outlineLevel="0" collapsed="false">
      <c r="A1734" s="4" t="n">
        <v>42780</v>
      </c>
      <c r="B1734" s="5" t="n">
        <v>2017</v>
      </c>
      <c r="C1734" s="5" t="n">
        <v>2</v>
      </c>
      <c r="D1734" s="6" t="str">
        <f aca="false">IF(MONTH(A1734)&gt;=4,"FY "&amp;YEAR(A1734)&amp;"-"&amp;RIGHT(YEAR(A1734)+1,2),"FY "&amp;(YEAR(A1734)-1)&amp;"-"&amp;RIGHT(YEAR(A1734),2))</f>
        <v>FY 2016-17</v>
      </c>
      <c r="E1734" s="5" t="s">
        <v>17</v>
      </c>
      <c r="F1734" s="7" t="n">
        <v>3875.96</v>
      </c>
      <c r="G1734" s="7" t="n">
        <v>3575.02</v>
      </c>
      <c r="H1734" s="7" t="n">
        <v>300.94</v>
      </c>
      <c r="I1734" s="7" t="n">
        <v>44.94</v>
      </c>
      <c r="J1734" s="8" t="n">
        <v>66.9663</v>
      </c>
    </row>
    <row r="1735" customFormat="false" ht="15" hidden="false" customHeight="false" outlineLevel="0" collapsed="false">
      <c r="A1735" s="4" t="n">
        <v>42781</v>
      </c>
      <c r="B1735" s="5" t="n">
        <v>2017</v>
      </c>
      <c r="C1735" s="5" t="n">
        <v>2</v>
      </c>
      <c r="D1735" s="6" t="str">
        <f aca="false">IF(MONTH(A1735)&gt;=4,"FY "&amp;YEAR(A1735)&amp;"-"&amp;RIGHT(YEAR(A1735)+1,2),"FY "&amp;(YEAR(A1735)-1)&amp;"-"&amp;RIGHT(YEAR(A1735),2))</f>
        <v>FY 2016-17</v>
      </c>
      <c r="E1735" s="5" t="s">
        <v>17</v>
      </c>
      <c r="F1735" s="7" t="n">
        <v>4397.21</v>
      </c>
      <c r="G1735" s="7" t="n">
        <v>4412.29</v>
      </c>
      <c r="H1735" s="7" t="n">
        <v>-15.08</v>
      </c>
      <c r="I1735" s="7" t="n">
        <v>-2.25</v>
      </c>
      <c r="J1735" s="8" t="n">
        <v>66.9439</v>
      </c>
    </row>
    <row r="1736" customFormat="false" ht="15" hidden="false" customHeight="false" outlineLevel="0" collapsed="false">
      <c r="A1736" s="4" t="n">
        <v>42782</v>
      </c>
      <c r="B1736" s="5" t="n">
        <v>2017</v>
      </c>
      <c r="C1736" s="5" t="n">
        <v>2</v>
      </c>
      <c r="D1736" s="6" t="str">
        <f aca="false">IF(MONTH(A1736)&gt;=4,"FY "&amp;YEAR(A1736)&amp;"-"&amp;RIGHT(YEAR(A1736)+1,2),"FY "&amp;(YEAR(A1736)-1)&amp;"-"&amp;RIGHT(YEAR(A1736),2))</f>
        <v>FY 2016-17</v>
      </c>
      <c r="E1736" s="5" t="s">
        <v>17</v>
      </c>
      <c r="F1736" s="7" t="n">
        <v>5550.27</v>
      </c>
      <c r="G1736" s="7" t="n">
        <v>5296.77</v>
      </c>
      <c r="H1736" s="7" t="n">
        <v>253.5</v>
      </c>
      <c r="I1736" s="7" t="n">
        <v>37.89</v>
      </c>
      <c r="J1736" s="8" t="n">
        <v>66.9193</v>
      </c>
    </row>
    <row r="1737" customFormat="false" ht="15" hidden="false" customHeight="false" outlineLevel="0" collapsed="false">
      <c r="A1737" s="4" t="n">
        <v>42783</v>
      </c>
      <c r="B1737" s="5" t="n">
        <v>2017</v>
      </c>
      <c r="C1737" s="5" t="n">
        <v>2</v>
      </c>
      <c r="D1737" s="6" t="str">
        <f aca="false">IF(MONTH(A1737)&gt;=4,"FY "&amp;YEAR(A1737)&amp;"-"&amp;RIGHT(YEAR(A1737)+1,2),"FY "&amp;(YEAR(A1737)-1)&amp;"-"&amp;RIGHT(YEAR(A1737),2))</f>
        <v>FY 2016-17</v>
      </c>
      <c r="E1737" s="5" t="s">
        <v>17</v>
      </c>
      <c r="F1737" s="7" t="n">
        <v>5055.55</v>
      </c>
      <c r="G1737" s="7" t="n">
        <v>5281.33</v>
      </c>
      <c r="H1737" s="7" t="n">
        <v>-225.78</v>
      </c>
      <c r="I1737" s="7" t="n">
        <v>-33.74</v>
      </c>
      <c r="J1737" s="8" t="n">
        <v>66.9468</v>
      </c>
    </row>
    <row r="1738" customFormat="false" ht="15" hidden="false" customHeight="false" outlineLevel="0" collapsed="false">
      <c r="A1738" s="4" t="n">
        <v>42786</v>
      </c>
      <c r="B1738" s="5" t="n">
        <v>2017</v>
      </c>
      <c r="C1738" s="5" t="n">
        <v>2</v>
      </c>
      <c r="D1738" s="6" t="str">
        <f aca="false">IF(MONTH(A1738)&gt;=4,"FY "&amp;YEAR(A1738)&amp;"-"&amp;RIGHT(YEAR(A1738)+1,2),"FY "&amp;(YEAR(A1738)-1)&amp;"-"&amp;RIGHT(YEAR(A1738),2))</f>
        <v>FY 2016-17</v>
      </c>
      <c r="E1738" s="5" t="s">
        <v>17</v>
      </c>
      <c r="F1738" s="7" t="n">
        <v>13273.05</v>
      </c>
      <c r="G1738" s="7" t="n">
        <v>5214.93</v>
      </c>
      <c r="H1738" s="7" t="n">
        <v>8058.12</v>
      </c>
      <c r="I1738" s="7" t="n">
        <v>1201.87</v>
      </c>
      <c r="J1738" s="8" t="n">
        <v>67.0467</v>
      </c>
    </row>
    <row r="1739" customFormat="false" ht="15" hidden="false" customHeight="false" outlineLevel="0" collapsed="false">
      <c r="A1739" s="4" t="n">
        <v>42788</v>
      </c>
      <c r="B1739" s="5" t="n">
        <v>2017</v>
      </c>
      <c r="C1739" s="5" t="n">
        <v>2</v>
      </c>
      <c r="D1739" s="6" t="str">
        <f aca="false">IF(MONTH(A1739)&gt;=4,"FY "&amp;YEAR(A1739)&amp;"-"&amp;RIGHT(YEAR(A1739)+1,2),"FY "&amp;(YEAR(A1739)-1)&amp;"-"&amp;RIGHT(YEAR(A1739),2))</f>
        <v>FY 2016-17</v>
      </c>
      <c r="E1739" s="5" t="s">
        <v>17</v>
      </c>
      <c r="F1739" s="7" t="n">
        <v>7038.02</v>
      </c>
      <c r="G1739" s="7" t="n">
        <v>8989.05</v>
      </c>
      <c r="H1739" s="7" t="n">
        <v>-1951.03</v>
      </c>
      <c r="I1739" s="7" t="n">
        <v>-291.3</v>
      </c>
      <c r="J1739" s="8" t="n">
        <v>66.9771</v>
      </c>
    </row>
    <row r="1740" customFormat="false" ht="15" hidden="false" customHeight="false" outlineLevel="0" collapsed="false">
      <c r="A1740" s="4" t="n">
        <v>42789</v>
      </c>
      <c r="B1740" s="5" t="n">
        <v>2017</v>
      </c>
      <c r="C1740" s="5" t="n">
        <v>2</v>
      </c>
      <c r="D1740" s="6" t="str">
        <f aca="false">IF(MONTH(A1740)&gt;=4,"FY "&amp;YEAR(A1740)&amp;"-"&amp;RIGHT(YEAR(A1740)+1,2),"FY "&amp;(YEAR(A1740)-1)&amp;"-"&amp;RIGHT(YEAR(A1740),2))</f>
        <v>FY 2016-17</v>
      </c>
      <c r="E1740" s="5" t="s">
        <v>17</v>
      </c>
      <c r="F1740" s="7" t="n">
        <v>6168.13</v>
      </c>
      <c r="G1740" s="7" t="n">
        <v>6190.75</v>
      </c>
      <c r="H1740" s="7" t="n">
        <v>-22.62</v>
      </c>
      <c r="I1740" s="7" t="n">
        <v>-3.38</v>
      </c>
      <c r="J1740" s="8" t="n">
        <v>66.9644</v>
      </c>
    </row>
    <row r="1741" customFormat="false" ht="15" hidden="false" customHeight="false" outlineLevel="0" collapsed="false">
      <c r="A1741" s="4" t="n">
        <v>42793</v>
      </c>
      <c r="B1741" s="5" t="n">
        <v>2017</v>
      </c>
      <c r="C1741" s="5" t="n">
        <v>2</v>
      </c>
      <c r="D1741" s="6" t="str">
        <f aca="false">IF(MONTH(A1741)&gt;=4,"FY "&amp;YEAR(A1741)&amp;"-"&amp;RIGHT(YEAR(A1741)+1,2),"FY "&amp;(YEAR(A1741)-1)&amp;"-"&amp;RIGHT(YEAR(A1741),2))</f>
        <v>FY 2016-17</v>
      </c>
      <c r="E1741" s="5" t="s">
        <v>17</v>
      </c>
      <c r="F1741" s="7" t="n">
        <v>9746.53</v>
      </c>
      <c r="G1741" s="7" t="n">
        <v>9043.64</v>
      </c>
      <c r="H1741" s="7" t="n">
        <v>702.89</v>
      </c>
      <c r="I1741" s="7" t="n">
        <v>105.17</v>
      </c>
      <c r="J1741" s="8" t="n">
        <v>66.8351</v>
      </c>
    </row>
    <row r="1742" customFormat="false" ht="15" hidden="false" customHeight="false" outlineLevel="0" collapsed="false">
      <c r="A1742" s="4" t="n">
        <v>42794</v>
      </c>
      <c r="B1742" s="5" t="n">
        <v>2017</v>
      </c>
      <c r="C1742" s="5" t="n">
        <v>2</v>
      </c>
      <c r="D1742" s="6" t="str">
        <f aca="false">IF(MONTH(A1742)&gt;=4,"FY "&amp;YEAR(A1742)&amp;"-"&amp;RIGHT(YEAR(A1742)+1,2),"FY "&amp;(YEAR(A1742)-1)&amp;"-"&amp;RIGHT(YEAR(A1742),2))</f>
        <v>FY 2016-17</v>
      </c>
      <c r="E1742" s="5" t="s">
        <v>17</v>
      </c>
      <c r="F1742" s="7" t="n">
        <v>5185.31</v>
      </c>
      <c r="G1742" s="7" t="n">
        <v>5314.86</v>
      </c>
      <c r="H1742" s="7" t="n">
        <v>-129.55</v>
      </c>
      <c r="I1742" s="7" t="n">
        <v>-19.42</v>
      </c>
      <c r="J1742" s="8" t="n">
        <v>66.7249</v>
      </c>
    </row>
    <row r="1743" customFormat="false" ht="15" hidden="false" customHeight="false" outlineLevel="0" collapsed="false">
      <c r="A1743" s="4" t="n">
        <v>42795</v>
      </c>
      <c r="B1743" s="5" t="n">
        <v>2017</v>
      </c>
      <c r="C1743" s="5" t="n">
        <v>3</v>
      </c>
      <c r="D1743" s="6" t="str">
        <f aca="false">IF(MONTH(A1743)&gt;=4,"FY "&amp;YEAR(A1743)&amp;"-"&amp;RIGHT(YEAR(A1743)+1,2),"FY "&amp;(YEAR(A1743)-1)&amp;"-"&amp;RIGHT(YEAR(A1743),2))</f>
        <v>FY 2016-17</v>
      </c>
      <c r="E1743" s="5" t="s">
        <v>17</v>
      </c>
      <c r="F1743" s="7" t="n">
        <v>9315.96</v>
      </c>
      <c r="G1743" s="7" t="n">
        <v>8129.22</v>
      </c>
      <c r="H1743" s="7" t="n">
        <v>1186.74</v>
      </c>
      <c r="I1743" s="7" t="n">
        <v>177.82</v>
      </c>
      <c r="J1743" s="8" t="n">
        <v>66.7375</v>
      </c>
    </row>
    <row r="1744" customFormat="false" ht="15" hidden="false" customHeight="false" outlineLevel="0" collapsed="false">
      <c r="A1744" s="4" t="n">
        <v>42796</v>
      </c>
      <c r="B1744" s="5" t="n">
        <v>2017</v>
      </c>
      <c r="C1744" s="5" t="n">
        <v>3</v>
      </c>
      <c r="D1744" s="6" t="str">
        <f aca="false">IF(MONTH(A1744)&gt;=4,"FY "&amp;YEAR(A1744)&amp;"-"&amp;RIGHT(YEAR(A1744)+1,2),"FY "&amp;(YEAR(A1744)-1)&amp;"-"&amp;RIGHT(YEAR(A1744),2))</f>
        <v>FY 2016-17</v>
      </c>
      <c r="E1744" s="5" t="s">
        <v>17</v>
      </c>
      <c r="F1744" s="7" t="n">
        <v>5234.69</v>
      </c>
      <c r="G1744" s="7" t="n">
        <v>5239.47</v>
      </c>
      <c r="H1744" s="7" t="n">
        <v>-4.78</v>
      </c>
      <c r="I1744" s="7" t="n">
        <v>-0.71</v>
      </c>
      <c r="J1744" s="8" t="n">
        <v>66.8482</v>
      </c>
    </row>
    <row r="1745" customFormat="false" ht="15" hidden="false" customHeight="false" outlineLevel="0" collapsed="false">
      <c r="A1745" s="4" t="n">
        <v>42797</v>
      </c>
      <c r="B1745" s="5" t="n">
        <v>2017</v>
      </c>
      <c r="C1745" s="5" t="n">
        <v>3</v>
      </c>
      <c r="D1745" s="6" t="str">
        <f aca="false">IF(MONTH(A1745)&gt;=4,"FY "&amp;YEAR(A1745)&amp;"-"&amp;RIGHT(YEAR(A1745)+1,2),"FY "&amp;(YEAR(A1745)-1)&amp;"-"&amp;RIGHT(YEAR(A1745),2))</f>
        <v>FY 2016-17</v>
      </c>
      <c r="E1745" s="5" t="s">
        <v>17</v>
      </c>
      <c r="F1745" s="7" t="n">
        <v>5034.59</v>
      </c>
      <c r="G1745" s="7" t="n">
        <v>4849.46</v>
      </c>
      <c r="H1745" s="7" t="n">
        <v>185.13</v>
      </c>
      <c r="I1745" s="7" t="n">
        <v>27.73</v>
      </c>
      <c r="J1745" s="8" t="n">
        <v>66.7433</v>
      </c>
    </row>
    <row r="1746" customFormat="false" ht="15" hidden="false" customHeight="false" outlineLevel="0" collapsed="false">
      <c r="A1746" s="4" t="n">
        <v>42800</v>
      </c>
      <c r="B1746" s="5" t="n">
        <v>2017</v>
      </c>
      <c r="C1746" s="5" t="n">
        <v>3</v>
      </c>
      <c r="D1746" s="6" t="str">
        <f aca="false">IF(MONTH(A1746)&gt;=4,"FY "&amp;YEAR(A1746)&amp;"-"&amp;RIGHT(YEAR(A1746)+1,2),"FY "&amp;(YEAR(A1746)-1)&amp;"-"&amp;RIGHT(YEAR(A1746),2))</f>
        <v>FY 2016-17</v>
      </c>
      <c r="E1746" s="5" t="s">
        <v>17</v>
      </c>
      <c r="F1746" s="7" t="n">
        <v>5308.41</v>
      </c>
      <c r="G1746" s="7" t="n">
        <v>3700.04</v>
      </c>
      <c r="H1746" s="7" t="n">
        <v>1608.37</v>
      </c>
      <c r="I1746" s="7" t="n">
        <v>240.65</v>
      </c>
      <c r="J1746" s="8" t="n">
        <v>66.8354</v>
      </c>
    </row>
    <row r="1747" customFormat="false" ht="15" hidden="false" customHeight="false" outlineLevel="0" collapsed="false">
      <c r="A1747" s="4" t="n">
        <v>42801</v>
      </c>
      <c r="B1747" s="5" t="n">
        <v>2017</v>
      </c>
      <c r="C1747" s="5" t="n">
        <v>3</v>
      </c>
      <c r="D1747" s="6" t="str">
        <f aca="false">IF(MONTH(A1747)&gt;=4,"FY "&amp;YEAR(A1747)&amp;"-"&amp;RIGHT(YEAR(A1747)+1,2),"FY "&amp;(YEAR(A1747)-1)&amp;"-"&amp;RIGHT(YEAR(A1747),2))</f>
        <v>FY 2016-17</v>
      </c>
      <c r="E1747" s="5" t="s">
        <v>17</v>
      </c>
      <c r="F1747" s="7" t="n">
        <v>4349.98</v>
      </c>
      <c r="G1747" s="7" t="n">
        <v>3771.79</v>
      </c>
      <c r="H1747" s="7" t="n">
        <v>578.19</v>
      </c>
      <c r="I1747" s="7" t="n">
        <v>86.61</v>
      </c>
      <c r="J1747" s="8" t="n">
        <v>66.7559</v>
      </c>
    </row>
    <row r="1748" customFormat="false" ht="15" hidden="false" customHeight="false" outlineLevel="0" collapsed="false">
      <c r="A1748" s="4" t="n">
        <v>42802</v>
      </c>
      <c r="B1748" s="5" t="n">
        <v>2017</v>
      </c>
      <c r="C1748" s="5" t="n">
        <v>3</v>
      </c>
      <c r="D1748" s="6" t="str">
        <f aca="false">IF(MONTH(A1748)&gt;=4,"FY "&amp;YEAR(A1748)&amp;"-"&amp;RIGHT(YEAR(A1748)+1,2),"FY "&amp;(YEAR(A1748)-1)&amp;"-"&amp;RIGHT(YEAR(A1748),2))</f>
        <v>FY 2016-17</v>
      </c>
      <c r="E1748" s="5" t="s">
        <v>17</v>
      </c>
      <c r="F1748" s="7" t="n">
        <v>4852.37</v>
      </c>
      <c r="G1748" s="7" t="n">
        <v>3835.12</v>
      </c>
      <c r="H1748" s="7" t="n">
        <v>1017.25</v>
      </c>
      <c r="I1748" s="7" t="n">
        <v>152.66</v>
      </c>
      <c r="J1748" s="8" t="n">
        <v>66.6347</v>
      </c>
    </row>
    <row r="1749" customFormat="false" ht="15" hidden="false" customHeight="false" outlineLevel="0" collapsed="false">
      <c r="A1749" s="4" t="n">
        <v>42803</v>
      </c>
      <c r="B1749" s="5" t="n">
        <v>2017</v>
      </c>
      <c r="C1749" s="5" t="n">
        <v>3</v>
      </c>
      <c r="D1749" s="6" t="str">
        <f aca="false">IF(MONTH(A1749)&gt;=4,"FY "&amp;YEAR(A1749)&amp;"-"&amp;RIGHT(YEAR(A1749)+1,2),"FY "&amp;(YEAR(A1749)-1)&amp;"-"&amp;RIGHT(YEAR(A1749),2))</f>
        <v>FY 2016-17</v>
      </c>
      <c r="E1749" s="5" t="s">
        <v>17</v>
      </c>
      <c r="F1749" s="7" t="n">
        <v>7521.29</v>
      </c>
      <c r="G1749" s="7" t="n">
        <v>3883.95</v>
      </c>
      <c r="H1749" s="7" t="n">
        <v>3637.34</v>
      </c>
      <c r="I1749" s="7" t="n">
        <v>545.85</v>
      </c>
      <c r="J1749" s="8" t="n">
        <v>66.6362</v>
      </c>
    </row>
    <row r="1750" customFormat="false" ht="15" hidden="false" customHeight="false" outlineLevel="0" collapsed="false">
      <c r="A1750" s="4" t="n">
        <v>42804</v>
      </c>
      <c r="B1750" s="5" t="n">
        <v>2017</v>
      </c>
      <c r="C1750" s="5" t="n">
        <v>3</v>
      </c>
      <c r="D1750" s="6" t="str">
        <f aca="false">IF(MONTH(A1750)&gt;=4,"FY "&amp;YEAR(A1750)&amp;"-"&amp;RIGHT(YEAR(A1750)+1,2),"FY "&amp;(YEAR(A1750)-1)&amp;"-"&amp;RIGHT(YEAR(A1750),2))</f>
        <v>FY 2016-17</v>
      </c>
      <c r="E1750" s="5" t="s">
        <v>17</v>
      </c>
      <c r="F1750" s="7" t="n">
        <v>4335.07</v>
      </c>
      <c r="G1750" s="7" t="n">
        <v>3855.46</v>
      </c>
      <c r="H1750" s="7" t="n">
        <v>479.61</v>
      </c>
      <c r="I1750" s="7" t="n">
        <v>71.83</v>
      </c>
      <c r="J1750" s="8" t="n">
        <v>66.7707</v>
      </c>
    </row>
    <row r="1751" customFormat="false" ht="15" hidden="false" customHeight="false" outlineLevel="0" collapsed="false">
      <c r="A1751" s="4" t="n">
        <v>42808</v>
      </c>
      <c r="B1751" s="5" t="n">
        <v>2017</v>
      </c>
      <c r="C1751" s="5" t="n">
        <v>3</v>
      </c>
      <c r="D1751" s="6" t="str">
        <f aca="false">IF(MONTH(A1751)&gt;=4,"FY "&amp;YEAR(A1751)&amp;"-"&amp;RIGHT(YEAR(A1751)+1,2),"FY "&amp;(YEAR(A1751)-1)&amp;"-"&amp;RIGHT(YEAR(A1751),2))</f>
        <v>FY 2016-17</v>
      </c>
      <c r="E1751" s="5" t="s">
        <v>17</v>
      </c>
      <c r="F1751" s="7" t="n">
        <v>4705.33</v>
      </c>
      <c r="G1751" s="7" t="n">
        <v>4227.11</v>
      </c>
      <c r="H1751" s="7" t="n">
        <v>478.22</v>
      </c>
      <c r="I1751" s="7" t="n">
        <v>71.71</v>
      </c>
      <c r="J1751" s="8" t="n">
        <v>66.688</v>
      </c>
    </row>
    <row r="1752" customFormat="false" ht="15" hidden="false" customHeight="false" outlineLevel="0" collapsed="false">
      <c r="A1752" s="4" t="n">
        <v>42809</v>
      </c>
      <c r="B1752" s="5" t="n">
        <v>2017</v>
      </c>
      <c r="C1752" s="5" t="n">
        <v>3</v>
      </c>
      <c r="D1752" s="6" t="str">
        <f aca="false">IF(MONTH(A1752)&gt;=4,"FY "&amp;YEAR(A1752)&amp;"-"&amp;RIGHT(YEAR(A1752)+1,2),"FY "&amp;(YEAR(A1752)-1)&amp;"-"&amp;RIGHT(YEAR(A1752),2))</f>
        <v>FY 2016-17</v>
      </c>
      <c r="E1752" s="5" t="s">
        <v>17</v>
      </c>
      <c r="F1752" s="7" t="n">
        <v>10223.49</v>
      </c>
      <c r="G1752" s="7" t="n">
        <v>5927.6</v>
      </c>
      <c r="H1752" s="7" t="n">
        <v>4295.89</v>
      </c>
      <c r="I1752" s="7" t="n">
        <v>649.12</v>
      </c>
      <c r="J1752" s="8" t="n">
        <v>66.18</v>
      </c>
    </row>
    <row r="1753" customFormat="false" ht="15" hidden="false" customHeight="false" outlineLevel="0" collapsed="false">
      <c r="A1753" s="4" t="n">
        <v>42810</v>
      </c>
      <c r="B1753" s="5" t="n">
        <v>2017</v>
      </c>
      <c r="C1753" s="5" t="n">
        <v>3</v>
      </c>
      <c r="D1753" s="6" t="str">
        <f aca="false">IF(MONTH(A1753)&gt;=4,"FY "&amp;YEAR(A1753)&amp;"-"&amp;RIGHT(YEAR(A1753)+1,2),"FY "&amp;(YEAR(A1753)-1)&amp;"-"&amp;RIGHT(YEAR(A1753),2))</f>
        <v>FY 2016-17</v>
      </c>
      <c r="E1753" s="5" t="s">
        <v>17</v>
      </c>
      <c r="F1753" s="7" t="n">
        <v>5985.75</v>
      </c>
      <c r="G1753" s="7" t="n">
        <v>4647.02</v>
      </c>
      <c r="H1753" s="7" t="n">
        <v>1338.73</v>
      </c>
      <c r="I1753" s="7" t="n">
        <v>204.34</v>
      </c>
      <c r="J1753" s="8" t="n">
        <v>65.5146</v>
      </c>
    </row>
    <row r="1754" customFormat="false" ht="15" hidden="false" customHeight="false" outlineLevel="0" collapsed="false">
      <c r="A1754" s="4" t="n">
        <v>42811</v>
      </c>
      <c r="B1754" s="5" t="n">
        <v>2017</v>
      </c>
      <c r="C1754" s="5" t="n">
        <v>3</v>
      </c>
      <c r="D1754" s="6" t="str">
        <f aca="false">IF(MONTH(A1754)&gt;=4,"FY "&amp;YEAR(A1754)&amp;"-"&amp;RIGHT(YEAR(A1754)+1,2),"FY "&amp;(YEAR(A1754)-1)&amp;"-"&amp;RIGHT(YEAR(A1754),2))</f>
        <v>FY 2016-17</v>
      </c>
      <c r="E1754" s="5" t="s">
        <v>17</v>
      </c>
      <c r="F1754" s="7" t="n">
        <v>5609.33</v>
      </c>
      <c r="G1754" s="7" t="n">
        <v>4187.25</v>
      </c>
      <c r="H1754" s="7" t="n">
        <v>1422.08</v>
      </c>
      <c r="I1754" s="7" t="n">
        <v>217.5</v>
      </c>
      <c r="J1754" s="8" t="n">
        <v>65.3836</v>
      </c>
    </row>
    <row r="1755" customFormat="false" ht="15" hidden="false" customHeight="false" outlineLevel="0" collapsed="false">
      <c r="A1755" s="4" t="n">
        <v>42814</v>
      </c>
      <c r="B1755" s="5" t="n">
        <v>2017</v>
      </c>
      <c r="C1755" s="5" t="n">
        <v>3</v>
      </c>
      <c r="D1755" s="6" t="str">
        <f aca="false">IF(MONTH(A1755)&gt;=4,"FY "&amp;YEAR(A1755)&amp;"-"&amp;RIGHT(YEAR(A1755)+1,2),"FY "&amp;(YEAR(A1755)-1)&amp;"-"&amp;RIGHT(YEAR(A1755),2))</f>
        <v>FY 2016-17</v>
      </c>
      <c r="E1755" s="5" t="s">
        <v>17</v>
      </c>
      <c r="F1755" s="7" t="n">
        <v>11444.88</v>
      </c>
      <c r="G1755" s="7" t="n">
        <v>9811.7</v>
      </c>
      <c r="H1755" s="7" t="n">
        <v>1633.18</v>
      </c>
      <c r="I1755" s="7" t="n">
        <v>249.18</v>
      </c>
      <c r="J1755" s="8" t="n">
        <v>65.5411</v>
      </c>
    </row>
    <row r="1756" customFormat="false" ht="15" hidden="false" customHeight="false" outlineLevel="0" collapsed="false">
      <c r="A1756" s="4" t="n">
        <v>42815</v>
      </c>
      <c r="B1756" s="5" t="n">
        <v>2017</v>
      </c>
      <c r="C1756" s="5" t="n">
        <v>3</v>
      </c>
      <c r="D1756" s="6" t="str">
        <f aca="false">IF(MONTH(A1756)&gt;=4,"FY "&amp;YEAR(A1756)&amp;"-"&amp;RIGHT(YEAR(A1756)+1,2),"FY "&amp;(YEAR(A1756)-1)&amp;"-"&amp;RIGHT(YEAR(A1756),2))</f>
        <v>FY 2016-17</v>
      </c>
      <c r="E1756" s="5" t="s">
        <v>17</v>
      </c>
      <c r="F1756" s="7" t="n">
        <v>4934.71</v>
      </c>
      <c r="G1756" s="7" t="n">
        <v>4829.45</v>
      </c>
      <c r="H1756" s="7" t="n">
        <v>105.26</v>
      </c>
      <c r="I1756" s="7" t="n">
        <v>16.1</v>
      </c>
      <c r="J1756" s="8" t="n">
        <v>65.3827</v>
      </c>
    </row>
    <row r="1757" customFormat="false" ht="15" hidden="false" customHeight="false" outlineLevel="0" collapsed="false">
      <c r="A1757" s="4" t="n">
        <v>42816</v>
      </c>
      <c r="B1757" s="5" t="n">
        <v>2017</v>
      </c>
      <c r="C1757" s="5" t="n">
        <v>3</v>
      </c>
      <c r="D1757" s="6" t="str">
        <f aca="false">IF(MONTH(A1757)&gt;=4,"FY "&amp;YEAR(A1757)&amp;"-"&amp;RIGHT(YEAR(A1757)+1,2),"FY "&amp;(YEAR(A1757)-1)&amp;"-"&amp;RIGHT(YEAR(A1757),2))</f>
        <v>FY 2016-17</v>
      </c>
      <c r="E1757" s="5" t="s">
        <v>17</v>
      </c>
      <c r="F1757" s="7" t="n">
        <v>8572.84</v>
      </c>
      <c r="G1757" s="7" t="n">
        <v>6950.99</v>
      </c>
      <c r="H1757" s="7" t="n">
        <v>1621.85</v>
      </c>
      <c r="I1757" s="7" t="n">
        <v>248.32</v>
      </c>
      <c r="J1757" s="8" t="n">
        <v>65.3117</v>
      </c>
    </row>
    <row r="1758" customFormat="false" ht="15" hidden="false" customHeight="false" outlineLevel="0" collapsed="false">
      <c r="A1758" s="4" t="n">
        <v>42817</v>
      </c>
      <c r="B1758" s="5" t="n">
        <v>2017</v>
      </c>
      <c r="C1758" s="5" t="n">
        <v>3</v>
      </c>
      <c r="D1758" s="6" t="str">
        <f aca="false">IF(MONTH(A1758)&gt;=4,"FY "&amp;YEAR(A1758)&amp;"-"&amp;RIGHT(YEAR(A1758)+1,2),"FY "&amp;(YEAR(A1758)-1)&amp;"-"&amp;RIGHT(YEAR(A1758),2))</f>
        <v>FY 2016-17</v>
      </c>
      <c r="E1758" s="5" t="s">
        <v>17</v>
      </c>
      <c r="F1758" s="7" t="n">
        <v>6619.67</v>
      </c>
      <c r="G1758" s="7" t="n">
        <v>6403.39</v>
      </c>
      <c r="H1758" s="7" t="n">
        <v>216.28</v>
      </c>
      <c r="I1758" s="7" t="n">
        <v>33.03</v>
      </c>
      <c r="J1758" s="8" t="n">
        <v>65.4881</v>
      </c>
    </row>
    <row r="1759" customFormat="false" ht="15" hidden="false" customHeight="false" outlineLevel="0" collapsed="false">
      <c r="A1759" s="4" t="n">
        <v>42818</v>
      </c>
      <c r="B1759" s="5" t="n">
        <v>2017</v>
      </c>
      <c r="C1759" s="5" t="n">
        <v>3</v>
      </c>
      <c r="D1759" s="6" t="str">
        <f aca="false">IF(MONTH(A1759)&gt;=4,"FY "&amp;YEAR(A1759)&amp;"-"&amp;RIGHT(YEAR(A1759)+1,2),"FY "&amp;(YEAR(A1759)-1)&amp;"-"&amp;RIGHT(YEAR(A1759),2))</f>
        <v>FY 2016-17</v>
      </c>
      <c r="E1759" s="5" t="s">
        <v>17</v>
      </c>
      <c r="F1759" s="7" t="n">
        <v>5973.9</v>
      </c>
      <c r="G1759" s="7" t="n">
        <v>4877.14</v>
      </c>
      <c r="H1759" s="7" t="n">
        <v>1096.76</v>
      </c>
      <c r="I1759" s="7" t="n">
        <v>167.64</v>
      </c>
      <c r="J1759" s="8" t="n">
        <v>65.422</v>
      </c>
    </row>
    <row r="1760" customFormat="false" ht="15" hidden="false" customHeight="false" outlineLevel="0" collapsed="false">
      <c r="A1760" s="4" t="n">
        <v>42821</v>
      </c>
      <c r="B1760" s="5" t="n">
        <v>2017</v>
      </c>
      <c r="C1760" s="5" t="n">
        <v>3</v>
      </c>
      <c r="D1760" s="6" t="str">
        <f aca="false">IF(MONTH(A1760)&gt;=4,"FY "&amp;YEAR(A1760)&amp;"-"&amp;RIGHT(YEAR(A1760)+1,2),"FY "&amp;(YEAR(A1760)-1)&amp;"-"&amp;RIGHT(YEAR(A1760),2))</f>
        <v>FY 2016-17</v>
      </c>
      <c r="E1760" s="5" t="s">
        <v>17</v>
      </c>
      <c r="F1760" s="7" t="n">
        <v>5358.13</v>
      </c>
      <c r="G1760" s="7" t="n">
        <v>4700.68</v>
      </c>
      <c r="H1760" s="7" t="n">
        <v>657.45</v>
      </c>
      <c r="I1760" s="7" t="n">
        <v>100.44</v>
      </c>
      <c r="J1760" s="8" t="n">
        <v>65.4581</v>
      </c>
    </row>
    <row r="1761" customFormat="false" ht="15" hidden="false" customHeight="false" outlineLevel="0" collapsed="false">
      <c r="A1761" s="4" t="n">
        <v>42823</v>
      </c>
      <c r="B1761" s="5" t="n">
        <v>2017</v>
      </c>
      <c r="C1761" s="5" t="n">
        <v>3</v>
      </c>
      <c r="D1761" s="6" t="str">
        <f aca="false">IF(MONTH(A1761)&gt;=4,"FY "&amp;YEAR(A1761)&amp;"-"&amp;RIGHT(YEAR(A1761)+1,2),"FY "&amp;(YEAR(A1761)-1)&amp;"-"&amp;RIGHT(YEAR(A1761),2))</f>
        <v>FY 2016-17</v>
      </c>
      <c r="E1761" s="5" t="s">
        <v>17</v>
      </c>
      <c r="F1761" s="7" t="n">
        <v>20957.23</v>
      </c>
      <c r="G1761" s="7" t="n">
        <v>13763.87</v>
      </c>
      <c r="H1761" s="7" t="n">
        <v>7193.36</v>
      </c>
      <c r="I1761" s="7" t="n">
        <v>1105.15</v>
      </c>
      <c r="J1761" s="8" t="n">
        <v>65.0892</v>
      </c>
    </row>
    <row r="1762" customFormat="false" ht="15" hidden="false" customHeight="false" outlineLevel="0" collapsed="false">
      <c r="A1762" s="4" t="n">
        <v>42824</v>
      </c>
      <c r="B1762" s="5" t="n">
        <v>2017</v>
      </c>
      <c r="C1762" s="5" t="n">
        <v>3</v>
      </c>
      <c r="D1762" s="6" t="str">
        <f aca="false">IF(MONTH(A1762)&gt;=4,"FY "&amp;YEAR(A1762)&amp;"-"&amp;RIGHT(YEAR(A1762)+1,2),"FY "&amp;(YEAR(A1762)-1)&amp;"-"&amp;RIGHT(YEAR(A1762),2))</f>
        <v>FY 2016-17</v>
      </c>
      <c r="E1762" s="5" t="s">
        <v>17</v>
      </c>
      <c r="F1762" s="7" t="n">
        <v>9090.18</v>
      </c>
      <c r="G1762" s="7" t="n">
        <v>8672.64</v>
      </c>
      <c r="H1762" s="7" t="n">
        <v>417.54</v>
      </c>
      <c r="I1762" s="7" t="n">
        <v>64.28</v>
      </c>
      <c r="J1762" s="8" t="n">
        <v>64.9552</v>
      </c>
    </row>
    <row r="1763" customFormat="false" ht="15" hidden="false" customHeight="false" outlineLevel="0" collapsed="false">
      <c r="A1763" s="4" t="n">
        <v>42825</v>
      </c>
      <c r="B1763" s="5" t="n">
        <v>2017</v>
      </c>
      <c r="C1763" s="5" t="n">
        <v>3</v>
      </c>
      <c r="D1763" s="6" t="str">
        <f aca="false">IF(MONTH(A1763)&gt;=4,"FY "&amp;YEAR(A1763)&amp;"-"&amp;RIGHT(YEAR(A1763)+1,2),"FY "&amp;(YEAR(A1763)-1)&amp;"-"&amp;RIGHT(YEAR(A1763),2))</f>
        <v>FY 2016-17</v>
      </c>
      <c r="E1763" s="5" t="s">
        <v>17</v>
      </c>
      <c r="F1763" s="7" t="n">
        <v>12105.64</v>
      </c>
      <c r="G1763" s="7" t="n">
        <v>11789.72</v>
      </c>
      <c r="H1763" s="7" t="n">
        <v>315.92</v>
      </c>
      <c r="I1763" s="7" t="n">
        <v>48.66</v>
      </c>
      <c r="J1763" s="8" t="n">
        <v>64.9325</v>
      </c>
    </row>
    <row r="1764" customFormat="false" ht="15" hidden="false" customHeight="false" outlineLevel="0" collapsed="false">
      <c r="A1764" s="4" t="n">
        <v>42828</v>
      </c>
      <c r="B1764" s="5" t="n">
        <v>2017</v>
      </c>
      <c r="C1764" s="5" t="n">
        <v>4</v>
      </c>
      <c r="D1764" s="6" t="str">
        <f aca="false">IF(MONTH(A1764)&gt;=4,"FY "&amp;YEAR(A1764)&amp;"-"&amp;RIGHT(YEAR(A1764)+1,2),"FY "&amp;(YEAR(A1764)-1)&amp;"-"&amp;RIGHT(YEAR(A1764),2))</f>
        <v>FY 2017-18</v>
      </c>
      <c r="E1764" s="5" t="s">
        <v>17</v>
      </c>
      <c r="F1764" s="7" t="n">
        <v>5386.21</v>
      </c>
      <c r="G1764" s="7" t="n">
        <v>5579</v>
      </c>
      <c r="H1764" s="7" t="n">
        <v>-192.79</v>
      </c>
      <c r="I1764" s="7" t="n">
        <v>-29.74</v>
      </c>
      <c r="J1764" s="8" t="n">
        <v>64.8386</v>
      </c>
    </row>
    <row r="1765" customFormat="false" ht="15" hidden="false" customHeight="false" outlineLevel="0" collapsed="false">
      <c r="A1765" s="4" t="n">
        <v>42830</v>
      </c>
      <c r="B1765" s="5" t="n">
        <v>2017</v>
      </c>
      <c r="C1765" s="5" t="n">
        <v>4</v>
      </c>
      <c r="D1765" s="6" t="str">
        <f aca="false">IF(MONTH(A1765)&gt;=4,"FY "&amp;YEAR(A1765)&amp;"-"&amp;RIGHT(YEAR(A1765)+1,2),"FY "&amp;(YEAR(A1765)-1)&amp;"-"&amp;RIGHT(YEAR(A1765),2))</f>
        <v>FY 2017-18</v>
      </c>
      <c r="E1765" s="5" t="s">
        <v>17</v>
      </c>
      <c r="F1765" s="7" t="n">
        <v>3585.71</v>
      </c>
      <c r="G1765" s="7" t="n">
        <v>2999.16</v>
      </c>
      <c r="H1765" s="7" t="n">
        <v>586.55</v>
      </c>
      <c r="I1765" s="7" t="n">
        <v>90.36</v>
      </c>
      <c r="J1765" s="8" t="n">
        <v>64.9103</v>
      </c>
    </row>
    <row r="1766" customFormat="false" ht="15" hidden="false" customHeight="false" outlineLevel="0" collapsed="false">
      <c r="A1766" s="4" t="n">
        <v>42831</v>
      </c>
      <c r="B1766" s="5" t="n">
        <v>2017</v>
      </c>
      <c r="C1766" s="5" t="n">
        <v>4</v>
      </c>
      <c r="D1766" s="6" t="str">
        <f aca="false">IF(MONTH(A1766)&gt;=4,"FY "&amp;YEAR(A1766)&amp;"-"&amp;RIGHT(YEAR(A1766)+1,2),"FY "&amp;(YEAR(A1766)-1)&amp;"-"&amp;RIGHT(YEAR(A1766),2))</f>
        <v>FY 2017-18</v>
      </c>
      <c r="E1766" s="5" t="s">
        <v>17</v>
      </c>
      <c r="F1766" s="7" t="n">
        <v>7833.74</v>
      </c>
      <c r="G1766" s="7" t="n">
        <v>7398.66</v>
      </c>
      <c r="H1766" s="7" t="n">
        <v>435.08</v>
      </c>
      <c r="I1766" s="7" t="n">
        <v>66.89</v>
      </c>
      <c r="J1766" s="8" t="n">
        <v>65.0438</v>
      </c>
    </row>
    <row r="1767" customFormat="false" ht="15" hidden="false" customHeight="false" outlineLevel="0" collapsed="false">
      <c r="A1767" s="4" t="n">
        <v>42832</v>
      </c>
      <c r="B1767" s="5" t="n">
        <v>2017</v>
      </c>
      <c r="C1767" s="5" t="n">
        <v>4</v>
      </c>
      <c r="D1767" s="6" t="str">
        <f aca="false">IF(MONTH(A1767)&gt;=4,"FY "&amp;YEAR(A1767)&amp;"-"&amp;RIGHT(YEAR(A1767)+1,2),"FY "&amp;(YEAR(A1767)-1)&amp;"-"&amp;RIGHT(YEAR(A1767),2))</f>
        <v>FY 2017-18</v>
      </c>
      <c r="E1767" s="5" t="s">
        <v>17</v>
      </c>
      <c r="F1767" s="7" t="n">
        <v>5166.17</v>
      </c>
      <c r="G1767" s="7" t="n">
        <v>4889.73</v>
      </c>
      <c r="H1767" s="7" t="n">
        <v>276.44</v>
      </c>
      <c r="I1767" s="7" t="n">
        <v>42.54</v>
      </c>
      <c r="J1767" s="8" t="n">
        <v>64.9791</v>
      </c>
    </row>
    <row r="1768" customFormat="false" ht="15" hidden="false" customHeight="false" outlineLevel="0" collapsed="false">
      <c r="A1768" s="4" t="n">
        <v>42835</v>
      </c>
      <c r="B1768" s="5" t="n">
        <v>2017</v>
      </c>
      <c r="C1768" s="5" t="n">
        <v>4</v>
      </c>
      <c r="D1768" s="6" t="str">
        <f aca="false">IF(MONTH(A1768)&gt;=4,"FY "&amp;YEAR(A1768)&amp;"-"&amp;RIGHT(YEAR(A1768)+1,2),"FY "&amp;(YEAR(A1768)-1)&amp;"-"&amp;RIGHT(YEAR(A1768),2))</f>
        <v>FY 2017-18</v>
      </c>
      <c r="E1768" s="5" t="s">
        <v>17</v>
      </c>
      <c r="F1768" s="7" t="n">
        <v>5089.45</v>
      </c>
      <c r="G1768" s="7" t="n">
        <v>5341.28</v>
      </c>
      <c r="H1768" s="7" t="n">
        <v>-251.83</v>
      </c>
      <c r="I1768" s="7" t="n">
        <v>-39.11</v>
      </c>
      <c r="J1768" s="8" t="n">
        <v>64.3928</v>
      </c>
    </row>
    <row r="1769" customFormat="false" ht="15" hidden="false" customHeight="false" outlineLevel="0" collapsed="false">
      <c r="A1769" s="4" t="n">
        <v>42836</v>
      </c>
      <c r="B1769" s="5" t="n">
        <v>2017</v>
      </c>
      <c r="C1769" s="5" t="n">
        <v>4</v>
      </c>
      <c r="D1769" s="6" t="str">
        <f aca="false">IF(MONTH(A1769)&gt;=4,"FY "&amp;YEAR(A1769)&amp;"-"&amp;RIGHT(YEAR(A1769)+1,2),"FY "&amp;(YEAR(A1769)-1)&amp;"-"&amp;RIGHT(YEAR(A1769),2))</f>
        <v>FY 2017-18</v>
      </c>
      <c r="E1769" s="5" t="s">
        <v>17</v>
      </c>
      <c r="F1769" s="7" t="n">
        <v>3767.12</v>
      </c>
      <c r="G1769" s="7" t="n">
        <v>4409.37</v>
      </c>
      <c r="H1769" s="7" t="n">
        <v>-642.25</v>
      </c>
      <c r="I1769" s="7" t="n">
        <v>-99.66</v>
      </c>
      <c r="J1769" s="8" t="n">
        <v>64.4418</v>
      </c>
    </row>
    <row r="1770" customFormat="false" ht="15" hidden="false" customHeight="false" outlineLevel="0" collapsed="false">
      <c r="A1770" s="4" t="n">
        <v>42837</v>
      </c>
      <c r="B1770" s="5" t="n">
        <v>2017</v>
      </c>
      <c r="C1770" s="5" t="n">
        <v>4</v>
      </c>
      <c r="D1770" s="6" t="str">
        <f aca="false">IF(MONTH(A1770)&gt;=4,"FY "&amp;YEAR(A1770)&amp;"-"&amp;RIGHT(YEAR(A1770)+1,2),"FY "&amp;(YEAR(A1770)-1)&amp;"-"&amp;RIGHT(YEAR(A1770),2))</f>
        <v>FY 2017-18</v>
      </c>
      <c r="E1770" s="5" t="s">
        <v>17</v>
      </c>
      <c r="F1770" s="7" t="n">
        <v>4645.72</v>
      </c>
      <c r="G1770" s="7" t="n">
        <v>5371.1</v>
      </c>
      <c r="H1770" s="7" t="n">
        <v>-725.38</v>
      </c>
      <c r="I1770" s="7" t="n">
        <v>-112.39</v>
      </c>
      <c r="J1770" s="8" t="n">
        <v>64.5438</v>
      </c>
    </row>
    <row r="1771" customFormat="false" ht="15" hidden="false" customHeight="false" outlineLevel="0" collapsed="false">
      <c r="A1771" s="4" t="n">
        <v>42838</v>
      </c>
      <c r="B1771" s="5" t="n">
        <v>2017</v>
      </c>
      <c r="C1771" s="5" t="n">
        <v>4</v>
      </c>
      <c r="D1771" s="6" t="str">
        <f aca="false">IF(MONTH(A1771)&gt;=4,"FY "&amp;YEAR(A1771)&amp;"-"&amp;RIGHT(YEAR(A1771)+1,2),"FY "&amp;(YEAR(A1771)-1)&amp;"-"&amp;RIGHT(YEAR(A1771),2))</f>
        <v>FY 2017-18</v>
      </c>
      <c r="E1771" s="5" t="s">
        <v>17</v>
      </c>
      <c r="F1771" s="7" t="n">
        <v>4116.93</v>
      </c>
      <c r="G1771" s="7" t="n">
        <v>4614.77</v>
      </c>
      <c r="H1771" s="7" t="n">
        <v>-497.84</v>
      </c>
      <c r="I1771" s="7" t="n">
        <v>-76.96</v>
      </c>
      <c r="J1771" s="8" t="n">
        <v>64.692</v>
      </c>
    </row>
    <row r="1772" customFormat="false" ht="15" hidden="false" customHeight="false" outlineLevel="0" collapsed="false">
      <c r="A1772" s="4" t="n">
        <v>42842</v>
      </c>
      <c r="B1772" s="5" t="n">
        <v>2017</v>
      </c>
      <c r="C1772" s="5" t="n">
        <v>4</v>
      </c>
      <c r="D1772" s="6" t="str">
        <f aca="false">IF(MONTH(A1772)&gt;=4,"FY "&amp;YEAR(A1772)&amp;"-"&amp;RIGHT(YEAR(A1772)+1,2),"FY "&amp;(YEAR(A1772)-1)&amp;"-"&amp;RIGHT(YEAR(A1772),2))</f>
        <v>FY 2017-18</v>
      </c>
      <c r="E1772" s="5" t="s">
        <v>17</v>
      </c>
      <c r="F1772" s="7" t="n">
        <v>3227.08</v>
      </c>
      <c r="G1772" s="7" t="n">
        <v>3545.08</v>
      </c>
      <c r="H1772" s="7" t="n">
        <v>-318</v>
      </c>
      <c r="I1772" s="7" t="n">
        <v>-49.44</v>
      </c>
      <c r="J1772" s="8" t="n">
        <v>64.3165</v>
      </c>
    </row>
    <row r="1773" customFormat="false" ht="15" hidden="false" customHeight="false" outlineLevel="0" collapsed="false">
      <c r="A1773" s="4" t="n">
        <v>42843</v>
      </c>
      <c r="B1773" s="5" t="n">
        <v>2017</v>
      </c>
      <c r="C1773" s="5" t="n">
        <v>4</v>
      </c>
      <c r="D1773" s="6" t="str">
        <f aca="false">IF(MONTH(A1773)&gt;=4,"FY "&amp;YEAR(A1773)&amp;"-"&amp;RIGHT(YEAR(A1773)+1,2),"FY "&amp;(YEAR(A1773)-1)&amp;"-"&amp;RIGHT(YEAR(A1773),2))</f>
        <v>FY 2017-18</v>
      </c>
      <c r="E1773" s="5" t="s">
        <v>17</v>
      </c>
      <c r="F1773" s="7" t="n">
        <v>1960.27</v>
      </c>
      <c r="G1773" s="7" t="n">
        <v>2020.73</v>
      </c>
      <c r="H1773" s="7" t="n">
        <v>-60.46</v>
      </c>
      <c r="I1773" s="7" t="n">
        <v>-9.39</v>
      </c>
      <c r="J1773" s="8" t="n">
        <v>64.4053</v>
      </c>
    </row>
    <row r="1774" customFormat="false" ht="15" hidden="false" customHeight="false" outlineLevel="0" collapsed="false">
      <c r="A1774" s="4" t="n">
        <v>42844</v>
      </c>
      <c r="B1774" s="5" t="n">
        <v>2017</v>
      </c>
      <c r="C1774" s="5" t="n">
        <v>4</v>
      </c>
      <c r="D1774" s="6" t="str">
        <f aca="false">IF(MONTH(A1774)&gt;=4,"FY "&amp;YEAR(A1774)&amp;"-"&amp;RIGHT(YEAR(A1774)+1,2),"FY "&amp;(YEAR(A1774)-1)&amp;"-"&amp;RIGHT(YEAR(A1774),2))</f>
        <v>FY 2017-18</v>
      </c>
      <c r="E1774" s="5" t="s">
        <v>17</v>
      </c>
      <c r="F1774" s="7" t="n">
        <v>3486.28</v>
      </c>
      <c r="G1774" s="7" t="n">
        <v>4320.53</v>
      </c>
      <c r="H1774" s="7" t="n">
        <v>-834.25</v>
      </c>
      <c r="I1774" s="7" t="n">
        <v>-129.21</v>
      </c>
      <c r="J1774" s="8" t="n">
        <v>64.5657</v>
      </c>
    </row>
    <row r="1775" customFormat="false" ht="15" hidden="false" customHeight="false" outlineLevel="0" collapsed="false">
      <c r="A1775" s="4" t="n">
        <v>42845</v>
      </c>
      <c r="B1775" s="5" t="n">
        <v>2017</v>
      </c>
      <c r="C1775" s="5" t="n">
        <v>4</v>
      </c>
      <c r="D1775" s="6" t="str">
        <f aca="false">IF(MONTH(A1775)&gt;=4,"FY "&amp;YEAR(A1775)&amp;"-"&amp;RIGHT(YEAR(A1775)+1,2),"FY "&amp;(YEAR(A1775)-1)&amp;"-"&amp;RIGHT(YEAR(A1775),2))</f>
        <v>FY 2017-18</v>
      </c>
      <c r="E1775" s="5" t="s">
        <v>17</v>
      </c>
      <c r="F1775" s="7" t="n">
        <v>3772.18</v>
      </c>
      <c r="G1775" s="7" t="n">
        <v>4401.32</v>
      </c>
      <c r="H1775" s="7" t="n">
        <v>-629.14</v>
      </c>
      <c r="I1775" s="7" t="n">
        <v>-97.47</v>
      </c>
      <c r="J1775" s="8" t="n">
        <v>64.5443</v>
      </c>
    </row>
    <row r="1776" customFormat="false" ht="15" hidden="false" customHeight="false" outlineLevel="0" collapsed="false">
      <c r="A1776" s="4" t="n">
        <v>42846</v>
      </c>
      <c r="B1776" s="5" t="n">
        <v>2017</v>
      </c>
      <c r="C1776" s="5" t="n">
        <v>4</v>
      </c>
      <c r="D1776" s="6" t="str">
        <f aca="false">IF(MONTH(A1776)&gt;=4,"FY "&amp;YEAR(A1776)&amp;"-"&amp;RIGHT(YEAR(A1776)+1,2),"FY "&amp;(YEAR(A1776)-1)&amp;"-"&amp;RIGHT(YEAR(A1776),2))</f>
        <v>FY 2017-18</v>
      </c>
      <c r="E1776" s="5" t="s">
        <v>17</v>
      </c>
      <c r="F1776" s="7" t="n">
        <v>3964.1</v>
      </c>
      <c r="G1776" s="7" t="n">
        <v>4054.59</v>
      </c>
      <c r="H1776" s="7" t="n">
        <v>-90.49</v>
      </c>
      <c r="I1776" s="7" t="n">
        <v>-14</v>
      </c>
      <c r="J1776" s="8" t="n">
        <v>64.6364</v>
      </c>
    </row>
    <row r="1777" customFormat="false" ht="15" hidden="false" customHeight="false" outlineLevel="0" collapsed="false">
      <c r="A1777" s="4" t="n">
        <v>42849</v>
      </c>
      <c r="B1777" s="5" t="n">
        <v>2017</v>
      </c>
      <c r="C1777" s="5" t="n">
        <v>4</v>
      </c>
      <c r="D1777" s="6" t="str">
        <f aca="false">IF(MONTH(A1777)&gt;=4,"FY "&amp;YEAR(A1777)&amp;"-"&amp;RIGHT(YEAR(A1777)+1,2),"FY "&amp;(YEAR(A1777)-1)&amp;"-"&amp;RIGHT(YEAR(A1777),2))</f>
        <v>FY 2017-18</v>
      </c>
      <c r="E1777" s="5" t="s">
        <v>17</v>
      </c>
      <c r="F1777" s="7" t="n">
        <v>5246.3</v>
      </c>
      <c r="G1777" s="7" t="n">
        <v>3987.13</v>
      </c>
      <c r="H1777" s="7" t="n">
        <v>1259.17</v>
      </c>
      <c r="I1777" s="7" t="n">
        <v>195.01</v>
      </c>
      <c r="J1777" s="8" t="n">
        <v>64.5701</v>
      </c>
    </row>
    <row r="1778" customFormat="false" ht="15" hidden="false" customHeight="false" outlineLevel="0" collapsed="false">
      <c r="A1778" s="4" t="n">
        <v>42850</v>
      </c>
      <c r="B1778" s="5" t="n">
        <v>2017</v>
      </c>
      <c r="C1778" s="5" t="n">
        <v>4</v>
      </c>
      <c r="D1778" s="6" t="str">
        <f aca="false">IF(MONTH(A1778)&gt;=4,"FY "&amp;YEAR(A1778)&amp;"-"&amp;RIGHT(YEAR(A1778)+1,2),"FY "&amp;(YEAR(A1778)-1)&amp;"-"&amp;RIGHT(YEAR(A1778),2))</f>
        <v>FY 2017-18</v>
      </c>
      <c r="E1778" s="5" t="s">
        <v>17</v>
      </c>
      <c r="F1778" s="7" t="n">
        <v>4016.74</v>
      </c>
      <c r="G1778" s="7" t="n">
        <v>4276.01</v>
      </c>
      <c r="H1778" s="7" t="n">
        <v>-259.27</v>
      </c>
      <c r="I1778" s="7" t="n">
        <v>-40.21</v>
      </c>
      <c r="J1778" s="8" t="n">
        <v>64.4757</v>
      </c>
    </row>
    <row r="1779" customFormat="false" ht="15" hidden="false" customHeight="false" outlineLevel="0" collapsed="false">
      <c r="A1779" s="4" t="n">
        <v>42851</v>
      </c>
      <c r="B1779" s="5" t="n">
        <v>2017</v>
      </c>
      <c r="C1779" s="5" t="n">
        <v>4</v>
      </c>
      <c r="D1779" s="6" t="str">
        <f aca="false">IF(MONTH(A1779)&gt;=4,"FY "&amp;YEAR(A1779)&amp;"-"&amp;RIGHT(YEAR(A1779)+1,2),"FY "&amp;(YEAR(A1779)-1)&amp;"-"&amp;RIGHT(YEAR(A1779),2))</f>
        <v>FY 2017-18</v>
      </c>
      <c r="E1779" s="5" t="s">
        <v>17</v>
      </c>
      <c r="F1779" s="7" t="n">
        <v>5644.64</v>
      </c>
      <c r="G1779" s="7" t="n">
        <v>5332.88</v>
      </c>
      <c r="H1779" s="7" t="n">
        <v>311.76</v>
      </c>
      <c r="I1779" s="7" t="n">
        <v>48.5</v>
      </c>
      <c r="J1779" s="8" t="n">
        <v>64.2776</v>
      </c>
    </row>
    <row r="1780" customFormat="false" ht="15" hidden="false" customHeight="false" outlineLevel="0" collapsed="false">
      <c r="A1780" s="4" t="n">
        <v>42852</v>
      </c>
      <c r="B1780" s="5" t="n">
        <v>2017</v>
      </c>
      <c r="C1780" s="5" t="n">
        <v>4</v>
      </c>
      <c r="D1780" s="6" t="str">
        <f aca="false">IF(MONTH(A1780)&gt;=4,"FY "&amp;YEAR(A1780)&amp;"-"&amp;RIGHT(YEAR(A1780)+1,2),"FY "&amp;(YEAR(A1780)-1)&amp;"-"&amp;RIGHT(YEAR(A1780),2))</f>
        <v>FY 2017-18</v>
      </c>
      <c r="E1780" s="5" t="s">
        <v>17</v>
      </c>
      <c r="F1780" s="7" t="n">
        <v>5425.25</v>
      </c>
      <c r="G1780" s="7" t="n">
        <v>5465.93</v>
      </c>
      <c r="H1780" s="7" t="n">
        <v>-40.68</v>
      </c>
      <c r="I1780" s="7" t="n">
        <v>-6.35</v>
      </c>
      <c r="J1780" s="8" t="n">
        <v>64.0013</v>
      </c>
    </row>
    <row r="1781" customFormat="false" ht="15" hidden="false" customHeight="false" outlineLevel="0" collapsed="false">
      <c r="A1781" s="4" t="n">
        <v>42853</v>
      </c>
      <c r="B1781" s="5" t="n">
        <v>2017</v>
      </c>
      <c r="C1781" s="5" t="n">
        <v>4</v>
      </c>
      <c r="D1781" s="6" t="str">
        <f aca="false">IF(MONTH(A1781)&gt;=4,"FY "&amp;YEAR(A1781)&amp;"-"&amp;RIGHT(YEAR(A1781)+1,2),"FY "&amp;(YEAR(A1781)-1)&amp;"-"&amp;RIGHT(YEAR(A1781),2))</f>
        <v>FY 2017-18</v>
      </c>
      <c r="E1781" s="5" t="s">
        <v>17</v>
      </c>
      <c r="F1781" s="7" t="n">
        <v>6397.38</v>
      </c>
      <c r="G1781" s="7" t="n">
        <v>6369.32</v>
      </c>
      <c r="H1781" s="7" t="n">
        <v>28.06</v>
      </c>
      <c r="I1781" s="7" t="n">
        <v>4.37</v>
      </c>
      <c r="J1781" s="8" t="n">
        <v>64.1141</v>
      </c>
    </row>
    <row r="1782" customFormat="false" ht="15" hidden="false" customHeight="false" outlineLevel="0" collapsed="false">
      <c r="A1782" s="4" t="n">
        <v>42857</v>
      </c>
      <c r="B1782" s="5" t="n">
        <v>2017</v>
      </c>
      <c r="C1782" s="5" t="n">
        <v>5</v>
      </c>
      <c r="D1782" s="6" t="str">
        <f aca="false">IF(MONTH(A1782)&gt;=4,"FY "&amp;YEAR(A1782)&amp;"-"&amp;RIGHT(YEAR(A1782)+1,2),"FY "&amp;(YEAR(A1782)-1)&amp;"-"&amp;RIGHT(YEAR(A1782),2))</f>
        <v>FY 2017-18</v>
      </c>
      <c r="E1782" s="5" t="s">
        <v>17</v>
      </c>
      <c r="F1782" s="7" t="n">
        <v>4588.26</v>
      </c>
      <c r="G1782" s="7" t="n">
        <v>5715.5</v>
      </c>
      <c r="H1782" s="7" t="n">
        <v>-1127.24</v>
      </c>
      <c r="I1782" s="7" t="n">
        <v>-175.54</v>
      </c>
      <c r="J1782" s="8" t="n">
        <v>64.217</v>
      </c>
    </row>
    <row r="1783" customFormat="false" ht="15" hidden="false" customHeight="false" outlineLevel="0" collapsed="false">
      <c r="A1783" s="4" t="n">
        <v>42858</v>
      </c>
      <c r="B1783" s="5" t="n">
        <v>2017</v>
      </c>
      <c r="C1783" s="5" t="n">
        <v>5</v>
      </c>
      <c r="D1783" s="6" t="str">
        <f aca="false">IF(MONTH(A1783)&gt;=4,"FY "&amp;YEAR(A1783)&amp;"-"&amp;RIGHT(YEAR(A1783)+1,2),"FY "&amp;(YEAR(A1783)-1)&amp;"-"&amp;RIGHT(YEAR(A1783),2))</f>
        <v>FY 2017-18</v>
      </c>
      <c r="E1783" s="5" t="s">
        <v>17</v>
      </c>
      <c r="F1783" s="7" t="n">
        <v>5543.29</v>
      </c>
      <c r="G1783" s="7" t="n">
        <v>6013.26</v>
      </c>
      <c r="H1783" s="7" t="n">
        <v>-469.97</v>
      </c>
      <c r="I1783" s="7" t="n">
        <v>-73.19</v>
      </c>
      <c r="J1783" s="8" t="n">
        <v>64.2072</v>
      </c>
    </row>
    <row r="1784" customFormat="false" ht="15" hidden="false" customHeight="false" outlineLevel="0" collapsed="false">
      <c r="A1784" s="4" t="n">
        <v>42859</v>
      </c>
      <c r="B1784" s="5" t="n">
        <v>2017</v>
      </c>
      <c r="C1784" s="5" t="n">
        <v>5</v>
      </c>
      <c r="D1784" s="6" t="str">
        <f aca="false">IF(MONTH(A1784)&gt;=4,"FY "&amp;YEAR(A1784)&amp;"-"&amp;RIGHT(YEAR(A1784)+1,2),"FY "&amp;(YEAR(A1784)-1)&amp;"-"&amp;RIGHT(YEAR(A1784),2))</f>
        <v>FY 2017-18</v>
      </c>
      <c r="E1784" s="5" t="s">
        <v>17</v>
      </c>
      <c r="F1784" s="7" t="n">
        <v>4033.05</v>
      </c>
      <c r="G1784" s="7" t="n">
        <v>4125.92</v>
      </c>
      <c r="H1784" s="7" t="n">
        <v>-92.87</v>
      </c>
      <c r="I1784" s="7" t="n">
        <v>-14.48</v>
      </c>
      <c r="J1784" s="8" t="n">
        <v>64.1439</v>
      </c>
    </row>
    <row r="1785" customFormat="false" ht="15" hidden="false" customHeight="false" outlineLevel="0" collapsed="false">
      <c r="A1785" s="4" t="n">
        <v>42860</v>
      </c>
      <c r="B1785" s="5" t="n">
        <v>2017</v>
      </c>
      <c r="C1785" s="5" t="n">
        <v>5</v>
      </c>
      <c r="D1785" s="6" t="str">
        <f aca="false">IF(MONTH(A1785)&gt;=4,"FY "&amp;YEAR(A1785)&amp;"-"&amp;RIGHT(YEAR(A1785)+1,2),"FY "&amp;(YEAR(A1785)-1)&amp;"-"&amp;RIGHT(YEAR(A1785),2))</f>
        <v>FY 2017-18</v>
      </c>
      <c r="E1785" s="5" t="s">
        <v>17</v>
      </c>
      <c r="F1785" s="7" t="n">
        <v>5753</v>
      </c>
      <c r="G1785" s="7" t="n">
        <v>6162.6</v>
      </c>
      <c r="H1785" s="7" t="n">
        <v>-409.6</v>
      </c>
      <c r="I1785" s="7" t="n">
        <v>-63.79</v>
      </c>
      <c r="J1785" s="8" t="n">
        <v>64.2115</v>
      </c>
    </row>
    <row r="1786" customFormat="false" ht="15" hidden="false" customHeight="false" outlineLevel="0" collapsed="false">
      <c r="A1786" s="4" t="n">
        <v>42863</v>
      </c>
      <c r="B1786" s="5" t="n">
        <v>2017</v>
      </c>
      <c r="C1786" s="5" t="n">
        <v>5</v>
      </c>
      <c r="D1786" s="6" t="str">
        <f aca="false">IF(MONTH(A1786)&gt;=4,"FY "&amp;YEAR(A1786)&amp;"-"&amp;RIGHT(YEAR(A1786)+1,2),"FY "&amp;(YEAR(A1786)-1)&amp;"-"&amp;RIGHT(YEAR(A1786),2))</f>
        <v>FY 2017-18</v>
      </c>
      <c r="E1786" s="5" t="s">
        <v>17</v>
      </c>
      <c r="F1786" s="7" t="n">
        <v>4794.22</v>
      </c>
      <c r="G1786" s="7" t="n">
        <v>5185.66</v>
      </c>
      <c r="H1786" s="7" t="n">
        <v>-391.44</v>
      </c>
      <c r="I1786" s="7" t="n">
        <v>-60.87</v>
      </c>
      <c r="J1786" s="8" t="n">
        <v>64.3079</v>
      </c>
    </row>
    <row r="1787" customFormat="false" ht="15" hidden="false" customHeight="false" outlineLevel="0" collapsed="false">
      <c r="A1787" s="4" t="n">
        <v>42864</v>
      </c>
      <c r="B1787" s="5" t="n">
        <v>2017</v>
      </c>
      <c r="C1787" s="5" t="n">
        <v>5</v>
      </c>
      <c r="D1787" s="6" t="str">
        <f aca="false">IF(MONTH(A1787)&gt;=4,"FY "&amp;YEAR(A1787)&amp;"-"&amp;RIGHT(YEAR(A1787)+1,2),"FY "&amp;(YEAR(A1787)-1)&amp;"-"&amp;RIGHT(YEAR(A1787),2))</f>
        <v>FY 2017-18</v>
      </c>
      <c r="E1787" s="5" t="s">
        <v>17</v>
      </c>
      <c r="F1787" s="7" t="n">
        <v>3354.63</v>
      </c>
      <c r="G1787" s="7" t="n">
        <v>3945.49</v>
      </c>
      <c r="H1787" s="7" t="n">
        <v>-590.86</v>
      </c>
      <c r="I1787" s="7" t="n">
        <v>-92.01</v>
      </c>
      <c r="J1787" s="8" t="n">
        <v>64.2154</v>
      </c>
    </row>
    <row r="1788" customFormat="false" ht="15" hidden="false" customHeight="false" outlineLevel="0" collapsed="false">
      <c r="A1788" s="4" t="n">
        <v>42866</v>
      </c>
      <c r="B1788" s="5" t="n">
        <v>2017</v>
      </c>
      <c r="C1788" s="5" t="n">
        <v>5</v>
      </c>
      <c r="D1788" s="6" t="str">
        <f aca="false">IF(MONTH(A1788)&gt;=4,"FY "&amp;YEAR(A1788)&amp;"-"&amp;RIGHT(YEAR(A1788)+1,2),"FY "&amp;(YEAR(A1788)-1)&amp;"-"&amp;RIGHT(YEAR(A1788),2))</f>
        <v>FY 2017-18</v>
      </c>
      <c r="E1788" s="5" t="s">
        <v>17</v>
      </c>
      <c r="F1788" s="7" t="n">
        <v>9650.88</v>
      </c>
      <c r="G1788" s="7" t="n">
        <v>8351.51</v>
      </c>
      <c r="H1788" s="7" t="n">
        <v>1299.37</v>
      </c>
      <c r="I1788" s="7" t="n">
        <v>201.44</v>
      </c>
      <c r="J1788" s="8" t="n">
        <v>64.5065</v>
      </c>
    </row>
    <row r="1789" customFormat="false" ht="15" hidden="false" customHeight="false" outlineLevel="0" collapsed="false">
      <c r="A1789" s="4" t="n">
        <v>42867</v>
      </c>
      <c r="B1789" s="5" t="n">
        <v>2017</v>
      </c>
      <c r="C1789" s="5" t="n">
        <v>5</v>
      </c>
      <c r="D1789" s="6" t="str">
        <f aca="false">IF(MONTH(A1789)&gt;=4,"FY "&amp;YEAR(A1789)&amp;"-"&amp;RIGHT(YEAR(A1789)+1,2),"FY "&amp;(YEAR(A1789)-1)&amp;"-"&amp;RIGHT(YEAR(A1789),2))</f>
        <v>FY 2017-18</v>
      </c>
      <c r="E1789" s="5" t="s">
        <v>17</v>
      </c>
      <c r="F1789" s="7" t="n">
        <v>5103.75</v>
      </c>
      <c r="G1789" s="7" t="n">
        <v>3677.16</v>
      </c>
      <c r="H1789" s="7" t="n">
        <v>1426.59</v>
      </c>
      <c r="I1789" s="7" t="n">
        <v>221.39</v>
      </c>
      <c r="J1789" s="8" t="n">
        <v>64.438</v>
      </c>
    </row>
    <row r="1790" customFormat="false" ht="15" hidden="false" customHeight="false" outlineLevel="0" collapsed="false">
      <c r="A1790" s="4" t="n">
        <v>42870</v>
      </c>
      <c r="B1790" s="5" t="n">
        <v>2017</v>
      </c>
      <c r="C1790" s="5" t="n">
        <v>5</v>
      </c>
      <c r="D1790" s="6" t="str">
        <f aca="false">IF(MONTH(A1790)&gt;=4,"FY "&amp;YEAR(A1790)&amp;"-"&amp;RIGHT(YEAR(A1790)+1,2),"FY "&amp;(YEAR(A1790)-1)&amp;"-"&amp;RIGHT(YEAR(A1790),2))</f>
        <v>FY 2017-18</v>
      </c>
      <c r="E1790" s="5" t="s">
        <v>17</v>
      </c>
      <c r="F1790" s="7" t="n">
        <v>4780.85</v>
      </c>
      <c r="G1790" s="7" t="n">
        <v>3866.47</v>
      </c>
      <c r="H1790" s="7" t="n">
        <v>914.38</v>
      </c>
      <c r="I1790" s="7" t="n">
        <v>142.2</v>
      </c>
      <c r="J1790" s="8" t="n">
        <v>64.3043</v>
      </c>
    </row>
    <row r="1791" customFormat="false" ht="15" hidden="false" customHeight="false" outlineLevel="0" collapsed="false">
      <c r="A1791" s="4" t="n">
        <v>42871</v>
      </c>
      <c r="B1791" s="5" t="n">
        <v>2017</v>
      </c>
      <c r="C1791" s="5" t="n">
        <v>5</v>
      </c>
      <c r="D1791" s="6" t="str">
        <f aca="false">IF(MONTH(A1791)&gt;=4,"FY "&amp;YEAR(A1791)&amp;"-"&amp;RIGHT(YEAR(A1791)+1,2),"FY "&amp;(YEAR(A1791)-1)&amp;"-"&amp;RIGHT(YEAR(A1791),2))</f>
        <v>FY 2017-18</v>
      </c>
      <c r="E1791" s="5" t="s">
        <v>17</v>
      </c>
      <c r="F1791" s="7" t="n">
        <v>4729.96</v>
      </c>
      <c r="G1791" s="7" t="n">
        <v>4346.06</v>
      </c>
      <c r="H1791" s="7" t="n">
        <v>383.9</v>
      </c>
      <c r="I1791" s="7" t="n">
        <v>59.87</v>
      </c>
      <c r="J1791" s="8" t="n">
        <v>64.1188</v>
      </c>
    </row>
    <row r="1792" customFormat="false" ht="15" hidden="false" customHeight="false" outlineLevel="0" collapsed="false">
      <c r="A1792" s="4" t="n">
        <v>42872</v>
      </c>
      <c r="B1792" s="5" t="n">
        <v>2017</v>
      </c>
      <c r="C1792" s="5" t="n">
        <v>5</v>
      </c>
      <c r="D1792" s="6" t="str">
        <f aca="false">IF(MONTH(A1792)&gt;=4,"FY "&amp;YEAR(A1792)&amp;"-"&amp;RIGHT(YEAR(A1792)+1,2),"FY "&amp;(YEAR(A1792)-1)&amp;"-"&amp;RIGHT(YEAR(A1792),2))</f>
        <v>FY 2017-18</v>
      </c>
      <c r="E1792" s="5" t="s">
        <v>17</v>
      </c>
      <c r="F1792" s="7" t="n">
        <v>5541.76</v>
      </c>
      <c r="G1792" s="7" t="n">
        <v>4724.45</v>
      </c>
      <c r="H1792" s="7" t="n">
        <v>817.31</v>
      </c>
      <c r="I1792" s="7" t="n">
        <v>127.55</v>
      </c>
      <c r="J1792" s="8" t="n">
        <v>64.0758</v>
      </c>
    </row>
    <row r="1793" customFormat="false" ht="15" hidden="false" customHeight="false" outlineLevel="0" collapsed="false">
      <c r="A1793" s="4" t="n">
        <v>42873</v>
      </c>
      <c r="B1793" s="5" t="n">
        <v>2017</v>
      </c>
      <c r="C1793" s="5" t="n">
        <v>5</v>
      </c>
      <c r="D1793" s="6" t="str">
        <f aca="false">IF(MONTH(A1793)&gt;=4,"FY "&amp;YEAR(A1793)&amp;"-"&amp;RIGHT(YEAR(A1793)+1,2),"FY "&amp;(YEAR(A1793)-1)&amp;"-"&amp;RIGHT(YEAR(A1793),2))</f>
        <v>FY 2017-18</v>
      </c>
      <c r="E1793" s="5" t="s">
        <v>17</v>
      </c>
      <c r="F1793" s="7" t="n">
        <v>6308.52</v>
      </c>
      <c r="G1793" s="7" t="n">
        <v>5147.89</v>
      </c>
      <c r="H1793" s="7" t="n">
        <v>1160.63</v>
      </c>
      <c r="I1793" s="7" t="n">
        <v>181.29</v>
      </c>
      <c r="J1793" s="8" t="n">
        <v>64.0214</v>
      </c>
    </row>
    <row r="1794" customFormat="false" ht="15" hidden="false" customHeight="false" outlineLevel="0" collapsed="false">
      <c r="A1794" s="4" t="n">
        <v>42874</v>
      </c>
      <c r="B1794" s="5" t="n">
        <v>2017</v>
      </c>
      <c r="C1794" s="5" t="n">
        <v>5</v>
      </c>
      <c r="D1794" s="6" t="str">
        <f aca="false">IF(MONTH(A1794)&gt;=4,"FY "&amp;YEAR(A1794)&amp;"-"&amp;RIGHT(YEAR(A1794)+1,2),"FY "&amp;(YEAR(A1794)-1)&amp;"-"&amp;RIGHT(YEAR(A1794),2))</f>
        <v>FY 2017-18</v>
      </c>
      <c r="E1794" s="5" t="s">
        <v>17</v>
      </c>
      <c r="F1794" s="7" t="n">
        <v>5751.17</v>
      </c>
      <c r="G1794" s="7" t="n">
        <v>5610.17</v>
      </c>
      <c r="H1794" s="7" t="n">
        <v>141</v>
      </c>
      <c r="I1794" s="7" t="n">
        <v>21.91</v>
      </c>
      <c r="J1794" s="8" t="n">
        <v>64.3441</v>
      </c>
    </row>
    <row r="1795" customFormat="false" ht="15" hidden="false" customHeight="false" outlineLevel="0" collapsed="false">
      <c r="A1795" s="4" t="n">
        <v>42877</v>
      </c>
      <c r="B1795" s="5" t="n">
        <v>2017</v>
      </c>
      <c r="C1795" s="5" t="n">
        <v>5</v>
      </c>
      <c r="D1795" s="6" t="str">
        <f aca="false">IF(MONTH(A1795)&gt;=4,"FY "&amp;YEAR(A1795)&amp;"-"&amp;RIGHT(YEAR(A1795)+1,2),"FY "&amp;(YEAR(A1795)-1)&amp;"-"&amp;RIGHT(YEAR(A1795),2))</f>
        <v>FY 2017-18</v>
      </c>
      <c r="E1795" s="5" t="s">
        <v>17</v>
      </c>
      <c r="F1795" s="7" t="n">
        <v>4712.25</v>
      </c>
      <c r="G1795" s="7" t="n">
        <v>5596.38</v>
      </c>
      <c r="H1795" s="7" t="n">
        <v>-884.13</v>
      </c>
      <c r="I1795" s="7" t="n">
        <v>-136.04</v>
      </c>
      <c r="J1795" s="8" t="n">
        <v>64.9906</v>
      </c>
    </row>
    <row r="1796" customFormat="false" ht="15" hidden="false" customHeight="false" outlineLevel="0" collapsed="false">
      <c r="A1796" s="4" t="n">
        <v>42878</v>
      </c>
      <c r="B1796" s="5" t="n">
        <v>2017</v>
      </c>
      <c r="C1796" s="5" t="n">
        <v>5</v>
      </c>
      <c r="D1796" s="6" t="str">
        <f aca="false">IF(MONTH(A1796)&gt;=4,"FY "&amp;YEAR(A1796)&amp;"-"&amp;RIGHT(YEAR(A1796)+1,2),"FY "&amp;(YEAR(A1796)-1)&amp;"-"&amp;RIGHT(YEAR(A1796),2))</f>
        <v>FY 2017-18</v>
      </c>
      <c r="E1796" s="5" t="s">
        <v>17</v>
      </c>
      <c r="F1796" s="7" t="n">
        <v>5354.05</v>
      </c>
      <c r="G1796" s="7" t="n">
        <v>4465.52</v>
      </c>
      <c r="H1796" s="7" t="n">
        <v>888.53</v>
      </c>
      <c r="I1796" s="7" t="n">
        <v>137.62</v>
      </c>
      <c r="J1796" s="8" t="n">
        <v>64.5632</v>
      </c>
    </row>
    <row r="1797" customFormat="false" ht="15" hidden="false" customHeight="false" outlineLevel="0" collapsed="false">
      <c r="A1797" s="4" t="n">
        <v>42879</v>
      </c>
      <c r="B1797" s="5" t="n">
        <v>2017</v>
      </c>
      <c r="C1797" s="5" t="n">
        <v>5</v>
      </c>
      <c r="D1797" s="6" t="str">
        <f aca="false">IF(MONTH(A1797)&gt;=4,"FY "&amp;YEAR(A1797)&amp;"-"&amp;RIGHT(YEAR(A1797)+1,2),"FY "&amp;(YEAR(A1797)-1)&amp;"-"&amp;RIGHT(YEAR(A1797),2))</f>
        <v>FY 2017-18</v>
      </c>
      <c r="E1797" s="5" t="s">
        <v>17</v>
      </c>
      <c r="F1797" s="7" t="n">
        <v>5779.65</v>
      </c>
      <c r="G1797" s="7" t="n">
        <v>6123.21</v>
      </c>
      <c r="H1797" s="7" t="n">
        <v>-343.56</v>
      </c>
      <c r="I1797" s="7" t="n">
        <v>-53.04</v>
      </c>
      <c r="J1797" s="8" t="n">
        <v>64.7751</v>
      </c>
    </row>
    <row r="1798" customFormat="false" ht="15" hidden="false" customHeight="false" outlineLevel="0" collapsed="false">
      <c r="A1798" s="4" t="n">
        <v>42880</v>
      </c>
      <c r="B1798" s="5" t="n">
        <v>2017</v>
      </c>
      <c r="C1798" s="5" t="n">
        <v>5</v>
      </c>
      <c r="D1798" s="6" t="str">
        <f aca="false">IF(MONTH(A1798)&gt;=4,"FY "&amp;YEAR(A1798)&amp;"-"&amp;RIGHT(YEAR(A1798)+1,2),"FY "&amp;(YEAR(A1798)-1)&amp;"-"&amp;RIGHT(YEAR(A1798),2))</f>
        <v>FY 2017-18</v>
      </c>
      <c r="E1798" s="5" t="s">
        <v>17</v>
      </c>
      <c r="F1798" s="7" t="n">
        <v>5948.83</v>
      </c>
      <c r="G1798" s="7" t="n">
        <v>5591.42</v>
      </c>
      <c r="H1798" s="7" t="n">
        <v>357.41</v>
      </c>
      <c r="I1798" s="7" t="n">
        <v>55.11</v>
      </c>
      <c r="J1798" s="8" t="n">
        <v>64.8586</v>
      </c>
    </row>
    <row r="1799" customFormat="false" ht="15" hidden="false" customHeight="false" outlineLevel="0" collapsed="false">
      <c r="A1799" s="4" t="n">
        <v>42881</v>
      </c>
      <c r="B1799" s="5" t="n">
        <v>2017</v>
      </c>
      <c r="C1799" s="5" t="n">
        <v>5</v>
      </c>
      <c r="D1799" s="6" t="str">
        <f aca="false">IF(MONTH(A1799)&gt;=4,"FY "&amp;YEAR(A1799)&amp;"-"&amp;RIGHT(YEAR(A1799)+1,2),"FY "&amp;(YEAR(A1799)-1)&amp;"-"&amp;RIGHT(YEAR(A1799),2))</f>
        <v>FY 2017-18</v>
      </c>
      <c r="E1799" s="5" t="s">
        <v>17</v>
      </c>
      <c r="F1799" s="7" t="n">
        <v>9157.66</v>
      </c>
      <c r="G1799" s="7" t="n">
        <v>8391.97</v>
      </c>
      <c r="H1799" s="7" t="n">
        <v>765.69</v>
      </c>
      <c r="I1799" s="7" t="n">
        <v>118.7</v>
      </c>
      <c r="J1799" s="8" t="n">
        <v>64.5088</v>
      </c>
    </row>
    <row r="1800" customFormat="false" ht="15" hidden="false" customHeight="false" outlineLevel="0" collapsed="false">
      <c r="A1800" s="4" t="n">
        <v>42884</v>
      </c>
      <c r="B1800" s="5" t="n">
        <v>2017</v>
      </c>
      <c r="C1800" s="5" t="n">
        <v>5</v>
      </c>
      <c r="D1800" s="6" t="str">
        <f aca="false">IF(MONTH(A1800)&gt;=4,"FY "&amp;YEAR(A1800)&amp;"-"&amp;RIGHT(YEAR(A1800)+1,2),"FY "&amp;(YEAR(A1800)-1)&amp;"-"&amp;RIGHT(YEAR(A1800),2))</f>
        <v>FY 2017-18</v>
      </c>
      <c r="E1800" s="5" t="s">
        <v>17</v>
      </c>
      <c r="F1800" s="7" t="n">
        <v>4489.5</v>
      </c>
      <c r="G1800" s="7" t="n">
        <v>4736.03</v>
      </c>
      <c r="H1800" s="7" t="n">
        <v>-246.53</v>
      </c>
      <c r="I1800" s="7" t="n">
        <v>-38.17</v>
      </c>
      <c r="J1800" s="8" t="n">
        <v>64.5945</v>
      </c>
    </row>
    <row r="1801" customFormat="false" ht="15" hidden="false" customHeight="false" outlineLevel="0" collapsed="false">
      <c r="A1801" s="4" t="n">
        <v>42885</v>
      </c>
      <c r="B1801" s="5" t="n">
        <v>2017</v>
      </c>
      <c r="C1801" s="5" t="n">
        <v>5</v>
      </c>
      <c r="D1801" s="6" t="str">
        <f aca="false">IF(MONTH(A1801)&gt;=4,"FY "&amp;YEAR(A1801)&amp;"-"&amp;RIGHT(YEAR(A1801)+1,2),"FY "&amp;(YEAR(A1801)-1)&amp;"-"&amp;RIGHT(YEAR(A1801),2))</f>
        <v>FY 2017-18</v>
      </c>
      <c r="E1801" s="5" t="s">
        <v>17</v>
      </c>
      <c r="F1801" s="7" t="n">
        <v>3952.28</v>
      </c>
      <c r="G1801" s="7" t="n">
        <v>4564.51</v>
      </c>
      <c r="H1801" s="7" t="n">
        <v>-612.23</v>
      </c>
      <c r="I1801" s="7" t="n">
        <v>-94.84</v>
      </c>
      <c r="J1801" s="8" t="n">
        <v>64.5565</v>
      </c>
    </row>
    <row r="1802" customFormat="false" ht="15" hidden="false" customHeight="false" outlineLevel="0" collapsed="false">
      <c r="A1802" s="4" t="n">
        <v>42886</v>
      </c>
      <c r="B1802" s="5" t="n">
        <v>2017</v>
      </c>
      <c r="C1802" s="5" t="n">
        <v>5</v>
      </c>
      <c r="D1802" s="6" t="str">
        <f aca="false">IF(MONTH(A1802)&gt;=4,"FY "&amp;YEAR(A1802)&amp;"-"&amp;RIGHT(YEAR(A1802)+1,2),"FY "&amp;(YEAR(A1802)-1)&amp;"-"&amp;RIGHT(YEAR(A1802),2))</f>
        <v>FY 2017-18</v>
      </c>
      <c r="E1802" s="5" t="s">
        <v>17</v>
      </c>
      <c r="F1802" s="7" t="n">
        <v>3412.83</v>
      </c>
      <c r="G1802" s="7" t="n">
        <v>3591.97</v>
      </c>
      <c r="H1802" s="7" t="n">
        <v>-179.14</v>
      </c>
      <c r="I1802" s="7" t="n">
        <v>-27.72</v>
      </c>
      <c r="J1802" s="8" t="n">
        <v>64.6336</v>
      </c>
    </row>
    <row r="1803" customFormat="false" ht="15" hidden="false" customHeight="false" outlineLevel="0" collapsed="false">
      <c r="A1803" s="4" t="n">
        <v>42887</v>
      </c>
      <c r="B1803" s="5" t="n">
        <v>2017</v>
      </c>
      <c r="C1803" s="5" t="n">
        <v>6</v>
      </c>
      <c r="D1803" s="6" t="str">
        <f aca="false">IF(MONTH(A1803)&gt;=4,"FY "&amp;YEAR(A1803)&amp;"-"&amp;RIGHT(YEAR(A1803)+1,2),"FY "&amp;(YEAR(A1803)-1)&amp;"-"&amp;RIGHT(YEAR(A1803),2))</f>
        <v>FY 2017-18</v>
      </c>
      <c r="E1803" s="5" t="s">
        <v>17</v>
      </c>
      <c r="F1803" s="7" t="n">
        <v>16710.72</v>
      </c>
      <c r="G1803" s="7" t="n">
        <v>15580.49</v>
      </c>
      <c r="H1803" s="7" t="n">
        <v>1130.23</v>
      </c>
      <c r="I1803" s="7" t="n">
        <v>175.1</v>
      </c>
      <c r="J1803" s="8" t="n">
        <v>64.5459</v>
      </c>
    </row>
    <row r="1804" customFormat="false" ht="15" hidden="false" customHeight="false" outlineLevel="0" collapsed="false">
      <c r="A1804" s="4" t="n">
        <v>42888</v>
      </c>
      <c r="B1804" s="5" t="n">
        <v>2017</v>
      </c>
      <c r="C1804" s="5" t="n">
        <v>6</v>
      </c>
      <c r="D1804" s="6" t="str">
        <f aca="false">IF(MONTH(A1804)&gt;=4,"FY "&amp;YEAR(A1804)&amp;"-"&amp;RIGHT(YEAR(A1804)+1,2),"FY "&amp;(YEAR(A1804)-1)&amp;"-"&amp;RIGHT(YEAR(A1804),2))</f>
        <v>FY 2017-18</v>
      </c>
      <c r="E1804" s="5" t="s">
        <v>17</v>
      </c>
      <c r="F1804" s="7" t="n">
        <v>4545.11</v>
      </c>
      <c r="G1804" s="7" t="n">
        <v>4968.33</v>
      </c>
      <c r="H1804" s="7" t="n">
        <v>-423.22</v>
      </c>
      <c r="I1804" s="7" t="n">
        <v>-65.65</v>
      </c>
      <c r="J1804" s="8" t="n">
        <v>64.4704</v>
      </c>
    </row>
    <row r="1805" customFormat="false" ht="15" hidden="false" customHeight="false" outlineLevel="0" collapsed="false">
      <c r="A1805" s="4" t="n">
        <v>42891</v>
      </c>
      <c r="B1805" s="5" t="n">
        <v>2017</v>
      </c>
      <c r="C1805" s="5" t="n">
        <v>6</v>
      </c>
      <c r="D1805" s="6" t="str">
        <f aca="false">IF(MONTH(A1805)&gt;=4,"FY "&amp;YEAR(A1805)&amp;"-"&amp;RIGHT(YEAR(A1805)+1,2),"FY "&amp;(YEAR(A1805)-1)&amp;"-"&amp;RIGHT(YEAR(A1805),2))</f>
        <v>FY 2017-18</v>
      </c>
      <c r="E1805" s="5" t="s">
        <v>17</v>
      </c>
      <c r="F1805" s="7" t="n">
        <v>4534.75</v>
      </c>
      <c r="G1805" s="7" t="n">
        <v>4279.4</v>
      </c>
      <c r="H1805" s="7" t="n">
        <v>255.35</v>
      </c>
      <c r="I1805" s="7" t="n">
        <v>39.64</v>
      </c>
      <c r="J1805" s="8" t="n">
        <v>64.4208</v>
      </c>
    </row>
    <row r="1806" customFormat="false" ht="15" hidden="false" customHeight="false" outlineLevel="0" collapsed="false">
      <c r="A1806" s="4" t="n">
        <v>42892</v>
      </c>
      <c r="B1806" s="5" t="n">
        <v>2017</v>
      </c>
      <c r="C1806" s="5" t="n">
        <v>6</v>
      </c>
      <c r="D1806" s="6" t="str">
        <f aca="false">IF(MONTH(A1806)&gt;=4,"FY "&amp;YEAR(A1806)&amp;"-"&amp;RIGHT(YEAR(A1806)+1,2),"FY "&amp;(YEAR(A1806)-1)&amp;"-"&amp;RIGHT(YEAR(A1806),2))</f>
        <v>FY 2017-18</v>
      </c>
      <c r="E1806" s="5" t="s">
        <v>17</v>
      </c>
      <c r="F1806" s="7" t="n">
        <v>4279.28</v>
      </c>
      <c r="G1806" s="7" t="n">
        <v>3779.41</v>
      </c>
      <c r="H1806" s="7" t="n">
        <v>499.87</v>
      </c>
      <c r="I1806" s="7" t="n">
        <v>77.68</v>
      </c>
      <c r="J1806" s="8" t="n">
        <v>64.3485</v>
      </c>
    </row>
    <row r="1807" customFormat="false" ht="15" hidden="false" customHeight="false" outlineLevel="0" collapsed="false">
      <c r="A1807" s="4" t="n">
        <v>42893</v>
      </c>
      <c r="B1807" s="5" t="n">
        <v>2017</v>
      </c>
      <c r="C1807" s="5" t="n">
        <v>6</v>
      </c>
      <c r="D1807" s="6" t="str">
        <f aca="false">IF(MONTH(A1807)&gt;=4,"FY "&amp;YEAR(A1807)&amp;"-"&amp;RIGHT(YEAR(A1807)+1,2),"FY "&amp;(YEAR(A1807)-1)&amp;"-"&amp;RIGHT(YEAR(A1807),2))</f>
        <v>FY 2017-18</v>
      </c>
      <c r="E1807" s="5" t="s">
        <v>17</v>
      </c>
      <c r="F1807" s="7" t="n">
        <v>4093.6</v>
      </c>
      <c r="G1807" s="7" t="n">
        <v>4156.89</v>
      </c>
      <c r="H1807" s="7" t="n">
        <v>-63.29</v>
      </c>
      <c r="I1807" s="7" t="n">
        <v>-9.84</v>
      </c>
      <c r="J1807" s="8" t="n">
        <v>64.3516</v>
      </c>
    </row>
    <row r="1808" customFormat="false" ht="15" hidden="false" customHeight="false" outlineLevel="0" collapsed="false">
      <c r="A1808" s="4" t="n">
        <v>42894</v>
      </c>
      <c r="B1808" s="5" t="n">
        <v>2017</v>
      </c>
      <c r="C1808" s="5" t="n">
        <v>6</v>
      </c>
      <c r="D1808" s="6" t="str">
        <f aca="false">IF(MONTH(A1808)&gt;=4,"FY "&amp;YEAR(A1808)&amp;"-"&amp;RIGHT(YEAR(A1808)+1,2),"FY "&amp;(YEAR(A1808)-1)&amp;"-"&amp;RIGHT(YEAR(A1808),2))</f>
        <v>FY 2017-18</v>
      </c>
      <c r="E1808" s="5" t="s">
        <v>17</v>
      </c>
      <c r="F1808" s="7" t="n">
        <v>5117.61</v>
      </c>
      <c r="G1808" s="7" t="n">
        <v>5029.81</v>
      </c>
      <c r="H1808" s="7" t="n">
        <v>87.8</v>
      </c>
      <c r="I1808" s="7" t="n">
        <v>13.62</v>
      </c>
      <c r="J1808" s="8" t="n">
        <v>64.4538</v>
      </c>
    </row>
    <row r="1809" customFormat="false" ht="15" hidden="false" customHeight="false" outlineLevel="0" collapsed="false">
      <c r="A1809" s="4" t="n">
        <v>42895</v>
      </c>
      <c r="B1809" s="5" t="n">
        <v>2017</v>
      </c>
      <c r="C1809" s="5" t="n">
        <v>6</v>
      </c>
      <c r="D1809" s="6" t="str">
        <f aca="false">IF(MONTH(A1809)&gt;=4,"FY "&amp;YEAR(A1809)&amp;"-"&amp;RIGHT(YEAR(A1809)+1,2),"FY "&amp;(YEAR(A1809)-1)&amp;"-"&amp;RIGHT(YEAR(A1809),2))</f>
        <v>FY 2017-18</v>
      </c>
      <c r="E1809" s="5" t="s">
        <v>17</v>
      </c>
      <c r="F1809" s="7" t="n">
        <v>5906.79</v>
      </c>
      <c r="G1809" s="7" t="n">
        <v>3829.34</v>
      </c>
      <c r="H1809" s="7" t="n">
        <v>2077.45</v>
      </c>
      <c r="I1809" s="7" t="n">
        <v>322.81</v>
      </c>
      <c r="J1809" s="8" t="n">
        <v>64.3554</v>
      </c>
    </row>
    <row r="1810" customFormat="false" ht="15" hidden="false" customHeight="false" outlineLevel="0" collapsed="false">
      <c r="A1810" s="4" t="n">
        <v>42898</v>
      </c>
      <c r="B1810" s="5" t="n">
        <v>2017</v>
      </c>
      <c r="C1810" s="5" t="n">
        <v>6</v>
      </c>
      <c r="D1810" s="6" t="str">
        <f aca="false">IF(MONTH(A1810)&gt;=4,"FY "&amp;YEAR(A1810)&amp;"-"&amp;RIGHT(YEAR(A1810)+1,2),"FY "&amp;(YEAR(A1810)-1)&amp;"-"&amp;RIGHT(YEAR(A1810),2))</f>
        <v>FY 2017-18</v>
      </c>
      <c r="E1810" s="5" t="s">
        <v>17</v>
      </c>
      <c r="F1810" s="7" t="n">
        <v>4044.54</v>
      </c>
      <c r="G1810" s="7" t="n">
        <v>4113.42</v>
      </c>
      <c r="H1810" s="7" t="n">
        <v>-68.88</v>
      </c>
      <c r="I1810" s="7" t="n">
        <v>-10.72</v>
      </c>
      <c r="J1810" s="8" t="n">
        <v>64.2584</v>
      </c>
    </row>
    <row r="1811" customFormat="false" ht="15" hidden="false" customHeight="false" outlineLevel="0" collapsed="false">
      <c r="A1811" s="4" t="n">
        <v>42899</v>
      </c>
      <c r="B1811" s="5" t="n">
        <v>2017</v>
      </c>
      <c r="C1811" s="5" t="n">
        <v>6</v>
      </c>
      <c r="D1811" s="6" t="str">
        <f aca="false">IF(MONTH(A1811)&gt;=4,"FY "&amp;YEAR(A1811)&amp;"-"&amp;RIGHT(YEAR(A1811)+1,2),"FY "&amp;(YEAR(A1811)-1)&amp;"-"&amp;RIGHT(YEAR(A1811),2))</f>
        <v>FY 2017-18</v>
      </c>
      <c r="E1811" s="5" t="s">
        <v>17</v>
      </c>
      <c r="F1811" s="7" t="n">
        <v>3340.03</v>
      </c>
      <c r="G1811" s="7" t="n">
        <v>3432.38</v>
      </c>
      <c r="H1811" s="7" t="n">
        <v>-92.35</v>
      </c>
      <c r="I1811" s="7" t="n">
        <v>-14.35</v>
      </c>
      <c r="J1811" s="8" t="n">
        <v>64.3407</v>
      </c>
    </row>
    <row r="1812" customFormat="false" ht="15" hidden="false" customHeight="false" outlineLevel="0" collapsed="false">
      <c r="A1812" s="4" t="n">
        <v>42900</v>
      </c>
      <c r="B1812" s="5" t="n">
        <v>2017</v>
      </c>
      <c r="C1812" s="5" t="n">
        <v>6</v>
      </c>
      <c r="D1812" s="6" t="str">
        <f aca="false">IF(MONTH(A1812)&gt;=4,"FY "&amp;YEAR(A1812)&amp;"-"&amp;RIGHT(YEAR(A1812)+1,2),"FY "&amp;(YEAR(A1812)-1)&amp;"-"&amp;RIGHT(YEAR(A1812),2))</f>
        <v>FY 2017-18</v>
      </c>
      <c r="E1812" s="5" t="s">
        <v>17</v>
      </c>
      <c r="F1812" s="7" t="n">
        <v>3947.95</v>
      </c>
      <c r="G1812" s="7" t="n">
        <v>4256.5</v>
      </c>
      <c r="H1812" s="7" t="n">
        <v>-308.55</v>
      </c>
      <c r="I1812" s="7" t="n">
        <v>-47.88</v>
      </c>
      <c r="J1812" s="8" t="n">
        <v>64.4453</v>
      </c>
    </row>
    <row r="1813" customFormat="false" ht="15" hidden="false" customHeight="false" outlineLevel="0" collapsed="false">
      <c r="A1813" s="4" t="n">
        <v>42901</v>
      </c>
      <c r="B1813" s="5" t="n">
        <v>2017</v>
      </c>
      <c r="C1813" s="5" t="n">
        <v>6</v>
      </c>
      <c r="D1813" s="6" t="str">
        <f aca="false">IF(MONTH(A1813)&gt;=4,"FY "&amp;YEAR(A1813)&amp;"-"&amp;RIGHT(YEAR(A1813)+1,2),"FY "&amp;(YEAR(A1813)-1)&amp;"-"&amp;RIGHT(YEAR(A1813),2))</f>
        <v>FY 2017-18</v>
      </c>
      <c r="E1813" s="5" t="s">
        <v>17</v>
      </c>
      <c r="F1813" s="7" t="n">
        <v>6697.28</v>
      </c>
      <c r="G1813" s="7" t="n">
        <v>6733.7</v>
      </c>
      <c r="H1813" s="7" t="n">
        <v>-36.42</v>
      </c>
      <c r="I1813" s="7" t="n">
        <v>-5.66</v>
      </c>
      <c r="J1813" s="8" t="n">
        <v>64.3141</v>
      </c>
    </row>
    <row r="1814" customFormat="false" ht="15" hidden="false" customHeight="false" outlineLevel="0" collapsed="false">
      <c r="A1814" s="4" t="n">
        <v>42902</v>
      </c>
      <c r="B1814" s="5" t="n">
        <v>2017</v>
      </c>
      <c r="C1814" s="5" t="n">
        <v>6</v>
      </c>
      <c r="D1814" s="6" t="str">
        <f aca="false">IF(MONTH(A1814)&gt;=4,"FY "&amp;YEAR(A1814)&amp;"-"&amp;RIGHT(YEAR(A1814)+1,2),"FY "&amp;(YEAR(A1814)-1)&amp;"-"&amp;RIGHT(YEAR(A1814),2))</f>
        <v>FY 2017-18</v>
      </c>
      <c r="E1814" s="5" t="s">
        <v>17</v>
      </c>
      <c r="F1814" s="7" t="n">
        <v>5018.57</v>
      </c>
      <c r="G1814" s="7" t="n">
        <v>5623.77</v>
      </c>
      <c r="H1814" s="7" t="n">
        <v>-605.2</v>
      </c>
      <c r="I1814" s="7" t="n">
        <v>-94.15</v>
      </c>
      <c r="J1814" s="8" t="n">
        <v>64.2801</v>
      </c>
    </row>
    <row r="1815" customFormat="false" ht="15" hidden="false" customHeight="false" outlineLevel="0" collapsed="false">
      <c r="A1815" s="4" t="n">
        <v>42905</v>
      </c>
      <c r="B1815" s="5" t="n">
        <v>2017</v>
      </c>
      <c r="C1815" s="5" t="n">
        <v>6</v>
      </c>
      <c r="D1815" s="6" t="str">
        <f aca="false">IF(MONTH(A1815)&gt;=4,"FY "&amp;YEAR(A1815)&amp;"-"&amp;RIGHT(YEAR(A1815)+1,2),"FY "&amp;(YEAR(A1815)-1)&amp;"-"&amp;RIGHT(YEAR(A1815),2))</f>
        <v>FY 2017-18</v>
      </c>
      <c r="E1815" s="5" t="s">
        <v>17</v>
      </c>
      <c r="F1815" s="7" t="n">
        <v>7950.69</v>
      </c>
      <c r="G1815" s="7" t="n">
        <v>8688.5</v>
      </c>
      <c r="H1815" s="7" t="n">
        <v>-737.81</v>
      </c>
      <c r="I1815" s="7" t="n">
        <v>-114.23</v>
      </c>
      <c r="J1815" s="8" t="n">
        <v>64.5883</v>
      </c>
    </row>
    <row r="1816" customFormat="false" ht="15" hidden="false" customHeight="false" outlineLevel="0" collapsed="false">
      <c r="A1816" s="4" t="n">
        <v>42906</v>
      </c>
      <c r="B1816" s="5" t="n">
        <v>2017</v>
      </c>
      <c r="C1816" s="5" t="n">
        <v>6</v>
      </c>
      <c r="D1816" s="6" t="str">
        <f aca="false">IF(MONTH(A1816)&gt;=4,"FY "&amp;YEAR(A1816)&amp;"-"&amp;RIGHT(YEAR(A1816)+1,2),"FY "&amp;(YEAR(A1816)-1)&amp;"-"&amp;RIGHT(YEAR(A1816),2))</f>
        <v>FY 2017-18</v>
      </c>
      <c r="E1816" s="5" t="s">
        <v>17</v>
      </c>
      <c r="F1816" s="7" t="n">
        <v>3885.68</v>
      </c>
      <c r="G1816" s="7" t="n">
        <v>4058.44</v>
      </c>
      <c r="H1816" s="7" t="n">
        <v>-172.76</v>
      </c>
      <c r="I1816" s="7" t="n">
        <v>-26.84</v>
      </c>
      <c r="J1816" s="8" t="n">
        <v>64.3788</v>
      </c>
    </row>
    <row r="1817" customFormat="false" ht="15" hidden="false" customHeight="false" outlineLevel="0" collapsed="false">
      <c r="A1817" s="4" t="n">
        <v>42907</v>
      </c>
      <c r="B1817" s="5" t="n">
        <v>2017</v>
      </c>
      <c r="C1817" s="5" t="n">
        <v>6</v>
      </c>
      <c r="D1817" s="6" t="str">
        <f aca="false">IF(MONTH(A1817)&gt;=4,"FY "&amp;YEAR(A1817)&amp;"-"&amp;RIGHT(YEAR(A1817)+1,2),"FY "&amp;(YEAR(A1817)-1)&amp;"-"&amp;RIGHT(YEAR(A1817),2))</f>
        <v>FY 2017-18</v>
      </c>
      <c r="E1817" s="5" t="s">
        <v>17</v>
      </c>
      <c r="F1817" s="7" t="n">
        <v>4312.03</v>
      </c>
      <c r="G1817" s="7" t="n">
        <v>4606.9</v>
      </c>
      <c r="H1817" s="7" t="n">
        <v>-294.87</v>
      </c>
      <c r="I1817" s="7" t="n">
        <v>-45.74</v>
      </c>
      <c r="J1817" s="8" t="n">
        <v>64.4672</v>
      </c>
    </row>
    <row r="1818" customFormat="false" ht="15" hidden="false" customHeight="false" outlineLevel="0" collapsed="false">
      <c r="A1818" s="4" t="n">
        <v>42908</v>
      </c>
      <c r="B1818" s="5" t="n">
        <v>2017</v>
      </c>
      <c r="C1818" s="5" t="n">
        <v>6</v>
      </c>
      <c r="D1818" s="6" t="str">
        <f aca="false">IF(MONTH(A1818)&gt;=4,"FY "&amp;YEAR(A1818)&amp;"-"&amp;RIGHT(YEAR(A1818)+1,2),"FY "&amp;(YEAR(A1818)-1)&amp;"-"&amp;RIGHT(YEAR(A1818),2))</f>
        <v>FY 2017-18</v>
      </c>
      <c r="E1818" s="5" t="s">
        <v>17</v>
      </c>
      <c r="F1818" s="7" t="n">
        <v>4834.19</v>
      </c>
      <c r="G1818" s="7" t="n">
        <v>4912.33</v>
      </c>
      <c r="H1818" s="7" t="n">
        <v>-78.14</v>
      </c>
      <c r="I1818" s="7" t="n">
        <v>-12.1</v>
      </c>
      <c r="J1818" s="8" t="n">
        <v>64.6025</v>
      </c>
    </row>
    <row r="1819" customFormat="false" ht="15" hidden="false" customHeight="false" outlineLevel="0" collapsed="false">
      <c r="A1819" s="4" t="n">
        <v>42909</v>
      </c>
      <c r="B1819" s="5" t="n">
        <v>2017</v>
      </c>
      <c r="C1819" s="5" t="n">
        <v>6</v>
      </c>
      <c r="D1819" s="6" t="str">
        <f aca="false">IF(MONTH(A1819)&gt;=4,"FY "&amp;YEAR(A1819)&amp;"-"&amp;RIGHT(YEAR(A1819)+1,2),"FY "&amp;(YEAR(A1819)-1)&amp;"-"&amp;RIGHT(YEAR(A1819),2))</f>
        <v>FY 2017-18</v>
      </c>
      <c r="E1819" s="5" t="s">
        <v>17</v>
      </c>
      <c r="F1819" s="7" t="n">
        <v>6354.56</v>
      </c>
      <c r="G1819" s="7" t="n">
        <v>6128.54</v>
      </c>
      <c r="H1819" s="7" t="n">
        <v>226.02</v>
      </c>
      <c r="I1819" s="7" t="n">
        <v>35.05</v>
      </c>
      <c r="J1819" s="8" t="n">
        <v>64.495</v>
      </c>
    </row>
    <row r="1820" customFormat="false" ht="15" hidden="false" customHeight="false" outlineLevel="0" collapsed="false">
      <c r="A1820" s="4" t="n">
        <v>42913</v>
      </c>
      <c r="B1820" s="5" t="n">
        <v>2017</v>
      </c>
      <c r="C1820" s="5" t="n">
        <v>6</v>
      </c>
      <c r="D1820" s="6" t="str">
        <f aca="false">IF(MONTH(A1820)&gt;=4,"FY "&amp;YEAR(A1820)&amp;"-"&amp;RIGHT(YEAR(A1820)+1,2),"FY "&amp;(YEAR(A1820)-1)&amp;"-"&amp;RIGHT(YEAR(A1820),2))</f>
        <v>FY 2017-18</v>
      </c>
      <c r="E1820" s="5" t="s">
        <v>17</v>
      </c>
      <c r="F1820" s="7" t="n">
        <v>4892.32</v>
      </c>
      <c r="G1820" s="7" t="n">
        <v>4569.92</v>
      </c>
      <c r="H1820" s="7" t="n">
        <v>322.4</v>
      </c>
      <c r="I1820" s="7" t="n">
        <v>49.96</v>
      </c>
      <c r="J1820" s="8" t="n">
        <v>64.5365</v>
      </c>
    </row>
    <row r="1821" customFormat="false" ht="15" hidden="false" customHeight="false" outlineLevel="0" collapsed="false">
      <c r="A1821" s="4" t="n">
        <v>42914</v>
      </c>
      <c r="B1821" s="5" t="n">
        <v>2017</v>
      </c>
      <c r="C1821" s="5" t="n">
        <v>6</v>
      </c>
      <c r="D1821" s="6" t="str">
        <f aca="false">IF(MONTH(A1821)&gt;=4,"FY "&amp;YEAR(A1821)&amp;"-"&amp;RIGHT(YEAR(A1821)+1,2),"FY "&amp;(YEAR(A1821)-1)&amp;"-"&amp;RIGHT(YEAR(A1821),2))</f>
        <v>FY 2017-18</v>
      </c>
      <c r="E1821" s="5" t="s">
        <v>17</v>
      </c>
      <c r="F1821" s="7" t="n">
        <v>7272.13</v>
      </c>
      <c r="G1821" s="7" t="n">
        <v>6887.36</v>
      </c>
      <c r="H1821" s="7" t="n">
        <v>384.77</v>
      </c>
      <c r="I1821" s="7" t="n">
        <v>59.69</v>
      </c>
      <c r="J1821" s="8" t="n">
        <v>64.4572</v>
      </c>
    </row>
    <row r="1822" customFormat="false" ht="15" hidden="false" customHeight="false" outlineLevel="0" collapsed="false">
      <c r="A1822" s="4" t="n">
        <v>42915</v>
      </c>
      <c r="B1822" s="5" t="n">
        <v>2017</v>
      </c>
      <c r="C1822" s="5" t="n">
        <v>6</v>
      </c>
      <c r="D1822" s="6" t="str">
        <f aca="false">IF(MONTH(A1822)&gt;=4,"FY "&amp;YEAR(A1822)&amp;"-"&amp;RIGHT(YEAR(A1822)+1,2),"FY "&amp;(YEAR(A1822)-1)&amp;"-"&amp;RIGHT(YEAR(A1822),2))</f>
        <v>FY 2017-18</v>
      </c>
      <c r="E1822" s="5" t="s">
        <v>17</v>
      </c>
      <c r="F1822" s="7" t="n">
        <v>5194.84</v>
      </c>
      <c r="G1822" s="7" t="n">
        <v>5566.57</v>
      </c>
      <c r="H1822" s="7" t="n">
        <v>-371.73</v>
      </c>
      <c r="I1822" s="7" t="n">
        <v>-57.6</v>
      </c>
      <c r="J1822" s="8" t="n">
        <v>64.5288</v>
      </c>
    </row>
    <row r="1823" customFormat="false" ht="15" hidden="false" customHeight="false" outlineLevel="0" collapsed="false">
      <c r="A1823" s="4" t="n">
        <v>42916</v>
      </c>
      <c r="B1823" s="5" t="n">
        <v>2017</v>
      </c>
      <c r="C1823" s="5" t="n">
        <v>6</v>
      </c>
      <c r="D1823" s="6" t="str">
        <f aca="false">IF(MONTH(A1823)&gt;=4,"FY "&amp;YEAR(A1823)&amp;"-"&amp;RIGHT(YEAR(A1823)+1,2),"FY "&amp;(YEAR(A1823)-1)&amp;"-"&amp;RIGHT(YEAR(A1823),2))</f>
        <v>FY 2017-18</v>
      </c>
      <c r="E1823" s="5" t="s">
        <v>17</v>
      </c>
      <c r="F1823" s="7" t="n">
        <v>6809.69</v>
      </c>
      <c r="G1823" s="7" t="n">
        <v>7634.23</v>
      </c>
      <c r="H1823" s="7" t="n">
        <v>-824.54</v>
      </c>
      <c r="I1823" s="7" t="n">
        <v>-127.89</v>
      </c>
      <c r="J1823" s="8" t="n">
        <v>64.4715</v>
      </c>
    </row>
    <row r="1824" customFormat="false" ht="15" hidden="false" customHeight="false" outlineLevel="0" collapsed="false">
      <c r="A1824" s="4" t="n">
        <v>42919</v>
      </c>
      <c r="B1824" s="5" t="n">
        <v>2017</v>
      </c>
      <c r="C1824" s="5" t="n">
        <v>7</v>
      </c>
      <c r="D1824" s="6" t="str">
        <f aca="false">IF(MONTH(A1824)&gt;=4,"FY "&amp;YEAR(A1824)&amp;"-"&amp;RIGHT(YEAR(A1824)+1,2),"FY "&amp;(YEAR(A1824)-1)&amp;"-"&amp;RIGHT(YEAR(A1824),2))</f>
        <v>FY 2017-18</v>
      </c>
      <c r="E1824" s="5" t="s">
        <v>17</v>
      </c>
      <c r="F1824" s="7" t="n">
        <v>4490.02</v>
      </c>
      <c r="G1824" s="7" t="n">
        <v>4378.89</v>
      </c>
      <c r="H1824" s="7" t="n">
        <v>111.13</v>
      </c>
      <c r="I1824" s="7" t="n">
        <v>17.17</v>
      </c>
      <c r="J1824" s="8" t="n">
        <v>64.7379</v>
      </c>
    </row>
    <row r="1825" customFormat="false" ht="15" hidden="false" customHeight="false" outlineLevel="0" collapsed="false">
      <c r="A1825" s="4" t="n">
        <v>42920</v>
      </c>
      <c r="B1825" s="5" t="n">
        <v>2017</v>
      </c>
      <c r="C1825" s="5" t="n">
        <v>7</v>
      </c>
      <c r="D1825" s="6" t="str">
        <f aca="false">IF(MONTH(A1825)&gt;=4,"FY "&amp;YEAR(A1825)&amp;"-"&amp;RIGHT(YEAR(A1825)+1,2),"FY "&amp;(YEAR(A1825)-1)&amp;"-"&amp;RIGHT(YEAR(A1825),2))</f>
        <v>FY 2017-18</v>
      </c>
      <c r="E1825" s="5" t="s">
        <v>17</v>
      </c>
      <c r="F1825" s="7" t="n">
        <v>3526.82</v>
      </c>
      <c r="G1825" s="7" t="n">
        <v>4241.16</v>
      </c>
      <c r="H1825" s="7" t="n">
        <v>-714.34</v>
      </c>
      <c r="I1825" s="7" t="n">
        <v>-110.31</v>
      </c>
      <c r="J1825" s="8" t="n">
        <v>64.7525</v>
      </c>
    </row>
    <row r="1826" customFormat="false" ht="15" hidden="false" customHeight="false" outlineLevel="0" collapsed="false">
      <c r="A1826" s="4" t="n">
        <v>42921</v>
      </c>
      <c r="B1826" s="5" t="n">
        <v>2017</v>
      </c>
      <c r="C1826" s="5" t="n">
        <v>7</v>
      </c>
      <c r="D1826" s="6" t="str">
        <f aca="false">IF(MONTH(A1826)&gt;=4,"FY "&amp;YEAR(A1826)&amp;"-"&amp;RIGHT(YEAR(A1826)+1,2),"FY "&amp;(YEAR(A1826)-1)&amp;"-"&amp;RIGHT(YEAR(A1826),2))</f>
        <v>FY 2017-18</v>
      </c>
      <c r="E1826" s="5" t="s">
        <v>17</v>
      </c>
      <c r="F1826" s="7" t="n">
        <v>3759.08</v>
      </c>
      <c r="G1826" s="7" t="n">
        <v>4514.97</v>
      </c>
      <c r="H1826" s="7" t="n">
        <v>-755.89</v>
      </c>
      <c r="I1826" s="7" t="n">
        <v>-116.62</v>
      </c>
      <c r="J1826" s="8" t="n">
        <v>64.8168</v>
      </c>
    </row>
    <row r="1827" customFormat="false" ht="15" hidden="false" customHeight="false" outlineLevel="0" collapsed="false">
      <c r="A1827" s="4" t="n">
        <v>42922</v>
      </c>
      <c r="B1827" s="5" t="n">
        <v>2017</v>
      </c>
      <c r="C1827" s="5" t="n">
        <v>7</v>
      </c>
      <c r="D1827" s="6" t="str">
        <f aca="false">IF(MONTH(A1827)&gt;=4,"FY "&amp;YEAR(A1827)&amp;"-"&amp;RIGHT(YEAR(A1827)+1,2),"FY "&amp;(YEAR(A1827)-1)&amp;"-"&amp;RIGHT(YEAR(A1827),2))</f>
        <v>FY 2017-18</v>
      </c>
      <c r="E1827" s="5" t="s">
        <v>17</v>
      </c>
      <c r="F1827" s="7" t="n">
        <v>3521.13</v>
      </c>
      <c r="G1827" s="7" t="n">
        <v>3271.36</v>
      </c>
      <c r="H1827" s="7" t="n">
        <v>249.77</v>
      </c>
      <c r="I1827" s="7" t="n">
        <v>38.59</v>
      </c>
      <c r="J1827" s="8" t="n">
        <v>64.7209</v>
      </c>
    </row>
    <row r="1828" customFormat="false" ht="15" hidden="false" customHeight="false" outlineLevel="0" collapsed="false">
      <c r="A1828" s="4" t="n">
        <v>42923</v>
      </c>
      <c r="B1828" s="5" t="n">
        <v>2017</v>
      </c>
      <c r="C1828" s="5" t="n">
        <v>7</v>
      </c>
      <c r="D1828" s="6" t="str">
        <f aca="false">IF(MONTH(A1828)&gt;=4,"FY "&amp;YEAR(A1828)&amp;"-"&amp;RIGHT(YEAR(A1828)+1,2),"FY "&amp;(YEAR(A1828)-1)&amp;"-"&amp;RIGHT(YEAR(A1828),2))</f>
        <v>FY 2017-18</v>
      </c>
      <c r="E1828" s="5" t="s">
        <v>17</v>
      </c>
      <c r="F1828" s="7" t="n">
        <v>4387.51</v>
      </c>
      <c r="G1828" s="7" t="n">
        <v>4223.68</v>
      </c>
      <c r="H1828" s="7" t="n">
        <v>163.83</v>
      </c>
      <c r="I1828" s="7" t="n">
        <v>25.29</v>
      </c>
      <c r="J1828" s="8" t="n">
        <v>64.7779</v>
      </c>
    </row>
    <row r="1829" customFormat="false" ht="15" hidden="false" customHeight="false" outlineLevel="0" collapsed="false">
      <c r="A1829" s="4" t="n">
        <v>42926</v>
      </c>
      <c r="B1829" s="5" t="n">
        <v>2017</v>
      </c>
      <c r="C1829" s="5" t="n">
        <v>7</v>
      </c>
      <c r="D1829" s="6" t="str">
        <f aca="false">IF(MONTH(A1829)&gt;=4,"FY "&amp;YEAR(A1829)&amp;"-"&amp;RIGHT(YEAR(A1829)+1,2),"FY "&amp;(YEAR(A1829)-1)&amp;"-"&amp;RIGHT(YEAR(A1829),2))</f>
        <v>FY 2017-18</v>
      </c>
      <c r="E1829" s="5" t="s">
        <v>17</v>
      </c>
      <c r="F1829" s="7" t="n">
        <v>3716.82</v>
      </c>
      <c r="G1829" s="7" t="n">
        <v>4136.98</v>
      </c>
      <c r="H1829" s="7" t="n">
        <v>-420.16</v>
      </c>
      <c r="I1829" s="7" t="n">
        <v>-64.91</v>
      </c>
      <c r="J1829" s="8" t="n">
        <v>64.7342</v>
      </c>
    </row>
    <row r="1830" customFormat="false" ht="15" hidden="false" customHeight="false" outlineLevel="0" collapsed="false">
      <c r="A1830" s="4" t="n">
        <v>42927</v>
      </c>
      <c r="B1830" s="5" t="n">
        <v>2017</v>
      </c>
      <c r="C1830" s="5" t="n">
        <v>7</v>
      </c>
      <c r="D1830" s="6" t="str">
        <f aca="false">IF(MONTH(A1830)&gt;=4,"FY "&amp;YEAR(A1830)&amp;"-"&amp;RIGHT(YEAR(A1830)+1,2),"FY "&amp;(YEAR(A1830)-1)&amp;"-"&amp;RIGHT(YEAR(A1830),2))</f>
        <v>FY 2017-18</v>
      </c>
      <c r="E1830" s="5" t="s">
        <v>17</v>
      </c>
      <c r="F1830" s="7" t="n">
        <v>2286.22</v>
      </c>
      <c r="G1830" s="7" t="n">
        <v>2139.3</v>
      </c>
      <c r="H1830" s="7" t="n">
        <v>146.92</v>
      </c>
      <c r="I1830" s="7" t="n">
        <v>22.76</v>
      </c>
      <c r="J1830" s="8" t="n">
        <v>64.5405</v>
      </c>
    </row>
    <row r="1831" customFormat="false" ht="15" hidden="false" customHeight="false" outlineLevel="0" collapsed="false">
      <c r="A1831" s="4" t="n">
        <v>42928</v>
      </c>
      <c r="B1831" s="5" t="n">
        <v>2017</v>
      </c>
      <c r="C1831" s="5" t="n">
        <v>7</v>
      </c>
      <c r="D1831" s="6" t="str">
        <f aca="false">IF(MONTH(A1831)&gt;=4,"FY "&amp;YEAR(A1831)&amp;"-"&amp;RIGHT(YEAR(A1831)+1,2),"FY "&amp;(YEAR(A1831)-1)&amp;"-"&amp;RIGHT(YEAR(A1831),2))</f>
        <v>FY 2017-18</v>
      </c>
      <c r="E1831" s="5" t="s">
        <v>17</v>
      </c>
      <c r="F1831" s="7" t="n">
        <v>5674.75</v>
      </c>
      <c r="G1831" s="7" t="n">
        <v>5516.09</v>
      </c>
      <c r="H1831" s="7" t="n">
        <v>158.66</v>
      </c>
      <c r="I1831" s="7" t="n">
        <v>24.6</v>
      </c>
      <c r="J1831" s="8" t="n">
        <v>64.5025</v>
      </c>
    </row>
    <row r="1832" customFormat="false" ht="15" hidden="false" customHeight="false" outlineLevel="0" collapsed="false">
      <c r="A1832" s="4" t="n">
        <v>42929</v>
      </c>
      <c r="B1832" s="5" t="n">
        <v>2017</v>
      </c>
      <c r="C1832" s="5" t="n">
        <v>7</v>
      </c>
      <c r="D1832" s="6" t="str">
        <f aca="false">IF(MONTH(A1832)&gt;=4,"FY "&amp;YEAR(A1832)&amp;"-"&amp;RIGHT(YEAR(A1832)+1,2),"FY "&amp;(YEAR(A1832)-1)&amp;"-"&amp;RIGHT(YEAR(A1832),2))</f>
        <v>FY 2017-18</v>
      </c>
      <c r="E1832" s="5" t="s">
        <v>17</v>
      </c>
      <c r="F1832" s="7" t="n">
        <v>4631.29</v>
      </c>
      <c r="G1832" s="7" t="n">
        <v>4084.63</v>
      </c>
      <c r="H1832" s="7" t="n">
        <v>546.66</v>
      </c>
      <c r="I1832" s="7" t="n">
        <v>84.76</v>
      </c>
      <c r="J1832" s="8" t="n">
        <v>64.4969</v>
      </c>
    </row>
    <row r="1833" customFormat="false" ht="15" hidden="false" customHeight="false" outlineLevel="0" collapsed="false">
      <c r="A1833" s="4" t="n">
        <v>42930</v>
      </c>
      <c r="B1833" s="5" t="n">
        <v>2017</v>
      </c>
      <c r="C1833" s="5" t="n">
        <v>7</v>
      </c>
      <c r="D1833" s="6" t="str">
        <f aca="false">IF(MONTH(A1833)&gt;=4,"FY "&amp;YEAR(A1833)&amp;"-"&amp;RIGHT(YEAR(A1833)+1,2),"FY "&amp;(YEAR(A1833)-1)&amp;"-"&amp;RIGHT(YEAR(A1833),2))</f>
        <v>FY 2017-18</v>
      </c>
      <c r="E1833" s="5" t="s">
        <v>17</v>
      </c>
      <c r="F1833" s="7" t="n">
        <v>5289.27</v>
      </c>
      <c r="G1833" s="7" t="n">
        <v>5375.32</v>
      </c>
      <c r="H1833" s="7" t="n">
        <v>-86.05</v>
      </c>
      <c r="I1833" s="7" t="n">
        <v>-13.36</v>
      </c>
      <c r="J1833" s="8" t="n">
        <v>64.4384</v>
      </c>
    </row>
    <row r="1834" customFormat="false" ht="15" hidden="false" customHeight="false" outlineLevel="0" collapsed="false">
      <c r="A1834" s="4" t="n">
        <v>42933</v>
      </c>
      <c r="B1834" s="5" t="n">
        <v>2017</v>
      </c>
      <c r="C1834" s="5" t="n">
        <v>7</v>
      </c>
      <c r="D1834" s="6" t="str">
        <f aca="false">IF(MONTH(A1834)&gt;=4,"FY "&amp;YEAR(A1834)&amp;"-"&amp;RIGHT(YEAR(A1834)+1,2),"FY "&amp;(YEAR(A1834)-1)&amp;"-"&amp;RIGHT(YEAR(A1834),2))</f>
        <v>FY 2017-18</v>
      </c>
      <c r="E1834" s="5" t="s">
        <v>17</v>
      </c>
      <c r="F1834" s="7" t="n">
        <v>4306.06</v>
      </c>
      <c r="G1834" s="7" t="n">
        <v>3771.99</v>
      </c>
      <c r="H1834" s="7" t="n">
        <v>534.07</v>
      </c>
      <c r="I1834" s="7" t="n">
        <v>82.86</v>
      </c>
      <c r="J1834" s="8" t="n">
        <v>64.4539</v>
      </c>
    </row>
    <row r="1835" customFormat="false" ht="15" hidden="false" customHeight="false" outlineLevel="0" collapsed="false">
      <c r="A1835" s="4" t="n">
        <v>42934</v>
      </c>
      <c r="B1835" s="5" t="n">
        <v>2017</v>
      </c>
      <c r="C1835" s="5" t="n">
        <v>7</v>
      </c>
      <c r="D1835" s="6" t="str">
        <f aca="false">IF(MONTH(A1835)&gt;=4,"FY "&amp;YEAR(A1835)&amp;"-"&amp;RIGHT(YEAR(A1835)+1,2),"FY "&amp;(YEAR(A1835)-1)&amp;"-"&amp;RIGHT(YEAR(A1835),2))</f>
        <v>FY 2017-18</v>
      </c>
      <c r="E1835" s="5" t="s">
        <v>17</v>
      </c>
      <c r="F1835" s="7" t="n">
        <v>4564.58</v>
      </c>
      <c r="G1835" s="7" t="n">
        <v>4191.87</v>
      </c>
      <c r="H1835" s="7" t="n">
        <v>372.71</v>
      </c>
      <c r="I1835" s="7" t="n">
        <v>57.9</v>
      </c>
      <c r="J1835" s="8" t="n">
        <v>64.3666</v>
      </c>
    </row>
    <row r="1836" customFormat="false" ht="15" hidden="false" customHeight="false" outlineLevel="0" collapsed="false">
      <c r="A1836" s="4" t="n">
        <v>42935</v>
      </c>
      <c r="B1836" s="5" t="n">
        <v>2017</v>
      </c>
      <c r="C1836" s="5" t="n">
        <v>7</v>
      </c>
      <c r="D1836" s="6" t="str">
        <f aca="false">IF(MONTH(A1836)&gt;=4,"FY "&amp;YEAR(A1836)&amp;"-"&amp;RIGHT(YEAR(A1836)+1,2),"FY "&amp;(YEAR(A1836)-1)&amp;"-"&amp;RIGHT(YEAR(A1836),2))</f>
        <v>FY 2017-18</v>
      </c>
      <c r="E1836" s="5" t="s">
        <v>17</v>
      </c>
      <c r="F1836" s="7" t="n">
        <v>6642.82</v>
      </c>
      <c r="G1836" s="7" t="n">
        <v>6269.37</v>
      </c>
      <c r="H1836" s="7" t="n">
        <v>373.45</v>
      </c>
      <c r="I1836" s="7" t="n">
        <v>58.05</v>
      </c>
      <c r="J1836" s="8" t="n">
        <v>64.3301</v>
      </c>
    </row>
    <row r="1837" customFormat="false" ht="15" hidden="false" customHeight="false" outlineLevel="0" collapsed="false">
      <c r="A1837" s="4" t="n">
        <v>42936</v>
      </c>
      <c r="B1837" s="5" t="n">
        <v>2017</v>
      </c>
      <c r="C1837" s="5" t="n">
        <v>7</v>
      </c>
      <c r="D1837" s="6" t="str">
        <f aca="false">IF(MONTH(A1837)&gt;=4,"FY "&amp;YEAR(A1837)&amp;"-"&amp;RIGHT(YEAR(A1837)+1,2),"FY "&amp;(YEAR(A1837)-1)&amp;"-"&amp;RIGHT(YEAR(A1837),2))</f>
        <v>FY 2017-18</v>
      </c>
      <c r="E1837" s="5" t="s">
        <v>17</v>
      </c>
      <c r="F1837" s="7" t="n">
        <v>6578.95</v>
      </c>
      <c r="G1837" s="7" t="n">
        <v>5563.54</v>
      </c>
      <c r="H1837" s="7" t="n">
        <v>1015.41</v>
      </c>
      <c r="I1837" s="7" t="n">
        <v>157.87</v>
      </c>
      <c r="J1837" s="8" t="n">
        <v>64.3211</v>
      </c>
    </row>
    <row r="1838" customFormat="false" ht="15" hidden="false" customHeight="false" outlineLevel="0" collapsed="false">
      <c r="A1838" s="4" t="n">
        <v>42937</v>
      </c>
      <c r="B1838" s="5" t="n">
        <v>2017</v>
      </c>
      <c r="C1838" s="5" t="n">
        <v>7</v>
      </c>
      <c r="D1838" s="6" t="str">
        <f aca="false">IF(MONTH(A1838)&gt;=4,"FY "&amp;YEAR(A1838)&amp;"-"&amp;RIGHT(YEAR(A1838)+1,2),"FY "&amp;(YEAR(A1838)-1)&amp;"-"&amp;RIGHT(YEAR(A1838),2))</f>
        <v>FY 2017-18</v>
      </c>
      <c r="E1838" s="5" t="s">
        <v>17</v>
      </c>
      <c r="F1838" s="7" t="n">
        <v>4297.27</v>
      </c>
      <c r="G1838" s="7" t="n">
        <v>4136.89</v>
      </c>
      <c r="H1838" s="7" t="n">
        <v>160.38</v>
      </c>
      <c r="I1838" s="7" t="n">
        <v>24.89</v>
      </c>
      <c r="J1838" s="8" t="n">
        <v>64.4273</v>
      </c>
    </row>
    <row r="1839" customFormat="false" ht="15" hidden="false" customHeight="false" outlineLevel="0" collapsed="false">
      <c r="A1839" s="4" t="n">
        <v>42940</v>
      </c>
      <c r="B1839" s="5" t="n">
        <v>2017</v>
      </c>
      <c r="C1839" s="5" t="n">
        <v>7</v>
      </c>
      <c r="D1839" s="6" t="str">
        <f aca="false">IF(MONTH(A1839)&gt;=4,"FY "&amp;YEAR(A1839)&amp;"-"&amp;RIGHT(YEAR(A1839)+1,2),"FY "&amp;(YEAR(A1839)-1)&amp;"-"&amp;RIGHT(YEAR(A1839),2))</f>
        <v>FY 2017-18</v>
      </c>
      <c r="E1839" s="5" t="s">
        <v>17</v>
      </c>
      <c r="F1839" s="7" t="n">
        <v>5312.91</v>
      </c>
      <c r="G1839" s="7" t="n">
        <v>5261.35</v>
      </c>
      <c r="H1839" s="7" t="n">
        <v>51.56</v>
      </c>
      <c r="I1839" s="7" t="n">
        <v>8.01</v>
      </c>
      <c r="J1839" s="8" t="n">
        <v>64.3185</v>
      </c>
    </row>
    <row r="1840" customFormat="false" ht="15" hidden="false" customHeight="false" outlineLevel="0" collapsed="false">
      <c r="A1840" s="4" t="n">
        <v>42941</v>
      </c>
      <c r="B1840" s="5" t="n">
        <v>2017</v>
      </c>
      <c r="C1840" s="5" t="n">
        <v>7</v>
      </c>
      <c r="D1840" s="6" t="str">
        <f aca="false">IF(MONTH(A1840)&gt;=4,"FY "&amp;YEAR(A1840)&amp;"-"&amp;RIGHT(YEAR(A1840)+1,2),"FY "&amp;(YEAR(A1840)-1)&amp;"-"&amp;RIGHT(YEAR(A1840),2))</f>
        <v>FY 2017-18</v>
      </c>
      <c r="E1840" s="5" t="s">
        <v>17</v>
      </c>
      <c r="F1840" s="7" t="n">
        <v>4803.36</v>
      </c>
      <c r="G1840" s="7" t="n">
        <v>5074.72</v>
      </c>
      <c r="H1840" s="7" t="n">
        <v>-271.36</v>
      </c>
      <c r="I1840" s="7" t="n">
        <v>-42.1</v>
      </c>
      <c r="J1840" s="8" t="n">
        <v>64.4494</v>
      </c>
    </row>
    <row r="1841" customFormat="false" ht="15" hidden="false" customHeight="false" outlineLevel="0" collapsed="false">
      <c r="A1841" s="4" t="n">
        <v>42942</v>
      </c>
      <c r="B1841" s="5" t="n">
        <v>2017</v>
      </c>
      <c r="C1841" s="5" t="n">
        <v>7</v>
      </c>
      <c r="D1841" s="6" t="str">
        <f aca="false">IF(MONTH(A1841)&gt;=4,"FY "&amp;YEAR(A1841)&amp;"-"&amp;RIGHT(YEAR(A1841)+1,2),"FY "&amp;(YEAR(A1841)-1)&amp;"-"&amp;RIGHT(YEAR(A1841),2))</f>
        <v>FY 2017-18</v>
      </c>
      <c r="E1841" s="5" t="s">
        <v>17</v>
      </c>
      <c r="F1841" s="7" t="n">
        <v>5635.52</v>
      </c>
      <c r="G1841" s="7" t="n">
        <v>5314.3</v>
      </c>
      <c r="H1841" s="7" t="n">
        <v>321.22</v>
      </c>
      <c r="I1841" s="7" t="n">
        <v>49.91</v>
      </c>
      <c r="J1841" s="8" t="n">
        <v>64.358</v>
      </c>
    </row>
    <row r="1842" customFormat="false" ht="15" hidden="false" customHeight="false" outlineLevel="0" collapsed="false">
      <c r="A1842" s="4" t="n">
        <v>42943</v>
      </c>
      <c r="B1842" s="5" t="n">
        <v>2017</v>
      </c>
      <c r="C1842" s="5" t="n">
        <v>7</v>
      </c>
      <c r="D1842" s="6" t="str">
        <f aca="false">IF(MONTH(A1842)&gt;=4,"FY "&amp;YEAR(A1842)&amp;"-"&amp;RIGHT(YEAR(A1842)+1,2),"FY "&amp;(YEAR(A1842)-1)&amp;"-"&amp;RIGHT(YEAR(A1842),2))</f>
        <v>FY 2017-18</v>
      </c>
      <c r="E1842" s="5" t="s">
        <v>17</v>
      </c>
      <c r="F1842" s="7" t="n">
        <v>5455.61</v>
      </c>
      <c r="G1842" s="7" t="n">
        <v>5648.55</v>
      </c>
      <c r="H1842" s="7" t="n">
        <v>-192.94</v>
      </c>
      <c r="I1842" s="7" t="n">
        <v>-29.95</v>
      </c>
      <c r="J1842" s="8" t="n">
        <v>64.4208</v>
      </c>
    </row>
    <row r="1843" customFormat="false" ht="15" hidden="false" customHeight="false" outlineLevel="0" collapsed="false">
      <c r="A1843" s="4" t="n">
        <v>42944</v>
      </c>
      <c r="B1843" s="5" t="n">
        <v>2017</v>
      </c>
      <c r="C1843" s="5" t="n">
        <v>7</v>
      </c>
      <c r="D1843" s="6" t="str">
        <f aca="false">IF(MONTH(A1843)&gt;=4,"FY "&amp;YEAR(A1843)&amp;"-"&amp;RIGHT(YEAR(A1843)+1,2),"FY "&amp;(YEAR(A1843)-1)&amp;"-"&amp;RIGHT(YEAR(A1843),2))</f>
        <v>FY 2017-18</v>
      </c>
      <c r="E1843" s="5" t="s">
        <v>17</v>
      </c>
      <c r="F1843" s="7" t="n">
        <v>9738.51</v>
      </c>
      <c r="G1843" s="7" t="n">
        <v>7303.92</v>
      </c>
      <c r="H1843" s="7" t="n">
        <v>2434.59</v>
      </c>
      <c r="I1843" s="7" t="n">
        <v>379.68</v>
      </c>
      <c r="J1843" s="8" t="n">
        <v>64.1216</v>
      </c>
    </row>
    <row r="1844" customFormat="false" ht="15" hidden="false" customHeight="false" outlineLevel="0" collapsed="false">
      <c r="A1844" s="4" t="n">
        <v>42947</v>
      </c>
      <c r="B1844" s="5" t="n">
        <v>2017</v>
      </c>
      <c r="C1844" s="5" t="n">
        <v>7</v>
      </c>
      <c r="D1844" s="6" t="str">
        <f aca="false">IF(MONTH(A1844)&gt;=4,"FY "&amp;YEAR(A1844)&amp;"-"&amp;RIGHT(YEAR(A1844)+1,2),"FY "&amp;(YEAR(A1844)-1)&amp;"-"&amp;RIGHT(YEAR(A1844),2))</f>
        <v>FY 2017-18</v>
      </c>
      <c r="E1844" s="5" t="s">
        <v>17</v>
      </c>
      <c r="F1844" s="7" t="n">
        <v>5202.74</v>
      </c>
      <c r="G1844" s="7" t="n">
        <v>5214.27</v>
      </c>
      <c r="H1844" s="7" t="n">
        <v>-11.53</v>
      </c>
      <c r="I1844" s="7" t="n">
        <v>-1.79</v>
      </c>
      <c r="J1844" s="8" t="n">
        <v>64.1483</v>
      </c>
    </row>
    <row r="1845" customFormat="false" ht="15" hidden="false" customHeight="false" outlineLevel="0" collapsed="false">
      <c r="A1845" s="4" t="n">
        <v>42948</v>
      </c>
      <c r="B1845" s="5" t="n">
        <v>2017</v>
      </c>
      <c r="C1845" s="5" t="n">
        <v>8</v>
      </c>
      <c r="D1845" s="6" t="str">
        <f aca="false">IF(MONTH(A1845)&gt;=4,"FY "&amp;YEAR(A1845)&amp;"-"&amp;RIGHT(YEAR(A1845)+1,2),"FY "&amp;(YEAR(A1845)-1)&amp;"-"&amp;RIGHT(YEAR(A1845),2))</f>
        <v>FY 2017-18</v>
      </c>
      <c r="E1845" s="5" t="s">
        <v>17</v>
      </c>
      <c r="F1845" s="7" t="n">
        <v>5463.2</v>
      </c>
      <c r="G1845" s="7" t="n">
        <v>6653.29</v>
      </c>
      <c r="H1845" s="7" t="n">
        <v>-1190.09</v>
      </c>
      <c r="I1845" s="7" t="n">
        <v>-185.73</v>
      </c>
      <c r="J1845" s="8" t="n">
        <v>64.0773</v>
      </c>
    </row>
    <row r="1846" customFormat="false" ht="15" hidden="false" customHeight="false" outlineLevel="0" collapsed="false">
      <c r="A1846" s="4" t="n">
        <v>42949</v>
      </c>
      <c r="B1846" s="5" t="n">
        <v>2017</v>
      </c>
      <c r="C1846" s="5" t="n">
        <v>8</v>
      </c>
      <c r="D1846" s="6" t="str">
        <f aca="false">IF(MONTH(A1846)&gt;=4,"FY "&amp;YEAR(A1846)&amp;"-"&amp;RIGHT(YEAR(A1846)+1,2),"FY "&amp;(YEAR(A1846)-1)&amp;"-"&amp;RIGHT(YEAR(A1846),2))</f>
        <v>FY 2017-18</v>
      </c>
      <c r="E1846" s="5" t="s">
        <v>17</v>
      </c>
      <c r="F1846" s="7" t="n">
        <v>4576.78</v>
      </c>
      <c r="G1846" s="7" t="n">
        <v>5479.01</v>
      </c>
      <c r="H1846" s="7" t="n">
        <v>-902.23</v>
      </c>
      <c r="I1846" s="7" t="n">
        <v>-140.82</v>
      </c>
      <c r="J1846" s="8" t="n">
        <v>64.0683</v>
      </c>
    </row>
    <row r="1847" customFormat="false" ht="15" hidden="false" customHeight="false" outlineLevel="0" collapsed="false">
      <c r="A1847" s="4" t="n">
        <v>42950</v>
      </c>
      <c r="B1847" s="5" t="n">
        <v>2017</v>
      </c>
      <c r="C1847" s="5" t="n">
        <v>8</v>
      </c>
      <c r="D1847" s="6" t="str">
        <f aca="false">IF(MONTH(A1847)&gt;=4,"FY "&amp;YEAR(A1847)&amp;"-"&amp;RIGHT(YEAR(A1847)+1,2),"FY "&amp;(YEAR(A1847)-1)&amp;"-"&amp;RIGHT(YEAR(A1847),2))</f>
        <v>FY 2017-18</v>
      </c>
      <c r="E1847" s="5" t="s">
        <v>17</v>
      </c>
      <c r="F1847" s="7" t="n">
        <v>4093.21</v>
      </c>
      <c r="G1847" s="7" t="n">
        <v>3538.48</v>
      </c>
      <c r="H1847" s="7" t="n">
        <v>554.73</v>
      </c>
      <c r="I1847" s="7" t="n">
        <v>86.58</v>
      </c>
      <c r="J1847" s="8" t="n">
        <v>64.069</v>
      </c>
    </row>
    <row r="1848" customFormat="false" ht="15" hidden="false" customHeight="false" outlineLevel="0" collapsed="false">
      <c r="A1848" s="4" t="n">
        <v>42951</v>
      </c>
      <c r="B1848" s="5" t="n">
        <v>2017</v>
      </c>
      <c r="C1848" s="5" t="n">
        <v>8</v>
      </c>
      <c r="D1848" s="6" t="str">
        <f aca="false">IF(MONTH(A1848)&gt;=4,"FY "&amp;YEAR(A1848)&amp;"-"&amp;RIGHT(YEAR(A1848)+1,2),"FY "&amp;(YEAR(A1848)-1)&amp;"-"&amp;RIGHT(YEAR(A1848),2))</f>
        <v>FY 2017-18</v>
      </c>
      <c r="E1848" s="5" t="s">
        <v>17</v>
      </c>
      <c r="F1848" s="7" t="n">
        <v>5562.17</v>
      </c>
      <c r="G1848" s="7" t="n">
        <v>5509.37</v>
      </c>
      <c r="H1848" s="7" t="n">
        <v>52.8</v>
      </c>
      <c r="I1848" s="7" t="n">
        <v>8.3</v>
      </c>
      <c r="J1848" s="8" t="n">
        <v>63.6314</v>
      </c>
    </row>
    <row r="1849" customFormat="false" ht="15" hidden="false" customHeight="false" outlineLevel="0" collapsed="false">
      <c r="A1849" s="4" t="n">
        <v>42954</v>
      </c>
      <c r="B1849" s="5" t="n">
        <v>2017</v>
      </c>
      <c r="C1849" s="5" t="n">
        <v>8</v>
      </c>
      <c r="D1849" s="6" t="str">
        <f aca="false">IF(MONTH(A1849)&gt;=4,"FY "&amp;YEAR(A1849)&amp;"-"&amp;RIGHT(YEAR(A1849)+1,2),"FY "&amp;(YEAR(A1849)-1)&amp;"-"&amp;RIGHT(YEAR(A1849),2))</f>
        <v>FY 2017-18</v>
      </c>
      <c r="E1849" s="5" t="s">
        <v>17</v>
      </c>
      <c r="F1849" s="7" t="n">
        <v>4320.4</v>
      </c>
      <c r="G1849" s="7" t="n">
        <v>5180.11</v>
      </c>
      <c r="H1849" s="7" t="n">
        <v>-859.71</v>
      </c>
      <c r="I1849" s="7" t="n">
        <v>-134.95</v>
      </c>
      <c r="J1849" s="8" t="n">
        <v>63.7091</v>
      </c>
    </row>
    <row r="1850" customFormat="false" ht="15" hidden="false" customHeight="false" outlineLevel="0" collapsed="false">
      <c r="A1850" s="4" t="n">
        <v>42955</v>
      </c>
      <c r="B1850" s="5" t="n">
        <v>2017</v>
      </c>
      <c r="C1850" s="5" t="n">
        <v>8</v>
      </c>
      <c r="D1850" s="6" t="str">
        <f aca="false">IF(MONTH(A1850)&gt;=4,"FY "&amp;YEAR(A1850)&amp;"-"&amp;RIGHT(YEAR(A1850)+1,2),"FY "&amp;(YEAR(A1850)-1)&amp;"-"&amp;RIGHT(YEAR(A1850),2))</f>
        <v>FY 2017-18</v>
      </c>
      <c r="E1850" s="5" t="s">
        <v>17</v>
      </c>
      <c r="F1850" s="7" t="n">
        <v>3808.46</v>
      </c>
      <c r="G1850" s="7" t="n">
        <v>4000.01</v>
      </c>
      <c r="H1850" s="7" t="n">
        <v>-191.55</v>
      </c>
      <c r="I1850" s="7" t="n">
        <v>-30.05</v>
      </c>
      <c r="J1850" s="8" t="n">
        <v>63.7375</v>
      </c>
    </row>
    <row r="1851" customFormat="false" ht="15" hidden="false" customHeight="false" outlineLevel="0" collapsed="false">
      <c r="A1851" s="4" t="n">
        <v>42956</v>
      </c>
      <c r="B1851" s="5" t="n">
        <v>2017</v>
      </c>
      <c r="C1851" s="5" t="n">
        <v>8</v>
      </c>
      <c r="D1851" s="6" t="str">
        <f aca="false">IF(MONTH(A1851)&gt;=4,"FY "&amp;YEAR(A1851)&amp;"-"&amp;RIGHT(YEAR(A1851)+1,2),"FY "&amp;(YEAR(A1851)-1)&amp;"-"&amp;RIGHT(YEAR(A1851),2))</f>
        <v>FY 2017-18</v>
      </c>
      <c r="E1851" s="5" t="s">
        <v>17</v>
      </c>
      <c r="F1851" s="7" t="n">
        <v>6307.99</v>
      </c>
      <c r="G1851" s="7" t="n">
        <v>4688.4</v>
      </c>
      <c r="H1851" s="7" t="n">
        <v>1619.59</v>
      </c>
      <c r="I1851" s="7" t="n">
        <v>254.1</v>
      </c>
      <c r="J1851" s="8" t="n">
        <v>63.7382</v>
      </c>
    </row>
    <row r="1852" customFormat="false" ht="15" hidden="false" customHeight="false" outlineLevel="0" collapsed="false">
      <c r="A1852" s="4" t="n">
        <v>42957</v>
      </c>
      <c r="B1852" s="5" t="n">
        <v>2017</v>
      </c>
      <c r="C1852" s="5" t="n">
        <v>8</v>
      </c>
      <c r="D1852" s="6" t="str">
        <f aca="false">IF(MONTH(A1852)&gt;=4,"FY "&amp;YEAR(A1852)&amp;"-"&amp;RIGHT(YEAR(A1852)+1,2),"FY "&amp;(YEAR(A1852)-1)&amp;"-"&amp;RIGHT(YEAR(A1852),2))</f>
        <v>FY 2017-18</v>
      </c>
      <c r="E1852" s="5" t="s">
        <v>17</v>
      </c>
      <c r="F1852" s="7" t="n">
        <v>3249.22</v>
      </c>
      <c r="G1852" s="7" t="n">
        <v>4062.37</v>
      </c>
      <c r="H1852" s="7" t="n">
        <v>-813.15</v>
      </c>
      <c r="I1852" s="7" t="n">
        <v>-127.55</v>
      </c>
      <c r="J1852" s="8" t="n">
        <v>63.7491</v>
      </c>
    </row>
    <row r="1853" customFormat="false" ht="15" hidden="false" customHeight="false" outlineLevel="0" collapsed="false">
      <c r="A1853" s="4" t="n">
        <v>42958</v>
      </c>
      <c r="B1853" s="5" t="n">
        <v>2017</v>
      </c>
      <c r="C1853" s="5" t="n">
        <v>8</v>
      </c>
      <c r="D1853" s="6" t="str">
        <f aca="false">IF(MONTH(A1853)&gt;=4,"FY "&amp;YEAR(A1853)&amp;"-"&amp;RIGHT(YEAR(A1853)+1,2),"FY "&amp;(YEAR(A1853)-1)&amp;"-"&amp;RIGHT(YEAR(A1853),2))</f>
        <v>FY 2017-18</v>
      </c>
      <c r="E1853" s="5" t="s">
        <v>17</v>
      </c>
      <c r="F1853" s="7" t="n">
        <v>4395.19</v>
      </c>
      <c r="G1853" s="7" t="n">
        <v>5512.31</v>
      </c>
      <c r="H1853" s="7" t="n">
        <v>-1117.12</v>
      </c>
      <c r="I1853" s="7" t="n">
        <v>-174.7</v>
      </c>
      <c r="J1853" s="8" t="n">
        <v>63.9437</v>
      </c>
    </row>
    <row r="1854" customFormat="false" ht="15" hidden="false" customHeight="false" outlineLevel="0" collapsed="false">
      <c r="A1854" s="4" t="n">
        <v>42961</v>
      </c>
      <c r="B1854" s="5" t="n">
        <v>2017</v>
      </c>
      <c r="C1854" s="5" t="n">
        <v>8</v>
      </c>
      <c r="D1854" s="6" t="str">
        <f aca="false">IF(MONTH(A1854)&gt;=4,"FY "&amp;YEAR(A1854)&amp;"-"&amp;RIGHT(YEAR(A1854)+1,2),"FY "&amp;(YEAR(A1854)-1)&amp;"-"&amp;RIGHT(YEAR(A1854),2))</f>
        <v>FY 2017-18</v>
      </c>
      <c r="E1854" s="5" t="s">
        <v>17</v>
      </c>
      <c r="F1854" s="7" t="n">
        <v>4131.85</v>
      </c>
      <c r="G1854" s="7" t="n">
        <v>5963.69</v>
      </c>
      <c r="H1854" s="7" t="n">
        <v>-1831.84</v>
      </c>
      <c r="I1854" s="7" t="n">
        <v>-285.47</v>
      </c>
      <c r="J1854" s="8" t="n">
        <v>64.1693</v>
      </c>
    </row>
    <row r="1855" customFormat="false" ht="15" hidden="false" customHeight="false" outlineLevel="0" collapsed="false">
      <c r="A1855" s="4" t="n">
        <v>42963</v>
      </c>
      <c r="B1855" s="5" t="n">
        <v>2017</v>
      </c>
      <c r="C1855" s="5" t="n">
        <v>8</v>
      </c>
      <c r="D1855" s="6" t="str">
        <f aca="false">IF(MONTH(A1855)&gt;=4,"FY "&amp;YEAR(A1855)&amp;"-"&amp;RIGHT(YEAR(A1855)+1,2),"FY "&amp;(YEAR(A1855)-1)&amp;"-"&amp;RIGHT(YEAR(A1855),2))</f>
        <v>FY 2017-18</v>
      </c>
      <c r="E1855" s="5" t="s">
        <v>17</v>
      </c>
      <c r="F1855" s="7" t="n">
        <v>3287.96</v>
      </c>
      <c r="G1855" s="7" t="n">
        <v>4812.52</v>
      </c>
      <c r="H1855" s="7" t="n">
        <v>-1524.56</v>
      </c>
      <c r="I1855" s="7" t="n">
        <v>-238.12</v>
      </c>
      <c r="J1855" s="8" t="n">
        <v>64.0253</v>
      </c>
    </row>
    <row r="1856" customFormat="false" ht="15" hidden="false" customHeight="false" outlineLevel="0" collapsed="false">
      <c r="A1856" s="4" t="n">
        <v>42965</v>
      </c>
      <c r="B1856" s="5" t="n">
        <v>2017</v>
      </c>
      <c r="C1856" s="5" t="n">
        <v>8</v>
      </c>
      <c r="D1856" s="6" t="str">
        <f aca="false">IF(MONTH(A1856)&gt;=4,"FY "&amp;YEAR(A1856)&amp;"-"&amp;RIGHT(YEAR(A1856)+1,2),"FY "&amp;(YEAR(A1856)-1)&amp;"-"&amp;RIGHT(YEAR(A1856),2))</f>
        <v>FY 2017-18</v>
      </c>
      <c r="E1856" s="5" t="s">
        <v>17</v>
      </c>
      <c r="F1856" s="7" t="n">
        <v>8957.2</v>
      </c>
      <c r="G1856" s="7" t="n">
        <v>10873.75</v>
      </c>
      <c r="H1856" s="7" t="n">
        <v>-1916.55</v>
      </c>
      <c r="I1856" s="7" t="n">
        <v>-298.33</v>
      </c>
      <c r="J1856" s="8" t="n">
        <v>64.2428</v>
      </c>
    </row>
    <row r="1857" customFormat="false" ht="15" hidden="false" customHeight="false" outlineLevel="0" collapsed="false">
      <c r="A1857" s="4" t="n">
        <v>42968</v>
      </c>
      <c r="B1857" s="5" t="n">
        <v>2017</v>
      </c>
      <c r="C1857" s="5" t="n">
        <v>8</v>
      </c>
      <c r="D1857" s="6" t="str">
        <f aca="false">IF(MONTH(A1857)&gt;=4,"FY "&amp;YEAR(A1857)&amp;"-"&amp;RIGHT(YEAR(A1857)+1,2),"FY "&amp;(YEAR(A1857)-1)&amp;"-"&amp;RIGHT(YEAR(A1857),2))</f>
        <v>FY 2017-18</v>
      </c>
      <c r="E1857" s="5" t="s">
        <v>17</v>
      </c>
      <c r="F1857" s="7" t="n">
        <v>4988.02</v>
      </c>
      <c r="G1857" s="7" t="n">
        <v>6883.31</v>
      </c>
      <c r="H1857" s="7" t="n">
        <v>-1895.29</v>
      </c>
      <c r="I1857" s="7" t="n">
        <v>-295.66</v>
      </c>
      <c r="J1857" s="8" t="n">
        <v>64.1048</v>
      </c>
    </row>
    <row r="1858" customFormat="false" ht="15" hidden="false" customHeight="false" outlineLevel="0" collapsed="false">
      <c r="A1858" s="4" t="n">
        <v>42969</v>
      </c>
      <c r="B1858" s="5" t="n">
        <v>2017</v>
      </c>
      <c r="C1858" s="5" t="n">
        <v>8</v>
      </c>
      <c r="D1858" s="6" t="str">
        <f aca="false">IF(MONTH(A1858)&gt;=4,"FY "&amp;YEAR(A1858)&amp;"-"&amp;RIGHT(YEAR(A1858)+1,2),"FY "&amp;(YEAR(A1858)-1)&amp;"-"&amp;RIGHT(YEAR(A1858),2))</f>
        <v>FY 2017-18</v>
      </c>
      <c r="E1858" s="5" t="s">
        <v>17</v>
      </c>
      <c r="F1858" s="7" t="n">
        <v>3693.07</v>
      </c>
      <c r="G1858" s="7" t="n">
        <v>6100.04</v>
      </c>
      <c r="H1858" s="7" t="n">
        <v>-2406.97</v>
      </c>
      <c r="I1858" s="7" t="n">
        <v>-375.93</v>
      </c>
      <c r="J1858" s="8" t="n">
        <v>64.0285</v>
      </c>
    </row>
    <row r="1859" customFormat="false" ht="15" hidden="false" customHeight="false" outlineLevel="0" collapsed="false">
      <c r="A1859" s="4" t="n">
        <v>42970</v>
      </c>
      <c r="B1859" s="5" t="n">
        <v>2017</v>
      </c>
      <c r="C1859" s="5" t="n">
        <v>8</v>
      </c>
      <c r="D1859" s="6" t="str">
        <f aca="false">IF(MONTH(A1859)&gt;=4,"FY "&amp;YEAR(A1859)&amp;"-"&amp;RIGHT(YEAR(A1859)+1,2),"FY "&amp;(YEAR(A1859)-1)&amp;"-"&amp;RIGHT(YEAR(A1859),2))</f>
        <v>FY 2017-18</v>
      </c>
      <c r="E1859" s="5" t="s">
        <v>17</v>
      </c>
      <c r="F1859" s="7" t="n">
        <v>3468.64</v>
      </c>
      <c r="G1859" s="7" t="n">
        <v>4192.44</v>
      </c>
      <c r="H1859" s="7" t="n">
        <v>-723.8</v>
      </c>
      <c r="I1859" s="7" t="n">
        <v>-112.9</v>
      </c>
      <c r="J1859" s="8" t="n">
        <v>64.1099</v>
      </c>
    </row>
    <row r="1860" customFormat="false" ht="15" hidden="false" customHeight="false" outlineLevel="0" collapsed="false">
      <c r="A1860" s="4" t="n">
        <v>42971</v>
      </c>
      <c r="B1860" s="5" t="n">
        <v>2017</v>
      </c>
      <c r="C1860" s="5" t="n">
        <v>8</v>
      </c>
      <c r="D1860" s="6" t="str">
        <f aca="false">IF(MONTH(A1860)&gt;=4,"FY "&amp;YEAR(A1860)&amp;"-"&amp;RIGHT(YEAR(A1860)+1,2),"FY "&amp;(YEAR(A1860)-1)&amp;"-"&amp;RIGHT(YEAR(A1860),2))</f>
        <v>FY 2017-18</v>
      </c>
      <c r="E1860" s="5" t="s">
        <v>17</v>
      </c>
      <c r="F1860" s="7" t="n">
        <v>4077.06</v>
      </c>
      <c r="G1860" s="7" t="n">
        <v>5011.92</v>
      </c>
      <c r="H1860" s="7" t="n">
        <v>-934.86</v>
      </c>
      <c r="I1860" s="7" t="n">
        <v>-145.78</v>
      </c>
      <c r="J1860" s="8" t="n">
        <v>64.1272</v>
      </c>
    </row>
    <row r="1861" customFormat="false" ht="15" hidden="false" customHeight="false" outlineLevel="0" collapsed="false">
      <c r="A1861" s="4" t="n">
        <v>42975</v>
      </c>
      <c r="B1861" s="5" t="n">
        <v>2017</v>
      </c>
      <c r="C1861" s="5" t="n">
        <v>8</v>
      </c>
      <c r="D1861" s="6" t="str">
        <f aca="false">IF(MONTH(A1861)&gt;=4,"FY "&amp;YEAR(A1861)&amp;"-"&amp;RIGHT(YEAR(A1861)+1,2),"FY "&amp;(YEAR(A1861)-1)&amp;"-"&amp;RIGHT(YEAR(A1861),2))</f>
        <v>FY 2017-18</v>
      </c>
      <c r="E1861" s="5" t="s">
        <v>17</v>
      </c>
      <c r="F1861" s="7" t="n">
        <v>4283.65</v>
      </c>
      <c r="G1861" s="7" t="n">
        <v>4851.47</v>
      </c>
      <c r="H1861" s="7" t="n">
        <v>-567.82</v>
      </c>
      <c r="I1861" s="7" t="n">
        <v>-88.62</v>
      </c>
      <c r="J1861" s="8" t="n">
        <v>64.0676</v>
      </c>
    </row>
    <row r="1862" customFormat="false" ht="15" hidden="false" customHeight="false" outlineLevel="0" collapsed="false">
      <c r="A1862" s="4" t="n">
        <v>42976</v>
      </c>
      <c r="B1862" s="5" t="n">
        <v>2017</v>
      </c>
      <c r="C1862" s="5" t="n">
        <v>8</v>
      </c>
      <c r="D1862" s="6" t="str">
        <f aca="false">IF(MONTH(A1862)&gt;=4,"FY "&amp;YEAR(A1862)&amp;"-"&amp;RIGHT(YEAR(A1862)+1,2),"FY "&amp;(YEAR(A1862)-1)&amp;"-"&amp;RIGHT(YEAR(A1862),2))</f>
        <v>FY 2017-18</v>
      </c>
      <c r="E1862" s="5" t="s">
        <v>17</v>
      </c>
      <c r="F1862" s="7" t="n">
        <v>5987.41</v>
      </c>
      <c r="G1862" s="7" t="n">
        <v>5900.71</v>
      </c>
      <c r="H1862" s="7" t="n">
        <v>86.7</v>
      </c>
      <c r="I1862" s="7" t="n">
        <v>13.57</v>
      </c>
      <c r="J1862" s="8" t="n">
        <v>63.8701</v>
      </c>
    </row>
    <row r="1863" customFormat="false" ht="15" hidden="false" customHeight="false" outlineLevel="0" collapsed="false">
      <c r="A1863" s="4" t="n">
        <v>42977</v>
      </c>
      <c r="B1863" s="5" t="n">
        <v>2017</v>
      </c>
      <c r="C1863" s="5" t="n">
        <v>8</v>
      </c>
      <c r="D1863" s="6" t="str">
        <f aca="false">IF(MONTH(A1863)&gt;=4,"FY "&amp;YEAR(A1863)&amp;"-"&amp;RIGHT(YEAR(A1863)+1,2),"FY "&amp;(YEAR(A1863)-1)&amp;"-"&amp;RIGHT(YEAR(A1863),2))</f>
        <v>FY 2017-18</v>
      </c>
      <c r="E1863" s="5" t="s">
        <v>17</v>
      </c>
      <c r="F1863" s="7" t="n">
        <v>4711.33</v>
      </c>
      <c r="G1863" s="7" t="n">
        <v>4660.39</v>
      </c>
      <c r="H1863" s="7" t="n">
        <v>50.94</v>
      </c>
      <c r="I1863" s="7" t="n">
        <v>7.95</v>
      </c>
      <c r="J1863" s="8" t="n">
        <v>64.0174</v>
      </c>
    </row>
    <row r="1864" customFormat="false" ht="15" hidden="false" customHeight="false" outlineLevel="0" collapsed="false">
      <c r="A1864" s="4" t="n">
        <v>42978</v>
      </c>
      <c r="B1864" s="5" t="n">
        <v>2017</v>
      </c>
      <c r="C1864" s="5" t="n">
        <v>8</v>
      </c>
      <c r="D1864" s="6" t="str">
        <f aca="false">IF(MONTH(A1864)&gt;=4,"FY "&amp;YEAR(A1864)&amp;"-"&amp;RIGHT(YEAR(A1864)+1,2),"FY "&amp;(YEAR(A1864)-1)&amp;"-"&amp;RIGHT(YEAR(A1864),2))</f>
        <v>FY 2017-18</v>
      </c>
      <c r="E1864" s="5" t="s">
        <v>17</v>
      </c>
      <c r="F1864" s="7" t="n">
        <v>4222.48</v>
      </c>
      <c r="G1864" s="7" t="n">
        <v>4122.75</v>
      </c>
      <c r="H1864" s="7" t="n">
        <v>99.73</v>
      </c>
      <c r="I1864" s="7" t="n">
        <v>15.59</v>
      </c>
      <c r="J1864" s="8" t="n">
        <v>63.9431</v>
      </c>
    </row>
    <row r="1865" customFormat="false" ht="15" hidden="false" customHeight="false" outlineLevel="0" collapsed="false">
      <c r="A1865" s="4" t="n">
        <v>42979</v>
      </c>
      <c r="B1865" s="5" t="n">
        <v>2017</v>
      </c>
      <c r="C1865" s="5" t="n">
        <v>9</v>
      </c>
      <c r="D1865" s="6" t="str">
        <f aca="false">IF(MONTH(A1865)&gt;=4,"FY "&amp;YEAR(A1865)&amp;"-"&amp;RIGHT(YEAR(A1865)+1,2),"FY "&amp;(YEAR(A1865)-1)&amp;"-"&amp;RIGHT(YEAR(A1865),2))</f>
        <v>FY 2017-18</v>
      </c>
      <c r="E1865" s="5" t="s">
        <v>17</v>
      </c>
      <c r="F1865" s="7" t="n">
        <v>8415.62</v>
      </c>
      <c r="G1865" s="7" t="n">
        <v>8009.4</v>
      </c>
      <c r="H1865" s="7" t="n">
        <v>406.22</v>
      </c>
      <c r="I1865" s="7" t="n">
        <v>63.45</v>
      </c>
      <c r="J1865" s="8" t="n">
        <v>64.0154</v>
      </c>
    </row>
    <row r="1866" customFormat="false" ht="15" hidden="false" customHeight="false" outlineLevel="0" collapsed="false">
      <c r="A1866" s="4" t="n">
        <v>42982</v>
      </c>
      <c r="B1866" s="5" t="n">
        <v>2017</v>
      </c>
      <c r="C1866" s="5" t="n">
        <v>9</v>
      </c>
      <c r="D1866" s="6" t="str">
        <f aca="false">IF(MONTH(A1866)&gt;=4,"FY "&amp;YEAR(A1866)&amp;"-"&amp;RIGHT(YEAR(A1866)+1,2),"FY "&amp;(YEAR(A1866)-1)&amp;"-"&amp;RIGHT(YEAR(A1866),2))</f>
        <v>FY 2017-18</v>
      </c>
      <c r="E1866" s="5" t="s">
        <v>17</v>
      </c>
      <c r="F1866" s="7" t="n">
        <v>3191.9</v>
      </c>
      <c r="G1866" s="7" t="n">
        <v>3938.49</v>
      </c>
      <c r="H1866" s="7" t="n">
        <v>-746.59</v>
      </c>
      <c r="I1866" s="7" t="n">
        <v>-116.7</v>
      </c>
      <c r="J1866" s="8" t="n">
        <v>63.9804</v>
      </c>
    </row>
    <row r="1867" customFormat="false" ht="15" hidden="false" customHeight="false" outlineLevel="0" collapsed="false">
      <c r="A1867" s="4" t="n">
        <v>42983</v>
      </c>
      <c r="B1867" s="5" t="n">
        <v>2017</v>
      </c>
      <c r="C1867" s="5" t="n">
        <v>9</v>
      </c>
      <c r="D1867" s="6" t="str">
        <f aca="false">IF(MONTH(A1867)&gt;=4,"FY "&amp;YEAR(A1867)&amp;"-"&amp;RIGHT(YEAR(A1867)+1,2),"FY "&amp;(YEAR(A1867)-1)&amp;"-"&amp;RIGHT(YEAR(A1867),2))</f>
        <v>FY 2017-18</v>
      </c>
      <c r="E1867" s="5" t="s">
        <v>17</v>
      </c>
      <c r="F1867" s="7" t="n">
        <v>2235.42</v>
      </c>
      <c r="G1867" s="7" t="n">
        <v>3082.73</v>
      </c>
      <c r="H1867" s="7" t="n">
        <v>-847.31</v>
      </c>
      <c r="I1867" s="7" t="n">
        <v>-132.3</v>
      </c>
      <c r="J1867" s="8" t="n">
        <v>64.0468</v>
      </c>
    </row>
    <row r="1868" customFormat="false" ht="15" hidden="false" customHeight="false" outlineLevel="0" collapsed="false">
      <c r="A1868" s="4" t="n">
        <v>42984</v>
      </c>
      <c r="B1868" s="5" t="n">
        <v>2017</v>
      </c>
      <c r="C1868" s="5" t="n">
        <v>9</v>
      </c>
      <c r="D1868" s="6" t="str">
        <f aca="false">IF(MONTH(A1868)&gt;=4,"FY "&amp;YEAR(A1868)&amp;"-"&amp;RIGHT(YEAR(A1868)+1,2),"FY "&amp;(YEAR(A1868)-1)&amp;"-"&amp;RIGHT(YEAR(A1868),2))</f>
        <v>FY 2017-18</v>
      </c>
      <c r="E1868" s="5" t="s">
        <v>17</v>
      </c>
      <c r="F1868" s="7" t="n">
        <v>2712.31</v>
      </c>
      <c r="G1868" s="7" t="n">
        <v>3074.16</v>
      </c>
      <c r="H1868" s="7" t="n">
        <v>-361.85</v>
      </c>
      <c r="I1868" s="7" t="n">
        <v>-56.44</v>
      </c>
      <c r="J1868" s="8" t="n">
        <v>64.1164</v>
      </c>
    </row>
    <row r="1869" customFormat="false" ht="15" hidden="false" customHeight="false" outlineLevel="0" collapsed="false">
      <c r="A1869" s="4" t="n">
        <v>42985</v>
      </c>
      <c r="B1869" s="5" t="n">
        <v>2017</v>
      </c>
      <c r="C1869" s="5" t="n">
        <v>9</v>
      </c>
      <c r="D1869" s="6" t="str">
        <f aca="false">IF(MONTH(A1869)&gt;=4,"FY "&amp;YEAR(A1869)&amp;"-"&amp;RIGHT(YEAR(A1869)+1,2),"FY "&amp;(YEAR(A1869)-1)&amp;"-"&amp;RIGHT(YEAR(A1869),2))</f>
        <v>FY 2017-18</v>
      </c>
      <c r="E1869" s="5" t="s">
        <v>17</v>
      </c>
      <c r="F1869" s="7" t="n">
        <v>3058.82</v>
      </c>
      <c r="G1869" s="7" t="n">
        <v>4347.81</v>
      </c>
      <c r="H1869" s="7" t="n">
        <v>-1288.99</v>
      </c>
      <c r="I1869" s="7" t="n">
        <v>-200.73</v>
      </c>
      <c r="J1869" s="8" t="n">
        <v>64.2146</v>
      </c>
    </row>
    <row r="1870" customFormat="false" ht="15" hidden="false" customHeight="false" outlineLevel="0" collapsed="false">
      <c r="A1870" s="4" t="n">
        <v>42986</v>
      </c>
      <c r="B1870" s="5" t="n">
        <v>2017</v>
      </c>
      <c r="C1870" s="5" t="n">
        <v>9</v>
      </c>
      <c r="D1870" s="6" t="str">
        <f aca="false">IF(MONTH(A1870)&gt;=4,"FY "&amp;YEAR(A1870)&amp;"-"&amp;RIGHT(YEAR(A1870)+1,2),"FY "&amp;(YEAR(A1870)-1)&amp;"-"&amp;RIGHT(YEAR(A1870),2))</f>
        <v>FY 2017-18</v>
      </c>
      <c r="E1870" s="5" t="s">
        <v>17</v>
      </c>
      <c r="F1870" s="7" t="n">
        <v>5233.65</v>
      </c>
      <c r="G1870" s="7" t="n">
        <v>5498.09</v>
      </c>
      <c r="H1870" s="7" t="n">
        <v>-264.44</v>
      </c>
      <c r="I1870" s="7" t="n">
        <v>-41.3</v>
      </c>
      <c r="J1870" s="8" t="n">
        <v>64.0276</v>
      </c>
    </row>
    <row r="1871" customFormat="false" ht="15" hidden="false" customHeight="false" outlineLevel="0" collapsed="false">
      <c r="A1871" s="4" t="n">
        <v>42989</v>
      </c>
      <c r="B1871" s="5" t="n">
        <v>2017</v>
      </c>
      <c r="C1871" s="5" t="n">
        <v>9</v>
      </c>
      <c r="D1871" s="6" t="str">
        <f aca="false">IF(MONTH(A1871)&gt;=4,"FY "&amp;YEAR(A1871)&amp;"-"&amp;RIGHT(YEAR(A1871)+1,2),"FY "&amp;(YEAR(A1871)-1)&amp;"-"&amp;RIGHT(YEAR(A1871),2))</f>
        <v>FY 2017-18</v>
      </c>
      <c r="E1871" s="5" t="s">
        <v>17</v>
      </c>
      <c r="F1871" s="7" t="n">
        <v>3722.71</v>
      </c>
      <c r="G1871" s="7" t="n">
        <v>3926.4</v>
      </c>
      <c r="H1871" s="7" t="n">
        <v>-203.69</v>
      </c>
      <c r="I1871" s="7" t="n">
        <v>-31.89</v>
      </c>
      <c r="J1871" s="8" t="n">
        <v>63.8664</v>
      </c>
    </row>
    <row r="1872" customFormat="false" ht="15" hidden="false" customHeight="false" outlineLevel="0" collapsed="false">
      <c r="A1872" s="4" t="n">
        <v>42990</v>
      </c>
      <c r="B1872" s="5" t="n">
        <v>2017</v>
      </c>
      <c r="C1872" s="5" t="n">
        <v>9</v>
      </c>
      <c r="D1872" s="6" t="str">
        <f aca="false">IF(MONTH(A1872)&gt;=4,"FY "&amp;YEAR(A1872)&amp;"-"&amp;RIGHT(YEAR(A1872)+1,2),"FY "&amp;(YEAR(A1872)-1)&amp;"-"&amp;RIGHT(YEAR(A1872),2))</f>
        <v>FY 2017-18</v>
      </c>
      <c r="E1872" s="5" t="s">
        <v>17</v>
      </c>
      <c r="F1872" s="7" t="n">
        <v>4040.16</v>
      </c>
      <c r="G1872" s="7" t="n">
        <v>4399.14</v>
      </c>
      <c r="H1872" s="7" t="n">
        <v>-358.98</v>
      </c>
      <c r="I1872" s="7" t="n">
        <v>-56.19</v>
      </c>
      <c r="J1872" s="8" t="n">
        <v>63.8859</v>
      </c>
    </row>
    <row r="1873" customFormat="false" ht="15" hidden="false" customHeight="false" outlineLevel="0" collapsed="false">
      <c r="A1873" s="4" t="n">
        <v>42991</v>
      </c>
      <c r="B1873" s="5" t="n">
        <v>2017</v>
      </c>
      <c r="C1873" s="5" t="n">
        <v>9</v>
      </c>
      <c r="D1873" s="6" t="str">
        <f aca="false">IF(MONTH(A1873)&gt;=4,"FY "&amp;YEAR(A1873)&amp;"-"&amp;RIGHT(YEAR(A1873)+1,2),"FY "&amp;(YEAR(A1873)-1)&amp;"-"&amp;RIGHT(YEAR(A1873),2))</f>
        <v>FY 2017-18</v>
      </c>
      <c r="E1873" s="5" t="s">
        <v>17</v>
      </c>
      <c r="F1873" s="7" t="n">
        <v>4014.8</v>
      </c>
      <c r="G1873" s="7" t="n">
        <v>5248.27</v>
      </c>
      <c r="H1873" s="7" t="n">
        <v>-1233.47</v>
      </c>
      <c r="I1873" s="7" t="n">
        <v>-192.89</v>
      </c>
      <c r="J1873" s="8" t="n">
        <v>63.9474</v>
      </c>
    </row>
    <row r="1874" customFormat="false" ht="15" hidden="false" customHeight="false" outlineLevel="0" collapsed="false">
      <c r="A1874" s="4" t="n">
        <v>42992</v>
      </c>
      <c r="B1874" s="5" t="n">
        <v>2017</v>
      </c>
      <c r="C1874" s="5" t="n">
        <v>9</v>
      </c>
      <c r="D1874" s="6" t="str">
        <f aca="false">IF(MONTH(A1874)&gt;=4,"FY "&amp;YEAR(A1874)&amp;"-"&amp;RIGHT(YEAR(A1874)+1,2),"FY "&amp;(YEAR(A1874)-1)&amp;"-"&amp;RIGHT(YEAR(A1874),2))</f>
        <v>FY 2017-18</v>
      </c>
      <c r="E1874" s="5" t="s">
        <v>17</v>
      </c>
      <c r="F1874" s="7" t="n">
        <v>3736.18</v>
      </c>
      <c r="G1874" s="7" t="n">
        <v>4498.6</v>
      </c>
      <c r="H1874" s="7" t="n">
        <v>-762.42</v>
      </c>
      <c r="I1874" s="7" t="n">
        <v>-119.16</v>
      </c>
      <c r="J1874" s="8" t="n">
        <v>63.9818</v>
      </c>
    </row>
    <row r="1875" customFormat="false" ht="15" hidden="false" customHeight="false" outlineLevel="0" collapsed="false">
      <c r="A1875" s="4" t="n">
        <v>42993</v>
      </c>
      <c r="B1875" s="5" t="n">
        <v>2017</v>
      </c>
      <c r="C1875" s="5" t="n">
        <v>9</v>
      </c>
      <c r="D1875" s="6" t="str">
        <f aca="false">IF(MONTH(A1875)&gt;=4,"FY "&amp;YEAR(A1875)&amp;"-"&amp;RIGHT(YEAR(A1875)+1,2),"FY "&amp;(YEAR(A1875)-1)&amp;"-"&amp;RIGHT(YEAR(A1875),2))</f>
        <v>FY 2017-18</v>
      </c>
      <c r="E1875" s="5" t="s">
        <v>17</v>
      </c>
      <c r="F1875" s="7" t="n">
        <v>3716.46</v>
      </c>
      <c r="G1875" s="7" t="n">
        <v>4951.76</v>
      </c>
      <c r="H1875" s="7" t="n">
        <v>-1235.3</v>
      </c>
      <c r="I1875" s="7" t="n">
        <v>-192.8</v>
      </c>
      <c r="J1875" s="8" t="n">
        <v>64.0692</v>
      </c>
    </row>
    <row r="1876" customFormat="false" ht="15" hidden="false" customHeight="false" outlineLevel="0" collapsed="false">
      <c r="A1876" s="4" t="n">
        <v>42996</v>
      </c>
      <c r="B1876" s="5" t="n">
        <v>2017</v>
      </c>
      <c r="C1876" s="5" t="n">
        <v>9</v>
      </c>
      <c r="D1876" s="6" t="str">
        <f aca="false">IF(MONTH(A1876)&gt;=4,"FY "&amp;YEAR(A1876)&amp;"-"&amp;RIGHT(YEAR(A1876)+1,2),"FY "&amp;(YEAR(A1876)-1)&amp;"-"&amp;RIGHT(YEAR(A1876),2))</f>
        <v>FY 2017-18</v>
      </c>
      <c r="E1876" s="5" t="s">
        <v>17</v>
      </c>
      <c r="F1876" s="7" t="n">
        <v>11782.59</v>
      </c>
      <c r="G1876" s="7" t="n">
        <v>10664.81</v>
      </c>
      <c r="H1876" s="7" t="n">
        <v>1117.78</v>
      </c>
      <c r="I1876" s="7" t="n">
        <v>174.44</v>
      </c>
      <c r="J1876" s="8" t="n">
        <v>64.0774</v>
      </c>
    </row>
    <row r="1877" customFormat="false" ht="15" hidden="false" customHeight="false" outlineLevel="0" collapsed="false">
      <c r="A1877" s="4" t="n">
        <v>42997</v>
      </c>
      <c r="B1877" s="5" t="n">
        <v>2017</v>
      </c>
      <c r="C1877" s="5" t="n">
        <v>9</v>
      </c>
      <c r="D1877" s="6" t="str">
        <f aca="false">IF(MONTH(A1877)&gt;=4,"FY "&amp;YEAR(A1877)&amp;"-"&amp;RIGHT(YEAR(A1877)+1,2),"FY "&amp;(YEAR(A1877)-1)&amp;"-"&amp;RIGHT(YEAR(A1877),2))</f>
        <v>FY 2017-18</v>
      </c>
      <c r="E1877" s="5" t="s">
        <v>17</v>
      </c>
      <c r="F1877" s="7" t="n">
        <v>3385.13</v>
      </c>
      <c r="G1877" s="7" t="n">
        <v>3468.29</v>
      </c>
      <c r="H1877" s="7" t="n">
        <v>-83.16</v>
      </c>
      <c r="I1877" s="7" t="n">
        <v>-12.99</v>
      </c>
      <c r="J1877" s="8" t="n">
        <v>64.0371</v>
      </c>
    </row>
    <row r="1878" customFormat="false" ht="15" hidden="false" customHeight="false" outlineLevel="0" collapsed="false">
      <c r="A1878" s="4" t="n">
        <v>42998</v>
      </c>
      <c r="B1878" s="5" t="n">
        <v>2017</v>
      </c>
      <c r="C1878" s="5" t="n">
        <v>9</v>
      </c>
      <c r="D1878" s="6" t="str">
        <f aca="false">IF(MONTH(A1878)&gt;=4,"FY "&amp;YEAR(A1878)&amp;"-"&amp;RIGHT(YEAR(A1878)+1,2),"FY "&amp;(YEAR(A1878)-1)&amp;"-"&amp;RIGHT(YEAR(A1878),2))</f>
        <v>FY 2017-18</v>
      </c>
      <c r="E1878" s="5" t="s">
        <v>17</v>
      </c>
      <c r="F1878" s="7" t="n">
        <v>3006.31</v>
      </c>
      <c r="G1878" s="7" t="n">
        <v>4654.92</v>
      </c>
      <c r="H1878" s="7" t="n">
        <v>-1648.61</v>
      </c>
      <c r="I1878" s="7" t="n">
        <v>-256.89</v>
      </c>
      <c r="J1878" s="8" t="n">
        <v>64.1769</v>
      </c>
    </row>
    <row r="1879" customFormat="false" ht="15" hidden="false" customHeight="false" outlineLevel="0" collapsed="false">
      <c r="A1879" s="4" t="n">
        <v>42999</v>
      </c>
      <c r="B1879" s="5" t="n">
        <v>2017</v>
      </c>
      <c r="C1879" s="5" t="n">
        <v>9</v>
      </c>
      <c r="D1879" s="6" t="str">
        <f aca="false">IF(MONTH(A1879)&gt;=4,"FY "&amp;YEAR(A1879)&amp;"-"&amp;RIGHT(YEAR(A1879)+1,2),"FY "&amp;(YEAR(A1879)-1)&amp;"-"&amp;RIGHT(YEAR(A1879),2))</f>
        <v>FY 2017-18</v>
      </c>
      <c r="E1879" s="5" t="s">
        <v>17</v>
      </c>
      <c r="F1879" s="7" t="n">
        <v>6125.75</v>
      </c>
      <c r="G1879" s="7" t="n">
        <v>7197.13</v>
      </c>
      <c r="H1879" s="7" t="n">
        <v>-1071.38</v>
      </c>
      <c r="I1879" s="7" t="n">
        <v>-166.46</v>
      </c>
      <c r="J1879" s="8" t="n">
        <v>64.3637</v>
      </c>
    </row>
    <row r="1880" customFormat="false" ht="15" hidden="false" customHeight="false" outlineLevel="0" collapsed="false">
      <c r="A1880" s="4" t="n">
        <v>43000</v>
      </c>
      <c r="B1880" s="5" t="n">
        <v>2017</v>
      </c>
      <c r="C1880" s="5" t="n">
        <v>9</v>
      </c>
      <c r="D1880" s="6" t="str">
        <f aca="false">IF(MONTH(A1880)&gt;=4,"FY "&amp;YEAR(A1880)&amp;"-"&amp;RIGHT(YEAR(A1880)+1,2),"FY "&amp;(YEAR(A1880)-1)&amp;"-"&amp;RIGHT(YEAR(A1880),2))</f>
        <v>FY 2017-18</v>
      </c>
      <c r="E1880" s="5" t="s">
        <v>17</v>
      </c>
      <c r="F1880" s="7" t="n">
        <v>4758.33</v>
      </c>
      <c r="G1880" s="7" t="n">
        <v>5934.54</v>
      </c>
      <c r="H1880" s="7" t="n">
        <v>-1176.21</v>
      </c>
      <c r="I1880" s="7" t="n">
        <v>-182.29</v>
      </c>
      <c r="J1880" s="8" t="n">
        <v>64.5256</v>
      </c>
    </row>
    <row r="1881" customFormat="false" ht="15" hidden="false" customHeight="false" outlineLevel="0" collapsed="false">
      <c r="A1881" s="4" t="n">
        <v>43003</v>
      </c>
      <c r="B1881" s="5" t="n">
        <v>2017</v>
      </c>
      <c r="C1881" s="5" t="n">
        <v>9</v>
      </c>
      <c r="D1881" s="6" t="str">
        <f aca="false">IF(MONTH(A1881)&gt;=4,"FY "&amp;YEAR(A1881)&amp;"-"&amp;RIGHT(YEAR(A1881)+1,2),"FY "&amp;(YEAR(A1881)-1)&amp;"-"&amp;RIGHT(YEAR(A1881),2))</f>
        <v>FY 2017-18</v>
      </c>
      <c r="E1881" s="5" t="s">
        <v>17</v>
      </c>
      <c r="F1881" s="7" t="n">
        <v>4577.71</v>
      </c>
      <c r="G1881" s="7" t="n">
        <v>5707.55</v>
      </c>
      <c r="H1881" s="7" t="n">
        <v>-1129.84</v>
      </c>
      <c r="I1881" s="7" t="n">
        <v>-173.93</v>
      </c>
      <c r="J1881" s="8" t="n">
        <v>64.9596</v>
      </c>
    </row>
    <row r="1882" customFormat="false" ht="15" hidden="false" customHeight="false" outlineLevel="0" collapsed="false">
      <c r="A1882" s="4" t="n">
        <v>43004</v>
      </c>
      <c r="B1882" s="5" t="n">
        <v>2017</v>
      </c>
      <c r="C1882" s="5" t="n">
        <v>9</v>
      </c>
      <c r="D1882" s="6" t="str">
        <f aca="false">IF(MONTH(A1882)&gt;=4,"FY "&amp;YEAR(A1882)&amp;"-"&amp;RIGHT(YEAR(A1882)+1,2),"FY "&amp;(YEAR(A1882)-1)&amp;"-"&amp;RIGHT(YEAR(A1882),2))</f>
        <v>FY 2017-18</v>
      </c>
      <c r="E1882" s="5" t="s">
        <v>17</v>
      </c>
      <c r="F1882" s="7" t="n">
        <v>5521.81</v>
      </c>
      <c r="G1882" s="7" t="n">
        <v>6702.43</v>
      </c>
      <c r="H1882" s="7" t="n">
        <v>-1180.62</v>
      </c>
      <c r="I1882" s="7" t="n">
        <v>-182.1</v>
      </c>
      <c r="J1882" s="8" t="n">
        <v>64.8357</v>
      </c>
    </row>
    <row r="1883" customFormat="false" ht="15" hidden="false" customHeight="false" outlineLevel="0" collapsed="false">
      <c r="A1883" s="4" t="n">
        <v>43005</v>
      </c>
      <c r="B1883" s="5" t="n">
        <v>2017</v>
      </c>
      <c r="C1883" s="5" t="n">
        <v>9</v>
      </c>
      <c r="D1883" s="6" t="str">
        <f aca="false">IF(MONTH(A1883)&gt;=4,"FY "&amp;YEAR(A1883)&amp;"-"&amp;RIGHT(YEAR(A1883)+1,2),"FY "&amp;(YEAR(A1883)-1)&amp;"-"&amp;RIGHT(YEAR(A1883),2))</f>
        <v>FY 2017-18</v>
      </c>
      <c r="E1883" s="5" t="s">
        <v>17</v>
      </c>
      <c r="F1883" s="7" t="n">
        <v>3619.79</v>
      </c>
      <c r="G1883" s="7" t="n">
        <v>5462.43</v>
      </c>
      <c r="H1883" s="7" t="n">
        <v>-1842.64</v>
      </c>
      <c r="I1883" s="7" t="n">
        <v>-282.03</v>
      </c>
      <c r="J1883" s="8" t="n">
        <v>65.3371</v>
      </c>
    </row>
    <row r="1884" customFormat="false" ht="15" hidden="false" customHeight="false" outlineLevel="0" collapsed="false">
      <c r="A1884" s="4" t="n">
        <v>43006</v>
      </c>
      <c r="B1884" s="5" t="n">
        <v>2017</v>
      </c>
      <c r="C1884" s="5" t="n">
        <v>9</v>
      </c>
      <c r="D1884" s="6" t="str">
        <f aca="false">IF(MONTH(A1884)&gt;=4,"FY "&amp;YEAR(A1884)&amp;"-"&amp;RIGHT(YEAR(A1884)+1,2),"FY "&amp;(YEAR(A1884)-1)&amp;"-"&amp;RIGHT(YEAR(A1884),2))</f>
        <v>FY 2017-18</v>
      </c>
      <c r="E1884" s="5" t="s">
        <v>17</v>
      </c>
      <c r="F1884" s="7" t="n">
        <v>5389.21</v>
      </c>
      <c r="G1884" s="7" t="n">
        <v>6238.16</v>
      </c>
      <c r="H1884" s="7" t="n">
        <v>-848.95</v>
      </c>
      <c r="I1884" s="7" t="n">
        <v>-129.22</v>
      </c>
      <c r="J1884" s="8" t="n">
        <v>65.6947</v>
      </c>
    </row>
    <row r="1885" customFormat="false" ht="15" hidden="false" customHeight="false" outlineLevel="0" collapsed="false">
      <c r="A1885" s="4" t="n">
        <v>43007</v>
      </c>
      <c r="B1885" s="5" t="n">
        <v>2017</v>
      </c>
      <c r="C1885" s="5" t="n">
        <v>9</v>
      </c>
      <c r="D1885" s="6" t="str">
        <f aca="false">IF(MONTH(A1885)&gt;=4,"FY "&amp;YEAR(A1885)&amp;"-"&amp;RIGHT(YEAR(A1885)+1,2),"FY "&amp;(YEAR(A1885)-1)&amp;"-"&amp;RIGHT(YEAR(A1885),2))</f>
        <v>FY 2017-18</v>
      </c>
      <c r="E1885" s="5" t="s">
        <v>17</v>
      </c>
      <c r="F1885" s="7" t="n">
        <v>7200.4</v>
      </c>
      <c r="G1885" s="7" t="n">
        <v>12413.59</v>
      </c>
      <c r="H1885" s="7" t="n">
        <v>-5213.19</v>
      </c>
      <c r="I1885" s="7" t="n">
        <v>-792.76</v>
      </c>
      <c r="J1885" s="8" t="n">
        <v>65.7604</v>
      </c>
    </row>
    <row r="1886" customFormat="false" ht="15" hidden="false" customHeight="false" outlineLevel="0" collapsed="false">
      <c r="A1886" s="4" t="n">
        <v>43011</v>
      </c>
      <c r="B1886" s="5" t="n">
        <v>2017</v>
      </c>
      <c r="C1886" s="5" t="n">
        <v>10</v>
      </c>
      <c r="D1886" s="6" t="str">
        <f aca="false">IF(MONTH(A1886)&gt;=4,"FY "&amp;YEAR(A1886)&amp;"-"&amp;RIGHT(YEAR(A1886)+1,2),"FY "&amp;(YEAR(A1886)-1)&amp;"-"&amp;RIGHT(YEAR(A1886),2))</f>
        <v>FY 2017-18</v>
      </c>
      <c r="E1886" s="5" t="s">
        <v>17</v>
      </c>
      <c r="F1886" s="7" t="n">
        <v>4944.77</v>
      </c>
      <c r="G1886" s="7" t="n">
        <v>6417.86</v>
      </c>
      <c r="H1886" s="7" t="n">
        <v>-1473.09</v>
      </c>
      <c r="I1886" s="7" t="n">
        <v>-225.4</v>
      </c>
      <c r="J1886" s="8" t="n">
        <v>65.3552</v>
      </c>
    </row>
    <row r="1887" customFormat="false" ht="15" hidden="false" customHeight="false" outlineLevel="0" collapsed="false">
      <c r="A1887" s="4" t="n">
        <v>43012</v>
      </c>
      <c r="B1887" s="5" t="n">
        <v>2017</v>
      </c>
      <c r="C1887" s="5" t="n">
        <v>10</v>
      </c>
      <c r="D1887" s="6" t="str">
        <f aca="false">IF(MONTH(A1887)&gt;=4,"FY "&amp;YEAR(A1887)&amp;"-"&amp;RIGHT(YEAR(A1887)+1,2),"FY "&amp;(YEAR(A1887)-1)&amp;"-"&amp;RIGHT(YEAR(A1887),2))</f>
        <v>FY 2017-18</v>
      </c>
      <c r="E1887" s="5" t="s">
        <v>17</v>
      </c>
      <c r="F1887" s="7" t="n">
        <v>5873.13</v>
      </c>
      <c r="G1887" s="7" t="n">
        <v>6393.84</v>
      </c>
      <c r="H1887" s="7" t="n">
        <v>-520.71</v>
      </c>
      <c r="I1887" s="7" t="n">
        <v>-79.43</v>
      </c>
      <c r="J1887" s="8" t="n">
        <v>65.5529</v>
      </c>
    </row>
    <row r="1888" customFormat="false" ht="15" hidden="false" customHeight="false" outlineLevel="0" collapsed="false">
      <c r="A1888" s="4" t="n">
        <v>43013</v>
      </c>
      <c r="B1888" s="5" t="n">
        <v>2017</v>
      </c>
      <c r="C1888" s="5" t="n">
        <v>10</v>
      </c>
      <c r="D1888" s="6" t="str">
        <f aca="false">IF(MONTH(A1888)&gt;=4,"FY "&amp;YEAR(A1888)&amp;"-"&amp;RIGHT(YEAR(A1888)+1,2),"FY "&amp;(YEAR(A1888)-1)&amp;"-"&amp;RIGHT(YEAR(A1888),2))</f>
        <v>FY 2017-18</v>
      </c>
      <c r="E1888" s="5" t="s">
        <v>17</v>
      </c>
      <c r="F1888" s="7" t="n">
        <v>3978.08</v>
      </c>
      <c r="G1888" s="7" t="n">
        <v>4486.47</v>
      </c>
      <c r="H1888" s="7" t="n">
        <v>-508.39</v>
      </c>
      <c r="I1888" s="7" t="n">
        <v>-77.87</v>
      </c>
      <c r="J1888" s="8" t="n">
        <v>65.2899</v>
      </c>
    </row>
    <row r="1889" customFormat="false" ht="15" hidden="false" customHeight="false" outlineLevel="0" collapsed="false">
      <c r="A1889" s="4" t="n">
        <v>43014</v>
      </c>
      <c r="B1889" s="5" t="n">
        <v>2017</v>
      </c>
      <c r="C1889" s="5" t="n">
        <v>10</v>
      </c>
      <c r="D1889" s="6" t="str">
        <f aca="false">IF(MONTH(A1889)&gt;=4,"FY "&amp;YEAR(A1889)&amp;"-"&amp;RIGHT(YEAR(A1889)+1,2),"FY "&amp;(YEAR(A1889)-1)&amp;"-"&amp;RIGHT(YEAR(A1889),2))</f>
        <v>FY 2017-18</v>
      </c>
      <c r="E1889" s="5" t="s">
        <v>17</v>
      </c>
      <c r="F1889" s="7" t="n">
        <v>3238.3</v>
      </c>
      <c r="G1889" s="7" t="n">
        <v>3912.73</v>
      </c>
      <c r="H1889" s="7" t="n">
        <v>-674.43</v>
      </c>
      <c r="I1889" s="7" t="n">
        <v>-103.48</v>
      </c>
      <c r="J1889" s="8" t="n">
        <v>65.1758</v>
      </c>
    </row>
    <row r="1890" customFormat="false" ht="15" hidden="false" customHeight="false" outlineLevel="0" collapsed="false">
      <c r="A1890" s="4" t="n">
        <v>43017</v>
      </c>
      <c r="B1890" s="5" t="n">
        <v>2017</v>
      </c>
      <c r="C1890" s="5" t="n">
        <v>10</v>
      </c>
      <c r="D1890" s="6" t="str">
        <f aca="false">IF(MONTH(A1890)&gt;=4,"FY "&amp;YEAR(A1890)&amp;"-"&amp;RIGHT(YEAR(A1890)+1,2),"FY "&amp;(YEAR(A1890)-1)&amp;"-"&amp;RIGHT(YEAR(A1890),2))</f>
        <v>FY 2017-18</v>
      </c>
      <c r="E1890" s="5" t="s">
        <v>17</v>
      </c>
      <c r="F1890" s="7" t="n">
        <v>3661.23</v>
      </c>
      <c r="G1890" s="7" t="n">
        <v>4615.08</v>
      </c>
      <c r="H1890" s="7" t="n">
        <v>-953.85</v>
      </c>
      <c r="I1890" s="7" t="n">
        <v>-146.23</v>
      </c>
      <c r="J1890" s="8" t="n">
        <v>65.2276</v>
      </c>
    </row>
    <row r="1891" customFormat="false" ht="15" hidden="false" customHeight="false" outlineLevel="0" collapsed="false">
      <c r="A1891" s="4" t="n">
        <v>43018</v>
      </c>
      <c r="B1891" s="5" t="n">
        <v>2017</v>
      </c>
      <c r="C1891" s="5" t="n">
        <v>10</v>
      </c>
      <c r="D1891" s="6" t="str">
        <f aca="false">IF(MONTH(A1891)&gt;=4,"FY "&amp;YEAR(A1891)&amp;"-"&amp;RIGHT(YEAR(A1891)+1,2),"FY "&amp;(YEAR(A1891)-1)&amp;"-"&amp;RIGHT(YEAR(A1891),2))</f>
        <v>FY 2017-18</v>
      </c>
      <c r="E1891" s="5" t="s">
        <v>17</v>
      </c>
      <c r="F1891" s="7" t="n">
        <v>2919.84</v>
      </c>
      <c r="G1891" s="7" t="n">
        <v>3359.88</v>
      </c>
      <c r="H1891" s="7" t="n">
        <v>-440.04</v>
      </c>
      <c r="I1891" s="7" t="n">
        <v>-67.38</v>
      </c>
      <c r="J1891" s="8" t="n">
        <v>65.3074</v>
      </c>
    </row>
    <row r="1892" customFormat="false" ht="15" hidden="false" customHeight="false" outlineLevel="0" collapsed="false">
      <c r="A1892" s="4" t="n">
        <v>43019</v>
      </c>
      <c r="B1892" s="5" t="n">
        <v>2017</v>
      </c>
      <c r="C1892" s="5" t="n">
        <v>10</v>
      </c>
      <c r="D1892" s="6" t="str">
        <f aca="false">IF(MONTH(A1892)&gt;=4,"FY "&amp;YEAR(A1892)&amp;"-"&amp;RIGHT(YEAR(A1892)+1,2),"FY "&amp;(YEAR(A1892)-1)&amp;"-"&amp;RIGHT(YEAR(A1892),2))</f>
        <v>FY 2017-18</v>
      </c>
      <c r="E1892" s="5" t="s">
        <v>17</v>
      </c>
      <c r="F1892" s="7" t="n">
        <v>3599.29</v>
      </c>
      <c r="G1892" s="7" t="n">
        <v>4009.8</v>
      </c>
      <c r="H1892" s="7" t="n">
        <v>-410.51</v>
      </c>
      <c r="I1892" s="7" t="n">
        <v>-62.9</v>
      </c>
      <c r="J1892" s="8" t="n">
        <v>65.2652</v>
      </c>
    </row>
    <row r="1893" customFormat="false" ht="15" hidden="false" customHeight="false" outlineLevel="0" collapsed="false">
      <c r="A1893" s="4" t="n">
        <v>43020</v>
      </c>
      <c r="B1893" s="5" t="n">
        <v>2017</v>
      </c>
      <c r="C1893" s="5" t="n">
        <v>10</v>
      </c>
      <c r="D1893" s="6" t="str">
        <f aca="false">IF(MONTH(A1893)&gt;=4,"FY "&amp;YEAR(A1893)&amp;"-"&amp;RIGHT(YEAR(A1893)+1,2),"FY "&amp;(YEAR(A1893)-1)&amp;"-"&amp;RIGHT(YEAR(A1893),2))</f>
        <v>FY 2017-18</v>
      </c>
      <c r="E1893" s="5" t="s">
        <v>17</v>
      </c>
      <c r="F1893" s="7" t="n">
        <v>5519.8</v>
      </c>
      <c r="G1893" s="7" t="n">
        <v>5537</v>
      </c>
      <c r="H1893" s="7" t="n">
        <v>-17.2</v>
      </c>
      <c r="I1893" s="7" t="n">
        <v>-2.64</v>
      </c>
      <c r="J1893" s="8" t="n">
        <v>65.2691</v>
      </c>
    </row>
    <row r="1894" customFormat="false" ht="15" hidden="false" customHeight="false" outlineLevel="0" collapsed="false">
      <c r="A1894" s="4" t="n">
        <v>43021</v>
      </c>
      <c r="B1894" s="5" t="n">
        <v>2017</v>
      </c>
      <c r="C1894" s="5" t="n">
        <v>10</v>
      </c>
      <c r="D1894" s="6" t="str">
        <f aca="false">IF(MONTH(A1894)&gt;=4,"FY "&amp;YEAR(A1894)&amp;"-"&amp;RIGHT(YEAR(A1894)+1,2),"FY "&amp;(YEAR(A1894)-1)&amp;"-"&amp;RIGHT(YEAR(A1894),2))</f>
        <v>FY 2017-18</v>
      </c>
      <c r="E1894" s="5" t="s">
        <v>17</v>
      </c>
      <c r="F1894" s="7" t="n">
        <v>4116.68</v>
      </c>
      <c r="G1894" s="7" t="n">
        <v>4685.27</v>
      </c>
      <c r="H1894" s="7" t="n">
        <v>-568.59</v>
      </c>
      <c r="I1894" s="7" t="n">
        <v>-87.34</v>
      </c>
      <c r="J1894" s="8" t="n">
        <v>65.1003</v>
      </c>
    </row>
    <row r="1895" customFormat="false" ht="15" hidden="false" customHeight="false" outlineLevel="0" collapsed="false">
      <c r="A1895" s="4" t="n">
        <v>43024</v>
      </c>
      <c r="B1895" s="5" t="n">
        <v>2017</v>
      </c>
      <c r="C1895" s="5" t="n">
        <v>10</v>
      </c>
      <c r="D1895" s="6" t="str">
        <f aca="false">IF(MONTH(A1895)&gt;=4,"FY "&amp;YEAR(A1895)&amp;"-"&amp;RIGHT(YEAR(A1895)+1,2),"FY "&amp;(YEAR(A1895)-1)&amp;"-"&amp;RIGHT(YEAR(A1895),2))</f>
        <v>FY 2017-18</v>
      </c>
      <c r="E1895" s="5" t="s">
        <v>17</v>
      </c>
      <c r="F1895" s="7" t="n">
        <v>5455.89</v>
      </c>
      <c r="G1895" s="7" t="n">
        <v>7060.48</v>
      </c>
      <c r="H1895" s="7" t="n">
        <v>-1604.59</v>
      </c>
      <c r="I1895" s="7" t="n">
        <v>-247.13</v>
      </c>
      <c r="J1895" s="8" t="n">
        <v>64.9301</v>
      </c>
    </row>
    <row r="1896" customFormat="false" ht="15" hidden="false" customHeight="false" outlineLevel="0" collapsed="false">
      <c r="A1896" s="4" t="n">
        <v>43025</v>
      </c>
      <c r="B1896" s="5" t="n">
        <v>2017</v>
      </c>
      <c r="C1896" s="5" t="n">
        <v>10</v>
      </c>
      <c r="D1896" s="6" t="str">
        <f aca="false">IF(MONTH(A1896)&gt;=4,"FY "&amp;YEAR(A1896)&amp;"-"&amp;RIGHT(YEAR(A1896)+1,2),"FY "&amp;(YEAR(A1896)-1)&amp;"-"&amp;RIGHT(YEAR(A1896),2))</f>
        <v>FY 2017-18</v>
      </c>
      <c r="E1896" s="5" t="s">
        <v>17</v>
      </c>
      <c r="F1896" s="7" t="n">
        <v>5413.15</v>
      </c>
      <c r="G1896" s="7" t="n">
        <v>5311.43</v>
      </c>
      <c r="H1896" s="7" t="n">
        <v>101.72</v>
      </c>
      <c r="I1896" s="7" t="n">
        <v>15.71</v>
      </c>
      <c r="J1896" s="8" t="n">
        <v>64.7603</v>
      </c>
    </row>
    <row r="1897" customFormat="false" ht="15" hidden="false" customHeight="false" outlineLevel="0" collapsed="false">
      <c r="A1897" s="4" t="n">
        <v>43026</v>
      </c>
      <c r="B1897" s="5" t="n">
        <v>2017</v>
      </c>
      <c r="C1897" s="5" t="n">
        <v>10</v>
      </c>
      <c r="D1897" s="6" t="str">
        <f aca="false">IF(MONTH(A1897)&gt;=4,"FY "&amp;YEAR(A1897)&amp;"-"&amp;RIGHT(YEAR(A1897)+1,2),"FY "&amp;(YEAR(A1897)-1)&amp;"-"&amp;RIGHT(YEAR(A1897),2))</f>
        <v>FY 2017-18</v>
      </c>
      <c r="E1897" s="5" t="s">
        <v>17</v>
      </c>
      <c r="F1897" s="7" t="n">
        <v>4464.13</v>
      </c>
      <c r="G1897" s="7" t="n">
        <v>4758.01</v>
      </c>
      <c r="H1897" s="7" t="n">
        <v>-293.88</v>
      </c>
      <c r="I1897" s="7" t="n">
        <v>-45.27</v>
      </c>
      <c r="J1897" s="8" t="n">
        <v>64.9226</v>
      </c>
    </row>
    <row r="1898" customFormat="false" ht="15" hidden="false" customHeight="false" outlineLevel="0" collapsed="false">
      <c r="A1898" s="4" t="n">
        <v>43031</v>
      </c>
      <c r="B1898" s="5" t="n">
        <v>2017</v>
      </c>
      <c r="C1898" s="5" t="n">
        <v>10</v>
      </c>
      <c r="D1898" s="6" t="str">
        <f aca="false">IF(MONTH(A1898)&gt;=4,"FY "&amp;YEAR(A1898)&amp;"-"&amp;RIGHT(YEAR(A1898)+1,2),"FY "&amp;(YEAR(A1898)-1)&amp;"-"&amp;RIGHT(YEAR(A1898),2))</f>
        <v>FY 2017-18</v>
      </c>
      <c r="E1898" s="5" t="s">
        <v>17</v>
      </c>
      <c r="F1898" s="7" t="n">
        <v>4983.42</v>
      </c>
      <c r="G1898" s="7" t="n">
        <v>6210.09</v>
      </c>
      <c r="H1898" s="7" t="n">
        <v>-1226.67</v>
      </c>
      <c r="I1898" s="7" t="n">
        <v>-188.53</v>
      </c>
      <c r="J1898" s="8" t="n">
        <v>65.0649</v>
      </c>
    </row>
    <row r="1899" customFormat="false" ht="15" hidden="false" customHeight="false" outlineLevel="0" collapsed="false">
      <c r="A1899" s="4" t="n">
        <v>43032</v>
      </c>
      <c r="B1899" s="5" t="n">
        <v>2017</v>
      </c>
      <c r="C1899" s="5" t="n">
        <v>10</v>
      </c>
      <c r="D1899" s="6" t="str">
        <f aca="false">IF(MONTH(A1899)&gt;=4,"FY "&amp;YEAR(A1899)&amp;"-"&amp;RIGHT(YEAR(A1899)+1,2),"FY "&amp;(YEAR(A1899)-1)&amp;"-"&amp;RIGHT(YEAR(A1899),2))</f>
        <v>FY 2017-18</v>
      </c>
      <c r="E1899" s="5" t="s">
        <v>17</v>
      </c>
      <c r="F1899" s="7" t="n">
        <v>6698.02</v>
      </c>
      <c r="G1899" s="7" t="n">
        <v>6777.74</v>
      </c>
      <c r="H1899" s="7" t="n">
        <v>-79.72</v>
      </c>
      <c r="I1899" s="7" t="n">
        <v>-12.26</v>
      </c>
      <c r="J1899" s="8" t="n">
        <v>65.0239</v>
      </c>
    </row>
    <row r="1900" customFormat="false" ht="15" hidden="false" customHeight="false" outlineLevel="0" collapsed="false">
      <c r="A1900" s="4" t="n">
        <v>43033</v>
      </c>
      <c r="B1900" s="5" t="n">
        <v>2017</v>
      </c>
      <c r="C1900" s="5" t="n">
        <v>10</v>
      </c>
      <c r="D1900" s="6" t="str">
        <f aca="false">IF(MONTH(A1900)&gt;=4,"FY "&amp;YEAR(A1900)&amp;"-"&amp;RIGHT(YEAR(A1900)+1,2),"FY "&amp;(YEAR(A1900)-1)&amp;"-"&amp;RIGHT(YEAR(A1900),2))</f>
        <v>FY 2017-18</v>
      </c>
      <c r="E1900" s="5" t="s">
        <v>17</v>
      </c>
      <c r="F1900" s="7" t="n">
        <v>4039.94</v>
      </c>
      <c r="G1900" s="7" t="n">
        <v>5231.43</v>
      </c>
      <c r="H1900" s="7" t="n">
        <v>-1191.49</v>
      </c>
      <c r="I1900" s="7" t="n">
        <v>-183.52</v>
      </c>
      <c r="J1900" s="8" t="n">
        <v>64.9256</v>
      </c>
    </row>
    <row r="1901" customFormat="false" ht="15" hidden="false" customHeight="false" outlineLevel="0" collapsed="false">
      <c r="A1901" s="4" t="n">
        <v>43034</v>
      </c>
      <c r="B1901" s="5" t="n">
        <v>2017</v>
      </c>
      <c r="C1901" s="5" t="n">
        <v>10</v>
      </c>
      <c r="D1901" s="6" t="str">
        <f aca="false">IF(MONTH(A1901)&gt;=4,"FY "&amp;YEAR(A1901)&amp;"-"&amp;RIGHT(YEAR(A1901)+1,2),"FY "&amp;(YEAR(A1901)-1)&amp;"-"&amp;RIGHT(YEAR(A1901),2))</f>
        <v>FY 2017-18</v>
      </c>
      <c r="E1901" s="5" t="s">
        <v>17</v>
      </c>
      <c r="F1901" s="7" t="n">
        <v>14465.53</v>
      </c>
      <c r="G1901" s="7" t="n">
        <v>9708.06</v>
      </c>
      <c r="H1901" s="7" t="n">
        <v>4757.47</v>
      </c>
      <c r="I1901" s="7" t="n">
        <v>730.36</v>
      </c>
      <c r="J1901" s="8" t="n">
        <v>65.1386</v>
      </c>
    </row>
    <row r="1902" customFormat="false" ht="15" hidden="false" customHeight="false" outlineLevel="0" collapsed="false">
      <c r="A1902" s="4" t="n">
        <v>43035</v>
      </c>
      <c r="B1902" s="5" t="n">
        <v>2017</v>
      </c>
      <c r="C1902" s="5" t="n">
        <v>10</v>
      </c>
      <c r="D1902" s="6" t="str">
        <f aca="false">IF(MONTH(A1902)&gt;=4,"FY "&amp;YEAR(A1902)&amp;"-"&amp;RIGHT(YEAR(A1902)+1,2),"FY "&amp;(YEAR(A1902)-1)&amp;"-"&amp;RIGHT(YEAR(A1902),2))</f>
        <v>FY 2017-18</v>
      </c>
      <c r="E1902" s="5" t="s">
        <v>17</v>
      </c>
      <c r="F1902" s="7" t="n">
        <v>10248.12</v>
      </c>
      <c r="G1902" s="7" t="n">
        <v>10204.01</v>
      </c>
      <c r="H1902" s="7" t="n">
        <v>44.11</v>
      </c>
      <c r="I1902" s="7" t="n">
        <v>6.81</v>
      </c>
      <c r="J1902" s="8" t="n">
        <v>64.7888</v>
      </c>
    </row>
    <row r="1903" customFormat="false" ht="15" hidden="false" customHeight="false" outlineLevel="0" collapsed="false">
      <c r="A1903" s="4" t="n">
        <v>43038</v>
      </c>
      <c r="B1903" s="5" t="n">
        <v>2017</v>
      </c>
      <c r="C1903" s="5" t="n">
        <v>10</v>
      </c>
      <c r="D1903" s="6" t="str">
        <f aca="false">IF(MONTH(A1903)&gt;=4,"FY "&amp;YEAR(A1903)&amp;"-"&amp;RIGHT(YEAR(A1903)+1,2),"FY "&amp;(YEAR(A1903)-1)&amp;"-"&amp;RIGHT(YEAR(A1903),2))</f>
        <v>FY 2017-18</v>
      </c>
      <c r="E1903" s="5" t="s">
        <v>17</v>
      </c>
      <c r="F1903" s="7" t="n">
        <v>6114.49</v>
      </c>
      <c r="G1903" s="7" t="n">
        <v>5929.67</v>
      </c>
      <c r="H1903" s="7" t="n">
        <v>184.82</v>
      </c>
      <c r="I1903" s="7" t="n">
        <v>28.4</v>
      </c>
      <c r="J1903" s="8" t="n">
        <v>65.0931</v>
      </c>
    </row>
    <row r="1904" customFormat="false" ht="15" hidden="false" customHeight="false" outlineLevel="0" collapsed="false">
      <c r="A1904" s="4" t="n">
        <v>43039</v>
      </c>
      <c r="B1904" s="5" t="n">
        <v>2017</v>
      </c>
      <c r="C1904" s="5" t="n">
        <v>10</v>
      </c>
      <c r="D1904" s="6" t="str">
        <f aca="false">IF(MONTH(A1904)&gt;=4,"FY "&amp;YEAR(A1904)&amp;"-"&amp;RIGHT(YEAR(A1904)+1,2),"FY "&amp;(YEAR(A1904)-1)&amp;"-"&amp;RIGHT(YEAR(A1904),2))</f>
        <v>FY 2017-18</v>
      </c>
      <c r="E1904" s="5" t="s">
        <v>17</v>
      </c>
      <c r="F1904" s="7" t="n">
        <v>5017.84</v>
      </c>
      <c r="G1904" s="7" t="n">
        <v>5091.82</v>
      </c>
      <c r="H1904" s="7" t="n">
        <v>-73.98</v>
      </c>
      <c r="I1904" s="7" t="n">
        <v>-11.4</v>
      </c>
      <c r="J1904" s="8" t="n">
        <v>64.9338</v>
      </c>
    </row>
    <row r="1905" customFormat="false" ht="15" hidden="false" customHeight="false" outlineLevel="0" collapsed="false">
      <c r="A1905" s="4" t="n">
        <v>43040</v>
      </c>
      <c r="B1905" s="5" t="n">
        <v>2017</v>
      </c>
      <c r="C1905" s="5" t="n">
        <v>11</v>
      </c>
      <c r="D1905" s="6" t="str">
        <f aca="false">IF(MONTH(A1905)&gt;=4,"FY "&amp;YEAR(A1905)&amp;"-"&amp;RIGHT(YEAR(A1905)+1,2),"FY "&amp;(YEAR(A1905)-1)&amp;"-"&amp;RIGHT(YEAR(A1905),2))</f>
        <v>FY 2017-18</v>
      </c>
      <c r="E1905" s="5" t="s">
        <v>17</v>
      </c>
      <c r="F1905" s="7" t="n">
        <v>5982.19</v>
      </c>
      <c r="G1905" s="7" t="n">
        <v>6361.3</v>
      </c>
      <c r="H1905" s="7" t="n">
        <v>-379.11</v>
      </c>
      <c r="I1905" s="7" t="n">
        <v>-58.53</v>
      </c>
      <c r="J1905" s="8" t="n">
        <v>64.7745</v>
      </c>
    </row>
    <row r="1906" customFormat="false" ht="15" hidden="false" customHeight="false" outlineLevel="0" collapsed="false">
      <c r="A1906" s="4" t="n">
        <v>43041</v>
      </c>
      <c r="B1906" s="5" t="n">
        <v>2017</v>
      </c>
      <c r="C1906" s="5" t="n">
        <v>11</v>
      </c>
      <c r="D1906" s="6" t="str">
        <f aca="false">IF(MONTH(A1906)&gt;=4,"FY "&amp;YEAR(A1906)&amp;"-"&amp;RIGHT(YEAR(A1906)+1,2),"FY "&amp;(YEAR(A1906)-1)&amp;"-"&amp;RIGHT(YEAR(A1906),2))</f>
        <v>FY 2017-18</v>
      </c>
      <c r="E1906" s="5" t="s">
        <v>17</v>
      </c>
      <c r="F1906" s="7" t="n">
        <v>6128.05</v>
      </c>
      <c r="G1906" s="7" t="n">
        <v>5081.3</v>
      </c>
      <c r="H1906" s="7" t="n">
        <v>1046.75</v>
      </c>
      <c r="I1906" s="7" t="n">
        <v>162.22</v>
      </c>
      <c r="J1906" s="8" t="n">
        <v>64.5256</v>
      </c>
    </row>
    <row r="1907" customFormat="false" ht="15" hidden="false" customHeight="false" outlineLevel="0" collapsed="false">
      <c r="A1907" s="4" t="n">
        <v>43042</v>
      </c>
      <c r="B1907" s="5" t="n">
        <v>2017</v>
      </c>
      <c r="C1907" s="5" t="n">
        <v>11</v>
      </c>
      <c r="D1907" s="6" t="str">
        <f aca="false">IF(MONTH(A1907)&gt;=4,"FY "&amp;YEAR(A1907)&amp;"-"&amp;RIGHT(YEAR(A1907)+1,2),"FY "&amp;(YEAR(A1907)-1)&amp;"-"&amp;RIGHT(YEAR(A1907),2))</f>
        <v>FY 2017-18</v>
      </c>
      <c r="E1907" s="5" t="s">
        <v>17</v>
      </c>
      <c r="F1907" s="7" t="n">
        <v>5502.7</v>
      </c>
      <c r="G1907" s="7" t="n">
        <v>4380.05</v>
      </c>
      <c r="H1907" s="7" t="n">
        <v>1122.65</v>
      </c>
      <c r="I1907" s="7" t="n">
        <v>173.81</v>
      </c>
      <c r="J1907" s="8" t="n">
        <v>64.593</v>
      </c>
    </row>
    <row r="1908" customFormat="false" ht="15" hidden="false" customHeight="false" outlineLevel="0" collapsed="false">
      <c r="A1908" s="4" t="n">
        <v>43045</v>
      </c>
      <c r="B1908" s="5" t="n">
        <v>2017</v>
      </c>
      <c r="C1908" s="5" t="n">
        <v>11</v>
      </c>
      <c r="D1908" s="6" t="str">
        <f aca="false">IF(MONTH(A1908)&gt;=4,"FY "&amp;YEAR(A1908)&amp;"-"&amp;RIGHT(YEAR(A1908)+1,2),"FY "&amp;(YEAR(A1908)-1)&amp;"-"&amp;RIGHT(YEAR(A1908),2))</f>
        <v>FY 2017-18</v>
      </c>
      <c r="E1908" s="5" t="s">
        <v>17</v>
      </c>
      <c r="F1908" s="7" t="n">
        <v>4684.12</v>
      </c>
      <c r="G1908" s="7" t="n">
        <v>4192.71</v>
      </c>
      <c r="H1908" s="7" t="n">
        <v>491.41</v>
      </c>
      <c r="I1908" s="7" t="n">
        <v>76.09</v>
      </c>
      <c r="J1908" s="8" t="n">
        <v>64.5764</v>
      </c>
    </row>
    <row r="1909" customFormat="false" ht="15" hidden="false" customHeight="false" outlineLevel="0" collapsed="false">
      <c r="A1909" s="4" t="n">
        <v>43046</v>
      </c>
      <c r="B1909" s="5" t="n">
        <v>2017</v>
      </c>
      <c r="C1909" s="5" t="n">
        <v>11</v>
      </c>
      <c r="D1909" s="6" t="str">
        <f aca="false">IF(MONTH(A1909)&gt;=4,"FY "&amp;YEAR(A1909)&amp;"-"&amp;RIGHT(YEAR(A1909)+1,2),"FY "&amp;(YEAR(A1909)-1)&amp;"-"&amp;RIGHT(YEAR(A1909),2))</f>
        <v>FY 2017-18</v>
      </c>
      <c r="E1909" s="5" t="s">
        <v>17</v>
      </c>
      <c r="F1909" s="7" t="n">
        <v>5139.38</v>
      </c>
      <c r="G1909" s="7" t="n">
        <v>4403.05</v>
      </c>
      <c r="H1909" s="7" t="n">
        <v>736.33</v>
      </c>
      <c r="I1909" s="7" t="n">
        <v>113.76</v>
      </c>
      <c r="J1909" s="8" t="n">
        <v>64.7267</v>
      </c>
    </row>
    <row r="1910" customFormat="false" ht="15" hidden="false" customHeight="false" outlineLevel="0" collapsed="false">
      <c r="A1910" s="4" t="n">
        <v>43047</v>
      </c>
      <c r="B1910" s="5" t="n">
        <v>2017</v>
      </c>
      <c r="C1910" s="5" t="n">
        <v>11</v>
      </c>
      <c r="D1910" s="6" t="str">
        <f aca="false">IF(MONTH(A1910)&gt;=4,"FY "&amp;YEAR(A1910)&amp;"-"&amp;RIGHT(YEAR(A1910)+1,2),"FY "&amp;(YEAR(A1910)-1)&amp;"-"&amp;RIGHT(YEAR(A1910),2))</f>
        <v>FY 2017-18</v>
      </c>
      <c r="E1910" s="5" t="s">
        <v>17</v>
      </c>
      <c r="F1910" s="7" t="n">
        <v>5640.44</v>
      </c>
      <c r="G1910" s="7" t="n">
        <v>4965.06</v>
      </c>
      <c r="H1910" s="7" t="n">
        <v>675.38</v>
      </c>
      <c r="I1910" s="7" t="n">
        <v>104.22</v>
      </c>
      <c r="J1910" s="8" t="n">
        <v>64.8064</v>
      </c>
    </row>
    <row r="1911" customFormat="false" ht="15" hidden="false" customHeight="false" outlineLevel="0" collapsed="false">
      <c r="A1911" s="4" t="n">
        <v>43048</v>
      </c>
      <c r="B1911" s="5" t="n">
        <v>2017</v>
      </c>
      <c r="C1911" s="5" t="n">
        <v>11</v>
      </c>
      <c r="D1911" s="6" t="str">
        <f aca="false">IF(MONTH(A1911)&gt;=4,"FY "&amp;YEAR(A1911)&amp;"-"&amp;RIGHT(YEAR(A1911)+1,2),"FY "&amp;(YEAR(A1911)-1)&amp;"-"&amp;RIGHT(YEAR(A1911),2))</f>
        <v>FY 2017-18</v>
      </c>
      <c r="E1911" s="5" t="s">
        <v>17</v>
      </c>
      <c r="F1911" s="7" t="n">
        <v>12322.35</v>
      </c>
      <c r="G1911" s="7" t="n">
        <v>6536.19</v>
      </c>
      <c r="H1911" s="7" t="n">
        <v>5786.16</v>
      </c>
      <c r="I1911" s="7" t="n">
        <v>889.37</v>
      </c>
      <c r="J1911" s="8" t="n">
        <v>65.0592</v>
      </c>
    </row>
    <row r="1912" customFormat="false" ht="15" hidden="false" customHeight="false" outlineLevel="0" collapsed="false">
      <c r="A1912" s="4" t="n">
        <v>43049</v>
      </c>
      <c r="B1912" s="5" t="n">
        <v>2017</v>
      </c>
      <c r="C1912" s="5" t="n">
        <v>11</v>
      </c>
      <c r="D1912" s="6" t="str">
        <f aca="false">IF(MONTH(A1912)&gt;=4,"FY "&amp;YEAR(A1912)&amp;"-"&amp;RIGHT(YEAR(A1912)+1,2),"FY "&amp;(YEAR(A1912)-1)&amp;"-"&amp;RIGHT(YEAR(A1912),2))</f>
        <v>FY 2017-18</v>
      </c>
      <c r="E1912" s="5" t="s">
        <v>17</v>
      </c>
      <c r="F1912" s="7" t="n">
        <v>5637.5</v>
      </c>
      <c r="G1912" s="7" t="n">
        <v>6344.78</v>
      </c>
      <c r="H1912" s="7" t="n">
        <v>-707.28</v>
      </c>
      <c r="I1912" s="7" t="n">
        <v>-108.98</v>
      </c>
      <c r="J1912" s="8" t="n">
        <v>64.8967</v>
      </c>
    </row>
    <row r="1913" customFormat="false" ht="15" hidden="false" customHeight="false" outlineLevel="0" collapsed="false">
      <c r="A1913" s="4" t="n">
        <v>43052</v>
      </c>
      <c r="B1913" s="5" t="n">
        <v>2017</v>
      </c>
      <c r="C1913" s="5" t="n">
        <v>11</v>
      </c>
      <c r="D1913" s="6" t="str">
        <f aca="false">IF(MONTH(A1913)&gt;=4,"FY "&amp;YEAR(A1913)&amp;"-"&amp;RIGHT(YEAR(A1913)+1,2),"FY "&amp;(YEAR(A1913)-1)&amp;"-"&amp;RIGHT(YEAR(A1913),2))</f>
        <v>FY 2017-18</v>
      </c>
      <c r="E1913" s="5" t="s">
        <v>17</v>
      </c>
      <c r="F1913" s="7" t="n">
        <v>4713.32</v>
      </c>
      <c r="G1913" s="7" t="n">
        <v>5160.41</v>
      </c>
      <c r="H1913" s="7" t="n">
        <v>-447.09</v>
      </c>
      <c r="I1913" s="7" t="n">
        <v>-68.77</v>
      </c>
      <c r="J1913" s="8" t="n">
        <v>65.0147</v>
      </c>
    </row>
    <row r="1914" customFormat="false" ht="15" hidden="false" customHeight="false" outlineLevel="0" collapsed="false">
      <c r="A1914" s="4" t="n">
        <v>43053</v>
      </c>
      <c r="B1914" s="5" t="n">
        <v>2017</v>
      </c>
      <c r="C1914" s="5" t="n">
        <v>11</v>
      </c>
      <c r="D1914" s="6" t="str">
        <f aca="false">IF(MONTH(A1914)&gt;=4,"FY "&amp;YEAR(A1914)&amp;"-"&amp;RIGHT(YEAR(A1914)+1,2),"FY "&amp;(YEAR(A1914)-1)&amp;"-"&amp;RIGHT(YEAR(A1914),2))</f>
        <v>FY 2017-18</v>
      </c>
      <c r="E1914" s="5" t="s">
        <v>17</v>
      </c>
      <c r="F1914" s="7" t="n">
        <v>4631.19</v>
      </c>
      <c r="G1914" s="7" t="n">
        <v>4768.55</v>
      </c>
      <c r="H1914" s="7" t="n">
        <v>-137.36</v>
      </c>
      <c r="I1914" s="7" t="n">
        <v>-20.99</v>
      </c>
      <c r="J1914" s="8" t="n">
        <v>65.4272</v>
      </c>
    </row>
    <row r="1915" customFormat="false" ht="15" hidden="false" customHeight="false" outlineLevel="0" collapsed="false">
      <c r="A1915" s="4" t="n">
        <v>43054</v>
      </c>
      <c r="B1915" s="5" t="n">
        <v>2017</v>
      </c>
      <c r="C1915" s="5" t="n">
        <v>11</v>
      </c>
      <c r="D1915" s="6" t="str">
        <f aca="false">IF(MONTH(A1915)&gt;=4,"FY "&amp;YEAR(A1915)&amp;"-"&amp;RIGHT(YEAR(A1915)+1,2),"FY "&amp;(YEAR(A1915)-1)&amp;"-"&amp;RIGHT(YEAR(A1915),2))</f>
        <v>FY 2017-18</v>
      </c>
      <c r="E1915" s="5" t="s">
        <v>17</v>
      </c>
      <c r="F1915" s="7" t="n">
        <v>8069.38</v>
      </c>
      <c r="G1915" s="7" t="n">
        <v>5401.74</v>
      </c>
      <c r="H1915" s="7" t="n">
        <v>2667.64</v>
      </c>
      <c r="I1915" s="7" t="n">
        <v>407.17</v>
      </c>
      <c r="J1915" s="8" t="n">
        <v>65.5171</v>
      </c>
    </row>
    <row r="1916" customFormat="false" ht="15" hidden="false" customHeight="false" outlineLevel="0" collapsed="false">
      <c r="A1916" s="4" t="n">
        <v>43055</v>
      </c>
      <c r="B1916" s="5" t="n">
        <v>2017</v>
      </c>
      <c r="C1916" s="5" t="n">
        <v>11</v>
      </c>
      <c r="D1916" s="6" t="str">
        <f aca="false">IF(MONTH(A1916)&gt;=4,"FY "&amp;YEAR(A1916)&amp;"-"&amp;RIGHT(YEAR(A1916)+1,2),"FY "&amp;(YEAR(A1916)-1)&amp;"-"&amp;RIGHT(YEAR(A1916),2))</f>
        <v>FY 2017-18</v>
      </c>
      <c r="E1916" s="5" t="s">
        <v>17</v>
      </c>
      <c r="F1916" s="7" t="n">
        <v>5324.66</v>
      </c>
      <c r="G1916" s="7" t="n">
        <v>5722.78</v>
      </c>
      <c r="H1916" s="7" t="n">
        <v>-398.12</v>
      </c>
      <c r="I1916" s="7" t="n">
        <v>-60.9</v>
      </c>
      <c r="J1916" s="8" t="n">
        <v>65.3689</v>
      </c>
    </row>
    <row r="1917" customFormat="false" ht="15" hidden="false" customHeight="false" outlineLevel="0" collapsed="false">
      <c r="A1917" s="4" t="n">
        <v>43056</v>
      </c>
      <c r="B1917" s="5" t="n">
        <v>2017</v>
      </c>
      <c r="C1917" s="5" t="n">
        <v>11</v>
      </c>
      <c r="D1917" s="6" t="str">
        <f aca="false">IF(MONTH(A1917)&gt;=4,"FY "&amp;YEAR(A1917)&amp;"-"&amp;RIGHT(YEAR(A1917)+1,2),"FY "&amp;(YEAR(A1917)-1)&amp;"-"&amp;RIGHT(YEAR(A1917),2))</f>
        <v>FY 2017-18</v>
      </c>
      <c r="E1917" s="5" t="s">
        <v>17</v>
      </c>
      <c r="F1917" s="7" t="n">
        <v>4595.32</v>
      </c>
      <c r="G1917" s="7" t="n">
        <v>4968.8</v>
      </c>
      <c r="H1917" s="7" t="n">
        <v>-373.48</v>
      </c>
      <c r="I1917" s="7" t="n">
        <v>-57.2</v>
      </c>
      <c r="J1917" s="8" t="n">
        <v>65.2969</v>
      </c>
    </row>
    <row r="1918" customFormat="false" ht="15" hidden="false" customHeight="false" outlineLevel="0" collapsed="false">
      <c r="A1918" s="4" t="n">
        <v>43059</v>
      </c>
      <c r="B1918" s="5" t="n">
        <v>2017</v>
      </c>
      <c r="C1918" s="5" t="n">
        <v>11</v>
      </c>
      <c r="D1918" s="6" t="str">
        <f aca="false">IF(MONTH(A1918)&gt;=4,"FY "&amp;YEAR(A1918)&amp;"-"&amp;RIGHT(YEAR(A1918)+1,2),"FY "&amp;(YEAR(A1918)-1)&amp;"-"&amp;RIGHT(YEAR(A1918),2))</f>
        <v>FY 2017-18</v>
      </c>
      <c r="E1918" s="5" t="s">
        <v>17</v>
      </c>
      <c r="F1918" s="7" t="n">
        <v>6741.15</v>
      </c>
      <c r="G1918" s="7" t="n">
        <v>5395.95</v>
      </c>
      <c r="H1918" s="7" t="n">
        <v>1345.2</v>
      </c>
      <c r="I1918" s="7" t="n">
        <v>207.44</v>
      </c>
      <c r="J1918" s="8" t="n">
        <v>64.8462</v>
      </c>
    </row>
    <row r="1919" customFormat="false" ht="15" hidden="false" customHeight="false" outlineLevel="0" collapsed="false">
      <c r="A1919" s="4" t="n">
        <v>43060</v>
      </c>
      <c r="B1919" s="5" t="n">
        <v>2017</v>
      </c>
      <c r="C1919" s="5" t="n">
        <v>11</v>
      </c>
      <c r="D1919" s="6" t="str">
        <f aca="false">IF(MONTH(A1919)&gt;=4,"FY "&amp;YEAR(A1919)&amp;"-"&amp;RIGHT(YEAR(A1919)+1,2),"FY "&amp;(YEAR(A1919)-1)&amp;"-"&amp;RIGHT(YEAR(A1919),2))</f>
        <v>FY 2017-18</v>
      </c>
      <c r="E1919" s="5" t="s">
        <v>17</v>
      </c>
      <c r="F1919" s="7" t="n">
        <v>4749.38</v>
      </c>
      <c r="G1919" s="7" t="n">
        <v>4977.81</v>
      </c>
      <c r="H1919" s="7" t="n">
        <v>-228.43</v>
      </c>
      <c r="I1919" s="7" t="n">
        <v>-35.11</v>
      </c>
      <c r="J1919" s="8" t="n">
        <v>65.0565</v>
      </c>
    </row>
    <row r="1920" customFormat="false" ht="15" hidden="false" customHeight="false" outlineLevel="0" collapsed="false">
      <c r="A1920" s="4" t="n">
        <v>43061</v>
      </c>
      <c r="B1920" s="5" t="n">
        <v>2017</v>
      </c>
      <c r="C1920" s="5" t="n">
        <v>11</v>
      </c>
      <c r="D1920" s="6" t="str">
        <f aca="false">IF(MONTH(A1920)&gt;=4,"FY "&amp;YEAR(A1920)&amp;"-"&amp;RIGHT(YEAR(A1920)+1,2),"FY "&amp;(YEAR(A1920)-1)&amp;"-"&amp;RIGHT(YEAR(A1920),2))</f>
        <v>FY 2017-18</v>
      </c>
      <c r="E1920" s="5" t="s">
        <v>17</v>
      </c>
      <c r="F1920" s="7" t="n">
        <v>6044.72</v>
      </c>
      <c r="G1920" s="7" t="n">
        <v>6316.34</v>
      </c>
      <c r="H1920" s="7" t="n">
        <v>-271.62</v>
      </c>
      <c r="I1920" s="7" t="n">
        <v>-41.77</v>
      </c>
      <c r="J1920" s="8" t="n">
        <v>65.0386</v>
      </c>
    </row>
    <row r="1921" customFormat="false" ht="15" hidden="false" customHeight="false" outlineLevel="0" collapsed="false">
      <c r="A1921" s="4" t="n">
        <v>43062</v>
      </c>
      <c r="B1921" s="5" t="n">
        <v>2017</v>
      </c>
      <c r="C1921" s="5" t="n">
        <v>11</v>
      </c>
      <c r="D1921" s="6" t="str">
        <f aca="false">IF(MONTH(A1921)&gt;=4,"FY "&amp;YEAR(A1921)&amp;"-"&amp;RIGHT(YEAR(A1921)+1,2),"FY "&amp;(YEAR(A1921)-1)&amp;"-"&amp;RIGHT(YEAR(A1921),2))</f>
        <v>FY 2017-18</v>
      </c>
      <c r="E1921" s="5" t="s">
        <v>17</v>
      </c>
      <c r="F1921" s="7" t="n">
        <v>4742.31</v>
      </c>
      <c r="G1921" s="7" t="n">
        <v>5002.94</v>
      </c>
      <c r="H1921" s="7" t="n">
        <v>-260.63</v>
      </c>
      <c r="I1921" s="7" t="n">
        <v>-40.25</v>
      </c>
      <c r="J1921" s="8" t="n">
        <v>64.7453</v>
      </c>
    </row>
    <row r="1922" customFormat="false" ht="15" hidden="false" customHeight="false" outlineLevel="0" collapsed="false">
      <c r="A1922" s="4" t="n">
        <v>43063</v>
      </c>
      <c r="B1922" s="5" t="n">
        <v>2017</v>
      </c>
      <c r="C1922" s="5" t="n">
        <v>11</v>
      </c>
      <c r="D1922" s="6" t="str">
        <f aca="false">IF(MONTH(A1922)&gt;=4,"FY "&amp;YEAR(A1922)&amp;"-"&amp;RIGHT(YEAR(A1922)+1,2),"FY "&amp;(YEAR(A1922)-1)&amp;"-"&amp;RIGHT(YEAR(A1922),2))</f>
        <v>FY 2017-18</v>
      </c>
      <c r="E1922" s="5" t="s">
        <v>17</v>
      </c>
      <c r="F1922" s="7" t="n">
        <v>4514.04</v>
      </c>
      <c r="G1922" s="7" t="n">
        <v>4296.36</v>
      </c>
      <c r="H1922" s="7" t="n">
        <v>217.68</v>
      </c>
      <c r="I1922" s="7" t="n">
        <v>33.6</v>
      </c>
      <c r="J1922" s="8" t="n">
        <v>64.7949</v>
      </c>
    </row>
    <row r="1923" customFormat="false" ht="15" hidden="false" customHeight="false" outlineLevel="0" collapsed="false">
      <c r="A1923" s="4" t="n">
        <v>43066</v>
      </c>
      <c r="B1923" s="5" t="n">
        <v>2017</v>
      </c>
      <c r="C1923" s="5" t="n">
        <v>11</v>
      </c>
      <c r="D1923" s="6" t="str">
        <f aca="false">IF(MONTH(A1923)&gt;=4,"FY "&amp;YEAR(A1923)&amp;"-"&amp;RIGHT(YEAR(A1923)+1,2),"FY "&amp;(YEAR(A1923)-1)&amp;"-"&amp;RIGHT(YEAR(A1923),2))</f>
        <v>FY 2017-18</v>
      </c>
      <c r="E1923" s="5" t="s">
        <v>17</v>
      </c>
      <c r="F1923" s="7" t="n">
        <v>4318.06</v>
      </c>
      <c r="G1923" s="7" t="n">
        <v>4455.34</v>
      </c>
      <c r="H1923" s="7" t="n">
        <v>-137.28</v>
      </c>
      <c r="I1923" s="7" t="n">
        <v>-21.2</v>
      </c>
      <c r="J1923" s="8" t="n">
        <v>64.7328</v>
      </c>
    </row>
    <row r="1924" customFormat="false" ht="15" hidden="false" customHeight="false" outlineLevel="0" collapsed="false">
      <c r="A1924" s="4" t="n">
        <v>43067</v>
      </c>
      <c r="B1924" s="5" t="n">
        <v>2017</v>
      </c>
      <c r="C1924" s="5" t="n">
        <v>11</v>
      </c>
      <c r="D1924" s="6" t="str">
        <f aca="false">IF(MONTH(A1924)&gt;=4,"FY "&amp;YEAR(A1924)&amp;"-"&amp;RIGHT(YEAR(A1924)+1,2),"FY "&amp;(YEAR(A1924)-1)&amp;"-"&amp;RIGHT(YEAR(A1924),2))</f>
        <v>FY 2017-18</v>
      </c>
      <c r="E1924" s="5" t="s">
        <v>17</v>
      </c>
      <c r="F1924" s="7" t="n">
        <v>4101.09</v>
      </c>
      <c r="G1924" s="7" t="n">
        <v>4518</v>
      </c>
      <c r="H1924" s="7" t="n">
        <v>-416.91</v>
      </c>
      <c r="I1924" s="7" t="n">
        <v>-64.44</v>
      </c>
      <c r="J1924" s="8" t="n">
        <v>64.6948</v>
      </c>
    </row>
    <row r="1925" customFormat="false" ht="15" hidden="false" customHeight="false" outlineLevel="0" collapsed="false">
      <c r="A1925" s="4" t="n">
        <v>43068</v>
      </c>
      <c r="B1925" s="5" t="n">
        <v>2017</v>
      </c>
      <c r="C1925" s="5" t="n">
        <v>11</v>
      </c>
      <c r="D1925" s="6" t="str">
        <f aca="false">IF(MONTH(A1925)&gt;=4,"FY "&amp;YEAR(A1925)&amp;"-"&amp;RIGHT(YEAR(A1925)+1,2),"FY "&amp;(YEAR(A1925)-1)&amp;"-"&amp;RIGHT(YEAR(A1925),2))</f>
        <v>FY 2017-18</v>
      </c>
      <c r="E1925" s="5" t="s">
        <v>17</v>
      </c>
      <c r="F1925" s="7" t="n">
        <v>4353.7</v>
      </c>
      <c r="G1925" s="7" t="n">
        <v>4329.95</v>
      </c>
      <c r="H1925" s="7" t="n">
        <v>23.75</v>
      </c>
      <c r="I1925" s="7" t="n">
        <v>3.69</v>
      </c>
      <c r="J1925" s="8" t="n">
        <v>64.4206</v>
      </c>
    </row>
    <row r="1926" customFormat="false" ht="15" hidden="false" customHeight="false" outlineLevel="0" collapsed="false">
      <c r="A1926" s="4" t="n">
        <v>43069</v>
      </c>
      <c r="B1926" s="5" t="n">
        <v>2017</v>
      </c>
      <c r="C1926" s="5" t="n">
        <v>11</v>
      </c>
      <c r="D1926" s="6" t="str">
        <f aca="false">IF(MONTH(A1926)&gt;=4,"FY "&amp;YEAR(A1926)&amp;"-"&amp;RIGHT(YEAR(A1926)+1,2),"FY "&amp;(YEAR(A1926)-1)&amp;"-"&amp;RIGHT(YEAR(A1926),2))</f>
        <v>FY 2017-18</v>
      </c>
      <c r="E1926" s="5" t="s">
        <v>17</v>
      </c>
      <c r="F1926" s="7" t="n">
        <v>4829</v>
      </c>
      <c r="G1926" s="7" t="n">
        <v>5481.14</v>
      </c>
      <c r="H1926" s="7" t="n">
        <v>-652.14</v>
      </c>
      <c r="I1926" s="7" t="n">
        <v>-101.25</v>
      </c>
      <c r="J1926" s="8" t="n">
        <v>64.4058</v>
      </c>
    </row>
    <row r="1927" customFormat="false" ht="15" hidden="false" customHeight="false" outlineLevel="0" collapsed="false">
      <c r="A1927" s="4" t="n">
        <v>43073</v>
      </c>
      <c r="B1927" s="5" t="n">
        <v>2017</v>
      </c>
      <c r="C1927" s="5" t="n">
        <v>12</v>
      </c>
      <c r="D1927" s="6" t="str">
        <f aca="false">IF(MONTH(A1927)&gt;=4,"FY "&amp;YEAR(A1927)&amp;"-"&amp;RIGHT(YEAR(A1927)+1,2),"FY "&amp;(YEAR(A1927)-1)&amp;"-"&amp;RIGHT(YEAR(A1927),2))</f>
        <v>FY 2017-18</v>
      </c>
      <c r="E1927" s="5" t="s">
        <v>17</v>
      </c>
      <c r="F1927" s="7" t="n">
        <v>20640.5</v>
      </c>
      <c r="G1927" s="7" t="n">
        <v>21088.53</v>
      </c>
      <c r="H1927" s="7" t="n">
        <v>-448.03</v>
      </c>
      <c r="I1927" s="7" t="n">
        <v>-69.54</v>
      </c>
      <c r="J1927" s="8" t="n">
        <v>64.4332</v>
      </c>
    </row>
    <row r="1928" customFormat="false" ht="15" hidden="false" customHeight="false" outlineLevel="0" collapsed="false">
      <c r="A1928" s="4" t="n">
        <v>43074</v>
      </c>
      <c r="B1928" s="5" t="n">
        <v>2017</v>
      </c>
      <c r="C1928" s="5" t="n">
        <v>12</v>
      </c>
      <c r="D1928" s="6" t="str">
        <f aca="false">IF(MONTH(A1928)&gt;=4,"FY "&amp;YEAR(A1928)&amp;"-"&amp;RIGHT(YEAR(A1928)+1,2),"FY "&amp;(YEAR(A1928)-1)&amp;"-"&amp;RIGHT(YEAR(A1928),2))</f>
        <v>FY 2017-18</v>
      </c>
      <c r="E1928" s="5" t="s">
        <v>17</v>
      </c>
      <c r="F1928" s="7" t="n">
        <v>4011.46</v>
      </c>
      <c r="G1928" s="7" t="n">
        <v>4255.51</v>
      </c>
      <c r="H1928" s="7" t="n">
        <v>-244.05</v>
      </c>
      <c r="I1928" s="7" t="n">
        <v>-37.91</v>
      </c>
      <c r="J1928" s="8" t="n">
        <v>64.3799</v>
      </c>
    </row>
    <row r="1929" customFormat="false" ht="15" hidden="false" customHeight="false" outlineLevel="0" collapsed="false">
      <c r="A1929" s="4" t="n">
        <v>43075</v>
      </c>
      <c r="B1929" s="5" t="n">
        <v>2017</v>
      </c>
      <c r="C1929" s="5" t="n">
        <v>12</v>
      </c>
      <c r="D1929" s="6" t="str">
        <f aca="false">IF(MONTH(A1929)&gt;=4,"FY "&amp;YEAR(A1929)&amp;"-"&amp;RIGHT(YEAR(A1929)+1,2),"FY "&amp;(YEAR(A1929)-1)&amp;"-"&amp;RIGHT(YEAR(A1929),2))</f>
        <v>FY 2017-18</v>
      </c>
      <c r="E1929" s="5" t="s">
        <v>17</v>
      </c>
      <c r="F1929" s="7" t="n">
        <v>3736.48</v>
      </c>
      <c r="G1929" s="7" t="n">
        <v>5155.17</v>
      </c>
      <c r="H1929" s="7" t="n">
        <v>-1418.69</v>
      </c>
      <c r="I1929" s="7" t="n">
        <v>-220.37</v>
      </c>
      <c r="J1929" s="8" t="n">
        <v>64.3764</v>
      </c>
    </row>
    <row r="1930" customFormat="false" ht="15" hidden="false" customHeight="false" outlineLevel="0" collapsed="false">
      <c r="A1930" s="4" t="n">
        <v>43076</v>
      </c>
      <c r="B1930" s="5" t="n">
        <v>2017</v>
      </c>
      <c r="C1930" s="5" t="n">
        <v>12</v>
      </c>
      <c r="D1930" s="6" t="str">
        <f aca="false">IF(MONTH(A1930)&gt;=4,"FY "&amp;YEAR(A1930)&amp;"-"&amp;RIGHT(YEAR(A1930)+1,2),"FY "&amp;(YEAR(A1930)-1)&amp;"-"&amp;RIGHT(YEAR(A1930),2))</f>
        <v>FY 2017-18</v>
      </c>
      <c r="E1930" s="5" t="s">
        <v>17</v>
      </c>
      <c r="F1930" s="7" t="n">
        <v>4837.43</v>
      </c>
      <c r="G1930" s="7" t="n">
        <v>5978.32</v>
      </c>
      <c r="H1930" s="7" t="n">
        <v>-1140.89</v>
      </c>
      <c r="I1930" s="7" t="n">
        <v>-177.03</v>
      </c>
      <c r="J1930" s="8" t="n">
        <v>64.4467</v>
      </c>
    </row>
    <row r="1931" customFormat="false" ht="15" hidden="false" customHeight="false" outlineLevel="0" collapsed="false">
      <c r="A1931" s="4" t="n">
        <v>43077</v>
      </c>
      <c r="B1931" s="5" t="n">
        <v>2017</v>
      </c>
      <c r="C1931" s="5" t="n">
        <v>12</v>
      </c>
      <c r="D1931" s="6" t="str">
        <f aca="false">IF(MONTH(A1931)&gt;=4,"FY "&amp;YEAR(A1931)&amp;"-"&amp;RIGHT(YEAR(A1931)+1,2),"FY "&amp;(YEAR(A1931)-1)&amp;"-"&amp;RIGHT(YEAR(A1931),2))</f>
        <v>FY 2017-18</v>
      </c>
      <c r="E1931" s="5" t="s">
        <v>17</v>
      </c>
      <c r="F1931" s="7" t="n">
        <v>4503.01</v>
      </c>
      <c r="G1931" s="7" t="n">
        <v>5514.4</v>
      </c>
      <c r="H1931" s="7" t="n">
        <v>-1011.39</v>
      </c>
      <c r="I1931" s="7" t="n">
        <v>-156.71</v>
      </c>
      <c r="J1931" s="8" t="n">
        <v>64.5388</v>
      </c>
    </row>
    <row r="1932" customFormat="false" ht="15" hidden="false" customHeight="false" outlineLevel="0" collapsed="false">
      <c r="A1932" s="4" t="n">
        <v>43080</v>
      </c>
      <c r="B1932" s="5" t="n">
        <v>2017</v>
      </c>
      <c r="C1932" s="5" t="n">
        <v>12</v>
      </c>
      <c r="D1932" s="6" t="str">
        <f aca="false">IF(MONTH(A1932)&gt;=4,"FY "&amp;YEAR(A1932)&amp;"-"&amp;RIGHT(YEAR(A1932)+1,2),"FY "&amp;(YEAR(A1932)-1)&amp;"-"&amp;RIGHT(YEAR(A1932),2))</f>
        <v>FY 2017-18</v>
      </c>
      <c r="E1932" s="5" t="s">
        <v>17</v>
      </c>
      <c r="F1932" s="7" t="n">
        <v>6167.15</v>
      </c>
      <c r="G1932" s="7" t="n">
        <v>6796.31</v>
      </c>
      <c r="H1932" s="7" t="n">
        <v>-629.16</v>
      </c>
      <c r="I1932" s="7" t="n">
        <v>-97.59</v>
      </c>
      <c r="J1932" s="8" t="n">
        <v>64.4649</v>
      </c>
    </row>
    <row r="1933" customFormat="false" ht="15" hidden="false" customHeight="false" outlineLevel="0" collapsed="false">
      <c r="A1933" s="4" t="n">
        <v>43081</v>
      </c>
      <c r="B1933" s="5" t="n">
        <v>2017</v>
      </c>
      <c r="C1933" s="5" t="n">
        <v>12</v>
      </c>
      <c r="D1933" s="6" t="str">
        <f aca="false">IF(MONTH(A1933)&gt;=4,"FY "&amp;YEAR(A1933)&amp;"-"&amp;RIGHT(YEAR(A1933)+1,2),"FY "&amp;(YEAR(A1933)-1)&amp;"-"&amp;RIGHT(YEAR(A1933),2))</f>
        <v>FY 2017-18</v>
      </c>
      <c r="E1933" s="5" t="s">
        <v>17</v>
      </c>
      <c r="F1933" s="7" t="n">
        <v>4875.04</v>
      </c>
      <c r="G1933" s="7" t="n">
        <v>5032.75</v>
      </c>
      <c r="H1933" s="7" t="n">
        <v>-157.71</v>
      </c>
      <c r="I1933" s="7" t="n">
        <v>-24.51</v>
      </c>
      <c r="J1933" s="8" t="n">
        <v>64.3616</v>
      </c>
    </row>
    <row r="1934" customFormat="false" ht="15" hidden="false" customHeight="false" outlineLevel="0" collapsed="false">
      <c r="A1934" s="4" t="n">
        <v>43082</v>
      </c>
      <c r="B1934" s="5" t="n">
        <v>2017</v>
      </c>
      <c r="C1934" s="5" t="n">
        <v>12</v>
      </c>
      <c r="D1934" s="6" t="str">
        <f aca="false">IF(MONTH(A1934)&gt;=4,"FY "&amp;YEAR(A1934)&amp;"-"&amp;RIGHT(YEAR(A1934)+1,2),"FY "&amp;(YEAR(A1934)-1)&amp;"-"&amp;RIGHT(YEAR(A1934),2))</f>
        <v>FY 2017-18</v>
      </c>
      <c r="E1934" s="5" t="s">
        <v>17</v>
      </c>
      <c r="F1934" s="7" t="n">
        <v>6885.76</v>
      </c>
      <c r="G1934" s="7" t="n">
        <v>6025.2</v>
      </c>
      <c r="H1934" s="7" t="n">
        <v>860.56</v>
      </c>
      <c r="I1934" s="7" t="n">
        <v>133.46</v>
      </c>
      <c r="J1934" s="8" t="n">
        <v>64.4834</v>
      </c>
    </row>
    <row r="1935" customFormat="false" ht="15" hidden="false" customHeight="false" outlineLevel="0" collapsed="false">
      <c r="A1935" s="4" t="n">
        <v>43083</v>
      </c>
      <c r="B1935" s="5" t="n">
        <v>2017</v>
      </c>
      <c r="C1935" s="5" t="n">
        <v>12</v>
      </c>
      <c r="D1935" s="6" t="str">
        <f aca="false">IF(MONTH(A1935)&gt;=4,"FY "&amp;YEAR(A1935)&amp;"-"&amp;RIGHT(YEAR(A1935)+1,2),"FY "&amp;(YEAR(A1935)-1)&amp;"-"&amp;RIGHT(YEAR(A1935),2))</f>
        <v>FY 2017-18</v>
      </c>
      <c r="E1935" s="5" t="s">
        <v>17</v>
      </c>
      <c r="F1935" s="7" t="n">
        <v>6080.46</v>
      </c>
      <c r="G1935" s="7" t="n">
        <v>5892.73</v>
      </c>
      <c r="H1935" s="7" t="n">
        <v>187.73</v>
      </c>
      <c r="I1935" s="7" t="n">
        <v>29.13</v>
      </c>
      <c r="J1935" s="8" t="n">
        <v>64.4525</v>
      </c>
    </row>
    <row r="1936" customFormat="false" ht="15" hidden="false" customHeight="false" outlineLevel="0" collapsed="false">
      <c r="A1936" s="4" t="n">
        <v>43084</v>
      </c>
      <c r="B1936" s="5" t="n">
        <v>2017</v>
      </c>
      <c r="C1936" s="5" t="n">
        <v>12</v>
      </c>
      <c r="D1936" s="6" t="str">
        <f aca="false">IF(MONTH(A1936)&gt;=4,"FY "&amp;YEAR(A1936)&amp;"-"&amp;RIGHT(YEAR(A1936)+1,2),"FY "&amp;(YEAR(A1936)-1)&amp;"-"&amp;RIGHT(YEAR(A1936),2))</f>
        <v>FY 2017-18</v>
      </c>
      <c r="E1936" s="5" t="s">
        <v>17</v>
      </c>
      <c r="F1936" s="7" t="n">
        <v>5025.97</v>
      </c>
      <c r="G1936" s="7" t="n">
        <v>4745.42</v>
      </c>
      <c r="H1936" s="7" t="n">
        <v>280.55</v>
      </c>
      <c r="I1936" s="7" t="n">
        <v>43.65</v>
      </c>
      <c r="J1936" s="8" t="n">
        <v>64.2798</v>
      </c>
    </row>
    <row r="1937" customFormat="false" ht="15" hidden="false" customHeight="false" outlineLevel="0" collapsed="false">
      <c r="A1937" s="4" t="n">
        <v>43087</v>
      </c>
      <c r="B1937" s="5" t="n">
        <v>2017</v>
      </c>
      <c r="C1937" s="5" t="n">
        <v>12</v>
      </c>
      <c r="D1937" s="6" t="str">
        <f aca="false">IF(MONTH(A1937)&gt;=4,"FY "&amp;YEAR(A1937)&amp;"-"&amp;RIGHT(YEAR(A1937)+1,2),"FY "&amp;(YEAR(A1937)-1)&amp;"-"&amp;RIGHT(YEAR(A1937),2))</f>
        <v>FY 2017-18</v>
      </c>
      <c r="E1937" s="5" t="s">
        <v>17</v>
      </c>
      <c r="F1937" s="7" t="n">
        <v>9270.16</v>
      </c>
      <c r="G1937" s="7" t="n">
        <v>10112.95</v>
      </c>
      <c r="H1937" s="7" t="n">
        <v>-842.79</v>
      </c>
      <c r="I1937" s="7" t="n">
        <v>-131.49</v>
      </c>
      <c r="J1937" s="8" t="n">
        <v>64.0958</v>
      </c>
    </row>
    <row r="1938" customFormat="false" ht="15" hidden="false" customHeight="false" outlineLevel="0" collapsed="false">
      <c r="A1938" s="4" t="n">
        <v>43088</v>
      </c>
      <c r="B1938" s="5" t="n">
        <v>2017</v>
      </c>
      <c r="C1938" s="5" t="n">
        <v>12</v>
      </c>
      <c r="D1938" s="6" t="str">
        <f aca="false">IF(MONTH(A1938)&gt;=4,"FY "&amp;YEAR(A1938)&amp;"-"&amp;RIGHT(YEAR(A1938)+1,2),"FY "&amp;(YEAR(A1938)-1)&amp;"-"&amp;RIGHT(YEAR(A1938),2))</f>
        <v>FY 2017-18</v>
      </c>
      <c r="E1938" s="5" t="s">
        <v>17</v>
      </c>
      <c r="F1938" s="7" t="n">
        <v>4343.84</v>
      </c>
      <c r="G1938" s="7" t="n">
        <v>4527.37</v>
      </c>
      <c r="H1938" s="7" t="n">
        <v>-183.53</v>
      </c>
      <c r="I1938" s="7" t="n">
        <v>-28.63</v>
      </c>
      <c r="J1938" s="8" t="n">
        <v>64.1065</v>
      </c>
    </row>
    <row r="1939" customFormat="false" ht="15" hidden="false" customHeight="false" outlineLevel="0" collapsed="false">
      <c r="A1939" s="4" t="n">
        <v>43089</v>
      </c>
      <c r="B1939" s="5" t="n">
        <v>2017</v>
      </c>
      <c r="C1939" s="5" t="n">
        <v>12</v>
      </c>
      <c r="D1939" s="6" t="str">
        <f aca="false">IF(MONTH(A1939)&gt;=4,"FY "&amp;YEAR(A1939)&amp;"-"&amp;RIGHT(YEAR(A1939)+1,2),"FY "&amp;(YEAR(A1939)-1)&amp;"-"&amp;RIGHT(YEAR(A1939),2))</f>
        <v>FY 2017-18</v>
      </c>
      <c r="E1939" s="5" t="s">
        <v>17</v>
      </c>
      <c r="F1939" s="7" t="n">
        <v>6092.39</v>
      </c>
      <c r="G1939" s="7" t="n">
        <v>5949.79</v>
      </c>
      <c r="H1939" s="7" t="n">
        <v>142.6</v>
      </c>
      <c r="I1939" s="7" t="n">
        <v>22.24</v>
      </c>
      <c r="J1939" s="8" t="n">
        <v>64.1205</v>
      </c>
    </row>
    <row r="1940" customFormat="false" ht="15" hidden="false" customHeight="false" outlineLevel="0" collapsed="false">
      <c r="A1940" s="4" t="n">
        <v>43090</v>
      </c>
      <c r="B1940" s="5" t="n">
        <v>2017</v>
      </c>
      <c r="C1940" s="5" t="n">
        <v>12</v>
      </c>
      <c r="D1940" s="6" t="str">
        <f aca="false">IF(MONTH(A1940)&gt;=4,"FY "&amp;YEAR(A1940)&amp;"-"&amp;RIGHT(YEAR(A1940)+1,2),"FY "&amp;(YEAR(A1940)-1)&amp;"-"&amp;RIGHT(YEAR(A1940),2))</f>
        <v>FY 2017-18</v>
      </c>
      <c r="E1940" s="5" t="s">
        <v>17</v>
      </c>
      <c r="F1940" s="7" t="n">
        <v>4842.78</v>
      </c>
      <c r="G1940" s="7" t="n">
        <v>6274.37</v>
      </c>
      <c r="H1940" s="7" t="n">
        <v>-1431.59</v>
      </c>
      <c r="I1940" s="7" t="n">
        <v>-223.48</v>
      </c>
      <c r="J1940" s="8" t="n">
        <v>64.0577</v>
      </c>
    </row>
    <row r="1941" customFormat="false" ht="15" hidden="false" customHeight="false" outlineLevel="0" collapsed="false">
      <c r="A1941" s="4" t="n">
        <v>43091</v>
      </c>
      <c r="B1941" s="5" t="n">
        <v>2017</v>
      </c>
      <c r="C1941" s="5" t="n">
        <v>12</v>
      </c>
      <c r="D1941" s="6" t="str">
        <f aca="false">IF(MONTH(A1941)&gt;=4,"FY "&amp;YEAR(A1941)&amp;"-"&amp;RIGHT(YEAR(A1941)+1,2),"FY "&amp;(YEAR(A1941)-1)&amp;"-"&amp;RIGHT(YEAR(A1941),2))</f>
        <v>FY 2017-18</v>
      </c>
      <c r="E1941" s="5" t="s">
        <v>17</v>
      </c>
      <c r="F1941" s="7" t="n">
        <v>4750.52</v>
      </c>
      <c r="G1941" s="7" t="n">
        <v>5090.03</v>
      </c>
      <c r="H1941" s="7" t="n">
        <v>-339.51</v>
      </c>
      <c r="I1941" s="7" t="n">
        <v>-52.98</v>
      </c>
      <c r="J1941" s="8" t="n">
        <v>64.0883</v>
      </c>
    </row>
    <row r="1942" customFormat="false" ht="15" hidden="false" customHeight="false" outlineLevel="0" collapsed="false">
      <c r="A1942" s="4" t="n">
        <v>43095</v>
      </c>
      <c r="B1942" s="5" t="n">
        <v>2017</v>
      </c>
      <c r="C1942" s="5" t="n">
        <v>12</v>
      </c>
      <c r="D1942" s="6" t="str">
        <f aca="false">IF(MONTH(A1942)&gt;=4,"FY "&amp;YEAR(A1942)&amp;"-"&amp;RIGHT(YEAR(A1942)+1,2),"FY "&amp;(YEAR(A1942)-1)&amp;"-"&amp;RIGHT(YEAR(A1942),2))</f>
        <v>FY 2017-18</v>
      </c>
      <c r="E1942" s="5" t="s">
        <v>17</v>
      </c>
      <c r="F1942" s="7" t="n">
        <v>3676.72</v>
      </c>
      <c r="G1942" s="7" t="n">
        <v>3555.68</v>
      </c>
      <c r="H1942" s="7" t="n">
        <v>121.04</v>
      </c>
      <c r="I1942" s="7" t="n">
        <v>18.9</v>
      </c>
      <c r="J1942" s="8" t="n">
        <v>64.0409</v>
      </c>
    </row>
    <row r="1943" customFormat="false" ht="15" hidden="false" customHeight="false" outlineLevel="0" collapsed="false">
      <c r="A1943" s="4" t="n">
        <v>43096</v>
      </c>
      <c r="B1943" s="5" t="n">
        <v>2017</v>
      </c>
      <c r="C1943" s="5" t="n">
        <v>12</v>
      </c>
      <c r="D1943" s="6" t="str">
        <f aca="false">IF(MONTH(A1943)&gt;=4,"FY "&amp;YEAR(A1943)&amp;"-"&amp;RIGHT(YEAR(A1943)+1,2),"FY "&amp;(YEAR(A1943)-1)&amp;"-"&amp;RIGHT(YEAR(A1943),2))</f>
        <v>FY 2017-18</v>
      </c>
      <c r="E1943" s="5" t="s">
        <v>17</v>
      </c>
      <c r="F1943" s="7" t="n">
        <v>3603.43</v>
      </c>
      <c r="G1943" s="7" t="n">
        <v>1984.16</v>
      </c>
      <c r="H1943" s="7" t="n">
        <v>1619.27</v>
      </c>
      <c r="I1943" s="7" t="n">
        <v>252.8</v>
      </c>
      <c r="J1943" s="8" t="n">
        <v>64.0538</v>
      </c>
    </row>
    <row r="1944" customFormat="false" ht="15" hidden="false" customHeight="false" outlineLevel="0" collapsed="false">
      <c r="A1944" s="4" t="n">
        <v>43097</v>
      </c>
      <c r="B1944" s="5" t="n">
        <v>2017</v>
      </c>
      <c r="C1944" s="5" t="n">
        <v>12</v>
      </c>
      <c r="D1944" s="6" t="str">
        <f aca="false">IF(MONTH(A1944)&gt;=4,"FY "&amp;YEAR(A1944)&amp;"-"&amp;RIGHT(YEAR(A1944)+1,2),"FY "&amp;(YEAR(A1944)-1)&amp;"-"&amp;RIGHT(YEAR(A1944),2))</f>
        <v>FY 2017-18</v>
      </c>
      <c r="E1944" s="5" t="s">
        <v>17</v>
      </c>
      <c r="F1944" s="7" t="n">
        <v>2859.9</v>
      </c>
      <c r="G1944" s="7" t="n">
        <v>2513.07</v>
      </c>
      <c r="H1944" s="7" t="n">
        <v>346.83</v>
      </c>
      <c r="I1944" s="7" t="n">
        <v>54.06</v>
      </c>
      <c r="J1944" s="8" t="n">
        <v>64.1577</v>
      </c>
    </row>
    <row r="1945" customFormat="false" ht="15" hidden="false" customHeight="false" outlineLevel="0" collapsed="false">
      <c r="A1945" s="4" t="n">
        <v>43098</v>
      </c>
      <c r="B1945" s="5" t="n">
        <v>2017</v>
      </c>
      <c r="C1945" s="5" t="n">
        <v>12</v>
      </c>
      <c r="D1945" s="6" t="str">
        <f aca="false">IF(MONTH(A1945)&gt;=4,"FY "&amp;YEAR(A1945)&amp;"-"&amp;RIGHT(YEAR(A1945)+1,2),"FY "&amp;(YEAR(A1945)-1)&amp;"-"&amp;RIGHT(YEAR(A1945),2))</f>
        <v>FY 2017-18</v>
      </c>
      <c r="E1945" s="5" t="s">
        <v>17</v>
      </c>
      <c r="F1945" s="7" t="n">
        <v>5505.49</v>
      </c>
      <c r="G1945" s="7" t="n">
        <v>4561.75</v>
      </c>
      <c r="H1945" s="7" t="n">
        <v>943.74</v>
      </c>
      <c r="I1945" s="7" t="n">
        <v>147.07</v>
      </c>
      <c r="J1945" s="8" t="n">
        <v>64.1716</v>
      </c>
    </row>
    <row r="1946" customFormat="false" ht="15" hidden="false" customHeight="false" outlineLevel="0" collapsed="false">
      <c r="A1946" s="4" t="n">
        <v>43101</v>
      </c>
      <c r="B1946" s="5" t="n">
        <v>2018</v>
      </c>
      <c r="C1946" s="5" t="n">
        <v>1</v>
      </c>
      <c r="D1946" s="6" t="str">
        <f aca="false">IF(MONTH(A1946)&gt;=4,"FY "&amp;YEAR(A1946)&amp;"-"&amp;RIGHT(YEAR(A1946)+1,2),"FY "&amp;(YEAR(A1946)-1)&amp;"-"&amp;RIGHT(YEAR(A1946),2))</f>
        <v>FY 2017-18</v>
      </c>
      <c r="E1946" s="5" t="s">
        <v>17</v>
      </c>
      <c r="F1946" s="7" t="n">
        <v>3587.06</v>
      </c>
      <c r="G1946" s="7" t="n">
        <v>2957.12</v>
      </c>
      <c r="H1946" s="7" t="n">
        <v>629.94</v>
      </c>
      <c r="I1946" s="7" t="n">
        <v>98.54</v>
      </c>
      <c r="J1946" s="8" t="n">
        <v>63.9273</v>
      </c>
    </row>
    <row r="1947" customFormat="false" ht="15" hidden="false" customHeight="false" outlineLevel="0" collapsed="false">
      <c r="A1947" s="4" t="n">
        <v>43102</v>
      </c>
      <c r="B1947" s="5" t="n">
        <v>2018</v>
      </c>
      <c r="C1947" s="5" t="n">
        <v>1</v>
      </c>
      <c r="D1947" s="6" t="str">
        <f aca="false">IF(MONTH(A1947)&gt;=4,"FY "&amp;YEAR(A1947)&amp;"-"&amp;RIGHT(YEAR(A1947)+1,2),"FY "&amp;(YEAR(A1947)-1)&amp;"-"&amp;RIGHT(YEAR(A1947),2))</f>
        <v>FY 2017-18</v>
      </c>
      <c r="E1947" s="5" t="s">
        <v>17</v>
      </c>
      <c r="F1947" s="7" t="n">
        <v>772.38</v>
      </c>
      <c r="G1947" s="7" t="n">
        <v>439.47</v>
      </c>
      <c r="H1947" s="7" t="n">
        <v>332.91</v>
      </c>
      <c r="I1947" s="7" t="n">
        <v>52.29</v>
      </c>
      <c r="J1947" s="8" t="n">
        <v>63.6697</v>
      </c>
    </row>
    <row r="1948" customFormat="false" ht="15" hidden="false" customHeight="false" outlineLevel="0" collapsed="false">
      <c r="A1948" s="4" t="n">
        <v>43103</v>
      </c>
      <c r="B1948" s="5" t="n">
        <v>2018</v>
      </c>
      <c r="C1948" s="5" t="n">
        <v>1</v>
      </c>
      <c r="D1948" s="6" t="str">
        <f aca="false">IF(MONTH(A1948)&gt;=4,"FY "&amp;YEAR(A1948)&amp;"-"&amp;RIGHT(YEAR(A1948)+1,2),"FY "&amp;(YEAR(A1948)-1)&amp;"-"&amp;RIGHT(YEAR(A1948),2))</f>
        <v>FY 2017-18</v>
      </c>
      <c r="E1948" s="5" t="s">
        <v>17</v>
      </c>
      <c r="F1948" s="7" t="n">
        <v>3166.29</v>
      </c>
      <c r="G1948" s="7" t="n">
        <v>2543.91</v>
      </c>
      <c r="H1948" s="7" t="n">
        <v>622.38</v>
      </c>
      <c r="I1948" s="7" t="n">
        <v>97.75</v>
      </c>
      <c r="J1948" s="8" t="n">
        <v>63.6728</v>
      </c>
    </row>
    <row r="1949" customFormat="false" ht="15" hidden="false" customHeight="false" outlineLevel="0" collapsed="false">
      <c r="A1949" s="4" t="n">
        <v>43104</v>
      </c>
      <c r="B1949" s="5" t="n">
        <v>2018</v>
      </c>
      <c r="C1949" s="5" t="n">
        <v>1</v>
      </c>
      <c r="D1949" s="6" t="str">
        <f aca="false">IF(MONTH(A1949)&gt;=4,"FY "&amp;YEAR(A1949)&amp;"-"&amp;RIGHT(YEAR(A1949)+1,2),"FY "&amp;(YEAR(A1949)-1)&amp;"-"&amp;RIGHT(YEAR(A1949),2))</f>
        <v>FY 2017-18</v>
      </c>
      <c r="E1949" s="5" t="s">
        <v>17</v>
      </c>
      <c r="F1949" s="7" t="n">
        <v>4543.35</v>
      </c>
      <c r="G1949" s="7" t="n">
        <v>4430.19</v>
      </c>
      <c r="H1949" s="7" t="n">
        <v>113.16</v>
      </c>
      <c r="I1949" s="7" t="n">
        <v>17.83</v>
      </c>
      <c r="J1949" s="8" t="n">
        <v>63.4833</v>
      </c>
    </row>
    <row r="1950" customFormat="false" ht="15" hidden="false" customHeight="false" outlineLevel="0" collapsed="false">
      <c r="A1950" s="4" t="n">
        <v>43105</v>
      </c>
      <c r="B1950" s="5" t="n">
        <v>2018</v>
      </c>
      <c r="C1950" s="5" t="n">
        <v>1</v>
      </c>
      <c r="D1950" s="6" t="str">
        <f aca="false">IF(MONTH(A1950)&gt;=4,"FY "&amp;YEAR(A1950)&amp;"-"&amp;RIGHT(YEAR(A1950)+1,2),"FY "&amp;(YEAR(A1950)-1)&amp;"-"&amp;RIGHT(YEAR(A1950),2))</f>
        <v>FY 2017-18</v>
      </c>
      <c r="E1950" s="5" t="s">
        <v>17</v>
      </c>
      <c r="F1950" s="7" t="n">
        <v>4643.74</v>
      </c>
      <c r="G1950" s="7" t="n">
        <v>4277.42</v>
      </c>
      <c r="H1950" s="7" t="n">
        <v>366.32</v>
      </c>
      <c r="I1950" s="7" t="n">
        <v>57.79</v>
      </c>
      <c r="J1950" s="8" t="n">
        <v>63.3914</v>
      </c>
    </row>
    <row r="1951" customFormat="false" ht="15" hidden="false" customHeight="false" outlineLevel="0" collapsed="false">
      <c r="A1951" s="4" t="n">
        <v>43108</v>
      </c>
      <c r="B1951" s="5" t="n">
        <v>2018</v>
      </c>
      <c r="C1951" s="5" t="n">
        <v>1</v>
      </c>
      <c r="D1951" s="6" t="str">
        <f aca="false">IF(MONTH(A1951)&gt;=4,"FY "&amp;YEAR(A1951)&amp;"-"&amp;RIGHT(YEAR(A1951)+1,2),"FY "&amp;(YEAR(A1951)-1)&amp;"-"&amp;RIGHT(YEAR(A1951),2))</f>
        <v>FY 2017-18</v>
      </c>
      <c r="E1951" s="5" t="s">
        <v>17</v>
      </c>
      <c r="F1951" s="7" t="n">
        <v>5806.37</v>
      </c>
      <c r="G1951" s="7" t="n">
        <v>4962.35</v>
      </c>
      <c r="H1951" s="7" t="n">
        <v>844.02</v>
      </c>
      <c r="I1951" s="7" t="n">
        <v>133.16</v>
      </c>
      <c r="J1951" s="8" t="n">
        <v>63.3823</v>
      </c>
    </row>
    <row r="1952" customFormat="false" ht="15" hidden="false" customHeight="false" outlineLevel="0" collapsed="false">
      <c r="A1952" s="4" t="n">
        <v>43109</v>
      </c>
      <c r="B1952" s="5" t="n">
        <v>2018</v>
      </c>
      <c r="C1952" s="5" t="n">
        <v>1</v>
      </c>
      <c r="D1952" s="6" t="str">
        <f aca="false">IF(MONTH(A1952)&gt;=4,"FY "&amp;YEAR(A1952)&amp;"-"&amp;RIGHT(YEAR(A1952)+1,2),"FY "&amp;(YEAR(A1952)-1)&amp;"-"&amp;RIGHT(YEAR(A1952),2))</f>
        <v>FY 2017-18</v>
      </c>
      <c r="E1952" s="5" t="s">
        <v>17</v>
      </c>
      <c r="F1952" s="7" t="n">
        <v>5652.13</v>
      </c>
      <c r="G1952" s="7" t="n">
        <v>5052.16</v>
      </c>
      <c r="H1952" s="7" t="n">
        <v>599.97</v>
      </c>
      <c r="I1952" s="7" t="n">
        <v>94.71</v>
      </c>
      <c r="J1952" s="8" t="n">
        <v>63.3482</v>
      </c>
    </row>
    <row r="1953" customFormat="false" ht="15" hidden="false" customHeight="false" outlineLevel="0" collapsed="false">
      <c r="A1953" s="4" t="n">
        <v>43110</v>
      </c>
      <c r="B1953" s="5" t="n">
        <v>2018</v>
      </c>
      <c r="C1953" s="5" t="n">
        <v>1</v>
      </c>
      <c r="D1953" s="6" t="str">
        <f aca="false">IF(MONTH(A1953)&gt;=4,"FY "&amp;YEAR(A1953)&amp;"-"&amp;RIGHT(YEAR(A1953)+1,2),"FY "&amp;(YEAR(A1953)-1)&amp;"-"&amp;RIGHT(YEAR(A1953),2))</f>
        <v>FY 2017-18</v>
      </c>
      <c r="E1953" s="5" t="s">
        <v>17</v>
      </c>
      <c r="F1953" s="7" t="n">
        <v>4902.59</v>
      </c>
      <c r="G1953" s="7" t="n">
        <v>5050.21</v>
      </c>
      <c r="H1953" s="7" t="n">
        <v>-147.62</v>
      </c>
      <c r="I1953" s="7" t="n">
        <v>-23.26</v>
      </c>
      <c r="J1953" s="8" t="n">
        <v>63.469</v>
      </c>
    </row>
    <row r="1954" customFormat="false" ht="15" hidden="false" customHeight="false" outlineLevel="0" collapsed="false">
      <c r="A1954" s="4" t="n">
        <v>43111</v>
      </c>
      <c r="B1954" s="5" t="n">
        <v>2018</v>
      </c>
      <c r="C1954" s="5" t="n">
        <v>1</v>
      </c>
      <c r="D1954" s="6" t="str">
        <f aca="false">IF(MONTH(A1954)&gt;=4,"FY "&amp;YEAR(A1954)&amp;"-"&amp;RIGHT(YEAR(A1954)+1,2),"FY "&amp;(YEAR(A1954)-1)&amp;"-"&amp;RIGHT(YEAR(A1954),2))</f>
        <v>FY 2017-18</v>
      </c>
      <c r="E1954" s="5" t="s">
        <v>17</v>
      </c>
      <c r="F1954" s="7" t="n">
        <v>3816.08</v>
      </c>
      <c r="G1954" s="7" t="n">
        <v>4217.09</v>
      </c>
      <c r="H1954" s="7" t="n">
        <v>-401.01</v>
      </c>
      <c r="I1954" s="7" t="n">
        <v>-62.83</v>
      </c>
      <c r="J1954" s="8" t="n">
        <v>63.8264</v>
      </c>
    </row>
    <row r="1955" customFormat="false" ht="15" hidden="false" customHeight="false" outlineLevel="0" collapsed="false">
      <c r="A1955" s="4" t="n">
        <v>43112</v>
      </c>
      <c r="B1955" s="5" t="n">
        <v>2018</v>
      </c>
      <c r="C1955" s="5" t="n">
        <v>1</v>
      </c>
      <c r="D1955" s="6" t="str">
        <f aca="false">IF(MONTH(A1955)&gt;=4,"FY "&amp;YEAR(A1955)&amp;"-"&amp;RIGHT(YEAR(A1955)+1,2),"FY "&amp;(YEAR(A1955)-1)&amp;"-"&amp;RIGHT(YEAR(A1955),2))</f>
        <v>FY 2017-18</v>
      </c>
      <c r="E1955" s="5" t="s">
        <v>17</v>
      </c>
      <c r="F1955" s="7" t="n">
        <v>4991.31</v>
      </c>
      <c r="G1955" s="7" t="n">
        <v>5539.25</v>
      </c>
      <c r="H1955" s="7" t="n">
        <v>-547.94</v>
      </c>
      <c r="I1955" s="7" t="n">
        <v>-85.97</v>
      </c>
      <c r="J1955" s="8" t="n">
        <v>63.7364</v>
      </c>
    </row>
    <row r="1956" customFormat="false" ht="15" hidden="false" customHeight="false" outlineLevel="0" collapsed="false">
      <c r="A1956" s="4" t="n">
        <v>43115</v>
      </c>
      <c r="B1956" s="5" t="n">
        <v>2018</v>
      </c>
      <c r="C1956" s="5" t="n">
        <v>1</v>
      </c>
      <c r="D1956" s="6" t="str">
        <f aca="false">IF(MONTH(A1956)&gt;=4,"FY "&amp;YEAR(A1956)&amp;"-"&amp;RIGHT(YEAR(A1956)+1,2),"FY "&amp;(YEAR(A1956)-1)&amp;"-"&amp;RIGHT(YEAR(A1956),2))</f>
        <v>FY 2017-18</v>
      </c>
      <c r="E1956" s="5" t="s">
        <v>17</v>
      </c>
      <c r="F1956" s="7" t="n">
        <v>5933.46</v>
      </c>
      <c r="G1956" s="7" t="n">
        <v>5937.41</v>
      </c>
      <c r="H1956" s="7" t="n">
        <v>-3.95</v>
      </c>
      <c r="I1956" s="7" t="n">
        <v>-0.62</v>
      </c>
      <c r="J1956" s="8" t="n">
        <v>63.5263</v>
      </c>
    </row>
    <row r="1957" customFormat="false" ht="15" hidden="false" customHeight="false" outlineLevel="0" collapsed="false">
      <c r="A1957" s="4" t="n">
        <v>43116</v>
      </c>
      <c r="B1957" s="5" t="n">
        <v>2018</v>
      </c>
      <c r="C1957" s="5" t="n">
        <v>1</v>
      </c>
      <c r="D1957" s="6" t="str">
        <f aca="false">IF(MONTH(A1957)&gt;=4,"FY "&amp;YEAR(A1957)&amp;"-"&amp;RIGHT(YEAR(A1957)+1,2),"FY "&amp;(YEAR(A1957)-1)&amp;"-"&amp;RIGHT(YEAR(A1957),2))</f>
        <v>FY 2017-18</v>
      </c>
      <c r="E1957" s="5" t="s">
        <v>17</v>
      </c>
      <c r="F1957" s="7" t="n">
        <v>5152.89</v>
      </c>
      <c r="G1957" s="7" t="n">
        <v>4998.37</v>
      </c>
      <c r="H1957" s="7" t="n">
        <v>154.52</v>
      </c>
      <c r="I1957" s="7" t="n">
        <v>24.37</v>
      </c>
      <c r="J1957" s="8" t="n">
        <v>63.4125</v>
      </c>
    </row>
    <row r="1958" customFormat="false" ht="15" hidden="false" customHeight="false" outlineLevel="0" collapsed="false">
      <c r="A1958" s="4" t="n">
        <v>43117</v>
      </c>
      <c r="B1958" s="5" t="n">
        <v>2018</v>
      </c>
      <c r="C1958" s="5" t="n">
        <v>1</v>
      </c>
      <c r="D1958" s="6" t="str">
        <f aca="false">IF(MONTH(A1958)&gt;=4,"FY "&amp;YEAR(A1958)&amp;"-"&amp;RIGHT(YEAR(A1958)+1,2),"FY "&amp;(YEAR(A1958)-1)&amp;"-"&amp;RIGHT(YEAR(A1958),2))</f>
        <v>FY 2017-18</v>
      </c>
      <c r="E1958" s="5" t="s">
        <v>17</v>
      </c>
      <c r="F1958" s="7" t="n">
        <v>8255.06</v>
      </c>
      <c r="G1958" s="7" t="n">
        <v>7477.05</v>
      </c>
      <c r="H1958" s="7" t="n">
        <v>778.01</v>
      </c>
      <c r="I1958" s="7" t="n">
        <v>122.02</v>
      </c>
      <c r="J1958" s="8" t="n">
        <v>63.7602</v>
      </c>
    </row>
    <row r="1959" customFormat="false" ht="15" hidden="false" customHeight="false" outlineLevel="0" collapsed="false">
      <c r="A1959" s="4" t="n">
        <v>43118</v>
      </c>
      <c r="B1959" s="5" t="n">
        <v>2018</v>
      </c>
      <c r="C1959" s="5" t="n">
        <v>1</v>
      </c>
      <c r="D1959" s="6" t="str">
        <f aca="false">IF(MONTH(A1959)&gt;=4,"FY "&amp;YEAR(A1959)&amp;"-"&amp;RIGHT(YEAR(A1959)+1,2),"FY "&amp;(YEAR(A1959)-1)&amp;"-"&amp;RIGHT(YEAR(A1959),2))</f>
        <v>FY 2017-18</v>
      </c>
      <c r="E1959" s="5" t="s">
        <v>17</v>
      </c>
      <c r="F1959" s="7" t="n">
        <v>7755.28</v>
      </c>
      <c r="G1959" s="7" t="n">
        <v>7093.28</v>
      </c>
      <c r="H1959" s="7" t="n">
        <v>662</v>
      </c>
      <c r="I1959" s="7" t="n">
        <v>103.47</v>
      </c>
      <c r="J1959" s="8" t="n">
        <v>63.9797</v>
      </c>
    </row>
    <row r="1960" customFormat="false" ht="15" hidden="false" customHeight="false" outlineLevel="0" collapsed="false">
      <c r="A1960" s="4" t="n">
        <v>43119</v>
      </c>
      <c r="B1960" s="5" t="n">
        <v>2018</v>
      </c>
      <c r="C1960" s="5" t="n">
        <v>1</v>
      </c>
      <c r="D1960" s="6" t="str">
        <f aca="false">IF(MONTH(A1960)&gt;=4,"FY "&amp;YEAR(A1960)&amp;"-"&amp;RIGHT(YEAR(A1960)+1,2),"FY "&amp;(YEAR(A1960)-1)&amp;"-"&amp;RIGHT(YEAR(A1960),2))</f>
        <v>FY 2017-18</v>
      </c>
      <c r="E1960" s="5" t="s">
        <v>17</v>
      </c>
      <c r="F1960" s="7" t="n">
        <v>9015.8</v>
      </c>
      <c r="G1960" s="7" t="n">
        <v>7097.84</v>
      </c>
      <c r="H1960" s="7" t="n">
        <v>1917.96</v>
      </c>
      <c r="I1960" s="7" t="n">
        <v>300.41</v>
      </c>
      <c r="J1960" s="8" t="n">
        <v>63.8431</v>
      </c>
    </row>
    <row r="1961" customFormat="false" ht="15" hidden="false" customHeight="false" outlineLevel="0" collapsed="false">
      <c r="A1961" s="4" t="n">
        <v>43122</v>
      </c>
      <c r="B1961" s="5" t="n">
        <v>2018</v>
      </c>
      <c r="C1961" s="5" t="n">
        <v>1</v>
      </c>
      <c r="D1961" s="6" t="str">
        <f aca="false">IF(MONTH(A1961)&gt;=4,"FY "&amp;YEAR(A1961)&amp;"-"&amp;RIGHT(YEAR(A1961)+1,2),"FY "&amp;(YEAR(A1961)-1)&amp;"-"&amp;RIGHT(YEAR(A1961),2))</f>
        <v>FY 2017-18</v>
      </c>
      <c r="E1961" s="5" t="s">
        <v>17</v>
      </c>
      <c r="F1961" s="7" t="n">
        <v>6165.26</v>
      </c>
      <c r="G1961" s="7" t="n">
        <v>5062.18</v>
      </c>
      <c r="H1961" s="7" t="n">
        <v>1103.08</v>
      </c>
      <c r="I1961" s="7" t="n">
        <v>173.12</v>
      </c>
      <c r="J1961" s="8" t="n">
        <v>63.7183</v>
      </c>
    </row>
    <row r="1962" customFormat="false" ht="15" hidden="false" customHeight="false" outlineLevel="0" collapsed="false">
      <c r="A1962" s="4" t="n">
        <v>43123</v>
      </c>
      <c r="B1962" s="5" t="n">
        <v>2018</v>
      </c>
      <c r="C1962" s="5" t="n">
        <v>1</v>
      </c>
      <c r="D1962" s="6" t="str">
        <f aca="false">IF(MONTH(A1962)&gt;=4,"FY "&amp;YEAR(A1962)&amp;"-"&amp;RIGHT(YEAR(A1962)+1,2),"FY "&amp;(YEAR(A1962)-1)&amp;"-"&amp;RIGHT(YEAR(A1962),2))</f>
        <v>FY 2017-18</v>
      </c>
      <c r="E1962" s="5" t="s">
        <v>17</v>
      </c>
      <c r="F1962" s="7" t="n">
        <v>6984.84</v>
      </c>
      <c r="G1962" s="7" t="n">
        <v>5377.55</v>
      </c>
      <c r="H1962" s="7" t="n">
        <v>1607.29</v>
      </c>
      <c r="I1962" s="7" t="n">
        <v>251.57</v>
      </c>
      <c r="J1962" s="8" t="n">
        <v>63.8895</v>
      </c>
    </row>
    <row r="1963" customFormat="false" ht="15" hidden="false" customHeight="false" outlineLevel="0" collapsed="false">
      <c r="A1963" s="4" t="n">
        <v>43124</v>
      </c>
      <c r="B1963" s="5" t="n">
        <v>2018</v>
      </c>
      <c r="C1963" s="5" t="n">
        <v>1</v>
      </c>
      <c r="D1963" s="6" t="str">
        <f aca="false">IF(MONTH(A1963)&gt;=4,"FY "&amp;YEAR(A1963)&amp;"-"&amp;RIGHT(YEAR(A1963)+1,2),"FY "&amp;(YEAR(A1963)-1)&amp;"-"&amp;RIGHT(YEAR(A1963),2))</f>
        <v>FY 2017-18</v>
      </c>
      <c r="E1963" s="5" t="s">
        <v>17</v>
      </c>
      <c r="F1963" s="7" t="n">
        <v>8374.42</v>
      </c>
      <c r="G1963" s="7" t="n">
        <v>5932.9</v>
      </c>
      <c r="H1963" s="7" t="n">
        <v>2441.52</v>
      </c>
      <c r="I1963" s="7" t="n">
        <v>382.85</v>
      </c>
      <c r="J1963" s="8" t="n">
        <v>63.7722</v>
      </c>
    </row>
    <row r="1964" customFormat="false" ht="15" hidden="false" customHeight="false" outlineLevel="0" collapsed="false">
      <c r="A1964" s="4" t="n">
        <v>43125</v>
      </c>
      <c r="B1964" s="5" t="n">
        <v>2018</v>
      </c>
      <c r="C1964" s="5" t="n">
        <v>1</v>
      </c>
      <c r="D1964" s="6" t="str">
        <f aca="false">IF(MONTH(A1964)&gt;=4,"FY "&amp;YEAR(A1964)&amp;"-"&amp;RIGHT(YEAR(A1964)+1,2),"FY "&amp;(YEAR(A1964)-1)&amp;"-"&amp;RIGHT(YEAR(A1964),2))</f>
        <v>FY 2017-18</v>
      </c>
      <c r="E1964" s="5" t="s">
        <v>17</v>
      </c>
      <c r="F1964" s="7" t="n">
        <v>7822.12</v>
      </c>
      <c r="G1964" s="7" t="n">
        <v>6971.59</v>
      </c>
      <c r="H1964" s="7" t="n">
        <v>850.53</v>
      </c>
      <c r="I1964" s="7" t="n">
        <v>133.64</v>
      </c>
      <c r="J1964" s="8" t="n">
        <v>63.6439</v>
      </c>
    </row>
    <row r="1965" customFormat="false" ht="15" hidden="false" customHeight="false" outlineLevel="0" collapsed="false">
      <c r="A1965" s="4" t="n">
        <v>43129</v>
      </c>
      <c r="B1965" s="5" t="n">
        <v>2018</v>
      </c>
      <c r="C1965" s="5" t="n">
        <v>1</v>
      </c>
      <c r="D1965" s="6" t="str">
        <f aca="false">IF(MONTH(A1965)&gt;=4,"FY "&amp;YEAR(A1965)&amp;"-"&amp;RIGHT(YEAR(A1965)+1,2),"FY "&amp;(YEAR(A1965)-1)&amp;"-"&amp;RIGHT(YEAR(A1965),2))</f>
        <v>FY 2017-18</v>
      </c>
      <c r="E1965" s="5" t="s">
        <v>17</v>
      </c>
      <c r="F1965" s="7" t="n">
        <v>9133.81</v>
      </c>
      <c r="G1965" s="7" t="n">
        <v>7834.94</v>
      </c>
      <c r="H1965" s="7" t="n">
        <v>1298.87</v>
      </c>
      <c r="I1965" s="7" t="n">
        <v>204.56</v>
      </c>
      <c r="J1965" s="8" t="n">
        <v>63.4983</v>
      </c>
    </row>
    <row r="1966" customFormat="false" ht="15" hidden="false" customHeight="false" outlineLevel="0" collapsed="false">
      <c r="A1966" s="4" t="n">
        <v>43130</v>
      </c>
      <c r="B1966" s="5" t="n">
        <v>2018</v>
      </c>
      <c r="C1966" s="5" t="n">
        <v>1</v>
      </c>
      <c r="D1966" s="6" t="str">
        <f aca="false">IF(MONTH(A1966)&gt;=4,"FY "&amp;YEAR(A1966)&amp;"-"&amp;RIGHT(YEAR(A1966)+1,2),"FY "&amp;(YEAR(A1966)-1)&amp;"-"&amp;RIGHT(YEAR(A1966),2))</f>
        <v>FY 2017-18</v>
      </c>
      <c r="E1966" s="5" t="s">
        <v>17</v>
      </c>
      <c r="F1966" s="7" t="n">
        <v>8539.5</v>
      </c>
      <c r="G1966" s="7" t="n">
        <v>8160.56</v>
      </c>
      <c r="H1966" s="7" t="n">
        <v>378.94</v>
      </c>
      <c r="I1966" s="7" t="n">
        <v>59.63</v>
      </c>
      <c r="J1966" s="8" t="n">
        <v>63.547</v>
      </c>
    </row>
    <row r="1967" customFormat="false" ht="15" hidden="false" customHeight="false" outlineLevel="0" collapsed="false">
      <c r="A1967" s="4" t="n">
        <v>43131</v>
      </c>
      <c r="B1967" s="5" t="n">
        <v>2018</v>
      </c>
      <c r="C1967" s="5" t="n">
        <v>1</v>
      </c>
      <c r="D1967" s="6" t="str">
        <f aca="false">IF(MONTH(A1967)&gt;=4,"FY "&amp;YEAR(A1967)&amp;"-"&amp;RIGHT(YEAR(A1967)+1,2),"FY "&amp;(YEAR(A1967)-1)&amp;"-"&amp;RIGHT(YEAR(A1967),2))</f>
        <v>FY 2017-18</v>
      </c>
      <c r="E1967" s="5" t="s">
        <v>17</v>
      </c>
      <c r="F1967" s="7" t="n">
        <v>6178.15</v>
      </c>
      <c r="G1967" s="7" t="n">
        <v>6143.61</v>
      </c>
      <c r="H1967" s="7" t="n">
        <v>34.54</v>
      </c>
      <c r="I1967" s="7" t="n">
        <v>5.42</v>
      </c>
      <c r="J1967" s="8" t="n">
        <v>63.7534</v>
      </c>
    </row>
    <row r="1968" customFormat="false" ht="15" hidden="false" customHeight="false" outlineLevel="0" collapsed="false">
      <c r="A1968" s="4" t="n">
        <v>43132</v>
      </c>
      <c r="B1968" s="5" t="n">
        <v>2018</v>
      </c>
      <c r="C1968" s="5" t="n">
        <v>2</v>
      </c>
      <c r="D1968" s="6" t="str">
        <f aca="false">IF(MONTH(A1968)&gt;=4,"FY "&amp;YEAR(A1968)&amp;"-"&amp;RIGHT(YEAR(A1968)+1,2),"FY "&amp;(YEAR(A1968)-1)&amp;"-"&amp;RIGHT(YEAR(A1968),2))</f>
        <v>FY 2017-18</v>
      </c>
      <c r="E1968" s="5" t="s">
        <v>17</v>
      </c>
      <c r="F1968" s="7" t="n">
        <v>7080.1</v>
      </c>
      <c r="G1968" s="7" t="n">
        <v>7344.32</v>
      </c>
      <c r="H1968" s="7" t="n">
        <v>-264.22</v>
      </c>
      <c r="I1968" s="7" t="n">
        <v>-41.49</v>
      </c>
      <c r="J1968" s="8" t="n">
        <v>63.6878</v>
      </c>
    </row>
    <row r="1969" customFormat="false" ht="15" hidden="false" customHeight="false" outlineLevel="0" collapsed="false">
      <c r="A1969" s="4" t="n">
        <v>43133</v>
      </c>
      <c r="B1969" s="5" t="n">
        <v>2018</v>
      </c>
      <c r="C1969" s="5" t="n">
        <v>2</v>
      </c>
      <c r="D1969" s="6" t="str">
        <f aca="false">IF(MONTH(A1969)&gt;=4,"FY "&amp;YEAR(A1969)&amp;"-"&amp;RIGHT(YEAR(A1969)+1,2),"FY "&amp;(YEAR(A1969)-1)&amp;"-"&amp;RIGHT(YEAR(A1969),2))</f>
        <v>FY 2017-18</v>
      </c>
      <c r="E1969" s="5" t="s">
        <v>17</v>
      </c>
      <c r="F1969" s="7" t="n">
        <v>7713.19</v>
      </c>
      <c r="G1969" s="7" t="n">
        <v>6541.35</v>
      </c>
      <c r="H1969" s="7" t="n">
        <v>1171.84</v>
      </c>
      <c r="I1969" s="7" t="n">
        <v>184.22</v>
      </c>
      <c r="J1969" s="8" t="n">
        <v>63.6113</v>
      </c>
    </row>
    <row r="1970" customFormat="false" ht="15" hidden="false" customHeight="false" outlineLevel="0" collapsed="false">
      <c r="A1970" s="4" t="n">
        <v>43136</v>
      </c>
      <c r="B1970" s="5" t="n">
        <v>2018</v>
      </c>
      <c r="C1970" s="5" t="n">
        <v>2</v>
      </c>
      <c r="D1970" s="6" t="str">
        <f aca="false">IF(MONTH(A1970)&gt;=4,"FY "&amp;YEAR(A1970)&amp;"-"&amp;RIGHT(YEAR(A1970)+1,2),"FY "&amp;(YEAR(A1970)-1)&amp;"-"&amp;RIGHT(YEAR(A1970),2))</f>
        <v>FY 2017-18</v>
      </c>
      <c r="E1970" s="5" t="s">
        <v>17</v>
      </c>
      <c r="F1970" s="7" t="n">
        <v>7977.46</v>
      </c>
      <c r="G1970" s="7" t="n">
        <v>6996.34</v>
      </c>
      <c r="H1970" s="7" t="n">
        <v>981.12</v>
      </c>
      <c r="I1970" s="7" t="n">
        <v>153.11</v>
      </c>
      <c r="J1970" s="8" t="n">
        <v>64.0781</v>
      </c>
    </row>
    <row r="1971" customFormat="false" ht="15" hidden="false" customHeight="false" outlineLevel="0" collapsed="false">
      <c r="A1971" s="4" t="n">
        <v>43137</v>
      </c>
      <c r="B1971" s="5" t="n">
        <v>2018</v>
      </c>
      <c r="C1971" s="5" t="n">
        <v>2</v>
      </c>
      <c r="D1971" s="6" t="str">
        <f aca="false">IF(MONTH(A1971)&gt;=4,"FY "&amp;YEAR(A1971)&amp;"-"&amp;RIGHT(YEAR(A1971)+1,2),"FY "&amp;(YEAR(A1971)-1)&amp;"-"&amp;RIGHT(YEAR(A1971),2))</f>
        <v>FY 2017-18</v>
      </c>
      <c r="E1971" s="5" t="s">
        <v>17</v>
      </c>
      <c r="F1971" s="7" t="n">
        <v>5875.62</v>
      </c>
      <c r="G1971" s="7" t="n">
        <v>7087.09</v>
      </c>
      <c r="H1971" s="7" t="n">
        <v>-1211.47</v>
      </c>
      <c r="I1971" s="7" t="n">
        <v>-189.2</v>
      </c>
      <c r="J1971" s="8" t="n">
        <v>64.0295</v>
      </c>
    </row>
    <row r="1972" customFormat="false" ht="15" hidden="false" customHeight="false" outlineLevel="0" collapsed="false">
      <c r="A1972" s="4" t="n">
        <v>43138</v>
      </c>
      <c r="B1972" s="5" t="n">
        <v>2018</v>
      </c>
      <c r="C1972" s="5" t="n">
        <v>2</v>
      </c>
      <c r="D1972" s="6" t="str">
        <f aca="false">IF(MONTH(A1972)&gt;=4,"FY "&amp;YEAR(A1972)&amp;"-"&amp;RIGHT(YEAR(A1972)+1,2),"FY "&amp;(YEAR(A1972)-1)&amp;"-"&amp;RIGHT(YEAR(A1972),2))</f>
        <v>FY 2017-18</v>
      </c>
      <c r="E1972" s="5" t="s">
        <v>17</v>
      </c>
      <c r="F1972" s="7" t="n">
        <v>5908.34</v>
      </c>
      <c r="G1972" s="7" t="n">
        <v>8226.08</v>
      </c>
      <c r="H1972" s="7" t="n">
        <v>-2317.74</v>
      </c>
      <c r="I1972" s="7" t="n">
        <v>-360.62</v>
      </c>
      <c r="J1972" s="8" t="n">
        <v>64.2723</v>
      </c>
    </row>
    <row r="1973" customFormat="false" ht="15" hidden="false" customHeight="false" outlineLevel="0" collapsed="false">
      <c r="A1973" s="4" t="n">
        <v>43139</v>
      </c>
      <c r="B1973" s="5" t="n">
        <v>2018</v>
      </c>
      <c r="C1973" s="5" t="n">
        <v>2</v>
      </c>
      <c r="D1973" s="6" t="str">
        <f aca="false">IF(MONTH(A1973)&gt;=4,"FY "&amp;YEAR(A1973)&amp;"-"&amp;RIGHT(YEAR(A1973)+1,2),"FY "&amp;(YEAR(A1973)-1)&amp;"-"&amp;RIGHT(YEAR(A1973),2))</f>
        <v>FY 2017-18</v>
      </c>
      <c r="E1973" s="5" t="s">
        <v>17</v>
      </c>
      <c r="F1973" s="7" t="n">
        <v>5884.81</v>
      </c>
      <c r="G1973" s="7" t="n">
        <v>6898.87</v>
      </c>
      <c r="H1973" s="7" t="n">
        <v>-1014.06</v>
      </c>
      <c r="I1973" s="7" t="n">
        <v>-158.11</v>
      </c>
      <c r="J1973" s="8" t="n">
        <v>64.1377</v>
      </c>
    </row>
    <row r="1974" customFormat="false" ht="15" hidden="false" customHeight="false" outlineLevel="0" collapsed="false">
      <c r="A1974" s="4" t="n">
        <v>43140</v>
      </c>
      <c r="B1974" s="5" t="n">
        <v>2018</v>
      </c>
      <c r="C1974" s="5" t="n">
        <v>2</v>
      </c>
      <c r="D1974" s="6" t="str">
        <f aca="false">IF(MONTH(A1974)&gt;=4,"FY "&amp;YEAR(A1974)&amp;"-"&amp;RIGHT(YEAR(A1974)+1,2),"FY "&amp;(YEAR(A1974)-1)&amp;"-"&amp;RIGHT(YEAR(A1974),2))</f>
        <v>FY 2017-18</v>
      </c>
      <c r="E1974" s="5" t="s">
        <v>17</v>
      </c>
      <c r="F1974" s="7" t="n">
        <v>4453.65</v>
      </c>
      <c r="G1974" s="7" t="n">
        <v>6684.32</v>
      </c>
      <c r="H1974" s="7" t="n">
        <v>-2230.67</v>
      </c>
      <c r="I1974" s="7" t="n">
        <v>-347.66</v>
      </c>
      <c r="J1974" s="8" t="n">
        <v>64.1616</v>
      </c>
    </row>
    <row r="1975" customFormat="false" ht="15" hidden="false" customHeight="false" outlineLevel="0" collapsed="false">
      <c r="A1975" s="4" t="n">
        <v>43143</v>
      </c>
      <c r="B1975" s="5" t="n">
        <v>2018</v>
      </c>
      <c r="C1975" s="5" t="n">
        <v>2</v>
      </c>
      <c r="D1975" s="6" t="str">
        <f aca="false">IF(MONTH(A1975)&gt;=4,"FY "&amp;YEAR(A1975)&amp;"-"&amp;RIGHT(YEAR(A1975)+1,2),"FY "&amp;(YEAR(A1975)-1)&amp;"-"&amp;RIGHT(YEAR(A1975),2))</f>
        <v>FY 2017-18</v>
      </c>
      <c r="E1975" s="5" t="s">
        <v>17</v>
      </c>
      <c r="F1975" s="7" t="n">
        <v>3631.71</v>
      </c>
      <c r="G1975" s="7" t="n">
        <v>4907.82</v>
      </c>
      <c r="H1975" s="7" t="n">
        <v>-1276.11</v>
      </c>
      <c r="I1975" s="7" t="n">
        <v>-198.25</v>
      </c>
      <c r="J1975" s="8" t="n">
        <v>64.3686</v>
      </c>
    </row>
    <row r="1976" customFormat="false" ht="15" hidden="false" customHeight="false" outlineLevel="0" collapsed="false">
      <c r="A1976" s="4" t="n">
        <v>43145</v>
      </c>
      <c r="B1976" s="5" t="n">
        <v>2018</v>
      </c>
      <c r="C1976" s="5" t="n">
        <v>2</v>
      </c>
      <c r="D1976" s="6" t="str">
        <f aca="false">IF(MONTH(A1976)&gt;=4,"FY "&amp;YEAR(A1976)&amp;"-"&amp;RIGHT(YEAR(A1976)+1,2),"FY "&amp;(YEAR(A1976)-1)&amp;"-"&amp;RIGHT(YEAR(A1976),2))</f>
        <v>FY 2017-18</v>
      </c>
      <c r="E1976" s="5" t="s">
        <v>17</v>
      </c>
      <c r="F1976" s="7" t="n">
        <v>3964.92</v>
      </c>
      <c r="G1976" s="7" t="n">
        <v>5172.32</v>
      </c>
      <c r="H1976" s="7" t="n">
        <v>-1207.4</v>
      </c>
      <c r="I1976" s="7" t="n">
        <v>-187.82</v>
      </c>
      <c r="J1976" s="8" t="n">
        <v>64.2838</v>
      </c>
    </row>
    <row r="1977" customFormat="false" ht="15" hidden="false" customHeight="false" outlineLevel="0" collapsed="false">
      <c r="A1977" s="4" t="n">
        <v>43146</v>
      </c>
      <c r="B1977" s="5" t="n">
        <v>2018</v>
      </c>
      <c r="C1977" s="5" t="n">
        <v>2</v>
      </c>
      <c r="D1977" s="6" t="str">
        <f aca="false">IF(MONTH(A1977)&gt;=4,"FY "&amp;YEAR(A1977)&amp;"-"&amp;RIGHT(YEAR(A1977)+1,2),"FY "&amp;(YEAR(A1977)-1)&amp;"-"&amp;RIGHT(YEAR(A1977),2))</f>
        <v>FY 2017-18</v>
      </c>
      <c r="E1977" s="5" t="s">
        <v>17</v>
      </c>
      <c r="F1977" s="7" t="n">
        <v>6427.09</v>
      </c>
      <c r="G1977" s="7" t="n">
        <v>7038.89</v>
      </c>
      <c r="H1977" s="7" t="n">
        <v>-611.8</v>
      </c>
      <c r="I1977" s="7" t="n">
        <v>-95.41</v>
      </c>
      <c r="J1977" s="8" t="n">
        <v>64.1259</v>
      </c>
    </row>
    <row r="1978" customFormat="false" ht="15" hidden="false" customHeight="false" outlineLevel="0" collapsed="false">
      <c r="A1978" s="4" t="n">
        <v>43147</v>
      </c>
      <c r="B1978" s="5" t="n">
        <v>2018</v>
      </c>
      <c r="C1978" s="5" t="n">
        <v>2</v>
      </c>
      <c r="D1978" s="6" t="str">
        <f aca="false">IF(MONTH(A1978)&gt;=4,"FY "&amp;YEAR(A1978)&amp;"-"&amp;RIGHT(YEAR(A1978)+1,2),"FY "&amp;(YEAR(A1978)-1)&amp;"-"&amp;RIGHT(YEAR(A1978),2))</f>
        <v>FY 2017-18</v>
      </c>
      <c r="E1978" s="5" t="s">
        <v>17</v>
      </c>
      <c r="F1978" s="7" t="n">
        <v>4377.03</v>
      </c>
      <c r="G1978" s="7" t="n">
        <v>4549.01</v>
      </c>
      <c r="H1978" s="7" t="n">
        <v>-171.98</v>
      </c>
      <c r="I1978" s="7" t="n">
        <v>-26.9</v>
      </c>
      <c r="J1978" s="8" t="n">
        <v>63.9222</v>
      </c>
    </row>
    <row r="1979" customFormat="false" ht="15" hidden="false" customHeight="false" outlineLevel="0" collapsed="false">
      <c r="A1979" s="4" t="n">
        <v>43151</v>
      </c>
      <c r="B1979" s="5" t="n">
        <v>2018</v>
      </c>
      <c r="C1979" s="5" t="n">
        <v>2</v>
      </c>
      <c r="D1979" s="6" t="str">
        <f aca="false">IF(MONTH(A1979)&gt;=4,"FY "&amp;YEAR(A1979)&amp;"-"&amp;RIGHT(YEAR(A1979)+1,2),"FY "&amp;(YEAR(A1979)-1)&amp;"-"&amp;RIGHT(YEAR(A1979),2))</f>
        <v>FY 2017-18</v>
      </c>
      <c r="E1979" s="5" t="s">
        <v>17</v>
      </c>
      <c r="F1979" s="7" t="n">
        <v>6524.16</v>
      </c>
      <c r="G1979" s="7" t="n">
        <v>8679.95</v>
      </c>
      <c r="H1979" s="7" t="n">
        <v>-2155.79</v>
      </c>
      <c r="I1979" s="7" t="n">
        <v>-337.32</v>
      </c>
      <c r="J1979" s="8" t="n">
        <v>63.9097</v>
      </c>
    </row>
    <row r="1980" customFormat="false" ht="15" hidden="false" customHeight="false" outlineLevel="0" collapsed="false">
      <c r="A1980" s="4" t="n">
        <v>43152</v>
      </c>
      <c r="B1980" s="5" t="n">
        <v>2018</v>
      </c>
      <c r="C1980" s="5" t="n">
        <v>2</v>
      </c>
      <c r="D1980" s="6" t="str">
        <f aca="false">IF(MONTH(A1980)&gt;=4,"FY "&amp;YEAR(A1980)&amp;"-"&amp;RIGHT(YEAR(A1980)+1,2),"FY "&amp;(YEAR(A1980)-1)&amp;"-"&amp;RIGHT(YEAR(A1980),2))</f>
        <v>FY 2017-18</v>
      </c>
      <c r="E1980" s="5" t="s">
        <v>17</v>
      </c>
      <c r="F1980" s="7" t="n">
        <v>3070.3</v>
      </c>
      <c r="G1980" s="7" t="n">
        <v>3802.48</v>
      </c>
      <c r="H1980" s="7" t="n">
        <v>-732.18</v>
      </c>
      <c r="I1980" s="7" t="n">
        <v>-113.47</v>
      </c>
      <c r="J1980" s="8" t="n">
        <v>64.5254</v>
      </c>
    </row>
    <row r="1981" customFormat="false" ht="15" hidden="false" customHeight="false" outlineLevel="0" collapsed="false">
      <c r="A1981" s="4" t="n">
        <v>43153</v>
      </c>
      <c r="B1981" s="5" t="n">
        <v>2018</v>
      </c>
      <c r="C1981" s="5" t="n">
        <v>2</v>
      </c>
      <c r="D1981" s="6" t="str">
        <f aca="false">IF(MONTH(A1981)&gt;=4,"FY "&amp;YEAR(A1981)&amp;"-"&amp;RIGHT(YEAR(A1981)+1,2),"FY "&amp;(YEAR(A1981)-1)&amp;"-"&amp;RIGHT(YEAR(A1981),2))</f>
        <v>FY 2017-18</v>
      </c>
      <c r="E1981" s="5" t="s">
        <v>17</v>
      </c>
      <c r="F1981" s="7" t="n">
        <v>5870.51</v>
      </c>
      <c r="G1981" s="7" t="n">
        <v>7094.8</v>
      </c>
      <c r="H1981" s="7" t="n">
        <v>-1224.29</v>
      </c>
      <c r="I1981" s="7" t="n">
        <v>-188.89</v>
      </c>
      <c r="J1981" s="8" t="n">
        <v>64.8161</v>
      </c>
    </row>
    <row r="1982" customFormat="false" ht="15" hidden="false" customHeight="false" outlineLevel="0" collapsed="false">
      <c r="A1982" s="4" t="n">
        <v>43154</v>
      </c>
      <c r="B1982" s="5" t="n">
        <v>2018</v>
      </c>
      <c r="C1982" s="5" t="n">
        <v>2</v>
      </c>
      <c r="D1982" s="6" t="str">
        <f aca="false">IF(MONTH(A1982)&gt;=4,"FY "&amp;YEAR(A1982)&amp;"-"&amp;RIGHT(YEAR(A1982)+1,2),"FY "&amp;(YEAR(A1982)-1)&amp;"-"&amp;RIGHT(YEAR(A1982),2))</f>
        <v>FY 2017-18</v>
      </c>
      <c r="E1982" s="5" t="s">
        <v>17</v>
      </c>
      <c r="F1982" s="7" t="n">
        <v>7601.75</v>
      </c>
      <c r="G1982" s="7" t="n">
        <v>9972.69</v>
      </c>
      <c r="H1982" s="7" t="n">
        <v>-2370.94</v>
      </c>
      <c r="I1982" s="7" t="n">
        <v>-364.5</v>
      </c>
      <c r="J1982" s="8" t="n">
        <v>65.0458</v>
      </c>
    </row>
    <row r="1983" customFormat="false" ht="15" hidden="false" customHeight="false" outlineLevel="0" collapsed="false">
      <c r="A1983" s="4" t="n">
        <v>43157</v>
      </c>
      <c r="B1983" s="5" t="n">
        <v>2018</v>
      </c>
      <c r="C1983" s="5" t="n">
        <v>2</v>
      </c>
      <c r="D1983" s="6" t="str">
        <f aca="false">IF(MONTH(A1983)&gt;=4,"FY "&amp;YEAR(A1983)&amp;"-"&amp;RIGHT(YEAR(A1983)+1,2),"FY "&amp;(YEAR(A1983)-1)&amp;"-"&amp;RIGHT(YEAR(A1983),2))</f>
        <v>FY 2017-18</v>
      </c>
      <c r="E1983" s="5" t="s">
        <v>17</v>
      </c>
      <c r="F1983" s="7" t="n">
        <v>5442.63</v>
      </c>
      <c r="G1983" s="7" t="n">
        <v>5992.46</v>
      </c>
      <c r="H1983" s="7" t="n">
        <v>-549.83</v>
      </c>
      <c r="I1983" s="7" t="n">
        <v>-84.82</v>
      </c>
      <c r="J1983" s="8" t="n">
        <v>64.8227</v>
      </c>
    </row>
    <row r="1984" customFormat="false" ht="15" hidden="false" customHeight="false" outlineLevel="0" collapsed="false">
      <c r="A1984" s="4" t="n">
        <v>43158</v>
      </c>
      <c r="B1984" s="5" t="n">
        <v>2018</v>
      </c>
      <c r="C1984" s="5" t="n">
        <v>2</v>
      </c>
      <c r="D1984" s="6" t="str">
        <f aca="false">IF(MONTH(A1984)&gt;=4,"FY "&amp;YEAR(A1984)&amp;"-"&amp;RIGHT(YEAR(A1984)+1,2),"FY "&amp;(YEAR(A1984)-1)&amp;"-"&amp;RIGHT(YEAR(A1984),2))</f>
        <v>FY 2017-18</v>
      </c>
      <c r="E1984" s="5" t="s">
        <v>17</v>
      </c>
      <c r="F1984" s="7" t="n">
        <v>4279.66</v>
      </c>
      <c r="G1984" s="7" t="n">
        <v>5397.33</v>
      </c>
      <c r="H1984" s="7" t="n">
        <v>-1117.67</v>
      </c>
      <c r="I1984" s="7" t="n">
        <v>-172.84</v>
      </c>
      <c r="J1984" s="8" t="n">
        <v>64.6639</v>
      </c>
    </row>
    <row r="1985" customFormat="false" ht="15" hidden="false" customHeight="false" outlineLevel="0" collapsed="false">
      <c r="A1985" s="4" t="n">
        <v>43159</v>
      </c>
      <c r="B1985" s="5" t="n">
        <v>2018</v>
      </c>
      <c r="C1985" s="5" t="n">
        <v>2</v>
      </c>
      <c r="D1985" s="6" t="str">
        <f aca="false">IF(MONTH(A1985)&gt;=4,"FY "&amp;YEAR(A1985)&amp;"-"&amp;RIGHT(YEAR(A1985)+1,2),"FY "&amp;(YEAR(A1985)-1)&amp;"-"&amp;RIGHT(YEAR(A1985),2))</f>
        <v>FY 2017-18</v>
      </c>
      <c r="E1985" s="5" t="s">
        <v>17</v>
      </c>
      <c r="F1985" s="7" t="n">
        <v>4390.81</v>
      </c>
      <c r="G1985" s="7" t="n">
        <v>5282.16</v>
      </c>
      <c r="H1985" s="7" t="n">
        <v>-891.35</v>
      </c>
      <c r="I1985" s="7" t="n">
        <v>-137.44</v>
      </c>
      <c r="J1985" s="8" t="n">
        <v>64.8514</v>
      </c>
    </row>
    <row r="1986" customFormat="false" ht="15" hidden="false" customHeight="false" outlineLevel="0" collapsed="false">
      <c r="A1986" s="4" t="n">
        <v>43160</v>
      </c>
      <c r="B1986" s="5" t="n">
        <v>2018</v>
      </c>
      <c r="C1986" s="5" t="n">
        <v>3</v>
      </c>
      <c r="D1986" s="6" t="str">
        <f aca="false">IF(MONTH(A1986)&gt;=4,"FY "&amp;YEAR(A1986)&amp;"-"&amp;RIGHT(YEAR(A1986)+1,2),"FY "&amp;(YEAR(A1986)-1)&amp;"-"&amp;RIGHT(YEAR(A1986),2))</f>
        <v>FY 2017-18</v>
      </c>
      <c r="E1986" s="5" t="s">
        <v>17</v>
      </c>
      <c r="F1986" s="7" t="n">
        <v>8749.27</v>
      </c>
      <c r="G1986" s="7" t="n">
        <v>10474.45</v>
      </c>
      <c r="H1986" s="7" t="n">
        <v>-1725.18</v>
      </c>
      <c r="I1986" s="7" t="n">
        <v>-264.99</v>
      </c>
      <c r="J1986" s="8" t="n">
        <v>65.1031</v>
      </c>
    </row>
    <row r="1987" customFormat="false" ht="15" hidden="false" customHeight="false" outlineLevel="0" collapsed="false">
      <c r="A1987" s="4" t="n">
        <v>43164</v>
      </c>
      <c r="B1987" s="5" t="n">
        <v>2018</v>
      </c>
      <c r="C1987" s="5" t="n">
        <v>3</v>
      </c>
      <c r="D1987" s="6" t="str">
        <f aca="false">IF(MONTH(A1987)&gt;=4,"FY "&amp;YEAR(A1987)&amp;"-"&amp;RIGHT(YEAR(A1987)+1,2),"FY "&amp;(YEAR(A1987)-1)&amp;"-"&amp;RIGHT(YEAR(A1987),2))</f>
        <v>FY 2017-18</v>
      </c>
      <c r="E1987" s="5" t="s">
        <v>17</v>
      </c>
      <c r="F1987" s="7" t="n">
        <v>5578.69</v>
      </c>
      <c r="G1987" s="7" t="n">
        <v>5259.23</v>
      </c>
      <c r="H1987" s="7" t="n">
        <v>319.46</v>
      </c>
      <c r="I1987" s="7" t="n">
        <v>48.98</v>
      </c>
      <c r="J1987" s="8" t="n">
        <v>65.2261</v>
      </c>
    </row>
    <row r="1988" customFormat="false" ht="15" hidden="false" customHeight="false" outlineLevel="0" collapsed="false">
      <c r="A1988" s="4" t="n">
        <v>43165</v>
      </c>
      <c r="B1988" s="5" t="n">
        <v>2018</v>
      </c>
      <c r="C1988" s="5" t="n">
        <v>3</v>
      </c>
      <c r="D1988" s="6" t="str">
        <f aca="false">IF(MONTH(A1988)&gt;=4,"FY "&amp;YEAR(A1988)&amp;"-"&amp;RIGHT(YEAR(A1988)+1,2),"FY "&amp;(YEAR(A1988)-1)&amp;"-"&amp;RIGHT(YEAR(A1988),2))</f>
        <v>FY 2017-18</v>
      </c>
      <c r="E1988" s="5" t="s">
        <v>17</v>
      </c>
      <c r="F1988" s="7" t="n">
        <v>6139.69</v>
      </c>
      <c r="G1988" s="7" t="n">
        <v>6483.58</v>
      </c>
      <c r="H1988" s="7" t="n">
        <v>-343.89</v>
      </c>
      <c r="I1988" s="7" t="n">
        <v>-52.86</v>
      </c>
      <c r="J1988" s="8" t="n">
        <v>65.053</v>
      </c>
    </row>
    <row r="1989" customFormat="false" ht="15" hidden="false" customHeight="false" outlineLevel="0" collapsed="false">
      <c r="A1989" s="4" t="n">
        <v>43166</v>
      </c>
      <c r="B1989" s="5" t="n">
        <v>2018</v>
      </c>
      <c r="C1989" s="5" t="n">
        <v>3</v>
      </c>
      <c r="D1989" s="6" t="str">
        <f aca="false">IF(MONTH(A1989)&gt;=4,"FY "&amp;YEAR(A1989)&amp;"-"&amp;RIGHT(YEAR(A1989)+1,2),"FY "&amp;(YEAR(A1989)-1)&amp;"-"&amp;RIGHT(YEAR(A1989),2))</f>
        <v>FY 2017-18</v>
      </c>
      <c r="E1989" s="5" t="s">
        <v>17</v>
      </c>
      <c r="F1989" s="7" t="n">
        <v>5926.26</v>
      </c>
      <c r="G1989" s="7" t="n">
        <v>5179.1</v>
      </c>
      <c r="H1989" s="7" t="n">
        <v>747.16</v>
      </c>
      <c r="I1989" s="7" t="n">
        <v>114.96</v>
      </c>
      <c r="J1989" s="8" t="n">
        <v>64.9941</v>
      </c>
    </row>
    <row r="1990" customFormat="false" ht="15" hidden="false" customHeight="false" outlineLevel="0" collapsed="false">
      <c r="A1990" s="4" t="n">
        <v>43167</v>
      </c>
      <c r="B1990" s="5" t="n">
        <v>2018</v>
      </c>
      <c r="C1990" s="5" t="n">
        <v>3</v>
      </c>
      <c r="D1990" s="6" t="str">
        <f aca="false">IF(MONTH(A1990)&gt;=4,"FY "&amp;YEAR(A1990)&amp;"-"&amp;RIGHT(YEAR(A1990)+1,2),"FY "&amp;(YEAR(A1990)-1)&amp;"-"&amp;RIGHT(YEAR(A1990),2))</f>
        <v>FY 2017-18</v>
      </c>
      <c r="E1990" s="5" t="s">
        <v>17</v>
      </c>
      <c r="F1990" s="7" t="n">
        <v>4856.51</v>
      </c>
      <c r="G1990" s="7" t="n">
        <v>5474.7</v>
      </c>
      <c r="H1990" s="7" t="n">
        <v>-618.19</v>
      </c>
      <c r="I1990" s="7" t="n">
        <v>-95.16</v>
      </c>
      <c r="J1990" s="8" t="n">
        <v>64.9627</v>
      </c>
    </row>
    <row r="1991" customFormat="false" ht="15" hidden="false" customHeight="false" outlineLevel="0" collapsed="false">
      <c r="A1991" s="4" t="n">
        <v>43168</v>
      </c>
      <c r="B1991" s="5" t="n">
        <v>2018</v>
      </c>
      <c r="C1991" s="5" t="n">
        <v>3</v>
      </c>
      <c r="D1991" s="6" t="str">
        <f aca="false">IF(MONTH(A1991)&gt;=4,"FY "&amp;YEAR(A1991)&amp;"-"&amp;RIGHT(YEAR(A1991)+1,2),"FY "&amp;(YEAR(A1991)-1)&amp;"-"&amp;RIGHT(YEAR(A1991),2))</f>
        <v>FY 2017-18</v>
      </c>
      <c r="E1991" s="5" t="s">
        <v>17</v>
      </c>
      <c r="F1991" s="7" t="n">
        <v>5232.74</v>
      </c>
      <c r="G1991" s="7" t="n">
        <v>5634.53</v>
      </c>
      <c r="H1991" s="7" t="n">
        <v>-401.79</v>
      </c>
      <c r="I1991" s="7" t="n">
        <v>-61.89</v>
      </c>
      <c r="J1991" s="8" t="n">
        <v>64.9212</v>
      </c>
    </row>
    <row r="1992" customFormat="false" ht="15" hidden="false" customHeight="false" outlineLevel="0" collapsed="false">
      <c r="A1992" s="4" t="n">
        <v>43171</v>
      </c>
      <c r="B1992" s="5" t="n">
        <v>2018</v>
      </c>
      <c r="C1992" s="5" t="n">
        <v>3</v>
      </c>
      <c r="D1992" s="6" t="str">
        <f aca="false">IF(MONTH(A1992)&gt;=4,"FY "&amp;YEAR(A1992)&amp;"-"&amp;RIGHT(YEAR(A1992)+1,2),"FY "&amp;(YEAR(A1992)-1)&amp;"-"&amp;RIGHT(YEAR(A1992),2))</f>
        <v>FY 2017-18</v>
      </c>
      <c r="E1992" s="5" t="s">
        <v>17</v>
      </c>
      <c r="F1992" s="7" t="n">
        <v>4596.43</v>
      </c>
      <c r="G1992" s="7" t="n">
        <v>3982.47</v>
      </c>
      <c r="H1992" s="7" t="n">
        <v>613.96</v>
      </c>
      <c r="I1992" s="7" t="n">
        <v>94.34</v>
      </c>
      <c r="J1992" s="8" t="n">
        <v>65.0784</v>
      </c>
    </row>
    <row r="1993" customFormat="false" ht="15" hidden="false" customHeight="false" outlineLevel="0" collapsed="false">
      <c r="A1993" s="4" t="n">
        <v>43172</v>
      </c>
      <c r="B1993" s="5" t="n">
        <v>2018</v>
      </c>
      <c r="C1993" s="5" t="n">
        <v>3</v>
      </c>
      <c r="D1993" s="6" t="str">
        <f aca="false">IF(MONTH(A1993)&gt;=4,"FY "&amp;YEAR(A1993)&amp;"-"&amp;RIGHT(YEAR(A1993)+1,2),"FY "&amp;(YEAR(A1993)-1)&amp;"-"&amp;RIGHT(YEAR(A1993),2))</f>
        <v>FY 2017-18</v>
      </c>
      <c r="E1993" s="5" t="s">
        <v>17</v>
      </c>
      <c r="F1993" s="7" t="n">
        <v>5339.36</v>
      </c>
      <c r="G1993" s="7" t="n">
        <v>3838.6</v>
      </c>
      <c r="H1993" s="7" t="n">
        <v>1500.76</v>
      </c>
      <c r="I1993" s="7" t="n">
        <v>230.82</v>
      </c>
      <c r="J1993" s="8" t="n">
        <v>65.0199</v>
      </c>
    </row>
    <row r="1994" customFormat="false" ht="15" hidden="false" customHeight="false" outlineLevel="0" collapsed="false">
      <c r="A1994" s="4" t="n">
        <v>43173</v>
      </c>
      <c r="B1994" s="5" t="n">
        <v>2018</v>
      </c>
      <c r="C1994" s="5" t="n">
        <v>3</v>
      </c>
      <c r="D1994" s="6" t="str">
        <f aca="false">IF(MONTH(A1994)&gt;=4,"FY "&amp;YEAR(A1994)&amp;"-"&amp;RIGHT(YEAR(A1994)+1,2),"FY "&amp;(YEAR(A1994)-1)&amp;"-"&amp;RIGHT(YEAR(A1994),2))</f>
        <v>FY 2017-18</v>
      </c>
      <c r="E1994" s="5" t="s">
        <v>17</v>
      </c>
      <c r="F1994" s="7" t="n">
        <v>8753.67</v>
      </c>
      <c r="G1994" s="7" t="n">
        <v>4152.41</v>
      </c>
      <c r="H1994" s="7" t="n">
        <v>4601.26</v>
      </c>
      <c r="I1994" s="7" t="n">
        <v>708.36</v>
      </c>
      <c r="J1994" s="8" t="n">
        <v>64.9567</v>
      </c>
    </row>
    <row r="1995" customFormat="false" ht="15" hidden="false" customHeight="false" outlineLevel="0" collapsed="false">
      <c r="A1995" s="4" t="n">
        <v>43174</v>
      </c>
      <c r="B1995" s="5" t="n">
        <v>2018</v>
      </c>
      <c r="C1995" s="5" t="n">
        <v>3</v>
      </c>
      <c r="D1995" s="6" t="str">
        <f aca="false">IF(MONTH(A1995)&gt;=4,"FY "&amp;YEAR(A1995)&amp;"-"&amp;RIGHT(YEAR(A1995)+1,2),"FY "&amp;(YEAR(A1995)-1)&amp;"-"&amp;RIGHT(YEAR(A1995),2))</f>
        <v>FY 2017-18</v>
      </c>
      <c r="E1995" s="5" t="s">
        <v>17</v>
      </c>
      <c r="F1995" s="7" t="n">
        <v>4114.16</v>
      </c>
      <c r="G1995" s="7" t="n">
        <v>4354.73</v>
      </c>
      <c r="H1995" s="7" t="n">
        <v>-240.57</v>
      </c>
      <c r="I1995" s="7" t="n">
        <v>-37.02</v>
      </c>
      <c r="J1995" s="8" t="n">
        <v>64.9875</v>
      </c>
    </row>
    <row r="1996" customFormat="false" ht="15" hidden="false" customHeight="false" outlineLevel="0" collapsed="false">
      <c r="A1996" s="4" t="n">
        <v>43175</v>
      </c>
      <c r="B1996" s="5" t="n">
        <v>2018</v>
      </c>
      <c r="C1996" s="5" t="n">
        <v>3</v>
      </c>
      <c r="D1996" s="6" t="str">
        <f aca="false">IF(MONTH(A1996)&gt;=4,"FY "&amp;YEAR(A1996)&amp;"-"&amp;RIGHT(YEAR(A1996)+1,2),"FY "&amp;(YEAR(A1996)-1)&amp;"-"&amp;RIGHT(YEAR(A1996),2))</f>
        <v>FY 2017-18</v>
      </c>
      <c r="E1996" s="5" t="s">
        <v>17</v>
      </c>
      <c r="F1996" s="7" t="n">
        <v>4309.58</v>
      </c>
      <c r="G1996" s="7" t="n">
        <v>4942.65</v>
      </c>
      <c r="H1996" s="7" t="n">
        <v>-633.07</v>
      </c>
      <c r="I1996" s="7" t="n">
        <v>-97.49</v>
      </c>
      <c r="J1996" s="8" t="n">
        <v>64.9366</v>
      </c>
    </row>
    <row r="1997" customFormat="false" ht="15" hidden="false" customHeight="false" outlineLevel="0" collapsed="false">
      <c r="A1997" s="4" t="n">
        <v>43178</v>
      </c>
      <c r="B1997" s="5" t="n">
        <v>2018</v>
      </c>
      <c r="C1997" s="5" t="n">
        <v>3</v>
      </c>
      <c r="D1997" s="6" t="str">
        <f aca="false">IF(MONTH(A1997)&gt;=4,"FY "&amp;YEAR(A1997)&amp;"-"&amp;RIGHT(YEAR(A1997)+1,2),"FY "&amp;(YEAR(A1997)-1)&amp;"-"&amp;RIGHT(YEAR(A1997),2))</f>
        <v>FY 2017-18</v>
      </c>
      <c r="E1997" s="5" t="s">
        <v>17</v>
      </c>
      <c r="F1997" s="7" t="n">
        <v>14020.05</v>
      </c>
      <c r="G1997" s="7" t="n">
        <v>14178.76</v>
      </c>
      <c r="H1997" s="7" t="n">
        <v>-158.71</v>
      </c>
      <c r="I1997" s="7" t="n">
        <v>-24.46</v>
      </c>
      <c r="J1997" s="8" t="n">
        <v>64.8737</v>
      </c>
    </row>
    <row r="1998" customFormat="false" ht="15" hidden="false" customHeight="false" outlineLevel="0" collapsed="false">
      <c r="A1998" s="4" t="n">
        <v>43179</v>
      </c>
      <c r="B1998" s="5" t="n">
        <v>2018</v>
      </c>
      <c r="C1998" s="5" t="n">
        <v>3</v>
      </c>
      <c r="D1998" s="6" t="str">
        <f aca="false">IF(MONTH(A1998)&gt;=4,"FY "&amp;YEAR(A1998)&amp;"-"&amp;RIGHT(YEAR(A1998)+1,2),"FY "&amp;(YEAR(A1998)-1)&amp;"-"&amp;RIGHT(YEAR(A1998),2))</f>
        <v>FY 2017-18</v>
      </c>
      <c r="E1998" s="5" t="s">
        <v>17</v>
      </c>
      <c r="F1998" s="7" t="n">
        <v>4393.39</v>
      </c>
      <c r="G1998" s="7" t="n">
        <v>3947.1</v>
      </c>
      <c r="H1998" s="7" t="n">
        <v>446.29</v>
      </c>
      <c r="I1998" s="7" t="n">
        <v>68.62</v>
      </c>
      <c r="J1998" s="8" t="n">
        <v>65.0375</v>
      </c>
    </row>
    <row r="1999" customFormat="false" ht="15" hidden="false" customHeight="false" outlineLevel="0" collapsed="false">
      <c r="A1999" s="4" t="n">
        <v>43180</v>
      </c>
      <c r="B1999" s="5" t="n">
        <v>2018</v>
      </c>
      <c r="C1999" s="5" t="n">
        <v>3</v>
      </c>
      <c r="D1999" s="6" t="str">
        <f aca="false">IF(MONTH(A1999)&gt;=4,"FY "&amp;YEAR(A1999)&amp;"-"&amp;RIGHT(YEAR(A1999)+1,2),"FY "&amp;(YEAR(A1999)-1)&amp;"-"&amp;RIGHT(YEAR(A1999),2))</f>
        <v>FY 2017-18</v>
      </c>
      <c r="E1999" s="5" t="s">
        <v>17</v>
      </c>
      <c r="F1999" s="7" t="n">
        <v>5110.72</v>
      </c>
      <c r="G1999" s="7" t="n">
        <v>4691.88</v>
      </c>
      <c r="H1999" s="7" t="n">
        <v>418.84</v>
      </c>
      <c r="I1999" s="7" t="n">
        <v>64.24</v>
      </c>
      <c r="J1999" s="8" t="n">
        <v>65.1993</v>
      </c>
    </row>
    <row r="2000" customFormat="false" ht="15" hidden="false" customHeight="false" outlineLevel="0" collapsed="false">
      <c r="A2000" s="4" t="n">
        <v>43181</v>
      </c>
      <c r="B2000" s="5" t="n">
        <v>2018</v>
      </c>
      <c r="C2000" s="5" t="n">
        <v>3</v>
      </c>
      <c r="D2000" s="6" t="str">
        <f aca="false">IF(MONTH(A2000)&gt;=4,"FY "&amp;YEAR(A2000)&amp;"-"&amp;RIGHT(YEAR(A2000)+1,2),"FY "&amp;(YEAR(A2000)-1)&amp;"-"&amp;RIGHT(YEAR(A2000),2))</f>
        <v>FY 2017-18</v>
      </c>
      <c r="E2000" s="5" t="s">
        <v>17</v>
      </c>
      <c r="F2000" s="7" t="n">
        <v>5559.79</v>
      </c>
      <c r="G2000" s="7" t="n">
        <v>5494.35</v>
      </c>
      <c r="H2000" s="7" t="n">
        <v>65.44</v>
      </c>
      <c r="I2000" s="7" t="n">
        <v>10.03</v>
      </c>
      <c r="J2000" s="8" t="n">
        <v>65.2162</v>
      </c>
    </row>
    <row r="2001" customFormat="false" ht="15" hidden="false" customHeight="false" outlineLevel="0" collapsed="false">
      <c r="A2001" s="4" t="n">
        <v>43182</v>
      </c>
      <c r="B2001" s="5" t="n">
        <v>2018</v>
      </c>
      <c r="C2001" s="5" t="n">
        <v>3</v>
      </c>
      <c r="D2001" s="6" t="str">
        <f aca="false">IF(MONTH(A2001)&gt;=4,"FY "&amp;YEAR(A2001)&amp;"-"&amp;RIGHT(YEAR(A2001)+1,2),"FY "&amp;(YEAR(A2001)-1)&amp;"-"&amp;RIGHT(YEAR(A2001),2))</f>
        <v>FY 2017-18</v>
      </c>
      <c r="E2001" s="5" t="s">
        <v>17</v>
      </c>
      <c r="F2001" s="7" t="n">
        <v>5228.72</v>
      </c>
      <c r="G2001" s="7" t="n">
        <v>5108.9</v>
      </c>
      <c r="H2001" s="7" t="n">
        <v>119.82</v>
      </c>
      <c r="I2001" s="7" t="n">
        <v>18.42</v>
      </c>
      <c r="J2001" s="8" t="n">
        <v>65.0622</v>
      </c>
    </row>
    <row r="2002" customFormat="false" ht="15" hidden="false" customHeight="false" outlineLevel="0" collapsed="false">
      <c r="A2002" s="4" t="n">
        <v>43185</v>
      </c>
      <c r="B2002" s="5" t="n">
        <v>2018</v>
      </c>
      <c r="C2002" s="5" t="n">
        <v>3</v>
      </c>
      <c r="D2002" s="6" t="str">
        <f aca="false">IF(MONTH(A2002)&gt;=4,"FY "&amp;YEAR(A2002)&amp;"-"&amp;RIGHT(YEAR(A2002)+1,2),"FY "&amp;(YEAR(A2002)-1)&amp;"-"&amp;RIGHT(YEAR(A2002),2))</f>
        <v>FY 2017-18</v>
      </c>
      <c r="E2002" s="5" t="s">
        <v>17</v>
      </c>
      <c r="F2002" s="7" t="n">
        <v>7234.23</v>
      </c>
      <c r="G2002" s="7" t="n">
        <v>5569.08</v>
      </c>
      <c r="H2002" s="7" t="n">
        <v>1665.15</v>
      </c>
      <c r="I2002" s="7" t="n">
        <v>255.65</v>
      </c>
      <c r="J2002" s="8" t="n">
        <v>65.1333</v>
      </c>
    </row>
    <row r="2003" customFormat="false" ht="15" hidden="false" customHeight="false" outlineLevel="0" collapsed="false">
      <c r="A2003" s="4" t="n">
        <v>43186</v>
      </c>
      <c r="B2003" s="5" t="n">
        <v>2018</v>
      </c>
      <c r="C2003" s="5" t="n">
        <v>3</v>
      </c>
      <c r="D2003" s="6" t="str">
        <f aca="false">IF(MONTH(A2003)&gt;=4,"FY "&amp;YEAR(A2003)&amp;"-"&amp;RIGHT(YEAR(A2003)+1,2),"FY "&amp;(YEAR(A2003)-1)&amp;"-"&amp;RIGHT(YEAR(A2003),2))</f>
        <v>FY 2017-18</v>
      </c>
      <c r="E2003" s="5" t="s">
        <v>17</v>
      </c>
      <c r="F2003" s="7" t="n">
        <v>4141.48</v>
      </c>
      <c r="G2003" s="7" t="n">
        <v>4890.71</v>
      </c>
      <c r="H2003" s="7" t="n">
        <v>-749.23</v>
      </c>
      <c r="I2003" s="7" t="n">
        <v>-115.43</v>
      </c>
      <c r="J2003" s="8" t="n">
        <v>64.9055</v>
      </c>
    </row>
    <row r="2004" customFormat="false" ht="15" hidden="false" customHeight="false" outlineLevel="0" collapsed="false">
      <c r="A2004" s="4" t="n">
        <v>43187</v>
      </c>
      <c r="B2004" s="5" t="n">
        <v>2018</v>
      </c>
      <c r="C2004" s="5" t="n">
        <v>3</v>
      </c>
      <c r="D2004" s="6" t="str">
        <f aca="false">IF(MONTH(A2004)&gt;=4,"FY "&amp;YEAR(A2004)&amp;"-"&amp;RIGHT(YEAR(A2004)+1,2),"FY "&amp;(YEAR(A2004)-1)&amp;"-"&amp;RIGHT(YEAR(A2004),2))</f>
        <v>FY 2017-18</v>
      </c>
      <c r="E2004" s="5" t="s">
        <v>17</v>
      </c>
      <c r="F2004" s="7" t="n">
        <v>6167.6</v>
      </c>
      <c r="G2004" s="7" t="n">
        <v>5109.48</v>
      </c>
      <c r="H2004" s="7" t="n">
        <v>1058.12</v>
      </c>
      <c r="I2004" s="7" t="n">
        <v>163.29</v>
      </c>
      <c r="J2004" s="8" t="n">
        <v>64.7973</v>
      </c>
    </row>
    <row r="2005" customFormat="false" ht="15" hidden="false" customHeight="false" outlineLevel="0" collapsed="false">
      <c r="A2005" s="4" t="n">
        <v>43193</v>
      </c>
      <c r="B2005" s="5" t="n">
        <v>2018</v>
      </c>
      <c r="C2005" s="5" t="n">
        <v>4</v>
      </c>
      <c r="D2005" s="6" t="str">
        <f aca="false">IF(MONTH(A2005)&gt;=4,"FY "&amp;YEAR(A2005)&amp;"-"&amp;RIGHT(YEAR(A2005)+1,2),"FY "&amp;(YEAR(A2005)-1)&amp;"-"&amp;RIGHT(YEAR(A2005),2))</f>
        <v>FY 2018-19</v>
      </c>
      <c r="E2005" s="5" t="s">
        <v>17</v>
      </c>
      <c r="F2005" s="7" t="n">
        <v>14308.47</v>
      </c>
      <c r="G2005" s="7" t="n">
        <v>16038.07</v>
      </c>
      <c r="H2005" s="7" t="n">
        <v>-1729.6</v>
      </c>
      <c r="I2005" s="7" t="n">
        <v>-265.92</v>
      </c>
      <c r="J2005" s="8" t="n">
        <v>65.0441</v>
      </c>
    </row>
    <row r="2006" customFormat="false" ht="15" hidden="false" customHeight="false" outlineLevel="0" collapsed="false">
      <c r="A2006" s="4" t="n">
        <v>43194</v>
      </c>
      <c r="B2006" s="5" t="n">
        <v>2018</v>
      </c>
      <c r="C2006" s="5" t="n">
        <v>4</v>
      </c>
      <c r="D2006" s="6" t="str">
        <f aca="false">IF(MONTH(A2006)&gt;=4,"FY "&amp;YEAR(A2006)&amp;"-"&amp;RIGHT(YEAR(A2006)+1,2),"FY "&amp;(YEAR(A2006)-1)&amp;"-"&amp;RIGHT(YEAR(A2006),2))</f>
        <v>FY 2018-19</v>
      </c>
      <c r="E2006" s="5" t="s">
        <v>17</v>
      </c>
      <c r="F2006" s="7" t="n">
        <v>5478.58</v>
      </c>
      <c r="G2006" s="7" t="n">
        <v>5941.33</v>
      </c>
      <c r="H2006" s="7" t="n">
        <v>-462.75</v>
      </c>
      <c r="I2006" s="7" t="n">
        <v>-71.17</v>
      </c>
      <c r="J2006" s="8" t="n">
        <v>65.024</v>
      </c>
    </row>
    <row r="2007" customFormat="false" ht="15" hidden="false" customHeight="false" outlineLevel="0" collapsed="false">
      <c r="A2007" s="4" t="n">
        <v>43195</v>
      </c>
      <c r="B2007" s="5" t="n">
        <v>2018</v>
      </c>
      <c r="C2007" s="5" t="n">
        <v>4</v>
      </c>
      <c r="D2007" s="6" t="str">
        <f aca="false">IF(MONTH(A2007)&gt;=4,"FY "&amp;YEAR(A2007)&amp;"-"&amp;RIGHT(YEAR(A2007)+1,2),"FY "&amp;(YEAR(A2007)-1)&amp;"-"&amp;RIGHT(YEAR(A2007),2))</f>
        <v>FY 2018-19</v>
      </c>
      <c r="E2007" s="5" t="s">
        <v>17</v>
      </c>
      <c r="F2007" s="7" t="n">
        <v>4493.43</v>
      </c>
      <c r="G2007" s="7" t="n">
        <v>4204.03</v>
      </c>
      <c r="H2007" s="7" t="n">
        <v>289.4</v>
      </c>
      <c r="I2007" s="7" t="n">
        <v>44.51</v>
      </c>
      <c r="J2007" s="8" t="n">
        <v>65.0232</v>
      </c>
    </row>
    <row r="2008" customFormat="false" ht="15" hidden="false" customHeight="false" outlineLevel="0" collapsed="false">
      <c r="A2008" s="4" t="n">
        <v>43196</v>
      </c>
      <c r="B2008" s="5" t="n">
        <v>2018</v>
      </c>
      <c r="C2008" s="5" t="n">
        <v>4</v>
      </c>
      <c r="D2008" s="6" t="str">
        <f aca="false">IF(MONTH(A2008)&gt;=4,"FY "&amp;YEAR(A2008)&amp;"-"&amp;RIGHT(YEAR(A2008)+1,2),"FY "&amp;(YEAR(A2008)-1)&amp;"-"&amp;RIGHT(YEAR(A2008),2))</f>
        <v>FY 2018-19</v>
      </c>
      <c r="E2008" s="5" t="s">
        <v>17</v>
      </c>
      <c r="F2008" s="7" t="n">
        <v>4470.47</v>
      </c>
      <c r="G2008" s="7" t="n">
        <v>4650.42</v>
      </c>
      <c r="H2008" s="7" t="n">
        <v>-179.95</v>
      </c>
      <c r="I2008" s="7" t="n">
        <v>-27.66</v>
      </c>
      <c r="J2008" s="8" t="n">
        <v>65.0601</v>
      </c>
    </row>
    <row r="2009" customFormat="false" ht="15" hidden="false" customHeight="false" outlineLevel="0" collapsed="false">
      <c r="A2009" s="4" t="n">
        <v>43199</v>
      </c>
      <c r="B2009" s="5" t="n">
        <v>2018</v>
      </c>
      <c r="C2009" s="5" t="n">
        <v>4</v>
      </c>
      <c r="D2009" s="6" t="str">
        <f aca="false">IF(MONTH(A2009)&gt;=4,"FY "&amp;YEAR(A2009)&amp;"-"&amp;RIGHT(YEAR(A2009)+1,2),"FY "&amp;(YEAR(A2009)-1)&amp;"-"&amp;RIGHT(YEAR(A2009),2))</f>
        <v>FY 2018-19</v>
      </c>
      <c r="E2009" s="5" t="s">
        <v>17</v>
      </c>
      <c r="F2009" s="7" t="n">
        <v>3913.2</v>
      </c>
      <c r="G2009" s="7" t="n">
        <v>4083.35</v>
      </c>
      <c r="H2009" s="7" t="n">
        <v>-170.15</v>
      </c>
      <c r="I2009" s="7" t="n">
        <v>-26.19</v>
      </c>
      <c r="J2009" s="8" t="n">
        <v>64.9884</v>
      </c>
    </row>
    <row r="2010" customFormat="false" ht="15" hidden="false" customHeight="false" outlineLevel="0" collapsed="false">
      <c r="A2010" s="4" t="n">
        <v>43200</v>
      </c>
      <c r="B2010" s="5" t="n">
        <v>2018</v>
      </c>
      <c r="C2010" s="5" t="n">
        <v>4</v>
      </c>
      <c r="D2010" s="6" t="str">
        <f aca="false">IF(MONTH(A2010)&gt;=4,"FY "&amp;YEAR(A2010)&amp;"-"&amp;RIGHT(YEAR(A2010)+1,2),"FY "&amp;(YEAR(A2010)-1)&amp;"-"&amp;RIGHT(YEAR(A2010),2))</f>
        <v>FY 2018-19</v>
      </c>
      <c r="E2010" s="5" t="s">
        <v>17</v>
      </c>
      <c r="F2010" s="7" t="n">
        <v>4490.63</v>
      </c>
      <c r="G2010" s="7" t="n">
        <v>5776.22</v>
      </c>
      <c r="H2010" s="7" t="n">
        <v>-1285.59</v>
      </c>
      <c r="I2010" s="7" t="n">
        <v>-198</v>
      </c>
      <c r="J2010" s="8" t="n">
        <v>64.9287</v>
      </c>
    </row>
    <row r="2011" customFormat="false" ht="15" hidden="false" customHeight="false" outlineLevel="0" collapsed="false">
      <c r="A2011" s="4" t="n">
        <v>43201</v>
      </c>
      <c r="B2011" s="5" t="n">
        <v>2018</v>
      </c>
      <c r="C2011" s="5" t="n">
        <v>4</v>
      </c>
      <c r="D2011" s="6" t="str">
        <f aca="false">IF(MONTH(A2011)&gt;=4,"FY "&amp;YEAR(A2011)&amp;"-"&amp;RIGHT(YEAR(A2011)+1,2),"FY "&amp;(YEAR(A2011)-1)&amp;"-"&amp;RIGHT(YEAR(A2011),2))</f>
        <v>FY 2018-19</v>
      </c>
      <c r="E2011" s="5" t="s">
        <v>17</v>
      </c>
      <c r="F2011" s="7" t="n">
        <v>4203.79</v>
      </c>
      <c r="G2011" s="7" t="n">
        <v>4922.4</v>
      </c>
      <c r="H2011" s="7" t="n">
        <v>-718.61</v>
      </c>
      <c r="I2011" s="7" t="n">
        <v>-110.67</v>
      </c>
      <c r="J2011" s="8" t="n">
        <v>64.9368</v>
      </c>
    </row>
    <row r="2012" customFormat="false" ht="15" hidden="false" customHeight="false" outlineLevel="0" collapsed="false">
      <c r="A2012" s="4" t="n">
        <v>43202</v>
      </c>
      <c r="B2012" s="5" t="n">
        <v>2018</v>
      </c>
      <c r="C2012" s="5" t="n">
        <v>4</v>
      </c>
      <c r="D2012" s="6" t="str">
        <f aca="false">IF(MONTH(A2012)&gt;=4,"FY "&amp;YEAR(A2012)&amp;"-"&amp;RIGHT(YEAR(A2012)+1,2),"FY "&amp;(YEAR(A2012)-1)&amp;"-"&amp;RIGHT(YEAR(A2012),2))</f>
        <v>FY 2018-19</v>
      </c>
      <c r="E2012" s="5" t="s">
        <v>17</v>
      </c>
      <c r="F2012" s="7" t="n">
        <v>4816.31</v>
      </c>
      <c r="G2012" s="7" t="n">
        <v>4380.52</v>
      </c>
      <c r="H2012" s="7" t="n">
        <v>435.79</v>
      </c>
      <c r="I2012" s="7" t="n">
        <v>66.91</v>
      </c>
      <c r="J2012" s="8" t="n">
        <v>65.1272</v>
      </c>
    </row>
    <row r="2013" customFormat="false" ht="15" hidden="false" customHeight="false" outlineLevel="0" collapsed="false">
      <c r="A2013" s="4" t="n">
        <v>43203</v>
      </c>
      <c r="B2013" s="5" t="n">
        <v>2018</v>
      </c>
      <c r="C2013" s="5" t="n">
        <v>4</v>
      </c>
      <c r="D2013" s="6" t="str">
        <f aca="false">IF(MONTH(A2013)&gt;=4,"FY "&amp;YEAR(A2013)&amp;"-"&amp;RIGHT(YEAR(A2013)+1,2),"FY "&amp;(YEAR(A2013)-1)&amp;"-"&amp;RIGHT(YEAR(A2013),2))</f>
        <v>FY 2018-19</v>
      </c>
      <c r="E2013" s="5" t="s">
        <v>17</v>
      </c>
      <c r="F2013" s="7" t="n">
        <v>4721.29</v>
      </c>
      <c r="G2013" s="7" t="n">
        <v>4251.52</v>
      </c>
      <c r="H2013" s="7" t="n">
        <v>469.77</v>
      </c>
      <c r="I2013" s="7" t="n">
        <v>71.88</v>
      </c>
      <c r="J2013" s="8" t="n">
        <v>65.3496</v>
      </c>
    </row>
    <row r="2014" customFormat="false" ht="15" hidden="false" customHeight="false" outlineLevel="0" collapsed="false">
      <c r="A2014" s="4" t="n">
        <v>43206</v>
      </c>
      <c r="B2014" s="5" t="n">
        <v>2018</v>
      </c>
      <c r="C2014" s="5" t="n">
        <v>4</v>
      </c>
      <c r="D2014" s="6" t="str">
        <f aca="false">IF(MONTH(A2014)&gt;=4,"FY "&amp;YEAR(A2014)&amp;"-"&amp;RIGHT(YEAR(A2014)+1,2),"FY "&amp;(YEAR(A2014)-1)&amp;"-"&amp;RIGHT(YEAR(A2014),2))</f>
        <v>FY 2018-19</v>
      </c>
      <c r="E2014" s="5" t="s">
        <v>17</v>
      </c>
      <c r="F2014" s="7" t="n">
        <v>4342.75</v>
      </c>
      <c r="G2014" s="7" t="n">
        <v>4713.51</v>
      </c>
      <c r="H2014" s="7" t="n">
        <v>-370.76</v>
      </c>
      <c r="I2014" s="7" t="n">
        <v>-56.85</v>
      </c>
      <c r="J2014" s="8" t="n">
        <v>65.2226</v>
      </c>
    </row>
    <row r="2015" customFormat="false" ht="15" hidden="false" customHeight="false" outlineLevel="0" collapsed="false">
      <c r="A2015" s="4" t="n">
        <v>43207</v>
      </c>
      <c r="B2015" s="5" t="n">
        <v>2018</v>
      </c>
      <c r="C2015" s="5" t="n">
        <v>4</v>
      </c>
      <c r="D2015" s="6" t="str">
        <f aca="false">IF(MONTH(A2015)&gt;=4,"FY "&amp;YEAR(A2015)&amp;"-"&amp;RIGHT(YEAR(A2015)+1,2),"FY "&amp;(YEAR(A2015)-1)&amp;"-"&amp;RIGHT(YEAR(A2015),2))</f>
        <v>FY 2018-19</v>
      </c>
      <c r="E2015" s="5" t="s">
        <v>17</v>
      </c>
      <c r="F2015" s="7" t="n">
        <v>3933.98</v>
      </c>
      <c r="G2015" s="7" t="n">
        <v>4266.96</v>
      </c>
      <c r="H2015" s="7" t="n">
        <v>-332.98</v>
      </c>
      <c r="I2015" s="7" t="n">
        <v>-50.87</v>
      </c>
      <c r="J2015" s="8" t="n">
        <v>65.4476</v>
      </c>
    </row>
    <row r="2016" customFormat="false" ht="15" hidden="false" customHeight="false" outlineLevel="0" collapsed="false">
      <c r="A2016" s="4" t="n">
        <v>43208</v>
      </c>
      <c r="B2016" s="5" t="n">
        <v>2018</v>
      </c>
      <c r="C2016" s="5" t="n">
        <v>4</v>
      </c>
      <c r="D2016" s="6" t="str">
        <f aca="false">IF(MONTH(A2016)&gt;=4,"FY "&amp;YEAR(A2016)&amp;"-"&amp;RIGHT(YEAR(A2016)+1,2),"FY "&amp;(YEAR(A2016)-1)&amp;"-"&amp;RIGHT(YEAR(A2016),2))</f>
        <v>FY 2018-19</v>
      </c>
      <c r="E2016" s="5" t="s">
        <v>17</v>
      </c>
      <c r="F2016" s="7" t="n">
        <v>4564.92</v>
      </c>
      <c r="G2016" s="7" t="n">
        <v>5704.25</v>
      </c>
      <c r="H2016" s="7" t="n">
        <v>-1139.33</v>
      </c>
      <c r="I2016" s="7" t="n">
        <v>-173.65</v>
      </c>
      <c r="J2016" s="8" t="n">
        <v>65.6124</v>
      </c>
    </row>
    <row r="2017" customFormat="false" ht="15" hidden="false" customHeight="false" outlineLevel="0" collapsed="false">
      <c r="A2017" s="4" t="n">
        <v>43209</v>
      </c>
      <c r="B2017" s="5" t="n">
        <v>2018</v>
      </c>
      <c r="C2017" s="5" t="n">
        <v>4</v>
      </c>
      <c r="D2017" s="6" t="str">
        <f aca="false">IF(MONTH(A2017)&gt;=4,"FY "&amp;YEAR(A2017)&amp;"-"&amp;RIGHT(YEAR(A2017)+1,2),"FY "&amp;(YEAR(A2017)-1)&amp;"-"&amp;RIGHT(YEAR(A2017),2))</f>
        <v>FY 2018-19</v>
      </c>
      <c r="E2017" s="5" t="s">
        <v>17</v>
      </c>
      <c r="F2017" s="7" t="n">
        <v>4095.81</v>
      </c>
      <c r="G2017" s="7" t="n">
        <v>4971.76</v>
      </c>
      <c r="H2017" s="7" t="n">
        <v>-875.95</v>
      </c>
      <c r="I2017" s="7" t="n">
        <v>-133.36</v>
      </c>
      <c r="J2017" s="8" t="n">
        <v>65.6814</v>
      </c>
    </row>
    <row r="2018" customFormat="false" ht="15" hidden="false" customHeight="false" outlineLevel="0" collapsed="false">
      <c r="A2018" s="4" t="n">
        <v>43210</v>
      </c>
      <c r="B2018" s="5" t="n">
        <v>2018</v>
      </c>
      <c r="C2018" s="5" t="n">
        <v>4</v>
      </c>
      <c r="D2018" s="6" t="str">
        <f aca="false">IF(MONTH(A2018)&gt;=4,"FY "&amp;YEAR(A2018)&amp;"-"&amp;RIGHT(YEAR(A2018)+1,2),"FY "&amp;(YEAR(A2018)-1)&amp;"-"&amp;RIGHT(YEAR(A2018),2))</f>
        <v>FY 2018-19</v>
      </c>
      <c r="E2018" s="5" t="s">
        <v>17</v>
      </c>
      <c r="F2018" s="7" t="n">
        <v>4857.16</v>
      </c>
      <c r="G2018" s="7" t="n">
        <v>5503.73</v>
      </c>
      <c r="H2018" s="7" t="n">
        <v>-646.57</v>
      </c>
      <c r="I2018" s="7" t="n">
        <v>-98.29</v>
      </c>
      <c r="J2018" s="8" t="n">
        <v>65.7837</v>
      </c>
    </row>
    <row r="2019" customFormat="false" ht="15" hidden="false" customHeight="false" outlineLevel="0" collapsed="false">
      <c r="A2019" s="4" t="n">
        <v>43213</v>
      </c>
      <c r="B2019" s="5" t="n">
        <v>2018</v>
      </c>
      <c r="C2019" s="5" t="n">
        <v>4</v>
      </c>
      <c r="D2019" s="6" t="str">
        <f aca="false">IF(MONTH(A2019)&gt;=4,"FY "&amp;YEAR(A2019)&amp;"-"&amp;RIGHT(YEAR(A2019)+1,2),"FY "&amp;(YEAR(A2019)-1)&amp;"-"&amp;RIGHT(YEAR(A2019),2))</f>
        <v>FY 2018-19</v>
      </c>
      <c r="E2019" s="5" t="s">
        <v>17</v>
      </c>
      <c r="F2019" s="7" t="n">
        <v>5303.98</v>
      </c>
      <c r="G2019" s="7" t="n">
        <v>5428.27</v>
      </c>
      <c r="H2019" s="7" t="n">
        <v>-124.29</v>
      </c>
      <c r="I2019" s="7" t="n">
        <v>-18.83</v>
      </c>
      <c r="J2019" s="8" t="n">
        <v>66.0167</v>
      </c>
    </row>
    <row r="2020" customFormat="false" ht="15" hidden="false" customHeight="false" outlineLevel="0" collapsed="false">
      <c r="A2020" s="4" t="n">
        <v>43214</v>
      </c>
      <c r="B2020" s="5" t="n">
        <v>2018</v>
      </c>
      <c r="C2020" s="5" t="n">
        <v>4</v>
      </c>
      <c r="D2020" s="6" t="str">
        <f aca="false">IF(MONTH(A2020)&gt;=4,"FY "&amp;YEAR(A2020)&amp;"-"&amp;RIGHT(YEAR(A2020)+1,2),"FY "&amp;(YEAR(A2020)-1)&amp;"-"&amp;RIGHT(YEAR(A2020),2))</f>
        <v>FY 2018-19</v>
      </c>
      <c r="E2020" s="5" t="s">
        <v>17</v>
      </c>
      <c r="F2020" s="7" t="n">
        <v>4070.25</v>
      </c>
      <c r="G2020" s="7" t="n">
        <v>4328.94</v>
      </c>
      <c r="H2020" s="7" t="n">
        <v>-258.69</v>
      </c>
      <c r="I2020" s="7" t="n">
        <v>-39.07</v>
      </c>
      <c r="J2020" s="8" t="n">
        <v>66.2177</v>
      </c>
    </row>
    <row r="2021" customFormat="false" ht="15" hidden="false" customHeight="false" outlineLevel="0" collapsed="false">
      <c r="A2021" s="4" t="n">
        <v>43215</v>
      </c>
      <c r="B2021" s="5" t="n">
        <v>2018</v>
      </c>
      <c r="C2021" s="5" t="n">
        <v>4</v>
      </c>
      <c r="D2021" s="6" t="str">
        <f aca="false">IF(MONTH(A2021)&gt;=4,"FY "&amp;YEAR(A2021)&amp;"-"&amp;RIGHT(YEAR(A2021)+1,2),"FY "&amp;(YEAR(A2021)-1)&amp;"-"&amp;RIGHT(YEAR(A2021),2))</f>
        <v>FY 2018-19</v>
      </c>
      <c r="E2021" s="5" t="s">
        <v>17</v>
      </c>
      <c r="F2021" s="7" t="n">
        <v>4426.75</v>
      </c>
      <c r="G2021" s="7" t="n">
        <v>4988.81</v>
      </c>
      <c r="H2021" s="7" t="n">
        <v>-562.06</v>
      </c>
      <c r="I2021" s="7" t="n">
        <v>-84.7</v>
      </c>
      <c r="J2021" s="8" t="n">
        <v>66.3622</v>
      </c>
    </row>
    <row r="2022" customFormat="false" ht="15" hidden="false" customHeight="false" outlineLevel="0" collapsed="false">
      <c r="A2022" s="4" t="n">
        <v>43216</v>
      </c>
      <c r="B2022" s="5" t="n">
        <v>2018</v>
      </c>
      <c r="C2022" s="5" t="n">
        <v>4</v>
      </c>
      <c r="D2022" s="6" t="str">
        <f aca="false">IF(MONTH(A2022)&gt;=4,"FY "&amp;YEAR(A2022)&amp;"-"&amp;RIGHT(YEAR(A2022)+1,2),"FY "&amp;(YEAR(A2022)-1)&amp;"-"&amp;RIGHT(YEAR(A2022),2))</f>
        <v>FY 2018-19</v>
      </c>
      <c r="E2022" s="5" t="s">
        <v>17</v>
      </c>
      <c r="F2022" s="7" t="n">
        <v>4707.62</v>
      </c>
      <c r="G2022" s="7" t="n">
        <v>4808.75</v>
      </c>
      <c r="H2022" s="7" t="n">
        <v>-101.13</v>
      </c>
      <c r="I2022" s="7" t="n">
        <v>-15.16</v>
      </c>
      <c r="J2022" s="8" t="n">
        <v>66.6983</v>
      </c>
    </row>
    <row r="2023" customFormat="false" ht="15" hidden="false" customHeight="false" outlineLevel="0" collapsed="false">
      <c r="A2023" s="4" t="n">
        <v>43217</v>
      </c>
      <c r="B2023" s="5" t="n">
        <v>2018</v>
      </c>
      <c r="C2023" s="5" t="n">
        <v>4</v>
      </c>
      <c r="D2023" s="6" t="str">
        <f aca="false">IF(MONTH(A2023)&gt;=4,"FY "&amp;YEAR(A2023)&amp;"-"&amp;RIGHT(YEAR(A2023)+1,2),"FY "&amp;(YEAR(A2023)-1)&amp;"-"&amp;RIGHT(YEAR(A2023),2))</f>
        <v>FY 2018-19</v>
      </c>
      <c r="E2023" s="5" t="s">
        <v>17</v>
      </c>
      <c r="F2023" s="7" t="n">
        <v>7356.52</v>
      </c>
      <c r="G2023" s="7" t="n">
        <v>7709.66</v>
      </c>
      <c r="H2023" s="7" t="n">
        <v>-353.14</v>
      </c>
      <c r="I2023" s="7" t="n">
        <v>-52.84</v>
      </c>
      <c r="J2023" s="8" t="n">
        <v>66.8299</v>
      </c>
    </row>
    <row r="2024" customFormat="false" ht="15" hidden="false" customHeight="false" outlineLevel="0" collapsed="false">
      <c r="A2024" s="4" t="n">
        <v>43222</v>
      </c>
      <c r="B2024" s="5" t="n">
        <v>2018</v>
      </c>
      <c r="C2024" s="5" t="n">
        <v>5</v>
      </c>
      <c r="D2024" s="6" t="str">
        <f aca="false">IF(MONTH(A2024)&gt;=4,"FY "&amp;YEAR(A2024)&amp;"-"&amp;RIGHT(YEAR(A2024)+1,2),"FY "&amp;(YEAR(A2024)-1)&amp;"-"&amp;RIGHT(YEAR(A2024),2))</f>
        <v>FY 2018-19</v>
      </c>
      <c r="E2024" s="5" t="s">
        <v>17</v>
      </c>
      <c r="F2024" s="7" t="n">
        <v>8565.77</v>
      </c>
      <c r="G2024" s="7" t="n">
        <v>9473.46</v>
      </c>
      <c r="H2024" s="7" t="n">
        <v>-907.69</v>
      </c>
      <c r="I2024" s="7" t="n">
        <v>-135.93</v>
      </c>
      <c r="J2024" s="8" t="n">
        <v>66.7801</v>
      </c>
    </row>
    <row r="2025" customFormat="false" ht="15" hidden="false" customHeight="false" outlineLevel="0" collapsed="false">
      <c r="A2025" s="4" t="n">
        <v>43223</v>
      </c>
      <c r="B2025" s="5" t="n">
        <v>2018</v>
      </c>
      <c r="C2025" s="5" t="n">
        <v>5</v>
      </c>
      <c r="D2025" s="6" t="str">
        <f aca="false">IF(MONTH(A2025)&gt;=4,"FY "&amp;YEAR(A2025)&amp;"-"&amp;RIGHT(YEAR(A2025)+1,2),"FY "&amp;(YEAR(A2025)-1)&amp;"-"&amp;RIGHT(YEAR(A2025),2))</f>
        <v>FY 2018-19</v>
      </c>
      <c r="E2025" s="5" t="s">
        <v>17</v>
      </c>
      <c r="F2025" s="7" t="n">
        <v>6938.02</v>
      </c>
      <c r="G2025" s="7" t="n">
        <v>7285.56</v>
      </c>
      <c r="H2025" s="7" t="n">
        <v>-347.54</v>
      </c>
      <c r="I2025" s="7" t="n">
        <v>-52.13</v>
      </c>
      <c r="J2025" s="8" t="n">
        <v>66.6636</v>
      </c>
    </row>
    <row r="2026" customFormat="false" ht="15" hidden="false" customHeight="false" outlineLevel="0" collapsed="false">
      <c r="A2026" s="4" t="n">
        <v>43224</v>
      </c>
      <c r="B2026" s="5" t="n">
        <v>2018</v>
      </c>
      <c r="C2026" s="5" t="n">
        <v>5</v>
      </c>
      <c r="D2026" s="6" t="str">
        <f aca="false">IF(MONTH(A2026)&gt;=4,"FY "&amp;YEAR(A2026)&amp;"-"&amp;RIGHT(YEAR(A2026)+1,2),"FY "&amp;(YEAR(A2026)-1)&amp;"-"&amp;RIGHT(YEAR(A2026),2))</f>
        <v>FY 2018-19</v>
      </c>
      <c r="E2026" s="5" t="s">
        <v>17</v>
      </c>
      <c r="F2026" s="7" t="n">
        <v>5692.45</v>
      </c>
      <c r="G2026" s="7" t="n">
        <v>5774.14</v>
      </c>
      <c r="H2026" s="7" t="n">
        <v>-81.69</v>
      </c>
      <c r="I2026" s="7" t="n">
        <v>-12.26</v>
      </c>
      <c r="J2026" s="8" t="n">
        <v>66.6093</v>
      </c>
    </row>
    <row r="2027" customFormat="false" ht="15" hidden="false" customHeight="false" outlineLevel="0" collapsed="false">
      <c r="A2027" s="4" t="n">
        <v>43227</v>
      </c>
      <c r="B2027" s="5" t="n">
        <v>2018</v>
      </c>
      <c r="C2027" s="5" t="n">
        <v>5</v>
      </c>
      <c r="D2027" s="6" t="str">
        <f aca="false">IF(MONTH(A2027)&gt;=4,"FY "&amp;YEAR(A2027)&amp;"-"&amp;RIGHT(YEAR(A2027)+1,2),"FY "&amp;(YEAR(A2027)-1)&amp;"-"&amp;RIGHT(YEAR(A2027),2))</f>
        <v>FY 2018-19</v>
      </c>
      <c r="E2027" s="5" t="s">
        <v>17</v>
      </c>
      <c r="F2027" s="7" t="n">
        <v>3428.32</v>
      </c>
      <c r="G2027" s="7" t="n">
        <v>5043.92</v>
      </c>
      <c r="H2027" s="7" t="n">
        <v>-1615.6</v>
      </c>
      <c r="I2027" s="7" t="n">
        <v>-241.97</v>
      </c>
      <c r="J2027" s="8" t="n">
        <v>66.7681</v>
      </c>
    </row>
    <row r="2028" customFormat="false" ht="15" hidden="false" customHeight="false" outlineLevel="0" collapsed="false">
      <c r="A2028" s="4" t="n">
        <v>43228</v>
      </c>
      <c r="B2028" s="5" t="n">
        <v>2018</v>
      </c>
      <c r="C2028" s="5" t="n">
        <v>5</v>
      </c>
      <c r="D2028" s="6" t="str">
        <f aca="false">IF(MONTH(A2028)&gt;=4,"FY "&amp;YEAR(A2028)&amp;"-"&amp;RIGHT(YEAR(A2028)+1,2),"FY "&amp;(YEAR(A2028)-1)&amp;"-"&amp;RIGHT(YEAR(A2028),2))</f>
        <v>FY 2018-19</v>
      </c>
      <c r="E2028" s="5" t="s">
        <v>17</v>
      </c>
      <c r="F2028" s="7" t="n">
        <v>3842.06</v>
      </c>
      <c r="G2028" s="7" t="n">
        <v>4460.6</v>
      </c>
      <c r="H2028" s="7" t="n">
        <v>-618.54</v>
      </c>
      <c r="I2028" s="7" t="n">
        <v>-92.17</v>
      </c>
      <c r="J2028" s="8" t="n">
        <v>67.106</v>
      </c>
    </row>
    <row r="2029" customFormat="false" ht="15" hidden="false" customHeight="false" outlineLevel="0" collapsed="false">
      <c r="A2029" s="4" t="n">
        <v>43229</v>
      </c>
      <c r="B2029" s="5" t="n">
        <v>2018</v>
      </c>
      <c r="C2029" s="5" t="n">
        <v>5</v>
      </c>
      <c r="D2029" s="6" t="str">
        <f aca="false">IF(MONTH(A2029)&gt;=4,"FY "&amp;YEAR(A2029)&amp;"-"&amp;RIGHT(YEAR(A2029)+1,2),"FY "&amp;(YEAR(A2029)-1)&amp;"-"&amp;RIGHT(YEAR(A2029),2))</f>
        <v>FY 2018-19</v>
      </c>
      <c r="E2029" s="5" t="s">
        <v>17</v>
      </c>
      <c r="F2029" s="7" t="n">
        <v>5954.84</v>
      </c>
      <c r="G2029" s="7" t="n">
        <v>5590.64</v>
      </c>
      <c r="H2029" s="7" t="n">
        <v>364.2</v>
      </c>
      <c r="I2029" s="7" t="n">
        <v>54.3</v>
      </c>
      <c r="J2029" s="8" t="n">
        <v>67.0809</v>
      </c>
    </row>
    <row r="2030" customFormat="false" ht="15" hidden="false" customHeight="false" outlineLevel="0" collapsed="false">
      <c r="A2030" s="4" t="n">
        <v>43230</v>
      </c>
      <c r="B2030" s="5" t="n">
        <v>2018</v>
      </c>
      <c r="C2030" s="5" t="n">
        <v>5</v>
      </c>
      <c r="D2030" s="6" t="str">
        <f aca="false">IF(MONTH(A2030)&gt;=4,"FY "&amp;YEAR(A2030)&amp;"-"&amp;RIGHT(YEAR(A2030)+1,2),"FY "&amp;(YEAR(A2030)-1)&amp;"-"&amp;RIGHT(YEAR(A2030),2))</f>
        <v>FY 2018-19</v>
      </c>
      <c r="E2030" s="5" t="s">
        <v>17</v>
      </c>
      <c r="F2030" s="7" t="n">
        <v>4048.57</v>
      </c>
      <c r="G2030" s="7" t="n">
        <v>4704.8</v>
      </c>
      <c r="H2030" s="7" t="n">
        <v>-656.23</v>
      </c>
      <c r="I2030" s="7" t="n">
        <v>-97.39</v>
      </c>
      <c r="J2030" s="8" t="n">
        <v>67.3815</v>
      </c>
    </row>
    <row r="2031" customFormat="false" ht="15" hidden="false" customHeight="false" outlineLevel="0" collapsed="false">
      <c r="A2031" s="4" t="n">
        <v>43231</v>
      </c>
      <c r="B2031" s="5" t="n">
        <v>2018</v>
      </c>
      <c r="C2031" s="5" t="n">
        <v>5</v>
      </c>
      <c r="D2031" s="6" t="str">
        <f aca="false">IF(MONTH(A2031)&gt;=4,"FY "&amp;YEAR(A2031)&amp;"-"&amp;RIGHT(YEAR(A2031)+1,2),"FY "&amp;(YEAR(A2031)-1)&amp;"-"&amp;RIGHT(YEAR(A2031),2))</f>
        <v>FY 2018-19</v>
      </c>
      <c r="E2031" s="5" t="s">
        <v>17</v>
      </c>
      <c r="F2031" s="7" t="n">
        <v>4806.41</v>
      </c>
      <c r="G2031" s="7" t="n">
        <v>4982.12</v>
      </c>
      <c r="H2031" s="7" t="n">
        <v>-175.71</v>
      </c>
      <c r="I2031" s="7" t="n">
        <v>-26.08</v>
      </c>
      <c r="J2031" s="8" t="n">
        <v>67.3786</v>
      </c>
    </row>
    <row r="2032" customFormat="false" ht="15" hidden="false" customHeight="false" outlineLevel="0" collapsed="false">
      <c r="A2032" s="4" t="n">
        <v>43234</v>
      </c>
      <c r="B2032" s="5" t="n">
        <v>2018</v>
      </c>
      <c r="C2032" s="5" t="n">
        <v>5</v>
      </c>
      <c r="D2032" s="6" t="str">
        <f aca="false">IF(MONTH(A2032)&gt;=4,"FY "&amp;YEAR(A2032)&amp;"-"&amp;RIGHT(YEAR(A2032)+1,2),"FY "&amp;(YEAR(A2032)-1)&amp;"-"&amp;RIGHT(YEAR(A2032),2))</f>
        <v>FY 2018-19</v>
      </c>
      <c r="E2032" s="5" t="s">
        <v>17</v>
      </c>
      <c r="F2032" s="7" t="n">
        <v>3927.34</v>
      </c>
      <c r="G2032" s="7" t="n">
        <v>4257.55</v>
      </c>
      <c r="H2032" s="7" t="n">
        <v>-330.21</v>
      </c>
      <c r="I2032" s="7" t="n">
        <v>-49.12</v>
      </c>
      <c r="J2032" s="8" t="n">
        <v>67.2203</v>
      </c>
    </row>
    <row r="2033" customFormat="false" ht="15" hidden="false" customHeight="false" outlineLevel="0" collapsed="false">
      <c r="A2033" s="4" t="n">
        <v>43235</v>
      </c>
      <c r="B2033" s="5" t="n">
        <v>2018</v>
      </c>
      <c r="C2033" s="5" t="n">
        <v>5</v>
      </c>
      <c r="D2033" s="6" t="str">
        <f aca="false">IF(MONTH(A2033)&gt;=4,"FY "&amp;YEAR(A2033)&amp;"-"&amp;RIGHT(YEAR(A2033)+1,2),"FY "&amp;(YEAR(A2033)-1)&amp;"-"&amp;RIGHT(YEAR(A2033),2))</f>
        <v>FY 2018-19</v>
      </c>
      <c r="E2033" s="5" t="s">
        <v>17</v>
      </c>
      <c r="F2033" s="7" t="n">
        <v>4777.71</v>
      </c>
      <c r="G2033" s="7" t="n">
        <v>3955.61</v>
      </c>
      <c r="H2033" s="7" t="n">
        <v>822.1</v>
      </c>
      <c r="I2033" s="7" t="n">
        <v>122.13</v>
      </c>
      <c r="J2033" s="8" t="n">
        <v>67.3153</v>
      </c>
    </row>
    <row r="2034" customFormat="false" ht="15" hidden="false" customHeight="false" outlineLevel="0" collapsed="false">
      <c r="A2034" s="4" t="n">
        <v>43236</v>
      </c>
      <c r="B2034" s="5" t="n">
        <v>2018</v>
      </c>
      <c r="C2034" s="5" t="n">
        <v>5</v>
      </c>
      <c r="D2034" s="6" t="str">
        <f aca="false">IF(MONTH(A2034)&gt;=4,"FY "&amp;YEAR(A2034)&amp;"-"&amp;RIGHT(YEAR(A2034)+1,2),"FY "&amp;(YEAR(A2034)-1)&amp;"-"&amp;RIGHT(YEAR(A2034),2))</f>
        <v>FY 2018-19</v>
      </c>
      <c r="E2034" s="5" t="s">
        <v>17</v>
      </c>
      <c r="F2034" s="7" t="n">
        <v>5346.92</v>
      </c>
      <c r="G2034" s="7" t="n">
        <v>5532.49</v>
      </c>
      <c r="H2034" s="7" t="n">
        <v>-185.57</v>
      </c>
      <c r="I2034" s="7" t="n">
        <v>-27.48</v>
      </c>
      <c r="J2034" s="8" t="n">
        <v>67.5288</v>
      </c>
    </row>
    <row r="2035" customFormat="false" ht="15" hidden="false" customHeight="false" outlineLevel="0" collapsed="false">
      <c r="A2035" s="4" t="n">
        <v>43237</v>
      </c>
      <c r="B2035" s="5" t="n">
        <v>2018</v>
      </c>
      <c r="C2035" s="5" t="n">
        <v>5</v>
      </c>
      <c r="D2035" s="6" t="str">
        <f aca="false">IF(MONTH(A2035)&gt;=4,"FY "&amp;YEAR(A2035)&amp;"-"&amp;RIGHT(YEAR(A2035)+1,2),"FY "&amp;(YEAR(A2035)-1)&amp;"-"&amp;RIGHT(YEAR(A2035),2))</f>
        <v>FY 2018-19</v>
      </c>
      <c r="E2035" s="5" t="s">
        <v>17</v>
      </c>
      <c r="F2035" s="7" t="n">
        <v>4917.54</v>
      </c>
      <c r="G2035" s="7" t="n">
        <v>5637.48</v>
      </c>
      <c r="H2035" s="7" t="n">
        <v>-719.94</v>
      </c>
      <c r="I2035" s="7" t="n">
        <v>-106.14</v>
      </c>
      <c r="J2035" s="8" t="n">
        <v>67.8276</v>
      </c>
    </row>
    <row r="2036" customFormat="false" ht="15" hidden="false" customHeight="false" outlineLevel="0" collapsed="false">
      <c r="A2036" s="4" t="n">
        <v>43238</v>
      </c>
      <c r="B2036" s="5" t="n">
        <v>2018</v>
      </c>
      <c r="C2036" s="5" t="n">
        <v>5</v>
      </c>
      <c r="D2036" s="6" t="str">
        <f aca="false">IF(MONTH(A2036)&gt;=4,"FY "&amp;YEAR(A2036)&amp;"-"&amp;RIGHT(YEAR(A2036)+1,2),"FY "&amp;(YEAR(A2036)-1)&amp;"-"&amp;RIGHT(YEAR(A2036),2))</f>
        <v>FY 2018-19</v>
      </c>
      <c r="E2036" s="5" t="s">
        <v>17</v>
      </c>
      <c r="F2036" s="7" t="n">
        <v>4827.34</v>
      </c>
      <c r="G2036" s="7" t="n">
        <v>5592.29</v>
      </c>
      <c r="H2036" s="7" t="n">
        <v>-764.95</v>
      </c>
      <c r="I2036" s="7" t="n">
        <v>-112.97</v>
      </c>
      <c r="J2036" s="8" t="n">
        <v>67.7156</v>
      </c>
    </row>
    <row r="2037" customFormat="false" ht="15" hidden="false" customHeight="false" outlineLevel="0" collapsed="false">
      <c r="A2037" s="4" t="n">
        <v>43241</v>
      </c>
      <c r="B2037" s="5" t="n">
        <v>2018</v>
      </c>
      <c r="C2037" s="5" t="n">
        <v>5</v>
      </c>
      <c r="D2037" s="6" t="str">
        <f aca="false">IF(MONTH(A2037)&gt;=4,"FY "&amp;YEAR(A2037)&amp;"-"&amp;RIGHT(YEAR(A2037)+1,2),"FY "&amp;(YEAR(A2037)-1)&amp;"-"&amp;RIGHT(YEAR(A2037),2))</f>
        <v>FY 2018-19</v>
      </c>
      <c r="E2037" s="5" t="s">
        <v>17</v>
      </c>
      <c r="F2037" s="7" t="n">
        <v>5553.97</v>
      </c>
      <c r="G2037" s="7" t="n">
        <v>5831.95</v>
      </c>
      <c r="H2037" s="7" t="n">
        <v>-277.98</v>
      </c>
      <c r="I2037" s="7" t="n">
        <v>-40.9</v>
      </c>
      <c r="J2037" s="8" t="n">
        <v>67.9577</v>
      </c>
    </row>
    <row r="2038" customFormat="false" ht="15" hidden="false" customHeight="false" outlineLevel="0" collapsed="false">
      <c r="A2038" s="4" t="n">
        <v>43242</v>
      </c>
      <c r="B2038" s="5" t="n">
        <v>2018</v>
      </c>
      <c r="C2038" s="5" t="n">
        <v>5</v>
      </c>
      <c r="D2038" s="6" t="str">
        <f aca="false">IF(MONTH(A2038)&gt;=4,"FY "&amp;YEAR(A2038)&amp;"-"&amp;RIGHT(YEAR(A2038)+1,2),"FY "&amp;(YEAR(A2038)-1)&amp;"-"&amp;RIGHT(YEAR(A2038),2))</f>
        <v>FY 2018-19</v>
      </c>
      <c r="E2038" s="5" t="s">
        <v>17</v>
      </c>
      <c r="F2038" s="7" t="n">
        <v>4854.52</v>
      </c>
      <c r="G2038" s="7" t="n">
        <v>5294.04</v>
      </c>
      <c r="H2038" s="7" t="n">
        <v>-439.52</v>
      </c>
      <c r="I2038" s="7" t="n">
        <v>-64.55</v>
      </c>
      <c r="J2038" s="8" t="n">
        <v>68.0883</v>
      </c>
    </row>
    <row r="2039" customFormat="false" ht="15" hidden="false" customHeight="false" outlineLevel="0" collapsed="false">
      <c r="A2039" s="4" t="n">
        <v>43243</v>
      </c>
      <c r="B2039" s="5" t="n">
        <v>2018</v>
      </c>
      <c r="C2039" s="5" t="n">
        <v>5</v>
      </c>
      <c r="D2039" s="6" t="str">
        <f aca="false">IF(MONTH(A2039)&gt;=4,"FY "&amp;YEAR(A2039)&amp;"-"&amp;RIGHT(YEAR(A2039)+1,2),"FY "&amp;(YEAR(A2039)-1)&amp;"-"&amp;RIGHT(YEAR(A2039),2))</f>
        <v>FY 2018-19</v>
      </c>
      <c r="E2039" s="5" t="s">
        <v>17</v>
      </c>
      <c r="F2039" s="7" t="n">
        <v>3161.72</v>
      </c>
      <c r="G2039" s="7" t="n">
        <v>4738.53</v>
      </c>
      <c r="H2039" s="7" t="n">
        <v>-1576.81</v>
      </c>
      <c r="I2039" s="7" t="n">
        <v>-231.82</v>
      </c>
      <c r="J2039" s="8" t="n">
        <v>68.0187</v>
      </c>
    </row>
    <row r="2040" customFormat="false" ht="15" hidden="false" customHeight="false" outlineLevel="0" collapsed="false">
      <c r="A2040" s="4" t="n">
        <v>43244</v>
      </c>
      <c r="B2040" s="5" t="n">
        <v>2018</v>
      </c>
      <c r="C2040" s="5" t="n">
        <v>5</v>
      </c>
      <c r="D2040" s="6" t="str">
        <f aca="false">IF(MONTH(A2040)&gt;=4,"FY "&amp;YEAR(A2040)&amp;"-"&amp;RIGHT(YEAR(A2040)+1,2),"FY "&amp;(YEAR(A2040)-1)&amp;"-"&amp;RIGHT(YEAR(A2040),2))</f>
        <v>FY 2018-19</v>
      </c>
      <c r="E2040" s="5" t="s">
        <v>17</v>
      </c>
      <c r="F2040" s="7" t="n">
        <v>4449.88</v>
      </c>
      <c r="G2040" s="7" t="n">
        <v>4704.8</v>
      </c>
      <c r="H2040" s="7" t="n">
        <v>-254.92</v>
      </c>
      <c r="I2040" s="7" t="n">
        <v>-37.37</v>
      </c>
      <c r="J2040" s="8" t="n">
        <v>68.2139</v>
      </c>
    </row>
    <row r="2041" customFormat="false" ht="15" hidden="false" customHeight="false" outlineLevel="0" collapsed="false">
      <c r="A2041" s="4" t="n">
        <v>43245</v>
      </c>
      <c r="B2041" s="5" t="n">
        <v>2018</v>
      </c>
      <c r="C2041" s="5" t="n">
        <v>5</v>
      </c>
      <c r="D2041" s="6" t="str">
        <f aca="false">IF(MONTH(A2041)&gt;=4,"FY "&amp;YEAR(A2041)&amp;"-"&amp;RIGHT(YEAR(A2041)+1,2),"FY "&amp;(YEAR(A2041)-1)&amp;"-"&amp;RIGHT(YEAR(A2041),2))</f>
        <v>FY 2018-19</v>
      </c>
      <c r="E2041" s="5" t="s">
        <v>17</v>
      </c>
      <c r="F2041" s="7" t="n">
        <v>4454.69</v>
      </c>
      <c r="G2041" s="7" t="n">
        <v>5040.23</v>
      </c>
      <c r="H2041" s="7" t="n">
        <v>-585.54</v>
      </c>
      <c r="I2041" s="7" t="n">
        <v>-85.62</v>
      </c>
      <c r="J2041" s="8" t="n">
        <v>68.3872</v>
      </c>
    </row>
    <row r="2042" customFormat="false" ht="15" hidden="false" customHeight="false" outlineLevel="0" collapsed="false">
      <c r="A2042" s="4" t="n">
        <v>43248</v>
      </c>
      <c r="B2042" s="5" t="n">
        <v>2018</v>
      </c>
      <c r="C2042" s="5" t="n">
        <v>5</v>
      </c>
      <c r="D2042" s="6" t="str">
        <f aca="false">IF(MONTH(A2042)&gt;=4,"FY "&amp;YEAR(A2042)&amp;"-"&amp;RIGHT(YEAR(A2042)+1,2),"FY "&amp;(YEAR(A2042)-1)&amp;"-"&amp;RIGHT(YEAR(A2042),2))</f>
        <v>FY 2018-19</v>
      </c>
      <c r="E2042" s="5" t="s">
        <v>17</v>
      </c>
      <c r="F2042" s="7" t="n">
        <v>3013.72</v>
      </c>
      <c r="G2042" s="7" t="n">
        <v>5305.55</v>
      </c>
      <c r="H2042" s="7" t="n">
        <v>-2291.83</v>
      </c>
      <c r="I2042" s="7" t="n">
        <v>-335.75</v>
      </c>
      <c r="J2042" s="8" t="n">
        <v>68.26</v>
      </c>
    </row>
    <row r="2043" customFormat="false" ht="15" hidden="false" customHeight="false" outlineLevel="0" collapsed="false">
      <c r="A2043" s="4" t="n">
        <v>43249</v>
      </c>
      <c r="B2043" s="5" t="n">
        <v>2018</v>
      </c>
      <c r="C2043" s="5" t="n">
        <v>5</v>
      </c>
      <c r="D2043" s="6" t="str">
        <f aca="false">IF(MONTH(A2043)&gt;=4,"FY "&amp;YEAR(A2043)&amp;"-"&amp;RIGHT(YEAR(A2043)+1,2),"FY "&amp;(YEAR(A2043)-1)&amp;"-"&amp;RIGHT(YEAR(A2043),2))</f>
        <v>FY 2018-19</v>
      </c>
      <c r="E2043" s="5" t="s">
        <v>17</v>
      </c>
      <c r="F2043" s="7" t="n">
        <v>4723.83</v>
      </c>
      <c r="G2043" s="7" t="n">
        <v>4426.41</v>
      </c>
      <c r="H2043" s="7" t="n">
        <v>297.42</v>
      </c>
      <c r="I2043" s="7" t="n">
        <v>44.1</v>
      </c>
      <c r="J2043" s="8" t="n">
        <v>67.443</v>
      </c>
    </row>
    <row r="2044" customFormat="false" ht="15" hidden="false" customHeight="false" outlineLevel="0" collapsed="false">
      <c r="A2044" s="4" t="n">
        <v>43250</v>
      </c>
      <c r="B2044" s="5" t="n">
        <v>2018</v>
      </c>
      <c r="C2044" s="5" t="n">
        <v>5</v>
      </c>
      <c r="D2044" s="6" t="str">
        <f aca="false">IF(MONTH(A2044)&gt;=4,"FY "&amp;YEAR(A2044)&amp;"-"&amp;RIGHT(YEAR(A2044)+1,2),"FY "&amp;(YEAR(A2044)-1)&amp;"-"&amp;RIGHT(YEAR(A2044),2))</f>
        <v>FY 2018-19</v>
      </c>
      <c r="E2044" s="5" t="s">
        <v>17</v>
      </c>
      <c r="F2044" s="7" t="n">
        <v>4512.55</v>
      </c>
      <c r="G2044" s="7" t="n">
        <v>4005.37</v>
      </c>
      <c r="H2044" s="7" t="n">
        <v>507.18</v>
      </c>
      <c r="I2044" s="7" t="n">
        <v>74.78</v>
      </c>
      <c r="J2044" s="8" t="n">
        <v>67.8201</v>
      </c>
    </row>
    <row r="2045" customFormat="false" ht="15" hidden="false" customHeight="false" outlineLevel="0" collapsed="false">
      <c r="A2045" s="4" t="n">
        <v>43251</v>
      </c>
      <c r="B2045" s="5" t="n">
        <v>2018</v>
      </c>
      <c r="C2045" s="5" t="n">
        <v>5</v>
      </c>
      <c r="D2045" s="6" t="str">
        <f aca="false">IF(MONTH(A2045)&gt;=4,"FY "&amp;YEAR(A2045)&amp;"-"&amp;RIGHT(YEAR(A2045)+1,2),"FY "&amp;(YEAR(A2045)-1)&amp;"-"&amp;RIGHT(YEAR(A2045),2))</f>
        <v>FY 2018-19</v>
      </c>
      <c r="E2045" s="5" t="s">
        <v>17</v>
      </c>
      <c r="F2045" s="7" t="n">
        <v>5357.17</v>
      </c>
      <c r="G2045" s="7" t="n">
        <v>6439.13</v>
      </c>
      <c r="H2045" s="7" t="n">
        <v>-1081.96</v>
      </c>
      <c r="I2045" s="7" t="n">
        <v>-159.99</v>
      </c>
      <c r="J2045" s="8" t="n">
        <v>67.6288</v>
      </c>
    </row>
    <row r="2046" customFormat="false" ht="15" hidden="false" customHeight="false" outlineLevel="0" collapsed="false">
      <c r="A2046" s="4" t="n">
        <v>43252</v>
      </c>
      <c r="B2046" s="5" t="n">
        <v>2018</v>
      </c>
      <c r="C2046" s="5" t="n">
        <v>6</v>
      </c>
      <c r="D2046" s="6" t="str">
        <f aca="false">IF(MONTH(A2046)&gt;=4,"FY "&amp;YEAR(A2046)&amp;"-"&amp;RIGHT(YEAR(A2046)+1,2),"FY "&amp;(YEAR(A2046)-1)&amp;"-"&amp;RIGHT(YEAR(A2046),2))</f>
        <v>FY 2018-19</v>
      </c>
      <c r="E2046" s="5" t="s">
        <v>17</v>
      </c>
      <c r="F2046" s="7" t="n">
        <v>21915.74</v>
      </c>
      <c r="G2046" s="7" t="n">
        <v>22431.95</v>
      </c>
      <c r="H2046" s="7" t="n">
        <v>-516.21</v>
      </c>
      <c r="I2046" s="7" t="n">
        <v>-76.53</v>
      </c>
      <c r="J2046" s="8" t="n">
        <v>67.4526</v>
      </c>
    </row>
    <row r="2047" customFormat="false" ht="15" hidden="false" customHeight="false" outlineLevel="0" collapsed="false">
      <c r="A2047" s="4" t="n">
        <v>43255</v>
      </c>
      <c r="B2047" s="5" t="n">
        <v>2018</v>
      </c>
      <c r="C2047" s="5" t="n">
        <v>6</v>
      </c>
      <c r="D2047" s="6" t="str">
        <f aca="false">IF(MONTH(A2047)&gt;=4,"FY "&amp;YEAR(A2047)&amp;"-"&amp;RIGHT(YEAR(A2047)+1,2),"FY "&amp;(YEAR(A2047)-1)&amp;"-"&amp;RIGHT(YEAR(A2047),2))</f>
        <v>FY 2018-19</v>
      </c>
      <c r="E2047" s="5" t="s">
        <v>17</v>
      </c>
      <c r="F2047" s="7" t="n">
        <v>4927.37</v>
      </c>
      <c r="G2047" s="7" t="n">
        <v>4804.13</v>
      </c>
      <c r="H2047" s="7" t="n">
        <v>123.24</v>
      </c>
      <c r="I2047" s="7" t="n">
        <v>18.34</v>
      </c>
      <c r="J2047" s="8" t="n">
        <v>67.184</v>
      </c>
    </row>
    <row r="2048" customFormat="false" ht="15" hidden="false" customHeight="false" outlineLevel="0" collapsed="false">
      <c r="A2048" s="4" t="n">
        <v>43256</v>
      </c>
      <c r="B2048" s="5" t="n">
        <v>2018</v>
      </c>
      <c r="C2048" s="5" t="n">
        <v>6</v>
      </c>
      <c r="D2048" s="6" t="str">
        <f aca="false">IF(MONTH(A2048)&gt;=4,"FY "&amp;YEAR(A2048)&amp;"-"&amp;RIGHT(YEAR(A2048)+1,2),"FY "&amp;(YEAR(A2048)-1)&amp;"-"&amp;RIGHT(YEAR(A2048),2))</f>
        <v>FY 2018-19</v>
      </c>
      <c r="E2048" s="5" t="s">
        <v>17</v>
      </c>
      <c r="F2048" s="7" t="n">
        <v>9642.34</v>
      </c>
      <c r="G2048" s="7" t="n">
        <v>6653.82</v>
      </c>
      <c r="H2048" s="7" t="n">
        <v>2988.52</v>
      </c>
      <c r="I2048" s="7" t="n">
        <v>445.69</v>
      </c>
      <c r="J2048" s="8" t="n">
        <v>67.0543</v>
      </c>
    </row>
    <row r="2049" customFormat="false" ht="15" hidden="false" customHeight="false" outlineLevel="0" collapsed="false">
      <c r="A2049" s="4" t="n">
        <v>43257</v>
      </c>
      <c r="B2049" s="5" t="n">
        <v>2018</v>
      </c>
      <c r="C2049" s="5" t="n">
        <v>6</v>
      </c>
      <c r="D2049" s="6" t="str">
        <f aca="false">IF(MONTH(A2049)&gt;=4,"FY "&amp;YEAR(A2049)&amp;"-"&amp;RIGHT(YEAR(A2049)+1,2),"FY "&amp;(YEAR(A2049)-1)&amp;"-"&amp;RIGHT(YEAR(A2049),2))</f>
        <v>FY 2018-19</v>
      </c>
      <c r="E2049" s="5" t="s">
        <v>17</v>
      </c>
      <c r="F2049" s="7" t="n">
        <v>4765.71</v>
      </c>
      <c r="G2049" s="7" t="n">
        <v>4962.07</v>
      </c>
      <c r="H2049" s="7" t="n">
        <v>-196.36</v>
      </c>
      <c r="I2049" s="7" t="n">
        <v>-29.23</v>
      </c>
      <c r="J2049" s="8" t="n">
        <v>67.1794</v>
      </c>
    </row>
    <row r="2050" customFormat="false" ht="15" hidden="false" customHeight="false" outlineLevel="0" collapsed="false">
      <c r="A2050" s="4" t="n">
        <v>43258</v>
      </c>
      <c r="B2050" s="5" t="n">
        <v>2018</v>
      </c>
      <c r="C2050" s="5" t="n">
        <v>6</v>
      </c>
      <c r="D2050" s="6" t="str">
        <f aca="false">IF(MONTH(A2050)&gt;=4,"FY "&amp;YEAR(A2050)&amp;"-"&amp;RIGHT(YEAR(A2050)+1,2),"FY "&amp;(YEAR(A2050)-1)&amp;"-"&amp;RIGHT(YEAR(A2050),2))</f>
        <v>FY 2018-19</v>
      </c>
      <c r="E2050" s="5" t="s">
        <v>17</v>
      </c>
      <c r="F2050" s="7" t="n">
        <v>3994.64</v>
      </c>
      <c r="G2050" s="7" t="n">
        <v>3975.02</v>
      </c>
      <c r="H2050" s="7" t="n">
        <v>19.62</v>
      </c>
      <c r="I2050" s="7" t="n">
        <v>2.93</v>
      </c>
      <c r="J2050" s="8" t="n">
        <v>67.0397</v>
      </c>
    </row>
    <row r="2051" customFormat="false" ht="15" hidden="false" customHeight="false" outlineLevel="0" collapsed="false">
      <c r="A2051" s="4" t="n">
        <v>43259</v>
      </c>
      <c r="B2051" s="5" t="n">
        <v>2018</v>
      </c>
      <c r="C2051" s="5" t="n">
        <v>6</v>
      </c>
      <c r="D2051" s="6" t="str">
        <f aca="false">IF(MONTH(A2051)&gt;=4,"FY "&amp;YEAR(A2051)&amp;"-"&amp;RIGHT(YEAR(A2051)+1,2),"FY "&amp;(YEAR(A2051)-1)&amp;"-"&amp;RIGHT(YEAR(A2051),2))</f>
        <v>FY 2018-19</v>
      </c>
      <c r="E2051" s="5" t="s">
        <v>17</v>
      </c>
      <c r="F2051" s="7" t="n">
        <v>3607.98</v>
      </c>
      <c r="G2051" s="7" t="n">
        <v>4108.88</v>
      </c>
      <c r="H2051" s="7" t="n">
        <v>-500.9</v>
      </c>
      <c r="I2051" s="7" t="n">
        <v>-74.74</v>
      </c>
      <c r="J2051" s="8" t="n">
        <v>67.0181</v>
      </c>
    </row>
    <row r="2052" customFormat="false" ht="15" hidden="false" customHeight="false" outlineLevel="0" collapsed="false">
      <c r="A2052" s="4" t="n">
        <v>43262</v>
      </c>
      <c r="B2052" s="5" t="n">
        <v>2018</v>
      </c>
      <c r="C2052" s="5" t="n">
        <v>6</v>
      </c>
      <c r="D2052" s="6" t="str">
        <f aca="false">IF(MONTH(A2052)&gt;=4,"FY "&amp;YEAR(A2052)&amp;"-"&amp;RIGHT(YEAR(A2052)+1,2),"FY "&amp;(YEAR(A2052)-1)&amp;"-"&amp;RIGHT(YEAR(A2052),2))</f>
        <v>FY 2018-19</v>
      </c>
      <c r="E2052" s="5" t="s">
        <v>17</v>
      </c>
      <c r="F2052" s="7" t="n">
        <v>4915.36</v>
      </c>
      <c r="G2052" s="7" t="n">
        <v>4899.27</v>
      </c>
      <c r="H2052" s="7" t="n">
        <v>16.09</v>
      </c>
      <c r="I2052" s="7" t="n">
        <v>2.38</v>
      </c>
      <c r="J2052" s="8" t="n">
        <v>67.5228</v>
      </c>
    </row>
    <row r="2053" customFormat="false" ht="15" hidden="false" customHeight="false" outlineLevel="0" collapsed="false">
      <c r="A2053" s="4" t="n">
        <v>43263</v>
      </c>
      <c r="B2053" s="5" t="n">
        <v>2018</v>
      </c>
      <c r="C2053" s="5" t="n">
        <v>6</v>
      </c>
      <c r="D2053" s="6" t="str">
        <f aca="false">IF(MONTH(A2053)&gt;=4,"FY "&amp;YEAR(A2053)&amp;"-"&amp;RIGHT(YEAR(A2053)+1,2),"FY "&amp;(YEAR(A2053)-1)&amp;"-"&amp;RIGHT(YEAR(A2053),2))</f>
        <v>FY 2018-19</v>
      </c>
      <c r="E2053" s="5" t="s">
        <v>17</v>
      </c>
      <c r="F2053" s="7" t="n">
        <v>4010.58</v>
      </c>
      <c r="G2053" s="7" t="n">
        <v>5114.69</v>
      </c>
      <c r="H2053" s="7" t="n">
        <v>-1104.11</v>
      </c>
      <c r="I2053" s="7" t="n">
        <v>-163.98</v>
      </c>
      <c r="J2053" s="8" t="n">
        <v>67.3353</v>
      </c>
    </row>
    <row r="2054" customFormat="false" ht="15" hidden="false" customHeight="false" outlineLevel="0" collapsed="false">
      <c r="A2054" s="4" t="n">
        <v>43264</v>
      </c>
      <c r="B2054" s="5" t="n">
        <v>2018</v>
      </c>
      <c r="C2054" s="5" t="n">
        <v>6</v>
      </c>
      <c r="D2054" s="6" t="str">
        <f aca="false">IF(MONTH(A2054)&gt;=4,"FY "&amp;YEAR(A2054)&amp;"-"&amp;RIGHT(YEAR(A2054)+1,2),"FY "&amp;(YEAR(A2054)-1)&amp;"-"&amp;RIGHT(YEAR(A2054),2))</f>
        <v>FY 2018-19</v>
      </c>
      <c r="E2054" s="5" t="s">
        <v>17</v>
      </c>
      <c r="F2054" s="7" t="n">
        <v>4086.23</v>
      </c>
      <c r="G2054" s="7" t="n">
        <v>5378.38</v>
      </c>
      <c r="H2054" s="7" t="n">
        <v>-1292.15</v>
      </c>
      <c r="I2054" s="7" t="n">
        <v>-191.55</v>
      </c>
      <c r="J2054" s="8" t="n">
        <v>67.4571</v>
      </c>
    </row>
    <row r="2055" customFormat="false" ht="15" hidden="false" customHeight="false" outlineLevel="0" collapsed="false">
      <c r="A2055" s="4" t="n">
        <v>43265</v>
      </c>
      <c r="B2055" s="5" t="n">
        <v>2018</v>
      </c>
      <c r="C2055" s="5" t="n">
        <v>6</v>
      </c>
      <c r="D2055" s="6" t="str">
        <f aca="false">IF(MONTH(A2055)&gt;=4,"FY "&amp;YEAR(A2055)&amp;"-"&amp;RIGHT(YEAR(A2055)+1,2),"FY "&amp;(YEAR(A2055)-1)&amp;"-"&amp;RIGHT(YEAR(A2055),2))</f>
        <v>FY 2018-19</v>
      </c>
      <c r="E2055" s="5" t="s">
        <v>17</v>
      </c>
      <c r="F2055" s="7" t="n">
        <v>5039.55</v>
      </c>
      <c r="G2055" s="7" t="n">
        <v>4863.79</v>
      </c>
      <c r="H2055" s="7" t="n">
        <v>175.76</v>
      </c>
      <c r="I2055" s="7" t="n">
        <v>25.99</v>
      </c>
      <c r="J2055" s="8" t="n">
        <v>67.6251</v>
      </c>
    </row>
    <row r="2056" customFormat="false" ht="15" hidden="false" customHeight="false" outlineLevel="0" collapsed="false">
      <c r="A2056" s="4" t="n">
        <v>43266</v>
      </c>
      <c r="B2056" s="5" t="n">
        <v>2018</v>
      </c>
      <c r="C2056" s="5" t="n">
        <v>6</v>
      </c>
      <c r="D2056" s="6" t="str">
        <f aca="false">IF(MONTH(A2056)&gt;=4,"FY "&amp;YEAR(A2056)&amp;"-"&amp;RIGHT(YEAR(A2056)+1,2),"FY "&amp;(YEAR(A2056)-1)&amp;"-"&amp;RIGHT(YEAR(A2056),2))</f>
        <v>FY 2018-19</v>
      </c>
      <c r="E2056" s="5" t="s">
        <v>17</v>
      </c>
      <c r="F2056" s="7" t="n">
        <v>4703.55</v>
      </c>
      <c r="G2056" s="7" t="n">
        <v>5595.64</v>
      </c>
      <c r="H2056" s="7" t="n">
        <v>-892.09</v>
      </c>
      <c r="I2056" s="7" t="n">
        <v>-131.8</v>
      </c>
      <c r="J2056" s="8" t="n">
        <v>67.6875</v>
      </c>
    </row>
    <row r="2057" customFormat="false" ht="15" hidden="false" customHeight="false" outlineLevel="0" collapsed="false">
      <c r="A2057" s="4" t="n">
        <v>43269</v>
      </c>
      <c r="B2057" s="5" t="n">
        <v>2018</v>
      </c>
      <c r="C2057" s="5" t="n">
        <v>6</v>
      </c>
      <c r="D2057" s="6" t="str">
        <f aca="false">IF(MONTH(A2057)&gt;=4,"FY "&amp;YEAR(A2057)&amp;"-"&amp;RIGHT(YEAR(A2057)+1,2),"FY "&amp;(YEAR(A2057)-1)&amp;"-"&amp;RIGHT(YEAR(A2057),2))</f>
        <v>FY 2018-19</v>
      </c>
      <c r="E2057" s="5" t="s">
        <v>17</v>
      </c>
      <c r="F2057" s="7" t="n">
        <v>9506.74</v>
      </c>
      <c r="G2057" s="7" t="n">
        <v>11151.88</v>
      </c>
      <c r="H2057" s="7" t="n">
        <v>-1645.14</v>
      </c>
      <c r="I2057" s="7" t="n">
        <v>-242.03</v>
      </c>
      <c r="J2057" s="8" t="n">
        <v>67.9739</v>
      </c>
    </row>
    <row r="2058" customFormat="false" ht="15" hidden="false" customHeight="false" outlineLevel="0" collapsed="false">
      <c r="A2058" s="4" t="n">
        <v>43270</v>
      </c>
      <c r="B2058" s="5" t="n">
        <v>2018</v>
      </c>
      <c r="C2058" s="5" t="n">
        <v>6</v>
      </c>
      <c r="D2058" s="6" t="str">
        <f aca="false">IF(MONTH(A2058)&gt;=4,"FY "&amp;YEAR(A2058)&amp;"-"&amp;RIGHT(YEAR(A2058)+1,2),"FY "&amp;(YEAR(A2058)-1)&amp;"-"&amp;RIGHT(YEAR(A2058),2))</f>
        <v>FY 2018-19</v>
      </c>
      <c r="E2058" s="5" t="s">
        <v>17</v>
      </c>
      <c r="F2058" s="7" t="n">
        <v>3583.91</v>
      </c>
      <c r="G2058" s="7" t="n">
        <v>3990.69</v>
      </c>
      <c r="H2058" s="7" t="n">
        <v>-406.78</v>
      </c>
      <c r="I2058" s="7" t="n">
        <v>-59.8</v>
      </c>
      <c r="J2058" s="8" t="n">
        <v>68.0248</v>
      </c>
    </row>
    <row r="2059" customFormat="false" ht="15" hidden="false" customHeight="false" outlineLevel="0" collapsed="false">
      <c r="A2059" s="4" t="n">
        <v>43271</v>
      </c>
      <c r="B2059" s="5" t="n">
        <v>2018</v>
      </c>
      <c r="C2059" s="5" t="n">
        <v>6</v>
      </c>
      <c r="D2059" s="6" t="str">
        <f aca="false">IF(MONTH(A2059)&gt;=4,"FY "&amp;YEAR(A2059)&amp;"-"&amp;RIGHT(YEAR(A2059)+1,2),"FY "&amp;(YEAR(A2059)-1)&amp;"-"&amp;RIGHT(YEAR(A2059),2))</f>
        <v>FY 2018-19</v>
      </c>
      <c r="E2059" s="5" t="s">
        <v>17</v>
      </c>
      <c r="F2059" s="7" t="n">
        <v>4503.96</v>
      </c>
      <c r="G2059" s="7" t="n">
        <v>5722.53</v>
      </c>
      <c r="H2059" s="7" t="n">
        <v>-1218.57</v>
      </c>
      <c r="I2059" s="7" t="n">
        <v>-178.8</v>
      </c>
      <c r="J2059" s="8" t="n">
        <v>68.1511</v>
      </c>
    </row>
    <row r="2060" customFormat="false" ht="15" hidden="false" customHeight="false" outlineLevel="0" collapsed="false">
      <c r="A2060" s="4" t="n">
        <v>43272</v>
      </c>
      <c r="B2060" s="5" t="n">
        <v>2018</v>
      </c>
      <c r="C2060" s="5" t="n">
        <v>6</v>
      </c>
      <c r="D2060" s="6" t="str">
        <f aca="false">IF(MONTH(A2060)&gt;=4,"FY "&amp;YEAR(A2060)&amp;"-"&amp;RIGHT(YEAR(A2060)+1,2),"FY "&amp;(YEAR(A2060)-1)&amp;"-"&amp;RIGHT(YEAR(A2060),2))</f>
        <v>FY 2018-19</v>
      </c>
      <c r="E2060" s="5" t="s">
        <v>17</v>
      </c>
      <c r="F2060" s="7" t="n">
        <v>3825.4</v>
      </c>
      <c r="G2060" s="7" t="n">
        <v>6202.89</v>
      </c>
      <c r="H2060" s="7" t="n">
        <v>-2377.49</v>
      </c>
      <c r="I2060" s="7" t="n">
        <v>-349.2</v>
      </c>
      <c r="J2060" s="8" t="n">
        <v>68.0838</v>
      </c>
    </row>
    <row r="2061" customFormat="false" ht="15" hidden="false" customHeight="false" outlineLevel="0" collapsed="false">
      <c r="A2061" s="4" t="n">
        <v>43273</v>
      </c>
      <c r="B2061" s="5" t="n">
        <v>2018</v>
      </c>
      <c r="C2061" s="5" t="n">
        <v>6</v>
      </c>
      <c r="D2061" s="6" t="str">
        <f aca="false">IF(MONTH(A2061)&gt;=4,"FY "&amp;YEAR(A2061)&amp;"-"&amp;RIGHT(YEAR(A2061)+1,2),"FY "&amp;(YEAR(A2061)-1)&amp;"-"&amp;RIGHT(YEAR(A2061),2))</f>
        <v>FY 2018-19</v>
      </c>
      <c r="E2061" s="5" t="s">
        <v>17</v>
      </c>
      <c r="F2061" s="7" t="n">
        <v>6437.24</v>
      </c>
      <c r="G2061" s="7" t="n">
        <v>5127.96</v>
      </c>
      <c r="H2061" s="7" t="n">
        <v>1309.28</v>
      </c>
      <c r="I2061" s="7" t="n">
        <v>191.99</v>
      </c>
      <c r="J2061" s="8" t="n">
        <v>68.195</v>
      </c>
    </row>
    <row r="2062" customFormat="false" ht="15" hidden="false" customHeight="false" outlineLevel="0" collapsed="false">
      <c r="A2062" s="4" t="n">
        <v>43276</v>
      </c>
      <c r="B2062" s="5" t="n">
        <v>2018</v>
      </c>
      <c r="C2062" s="5" t="n">
        <v>6</v>
      </c>
      <c r="D2062" s="6" t="str">
        <f aca="false">IF(MONTH(A2062)&gt;=4,"FY "&amp;YEAR(A2062)&amp;"-"&amp;RIGHT(YEAR(A2062)+1,2),"FY "&amp;(YEAR(A2062)-1)&amp;"-"&amp;RIGHT(YEAR(A2062),2))</f>
        <v>FY 2018-19</v>
      </c>
      <c r="E2062" s="5" t="s">
        <v>17</v>
      </c>
      <c r="F2062" s="7" t="n">
        <v>5175.94</v>
      </c>
      <c r="G2062" s="7" t="n">
        <v>6288.78</v>
      </c>
      <c r="H2062" s="7" t="n">
        <v>-1112.84</v>
      </c>
      <c r="I2062" s="7" t="n">
        <v>-164.21</v>
      </c>
      <c r="J2062" s="8" t="n">
        <v>67.7695</v>
      </c>
    </row>
    <row r="2063" customFormat="false" ht="15" hidden="false" customHeight="false" outlineLevel="0" collapsed="false">
      <c r="A2063" s="4" t="n">
        <v>43277</v>
      </c>
      <c r="B2063" s="5" t="n">
        <v>2018</v>
      </c>
      <c r="C2063" s="5" t="n">
        <v>6</v>
      </c>
      <c r="D2063" s="6" t="str">
        <f aca="false">IF(MONTH(A2063)&gt;=4,"FY "&amp;YEAR(A2063)&amp;"-"&amp;RIGHT(YEAR(A2063)+1,2),"FY "&amp;(YEAR(A2063)-1)&amp;"-"&amp;RIGHT(YEAR(A2063),2))</f>
        <v>FY 2018-19</v>
      </c>
      <c r="E2063" s="5" t="s">
        <v>17</v>
      </c>
      <c r="F2063" s="7" t="n">
        <v>4115.62</v>
      </c>
      <c r="G2063" s="7" t="n">
        <v>3793.49</v>
      </c>
      <c r="H2063" s="7" t="n">
        <v>322.13</v>
      </c>
      <c r="I2063" s="7" t="n">
        <v>47.27</v>
      </c>
      <c r="J2063" s="8" t="n">
        <v>68.1466</v>
      </c>
    </row>
    <row r="2064" customFormat="false" ht="15" hidden="false" customHeight="false" outlineLevel="0" collapsed="false">
      <c r="A2064" s="4" t="n">
        <v>43278</v>
      </c>
      <c r="B2064" s="5" t="n">
        <v>2018</v>
      </c>
      <c r="C2064" s="5" t="n">
        <v>6</v>
      </c>
      <c r="D2064" s="6" t="str">
        <f aca="false">IF(MONTH(A2064)&gt;=4,"FY "&amp;YEAR(A2064)&amp;"-"&amp;RIGHT(YEAR(A2064)+1,2),"FY "&amp;(YEAR(A2064)-1)&amp;"-"&amp;RIGHT(YEAR(A2064),2))</f>
        <v>FY 2018-19</v>
      </c>
      <c r="E2064" s="5" t="s">
        <v>17</v>
      </c>
      <c r="F2064" s="7" t="n">
        <v>4923.44</v>
      </c>
      <c r="G2064" s="7" t="n">
        <v>5324.67</v>
      </c>
      <c r="H2064" s="7" t="n">
        <v>-401.23</v>
      </c>
      <c r="I2064" s="7" t="n">
        <v>-58.86</v>
      </c>
      <c r="J2064" s="8" t="n">
        <v>68.1676</v>
      </c>
    </row>
    <row r="2065" customFormat="false" ht="15" hidden="false" customHeight="false" outlineLevel="0" collapsed="false">
      <c r="A2065" s="4" t="n">
        <v>43279</v>
      </c>
      <c r="B2065" s="5" t="n">
        <v>2018</v>
      </c>
      <c r="C2065" s="5" t="n">
        <v>6</v>
      </c>
      <c r="D2065" s="6" t="str">
        <f aca="false">IF(MONTH(A2065)&gt;=4,"FY "&amp;YEAR(A2065)&amp;"-"&amp;RIGHT(YEAR(A2065)+1,2),"FY "&amp;(YEAR(A2065)-1)&amp;"-"&amp;RIGHT(YEAR(A2065),2))</f>
        <v>FY 2018-19</v>
      </c>
      <c r="E2065" s="5" t="s">
        <v>17</v>
      </c>
      <c r="F2065" s="7" t="n">
        <v>5654.04</v>
      </c>
      <c r="G2065" s="7" t="n">
        <v>5595.63</v>
      </c>
      <c r="H2065" s="7" t="n">
        <v>58.41</v>
      </c>
      <c r="I2065" s="7" t="n">
        <v>8.52</v>
      </c>
      <c r="J2065" s="8" t="n">
        <v>68.5246</v>
      </c>
    </row>
    <row r="2066" customFormat="false" ht="15" hidden="false" customHeight="false" outlineLevel="0" collapsed="false">
      <c r="A2066" s="4" t="n">
        <v>43280</v>
      </c>
      <c r="B2066" s="5" t="n">
        <v>2018</v>
      </c>
      <c r="C2066" s="5" t="n">
        <v>6</v>
      </c>
      <c r="D2066" s="6" t="str">
        <f aca="false">IF(MONTH(A2066)&gt;=4,"FY "&amp;YEAR(A2066)&amp;"-"&amp;RIGHT(YEAR(A2066)+1,2),"FY "&amp;(YEAR(A2066)-1)&amp;"-"&amp;RIGHT(YEAR(A2066),2))</f>
        <v>FY 2018-19</v>
      </c>
      <c r="E2066" s="5" t="s">
        <v>17</v>
      </c>
      <c r="F2066" s="7" t="n">
        <v>7285.19</v>
      </c>
      <c r="G2066" s="7" t="n">
        <v>8093.13</v>
      </c>
      <c r="H2066" s="7" t="n">
        <v>-807.94</v>
      </c>
      <c r="I2066" s="7" t="n">
        <v>-117.2</v>
      </c>
      <c r="J2066" s="8" t="n">
        <v>68.9389</v>
      </c>
    </row>
    <row r="2067" customFormat="false" ht="15" hidden="false" customHeight="false" outlineLevel="0" collapsed="false">
      <c r="A2067" s="4" t="n">
        <v>43283</v>
      </c>
      <c r="B2067" s="5" t="n">
        <v>2018</v>
      </c>
      <c r="C2067" s="5" t="n">
        <v>7</v>
      </c>
      <c r="D2067" s="6" t="str">
        <f aca="false">IF(MONTH(A2067)&gt;=4,"FY "&amp;YEAR(A2067)&amp;"-"&amp;RIGHT(YEAR(A2067)+1,2),"FY "&amp;(YEAR(A2067)-1)&amp;"-"&amp;RIGHT(YEAR(A2067),2))</f>
        <v>FY 2018-19</v>
      </c>
      <c r="E2067" s="5" t="s">
        <v>17</v>
      </c>
      <c r="F2067" s="7" t="n">
        <v>6572.95</v>
      </c>
      <c r="G2067" s="7" t="n">
        <v>6773.66</v>
      </c>
      <c r="H2067" s="7" t="n">
        <v>-200.71</v>
      </c>
      <c r="I2067" s="7" t="n">
        <v>-29.27</v>
      </c>
      <c r="J2067" s="8" t="n">
        <v>68.5753</v>
      </c>
    </row>
    <row r="2068" customFormat="false" ht="15" hidden="false" customHeight="false" outlineLevel="0" collapsed="false">
      <c r="A2068" s="4" t="n">
        <v>43284</v>
      </c>
      <c r="B2068" s="5" t="n">
        <v>2018</v>
      </c>
      <c r="C2068" s="5" t="n">
        <v>7</v>
      </c>
      <c r="D2068" s="6" t="str">
        <f aca="false">IF(MONTH(A2068)&gt;=4,"FY "&amp;YEAR(A2068)&amp;"-"&amp;RIGHT(YEAR(A2068)+1,2),"FY "&amp;(YEAR(A2068)-1)&amp;"-"&amp;RIGHT(YEAR(A2068),2))</f>
        <v>FY 2018-19</v>
      </c>
      <c r="E2068" s="5" t="s">
        <v>17</v>
      </c>
      <c r="F2068" s="7" t="n">
        <v>3408.07</v>
      </c>
      <c r="G2068" s="7" t="n">
        <v>4688.47</v>
      </c>
      <c r="H2068" s="7" t="n">
        <v>-1280.4</v>
      </c>
      <c r="I2068" s="7" t="n">
        <v>-186.59</v>
      </c>
      <c r="J2068" s="8" t="n">
        <v>68.6227</v>
      </c>
    </row>
    <row r="2069" customFormat="false" ht="15" hidden="false" customHeight="false" outlineLevel="0" collapsed="false">
      <c r="A2069" s="4" t="n">
        <v>43285</v>
      </c>
      <c r="B2069" s="5" t="n">
        <v>2018</v>
      </c>
      <c r="C2069" s="5" t="n">
        <v>7</v>
      </c>
      <c r="D2069" s="6" t="str">
        <f aca="false">IF(MONTH(A2069)&gt;=4,"FY "&amp;YEAR(A2069)&amp;"-"&amp;RIGHT(YEAR(A2069)+1,2),"FY "&amp;(YEAR(A2069)-1)&amp;"-"&amp;RIGHT(YEAR(A2069),2))</f>
        <v>FY 2018-19</v>
      </c>
      <c r="E2069" s="5" t="s">
        <v>17</v>
      </c>
      <c r="F2069" s="7" t="n">
        <v>2185.59</v>
      </c>
      <c r="G2069" s="7" t="n">
        <v>4063.66</v>
      </c>
      <c r="H2069" s="7" t="n">
        <v>-1878.07</v>
      </c>
      <c r="I2069" s="7" t="n">
        <v>-273.4</v>
      </c>
      <c r="J2069" s="8" t="n">
        <v>68.6935</v>
      </c>
    </row>
    <row r="2070" customFormat="false" ht="15" hidden="false" customHeight="false" outlineLevel="0" collapsed="false">
      <c r="A2070" s="4" t="n">
        <v>43286</v>
      </c>
      <c r="B2070" s="5" t="n">
        <v>2018</v>
      </c>
      <c r="C2070" s="5" t="n">
        <v>7</v>
      </c>
      <c r="D2070" s="6" t="str">
        <f aca="false">IF(MONTH(A2070)&gt;=4,"FY "&amp;YEAR(A2070)&amp;"-"&amp;RIGHT(YEAR(A2070)+1,2),"FY "&amp;(YEAR(A2070)-1)&amp;"-"&amp;RIGHT(YEAR(A2070),2))</f>
        <v>FY 2018-19</v>
      </c>
      <c r="E2070" s="5" t="s">
        <v>17</v>
      </c>
      <c r="F2070" s="7" t="n">
        <v>4448.38</v>
      </c>
      <c r="G2070" s="7" t="n">
        <v>4123.32</v>
      </c>
      <c r="H2070" s="7" t="n">
        <v>325.06</v>
      </c>
      <c r="I2070" s="7" t="n">
        <v>47.43</v>
      </c>
      <c r="J2070" s="8" t="n">
        <v>68.5312</v>
      </c>
    </row>
    <row r="2071" customFormat="false" ht="15" hidden="false" customHeight="false" outlineLevel="0" collapsed="false">
      <c r="A2071" s="4" t="n">
        <v>43287</v>
      </c>
      <c r="B2071" s="5" t="n">
        <v>2018</v>
      </c>
      <c r="C2071" s="5" t="n">
        <v>7</v>
      </c>
      <c r="D2071" s="6" t="str">
        <f aca="false">IF(MONTH(A2071)&gt;=4,"FY "&amp;YEAR(A2071)&amp;"-"&amp;RIGHT(YEAR(A2071)+1,2),"FY "&amp;(YEAR(A2071)-1)&amp;"-"&amp;RIGHT(YEAR(A2071),2))</f>
        <v>FY 2018-19</v>
      </c>
      <c r="E2071" s="5" t="s">
        <v>17</v>
      </c>
      <c r="F2071" s="7" t="n">
        <v>4330.83</v>
      </c>
      <c r="G2071" s="7" t="n">
        <v>4033.75</v>
      </c>
      <c r="H2071" s="7" t="n">
        <v>297.08</v>
      </c>
      <c r="I2071" s="7" t="n">
        <v>43.21</v>
      </c>
      <c r="J2071" s="8" t="n">
        <v>68.7545</v>
      </c>
    </row>
    <row r="2072" customFormat="false" ht="15" hidden="false" customHeight="false" outlineLevel="0" collapsed="false">
      <c r="A2072" s="4" t="n">
        <v>43290</v>
      </c>
      <c r="B2072" s="5" t="n">
        <v>2018</v>
      </c>
      <c r="C2072" s="5" t="n">
        <v>7</v>
      </c>
      <c r="D2072" s="6" t="str">
        <f aca="false">IF(MONTH(A2072)&gt;=4,"FY "&amp;YEAR(A2072)&amp;"-"&amp;RIGHT(YEAR(A2072)+1,2),"FY "&amp;(YEAR(A2072)-1)&amp;"-"&amp;RIGHT(YEAR(A2072),2))</f>
        <v>FY 2018-19</v>
      </c>
      <c r="E2072" s="5" t="s">
        <v>17</v>
      </c>
      <c r="F2072" s="7" t="n">
        <v>4087.36</v>
      </c>
      <c r="G2072" s="7" t="n">
        <v>5127.08</v>
      </c>
      <c r="H2072" s="7" t="n">
        <v>-1039.72</v>
      </c>
      <c r="I2072" s="7" t="n">
        <v>-150.95</v>
      </c>
      <c r="J2072" s="8" t="n">
        <v>68.8757</v>
      </c>
    </row>
    <row r="2073" customFormat="false" ht="15" hidden="false" customHeight="false" outlineLevel="0" collapsed="false">
      <c r="A2073" s="4" t="n">
        <v>43291</v>
      </c>
      <c r="B2073" s="5" t="n">
        <v>2018</v>
      </c>
      <c r="C2073" s="5" t="n">
        <v>7</v>
      </c>
      <c r="D2073" s="6" t="str">
        <f aca="false">IF(MONTH(A2073)&gt;=4,"FY "&amp;YEAR(A2073)&amp;"-"&amp;RIGHT(YEAR(A2073)+1,2),"FY "&amp;(YEAR(A2073)-1)&amp;"-"&amp;RIGHT(YEAR(A2073),2))</f>
        <v>FY 2018-19</v>
      </c>
      <c r="E2073" s="5" t="s">
        <v>17</v>
      </c>
      <c r="F2073" s="7" t="n">
        <v>4489.23</v>
      </c>
      <c r="G2073" s="7" t="n">
        <v>5001.53</v>
      </c>
      <c r="H2073" s="7" t="n">
        <v>-512.3</v>
      </c>
      <c r="I2073" s="7" t="n">
        <v>-74.62</v>
      </c>
      <c r="J2073" s="8" t="n">
        <v>68.6573</v>
      </c>
    </row>
    <row r="2074" customFormat="false" ht="15" hidden="false" customHeight="false" outlineLevel="0" collapsed="false">
      <c r="A2074" s="4" t="n">
        <v>43292</v>
      </c>
      <c r="B2074" s="5" t="n">
        <v>2018</v>
      </c>
      <c r="C2074" s="5" t="n">
        <v>7</v>
      </c>
      <c r="D2074" s="6" t="str">
        <f aca="false">IF(MONTH(A2074)&gt;=4,"FY "&amp;YEAR(A2074)&amp;"-"&amp;RIGHT(YEAR(A2074)+1,2),"FY "&amp;(YEAR(A2074)-1)&amp;"-"&amp;RIGHT(YEAR(A2074),2))</f>
        <v>FY 2018-19</v>
      </c>
      <c r="E2074" s="5" t="s">
        <v>17</v>
      </c>
      <c r="F2074" s="7" t="n">
        <v>5319.15</v>
      </c>
      <c r="G2074" s="7" t="n">
        <v>5230.68</v>
      </c>
      <c r="H2074" s="7" t="n">
        <v>88.47</v>
      </c>
      <c r="I2074" s="7" t="n">
        <v>12.86</v>
      </c>
      <c r="J2074" s="8" t="n">
        <v>68.7942</v>
      </c>
    </row>
    <row r="2075" customFormat="false" ht="15" hidden="false" customHeight="false" outlineLevel="0" collapsed="false">
      <c r="A2075" s="4" t="n">
        <v>43293</v>
      </c>
      <c r="B2075" s="5" t="n">
        <v>2018</v>
      </c>
      <c r="C2075" s="5" t="n">
        <v>7</v>
      </c>
      <c r="D2075" s="6" t="str">
        <f aca="false">IF(MONTH(A2075)&gt;=4,"FY "&amp;YEAR(A2075)&amp;"-"&amp;RIGHT(YEAR(A2075)+1,2),"FY "&amp;(YEAR(A2075)-1)&amp;"-"&amp;RIGHT(YEAR(A2075),2))</f>
        <v>FY 2018-19</v>
      </c>
      <c r="E2075" s="5" t="s">
        <v>17</v>
      </c>
      <c r="F2075" s="7" t="n">
        <v>4920.19</v>
      </c>
      <c r="G2075" s="7" t="n">
        <v>4121.52</v>
      </c>
      <c r="H2075" s="7" t="n">
        <v>798.67</v>
      </c>
      <c r="I2075" s="7" t="n">
        <v>116.04</v>
      </c>
      <c r="J2075" s="8" t="n">
        <v>68.829</v>
      </c>
    </row>
    <row r="2076" customFormat="false" ht="15" hidden="false" customHeight="false" outlineLevel="0" collapsed="false">
      <c r="A2076" s="4" t="n">
        <v>43294</v>
      </c>
      <c r="B2076" s="5" t="n">
        <v>2018</v>
      </c>
      <c r="C2076" s="5" t="n">
        <v>7</v>
      </c>
      <c r="D2076" s="6" t="str">
        <f aca="false">IF(MONTH(A2076)&gt;=4,"FY "&amp;YEAR(A2076)&amp;"-"&amp;RIGHT(YEAR(A2076)+1,2),"FY "&amp;(YEAR(A2076)-1)&amp;"-"&amp;RIGHT(YEAR(A2076),2))</f>
        <v>FY 2018-19</v>
      </c>
      <c r="E2076" s="5" t="s">
        <v>17</v>
      </c>
      <c r="F2076" s="7" t="n">
        <v>3925.56</v>
      </c>
      <c r="G2076" s="7" t="n">
        <v>4801.27</v>
      </c>
      <c r="H2076" s="7" t="n">
        <v>-875.71</v>
      </c>
      <c r="I2076" s="7" t="n">
        <v>-127.6</v>
      </c>
      <c r="J2076" s="8" t="n">
        <v>68.6313</v>
      </c>
    </row>
    <row r="2077" customFormat="false" ht="15" hidden="false" customHeight="false" outlineLevel="0" collapsed="false">
      <c r="A2077" s="4" t="n">
        <v>43297</v>
      </c>
      <c r="B2077" s="5" t="n">
        <v>2018</v>
      </c>
      <c r="C2077" s="5" t="n">
        <v>7</v>
      </c>
      <c r="D2077" s="6" t="str">
        <f aca="false">IF(MONTH(A2077)&gt;=4,"FY "&amp;YEAR(A2077)&amp;"-"&amp;RIGHT(YEAR(A2077)+1,2),"FY "&amp;(YEAR(A2077)-1)&amp;"-"&amp;RIGHT(YEAR(A2077),2))</f>
        <v>FY 2018-19</v>
      </c>
      <c r="E2077" s="5" t="s">
        <v>17</v>
      </c>
      <c r="F2077" s="7" t="n">
        <v>5021.73</v>
      </c>
      <c r="G2077" s="7" t="n">
        <v>4951.49</v>
      </c>
      <c r="H2077" s="7" t="n">
        <v>70.24</v>
      </c>
      <c r="I2077" s="7" t="n">
        <v>10.27</v>
      </c>
      <c r="J2077" s="8" t="n">
        <v>68.4094</v>
      </c>
    </row>
    <row r="2078" customFormat="false" ht="15" hidden="false" customHeight="false" outlineLevel="0" collapsed="false">
      <c r="A2078" s="4" t="n">
        <v>43298</v>
      </c>
      <c r="B2078" s="5" t="n">
        <v>2018</v>
      </c>
      <c r="C2078" s="5" t="n">
        <v>7</v>
      </c>
      <c r="D2078" s="6" t="str">
        <f aca="false">IF(MONTH(A2078)&gt;=4,"FY "&amp;YEAR(A2078)&amp;"-"&amp;RIGHT(YEAR(A2078)+1,2),"FY "&amp;(YEAR(A2078)-1)&amp;"-"&amp;RIGHT(YEAR(A2078),2))</f>
        <v>FY 2018-19</v>
      </c>
      <c r="E2078" s="5" t="s">
        <v>17</v>
      </c>
      <c r="F2078" s="7" t="n">
        <v>3973.55</v>
      </c>
      <c r="G2078" s="7" t="n">
        <v>4322.52</v>
      </c>
      <c r="H2078" s="7" t="n">
        <v>-348.97</v>
      </c>
      <c r="I2078" s="7" t="n">
        <v>-50.88</v>
      </c>
      <c r="J2078" s="8" t="n">
        <v>68.5877</v>
      </c>
    </row>
    <row r="2079" customFormat="false" ht="15" hidden="false" customHeight="false" outlineLevel="0" collapsed="false">
      <c r="A2079" s="4" t="n">
        <v>43299</v>
      </c>
      <c r="B2079" s="5" t="n">
        <v>2018</v>
      </c>
      <c r="C2079" s="5" t="n">
        <v>7</v>
      </c>
      <c r="D2079" s="6" t="str">
        <f aca="false">IF(MONTH(A2079)&gt;=4,"FY "&amp;YEAR(A2079)&amp;"-"&amp;RIGHT(YEAR(A2079)+1,2),"FY "&amp;(YEAR(A2079)-1)&amp;"-"&amp;RIGHT(YEAR(A2079),2))</f>
        <v>FY 2018-19</v>
      </c>
      <c r="E2079" s="5" t="s">
        <v>17</v>
      </c>
      <c r="F2079" s="7" t="n">
        <v>4185.42</v>
      </c>
      <c r="G2079" s="7" t="n">
        <v>4763.31</v>
      </c>
      <c r="H2079" s="7" t="n">
        <v>-577.89</v>
      </c>
      <c r="I2079" s="7" t="n">
        <v>-84.61</v>
      </c>
      <c r="J2079" s="8" t="n">
        <v>68.2978</v>
      </c>
    </row>
    <row r="2080" customFormat="false" ht="15" hidden="false" customHeight="false" outlineLevel="0" collapsed="false">
      <c r="A2080" s="4" t="n">
        <v>43300</v>
      </c>
      <c r="B2080" s="5" t="n">
        <v>2018</v>
      </c>
      <c r="C2080" s="5" t="n">
        <v>7</v>
      </c>
      <c r="D2080" s="6" t="str">
        <f aca="false">IF(MONTH(A2080)&gt;=4,"FY "&amp;YEAR(A2080)&amp;"-"&amp;RIGHT(YEAR(A2080)+1,2),"FY "&amp;(YEAR(A2080)-1)&amp;"-"&amp;RIGHT(YEAR(A2080),2))</f>
        <v>FY 2018-19</v>
      </c>
      <c r="E2080" s="5" t="s">
        <v>17</v>
      </c>
      <c r="F2080" s="7" t="n">
        <v>4644.58</v>
      </c>
      <c r="G2080" s="7" t="n">
        <v>4488.94</v>
      </c>
      <c r="H2080" s="7" t="n">
        <v>155.64</v>
      </c>
      <c r="I2080" s="7" t="n">
        <v>22.7</v>
      </c>
      <c r="J2080" s="8" t="n">
        <v>68.5652</v>
      </c>
    </row>
    <row r="2081" customFormat="false" ht="15" hidden="false" customHeight="false" outlineLevel="0" collapsed="false">
      <c r="A2081" s="4" t="n">
        <v>43301</v>
      </c>
      <c r="B2081" s="5" t="n">
        <v>2018</v>
      </c>
      <c r="C2081" s="5" t="n">
        <v>7</v>
      </c>
      <c r="D2081" s="6" t="str">
        <f aca="false">IF(MONTH(A2081)&gt;=4,"FY "&amp;YEAR(A2081)&amp;"-"&amp;RIGHT(YEAR(A2081)+1,2),"FY "&amp;(YEAR(A2081)-1)&amp;"-"&amp;RIGHT(YEAR(A2081),2))</f>
        <v>FY 2018-19</v>
      </c>
      <c r="E2081" s="5" t="s">
        <v>17</v>
      </c>
      <c r="F2081" s="7" t="n">
        <v>3524.72</v>
      </c>
      <c r="G2081" s="7" t="n">
        <v>3712.44</v>
      </c>
      <c r="H2081" s="7" t="n">
        <v>-187.72</v>
      </c>
      <c r="I2081" s="7" t="n">
        <v>-27.28</v>
      </c>
      <c r="J2081" s="8" t="n">
        <v>68.8331</v>
      </c>
    </row>
    <row r="2082" customFormat="false" ht="15" hidden="false" customHeight="false" outlineLevel="0" collapsed="false">
      <c r="A2082" s="4" t="n">
        <v>43304</v>
      </c>
      <c r="B2082" s="5" t="n">
        <v>2018</v>
      </c>
      <c r="C2082" s="5" t="n">
        <v>7</v>
      </c>
      <c r="D2082" s="6" t="str">
        <f aca="false">IF(MONTH(A2082)&gt;=4,"FY "&amp;YEAR(A2082)&amp;"-"&amp;RIGHT(YEAR(A2082)+1,2),"FY "&amp;(YEAR(A2082)-1)&amp;"-"&amp;RIGHT(YEAR(A2082),2))</f>
        <v>FY 2018-19</v>
      </c>
      <c r="E2082" s="5" t="s">
        <v>17</v>
      </c>
      <c r="F2082" s="7" t="n">
        <v>4643.05</v>
      </c>
      <c r="G2082" s="7" t="n">
        <v>4257.04</v>
      </c>
      <c r="H2082" s="7" t="n">
        <v>386.01</v>
      </c>
      <c r="I2082" s="7" t="n">
        <v>56.07</v>
      </c>
      <c r="J2082" s="8" t="n">
        <v>68.8458</v>
      </c>
    </row>
    <row r="2083" customFormat="false" ht="15" hidden="false" customHeight="false" outlineLevel="0" collapsed="false">
      <c r="A2083" s="4" t="n">
        <v>43305</v>
      </c>
      <c r="B2083" s="5" t="n">
        <v>2018</v>
      </c>
      <c r="C2083" s="5" t="n">
        <v>7</v>
      </c>
      <c r="D2083" s="6" t="str">
        <f aca="false">IF(MONTH(A2083)&gt;=4,"FY "&amp;YEAR(A2083)&amp;"-"&amp;RIGHT(YEAR(A2083)+1,2),"FY "&amp;(YEAR(A2083)-1)&amp;"-"&amp;RIGHT(YEAR(A2083),2))</f>
        <v>FY 2018-19</v>
      </c>
      <c r="E2083" s="5" t="s">
        <v>17</v>
      </c>
      <c r="F2083" s="7" t="n">
        <v>4428.07</v>
      </c>
      <c r="G2083" s="7" t="n">
        <v>4187.15</v>
      </c>
      <c r="H2083" s="7" t="n">
        <v>240.92</v>
      </c>
      <c r="I2083" s="7" t="n">
        <v>35.07</v>
      </c>
      <c r="J2083" s="8" t="n">
        <v>68.704</v>
      </c>
    </row>
    <row r="2084" customFormat="false" ht="15" hidden="false" customHeight="false" outlineLevel="0" collapsed="false">
      <c r="A2084" s="4" t="n">
        <v>43306</v>
      </c>
      <c r="B2084" s="5" t="n">
        <v>2018</v>
      </c>
      <c r="C2084" s="5" t="n">
        <v>7</v>
      </c>
      <c r="D2084" s="6" t="str">
        <f aca="false">IF(MONTH(A2084)&gt;=4,"FY "&amp;YEAR(A2084)&amp;"-"&amp;RIGHT(YEAR(A2084)+1,2),"FY "&amp;(YEAR(A2084)-1)&amp;"-"&amp;RIGHT(YEAR(A2084),2))</f>
        <v>FY 2018-19</v>
      </c>
      <c r="E2084" s="5" t="s">
        <v>17</v>
      </c>
      <c r="F2084" s="7" t="n">
        <v>5098.84</v>
      </c>
      <c r="G2084" s="7" t="n">
        <v>4990.1</v>
      </c>
      <c r="H2084" s="7" t="n">
        <v>108.74</v>
      </c>
      <c r="I2084" s="7" t="n">
        <v>15.75</v>
      </c>
      <c r="J2084" s="8" t="n">
        <v>69.053</v>
      </c>
    </row>
    <row r="2085" customFormat="false" ht="15" hidden="false" customHeight="false" outlineLevel="0" collapsed="false">
      <c r="A2085" s="4" t="n">
        <v>43307</v>
      </c>
      <c r="B2085" s="5" t="n">
        <v>2018</v>
      </c>
      <c r="C2085" s="5" t="n">
        <v>7</v>
      </c>
      <c r="D2085" s="6" t="str">
        <f aca="false">IF(MONTH(A2085)&gt;=4,"FY "&amp;YEAR(A2085)&amp;"-"&amp;RIGHT(YEAR(A2085)+1,2),"FY "&amp;(YEAR(A2085)-1)&amp;"-"&amp;RIGHT(YEAR(A2085),2))</f>
        <v>FY 2018-19</v>
      </c>
      <c r="E2085" s="5" t="s">
        <v>17</v>
      </c>
      <c r="F2085" s="7" t="n">
        <v>4051.86</v>
      </c>
      <c r="G2085" s="7" t="n">
        <v>4519.01</v>
      </c>
      <c r="H2085" s="7" t="n">
        <v>-467.15</v>
      </c>
      <c r="I2085" s="7" t="n">
        <v>-67.9</v>
      </c>
      <c r="J2085" s="8" t="n">
        <v>68.8028</v>
      </c>
    </row>
    <row r="2086" customFormat="false" ht="15" hidden="false" customHeight="false" outlineLevel="0" collapsed="false">
      <c r="A2086" s="4" t="n">
        <v>43308</v>
      </c>
      <c r="B2086" s="5" t="n">
        <v>2018</v>
      </c>
      <c r="C2086" s="5" t="n">
        <v>7</v>
      </c>
      <c r="D2086" s="6" t="str">
        <f aca="false">IF(MONTH(A2086)&gt;=4,"FY "&amp;YEAR(A2086)&amp;"-"&amp;RIGHT(YEAR(A2086)+1,2),"FY "&amp;(YEAR(A2086)-1)&amp;"-"&amp;RIGHT(YEAR(A2086),2))</f>
        <v>FY 2018-19</v>
      </c>
      <c r="E2086" s="5" t="s">
        <v>17</v>
      </c>
      <c r="F2086" s="7" t="n">
        <v>9517.69</v>
      </c>
      <c r="G2086" s="7" t="n">
        <v>6631.98</v>
      </c>
      <c r="H2086" s="7" t="n">
        <v>2885.71</v>
      </c>
      <c r="I2086" s="7" t="n">
        <v>420.03</v>
      </c>
      <c r="J2086" s="8" t="n">
        <v>68.7017</v>
      </c>
    </row>
    <row r="2087" customFormat="false" ht="15" hidden="false" customHeight="false" outlineLevel="0" collapsed="false">
      <c r="A2087" s="4" t="n">
        <v>43311</v>
      </c>
      <c r="B2087" s="5" t="n">
        <v>2018</v>
      </c>
      <c r="C2087" s="5" t="n">
        <v>7</v>
      </c>
      <c r="D2087" s="6" t="str">
        <f aca="false">IF(MONTH(A2087)&gt;=4,"FY "&amp;YEAR(A2087)&amp;"-"&amp;RIGHT(YEAR(A2087)+1,2),"FY "&amp;(YEAR(A2087)-1)&amp;"-"&amp;RIGHT(YEAR(A2087),2))</f>
        <v>FY 2018-19</v>
      </c>
      <c r="E2087" s="5" t="s">
        <v>17</v>
      </c>
      <c r="F2087" s="7" t="n">
        <v>4798.18</v>
      </c>
      <c r="G2087" s="7" t="n">
        <v>4099.48</v>
      </c>
      <c r="H2087" s="7" t="n">
        <v>698.7</v>
      </c>
      <c r="I2087" s="7" t="n">
        <v>101.7</v>
      </c>
      <c r="J2087" s="8" t="n">
        <v>68.7041</v>
      </c>
    </row>
    <row r="2088" customFormat="false" ht="15" hidden="false" customHeight="false" outlineLevel="0" collapsed="false">
      <c r="A2088" s="4" t="n">
        <v>43312</v>
      </c>
      <c r="B2088" s="5" t="n">
        <v>2018</v>
      </c>
      <c r="C2088" s="5" t="n">
        <v>7</v>
      </c>
      <c r="D2088" s="6" t="str">
        <f aca="false">IF(MONTH(A2088)&gt;=4,"FY "&amp;YEAR(A2088)&amp;"-"&amp;RIGHT(YEAR(A2088)+1,2),"FY "&amp;(YEAR(A2088)-1)&amp;"-"&amp;RIGHT(YEAR(A2088),2))</f>
        <v>FY 2018-19</v>
      </c>
      <c r="E2088" s="5" t="s">
        <v>17</v>
      </c>
      <c r="F2088" s="7" t="n">
        <v>4634.07</v>
      </c>
      <c r="G2088" s="7" t="n">
        <v>4779.96</v>
      </c>
      <c r="H2088" s="7" t="n">
        <v>-145.89</v>
      </c>
      <c r="I2088" s="7" t="n">
        <v>-21.22</v>
      </c>
      <c r="J2088" s="8" t="n">
        <v>68.7531</v>
      </c>
    </row>
    <row r="2089" customFormat="false" ht="15" hidden="false" customHeight="false" outlineLevel="0" collapsed="false">
      <c r="A2089" s="4" t="n">
        <v>43313</v>
      </c>
      <c r="B2089" s="5" t="n">
        <v>2018</v>
      </c>
      <c r="C2089" s="5" t="n">
        <v>8</v>
      </c>
      <c r="D2089" s="6" t="str">
        <f aca="false">IF(MONTH(A2089)&gt;=4,"FY "&amp;YEAR(A2089)&amp;"-"&amp;RIGHT(YEAR(A2089)+1,2),"FY "&amp;(YEAR(A2089)-1)&amp;"-"&amp;RIGHT(YEAR(A2089),2))</f>
        <v>FY 2018-19</v>
      </c>
      <c r="E2089" s="5" t="s">
        <v>17</v>
      </c>
      <c r="F2089" s="7" t="n">
        <v>6185.95</v>
      </c>
      <c r="G2089" s="7" t="n">
        <v>5261.6</v>
      </c>
      <c r="H2089" s="7" t="n">
        <v>924.35</v>
      </c>
      <c r="I2089" s="7" t="n">
        <v>134.73</v>
      </c>
      <c r="J2089" s="8" t="n">
        <v>68.6068</v>
      </c>
    </row>
    <row r="2090" customFormat="false" ht="15" hidden="false" customHeight="false" outlineLevel="0" collapsed="false">
      <c r="A2090" s="4" t="n">
        <v>43314</v>
      </c>
      <c r="B2090" s="5" t="n">
        <v>2018</v>
      </c>
      <c r="C2090" s="5" t="n">
        <v>8</v>
      </c>
      <c r="D2090" s="6" t="str">
        <f aca="false">IF(MONTH(A2090)&gt;=4,"FY "&amp;YEAR(A2090)&amp;"-"&amp;RIGHT(YEAR(A2090)+1,2),"FY "&amp;(YEAR(A2090)-1)&amp;"-"&amp;RIGHT(YEAR(A2090),2))</f>
        <v>FY 2018-19</v>
      </c>
      <c r="E2090" s="5" t="s">
        <v>17</v>
      </c>
      <c r="F2090" s="7" t="n">
        <v>4596.71</v>
      </c>
      <c r="G2090" s="7" t="n">
        <v>4417.48</v>
      </c>
      <c r="H2090" s="7" t="n">
        <v>179.23</v>
      </c>
      <c r="I2090" s="7" t="n">
        <v>26.12</v>
      </c>
      <c r="J2090" s="8" t="n">
        <v>68.6058</v>
      </c>
    </row>
    <row r="2091" customFormat="false" ht="15" hidden="false" customHeight="false" outlineLevel="0" collapsed="false">
      <c r="A2091" s="4" t="n">
        <v>43315</v>
      </c>
      <c r="B2091" s="5" t="n">
        <v>2018</v>
      </c>
      <c r="C2091" s="5" t="n">
        <v>8</v>
      </c>
      <c r="D2091" s="6" t="str">
        <f aca="false">IF(MONTH(A2091)&gt;=4,"FY "&amp;YEAR(A2091)&amp;"-"&amp;RIGHT(YEAR(A2091)+1,2),"FY "&amp;(YEAR(A2091)-1)&amp;"-"&amp;RIGHT(YEAR(A2091),2))</f>
        <v>FY 2018-19</v>
      </c>
      <c r="E2091" s="5" t="s">
        <v>17</v>
      </c>
      <c r="F2091" s="7" t="n">
        <v>4235.89</v>
      </c>
      <c r="G2091" s="7" t="n">
        <v>4929.87</v>
      </c>
      <c r="H2091" s="7" t="n">
        <v>-693.98</v>
      </c>
      <c r="I2091" s="7" t="n">
        <v>-101.53</v>
      </c>
      <c r="J2091" s="8" t="n">
        <v>68.3566</v>
      </c>
    </row>
    <row r="2092" customFormat="false" ht="15" hidden="false" customHeight="false" outlineLevel="0" collapsed="false">
      <c r="A2092" s="4" t="n">
        <v>43318</v>
      </c>
      <c r="B2092" s="5" t="n">
        <v>2018</v>
      </c>
      <c r="C2092" s="5" t="n">
        <v>8</v>
      </c>
      <c r="D2092" s="6" t="str">
        <f aca="false">IF(MONTH(A2092)&gt;=4,"FY "&amp;YEAR(A2092)&amp;"-"&amp;RIGHT(YEAR(A2092)+1,2),"FY "&amp;(YEAR(A2092)-1)&amp;"-"&amp;RIGHT(YEAR(A2092),2))</f>
        <v>FY 2018-19</v>
      </c>
      <c r="E2092" s="5" t="s">
        <v>17</v>
      </c>
      <c r="F2092" s="7" t="n">
        <v>4754.96</v>
      </c>
      <c r="G2092" s="7" t="n">
        <v>4664.3</v>
      </c>
      <c r="H2092" s="7" t="n">
        <v>90.66</v>
      </c>
      <c r="I2092" s="7" t="n">
        <v>13.18</v>
      </c>
      <c r="J2092" s="8" t="n">
        <v>68.7933</v>
      </c>
    </row>
    <row r="2093" customFormat="false" ht="15" hidden="false" customHeight="false" outlineLevel="0" collapsed="false">
      <c r="A2093" s="4" t="n">
        <v>43319</v>
      </c>
      <c r="B2093" s="5" t="n">
        <v>2018</v>
      </c>
      <c r="C2093" s="5" t="n">
        <v>8</v>
      </c>
      <c r="D2093" s="6" t="str">
        <f aca="false">IF(MONTH(A2093)&gt;=4,"FY "&amp;YEAR(A2093)&amp;"-"&amp;RIGHT(YEAR(A2093)+1,2),"FY "&amp;(YEAR(A2093)-1)&amp;"-"&amp;RIGHT(YEAR(A2093),2))</f>
        <v>FY 2018-19</v>
      </c>
      <c r="E2093" s="5" t="s">
        <v>17</v>
      </c>
      <c r="F2093" s="7" t="n">
        <v>4405.92</v>
      </c>
      <c r="G2093" s="7" t="n">
        <v>3972.93</v>
      </c>
      <c r="H2093" s="7" t="n">
        <v>432.99</v>
      </c>
      <c r="I2093" s="7" t="n">
        <v>63.04</v>
      </c>
      <c r="J2093" s="8" t="n">
        <v>68.6833</v>
      </c>
    </row>
    <row r="2094" customFormat="false" ht="15" hidden="false" customHeight="false" outlineLevel="0" collapsed="false">
      <c r="A2094" s="4" t="n">
        <v>43320</v>
      </c>
      <c r="B2094" s="5" t="n">
        <v>2018</v>
      </c>
      <c r="C2094" s="5" t="n">
        <v>8</v>
      </c>
      <c r="D2094" s="6" t="str">
        <f aca="false">IF(MONTH(A2094)&gt;=4,"FY "&amp;YEAR(A2094)&amp;"-"&amp;RIGHT(YEAR(A2094)+1,2),"FY "&amp;(YEAR(A2094)-1)&amp;"-"&amp;RIGHT(YEAR(A2094),2))</f>
        <v>FY 2018-19</v>
      </c>
      <c r="E2094" s="5" t="s">
        <v>17</v>
      </c>
      <c r="F2094" s="7" t="n">
        <v>3463.67</v>
      </c>
      <c r="G2094" s="7" t="n">
        <v>3343.93</v>
      </c>
      <c r="H2094" s="7" t="n">
        <v>119.74</v>
      </c>
      <c r="I2094" s="7" t="n">
        <v>17.4</v>
      </c>
      <c r="J2094" s="8" t="n">
        <v>68.8</v>
      </c>
    </row>
    <row r="2095" customFormat="false" ht="15" hidden="false" customHeight="false" outlineLevel="0" collapsed="false">
      <c r="A2095" s="4" t="n">
        <v>43321</v>
      </c>
      <c r="B2095" s="5" t="n">
        <v>2018</v>
      </c>
      <c r="C2095" s="5" t="n">
        <v>8</v>
      </c>
      <c r="D2095" s="6" t="str">
        <f aca="false">IF(MONTH(A2095)&gt;=4,"FY "&amp;YEAR(A2095)&amp;"-"&amp;RIGHT(YEAR(A2095)+1,2),"FY "&amp;(YEAR(A2095)-1)&amp;"-"&amp;RIGHT(YEAR(A2095),2))</f>
        <v>FY 2018-19</v>
      </c>
      <c r="E2095" s="5" t="s">
        <v>17</v>
      </c>
      <c r="F2095" s="7" t="n">
        <v>4312.9</v>
      </c>
      <c r="G2095" s="7" t="n">
        <v>3395.61</v>
      </c>
      <c r="H2095" s="7" t="n">
        <v>917.29</v>
      </c>
      <c r="I2095" s="7" t="n">
        <v>133.63</v>
      </c>
      <c r="J2095" s="8" t="n">
        <v>68.6465</v>
      </c>
    </row>
    <row r="2096" customFormat="false" ht="15" hidden="false" customHeight="false" outlineLevel="0" collapsed="false">
      <c r="A2096" s="4" t="n">
        <v>43322</v>
      </c>
      <c r="B2096" s="5" t="n">
        <v>2018</v>
      </c>
      <c r="C2096" s="5" t="n">
        <v>8</v>
      </c>
      <c r="D2096" s="6" t="str">
        <f aca="false">IF(MONTH(A2096)&gt;=4,"FY "&amp;YEAR(A2096)&amp;"-"&amp;RIGHT(YEAR(A2096)+1,2),"FY "&amp;(YEAR(A2096)-1)&amp;"-"&amp;RIGHT(YEAR(A2096),2))</f>
        <v>FY 2018-19</v>
      </c>
      <c r="E2096" s="5" t="s">
        <v>17</v>
      </c>
      <c r="F2096" s="7" t="n">
        <v>3868.42</v>
      </c>
      <c r="G2096" s="7" t="n">
        <v>3456.93</v>
      </c>
      <c r="H2096" s="7" t="n">
        <v>411.49</v>
      </c>
      <c r="I2096" s="7" t="n">
        <v>59.96</v>
      </c>
      <c r="J2096" s="8" t="n">
        <v>68.624</v>
      </c>
    </row>
    <row r="2097" customFormat="false" ht="15" hidden="false" customHeight="false" outlineLevel="0" collapsed="false">
      <c r="A2097" s="4" t="n">
        <v>43325</v>
      </c>
      <c r="B2097" s="5" t="n">
        <v>2018</v>
      </c>
      <c r="C2097" s="5" t="n">
        <v>8</v>
      </c>
      <c r="D2097" s="6" t="str">
        <f aca="false">IF(MONTH(A2097)&gt;=4,"FY "&amp;YEAR(A2097)&amp;"-"&amp;RIGHT(YEAR(A2097)+1,2),"FY "&amp;(YEAR(A2097)-1)&amp;"-"&amp;RIGHT(YEAR(A2097),2))</f>
        <v>FY 2018-19</v>
      </c>
      <c r="E2097" s="5" t="s">
        <v>17</v>
      </c>
      <c r="F2097" s="7" t="n">
        <v>5496.16</v>
      </c>
      <c r="G2097" s="7" t="n">
        <v>4132.04</v>
      </c>
      <c r="H2097" s="7" t="n">
        <v>1364.12</v>
      </c>
      <c r="I2097" s="7" t="n">
        <v>197.83</v>
      </c>
      <c r="J2097" s="8" t="n">
        <v>68.9538</v>
      </c>
    </row>
    <row r="2098" customFormat="false" ht="15" hidden="false" customHeight="false" outlineLevel="0" collapsed="false">
      <c r="A2098" s="4" t="n">
        <v>43326</v>
      </c>
      <c r="B2098" s="5" t="n">
        <v>2018</v>
      </c>
      <c r="C2098" s="5" t="n">
        <v>8</v>
      </c>
      <c r="D2098" s="6" t="str">
        <f aca="false">IF(MONTH(A2098)&gt;=4,"FY "&amp;YEAR(A2098)&amp;"-"&amp;RIGHT(YEAR(A2098)+1,2),"FY "&amp;(YEAR(A2098)-1)&amp;"-"&amp;RIGHT(YEAR(A2098),2))</f>
        <v>FY 2018-19</v>
      </c>
      <c r="E2098" s="5" t="s">
        <v>17</v>
      </c>
      <c r="F2098" s="7" t="n">
        <v>3451.31</v>
      </c>
      <c r="G2098" s="7" t="n">
        <v>4303.02</v>
      </c>
      <c r="H2098" s="7" t="n">
        <v>-851.71</v>
      </c>
      <c r="I2098" s="7" t="n">
        <v>-122.6</v>
      </c>
      <c r="J2098" s="8" t="n">
        <v>69.4685</v>
      </c>
    </row>
    <row r="2099" customFormat="false" ht="15" hidden="false" customHeight="false" outlineLevel="0" collapsed="false">
      <c r="A2099" s="4" t="n">
        <v>43328</v>
      </c>
      <c r="B2099" s="5" t="n">
        <v>2018</v>
      </c>
      <c r="C2099" s="5" t="n">
        <v>8</v>
      </c>
      <c r="D2099" s="6" t="str">
        <f aca="false">IF(MONTH(A2099)&gt;=4,"FY "&amp;YEAR(A2099)&amp;"-"&amp;RIGHT(YEAR(A2099)+1,2),"FY "&amp;(YEAR(A2099)-1)&amp;"-"&amp;RIGHT(YEAR(A2099),2))</f>
        <v>FY 2018-19</v>
      </c>
      <c r="E2099" s="5" t="s">
        <v>17</v>
      </c>
      <c r="F2099" s="7" t="n">
        <v>3936.49</v>
      </c>
      <c r="G2099" s="7" t="n">
        <v>4289.24</v>
      </c>
      <c r="H2099" s="7" t="n">
        <v>-352.75</v>
      </c>
      <c r="I2099" s="7" t="n">
        <v>-50.56</v>
      </c>
      <c r="J2099" s="8" t="n">
        <v>69.7696</v>
      </c>
    </row>
    <row r="2100" customFormat="false" ht="15" hidden="false" customHeight="false" outlineLevel="0" collapsed="false">
      <c r="A2100" s="4" t="n">
        <v>43332</v>
      </c>
      <c r="B2100" s="5" t="n">
        <v>2018</v>
      </c>
      <c r="C2100" s="5" t="n">
        <v>8</v>
      </c>
      <c r="D2100" s="6" t="str">
        <f aca="false">IF(MONTH(A2100)&gt;=4,"FY "&amp;YEAR(A2100)&amp;"-"&amp;RIGHT(YEAR(A2100)+1,2),"FY "&amp;(YEAR(A2100)-1)&amp;"-"&amp;RIGHT(YEAR(A2100),2))</f>
        <v>FY 2018-19</v>
      </c>
      <c r="E2100" s="5" t="s">
        <v>17</v>
      </c>
      <c r="F2100" s="7" t="n">
        <v>10768.47</v>
      </c>
      <c r="G2100" s="7" t="n">
        <v>11964.85</v>
      </c>
      <c r="H2100" s="7" t="n">
        <v>-1196.38</v>
      </c>
      <c r="I2100" s="7" t="n">
        <v>-170.35</v>
      </c>
      <c r="J2100" s="8" t="n">
        <v>70.2287</v>
      </c>
    </row>
    <row r="2101" customFormat="false" ht="15" hidden="false" customHeight="false" outlineLevel="0" collapsed="false">
      <c r="A2101" s="4" t="n">
        <v>43333</v>
      </c>
      <c r="B2101" s="5" t="n">
        <v>2018</v>
      </c>
      <c r="C2101" s="5" t="n">
        <v>8</v>
      </c>
      <c r="D2101" s="6" t="str">
        <f aca="false">IF(MONTH(A2101)&gt;=4,"FY "&amp;YEAR(A2101)&amp;"-"&amp;RIGHT(YEAR(A2101)+1,2),"FY "&amp;(YEAR(A2101)-1)&amp;"-"&amp;RIGHT(YEAR(A2101),2))</f>
        <v>FY 2018-19</v>
      </c>
      <c r="E2101" s="5" t="s">
        <v>17</v>
      </c>
      <c r="F2101" s="7" t="n">
        <v>4402.5</v>
      </c>
      <c r="G2101" s="7" t="n">
        <v>4576.79</v>
      </c>
      <c r="H2101" s="7" t="n">
        <v>-174.29</v>
      </c>
      <c r="I2101" s="7" t="n">
        <v>-24.98</v>
      </c>
      <c r="J2101" s="8" t="n">
        <v>69.7617</v>
      </c>
    </row>
    <row r="2102" customFormat="false" ht="15" hidden="false" customHeight="false" outlineLevel="0" collapsed="false">
      <c r="A2102" s="4" t="n">
        <v>43335</v>
      </c>
      <c r="B2102" s="5" t="n">
        <v>2018</v>
      </c>
      <c r="C2102" s="5" t="n">
        <v>8</v>
      </c>
      <c r="D2102" s="6" t="str">
        <f aca="false">IF(MONTH(A2102)&gt;=4,"FY "&amp;YEAR(A2102)&amp;"-"&amp;RIGHT(YEAR(A2102)+1,2),"FY "&amp;(YEAR(A2102)-1)&amp;"-"&amp;RIGHT(YEAR(A2102),2))</f>
        <v>FY 2018-19</v>
      </c>
      <c r="E2102" s="5" t="s">
        <v>17</v>
      </c>
      <c r="F2102" s="7" t="n">
        <v>5332.51</v>
      </c>
      <c r="G2102" s="7" t="n">
        <v>4946.93</v>
      </c>
      <c r="H2102" s="7" t="n">
        <v>385.58</v>
      </c>
      <c r="I2102" s="7" t="n">
        <v>55.35</v>
      </c>
      <c r="J2102" s="8" t="n">
        <v>69.6668</v>
      </c>
    </row>
    <row r="2103" customFormat="false" ht="15" hidden="false" customHeight="false" outlineLevel="0" collapsed="false">
      <c r="A2103" s="4" t="n">
        <v>43336</v>
      </c>
      <c r="B2103" s="5" t="n">
        <v>2018</v>
      </c>
      <c r="C2103" s="5" t="n">
        <v>8</v>
      </c>
      <c r="D2103" s="6" t="str">
        <f aca="false">IF(MONTH(A2103)&gt;=4,"FY "&amp;YEAR(A2103)&amp;"-"&amp;RIGHT(YEAR(A2103)+1,2),"FY "&amp;(YEAR(A2103)-1)&amp;"-"&amp;RIGHT(YEAR(A2103),2))</f>
        <v>FY 2018-19</v>
      </c>
      <c r="E2103" s="5" t="s">
        <v>17</v>
      </c>
      <c r="F2103" s="7" t="n">
        <v>6422.81</v>
      </c>
      <c r="G2103" s="7" t="n">
        <v>5906.13</v>
      </c>
      <c r="H2103" s="7" t="n">
        <v>516.68</v>
      </c>
      <c r="I2103" s="7" t="n">
        <v>73.74</v>
      </c>
      <c r="J2103" s="8" t="n">
        <v>70.0656</v>
      </c>
    </row>
    <row r="2104" customFormat="false" ht="15" hidden="false" customHeight="false" outlineLevel="0" collapsed="false">
      <c r="A2104" s="4" t="n">
        <v>43339</v>
      </c>
      <c r="B2104" s="5" t="n">
        <v>2018</v>
      </c>
      <c r="C2104" s="5" t="n">
        <v>8</v>
      </c>
      <c r="D2104" s="6" t="str">
        <f aca="false">IF(MONTH(A2104)&gt;=4,"FY "&amp;YEAR(A2104)&amp;"-"&amp;RIGHT(YEAR(A2104)+1,2),"FY "&amp;(YEAR(A2104)-1)&amp;"-"&amp;RIGHT(YEAR(A2104),2))</f>
        <v>FY 2018-19</v>
      </c>
      <c r="E2104" s="5" t="s">
        <v>17</v>
      </c>
      <c r="F2104" s="7" t="n">
        <v>4469.76</v>
      </c>
      <c r="G2104" s="7" t="n">
        <v>4514.64</v>
      </c>
      <c r="H2104" s="7" t="n">
        <v>-44.88</v>
      </c>
      <c r="I2104" s="7" t="n">
        <v>-6.4</v>
      </c>
      <c r="J2104" s="8" t="n">
        <v>70.1377</v>
      </c>
    </row>
    <row r="2105" customFormat="false" ht="15" hidden="false" customHeight="false" outlineLevel="0" collapsed="false">
      <c r="A2105" s="4" t="n">
        <v>43340</v>
      </c>
      <c r="B2105" s="5" t="n">
        <v>2018</v>
      </c>
      <c r="C2105" s="5" t="n">
        <v>8</v>
      </c>
      <c r="D2105" s="6" t="str">
        <f aca="false">IF(MONTH(A2105)&gt;=4,"FY "&amp;YEAR(A2105)&amp;"-"&amp;RIGHT(YEAR(A2105)+1,2),"FY "&amp;(YEAR(A2105)-1)&amp;"-"&amp;RIGHT(YEAR(A2105),2))</f>
        <v>FY 2018-19</v>
      </c>
      <c r="E2105" s="5" t="s">
        <v>17</v>
      </c>
      <c r="F2105" s="7" t="n">
        <v>4261.15</v>
      </c>
      <c r="G2105" s="7" t="n">
        <v>3825.31</v>
      </c>
      <c r="H2105" s="7" t="n">
        <v>435.84</v>
      </c>
      <c r="I2105" s="7" t="n">
        <v>62.23</v>
      </c>
      <c r="J2105" s="8" t="n">
        <v>70.0366</v>
      </c>
    </row>
    <row r="2106" customFormat="false" ht="15" hidden="false" customHeight="false" outlineLevel="0" collapsed="false">
      <c r="A2106" s="4" t="n">
        <v>43341</v>
      </c>
      <c r="B2106" s="5" t="n">
        <v>2018</v>
      </c>
      <c r="C2106" s="5" t="n">
        <v>8</v>
      </c>
      <c r="D2106" s="6" t="str">
        <f aca="false">IF(MONTH(A2106)&gt;=4,"FY "&amp;YEAR(A2106)&amp;"-"&amp;RIGHT(YEAR(A2106)+1,2),"FY "&amp;(YEAR(A2106)-1)&amp;"-"&amp;RIGHT(YEAR(A2106),2))</f>
        <v>FY 2018-19</v>
      </c>
      <c r="E2106" s="5" t="s">
        <v>17</v>
      </c>
      <c r="F2106" s="7" t="n">
        <v>4202.4</v>
      </c>
      <c r="G2106" s="7" t="n">
        <v>4213.56</v>
      </c>
      <c r="H2106" s="7" t="n">
        <v>-11.16</v>
      </c>
      <c r="I2106" s="7" t="n">
        <v>-1.59</v>
      </c>
      <c r="J2106" s="8" t="n">
        <v>70.1687</v>
      </c>
    </row>
    <row r="2107" customFormat="false" ht="15" hidden="false" customHeight="false" outlineLevel="0" collapsed="false">
      <c r="A2107" s="4" t="n">
        <v>43342</v>
      </c>
      <c r="B2107" s="5" t="n">
        <v>2018</v>
      </c>
      <c r="C2107" s="5" t="n">
        <v>8</v>
      </c>
      <c r="D2107" s="6" t="str">
        <f aca="false">IF(MONTH(A2107)&gt;=4,"FY "&amp;YEAR(A2107)&amp;"-"&amp;RIGHT(YEAR(A2107)+1,2),"FY "&amp;(YEAR(A2107)-1)&amp;"-"&amp;RIGHT(YEAR(A2107),2))</f>
        <v>FY 2018-19</v>
      </c>
      <c r="E2107" s="5" t="s">
        <v>17</v>
      </c>
      <c r="F2107" s="7" t="n">
        <v>3605.78</v>
      </c>
      <c r="G2107" s="7" t="n">
        <v>4985.12</v>
      </c>
      <c r="H2107" s="7" t="n">
        <v>-1379.34</v>
      </c>
      <c r="I2107" s="7" t="n">
        <v>-195.64</v>
      </c>
      <c r="J2107" s="8" t="n">
        <v>70.5046</v>
      </c>
    </row>
    <row r="2108" customFormat="false" ht="15" hidden="false" customHeight="false" outlineLevel="0" collapsed="false">
      <c r="A2108" s="4" t="n">
        <v>43343</v>
      </c>
      <c r="B2108" s="5" t="n">
        <v>2018</v>
      </c>
      <c r="C2108" s="5" t="n">
        <v>8</v>
      </c>
      <c r="D2108" s="6" t="str">
        <f aca="false">IF(MONTH(A2108)&gt;=4,"FY "&amp;YEAR(A2108)&amp;"-"&amp;RIGHT(YEAR(A2108)+1,2),"FY "&amp;(YEAR(A2108)-1)&amp;"-"&amp;RIGHT(YEAR(A2108),2))</f>
        <v>FY 2018-19</v>
      </c>
      <c r="E2108" s="5" t="s">
        <v>17</v>
      </c>
      <c r="F2108" s="7" t="n">
        <v>6973.04</v>
      </c>
      <c r="G2108" s="7" t="n">
        <v>5927.14</v>
      </c>
      <c r="H2108" s="7" t="n">
        <v>1045.9</v>
      </c>
      <c r="I2108" s="7" t="n">
        <v>147.87</v>
      </c>
      <c r="J2108" s="8" t="n">
        <v>70.7329</v>
      </c>
    </row>
    <row r="2109" customFormat="false" ht="15" hidden="false" customHeight="false" outlineLevel="0" collapsed="false">
      <c r="A2109" s="4" t="n">
        <v>43346</v>
      </c>
      <c r="B2109" s="5" t="n">
        <v>2018</v>
      </c>
      <c r="C2109" s="5" t="n">
        <v>9</v>
      </c>
      <c r="D2109" s="6" t="str">
        <f aca="false">IF(MONTH(A2109)&gt;=4,"FY "&amp;YEAR(A2109)&amp;"-"&amp;RIGHT(YEAR(A2109)+1,2),"FY "&amp;(YEAR(A2109)-1)&amp;"-"&amp;RIGHT(YEAR(A2109),2))</f>
        <v>FY 2018-19</v>
      </c>
      <c r="E2109" s="5" t="s">
        <v>17</v>
      </c>
      <c r="F2109" s="7" t="n">
        <v>6751.76</v>
      </c>
      <c r="G2109" s="7" t="n">
        <v>9532.8</v>
      </c>
      <c r="H2109" s="7" t="n">
        <v>-2781.04</v>
      </c>
      <c r="I2109" s="7" t="n">
        <v>-392.11</v>
      </c>
      <c r="J2109" s="8" t="n">
        <v>70.9255</v>
      </c>
    </row>
    <row r="2110" customFormat="false" ht="15" hidden="false" customHeight="false" outlineLevel="0" collapsed="false">
      <c r="A2110" s="4" t="n">
        <v>43347</v>
      </c>
      <c r="B2110" s="5" t="n">
        <v>2018</v>
      </c>
      <c r="C2110" s="5" t="n">
        <v>9</v>
      </c>
      <c r="D2110" s="6" t="str">
        <f aca="false">IF(MONTH(A2110)&gt;=4,"FY "&amp;YEAR(A2110)&amp;"-"&amp;RIGHT(YEAR(A2110)+1,2),"FY "&amp;(YEAR(A2110)-1)&amp;"-"&amp;RIGHT(YEAR(A2110),2))</f>
        <v>FY 2018-19</v>
      </c>
      <c r="E2110" s="5" t="s">
        <v>17</v>
      </c>
      <c r="F2110" s="7" t="n">
        <v>5658.59</v>
      </c>
      <c r="G2110" s="7" t="n">
        <v>4252.61</v>
      </c>
      <c r="H2110" s="7" t="n">
        <v>1405.98</v>
      </c>
      <c r="I2110" s="7" t="n">
        <v>198.67</v>
      </c>
      <c r="J2110" s="8" t="n">
        <v>70.7695</v>
      </c>
    </row>
    <row r="2111" customFormat="false" ht="15" hidden="false" customHeight="false" outlineLevel="0" collapsed="false">
      <c r="A2111" s="4" t="n">
        <v>43348</v>
      </c>
      <c r="B2111" s="5" t="n">
        <v>2018</v>
      </c>
      <c r="C2111" s="5" t="n">
        <v>9</v>
      </c>
      <c r="D2111" s="6" t="str">
        <f aca="false">IF(MONTH(A2111)&gt;=4,"FY "&amp;YEAR(A2111)&amp;"-"&amp;RIGHT(YEAR(A2111)+1,2),"FY "&amp;(YEAR(A2111)-1)&amp;"-"&amp;RIGHT(YEAR(A2111),2))</f>
        <v>FY 2018-19</v>
      </c>
      <c r="E2111" s="5" t="s">
        <v>17</v>
      </c>
      <c r="F2111" s="7" t="n">
        <v>5976.21</v>
      </c>
      <c r="G2111" s="7" t="n">
        <v>4324.02</v>
      </c>
      <c r="H2111" s="7" t="n">
        <v>1652.19</v>
      </c>
      <c r="I2111" s="7" t="n">
        <v>232.1</v>
      </c>
      <c r="J2111" s="8" t="n">
        <v>71.1857</v>
      </c>
    </row>
    <row r="2112" customFormat="false" ht="15" hidden="false" customHeight="false" outlineLevel="0" collapsed="false">
      <c r="A2112" s="4" t="n">
        <v>43349</v>
      </c>
      <c r="B2112" s="5" t="n">
        <v>2018</v>
      </c>
      <c r="C2112" s="5" t="n">
        <v>9</v>
      </c>
      <c r="D2112" s="6" t="str">
        <f aca="false">IF(MONTH(A2112)&gt;=4,"FY "&amp;YEAR(A2112)&amp;"-"&amp;RIGHT(YEAR(A2112)+1,2),"FY "&amp;(YEAR(A2112)-1)&amp;"-"&amp;RIGHT(YEAR(A2112),2))</f>
        <v>FY 2018-19</v>
      </c>
      <c r="E2112" s="5" t="s">
        <v>17</v>
      </c>
      <c r="F2112" s="7" t="n">
        <v>5567.65</v>
      </c>
      <c r="G2112" s="7" t="n">
        <v>5889.01</v>
      </c>
      <c r="H2112" s="7" t="n">
        <v>-321.36</v>
      </c>
      <c r="I2112" s="7" t="n">
        <v>-44.79</v>
      </c>
      <c r="J2112" s="8" t="n">
        <v>71.7533</v>
      </c>
    </row>
    <row r="2113" customFormat="false" ht="15" hidden="false" customHeight="false" outlineLevel="0" collapsed="false">
      <c r="A2113" s="4" t="n">
        <v>43350</v>
      </c>
      <c r="B2113" s="5" t="n">
        <v>2018</v>
      </c>
      <c r="C2113" s="5" t="n">
        <v>9</v>
      </c>
      <c r="D2113" s="6" t="str">
        <f aca="false">IF(MONTH(A2113)&gt;=4,"FY "&amp;YEAR(A2113)&amp;"-"&amp;RIGHT(YEAR(A2113)+1,2),"FY "&amp;(YEAR(A2113)-1)&amp;"-"&amp;RIGHT(YEAR(A2113),2))</f>
        <v>FY 2018-19</v>
      </c>
      <c r="E2113" s="5" t="s">
        <v>17</v>
      </c>
      <c r="F2113" s="7" t="n">
        <v>5666.08</v>
      </c>
      <c r="G2113" s="7" t="n">
        <v>6125.88</v>
      </c>
      <c r="H2113" s="7" t="n">
        <v>-459.8</v>
      </c>
      <c r="I2113" s="7" t="n">
        <v>-63.93</v>
      </c>
      <c r="J2113" s="8" t="n">
        <v>71.9214</v>
      </c>
    </row>
    <row r="2114" customFormat="false" ht="15" hidden="false" customHeight="false" outlineLevel="0" collapsed="false">
      <c r="A2114" s="4" t="n">
        <v>43353</v>
      </c>
      <c r="B2114" s="5" t="n">
        <v>2018</v>
      </c>
      <c r="C2114" s="5" t="n">
        <v>9</v>
      </c>
      <c r="D2114" s="6" t="str">
        <f aca="false">IF(MONTH(A2114)&gt;=4,"FY "&amp;YEAR(A2114)&amp;"-"&amp;RIGHT(YEAR(A2114)+1,2),"FY "&amp;(YEAR(A2114)-1)&amp;"-"&amp;RIGHT(YEAR(A2114),2))</f>
        <v>FY 2018-19</v>
      </c>
      <c r="E2114" s="5" t="s">
        <v>17</v>
      </c>
      <c r="F2114" s="7" t="n">
        <v>4846.48</v>
      </c>
      <c r="G2114" s="7" t="n">
        <v>4712.62</v>
      </c>
      <c r="H2114" s="7" t="n">
        <v>133.86</v>
      </c>
      <c r="I2114" s="7" t="n">
        <v>18.62</v>
      </c>
      <c r="J2114" s="8" t="n">
        <v>71.9009</v>
      </c>
    </row>
    <row r="2115" customFormat="false" ht="15" hidden="false" customHeight="false" outlineLevel="0" collapsed="false">
      <c r="A2115" s="4" t="n">
        <v>43354</v>
      </c>
      <c r="B2115" s="5" t="n">
        <v>2018</v>
      </c>
      <c r="C2115" s="5" t="n">
        <v>9</v>
      </c>
      <c r="D2115" s="6" t="str">
        <f aca="false">IF(MONTH(A2115)&gt;=4,"FY "&amp;YEAR(A2115)&amp;"-"&amp;RIGHT(YEAR(A2115)+1,2),"FY "&amp;(YEAR(A2115)-1)&amp;"-"&amp;RIGHT(YEAR(A2115),2))</f>
        <v>FY 2018-19</v>
      </c>
      <c r="E2115" s="5" t="s">
        <v>17</v>
      </c>
      <c r="F2115" s="7" t="n">
        <v>5434.35</v>
      </c>
      <c r="G2115" s="7" t="n">
        <v>6215.28</v>
      </c>
      <c r="H2115" s="7" t="n">
        <v>-780.93</v>
      </c>
      <c r="I2115" s="7" t="n">
        <v>-107.6</v>
      </c>
      <c r="J2115" s="8" t="n">
        <v>72.5745</v>
      </c>
    </row>
    <row r="2116" customFormat="false" ht="15" hidden="false" customHeight="false" outlineLevel="0" collapsed="false">
      <c r="A2116" s="4" t="n">
        <v>43355</v>
      </c>
      <c r="B2116" s="5" t="n">
        <v>2018</v>
      </c>
      <c r="C2116" s="5" t="n">
        <v>9</v>
      </c>
      <c r="D2116" s="6" t="str">
        <f aca="false">IF(MONTH(A2116)&gt;=4,"FY "&amp;YEAR(A2116)&amp;"-"&amp;RIGHT(YEAR(A2116)+1,2),"FY "&amp;(YEAR(A2116)-1)&amp;"-"&amp;RIGHT(YEAR(A2116),2))</f>
        <v>FY 2018-19</v>
      </c>
      <c r="E2116" s="5" t="s">
        <v>17</v>
      </c>
      <c r="F2116" s="7" t="n">
        <v>8066.35</v>
      </c>
      <c r="G2116" s="7" t="n">
        <v>9454.55</v>
      </c>
      <c r="H2116" s="7" t="n">
        <v>-1388.2</v>
      </c>
      <c r="I2116" s="7" t="n">
        <v>-191.95</v>
      </c>
      <c r="J2116" s="8" t="n">
        <v>72.3227</v>
      </c>
    </row>
    <row r="2117" customFormat="false" ht="15" hidden="false" customHeight="false" outlineLevel="0" collapsed="false">
      <c r="A2117" s="4" t="n">
        <v>43357</v>
      </c>
      <c r="B2117" s="5" t="n">
        <v>2018</v>
      </c>
      <c r="C2117" s="5" t="n">
        <v>9</v>
      </c>
      <c r="D2117" s="6" t="str">
        <f aca="false">IF(MONTH(A2117)&gt;=4,"FY "&amp;YEAR(A2117)&amp;"-"&amp;RIGHT(YEAR(A2117)+1,2),"FY "&amp;(YEAR(A2117)-1)&amp;"-"&amp;RIGHT(YEAR(A2117),2))</f>
        <v>FY 2018-19</v>
      </c>
      <c r="E2117" s="5" t="s">
        <v>17</v>
      </c>
      <c r="F2117" s="7" t="n">
        <v>4255.68</v>
      </c>
      <c r="G2117" s="7" t="n">
        <v>5296.79</v>
      </c>
      <c r="H2117" s="7" t="n">
        <v>-1041.11</v>
      </c>
      <c r="I2117" s="7" t="n">
        <v>-143.1</v>
      </c>
      <c r="J2117" s="8" t="n">
        <v>72.7549</v>
      </c>
    </row>
    <row r="2118" customFormat="false" ht="15" hidden="false" customHeight="false" outlineLevel="0" collapsed="false">
      <c r="A2118" s="4" t="n">
        <v>43360</v>
      </c>
      <c r="B2118" s="5" t="n">
        <v>2018</v>
      </c>
      <c r="C2118" s="5" t="n">
        <v>9</v>
      </c>
      <c r="D2118" s="6" t="str">
        <f aca="false">IF(MONTH(A2118)&gt;=4,"FY "&amp;YEAR(A2118)&amp;"-"&amp;RIGHT(YEAR(A2118)+1,2),"FY "&amp;(YEAR(A2118)-1)&amp;"-"&amp;RIGHT(YEAR(A2118),2))</f>
        <v>FY 2018-19</v>
      </c>
      <c r="E2118" s="5" t="s">
        <v>17</v>
      </c>
      <c r="F2118" s="7" t="n">
        <v>7245.83</v>
      </c>
      <c r="G2118" s="7" t="n">
        <v>6288.71</v>
      </c>
      <c r="H2118" s="7" t="n">
        <v>957.12</v>
      </c>
      <c r="I2118" s="7" t="n">
        <v>133.28</v>
      </c>
      <c r="J2118" s="8" t="n">
        <v>71.8129</v>
      </c>
    </row>
    <row r="2119" customFormat="false" ht="15" hidden="false" customHeight="false" outlineLevel="0" collapsed="false">
      <c r="A2119" s="4" t="n">
        <v>43361</v>
      </c>
      <c r="B2119" s="5" t="n">
        <v>2018</v>
      </c>
      <c r="C2119" s="5" t="n">
        <v>9</v>
      </c>
      <c r="D2119" s="6" t="str">
        <f aca="false">IF(MONTH(A2119)&gt;=4,"FY "&amp;YEAR(A2119)&amp;"-"&amp;RIGHT(YEAR(A2119)+1,2),"FY "&amp;(YEAR(A2119)-1)&amp;"-"&amp;RIGHT(YEAR(A2119),2))</f>
        <v>FY 2018-19</v>
      </c>
      <c r="E2119" s="5" t="s">
        <v>17</v>
      </c>
      <c r="F2119" s="7" t="n">
        <v>4181.98</v>
      </c>
      <c r="G2119" s="7" t="n">
        <v>4075.71</v>
      </c>
      <c r="H2119" s="7" t="n">
        <v>106.27</v>
      </c>
      <c r="I2119" s="7" t="n">
        <v>14.65</v>
      </c>
      <c r="J2119" s="8" t="n">
        <v>72.5505</v>
      </c>
    </row>
    <row r="2120" customFormat="false" ht="15" hidden="false" customHeight="false" outlineLevel="0" collapsed="false">
      <c r="A2120" s="4" t="n">
        <v>43362</v>
      </c>
      <c r="B2120" s="5" t="n">
        <v>2018</v>
      </c>
      <c r="C2120" s="5" t="n">
        <v>9</v>
      </c>
      <c r="D2120" s="6" t="str">
        <f aca="false">IF(MONTH(A2120)&gt;=4,"FY "&amp;YEAR(A2120)&amp;"-"&amp;RIGHT(YEAR(A2120)+1,2),"FY "&amp;(YEAR(A2120)-1)&amp;"-"&amp;RIGHT(YEAR(A2120),2))</f>
        <v>FY 2018-19</v>
      </c>
      <c r="E2120" s="5" t="s">
        <v>17</v>
      </c>
      <c r="F2120" s="7" t="n">
        <v>4688.46</v>
      </c>
      <c r="G2120" s="7" t="n">
        <v>5801.96</v>
      </c>
      <c r="H2120" s="7" t="n">
        <v>-1113.5</v>
      </c>
      <c r="I2120" s="7" t="n">
        <v>-153.84</v>
      </c>
      <c r="J2120" s="8" t="n">
        <v>72.3796</v>
      </c>
    </row>
    <row r="2121" customFormat="false" ht="15" hidden="false" customHeight="false" outlineLevel="0" collapsed="false">
      <c r="A2121" s="4" t="n">
        <v>43364</v>
      </c>
      <c r="B2121" s="5" t="n">
        <v>2018</v>
      </c>
      <c r="C2121" s="5" t="n">
        <v>9</v>
      </c>
      <c r="D2121" s="6" t="str">
        <f aca="false">IF(MONTH(A2121)&gt;=4,"FY "&amp;YEAR(A2121)&amp;"-"&amp;RIGHT(YEAR(A2121)+1,2),"FY "&amp;(YEAR(A2121)-1)&amp;"-"&amp;RIGHT(YEAR(A2121),2))</f>
        <v>FY 2018-19</v>
      </c>
      <c r="E2121" s="5" t="s">
        <v>17</v>
      </c>
      <c r="F2121" s="7" t="n">
        <v>4286.89</v>
      </c>
      <c r="G2121" s="7" t="n">
        <v>6468.15</v>
      </c>
      <c r="H2121" s="7" t="n">
        <v>-2181.26</v>
      </c>
      <c r="I2121" s="7" t="n">
        <v>-300.13</v>
      </c>
      <c r="J2121" s="8" t="n">
        <v>72.6781</v>
      </c>
    </row>
    <row r="2122" customFormat="false" ht="15" hidden="false" customHeight="false" outlineLevel="0" collapsed="false">
      <c r="A2122" s="4" t="n">
        <v>43367</v>
      </c>
      <c r="B2122" s="5" t="n">
        <v>2018</v>
      </c>
      <c r="C2122" s="5" t="n">
        <v>9</v>
      </c>
      <c r="D2122" s="6" t="str">
        <f aca="false">IF(MONTH(A2122)&gt;=4,"FY "&amp;YEAR(A2122)&amp;"-"&amp;RIGHT(YEAR(A2122)+1,2),"FY "&amp;(YEAR(A2122)-1)&amp;"-"&amp;RIGHT(YEAR(A2122),2))</f>
        <v>FY 2018-19</v>
      </c>
      <c r="E2122" s="5" t="s">
        <v>17</v>
      </c>
      <c r="F2122" s="7" t="n">
        <v>15358.67</v>
      </c>
      <c r="G2122" s="7" t="n">
        <v>14533.36</v>
      </c>
      <c r="H2122" s="7" t="n">
        <v>825.31</v>
      </c>
      <c r="I2122" s="7" t="n">
        <v>114.87</v>
      </c>
      <c r="J2122" s="8" t="n">
        <v>71.8489</v>
      </c>
    </row>
    <row r="2123" customFormat="false" ht="15" hidden="false" customHeight="false" outlineLevel="0" collapsed="false">
      <c r="A2123" s="4" t="n">
        <v>43368</v>
      </c>
      <c r="B2123" s="5" t="n">
        <v>2018</v>
      </c>
      <c r="C2123" s="5" t="n">
        <v>9</v>
      </c>
      <c r="D2123" s="6" t="str">
        <f aca="false">IF(MONTH(A2123)&gt;=4,"FY "&amp;YEAR(A2123)&amp;"-"&amp;RIGHT(YEAR(A2123)+1,2),"FY "&amp;(YEAR(A2123)-1)&amp;"-"&amp;RIGHT(YEAR(A2123),2))</f>
        <v>FY 2018-19</v>
      </c>
      <c r="E2123" s="5" t="s">
        <v>17</v>
      </c>
      <c r="F2123" s="7" t="n">
        <v>7788.73</v>
      </c>
      <c r="G2123" s="7" t="n">
        <v>8339.23</v>
      </c>
      <c r="H2123" s="7" t="n">
        <v>-550.5</v>
      </c>
      <c r="I2123" s="7" t="n">
        <v>-75.73</v>
      </c>
      <c r="J2123" s="8" t="n">
        <v>72.6927</v>
      </c>
    </row>
    <row r="2124" customFormat="false" ht="15" hidden="false" customHeight="false" outlineLevel="0" collapsed="false">
      <c r="A2124" s="4" t="n">
        <v>43369</v>
      </c>
      <c r="B2124" s="5" t="n">
        <v>2018</v>
      </c>
      <c r="C2124" s="5" t="n">
        <v>9</v>
      </c>
      <c r="D2124" s="6" t="str">
        <f aca="false">IF(MONTH(A2124)&gt;=4,"FY "&amp;YEAR(A2124)&amp;"-"&amp;RIGHT(YEAR(A2124)+1,2),"FY "&amp;(YEAR(A2124)-1)&amp;"-"&amp;RIGHT(YEAR(A2124),2))</f>
        <v>FY 2018-19</v>
      </c>
      <c r="E2124" s="5" t="s">
        <v>17</v>
      </c>
      <c r="F2124" s="7" t="n">
        <v>6089.58</v>
      </c>
      <c r="G2124" s="7" t="n">
        <v>6741.08</v>
      </c>
      <c r="H2124" s="7" t="n">
        <v>-651.5</v>
      </c>
      <c r="I2124" s="7" t="n">
        <v>-89.48</v>
      </c>
      <c r="J2124" s="8" t="n">
        <v>72.8134</v>
      </c>
    </row>
    <row r="2125" customFormat="false" ht="15" hidden="false" customHeight="false" outlineLevel="0" collapsed="false">
      <c r="A2125" s="4" t="n">
        <v>43370</v>
      </c>
      <c r="B2125" s="5" t="n">
        <v>2018</v>
      </c>
      <c r="C2125" s="5" t="n">
        <v>9</v>
      </c>
      <c r="D2125" s="6" t="str">
        <f aca="false">IF(MONTH(A2125)&gt;=4,"FY "&amp;YEAR(A2125)&amp;"-"&amp;RIGHT(YEAR(A2125)+1,2),"FY "&amp;(YEAR(A2125)-1)&amp;"-"&amp;RIGHT(YEAR(A2125),2))</f>
        <v>FY 2018-19</v>
      </c>
      <c r="E2125" s="5" t="s">
        <v>17</v>
      </c>
      <c r="F2125" s="7" t="n">
        <v>5932.29</v>
      </c>
      <c r="G2125" s="7" t="n">
        <v>6688.96</v>
      </c>
      <c r="H2125" s="7" t="n">
        <v>-756.67</v>
      </c>
      <c r="I2125" s="7" t="n">
        <v>-104.06</v>
      </c>
      <c r="J2125" s="8" t="n">
        <v>72.7182</v>
      </c>
    </row>
    <row r="2126" customFormat="false" ht="15" hidden="false" customHeight="false" outlineLevel="0" collapsed="false">
      <c r="A2126" s="4" t="n">
        <v>43371</v>
      </c>
      <c r="B2126" s="5" t="n">
        <v>2018</v>
      </c>
      <c r="C2126" s="5" t="n">
        <v>9</v>
      </c>
      <c r="D2126" s="6" t="str">
        <f aca="false">IF(MONTH(A2126)&gt;=4,"FY "&amp;YEAR(A2126)&amp;"-"&amp;RIGHT(YEAR(A2126)+1,2),"FY "&amp;(YEAR(A2126)-1)&amp;"-"&amp;RIGHT(YEAR(A2126),2))</f>
        <v>FY 2018-19</v>
      </c>
      <c r="E2126" s="5" t="s">
        <v>17</v>
      </c>
      <c r="F2126" s="7" t="n">
        <v>8851.01</v>
      </c>
      <c r="G2126" s="7" t="n">
        <v>8229.3</v>
      </c>
      <c r="H2126" s="7" t="n">
        <v>621.71</v>
      </c>
      <c r="I2126" s="7" t="n">
        <v>85.58</v>
      </c>
      <c r="J2126" s="8" t="n">
        <v>72.6505</v>
      </c>
    </row>
    <row r="2127" customFormat="false" ht="15" hidden="false" customHeight="false" outlineLevel="0" collapsed="false">
      <c r="A2127" s="4" t="n">
        <v>43374</v>
      </c>
      <c r="B2127" s="5" t="n">
        <v>2018</v>
      </c>
      <c r="C2127" s="5" t="n">
        <v>10</v>
      </c>
      <c r="D2127" s="6" t="str">
        <f aca="false">IF(MONTH(A2127)&gt;=4,"FY "&amp;YEAR(A2127)&amp;"-"&amp;RIGHT(YEAR(A2127)+1,2),"FY "&amp;(YEAR(A2127)-1)&amp;"-"&amp;RIGHT(YEAR(A2127),2))</f>
        <v>FY 2018-19</v>
      </c>
      <c r="E2127" s="5" t="s">
        <v>17</v>
      </c>
      <c r="F2127" s="7" t="n">
        <v>7376.13</v>
      </c>
      <c r="G2127" s="7" t="n">
        <v>9058.52</v>
      </c>
      <c r="H2127" s="7" t="n">
        <v>-1682.39</v>
      </c>
      <c r="I2127" s="7" t="n">
        <v>-231.9</v>
      </c>
      <c r="J2127" s="8" t="n">
        <v>72.5474</v>
      </c>
    </row>
    <row r="2128" customFormat="false" ht="15" hidden="false" customHeight="false" outlineLevel="0" collapsed="false">
      <c r="A2128" s="4" t="n">
        <v>43376</v>
      </c>
      <c r="B2128" s="5" t="n">
        <v>2018</v>
      </c>
      <c r="C2128" s="5" t="n">
        <v>10</v>
      </c>
      <c r="D2128" s="6" t="str">
        <f aca="false">IF(MONTH(A2128)&gt;=4,"FY "&amp;YEAR(A2128)&amp;"-"&amp;RIGHT(YEAR(A2128)+1,2),"FY "&amp;(YEAR(A2128)-1)&amp;"-"&amp;RIGHT(YEAR(A2128),2))</f>
        <v>FY 2018-19</v>
      </c>
      <c r="E2128" s="5" t="s">
        <v>17</v>
      </c>
      <c r="F2128" s="7" t="n">
        <v>5957.42</v>
      </c>
      <c r="G2128" s="7" t="n">
        <v>7565.33</v>
      </c>
      <c r="H2128" s="7" t="n">
        <v>-1607.91</v>
      </c>
      <c r="I2128" s="7" t="n">
        <v>-220.86</v>
      </c>
      <c r="J2128" s="8" t="n">
        <v>72.8036</v>
      </c>
    </row>
    <row r="2129" customFormat="false" ht="15" hidden="false" customHeight="false" outlineLevel="0" collapsed="false">
      <c r="A2129" s="4" t="n">
        <v>43377</v>
      </c>
      <c r="B2129" s="5" t="n">
        <v>2018</v>
      </c>
      <c r="C2129" s="5" t="n">
        <v>10</v>
      </c>
      <c r="D2129" s="6" t="str">
        <f aca="false">IF(MONTH(A2129)&gt;=4,"FY "&amp;YEAR(A2129)&amp;"-"&amp;RIGHT(YEAR(A2129)+1,2),"FY "&amp;(YEAR(A2129)-1)&amp;"-"&amp;RIGHT(YEAR(A2129),2))</f>
        <v>FY 2018-19</v>
      </c>
      <c r="E2129" s="5" t="s">
        <v>17</v>
      </c>
      <c r="F2129" s="7" t="n">
        <v>7549.75</v>
      </c>
      <c r="G2129" s="7" t="n">
        <v>9091.89</v>
      </c>
      <c r="H2129" s="7" t="n">
        <v>-1542.14</v>
      </c>
      <c r="I2129" s="7" t="n">
        <v>-211.17</v>
      </c>
      <c r="J2129" s="8" t="n">
        <v>73.0299</v>
      </c>
    </row>
    <row r="2130" customFormat="false" ht="15" hidden="false" customHeight="false" outlineLevel="0" collapsed="false">
      <c r="A2130" s="4" t="n">
        <v>43378</v>
      </c>
      <c r="B2130" s="5" t="n">
        <v>2018</v>
      </c>
      <c r="C2130" s="5" t="n">
        <v>10</v>
      </c>
      <c r="D2130" s="6" t="str">
        <f aca="false">IF(MONTH(A2130)&gt;=4,"FY "&amp;YEAR(A2130)&amp;"-"&amp;RIGHT(YEAR(A2130)+1,2),"FY "&amp;(YEAR(A2130)-1)&amp;"-"&amp;RIGHT(YEAR(A2130),2))</f>
        <v>FY 2018-19</v>
      </c>
      <c r="E2130" s="5" t="s">
        <v>17</v>
      </c>
      <c r="F2130" s="7" t="n">
        <v>5373.08</v>
      </c>
      <c r="G2130" s="7" t="n">
        <v>8038.1</v>
      </c>
      <c r="H2130" s="7" t="n">
        <v>-2665.02</v>
      </c>
      <c r="I2130" s="7" t="n">
        <v>-361.35</v>
      </c>
      <c r="J2130" s="8" t="n">
        <v>73.7509</v>
      </c>
    </row>
    <row r="2131" customFormat="false" ht="15" hidden="false" customHeight="false" outlineLevel="0" collapsed="false">
      <c r="A2131" s="4" t="n">
        <v>43381</v>
      </c>
      <c r="B2131" s="5" t="n">
        <v>2018</v>
      </c>
      <c r="C2131" s="5" t="n">
        <v>10</v>
      </c>
      <c r="D2131" s="6" t="str">
        <f aca="false">IF(MONTH(A2131)&gt;=4,"FY "&amp;YEAR(A2131)&amp;"-"&amp;RIGHT(YEAR(A2131)+1,2),"FY "&amp;(YEAR(A2131)-1)&amp;"-"&amp;RIGHT(YEAR(A2131),2))</f>
        <v>FY 2018-19</v>
      </c>
      <c r="E2131" s="5" t="s">
        <v>17</v>
      </c>
      <c r="F2131" s="7" t="n">
        <v>3213.71</v>
      </c>
      <c r="G2131" s="7" t="n">
        <v>8360.82</v>
      </c>
      <c r="H2131" s="7" t="n">
        <v>-5147.11</v>
      </c>
      <c r="I2131" s="7" t="n">
        <v>-699.52</v>
      </c>
      <c r="J2131" s="8" t="n">
        <v>73.5809</v>
      </c>
    </row>
    <row r="2132" customFormat="false" ht="15" hidden="false" customHeight="false" outlineLevel="0" collapsed="false">
      <c r="A2132" s="4" t="n">
        <v>43382</v>
      </c>
      <c r="B2132" s="5" t="n">
        <v>2018</v>
      </c>
      <c r="C2132" s="5" t="n">
        <v>10</v>
      </c>
      <c r="D2132" s="6" t="str">
        <f aca="false">IF(MONTH(A2132)&gt;=4,"FY "&amp;YEAR(A2132)&amp;"-"&amp;RIGHT(YEAR(A2132)+1,2),"FY "&amp;(YEAR(A2132)-1)&amp;"-"&amp;RIGHT(YEAR(A2132),2))</f>
        <v>FY 2018-19</v>
      </c>
      <c r="E2132" s="5" t="s">
        <v>17</v>
      </c>
      <c r="F2132" s="7" t="n">
        <v>6132.71</v>
      </c>
      <c r="G2132" s="7" t="n">
        <v>7168.58</v>
      </c>
      <c r="H2132" s="7" t="n">
        <v>-1035.87</v>
      </c>
      <c r="I2132" s="7" t="n">
        <v>-140.13</v>
      </c>
      <c r="J2132" s="8" t="n">
        <v>73.9235</v>
      </c>
    </row>
    <row r="2133" customFormat="false" ht="15" hidden="false" customHeight="false" outlineLevel="0" collapsed="false">
      <c r="A2133" s="4" t="n">
        <v>43383</v>
      </c>
      <c r="B2133" s="5" t="n">
        <v>2018</v>
      </c>
      <c r="C2133" s="5" t="n">
        <v>10</v>
      </c>
      <c r="D2133" s="6" t="str">
        <f aca="false">IF(MONTH(A2133)&gt;=4,"FY "&amp;YEAR(A2133)&amp;"-"&amp;RIGHT(YEAR(A2133)+1,2),"FY "&amp;(YEAR(A2133)-1)&amp;"-"&amp;RIGHT(YEAR(A2133),2))</f>
        <v>FY 2018-19</v>
      </c>
      <c r="E2133" s="5" t="s">
        <v>17</v>
      </c>
      <c r="F2133" s="7" t="n">
        <v>5549.33</v>
      </c>
      <c r="G2133" s="7" t="n">
        <v>5789.97</v>
      </c>
      <c r="H2133" s="7" t="n">
        <v>-240.64</v>
      </c>
      <c r="I2133" s="7" t="n">
        <v>-32.48</v>
      </c>
      <c r="J2133" s="8" t="n">
        <v>74.0989</v>
      </c>
    </row>
    <row r="2134" customFormat="false" ht="15" hidden="false" customHeight="false" outlineLevel="0" collapsed="false">
      <c r="A2134" s="4" t="n">
        <v>43384</v>
      </c>
      <c r="B2134" s="5" t="n">
        <v>2018</v>
      </c>
      <c r="C2134" s="5" t="n">
        <v>10</v>
      </c>
      <c r="D2134" s="6" t="str">
        <f aca="false">IF(MONTH(A2134)&gt;=4,"FY "&amp;YEAR(A2134)&amp;"-"&amp;RIGHT(YEAR(A2134)+1,2),"FY "&amp;(YEAR(A2134)-1)&amp;"-"&amp;RIGHT(YEAR(A2134),2))</f>
        <v>FY 2018-19</v>
      </c>
      <c r="E2134" s="5" t="s">
        <v>17</v>
      </c>
      <c r="F2134" s="7" t="n">
        <v>5938.94</v>
      </c>
      <c r="G2134" s="7" t="n">
        <v>7020.47</v>
      </c>
      <c r="H2134" s="7" t="n">
        <v>-1081.53</v>
      </c>
      <c r="I2134" s="7" t="n">
        <v>-145.89</v>
      </c>
      <c r="J2134" s="8" t="n">
        <v>74.1316</v>
      </c>
    </row>
    <row r="2135" customFormat="false" ht="15" hidden="false" customHeight="false" outlineLevel="0" collapsed="false">
      <c r="A2135" s="4" t="n">
        <v>43385</v>
      </c>
      <c r="B2135" s="5" t="n">
        <v>2018</v>
      </c>
      <c r="C2135" s="5" t="n">
        <v>10</v>
      </c>
      <c r="D2135" s="6" t="str">
        <f aca="false">IF(MONTH(A2135)&gt;=4,"FY "&amp;YEAR(A2135)&amp;"-"&amp;RIGHT(YEAR(A2135)+1,2),"FY "&amp;(YEAR(A2135)-1)&amp;"-"&amp;RIGHT(YEAR(A2135),2))</f>
        <v>FY 2018-19</v>
      </c>
      <c r="E2135" s="5" t="s">
        <v>17</v>
      </c>
      <c r="F2135" s="7" t="n">
        <v>4973.96</v>
      </c>
      <c r="G2135" s="7" t="n">
        <v>7716.2</v>
      </c>
      <c r="H2135" s="7" t="n">
        <v>-2742.24</v>
      </c>
      <c r="I2135" s="7" t="n">
        <v>-368.64</v>
      </c>
      <c r="J2135" s="8" t="n">
        <v>74.3875</v>
      </c>
    </row>
    <row r="2136" customFormat="false" ht="15" hidden="false" customHeight="false" outlineLevel="0" collapsed="false">
      <c r="A2136" s="4" t="n">
        <v>43388</v>
      </c>
      <c r="B2136" s="5" t="n">
        <v>2018</v>
      </c>
      <c r="C2136" s="5" t="n">
        <v>10</v>
      </c>
      <c r="D2136" s="6" t="str">
        <f aca="false">IF(MONTH(A2136)&gt;=4,"FY "&amp;YEAR(A2136)&amp;"-"&amp;RIGHT(YEAR(A2136)+1,2),"FY "&amp;(YEAR(A2136)-1)&amp;"-"&amp;RIGHT(YEAR(A2136),2))</f>
        <v>FY 2018-19</v>
      </c>
      <c r="E2136" s="5" t="s">
        <v>17</v>
      </c>
      <c r="F2136" s="7" t="n">
        <v>4962.32</v>
      </c>
      <c r="G2136" s="7" t="n">
        <v>6060.65</v>
      </c>
      <c r="H2136" s="7" t="n">
        <v>-1098.33</v>
      </c>
      <c r="I2136" s="7" t="n">
        <v>-148.83</v>
      </c>
      <c r="J2136" s="8" t="n">
        <v>73.7967</v>
      </c>
    </row>
    <row r="2137" customFormat="false" ht="15" hidden="false" customHeight="false" outlineLevel="0" collapsed="false">
      <c r="A2137" s="4" t="n">
        <v>43389</v>
      </c>
      <c r="B2137" s="5" t="n">
        <v>2018</v>
      </c>
      <c r="C2137" s="5" t="n">
        <v>10</v>
      </c>
      <c r="D2137" s="6" t="str">
        <f aca="false">IF(MONTH(A2137)&gt;=4,"FY "&amp;YEAR(A2137)&amp;"-"&amp;RIGHT(YEAR(A2137)+1,2),"FY "&amp;(YEAR(A2137)-1)&amp;"-"&amp;RIGHT(YEAR(A2137),2))</f>
        <v>FY 2018-19</v>
      </c>
      <c r="E2137" s="5" t="s">
        <v>17</v>
      </c>
      <c r="F2137" s="7" t="n">
        <v>3793.88</v>
      </c>
      <c r="G2137" s="7" t="n">
        <v>3795.05</v>
      </c>
      <c r="H2137" s="7" t="n">
        <v>-1.17</v>
      </c>
      <c r="I2137" s="7" t="n">
        <v>-0.16</v>
      </c>
      <c r="J2137" s="8" t="n">
        <v>73.9708</v>
      </c>
    </row>
    <row r="2138" customFormat="false" ht="15" hidden="false" customHeight="false" outlineLevel="0" collapsed="false">
      <c r="A2138" s="4" t="n">
        <v>43390</v>
      </c>
      <c r="B2138" s="5" t="n">
        <v>2018</v>
      </c>
      <c r="C2138" s="5" t="n">
        <v>10</v>
      </c>
      <c r="D2138" s="6" t="str">
        <f aca="false">IF(MONTH(A2138)&gt;=4,"FY "&amp;YEAR(A2138)&amp;"-"&amp;RIGHT(YEAR(A2138)+1,2),"FY "&amp;(YEAR(A2138)-1)&amp;"-"&amp;RIGHT(YEAR(A2138),2))</f>
        <v>FY 2018-19</v>
      </c>
      <c r="E2138" s="5" t="s">
        <v>17</v>
      </c>
      <c r="F2138" s="7" t="n">
        <v>3985.65</v>
      </c>
      <c r="G2138" s="7" t="n">
        <v>5026.68</v>
      </c>
      <c r="H2138" s="7" t="n">
        <v>-1041.03</v>
      </c>
      <c r="I2138" s="7" t="n">
        <v>-140.86</v>
      </c>
      <c r="J2138" s="8" t="n">
        <v>73.9041</v>
      </c>
    </row>
    <row r="2139" customFormat="false" ht="15" hidden="false" customHeight="false" outlineLevel="0" collapsed="false">
      <c r="A2139" s="4" t="n">
        <v>43392</v>
      </c>
      <c r="B2139" s="5" t="n">
        <v>2018</v>
      </c>
      <c r="C2139" s="5" t="n">
        <v>10</v>
      </c>
      <c r="D2139" s="6" t="str">
        <f aca="false">IF(MONTH(A2139)&gt;=4,"FY "&amp;YEAR(A2139)&amp;"-"&amp;RIGHT(YEAR(A2139)+1,2),"FY "&amp;(YEAR(A2139)-1)&amp;"-"&amp;RIGHT(YEAR(A2139),2))</f>
        <v>FY 2018-19</v>
      </c>
      <c r="E2139" s="5" t="s">
        <v>17</v>
      </c>
      <c r="F2139" s="7" t="n">
        <v>4837.46</v>
      </c>
      <c r="G2139" s="7" t="n">
        <v>4522.88</v>
      </c>
      <c r="H2139" s="7" t="n">
        <v>314.58</v>
      </c>
      <c r="I2139" s="7" t="n">
        <v>42.81</v>
      </c>
      <c r="J2139" s="8" t="n">
        <v>73.4846</v>
      </c>
    </row>
    <row r="2140" customFormat="false" ht="15" hidden="false" customHeight="false" outlineLevel="0" collapsed="false">
      <c r="A2140" s="4" t="n">
        <v>43395</v>
      </c>
      <c r="B2140" s="5" t="n">
        <v>2018</v>
      </c>
      <c r="C2140" s="5" t="n">
        <v>10</v>
      </c>
      <c r="D2140" s="6" t="str">
        <f aca="false">IF(MONTH(A2140)&gt;=4,"FY "&amp;YEAR(A2140)&amp;"-"&amp;RIGHT(YEAR(A2140)+1,2),"FY "&amp;(YEAR(A2140)-1)&amp;"-"&amp;RIGHT(YEAR(A2140),2))</f>
        <v>FY 2018-19</v>
      </c>
      <c r="E2140" s="5" t="s">
        <v>17</v>
      </c>
      <c r="F2140" s="7" t="n">
        <v>6896.9</v>
      </c>
      <c r="G2140" s="7" t="n">
        <v>7556.13</v>
      </c>
      <c r="H2140" s="7" t="n">
        <v>-659.23</v>
      </c>
      <c r="I2140" s="7" t="n">
        <v>-89.77</v>
      </c>
      <c r="J2140" s="8" t="n">
        <v>73.4354</v>
      </c>
    </row>
    <row r="2141" customFormat="false" ht="15" hidden="false" customHeight="false" outlineLevel="0" collapsed="false">
      <c r="A2141" s="4" t="n">
        <v>43396</v>
      </c>
      <c r="B2141" s="5" t="n">
        <v>2018</v>
      </c>
      <c r="C2141" s="5" t="n">
        <v>10</v>
      </c>
      <c r="D2141" s="6" t="str">
        <f aca="false">IF(MONTH(A2141)&gt;=4,"FY "&amp;YEAR(A2141)&amp;"-"&amp;RIGHT(YEAR(A2141)+1,2),"FY "&amp;(YEAR(A2141)-1)&amp;"-"&amp;RIGHT(YEAR(A2141),2))</f>
        <v>FY 2018-19</v>
      </c>
      <c r="E2141" s="5" t="s">
        <v>17</v>
      </c>
      <c r="F2141" s="7" t="n">
        <v>4864.68</v>
      </c>
      <c r="G2141" s="7" t="n">
        <v>5298.26</v>
      </c>
      <c r="H2141" s="7" t="n">
        <v>-433.58</v>
      </c>
      <c r="I2141" s="7" t="n">
        <v>-59.15</v>
      </c>
      <c r="J2141" s="8" t="n">
        <v>73.3025</v>
      </c>
    </row>
    <row r="2142" customFormat="false" ht="15" hidden="false" customHeight="false" outlineLevel="0" collapsed="false">
      <c r="A2142" s="4" t="n">
        <v>43397</v>
      </c>
      <c r="B2142" s="5" t="n">
        <v>2018</v>
      </c>
      <c r="C2142" s="5" t="n">
        <v>10</v>
      </c>
      <c r="D2142" s="6" t="str">
        <f aca="false">IF(MONTH(A2142)&gt;=4,"FY "&amp;YEAR(A2142)&amp;"-"&amp;RIGHT(YEAR(A2142)+1,2),"FY "&amp;(YEAR(A2142)-1)&amp;"-"&amp;RIGHT(YEAR(A2142),2))</f>
        <v>FY 2018-19</v>
      </c>
      <c r="E2142" s="5" t="s">
        <v>17</v>
      </c>
      <c r="F2142" s="7" t="n">
        <v>4997.4</v>
      </c>
      <c r="G2142" s="7" t="n">
        <v>5088.68</v>
      </c>
      <c r="H2142" s="7" t="n">
        <v>-91.28</v>
      </c>
      <c r="I2142" s="7" t="n">
        <v>-12.37</v>
      </c>
      <c r="J2142" s="8" t="n">
        <v>73.7818</v>
      </c>
    </row>
    <row r="2143" customFormat="false" ht="15" hidden="false" customHeight="false" outlineLevel="0" collapsed="false">
      <c r="A2143" s="4" t="n">
        <v>43398</v>
      </c>
      <c r="B2143" s="5" t="n">
        <v>2018</v>
      </c>
      <c r="C2143" s="5" t="n">
        <v>10</v>
      </c>
      <c r="D2143" s="6" t="str">
        <f aca="false">IF(MONTH(A2143)&gt;=4,"FY "&amp;YEAR(A2143)&amp;"-"&amp;RIGHT(YEAR(A2143)+1,2),"FY "&amp;(YEAR(A2143)-1)&amp;"-"&amp;RIGHT(YEAR(A2143),2))</f>
        <v>FY 2018-19</v>
      </c>
      <c r="E2143" s="5" t="s">
        <v>17</v>
      </c>
      <c r="F2143" s="7" t="n">
        <v>4634.19</v>
      </c>
      <c r="G2143" s="7" t="n">
        <v>6680.43</v>
      </c>
      <c r="H2143" s="7" t="n">
        <v>-2046.24</v>
      </c>
      <c r="I2143" s="7" t="n">
        <v>-279.29</v>
      </c>
      <c r="J2143" s="8" t="n">
        <v>73.2645</v>
      </c>
    </row>
    <row r="2144" customFormat="false" ht="15" hidden="false" customHeight="false" outlineLevel="0" collapsed="false">
      <c r="A2144" s="4" t="n">
        <v>43399</v>
      </c>
      <c r="B2144" s="5" t="n">
        <v>2018</v>
      </c>
      <c r="C2144" s="5" t="n">
        <v>10</v>
      </c>
      <c r="D2144" s="6" t="str">
        <f aca="false">IF(MONTH(A2144)&gt;=4,"FY "&amp;YEAR(A2144)&amp;"-"&amp;RIGHT(YEAR(A2144)+1,2),"FY "&amp;(YEAR(A2144)-1)&amp;"-"&amp;RIGHT(YEAR(A2144),2))</f>
        <v>FY 2018-19</v>
      </c>
      <c r="E2144" s="5" t="s">
        <v>17</v>
      </c>
      <c r="F2144" s="7" t="n">
        <v>6712.11</v>
      </c>
      <c r="G2144" s="7" t="n">
        <v>8045.09</v>
      </c>
      <c r="H2144" s="7" t="n">
        <v>-1332.98</v>
      </c>
      <c r="I2144" s="7" t="n">
        <v>-181.92</v>
      </c>
      <c r="J2144" s="8" t="n">
        <v>73.2746</v>
      </c>
    </row>
    <row r="2145" customFormat="false" ht="15" hidden="false" customHeight="false" outlineLevel="0" collapsed="false">
      <c r="A2145" s="4" t="n">
        <v>43402</v>
      </c>
      <c r="B2145" s="5" t="n">
        <v>2018</v>
      </c>
      <c r="C2145" s="5" t="n">
        <v>10</v>
      </c>
      <c r="D2145" s="6" t="str">
        <f aca="false">IF(MONTH(A2145)&gt;=4,"FY "&amp;YEAR(A2145)&amp;"-"&amp;RIGHT(YEAR(A2145)+1,2),"FY "&amp;(YEAR(A2145)-1)&amp;"-"&amp;RIGHT(YEAR(A2145),2))</f>
        <v>FY 2018-19</v>
      </c>
      <c r="E2145" s="5" t="s">
        <v>17</v>
      </c>
      <c r="F2145" s="7" t="n">
        <v>4187.82</v>
      </c>
      <c r="G2145" s="7" t="n">
        <v>5566.56</v>
      </c>
      <c r="H2145" s="7" t="n">
        <v>-1378.74</v>
      </c>
      <c r="I2145" s="7" t="n">
        <v>-187.91</v>
      </c>
      <c r="J2145" s="8" t="n">
        <v>73.374</v>
      </c>
    </row>
    <row r="2146" customFormat="false" ht="15" hidden="false" customHeight="false" outlineLevel="0" collapsed="false">
      <c r="A2146" s="4" t="n">
        <v>43403</v>
      </c>
      <c r="B2146" s="5" t="n">
        <v>2018</v>
      </c>
      <c r="C2146" s="5" t="n">
        <v>10</v>
      </c>
      <c r="D2146" s="6" t="str">
        <f aca="false">IF(MONTH(A2146)&gt;=4,"FY "&amp;YEAR(A2146)&amp;"-"&amp;RIGHT(YEAR(A2146)+1,2),"FY "&amp;(YEAR(A2146)-1)&amp;"-"&amp;RIGHT(YEAR(A2146),2))</f>
        <v>FY 2018-19</v>
      </c>
      <c r="E2146" s="5" t="s">
        <v>17</v>
      </c>
      <c r="F2146" s="7" t="n">
        <v>4429.44</v>
      </c>
      <c r="G2146" s="7" t="n">
        <v>6250.2</v>
      </c>
      <c r="H2146" s="7" t="n">
        <v>-1820.76</v>
      </c>
      <c r="I2146" s="7" t="n">
        <v>-248</v>
      </c>
      <c r="J2146" s="8" t="n">
        <v>73.4181</v>
      </c>
    </row>
    <row r="2147" customFormat="false" ht="15" hidden="false" customHeight="false" outlineLevel="0" collapsed="false">
      <c r="A2147" s="4" t="n">
        <v>43404</v>
      </c>
      <c r="B2147" s="5" t="n">
        <v>2018</v>
      </c>
      <c r="C2147" s="5" t="n">
        <v>10</v>
      </c>
      <c r="D2147" s="6" t="str">
        <f aca="false">IF(MONTH(A2147)&gt;=4,"FY "&amp;YEAR(A2147)&amp;"-"&amp;RIGHT(YEAR(A2147)+1,2),"FY "&amp;(YEAR(A2147)-1)&amp;"-"&amp;RIGHT(YEAR(A2147),2))</f>
        <v>FY 2018-19</v>
      </c>
      <c r="E2147" s="5" t="s">
        <v>17</v>
      </c>
      <c r="F2147" s="7" t="n">
        <v>4050.61</v>
      </c>
      <c r="G2147" s="7" t="n">
        <v>5587.17</v>
      </c>
      <c r="H2147" s="7" t="n">
        <v>-1536.56</v>
      </c>
      <c r="I2147" s="7" t="n">
        <v>-208.85</v>
      </c>
      <c r="J2147" s="8" t="n">
        <v>73.5709</v>
      </c>
    </row>
    <row r="2148" customFormat="false" ht="15" hidden="false" customHeight="false" outlineLevel="0" collapsed="false">
      <c r="A2148" s="4" t="n">
        <v>43405</v>
      </c>
      <c r="B2148" s="5" t="n">
        <v>2018</v>
      </c>
      <c r="C2148" s="5" t="n">
        <v>11</v>
      </c>
      <c r="D2148" s="6" t="str">
        <f aca="false">IF(MONTH(A2148)&gt;=4,"FY "&amp;YEAR(A2148)&amp;"-"&amp;RIGHT(YEAR(A2148)+1,2),"FY "&amp;(YEAR(A2148)-1)&amp;"-"&amp;RIGHT(YEAR(A2148),2))</f>
        <v>FY 2018-19</v>
      </c>
      <c r="E2148" s="5" t="s">
        <v>17</v>
      </c>
      <c r="F2148" s="7" t="n">
        <v>8530.73</v>
      </c>
      <c r="G2148" s="7" t="n">
        <v>8969.95</v>
      </c>
      <c r="H2148" s="7" t="n">
        <v>-439.22</v>
      </c>
      <c r="I2148" s="7" t="n">
        <v>-59.36</v>
      </c>
      <c r="J2148" s="8" t="n">
        <v>73.9936</v>
      </c>
    </row>
    <row r="2149" customFormat="false" ht="15" hidden="false" customHeight="false" outlineLevel="0" collapsed="false">
      <c r="A2149" s="4" t="n">
        <v>43406</v>
      </c>
      <c r="B2149" s="5" t="n">
        <v>2018</v>
      </c>
      <c r="C2149" s="5" t="n">
        <v>11</v>
      </c>
      <c r="D2149" s="6" t="str">
        <f aca="false">IF(MONTH(A2149)&gt;=4,"FY "&amp;YEAR(A2149)&amp;"-"&amp;RIGHT(YEAR(A2149)+1,2),"FY "&amp;(YEAR(A2149)-1)&amp;"-"&amp;RIGHT(YEAR(A2149),2))</f>
        <v>FY 2018-19</v>
      </c>
      <c r="E2149" s="5" t="s">
        <v>17</v>
      </c>
      <c r="F2149" s="7" t="n">
        <v>6928.76</v>
      </c>
      <c r="G2149" s="7" t="n">
        <v>5986.33</v>
      </c>
      <c r="H2149" s="7" t="n">
        <v>942.43</v>
      </c>
      <c r="I2149" s="7" t="n">
        <v>127.65</v>
      </c>
      <c r="J2149" s="8" t="n">
        <v>73.8295</v>
      </c>
    </row>
    <row r="2150" customFormat="false" ht="15" hidden="false" customHeight="false" outlineLevel="0" collapsed="false">
      <c r="A2150" s="4" t="n">
        <v>43409</v>
      </c>
      <c r="B2150" s="5" t="n">
        <v>2018</v>
      </c>
      <c r="C2150" s="5" t="n">
        <v>11</v>
      </c>
      <c r="D2150" s="6" t="str">
        <f aca="false">IF(MONTH(A2150)&gt;=4,"FY "&amp;YEAR(A2150)&amp;"-"&amp;RIGHT(YEAR(A2150)+1,2),"FY "&amp;(YEAR(A2150)-1)&amp;"-"&amp;RIGHT(YEAR(A2150),2))</f>
        <v>FY 2018-19</v>
      </c>
      <c r="E2150" s="5" t="s">
        <v>17</v>
      </c>
      <c r="F2150" s="7" t="n">
        <v>7428.03</v>
      </c>
      <c r="G2150" s="7" t="n">
        <v>7552.97</v>
      </c>
      <c r="H2150" s="7" t="n">
        <v>-124.94</v>
      </c>
      <c r="I2150" s="7" t="n">
        <v>-17.14</v>
      </c>
      <c r="J2150" s="8" t="n">
        <v>72.8798</v>
      </c>
    </row>
    <row r="2151" customFormat="false" ht="15" hidden="false" customHeight="false" outlineLevel="0" collapsed="false">
      <c r="A2151" s="4" t="n">
        <v>43410</v>
      </c>
      <c r="B2151" s="5" t="n">
        <v>2018</v>
      </c>
      <c r="C2151" s="5" t="n">
        <v>11</v>
      </c>
      <c r="D2151" s="6" t="str">
        <f aca="false">IF(MONTH(A2151)&gt;=4,"FY "&amp;YEAR(A2151)&amp;"-"&amp;RIGHT(YEAR(A2151)+1,2),"FY "&amp;(YEAR(A2151)-1)&amp;"-"&amp;RIGHT(YEAR(A2151),2))</f>
        <v>FY 2018-19</v>
      </c>
      <c r="E2151" s="5" t="s">
        <v>17</v>
      </c>
      <c r="F2151" s="7" t="n">
        <v>4510.6</v>
      </c>
      <c r="G2151" s="7" t="n">
        <v>4426.11</v>
      </c>
      <c r="H2151" s="7" t="n">
        <v>84.49</v>
      </c>
      <c r="I2151" s="7" t="n">
        <v>11.56</v>
      </c>
      <c r="J2151" s="8" t="n">
        <v>73.074</v>
      </c>
    </row>
    <row r="2152" customFormat="false" ht="15" hidden="false" customHeight="false" outlineLevel="0" collapsed="false">
      <c r="A2152" s="4" t="n">
        <v>43413</v>
      </c>
      <c r="B2152" s="5" t="n">
        <v>2018</v>
      </c>
      <c r="C2152" s="5" t="n">
        <v>11</v>
      </c>
      <c r="D2152" s="6" t="str">
        <f aca="false">IF(MONTH(A2152)&gt;=4,"FY "&amp;YEAR(A2152)&amp;"-"&amp;RIGHT(YEAR(A2152)+1,2),"FY "&amp;(YEAR(A2152)-1)&amp;"-"&amp;RIGHT(YEAR(A2152),2))</f>
        <v>FY 2018-19</v>
      </c>
      <c r="E2152" s="5" t="s">
        <v>17</v>
      </c>
      <c r="F2152" s="7" t="n">
        <v>4006.57</v>
      </c>
      <c r="G2152" s="7" t="n">
        <v>4288.11</v>
      </c>
      <c r="H2152" s="7" t="n">
        <v>-281.54</v>
      </c>
      <c r="I2152" s="7" t="n">
        <v>-38.56</v>
      </c>
      <c r="J2152" s="8" t="n">
        <v>73.0097</v>
      </c>
    </row>
    <row r="2153" customFormat="false" ht="15" hidden="false" customHeight="false" outlineLevel="0" collapsed="false">
      <c r="A2153" s="4" t="n">
        <v>43416</v>
      </c>
      <c r="B2153" s="5" t="n">
        <v>2018</v>
      </c>
      <c r="C2153" s="5" t="n">
        <v>11</v>
      </c>
      <c r="D2153" s="6" t="str">
        <f aca="false">IF(MONTH(A2153)&gt;=4,"FY "&amp;YEAR(A2153)&amp;"-"&amp;RIGHT(YEAR(A2153)+1,2),"FY "&amp;(YEAR(A2153)-1)&amp;"-"&amp;RIGHT(YEAR(A2153),2))</f>
        <v>FY 2018-19</v>
      </c>
      <c r="E2153" s="5" t="s">
        <v>17</v>
      </c>
      <c r="F2153" s="7" t="n">
        <v>3078.02</v>
      </c>
      <c r="G2153" s="7" t="n">
        <v>5780.74</v>
      </c>
      <c r="H2153" s="7" t="n">
        <v>-2702.72</v>
      </c>
      <c r="I2153" s="7" t="n">
        <v>-371.59</v>
      </c>
      <c r="J2153" s="8" t="n">
        <v>72.7347</v>
      </c>
    </row>
    <row r="2154" customFormat="false" ht="15" hidden="false" customHeight="false" outlineLevel="0" collapsed="false">
      <c r="A2154" s="4" t="n">
        <v>43417</v>
      </c>
      <c r="B2154" s="5" t="n">
        <v>2018</v>
      </c>
      <c r="C2154" s="5" t="n">
        <v>11</v>
      </c>
      <c r="D2154" s="6" t="str">
        <f aca="false">IF(MONTH(A2154)&gt;=4,"FY "&amp;YEAR(A2154)&amp;"-"&amp;RIGHT(YEAR(A2154)+1,2),"FY "&amp;(YEAR(A2154)-1)&amp;"-"&amp;RIGHT(YEAR(A2154),2))</f>
        <v>FY 2018-19</v>
      </c>
      <c r="E2154" s="5" t="s">
        <v>17</v>
      </c>
      <c r="F2154" s="7" t="n">
        <v>6191.89</v>
      </c>
      <c r="G2154" s="7" t="n">
        <v>3678.4</v>
      </c>
      <c r="H2154" s="7" t="n">
        <v>2513.49</v>
      </c>
      <c r="I2154" s="7" t="n">
        <v>344.75</v>
      </c>
      <c r="J2154" s="8" t="n">
        <v>72.9078</v>
      </c>
    </row>
    <row r="2155" customFormat="false" ht="15" hidden="false" customHeight="false" outlineLevel="0" collapsed="false">
      <c r="A2155" s="4" t="n">
        <v>43418</v>
      </c>
      <c r="B2155" s="5" t="n">
        <v>2018</v>
      </c>
      <c r="C2155" s="5" t="n">
        <v>11</v>
      </c>
      <c r="D2155" s="6" t="str">
        <f aca="false">IF(MONTH(A2155)&gt;=4,"FY "&amp;YEAR(A2155)&amp;"-"&amp;RIGHT(YEAR(A2155)+1,2),"FY "&amp;(YEAR(A2155)-1)&amp;"-"&amp;RIGHT(YEAR(A2155),2))</f>
        <v>FY 2018-19</v>
      </c>
      <c r="E2155" s="5" t="s">
        <v>17</v>
      </c>
      <c r="F2155" s="7" t="n">
        <v>4933.27</v>
      </c>
      <c r="G2155" s="7" t="n">
        <v>3890.56</v>
      </c>
      <c r="H2155" s="7" t="n">
        <v>1042.71</v>
      </c>
      <c r="I2155" s="7" t="n">
        <v>143.65</v>
      </c>
      <c r="J2155" s="8" t="n">
        <v>72.5853</v>
      </c>
    </row>
    <row r="2156" customFormat="false" ht="15" hidden="false" customHeight="false" outlineLevel="0" collapsed="false">
      <c r="A2156" s="4" t="n">
        <v>43419</v>
      </c>
      <c r="B2156" s="5" t="n">
        <v>2018</v>
      </c>
      <c r="C2156" s="5" t="n">
        <v>11</v>
      </c>
      <c r="D2156" s="6" t="str">
        <f aca="false">IF(MONTH(A2156)&gt;=4,"FY "&amp;YEAR(A2156)&amp;"-"&amp;RIGHT(YEAR(A2156)+1,2),"FY "&amp;(YEAR(A2156)-1)&amp;"-"&amp;RIGHT(YEAR(A2156),2))</f>
        <v>FY 2018-19</v>
      </c>
      <c r="E2156" s="5" t="s">
        <v>17</v>
      </c>
      <c r="F2156" s="7" t="n">
        <v>5569.96</v>
      </c>
      <c r="G2156" s="7" t="n">
        <v>5282.59</v>
      </c>
      <c r="H2156" s="7" t="n">
        <v>287.37</v>
      </c>
      <c r="I2156" s="7" t="n">
        <v>39.85</v>
      </c>
      <c r="J2156" s="8" t="n">
        <v>72.1039</v>
      </c>
    </row>
    <row r="2157" customFormat="false" ht="15" hidden="false" customHeight="false" outlineLevel="0" collapsed="false">
      <c r="A2157" s="4" t="n">
        <v>43420</v>
      </c>
      <c r="B2157" s="5" t="n">
        <v>2018</v>
      </c>
      <c r="C2157" s="5" t="n">
        <v>11</v>
      </c>
      <c r="D2157" s="6" t="str">
        <f aca="false">IF(MONTH(A2157)&gt;=4,"FY "&amp;YEAR(A2157)&amp;"-"&amp;RIGHT(YEAR(A2157)+1,2),"FY "&amp;(YEAR(A2157)-1)&amp;"-"&amp;RIGHT(YEAR(A2157),2))</f>
        <v>FY 2018-19</v>
      </c>
      <c r="E2157" s="5" t="s">
        <v>17</v>
      </c>
      <c r="F2157" s="7" t="n">
        <v>6092.26</v>
      </c>
      <c r="G2157" s="7" t="n">
        <v>4066.54</v>
      </c>
      <c r="H2157" s="7" t="n">
        <v>2025.72</v>
      </c>
      <c r="I2157" s="7" t="n">
        <v>280.73</v>
      </c>
      <c r="J2157" s="8" t="n">
        <v>72.16</v>
      </c>
    </row>
    <row r="2158" customFormat="false" ht="15" hidden="false" customHeight="false" outlineLevel="0" collapsed="false">
      <c r="A2158" s="4" t="n">
        <v>43423</v>
      </c>
      <c r="B2158" s="5" t="n">
        <v>2018</v>
      </c>
      <c r="C2158" s="5" t="n">
        <v>11</v>
      </c>
      <c r="D2158" s="6" t="str">
        <f aca="false">IF(MONTH(A2158)&gt;=4,"FY "&amp;YEAR(A2158)&amp;"-"&amp;RIGHT(YEAR(A2158)+1,2),"FY "&amp;(YEAR(A2158)-1)&amp;"-"&amp;RIGHT(YEAR(A2158),2))</f>
        <v>FY 2018-19</v>
      </c>
      <c r="E2158" s="5" t="s">
        <v>17</v>
      </c>
      <c r="F2158" s="7" t="n">
        <v>5713.35</v>
      </c>
      <c r="G2158" s="7" t="n">
        <v>4746.91</v>
      </c>
      <c r="H2158" s="7" t="n">
        <v>966.44</v>
      </c>
      <c r="I2158" s="7" t="n">
        <v>134.6</v>
      </c>
      <c r="J2158" s="8" t="n">
        <v>71.8023</v>
      </c>
    </row>
    <row r="2159" customFormat="false" ht="15" hidden="false" customHeight="false" outlineLevel="0" collapsed="false">
      <c r="A2159" s="4" t="n">
        <v>43424</v>
      </c>
      <c r="B2159" s="5" t="n">
        <v>2018</v>
      </c>
      <c r="C2159" s="5" t="n">
        <v>11</v>
      </c>
      <c r="D2159" s="6" t="str">
        <f aca="false">IF(MONTH(A2159)&gt;=4,"FY "&amp;YEAR(A2159)&amp;"-"&amp;RIGHT(YEAR(A2159)+1,2),"FY "&amp;(YEAR(A2159)-1)&amp;"-"&amp;RIGHT(YEAR(A2159),2))</f>
        <v>FY 2018-19</v>
      </c>
      <c r="E2159" s="5" t="s">
        <v>17</v>
      </c>
      <c r="F2159" s="7" t="n">
        <v>4763.06</v>
      </c>
      <c r="G2159" s="7" t="n">
        <v>3615.03</v>
      </c>
      <c r="H2159" s="7" t="n">
        <v>1148.03</v>
      </c>
      <c r="I2159" s="7" t="n">
        <v>159.67</v>
      </c>
      <c r="J2159" s="8" t="n">
        <v>71.9007</v>
      </c>
    </row>
    <row r="2160" customFormat="false" ht="15" hidden="false" customHeight="false" outlineLevel="0" collapsed="false">
      <c r="A2160" s="4" t="n">
        <v>43426</v>
      </c>
      <c r="B2160" s="5" t="n">
        <v>2018</v>
      </c>
      <c r="C2160" s="5" t="n">
        <v>11</v>
      </c>
      <c r="D2160" s="6" t="str">
        <f aca="false">IF(MONTH(A2160)&gt;=4,"FY "&amp;YEAR(A2160)&amp;"-"&amp;RIGHT(YEAR(A2160)+1,2),"FY "&amp;(YEAR(A2160)-1)&amp;"-"&amp;RIGHT(YEAR(A2160),2))</f>
        <v>FY 2018-19</v>
      </c>
      <c r="E2160" s="5" t="s">
        <v>17</v>
      </c>
      <c r="F2160" s="7" t="n">
        <v>4038.93</v>
      </c>
      <c r="G2160" s="7" t="n">
        <v>8882.61</v>
      </c>
      <c r="H2160" s="7" t="n">
        <v>-4843.68</v>
      </c>
      <c r="I2160" s="7" t="n">
        <v>-679.08</v>
      </c>
      <c r="J2160" s="8" t="n">
        <v>71.3276</v>
      </c>
    </row>
    <row r="2161" customFormat="false" ht="15" hidden="false" customHeight="false" outlineLevel="0" collapsed="false">
      <c r="A2161" s="4" t="n">
        <v>43430</v>
      </c>
      <c r="B2161" s="5" t="n">
        <v>2018</v>
      </c>
      <c r="C2161" s="5" t="n">
        <v>11</v>
      </c>
      <c r="D2161" s="6" t="str">
        <f aca="false">IF(MONTH(A2161)&gt;=4,"FY "&amp;YEAR(A2161)&amp;"-"&amp;RIGHT(YEAR(A2161)+1,2),"FY "&amp;(YEAR(A2161)-1)&amp;"-"&amp;RIGHT(YEAR(A2161),2))</f>
        <v>FY 2018-19</v>
      </c>
      <c r="E2161" s="5" t="s">
        <v>17</v>
      </c>
      <c r="F2161" s="7" t="n">
        <v>4729.71</v>
      </c>
      <c r="G2161" s="7" t="n">
        <v>3037.42</v>
      </c>
      <c r="H2161" s="7" t="n">
        <v>1692.29</v>
      </c>
      <c r="I2161" s="7" t="n">
        <v>237.75</v>
      </c>
      <c r="J2161" s="8" t="n">
        <v>71.1787</v>
      </c>
    </row>
    <row r="2162" customFormat="false" ht="15" hidden="false" customHeight="false" outlineLevel="0" collapsed="false">
      <c r="A2162" s="4" t="n">
        <v>43431</v>
      </c>
      <c r="B2162" s="5" t="n">
        <v>2018</v>
      </c>
      <c r="C2162" s="5" t="n">
        <v>11</v>
      </c>
      <c r="D2162" s="6" t="str">
        <f aca="false">IF(MONTH(A2162)&gt;=4,"FY "&amp;YEAR(A2162)&amp;"-"&amp;RIGHT(YEAR(A2162)+1,2),"FY "&amp;(YEAR(A2162)-1)&amp;"-"&amp;RIGHT(YEAR(A2162),2))</f>
        <v>FY 2018-19</v>
      </c>
      <c r="E2162" s="5" t="s">
        <v>17</v>
      </c>
      <c r="F2162" s="7" t="n">
        <v>5918.35</v>
      </c>
      <c r="G2162" s="7" t="n">
        <v>4636.47</v>
      </c>
      <c r="H2162" s="7" t="n">
        <v>1281.88</v>
      </c>
      <c r="I2162" s="7" t="n">
        <v>181.28</v>
      </c>
      <c r="J2162" s="8" t="n">
        <v>70.7144</v>
      </c>
    </row>
    <row r="2163" customFormat="false" ht="15" hidden="false" customHeight="false" outlineLevel="0" collapsed="false">
      <c r="A2163" s="4" t="n">
        <v>43432</v>
      </c>
      <c r="B2163" s="5" t="n">
        <v>2018</v>
      </c>
      <c r="C2163" s="5" t="n">
        <v>11</v>
      </c>
      <c r="D2163" s="6" t="str">
        <f aca="false">IF(MONTH(A2163)&gt;=4,"FY "&amp;YEAR(A2163)&amp;"-"&amp;RIGHT(YEAR(A2163)+1,2),"FY "&amp;(YEAR(A2163)-1)&amp;"-"&amp;RIGHT(YEAR(A2163),2))</f>
        <v>FY 2018-19</v>
      </c>
      <c r="E2163" s="5" t="s">
        <v>17</v>
      </c>
      <c r="F2163" s="7" t="n">
        <v>5536.04</v>
      </c>
      <c r="G2163" s="7" t="n">
        <v>4859.13</v>
      </c>
      <c r="H2163" s="7" t="n">
        <v>676.91</v>
      </c>
      <c r="I2163" s="7" t="n">
        <v>95.47</v>
      </c>
      <c r="J2163" s="8" t="n">
        <v>70.9065</v>
      </c>
    </row>
    <row r="2164" customFormat="false" ht="15" hidden="false" customHeight="false" outlineLevel="0" collapsed="false">
      <c r="A2164" s="4" t="n">
        <v>43433</v>
      </c>
      <c r="B2164" s="5" t="n">
        <v>2018</v>
      </c>
      <c r="C2164" s="5" t="n">
        <v>11</v>
      </c>
      <c r="D2164" s="6" t="str">
        <f aca="false">IF(MONTH(A2164)&gt;=4,"FY "&amp;YEAR(A2164)&amp;"-"&amp;RIGHT(YEAR(A2164)+1,2),"FY "&amp;(YEAR(A2164)-1)&amp;"-"&amp;RIGHT(YEAR(A2164),2))</f>
        <v>FY 2018-19</v>
      </c>
      <c r="E2164" s="5" t="s">
        <v>17</v>
      </c>
      <c r="F2164" s="7" t="n">
        <v>6482.81</v>
      </c>
      <c r="G2164" s="7" t="n">
        <v>5251.22</v>
      </c>
      <c r="H2164" s="7" t="n">
        <v>1231.59</v>
      </c>
      <c r="I2164" s="7" t="n">
        <v>174.23</v>
      </c>
      <c r="J2164" s="8" t="n">
        <v>70.6881</v>
      </c>
    </row>
    <row r="2165" customFormat="false" ht="15" hidden="false" customHeight="false" outlineLevel="0" collapsed="false">
      <c r="A2165" s="4" t="n">
        <v>43434</v>
      </c>
      <c r="B2165" s="5" t="n">
        <v>2018</v>
      </c>
      <c r="C2165" s="5" t="n">
        <v>11</v>
      </c>
      <c r="D2165" s="6" t="str">
        <f aca="false">IF(MONTH(A2165)&gt;=4,"FY "&amp;YEAR(A2165)&amp;"-"&amp;RIGHT(YEAR(A2165)+1,2),"FY "&amp;(YEAR(A2165)-1)&amp;"-"&amp;RIGHT(YEAR(A2165),2))</f>
        <v>FY 2018-19</v>
      </c>
      <c r="E2165" s="5" t="s">
        <v>17</v>
      </c>
      <c r="F2165" s="7" t="n">
        <v>8914.57</v>
      </c>
      <c r="G2165" s="7" t="n">
        <v>7720.96</v>
      </c>
      <c r="H2165" s="7" t="n">
        <v>1193.61</v>
      </c>
      <c r="I2165" s="7" t="n">
        <v>170.72</v>
      </c>
      <c r="J2165" s="8" t="n">
        <v>69.9159</v>
      </c>
    </row>
    <row r="2166" customFormat="false" ht="15" hidden="false" customHeight="false" outlineLevel="0" collapsed="false">
      <c r="A2166" s="4" t="n">
        <v>43437</v>
      </c>
      <c r="B2166" s="5" t="n">
        <v>2018</v>
      </c>
      <c r="C2166" s="5" t="n">
        <v>12</v>
      </c>
      <c r="D2166" s="6" t="str">
        <f aca="false">IF(MONTH(A2166)&gt;=4,"FY "&amp;YEAR(A2166)&amp;"-"&amp;RIGHT(YEAR(A2166)+1,2),"FY "&amp;(YEAR(A2166)-1)&amp;"-"&amp;RIGHT(YEAR(A2166),2))</f>
        <v>FY 2018-19</v>
      </c>
      <c r="E2166" s="5" t="s">
        <v>17</v>
      </c>
      <c r="F2166" s="7" t="n">
        <v>12233.22</v>
      </c>
      <c r="G2166" s="7" t="n">
        <v>12390.65</v>
      </c>
      <c r="H2166" s="7" t="n">
        <v>-157.43</v>
      </c>
      <c r="I2166" s="7" t="n">
        <v>-22.6</v>
      </c>
      <c r="J2166" s="8" t="n">
        <v>69.6574</v>
      </c>
    </row>
    <row r="2167" customFormat="false" ht="15" hidden="false" customHeight="false" outlineLevel="0" collapsed="false">
      <c r="A2167" s="4" t="n">
        <v>43438</v>
      </c>
      <c r="B2167" s="5" t="n">
        <v>2018</v>
      </c>
      <c r="C2167" s="5" t="n">
        <v>12</v>
      </c>
      <c r="D2167" s="6" t="str">
        <f aca="false">IF(MONTH(A2167)&gt;=4,"FY "&amp;YEAR(A2167)&amp;"-"&amp;RIGHT(YEAR(A2167)+1,2),"FY "&amp;(YEAR(A2167)-1)&amp;"-"&amp;RIGHT(YEAR(A2167),2))</f>
        <v>FY 2018-19</v>
      </c>
      <c r="E2167" s="5" t="s">
        <v>17</v>
      </c>
      <c r="F2167" s="7" t="n">
        <v>5214.91</v>
      </c>
      <c r="G2167" s="7" t="n">
        <v>5002.51</v>
      </c>
      <c r="H2167" s="7" t="n">
        <v>212.4</v>
      </c>
      <c r="I2167" s="7" t="n">
        <v>30.33</v>
      </c>
      <c r="J2167" s="8" t="n">
        <v>70.028</v>
      </c>
    </row>
    <row r="2168" customFormat="false" ht="15" hidden="false" customHeight="false" outlineLevel="0" collapsed="false">
      <c r="A2168" s="4" t="n">
        <v>43439</v>
      </c>
      <c r="B2168" s="5" t="n">
        <v>2018</v>
      </c>
      <c r="C2168" s="5" t="n">
        <v>12</v>
      </c>
      <c r="D2168" s="6" t="str">
        <f aca="false">IF(MONTH(A2168)&gt;=4,"FY "&amp;YEAR(A2168)&amp;"-"&amp;RIGHT(YEAR(A2168)+1,2),"FY "&amp;(YEAR(A2168)-1)&amp;"-"&amp;RIGHT(YEAR(A2168),2))</f>
        <v>FY 2018-19</v>
      </c>
      <c r="E2168" s="5" t="s">
        <v>17</v>
      </c>
      <c r="F2168" s="7" t="n">
        <v>5404.36</v>
      </c>
      <c r="G2168" s="7" t="n">
        <v>5287.69</v>
      </c>
      <c r="H2168" s="7" t="n">
        <v>116.67</v>
      </c>
      <c r="I2168" s="7" t="n">
        <v>16.59</v>
      </c>
      <c r="J2168" s="8" t="n">
        <v>70.3455</v>
      </c>
    </row>
    <row r="2169" customFormat="false" ht="15" hidden="false" customHeight="false" outlineLevel="0" collapsed="false">
      <c r="A2169" s="4" t="n">
        <v>43440</v>
      </c>
      <c r="B2169" s="5" t="n">
        <v>2018</v>
      </c>
      <c r="C2169" s="5" t="n">
        <v>12</v>
      </c>
      <c r="D2169" s="6" t="str">
        <f aca="false">IF(MONTH(A2169)&gt;=4,"FY "&amp;YEAR(A2169)&amp;"-"&amp;RIGHT(YEAR(A2169)+1,2),"FY "&amp;(YEAR(A2169)-1)&amp;"-"&amp;RIGHT(YEAR(A2169),2))</f>
        <v>FY 2018-19</v>
      </c>
      <c r="E2169" s="5" t="s">
        <v>17</v>
      </c>
      <c r="F2169" s="7" t="n">
        <v>5065.84</v>
      </c>
      <c r="G2169" s="7" t="n">
        <v>5426.67</v>
      </c>
      <c r="H2169" s="7" t="n">
        <v>-360.83</v>
      </c>
      <c r="I2169" s="7" t="n">
        <v>-51.17</v>
      </c>
      <c r="J2169" s="8" t="n">
        <v>70.5171</v>
      </c>
    </row>
    <row r="2170" customFormat="false" ht="15" hidden="false" customHeight="false" outlineLevel="0" collapsed="false">
      <c r="A2170" s="4" t="n">
        <v>43441</v>
      </c>
      <c r="B2170" s="5" t="n">
        <v>2018</v>
      </c>
      <c r="C2170" s="5" t="n">
        <v>12</v>
      </c>
      <c r="D2170" s="6" t="str">
        <f aca="false">IF(MONTH(A2170)&gt;=4,"FY "&amp;YEAR(A2170)&amp;"-"&amp;RIGHT(YEAR(A2170)+1,2),"FY "&amp;(YEAR(A2170)-1)&amp;"-"&amp;RIGHT(YEAR(A2170),2))</f>
        <v>FY 2018-19</v>
      </c>
      <c r="E2170" s="5" t="s">
        <v>17</v>
      </c>
      <c r="F2170" s="7" t="n">
        <v>5395.51</v>
      </c>
      <c r="G2170" s="7" t="n">
        <v>5449.23</v>
      </c>
      <c r="H2170" s="7" t="n">
        <v>-53.72</v>
      </c>
      <c r="I2170" s="7" t="n">
        <v>-7.56</v>
      </c>
      <c r="J2170" s="8" t="n">
        <v>71.0371</v>
      </c>
    </row>
    <row r="2171" customFormat="false" ht="15" hidden="false" customHeight="false" outlineLevel="0" collapsed="false">
      <c r="A2171" s="4" t="n">
        <v>43444</v>
      </c>
      <c r="B2171" s="5" t="n">
        <v>2018</v>
      </c>
      <c r="C2171" s="5" t="n">
        <v>12</v>
      </c>
      <c r="D2171" s="6" t="str">
        <f aca="false">IF(MONTH(A2171)&gt;=4,"FY "&amp;YEAR(A2171)&amp;"-"&amp;RIGHT(YEAR(A2171)+1,2),"FY "&amp;(YEAR(A2171)-1)&amp;"-"&amp;RIGHT(YEAR(A2171),2))</f>
        <v>FY 2018-19</v>
      </c>
      <c r="E2171" s="5" t="s">
        <v>17</v>
      </c>
      <c r="F2171" s="7" t="n">
        <v>3529.83</v>
      </c>
      <c r="G2171" s="7" t="n">
        <v>4453.17</v>
      </c>
      <c r="H2171" s="7" t="n">
        <v>-923.34</v>
      </c>
      <c r="I2171" s="7" t="n">
        <v>-130.85</v>
      </c>
      <c r="J2171" s="8" t="n">
        <v>70.5663</v>
      </c>
    </row>
    <row r="2172" customFormat="false" ht="15" hidden="false" customHeight="false" outlineLevel="0" collapsed="false">
      <c r="A2172" s="4" t="n">
        <v>43445</v>
      </c>
      <c r="B2172" s="5" t="n">
        <v>2018</v>
      </c>
      <c r="C2172" s="5" t="n">
        <v>12</v>
      </c>
      <c r="D2172" s="6" t="str">
        <f aca="false">IF(MONTH(A2172)&gt;=4,"FY "&amp;YEAR(A2172)&amp;"-"&amp;RIGHT(YEAR(A2172)+1,2),"FY "&amp;(YEAR(A2172)-1)&amp;"-"&amp;RIGHT(YEAR(A2172),2))</f>
        <v>FY 2018-19</v>
      </c>
      <c r="E2172" s="5" t="s">
        <v>17</v>
      </c>
      <c r="F2172" s="7" t="n">
        <v>4366.26</v>
      </c>
      <c r="G2172" s="7" t="n">
        <v>3974.48</v>
      </c>
      <c r="H2172" s="7" t="n">
        <v>391.78</v>
      </c>
      <c r="I2172" s="7" t="n">
        <v>54.93</v>
      </c>
      <c r="J2172" s="8" t="n">
        <v>71.3257</v>
      </c>
    </row>
    <row r="2173" customFormat="false" ht="15" hidden="false" customHeight="false" outlineLevel="0" collapsed="false">
      <c r="A2173" s="4" t="n">
        <v>43446</v>
      </c>
      <c r="B2173" s="5" t="n">
        <v>2018</v>
      </c>
      <c r="C2173" s="5" t="n">
        <v>12</v>
      </c>
      <c r="D2173" s="6" t="str">
        <f aca="false">IF(MONTH(A2173)&gt;=4,"FY "&amp;YEAR(A2173)&amp;"-"&amp;RIGHT(YEAR(A2173)+1,2),"FY "&amp;(YEAR(A2173)-1)&amp;"-"&amp;RIGHT(YEAR(A2173),2))</f>
        <v>FY 2018-19</v>
      </c>
      <c r="E2173" s="5" t="s">
        <v>17</v>
      </c>
      <c r="F2173" s="7" t="n">
        <v>3757</v>
      </c>
      <c r="G2173" s="7" t="n">
        <v>6200.43</v>
      </c>
      <c r="H2173" s="7" t="n">
        <v>-2443.43</v>
      </c>
      <c r="I2173" s="7" t="n">
        <v>-339.71</v>
      </c>
      <c r="J2173" s="8" t="n">
        <v>71.9274</v>
      </c>
    </row>
    <row r="2174" customFormat="false" ht="15" hidden="false" customHeight="false" outlineLevel="0" collapsed="false">
      <c r="A2174" s="4" t="n">
        <v>43447</v>
      </c>
      <c r="B2174" s="5" t="n">
        <v>2018</v>
      </c>
      <c r="C2174" s="5" t="n">
        <v>12</v>
      </c>
      <c r="D2174" s="6" t="str">
        <f aca="false">IF(MONTH(A2174)&gt;=4,"FY "&amp;YEAR(A2174)&amp;"-"&amp;RIGHT(YEAR(A2174)+1,2),"FY "&amp;(YEAR(A2174)-1)&amp;"-"&amp;RIGHT(YEAR(A2174),2))</f>
        <v>FY 2018-19</v>
      </c>
      <c r="E2174" s="5" t="s">
        <v>17</v>
      </c>
      <c r="F2174" s="7" t="n">
        <v>4135.15</v>
      </c>
      <c r="G2174" s="7" t="n">
        <v>5488.09</v>
      </c>
      <c r="H2174" s="7" t="n">
        <v>-1352.94</v>
      </c>
      <c r="I2174" s="7" t="n">
        <v>-187.8</v>
      </c>
      <c r="J2174" s="8" t="n">
        <v>72.0407</v>
      </c>
    </row>
    <row r="2175" customFormat="false" ht="15" hidden="false" customHeight="false" outlineLevel="0" collapsed="false">
      <c r="A2175" s="4" t="n">
        <v>43448</v>
      </c>
      <c r="B2175" s="5" t="n">
        <v>2018</v>
      </c>
      <c r="C2175" s="5" t="n">
        <v>12</v>
      </c>
      <c r="D2175" s="6" t="str">
        <f aca="false">IF(MONTH(A2175)&gt;=4,"FY "&amp;YEAR(A2175)&amp;"-"&amp;RIGHT(YEAR(A2175)+1,2),"FY "&amp;(YEAR(A2175)-1)&amp;"-"&amp;RIGHT(YEAR(A2175),2))</f>
        <v>FY 2018-19</v>
      </c>
      <c r="E2175" s="5" t="s">
        <v>17</v>
      </c>
      <c r="F2175" s="7" t="n">
        <v>4900.05</v>
      </c>
      <c r="G2175" s="7" t="n">
        <v>4259.03</v>
      </c>
      <c r="H2175" s="7" t="n">
        <v>641.02</v>
      </c>
      <c r="I2175" s="7" t="n">
        <v>89.61</v>
      </c>
      <c r="J2175" s="8" t="n">
        <v>71.5368</v>
      </c>
    </row>
    <row r="2176" customFormat="false" ht="15" hidden="false" customHeight="false" outlineLevel="0" collapsed="false">
      <c r="A2176" s="4" t="n">
        <v>43451</v>
      </c>
      <c r="B2176" s="5" t="n">
        <v>2018</v>
      </c>
      <c r="C2176" s="5" t="n">
        <v>12</v>
      </c>
      <c r="D2176" s="6" t="str">
        <f aca="false">IF(MONTH(A2176)&gt;=4,"FY "&amp;YEAR(A2176)&amp;"-"&amp;RIGHT(YEAR(A2176)+1,2),"FY "&amp;(YEAR(A2176)-1)&amp;"-"&amp;RIGHT(YEAR(A2176),2))</f>
        <v>FY 2018-19</v>
      </c>
      <c r="E2176" s="5" t="s">
        <v>17</v>
      </c>
      <c r="F2176" s="7" t="n">
        <v>3852.89</v>
      </c>
      <c r="G2176" s="7" t="n">
        <v>2945.75</v>
      </c>
      <c r="H2176" s="7" t="n">
        <v>907.14</v>
      </c>
      <c r="I2176" s="7" t="n">
        <v>126.46</v>
      </c>
      <c r="J2176" s="8" t="n">
        <v>71.7359</v>
      </c>
    </row>
    <row r="2177" customFormat="false" ht="15" hidden="false" customHeight="false" outlineLevel="0" collapsed="false">
      <c r="A2177" s="4" t="n">
        <v>43452</v>
      </c>
      <c r="B2177" s="5" t="n">
        <v>2018</v>
      </c>
      <c r="C2177" s="5" t="n">
        <v>12</v>
      </c>
      <c r="D2177" s="6" t="str">
        <f aca="false">IF(MONTH(A2177)&gt;=4,"FY "&amp;YEAR(A2177)&amp;"-"&amp;RIGHT(YEAR(A2177)+1,2),"FY "&amp;(YEAR(A2177)-1)&amp;"-"&amp;RIGHT(YEAR(A2177),2))</f>
        <v>FY 2018-19</v>
      </c>
      <c r="E2177" s="5" t="s">
        <v>17</v>
      </c>
      <c r="F2177" s="7" t="n">
        <v>3236.82</v>
      </c>
      <c r="G2177" s="7" t="n">
        <v>3314.01</v>
      </c>
      <c r="H2177" s="7" t="n">
        <v>-77.19</v>
      </c>
      <c r="I2177" s="7" t="n">
        <v>-10.77</v>
      </c>
      <c r="J2177" s="8" t="n">
        <v>71.673</v>
      </c>
    </row>
    <row r="2178" customFormat="false" ht="15" hidden="false" customHeight="false" outlineLevel="0" collapsed="false">
      <c r="A2178" s="4" t="n">
        <v>43453</v>
      </c>
      <c r="B2178" s="5" t="n">
        <v>2018</v>
      </c>
      <c r="C2178" s="5" t="n">
        <v>12</v>
      </c>
      <c r="D2178" s="6" t="str">
        <f aca="false">IF(MONTH(A2178)&gt;=4,"FY "&amp;YEAR(A2178)&amp;"-"&amp;RIGHT(YEAR(A2178)+1,2),"FY "&amp;(YEAR(A2178)-1)&amp;"-"&amp;RIGHT(YEAR(A2178),2))</f>
        <v>FY 2018-19</v>
      </c>
      <c r="E2178" s="5" t="s">
        <v>17</v>
      </c>
      <c r="F2178" s="7" t="n">
        <v>4368.64</v>
      </c>
      <c r="G2178" s="7" t="n">
        <v>4212.8</v>
      </c>
      <c r="H2178" s="7" t="n">
        <v>155.84</v>
      </c>
      <c r="I2178" s="7" t="n">
        <v>21.89</v>
      </c>
      <c r="J2178" s="8" t="n">
        <v>71.194</v>
      </c>
    </row>
    <row r="2179" customFormat="false" ht="15" hidden="false" customHeight="false" outlineLevel="0" collapsed="false">
      <c r="A2179" s="4" t="n">
        <v>43454</v>
      </c>
      <c r="B2179" s="5" t="n">
        <v>2018</v>
      </c>
      <c r="C2179" s="5" t="n">
        <v>12</v>
      </c>
      <c r="D2179" s="6" t="str">
        <f aca="false">IF(MONTH(A2179)&gt;=4,"FY "&amp;YEAR(A2179)&amp;"-"&amp;RIGHT(YEAR(A2179)+1,2),"FY "&amp;(YEAR(A2179)-1)&amp;"-"&amp;RIGHT(YEAR(A2179),2))</f>
        <v>FY 2018-19</v>
      </c>
      <c r="E2179" s="5" t="s">
        <v>17</v>
      </c>
      <c r="F2179" s="7" t="n">
        <v>5999.51</v>
      </c>
      <c r="G2179" s="7" t="n">
        <v>4849.83</v>
      </c>
      <c r="H2179" s="7" t="n">
        <v>1149.68</v>
      </c>
      <c r="I2179" s="7" t="n">
        <v>163.98</v>
      </c>
      <c r="J2179" s="8" t="n">
        <v>70.1094</v>
      </c>
    </row>
    <row r="2180" customFormat="false" ht="15" hidden="false" customHeight="false" outlineLevel="0" collapsed="false">
      <c r="A2180" s="4" t="n">
        <v>43455</v>
      </c>
      <c r="B2180" s="5" t="n">
        <v>2018</v>
      </c>
      <c r="C2180" s="5" t="n">
        <v>12</v>
      </c>
      <c r="D2180" s="6" t="str">
        <f aca="false">IF(MONTH(A2180)&gt;=4,"FY "&amp;YEAR(A2180)&amp;"-"&amp;RIGHT(YEAR(A2180)+1,2),"FY "&amp;(YEAR(A2180)-1)&amp;"-"&amp;RIGHT(YEAR(A2180),2))</f>
        <v>FY 2018-19</v>
      </c>
      <c r="E2180" s="5" t="s">
        <v>17</v>
      </c>
      <c r="F2180" s="7" t="n">
        <v>3990.59</v>
      </c>
      <c r="G2180" s="7" t="n">
        <v>4305.28</v>
      </c>
      <c r="H2180" s="7" t="n">
        <v>-314.69</v>
      </c>
      <c r="I2180" s="7" t="n">
        <v>-44.77</v>
      </c>
      <c r="J2180" s="8" t="n">
        <v>70.2835</v>
      </c>
    </row>
    <row r="2181" customFormat="false" ht="15" hidden="false" customHeight="false" outlineLevel="0" collapsed="false">
      <c r="A2181" s="4" t="n">
        <v>43458</v>
      </c>
      <c r="B2181" s="5" t="n">
        <v>2018</v>
      </c>
      <c r="C2181" s="5" t="n">
        <v>12</v>
      </c>
      <c r="D2181" s="6" t="str">
        <f aca="false">IF(MONTH(A2181)&gt;=4,"FY "&amp;YEAR(A2181)&amp;"-"&amp;RIGHT(YEAR(A2181)+1,2),"FY "&amp;(YEAR(A2181)-1)&amp;"-"&amp;RIGHT(YEAR(A2181),2))</f>
        <v>FY 2018-19</v>
      </c>
      <c r="E2181" s="5" t="s">
        <v>17</v>
      </c>
      <c r="F2181" s="7" t="n">
        <v>6477.64</v>
      </c>
      <c r="G2181" s="7" t="n">
        <v>6248.81</v>
      </c>
      <c r="H2181" s="7" t="n">
        <v>228.83</v>
      </c>
      <c r="I2181" s="7" t="n">
        <v>32.67</v>
      </c>
      <c r="J2181" s="8" t="n">
        <v>70.0368</v>
      </c>
    </row>
    <row r="2182" customFormat="false" ht="15" hidden="false" customHeight="false" outlineLevel="0" collapsed="false">
      <c r="A2182" s="4" t="n">
        <v>43460</v>
      </c>
      <c r="B2182" s="5" t="n">
        <v>2018</v>
      </c>
      <c r="C2182" s="5" t="n">
        <v>12</v>
      </c>
      <c r="D2182" s="6" t="str">
        <f aca="false">IF(MONTH(A2182)&gt;=4,"FY "&amp;YEAR(A2182)&amp;"-"&amp;RIGHT(YEAR(A2182)+1,2),"FY "&amp;(YEAR(A2182)-1)&amp;"-"&amp;RIGHT(YEAR(A2182),2))</f>
        <v>FY 2018-19</v>
      </c>
      <c r="E2182" s="5" t="s">
        <v>17</v>
      </c>
      <c r="F2182" s="7" t="n">
        <v>1758.34</v>
      </c>
      <c r="G2182" s="7" t="n">
        <v>2504.7</v>
      </c>
      <c r="H2182" s="7" t="n">
        <v>-746.36</v>
      </c>
      <c r="I2182" s="7" t="n">
        <v>-106.36</v>
      </c>
      <c r="J2182" s="8" t="n">
        <v>70.1757</v>
      </c>
    </row>
    <row r="2183" customFormat="false" ht="15" hidden="false" customHeight="false" outlineLevel="0" collapsed="false">
      <c r="A2183" s="4" t="n">
        <v>43461</v>
      </c>
      <c r="B2183" s="5" t="n">
        <v>2018</v>
      </c>
      <c r="C2183" s="5" t="n">
        <v>12</v>
      </c>
      <c r="D2183" s="6" t="str">
        <f aca="false">IF(MONTH(A2183)&gt;=4,"FY "&amp;YEAR(A2183)&amp;"-"&amp;RIGHT(YEAR(A2183)+1,2),"FY "&amp;(YEAR(A2183)-1)&amp;"-"&amp;RIGHT(YEAR(A2183),2))</f>
        <v>FY 2018-19</v>
      </c>
      <c r="E2183" s="5" t="s">
        <v>17</v>
      </c>
      <c r="F2183" s="7" t="n">
        <v>1845.64</v>
      </c>
      <c r="G2183" s="7" t="n">
        <v>1710.22</v>
      </c>
      <c r="H2183" s="7" t="n">
        <v>135.42</v>
      </c>
      <c r="I2183" s="7" t="n">
        <v>19.35</v>
      </c>
      <c r="J2183" s="8" t="n">
        <v>69.9906</v>
      </c>
    </row>
    <row r="2184" customFormat="false" ht="15" hidden="false" customHeight="false" outlineLevel="0" collapsed="false">
      <c r="A2184" s="4" t="n">
        <v>43462</v>
      </c>
      <c r="B2184" s="5" t="n">
        <v>2018</v>
      </c>
      <c r="C2184" s="5" t="n">
        <v>12</v>
      </c>
      <c r="D2184" s="6" t="str">
        <f aca="false">IF(MONTH(A2184)&gt;=4,"FY "&amp;YEAR(A2184)&amp;"-"&amp;RIGHT(YEAR(A2184)+1,2),"FY "&amp;(YEAR(A2184)-1)&amp;"-"&amp;RIGHT(YEAR(A2184),2))</f>
        <v>FY 2018-19</v>
      </c>
      <c r="E2184" s="5" t="s">
        <v>17</v>
      </c>
      <c r="F2184" s="7" t="n">
        <v>5587.26</v>
      </c>
      <c r="G2184" s="7" t="n">
        <v>3525.69</v>
      </c>
      <c r="H2184" s="7" t="n">
        <v>2061.57</v>
      </c>
      <c r="I2184" s="7" t="n">
        <v>293.14</v>
      </c>
      <c r="J2184" s="8" t="n">
        <v>70.327</v>
      </c>
    </row>
    <row r="2185" customFormat="false" ht="15" hidden="false" customHeight="false" outlineLevel="0" collapsed="false">
      <c r="A2185" s="4" t="n">
        <v>43465</v>
      </c>
      <c r="B2185" s="5" t="n">
        <v>2018</v>
      </c>
      <c r="C2185" s="5" t="n">
        <v>12</v>
      </c>
      <c r="D2185" s="6" t="str">
        <f aca="false">IF(MONTH(A2185)&gt;=4,"FY "&amp;YEAR(A2185)&amp;"-"&amp;RIGHT(YEAR(A2185)+1,2),"FY "&amp;(YEAR(A2185)-1)&amp;"-"&amp;RIGHT(YEAR(A2185),2))</f>
        <v>FY 2018-19</v>
      </c>
      <c r="E2185" s="5" t="s">
        <v>17</v>
      </c>
      <c r="F2185" s="7" t="n">
        <v>2560.95</v>
      </c>
      <c r="G2185" s="7" t="n">
        <v>2696.92</v>
      </c>
      <c r="H2185" s="7" t="n">
        <v>-135.97</v>
      </c>
      <c r="I2185" s="7" t="n">
        <v>-19.43</v>
      </c>
      <c r="J2185" s="8" t="n">
        <v>69.9786</v>
      </c>
    </row>
    <row r="2186" customFormat="false" ht="15" hidden="false" customHeight="false" outlineLevel="0" collapsed="false">
      <c r="A2186" s="4" t="n">
        <v>43466</v>
      </c>
      <c r="B2186" s="5" t="n">
        <v>2019</v>
      </c>
      <c r="C2186" s="5" t="n">
        <v>1</v>
      </c>
      <c r="D2186" s="6" t="str">
        <f aca="false">IF(MONTH(A2186)&gt;=4,"FY "&amp;YEAR(A2186)&amp;"-"&amp;RIGHT(YEAR(A2186)+1,2),"FY "&amp;(YEAR(A2186)-1)&amp;"-"&amp;RIGHT(YEAR(A2186),2))</f>
        <v>FY 2018-19</v>
      </c>
      <c r="E2186" s="5" t="s">
        <v>17</v>
      </c>
      <c r="F2186" s="7" t="n">
        <v>956.57</v>
      </c>
      <c r="G2186" s="7" t="n">
        <v>1957.92</v>
      </c>
      <c r="H2186" s="7" t="n">
        <v>-1001.35</v>
      </c>
      <c r="I2186" s="7" t="n">
        <v>-143.48</v>
      </c>
      <c r="J2186" s="8" t="n">
        <v>69.7923</v>
      </c>
    </row>
    <row r="2187" customFormat="false" ht="15" hidden="false" customHeight="false" outlineLevel="0" collapsed="false">
      <c r="A2187" s="4" t="n">
        <v>43467</v>
      </c>
      <c r="B2187" s="5" t="n">
        <v>2019</v>
      </c>
      <c r="C2187" s="5" t="n">
        <v>1</v>
      </c>
      <c r="D2187" s="6" t="str">
        <f aca="false">IF(MONTH(A2187)&gt;=4,"FY "&amp;YEAR(A2187)&amp;"-"&amp;RIGHT(YEAR(A2187)+1,2),"FY "&amp;(YEAR(A2187)-1)&amp;"-"&amp;RIGHT(YEAR(A2187),2))</f>
        <v>FY 2018-19</v>
      </c>
      <c r="E2187" s="5" t="s">
        <v>17</v>
      </c>
      <c r="F2187" s="7" t="n">
        <v>2193.74</v>
      </c>
      <c r="G2187" s="7" t="n">
        <v>1721.67</v>
      </c>
      <c r="H2187" s="7" t="n">
        <v>472.07</v>
      </c>
      <c r="I2187" s="7" t="n">
        <v>67.72</v>
      </c>
      <c r="J2187" s="8" t="n">
        <v>69.7131</v>
      </c>
    </row>
    <row r="2188" customFormat="false" ht="15" hidden="false" customHeight="false" outlineLevel="0" collapsed="false">
      <c r="A2188" s="4" t="n">
        <v>43468</v>
      </c>
      <c r="B2188" s="5" t="n">
        <v>2019</v>
      </c>
      <c r="C2188" s="5" t="n">
        <v>1</v>
      </c>
      <c r="D2188" s="6" t="str">
        <f aca="false">IF(MONTH(A2188)&gt;=4,"FY "&amp;YEAR(A2188)&amp;"-"&amp;RIGHT(YEAR(A2188)+1,2),"FY "&amp;(YEAR(A2188)-1)&amp;"-"&amp;RIGHT(YEAR(A2188),2))</f>
        <v>FY 2018-19</v>
      </c>
      <c r="E2188" s="5" t="s">
        <v>17</v>
      </c>
      <c r="F2188" s="7" t="n">
        <v>2785.19</v>
      </c>
      <c r="G2188" s="7" t="n">
        <v>3186.34</v>
      </c>
      <c r="H2188" s="7" t="n">
        <v>-401.15</v>
      </c>
      <c r="I2188" s="7" t="n">
        <v>-57.63</v>
      </c>
      <c r="J2188" s="8" t="n">
        <v>69.6089</v>
      </c>
    </row>
    <row r="2189" customFormat="false" ht="15" hidden="false" customHeight="false" outlineLevel="0" collapsed="false">
      <c r="A2189" s="4" t="n">
        <v>43469</v>
      </c>
      <c r="B2189" s="5" t="n">
        <v>2019</v>
      </c>
      <c r="C2189" s="5" t="n">
        <v>1</v>
      </c>
      <c r="D2189" s="6" t="str">
        <f aca="false">IF(MONTH(A2189)&gt;=4,"FY "&amp;YEAR(A2189)&amp;"-"&amp;RIGHT(YEAR(A2189)+1,2),"FY "&amp;(YEAR(A2189)-1)&amp;"-"&amp;RIGHT(YEAR(A2189),2))</f>
        <v>FY 2018-19</v>
      </c>
      <c r="E2189" s="5" t="s">
        <v>17</v>
      </c>
      <c r="F2189" s="7" t="n">
        <v>3957.65</v>
      </c>
      <c r="G2189" s="7" t="n">
        <v>4990.22</v>
      </c>
      <c r="H2189" s="7" t="n">
        <v>-1032.57</v>
      </c>
      <c r="I2189" s="7" t="n">
        <v>-146.75</v>
      </c>
      <c r="J2189" s="8" t="n">
        <v>70.3627</v>
      </c>
    </row>
    <row r="2190" customFormat="false" ht="15" hidden="false" customHeight="false" outlineLevel="0" collapsed="false">
      <c r="A2190" s="4" t="n">
        <v>43472</v>
      </c>
      <c r="B2190" s="5" t="n">
        <v>2019</v>
      </c>
      <c r="C2190" s="5" t="n">
        <v>1</v>
      </c>
      <c r="D2190" s="6" t="str">
        <f aca="false">IF(MONTH(A2190)&gt;=4,"FY "&amp;YEAR(A2190)&amp;"-"&amp;RIGHT(YEAR(A2190)+1,2),"FY "&amp;(YEAR(A2190)-1)&amp;"-"&amp;RIGHT(YEAR(A2190),2))</f>
        <v>FY 2018-19</v>
      </c>
      <c r="E2190" s="5" t="s">
        <v>17</v>
      </c>
      <c r="F2190" s="7" t="n">
        <v>3137.93</v>
      </c>
      <c r="G2190" s="7" t="n">
        <v>3425.91</v>
      </c>
      <c r="H2190" s="7" t="n">
        <v>-287.98</v>
      </c>
      <c r="I2190" s="7" t="n">
        <v>-41.22</v>
      </c>
      <c r="J2190" s="8" t="n">
        <v>69.8653</v>
      </c>
    </row>
    <row r="2191" customFormat="false" ht="15" hidden="false" customHeight="false" outlineLevel="0" collapsed="false">
      <c r="A2191" s="4" t="n">
        <v>43473</v>
      </c>
      <c r="B2191" s="5" t="n">
        <v>2019</v>
      </c>
      <c r="C2191" s="5" t="n">
        <v>1</v>
      </c>
      <c r="D2191" s="6" t="str">
        <f aca="false">IF(MONTH(A2191)&gt;=4,"FY "&amp;YEAR(A2191)&amp;"-"&amp;RIGHT(YEAR(A2191)+1,2),"FY "&amp;(YEAR(A2191)-1)&amp;"-"&amp;RIGHT(YEAR(A2191),2))</f>
        <v>FY 2018-19</v>
      </c>
      <c r="E2191" s="5" t="s">
        <v>17</v>
      </c>
      <c r="F2191" s="7" t="n">
        <v>4309.6</v>
      </c>
      <c r="G2191" s="7" t="n">
        <v>3516.84</v>
      </c>
      <c r="H2191" s="7" t="n">
        <v>792.76</v>
      </c>
      <c r="I2191" s="7" t="n">
        <v>114.1</v>
      </c>
      <c r="J2191" s="8" t="n">
        <v>69.4814</v>
      </c>
    </row>
    <row r="2192" customFormat="false" ht="15" hidden="false" customHeight="false" outlineLevel="0" collapsed="false">
      <c r="A2192" s="4" t="n">
        <v>43474</v>
      </c>
      <c r="B2192" s="5" t="n">
        <v>2019</v>
      </c>
      <c r="C2192" s="5" t="n">
        <v>1</v>
      </c>
      <c r="D2192" s="6" t="str">
        <f aca="false">IF(MONTH(A2192)&gt;=4,"FY "&amp;YEAR(A2192)&amp;"-"&amp;RIGHT(YEAR(A2192)+1,2),"FY "&amp;(YEAR(A2192)-1)&amp;"-"&amp;RIGHT(YEAR(A2192),2))</f>
        <v>FY 2018-19</v>
      </c>
      <c r="E2192" s="5" t="s">
        <v>17</v>
      </c>
      <c r="F2192" s="7" t="n">
        <v>3430.02</v>
      </c>
      <c r="G2192" s="7" t="n">
        <v>4013.6</v>
      </c>
      <c r="H2192" s="7" t="n">
        <v>-583.58</v>
      </c>
      <c r="I2192" s="7" t="n">
        <v>-83.34</v>
      </c>
      <c r="J2192" s="8" t="n">
        <v>70.0221</v>
      </c>
    </row>
    <row r="2193" customFormat="false" ht="15" hidden="false" customHeight="false" outlineLevel="0" collapsed="false">
      <c r="A2193" s="4" t="n">
        <v>43475</v>
      </c>
      <c r="B2193" s="5" t="n">
        <v>2019</v>
      </c>
      <c r="C2193" s="5" t="n">
        <v>1</v>
      </c>
      <c r="D2193" s="6" t="str">
        <f aca="false">IF(MONTH(A2193)&gt;=4,"FY "&amp;YEAR(A2193)&amp;"-"&amp;RIGHT(YEAR(A2193)+1,2),"FY "&amp;(YEAR(A2193)-1)&amp;"-"&amp;RIGHT(YEAR(A2193),2))</f>
        <v>FY 2018-19</v>
      </c>
      <c r="E2193" s="5" t="s">
        <v>17</v>
      </c>
      <c r="F2193" s="7" t="n">
        <v>4402.4</v>
      </c>
      <c r="G2193" s="7" t="n">
        <v>3899.97</v>
      </c>
      <c r="H2193" s="7" t="n">
        <v>502.43</v>
      </c>
      <c r="I2193" s="7" t="n">
        <v>71.33</v>
      </c>
      <c r="J2193" s="8" t="n">
        <v>70.4418</v>
      </c>
    </row>
    <row r="2194" customFormat="false" ht="15" hidden="false" customHeight="false" outlineLevel="0" collapsed="false">
      <c r="A2194" s="4" t="n">
        <v>43476</v>
      </c>
      <c r="B2194" s="5" t="n">
        <v>2019</v>
      </c>
      <c r="C2194" s="5" t="n">
        <v>1</v>
      </c>
      <c r="D2194" s="6" t="str">
        <f aca="false">IF(MONTH(A2194)&gt;=4,"FY "&amp;YEAR(A2194)&amp;"-"&amp;RIGHT(YEAR(A2194)+1,2),"FY "&amp;(YEAR(A2194)-1)&amp;"-"&amp;RIGHT(YEAR(A2194),2))</f>
        <v>FY 2018-19</v>
      </c>
      <c r="E2194" s="5" t="s">
        <v>17</v>
      </c>
      <c r="F2194" s="7" t="n">
        <v>4072.83</v>
      </c>
      <c r="G2194" s="7" t="n">
        <v>4335.2</v>
      </c>
      <c r="H2194" s="7" t="n">
        <v>-262.37</v>
      </c>
      <c r="I2194" s="7" t="n">
        <v>-37.21</v>
      </c>
      <c r="J2194" s="8" t="n">
        <v>70.5135</v>
      </c>
    </row>
    <row r="2195" customFormat="false" ht="15" hidden="false" customHeight="false" outlineLevel="0" collapsed="false">
      <c r="A2195" s="4" t="n">
        <v>43479</v>
      </c>
      <c r="B2195" s="5" t="n">
        <v>2019</v>
      </c>
      <c r="C2195" s="5" t="n">
        <v>1</v>
      </c>
      <c r="D2195" s="6" t="str">
        <f aca="false">IF(MONTH(A2195)&gt;=4,"FY "&amp;YEAR(A2195)&amp;"-"&amp;RIGHT(YEAR(A2195)+1,2),"FY "&amp;(YEAR(A2195)-1)&amp;"-"&amp;RIGHT(YEAR(A2195),2))</f>
        <v>FY 2018-19</v>
      </c>
      <c r="E2195" s="5" t="s">
        <v>17</v>
      </c>
      <c r="F2195" s="7" t="n">
        <v>3219.89</v>
      </c>
      <c r="G2195" s="7" t="n">
        <v>3832.76</v>
      </c>
      <c r="H2195" s="7" t="n">
        <v>-612.87</v>
      </c>
      <c r="I2195" s="7" t="n">
        <v>-86.96</v>
      </c>
      <c r="J2195" s="8" t="n">
        <v>70.4737</v>
      </c>
    </row>
    <row r="2196" customFormat="false" ht="15" hidden="false" customHeight="false" outlineLevel="0" collapsed="false">
      <c r="A2196" s="4" t="n">
        <v>43480</v>
      </c>
      <c r="B2196" s="5" t="n">
        <v>2019</v>
      </c>
      <c r="C2196" s="5" t="n">
        <v>1</v>
      </c>
      <c r="D2196" s="6" t="str">
        <f aca="false">IF(MONTH(A2196)&gt;=4,"FY "&amp;YEAR(A2196)&amp;"-"&amp;RIGHT(YEAR(A2196)+1,2),"FY "&amp;(YEAR(A2196)-1)&amp;"-"&amp;RIGHT(YEAR(A2196),2))</f>
        <v>FY 2018-19</v>
      </c>
      <c r="E2196" s="5" t="s">
        <v>17</v>
      </c>
      <c r="F2196" s="7" t="n">
        <v>3162.13</v>
      </c>
      <c r="G2196" s="7" t="n">
        <v>4002.97</v>
      </c>
      <c r="H2196" s="7" t="n">
        <v>-840.84</v>
      </c>
      <c r="I2196" s="7" t="n">
        <v>-118.72</v>
      </c>
      <c r="J2196" s="8" t="n">
        <v>70.8244</v>
      </c>
    </row>
    <row r="2197" customFormat="false" ht="15" hidden="false" customHeight="false" outlineLevel="0" collapsed="false">
      <c r="A2197" s="4" t="n">
        <v>43481</v>
      </c>
      <c r="B2197" s="5" t="n">
        <v>2019</v>
      </c>
      <c r="C2197" s="5" t="n">
        <v>1</v>
      </c>
      <c r="D2197" s="6" t="str">
        <f aca="false">IF(MONTH(A2197)&gt;=4,"FY "&amp;YEAR(A2197)&amp;"-"&amp;RIGHT(YEAR(A2197)+1,2),"FY "&amp;(YEAR(A2197)-1)&amp;"-"&amp;RIGHT(YEAR(A2197),2))</f>
        <v>FY 2018-19</v>
      </c>
      <c r="E2197" s="5" t="s">
        <v>17</v>
      </c>
      <c r="F2197" s="7" t="n">
        <v>4283.63</v>
      </c>
      <c r="G2197" s="7" t="n">
        <v>3858</v>
      </c>
      <c r="H2197" s="7" t="n">
        <v>425.63</v>
      </c>
      <c r="I2197" s="7" t="n">
        <v>59.92</v>
      </c>
      <c r="J2197" s="8" t="n">
        <v>71.0298</v>
      </c>
    </row>
    <row r="2198" customFormat="false" ht="15" hidden="false" customHeight="false" outlineLevel="0" collapsed="false">
      <c r="A2198" s="4" t="n">
        <v>43482</v>
      </c>
      <c r="B2198" s="5" t="n">
        <v>2019</v>
      </c>
      <c r="C2198" s="5" t="n">
        <v>1</v>
      </c>
      <c r="D2198" s="6" t="str">
        <f aca="false">IF(MONTH(A2198)&gt;=4,"FY "&amp;YEAR(A2198)&amp;"-"&amp;RIGHT(YEAR(A2198)+1,2),"FY "&amp;(YEAR(A2198)-1)&amp;"-"&amp;RIGHT(YEAR(A2198),2))</f>
        <v>FY 2018-19</v>
      </c>
      <c r="E2198" s="5" t="s">
        <v>17</v>
      </c>
      <c r="F2198" s="7" t="n">
        <v>3928.07</v>
      </c>
      <c r="G2198" s="7" t="n">
        <v>3983.72</v>
      </c>
      <c r="H2198" s="7" t="n">
        <v>-55.65</v>
      </c>
      <c r="I2198" s="7" t="n">
        <v>-7.82</v>
      </c>
      <c r="J2198" s="8" t="n">
        <v>71.1847</v>
      </c>
    </row>
    <row r="2199" customFormat="false" ht="15" hidden="false" customHeight="false" outlineLevel="0" collapsed="false">
      <c r="A2199" s="4" t="n">
        <v>43483</v>
      </c>
      <c r="B2199" s="5" t="n">
        <v>2019</v>
      </c>
      <c r="C2199" s="5" t="n">
        <v>1</v>
      </c>
      <c r="D2199" s="6" t="str">
        <f aca="false">IF(MONTH(A2199)&gt;=4,"FY "&amp;YEAR(A2199)&amp;"-"&amp;RIGHT(YEAR(A2199)+1,2),"FY "&amp;(YEAR(A2199)-1)&amp;"-"&amp;RIGHT(YEAR(A2199),2))</f>
        <v>FY 2018-19</v>
      </c>
      <c r="E2199" s="5" t="s">
        <v>17</v>
      </c>
      <c r="F2199" s="7" t="n">
        <v>4383.91</v>
      </c>
      <c r="G2199" s="7" t="n">
        <v>3457.21</v>
      </c>
      <c r="H2199" s="7" t="n">
        <v>926.7</v>
      </c>
      <c r="I2199" s="7" t="n">
        <v>129.9</v>
      </c>
      <c r="J2199" s="8" t="n">
        <v>71.3418</v>
      </c>
    </row>
    <row r="2200" customFormat="false" ht="15" hidden="false" customHeight="false" outlineLevel="0" collapsed="false">
      <c r="A2200" s="4" t="n">
        <v>43486</v>
      </c>
      <c r="B2200" s="5" t="n">
        <v>2019</v>
      </c>
      <c r="C2200" s="5" t="n">
        <v>1</v>
      </c>
      <c r="D2200" s="6" t="str">
        <f aca="false">IF(MONTH(A2200)&gt;=4,"FY "&amp;YEAR(A2200)&amp;"-"&amp;RIGHT(YEAR(A2200)+1,2),"FY "&amp;(YEAR(A2200)-1)&amp;"-"&amp;RIGHT(YEAR(A2200),2))</f>
        <v>FY 2018-19</v>
      </c>
      <c r="E2200" s="5" t="s">
        <v>17</v>
      </c>
      <c r="F2200" s="7" t="n">
        <v>1763.27</v>
      </c>
      <c r="G2200" s="7" t="n">
        <v>3615.59</v>
      </c>
      <c r="H2200" s="7" t="n">
        <v>-1852.32</v>
      </c>
      <c r="I2200" s="7" t="n">
        <v>-260.37</v>
      </c>
      <c r="J2200" s="8" t="n">
        <v>71.1418</v>
      </c>
    </row>
    <row r="2201" customFormat="false" ht="15" hidden="false" customHeight="false" outlineLevel="0" collapsed="false">
      <c r="A2201" s="4" t="n">
        <v>43487</v>
      </c>
      <c r="B2201" s="5" t="n">
        <v>2019</v>
      </c>
      <c r="C2201" s="5" t="n">
        <v>1</v>
      </c>
      <c r="D2201" s="6" t="str">
        <f aca="false">IF(MONTH(A2201)&gt;=4,"FY "&amp;YEAR(A2201)&amp;"-"&amp;RIGHT(YEAR(A2201)+1,2),"FY "&amp;(YEAR(A2201)-1)&amp;"-"&amp;RIGHT(YEAR(A2201),2))</f>
        <v>FY 2018-19</v>
      </c>
      <c r="E2201" s="5" t="s">
        <v>17</v>
      </c>
      <c r="F2201" s="7" t="n">
        <v>4940.86</v>
      </c>
      <c r="G2201" s="7" t="n">
        <v>3966.9</v>
      </c>
      <c r="H2201" s="7" t="n">
        <v>973.96</v>
      </c>
      <c r="I2201" s="7" t="n">
        <v>136.45</v>
      </c>
      <c r="J2201" s="8" t="n">
        <v>71.3782</v>
      </c>
    </row>
    <row r="2202" customFormat="false" ht="15" hidden="false" customHeight="false" outlineLevel="0" collapsed="false">
      <c r="A2202" s="4" t="n">
        <v>43488</v>
      </c>
      <c r="B2202" s="5" t="n">
        <v>2019</v>
      </c>
      <c r="C2202" s="5" t="n">
        <v>1</v>
      </c>
      <c r="D2202" s="6" t="str">
        <f aca="false">IF(MONTH(A2202)&gt;=4,"FY "&amp;YEAR(A2202)&amp;"-"&amp;RIGHT(YEAR(A2202)+1,2),"FY "&amp;(YEAR(A2202)-1)&amp;"-"&amp;RIGHT(YEAR(A2202),2))</f>
        <v>FY 2018-19</v>
      </c>
      <c r="E2202" s="5" t="s">
        <v>17</v>
      </c>
      <c r="F2202" s="7" t="n">
        <v>5680.51</v>
      </c>
      <c r="G2202" s="7" t="n">
        <v>5186.12</v>
      </c>
      <c r="H2202" s="7" t="n">
        <v>494.39</v>
      </c>
      <c r="I2202" s="7" t="n">
        <v>69.27</v>
      </c>
      <c r="J2202" s="8" t="n">
        <v>71.3761</v>
      </c>
    </row>
    <row r="2203" customFormat="false" ht="15" hidden="false" customHeight="false" outlineLevel="0" collapsed="false">
      <c r="A2203" s="4" t="n">
        <v>43489</v>
      </c>
      <c r="B2203" s="5" t="n">
        <v>2019</v>
      </c>
      <c r="C2203" s="5" t="n">
        <v>1</v>
      </c>
      <c r="D2203" s="6" t="str">
        <f aca="false">IF(MONTH(A2203)&gt;=4,"FY "&amp;YEAR(A2203)&amp;"-"&amp;RIGHT(YEAR(A2203)+1,2),"FY "&amp;(YEAR(A2203)-1)&amp;"-"&amp;RIGHT(YEAR(A2203),2))</f>
        <v>FY 2018-19</v>
      </c>
      <c r="E2203" s="5" t="s">
        <v>17</v>
      </c>
      <c r="F2203" s="7" t="n">
        <v>3849.3</v>
      </c>
      <c r="G2203" s="7" t="n">
        <v>4867.62</v>
      </c>
      <c r="H2203" s="7" t="n">
        <v>-1018.32</v>
      </c>
      <c r="I2203" s="7" t="n">
        <v>-143.01</v>
      </c>
      <c r="J2203" s="8" t="n">
        <v>71.2039</v>
      </c>
    </row>
    <row r="2204" customFormat="false" ht="15" hidden="false" customHeight="false" outlineLevel="0" collapsed="false">
      <c r="A2204" s="4" t="n">
        <v>43490</v>
      </c>
      <c r="B2204" s="5" t="n">
        <v>2019</v>
      </c>
      <c r="C2204" s="5" t="n">
        <v>1</v>
      </c>
      <c r="D2204" s="6" t="str">
        <f aca="false">IF(MONTH(A2204)&gt;=4,"FY "&amp;YEAR(A2204)&amp;"-"&amp;RIGHT(YEAR(A2204)+1,2),"FY "&amp;(YEAR(A2204)-1)&amp;"-"&amp;RIGHT(YEAR(A2204),2))</f>
        <v>FY 2018-19</v>
      </c>
      <c r="E2204" s="5" t="s">
        <v>17</v>
      </c>
      <c r="F2204" s="7" t="n">
        <v>4032.25</v>
      </c>
      <c r="G2204" s="7" t="n">
        <v>4217.4</v>
      </c>
      <c r="H2204" s="7" t="n">
        <v>-185.15</v>
      </c>
      <c r="I2204" s="7" t="n">
        <v>-25.97</v>
      </c>
      <c r="J2204" s="8" t="n">
        <v>71.282</v>
      </c>
    </row>
    <row r="2205" customFormat="false" ht="15" hidden="false" customHeight="false" outlineLevel="0" collapsed="false">
      <c r="A2205" s="4" t="n">
        <v>43493</v>
      </c>
      <c r="B2205" s="5" t="n">
        <v>2019</v>
      </c>
      <c r="C2205" s="5" t="n">
        <v>1</v>
      </c>
      <c r="D2205" s="6" t="str">
        <f aca="false">IF(MONTH(A2205)&gt;=4,"FY "&amp;YEAR(A2205)&amp;"-"&amp;RIGHT(YEAR(A2205)+1,2),"FY "&amp;(YEAR(A2205)-1)&amp;"-"&amp;RIGHT(YEAR(A2205),2))</f>
        <v>FY 2018-19</v>
      </c>
      <c r="E2205" s="5" t="s">
        <v>17</v>
      </c>
      <c r="F2205" s="7" t="n">
        <v>5154.89</v>
      </c>
      <c r="G2205" s="7" t="n">
        <v>4390.19</v>
      </c>
      <c r="H2205" s="7" t="n">
        <v>764.7</v>
      </c>
      <c r="I2205" s="7" t="n">
        <v>107.55</v>
      </c>
      <c r="J2205" s="8" t="n">
        <v>71.1051</v>
      </c>
    </row>
    <row r="2206" customFormat="false" ht="15" hidden="false" customHeight="false" outlineLevel="0" collapsed="false">
      <c r="A2206" s="4" t="n">
        <v>43494</v>
      </c>
      <c r="B2206" s="5" t="n">
        <v>2019</v>
      </c>
      <c r="C2206" s="5" t="n">
        <v>1</v>
      </c>
      <c r="D2206" s="6" t="str">
        <f aca="false">IF(MONTH(A2206)&gt;=4,"FY "&amp;YEAR(A2206)&amp;"-"&amp;RIGHT(YEAR(A2206)+1,2),"FY "&amp;(YEAR(A2206)-1)&amp;"-"&amp;RIGHT(YEAR(A2206),2))</f>
        <v>FY 2018-19</v>
      </c>
      <c r="E2206" s="5" t="s">
        <v>17</v>
      </c>
      <c r="F2206" s="7" t="n">
        <v>6429.03</v>
      </c>
      <c r="G2206" s="7" t="n">
        <v>6480.22</v>
      </c>
      <c r="H2206" s="7" t="n">
        <v>-51.19</v>
      </c>
      <c r="I2206" s="7" t="n">
        <v>-7.2</v>
      </c>
      <c r="J2206" s="8" t="n">
        <v>71.134</v>
      </c>
    </row>
    <row r="2207" customFormat="false" ht="15" hidden="false" customHeight="false" outlineLevel="0" collapsed="false">
      <c r="A2207" s="4" t="n">
        <v>43495</v>
      </c>
      <c r="B2207" s="5" t="n">
        <v>2019</v>
      </c>
      <c r="C2207" s="5" t="n">
        <v>1</v>
      </c>
      <c r="D2207" s="6" t="str">
        <f aca="false">IF(MONTH(A2207)&gt;=4,"FY "&amp;YEAR(A2207)&amp;"-"&amp;RIGHT(YEAR(A2207)+1,2),"FY "&amp;(YEAR(A2207)-1)&amp;"-"&amp;RIGHT(YEAR(A2207),2))</f>
        <v>FY 2018-19</v>
      </c>
      <c r="E2207" s="5" t="s">
        <v>17</v>
      </c>
      <c r="F2207" s="7" t="n">
        <v>6127.8</v>
      </c>
      <c r="G2207" s="7" t="n">
        <v>6370.28</v>
      </c>
      <c r="H2207" s="7" t="n">
        <v>-242.48</v>
      </c>
      <c r="I2207" s="7" t="n">
        <v>-34.11</v>
      </c>
      <c r="J2207" s="8" t="n">
        <v>71.0942</v>
      </c>
    </row>
    <row r="2208" customFormat="false" ht="15" hidden="false" customHeight="false" outlineLevel="0" collapsed="false">
      <c r="A2208" s="4" t="n">
        <v>43496</v>
      </c>
      <c r="B2208" s="5" t="n">
        <v>2019</v>
      </c>
      <c r="C2208" s="5" t="n">
        <v>1</v>
      </c>
      <c r="D2208" s="6" t="str">
        <f aca="false">IF(MONTH(A2208)&gt;=4,"FY "&amp;YEAR(A2208)&amp;"-"&amp;RIGHT(YEAR(A2208)+1,2),"FY "&amp;(YEAR(A2208)-1)&amp;"-"&amp;RIGHT(YEAR(A2208),2))</f>
        <v>FY 2018-19</v>
      </c>
      <c r="E2208" s="5" t="s">
        <v>17</v>
      </c>
      <c r="F2208" s="7" t="n">
        <v>6853.81</v>
      </c>
      <c r="G2208" s="7" t="n">
        <v>6453.78</v>
      </c>
      <c r="H2208" s="7" t="n">
        <v>400.03</v>
      </c>
      <c r="I2208" s="7" t="n">
        <v>56.15</v>
      </c>
      <c r="J2208" s="8" t="n">
        <v>71.2442</v>
      </c>
    </row>
    <row r="2209" customFormat="false" ht="15" hidden="false" customHeight="false" outlineLevel="0" collapsed="false">
      <c r="A2209" s="4" t="n">
        <v>43497</v>
      </c>
      <c r="B2209" s="5" t="n">
        <v>2019</v>
      </c>
      <c r="C2209" s="5" t="n">
        <v>2</v>
      </c>
      <c r="D2209" s="6" t="str">
        <f aca="false">IF(MONTH(A2209)&gt;=4,"FY "&amp;YEAR(A2209)&amp;"-"&amp;RIGHT(YEAR(A2209)+1,2),"FY "&amp;(YEAR(A2209)-1)&amp;"-"&amp;RIGHT(YEAR(A2209),2))</f>
        <v>FY 2018-19</v>
      </c>
      <c r="E2209" s="5" t="s">
        <v>17</v>
      </c>
      <c r="F2209" s="7" t="n">
        <v>10906.27</v>
      </c>
      <c r="G2209" s="7" t="n">
        <v>8015.23</v>
      </c>
      <c r="H2209" s="7" t="n">
        <v>2891.04</v>
      </c>
      <c r="I2209" s="7" t="n">
        <v>407</v>
      </c>
      <c r="J2209" s="8" t="n">
        <v>71.0333</v>
      </c>
    </row>
    <row r="2210" customFormat="false" ht="15" hidden="false" customHeight="false" outlineLevel="0" collapsed="false">
      <c r="A2210" s="4" t="n">
        <v>43500</v>
      </c>
      <c r="B2210" s="5" t="n">
        <v>2019</v>
      </c>
      <c r="C2210" s="5" t="n">
        <v>2</v>
      </c>
      <c r="D2210" s="6" t="str">
        <f aca="false">IF(MONTH(A2210)&gt;=4,"FY "&amp;YEAR(A2210)&amp;"-"&amp;RIGHT(YEAR(A2210)+1,2),"FY "&amp;(YEAR(A2210)-1)&amp;"-"&amp;RIGHT(YEAR(A2210),2))</f>
        <v>FY 2018-19</v>
      </c>
      <c r="E2210" s="5" t="s">
        <v>17</v>
      </c>
      <c r="F2210" s="7" t="n">
        <v>7172.82</v>
      </c>
      <c r="G2210" s="7" t="n">
        <v>5963.93</v>
      </c>
      <c r="H2210" s="7" t="n">
        <v>1208.89</v>
      </c>
      <c r="I2210" s="7" t="n">
        <v>170</v>
      </c>
      <c r="J2210" s="8" t="n">
        <v>71.1102</v>
      </c>
    </row>
    <row r="2211" customFormat="false" ht="15" hidden="false" customHeight="false" outlineLevel="0" collapsed="false">
      <c r="A2211" s="4" t="n">
        <v>43501</v>
      </c>
      <c r="B2211" s="5" t="n">
        <v>2019</v>
      </c>
      <c r="C2211" s="5" t="n">
        <v>2</v>
      </c>
      <c r="D2211" s="6" t="str">
        <f aca="false">IF(MONTH(A2211)&gt;=4,"FY "&amp;YEAR(A2211)&amp;"-"&amp;RIGHT(YEAR(A2211)+1,2),"FY "&amp;(YEAR(A2211)-1)&amp;"-"&amp;RIGHT(YEAR(A2211),2))</f>
        <v>FY 2018-19</v>
      </c>
      <c r="E2211" s="5" t="s">
        <v>17</v>
      </c>
      <c r="F2211" s="7" t="n">
        <v>3982.29</v>
      </c>
      <c r="G2211" s="7" t="n">
        <v>3805.69</v>
      </c>
      <c r="H2211" s="7" t="n">
        <v>176.6</v>
      </c>
      <c r="I2211" s="7" t="n">
        <v>24.64</v>
      </c>
      <c r="J2211" s="8" t="n">
        <v>71.658</v>
      </c>
    </row>
    <row r="2212" customFormat="false" ht="15" hidden="false" customHeight="false" outlineLevel="0" collapsed="false">
      <c r="A2212" s="4" t="n">
        <v>43502</v>
      </c>
      <c r="B2212" s="5" t="n">
        <v>2019</v>
      </c>
      <c r="C2212" s="5" t="n">
        <v>2</v>
      </c>
      <c r="D2212" s="6" t="str">
        <f aca="false">IF(MONTH(A2212)&gt;=4,"FY "&amp;YEAR(A2212)&amp;"-"&amp;RIGHT(YEAR(A2212)+1,2),"FY "&amp;(YEAR(A2212)-1)&amp;"-"&amp;RIGHT(YEAR(A2212),2))</f>
        <v>FY 2018-19</v>
      </c>
      <c r="E2212" s="5" t="s">
        <v>17</v>
      </c>
      <c r="F2212" s="7" t="n">
        <v>3062.79</v>
      </c>
      <c r="G2212" s="7" t="n">
        <v>2643.48</v>
      </c>
      <c r="H2212" s="7" t="n">
        <v>419.31</v>
      </c>
      <c r="I2212" s="7" t="n">
        <v>58.44</v>
      </c>
      <c r="J2212" s="8" t="n">
        <v>71.7459</v>
      </c>
    </row>
    <row r="2213" customFormat="false" ht="15" hidden="false" customHeight="false" outlineLevel="0" collapsed="false">
      <c r="A2213" s="4" t="n">
        <v>43503</v>
      </c>
      <c r="B2213" s="5" t="n">
        <v>2019</v>
      </c>
      <c r="C2213" s="5" t="n">
        <v>2</v>
      </c>
      <c r="D2213" s="6" t="str">
        <f aca="false">IF(MONTH(A2213)&gt;=4,"FY "&amp;YEAR(A2213)&amp;"-"&amp;RIGHT(YEAR(A2213)+1,2),"FY "&amp;(YEAR(A2213)-1)&amp;"-"&amp;RIGHT(YEAR(A2213),2))</f>
        <v>FY 2018-19</v>
      </c>
      <c r="E2213" s="5" t="s">
        <v>17</v>
      </c>
      <c r="F2213" s="7" t="n">
        <v>4103.72</v>
      </c>
      <c r="G2213" s="7" t="n">
        <v>3373.23</v>
      </c>
      <c r="H2213" s="7" t="n">
        <v>730.49</v>
      </c>
      <c r="I2213" s="7" t="n">
        <v>102.06</v>
      </c>
      <c r="J2213" s="8" t="n">
        <v>71.5731</v>
      </c>
    </row>
    <row r="2214" customFormat="false" ht="15" hidden="false" customHeight="false" outlineLevel="0" collapsed="false">
      <c r="A2214" s="4" t="n">
        <v>43504</v>
      </c>
      <c r="B2214" s="5" t="n">
        <v>2019</v>
      </c>
      <c r="C2214" s="5" t="n">
        <v>2</v>
      </c>
      <c r="D2214" s="6" t="str">
        <f aca="false">IF(MONTH(A2214)&gt;=4,"FY "&amp;YEAR(A2214)&amp;"-"&amp;RIGHT(YEAR(A2214)+1,2),"FY "&amp;(YEAR(A2214)-1)&amp;"-"&amp;RIGHT(YEAR(A2214),2))</f>
        <v>FY 2018-19</v>
      </c>
      <c r="E2214" s="5" t="s">
        <v>17</v>
      </c>
      <c r="F2214" s="7" t="n">
        <v>3467.78</v>
      </c>
      <c r="G2214" s="7" t="n">
        <v>3069.23</v>
      </c>
      <c r="H2214" s="7" t="n">
        <v>398.55</v>
      </c>
      <c r="I2214" s="7" t="n">
        <v>55.77</v>
      </c>
      <c r="J2214" s="8" t="n">
        <v>71.4688</v>
      </c>
    </row>
    <row r="2215" customFormat="false" ht="15" hidden="false" customHeight="false" outlineLevel="0" collapsed="false">
      <c r="A2215" s="4" t="n">
        <v>43507</v>
      </c>
      <c r="B2215" s="5" t="n">
        <v>2019</v>
      </c>
      <c r="C2215" s="5" t="n">
        <v>2</v>
      </c>
      <c r="D2215" s="6" t="str">
        <f aca="false">IF(MONTH(A2215)&gt;=4,"FY "&amp;YEAR(A2215)&amp;"-"&amp;RIGHT(YEAR(A2215)+1,2),"FY "&amp;(YEAR(A2215)-1)&amp;"-"&amp;RIGHT(YEAR(A2215),2))</f>
        <v>FY 2018-19</v>
      </c>
      <c r="E2215" s="5" t="s">
        <v>17</v>
      </c>
      <c r="F2215" s="7" t="n">
        <v>4433.54</v>
      </c>
      <c r="G2215" s="7" t="n">
        <v>3614.23</v>
      </c>
      <c r="H2215" s="7" t="n">
        <v>819.31</v>
      </c>
      <c r="I2215" s="7" t="n">
        <v>114.92</v>
      </c>
      <c r="J2215" s="8" t="n">
        <v>71.2949</v>
      </c>
    </row>
    <row r="2216" customFormat="false" ht="15" hidden="false" customHeight="false" outlineLevel="0" collapsed="false">
      <c r="A2216" s="4" t="n">
        <v>43508</v>
      </c>
      <c r="B2216" s="5" t="n">
        <v>2019</v>
      </c>
      <c r="C2216" s="5" t="n">
        <v>2</v>
      </c>
      <c r="D2216" s="6" t="str">
        <f aca="false">IF(MONTH(A2216)&gt;=4,"FY "&amp;YEAR(A2216)&amp;"-"&amp;RIGHT(YEAR(A2216)+1,2),"FY "&amp;(YEAR(A2216)-1)&amp;"-"&amp;RIGHT(YEAR(A2216),2))</f>
        <v>FY 2018-19</v>
      </c>
      <c r="E2216" s="5" t="s">
        <v>17</v>
      </c>
      <c r="F2216" s="7" t="n">
        <v>3887.53</v>
      </c>
      <c r="G2216" s="7" t="n">
        <v>4126.25</v>
      </c>
      <c r="H2216" s="7" t="n">
        <v>-238.72</v>
      </c>
      <c r="I2216" s="7" t="n">
        <v>-33.55</v>
      </c>
      <c r="J2216" s="8" t="n">
        <v>71.1621</v>
      </c>
    </row>
    <row r="2217" customFormat="false" ht="15" hidden="false" customHeight="false" outlineLevel="0" collapsed="false">
      <c r="A2217" s="4" t="n">
        <v>43509</v>
      </c>
      <c r="B2217" s="5" t="n">
        <v>2019</v>
      </c>
      <c r="C2217" s="5" t="n">
        <v>2</v>
      </c>
      <c r="D2217" s="6" t="str">
        <f aca="false">IF(MONTH(A2217)&gt;=4,"FY "&amp;YEAR(A2217)&amp;"-"&amp;RIGHT(YEAR(A2217)+1,2),"FY "&amp;(YEAR(A2217)-1)&amp;"-"&amp;RIGHT(YEAR(A2217),2))</f>
        <v>FY 2018-19</v>
      </c>
      <c r="E2217" s="5" t="s">
        <v>17</v>
      </c>
      <c r="F2217" s="7" t="n">
        <v>4719.07</v>
      </c>
      <c r="G2217" s="7" t="n">
        <v>4681.57</v>
      </c>
      <c r="H2217" s="7" t="n">
        <v>37.5</v>
      </c>
      <c r="I2217" s="7" t="n">
        <v>5.29</v>
      </c>
      <c r="J2217" s="8" t="n">
        <v>70.9353</v>
      </c>
    </row>
    <row r="2218" customFormat="false" ht="15" hidden="false" customHeight="false" outlineLevel="0" collapsed="false">
      <c r="A2218" s="4" t="n">
        <v>43510</v>
      </c>
      <c r="B2218" s="5" t="n">
        <v>2019</v>
      </c>
      <c r="C2218" s="5" t="n">
        <v>2</v>
      </c>
      <c r="D2218" s="6" t="str">
        <f aca="false">IF(MONTH(A2218)&gt;=4,"FY "&amp;YEAR(A2218)&amp;"-"&amp;RIGHT(YEAR(A2218)+1,2),"FY "&amp;(YEAR(A2218)-1)&amp;"-"&amp;RIGHT(YEAR(A2218),2))</f>
        <v>FY 2018-19</v>
      </c>
      <c r="E2218" s="5" t="s">
        <v>17</v>
      </c>
      <c r="F2218" s="7" t="n">
        <v>4517.75</v>
      </c>
      <c r="G2218" s="7" t="n">
        <v>5347.18</v>
      </c>
      <c r="H2218" s="7" t="n">
        <v>-829.43</v>
      </c>
      <c r="I2218" s="7" t="n">
        <v>-117.56</v>
      </c>
      <c r="J2218" s="8" t="n">
        <v>70.5547</v>
      </c>
    </row>
    <row r="2219" customFormat="false" ht="15" hidden="false" customHeight="false" outlineLevel="0" collapsed="false">
      <c r="A2219" s="4" t="n">
        <v>43511</v>
      </c>
      <c r="B2219" s="5" t="n">
        <v>2019</v>
      </c>
      <c r="C2219" s="5" t="n">
        <v>2</v>
      </c>
      <c r="D2219" s="6" t="str">
        <f aca="false">IF(MONTH(A2219)&gt;=4,"FY "&amp;YEAR(A2219)&amp;"-"&amp;RIGHT(YEAR(A2219)+1,2),"FY "&amp;(YEAR(A2219)-1)&amp;"-"&amp;RIGHT(YEAR(A2219),2))</f>
        <v>FY 2018-19</v>
      </c>
      <c r="E2219" s="5" t="s">
        <v>17</v>
      </c>
      <c r="F2219" s="7" t="n">
        <v>5268.61</v>
      </c>
      <c r="G2219" s="7" t="n">
        <v>5783.01</v>
      </c>
      <c r="H2219" s="7" t="n">
        <v>-514.4</v>
      </c>
      <c r="I2219" s="7" t="n">
        <v>-72.51</v>
      </c>
      <c r="J2219" s="8" t="n">
        <v>70.9408</v>
      </c>
    </row>
    <row r="2220" customFormat="false" ht="15" hidden="false" customHeight="false" outlineLevel="0" collapsed="false">
      <c r="A2220" s="4" t="n">
        <v>43514</v>
      </c>
      <c r="B2220" s="5" t="n">
        <v>2019</v>
      </c>
      <c r="C2220" s="5" t="n">
        <v>2</v>
      </c>
      <c r="D2220" s="6" t="str">
        <f aca="false">IF(MONTH(A2220)&gt;=4,"FY "&amp;YEAR(A2220)&amp;"-"&amp;RIGHT(YEAR(A2220)+1,2),"FY "&amp;(YEAR(A2220)-1)&amp;"-"&amp;RIGHT(YEAR(A2220),2))</f>
        <v>FY 2018-19</v>
      </c>
      <c r="E2220" s="5" t="s">
        <v>17</v>
      </c>
      <c r="F2220" s="7" t="n">
        <v>3406.01</v>
      </c>
      <c r="G2220" s="7" t="n">
        <v>6067.84</v>
      </c>
      <c r="H2220" s="7" t="n">
        <v>-2661.83</v>
      </c>
      <c r="I2220" s="7" t="n">
        <v>-373.58</v>
      </c>
      <c r="J2220" s="8" t="n">
        <v>71.2515</v>
      </c>
    </row>
    <row r="2221" customFormat="false" ht="15" hidden="false" customHeight="false" outlineLevel="0" collapsed="false">
      <c r="A2221" s="4" t="n">
        <v>43516</v>
      </c>
      <c r="B2221" s="5" t="n">
        <v>2019</v>
      </c>
      <c r="C2221" s="5" t="n">
        <v>2</v>
      </c>
      <c r="D2221" s="6" t="str">
        <f aca="false">IF(MONTH(A2221)&gt;=4,"FY "&amp;YEAR(A2221)&amp;"-"&amp;RIGHT(YEAR(A2221)+1,2),"FY "&amp;(YEAR(A2221)-1)&amp;"-"&amp;RIGHT(YEAR(A2221),2))</f>
        <v>FY 2018-19</v>
      </c>
      <c r="E2221" s="5" t="s">
        <v>17</v>
      </c>
      <c r="F2221" s="7" t="n">
        <v>10460.91</v>
      </c>
      <c r="G2221" s="7" t="n">
        <v>11987.22</v>
      </c>
      <c r="H2221" s="7" t="n">
        <v>-1526.31</v>
      </c>
      <c r="I2221" s="7" t="n">
        <v>-213.56</v>
      </c>
      <c r="J2221" s="8" t="n">
        <v>71.4705</v>
      </c>
    </row>
    <row r="2222" customFormat="false" ht="15" hidden="false" customHeight="false" outlineLevel="0" collapsed="false">
      <c r="A2222" s="4" t="n">
        <v>43517</v>
      </c>
      <c r="B2222" s="5" t="n">
        <v>2019</v>
      </c>
      <c r="C2222" s="5" t="n">
        <v>2</v>
      </c>
      <c r="D2222" s="6" t="str">
        <f aca="false">IF(MONTH(A2222)&gt;=4,"FY "&amp;YEAR(A2222)&amp;"-"&amp;RIGHT(YEAR(A2222)+1,2),"FY "&amp;(YEAR(A2222)-1)&amp;"-"&amp;RIGHT(YEAR(A2222),2))</f>
        <v>FY 2018-19</v>
      </c>
      <c r="E2222" s="5" t="s">
        <v>17</v>
      </c>
      <c r="F2222" s="7" t="n">
        <v>5912.75</v>
      </c>
      <c r="G2222" s="7" t="n">
        <v>4093.75</v>
      </c>
      <c r="H2222" s="7" t="n">
        <v>1819</v>
      </c>
      <c r="I2222" s="7" t="n">
        <v>255.56</v>
      </c>
      <c r="J2222" s="8" t="n">
        <v>71.1773</v>
      </c>
    </row>
    <row r="2223" customFormat="false" ht="15" hidden="false" customHeight="false" outlineLevel="0" collapsed="false">
      <c r="A2223" s="4" t="n">
        <v>43518</v>
      </c>
      <c r="B2223" s="5" t="n">
        <v>2019</v>
      </c>
      <c r="C2223" s="5" t="n">
        <v>2</v>
      </c>
      <c r="D2223" s="6" t="str">
        <f aca="false">IF(MONTH(A2223)&gt;=4,"FY "&amp;YEAR(A2223)&amp;"-"&amp;RIGHT(YEAR(A2223)+1,2),"FY "&amp;(YEAR(A2223)-1)&amp;"-"&amp;RIGHT(YEAR(A2223),2))</f>
        <v>FY 2018-19</v>
      </c>
      <c r="E2223" s="5" t="s">
        <v>17</v>
      </c>
      <c r="F2223" s="7" t="n">
        <v>4886.53</v>
      </c>
      <c r="G2223" s="7" t="n">
        <v>4706.51</v>
      </c>
      <c r="H2223" s="7" t="n">
        <v>180.02</v>
      </c>
      <c r="I2223" s="7" t="n">
        <v>25.3</v>
      </c>
      <c r="J2223" s="8" t="n">
        <v>71.154</v>
      </c>
    </row>
    <row r="2224" customFormat="false" ht="15" hidden="false" customHeight="false" outlineLevel="0" collapsed="false">
      <c r="A2224" s="4" t="n">
        <v>43521</v>
      </c>
      <c r="B2224" s="5" t="n">
        <v>2019</v>
      </c>
      <c r="C2224" s="5" t="n">
        <v>2</v>
      </c>
      <c r="D2224" s="6" t="str">
        <f aca="false">IF(MONTH(A2224)&gt;=4,"FY "&amp;YEAR(A2224)&amp;"-"&amp;RIGHT(YEAR(A2224)+1,2),"FY "&amp;(YEAR(A2224)-1)&amp;"-"&amp;RIGHT(YEAR(A2224),2))</f>
        <v>FY 2018-19</v>
      </c>
      <c r="E2224" s="5" t="s">
        <v>17</v>
      </c>
      <c r="F2224" s="7" t="n">
        <v>9848.63</v>
      </c>
      <c r="G2224" s="7" t="n">
        <v>4247.86</v>
      </c>
      <c r="H2224" s="7" t="n">
        <v>5600.77</v>
      </c>
      <c r="I2224" s="7" t="n">
        <v>786.43</v>
      </c>
      <c r="J2224" s="8" t="n">
        <v>71.2177</v>
      </c>
    </row>
    <row r="2225" customFormat="false" ht="15" hidden="false" customHeight="false" outlineLevel="0" collapsed="false">
      <c r="A2225" s="4" t="n">
        <v>43522</v>
      </c>
      <c r="B2225" s="5" t="n">
        <v>2019</v>
      </c>
      <c r="C2225" s="5" t="n">
        <v>2</v>
      </c>
      <c r="D2225" s="6" t="str">
        <f aca="false">IF(MONTH(A2225)&gt;=4,"FY "&amp;YEAR(A2225)&amp;"-"&amp;RIGHT(YEAR(A2225)+1,2),"FY "&amp;(YEAR(A2225)-1)&amp;"-"&amp;RIGHT(YEAR(A2225),2))</f>
        <v>FY 2018-19</v>
      </c>
      <c r="E2225" s="5" t="s">
        <v>17</v>
      </c>
      <c r="F2225" s="7" t="n">
        <v>7141.6</v>
      </c>
      <c r="G2225" s="7" t="n">
        <v>4958.68</v>
      </c>
      <c r="H2225" s="7" t="n">
        <v>2182.92</v>
      </c>
      <c r="I2225" s="7" t="n">
        <v>307.27</v>
      </c>
      <c r="J2225" s="8" t="n">
        <v>71.042</v>
      </c>
    </row>
    <row r="2226" customFormat="false" ht="15" hidden="false" customHeight="false" outlineLevel="0" collapsed="false">
      <c r="A2226" s="4" t="n">
        <v>43523</v>
      </c>
      <c r="B2226" s="5" t="n">
        <v>2019</v>
      </c>
      <c r="C2226" s="5" t="n">
        <v>2</v>
      </c>
      <c r="D2226" s="6" t="str">
        <f aca="false">IF(MONTH(A2226)&gt;=4,"FY "&amp;YEAR(A2226)&amp;"-"&amp;RIGHT(YEAR(A2226)+1,2),"FY "&amp;(YEAR(A2226)-1)&amp;"-"&amp;RIGHT(YEAR(A2226),2))</f>
        <v>FY 2018-19</v>
      </c>
      <c r="E2226" s="5" t="s">
        <v>17</v>
      </c>
      <c r="F2226" s="7" t="n">
        <v>6711.93</v>
      </c>
      <c r="G2226" s="7" t="n">
        <v>4766.65</v>
      </c>
      <c r="H2226" s="7" t="n">
        <v>1945.28</v>
      </c>
      <c r="I2226" s="7" t="n">
        <v>273.62</v>
      </c>
      <c r="J2226" s="8" t="n">
        <v>71.0952</v>
      </c>
    </row>
    <row r="2227" customFormat="false" ht="15" hidden="false" customHeight="false" outlineLevel="0" collapsed="false">
      <c r="A2227" s="4" t="n">
        <v>43524</v>
      </c>
      <c r="B2227" s="5" t="n">
        <v>2019</v>
      </c>
      <c r="C2227" s="5" t="n">
        <v>2</v>
      </c>
      <c r="D2227" s="6" t="str">
        <f aca="false">IF(MONTH(A2227)&gt;=4,"FY "&amp;YEAR(A2227)&amp;"-"&amp;RIGHT(YEAR(A2227)+1,2),"FY "&amp;(YEAR(A2227)-1)&amp;"-"&amp;RIGHT(YEAR(A2227),2))</f>
        <v>FY 2018-19</v>
      </c>
      <c r="E2227" s="5" t="s">
        <v>17</v>
      </c>
      <c r="F2227" s="7" t="n">
        <v>5117.65</v>
      </c>
      <c r="G2227" s="7" t="n">
        <v>4835.58</v>
      </c>
      <c r="H2227" s="7" t="n">
        <v>282.07</v>
      </c>
      <c r="I2227" s="7" t="n">
        <v>39.64</v>
      </c>
      <c r="J2227" s="8" t="n">
        <v>71.1663</v>
      </c>
    </row>
    <row r="2228" customFormat="false" ht="15" hidden="false" customHeight="false" outlineLevel="0" collapsed="false">
      <c r="A2228" s="4" t="n">
        <v>43525</v>
      </c>
      <c r="B2228" s="5" t="n">
        <v>2019</v>
      </c>
      <c r="C2228" s="5" t="n">
        <v>3</v>
      </c>
      <c r="D2228" s="6" t="str">
        <f aca="false">IF(MONTH(A2228)&gt;=4,"FY "&amp;YEAR(A2228)&amp;"-"&amp;RIGHT(YEAR(A2228)+1,2),"FY "&amp;(YEAR(A2228)-1)&amp;"-"&amp;RIGHT(YEAR(A2228),2))</f>
        <v>FY 2018-19</v>
      </c>
      <c r="E2228" s="5" t="s">
        <v>17</v>
      </c>
      <c r="F2228" s="7" t="n">
        <v>12931.83</v>
      </c>
      <c r="G2228" s="7" t="n">
        <v>9756.48</v>
      </c>
      <c r="H2228" s="7" t="n">
        <v>3175.35</v>
      </c>
      <c r="I2228" s="7" t="n">
        <v>446.01</v>
      </c>
      <c r="J2228" s="8" t="n">
        <v>71.1953</v>
      </c>
    </row>
    <row r="2229" customFormat="false" ht="15" hidden="false" customHeight="false" outlineLevel="0" collapsed="false">
      <c r="A2229" s="4" t="n">
        <v>43529</v>
      </c>
      <c r="B2229" s="5" t="n">
        <v>2019</v>
      </c>
      <c r="C2229" s="5" t="n">
        <v>3</v>
      </c>
      <c r="D2229" s="6" t="str">
        <f aca="false">IF(MONTH(A2229)&gt;=4,"FY "&amp;YEAR(A2229)&amp;"-"&amp;RIGHT(YEAR(A2229)+1,2),"FY "&amp;(YEAR(A2229)-1)&amp;"-"&amp;RIGHT(YEAR(A2229),2))</f>
        <v>FY 2018-19</v>
      </c>
      <c r="E2229" s="5" t="s">
        <v>17</v>
      </c>
      <c r="F2229" s="7" t="n">
        <v>9470.12</v>
      </c>
      <c r="G2229" s="7" t="n">
        <v>4599.12</v>
      </c>
      <c r="H2229" s="7" t="n">
        <v>4871</v>
      </c>
      <c r="I2229" s="7" t="n">
        <v>686.35</v>
      </c>
      <c r="J2229" s="8" t="n">
        <v>70.9696</v>
      </c>
    </row>
    <row r="2230" customFormat="false" ht="15" hidden="false" customHeight="false" outlineLevel="0" collapsed="false">
      <c r="A2230" s="4" t="n">
        <v>43530</v>
      </c>
      <c r="B2230" s="5" t="n">
        <v>2019</v>
      </c>
      <c r="C2230" s="5" t="n">
        <v>3</v>
      </c>
      <c r="D2230" s="6" t="str">
        <f aca="false">IF(MONTH(A2230)&gt;=4,"FY "&amp;YEAR(A2230)&amp;"-"&amp;RIGHT(YEAR(A2230)+1,2),"FY "&amp;(YEAR(A2230)-1)&amp;"-"&amp;RIGHT(YEAR(A2230),2))</f>
        <v>FY 2018-19</v>
      </c>
      <c r="E2230" s="5" t="s">
        <v>17</v>
      </c>
      <c r="F2230" s="7" t="n">
        <v>5553.09</v>
      </c>
      <c r="G2230" s="7" t="n">
        <v>4682.44</v>
      </c>
      <c r="H2230" s="7" t="n">
        <v>870.65</v>
      </c>
      <c r="I2230" s="7" t="n">
        <v>123.05</v>
      </c>
      <c r="J2230" s="8" t="n">
        <v>70.7601</v>
      </c>
    </row>
    <row r="2231" customFormat="false" ht="15" hidden="false" customHeight="false" outlineLevel="0" collapsed="false">
      <c r="A2231" s="4" t="n">
        <v>43531</v>
      </c>
      <c r="B2231" s="5" t="n">
        <v>2019</v>
      </c>
      <c r="C2231" s="5" t="n">
        <v>3</v>
      </c>
      <c r="D2231" s="6" t="str">
        <f aca="false">IF(MONTH(A2231)&gt;=4,"FY "&amp;YEAR(A2231)&amp;"-"&amp;RIGHT(YEAR(A2231)+1,2),"FY "&amp;(YEAR(A2231)-1)&amp;"-"&amp;RIGHT(YEAR(A2231),2))</f>
        <v>FY 2018-19</v>
      </c>
      <c r="E2231" s="5" t="s">
        <v>17</v>
      </c>
      <c r="F2231" s="7" t="n">
        <v>6340.37</v>
      </c>
      <c r="G2231" s="7" t="n">
        <v>5213.99</v>
      </c>
      <c r="H2231" s="7" t="n">
        <v>1126.38</v>
      </c>
      <c r="I2231" s="7" t="n">
        <v>159.59</v>
      </c>
      <c r="J2231" s="8" t="n">
        <v>70.5798</v>
      </c>
    </row>
    <row r="2232" customFormat="false" ht="15" hidden="false" customHeight="false" outlineLevel="0" collapsed="false">
      <c r="A2232" s="4" t="n">
        <v>43532</v>
      </c>
      <c r="B2232" s="5" t="n">
        <v>2019</v>
      </c>
      <c r="C2232" s="5" t="n">
        <v>3</v>
      </c>
      <c r="D2232" s="6" t="str">
        <f aca="false">IF(MONTH(A2232)&gt;=4,"FY "&amp;YEAR(A2232)&amp;"-"&amp;RIGHT(YEAR(A2232)+1,2),"FY "&amp;(YEAR(A2232)-1)&amp;"-"&amp;RIGHT(YEAR(A2232),2))</f>
        <v>FY 2018-19</v>
      </c>
      <c r="E2232" s="5" t="s">
        <v>17</v>
      </c>
      <c r="F2232" s="7" t="n">
        <v>5590.99</v>
      </c>
      <c r="G2232" s="7" t="n">
        <v>4456.95</v>
      </c>
      <c r="H2232" s="7" t="n">
        <v>1134.04</v>
      </c>
      <c r="I2232" s="7" t="n">
        <v>161.94</v>
      </c>
      <c r="J2232" s="8" t="n">
        <v>70.0268</v>
      </c>
    </row>
    <row r="2233" customFormat="false" ht="15" hidden="false" customHeight="false" outlineLevel="0" collapsed="false">
      <c r="A2233" s="4" t="n">
        <v>43535</v>
      </c>
      <c r="B2233" s="5" t="n">
        <v>2019</v>
      </c>
      <c r="C2233" s="5" t="n">
        <v>3</v>
      </c>
      <c r="D2233" s="6" t="str">
        <f aca="false">IF(MONTH(A2233)&gt;=4,"FY "&amp;YEAR(A2233)&amp;"-"&amp;RIGHT(YEAR(A2233)+1,2),"FY "&amp;(YEAR(A2233)-1)&amp;"-"&amp;RIGHT(YEAR(A2233),2))</f>
        <v>FY 2018-19</v>
      </c>
      <c r="E2233" s="5" t="s">
        <v>17</v>
      </c>
      <c r="F2233" s="7" t="n">
        <v>5169.56</v>
      </c>
      <c r="G2233" s="7" t="n">
        <v>3991.04</v>
      </c>
      <c r="H2233" s="7" t="n">
        <v>1178.52</v>
      </c>
      <c r="I2233" s="7" t="n">
        <v>168.12</v>
      </c>
      <c r="J2233" s="8" t="n">
        <v>70.101</v>
      </c>
    </row>
    <row r="2234" customFormat="false" ht="15" hidden="false" customHeight="false" outlineLevel="0" collapsed="false">
      <c r="A2234" s="4" t="n">
        <v>43536</v>
      </c>
      <c r="B2234" s="5" t="n">
        <v>2019</v>
      </c>
      <c r="C2234" s="5" t="n">
        <v>3</v>
      </c>
      <c r="D2234" s="6" t="str">
        <f aca="false">IF(MONTH(A2234)&gt;=4,"FY "&amp;YEAR(A2234)&amp;"-"&amp;RIGHT(YEAR(A2234)+1,2),"FY "&amp;(YEAR(A2234)-1)&amp;"-"&amp;RIGHT(YEAR(A2234),2))</f>
        <v>FY 2018-19</v>
      </c>
      <c r="E2234" s="5" t="s">
        <v>17</v>
      </c>
      <c r="F2234" s="7" t="n">
        <v>8102.76</v>
      </c>
      <c r="G2234" s="7" t="n">
        <v>4347.37</v>
      </c>
      <c r="H2234" s="7" t="n">
        <v>3755.39</v>
      </c>
      <c r="I2234" s="7" t="n">
        <v>537.02</v>
      </c>
      <c r="J2234" s="8" t="n">
        <v>69.9308</v>
      </c>
    </row>
    <row r="2235" customFormat="false" ht="15" hidden="false" customHeight="false" outlineLevel="0" collapsed="false">
      <c r="A2235" s="4" t="n">
        <v>43537</v>
      </c>
      <c r="B2235" s="5" t="n">
        <v>2019</v>
      </c>
      <c r="C2235" s="5" t="n">
        <v>3</v>
      </c>
      <c r="D2235" s="6" t="str">
        <f aca="false">IF(MONTH(A2235)&gt;=4,"FY "&amp;YEAR(A2235)&amp;"-"&amp;RIGHT(YEAR(A2235)+1,2),"FY "&amp;(YEAR(A2235)-1)&amp;"-"&amp;RIGHT(YEAR(A2235),2))</f>
        <v>FY 2018-19</v>
      </c>
      <c r="E2235" s="5" t="s">
        <v>17</v>
      </c>
      <c r="F2235" s="7" t="n">
        <v>9166.06</v>
      </c>
      <c r="G2235" s="7" t="n">
        <v>6110.33</v>
      </c>
      <c r="H2235" s="7" t="n">
        <v>3055.73</v>
      </c>
      <c r="I2235" s="7" t="n">
        <v>439.07</v>
      </c>
      <c r="J2235" s="8" t="n">
        <v>69.595</v>
      </c>
    </row>
    <row r="2236" customFormat="false" ht="15" hidden="false" customHeight="false" outlineLevel="0" collapsed="false">
      <c r="A2236" s="4" t="n">
        <v>43538</v>
      </c>
      <c r="B2236" s="5" t="n">
        <v>2019</v>
      </c>
      <c r="C2236" s="5" t="n">
        <v>3</v>
      </c>
      <c r="D2236" s="6" t="str">
        <f aca="false">IF(MONTH(A2236)&gt;=4,"FY "&amp;YEAR(A2236)&amp;"-"&amp;RIGHT(YEAR(A2236)+1,2),"FY "&amp;(YEAR(A2236)-1)&amp;"-"&amp;RIGHT(YEAR(A2236),2))</f>
        <v>FY 2018-19</v>
      </c>
      <c r="E2236" s="5" t="s">
        <v>17</v>
      </c>
      <c r="F2236" s="7" t="n">
        <v>8253.77</v>
      </c>
      <c r="G2236" s="7" t="n">
        <v>5873.47</v>
      </c>
      <c r="H2236" s="7" t="n">
        <v>2380.3</v>
      </c>
      <c r="I2236" s="7" t="n">
        <v>341.89</v>
      </c>
      <c r="J2236" s="8" t="n">
        <v>69.6225</v>
      </c>
    </row>
    <row r="2237" customFormat="false" ht="15" hidden="false" customHeight="false" outlineLevel="0" collapsed="false">
      <c r="A2237" s="4" t="n">
        <v>43539</v>
      </c>
      <c r="B2237" s="5" t="n">
        <v>2019</v>
      </c>
      <c r="C2237" s="5" t="n">
        <v>3</v>
      </c>
      <c r="D2237" s="6" t="str">
        <f aca="false">IF(MONTH(A2237)&gt;=4,"FY "&amp;YEAR(A2237)&amp;"-"&amp;RIGHT(YEAR(A2237)+1,2),"FY "&amp;(YEAR(A2237)-1)&amp;"-"&amp;RIGHT(YEAR(A2237),2))</f>
        <v>FY 2018-19</v>
      </c>
      <c r="E2237" s="5" t="s">
        <v>17</v>
      </c>
      <c r="F2237" s="7" t="n">
        <v>6157.68</v>
      </c>
      <c r="G2237" s="7" t="n">
        <v>4086.74</v>
      </c>
      <c r="H2237" s="7" t="n">
        <v>2070.94</v>
      </c>
      <c r="I2237" s="7" t="n">
        <v>297.27</v>
      </c>
      <c r="J2237" s="8" t="n">
        <v>69.6657</v>
      </c>
    </row>
    <row r="2238" customFormat="false" ht="15" hidden="false" customHeight="false" outlineLevel="0" collapsed="false">
      <c r="A2238" s="4" t="n">
        <v>43542</v>
      </c>
      <c r="B2238" s="5" t="n">
        <v>2019</v>
      </c>
      <c r="C2238" s="5" t="n">
        <v>3</v>
      </c>
      <c r="D2238" s="6" t="str">
        <f aca="false">IF(MONTH(A2238)&gt;=4,"FY "&amp;YEAR(A2238)&amp;"-"&amp;RIGHT(YEAR(A2238)+1,2),"FY "&amp;(YEAR(A2238)-1)&amp;"-"&amp;RIGHT(YEAR(A2238),2))</f>
        <v>FY 2018-19</v>
      </c>
      <c r="E2238" s="5" t="s">
        <v>17</v>
      </c>
      <c r="F2238" s="7" t="n">
        <v>15322.65</v>
      </c>
      <c r="G2238" s="7" t="n">
        <v>11850.12</v>
      </c>
      <c r="H2238" s="7" t="n">
        <v>3472.53</v>
      </c>
      <c r="I2238" s="7" t="n">
        <v>501.72</v>
      </c>
      <c r="J2238" s="8" t="n">
        <v>69.2131</v>
      </c>
    </row>
    <row r="2239" customFormat="false" ht="15" hidden="false" customHeight="false" outlineLevel="0" collapsed="false">
      <c r="A2239" s="4" t="n">
        <v>43543</v>
      </c>
      <c r="B2239" s="5" t="n">
        <v>2019</v>
      </c>
      <c r="C2239" s="5" t="n">
        <v>3</v>
      </c>
      <c r="D2239" s="6" t="str">
        <f aca="false">IF(MONTH(A2239)&gt;=4,"FY "&amp;YEAR(A2239)&amp;"-"&amp;RIGHT(YEAR(A2239)+1,2),"FY "&amp;(YEAR(A2239)-1)&amp;"-"&amp;RIGHT(YEAR(A2239),2))</f>
        <v>FY 2018-19</v>
      </c>
      <c r="E2239" s="5" t="s">
        <v>17</v>
      </c>
      <c r="F2239" s="7" t="n">
        <v>6424.84</v>
      </c>
      <c r="G2239" s="7" t="n">
        <v>3916.83</v>
      </c>
      <c r="H2239" s="7" t="n">
        <v>2508.01</v>
      </c>
      <c r="I2239" s="7" t="n">
        <v>365.55</v>
      </c>
      <c r="J2239" s="8" t="n">
        <v>68.6088</v>
      </c>
    </row>
    <row r="2240" customFormat="false" ht="15" hidden="false" customHeight="false" outlineLevel="0" collapsed="false">
      <c r="A2240" s="4" t="n">
        <v>43544</v>
      </c>
      <c r="B2240" s="5" t="n">
        <v>2019</v>
      </c>
      <c r="C2240" s="5" t="n">
        <v>3</v>
      </c>
      <c r="D2240" s="6" t="str">
        <f aca="false">IF(MONTH(A2240)&gt;=4,"FY "&amp;YEAR(A2240)&amp;"-"&amp;RIGHT(YEAR(A2240)+1,2),"FY "&amp;(YEAR(A2240)-1)&amp;"-"&amp;RIGHT(YEAR(A2240),2))</f>
        <v>FY 2018-19</v>
      </c>
      <c r="E2240" s="5" t="s">
        <v>17</v>
      </c>
      <c r="F2240" s="7" t="n">
        <v>6284.43</v>
      </c>
      <c r="G2240" s="7" t="n">
        <v>4137.21</v>
      </c>
      <c r="H2240" s="7" t="n">
        <v>2147.22</v>
      </c>
      <c r="I2240" s="7" t="n">
        <v>313.08</v>
      </c>
      <c r="J2240" s="8" t="n">
        <v>68.5847</v>
      </c>
    </row>
    <row r="2241" customFormat="false" ht="15" hidden="false" customHeight="false" outlineLevel="0" collapsed="false">
      <c r="A2241" s="4" t="n">
        <v>43546</v>
      </c>
      <c r="B2241" s="5" t="n">
        <v>2019</v>
      </c>
      <c r="C2241" s="5" t="n">
        <v>3</v>
      </c>
      <c r="D2241" s="6" t="str">
        <f aca="false">IF(MONTH(A2241)&gt;=4,"FY "&amp;YEAR(A2241)&amp;"-"&amp;RIGHT(YEAR(A2241)+1,2),"FY "&amp;(YEAR(A2241)-1)&amp;"-"&amp;RIGHT(YEAR(A2241),2))</f>
        <v>FY 2018-19</v>
      </c>
      <c r="E2241" s="5" t="s">
        <v>17</v>
      </c>
      <c r="F2241" s="7" t="n">
        <v>7433.57</v>
      </c>
      <c r="G2241" s="7" t="n">
        <v>5597.97</v>
      </c>
      <c r="H2241" s="7" t="n">
        <v>1835.6</v>
      </c>
      <c r="I2241" s="7" t="n">
        <v>266.57</v>
      </c>
      <c r="J2241" s="8" t="n">
        <v>68.8604</v>
      </c>
    </row>
    <row r="2242" customFormat="false" ht="15" hidden="false" customHeight="false" outlineLevel="0" collapsed="false">
      <c r="A2242" s="4" t="n">
        <v>43549</v>
      </c>
      <c r="B2242" s="5" t="n">
        <v>2019</v>
      </c>
      <c r="C2242" s="5" t="n">
        <v>3</v>
      </c>
      <c r="D2242" s="6" t="str">
        <f aca="false">IF(MONTH(A2242)&gt;=4,"FY "&amp;YEAR(A2242)&amp;"-"&amp;RIGHT(YEAR(A2242)+1,2),"FY "&amp;(YEAR(A2242)-1)&amp;"-"&amp;RIGHT(YEAR(A2242),2))</f>
        <v>FY 2018-19</v>
      </c>
      <c r="E2242" s="5" t="s">
        <v>17</v>
      </c>
      <c r="F2242" s="7" t="n">
        <v>8133.45</v>
      </c>
      <c r="G2242" s="7" t="n">
        <v>6688.05</v>
      </c>
      <c r="H2242" s="7" t="n">
        <v>1445.4</v>
      </c>
      <c r="I2242" s="7" t="n">
        <v>210.51</v>
      </c>
      <c r="J2242" s="8" t="n">
        <v>68.6607</v>
      </c>
    </row>
    <row r="2243" customFormat="false" ht="15" hidden="false" customHeight="false" outlineLevel="0" collapsed="false">
      <c r="A2243" s="4" t="n">
        <v>43550</v>
      </c>
      <c r="B2243" s="5" t="n">
        <v>2019</v>
      </c>
      <c r="C2243" s="5" t="n">
        <v>3</v>
      </c>
      <c r="D2243" s="6" t="str">
        <f aca="false">IF(MONTH(A2243)&gt;=4,"FY "&amp;YEAR(A2243)&amp;"-"&amp;RIGHT(YEAR(A2243)+1,2),"FY "&amp;(YEAR(A2243)-1)&amp;"-"&amp;RIGHT(YEAR(A2243),2))</f>
        <v>FY 2018-19</v>
      </c>
      <c r="E2243" s="5" t="s">
        <v>17</v>
      </c>
      <c r="F2243" s="7" t="n">
        <v>5929.57</v>
      </c>
      <c r="G2243" s="7" t="n">
        <v>6395.52</v>
      </c>
      <c r="H2243" s="7" t="n">
        <v>-465.95</v>
      </c>
      <c r="I2243" s="7" t="n">
        <v>-67.54</v>
      </c>
      <c r="J2243" s="8" t="n">
        <v>68.9903</v>
      </c>
    </row>
    <row r="2244" customFormat="false" ht="15" hidden="false" customHeight="false" outlineLevel="0" collapsed="false">
      <c r="A2244" s="4" t="n">
        <v>43551</v>
      </c>
      <c r="B2244" s="5" t="n">
        <v>2019</v>
      </c>
      <c r="C2244" s="5" t="n">
        <v>3</v>
      </c>
      <c r="D2244" s="6" t="str">
        <f aca="false">IF(MONTH(A2244)&gt;=4,"FY "&amp;YEAR(A2244)&amp;"-"&amp;RIGHT(YEAR(A2244)+1,2),"FY "&amp;(YEAR(A2244)-1)&amp;"-"&amp;RIGHT(YEAR(A2244),2))</f>
        <v>FY 2018-19</v>
      </c>
      <c r="E2244" s="5" t="s">
        <v>17</v>
      </c>
      <c r="F2244" s="7" t="n">
        <v>5021.31</v>
      </c>
      <c r="G2244" s="7" t="n">
        <v>4042.28</v>
      </c>
      <c r="H2244" s="7" t="n">
        <v>979.03</v>
      </c>
      <c r="I2244" s="7" t="n">
        <v>142.2</v>
      </c>
      <c r="J2244" s="8" t="n">
        <v>68.8469</v>
      </c>
    </row>
    <row r="2245" customFormat="false" ht="15" hidden="false" customHeight="false" outlineLevel="0" collapsed="false">
      <c r="A2245" s="4" t="n">
        <v>43552</v>
      </c>
      <c r="B2245" s="5" t="n">
        <v>2019</v>
      </c>
      <c r="C2245" s="5" t="n">
        <v>3</v>
      </c>
      <c r="D2245" s="6" t="str">
        <f aca="false">IF(MONTH(A2245)&gt;=4,"FY "&amp;YEAR(A2245)&amp;"-"&amp;RIGHT(YEAR(A2245)+1,2),"FY "&amp;(YEAR(A2245)-1)&amp;"-"&amp;RIGHT(YEAR(A2245),2))</f>
        <v>FY 2018-19</v>
      </c>
      <c r="E2245" s="5" t="s">
        <v>17</v>
      </c>
      <c r="F2245" s="7" t="n">
        <v>6507.08</v>
      </c>
      <c r="G2245" s="7" t="n">
        <v>5491.98</v>
      </c>
      <c r="H2245" s="7" t="n">
        <v>1015.1</v>
      </c>
      <c r="I2245" s="7" t="n">
        <v>147.32</v>
      </c>
      <c r="J2245" s="8" t="n">
        <v>68.903</v>
      </c>
    </row>
    <row r="2246" customFormat="false" ht="15" hidden="false" customHeight="false" outlineLevel="0" collapsed="false">
      <c r="A2246" s="4" t="n">
        <v>43553</v>
      </c>
      <c r="B2246" s="5" t="n">
        <v>2019</v>
      </c>
      <c r="C2246" s="5" t="n">
        <v>3</v>
      </c>
      <c r="D2246" s="6" t="str">
        <f aca="false">IF(MONTH(A2246)&gt;=4,"FY "&amp;YEAR(A2246)&amp;"-"&amp;RIGHT(YEAR(A2246)+1,2),"FY "&amp;(YEAR(A2246)-1)&amp;"-"&amp;RIGHT(YEAR(A2246),2))</f>
        <v>FY 2018-19</v>
      </c>
      <c r="E2246" s="5" t="s">
        <v>17</v>
      </c>
      <c r="F2246" s="7" t="n">
        <v>10147.36</v>
      </c>
      <c r="G2246" s="7" t="n">
        <v>6600.02</v>
      </c>
      <c r="H2246" s="7" t="n">
        <v>3547.34</v>
      </c>
      <c r="I2246" s="7" t="n">
        <v>514.08</v>
      </c>
      <c r="J2246" s="8" t="n">
        <v>69.0038</v>
      </c>
    </row>
    <row r="2247" customFormat="false" ht="15" hidden="false" customHeight="false" outlineLevel="0" collapsed="false">
      <c r="A2247" s="4" t="n">
        <v>43557</v>
      </c>
      <c r="B2247" s="5" t="n">
        <v>2019</v>
      </c>
      <c r="C2247" s="5" t="n">
        <v>4</v>
      </c>
      <c r="D2247" s="6" t="str">
        <f aca="false">IF(MONTH(A2247)&gt;=4,"FY "&amp;YEAR(A2247)&amp;"-"&amp;RIGHT(YEAR(A2247)+1,2),"FY "&amp;(YEAR(A2247)-1)&amp;"-"&amp;RIGHT(YEAR(A2247),2))</f>
        <v>FY 2019-20</v>
      </c>
      <c r="E2247" s="5" t="s">
        <v>17</v>
      </c>
      <c r="F2247" s="7" t="n">
        <v>14230.36</v>
      </c>
      <c r="G2247" s="7" t="n">
        <v>11102.62</v>
      </c>
      <c r="H2247" s="7" t="n">
        <v>3127.74</v>
      </c>
      <c r="I2247" s="7" t="n">
        <v>452.17</v>
      </c>
      <c r="J2247" s="8" t="n">
        <v>69.1713</v>
      </c>
    </row>
    <row r="2248" customFormat="false" ht="15" hidden="false" customHeight="false" outlineLevel="0" collapsed="false">
      <c r="A2248" s="4" t="n">
        <v>43558</v>
      </c>
      <c r="B2248" s="5" t="n">
        <v>2019</v>
      </c>
      <c r="C2248" s="5" t="n">
        <v>4</v>
      </c>
      <c r="D2248" s="6" t="str">
        <f aca="false">IF(MONTH(A2248)&gt;=4,"FY "&amp;YEAR(A2248)&amp;"-"&amp;RIGHT(YEAR(A2248)+1,2),"FY "&amp;(YEAR(A2248)-1)&amp;"-"&amp;RIGHT(YEAR(A2248),2))</f>
        <v>FY 2019-20</v>
      </c>
      <c r="E2248" s="5" t="s">
        <v>17</v>
      </c>
      <c r="F2248" s="7" t="n">
        <v>5384.72</v>
      </c>
      <c r="G2248" s="7" t="n">
        <v>4912.93</v>
      </c>
      <c r="H2248" s="7" t="n">
        <v>471.79</v>
      </c>
      <c r="I2248" s="7" t="n">
        <v>68.26</v>
      </c>
      <c r="J2248" s="8" t="n">
        <v>69.1198</v>
      </c>
    </row>
    <row r="2249" customFormat="false" ht="15" hidden="false" customHeight="false" outlineLevel="0" collapsed="false">
      <c r="A2249" s="4" t="n">
        <v>43559</v>
      </c>
      <c r="B2249" s="5" t="n">
        <v>2019</v>
      </c>
      <c r="C2249" s="5" t="n">
        <v>4</v>
      </c>
      <c r="D2249" s="6" t="str">
        <f aca="false">IF(MONTH(A2249)&gt;=4,"FY "&amp;YEAR(A2249)&amp;"-"&amp;RIGHT(YEAR(A2249)+1,2),"FY "&amp;(YEAR(A2249)-1)&amp;"-"&amp;RIGHT(YEAR(A2249),2))</f>
        <v>FY 2019-20</v>
      </c>
      <c r="E2249" s="5" t="s">
        <v>17</v>
      </c>
      <c r="F2249" s="7" t="n">
        <v>5932.95</v>
      </c>
      <c r="G2249" s="7" t="n">
        <v>6420.49</v>
      </c>
      <c r="H2249" s="7" t="n">
        <v>-487.54</v>
      </c>
      <c r="I2249" s="7" t="n">
        <v>-71.18</v>
      </c>
      <c r="J2249" s="8" t="n">
        <v>68.4896</v>
      </c>
    </row>
    <row r="2250" customFormat="false" ht="15" hidden="false" customHeight="false" outlineLevel="0" collapsed="false">
      <c r="A2250" s="4" t="n">
        <v>43560</v>
      </c>
      <c r="B2250" s="5" t="n">
        <v>2019</v>
      </c>
      <c r="C2250" s="5" t="n">
        <v>4</v>
      </c>
      <c r="D2250" s="6" t="str">
        <f aca="false">IF(MONTH(A2250)&gt;=4,"FY "&amp;YEAR(A2250)&amp;"-"&amp;RIGHT(YEAR(A2250)+1,2),"FY "&amp;(YEAR(A2250)-1)&amp;"-"&amp;RIGHT(YEAR(A2250),2))</f>
        <v>FY 2019-20</v>
      </c>
      <c r="E2250" s="5" t="s">
        <v>17</v>
      </c>
      <c r="F2250" s="7" t="n">
        <v>5683.31</v>
      </c>
      <c r="G2250" s="7" t="n">
        <v>5765.76</v>
      </c>
      <c r="H2250" s="7" t="n">
        <v>-82.45</v>
      </c>
      <c r="I2250" s="7" t="n">
        <v>-11.98</v>
      </c>
      <c r="J2250" s="8" t="n">
        <v>68.8446</v>
      </c>
    </row>
    <row r="2251" customFormat="false" ht="15" hidden="false" customHeight="false" outlineLevel="0" collapsed="false">
      <c r="A2251" s="4" t="n">
        <v>43563</v>
      </c>
      <c r="B2251" s="5" t="n">
        <v>2019</v>
      </c>
      <c r="C2251" s="5" t="n">
        <v>4</v>
      </c>
      <c r="D2251" s="6" t="str">
        <f aca="false">IF(MONTH(A2251)&gt;=4,"FY "&amp;YEAR(A2251)&amp;"-"&amp;RIGHT(YEAR(A2251)+1,2),"FY "&amp;(YEAR(A2251)-1)&amp;"-"&amp;RIGHT(YEAR(A2251),2))</f>
        <v>FY 2019-20</v>
      </c>
      <c r="E2251" s="5" t="s">
        <v>17</v>
      </c>
      <c r="F2251" s="7" t="n">
        <v>4285.01</v>
      </c>
      <c r="G2251" s="7" t="n">
        <v>3527.79</v>
      </c>
      <c r="H2251" s="7" t="n">
        <v>757.22</v>
      </c>
      <c r="I2251" s="7" t="n">
        <v>109.43</v>
      </c>
      <c r="J2251" s="8" t="n">
        <v>69.1965</v>
      </c>
    </row>
    <row r="2252" customFormat="false" ht="15" hidden="false" customHeight="false" outlineLevel="0" collapsed="false">
      <c r="A2252" s="4" t="n">
        <v>43564</v>
      </c>
      <c r="B2252" s="5" t="n">
        <v>2019</v>
      </c>
      <c r="C2252" s="5" t="n">
        <v>4</v>
      </c>
      <c r="D2252" s="6" t="str">
        <f aca="false">IF(MONTH(A2252)&gt;=4,"FY "&amp;YEAR(A2252)&amp;"-"&amp;RIGHT(YEAR(A2252)+1,2),"FY "&amp;(YEAR(A2252)-1)&amp;"-"&amp;RIGHT(YEAR(A2252),2))</f>
        <v>FY 2019-20</v>
      </c>
      <c r="E2252" s="5" t="s">
        <v>17</v>
      </c>
      <c r="F2252" s="7" t="n">
        <v>5024.4</v>
      </c>
      <c r="G2252" s="7" t="n">
        <v>4748.96</v>
      </c>
      <c r="H2252" s="7" t="n">
        <v>275.44</v>
      </c>
      <c r="I2252" s="7" t="n">
        <v>39.62</v>
      </c>
      <c r="J2252" s="8" t="n">
        <v>69.5142</v>
      </c>
    </row>
    <row r="2253" customFormat="false" ht="15" hidden="false" customHeight="false" outlineLevel="0" collapsed="false">
      <c r="A2253" s="4" t="n">
        <v>43565</v>
      </c>
      <c r="B2253" s="5" t="n">
        <v>2019</v>
      </c>
      <c r="C2253" s="5" t="n">
        <v>4</v>
      </c>
      <c r="D2253" s="6" t="str">
        <f aca="false">IF(MONTH(A2253)&gt;=4,"FY "&amp;YEAR(A2253)&amp;"-"&amp;RIGHT(YEAR(A2253)+1,2),"FY "&amp;(YEAR(A2253)-1)&amp;"-"&amp;RIGHT(YEAR(A2253),2))</f>
        <v>FY 2019-20</v>
      </c>
      <c r="E2253" s="5" t="s">
        <v>17</v>
      </c>
      <c r="F2253" s="7" t="n">
        <v>4874.18</v>
      </c>
      <c r="G2253" s="7" t="n">
        <v>3619.01</v>
      </c>
      <c r="H2253" s="7" t="n">
        <v>1255.17</v>
      </c>
      <c r="I2253" s="7" t="n">
        <v>180.5</v>
      </c>
      <c r="J2253" s="8" t="n">
        <v>69.5397</v>
      </c>
    </row>
    <row r="2254" customFormat="false" ht="15" hidden="false" customHeight="false" outlineLevel="0" collapsed="false">
      <c r="A2254" s="4" t="n">
        <v>43566</v>
      </c>
      <c r="B2254" s="5" t="n">
        <v>2019</v>
      </c>
      <c r="C2254" s="5" t="n">
        <v>4</v>
      </c>
      <c r="D2254" s="6" t="str">
        <f aca="false">IF(MONTH(A2254)&gt;=4,"FY "&amp;YEAR(A2254)&amp;"-"&amp;RIGHT(YEAR(A2254)+1,2),"FY "&amp;(YEAR(A2254)-1)&amp;"-"&amp;RIGHT(YEAR(A2254),2))</f>
        <v>FY 2019-20</v>
      </c>
      <c r="E2254" s="5" t="s">
        <v>17</v>
      </c>
      <c r="F2254" s="7" t="n">
        <v>6403.53</v>
      </c>
      <c r="G2254" s="7" t="n">
        <v>4990.84</v>
      </c>
      <c r="H2254" s="7" t="n">
        <v>1412.69</v>
      </c>
      <c r="I2254" s="7" t="n">
        <v>204.3</v>
      </c>
      <c r="J2254" s="8" t="n">
        <v>69.1482</v>
      </c>
    </row>
    <row r="2255" customFormat="false" ht="15" hidden="false" customHeight="false" outlineLevel="0" collapsed="false">
      <c r="A2255" s="4" t="n">
        <v>43567</v>
      </c>
      <c r="B2255" s="5" t="n">
        <v>2019</v>
      </c>
      <c r="C2255" s="5" t="n">
        <v>4</v>
      </c>
      <c r="D2255" s="6" t="str">
        <f aca="false">IF(MONTH(A2255)&gt;=4,"FY "&amp;YEAR(A2255)&amp;"-"&amp;RIGHT(YEAR(A2255)+1,2),"FY "&amp;(YEAR(A2255)-1)&amp;"-"&amp;RIGHT(YEAR(A2255),2))</f>
        <v>FY 2019-20</v>
      </c>
      <c r="E2255" s="5" t="s">
        <v>17</v>
      </c>
      <c r="F2255" s="7" t="n">
        <v>4667.41</v>
      </c>
      <c r="G2255" s="7" t="n">
        <v>4157.97</v>
      </c>
      <c r="H2255" s="7" t="n">
        <v>509.44</v>
      </c>
      <c r="I2255" s="7" t="n">
        <v>73.86</v>
      </c>
      <c r="J2255" s="8" t="n">
        <v>68.9742</v>
      </c>
    </row>
    <row r="2256" customFormat="false" ht="15" hidden="false" customHeight="false" outlineLevel="0" collapsed="false">
      <c r="A2256" s="4" t="n">
        <v>43570</v>
      </c>
      <c r="B2256" s="5" t="n">
        <v>2019</v>
      </c>
      <c r="C2256" s="5" t="n">
        <v>4</v>
      </c>
      <c r="D2256" s="6" t="str">
        <f aca="false">IF(MONTH(A2256)&gt;=4,"FY "&amp;YEAR(A2256)&amp;"-"&amp;RIGHT(YEAR(A2256)+1,2),"FY "&amp;(YEAR(A2256)-1)&amp;"-"&amp;RIGHT(YEAR(A2256),2))</f>
        <v>FY 2019-20</v>
      </c>
      <c r="E2256" s="5" t="s">
        <v>17</v>
      </c>
      <c r="F2256" s="7" t="n">
        <v>4003.43</v>
      </c>
      <c r="G2256" s="7" t="n">
        <v>3121.76</v>
      </c>
      <c r="H2256" s="7" t="n">
        <v>881.67</v>
      </c>
      <c r="I2256" s="7" t="n">
        <v>127.18</v>
      </c>
      <c r="J2256" s="8" t="n">
        <v>69.324</v>
      </c>
    </row>
    <row r="2257" customFormat="false" ht="15" hidden="false" customHeight="false" outlineLevel="0" collapsed="false">
      <c r="A2257" s="4" t="n">
        <v>43571</v>
      </c>
      <c r="B2257" s="5" t="n">
        <v>2019</v>
      </c>
      <c r="C2257" s="5" t="n">
        <v>4</v>
      </c>
      <c r="D2257" s="6" t="str">
        <f aca="false">IF(MONTH(A2257)&gt;=4,"FY "&amp;YEAR(A2257)&amp;"-"&amp;RIGHT(YEAR(A2257)+1,2),"FY "&amp;(YEAR(A2257)-1)&amp;"-"&amp;RIGHT(YEAR(A2257),2))</f>
        <v>FY 2019-20</v>
      </c>
      <c r="E2257" s="5" t="s">
        <v>17</v>
      </c>
      <c r="F2257" s="7" t="n">
        <v>3931.81</v>
      </c>
      <c r="G2257" s="7" t="n">
        <v>3200.81</v>
      </c>
      <c r="H2257" s="7" t="n">
        <v>731</v>
      </c>
      <c r="I2257" s="7" t="n">
        <v>105.6</v>
      </c>
      <c r="J2257" s="8" t="n">
        <v>69.2293</v>
      </c>
    </row>
    <row r="2258" customFormat="false" ht="15" hidden="false" customHeight="false" outlineLevel="0" collapsed="false">
      <c r="A2258" s="4" t="n">
        <v>43573</v>
      </c>
      <c r="B2258" s="5" t="n">
        <v>2019</v>
      </c>
      <c r="C2258" s="5" t="n">
        <v>4</v>
      </c>
      <c r="D2258" s="6" t="str">
        <f aca="false">IF(MONTH(A2258)&gt;=4,"FY "&amp;YEAR(A2258)&amp;"-"&amp;RIGHT(YEAR(A2258)+1,2),"FY "&amp;(YEAR(A2258)-1)&amp;"-"&amp;RIGHT(YEAR(A2258),2))</f>
        <v>FY 2019-20</v>
      </c>
      <c r="E2258" s="5" t="s">
        <v>17</v>
      </c>
      <c r="F2258" s="7" t="n">
        <v>5197.79</v>
      </c>
      <c r="G2258" s="7" t="n">
        <v>4076.77</v>
      </c>
      <c r="H2258" s="7" t="n">
        <v>1121.02</v>
      </c>
      <c r="I2258" s="7" t="n">
        <v>161.12</v>
      </c>
      <c r="J2258" s="8" t="n">
        <v>69.577</v>
      </c>
    </row>
    <row r="2259" customFormat="false" ht="15" hidden="false" customHeight="false" outlineLevel="0" collapsed="false">
      <c r="A2259" s="4" t="n">
        <v>43577</v>
      </c>
      <c r="B2259" s="5" t="n">
        <v>2019</v>
      </c>
      <c r="C2259" s="5" t="n">
        <v>4</v>
      </c>
      <c r="D2259" s="6" t="str">
        <f aca="false">IF(MONTH(A2259)&gt;=4,"FY "&amp;YEAR(A2259)&amp;"-"&amp;RIGHT(YEAR(A2259)+1,2),"FY "&amp;(YEAR(A2259)-1)&amp;"-"&amp;RIGHT(YEAR(A2259),2))</f>
        <v>FY 2019-20</v>
      </c>
      <c r="E2259" s="5" t="s">
        <v>17</v>
      </c>
      <c r="F2259" s="7" t="n">
        <v>7734.41</v>
      </c>
      <c r="G2259" s="7" t="n">
        <v>6636.56</v>
      </c>
      <c r="H2259" s="7" t="n">
        <v>1097.85</v>
      </c>
      <c r="I2259" s="7" t="n">
        <v>158.15</v>
      </c>
      <c r="J2259" s="8" t="n">
        <v>69.4189</v>
      </c>
    </row>
    <row r="2260" customFormat="false" ht="15" hidden="false" customHeight="false" outlineLevel="0" collapsed="false">
      <c r="A2260" s="4" t="n">
        <v>43578</v>
      </c>
      <c r="B2260" s="5" t="n">
        <v>2019</v>
      </c>
      <c r="C2260" s="5" t="n">
        <v>4</v>
      </c>
      <c r="D2260" s="6" t="str">
        <f aca="false">IF(MONTH(A2260)&gt;=4,"FY "&amp;YEAR(A2260)&amp;"-"&amp;RIGHT(YEAR(A2260)+1,2),"FY "&amp;(YEAR(A2260)-1)&amp;"-"&amp;RIGHT(YEAR(A2260),2))</f>
        <v>FY 2019-20</v>
      </c>
      <c r="E2260" s="5" t="s">
        <v>17</v>
      </c>
      <c r="F2260" s="7" t="n">
        <v>2657.91</v>
      </c>
      <c r="G2260" s="7" t="n">
        <v>2511.78</v>
      </c>
      <c r="H2260" s="7" t="n">
        <v>146.13</v>
      </c>
      <c r="I2260" s="7" t="n">
        <v>20.95</v>
      </c>
      <c r="J2260" s="8" t="n">
        <v>69.7423</v>
      </c>
    </row>
    <row r="2261" customFormat="false" ht="15" hidden="false" customHeight="false" outlineLevel="0" collapsed="false">
      <c r="A2261" s="4" t="n">
        <v>43579</v>
      </c>
      <c r="B2261" s="5" t="n">
        <v>2019</v>
      </c>
      <c r="C2261" s="5" t="n">
        <v>4</v>
      </c>
      <c r="D2261" s="6" t="str">
        <f aca="false">IF(MONTH(A2261)&gt;=4,"FY "&amp;YEAR(A2261)&amp;"-"&amp;RIGHT(YEAR(A2261)+1,2),"FY "&amp;(YEAR(A2261)-1)&amp;"-"&amp;RIGHT(YEAR(A2261),2))</f>
        <v>FY 2019-20</v>
      </c>
      <c r="E2261" s="5" t="s">
        <v>17</v>
      </c>
      <c r="F2261" s="7" t="n">
        <v>3536.46</v>
      </c>
      <c r="G2261" s="7" t="n">
        <v>3694.93</v>
      </c>
      <c r="H2261" s="7" t="n">
        <v>-158.47</v>
      </c>
      <c r="I2261" s="7" t="n">
        <v>-22.72</v>
      </c>
      <c r="J2261" s="8" t="n">
        <v>69.7474</v>
      </c>
    </row>
    <row r="2262" customFormat="false" ht="15" hidden="false" customHeight="false" outlineLevel="0" collapsed="false">
      <c r="A2262" s="4" t="n">
        <v>43580</v>
      </c>
      <c r="B2262" s="5" t="n">
        <v>2019</v>
      </c>
      <c r="C2262" s="5" t="n">
        <v>4</v>
      </c>
      <c r="D2262" s="6" t="str">
        <f aca="false">IF(MONTH(A2262)&gt;=4,"FY "&amp;YEAR(A2262)&amp;"-"&amp;RIGHT(YEAR(A2262)+1,2),"FY "&amp;(YEAR(A2262)-1)&amp;"-"&amp;RIGHT(YEAR(A2262),2))</f>
        <v>FY 2019-20</v>
      </c>
      <c r="E2262" s="5" t="s">
        <v>17</v>
      </c>
      <c r="F2262" s="7" t="n">
        <v>5097.88</v>
      </c>
      <c r="G2262" s="7" t="n">
        <v>4232.28</v>
      </c>
      <c r="H2262" s="7" t="n">
        <v>865.6</v>
      </c>
      <c r="I2262" s="7" t="n">
        <v>123.83</v>
      </c>
      <c r="J2262" s="8" t="n">
        <v>69.9045</v>
      </c>
    </row>
    <row r="2263" customFormat="false" ht="15" hidden="false" customHeight="false" outlineLevel="0" collapsed="false">
      <c r="A2263" s="4" t="n">
        <v>43581</v>
      </c>
      <c r="B2263" s="5" t="n">
        <v>2019</v>
      </c>
      <c r="C2263" s="5" t="n">
        <v>4</v>
      </c>
      <c r="D2263" s="6" t="str">
        <f aca="false">IF(MONTH(A2263)&gt;=4,"FY "&amp;YEAR(A2263)&amp;"-"&amp;RIGHT(YEAR(A2263)+1,2),"FY "&amp;(YEAR(A2263)-1)&amp;"-"&amp;RIGHT(YEAR(A2263),2))</f>
        <v>FY 2019-20</v>
      </c>
      <c r="E2263" s="5" t="s">
        <v>17</v>
      </c>
      <c r="F2263" s="7" t="n">
        <v>10344.68</v>
      </c>
      <c r="G2263" s="7" t="n">
        <v>6496.75</v>
      </c>
      <c r="H2263" s="7" t="n">
        <v>3847.93</v>
      </c>
      <c r="I2263" s="7" t="n">
        <v>550.16</v>
      </c>
      <c r="J2263" s="8" t="n">
        <v>69.9418</v>
      </c>
    </row>
    <row r="2264" customFormat="false" ht="15" hidden="false" customHeight="false" outlineLevel="0" collapsed="false">
      <c r="A2264" s="4" t="n">
        <v>43585</v>
      </c>
      <c r="B2264" s="5" t="n">
        <v>2019</v>
      </c>
      <c r="C2264" s="5" t="n">
        <v>4</v>
      </c>
      <c r="D2264" s="6" t="str">
        <f aca="false">IF(MONTH(A2264)&gt;=4,"FY "&amp;YEAR(A2264)&amp;"-"&amp;RIGHT(YEAR(A2264)+1,2),"FY "&amp;(YEAR(A2264)-1)&amp;"-"&amp;RIGHT(YEAR(A2264),2))</f>
        <v>FY 2019-20</v>
      </c>
      <c r="E2264" s="5" t="s">
        <v>17</v>
      </c>
      <c r="F2264" s="7" t="n">
        <v>4433.05</v>
      </c>
      <c r="G2264" s="7" t="n">
        <v>4146.26</v>
      </c>
      <c r="H2264" s="7" t="n">
        <v>286.79</v>
      </c>
      <c r="I2264" s="7" t="n">
        <v>40.89</v>
      </c>
      <c r="J2264" s="8" t="n">
        <v>70.1445</v>
      </c>
    </row>
    <row r="2265" customFormat="false" ht="15" hidden="false" customHeight="false" outlineLevel="0" collapsed="false">
      <c r="A2265" s="4" t="n">
        <v>43587</v>
      </c>
      <c r="B2265" s="5" t="n">
        <v>2019</v>
      </c>
      <c r="C2265" s="5" t="n">
        <v>5</v>
      </c>
      <c r="D2265" s="6" t="str">
        <f aca="false">IF(MONTH(A2265)&gt;=4,"FY "&amp;YEAR(A2265)&amp;"-"&amp;RIGHT(YEAR(A2265)+1,2),"FY "&amp;(YEAR(A2265)-1)&amp;"-"&amp;RIGHT(YEAR(A2265),2))</f>
        <v>FY 2019-20</v>
      </c>
      <c r="E2265" s="5" t="s">
        <v>17</v>
      </c>
      <c r="F2265" s="7" t="n">
        <v>8429.48</v>
      </c>
      <c r="G2265" s="7" t="n">
        <v>8465.38</v>
      </c>
      <c r="H2265" s="7" t="n">
        <v>-35.9</v>
      </c>
      <c r="I2265" s="7" t="n">
        <v>-5.14</v>
      </c>
      <c r="J2265" s="8" t="n">
        <v>69.8368</v>
      </c>
    </row>
    <row r="2266" customFormat="false" ht="15" hidden="false" customHeight="false" outlineLevel="0" collapsed="false">
      <c r="A2266" s="4" t="n">
        <v>43588</v>
      </c>
      <c r="B2266" s="5" t="n">
        <v>2019</v>
      </c>
      <c r="C2266" s="5" t="n">
        <v>5</v>
      </c>
      <c r="D2266" s="6" t="str">
        <f aca="false">IF(MONTH(A2266)&gt;=4,"FY "&amp;YEAR(A2266)&amp;"-"&amp;RIGHT(YEAR(A2266)+1,2),"FY "&amp;(YEAR(A2266)-1)&amp;"-"&amp;RIGHT(YEAR(A2266),2))</f>
        <v>FY 2019-20</v>
      </c>
      <c r="E2266" s="5" t="s">
        <v>17</v>
      </c>
      <c r="F2266" s="7" t="n">
        <v>5745.44</v>
      </c>
      <c r="G2266" s="7" t="n">
        <v>5198.26</v>
      </c>
      <c r="H2266" s="7" t="n">
        <v>547.18</v>
      </c>
      <c r="I2266" s="7" t="n">
        <v>78.68</v>
      </c>
      <c r="J2266" s="8" t="n">
        <v>69.5419</v>
      </c>
    </row>
    <row r="2267" customFormat="false" ht="15" hidden="false" customHeight="false" outlineLevel="0" collapsed="false">
      <c r="A2267" s="4" t="n">
        <v>43591</v>
      </c>
      <c r="B2267" s="5" t="n">
        <v>2019</v>
      </c>
      <c r="C2267" s="5" t="n">
        <v>5</v>
      </c>
      <c r="D2267" s="6" t="str">
        <f aca="false">IF(MONTH(A2267)&gt;=4,"FY "&amp;YEAR(A2267)&amp;"-"&amp;RIGHT(YEAR(A2267)+1,2),"FY "&amp;(YEAR(A2267)-1)&amp;"-"&amp;RIGHT(YEAR(A2267),2))</f>
        <v>FY 2019-20</v>
      </c>
      <c r="E2267" s="5" t="s">
        <v>17</v>
      </c>
      <c r="F2267" s="7" t="n">
        <v>4329.1</v>
      </c>
      <c r="G2267" s="7" t="n">
        <v>4449.36</v>
      </c>
      <c r="H2267" s="7" t="n">
        <v>-120.26</v>
      </c>
      <c r="I2267" s="7" t="n">
        <v>-17.36</v>
      </c>
      <c r="J2267" s="8" t="n">
        <v>69.2679</v>
      </c>
    </row>
    <row r="2268" customFormat="false" ht="15" hidden="false" customHeight="false" outlineLevel="0" collapsed="false">
      <c r="A2268" s="4" t="n">
        <v>43592</v>
      </c>
      <c r="B2268" s="5" t="n">
        <v>2019</v>
      </c>
      <c r="C2268" s="5" t="n">
        <v>5</v>
      </c>
      <c r="D2268" s="6" t="str">
        <f aca="false">IF(MONTH(A2268)&gt;=4,"FY "&amp;YEAR(A2268)&amp;"-"&amp;RIGHT(YEAR(A2268)+1,2),"FY "&amp;(YEAR(A2268)-1)&amp;"-"&amp;RIGHT(YEAR(A2268),2))</f>
        <v>FY 2019-20</v>
      </c>
      <c r="E2268" s="5" t="s">
        <v>17</v>
      </c>
      <c r="F2268" s="7" t="n">
        <v>3854.86</v>
      </c>
      <c r="G2268" s="7" t="n">
        <v>4848.69</v>
      </c>
      <c r="H2268" s="7" t="n">
        <v>-993.83</v>
      </c>
      <c r="I2268" s="7" t="n">
        <v>-143.29</v>
      </c>
      <c r="J2268" s="8" t="n">
        <v>69.3558</v>
      </c>
    </row>
    <row r="2269" customFormat="false" ht="15" hidden="false" customHeight="false" outlineLevel="0" collapsed="false">
      <c r="A2269" s="4" t="n">
        <v>43593</v>
      </c>
      <c r="B2269" s="5" t="n">
        <v>2019</v>
      </c>
      <c r="C2269" s="5" t="n">
        <v>5</v>
      </c>
      <c r="D2269" s="6" t="str">
        <f aca="false">IF(MONTH(A2269)&gt;=4,"FY "&amp;YEAR(A2269)&amp;"-"&amp;RIGHT(YEAR(A2269)+1,2),"FY "&amp;(YEAR(A2269)-1)&amp;"-"&amp;RIGHT(YEAR(A2269),2))</f>
        <v>FY 2019-20</v>
      </c>
      <c r="E2269" s="5" t="s">
        <v>17</v>
      </c>
      <c r="F2269" s="7" t="n">
        <v>5036.43</v>
      </c>
      <c r="G2269" s="7" t="n">
        <v>5465.29</v>
      </c>
      <c r="H2269" s="7" t="n">
        <v>-428.86</v>
      </c>
      <c r="I2269" s="7" t="n">
        <v>-61.88</v>
      </c>
      <c r="J2269" s="8" t="n">
        <v>69.3095</v>
      </c>
    </row>
    <row r="2270" customFormat="false" ht="15" hidden="false" customHeight="false" outlineLevel="0" collapsed="false">
      <c r="A2270" s="4" t="n">
        <v>43594</v>
      </c>
      <c r="B2270" s="5" t="n">
        <v>2019</v>
      </c>
      <c r="C2270" s="5" t="n">
        <v>5</v>
      </c>
      <c r="D2270" s="6" t="str">
        <f aca="false">IF(MONTH(A2270)&gt;=4,"FY "&amp;YEAR(A2270)&amp;"-"&amp;RIGHT(YEAR(A2270)+1,2),"FY "&amp;(YEAR(A2270)-1)&amp;"-"&amp;RIGHT(YEAR(A2270),2))</f>
        <v>FY 2019-20</v>
      </c>
      <c r="E2270" s="5" t="s">
        <v>17</v>
      </c>
      <c r="F2270" s="7" t="n">
        <v>4996.82</v>
      </c>
      <c r="G2270" s="7" t="n">
        <v>5669.09</v>
      </c>
      <c r="H2270" s="7" t="n">
        <v>-672.27</v>
      </c>
      <c r="I2270" s="7" t="n">
        <v>-96.59</v>
      </c>
      <c r="J2270" s="8" t="n">
        <v>69.6009</v>
      </c>
    </row>
    <row r="2271" customFormat="false" ht="15" hidden="false" customHeight="false" outlineLevel="0" collapsed="false">
      <c r="A2271" s="4" t="n">
        <v>43595</v>
      </c>
      <c r="B2271" s="5" t="n">
        <v>2019</v>
      </c>
      <c r="C2271" s="5" t="n">
        <v>5</v>
      </c>
      <c r="D2271" s="6" t="str">
        <f aca="false">IF(MONTH(A2271)&gt;=4,"FY "&amp;YEAR(A2271)&amp;"-"&amp;RIGHT(YEAR(A2271)+1,2),"FY "&amp;(YEAR(A2271)-1)&amp;"-"&amp;RIGHT(YEAR(A2271),2))</f>
        <v>FY 2019-20</v>
      </c>
      <c r="E2271" s="5" t="s">
        <v>17</v>
      </c>
      <c r="F2271" s="7" t="n">
        <v>5110.71</v>
      </c>
      <c r="G2271" s="7" t="n">
        <v>5652.7</v>
      </c>
      <c r="H2271" s="7" t="n">
        <v>-541.99</v>
      </c>
      <c r="I2271" s="7" t="n">
        <v>-77.57</v>
      </c>
      <c r="J2271" s="8" t="n">
        <v>69.8685</v>
      </c>
    </row>
    <row r="2272" customFormat="false" ht="15" hidden="false" customHeight="false" outlineLevel="0" collapsed="false">
      <c r="A2272" s="4" t="n">
        <v>43598</v>
      </c>
      <c r="B2272" s="5" t="n">
        <v>2019</v>
      </c>
      <c r="C2272" s="5" t="n">
        <v>5</v>
      </c>
      <c r="D2272" s="6" t="str">
        <f aca="false">IF(MONTH(A2272)&gt;=4,"FY "&amp;YEAR(A2272)&amp;"-"&amp;RIGHT(YEAR(A2272)+1,2),"FY "&amp;(YEAR(A2272)-1)&amp;"-"&amp;RIGHT(YEAR(A2272),2))</f>
        <v>FY 2019-20</v>
      </c>
      <c r="E2272" s="5" t="s">
        <v>17</v>
      </c>
      <c r="F2272" s="7" t="n">
        <v>3483.57</v>
      </c>
      <c r="G2272" s="7" t="n">
        <v>4726.35</v>
      </c>
      <c r="H2272" s="7" t="n">
        <v>-1242.78</v>
      </c>
      <c r="I2272" s="7" t="n">
        <v>-177.74</v>
      </c>
      <c r="J2272" s="8" t="n">
        <v>69.9212</v>
      </c>
    </row>
    <row r="2273" customFormat="false" ht="15" hidden="false" customHeight="false" outlineLevel="0" collapsed="false">
      <c r="A2273" s="4" t="n">
        <v>43599</v>
      </c>
      <c r="B2273" s="5" t="n">
        <v>2019</v>
      </c>
      <c r="C2273" s="5" t="n">
        <v>5</v>
      </c>
      <c r="D2273" s="6" t="str">
        <f aca="false">IF(MONTH(A2273)&gt;=4,"FY "&amp;YEAR(A2273)&amp;"-"&amp;RIGHT(YEAR(A2273)+1,2),"FY "&amp;(YEAR(A2273)-1)&amp;"-"&amp;RIGHT(YEAR(A2273),2))</f>
        <v>FY 2019-20</v>
      </c>
      <c r="E2273" s="5" t="s">
        <v>17</v>
      </c>
      <c r="F2273" s="7" t="n">
        <v>2989.96</v>
      </c>
      <c r="G2273" s="7" t="n">
        <v>3942.41</v>
      </c>
      <c r="H2273" s="7" t="n">
        <v>-952.45</v>
      </c>
      <c r="I2273" s="7" t="n">
        <v>-135.57</v>
      </c>
      <c r="J2273" s="8" t="n">
        <v>70.2576</v>
      </c>
    </row>
    <row r="2274" customFormat="false" ht="15" hidden="false" customHeight="false" outlineLevel="0" collapsed="false">
      <c r="A2274" s="4" t="n">
        <v>43600</v>
      </c>
      <c r="B2274" s="5" t="n">
        <v>2019</v>
      </c>
      <c r="C2274" s="5" t="n">
        <v>5</v>
      </c>
      <c r="D2274" s="6" t="str">
        <f aca="false">IF(MONTH(A2274)&gt;=4,"FY "&amp;YEAR(A2274)&amp;"-"&amp;RIGHT(YEAR(A2274)+1,2),"FY "&amp;(YEAR(A2274)-1)&amp;"-"&amp;RIGHT(YEAR(A2274),2))</f>
        <v>FY 2019-20</v>
      </c>
      <c r="E2274" s="5" t="s">
        <v>17</v>
      </c>
      <c r="F2274" s="7" t="n">
        <v>4678.48</v>
      </c>
      <c r="G2274" s="7" t="n">
        <v>6635.5</v>
      </c>
      <c r="H2274" s="7" t="n">
        <v>-1957.02</v>
      </c>
      <c r="I2274" s="7" t="n">
        <v>-277.9</v>
      </c>
      <c r="J2274" s="8" t="n">
        <v>70.4208</v>
      </c>
    </row>
    <row r="2275" customFormat="false" ht="15" hidden="false" customHeight="false" outlineLevel="0" collapsed="false">
      <c r="A2275" s="4" t="n">
        <v>43601</v>
      </c>
      <c r="B2275" s="5" t="n">
        <v>2019</v>
      </c>
      <c r="C2275" s="5" t="n">
        <v>5</v>
      </c>
      <c r="D2275" s="6" t="str">
        <f aca="false">IF(MONTH(A2275)&gt;=4,"FY "&amp;YEAR(A2275)&amp;"-"&amp;RIGHT(YEAR(A2275)+1,2),"FY "&amp;(YEAR(A2275)-1)&amp;"-"&amp;RIGHT(YEAR(A2275),2))</f>
        <v>FY 2019-20</v>
      </c>
      <c r="E2275" s="5" t="s">
        <v>17</v>
      </c>
      <c r="F2275" s="7" t="n">
        <v>4208.89</v>
      </c>
      <c r="G2275" s="7" t="n">
        <v>5256.47</v>
      </c>
      <c r="H2275" s="7" t="n">
        <v>-1047.58</v>
      </c>
      <c r="I2275" s="7" t="n">
        <v>-149.21</v>
      </c>
      <c r="J2275" s="8" t="n">
        <v>70.2087</v>
      </c>
    </row>
    <row r="2276" customFormat="false" ht="15" hidden="false" customHeight="false" outlineLevel="0" collapsed="false">
      <c r="A2276" s="4" t="n">
        <v>43602</v>
      </c>
      <c r="B2276" s="5" t="n">
        <v>2019</v>
      </c>
      <c r="C2276" s="5" t="n">
        <v>5</v>
      </c>
      <c r="D2276" s="6" t="str">
        <f aca="false">IF(MONTH(A2276)&gt;=4,"FY "&amp;YEAR(A2276)&amp;"-"&amp;RIGHT(YEAR(A2276)+1,2),"FY "&amp;(YEAR(A2276)-1)&amp;"-"&amp;RIGHT(YEAR(A2276),2))</f>
        <v>FY 2019-20</v>
      </c>
      <c r="E2276" s="5" t="s">
        <v>17</v>
      </c>
      <c r="F2276" s="7" t="n">
        <v>3567.12</v>
      </c>
      <c r="G2276" s="7" t="n">
        <v>4492.74</v>
      </c>
      <c r="H2276" s="7" t="n">
        <v>-925.62</v>
      </c>
      <c r="I2276" s="7" t="n">
        <v>-131.77</v>
      </c>
      <c r="J2276" s="8" t="n">
        <v>70.2469</v>
      </c>
    </row>
    <row r="2277" customFormat="false" ht="15" hidden="false" customHeight="false" outlineLevel="0" collapsed="false">
      <c r="A2277" s="4" t="n">
        <v>43605</v>
      </c>
      <c r="B2277" s="5" t="n">
        <v>2019</v>
      </c>
      <c r="C2277" s="5" t="n">
        <v>5</v>
      </c>
      <c r="D2277" s="6" t="str">
        <f aca="false">IF(MONTH(A2277)&gt;=4,"FY "&amp;YEAR(A2277)&amp;"-"&amp;RIGHT(YEAR(A2277)+1,2),"FY "&amp;(YEAR(A2277)-1)&amp;"-"&amp;RIGHT(YEAR(A2277),2))</f>
        <v>FY 2019-20</v>
      </c>
      <c r="E2277" s="5" t="s">
        <v>17</v>
      </c>
      <c r="F2277" s="7" t="n">
        <v>4126.12</v>
      </c>
      <c r="G2277" s="7" t="n">
        <v>5177.69</v>
      </c>
      <c r="H2277" s="7" t="n">
        <v>-1051.57</v>
      </c>
      <c r="I2277" s="7" t="n">
        <v>-149.87</v>
      </c>
      <c r="J2277" s="8" t="n">
        <v>70.1666</v>
      </c>
    </row>
    <row r="2278" customFormat="false" ht="15" hidden="false" customHeight="false" outlineLevel="0" collapsed="false">
      <c r="A2278" s="4" t="n">
        <v>43606</v>
      </c>
      <c r="B2278" s="5" t="n">
        <v>2019</v>
      </c>
      <c r="C2278" s="5" t="n">
        <v>5</v>
      </c>
      <c r="D2278" s="6" t="str">
        <f aca="false">IF(MONTH(A2278)&gt;=4,"FY "&amp;YEAR(A2278)&amp;"-"&amp;RIGHT(YEAR(A2278)+1,2),"FY "&amp;(YEAR(A2278)-1)&amp;"-"&amp;RIGHT(YEAR(A2278),2))</f>
        <v>FY 2019-20</v>
      </c>
      <c r="E2278" s="5" t="s">
        <v>17</v>
      </c>
      <c r="F2278" s="7" t="n">
        <v>7519.15</v>
      </c>
      <c r="G2278" s="7" t="n">
        <v>5836.93</v>
      </c>
      <c r="H2278" s="7" t="n">
        <v>1682.22</v>
      </c>
      <c r="I2278" s="7" t="n">
        <v>241.88</v>
      </c>
      <c r="J2278" s="8" t="n">
        <v>69.5466</v>
      </c>
    </row>
    <row r="2279" customFormat="false" ht="15" hidden="false" customHeight="false" outlineLevel="0" collapsed="false">
      <c r="A2279" s="4" t="n">
        <v>43607</v>
      </c>
      <c r="B2279" s="5" t="n">
        <v>2019</v>
      </c>
      <c r="C2279" s="5" t="n">
        <v>5</v>
      </c>
      <c r="D2279" s="6" t="str">
        <f aca="false">IF(MONTH(A2279)&gt;=4,"FY "&amp;YEAR(A2279)&amp;"-"&amp;RIGHT(YEAR(A2279)+1,2),"FY "&amp;(YEAR(A2279)-1)&amp;"-"&amp;RIGHT(YEAR(A2279),2))</f>
        <v>FY 2019-20</v>
      </c>
      <c r="E2279" s="5" t="s">
        <v>17</v>
      </c>
      <c r="F2279" s="7" t="n">
        <v>6954.57</v>
      </c>
      <c r="G2279" s="7" t="n">
        <v>5439.95</v>
      </c>
      <c r="H2279" s="7" t="n">
        <v>1514.62</v>
      </c>
      <c r="I2279" s="7" t="n">
        <v>217.21</v>
      </c>
      <c r="J2279" s="8" t="n">
        <v>69.7291</v>
      </c>
    </row>
    <row r="2280" customFormat="false" ht="15" hidden="false" customHeight="false" outlineLevel="0" collapsed="false">
      <c r="A2280" s="4" t="n">
        <v>43608</v>
      </c>
      <c r="B2280" s="5" t="n">
        <v>2019</v>
      </c>
      <c r="C2280" s="5" t="n">
        <v>5</v>
      </c>
      <c r="D2280" s="6" t="str">
        <f aca="false">IF(MONTH(A2280)&gt;=4,"FY "&amp;YEAR(A2280)&amp;"-"&amp;RIGHT(YEAR(A2280)+1,2),"FY "&amp;(YEAR(A2280)-1)&amp;"-"&amp;RIGHT(YEAR(A2280),2))</f>
        <v>FY 2019-20</v>
      </c>
      <c r="E2280" s="5" t="s">
        <v>17</v>
      </c>
      <c r="F2280" s="7" t="n">
        <v>4863.57</v>
      </c>
      <c r="G2280" s="7" t="n">
        <v>5608.01</v>
      </c>
      <c r="H2280" s="7" t="n">
        <v>-744.44</v>
      </c>
      <c r="I2280" s="7" t="n">
        <v>-106.71</v>
      </c>
      <c r="J2280" s="8" t="n">
        <v>69.7655</v>
      </c>
    </row>
    <row r="2281" customFormat="false" ht="15" hidden="false" customHeight="false" outlineLevel="0" collapsed="false">
      <c r="A2281" s="4" t="n">
        <v>43609</v>
      </c>
      <c r="B2281" s="5" t="n">
        <v>2019</v>
      </c>
      <c r="C2281" s="5" t="n">
        <v>5</v>
      </c>
      <c r="D2281" s="6" t="str">
        <f aca="false">IF(MONTH(A2281)&gt;=4,"FY "&amp;YEAR(A2281)&amp;"-"&amp;RIGHT(YEAR(A2281)+1,2),"FY "&amp;(YEAR(A2281)-1)&amp;"-"&amp;RIGHT(YEAR(A2281),2))</f>
        <v>FY 2019-20</v>
      </c>
      <c r="E2281" s="5" t="s">
        <v>17</v>
      </c>
      <c r="F2281" s="7" t="n">
        <v>8286.55</v>
      </c>
      <c r="G2281" s="7" t="n">
        <v>6846.94</v>
      </c>
      <c r="H2281" s="7" t="n">
        <v>1439.61</v>
      </c>
      <c r="I2281" s="7" t="n">
        <v>206.62</v>
      </c>
      <c r="J2281" s="8" t="n">
        <v>69.6732</v>
      </c>
    </row>
    <row r="2282" customFormat="false" ht="15" hidden="false" customHeight="false" outlineLevel="0" collapsed="false">
      <c r="A2282" s="4" t="n">
        <v>43612</v>
      </c>
      <c r="B2282" s="5" t="n">
        <v>2019</v>
      </c>
      <c r="C2282" s="5" t="n">
        <v>5</v>
      </c>
      <c r="D2282" s="6" t="str">
        <f aca="false">IF(MONTH(A2282)&gt;=4,"FY "&amp;YEAR(A2282)&amp;"-"&amp;RIGHT(YEAR(A2282)+1,2),"FY "&amp;(YEAR(A2282)-1)&amp;"-"&amp;RIGHT(YEAR(A2282),2))</f>
        <v>FY 2019-20</v>
      </c>
      <c r="E2282" s="5" t="s">
        <v>17</v>
      </c>
      <c r="F2282" s="7" t="n">
        <v>5926.07</v>
      </c>
      <c r="G2282" s="7" t="n">
        <v>5635.7</v>
      </c>
      <c r="H2282" s="7" t="n">
        <v>290.37</v>
      </c>
      <c r="I2282" s="7" t="n">
        <v>41.71</v>
      </c>
      <c r="J2282" s="8" t="n">
        <v>69.6096</v>
      </c>
    </row>
    <row r="2283" customFormat="false" ht="15" hidden="false" customHeight="false" outlineLevel="0" collapsed="false">
      <c r="A2283" s="4" t="n">
        <v>43613</v>
      </c>
      <c r="B2283" s="5" t="n">
        <v>2019</v>
      </c>
      <c r="C2283" s="5" t="n">
        <v>5</v>
      </c>
      <c r="D2283" s="6" t="str">
        <f aca="false">IF(MONTH(A2283)&gt;=4,"FY "&amp;YEAR(A2283)&amp;"-"&amp;RIGHT(YEAR(A2283)+1,2),"FY "&amp;(YEAR(A2283)-1)&amp;"-"&amp;RIGHT(YEAR(A2283),2))</f>
        <v>FY 2019-20</v>
      </c>
      <c r="E2283" s="5" t="s">
        <v>17</v>
      </c>
      <c r="F2283" s="7" t="n">
        <v>5586</v>
      </c>
      <c r="G2283" s="7" t="n">
        <v>3467.02</v>
      </c>
      <c r="H2283" s="7" t="n">
        <v>2118.98</v>
      </c>
      <c r="I2283" s="7" t="n">
        <v>305.18</v>
      </c>
      <c r="J2283" s="8" t="n">
        <v>69.4327</v>
      </c>
    </row>
    <row r="2284" customFormat="false" ht="15" hidden="false" customHeight="false" outlineLevel="0" collapsed="false">
      <c r="A2284" s="4" t="n">
        <v>43614</v>
      </c>
      <c r="B2284" s="5" t="n">
        <v>2019</v>
      </c>
      <c r="C2284" s="5" t="n">
        <v>5</v>
      </c>
      <c r="D2284" s="6" t="str">
        <f aca="false">IF(MONTH(A2284)&gt;=4,"FY "&amp;YEAR(A2284)&amp;"-"&amp;RIGHT(YEAR(A2284)+1,2),"FY "&amp;(YEAR(A2284)-1)&amp;"-"&amp;RIGHT(YEAR(A2284),2))</f>
        <v>FY 2019-20</v>
      </c>
      <c r="E2284" s="5" t="s">
        <v>17</v>
      </c>
      <c r="F2284" s="7" t="n">
        <v>19839.06</v>
      </c>
      <c r="G2284" s="7" t="n">
        <v>18778.92</v>
      </c>
      <c r="H2284" s="7" t="n">
        <v>1060.14</v>
      </c>
      <c r="I2284" s="7" t="n">
        <v>152.29</v>
      </c>
      <c r="J2284" s="8" t="n">
        <v>69.6142</v>
      </c>
    </row>
    <row r="2285" customFormat="false" ht="15" hidden="false" customHeight="false" outlineLevel="0" collapsed="false">
      <c r="A2285" s="4" t="n">
        <v>43615</v>
      </c>
      <c r="B2285" s="5" t="n">
        <v>2019</v>
      </c>
      <c r="C2285" s="5" t="n">
        <v>5</v>
      </c>
      <c r="D2285" s="6" t="str">
        <f aca="false">IF(MONTH(A2285)&gt;=4,"FY "&amp;YEAR(A2285)&amp;"-"&amp;RIGHT(YEAR(A2285)+1,2),"FY "&amp;(YEAR(A2285)-1)&amp;"-"&amp;RIGHT(YEAR(A2285),2))</f>
        <v>FY 2019-20</v>
      </c>
      <c r="E2285" s="5" t="s">
        <v>17</v>
      </c>
      <c r="F2285" s="7" t="n">
        <v>4757.68</v>
      </c>
      <c r="G2285" s="7" t="n">
        <v>4891.82</v>
      </c>
      <c r="H2285" s="7" t="n">
        <v>-134.14</v>
      </c>
      <c r="I2285" s="7" t="n">
        <v>-19.2</v>
      </c>
      <c r="J2285" s="8" t="n">
        <v>69.8805</v>
      </c>
    </row>
    <row r="2286" customFormat="false" ht="15" hidden="false" customHeight="false" outlineLevel="0" collapsed="false">
      <c r="A2286" s="4" t="n">
        <v>43616</v>
      </c>
      <c r="B2286" s="5" t="n">
        <v>2019</v>
      </c>
      <c r="C2286" s="5" t="n">
        <v>5</v>
      </c>
      <c r="D2286" s="6" t="str">
        <f aca="false">IF(MONTH(A2286)&gt;=4,"FY "&amp;YEAR(A2286)&amp;"-"&amp;RIGHT(YEAR(A2286)+1,2),"FY "&amp;(YEAR(A2286)-1)&amp;"-"&amp;RIGHT(YEAR(A2286),2))</f>
        <v>FY 2019-20</v>
      </c>
      <c r="E2286" s="5" t="s">
        <v>17</v>
      </c>
      <c r="F2286" s="7" t="n">
        <v>7482.79</v>
      </c>
      <c r="G2286" s="7" t="n">
        <v>5418.73</v>
      </c>
      <c r="H2286" s="7" t="n">
        <v>2064.06</v>
      </c>
      <c r="I2286" s="7" t="n">
        <v>295.77</v>
      </c>
      <c r="J2286" s="8" t="n">
        <v>69.7852</v>
      </c>
    </row>
    <row r="2287" customFormat="false" ht="15" hidden="false" customHeight="false" outlineLevel="0" collapsed="false">
      <c r="A2287" s="4" t="n">
        <v>43619</v>
      </c>
      <c r="B2287" s="5" t="n">
        <v>2019</v>
      </c>
      <c r="C2287" s="5" t="n">
        <v>6</v>
      </c>
      <c r="D2287" s="6" t="str">
        <f aca="false">IF(MONTH(A2287)&gt;=4,"FY "&amp;YEAR(A2287)&amp;"-"&amp;RIGHT(YEAR(A2287)+1,2),"FY "&amp;(YEAR(A2287)-1)&amp;"-"&amp;RIGHT(YEAR(A2287),2))</f>
        <v>FY 2019-20</v>
      </c>
      <c r="E2287" s="5" t="s">
        <v>17</v>
      </c>
      <c r="F2287" s="7" t="n">
        <v>9512.23</v>
      </c>
      <c r="G2287" s="7" t="n">
        <v>8543.1</v>
      </c>
      <c r="H2287" s="7" t="n">
        <v>969.13</v>
      </c>
      <c r="I2287" s="7" t="n">
        <v>138.83</v>
      </c>
      <c r="J2287" s="8" t="n">
        <v>69.8058</v>
      </c>
    </row>
    <row r="2288" customFormat="false" ht="15" hidden="false" customHeight="false" outlineLevel="0" collapsed="false">
      <c r="A2288" s="4" t="n">
        <v>43620</v>
      </c>
      <c r="B2288" s="5" t="n">
        <v>2019</v>
      </c>
      <c r="C2288" s="5" t="n">
        <v>6</v>
      </c>
      <c r="D2288" s="6" t="str">
        <f aca="false">IF(MONTH(A2288)&gt;=4,"FY "&amp;YEAR(A2288)&amp;"-"&amp;RIGHT(YEAR(A2288)+1,2),"FY "&amp;(YEAR(A2288)-1)&amp;"-"&amp;RIGHT(YEAR(A2288),2))</f>
        <v>FY 2019-20</v>
      </c>
      <c r="E2288" s="5" t="s">
        <v>17</v>
      </c>
      <c r="F2288" s="7" t="n">
        <v>7763.83</v>
      </c>
      <c r="G2288" s="7" t="n">
        <v>4589.91</v>
      </c>
      <c r="H2288" s="7" t="n">
        <v>3173.92</v>
      </c>
      <c r="I2288" s="7" t="n">
        <v>457.11</v>
      </c>
      <c r="J2288" s="8" t="n">
        <v>69.4338</v>
      </c>
    </row>
    <row r="2289" customFormat="false" ht="15" hidden="false" customHeight="false" outlineLevel="0" collapsed="false">
      <c r="A2289" s="4" t="n">
        <v>43622</v>
      </c>
      <c r="B2289" s="5" t="n">
        <v>2019</v>
      </c>
      <c r="C2289" s="5" t="n">
        <v>6</v>
      </c>
      <c r="D2289" s="6" t="str">
        <f aca="false">IF(MONTH(A2289)&gt;=4,"FY "&amp;YEAR(A2289)&amp;"-"&amp;RIGHT(YEAR(A2289)+1,2),"FY "&amp;(YEAR(A2289)-1)&amp;"-"&amp;RIGHT(YEAR(A2289),2))</f>
        <v>FY 2019-20</v>
      </c>
      <c r="E2289" s="5" t="s">
        <v>17</v>
      </c>
      <c r="F2289" s="7" t="n">
        <v>4954.56</v>
      </c>
      <c r="G2289" s="7" t="n">
        <v>4953.85</v>
      </c>
      <c r="H2289" s="7" t="n">
        <v>0.71</v>
      </c>
      <c r="I2289" s="7" t="n">
        <v>0.1</v>
      </c>
      <c r="J2289" s="8" t="n">
        <v>69.2918</v>
      </c>
    </row>
    <row r="2290" customFormat="false" ht="15" hidden="false" customHeight="false" outlineLevel="0" collapsed="false">
      <c r="A2290" s="4" t="n">
        <v>43623</v>
      </c>
      <c r="B2290" s="5" t="n">
        <v>2019</v>
      </c>
      <c r="C2290" s="5" t="n">
        <v>6</v>
      </c>
      <c r="D2290" s="6" t="str">
        <f aca="false">IF(MONTH(A2290)&gt;=4,"FY "&amp;YEAR(A2290)&amp;"-"&amp;RIGHT(YEAR(A2290)+1,2),"FY "&amp;(YEAR(A2290)-1)&amp;"-"&amp;RIGHT(YEAR(A2290),2))</f>
        <v>FY 2019-20</v>
      </c>
      <c r="E2290" s="5" t="s">
        <v>17</v>
      </c>
      <c r="F2290" s="7" t="n">
        <v>6958.21</v>
      </c>
      <c r="G2290" s="7" t="n">
        <v>8517.98</v>
      </c>
      <c r="H2290" s="7" t="n">
        <v>-1559.77</v>
      </c>
      <c r="I2290" s="7" t="n">
        <v>-225.01</v>
      </c>
      <c r="J2290" s="8" t="n">
        <v>69.3205</v>
      </c>
    </row>
    <row r="2291" customFormat="false" ht="15" hidden="false" customHeight="false" outlineLevel="0" collapsed="false">
      <c r="A2291" s="4" t="n">
        <v>43626</v>
      </c>
      <c r="B2291" s="5" t="n">
        <v>2019</v>
      </c>
      <c r="C2291" s="5" t="n">
        <v>6</v>
      </c>
      <c r="D2291" s="6" t="str">
        <f aca="false">IF(MONTH(A2291)&gt;=4,"FY "&amp;YEAR(A2291)&amp;"-"&amp;RIGHT(YEAR(A2291)+1,2),"FY "&amp;(YEAR(A2291)-1)&amp;"-"&amp;RIGHT(YEAR(A2291),2))</f>
        <v>FY 2019-20</v>
      </c>
      <c r="E2291" s="5" t="s">
        <v>17</v>
      </c>
      <c r="F2291" s="7" t="n">
        <v>3028.89</v>
      </c>
      <c r="G2291" s="7" t="n">
        <v>3370.43</v>
      </c>
      <c r="H2291" s="7" t="n">
        <v>-341.54</v>
      </c>
      <c r="I2291" s="7" t="n">
        <v>-49.28</v>
      </c>
      <c r="J2291" s="8" t="n">
        <v>69.3019</v>
      </c>
    </row>
    <row r="2292" customFormat="false" ht="15" hidden="false" customHeight="false" outlineLevel="0" collapsed="false">
      <c r="A2292" s="4" t="n">
        <v>43627</v>
      </c>
      <c r="B2292" s="5" t="n">
        <v>2019</v>
      </c>
      <c r="C2292" s="5" t="n">
        <v>6</v>
      </c>
      <c r="D2292" s="6" t="str">
        <f aca="false">IF(MONTH(A2292)&gt;=4,"FY "&amp;YEAR(A2292)&amp;"-"&amp;RIGHT(YEAR(A2292)+1,2),"FY "&amp;(YEAR(A2292)-1)&amp;"-"&amp;RIGHT(YEAR(A2292),2))</f>
        <v>FY 2019-20</v>
      </c>
      <c r="E2292" s="5" t="s">
        <v>17</v>
      </c>
      <c r="F2292" s="7" t="n">
        <v>3760.64</v>
      </c>
      <c r="G2292" s="7" t="n">
        <v>3439.69</v>
      </c>
      <c r="H2292" s="7" t="n">
        <v>320.95</v>
      </c>
      <c r="I2292" s="7" t="n">
        <v>46.21</v>
      </c>
      <c r="J2292" s="8" t="n">
        <v>69.4598</v>
      </c>
    </row>
    <row r="2293" customFormat="false" ht="15" hidden="false" customHeight="false" outlineLevel="0" collapsed="false">
      <c r="A2293" s="4" t="n">
        <v>43628</v>
      </c>
      <c r="B2293" s="5" t="n">
        <v>2019</v>
      </c>
      <c r="C2293" s="5" t="n">
        <v>6</v>
      </c>
      <c r="D2293" s="6" t="str">
        <f aca="false">IF(MONTH(A2293)&gt;=4,"FY "&amp;YEAR(A2293)&amp;"-"&amp;RIGHT(YEAR(A2293)+1,2),"FY "&amp;(YEAR(A2293)-1)&amp;"-"&amp;RIGHT(YEAR(A2293),2))</f>
        <v>FY 2019-20</v>
      </c>
      <c r="E2293" s="5" t="s">
        <v>17</v>
      </c>
      <c r="F2293" s="7" t="n">
        <v>4419.44</v>
      </c>
      <c r="G2293" s="7" t="n">
        <v>4114.58</v>
      </c>
      <c r="H2293" s="7" t="n">
        <v>304.86</v>
      </c>
      <c r="I2293" s="7" t="n">
        <v>43.91</v>
      </c>
      <c r="J2293" s="8" t="n">
        <v>69.4222</v>
      </c>
    </row>
    <row r="2294" customFormat="false" ht="15" hidden="false" customHeight="false" outlineLevel="0" collapsed="false">
      <c r="A2294" s="4" t="n">
        <v>43629</v>
      </c>
      <c r="B2294" s="5" t="n">
        <v>2019</v>
      </c>
      <c r="C2294" s="5" t="n">
        <v>6</v>
      </c>
      <c r="D2294" s="6" t="str">
        <f aca="false">IF(MONTH(A2294)&gt;=4,"FY "&amp;YEAR(A2294)&amp;"-"&amp;RIGHT(YEAR(A2294)+1,2),"FY "&amp;(YEAR(A2294)-1)&amp;"-"&amp;RIGHT(YEAR(A2294),2))</f>
        <v>FY 2019-20</v>
      </c>
      <c r="E2294" s="5" t="s">
        <v>17</v>
      </c>
      <c r="F2294" s="7" t="n">
        <v>3750.45</v>
      </c>
      <c r="G2294" s="7" t="n">
        <v>4498.43</v>
      </c>
      <c r="H2294" s="7" t="n">
        <v>-747.98</v>
      </c>
      <c r="I2294" s="7" t="n">
        <v>-107.77</v>
      </c>
      <c r="J2294" s="8" t="n">
        <v>69.4048</v>
      </c>
    </row>
    <row r="2295" customFormat="false" ht="15" hidden="false" customHeight="false" outlineLevel="0" collapsed="false">
      <c r="A2295" s="4" t="n">
        <v>43630</v>
      </c>
      <c r="B2295" s="5" t="n">
        <v>2019</v>
      </c>
      <c r="C2295" s="5" t="n">
        <v>6</v>
      </c>
      <c r="D2295" s="6" t="str">
        <f aca="false">IF(MONTH(A2295)&gt;=4,"FY "&amp;YEAR(A2295)&amp;"-"&amp;RIGHT(YEAR(A2295)+1,2),"FY "&amp;(YEAR(A2295)-1)&amp;"-"&amp;RIGHT(YEAR(A2295),2))</f>
        <v>FY 2019-20</v>
      </c>
      <c r="E2295" s="5" t="s">
        <v>17</v>
      </c>
      <c r="F2295" s="7" t="n">
        <v>5108.8</v>
      </c>
      <c r="G2295" s="7" t="n">
        <v>5179.9</v>
      </c>
      <c r="H2295" s="7" t="n">
        <v>-71.1</v>
      </c>
      <c r="I2295" s="7" t="n">
        <v>-10.25</v>
      </c>
      <c r="J2295" s="8" t="n">
        <v>69.3579</v>
      </c>
    </row>
    <row r="2296" customFormat="false" ht="15" hidden="false" customHeight="false" outlineLevel="0" collapsed="false">
      <c r="A2296" s="4" t="n">
        <v>43633</v>
      </c>
      <c r="B2296" s="5" t="n">
        <v>2019</v>
      </c>
      <c r="C2296" s="5" t="n">
        <v>6</v>
      </c>
      <c r="D2296" s="6" t="str">
        <f aca="false">IF(MONTH(A2296)&gt;=4,"FY "&amp;YEAR(A2296)&amp;"-"&amp;RIGHT(YEAR(A2296)+1,2),"FY "&amp;(YEAR(A2296)-1)&amp;"-"&amp;RIGHT(YEAR(A2296),2))</f>
        <v>FY 2019-20</v>
      </c>
      <c r="E2296" s="5" t="s">
        <v>17</v>
      </c>
      <c r="F2296" s="7" t="n">
        <v>5177.24</v>
      </c>
      <c r="G2296" s="7" t="n">
        <v>5356.36</v>
      </c>
      <c r="H2296" s="7" t="n">
        <v>-179.12</v>
      </c>
      <c r="I2296" s="7" t="n">
        <v>-25.75</v>
      </c>
      <c r="J2296" s="8" t="n">
        <v>69.5646</v>
      </c>
    </row>
    <row r="2297" customFormat="false" ht="15" hidden="false" customHeight="false" outlineLevel="0" collapsed="false">
      <c r="A2297" s="4" t="n">
        <v>43634</v>
      </c>
      <c r="B2297" s="5" t="n">
        <v>2019</v>
      </c>
      <c r="C2297" s="5" t="n">
        <v>6</v>
      </c>
      <c r="D2297" s="6" t="str">
        <f aca="false">IF(MONTH(A2297)&gt;=4,"FY "&amp;YEAR(A2297)&amp;"-"&amp;RIGHT(YEAR(A2297)+1,2),"FY "&amp;(YEAR(A2297)-1)&amp;"-"&amp;RIGHT(YEAR(A2297),2))</f>
        <v>FY 2019-20</v>
      </c>
      <c r="E2297" s="5" t="s">
        <v>17</v>
      </c>
      <c r="F2297" s="7" t="n">
        <v>4686.84</v>
      </c>
      <c r="G2297" s="7" t="n">
        <v>4998.04</v>
      </c>
      <c r="H2297" s="7" t="n">
        <v>-311.2</v>
      </c>
      <c r="I2297" s="7" t="n">
        <v>-44.56</v>
      </c>
      <c r="J2297" s="8" t="n">
        <v>69.8362</v>
      </c>
    </row>
    <row r="2298" customFormat="false" ht="15" hidden="false" customHeight="false" outlineLevel="0" collapsed="false">
      <c r="A2298" s="4" t="n">
        <v>43635</v>
      </c>
      <c r="B2298" s="5" t="n">
        <v>2019</v>
      </c>
      <c r="C2298" s="5" t="n">
        <v>6</v>
      </c>
      <c r="D2298" s="6" t="str">
        <f aca="false">IF(MONTH(A2298)&gt;=4,"FY "&amp;YEAR(A2298)&amp;"-"&amp;RIGHT(YEAR(A2298)+1,2),"FY "&amp;(YEAR(A2298)-1)&amp;"-"&amp;RIGHT(YEAR(A2298),2))</f>
        <v>FY 2019-20</v>
      </c>
      <c r="E2298" s="5" t="s">
        <v>17</v>
      </c>
      <c r="F2298" s="7" t="n">
        <v>4626.96</v>
      </c>
      <c r="G2298" s="7" t="n">
        <v>4551.99</v>
      </c>
      <c r="H2298" s="7" t="n">
        <v>74.97</v>
      </c>
      <c r="I2298" s="7" t="n">
        <v>10.74</v>
      </c>
      <c r="J2298" s="8" t="n">
        <v>69.801</v>
      </c>
    </row>
    <row r="2299" customFormat="false" ht="15" hidden="false" customHeight="false" outlineLevel="0" collapsed="false">
      <c r="A2299" s="4" t="n">
        <v>43636</v>
      </c>
      <c r="B2299" s="5" t="n">
        <v>2019</v>
      </c>
      <c r="C2299" s="5" t="n">
        <v>6</v>
      </c>
      <c r="D2299" s="6" t="str">
        <f aca="false">IF(MONTH(A2299)&gt;=4,"FY "&amp;YEAR(A2299)&amp;"-"&amp;RIGHT(YEAR(A2299)+1,2),"FY "&amp;(YEAR(A2299)-1)&amp;"-"&amp;RIGHT(YEAR(A2299),2))</f>
        <v>FY 2019-20</v>
      </c>
      <c r="E2299" s="5" t="s">
        <v>17</v>
      </c>
      <c r="F2299" s="7" t="n">
        <v>4560.85</v>
      </c>
      <c r="G2299" s="7" t="n">
        <v>4579.96</v>
      </c>
      <c r="H2299" s="7" t="n">
        <v>-19.11</v>
      </c>
      <c r="I2299" s="7" t="n">
        <v>-2.74</v>
      </c>
      <c r="J2299" s="8" t="n">
        <v>69.6677</v>
      </c>
    </row>
    <row r="2300" customFormat="false" ht="15" hidden="false" customHeight="false" outlineLevel="0" collapsed="false">
      <c r="A2300" s="4" t="n">
        <v>43637</v>
      </c>
      <c r="B2300" s="5" t="n">
        <v>2019</v>
      </c>
      <c r="C2300" s="5" t="n">
        <v>6</v>
      </c>
      <c r="D2300" s="6" t="str">
        <f aca="false">IF(MONTH(A2300)&gt;=4,"FY "&amp;YEAR(A2300)&amp;"-"&amp;RIGHT(YEAR(A2300)+1,2),"FY "&amp;(YEAR(A2300)-1)&amp;"-"&amp;RIGHT(YEAR(A2300),2))</f>
        <v>FY 2019-20</v>
      </c>
      <c r="E2300" s="5" t="s">
        <v>17</v>
      </c>
      <c r="F2300" s="7" t="n">
        <v>4552</v>
      </c>
      <c r="G2300" s="7" t="n">
        <v>4731.24</v>
      </c>
      <c r="H2300" s="7" t="n">
        <v>-179.24</v>
      </c>
      <c r="I2300" s="7" t="n">
        <v>-25.77</v>
      </c>
      <c r="J2300" s="8" t="n">
        <v>69.5645</v>
      </c>
    </row>
    <row r="2301" customFormat="false" ht="15" hidden="false" customHeight="false" outlineLevel="0" collapsed="false">
      <c r="A2301" s="4" t="n">
        <v>43640</v>
      </c>
      <c r="B2301" s="5" t="n">
        <v>2019</v>
      </c>
      <c r="C2301" s="5" t="n">
        <v>6</v>
      </c>
      <c r="D2301" s="6" t="str">
        <f aca="false">IF(MONTH(A2301)&gt;=4,"FY "&amp;YEAR(A2301)&amp;"-"&amp;RIGHT(YEAR(A2301)+1,2),"FY "&amp;(YEAR(A2301)-1)&amp;"-"&amp;RIGHT(YEAR(A2301),2))</f>
        <v>FY 2019-20</v>
      </c>
      <c r="E2301" s="5" t="s">
        <v>17</v>
      </c>
      <c r="F2301" s="7" t="n">
        <v>10946.98</v>
      </c>
      <c r="G2301" s="7" t="n">
        <v>11993.71</v>
      </c>
      <c r="H2301" s="7" t="n">
        <v>-1046.73</v>
      </c>
      <c r="I2301" s="7" t="n">
        <v>-150.32</v>
      </c>
      <c r="J2301" s="8" t="n">
        <v>69.6343</v>
      </c>
    </row>
    <row r="2302" customFormat="false" ht="15" hidden="false" customHeight="false" outlineLevel="0" collapsed="false">
      <c r="A2302" s="4" t="n">
        <v>43641</v>
      </c>
      <c r="B2302" s="5" t="n">
        <v>2019</v>
      </c>
      <c r="C2302" s="5" t="n">
        <v>6</v>
      </c>
      <c r="D2302" s="6" t="str">
        <f aca="false">IF(MONTH(A2302)&gt;=4,"FY "&amp;YEAR(A2302)&amp;"-"&amp;RIGHT(YEAR(A2302)+1,2),"FY "&amp;(YEAR(A2302)-1)&amp;"-"&amp;RIGHT(YEAR(A2302),2))</f>
        <v>FY 2019-20</v>
      </c>
      <c r="E2302" s="5" t="s">
        <v>17</v>
      </c>
      <c r="F2302" s="7" t="n">
        <v>3491.04</v>
      </c>
      <c r="G2302" s="7" t="n">
        <v>3395.63</v>
      </c>
      <c r="H2302" s="7" t="n">
        <v>95.41</v>
      </c>
      <c r="I2302" s="7" t="n">
        <v>13.73</v>
      </c>
      <c r="J2302" s="8" t="n">
        <v>69.4788</v>
      </c>
    </row>
    <row r="2303" customFormat="false" ht="15" hidden="false" customHeight="false" outlineLevel="0" collapsed="false">
      <c r="A2303" s="4" t="n">
        <v>43642</v>
      </c>
      <c r="B2303" s="5" t="n">
        <v>2019</v>
      </c>
      <c r="C2303" s="5" t="n">
        <v>6</v>
      </c>
      <c r="D2303" s="6" t="str">
        <f aca="false">IF(MONTH(A2303)&gt;=4,"FY "&amp;YEAR(A2303)&amp;"-"&amp;RIGHT(YEAR(A2303)+1,2),"FY "&amp;(YEAR(A2303)-1)&amp;"-"&amp;RIGHT(YEAR(A2303),2))</f>
        <v>FY 2019-20</v>
      </c>
      <c r="E2303" s="5" t="s">
        <v>17</v>
      </c>
      <c r="F2303" s="7" t="n">
        <v>5621.71</v>
      </c>
      <c r="G2303" s="7" t="n">
        <v>3636.2</v>
      </c>
      <c r="H2303" s="7" t="n">
        <v>1985.51</v>
      </c>
      <c r="I2303" s="7" t="n">
        <v>286.34</v>
      </c>
      <c r="J2303" s="8" t="n">
        <v>69.3398</v>
      </c>
    </row>
    <row r="2304" customFormat="false" ht="15" hidden="false" customHeight="false" outlineLevel="0" collapsed="false">
      <c r="A2304" s="4" t="n">
        <v>43643</v>
      </c>
      <c r="B2304" s="5" t="n">
        <v>2019</v>
      </c>
      <c r="C2304" s="5" t="n">
        <v>6</v>
      </c>
      <c r="D2304" s="6" t="str">
        <f aca="false">IF(MONTH(A2304)&gt;=4,"FY "&amp;YEAR(A2304)&amp;"-"&amp;RIGHT(YEAR(A2304)+1,2),"FY "&amp;(YEAR(A2304)-1)&amp;"-"&amp;RIGHT(YEAR(A2304),2))</f>
        <v>FY 2019-20</v>
      </c>
      <c r="E2304" s="5" t="s">
        <v>17</v>
      </c>
      <c r="F2304" s="7" t="n">
        <v>4286.95</v>
      </c>
      <c r="G2304" s="7" t="n">
        <v>4086.74</v>
      </c>
      <c r="H2304" s="7" t="n">
        <v>200.21</v>
      </c>
      <c r="I2304" s="7" t="n">
        <v>28.88</v>
      </c>
      <c r="J2304" s="8" t="n">
        <v>69.3192</v>
      </c>
    </row>
    <row r="2305" customFormat="false" ht="15" hidden="false" customHeight="false" outlineLevel="0" collapsed="false">
      <c r="A2305" s="4" t="n">
        <v>43644</v>
      </c>
      <c r="B2305" s="5" t="n">
        <v>2019</v>
      </c>
      <c r="C2305" s="5" t="n">
        <v>6</v>
      </c>
      <c r="D2305" s="6" t="str">
        <f aca="false">IF(MONTH(A2305)&gt;=4,"FY "&amp;YEAR(A2305)&amp;"-"&amp;RIGHT(YEAR(A2305)+1,2),"FY "&amp;(YEAR(A2305)-1)&amp;"-"&amp;RIGHT(YEAR(A2305),2))</f>
        <v>FY 2019-20</v>
      </c>
      <c r="E2305" s="5" t="s">
        <v>17</v>
      </c>
      <c r="F2305" s="7" t="n">
        <v>6787.6</v>
      </c>
      <c r="G2305" s="7" t="n">
        <v>6728.53</v>
      </c>
      <c r="H2305" s="7" t="n">
        <v>59.07</v>
      </c>
      <c r="I2305" s="7" t="n">
        <v>8.53</v>
      </c>
      <c r="J2305" s="8" t="n">
        <v>69.2216</v>
      </c>
    </row>
    <row r="2306" customFormat="false" ht="15" hidden="false" customHeight="false" outlineLevel="0" collapsed="false">
      <c r="A2306" s="4" t="n">
        <v>43647</v>
      </c>
      <c r="B2306" s="5" t="n">
        <v>2019</v>
      </c>
      <c r="C2306" s="5" t="n">
        <v>7</v>
      </c>
      <c r="D2306" s="6" t="str">
        <f aca="false">IF(MONTH(A2306)&gt;=4,"FY "&amp;YEAR(A2306)&amp;"-"&amp;RIGHT(YEAR(A2306)+1,2),"FY "&amp;(YEAR(A2306)-1)&amp;"-"&amp;RIGHT(YEAR(A2306),2))</f>
        <v>FY 2019-20</v>
      </c>
      <c r="E2306" s="5" t="s">
        <v>17</v>
      </c>
      <c r="F2306" s="7" t="n">
        <v>5382.69</v>
      </c>
      <c r="G2306" s="7" t="n">
        <v>5951.53</v>
      </c>
      <c r="H2306" s="7" t="n">
        <v>-568.84</v>
      </c>
      <c r="I2306" s="7" t="n">
        <v>-82.54</v>
      </c>
      <c r="J2306" s="8" t="n">
        <v>68.918</v>
      </c>
    </row>
    <row r="2307" customFormat="false" ht="15" hidden="false" customHeight="false" outlineLevel="0" collapsed="false">
      <c r="A2307" s="4" t="n">
        <v>43648</v>
      </c>
      <c r="B2307" s="5" t="n">
        <v>2019</v>
      </c>
      <c r="C2307" s="5" t="n">
        <v>7</v>
      </c>
      <c r="D2307" s="6" t="str">
        <f aca="false">IF(MONTH(A2307)&gt;=4,"FY "&amp;YEAR(A2307)&amp;"-"&amp;RIGHT(YEAR(A2307)+1,2),"FY "&amp;(YEAR(A2307)-1)&amp;"-"&amp;RIGHT(YEAR(A2307),2))</f>
        <v>FY 2019-20</v>
      </c>
      <c r="E2307" s="5" t="s">
        <v>17</v>
      </c>
      <c r="F2307" s="7" t="n">
        <v>3399.38</v>
      </c>
      <c r="G2307" s="7" t="n">
        <v>2846.58</v>
      </c>
      <c r="H2307" s="7" t="n">
        <v>552.8</v>
      </c>
      <c r="I2307" s="7" t="n">
        <v>80.15</v>
      </c>
      <c r="J2307" s="8" t="n">
        <v>68.9665</v>
      </c>
    </row>
    <row r="2308" customFormat="false" ht="15" hidden="false" customHeight="false" outlineLevel="0" collapsed="false">
      <c r="A2308" s="4" t="n">
        <v>43649</v>
      </c>
      <c r="B2308" s="5" t="n">
        <v>2019</v>
      </c>
      <c r="C2308" s="5" t="n">
        <v>7</v>
      </c>
      <c r="D2308" s="6" t="str">
        <f aca="false">IF(MONTH(A2308)&gt;=4,"FY "&amp;YEAR(A2308)&amp;"-"&amp;RIGHT(YEAR(A2308)+1,2),"FY "&amp;(YEAR(A2308)-1)&amp;"-"&amp;RIGHT(YEAR(A2308),2))</f>
        <v>FY 2019-20</v>
      </c>
      <c r="E2308" s="5" t="s">
        <v>17</v>
      </c>
      <c r="F2308" s="7" t="n">
        <v>3946.87</v>
      </c>
      <c r="G2308" s="7" t="n">
        <v>4568.14</v>
      </c>
      <c r="H2308" s="7" t="n">
        <v>-621.27</v>
      </c>
      <c r="I2308" s="7" t="n">
        <v>-90.04</v>
      </c>
      <c r="J2308" s="8" t="n">
        <v>68.9924</v>
      </c>
    </row>
    <row r="2309" customFormat="false" ht="15" hidden="false" customHeight="false" outlineLevel="0" collapsed="false">
      <c r="A2309" s="4" t="n">
        <v>43650</v>
      </c>
      <c r="B2309" s="5" t="n">
        <v>2019</v>
      </c>
      <c r="C2309" s="5" t="n">
        <v>7</v>
      </c>
      <c r="D2309" s="6" t="str">
        <f aca="false">IF(MONTH(A2309)&gt;=4,"FY "&amp;YEAR(A2309)&amp;"-"&amp;RIGHT(YEAR(A2309)+1,2),"FY "&amp;(YEAR(A2309)-1)&amp;"-"&amp;RIGHT(YEAR(A2309),2))</f>
        <v>FY 2019-20</v>
      </c>
      <c r="E2309" s="5" t="s">
        <v>17</v>
      </c>
      <c r="F2309" s="7" t="n">
        <v>2347.86</v>
      </c>
      <c r="G2309" s="7" t="n">
        <v>3663.12</v>
      </c>
      <c r="H2309" s="7" t="n">
        <v>-1315.26</v>
      </c>
      <c r="I2309" s="7" t="n">
        <v>-190.96</v>
      </c>
      <c r="J2309" s="8" t="n">
        <v>68.8776</v>
      </c>
    </row>
    <row r="2310" customFormat="false" ht="15" hidden="false" customHeight="false" outlineLevel="0" collapsed="false">
      <c r="A2310" s="4" t="n">
        <v>43651</v>
      </c>
      <c r="B2310" s="5" t="n">
        <v>2019</v>
      </c>
      <c r="C2310" s="5" t="n">
        <v>7</v>
      </c>
      <c r="D2310" s="6" t="str">
        <f aca="false">IF(MONTH(A2310)&gt;=4,"FY "&amp;YEAR(A2310)&amp;"-"&amp;RIGHT(YEAR(A2310)+1,2),"FY "&amp;(YEAR(A2310)-1)&amp;"-"&amp;RIGHT(YEAR(A2310),2))</f>
        <v>FY 2019-20</v>
      </c>
      <c r="E2310" s="5" t="s">
        <v>17</v>
      </c>
      <c r="F2310" s="7" t="n">
        <v>3644.1</v>
      </c>
      <c r="G2310" s="7" t="n">
        <v>3072.54</v>
      </c>
      <c r="H2310" s="7" t="n">
        <v>571.56</v>
      </c>
      <c r="I2310" s="7" t="n">
        <v>83.01</v>
      </c>
      <c r="J2310" s="8" t="n">
        <v>68.8545</v>
      </c>
    </row>
    <row r="2311" customFormat="false" ht="15" hidden="false" customHeight="false" outlineLevel="0" collapsed="false">
      <c r="A2311" s="4" t="n">
        <v>43654</v>
      </c>
      <c r="B2311" s="5" t="n">
        <v>2019</v>
      </c>
      <c r="C2311" s="5" t="n">
        <v>7</v>
      </c>
      <c r="D2311" s="6" t="str">
        <f aca="false">IF(MONTH(A2311)&gt;=4,"FY "&amp;YEAR(A2311)&amp;"-"&amp;RIGHT(YEAR(A2311)+1,2),"FY "&amp;(YEAR(A2311)-1)&amp;"-"&amp;RIGHT(YEAR(A2311),2))</f>
        <v>FY 2019-20</v>
      </c>
      <c r="E2311" s="5" t="s">
        <v>17</v>
      </c>
      <c r="F2311" s="7" t="n">
        <v>4240.85</v>
      </c>
      <c r="G2311" s="7" t="n">
        <v>3633.19</v>
      </c>
      <c r="H2311" s="7" t="n">
        <v>607.66</v>
      </c>
      <c r="I2311" s="7" t="n">
        <v>88.39</v>
      </c>
      <c r="J2311" s="8" t="n">
        <v>68.7499</v>
      </c>
    </row>
    <row r="2312" customFormat="false" ht="15" hidden="false" customHeight="false" outlineLevel="0" collapsed="false">
      <c r="A2312" s="4" t="n">
        <v>43655</v>
      </c>
      <c r="B2312" s="5" t="n">
        <v>2019</v>
      </c>
      <c r="C2312" s="5" t="n">
        <v>7</v>
      </c>
      <c r="D2312" s="6" t="str">
        <f aca="false">IF(MONTH(A2312)&gt;=4,"FY "&amp;YEAR(A2312)&amp;"-"&amp;RIGHT(YEAR(A2312)+1,2),"FY "&amp;(YEAR(A2312)-1)&amp;"-"&amp;RIGHT(YEAR(A2312),2))</f>
        <v>FY 2019-20</v>
      </c>
      <c r="E2312" s="5" t="s">
        <v>17</v>
      </c>
      <c r="F2312" s="7" t="n">
        <v>3633.81</v>
      </c>
      <c r="G2312" s="7" t="n">
        <v>3961.73</v>
      </c>
      <c r="H2312" s="7" t="n">
        <v>-327.92</v>
      </c>
      <c r="I2312" s="7" t="n">
        <v>-47.74</v>
      </c>
      <c r="J2312" s="8" t="n">
        <v>68.6982</v>
      </c>
    </row>
    <row r="2313" customFormat="false" ht="15" hidden="false" customHeight="false" outlineLevel="0" collapsed="false">
      <c r="A2313" s="4" t="n">
        <v>43656</v>
      </c>
      <c r="B2313" s="5" t="n">
        <v>2019</v>
      </c>
      <c r="C2313" s="5" t="n">
        <v>7</v>
      </c>
      <c r="D2313" s="6" t="str">
        <f aca="false">IF(MONTH(A2313)&gt;=4,"FY "&amp;YEAR(A2313)&amp;"-"&amp;RIGHT(YEAR(A2313)+1,2),"FY "&amp;(YEAR(A2313)-1)&amp;"-"&amp;RIGHT(YEAR(A2313),2))</f>
        <v>FY 2019-20</v>
      </c>
      <c r="E2313" s="5" t="s">
        <v>17</v>
      </c>
      <c r="F2313" s="7" t="n">
        <v>4138.33</v>
      </c>
      <c r="G2313" s="7" t="n">
        <v>4988.04</v>
      </c>
      <c r="H2313" s="7" t="n">
        <v>-849.71</v>
      </c>
      <c r="I2313" s="7" t="n">
        <v>-123.63</v>
      </c>
      <c r="J2313" s="8" t="n">
        <v>68.7301</v>
      </c>
    </row>
    <row r="2314" customFormat="false" ht="15" hidden="false" customHeight="false" outlineLevel="0" collapsed="false">
      <c r="A2314" s="4" t="n">
        <v>43657</v>
      </c>
      <c r="B2314" s="5" t="n">
        <v>2019</v>
      </c>
      <c r="C2314" s="5" t="n">
        <v>7</v>
      </c>
      <c r="D2314" s="6" t="str">
        <f aca="false">IF(MONTH(A2314)&gt;=4,"FY "&amp;YEAR(A2314)&amp;"-"&amp;RIGHT(YEAR(A2314)+1,2),"FY "&amp;(YEAR(A2314)-1)&amp;"-"&amp;RIGHT(YEAR(A2314),2))</f>
        <v>FY 2019-20</v>
      </c>
      <c r="E2314" s="5" t="s">
        <v>17</v>
      </c>
      <c r="F2314" s="7" t="n">
        <v>3824.25</v>
      </c>
      <c r="G2314" s="7" t="n">
        <v>4282.55</v>
      </c>
      <c r="H2314" s="7" t="n">
        <v>-458.3</v>
      </c>
      <c r="I2314" s="7" t="n">
        <v>-66.88</v>
      </c>
      <c r="J2314" s="8" t="n">
        <v>68.5269</v>
      </c>
    </row>
    <row r="2315" customFormat="false" ht="15" hidden="false" customHeight="false" outlineLevel="0" collapsed="false">
      <c r="A2315" s="4" t="n">
        <v>43658</v>
      </c>
      <c r="B2315" s="5" t="n">
        <v>2019</v>
      </c>
      <c r="C2315" s="5" t="n">
        <v>7</v>
      </c>
      <c r="D2315" s="6" t="str">
        <f aca="false">IF(MONTH(A2315)&gt;=4,"FY "&amp;YEAR(A2315)&amp;"-"&amp;RIGHT(YEAR(A2315)+1,2),"FY "&amp;(YEAR(A2315)-1)&amp;"-"&amp;RIGHT(YEAR(A2315),2))</f>
        <v>FY 2019-20</v>
      </c>
      <c r="E2315" s="5" t="s">
        <v>17</v>
      </c>
      <c r="F2315" s="7" t="n">
        <v>3343.13</v>
      </c>
      <c r="G2315" s="7" t="n">
        <v>3518.05</v>
      </c>
      <c r="H2315" s="7" t="n">
        <v>-174.92</v>
      </c>
      <c r="I2315" s="7" t="n">
        <v>-25.59</v>
      </c>
      <c r="J2315" s="8" t="n">
        <v>68.3665</v>
      </c>
    </row>
    <row r="2316" customFormat="false" ht="15" hidden="false" customHeight="false" outlineLevel="0" collapsed="false">
      <c r="A2316" s="4" t="n">
        <v>43661</v>
      </c>
      <c r="B2316" s="5" t="n">
        <v>2019</v>
      </c>
      <c r="C2316" s="5" t="n">
        <v>7</v>
      </c>
      <c r="D2316" s="6" t="str">
        <f aca="false">IF(MONTH(A2316)&gt;=4,"FY "&amp;YEAR(A2316)&amp;"-"&amp;RIGHT(YEAR(A2316)+1,2),"FY "&amp;(YEAR(A2316)-1)&amp;"-"&amp;RIGHT(YEAR(A2316),2))</f>
        <v>FY 2019-20</v>
      </c>
      <c r="E2316" s="5" t="s">
        <v>17</v>
      </c>
      <c r="F2316" s="7" t="n">
        <v>4862.21</v>
      </c>
      <c r="G2316" s="7" t="n">
        <v>5583.95</v>
      </c>
      <c r="H2316" s="7" t="n">
        <v>-721.74</v>
      </c>
      <c r="I2316" s="7" t="n">
        <v>-105.23</v>
      </c>
      <c r="J2316" s="8" t="n">
        <v>68.5855</v>
      </c>
    </row>
    <row r="2317" customFormat="false" ht="15" hidden="false" customHeight="false" outlineLevel="0" collapsed="false">
      <c r="A2317" s="4" t="n">
        <v>43662</v>
      </c>
      <c r="B2317" s="5" t="n">
        <v>2019</v>
      </c>
      <c r="C2317" s="5" t="n">
        <v>7</v>
      </c>
      <c r="D2317" s="6" t="str">
        <f aca="false">IF(MONTH(A2317)&gt;=4,"FY "&amp;YEAR(A2317)&amp;"-"&amp;RIGHT(YEAR(A2317)+1,2),"FY "&amp;(YEAR(A2317)-1)&amp;"-"&amp;RIGHT(YEAR(A2317),2))</f>
        <v>FY 2019-20</v>
      </c>
      <c r="E2317" s="5" t="s">
        <v>17</v>
      </c>
      <c r="F2317" s="7" t="n">
        <v>3622.93</v>
      </c>
      <c r="G2317" s="7" t="n">
        <v>3805.79</v>
      </c>
      <c r="H2317" s="7" t="n">
        <v>-182.86</v>
      </c>
      <c r="I2317" s="7" t="n">
        <v>-26.66</v>
      </c>
      <c r="J2317" s="8" t="n">
        <v>68.5836</v>
      </c>
    </row>
    <row r="2318" customFormat="false" ht="15" hidden="false" customHeight="false" outlineLevel="0" collapsed="false">
      <c r="A2318" s="4" t="n">
        <v>43663</v>
      </c>
      <c r="B2318" s="5" t="n">
        <v>2019</v>
      </c>
      <c r="C2318" s="5" t="n">
        <v>7</v>
      </c>
      <c r="D2318" s="6" t="str">
        <f aca="false">IF(MONTH(A2318)&gt;=4,"FY "&amp;YEAR(A2318)&amp;"-"&amp;RIGHT(YEAR(A2318)+1,2),"FY "&amp;(YEAR(A2318)-1)&amp;"-"&amp;RIGHT(YEAR(A2318),2))</f>
        <v>FY 2019-20</v>
      </c>
      <c r="E2318" s="5" t="s">
        <v>17</v>
      </c>
      <c r="F2318" s="7" t="n">
        <v>3711.86</v>
      </c>
      <c r="G2318" s="7" t="n">
        <v>4076.19</v>
      </c>
      <c r="H2318" s="7" t="n">
        <v>-364.33</v>
      </c>
      <c r="I2318" s="7" t="n">
        <v>-53.13</v>
      </c>
      <c r="J2318" s="8" t="n">
        <v>68.5672</v>
      </c>
    </row>
    <row r="2319" customFormat="false" ht="15" hidden="false" customHeight="false" outlineLevel="0" collapsed="false">
      <c r="A2319" s="4" t="n">
        <v>43664</v>
      </c>
      <c r="B2319" s="5" t="n">
        <v>2019</v>
      </c>
      <c r="C2319" s="5" t="n">
        <v>7</v>
      </c>
      <c r="D2319" s="6" t="str">
        <f aca="false">IF(MONTH(A2319)&gt;=4,"FY "&amp;YEAR(A2319)&amp;"-"&amp;RIGHT(YEAR(A2319)+1,2),"FY "&amp;(YEAR(A2319)-1)&amp;"-"&amp;RIGHT(YEAR(A2319),2))</f>
        <v>FY 2019-20</v>
      </c>
      <c r="E2319" s="5" t="s">
        <v>17</v>
      </c>
      <c r="F2319" s="7" t="n">
        <v>3852.69</v>
      </c>
      <c r="G2319" s="7" t="n">
        <v>3869.68</v>
      </c>
      <c r="H2319" s="7" t="n">
        <v>-16.99</v>
      </c>
      <c r="I2319" s="7" t="n">
        <v>-2.47</v>
      </c>
      <c r="J2319" s="8" t="n">
        <v>68.8051</v>
      </c>
    </row>
    <row r="2320" customFormat="false" ht="15" hidden="false" customHeight="false" outlineLevel="0" collapsed="false">
      <c r="A2320" s="4" t="n">
        <v>43665</v>
      </c>
      <c r="B2320" s="5" t="n">
        <v>2019</v>
      </c>
      <c r="C2320" s="5" t="n">
        <v>7</v>
      </c>
      <c r="D2320" s="6" t="str">
        <f aca="false">IF(MONTH(A2320)&gt;=4,"FY "&amp;YEAR(A2320)&amp;"-"&amp;RIGHT(YEAR(A2320)+1,2),"FY "&amp;(YEAR(A2320)-1)&amp;"-"&amp;RIGHT(YEAR(A2320),2))</f>
        <v>FY 2019-20</v>
      </c>
      <c r="E2320" s="5" t="s">
        <v>17</v>
      </c>
      <c r="F2320" s="7" t="n">
        <v>4115.6</v>
      </c>
      <c r="G2320" s="7" t="n">
        <v>5507.09</v>
      </c>
      <c r="H2320" s="7" t="n">
        <v>-1391.49</v>
      </c>
      <c r="I2320" s="7" t="n">
        <v>-202.03</v>
      </c>
      <c r="J2320" s="8" t="n">
        <v>68.8758</v>
      </c>
    </row>
    <row r="2321" customFormat="false" ht="15" hidden="false" customHeight="false" outlineLevel="0" collapsed="false">
      <c r="A2321" s="4" t="n">
        <v>43668</v>
      </c>
      <c r="B2321" s="5" t="n">
        <v>2019</v>
      </c>
      <c r="C2321" s="5" t="n">
        <v>7</v>
      </c>
      <c r="D2321" s="6" t="str">
        <f aca="false">IF(MONTH(A2321)&gt;=4,"FY "&amp;YEAR(A2321)&amp;"-"&amp;RIGHT(YEAR(A2321)+1,2),"FY "&amp;(YEAR(A2321)-1)&amp;"-"&amp;RIGHT(YEAR(A2321),2))</f>
        <v>FY 2019-20</v>
      </c>
      <c r="E2321" s="5" t="s">
        <v>17</v>
      </c>
      <c r="F2321" s="7" t="n">
        <v>4799.33</v>
      </c>
      <c r="G2321" s="7" t="n">
        <v>5891.27</v>
      </c>
      <c r="H2321" s="7" t="n">
        <v>-1091.94</v>
      </c>
      <c r="I2321" s="7" t="n">
        <v>-158.65</v>
      </c>
      <c r="J2321" s="8" t="n">
        <v>68.8249</v>
      </c>
    </row>
    <row r="2322" customFormat="false" ht="15" hidden="false" customHeight="false" outlineLevel="0" collapsed="false">
      <c r="A2322" s="4" t="n">
        <v>43669</v>
      </c>
      <c r="B2322" s="5" t="n">
        <v>2019</v>
      </c>
      <c r="C2322" s="5" t="n">
        <v>7</v>
      </c>
      <c r="D2322" s="6" t="str">
        <f aca="false">IF(MONTH(A2322)&gt;=4,"FY "&amp;YEAR(A2322)&amp;"-"&amp;RIGHT(YEAR(A2322)+1,2),"FY "&amp;(YEAR(A2322)-1)&amp;"-"&amp;RIGHT(YEAR(A2322),2))</f>
        <v>FY 2019-20</v>
      </c>
      <c r="E2322" s="5" t="s">
        <v>17</v>
      </c>
      <c r="F2322" s="7" t="n">
        <v>3379.91</v>
      </c>
      <c r="G2322" s="7" t="n">
        <v>5310.89</v>
      </c>
      <c r="H2322" s="7" t="n">
        <v>-1930.98</v>
      </c>
      <c r="I2322" s="7" t="n">
        <v>-279.77</v>
      </c>
      <c r="J2322" s="8" t="n">
        <v>69.0199</v>
      </c>
    </row>
    <row r="2323" customFormat="false" ht="15" hidden="false" customHeight="false" outlineLevel="0" collapsed="false">
      <c r="A2323" s="4" t="n">
        <v>43670</v>
      </c>
      <c r="B2323" s="5" t="n">
        <v>2019</v>
      </c>
      <c r="C2323" s="5" t="n">
        <v>7</v>
      </c>
      <c r="D2323" s="6" t="str">
        <f aca="false">IF(MONTH(A2323)&gt;=4,"FY "&amp;YEAR(A2323)&amp;"-"&amp;RIGHT(YEAR(A2323)+1,2),"FY "&amp;(YEAR(A2323)-1)&amp;"-"&amp;RIGHT(YEAR(A2323),2))</f>
        <v>FY 2019-20</v>
      </c>
      <c r="E2323" s="5" t="s">
        <v>17</v>
      </c>
      <c r="F2323" s="7" t="n">
        <v>4262.16</v>
      </c>
      <c r="G2323" s="7" t="n">
        <v>6936.57</v>
      </c>
      <c r="H2323" s="7" t="n">
        <v>-2674.41</v>
      </c>
      <c r="I2323" s="7" t="n">
        <v>-387.64</v>
      </c>
      <c r="J2323" s="8" t="n">
        <v>68.9922</v>
      </c>
    </row>
    <row r="2324" customFormat="false" ht="15" hidden="false" customHeight="false" outlineLevel="0" collapsed="false">
      <c r="A2324" s="4" t="n">
        <v>43671</v>
      </c>
      <c r="B2324" s="5" t="n">
        <v>2019</v>
      </c>
      <c r="C2324" s="5" t="n">
        <v>7</v>
      </c>
      <c r="D2324" s="6" t="str">
        <f aca="false">IF(MONTH(A2324)&gt;=4,"FY "&amp;YEAR(A2324)&amp;"-"&amp;RIGHT(YEAR(A2324)+1,2),"FY "&amp;(YEAR(A2324)-1)&amp;"-"&amp;RIGHT(YEAR(A2324),2))</f>
        <v>FY 2019-20</v>
      </c>
      <c r="E2324" s="5" t="s">
        <v>17</v>
      </c>
      <c r="F2324" s="7" t="n">
        <v>4178.52</v>
      </c>
      <c r="G2324" s="7" t="n">
        <v>5640.96</v>
      </c>
      <c r="H2324" s="7" t="n">
        <v>-1462.44</v>
      </c>
      <c r="I2324" s="7" t="n">
        <v>-211.91</v>
      </c>
      <c r="J2324" s="8" t="n">
        <v>69.0135</v>
      </c>
    </row>
    <row r="2325" customFormat="false" ht="15" hidden="false" customHeight="false" outlineLevel="0" collapsed="false">
      <c r="A2325" s="4" t="n">
        <v>43672</v>
      </c>
      <c r="B2325" s="5" t="n">
        <v>2019</v>
      </c>
      <c r="C2325" s="5" t="n">
        <v>7</v>
      </c>
      <c r="D2325" s="6" t="str">
        <f aca="false">IF(MONTH(A2325)&gt;=4,"FY "&amp;YEAR(A2325)&amp;"-"&amp;RIGHT(YEAR(A2325)+1,2),"FY "&amp;(YEAR(A2325)-1)&amp;"-"&amp;RIGHT(YEAR(A2325),2))</f>
        <v>FY 2019-20</v>
      </c>
      <c r="E2325" s="5" t="s">
        <v>17</v>
      </c>
      <c r="F2325" s="7" t="n">
        <v>6950.42</v>
      </c>
      <c r="G2325" s="7" t="n">
        <v>6135.53</v>
      </c>
      <c r="H2325" s="7" t="n">
        <v>814.89</v>
      </c>
      <c r="I2325" s="7" t="n">
        <v>118.12</v>
      </c>
      <c r="J2325" s="8" t="n">
        <v>68.9904</v>
      </c>
    </row>
    <row r="2326" customFormat="false" ht="15" hidden="false" customHeight="false" outlineLevel="0" collapsed="false">
      <c r="A2326" s="4" t="n">
        <v>43675</v>
      </c>
      <c r="B2326" s="5" t="n">
        <v>2019</v>
      </c>
      <c r="C2326" s="5" t="n">
        <v>7</v>
      </c>
      <c r="D2326" s="6" t="str">
        <f aca="false">IF(MONTH(A2326)&gt;=4,"FY "&amp;YEAR(A2326)&amp;"-"&amp;RIGHT(YEAR(A2326)+1,2),"FY "&amp;(YEAR(A2326)-1)&amp;"-"&amp;RIGHT(YEAR(A2326),2))</f>
        <v>FY 2019-20</v>
      </c>
      <c r="E2326" s="5" t="s">
        <v>17</v>
      </c>
      <c r="F2326" s="7" t="n">
        <v>3581.75</v>
      </c>
      <c r="G2326" s="7" t="n">
        <v>4999.34</v>
      </c>
      <c r="H2326" s="7" t="n">
        <v>-1417.59</v>
      </c>
      <c r="I2326" s="7" t="n">
        <v>-205.27</v>
      </c>
      <c r="J2326" s="8" t="n">
        <v>69.0611</v>
      </c>
    </row>
    <row r="2327" customFormat="false" ht="15" hidden="false" customHeight="false" outlineLevel="0" collapsed="false">
      <c r="A2327" s="4" t="n">
        <v>43676</v>
      </c>
      <c r="B2327" s="5" t="n">
        <v>2019</v>
      </c>
      <c r="C2327" s="5" t="n">
        <v>7</v>
      </c>
      <c r="D2327" s="6" t="str">
        <f aca="false">IF(MONTH(A2327)&gt;=4,"FY "&amp;YEAR(A2327)&amp;"-"&amp;RIGHT(YEAR(A2327)+1,2),"FY "&amp;(YEAR(A2327)-1)&amp;"-"&amp;RIGHT(YEAR(A2327),2))</f>
        <v>FY 2019-20</v>
      </c>
      <c r="E2327" s="5" t="s">
        <v>17</v>
      </c>
      <c r="F2327" s="7" t="n">
        <v>3565.97</v>
      </c>
      <c r="G2327" s="7" t="n">
        <v>3894.38</v>
      </c>
      <c r="H2327" s="7" t="n">
        <v>-328.41</v>
      </c>
      <c r="I2327" s="7" t="n">
        <v>-47.66</v>
      </c>
      <c r="J2327" s="8" t="n">
        <v>68.9023</v>
      </c>
    </row>
    <row r="2328" customFormat="false" ht="15" hidden="false" customHeight="false" outlineLevel="0" collapsed="false">
      <c r="A2328" s="4" t="n">
        <v>43677</v>
      </c>
      <c r="B2328" s="5" t="n">
        <v>2019</v>
      </c>
      <c r="C2328" s="5" t="n">
        <v>7</v>
      </c>
      <c r="D2328" s="6" t="str">
        <f aca="false">IF(MONTH(A2328)&gt;=4,"FY "&amp;YEAR(A2328)&amp;"-"&amp;RIGHT(YEAR(A2328)+1,2),"FY "&amp;(YEAR(A2328)-1)&amp;"-"&amp;RIGHT(YEAR(A2328),2))</f>
        <v>FY 2019-20</v>
      </c>
      <c r="E2328" s="5" t="s">
        <v>17</v>
      </c>
      <c r="F2328" s="7" t="n">
        <v>4541.5</v>
      </c>
      <c r="G2328" s="7" t="n">
        <v>5199.72</v>
      </c>
      <c r="H2328" s="7" t="n">
        <v>-658.22</v>
      </c>
      <c r="I2328" s="7" t="n">
        <v>-95.74</v>
      </c>
      <c r="J2328" s="8" t="n">
        <v>68.75</v>
      </c>
    </row>
    <row r="2329" customFormat="false" ht="15" hidden="false" customHeight="false" outlineLevel="0" collapsed="false">
      <c r="A2329" s="4" t="n">
        <v>43678</v>
      </c>
      <c r="B2329" s="5" t="n">
        <v>2019</v>
      </c>
      <c r="C2329" s="5" t="n">
        <v>8</v>
      </c>
      <c r="D2329" s="6" t="str">
        <f aca="false">IF(MONTH(A2329)&gt;=4,"FY "&amp;YEAR(A2329)&amp;"-"&amp;RIGHT(YEAR(A2329)+1,2),"FY "&amp;(YEAR(A2329)-1)&amp;"-"&amp;RIGHT(YEAR(A2329),2))</f>
        <v>FY 2019-20</v>
      </c>
      <c r="E2329" s="5" t="s">
        <v>17</v>
      </c>
      <c r="F2329" s="7" t="n">
        <v>5886.28</v>
      </c>
      <c r="G2329" s="7" t="n">
        <v>7262.63</v>
      </c>
      <c r="H2329" s="7" t="n">
        <v>-1376.35</v>
      </c>
      <c r="I2329" s="7" t="n">
        <v>-199.89</v>
      </c>
      <c r="J2329" s="8" t="n">
        <v>68.8569</v>
      </c>
    </row>
    <row r="2330" customFormat="false" ht="15" hidden="false" customHeight="false" outlineLevel="0" collapsed="false">
      <c r="A2330" s="4" t="n">
        <v>43679</v>
      </c>
      <c r="B2330" s="5" t="n">
        <v>2019</v>
      </c>
      <c r="C2330" s="5" t="n">
        <v>8</v>
      </c>
      <c r="D2330" s="6" t="str">
        <f aca="false">IF(MONTH(A2330)&gt;=4,"FY "&amp;YEAR(A2330)&amp;"-"&amp;RIGHT(YEAR(A2330)+1,2),"FY "&amp;(YEAR(A2330)-1)&amp;"-"&amp;RIGHT(YEAR(A2330),2))</f>
        <v>FY 2019-20</v>
      </c>
      <c r="E2330" s="5" t="s">
        <v>17</v>
      </c>
      <c r="F2330" s="7" t="n">
        <v>5264.51</v>
      </c>
      <c r="G2330" s="7" t="n">
        <v>6273.58</v>
      </c>
      <c r="H2330" s="7" t="n">
        <v>-1009.07</v>
      </c>
      <c r="I2330" s="7" t="n">
        <v>-146.12</v>
      </c>
      <c r="J2330" s="8" t="n">
        <v>69.058</v>
      </c>
    </row>
    <row r="2331" customFormat="false" ht="15" hidden="false" customHeight="false" outlineLevel="0" collapsed="false">
      <c r="A2331" s="4" t="n">
        <v>43682</v>
      </c>
      <c r="B2331" s="5" t="n">
        <v>2019</v>
      </c>
      <c r="C2331" s="5" t="n">
        <v>8</v>
      </c>
      <c r="D2331" s="6" t="str">
        <f aca="false">IF(MONTH(A2331)&gt;=4,"FY "&amp;YEAR(A2331)&amp;"-"&amp;RIGHT(YEAR(A2331)+1,2),"FY "&amp;(YEAR(A2331)-1)&amp;"-"&amp;RIGHT(YEAR(A2331),2))</f>
        <v>FY 2019-20</v>
      </c>
      <c r="E2331" s="5" t="s">
        <v>17</v>
      </c>
      <c r="F2331" s="7" t="n">
        <v>4801.46</v>
      </c>
      <c r="G2331" s="7" t="n">
        <v>7667.67</v>
      </c>
      <c r="H2331" s="7" t="n">
        <v>-2866.21</v>
      </c>
      <c r="I2331" s="7" t="n">
        <v>-413.01</v>
      </c>
      <c r="J2331" s="8" t="n">
        <v>69.3981</v>
      </c>
    </row>
    <row r="2332" customFormat="false" ht="15" hidden="false" customHeight="false" outlineLevel="0" collapsed="false">
      <c r="A2332" s="4" t="n">
        <v>43683</v>
      </c>
      <c r="B2332" s="5" t="n">
        <v>2019</v>
      </c>
      <c r="C2332" s="5" t="n">
        <v>8</v>
      </c>
      <c r="D2332" s="6" t="str">
        <f aca="false">IF(MONTH(A2332)&gt;=4,"FY "&amp;YEAR(A2332)&amp;"-"&amp;RIGHT(YEAR(A2332)+1,2),"FY "&amp;(YEAR(A2332)-1)&amp;"-"&amp;RIGHT(YEAR(A2332),2))</f>
        <v>FY 2019-20</v>
      </c>
      <c r="E2332" s="5" t="s">
        <v>17</v>
      </c>
      <c r="F2332" s="7" t="n">
        <v>4736.41</v>
      </c>
      <c r="G2332" s="7" t="n">
        <v>6854.78</v>
      </c>
      <c r="H2332" s="7" t="n">
        <v>-2118.37</v>
      </c>
      <c r="I2332" s="7" t="n">
        <v>-301.08</v>
      </c>
      <c r="J2332" s="8" t="n">
        <v>70.3584</v>
      </c>
    </row>
    <row r="2333" customFormat="false" ht="15" hidden="false" customHeight="false" outlineLevel="0" collapsed="false">
      <c r="A2333" s="4" t="n">
        <v>43684</v>
      </c>
      <c r="B2333" s="5" t="n">
        <v>2019</v>
      </c>
      <c r="C2333" s="5" t="n">
        <v>8</v>
      </c>
      <c r="D2333" s="6" t="str">
        <f aca="false">IF(MONTH(A2333)&gt;=4,"FY "&amp;YEAR(A2333)&amp;"-"&amp;RIGHT(YEAR(A2333)+1,2),"FY "&amp;(YEAR(A2333)-1)&amp;"-"&amp;RIGHT(YEAR(A2333),2))</f>
        <v>FY 2019-20</v>
      </c>
      <c r="E2333" s="5" t="s">
        <v>17</v>
      </c>
      <c r="F2333" s="7" t="n">
        <v>5145.7</v>
      </c>
      <c r="G2333" s="7" t="n">
        <v>7186.58</v>
      </c>
      <c r="H2333" s="7" t="n">
        <v>-2040.88</v>
      </c>
      <c r="I2333" s="7" t="n">
        <v>-288.58</v>
      </c>
      <c r="J2333" s="8" t="n">
        <v>70.7226</v>
      </c>
    </row>
    <row r="2334" customFormat="false" ht="15" hidden="false" customHeight="false" outlineLevel="0" collapsed="false">
      <c r="A2334" s="4" t="n">
        <v>43685</v>
      </c>
      <c r="B2334" s="5" t="n">
        <v>2019</v>
      </c>
      <c r="C2334" s="5" t="n">
        <v>8</v>
      </c>
      <c r="D2334" s="6" t="str">
        <f aca="false">IF(MONTH(A2334)&gt;=4,"FY "&amp;YEAR(A2334)&amp;"-"&amp;RIGHT(YEAR(A2334)+1,2),"FY "&amp;(YEAR(A2334)-1)&amp;"-"&amp;RIGHT(YEAR(A2334),2))</f>
        <v>FY 2019-20</v>
      </c>
      <c r="E2334" s="5" t="s">
        <v>17</v>
      </c>
      <c r="F2334" s="7" t="n">
        <v>5338.11</v>
      </c>
      <c r="G2334" s="7" t="n">
        <v>5560.81</v>
      </c>
      <c r="H2334" s="7" t="n">
        <v>-222.7</v>
      </c>
      <c r="I2334" s="7" t="n">
        <v>-31.39</v>
      </c>
      <c r="J2334" s="8" t="n">
        <v>70.9553</v>
      </c>
    </row>
    <row r="2335" customFormat="false" ht="15" hidden="false" customHeight="false" outlineLevel="0" collapsed="false">
      <c r="A2335" s="4" t="n">
        <v>43686</v>
      </c>
      <c r="B2335" s="5" t="n">
        <v>2019</v>
      </c>
      <c r="C2335" s="5" t="n">
        <v>8</v>
      </c>
      <c r="D2335" s="6" t="str">
        <f aca="false">IF(MONTH(A2335)&gt;=4,"FY "&amp;YEAR(A2335)&amp;"-"&amp;RIGHT(YEAR(A2335)+1,2),"FY "&amp;(YEAR(A2335)-1)&amp;"-"&amp;RIGHT(YEAR(A2335),2))</f>
        <v>FY 2019-20</v>
      </c>
      <c r="E2335" s="5" t="s">
        <v>17</v>
      </c>
      <c r="F2335" s="7" t="n">
        <v>5423.87</v>
      </c>
      <c r="G2335" s="7" t="n">
        <v>5926.99</v>
      </c>
      <c r="H2335" s="7" t="n">
        <v>-503.12</v>
      </c>
      <c r="I2335" s="7" t="n">
        <v>-71.01</v>
      </c>
      <c r="J2335" s="8" t="n">
        <v>70.8497</v>
      </c>
    </row>
    <row r="2336" customFormat="false" ht="15" hidden="false" customHeight="false" outlineLevel="0" collapsed="false">
      <c r="A2336" s="4" t="n">
        <v>43690</v>
      </c>
      <c r="B2336" s="5" t="n">
        <v>2019</v>
      </c>
      <c r="C2336" s="5" t="n">
        <v>8</v>
      </c>
      <c r="D2336" s="6" t="str">
        <f aca="false">IF(MONTH(A2336)&gt;=4,"FY "&amp;YEAR(A2336)&amp;"-"&amp;RIGHT(YEAR(A2336)+1,2),"FY "&amp;(YEAR(A2336)-1)&amp;"-"&amp;RIGHT(YEAR(A2336),2))</f>
        <v>FY 2019-20</v>
      </c>
      <c r="E2336" s="5" t="s">
        <v>17</v>
      </c>
      <c r="F2336" s="7" t="n">
        <v>4756.02</v>
      </c>
      <c r="G2336" s="7" t="n">
        <v>4449.95</v>
      </c>
      <c r="H2336" s="7" t="n">
        <v>306.07</v>
      </c>
      <c r="I2336" s="7" t="n">
        <v>43.4</v>
      </c>
      <c r="J2336" s="8" t="n">
        <v>70.5185</v>
      </c>
    </row>
    <row r="2337" customFormat="false" ht="15" hidden="false" customHeight="false" outlineLevel="0" collapsed="false">
      <c r="A2337" s="4" t="n">
        <v>43691</v>
      </c>
      <c r="B2337" s="5" t="n">
        <v>2019</v>
      </c>
      <c r="C2337" s="5" t="n">
        <v>8</v>
      </c>
      <c r="D2337" s="6" t="str">
        <f aca="false">IF(MONTH(A2337)&gt;=4,"FY "&amp;YEAR(A2337)&amp;"-"&amp;RIGHT(YEAR(A2337)+1,2),"FY "&amp;(YEAR(A2337)-1)&amp;"-"&amp;RIGHT(YEAR(A2337),2))</f>
        <v>FY 2019-20</v>
      </c>
      <c r="E2337" s="5" t="s">
        <v>17</v>
      </c>
      <c r="F2337" s="7" t="n">
        <v>5739.37</v>
      </c>
      <c r="G2337" s="7" t="n">
        <v>6279.85</v>
      </c>
      <c r="H2337" s="7" t="n">
        <v>-540.48</v>
      </c>
      <c r="I2337" s="7" t="n">
        <v>-75.87</v>
      </c>
      <c r="J2337" s="8" t="n">
        <v>71.2365</v>
      </c>
    </row>
    <row r="2338" customFormat="false" ht="15" hidden="false" customHeight="false" outlineLevel="0" collapsed="false">
      <c r="A2338" s="4" t="n">
        <v>43693</v>
      </c>
      <c r="B2338" s="5" t="n">
        <v>2019</v>
      </c>
      <c r="C2338" s="5" t="n">
        <v>8</v>
      </c>
      <c r="D2338" s="6" t="str">
        <f aca="false">IF(MONTH(A2338)&gt;=4,"FY "&amp;YEAR(A2338)&amp;"-"&amp;RIGHT(YEAR(A2338)+1,2),"FY "&amp;(YEAR(A2338)-1)&amp;"-"&amp;RIGHT(YEAR(A2338),2))</f>
        <v>FY 2019-20</v>
      </c>
      <c r="E2338" s="5" t="s">
        <v>17</v>
      </c>
      <c r="F2338" s="7" t="n">
        <v>6880.42</v>
      </c>
      <c r="G2338" s="7" t="n">
        <v>5228.49</v>
      </c>
      <c r="H2338" s="7" t="n">
        <v>1651.93</v>
      </c>
      <c r="I2338" s="7" t="n">
        <v>232.35</v>
      </c>
      <c r="J2338" s="8" t="n">
        <v>71.0968</v>
      </c>
    </row>
    <row r="2339" customFormat="false" ht="15" hidden="false" customHeight="false" outlineLevel="0" collapsed="false">
      <c r="A2339" s="4" t="n">
        <v>43696</v>
      </c>
      <c r="B2339" s="5" t="n">
        <v>2019</v>
      </c>
      <c r="C2339" s="5" t="n">
        <v>8</v>
      </c>
      <c r="D2339" s="6" t="str">
        <f aca="false">IF(MONTH(A2339)&gt;=4,"FY "&amp;YEAR(A2339)&amp;"-"&amp;RIGHT(YEAR(A2339)+1,2),"FY "&amp;(YEAR(A2339)-1)&amp;"-"&amp;RIGHT(YEAR(A2339),2))</f>
        <v>FY 2019-20</v>
      </c>
      <c r="E2339" s="5" t="s">
        <v>17</v>
      </c>
      <c r="F2339" s="7" t="n">
        <v>5790.5</v>
      </c>
      <c r="G2339" s="7" t="n">
        <v>7132.91</v>
      </c>
      <c r="H2339" s="7" t="n">
        <v>-1342.41</v>
      </c>
      <c r="I2339" s="7" t="n">
        <v>-188.31</v>
      </c>
      <c r="J2339" s="8" t="n">
        <v>71.2872</v>
      </c>
    </row>
    <row r="2340" customFormat="false" ht="15" hidden="false" customHeight="false" outlineLevel="0" collapsed="false">
      <c r="A2340" s="4" t="n">
        <v>43697</v>
      </c>
      <c r="B2340" s="5" t="n">
        <v>2019</v>
      </c>
      <c r="C2340" s="5" t="n">
        <v>8</v>
      </c>
      <c r="D2340" s="6" t="str">
        <f aca="false">IF(MONTH(A2340)&gt;=4,"FY "&amp;YEAR(A2340)&amp;"-"&amp;RIGHT(YEAR(A2340)+1,2),"FY "&amp;(YEAR(A2340)-1)&amp;"-"&amp;RIGHT(YEAR(A2340),2))</f>
        <v>FY 2019-20</v>
      </c>
      <c r="E2340" s="5" t="s">
        <v>17</v>
      </c>
      <c r="F2340" s="7" t="n">
        <v>3159.58</v>
      </c>
      <c r="G2340" s="7" t="n">
        <v>3458.97</v>
      </c>
      <c r="H2340" s="7" t="n">
        <v>-299.39</v>
      </c>
      <c r="I2340" s="7" t="n">
        <v>-41.97</v>
      </c>
      <c r="J2340" s="8" t="n">
        <v>71.3419</v>
      </c>
    </row>
    <row r="2341" customFormat="false" ht="15" hidden="false" customHeight="false" outlineLevel="0" collapsed="false">
      <c r="A2341" s="4" t="n">
        <v>43698</v>
      </c>
      <c r="B2341" s="5" t="n">
        <v>2019</v>
      </c>
      <c r="C2341" s="5" t="n">
        <v>8</v>
      </c>
      <c r="D2341" s="6" t="str">
        <f aca="false">IF(MONTH(A2341)&gt;=4,"FY "&amp;YEAR(A2341)&amp;"-"&amp;RIGHT(YEAR(A2341)+1,2),"FY "&amp;(YEAR(A2341)-1)&amp;"-"&amp;RIGHT(YEAR(A2341),2))</f>
        <v>FY 2019-20</v>
      </c>
      <c r="E2341" s="5" t="s">
        <v>17</v>
      </c>
      <c r="F2341" s="7" t="n">
        <v>5380.42</v>
      </c>
      <c r="G2341" s="7" t="n">
        <v>5124.01</v>
      </c>
      <c r="H2341" s="7" t="n">
        <v>256.41</v>
      </c>
      <c r="I2341" s="7" t="n">
        <v>35.78</v>
      </c>
      <c r="J2341" s="8" t="n">
        <v>71.6483</v>
      </c>
    </row>
    <row r="2342" customFormat="false" ht="15" hidden="false" customHeight="false" outlineLevel="0" collapsed="false">
      <c r="A2342" s="4" t="n">
        <v>43699</v>
      </c>
      <c r="B2342" s="5" t="n">
        <v>2019</v>
      </c>
      <c r="C2342" s="5" t="n">
        <v>8</v>
      </c>
      <c r="D2342" s="6" t="str">
        <f aca="false">IF(MONTH(A2342)&gt;=4,"FY "&amp;YEAR(A2342)&amp;"-"&amp;RIGHT(YEAR(A2342)+1,2),"FY "&amp;(YEAR(A2342)-1)&amp;"-"&amp;RIGHT(YEAR(A2342),2))</f>
        <v>FY 2019-20</v>
      </c>
      <c r="E2342" s="5" t="s">
        <v>17</v>
      </c>
      <c r="F2342" s="7" t="n">
        <v>3926.11</v>
      </c>
      <c r="G2342" s="7" t="n">
        <v>4628.15</v>
      </c>
      <c r="H2342" s="7" t="n">
        <v>-702.04</v>
      </c>
      <c r="I2342" s="7" t="n">
        <v>-98.12</v>
      </c>
      <c r="J2342" s="8" t="n">
        <v>71.5508</v>
      </c>
    </row>
    <row r="2343" customFormat="false" ht="15" hidden="false" customHeight="false" outlineLevel="0" collapsed="false">
      <c r="A2343" s="4" t="n">
        <v>43700</v>
      </c>
      <c r="B2343" s="5" t="n">
        <v>2019</v>
      </c>
      <c r="C2343" s="5" t="n">
        <v>8</v>
      </c>
      <c r="D2343" s="6" t="str">
        <f aca="false">IF(MONTH(A2343)&gt;=4,"FY "&amp;YEAR(A2343)&amp;"-"&amp;RIGHT(YEAR(A2343)+1,2),"FY "&amp;(YEAR(A2343)-1)&amp;"-"&amp;RIGHT(YEAR(A2343),2))</f>
        <v>FY 2019-20</v>
      </c>
      <c r="E2343" s="5" t="s">
        <v>17</v>
      </c>
      <c r="F2343" s="7" t="n">
        <v>4983.26</v>
      </c>
      <c r="G2343" s="7" t="n">
        <v>6255.19</v>
      </c>
      <c r="H2343" s="7" t="n">
        <v>-1271.93</v>
      </c>
      <c r="I2343" s="7" t="n">
        <v>-177.39</v>
      </c>
      <c r="J2343" s="8" t="n">
        <v>71.7033</v>
      </c>
    </row>
    <row r="2344" customFormat="false" ht="15" hidden="false" customHeight="false" outlineLevel="0" collapsed="false">
      <c r="A2344" s="4" t="n">
        <v>43703</v>
      </c>
      <c r="B2344" s="5" t="n">
        <v>2019</v>
      </c>
      <c r="C2344" s="5" t="n">
        <v>8</v>
      </c>
      <c r="D2344" s="6" t="str">
        <f aca="false">IF(MONTH(A2344)&gt;=4,"FY "&amp;YEAR(A2344)&amp;"-"&amp;RIGHT(YEAR(A2344)+1,2),"FY "&amp;(YEAR(A2344)-1)&amp;"-"&amp;RIGHT(YEAR(A2344),2))</f>
        <v>FY 2019-20</v>
      </c>
      <c r="E2344" s="5" t="s">
        <v>17</v>
      </c>
      <c r="F2344" s="7" t="n">
        <v>4342.2</v>
      </c>
      <c r="G2344" s="7" t="n">
        <v>5999.51</v>
      </c>
      <c r="H2344" s="7" t="n">
        <v>-1657.31</v>
      </c>
      <c r="I2344" s="7" t="n">
        <v>-231.06</v>
      </c>
      <c r="J2344" s="8" t="n">
        <v>71.7267</v>
      </c>
    </row>
    <row r="2345" customFormat="false" ht="15" hidden="false" customHeight="false" outlineLevel="0" collapsed="false">
      <c r="A2345" s="4" t="n">
        <v>43704</v>
      </c>
      <c r="B2345" s="5" t="n">
        <v>2019</v>
      </c>
      <c r="C2345" s="5" t="n">
        <v>8</v>
      </c>
      <c r="D2345" s="6" t="str">
        <f aca="false">IF(MONTH(A2345)&gt;=4,"FY "&amp;YEAR(A2345)&amp;"-"&amp;RIGHT(YEAR(A2345)+1,2),"FY "&amp;(YEAR(A2345)-1)&amp;"-"&amp;RIGHT(YEAR(A2345),2))</f>
        <v>FY 2019-20</v>
      </c>
      <c r="E2345" s="5" t="s">
        <v>17</v>
      </c>
      <c r="F2345" s="7" t="n">
        <v>4159.67</v>
      </c>
      <c r="G2345" s="7" t="n">
        <v>4829.38</v>
      </c>
      <c r="H2345" s="7" t="n">
        <v>-669.71</v>
      </c>
      <c r="I2345" s="7" t="n">
        <v>-92.78</v>
      </c>
      <c r="J2345" s="8" t="n">
        <v>72.1814</v>
      </c>
    </row>
    <row r="2346" customFormat="false" ht="15" hidden="false" customHeight="false" outlineLevel="0" collapsed="false">
      <c r="A2346" s="4" t="n">
        <v>43705</v>
      </c>
      <c r="B2346" s="5" t="n">
        <v>2019</v>
      </c>
      <c r="C2346" s="5" t="n">
        <v>8</v>
      </c>
      <c r="D2346" s="6" t="str">
        <f aca="false">IF(MONTH(A2346)&gt;=4,"FY "&amp;YEAR(A2346)&amp;"-"&amp;RIGHT(YEAR(A2346)+1,2),"FY "&amp;(YEAR(A2346)-1)&amp;"-"&amp;RIGHT(YEAR(A2346),2))</f>
        <v>FY 2019-20</v>
      </c>
      <c r="E2346" s="5" t="s">
        <v>17</v>
      </c>
      <c r="F2346" s="7" t="n">
        <v>13351.73</v>
      </c>
      <c r="G2346" s="7" t="n">
        <v>14393.03</v>
      </c>
      <c r="H2346" s="7" t="n">
        <v>-1041.3</v>
      </c>
      <c r="I2346" s="7" t="n">
        <v>-144.99</v>
      </c>
      <c r="J2346" s="8" t="n">
        <v>71.8206</v>
      </c>
    </row>
    <row r="2347" customFormat="false" ht="15" hidden="false" customHeight="false" outlineLevel="0" collapsed="false">
      <c r="A2347" s="4" t="n">
        <v>43706</v>
      </c>
      <c r="B2347" s="5" t="n">
        <v>2019</v>
      </c>
      <c r="C2347" s="5" t="n">
        <v>8</v>
      </c>
      <c r="D2347" s="6" t="str">
        <f aca="false">IF(MONTH(A2347)&gt;=4,"FY "&amp;YEAR(A2347)&amp;"-"&amp;RIGHT(YEAR(A2347)+1,2),"FY "&amp;(YEAR(A2347)-1)&amp;"-"&amp;RIGHT(YEAR(A2347),2))</f>
        <v>FY 2019-20</v>
      </c>
      <c r="E2347" s="5" t="s">
        <v>17</v>
      </c>
      <c r="F2347" s="7" t="n">
        <v>3384.58</v>
      </c>
      <c r="G2347" s="7" t="n">
        <v>4465.92</v>
      </c>
      <c r="H2347" s="7" t="n">
        <v>-1081.34</v>
      </c>
      <c r="I2347" s="7" t="n">
        <v>-150.81</v>
      </c>
      <c r="J2347" s="8" t="n">
        <v>71.7041</v>
      </c>
    </row>
    <row r="2348" customFormat="false" ht="15" hidden="false" customHeight="false" outlineLevel="0" collapsed="false">
      <c r="A2348" s="4" t="n">
        <v>43707</v>
      </c>
      <c r="B2348" s="5" t="n">
        <v>2019</v>
      </c>
      <c r="C2348" s="5" t="n">
        <v>8</v>
      </c>
      <c r="D2348" s="6" t="str">
        <f aca="false">IF(MONTH(A2348)&gt;=4,"FY "&amp;YEAR(A2348)&amp;"-"&amp;RIGHT(YEAR(A2348)+1,2),"FY "&amp;(YEAR(A2348)-1)&amp;"-"&amp;RIGHT(YEAR(A2348),2))</f>
        <v>FY 2019-20</v>
      </c>
      <c r="E2348" s="5" t="s">
        <v>17</v>
      </c>
      <c r="F2348" s="7" t="n">
        <v>4420.11</v>
      </c>
      <c r="G2348" s="7" t="n">
        <v>4983.47</v>
      </c>
      <c r="H2348" s="7" t="n">
        <v>-563.36</v>
      </c>
      <c r="I2348" s="7" t="n">
        <v>-78.25</v>
      </c>
      <c r="J2348" s="8" t="n">
        <v>71.9971</v>
      </c>
    </row>
    <row r="2349" customFormat="false" ht="15" hidden="false" customHeight="false" outlineLevel="0" collapsed="false">
      <c r="A2349" s="4" t="n">
        <v>43711</v>
      </c>
      <c r="B2349" s="5" t="n">
        <v>2019</v>
      </c>
      <c r="C2349" s="5" t="n">
        <v>9</v>
      </c>
      <c r="D2349" s="6" t="str">
        <f aca="false">IF(MONTH(A2349)&gt;=4,"FY "&amp;YEAR(A2349)&amp;"-"&amp;RIGHT(YEAR(A2349)+1,2),"FY "&amp;(YEAR(A2349)-1)&amp;"-"&amp;RIGHT(YEAR(A2349),2))</f>
        <v>FY 2019-20</v>
      </c>
      <c r="E2349" s="5" t="s">
        <v>17</v>
      </c>
      <c r="F2349" s="7" t="n">
        <v>7522.81</v>
      </c>
      <c r="G2349" s="7" t="n">
        <v>6710.66</v>
      </c>
      <c r="H2349" s="7" t="n">
        <v>812.15</v>
      </c>
      <c r="I2349" s="7" t="n">
        <v>113.18</v>
      </c>
      <c r="J2349" s="8" t="n">
        <v>71.7586</v>
      </c>
    </row>
    <row r="2350" customFormat="false" ht="15" hidden="false" customHeight="false" outlineLevel="0" collapsed="false">
      <c r="A2350" s="4" t="n">
        <v>43712</v>
      </c>
      <c r="B2350" s="5" t="n">
        <v>2019</v>
      </c>
      <c r="C2350" s="5" t="n">
        <v>9</v>
      </c>
      <c r="D2350" s="6" t="str">
        <f aca="false">IF(MONTH(A2350)&gt;=4,"FY "&amp;YEAR(A2350)&amp;"-"&amp;RIGHT(YEAR(A2350)+1,2),"FY "&amp;(YEAR(A2350)-1)&amp;"-"&amp;RIGHT(YEAR(A2350),2))</f>
        <v>FY 2019-20</v>
      </c>
      <c r="E2350" s="5" t="s">
        <v>17</v>
      </c>
      <c r="F2350" s="7" t="n">
        <v>3202.94</v>
      </c>
      <c r="G2350" s="7" t="n">
        <v>5630.5</v>
      </c>
      <c r="H2350" s="7" t="n">
        <v>-2427.56</v>
      </c>
      <c r="I2350" s="7" t="n">
        <v>-336.28</v>
      </c>
      <c r="J2350" s="8" t="n">
        <v>72.1899</v>
      </c>
    </row>
    <row r="2351" customFormat="false" ht="15" hidden="false" customHeight="false" outlineLevel="0" collapsed="false">
      <c r="A2351" s="4" t="n">
        <v>43713</v>
      </c>
      <c r="B2351" s="5" t="n">
        <v>2019</v>
      </c>
      <c r="C2351" s="5" t="n">
        <v>9</v>
      </c>
      <c r="D2351" s="6" t="str">
        <f aca="false">IF(MONTH(A2351)&gt;=4,"FY "&amp;YEAR(A2351)&amp;"-"&amp;RIGHT(YEAR(A2351)+1,2),"FY "&amp;(YEAR(A2351)-1)&amp;"-"&amp;RIGHT(YEAR(A2351),2))</f>
        <v>FY 2019-20</v>
      </c>
      <c r="E2351" s="5" t="s">
        <v>17</v>
      </c>
      <c r="F2351" s="7" t="n">
        <v>4198.41</v>
      </c>
      <c r="G2351" s="7" t="n">
        <v>5401.73</v>
      </c>
      <c r="H2351" s="7" t="n">
        <v>-1203.32</v>
      </c>
      <c r="I2351" s="7" t="n">
        <v>-166.97</v>
      </c>
      <c r="J2351" s="8" t="n">
        <v>72.07</v>
      </c>
    </row>
    <row r="2352" customFormat="false" ht="15" hidden="false" customHeight="false" outlineLevel="0" collapsed="false">
      <c r="A2352" s="4" t="n">
        <v>43714</v>
      </c>
      <c r="B2352" s="5" t="n">
        <v>2019</v>
      </c>
      <c r="C2352" s="5" t="n">
        <v>9</v>
      </c>
      <c r="D2352" s="6" t="str">
        <f aca="false">IF(MONTH(A2352)&gt;=4,"FY "&amp;YEAR(A2352)&amp;"-"&amp;RIGHT(YEAR(A2352)+1,2),"FY "&amp;(YEAR(A2352)-1)&amp;"-"&amp;RIGHT(YEAR(A2352),2))</f>
        <v>FY 2019-20</v>
      </c>
      <c r="E2352" s="5" t="s">
        <v>17</v>
      </c>
      <c r="F2352" s="7" t="n">
        <v>3703.37</v>
      </c>
      <c r="G2352" s="7" t="n">
        <v>4118.93</v>
      </c>
      <c r="H2352" s="7" t="n">
        <v>-415.56</v>
      </c>
      <c r="I2352" s="7" t="n">
        <v>-57.83</v>
      </c>
      <c r="J2352" s="8" t="n">
        <v>71.8611</v>
      </c>
    </row>
    <row r="2353" customFormat="false" ht="15" hidden="false" customHeight="false" outlineLevel="0" collapsed="false">
      <c r="A2353" s="4" t="n">
        <v>43717</v>
      </c>
      <c r="B2353" s="5" t="n">
        <v>2019</v>
      </c>
      <c r="C2353" s="5" t="n">
        <v>9</v>
      </c>
      <c r="D2353" s="6" t="str">
        <f aca="false">IF(MONTH(A2353)&gt;=4,"FY "&amp;YEAR(A2353)&amp;"-"&amp;RIGHT(YEAR(A2353)+1,2),"FY "&amp;(YEAR(A2353)-1)&amp;"-"&amp;RIGHT(YEAR(A2353),2))</f>
        <v>FY 2019-20</v>
      </c>
      <c r="E2353" s="5" t="s">
        <v>17</v>
      </c>
      <c r="F2353" s="7" t="n">
        <v>3219.55</v>
      </c>
      <c r="G2353" s="7" t="n">
        <v>4139.79</v>
      </c>
      <c r="H2353" s="7" t="n">
        <v>-920.24</v>
      </c>
      <c r="I2353" s="7" t="n">
        <v>-128.29</v>
      </c>
      <c r="J2353" s="8" t="n">
        <v>71.7323</v>
      </c>
    </row>
    <row r="2354" customFormat="false" ht="15" hidden="false" customHeight="false" outlineLevel="0" collapsed="false">
      <c r="A2354" s="4" t="n">
        <v>43719</v>
      </c>
      <c r="B2354" s="5" t="n">
        <v>2019</v>
      </c>
      <c r="C2354" s="5" t="n">
        <v>9</v>
      </c>
      <c r="D2354" s="6" t="str">
        <f aca="false">IF(MONTH(A2354)&gt;=4,"FY "&amp;YEAR(A2354)&amp;"-"&amp;RIGHT(YEAR(A2354)+1,2),"FY "&amp;(YEAR(A2354)-1)&amp;"-"&amp;RIGHT(YEAR(A2354),2))</f>
        <v>FY 2019-20</v>
      </c>
      <c r="E2354" s="5" t="s">
        <v>17</v>
      </c>
      <c r="F2354" s="7" t="n">
        <v>2861.17</v>
      </c>
      <c r="G2354" s="7" t="n">
        <v>2962.06</v>
      </c>
      <c r="H2354" s="7" t="n">
        <v>-100.89</v>
      </c>
      <c r="I2354" s="7" t="n">
        <v>-14.09</v>
      </c>
      <c r="J2354" s="8" t="n">
        <v>71.5886</v>
      </c>
    </row>
    <row r="2355" customFormat="false" ht="15" hidden="false" customHeight="false" outlineLevel="0" collapsed="false">
      <c r="A2355" s="4" t="n">
        <v>43720</v>
      </c>
      <c r="B2355" s="5" t="n">
        <v>2019</v>
      </c>
      <c r="C2355" s="5" t="n">
        <v>9</v>
      </c>
      <c r="D2355" s="6" t="str">
        <f aca="false">IF(MONTH(A2355)&gt;=4,"FY "&amp;YEAR(A2355)&amp;"-"&amp;RIGHT(YEAR(A2355)+1,2),"FY "&amp;(YEAR(A2355)-1)&amp;"-"&amp;RIGHT(YEAR(A2355),2))</f>
        <v>FY 2019-20</v>
      </c>
      <c r="E2355" s="5" t="s">
        <v>17</v>
      </c>
      <c r="F2355" s="7" t="n">
        <v>5591.17</v>
      </c>
      <c r="G2355" s="7" t="n">
        <v>4974.01</v>
      </c>
      <c r="H2355" s="7" t="n">
        <v>617.16</v>
      </c>
      <c r="I2355" s="7" t="n">
        <v>86.12</v>
      </c>
      <c r="J2355" s="8" t="n">
        <v>71.6637</v>
      </c>
    </row>
    <row r="2356" customFormat="false" ht="15" hidden="false" customHeight="false" outlineLevel="0" collapsed="false">
      <c r="A2356" s="4" t="n">
        <v>43721</v>
      </c>
      <c r="B2356" s="5" t="n">
        <v>2019</v>
      </c>
      <c r="C2356" s="5" t="n">
        <v>9</v>
      </c>
      <c r="D2356" s="6" t="str">
        <f aca="false">IF(MONTH(A2356)&gt;=4,"FY "&amp;YEAR(A2356)&amp;"-"&amp;RIGHT(YEAR(A2356)+1,2),"FY "&amp;(YEAR(A2356)-1)&amp;"-"&amp;RIGHT(YEAR(A2356),2))</f>
        <v>FY 2019-20</v>
      </c>
      <c r="E2356" s="5" t="s">
        <v>17</v>
      </c>
      <c r="F2356" s="7" t="n">
        <v>5964.3</v>
      </c>
      <c r="G2356" s="7" t="n">
        <v>3688.01</v>
      </c>
      <c r="H2356" s="7" t="n">
        <v>2276.29</v>
      </c>
      <c r="I2356" s="7" t="n">
        <v>319.18</v>
      </c>
      <c r="J2356" s="8" t="n">
        <v>71.3175</v>
      </c>
    </row>
    <row r="2357" customFormat="false" ht="15" hidden="false" customHeight="false" outlineLevel="0" collapsed="false">
      <c r="A2357" s="4" t="n">
        <v>43724</v>
      </c>
      <c r="B2357" s="5" t="n">
        <v>2019</v>
      </c>
      <c r="C2357" s="5" t="n">
        <v>9</v>
      </c>
      <c r="D2357" s="6" t="str">
        <f aca="false">IF(MONTH(A2357)&gt;=4,"FY "&amp;YEAR(A2357)&amp;"-"&amp;RIGHT(YEAR(A2357)+1,2),"FY "&amp;(YEAR(A2357)-1)&amp;"-"&amp;RIGHT(YEAR(A2357),2))</f>
        <v>FY 2019-20</v>
      </c>
      <c r="E2357" s="5" t="s">
        <v>17</v>
      </c>
      <c r="F2357" s="7" t="n">
        <v>3061.87</v>
      </c>
      <c r="G2357" s="7" t="n">
        <v>3445.64</v>
      </c>
      <c r="H2357" s="7" t="n">
        <v>-383.77</v>
      </c>
      <c r="I2357" s="7" t="n">
        <v>-54.1</v>
      </c>
      <c r="J2357" s="8" t="n">
        <v>70.9387</v>
      </c>
    </row>
    <row r="2358" customFormat="false" ht="15" hidden="false" customHeight="false" outlineLevel="0" collapsed="false">
      <c r="A2358" s="4" t="n">
        <v>43725</v>
      </c>
      <c r="B2358" s="5" t="n">
        <v>2019</v>
      </c>
      <c r="C2358" s="5" t="n">
        <v>9</v>
      </c>
      <c r="D2358" s="6" t="str">
        <f aca="false">IF(MONTH(A2358)&gt;=4,"FY "&amp;YEAR(A2358)&amp;"-"&amp;RIGHT(YEAR(A2358)+1,2),"FY "&amp;(YEAR(A2358)-1)&amp;"-"&amp;RIGHT(YEAR(A2358),2))</f>
        <v>FY 2019-20</v>
      </c>
      <c r="E2358" s="5" t="s">
        <v>17</v>
      </c>
      <c r="F2358" s="7" t="n">
        <v>4015.63</v>
      </c>
      <c r="G2358" s="7" t="n">
        <v>4489.87</v>
      </c>
      <c r="H2358" s="7" t="n">
        <v>-474.24</v>
      </c>
      <c r="I2358" s="7" t="n">
        <v>-66.3</v>
      </c>
      <c r="J2358" s="8" t="n">
        <v>71.5362</v>
      </c>
    </row>
    <row r="2359" customFormat="false" ht="15" hidden="false" customHeight="false" outlineLevel="0" collapsed="false">
      <c r="A2359" s="4" t="n">
        <v>43726</v>
      </c>
      <c r="B2359" s="5" t="n">
        <v>2019</v>
      </c>
      <c r="C2359" s="5" t="n">
        <v>9</v>
      </c>
      <c r="D2359" s="6" t="str">
        <f aca="false">IF(MONTH(A2359)&gt;=4,"FY "&amp;YEAR(A2359)&amp;"-"&amp;RIGHT(YEAR(A2359)+1,2),"FY "&amp;(YEAR(A2359)-1)&amp;"-"&amp;RIGHT(YEAR(A2359),2))</f>
        <v>FY 2019-20</v>
      </c>
      <c r="E2359" s="5" t="s">
        <v>17</v>
      </c>
      <c r="F2359" s="7" t="n">
        <v>4406.99</v>
      </c>
      <c r="G2359" s="7" t="n">
        <v>4958.73</v>
      </c>
      <c r="H2359" s="7" t="n">
        <v>-551.74</v>
      </c>
      <c r="I2359" s="7" t="n">
        <v>-76.82</v>
      </c>
      <c r="J2359" s="8" t="n">
        <v>71.8196</v>
      </c>
    </row>
    <row r="2360" customFormat="false" ht="15" hidden="false" customHeight="false" outlineLevel="0" collapsed="false">
      <c r="A2360" s="4" t="n">
        <v>43727</v>
      </c>
      <c r="B2360" s="5" t="n">
        <v>2019</v>
      </c>
      <c r="C2360" s="5" t="n">
        <v>9</v>
      </c>
      <c r="D2360" s="6" t="str">
        <f aca="false">IF(MONTH(A2360)&gt;=4,"FY "&amp;YEAR(A2360)&amp;"-"&amp;RIGHT(YEAR(A2360)+1,2),"FY "&amp;(YEAR(A2360)-1)&amp;"-"&amp;RIGHT(YEAR(A2360),2))</f>
        <v>FY 2019-20</v>
      </c>
      <c r="E2360" s="5" t="s">
        <v>17</v>
      </c>
      <c r="F2360" s="7" t="n">
        <v>2838.92</v>
      </c>
      <c r="G2360" s="7" t="n">
        <v>3771.83</v>
      </c>
      <c r="H2360" s="7" t="n">
        <v>-932.91</v>
      </c>
      <c r="I2360" s="7" t="n">
        <v>-130.82</v>
      </c>
      <c r="J2360" s="8" t="n">
        <v>71.3132</v>
      </c>
    </row>
    <row r="2361" customFormat="false" ht="15" hidden="false" customHeight="false" outlineLevel="0" collapsed="false">
      <c r="A2361" s="4" t="n">
        <v>43728</v>
      </c>
      <c r="B2361" s="5" t="n">
        <v>2019</v>
      </c>
      <c r="C2361" s="5" t="n">
        <v>9</v>
      </c>
      <c r="D2361" s="6" t="str">
        <f aca="false">IF(MONTH(A2361)&gt;=4,"FY "&amp;YEAR(A2361)&amp;"-"&amp;RIGHT(YEAR(A2361)+1,2),"FY "&amp;(YEAR(A2361)-1)&amp;"-"&amp;RIGHT(YEAR(A2361),2))</f>
        <v>FY 2019-20</v>
      </c>
      <c r="E2361" s="5" t="s">
        <v>17</v>
      </c>
      <c r="F2361" s="7" t="n">
        <v>2521.37</v>
      </c>
      <c r="G2361" s="7" t="n">
        <v>3268.08</v>
      </c>
      <c r="H2361" s="7" t="n">
        <v>-746.71</v>
      </c>
      <c r="I2361" s="7" t="n">
        <v>-104.97</v>
      </c>
      <c r="J2361" s="8" t="n">
        <v>71.1382</v>
      </c>
    </row>
    <row r="2362" customFormat="false" ht="15" hidden="false" customHeight="false" outlineLevel="0" collapsed="false">
      <c r="A2362" s="4" t="n">
        <v>43731</v>
      </c>
      <c r="B2362" s="5" t="n">
        <v>2019</v>
      </c>
      <c r="C2362" s="5" t="n">
        <v>9</v>
      </c>
      <c r="D2362" s="6" t="str">
        <f aca="false">IF(MONTH(A2362)&gt;=4,"FY "&amp;YEAR(A2362)&amp;"-"&amp;RIGHT(YEAR(A2362)+1,2),"FY "&amp;(YEAR(A2362)-1)&amp;"-"&amp;RIGHT(YEAR(A2362),2))</f>
        <v>FY 2019-20</v>
      </c>
      <c r="E2362" s="5" t="s">
        <v>17</v>
      </c>
      <c r="F2362" s="7" t="n">
        <v>17191.73</v>
      </c>
      <c r="G2362" s="7" t="n">
        <v>16599.09</v>
      </c>
      <c r="H2362" s="7" t="n">
        <v>592.64</v>
      </c>
      <c r="I2362" s="7" t="n">
        <v>83.54</v>
      </c>
      <c r="J2362" s="8" t="n">
        <v>70.937</v>
      </c>
    </row>
    <row r="2363" customFormat="false" ht="15" hidden="false" customHeight="false" outlineLevel="0" collapsed="false">
      <c r="A2363" s="4" t="n">
        <v>43732</v>
      </c>
      <c r="B2363" s="5" t="n">
        <v>2019</v>
      </c>
      <c r="C2363" s="5" t="n">
        <v>9</v>
      </c>
      <c r="D2363" s="6" t="str">
        <f aca="false">IF(MONTH(A2363)&gt;=4,"FY "&amp;YEAR(A2363)&amp;"-"&amp;RIGHT(YEAR(A2363)+1,2),"FY "&amp;(YEAR(A2363)-1)&amp;"-"&amp;RIGHT(YEAR(A2363),2))</f>
        <v>FY 2019-20</v>
      </c>
      <c r="E2363" s="5" t="s">
        <v>17</v>
      </c>
      <c r="F2363" s="7" t="n">
        <v>10932.5</v>
      </c>
      <c r="G2363" s="7" t="n">
        <v>8075.99</v>
      </c>
      <c r="H2363" s="7" t="n">
        <v>2856.51</v>
      </c>
      <c r="I2363" s="7" t="n">
        <v>402.77</v>
      </c>
      <c r="J2363" s="8" t="n">
        <v>70.9212</v>
      </c>
    </row>
    <row r="2364" customFormat="false" ht="15" hidden="false" customHeight="false" outlineLevel="0" collapsed="false">
      <c r="A2364" s="4" t="n">
        <v>43733</v>
      </c>
      <c r="B2364" s="5" t="n">
        <v>2019</v>
      </c>
      <c r="C2364" s="5" t="n">
        <v>9</v>
      </c>
      <c r="D2364" s="6" t="str">
        <f aca="false">IF(MONTH(A2364)&gt;=4,"FY "&amp;YEAR(A2364)&amp;"-"&amp;RIGHT(YEAR(A2364)+1,2),"FY "&amp;(YEAR(A2364)-1)&amp;"-"&amp;RIGHT(YEAR(A2364),2))</f>
        <v>FY 2019-20</v>
      </c>
      <c r="E2364" s="5" t="s">
        <v>17</v>
      </c>
      <c r="F2364" s="7" t="n">
        <v>5337.89</v>
      </c>
      <c r="G2364" s="7" t="n">
        <v>6022.79</v>
      </c>
      <c r="H2364" s="7" t="n">
        <v>-684.9</v>
      </c>
      <c r="I2364" s="7" t="n">
        <v>-96.67</v>
      </c>
      <c r="J2364" s="8" t="n">
        <v>70.8477</v>
      </c>
    </row>
    <row r="2365" customFormat="false" ht="15" hidden="false" customHeight="false" outlineLevel="0" collapsed="false">
      <c r="A2365" s="4" t="n">
        <v>43734</v>
      </c>
      <c r="B2365" s="5" t="n">
        <v>2019</v>
      </c>
      <c r="C2365" s="5" t="n">
        <v>9</v>
      </c>
      <c r="D2365" s="6" t="str">
        <f aca="false">IF(MONTH(A2365)&gt;=4,"FY "&amp;YEAR(A2365)&amp;"-"&amp;RIGHT(YEAR(A2365)+1,2),"FY "&amp;(YEAR(A2365)-1)&amp;"-"&amp;RIGHT(YEAR(A2365),2))</f>
        <v>FY 2019-20</v>
      </c>
      <c r="E2365" s="5" t="s">
        <v>17</v>
      </c>
      <c r="F2365" s="7" t="n">
        <v>7209.67</v>
      </c>
      <c r="G2365" s="7" t="n">
        <v>7441.4</v>
      </c>
      <c r="H2365" s="7" t="n">
        <v>-231.73</v>
      </c>
      <c r="I2365" s="7" t="n">
        <v>-32.62</v>
      </c>
      <c r="J2365" s="8" t="n">
        <v>71.0395</v>
      </c>
    </row>
    <row r="2366" customFormat="false" ht="15" hidden="false" customHeight="false" outlineLevel="0" collapsed="false">
      <c r="A2366" s="4" t="n">
        <v>43735</v>
      </c>
      <c r="B2366" s="5" t="n">
        <v>2019</v>
      </c>
      <c r="C2366" s="5" t="n">
        <v>9</v>
      </c>
      <c r="D2366" s="6" t="str">
        <f aca="false">IF(MONTH(A2366)&gt;=4,"FY "&amp;YEAR(A2366)&amp;"-"&amp;RIGHT(YEAR(A2366)+1,2),"FY "&amp;(YEAR(A2366)-1)&amp;"-"&amp;RIGHT(YEAR(A2366),2))</f>
        <v>FY 2019-20</v>
      </c>
      <c r="E2366" s="5" t="s">
        <v>17</v>
      </c>
      <c r="F2366" s="7" t="n">
        <v>9760.08</v>
      </c>
      <c r="G2366" s="7" t="n">
        <v>6596.18</v>
      </c>
      <c r="H2366" s="7" t="n">
        <v>3163.9</v>
      </c>
      <c r="I2366" s="7" t="n">
        <v>446.24</v>
      </c>
      <c r="J2366" s="8" t="n">
        <v>70.9021</v>
      </c>
    </row>
    <row r="2367" customFormat="false" ht="15" hidden="false" customHeight="false" outlineLevel="0" collapsed="false">
      <c r="A2367" s="4" t="n">
        <v>43738</v>
      </c>
      <c r="B2367" s="5" t="n">
        <v>2019</v>
      </c>
      <c r="C2367" s="5" t="n">
        <v>9</v>
      </c>
      <c r="D2367" s="6" t="str">
        <f aca="false">IF(MONTH(A2367)&gt;=4,"FY "&amp;YEAR(A2367)&amp;"-"&amp;RIGHT(YEAR(A2367)+1,2),"FY "&amp;(YEAR(A2367)-1)&amp;"-"&amp;RIGHT(YEAR(A2367),2))</f>
        <v>FY 2019-20</v>
      </c>
      <c r="E2367" s="5" t="s">
        <v>17</v>
      </c>
      <c r="F2367" s="7" t="n">
        <v>4162.5</v>
      </c>
      <c r="G2367" s="7" t="n">
        <v>4228.6</v>
      </c>
      <c r="H2367" s="7" t="n">
        <v>-66.1</v>
      </c>
      <c r="I2367" s="7" t="n">
        <v>-9.34</v>
      </c>
      <c r="J2367" s="8" t="n">
        <v>70.8381</v>
      </c>
    </row>
    <row r="2368" customFormat="false" ht="15" hidden="false" customHeight="false" outlineLevel="0" collapsed="false">
      <c r="A2368" s="4" t="n">
        <v>43739</v>
      </c>
      <c r="B2368" s="5" t="n">
        <v>2019</v>
      </c>
      <c r="C2368" s="5" t="n">
        <v>10</v>
      </c>
      <c r="D2368" s="6" t="str">
        <f aca="false">IF(MONTH(A2368)&gt;=4,"FY "&amp;YEAR(A2368)&amp;"-"&amp;RIGHT(YEAR(A2368)+1,2),"FY "&amp;(YEAR(A2368)-1)&amp;"-"&amp;RIGHT(YEAR(A2368),2))</f>
        <v>FY 2019-20</v>
      </c>
      <c r="E2368" s="5" t="s">
        <v>17</v>
      </c>
      <c r="F2368" s="7" t="n">
        <v>5998.29</v>
      </c>
      <c r="G2368" s="7" t="n">
        <v>6296.72</v>
      </c>
      <c r="H2368" s="7" t="n">
        <v>-298.43</v>
      </c>
      <c r="I2368" s="7" t="n">
        <v>-42.22</v>
      </c>
      <c r="J2368" s="8" t="n">
        <v>70.685</v>
      </c>
    </row>
    <row r="2369" customFormat="false" ht="15" hidden="false" customHeight="false" outlineLevel="0" collapsed="false">
      <c r="A2369" s="4" t="n">
        <v>43741</v>
      </c>
      <c r="B2369" s="5" t="n">
        <v>2019</v>
      </c>
      <c r="C2369" s="5" t="n">
        <v>10</v>
      </c>
      <c r="D2369" s="6" t="str">
        <f aca="false">IF(MONTH(A2369)&gt;=4,"FY "&amp;YEAR(A2369)&amp;"-"&amp;RIGHT(YEAR(A2369)+1,2),"FY "&amp;(YEAR(A2369)-1)&amp;"-"&amp;RIGHT(YEAR(A2369),2))</f>
        <v>FY 2019-20</v>
      </c>
      <c r="E2369" s="5" t="s">
        <v>17</v>
      </c>
      <c r="F2369" s="7" t="n">
        <v>5450.29</v>
      </c>
      <c r="G2369" s="7" t="n">
        <v>6971.6</v>
      </c>
      <c r="H2369" s="7" t="n">
        <v>-1521.31</v>
      </c>
      <c r="I2369" s="7" t="n">
        <v>-214.54</v>
      </c>
      <c r="J2369" s="8" t="n">
        <v>70.9109</v>
      </c>
    </row>
    <row r="2370" customFormat="false" ht="15" hidden="false" customHeight="false" outlineLevel="0" collapsed="false">
      <c r="A2370" s="4" t="n">
        <v>43742</v>
      </c>
      <c r="B2370" s="5" t="n">
        <v>2019</v>
      </c>
      <c r="C2370" s="5" t="n">
        <v>10</v>
      </c>
      <c r="D2370" s="6" t="str">
        <f aca="false">IF(MONTH(A2370)&gt;=4,"FY "&amp;YEAR(A2370)&amp;"-"&amp;RIGHT(YEAR(A2370)+1,2),"FY "&amp;(YEAR(A2370)-1)&amp;"-"&amp;RIGHT(YEAR(A2370),2))</f>
        <v>FY 2019-20</v>
      </c>
      <c r="E2370" s="5" t="s">
        <v>17</v>
      </c>
      <c r="F2370" s="7" t="n">
        <v>4649.3</v>
      </c>
      <c r="G2370" s="7" t="n">
        <v>5638.45</v>
      </c>
      <c r="H2370" s="7" t="n">
        <v>-989.15</v>
      </c>
      <c r="I2370" s="7" t="n">
        <v>-139.09</v>
      </c>
      <c r="J2370" s="8" t="n">
        <v>71.1163</v>
      </c>
    </row>
    <row r="2371" customFormat="false" ht="15" hidden="false" customHeight="false" outlineLevel="0" collapsed="false">
      <c r="A2371" s="4" t="n">
        <v>43745</v>
      </c>
      <c r="B2371" s="5" t="n">
        <v>2019</v>
      </c>
      <c r="C2371" s="5" t="n">
        <v>10</v>
      </c>
      <c r="D2371" s="6" t="str">
        <f aca="false">IF(MONTH(A2371)&gt;=4,"FY "&amp;YEAR(A2371)&amp;"-"&amp;RIGHT(YEAR(A2371)+1,2),"FY "&amp;(YEAR(A2371)-1)&amp;"-"&amp;RIGHT(YEAR(A2371),2))</f>
        <v>FY 2019-20</v>
      </c>
      <c r="E2371" s="5" t="s">
        <v>17</v>
      </c>
      <c r="F2371" s="7" t="n">
        <v>4830.04</v>
      </c>
      <c r="G2371" s="7" t="n">
        <v>5674.6</v>
      </c>
      <c r="H2371" s="7" t="n">
        <v>-844.56</v>
      </c>
      <c r="I2371" s="7" t="n">
        <v>-119.17</v>
      </c>
      <c r="J2371" s="8" t="n">
        <v>70.8703</v>
      </c>
    </row>
    <row r="2372" customFormat="false" ht="15" hidden="false" customHeight="false" outlineLevel="0" collapsed="false">
      <c r="A2372" s="4" t="n">
        <v>43747</v>
      </c>
      <c r="B2372" s="5" t="n">
        <v>2019</v>
      </c>
      <c r="C2372" s="5" t="n">
        <v>10</v>
      </c>
      <c r="D2372" s="6" t="str">
        <f aca="false">IF(MONTH(A2372)&gt;=4,"FY "&amp;YEAR(A2372)&amp;"-"&amp;RIGHT(YEAR(A2372)+1,2),"FY "&amp;(YEAR(A2372)-1)&amp;"-"&amp;RIGHT(YEAR(A2372),2))</f>
        <v>FY 2019-20</v>
      </c>
      <c r="E2372" s="5" t="s">
        <v>17</v>
      </c>
      <c r="F2372" s="7" t="n">
        <v>3087.48</v>
      </c>
      <c r="G2372" s="7" t="n">
        <v>3453.82</v>
      </c>
      <c r="H2372" s="7" t="n">
        <v>-366.34</v>
      </c>
      <c r="I2372" s="7" t="n">
        <v>-51.62</v>
      </c>
      <c r="J2372" s="8" t="n">
        <v>70.9763</v>
      </c>
    </row>
    <row r="2373" customFormat="false" ht="15" hidden="false" customHeight="false" outlineLevel="0" collapsed="false">
      <c r="A2373" s="4" t="n">
        <v>43748</v>
      </c>
      <c r="B2373" s="5" t="n">
        <v>2019</v>
      </c>
      <c r="C2373" s="5" t="n">
        <v>10</v>
      </c>
      <c r="D2373" s="6" t="str">
        <f aca="false">IF(MONTH(A2373)&gt;=4,"FY "&amp;YEAR(A2373)&amp;"-"&amp;RIGHT(YEAR(A2373)+1,2),"FY "&amp;(YEAR(A2373)-1)&amp;"-"&amp;RIGHT(YEAR(A2373),2))</f>
        <v>FY 2019-20</v>
      </c>
      <c r="E2373" s="5" t="s">
        <v>17</v>
      </c>
      <c r="F2373" s="7" t="n">
        <v>5037.5</v>
      </c>
      <c r="G2373" s="7" t="n">
        <v>5720.49</v>
      </c>
      <c r="H2373" s="7" t="n">
        <v>-682.99</v>
      </c>
      <c r="I2373" s="7" t="n">
        <v>-96.04</v>
      </c>
      <c r="J2373" s="8" t="n">
        <v>71.1121</v>
      </c>
    </row>
    <row r="2374" customFormat="false" ht="15" hidden="false" customHeight="false" outlineLevel="0" collapsed="false">
      <c r="A2374" s="4" t="n">
        <v>43749</v>
      </c>
      <c r="B2374" s="5" t="n">
        <v>2019</v>
      </c>
      <c r="C2374" s="5" t="n">
        <v>10</v>
      </c>
      <c r="D2374" s="6" t="str">
        <f aca="false">IF(MONTH(A2374)&gt;=4,"FY "&amp;YEAR(A2374)&amp;"-"&amp;RIGHT(YEAR(A2374)+1,2),"FY "&amp;(YEAR(A2374)-1)&amp;"-"&amp;RIGHT(YEAR(A2374),2))</f>
        <v>FY 2019-20</v>
      </c>
      <c r="E2374" s="5" t="s">
        <v>17</v>
      </c>
      <c r="F2374" s="7" t="n">
        <v>4757.7</v>
      </c>
      <c r="G2374" s="7" t="n">
        <v>4890.43</v>
      </c>
      <c r="H2374" s="7" t="n">
        <v>-132.73</v>
      </c>
      <c r="I2374" s="7" t="n">
        <v>-18.68</v>
      </c>
      <c r="J2374" s="8" t="n">
        <v>71.0516</v>
      </c>
    </row>
    <row r="2375" customFormat="false" ht="15" hidden="false" customHeight="false" outlineLevel="0" collapsed="false">
      <c r="A2375" s="4" t="n">
        <v>43752</v>
      </c>
      <c r="B2375" s="5" t="n">
        <v>2019</v>
      </c>
      <c r="C2375" s="5" t="n">
        <v>10</v>
      </c>
      <c r="D2375" s="6" t="str">
        <f aca="false">IF(MONTH(A2375)&gt;=4,"FY "&amp;YEAR(A2375)&amp;"-"&amp;RIGHT(YEAR(A2375)+1,2),"FY "&amp;(YEAR(A2375)-1)&amp;"-"&amp;RIGHT(YEAR(A2375),2))</f>
        <v>FY 2019-20</v>
      </c>
      <c r="E2375" s="5" t="s">
        <v>17</v>
      </c>
      <c r="F2375" s="7" t="n">
        <v>4293.09</v>
      </c>
      <c r="G2375" s="7" t="n">
        <v>4891.47</v>
      </c>
      <c r="H2375" s="7" t="n">
        <v>-598.38</v>
      </c>
      <c r="I2375" s="7" t="n">
        <v>-84.24</v>
      </c>
      <c r="J2375" s="8" t="n">
        <v>71.0272</v>
      </c>
    </row>
    <row r="2376" customFormat="false" ht="15" hidden="false" customHeight="false" outlineLevel="0" collapsed="false">
      <c r="A2376" s="4" t="n">
        <v>43753</v>
      </c>
      <c r="B2376" s="5" t="n">
        <v>2019</v>
      </c>
      <c r="C2376" s="5" t="n">
        <v>10</v>
      </c>
      <c r="D2376" s="6" t="str">
        <f aca="false">IF(MONTH(A2376)&gt;=4,"FY "&amp;YEAR(A2376)&amp;"-"&amp;RIGHT(YEAR(A2376)+1,2),"FY "&amp;(YEAR(A2376)-1)&amp;"-"&amp;RIGHT(YEAR(A2376),2))</f>
        <v>FY 2019-20</v>
      </c>
      <c r="E2376" s="5" t="s">
        <v>17</v>
      </c>
      <c r="F2376" s="7" t="n">
        <v>5404.21</v>
      </c>
      <c r="G2376" s="7" t="n">
        <v>3917.99</v>
      </c>
      <c r="H2376" s="7" t="n">
        <v>1486.22</v>
      </c>
      <c r="I2376" s="7" t="n">
        <v>209.27</v>
      </c>
      <c r="J2376" s="8" t="n">
        <v>71.0188</v>
      </c>
    </row>
    <row r="2377" customFormat="false" ht="15" hidden="false" customHeight="false" outlineLevel="0" collapsed="false">
      <c r="A2377" s="4" t="n">
        <v>43754</v>
      </c>
      <c r="B2377" s="5" t="n">
        <v>2019</v>
      </c>
      <c r="C2377" s="5" t="n">
        <v>10</v>
      </c>
      <c r="D2377" s="6" t="str">
        <f aca="false">IF(MONTH(A2377)&gt;=4,"FY "&amp;YEAR(A2377)&amp;"-"&amp;RIGHT(YEAR(A2377)+1,2),"FY "&amp;(YEAR(A2377)-1)&amp;"-"&amp;RIGHT(YEAR(A2377),2))</f>
        <v>FY 2019-20</v>
      </c>
      <c r="E2377" s="5" t="s">
        <v>17</v>
      </c>
      <c r="F2377" s="7" t="n">
        <v>7729.19</v>
      </c>
      <c r="G2377" s="7" t="n">
        <v>5546.81</v>
      </c>
      <c r="H2377" s="7" t="n">
        <v>2182.38</v>
      </c>
      <c r="I2377" s="7" t="n">
        <v>306</v>
      </c>
      <c r="J2377" s="8" t="n">
        <v>71.3186</v>
      </c>
    </row>
    <row r="2378" customFormat="false" ht="15" hidden="false" customHeight="false" outlineLevel="0" collapsed="false">
      <c r="A2378" s="4" t="n">
        <v>43755</v>
      </c>
      <c r="B2378" s="5" t="n">
        <v>2019</v>
      </c>
      <c r="C2378" s="5" t="n">
        <v>10</v>
      </c>
      <c r="D2378" s="6" t="str">
        <f aca="false">IF(MONTH(A2378)&gt;=4,"FY "&amp;YEAR(A2378)&amp;"-"&amp;RIGHT(YEAR(A2378)+1,2),"FY "&amp;(YEAR(A2378)-1)&amp;"-"&amp;RIGHT(YEAR(A2378),2))</f>
        <v>FY 2019-20</v>
      </c>
      <c r="E2378" s="5" t="s">
        <v>17</v>
      </c>
      <c r="F2378" s="7" t="n">
        <v>5779.02</v>
      </c>
      <c r="G2378" s="7" t="n">
        <v>4873.92</v>
      </c>
      <c r="H2378" s="7" t="n">
        <v>905.1</v>
      </c>
      <c r="I2378" s="7" t="n">
        <v>126.58</v>
      </c>
      <c r="J2378" s="8" t="n">
        <v>71.5051</v>
      </c>
    </row>
    <row r="2379" customFormat="false" ht="15" hidden="false" customHeight="false" outlineLevel="0" collapsed="false">
      <c r="A2379" s="4" t="n">
        <v>43756</v>
      </c>
      <c r="B2379" s="5" t="n">
        <v>2019</v>
      </c>
      <c r="C2379" s="5" t="n">
        <v>10</v>
      </c>
      <c r="D2379" s="6" t="str">
        <f aca="false">IF(MONTH(A2379)&gt;=4,"FY "&amp;YEAR(A2379)&amp;"-"&amp;RIGHT(YEAR(A2379)+1,2),"FY "&amp;(YEAR(A2379)-1)&amp;"-"&amp;RIGHT(YEAR(A2379),2))</f>
        <v>FY 2019-20</v>
      </c>
      <c r="E2379" s="5" t="s">
        <v>17</v>
      </c>
      <c r="F2379" s="7" t="n">
        <v>5755.67</v>
      </c>
      <c r="G2379" s="7" t="n">
        <v>4484.03</v>
      </c>
      <c r="H2379" s="7" t="n">
        <v>1271.64</v>
      </c>
      <c r="I2379" s="7" t="n">
        <v>178.08</v>
      </c>
      <c r="J2379" s="8" t="n">
        <v>71.4087</v>
      </c>
    </row>
    <row r="2380" customFormat="false" ht="15" hidden="false" customHeight="false" outlineLevel="0" collapsed="false">
      <c r="A2380" s="4" t="n">
        <v>43760</v>
      </c>
      <c r="B2380" s="5" t="n">
        <v>2019</v>
      </c>
      <c r="C2380" s="5" t="n">
        <v>10</v>
      </c>
      <c r="D2380" s="6" t="str">
        <f aca="false">IF(MONTH(A2380)&gt;=4,"FY "&amp;YEAR(A2380)&amp;"-"&amp;RIGHT(YEAR(A2380)+1,2),"FY "&amp;(YEAR(A2380)-1)&amp;"-"&amp;RIGHT(YEAR(A2380),2))</f>
        <v>FY 2019-20</v>
      </c>
      <c r="E2380" s="5" t="s">
        <v>17</v>
      </c>
      <c r="F2380" s="7" t="n">
        <v>5458.22</v>
      </c>
      <c r="G2380" s="7" t="n">
        <v>5192.3</v>
      </c>
      <c r="H2380" s="7" t="n">
        <v>265.92</v>
      </c>
      <c r="I2380" s="7" t="n">
        <v>37.35</v>
      </c>
      <c r="J2380" s="8" t="n">
        <v>71.1988</v>
      </c>
    </row>
    <row r="2381" customFormat="false" ht="15" hidden="false" customHeight="false" outlineLevel="0" collapsed="false">
      <c r="A2381" s="4" t="n">
        <v>43761</v>
      </c>
      <c r="B2381" s="5" t="n">
        <v>2019</v>
      </c>
      <c r="C2381" s="5" t="n">
        <v>10</v>
      </c>
      <c r="D2381" s="6" t="str">
        <f aca="false">IF(MONTH(A2381)&gt;=4,"FY "&amp;YEAR(A2381)&amp;"-"&amp;RIGHT(YEAR(A2381)+1,2),"FY "&amp;(YEAR(A2381)-1)&amp;"-"&amp;RIGHT(YEAR(A2381),2))</f>
        <v>FY 2019-20</v>
      </c>
      <c r="E2381" s="5" t="s">
        <v>17</v>
      </c>
      <c r="F2381" s="7" t="n">
        <v>7587.99</v>
      </c>
      <c r="G2381" s="7" t="n">
        <v>8296.68</v>
      </c>
      <c r="H2381" s="7" t="n">
        <v>-708.69</v>
      </c>
      <c r="I2381" s="7" t="n">
        <v>-99.99</v>
      </c>
      <c r="J2381" s="8" t="n">
        <v>70.8731</v>
      </c>
    </row>
    <row r="2382" customFormat="false" ht="15" hidden="false" customHeight="false" outlineLevel="0" collapsed="false">
      <c r="A2382" s="4" t="n">
        <v>43762</v>
      </c>
      <c r="B2382" s="5" t="n">
        <v>2019</v>
      </c>
      <c r="C2382" s="5" t="n">
        <v>10</v>
      </c>
      <c r="D2382" s="6" t="str">
        <f aca="false">IF(MONTH(A2382)&gt;=4,"FY "&amp;YEAR(A2382)&amp;"-"&amp;RIGHT(YEAR(A2382)+1,2),"FY "&amp;(YEAR(A2382)-1)&amp;"-"&amp;RIGHT(YEAR(A2382),2))</f>
        <v>FY 2019-20</v>
      </c>
      <c r="E2382" s="5" t="s">
        <v>17</v>
      </c>
      <c r="F2382" s="7" t="n">
        <v>5327.09</v>
      </c>
      <c r="G2382" s="7" t="n">
        <v>5289.31</v>
      </c>
      <c r="H2382" s="7" t="n">
        <v>37.78</v>
      </c>
      <c r="I2382" s="7" t="n">
        <v>5.33</v>
      </c>
      <c r="J2382" s="8" t="n">
        <v>70.9373</v>
      </c>
    </row>
    <row r="2383" customFormat="false" ht="15" hidden="false" customHeight="false" outlineLevel="0" collapsed="false">
      <c r="A2383" s="4" t="n">
        <v>43763</v>
      </c>
      <c r="B2383" s="5" t="n">
        <v>2019</v>
      </c>
      <c r="C2383" s="5" t="n">
        <v>10</v>
      </c>
      <c r="D2383" s="6" t="str">
        <f aca="false">IF(MONTH(A2383)&gt;=4,"FY "&amp;YEAR(A2383)&amp;"-"&amp;RIGHT(YEAR(A2383)+1,2),"FY "&amp;(YEAR(A2383)-1)&amp;"-"&amp;RIGHT(YEAR(A2383),2))</f>
        <v>FY 2019-20</v>
      </c>
      <c r="E2383" s="5" t="s">
        <v>17</v>
      </c>
      <c r="F2383" s="7" t="n">
        <v>5811.69</v>
      </c>
      <c r="G2383" s="7" t="n">
        <v>5626.96</v>
      </c>
      <c r="H2383" s="7" t="n">
        <v>184.73</v>
      </c>
      <c r="I2383" s="7" t="n">
        <v>26.04</v>
      </c>
      <c r="J2383" s="8" t="n">
        <v>70.9338</v>
      </c>
    </row>
    <row r="2384" customFormat="false" ht="15" hidden="false" customHeight="false" outlineLevel="0" collapsed="false">
      <c r="A2384" s="4" t="n">
        <v>43767</v>
      </c>
      <c r="B2384" s="5" t="n">
        <v>2019</v>
      </c>
      <c r="C2384" s="5" t="n">
        <v>10</v>
      </c>
      <c r="D2384" s="6" t="str">
        <f aca="false">IF(MONTH(A2384)&gt;=4,"FY "&amp;YEAR(A2384)&amp;"-"&amp;RIGHT(YEAR(A2384)+1,2),"FY "&amp;(YEAR(A2384)-1)&amp;"-"&amp;RIGHT(YEAR(A2384),2))</f>
        <v>FY 2019-20</v>
      </c>
      <c r="E2384" s="5" t="s">
        <v>17</v>
      </c>
      <c r="F2384" s="7" t="n">
        <v>5389.5</v>
      </c>
      <c r="G2384" s="7" t="n">
        <v>5789.52</v>
      </c>
      <c r="H2384" s="7" t="n">
        <v>-400.02</v>
      </c>
      <c r="I2384" s="7" t="n">
        <v>-56.37</v>
      </c>
      <c r="J2384" s="8" t="n">
        <v>70.9593</v>
      </c>
    </row>
    <row r="2385" customFormat="false" ht="15" hidden="false" customHeight="false" outlineLevel="0" collapsed="false">
      <c r="A2385" s="4" t="n">
        <v>43768</v>
      </c>
      <c r="B2385" s="5" t="n">
        <v>2019</v>
      </c>
      <c r="C2385" s="5" t="n">
        <v>10</v>
      </c>
      <c r="D2385" s="6" t="str">
        <f aca="false">IF(MONTH(A2385)&gt;=4,"FY "&amp;YEAR(A2385)&amp;"-"&amp;RIGHT(YEAR(A2385)+1,2),"FY "&amp;(YEAR(A2385)-1)&amp;"-"&amp;RIGHT(YEAR(A2385),2))</f>
        <v>FY 2019-20</v>
      </c>
      <c r="E2385" s="5" t="s">
        <v>17</v>
      </c>
      <c r="F2385" s="7" t="n">
        <v>8084.18</v>
      </c>
      <c r="G2385" s="7" t="n">
        <v>6566.38</v>
      </c>
      <c r="H2385" s="7" t="n">
        <v>1517.8</v>
      </c>
      <c r="I2385" s="7" t="n">
        <v>214.59</v>
      </c>
      <c r="J2385" s="8" t="n">
        <v>70.7303</v>
      </c>
    </row>
    <row r="2386" customFormat="false" ht="15" hidden="false" customHeight="false" outlineLevel="0" collapsed="false">
      <c r="A2386" s="4" t="n">
        <v>43769</v>
      </c>
      <c r="B2386" s="5" t="n">
        <v>2019</v>
      </c>
      <c r="C2386" s="5" t="n">
        <v>10</v>
      </c>
      <c r="D2386" s="6" t="str">
        <f aca="false">IF(MONTH(A2386)&gt;=4,"FY "&amp;YEAR(A2386)&amp;"-"&amp;RIGHT(YEAR(A2386)+1,2),"FY "&amp;(YEAR(A2386)-1)&amp;"-"&amp;RIGHT(YEAR(A2386),2))</f>
        <v>FY 2019-20</v>
      </c>
      <c r="E2386" s="5" t="s">
        <v>17</v>
      </c>
      <c r="F2386" s="7" t="n">
        <v>12604.42</v>
      </c>
      <c r="G2386" s="7" t="n">
        <v>5142.7</v>
      </c>
      <c r="H2386" s="7" t="n">
        <v>7461.72</v>
      </c>
      <c r="I2386" s="7" t="n">
        <v>1051.08</v>
      </c>
      <c r="J2386" s="8" t="n">
        <v>70.9915</v>
      </c>
    </row>
    <row r="2387" customFormat="false" ht="15" hidden="false" customHeight="false" outlineLevel="0" collapsed="false">
      <c r="A2387" s="4" t="n">
        <v>43770</v>
      </c>
      <c r="B2387" s="5" t="n">
        <v>2019</v>
      </c>
      <c r="C2387" s="5" t="n">
        <v>11</v>
      </c>
      <c r="D2387" s="6" t="str">
        <f aca="false">IF(MONTH(A2387)&gt;=4,"FY "&amp;YEAR(A2387)&amp;"-"&amp;RIGHT(YEAR(A2387)+1,2),"FY "&amp;(YEAR(A2387)-1)&amp;"-"&amp;RIGHT(YEAR(A2387),2))</f>
        <v>FY 2019-20</v>
      </c>
      <c r="E2387" s="5" t="s">
        <v>17</v>
      </c>
      <c r="F2387" s="7" t="n">
        <v>9158.84</v>
      </c>
      <c r="G2387" s="7" t="n">
        <v>7120.31</v>
      </c>
      <c r="H2387" s="7" t="n">
        <v>2038.53</v>
      </c>
      <c r="I2387" s="7" t="n">
        <v>287.89</v>
      </c>
      <c r="J2387" s="8" t="n">
        <v>70.8095</v>
      </c>
    </row>
    <row r="2388" customFormat="false" ht="15" hidden="false" customHeight="false" outlineLevel="0" collapsed="false">
      <c r="A2388" s="4" t="n">
        <v>43773</v>
      </c>
      <c r="B2388" s="5" t="n">
        <v>2019</v>
      </c>
      <c r="C2388" s="5" t="n">
        <v>11</v>
      </c>
      <c r="D2388" s="6" t="str">
        <f aca="false">IF(MONTH(A2388)&gt;=4,"FY "&amp;YEAR(A2388)&amp;"-"&amp;RIGHT(YEAR(A2388)+1,2),"FY "&amp;(YEAR(A2388)-1)&amp;"-"&amp;RIGHT(YEAR(A2388),2))</f>
        <v>FY 2019-20</v>
      </c>
      <c r="E2388" s="5" t="s">
        <v>17</v>
      </c>
      <c r="F2388" s="7" t="n">
        <v>7887.62</v>
      </c>
      <c r="G2388" s="7" t="n">
        <v>6002.76</v>
      </c>
      <c r="H2388" s="7" t="n">
        <v>1884.86</v>
      </c>
      <c r="I2388" s="7" t="n">
        <v>265.92</v>
      </c>
      <c r="J2388" s="8" t="n">
        <v>70.8798</v>
      </c>
    </row>
    <row r="2389" customFormat="false" ht="15" hidden="false" customHeight="false" outlineLevel="0" collapsed="false">
      <c r="A2389" s="4" t="n">
        <v>43774</v>
      </c>
      <c r="B2389" s="5" t="n">
        <v>2019</v>
      </c>
      <c r="C2389" s="5" t="n">
        <v>11</v>
      </c>
      <c r="D2389" s="6" t="str">
        <f aca="false">IF(MONTH(A2389)&gt;=4,"FY "&amp;YEAR(A2389)&amp;"-"&amp;RIGHT(YEAR(A2389)+1,2),"FY "&amp;(YEAR(A2389)-1)&amp;"-"&amp;RIGHT(YEAR(A2389),2))</f>
        <v>FY 2019-20</v>
      </c>
      <c r="E2389" s="5" t="s">
        <v>17</v>
      </c>
      <c r="F2389" s="7" t="n">
        <v>5546.64</v>
      </c>
      <c r="G2389" s="7" t="n">
        <v>5135.96</v>
      </c>
      <c r="H2389" s="7" t="n">
        <v>410.68</v>
      </c>
      <c r="I2389" s="7" t="n">
        <v>58.1</v>
      </c>
      <c r="J2389" s="8" t="n">
        <v>70.6821</v>
      </c>
    </row>
    <row r="2390" customFormat="false" ht="15" hidden="false" customHeight="false" outlineLevel="0" collapsed="false">
      <c r="A2390" s="4" t="n">
        <v>43775</v>
      </c>
      <c r="B2390" s="5" t="n">
        <v>2019</v>
      </c>
      <c r="C2390" s="5" t="n">
        <v>11</v>
      </c>
      <c r="D2390" s="6" t="str">
        <f aca="false">IF(MONTH(A2390)&gt;=4,"FY "&amp;YEAR(A2390)&amp;"-"&amp;RIGHT(YEAR(A2390)+1,2),"FY "&amp;(YEAR(A2390)-1)&amp;"-"&amp;RIGHT(YEAR(A2390),2))</f>
        <v>FY 2019-20</v>
      </c>
      <c r="E2390" s="5" t="s">
        <v>17</v>
      </c>
      <c r="F2390" s="7" t="n">
        <v>5439.98</v>
      </c>
      <c r="G2390" s="7" t="n">
        <v>5047.17</v>
      </c>
      <c r="H2390" s="7" t="n">
        <v>392.81</v>
      </c>
      <c r="I2390" s="7" t="n">
        <v>55.54</v>
      </c>
      <c r="J2390" s="8" t="n">
        <v>70.7283</v>
      </c>
    </row>
    <row r="2391" customFormat="false" ht="15" hidden="false" customHeight="false" outlineLevel="0" collapsed="false">
      <c r="A2391" s="4" t="n">
        <v>43776</v>
      </c>
      <c r="B2391" s="5" t="n">
        <v>2019</v>
      </c>
      <c r="C2391" s="5" t="n">
        <v>11</v>
      </c>
      <c r="D2391" s="6" t="str">
        <f aca="false">IF(MONTH(A2391)&gt;=4,"FY "&amp;YEAR(A2391)&amp;"-"&amp;RIGHT(YEAR(A2391)+1,2),"FY "&amp;(YEAR(A2391)-1)&amp;"-"&amp;RIGHT(YEAR(A2391),2))</f>
        <v>FY 2019-20</v>
      </c>
      <c r="E2391" s="5" t="s">
        <v>17</v>
      </c>
      <c r="F2391" s="7" t="n">
        <v>6071.98</v>
      </c>
      <c r="G2391" s="7" t="n">
        <v>4808.27</v>
      </c>
      <c r="H2391" s="7" t="n">
        <v>1263.71</v>
      </c>
      <c r="I2391" s="7" t="n">
        <v>178.27</v>
      </c>
      <c r="J2391" s="8" t="n">
        <v>70.8861</v>
      </c>
    </row>
    <row r="2392" customFormat="false" ht="15" hidden="false" customHeight="false" outlineLevel="0" collapsed="false">
      <c r="A2392" s="4" t="n">
        <v>43777</v>
      </c>
      <c r="B2392" s="5" t="n">
        <v>2019</v>
      </c>
      <c r="C2392" s="5" t="n">
        <v>11</v>
      </c>
      <c r="D2392" s="6" t="str">
        <f aca="false">IF(MONTH(A2392)&gt;=4,"FY "&amp;YEAR(A2392)&amp;"-"&amp;RIGHT(YEAR(A2392)+1,2),"FY "&amp;(YEAR(A2392)-1)&amp;"-"&amp;RIGHT(YEAR(A2392),2))</f>
        <v>FY 2019-20</v>
      </c>
      <c r="E2392" s="5" t="s">
        <v>17</v>
      </c>
      <c r="F2392" s="7" t="n">
        <v>6344.71</v>
      </c>
      <c r="G2392" s="7" t="n">
        <v>5365.47</v>
      </c>
      <c r="H2392" s="7" t="n">
        <v>979.24</v>
      </c>
      <c r="I2392" s="7" t="n">
        <v>137.91</v>
      </c>
      <c r="J2392" s="8" t="n">
        <v>71.0079</v>
      </c>
    </row>
    <row r="2393" customFormat="false" ht="15" hidden="false" customHeight="false" outlineLevel="0" collapsed="false">
      <c r="A2393" s="4" t="n">
        <v>43780</v>
      </c>
      <c r="B2393" s="5" t="n">
        <v>2019</v>
      </c>
      <c r="C2393" s="5" t="n">
        <v>11</v>
      </c>
      <c r="D2393" s="6" t="str">
        <f aca="false">IF(MONTH(A2393)&gt;=4,"FY "&amp;YEAR(A2393)&amp;"-"&amp;RIGHT(YEAR(A2393)+1,2),"FY "&amp;(YEAR(A2393)-1)&amp;"-"&amp;RIGHT(YEAR(A2393),2))</f>
        <v>FY 2019-20</v>
      </c>
      <c r="E2393" s="5" t="s">
        <v>17</v>
      </c>
      <c r="F2393" s="7" t="n">
        <v>4729.2</v>
      </c>
      <c r="G2393" s="7" t="n">
        <v>5239.48</v>
      </c>
      <c r="H2393" s="7" t="n">
        <v>-510.28</v>
      </c>
      <c r="I2393" s="7" t="n">
        <v>-71.62</v>
      </c>
      <c r="J2393" s="8" t="n">
        <v>71.2494</v>
      </c>
    </row>
    <row r="2394" customFormat="false" ht="15" hidden="false" customHeight="false" outlineLevel="0" collapsed="false">
      <c r="A2394" s="4" t="n">
        <v>43782</v>
      </c>
      <c r="B2394" s="5" t="n">
        <v>2019</v>
      </c>
      <c r="C2394" s="5" t="n">
        <v>11</v>
      </c>
      <c r="D2394" s="6" t="str">
        <f aca="false">IF(MONTH(A2394)&gt;=4,"FY "&amp;YEAR(A2394)&amp;"-"&amp;RIGHT(YEAR(A2394)+1,2),"FY "&amp;(YEAR(A2394)-1)&amp;"-"&amp;RIGHT(YEAR(A2394),2))</f>
        <v>FY 2019-20</v>
      </c>
      <c r="E2394" s="5" t="s">
        <v>17</v>
      </c>
      <c r="F2394" s="7" t="n">
        <v>4891.17</v>
      </c>
      <c r="G2394" s="7" t="n">
        <v>3308.36</v>
      </c>
      <c r="H2394" s="7" t="n">
        <v>1582.81</v>
      </c>
      <c r="I2394" s="7" t="n">
        <v>221.54</v>
      </c>
      <c r="J2394" s="8" t="n">
        <v>71.445</v>
      </c>
    </row>
    <row r="2395" customFormat="false" ht="15" hidden="false" customHeight="false" outlineLevel="0" collapsed="false">
      <c r="A2395" s="4" t="n">
        <v>43783</v>
      </c>
      <c r="B2395" s="5" t="n">
        <v>2019</v>
      </c>
      <c r="C2395" s="5" t="n">
        <v>11</v>
      </c>
      <c r="D2395" s="6" t="str">
        <f aca="false">IF(MONTH(A2395)&gt;=4,"FY "&amp;YEAR(A2395)&amp;"-"&amp;RIGHT(YEAR(A2395)+1,2),"FY "&amp;(YEAR(A2395)-1)&amp;"-"&amp;RIGHT(YEAR(A2395),2))</f>
        <v>FY 2019-20</v>
      </c>
      <c r="E2395" s="5" t="s">
        <v>17</v>
      </c>
      <c r="F2395" s="7" t="n">
        <v>7987.62</v>
      </c>
      <c r="G2395" s="7" t="n">
        <v>6308.81</v>
      </c>
      <c r="H2395" s="7" t="n">
        <v>1678.81</v>
      </c>
      <c r="I2395" s="7" t="n">
        <v>234.14</v>
      </c>
      <c r="J2395" s="8" t="n">
        <v>71.7002</v>
      </c>
    </row>
    <row r="2396" customFormat="false" ht="15" hidden="false" customHeight="false" outlineLevel="0" collapsed="false">
      <c r="A2396" s="4" t="n">
        <v>43784</v>
      </c>
      <c r="B2396" s="5" t="n">
        <v>2019</v>
      </c>
      <c r="C2396" s="5" t="n">
        <v>11</v>
      </c>
      <c r="D2396" s="6" t="str">
        <f aca="false">IF(MONTH(A2396)&gt;=4,"FY "&amp;YEAR(A2396)&amp;"-"&amp;RIGHT(YEAR(A2396)+1,2),"FY "&amp;(YEAR(A2396)-1)&amp;"-"&amp;RIGHT(YEAR(A2396),2))</f>
        <v>FY 2019-20</v>
      </c>
      <c r="E2396" s="5" t="s">
        <v>17</v>
      </c>
      <c r="F2396" s="7" t="n">
        <v>5028.86</v>
      </c>
      <c r="G2396" s="7" t="n">
        <v>5431.42</v>
      </c>
      <c r="H2396" s="7" t="n">
        <v>-402.56</v>
      </c>
      <c r="I2396" s="7" t="n">
        <v>-55.88</v>
      </c>
      <c r="J2396" s="8" t="n">
        <v>72.0501</v>
      </c>
    </row>
    <row r="2397" customFormat="false" ht="15" hidden="false" customHeight="false" outlineLevel="0" collapsed="false">
      <c r="A2397" s="4" t="n">
        <v>43787</v>
      </c>
      <c r="B2397" s="5" t="n">
        <v>2019</v>
      </c>
      <c r="C2397" s="5" t="n">
        <v>11</v>
      </c>
      <c r="D2397" s="6" t="str">
        <f aca="false">IF(MONTH(A2397)&gt;=4,"FY "&amp;YEAR(A2397)&amp;"-"&amp;RIGHT(YEAR(A2397)+1,2),"FY "&amp;(YEAR(A2397)-1)&amp;"-"&amp;RIGHT(YEAR(A2397),2))</f>
        <v>FY 2019-20</v>
      </c>
      <c r="E2397" s="5" t="s">
        <v>17</v>
      </c>
      <c r="F2397" s="7" t="n">
        <v>5117.52</v>
      </c>
      <c r="G2397" s="7" t="n">
        <v>6097.64</v>
      </c>
      <c r="H2397" s="7" t="n">
        <v>-980.12</v>
      </c>
      <c r="I2397" s="7" t="n">
        <v>-136.68</v>
      </c>
      <c r="J2397" s="8" t="n">
        <v>71.7109</v>
      </c>
    </row>
    <row r="2398" customFormat="false" ht="15" hidden="false" customHeight="false" outlineLevel="0" collapsed="false">
      <c r="A2398" s="4" t="n">
        <v>43788</v>
      </c>
      <c r="B2398" s="5" t="n">
        <v>2019</v>
      </c>
      <c r="C2398" s="5" t="n">
        <v>11</v>
      </c>
      <c r="D2398" s="6" t="str">
        <f aca="false">IF(MONTH(A2398)&gt;=4,"FY "&amp;YEAR(A2398)&amp;"-"&amp;RIGHT(YEAR(A2398)+1,2),"FY "&amp;(YEAR(A2398)-1)&amp;"-"&amp;RIGHT(YEAR(A2398),2))</f>
        <v>FY 2019-20</v>
      </c>
      <c r="E2398" s="5" t="s">
        <v>17</v>
      </c>
      <c r="F2398" s="7" t="n">
        <v>4371.79</v>
      </c>
      <c r="G2398" s="7" t="n">
        <v>4885.55</v>
      </c>
      <c r="H2398" s="7" t="n">
        <v>-513.76</v>
      </c>
      <c r="I2398" s="7" t="n">
        <v>-71.64</v>
      </c>
      <c r="J2398" s="8" t="n">
        <v>71.7131</v>
      </c>
    </row>
    <row r="2399" customFormat="false" ht="15" hidden="false" customHeight="false" outlineLevel="0" collapsed="false">
      <c r="A2399" s="4" t="n">
        <v>43789</v>
      </c>
      <c r="B2399" s="5" t="n">
        <v>2019</v>
      </c>
      <c r="C2399" s="5" t="n">
        <v>11</v>
      </c>
      <c r="D2399" s="6" t="str">
        <f aca="false">IF(MONTH(A2399)&gt;=4,"FY "&amp;YEAR(A2399)&amp;"-"&amp;RIGHT(YEAR(A2399)+1,2),"FY "&amp;(YEAR(A2399)-1)&amp;"-"&amp;RIGHT(YEAR(A2399),2))</f>
        <v>FY 2019-20</v>
      </c>
      <c r="E2399" s="5" t="s">
        <v>17</v>
      </c>
      <c r="F2399" s="7" t="n">
        <v>7847.25</v>
      </c>
      <c r="G2399" s="7" t="n">
        <v>8474.48</v>
      </c>
      <c r="H2399" s="7" t="n">
        <v>-627.23</v>
      </c>
      <c r="I2399" s="7" t="n">
        <v>-87.34</v>
      </c>
      <c r="J2399" s="8" t="n">
        <v>71.8138</v>
      </c>
    </row>
    <row r="2400" customFormat="false" ht="15" hidden="false" customHeight="false" outlineLevel="0" collapsed="false">
      <c r="A2400" s="4" t="n">
        <v>43790</v>
      </c>
      <c r="B2400" s="5" t="n">
        <v>2019</v>
      </c>
      <c r="C2400" s="5" t="n">
        <v>11</v>
      </c>
      <c r="D2400" s="6" t="str">
        <f aca="false">IF(MONTH(A2400)&gt;=4,"FY "&amp;YEAR(A2400)&amp;"-"&amp;RIGHT(YEAR(A2400)+1,2),"FY "&amp;(YEAR(A2400)-1)&amp;"-"&amp;RIGHT(YEAR(A2400),2))</f>
        <v>FY 2019-20</v>
      </c>
      <c r="E2400" s="5" t="s">
        <v>17</v>
      </c>
      <c r="F2400" s="7" t="n">
        <v>5773.99</v>
      </c>
      <c r="G2400" s="7" t="n">
        <v>5364.73</v>
      </c>
      <c r="H2400" s="7" t="n">
        <v>409.26</v>
      </c>
      <c r="I2400" s="7" t="n">
        <v>57.1</v>
      </c>
      <c r="J2400" s="8" t="n">
        <v>71.6756</v>
      </c>
    </row>
    <row r="2401" customFormat="false" ht="15" hidden="false" customHeight="false" outlineLevel="0" collapsed="false">
      <c r="A2401" s="4" t="n">
        <v>43791</v>
      </c>
      <c r="B2401" s="5" t="n">
        <v>2019</v>
      </c>
      <c r="C2401" s="5" t="n">
        <v>11</v>
      </c>
      <c r="D2401" s="6" t="str">
        <f aca="false">IF(MONTH(A2401)&gt;=4,"FY "&amp;YEAR(A2401)&amp;"-"&amp;RIGHT(YEAR(A2401)+1,2),"FY "&amp;(YEAR(A2401)-1)&amp;"-"&amp;RIGHT(YEAR(A2401),2))</f>
        <v>FY 2019-20</v>
      </c>
      <c r="E2401" s="5" t="s">
        <v>17</v>
      </c>
      <c r="F2401" s="7" t="n">
        <v>10309.96</v>
      </c>
      <c r="G2401" s="7" t="n">
        <v>5303.86</v>
      </c>
      <c r="H2401" s="7" t="n">
        <v>5006.1</v>
      </c>
      <c r="I2401" s="7" t="n">
        <v>697.23</v>
      </c>
      <c r="J2401" s="8" t="n">
        <v>71.7996</v>
      </c>
    </row>
    <row r="2402" customFormat="false" ht="15" hidden="false" customHeight="false" outlineLevel="0" collapsed="false">
      <c r="A2402" s="4" t="n">
        <v>43794</v>
      </c>
      <c r="B2402" s="5" t="n">
        <v>2019</v>
      </c>
      <c r="C2402" s="5" t="n">
        <v>11</v>
      </c>
      <c r="D2402" s="6" t="str">
        <f aca="false">IF(MONTH(A2402)&gt;=4,"FY "&amp;YEAR(A2402)&amp;"-"&amp;RIGHT(YEAR(A2402)+1,2),"FY "&amp;(YEAR(A2402)-1)&amp;"-"&amp;RIGHT(YEAR(A2402),2))</f>
        <v>FY 2019-20</v>
      </c>
      <c r="E2402" s="5" t="s">
        <v>17</v>
      </c>
      <c r="F2402" s="7" t="n">
        <v>5336.39</v>
      </c>
      <c r="G2402" s="7" t="n">
        <v>4758.36</v>
      </c>
      <c r="H2402" s="7" t="n">
        <v>578.03</v>
      </c>
      <c r="I2402" s="7" t="n">
        <v>80.45</v>
      </c>
      <c r="J2402" s="8" t="n">
        <v>71.8514</v>
      </c>
    </row>
    <row r="2403" customFormat="false" ht="15" hidden="false" customHeight="false" outlineLevel="0" collapsed="false">
      <c r="A2403" s="4" t="n">
        <v>43795</v>
      </c>
      <c r="B2403" s="5" t="n">
        <v>2019</v>
      </c>
      <c r="C2403" s="5" t="n">
        <v>11</v>
      </c>
      <c r="D2403" s="6" t="str">
        <f aca="false">IF(MONTH(A2403)&gt;=4,"FY "&amp;YEAR(A2403)&amp;"-"&amp;RIGHT(YEAR(A2403)+1,2),"FY "&amp;(YEAR(A2403)-1)&amp;"-"&amp;RIGHT(YEAR(A2403),2))</f>
        <v>FY 2019-20</v>
      </c>
      <c r="E2403" s="5" t="s">
        <v>17</v>
      </c>
      <c r="F2403" s="7" t="n">
        <v>5180.3</v>
      </c>
      <c r="G2403" s="7" t="n">
        <v>4201.09</v>
      </c>
      <c r="H2403" s="7" t="n">
        <v>979.21</v>
      </c>
      <c r="I2403" s="7" t="n">
        <v>136.67</v>
      </c>
      <c r="J2403" s="8" t="n">
        <v>71.6468</v>
      </c>
    </row>
    <row r="2404" customFormat="false" ht="15" hidden="false" customHeight="false" outlineLevel="0" collapsed="false">
      <c r="A2404" s="4" t="n">
        <v>43796</v>
      </c>
      <c r="B2404" s="5" t="n">
        <v>2019</v>
      </c>
      <c r="C2404" s="5" t="n">
        <v>11</v>
      </c>
      <c r="D2404" s="6" t="str">
        <f aca="false">IF(MONTH(A2404)&gt;=4,"FY "&amp;YEAR(A2404)&amp;"-"&amp;RIGHT(YEAR(A2404)+1,2),"FY "&amp;(YEAR(A2404)-1)&amp;"-"&amp;RIGHT(YEAR(A2404),2))</f>
        <v>FY 2019-20</v>
      </c>
      <c r="E2404" s="5" t="s">
        <v>17</v>
      </c>
      <c r="F2404" s="7" t="n">
        <v>39364.23</v>
      </c>
      <c r="G2404" s="7" t="n">
        <v>34848.39</v>
      </c>
      <c r="H2404" s="7" t="n">
        <v>4515.84</v>
      </c>
      <c r="I2404" s="7" t="n">
        <v>630.78</v>
      </c>
      <c r="J2404" s="8" t="n">
        <v>71.5909</v>
      </c>
    </row>
    <row r="2405" customFormat="false" ht="15" hidden="false" customHeight="false" outlineLevel="0" collapsed="false">
      <c r="A2405" s="4" t="n">
        <v>43797</v>
      </c>
      <c r="B2405" s="5" t="n">
        <v>2019</v>
      </c>
      <c r="C2405" s="5" t="n">
        <v>11</v>
      </c>
      <c r="D2405" s="6" t="str">
        <f aca="false">IF(MONTH(A2405)&gt;=4,"FY "&amp;YEAR(A2405)&amp;"-"&amp;RIGHT(YEAR(A2405)+1,2),"FY "&amp;(YEAR(A2405)-1)&amp;"-"&amp;RIGHT(YEAR(A2405),2))</f>
        <v>FY 2019-20</v>
      </c>
      <c r="E2405" s="5" t="s">
        <v>17</v>
      </c>
      <c r="F2405" s="7" t="n">
        <v>3475</v>
      </c>
      <c r="G2405" s="7" t="n">
        <v>4467.77</v>
      </c>
      <c r="H2405" s="7" t="n">
        <v>-992.77</v>
      </c>
      <c r="I2405" s="7" t="n">
        <v>-139.11</v>
      </c>
      <c r="J2405" s="8" t="n">
        <v>71.3627</v>
      </c>
    </row>
    <row r="2406" customFormat="false" ht="15" hidden="false" customHeight="false" outlineLevel="0" collapsed="false">
      <c r="A2406" s="4" t="n">
        <v>43798</v>
      </c>
      <c r="B2406" s="5" t="n">
        <v>2019</v>
      </c>
      <c r="C2406" s="5" t="n">
        <v>11</v>
      </c>
      <c r="D2406" s="6" t="str">
        <f aca="false">IF(MONTH(A2406)&gt;=4,"FY "&amp;YEAR(A2406)&amp;"-"&amp;RIGHT(YEAR(A2406)+1,2),"FY "&amp;(YEAR(A2406)-1)&amp;"-"&amp;RIGHT(YEAR(A2406),2))</f>
        <v>FY 2019-20</v>
      </c>
      <c r="E2406" s="5" t="s">
        <v>17</v>
      </c>
      <c r="F2406" s="7" t="n">
        <v>5966.66</v>
      </c>
      <c r="G2406" s="7" t="n">
        <v>4297.51</v>
      </c>
      <c r="H2406" s="7" t="n">
        <v>1669.15</v>
      </c>
      <c r="I2406" s="7" t="n">
        <v>233.4</v>
      </c>
      <c r="J2406" s="8" t="n">
        <v>71.5147</v>
      </c>
    </row>
    <row r="2407" customFormat="false" ht="15" hidden="false" customHeight="false" outlineLevel="0" collapsed="false">
      <c r="A2407" s="4" t="n">
        <v>43801</v>
      </c>
      <c r="B2407" s="5" t="n">
        <v>2019</v>
      </c>
      <c r="C2407" s="5" t="n">
        <v>12</v>
      </c>
      <c r="D2407" s="6" t="str">
        <f aca="false">IF(MONTH(A2407)&gt;=4,"FY "&amp;YEAR(A2407)&amp;"-"&amp;RIGHT(YEAR(A2407)+1,2),"FY "&amp;(YEAR(A2407)-1)&amp;"-"&amp;RIGHT(YEAR(A2407),2))</f>
        <v>FY 2019-20</v>
      </c>
      <c r="E2407" s="5" t="s">
        <v>17</v>
      </c>
      <c r="F2407" s="7" t="n">
        <v>5929.62</v>
      </c>
      <c r="G2407" s="7" t="n">
        <v>6680.65</v>
      </c>
      <c r="H2407" s="7" t="n">
        <v>-751.03</v>
      </c>
      <c r="I2407" s="7" t="n">
        <v>-104.71</v>
      </c>
      <c r="J2407" s="8" t="n">
        <v>71.7255</v>
      </c>
    </row>
    <row r="2408" customFormat="false" ht="15" hidden="false" customHeight="false" outlineLevel="0" collapsed="false">
      <c r="A2408" s="4" t="n">
        <v>43802</v>
      </c>
      <c r="B2408" s="5" t="n">
        <v>2019</v>
      </c>
      <c r="C2408" s="5" t="n">
        <v>12</v>
      </c>
      <c r="D2408" s="6" t="str">
        <f aca="false">IF(MONTH(A2408)&gt;=4,"FY "&amp;YEAR(A2408)&amp;"-"&amp;RIGHT(YEAR(A2408)+1,2),"FY "&amp;(YEAR(A2408)-1)&amp;"-"&amp;RIGHT(YEAR(A2408),2))</f>
        <v>FY 2019-20</v>
      </c>
      <c r="E2408" s="5" t="s">
        <v>17</v>
      </c>
      <c r="F2408" s="7" t="n">
        <v>7592.58</v>
      </c>
      <c r="G2408" s="7" t="n">
        <v>8739.41</v>
      </c>
      <c r="H2408" s="7" t="n">
        <v>-1146.83</v>
      </c>
      <c r="I2408" s="7" t="n">
        <v>-159.9</v>
      </c>
      <c r="J2408" s="8" t="n">
        <v>71.7217</v>
      </c>
    </row>
    <row r="2409" customFormat="false" ht="15" hidden="false" customHeight="false" outlineLevel="0" collapsed="false">
      <c r="A2409" s="4" t="n">
        <v>43803</v>
      </c>
      <c r="B2409" s="5" t="n">
        <v>2019</v>
      </c>
      <c r="C2409" s="5" t="n">
        <v>12</v>
      </c>
      <c r="D2409" s="6" t="str">
        <f aca="false">IF(MONTH(A2409)&gt;=4,"FY "&amp;YEAR(A2409)&amp;"-"&amp;RIGHT(YEAR(A2409)+1,2),"FY "&amp;(YEAR(A2409)-1)&amp;"-"&amp;RIGHT(YEAR(A2409),2))</f>
        <v>FY 2019-20</v>
      </c>
      <c r="E2409" s="5" t="s">
        <v>17</v>
      </c>
      <c r="F2409" s="7" t="n">
        <v>4616.03</v>
      </c>
      <c r="G2409" s="7" t="n">
        <v>4723.56</v>
      </c>
      <c r="H2409" s="7" t="n">
        <v>-107.53</v>
      </c>
      <c r="I2409" s="7" t="n">
        <v>-15.02</v>
      </c>
      <c r="J2409" s="8" t="n">
        <v>71.6006</v>
      </c>
    </row>
    <row r="2410" customFormat="false" ht="15" hidden="false" customHeight="false" outlineLevel="0" collapsed="false">
      <c r="A2410" s="4" t="n">
        <v>43804</v>
      </c>
      <c r="B2410" s="5" t="n">
        <v>2019</v>
      </c>
      <c r="C2410" s="5" t="n">
        <v>12</v>
      </c>
      <c r="D2410" s="6" t="str">
        <f aca="false">IF(MONTH(A2410)&gt;=4,"FY "&amp;YEAR(A2410)&amp;"-"&amp;RIGHT(YEAR(A2410)+1,2),"FY "&amp;(YEAR(A2410)-1)&amp;"-"&amp;RIGHT(YEAR(A2410),2))</f>
        <v>FY 2019-20</v>
      </c>
      <c r="E2410" s="5" t="s">
        <v>17</v>
      </c>
      <c r="F2410" s="7" t="n">
        <v>5375.35</v>
      </c>
      <c r="G2410" s="7" t="n">
        <v>5506.21</v>
      </c>
      <c r="H2410" s="7" t="n">
        <v>-130.86</v>
      </c>
      <c r="I2410" s="7" t="n">
        <v>-18.23</v>
      </c>
      <c r="J2410" s="8" t="n">
        <v>71.78</v>
      </c>
    </row>
    <row r="2411" customFormat="false" ht="15" hidden="false" customHeight="false" outlineLevel="0" collapsed="false">
      <c r="A2411" s="4" t="n">
        <v>43805</v>
      </c>
      <c r="B2411" s="5" t="n">
        <v>2019</v>
      </c>
      <c r="C2411" s="5" t="n">
        <v>12</v>
      </c>
      <c r="D2411" s="6" t="str">
        <f aca="false">IF(MONTH(A2411)&gt;=4,"FY "&amp;YEAR(A2411)&amp;"-"&amp;RIGHT(YEAR(A2411)+1,2),"FY "&amp;(YEAR(A2411)-1)&amp;"-"&amp;RIGHT(YEAR(A2411),2))</f>
        <v>FY 2019-20</v>
      </c>
      <c r="E2411" s="5" t="s">
        <v>17</v>
      </c>
      <c r="F2411" s="7" t="n">
        <v>4598.46</v>
      </c>
      <c r="G2411" s="7" t="n">
        <v>4165.47</v>
      </c>
      <c r="H2411" s="7" t="n">
        <v>432.99</v>
      </c>
      <c r="I2411" s="7" t="n">
        <v>60.52</v>
      </c>
      <c r="J2411" s="8" t="n">
        <v>71.5476</v>
      </c>
    </row>
    <row r="2412" customFormat="false" ht="15" hidden="false" customHeight="false" outlineLevel="0" collapsed="false">
      <c r="A2412" s="4" t="n">
        <v>43808</v>
      </c>
      <c r="B2412" s="5" t="n">
        <v>2019</v>
      </c>
      <c r="C2412" s="5" t="n">
        <v>12</v>
      </c>
      <c r="D2412" s="6" t="str">
        <f aca="false">IF(MONTH(A2412)&gt;=4,"FY "&amp;YEAR(A2412)&amp;"-"&amp;RIGHT(YEAR(A2412)+1,2),"FY "&amp;(YEAR(A2412)-1)&amp;"-"&amp;RIGHT(YEAR(A2412),2))</f>
        <v>FY 2019-20</v>
      </c>
      <c r="E2412" s="5" t="s">
        <v>17</v>
      </c>
      <c r="F2412" s="7" t="n">
        <v>3762.68</v>
      </c>
      <c r="G2412" s="7" t="n">
        <v>4589.3</v>
      </c>
      <c r="H2412" s="7" t="n">
        <v>-826.62</v>
      </c>
      <c r="I2412" s="7" t="n">
        <v>-115.91</v>
      </c>
      <c r="J2412" s="8" t="n">
        <v>71.3165</v>
      </c>
    </row>
    <row r="2413" customFormat="false" ht="15" hidden="false" customHeight="false" outlineLevel="0" collapsed="false">
      <c r="A2413" s="4" t="n">
        <v>43809</v>
      </c>
      <c r="B2413" s="5" t="n">
        <v>2019</v>
      </c>
      <c r="C2413" s="5" t="n">
        <v>12</v>
      </c>
      <c r="D2413" s="6" t="str">
        <f aca="false">IF(MONTH(A2413)&gt;=4,"FY "&amp;YEAR(A2413)&amp;"-"&amp;RIGHT(YEAR(A2413)+1,2),"FY "&amp;(YEAR(A2413)-1)&amp;"-"&amp;RIGHT(YEAR(A2413),2))</f>
        <v>FY 2019-20</v>
      </c>
      <c r="E2413" s="5" t="s">
        <v>17</v>
      </c>
      <c r="F2413" s="7" t="n">
        <v>4445.23</v>
      </c>
      <c r="G2413" s="7" t="n">
        <v>3715.34</v>
      </c>
      <c r="H2413" s="7" t="n">
        <v>729.89</v>
      </c>
      <c r="I2413" s="7" t="n">
        <v>102.57</v>
      </c>
      <c r="J2413" s="8" t="n">
        <v>71.162</v>
      </c>
    </row>
    <row r="2414" customFormat="false" ht="15" hidden="false" customHeight="false" outlineLevel="0" collapsed="false">
      <c r="A2414" s="4" t="n">
        <v>43810</v>
      </c>
      <c r="B2414" s="5" t="n">
        <v>2019</v>
      </c>
      <c r="C2414" s="5" t="n">
        <v>12</v>
      </c>
      <c r="D2414" s="6" t="str">
        <f aca="false">IF(MONTH(A2414)&gt;=4,"FY "&amp;YEAR(A2414)&amp;"-"&amp;RIGHT(YEAR(A2414)+1,2),"FY "&amp;(YEAR(A2414)-1)&amp;"-"&amp;RIGHT(YEAR(A2414),2))</f>
        <v>FY 2019-20</v>
      </c>
      <c r="E2414" s="5" t="s">
        <v>17</v>
      </c>
      <c r="F2414" s="7" t="n">
        <v>4099.27</v>
      </c>
      <c r="G2414" s="7" t="n">
        <v>4478.75</v>
      </c>
      <c r="H2414" s="7" t="n">
        <v>-379.48</v>
      </c>
      <c r="I2414" s="7" t="n">
        <v>-53.53</v>
      </c>
      <c r="J2414" s="8" t="n">
        <v>70.8962</v>
      </c>
    </row>
    <row r="2415" customFormat="false" ht="15" hidden="false" customHeight="false" outlineLevel="0" collapsed="false">
      <c r="A2415" s="4" t="n">
        <v>43811</v>
      </c>
      <c r="B2415" s="5" t="n">
        <v>2019</v>
      </c>
      <c r="C2415" s="5" t="n">
        <v>12</v>
      </c>
      <c r="D2415" s="6" t="str">
        <f aca="false">IF(MONTH(A2415)&gt;=4,"FY "&amp;YEAR(A2415)&amp;"-"&amp;RIGHT(YEAR(A2415)+1,2),"FY "&amp;(YEAR(A2415)-1)&amp;"-"&amp;RIGHT(YEAR(A2415),2))</f>
        <v>FY 2019-20</v>
      </c>
      <c r="E2415" s="5" t="s">
        <v>17</v>
      </c>
      <c r="F2415" s="7" t="n">
        <v>4941.73</v>
      </c>
      <c r="G2415" s="7" t="n">
        <v>4557.64</v>
      </c>
      <c r="H2415" s="7" t="n">
        <v>384.09</v>
      </c>
      <c r="I2415" s="7" t="n">
        <v>54.2</v>
      </c>
      <c r="J2415" s="8" t="n">
        <v>70.8679</v>
      </c>
    </row>
    <row r="2416" customFormat="false" ht="15" hidden="false" customHeight="false" outlineLevel="0" collapsed="false">
      <c r="A2416" s="4" t="n">
        <v>43812</v>
      </c>
      <c r="B2416" s="5" t="n">
        <v>2019</v>
      </c>
      <c r="C2416" s="5" t="n">
        <v>12</v>
      </c>
      <c r="D2416" s="6" t="str">
        <f aca="false">IF(MONTH(A2416)&gt;=4,"FY "&amp;YEAR(A2416)&amp;"-"&amp;RIGHT(YEAR(A2416)+1,2),"FY "&amp;(YEAR(A2416)-1)&amp;"-"&amp;RIGHT(YEAR(A2416),2))</f>
        <v>FY 2019-20</v>
      </c>
      <c r="E2416" s="5" t="s">
        <v>17</v>
      </c>
      <c r="F2416" s="7" t="n">
        <v>4587.82</v>
      </c>
      <c r="G2416" s="7" t="n">
        <v>5202.69</v>
      </c>
      <c r="H2416" s="7" t="n">
        <v>-614.87</v>
      </c>
      <c r="I2416" s="7" t="n">
        <v>-86.91</v>
      </c>
      <c r="J2416" s="8" t="n">
        <v>70.7494</v>
      </c>
    </row>
    <row r="2417" customFormat="false" ht="15" hidden="false" customHeight="false" outlineLevel="0" collapsed="false">
      <c r="A2417" s="4" t="n">
        <v>43815</v>
      </c>
      <c r="B2417" s="5" t="n">
        <v>2019</v>
      </c>
      <c r="C2417" s="5" t="n">
        <v>12</v>
      </c>
      <c r="D2417" s="6" t="str">
        <f aca="false">IF(MONTH(A2417)&gt;=4,"FY "&amp;YEAR(A2417)&amp;"-"&amp;RIGHT(YEAR(A2417)+1,2),"FY "&amp;(YEAR(A2417)-1)&amp;"-"&amp;RIGHT(YEAR(A2417),2))</f>
        <v>FY 2019-20</v>
      </c>
      <c r="E2417" s="5" t="s">
        <v>17</v>
      </c>
      <c r="F2417" s="7" t="n">
        <v>4684.07</v>
      </c>
      <c r="G2417" s="7" t="n">
        <v>4456.97</v>
      </c>
      <c r="H2417" s="7" t="n">
        <v>227.1</v>
      </c>
      <c r="I2417" s="7" t="n">
        <v>32.11</v>
      </c>
      <c r="J2417" s="8" t="n">
        <v>70.7178</v>
      </c>
    </row>
    <row r="2418" customFormat="false" ht="15" hidden="false" customHeight="false" outlineLevel="0" collapsed="false">
      <c r="A2418" s="4" t="n">
        <v>43816</v>
      </c>
      <c r="B2418" s="5" t="n">
        <v>2019</v>
      </c>
      <c r="C2418" s="5" t="n">
        <v>12</v>
      </c>
      <c r="D2418" s="6" t="str">
        <f aca="false">IF(MONTH(A2418)&gt;=4,"FY "&amp;YEAR(A2418)&amp;"-"&amp;RIGHT(YEAR(A2418)+1,2),"FY "&amp;(YEAR(A2418)-1)&amp;"-"&amp;RIGHT(YEAR(A2418),2))</f>
        <v>FY 2019-20</v>
      </c>
      <c r="E2418" s="5" t="s">
        <v>17</v>
      </c>
      <c r="F2418" s="7" t="n">
        <v>5305.03</v>
      </c>
      <c r="G2418" s="7" t="n">
        <v>4597.75</v>
      </c>
      <c r="H2418" s="7" t="n">
        <v>707.28</v>
      </c>
      <c r="I2418" s="7" t="n">
        <v>99.7</v>
      </c>
      <c r="J2418" s="8" t="n">
        <v>70.941</v>
      </c>
    </row>
    <row r="2419" customFormat="false" ht="15" hidden="false" customHeight="false" outlineLevel="0" collapsed="false">
      <c r="A2419" s="4" t="n">
        <v>43817</v>
      </c>
      <c r="B2419" s="5" t="n">
        <v>2019</v>
      </c>
      <c r="C2419" s="5" t="n">
        <v>12</v>
      </c>
      <c r="D2419" s="6" t="str">
        <f aca="false">IF(MONTH(A2419)&gt;=4,"FY "&amp;YEAR(A2419)&amp;"-"&amp;RIGHT(YEAR(A2419)+1,2),"FY "&amp;(YEAR(A2419)-1)&amp;"-"&amp;RIGHT(YEAR(A2419),2))</f>
        <v>FY 2019-20</v>
      </c>
      <c r="E2419" s="5" t="s">
        <v>17</v>
      </c>
      <c r="F2419" s="7" t="n">
        <v>7866.19</v>
      </c>
      <c r="G2419" s="7" t="n">
        <v>6612.08</v>
      </c>
      <c r="H2419" s="7" t="n">
        <v>1254.11</v>
      </c>
      <c r="I2419" s="7" t="n">
        <v>176.71</v>
      </c>
      <c r="J2419" s="8" t="n">
        <v>70.9687</v>
      </c>
    </row>
    <row r="2420" customFormat="false" ht="15" hidden="false" customHeight="false" outlineLevel="0" collapsed="false">
      <c r="A2420" s="4" t="n">
        <v>43818</v>
      </c>
      <c r="B2420" s="5" t="n">
        <v>2019</v>
      </c>
      <c r="C2420" s="5" t="n">
        <v>12</v>
      </c>
      <c r="D2420" s="6" t="str">
        <f aca="false">IF(MONTH(A2420)&gt;=4,"FY "&amp;YEAR(A2420)&amp;"-"&amp;RIGHT(YEAR(A2420)+1,2),"FY "&amp;(YEAR(A2420)-1)&amp;"-"&amp;RIGHT(YEAR(A2420),2))</f>
        <v>FY 2019-20</v>
      </c>
      <c r="E2420" s="5" t="s">
        <v>17</v>
      </c>
      <c r="F2420" s="7" t="n">
        <v>7569.08</v>
      </c>
      <c r="G2420" s="7" t="n">
        <v>5533.53</v>
      </c>
      <c r="H2420" s="7" t="n">
        <v>2035.55</v>
      </c>
      <c r="I2420" s="7" t="n">
        <v>286.45</v>
      </c>
      <c r="J2420" s="8" t="n">
        <v>71.0611</v>
      </c>
    </row>
    <row r="2421" customFormat="false" ht="15" hidden="false" customHeight="false" outlineLevel="0" collapsed="false">
      <c r="A2421" s="4" t="n">
        <v>43819</v>
      </c>
      <c r="B2421" s="5" t="n">
        <v>2019</v>
      </c>
      <c r="C2421" s="5" t="n">
        <v>12</v>
      </c>
      <c r="D2421" s="6" t="str">
        <f aca="false">IF(MONTH(A2421)&gt;=4,"FY "&amp;YEAR(A2421)&amp;"-"&amp;RIGHT(YEAR(A2421)+1,2),"FY "&amp;(YEAR(A2421)-1)&amp;"-"&amp;RIGHT(YEAR(A2421),2))</f>
        <v>FY 2019-20</v>
      </c>
      <c r="E2421" s="5" t="s">
        <v>17</v>
      </c>
      <c r="F2421" s="7" t="n">
        <v>5401.92</v>
      </c>
      <c r="G2421" s="7" t="n">
        <v>4565.49</v>
      </c>
      <c r="H2421" s="7" t="n">
        <v>836.43</v>
      </c>
      <c r="I2421" s="7" t="n">
        <v>117.67</v>
      </c>
      <c r="J2421" s="8" t="n">
        <v>71.0813</v>
      </c>
    </row>
    <row r="2422" customFormat="false" ht="15" hidden="false" customHeight="false" outlineLevel="0" collapsed="false">
      <c r="A2422" s="4" t="n">
        <v>43822</v>
      </c>
      <c r="B2422" s="5" t="n">
        <v>2019</v>
      </c>
      <c r="C2422" s="5" t="n">
        <v>12</v>
      </c>
      <c r="D2422" s="6" t="str">
        <f aca="false">IF(MONTH(A2422)&gt;=4,"FY "&amp;YEAR(A2422)&amp;"-"&amp;RIGHT(YEAR(A2422)+1,2),"FY "&amp;(YEAR(A2422)-1)&amp;"-"&amp;RIGHT(YEAR(A2422),2))</f>
        <v>FY 2019-20</v>
      </c>
      <c r="E2422" s="5" t="s">
        <v>17</v>
      </c>
      <c r="F2422" s="7" t="n">
        <v>9630.86</v>
      </c>
      <c r="G2422" s="7" t="n">
        <v>9160.2</v>
      </c>
      <c r="H2422" s="7" t="n">
        <v>470.66</v>
      </c>
      <c r="I2422" s="7" t="n">
        <v>66.14</v>
      </c>
      <c r="J2422" s="8" t="n">
        <v>71.1569</v>
      </c>
    </row>
    <row r="2423" customFormat="false" ht="15" hidden="false" customHeight="false" outlineLevel="0" collapsed="false">
      <c r="A2423" s="4" t="n">
        <v>43823</v>
      </c>
      <c r="B2423" s="5" t="n">
        <v>2019</v>
      </c>
      <c r="C2423" s="5" t="n">
        <v>12</v>
      </c>
      <c r="D2423" s="6" t="str">
        <f aca="false">IF(MONTH(A2423)&gt;=4,"FY "&amp;YEAR(A2423)&amp;"-"&amp;RIGHT(YEAR(A2423)+1,2),"FY "&amp;(YEAR(A2423)-1)&amp;"-"&amp;RIGHT(YEAR(A2423),2))</f>
        <v>FY 2019-20</v>
      </c>
      <c r="E2423" s="5" t="s">
        <v>17</v>
      </c>
      <c r="F2423" s="7" t="n">
        <v>4861.79</v>
      </c>
      <c r="G2423" s="7" t="n">
        <v>3182.73</v>
      </c>
      <c r="H2423" s="7" t="n">
        <v>1679.06</v>
      </c>
      <c r="I2423" s="7" t="n">
        <v>235.92</v>
      </c>
      <c r="J2423" s="8" t="n">
        <v>71.1699</v>
      </c>
    </row>
    <row r="2424" customFormat="false" ht="15" hidden="false" customHeight="false" outlineLevel="0" collapsed="false">
      <c r="A2424" s="4" t="n">
        <v>43825</v>
      </c>
      <c r="B2424" s="5" t="n">
        <v>2019</v>
      </c>
      <c r="C2424" s="5" t="n">
        <v>12</v>
      </c>
      <c r="D2424" s="6" t="str">
        <f aca="false">IF(MONTH(A2424)&gt;=4,"FY "&amp;YEAR(A2424)&amp;"-"&amp;RIGHT(YEAR(A2424)+1,2),"FY "&amp;(YEAR(A2424)-1)&amp;"-"&amp;RIGHT(YEAR(A2424),2))</f>
        <v>FY 2019-20</v>
      </c>
      <c r="E2424" s="5" t="s">
        <v>17</v>
      </c>
      <c r="F2424" s="7" t="n">
        <v>1954.68</v>
      </c>
      <c r="G2424" s="7" t="n">
        <v>1959.03</v>
      </c>
      <c r="H2424" s="7" t="n">
        <v>-4.35</v>
      </c>
      <c r="I2424" s="7" t="n">
        <v>-0.61</v>
      </c>
      <c r="J2424" s="8" t="n">
        <v>71.1959</v>
      </c>
    </row>
    <row r="2425" customFormat="false" ht="15" hidden="false" customHeight="false" outlineLevel="0" collapsed="false">
      <c r="A2425" s="4" t="n">
        <v>43826</v>
      </c>
      <c r="B2425" s="5" t="n">
        <v>2019</v>
      </c>
      <c r="C2425" s="5" t="n">
        <v>12</v>
      </c>
      <c r="D2425" s="6" t="str">
        <f aca="false">IF(MONTH(A2425)&gt;=4,"FY "&amp;YEAR(A2425)&amp;"-"&amp;RIGHT(YEAR(A2425)+1,2),"FY "&amp;(YEAR(A2425)-1)&amp;"-"&amp;RIGHT(YEAR(A2425),2))</f>
        <v>FY 2019-20</v>
      </c>
      <c r="E2425" s="5" t="s">
        <v>17</v>
      </c>
      <c r="F2425" s="7" t="n">
        <v>2830.39</v>
      </c>
      <c r="G2425" s="7" t="n">
        <v>2699.09</v>
      </c>
      <c r="H2425" s="7" t="n">
        <v>131.3</v>
      </c>
      <c r="I2425" s="7" t="n">
        <v>18.42</v>
      </c>
      <c r="J2425" s="8" t="n">
        <v>71.2699</v>
      </c>
    </row>
    <row r="2426" customFormat="false" ht="15" hidden="false" customHeight="false" outlineLevel="0" collapsed="false">
      <c r="A2426" s="4" t="n">
        <v>43829</v>
      </c>
      <c r="B2426" s="5" t="n">
        <v>2019</v>
      </c>
      <c r="C2426" s="5" t="n">
        <v>12</v>
      </c>
      <c r="D2426" s="6" t="str">
        <f aca="false">IF(MONTH(A2426)&gt;=4,"FY "&amp;YEAR(A2426)&amp;"-"&amp;RIGHT(YEAR(A2426)+1,2),"FY "&amp;(YEAR(A2426)-1)&amp;"-"&amp;RIGHT(YEAR(A2426),2))</f>
        <v>FY 2019-20</v>
      </c>
      <c r="E2426" s="5" t="s">
        <v>17</v>
      </c>
      <c r="F2426" s="7" t="n">
        <v>3659.89</v>
      </c>
      <c r="G2426" s="7" t="n">
        <v>2914.1</v>
      </c>
      <c r="H2426" s="7" t="n">
        <v>745.79</v>
      </c>
      <c r="I2426" s="7" t="n">
        <v>104.71</v>
      </c>
      <c r="J2426" s="8" t="n">
        <v>71.2214</v>
      </c>
    </row>
    <row r="2427" customFormat="false" ht="15" hidden="false" customHeight="false" outlineLevel="0" collapsed="false">
      <c r="A2427" s="4" t="n">
        <v>43830</v>
      </c>
      <c r="B2427" s="5" t="n">
        <v>2019</v>
      </c>
      <c r="C2427" s="5" t="n">
        <v>12</v>
      </c>
      <c r="D2427" s="6" t="str">
        <f aca="false">IF(MONTH(A2427)&gt;=4,"FY "&amp;YEAR(A2427)&amp;"-"&amp;RIGHT(YEAR(A2427)+1,2),"FY "&amp;(YEAR(A2427)-1)&amp;"-"&amp;RIGHT(YEAR(A2427),2))</f>
        <v>FY 2019-20</v>
      </c>
      <c r="E2427" s="5" t="s">
        <v>17</v>
      </c>
      <c r="F2427" s="7" t="n">
        <v>3846.01</v>
      </c>
      <c r="G2427" s="7" t="n">
        <v>3571.04</v>
      </c>
      <c r="H2427" s="7" t="n">
        <v>274.97</v>
      </c>
      <c r="I2427" s="7" t="n">
        <v>38.54</v>
      </c>
      <c r="J2427" s="8" t="n">
        <v>71.3449</v>
      </c>
    </row>
    <row r="2428" customFormat="false" ht="15" hidden="false" customHeight="false" outlineLevel="0" collapsed="false">
      <c r="A2428" s="4" t="n">
        <v>43831</v>
      </c>
      <c r="B2428" s="5" t="n">
        <v>2020</v>
      </c>
      <c r="C2428" s="5" t="n">
        <v>1</v>
      </c>
      <c r="D2428" s="6" t="str">
        <f aca="false">IF(MONTH(A2428)&gt;=4,"FY "&amp;YEAR(A2428)&amp;"-"&amp;RIGHT(YEAR(A2428)+1,2),"FY "&amp;(YEAR(A2428)-1)&amp;"-"&amp;RIGHT(YEAR(A2428),2))</f>
        <v>FY 2019-20</v>
      </c>
      <c r="E2428" s="5" t="s">
        <v>17</v>
      </c>
      <c r="F2428" s="7" t="n">
        <v>1492.9</v>
      </c>
      <c r="G2428" s="7" t="n">
        <v>3447.94</v>
      </c>
      <c r="H2428" s="7" t="n">
        <v>-1955.04</v>
      </c>
      <c r="I2428" s="7" t="n">
        <v>-274.3</v>
      </c>
      <c r="J2428" s="8" t="n">
        <v>71.274</v>
      </c>
    </row>
    <row r="2429" customFormat="false" ht="15" hidden="false" customHeight="false" outlineLevel="0" collapsed="false">
      <c r="A2429" s="4" t="n">
        <v>43832</v>
      </c>
      <c r="B2429" s="5" t="n">
        <v>2020</v>
      </c>
      <c r="C2429" s="5" t="n">
        <v>1</v>
      </c>
      <c r="D2429" s="6" t="str">
        <f aca="false">IF(MONTH(A2429)&gt;=4,"FY "&amp;YEAR(A2429)&amp;"-"&amp;RIGHT(YEAR(A2429)+1,2),"FY "&amp;(YEAR(A2429)-1)&amp;"-"&amp;RIGHT(YEAR(A2429),2))</f>
        <v>FY 2019-20</v>
      </c>
      <c r="E2429" s="5" t="s">
        <v>17</v>
      </c>
      <c r="F2429" s="7" t="n">
        <v>713.17</v>
      </c>
      <c r="G2429" s="7" t="n">
        <v>362.26</v>
      </c>
      <c r="H2429" s="7" t="n">
        <v>350.91</v>
      </c>
      <c r="I2429" s="7" t="n">
        <v>49.17</v>
      </c>
      <c r="J2429" s="8" t="n">
        <v>71.3717</v>
      </c>
    </row>
    <row r="2430" customFormat="false" ht="15" hidden="false" customHeight="false" outlineLevel="0" collapsed="false">
      <c r="A2430" s="4" t="n">
        <v>43833</v>
      </c>
      <c r="B2430" s="5" t="n">
        <v>2020</v>
      </c>
      <c r="C2430" s="5" t="n">
        <v>1</v>
      </c>
      <c r="D2430" s="6" t="str">
        <f aca="false">IF(MONTH(A2430)&gt;=4,"FY "&amp;YEAR(A2430)&amp;"-"&amp;RIGHT(YEAR(A2430)+1,2),"FY "&amp;(YEAR(A2430)-1)&amp;"-"&amp;RIGHT(YEAR(A2430),2))</f>
        <v>FY 2019-20</v>
      </c>
      <c r="E2430" s="5" t="s">
        <v>17</v>
      </c>
      <c r="F2430" s="7" t="n">
        <v>3066.46</v>
      </c>
      <c r="G2430" s="7" t="n">
        <v>1974.02</v>
      </c>
      <c r="H2430" s="7" t="n">
        <v>1092.44</v>
      </c>
      <c r="I2430" s="7" t="n">
        <v>153.13</v>
      </c>
      <c r="J2430" s="8" t="n">
        <v>71.3429</v>
      </c>
    </row>
    <row r="2431" customFormat="false" ht="15" hidden="false" customHeight="false" outlineLevel="0" collapsed="false">
      <c r="A2431" s="4" t="n">
        <v>43836</v>
      </c>
      <c r="B2431" s="5" t="n">
        <v>2020</v>
      </c>
      <c r="C2431" s="5" t="n">
        <v>1</v>
      </c>
      <c r="D2431" s="6" t="str">
        <f aca="false">IF(MONTH(A2431)&gt;=4,"FY "&amp;YEAR(A2431)&amp;"-"&amp;RIGHT(YEAR(A2431)+1,2),"FY "&amp;(YEAR(A2431)-1)&amp;"-"&amp;RIGHT(YEAR(A2431),2))</f>
        <v>FY 2019-20</v>
      </c>
      <c r="E2431" s="5" t="s">
        <v>17</v>
      </c>
      <c r="F2431" s="7" t="n">
        <v>4534.91</v>
      </c>
      <c r="G2431" s="7" t="n">
        <v>3233.07</v>
      </c>
      <c r="H2431" s="7" t="n">
        <v>1301.84</v>
      </c>
      <c r="I2431" s="7" t="n">
        <v>181.58</v>
      </c>
      <c r="J2431" s="8" t="n">
        <v>71.6949</v>
      </c>
    </row>
    <row r="2432" customFormat="false" ht="15" hidden="false" customHeight="false" outlineLevel="0" collapsed="false">
      <c r="A2432" s="4" t="n">
        <v>43837</v>
      </c>
      <c r="B2432" s="5" t="n">
        <v>2020</v>
      </c>
      <c r="C2432" s="5" t="n">
        <v>1</v>
      </c>
      <c r="D2432" s="6" t="str">
        <f aca="false">IF(MONTH(A2432)&gt;=4,"FY "&amp;YEAR(A2432)&amp;"-"&amp;RIGHT(YEAR(A2432)+1,2),"FY "&amp;(YEAR(A2432)-1)&amp;"-"&amp;RIGHT(YEAR(A2432),2))</f>
        <v>FY 2019-20</v>
      </c>
      <c r="E2432" s="5" t="s">
        <v>17</v>
      </c>
      <c r="F2432" s="7" t="n">
        <v>3674.77</v>
      </c>
      <c r="G2432" s="7" t="n">
        <v>3689.22</v>
      </c>
      <c r="H2432" s="7" t="n">
        <v>-14.45</v>
      </c>
      <c r="I2432" s="7" t="n">
        <v>-2</v>
      </c>
      <c r="J2432" s="8" t="n">
        <v>72.0919</v>
      </c>
    </row>
    <row r="2433" customFormat="false" ht="15" hidden="false" customHeight="false" outlineLevel="0" collapsed="false">
      <c r="A2433" s="4" t="n">
        <v>43838</v>
      </c>
      <c r="B2433" s="5" t="n">
        <v>2020</v>
      </c>
      <c r="C2433" s="5" t="n">
        <v>1</v>
      </c>
      <c r="D2433" s="6" t="str">
        <f aca="false">IF(MONTH(A2433)&gt;=4,"FY "&amp;YEAR(A2433)&amp;"-"&amp;RIGHT(YEAR(A2433)+1,2),"FY "&amp;(YEAR(A2433)-1)&amp;"-"&amp;RIGHT(YEAR(A2433),2))</f>
        <v>FY 2019-20</v>
      </c>
      <c r="E2433" s="5" t="s">
        <v>17</v>
      </c>
      <c r="F2433" s="7" t="n">
        <v>3881.46</v>
      </c>
      <c r="G2433" s="7" t="n">
        <v>4475.19</v>
      </c>
      <c r="H2433" s="7" t="n">
        <v>-593.73</v>
      </c>
      <c r="I2433" s="7" t="n">
        <v>-82.72</v>
      </c>
      <c r="J2433" s="8" t="n">
        <v>71.7764</v>
      </c>
    </row>
    <row r="2434" customFormat="false" ht="15" hidden="false" customHeight="false" outlineLevel="0" collapsed="false">
      <c r="A2434" s="4" t="n">
        <v>43839</v>
      </c>
      <c r="B2434" s="5" t="n">
        <v>2020</v>
      </c>
      <c r="C2434" s="5" t="n">
        <v>1</v>
      </c>
      <c r="D2434" s="6" t="str">
        <f aca="false">IF(MONTH(A2434)&gt;=4,"FY "&amp;YEAR(A2434)&amp;"-"&amp;RIGHT(YEAR(A2434)+1,2),"FY "&amp;(YEAR(A2434)-1)&amp;"-"&amp;RIGHT(YEAR(A2434),2))</f>
        <v>FY 2019-20</v>
      </c>
      <c r="E2434" s="5" t="s">
        <v>17</v>
      </c>
      <c r="F2434" s="7" t="n">
        <v>3974.18</v>
      </c>
      <c r="G2434" s="7" t="n">
        <v>4311.54</v>
      </c>
      <c r="H2434" s="7" t="n">
        <v>-337.36</v>
      </c>
      <c r="I2434" s="7" t="n">
        <v>-46.84</v>
      </c>
      <c r="J2434" s="8" t="n">
        <v>72.0178</v>
      </c>
    </row>
    <row r="2435" customFormat="false" ht="15" hidden="false" customHeight="false" outlineLevel="0" collapsed="false">
      <c r="A2435" s="4" t="n">
        <v>43840</v>
      </c>
      <c r="B2435" s="5" t="n">
        <v>2020</v>
      </c>
      <c r="C2435" s="5" t="n">
        <v>1</v>
      </c>
      <c r="D2435" s="6" t="str">
        <f aca="false">IF(MONTH(A2435)&gt;=4,"FY "&amp;YEAR(A2435)&amp;"-"&amp;RIGHT(YEAR(A2435)+1,2),"FY "&amp;(YEAR(A2435)-1)&amp;"-"&amp;RIGHT(YEAR(A2435),2))</f>
        <v>FY 2019-20</v>
      </c>
      <c r="E2435" s="5" t="s">
        <v>17</v>
      </c>
      <c r="F2435" s="7" t="n">
        <v>4834.12</v>
      </c>
      <c r="G2435" s="7" t="n">
        <v>5125.7</v>
      </c>
      <c r="H2435" s="7" t="n">
        <v>-291.58</v>
      </c>
      <c r="I2435" s="7" t="n">
        <v>-40.82</v>
      </c>
      <c r="J2435" s="8" t="n">
        <v>71.4221</v>
      </c>
    </row>
    <row r="2436" customFormat="false" ht="15" hidden="false" customHeight="false" outlineLevel="0" collapsed="false">
      <c r="A2436" s="4" t="n">
        <v>43843</v>
      </c>
      <c r="B2436" s="5" t="n">
        <v>2020</v>
      </c>
      <c r="C2436" s="5" t="n">
        <v>1</v>
      </c>
      <c r="D2436" s="6" t="str">
        <f aca="false">IF(MONTH(A2436)&gt;=4,"FY "&amp;YEAR(A2436)&amp;"-"&amp;RIGHT(YEAR(A2436)+1,2),"FY "&amp;(YEAR(A2436)-1)&amp;"-"&amp;RIGHT(YEAR(A2436),2))</f>
        <v>FY 2019-20</v>
      </c>
      <c r="E2436" s="5" t="s">
        <v>17</v>
      </c>
      <c r="F2436" s="7" t="n">
        <v>4802.05</v>
      </c>
      <c r="G2436" s="7" t="n">
        <v>4143.31</v>
      </c>
      <c r="H2436" s="7" t="n">
        <v>658.74</v>
      </c>
      <c r="I2436" s="7" t="n">
        <v>92.63</v>
      </c>
      <c r="J2436" s="8" t="n">
        <v>71.1136</v>
      </c>
    </row>
    <row r="2437" customFormat="false" ht="15" hidden="false" customHeight="false" outlineLevel="0" collapsed="false">
      <c r="A2437" s="4" t="n">
        <v>43844</v>
      </c>
      <c r="B2437" s="5" t="n">
        <v>2020</v>
      </c>
      <c r="C2437" s="5" t="n">
        <v>1</v>
      </c>
      <c r="D2437" s="6" t="str">
        <f aca="false">IF(MONTH(A2437)&gt;=4,"FY "&amp;YEAR(A2437)&amp;"-"&amp;RIGHT(YEAR(A2437)+1,2),"FY "&amp;(YEAR(A2437)-1)&amp;"-"&amp;RIGHT(YEAR(A2437),2))</f>
        <v>FY 2019-20</v>
      </c>
      <c r="E2437" s="5" t="s">
        <v>17</v>
      </c>
      <c r="F2437" s="7" t="n">
        <v>4880.01</v>
      </c>
      <c r="G2437" s="7" t="n">
        <v>4759.81</v>
      </c>
      <c r="H2437" s="7" t="n">
        <v>120.2</v>
      </c>
      <c r="I2437" s="7" t="n">
        <v>16.97</v>
      </c>
      <c r="J2437" s="8" t="n">
        <v>70.8115</v>
      </c>
    </row>
    <row r="2438" customFormat="false" ht="15" hidden="false" customHeight="false" outlineLevel="0" collapsed="false">
      <c r="A2438" s="4" t="n">
        <v>43845</v>
      </c>
      <c r="B2438" s="5" t="n">
        <v>2020</v>
      </c>
      <c r="C2438" s="5" t="n">
        <v>1</v>
      </c>
      <c r="D2438" s="6" t="str">
        <f aca="false">IF(MONTH(A2438)&gt;=4,"FY "&amp;YEAR(A2438)&amp;"-"&amp;RIGHT(YEAR(A2438)+1,2),"FY "&amp;(YEAR(A2438)-1)&amp;"-"&amp;RIGHT(YEAR(A2438),2))</f>
        <v>FY 2019-20</v>
      </c>
      <c r="E2438" s="5" t="s">
        <v>17</v>
      </c>
      <c r="F2438" s="7" t="n">
        <v>4694.4</v>
      </c>
      <c r="G2438" s="7" t="n">
        <v>5018.43</v>
      </c>
      <c r="H2438" s="7" t="n">
        <v>-324.03</v>
      </c>
      <c r="I2438" s="7" t="n">
        <v>-45.69</v>
      </c>
      <c r="J2438" s="8" t="n">
        <v>70.9242</v>
      </c>
    </row>
    <row r="2439" customFormat="false" ht="15" hidden="false" customHeight="false" outlineLevel="0" collapsed="false">
      <c r="A2439" s="4" t="n">
        <v>43846</v>
      </c>
      <c r="B2439" s="5" t="n">
        <v>2020</v>
      </c>
      <c r="C2439" s="5" t="n">
        <v>1</v>
      </c>
      <c r="D2439" s="6" t="str">
        <f aca="false">IF(MONTH(A2439)&gt;=4,"FY "&amp;YEAR(A2439)&amp;"-"&amp;RIGHT(YEAR(A2439)+1,2),"FY "&amp;(YEAR(A2439)-1)&amp;"-"&amp;RIGHT(YEAR(A2439),2))</f>
        <v>FY 2019-20</v>
      </c>
      <c r="E2439" s="5" t="s">
        <v>17</v>
      </c>
      <c r="F2439" s="7" t="n">
        <v>5657.47</v>
      </c>
      <c r="G2439" s="7" t="n">
        <v>5576.5</v>
      </c>
      <c r="H2439" s="7" t="n">
        <v>80.97</v>
      </c>
      <c r="I2439" s="7" t="n">
        <v>11.42</v>
      </c>
      <c r="J2439" s="8" t="n">
        <v>70.8753</v>
      </c>
    </row>
    <row r="2440" customFormat="false" ht="15" hidden="false" customHeight="false" outlineLevel="0" collapsed="false">
      <c r="A2440" s="4" t="n">
        <v>43847</v>
      </c>
      <c r="B2440" s="5" t="n">
        <v>2020</v>
      </c>
      <c r="C2440" s="5" t="n">
        <v>1</v>
      </c>
      <c r="D2440" s="6" t="str">
        <f aca="false">IF(MONTH(A2440)&gt;=4,"FY "&amp;YEAR(A2440)&amp;"-"&amp;RIGHT(YEAR(A2440)+1,2),"FY "&amp;(YEAR(A2440)-1)&amp;"-"&amp;RIGHT(YEAR(A2440),2))</f>
        <v>FY 2019-20</v>
      </c>
      <c r="E2440" s="5" t="s">
        <v>17</v>
      </c>
      <c r="F2440" s="7" t="n">
        <v>4730.81</v>
      </c>
      <c r="G2440" s="7" t="n">
        <v>4778.31</v>
      </c>
      <c r="H2440" s="7" t="n">
        <v>-47.5</v>
      </c>
      <c r="I2440" s="7" t="n">
        <v>-6.7</v>
      </c>
      <c r="J2440" s="8" t="n">
        <v>70.9065</v>
      </c>
    </row>
    <row r="2441" customFormat="false" ht="15" hidden="false" customHeight="false" outlineLevel="0" collapsed="false">
      <c r="A2441" s="4" t="n">
        <v>43850</v>
      </c>
      <c r="B2441" s="5" t="n">
        <v>2020</v>
      </c>
      <c r="C2441" s="5" t="n">
        <v>1</v>
      </c>
      <c r="D2441" s="6" t="str">
        <f aca="false">IF(MONTH(A2441)&gt;=4,"FY "&amp;YEAR(A2441)&amp;"-"&amp;RIGHT(YEAR(A2441)+1,2),"FY "&amp;(YEAR(A2441)-1)&amp;"-"&amp;RIGHT(YEAR(A2441),2))</f>
        <v>FY 2019-20</v>
      </c>
      <c r="E2441" s="5" t="s">
        <v>17</v>
      </c>
      <c r="F2441" s="7" t="n">
        <v>4294.15</v>
      </c>
      <c r="G2441" s="7" t="n">
        <v>5718.65</v>
      </c>
      <c r="H2441" s="7" t="n">
        <v>-1424.5</v>
      </c>
      <c r="I2441" s="7" t="n">
        <v>-200.51</v>
      </c>
      <c r="J2441" s="8" t="n">
        <v>71.0436</v>
      </c>
    </row>
    <row r="2442" customFormat="false" ht="15" hidden="false" customHeight="false" outlineLevel="0" collapsed="false">
      <c r="A2442" s="4" t="n">
        <v>43851</v>
      </c>
      <c r="B2442" s="5" t="n">
        <v>2020</v>
      </c>
      <c r="C2442" s="5" t="n">
        <v>1</v>
      </c>
      <c r="D2442" s="6" t="str">
        <f aca="false">IF(MONTH(A2442)&gt;=4,"FY "&amp;YEAR(A2442)&amp;"-"&amp;RIGHT(YEAR(A2442)+1,2),"FY "&amp;(YEAR(A2442)-1)&amp;"-"&amp;RIGHT(YEAR(A2442),2))</f>
        <v>FY 2019-20</v>
      </c>
      <c r="E2442" s="5" t="s">
        <v>17</v>
      </c>
      <c r="F2442" s="7" t="n">
        <v>5926.44</v>
      </c>
      <c r="G2442" s="7" t="n">
        <v>4589.94</v>
      </c>
      <c r="H2442" s="7" t="n">
        <v>1336.5</v>
      </c>
      <c r="I2442" s="7" t="n">
        <v>188.09</v>
      </c>
      <c r="J2442" s="8" t="n">
        <v>71.057</v>
      </c>
    </row>
    <row r="2443" customFormat="false" ht="15" hidden="false" customHeight="false" outlineLevel="0" collapsed="false">
      <c r="A2443" s="4" t="n">
        <v>43852</v>
      </c>
      <c r="B2443" s="5" t="n">
        <v>2020</v>
      </c>
      <c r="C2443" s="5" t="n">
        <v>1</v>
      </c>
      <c r="D2443" s="6" t="str">
        <f aca="false">IF(MONTH(A2443)&gt;=4,"FY "&amp;YEAR(A2443)&amp;"-"&amp;RIGHT(YEAR(A2443)+1,2),"FY "&amp;(YEAR(A2443)-1)&amp;"-"&amp;RIGHT(YEAR(A2443),2))</f>
        <v>FY 2019-20</v>
      </c>
      <c r="E2443" s="5" t="s">
        <v>17</v>
      </c>
      <c r="F2443" s="7" t="n">
        <v>7277.78</v>
      </c>
      <c r="G2443" s="7" t="n">
        <v>5560.62</v>
      </c>
      <c r="H2443" s="7" t="n">
        <v>1717.16</v>
      </c>
      <c r="I2443" s="7" t="n">
        <v>241.23</v>
      </c>
      <c r="J2443" s="8" t="n">
        <v>71.1825</v>
      </c>
    </row>
    <row r="2444" customFormat="false" ht="15" hidden="false" customHeight="false" outlineLevel="0" collapsed="false">
      <c r="A2444" s="4" t="n">
        <v>43853</v>
      </c>
      <c r="B2444" s="5" t="n">
        <v>2020</v>
      </c>
      <c r="C2444" s="5" t="n">
        <v>1</v>
      </c>
      <c r="D2444" s="6" t="str">
        <f aca="false">IF(MONTH(A2444)&gt;=4,"FY "&amp;YEAR(A2444)&amp;"-"&amp;RIGHT(YEAR(A2444)+1,2),"FY "&amp;(YEAR(A2444)-1)&amp;"-"&amp;RIGHT(YEAR(A2444),2))</f>
        <v>FY 2019-20</v>
      </c>
      <c r="E2444" s="5" t="s">
        <v>17</v>
      </c>
      <c r="F2444" s="7" t="n">
        <v>5336.69</v>
      </c>
      <c r="G2444" s="7" t="n">
        <v>5274.83</v>
      </c>
      <c r="H2444" s="7" t="n">
        <v>61.86</v>
      </c>
      <c r="I2444" s="7" t="n">
        <v>8.69</v>
      </c>
      <c r="J2444" s="8" t="n">
        <v>71.2056</v>
      </c>
    </row>
    <row r="2445" customFormat="false" ht="15" hidden="false" customHeight="false" outlineLevel="0" collapsed="false">
      <c r="A2445" s="4" t="n">
        <v>43854</v>
      </c>
      <c r="B2445" s="5" t="n">
        <v>2020</v>
      </c>
      <c r="C2445" s="5" t="n">
        <v>1</v>
      </c>
      <c r="D2445" s="6" t="str">
        <f aca="false">IF(MONTH(A2445)&gt;=4,"FY "&amp;YEAR(A2445)&amp;"-"&amp;RIGHT(YEAR(A2445)+1,2),"FY "&amp;(YEAR(A2445)-1)&amp;"-"&amp;RIGHT(YEAR(A2445),2))</f>
        <v>FY 2019-20</v>
      </c>
      <c r="E2445" s="5" t="s">
        <v>17</v>
      </c>
      <c r="F2445" s="7" t="n">
        <v>8035.97</v>
      </c>
      <c r="G2445" s="7" t="n">
        <v>6533.62</v>
      </c>
      <c r="H2445" s="7" t="n">
        <v>1502.35</v>
      </c>
      <c r="I2445" s="7" t="n">
        <v>210.87</v>
      </c>
      <c r="J2445" s="8" t="n">
        <v>71.2437</v>
      </c>
    </row>
    <row r="2446" customFormat="false" ht="15" hidden="false" customHeight="false" outlineLevel="0" collapsed="false">
      <c r="A2446" s="4" t="n">
        <v>43857</v>
      </c>
      <c r="B2446" s="5" t="n">
        <v>2020</v>
      </c>
      <c r="C2446" s="5" t="n">
        <v>1</v>
      </c>
      <c r="D2446" s="6" t="str">
        <f aca="false">IF(MONTH(A2446)&gt;=4,"FY "&amp;YEAR(A2446)&amp;"-"&amp;RIGHT(YEAR(A2446)+1,2),"FY "&amp;(YEAR(A2446)-1)&amp;"-"&amp;RIGHT(YEAR(A2446),2))</f>
        <v>FY 2019-20</v>
      </c>
      <c r="E2446" s="5" t="s">
        <v>17</v>
      </c>
      <c r="F2446" s="7" t="n">
        <v>4749.6</v>
      </c>
      <c r="G2446" s="7" t="n">
        <v>4148.91</v>
      </c>
      <c r="H2446" s="7" t="n">
        <v>600.69</v>
      </c>
      <c r="I2446" s="7" t="n">
        <v>84.32</v>
      </c>
      <c r="J2446" s="8" t="n">
        <v>71.2404</v>
      </c>
    </row>
    <row r="2447" customFormat="false" ht="15" hidden="false" customHeight="false" outlineLevel="0" collapsed="false">
      <c r="A2447" s="4" t="n">
        <v>43858</v>
      </c>
      <c r="B2447" s="5" t="n">
        <v>2020</v>
      </c>
      <c r="C2447" s="5" t="n">
        <v>1</v>
      </c>
      <c r="D2447" s="6" t="str">
        <f aca="false">IF(MONTH(A2447)&gt;=4,"FY "&amp;YEAR(A2447)&amp;"-"&amp;RIGHT(YEAR(A2447)+1,2),"FY "&amp;(YEAR(A2447)-1)&amp;"-"&amp;RIGHT(YEAR(A2447),2))</f>
        <v>FY 2019-20</v>
      </c>
      <c r="E2447" s="5" t="s">
        <v>17</v>
      </c>
      <c r="F2447" s="7" t="n">
        <v>3067.84</v>
      </c>
      <c r="G2447" s="7" t="n">
        <v>3231.96</v>
      </c>
      <c r="H2447" s="7" t="n">
        <v>-164.12</v>
      </c>
      <c r="I2447" s="7" t="n">
        <v>-22.99</v>
      </c>
      <c r="J2447" s="8" t="n">
        <v>71.3948</v>
      </c>
    </row>
    <row r="2448" customFormat="false" ht="15" hidden="false" customHeight="false" outlineLevel="0" collapsed="false">
      <c r="A2448" s="4" t="n">
        <v>43859</v>
      </c>
      <c r="B2448" s="5" t="n">
        <v>2020</v>
      </c>
      <c r="C2448" s="5" t="n">
        <v>1</v>
      </c>
      <c r="D2448" s="6" t="str">
        <f aca="false">IF(MONTH(A2448)&gt;=4,"FY "&amp;YEAR(A2448)&amp;"-"&amp;RIGHT(YEAR(A2448)+1,2),"FY "&amp;(YEAR(A2448)-1)&amp;"-"&amp;RIGHT(YEAR(A2448),2))</f>
        <v>FY 2019-20</v>
      </c>
      <c r="E2448" s="5" t="s">
        <v>17</v>
      </c>
      <c r="F2448" s="7" t="n">
        <v>4964.79</v>
      </c>
      <c r="G2448" s="7" t="n">
        <v>5750.13</v>
      </c>
      <c r="H2448" s="7" t="n">
        <v>-785.34</v>
      </c>
      <c r="I2448" s="7" t="n">
        <v>-110.11</v>
      </c>
      <c r="J2448" s="8" t="n">
        <v>71.3263</v>
      </c>
    </row>
    <row r="2449" customFormat="false" ht="15" hidden="false" customHeight="false" outlineLevel="0" collapsed="false">
      <c r="A2449" s="4" t="n">
        <v>43860</v>
      </c>
      <c r="B2449" s="5" t="n">
        <v>2020</v>
      </c>
      <c r="C2449" s="5" t="n">
        <v>1</v>
      </c>
      <c r="D2449" s="6" t="str">
        <f aca="false">IF(MONTH(A2449)&gt;=4,"FY "&amp;YEAR(A2449)&amp;"-"&amp;RIGHT(YEAR(A2449)+1,2),"FY "&amp;(YEAR(A2449)-1)&amp;"-"&amp;RIGHT(YEAR(A2449),2))</f>
        <v>FY 2019-20</v>
      </c>
      <c r="E2449" s="5" t="s">
        <v>17</v>
      </c>
      <c r="F2449" s="7" t="n">
        <v>4985.49</v>
      </c>
      <c r="G2449" s="7" t="n">
        <v>5943.93</v>
      </c>
      <c r="H2449" s="7" t="n">
        <v>-958.44</v>
      </c>
      <c r="I2449" s="7" t="n">
        <v>-134.64</v>
      </c>
      <c r="J2449" s="8" t="n">
        <v>71.1875</v>
      </c>
    </row>
    <row r="2450" customFormat="false" ht="15" hidden="false" customHeight="false" outlineLevel="0" collapsed="false">
      <c r="A2450" s="4" t="n">
        <v>43861</v>
      </c>
      <c r="B2450" s="5" t="n">
        <v>2020</v>
      </c>
      <c r="C2450" s="5" t="n">
        <v>1</v>
      </c>
      <c r="D2450" s="6" t="str">
        <f aca="false">IF(MONTH(A2450)&gt;=4,"FY "&amp;YEAR(A2450)&amp;"-"&amp;RIGHT(YEAR(A2450)+1,2),"FY "&amp;(YEAR(A2450)-1)&amp;"-"&amp;RIGHT(YEAR(A2450),2))</f>
        <v>FY 2019-20</v>
      </c>
      <c r="E2450" s="5" t="s">
        <v>17</v>
      </c>
      <c r="F2450" s="7" t="n">
        <v>5868.08</v>
      </c>
      <c r="G2450" s="7" t="n">
        <v>5772.47</v>
      </c>
      <c r="H2450" s="7" t="n">
        <v>95.61</v>
      </c>
      <c r="I2450" s="7" t="n">
        <v>13.38</v>
      </c>
      <c r="J2450" s="8" t="n">
        <v>71.4772</v>
      </c>
    </row>
  </sheetData>
  <autoFilter ref="A4:J24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7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9" min="6" style="0" width="15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15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16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40148</v>
      </c>
      <c r="B5" s="5" t="n">
        <v>2009</v>
      </c>
      <c r="C5" s="5" t="n">
        <v>12</v>
      </c>
      <c r="D5" s="6" t="str">
        <f aca="false">IF(MONTH(A5)&gt;=4,"FY "&amp;YEAR(A5)&amp;"-"&amp;RIGHT(YEAR(A5)+1,2),"FY "&amp;(YEAR(A5)-1)&amp;"-"&amp;RIGHT(YEAR(A5),2))</f>
        <v>FY 2009-10</v>
      </c>
      <c r="E5" s="5" t="s">
        <v>19</v>
      </c>
      <c r="F5" s="7" t="n">
        <v>163.8</v>
      </c>
      <c r="G5" s="7" t="n">
        <v>1.5</v>
      </c>
      <c r="H5" s="7" t="n">
        <v>162.3</v>
      </c>
      <c r="I5" s="7" t="n">
        <v>34.92</v>
      </c>
      <c r="J5" s="8" t="n">
        <v>46.48</v>
      </c>
    </row>
    <row r="6" customFormat="false" ht="15" hidden="false" customHeight="false" outlineLevel="0" collapsed="false">
      <c r="A6" s="4" t="n">
        <v>40149</v>
      </c>
      <c r="B6" s="5" t="n">
        <v>2009</v>
      </c>
      <c r="C6" s="5" t="n">
        <v>12</v>
      </c>
      <c r="D6" s="6" t="str">
        <f aca="false">IF(MONTH(A6)&gt;=4,"FY "&amp;YEAR(A6)&amp;"-"&amp;RIGHT(YEAR(A6)+1,2),"FY "&amp;(YEAR(A6)-1)&amp;"-"&amp;RIGHT(YEAR(A6),2))</f>
        <v>FY 2009-10</v>
      </c>
      <c r="E6" s="5" t="s">
        <v>19</v>
      </c>
      <c r="F6" s="7" t="n">
        <v>1561.5</v>
      </c>
      <c r="G6" s="7" t="n">
        <v>1</v>
      </c>
      <c r="H6" s="7" t="n">
        <v>1560.4</v>
      </c>
      <c r="I6" s="7" t="n">
        <v>335.94</v>
      </c>
      <c r="J6" s="8" t="n">
        <v>46.45</v>
      </c>
    </row>
    <row r="7" customFormat="false" ht="15" hidden="false" customHeight="false" outlineLevel="0" collapsed="false">
      <c r="A7" s="4" t="n">
        <v>40150</v>
      </c>
      <c r="B7" s="5" t="n">
        <v>2009</v>
      </c>
      <c r="C7" s="5" t="n">
        <v>12</v>
      </c>
      <c r="D7" s="6" t="str">
        <f aca="false">IF(MONTH(A7)&gt;=4,"FY "&amp;YEAR(A7)&amp;"-"&amp;RIGHT(YEAR(A7)+1,2),"FY "&amp;(YEAR(A7)-1)&amp;"-"&amp;RIGHT(YEAR(A7),2))</f>
        <v>FY 2009-10</v>
      </c>
      <c r="E7" s="5" t="s">
        <v>19</v>
      </c>
      <c r="F7" s="7" t="n">
        <v>450.5</v>
      </c>
      <c r="G7" s="7" t="n">
        <v>0.7</v>
      </c>
      <c r="H7" s="7" t="n">
        <v>449.8</v>
      </c>
      <c r="I7" s="7" t="n">
        <v>97.21</v>
      </c>
      <c r="J7" s="8" t="n">
        <v>46.27</v>
      </c>
    </row>
    <row r="8" customFormat="false" ht="15" hidden="false" customHeight="false" outlineLevel="0" collapsed="false">
      <c r="A8" s="4" t="n">
        <v>40151</v>
      </c>
      <c r="B8" s="5" t="n">
        <v>2009</v>
      </c>
      <c r="C8" s="5" t="n">
        <v>12</v>
      </c>
      <c r="D8" s="6" t="str">
        <f aca="false">IF(MONTH(A8)&gt;=4,"FY "&amp;YEAR(A8)&amp;"-"&amp;RIGHT(YEAR(A8)+1,2),"FY "&amp;(YEAR(A8)-1)&amp;"-"&amp;RIGHT(YEAR(A8),2))</f>
        <v>FY 2009-10</v>
      </c>
      <c r="E8" s="5" t="s">
        <v>19</v>
      </c>
      <c r="F8" s="7" t="n">
        <v>0.3</v>
      </c>
      <c r="G8" s="7" t="n">
        <v>0.1</v>
      </c>
      <c r="H8" s="7" t="n">
        <v>0.2</v>
      </c>
      <c r="I8" s="7" t="n">
        <v>0.04</v>
      </c>
      <c r="J8" s="8" t="n">
        <v>46.22</v>
      </c>
    </row>
    <row r="9" customFormat="false" ht="15" hidden="false" customHeight="false" outlineLevel="0" collapsed="false">
      <c r="A9" s="4" t="n">
        <v>40154</v>
      </c>
      <c r="B9" s="5" t="n">
        <v>2009</v>
      </c>
      <c r="C9" s="5" t="n">
        <v>12</v>
      </c>
      <c r="D9" s="6" t="str">
        <f aca="false">IF(MONTH(A9)&gt;=4,"FY "&amp;YEAR(A9)&amp;"-"&amp;RIGHT(YEAR(A9)+1,2),"FY "&amp;(YEAR(A9)-1)&amp;"-"&amp;RIGHT(YEAR(A9),2))</f>
        <v>FY 2009-10</v>
      </c>
      <c r="E9" s="5" t="s">
        <v>19</v>
      </c>
      <c r="F9" s="7" t="n">
        <v>170.8</v>
      </c>
      <c r="G9" s="7" t="n">
        <v>14.9</v>
      </c>
      <c r="H9" s="7" t="n">
        <v>155.9</v>
      </c>
      <c r="I9" s="7" t="n">
        <v>33.7</v>
      </c>
      <c r="J9" s="8" t="n">
        <v>46.25</v>
      </c>
    </row>
    <row r="10" customFormat="false" ht="15" hidden="false" customHeight="false" outlineLevel="0" collapsed="false">
      <c r="A10" s="4" t="n">
        <v>40155</v>
      </c>
      <c r="B10" s="5" t="n">
        <v>2009</v>
      </c>
      <c r="C10" s="5" t="n">
        <v>12</v>
      </c>
      <c r="D10" s="6" t="str">
        <f aca="false">IF(MONTH(A10)&gt;=4,"FY "&amp;YEAR(A10)&amp;"-"&amp;RIGHT(YEAR(A10)+1,2),"FY "&amp;(YEAR(A10)-1)&amp;"-"&amp;RIGHT(YEAR(A10),2))</f>
        <v>FY 2009-10</v>
      </c>
      <c r="E10" s="5" t="s">
        <v>19</v>
      </c>
      <c r="F10" s="7" t="n">
        <v>0.1</v>
      </c>
      <c r="G10" s="7" t="n">
        <v>20.9</v>
      </c>
      <c r="H10" s="7" t="n">
        <v>-20.8</v>
      </c>
      <c r="I10" s="7" t="n">
        <v>-4.48</v>
      </c>
      <c r="J10" s="8" t="n">
        <v>46.44</v>
      </c>
    </row>
    <row r="11" customFormat="false" ht="15" hidden="false" customHeight="false" outlineLevel="0" collapsed="false">
      <c r="A11" s="4" t="n">
        <v>40156</v>
      </c>
      <c r="B11" s="5" t="n">
        <v>2009</v>
      </c>
      <c r="C11" s="5" t="n">
        <v>12</v>
      </c>
      <c r="D11" s="6" t="str">
        <f aca="false">IF(MONTH(A11)&gt;=4,"FY "&amp;YEAR(A11)&amp;"-"&amp;RIGHT(YEAR(A11)+1,2),"FY "&amp;(YEAR(A11)-1)&amp;"-"&amp;RIGHT(YEAR(A11),2))</f>
        <v>FY 2009-10</v>
      </c>
      <c r="E11" s="5" t="s">
        <v>19</v>
      </c>
      <c r="F11" s="7" t="n">
        <v>44.1</v>
      </c>
      <c r="G11" s="7" t="n">
        <v>0</v>
      </c>
      <c r="H11" s="7" t="n">
        <v>44.1</v>
      </c>
      <c r="I11" s="7" t="n">
        <v>9.45</v>
      </c>
      <c r="J11" s="8" t="n">
        <v>46.67</v>
      </c>
    </row>
    <row r="12" customFormat="false" ht="15" hidden="false" customHeight="false" outlineLevel="0" collapsed="false">
      <c r="A12" s="4" t="n">
        <v>40157</v>
      </c>
      <c r="B12" s="5" t="n">
        <v>2009</v>
      </c>
      <c r="C12" s="5" t="n">
        <v>12</v>
      </c>
      <c r="D12" s="6" t="str">
        <f aca="false">IF(MONTH(A12)&gt;=4,"FY "&amp;YEAR(A12)&amp;"-"&amp;RIGHT(YEAR(A12)+1,2),"FY "&amp;(YEAR(A12)-1)&amp;"-"&amp;RIGHT(YEAR(A12),2))</f>
        <v>FY 2009-10</v>
      </c>
      <c r="E12" s="5" t="s">
        <v>19</v>
      </c>
      <c r="F12" s="7" t="n">
        <v>1.1</v>
      </c>
      <c r="G12" s="7" t="n">
        <v>12.4</v>
      </c>
      <c r="H12" s="7" t="n">
        <v>-11.3</v>
      </c>
      <c r="I12" s="7" t="n">
        <v>-2.41</v>
      </c>
      <c r="J12" s="8" t="n">
        <v>46.77</v>
      </c>
    </row>
    <row r="13" customFormat="false" ht="15" hidden="false" customHeight="false" outlineLevel="0" collapsed="false">
      <c r="A13" s="4" t="n">
        <v>40158</v>
      </c>
      <c r="B13" s="5" t="n">
        <v>2009</v>
      </c>
      <c r="C13" s="5" t="n">
        <v>12</v>
      </c>
      <c r="D13" s="6" t="str">
        <f aca="false">IF(MONTH(A13)&gt;=4,"FY "&amp;YEAR(A13)&amp;"-"&amp;RIGHT(YEAR(A13)+1,2),"FY "&amp;(YEAR(A13)-1)&amp;"-"&amp;RIGHT(YEAR(A13),2))</f>
        <v>FY 2009-10</v>
      </c>
      <c r="E13" s="5" t="s">
        <v>19</v>
      </c>
      <c r="F13" s="7" t="n">
        <v>1</v>
      </c>
      <c r="G13" s="7" t="n">
        <v>12.3</v>
      </c>
      <c r="H13" s="7" t="n">
        <v>-11.3</v>
      </c>
      <c r="I13" s="7" t="n">
        <v>-2.42</v>
      </c>
      <c r="J13" s="8" t="n">
        <v>46.72</v>
      </c>
    </row>
    <row r="14" customFormat="false" ht="15" hidden="false" customHeight="false" outlineLevel="0" collapsed="false">
      <c r="A14" s="4" t="n">
        <v>40161</v>
      </c>
      <c r="B14" s="5" t="n">
        <v>2009</v>
      </c>
      <c r="C14" s="5" t="n">
        <v>12</v>
      </c>
      <c r="D14" s="6" t="str">
        <f aca="false">IF(MONTH(A14)&gt;=4,"FY "&amp;YEAR(A14)&amp;"-"&amp;RIGHT(YEAR(A14)+1,2),"FY "&amp;(YEAR(A14)-1)&amp;"-"&amp;RIGHT(YEAR(A14),2))</f>
        <v>FY 2009-10</v>
      </c>
      <c r="E14" s="5" t="s">
        <v>19</v>
      </c>
      <c r="F14" s="7" t="n">
        <v>1.1</v>
      </c>
      <c r="G14" s="7" t="n">
        <v>55.2</v>
      </c>
      <c r="H14" s="7" t="n">
        <v>-54.1</v>
      </c>
      <c r="I14" s="7" t="n">
        <v>-11.62</v>
      </c>
      <c r="J14" s="8" t="n">
        <v>46.52</v>
      </c>
    </row>
    <row r="15" customFormat="false" ht="15" hidden="false" customHeight="false" outlineLevel="0" collapsed="false">
      <c r="A15" s="4" t="n">
        <v>40162</v>
      </c>
      <c r="B15" s="5" t="n">
        <v>2009</v>
      </c>
      <c r="C15" s="5" t="n">
        <v>12</v>
      </c>
      <c r="D15" s="6" t="str">
        <f aca="false">IF(MONTH(A15)&gt;=4,"FY "&amp;YEAR(A15)&amp;"-"&amp;RIGHT(YEAR(A15)+1,2),"FY "&amp;(YEAR(A15)-1)&amp;"-"&amp;RIGHT(YEAR(A15),2))</f>
        <v>FY 2009-10</v>
      </c>
      <c r="E15" s="5" t="s">
        <v>19</v>
      </c>
      <c r="F15" s="7" t="n">
        <v>1</v>
      </c>
      <c r="G15" s="7" t="n">
        <v>1.1</v>
      </c>
      <c r="H15" s="7" t="n">
        <v>-0.1</v>
      </c>
      <c r="I15" s="7" t="n">
        <v>-0.01</v>
      </c>
      <c r="J15" s="8" t="n">
        <v>46.66</v>
      </c>
    </row>
    <row r="16" customFormat="false" ht="15" hidden="false" customHeight="false" outlineLevel="0" collapsed="false">
      <c r="A16" s="4" t="n">
        <v>40163</v>
      </c>
      <c r="B16" s="5" t="n">
        <v>2009</v>
      </c>
      <c r="C16" s="5" t="n">
        <v>12</v>
      </c>
      <c r="D16" s="6" t="str">
        <f aca="false">IF(MONTH(A16)&gt;=4,"FY "&amp;YEAR(A16)&amp;"-"&amp;RIGHT(YEAR(A16)+1,2),"FY "&amp;(YEAR(A16)-1)&amp;"-"&amp;RIGHT(YEAR(A16),2))</f>
        <v>FY 2009-10</v>
      </c>
      <c r="E16" s="5" t="s">
        <v>19</v>
      </c>
      <c r="F16" s="7" t="n">
        <v>10.4</v>
      </c>
      <c r="G16" s="7" t="n">
        <v>14.6</v>
      </c>
      <c r="H16" s="7" t="n">
        <v>-4.2</v>
      </c>
      <c r="I16" s="7" t="n">
        <v>-0.89</v>
      </c>
      <c r="J16" s="8" t="n">
        <v>46.64</v>
      </c>
    </row>
    <row r="17" customFormat="false" ht="15" hidden="false" customHeight="false" outlineLevel="0" collapsed="false">
      <c r="A17" s="4" t="n">
        <v>40164</v>
      </c>
      <c r="B17" s="5" t="n">
        <v>2009</v>
      </c>
      <c r="C17" s="5" t="n">
        <v>12</v>
      </c>
      <c r="D17" s="6" t="str">
        <f aca="false">IF(MONTH(A17)&gt;=4,"FY "&amp;YEAR(A17)&amp;"-"&amp;RIGHT(YEAR(A17)+1,2),"FY "&amp;(YEAR(A17)-1)&amp;"-"&amp;RIGHT(YEAR(A17),2))</f>
        <v>FY 2009-10</v>
      </c>
      <c r="E17" s="5" t="s">
        <v>19</v>
      </c>
      <c r="F17" s="7" t="n">
        <v>12.3</v>
      </c>
      <c r="G17" s="7" t="n">
        <v>0.7</v>
      </c>
      <c r="H17" s="7" t="n">
        <v>11.6</v>
      </c>
      <c r="I17" s="7" t="n">
        <v>2.49</v>
      </c>
      <c r="J17" s="8" t="n">
        <v>46.68</v>
      </c>
    </row>
    <row r="18" customFormat="false" ht="15" hidden="false" customHeight="false" outlineLevel="0" collapsed="false">
      <c r="A18" s="4" t="n">
        <v>40165</v>
      </c>
      <c r="B18" s="5" t="n">
        <v>2009</v>
      </c>
      <c r="C18" s="5" t="n">
        <v>12</v>
      </c>
      <c r="D18" s="6" t="str">
        <f aca="false">IF(MONTH(A18)&gt;=4,"FY "&amp;YEAR(A18)&amp;"-"&amp;RIGHT(YEAR(A18)+1,2),"FY "&amp;(YEAR(A18)-1)&amp;"-"&amp;RIGHT(YEAR(A18),2))</f>
        <v>FY 2009-10</v>
      </c>
      <c r="E18" s="5" t="s">
        <v>19</v>
      </c>
      <c r="F18" s="7" t="n">
        <v>151.6</v>
      </c>
      <c r="G18" s="7" t="n">
        <v>9.7</v>
      </c>
      <c r="H18" s="7" t="n">
        <v>142</v>
      </c>
      <c r="I18" s="7" t="n">
        <v>30.35</v>
      </c>
      <c r="J18" s="8" t="n">
        <v>46.78</v>
      </c>
    </row>
    <row r="19" customFormat="false" ht="15" hidden="false" customHeight="false" outlineLevel="0" collapsed="false">
      <c r="A19" s="4" t="n">
        <v>40168</v>
      </c>
      <c r="B19" s="5" t="n">
        <v>2009</v>
      </c>
      <c r="C19" s="5" t="n">
        <v>12</v>
      </c>
      <c r="D19" s="6" t="str">
        <f aca="false">IF(MONTH(A19)&gt;=4,"FY "&amp;YEAR(A19)&amp;"-"&amp;RIGHT(YEAR(A19)+1,2),"FY "&amp;(YEAR(A19)-1)&amp;"-"&amp;RIGHT(YEAR(A19),2))</f>
        <v>FY 2009-10</v>
      </c>
      <c r="E19" s="5" t="s">
        <v>19</v>
      </c>
      <c r="F19" s="7" t="n">
        <v>6.5</v>
      </c>
      <c r="G19" s="7" t="n">
        <v>0.3</v>
      </c>
      <c r="H19" s="7" t="n">
        <v>6.3</v>
      </c>
      <c r="I19" s="7" t="n">
        <v>1.34</v>
      </c>
      <c r="J19" s="8" t="n">
        <v>46.85</v>
      </c>
    </row>
    <row r="20" customFormat="false" ht="15" hidden="false" customHeight="false" outlineLevel="0" collapsed="false">
      <c r="A20" s="4" t="n">
        <v>40169</v>
      </c>
      <c r="B20" s="5" t="n">
        <v>2009</v>
      </c>
      <c r="C20" s="5" t="n">
        <v>12</v>
      </c>
      <c r="D20" s="6" t="str">
        <f aca="false">IF(MONTH(A20)&gt;=4,"FY "&amp;YEAR(A20)&amp;"-"&amp;RIGHT(YEAR(A20)+1,2),"FY "&amp;(YEAR(A20)-1)&amp;"-"&amp;RIGHT(YEAR(A20),2))</f>
        <v>FY 2009-10</v>
      </c>
      <c r="E20" s="5" t="s">
        <v>19</v>
      </c>
      <c r="F20" s="7" t="n">
        <v>1</v>
      </c>
      <c r="G20" s="7" t="n">
        <v>17.6</v>
      </c>
      <c r="H20" s="7" t="n">
        <v>-16.6</v>
      </c>
      <c r="I20" s="7" t="n">
        <v>-3.55</v>
      </c>
      <c r="J20" s="8" t="n">
        <v>46.8</v>
      </c>
    </row>
    <row r="21" customFormat="false" ht="15" hidden="false" customHeight="false" outlineLevel="0" collapsed="false">
      <c r="A21" s="4" t="n">
        <v>40170</v>
      </c>
      <c r="B21" s="5" t="n">
        <v>2009</v>
      </c>
      <c r="C21" s="5" t="n">
        <v>12</v>
      </c>
      <c r="D21" s="6" t="str">
        <f aca="false">IF(MONTH(A21)&gt;=4,"FY "&amp;YEAR(A21)&amp;"-"&amp;RIGHT(YEAR(A21)+1,2),"FY "&amp;(YEAR(A21)-1)&amp;"-"&amp;RIGHT(YEAR(A21),2))</f>
        <v>FY 2009-10</v>
      </c>
      <c r="E21" s="5" t="s">
        <v>19</v>
      </c>
      <c r="F21" s="7" t="n">
        <v>193.5</v>
      </c>
      <c r="G21" s="7" t="n">
        <v>21.6</v>
      </c>
      <c r="H21" s="7" t="n">
        <v>171.9</v>
      </c>
      <c r="I21" s="7" t="n">
        <v>36.72</v>
      </c>
      <c r="J21" s="8" t="n">
        <v>46.8</v>
      </c>
    </row>
    <row r="22" customFormat="false" ht="15" hidden="false" customHeight="false" outlineLevel="0" collapsed="false">
      <c r="A22" s="4" t="n">
        <v>40171</v>
      </c>
      <c r="B22" s="5" t="n">
        <v>2009</v>
      </c>
      <c r="C22" s="5" t="n">
        <v>12</v>
      </c>
      <c r="D22" s="6" t="str">
        <f aca="false">IF(MONTH(A22)&gt;=4,"FY "&amp;YEAR(A22)&amp;"-"&amp;RIGHT(YEAR(A22)+1,2),"FY "&amp;(YEAR(A22)-1)&amp;"-"&amp;RIGHT(YEAR(A22),2))</f>
        <v>FY 2009-10</v>
      </c>
      <c r="E22" s="5" t="s">
        <v>19</v>
      </c>
      <c r="F22" s="7" t="n">
        <v>558.7</v>
      </c>
      <c r="G22" s="7" t="n">
        <v>1</v>
      </c>
      <c r="H22" s="7" t="n">
        <v>557.8</v>
      </c>
      <c r="I22" s="7" t="n">
        <v>119.05</v>
      </c>
      <c r="J22" s="8" t="n">
        <v>46.85</v>
      </c>
    </row>
    <row r="23" customFormat="false" ht="15" hidden="false" customHeight="false" outlineLevel="0" collapsed="false">
      <c r="A23" s="4" t="n">
        <v>40176</v>
      </c>
      <c r="B23" s="5" t="n">
        <v>2009</v>
      </c>
      <c r="C23" s="5" t="n">
        <v>12</v>
      </c>
      <c r="D23" s="6" t="str">
        <f aca="false">IF(MONTH(A23)&gt;=4,"FY "&amp;YEAR(A23)&amp;"-"&amp;RIGHT(YEAR(A23)+1,2),"FY "&amp;(YEAR(A23)-1)&amp;"-"&amp;RIGHT(YEAR(A23),2))</f>
        <v>FY 2009-10</v>
      </c>
      <c r="E23" s="5" t="s">
        <v>19</v>
      </c>
      <c r="F23" s="7" t="n">
        <v>69.5</v>
      </c>
      <c r="G23" s="7" t="n">
        <v>0.7</v>
      </c>
      <c r="H23" s="7" t="n">
        <v>68.7</v>
      </c>
      <c r="I23" s="7" t="n">
        <v>14.7</v>
      </c>
      <c r="J23" s="8" t="n">
        <v>46.76</v>
      </c>
    </row>
    <row r="24" customFormat="false" ht="15" hidden="false" customHeight="false" outlineLevel="0" collapsed="false">
      <c r="A24" s="4" t="n">
        <v>40177</v>
      </c>
      <c r="B24" s="5" t="n">
        <v>2009</v>
      </c>
      <c r="C24" s="5" t="n">
        <v>12</v>
      </c>
      <c r="D24" s="6" t="str">
        <f aca="false">IF(MONTH(A24)&gt;=4,"FY "&amp;YEAR(A24)&amp;"-"&amp;RIGHT(YEAR(A24)+1,2),"FY "&amp;(YEAR(A24)-1)&amp;"-"&amp;RIGHT(YEAR(A24),2))</f>
        <v>FY 2009-10</v>
      </c>
      <c r="E24" s="5" t="s">
        <v>19</v>
      </c>
      <c r="F24" s="7" t="n">
        <v>150.7</v>
      </c>
      <c r="G24" s="7" t="n">
        <v>0.1</v>
      </c>
      <c r="H24" s="7" t="n">
        <v>150.6</v>
      </c>
      <c r="I24" s="7" t="n">
        <v>32.26</v>
      </c>
      <c r="J24" s="8" t="n">
        <v>46.69</v>
      </c>
    </row>
    <row r="25" customFormat="false" ht="15" hidden="false" customHeight="false" outlineLevel="0" collapsed="false">
      <c r="A25" s="4" t="n">
        <v>40178</v>
      </c>
      <c r="B25" s="5" t="n">
        <v>2009</v>
      </c>
      <c r="C25" s="5" t="n">
        <v>12</v>
      </c>
      <c r="D25" s="6" t="str">
        <f aca="false">IF(MONTH(A25)&gt;=4,"FY "&amp;YEAR(A25)&amp;"-"&amp;RIGHT(YEAR(A25)+1,2),"FY "&amp;(YEAR(A25)-1)&amp;"-"&amp;RIGHT(YEAR(A25),2))</f>
        <v>FY 2009-10</v>
      </c>
      <c r="E25" s="5" t="s">
        <v>19</v>
      </c>
      <c r="F25" s="7" t="n">
        <v>133.2</v>
      </c>
      <c r="G25" s="7" t="n">
        <v>30.6</v>
      </c>
      <c r="H25" s="7" t="n">
        <v>102.6</v>
      </c>
      <c r="I25" s="7" t="n">
        <v>21.96</v>
      </c>
      <c r="J25" s="8" t="n">
        <v>46.73</v>
      </c>
    </row>
    <row r="26" customFormat="false" ht="15" hidden="false" customHeight="false" outlineLevel="0" collapsed="false">
      <c r="A26" s="4" t="n">
        <v>40182</v>
      </c>
      <c r="B26" s="5" t="n">
        <v>2010</v>
      </c>
      <c r="C26" s="5" t="n">
        <v>1</v>
      </c>
      <c r="D26" s="6" t="str">
        <f aca="false">IF(MONTH(A26)&gt;=4,"FY "&amp;YEAR(A26)&amp;"-"&amp;RIGHT(YEAR(A26)+1,2),"FY "&amp;(YEAR(A26)-1)&amp;"-"&amp;RIGHT(YEAR(A26),2))</f>
        <v>FY 2009-10</v>
      </c>
      <c r="E26" s="5" t="s">
        <v>19</v>
      </c>
      <c r="F26" s="7" t="n">
        <v>13.7</v>
      </c>
      <c r="G26" s="7" t="n">
        <v>27.1</v>
      </c>
      <c r="H26" s="7" t="n">
        <v>-13.4</v>
      </c>
      <c r="I26" s="7" t="n">
        <v>-2.88</v>
      </c>
      <c r="J26" s="8" t="n">
        <v>46.68</v>
      </c>
    </row>
    <row r="27" customFormat="false" ht="15" hidden="false" customHeight="false" outlineLevel="0" collapsed="false">
      <c r="A27" s="4" t="n">
        <v>40183</v>
      </c>
      <c r="B27" s="5" t="n">
        <v>2010</v>
      </c>
      <c r="C27" s="5" t="n">
        <v>1</v>
      </c>
      <c r="D27" s="6" t="str">
        <f aca="false">IF(MONTH(A27)&gt;=4,"FY "&amp;YEAR(A27)&amp;"-"&amp;RIGHT(YEAR(A27)+1,2),"FY "&amp;(YEAR(A27)-1)&amp;"-"&amp;RIGHT(YEAR(A27),2))</f>
        <v>FY 2009-10</v>
      </c>
      <c r="E27" s="5" t="s">
        <v>19</v>
      </c>
      <c r="F27" s="7" t="n">
        <v>0.1</v>
      </c>
      <c r="G27" s="7" t="n">
        <v>3.1</v>
      </c>
      <c r="H27" s="7" t="n">
        <v>-3</v>
      </c>
      <c r="I27" s="7" t="n">
        <v>-0.64</v>
      </c>
      <c r="J27" s="8" t="n">
        <v>46.51</v>
      </c>
    </row>
    <row r="28" customFormat="false" ht="15" hidden="false" customHeight="false" outlineLevel="0" collapsed="false">
      <c r="A28" s="4" t="n">
        <v>40184</v>
      </c>
      <c r="B28" s="5" t="n">
        <v>2010</v>
      </c>
      <c r="C28" s="5" t="n">
        <v>1</v>
      </c>
      <c r="D28" s="6" t="str">
        <f aca="false">IF(MONTH(A28)&gt;=4,"FY "&amp;YEAR(A28)&amp;"-"&amp;RIGHT(YEAR(A28)+1,2),"FY "&amp;(YEAR(A28)-1)&amp;"-"&amp;RIGHT(YEAR(A28),2))</f>
        <v>FY 2009-10</v>
      </c>
      <c r="E28" s="5" t="s">
        <v>19</v>
      </c>
      <c r="F28" s="7" t="n">
        <v>9.2</v>
      </c>
      <c r="G28" s="7" t="n">
        <v>11.3</v>
      </c>
      <c r="H28" s="7" t="n">
        <v>-2.1</v>
      </c>
      <c r="I28" s="7" t="n">
        <v>-0.45</v>
      </c>
      <c r="J28" s="8" t="n">
        <v>46.2</v>
      </c>
    </row>
    <row r="29" customFormat="false" ht="15" hidden="false" customHeight="false" outlineLevel="0" collapsed="false">
      <c r="A29" s="4" t="n">
        <v>40185</v>
      </c>
      <c r="B29" s="5" t="n">
        <v>2010</v>
      </c>
      <c r="C29" s="5" t="n">
        <v>1</v>
      </c>
      <c r="D29" s="6" t="str">
        <f aca="false">IF(MONTH(A29)&gt;=4,"FY "&amp;YEAR(A29)&amp;"-"&amp;RIGHT(YEAR(A29)+1,2),"FY "&amp;(YEAR(A29)-1)&amp;"-"&amp;RIGHT(YEAR(A29),2))</f>
        <v>FY 2009-10</v>
      </c>
      <c r="E29" s="5" t="s">
        <v>19</v>
      </c>
      <c r="F29" s="7" t="n">
        <v>44.9</v>
      </c>
      <c r="G29" s="7" t="n">
        <v>0.7</v>
      </c>
      <c r="H29" s="7" t="n">
        <v>44.2</v>
      </c>
      <c r="I29" s="7" t="n">
        <v>9.58</v>
      </c>
      <c r="J29" s="8" t="n">
        <v>46.12</v>
      </c>
    </row>
    <row r="30" customFormat="false" ht="15" hidden="false" customHeight="false" outlineLevel="0" collapsed="false">
      <c r="A30" s="4" t="n">
        <v>40186</v>
      </c>
      <c r="B30" s="5" t="n">
        <v>2010</v>
      </c>
      <c r="C30" s="5" t="n">
        <v>1</v>
      </c>
      <c r="D30" s="6" t="str">
        <f aca="false">IF(MONTH(A30)&gt;=4,"FY "&amp;YEAR(A30)&amp;"-"&amp;RIGHT(YEAR(A30)+1,2),"FY "&amp;(YEAR(A30)-1)&amp;"-"&amp;RIGHT(YEAR(A30),2))</f>
        <v>FY 2009-10</v>
      </c>
      <c r="E30" s="5" t="s">
        <v>19</v>
      </c>
      <c r="F30" s="7" t="n">
        <v>46.5</v>
      </c>
      <c r="G30" s="7" t="n">
        <v>0.6</v>
      </c>
      <c r="H30" s="7" t="n">
        <v>45.9</v>
      </c>
      <c r="I30" s="7" t="n">
        <v>10</v>
      </c>
      <c r="J30" s="8" t="n">
        <v>45.87</v>
      </c>
    </row>
    <row r="31" customFormat="false" ht="15" hidden="false" customHeight="false" outlineLevel="0" collapsed="false">
      <c r="A31" s="4" t="n">
        <v>40189</v>
      </c>
      <c r="B31" s="5" t="n">
        <v>2010</v>
      </c>
      <c r="C31" s="5" t="n">
        <v>1</v>
      </c>
      <c r="D31" s="6" t="str">
        <f aca="false">IF(MONTH(A31)&gt;=4,"FY "&amp;YEAR(A31)&amp;"-"&amp;RIGHT(YEAR(A31)+1,2),"FY "&amp;(YEAR(A31)-1)&amp;"-"&amp;RIGHT(YEAR(A31),2))</f>
        <v>FY 2009-10</v>
      </c>
      <c r="E31" s="5" t="s">
        <v>19</v>
      </c>
      <c r="F31" s="7" t="n">
        <v>0.4</v>
      </c>
      <c r="G31" s="7" t="n">
        <v>1.2</v>
      </c>
      <c r="H31" s="7" t="n">
        <v>-0.8</v>
      </c>
      <c r="I31" s="7" t="n">
        <v>-0.17</v>
      </c>
      <c r="J31" s="8" t="n">
        <v>45.8</v>
      </c>
    </row>
    <row r="32" customFormat="false" ht="15" hidden="false" customHeight="false" outlineLevel="0" collapsed="false">
      <c r="A32" s="4" t="n">
        <v>40190</v>
      </c>
      <c r="B32" s="5" t="n">
        <v>2010</v>
      </c>
      <c r="C32" s="5" t="n">
        <v>1</v>
      </c>
      <c r="D32" s="6" t="str">
        <f aca="false">IF(MONTH(A32)&gt;=4,"FY "&amp;YEAR(A32)&amp;"-"&amp;RIGHT(YEAR(A32)+1,2),"FY "&amp;(YEAR(A32)-1)&amp;"-"&amp;RIGHT(YEAR(A32),2))</f>
        <v>FY 2009-10</v>
      </c>
      <c r="E32" s="5" t="s">
        <v>19</v>
      </c>
      <c r="F32" s="7" t="n">
        <v>0</v>
      </c>
      <c r="G32" s="7" t="n">
        <v>0.7</v>
      </c>
      <c r="H32" s="7" t="n">
        <v>-0.7</v>
      </c>
      <c r="I32" s="7" t="n">
        <v>-0.15</v>
      </c>
      <c r="J32" s="8" t="n">
        <v>45.36</v>
      </c>
    </row>
    <row r="33" customFormat="false" ht="15" hidden="false" customHeight="false" outlineLevel="0" collapsed="false">
      <c r="A33" s="4" t="n">
        <v>40191</v>
      </c>
      <c r="B33" s="5" t="n">
        <v>2010</v>
      </c>
      <c r="C33" s="5" t="n">
        <v>1</v>
      </c>
      <c r="D33" s="6" t="str">
        <f aca="false">IF(MONTH(A33)&gt;=4,"FY "&amp;YEAR(A33)&amp;"-"&amp;RIGHT(YEAR(A33)+1,2),"FY "&amp;(YEAR(A33)-1)&amp;"-"&amp;RIGHT(YEAR(A33),2))</f>
        <v>FY 2009-10</v>
      </c>
      <c r="E33" s="5" t="s">
        <v>19</v>
      </c>
      <c r="F33" s="7" t="n">
        <v>0</v>
      </c>
      <c r="G33" s="7" t="n">
        <v>0.7</v>
      </c>
      <c r="H33" s="7" t="n">
        <v>-0.7</v>
      </c>
      <c r="I33" s="7" t="n">
        <v>-0.16</v>
      </c>
      <c r="J33" s="8" t="n">
        <v>45.4</v>
      </c>
    </row>
    <row r="34" customFormat="false" ht="15" hidden="false" customHeight="false" outlineLevel="0" collapsed="false">
      <c r="A34" s="4" t="n">
        <v>40192</v>
      </c>
      <c r="B34" s="5" t="n">
        <v>2010</v>
      </c>
      <c r="C34" s="5" t="n">
        <v>1</v>
      </c>
      <c r="D34" s="6" t="str">
        <f aca="false">IF(MONTH(A34)&gt;=4,"FY "&amp;YEAR(A34)&amp;"-"&amp;RIGHT(YEAR(A34)+1,2),"FY "&amp;(YEAR(A34)-1)&amp;"-"&amp;RIGHT(YEAR(A34),2))</f>
        <v>FY 2009-10</v>
      </c>
      <c r="E34" s="5" t="s">
        <v>19</v>
      </c>
      <c r="F34" s="7" t="n">
        <v>75.7</v>
      </c>
      <c r="G34" s="7" t="n">
        <v>0.4</v>
      </c>
      <c r="H34" s="7" t="n">
        <v>75.3</v>
      </c>
      <c r="I34" s="7" t="n">
        <v>16.48</v>
      </c>
      <c r="J34" s="8" t="n">
        <v>45.68</v>
      </c>
    </row>
    <row r="35" customFormat="false" ht="15" hidden="false" customHeight="false" outlineLevel="0" collapsed="false">
      <c r="A35" s="4" t="n">
        <v>40193</v>
      </c>
      <c r="B35" s="5" t="n">
        <v>2010</v>
      </c>
      <c r="C35" s="5" t="n">
        <v>1</v>
      </c>
      <c r="D35" s="6" t="str">
        <f aca="false">IF(MONTH(A35)&gt;=4,"FY "&amp;YEAR(A35)&amp;"-"&amp;RIGHT(YEAR(A35)+1,2),"FY "&amp;(YEAR(A35)-1)&amp;"-"&amp;RIGHT(YEAR(A35),2))</f>
        <v>FY 2009-10</v>
      </c>
      <c r="E35" s="5" t="s">
        <v>19</v>
      </c>
      <c r="F35" s="7" t="n">
        <v>0.1</v>
      </c>
      <c r="G35" s="7" t="n">
        <v>0.3</v>
      </c>
      <c r="H35" s="7" t="n">
        <v>-0.2</v>
      </c>
      <c r="I35" s="7" t="n">
        <v>-0.04</v>
      </c>
      <c r="J35" s="8" t="n">
        <v>45.48</v>
      </c>
    </row>
    <row r="36" customFormat="false" ht="15" hidden="false" customHeight="false" outlineLevel="0" collapsed="false">
      <c r="A36" s="4" t="n">
        <v>40196</v>
      </c>
      <c r="B36" s="5" t="n">
        <v>2010</v>
      </c>
      <c r="C36" s="5" t="n">
        <v>1</v>
      </c>
      <c r="D36" s="6" t="str">
        <f aca="false">IF(MONTH(A36)&gt;=4,"FY "&amp;YEAR(A36)&amp;"-"&amp;RIGHT(YEAR(A36)+1,2),"FY "&amp;(YEAR(A36)-1)&amp;"-"&amp;RIGHT(YEAR(A36),2))</f>
        <v>FY 2009-10</v>
      </c>
      <c r="E36" s="5" t="s">
        <v>19</v>
      </c>
      <c r="F36" s="7" t="n">
        <v>0</v>
      </c>
      <c r="G36" s="7" t="n">
        <v>1</v>
      </c>
      <c r="H36" s="7" t="n">
        <v>-1</v>
      </c>
      <c r="I36" s="7" t="n">
        <v>-0.22</v>
      </c>
      <c r="J36" s="8" t="n">
        <v>45.67</v>
      </c>
    </row>
    <row r="37" customFormat="false" ht="15" hidden="false" customHeight="false" outlineLevel="0" collapsed="false">
      <c r="A37" s="4" t="n">
        <v>40197</v>
      </c>
      <c r="B37" s="5" t="n">
        <v>2010</v>
      </c>
      <c r="C37" s="5" t="n">
        <v>1</v>
      </c>
      <c r="D37" s="6" t="str">
        <f aca="false">IF(MONTH(A37)&gt;=4,"FY "&amp;YEAR(A37)&amp;"-"&amp;RIGHT(YEAR(A37)+1,2),"FY "&amp;(YEAR(A37)-1)&amp;"-"&amp;RIGHT(YEAR(A37),2))</f>
        <v>FY 2009-10</v>
      </c>
      <c r="E37" s="5" t="s">
        <v>19</v>
      </c>
      <c r="F37" s="7" t="n">
        <v>1.3</v>
      </c>
      <c r="G37" s="7" t="n">
        <v>0.3</v>
      </c>
      <c r="H37" s="7" t="n">
        <v>1</v>
      </c>
      <c r="I37" s="7" t="n">
        <v>0.22</v>
      </c>
      <c r="J37" s="8" t="n">
        <v>45.66</v>
      </c>
    </row>
    <row r="38" customFormat="false" ht="15" hidden="false" customHeight="false" outlineLevel="0" collapsed="false">
      <c r="A38" s="4" t="n">
        <v>40198</v>
      </c>
      <c r="B38" s="5" t="n">
        <v>2010</v>
      </c>
      <c r="C38" s="5" t="n">
        <v>1</v>
      </c>
      <c r="D38" s="6" t="str">
        <f aca="false">IF(MONTH(A38)&gt;=4,"FY "&amp;YEAR(A38)&amp;"-"&amp;RIGHT(YEAR(A38)+1,2),"FY "&amp;(YEAR(A38)-1)&amp;"-"&amp;RIGHT(YEAR(A38),2))</f>
        <v>FY 2009-10</v>
      </c>
      <c r="E38" s="5" t="s">
        <v>19</v>
      </c>
      <c r="F38" s="7" t="n">
        <v>1.8</v>
      </c>
      <c r="G38" s="7" t="n">
        <v>180.3</v>
      </c>
      <c r="H38" s="7" t="n">
        <v>-178.4</v>
      </c>
      <c r="I38" s="7" t="n">
        <v>-39.11</v>
      </c>
      <c r="J38" s="8" t="n">
        <v>45.62</v>
      </c>
    </row>
    <row r="39" customFormat="false" ht="15" hidden="false" customHeight="false" outlineLevel="0" collapsed="false">
      <c r="A39" s="4" t="n">
        <v>40199</v>
      </c>
      <c r="B39" s="5" t="n">
        <v>2010</v>
      </c>
      <c r="C39" s="5" t="n">
        <v>1</v>
      </c>
      <c r="D39" s="6" t="str">
        <f aca="false">IF(MONTH(A39)&gt;=4,"FY "&amp;YEAR(A39)&amp;"-"&amp;RIGHT(YEAR(A39)+1,2),"FY "&amp;(YEAR(A39)-1)&amp;"-"&amp;RIGHT(YEAR(A39),2))</f>
        <v>FY 2009-10</v>
      </c>
      <c r="E39" s="5" t="s">
        <v>19</v>
      </c>
      <c r="F39" s="7" t="n">
        <v>8.6</v>
      </c>
      <c r="G39" s="7" t="n">
        <v>26.5</v>
      </c>
      <c r="H39" s="7" t="n">
        <v>-17.9</v>
      </c>
      <c r="I39" s="7" t="n">
        <v>-3.91</v>
      </c>
      <c r="J39" s="8" t="n">
        <v>45.95</v>
      </c>
    </row>
    <row r="40" customFormat="false" ht="15" hidden="false" customHeight="false" outlineLevel="0" collapsed="false">
      <c r="A40" s="4" t="n">
        <v>40200</v>
      </c>
      <c r="B40" s="5" t="n">
        <v>2010</v>
      </c>
      <c r="C40" s="5" t="n">
        <v>1</v>
      </c>
      <c r="D40" s="6" t="str">
        <f aca="false">IF(MONTH(A40)&gt;=4,"FY "&amp;YEAR(A40)&amp;"-"&amp;RIGHT(YEAR(A40)+1,2),"FY "&amp;(YEAR(A40)-1)&amp;"-"&amp;RIGHT(YEAR(A40),2))</f>
        <v>FY 2009-10</v>
      </c>
      <c r="E40" s="5" t="s">
        <v>19</v>
      </c>
      <c r="F40" s="7" t="n">
        <v>3.8</v>
      </c>
      <c r="G40" s="7" t="n">
        <v>6.6</v>
      </c>
      <c r="H40" s="7" t="n">
        <v>-2.8</v>
      </c>
      <c r="I40" s="7" t="n">
        <v>-0.61</v>
      </c>
      <c r="J40" s="8" t="n">
        <v>45.97</v>
      </c>
    </row>
    <row r="41" customFormat="false" ht="15" hidden="false" customHeight="false" outlineLevel="0" collapsed="false">
      <c r="A41" s="4" t="n">
        <v>40203</v>
      </c>
      <c r="B41" s="5" t="n">
        <v>2010</v>
      </c>
      <c r="C41" s="5" t="n">
        <v>1</v>
      </c>
      <c r="D41" s="6" t="str">
        <f aca="false">IF(MONTH(A41)&gt;=4,"FY "&amp;YEAR(A41)&amp;"-"&amp;RIGHT(YEAR(A41)+1,2),"FY "&amp;(YEAR(A41)-1)&amp;"-"&amp;RIGHT(YEAR(A41),2))</f>
        <v>FY 2009-10</v>
      </c>
      <c r="E41" s="5" t="s">
        <v>19</v>
      </c>
      <c r="F41" s="7" t="n">
        <v>154.7</v>
      </c>
      <c r="G41" s="7" t="n">
        <v>10</v>
      </c>
      <c r="H41" s="7" t="n">
        <v>144.7</v>
      </c>
      <c r="I41" s="7" t="n">
        <v>31.34</v>
      </c>
      <c r="J41" s="8" t="n">
        <v>46.17</v>
      </c>
    </row>
    <row r="42" customFormat="false" ht="15" hidden="false" customHeight="false" outlineLevel="0" collapsed="false">
      <c r="A42" s="4" t="n">
        <v>40205</v>
      </c>
      <c r="B42" s="5" t="n">
        <v>2010</v>
      </c>
      <c r="C42" s="5" t="n">
        <v>1</v>
      </c>
      <c r="D42" s="6" t="str">
        <f aca="false">IF(MONTH(A42)&gt;=4,"FY "&amp;YEAR(A42)&amp;"-"&amp;RIGHT(YEAR(A42)+1,2),"FY "&amp;(YEAR(A42)-1)&amp;"-"&amp;RIGHT(YEAR(A42),2))</f>
        <v>FY 2009-10</v>
      </c>
      <c r="E42" s="5" t="s">
        <v>19</v>
      </c>
      <c r="F42" s="7" t="n">
        <v>2.1</v>
      </c>
      <c r="G42" s="7" t="n">
        <v>9.2</v>
      </c>
      <c r="H42" s="7" t="n">
        <v>-7.1</v>
      </c>
      <c r="I42" s="7" t="n">
        <v>-1.54</v>
      </c>
      <c r="J42" s="8" t="n">
        <v>46.18</v>
      </c>
    </row>
    <row r="43" customFormat="false" ht="15" hidden="false" customHeight="false" outlineLevel="0" collapsed="false">
      <c r="A43" s="4" t="n">
        <v>40206</v>
      </c>
      <c r="B43" s="5" t="n">
        <v>2010</v>
      </c>
      <c r="C43" s="5" t="n">
        <v>1</v>
      </c>
      <c r="D43" s="6" t="str">
        <f aca="false">IF(MONTH(A43)&gt;=4,"FY "&amp;YEAR(A43)&amp;"-"&amp;RIGHT(YEAR(A43)+1,2),"FY "&amp;(YEAR(A43)-1)&amp;"-"&amp;RIGHT(YEAR(A43),2))</f>
        <v>FY 2009-10</v>
      </c>
      <c r="E43" s="5" t="s">
        <v>19</v>
      </c>
      <c r="F43" s="7" t="n">
        <v>9.2</v>
      </c>
      <c r="G43" s="7" t="n">
        <v>0.2</v>
      </c>
      <c r="H43" s="7" t="n">
        <v>8.9</v>
      </c>
      <c r="I43" s="7" t="n">
        <v>1.93</v>
      </c>
      <c r="J43" s="8" t="n">
        <v>46.29</v>
      </c>
    </row>
    <row r="44" customFormat="false" ht="15" hidden="false" customHeight="false" outlineLevel="0" collapsed="false">
      <c r="A44" s="4" t="n">
        <v>40207</v>
      </c>
      <c r="B44" s="5" t="n">
        <v>2010</v>
      </c>
      <c r="C44" s="5" t="n">
        <v>1</v>
      </c>
      <c r="D44" s="6" t="str">
        <f aca="false">IF(MONTH(A44)&gt;=4,"FY "&amp;YEAR(A44)&amp;"-"&amp;RIGHT(YEAR(A44)+1,2),"FY "&amp;(YEAR(A44)-1)&amp;"-"&amp;RIGHT(YEAR(A44),2))</f>
        <v>FY 2009-10</v>
      </c>
      <c r="E44" s="5" t="s">
        <v>19</v>
      </c>
      <c r="F44" s="7" t="n">
        <v>168.8</v>
      </c>
      <c r="G44" s="7" t="n">
        <v>0.6</v>
      </c>
      <c r="H44" s="7" t="n">
        <v>168.2</v>
      </c>
      <c r="I44" s="7" t="n">
        <v>36.31</v>
      </c>
      <c r="J44" s="8" t="n">
        <v>46.31</v>
      </c>
    </row>
    <row r="45" customFormat="false" ht="15" hidden="false" customHeight="false" outlineLevel="0" collapsed="false">
      <c r="A45" s="4" t="n">
        <v>40210</v>
      </c>
      <c r="B45" s="5" t="n">
        <v>2010</v>
      </c>
      <c r="C45" s="5" t="n">
        <v>2</v>
      </c>
      <c r="D45" s="6" t="str">
        <f aca="false">IF(MONTH(A45)&gt;=4,"FY "&amp;YEAR(A45)&amp;"-"&amp;RIGHT(YEAR(A45)+1,2),"FY "&amp;(YEAR(A45)-1)&amp;"-"&amp;RIGHT(YEAR(A45),2))</f>
        <v>FY 2009-10</v>
      </c>
      <c r="E45" s="5" t="s">
        <v>19</v>
      </c>
      <c r="F45" s="7" t="n">
        <v>931.5</v>
      </c>
      <c r="G45" s="7" t="n">
        <v>23.2</v>
      </c>
      <c r="H45" s="7" t="n">
        <v>908.2</v>
      </c>
      <c r="I45" s="7" t="n">
        <v>195.87</v>
      </c>
      <c r="J45" s="8" t="n">
        <v>46.37</v>
      </c>
    </row>
    <row r="46" customFormat="false" ht="15" hidden="false" customHeight="false" outlineLevel="0" collapsed="false">
      <c r="A46" s="4" t="n">
        <v>40211</v>
      </c>
      <c r="B46" s="5" t="n">
        <v>2010</v>
      </c>
      <c r="C46" s="5" t="n">
        <v>2</v>
      </c>
      <c r="D46" s="6" t="str">
        <f aca="false">IF(MONTH(A46)&gt;=4,"FY "&amp;YEAR(A46)&amp;"-"&amp;RIGHT(YEAR(A46)+1,2),"FY "&amp;(YEAR(A46)-1)&amp;"-"&amp;RIGHT(YEAR(A46),2))</f>
        <v>FY 2009-10</v>
      </c>
      <c r="E46" s="5" t="s">
        <v>19</v>
      </c>
      <c r="F46" s="7" t="n">
        <v>290.6</v>
      </c>
      <c r="G46" s="7" t="n">
        <v>21.5</v>
      </c>
      <c r="H46" s="7" t="n">
        <v>269.1</v>
      </c>
      <c r="I46" s="7" t="n">
        <v>58.07</v>
      </c>
      <c r="J46" s="8" t="n">
        <v>46.34</v>
      </c>
    </row>
    <row r="47" customFormat="false" ht="15" hidden="false" customHeight="false" outlineLevel="0" collapsed="false">
      <c r="A47" s="4" t="n">
        <v>40212</v>
      </c>
      <c r="B47" s="5" t="n">
        <v>2010</v>
      </c>
      <c r="C47" s="5" t="n">
        <v>2</v>
      </c>
      <c r="D47" s="6" t="str">
        <f aca="false">IF(MONTH(A47)&gt;=4,"FY "&amp;YEAR(A47)&amp;"-"&amp;RIGHT(YEAR(A47)+1,2),"FY "&amp;(YEAR(A47)-1)&amp;"-"&amp;RIGHT(YEAR(A47),2))</f>
        <v>FY 2009-10</v>
      </c>
      <c r="E47" s="5" t="s">
        <v>19</v>
      </c>
      <c r="F47" s="7" t="n">
        <v>323.1</v>
      </c>
      <c r="G47" s="7" t="n">
        <v>0</v>
      </c>
      <c r="H47" s="7" t="n">
        <v>323.1</v>
      </c>
      <c r="I47" s="7" t="n">
        <v>69.85</v>
      </c>
      <c r="J47" s="8" t="n">
        <v>46.25</v>
      </c>
    </row>
    <row r="48" customFormat="false" ht="15" hidden="false" customHeight="false" outlineLevel="0" collapsed="false">
      <c r="A48" s="4" t="n">
        <v>40213</v>
      </c>
      <c r="B48" s="5" t="n">
        <v>2010</v>
      </c>
      <c r="C48" s="5" t="n">
        <v>2</v>
      </c>
      <c r="D48" s="6" t="str">
        <f aca="false">IF(MONTH(A48)&gt;=4,"FY "&amp;YEAR(A48)&amp;"-"&amp;RIGHT(YEAR(A48)+1,2),"FY "&amp;(YEAR(A48)-1)&amp;"-"&amp;RIGHT(YEAR(A48),2))</f>
        <v>FY 2009-10</v>
      </c>
      <c r="E48" s="5" t="s">
        <v>19</v>
      </c>
      <c r="F48" s="7" t="n">
        <v>37.2</v>
      </c>
      <c r="G48" s="7" t="n">
        <v>1</v>
      </c>
      <c r="H48" s="7" t="n">
        <v>36.2</v>
      </c>
      <c r="I48" s="7" t="n">
        <v>7.86</v>
      </c>
      <c r="J48" s="8" t="n">
        <v>46.04</v>
      </c>
    </row>
    <row r="49" customFormat="false" ht="15" hidden="false" customHeight="false" outlineLevel="0" collapsed="false">
      <c r="A49" s="4" t="n">
        <v>40214</v>
      </c>
      <c r="B49" s="5" t="n">
        <v>2010</v>
      </c>
      <c r="C49" s="5" t="n">
        <v>2</v>
      </c>
      <c r="D49" s="6" t="str">
        <f aca="false">IF(MONTH(A49)&gt;=4,"FY "&amp;YEAR(A49)&amp;"-"&amp;RIGHT(YEAR(A49)+1,2),"FY "&amp;(YEAR(A49)-1)&amp;"-"&amp;RIGHT(YEAR(A49),2))</f>
        <v>FY 2009-10</v>
      </c>
      <c r="E49" s="5" t="s">
        <v>19</v>
      </c>
      <c r="F49" s="7" t="n">
        <v>9.3</v>
      </c>
      <c r="G49" s="7" t="n">
        <v>0.4</v>
      </c>
      <c r="H49" s="7" t="n">
        <v>8.9</v>
      </c>
      <c r="I49" s="7" t="n">
        <v>1.92</v>
      </c>
      <c r="J49" s="8" t="n">
        <v>46.09</v>
      </c>
    </row>
    <row r="50" customFormat="false" ht="15" hidden="false" customHeight="false" outlineLevel="0" collapsed="false">
      <c r="A50" s="4" t="n">
        <v>40217</v>
      </c>
      <c r="B50" s="5" t="n">
        <v>2010</v>
      </c>
      <c r="C50" s="5" t="n">
        <v>2</v>
      </c>
      <c r="D50" s="6" t="str">
        <f aca="false">IF(MONTH(A50)&gt;=4,"FY "&amp;YEAR(A50)&amp;"-"&amp;RIGHT(YEAR(A50)+1,2),"FY "&amp;(YEAR(A50)-1)&amp;"-"&amp;RIGHT(YEAR(A50),2))</f>
        <v>FY 2009-10</v>
      </c>
      <c r="E50" s="5" t="s">
        <v>19</v>
      </c>
      <c r="F50" s="7" t="n">
        <v>5.9</v>
      </c>
      <c r="G50" s="7" t="n">
        <v>1.9</v>
      </c>
      <c r="H50" s="7" t="n">
        <v>4</v>
      </c>
      <c r="I50" s="7" t="n">
        <v>0.87</v>
      </c>
      <c r="J50" s="8" t="n">
        <v>46.56</v>
      </c>
    </row>
    <row r="51" customFormat="false" ht="15" hidden="false" customHeight="false" outlineLevel="0" collapsed="false">
      <c r="A51" s="4" t="n">
        <v>40218</v>
      </c>
      <c r="B51" s="5" t="n">
        <v>2010</v>
      </c>
      <c r="C51" s="5" t="n">
        <v>2</v>
      </c>
      <c r="D51" s="6" t="str">
        <f aca="false">IF(MONTH(A51)&gt;=4,"FY "&amp;YEAR(A51)&amp;"-"&amp;RIGHT(YEAR(A51)+1,2),"FY "&amp;(YEAR(A51)-1)&amp;"-"&amp;RIGHT(YEAR(A51),2))</f>
        <v>FY 2009-10</v>
      </c>
      <c r="E51" s="5" t="s">
        <v>19</v>
      </c>
      <c r="F51" s="7" t="n">
        <v>33.5</v>
      </c>
      <c r="G51" s="7" t="n">
        <v>0.1</v>
      </c>
      <c r="H51" s="7" t="n">
        <v>33.4</v>
      </c>
      <c r="I51" s="7" t="n">
        <v>7.13</v>
      </c>
      <c r="J51" s="8" t="n">
        <v>46.81</v>
      </c>
    </row>
    <row r="52" customFormat="false" ht="15" hidden="false" customHeight="false" outlineLevel="0" collapsed="false">
      <c r="A52" s="4" t="n">
        <v>40219</v>
      </c>
      <c r="B52" s="5" t="n">
        <v>2010</v>
      </c>
      <c r="C52" s="5" t="n">
        <v>2</v>
      </c>
      <c r="D52" s="6" t="str">
        <f aca="false">IF(MONTH(A52)&gt;=4,"FY "&amp;YEAR(A52)&amp;"-"&amp;RIGHT(YEAR(A52)+1,2),"FY "&amp;(YEAR(A52)-1)&amp;"-"&amp;RIGHT(YEAR(A52),2))</f>
        <v>FY 2009-10</v>
      </c>
      <c r="E52" s="5" t="s">
        <v>19</v>
      </c>
      <c r="F52" s="7" t="n">
        <v>17.5</v>
      </c>
      <c r="G52" s="7" t="n">
        <v>0.9</v>
      </c>
      <c r="H52" s="7" t="n">
        <v>16.6</v>
      </c>
      <c r="I52" s="7" t="n">
        <v>3.56</v>
      </c>
      <c r="J52" s="8" t="n">
        <v>46.68</v>
      </c>
    </row>
    <row r="53" customFormat="false" ht="15" hidden="false" customHeight="false" outlineLevel="0" collapsed="false">
      <c r="A53" s="4" t="n">
        <v>40220</v>
      </c>
      <c r="B53" s="5" t="n">
        <v>2010</v>
      </c>
      <c r="C53" s="5" t="n">
        <v>2</v>
      </c>
      <c r="D53" s="6" t="str">
        <f aca="false">IF(MONTH(A53)&gt;=4,"FY "&amp;YEAR(A53)&amp;"-"&amp;RIGHT(YEAR(A53)+1,2),"FY "&amp;(YEAR(A53)-1)&amp;"-"&amp;RIGHT(YEAR(A53),2))</f>
        <v>FY 2009-10</v>
      </c>
      <c r="E53" s="5" t="s">
        <v>19</v>
      </c>
      <c r="F53" s="7" t="n">
        <v>13.6</v>
      </c>
      <c r="G53" s="7" t="n">
        <v>28.7</v>
      </c>
      <c r="H53" s="7" t="n">
        <v>-15.1</v>
      </c>
      <c r="I53" s="7" t="n">
        <v>-3.24</v>
      </c>
      <c r="J53" s="8" t="n">
        <v>46.56</v>
      </c>
    </row>
    <row r="54" customFormat="false" ht="15" hidden="false" customHeight="false" outlineLevel="0" collapsed="false">
      <c r="A54" s="4" t="n">
        <v>40224</v>
      </c>
      <c r="B54" s="5" t="n">
        <v>2010</v>
      </c>
      <c r="C54" s="5" t="n">
        <v>2</v>
      </c>
      <c r="D54" s="6" t="str">
        <f aca="false">IF(MONTH(A54)&gt;=4,"FY "&amp;YEAR(A54)&amp;"-"&amp;RIGHT(YEAR(A54)+1,2),"FY "&amp;(YEAR(A54)-1)&amp;"-"&amp;RIGHT(YEAR(A54),2))</f>
        <v>FY 2009-10</v>
      </c>
      <c r="E54" s="5" t="s">
        <v>19</v>
      </c>
      <c r="F54" s="7" t="n">
        <v>33.3</v>
      </c>
      <c r="G54" s="7" t="n">
        <v>0</v>
      </c>
      <c r="H54" s="7" t="n">
        <v>33.3</v>
      </c>
      <c r="I54" s="7" t="n">
        <v>7.17</v>
      </c>
      <c r="J54" s="8" t="n">
        <v>46.46</v>
      </c>
    </row>
    <row r="55" customFormat="false" ht="15" hidden="false" customHeight="false" outlineLevel="0" collapsed="false">
      <c r="A55" s="4" t="n">
        <v>40225</v>
      </c>
      <c r="B55" s="5" t="n">
        <v>2010</v>
      </c>
      <c r="C55" s="5" t="n">
        <v>2</v>
      </c>
      <c r="D55" s="6" t="str">
        <f aca="false">IF(MONTH(A55)&gt;=4,"FY "&amp;YEAR(A55)&amp;"-"&amp;RIGHT(YEAR(A55)+1,2),"FY "&amp;(YEAR(A55)-1)&amp;"-"&amp;RIGHT(YEAR(A55),2))</f>
        <v>FY 2009-10</v>
      </c>
      <c r="E55" s="5" t="s">
        <v>19</v>
      </c>
      <c r="F55" s="7" t="n">
        <v>15</v>
      </c>
      <c r="G55" s="7" t="n">
        <v>25.9</v>
      </c>
      <c r="H55" s="7" t="n">
        <v>-10.9</v>
      </c>
      <c r="I55" s="7" t="n">
        <v>-2.35</v>
      </c>
      <c r="J55" s="8" t="n">
        <v>46.38</v>
      </c>
    </row>
    <row r="56" customFormat="false" ht="15" hidden="false" customHeight="false" outlineLevel="0" collapsed="false">
      <c r="A56" s="4" t="n">
        <v>40226</v>
      </c>
      <c r="B56" s="5" t="n">
        <v>2010</v>
      </c>
      <c r="C56" s="5" t="n">
        <v>2</v>
      </c>
      <c r="D56" s="6" t="str">
        <f aca="false">IF(MONTH(A56)&gt;=4,"FY "&amp;YEAR(A56)&amp;"-"&amp;RIGHT(YEAR(A56)+1,2),"FY "&amp;(YEAR(A56)-1)&amp;"-"&amp;RIGHT(YEAR(A56),2))</f>
        <v>FY 2009-10</v>
      </c>
      <c r="E56" s="5" t="s">
        <v>19</v>
      </c>
      <c r="F56" s="7" t="n">
        <v>41.6</v>
      </c>
      <c r="G56" s="7" t="n">
        <v>0.2</v>
      </c>
      <c r="H56" s="7" t="n">
        <v>41.4</v>
      </c>
      <c r="I56" s="7" t="n">
        <v>8.97</v>
      </c>
      <c r="J56" s="8" t="n">
        <v>46.18</v>
      </c>
    </row>
    <row r="57" customFormat="false" ht="15" hidden="false" customHeight="false" outlineLevel="0" collapsed="false">
      <c r="A57" s="4" t="n">
        <v>40227</v>
      </c>
      <c r="B57" s="5" t="n">
        <v>2010</v>
      </c>
      <c r="C57" s="5" t="n">
        <v>2</v>
      </c>
      <c r="D57" s="6" t="str">
        <f aca="false">IF(MONTH(A57)&gt;=4,"FY "&amp;YEAR(A57)&amp;"-"&amp;RIGHT(YEAR(A57)+1,2),"FY "&amp;(YEAR(A57)-1)&amp;"-"&amp;RIGHT(YEAR(A57),2))</f>
        <v>FY 2009-10</v>
      </c>
      <c r="E57" s="5" t="s">
        <v>19</v>
      </c>
      <c r="F57" s="7" t="n">
        <v>607.5</v>
      </c>
      <c r="G57" s="7" t="n">
        <v>0.2</v>
      </c>
      <c r="H57" s="7" t="n">
        <v>607.3</v>
      </c>
      <c r="I57" s="7" t="n">
        <v>131.97</v>
      </c>
      <c r="J57" s="8" t="n">
        <v>46.02</v>
      </c>
    </row>
    <row r="58" customFormat="false" ht="15" hidden="false" customHeight="false" outlineLevel="0" collapsed="false">
      <c r="A58" s="4" t="n">
        <v>40228</v>
      </c>
      <c r="B58" s="5" t="n">
        <v>2010</v>
      </c>
      <c r="C58" s="5" t="n">
        <v>2</v>
      </c>
      <c r="D58" s="6" t="str">
        <f aca="false">IF(MONTH(A58)&gt;=4,"FY "&amp;YEAR(A58)&amp;"-"&amp;RIGHT(YEAR(A58)+1,2),"FY "&amp;(YEAR(A58)-1)&amp;"-"&amp;RIGHT(YEAR(A58),2))</f>
        <v>FY 2009-10</v>
      </c>
      <c r="E58" s="5" t="s">
        <v>19</v>
      </c>
      <c r="F58" s="7" t="n">
        <v>257.2</v>
      </c>
      <c r="G58" s="7" t="n">
        <v>0</v>
      </c>
      <c r="H58" s="7" t="n">
        <v>257.2</v>
      </c>
      <c r="I58" s="7" t="n">
        <v>55.64</v>
      </c>
      <c r="J58" s="8" t="n">
        <v>46.22</v>
      </c>
    </row>
    <row r="59" customFormat="false" ht="15" hidden="false" customHeight="false" outlineLevel="0" collapsed="false">
      <c r="A59" s="4" t="n">
        <v>40231</v>
      </c>
      <c r="B59" s="5" t="n">
        <v>2010</v>
      </c>
      <c r="C59" s="5" t="n">
        <v>2</v>
      </c>
      <c r="D59" s="6" t="str">
        <f aca="false">IF(MONTH(A59)&gt;=4,"FY "&amp;YEAR(A59)&amp;"-"&amp;RIGHT(YEAR(A59)+1,2),"FY "&amp;(YEAR(A59)-1)&amp;"-"&amp;RIGHT(YEAR(A59),2))</f>
        <v>FY 2009-10</v>
      </c>
      <c r="E59" s="5" t="s">
        <v>19</v>
      </c>
      <c r="F59" s="7" t="n">
        <v>140.5</v>
      </c>
      <c r="G59" s="7" t="n">
        <v>0</v>
      </c>
      <c r="H59" s="7" t="n">
        <v>140.5</v>
      </c>
      <c r="I59" s="7" t="n">
        <v>30.23</v>
      </c>
      <c r="J59" s="8" t="n">
        <v>46.47</v>
      </c>
    </row>
    <row r="60" customFormat="false" ht="15" hidden="false" customHeight="false" outlineLevel="0" collapsed="false">
      <c r="A60" s="4" t="n">
        <v>40232</v>
      </c>
      <c r="B60" s="5" t="n">
        <v>2010</v>
      </c>
      <c r="C60" s="5" t="n">
        <v>2</v>
      </c>
      <c r="D60" s="6" t="str">
        <f aca="false">IF(MONTH(A60)&gt;=4,"FY "&amp;YEAR(A60)&amp;"-"&amp;RIGHT(YEAR(A60)+1,2),"FY "&amp;(YEAR(A60)-1)&amp;"-"&amp;RIGHT(YEAR(A60),2))</f>
        <v>FY 2009-10</v>
      </c>
      <c r="E60" s="5" t="s">
        <v>19</v>
      </c>
      <c r="F60" s="7" t="n">
        <v>96.5</v>
      </c>
      <c r="G60" s="7" t="n">
        <v>0.1</v>
      </c>
      <c r="H60" s="7" t="n">
        <v>96.5</v>
      </c>
      <c r="I60" s="7" t="n">
        <v>20.9</v>
      </c>
      <c r="J60" s="8" t="n">
        <v>46.16</v>
      </c>
    </row>
    <row r="61" customFormat="false" ht="15" hidden="false" customHeight="false" outlineLevel="0" collapsed="false">
      <c r="A61" s="4" t="n">
        <v>40233</v>
      </c>
      <c r="B61" s="5" t="n">
        <v>2010</v>
      </c>
      <c r="C61" s="5" t="n">
        <v>2</v>
      </c>
      <c r="D61" s="6" t="str">
        <f aca="false">IF(MONTH(A61)&gt;=4,"FY "&amp;YEAR(A61)&amp;"-"&amp;RIGHT(YEAR(A61)+1,2),"FY "&amp;(YEAR(A61)-1)&amp;"-"&amp;RIGHT(YEAR(A61),2))</f>
        <v>FY 2009-10</v>
      </c>
      <c r="E61" s="5" t="s">
        <v>19</v>
      </c>
      <c r="F61" s="7" t="n">
        <v>110.1</v>
      </c>
      <c r="G61" s="7" t="n">
        <v>0.5</v>
      </c>
      <c r="H61" s="7" t="n">
        <v>109.7</v>
      </c>
      <c r="I61" s="7" t="n">
        <v>23.77</v>
      </c>
      <c r="J61" s="8" t="n">
        <v>46.13</v>
      </c>
    </row>
    <row r="62" customFormat="false" ht="15" hidden="false" customHeight="false" outlineLevel="0" collapsed="false">
      <c r="A62" s="4" t="n">
        <v>40234</v>
      </c>
      <c r="B62" s="5" t="n">
        <v>2010</v>
      </c>
      <c r="C62" s="5" t="n">
        <v>2</v>
      </c>
      <c r="D62" s="6" t="str">
        <f aca="false">IF(MONTH(A62)&gt;=4,"FY "&amp;YEAR(A62)&amp;"-"&amp;RIGHT(YEAR(A62)+1,2),"FY "&amp;(YEAR(A62)-1)&amp;"-"&amp;RIGHT(YEAR(A62),2))</f>
        <v>FY 2009-10</v>
      </c>
      <c r="E62" s="5" t="s">
        <v>19</v>
      </c>
      <c r="F62" s="7" t="n">
        <v>49.9</v>
      </c>
      <c r="G62" s="7" t="n">
        <v>0.5</v>
      </c>
      <c r="H62" s="7" t="n">
        <v>49.4</v>
      </c>
      <c r="I62" s="7" t="n">
        <v>10.68</v>
      </c>
      <c r="J62" s="8" t="n">
        <v>46.25</v>
      </c>
    </row>
    <row r="63" customFormat="false" ht="15" hidden="false" customHeight="false" outlineLevel="0" collapsed="false">
      <c r="A63" s="4" t="n">
        <v>40235</v>
      </c>
      <c r="B63" s="5" t="n">
        <v>2010</v>
      </c>
      <c r="C63" s="5" t="n">
        <v>2</v>
      </c>
      <c r="D63" s="6" t="str">
        <f aca="false">IF(MONTH(A63)&gt;=4,"FY "&amp;YEAR(A63)&amp;"-"&amp;RIGHT(YEAR(A63)+1,2),"FY "&amp;(YEAR(A63)-1)&amp;"-"&amp;RIGHT(YEAR(A63),2))</f>
        <v>FY 2009-10</v>
      </c>
      <c r="E63" s="5" t="s">
        <v>19</v>
      </c>
      <c r="F63" s="7" t="n">
        <v>22.6</v>
      </c>
      <c r="G63" s="7" t="n">
        <v>0.1</v>
      </c>
      <c r="H63" s="7" t="n">
        <v>22.6</v>
      </c>
      <c r="I63" s="7" t="n">
        <v>4.87</v>
      </c>
      <c r="J63" s="8" t="n">
        <v>46.36</v>
      </c>
    </row>
    <row r="64" customFormat="false" ht="15" hidden="false" customHeight="false" outlineLevel="0" collapsed="false">
      <c r="A64" s="4" t="n">
        <v>40239</v>
      </c>
      <c r="B64" s="5" t="n">
        <v>2010</v>
      </c>
      <c r="C64" s="5" t="n">
        <v>3</v>
      </c>
      <c r="D64" s="6" t="str">
        <f aca="false">IF(MONTH(A64)&gt;=4,"FY "&amp;YEAR(A64)&amp;"-"&amp;RIGHT(YEAR(A64)+1,2),"FY "&amp;(YEAR(A64)-1)&amp;"-"&amp;RIGHT(YEAR(A64),2))</f>
        <v>FY 2009-10</v>
      </c>
      <c r="E64" s="5" t="s">
        <v>19</v>
      </c>
      <c r="F64" s="7" t="n">
        <v>43.6</v>
      </c>
      <c r="G64" s="7" t="n">
        <v>1.1</v>
      </c>
      <c r="H64" s="7" t="n">
        <v>42.5</v>
      </c>
      <c r="I64" s="7" t="n">
        <v>9.2</v>
      </c>
      <c r="J64" s="8" t="n">
        <v>46.23</v>
      </c>
    </row>
    <row r="65" customFormat="false" ht="15" hidden="false" customHeight="false" outlineLevel="0" collapsed="false">
      <c r="A65" s="4" t="n">
        <v>40240</v>
      </c>
      <c r="B65" s="5" t="n">
        <v>2010</v>
      </c>
      <c r="C65" s="5" t="n">
        <v>3</v>
      </c>
      <c r="D65" s="6" t="str">
        <f aca="false">IF(MONTH(A65)&gt;=4,"FY "&amp;YEAR(A65)&amp;"-"&amp;RIGHT(YEAR(A65)+1,2),"FY "&amp;(YEAR(A65)-1)&amp;"-"&amp;RIGHT(YEAR(A65),2))</f>
        <v>FY 2009-10</v>
      </c>
      <c r="E65" s="5" t="s">
        <v>19</v>
      </c>
      <c r="F65" s="7" t="n">
        <v>1</v>
      </c>
      <c r="G65" s="7" t="n">
        <v>0.8</v>
      </c>
      <c r="H65" s="7" t="n">
        <v>0.2</v>
      </c>
      <c r="I65" s="7" t="n">
        <v>0.05</v>
      </c>
      <c r="J65" s="8" t="n">
        <v>46.02</v>
      </c>
    </row>
    <row r="66" customFormat="false" ht="15" hidden="false" customHeight="false" outlineLevel="0" collapsed="false">
      <c r="A66" s="4" t="n">
        <v>40241</v>
      </c>
      <c r="B66" s="5" t="n">
        <v>2010</v>
      </c>
      <c r="C66" s="5" t="n">
        <v>3</v>
      </c>
      <c r="D66" s="6" t="str">
        <f aca="false">IF(MONTH(A66)&gt;=4,"FY "&amp;YEAR(A66)&amp;"-"&amp;RIGHT(YEAR(A66)+1,2),"FY "&amp;(YEAR(A66)-1)&amp;"-"&amp;RIGHT(YEAR(A66),2))</f>
        <v>FY 2009-10</v>
      </c>
      <c r="E66" s="5" t="s">
        <v>19</v>
      </c>
      <c r="F66" s="7" t="n">
        <v>3.9</v>
      </c>
      <c r="G66" s="7" t="n">
        <v>19.3</v>
      </c>
      <c r="H66" s="7" t="n">
        <v>-15.4</v>
      </c>
      <c r="I66" s="7" t="n">
        <v>-3.35</v>
      </c>
      <c r="J66" s="8" t="n">
        <v>45.9</v>
      </c>
    </row>
    <row r="67" customFormat="false" ht="15" hidden="false" customHeight="false" outlineLevel="0" collapsed="false">
      <c r="A67" s="4" t="n">
        <v>40242</v>
      </c>
      <c r="B67" s="5" t="n">
        <v>2010</v>
      </c>
      <c r="C67" s="5" t="n">
        <v>3</v>
      </c>
      <c r="D67" s="6" t="str">
        <f aca="false">IF(MONTH(A67)&gt;=4,"FY "&amp;YEAR(A67)&amp;"-"&amp;RIGHT(YEAR(A67)+1,2),"FY "&amp;(YEAR(A67)-1)&amp;"-"&amp;RIGHT(YEAR(A67),2))</f>
        <v>FY 2009-10</v>
      </c>
      <c r="E67" s="5" t="s">
        <v>19</v>
      </c>
      <c r="F67" s="7" t="n">
        <v>26.7</v>
      </c>
      <c r="G67" s="7" t="n">
        <v>0</v>
      </c>
      <c r="H67" s="7" t="n">
        <v>26.7</v>
      </c>
      <c r="I67" s="7" t="n">
        <v>5.83</v>
      </c>
      <c r="J67" s="8" t="n">
        <v>45.82</v>
      </c>
    </row>
    <row r="68" customFormat="false" ht="15" hidden="false" customHeight="false" outlineLevel="0" collapsed="false">
      <c r="A68" s="4" t="n">
        <v>40245</v>
      </c>
      <c r="B68" s="5" t="n">
        <v>2010</v>
      </c>
      <c r="C68" s="5" t="n">
        <v>3</v>
      </c>
      <c r="D68" s="6" t="str">
        <f aca="false">IF(MONTH(A68)&gt;=4,"FY "&amp;YEAR(A68)&amp;"-"&amp;RIGHT(YEAR(A68)+1,2),"FY "&amp;(YEAR(A68)-1)&amp;"-"&amp;RIGHT(YEAR(A68),2))</f>
        <v>FY 2009-10</v>
      </c>
      <c r="E68" s="5" t="s">
        <v>19</v>
      </c>
      <c r="F68" s="7" t="n">
        <v>805.2</v>
      </c>
      <c r="G68" s="7" t="n">
        <v>1.3</v>
      </c>
      <c r="H68" s="7" t="n">
        <v>804</v>
      </c>
      <c r="I68" s="7" t="n">
        <v>175.61</v>
      </c>
      <c r="J68" s="8" t="n">
        <v>45.78</v>
      </c>
    </row>
    <row r="69" customFormat="false" ht="15" hidden="false" customHeight="false" outlineLevel="0" collapsed="false">
      <c r="A69" s="4" t="n">
        <v>40246</v>
      </c>
      <c r="B69" s="5" t="n">
        <v>2010</v>
      </c>
      <c r="C69" s="5" t="n">
        <v>3</v>
      </c>
      <c r="D69" s="6" t="str">
        <f aca="false">IF(MONTH(A69)&gt;=4,"FY "&amp;YEAR(A69)&amp;"-"&amp;RIGHT(YEAR(A69)+1,2),"FY "&amp;(YEAR(A69)-1)&amp;"-"&amp;RIGHT(YEAR(A69),2))</f>
        <v>FY 2009-10</v>
      </c>
      <c r="E69" s="5" t="s">
        <v>19</v>
      </c>
      <c r="F69" s="7" t="n">
        <v>1185.7</v>
      </c>
      <c r="G69" s="7" t="n">
        <v>16.8</v>
      </c>
      <c r="H69" s="7" t="n">
        <v>1168.9</v>
      </c>
      <c r="I69" s="7" t="n">
        <v>257.29</v>
      </c>
      <c r="J69" s="8" t="n">
        <v>45.43</v>
      </c>
    </row>
    <row r="70" customFormat="false" ht="15" hidden="false" customHeight="false" outlineLevel="0" collapsed="false">
      <c r="A70" s="4" t="n">
        <v>40247</v>
      </c>
      <c r="B70" s="5" t="n">
        <v>2010</v>
      </c>
      <c r="C70" s="5" t="n">
        <v>3</v>
      </c>
      <c r="D70" s="6" t="str">
        <f aca="false">IF(MONTH(A70)&gt;=4,"FY "&amp;YEAR(A70)&amp;"-"&amp;RIGHT(YEAR(A70)+1,2),"FY "&amp;(YEAR(A70)-1)&amp;"-"&amp;RIGHT(YEAR(A70),2))</f>
        <v>FY 2009-10</v>
      </c>
      <c r="E70" s="5" t="s">
        <v>19</v>
      </c>
      <c r="F70" s="7" t="n">
        <v>78.6</v>
      </c>
      <c r="G70" s="7" t="n">
        <v>0</v>
      </c>
      <c r="H70" s="7" t="n">
        <v>78.6</v>
      </c>
      <c r="I70" s="7" t="n">
        <v>17.26</v>
      </c>
      <c r="J70" s="8" t="n">
        <v>45.54</v>
      </c>
    </row>
    <row r="71" customFormat="false" ht="15" hidden="false" customHeight="false" outlineLevel="0" collapsed="false">
      <c r="A71" s="4" t="n">
        <v>40248</v>
      </c>
      <c r="B71" s="5" t="n">
        <v>2010</v>
      </c>
      <c r="C71" s="5" t="n">
        <v>3</v>
      </c>
      <c r="D71" s="6" t="str">
        <f aca="false">IF(MONTH(A71)&gt;=4,"FY "&amp;YEAR(A71)&amp;"-"&amp;RIGHT(YEAR(A71)+1,2),"FY "&amp;(YEAR(A71)-1)&amp;"-"&amp;RIGHT(YEAR(A71),2))</f>
        <v>FY 2009-10</v>
      </c>
      <c r="E71" s="5" t="s">
        <v>19</v>
      </c>
      <c r="F71" s="7" t="n">
        <v>4.3</v>
      </c>
      <c r="G71" s="7" t="n">
        <v>0.8</v>
      </c>
      <c r="H71" s="7" t="n">
        <v>3.6</v>
      </c>
      <c r="I71" s="7" t="n">
        <v>0.79</v>
      </c>
      <c r="J71" s="8" t="n">
        <v>45.41</v>
      </c>
    </row>
    <row r="72" customFormat="false" ht="15" hidden="false" customHeight="false" outlineLevel="0" collapsed="false">
      <c r="A72" s="4" t="n">
        <v>40249</v>
      </c>
      <c r="B72" s="5" t="n">
        <v>2010</v>
      </c>
      <c r="C72" s="5" t="n">
        <v>3</v>
      </c>
      <c r="D72" s="6" t="str">
        <f aca="false">IF(MONTH(A72)&gt;=4,"FY "&amp;YEAR(A72)&amp;"-"&amp;RIGHT(YEAR(A72)+1,2),"FY "&amp;(YEAR(A72)-1)&amp;"-"&amp;RIGHT(YEAR(A72),2))</f>
        <v>FY 2009-10</v>
      </c>
      <c r="E72" s="5" t="s">
        <v>19</v>
      </c>
      <c r="F72" s="7" t="n">
        <v>52.8</v>
      </c>
      <c r="G72" s="7" t="n">
        <v>11.2</v>
      </c>
      <c r="H72" s="7" t="n">
        <v>41.7</v>
      </c>
      <c r="I72" s="7" t="n">
        <v>9.17</v>
      </c>
      <c r="J72" s="8" t="n">
        <v>45.47</v>
      </c>
    </row>
    <row r="73" customFormat="false" ht="15" hidden="false" customHeight="false" outlineLevel="0" collapsed="false">
      <c r="A73" s="4" t="n">
        <v>40252</v>
      </c>
      <c r="B73" s="5" t="n">
        <v>2010</v>
      </c>
      <c r="C73" s="5" t="n">
        <v>3</v>
      </c>
      <c r="D73" s="6" t="str">
        <f aca="false">IF(MONTH(A73)&gt;=4,"FY "&amp;YEAR(A73)&amp;"-"&amp;RIGHT(YEAR(A73)+1,2),"FY "&amp;(YEAR(A73)-1)&amp;"-"&amp;RIGHT(YEAR(A73),2))</f>
        <v>FY 2009-10</v>
      </c>
      <c r="E73" s="5" t="s">
        <v>19</v>
      </c>
      <c r="F73" s="7" t="n">
        <v>40.1</v>
      </c>
      <c r="G73" s="7" t="n">
        <v>1.3</v>
      </c>
      <c r="H73" s="7" t="n">
        <v>38.7</v>
      </c>
      <c r="I73" s="7" t="n">
        <v>8.52</v>
      </c>
      <c r="J73" s="8" t="n">
        <v>45.45</v>
      </c>
    </row>
    <row r="74" customFormat="false" ht="15" hidden="false" customHeight="false" outlineLevel="0" collapsed="false">
      <c r="A74" s="4" t="n">
        <v>40254</v>
      </c>
      <c r="B74" s="5" t="n">
        <v>2010</v>
      </c>
      <c r="C74" s="5" t="n">
        <v>3</v>
      </c>
      <c r="D74" s="6" t="str">
        <f aca="false">IF(MONTH(A74)&gt;=4,"FY "&amp;YEAR(A74)&amp;"-"&amp;RIGHT(YEAR(A74)+1,2),"FY "&amp;(YEAR(A74)-1)&amp;"-"&amp;RIGHT(YEAR(A74),2))</f>
        <v>FY 2009-10</v>
      </c>
      <c r="E74" s="5" t="s">
        <v>19</v>
      </c>
      <c r="F74" s="7" t="n">
        <v>179.1</v>
      </c>
      <c r="G74" s="7" t="n">
        <v>0.3</v>
      </c>
      <c r="H74" s="7" t="n">
        <v>178.7</v>
      </c>
      <c r="I74" s="7" t="n">
        <v>39.21</v>
      </c>
      <c r="J74" s="8" t="n">
        <v>45.58</v>
      </c>
    </row>
    <row r="75" customFormat="false" ht="15" hidden="false" customHeight="false" outlineLevel="0" collapsed="false">
      <c r="A75" s="4" t="n">
        <v>40255</v>
      </c>
      <c r="B75" s="5" t="n">
        <v>2010</v>
      </c>
      <c r="C75" s="5" t="n">
        <v>3</v>
      </c>
      <c r="D75" s="6" t="str">
        <f aca="false">IF(MONTH(A75)&gt;=4,"FY "&amp;YEAR(A75)&amp;"-"&amp;RIGHT(YEAR(A75)+1,2),"FY "&amp;(YEAR(A75)-1)&amp;"-"&amp;RIGHT(YEAR(A75),2))</f>
        <v>FY 2009-10</v>
      </c>
      <c r="E75" s="5" t="s">
        <v>19</v>
      </c>
      <c r="F75" s="7" t="n">
        <v>254.3</v>
      </c>
      <c r="G75" s="7" t="n">
        <v>0.1</v>
      </c>
      <c r="H75" s="7" t="n">
        <v>254.1</v>
      </c>
      <c r="I75" s="7" t="n">
        <v>55.97</v>
      </c>
      <c r="J75" s="8" t="n">
        <v>45.41</v>
      </c>
    </row>
    <row r="76" customFormat="false" ht="15" hidden="false" customHeight="false" outlineLevel="0" collapsed="false">
      <c r="A76" s="4" t="n">
        <v>40256</v>
      </c>
      <c r="B76" s="5" t="n">
        <v>2010</v>
      </c>
      <c r="C76" s="5" t="n">
        <v>3</v>
      </c>
      <c r="D76" s="6" t="str">
        <f aca="false">IF(MONTH(A76)&gt;=4,"FY "&amp;YEAR(A76)&amp;"-"&amp;RIGHT(YEAR(A76)+1,2),"FY "&amp;(YEAR(A76)-1)&amp;"-"&amp;RIGHT(YEAR(A76),2))</f>
        <v>FY 2009-10</v>
      </c>
      <c r="E76" s="5" t="s">
        <v>19</v>
      </c>
      <c r="F76" s="7" t="n">
        <v>144.5</v>
      </c>
      <c r="G76" s="7" t="n">
        <v>0.3</v>
      </c>
      <c r="H76" s="7" t="n">
        <v>144.1</v>
      </c>
      <c r="I76" s="7" t="n">
        <v>31.69</v>
      </c>
      <c r="J76" s="8" t="n">
        <v>45.49</v>
      </c>
    </row>
    <row r="77" customFormat="false" ht="15" hidden="false" customHeight="false" outlineLevel="0" collapsed="false">
      <c r="A77" s="4" t="n">
        <v>40259</v>
      </c>
      <c r="B77" s="5" t="n">
        <v>2010</v>
      </c>
      <c r="C77" s="5" t="n">
        <v>3</v>
      </c>
      <c r="D77" s="6" t="str">
        <f aca="false">IF(MONTH(A77)&gt;=4,"FY "&amp;YEAR(A77)&amp;"-"&amp;RIGHT(YEAR(A77)+1,2),"FY "&amp;(YEAR(A77)-1)&amp;"-"&amp;RIGHT(YEAR(A77),2))</f>
        <v>FY 2009-10</v>
      </c>
      <c r="E77" s="5" t="s">
        <v>19</v>
      </c>
      <c r="F77" s="7" t="n">
        <v>0.2</v>
      </c>
      <c r="G77" s="7" t="n">
        <v>0.4</v>
      </c>
      <c r="H77" s="7" t="n">
        <v>-0.2</v>
      </c>
      <c r="I77" s="7" t="n">
        <v>-0.04</v>
      </c>
      <c r="J77" s="8" t="n">
        <v>45.48</v>
      </c>
    </row>
    <row r="78" customFormat="false" ht="15" hidden="false" customHeight="false" outlineLevel="0" collapsed="false">
      <c r="A78" s="4" t="n">
        <v>40260</v>
      </c>
      <c r="B78" s="5" t="n">
        <v>2010</v>
      </c>
      <c r="C78" s="5" t="n">
        <v>3</v>
      </c>
      <c r="D78" s="6" t="str">
        <f aca="false">IF(MONTH(A78)&gt;=4,"FY "&amp;YEAR(A78)&amp;"-"&amp;RIGHT(YEAR(A78)+1,2),"FY "&amp;(YEAR(A78)-1)&amp;"-"&amp;RIGHT(YEAR(A78),2))</f>
        <v>FY 2009-10</v>
      </c>
      <c r="E78" s="5" t="s">
        <v>19</v>
      </c>
      <c r="F78" s="7" t="n">
        <v>57</v>
      </c>
      <c r="G78" s="7" t="n">
        <v>23.9</v>
      </c>
      <c r="H78" s="7" t="n">
        <v>33.1</v>
      </c>
      <c r="I78" s="7" t="n">
        <v>7.29</v>
      </c>
      <c r="J78" s="8" t="n">
        <v>45.49</v>
      </c>
    </row>
    <row r="79" customFormat="false" ht="15" hidden="false" customHeight="false" outlineLevel="0" collapsed="false">
      <c r="A79" s="4" t="n">
        <v>40262</v>
      </c>
      <c r="B79" s="5" t="n">
        <v>2010</v>
      </c>
      <c r="C79" s="5" t="n">
        <v>3</v>
      </c>
      <c r="D79" s="6" t="str">
        <f aca="false">IF(MONTH(A79)&gt;=4,"FY "&amp;YEAR(A79)&amp;"-"&amp;RIGHT(YEAR(A79)+1,2),"FY "&amp;(YEAR(A79)-1)&amp;"-"&amp;RIGHT(YEAR(A79),2))</f>
        <v>FY 2009-10</v>
      </c>
      <c r="E79" s="5" t="s">
        <v>19</v>
      </c>
      <c r="F79" s="7" t="n">
        <v>77.7</v>
      </c>
      <c r="G79" s="7" t="n">
        <v>0.7</v>
      </c>
      <c r="H79" s="7" t="n">
        <v>77</v>
      </c>
      <c r="I79" s="7" t="n">
        <v>16.89</v>
      </c>
      <c r="J79" s="8" t="n">
        <v>45.56</v>
      </c>
    </row>
    <row r="80" customFormat="false" ht="15" hidden="false" customHeight="false" outlineLevel="0" collapsed="false">
      <c r="A80" s="4" t="n">
        <v>40263</v>
      </c>
      <c r="B80" s="5" t="n">
        <v>2010</v>
      </c>
      <c r="C80" s="5" t="n">
        <v>3</v>
      </c>
      <c r="D80" s="6" t="str">
        <f aca="false">IF(MONTH(A80)&gt;=4,"FY "&amp;YEAR(A80)&amp;"-"&amp;RIGHT(YEAR(A80)+1,2),"FY "&amp;(YEAR(A80)-1)&amp;"-"&amp;RIGHT(YEAR(A80),2))</f>
        <v>FY 2009-10</v>
      </c>
      <c r="E80" s="5" t="s">
        <v>19</v>
      </c>
      <c r="F80" s="7" t="n">
        <v>225.3</v>
      </c>
      <c r="G80" s="7" t="n">
        <v>0.3</v>
      </c>
      <c r="H80" s="7" t="n">
        <v>225</v>
      </c>
      <c r="I80" s="7" t="n">
        <v>49.32</v>
      </c>
      <c r="J80" s="8" t="n">
        <v>45.63</v>
      </c>
    </row>
    <row r="81" customFormat="false" ht="15" hidden="false" customHeight="false" outlineLevel="0" collapsed="false">
      <c r="A81" s="4" t="n">
        <v>40266</v>
      </c>
      <c r="B81" s="5" t="n">
        <v>2010</v>
      </c>
      <c r="C81" s="5" t="n">
        <v>3</v>
      </c>
      <c r="D81" s="6" t="str">
        <f aca="false">IF(MONTH(A81)&gt;=4,"FY "&amp;YEAR(A81)&amp;"-"&amp;RIGHT(YEAR(A81)+1,2),"FY "&amp;(YEAR(A81)-1)&amp;"-"&amp;RIGHT(YEAR(A81),2))</f>
        <v>FY 2009-10</v>
      </c>
      <c r="E81" s="5" t="s">
        <v>19</v>
      </c>
      <c r="F81" s="7" t="n">
        <v>436.2</v>
      </c>
      <c r="G81" s="7" t="n">
        <v>4.5</v>
      </c>
      <c r="H81" s="7" t="n">
        <v>431.8</v>
      </c>
      <c r="I81" s="7" t="n">
        <v>95.23</v>
      </c>
      <c r="J81" s="8" t="n">
        <v>45.34</v>
      </c>
    </row>
    <row r="82" customFormat="false" ht="15" hidden="false" customHeight="false" outlineLevel="0" collapsed="false">
      <c r="A82" s="4" t="n">
        <v>40267</v>
      </c>
      <c r="B82" s="5" t="n">
        <v>2010</v>
      </c>
      <c r="C82" s="5" t="n">
        <v>3</v>
      </c>
      <c r="D82" s="6" t="str">
        <f aca="false">IF(MONTH(A82)&gt;=4,"FY "&amp;YEAR(A82)&amp;"-"&amp;RIGHT(YEAR(A82)+1,2),"FY "&amp;(YEAR(A82)-1)&amp;"-"&amp;RIGHT(YEAR(A82),2))</f>
        <v>FY 2009-10</v>
      </c>
      <c r="E82" s="5" t="s">
        <v>19</v>
      </c>
      <c r="F82" s="7" t="n">
        <v>1</v>
      </c>
      <c r="G82" s="7" t="n">
        <v>21.4</v>
      </c>
      <c r="H82" s="7" t="n">
        <v>-20.5</v>
      </c>
      <c r="I82" s="7" t="n">
        <v>-4.55</v>
      </c>
      <c r="J82" s="8" t="n">
        <v>45.08</v>
      </c>
    </row>
    <row r="83" customFormat="false" ht="15" hidden="false" customHeight="false" outlineLevel="0" collapsed="false">
      <c r="A83" s="4" t="n">
        <v>40268</v>
      </c>
      <c r="B83" s="5" t="n">
        <v>2010</v>
      </c>
      <c r="C83" s="5" t="n">
        <v>3</v>
      </c>
      <c r="D83" s="6" t="str">
        <f aca="false">IF(MONTH(A83)&gt;=4,"FY "&amp;YEAR(A83)&amp;"-"&amp;RIGHT(YEAR(A83)+1,2),"FY "&amp;(YEAR(A83)-1)&amp;"-"&amp;RIGHT(YEAR(A83),2))</f>
        <v>FY 2009-10</v>
      </c>
      <c r="E83" s="5" t="s">
        <v>19</v>
      </c>
      <c r="F83" s="7" t="n">
        <v>50.8</v>
      </c>
      <c r="G83" s="7" t="n">
        <v>5.7</v>
      </c>
      <c r="H83" s="7" t="n">
        <v>45.1</v>
      </c>
      <c r="I83" s="7" t="n">
        <v>10.04</v>
      </c>
      <c r="J83" s="8" t="n">
        <v>44.94</v>
      </c>
    </row>
    <row r="84" customFormat="false" ht="15" hidden="false" customHeight="false" outlineLevel="0" collapsed="false">
      <c r="A84" s="4" t="n">
        <v>40273</v>
      </c>
      <c r="B84" s="5" t="n">
        <v>2010</v>
      </c>
      <c r="C84" s="5" t="n">
        <v>4</v>
      </c>
      <c r="D84" s="6" t="str">
        <f aca="false">IF(MONTH(A84)&gt;=4,"FY "&amp;YEAR(A84)&amp;"-"&amp;RIGHT(YEAR(A84)+1,2),"FY "&amp;(YEAR(A84)-1)&amp;"-"&amp;RIGHT(YEAR(A84),2))</f>
        <v>FY 2010-11</v>
      </c>
      <c r="E84" s="5" t="s">
        <v>19</v>
      </c>
      <c r="F84" s="7" t="n">
        <v>664.1</v>
      </c>
      <c r="G84" s="7" t="n">
        <v>12.5</v>
      </c>
      <c r="H84" s="7" t="n">
        <v>651.6</v>
      </c>
      <c r="I84" s="7" t="n">
        <v>144.35</v>
      </c>
      <c r="J84" s="8" t="n">
        <v>45.14</v>
      </c>
    </row>
    <row r="85" customFormat="false" ht="15" hidden="false" customHeight="false" outlineLevel="0" collapsed="false">
      <c r="A85" s="4" t="n">
        <v>40274</v>
      </c>
      <c r="B85" s="5" t="n">
        <v>2010</v>
      </c>
      <c r="C85" s="5" t="n">
        <v>4</v>
      </c>
      <c r="D85" s="6" t="str">
        <f aca="false">IF(MONTH(A85)&gt;=4,"FY "&amp;YEAR(A85)&amp;"-"&amp;RIGHT(YEAR(A85)+1,2),"FY "&amp;(YEAR(A85)-1)&amp;"-"&amp;RIGHT(YEAR(A85),2))</f>
        <v>FY 2010-11</v>
      </c>
      <c r="E85" s="5" t="s">
        <v>19</v>
      </c>
      <c r="F85" s="7" t="n">
        <v>133.3</v>
      </c>
      <c r="G85" s="7" t="n">
        <v>0</v>
      </c>
      <c r="H85" s="7" t="n">
        <v>133.3</v>
      </c>
      <c r="I85" s="7" t="n">
        <v>29.81</v>
      </c>
      <c r="J85" s="8" t="n">
        <v>44.73</v>
      </c>
    </row>
    <row r="86" customFormat="false" ht="15" hidden="false" customHeight="false" outlineLevel="0" collapsed="false">
      <c r="A86" s="4" t="n">
        <v>40275</v>
      </c>
      <c r="B86" s="5" t="n">
        <v>2010</v>
      </c>
      <c r="C86" s="5" t="n">
        <v>4</v>
      </c>
      <c r="D86" s="6" t="str">
        <f aca="false">IF(MONTH(A86)&gt;=4,"FY "&amp;YEAR(A86)&amp;"-"&amp;RIGHT(YEAR(A86)+1,2),"FY "&amp;(YEAR(A86)-1)&amp;"-"&amp;RIGHT(YEAR(A86),2))</f>
        <v>FY 2010-11</v>
      </c>
      <c r="E86" s="5" t="s">
        <v>19</v>
      </c>
      <c r="F86" s="7" t="n">
        <v>272.7</v>
      </c>
      <c r="G86" s="7" t="n">
        <v>0.7</v>
      </c>
      <c r="H86" s="7" t="n">
        <v>272.1</v>
      </c>
      <c r="I86" s="7" t="n">
        <v>61.21</v>
      </c>
      <c r="J86" s="8" t="n">
        <v>44.45</v>
      </c>
    </row>
    <row r="87" customFormat="false" ht="15" hidden="false" customHeight="false" outlineLevel="0" collapsed="false">
      <c r="A87" s="4" t="n">
        <v>40276</v>
      </c>
      <c r="B87" s="5" t="n">
        <v>2010</v>
      </c>
      <c r="C87" s="5" t="n">
        <v>4</v>
      </c>
      <c r="D87" s="6" t="str">
        <f aca="false">IF(MONTH(A87)&gt;=4,"FY "&amp;YEAR(A87)&amp;"-"&amp;RIGHT(YEAR(A87)+1,2),"FY "&amp;(YEAR(A87)-1)&amp;"-"&amp;RIGHT(YEAR(A87),2))</f>
        <v>FY 2010-11</v>
      </c>
      <c r="E87" s="5" t="s">
        <v>19</v>
      </c>
      <c r="F87" s="7" t="n">
        <v>13.2</v>
      </c>
      <c r="G87" s="7" t="n">
        <v>6.6</v>
      </c>
      <c r="H87" s="7" t="n">
        <v>6.6</v>
      </c>
      <c r="I87" s="7" t="n">
        <v>1.49</v>
      </c>
      <c r="J87" s="8" t="n">
        <v>44.42</v>
      </c>
    </row>
    <row r="88" customFormat="false" ht="15" hidden="false" customHeight="false" outlineLevel="0" collapsed="false">
      <c r="A88" s="4" t="n">
        <v>40277</v>
      </c>
      <c r="B88" s="5" t="n">
        <v>2010</v>
      </c>
      <c r="C88" s="5" t="n">
        <v>4</v>
      </c>
      <c r="D88" s="6" t="str">
        <f aca="false">IF(MONTH(A88)&gt;=4,"FY "&amp;YEAR(A88)&amp;"-"&amp;RIGHT(YEAR(A88)+1,2),"FY "&amp;(YEAR(A88)-1)&amp;"-"&amp;RIGHT(YEAR(A88),2))</f>
        <v>FY 2010-11</v>
      </c>
      <c r="E88" s="5" t="s">
        <v>19</v>
      </c>
      <c r="F88" s="7" t="n">
        <v>6.1</v>
      </c>
      <c r="G88" s="7" t="n">
        <v>1.1</v>
      </c>
      <c r="H88" s="7" t="n">
        <v>5</v>
      </c>
      <c r="I88" s="7" t="n">
        <v>1.12</v>
      </c>
      <c r="J88" s="8" t="n">
        <v>44.69</v>
      </c>
    </row>
    <row r="89" customFormat="false" ht="15" hidden="false" customHeight="false" outlineLevel="0" collapsed="false">
      <c r="A89" s="4" t="n">
        <v>40280</v>
      </c>
      <c r="B89" s="5" t="n">
        <v>2010</v>
      </c>
      <c r="C89" s="5" t="n">
        <v>4</v>
      </c>
      <c r="D89" s="6" t="str">
        <f aca="false">IF(MONTH(A89)&gt;=4,"FY "&amp;YEAR(A89)&amp;"-"&amp;RIGHT(YEAR(A89)+1,2),"FY "&amp;(YEAR(A89)-1)&amp;"-"&amp;RIGHT(YEAR(A89),2))</f>
        <v>FY 2010-11</v>
      </c>
      <c r="E89" s="5" t="s">
        <v>19</v>
      </c>
      <c r="F89" s="7" t="n">
        <v>0</v>
      </c>
      <c r="G89" s="7" t="n">
        <v>0</v>
      </c>
      <c r="H89" s="7" t="n">
        <v>0</v>
      </c>
      <c r="I89" s="7" t="n">
        <v>-0.01</v>
      </c>
      <c r="J89" s="8" t="n">
        <v>44.35</v>
      </c>
    </row>
    <row r="90" customFormat="false" ht="15" hidden="false" customHeight="false" outlineLevel="0" collapsed="false">
      <c r="A90" s="4" t="n">
        <v>40281</v>
      </c>
      <c r="B90" s="5" t="n">
        <v>2010</v>
      </c>
      <c r="C90" s="5" t="n">
        <v>4</v>
      </c>
      <c r="D90" s="6" t="str">
        <f aca="false">IF(MONTH(A90)&gt;=4,"FY "&amp;YEAR(A90)&amp;"-"&amp;RIGHT(YEAR(A90)+1,2),"FY "&amp;(YEAR(A90)-1)&amp;"-"&amp;RIGHT(YEAR(A90),2))</f>
        <v>FY 2010-11</v>
      </c>
      <c r="E90" s="5" t="s">
        <v>19</v>
      </c>
      <c r="F90" s="7" t="n">
        <v>11.8</v>
      </c>
      <c r="G90" s="7" t="n">
        <v>0.3</v>
      </c>
      <c r="H90" s="7" t="n">
        <v>11.4</v>
      </c>
      <c r="I90" s="7" t="n">
        <v>2.57</v>
      </c>
      <c r="J90" s="8" t="n">
        <v>44.35</v>
      </c>
    </row>
    <row r="91" customFormat="false" ht="15" hidden="false" customHeight="false" outlineLevel="0" collapsed="false">
      <c r="A91" s="4" t="n">
        <v>40283</v>
      </c>
      <c r="B91" s="5" t="n">
        <v>2010</v>
      </c>
      <c r="C91" s="5" t="n">
        <v>4</v>
      </c>
      <c r="D91" s="6" t="str">
        <f aca="false">IF(MONTH(A91)&gt;=4,"FY "&amp;YEAR(A91)&amp;"-"&amp;RIGHT(YEAR(A91)+1,2),"FY "&amp;(YEAR(A91)-1)&amp;"-"&amp;RIGHT(YEAR(A91),2))</f>
        <v>FY 2010-11</v>
      </c>
      <c r="E91" s="5" t="s">
        <v>19</v>
      </c>
      <c r="F91" s="7" t="n">
        <v>0.4</v>
      </c>
      <c r="G91" s="7" t="n">
        <v>9.8</v>
      </c>
      <c r="H91" s="7" t="n">
        <v>-9.4</v>
      </c>
      <c r="I91" s="7" t="n">
        <v>-2.1</v>
      </c>
      <c r="J91" s="8" t="n">
        <v>44.62</v>
      </c>
    </row>
    <row r="92" customFormat="false" ht="15" hidden="false" customHeight="false" outlineLevel="0" collapsed="false">
      <c r="A92" s="4" t="n">
        <v>40284</v>
      </c>
      <c r="B92" s="5" t="n">
        <v>2010</v>
      </c>
      <c r="C92" s="5" t="n">
        <v>4</v>
      </c>
      <c r="D92" s="6" t="str">
        <f aca="false">IF(MONTH(A92)&gt;=4,"FY "&amp;YEAR(A92)&amp;"-"&amp;RIGHT(YEAR(A92)+1,2),"FY "&amp;(YEAR(A92)-1)&amp;"-"&amp;RIGHT(YEAR(A92),2))</f>
        <v>FY 2010-11</v>
      </c>
      <c r="E92" s="5" t="s">
        <v>19</v>
      </c>
      <c r="F92" s="7" t="n">
        <v>3.4</v>
      </c>
      <c r="G92" s="7" t="n">
        <v>2.1</v>
      </c>
      <c r="H92" s="7" t="n">
        <v>1.3</v>
      </c>
      <c r="I92" s="7" t="n">
        <v>0.3</v>
      </c>
      <c r="J92" s="8" t="n">
        <v>44.38</v>
      </c>
    </row>
    <row r="93" customFormat="false" ht="15" hidden="false" customHeight="false" outlineLevel="0" collapsed="false">
      <c r="A93" s="4" t="n">
        <v>40287</v>
      </c>
      <c r="B93" s="5" t="n">
        <v>2010</v>
      </c>
      <c r="C93" s="5" t="n">
        <v>4</v>
      </c>
      <c r="D93" s="6" t="str">
        <f aca="false">IF(MONTH(A93)&gt;=4,"FY "&amp;YEAR(A93)&amp;"-"&amp;RIGHT(YEAR(A93)+1,2),"FY "&amp;(YEAR(A93)-1)&amp;"-"&amp;RIGHT(YEAR(A93),2))</f>
        <v>FY 2010-11</v>
      </c>
      <c r="E93" s="5" t="s">
        <v>19</v>
      </c>
      <c r="F93" s="7" t="n">
        <v>37.1</v>
      </c>
      <c r="G93" s="7" t="n">
        <v>7.7</v>
      </c>
      <c r="H93" s="7" t="n">
        <v>29.5</v>
      </c>
      <c r="I93" s="7" t="n">
        <v>6.62</v>
      </c>
      <c r="J93" s="8" t="n">
        <v>44.49</v>
      </c>
    </row>
    <row r="94" customFormat="false" ht="15" hidden="false" customHeight="false" outlineLevel="0" collapsed="false">
      <c r="A94" s="4" t="n">
        <v>40288</v>
      </c>
      <c r="B94" s="5" t="n">
        <v>2010</v>
      </c>
      <c r="C94" s="5" t="n">
        <v>4</v>
      </c>
      <c r="D94" s="6" t="str">
        <f aca="false">IF(MONTH(A94)&gt;=4,"FY "&amp;YEAR(A94)&amp;"-"&amp;RIGHT(YEAR(A94)+1,2),"FY "&amp;(YEAR(A94)-1)&amp;"-"&amp;RIGHT(YEAR(A94),2))</f>
        <v>FY 2010-11</v>
      </c>
      <c r="E94" s="5" t="s">
        <v>19</v>
      </c>
      <c r="F94" s="7" t="n">
        <v>0.9</v>
      </c>
      <c r="G94" s="7" t="n">
        <v>1.1</v>
      </c>
      <c r="H94" s="7" t="n">
        <v>-0.2</v>
      </c>
      <c r="I94" s="7" t="n">
        <v>-0.04</v>
      </c>
      <c r="J94" s="8" t="n">
        <v>44.6</v>
      </c>
    </row>
    <row r="95" customFormat="false" ht="15" hidden="false" customHeight="false" outlineLevel="0" collapsed="false">
      <c r="A95" s="4" t="n">
        <v>40289</v>
      </c>
      <c r="B95" s="5" t="n">
        <v>2010</v>
      </c>
      <c r="C95" s="5" t="n">
        <v>4</v>
      </c>
      <c r="D95" s="6" t="str">
        <f aca="false">IF(MONTH(A95)&gt;=4,"FY "&amp;YEAR(A95)&amp;"-"&amp;RIGHT(YEAR(A95)+1,2),"FY "&amp;(YEAR(A95)-1)&amp;"-"&amp;RIGHT(YEAR(A95),2))</f>
        <v>FY 2010-11</v>
      </c>
      <c r="E95" s="5" t="s">
        <v>19</v>
      </c>
      <c r="F95" s="7" t="n">
        <v>3</v>
      </c>
      <c r="G95" s="7" t="n">
        <v>8.3</v>
      </c>
      <c r="H95" s="7" t="n">
        <v>-5.2</v>
      </c>
      <c r="I95" s="7" t="n">
        <v>-1.17</v>
      </c>
      <c r="J95" s="8" t="n">
        <v>44.61</v>
      </c>
    </row>
    <row r="96" customFormat="false" ht="15" hidden="false" customHeight="false" outlineLevel="0" collapsed="false">
      <c r="A96" s="4" t="n">
        <v>40290</v>
      </c>
      <c r="B96" s="5" t="n">
        <v>2010</v>
      </c>
      <c r="C96" s="5" t="n">
        <v>4</v>
      </c>
      <c r="D96" s="6" t="str">
        <f aca="false">IF(MONTH(A96)&gt;=4,"FY "&amp;YEAR(A96)&amp;"-"&amp;RIGHT(YEAR(A96)+1,2),"FY "&amp;(YEAR(A96)-1)&amp;"-"&amp;RIGHT(YEAR(A96),2))</f>
        <v>FY 2010-11</v>
      </c>
      <c r="E96" s="5" t="s">
        <v>19</v>
      </c>
      <c r="F96" s="7" t="n">
        <v>1.2</v>
      </c>
      <c r="G96" s="7" t="n">
        <v>3.8</v>
      </c>
      <c r="H96" s="7" t="n">
        <v>-2.6</v>
      </c>
      <c r="I96" s="7" t="n">
        <v>-0.58</v>
      </c>
      <c r="J96" s="8" t="n">
        <v>44.41</v>
      </c>
    </row>
    <row r="97" customFormat="false" ht="15" hidden="false" customHeight="false" outlineLevel="0" collapsed="false">
      <c r="A97" s="4" t="n">
        <v>40291</v>
      </c>
      <c r="B97" s="5" t="n">
        <v>2010</v>
      </c>
      <c r="C97" s="5" t="n">
        <v>4</v>
      </c>
      <c r="D97" s="6" t="str">
        <f aca="false">IF(MONTH(A97)&gt;=4,"FY "&amp;YEAR(A97)&amp;"-"&amp;RIGHT(YEAR(A97)+1,2),"FY "&amp;(YEAR(A97)-1)&amp;"-"&amp;RIGHT(YEAR(A97),2))</f>
        <v>FY 2010-11</v>
      </c>
      <c r="E97" s="5" t="s">
        <v>19</v>
      </c>
      <c r="F97" s="7" t="n">
        <v>963.6</v>
      </c>
      <c r="G97" s="7" t="n">
        <v>0.5</v>
      </c>
      <c r="H97" s="7" t="n">
        <v>963.1</v>
      </c>
      <c r="I97" s="7" t="n">
        <v>216.68</v>
      </c>
      <c r="J97" s="8" t="n">
        <v>44.45</v>
      </c>
    </row>
    <row r="98" customFormat="false" ht="15" hidden="false" customHeight="false" outlineLevel="0" collapsed="false">
      <c r="A98" s="4" t="n">
        <v>40294</v>
      </c>
      <c r="B98" s="5" t="n">
        <v>2010</v>
      </c>
      <c r="C98" s="5" t="n">
        <v>4</v>
      </c>
      <c r="D98" s="6" t="str">
        <f aca="false">IF(MONTH(A98)&gt;=4,"FY "&amp;YEAR(A98)&amp;"-"&amp;RIGHT(YEAR(A98)+1,2),"FY "&amp;(YEAR(A98)-1)&amp;"-"&amp;RIGHT(YEAR(A98),2))</f>
        <v>FY 2010-11</v>
      </c>
      <c r="E98" s="5" t="s">
        <v>19</v>
      </c>
      <c r="F98" s="7" t="n">
        <v>394.7</v>
      </c>
      <c r="G98" s="7" t="n">
        <v>1.3</v>
      </c>
      <c r="H98" s="7" t="n">
        <v>393.4</v>
      </c>
      <c r="I98" s="7" t="n">
        <v>88.33</v>
      </c>
      <c r="J98" s="8" t="n">
        <v>44.54</v>
      </c>
    </row>
    <row r="99" customFormat="false" ht="15" hidden="false" customHeight="false" outlineLevel="0" collapsed="false">
      <c r="A99" s="4" t="n">
        <v>40295</v>
      </c>
      <c r="B99" s="5" t="n">
        <v>2010</v>
      </c>
      <c r="C99" s="5" t="n">
        <v>4</v>
      </c>
      <c r="D99" s="6" t="str">
        <f aca="false">IF(MONTH(A99)&gt;=4,"FY "&amp;YEAR(A99)&amp;"-"&amp;RIGHT(YEAR(A99)+1,2),"FY "&amp;(YEAR(A99)-1)&amp;"-"&amp;RIGHT(YEAR(A99),2))</f>
        <v>FY 2010-11</v>
      </c>
      <c r="E99" s="5" t="s">
        <v>19</v>
      </c>
      <c r="F99" s="7" t="n">
        <v>2.4</v>
      </c>
      <c r="G99" s="7" t="n">
        <v>2.2</v>
      </c>
      <c r="H99" s="7" t="n">
        <v>0.2</v>
      </c>
      <c r="I99" s="7" t="n">
        <v>0.05</v>
      </c>
      <c r="J99" s="8" t="n">
        <v>44.33</v>
      </c>
    </row>
    <row r="100" customFormat="false" ht="15" hidden="false" customHeight="false" outlineLevel="0" collapsed="false">
      <c r="A100" s="4" t="n">
        <v>40296</v>
      </c>
      <c r="B100" s="5" t="n">
        <v>2010</v>
      </c>
      <c r="C100" s="5" t="n">
        <v>4</v>
      </c>
      <c r="D100" s="6" t="str">
        <f aca="false">IF(MONTH(A100)&gt;=4,"FY "&amp;YEAR(A100)&amp;"-"&amp;RIGHT(YEAR(A100)+1,2),"FY "&amp;(YEAR(A100)-1)&amp;"-"&amp;RIGHT(YEAR(A100),2))</f>
        <v>FY 2010-11</v>
      </c>
      <c r="E100" s="5" t="s">
        <v>19</v>
      </c>
      <c r="F100" s="7" t="n">
        <v>0</v>
      </c>
      <c r="G100" s="7" t="n">
        <v>0.2</v>
      </c>
      <c r="H100" s="7" t="n">
        <v>-0.2</v>
      </c>
      <c r="I100" s="7" t="n">
        <v>-0.05</v>
      </c>
      <c r="J100" s="8" t="n">
        <v>44.45</v>
      </c>
    </row>
    <row r="101" customFormat="false" ht="15" hidden="false" customHeight="false" outlineLevel="0" collapsed="false">
      <c r="A101" s="4" t="n">
        <v>40297</v>
      </c>
      <c r="B101" s="5" t="n">
        <v>2010</v>
      </c>
      <c r="C101" s="5" t="n">
        <v>4</v>
      </c>
      <c r="D101" s="6" t="str">
        <f aca="false">IF(MONTH(A101)&gt;=4,"FY "&amp;YEAR(A101)&amp;"-"&amp;RIGHT(YEAR(A101)+1,2),"FY "&amp;(YEAR(A101)-1)&amp;"-"&amp;RIGHT(YEAR(A101),2))</f>
        <v>FY 2010-11</v>
      </c>
      <c r="E101" s="5" t="s">
        <v>19</v>
      </c>
      <c r="F101" s="7" t="n">
        <v>0.3</v>
      </c>
      <c r="G101" s="7" t="n">
        <v>21.6</v>
      </c>
      <c r="H101" s="7" t="n">
        <v>-21.3</v>
      </c>
      <c r="I101" s="7" t="n">
        <v>-4.77</v>
      </c>
      <c r="J101" s="8" t="n">
        <v>44.6</v>
      </c>
    </row>
    <row r="102" customFormat="false" ht="15" hidden="false" customHeight="false" outlineLevel="0" collapsed="false">
      <c r="A102" s="4" t="n">
        <v>40298</v>
      </c>
      <c r="B102" s="5" t="n">
        <v>2010</v>
      </c>
      <c r="C102" s="5" t="n">
        <v>4</v>
      </c>
      <c r="D102" s="6" t="str">
        <f aca="false">IF(MONTH(A102)&gt;=4,"FY "&amp;YEAR(A102)&amp;"-"&amp;RIGHT(YEAR(A102)+1,2),"FY "&amp;(YEAR(A102)-1)&amp;"-"&amp;RIGHT(YEAR(A102),2))</f>
        <v>FY 2010-11</v>
      </c>
      <c r="E102" s="5" t="s">
        <v>19</v>
      </c>
      <c r="F102" s="7" t="n">
        <v>0.7</v>
      </c>
      <c r="G102" s="7" t="n">
        <v>0.1</v>
      </c>
      <c r="H102" s="7" t="n">
        <v>0.6</v>
      </c>
      <c r="I102" s="7" t="n">
        <v>0.14</v>
      </c>
      <c r="J102" s="8" t="n">
        <v>44.57</v>
      </c>
    </row>
    <row r="103" customFormat="false" ht="15" hidden="false" customHeight="false" outlineLevel="0" collapsed="false">
      <c r="A103" s="4" t="n">
        <v>40301</v>
      </c>
      <c r="B103" s="5" t="n">
        <v>2010</v>
      </c>
      <c r="C103" s="5" t="n">
        <v>5</v>
      </c>
      <c r="D103" s="6" t="str">
        <f aca="false">IF(MONTH(A103)&gt;=4,"FY "&amp;YEAR(A103)&amp;"-"&amp;RIGHT(YEAR(A103)+1,2),"FY "&amp;(YEAR(A103)-1)&amp;"-"&amp;RIGHT(YEAR(A103),2))</f>
        <v>FY 2010-11</v>
      </c>
      <c r="E103" s="5" t="s">
        <v>19</v>
      </c>
      <c r="F103" s="7" t="n">
        <v>79.3</v>
      </c>
      <c r="G103" s="7" t="n">
        <v>19.6</v>
      </c>
      <c r="H103" s="7" t="n">
        <v>59.7</v>
      </c>
      <c r="I103" s="7" t="n">
        <v>13.44</v>
      </c>
      <c r="J103" s="8" t="n">
        <v>44.44</v>
      </c>
    </row>
    <row r="104" customFormat="false" ht="15" hidden="false" customHeight="false" outlineLevel="0" collapsed="false">
      <c r="A104" s="4" t="n">
        <v>40302</v>
      </c>
      <c r="B104" s="5" t="n">
        <v>2010</v>
      </c>
      <c r="C104" s="5" t="n">
        <v>5</v>
      </c>
      <c r="D104" s="6" t="str">
        <f aca="false">IF(MONTH(A104)&gt;=4,"FY "&amp;YEAR(A104)&amp;"-"&amp;RIGHT(YEAR(A104)+1,2),"FY "&amp;(YEAR(A104)-1)&amp;"-"&amp;RIGHT(YEAR(A104),2))</f>
        <v>FY 2010-11</v>
      </c>
      <c r="E104" s="5" t="s">
        <v>19</v>
      </c>
      <c r="F104" s="7" t="n">
        <v>78.2</v>
      </c>
      <c r="G104" s="7" t="n">
        <v>14.7</v>
      </c>
      <c r="H104" s="7" t="n">
        <v>63.4</v>
      </c>
      <c r="I104" s="7" t="n">
        <v>14.23</v>
      </c>
      <c r="J104" s="8" t="n">
        <v>44.56</v>
      </c>
    </row>
    <row r="105" customFormat="false" ht="15" hidden="false" customHeight="false" outlineLevel="0" collapsed="false">
      <c r="A105" s="4" t="n">
        <v>40303</v>
      </c>
      <c r="B105" s="5" t="n">
        <v>2010</v>
      </c>
      <c r="C105" s="5" t="n">
        <v>5</v>
      </c>
      <c r="D105" s="6" t="str">
        <f aca="false">IF(MONTH(A105)&gt;=4,"FY "&amp;YEAR(A105)&amp;"-"&amp;RIGHT(YEAR(A105)+1,2),"FY "&amp;(YEAR(A105)-1)&amp;"-"&amp;RIGHT(YEAR(A105),2))</f>
        <v>FY 2010-11</v>
      </c>
      <c r="E105" s="5" t="s">
        <v>19</v>
      </c>
      <c r="F105" s="7" t="n">
        <v>66.7</v>
      </c>
      <c r="G105" s="7" t="n">
        <v>2.1</v>
      </c>
      <c r="H105" s="7" t="n">
        <v>64.6</v>
      </c>
      <c r="I105" s="7" t="n">
        <v>14.49</v>
      </c>
      <c r="J105" s="8" t="n">
        <v>44.56</v>
      </c>
    </row>
    <row r="106" customFormat="false" ht="15" hidden="false" customHeight="false" outlineLevel="0" collapsed="false">
      <c r="A106" s="4" t="n">
        <v>40304</v>
      </c>
      <c r="B106" s="5" t="n">
        <v>2010</v>
      </c>
      <c r="C106" s="5" t="n">
        <v>5</v>
      </c>
      <c r="D106" s="6" t="str">
        <f aca="false">IF(MONTH(A106)&gt;=4,"FY "&amp;YEAR(A106)&amp;"-"&amp;RIGHT(YEAR(A106)+1,2),"FY "&amp;(YEAR(A106)-1)&amp;"-"&amp;RIGHT(YEAR(A106),2))</f>
        <v>FY 2010-11</v>
      </c>
      <c r="E106" s="5" t="s">
        <v>19</v>
      </c>
      <c r="F106" s="7" t="n">
        <v>79.1</v>
      </c>
      <c r="G106" s="7" t="n">
        <v>2.6</v>
      </c>
      <c r="H106" s="7" t="n">
        <v>76.5</v>
      </c>
      <c r="I106" s="7" t="n">
        <v>17.06</v>
      </c>
      <c r="J106" s="8" t="n">
        <v>44.87</v>
      </c>
    </row>
    <row r="107" customFormat="false" ht="15" hidden="false" customHeight="false" outlineLevel="0" collapsed="false">
      <c r="A107" s="4" t="n">
        <v>40305</v>
      </c>
      <c r="B107" s="5" t="n">
        <v>2010</v>
      </c>
      <c r="C107" s="5" t="n">
        <v>5</v>
      </c>
      <c r="D107" s="6" t="str">
        <f aca="false">IF(MONTH(A107)&gt;=4,"FY "&amp;YEAR(A107)&amp;"-"&amp;RIGHT(YEAR(A107)+1,2),"FY "&amp;(YEAR(A107)-1)&amp;"-"&amp;RIGHT(YEAR(A107),2))</f>
        <v>FY 2010-11</v>
      </c>
      <c r="E107" s="5" t="s">
        <v>19</v>
      </c>
      <c r="F107" s="7" t="n">
        <v>46.6</v>
      </c>
      <c r="G107" s="7" t="n">
        <v>1.3</v>
      </c>
      <c r="H107" s="7" t="n">
        <v>45.4</v>
      </c>
      <c r="I107" s="7" t="n">
        <v>9.99</v>
      </c>
      <c r="J107" s="8" t="n">
        <v>45.4</v>
      </c>
    </row>
    <row r="108" customFormat="false" ht="15" hidden="false" customHeight="false" outlineLevel="0" collapsed="false">
      <c r="A108" s="4" t="n">
        <v>40308</v>
      </c>
      <c r="B108" s="5" t="n">
        <v>2010</v>
      </c>
      <c r="C108" s="5" t="n">
        <v>5</v>
      </c>
      <c r="D108" s="6" t="str">
        <f aca="false">IF(MONTH(A108)&gt;=4,"FY "&amp;YEAR(A108)&amp;"-"&amp;RIGHT(YEAR(A108)+1,2),"FY "&amp;(YEAR(A108)-1)&amp;"-"&amp;RIGHT(YEAR(A108),2))</f>
        <v>FY 2010-11</v>
      </c>
      <c r="E108" s="5" t="s">
        <v>19</v>
      </c>
      <c r="F108" s="7" t="n">
        <v>0.3</v>
      </c>
      <c r="G108" s="7" t="n">
        <v>5.2</v>
      </c>
      <c r="H108" s="7" t="n">
        <v>-4.9</v>
      </c>
      <c r="I108" s="7" t="n">
        <v>-1.07</v>
      </c>
      <c r="J108" s="8" t="n">
        <v>45.58</v>
      </c>
    </row>
    <row r="109" customFormat="false" ht="15" hidden="false" customHeight="false" outlineLevel="0" collapsed="false">
      <c r="A109" s="4" t="n">
        <v>40309</v>
      </c>
      <c r="B109" s="5" t="n">
        <v>2010</v>
      </c>
      <c r="C109" s="5" t="n">
        <v>5</v>
      </c>
      <c r="D109" s="6" t="str">
        <f aca="false">IF(MONTH(A109)&gt;=4,"FY "&amp;YEAR(A109)&amp;"-"&amp;RIGHT(YEAR(A109)+1,2),"FY "&amp;(YEAR(A109)-1)&amp;"-"&amp;RIGHT(YEAR(A109),2))</f>
        <v>FY 2010-11</v>
      </c>
      <c r="E109" s="5" t="s">
        <v>19</v>
      </c>
      <c r="F109" s="7" t="n">
        <v>294.4</v>
      </c>
      <c r="G109" s="7" t="n">
        <v>1.9</v>
      </c>
      <c r="H109" s="7" t="n">
        <v>292.5</v>
      </c>
      <c r="I109" s="7" t="n">
        <v>65.06</v>
      </c>
      <c r="J109" s="8" t="n">
        <v>44.96</v>
      </c>
    </row>
    <row r="110" customFormat="false" ht="15" hidden="false" customHeight="false" outlineLevel="0" collapsed="false">
      <c r="A110" s="4" t="n">
        <v>40310</v>
      </c>
      <c r="B110" s="5" t="n">
        <v>2010</v>
      </c>
      <c r="C110" s="5" t="n">
        <v>5</v>
      </c>
      <c r="D110" s="6" t="str">
        <f aca="false">IF(MONTH(A110)&gt;=4,"FY "&amp;YEAR(A110)&amp;"-"&amp;RIGHT(YEAR(A110)+1,2),"FY "&amp;(YEAR(A110)-1)&amp;"-"&amp;RIGHT(YEAR(A110),2))</f>
        <v>FY 2010-11</v>
      </c>
      <c r="E110" s="5" t="s">
        <v>19</v>
      </c>
      <c r="F110" s="7" t="n">
        <v>98.2</v>
      </c>
      <c r="G110" s="7" t="n">
        <v>30.4</v>
      </c>
      <c r="H110" s="7" t="n">
        <v>67.8</v>
      </c>
      <c r="I110" s="7" t="n">
        <v>15.03</v>
      </c>
      <c r="J110" s="8" t="n">
        <v>45.14</v>
      </c>
    </row>
    <row r="111" customFormat="false" ht="15" hidden="false" customHeight="false" outlineLevel="0" collapsed="false">
      <c r="A111" s="4" t="n">
        <v>40311</v>
      </c>
      <c r="B111" s="5" t="n">
        <v>2010</v>
      </c>
      <c r="C111" s="5" t="n">
        <v>5</v>
      </c>
      <c r="D111" s="6" t="str">
        <f aca="false">IF(MONTH(A111)&gt;=4,"FY "&amp;YEAR(A111)&amp;"-"&amp;RIGHT(YEAR(A111)+1,2),"FY "&amp;(YEAR(A111)-1)&amp;"-"&amp;RIGHT(YEAR(A111),2))</f>
        <v>FY 2010-11</v>
      </c>
      <c r="E111" s="5" t="s">
        <v>19</v>
      </c>
      <c r="F111" s="7" t="n">
        <v>160.9</v>
      </c>
      <c r="G111" s="7" t="n">
        <v>3.9</v>
      </c>
      <c r="H111" s="7" t="n">
        <v>157</v>
      </c>
      <c r="I111" s="7" t="n">
        <v>34.63</v>
      </c>
      <c r="J111" s="8" t="n">
        <v>45.33</v>
      </c>
    </row>
    <row r="112" customFormat="false" ht="15" hidden="false" customHeight="false" outlineLevel="0" collapsed="false">
      <c r="A112" s="4" t="n">
        <v>40312</v>
      </c>
      <c r="B112" s="5" t="n">
        <v>2010</v>
      </c>
      <c r="C112" s="5" t="n">
        <v>5</v>
      </c>
      <c r="D112" s="6" t="str">
        <f aca="false">IF(MONTH(A112)&gt;=4,"FY "&amp;YEAR(A112)&amp;"-"&amp;RIGHT(YEAR(A112)+1,2),"FY "&amp;(YEAR(A112)-1)&amp;"-"&amp;RIGHT(YEAR(A112),2))</f>
        <v>FY 2010-11</v>
      </c>
      <c r="E112" s="5" t="s">
        <v>19</v>
      </c>
      <c r="F112" s="7" t="n">
        <v>82.6</v>
      </c>
      <c r="G112" s="7" t="n">
        <v>0.1</v>
      </c>
      <c r="H112" s="7" t="n">
        <v>82.5</v>
      </c>
      <c r="I112" s="7" t="n">
        <v>18.34</v>
      </c>
      <c r="J112" s="8" t="n">
        <v>44.99</v>
      </c>
    </row>
    <row r="113" customFormat="false" ht="15" hidden="false" customHeight="false" outlineLevel="0" collapsed="false">
      <c r="A113" s="4" t="n">
        <v>40315</v>
      </c>
      <c r="B113" s="5" t="n">
        <v>2010</v>
      </c>
      <c r="C113" s="5" t="n">
        <v>5</v>
      </c>
      <c r="D113" s="6" t="str">
        <f aca="false">IF(MONTH(A113)&gt;=4,"FY "&amp;YEAR(A113)&amp;"-"&amp;RIGHT(YEAR(A113)+1,2),"FY "&amp;(YEAR(A113)-1)&amp;"-"&amp;RIGHT(YEAR(A113),2))</f>
        <v>FY 2010-11</v>
      </c>
      <c r="E113" s="5" t="s">
        <v>19</v>
      </c>
      <c r="F113" s="7" t="n">
        <v>145.2</v>
      </c>
      <c r="G113" s="7" t="n">
        <v>1.2</v>
      </c>
      <c r="H113" s="7" t="n">
        <v>144</v>
      </c>
      <c r="I113" s="7" t="n">
        <v>31.93</v>
      </c>
      <c r="J113" s="8" t="n">
        <v>45.1</v>
      </c>
    </row>
    <row r="114" customFormat="false" ht="15" hidden="false" customHeight="false" outlineLevel="0" collapsed="false">
      <c r="A114" s="4" t="n">
        <v>40316</v>
      </c>
      <c r="B114" s="5" t="n">
        <v>2010</v>
      </c>
      <c r="C114" s="5" t="n">
        <v>5</v>
      </c>
      <c r="D114" s="6" t="str">
        <f aca="false">IF(MONTH(A114)&gt;=4,"FY "&amp;YEAR(A114)&amp;"-"&amp;RIGHT(YEAR(A114)+1,2),"FY "&amp;(YEAR(A114)-1)&amp;"-"&amp;RIGHT(YEAR(A114),2))</f>
        <v>FY 2010-11</v>
      </c>
      <c r="E114" s="5" t="s">
        <v>19</v>
      </c>
      <c r="F114" s="7" t="n">
        <v>130</v>
      </c>
      <c r="G114" s="7" t="n">
        <v>0.2</v>
      </c>
      <c r="H114" s="7" t="n">
        <v>129.7</v>
      </c>
      <c r="I114" s="7" t="n">
        <v>28.38</v>
      </c>
      <c r="J114" s="8" t="n">
        <v>45.72</v>
      </c>
    </row>
    <row r="115" customFormat="false" ht="15" hidden="false" customHeight="false" outlineLevel="0" collapsed="false">
      <c r="A115" s="4" t="n">
        <v>40317</v>
      </c>
      <c r="B115" s="5" t="n">
        <v>2010</v>
      </c>
      <c r="C115" s="5" t="n">
        <v>5</v>
      </c>
      <c r="D115" s="6" t="str">
        <f aca="false">IF(MONTH(A115)&gt;=4,"FY "&amp;YEAR(A115)&amp;"-"&amp;RIGHT(YEAR(A115)+1,2),"FY "&amp;(YEAR(A115)-1)&amp;"-"&amp;RIGHT(YEAR(A115),2))</f>
        <v>FY 2010-11</v>
      </c>
      <c r="E115" s="5" t="s">
        <v>19</v>
      </c>
      <c r="F115" s="7" t="n">
        <v>1.8</v>
      </c>
      <c r="G115" s="7" t="n">
        <v>26.8</v>
      </c>
      <c r="H115" s="7" t="n">
        <v>-25</v>
      </c>
      <c r="I115" s="7" t="n">
        <v>-5.48</v>
      </c>
      <c r="J115" s="8" t="n">
        <v>45.55</v>
      </c>
    </row>
    <row r="116" customFormat="false" ht="15" hidden="false" customHeight="false" outlineLevel="0" collapsed="false">
      <c r="A116" s="4" t="n">
        <v>40318</v>
      </c>
      <c r="B116" s="5" t="n">
        <v>2010</v>
      </c>
      <c r="C116" s="5" t="n">
        <v>5</v>
      </c>
      <c r="D116" s="6" t="str">
        <f aca="false">IF(MONTH(A116)&gt;=4,"FY "&amp;YEAR(A116)&amp;"-"&amp;RIGHT(YEAR(A116)+1,2),"FY "&amp;(YEAR(A116)-1)&amp;"-"&amp;RIGHT(YEAR(A116),2))</f>
        <v>FY 2010-11</v>
      </c>
      <c r="E116" s="5" t="s">
        <v>19</v>
      </c>
      <c r="F116" s="7" t="n">
        <v>0.3</v>
      </c>
      <c r="G116" s="7" t="n">
        <v>12.4</v>
      </c>
      <c r="H116" s="7" t="n">
        <v>-12.1</v>
      </c>
      <c r="I116" s="7" t="n">
        <v>-2.64</v>
      </c>
      <c r="J116" s="8" t="n">
        <v>46</v>
      </c>
    </row>
    <row r="117" customFormat="false" ht="15" hidden="false" customHeight="false" outlineLevel="0" collapsed="false">
      <c r="A117" s="4" t="n">
        <v>40319</v>
      </c>
      <c r="B117" s="5" t="n">
        <v>2010</v>
      </c>
      <c r="C117" s="5" t="n">
        <v>5</v>
      </c>
      <c r="D117" s="6" t="str">
        <f aca="false">IF(MONTH(A117)&gt;=4,"FY "&amp;YEAR(A117)&amp;"-"&amp;RIGHT(YEAR(A117)+1,2),"FY "&amp;(YEAR(A117)-1)&amp;"-"&amp;RIGHT(YEAR(A117),2))</f>
        <v>FY 2010-11</v>
      </c>
      <c r="E117" s="5" t="s">
        <v>19</v>
      </c>
      <c r="F117" s="7" t="n">
        <v>1.2</v>
      </c>
      <c r="G117" s="7" t="n">
        <v>58.5</v>
      </c>
      <c r="H117" s="7" t="n">
        <v>-57.3</v>
      </c>
      <c r="I117" s="7" t="n">
        <v>-12.25</v>
      </c>
      <c r="J117" s="8" t="n">
        <v>46.75</v>
      </c>
    </row>
    <row r="118" customFormat="false" ht="15" hidden="false" customHeight="false" outlineLevel="0" collapsed="false">
      <c r="A118" s="4" t="n">
        <v>40322</v>
      </c>
      <c r="B118" s="5" t="n">
        <v>2010</v>
      </c>
      <c r="C118" s="5" t="n">
        <v>5</v>
      </c>
      <c r="D118" s="6" t="str">
        <f aca="false">IF(MONTH(A118)&gt;=4,"FY "&amp;YEAR(A118)&amp;"-"&amp;RIGHT(YEAR(A118)+1,2),"FY "&amp;(YEAR(A118)-1)&amp;"-"&amp;RIGHT(YEAR(A118),2))</f>
        <v>FY 2010-11</v>
      </c>
      <c r="E118" s="5" t="s">
        <v>19</v>
      </c>
      <c r="F118" s="7" t="n">
        <v>0</v>
      </c>
      <c r="G118" s="7" t="n">
        <v>2.5</v>
      </c>
      <c r="H118" s="7" t="n">
        <v>-2.5</v>
      </c>
      <c r="I118" s="7" t="n">
        <v>-0.53</v>
      </c>
      <c r="J118" s="8" t="n">
        <v>46.95</v>
      </c>
    </row>
    <row r="119" customFormat="false" ht="15" hidden="false" customHeight="false" outlineLevel="0" collapsed="false">
      <c r="A119" s="4" t="n">
        <v>40323</v>
      </c>
      <c r="B119" s="5" t="n">
        <v>2010</v>
      </c>
      <c r="C119" s="5" t="n">
        <v>5</v>
      </c>
      <c r="D119" s="6" t="str">
        <f aca="false">IF(MONTH(A119)&gt;=4,"FY "&amp;YEAR(A119)&amp;"-"&amp;RIGHT(YEAR(A119)+1,2),"FY "&amp;(YEAR(A119)-1)&amp;"-"&amp;RIGHT(YEAR(A119),2))</f>
        <v>FY 2010-11</v>
      </c>
      <c r="E119" s="5" t="s">
        <v>19</v>
      </c>
      <c r="F119" s="7" t="n">
        <v>29.4</v>
      </c>
      <c r="G119" s="7" t="n">
        <v>0</v>
      </c>
      <c r="H119" s="7" t="n">
        <v>29.4</v>
      </c>
      <c r="I119" s="7" t="n">
        <v>6.29</v>
      </c>
      <c r="J119" s="8" t="n">
        <v>46.67</v>
      </c>
    </row>
    <row r="120" customFormat="false" ht="15" hidden="false" customHeight="false" outlineLevel="0" collapsed="false">
      <c r="A120" s="4" t="n">
        <v>40324</v>
      </c>
      <c r="B120" s="5" t="n">
        <v>2010</v>
      </c>
      <c r="C120" s="5" t="n">
        <v>5</v>
      </c>
      <c r="D120" s="6" t="str">
        <f aca="false">IF(MONTH(A120)&gt;=4,"FY "&amp;YEAR(A120)&amp;"-"&amp;RIGHT(YEAR(A120)+1,2),"FY "&amp;(YEAR(A120)-1)&amp;"-"&amp;RIGHT(YEAR(A120),2))</f>
        <v>FY 2010-11</v>
      </c>
      <c r="E120" s="5" t="s">
        <v>19</v>
      </c>
      <c r="F120" s="7" t="n">
        <v>0.3</v>
      </c>
      <c r="G120" s="7" t="n">
        <v>0</v>
      </c>
      <c r="H120" s="7" t="n">
        <v>0.3</v>
      </c>
      <c r="I120" s="7" t="n">
        <v>0.05</v>
      </c>
      <c r="J120" s="8" t="n">
        <v>47.4</v>
      </c>
    </row>
    <row r="121" customFormat="false" ht="15" hidden="false" customHeight="false" outlineLevel="0" collapsed="false">
      <c r="A121" s="4" t="n">
        <v>40326</v>
      </c>
      <c r="B121" s="5" t="n">
        <v>2010</v>
      </c>
      <c r="C121" s="5" t="n">
        <v>5</v>
      </c>
      <c r="D121" s="6" t="str">
        <f aca="false">IF(MONTH(A121)&gt;=4,"FY "&amp;YEAR(A121)&amp;"-"&amp;RIGHT(YEAR(A121)+1,2),"FY "&amp;(YEAR(A121)-1)&amp;"-"&amp;RIGHT(YEAR(A121),2))</f>
        <v>FY 2010-11</v>
      </c>
      <c r="E121" s="5" t="s">
        <v>19</v>
      </c>
      <c r="F121" s="7" t="n">
        <v>0.4</v>
      </c>
      <c r="G121" s="7" t="n">
        <v>0</v>
      </c>
      <c r="H121" s="7" t="n">
        <v>0.4</v>
      </c>
      <c r="I121" s="7" t="n">
        <v>0.09</v>
      </c>
      <c r="J121" s="8" t="n">
        <v>47.57</v>
      </c>
    </row>
    <row r="122" customFormat="false" ht="15" hidden="false" customHeight="false" outlineLevel="0" collapsed="false">
      <c r="A122" s="4" t="n">
        <v>40329</v>
      </c>
      <c r="B122" s="5" t="n">
        <v>2010</v>
      </c>
      <c r="C122" s="5" t="n">
        <v>5</v>
      </c>
      <c r="D122" s="6" t="str">
        <f aca="false">IF(MONTH(A122)&gt;=4,"FY "&amp;YEAR(A122)&amp;"-"&amp;RIGHT(YEAR(A122)+1,2),"FY "&amp;(YEAR(A122)-1)&amp;"-"&amp;RIGHT(YEAR(A122),2))</f>
        <v>FY 2010-11</v>
      </c>
      <c r="E122" s="5" t="s">
        <v>19</v>
      </c>
      <c r="F122" s="7" t="n">
        <v>2.8</v>
      </c>
      <c r="G122" s="7" t="n">
        <v>0.5</v>
      </c>
      <c r="H122" s="7" t="n">
        <v>2.3</v>
      </c>
      <c r="I122" s="7" t="n">
        <v>0.5</v>
      </c>
      <c r="J122" s="8" t="n">
        <v>46.54</v>
      </c>
    </row>
    <row r="123" customFormat="false" ht="15" hidden="false" customHeight="false" outlineLevel="0" collapsed="false">
      <c r="A123" s="4" t="n">
        <v>40330</v>
      </c>
      <c r="B123" s="5" t="n">
        <v>2010</v>
      </c>
      <c r="C123" s="5" t="n">
        <v>6</v>
      </c>
      <c r="D123" s="6" t="str">
        <f aca="false">IF(MONTH(A123)&gt;=4,"FY "&amp;YEAR(A123)&amp;"-"&amp;RIGHT(YEAR(A123)+1,2),"FY "&amp;(YEAR(A123)-1)&amp;"-"&amp;RIGHT(YEAR(A123),2))</f>
        <v>FY 2010-11</v>
      </c>
      <c r="E123" s="5" t="s">
        <v>19</v>
      </c>
      <c r="F123" s="7" t="n">
        <v>2.5</v>
      </c>
      <c r="G123" s="7" t="n">
        <v>0.5</v>
      </c>
      <c r="H123" s="7" t="n">
        <v>2</v>
      </c>
      <c r="I123" s="7" t="n">
        <v>0.43</v>
      </c>
      <c r="J123" s="8" t="n">
        <v>46.45</v>
      </c>
    </row>
    <row r="124" customFormat="false" ht="15" hidden="false" customHeight="false" outlineLevel="0" collapsed="false">
      <c r="A124" s="4" t="n">
        <v>40331</v>
      </c>
      <c r="B124" s="5" t="n">
        <v>2010</v>
      </c>
      <c r="C124" s="5" t="n">
        <v>6</v>
      </c>
      <c r="D124" s="6" t="str">
        <f aca="false">IF(MONTH(A124)&gt;=4,"FY "&amp;YEAR(A124)&amp;"-"&amp;RIGHT(YEAR(A124)+1,2),"FY "&amp;(YEAR(A124)-1)&amp;"-"&amp;RIGHT(YEAR(A124),2))</f>
        <v>FY 2010-11</v>
      </c>
      <c r="E124" s="5" t="s">
        <v>19</v>
      </c>
      <c r="F124" s="7" t="n">
        <v>0.1</v>
      </c>
      <c r="G124" s="7" t="n">
        <v>6.3</v>
      </c>
      <c r="H124" s="7" t="n">
        <v>-6.3</v>
      </c>
      <c r="I124" s="7" t="n">
        <v>-1.34</v>
      </c>
      <c r="J124" s="8" t="n">
        <v>46.69</v>
      </c>
    </row>
    <row r="125" customFormat="false" ht="15" hidden="false" customHeight="false" outlineLevel="0" collapsed="false">
      <c r="A125" s="4" t="n">
        <v>40332</v>
      </c>
      <c r="B125" s="5" t="n">
        <v>2010</v>
      </c>
      <c r="C125" s="5" t="n">
        <v>6</v>
      </c>
      <c r="D125" s="6" t="str">
        <f aca="false">IF(MONTH(A125)&gt;=4,"FY "&amp;YEAR(A125)&amp;"-"&amp;RIGHT(YEAR(A125)+1,2),"FY "&amp;(YEAR(A125)-1)&amp;"-"&amp;RIGHT(YEAR(A125),2))</f>
        <v>FY 2010-11</v>
      </c>
      <c r="E125" s="5" t="s">
        <v>19</v>
      </c>
      <c r="F125" s="7" t="n">
        <v>2.5</v>
      </c>
      <c r="G125" s="7" t="n">
        <v>0</v>
      </c>
      <c r="H125" s="7" t="n">
        <v>2.5</v>
      </c>
      <c r="I125" s="7" t="n">
        <v>0.52</v>
      </c>
      <c r="J125" s="8" t="n">
        <v>47.19</v>
      </c>
    </row>
    <row r="126" customFormat="false" ht="15" hidden="false" customHeight="false" outlineLevel="0" collapsed="false">
      <c r="A126" s="4" t="n">
        <v>40333</v>
      </c>
      <c r="B126" s="5" t="n">
        <v>2010</v>
      </c>
      <c r="C126" s="5" t="n">
        <v>6</v>
      </c>
      <c r="D126" s="6" t="str">
        <f aca="false">IF(MONTH(A126)&gt;=4,"FY "&amp;YEAR(A126)&amp;"-"&amp;RIGHT(YEAR(A126)+1,2),"FY "&amp;(YEAR(A126)-1)&amp;"-"&amp;RIGHT(YEAR(A126),2))</f>
        <v>FY 2010-11</v>
      </c>
      <c r="E126" s="5" t="s">
        <v>19</v>
      </c>
      <c r="F126" s="7" t="n">
        <v>88.6</v>
      </c>
      <c r="G126" s="7" t="n">
        <v>0</v>
      </c>
      <c r="H126" s="7" t="n">
        <v>88.6</v>
      </c>
      <c r="I126" s="7" t="n">
        <v>19.05</v>
      </c>
      <c r="J126" s="8" t="n">
        <v>46.52</v>
      </c>
    </row>
    <row r="127" customFormat="false" ht="15" hidden="false" customHeight="false" outlineLevel="0" collapsed="false">
      <c r="A127" s="4" t="n">
        <v>40336</v>
      </c>
      <c r="B127" s="5" t="n">
        <v>2010</v>
      </c>
      <c r="C127" s="5" t="n">
        <v>6</v>
      </c>
      <c r="D127" s="6" t="str">
        <f aca="false">IF(MONTH(A127)&gt;=4,"FY "&amp;YEAR(A127)&amp;"-"&amp;RIGHT(YEAR(A127)+1,2),"FY "&amp;(YEAR(A127)-1)&amp;"-"&amp;RIGHT(YEAR(A127),2))</f>
        <v>FY 2010-11</v>
      </c>
      <c r="E127" s="5" t="s">
        <v>19</v>
      </c>
      <c r="F127" s="7" t="n">
        <v>88.7</v>
      </c>
      <c r="G127" s="7" t="n">
        <v>0.2</v>
      </c>
      <c r="H127" s="7" t="n">
        <v>88.4</v>
      </c>
      <c r="I127" s="7" t="n">
        <v>18.95</v>
      </c>
      <c r="J127" s="8" t="n">
        <v>46.67</v>
      </c>
    </row>
    <row r="128" customFormat="false" ht="15" hidden="false" customHeight="false" outlineLevel="0" collapsed="false">
      <c r="A128" s="4" t="n">
        <v>40337</v>
      </c>
      <c r="B128" s="5" t="n">
        <v>2010</v>
      </c>
      <c r="C128" s="5" t="n">
        <v>6</v>
      </c>
      <c r="D128" s="6" t="str">
        <f aca="false">IF(MONTH(A128)&gt;=4,"FY "&amp;YEAR(A128)&amp;"-"&amp;RIGHT(YEAR(A128)+1,2),"FY "&amp;(YEAR(A128)-1)&amp;"-"&amp;RIGHT(YEAR(A128),2))</f>
        <v>FY 2010-11</v>
      </c>
      <c r="E128" s="5" t="s">
        <v>19</v>
      </c>
      <c r="F128" s="7" t="n">
        <v>166.7</v>
      </c>
      <c r="G128" s="7" t="n">
        <v>0.2</v>
      </c>
      <c r="H128" s="7" t="n">
        <v>166.5</v>
      </c>
      <c r="I128" s="7" t="n">
        <v>35.22</v>
      </c>
      <c r="J128" s="8" t="n">
        <v>47.28</v>
      </c>
    </row>
    <row r="129" customFormat="false" ht="15" hidden="false" customHeight="false" outlineLevel="0" collapsed="false">
      <c r="A129" s="4" t="n">
        <v>40338</v>
      </c>
      <c r="B129" s="5" t="n">
        <v>2010</v>
      </c>
      <c r="C129" s="5" t="n">
        <v>6</v>
      </c>
      <c r="D129" s="6" t="str">
        <f aca="false">IF(MONTH(A129)&gt;=4,"FY "&amp;YEAR(A129)&amp;"-"&amp;RIGHT(YEAR(A129)+1,2),"FY "&amp;(YEAR(A129)-1)&amp;"-"&amp;RIGHT(YEAR(A129),2))</f>
        <v>FY 2010-11</v>
      </c>
      <c r="E129" s="5" t="s">
        <v>19</v>
      </c>
      <c r="F129" s="7" t="n">
        <v>604.4</v>
      </c>
      <c r="G129" s="7" t="n">
        <v>0.5</v>
      </c>
      <c r="H129" s="7" t="n">
        <v>603.9</v>
      </c>
      <c r="I129" s="7" t="n">
        <v>128.63</v>
      </c>
      <c r="J129" s="8" t="n">
        <v>46.95</v>
      </c>
    </row>
    <row r="130" customFormat="false" ht="15" hidden="false" customHeight="false" outlineLevel="0" collapsed="false">
      <c r="A130" s="4" t="n">
        <v>40339</v>
      </c>
      <c r="B130" s="5" t="n">
        <v>2010</v>
      </c>
      <c r="C130" s="5" t="n">
        <v>6</v>
      </c>
      <c r="D130" s="6" t="str">
        <f aca="false">IF(MONTH(A130)&gt;=4,"FY "&amp;YEAR(A130)&amp;"-"&amp;RIGHT(YEAR(A130)+1,2),"FY "&amp;(YEAR(A130)-1)&amp;"-"&amp;RIGHT(YEAR(A130),2))</f>
        <v>FY 2010-11</v>
      </c>
      <c r="E130" s="5" t="s">
        <v>19</v>
      </c>
      <c r="F130" s="7" t="n">
        <v>175.8</v>
      </c>
      <c r="G130" s="7" t="n">
        <v>1.8</v>
      </c>
      <c r="H130" s="7" t="n">
        <v>174</v>
      </c>
      <c r="I130" s="7" t="n">
        <v>37.05</v>
      </c>
      <c r="J130" s="8" t="n">
        <v>46.98</v>
      </c>
    </row>
    <row r="131" customFormat="false" ht="15" hidden="false" customHeight="false" outlineLevel="0" collapsed="false">
      <c r="A131" s="4" t="n">
        <v>40340</v>
      </c>
      <c r="B131" s="5" t="n">
        <v>2010</v>
      </c>
      <c r="C131" s="5" t="n">
        <v>6</v>
      </c>
      <c r="D131" s="6" t="str">
        <f aca="false">IF(MONTH(A131)&gt;=4,"FY "&amp;YEAR(A131)&amp;"-"&amp;RIGHT(YEAR(A131)+1,2),"FY "&amp;(YEAR(A131)-1)&amp;"-"&amp;RIGHT(YEAR(A131),2))</f>
        <v>FY 2010-11</v>
      </c>
      <c r="E131" s="5" t="s">
        <v>19</v>
      </c>
      <c r="F131" s="7" t="n">
        <v>132.1</v>
      </c>
      <c r="G131" s="7" t="n">
        <v>3.4</v>
      </c>
      <c r="H131" s="7" t="n">
        <v>128.7</v>
      </c>
      <c r="I131" s="7" t="n">
        <v>27.39</v>
      </c>
      <c r="J131" s="8" t="n">
        <v>46.98</v>
      </c>
    </row>
    <row r="132" customFormat="false" ht="15" hidden="false" customHeight="false" outlineLevel="0" collapsed="false">
      <c r="A132" s="4" t="n">
        <v>40343</v>
      </c>
      <c r="B132" s="5" t="n">
        <v>2010</v>
      </c>
      <c r="C132" s="5" t="n">
        <v>6</v>
      </c>
      <c r="D132" s="6" t="str">
        <f aca="false">IF(MONTH(A132)&gt;=4,"FY "&amp;YEAR(A132)&amp;"-"&amp;RIGHT(YEAR(A132)+1,2),"FY "&amp;(YEAR(A132)-1)&amp;"-"&amp;RIGHT(YEAR(A132),2))</f>
        <v>FY 2010-11</v>
      </c>
      <c r="E132" s="5" t="s">
        <v>19</v>
      </c>
      <c r="F132" s="7" t="n">
        <v>4.9</v>
      </c>
      <c r="G132" s="7" t="n">
        <v>0.1</v>
      </c>
      <c r="H132" s="7" t="n">
        <v>4.8</v>
      </c>
      <c r="I132" s="7" t="n">
        <v>1.03</v>
      </c>
      <c r="J132" s="8" t="n">
        <v>46.82</v>
      </c>
    </row>
    <row r="133" customFormat="false" ht="15" hidden="false" customHeight="false" outlineLevel="0" collapsed="false">
      <c r="A133" s="4" t="n">
        <v>40344</v>
      </c>
      <c r="B133" s="5" t="n">
        <v>2010</v>
      </c>
      <c r="C133" s="5" t="n">
        <v>6</v>
      </c>
      <c r="D133" s="6" t="str">
        <f aca="false">IF(MONTH(A133)&gt;=4,"FY "&amp;YEAR(A133)&amp;"-"&amp;RIGHT(YEAR(A133)+1,2),"FY "&amp;(YEAR(A133)-1)&amp;"-"&amp;RIGHT(YEAR(A133),2))</f>
        <v>FY 2010-11</v>
      </c>
      <c r="E133" s="5" t="s">
        <v>19</v>
      </c>
      <c r="F133" s="7" t="n">
        <v>0.1</v>
      </c>
      <c r="G133" s="7" t="n">
        <v>0.5</v>
      </c>
      <c r="H133" s="7" t="n">
        <v>-0.4</v>
      </c>
      <c r="I133" s="7" t="n">
        <v>-0.09</v>
      </c>
      <c r="J133" s="8" t="n">
        <v>46.57</v>
      </c>
    </row>
    <row r="134" customFormat="false" ht="15" hidden="false" customHeight="false" outlineLevel="0" collapsed="false">
      <c r="A134" s="4" t="n">
        <v>40345</v>
      </c>
      <c r="B134" s="5" t="n">
        <v>2010</v>
      </c>
      <c r="C134" s="5" t="n">
        <v>6</v>
      </c>
      <c r="D134" s="6" t="str">
        <f aca="false">IF(MONTH(A134)&gt;=4,"FY "&amp;YEAR(A134)&amp;"-"&amp;RIGHT(YEAR(A134)+1,2),"FY "&amp;(YEAR(A134)-1)&amp;"-"&amp;RIGHT(YEAR(A134),2))</f>
        <v>FY 2010-11</v>
      </c>
      <c r="E134" s="5" t="s">
        <v>19</v>
      </c>
      <c r="F134" s="7" t="n">
        <v>0.7</v>
      </c>
      <c r="G134" s="7" t="n">
        <v>0.3</v>
      </c>
      <c r="H134" s="7" t="n">
        <v>0.5</v>
      </c>
      <c r="I134" s="7" t="n">
        <v>0.1</v>
      </c>
      <c r="J134" s="8" t="n">
        <v>46.73</v>
      </c>
    </row>
    <row r="135" customFormat="false" ht="15" hidden="false" customHeight="false" outlineLevel="0" collapsed="false">
      <c r="A135" s="4" t="n">
        <v>40346</v>
      </c>
      <c r="B135" s="5" t="n">
        <v>2010</v>
      </c>
      <c r="C135" s="5" t="n">
        <v>6</v>
      </c>
      <c r="D135" s="6" t="str">
        <f aca="false">IF(MONTH(A135)&gt;=4,"FY "&amp;YEAR(A135)&amp;"-"&amp;RIGHT(YEAR(A135)+1,2),"FY "&amp;(YEAR(A135)-1)&amp;"-"&amp;RIGHT(YEAR(A135),2))</f>
        <v>FY 2010-11</v>
      </c>
      <c r="E135" s="5" t="s">
        <v>19</v>
      </c>
      <c r="F135" s="7" t="n">
        <v>0.9</v>
      </c>
      <c r="G135" s="7" t="n">
        <v>18.7</v>
      </c>
      <c r="H135" s="7" t="n">
        <v>-17.8</v>
      </c>
      <c r="I135" s="7" t="n">
        <v>-3.83</v>
      </c>
      <c r="J135" s="8" t="n">
        <v>46.35</v>
      </c>
    </row>
    <row r="136" customFormat="false" ht="15" hidden="false" customHeight="false" outlineLevel="0" collapsed="false">
      <c r="A136" s="4" t="n">
        <v>40347</v>
      </c>
      <c r="B136" s="5" t="n">
        <v>2010</v>
      </c>
      <c r="C136" s="5" t="n">
        <v>6</v>
      </c>
      <c r="D136" s="6" t="str">
        <f aca="false">IF(MONTH(A136)&gt;=4,"FY "&amp;YEAR(A136)&amp;"-"&amp;RIGHT(YEAR(A136)+1,2),"FY "&amp;(YEAR(A136)-1)&amp;"-"&amp;RIGHT(YEAR(A136),2))</f>
        <v>FY 2010-11</v>
      </c>
      <c r="E136" s="5" t="s">
        <v>19</v>
      </c>
      <c r="F136" s="7" t="n">
        <v>1.6</v>
      </c>
      <c r="G136" s="7" t="n">
        <v>0.3</v>
      </c>
      <c r="H136" s="7" t="n">
        <v>1.3</v>
      </c>
      <c r="I136" s="7" t="n">
        <v>0.28</v>
      </c>
      <c r="J136" s="8" t="n">
        <v>46.5</v>
      </c>
    </row>
    <row r="137" customFormat="false" ht="15" hidden="false" customHeight="false" outlineLevel="0" collapsed="false">
      <c r="A137" s="4" t="n">
        <v>40350</v>
      </c>
      <c r="B137" s="5" t="n">
        <v>2010</v>
      </c>
      <c r="C137" s="5" t="n">
        <v>6</v>
      </c>
      <c r="D137" s="6" t="str">
        <f aca="false">IF(MONTH(A137)&gt;=4,"FY "&amp;YEAR(A137)&amp;"-"&amp;RIGHT(YEAR(A137)+1,2),"FY "&amp;(YEAR(A137)-1)&amp;"-"&amp;RIGHT(YEAR(A137),2))</f>
        <v>FY 2010-11</v>
      </c>
      <c r="E137" s="5" t="s">
        <v>19</v>
      </c>
      <c r="F137" s="7" t="n">
        <v>0.1</v>
      </c>
      <c r="G137" s="7" t="n">
        <v>0.3</v>
      </c>
      <c r="H137" s="7" t="n">
        <v>-0.2</v>
      </c>
      <c r="I137" s="7" t="n">
        <v>-0.05</v>
      </c>
      <c r="J137" s="8" t="n">
        <v>46.14</v>
      </c>
    </row>
    <row r="138" customFormat="false" ht="15" hidden="false" customHeight="false" outlineLevel="0" collapsed="false">
      <c r="A138" s="4" t="n">
        <v>40351</v>
      </c>
      <c r="B138" s="5" t="n">
        <v>2010</v>
      </c>
      <c r="C138" s="5" t="n">
        <v>6</v>
      </c>
      <c r="D138" s="6" t="str">
        <f aca="false">IF(MONTH(A138)&gt;=4,"FY "&amp;YEAR(A138)&amp;"-"&amp;RIGHT(YEAR(A138)+1,2),"FY "&amp;(YEAR(A138)-1)&amp;"-"&amp;RIGHT(YEAR(A138),2))</f>
        <v>FY 2010-11</v>
      </c>
      <c r="E138" s="5" t="s">
        <v>19</v>
      </c>
      <c r="F138" s="7" t="n">
        <v>4</v>
      </c>
      <c r="G138" s="7" t="n">
        <v>0.7</v>
      </c>
      <c r="H138" s="7" t="n">
        <v>3.3</v>
      </c>
      <c r="I138" s="7" t="n">
        <v>0.73</v>
      </c>
      <c r="J138" s="8" t="n">
        <v>45.65</v>
      </c>
    </row>
    <row r="139" customFormat="false" ht="15" hidden="false" customHeight="false" outlineLevel="0" collapsed="false">
      <c r="A139" s="4" t="n">
        <v>40352</v>
      </c>
      <c r="B139" s="5" t="n">
        <v>2010</v>
      </c>
      <c r="C139" s="5" t="n">
        <v>6</v>
      </c>
      <c r="D139" s="6" t="str">
        <f aca="false">IF(MONTH(A139)&gt;=4,"FY "&amp;YEAR(A139)&amp;"-"&amp;RIGHT(YEAR(A139)+1,2),"FY "&amp;(YEAR(A139)-1)&amp;"-"&amp;RIGHT(YEAR(A139),2))</f>
        <v>FY 2010-11</v>
      </c>
      <c r="E139" s="5" t="s">
        <v>19</v>
      </c>
      <c r="F139" s="7" t="n">
        <v>1.4</v>
      </c>
      <c r="G139" s="7" t="n">
        <v>0.2</v>
      </c>
      <c r="H139" s="7" t="n">
        <v>1.1</v>
      </c>
      <c r="I139" s="7" t="n">
        <v>0.24</v>
      </c>
      <c r="J139" s="8" t="n">
        <v>46.04</v>
      </c>
    </row>
    <row r="140" customFormat="false" ht="15" hidden="false" customHeight="false" outlineLevel="0" collapsed="false">
      <c r="A140" s="4" t="n">
        <v>40353</v>
      </c>
      <c r="B140" s="5" t="n">
        <v>2010</v>
      </c>
      <c r="C140" s="5" t="n">
        <v>6</v>
      </c>
      <c r="D140" s="6" t="str">
        <f aca="false">IF(MONTH(A140)&gt;=4,"FY "&amp;YEAR(A140)&amp;"-"&amp;RIGHT(YEAR(A140)+1,2),"FY "&amp;(YEAR(A140)-1)&amp;"-"&amp;RIGHT(YEAR(A140),2))</f>
        <v>FY 2010-11</v>
      </c>
      <c r="E140" s="5" t="s">
        <v>19</v>
      </c>
      <c r="F140" s="7" t="n">
        <v>0</v>
      </c>
      <c r="G140" s="7" t="n">
        <v>0.1</v>
      </c>
      <c r="H140" s="7" t="n">
        <v>-0.1</v>
      </c>
      <c r="I140" s="7" t="n">
        <v>-0.01</v>
      </c>
      <c r="J140" s="8" t="n">
        <v>46.31</v>
      </c>
    </row>
    <row r="141" customFormat="false" ht="15" hidden="false" customHeight="false" outlineLevel="0" collapsed="false">
      <c r="A141" s="4" t="n">
        <v>40354</v>
      </c>
      <c r="B141" s="5" t="n">
        <v>2010</v>
      </c>
      <c r="C141" s="5" t="n">
        <v>6</v>
      </c>
      <c r="D141" s="6" t="str">
        <f aca="false">IF(MONTH(A141)&gt;=4,"FY "&amp;YEAR(A141)&amp;"-"&amp;RIGHT(YEAR(A141)+1,2),"FY "&amp;(YEAR(A141)-1)&amp;"-"&amp;RIGHT(YEAR(A141),2))</f>
        <v>FY 2010-11</v>
      </c>
      <c r="E141" s="5" t="s">
        <v>19</v>
      </c>
      <c r="F141" s="7" t="n">
        <v>23.1</v>
      </c>
      <c r="G141" s="7" t="n">
        <v>1.4</v>
      </c>
      <c r="H141" s="7" t="n">
        <v>21.7</v>
      </c>
      <c r="I141" s="7" t="n">
        <v>4.7</v>
      </c>
      <c r="J141" s="8" t="n">
        <v>46.24</v>
      </c>
    </row>
    <row r="142" customFormat="false" ht="15" hidden="false" customHeight="false" outlineLevel="0" collapsed="false">
      <c r="A142" s="4" t="n">
        <v>40357</v>
      </c>
      <c r="B142" s="5" t="n">
        <v>2010</v>
      </c>
      <c r="C142" s="5" t="n">
        <v>6</v>
      </c>
      <c r="D142" s="6" t="str">
        <f aca="false">IF(MONTH(A142)&gt;=4,"FY "&amp;YEAR(A142)&amp;"-"&amp;RIGHT(YEAR(A142)+1,2),"FY "&amp;(YEAR(A142)-1)&amp;"-"&amp;RIGHT(YEAR(A142),2))</f>
        <v>FY 2010-11</v>
      </c>
      <c r="E142" s="5" t="s">
        <v>19</v>
      </c>
      <c r="F142" s="7" t="n">
        <v>0</v>
      </c>
      <c r="G142" s="7" t="n">
        <v>8.1</v>
      </c>
      <c r="H142" s="7" t="n">
        <v>-8.1</v>
      </c>
      <c r="I142" s="7" t="n">
        <v>-1.74</v>
      </c>
      <c r="J142" s="8" t="n">
        <v>46.54</v>
      </c>
    </row>
    <row r="143" customFormat="false" ht="15" hidden="false" customHeight="false" outlineLevel="0" collapsed="false">
      <c r="A143" s="4" t="n">
        <v>40358</v>
      </c>
      <c r="B143" s="5" t="n">
        <v>2010</v>
      </c>
      <c r="C143" s="5" t="n">
        <v>6</v>
      </c>
      <c r="D143" s="6" t="str">
        <f aca="false">IF(MONTH(A143)&gt;=4,"FY "&amp;YEAR(A143)&amp;"-"&amp;RIGHT(YEAR(A143)+1,2),"FY "&amp;(YEAR(A143)-1)&amp;"-"&amp;RIGHT(YEAR(A143),2))</f>
        <v>FY 2010-11</v>
      </c>
      <c r="E143" s="5" t="s">
        <v>19</v>
      </c>
      <c r="F143" s="7" t="n">
        <v>45.9</v>
      </c>
      <c r="G143" s="7" t="n">
        <v>0.7</v>
      </c>
      <c r="H143" s="7" t="n">
        <v>45.3</v>
      </c>
      <c r="I143" s="7" t="n">
        <v>9.81</v>
      </c>
      <c r="J143" s="8" t="n">
        <v>46.16</v>
      </c>
    </row>
    <row r="144" customFormat="false" ht="15" hidden="false" customHeight="false" outlineLevel="0" collapsed="false">
      <c r="A144" s="4" t="n">
        <v>40359</v>
      </c>
      <c r="B144" s="5" t="n">
        <v>2010</v>
      </c>
      <c r="C144" s="5" t="n">
        <v>6</v>
      </c>
      <c r="D144" s="6" t="str">
        <f aca="false">IF(MONTH(A144)&gt;=4,"FY "&amp;YEAR(A144)&amp;"-"&amp;RIGHT(YEAR(A144)+1,2),"FY "&amp;(YEAR(A144)-1)&amp;"-"&amp;RIGHT(YEAR(A144),2))</f>
        <v>FY 2010-11</v>
      </c>
      <c r="E144" s="5" t="s">
        <v>19</v>
      </c>
      <c r="F144" s="7" t="n">
        <v>25.4</v>
      </c>
      <c r="G144" s="7" t="n">
        <v>1.3</v>
      </c>
      <c r="H144" s="7" t="n">
        <v>24.1</v>
      </c>
      <c r="I144" s="7" t="n">
        <v>5.18</v>
      </c>
      <c r="J144" s="8" t="n">
        <v>46.52</v>
      </c>
    </row>
    <row r="145" customFormat="false" ht="15" hidden="false" customHeight="false" outlineLevel="0" collapsed="false">
      <c r="A145" s="4" t="n">
        <v>40361</v>
      </c>
      <c r="B145" s="5" t="n">
        <v>2010</v>
      </c>
      <c r="C145" s="5" t="n">
        <v>7</v>
      </c>
      <c r="D145" s="6" t="str">
        <f aca="false">IF(MONTH(A145)&gt;=4,"FY "&amp;YEAR(A145)&amp;"-"&amp;RIGHT(YEAR(A145)+1,2),"FY "&amp;(YEAR(A145)-1)&amp;"-"&amp;RIGHT(YEAR(A145),2))</f>
        <v>FY 2010-11</v>
      </c>
      <c r="E145" s="5" t="s">
        <v>19</v>
      </c>
      <c r="F145" s="7" t="n">
        <v>6.2</v>
      </c>
      <c r="G145" s="7" t="n">
        <v>0.1</v>
      </c>
      <c r="H145" s="7" t="n">
        <v>6.1</v>
      </c>
      <c r="I145" s="7" t="n">
        <v>1.31</v>
      </c>
      <c r="J145" s="8" t="n">
        <v>46.68</v>
      </c>
    </row>
    <row r="146" customFormat="false" ht="15" hidden="false" customHeight="false" outlineLevel="0" collapsed="false">
      <c r="A146" s="4" t="n">
        <v>40364</v>
      </c>
      <c r="B146" s="5" t="n">
        <v>2010</v>
      </c>
      <c r="C146" s="5" t="n">
        <v>7</v>
      </c>
      <c r="D146" s="6" t="str">
        <f aca="false">IF(MONTH(A146)&gt;=4,"FY "&amp;YEAR(A146)&amp;"-"&amp;RIGHT(YEAR(A146)+1,2),"FY "&amp;(YEAR(A146)-1)&amp;"-"&amp;RIGHT(YEAR(A146),2))</f>
        <v>FY 2010-11</v>
      </c>
      <c r="E146" s="5" t="s">
        <v>19</v>
      </c>
      <c r="F146" s="7" t="n">
        <v>0</v>
      </c>
      <c r="G146" s="7" t="n">
        <v>17.5</v>
      </c>
      <c r="H146" s="7" t="n">
        <v>-17.5</v>
      </c>
      <c r="I146" s="7" t="n">
        <v>-3.75</v>
      </c>
      <c r="J146" s="8" t="n">
        <v>46.68</v>
      </c>
    </row>
    <row r="147" customFormat="false" ht="15" hidden="false" customHeight="false" outlineLevel="0" collapsed="false">
      <c r="A147" s="4" t="n">
        <v>40365</v>
      </c>
      <c r="B147" s="5" t="n">
        <v>2010</v>
      </c>
      <c r="C147" s="5" t="n">
        <v>7</v>
      </c>
      <c r="D147" s="6" t="str">
        <f aca="false">IF(MONTH(A147)&gt;=4,"FY "&amp;YEAR(A147)&amp;"-"&amp;RIGHT(YEAR(A147)+1,2),"FY "&amp;(YEAR(A147)-1)&amp;"-"&amp;RIGHT(YEAR(A147),2))</f>
        <v>FY 2010-11</v>
      </c>
      <c r="E147" s="5" t="s">
        <v>19</v>
      </c>
      <c r="F147" s="7" t="n">
        <v>4.3</v>
      </c>
      <c r="G147" s="7" t="n">
        <v>0.4</v>
      </c>
      <c r="H147" s="7" t="n">
        <v>3.9</v>
      </c>
      <c r="I147" s="7" t="n">
        <v>0.84</v>
      </c>
      <c r="J147" s="8" t="n">
        <v>46.69</v>
      </c>
    </row>
    <row r="148" customFormat="false" ht="15" hidden="false" customHeight="false" outlineLevel="0" collapsed="false">
      <c r="A148" s="4" t="n">
        <v>40366</v>
      </c>
      <c r="B148" s="5" t="n">
        <v>2010</v>
      </c>
      <c r="C148" s="5" t="n">
        <v>7</v>
      </c>
      <c r="D148" s="6" t="str">
        <f aca="false">IF(MONTH(A148)&gt;=4,"FY "&amp;YEAR(A148)&amp;"-"&amp;RIGHT(YEAR(A148)+1,2),"FY "&amp;(YEAR(A148)-1)&amp;"-"&amp;RIGHT(YEAR(A148),2))</f>
        <v>FY 2010-11</v>
      </c>
      <c r="E148" s="5" t="s">
        <v>19</v>
      </c>
      <c r="F148" s="7" t="n">
        <v>0</v>
      </c>
      <c r="G148" s="7" t="n">
        <v>0.9</v>
      </c>
      <c r="H148" s="7" t="n">
        <v>-0.9</v>
      </c>
      <c r="I148" s="7" t="n">
        <v>-0.2</v>
      </c>
      <c r="J148" s="8" t="n">
        <v>46.8</v>
      </c>
    </row>
    <row r="149" customFormat="false" ht="15" hidden="false" customHeight="false" outlineLevel="0" collapsed="false">
      <c r="A149" s="4" t="n">
        <v>40367</v>
      </c>
      <c r="B149" s="5" t="n">
        <v>2010</v>
      </c>
      <c r="C149" s="5" t="n">
        <v>7</v>
      </c>
      <c r="D149" s="6" t="str">
        <f aca="false">IF(MONTH(A149)&gt;=4,"FY "&amp;YEAR(A149)&amp;"-"&amp;RIGHT(YEAR(A149)+1,2),"FY "&amp;(YEAR(A149)-1)&amp;"-"&amp;RIGHT(YEAR(A149),2))</f>
        <v>FY 2010-11</v>
      </c>
      <c r="E149" s="5" t="s">
        <v>19</v>
      </c>
      <c r="F149" s="7" t="n">
        <v>0</v>
      </c>
      <c r="G149" s="7" t="n">
        <v>13.5</v>
      </c>
      <c r="H149" s="7" t="n">
        <v>-13.5</v>
      </c>
      <c r="I149" s="7" t="n">
        <v>-2.86</v>
      </c>
      <c r="J149" s="8" t="n">
        <v>47.08</v>
      </c>
    </row>
    <row r="150" customFormat="false" ht="15" hidden="false" customHeight="false" outlineLevel="0" collapsed="false">
      <c r="A150" s="4" t="n">
        <v>40368</v>
      </c>
      <c r="B150" s="5" t="n">
        <v>2010</v>
      </c>
      <c r="C150" s="5" t="n">
        <v>7</v>
      </c>
      <c r="D150" s="6" t="str">
        <f aca="false">IF(MONTH(A150)&gt;=4,"FY "&amp;YEAR(A150)&amp;"-"&amp;RIGHT(YEAR(A150)+1,2),"FY "&amp;(YEAR(A150)-1)&amp;"-"&amp;RIGHT(YEAR(A150),2))</f>
        <v>FY 2010-11</v>
      </c>
      <c r="E150" s="5" t="s">
        <v>19</v>
      </c>
      <c r="F150" s="7" t="n">
        <v>191.8</v>
      </c>
      <c r="G150" s="7" t="n">
        <v>4.7</v>
      </c>
      <c r="H150" s="7" t="n">
        <v>187</v>
      </c>
      <c r="I150" s="7" t="n">
        <v>39.92</v>
      </c>
      <c r="J150" s="8" t="n">
        <v>46.85</v>
      </c>
    </row>
    <row r="151" customFormat="false" ht="15" hidden="false" customHeight="false" outlineLevel="0" collapsed="false">
      <c r="A151" s="4" t="n">
        <v>40371</v>
      </c>
      <c r="B151" s="5" t="n">
        <v>2010</v>
      </c>
      <c r="C151" s="5" t="n">
        <v>7</v>
      </c>
      <c r="D151" s="6" t="str">
        <f aca="false">IF(MONTH(A151)&gt;=4,"FY "&amp;YEAR(A151)&amp;"-"&amp;RIGHT(YEAR(A151)+1,2),"FY "&amp;(YEAR(A151)-1)&amp;"-"&amp;RIGHT(YEAR(A151),2))</f>
        <v>FY 2010-11</v>
      </c>
      <c r="E151" s="5" t="s">
        <v>19</v>
      </c>
      <c r="F151" s="7" t="n">
        <v>2271.5</v>
      </c>
      <c r="G151" s="7" t="n">
        <v>0.4</v>
      </c>
      <c r="H151" s="7" t="n">
        <v>2271.1</v>
      </c>
      <c r="I151" s="7" t="n">
        <v>485.79</v>
      </c>
      <c r="J151" s="8" t="n">
        <v>46.75</v>
      </c>
    </row>
    <row r="152" customFormat="false" ht="15" hidden="false" customHeight="false" outlineLevel="0" collapsed="false">
      <c r="A152" s="4" t="n">
        <v>40372</v>
      </c>
      <c r="B152" s="5" t="n">
        <v>2010</v>
      </c>
      <c r="C152" s="5" t="n">
        <v>7</v>
      </c>
      <c r="D152" s="6" t="str">
        <f aca="false">IF(MONTH(A152)&gt;=4,"FY "&amp;YEAR(A152)&amp;"-"&amp;RIGHT(YEAR(A152)+1,2),"FY "&amp;(YEAR(A152)-1)&amp;"-"&amp;RIGHT(YEAR(A152),2))</f>
        <v>FY 2010-11</v>
      </c>
      <c r="E152" s="5" t="s">
        <v>19</v>
      </c>
      <c r="F152" s="7" t="n">
        <v>19</v>
      </c>
      <c r="G152" s="7" t="n">
        <v>0.1</v>
      </c>
      <c r="H152" s="7" t="n">
        <v>18.9</v>
      </c>
      <c r="I152" s="7" t="n">
        <v>4.05</v>
      </c>
      <c r="J152" s="8" t="n">
        <v>46.73</v>
      </c>
    </row>
    <row r="153" customFormat="false" ht="15" hidden="false" customHeight="false" outlineLevel="0" collapsed="false">
      <c r="A153" s="4" t="n">
        <v>40373</v>
      </c>
      <c r="B153" s="5" t="n">
        <v>2010</v>
      </c>
      <c r="C153" s="5" t="n">
        <v>7</v>
      </c>
      <c r="D153" s="6" t="str">
        <f aca="false">IF(MONTH(A153)&gt;=4,"FY "&amp;YEAR(A153)&amp;"-"&amp;RIGHT(YEAR(A153)+1,2),"FY "&amp;(YEAR(A153)-1)&amp;"-"&amp;RIGHT(YEAR(A153),2))</f>
        <v>FY 2010-11</v>
      </c>
      <c r="E153" s="5" t="s">
        <v>19</v>
      </c>
      <c r="F153" s="7" t="n">
        <v>6.1</v>
      </c>
      <c r="G153" s="7" t="n">
        <v>0.2</v>
      </c>
      <c r="H153" s="7" t="n">
        <v>5.9</v>
      </c>
      <c r="I153" s="7" t="n">
        <v>1.25</v>
      </c>
      <c r="J153" s="8" t="n">
        <v>46.93</v>
      </c>
    </row>
    <row r="154" customFormat="false" ht="15" hidden="false" customHeight="false" outlineLevel="0" collapsed="false">
      <c r="A154" s="4" t="n">
        <v>40374</v>
      </c>
      <c r="B154" s="5" t="n">
        <v>2010</v>
      </c>
      <c r="C154" s="5" t="n">
        <v>7</v>
      </c>
      <c r="D154" s="6" t="str">
        <f aca="false">IF(MONTH(A154)&gt;=4,"FY "&amp;YEAR(A154)&amp;"-"&amp;RIGHT(YEAR(A154)+1,2),"FY "&amp;(YEAR(A154)-1)&amp;"-"&amp;RIGHT(YEAR(A154),2))</f>
        <v>FY 2010-11</v>
      </c>
      <c r="E154" s="5" t="s">
        <v>19</v>
      </c>
      <c r="F154" s="7" t="n">
        <v>9.8</v>
      </c>
      <c r="G154" s="7" t="n">
        <v>0.2</v>
      </c>
      <c r="H154" s="7" t="n">
        <v>9.6</v>
      </c>
      <c r="I154" s="7" t="n">
        <v>2.06</v>
      </c>
      <c r="J154" s="8" t="n">
        <v>46.63</v>
      </c>
    </row>
    <row r="155" customFormat="false" ht="15" hidden="false" customHeight="false" outlineLevel="0" collapsed="false">
      <c r="A155" s="4" t="n">
        <v>40375</v>
      </c>
      <c r="B155" s="5" t="n">
        <v>2010</v>
      </c>
      <c r="C155" s="5" t="n">
        <v>7</v>
      </c>
      <c r="D155" s="6" t="str">
        <f aca="false">IF(MONTH(A155)&gt;=4,"FY "&amp;YEAR(A155)&amp;"-"&amp;RIGHT(YEAR(A155)+1,2),"FY "&amp;(YEAR(A155)-1)&amp;"-"&amp;RIGHT(YEAR(A155),2))</f>
        <v>FY 2010-11</v>
      </c>
      <c r="E155" s="5" t="s">
        <v>19</v>
      </c>
      <c r="F155" s="7" t="n">
        <v>11.7</v>
      </c>
      <c r="G155" s="7" t="n">
        <v>0.8</v>
      </c>
      <c r="H155" s="7" t="n">
        <v>10.9</v>
      </c>
      <c r="I155" s="7" t="n">
        <v>2.34</v>
      </c>
      <c r="J155" s="8" t="n">
        <v>46.74</v>
      </c>
    </row>
    <row r="156" customFormat="false" ht="15" hidden="false" customHeight="false" outlineLevel="0" collapsed="false">
      <c r="A156" s="4" t="n">
        <v>40378</v>
      </c>
      <c r="B156" s="5" t="n">
        <v>2010</v>
      </c>
      <c r="C156" s="5" t="n">
        <v>7</v>
      </c>
      <c r="D156" s="6" t="str">
        <f aca="false">IF(MONTH(A156)&gt;=4,"FY "&amp;YEAR(A156)&amp;"-"&amp;RIGHT(YEAR(A156)+1,2),"FY "&amp;(YEAR(A156)-1)&amp;"-"&amp;RIGHT(YEAR(A156),2))</f>
        <v>FY 2010-11</v>
      </c>
      <c r="E156" s="5" t="s">
        <v>19</v>
      </c>
      <c r="F156" s="7" t="n">
        <v>28.3</v>
      </c>
      <c r="G156" s="7" t="n">
        <v>0.2</v>
      </c>
      <c r="H156" s="7" t="n">
        <v>28.1</v>
      </c>
      <c r="I156" s="7" t="n">
        <v>6.01</v>
      </c>
      <c r="J156" s="8" t="n">
        <v>46.8</v>
      </c>
    </row>
    <row r="157" customFormat="false" ht="15" hidden="false" customHeight="false" outlineLevel="0" collapsed="false">
      <c r="A157" s="4" t="n">
        <v>40379</v>
      </c>
      <c r="B157" s="5" t="n">
        <v>2010</v>
      </c>
      <c r="C157" s="5" t="n">
        <v>7</v>
      </c>
      <c r="D157" s="6" t="str">
        <f aca="false">IF(MONTH(A157)&gt;=4,"FY "&amp;YEAR(A157)&amp;"-"&amp;RIGHT(YEAR(A157)+1,2),"FY "&amp;(YEAR(A157)-1)&amp;"-"&amp;RIGHT(YEAR(A157),2))</f>
        <v>FY 2010-11</v>
      </c>
      <c r="E157" s="5" t="s">
        <v>19</v>
      </c>
      <c r="F157" s="7" t="n">
        <v>1.4</v>
      </c>
      <c r="G157" s="7" t="n">
        <v>0.2</v>
      </c>
      <c r="H157" s="7" t="n">
        <v>1.2</v>
      </c>
      <c r="I157" s="7" t="n">
        <v>0.26</v>
      </c>
      <c r="J157" s="8" t="n">
        <v>47.08</v>
      </c>
    </row>
    <row r="158" customFormat="false" ht="15" hidden="false" customHeight="false" outlineLevel="0" collapsed="false">
      <c r="A158" s="4" t="n">
        <v>40380</v>
      </c>
      <c r="B158" s="5" t="n">
        <v>2010</v>
      </c>
      <c r="C158" s="5" t="n">
        <v>7</v>
      </c>
      <c r="D158" s="6" t="str">
        <f aca="false">IF(MONTH(A158)&gt;=4,"FY "&amp;YEAR(A158)&amp;"-"&amp;RIGHT(YEAR(A158)+1,2),"FY "&amp;(YEAR(A158)-1)&amp;"-"&amp;RIGHT(YEAR(A158),2))</f>
        <v>FY 2010-11</v>
      </c>
      <c r="E158" s="5" t="s">
        <v>19</v>
      </c>
      <c r="F158" s="7" t="n">
        <v>16.6</v>
      </c>
      <c r="G158" s="7" t="n">
        <v>0.2</v>
      </c>
      <c r="H158" s="7" t="n">
        <v>16.4</v>
      </c>
      <c r="I158" s="7" t="n">
        <v>3.48</v>
      </c>
      <c r="J158" s="8" t="n">
        <v>47.1</v>
      </c>
    </row>
    <row r="159" customFormat="false" ht="15" hidden="false" customHeight="false" outlineLevel="0" collapsed="false">
      <c r="A159" s="4" t="n">
        <v>40381</v>
      </c>
      <c r="B159" s="5" t="n">
        <v>2010</v>
      </c>
      <c r="C159" s="5" t="n">
        <v>7</v>
      </c>
      <c r="D159" s="6" t="str">
        <f aca="false">IF(MONTH(A159)&gt;=4,"FY "&amp;YEAR(A159)&amp;"-"&amp;RIGHT(YEAR(A159)+1,2),"FY "&amp;(YEAR(A159)-1)&amp;"-"&amp;RIGHT(YEAR(A159),2))</f>
        <v>FY 2010-11</v>
      </c>
      <c r="E159" s="5" t="s">
        <v>19</v>
      </c>
      <c r="F159" s="7" t="n">
        <v>0</v>
      </c>
      <c r="G159" s="7" t="n">
        <v>18.6</v>
      </c>
      <c r="H159" s="7" t="n">
        <v>-18.6</v>
      </c>
      <c r="I159" s="7" t="n">
        <v>-3.93</v>
      </c>
      <c r="J159" s="8" t="n">
        <v>47.25</v>
      </c>
    </row>
    <row r="160" customFormat="false" ht="15" hidden="false" customHeight="false" outlineLevel="0" collapsed="false">
      <c r="A160" s="4" t="n">
        <v>40382</v>
      </c>
      <c r="B160" s="5" t="n">
        <v>2010</v>
      </c>
      <c r="C160" s="5" t="n">
        <v>7</v>
      </c>
      <c r="D160" s="6" t="str">
        <f aca="false">IF(MONTH(A160)&gt;=4,"FY "&amp;YEAR(A160)&amp;"-"&amp;RIGHT(YEAR(A160)+1,2),"FY "&amp;(YEAR(A160)-1)&amp;"-"&amp;RIGHT(YEAR(A160),2))</f>
        <v>FY 2010-11</v>
      </c>
      <c r="E160" s="5" t="s">
        <v>19</v>
      </c>
      <c r="F160" s="7" t="n">
        <v>0</v>
      </c>
      <c r="G160" s="7" t="n">
        <v>0.4</v>
      </c>
      <c r="H160" s="7" t="n">
        <v>-0.4</v>
      </c>
      <c r="I160" s="7" t="n">
        <v>-0.08</v>
      </c>
      <c r="J160" s="8" t="n">
        <v>47.33</v>
      </c>
    </row>
    <row r="161" customFormat="false" ht="15" hidden="false" customHeight="false" outlineLevel="0" collapsed="false">
      <c r="A161" s="4" t="n">
        <v>40385</v>
      </c>
      <c r="B161" s="5" t="n">
        <v>2010</v>
      </c>
      <c r="C161" s="5" t="n">
        <v>7</v>
      </c>
      <c r="D161" s="6" t="str">
        <f aca="false">IF(MONTH(A161)&gt;=4,"FY "&amp;YEAR(A161)&amp;"-"&amp;RIGHT(YEAR(A161)+1,2),"FY "&amp;(YEAR(A161)-1)&amp;"-"&amp;RIGHT(YEAR(A161),2))</f>
        <v>FY 2010-11</v>
      </c>
      <c r="E161" s="5" t="s">
        <v>19</v>
      </c>
      <c r="F161" s="7" t="n">
        <v>113.6</v>
      </c>
      <c r="G161" s="7" t="n">
        <v>0.4</v>
      </c>
      <c r="H161" s="7" t="n">
        <v>113.2</v>
      </c>
      <c r="I161" s="7" t="n">
        <v>24.09</v>
      </c>
      <c r="J161" s="8" t="n">
        <v>47</v>
      </c>
    </row>
    <row r="162" customFormat="false" ht="15" hidden="false" customHeight="false" outlineLevel="0" collapsed="false">
      <c r="A162" s="4" t="n">
        <v>40386</v>
      </c>
      <c r="B162" s="5" t="n">
        <v>2010</v>
      </c>
      <c r="C162" s="5" t="n">
        <v>7</v>
      </c>
      <c r="D162" s="6" t="str">
        <f aca="false">IF(MONTH(A162)&gt;=4,"FY "&amp;YEAR(A162)&amp;"-"&amp;RIGHT(YEAR(A162)+1,2),"FY "&amp;(YEAR(A162)-1)&amp;"-"&amp;RIGHT(YEAR(A162),2))</f>
        <v>FY 2010-11</v>
      </c>
      <c r="E162" s="5" t="s">
        <v>19</v>
      </c>
      <c r="F162" s="7" t="n">
        <v>181.1</v>
      </c>
      <c r="G162" s="7" t="n">
        <v>0.8</v>
      </c>
      <c r="H162" s="7" t="n">
        <v>180.3</v>
      </c>
      <c r="I162" s="7" t="n">
        <v>38.47</v>
      </c>
      <c r="J162" s="8" t="n">
        <v>46.86</v>
      </c>
    </row>
    <row r="163" customFormat="false" ht="15" hidden="false" customHeight="false" outlineLevel="0" collapsed="false">
      <c r="A163" s="4" t="n">
        <v>40387</v>
      </c>
      <c r="B163" s="5" t="n">
        <v>2010</v>
      </c>
      <c r="C163" s="5" t="n">
        <v>7</v>
      </c>
      <c r="D163" s="6" t="str">
        <f aca="false">IF(MONTH(A163)&gt;=4,"FY "&amp;YEAR(A163)&amp;"-"&amp;RIGHT(YEAR(A163)+1,2),"FY "&amp;(YEAR(A163)-1)&amp;"-"&amp;RIGHT(YEAR(A163),2))</f>
        <v>FY 2010-11</v>
      </c>
      <c r="E163" s="5" t="s">
        <v>19</v>
      </c>
      <c r="F163" s="7" t="n">
        <v>0.8</v>
      </c>
      <c r="G163" s="7" t="n">
        <v>0.7</v>
      </c>
      <c r="H163" s="7" t="n">
        <v>0.2</v>
      </c>
      <c r="I163" s="7" t="n">
        <v>0.04</v>
      </c>
      <c r="J163" s="8" t="n">
        <v>46.76</v>
      </c>
    </row>
    <row r="164" customFormat="false" ht="15" hidden="false" customHeight="false" outlineLevel="0" collapsed="false">
      <c r="A164" s="4" t="n">
        <v>40388</v>
      </c>
      <c r="B164" s="5" t="n">
        <v>2010</v>
      </c>
      <c r="C164" s="5" t="n">
        <v>7</v>
      </c>
      <c r="D164" s="6" t="str">
        <f aca="false">IF(MONTH(A164)&gt;=4,"FY "&amp;YEAR(A164)&amp;"-"&amp;RIGHT(YEAR(A164)+1,2),"FY "&amp;(YEAR(A164)-1)&amp;"-"&amp;RIGHT(YEAR(A164),2))</f>
        <v>FY 2010-11</v>
      </c>
      <c r="E164" s="5" t="s">
        <v>19</v>
      </c>
      <c r="F164" s="7" t="n">
        <v>1.3</v>
      </c>
      <c r="G164" s="7" t="n">
        <v>3.6</v>
      </c>
      <c r="H164" s="7" t="n">
        <v>-2.3</v>
      </c>
      <c r="I164" s="7" t="n">
        <v>-0.5</v>
      </c>
      <c r="J164" s="8" t="n">
        <v>46.57</v>
      </c>
    </row>
    <row r="165" customFormat="false" ht="15" hidden="false" customHeight="false" outlineLevel="0" collapsed="false">
      <c r="A165" s="4" t="n">
        <v>40389</v>
      </c>
      <c r="B165" s="5" t="n">
        <v>2010</v>
      </c>
      <c r="C165" s="5" t="n">
        <v>7</v>
      </c>
      <c r="D165" s="6" t="str">
        <f aca="false">IF(MONTH(A165)&gt;=4,"FY "&amp;YEAR(A165)&amp;"-"&amp;RIGHT(YEAR(A165)+1,2),"FY "&amp;(YEAR(A165)-1)&amp;"-"&amp;RIGHT(YEAR(A165),2))</f>
        <v>FY 2010-11</v>
      </c>
      <c r="E165" s="5" t="s">
        <v>19</v>
      </c>
      <c r="F165" s="7" t="n">
        <v>3769.8</v>
      </c>
      <c r="G165" s="7" t="n">
        <v>0.4</v>
      </c>
      <c r="H165" s="7" t="n">
        <v>3769.5</v>
      </c>
      <c r="I165" s="7" t="n">
        <v>808.38</v>
      </c>
      <c r="J165" s="8" t="n">
        <v>46.63</v>
      </c>
    </row>
    <row r="166" customFormat="false" ht="15" hidden="false" customHeight="false" outlineLevel="0" collapsed="false">
      <c r="A166" s="4" t="n">
        <v>40392</v>
      </c>
      <c r="B166" s="5" t="n">
        <v>2010</v>
      </c>
      <c r="C166" s="5" t="n">
        <v>8</v>
      </c>
      <c r="D166" s="6" t="str">
        <f aca="false">IF(MONTH(A166)&gt;=4,"FY "&amp;YEAR(A166)&amp;"-"&amp;RIGHT(YEAR(A166)+1,2),"FY "&amp;(YEAR(A166)-1)&amp;"-"&amp;RIGHT(YEAR(A166),2))</f>
        <v>FY 2010-11</v>
      </c>
      <c r="E166" s="5" t="s">
        <v>19</v>
      </c>
      <c r="F166" s="7" t="n">
        <v>730.9</v>
      </c>
      <c r="G166" s="7" t="n">
        <v>0.6</v>
      </c>
      <c r="H166" s="7" t="n">
        <v>730.3</v>
      </c>
      <c r="I166" s="7" t="n">
        <v>157.18</v>
      </c>
      <c r="J166" s="8" t="n">
        <v>46.46</v>
      </c>
    </row>
    <row r="167" customFormat="false" ht="15" hidden="false" customHeight="false" outlineLevel="0" collapsed="false">
      <c r="A167" s="4" t="n">
        <v>40393</v>
      </c>
      <c r="B167" s="5" t="n">
        <v>2010</v>
      </c>
      <c r="C167" s="5" t="n">
        <v>8</v>
      </c>
      <c r="D167" s="6" t="str">
        <f aca="false">IF(MONTH(A167)&gt;=4,"FY "&amp;YEAR(A167)&amp;"-"&amp;RIGHT(YEAR(A167)+1,2),"FY "&amp;(YEAR(A167)-1)&amp;"-"&amp;RIGHT(YEAR(A167),2))</f>
        <v>FY 2010-11</v>
      </c>
      <c r="E167" s="5" t="s">
        <v>19</v>
      </c>
      <c r="F167" s="7" t="n">
        <v>23.9</v>
      </c>
      <c r="G167" s="7" t="n">
        <v>4.8</v>
      </c>
      <c r="H167" s="7" t="n">
        <v>19.1</v>
      </c>
      <c r="I167" s="7" t="n">
        <v>4.14</v>
      </c>
      <c r="J167" s="8" t="n">
        <v>46.19</v>
      </c>
    </row>
    <row r="168" customFormat="false" ht="15" hidden="false" customHeight="false" outlineLevel="0" collapsed="false">
      <c r="A168" s="4" t="n">
        <v>40394</v>
      </c>
      <c r="B168" s="5" t="n">
        <v>2010</v>
      </c>
      <c r="C168" s="5" t="n">
        <v>8</v>
      </c>
      <c r="D168" s="6" t="str">
        <f aca="false">IF(MONTH(A168)&gt;=4,"FY "&amp;YEAR(A168)&amp;"-"&amp;RIGHT(YEAR(A168)+1,2),"FY "&amp;(YEAR(A168)-1)&amp;"-"&amp;RIGHT(YEAR(A168),2))</f>
        <v>FY 2010-11</v>
      </c>
      <c r="E168" s="5" t="s">
        <v>19</v>
      </c>
      <c r="F168" s="7" t="n">
        <v>32.4</v>
      </c>
      <c r="G168" s="7" t="n">
        <v>0.1</v>
      </c>
      <c r="H168" s="7" t="n">
        <v>32.3</v>
      </c>
      <c r="I168" s="7" t="n">
        <v>6.98</v>
      </c>
      <c r="J168" s="8" t="n">
        <v>46.22</v>
      </c>
    </row>
    <row r="169" customFormat="false" ht="15" hidden="false" customHeight="false" outlineLevel="0" collapsed="false">
      <c r="A169" s="4" t="n">
        <v>40395</v>
      </c>
      <c r="B169" s="5" t="n">
        <v>2010</v>
      </c>
      <c r="C169" s="5" t="n">
        <v>8</v>
      </c>
      <c r="D169" s="6" t="str">
        <f aca="false">IF(MONTH(A169)&gt;=4,"FY "&amp;YEAR(A169)&amp;"-"&amp;RIGHT(YEAR(A169)+1,2),"FY "&amp;(YEAR(A169)-1)&amp;"-"&amp;RIGHT(YEAR(A169),2))</f>
        <v>FY 2010-11</v>
      </c>
      <c r="E169" s="5" t="s">
        <v>19</v>
      </c>
      <c r="F169" s="7" t="n">
        <v>0.1</v>
      </c>
      <c r="G169" s="7" t="n">
        <v>1.9</v>
      </c>
      <c r="H169" s="7" t="n">
        <v>-1.8</v>
      </c>
      <c r="I169" s="7" t="n">
        <v>-0.38</v>
      </c>
      <c r="J169" s="8" t="n">
        <v>46.22</v>
      </c>
    </row>
    <row r="170" customFormat="false" ht="15" hidden="false" customHeight="false" outlineLevel="0" collapsed="false">
      <c r="A170" s="4" t="n">
        <v>40396</v>
      </c>
      <c r="B170" s="5" t="n">
        <v>2010</v>
      </c>
      <c r="C170" s="5" t="n">
        <v>8</v>
      </c>
      <c r="D170" s="6" t="str">
        <f aca="false">IF(MONTH(A170)&gt;=4,"FY "&amp;YEAR(A170)&amp;"-"&amp;RIGHT(YEAR(A170)+1,2),"FY "&amp;(YEAR(A170)-1)&amp;"-"&amp;RIGHT(YEAR(A170),2))</f>
        <v>FY 2010-11</v>
      </c>
      <c r="E170" s="5" t="s">
        <v>19</v>
      </c>
      <c r="F170" s="7" t="n">
        <v>0.8</v>
      </c>
      <c r="G170" s="7" t="n">
        <v>0.8</v>
      </c>
      <c r="H170" s="7" t="n">
        <v>0.1</v>
      </c>
      <c r="I170" s="7" t="n">
        <v>0.02</v>
      </c>
      <c r="J170" s="8" t="n">
        <v>46.23</v>
      </c>
    </row>
    <row r="171" customFormat="false" ht="15" hidden="false" customHeight="false" outlineLevel="0" collapsed="false">
      <c r="A171" s="4" t="n">
        <v>40399</v>
      </c>
      <c r="B171" s="5" t="n">
        <v>2010</v>
      </c>
      <c r="C171" s="5" t="n">
        <v>8</v>
      </c>
      <c r="D171" s="6" t="str">
        <f aca="false">IF(MONTH(A171)&gt;=4,"FY "&amp;YEAR(A171)&amp;"-"&amp;RIGHT(YEAR(A171)+1,2),"FY "&amp;(YEAR(A171)-1)&amp;"-"&amp;RIGHT(YEAR(A171),2))</f>
        <v>FY 2010-11</v>
      </c>
      <c r="E171" s="5" t="s">
        <v>19</v>
      </c>
      <c r="F171" s="7" t="n">
        <v>23.5</v>
      </c>
      <c r="G171" s="7" t="n">
        <v>16.5</v>
      </c>
      <c r="H171" s="7" t="n">
        <v>7</v>
      </c>
      <c r="I171" s="7" t="n">
        <v>1.52</v>
      </c>
      <c r="J171" s="8" t="n">
        <v>46.02</v>
      </c>
    </row>
    <row r="172" customFormat="false" ht="15" hidden="false" customHeight="false" outlineLevel="0" collapsed="false">
      <c r="A172" s="4" t="n">
        <v>40400</v>
      </c>
      <c r="B172" s="5" t="n">
        <v>2010</v>
      </c>
      <c r="C172" s="5" t="n">
        <v>8</v>
      </c>
      <c r="D172" s="6" t="str">
        <f aca="false">IF(MONTH(A172)&gt;=4,"FY "&amp;YEAR(A172)&amp;"-"&amp;RIGHT(YEAR(A172)+1,2),"FY "&amp;(YEAR(A172)-1)&amp;"-"&amp;RIGHT(YEAR(A172),2))</f>
        <v>FY 2010-11</v>
      </c>
      <c r="E172" s="5" t="s">
        <v>19</v>
      </c>
      <c r="F172" s="7" t="n">
        <v>0.2</v>
      </c>
      <c r="G172" s="7" t="n">
        <v>695.8</v>
      </c>
      <c r="H172" s="7" t="n">
        <v>-695.5</v>
      </c>
      <c r="I172" s="7" t="n">
        <v>-150.97</v>
      </c>
      <c r="J172" s="8" t="n">
        <v>46.07</v>
      </c>
    </row>
    <row r="173" customFormat="false" ht="15" hidden="false" customHeight="false" outlineLevel="0" collapsed="false">
      <c r="A173" s="4" t="n">
        <v>40401</v>
      </c>
      <c r="B173" s="5" t="n">
        <v>2010</v>
      </c>
      <c r="C173" s="5" t="n">
        <v>8</v>
      </c>
      <c r="D173" s="6" t="str">
        <f aca="false">IF(MONTH(A173)&gt;=4,"FY "&amp;YEAR(A173)&amp;"-"&amp;RIGHT(YEAR(A173)+1,2),"FY "&amp;(YEAR(A173)-1)&amp;"-"&amp;RIGHT(YEAR(A173),2))</f>
        <v>FY 2010-11</v>
      </c>
      <c r="E173" s="5" t="s">
        <v>19</v>
      </c>
      <c r="F173" s="7" t="n">
        <v>0.1</v>
      </c>
      <c r="G173" s="7" t="n">
        <v>4.1</v>
      </c>
      <c r="H173" s="7" t="n">
        <v>-4</v>
      </c>
      <c r="I173" s="7" t="n">
        <v>-0.87</v>
      </c>
      <c r="J173" s="8" t="n">
        <v>46.3</v>
      </c>
    </row>
    <row r="174" customFormat="false" ht="15" hidden="false" customHeight="false" outlineLevel="0" collapsed="false">
      <c r="A174" s="4" t="n">
        <v>40402</v>
      </c>
      <c r="B174" s="5" t="n">
        <v>2010</v>
      </c>
      <c r="C174" s="5" t="n">
        <v>8</v>
      </c>
      <c r="D174" s="6" t="str">
        <f aca="false">IF(MONTH(A174)&gt;=4,"FY "&amp;YEAR(A174)&amp;"-"&amp;RIGHT(YEAR(A174)+1,2),"FY "&amp;(YEAR(A174)-1)&amp;"-"&amp;RIGHT(YEAR(A174),2))</f>
        <v>FY 2010-11</v>
      </c>
      <c r="E174" s="5" t="s">
        <v>19</v>
      </c>
      <c r="F174" s="7" t="n">
        <v>269.6</v>
      </c>
      <c r="G174" s="7" t="n">
        <v>11.5</v>
      </c>
      <c r="H174" s="7" t="n">
        <v>258.1</v>
      </c>
      <c r="I174" s="7" t="n">
        <v>55.47</v>
      </c>
      <c r="J174" s="8" t="n">
        <v>46.54</v>
      </c>
    </row>
    <row r="175" customFormat="false" ht="15" hidden="false" customHeight="false" outlineLevel="0" collapsed="false">
      <c r="A175" s="4" t="n">
        <v>40403</v>
      </c>
      <c r="B175" s="5" t="n">
        <v>2010</v>
      </c>
      <c r="C175" s="5" t="n">
        <v>8</v>
      </c>
      <c r="D175" s="6" t="str">
        <f aca="false">IF(MONTH(A175)&gt;=4,"FY "&amp;YEAR(A175)&amp;"-"&amp;RIGHT(YEAR(A175)+1,2),"FY "&amp;(YEAR(A175)-1)&amp;"-"&amp;RIGHT(YEAR(A175),2))</f>
        <v>FY 2010-11</v>
      </c>
      <c r="E175" s="5" t="s">
        <v>19</v>
      </c>
      <c r="F175" s="7" t="n">
        <v>151.4</v>
      </c>
      <c r="G175" s="7" t="n">
        <v>34.9</v>
      </c>
      <c r="H175" s="7" t="n">
        <v>116.5</v>
      </c>
      <c r="I175" s="7" t="n">
        <v>24.83</v>
      </c>
      <c r="J175" s="8" t="n">
        <v>46.94</v>
      </c>
    </row>
    <row r="176" customFormat="false" ht="15" hidden="false" customHeight="false" outlineLevel="0" collapsed="false">
      <c r="A176" s="4" t="n">
        <v>40406</v>
      </c>
      <c r="B176" s="5" t="n">
        <v>2010</v>
      </c>
      <c r="C176" s="5" t="n">
        <v>8</v>
      </c>
      <c r="D176" s="6" t="str">
        <f aca="false">IF(MONTH(A176)&gt;=4,"FY "&amp;YEAR(A176)&amp;"-"&amp;RIGHT(YEAR(A176)+1,2),"FY "&amp;(YEAR(A176)-1)&amp;"-"&amp;RIGHT(YEAR(A176),2))</f>
        <v>FY 2010-11</v>
      </c>
      <c r="E176" s="5" t="s">
        <v>19</v>
      </c>
      <c r="F176" s="7" t="n">
        <v>562.7</v>
      </c>
      <c r="G176" s="7" t="n">
        <v>0</v>
      </c>
      <c r="H176" s="7" t="n">
        <v>562.7</v>
      </c>
      <c r="I176" s="7" t="n">
        <v>120.8</v>
      </c>
      <c r="J176" s="8" t="n">
        <v>46.58</v>
      </c>
    </row>
    <row r="177" customFormat="false" ht="15" hidden="false" customHeight="false" outlineLevel="0" collapsed="false">
      <c r="A177" s="4" t="n">
        <v>40407</v>
      </c>
      <c r="B177" s="5" t="n">
        <v>2010</v>
      </c>
      <c r="C177" s="5" t="n">
        <v>8</v>
      </c>
      <c r="D177" s="6" t="str">
        <f aca="false">IF(MONTH(A177)&gt;=4,"FY "&amp;YEAR(A177)&amp;"-"&amp;RIGHT(YEAR(A177)+1,2),"FY "&amp;(YEAR(A177)-1)&amp;"-"&amp;RIGHT(YEAR(A177),2))</f>
        <v>FY 2010-11</v>
      </c>
      <c r="E177" s="5" t="s">
        <v>19</v>
      </c>
      <c r="F177" s="7" t="n">
        <v>23.1</v>
      </c>
      <c r="G177" s="7" t="n">
        <v>0.4</v>
      </c>
      <c r="H177" s="7" t="n">
        <v>22.7</v>
      </c>
      <c r="I177" s="7" t="n">
        <v>4.85</v>
      </c>
      <c r="J177" s="8" t="n">
        <v>46.78</v>
      </c>
    </row>
    <row r="178" customFormat="false" ht="15" hidden="false" customHeight="false" outlineLevel="0" collapsed="false">
      <c r="A178" s="4" t="n">
        <v>40408</v>
      </c>
      <c r="B178" s="5" t="n">
        <v>2010</v>
      </c>
      <c r="C178" s="5" t="n">
        <v>8</v>
      </c>
      <c r="D178" s="6" t="str">
        <f aca="false">IF(MONTH(A178)&gt;=4,"FY "&amp;YEAR(A178)&amp;"-"&amp;RIGHT(YEAR(A178)+1,2),"FY "&amp;(YEAR(A178)-1)&amp;"-"&amp;RIGHT(YEAR(A178),2))</f>
        <v>FY 2010-11</v>
      </c>
      <c r="E178" s="5" t="s">
        <v>19</v>
      </c>
      <c r="F178" s="7" t="n">
        <v>5.3</v>
      </c>
      <c r="G178" s="7" t="n">
        <v>1.1</v>
      </c>
      <c r="H178" s="7" t="n">
        <v>4.2</v>
      </c>
      <c r="I178" s="7" t="n">
        <v>0.9</v>
      </c>
      <c r="J178" s="8" t="n">
        <v>46.68</v>
      </c>
    </row>
    <row r="179" customFormat="false" ht="15" hidden="false" customHeight="false" outlineLevel="0" collapsed="false">
      <c r="A179" s="4" t="n">
        <v>40410</v>
      </c>
      <c r="B179" s="5" t="n">
        <v>2010</v>
      </c>
      <c r="C179" s="5" t="n">
        <v>8</v>
      </c>
      <c r="D179" s="6" t="str">
        <f aca="false">IF(MONTH(A179)&gt;=4,"FY "&amp;YEAR(A179)&amp;"-"&amp;RIGHT(YEAR(A179)+1,2),"FY "&amp;(YEAR(A179)-1)&amp;"-"&amp;RIGHT(YEAR(A179),2))</f>
        <v>FY 2010-11</v>
      </c>
      <c r="E179" s="5" t="s">
        <v>19</v>
      </c>
      <c r="F179" s="7" t="n">
        <v>904.3</v>
      </c>
      <c r="G179" s="7" t="n">
        <v>1.3</v>
      </c>
      <c r="H179" s="7" t="n">
        <v>903.1</v>
      </c>
      <c r="I179" s="7" t="n">
        <v>193.63</v>
      </c>
      <c r="J179" s="8" t="n">
        <v>46.64</v>
      </c>
    </row>
    <row r="180" customFormat="false" ht="15" hidden="false" customHeight="false" outlineLevel="0" collapsed="false">
      <c r="A180" s="4" t="n">
        <v>40413</v>
      </c>
      <c r="B180" s="5" t="n">
        <v>2010</v>
      </c>
      <c r="C180" s="5" t="n">
        <v>8</v>
      </c>
      <c r="D180" s="6" t="str">
        <f aca="false">IF(MONTH(A180)&gt;=4,"FY "&amp;YEAR(A180)&amp;"-"&amp;RIGHT(YEAR(A180)+1,2),"FY "&amp;(YEAR(A180)-1)&amp;"-"&amp;RIGHT(YEAR(A180),2))</f>
        <v>FY 2010-11</v>
      </c>
      <c r="E180" s="5" t="s">
        <v>19</v>
      </c>
      <c r="F180" s="7" t="n">
        <v>27.7</v>
      </c>
      <c r="G180" s="7" t="n">
        <v>62.4</v>
      </c>
      <c r="H180" s="7" t="n">
        <v>-34.6</v>
      </c>
      <c r="I180" s="7" t="n">
        <v>-7.44</v>
      </c>
      <c r="J180" s="8" t="n">
        <v>46.58</v>
      </c>
    </row>
    <row r="181" customFormat="false" ht="15" hidden="false" customHeight="false" outlineLevel="0" collapsed="false">
      <c r="A181" s="4" t="n">
        <v>40415</v>
      </c>
      <c r="B181" s="5" t="n">
        <v>2010</v>
      </c>
      <c r="C181" s="5" t="n">
        <v>8</v>
      </c>
      <c r="D181" s="6" t="str">
        <f aca="false">IF(MONTH(A181)&gt;=4,"FY "&amp;YEAR(A181)&amp;"-"&amp;RIGHT(YEAR(A181)+1,2),"FY "&amp;(YEAR(A181)-1)&amp;"-"&amp;RIGHT(YEAR(A181),2))</f>
        <v>FY 2010-11</v>
      </c>
      <c r="E181" s="5" t="s">
        <v>19</v>
      </c>
      <c r="F181" s="7" t="n">
        <v>26</v>
      </c>
      <c r="G181" s="7" t="n">
        <v>41</v>
      </c>
      <c r="H181" s="7" t="n">
        <v>-15</v>
      </c>
      <c r="I181" s="7" t="n">
        <v>-3.21</v>
      </c>
      <c r="J181" s="8" t="n">
        <v>46.79</v>
      </c>
    </row>
    <row r="182" customFormat="false" ht="15" hidden="false" customHeight="false" outlineLevel="0" collapsed="false">
      <c r="A182" s="4" t="n">
        <v>40416</v>
      </c>
      <c r="B182" s="5" t="n">
        <v>2010</v>
      </c>
      <c r="C182" s="5" t="n">
        <v>8</v>
      </c>
      <c r="D182" s="6" t="str">
        <f aca="false">IF(MONTH(A182)&gt;=4,"FY "&amp;YEAR(A182)&amp;"-"&amp;RIGHT(YEAR(A182)+1,2),"FY "&amp;(YEAR(A182)-1)&amp;"-"&amp;RIGHT(YEAR(A182),2))</f>
        <v>FY 2010-11</v>
      </c>
      <c r="E182" s="5" t="s">
        <v>19</v>
      </c>
      <c r="F182" s="7" t="n">
        <v>8.2</v>
      </c>
      <c r="G182" s="7" t="n">
        <v>1.1</v>
      </c>
      <c r="H182" s="7" t="n">
        <v>7.1</v>
      </c>
      <c r="I182" s="7" t="n">
        <v>1.52</v>
      </c>
      <c r="J182" s="8" t="n">
        <v>46.93</v>
      </c>
    </row>
    <row r="183" customFormat="false" ht="15" hidden="false" customHeight="false" outlineLevel="0" collapsed="false">
      <c r="A183" s="4" t="n">
        <v>40417</v>
      </c>
      <c r="B183" s="5" t="n">
        <v>2010</v>
      </c>
      <c r="C183" s="5" t="n">
        <v>8</v>
      </c>
      <c r="D183" s="6" t="str">
        <f aca="false">IF(MONTH(A183)&gt;=4,"FY "&amp;YEAR(A183)&amp;"-"&amp;RIGHT(YEAR(A183)+1,2),"FY "&amp;(YEAR(A183)-1)&amp;"-"&amp;RIGHT(YEAR(A183),2))</f>
        <v>FY 2010-11</v>
      </c>
      <c r="E183" s="5" t="s">
        <v>19</v>
      </c>
      <c r="F183" s="7" t="n">
        <v>1.6</v>
      </c>
      <c r="G183" s="7" t="n">
        <v>0.6</v>
      </c>
      <c r="H183" s="7" t="n">
        <v>1</v>
      </c>
      <c r="I183" s="7" t="n">
        <v>0.22</v>
      </c>
      <c r="J183" s="8" t="n">
        <v>46.81</v>
      </c>
    </row>
    <row r="184" customFormat="false" ht="15" hidden="false" customHeight="false" outlineLevel="0" collapsed="false">
      <c r="A184" s="4" t="n">
        <v>40420</v>
      </c>
      <c r="B184" s="5" t="n">
        <v>2010</v>
      </c>
      <c r="C184" s="5" t="n">
        <v>8</v>
      </c>
      <c r="D184" s="6" t="str">
        <f aca="false">IF(MONTH(A184)&gt;=4,"FY "&amp;YEAR(A184)&amp;"-"&amp;RIGHT(YEAR(A184)+1,2),"FY "&amp;(YEAR(A184)-1)&amp;"-"&amp;RIGHT(YEAR(A184),2))</f>
        <v>FY 2010-11</v>
      </c>
      <c r="E184" s="5" t="s">
        <v>19</v>
      </c>
      <c r="F184" s="7" t="n">
        <v>11.1</v>
      </c>
      <c r="G184" s="7" t="n">
        <v>1.4</v>
      </c>
      <c r="H184" s="7" t="n">
        <v>9.7</v>
      </c>
      <c r="I184" s="7" t="n">
        <v>2.06</v>
      </c>
      <c r="J184" s="8" t="n">
        <v>46.86</v>
      </c>
    </row>
    <row r="185" customFormat="false" ht="15" hidden="false" customHeight="false" outlineLevel="0" collapsed="false">
      <c r="A185" s="4" t="n">
        <v>40421</v>
      </c>
      <c r="B185" s="5" t="n">
        <v>2010</v>
      </c>
      <c r="C185" s="5" t="n">
        <v>8</v>
      </c>
      <c r="D185" s="6" t="str">
        <f aca="false">IF(MONTH(A185)&gt;=4,"FY "&amp;YEAR(A185)&amp;"-"&amp;RIGHT(YEAR(A185)+1,2),"FY "&amp;(YEAR(A185)-1)&amp;"-"&amp;RIGHT(YEAR(A185),2))</f>
        <v>FY 2010-11</v>
      </c>
      <c r="E185" s="5" t="s">
        <v>19</v>
      </c>
      <c r="F185" s="7" t="n">
        <v>10.2</v>
      </c>
      <c r="G185" s="7" t="n">
        <v>1.1</v>
      </c>
      <c r="H185" s="7" t="n">
        <v>9</v>
      </c>
      <c r="I185" s="7" t="n">
        <v>1.92</v>
      </c>
      <c r="J185" s="8" t="n">
        <v>46.84</v>
      </c>
    </row>
    <row r="186" customFormat="false" ht="15" hidden="false" customHeight="false" outlineLevel="0" collapsed="false">
      <c r="A186" s="4" t="n">
        <v>40422</v>
      </c>
      <c r="B186" s="5" t="n">
        <v>2010</v>
      </c>
      <c r="C186" s="5" t="n">
        <v>9</v>
      </c>
      <c r="D186" s="6" t="str">
        <f aca="false">IF(MONTH(A186)&gt;=4,"FY "&amp;YEAR(A186)&amp;"-"&amp;RIGHT(YEAR(A186)+1,2),"FY "&amp;(YEAR(A186)-1)&amp;"-"&amp;RIGHT(YEAR(A186),2))</f>
        <v>FY 2010-11</v>
      </c>
      <c r="E186" s="5" t="s">
        <v>19</v>
      </c>
      <c r="F186" s="7" t="n">
        <v>45.9</v>
      </c>
      <c r="G186" s="7" t="n">
        <v>69</v>
      </c>
      <c r="H186" s="7" t="n">
        <v>-23.1</v>
      </c>
      <c r="I186" s="7" t="n">
        <v>-4.91</v>
      </c>
      <c r="J186" s="8" t="n">
        <v>47.08</v>
      </c>
    </row>
    <row r="187" customFormat="false" ht="15" hidden="false" customHeight="false" outlineLevel="0" collapsed="false">
      <c r="A187" s="4" t="n">
        <v>40423</v>
      </c>
      <c r="B187" s="5" t="n">
        <v>2010</v>
      </c>
      <c r="C187" s="5" t="n">
        <v>9</v>
      </c>
      <c r="D187" s="6" t="str">
        <f aca="false">IF(MONTH(A187)&gt;=4,"FY "&amp;YEAR(A187)&amp;"-"&amp;RIGHT(YEAR(A187)+1,2),"FY "&amp;(YEAR(A187)-1)&amp;"-"&amp;RIGHT(YEAR(A187),2))</f>
        <v>FY 2010-11</v>
      </c>
      <c r="E187" s="5" t="s">
        <v>19</v>
      </c>
      <c r="F187" s="7" t="n">
        <v>59.5</v>
      </c>
      <c r="G187" s="7" t="n">
        <v>19</v>
      </c>
      <c r="H187" s="7" t="n">
        <v>40.5</v>
      </c>
      <c r="I187" s="7" t="n">
        <v>8.65</v>
      </c>
      <c r="J187" s="8" t="n">
        <v>46.87</v>
      </c>
    </row>
    <row r="188" customFormat="false" ht="15" hidden="false" customHeight="false" outlineLevel="0" collapsed="false">
      <c r="A188" s="4" t="n">
        <v>40424</v>
      </c>
      <c r="B188" s="5" t="n">
        <v>2010</v>
      </c>
      <c r="C188" s="5" t="n">
        <v>9</v>
      </c>
      <c r="D188" s="6" t="str">
        <f aca="false">IF(MONTH(A188)&gt;=4,"FY "&amp;YEAR(A188)&amp;"-"&amp;RIGHT(YEAR(A188)+1,2),"FY "&amp;(YEAR(A188)-1)&amp;"-"&amp;RIGHT(YEAR(A188),2))</f>
        <v>FY 2010-11</v>
      </c>
      <c r="E188" s="5" t="s">
        <v>19</v>
      </c>
      <c r="F188" s="7" t="n">
        <v>4</v>
      </c>
      <c r="G188" s="7" t="n">
        <v>3.2</v>
      </c>
      <c r="H188" s="7" t="n">
        <v>0.7</v>
      </c>
      <c r="I188" s="7" t="n">
        <v>0.15</v>
      </c>
      <c r="J188" s="8" t="n">
        <v>46.78</v>
      </c>
    </row>
    <row r="189" customFormat="false" ht="15" hidden="false" customHeight="false" outlineLevel="0" collapsed="false">
      <c r="A189" s="4" t="n">
        <v>40427</v>
      </c>
      <c r="B189" s="5" t="n">
        <v>2010</v>
      </c>
      <c r="C189" s="5" t="n">
        <v>9</v>
      </c>
      <c r="D189" s="6" t="str">
        <f aca="false">IF(MONTH(A189)&gt;=4,"FY "&amp;YEAR(A189)&amp;"-"&amp;RIGHT(YEAR(A189)+1,2),"FY "&amp;(YEAR(A189)-1)&amp;"-"&amp;RIGHT(YEAR(A189),2))</f>
        <v>FY 2010-11</v>
      </c>
      <c r="E189" s="5" t="s">
        <v>19</v>
      </c>
      <c r="F189" s="7" t="n">
        <v>143</v>
      </c>
      <c r="G189" s="7" t="n">
        <v>4.9</v>
      </c>
      <c r="H189" s="7" t="n">
        <v>138.1</v>
      </c>
      <c r="I189" s="7" t="n">
        <v>29.59</v>
      </c>
      <c r="J189" s="8" t="n">
        <v>46.67</v>
      </c>
    </row>
    <row r="190" customFormat="false" ht="15" hidden="false" customHeight="false" outlineLevel="0" collapsed="false">
      <c r="A190" s="4" t="n">
        <v>40428</v>
      </c>
      <c r="B190" s="5" t="n">
        <v>2010</v>
      </c>
      <c r="C190" s="5" t="n">
        <v>9</v>
      </c>
      <c r="D190" s="6" t="str">
        <f aca="false">IF(MONTH(A190)&gt;=4,"FY "&amp;YEAR(A190)&amp;"-"&amp;RIGHT(YEAR(A190)+1,2),"FY "&amp;(YEAR(A190)-1)&amp;"-"&amp;RIGHT(YEAR(A190),2))</f>
        <v>FY 2010-11</v>
      </c>
      <c r="E190" s="5" t="s">
        <v>19</v>
      </c>
      <c r="F190" s="7" t="n">
        <v>30.3</v>
      </c>
      <c r="G190" s="7" t="n">
        <v>1</v>
      </c>
      <c r="H190" s="7" t="n">
        <v>29.3</v>
      </c>
      <c r="I190" s="7" t="n">
        <v>6.31</v>
      </c>
      <c r="J190" s="8" t="n">
        <v>46.48</v>
      </c>
    </row>
    <row r="191" customFormat="false" ht="15" hidden="false" customHeight="false" outlineLevel="0" collapsed="false">
      <c r="A191" s="4" t="n">
        <v>40429</v>
      </c>
      <c r="B191" s="5" t="n">
        <v>2010</v>
      </c>
      <c r="C191" s="5" t="n">
        <v>9</v>
      </c>
      <c r="D191" s="6" t="str">
        <f aca="false">IF(MONTH(A191)&gt;=4,"FY "&amp;YEAR(A191)&amp;"-"&amp;RIGHT(YEAR(A191)+1,2),"FY "&amp;(YEAR(A191)-1)&amp;"-"&amp;RIGHT(YEAR(A191),2))</f>
        <v>FY 2010-11</v>
      </c>
      <c r="E191" s="5" t="s">
        <v>19</v>
      </c>
      <c r="F191" s="7" t="n">
        <v>0.2</v>
      </c>
      <c r="G191" s="7" t="n">
        <v>6.4</v>
      </c>
      <c r="H191" s="7" t="n">
        <v>-6.2</v>
      </c>
      <c r="I191" s="7" t="n">
        <v>-1.32</v>
      </c>
      <c r="J191" s="8" t="n">
        <v>46.71</v>
      </c>
    </row>
    <row r="192" customFormat="false" ht="15" hidden="false" customHeight="false" outlineLevel="0" collapsed="false">
      <c r="A192" s="4" t="n">
        <v>40430</v>
      </c>
      <c r="B192" s="5" t="n">
        <v>2010</v>
      </c>
      <c r="C192" s="5" t="n">
        <v>9</v>
      </c>
      <c r="D192" s="6" t="str">
        <f aca="false">IF(MONTH(A192)&gt;=4,"FY "&amp;YEAR(A192)&amp;"-"&amp;RIGHT(YEAR(A192)+1,2),"FY "&amp;(YEAR(A192)-1)&amp;"-"&amp;RIGHT(YEAR(A192),2))</f>
        <v>FY 2010-11</v>
      </c>
      <c r="E192" s="5" t="s">
        <v>19</v>
      </c>
      <c r="F192" s="7" t="n">
        <v>1.8</v>
      </c>
      <c r="G192" s="7" t="n">
        <v>11.7</v>
      </c>
      <c r="H192" s="7" t="n">
        <v>-9.9</v>
      </c>
      <c r="I192" s="7" t="n">
        <v>-2.12</v>
      </c>
      <c r="J192" s="8" t="n">
        <v>46.7</v>
      </c>
    </row>
    <row r="193" customFormat="false" ht="15" hidden="false" customHeight="false" outlineLevel="0" collapsed="false">
      <c r="A193" s="4" t="n">
        <v>40434</v>
      </c>
      <c r="B193" s="5" t="n">
        <v>2010</v>
      </c>
      <c r="C193" s="5" t="n">
        <v>9</v>
      </c>
      <c r="D193" s="6" t="str">
        <f aca="false">IF(MONTH(A193)&gt;=4,"FY "&amp;YEAR(A193)&amp;"-"&amp;RIGHT(YEAR(A193)+1,2),"FY "&amp;(YEAR(A193)-1)&amp;"-"&amp;RIGHT(YEAR(A193),2))</f>
        <v>FY 2010-11</v>
      </c>
      <c r="E193" s="5" t="s">
        <v>19</v>
      </c>
      <c r="F193" s="7" t="n">
        <v>0.3</v>
      </c>
      <c r="G193" s="7" t="n">
        <v>0.2</v>
      </c>
      <c r="H193" s="7" t="n">
        <v>0.1</v>
      </c>
      <c r="I193" s="7" t="n">
        <v>0.03</v>
      </c>
      <c r="J193" s="8" t="n">
        <v>46.56</v>
      </c>
    </row>
    <row r="194" customFormat="false" ht="15" hidden="false" customHeight="false" outlineLevel="0" collapsed="false">
      <c r="A194" s="4" t="n">
        <v>40435</v>
      </c>
      <c r="B194" s="5" t="n">
        <v>2010</v>
      </c>
      <c r="C194" s="5" t="n">
        <v>9</v>
      </c>
      <c r="D194" s="6" t="str">
        <f aca="false">IF(MONTH(A194)&gt;=4,"FY "&amp;YEAR(A194)&amp;"-"&amp;RIGHT(YEAR(A194)+1,2),"FY "&amp;(YEAR(A194)-1)&amp;"-"&amp;RIGHT(YEAR(A194),2))</f>
        <v>FY 2010-11</v>
      </c>
      <c r="E194" s="5" t="s">
        <v>19</v>
      </c>
      <c r="F194" s="7" t="n">
        <v>0</v>
      </c>
      <c r="G194" s="7" t="n">
        <v>11.4</v>
      </c>
      <c r="H194" s="7" t="n">
        <v>-11.4</v>
      </c>
      <c r="I194" s="7" t="n">
        <v>-2.45</v>
      </c>
      <c r="J194" s="8" t="n">
        <v>46.31</v>
      </c>
    </row>
    <row r="195" customFormat="false" ht="15" hidden="false" customHeight="false" outlineLevel="0" collapsed="false">
      <c r="A195" s="4" t="n">
        <v>40436</v>
      </c>
      <c r="B195" s="5" t="n">
        <v>2010</v>
      </c>
      <c r="C195" s="5" t="n">
        <v>9</v>
      </c>
      <c r="D195" s="6" t="str">
        <f aca="false">IF(MONTH(A195)&gt;=4,"FY "&amp;YEAR(A195)&amp;"-"&amp;RIGHT(YEAR(A195)+1,2),"FY "&amp;(YEAR(A195)-1)&amp;"-"&amp;RIGHT(YEAR(A195),2))</f>
        <v>FY 2010-11</v>
      </c>
      <c r="E195" s="5" t="s">
        <v>19</v>
      </c>
      <c r="F195" s="7" t="n">
        <v>2.5</v>
      </c>
      <c r="G195" s="7" t="n">
        <v>23.7</v>
      </c>
      <c r="H195" s="7" t="n">
        <v>-21.2</v>
      </c>
      <c r="I195" s="7" t="n">
        <v>-4.56</v>
      </c>
      <c r="J195" s="8" t="n">
        <v>46.37</v>
      </c>
    </row>
    <row r="196" customFormat="false" ht="15" hidden="false" customHeight="false" outlineLevel="0" collapsed="false">
      <c r="A196" s="4" t="n">
        <v>40437</v>
      </c>
      <c r="B196" s="5" t="n">
        <v>2010</v>
      </c>
      <c r="C196" s="5" t="n">
        <v>9</v>
      </c>
      <c r="D196" s="6" t="str">
        <f aca="false">IF(MONTH(A196)&gt;=4,"FY "&amp;YEAR(A196)&amp;"-"&amp;RIGHT(YEAR(A196)+1,2),"FY "&amp;(YEAR(A196)-1)&amp;"-"&amp;RIGHT(YEAR(A196),2))</f>
        <v>FY 2010-11</v>
      </c>
      <c r="E196" s="5" t="s">
        <v>19</v>
      </c>
      <c r="F196" s="7" t="n">
        <v>51.9</v>
      </c>
      <c r="G196" s="7" t="n">
        <v>2.6</v>
      </c>
      <c r="H196" s="7" t="n">
        <v>49.2</v>
      </c>
      <c r="I196" s="7" t="n">
        <v>10.61</v>
      </c>
      <c r="J196" s="8" t="n">
        <v>46.37</v>
      </c>
    </row>
    <row r="197" customFormat="false" ht="15" hidden="false" customHeight="false" outlineLevel="0" collapsed="false">
      <c r="A197" s="4" t="n">
        <v>40438</v>
      </c>
      <c r="B197" s="5" t="n">
        <v>2010</v>
      </c>
      <c r="C197" s="5" t="n">
        <v>9</v>
      </c>
      <c r="D197" s="6" t="str">
        <f aca="false">IF(MONTH(A197)&gt;=4,"FY "&amp;YEAR(A197)&amp;"-"&amp;RIGHT(YEAR(A197)+1,2),"FY "&amp;(YEAR(A197)-1)&amp;"-"&amp;RIGHT(YEAR(A197),2))</f>
        <v>FY 2010-11</v>
      </c>
      <c r="E197" s="5" t="s">
        <v>19</v>
      </c>
      <c r="F197" s="7" t="n">
        <v>0</v>
      </c>
      <c r="G197" s="7" t="n">
        <v>1.4</v>
      </c>
      <c r="H197" s="7" t="n">
        <v>-1.4</v>
      </c>
      <c r="I197" s="7" t="n">
        <v>-0.31</v>
      </c>
      <c r="J197" s="8" t="n">
        <v>46.3</v>
      </c>
    </row>
    <row r="198" customFormat="false" ht="15" hidden="false" customHeight="false" outlineLevel="0" collapsed="false">
      <c r="A198" s="4" t="n">
        <v>40441</v>
      </c>
      <c r="B198" s="5" t="n">
        <v>2010</v>
      </c>
      <c r="C198" s="5" t="n">
        <v>9</v>
      </c>
      <c r="D198" s="6" t="str">
        <f aca="false">IF(MONTH(A198)&gt;=4,"FY "&amp;YEAR(A198)&amp;"-"&amp;RIGHT(YEAR(A198)+1,2),"FY "&amp;(YEAR(A198)-1)&amp;"-"&amp;RIGHT(YEAR(A198),2))</f>
        <v>FY 2010-11</v>
      </c>
      <c r="E198" s="5" t="s">
        <v>19</v>
      </c>
      <c r="F198" s="7" t="n">
        <v>16.7</v>
      </c>
      <c r="G198" s="7" t="n">
        <v>3.5</v>
      </c>
      <c r="H198" s="7" t="n">
        <v>13.2</v>
      </c>
      <c r="I198" s="7" t="n">
        <v>2.88</v>
      </c>
      <c r="J198" s="8" t="n">
        <v>45.97</v>
      </c>
    </row>
    <row r="199" customFormat="false" ht="15" hidden="false" customHeight="false" outlineLevel="0" collapsed="false">
      <c r="A199" s="4" t="n">
        <v>40442</v>
      </c>
      <c r="B199" s="5" t="n">
        <v>2010</v>
      </c>
      <c r="C199" s="5" t="n">
        <v>9</v>
      </c>
      <c r="D199" s="6" t="str">
        <f aca="false">IF(MONTH(A199)&gt;=4,"FY "&amp;YEAR(A199)&amp;"-"&amp;RIGHT(YEAR(A199)+1,2),"FY "&amp;(YEAR(A199)-1)&amp;"-"&amp;RIGHT(YEAR(A199),2))</f>
        <v>FY 2010-11</v>
      </c>
      <c r="E199" s="5" t="s">
        <v>19</v>
      </c>
      <c r="F199" s="7" t="n">
        <v>0.1</v>
      </c>
      <c r="G199" s="7" t="n">
        <v>1.8</v>
      </c>
      <c r="H199" s="7" t="n">
        <v>-1.7</v>
      </c>
      <c r="I199" s="7" t="n">
        <v>-0.37</v>
      </c>
      <c r="J199" s="8" t="n">
        <v>45.61</v>
      </c>
    </row>
    <row r="200" customFormat="false" ht="15" hidden="false" customHeight="false" outlineLevel="0" collapsed="false">
      <c r="A200" s="4" t="n">
        <v>40443</v>
      </c>
      <c r="B200" s="5" t="n">
        <v>2010</v>
      </c>
      <c r="C200" s="5" t="n">
        <v>9</v>
      </c>
      <c r="D200" s="6" t="str">
        <f aca="false">IF(MONTH(A200)&gt;=4,"FY "&amp;YEAR(A200)&amp;"-"&amp;RIGHT(YEAR(A200)+1,2),"FY "&amp;(YEAR(A200)-1)&amp;"-"&amp;RIGHT(YEAR(A200),2))</f>
        <v>FY 2010-11</v>
      </c>
      <c r="E200" s="5" t="s">
        <v>19</v>
      </c>
      <c r="F200" s="7" t="n">
        <v>845.3</v>
      </c>
      <c r="G200" s="7" t="n">
        <v>2.2</v>
      </c>
      <c r="H200" s="7" t="n">
        <v>843.1</v>
      </c>
      <c r="I200" s="7" t="n">
        <v>184.37</v>
      </c>
      <c r="J200" s="8" t="n">
        <v>45.73</v>
      </c>
    </row>
    <row r="201" customFormat="false" ht="15" hidden="false" customHeight="false" outlineLevel="0" collapsed="false">
      <c r="A201" s="4" t="n">
        <v>40444</v>
      </c>
      <c r="B201" s="5" t="n">
        <v>2010</v>
      </c>
      <c r="C201" s="5" t="n">
        <v>9</v>
      </c>
      <c r="D201" s="6" t="str">
        <f aca="false">IF(MONTH(A201)&gt;=4,"FY "&amp;YEAR(A201)&amp;"-"&amp;RIGHT(YEAR(A201)+1,2),"FY "&amp;(YEAR(A201)-1)&amp;"-"&amp;RIGHT(YEAR(A201),2))</f>
        <v>FY 2010-11</v>
      </c>
      <c r="E201" s="5" t="s">
        <v>19</v>
      </c>
      <c r="F201" s="7" t="n">
        <v>490.6</v>
      </c>
      <c r="G201" s="7" t="n">
        <v>5.4</v>
      </c>
      <c r="H201" s="7" t="n">
        <v>485.2</v>
      </c>
      <c r="I201" s="7" t="n">
        <v>106.58</v>
      </c>
      <c r="J201" s="8" t="n">
        <v>45.53</v>
      </c>
    </row>
    <row r="202" customFormat="false" ht="15" hidden="false" customHeight="false" outlineLevel="0" collapsed="false">
      <c r="A202" s="4" t="n">
        <v>40445</v>
      </c>
      <c r="B202" s="5" t="n">
        <v>2010</v>
      </c>
      <c r="C202" s="5" t="n">
        <v>9</v>
      </c>
      <c r="D202" s="6" t="str">
        <f aca="false">IF(MONTH(A202)&gt;=4,"FY "&amp;YEAR(A202)&amp;"-"&amp;RIGHT(YEAR(A202)+1,2),"FY "&amp;(YEAR(A202)-1)&amp;"-"&amp;RIGHT(YEAR(A202),2))</f>
        <v>FY 2010-11</v>
      </c>
      <c r="E202" s="5" t="s">
        <v>19</v>
      </c>
      <c r="F202" s="7" t="n">
        <v>0.3</v>
      </c>
      <c r="G202" s="7" t="n">
        <v>7.1</v>
      </c>
      <c r="H202" s="7" t="n">
        <v>-6.8</v>
      </c>
      <c r="I202" s="7" t="n">
        <v>-1.5</v>
      </c>
      <c r="J202" s="8" t="n">
        <v>45.59</v>
      </c>
    </row>
    <row r="203" customFormat="false" ht="15" hidden="false" customHeight="false" outlineLevel="0" collapsed="false">
      <c r="A203" s="4" t="n">
        <v>40448</v>
      </c>
      <c r="B203" s="5" t="n">
        <v>2010</v>
      </c>
      <c r="C203" s="5" t="n">
        <v>9</v>
      </c>
      <c r="D203" s="6" t="str">
        <f aca="false">IF(MONTH(A203)&gt;=4,"FY "&amp;YEAR(A203)&amp;"-"&amp;RIGHT(YEAR(A203)+1,2),"FY "&amp;(YEAR(A203)-1)&amp;"-"&amp;RIGHT(YEAR(A203),2))</f>
        <v>FY 2010-11</v>
      </c>
      <c r="E203" s="5" t="s">
        <v>19</v>
      </c>
      <c r="F203" s="7" t="n">
        <v>11.1</v>
      </c>
      <c r="G203" s="7" t="n">
        <v>1.3</v>
      </c>
      <c r="H203" s="7" t="n">
        <v>9.8</v>
      </c>
      <c r="I203" s="7" t="n">
        <v>2.16</v>
      </c>
      <c r="J203" s="8" t="n">
        <v>45.54</v>
      </c>
    </row>
    <row r="204" customFormat="false" ht="15" hidden="false" customHeight="false" outlineLevel="0" collapsed="false">
      <c r="A204" s="4" t="n">
        <v>40449</v>
      </c>
      <c r="B204" s="5" t="n">
        <v>2010</v>
      </c>
      <c r="C204" s="5" t="n">
        <v>9</v>
      </c>
      <c r="D204" s="6" t="str">
        <f aca="false">IF(MONTH(A204)&gt;=4,"FY "&amp;YEAR(A204)&amp;"-"&amp;RIGHT(YEAR(A204)+1,2),"FY "&amp;(YEAR(A204)-1)&amp;"-"&amp;RIGHT(YEAR(A204),2))</f>
        <v>FY 2010-11</v>
      </c>
      <c r="E204" s="5" t="s">
        <v>19</v>
      </c>
      <c r="F204" s="7" t="n">
        <v>40.8</v>
      </c>
      <c r="G204" s="7" t="n">
        <v>4.3</v>
      </c>
      <c r="H204" s="7" t="n">
        <v>36.6</v>
      </c>
      <c r="I204" s="7" t="n">
        <v>8.12</v>
      </c>
      <c r="J204" s="8" t="n">
        <v>45.04</v>
      </c>
    </row>
    <row r="205" customFormat="false" ht="15" hidden="false" customHeight="false" outlineLevel="0" collapsed="false">
      <c r="A205" s="4" t="n">
        <v>40450</v>
      </c>
      <c r="B205" s="5" t="n">
        <v>2010</v>
      </c>
      <c r="C205" s="5" t="n">
        <v>9</v>
      </c>
      <c r="D205" s="6" t="str">
        <f aca="false">IF(MONTH(A205)&gt;=4,"FY "&amp;YEAR(A205)&amp;"-"&amp;RIGHT(YEAR(A205)+1,2),"FY "&amp;(YEAR(A205)-1)&amp;"-"&amp;RIGHT(YEAR(A205),2))</f>
        <v>FY 2010-11</v>
      </c>
      <c r="E205" s="5" t="s">
        <v>19</v>
      </c>
      <c r="F205" s="7" t="n">
        <v>144.1</v>
      </c>
      <c r="G205" s="7" t="n">
        <v>0.6</v>
      </c>
      <c r="H205" s="7" t="n">
        <v>143.5</v>
      </c>
      <c r="I205" s="7" t="n">
        <v>31.79</v>
      </c>
      <c r="J205" s="8" t="n">
        <v>45.13</v>
      </c>
    </row>
    <row r="206" customFormat="false" ht="15" hidden="false" customHeight="false" outlineLevel="0" collapsed="false">
      <c r="A206" s="4" t="n">
        <v>40452</v>
      </c>
      <c r="B206" s="5" t="n">
        <v>2010</v>
      </c>
      <c r="C206" s="5" t="n">
        <v>10</v>
      </c>
      <c r="D206" s="6" t="str">
        <f aca="false">IF(MONTH(A206)&gt;=4,"FY "&amp;YEAR(A206)&amp;"-"&amp;RIGHT(YEAR(A206)+1,2),"FY "&amp;(YEAR(A206)-1)&amp;"-"&amp;RIGHT(YEAR(A206),2))</f>
        <v>FY 2010-11</v>
      </c>
      <c r="E206" s="5" t="s">
        <v>19</v>
      </c>
      <c r="F206" s="7" t="n">
        <v>773.3</v>
      </c>
      <c r="G206" s="7" t="n">
        <v>21.3</v>
      </c>
      <c r="H206" s="7" t="n">
        <v>752</v>
      </c>
      <c r="I206" s="7" t="n">
        <v>167.4</v>
      </c>
      <c r="J206" s="8" t="n">
        <v>44.92</v>
      </c>
    </row>
    <row r="207" customFormat="false" ht="15" hidden="false" customHeight="false" outlineLevel="0" collapsed="false">
      <c r="A207" s="4" t="n">
        <v>40455</v>
      </c>
      <c r="B207" s="5" t="n">
        <v>2010</v>
      </c>
      <c r="C207" s="5" t="n">
        <v>10</v>
      </c>
      <c r="D207" s="6" t="str">
        <f aca="false">IF(MONTH(A207)&gt;=4,"FY "&amp;YEAR(A207)&amp;"-"&amp;RIGHT(YEAR(A207)+1,2),"FY "&amp;(YEAR(A207)-1)&amp;"-"&amp;RIGHT(YEAR(A207),2))</f>
        <v>FY 2010-11</v>
      </c>
      <c r="E207" s="5" t="s">
        <v>19</v>
      </c>
      <c r="F207" s="7" t="n">
        <v>33</v>
      </c>
      <c r="G207" s="7" t="n">
        <v>5.1</v>
      </c>
      <c r="H207" s="7" t="n">
        <v>27.9</v>
      </c>
      <c r="I207" s="7" t="n">
        <v>6.23</v>
      </c>
      <c r="J207" s="8" t="n">
        <v>44.68</v>
      </c>
    </row>
    <row r="208" customFormat="false" ht="15" hidden="false" customHeight="false" outlineLevel="0" collapsed="false">
      <c r="A208" s="4" t="n">
        <v>40456</v>
      </c>
      <c r="B208" s="5" t="n">
        <v>2010</v>
      </c>
      <c r="C208" s="5" t="n">
        <v>10</v>
      </c>
      <c r="D208" s="6" t="str">
        <f aca="false">IF(MONTH(A208)&gt;=4,"FY "&amp;YEAR(A208)&amp;"-"&amp;RIGHT(YEAR(A208)+1,2),"FY "&amp;(YEAR(A208)-1)&amp;"-"&amp;RIGHT(YEAR(A208),2))</f>
        <v>FY 2010-11</v>
      </c>
      <c r="E208" s="5" t="s">
        <v>19</v>
      </c>
      <c r="F208" s="7" t="n">
        <v>483.6</v>
      </c>
      <c r="G208" s="7" t="n">
        <v>16.5</v>
      </c>
      <c r="H208" s="7" t="n">
        <v>467.1</v>
      </c>
      <c r="I208" s="7" t="n">
        <v>105.28</v>
      </c>
      <c r="J208" s="8" t="n">
        <v>44.37</v>
      </c>
    </row>
    <row r="209" customFormat="false" ht="15" hidden="false" customHeight="false" outlineLevel="0" collapsed="false">
      <c r="A209" s="4" t="n">
        <v>40457</v>
      </c>
      <c r="B209" s="5" t="n">
        <v>2010</v>
      </c>
      <c r="C209" s="5" t="n">
        <v>10</v>
      </c>
      <c r="D209" s="6" t="str">
        <f aca="false">IF(MONTH(A209)&gt;=4,"FY "&amp;YEAR(A209)&amp;"-"&amp;RIGHT(YEAR(A209)+1,2),"FY "&amp;(YEAR(A209)-1)&amp;"-"&amp;RIGHT(YEAR(A209),2))</f>
        <v>FY 2010-11</v>
      </c>
      <c r="E209" s="5" t="s">
        <v>19</v>
      </c>
      <c r="F209" s="7" t="n">
        <v>72.1</v>
      </c>
      <c r="G209" s="7" t="n">
        <v>0.8</v>
      </c>
      <c r="H209" s="7" t="n">
        <v>71.3</v>
      </c>
      <c r="I209" s="7" t="n">
        <v>15.94</v>
      </c>
      <c r="J209" s="8" t="n">
        <v>44.72</v>
      </c>
    </row>
    <row r="210" customFormat="false" ht="15" hidden="false" customHeight="false" outlineLevel="0" collapsed="false">
      <c r="A210" s="4" t="n">
        <v>40458</v>
      </c>
      <c r="B210" s="5" t="n">
        <v>2010</v>
      </c>
      <c r="C210" s="5" t="n">
        <v>10</v>
      </c>
      <c r="D210" s="6" t="str">
        <f aca="false">IF(MONTH(A210)&gt;=4,"FY "&amp;YEAR(A210)&amp;"-"&amp;RIGHT(YEAR(A210)+1,2),"FY "&amp;(YEAR(A210)-1)&amp;"-"&amp;RIGHT(YEAR(A210),2))</f>
        <v>FY 2010-11</v>
      </c>
      <c r="E210" s="5" t="s">
        <v>19</v>
      </c>
      <c r="F210" s="7" t="n">
        <v>367.3</v>
      </c>
      <c r="G210" s="7" t="n">
        <v>0</v>
      </c>
      <c r="H210" s="7" t="n">
        <v>367.3</v>
      </c>
      <c r="I210" s="7" t="n">
        <v>82.92</v>
      </c>
      <c r="J210" s="8" t="n">
        <v>44.3</v>
      </c>
    </row>
    <row r="211" customFormat="false" ht="15" hidden="false" customHeight="false" outlineLevel="0" collapsed="false">
      <c r="A211" s="4" t="n">
        <v>40459</v>
      </c>
      <c r="B211" s="5" t="n">
        <v>2010</v>
      </c>
      <c r="C211" s="5" t="n">
        <v>10</v>
      </c>
      <c r="D211" s="6" t="str">
        <f aca="false">IF(MONTH(A211)&gt;=4,"FY "&amp;YEAR(A211)&amp;"-"&amp;RIGHT(YEAR(A211)+1,2),"FY "&amp;(YEAR(A211)-1)&amp;"-"&amp;RIGHT(YEAR(A211),2))</f>
        <v>FY 2010-11</v>
      </c>
      <c r="E211" s="5" t="s">
        <v>19</v>
      </c>
      <c r="F211" s="7" t="n">
        <v>439.6</v>
      </c>
      <c r="G211" s="7" t="n">
        <v>6.4</v>
      </c>
      <c r="H211" s="7" t="n">
        <v>433.2</v>
      </c>
      <c r="I211" s="7" t="n">
        <v>97.83</v>
      </c>
      <c r="J211" s="8" t="n">
        <v>44.28</v>
      </c>
    </row>
    <row r="212" customFormat="false" ht="15" hidden="false" customHeight="false" outlineLevel="0" collapsed="false">
      <c r="A212" s="4" t="n">
        <v>40462</v>
      </c>
      <c r="B212" s="5" t="n">
        <v>2010</v>
      </c>
      <c r="C212" s="5" t="n">
        <v>10</v>
      </c>
      <c r="D212" s="6" t="str">
        <f aca="false">IF(MONTH(A212)&gt;=4,"FY "&amp;YEAR(A212)&amp;"-"&amp;RIGHT(YEAR(A212)+1,2),"FY "&amp;(YEAR(A212)-1)&amp;"-"&amp;RIGHT(YEAR(A212),2))</f>
        <v>FY 2010-11</v>
      </c>
      <c r="E212" s="5" t="s">
        <v>19</v>
      </c>
      <c r="F212" s="7" t="n">
        <v>159.6</v>
      </c>
      <c r="G212" s="7" t="n">
        <v>5.2</v>
      </c>
      <c r="H212" s="7" t="n">
        <v>154.4</v>
      </c>
      <c r="I212" s="7" t="n">
        <v>34.79</v>
      </c>
      <c r="J212" s="8" t="n">
        <v>44.38</v>
      </c>
    </row>
    <row r="213" customFormat="false" ht="15" hidden="false" customHeight="false" outlineLevel="0" collapsed="false">
      <c r="A213" s="4" t="n">
        <v>40463</v>
      </c>
      <c r="B213" s="5" t="n">
        <v>2010</v>
      </c>
      <c r="C213" s="5" t="n">
        <v>10</v>
      </c>
      <c r="D213" s="6" t="str">
        <f aca="false">IF(MONTH(A213)&gt;=4,"FY "&amp;YEAR(A213)&amp;"-"&amp;RIGHT(YEAR(A213)+1,2),"FY "&amp;(YEAR(A213)-1)&amp;"-"&amp;RIGHT(YEAR(A213),2))</f>
        <v>FY 2010-11</v>
      </c>
      <c r="E213" s="5" t="s">
        <v>19</v>
      </c>
      <c r="F213" s="7" t="n">
        <v>63.1</v>
      </c>
      <c r="G213" s="7" t="n">
        <v>1.4</v>
      </c>
      <c r="H213" s="7" t="n">
        <v>61.7</v>
      </c>
      <c r="I213" s="7" t="n">
        <v>13.93</v>
      </c>
      <c r="J213" s="8" t="n">
        <v>44.3</v>
      </c>
    </row>
    <row r="214" customFormat="false" ht="15" hidden="false" customHeight="false" outlineLevel="0" collapsed="false">
      <c r="A214" s="4" t="n">
        <v>40464</v>
      </c>
      <c r="B214" s="5" t="n">
        <v>2010</v>
      </c>
      <c r="C214" s="5" t="n">
        <v>10</v>
      </c>
      <c r="D214" s="6" t="str">
        <f aca="false">IF(MONTH(A214)&gt;=4,"FY "&amp;YEAR(A214)&amp;"-"&amp;RIGHT(YEAR(A214)+1,2),"FY "&amp;(YEAR(A214)-1)&amp;"-"&amp;RIGHT(YEAR(A214),2))</f>
        <v>FY 2010-11</v>
      </c>
      <c r="E214" s="5" t="s">
        <v>19</v>
      </c>
      <c r="F214" s="7" t="n">
        <v>128.1</v>
      </c>
      <c r="G214" s="7" t="n">
        <v>1.6</v>
      </c>
      <c r="H214" s="7" t="n">
        <v>126.5</v>
      </c>
      <c r="I214" s="7" t="n">
        <v>28.28</v>
      </c>
      <c r="J214" s="8" t="n">
        <v>44.74</v>
      </c>
    </row>
    <row r="215" customFormat="false" ht="15" hidden="false" customHeight="false" outlineLevel="0" collapsed="false">
      <c r="A215" s="4" t="n">
        <v>40465</v>
      </c>
      <c r="B215" s="5" t="n">
        <v>2010</v>
      </c>
      <c r="C215" s="5" t="n">
        <v>10</v>
      </c>
      <c r="D215" s="6" t="str">
        <f aca="false">IF(MONTH(A215)&gt;=4,"FY "&amp;YEAR(A215)&amp;"-"&amp;RIGHT(YEAR(A215)+1,2),"FY "&amp;(YEAR(A215)-1)&amp;"-"&amp;RIGHT(YEAR(A215),2))</f>
        <v>FY 2010-11</v>
      </c>
      <c r="E215" s="5" t="s">
        <v>19</v>
      </c>
      <c r="F215" s="7" t="n">
        <v>856.3</v>
      </c>
      <c r="G215" s="7" t="n">
        <v>5.2</v>
      </c>
      <c r="H215" s="7" t="n">
        <v>851.2</v>
      </c>
      <c r="I215" s="7" t="n">
        <v>191.27</v>
      </c>
      <c r="J215" s="8" t="n">
        <v>44.5</v>
      </c>
    </row>
    <row r="216" customFormat="false" ht="15" hidden="false" customHeight="false" outlineLevel="0" collapsed="false">
      <c r="A216" s="4" t="n">
        <v>40466</v>
      </c>
      <c r="B216" s="5" t="n">
        <v>2010</v>
      </c>
      <c r="C216" s="5" t="n">
        <v>10</v>
      </c>
      <c r="D216" s="6" t="str">
        <f aca="false">IF(MONTH(A216)&gt;=4,"FY "&amp;YEAR(A216)&amp;"-"&amp;RIGHT(YEAR(A216)+1,2),"FY "&amp;(YEAR(A216)-1)&amp;"-"&amp;RIGHT(YEAR(A216),2))</f>
        <v>FY 2010-11</v>
      </c>
      <c r="E216" s="5" t="s">
        <v>19</v>
      </c>
      <c r="F216" s="7" t="n">
        <v>1798.7</v>
      </c>
      <c r="G216" s="7" t="n">
        <v>0.1</v>
      </c>
      <c r="H216" s="7" t="n">
        <v>1798.6</v>
      </c>
      <c r="I216" s="7" t="n">
        <v>407.11</v>
      </c>
      <c r="J216" s="8" t="n">
        <v>44.18</v>
      </c>
    </row>
    <row r="217" customFormat="false" ht="15" hidden="false" customHeight="false" outlineLevel="0" collapsed="false">
      <c r="A217" s="4" t="n">
        <v>40469</v>
      </c>
      <c r="B217" s="5" t="n">
        <v>2010</v>
      </c>
      <c r="C217" s="5" t="n">
        <v>10</v>
      </c>
      <c r="D217" s="6" t="str">
        <f aca="false">IF(MONTH(A217)&gt;=4,"FY "&amp;YEAR(A217)&amp;"-"&amp;RIGHT(YEAR(A217)+1,2),"FY "&amp;(YEAR(A217)-1)&amp;"-"&amp;RIGHT(YEAR(A217),2))</f>
        <v>FY 2010-11</v>
      </c>
      <c r="E217" s="5" t="s">
        <v>19</v>
      </c>
      <c r="F217" s="7" t="n">
        <v>499.9</v>
      </c>
      <c r="G217" s="7" t="n">
        <v>0.7</v>
      </c>
      <c r="H217" s="7" t="n">
        <v>499.2</v>
      </c>
      <c r="I217" s="7" t="n">
        <v>112.69</v>
      </c>
      <c r="J217" s="8" t="n">
        <v>44.3</v>
      </c>
    </row>
    <row r="218" customFormat="false" ht="15" hidden="false" customHeight="false" outlineLevel="0" collapsed="false">
      <c r="A218" s="4" t="n">
        <v>40470</v>
      </c>
      <c r="B218" s="5" t="n">
        <v>2010</v>
      </c>
      <c r="C218" s="5" t="n">
        <v>10</v>
      </c>
      <c r="D218" s="6" t="str">
        <f aca="false">IF(MONTH(A218)&gt;=4,"FY "&amp;YEAR(A218)&amp;"-"&amp;RIGHT(YEAR(A218)+1,2),"FY "&amp;(YEAR(A218)-1)&amp;"-"&amp;RIGHT(YEAR(A218),2))</f>
        <v>FY 2010-11</v>
      </c>
      <c r="E218" s="5" t="s">
        <v>19</v>
      </c>
      <c r="F218" s="7" t="n">
        <v>434.7</v>
      </c>
      <c r="G218" s="7" t="n">
        <v>0.1</v>
      </c>
      <c r="H218" s="7" t="n">
        <v>434.6</v>
      </c>
      <c r="I218" s="7" t="n">
        <v>98.2</v>
      </c>
      <c r="J218" s="8" t="n">
        <v>44.26</v>
      </c>
    </row>
    <row r="219" customFormat="false" ht="15" hidden="false" customHeight="false" outlineLevel="0" collapsed="false">
      <c r="A219" s="4" t="n">
        <v>40471</v>
      </c>
      <c r="B219" s="5" t="n">
        <v>2010</v>
      </c>
      <c r="C219" s="5" t="n">
        <v>10</v>
      </c>
      <c r="D219" s="6" t="str">
        <f aca="false">IF(MONTH(A219)&gt;=4,"FY "&amp;YEAR(A219)&amp;"-"&amp;RIGHT(YEAR(A219)+1,2),"FY "&amp;(YEAR(A219)-1)&amp;"-"&amp;RIGHT(YEAR(A219),2))</f>
        <v>FY 2010-11</v>
      </c>
      <c r="E219" s="5" t="s">
        <v>19</v>
      </c>
      <c r="F219" s="7" t="n">
        <v>37.4</v>
      </c>
      <c r="G219" s="7" t="n">
        <v>2.5</v>
      </c>
      <c r="H219" s="7" t="n">
        <v>34.9</v>
      </c>
      <c r="I219" s="7" t="n">
        <v>7.87</v>
      </c>
      <c r="J219" s="8" t="n">
        <v>44.29</v>
      </c>
    </row>
    <row r="220" customFormat="false" ht="15" hidden="false" customHeight="false" outlineLevel="0" collapsed="false">
      <c r="A220" s="4" t="n">
        <v>40472</v>
      </c>
      <c r="B220" s="5" t="n">
        <v>2010</v>
      </c>
      <c r="C220" s="5" t="n">
        <v>10</v>
      </c>
      <c r="D220" s="6" t="str">
        <f aca="false">IF(MONTH(A220)&gt;=4,"FY "&amp;YEAR(A220)&amp;"-"&amp;RIGHT(YEAR(A220)+1,2),"FY "&amp;(YEAR(A220)-1)&amp;"-"&amp;RIGHT(YEAR(A220),2))</f>
        <v>FY 2010-11</v>
      </c>
      <c r="E220" s="5" t="s">
        <v>19</v>
      </c>
      <c r="F220" s="7" t="n">
        <v>678.8</v>
      </c>
      <c r="G220" s="7" t="n">
        <v>13.1</v>
      </c>
      <c r="H220" s="7" t="n">
        <v>665.7</v>
      </c>
      <c r="I220" s="7" t="n">
        <v>149.73</v>
      </c>
      <c r="J220" s="8" t="n">
        <v>44.46</v>
      </c>
    </row>
    <row r="221" customFormat="false" ht="15" hidden="false" customHeight="false" outlineLevel="0" collapsed="false">
      <c r="A221" s="4" t="n">
        <v>40473</v>
      </c>
      <c r="B221" s="5" t="n">
        <v>2010</v>
      </c>
      <c r="C221" s="5" t="n">
        <v>10</v>
      </c>
      <c r="D221" s="6" t="str">
        <f aca="false">IF(MONTH(A221)&gt;=4,"FY "&amp;YEAR(A221)&amp;"-"&amp;RIGHT(YEAR(A221)+1,2),"FY "&amp;(YEAR(A221)-1)&amp;"-"&amp;RIGHT(YEAR(A221),2))</f>
        <v>FY 2010-11</v>
      </c>
      <c r="E221" s="5" t="s">
        <v>19</v>
      </c>
      <c r="F221" s="7" t="n">
        <v>2.5</v>
      </c>
      <c r="G221" s="7" t="n">
        <v>1</v>
      </c>
      <c r="H221" s="7" t="n">
        <v>1.5</v>
      </c>
      <c r="I221" s="7" t="n">
        <v>0.34</v>
      </c>
      <c r="J221" s="8" t="n">
        <v>44.36</v>
      </c>
    </row>
    <row r="222" customFormat="false" ht="15" hidden="false" customHeight="false" outlineLevel="0" collapsed="false">
      <c r="A222" s="4" t="n">
        <v>40476</v>
      </c>
      <c r="B222" s="5" t="n">
        <v>2010</v>
      </c>
      <c r="C222" s="5" t="n">
        <v>10</v>
      </c>
      <c r="D222" s="6" t="str">
        <f aca="false">IF(MONTH(A222)&gt;=4,"FY "&amp;YEAR(A222)&amp;"-"&amp;RIGHT(YEAR(A222)+1,2),"FY "&amp;(YEAR(A222)-1)&amp;"-"&amp;RIGHT(YEAR(A222),2))</f>
        <v>FY 2010-11</v>
      </c>
      <c r="E222" s="5" t="s">
        <v>19</v>
      </c>
      <c r="F222" s="7" t="n">
        <v>700.5</v>
      </c>
      <c r="G222" s="7" t="n">
        <v>26.4</v>
      </c>
      <c r="H222" s="7" t="n">
        <v>674.1</v>
      </c>
      <c r="I222" s="7" t="n">
        <v>151.62</v>
      </c>
      <c r="J222" s="8" t="n">
        <v>44.46</v>
      </c>
    </row>
    <row r="223" customFormat="false" ht="15" hidden="false" customHeight="false" outlineLevel="0" collapsed="false">
      <c r="A223" s="4" t="n">
        <v>40477</v>
      </c>
      <c r="B223" s="5" t="n">
        <v>2010</v>
      </c>
      <c r="C223" s="5" t="n">
        <v>10</v>
      </c>
      <c r="D223" s="6" t="str">
        <f aca="false">IF(MONTH(A223)&gt;=4,"FY "&amp;YEAR(A223)&amp;"-"&amp;RIGHT(YEAR(A223)+1,2),"FY "&amp;(YEAR(A223)-1)&amp;"-"&amp;RIGHT(YEAR(A223),2))</f>
        <v>FY 2010-11</v>
      </c>
      <c r="E223" s="5" t="s">
        <v>19</v>
      </c>
      <c r="F223" s="7" t="n">
        <v>409.9</v>
      </c>
      <c r="G223" s="7" t="n">
        <v>0.8</v>
      </c>
      <c r="H223" s="7" t="n">
        <v>409.1</v>
      </c>
      <c r="I223" s="7" t="n">
        <v>92.23</v>
      </c>
      <c r="J223" s="8" t="n">
        <v>44.36</v>
      </c>
    </row>
    <row r="224" customFormat="false" ht="15" hidden="false" customHeight="false" outlineLevel="0" collapsed="false">
      <c r="A224" s="4" t="n">
        <v>40478</v>
      </c>
      <c r="B224" s="5" t="n">
        <v>2010</v>
      </c>
      <c r="C224" s="5" t="n">
        <v>10</v>
      </c>
      <c r="D224" s="6" t="str">
        <f aca="false">IF(MONTH(A224)&gt;=4,"FY "&amp;YEAR(A224)&amp;"-"&amp;RIGHT(YEAR(A224)+1,2),"FY "&amp;(YEAR(A224)-1)&amp;"-"&amp;RIGHT(YEAR(A224),2))</f>
        <v>FY 2010-11</v>
      </c>
      <c r="E224" s="5" t="s">
        <v>19</v>
      </c>
      <c r="F224" s="7" t="n">
        <v>0.2</v>
      </c>
      <c r="G224" s="7" t="n">
        <v>1.1</v>
      </c>
      <c r="H224" s="7" t="n">
        <v>-0.9</v>
      </c>
      <c r="I224" s="7" t="n">
        <v>-0.2</v>
      </c>
      <c r="J224" s="8" t="n">
        <v>44.43</v>
      </c>
    </row>
    <row r="225" customFormat="false" ht="15" hidden="false" customHeight="false" outlineLevel="0" collapsed="false">
      <c r="A225" s="4" t="n">
        <v>40479</v>
      </c>
      <c r="B225" s="5" t="n">
        <v>2010</v>
      </c>
      <c r="C225" s="5" t="n">
        <v>10</v>
      </c>
      <c r="D225" s="6" t="str">
        <f aca="false">IF(MONTH(A225)&gt;=4,"FY "&amp;YEAR(A225)&amp;"-"&amp;RIGHT(YEAR(A225)+1,2),"FY "&amp;(YEAR(A225)-1)&amp;"-"&amp;RIGHT(YEAR(A225),2))</f>
        <v>FY 2010-11</v>
      </c>
      <c r="E225" s="5" t="s">
        <v>19</v>
      </c>
      <c r="F225" s="7" t="n">
        <v>1.6</v>
      </c>
      <c r="G225" s="7" t="n">
        <v>1</v>
      </c>
      <c r="H225" s="7" t="n">
        <v>0.6</v>
      </c>
      <c r="I225" s="7" t="n">
        <v>0.13</v>
      </c>
      <c r="J225" s="8" t="n">
        <v>44.52</v>
      </c>
    </row>
    <row r="226" customFormat="false" ht="15" hidden="false" customHeight="false" outlineLevel="0" collapsed="false">
      <c r="A226" s="4" t="n">
        <v>40480</v>
      </c>
      <c r="B226" s="5" t="n">
        <v>2010</v>
      </c>
      <c r="C226" s="5" t="n">
        <v>10</v>
      </c>
      <c r="D226" s="6" t="str">
        <f aca="false">IF(MONTH(A226)&gt;=4,"FY "&amp;YEAR(A226)&amp;"-"&amp;RIGHT(YEAR(A226)+1,2),"FY "&amp;(YEAR(A226)-1)&amp;"-"&amp;RIGHT(YEAR(A226),2))</f>
        <v>FY 2010-11</v>
      </c>
      <c r="E226" s="5" t="s">
        <v>19</v>
      </c>
      <c r="F226" s="7" t="n">
        <v>0.1</v>
      </c>
      <c r="G226" s="7" t="n">
        <v>0.5</v>
      </c>
      <c r="H226" s="7" t="n">
        <v>-0.4</v>
      </c>
      <c r="I226" s="7" t="n">
        <v>-0.09</v>
      </c>
      <c r="J226" s="8" t="n">
        <v>44.49</v>
      </c>
    </row>
    <row r="227" customFormat="false" ht="15" hidden="false" customHeight="false" outlineLevel="0" collapsed="false">
      <c r="A227" s="4" t="n">
        <v>40483</v>
      </c>
      <c r="B227" s="5" t="n">
        <v>2010</v>
      </c>
      <c r="C227" s="5" t="n">
        <v>11</v>
      </c>
      <c r="D227" s="6" t="str">
        <f aca="false">IF(MONTH(A227)&gt;=4,"FY "&amp;YEAR(A227)&amp;"-"&amp;RIGHT(YEAR(A227)+1,2),"FY "&amp;(YEAR(A227)-1)&amp;"-"&amp;RIGHT(YEAR(A227),2))</f>
        <v>FY 2010-11</v>
      </c>
      <c r="E227" s="5" t="s">
        <v>19</v>
      </c>
      <c r="F227" s="7" t="n">
        <v>7.2</v>
      </c>
      <c r="G227" s="7" t="n">
        <v>18.9</v>
      </c>
      <c r="H227" s="7" t="n">
        <v>-11.7</v>
      </c>
      <c r="I227" s="7" t="n">
        <v>-2.63</v>
      </c>
      <c r="J227" s="8" t="n">
        <v>44.54</v>
      </c>
    </row>
    <row r="228" customFormat="false" ht="15" hidden="false" customHeight="false" outlineLevel="0" collapsed="false">
      <c r="A228" s="4" t="n">
        <v>40484</v>
      </c>
      <c r="B228" s="5" t="n">
        <v>2010</v>
      </c>
      <c r="C228" s="5" t="n">
        <v>11</v>
      </c>
      <c r="D228" s="6" t="str">
        <f aca="false">IF(MONTH(A228)&gt;=4,"FY "&amp;YEAR(A228)&amp;"-"&amp;RIGHT(YEAR(A228)+1,2),"FY "&amp;(YEAR(A228)-1)&amp;"-"&amp;RIGHT(YEAR(A228),2))</f>
        <v>FY 2010-11</v>
      </c>
      <c r="E228" s="5" t="s">
        <v>19</v>
      </c>
      <c r="F228" s="7" t="n">
        <v>4617.1</v>
      </c>
      <c r="G228" s="7" t="n">
        <v>0.4</v>
      </c>
      <c r="H228" s="7" t="n">
        <v>4616.7</v>
      </c>
      <c r="I228" s="7" t="n">
        <v>1039.32</v>
      </c>
      <c r="J228" s="8" t="n">
        <v>44.42</v>
      </c>
    </row>
    <row r="229" customFormat="false" ht="15" hidden="false" customHeight="false" outlineLevel="0" collapsed="false">
      <c r="A229" s="4" t="n">
        <v>40485</v>
      </c>
      <c r="B229" s="5" t="n">
        <v>2010</v>
      </c>
      <c r="C229" s="5" t="n">
        <v>11</v>
      </c>
      <c r="D229" s="6" t="str">
        <f aca="false">IF(MONTH(A229)&gt;=4,"FY "&amp;YEAR(A229)&amp;"-"&amp;RIGHT(YEAR(A229)+1,2),"FY "&amp;(YEAR(A229)-1)&amp;"-"&amp;RIGHT(YEAR(A229),2))</f>
        <v>FY 2010-11</v>
      </c>
      <c r="E229" s="5" t="s">
        <v>19</v>
      </c>
      <c r="F229" s="7" t="n">
        <v>414.9</v>
      </c>
      <c r="G229" s="7" t="n">
        <v>52.2</v>
      </c>
      <c r="H229" s="7" t="n">
        <v>362.6</v>
      </c>
      <c r="I229" s="7" t="n">
        <v>81.61</v>
      </c>
      <c r="J229" s="8" t="n">
        <v>44.43</v>
      </c>
    </row>
    <row r="230" customFormat="false" ht="15" hidden="false" customHeight="false" outlineLevel="0" collapsed="false">
      <c r="A230" s="4" t="n">
        <v>40486</v>
      </c>
      <c r="B230" s="5" t="n">
        <v>2010</v>
      </c>
      <c r="C230" s="5" t="n">
        <v>11</v>
      </c>
      <c r="D230" s="6" t="str">
        <f aca="false">IF(MONTH(A230)&gt;=4,"FY "&amp;YEAR(A230)&amp;"-"&amp;RIGHT(YEAR(A230)+1,2),"FY "&amp;(YEAR(A230)-1)&amp;"-"&amp;RIGHT(YEAR(A230),2))</f>
        <v>FY 2010-11</v>
      </c>
      <c r="E230" s="5" t="s">
        <v>19</v>
      </c>
      <c r="F230" s="7" t="n">
        <v>176.4</v>
      </c>
      <c r="G230" s="7" t="n">
        <v>0.7</v>
      </c>
      <c r="H230" s="7" t="n">
        <v>175.7</v>
      </c>
      <c r="I230" s="7" t="n">
        <v>39.61</v>
      </c>
      <c r="J230" s="8" t="n">
        <v>44.36</v>
      </c>
    </row>
    <row r="231" customFormat="false" ht="15" hidden="false" customHeight="false" outlineLevel="0" collapsed="false">
      <c r="A231" s="4" t="n">
        <v>40490</v>
      </c>
      <c r="B231" s="5" t="n">
        <v>2010</v>
      </c>
      <c r="C231" s="5" t="n">
        <v>11</v>
      </c>
      <c r="D231" s="6" t="str">
        <f aca="false">IF(MONTH(A231)&gt;=4,"FY "&amp;YEAR(A231)&amp;"-"&amp;RIGHT(YEAR(A231)+1,2),"FY "&amp;(YEAR(A231)-1)&amp;"-"&amp;RIGHT(YEAR(A231),2))</f>
        <v>FY 2010-11</v>
      </c>
      <c r="E231" s="5" t="s">
        <v>19</v>
      </c>
      <c r="F231" s="7" t="n">
        <v>139.1</v>
      </c>
      <c r="G231" s="7" t="n">
        <v>6.1</v>
      </c>
      <c r="H231" s="7" t="n">
        <v>133</v>
      </c>
      <c r="I231" s="7" t="n">
        <v>30.01</v>
      </c>
      <c r="J231" s="8" t="n">
        <v>44.32</v>
      </c>
    </row>
    <row r="232" customFormat="false" ht="15" hidden="false" customHeight="false" outlineLevel="0" collapsed="false">
      <c r="A232" s="4" t="n">
        <v>40491</v>
      </c>
      <c r="B232" s="5" t="n">
        <v>2010</v>
      </c>
      <c r="C232" s="5" t="n">
        <v>11</v>
      </c>
      <c r="D232" s="6" t="str">
        <f aca="false">IF(MONTH(A232)&gt;=4,"FY "&amp;YEAR(A232)&amp;"-"&amp;RIGHT(YEAR(A232)+1,2),"FY "&amp;(YEAR(A232)-1)&amp;"-"&amp;RIGHT(YEAR(A232),2))</f>
        <v>FY 2010-11</v>
      </c>
      <c r="E232" s="5" t="s">
        <v>19</v>
      </c>
      <c r="F232" s="7" t="n">
        <v>32.3</v>
      </c>
      <c r="G232" s="7" t="n">
        <v>2.7</v>
      </c>
      <c r="H232" s="7" t="n">
        <v>29.6</v>
      </c>
      <c r="I232" s="7" t="n">
        <v>6.69</v>
      </c>
      <c r="J232" s="8" t="n">
        <v>44.26</v>
      </c>
    </row>
    <row r="233" customFormat="false" ht="15" hidden="false" customHeight="false" outlineLevel="0" collapsed="false">
      <c r="A233" s="4" t="n">
        <v>40492</v>
      </c>
      <c r="B233" s="5" t="n">
        <v>2010</v>
      </c>
      <c r="C233" s="5" t="n">
        <v>11</v>
      </c>
      <c r="D233" s="6" t="str">
        <f aca="false">IF(MONTH(A233)&gt;=4,"FY "&amp;YEAR(A233)&amp;"-"&amp;RIGHT(YEAR(A233)+1,2),"FY "&amp;(YEAR(A233)-1)&amp;"-"&amp;RIGHT(YEAR(A233),2))</f>
        <v>FY 2010-11</v>
      </c>
      <c r="E233" s="5" t="s">
        <v>19</v>
      </c>
      <c r="F233" s="7" t="n">
        <v>23.4</v>
      </c>
      <c r="G233" s="7" t="n">
        <v>0.2</v>
      </c>
      <c r="H233" s="7" t="n">
        <v>23.1</v>
      </c>
      <c r="I233" s="7" t="n">
        <v>5.21</v>
      </c>
      <c r="J233" s="8" t="n">
        <v>44.4</v>
      </c>
    </row>
    <row r="234" customFormat="false" ht="15" hidden="false" customHeight="false" outlineLevel="0" collapsed="false">
      <c r="A234" s="4" t="n">
        <v>40493</v>
      </c>
      <c r="B234" s="5" t="n">
        <v>2010</v>
      </c>
      <c r="C234" s="5" t="n">
        <v>11</v>
      </c>
      <c r="D234" s="6" t="str">
        <f aca="false">IF(MONTH(A234)&gt;=4,"FY "&amp;YEAR(A234)&amp;"-"&amp;RIGHT(YEAR(A234)+1,2),"FY "&amp;(YEAR(A234)-1)&amp;"-"&amp;RIGHT(YEAR(A234),2))</f>
        <v>FY 2010-11</v>
      </c>
      <c r="E234" s="5" t="s">
        <v>19</v>
      </c>
      <c r="F234" s="7" t="n">
        <v>0.5</v>
      </c>
      <c r="G234" s="7" t="n">
        <v>0.7</v>
      </c>
      <c r="H234" s="7" t="n">
        <v>-0.3</v>
      </c>
      <c r="I234" s="7" t="n">
        <v>-0.06</v>
      </c>
      <c r="J234" s="8" t="n">
        <v>44.39</v>
      </c>
    </row>
    <row r="235" customFormat="false" ht="15" hidden="false" customHeight="false" outlineLevel="0" collapsed="false">
      <c r="A235" s="4" t="n">
        <v>40494</v>
      </c>
      <c r="B235" s="5" t="n">
        <v>2010</v>
      </c>
      <c r="C235" s="5" t="n">
        <v>11</v>
      </c>
      <c r="D235" s="6" t="str">
        <f aca="false">IF(MONTH(A235)&gt;=4,"FY "&amp;YEAR(A235)&amp;"-"&amp;RIGHT(YEAR(A235)+1,2),"FY "&amp;(YEAR(A235)-1)&amp;"-"&amp;RIGHT(YEAR(A235),2))</f>
        <v>FY 2010-11</v>
      </c>
      <c r="E235" s="5" t="s">
        <v>19</v>
      </c>
      <c r="F235" s="7" t="n">
        <v>34.7</v>
      </c>
      <c r="G235" s="7" t="n">
        <v>22.3</v>
      </c>
      <c r="H235" s="7" t="n">
        <v>12.3</v>
      </c>
      <c r="I235" s="7" t="n">
        <v>2.79</v>
      </c>
      <c r="J235" s="8" t="n">
        <v>44.25</v>
      </c>
    </row>
    <row r="236" customFormat="false" ht="15" hidden="false" customHeight="false" outlineLevel="0" collapsed="false">
      <c r="A236" s="4" t="n">
        <v>40497</v>
      </c>
      <c r="B236" s="5" t="n">
        <v>2010</v>
      </c>
      <c r="C236" s="5" t="n">
        <v>11</v>
      </c>
      <c r="D236" s="6" t="str">
        <f aca="false">IF(MONTH(A236)&gt;=4,"FY "&amp;YEAR(A236)&amp;"-"&amp;RIGHT(YEAR(A236)+1,2),"FY "&amp;(YEAR(A236)-1)&amp;"-"&amp;RIGHT(YEAR(A236),2))</f>
        <v>FY 2010-11</v>
      </c>
      <c r="E236" s="5" t="s">
        <v>19</v>
      </c>
      <c r="F236" s="7" t="n">
        <v>18.5</v>
      </c>
      <c r="G236" s="7" t="n">
        <v>27.8</v>
      </c>
      <c r="H236" s="7" t="n">
        <v>-9.3</v>
      </c>
      <c r="I236" s="7" t="n">
        <v>-2.08</v>
      </c>
      <c r="J236" s="8" t="n">
        <v>44.64</v>
      </c>
    </row>
    <row r="237" customFormat="false" ht="15" hidden="false" customHeight="false" outlineLevel="0" collapsed="false">
      <c r="A237" s="4" t="n">
        <v>40498</v>
      </c>
      <c r="B237" s="5" t="n">
        <v>2010</v>
      </c>
      <c r="C237" s="5" t="n">
        <v>11</v>
      </c>
      <c r="D237" s="6" t="str">
        <f aca="false">IF(MONTH(A237)&gt;=4,"FY "&amp;YEAR(A237)&amp;"-"&amp;RIGHT(YEAR(A237)+1,2),"FY "&amp;(YEAR(A237)-1)&amp;"-"&amp;RIGHT(YEAR(A237),2))</f>
        <v>FY 2010-11</v>
      </c>
      <c r="E237" s="5" t="s">
        <v>19</v>
      </c>
      <c r="F237" s="7" t="n">
        <v>23.3</v>
      </c>
      <c r="G237" s="7" t="n">
        <v>0.1</v>
      </c>
      <c r="H237" s="7" t="n">
        <v>23.2</v>
      </c>
      <c r="I237" s="7" t="n">
        <v>5.14</v>
      </c>
      <c r="J237" s="8" t="n">
        <v>45.14</v>
      </c>
    </row>
    <row r="238" customFormat="false" ht="15" hidden="false" customHeight="false" outlineLevel="0" collapsed="false">
      <c r="A238" s="4" t="n">
        <v>40500</v>
      </c>
      <c r="B238" s="5" t="n">
        <v>2010</v>
      </c>
      <c r="C238" s="5" t="n">
        <v>11</v>
      </c>
      <c r="D238" s="6" t="str">
        <f aca="false">IF(MONTH(A238)&gt;=4,"FY "&amp;YEAR(A238)&amp;"-"&amp;RIGHT(YEAR(A238)+1,2),"FY "&amp;(YEAR(A238)-1)&amp;"-"&amp;RIGHT(YEAR(A238),2))</f>
        <v>FY 2010-11</v>
      </c>
      <c r="E238" s="5" t="s">
        <v>19</v>
      </c>
      <c r="F238" s="7" t="n">
        <v>38.4</v>
      </c>
      <c r="G238" s="7" t="n">
        <v>0.2</v>
      </c>
      <c r="H238" s="7" t="n">
        <v>38.2</v>
      </c>
      <c r="I238" s="7" t="n">
        <v>8.44</v>
      </c>
      <c r="J238" s="8" t="n">
        <v>45.22</v>
      </c>
    </row>
    <row r="239" customFormat="false" ht="15" hidden="false" customHeight="false" outlineLevel="0" collapsed="false">
      <c r="A239" s="4" t="n">
        <v>40501</v>
      </c>
      <c r="B239" s="5" t="n">
        <v>2010</v>
      </c>
      <c r="C239" s="5" t="n">
        <v>11</v>
      </c>
      <c r="D239" s="6" t="str">
        <f aca="false">IF(MONTH(A239)&gt;=4,"FY "&amp;YEAR(A239)&amp;"-"&amp;RIGHT(YEAR(A239)+1,2),"FY "&amp;(YEAR(A239)-1)&amp;"-"&amp;RIGHT(YEAR(A239),2))</f>
        <v>FY 2010-11</v>
      </c>
      <c r="E239" s="5" t="s">
        <v>19</v>
      </c>
      <c r="F239" s="7" t="n">
        <v>7.4</v>
      </c>
      <c r="G239" s="7" t="n">
        <v>0.8</v>
      </c>
      <c r="H239" s="7" t="n">
        <v>6.6</v>
      </c>
      <c r="I239" s="7" t="n">
        <v>1.45</v>
      </c>
      <c r="J239" s="8" t="n">
        <v>45.45</v>
      </c>
    </row>
    <row r="240" customFormat="false" ht="15" hidden="false" customHeight="false" outlineLevel="0" collapsed="false">
      <c r="A240" s="4" t="n">
        <v>40504</v>
      </c>
      <c r="B240" s="5" t="n">
        <v>2010</v>
      </c>
      <c r="C240" s="5" t="n">
        <v>11</v>
      </c>
      <c r="D240" s="6" t="str">
        <f aca="false">IF(MONTH(A240)&gt;=4,"FY "&amp;YEAR(A240)&amp;"-"&amp;RIGHT(YEAR(A240)+1,2),"FY "&amp;(YEAR(A240)-1)&amp;"-"&amp;RIGHT(YEAR(A240),2))</f>
        <v>FY 2010-11</v>
      </c>
      <c r="E240" s="5" t="s">
        <v>19</v>
      </c>
      <c r="F240" s="7" t="n">
        <v>935.9</v>
      </c>
      <c r="G240" s="7" t="n">
        <v>12.1</v>
      </c>
      <c r="H240" s="7" t="n">
        <v>923.9</v>
      </c>
      <c r="I240" s="7" t="n">
        <v>204.12</v>
      </c>
      <c r="J240" s="8" t="n">
        <v>45.26</v>
      </c>
    </row>
    <row r="241" customFormat="false" ht="15" hidden="false" customHeight="false" outlineLevel="0" collapsed="false">
      <c r="A241" s="4" t="n">
        <v>40505</v>
      </c>
      <c r="B241" s="5" t="n">
        <v>2010</v>
      </c>
      <c r="C241" s="5" t="n">
        <v>11</v>
      </c>
      <c r="D241" s="6" t="str">
        <f aca="false">IF(MONTH(A241)&gt;=4,"FY "&amp;YEAR(A241)&amp;"-"&amp;RIGHT(YEAR(A241)+1,2),"FY "&amp;(YEAR(A241)-1)&amp;"-"&amp;RIGHT(YEAR(A241),2))</f>
        <v>FY 2010-11</v>
      </c>
      <c r="E241" s="5" t="s">
        <v>19</v>
      </c>
      <c r="F241" s="7" t="n">
        <v>4.6</v>
      </c>
      <c r="G241" s="7" t="n">
        <v>0.3</v>
      </c>
      <c r="H241" s="7" t="n">
        <v>4.3</v>
      </c>
      <c r="I241" s="7" t="n">
        <v>0.95</v>
      </c>
      <c r="J241" s="8" t="n">
        <v>45.29</v>
      </c>
    </row>
    <row r="242" customFormat="false" ht="15" hidden="false" customHeight="false" outlineLevel="0" collapsed="false">
      <c r="A242" s="4" t="n">
        <v>40506</v>
      </c>
      <c r="B242" s="5" t="n">
        <v>2010</v>
      </c>
      <c r="C242" s="5" t="n">
        <v>11</v>
      </c>
      <c r="D242" s="6" t="str">
        <f aca="false">IF(MONTH(A242)&gt;=4,"FY "&amp;YEAR(A242)&amp;"-"&amp;RIGHT(YEAR(A242)+1,2),"FY "&amp;(YEAR(A242)-1)&amp;"-"&amp;RIGHT(YEAR(A242),2))</f>
        <v>FY 2010-11</v>
      </c>
      <c r="E242" s="5" t="s">
        <v>19</v>
      </c>
      <c r="F242" s="7" t="n">
        <v>0.8</v>
      </c>
      <c r="G242" s="7" t="n">
        <v>0.6</v>
      </c>
      <c r="H242" s="7" t="n">
        <v>0.2</v>
      </c>
      <c r="I242" s="7" t="n">
        <v>0.04</v>
      </c>
      <c r="J242" s="8" t="n">
        <v>45.61</v>
      </c>
    </row>
    <row r="243" customFormat="false" ht="15" hidden="false" customHeight="false" outlineLevel="0" collapsed="false">
      <c r="A243" s="4" t="n">
        <v>40507</v>
      </c>
      <c r="B243" s="5" t="n">
        <v>2010</v>
      </c>
      <c r="C243" s="5" t="n">
        <v>11</v>
      </c>
      <c r="D243" s="6" t="str">
        <f aca="false">IF(MONTH(A243)&gt;=4,"FY "&amp;YEAR(A243)&amp;"-"&amp;RIGHT(YEAR(A243)+1,2),"FY "&amp;(YEAR(A243)-1)&amp;"-"&amp;RIGHT(YEAR(A243),2))</f>
        <v>FY 2010-11</v>
      </c>
      <c r="E243" s="5" t="s">
        <v>19</v>
      </c>
      <c r="F243" s="7" t="n">
        <v>2113.9</v>
      </c>
      <c r="G243" s="7" t="n">
        <v>0.1</v>
      </c>
      <c r="H243" s="7" t="n">
        <v>2113.8</v>
      </c>
      <c r="I243" s="7" t="n">
        <v>462.93</v>
      </c>
      <c r="J243" s="8" t="n">
        <v>45.66</v>
      </c>
    </row>
    <row r="244" customFormat="false" ht="15" hidden="false" customHeight="false" outlineLevel="0" collapsed="false">
      <c r="A244" s="4" t="n">
        <v>40508</v>
      </c>
      <c r="B244" s="5" t="n">
        <v>2010</v>
      </c>
      <c r="C244" s="5" t="n">
        <v>11</v>
      </c>
      <c r="D244" s="6" t="str">
        <f aca="false">IF(MONTH(A244)&gt;=4,"FY "&amp;YEAR(A244)&amp;"-"&amp;RIGHT(YEAR(A244)+1,2),"FY "&amp;(YEAR(A244)-1)&amp;"-"&amp;RIGHT(YEAR(A244),2))</f>
        <v>FY 2010-11</v>
      </c>
      <c r="E244" s="5" t="s">
        <v>19</v>
      </c>
      <c r="F244" s="7" t="n">
        <v>53.2</v>
      </c>
      <c r="G244" s="7" t="n">
        <v>0.4</v>
      </c>
      <c r="H244" s="7" t="n">
        <v>52.8</v>
      </c>
      <c r="I244" s="7" t="n">
        <v>11.58</v>
      </c>
      <c r="J244" s="8" t="n">
        <v>45.64</v>
      </c>
    </row>
    <row r="245" customFormat="false" ht="15" hidden="false" customHeight="false" outlineLevel="0" collapsed="false">
      <c r="A245" s="4" t="n">
        <v>40511</v>
      </c>
      <c r="B245" s="5" t="n">
        <v>2010</v>
      </c>
      <c r="C245" s="5" t="n">
        <v>11</v>
      </c>
      <c r="D245" s="6" t="str">
        <f aca="false">IF(MONTH(A245)&gt;=4,"FY "&amp;YEAR(A245)&amp;"-"&amp;RIGHT(YEAR(A245)+1,2),"FY "&amp;(YEAR(A245)-1)&amp;"-"&amp;RIGHT(YEAR(A245),2))</f>
        <v>FY 2010-11</v>
      </c>
      <c r="E245" s="5" t="s">
        <v>19</v>
      </c>
      <c r="F245" s="7" t="n">
        <v>0.8</v>
      </c>
      <c r="G245" s="7" t="n">
        <v>0.1</v>
      </c>
      <c r="H245" s="7" t="n">
        <v>0.7</v>
      </c>
      <c r="I245" s="7" t="n">
        <v>0.16</v>
      </c>
      <c r="J245" s="8" t="n">
        <v>45.74</v>
      </c>
    </row>
    <row r="246" customFormat="false" ht="15" hidden="false" customHeight="false" outlineLevel="0" collapsed="false">
      <c r="A246" s="4" t="n">
        <v>40512</v>
      </c>
      <c r="B246" s="5" t="n">
        <v>2010</v>
      </c>
      <c r="C246" s="5" t="n">
        <v>11</v>
      </c>
      <c r="D246" s="6" t="str">
        <f aca="false">IF(MONTH(A246)&gt;=4,"FY "&amp;YEAR(A246)&amp;"-"&amp;RIGHT(YEAR(A246)+1,2),"FY "&amp;(YEAR(A246)-1)&amp;"-"&amp;RIGHT(YEAR(A246),2))</f>
        <v>FY 2010-11</v>
      </c>
      <c r="E246" s="5" t="s">
        <v>19</v>
      </c>
      <c r="F246" s="7" t="n">
        <v>4.8</v>
      </c>
      <c r="G246" s="7" t="n">
        <v>0.1</v>
      </c>
      <c r="H246" s="7" t="n">
        <v>4.6</v>
      </c>
      <c r="I246" s="7" t="n">
        <v>1.01</v>
      </c>
      <c r="J246" s="8" t="n">
        <v>45.81</v>
      </c>
    </row>
    <row r="247" customFormat="false" ht="15" hidden="false" customHeight="false" outlineLevel="0" collapsed="false">
      <c r="A247" s="4" t="n">
        <v>40513</v>
      </c>
      <c r="B247" s="5" t="n">
        <v>2010</v>
      </c>
      <c r="C247" s="5" t="n">
        <v>12</v>
      </c>
      <c r="D247" s="6" t="str">
        <f aca="false">IF(MONTH(A247)&gt;=4,"FY "&amp;YEAR(A247)&amp;"-"&amp;RIGHT(YEAR(A247)+1,2),"FY "&amp;(YEAR(A247)-1)&amp;"-"&amp;RIGHT(YEAR(A247),2))</f>
        <v>FY 2010-11</v>
      </c>
      <c r="E247" s="5" t="s">
        <v>19</v>
      </c>
      <c r="F247" s="7" t="n">
        <v>1.7</v>
      </c>
      <c r="G247" s="7" t="n">
        <v>0</v>
      </c>
      <c r="H247" s="7" t="n">
        <v>1.7</v>
      </c>
      <c r="I247" s="7" t="n">
        <v>0.37</v>
      </c>
      <c r="J247" s="8" t="n">
        <v>46.04</v>
      </c>
    </row>
    <row r="248" customFormat="false" ht="15" hidden="false" customHeight="false" outlineLevel="0" collapsed="false">
      <c r="A248" s="4" t="n">
        <v>40514</v>
      </c>
      <c r="B248" s="5" t="n">
        <v>2010</v>
      </c>
      <c r="C248" s="5" t="n">
        <v>12</v>
      </c>
      <c r="D248" s="6" t="str">
        <f aca="false">IF(MONTH(A248)&gt;=4,"FY "&amp;YEAR(A248)&amp;"-"&amp;RIGHT(YEAR(A248)+1,2),"FY "&amp;(YEAR(A248)-1)&amp;"-"&amp;RIGHT(YEAR(A248),2))</f>
        <v>FY 2010-11</v>
      </c>
      <c r="E248" s="5" t="s">
        <v>19</v>
      </c>
      <c r="F248" s="7" t="n">
        <v>5.3</v>
      </c>
      <c r="G248" s="7" t="n">
        <v>0.5</v>
      </c>
      <c r="H248" s="7" t="n">
        <v>4.8</v>
      </c>
      <c r="I248" s="7" t="n">
        <v>1.05</v>
      </c>
      <c r="J248" s="8" t="n">
        <v>45.7</v>
      </c>
    </row>
    <row r="249" customFormat="false" ht="15" hidden="false" customHeight="false" outlineLevel="0" collapsed="false">
      <c r="A249" s="4" t="n">
        <v>40515</v>
      </c>
      <c r="B249" s="5" t="n">
        <v>2010</v>
      </c>
      <c r="C249" s="5" t="n">
        <v>12</v>
      </c>
      <c r="D249" s="6" t="str">
        <f aca="false">IF(MONTH(A249)&gt;=4,"FY "&amp;YEAR(A249)&amp;"-"&amp;RIGHT(YEAR(A249)+1,2),"FY "&amp;(YEAR(A249)-1)&amp;"-"&amp;RIGHT(YEAR(A249),2))</f>
        <v>FY 2010-11</v>
      </c>
      <c r="E249" s="5" t="s">
        <v>19</v>
      </c>
      <c r="F249" s="7" t="n">
        <v>3.2</v>
      </c>
      <c r="G249" s="7" t="n">
        <v>7.2</v>
      </c>
      <c r="H249" s="7" t="n">
        <v>-4</v>
      </c>
      <c r="I249" s="7" t="n">
        <v>-0.88</v>
      </c>
      <c r="J249" s="8" t="n">
        <v>45.37</v>
      </c>
    </row>
    <row r="250" customFormat="false" ht="15" hidden="false" customHeight="false" outlineLevel="0" collapsed="false">
      <c r="A250" s="4" t="n">
        <v>40518</v>
      </c>
      <c r="B250" s="5" t="n">
        <v>2010</v>
      </c>
      <c r="C250" s="5" t="n">
        <v>12</v>
      </c>
      <c r="D250" s="6" t="str">
        <f aca="false">IF(MONTH(A250)&gt;=4,"FY "&amp;YEAR(A250)&amp;"-"&amp;RIGHT(YEAR(A250)+1,2),"FY "&amp;(YEAR(A250)-1)&amp;"-"&amp;RIGHT(YEAR(A250),2))</f>
        <v>FY 2010-11</v>
      </c>
      <c r="E250" s="5" t="s">
        <v>19</v>
      </c>
      <c r="F250" s="7" t="n">
        <v>8.6</v>
      </c>
      <c r="G250" s="7" t="n">
        <v>5.5</v>
      </c>
      <c r="H250" s="7" t="n">
        <v>3</v>
      </c>
      <c r="I250" s="7" t="n">
        <v>0.67</v>
      </c>
      <c r="J250" s="8" t="n">
        <v>45.09</v>
      </c>
    </row>
    <row r="251" customFormat="false" ht="15" hidden="false" customHeight="false" outlineLevel="0" collapsed="false">
      <c r="A251" s="4" t="n">
        <v>40519</v>
      </c>
      <c r="B251" s="5" t="n">
        <v>2010</v>
      </c>
      <c r="C251" s="5" t="n">
        <v>12</v>
      </c>
      <c r="D251" s="6" t="str">
        <f aca="false">IF(MONTH(A251)&gt;=4,"FY "&amp;YEAR(A251)&amp;"-"&amp;RIGHT(YEAR(A251)+1,2),"FY "&amp;(YEAR(A251)-1)&amp;"-"&amp;RIGHT(YEAR(A251),2))</f>
        <v>FY 2010-11</v>
      </c>
      <c r="E251" s="5" t="s">
        <v>19</v>
      </c>
      <c r="F251" s="7" t="n">
        <v>23.2</v>
      </c>
      <c r="G251" s="7" t="n">
        <v>7.3</v>
      </c>
      <c r="H251" s="7" t="n">
        <v>15.9</v>
      </c>
      <c r="I251" s="7" t="n">
        <v>3.54</v>
      </c>
      <c r="J251" s="8" t="n">
        <v>44.85</v>
      </c>
    </row>
    <row r="252" customFormat="false" ht="15" hidden="false" customHeight="false" outlineLevel="0" collapsed="false">
      <c r="A252" s="4" t="n">
        <v>40520</v>
      </c>
      <c r="B252" s="5" t="n">
        <v>2010</v>
      </c>
      <c r="C252" s="5" t="n">
        <v>12</v>
      </c>
      <c r="D252" s="6" t="str">
        <f aca="false">IF(MONTH(A252)&gt;=4,"FY "&amp;YEAR(A252)&amp;"-"&amp;RIGHT(YEAR(A252)+1,2),"FY "&amp;(YEAR(A252)-1)&amp;"-"&amp;RIGHT(YEAR(A252),2))</f>
        <v>FY 2010-11</v>
      </c>
      <c r="E252" s="5" t="s">
        <v>19</v>
      </c>
      <c r="F252" s="7" t="n">
        <v>1.4</v>
      </c>
      <c r="G252" s="7" t="n">
        <v>4.4</v>
      </c>
      <c r="H252" s="7" t="n">
        <v>-3</v>
      </c>
      <c r="I252" s="7" t="n">
        <v>-0.67</v>
      </c>
      <c r="J252" s="8" t="n">
        <v>44.84</v>
      </c>
    </row>
    <row r="253" customFormat="false" ht="15" hidden="false" customHeight="false" outlineLevel="0" collapsed="false">
      <c r="A253" s="4" t="n">
        <v>40521</v>
      </c>
      <c r="B253" s="5" t="n">
        <v>2010</v>
      </c>
      <c r="C253" s="5" t="n">
        <v>12</v>
      </c>
      <c r="D253" s="6" t="str">
        <f aca="false">IF(MONTH(A253)&gt;=4,"FY "&amp;YEAR(A253)&amp;"-"&amp;RIGHT(YEAR(A253)+1,2),"FY "&amp;(YEAR(A253)-1)&amp;"-"&amp;RIGHT(YEAR(A253),2))</f>
        <v>FY 2010-11</v>
      </c>
      <c r="E253" s="5" t="s">
        <v>19</v>
      </c>
      <c r="F253" s="7" t="n">
        <v>8.2</v>
      </c>
      <c r="G253" s="7" t="n">
        <v>0</v>
      </c>
      <c r="H253" s="7" t="n">
        <v>8.2</v>
      </c>
      <c r="I253" s="7" t="n">
        <v>1.82</v>
      </c>
      <c r="J253" s="8" t="n">
        <v>45.12</v>
      </c>
    </row>
    <row r="254" customFormat="false" ht="15" hidden="false" customHeight="false" outlineLevel="0" collapsed="false">
      <c r="A254" s="4" t="n">
        <v>40522</v>
      </c>
      <c r="B254" s="5" t="n">
        <v>2010</v>
      </c>
      <c r="C254" s="5" t="n">
        <v>12</v>
      </c>
      <c r="D254" s="6" t="str">
        <f aca="false">IF(MONTH(A254)&gt;=4,"FY "&amp;YEAR(A254)&amp;"-"&amp;RIGHT(YEAR(A254)+1,2),"FY "&amp;(YEAR(A254)-1)&amp;"-"&amp;RIGHT(YEAR(A254),2))</f>
        <v>FY 2010-11</v>
      </c>
      <c r="E254" s="5" t="s">
        <v>19</v>
      </c>
      <c r="F254" s="7" t="n">
        <v>0.9</v>
      </c>
      <c r="G254" s="7" t="n">
        <v>0.2</v>
      </c>
      <c r="H254" s="7" t="n">
        <v>0.6</v>
      </c>
      <c r="I254" s="7" t="n">
        <v>0.14</v>
      </c>
      <c r="J254" s="8" t="n">
        <v>45.17</v>
      </c>
    </row>
    <row r="255" customFormat="false" ht="15" hidden="false" customHeight="false" outlineLevel="0" collapsed="false">
      <c r="A255" s="4" t="n">
        <v>40525</v>
      </c>
      <c r="B255" s="5" t="n">
        <v>2010</v>
      </c>
      <c r="C255" s="5" t="n">
        <v>12</v>
      </c>
      <c r="D255" s="6" t="str">
        <f aca="false">IF(MONTH(A255)&gt;=4,"FY "&amp;YEAR(A255)&amp;"-"&amp;RIGHT(YEAR(A255)+1,2),"FY "&amp;(YEAR(A255)-1)&amp;"-"&amp;RIGHT(YEAR(A255),2))</f>
        <v>FY 2010-11</v>
      </c>
      <c r="E255" s="5" t="s">
        <v>19</v>
      </c>
      <c r="F255" s="7" t="n">
        <v>207.6</v>
      </c>
      <c r="G255" s="7" t="n">
        <v>0.3</v>
      </c>
      <c r="H255" s="7" t="n">
        <v>207.2</v>
      </c>
      <c r="I255" s="7" t="n">
        <v>45.82</v>
      </c>
      <c r="J255" s="8" t="n">
        <v>45.22</v>
      </c>
    </row>
    <row r="256" customFormat="false" ht="15" hidden="false" customHeight="false" outlineLevel="0" collapsed="false">
      <c r="A256" s="4" t="n">
        <v>40526</v>
      </c>
      <c r="B256" s="5" t="n">
        <v>2010</v>
      </c>
      <c r="C256" s="5" t="n">
        <v>12</v>
      </c>
      <c r="D256" s="6" t="str">
        <f aca="false">IF(MONTH(A256)&gt;=4,"FY "&amp;YEAR(A256)&amp;"-"&amp;RIGHT(YEAR(A256)+1,2),"FY "&amp;(YEAR(A256)-1)&amp;"-"&amp;RIGHT(YEAR(A256),2))</f>
        <v>FY 2010-11</v>
      </c>
      <c r="E256" s="5" t="s">
        <v>19</v>
      </c>
      <c r="F256" s="7" t="n">
        <v>10.2</v>
      </c>
      <c r="G256" s="7" t="n">
        <v>0.2</v>
      </c>
      <c r="H256" s="7" t="n">
        <v>10.1</v>
      </c>
      <c r="I256" s="7" t="n">
        <v>2.22</v>
      </c>
      <c r="J256" s="8" t="n">
        <v>45.25</v>
      </c>
    </row>
    <row r="257" customFormat="false" ht="15" hidden="false" customHeight="false" outlineLevel="0" collapsed="false">
      <c r="A257" s="4" t="n">
        <v>40527</v>
      </c>
      <c r="B257" s="5" t="n">
        <v>2010</v>
      </c>
      <c r="C257" s="5" t="n">
        <v>12</v>
      </c>
      <c r="D257" s="6" t="str">
        <f aca="false">IF(MONTH(A257)&gt;=4,"FY "&amp;YEAR(A257)&amp;"-"&amp;RIGHT(YEAR(A257)+1,2),"FY "&amp;(YEAR(A257)-1)&amp;"-"&amp;RIGHT(YEAR(A257),2))</f>
        <v>FY 2010-11</v>
      </c>
      <c r="E257" s="5" t="s">
        <v>19</v>
      </c>
      <c r="F257" s="7" t="n">
        <v>42.5</v>
      </c>
      <c r="G257" s="7" t="n">
        <v>0.2</v>
      </c>
      <c r="H257" s="7" t="n">
        <v>42.3</v>
      </c>
      <c r="I257" s="7" t="n">
        <v>9.39</v>
      </c>
      <c r="J257" s="8" t="n">
        <v>45.01</v>
      </c>
    </row>
    <row r="258" customFormat="false" ht="15" hidden="false" customHeight="false" outlineLevel="0" collapsed="false">
      <c r="A258" s="4" t="n">
        <v>40528</v>
      </c>
      <c r="B258" s="5" t="n">
        <v>2010</v>
      </c>
      <c r="C258" s="5" t="n">
        <v>12</v>
      </c>
      <c r="D258" s="6" t="str">
        <f aca="false">IF(MONTH(A258)&gt;=4,"FY "&amp;YEAR(A258)&amp;"-"&amp;RIGHT(YEAR(A258)+1,2),"FY "&amp;(YEAR(A258)-1)&amp;"-"&amp;RIGHT(YEAR(A258),2))</f>
        <v>FY 2010-11</v>
      </c>
      <c r="E258" s="5" t="s">
        <v>19</v>
      </c>
      <c r="F258" s="7" t="n">
        <v>5</v>
      </c>
      <c r="G258" s="7" t="n">
        <v>1.2</v>
      </c>
      <c r="H258" s="7" t="n">
        <v>3.8</v>
      </c>
      <c r="I258" s="7" t="n">
        <v>0.84</v>
      </c>
      <c r="J258" s="8" t="n">
        <v>45.32</v>
      </c>
    </row>
    <row r="259" customFormat="false" ht="15" hidden="false" customHeight="false" outlineLevel="0" collapsed="false">
      <c r="A259" s="4" t="n">
        <v>40532</v>
      </c>
      <c r="B259" s="5" t="n">
        <v>2010</v>
      </c>
      <c r="C259" s="5" t="n">
        <v>12</v>
      </c>
      <c r="D259" s="6" t="str">
        <f aca="false">IF(MONTH(A259)&gt;=4,"FY "&amp;YEAR(A259)&amp;"-"&amp;RIGHT(YEAR(A259)+1,2),"FY "&amp;(YEAR(A259)-1)&amp;"-"&amp;RIGHT(YEAR(A259),2))</f>
        <v>FY 2010-11</v>
      </c>
      <c r="E259" s="5" t="s">
        <v>19</v>
      </c>
      <c r="F259" s="7" t="n">
        <v>146.5</v>
      </c>
      <c r="G259" s="7" t="n">
        <v>0</v>
      </c>
      <c r="H259" s="7" t="n">
        <v>146.5</v>
      </c>
      <c r="I259" s="7" t="n">
        <v>32.28</v>
      </c>
      <c r="J259" s="8" t="n">
        <v>45.39</v>
      </c>
    </row>
    <row r="260" customFormat="false" ht="15" hidden="false" customHeight="false" outlineLevel="0" collapsed="false">
      <c r="A260" s="4" t="n">
        <v>40533</v>
      </c>
      <c r="B260" s="5" t="n">
        <v>2010</v>
      </c>
      <c r="C260" s="5" t="n">
        <v>12</v>
      </c>
      <c r="D260" s="6" t="str">
        <f aca="false">IF(MONTH(A260)&gt;=4,"FY "&amp;YEAR(A260)&amp;"-"&amp;RIGHT(YEAR(A260)+1,2),"FY "&amp;(YEAR(A260)-1)&amp;"-"&amp;RIGHT(YEAR(A260),2))</f>
        <v>FY 2010-11</v>
      </c>
      <c r="E260" s="5" t="s">
        <v>19</v>
      </c>
      <c r="F260" s="7" t="n">
        <v>41.7</v>
      </c>
      <c r="G260" s="7" t="n">
        <v>3.7</v>
      </c>
      <c r="H260" s="7" t="n">
        <v>38</v>
      </c>
      <c r="I260" s="7" t="n">
        <v>8.37</v>
      </c>
      <c r="J260" s="8" t="n">
        <v>45.38</v>
      </c>
    </row>
    <row r="261" customFormat="false" ht="15" hidden="false" customHeight="false" outlineLevel="0" collapsed="false">
      <c r="A261" s="4" t="n">
        <v>40534</v>
      </c>
      <c r="B261" s="5" t="n">
        <v>2010</v>
      </c>
      <c r="C261" s="5" t="n">
        <v>12</v>
      </c>
      <c r="D261" s="6" t="str">
        <f aca="false">IF(MONTH(A261)&gt;=4,"FY "&amp;YEAR(A261)&amp;"-"&amp;RIGHT(YEAR(A261)+1,2),"FY "&amp;(YEAR(A261)-1)&amp;"-"&amp;RIGHT(YEAR(A261),2))</f>
        <v>FY 2010-11</v>
      </c>
      <c r="E261" s="5" t="s">
        <v>19</v>
      </c>
      <c r="F261" s="7" t="n">
        <v>196.1</v>
      </c>
      <c r="G261" s="7" t="n">
        <v>0</v>
      </c>
      <c r="H261" s="7" t="n">
        <v>196.1</v>
      </c>
      <c r="I261" s="7" t="n">
        <v>43.32</v>
      </c>
      <c r="J261" s="8" t="n">
        <v>45.26</v>
      </c>
    </row>
    <row r="262" customFormat="false" ht="15" hidden="false" customHeight="false" outlineLevel="0" collapsed="false">
      <c r="A262" s="4" t="n">
        <v>40535</v>
      </c>
      <c r="B262" s="5" t="n">
        <v>2010</v>
      </c>
      <c r="C262" s="5" t="n">
        <v>12</v>
      </c>
      <c r="D262" s="6" t="str">
        <f aca="false">IF(MONTH(A262)&gt;=4,"FY "&amp;YEAR(A262)&amp;"-"&amp;RIGHT(YEAR(A262)+1,2),"FY "&amp;(YEAR(A262)-1)&amp;"-"&amp;RIGHT(YEAR(A262),2))</f>
        <v>FY 2010-11</v>
      </c>
      <c r="E262" s="5" t="s">
        <v>19</v>
      </c>
      <c r="F262" s="7" t="n">
        <v>21.1</v>
      </c>
      <c r="G262" s="7" t="n">
        <v>0.4</v>
      </c>
      <c r="H262" s="7" t="n">
        <v>20.8</v>
      </c>
      <c r="I262" s="7" t="n">
        <v>4.61</v>
      </c>
      <c r="J262" s="8" t="n">
        <v>45.13</v>
      </c>
    </row>
    <row r="263" customFormat="false" ht="15" hidden="false" customHeight="false" outlineLevel="0" collapsed="false">
      <c r="A263" s="4" t="n">
        <v>40536</v>
      </c>
      <c r="B263" s="5" t="n">
        <v>2010</v>
      </c>
      <c r="C263" s="5" t="n">
        <v>12</v>
      </c>
      <c r="D263" s="6" t="str">
        <f aca="false">IF(MONTH(A263)&gt;=4,"FY "&amp;YEAR(A263)&amp;"-"&amp;RIGHT(YEAR(A263)+1,2),"FY "&amp;(YEAR(A263)-1)&amp;"-"&amp;RIGHT(YEAR(A263),2))</f>
        <v>FY 2010-11</v>
      </c>
      <c r="E263" s="5" t="s">
        <v>19</v>
      </c>
      <c r="F263" s="7" t="n">
        <v>0.5</v>
      </c>
      <c r="G263" s="7" t="n">
        <v>0.5</v>
      </c>
      <c r="H263" s="7" t="n">
        <v>0</v>
      </c>
      <c r="I263" s="7" t="n">
        <v>-0.01</v>
      </c>
      <c r="J263" s="8" t="n">
        <v>45.02</v>
      </c>
    </row>
    <row r="264" customFormat="false" ht="15" hidden="false" customHeight="false" outlineLevel="0" collapsed="false">
      <c r="A264" s="4" t="n">
        <v>40539</v>
      </c>
      <c r="B264" s="5" t="n">
        <v>2010</v>
      </c>
      <c r="C264" s="5" t="n">
        <v>12</v>
      </c>
      <c r="D264" s="6" t="str">
        <f aca="false">IF(MONTH(A264)&gt;=4,"FY "&amp;YEAR(A264)&amp;"-"&amp;RIGHT(YEAR(A264)+1,2),"FY "&amp;(YEAR(A264)-1)&amp;"-"&amp;RIGHT(YEAR(A264),2))</f>
        <v>FY 2010-11</v>
      </c>
      <c r="E264" s="5" t="s">
        <v>19</v>
      </c>
      <c r="F264" s="7" t="n">
        <v>0.8</v>
      </c>
      <c r="G264" s="7" t="n">
        <v>4.8</v>
      </c>
      <c r="H264" s="7" t="n">
        <v>-4</v>
      </c>
      <c r="I264" s="7" t="n">
        <v>-0.87</v>
      </c>
      <c r="J264" s="8" t="n">
        <v>45.23</v>
      </c>
    </row>
    <row r="265" customFormat="false" ht="15" hidden="false" customHeight="false" outlineLevel="0" collapsed="false">
      <c r="A265" s="4" t="n">
        <v>40540</v>
      </c>
      <c r="B265" s="5" t="n">
        <v>2010</v>
      </c>
      <c r="C265" s="5" t="n">
        <v>12</v>
      </c>
      <c r="D265" s="6" t="str">
        <f aca="false">IF(MONTH(A265)&gt;=4,"FY "&amp;YEAR(A265)&amp;"-"&amp;RIGHT(YEAR(A265)+1,2),"FY "&amp;(YEAR(A265)-1)&amp;"-"&amp;RIGHT(YEAR(A265),2))</f>
        <v>FY 2010-11</v>
      </c>
      <c r="E265" s="5" t="s">
        <v>19</v>
      </c>
      <c r="F265" s="7" t="n">
        <v>6.1</v>
      </c>
      <c r="G265" s="7" t="n">
        <v>6.9</v>
      </c>
      <c r="H265" s="7" t="n">
        <v>-0.8</v>
      </c>
      <c r="I265" s="7" t="n">
        <v>-0.18</v>
      </c>
      <c r="J265" s="8" t="n">
        <v>45.15</v>
      </c>
    </row>
    <row r="266" customFormat="false" ht="15" hidden="false" customHeight="false" outlineLevel="0" collapsed="false">
      <c r="A266" s="4" t="n">
        <v>40541</v>
      </c>
      <c r="B266" s="5" t="n">
        <v>2010</v>
      </c>
      <c r="C266" s="5" t="n">
        <v>12</v>
      </c>
      <c r="D266" s="6" t="str">
        <f aca="false">IF(MONTH(A266)&gt;=4,"FY "&amp;YEAR(A266)&amp;"-"&amp;RIGHT(YEAR(A266)+1,2),"FY "&amp;(YEAR(A266)-1)&amp;"-"&amp;RIGHT(YEAR(A266),2))</f>
        <v>FY 2010-11</v>
      </c>
      <c r="E266" s="5" t="s">
        <v>19</v>
      </c>
      <c r="F266" s="7" t="n">
        <v>98.2</v>
      </c>
      <c r="G266" s="7" t="n">
        <v>44.6</v>
      </c>
      <c r="H266" s="7" t="n">
        <v>53.5</v>
      </c>
      <c r="I266" s="7" t="n">
        <v>11.85</v>
      </c>
      <c r="J266" s="8" t="n">
        <v>45.17</v>
      </c>
    </row>
    <row r="267" customFormat="false" ht="15" hidden="false" customHeight="false" outlineLevel="0" collapsed="false">
      <c r="A267" s="4" t="n">
        <v>40542</v>
      </c>
      <c r="B267" s="5" t="n">
        <v>2010</v>
      </c>
      <c r="C267" s="5" t="n">
        <v>12</v>
      </c>
      <c r="D267" s="6" t="str">
        <f aca="false">IF(MONTH(A267)&gt;=4,"FY "&amp;YEAR(A267)&amp;"-"&amp;RIGHT(YEAR(A267)+1,2),"FY "&amp;(YEAR(A267)-1)&amp;"-"&amp;RIGHT(YEAR(A267),2))</f>
        <v>FY 2010-11</v>
      </c>
      <c r="E267" s="5" t="s">
        <v>19</v>
      </c>
      <c r="F267" s="7" t="n">
        <v>9.3</v>
      </c>
      <c r="G267" s="7" t="n">
        <v>0</v>
      </c>
      <c r="H267" s="7" t="n">
        <v>9.3</v>
      </c>
      <c r="I267" s="7" t="n">
        <v>2.06</v>
      </c>
      <c r="J267" s="8" t="n">
        <v>45.12</v>
      </c>
    </row>
    <row r="268" customFormat="false" ht="15" hidden="false" customHeight="false" outlineLevel="0" collapsed="false">
      <c r="A268" s="4" t="n">
        <v>40543</v>
      </c>
      <c r="B268" s="5" t="n">
        <v>2010</v>
      </c>
      <c r="C268" s="5" t="n">
        <v>12</v>
      </c>
      <c r="D268" s="6" t="str">
        <f aca="false">IF(MONTH(A268)&gt;=4,"FY "&amp;YEAR(A268)&amp;"-"&amp;RIGHT(YEAR(A268)+1,2),"FY "&amp;(YEAR(A268)-1)&amp;"-"&amp;RIGHT(YEAR(A268),2))</f>
        <v>FY 2010-11</v>
      </c>
      <c r="E268" s="5" t="s">
        <v>19</v>
      </c>
      <c r="F268" s="7" t="n">
        <v>6.8</v>
      </c>
      <c r="G268" s="7" t="n">
        <v>0.6</v>
      </c>
      <c r="H268" s="7" t="n">
        <v>6.2</v>
      </c>
      <c r="I268" s="7" t="n">
        <v>1.37</v>
      </c>
      <c r="J268" s="8" t="n">
        <v>44.9</v>
      </c>
    </row>
    <row r="269" customFormat="false" ht="15" hidden="false" customHeight="false" outlineLevel="0" collapsed="false">
      <c r="A269" s="4" t="n">
        <v>40546</v>
      </c>
      <c r="B269" s="5" t="n">
        <v>2011</v>
      </c>
      <c r="C269" s="5" t="n">
        <v>1</v>
      </c>
      <c r="D269" s="6" t="str">
        <f aca="false">IF(MONTH(A269)&gt;=4,"FY "&amp;YEAR(A269)&amp;"-"&amp;RIGHT(YEAR(A269)+1,2),"FY "&amp;(YEAR(A269)-1)&amp;"-"&amp;RIGHT(YEAR(A269),2))</f>
        <v>FY 2010-11</v>
      </c>
      <c r="E269" s="5" t="s">
        <v>19</v>
      </c>
      <c r="F269" s="7" t="n">
        <v>1.5</v>
      </c>
      <c r="G269" s="7" t="n">
        <v>0</v>
      </c>
      <c r="H269" s="7" t="n">
        <v>1.5</v>
      </c>
      <c r="I269" s="7" t="n">
        <v>0.33</v>
      </c>
      <c r="J269" s="8" t="n">
        <v>44.81</v>
      </c>
    </row>
    <row r="270" customFormat="false" ht="15" hidden="false" customHeight="false" outlineLevel="0" collapsed="false">
      <c r="A270" s="4" t="n">
        <v>40547</v>
      </c>
      <c r="B270" s="5" t="n">
        <v>2011</v>
      </c>
      <c r="C270" s="5" t="n">
        <v>1</v>
      </c>
      <c r="D270" s="6" t="str">
        <f aca="false">IF(MONTH(A270)&gt;=4,"FY "&amp;YEAR(A270)&amp;"-"&amp;RIGHT(YEAR(A270)+1,2),"FY "&amp;(YEAR(A270)-1)&amp;"-"&amp;RIGHT(YEAR(A270),2))</f>
        <v>FY 2010-11</v>
      </c>
      <c r="E270" s="5" t="s">
        <v>19</v>
      </c>
      <c r="F270" s="7" t="n">
        <v>6.1</v>
      </c>
      <c r="G270" s="7" t="n">
        <v>0.3</v>
      </c>
      <c r="H270" s="7" t="n">
        <v>5.8</v>
      </c>
      <c r="I270" s="7" t="n">
        <v>1.29</v>
      </c>
      <c r="J270" s="8" t="n">
        <v>44.67</v>
      </c>
    </row>
    <row r="271" customFormat="false" ht="15" hidden="false" customHeight="false" outlineLevel="0" collapsed="false">
      <c r="A271" s="4" t="n">
        <v>40548</v>
      </c>
      <c r="B271" s="5" t="n">
        <v>2011</v>
      </c>
      <c r="C271" s="5" t="n">
        <v>1</v>
      </c>
      <c r="D271" s="6" t="str">
        <f aca="false">IF(MONTH(A271)&gt;=4,"FY "&amp;YEAR(A271)&amp;"-"&amp;RIGHT(YEAR(A271)+1,2),"FY "&amp;(YEAR(A271)-1)&amp;"-"&amp;RIGHT(YEAR(A271),2))</f>
        <v>FY 2010-11</v>
      </c>
      <c r="E271" s="5" t="s">
        <v>19</v>
      </c>
      <c r="F271" s="7" t="n">
        <v>3.9</v>
      </c>
      <c r="G271" s="7" t="n">
        <v>0</v>
      </c>
      <c r="H271" s="7" t="n">
        <v>3.9</v>
      </c>
      <c r="I271" s="7" t="n">
        <v>0.87</v>
      </c>
      <c r="J271" s="8" t="n">
        <v>44.84</v>
      </c>
    </row>
    <row r="272" customFormat="false" ht="15" hidden="false" customHeight="false" outlineLevel="0" collapsed="false">
      <c r="A272" s="4" t="n">
        <v>40549</v>
      </c>
      <c r="B272" s="5" t="n">
        <v>2011</v>
      </c>
      <c r="C272" s="5" t="n">
        <v>1</v>
      </c>
      <c r="D272" s="6" t="str">
        <f aca="false">IF(MONTH(A272)&gt;=4,"FY "&amp;YEAR(A272)&amp;"-"&amp;RIGHT(YEAR(A272)+1,2),"FY "&amp;(YEAR(A272)-1)&amp;"-"&amp;RIGHT(YEAR(A272),2))</f>
        <v>FY 2010-11</v>
      </c>
      <c r="E272" s="5" t="s">
        <v>19</v>
      </c>
      <c r="F272" s="7" t="n">
        <v>0.3</v>
      </c>
      <c r="G272" s="7" t="n">
        <v>0</v>
      </c>
      <c r="H272" s="7" t="n">
        <v>0.3</v>
      </c>
      <c r="I272" s="7" t="n">
        <v>0.07</v>
      </c>
      <c r="J272" s="8" t="n">
        <v>45.2</v>
      </c>
    </row>
    <row r="273" customFormat="false" ht="15" hidden="false" customHeight="false" outlineLevel="0" collapsed="false">
      <c r="A273" s="4" t="n">
        <v>40550</v>
      </c>
      <c r="B273" s="5" t="n">
        <v>2011</v>
      </c>
      <c r="C273" s="5" t="n">
        <v>1</v>
      </c>
      <c r="D273" s="6" t="str">
        <f aca="false">IF(MONTH(A273)&gt;=4,"FY "&amp;YEAR(A273)&amp;"-"&amp;RIGHT(YEAR(A273)+1,2),"FY "&amp;(YEAR(A273)-1)&amp;"-"&amp;RIGHT(YEAR(A273),2))</f>
        <v>FY 2010-11</v>
      </c>
      <c r="E273" s="5" t="s">
        <v>19</v>
      </c>
      <c r="F273" s="7" t="n">
        <v>18.5</v>
      </c>
      <c r="G273" s="7" t="n">
        <v>0.2</v>
      </c>
      <c r="H273" s="7" t="n">
        <v>18.3</v>
      </c>
      <c r="I273" s="7" t="n">
        <v>4.03</v>
      </c>
      <c r="J273" s="8" t="n">
        <v>45.31</v>
      </c>
    </row>
    <row r="274" customFormat="false" ht="15" hidden="false" customHeight="false" outlineLevel="0" collapsed="false">
      <c r="A274" s="4" t="n">
        <v>40553</v>
      </c>
      <c r="B274" s="5" t="n">
        <v>2011</v>
      </c>
      <c r="C274" s="5" t="n">
        <v>1</v>
      </c>
      <c r="D274" s="6" t="str">
        <f aca="false">IF(MONTH(A274)&gt;=4,"FY "&amp;YEAR(A274)&amp;"-"&amp;RIGHT(YEAR(A274)+1,2),"FY "&amp;(YEAR(A274)-1)&amp;"-"&amp;RIGHT(YEAR(A274),2))</f>
        <v>FY 2010-11</v>
      </c>
      <c r="E274" s="5" t="s">
        <v>19</v>
      </c>
      <c r="F274" s="7" t="n">
        <v>2.5</v>
      </c>
      <c r="G274" s="7" t="n">
        <v>0.5</v>
      </c>
      <c r="H274" s="7" t="n">
        <v>2</v>
      </c>
      <c r="I274" s="7" t="n">
        <v>0.44</v>
      </c>
      <c r="J274" s="8" t="n">
        <v>45.37</v>
      </c>
    </row>
    <row r="275" customFormat="false" ht="15" hidden="false" customHeight="false" outlineLevel="0" collapsed="false">
      <c r="A275" s="4" t="n">
        <v>40554</v>
      </c>
      <c r="B275" s="5" t="n">
        <v>2011</v>
      </c>
      <c r="C275" s="5" t="n">
        <v>1</v>
      </c>
      <c r="D275" s="6" t="str">
        <f aca="false">IF(MONTH(A275)&gt;=4,"FY "&amp;YEAR(A275)&amp;"-"&amp;RIGHT(YEAR(A275)+1,2),"FY "&amp;(YEAR(A275)-1)&amp;"-"&amp;RIGHT(YEAR(A275),2))</f>
        <v>FY 2010-11</v>
      </c>
      <c r="E275" s="5" t="s">
        <v>19</v>
      </c>
      <c r="F275" s="7" t="n">
        <v>1.7</v>
      </c>
      <c r="G275" s="7" t="n">
        <v>0.4</v>
      </c>
      <c r="H275" s="7" t="n">
        <v>1.3</v>
      </c>
      <c r="I275" s="7" t="n">
        <v>0.28</v>
      </c>
      <c r="J275" s="8" t="n">
        <v>45.44</v>
      </c>
    </row>
    <row r="276" customFormat="false" ht="15" hidden="false" customHeight="false" outlineLevel="0" collapsed="false">
      <c r="A276" s="4" t="n">
        <v>40555</v>
      </c>
      <c r="B276" s="5" t="n">
        <v>2011</v>
      </c>
      <c r="C276" s="5" t="n">
        <v>1</v>
      </c>
      <c r="D276" s="6" t="str">
        <f aca="false">IF(MONTH(A276)&gt;=4,"FY "&amp;YEAR(A276)&amp;"-"&amp;RIGHT(YEAR(A276)+1,2),"FY "&amp;(YEAR(A276)-1)&amp;"-"&amp;RIGHT(YEAR(A276),2))</f>
        <v>FY 2010-11</v>
      </c>
      <c r="E276" s="5" t="s">
        <v>19</v>
      </c>
      <c r="F276" s="7" t="n">
        <v>2.2</v>
      </c>
      <c r="G276" s="7" t="n">
        <v>0.4</v>
      </c>
      <c r="H276" s="7" t="n">
        <v>1.8</v>
      </c>
      <c r="I276" s="7" t="n">
        <v>0.4</v>
      </c>
      <c r="J276" s="8" t="n">
        <v>45.32</v>
      </c>
    </row>
    <row r="277" customFormat="false" ht="15" hidden="false" customHeight="false" outlineLevel="0" collapsed="false">
      <c r="A277" s="4" t="n">
        <v>40556</v>
      </c>
      <c r="B277" s="5" t="n">
        <v>2011</v>
      </c>
      <c r="C277" s="5" t="n">
        <v>1</v>
      </c>
      <c r="D277" s="6" t="str">
        <f aca="false">IF(MONTH(A277)&gt;=4,"FY "&amp;YEAR(A277)&amp;"-"&amp;RIGHT(YEAR(A277)+1,2),"FY "&amp;(YEAR(A277)-1)&amp;"-"&amp;RIGHT(YEAR(A277),2))</f>
        <v>FY 2010-11</v>
      </c>
      <c r="E277" s="5" t="s">
        <v>19</v>
      </c>
      <c r="F277" s="7" t="n">
        <v>31.3</v>
      </c>
      <c r="G277" s="7" t="n">
        <v>0.1</v>
      </c>
      <c r="H277" s="7" t="n">
        <v>31.2</v>
      </c>
      <c r="I277" s="7" t="n">
        <v>6.91</v>
      </c>
      <c r="J277" s="8" t="n">
        <v>45.16</v>
      </c>
    </row>
    <row r="278" customFormat="false" ht="15" hidden="false" customHeight="false" outlineLevel="0" collapsed="false">
      <c r="A278" s="4" t="n">
        <v>40557</v>
      </c>
      <c r="B278" s="5" t="n">
        <v>2011</v>
      </c>
      <c r="C278" s="5" t="n">
        <v>1</v>
      </c>
      <c r="D278" s="6" t="str">
        <f aca="false">IF(MONTH(A278)&gt;=4,"FY "&amp;YEAR(A278)&amp;"-"&amp;RIGHT(YEAR(A278)+1,2),"FY "&amp;(YEAR(A278)-1)&amp;"-"&amp;RIGHT(YEAR(A278),2))</f>
        <v>FY 2010-11</v>
      </c>
      <c r="E278" s="5" t="s">
        <v>19</v>
      </c>
      <c r="F278" s="7" t="n">
        <v>1.1</v>
      </c>
      <c r="G278" s="7" t="n">
        <v>0.1</v>
      </c>
      <c r="H278" s="7" t="n">
        <v>1</v>
      </c>
      <c r="I278" s="7" t="n">
        <v>0.22</v>
      </c>
      <c r="J278" s="8" t="n">
        <v>45.13</v>
      </c>
    </row>
    <row r="279" customFormat="false" ht="15" hidden="false" customHeight="false" outlineLevel="0" collapsed="false">
      <c r="A279" s="4" t="n">
        <v>40560</v>
      </c>
      <c r="B279" s="5" t="n">
        <v>2011</v>
      </c>
      <c r="C279" s="5" t="n">
        <v>1</v>
      </c>
      <c r="D279" s="6" t="str">
        <f aca="false">IF(MONTH(A279)&gt;=4,"FY "&amp;YEAR(A279)&amp;"-"&amp;RIGHT(YEAR(A279)+1,2),"FY "&amp;(YEAR(A279)-1)&amp;"-"&amp;RIGHT(YEAR(A279),2))</f>
        <v>FY 2010-11</v>
      </c>
      <c r="E279" s="5" t="s">
        <v>19</v>
      </c>
      <c r="F279" s="7" t="n">
        <v>30.4</v>
      </c>
      <c r="G279" s="7" t="n">
        <v>0.8</v>
      </c>
      <c r="H279" s="7" t="n">
        <v>29.6</v>
      </c>
      <c r="I279" s="7" t="n">
        <v>6.54</v>
      </c>
      <c r="J279" s="8" t="n">
        <v>45.3</v>
      </c>
    </row>
    <row r="280" customFormat="false" ht="15" hidden="false" customHeight="false" outlineLevel="0" collapsed="false">
      <c r="A280" s="4" t="n">
        <v>40561</v>
      </c>
      <c r="B280" s="5" t="n">
        <v>2011</v>
      </c>
      <c r="C280" s="5" t="n">
        <v>1</v>
      </c>
      <c r="D280" s="6" t="str">
        <f aca="false">IF(MONTH(A280)&gt;=4,"FY "&amp;YEAR(A280)&amp;"-"&amp;RIGHT(YEAR(A280)+1,2),"FY "&amp;(YEAR(A280)-1)&amp;"-"&amp;RIGHT(YEAR(A280),2))</f>
        <v>FY 2010-11</v>
      </c>
      <c r="E280" s="5" t="s">
        <v>19</v>
      </c>
      <c r="F280" s="7" t="n">
        <v>64.7</v>
      </c>
      <c r="G280" s="7" t="n">
        <v>0.5</v>
      </c>
      <c r="H280" s="7" t="n">
        <v>64.2</v>
      </c>
      <c r="I280" s="7" t="n">
        <v>14.09</v>
      </c>
      <c r="J280" s="8" t="n">
        <v>45.59</v>
      </c>
    </row>
    <row r="281" customFormat="false" ht="15" hidden="false" customHeight="false" outlineLevel="0" collapsed="false">
      <c r="A281" s="4" t="n">
        <v>40562</v>
      </c>
      <c r="B281" s="5" t="n">
        <v>2011</v>
      </c>
      <c r="C281" s="5" t="n">
        <v>1</v>
      </c>
      <c r="D281" s="6" t="str">
        <f aca="false">IF(MONTH(A281)&gt;=4,"FY "&amp;YEAR(A281)&amp;"-"&amp;RIGHT(YEAR(A281)+1,2),"FY "&amp;(YEAR(A281)-1)&amp;"-"&amp;RIGHT(YEAR(A281),2))</f>
        <v>FY 2010-11</v>
      </c>
      <c r="E281" s="5" t="s">
        <v>19</v>
      </c>
      <c r="F281" s="7" t="n">
        <v>0.3</v>
      </c>
      <c r="G281" s="7" t="n">
        <v>0.2</v>
      </c>
      <c r="H281" s="7" t="n">
        <v>0.1</v>
      </c>
      <c r="I281" s="7" t="n">
        <v>0.02</v>
      </c>
      <c r="J281" s="8" t="n">
        <v>45.53</v>
      </c>
    </row>
    <row r="282" customFormat="false" ht="15" hidden="false" customHeight="false" outlineLevel="0" collapsed="false">
      <c r="A282" s="4" t="n">
        <v>40563</v>
      </c>
      <c r="B282" s="5" t="n">
        <v>2011</v>
      </c>
      <c r="C282" s="5" t="n">
        <v>1</v>
      </c>
      <c r="D282" s="6" t="str">
        <f aca="false">IF(MONTH(A282)&gt;=4,"FY "&amp;YEAR(A282)&amp;"-"&amp;RIGHT(YEAR(A282)+1,2),"FY "&amp;(YEAR(A282)-1)&amp;"-"&amp;RIGHT(YEAR(A282),2))</f>
        <v>FY 2010-11</v>
      </c>
      <c r="E282" s="5" t="s">
        <v>19</v>
      </c>
      <c r="F282" s="7" t="n">
        <v>0.3</v>
      </c>
      <c r="G282" s="7" t="n">
        <v>1</v>
      </c>
      <c r="H282" s="7" t="n">
        <v>-0.7</v>
      </c>
      <c r="I282" s="7" t="n">
        <v>-0.14</v>
      </c>
      <c r="J282" s="8" t="n">
        <v>45.38</v>
      </c>
    </row>
    <row r="283" customFormat="false" ht="15" hidden="false" customHeight="false" outlineLevel="0" collapsed="false">
      <c r="A283" s="4" t="n">
        <v>40564</v>
      </c>
      <c r="B283" s="5" t="n">
        <v>2011</v>
      </c>
      <c r="C283" s="5" t="n">
        <v>1</v>
      </c>
      <c r="D283" s="6" t="str">
        <f aca="false">IF(MONTH(A283)&gt;=4,"FY "&amp;YEAR(A283)&amp;"-"&amp;RIGHT(YEAR(A283)+1,2),"FY "&amp;(YEAR(A283)-1)&amp;"-"&amp;RIGHT(YEAR(A283),2))</f>
        <v>FY 2010-11</v>
      </c>
      <c r="E283" s="5" t="s">
        <v>19</v>
      </c>
      <c r="F283" s="7" t="n">
        <v>1.8</v>
      </c>
      <c r="G283" s="7" t="n">
        <v>0.2</v>
      </c>
      <c r="H283" s="7" t="n">
        <v>1.6</v>
      </c>
      <c r="I283" s="7" t="n">
        <v>0.35</v>
      </c>
      <c r="J283" s="8" t="n">
        <v>45.58</v>
      </c>
    </row>
    <row r="284" customFormat="false" ht="15" hidden="false" customHeight="false" outlineLevel="0" collapsed="false">
      <c r="A284" s="4" t="n">
        <v>40567</v>
      </c>
      <c r="B284" s="5" t="n">
        <v>2011</v>
      </c>
      <c r="C284" s="5" t="n">
        <v>1</v>
      </c>
      <c r="D284" s="6" t="str">
        <f aca="false">IF(MONTH(A284)&gt;=4,"FY "&amp;YEAR(A284)&amp;"-"&amp;RIGHT(YEAR(A284)+1,2),"FY "&amp;(YEAR(A284)-1)&amp;"-"&amp;RIGHT(YEAR(A284),2))</f>
        <v>FY 2010-11</v>
      </c>
      <c r="E284" s="5" t="s">
        <v>19</v>
      </c>
      <c r="F284" s="7" t="n">
        <v>14.5</v>
      </c>
      <c r="G284" s="7" t="n">
        <v>0</v>
      </c>
      <c r="H284" s="7" t="n">
        <v>14.5</v>
      </c>
      <c r="I284" s="7" t="n">
        <v>3.17</v>
      </c>
      <c r="J284" s="8" t="n">
        <v>45.7</v>
      </c>
    </row>
    <row r="285" customFormat="false" ht="15" hidden="false" customHeight="false" outlineLevel="0" collapsed="false">
      <c r="A285" s="4" t="n">
        <v>40568</v>
      </c>
      <c r="B285" s="5" t="n">
        <v>2011</v>
      </c>
      <c r="C285" s="5" t="n">
        <v>1</v>
      </c>
      <c r="D285" s="6" t="str">
        <f aca="false">IF(MONTH(A285)&gt;=4,"FY "&amp;YEAR(A285)&amp;"-"&amp;RIGHT(YEAR(A285)+1,2),"FY "&amp;(YEAR(A285)-1)&amp;"-"&amp;RIGHT(YEAR(A285),2))</f>
        <v>FY 2010-11</v>
      </c>
      <c r="E285" s="5" t="s">
        <v>19</v>
      </c>
      <c r="F285" s="7" t="n">
        <v>1.2</v>
      </c>
      <c r="G285" s="7" t="n">
        <v>0.3</v>
      </c>
      <c r="H285" s="7" t="n">
        <v>0.9</v>
      </c>
      <c r="I285" s="7" t="n">
        <v>0.2</v>
      </c>
      <c r="J285" s="8" t="n">
        <v>45.58</v>
      </c>
    </row>
    <row r="286" customFormat="false" ht="15" hidden="false" customHeight="false" outlineLevel="0" collapsed="false">
      <c r="A286" s="4" t="n">
        <v>40570</v>
      </c>
      <c r="B286" s="5" t="n">
        <v>2011</v>
      </c>
      <c r="C286" s="5" t="n">
        <v>1</v>
      </c>
      <c r="D286" s="6" t="str">
        <f aca="false">IF(MONTH(A286)&gt;=4,"FY "&amp;YEAR(A286)&amp;"-"&amp;RIGHT(YEAR(A286)+1,2),"FY "&amp;(YEAR(A286)-1)&amp;"-"&amp;RIGHT(YEAR(A286),2))</f>
        <v>FY 2010-11</v>
      </c>
      <c r="E286" s="5" t="s">
        <v>19</v>
      </c>
      <c r="F286" s="7" t="n">
        <v>1.7</v>
      </c>
      <c r="G286" s="7" t="n">
        <v>0.2</v>
      </c>
      <c r="H286" s="7" t="n">
        <v>1.5</v>
      </c>
      <c r="I286" s="7" t="n">
        <v>0.33</v>
      </c>
      <c r="J286" s="8" t="n">
        <v>45.53</v>
      </c>
    </row>
    <row r="287" customFormat="false" ht="15" hidden="false" customHeight="false" outlineLevel="0" collapsed="false">
      <c r="A287" s="4" t="n">
        <v>40571</v>
      </c>
      <c r="B287" s="5" t="n">
        <v>2011</v>
      </c>
      <c r="C287" s="5" t="n">
        <v>1</v>
      </c>
      <c r="D287" s="6" t="str">
        <f aca="false">IF(MONTH(A287)&gt;=4,"FY "&amp;YEAR(A287)&amp;"-"&amp;RIGHT(YEAR(A287)+1,2),"FY "&amp;(YEAR(A287)-1)&amp;"-"&amp;RIGHT(YEAR(A287),2))</f>
        <v>FY 2010-11</v>
      </c>
      <c r="E287" s="5" t="s">
        <v>19</v>
      </c>
      <c r="F287" s="7" t="n">
        <v>2.6</v>
      </c>
      <c r="G287" s="7" t="n">
        <v>0.6</v>
      </c>
      <c r="H287" s="7" t="n">
        <v>2.1</v>
      </c>
      <c r="I287" s="7" t="n">
        <v>0.45</v>
      </c>
      <c r="J287" s="8" t="n">
        <v>45.57</v>
      </c>
    </row>
    <row r="288" customFormat="false" ht="15" hidden="false" customHeight="false" outlineLevel="0" collapsed="false">
      <c r="A288" s="4" t="n">
        <v>40574</v>
      </c>
      <c r="B288" s="5" t="n">
        <v>2011</v>
      </c>
      <c r="C288" s="5" t="n">
        <v>1</v>
      </c>
      <c r="D288" s="6" t="str">
        <f aca="false">IF(MONTH(A288)&gt;=4,"FY "&amp;YEAR(A288)&amp;"-"&amp;RIGHT(YEAR(A288)+1,2),"FY "&amp;(YEAR(A288)-1)&amp;"-"&amp;RIGHT(YEAR(A288),2))</f>
        <v>FY 2010-11</v>
      </c>
      <c r="E288" s="5" t="s">
        <v>19</v>
      </c>
      <c r="F288" s="7" t="n">
        <v>15.5</v>
      </c>
      <c r="G288" s="7" t="n">
        <v>0</v>
      </c>
      <c r="H288" s="7" t="n">
        <v>15.5</v>
      </c>
      <c r="I288" s="7" t="n">
        <v>3.39</v>
      </c>
      <c r="J288" s="8" t="n">
        <v>45.74</v>
      </c>
    </row>
    <row r="289" customFormat="false" ht="15" hidden="false" customHeight="false" outlineLevel="0" collapsed="false">
      <c r="A289" s="4" t="n">
        <v>40575</v>
      </c>
      <c r="B289" s="5" t="n">
        <v>2011</v>
      </c>
      <c r="C289" s="5" t="n">
        <v>2</v>
      </c>
      <c r="D289" s="6" t="str">
        <f aca="false">IF(MONTH(A289)&gt;=4,"FY "&amp;YEAR(A289)&amp;"-"&amp;RIGHT(YEAR(A289)+1,2),"FY "&amp;(YEAR(A289)-1)&amp;"-"&amp;RIGHT(YEAR(A289),2))</f>
        <v>FY 2010-11</v>
      </c>
      <c r="E289" s="5" t="s">
        <v>19</v>
      </c>
      <c r="F289" s="7" t="n">
        <v>3.5</v>
      </c>
      <c r="G289" s="7" t="n">
        <v>44.1</v>
      </c>
      <c r="H289" s="7" t="n">
        <v>-40.6</v>
      </c>
      <c r="I289" s="7" t="n">
        <v>-8.84</v>
      </c>
      <c r="J289" s="8" t="n">
        <v>45.95</v>
      </c>
    </row>
    <row r="290" customFormat="false" ht="15" hidden="false" customHeight="false" outlineLevel="0" collapsed="false">
      <c r="A290" s="4" t="n">
        <v>40576</v>
      </c>
      <c r="B290" s="5" t="n">
        <v>2011</v>
      </c>
      <c r="C290" s="5" t="n">
        <v>2</v>
      </c>
      <c r="D290" s="6" t="str">
        <f aca="false">IF(MONTH(A290)&gt;=4,"FY "&amp;YEAR(A290)&amp;"-"&amp;RIGHT(YEAR(A290)+1,2),"FY "&amp;(YEAR(A290)-1)&amp;"-"&amp;RIGHT(YEAR(A290),2))</f>
        <v>FY 2010-11</v>
      </c>
      <c r="E290" s="5" t="s">
        <v>19</v>
      </c>
      <c r="F290" s="7" t="n">
        <v>601.9</v>
      </c>
      <c r="G290" s="7" t="n">
        <v>42</v>
      </c>
      <c r="H290" s="7" t="n">
        <v>559.9</v>
      </c>
      <c r="I290" s="7" t="n">
        <v>122.22</v>
      </c>
      <c r="J290" s="8" t="n">
        <v>45.81</v>
      </c>
    </row>
    <row r="291" customFormat="false" ht="15" hidden="false" customHeight="false" outlineLevel="0" collapsed="false">
      <c r="A291" s="4" t="n">
        <v>40577</v>
      </c>
      <c r="B291" s="5" t="n">
        <v>2011</v>
      </c>
      <c r="C291" s="5" t="n">
        <v>2</v>
      </c>
      <c r="D291" s="6" t="str">
        <f aca="false">IF(MONTH(A291)&gt;=4,"FY "&amp;YEAR(A291)&amp;"-"&amp;RIGHT(YEAR(A291)+1,2),"FY "&amp;(YEAR(A291)-1)&amp;"-"&amp;RIGHT(YEAR(A291),2))</f>
        <v>FY 2010-11</v>
      </c>
      <c r="E291" s="5" t="s">
        <v>19</v>
      </c>
      <c r="F291" s="7" t="n">
        <v>6.5</v>
      </c>
      <c r="G291" s="7" t="n">
        <v>1.3</v>
      </c>
      <c r="H291" s="7" t="n">
        <v>5.2</v>
      </c>
      <c r="I291" s="7" t="n">
        <v>1.14</v>
      </c>
      <c r="J291" s="8" t="n">
        <v>45.63</v>
      </c>
    </row>
    <row r="292" customFormat="false" ht="15" hidden="false" customHeight="false" outlineLevel="0" collapsed="false">
      <c r="A292" s="4" t="n">
        <v>40578</v>
      </c>
      <c r="B292" s="5" t="n">
        <v>2011</v>
      </c>
      <c r="C292" s="5" t="n">
        <v>2</v>
      </c>
      <c r="D292" s="6" t="str">
        <f aca="false">IF(MONTH(A292)&gt;=4,"FY "&amp;YEAR(A292)&amp;"-"&amp;RIGHT(YEAR(A292)+1,2),"FY "&amp;(YEAR(A292)-1)&amp;"-"&amp;RIGHT(YEAR(A292),2))</f>
        <v>FY 2010-11</v>
      </c>
      <c r="E292" s="5" t="s">
        <v>19</v>
      </c>
      <c r="F292" s="7" t="n">
        <v>15.5</v>
      </c>
      <c r="G292" s="7" t="n">
        <v>0.2</v>
      </c>
      <c r="H292" s="7" t="n">
        <v>15.3</v>
      </c>
      <c r="I292" s="7" t="n">
        <v>3.36</v>
      </c>
      <c r="J292" s="8" t="n">
        <v>45.63</v>
      </c>
    </row>
    <row r="293" customFormat="false" ht="15" hidden="false" customHeight="false" outlineLevel="0" collapsed="false">
      <c r="A293" s="4" t="n">
        <v>40581</v>
      </c>
      <c r="B293" s="5" t="n">
        <v>2011</v>
      </c>
      <c r="C293" s="5" t="n">
        <v>2</v>
      </c>
      <c r="D293" s="6" t="str">
        <f aca="false">IF(MONTH(A293)&gt;=4,"FY "&amp;YEAR(A293)&amp;"-"&amp;RIGHT(YEAR(A293)+1,2),"FY "&amp;(YEAR(A293)-1)&amp;"-"&amp;RIGHT(YEAR(A293),2))</f>
        <v>FY 2010-11</v>
      </c>
      <c r="E293" s="5" t="s">
        <v>19</v>
      </c>
      <c r="F293" s="7" t="n">
        <v>26.2</v>
      </c>
      <c r="G293" s="7" t="n">
        <v>1.1</v>
      </c>
      <c r="H293" s="7" t="n">
        <v>25.1</v>
      </c>
      <c r="I293" s="7" t="n">
        <v>5.51</v>
      </c>
      <c r="J293" s="8" t="n">
        <v>45.64</v>
      </c>
    </row>
    <row r="294" customFormat="false" ht="15" hidden="false" customHeight="false" outlineLevel="0" collapsed="false">
      <c r="A294" s="4" t="n">
        <v>40582</v>
      </c>
      <c r="B294" s="5" t="n">
        <v>2011</v>
      </c>
      <c r="C294" s="5" t="n">
        <v>2</v>
      </c>
      <c r="D294" s="6" t="str">
        <f aca="false">IF(MONTH(A294)&gt;=4,"FY "&amp;YEAR(A294)&amp;"-"&amp;RIGHT(YEAR(A294)+1,2),"FY "&amp;(YEAR(A294)-1)&amp;"-"&amp;RIGHT(YEAR(A294),2))</f>
        <v>FY 2010-11</v>
      </c>
      <c r="E294" s="5" t="s">
        <v>19</v>
      </c>
      <c r="F294" s="7" t="n">
        <v>13.5</v>
      </c>
      <c r="G294" s="7" t="n">
        <v>0.1</v>
      </c>
      <c r="H294" s="7" t="n">
        <v>13.4</v>
      </c>
      <c r="I294" s="7" t="n">
        <v>2.95</v>
      </c>
      <c r="J294" s="8" t="n">
        <v>45.59</v>
      </c>
    </row>
    <row r="295" customFormat="false" ht="15" hidden="false" customHeight="false" outlineLevel="0" collapsed="false">
      <c r="A295" s="4" t="n">
        <v>40583</v>
      </c>
      <c r="B295" s="5" t="n">
        <v>2011</v>
      </c>
      <c r="C295" s="5" t="n">
        <v>2</v>
      </c>
      <c r="D295" s="6" t="str">
        <f aca="false">IF(MONTH(A295)&gt;=4,"FY "&amp;YEAR(A295)&amp;"-"&amp;RIGHT(YEAR(A295)+1,2),"FY "&amp;(YEAR(A295)-1)&amp;"-"&amp;RIGHT(YEAR(A295),2))</f>
        <v>FY 2010-11</v>
      </c>
      <c r="E295" s="5" t="s">
        <v>19</v>
      </c>
      <c r="F295" s="7" t="n">
        <v>22.8</v>
      </c>
      <c r="G295" s="7" t="n">
        <v>0</v>
      </c>
      <c r="H295" s="7" t="n">
        <v>22.8</v>
      </c>
      <c r="I295" s="7" t="n">
        <v>5.02</v>
      </c>
      <c r="J295" s="8" t="n">
        <v>45.39</v>
      </c>
    </row>
    <row r="296" customFormat="false" ht="15" hidden="false" customHeight="false" outlineLevel="0" collapsed="false">
      <c r="A296" s="4" t="n">
        <v>40584</v>
      </c>
      <c r="B296" s="5" t="n">
        <v>2011</v>
      </c>
      <c r="C296" s="5" t="n">
        <v>2</v>
      </c>
      <c r="D296" s="6" t="str">
        <f aca="false">IF(MONTH(A296)&gt;=4,"FY "&amp;YEAR(A296)&amp;"-"&amp;RIGHT(YEAR(A296)+1,2),"FY "&amp;(YEAR(A296)-1)&amp;"-"&amp;RIGHT(YEAR(A296),2))</f>
        <v>FY 2010-11</v>
      </c>
      <c r="E296" s="5" t="s">
        <v>19</v>
      </c>
      <c r="F296" s="7" t="n">
        <v>7.4</v>
      </c>
      <c r="G296" s="7" t="n">
        <v>3.3</v>
      </c>
      <c r="H296" s="7" t="n">
        <v>4.2</v>
      </c>
      <c r="I296" s="7" t="n">
        <v>0.92</v>
      </c>
      <c r="J296" s="8" t="n">
        <v>45.33</v>
      </c>
    </row>
    <row r="297" customFormat="false" ht="15" hidden="false" customHeight="false" outlineLevel="0" collapsed="false">
      <c r="A297" s="4" t="n">
        <v>40585</v>
      </c>
      <c r="B297" s="5" t="n">
        <v>2011</v>
      </c>
      <c r="C297" s="5" t="n">
        <v>2</v>
      </c>
      <c r="D297" s="6" t="str">
        <f aca="false">IF(MONTH(A297)&gt;=4,"FY "&amp;YEAR(A297)&amp;"-"&amp;RIGHT(YEAR(A297)+1,2),"FY "&amp;(YEAR(A297)-1)&amp;"-"&amp;RIGHT(YEAR(A297),2))</f>
        <v>FY 2010-11</v>
      </c>
      <c r="E297" s="5" t="s">
        <v>19</v>
      </c>
      <c r="F297" s="7" t="n">
        <v>1.4</v>
      </c>
      <c r="G297" s="7" t="n">
        <v>1.1</v>
      </c>
      <c r="H297" s="7" t="n">
        <v>0.3</v>
      </c>
      <c r="I297" s="7" t="n">
        <v>0.06</v>
      </c>
      <c r="J297" s="8" t="n">
        <v>45.58</v>
      </c>
    </row>
    <row r="298" customFormat="false" ht="15" hidden="false" customHeight="false" outlineLevel="0" collapsed="false">
      <c r="A298" s="4" t="n">
        <v>40588</v>
      </c>
      <c r="B298" s="5" t="n">
        <v>2011</v>
      </c>
      <c r="C298" s="5" t="n">
        <v>2</v>
      </c>
      <c r="D298" s="6" t="str">
        <f aca="false">IF(MONTH(A298)&gt;=4,"FY "&amp;YEAR(A298)&amp;"-"&amp;RIGHT(YEAR(A298)+1,2),"FY "&amp;(YEAR(A298)-1)&amp;"-"&amp;RIGHT(YEAR(A298),2))</f>
        <v>FY 2010-11</v>
      </c>
      <c r="E298" s="5" t="s">
        <v>19</v>
      </c>
      <c r="F298" s="7" t="n">
        <v>0.4</v>
      </c>
      <c r="G298" s="7" t="n">
        <v>0.3</v>
      </c>
      <c r="H298" s="7" t="n">
        <v>0.1</v>
      </c>
      <c r="I298" s="7" t="n">
        <v>0.01</v>
      </c>
      <c r="J298" s="8" t="n">
        <v>45.76</v>
      </c>
    </row>
    <row r="299" customFormat="false" ht="15" hidden="false" customHeight="false" outlineLevel="0" collapsed="false">
      <c r="A299" s="4" t="n">
        <v>40589</v>
      </c>
      <c r="B299" s="5" t="n">
        <v>2011</v>
      </c>
      <c r="C299" s="5" t="n">
        <v>2</v>
      </c>
      <c r="D299" s="6" t="str">
        <f aca="false">IF(MONTH(A299)&gt;=4,"FY "&amp;YEAR(A299)&amp;"-"&amp;RIGHT(YEAR(A299)+1,2),"FY "&amp;(YEAR(A299)-1)&amp;"-"&amp;RIGHT(YEAR(A299),2))</f>
        <v>FY 2010-11</v>
      </c>
      <c r="E299" s="5" t="s">
        <v>19</v>
      </c>
      <c r="F299" s="7" t="n">
        <v>4.1</v>
      </c>
      <c r="G299" s="7" t="n">
        <v>0.7</v>
      </c>
      <c r="H299" s="7" t="n">
        <v>3.5</v>
      </c>
      <c r="I299" s="7" t="n">
        <v>0.76</v>
      </c>
      <c r="J299" s="8" t="n">
        <v>45.5</v>
      </c>
    </row>
    <row r="300" customFormat="false" ht="15" hidden="false" customHeight="false" outlineLevel="0" collapsed="false">
      <c r="A300" s="4" t="n">
        <v>40591</v>
      </c>
      <c r="B300" s="5" t="n">
        <v>2011</v>
      </c>
      <c r="C300" s="5" t="n">
        <v>2</v>
      </c>
      <c r="D300" s="6" t="str">
        <f aca="false">IF(MONTH(A300)&gt;=4,"FY "&amp;YEAR(A300)&amp;"-"&amp;RIGHT(YEAR(A300)+1,2),"FY "&amp;(YEAR(A300)-1)&amp;"-"&amp;RIGHT(YEAR(A300),2))</f>
        <v>FY 2010-11</v>
      </c>
      <c r="E300" s="5" t="s">
        <v>19</v>
      </c>
      <c r="F300" s="7" t="n">
        <v>4.2</v>
      </c>
      <c r="G300" s="7" t="n">
        <v>0.2</v>
      </c>
      <c r="H300" s="7" t="n">
        <v>4</v>
      </c>
      <c r="I300" s="7" t="n">
        <v>0.89</v>
      </c>
      <c r="J300" s="8" t="n">
        <v>45.38</v>
      </c>
    </row>
    <row r="301" customFormat="false" ht="15" hidden="false" customHeight="false" outlineLevel="0" collapsed="false">
      <c r="A301" s="4" t="n">
        <v>40592</v>
      </c>
      <c r="B301" s="5" t="n">
        <v>2011</v>
      </c>
      <c r="C301" s="5" t="n">
        <v>2</v>
      </c>
      <c r="D301" s="6" t="str">
        <f aca="false">IF(MONTH(A301)&gt;=4,"FY "&amp;YEAR(A301)&amp;"-"&amp;RIGHT(YEAR(A301)+1,2),"FY "&amp;(YEAR(A301)-1)&amp;"-"&amp;RIGHT(YEAR(A301),2))</f>
        <v>FY 2010-11</v>
      </c>
      <c r="E301" s="5" t="s">
        <v>19</v>
      </c>
      <c r="F301" s="7" t="n">
        <v>3.7</v>
      </c>
      <c r="G301" s="7" t="n">
        <v>1.1</v>
      </c>
      <c r="H301" s="7" t="n">
        <v>2.6</v>
      </c>
      <c r="I301" s="7" t="n">
        <v>0.57</v>
      </c>
      <c r="J301" s="8" t="n">
        <v>45.38</v>
      </c>
    </row>
    <row r="302" customFormat="false" ht="15" hidden="false" customHeight="false" outlineLevel="0" collapsed="false">
      <c r="A302" s="4" t="n">
        <v>40595</v>
      </c>
      <c r="B302" s="5" t="n">
        <v>2011</v>
      </c>
      <c r="C302" s="5" t="n">
        <v>2</v>
      </c>
      <c r="D302" s="6" t="str">
        <f aca="false">IF(MONTH(A302)&gt;=4,"FY "&amp;YEAR(A302)&amp;"-"&amp;RIGHT(YEAR(A302)+1,2),"FY "&amp;(YEAR(A302)-1)&amp;"-"&amp;RIGHT(YEAR(A302),2))</f>
        <v>FY 2010-11</v>
      </c>
      <c r="E302" s="5" t="s">
        <v>19</v>
      </c>
      <c r="F302" s="7" t="n">
        <v>34.2</v>
      </c>
      <c r="G302" s="7" t="n">
        <v>25</v>
      </c>
      <c r="H302" s="7" t="n">
        <v>9.3</v>
      </c>
      <c r="I302" s="7" t="n">
        <v>2.05</v>
      </c>
      <c r="J302" s="8" t="n">
        <v>45.18</v>
      </c>
    </row>
    <row r="303" customFormat="false" ht="15" hidden="false" customHeight="false" outlineLevel="0" collapsed="false">
      <c r="A303" s="4" t="n">
        <v>40596</v>
      </c>
      <c r="B303" s="5" t="n">
        <v>2011</v>
      </c>
      <c r="C303" s="5" t="n">
        <v>2</v>
      </c>
      <c r="D303" s="6" t="str">
        <f aca="false">IF(MONTH(A303)&gt;=4,"FY "&amp;YEAR(A303)&amp;"-"&amp;RIGHT(YEAR(A303)+1,2),"FY "&amp;(YEAR(A303)-1)&amp;"-"&amp;RIGHT(YEAR(A303),2))</f>
        <v>FY 2010-11</v>
      </c>
      <c r="E303" s="5" t="s">
        <v>19</v>
      </c>
      <c r="F303" s="7" t="n">
        <v>164.5</v>
      </c>
      <c r="G303" s="7" t="n">
        <v>0.1</v>
      </c>
      <c r="H303" s="7" t="n">
        <v>164.4</v>
      </c>
      <c r="I303" s="7" t="n">
        <v>36.45</v>
      </c>
      <c r="J303" s="8" t="n">
        <v>45.11</v>
      </c>
    </row>
    <row r="304" customFormat="false" ht="15" hidden="false" customHeight="false" outlineLevel="0" collapsed="false">
      <c r="A304" s="4" t="n">
        <v>40597</v>
      </c>
      <c r="B304" s="5" t="n">
        <v>2011</v>
      </c>
      <c r="C304" s="5" t="n">
        <v>2</v>
      </c>
      <c r="D304" s="6" t="str">
        <f aca="false">IF(MONTH(A304)&gt;=4,"FY "&amp;YEAR(A304)&amp;"-"&amp;RIGHT(YEAR(A304)+1,2),"FY "&amp;(YEAR(A304)-1)&amp;"-"&amp;RIGHT(YEAR(A304),2))</f>
        <v>FY 2010-11</v>
      </c>
      <c r="E304" s="5" t="s">
        <v>19</v>
      </c>
      <c r="F304" s="7" t="n">
        <v>310.3</v>
      </c>
      <c r="G304" s="7" t="n">
        <v>10.2</v>
      </c>
      <c r="H304" s="7" t="n">
        <v>300.1</v>
      </c>
      <c r="I304" s="7" t="n">
        <v>66.38</v>
      </c>
      <c r="J304" s="8" t="n">
        <v>45.2</v>
      </c>
    </row>
    <row r="305" customFormat="false" ht="15" hidden="false" customHeight="false" outlineLevel="0" collapsed="false">
      <c r="A305" s="4" t="n">
        <v>40598</v>
      </c>
      <c r="B305" s="5" t="n">
        <v>2011</v>
      </c>
      <c r="C305" s="5" t="n">
        <v>2</v>
      </c>
      <c r="D305" s="6" t="str">
        <f aca="false">IF(MONTH(A305)&gt;=4,"FY "&amp;YEAR(A305)&amp;"-"&amp;RIGHT(YEAR(A305)+1,2),"FY "&amp;(YEAR(A305)-1)&amp;"-"&amp;RIGHT(YEAR(A305),2))</f>
        <v>FY 2010-11</v>
      </c>
      <c r="E305" s="5" t="s">
        <v>19</v>
      </c>
      <c r="F305" s="7" t="n">
        <v>433.4</v>
      </c>
      <c r="G305" s="7" t="n">
        <v>12.7</v>
      </c>
      <c r="H305" s="7" t="n">
        <v>420.7</v>
      </c>
      <c r="I305" s="7" t="n">
        <v>93.07</v>
      </c>
      <c r="J305" s="8" t="n">
        <v>45.2</v>
      </c>
    </row>
    <row r="306" customFormat="false" ht="15" hidden="false" customHeight="false" outlineLevel="0" collapsed="false">
      <c r="A306" s="4" t="n">
        <v>40599</v>
      </c>
      <c r="B306" s="5" t="n">
        <v>2011</v>
      </c>
      <c r="C306" s="5" t="n">
        <v>2</v>
      </c>
      <c r="D306" s="6" t="str">
        <f aca="false">IF(MONTH(A306)&gt;=4,"FY "&amp;YEAR(A306)&amp;"-"&amp;RIGHT(YEAR(A306)+1,2),"FY "&amp;(YEAR(A306)-1)&amp;"-"&amp;RIGHT(YEAR(A306),2))</f>
        <v>FY 2010-11</v>
      </c>
      <c r="E306" s="5" t="s">
        <v>19</v>
      </c>
      <c r="F306" s="7" t="n">
        <v>0.6</v>
      </c>
      <c r="G306" s="7" t="n">
        <v>1.6</v>
      </c>
      <c r="H306" s="7" t="n">
        <v>-0.9</v>
      </c>
      <c r="I306" s="7" t="n">
        <v>-0.21</v>
      </c>
      <c r="J306" s="8" t="n">
        <v>45.37</v>
      </c>
    </row>
    <row r="307" customFormat="false" ht="15" hidden="false" customHeight="false" outlineLevel="0" collapsed="false">
      <c r="A307" s="4" t="n">
        <v>40602</v>
      </c>
      <c r="B307" s="5" t="n">
        <v>2011</v>
      </c>
      <c r="C307" s="5" t="n">
        <v>2</v>
      </c>
      <c r="D307" s="6" t="str">
        <f aca="false">IF(MONTH(A307)&gt;=4,"FY "&amp;YEAR(A307)&amp;"-"&amp;RIGHT(YEAR(A307)+1,2),"FY "&amp;(YEAR(A307)-1)&amp;"-"&amp;RIGHT(YEAR(A307),2))</f>
        <v>FY 2010-11</v>
      </c>
      <c r="E307" s="5" t="s">
        <v>19</v>
      </c>
      <c r="F307" s="7" t="n">
        <v>1.5</v>
      </c>
      <c r="G307" s="7" t="n">
        <v>2.9</v>
      </c>
      <c r="H307" s="7" t="n">
        <v>-1.5</v>
      </c>
      <c r="I307" s="7" t="n">
        <v>-0.32</v>
      </c>
      <c r="J307" s="8" t="n">
        <v>45.37</v>
      </c>
    </row>
    <row r="308" customFormat="false" ht="15" hidden="false" customHeight="false" outlineLevel="0" collapsed="false">
      <c r="A308" s="4" t="n">
        <v>40603</v>
      </c>
      <c r="B308" s="5" t="n">
        <v>2011</v>
      </c>
      <c r="C308" s="5" t="n">
        <v>3</v>
      </c>
      <c r="D308" s="6" t="str">
        <f aca="false">IF(MONTH(A308)&gt;=4,"FY "&amp;YEAR(A308)&amp;"-"&amp;RIGHT(YEAR(A308)+1,2),"FY "&amp;(YEAR(A308)-1)&amp;"-"&amp;RIGHT(YEAR(A308),2))</f>
        <v>FY 2010-11</v>
      </c>
      <c r="E308" s="5" t="s">
        <v>19</v>
      </c>
      <c r="F308" s="7" t="n">
        <v>10.4</v>
      </c>
      <c r="G308" s="7" t="n">
        <v>0.3</v>
      </c>
      <c r="H308" s="7" t="n">
        <v>10.1</v>
      </c>
      <c r="I308" s="7" t="n">
        <v>2.23</v>
      </c>
      <c r="J308" s="8" t="n">
        <v>45.18</v>
      </c>
    </row>
    <row r="309" customFormat="false" ht="15" hidden="false" customHeight="false" outlineLevel="0" collapsed="false">
      <c r="A309" s="4" t="n">
        <v>40605</v>
      </c>
      <c r="B309" s="5" t="n">
        <v>2011</v>
      </c>
      <c r="C309" s="5" t="n">
        <v>3</v>
      </c>
      <c r="D309" s="6" t="str">
        <f aca="false">IF(MONTH(A309)&gt;=4,"FY "&amp;YEAR(A309)&amp;"-"&amp;RIGHT(YEAR(A309)+1,2),"FY "&amp;(YEAR(A309)-1)&amp;"-"&amp;RIGHT(YEAR(A309),2))</f>
        <v>FY 2010-11</v>
      </c>
      <c r="E309" s="5" t="s">
        <v>19</v>
      </c>
      <c r="F309" s="7" t="n">
        <v>4.8</v>
      </c>
      <c r="G309" s="7" t="n">
        <v>1.6</v>
      </c>
      <c r="H309" s="7" t="n">
        <v>3.2</v>
      </c>
      <c r="I309" s="7" t="n">
        <v>0.72</v>
      </c>
      <c r="J309" s="8" t="n">
        <v>45.12</v>
      </c>
    </row>
    <row r="310" customFormat="false" ht="15" hidden="false" customHeight="false" outlineLevel="0" collapsed="false">
      <c r="A310" s="4" t="n">
        <v>40606</v>
      </c>
      <c r="B310" s="5" t="n">
        <v>2011</v>
      </c>
      <c r="C310" s="5" t="n">
        <v>3</v>
      </c>
      <c r="D310" s="6" t="str">
        <f aca="false">IF(MONTH(A310)&gt;=4,"FY "&amp;YEAR(A310)&amp;"-"&amp;RIGHT(YEAR(A310)+1,2),"FY "&amp;(YEAR(A310)-1)&amp;"-"&amp;RIGHT(YEAR(A310),2))</f>
        <v>FY 2010-11</v>
      </c>
      <c r="E310" s="5" t="s">
        <v>19</v>
      </c>
      <c r="F310" s="7" t="n">
        <v>6.5</v>
      </c>
      <c r="G310" s="7" t="n">
        <v>0.1</v>
      </c>
      <c r="H310" s="7" t="n">
        <v>6.4</v>
      </c>
      <c r="I310" s="7" t="n">
        <v>1.43</v>
      </c>
      <c r="J310" s="8" t="n">
        <v>44.96</v>
      </c>
    </row>
    <row r="311" customFormat="false" ht="15" hidden="false" customHeight="false" outlineLevel="0" collapsed="false">
      <c r="A311" s="4" t="n">
        <v>40609</v>
      </c>
      <c r="B311" s="5" t="n">
        <v>2011</v>
      </c>
      <c r="C311" s="5" t="n">
        <v>3</v>
      </c>
      <c r="D311" s="6" t="str">
        <f aca="false">IF(MONTH(A311)&gt;=4,"FY "&amp;YEAR(A311)&amp;"-"&amp;RIGHT(YEAR(A311)+1,2),"FY "&amp;(YEAR(A311)-1)&amp;"-"&amp;RIGHT(YEAR(A311),2))</f>
        <v>FY 2010-11</v>
      </c>
      <c r="E311" s="5" t="s">
        <v>19</v>
      </c>
      <c r="F311" s="7" t="n">
        <v>0.4</v>
      </c>
      <c r="G311" s="7" t="n">
        <v>6.7</v>
      </c>
      <c r="H311" s="7" t="n">
        <v>-6.4</v>
      </c>
      <c r="I311" s="7" t="n">
        <v>-1.42</v>
      </c>
      <c r="J311" s="8" t="n">
        <v>44.99</v>
      </c>
    </row>
    <row r="312" customFormat="false" ht="15" hidden="false" customHeight="false" outlineLevel="0" collapsed="false">
      <c r="A312" s="4" t="n">
        <v>40610</v>
      </c>
      <c r="B312" s="5" t="n">
        <v>2011</v>
      </c>
      <c r="C312" s="5" t="n">
        <v>3</v>
      </c>
      <c r="D312" s="6" t="str">
        <f aca="false">IF(MONTH(A312)&gt;=4,"FY "&amp;YEAR(A312)&amp;"-"&amp;RIGHT(YEAR(A312)+1,2),"FY "&amp;(YEAR(A312)-1)&amp;"-"&amp;RIGHT(YEAR(A312),2))</f>
        <v>FY 2010-11</v>
      </c>
      <c r="E312" s="5" t="s">
        <v>19</v>
      </c>
      <c r="F312" s="7" t="n">
        <v>49.6</v>
      </c>
      <c r="G312" s="7" t="n">
        <v>0.8</v>
      </c>
      <c r="H312" s="7" t="n">
        <v>48.8</v>
      </c>
      <c r="I312" s="7" t="n">
        <v>10.82</v>
      </c>
      <c r="J312" s="8" t="n">
        <v>45.13</v>
      </c>
    </row>
    <row r="313" customFormat="false" ht="15" hidden="false" customHeight="false" outlineLevel="0" collapsed="false">
      <c r="A313" s="4" t="n">
        <v>40611</v>
      </c>
      <c r="B313" s="5" t="n">
        <v>2011</v>
      </c>
      <c r="C313" s="5" t="n">
        <v>3</v>
      </c>
      <c r="D313" s="6" t="str">
        <f aca="false">IF(MONTH(A313)&gt;=4,"FY "&amp;YEAR(A313)&amp;"-"&amp;RIGHT(YEAR(A313)+1,2),"FY "&amp;(YEAR(A313)-1)&amp;"-"&amp;RIGHT(YEAR(A313),2))</f>
        <v>FY 2010-11</v>
      </c>
      <c r="E313" s="5" t="s">
        <v>19</v>
      </c>
      <c r="F313" s="7" t="n">
        <v>46.5</v>
      </c>
      <c r="G313" s="7" t="n">
        <v>0.3</v>
      </c>
      <c r="H313" s="7" t="n">
        <v>46.2</v>
      </c>
      <c r="I313" s="7" t="n">
        <v>10.26</v>
      </c>
      <c r="J313" s="8" t="n">
        <v>45.03</v>
      </c>
    </row>
    <row r="314" customFormat="false" ht="15" hidden="false" customHeight="false" outlineLevel="0" collapsed="false">
      <c r="A314" s="4" t="n">
        <v>40612</v>
      </c>
      <c r="B314" s="5" t="n">
        <v>2011</v>
      </c>
      <c r="C314" s="5" t="n">
        <v>3</v>
      </c>
      <c r="D314" s="6" t="str">
        <f aca="false">IF(MONTH(A314)&gt;=4,"FY "&amp;YEAR(A314)&amp;"-"&amp;RIGHT(YEAR(A314)+1,2),"FY "&amp;(YEAR(A314)-1)&amp;"-"&amp;RIGHT(YEAR(A314),2))</f>
        <v>FY 2010-11</v>
      </c>
      <c r="E314" s="5" t="s">
        <v>19</v>
      </c>
      <c r="F314" s="7" t="n">
        <v>3.4</v>
      </c>
      <c r="G314" s="7" t="n">
        <v>4</v>
      </c>
      <c r="H314" s="7" t="n">
        <v>-0.6</v>
      </c>
      <c r="I314" s="7" t="n">
        <v>-0.14</v>
      </c>
      <c r="J314" s="8" t="n">
        <v>45.02</v>
      </c>
    </row>
    <row r="315" customFormat="false" ht="15" hidden="false" customHeight="false" outlineLevel="0" collapsed="false">
      <c r="A315" s="4" t="n">
        <v>40613</v>
      </c>
      <c r="B315" s="5" t="n">
        <v>2011</v>
      </c>
      <c r="C315" s="5" t="n">
        <v>3</v>
      </c>
      <c r="D315" s="6" t="str">
        <f aca="false">IF(MONTH(A315)&gt;=4,"FY "&amp;YEAR(A315)&amp;"-"&amp;RIGHT(YEAR(A315)+1,2),"FY "&amp;(YEAR(A315)-1)&amp;"-"&amp;RIGHT(YEAR(A315),2))</f>
        <v>FY 2010-11</v>
      </c>
      <c r="E315" s="5" t="s">
        <v>19</v>
      </c>
      <c r="F315" s="7" t="n">
        <v>5.5</v>
      </c>
      <c r="G315" s="7" t="n">
        <v>0</v>
      </c>
      <c r="H315" s="7" t="n">
        <v>5.5</v>
      </c>
      <c r="I315" s="7" t="n">
        <v>1.22</v>
      </c>
      <c r="J315" s="8" t="n">
        <v>45.11</v>
      </c>
    </row>
    <row r="316" customFormat="false" ht="15" hidden="false" customHeight="false" outlineLevel="0" collapsed="false">
      <c r="A316" s="4" t="n">
        <v>40616</v>
      </c>
      <c r="B316" s="5" t="n">
        <v>2011</v>
      </c>
      <c r="C316" s="5" t="n">
        <v>3</v>
      </c>
      <c r="D316" s="6" t="str">
        <f aca="false">IF(MONTH(A316)&gt;=4,"FY "&amp;YEAR(A316)&amp;"-"&amp;RIGHT(YEAR(A316)+1,2),"FY "&amp;(YEAR(A316)-1)&amp;"-"&amp;RIGHT(YEAR(A316),2))</f>
        <v>FY 2010-11</v>
      </c>
      <c r="E316" s="5" t="s">
        <v>19</v>
      </c>
      <c r="F316" s="7" t="n">
        <v>2.6</v>
      </c>
      <c r="G316" s="7" t="n">
        <v>0.1</v>
      </c>
      <c r="H316" s="7" t="n">
        <v>2.5</v>
      </c>
      <c r="I316" s="7" t="n">
        <v>0.54</v>
      </c>
      <c r="J316" s="8" t="n">
        <v>45.21</v>
      </c>
    </row>
    <row r="317" customFormat="false" ht="15" hidden="false" customHeight="false" outlineLevel="0" collapsed="false">
      <c r="A317" s="4" t="n">
        <v>40617</v>
      </c>
      <c r="B317" s="5" t="n">
        <v>2011</v>
      </c>
      <c r="C317" s="5" t="n">
        <v>3</v>
      </c>
      <c r="D317" s="6" t="str">
        <f aca="false">IF(MONTH(A317)&gt;=4,"FY "&amp;YEAR(A317)&amp;"-"&amp;RIGHT(YEAR(A317)+1,2),"FY "&amp;(YEAR(A317)-1)&amp;"-"&amp;RIGHT(YEAR(A317),2))</f>
        <v>FY 2010-11</v>
      </c>
      <c r="E317" s="5" t="s">
        <v>19</v>
      </c>
      <c r="F317" s="7" t="n">
        <v>0.4</v>
      </c>
      <c r="G317" s="7" t="n">
        <v>0.7</v>
      </c>
      <c r="H317" s="7" t="n">
        <v>-0.3</v>
      </c>
      <c r="I317" s="7" t="n">
        <v>-0.06</v>
      </c>
      <c r="J317" s="8" t="n">
        <v>45.15</v>
      </c>
    </row>
    <row r="318" customFormat="false" ht="15" hidden="false" customHeight="false" outlineLevel="0" collapsed="false">
      <c r="A318" s="4" t="n">
        <v>40618</v>
      </c>
      <c r="B318" s="5" t="n">
        <v>2011</v>
      </c>
      <c r="C318" s="5" t="n">
        <v>3</v>
      </c>
      <c r="D318" s="6" t="str">
        <f aca="false">IF(MONTH(A318)&gt;=4,"FY "&amp;YEAR(A318)&amp;"-"&amp;RIGHT(YEAR(A318)+1,2),"FY "&amp;(YEAR(A318)-1)&amp;"-"&amp;RIGHT(YEAR(A318),2))</f>
        <v>FY 2010-11</v>
      </c>
      <c r="E318" s="5" t="s">
        <v>19</v>
      </c>
      <c r="F318" s="7" t="n">
        <v>0.8</v>
      </c>
      <c r="G318" s="7" t="n">
        <v>0.8</v>
      </c>
      <c r="H318" s="7" t="n">
        <v>-0.1</v>
      </c>
      <c r="I318" s="7" t="n">
        <v>-0.01</v>
      </c>
      <c r="J318" s="8" t="n">
        <v>45.27</v>
      </c>
    </row>
    <row r="319" customFormat="false" ht="15" hidden="false" customHeight="false" outlineLevel="0" collapsed="false">
      <c r="A319" s="4" t="n">
        <v>40619</v>
      </c>
      <c r="B319" s="5" t="n">
        <v>2011</v>
      </c>
      <c r="C319" s="5" t="n">
        <v>3</v>
      </c>
      <c r="D319" s="6" t="str">
        <f aca="false">IF(MONTH(A319)&gt;=4,"FY "&amp;YEAR(A319)&amp;"-"&amp;RIGHT(YEAR(A319)+1,2),"FY "&amp;(YEAR(A319)-1)&amp;"-"&amp;RIGHT(YEAR(A319),2))</f>
        <v>FY 2010-11</v>
      </c>
      <c r="E319" s="5" t="s">
        <v>19</v>
      </c>
      <c r="F319" s="7" t="n">
        <v>21.9</v>
      </c>
      <c r="G319" s="7" t="n">
        <v>0.7</v>
      </c>
      <c r="H319" s="7" t="n">
        <v>21.2</v>
      </c>
      <c r="I319" s="7" t="n">
        <v>4.68</v>
      </c>
      <c r="J319" s="8" t="n">
        <v>45.18</v>
      </c>
    </row>
    <row r="320" customFormat="false" ht="15" hidden="false" customHeight="false" outlineLevel="0" collapsed="false">
      <c r="A320" s="4" t="n">
        <v>40620</v>
      </c>
      <c r="B320" s="5" t="n">
        <v>2011</v>
      </c>
      <c r="C320" s="5" t="n">
        <v>3</v>
      </c>
      <c r="D320" s="6" t="str">
        <f aca="false">IF(MONTH(A320)&gt;=4,"FY "&amp;YEAR(A320)&amp;"-"&amp;RIGHT(YEAR(A320)+1,2),"FY "&amp;(YEAR(A320)-1)&amp;"-"&amp;RIGHT(YEAR(A320),2))</f>
        <v>FY 2010-11</v>
      </c>
      <c r="E320" s="5" t="s">
        <v>19</v>
      </c>
      <c r="F320" s="7" t="n">
        <v>636.9</v>
      </c>
      <c r="G320" s="7" t="n">
        <v>33</v>
      </c>
      <c r="H320" s="7" t="n">
        <v>603.9</v>
      </c>
      <c r="I320" s="7" t="n">
        <v>133.48</v>
      </c>
      <c r="J320" s="8" t="n">
        <v>45.24</v>
      </c>
    </row>
    <row r="321" customFormat="false" ht="15" hidden="false" customHeight="false" outlineLevel="0" collapsed="false">
      <c r="A321" s="4" t="n">
        <v>40623</v>
      </c>
      <c r="B321" s="5" t="n">
        <v>2011</v>
      </c>
      <c r="C321" s="5" t="n">
        <v>3</v>
      </c>
      <c r="D321" s="6" t="str">
        <f aca="false">IF(MONTH(A321)&gt;=4,"FY "&amp;YEAR(A321)&amp;"-"&amp;RIGHT(YEAR(A321)+1,2),"FY "&amp;(YEAR(A321)-1)&amp;"-"&amp;RIGHT(YEAR(A321),2))</f>
        <v>FY 2010-11</v>
      </c>
      <c r="E321" s="5" t="s">
        <v>19</v>
      </c>
      <c r="F321" s="7" t="n">
        <v>40.4</v>
      </c>
      <c r="G321" s="7" t="n">
        <v>11.5</v>
      </c>
      <c r="H321" s="7" t="n">
        <v>28.9</v>
      </c>
      <c r="I321" s="7" t="n">
        <v>6.41</v>
      </c>
      <c r="J321" s="8" t="n">
        <v>45.09</v>
      </c>
    </row>
    <row r="322" customFormat="false" ht="15" hidden="false" customHeight="false" outlineLevel="0" collapsed="false">
      <c r="A322" s="4" t="n">
        <v>40624</v>
      </c>
      <c r="B322" s="5" t="n">
        <v>2011</v>
      </c>
      <c r="C322" s="5" t="n">
        <v>3</v>
      </c>
      <c r="D322" s="6" t="str">
        <f aca="false">IF(MONTH(A322)&gt;=4,"FY "&amp;YEAR(A322)&amp;"-"&amp;RIGHT(YEAR(A322)+1,2),"FY "&amp;(YEAR(A322)-1)&amp;"-"&amp;RIGHT(YEAR(A322),2))</f>
        <v>FY 2010-11</v>
      </c>
      <c r="E322" s="5" t="s">
        <v>19</v>
      </c>
      <c r="F322" s="7" t="n">
        <v>6.7</v>
      </c>
      <c r="G322" s="7" t="n">
        <v>0.9</v>
      </c>
      <c r="H322" s="7" t="n">
        <v>5.8</v>
      </c>
      <c r="I322" s="7" t="n">
        <v>1.28</v>
      </c>
      <c r="J322" s="8" t="n">
        <v>45.05</v>
      </c>
    </row>
    <row r="323" customFormat="false" ht="15" hidden="false" customHeight="false" outlineLevel="0" collapsed="false">
      <c r="A323" s="4" t="n">
        <v>40625</v>
      </c>
      <c r="B323" s="5" t="n">
        <v>2011</v>
      </c>
      <c r="C323" s="5" t="n">
        <v>3</v>
      </c>
      <c r="D323" s="6" t="str">
        <f aca="false">IF(MONTH(A323)&gt;=4,"FY "&amp;YEAR(A323)&amp;"-"&amp;RIGHT(YEAR(A323)+1,2),"FY "&amp;(YEAR(A323)-1)&amp;"-"&amp;RIGHT(YEAR(A323),2))</f>
        <v>FY 2010-11</v>
      </c>
      <c r="E323" s="5" t="s">
        <v>19</v>
      </c>
      <c r="F323" s="7" t="n">
        <v>4.3</v>
      </c>
      <c r="G323" s="7" t="n">
        <v>19</v>
      </c>
      <c r="H323" s="7" t="n">
        <v>-14.8</v>
      </c>
      <c r="I323" s="7" t="n">
        <v>-3.28</v>
      </c>
      <c r="J323" s="8" t="n">
        <v>44.97</v>
      </c>
    </row>
    <row r="324" customFormat="false" ht="15" hidden="false" customHeight="false" outlineLevel="0" collapsed="false">
      <c r="A324" s="4" t="n">
        <v>40626</v>
      </c>
      <c r="B324" s="5" t="n">
        <v>2011</v>
      </c>
      <c r="C324" s="5" t="n">
        <v>3</v>
      </c>
      <c r="D324" s="6" t="str">
        <f aca="false">IF(MONTH(A324)&gt;=4,"FY "&amp;YEAR(A324)&amp;"-"&amp;RIGHT(YEAR(A324)+1,2),"FY "&amp;(YEAR(A324)-1)&amp;"-"&amp;RIGHT(YEAR(A324),2))</f>
        <v>FY 2010-11</v>
      </c>
      <c r="E324" s="5" t="s">
        <v>19</v>
      </c>
      <c r="F324" s="7" t="n">
        <v>2.3</v>
      </c>
      <c r="G324" s="7" t="n">
        <v>12.3</v>
      </c>
      <c r="H324" s="7" t="n">
        <v>-10.1</v>
      </c>
      <c r="I324" s="7" t="n">
        <v>-2.24</v>
      </c>
      <c r="J324" s="8" t="n">
        <v>44.96</v>
      </c>
    </row>
    <row r="325" customFormat="false" ht="15" hidden="false" customHeight="false" outlineLevel="0" collapsed="false">
      <c r="A325" s="4" t="n">
        <v>40627</v>
      </c>
      <c r="B325" s="5" t="n">
        <v>2011</v>
      </c>
      <c r="C325" s="5" t="n">
        <v>3</v>
      </c>
      <c r="D325" s="6" t="str">
        <f aca="false">IF(MONTH(A325)&gt;=4,"FY "&amp;YEAR(A325)&amp;"-"&amp;RIGHT(YEAR(A325)+1,2),"FY "&amp;(YEAR(A325)-1)&amp;"-"&amp;RIGHT(YEAR(A325),2))</f>
        <v>FY 2010-11</v>
      </c>
      <c r="E325" s="5" t="s">
        <v>19</v>
      </c>
      <c r="F325" s="7" t="n">
        <v>0.4</v>
      </c>
      <c r="G325" s="7" t="n">
        <v>0.5</v>
      </c>
      <c r="H325" s="7" t="n">
        <v>-0.1</v>
      </c>
      <c r="I325" s="7" t="n">
        <v>-0.01</v>
      </c>
      <c r="J325" s="8" t="n">
        <v>44.77</v>
      </c>
    </row>
    <row r="326" customFormat="false" ht="15" hidden="false" customHeight="false" outlineLevel="0" collapsed="false">
      <c r="A326" s="4" t="n">
        <v>40630</v>
      </c>
      <c r="B326" s="5" t="n">
        <v>2011</v>
      </c>
      <c r="C326" s="5" t="n">
        <v>3</v>
      </c>
      <c r="D326" s="6" t="str">
        <f aca="false">IF(MONTH(A326)&gt;=4,"FY "&amp;YEAR(A326)&amp;"-"&amp;RIGHT(YEAR(A326)+1,2),"FY "&amp;(YEAR(A326)-1)&amp;"-"&amp;RIGHT(YEAR(A326),2))</f>
        <v>FY 2010-11</v>
      </c>
      <c r="E326" s="5" t="s">
        <v>19</v>
      </c>
      <c r="F326" s="7" t="n">
        <v>1.1</v>
      </c>
      <c r="G326" s="7" t="n">
        <v>1.3</v>
      </c>
      <c r="H326" s="7" t="n">
        <v>-0.2</v>
      </c>
      <c r="I326" s="7" t="n">
        <v>-0.05</v>
      </c>
      <c r="J326" s="8" t="n">
        <v>44.65</v>
      </c>
    </row>
    <row r="327" customFormat="false" ht="15" hidden="false" customHeight="false" outlineLevel="0" collapsed="false">
      <c r="A327" s="4" t="n">
        <v>40631</v>
      </c>
      <c r="B327" s="5" t="n">
        <v>2011</v>
      </c>
      <c r="C327" s="5" t="n">
        <v>3</v>
      </c>
      <c r="D327" s="6" t="str">
        <f aca="false">IF(MONTH(A327)&gt;=4,"FY "&amp;YEAR(A327)&amp;"-"&amp;RIGHT(YEAR(A327)+1,2),"FY "&amp;(YEAR(A327)-1)&amp;"-"&amp;RIGHT(YEAR(A327),2))</f>
        <v>FY 2010-11</v>
      </c>
      <c r="E327" s="5" t="s">
        <v>19</v>
      </c>
      <c r="F327" s="7" t="n">
        <v>97.3</v>
      </c>
      <c r="G327" s="7" t="n">
        <v>645</v>
      </c>
      <c r="H327" s="7" t="n">
        <v>-547.7</v>
      </c>
      <c r="I327" s="7" t="n">
        <v>-122.31</v>
      </c>
      <c r="J327" s="8" t="n">
        <v>44.78</v>
      </c>
    </row>
    <row r="328" customFormat="false" ht="15" hidden="false" customHeight="false" outlineLevel="0" collapsed="false">
      <c r="A328" s="4" t="n">
        <v>40632</v>
      </c>
      <c r="B328" s="5" t="n">
        <v>2011</v>
      </c>
      <c r="C328" s="5" t="n">
        <v>3</v>
      </c>
      <c r="D328" s="6" t="str">
        <f aca="false">IF(MONTH(A328)&gt;=4,"FY "&amp;YEAR(A328)&amp;"-"&amp;RIGHT(YEAR(A328)+1,2),"FY "&amp;(YEAR(A328)-1)&amp;"-"&amp;RIGHT(YEAR(A328),2))</f>
        <v>FY 2010-11</v>
      </c>
      <c r="E328" s="5" t="s">
        <v>19</v>
      </c>
      <c r="F328" s="7" t="n">
        <v>31.6</v>
      </c>
      <c r="G328" s="7" t="n">
        <v>8.8</v>
      </c>
      <c r="H328" s="7" t="n">
        <v>22.8</v>
      </c>
      <c r="I328" s="7" t="n">
        <v>5.11</v>
      </c>
      <c r="J328" s="8" t="n">
        <v>44.67</v>
      </c>
    </row>
    <row r="329" customFormat="false" ht="15" hidden="false" customHeight="false" outlineLevel="0" collapsed="false">
      <c r="A329" s="4" t="n">
        <v>40633</v>
      </c>
      <c r="B329" s="5" t="n">
        <v>2011</v>
      </c>
      <c r="C329" s="5" t="n">
        <v>3</v>
      </c>
      <c r="D329" s="6" t="str">
        <f aca="false">IF(MONTH(A329)&gt;=4,"FY "&amp;YEAR(A329)&amp;"-"&amp;RIGHT(YEAR(A329)+1,2),"FY "&amp;(YEAR(A329)-1)&amp;"-"&amp;RIGHT(YEAR(A329),2))</f>
        <v>FY 2010-11</v>
      </c>
      <c r="E329" s="5" t="s">
        <v>19</v>
      </c>
      <c r="F329" s="7" t="n">
        <v>24.3</v>
      </c>
      <c r="G329" s="7" t="n">
        <v>3.2</v>
      </c>
      <c r="H329" s="7" t="n">
        <v>21.1</v>
      </c>
      <c r="I329" s="7" t="n">
        <v>4.71</v>
      </c>
      <c r="J329" s="8" t="n">
        <v>44.77</v>
      </c>
    </row>
    <row r="330" customFormat="false" ht="15" hidden="false" customHeight="false" outlineLevel="0" collapsed="false">
      <c r="A330" s="4" t="n">
        <v>40638</v>
      </c>
      <c r="B330" s="5" t="n">
        <v>2011</v>
      </c>
      <c r="C330" s="5" t="n">
        <v>4</v>
      </c>
      <c r="D330" s="6" t="str">
        <f aca="false">IF(MONTH(A330)&gt;=4,"FY "&amp;YEAR(A330)&amp;"-"&amp;RIGHT(YEAR(A330)+1,2),"FY "&amp;(YEAR(A330)-1)&amp;"-"&amp;RIGHT(YEAR(A330),2))</f>
        <v>FY 2011-12</v>
      </c>
      <c r="E330" s="5" t="s">
        <v>19</v>
      </c>
      <c r="F330" s="7" t="n">
        <v>104.7</v>
      </c>
      <c r="G330" s="7" t="n">
        <v>0.4</v>
      </c>
      <c r="H330" s="7" t="n">
        <v>104.3</v>
      </c>
      <c r="I330" s="7" t="n">
        <v>23.35</v>
      </c>
      <c r="J330" s="8" t="n">
        <v>44.65</v>
      </c>
    </row>
    <row r="331" customFormat="false" ht="15" hidden="false" customHeight="false" outlineLevel="0" collapsed="false">
      <c r="A331" s="4" t="n">
        <v>40639</v>
      </c>
      <c r="B331" s="5" t="n">
        <v>2011</v>
      </c>
      <c r="C331" s="5" t="n">
        <v>4</v>
      </c>
      <c r="D331" s="6" t="str">
        <f aca="false">IF(MONTH(A331)&gt;=4,"FY "&amp;YEAR(A331)&amp;"-"&amp;RIGHT(YEAR(A331)+1,2),"FY "&amp;(YEAR(A331)-1)&amp;"-"&amp;RIGHT(YEAR(A331),2))</f>
        <v>FY 2011-12</v>
      </c>
      <c r="E331" s="5" t="s">
        <v>19</v>
      </c>
      <c r="F331" s="7" t="n">
        <v>94.2</v>
      </c>
      <c r="G331" s="7" t="n">
        <v>2.8</v>
      </c>
      <c r="H331" s="7" t="n">
        <v>91.4</v>
      </c>
      <c r="I331" s="7" t="n">
        <v>20.56</v>
      </c>
      <c r="J331" s="8" t="n">
        <v>44.45</v>
      </c>
    </row>
    <row r="332" customFormat="false" ht="15" hidden="false" customHeight="false" outlineLevel="0" collapsed="false">
      <c r="A332" s="4" t="n">
        <v>40640</v>
      </c>
      <c r="B332" s="5" t="n">
        <v>2011</v>
      </c>
      <c r="C332" s="5" t="n">
        <v>4</v>
      </c>
      <c r="D332" s="6" t="str">
        <f aca="false">IF(MONTH(A332)&gt;=4,"FY "&amp;YEAR(A332)&amp;"-"&amp;RIGHT(YEAR(A332)+1,2),"FY "&amp;(YEAR(A332)-1)&amp;"-"&amp;RIGHT(YEAR(A332),2))</f>
        <v>FY 2011-12</v>
      </c>
      <c r="E332" s="5" t="s">
        <v>19</v>
      </c>
      <c r="F332" s="7" t="n">
        <v>108.6</v>
      </c>
      <c r="G332" s="7" t="n">
        <v>0.3</v>
      </c>
      <c r="H332" s="7" t="n">
        <v>108.3</v>
      </c>
      <c r="I332" s="7" t="n">
        <v>24.51</v>
      </c>
      <c r="J332" s="8" t="n">
        <v>44.2</v>
      </c>
    </row>
    <row r="333" customFormat="false" ht="15" hidden="false" customHeight="false" outlineLevel="0" collapsed="false">
      <c r="A333" s="4" t="n">
        <v>40641</v>
      </c>
      <c r="B333" s="5" t="n">
        <v>2011</v>
      </c>
      <c r="C333" s="5" t="n">
        <v>4</v>
      </c>
      <c r="D333" s="6" t="str">
        <f aca="false">IF(MONTH(A333)&gt;=4,"FY "&amp;YEAR(A333)&amp;"-"&amp;RIGHT(YEAR(A333)+1,2),"FY "&amp;(YEAR(A333)-1)&amp;"-"&amp;RIGHT(YEAR(A333),2))</f>
        <v>FY 2011-12</v>
      </c>
      <c r="E333" s="5" t="s">
        <v>19</v>
      </c>
      <c r="F333" s="7" t="n">
        <v>0.8</v>
      </c>
      <c r="G333" s="7" t="n">
        <v>29.3</v>
      </c>
      <c r="H333" s="7" t="n">
        <v>-28.5</v>
      </c>
      <c r="I333" s="7" t="n">
        <v>-6.44</v>
      </c>
      <c r="J333" s="8" t="n">
        <v>44.22</v>
      </c>
    </row>
    <row r="334" customFormat="false" ht="15" hidden="false" customHeight="false" outlineLevel="0" collapsed="false">
      <c r="A334" s="4" t="n">
        <v>40644</v>
      </c>
      <c r="B334" s="5" t="n">
        <v>2011</v>
      </c>
      <c r="C334" s="5" t="n">
        <v>4</v>
      </c>
      <c r="D334" s="6" t="str">
        <f aca="false">IF(MONTH(A334)&gt;=4,"FY "&amp;YEAR(A334)&amp;"-"&amp;RIGHT(YEAR(A334)+1,2),"FY "&amp;(YEAR(A334)-1)&amp;"-"&amp;RIGHT(YEAR(A334),2))</f>
        <v>FY 2011-12</v>
      </c>
      <c r="E334" s="5" t="s">
        <v>19</v>
      </c>
      <c r="F334" s="7" t="n">
        <v>10.9</v>
      </c>
      <c r="G334" s="7" t="n">
        <v>120.4</v>
      </c>
      <c r="H334" s="7" t="n">
        <v>-109.5</v>
      </c>
      <c r="I334" s="7" t="n">
        <v>-24.85</v>
      </c>
      <c r="J334" s="8" t="n">
        <v>44.04</v>
      </c>
    </row>
    <row r="335" customFormat="false" ht="15" hidden="false" customHeight="false" outlineLevel="0" collapsed="false">
      <c r="A335" s="4" t="n">
        <v>40646</v>
      </c>
      <c r="B335" s="5" t="n">
        <v>2011</v>
      </c>
      <c r="C335" s="5" t="n">
        <v>4</v>
      </c>
      <c r="D335" s="6" t="str">
        <f aca="false">IF(MONTH(A335)&gt;=4,"FY "&amp;YEAR(A335)&amp;"-"&amp;RIGHT(YEAR(A335)+1,2),"FY "&amp;(YEAR(A335)-1)&amp;"-"&amp;RIGHT(YEAR(A335),2))</f>
        <v>FY 2011-12</v>
      </c>
      <c r="E335" s="5" t="s">
        <v>19</v>
      </c>
      <c r="F335" s="7" t="n">
        <v>2</v>
      </c>
      <c r="G335" s="7" t="n">
        <v>0.4</v>
      </c>
      <c r="H335" s="7" t="n">
        <v>1.5</v>
      </c>
      <c r="I335" s="7" t="n">
        <v>0.34</v>
      </c>
      <c r="J335" s="8" t="n">
        <v>44.2</v>
      </c>
    </row>
    <row r="336" customFormat="false" ht="15" hidden="false" customHeight="false" outlineLevel="0" collapsed="false">
      <c r="A336" s="4" t="n">
        <v>40648</v>
      </c>
      <c r="B336" s="5" t="n">
        <v>2011</v>
      </c>
      <c r="C336" s="5" t="n">
        <v>4</v>
      </c>
      <c r="D336" s="6" t="str">
        <f aca="false">IF(MONTH(A336)&gt;=4,"FY "&amp;YEAR(A336)&amp;"-"&amp;RIGHT(YEAR(A336)+1,2),"FY "&amp;(YEAR(A336)-1)&amp;"-"&amp;RIGHT(YEAR(A336),2))</f>
        <v>FY 2011-12</v>
      </c>
      <c r="E336" s="5" t="s">
        <v>19</v>
      </c>
      <c r="F336" s="7" t="n">
        <v>0.2</v>
      </c>
      <c r="G336" s="7" t="n">
        <v>0</v>
      </c>
      <c r="H336" s="7" t="n">
        <v>0.1</v>
      </c>
      <c r="I336" s="7" t="n">
        <v>0.03</v>
      </c>
      <c r="J336" s="8" t="n">
        <v>44.48</v>
      </c>
    </row>
    <row r="337" customFormat="false" ht="15" hidden="false" customHeight="false" outlineLevel="0" collapsed="false">
      <c r="A337" s="4" t="n">
        <v>40651</v>
      </c>
      <c r="B337" s="5" t="n">
        <v>2011</v>
      </c>
      <c r="C337" s="5" t="n">
        <v>4</v>
      </c>
      <c r="D337" s="6" t="str">
        <f aca="false">IF(MONTH(A337)&gt;=4,"FY "&amp;YEAR(A337)&amp;"-"&amp;RIGHT(YEAR(A337)+1,2),"FY "&amp;(YEAR(A337)-1)&amp;"-"&amp;RIGHT(YEAR(A337),2))</f>
        <v>FY 2011-12</v>
      </c>
      <c r="E337" s="5" t="s">
        <v>19</v>
      </c>
      <c r="F337" s="7" t="n">
        <v>242.4</v>
      </c>
      <c r="G337" s="7" t="n">
        <v>1.6</v>
      </c>
      <c r="H337" s="7" t="n">
        <v>240.8</v>
      </c>
      <c r="I337" s="7" t="n">
        <v>54.09</v>
      </c>
      <c r="J337" s="8" t="n">
        <v>44.52</v>
      </c>
    </row>
    <row r="338" customFormat="false" ht="15" hidden="false" customHeight="false" outlineLevel="0" collapsed="false">
      <c r="A338" s="4" t="n">
        <v>40652</v>
      </c>
      <c r="B338" s="5" t="n">
        <v>2011</v>
      </c>
      <c r="C338" s="5" t="n">
        <v>4</v>
      </c>
      <c r="D338" s="6" t="str">
        <f aca="false">IF(MONTH(A338)&gt;=4,"FY "&amp;YEAR(A338)&amp;"-"&amp;RIGHT(YEAR(A338)+1,2),"FY "&amp;(YEAR(A338)-1)&amp;"-"&amp;RIGHT(YEAR(A338),2))</f>
        <v>FY 2011-12</v>
      </c>
      <c r="E338" s="5" t="s">
        <v>19</v>
      </c>
      <c r="F338" s="7" t="n">
        <v>1.3</v>
      </c>
      <c r="G338" s="7" t="n">
        <v>0.8</v>
      </c>
      <c r="H338" s="7" t="n">
        <v>0.5</v>
      </c>
      <c r="I338" s="7" t="n">
        <v>0.12</v>
      </c>
      <c r="J338" s="8" t="n">
        <v>44.27</v>
      </c>
    </row>
    <row r="339" customFormat="false" ht="15" hidden="false" customHeight="false" outlineLevel="0" collapsed="false">
      <c r="A339" s="4" t="n">
        <v>40653</v>
      </c>
      <c r="B339" s="5" t="n">
        <v>2011</v>
      </c>
      <c r="C339" s="5" t="n">
        <v>4</v>
      </c>
      <c r="D339" s="6" t="str">
        <f aca="false">IF(MONTH(A339)&gt;=4,"FY "&amp;YEAR(A339)&amp;"-"&amp;RIGHT(YEAR(A339)+1,2),"FY "&amp;(YEAR(A339)-1)&amp;"-"&amp;RIGHT(YEAR(A339),2))</f>
        <v>FY 2011-12</v>
      </c>
      <c r="E339" s="5" t="s">
        <v>19</v>
      </c>
      <c r="F339" s="7" t="n">
        <v>229.9</v>
      </c>
      <c r="G339" s="7" t="n">
        <v>1.9</v>
      </c>
      <c r="H339" s="7" t="n">
        <v>228.1</v>
      </c>
      <c r="I339" s="7" t="n">
        <v>51.04</v>
      </c>
      <c r="J339" s="8" t="n">
        <v>44.68</v>
      </c>
    </row>
    <row r="340" customFormat="false" ht="15" hidden="false" customHeight="false" outlineLevel="0" collapsed="false">
      <c r="A340" s="4" t="n">
        <v>40654</v>
      </c>
      <c r="B340" s="5" t="n">
        <v>2011</v>
      </c>
      <c r="C340" s="5" t="n">
        <v>4</v>
      </c>
      <c r="D340" s="6" t="str">
        <f aca="false">IF(MONTH(A340)&gt;=4,"FY "&amp;YEAR(A340)&amp;"-"&amp;RIGHT(YEAR(A340)+1,2),"FY "&amp;(YEAR(A340)-1)&amp;"-"&amp;RIGHT(YEAR(A340),2))</f>
        <v>FY 2011-12</v>
      </c>
      <c r="E340" s="5" t="s">
        <v>19</v>
      </c>
      <c r="F340" s="7" t="n">
        <v>65.9</v>
      </c>
      <c r="G340" s="7" t="n">
        <v>5.4</v>
      </c>
      <c r="H340" s="7" t="n">
        <v>60.5</v>
      </c>
      <c r="I340" s="7" t="n">
        <v>13.63</v>
      </c>
      <c r="J340" s="8" t="n">
        <v>44.38</v>
      </c>
    </row>
    <row r="341" customFormat="false" ht="15" hidden="false" customHeight="false" outlineLevel="0" collapsed="false">
      <c r="A341" s="4" t="n">
        <v>40658</v>
      </c>
      <c r="B341" s="5" t="n">
        <v>2011</v>
      </c>
      <c r="C341" s="5" t="n">
        <v>4</v>
      </c>
      <c r="D341" s="6" t="str">
        <f aca="false">IF(MONTH(A341)&gt;=4,"FY "&amp;YEAR(A341)&amp;"-"&amp;RIGHT(YEAR(A341)+1,2),"FY "&amp;(YEAR(A341)-1)&amp;"-"&amp;RIGHT(YEAR(A341),2))</f>
        <v>FY 2011-12</v>
      </c>
      <c r="E341" s="5" t="s">
        <v>19</v>
      </c>
      <c r="F341" s="7" t="n">
        <v>4.7</v>
      </c>
      <c r="G341" s="7" t="n">
        <v>15.8</v>
      </c>
      <c r="H341" s="7" t="n">
        <v>-11</v>
      </c>
      <c r="I341" s="7" t="n">
        <v>-2.49</v>
      </c>
      <c r="J341" s="8" t="n">
        <v>44.3</v>
      </c>
    </row>
    <row r="342" customFormat="false" ht="15" hidden="false" customHeight="false" outlineLevel="0" collapsed="false">
      <c r="A342" s="4" t="n">
        <v>40659</v>
      </c>
      <c r="B342" s="5" t="n">
        <v>2011</v>
      </c>
      <c r="C342" s="5" t="n">
        <v>4</v>
      </c>
      <c r="D342" s="6" t="str">
        <f aca="false">IF(MONTH(A342)&gt;=4,"FY "&amp;YEAR(A342)&amp;"-"&amp;RIGHT(YEAR(A342)+1,2),"FY "&amp;(YEAR(A342)-1)&amp;"-"&amp;RIGHT(YEAR(A342),2))</f>
        <v>FY 2011-12</v>
      </c>
      <c r="E342" s="5" t="s">
        <v>19</v>
      </c>
      <c r="F342" s="7" t="n">
        <v>2.2</v>
      </c>
      <c r="G342" s="7" t="n">
        <v>1099.2</v>
      </c>
      <c r="H342" s="7" t="n">
        <v>-1097</v>
      </c>
      <c r="I342" s="7" t="n">
        <v>-246.51</v>
      </c>
      <c r="J342" s="8" t="n">
        <v>44.5</v>
      </c>
    </row>
    <row r="343" customFormat="false" ht="15" hidden="false" customHeight="false" outlineLevel="0" collapsed="false">
      <c r="A343" s="4" t="n">
        <v>40660</v>
      </c>
      <c r="B343" s="5" t="n">
        <v>2011</v>
      </c>
      <c r="C343" s="5" t="n">
        <v>4</v>
      </c>
      <c r="D343" s="6" t="str">
        <f aca="false">IF(MONTH(A343)&gt;=4,"FY "&amp;YEAR(A343)&amp;"-"&amp;RIGHT(YEAR(A343)+1,2),"FY "&amp;(YEAR(A343)-1)&amp;"-"&amp;RIGHT(YEAR(A343),2))</f>
        <v>FY 2011-12</v>
      </c>
      <c r="E343" s="5" t="s">
        <v>19</v>
      </c>
      <c r="F343" s="7" t="n">
        <v>33</v>
      </c>
      <c r="G343" s="7" t="n">
        <v>35.6</v>
      </c>
      <c r="H343" s="7" t="n">
        <v>-2.5</v>
      </c>
      <c r="I343" s="7" t="n">
        <v>-0.57</v>
      </c>
      <c r="J343" s="8" t="n">
        <v>44.59</v>
      </c>
    </row>
    <row r="344" customFormat="false" ht="15" hidden="false" customHeight="false" outlineLevel="0" collapsed="false">
      <c r="A344" s="4" t="n">
        <v>40661</v>
      </c>
      <c r="B344" s="5" t="n">
        <v>2011</v>
      </c>
      <c r="C344" s="5" t="n">
        <v>4</v>
      </c>
      <c r="D344" s="6" t="str">
        <f aca="false">IF(MONTH(A344)&gt;=4,"FY "&amp;YEAR(A344)&amp;"-"&amp;RIGHT(YEAR(A344)+1,2),"FY "&amp;(YEAR(A344)-1)&amp;"-"&amp;RIGHT(YEAR(A344),2))</f>
        <v>FY 2011-12</v>
      </c>
      <c r="E344" s="5" t="s">
        <v>19</v>
      </c>
      <c r="F344" s="7" t="n">
        <v>1.7</v>
      </c>
      <c r="G344" s="7" t="n">
        <v>0.3</v>
      </c>
      <c r="H344" s="7" t="n">
        <v>1.5</v>
      </c>
      <c r="I344" s="7" t="n">
        <v>0.33</v>
      </c>
      <c r="J344" s="8" t="n">
        <v>44.4</v>
      </c>
    </row>
    <row r="345" customFormat="false" ht="15" hidden="false" customHeight="false" outlineLevel="0" collapsed="false">
      <c r="A345" s="4" t="n">
        <v>40662</v>
      </c>
      <c r="B345" s="5" t="n">
        <v>2011</v>
      </c>
      <c r="C345" s="5" t="n">
        <v>4</v>
      </c>
      <c r="D345" s="6" t="str">
        <f aca="false">IF(MONTH(A345)&gt;=4,"FY "&amp;YEAR(A345)&amp;"-"&amp;RIGHT(YEAR(A345)+1,2),"FY "&amp;(YEAR(A345)-1)&amp;"-"&amp;RIGHT(YEAR(A345),2))</f>
        <v>FY 2011-12</v>
      </c>
      <c r="E345" s="5" t="s">
        <v>19</v>
      </c>
      <c r="F345" s="7" t="n">
        <v>9.2</v>
      </c>
      <c r="G345" s="7" t="n">
        <v>3.8</v>
      </c>
      <c r="H345" s="7" t="n">
        <v>5.4</v>
      </c>
      <c r="I345" s="7" t="n">
        <v>1.22</v>
      </c>
      <c r="J345" s="8" t="n">
        <v>44.33</v>
      </c>
    </row>
    <row r="346" customFormat="false" ht="15" hidden="false" customHeight="false" outlineLevel="0" collapsed="false">
      <c r="A346" s="4" t="n">
        <v>40665</v>
      </c>
      <c r="B346" s="5" t="n">
        <v>2011</v>
      </c>
      <c r="C346" s="5" t="n">
        <v>5</v>
      </c>
      <c r="D346" s="6" t="str">
        <f aca="false">IF(MONTH(A346)&gt;=4,"FY "&amp;YEAR(A346)&amp;"-"&amp;RIGHT(YEAR(A346)+1,2),"FY "&amp;(YEAR(A346)-1)&amp;"-"&amp;RIGHT(YEAR(A346),2))</f>
        <v>FY 2011-12</v>
      </c>
      <c r="E346" s="5" t="s">
        <v>19</v>
      </c>
      <c r="F346" s="7" t="n">
        <v>41.2</v>
      </c>
      <c r="G346" s="7" t="n">
        <v>0.1</v>
      </c>
      <c r="H346" s="7" t="n">
        <v>41.1</v>
      </c>
      <c r="I346" s="7" t="n">
        <v>9.27</v>
      </c>
      <c r="J346" s="8" t="n">
        <v>44.38</v>
      </c>
    </row>
    <row r="347" customFormat="false" ht="15" hidden="false" customHeight="false" outlineLevel="0" collapsed="false">
      <c r="A347" s="4" t="n">
        <v>40666</v>
      </c>
      <c r="B347" s="5" t="n">
        <v>2011</v>
      </c>
      <c r="C347" s="5" t="n">
        <v>5</v>
      </c>
      <c r="D347" s="6" t="str">
        <f aca="false">IF(MONTH(A347)&gt;=4,"FY "&amp;YEAR(A347)&amp;"-"&amp;RIGHT(YEAR(A347)+1,2),"FY "&amp;(YEAR(A347)-1)&amp;"-"&amp;RIGHT(YEAR(A347),2))</f>
        <v>FY 2011-12</v>
      </c>
      <c r="E347" s="5" t="s">
        <v>19</v>
      </c>
      <c r="F347" s="7" t="n">
        <v>21</v>
      </c>
      <c r="G347" s="7" t="n">
        <v>0.8</v>
      </c>
      <c r="H347" s="7" t="n">
        <v>20.2</v>
      </c>
      <c r="I347" s="7" t="n">
        <v>4.55</v>
      </c>
      <c r="J347" s="8" t="n">
        <v>44.3</v>
      </c>
    </row>
    <row r="348" customFormat="false" ht="15" hidden="false" customHeight="false" outlineLevel="0" collapsed="false">
      <c r="A348" s="4" t="n">
        <v>40667</v>
      </c>
      <c r="B348" s="5" t="n">
        <v>2011</v>
      </c>
      <c r="C348" s="5" t="n">
        <v>5</v>
      </c>
      <c r="D348" s="6" t="str">
        <f aca="false">IF(MONTH(A348)&gt;=4,"FY "&amp;YEAR(A348)&amp;"-"&amp;RIGHT(YEAR(A348)+1,2),"FY "&amp;(YEAR(A348)-1)&amp;"-"&amp;RIGHT(YEAR(A348),2))</f>
        <v>FY 2011-12</v>
      </c>
      <c r="E348" s="5" t="s">
        <v>19</v>
      </c>
      <c r="F348" s="7" t="n">
        <v>39</v>
      </c>
      <c r="G348" s="7" t="n">
        <v>372.8</v>
      </c>
      <c r="H348" s="7" t="n">
        <v>-333.8</v>
      </c>
      <c r="I348" s="7" t="n">
        <v>-75.28</v>
      </c>
      <c r="J348" s="8" t="n">
        <v>44.34</v>
      </c>
    </row>
    <row r="349" customFormat="false" ht="15" hidden="false" customHeight="false" outlineLevel="0" collapsed="false">
      <c r="A349" s="4" t="n">
        <v>40668</v>
      </c>
      <c r="B349" s="5" t="n">
        <v>2011</v>
      </c>
      <c r="C349" s="5" t="n">
        <v>5</v>
      </c>
      <c r="D349" s="6" t="str">
        <f aca="false">IF(MONTH(A349)&gt;=4,"FY "&amp;YEAR(A349)&amp;"-"&amp;RIGHT(YEAR(A349)+1,2),"FY "&amp;(YEAR(A349)-1)&amp;"-"&amp;RIGHT(YEAR(A349),2))</f>
        <v>FY 2011-12</v>
      </c>
      <c r="E349" s="5" t="s">
        <v>19</v>
      </c>
      <c r="F349" s="7" t="n">
        <v>287.9</v>
      </c>
      <c r="G349" s="7" t="n">
        <v>401.2</v>
      </c>
      <c r="H349" s="7" t="n">
        <v>-113.3</v>
      </c>
      <c r="I349" s="7" t="n">
        <v>-25.42</v>
      </c>
      <c r="J349" s="8" t="n">
        <v>44.59</v>
      </c>
    </row>
    <row r="350" customFormat="false" ht="15" hidden="false" customHeight="false" outlineLevel="0" collapsed="false">
      <c r="A350" s="4" t="n">
        <v>40669</v>
      </c>
      <c r="B350" s="5" t="n">
        <v>2011</v>
      </c>
      <c r="C350" s="5" t="n">
        <v>5</v>
      </c>
      <c r="D350" s="6" t="str">
        <f aca="false">IF(MONTH(A350)&gt;=4,"FY "&amp;YEAR(A350)&amp;"-"&amp;RIGHT(YEAR(A350)+1,2),"FY "&amp;(YEAR(A350)-1)&amp;"-"&amp;RIGHT(YEAR(A350),2))</f>
        <v>FY 2011-12</v>
      </c>
      <c r="E350" s="5" t="s">
        <v>19</v>
      </c>
      <c r="F350" s="7" t="n">
        <v>0.8</v>
      </c>
      <c r="G350" s="7" t="n">
        <v>1</v>
      </c>
      <c r="H350" s="7" t="n">
        <v>-0.2</v>
      </c>
      <c r="I350" s="7" t="n">
        <v>-0.05</v>
      </c>
      <c r="J350" s="8" t="n">
        <v>44.57</v>
      </c>
    </row>
    <row r="351" customFormat="false" ht="15" hidden="false" customHeight="false" outlineLevel="0" collapsed="false">
      <c r="A351" s="4" t="n">
        <v>40672</v>
      </c>
      <c r="B351" s="5" t="n">
        <v>2011</v>
      </c>
      <c r="C351" s="5" t="n">
        <v>5</v>
      </c>
      <c r="D351" s="6" t="str">
        <f aca="false">IF(MONTH(A351)&gt;=4,"FY "&amp;YEAR(A351)&amp;"-"&amp;RIGHT(YEAR(A351)+1,2),"FY "&amp;(YEAR(A351)-1)&amp;"-"&amp;RIGHT(YEAR(A351),2))</f>
        <v>FY 2011-12</v>
      </c>
      <c r="E351" s="5" t="s">
        <v>19</v>
      </c>
      <c r="F351" s="7" t="n">
        <v>41.7</v>
      </c>
      <c r="G351" s="7" t="n">
        <v>0.3</v>
      </c>
      <c r="H351" s="7" t="n">
        <v>41.3</v>
      </c>
      <c r="I351" s="7" t="n">
        <v>9.23</v>
      </c>
      <c r="J351" s="8" t="n">
        <v>44.78</v>
      </c>
    </row>
    <row r="352" customFormat="false" ht="15" hidden="false" customHeight="false" outlineLevel="0" collapsed="false">
      <c r="A352" s="4" t="n">
        <v>40673</v>
      </c>
      <c r="B352" s="5" t="n">
        <v>2011</v>
      </c>
      <c r="C352" s="5" t="n">
        <v>5</v>
      </c>
      <c r="D352" s="6" t="str">
        <f aca="false">IF(MONTH(A352)&gt;=4,"FY "&amp;YEAR(A352)&amp;"-"&amp;RIGHT(YEAR(A352)+1,2),"FY "&amp;(YEAR(A352)-1)&amp;"-"&amp;RIGHT(YEAR(A352),2))</f>
        <v>FY 2011-12</v>
      </c>
      <c r="E352" s="5" t="s">
        <v>19</v>
      </c>
      <c r="F352" s="7" t="n">
        <v>12.9</v>
      </c>
      <c r="G352" s="7" t="n">
        <v>2.8</v>
      </c>
      <c r="H352" s="7" t="n">
        <v>10.1</v>
      </c>
      <c r="I352" s="7" t="n">
        <v>2.27</v>
      </c>
      <c r="J352" s="8" t="n">
        <v>44.7</v>
      </c>
    </row>
    <row r="353" customFormat="false" ht="15" hidden="false" customHeight="false" outlineLevel="0" collapsed="false">
      <c r="A353" s="4" t="n">
        <v>40674</v>
      </c>
      <c r="B353" s="5" t="n">
        <v>2011</v>
      </c>
      <c r="C353" s="5" t="n">
        <v>5</v>
      </c>
      <c r="D353" s="6" t="str">
        <f aca="false">IF(MONTH(A353)&gt;=4,"FY "&amp;YEAR(A353)&amp;"-"&amp;RIGHT(YEAR(A353)+1,2),"FY "&amp;(YEAR(A353)-1)&amp;"-"&amp;RIGHT(YEAR(A353),2))</f>
        <v>FY 2011-12</v>
      </c>
      <c r="E353" s="5" t="s">
        <v>19</v>
      </c>
      <c r="F353" s="7" t="n">
        <v>23.6</v>
      </c>
      <c r="G353" s="7" t="n">
        <v>1.6</v>
      </c>
      <c r="H353" s="7" t="n">
        <v>22</v>
      </c>
      <c r="I353" s="7" t="n">
        <v>4.92</v>
      </c>
      <c r="J353" s="8" t="n">
        <v>44.73</v>
      </c>
    </row>
    <row r="354" customFormat="false" ht="15" hidden="false" customHeight="false" outlineLevel="0" collapsed="false">
      <c r="A354" s="4" t="n">
        <v>40675</v>
      </c>
      <c r="B354" s="5" t="n">
        <v>2011</v>
      </c>
      <c r="C354" s="5" t="n">
        <v>5</v>
      </c>
      <c r="D354" s="6" t="str">
        <f aca="false">IF(MONTH(A354)&gt;=4,"FY "&amp;YEAR(A354)&amp;"-"&amp;RIGHT(YEAR(A354)+1,2),"FY "&amp;(YEAR(A354)-1)&amp;"-"&amp;RIGHT(YEAR(A354),2))</f>
        <v>FY 2011-12</v>
      </c>
      <c r="E354" s="5" t="s">
        <v>19</v>
      </c>
      <c r="F354" s="7" t="n">
        <v>3.5</v>
      </c>
      <c r="G354" s="7" t="n">
        <v>0.6</v>
      </c>
      <c r="H354" s="7" t="n">
        <v>2.8</v>
      </c>
      <c r="I354" s="7" t="n">
        <v>0.63</v>
      </c>
      <c r="J354" s="8" t="n">
        <v>44.69</v>
      </c>
    </row>
    <row r="355" customFormat="false" ht="15" hidden="false" customHeight="false" outlineLevel="0" collapsed="false">
      <c r="A355" s="4" t="n">
        <v>40676</v>
      </c>
      <c r="B355" s="5" t="n">
        <v>2011</v>
      </c>
      <c r="C355" s="5" t="n">
        <v>5</v>
      </c>
      <c r="D355" s="6" t="str">
        <f aca="false">IF(MONTH(A355)&gt;=4,"FY "&amp;YEAR(A355)&amp;"-"&amp;RIGHT(YEAR(A355)+1,2),"FY "&amp;(YEAR(A355)-1)&amp;"-"&amp;RIGHT(YEAR(A355),2))</f>
        <v>FY 2011-12</v>
      </c>
      <c r="E355" s="5" t="s">
        <v>19</v>
      </c>
      <c r="F355" s="7" t="n">
        <v>27.1</v>
      </c>
      <c r="G355" s="7" t="n">
        <v>555</v>
      </c>
      <c r="H355" s="7" t="n">
        <v>-527.8</v>
      </c>
      <c r="I355" s="7" t="n">
        <v>-117.85</v>
      </c>
      <c r="J355" s="8" t="n">
        <v>44.79</v>
      </c>
    </row>
    <row r="356" customFormat="false" ht="15" hidden="false" customHeight="false" outlineLevel="0" collapsed="false">
      <c r="A356" s="4" t="n">
        <v>40679</v>
      </c>
      <c r="B356" s="5" t="n">
        <v>2011</v>
      </c>
      <c r="C356" s="5" t="n">
        <v>5</v>
      </c>
      <c r="D356" s="6" t="str">
        <f aca="false">IF(MONTH(A356)&gt;=4,"FY "&amp;YEAR(A356)&amp;"-"&amp;RIGHT(YEAR(A356)+1,2),"FY "&amp;(YEAR(A356)-1)&amp;"-"&amp;RIGHT(YEAR(A356),2))</f>
        <v>FY 2011-12</v>
      </c>
      <c r="E356" s="5" t="s">
        <v>19</v>
      </c>
      <c r="F356" s="7" t="n">
        <v>1</v>
      </c>
      <c r="G356" s="7" t="n">
        <v>3617.9</v>
      </c>
      <c r="H356" s="7" t="n">
        <v>-3616.9</v>
      </c>
      <c r="I356" s="7" t="n">
        <v>-805.37</v>
      </c>
      <c r="J356" s="8" t="n">
        <v>44.91</v>
      </c>
    </row>
    <row r="357" customFormat="false" ht="15" hidden="false" customHeight="false" outlineLevel="0" collapsed="false">
      <c r="A357" s="4" t="n">
        <v>40681</v>
      </c>
      <c r="B357" s="5" t="n">
        <v>2011</v>
      </c>
      <c r="C357" s="5" t="n">
        <v>5</v>
      </c>
      <c r="D357" s="6" t="str">
        <f aca="false">IF(MONTH(A357)&gt;=4,"FY "&amp;YEAR(A357)&amp;"-"&amp;RIGHT(YEAR(A357)+1,2),"FY "&amp;(YEAR(A357)-1)&amp;"-"&amp;RIGHT(YEAR(A357),2))</f>
        <v>FY 2011-12</v>
      </c>
      <c r="E357" s="5" t="s">
        <v>19</v>
      </c>
      <c r="F357" s="7" t="n">
        <v>3</v>
      </c>
      <c r="G357" s="7" t="n">
        <v>20.3</v>
      </c>
      <c r="H357" s="7" t="n">
        <v>-17.4</v>
      </c>
      <c r="I357" s="7" t="n">
        <v>-3.85</v>
      </c>
      <c r="J357" s="8" t="n">
        <v>45.07</v>
      </c>
    </row>
    <row r="358" customFormat="false" ht="15" hidden="false" customHeight="false" outlineLevel="0" collapsed="false">
      <c r="A358" s="4" t="n">
        <v>40682</v>
      </c>
      <c r="B358" s="5" t="n">
        <v>2011</v>
      </c>
      <c r="C358" s="5" t="n">
        <v>5</v>
      </c>
      <c r="D358" s="6" t="str">
        <f aca="false">IF(MONTH(A358)&gt;=4,"FY "&amp;YEAR(A358)&amp;"-"&amp;RIGHT(YEAR(A358)+1,2),"FY "&amp;(YEAR(A358)-1)&amp;"-"&amp;RIGHT(YEAR(A358),2))</f>
        <v>FY 2011-12</v>
      </c>
      <c r="E358" s="5" t="s">
        <v>19</v>
      </c>
      <c r="F358" s="7" t="n">
        <v>1.3</v>
      </c>
      <c r="G358" s="7" t="n">
        <v>6.4</v>
      </c>
      <c r="H358" s="7" t="n">
        <v>-5</v>
      </c>
      <c r="I358" s="7" t="n">
        <v>-1.12</v>
      </c>
      <c r="J358" s="8" t="n">
        <v>45.08</v>
      </c>
    </row>
    <row r="359" customFormat="false" ht="15" hidden="false" customHeight="false" outlineLevel="0" collapsed="false">
      <c r="A359" s="4" t="n">
        <v>40683</v>
      </c>
      <c r="B359" s="5" t="n">
        <v>2011</v>
      </c>
      <c r="C359" s="5" t="n">
        <v>5</v>
      </c>
      <c r="D359" s="6" t="str">
        <f aca="false">IF(MONTH(A359)&gt;=4,"FY "&amp;YEAR(A359)&amp;"-"&amp;RIGHT(YEAR(A359)+1,2),"FY "&amp;(YEAR(A359)-1)&amp;"-"&amp;RIGHT(YEAR(A359),2))</f>
        <v>FY 2011-12</v>
      </c>
      <c r="E359" s="5" t="s">
        <v>19</v>
      </c>
      <c r="F359" s="7" t="n">
        <v>3.9</v>
      </c>
      <c r="G359" s="7" t="n">
        <v>7</v>
      </c>
      <c r="H359" s="7" t="n">
        <v>-3.1</v>
      </c>
      <c r="I359" s="7" t="n">
        <v>-0.68</v>
      </c>
      <c r="J359" s="8" t="n">
        <v>44.98</v>
      </c>
    </row>
    <row r="360" customFormat="false" ht="15" hidden="false" customHeight="false" outlineLevel="0" collapsed="false">
      <c r="A360" s="4" t="n">
        <v>40686</v>
      </c>
      <c r="B360" s="5" t="n">
        <v>2011</v>
      </c>
      <c r="C360" s="5" t="n">
        <v>5</v>
      </c>
      <c r="D360" s="6" t="str">
        <f aca="false">IF(MONTH(A360)&gt;=4,"FY "&amp;YEAR(A360)&amp;"-"&amp;RIGHT(YEAR(A360)+1,2),"FY "&amp;(YEAR(A360)-1)&amp;"-"&amp;RIGHT(YEAR(A360),2))</f>
        <v>FY 2011-12</v>
      </c>
      <c r="E360" s="5" t="s">
        <v>19</v>
      </c>
      <c r="F360" s="7" t="n">
        <v>12.5</v>
      </c>
      <c r="G360" s="7" t="n">
        <v>0</v>
      </c>
      <c r="H360" s="7" t="n">
        <v>12.5</v>
      </c>
      <c r="I360" s="7" t="n">
        <v>2.79</v>
      </c>
      <c r="J360" s="8" t="n">
        <v>44.93</v>
      </c>
    </row>
    <row r="361" customFormat="false" ht="15" hidden="false" customHeight="false" outlineLevel="0" collapsed="false">
      <c r="A361" s="4" t="n">
        <v>40687</v>
      </c>
      <c r="B361" s="5" t="n">
        <v>2011</v>
      </c>
      <c r="C361" s="5" t="n">
        <v>5</v>
      </c>
      <c r="D361" s="6" t="str">
        <f aca="false">IF(MONTH(A361)&gt;=4,"FY "&amp;YEAR(A361)&amp;"-"&amp;RIGHT(YEAR(A361)+1,2),"FY "&amp;(YEAR(A361)-1)&amp;"-"&amp;RIGHT(YEAR(A361),2))</f>
        <v>FY 2011-12</v>
      </c>
      <c r="E361" s="5" t="s">
        <v>19</v>
      </c>
      <c r="F361" s="7" t="n">
        <v>8.3</v>
      </c>
      <c r="G361" s="7" t="n">
        <v>1.8</v>
      </c>
      <c r="H361" s="7" t="n">
        <v>6.5</v>
      </c>
      <c r="I361" s="7" t="n">
        <v>1.44</v>
      </c>
      <c r="J361" s="8" t="n">
        <v>45.28</v>
      </c>
    </row>
    <row r="362" customFormat="false" ht="15" hidden="false" customHeight="false" outlineLevel="0" collapsed="false">
      <c r="A362" s="4" t="n">
        <v>40688</v>
      </c>
      <c r="B362" s="5" t="n">
        <v>2011</v>
      </c>
      <c r="C362" s="5" t="n">
        <v>5</v>
      </c>
      <c r="D362" s="6" t="str">
        <f aca="false">IF(MONTH(A362)&gt;=4,"FY "&amp;YEAR(A362)&amp;"-"&amp;RIGHT(YEAR(A362)+1,2),"FY "&amp;(YEAR(A362)-1)&amp;"-"&amp;RIGHT(YEAR(A362),2))</f>
        <v>FY 2011-12</v>
      </c>
      <c r="E362" s="5" t="s">
        <v>19</v>
      </c>
      <c r="F362" s="7" t="n">
        <v>0.7</v>
      </c>
      <c r="G362" s="7" t="n">
        <v>236.2</v>
      </c>
      <c r="H362" s="7" t="n">
        <v>-235.5</v>
      </c>
      <c r="I362" s="7" t="n">
        <v>-52.05</v>
      </c>
      <c r="J362" s="8" t="n">
        <v>45.25</v>
      </c>
    </row>
    <row r="363" customFormat="false" ht="15" hidden="false" customHeight="false" outlineLevel="0" collapsed="false">
      <c r="A363" s="4" t="n">
        <v>40689</v>
      </c>
      <c r="B363" s="5" t="n">
        <v>2011</v>
      </c>
      <c r="C363" s="5" t="n">
        <v>5</v>
      </c>
      <c r="D363" s="6" t="str">
        <f aca="false">IF(MONTH(A363)&gt;=4,"FY "&amp;YEAR(A363)&amp;"-"&amp;RIGHT(YEAR(A363)+1,2),"FY "&amp;(YEAR(A363)-1)&amp;"-"&amp;RIGHT(YEAR(A363),2))</f>
        <v>FY 2011-12</v>
      </c>
      <c r="E363" s="5" t="s">
        <v>19</v>
      </c>
      <c r="F363" s="7" t="n">
        <v>28.2</v>
      </c>
      <c r="G363" s="7" t="n">
        <v>216.1</v>
      </c>
      <c r="H363" s="7" t="n">
        <v>-187.9</v>
      </c>
      <c r="I363" s="7" t="n">
        <v>-41.41</v>
      </c>
      <c r="J363" s="8" t="n">
        <v>45.38</v>
      </c>
    </row>
    <row r="364" customFormat="false" ht="15" hidden="false" customHeight="false" outlineLevel="0" collapsed="false">
      <c r="A364" s="4" t="n">
        <v>40690</v>
      </c>
      <c r="B364" s="5" t="n">
        <v>2011</v>
      </c>
      <c r="C364" s="5" t="n">
        <v>5</v>
      </c>
      <c r="D364" s="6" t="str">
        <f aca="false">IF(MONTH(A364)&gt;=4,"FY "&amp;YEAR(A364)&amp;"-"&amp;RIGHT(YEAR(A364)+1,2),"FY "&amp;(YEAR(A364)-1)&amp;"-"&amp;RIGHT(YEAR(A364),2))</f>
        <v>FY 2011-12</v>
      </c>
      <c r="E364" s="5" t="s">
        <v>19</v>
      </c>
      <c r="F364" s="7" t="n">
        <v>724.4</v>
      </c>
      <c r="G364" s="7" t="n">
        <v>0.4</v>
      </c>
      <c r="H364" s="7" t="n">
        <v>724.1</v>
      </c>
      <c r="I364" s="7" t="n">
        <v>159.87</v>
      </c>
      <c r="J364" s="8" t="n">
        <v>45.29</v>
      </c>
    </row>
    <row r="365" customFormat="false" ht="15" hidden="false" customHeight="false" outlineLevel="0" collapsed="false">
      <c r="A365" s="4" t="n">
        <v>40693</v>
      </c>
      <c r="B365" s="5" t="n">
        <v>2011</v>
      </c>
      <c r="C365" s="5" t="n">
        <v>5</v>
      </c>
      <c r="D365" s="6" t="str">
        <f aca="false">IF(MONTH(A365)&gt;=4,"FY "&amp;YEAR(A365)&amp;"-"&amp;RIGHT(YEAR(A365)+1,2),"FY "&amp;(YEAR(A365)-1)&amp;"-"&amp;RIGHT(YEAR(A365),2))</f>
        <v>FY 2011-12</v>
      </c>
      <c r="E365" s="5" t="s">
        <v>19</v>
      </c>
      <c r="F365" s="7" t="n">
        <v>4</v>
      </c>
      <c r="G365" s="7" t="n">
        <v>0.1</v>
      </c>
      <c r="H365" s="7" t="n">
        <v>3.9</v>
      </c>
      <c r="I365" s="7" t="n">
        <v>0.86</v>
      </c>
      <c r="J365" s="8" t="n">
        <v>45.21</v>
      </c>
    </row>
    <row r="366" customFormat="false" ht="15" hidden="false" customHeight="false" outlineLevel="0" collapsed="false">
      <c r="A366" s="4" t="n">
        <v>40694</v>
      </c>
      <c r="B366" s="5" t="n">
        <v>2011</v>
      </c>
      <c r="C366" s="5" t="n">
        <v>5</v>
      </c>
      <c r="D366" s="6" t="str">
        <f aca="false">IF(MONTH(A366)&gt;=4,"FY "&amp;YEAR(A366)&amp;"-"&amp;RIGHT(YEAR(A366)+1,2),"FY "&amp;(YEAR(A366)-1)&amp;"-"&amp;RIGHT(YEAR(A366),2))</f>
        <v>FY 2011-12</v>
      </c>
      <c r="E366" s="5" t="s">
        <v>19</v>
      </c>
      <c r="F366" s="7" t="n">
        <v>2.2</v>
      </c>
      <c r="G366" s="7" t="n">
        <v>226.5</v>
      </c>
      <c r="H366" s="7" t="n">
        <v>-224.3</v>
      </c>
      <c r="I366" s="7" t="n">
        <v>-49.73</v>
      </c>
      <c r="J366" s="8" t="n">
        <v>45.1</v>
      </c>
    </row>
    <row r="367" customFormat="false" ht="15" hidden="false" customHeight="false" outlineLevel="0" collapsed="false">
      <c r="A367" s="4" t="n">
        <v>40695</v>
      </c>
      <c r="B367" s="5" t="n">
        <v>2011</v>
      </c>
      <c r="C367" s="5" t="n">
        <v>6</v>
      </c>
      <c r="D367" s="6" t="str">
        <f aca="false">IF(MONTH(A367)&gt;=4,"FY "&amp;YEAR(A367)&amp;"-"&amp;RIGHT(YEAR(A367)+1,2),"FY "&amp;(YEAR(A367)-1)&amp;"-"&amp;RIGHT(YEAR(A367),2))</f>
        <v>FY 2011-12</v>
      </c>
      <c r="E367" s="5" t="s">
        <v>19</v>
      </c>
      <c r="F367" s="7" t="n">
        <v>1.1</v>
      </c>
      <c r="G367" s="7" t="n">
        <v>63.7</v>
      </c>
      <c r="H367" s="7" t="n">
        <v>-62.6</v>
      </c>
      <c r="I367" s="7" t="n">
        <v>-13.91</v>
      </c>
      <c r="J367" s="8" t="n">
        <v>45.03</v>
      </c>
    </row>
    <row r="368" customFormat="false" ht="15" hidden="false" customHeight="false" outlineLevel="0" collapsed="false">
      <c r="A368" s="4" t="n">
        <v>40696</v>
      </c>
      <c r="B368" s="5" t="n">
        <v>2011</v>
      </c>
      <c r="C368" s="5" t="n">
        <v>6</v>
      </c>
      <c r="D368" s="6" t="str">
        <f aca="false">IF(MONTH(A368)&gt;=4,"FY "&amp;YEAR(A368)&amp;"-"&amp;RIGHT(YEAR(A368)+1,2),"FY "&amp;(YEAR(A368)-1)&amp;"-"&amp;RIGHT(YEAR(A368),2))</f>
        <v>FY 2011-12</v>
      </c>
      <c r="E368" s="5" t="s">
        <v>19</v>
      </c>
      <c r="F368" s="7" t="n">
        <v>3</v>
      </c>
      <c r="G368" s="7" t="n">
        <v>1.3</v>
      </c>
      <c r="H368" s="7" t="n">
        <v>1.6</v>
      </c>
      <c r="I368" s="7" t="n">
        <v>0.37</v>
      </c>
      <c r="J368" s="8" t="n">
        <v>44.89</v>
      </c>
    </row>
    <row r="369" customFormat="false" ht="15" hidden="false" customHeight="false" outlineLevel="0" collapsed="false">
      <c r="A369" s="4" t="n">
        <v>40697</v>
      </c>
      <c r="B369" s="5" t="n">
        <v>2011</v>
      </c>
      <c r="C369" s="5" t="n">
        <v>6</v>
      </c>
      <c r="D369" s="6" t="str">
        <f aca="false">IF(MONTH(A369)&gt;=4,"FY "&amp;YEAR(A369)&amp;"-"&amp;RIGHT(YEAR(A369)+1,2),"FY "&amp;(YEAR(A369)-1)&amp;"-"&amp;RIGHT(YEAR(A369),2))</f>
        <v>FY 2011-12</v>
      </c>
      <c r="E369" s="5" t="s">
        <v>19</v>
      </c>
      <c r="F369" s="7" t="n">
        <v>1.2</v>
      </c>
      <c r="G369" s="7" t="n">
        <v>0.1</v>
      </c>
      <c r="H369" s="7" t="n">
        <v>1.1</v>
      </c>
      <c r="I369" s="7" t="n">
        <v>0.25</v>
      </c>
      <c r="J369" s="8" t="n">
        <v>44.94</v>
      </c>
    </row>
    <row r="370" customFormat="false" ht="15" hidden="false" customHeight="false" outlineLevel="0" collapsed="false">
      <c r="A370" s="4" t="n">
        <v>40700</v>
      </c>
      <c r="B370" s="5" t="n">
        <v>2011</v>
      </c>
      <c r="C370" s="5" t="n">
        <v>6</v>
      </c>
      <c r="D370" s="6" t="str">
        <f aca="false">IF(MONTH(A370)&gt;=4,"FY "&amp;YEAR(A370)&amp;"-"&amp;RIGHT(YEAR(A370)+1,2),"FY "&amp;(YEAR(A370)-1)&amp;"-"&amp;RIGHT(YEAR(A370),2))</f>
        <v>FY 2011-12</v>
      </c>
      <c r="E370" s="5" t="s">
        <v>19</v>
      </c>
      <c r="F370" s="7" t="n">
        <v>19.8</v>
      </c>
      <c r="G370" s="7" t="n">
        <v>0.3</v>
      </c>
      <c r="H370" s="7" t="n">
        <v>19.4</v>
      </c>
      <c r="I370" s="7" t="n">
        <v>4.34</v>
      </c>
      <c r="J370" s="8" t="n">
        <v>44.85</v>
      </c>
    </row>
    <row r="371" customFormat="false" ht="15" hidden="false" customHeight="false" outlineLevel="0" collapsed="false">
      <c r="A371" s="4" t="n">
        <v>40701</v>
      </c>
      <c r="B371" s="5" t="n">
        <v>2011</v>
      </c>
      <c r="C371" s="5" t="n">
        <v>6</v>
      </c>
      <c r="D371" s="6" t="str">
        <f aca="false">IF(MONTH(A371)&gt;=4,"FY "&amp;YEAR(A371)&amp;"-"&amp;RIGHT(YEAR(A371)+1,2),"FY "&amp;(YEAR(A371)-1)&amp;"-"&amp;RIGHT(YEAR(A371),2))</f>
        <v>FY 2011-12</v>
      </c>
      <c r="E371" s="5" t="s">
        <v>19</v>
      </c>
      <c r="F371" s="7" t="n">
        <v>0.3</v>
      </c>
      <c r="G371" s="7" t="n">
        <v>250.1</v>
      </c>
      <c r="H371" s="7" t="n">
        <v>-249.8</v>
      </c>
      <c r="I371" s="7" t="n">
        <v>-55.86</v>
      </c>
      <c r="J371" s="8" t="n">
        <v>44.72</v>
      </c>
    </row>
    <row r="372" customFormat="false" ht="15" hidden="false" customHeight="false" outlineLevel="0" collapsed="false">
      <c r="A372" s="4" t="n">
        <v>40702</v>
      </c>
      <c r="B372" s="5" t="n">
        <v>2011</v>
      </c>
      <c r="C372" s="5" t="n">
        <v>6</v>
      </c>
      <c r="D372" s="6" t="str">
        <f aca="false">IF(MONTH(A372)&gt;=4,"FY "&amp;YEAR(A372)&amp;"-"&amp;RIGHT(YEAR(A372)+1,2),"FY "&amp;(YEAR(A372)-1)&amp;"-"&amp;RIGHT(YEAR(A372),2))</f>
        <v>FY 2011-12</v>
      </c>
      <c r="E372" s="5" t="s">
        <v>19</v>
      </c>
      <c r="F372" s="7" t="n">
        <v>0</v>
      </c>
      <c r="G372" s="7" t="n">
        <v>162.5</v>
      </c>
      <c r="H372" s="7" t="n">
        <v>-162.5</v>
      </c>
      <c r="I372" s="7" t="n">
        <v>-36.31</v>
      </c>
      <c r="J372" s="8" t="n">
        <v>44.74</v>
      </c>
    </row>
    <row r="373" customFormat="false" ht="15" hidden="false" customHeight="false" outlineLevel="0" collapsed="false">
      <c r="A373" s="4" t="n">
        <v>40703</v>
      </c>
      <c r="B373" s="5" t="n">
        <v>2011</v>
      </c>
      <c r="C373" s="5" t="n">
        <v>6</v>
      </c>
      <c r="D373" s="6" t="str">
        <f aca="false">IF(MONTH(A373)&gt;=4,"FY "&amp;YEAR(A373)&amp;"-"&amp;RIGHT(YEAR(A373)+1,2),"FY "&amp;(YEAR(A373)-1)&amp;"-"&amp;RIGHT(YEAR(A373),2))</f>
        <v>FY 2011-12</v>
      </c>
      <c r="E373" s="5" t="s">
        <v>19</v>
      </c>
      <c r="F373" s="7" t="n">
        <v>6.6</v>
      </c>
      <c r="G373" s="7" t="n">
        <v>0.6</v>
      </c>
      <c r="H373" s="7" t="n">
        <v>6</v>
      </c>
      <c r="I373" s="7" t="n">
        <v>1.34</v>
      </c>
      <c r="J373" s="8" t="n">
        <v>44.61</v>
      </c>
    </row>
    <row r="374" customFormat="false" ht="15" hidden="false" customHeight="false" outlineLevel="0" collapsed="false">
      <c r="A374" s="4" t="n">
        <v>40704</v>
      </c>
      <c r="B374" s="5" t="n">
        <v>2011</v>
      </c>
      <c r="C374" s="5" t="n">
        <v>6</v>
      </c>
      <c r="D374" s="6" t="str">
        <f aca="false">IF(MONTH(A374)&gt;=4,"FY "&amp;YEAR(A374)&amp;"-"&amp;RIGHT(YEAR(A374)+1,2),"FY "&amp;(YEAR(A374)-1)&amp;"-"&amp;RIGHT(YEAR(A374),2))</f>
        <v>FY 2011-12</v>
      </c>
      <c r="E374" s="5" t="s">
        <v>19</v>
      </c>
      <c r="F374" s="7" t="n">
        <v>4.3</v>
      </c>
      <c r="G374" s="7" t="n">
        <v>0.1</v>
      </c>
      <c r="H374" s="7" t="n">
        <v>4.2</v>
      </c>
      <c r="I374" s="7" t="n">
        <v>0.95</v>
      </c>
      <c r="J374" s="8" t="n">
        <v>44.72</v>
      </c>
    </row>
    <row r="375" customFormat="false" ht="15" hidden="false" customHeight="false" outlineLevel="0" collapsed="false">
      <c r="A375" s="4" t="n">
        <v>40707</v>
      </c>
      <c r="B375" s="5" t="n">
        <v>2011</v>
      </c>
      <c r="C375" s="5" t="n">
        <v>6</v>
      </c>
      <c r="D375" s="6" t="str">
        <f aca="false">IF(MONTH(A375)&gt;=4,"FY "&amp;YEAR(A375)&amp;"-"&amp;RIGHT(YEAR(A375)+1,2),"FY "&amp;(YEAR(A375)-1)&amp;"-"&amp;RIGHT(YEAR(A375),2))</f>
        <v>FY 2011-12</v>
      </c>
      <c r="E375" s="5" t="s">
        <v>19</v>
      </c>
      <c r="F375" s="7" t="n">
        <v>0.7</v>
      </c>
      <c r="G375" s="7" t="n">
        <v>360</v>
      </c>
      <c r="H375" s="7" t="n">
        <v>-359.3</v>
      </c>
      <c r="I375" s="7" t="n">
        <v>-80.34</v>
      </c>
      <c r="J375" s="8" t="n">
        <v>44.72</v>
      </c>
    </row>
    <row r="376" customFormat="false" ht="15" hidden="false" customHeight="false" outlineLevel="0" collapsed="false">
      <c r="A376" s="4" t="n">
        <v>40708</v>
      </c>
      <c r="B376" s="5" t="n">
        <v>2011</v>
      </c>
      <c r="C376" s="5" t="n">
        <v>6</v>
      </c>
      <c r="D376" s="6" t="str">
        <f aca="false">IF(MONTH(A376)&gt;=4,"FY "&amp;YEAR(A376)&amp;"-"&amp;RIGHT(YEAR(A376)+1,2),"FY "&amp;(YEAR(A376)-1)&amp;"-"&amp;RIGHT(YEAR(A376),2))</f>
        <v>FY 2011-12</v>
      </c>
      <c r="E376" s="5" t="s">
        <v>19</v>
      </c>
      <c r="F376" s="7" t="n">
        <v>0.3</v>
      </c>
      <c r="G376" s="7" t="n">
        <v>0</v>
      </c>
      <c r="H376" s="7" t="n">
        <v>0.3</v>
      </c>
      <c r="I376" s="7" t="n">
        <v>0.07</v>
      </c>
      <c r="J376" s="8" t="n">
        <v>44.87</v>
      </c>
    </row>
    <row r="377" customFormat="false" ht="15" hidden="false" customHeight="false" outlineLevel="0" collapsed="false">
      <c r="A377" s="4" t="n">
        <v>40709</v>
      </c>
      <c r="B377" s="5" t="n">
        <v>2011</v>
      </c>
      <c r="C377" s="5" t="n">
        <v>6</v>
      </c>
      <c r="D377" s="6" t="str">
        <f aca="false">IF(MONTH(A377)&gt;=4,"FY "&amp;YEAR(A377)&amp;"-"&amp;RIGHT(YEAR(A377)+1,2),"FY "&amp;(YEAR(A377)-1)&amp;"-"&amp;RIGHT(YEAR(A377),2))</f>
        <v>FY 2011-12</v>
      </c>
      <c r="E377" s="5" t="s">
        <v>19</v>
      </c>
      <c r="F377" s="7" t="n">
        <v>0.1</v>
      </c>
      <c r="G377" s="7" t="n">
        <v>0</v>
      </c>
      <c r="H377" s="7" t="n">
        <v>0</v>
      </c>
      <c r="I377" s="7" t="n">
        <v>0.01</v>
      </c>
      <c r="J377" s="8" t="n">
        <v>44.77</v>
      </c>
    </row>
    <row r="378" customFormat="false" ht="15" hidden="false" customHeight="false" outlineLevel="0" collapsed="false">
      <c r="A378" s="4" t="n">
        <v>40710</v>
      </c>
      <c r="B378" s="5" t="n">
        <v>2011</v>
      </c>
      <c r="C378" s="5" t="n">
        <v>6</v>
      </c>
      <c r="D378" s="6" t="str">
        <f aca="false">IF(MONTH(A378)&gt;=4,"FY "&amp;YEAR(A378)&amp;"-"&amp;RIGHT(YEAR(A378)+1,2),"FY "&amp;(YEAR(A378)-1)&amp;"-"&amp;RIGHT(YEAR(A378),2))</f>
        <v>FY 2011-12</v>
      </c>
      <c r="E378" s="5" t="s">
        <v>19</v>
      </c>
      <c r="F378" s="7" t="n">
        <v>1.7</v>
      </c>
      <c r="G378" s="7" t="n">
        <v>0.7</v>
      </c>
      <c r="H378" s="7" t="n">
        <v>0.9</v>
      </c>
      <c r="I378" s="7" t="n">
        <v>0.21</v>
      </c>
      <c r="J378" s="8" t="n">
        <v>44.68</v>
      </c>
    </row>
    <row r="379" customFormat="false" ht="15" hidden="false" customHeight="false" outlineLevel="0" collapsed="false">
      <c r="A379" s="4" t="n">
        <v>40711</v>
      </c>
      <c r="B379" s="5" t="n">
        <v>2011</v>
      </c>
      <c r="C379" s="5" t="n">
        <v>6</v>
      </c>
      <c r="D379" s="6" t="str">
        <f aca="false">IF(MONTH(A379)&gt;=4,"FY "&amp;YEAR(A379)&amp;"-"&amp;RIGHT(YEAR(A379)+1,2),"FY "&amp;(YEAR(A379)-1)&amp;"-"&amp;RIGHT(YEAR(A379),2))</f>
        <v>FY 2011-12</v>
      </c>
      <c r="E379" s="5" t="s">
        <v>19</v>
      </c>
      <c r="F379" s="7" t="n">
        <v>2</v>
      </c>
      <c r="G379" s="7" t="n">
        <v>0.1</v>
      </c>
      <c r="H379" s="7" t="n">
        <v>1.9</v>
      </c>
      <c r="I379" s="7" t="n">
        <v>0.43</v>
      </c>
      <c r="J379" s="8" t="n">
        <v>44.9</v>
      </c>
    </row>
    <row r="380" customFormat="false" ht="15" hidden="false" customHeight="false" outlineLevel="0" collapsed="false">
      <c r="A380" s="4" t="n">
        <v>40714</v>
      </c>
      <c r="B380" s="5" t="n">
        <v>2011</v>
      </c>
      <c r="C380" s="5" t="n">
        <v>6</v>
      </c>
      <c r="D380" s="6" t="str">
        <f aca="false">IF(MONTH(A380)&gt;=4,"FY "&amp;YEAR(A380)&amp;"-"&amp;RIGHT(YEAR(A380)+1,2),"FY "&amp;(YEAR(A380)-1)&amp;"-"&amp;RIGHT(YEAR(A380),2))</f>
        <v>FY 2011-12</v>
      </c>
      <c r="E380" s="5" t="s">
        <v>19</v>
      </c>
      <c r="F380" s="7" t="n">
        <v>1</v>
      </c>
      <c r="G380" s="7" t="n">
        <v>13.7</v>
      </c>
      <c r="H380" s="7" t="n">
        <v>-12.7</v>
      </c>
      <c r="I380" s="7" t="n">
        <v>-2.82</v>
      </c>
      <c r="J380" s="8" t="n">
        <v>44.93</v>
      </c>
    </row>
    <row r="381" customFormat="false" ht="15" hidden="false" customHeight="false" outlineLevel="0" collapsed="false">
      <c r="A381" s="4" t="n">
        <v>40715</v>
      </c>
      <c r="B381" s="5" t="n">
        <v>2011</v>
      </c>
      <c r="C381" s="5" t="n">
        <v>6</v>
      </c>
      <c r="D381" s="6" t="str">
        <f aca="false">IF(MONTH(A381)&gt;=4,"FY "&amp;YEAR(A381)&amp;"-"&amp;RIGHT(YEAR(A381)+1,2),"FY "&amp;(YEAR(A381)-1)&amp;"-"&amp;RIGHT(YEAR(A381),2))</f>
        <v>FY 2011-12</v>
      </c>
      <c r="E381" s="5" t="s">
        <v>19</v>
      </c>
      <c r="F381" s="7" t="n">
        <v>2.3</v>
      </c>
      <c r="G381" s="7" t="n">
        <v>0.3</v>
      </c>
      <c r="H381" s="7" t="n">
        <v>2</v>
      </c>
      <c r="I381" s="7" t="n">
        <v>0.44</v>
      </c>
      <c r="J381" s="8" t="n">
        <v>44.99</v>
      </c>
    </row>
    <row r="382" customFormat="false" ht="15" hidden="false" customHeight="false" outlineLevel="0" collapsed="false">
      <c r="A382" s="4" t="n">
        <v>40716</v>
      </c>
      <c r="B382" s="5" t="n">
        <v>2011</v>
      </c>
      <c r="C382" s="5" t="n">
        <v>6</v>
      </c>
      <c r="D382" s="6" t="str">
        <f aca="false">IF(MONTH(A382)&gt;=4,"FY "&amp;YEAR(A382)&amp;"-"&amp;RIGHT(YEAR(A382)+1,2),"FY "&amp;(YEAR(A382)-1)&amp;"-"&amp;RIGHT(YEAR(A382),2))</f>
        <v>FY 2011-12</v>
      </c>
      <c r="E382" s="5" t="s">
        <v>19</v>
      </c>
      <c r="F382" s="7" t="n">
        <v>5</v>
      </c>
      <c r="G382" s="7" t="n">
        <v>11.7</v>
      </c>
      <c r="H382" s="7" t="n">
        <v>-6.7</v>
      </c>
      <c r="I382" s="7" t="n">
        <v>-1.48</v>
      </c>
      <c r="J382" s="8" t="n">
        <v>44.91</v>
      </c>
    </row>
    <row r="383" customFormat="false" ht="15" hidden="false" customHeight="false" outlineLevel="0" collapsed="false">
      <c r="A383" s="4" t="n">
        <v>40717</v>
      </c>
      <c r="B383" s="5" t="n">
        <v>2011</v>
      </c>
      <c r="C383" s="5" t="n">
        <v>6</v>
      </c>
      <c r="D383" s="6" t="str">
        <f aca="false">IF(MONTH(A383)&gt;=4,"FY "&amp;YEAR(A383)&amp;"-"&amp;RIGHT(YEAR(A383)+1,2),"FY "&amp;(YEAR(A383)-1)&amp;"-"&amp;RIGHT(YEAR(A383),2))</f>
        <v>FY 2011-12</v>
      </c>
      <c r="E383" s="5" t="s">
        <v>19</v>
      </c>
      <c r="F383" s="7" t="n">
        <v>0.2</v>
      </c>
      <c r="G383" s="7" t="n">
        <v>0.7</v>
      </c>
      <c r="H383" s="7" t="n">
        <v>-0.5</v>
      </c>
      <c r="I383" s="7" t="n">
        <v>-0.1</v>
      </c>
      <c r="J383" s="8" t="n">
        <v>44.82</v>
      </c>
    </row>
    <row r="384" customFormat="false" ht="15" hidden="false" customHeight="false" outlineLevel="0" collapsed="false">
      <c r="A384" s="4" t="n">
        <v>40718</v>
      </c>
      <c r="B384" s="5" t="n">
        <v>2011</v>
      </c>
      <c r="C384" s="5" t="n">
        <v>6</v>
      </c>
      <c r="D384" s="6" t="str">
        <f aca="false">IF(MONTH(A384)&gt;=4,"FY "&amp;YEAR(A384)&amp;"-"&amp;RIGHT(YEAR(A384)+1,2),"FY "&amp;(YEAR(A384)-1)&amp;"-"&amp;RIGHT(YEAR(A384),2))</f>
        <v>FY 2011-12</v>
      </c>
      <c r="E384" s="5" t="s">
        <v>19</v>
      </c>
      <c r="F384" s="7" t="n">
        <v>253.5</v>
      </c>
      <c r="G384" s="7" t="n">
        <v>26.5</v>
      </c>
      <c r="H384" s="7" t="n">
        <v>227</v>
      </c>
      <c r="I384" s="7" t="n">
        <v>50.53</v>
      </c>
      <c r="J384" s="8" t="n">
        <v>44.93</v>
      </c>
    </row>
    <row r="385" customFormat="false" ht="15" hidden="false" customHeight="false" outlineLevel="0" collapsed="false">
      <c r="A385" s="4" t="n">
        <v>40721</v>
      </c>
      <c r="B385" s="5" t="n">
        <v>2011</v>
      </c>
      <c r="C385" s="5" t="n">
        <v>6</v>
      </c>
      <c r="D385" s="6" t="str">
        <f aca="false">IF(MONTH(A385)&gt;=4,"FY "&amp;YEAR(A385)&amp;"-"&amp;RIGHT(YEAR(A385)+1,2),"FY "&amp;(YEAR(A385)-1)&amp;"-"&amp;RIGHT(YEAR(A385),2))</f>
        <v>FY 2011-12</v>
      </c>
      <c r="E385" s="5" t="s">
        <v>19</v>
      </c>
      <c r="F385" s="7" t="n">
        <v>0.1</v>
      </c>
      <c r="G385" s="7" t="n">
        <v>0.7</v>
      </c>
      <c r="H385" s="7" t="n">
        <v>-0.6</v>
      </c>
      <c r="I385" s="7" t="n">
        <v>-0.14</v>
      </c>
      <c r="J385" s="8" t="n">
        <v>44.94</v>
      </c>
    </row>
    <row r="386" customFormat="false" ht="15" hidden="false" customHeight="false" outlineLevel="0" collapsed="false">
      <c r="A386" s="4" t="n">
        <v>40722</v>
      </c>
      <c r="B386" s="5" t="n">
        <v>2011</v>
      </c>
      <c r="C386" s="5" t="n">
        <v>6</v>
      </c>
      <c r="D386" s="6" t="str">
        <f aca="false">IF(MONTH(A386)&gt;=4,"FY "&amp;YEAR(A386)&amp;"-"&amp;RIGHT(YEAR(A386)+1,2),"FY "&amp;(YEAR(A386)-1)&amp;"-"&amp;RIGHT(YEAR(A386),2))</f>
        <v>FY 2011-12</v>
      </c>
      <c r="E386" s="5" t="s">
        <v>19</v>
      </c>
      <c r="F386" s="7" t="n">
        <v>15.1</v>
      </c>
      <c r="G386" s="7" t="n">
        <v>0.6</v>
      </c>
      <c r="H386" s="7" t="n">
        <v>14.6</v>
      </c>
      <c r="I386" s="7" t="n">
        <v>3.23</v>
      </c>
      <c r="J386" s="8" t="n">
        <v>45.1</v>
      </c>
    </row>
    <row r="387" customFormat="false" ht="15" hidden="false" customHeight="false" outlineLevel="0" collapsed="false">
      <c r="A387" s="4" t="n">
        <v>40723</v>
      </c>
      <c r="B387" s="5" t="n">
        <v>2011</v>
      </c>
      <c r="C387" s="5" t="n">
        <v>6</v>
      </c>
      <c r="D387" s="6" t="str">
        <f aca="false">IF(MONTH(A387)&gt;=4,"FY "&amp;YEAR(A387)&amp;"-"&amp;RIGHT(YEAR(A387)+1,2),"FY "&amp;(YEAR(A387)-1)&amp;"-"&amp;RIGHT(YEAR(A387),2))</f>
        <v>FY 2011-12</v>
      </c>
      <c r="E387" s="5" t="s">
        <v>19</v>
      </c>
      <c r="F387" s="7" t="n">
        <v>137.4</v>
      </c>
      <c r="G387" s="7" t="n">
        <v>1.1</v>
      </c>
      <c r="H387" s="7" t="n">
        <v>136.3</v>
      </c>
      <c r="I387" s="7" t="n">
        <v>30.25</v>
      </c>
      <c r="J387" s="8" t="n">
        <v>45.05</v>
      </c>
    </row>
    <row r="388" customFormat="false" ht="15" hidden="false" customHeight="false" outlineLevel="0" collapsed="false">
      <c r="A388" s="4" t="n">
        <v>40724</v>
      </c>
      <c r="B388" s="5" t="n">
        <v>2011</v>
      </c>
      <c r="C388" s="5" t="n">
        <v>6</v>
      </c>
      <c r="D388" s="6" t="str">
        <f aca="false">IF(MONTH(A388)&gt;=4,"FY "&amp;YEAR(A388)&amp;"-"&amp;RIGHT(YEAR(A388)+1,2),"FY "&amp;(YEAR(A388)-1)&amp;"-"&amp;RIGHT(YEAR(A388),2))</f>
        <v>FY 2011-12</v>
      </c>
      <c r="E388" s="5" t="s">
        <v>19</v>
      </c>
      <c r="F388" s="7" t="n">
        <v>3.6</v>
      </c>
      <c r="G388" s="7" t="n">
        <v>0</v>
      </c>
      <c r="H388" s="7" t="n">
        <v>3.6</v>
      </c>
      <c r="I388" s="7" t="n">
        <v>0.79</v>
      </c>
      <c r="J388" s="8" t="n">
        <v>44.94</v>
      </c>
    </row>
    <row r="389" customFormat="false" ht="15" hidden="false" customHeight="false" outlineLevel="0" collapsed="false">
      <c r="A389" s="4" t="n">
        <v>40728</v>
      </c>
      <c r="B389" s="5" t="n">
        <v>2011</v>
      </c>
      <c r="C389" s="5" t="n">
        <v>7</v>
      </c>
      <c r="D389" s="6" t="str">
        <f aca="false">IF(MONTH(A389)&gt;=4,"FY "&amp;YEAR(A389)&amp;"-"&amp;RIGHT(YEAR(A389)+1,2),"FY "&amp;(YEAR(A389)-1)&amp;"-"&amp;RIGHT(YEAR(A389),2))</f>
        <v>FY 2011-12</v>
      </c>
      <c r="E389" s="5" t="s">
        <v>19</v>
      </c>
      <c r="F389" s="7" t="n">
        <v>24.8</v>
      </c>
      <c r="G389" s="7" t="n">
        <v>0.2</v>
      </c>
      <c r="H389" s="7" t="n">
        <v>24.6</v>
      </c>
      <c r="I389" s="7" t="n">
        <v>5.51</v>
      </c>
      <c r="J389" s="8" t="n">
        <v>44.5855</v>
      </c>
    </row>
    <row r="390" customFormat="false" ht="15" hidden="false" customHeight="false" outlineLevel="0" collapsed="false">
      <c r="A390" s="4" t="n">
        <v>40729</v>
      </c>
      <c r="B390" s="5" t="n">
        <v>2011</v>
      </c>
      <c r="C390" s="5" t="n">
        <v>7</v>
      </c>
      <c r="D390" s="6" t="str">
        <f aca="false">IF(MONTH(A390)&gt;=4,"FY "&amp;YEAR(A390)&amp;"-"&amp;RIGHT(YEAR(A390)+1,2),"FY "&amp;(YEAR(A390)-1)&amp;"-"&amp;RIGHT(YEAR(A390),2))</f>
        <v>FY 2011-12</v>
      </c>
      <c r="E390" s="5" t="s">
        <v>19</v>
      </c>
      <c r="F390" s="7" t="n">
        <v>11.1</v>
      </c>
      <c r="G390" s="7" t="n">
        <v>4.3</v>
      </c>
      <c r="H390" s="7" t="n">
        <v>6.8</v>
      </c>
      <c r="I390" s="7" t="n">
        <v>1.52</v>
      </c>
      <c r="J390" s="8" t="n">
        <v>44.4595</v>
      </c>
    </row>
    <row r="391" customFormat="false" ht="15" hidden="false" customHeight="false" outlineLevel="0" collapsed="false">
      <c r="A391" s="4" t="n">
        <v>40730</v>
      </c>
      <c r="B391" s="5" t="n">
        <v>2011</v>
      </c>
      <c r="C391" s="5" t="n">
        <v>7</v>
      </c>
      <c r="D391" s="6" t="str">
        <f aca="false">IF(MONTH(A391)&gt;=4,"FY "&amp;YEAR(A391)&amp;"-"&amp;RIGHT(YEAR(A391)+1,2),"FY "&amp;(YEAR(A391)-1)&amp;"-"&amp;RIGHT(YEAR(A391),2))</f>
        <v>FY 2011-12</v>
      </c>
      <c r="E391" s="5" t="s">
        <v>19</v>
      </c>
      <c r="F391" s="7" t="n">
        <v>5</v>
      </c>
      <c r="G391" s="7" t="n">
        <v>0.1</v>
      </c>
      <c r="H391" s="7" t="n">
        <v>5</v>
      </c>
      <c r="I391" s="7" t="n">
        <v>1.12</v>
      </c>
      <c r="J391" s="8" t="n">
        <v>44.4988</v>
      </c>
    </row>
    <row r="392" customFormat="false" ht="15" hidden="false" customHeight="false" outlineLevel="0" collapsed="false">
      <c r="A392" s="4" t="n">
        <v>40731</v>
      </c>
      <c r="B392" s="5" t="n">
        <v>2011</v>
      </c>
      <c r="C392" s="5" t="n">
        <v>7</v>
      </c>
      <c r="D392" s="6" t="str">
        <f aca="false">IF(MONTH(A392)&gt;=4,"FY "&amp;YEAR(A392)&amp;"-"&amp;RIGHT(YEAR(A392)+1,2),"FY "&amp;(YEAR(A392)-1)&amp;"-"&amp;RIGHT(YEAR(A392),2))</f>
        <v>FY 2011-12</v>
      </c>
      <c r="E392" s="5" t="s">
        <v>19</v>
      </c>
      <c r="F392" s="7" t="n">
        <v>0.4</v>
      </c>
      <c r="G392" s="7" t="n">
        <v>0.4</v>
      </c>
      <c r="H392" s="7" t="n">
        <v>0</v>
      </c>
      <c r="I392" s="7" t="n">
        <v>0</v>
      </c>
      <c r="J392" s="8" t="n">
        <v>44.383</v>
      </c>
    </row>
    <row r="393" customFormat="false" ht="15" hidden="false" customHeight="false" outlineLevel="0" collapsed="false">
      <c r="A393" s="4" t="n">
        <v>40732</v>
      </c>
      <c r="B393" s="5" t="n">
        <v>2011</v>
      </c>
      <c r="C393" s="5" t="n">
        <v>7</v>
      </c>
      <c r="D393" s="6" t="str">
        <f aca="false">IF(MONTH(A393)&gt;=4,"FY "&amp;YEAR(A393)&amp;"-"&amp;RIGHT(YEAR(A393)+1,2),"FY "&amp;(YEAR(A393)-1)&amp;"-"&amp;RIGHT(YEAR(A393),2))</f>
        <v>FY 2011-12</v>
      </c>
      <c r="E393" s="5" t="s">
        <v>19</v>
      </c>
      <c r="F393" s="7" t="n">
        <v>1.7</v>
      </c>
      <c r="G393" s="7" t="n">
        <v>0.8</v>
      </c>
      <c r="H393" s="7" t="n">
        <v>0.9</v>
      </c>
      <c r="I393" s="7" t="n">
        <v>0.2</v>
      </c>
      <c r="J393" s="8" t="n">
        <v>44.4173</v>
      </c>
    </row>
    <row r="394" customFormat="false" ht="15" hidden="false" customHeight="false" outlineLevel="0" collapsed="false">
      <c r="A394" s="4" t="n">
        <v>40735</v>
      </c>
      <c r="B394" s="5" t="n">
        <v>2011</v>
      </c>
      <c r="C394" s="5" t="n">
        <v>7</v>
      </c>
      <c r="D394" s="6" t="str">
        <f aca="false">IF(MONTH(A394)&gt;=4,"FY "&amp;YEAR(A394)&amp;"-"&amp;RIGHT(YEAR(A394)+1,2),"FY "&amp;(YEAR(A394)-1)&amp;"-"&amp;RIGHT(YEAR(A394),2))</f>
        <v>FY 2011-12</v>
      </c>
      <c r="E394" s="5" t="s">
        <v>19</v>
      </c>
      <c r="F394" s="7" t="n">
        <v>30.3</v>
      </c>
      <c r="G394" s="7" t="n">
        <v>0.8</v>
      </c>
      <c r="H394" s="7" t="n">
        <v>29.5</v>
      </c>
      <c r="I394" s="7" t="n">
        <v>6.65</v>
      </c>
      <c r="J394" s="8" t="n">
        <v>44.3263</v>
      </c>
    </row>
    <row r="395" customFormat="false" ht="15" hidden="false" customHeight="false" outlineLevel="0" collapsed="false">
      <c r="A395" s="4" t="n">
        <v>40736</v>
      </c>
      <c r="B395" s="5" t="n">
        <v>2011</v>
      </c>
      <c r="C395" s="5" t="n">
        <v>7</v>
      </c>
      <c r="D395" s="6" t="str">
        <f aca="false">IF(MONTH(A395)&gt;=4,"FY "&amp;YEAR(A395)&amp;"-"&amp;RIGHT(YEAR(A395)+1,2),"FY "&amp;(YEAR(A395)-1)&amp;"-"&amp;RIGHT(YEAR(A395),2))</f>
        <v>FY 2011-12</v>
      </c>
      <c r="E395" s="5" t="s">
        <v>19</v>
      </c>
      <c r="F395" s="7" t="n">
        <v>21.3</v>
      </c>
      <c r="G395" s="7" t="n">
        <v>0.3</v>
      </c>
      <c r="H395" s="7" t="n">
        <v>20.9</v>
      </c>
      <c r="I395" s="7" t="n">
        <v>4.72</v>
      </c>
      <c r="J395" s="8" t="n">
        <v>44.3705</v>
      </c>
    </row>
    <row r="396" customFormat="false" ht="15" hidden="false" customHeight="false" outlineLevel="0" collapsed="false">
      <c r="A396" s="4" t="n">
        <v>40737</v>
      </c>
      <c r="B396" s="5" t="n">
        <v>2011</v>
      </c>
      <c r="C396" s="5" t="n">
        <v>7</v>
      </c>
      <c r="D396" s="6" t="str">
        <f aca="false">IF(MONTH(A396)&gt;=4,"FY "&amp;YEAR(A396)&amp;"-"&amp;RIGHT(YEAR(A396)+1,2),"FY "&amp;(YEAR(A396)-1)&amp;"-"&amp;RIGHT(YEAR(A396),2))</f>
        <v>FY 2011-12</v>
      </c>
      <c r="E396" s="5" t="s">
        <v>19</v>
      </c>
      <c r="F396" s="7" t="n">
        <v>0</v>
      </c>
      <c r="G396" s="7" t="n">
        <v>1</v>
      </c>
      <c r="H396" s="7" t="n">
        <v>-1</v>
      </c>
      <c r="I396" s="7" t="n">
        <v>-0.22</v>
      </c>
      <c r="J396" s="8" t="n">
        <v>44.6878</v>
      </c>
    </row>
    <row r="397" customFormat="false" ht="15" hidden="false" customHeight="false" outlineLevel="0" collapsed="false">
      <c r="A397" s="4" t="n">
        <v>40738</v>
      </c>
      <c r="B397" s="5" t="n">
        <v>2011</v>
      </c>
      <c r="C397" s="5" t="n">
        <v>7</v>
      </c>
      <c r="D397" s="6" t="str">
        <f aca="false">IF(MONTH(A397)&gt;=4,"FY "&amp;YEAR(A397)&amp;"-"&amp;RIGHT(YEAR(A397)+1,2),"FY "&amp;(YEAR(A397)-1)&amp;"-"&amp;RIGHT(YEAR(A397),2))</f>
        <v>FY 2011-12</v>
      </c>
      <c r="E397" s="5" t="s">
        <v>19</v>
      </c>
      <c r="F397" s="7" t="n">
        <v>0.2</v>
      </c>
      <c r="G397" s="7" t="n">
        <v>3.7</v>
      </c>
      <c r="H397" s="7" t="n">
        <v>-3.5</v>
      </c>
      <c r="I397" s="7" t="n">
        <v>-0.79</v>
      </c>
      <c r="J397" s="8" t="n">
        <v>44.588</v>
      </c>
    </row>
    <row r="398" customFormat="false" ht="15" hidden="false" customHeight="false" outlineLevel="0" collapsed="false">
      <c r="A398" s="4" t="n">
        <v>40739</v>
      </c>
      <c r="B398" s="5" t="n">
        <v>2011</v>
      </c>
      <c r="C398" s="5" t="n">
        <v>7</v>
      </c>
      <c r="D398" s="6" t="str">
        <f aca="false">IF(MONTH(A398)&gt;=4,"FY "&amp;YEAR(A398)&amp;"-"&amp;RIGHT(YEAR(A398)+1,2),"FY "&amp;(YEAR(A398)-1)&amp;"-"&amp;RIGHT(YEAR(A398),2))</f>
        <v>FY 2011-12</v>
      </c>
      <c r="E398" s="5" t="s">
        <v>19</v>
      </c>
      <c r="F398" s="7" t="n">
        <v>0.2</v>
      </c>
      <c r="G398" s="7" t="n">
        <v>25.9</v>
      </c>
      <c r="H398" s="7" t="n">
        <v>-25.7</v>
      </c>
      <c r="I398" s="7" t="n">
        <v>-5.78</v>
      </c>
      <c r="J398" s="8" t="n">
        <v>44.5278</v>
      </c>
    </row>
    <row r="399" customFormat="false" ht="15" hidden="false" customHeight="false" outlineLevel="0" collapsed="false">
      <c r="A399" s="4" t="n">
        <v>40742</v>
      </c>
      <c r="B399" s="5" t="n">
        <v>2011</v>
      </c>
      <c r="C399" s="5" t="n">
        <v>7</v>
      </c>
      <c r="D399" s="6" t="str">
        <f aca="false">IF(MONTH(A399)&gt;=4,"FY "&amp;YEAR(A399)&amp;"-"&amp;RIGHT(YEAR(A399)+1,2),"FY "&amp;(YEAR(A399)-1)&amp;"-"&amp;RIGHT(YEAR(A399),2))</f>
        <v>FY 2011-12</v>
      </c>
      <c r="E399" s="5" t="s">
        <v>19</v>
      </c>
      <c r="F399" s="7" t="n">
        <v>2.2</v>
      </c>
      <c r="G399" s="7" t="n">
        <v>4.1</v>
      </c>
      <c r="H399" s="7" t="n">
        <v>-1.9</v>
      </c>
      <c r="I399" s="7" t="n">
        <v>-0.42</v>
      </c>
      <c r="J399" s="8" t="n">
        <v>44.5262</v>
      </c>
    </row>
    <row r="400" customFormat="false" ht="15" hidden="false" customHeight="false" outlineLevel="0" collapsed="false">
      <c r="A400" s="4" t="n">
        <v>40743</v>
      </c>
      <c r="B400" s="5" t="n">
        <v>2011</v>
      </c>
      <c r="C400" s="5" t="n">
        <v>7</v>
      </c>
      <c r="D400" s="6" t="str">
        <f aca="false">IF(MONTH(A400)&gt;=4,"FY "&amp;YEAR(A400)&amp;"-"&amp;RIGHT(YEAR(A400)+1,2),"FY "&amp;(YEAR(A400)-1)&amp;"-"&amp;RIGHT(YEAR(A400),2))</f>
        <v>FY 2011-12</v>
      </c>
      <c r="E400" s="5" t="s">
        <v>19</v>
      </c>
      <c r="F400" s="7" t="n">
        <v>0.5</v>
      </c>
      <c r="G400" s="7" t="n">
        <v>0.6</v>
      </c>
      <c r="H400" s="7" t="n">
        <v>-0.2</v>
      </c>
      <c r="I400" s="7" t="n">
        <v>-0.04</v>
      </c>
      <c r="J400" s="8" t="n">
        <v>44.5743</v>
      </c>
    </row>
    <row r="401" customFormat="false" ht="15" hidden="false" customHeight="false" outlineLevel="0" collapsed="false">
      <c r="A401" s="4" t="n">
        <v>40744</v>
      </c>
      <c r="B401" s="5" t="n">
        <v>2011</v>
      </c>
      <c r="C401" s="5" t="n">
        <v>7</v>
      </c>
      <c r="D401" s="6" t="str">
        <f aca="false">IF(MONTH(A401)&gt;=4,"FY "&amp;YEAR(A401)&amp;"-"&amp;RIGHT(YEAR(A401)+1,2),"FY "&amp;(YEAR(A401)-1)&amp;"-"&amp;RIGHT(YEAR(A401),2))</f>
        <v>FY 2011-12</v>
      </c>
      <c r="E401" s="5" t="s">
        <v>19</v>
      </c>
      <c r="F401" s="7" t="n">
        <v>0.3</v>
      </c>
      <c r="G401" s="7" t="n">
        <v>0.5</v>
      </c>
      <c r="H401" s="7" t="n">
        <v>-0.2</v>
      </c>
      <c r="I401" s="7" t="n">
        <v>-0.04</v>
      </c>
      <c r="J401" s="8" t="n">
        <v>44.5868</v>
      </c>
    </row>
    <row r="402" customFormat="false" ht="15" hidden="false" customHeight="false" outlineLevel="0" collapsed="false">
      <c r="A402" s="4" t="n">
        <v>40745</v>
      </c>
      <c r="B402" s="5" t="n">
        <v>2011</v>
      </c>
      <c r="C402" s="5" t="n">
        <v>7</v>
      </c>
      <c r="D402" s="6" t="str">
        <f aca="false">IF(MONTH(A402)&gt;=4,"FY "&amp;YEAR(A402)&amp;"-"&amp;RIGHT(YEAR(A402)+1,2),"FY "&amp;(YEAR(A402)-1)&amp;"-"&amp;RIGHT(YEAR(A402),2))</f>
        <v>FY 2011-12</v>
      </c>
      <c r="E402" s="5" t="s">
        <v>19</v>
      </c>
      <c r="F402" s="7" t="n">
        <v>1</v>
      </c>
      <c r="G402" s="7" t="n">
        <v>0.4</v>
      </c>
      <c r="H402" s="7" t="n">
        <v>0.6</v>
      </c>
      <c r="I402" s="7" t="n">
        <v>0.14</v>
      </c>
      <c r="J402" s="8" t="n">
        <v>44.4603</v>
      </c>
    </row>
    <row r="403" customFormat="false" ht="15" hidden="false" customHeight="false" outlineLevel="0" collapsed="false">
      <c r="A403" s="4" t="n">
        <v>40746</v>
      </c>
      <c r="B403" s="5" t="n">
        <v>2011</v>
      </c>
      <c r="C403" s="5" t="n">
        <v>7</v>
      </c>
      <c r="D403" s="6" t="str">
        <f aca="false">IF(MONTH(A403)&gt;=4,"FY "&amp;YEAR(A403)&amp;"-"&amp;RIGHT(YEAR(A403)+1,2),"FY "&amp;(YEAR(A403)-1)&amp;"-"&amp;RIGHT(YEAR(A403),2))</f>
        <v>FY 2011-12</v>
      </c>
      <c r="E403" s="5" t="s">
        <v>19</v>
      </c>
      <c r="F403" s="7" t="n">
        <v>317.4</v>
      </c>
      <c r="G403" s="7" t="n">
        <v>0.3</v>
      </c>
      <c r="H403" s="7" t="n">
        <v>317.2</v>
      </c>
      <c r="I403" s="7" t="n">
        <v>71.38</v>
      </c>
      <c r="J403" s="8" t="n">
        <v>44.4328</v>
      </c>
    </row>
    <row r="404" customFormat="false" ht="15" hidden="false" customHeight="false" outlineLevel="0" collapsed="false">
      <c r="A404" s="4" t="n">
        <v>40749</v>
      </c>
      <c r="B404" s="5" t="n">
        <v>2011</v>
      </c>
      <c r="C404" s="5" t="n">
        <v>7</v>
      </c>
      <c r="D404" s="6" t="str">
        <f aca="false">IF(MONTH(A404)&gt;=4,"FY "&amp;YEAR(A404)&amp;"-"&amp;RIGHT(YEAR(A404)+1,2),"FY "&amp;(YEAR(A404)-1)&amp;"-"&amp;RIGHT(YEAR(A404),2))</f>
        <v>FY 2011-12</v>
      </c>
      <c r="E404" s="5" t="s">
        <v>19</v>
      </c>
      <c r="F404" s="7" t="n">
        <v>7.8</v>
      </c>
      <c r="G404" s="7" t="n">
        <v>0.8</v>
      </c>
      <c r="H404" s="7" t="n">
        <v>7.1</v>
      </c>
      <c r="I404" s="7" t="n">
        <v>1.59</v>
      </c>
      <c r="J404" s="8" t="n">
        <v>44.3763</v>
      </c>
    </row>
    <row r="405" customFormat="false" ht="15" hidden="false" customHeight="false" outlineLevel="0" collapsed="false">
      <c r="A405" s="4" t="n">
        <v>40750</v>
      </c>
      <c r="B405" s="5" t="n">
        <v>2011</v>
      </c>
      <c r="C405" s="5" t="n">
        <v>7</v>
      </c>
      <c r="D405" s="6" t="str">
        <f aca="false">IF(MONTH(A405)&gt;=4,"FY "&amp;YEAR(A405)&amp;"-"&amp;RIGHT(YEAR(A405)+1,2),"FY "&amp;(YEAR(A405)-1)&amp;"-"&amp;RIGHT(YEAR(A405),2))</f>
        <v>FY 2011-12</v>
      </c>
      <c r="E405" s="5" t="s">
        <v>19</v>
      </c>
      <c r="F405" s="7" t="n">
        <v>0.4</v>
      </c>
      <c r="G405" s="7" t="n">
        <v>1.3</v>
      </c>
      <c r="H405" s="7" t="n">
        <v>-0.9</v>
      </c>
      <c r="I405" s="7" t="n">
        <v>-0.2</v>
      </c>
      <c r="J405" s="8" t="n">
        <v>44.416</v>
      </c>
    </row>
    <row r="406" customFormat="false" ht="15" hidden="false" customHeight="false" outlineLevel="0" collapsed="false">
      <c r="A406" s="4" t="n">
        <v>40751</v>
      </c>
      <c r="B406" s="5" t="n">
        <v>2011</v>
      </c>
      <c r="C406" s="5" t="n">
        <v>7</v>
      </c>
      <c r="D406" s="6" t="str">
        <f aca="false">IF(MONTH(A406)&gt;=4,"FY "&amp;YEAR(A406)&amp;"-"&amp;RIGHT(YEAR(A406)+1,2),"FY "&amp;(YEAR(A406)-1)&amp;"-"&amp;RIGHT(YEAR(A406),2))</f>
        <v>FY 2011-12</v>
      </c>
      <c r="E406" s="5" t="s">
        <v>19</v>
      </c>
      <c r="F406" s="7" t="n">
        <v>0</v>
      </c>
      <c r="G406" s="7" t="n">
        <v>1.2</v>
      </c>
      <c r="H406" s="7" t="n">
        <v>-1.2</v>
      </c>
      <c r="I406" s="7" t="n">
        <v>-0.26</v>
      </c>
      <c r="J406" s="8" t="n">
        <v>44.2873</v>
      </c>
    </row>
    <row r="407" customFormat="false" ht="15" hidden="false" customHeight="false" outlineLevel="0" collapsed="false">
      <c r="A407" s="4" t="n">
        <v>40752</v>
      </c>
      <c r="B407" s="5" t="n">
        <v>2011</v>
      </c>
      <c r="C407" s="5" t="n">
        <v>7</v>
      </c>
      <c r="D407" s="6" t="str">
        <f aca="false">IF(MONTH(A407)&gt;=4,"FY "&amp;YEAR(A407)&amp;"-"&amp;RIGHT(YEAR(A407)+1,2),"FY "&amp;(YEAR(A407)-1)&amp;"-"&amp;RIGHT(YEAR(A407),2))</f>
        <v>FY 2011-12</v>
      </c>
      <c r="E407" s="5" t="s">
        <v>19</v>
      </c>
      <c r="F407" s="7" t="n">
        <v>1.3</v>
      </c>
      <c r="G407" s="7" t="n">
        <v>1.4</v>
      </c>
      <c r="H407" s="7" t="n">
        <v>-0.1</v>
      </c>
      <c r="I407" s="7" t="n">
        <v>-0.02</v>
      </c>
      <c r="J407" s="8" t="n">
        <v>43.9485</v>
      </c>
    </row>
    <row r="408" customFormat="false" ht="15" hidden="false" customHeight="false" outlineLevel="0" collapsed="false">
      <c r="A408" s="4" t="n">
        <v>40753</v>
      </c>
      <c r="B408" s="5" t="n">
        <v>2011</v>
      </c>
      <c r="C408" s="5" t="n">
        <v>7</v>
      </c>
      <c r="D408" s="6" t="str">
        <f aca="false">IF(MONTH(A408)&gt;=4,"FY "&amp;YEAR(A408)&amp;"-"&amp;RIGHT(YEAR(A408)+1,2),"FY "&amp;(YEAR(A408)-1)&amp;"-"&amp;RIGHT(YEAR(A408),2))</f>
        <v>FY 2011-12</v>
      </c>
      <c r="E408" s="5" t="s">
        <v>19</v>
      </c>
      <c r="F408" s="7" t="n">
        <v>0.6</v>
      </c>
      <c r="G408" s="7" t="n">
        <v>1.2</v>
      </c>
      <c r="H408" s="7" t="n">
        <v>-0.7</v>
      </c>
      <c r="I408" s="7" t="n">
        <v>-0.15</v>
      </c>
      <c r="J408" s="8" t="n">
        <v>44.1263</v>
      </c>
    </row>
    <row r="409" customFormat="false" ht="15" hidden="false" customHeight="false" outlineLevel="0" collapsed="false">
      <c r="A409" s="4" t="n">
        <v>40756</v>
      </c>
      <c r="B409" s="5" t="n">
        <v>2011</v>
      </c>
      <c r="C409" s="5" t="n">
        <v>8</v>
      </c>
      <c r="D409" s="6" t="str">
        <f aca="false">IF(MONTH(A409)&gt;=4,"FY "&amp;YEAR(A409)&amp;"-"&amp;RIGHT(YEAR(A409)+1,2),"FY "&amp;(YEAR(A409)-1)&amp;"-"&amp;RIGHT(YEAR(A409),2))</f>
        <v>FY 2011-12</v>
      </c>
      <c r="E409" s="5" t="s">
        <v>19</v>
      </c>
      <c r="F409" s="7" t="n">
        <v>0.6</v>
      </c>
      <c r="G409" s="7" t="n">
        <v>29.3</v>
      </c>
      <c r="H409" s="7" t="n">
        <v>-28.7</v>
      </c>
      <c r="I409" s="7" t="n">
        <v>-6.5</v>
      </c>
      <c r="J409" s="8" t="n">
        <v>44.1553</v>
      </c>
    </row>
    <row r="410" customFormat="false" ht="15" hidden="false" customHeight="false" outlineLevel="0" collapsed="false">
      <c r="A410" s="4" t="n">
        <v>40757</v>
      </c>
      <c r="B410" s="5" t="n">
        <v>2011</v>
      </c>
      <c r="C410" s="5" t="n">
        <v>8</v>
      </c>
      <c r="D410" s="6" t="str">
        <f aca="false">IF(MONTH(A410)&gt;=4,"FY "&amp;YEAR(A410)&amp;"-"&amp;RIGHT(YEAR(A410)+1,2),"FY "&amp;(YEAR(A410)-1)&amp;"-"&amp;RIGHT(YEAR(A410),2))</f>
        <v>FY 2011-12</v>
      </c>
      <c r="E410" s="5" t="s">
        <v>19</v>
      </c>
      <c r="F410" s="7" t="n">
        <v>0.1</v>
      </c>
      <c r="G410" s="7" t="n">
        <v>0.3</v>
      </c>
      <c r="H410" s="7" t="n">
        <v>-0.2</v>
      </c>
      <c r="I410" s="7" t="n">
        <v>-0.04</v>
      </c>
      <c r="J410" s="8" t="n">
        <v>44.0485</v>
      </c>
    </row>
    <row r="411" customFormat="false" ht="15" hidden="false" customHeight="false" outlineLevel="0" collapsed="false">
      <c r="A411" s="4" t="n">
        <v>40758</v>
      </c>
      <c r="B411" s="5" t="n">
        <v>2011</v>
      </c>
      <c r="C411" s="5" t="n">
        <v>8</v>
      </c>
      <c r="D411" s="6" t="str">
        <f aca="false">IF(MONTH(A411)&gt;=4,"FY "&amp;YEAR(A411)&amp;"-"&amp;RIGHT(YEAR(A411)+1,2),"FY "&amp;(YEAR(A411)-1)&amp;"-"&amp;RIGHT(YEAR(A411),2))</f>
        <v>FY 2011-12</v>
      </c>
      <c r="E411" s="5" t="s">
        <v>19</v>
      </c>
      <c r="F411" s="7" t="n">
        <v>8.3</v>
      </c>
      <c r="G411" s="7" t="n">
        <v>0</v>
      </c>
      <c r="H411" s="7" t="n">
        <v>8.3</v>
      </c>
      <c r="I411" s="7" t="n">
        <v>1.87</v>
      </c>
      <c r="J411" s="8" t="n">
        <v>44.2288</v>
      </c>
    </row>
    <row r="412" customFormat="false" ht="15" hidden="false" customHeight="false" outlineLevel="0" collapsed="false">
      <c r="A412" s="4" t="n">
        <v>40759</v>
      </c>
      <c r="B412" s="5" t="n">
        <v>2011</v>
      </c>
      <c r="C412" s="5" t="n">
        <v>8</v>
      </c>
      <c r="D412" s="6" t="str">
        <f aca="false">IF(MONTH(A412)&gt;=4,"FY "&amp;YEAR(A412)&amp;"-"&amp;RIGHT(YEAR(A412)+1,2),"FY "&amp;(YEAR(A412)-1)&amp;"-"&amp;RIGHT(YEAR(A412),2))</f>
        <v>FY 2011-12</v>
      </c>
      <c r="E412" s="5" t="s">
        <v>19</v>
      </c>
      <c r="F412" s="7" t="n">
        <v>0</v>
      </c>
      <c r="G412" s="7" t="n">
        <v>2.4</v>
      </c>
      <c r="H412" s="7" t="n">
        <v>-2.4</v>
      </c>
      <c r="I412" s="7" t="n">
        <v>-0.54</v>
      </c>
      <c r="J412" s="8" t="n">
        <v>44.3795</v>
      </c>
    </row>
    <row r="413" customFormat="false" ht="15" hidden="false" customHeight="false" outlineLevel="0" collapsed="false">
      <c r="A413" s="4" t="n">
        <v>40760</v>
      </c>
      <c r="B413" s="5" t="n">
        <v>2011</v>
      </c>
      <c r="C413" s="5" t="n">
        <v>8</v>
      </c>
      <c r="D413" s="6" t="str">
        <f aca="false">IF(MONTH(A413)&gt;=4,"FY "&amp;YEAR(A413)&amp;"-"&amp;RIGHT(YEAR(A413)+1,2),"FY "&amp;(YEAR(A413)-1)&amp;"-"&amp;RIGHT(YEAR(A413),2))</f>
        <v>FY 2011-12</v>
      </c>
      <c r="E413" s="5" t="s">
        <v>19</v>
      </c>
      <c r="F413" s="7" t="n">
        <v>3.5</v>
      </c>
      <c r="G413" s="7" t="n">
        <v>0.5</v>
      </c>
      <c r="H413" s="7" t="n">
        <v>3</v>
      </c>
      <c r="I413" s="7" t="n">
        <v>0.67</v>
      </c>
      <c r="J413" s="8" t="n">
        <v>44.4163</v>
      </c>
    </row>
    <row r="414" customFormat="false" ht="15" hidden="false" customHeight="false" outlineLevel="0" collapsed="false">
      <c r="A414" s="4" t="n">
        <v>40763</v>
      </c>
      <c r="B414" s="5" t="n">
        <v>2011</v>
      </c>
      <c r="C414" s="5" t="n">
        <v>8</v>
      </c>
      <c r="D414" s="6" t="str">
        <f aca="false">IF(MONTH(A414)&gt;=4,"FY "&amp;YEAR(A414)&amp;"-"&amp;RIGHT(YEAR(A414)+1,2),"FY "&amp;(YEAR(A414)-1)&amp;"-"&amp;RIGHT(YEAR(A414),2))</f>
        <v>FY 2011-12</v>
      </c>
      <c r="E414" s="5" t="s">
        <v>19</v>
      </c>
      <c r="F414" s="7" t="n">
        <v>34.2</v>
      </c>
      <c r="G414" s="7" t="n">
        <v>0.6</v>
      </c>
      <c r="H414" s="7" t="n">
        <v>33.6</v>
      </c>
      <c r="I414" s="7" t="n">
        <v>7.5</v>
      </c>
      <c r="J414" s="8" t="n">
        <v>44.803</v>
      </c>
    </row>
    <row r="415" customFormat="false" ht="15" hidden="false" customHeight="false" outlineLevel="0" collapsed="false">
      <c r="A415" s="4" t="n">
        <v>40764</v>
      </c>
      <c r="B415" s="5" t="n">
        <v>2011</v>
      </c>
      <c r="C415" s="5" t="n">
        <v>8</v>
      </c>
      <c r="D415" s="6" t="str">
        <f aca="false">IF(MONTH(A415)&gt;=4,"FY "&amp;YEAR(A415)&amp;"-"&amp;RIGHT(YEAR(A415)+1,2),"FY "&amp;(YEAR(A415)-1)&amp;"-"&amp;RIGHT(YEAR(A415),2))</f>
        <v>FY 2011-12</v>
      </c>
      <c r="E415" s="5" t="s">
        <v>19</v>
      </c>
      <c r="F415" s="7" t="n">
        <v>216.3</v>
      </c>
      <c r="G415" s="7" t="n">
        <v>6.1</v>
      </c>
      <c r="H415" s="7" t="n">
        <v>210.2</v>
      </c>
      <c r="I415" s="7" t="n">
        <v>46.76</v>
      </c>
      <c r="J415" s="8" t="n">
        <v>44.962</v>
      </c>
    </row>
    <row r="416" customFormat="false" ht="15" hidden="false" customHeight="false" outlineLevel="0" collapsed="false">
      <c r="A416" s="4" t="n">
        <v>40765</v>
      </c>
      <c r="B416" s="5" t="n">
        <v>2011</v>
      </c>
      <c r="C416" s="5" t="n">
        <v>8</v>
      </c>
      <c r="D416" s="6" t="str">
        <f aca="false">IF(MONTH(A416)&gt;=4,"FY "&amp;YEAR(A416)&amp;"-"&amp;RIGHT(YEAR(A416)+1,2),"FY "&amp;(YEAR(A416)-1)&amp;"-"&amp;RIGHT(YEAR(A416),2))</f>
        <v>FY 2011-12</v>
      </c>
      <c r="E416" s="5" t="s">
        <v>19</v>
      </c>
      <c r="F416" s="7" t="n">
        <v>1.2</v>
      </c>
      <c r="G416" s="7" t="n">
        <v>1</v>
      </c>
      <c r="H416" s="7" t="n">
        <v>0.2</v>
      </c>
      <c r="I416" s="7" t="n">
        <v>0.04</v>
      </c>
      <c r="J416" s="8" t="n">
        <v>45.1745</v>
      </c>
    </row>
    <row r="417" customFormat="false" ht="15" hidden="false" customHeight="false" outlineLevel="0" collapsed="false">
      <c r="A417" s="4" t="n">
        <v>40766</v>
      </c>
      <c r="B417" s="5" t="n">
        <v>2011</v>
      </c>
      <c r="C417" s="5" t="n">
        <v>8</v>
      </c>
      <c r="D417" s="6" t="str">
        <f aca="false">IF(MONTH(A417)&gt;=4,"FY "&amp;YEAR(A417)&amp;"-"&amp;RIGHT(YEAR(A417)+1,2),"FY "&amp;(YEAR(A417)-1)&amp;"-"&amp;RIGHT(YEAR(A417),2))</f>
        <v>FY 2011-12</v>
      </c>
      <c r="E417" s="5" t="s">
        <v>19</v>
      </c>
      <c r="F417" s="7" t="n">
        <v>0.2</v>
      </c>
      <c r="G417" s="7" t="n">
        <v>0</v>
      </c>
      <c r="H417" s="7" t="n">
        <v>0.1</v>
      </c>
      <c r="I417" s="7" t="n">
        <v>0.03</v>
      </c>
      <c r="J417" s="8" t="n">
        <v>45.2058</v>
      </c>
    </row>
    <row r="418" customFormat="false" ht="15" hidden="false" customHeight="false" outlineLevel="0" collapsed="false">
      <c r="A418" s="4" t="n">
        <v>40767</v>
      </c>
      <c r="B418" s="5" t="n">
        <v>2011</v>
      </c>
      <c r="C418" s="5" t="n">
        <v>8</v>
      </c>
      <c r="D418" s="6" t="str">
        <f aca="false">IF(MONTH(A418)&gt;=4,"FY "&amp;YEAR(A418)&amp;"-"&amp;RIGHT(YEAR(A418)+1,2),"FY "&amp;(YEAR(A418)-1)&amp;"-"&amp;RIGHT(YEAR(A418),2))</f>
        <v>FY 2011-12</v>
      </c>
      <c r="E418" s="5" t="s">
        <v>19</v>
      </c>
      <c r="F418" s="7" t="n">
        <v>5</v>
      </c>
      <c r="G418" s="7" t="n">
        <v>0.1</v>
      </c>
      <c r="H418" s="7" t="n">
        <v>4.9</v>
      </c>
      <c r="I418" s="7" t="n">
        <v>1.08</v>
      </c>
      <c r="J418" s="8" t="n">
        <v>45.27</v>
      </c>
    </row>
    <row r="419" customFormat="false" ht="15" hidden="false" customHeight="false" outlineLevel="0" collapsed="false">
      <c r="A419" s="4" t="n">
        <v>40771</v>
      </c>
      <c r="B419" s="5" t="n">
        <v>2011</v>
      </c>
      <c r="C419" s="5" t="n">
        <v>8</v>
      </c>
      <c r="D419" s="6" t="str">
        <f aca="false">IF(MONTH(A419)&gt;=4,"FY "&amp;YEAR(A419)&amp;"-"&amp;RIGHT(YEAR(A419)+1,2),"FY "&amp;(YEAR(A419)-1)&amp;"-"&amp;RIGHT(YEAR(A419),2))</f>
        <v>FY 2011-12</v>
      </c>
      <c r="E419" s="5" t="s">
        <v>19</v>
      </c>
      <c r="F419" s="7" t="n">
        <v>1.5</v>
      </c>
      <c r="G419" s="7" t="n">
        <v>1.1</v>
      </c>
      <c r="H419" s="7" t="n">
        <v>0.4</v>
      </c>
      <c r="I419" s="7" t="n">
        <v>0.09</v>
      </c>
      <c r="J419" s="8" t="n">
        <v>45.37</v>
      </c>
    </row>
    <row r="420" customFormat="false" ht="15" hidden="false" customHeight="false" outlineLevel="0" collapsed="false">
      <c r="A420" s="4" t="n">
        <v>40772</v>
      </c>
      <c r="B420" s="5" t="n">
        <v>2011</v>
      </c>
      <c r="C420" s="5" t="n">
        <v>8</v>
      </c>
      <c r="D420" s="6" t="str">
        <f aca="false">IF(MONTH(A420)&gt;=4,"FY "&amp;YEAR(A420)&amp;"-"&amp;RIGHT(YEAR(A420)+1,2),"FY "&amp;(YEAR(A420)-1)&amp;"-"&amp;RIGHT(YEAR(A420),2))</f>
        <v>FY 2011-12</v>
      </c>
      <c r="E420" s="5" t="s">
        <v>19</v>
      </c>
      <c r="F420" s="7" t="n">
        <v>0</v>
      </c>
      <c r="G420" s="7" t="n">
        <v>0.3</v>
      </c>
      <c r="H420" s="7" t="n">
        <v>-0.3</v>
      </c>
      <c r="I420" s="7" t="n">
        <v>-0.06</v>
      </c>
      <c r="J420" s="8" t="n">
        <v>45.249</v>
      </c>
    </row>
    <row r="421" customFormat="false" ht="15" hidden="false" customHeight="false" outlineLevel="0" collapsed="false">
      <c r="A421" s="4" t="n">
        <v>40773</v>
      </c>
      <c r="B421" s="5" t="n">
        <v>2011</v>
      </c>
      <c r="C421" s="5" t="n">
        <v>8</v>
      </c>
      <c r="D421" s="6" t="str">
        <f aca="false">IF(MONTH(A421)&gt;=4,"FY "&amp;YEAR(A421)&amp;"-"&amp;RIGHT(YEAR(A421)+1,2),"FY "&amp;(YEAR(A421)-1)&amp;"-"&amp;RIGHT(YEAR(A421),2))</f>
        <v>FY 2011-12</v>
      </c>
      <c r="E421" s="5" t="s">
        <v>19</v>
      </c>
      <c r="F421" s="7" t="n">
        <v>1.7</v>
      </c>
      <c r="G421" s="7" t="n">
        <v>1.1</v>
      </c>
      <c r="H421" s="7" t="n">
        <v>0.6</v>
      </c>
      <c r="I421" s="7" t="n">
        <v>0.14</v>
      </c>
      <c r="J421" s="8" t="n">
        <v>45.36</v>
      </c>
    </row>
    <row r="422" customFormat="false" ht="15" hidden="false" customHeight="false" outlineLevel="0" collapsed="false">
      <c r="A422" s="4" t="n">
        <v>40777</v>
      </c>
      <c r="B422" s="5" t="n">
        <v>2011</v>
      </c>
      <c r="C422" s="5" t="n">
        <v>8</v>
      </c>
      <c r="D422" s="6" t="str">
        <f aca="false">IF(MONTH(A422)&gt;=4,"FY "&amp;YEAR(A422)&amp;"-"&amp;RIGHT(YEAR(A422)+1,2),"FY "&amp;(YEAR(A422)-1)&amp;"-"&amp;RIGHT(YEAR(A422),2))</f>
        <v>FY 2011-12</v>
      </c>
      <c r="E422" s="5" t="s">
        <v>19</v>
      </c>
      <c r="F422" s="7" t="n">
        <v>9</v>
      </c>
      <c r="G422" s="7" t="n">
        <v>4.2</v>
      </c>
      <c r="H422" s="7" t="n">
        <v>4.9</v>
      </c>
      <c r="I422" s="7" t="n">
        <v>1.07</v>
      </c>
      <c r="J422" s="8" t="n">
        <v>45.6105</v>
      </c>
    </row>
    <row r="423" customFormat="false" ht="15" hidden="false" customHeight="false" outlineLevel="0" collapsed="false">
      <c r="A423" s="4" t="n">
        <v>40778</v>
      </c>
      <c r="B423" s="5" t="n">
        <v>2011</v>
      </c>
      <c r="C423" s="5" t="n">
        <v>8</v>
      </c>
      <c r="D423" s="6" t="str">
        <f aca="false">IF(MONTH(A423)&gt;=4,"FY "&amp;YEAR(A423)&amp;"-"&amp;RIGHT(YEAR(A423)+1,2),"FY "&amp;(YEAR(A423)-1)&amp;"-"&amp;RIGHT(YEAR(A423),2))</f>
        <v>FY 2011-12</v>
      </c>
      <c r="E423" s="5" t="s">
        <v>19</v>
      </c>
      <c r="F423" s="7" t="n">
        <v>0</v>
      </c>
      <c r="G423" s="7" t="n">
        <v>0.2</v>
      </c>
      <c r="H423" s="7" t="n">
        <v>-0.2</v>
      </c>
      <c r="I423" s="7" t="n">
        <v>-0.04</v>
      </c>
      <c r="J423" s="8" t="n">
        <v>45.9483</v>
      </c>
    </row>
    <row r="424" customFormat="false" ht="15" hidden="false" customHeight="false" outlineLevel="0" collapsed="false">
      <c r="A424" s="4" t="n">
        <v>40779</v>
      </c>
      <c r="B424" s="5" t="n">
        <v>2011</v>
      </c>
      <c r="C424" s="5" t="n">
        <v>8</v>
      </c>
      <c r="D424" s="6" t="str">
        <f aca="false">IF(MONTH(A424)&gt;=4,"FY "&amp;YEAR(A424)&amp;"-"&amp;RIGHT(YEAR(A424)+1,2),"FY "&amp;(YEAR(A424)-1)&amp;"-"&amp;RIGHT(YEAR(A424),2))</f>
        <v>FY 2011-12</v>
      </c>
      <c r="E424" s="5" t="s">
        <v>19</v>
      </c>
      <c r="F424" s="7" t="n">
        <v>13.7</v>
      </c>
      <c r="G424" s="7" t="n">
        <v>92.3</v>
      </c>
      <c r="H424" s="7" t="n">
        <v>-78.6</v>
      </c>
      <c r="I424" s="7" t="n">
        <v>-17.2</v>
      </c>
      <c r="J424" s="8" t="n">
        <v>45.689</v>
      </c>
    </row>
    <row r="425" customFormat="false" ht="15" hidden="false" customHeight="false" outlineLevel="0" collapsed="false">
      <c r="A425" s="4" t="n">
        <v>40780</v>
      </c>
      <c r="B425" s="5" t="n">
        <v>2011</v>
      </c>
      <c r="C425" s="5" t="n">
        <v>8</v>
      </c>
      <c r="D425" s="6" t="str">
        <f aca="false">IF(MONTH(A425)&gt;=4,"FY "&amp;YEAR(A425)&amp;"-"&amp;RIGHT(YEAR(A425)+1,2),"FY "&amp;(YEAR(A425)-1)&amp;"-"&amp;RIGHT(YEAR(A425),2))</f>
        <v>FY 2011-12</v>
      </c>
      <c r="E425" s="5" t="s">
        <v>19</v>
      </c>
      <c r="F425" s="7" t="n">
        <v>17.3</v>
      </c>
      <c r="G425" s="7" t="n">
        <v>114.3</v>
      </c>
      <c r="H425" s="7" t="n">
        <v>-97.1</v>
      </c>
      <c r="I425" s="7" t="n">
        <v>-21.21</v>
      </c>
      <c r="J425" s="8" t="n">
        <v>45.7695</v>
      </c>
    </row>
    <row r="426" customFormat="false" ht="15" hidden="false" customHeight="false" outlineLevel="0" collapsed="false">
      <c r="A426" s="4" t="n">
        <v>40781</v>
      </c>
      <c r="B426" s="5" t="n">
        <v>2011</v>
      </c>
      <c r="C426" s="5" t="n">
        <v>8</v>
      </c>
      <c r="D426" s="6" t="str">
        <f aca="false">IF(MONTH(A426)&gt;=4,"FY "&amp;YEAR(A426)&amp;"-"&amp;RIGHT(YEAR(A426)+1,2),"FY "&amp;(YEAR(A426)-1)&amp;"-"&amp;RIGHT(YEAR(A426),2))</f>
        <v>FY 2011-12</v>
      </c>
      <c r="E426" s="5" t="s">
        <v>19</v>
      </c>
      <c r="F426" s="7" t="n">
        <v>15.9</v>
      </c>
      <c r="G426" s="7" t="n">
        <v>0.6</v>
      </c>
      <c r="H426" s="7" t="n">
        <v>15.4</v>
      </c>
      <c r="I426" s="7" t="n">
        <v>3.33</v>
      </c>
      <c r="J426" s="8" t="n">
        <v>46.1285</v>
      </c>
    </row>
    <row r="427" customFormat="false" ht="15" hidden="false" customHeight="false" outlineLevel="0" collapsed="false">
      <c r="A427" s="4" t="n">
        <v>40784</v>
      </c>
      <c r="B427" s="5" t="n">
        <v>2011</v>
      </c>
      <c r="C427" s="5" t="n">
        <v>8</v>
      </c>
      <c r="D427" s="6" t="str">
        <f aca="false">IF(MONTH(A427)&gt;=4,"FY "&amp;YEAR(A427)&amp;"-"&amp;RIGHT(YEAR(A427)+1,2),"FY "&amp;(YEAR(A427)-1)&amp;"-"&amp;RIGHT(YEAR(A427),2))</f>
        <v>FY 2011-12</v>
      </c>
      <c r="E427" s="5" t="s">
        <v>19</v>
      </c>
      <c r="F427" s="7" t="n">
        <v>0.3</v>
      </c>
      <c r="G427" s="7" t="n">
        <v>0.6</v>
      </c>
      <c r="H427" s="7" t="n">
        <v>-0.3</v>
      </c>
      <c r="I427" s="7" t="n">
        <v>-0.06</v>
      </c>
      <c r="J427" s="8" t="n">
        <v>46.0528</v>
      </c>
    </row>
    <row r="428" customFormat="false" ht="15" hidden="false" customHeight="false" outlineLevel="0" collapsed="false">
      <c r="A428" s="4" t="n">
        <v>40785</v>
      </c>
      <c r="B428" s="5" t="n">
        <v>2011</v>
      </c>
      <c r="C428" s="5" t="n">
        <v>8</v>
      </c>
      <c r="D428" s="6" t="str">
        <f aca="false">IF(MONTH(A428)&gt;=4,"FY "&amp;YEAR(A428)&amp;"-"&amp;RIGHT(YEAR(A428)+1,2),"FY "&amp;(YEAR(A428)-1)&amp;"-"&amp;RIGHT(YEAR(A428),2))</f>
        <v>FY 2011-12</v>
      </c>
      <c r="E428" s="5" t="s">
        <v>19</v>
      </c>
      <c r="F428" s="7" t="n">
        <v>0.5</v>
      </c>
      <c r="G428" s="7" t="n">
        <v>2.6</v>
      </c>
      <c r="H428" s="7" t="n">
        <v>-2.1</v>
      </c>
      <c r="I428" s="7" t="n">
        <v>-0.47</v>
      </c>
      <c r="J428" s="8" t="n">
        <v>45.8708</v>
      </c>
    </row>
    <row r="429" customFormat="false" ht="15" hidden="false" customHeight="false" outlineLevel="0" collapsed="false">
      <c r="A429" s="4" t="n">
        <v>40788</v>
      </c>
      <c r="B429" s="5" t="n">
        <v>2011</v>
      </c>
      <c r="C429" s="5" t="n">
        <v>9</v>
      </c>
      <c r="D429" s="6" t="str">
        <f aca="false">IF(MONTH(A429)&gt;=4,"FY "&amp;YEAR(A429)&amp;"-"&amp;RIGHT(YEAR(A429)+1,2),"FY "&amp;(YEAR(A429)-1)&amp;"-"&amp;RIGHT(YEAR(A429),2))</f>
        <v>FY 2011-12</v>
      </c>
      <c r="E429" s="5" t="s">
        <v>19</v>
      </c>
      <c r="F429" s="7" t="n">
        <v>1.2</v>
      </c>
      <c r="G429" s="7" t="n">
        <v>1</v>
      </c>
      <c r="H429" s="7" t="n">
        <v>0.2</v>
      </c>
      <c r="I429" s="7" t="n">
        <v>0.04</v>
      </c>
      <c r="J429" s="8" t="n">
        <v>46.019</v>
      </c>
    </row>
    <row r="430" customFormat="false" ht="15" hidden="false" customHeight="false" outlineLevel="0" collapsed="false">
      <c r="A430" s="4" t="n">
        <v>40791</v>
      </c>
      <c r="B430" s="5" t="n">
        <v>2011</v>
      </c>
      <c r="C430" s="5" t="n">
        <v>9</v>
      </c>
      <c r="D430" s="6" t="str">
        <f aca="false">IF(MONTH(A430)&gt;=4,"FY "&amp;YEAR(A430)&amp;"-"&amp;RIGHT(YEAR(A430)+1,2),"FY "&amp;(YEAR(A430)-1)&amp;"-"&amp;RIGHT(YEAR(A430),2))</f>
        <v>FY 2011-12</v>
      </c>
      <c r="E430" s="5" t="s">
        <v>19</v>
      </c>
      <c r="F430" s="7" t="n">
        <v>0</v>
      </c>
      <c r="G430" s="7" t="n">
        <v>0.3</v>
      </c>
      <c r="H430" s="7" t="n">
        <v>-0.3</v>
      </c>
      <c r="I430" s="7" t="n">
        <v>-0.06</v>
      </c>
      <c r="J430" s="8" t="n">
        <v>45.8965</v>
      </c>
    </row>
    <row r="431" customFormat="false" ht="15" hidden="false" customHeight="false" outlineLevel="0" collapsed="false">
      <c r="A431" s="4" t="n">
        <v>40792</v>
      </c>
      <c r="B431" s="5" t="n">
        <v>2011</v>
      </c>
      <c r="C431" s="5" t="n">
        <v>9</v>
      </c>
      <c r="D431" s="6" t="str">
        <f aca="false">IF(MONTH(A431)&gt;=4,"FY "&amp;YEAR(A431)&amp;"-"&amp;RIGHT(YEAR(A431)+1,2),"FY "&amp;(YEAR(A431)-1)&amp;"-"&amp;RIGHT(YEAR(A431),2))</f>
        <v>FY 2011-12</v>
      </c>
      <c r="E431" s="5" t="s">
        <v>19</v>
      </c>
      <c r="F431" s="7" t="n">
        <v>1.1</v>
      </c>
      <c r="G431" s="7" t="n">
        <v>0.1</v>
      </c>
      <c r="H431" s="7" t="n">
        <v>1.1</v>
      </c>
      <c r="I431" s="7" t="n">
        <v>0.23</v>
      </c>
      <c r="J431" s="8" t="n">
        <v>45.9375</v>
      </c>
    </row>
    <row r="432" customFormat="false" ht="15" hidden="false" customHeight="false" outlineLevel="0" collapsed="false">
      <c r="A432" s="4" t="n">
        <v>40793</v>
      </c>
      <c r="B432" s="5" t="n">
        <v>2011</v>
      </c>
      <c r="C432" s="5" t="n">
        <v>9</v>
      </c>
      <c r="D432" s="6" t="str">
        <f aca="false">IF(MONTH(A432)&gt;=4,"FY "&amp;YEAR(A432)&amp;"-"&amp;RIGHT(YEAR(A432)+1,2),"FY "&amp;(YEAR(A432)-1)&amp;"-"&amp;RIGHT(YEAR(A432),2))</f>
        <v>FY 2011-12</v>
      </c>
      <c r="E432" s="5" t="s">
        <v>19</v>
      </c>
      <c r="F432" s="7" t="n">
        <v>75.2</v>
      </c>
      <c r="G432" s="7" t="n">
        <v>0</v>
      </c>
      <c r="H432" s="7" t="n">
        <v>75.2</v>
      </c>
      <c r="I432" s="7" t="n">
        <v>16.29</v>
      </c>
      <c r="J432" s="8" t="n">
        <v>46.127</v>
      </c>
    </row>
    <row r="433" customFormat="false" ht="15" hidden="false" customHeight="false" outlineLevel="0" collapsed="false">
      <c r="A433" s="4" t="n">
        <v>40794</v>
      </c>
      <c r="B433" s="5" t="n">
        <v>2011</v>
      </c>
      <c r="C433" s="5" t="n">
        <v>9</v>
      </c>
      <c r="D433" s="6" t="str">
        <f aca="false">IF(MONTH(A433)&gt;=4,"FY "&amp;YEAR(A433)&amp;"-"&amp;RIGHT(YEAR(A433)+1,2),"FY "&amp;(YEAR(A433)-1)&amp;"-"&amp;RIGHT(YEAR(A433),2))</f>
        <v>FY 2011-12</v>
      </c>
      <c r="E433" s="5" t="s">
        <v>19</v>
      </c>
      <c r="F433" s="7" t="n">
        <v>45.8</v>
      </c>
      <c r="G433" s="7" t="n">
        <v>16.6</v>
      </c>
      <c r="H433" s="7" t="n">
        <v>29.1</v>
      </c>
      <c r="I433" s="7" t="n">
        <v>6.33</v>
      </c>
      <c r="J433" s="8" t="n">
        <v>46.0218</v>
      </c>
    </row>
    <row r="434" customFormat="false" ht="15" hidden="false" customHeight="false" outlineLevel="0" collapsed="false">
      <c r="A434" s="4" t="n">
        <v>40795</v>
      </c>
      <c r="B434" s="5" t="n">
        <v>2011</v>
      </c>
      <c r="C434" s="5" t="n">
        <v>9</v>
      </c>
      <c r="D434" s="6" t="str">
        <f aca="false">IF(MONTH(A434)&gt;=4,"FY "&amp;YEAR(A434)&amp;"-"&amp;RIGHT(YEAR(A434)+1,2),"FY "&amp;(YEAR(A434)-1)&amp;"-"&amp;RIGHT(YEAR(A434),2))</f>
        <v>FY 2011-12</v>
      </c>
      <c r="E434" s="5" t="s">
        <v>19</v>
      </c>
      <c r="F434" s="7" t="n">
        <v>0.5</v>
      </c>
      <c r="G434" s="7" t="n">
        <v>19.5</v>
      </c>
      <c r="H434" s="7" t="n">
        <v>-19</v>
      </c>
      <c r="I434" s="7" t="n">
        <v>-4.12</v>
      </c>
      <c r="J434" s="8" t="n">
        <v>46.1775</v>
      </c>
    </row>
    <row r="435" customFormat="false" ht="15" hidden="false" customHeight="false" outlineLevel="0" collapsed="false">
      <c r="A435" s="4" t="n">
        <v>40798</v>
      </c>
      <c r="B435" s="5" t="n">
        <v>2011</v>
      </c>
      <c r="C435" s="5" t="n">
        <v>9</v>
      </c>
      <c r="D435" s="6" t="str">
        <f aca="false">IF(MONTH(A435)&gt;=4,"FY "&amp;YEAR(A435)&amp;"-"&amp;RIGHT(YEAR(A435)+1,2),"FY "&amp;(YEAR(A435)-1)&amp;"-"&amp;RIGHT(YEAR(A435),2))</f>
        <v>FY 2011-12</v>
      </c>
      <c r="E435" s="5" t="s">
        <v>19</v>
      </c>
      <c r="F435" s="7" t="n">
        <v>7</v>
      </c>
      <c r="G435" s="7" t="n">
        <v>3</v>
      </c>
      <c r="H435" s="7" t="n">
        <v>4</v>
      </c>
      <c r="I435" s="7" t="n">
        <v>0.86</v>
      </c>
      <c r="J435" s="8" t="n">
        <v>46.3843</v>
      </c>
    </row>
    <row r="436" customFormat="false" ht="15" hidden="false" customHeight="false" outlineLevel="0" collapsed="false">
      <c r="A436" s="4" t="n">
        <v>40799</v>
      </c>
      <c r="B436" s="5" t="n">
        <v>2011</v>
      </c>
      <c r="C436" s="5" t="n">
        <v>9</v>
      </c>
      <c r="D436" s="6" t="str">
        <f aca="false">IF(MONTH(A436)&gt;=4,"FY "&amp;YEAR(A436)&amp;"-"&amp;RIGHT(YEAR(A436)+1,2),"FY "&amp;(YEAR(A436)-1)&amp;"-"&amp;RIGHT(YEAR(A436),2))</f>
        <v>FY 2011-12</v>
      </c>
      <c r="E436" s="5" t="s">
        <v>19</v>
      </c>
      <c r="F436" s="7" t="n">
        <v>0.6</v>
      </c>
      <c r="G436" s="7" t="n">
        <v>0</v>
      </c>
      <c r="H436" s="7" t="n">
        <v>0.6</v>
      </c>
      <c r="I436" s="7" t="n">
        <v>0.12</v>
      </c>
      <c r="J436" s="8" t="n">
        <v>46.9735</v>
      </c>
    </row>
    <row r="437" customFormat="false" ht="15" hidden="false" customHeight="false" outlineLevel="0" collapsed="false">
      <c r="A437" s="4" t="n">
        <v>40800</v>
      </c>
      <c r="B437" s="5" t="n">
        <v>2011</v>
      </c>
      <c r="C437" s="5" t="n">
        <v>9</v>
      </c>
      <c r="D437" s="6" t="str">
        <f aca="false">IF(MONTH(A437)&gt;=4,"FY "&amp;YEAR(A437)&amp;"-"&amp;RIGHT(YEAR(A437)+1,2),"FY "&amp;(YEAR(A437)-1)&amp;"-"&amp;RIGHT(YEAR(A437),2))</f>
        <v>FY 2011-12</v>
      </c>
      <c r="E437" s="5" t="s">
        <v>19</v>
      </c>
      <c r="F437" s="7" t="n">
        <v>0.1</v>
      </c>
      <c r="G437" s="7" t="n">
        <v>1.1</v>
      </c>
      <c r="H437" s="7" t="n">
        <v>-0.9</v>
      </c>
      <c r="I437" s="7" t="n">
        <v>-0.2</v>
      </c>
      <c r="J437" s="8" t="n">
        <v>47.0963</v>
      </c>
    </row>
    <row r="438" customFormat="false" ht="15" hidden="false" customHeight="false" outlineLevel="0" collapsed="false">
      <c r="A438" s="4" t="n">
        <v>40801</v>
      </c>
      <c r="B438" s="5" t="n">
        <v>2011</v>
      </c>
      <c r="C438" s="5" t="n">
        <v>9</v>
      </c>
      <c r="D438" s="6" t="str">
        <f aca="false">IF(MONTH(A438)&gt;=4,"FY "&amp;YEAR(A438)&amp;"-"&amp;RIGHT(YEAR(A438)+1,2),"FY "&amp;(YEAR(A438)-1)&amp;"-"&amp;RIGHT(YEAR(A438),2))</f>
        <v>FY 2011-12</v>
      </c>
      <c r="E438" s="5" t="s">
        <v>19</v>
      </c>
      <c r="F438" s="7" t="n">
        <v>16.5</v>
      </c>
      <c r="G438" s="7" t="n">
        <v>0</v>
      </c>
      <c r="H438" s="7" t="n">
        <v>16.5</v>
      </c>
      <c r="I438" s="7" t="n">
        <v>3.46</v>
      </c>
      <c r="J438" s="8" t="n">
        <v>47.8055</v>
      </c>
    </row>
    <row r="439" customFormat="false" ht="15" hidden="false" customHeight="false" outlineLevel="0" collapsed="false">
      <c r="A439" s="4" t="n">
        <v>40802</v>
      </c>
      <c r="B439" s="5" t="n">
        <v>2011</v>
      </c>
      <c r="C439" s="5" t="n">
        <v>9</v>
      </c>
      <c r="D439" s="6" t="str">
        <f aca="false">IF(MONTH(A439)&gt;=4,"FY "&amp;YEAR(A439)&amp;"-"&amp;RIGHT(YEAR(A439)+1,2),"FY "&amp;(YEAR(A439)-1)&amp;"-"&amp;RIGHT(YEAR(A439),2))</f>
        <v>FY 2011-12</v>
      </c>
      <c r="E439" s="5" t="s">
        <v>19</v>
      </c>
      <c r="F439" s="7" t="n">
        <v>2.3</v>
      </c>
      <c r="G439" s="7" t="n">
        <v>1.7</v>
      </c>
      <c r="H439" s="7" t="n">
        <v>0.7</v>
      </c>
      <c r="I439" s="7" t="n">
        <v>0.14</v>
      </c>
      <c r="J439" s="8" t="n">
        <v>47.8435</v>
      </c>
    </row>
    <row r="440" customFormat="false" ht="15" hidden="false" customHeight="false" outlineLevel="0" collapsed="false">
      <c r="A440" s="4" t="n">
        <v>40805</v>
      </c>
      <c r="B440" s="5" t="n">
        <v>2011</v>
      </c>
      <c r="C440" s="5" t="n">
        <v>9</v>
      </c>
      <c r="D440" s="6" t="str">
        <f aca="false">IF(MONTH(A440)&gt;=4,"FY "&amp;YEAR(A440)&amp;"-"&amp;RIGHT(YEAR(A440)+1,2),"FY "&amp;(YEAR(A440)-1)&amp;"-"&amp;RIGHT(YEAR(A440),2))</f>
        <v>FY 2011-12</v>
      </c>
      <c r="E440" s="5" t="s">
        <v>19</v>
      </c>
      <c r="F440" s="7" t="n">
        <v>0</v>
      </c>
      <c r="G440" s="7" t="n">
        <v>0.3</v>
      </c>
      <c r="H440" s="7" t="n">
        <v>-0.2</v>
      </c>
      <c r="I440" s="7" t="n">
        <v>-0.05</v>
      </c>
      <c r="J440" s="8" t="n">
        <v>47.467</v>
      </c>
    </row>
    <row r="441" customFormat="false" ht="15" hidden="false" customHeight="false" outlineLevel="0" collapsed="false">
      <c r="A441" s="4" t="n">
        <v>40806</v>
      </c>
      <c r="B441" s="5" t="n">
        <v>2011</v>
      </c>
      <c r="C441" s="5" t="n">
        <v>9</v>
      </c>
      <c r="D441" s="6" t="str">
        <f aca="false">IF(MONTH(A441)&gt;=4,"FY "&amp;YEAR(A441)&amp;"-"&amp;RIGHT(YEAR(A441)+1,2),"FY "&amp;(YEAR(A441)-1)&amp;"-"&amp;RIGHT(YEAR(A441),2))</f>
        <v>FY 2011-12</v>
      </c>
      <c r="E441" s="5" t="s">
        <v>19</v>
      </c>
      <c r="F441" s="7" t="n">
        <v>71.1</v>
      </c>
      <c r="G441" s="7" t="n">
        <v>0.8</v>
      </c>
      <c r="H441" s="7" t="n">
        <v>70.3</v>
      </c>
      <c r="I441" s="7" t="n">
        <v>14.7</v>
      </c>
      <c r="J441" s="8" t="n">
        <v>47.792</v>
      </c>
    </row>
    <row r="442" customFormat="false" ht="15" hidden="false" customHeight="false" outlineLevel="0" collapsed="false">
      <c r="A442" s="4" t="n">
        <v>40807</v>
      </c>
      <c r="B442" s="5" t="n">
        <v>2011</v>
      </c>
      <c r="C442" s="5" t="n">
        <v>9</v>
      </c>
      <c r="D442" s="6" t="str">
        <f aca="false">IF(MONTH(A442)&gt;=4,"FY "&amp;YEAR(A442)&amp;"-"&amp;RIGHT(YEAR(A442)+1,2),"FY "&amp;(YEAR(A442)-1)&amp;"-"&amp;RIGHT(YEAR(A442),2))</f>
        <v>FY 2011-12</v>
      </c>
      <c r="E442" s="5" t="s">
        <v>19</v>
      </c>
      <c r="F442" s="7" t="n">
        <v>9.3</v>
      </c>
      <c r="G442" s="7" t="n">
        <v>0.5</v>
      </c>
      <c r="H442" s="7" t="n">
        <v>8.8</v>
      </c>
      <c r="I442" s="7" t="n">
        <v>1.82</v>
      </c>
      <c r="J442" s="8" t="n">
        <v>48.2225</v>
      </c>
    </row>
    <row r="443" customFormat="false" ht="15" hidden="false" customHeight="false" outlineLevel="0" collapsed="false">
      <c r="A443" s="4" t="n">
        <v>40808</v>
      </c>
      <c r="B443" s="5" t="n">
        <v>2011</v>
      </c>
      <c r="C443" s="5" t="n">
        <v>9</v>
      </c>
      <c r="D443" s="6" t="str">
        <f aca="false">IF(MONTH(A443)&gt;=4,"FY "&amp;YEAR(A443)&amp;"-"&amp;RIGHT(YEAR(A443)+1,2),"FY "&amp;(YEAR(A443)-1)&amp;"-"&amp;RIGHT(YEAR(A443),2))</f>
        <v>FY 2011-12</v>
      </c>
      <c r="E443" s="5" t="s">
        <v>19</v>
      </c>
      <c r="F443" s="7" t="n">
        <v>50</v>
      </c>
      <c r="G443" s="7" t="n">
        <v>1.1</v>
      </c>
      <c r="H443" s="7" t="n">
        <v>48.9</v>
      </c>
      <c r="I443" s="7" t="n">
        <v>10.22</v>
      </c>
      <c r="J443" s="8" t="n">
        <v>47.89</v>
      </c>
    </row>
    <row r="444" customFormat="false" ht="15" hidden="false" customHeight="false" outlineLevel="0" collapsed="false">
      <c r="A444" s="4" t="n">
        <v>40809</v>
      </c>
      <c r="B444" s="5" t="n">
        <v>2011</v>
      </c>
      <c r="C444" s="5" t="n">
        <v>9</v>
      </c>
      <c r="D444" s="6" t="str">
        <f aca="false">IF(MONTH(A444)&gt;=4,"FY "&amp;YEAR(A444)&amp;"-"&amp;RIGHT(YEAR(A444)+1,2),"FY "&amp;(YEAR(A444)-1)&amp;"-"&amp;RIGHT(YEAR(A444),2))</f>
        <v>FY 2011-12</v>
      </c>
      <c r="E444" s="5" t="s">
        <v>19</v>
      </c>
      <c r="F444" s="7" t="n">
        <v>0.1</v>
      </c>
      <c r="G444" s="7" t="n">
        <v>7.7</v>
      </c>
      <c r="H444" s="7" t="n">
        <v>-7.7</v>
      </c>
      <c r="I444" s="7" t="n">
        <v>-1.57</v>
      </c>
      <c r="J444" s="8" t="n">
        <v>48.8205</v>
      </c>
    </row>
    <row r="445" customFormat="false" ht="15" hidden="false" customHeight="false" outlineLevel="0" collapsed="false">
      <c r="A445" s="4" t="n">
        <v>40812</v>
      </c>
      <c r="B445" s="5" t="n">
        <v>2011</v>
      </c>
      <c r="C445" s="5" t="n">
        <v>9</v>
      </c>
      <c r="D445" s="6" t="str">
        <f aca="false">IF(MONTH(A445)&gt;=4,"FY "&amp;YEAR(A445)&amp;"-"&amp;RIGHT(YEAR(A445)+1,2),"FY "&amp;(YEAR(A445)-1)&amp;"-"&amp;RIGHT(YEAR(A445),2))</f>
        <v>FY 2011-12</v>
      </c>
      <c r="E445" s="5" t="s">
        <v>19</v>
      </c>
      <c r="F445" s="7" t="n">
        <v>0.2</v>
      </c>
      <c r="G445" s="7" t="n">
        <v>0.1</v>
      </c>
      <c r="H445" s="7" t="n">
        <v>0</v>
      </c>
      <c r="I445" s="7" t="n">
        <v>0.01</v>
      </c>
      <c r="J445" s="8" t="n">
        <v>49.673</v>
      </c>
    </row>
    <row r="446" customFormat="false" ht="15" hidden="false" customHeight="false" outlineLevel="0" collapsed="false">
      <c r="A446" s="4" t="n">
        <v>40813</v>
      </c>
      <c r="B446" s="5" t="n">
        <v>2011</v>
      </c>
      <c r="C446" s="5" t="n">
        <v>9</v>
      </c>
      <c r="D446" s="6" t="str">
        <f aca="false">IF(MONTH(A446)&gt;=4,"FY "&amp;YEAR(A446)&amp;"-"&amp;RIGHT(YEAR(A446)+1,2),"FY "&amp;(YEAR(A446)-1)&amp;"-"&amp;RIGHT(YEAR(A446),2))</f>
        <v>FY 2011-12</v>
      </c>
      <c r="E446" s="5" t="s">
        <v>19</v>
      </c>
      <c r="F446" s="7" t="n">
        <v>1.4</v>
      </c>
      <c r="G446" s="7" t="n">
        <v>0.3</v>
      </c>
      <c r="H446" s="7" t="n">
        <v>1</v>
      </c>
      <c r="I446" s="7" t="n">
        <v>0.21</v>
      </c>
      <c r="J446" s="8" t="n">
        <v>49.617</v>
      </c>
    </row>
    <row r="447" customFormat="false" ht="15" hidden="false" customHeight="false" outlineLevel="0" collapsed="false">
      <c r="A447" s="4" t="n">
        <v>40814</v>
      </c>
      <c r="B447" s="5" t="n">
        <v>2011</v>
      </c>
      <c r="C447" s="5" t="n">
        <v>9</v>
      </c>
      <c r="D447" s="6" t="str">
        <f aca="false">IF(MONTH(A447)&gt;=4,"FY "&amp;YEAR(A447)&amp;"-"&amp;RIGHT(YEAR(A447)+1,2),"FY "&amp;(YEAR(A447)-1)&amp;"-"&amp;RIGHT(YEAR(A447),2))</f>
        <v>FY 2011-12</v>
      </c>
      <c r="E447" s="5" t="s">
        <v>19</v>
      </c>
      <c r="F447" s="7" t="n">
        <v>0.3</v>
      </c>
      <c r="G447" s="7" t="n">
        <v>0</v>
      </c>
      <c r="H447" s="7" t="n">
        <v>0.2</v>
      </c>
      <c r="I447" s="7" t="n">
        <v>0.04</v>
      </c>
      <c r="J447" s="8" t="n">
        <v>49.1775</v>
      </c>
    </row>
    <row r="448" customFormat="false" ht="15" hidden="false" customHeight="false" outlineLevel="0" collapsed="false">
      <c r="A448" s="4" t="n">
        <v>40815</v>
      </c>
      <c r="B448" s="5" t="n">
        <v>2011</v>
      </c>
      <c r="C448" s="5" t="n">
        <v>9</v>
      </c>
      <c r="D448" s="6" t="str">
        <f aca="false">IF(MONTH(A448)&gt;=4,"FY "&amp;YEAR(A448)&amp;"-"&amp;RIGHT(YEAR(A448)+1,2),"FY "&amp;(YEAR(A448)-1)&amp;"-"&amp;RIGHT(YEAR(A448),2))</f>
        <v>FY 2011-12</v>
      </c>
      <c r="E448" s="5" t="s">
        <v>19</v>
      </c>
      <c r="F448" s="7" t="n">
        <v>4.5</v>
      </c>
      <c r="G448" s="7" t="n">
        <v>0.5</v>
      </c>
      <c r="H448" s="7" t="n">
        <v>4</v>
      </c>
      <c r="I448" s="7" t="n">
        <v>0.82</v>
      </c>
      <c r="J448" s="8" t="n">
        <v>48.912</v>
      </c>
    </row>
    <row r="449" customFormat="false" ht="15" hidden="false" customHeight="false" outlineLevel="0" collapsed="false">
      <c r="A449" s="4" t="n">
        <v>40819</v>
      </c>
      <c r="B449" s="5" t="n">
        <v>2011</v>
      </c>
      <c r="C449" s="5" t="n">
        <v>10</v>
      </c>
      <c r="D449" s="6" t="str">
        <f aca="false">IF(MONTH(A449)&gt;=4,"FY "&amp;YEAR(A449)&amp;"-"&amp;RIGHT(YEAR(A449)+1,2),"FY "&amp;(YEAR(A449)-1)&amp;"-"&amp;RIGHT(YEAR(A449),2))</f>
        <v>FY 2011-12</v>
      </c>
      <c r="E449" s="5" t="s">
        <v>19</v>
      </c>
      <c r="F449" s="7" t="n">
        <v>38.7</v>
      </c>
      <c r="G449" s="7" t="n">
        <v>2.1</v>
      </c>
      <c r="H449" s="7" t="n">
        <v>36.6</v>
      </c>
      <c r="I449" s="7" t="n">
        <v>7.49</v>
      </c>
      <c r="J449" s="8" t="n">
        <v>48.9253</v>
      </c>
    </row>
    <row r="450" customFormat="false" ht="15" hidden="false" customHeight="false" outlineLevel="0" collapsed="false">
      <c r="A450" s="4" t="n">
        <v>40820</v>
      </c>
      <c r="B450" s="5" t="n">
        <v>2011</v>
      </c>
      <c r="C450" s="5" t="n">
        <v>10</v>
      </c>
      <c r="D450" s="6" t="str">
        <f aca="false">IF(MONTH(A450)&gt;=4,"FY "&amp;YEAR(A450)&amp;"-"&amp;RIGHT(YEAR(A450)+1,2),"FY "&amp;(YEAR(A450)-1)&amp;"-"&amp;RIGHT(YEAR(A450),2))</f>
        <v>FY 2011-12</v>
      </c>
      <c r="E450" s="5" t="s">
        <v>19</v>
      </c>
      <c r="F450" s="7" t="n">
        <v>0.3</v>
      </c>
      <c r="G450" s="7" t="n">
        <v>3.3</v>
      </c>
      <c r="H450" s="7" t="n">
        <v>-3</v>
      </c>
      <c r="I450" s="7" t="n">
        <v>-0.6</v>
      </c>
      <c r="J450" s="8" t="n">
        <v>49.424</v>
      </c>
    </row>
    <row r="451" customFormat="false" ht="15" hidden="false" customHeight="false" outlineLevel="0" collapsed="false">
      <c r="A451" s="4" t="n">
        <v>40821</v>
      </c>
      <c r="B451" s="5" t="n">
        <v>2011</v>
      </c>
      <c r="C451" s="5" t="n">
        <v>10</v>
      </c>
      <c r="D451" s="6" t="str">
        <f aca="false">IF(MONTH(A451)&gt;=4,"FY "&amp;YEAR(A451)&amp;"-"&amp;RIGHT(YEAR(A451)+1,2),"FY "&amp;(YEAR(A451)-1)&amp;"-"&amp;RIGHT(YEAR(A451),2))</f>
        <v>FY 2011-12</v>
      </c>
      <c r="E451" s="5" t="s">
        <v>19</v>
      </c>
      <c r="F451" s="7" t="n">
        <v>14.2</v>
      </c>
      <c r="G451" s="7" t="n">
        <v>0.5</v>
      </c>
      <c r="H451" s="7" t="n">
        <v>13.7</v>
      </c>
      <c r="I451" s="7" t="n">
        <v>2.78</v>
      </c>
      <c r="J451" s="8" t="n">
        <v>49.225</v>
      </c>
    </row>
    <row r="452" customFormat="false" ht="15" hidden="false" customHeight="false" outlineLevel="0" collapsed="false">
      <c r="A452" s="4" t="n">
        <v>40823</v>
      </c>
      <c r="B452" s="5" t="n">
        <v>2011</v>
      </c>
      <c r="C452" s="5" t="n">
        <v>10</v>
      </c>
      <c r="D452" s="6" t="str">
        <f aca="false">IF(MONTH(A452)&gt;=4,"FY "&amp;YEAR(A452)&amp;"-"&amp;RIGHT(YEAR(A452)+1,2),"FY "&amp;(YEAR(A452)-1)&amp;"-"&amp;RIGHT(YEAR(A452),2))</f>
        <v>FY 2011-12</v>
      </c>
      <c r="E452" s="5" t="s">
        <v>19</v>
      </c>
      <c r="F452" s="7" t="n">
        <v>0</v>
      </c>
      <c r="G452" s="7" t="n">
        <v>0.2</v>
      </c>
      <c r="H452" s="7" t="n">
        <v>-0.2</v>
      </c>
      <c r="I452" s="7" t="n">
        <v>-0.05</v>
      </c>
      <c r="J452" s="8" t="n">
        <v>49.1918</v>
      </c>
    </row>
    <row r="453" customFormat="false" ht="15" hidden="false" customHeight="false" outlineLevel="0" collapsed="false">
      <c r="A453" s="4" t="n">
        <v>40826</v>
      </c>
      <c r="B453" s="5" t="n">
        <v>2011</v>
      </c>
      <c r="C453" s="5" t="n">
        <v>10</v>
      </c>
      <c r="D453" s="6" t="str">
        <f aca="false">IF(MONTH(A453)&gt;=4,"FY "&amp;YEAR(A453)&amp;"-"&amp;RIGHT(YEAR(A453)+1,2),"FY "&amp;(YEAR(A453)-1)&amp;"-"&amp;RIGHT(YEAR(A453),2))</f>
        <v>FY 2011-12</v>
      </c>
      <c r="E453" s="5" t="s">
        <v>19</v>
      </c>
      <c r="F453" s="7" t="n">
        <v>3</v>
      </c>
      <c r="G453" s="7" t="n">
        <v>23.3</v>
      </c>
      <c r="H453" s="7" t="n">
        <v>-20.3</v>
      </c>
      <c r="I453" s="7" t="n">
        <v>-4.13</v>
      </c>
      <c r="J453" s="8" t="n">
        <v>49.1355</v>
      </c>
    </row>
    <row r="454" customFormat="false" ht="15" hidden="false" customHeight="false" outlineLevel="0" collapsed="false">
      <c r="A454" s="4" t="n">
        <v>40827</v>
      </c>
      <c r="B454" s="5" t="n">
        <v>2011</v>
      </c>
      <c r="C454" s="5" t="n">
        <v>10</v>
      </c>
      <c r="D454" s="6" t="str">
        <f aca="false">IF(MONTH(A454)&gt;=4,"FY "&amp;YEAR(A454)&amp;"-"&amp;RIGHT(YEAR(A454)+1,2),"FY "&amp;(YEAR(A454)-1)&amp;"-"&amp;RIGHT(YEAR(A454),2))</f>
        <v>FY 2011-12</v>
      </c>
      <c r="E454" s="5" t="s">
        <v>19</v>
      </c>
      <c r="F454" s="7" t="n">
        <v>1.8</v>
      </c>
      <c r="G454" s="7" t="n">
        <v>0.7</v>
      </c>
      <c r="H454" s="7" t="n">
        <v>1.2</v>
      </c>
      <c r="I454" s="7" t="n">
        <v>0.24</v>
      </c>
      <c r="J454" s="8" t="n">
        <v>49.071</v>
      </c>
    </row>
    <row r="455" customFormat="false" ht="15" hidden="false" customHeight="false" outlineLevel="0" collapsed="false">
      <c r="A455" s="4" t="n">
        <v>40828</v>
      </c>
      <c r="B455" s="5" t="n">
        <v>2011</v>
      </c>
      <c r="C455" s="5" t="n">
        <v>10</v>
      </c>
      <c r="D455" s="6" t="str">
        <f aca="false">IF(MONTH(A455)&gt;=4,"FY "&amp;YEAR(A455)&amp;"-"&amp;RIGHT(YEAR(A455)+1,2),"FY "&amp;(YEAR(A455)-1)&amp;"-"&amp;RIGHT(YEAR(A455),2))</f>
        <v>FY 2011-12</v>
      </c>
      <c r="E455" s="5" t="s">
        <v>19</v>
      </c>
      <c r="F455" s="7" t="n">
        <v>11.4</v>
      </c>
      <c r="G455" s="7" t="n">
        <v>0.6</v>
      </c>
      <c r="H455" s="7" t="n">
        <v>10.9</v>
      </c>
      <c r="I455" s="7" t="n">
        <v>2.22</v>
      </c>
      <c r="J455" s="8" t="n">
        <v>49.0333</v>
      </c>
    </row>
    <row r="456" customFormat="false" ht="15" hidden="false" customHeight="false" outlineLevel="0" collapsed="false">
      <c r="A456" s="4" t="n">
        <v>40829</v>
      </c>
      <c r="B456" s="5" t="n">
        <v>2011</v>
      </c>
      <c r="C456" s="5" t="n">
        <v>10</v>
      </c>
      <c r="D456" s="6" t="str">
        <f aca="false">IF(MONTH(A456)&gt;=4,"FY "&amp;YEAR(A456)&amp;"-"&amp;RIGHT(YEAR(A456)+1,2),"FY "&amp;(YEAR(A456)-1)&amp;"-"&amp;RIGHT(YEAR(A456),2))</f>
        <v>FY 2011-12</v>
      </c>
      <c r="E456" s="5" t="s">
        <v>19</v>
      </c>
      <c r="F456" s="7" t="n">
        <v>15.2</v>
      </c>
      <c r="G456" s="7" t="n">
        <v>0.9</v>
      </c>
      <c r="H456" s="7" t="n">
        <v>14.3</v>
      </c>
      <c r="I456" s="7" t="n">
        <v>2.9</v>
      </c>
      <c r="J456" s="8" t="n">
        <v>49.241</v>
      </c>
    </row>
    <row r="457" customFormat="false" ht="15" hidden="false" customHeight="false" outlineLevel="0" collapsed="false">
      <c r="A457" s="4" t="n">
        <v>40830</v>
      </c>
      <c r="B457" s="5" t="n">
        <v>2011</v>
      </c>
      <c r="C457" s="5" t="n">
        <v>10</v>
      </c>
      <c r="D457" s="6" t="str">
        <f aca="false">IF(MONTH(A457)&gt;=4,"FY "&amp;YEAR(A457)&amp;"-"&amp;RIGHT(YEAR(A457)+1,2),"FY "&amp;(YEAR(A457)-1)&amp;"-"&amp;RIGHT(YEAR(A457),2))</f>
        <v>FY 2011-12</v>
      </c>
      <c r="E457" s="5" t="s">
        <v>19</v>
      </c>
      <c r="F457" s="7" t="n">
        <v>9.8</v>
      </c>
      <c r="G457" s="7" t="n">
        <v>46.3</v>
      </c>
      <c r="H457" s="7" t="n">
        <v>-36.5</v>
      </c>
      <c r="I457" s="7" t="n">
        <v>-7.44</v>
      </c>
      <c r="J457" s="8" t="n">
        <v>49.0228</v>
      </c>
    </row>
    <row r="458" customFormat="false" ht="15" hidden="false" customHeight="false" outlineLevel="0" collapsed="false">
      <c r="A458" s="4" t="n">
        <v>40833</v>
      </c>
      <c r="B458" s="5" t="n">
        <v>2011</v>
      </c>
      <c r="C458" s="5" t="n">
        <v>10</v>
      </c>
      <c r="D458" s="6" t="str">
        <f aca="false">IF(MONTH(A458)&gt;=4,"FY "&amp;YEAR(A458)&amp;"-"&amp;RIGHT(YEAR(A458)+1,2),"FY "&amp;(YEAR(A458)-1)&amp;"-"&amp;RIGHT(YEAR(A458),2))</f>
        <v>FY 2011-12</v>
      </c>
      <c r="E458" s="5" t="s">
        <v>19</v>
      </c>
      <c r="F458" s="7" t="n">
        <v>94.5</v>
      </c>
      <c r="G458" s="7" t="n">
        <v>0.2</v>
      </c>
      <c r="H458" s="7" t="n">
        <v>94.3</v>
      </c>
      <c r="I458" s="7" t="n">
        <v>19.22</v>
      </c>
      <c r="J458" s="8" t="n">
        <v>49.0675</v>
      </c>
    </row>
    <row r="459" customFormat="false" ht="15" hidden="false" customHeight="false" outlineLevel="0" collapsed="false">
      <c r="A459" s="4" t="n">
        <v>40834</v>
      </c>
      <c r="B459" s="5" t="n">
        <v>2011</v>
      </c>
      <c r="C459" s="5" t="n">
        <v>10</v>
      </c>
      <c r="D459" s="6" t="str">
        <f aca="false">IF(MONTH(A459)&gt;=4,"FY "&amp;YEAR(A459)&amp;"-"&amp;RIGHT(YEAR(A459)+1,2),"FY "&amp;(YEAR(A459)-1)&amp;"-"&amp;RIGHT(YEAR(A459),2))</f>
        <v>FY 2011-12</v>
      </c>
      <c r="E459" s="5" t="s">
        <v>19</v>
      </c>
      <c r="F459" s="7" t="n">
        <v>28.8</v>
      </c>
      <c r="G459" s="7" t="n">
        <v>28.9</v>
      </c>
      <c r="H459" s="7" t="n">
        <v>-0.1</v>
      </c>
      <c r="I459" s="7" t="n">
        <v>-0.02</v>
      </c>
      <c r="J459" s="8" t="n">
        <v>48.8925</v>
      </c>
    </row>
    <row r="460" customFormat="false" ht="15" hidden="false" customHeight="false" outlineLevel="0" collapsed="false">
      <c r="A460" s="4" t="n">
        <v>40835</v>
      </c>
      <c r="B460" s="5" t="n">
        <v>2011</v>
      </c>
      <c r="C460" s="5" t="n">
        <v>10</v>
      </c>
      <c r="D460" s="6" t="str">
        <f aca="false">IF(MONTH(A460)&gt;=4,"FY "&amp;YEAR(A460)&amp;"-"&amp;RIGHT(YEAR(A460)+1,2),"FY "&amp;(YEAR(A460)-1)&amp;"-"&amp;RIGHT(YEAR(A460),2))</f>
        <v>FY 2011-12</v>
      </c>
      <c r="E460" s="5" t="s">
        <v>19</v>
      </c>
      <c r="F460" s="7" t="n">
        <v>0</v>
      </c>
      <c r="G460" s="7" t="n">
        <v>0.6</v>
      </c>
      <c r="H460" s="7" t="n">
        <v>-0.6</v>
      </c>
      <c r="I460" s="7" t="n">
        <v>-0.12</v>
      </c>
      <c r="J460" s="8" t="n">
        <v>49.136</v>
      </c>
    </row>
    <row r="461" customFormat="false" ht="15" hidden="false" customHeight="false" outlineLevel="0" collapsed="false">
      <c r="A461" s="4" t="n">
        <v>40836</v>
      </c>
      <c r="B461" s="5" t="n">
        <v>2011</v>
      </c>
      <c r="C461" s="5" t="n">
        <v>10</v>
      </c>
      <c r="D461" s="6" t="str">
        <f aca="false">IF(MONTH(A461)&gt;=4,"FY "&amp;YEAR(A461)&amp;"-"&amp;RIGHT(YEAR(A461)+1,2),"FY "&amp;(YEAR(A461)-1)&amp;"-"&amp;RIGHT(YEAR(A461),2))</f>
        <v>FY 2011-12</v>
      </c>
      <c r="E461" s="5" t="s">
        <v>19</v>
      </c>
      <c r="F461" s="7" t="n">
        <v>6.3</v>
      </c>
      <c r="G461" s="7" t="n">
        <v>4</v>
      </c>
      <c r="H461" s="7" t="n">
        <v>2.3</v>
      </c>
      <c r="I461" s="7" t="n">
        <v>0.46</v>
      </c>
      <c r="J461" s="8" t="n">
        <v>49.1775</v>
      </c>
    </row>
    <row r="462" customFormat="false" ht="15" hidden="false" customHeight="false" outlineLevel="0" collapsed="false">
      <c r="A462" s="4" t="n">
        <v>40837</v>
      </c>
      <c r="B462" s="5" t="n">
        <v>2011</v>
      </c>
      <c r="C462" s="5" t="n">
        <v>10</v>
      </c>
      <c r="D462" s="6" t="str">
        <f aca="false">IF(MONTH(A462)&gt;=4,"FY "&amp;YEAR(A462)&amp;"-"&amp;RIGHT(YEAR(A462)+1,2),"FY "&amp;(YEAR(A462)-1)&amp;"-"&amp;RIGHT(YEAR(A462),2))</f>
        <v>FY 2011-12</v>
      </c>
      <c r="E462" s="5" t="s">
        <v>19</v>
      </c>
      <c r="F462" s="7" t="n">
        <v>0.9</v>
      </c>
      <c r="G462" s="7" t="n">
        <v>10.3</v>
      </c>
      <c r="H462" s="7" t="n">
        <v>-9.4</v>
      </c>
      <c r="I462" s="7" t="n">
        <v>-1.89</v>
      </c>
      <c r="J462" s="8" t="n">
        <v>49.711</v>
      </c>
    </row>
    <row r="463" customFormat="false" ht="15" hidden="false" customHeight="false" outlineLevel="0" collapsed="false">
      <c r="A463" s="4" t="n">
        <v>40840</v>
      </c>
      <c r="B463" s="5" t="n">
        <v>2011</v>
      </c>
      <c r="C463" s="5" t="n">
        <v>10</v>
      </c>
      <c r="D463" s="6" t="str">
        <f aca="false">IF(MONTH(A463)&gt;=4,"FY "&amp;YEAR(A463)&amp;"-"&amp;RIGHT(YEAR(A463)+1,2),"FY "&amp;(YEAR(A463)-1)&amp;"-"&amp;RIGHT(YEAR(A463),2))</f>
        <v>FY 2011-12</v>
      </c>
      <c r="E463" s="5" t="s">
        <v>19</v>
      </c>
      <c r="F463" s="7" t="n">
        <v>14.2</v>
      </c>
      <c r="G463" s="7" t="n">
        <v>2.1</v>
      </c>
      <c r="H463" s="7" t="n">
        <v>12.1</v>
      </c>
      <c r="I463" s="7" t="n">
        <v>2.41</v>
      </c>
      <c r="J463" s="8" t="n">
        <v>50.067</v>
      </c>
    </row>
    <row r="464" customFormat="false" ht="15" hidden="false" customHeight="false" outlineLevel="0" collapsed="false">
      <c r="A464" s="4" t="n">
        <v>40841</v>
      </c>
      <c r="B464" s="5" t="n">
        <v>2011</v>
      </c>
      <c r="C464" s="5" t="n">
        <v>10</v>
      </c>
      <c r="D464" s="6" t="str">
        <f aca="false">IF(MONTH(A464)&gt;=4,"FY "&amp;YEAR(A464)&amp;"-"&amp;RIGHT(YEAR(A464)+1,2),"FY "&amp;(YEAR(A464)-1)&amp;"-"&amp;RIGHT(YEAR(A464),2))</f>
        <v>FY 2011-12</v>
      </c>
      <c r="E464" s="5" t="s">
        <v>19</v>
      </c>
      <c r="F464" s="7" t="n">
        <v>13.9</v>
      </c>
      <c r="G464" s="7" t="n">
        <v>2.5</v>
      </c>
      <c r="H464" s="7" t="n">
        <v>11.4</v>
      </c>
      <c r="I464" s="7" t="n">
        <v>2.28</v>
      </c>
      <c r="J464" s="8" t="n">
        <v>49.8745</v>
      </c>
    </row>
    <row r="465" customFormat="false" ht="15" hidden="false" customHeight="false" outlineLevel="0" collapsed="false">
      <c r="A465" s="4" t="n">
        <v>40844</v>
      </c>
      <c r="B465" s="5" t="n">
        <v>2011</v>
      </c>
      <c r="C465" s="5" t="n">
        <v>10</v>
      </c>
      <c r="D465" s="6" t="str">
        <f aca="false">IF(MONTH(A465)&gt;=4,"FY "&amp;YEAR(A465)&amp;"-"&amp;RIGHT(YEAR(A465)+1,2),"FY "&amp;(YEAR(A465)-1)&amp;"-"&amp;RIGHT(YEAR(A465),2))</f>
        <v>FY 2011-12</v>
      </c>
      <c r="E465" s="5" t="s">
        <v>19</v>
      </c>
      <c r="F465" s="7" t="n">
        <v>2.2</v>
      </c>
      <c r="G465" s="7" t="n">
        <v>10.5</v>
      </c>
      <c r="H465" s="7" t="n">
        <v>-8.3</v>
      </c>
      <c r="I465" s="7" t="n">
        <v>-1.68</v>
      </c>
      <c r="J465" s="8" t="n">
        <v>49.6598</v>
      </c>
    </row>
    <row r="466" customFormat="false" ht="15" hidden="false" customHeight="false" outlineLevel="0" collapsed="false">
      <c r="A466" s="4" t="n">
        <v>40847</v>
      </c>
      <c r="B466" s="5" t="n">
        <v>2011</v>
      </c>
      <c r="C466" s="5" t="n">
        <v>10</v>
      </c>
      <c r="D466" s="6" t="str">
        <f aca="false">IF(MONTH(A466)&gt;=4,"FY "&amp;YEAR(A466)&amp;"-"&amp;RIGHT(YEAR(A466)+1,2),"FY "&amp;(YEAR(A466)-1)&amp;"-"&amp;RIGHT(YEAR(A466),2))</f>
        <v>FY 2011-12</v>
      </c>
      <c r="E466" s="5" t="s">
        <v>19</v>
      </c>
      <c r="F466" s="7" t="n">
        <v>3.1</v>
      </c>
      <c r="G466" s="7" t="n">
        <v>10.5</v>
      </c>
      <c r="H466" s="7" t="n">
        <v>-7.4</v>
      </c>
      <c r="I466" s="7" t="n">
        <v>-1.52</v>
      </c>
      <c r="J466" s="8" t="n">
        <v>48.821</v>
      </c>
    </row>
    <row r="467" customFormat="false" ht="15" hidden="false" customHeight="false" outlineLevel="0" collapsed="false">
      <c r="A467" s="4" t="n">
        <v>40848</v>
      </c>
      <c r="B467" s="5" t="n">
        <v>2011</v>
      </c>
      <c r="C467" s="5" t="n">
        <v>11</v>
      </c>
      <c r="D467" s="6" t="str">
        <f aca="false">IF(MONTH(A467)&gt;=4,"FY "&amp;YEAR(A467)&amp;"-"&amp;RIGHT(YEAR(A467)+1,2),"FY "&amp;(YEAR(A467)-1)&amp;"-"&amp;RIGHT(YEAR(A467),2))</f>
        <v>FY 2011-12</v>
      </c>
      <c r="E467" s="5" t="s">
        <v>19</v>
      </c>
      <c r="F467" s="7" t="n">
        <v>2</v>
      </c>
      <c r="G467" s="7" t="n">
        <v>5.5</v>
      </c>
      <c r="H467" s="7" t="n">
        <v>-3.5</v>
      </c>
      <c r="I467" s="7" t="n">
        <v>-0.72</v>
      </c>
      <c r="J467" s="8" t="n">
        <v>48.873</v>
      </c>
    </row>
    <row r="468" customFormat="false" ht="15" hidden="false" customHeight="false" outlineLevel="0" collapsed="false">
      <c r="A468" s="4" t="n">
        <v>40849</v>
      </c>
      <c r="B468" s="5" t="n">
        <v>2011</v>
      </c>
      <c r="C468" s="5" t="n">
        <v>11</v>
      </c>
      <c r="D468" s="6" t="str">
        <f aca="false">IF(MONTH(A468)&gt;=4,"FY "&amp;YEAR(A468)&amp;"-"&amp;RIGHT(YEAR(A468)+1,2),"FY "&amp;(YEAR(A468)-1)&amp;"-"&amp;RIGHT(YEAR(A468),2))</f>
        <v>FY 2011-12</v>
      </c>
      <c r="E468" s="5" t="s">
        <v>19</v>
      </c>
      <c r="F468" s="7" t="n">
        <v>0</v>
      </c>
      <c r="G468" s="7" t="n">
        <v>0.3</v>
      </c>
      <c r="H468" s="7" t="n">
        <v>-0.3</v>
      </c>
      <c r="I468" s="7" t="n">
        <v>-0.07</v>
      </c>
      <c r="J468" s="8" t="n">
        <v>49.0775</v>
      </c>
    </row>
    <row r="469" customFormat="false" ht="15" hidden="false" customHeight="false" outlineLevel="0" collapsed="false">
      <c r="A469" s="4" t="n">
        <v>40850</v>
      </c>
      <c r="B469" s="5" t="n">
        <v>2011</v>
      </c>
      <c r="C469" s="5" t="n">
        <v>11</v>
      </c>
      <c r="D469" s="6" t="str">
        <f aca="false">IF(MONTH(A469)&gt;=4,"FY "&amp;YEAR(A469)&amp;"-"&amp;RIGHT(YEAR(A469)+1,2),"FY "&amp;(YEAR(A469)-1)&amp;"-"&amp;RIGHT(YEAR(A469),2))</f>
        <v>FY 2011-12</v>
      </c>
      <c r="E469" s="5" t="s">
        <v>19</v>
      </c>
      <c r="F469" s="7" t="n">
        <v>157</v>
      </c>
      <c r="G469" s="7" t="n">
        <v>2.1</v>
      </c>
      <c r="H469" s="7" t="n">
        <v>154.8</v>
      </c>
      <c r="I469" s="7" t="n">
        <v>31.44</v>
      </c>
      <c r="J469" s="8" t="n">
        <v>49.2508</v>
      </c>
    </row>
    <row r="470" customFormat="false" ht="15" hidden="false" customHeight="false" outlineLevel="0" collapsed="false">
      <c r="A470" s="4" t="n">
        <v>40851</v>
      </c>
      <c r="B470" s="5" t="n">
        <v>2011</v>
      </c>
      <c r="C470" s="5" t="n">
        <v>11</v>
      </c>
      <c r="D470" s="6" t="str">
        <f aca="false">IF(MONTH(A470)&gt;=4,"FY "&amp;YEAR(A470)&amp;"-"&amp;RIGHT(YEAR(A470)+1,2),"FY "&amp;(YEAR(A470)-1)&amp;"-"&amp;RIGHT(YEAR(A470),2))</f>
        <v>FY 2011-12</v>
      </c>
      <c r="E470" s="5" t="s">
        <v>19</v>
      </c>
      <c r="F470" s="7" t="n">
        <v>0.1</v>
      </c>
      <c r="G470" s="7" t="n">
        <v>0.1</v>
      </c>
      <c r="H470" s="7" t="n">
        <v>0</v>
      </c>
      <c r="I470" s="7" t="n">
        <v>-0.01</v>
      </c>
      <c r="J470" s="8" t="n">
        <v>49.3748</v>
      </c>
    </row>
    <row r="471" customFormat="false" ht="15" hidden="false" customHeight="false" outlineLevel="0" collapsed="false">
      <c r="A471" s="4" t="n">
        <v>40855</v>
      </c>
      <c r="B471" s="5" t="n">
        <v>2011</v>
      </c>
      <c r="C471" s="5" t="n">
        <v>11</v>
      </c>
      <c r="D471" s="6" t="str">
        <f aca="false">IF(MONTH(A471)&gt;=4,"FY "&amp;YEAR(A471)&amp;"-"&amp;RIGHT(YEAR(A471)+1,2),"FY "&amp;(YEAR(A471)-1)&amp;"-"&amp;RIGHT(YEAR(A471),2))</f>
        <v>FY 2011-12</v>
      </c>
      <c r="E471" s="5" t="s">
        <v>19</v>
      </c>
      <c r="F471" s="7" t="n">
        <v>1.2</v>
      </c>
      <c r="G471" s="7" t="n">
        <v>0</v>
      </c>
      <c r="H471" s="7" t="n">
        <v>1.2</v>
      </c>
      <c r="I471" s="7" t="n">
        <v>0.25</v>
      </c>
      <c r="J471" s="8" t="n">
        <v>49.084</v>
      </c>
    </row>
    <row r="472" customFormat="false" ht="15" hidden="false" customHeight="false" outlineLevel="0" collapsed="false">
      <c r="A472" s="4" t="n">
        <v>40856</v>
      </c>
      <c r="B472" s="5" t="n">
        <v>2011</v>
      </c>
      <c r="C472" s="5" t="n">
        <v>11</v>
      </c>
      <c r="D472" s="6" t="str">
        <f aca="false">IF(MONTH(A472)&gt;=4,"FY "&amp;YEAR(A472)&amp;"-"&amp;RIGHT(YEAR(A472)+1,2),"FY "&amp;(YEAR(A472)-1)&amp;"-"&amp;RIGHT(YEAR(A472),2))</f>
        <v>FY 2011-12</v>
      </c>
      <c r="E472" s="5" t="s">
        <v>19</v>
      </c>
      <c r="F472" s="7" t="n">
        <v>2.6</v>
      </c>
      <c r="G472" s="7" t="n">
        <v>0.1</v>
      </c>
      <c r="H472" s="7" t="n">
        <v>2.6</v>
      </c>
      <c r="I472" s="7" t="n">
        <v>0.52</v>
      </c>
      <c r="J472" s="8" t="n">
        <v>49.38</v>
      </c>
    </row>
    <row r="473" customFormat="false" ht="15" hidden="false" customHeight="false" outlineLevel="0" collapsed="false">
      <c r="A473" s="4" t="n">
        <v>40858</v>
      </c>
      <c r="B473" s="5" t="n">
        <v>2011</v>
      </c>
      <c r="C473" s="5" t="n">
        <v>11</v>
      </c>
      <c r="D473" s="6" t="str">
        <f aca="false">IF(MONTH(A473)&gt;=4,"FY "&amp;YEAR(A473)&amp;"-"&amp;RIGHT(YEAR(A473)+1,2),"FY "&amp;(YEAR(A473)-1)&amp;"-"&amp;RIGHT(YEAR(A473),2))</f>
        <v>FY 2011-12</v>
      </c>
      <c r="E473" s="5" t="s">
        <v>19</v>
      </c>
      <c r="F473" s="7" t="n">
        <v>0</v>
      </c>
      <c r="G473" s="7" t="n">
        <v>5.4</v>
      </c>
      <c r="H473" s="7" t="n">
        <v>-5.4</v>
      </c>
      <c r="I473" s="7" t="n">
        <v>-1.09</v>
      </c>
      <c r="J473" s="8" t="n">
        <v>49.781</v>
      </c>
    </row>
    <row r="474" customFormat="false" ht="15" hidden="false" customHeight="false" outlineLevel="0" collapsed="false">
      <c r="A474" s="4" t="n">
        <v>40861</v>
      </c>
      <c r="B474" s="5" t="n">
        <v>2011</v>
      </c>
      <c r="C474" s="5" t="n">
        <v>11</v>
      </c>
      <c r="D474" s="6" t="str">
        <f aca="false">IF(MONTH(A474)&gt;=4,"FY "&amp;YEAR(A474)&amp;"-"&amp;RIGHT(YEAR(A474)+1,2),"FY "&amp;(YEAR(A474)-1)&amp;"-"&amp;RIGHT(YEAR(A474),2))</f>
        <v>FY 2011-12</v>
      </c>
      <c r="E474" s="5" t="s">
        <v>19</v>
      </c>
      <c r="F474" s="7" t="n">
        <v>0.5</v>
      </c>
      <c r="G474" s="7" t="n">
        <v>0.3</v>
      </c>
      <c r="H474" s="7" t="n">
        <v>0.2</v>
      </c>
      <c r="I474" s="7" t="n">
        <v>0.03</v>
      </c>
      <c r="J474" s="8" t="n">
        <v>50.2795</v>
      </c>
    </row>
    <row r="475" customFormat="false" ht="15" hidden="false" customHeight="false" outlineLevel="0" collapsed="false">
      <c r="A475" s="4" t="n">
        <v>40862</v>
      </c>
      <c r="B475" s="5" t="n">
        <v>2011</v>
      </c>
      <c r="C475" s="5" t="n">
        <v>11</v>
      </c>
      <c r="D475" s="6" t="str">
        <f aca="false">IF(MONTH(A475)&gt;=4,"FY "&amp;YEAR(A475)&amp;"-"&amp;RIGHT(YEAR(A475)+1,2),"FY "&amp;(YEAR(A475)-1)&amp;"-"&amp;RIGHT(YEAR(A475),2))</f>
        <v>FY 2011-12</v>
      </c>
      <c r="E475" s="5" t="s">
        <v>19</v>
      </c>
      <c r="F475" s="7" t="n">
        <v>1.3</v>
      </c>
      <c r="G475" s="7" t="n">
        <v>194.3</v>
      </c>
      <c r="H475" s="7" t="n">
        <v>-193.1</v>
      </c>
      <c r="I475" s="7" t="n">
        <v>-38.55</v>
      </c>
      <c r="J475" s="8" t="n">
        <v>50.0845</v>
      </c>
    </row>
    <row r="476" customFormat="false" ht="15" hidden="false" customHeight="false" outlineLevel="0" collapsed="false">
      <c r="A476" s="4" t="n">
        <v>40863</v>
      </c>
      <c r="B476" s="5" t="n">
        <v>2011</v>
      </c>
      <c r="C476" s="5" t="n">
        <v>11</v>
      </c>
      <c r="D476" s="6" t="str">
        <f aca="false">IF(MONTH(A476)&gt;=4,"FY "&amp;YEAR(A476)&amp;"-"&amp;RIGHT(YEAR(A476)+1,2),"FY "&amp;(YEAR(A476)-1)&amp;"-"&amp;RIGHT(YEAR(A476),2))</f>
        <v>FY 2011-12</v>
      </c>
      <c r="E476" s="5" t="s">
        <v>19</v>
      </c>
      <c r="F476" s="7" t="n">
        <v>3.6</v>
      </c>
      <c r="G476" s="7" t="n">
        <v>7.9</v>
      </c>
      <c r="H476" s="7" t="n">
        <v>-4.3</v>
      </c>
      <c r="I476" s="7" t="n">
        <v>-0.84</v>
      </c>
      <c r="J476" s="8" t="n">
        <v>50.5645</v>
      </c>
    </row>
    <row r="477" customFormat="false" ht="15" hidden="false" customHeight="false" outlineLevel="0" collapsed="false">
      <c r="A477" s="4" t="n">
        <v>40864</v>
      </c>
      <c r="B477" s="5" t="n">
        <v>2011</v>
      </c>
      <c r="C477" s="5" t="n">
        <v>11</v>
      </c>
      <c r="D477" s="6" t="str">
        <f aca="false">IF(MONTH(A477)&gt;=4,"FY "&amp;YEAR(A477)&amp;"-"&amp;RIGHT(YEAR(A477)+1,2),"FY "&amp;(YEAR(A477)-1)&amp;"-"&amp;RIGHT(YEAR(A477),2))</f>
        <v>FY 2011-12</v>
      </c>
      <c r="E477" s="5" t="s">
        <v>19</v>
      </c>
      <c r="F477" s="7" t="n">
        <v>0.6</v>
      </c>
      <c r="G477" s="7" t="n">
        <v>0.8</v>
      </c>
      <c r="H477" s="7" t="n">
        <v>-0.2</v>
      </c>
      <c r="I477" s="7" t="n">
        <v>-0.04</v>
      </c>
      <c r="J477" s="8" t="n">
        <v>50.901</v>
      </c>
    </row>
    <row r="478" customFormat="false" ht="15" hidden="false" customHeight="false" outlineLevel="0" collapsed="false">
      <c r="A478" s="4" t="n">
        <v>40865</v>
      </c>
      <c r="B478" s="5" t="n">
        <v>2011</v>
      </c>
      <c r="C478" s="5" t="n">
        <v>11</v>
      </c>
      <c r="D478" s="6" t="str">
        <f aca="false">IF(MONTH(A478)&gt;=4,"FY "&amp;YEAR(A478)&amp;"-"&amp;RIGHT(YEAR(A478)+1,2),"FY "&amp;(YEAR(A478)-1)&amp;"-"&amp;RIGHT(YEAR(A478),2))</f>
        <v>FY 2011-12</v>
      </c>
      <c r="E478" s="5" t="s">
        <v>19</v>
      </c>
      <c r="F478" s="7" t="n">
        <v>0.4</v>
      </c>
      <c r="G478" s="7" t="n">
        <v>0.3</v>
      </c>
      <c r="H478" s="7" t="n">
        <v>0</v>
      </c>
      <c r="I478" s="7" t="n">
        <v>0.01</v>
      </c>
      <c r="J478" s="8" t="n">
        <v>50.722</v>
      </c>
    </row>
    <row r="479" customFormat="false" ht="15" hidden="false" customHeight="false" outlineLevel="0" collapsed="false">
      <c r="A479" s="4" t="n">
        <v>40868</v>
      </c>
      <c r="B479" s="5" t="n">
        <v>2011</v>
      </c>
      <c r="C479" s="5" t="n">
        <v>11</v>
      </c>
      <c r="D479" s="6" t="str">
        <f aca="false">IF(MONTH(A479)&gt;=4,"FY "&amp;YEAR(A479)&amp;"-"&amp;RIGHT(YEAR(A479)+1,2),"FY "&amp;(YEAR(A479)-1)&amp;"-"&amp;RIGHT(YEAR(A479),2))</f>
        <v>FY 2011-12</v>
      </c>
      <c r="E479" s="5" t="s">
        <v>19</v>
      </c>
      <c r="F479" s="7" t="n">
        <v>0</v>
      </c>
      <c r="G479" s="7" t="n">
        <v>0.3</v>
      </c>
      <c r="H479" s="7" t="n">
        <v>-0.3</v>
      </c>
      <c r="I479" s="7" t="n">
        <v>-0.06</v>
      </c>
      <c r="J479" s="8" t="n">
        <v>51.353</v>
      </c>
    </row>
    <row r="480" customFormat="false" ht="15" hidden="false" customHeight="false" outlineLevel="0" collapsed="false">
      <c r="A480" s="4" t="n">
        <v>40869</v>
      </c>
      <c r="B480" s="5" t="n">
        <v>2011</v>
      </c>
      <c r="C480" s="5" t="n">
        <v>11</v>
      </c>
      <c r="D480" s="6" t="str">
        <f aca="false">IF(MONTH(A480)&gt;=4,"FY "&amp;YEAR(A480)&amp;"-"&amp;RIGHT(YEAR(A480)+1,2),"FY "&amp;(YEAR(A480)-1)&amp;"-"&amp;RIGHT(YEAR(A480),2))</f>
        <v>FY 2011-12</v>
      </c>
      <c r="E480" s="5" t="s">
        <v>19</v>
      </c>
      <c r="F480" s="7" t="n">
        <v>0.2</v>
      </c>
      <c r="G480" s="7" t="n">
        <v>0</v>
      </c>
      <c r="H480" s="7" t="n">
        <v>0.2</v>
      </c>
      <c r="I480" s="7" t="n">
        <v>0.04</v>
      </c>
      <c r="J480" s="8" t="n">
        <v>51.7165</v>
      </c>
    </row>
    <row r="481" customFormat="false" ht="15" hidden="false" customHeight="false" outlineLevel="0" collapsed="false">
      <c r="A481" s="4" t="n">
        <v>40870</v>
      </c>
      <c r="B481" s="5" t="n">
        <v>2011</v>
      </c>
      <c r="C481" s="5" t="n">
        <v>11</v>
      </c>
      <c r="D481" s="6" t="str">
        <f aca="false">IF(MONTH(A481)&gt;=4,"FY "&amp;YEAR(A481)&amp;"-"&amp;RIGHT(YEAR(A481)+1,2),"FY "&amp;(YEAR(A481)-1)&amp;"-"&amp;RIGHT(YEAR(A481),2))</f>
        <v>FY 2011-12</v>
      </c>
      <c r="E481" s="5" t="s">
        <v>19</v>
      </c>
      <c r="F481" s="7" t="n">
        <v>0</v>
      </c>
      <c r="G481" s="7" t="n">
        <v>0.1</v>
      </c>
      <c r="H481" s="7" t="n">
        <v>-0.1</v>
      </c>
      <c r="I481" s="7" t="n">
        <v>-0.02</v>
      </c>
      <c r="J481" s="8" t="n">
        <v>52.7015</v>
      </c>
    </row>
    <row r="482" customFormat="false" ht="15" hidden="false" customHeight="false" outlineLevel="0" collapsed="false">
      <c r="A482" s="4" t="n">
        <v>40871</v>
      </c>
      <c r="B482" s="5" t="n">
        <v>2011</v>
      </c>
      <c r="C482" s="5" t="n">
        <v>11</v>
      </c>
      <c r="D482" s="6" t="str">
        <f aca="false">IF(MONTH(A482)&gt;=4,"FY "&amp;YEAR(A482)&amp;"-"&amp;RIGHT(YEAR(A482)+1,2),"FY "&amp;(YEAR(A482)-1)&amp;"-"&amp;RIGHT(YEAR(A482),2))</f>
        <v>FY 2011-12</v>
      </c>
      <c r="E482" s="5" t="s">
        <v>19</v>
      </c>
      <c r="F482" s="7" t="n">
        <v>0.7</v>
      </c>
      <c r="G482" s="7" t="n">
        <v>0.1</v>
      </c>
      <c r="H482" s="7" t="n">
        <v>0.7</v>
      </c>
      <c r="I482" s="7" t="n">
        <v>0.13</v>
      </c>
      <c r="J482" s="8" t="n">
        <v>52.1005</v>
      </c>
    </row>
    <row r="483" customFormat="false" ht="15" hidden="false" customHeight="false" outlineLevel="0" collapsed="false">
      <c r="A483" s="4" t="n">
        <v>40872</v>
      </c>
      <c r="B483" s="5" t="n">
        <v>2011</v>
      </c>
      <c r="C483" s="5" t="n">
        <v>11</v>
      </c>
      <c r="D483" s="6" t="str">
        <f aca="false">IF(MONTH(A483)&gt;=4,"FY "&amp;YEAR(A483)&amp;"-"&amp;RIGHT(YEAR(A483)+1,2),"FY "&amp;(YEAR(A483)-1)&amp;"-"&amp;RIGHT(YEAR(A483),2))</f>
        <v>FY 2011-12</v>
      </c>
      <c r="E483" s="5" t="s">
        <v>19</v>
      </c>
      <c r="F483" s="7" t="n">
        <v>0</v>
      </c>
      <c r="G483" s="7" t="n">
        <v>0</v>
      </c>
      <c r="H483" s="7" t="n">
        <v>0</v>
      </c>
      <c r="I483" s="7" t="n">
        <v>0</v>
      </c>
      <c r="J483" s="8" t="n">
        <v>52.25</v>
      </c>
    </row>
    <row r="484" customFormat="false" ht="15" hidden="false" customHeight="false" outlineLevel="0" collapsed="false">
      <c r="A484" s="4" t="n">
        <v>40875</v>
      </c>
      <c r="B484" s="5" t="n">
        <v>2011</v>
      </c>
      <c r="C484" s="5" t="n">
        <v>11</v>
      </c>
      <c r="D484" s="6" t="str">
        <f aca="false">IF(MONTH(A484)&gt;=4,"FY "&amp;YEAR(A484)&amp;"-"&amp;RIGHT(YEAR(A484)+1,2),"FY "&amp;(YEAR(A484)-1)&amp;"-"&amp;RIGHT(YEAR(A484),2))</f>
        <v>FY 2011-12</v>
      </c>
      <c r="E484" s="5" t="s">
        <v>19</v>
      </c>
      <c r="F484" s="7" t="n">
        <v>1.3</v>
      </c>
      <c r="G484" s="7" t="n">
        <v>0.9</v>
      </c>
      <c r="H484" s="7" t="n">
        <v>0.4</v>
      </c>
      <c r="I484" s="7" t="n">
        <v>0.07</v>
      </c>
      <c r="J484" s="8" t="n">
        <v>52.1665</v>
      </c>
    </row>
    <row r="485" customFormat="false" ht="15" hidden="false" customHeight="false" outlineLevel="0" collapsed="false">
      <c r="A485" s="4" t="n">
        <v>40876</v>
      </c>
      <c r="B485" s="5" t="n">
        <v>2011</v>
      </c>
      <c r="C485" s="5" t="n">
        <v>11</v>
      </c>
      <c r="D485" s="6" t="str">
        <f aca="false">IF(MONTH(A485)&gt;=4,"FY "&amp;YEAR(A485)&amp;"-"&amp;RIGHT(YEAR(A485)+1,2),"FY "&amp;(YEAR(A485)-1)&amp;"-"&amp;RIGHT(YEAR(A485),2))</f>
        <v>FY 2011-12</v>
      </c>
      <c r="E485" s="5" t="s">
        <v>19</v>
      </c>
      <c r="F485" s="7" t="n">
        <v>0</v>
      </c>
      <c r="G485" s="7" t="n">
        <v>0</v>
      </c>
      <c r="H485" s="7" t="n">
        <v>0</v>
      </c>
      <c r="I485" s="7" t="n">
        <v>0</v>
      </c>
      <c r="J485" s="8" t="n">
        <v>51.983</v>
      </c>
    </row>
    <row r="486" customFormat="false" ht="15" hidden="false" customHeight="false" outlineLevel="0" collapsed="false">
      <c r="A486" s="4" t="n">
        <v>40877</v>
      </c>
      <c r="B486" s="5" t="n">
        <v>2011</v>
      </c>
      <c r="C486" s="5" t="n">
        <v>11</v>
      </c>
      <c r="D486" s="6" t="str">
        <f aca="false">IF(MONTH(A486)&gt;=4,"FY "&amp;YEAR(A486)&amp;"-"&amp;RIGHT(YEAR(A486)+1,2),"FY "&amp;(YEAR(A486)-1)&amp;"-"&amp;RIGHT(YEAR(A486),2))</f>
        <v>FY 2011-12</v>
      </c>
      <c r="E486" s="5" t="s">
        <v>19</v>
      </c>
      <c r="F486" s="7" t="n">
        <v>0.6</v>
      </c>
      <c r="G486" s="7" t="n">
        <v>0.4</v>
      </c>
      <c r="H486" s="7" t="n">
        <v>0.2</v>
      </c>
      <c r="I486" s="7" t="n">
        <v>0.04</v>
      </c>
      <c r="J486" s="8" t="n">
        <v>51.9308</v>
      </c>
    </row>
    <row r="487" customFormat="false" ht="15" hidden="false" customHeight="false" outlineLevel="0" collapsed="false">
      <c r="A487" s="4" t="n">
        <v>40878</v>
      </c>
      <c r="B487" s="5" t="n">
        <v>2011</v>
      </c>
      <c r="C487" s="5" t="n">
        <v>12</v>
      </c>
      <c r="D487" s="6" t="str">
        <f aca="false">IF(MONTH(A487)&gt;=4,"FY "&amp;YEAR(A487)&amp;"-"&amp;RIGHT(YEAR(A487)+1,2),"FY "&amp;(YEAR(A487)-1)&amp;"-"&amp;RIGHT(YEAR(A487),2))</f>
        <v>FY 2011-12</v>
      </c>
      <c r="E487" s="5" t="s">
        <v>19</v>
      </c>
      <c r="F487" s="7" t="n">
        <v>0</v>
      </c>
      <c r="G487" s="7" t="n">
        <v>0.9</v>
      </c>
      <c r="H487" s="7" t="n">
        <v>-0.8</v>
      </c>
      <c r="I487" s="7" t="n">
        <v>-0.16</v>
      </c>
      <c r="J487" s="8" t="n">
        <v>52.165</v>
      </c>
    </row>
    <row r="488" customFormat="false" ht="15" hidden="false" customHeight="false" outlineLevel="0" collapsed="false">
      <c r="A488" s="4" t="n">
        <v>40879</v>
      </c>
      <c r="B488" s="5" t="n">
        <v>2011</v>
      </c>
      <c r="C488" s="5" t="n">
        <v>12</v>
      </c>
      <c r="D488" s="6" t="str">
        <f aca="false">IF(MONTH(A488)&gt;=4,"FY "&amp;YEAR(A488)&amp;"-"&amp;RIGHT(YEAR(A488)+1,2),"FY "&amp;(YEAR(A488)-1)&amp;"-"&amp;RIGHT(YEAR(A488),2))</f>
        <v>FY 2011-12</v>
      </c>
      <c r="E488" s="5" t="s">
        <v>19</v>
      </c>
      <c r="F488" s="7" t="n">
        <v>0</v>
      </c>
      <c r="G488" s="7" t="n">
        <v>0</v>
      </c>
      <c r="H488" s="7" t="n">
        <v>0</v>
      </c>
      <c r="I488" s="7" t="n">
        <v>0</v>
      </c>
      <c r="J488" s="8" t="n">
        <v>51.652</v>
      </c>
    </row>
    <row r="489" customFormat="false" ht="15" hidden="false" customHeight="false" outlineLevel="0" collapsed="false">
      <c r="A489" s="4" t="n">
        <v>40882</v>
      </c>
      <c r="B489" s="5" t="n">
        <v>2011</v>
      </c>
      <c r="C489" s="5" t="n">
        <v>12</v>
      </c>
      <c r="D489" s="6" t="str">
        <f aca="false">IF(MONTH(A489)&gt;=4,"FY "&amp;YEAR(A489)&amp;"-"&amp;RIGHT(YEAR(A489)+1,2),"FY "&amp;(YEAR(A489)-1)&amp;"-"&amp;RIGHT(YEAR(A489),2))</f>
        <v>FY 2011-12</v>
      </c>
      <c r="E489" s="5" t="s">
        <v>19</v>
      </c>
      <c r="F489" s="7" t="n">
        <v>0.2</v>
      </c>
      <c r="G489" s="7" t="n">
        <v>0.2</v>
      </c>
      <c r="H489" s="7" t="n">
        <v>-0.1</v>
      </c>
      <c r="I489" s="7" t="n">
        <v>-0.01</v>
      </c>
      <c r="J489" s="8" t="n">
        <v>51.3523</v>
      </c>
    </row>
    <row r="490" customFormat="false" ht="15" hidden="false" customHeight="false" outlineLevel="0" collapsed="false">
      <c r="A490" s="4" t="n">
        <v>40884</v>
      </c>
      <c r="B490" s="5" t="n">
        <v>2011</v>
      </c>
      <c r="C490" s="5" t="n">
        <v>12</v>
      </c>
      <c r="D490" s="6" t="str">
        <f aca="false">IF(MONTH(A490)&gt;=4,"FY "&amp;YEAR(A490)&amp;"-"&amp;RIGHT(YEAR(A490)+1,2),"FY "&amp;(YEAR(A490)-1)&amp;"-"&amp;RIGHT(YEAR(A490),2))</f>
        <v>FY 2011-12</v>
      </c>
      <c r="E490" s="5" t="s">
        <v>19</v>
      </c>
      <c r="F490" s="7" t="n">
        <v>0.3</v>
      </c>
      <c r="G490" s="7" t="n">
        <v>0</v>
      </c>
      <c r="H490" s="7" t="n">
        <v>0.3</v>
      </c>
      <c r="I490" s="7" t="n">
        <v>0.06</v>
      </c>
      <c r="J490" s="8" t="n">
        <v>51.3925</v>
      </c>
    </row>
    <row r="491" customFormat="false" ht="15" hidden="false" customHeight="false" outlineLevel="0" collapsed="false">
      <c r="A491" s="4" t="n">
        <v>40885</v>
      </c>
      <c r="B491" s="5" t="n">
        <v>2011</v>
      </c>
      <c r="C491" s="5" t="n">
        <v>12</v>
      </c>
      <c r="D491" s="6" t="str">
        <f aca="false">IF(MONTH(A491)&gt;=4,"FY "&amp;YEAR(A491)&amp;"-"&amp;RIGHT(YEAR(A491)+1,2),"FY "&amp;(YEAR(A491)-1)&amp;"-"&amp;RIGHT(YEAR(A491),2))</f>
        <v>FY 2011-12</v>
      </c>
      <c r="E491" s="5" t="s">
        <v>19</v>
      </c>
      <c r="F491" s="7" t="n">
        <v>0</v>
      </c>
      <c r="G491" s="7" t="n">
        <v>194</v>
      </c>
      <c r="H491" s="7" t="n">
        <v>-194</v>
      </c>
      <c r="I491" s="7" t="n">
        <v>-37.71</v>
      </c>
      <c r="J491" s="8" t="n">
        <v>51.449</v>
      </c>
    </row>
    <row r="492" customFormat="false" ht="15" hidden="false" customHeight="false" outlineLevel="0" collapsed="false">
      <c r="A492" s="4" t="n">
        <v>40886</v>
      </c>
      <c r="B492" s="5" t="n">
        <v>2011</v>
      </c>
      <c r="C492" s="5" t="n">
        <v>12</v>
      </c>
      <c r="D492" s="6" t="str">
        <f aca="false">IF(MONTH(A492)&gt;=4,"FY "&amp;YEAR(A492)&amp;"-"&amp;RIGHT(YEAR(A492)+1,2),"FY "&amp;(YEAR(A492)-1)&amp;"-"&amp;RIGHT(YEAR(A492),2))</f>
        <v>FY 2011-12</v>
      </c>
      <c r="E492" s="5" t="s">
        <v>19</v>
      </c>
      <c r="F492" s="7" t="n">
        <v>0.5</v>
      </c>
      <c r="G492" s="7" t="n">
        <v>0.1</v>
      </c>
      <c r="H492" s="7" t="n">
        <v>0.4</v>
      </c>
      <c r="I492" s="7" t="n">
        <v>0.08</v>
      </c>
      <c r="J492" s="8" t="n">
        <v>51.778</v>
      </c>
    </row>
    <row r="493" customFormat="false" ht="15" hidden="false" customHeight="false" outlineLevel="0" collapsed="false">
      <c r="A493" s="4" t="n">
        <v>40889</v>
      </c>
      <c r="B493" s="5" t="n">
        <v>2011</v>
      </c>
      <c r="C493" s="5" t="n">
        <v>12</v>
      </c>
      <c r="D493" s="6" t="str">
        <f aca="false">IF(MONTH(A493)&gt;=4,"FY "&amp;YEAR(A493)&amp;"-"&amp;RIGHT(YEAR(A493)+1,2),"FY "&amp;(YEAR(A493)-1)&amp;"-"&amp;RIGHT(YEAR(A493),2))</f>
        <v>FY 2011-12</v>
      </c>
      <c r="E493" s="5" t="s">
        <v>19</v>
      </c>
      <c r="F493" s="7" t="n">
        <v>0.5</v>
      </c>
      <c r="G493" s="7" t="n">
        <v>142.2</v>
      </c>
      <c r="H493" s="7" t="n">
        <v>-141.7</v>
      </c>
      <c r="I493" s="7" t="n">
        <v>-27.13</v>
      </c>
      <c r="J493" s="8" t="n">
        <v>52.2285</v>
      </c>
    </row>
    <row r="494" customFormat="false" ht="15" hidden="false" customHeight="false" outlineLevel="0" collapsed="false">
      <c r="A494" s="4" t="n">
        <v>40890</v>
      </c>
      <c r="B494" s="5" t="n">
        <v>2011</v>
      </c>
      <c r="C494" s="5" t="n">
        <v>12</v>
      </c>
      <c r="D494" s="6" t="str">
        <f aca="false">IF(MONTH(A494)&gt;=4,"FY "&amp;YEAR(A494)&amp;"-"&amp;RIGHT(YEAR(A494)+1,2),"FY "&amp;(YEAR(A494)-1)&amp;"-"&amp;RIGHT(YEAR(A494),2))</f>
        <v>FY 2011-12</v>
      </c>
      <c r="E494" s="5" t="s">
        <v>19</v>
      </c>
      <c r="F494" s="7" t="n">
        <v>0</v>
      </c>
      <c r="G494" s="7" t="n">
        <v>15.9</v>
      </c>
      <c r="H494" s="7" t="n">
        <v>-15.9</v>
      </c>
      <c r="I494" s="7" t="n">
        <v>-3.03</v>
      </c>
      <c r="J494" s="8" t="n">
        <v>52.4238</v>
      </c>
    </row>
    <row r="495" customFormat="false" ht="15" hidden="false" customHeight="false" outlineLevel="0" collapsed="false">
      <c r="A495" s="4" t="n">
        <v>40891</v>
      </c>
      <c r="B495" s="5" t="n">
        <v>2011</v>
      </c>
      <c r="C495" s="5" t="n">
        <v>12</v>
      </c>
      <c r="D495" s="6" t="str">
        <f aca="false">IF(MONTH(A495)&gt;=4,"FY "&amp;YEAR(A495)&amp;"-"&amp;RIGHT(YEAR(A495)+1,2),"FY "&amp;(YEAR(A495)-1)&amp;"-"&amp;RIGHT(YEAR(A495),2))</f>
        <v>FY 2011-12</v>
      </c>
      <c r="E495" s="5" t="s">
        <v>19</v>
      </c>
      <c r="F495" s="7" t="n">
        <v>0</v>
      </c>
      <c r="G495" s="7" t="n">
        <v>0.2</v>
      </c>
      <c r="H495" s="7" t="n">
        <v>-0.2</v>
      </c>
      <c r="I495" s="7" t="n">
        <v>-0.03</v>
      </c>
      <c r="J495" s="8" t="n">
        <v>53.403</v>
      </c>
    </row>
    <row r="496" customFormat="false" ht="15" hidden="false" customHeight="false" outlineLevel="0" collapsed="false">
      <c r="A496" s="4" t="n">
        <v>40892</v>
      </c>
      <c r="B496" s="5" t="n">
        <v>2011</v>
      </c>
      <c r="C496" s="5" t="n">
        <v>12</v>
      </c>
      <c r="D496" s="6" t="str">
        <f aca="false">IF(MONTH(A496)&gt;=4,"FY "&amp;YEAR(A496)&amp;"-"&amp;RIGHT(YEAR(A496)+1,2),"FY "&amp;(YEAR(A496)-1)&amp;"-"&amp;RIGHT(YEAR(A496),2))</f>
        <v>FY 2011-12</v>
      </c>
      <c r="E496" s="5" t="s">
        <v>19</v>
      </c>
      <c r="F496" s="7" t="n">
        <v>0</v>
      </c>
      <c r="G496" s="7" t="n">
        <v>0</v>
      </c>
      <c r="H496" s="7" t="n">
        <v>0</v>
      </c>
      <c r="I496" s="7" t="n">
        <v>0</v>
      </c>
      <c r="J496" s="8" t="n">
        <v>53.577</v>
      </c>
    </row>
    <row r="497" customFormat="false" ht="15" hidden="false" customHeight="false" outlineLevel="0" collapsed="false">
      <c r="A497" s="4" t="n">
        <v>40893</v>
      </c>
      <c r="B497" s="5" t="n">
        <v>2011</v>
      </c>
      <c r="C497" s="5" t="n">
        <v>12</v>
      </c>
      <c r="D497" s="6" t="str">
        <f aca="false">IF(MONTH(A497)&gt;=4,"FY "&amp;YEAR(A497)&amp;"-"&amp;RIGHT(YEAR(A497)+1,2),"FY "&amp;(YEAR(A497)-1)&amp;"-"&amp;RIGHT(YEAR(A497),2))</f>
        <v>FY 2011-12</v>
      </c>
      <c r="E497" s="5" t="s">
        <v>19</v>
      </c>
      <c r="F497" s="7" t="n">
        <v>0.1</v>
      </c>
      <c r="G497" s="7" t="n">
        <v>0</v>
      </c>
      <c r="H497" s="7" t="n">
        <v>0</v>
      </c>
      <c r="I497" s="7" t="n">
        <v>0.01</v>
      </c>
      <c r="J497" s="8" t="n">
        <v>54.2355</v>
      </c>
    </row>
    <row r="498" customFormat="false" ht="15" hidden="false" customHeight="false" outlineLevel="0" collapsed="false">
      <c r="A498" s="4" t="n">
        <v>40896</v>
      </c>
      <c r="B498" s="5" t="n">
        <v>2011</v>
      </c>
      <c r="C498" s="5" t="n">
        <v>12</v>
      </c>
      <c r="D498" s="6" t="str">
        <f aca="false">IF(MONTH(A498)&gt;=4,"FY "&amp;YEAR(A498)&amp;"-"&amp;RIGHT(YEAR(A498)+1,2),"FY "&amp;(YEAR(A498)-1)&amp;"-"&amp;RIGHT(YEAR(A498),2))</f>
        <v>FY 2011-12</v>
      </c>
      <c r="E498" s="5" t="s">
        <v>19</v>
      </c>
      <c r="F498" s="7" t="n">
        <v>34.7</v>
      </c>
      <c r="G498" s="7" t="n">
        <v>52.2</v>
      </c>
      <c r="H498" s="7" t="n">
        <v>-17.5</v>
      </c>
      <c r="I498" s="7" t="n">
        <v>-3.31</v>
      </c>
      <c r="J498" s="8" t="n">
        <v>52.814</v>
      </c>
    </row>
    <row r="499" customFormat="false" ht="15" hidden="false" customHeight="false" outlineLevel="0" collapsed="false">
      <c r="A499" s="4" t="n">
        <v>40897</v>
      </c>
      <c r="B499" s="5" t="n">
        <v>2011</v>
      </c>
      <c r="C499" s="5" t="n">
        <v>12</v>
      </c>
      <c r="D499" s="6" t="str">
        <f aca="false">IF(MONTH(A499)&gt;=4,"FY "&amp;YEAR(A499)&amp;"-"&amp;RIGHT(YEAR(A499)+1,2),"FY "&amp;(YEAR(A499)-1)&amp;"-"&amp;RIGHT(YEAR(A499),2))</f>
        <v>FY 2011-12</v>
      </c>
      <c r="E499" s="5" t="s">
        <v>19</v>
      </c>
      <c r="F499" s="7" t="n">
        <v>0.2</v>
      </c>
      <c r="G499" s="7" t="n">
        <v>0.1</v>
      </c>
      <c r="H499" s="7" t="n">
        <v>0.1</v>
      </c>
      <c r="I499" s="7" t="n">
        <v>0.03</v>
      </c>
      <c r="J499" s="8" t="n">
        <v>52.9575</v>
      </c>
    </row>
    <row r="500" customFormat="false" ht="15" hidden="false" customHeight="false" outlineLevel="0" collapsed="false">
      <c r="A500" s="4" t="n">
        <v>40898</v>
      </c>
      <c r="B500" s="5" t="n">
        <v>2011</v>
      </c>
      <c r="C500" s="5" t="n">
        <v>12</v>
      </c>
      <c r="D500" s="6" t="str">
        <f aca="false">IF(MONTH(A500)&gt;=4,"FY "&amp;YEAR(A500)&amp;"-"&amp;RIGHT(YEAR(A500)+1,2),"FY "&amp;(YEAR(A500)-1)&amp;"-"&amp;RIGHT(YEAR(A500),2))</f>
        <v>FY 2011-12</v>
      </c>
      <c r="E500" s="5" t="s">
        <v>19</v>
      </c>
      <c r="F500" s="7" t="n">
        <v>4.4</v>
      </c>
      <c r="G500" s="7" t="n">
        <v>0.1</v>
      </c>
      <c r="H500" s="7" t="n">
        <v>4.3</v>
      </c>
      <c r="I500" s="7" t="n">
        <v>0.81</v>
      </c>
      <c r="J500" s="8" t="n">
        <v>53.027</v>
      </c>
    </row>
    <row r="501" customFormat="false" ht="15" hidden="false" customHeight="false" outlineLevel="0" collapsed="false">
      <c r="A501" s="4" t="n">
        <v>40899</v>
      </c>
      <c r="B501" s="5" t="n">
        <v>2011</v>
      </c>
      <c r="C501" s="5" t="n">
        <v>12</v>
      </c>
      <c r="D501" s="6" t="str">
        <f aca="false">IF(MONTH(A501)&gt;=4,"FY "&amp;YEAR(A501)&amp;"-"&amp;RIGHT(YEAR(A501)+1,2),"FY "&amp;(YEAR(A501)-1)&amp;"-"&amp;RIGHT(YEAR(A501),2))</f>
        <v>FY 2011-12</v>
      </c>
      <c r="E501" s="5" t="s">
        <v>19</v>
      </c>
      <c r="F501" s="7" t="n">
        <v>0.1</v>
      </c>
      <c r="G501" s="7" t="n">
        <v>4.5</v>
      </c>
      <c r="H501" s="7" t="n">
        <v>-4.3</v>
      </c>
      <c r="I501" s="7" t="n">
        <v>-0.83</v>
      </c>
      <c r="J501" s="8" t="n">
        <v>52.675</v>
      </c>
    </row>
    <row r="502" customFormat="false" ht="15" hidden="false" customHeight="false" outlineLevel="0" collapsed="false">
      <c r="A502" s="4" t="n">
        <v>40900</v>
      </c>
      <c r="B502" s="5" t="n">
        <v>2011</v>
      </c>
      <c r="C502" s="5" t="n">
        <v>12</v>
      </c>
      <c r="D502" s="6" t="str">
        <f aca="false">IF(MONTH(A502)&gt;=4,"FY "&amp;YEAR(A502)&amp;"-"&amp;RIGHT(YEAR(A502)+1,2),"FY "&amp;(YEAR(A502)-1)&amp;"-"&amp;RIGHT(YEAR(A502),2))</f>
        <v>FY 2011-12</v>
      </c>
      <c r="E502" s="5" t="s">
        <v>19</v>
      </c>
      <c r="F502" s="7" t="n">
        <v>0.2</v>
      </c>
      <c r="G502" s="7" t="n">
        <v>10.2</v>
      </c>
      <c r="H502" s="7" t="n">
        <v>-10</v>
      </c>
      <c r="I502" s="7" t="n">
        <v>-1.89</v>
      </c>
      <c r="J502" s="8" t="n">
        <v>52.7825</v>
      </c>
    </row>
    <row r="503" customFormat="false" ht="15" hidden="false" customHeight="false" outlineLevel="0" collapsed="false">
      <c r="A503" s="4" t="n">
        <v>40903</v>
      </c>
      <c r="B503" s="5" t="n">
        <v>2011</v>
      </c>
      <c r="C503" s="5" t="n">
        <v>12</v>
      </c>
      <c r="D503" s="6" t="str">
        <f aca="false">IF(MONTH(A503)&gt;=4,"FY "&amp;YEAR(A503)&amp;"-"&amp;RIGHT(YEAR(A503)+1,2),"FY "&amp;(YEAR(A503)-1)&amp;"-"&amp;RIGHT(YEAR(A503),2))</f>
        <v>FY 2011-12</v>
      </c>
      <c r="E503" s="5" t="s">
        <v>19</v>
      </c>
      <c r="F503" s="7" t="n">
        <v>0.5</v>
      </c>
      <c r="G503" s="7" t="n">
        <v>3.3</v>
      </c>
      <c r="H503" s="7" t="n">
        <v>-2.9</v>
      </c>
      <c r="I503" s="7" t="n">
        <v>-0.54</v>
      </c>
      <c r="J503" s="8" t="n">
        <v>52.722</v>
      </c>
    </row>
    <row r="504" customFormat="false" ht="15" hidden="false" customHeight="false" outlineLevel="0" collapsed="false">
      <c r="A504" s="4" t="n">
        <v>40904</v>
      </c>
      <c r="B504" s="5" t="n">
        <v>2011</v>
      </c>
      <c r="C504" s="5" t="n">
        <v>12</v>
      </c>
      <c r="D504" s="6" t="str">
        <f aca="false">IF(MONTH(A504)&gt;=4,"FY "&amp;YEAR(A504)&amp;"-"&amp;RIGHT(YEAR(A504)+1,2),"FY "&amp;(YEAR(A504)-1)&amp;"-"&amp;RIGHT(YEAR(A504),2))</f>
        <v>FY 2011-12</v>
      </c>
      <c r="E504" s="5" t="s">
        <v>19</v>
      </c>
      <c r="F504" s="7" t="n">
        <v>2.6</v>
      </c>
      <c r="G504" s="7" t="n">
        <v>1.4</v>
      </c>
      <c r="H504" s="7" t="n">
        <v>1.3</v>
      </c>
      <c r="I504" s="7" t="n">
        <v>0.24</v>
      </c>
      <c r="J504" s="8" t="n">
        <v>52.8205</v>
      </c>
    </row>
    <row r="505" customFormat="false" ht="15" hidden="false" customHeight="false" outlineLevel="0" collapsed="false">
      <c r="A505" s="4" t="n">
        <v>40905</v>
      </c>
      <c r="B505" s="5" t="n">
        <v>2011</v>
      </c>
      <c r="C505" s="5" t="n">
        <v>12</v>
      </c>
      <c r="D505" s="6" t="str">
        <f aca="false">IF(MONTH(A505)&gt;=4,"FY "&amp;YEAR(A505)&amp;"-"&amp;RIGHT(YEAR(A505)+1,2),"FY "&amp;(YEAR(A505)-1)&amp;"-"&amp;RIGHT(YEAR(A505),2))</f>
        <v>FY 2011-12</v>
      </c>
      <c r="E505" s="5" t="s">
        <v>19</v>
      </c>
      <c r="F505" s="7" t="n">
        <v>0</v>
      </c>
      <c r="G505" s="7" t="n">
        <v>32.8</v>
      </c>
      <c r="H505" s="7" t="n">
        <v>-32.8</v>
      </c>
      <c r="I505" s="7" t="n">
        <v>-6.21</v>
      </c>
      <c r="J505" s="8" t="n">
        <v>52.8945</v>
      </c>
    </row>
    <row r="506" customFormat="false" ht="15" hidden="false" customHeight="false" outlineLevel="0" collapsed="false">
      <c r="A506" s="4" t="n">
        <v>40906</v>
      </c>
      <c r="B506" s="5" t="n">
        <v>2011</v>
      </c>
      <c r="C506" s="5" t="n">
        <v>12</v>
      </c>
      <c r="D506" s="6" t="str">
        <f aca="false">IF(MONTH(A506)&gt;=4,"FY "&amp;YEAR(A506)&amp;"-"&amp;RIGHT(YEAR(A506)+1,2),"FY "&amp;(YEAR(A506)-1)&amp;"-"&amp;RIGHT(YEAR(A506),2))</f>
        <v>FY 2011-12</v>
      </c>
      <c r="E506" s="5" t="s">
        <v>19</v>
      </c>
      <c r="F506" s="7" t="n">
        <v>0</v>
      </c>
      <c r="G506" s="7" t="n">
        <v>0</v>
      </c>
      <c r="H506" s="7" t="n">
        <v>0</v>
      </c>
      <c r="I506" s="7" t="n">
        <v>0</v>
      </c>
      <c r="J506" s="8" t="n">
        <v>53.2145</v>
      </c>
    </row>
    <row r="507" customFormat="false" ht="15" hidden="false" customHeight="false" outlineLevel="0" collapsed="false">
      <c r="A507" s="4" t="n">
        <v>40907</v>
      </c>
      <c r="B507" s="5" t="n">
        <v>2011</v>
      </c>
      <c r="C507" s="5" t="n">
        <v>12</v>
      </c>
      <c r="D507" s="6" t="str">
        <f aca="false">IF(MONTH(A507)&gt;=4,"FY "&amp;YEAR(A507)&amp;"-"&amp;RIGHT(YEAR(A507)+1,2),"FY "&amp;(YEAR(A507)-1)&amp;"-"&amp;RIGHT(YEAR(A507),2))</f>
        <v>FY 2011-12</v>
      </c>
      <c r="E507" s="5" t="s">
        <v>19</v>
      </c>
      <c r="F507" s="7" t="n">
        <v>1.9</v>
      </c>
      <c r="G507" s="7" t="n">
        <v>0.3</v>
      </c>
      <c r="H507" s="7" t="n">
        <v>1.7</v>
      </c>
      <c r="I507" s="7" t="n">
        <v>0.32</v>
      </c>
      <c r="J507" s="8" t="n">
        <v>53.3585</v>
      </c>
    </row>
    <row r="508" customFormat="false" ht="15" hidden="false" customHeight="false" outlineLevel="0" collapsed="false">
      <c r="A508" s="4" t="n">
        <v>40910</v>
      </c>
      <c r="B508" s="5" t="n">
        <v>2012</v>
      </c>
      <c r="C508" s="5" t="n">
        <v>1</v>
      </c>
      <c r="D508" s="6" t="str">
        <f aca="false">IF(MONTH(A508)&gt;=4,"FY "&amp;YEAR(A508)&amp;"-"&amp;RIGHT(YEAR(A508)+1,2),"FY "&amp;(YEAR(A508)-1)&amp;"-"&amp;RIGHT(YEAR(A508),2))</f>
        <v>FY 2011-12</v>
      </c>
      <c r="E508" s="5" t="s">
        <v>19</v>
      </c>
      <c r="F508" s="7" t="n">
        <v>13.8</v>
      </c>
      <c r="G508" s="7" t="n">
        <v>3.1</v>
      </c>
      <c r="H508" s="7" t="n">
        <v>10.8</v>
      </c>
      <c r="I508" s="7" t="n">
        <v>2.02</v>
      </c>
      <c r="J508" s="8" t="n">
        <v>53.266</v>
      </c>
    </row>
    <row r="509" customFormat="false" ht="15" hidden="false" customHeight="false" outlineLevel="0" collapsed="false">
      <c r="A509" s="4" t="n">
        <v>40911</v>
      </c>
      <c r="B509" s="5" t="n">
        <v>2012</v>
      </c>
      <c r="C509" s="5" t="n">
        <v>1</v>
      </c>
      <c r="D509" s="6" t="str">
        <f aca="false">IF(MONTH(A509)&gt;=4,"FY "&amp;YEAR(A509)&amp;"-"&amp;RIGHT(YEAR(A509)+1,2),"FY "&amp;(YEAR(A509)-1)&amp;"-"&amp;RIGHT(YEAR(A509),2))</f>
        <v>FY 2011-12</v>
      </c>
      <c r="E509" s="5" t="s">
        <v>19</v>
      </c>
      <c r="F509" s="7" t="n">
        <v>25.3</v>
      </c>
      <c r="G509" s="7" t="n">
        <v>3.8</v>
      </c>
      <c r="H509" s="7" t="n">
        <v>21.5</v>
      </c>
      <c r="I509" s="7" t="n">
        <v>4.04</v>
      </c>
      <c r="J509" s="8" t="n">
        <v>53.2975</v>
      </c>
    </row>
    <row r="510" customFormat="false" ht="15" hidden="false" customHeight="false" outlineLevel="0" collapsed="false">
      <c r="A510" s="4" t="n">
        <v>40912</v>
      </c>
      <c r="B510" s="5" t="n">
        <v>2012</v>
      </c>
      <c r="C510" s="5" t="n">
        <v>1</v>
      </c>
      <c r="D510" s="6" t="str">
        <f aca="false">IF(MONTH(A510)&gt;=4,"FY "&amp;YEAR(A510)&amp;"-"&amp;RIGHT(YEAR(A510)+1,2),"FY "&amp;(YEAR(A510)-1)&amp;"-"&amp;RIGHT(YEAR(A510),2))</f>
        <v>FY 2011-12</v>
      </c>
      <c r="E510" s="5" t="s">
        <v>19</v>
      </c>
      <c r="F510" s="7" t="n">
        <v>0</v>
      </c>
      <c r="G510" s="7" t="n">
        <v>1</v>
      </c>
      <c r="H510" s="7" t="n">
        <v>-1</v>
      </c>
      <c r="I510" s="7" t="n">
        <v>-0.19</v>
      </c>
      <c r="J510" s="8" t="n">
        <v>53.2288</v>
      </c>
    </row>
    <row r="511" customFormat="false" ht="15" hidden="false" customHeight="false" outlineLevel="0" collapsed="false">
      <c r="A511" s="4" t="n">
        <v>40913</v>
      </c>
      <c r="B511" s="5" t="n">
        <v>2012</v>
      </c>
      <c r="C511" s="5" t="n">
        <v>1</v>
      </c>
      <c r="D511" s="6" t="str">
        <f aca="false">IF(MONTH(A511)&gt;=4,"FY "&amp;YEAR(A511)&amp;"-"&amp;RIGHT(YEAR(A511)+1,2),"FY "&amp;(YEAR(A511)-1)&amp;"-"&amp;RIGHT(YEAR(A511),2))</f>
        <v>FY 2011-12</v>
      </c>
      <c r="E511" s="5" t="s">
        <v>19</v>
      </c>
      <c r="F511" s="7" t="n">
        <v>0</v>
      </c>
      <c r="G511" s="7" t="n">
        <v>40.9</v>
      </c>
      <c r="H511" s="7" t="n">
        <v>-40.9</v>
      </c>
      <c r="I511" s="7" t="n">
        <v>-7.7</v>
      </c>
      <c r="J511" s="8" t="n">
        <v>53.14</v>
      </c>
    </row>
    <row r="512" customFormat="false" ht="15" hidden="false" customHeight="false" outlineLevel="0" collapsed="false">
      <c r="A512" s="4" t="n">
        <v>40914</v>
      </c>
      <c r="B512" s="5" t="n">
        <v>2012</v>
      </c>
      <c r="C512" s="5" t="n">
        <v>1</v>
      </c>
      <c r="D512" s="6" t="str">
        <f aca="false">IF(MONTH(A512)&gt;=4,"FY "&amp;YEAR(A512)&amp;"-"&amp;RIGHT(YEAR(A512)+1,2),"FY "&amp;(YEAR(A512)-1)&amp;"-"&amp;RIGHT(YEAR(A512),2))</f>
        <v>FY 2011-12</v>
      </c>
      <c r="E512" s="5" t="s">
        <v>19</v>
      </c>
      <c r="F512" s="7" t="n">
        <v>0.1</v>
      </c>
      <c r="G512" s="7" t="n">
        <v>0.3</v>
      </c>
      <c r="H512" s="7" t="n">
        <v>-0.2</v>
      </c>
      <c r="I512" s="7" t="n">
        <v>-0.04</v>
      </c>
      <c r="J512" s="8" t="n">
        <v>52.781</v>
      </c>
    </row>
    <row r="513" customFormat="false" ht="15" hidden="false" customHeight="false" outlineLevel="0" collapsed="false">
      <c r="A513" s="4" t="n">
        <v>40917</v>
      </c>
      <c r="B513" s="5" t="n">
        <v>2012</v>
      </c>
      <c r="C513" s="5" t="n">
        <v>1</v>
      </c>
      <c r="D513" s="6" t="str">
        <f aca="false">IF(MONTH(A513)&gt;=4,"FY "&amp;YEAR(A513)&amp;"-"&amp;RIGHT(YEAR(A513)+1,2),"FY "&amp;(YEAR(A513)-1)&amp;"-"&amp;RIGHT(YEAR(A513),2))</f>
        <v>FY 2011-12</v>
      </c>
      <c r="E513" s="5" t="s">
        <v>19</v>
      </c>
      <c r="F513" s="7" t="n">
        <v>0.1</v>
      </c>
      <c r="G513" s="7" t="n">
        <v>0.3</v>
      </c>
      <c r="H513" s="7" t="n">
        <v>-0.2</v>
      </c>
      <c r="I513" s="7" t="n">
        <v>-0.04</v>
      </c>
      <c r="J513" s="8" t="n">
        <v>52.7838</v>
      </c>
    </row>
    <row r="514" customFormat="false" ht="15" hidden="false" customHeight="false" outlineLevel="0" collapsed="false">
      <c r="A514" s="4" t="n">
        <v>40918</v>
      </c>
      <c r="B514" s="5" t="n">
        <v>2012</v>
      </c>
      <c r="C514" s="5" t="n">
        <v>1</v>
      </c>
      <c r="D514" s="6" t="str">
        <f aca="false">IF(MONTH(A514)&gt;=4,"FY "&amp;YEAR(A514)&amp;"-"&amp;RIGHT(YEAR(A514)+1,2),"FY "&amp;(YEAR(A514)-1)&amp;"-"&amp;RIGHT(YEAR(A514),2))</f>
        <v>FY 2011-12</v>
      </c>
      <c r="E514" s="5" t="s">
        <v>19</v>
      </c>
      <c r="F514" s="7" t="n">
        <v>0.5</v>
      </c>
      <c r="G514" s="7" t="n">
        <v>0</v>
      </c>
      <c r="H514" s="7" t="n">
        <v>0.5</v>
      </c>
      <c r="I514" s="7" t="n">
        <v>0.09</v>
      </c>
      <c r="J514" s="8" t="n">
        <v>52.7325</v>
      </c>
    </row>
    <row r="515" customFormat="false" ht="15" hidden="false" customHeight="false" outlineLevel="0" collapsed="false">
      <c r="A515" s="4" t="n">
        <v>40919</v>
      </c>
      <c r="B515" s="5" t="n">
        <v>2012</v>
      </c>
      <c r="C515" s="5" t="n">
        <v>1</v>
      </c>
      <c r="D515" s="6" t="str">
        <f aca="false">IF(MONTH(A515)&gt;=4,"FY "&amp;YEAR(A515)&amp;"-"&amp;RIGHT(YEAR(A515)+1,2),"FY "&amp;(YEAR(A515)-1)&amp;"-"&amp;RIGHT(YEAR(A515),2))</f>
        <v>FY 2011-12</v>
      </c>
      <c r="E515" s="5" t="s">
        <v>19</v>
      </c>
      <c r="F515" s="7" t="n">
        <v>0</v>
      </c>
      <c r="G515" s="7" t="n">
        <v>0.1</v>
      </c>
      <c r="H515" s="7" t="n">
        <v>-0.1</v>
      </c>
      <c r="I515" s="7" t="n">
        <v>-0.02</v>
      </c>
      <c r="J515" s="8" t="n">
        <v>52.2255</v>
      </c>
    </row>
    <row r="516" customFormat="false" ht="15" hidden="false" customHeight="false" outlineLevel="0" collapsed="false">
      <c r="A516" s="4" t="n">
        <v>40920</v>
      </c>
      <c r="B516" s="5" t="n">
        <v>2012</v>
      </c>
      <c r="C516" s="5" t="n">
        <v>1</v>
      </c>
      <c r="D516" s="6" t="str">
        <f aca="false">IF(MONTH(A516)&gt;=4,"FY "&amp;YEAR(A516)&amp;"-"&amp;RIGHT(YEAR(A516)+1,2),"FY "&amp;(YEAR(A516)-1)&amp;"-"&amp;RIGHT(YEAR(A516),2))</f>
        <v>FY 2011-12</v>
      </c>
      <c r="E516" s="5" t="s">
        <v>19</v>
      </c>
      <c r="F516" s="7" t="n">
        <v>0</v>
      </c>
      <c r="G516" s="7" t="n">
        <v>0.1</v>
      </c>
      <c r="H516" s="7" t="n">
        <v>-0.1</v>
      </c>
      <c r="I516" s="7" t="n">
        <v>-0.01</v>
      </c>
      <c r="J516" s="8" t="n">
        <v>51.7495</v>
      </c>
    </row>
    <row r="517" customFormat="false" ht="15" hidden="false" customHeight="false" outlineLevel="0" collapsed="false">
      <c r="A517" s="4" t="n">
        <v>40921</v>
      </c>
      <c r="B517" s="5" t="n">
        <v>2012</v>
      </c>
      <c r="C517" s="5" t="n">
        <v>1</v>
      </c>
      <c r="D517" s="6" t="str">
        <f aca="false">IF(MONTH(A517)&gt;=4,"FY "&amp;YEAR(A517)&amp;"-"&amp;RIGHT(YEAR(A517)+1,2),"FY "&amp;(YEAR(A517)-1)&amp;"-"&amp;RIGHT(YEAR(A517),2))</f>
        <v>FY 2011-12</v>
      </c>
      <c r="E517" s="5" t="s">
        <v>19</v>
      </c>
      <c r="F517" s="7" t="n">
        <v>0</v>
      </c>
      <c r="G517" s="7" t="n">
        <v>0.2</v>
      </c>
      <c r="H517" s="7" t="n">
        <v>-0.2</v>
      </c>
      <c r="I517" s="7" t="n">
        <v>-0.03</v>
      </c>
      <c r="J517" s="8" t="n">
        <v>51.829</v>
      </c>
    </row>
    <row r="518" customFormat="false" ht="15" hidden="false" customHeight="false" outlineLevel="0" collapsed="false">
      <c r="A518" s="4" t="n">
        <v>40924</v>
      </c>
      <c r="B518" s="5" t="n">
        <v>2012</v>
      </c>
      <c r="C518" s="5" t="n">
        <v>1</v>
      </c>
      <c r="D518" s="6" t="str">
        <f aca="false">IF(MONTH(A518)&gt;=4,"FY "&amp;YEAR(A518)&amp;"-"&amp;RIGHT(YEAR(A518)+1,2),"FY "&amp;(YEAR(A518)-1)&amp;"-"&amp;RIGHT(YEAR(A518),2))</f>
        <v>FY 2011-12</v>
      </c>
      <c r="E518" s="5" t="s">
        <v>19</v>
      </c>
      <c r="F518" s="7" t="n">
        <v>0</v>
      </c>
      <c r="G518" s="7" t="n">
        <v>46.3</v>
      </c>
      <c r="H518" s="7" t="n">
        <v>-46.3</v>
      </c>
      <c r="I518" s="7" t="n">
        <v>-8.99</v>
      </c>
      <c r="J518" s="8" t="n">
        <v>51.431</v>
      </c>
    </row>
    <row r="519" customFormat="false" ht="15" hidden="false" customHeight="false" outlineLevel="0" collapsed="false">
      <c r="A519" s="4" t="n">
        <v>40925</v>
      </c>
      <c r="B519" s="5" t="n">
        <v>2012</v>
      </c>
      <c r="C519" s="5" t="n">
        <v>1</v>
      </c>
      <c r="D519" s="6" t="str">
        <f aca="false">IF(MONTH(A519)&gt;=4,"FY "&amp;YEAR(A519)&amp;"-"&amp;RIGHT(YEAR(A519)+1,2),"FY "&amp;(YEAR(A519)-1)&amp;"-"&amp;RIGHT(YEAR(A519),2))</f>
        <v>FY 2011-12</v>
      </c>
      <c r="E519" s="5" t="s">
        <v>19</v>
      </c>
      <c r="F519" s="7" t="n">
        <v>0.4</v>
      </c>
      <c r="G519" s="7" t="n">
        <v>0.7</v>
      </c>
      <c r="H519" s="7" t="n">
        <v>-0.3</v>
      </c>
      <c r="I519" s="7" t="n">
        <v>-0.06</v>
      </c>
      <c r="J519" s="8" t="n">
        <v>51.6545</v>
      </c>
    </row>
    <row r="520" customFormat="false" ht="15" hidden="false" customHeight="false" outlineLevel="0" collapsed="false">
      <c r="A520" s="4" t="n">
        <v>40926</v>
      </c>
      <c r="B520" s="5" t="n">
        <v>2012</v>
      </c>
      <c r="C520" s="5" t="n">
        <v>1</v>
      </c>
      <c r="D520" s="6" t="str">
        <f aca="false">IF(MONTH(A520)&gt;=4,"FY "&amp;YEAR(A520)&amp;"-"&amp;RIGHT(YEAR(A520)+1,2),"FY "&amp;(YEAR(A520)-1)&amp;"-"&amp;RIGHT(YEAR(A520),2))</f>
        <v>FY 2011-12</v>
      </c>
      <c r="E520" s="5" t="s">
        <v>19</v>
      </c>
      <c r="F520" s="7" t="n">
        <v>2.5</v>
      </c>
      <c r="G520" s="7" t="n">
        <v>0.1</v>
      </c>
      <c r="H520" s="7" t="n">
        <v>2.5</v>
      </c>
      <c r="I520" s="7" t="n">
        <v>0.49</v>
      </c>
      <c r="J520" s="8" t="n">
        <v>51.065</v>
      </c>
    </row>
    <row r="521" customFormat="false" ht="15" hidden="false" customHeight="false" outlineLevel="0" collapsed="false">
      <c r="A521" s="4" t="n">
        <v>40927</v>
      </c>
      <c r="B521" s="5" t="n">
        <v>2012</v>
      </c>
      <c r="C521" s="5" t="n">
        <v>1</v>
      </c>
      <c r="D521" s="6" t="str">
        <f aca="false">IF(MONTH(A521)&gt;=4,"FY "&amp;YEAR(A521)&amp;"-"&amp;RIGHT(YEAR(A521)+1,2),"FY "&amp;(YEAR(A521)-1)&amp;"-"&amp;RIGHT(YEAR(A521),2))</f>
        <v>FY 2011-12</v>
      </c>
      <c r="E521" s="5" t="s">
        <v>19</v>
      </c>
      <c r="F521" s="7" t="n">
        <v>0</v>
      </c>
      <c r="G521" s="7" t="n">
        <v>0.1</v>
      </c>
      <c r="H521" s="7" t="n">
        <v>-0.1</v>
      </c>
      <c r="I521" s="7" t="n">
        <v>-0.02</v>
      </c>
      <c r="J521" s="8" t="n">
        <v>50.6655</v>
      </c>
    </row>
    <row r="522" customFormat="false" ht="15" hidden="false" customHeight="false" outlineLevel="0" collapsed="false">
      <c r="A522" s="4" t="n">
        <v>40928</v>
      </c>
      <c r="B522" s="5" t="n">
        <v>2012</v>
      </c>
      <c r="C522" s="5" t="n">
        <v>1</v>
      </c>
      <c r="D522" s="6" t="str">
        <f aca="false">IF(MONTH(A522)&gt;=4,"FY "&amp;YEAR(A522)&amp;"-"&amp;RIGHT(YEAR(A522)+1,2),"FY "&amp;(YEAR(A522)-1)&amp;"-"&amp;RIGHT(YEAR(A522),2))</f>
        <v>FY 2011-12</v>
      </c>
      <c r="E522" s="5" t="s">
        <v>19</v>
      </c>
      <c r="F522" s="7" t="n">
        <v>0.3</v>
      </c>
      <c r="G522" s="7" t="n">
        <v>0.2</v>
      </c>
      <c r="H522" s="7" t="n">
        <v>0.2</v>
      </c>
      <c r="I522" s="7" t="n">
        <v>0.04</v>
      </c>
      <c r="J522" s="8" t="n">
        <v>50.289</v>
      </c>
    </row>
    <row r="523" customFormat="false" ht="15" hidden="false" customHeight="false" outlineLevel="0" collapsed="false">
      <c r="A523" s="4" t="n">
        <v>40931</v>
      </c>
      <c r="B523" s="5" t="n">
        <v>2012</v>
      </c>
      <c r="C523" s="5" t="n">
        <v>1</v>
      </c>
      <c r="D523" s="6" t="str">
        <f aca="false">IF(MONTH(A523)&gt;=4,"FY "&amp;YEAR(A523)&amp;"-"&amp;RIGHT(YEAR(A523)+1,2),"FY "&amp;(YEAR(A523)-1)&amp;"-"&amp;RIGHT(YEAR(A523),2))</f>
        <v>FY 2011-12</v>
      </c>
      <c r="E523" s="5" t="s">
        <v>19</v>
      </c>
      <c r="F523" s="7" t="n">
        <v>0.1</v>
      </c>
      <c r="G523" s="7" t="n">
        <v>0</v>
      </c>
      <c r="H523" s="7" t="n">
        <v>0.1</v>
      </c>
      <c r="I523" s="7" t="n">
        <v>0.02</v>
      </c>
      <c r="J523" s="8" t="n">
        <v>50.3288</v>
      </c>
    </row>
    <row r="524" customFormat="false" ht="15" hidden="false" customHeight="false" outlineLevel="0" collapsed="false">
      <c r="A524" s="4" t="n">
        <v>40932</v>
      </c>
      <c r="B524" s="5" t="n">
        <v>2012</v>
      </c>
      <c r="C524" s="5" t="n">
        <v>1</v>
      </c>
      <c r="D524" s="6" t="str">
        <f aca="false">IF(MONTH(A524)&gt;=4,"FY "&amp;YEAR(A524)&amp;"-"&amp;RIGHT(YEAR(A524)+1,2),"FY "&amp;(YEAR(A524)-1)&amp;"-"&amp;RIGHT(YEAR(A524),2))</f>
        <v>FY 2011-12</v>
      </c>
      <c r="E524" s="5" t="s">
        <v>19</v>
      </c>
      <c r="F524" s="7" t="n">
        <v>0</v>
      </c>
      <c r="G524" s="7" t="n">
        <v>0.3</v>
      </c>
      <c r="H524" s="7" t="n">
        <v>-0.3</v>
      </c>
      <c r="I524" s="7" t="n">
        <v>-0.07</v>
      </c>
      <c r="J524" s="8" t="n">
        <v>50.2435</v>
      </c>
    </row>
    <row r="525" customFormat="false" ht="15" hidden="false" customHeight="false" outlineLevel="0" collapsed="false">
      <c r="A525" s="4" t="n">
        <v>40933</v>
      </c>
      <c r="B525" s="5" t="n">
        <v>2012</v>
      </c>
      <c r="C525" s="5" t="n">
        <v>1</v>
      </c>
      <c r="D525" s="6" t="str">
        <f aca="false">IF(MONTH(A525)&gt;=4,"FY "&amp;YEAR(A525)&amp;"-"&amp;RIGHT(YEAR(A525)+1,2),"FY "&amp;(YEAR(A525)-1)&amp;"-"&amp;RIGHT(YEAR(A525),2))</f>
        <v>FY 2011-12</v>
      </c>
      <c r="E525" s="5" t="s">
        <v>19</v>
      </c>
      <c r="F525" s="7" t="n">
        <v>0</v>
      </c>
      <c r="G525" s="7" t="n">
        <v>5.4</v>
      </c>
      <c r="H525" s="7" t="n">
        <v>-5.4</v>
      </c>
      <c r="I525" s="7" t="n">
        <v>-1.08</v>
      </c>
      <c r="J525" s="8" t="n">
        <v>49.9673</v>
      </c>
    </row>
    <row r="526" customFormat="false" ht="15" hidden="false" customHeight="false" outlineLevel="0" collapsed="false">
      <c r="A526" s="4" t="n">
        <v>40935</v>
      </c>
      <c r="B526" s="5" t="n">
        <v>2012</v>
      </c>
      <c r="C526" s="5" t="n">
        <v>1</v>
      </c>
      <c r="D526" s="6" t="str">
        <f aca="false">IF(MONTH(A526)&gt;=4,"FY "&amp;YEAR(A526)&amp;"-"&amp;RIGHT(YEAR(A526)+1,2),"FY "&amp;(YEAR(A526)-1)&amp;"-"&amp;RIGHT(YEAR(A526),2))</f>
        <v>FY 2011-12</v>
      </c>
      <c r="E526" s="5" t="s">
        <v>19</v>
      </c>
      <c r="F526" s="7" t="n">
        <v>3</v>
      </c>
      <c r="G526" s="7" t="n">
        <v>118</v>
      </c>
      <c r="H526" s="7" t="n">
        <v>-115</v>
      </c>
      <c r="I526" s="7" t="n">
        <v>-22.98</v>
      </c>
      <c r="J526" s="8" t="n">
        <v>50.0215</v>
      </c>
    </row>
    <row r="527" customFormat="false" ht="15" hidden="false" customHeight="false" outlineLevel="0" collapsed="false">
      <c r="A527" s="4" t="n">
        <v>40938</v>
      </c>
      <c r="B527" s="5" t="n">
        <v>2012</v>
      </c>
      <c r="C527" s="5" t="n">
        <v>1</v>
      </c>
      <c r="D527" s="6" t="str">
        <f aca="false">IF(MONTH(A527)&gt;=4,"FY "&amp;YEAR(A527)&amp;"-"&amp;RIGHT(YEAR(A527)+1,2),"FY "&amp;(YEAR(A527)-1)&amp;"-"&amp;RIGHT(YEAR(A527),2))</f>
        <v>FY 2011-12</v>
      </c>
      <c r="E527" s="5" t="s">
        <v>19</v>
      </c>
      <c r="F527" s="7" t="n">
        <v>2.5</v>
      </c>
      <c r="G527" s="7" t="n">
        <v>0.4</v>
      </c>
      <c r="H527" s="7" t="n">
        <v>2.1</v>
      </c>
      <c r="I527" s="7" t="n">
        <v>0.42</v>
      </c>
      <c r="J527" s="8" t="n">
        <v>49.648</v>
      </c>
    </row>
    <row r="528" customFormat="false" ht="15" hidden="false" customHeight="false" outlineLevel="0" collapsed="false">
      <c r="A528" s="4" t="n">
        <v>40939</v>
      </c>
      <c r="B528" s="5" t="n">
        <v>2012</v>
      </c>
      <c r="C528" s="5" t="n">
        <v>1</v>
      </c>
      <c r="D528" s="6" t="str">
        <f aca="false">IF(MONTH(A528)&gt;=4,"FY "&amp;YEAR(A528)&amp;"-"&amp;RIGHT(YEAR(A528)+1,2),"FY "&amp;(YEAR(A528)-1)&amp;"-"&amp;RIGHT(YEAR(A528),2))</f>
        <v>FY 2011-12</v>
      </c>
      <c r="E528" s="5" t="s">
        <v>19</v>
      </c>
      <c r="F528" s="7" t="n">
        <v>0.5</v>
      </c>
      <c r="G528" s="7" t="n">
        <v>2.1</v>
      </c>
      <c r="H528" s="7" t="n">
        <v>-1.6</v>
      </c>
      <c r="I528" s="7" t="n">
        <v>-0.33</v>
      </c>
      <c r="J528" s="8" t="n">
        <v>49.503</v>
      </c>
    </row>
    <row r="529" customFormat="false" ht="15" hidden="false" customHeight="false" outlineLevel="0" collapsed="false">
      <c r="A529" s="4" t="n">
        <v>40940</v>
      </c>
      <c r="B529" s="5" t="n">
        <v>2012</v>
      </c>
      <c r="C529" s="5" t="n">
        <v>2</v>
      </c>
      <c r="D529" s="6" t="str">
        <f aca="false">IF(MONTH(A529)&gt;=4,"FY "&amp;YEAR(A529)&amp;"-"&amp;RIGHT(YEAR(A529)+1,2),"FY "&amp;(YEAR(A529)-1)&amp;"-"&amp;RIGHT(YEAR(A529),2))</f>
        <v>FY 2011-12</v>
      </c>
      <c r="E529" s="5" t="s">
        <v>19</v>
      </c>
      <c r="F529" s="7" t="n">
        <v>9.1</v>
      </c>
      <c r="G529" s="7" t="n">
        <v>0.3</v>
      </c>
      <c r="H529" s="7" t="n">
        <v>8.7</v>
      </c>
      <c r="I529" s="7" t="n">
        <v>1.76</v>
      </c>
      <c r="J529" s="8" t="n">
        <v>49.6825</v>
      </c>
    </row>
    <row r="530" customFormat="false" ht="15" hidden="false" customHeight="false" outlineLevel="0" collapsed="false">
      <c r="A530" s="4" t="n">
        <v>40941</v>
      </c>
      <c r="B530" s="5" t="n">
        <v>2012</v>
      </c>
      <c r="C530" s="5" t="n">
        <v>2</v>
      </c>
      <c r="D530" s="6" t="str">
        <f aca="false">IF(MONTH(A530)&gt;=4,"FY "&amp;YEAR(A530)&amp;"-"&amp;RIGHT(YEAR(A530)+1,2),"FY "&amp;(YEAR(A530)-1)&amp;"-"&amp;RIGHT(YEAR(A530),2))</f>
        <v>FY 2011-12</v>
      </c>
      <c r="E530" s="5" t="s">
        <v>19</v>
      </c>
      <c r="F530" s="7" t="n">
        <v>265.1</v>
      </c>
      <c r="G530" s="7" t="n">
        <v>0.4</v>
      </c>
      <c r="H530" s="7" t="n">
        <v>264.8</v>
      </c>
      <c r="I530" s="7" t="n">
        <v>53.45</v>
      </c>
      <c r="J530" s="8" t="n">
        <v>49.5325</v>
      </c>
    </row>
    <row r="531" customFormat="false" ht="15" hidden="false" customHeight="false" outlineLevel="0" collapsed="false">
      <c r="A531" s="4" t="n">
        <v>40942</v>
      </c>
      <c r="B531" s="5" t="n">
        <v>2012</v>
      </c>
      <c r="C531" s="5" t="n">
        <v>2</v>
      </c>
      <c r="D531" s="6" t="str">
        <f aca="false">IF(MONTH(A531)&gt;=4,"FY "&amp;YEAR(A531)&amp;"-"&amp;RIGHT(YEAR(A531)+1,2),"FY "&amp;(YEAR(A531)-1)&amp;"-"&amp;RIGHT(YEAR(A531),2))</f>
        <v>FY 2011-12</v>
      </c>
      <c r="E531" s="5" t="s">
        <v>19</v>
      </c>
      <c r="F531" s="7" t="n">
        <v>1.3</v>
      </c>
      <c r="G531" s="7" t="n">
        <v>0.3</v>
      </c>
      <c r="H531" s="7" t="n">
        <v>0.9</v>
      </c>
      <c r="I531" s="7" t="n">
        <v>0.19</v>
      </c>
      <c r="J531" s="8" t="n">
        <v>49.1288</v>
      </c>
    </row>
    <row r="532" customFormat="false" ht="15" hidden="false" customHeight="false" outlineLevel="0" collapsed="false">
      <c r="A532" s="4" t="n">
        <v>40945</v>
      </c>
      <c r="B532" s="5" t="n">
        <v>2012</v>
      </c>
      <c r="C532" s="5" t="n">
        <v>2</v>
      </c>
      <c r="D532" s="6" t="str">
        <f aca="false">IF(MONTH(A532)&gt;=4,"FY "&amp;YEAR(A532)&amp;"-"&amp;RIGHT(YEAR(A532)+1,2),"FY "&amp;(YEAR(A532)-1)&amp;"-"&amp;RIGHT(YEAR(A532),2))</f>
        <v>FY 2011-12</v>
      </c>
      <c r="E532" s="5" t="s">
        <v>19</v>
      </c>
      <c r="F532" s="7" t="n">
        <v>0.4</v>
      </c>
      <c r="G532" s="7" t="n">
        <v>378.9</v>
      </c>
      <c r="H532" s="7" t="n">
        <v>-378.6</v>
      </c>
      <c r="I532" s="7" t="n">
        <v>-77.31</v>
      </c>
      <c r="J532" s="8" t="n">
        <v>48.964</v>
      </c>
    </row>
    <row r="533" customFormat="false" ht="15" hidden="false" customHeight="false" outlineLevel="0" collapsed="false">
      <c r="A533" s="4" t="n">
        <v>40946</v>
      </c>
      <c r="B533" s="5" t="n">
        <v>2012</v>
      </c>
      <c r="C533" s="5" t="n">
        <v>2</v>
      </c>
      <c r="D533" s="6" t="str">
        <f aca="false">IF(MONTH(A533)&gt;=4,"FY "&amp;YEAR(A533)&amp;"-"&amp;RIGHT(YEAR(A533)+1,2),"FY "&amp;(YEAR(A533)-1)&amp;"-"&amp;RIGHT(YEAR(A533),2))</f>
        <v>FY 2011-12</v>
      </c>
      <c r="E533" s="5" t="s">
        <v>19</v>
      </c>
      <c r="F533" s="7" t="n">
        <v>0</v>
      </c>
      <c r="G533" s="7" t="n">
        <v>1</v>
      </c>
      <c r="H533" s="7" t="n">
        <v>-1</v>
      </c>
      <c r="I533" s="7" t="n">
        <v>-0.2</v>
      </c>
      <c r="J533" s="8" t="n">
        <v>48.679</v>
      </c>
    </row>
    <row r="534" customFormat="false" ht="15" hidden="false" customHeight="false" outlineLevel="0" collapsed="false">
      <c r="A534" s="4" t="n">
        <v>40947</v>
      </c>
      <c r="B534" s="5" t="n">
        <v>2012</v>
      </c>
      <c r="C534" s="5" t="n">
        <v>2</v>
      </c>
      <c r="D534" s="6" t="str">
        <f aca="false">IF(MONTH(A534)&gt;=4,"FY "&amp;YEAR(A534)&amp;"-"&amp;RIGHT(YEAR(A534)+1,2),"FY "&amp;(YEAR(A534)-1)&amp;"-"&amp;RIGHT(YEAR(A534),2))</f>
        <v>FY 2011-12</v>
      </c>
      <c r="E534" s="5" t="s">
        <v>19</v>
      </c>
      <c r="F534" s="7" t="n">
        <v>0</v>
      </c>
      <c r="G534" s="7" t="n">
        <v>0.3</v>
      </c>
      <c r="H534" s="7" t="n">
        <v>-0.3</v>
      </c>
      <c r="I534" s="7" t="n">
        <v>-0.06</v>
      </c>
      <c r="J534" s="8" t="n">
        <v>48.915</v>
      </c>
    </row>
    <row r="535" customFormat="false" ht="15" hidden="false" customHeight="false" outlineLevel="0" collapsed="false">
      <c r="A535" s="4" t="n">
        <v>40948</v>
      </c>
      <c r="B535" s="5" t="n">
        <v>2012</v>
      </c>
      <c r="C535" s="5" t="n">
        <v>2</v>
      </c>
      <c r="D535" s="6" t="str">
        <f aca="false">IF(MONTH(A535)&gt;=4,"FY "&amp;YEAR(A535)&amp;"-"&amp;RIGHT(YEAR(A535)+1,2),"FY "&amp;(YEAR(A535)-1)&amp;"-"&amp;RIGHT(YEAR(A535),2))</f>
        <v>FY 2011-12</v>
      </c>
      <c r="E535" s="5" t="s">
        <v>19</v>
      </c>
      <c r="F535" s="7" t="n">
        <v>0</v>
      </c>
      <c r="G535" s="7" t="n">
        <v>18.4</v>
      </c>
      <c r="H535" s="7" t="n">
        <v>-18.4</v>
      </c>
      <c r="I535" s="7" t="n">
        <v>-3.76</v>
      </c>
      <c r="J535" s="8" t="n">
        <v>49.0683</v>
      </c>
    </row>
    <row r="536" customFormat="false" ht="15" hidden="false" customHeight="false" outlineLevel="0" collapsed="false">
      <c r="A536" s="4" t="n">
        <v>40949</v>
      </c>
      <c r="B536" s="5" t="n">
        <v>2012</v>
      </c>
      <c r="C536" s="5" t="n">
        <v>2</v>
      </c>
      <c r="D536" s="6" t="str">
        <f aca="false">IF(MONTH(A536)&gt;=4,"FY "&amp;YEAR(A536)&amp;"-"&amp;RIGHT(YEAR(A536)+1,2),"FY "&amp;(YEAR(A536)-1)&amp;"-"&amp;RIGHT(YEAR(A536),2))</f>
        <v>FY 2011-12</v>
      </c>
      <c r="E536" s="5" t="s">
        <v>19</v>
      </c>
      <c r="F536" s="7" t="n">
        <v>0.2</v>
      </c>
      <c r="G536" s="7" t="n">
        <v>7</v>
      </c>
      <c r="H536" s="7" t="n">
        <v>-6.8</v>
      </c>
      <c r="I536" s="7" t="n">
        <v>-1.37</v>
      </c>
      <c r="J536" s="8" t="n">
        <v>49.2895</v>
      </c>
    </row>
    <row r="537" customFormat="false" ht="15" hidden="false" customHeight="false" outlineLevel="0" collapsed="false">
      <c r="A537" s="4" t="n">
        <v>40952</v>
      </c>
      <c r="B537" s="5" t="n">
        <v>2012</v>
      </c>
      <c r="C537" s="5" t="n">
        <v>2</v>
      </c>
      <c r="D537" s="6" t="str">
        <f aca="false">IF(MONTH(A537)&gt;=4,"FY "&amp;YEAR(A537)&amp;"-"&amp;RIGHT(YEAR(A537)+1,2),"FY "&amp;(YEAR(A537)-1)&amp;"-"&amp;RIGHT(YEAR(A537),2))</f>
        <v>FY 2011-12</v>
      </c>
      <c r="E537" s="5" t="s">
        <v>19</v>
      </c>
      <c r="F537" s="7" t="n">
        <v>0</v>
      </c>
      <c r="G537" s="7" t="n">
        <v>6.1</v>
      </c>
      <c r="H537" s="7" t="n">
        <v>-6.1</v>
      </c>
      <c r="I537" s="7" t="n">
        <v>-1.24</v>
      </c>
      <c r="J537" s="8" t="n">
        <v>49.6445</v>
      </c>
    </row>
    <row r="538" customFormat="false" ht="15" hidden="false" customHeight="false" outlineLevel="0" collapsed="false">
      <c r="A538" s="4" t="n">
        <v>40953</v>
      </c>
      <c r="B538" s="5" t="n">
        <v>2012</v>
      </c>
      <c r="C538" s="5" t="n">
        <v>2</v>
      </c>
      <c r="D538" s="6" t="str">
        <f aca="false">IF(MONTH(A538)&gt;=4,"FY "&amp;YEAR(A538)&amp;"-"&amp;RIGHT(YEAR(A538)+1,2),"FY "&amp;(YEAR(A538)-1)&amp;"-"&amp;RIGHT(YEAR(A538),2))</f>
        <v>FY 2011-12</v>
      </c>
      <c r="E538" s="5" t="s">
        <v>19</v>
      </c>
      <c r="F538" s="7" t="n">
        <v>0</v>
      </c>
      <c r="G538" s="7" t="n">
        <v>0.3</v>
      </c>
      <c r="H538" s="7" t="n">
        <v>-0.3</v>
      </c>
      <c r="I538" s="7" t="n">
        <v>-0.07</v>
      </c>
      <c r="J538" s="8" t="n">
        <v>49.318</v>
      </c>
    </row>
    <row r="539" customFormat="false" ht="15" hidden="false" customHeight="false" outlineLevel="0" collapsed="false">
      <c r="A539" s="4" t="n">
        <v>40954</v>
      </c>
      <c r="B539" s="5" t="n">
        <v>2012</v>
      </c>
      <c r="C539" s="5" t="n">
        <v>2</v>
      </c>
      <c r="D539" s="6" t="str">
        <f aca="false">IF(MONTH(A539)&gt;=4,"FY "&amp;YEAR(A539)&amp;"-"&amp;RIGHT(YEAR(A539)+1,2),"FY "&amp;(YEAR(A539)-1)&amp;"-"&amp;RIGHT(YEAR(A539),2))</f>
        <v>FY 2011-12</v>
      </c>
      <c r="E539" s="5" t="s">
        <v>19</v>
      </c>
      <c r="F539" s="7" t="n">
        <v>8.1</v>
      </c>
      <c r="G539" s="7" t="n">
        <v>1.8</v>
      </c>
      <c r="H539" s="7" t="n">
        <v>6.4</v>
      </c>
      <c r="I539" s="7" t="n">
        <v>1.29</v>
      </c>
      <c r="J539" s="8" t="n">
        <v>49.3313</v>
      </c>
    </row>
    <row r="540" customFormat="false" ht="15" hidden="false" customHeight="false" outlineLevel="0" collapsed="false">
      <c r="A540" s="4" t="n">
        <v>40956</v>
      </c>
      <c r="B540" s="5" t="n">
        <v>2012</v>
      </c>
      <c r="C540" s="5" t="n">
        <v>2</v>
      </c>
      <c r="D540" s="6" t="str">
        <f aca="false">IF(MONTH(A540)&gt;=4,"FY "&amp;YEAR(A540)&amp;"-"&amp;RIGHT(YEAR(A540)+1,2),"FY "&amp;(YEAR(A540)-1)&amp;"-"&amp;RIGHT(YEAR(A540),2))</f>
        <v>FY 2011-12</v>
      </c>
      <c r="E540" s="5" t="s">
        <v>19</v>
      </c>
      <c r="F540" s="7" t="n">
        <v>0</v>
      </c>
      <c r="G540" s="7" t="n">
        <v>0.9</v>
      </c>
      <c r="H540" s="7" t="n">
        <v>-0.9</v>
      </c>
      <c r="I540" s="7" t="n">
        <v>-0.19</v>
      </c>
      <c r="J540" s="8" t="n">
        <v>49.2128</v>
      </c>
    </row>
    <row r="541" customFormat="false" ht="15" hidden="false" customHeight="false" outlineLevel="0" collapsed="false">
      <c r="A541" s="4" t="n">
        <v>40960</v>
      </c>
      <c r="B541" s="5" t="n">
        <v>2012</v>
      </c>
      <c r="C541" s="5" t="n">
        <v>2</v>
      </c>
      <c r="D541" s="6" t="str">
        <f aca="false">IF(MONTH(A541)&gt;=4,"FY "&amp;YEAR(A541)&amp;"-"&amp;RIGHT(YEAR(A541)+1,2),"FY "&amp;(YEAR(A541)-1)&amp;"-"&amp;RIGHT(YEAR(A541),2))</f>
        <v>FY 2011-12</v>
      </c>
      <c r="E541" s="5" t="s">
        <v>19</v>
      </c>
      <c r="F541" s="7" t="n">
        <v>0</v>
      </c>
      <c r="G541" s="7" t="n">
        <v>5.8</v>
      </c>
      <c r="H541" s="7" t="n">
        <v>-5.8</v>
      </c>
      <c r="I541" s="7" t="n">
        <v>-1.18</v>
      </c>
      <c r="J541" s="8" t="n">
        <v>49.2128</v>
      </c>
    </row>
    <row r="542" customFormat="false" ht="15" hidden="false" customHeight="false" outlineLevel="0" collapsed="false">
      <c r="A542" s="4" t="n">
        <v>40961</v>
      </c>
      <c r="B542" s="5" t="n">
        <v>2012</v>
      </c>
      <c r="C542" s="5" t="n">
        <v>2</v>
      </c>
      <c r="D542" s="6" t="str">
        <f aca="false">IF(MONTH(A542)&gt;=4,"FY "&amp;YEAR(A542)&amp;"-"&amp;RIGHT(YEAR(A542)+1,2),"FY "&amp;(YEAR(A542)-1)&amp;"-"&amp;RIGHT(YEAR(A542),2))</f>
        <v>FY 2011-12</v>
      </c>
      <c r="E542" s="5" t="s">
        <v>19</v>
      </c>
      <c r="F542" s="7" t="n">
        <v>0.3</v>
      </c>
      <c r="G542" s="7" t="n">
        <v>12.2</v>
      </c>
      <c r="H542" s="7" t="n">
        <v>-11.9</v>
      </c>
      <c r="I542" s="7" t="n">
        <v>-2.43</v>
      </c>
      <c r="J542" s="8" t="n">
        <v>49.0835</v>
      </c>
    </row>
    <row r="543" customFormat="false" ht="15" hidden="false" customHeight="false" outlineLevel="0" collapsed="false">
      <c r="A543" s="4" t="n">
        <v>40962</v>
      </c>
      <c r="B543" s="5" t="n">
        <v>2012</v>
      </c>
      <c r="C543" s="5" t="n">
        <v>2</v>
      </c>
      <c r="D543" s="6" t="str">
        <f aca="false">IF(MONTH(A543)&gt;=4,"FY "&amp;YEAR(A543)&amp;"-"&amp;RIGHT(YEAR(A543)+1,2),"FY "&amp;(YEAR(A543)-1)&amp;"-"&amp;RIGHT(YEAR(A543),2))</f>
        <v>FY 2011-12</v>
      </c>
      <c r="E543" s="5" t="s">
        <v>19</v>
      </c>
      <c r="F543" s="7" t="n">
        <v>0</v>
      </c>
      <c r="G543" s="7" t="n">
        <v>1.1</v>
      </c>
      <c r="H543" s="7" t="n">
        <v>-1.1</v>
      </c>
      <c r="I543" s="7" t="n">
        <v>-0.22</v>
      </c>
      <c r="J543" s="8" t="n">
        <v>49.2453</v>
      </c>
    </row>
    <row r="544" customFormat="false" ht="15" hidden="false" customHeight="false" outlineLevel="0" collapsed="false">
      <c r="A544" s="4" t="n">
        <v>40963</v>
      </c>
      <c r="B544" s="5" t="n">
        <v>2012</v>
      </c>
      <c r="C544" s="5" t="n">
        <v>2</v>
      </c>
      <c r="D544" s="6" t="str">
        <f aca="false">IF(MONTH(A544)&gt;=4,"FY "&amp;YEAR(A544)&amp;"-"&amp;RIGHT(YEAR(A544)+1,2),"FY "&amp;(YEAR(A544)-1)&amp;"-"&amp;RIGHT(YEAR(A544),2))</f>
        <v>FY 2011-12</v>
      </c>
      <c r="E544" s="5" t="s">
        <v>19</v>
      </c>
      <c r="F544" s="7" t="n">
        <v>4.7</v>
      </c>
      <c r="G544" s="7" t="n">
        <v>3.1</v>
      </c>
      <c r="H544" s="7" t="n">
        <v>1.7</v>
      </c>
      <c r="I544" s="7" t="n">
        <v>0.34</v>
      </c>
      <c r="J544" s="8" t="n">
        <v>49.245</v>
      </c>
    </row>
    <row r="545" customFormat="false" ht="15" hidden="false" customHeight="false" outlineLevel="0" collapsed="false">
      <c r="A545" s="4" t="n">
        <v>40966</v>
      </c>
      <c r="B545" s="5" t="n">
        <v>2012</v>
      </c>
      <c r="C545" s="5" t="n">
        <v>2</v>
      </c>
      <c r="D545" s="6" t="str">
        <f aca="false">IF(MONTH(A545)&gt;=4,"FY "&amp;YEAR(A545)&amp;"-"&amp;RIGHT(YEAR(A545)+1,2),"FY "&amp;(YEAR(A545)-1)&amp;"-"&amp;RIGHT(YEAR(A545),2))</f>
        <v>FY 2011-12</v>
      </c>
      <c r="E545" s="5" t="s">
        <v>19</v>
      </c>
      <c r="F545" s="7" t="n">
        <v>685.2</v>
      </c>
      <c r="G545" s="7" t="n">
        <v>7.5</v>
      </c>
      <c r="H545" s="7" t="n">
        <v>677.7</v>
      </c>
      <c r="I545" s="7" t="n">
        <v>138.12</v>
      </c>
      <c r="J545" s="8" t="n">
        <v>49.065</v>
      </c>
    </row>
    <row r="546" customFormat="false" ht="15" hidden="false" customHeight="false" outlineLevel="0" collapsed="false">
      <c r="A546" s="4" t="n">
        <v>40967</v>
      </c>
      <c r="B546" s="5" t="n">
        <v>2012</v>
      </c>
      <c r="C546" s="5" t="n">
        <v>2</v>
      </c>
      <c r="D546" s="6" t="str">
        <f aca="false">IF(MONTH(A546)&gt;=4,"FY "&amp;YEAR(A546)&amp;"-"&amp;RIGHT(YEAR(A546)+1,2),"FY "&amp;(YEAR(A546)-1)&amp;"-"&amp;RIGHT(YEAR(A546),2))</f>
        <v>FY 2011-12</v>
      </c>
      <c r="E546" s="5" t="s">
        <v>19</v>
      </c>
      <c r="F546" s="7" t="n">
        <v>0</v>
      </c>
      <c r="G546" s="7" t="n">
        <v>0.7</v>
      </c>
      <c r="H546" s="7" t="n">
        <v>-0.7</v>
      </c>
      <c r="I546" s="7" t="n">
        <v>-0.15</v>
      </c>
      <c r="J546" s="8" t="n">
        <v>49.0475</v>
      </c>
    </row>
    <row r="547" customFormat="false" ht="15" hidden="false" customHeight="false" outlineLevel="0" collapsed="false">
      <c r="A547" s="4" t="n">
        <v>40968</v>
      </c>
      <c r="B547" s="5" t="n">
        <v>2012</v>
      </c>
      <c r="C547" s="5" t="n">
        <v>2</v>
      </c>
      <c r="D547" s="6" t="str">
        <f aca="false">IF(MONTH(A547)&gt;=4,"FY "&amp;YEAR(A547)&amp;"-"&amp;RIGHT(YEAR(A547)+1,2),"FY "&amp;(YEAR(A547)-1)&amp;"-"&amp;RIGHT(YEAR(A547),2))</f>
        <v>FY 2011-12</v>
      </c>
      <c r="E547" s="5" t="s">
        <v>19</v>
      </c>
      <c r="F547" s="7" t="n">
        <v>0.5</v>
      </c>
      <c r="G547" s="7" t="n">
        <v>11</v>
      </c>
      <c r="H547" s="7" t="n">
        <v>-10.5</v>
      </c>
      <c r="I547" s="7" t="n">
        <v>-2.13</v>
      </c>
      <c r="J547" s="8" t="n">
        <v>49.143</v>
      </c>
    </row>
    <row r="548" customFormat="false" ht="15" hidden="false" customHeight="false" outlineLevel="0" collapsed="false">
      <c r="A548" s="4" t="n">
        <v>40969</v>
      </c>
      <c r="B548" s="5" t="n">
        <v>2012</v>
      </c>
      <c r="C548" s="5" t="n">
        <v>3</v>
      </c>
      <c r="D548" s="6" t="str">
        <f aca="false">IF(MONTH(A548)&gt;=4,"FY "&amp;YEAR(A548)&amp;"-"&amp;RIGHT(YEAR(A548)+1,2),"FY "&amp;(YEAR(A548)-1)&amp;"-"&amp;RIGHT(YEAR(A548),2))</f>
        <v>FY 2011-12</v>
      </c>
      <c r="E548" s="5" t="s">
        <v>19</v>
      </c>
      <c r="F548" s="7" t="n">
        <v>0.7</v>
      </c>
      <c r="G548" s="7" t="n">
        <v>1.9</v>
      </c>
      <c r="H548" s="7" t="n">
        <v>-1.2</v>
      </c>
      <c r="I548" s="7" t="n">
        <v>-0.25</v>
      </c>
      <c r="J548" s="8" t="n">
        <v>48.9408</v>
      </c>
    </row>
    <row r="549" customFormat="false" ht="15" hidden="false" customHeight="false" outlineLevel="0" collapsed="false">
      <c r="A549" s="4" t="n">
        <v>40970</v>
      </c>
      <c r="B549" s="5" t="n">
        <v>2012</v>
      </c>
      <c r="C549" s="5" t="n">
        <v>3</v>
      </c>
      <c r="D549" s="6" t="str">
        <f aca="false">IF(MONTH(A549)&gt;=4,"FY "&amp;YEAR(A549)&amp;"-"&amp;RIGHT(YEAR(A549)+1,2),"FY "&amp;(YEAR(A549)-1)&amp;"-"&amp;RIGHT(YEAR(A549),2))</f>
        <v>FY 2011-12</v>
      </c>
      <c r="E549" s="5" t="s">
        <v>19</v>
      </c>
      <c r="F549" s="7" t="n">
        <v>302</v>
      </c>
      <c r="G549" s="7" t="n">
        <v>4.5</v>
      </c>
      <c r="H549" s="7" t="n">
        <v>297.5</v>
      </c>
      <c r="I549" s="7" t="n">
        <v>60.53</v>
      </c>
      <c r="J549" s="8" t="n">
        <v>49.1545</v>
      </c>
    </row>
    <row r="550" customFormat="false" ht="15" hidden="false" customHeight="false" outlineLevel="0" collapsed="false">
      <c r="A550" s="4" t="n">
        <v>40973</v>
      </c>
      <c r="B550" s="5" t="n">
        <v>2012</v>
      </c>
      <c r="C550" s="5" t="n">
        <v>3</v>
      </c>
      <c r="D550" s="6" t="str">
        <f aca="false">IF(MONTH(A550)&gt;=4,"FY "&amp;YEAR(A550)&amp;"-"&amp;RIGHT(YEAR(A550)+1,2),"FY "&amp;(YEAR(A550)-1)&amp;"-"&amp;RIGHT(YEAR(A550),2))</f>
        <v>FY 2011-12</v>
      </c>
      <c r="E550" s="5" t="s">
        <v>19</v>
      </c>
      <c r="F550" s="7" t="n">
        <v>0</v>
      </c>
      <c r="G550" s="7" t="n">
        <v>0</v>
      </c>
      <c r="H550" s="7" t="n">
        <v>0</v>
      </c>
      <c r="I550" s="7" t="n">
        <v>0</v>
      </c>
      <c r="J550" s="8" t="n">
        <v>49.3525</v>
      </c>
    </row>
    <row r="551" customFormat="false" ht="15" hidden="false" customHeight="false" outlineLevel="0" collapsed="false">
      <c r="A551" s="4" t="n">
        <v>40974</v>
      </c>
      <c r="B551" s="5" t="n">
        <v>2012</v>
      </c>
      <c r="C551" s="5" t="n">
        <v>3</v>
      </c>
      <c r="D551" s="6" t="str">
        <f aca="false">IF(MONTH(A551)&gt;=4,"FY "&amp;YEAR(A551)&amp;"-"&amp;RIGHT(YEAR(A551)+1,2),"FY "&amp;(YEAR(A551)-1)&amp;"-"&amp;RIGHT(YEAR(A551),2))</f>
        <v>FY 2011-12</v>
      </c>
      <c r="E551" s="5" t="s">
        <v>19</v>
      </c>
      <c r="F551" s="7" t="n">
        <v>4.5</v>
      </c>
      <c r="G551" s="7" t="n">
        <v>0.1</v>
      </c>
      <c r="H551" s="7" t="n">
        <v>4.4</v>
      </c>
      <c r="I551" s="7" t="n">
        <v>0.88</v>
      </c>
      <c r="J551" s="8" t="n">
        <v>49.7958</v>
      </c>
    </row>
    <row r="552" customFormat="false" ht="15" hidden="false" customHeight="false" outlineLevel="0" collapsed="false">
      <c r="A552" s="4" t="n">
        <v>40975</v>
      </c>
      <c r="B552" s="5" t="n">
        <v>2012</v>
      </c>
      <c r="C552" s="5" t="n">
        <v>3</v>
      </c>
      <c r="D552" s="6" t="str">
        <f aca="false">IF(MONTH(A552)&gt;=4,"FY "&amp;YEAR(A552)&amp;"-"&amp;RIGHT(YEAR(A552)+1,2),"FY "&amp;(YEAR(A552)-1)&amp;"-"&amp;RIGHT(YEAR(A552),2))</f>
        <v>FY 2011-12</v>
      </c>
      <c r="E552" s="5" t="s">
        <v>19</v>
      </c>
      <c r="F552" s="7" t="n">
        <v>1.2</v>
      </c>
      <c r="G552" s="7" t="n">
        <v>1</v>
      </c>
      <c r="H552" s="7" t="n">
        <v>0.1</v>
      </c>
      <c r="I552" s="7" t="n">
        <v>0.03</v>
      </c>
      <c r="J552" s="8" t="n">
        <v>50.0265</v>
      </c>
    </row>
    <row r="553" customFormat="false" ht="15" hidden="false" customHeight="false" outlineLevel="0" collapsed="false">
      <c r="A553" s="4" t="n">
        <v>40977</v>
      </c>
      <c r="B553" s="5" t="n">
        <v>2012</v>
      </c>
      <c r="C553" s="5" t="n">
        <v>3</v>
      </c>
      <c r="D553" s="6" t="str">
        <f aca="false">IF(MONTH(A553)&gt;=4,"FY "&amp;YEAR(A553)&amp;"-"&amp;RIGHT(YEAR(A553)+1,2),"FY "&amp;(YEAR(A553)-1)&amp;"-"&amp;RIGHT(YEAR(A553),2))</f>
        <v>FY 2011-12</v>
      </c>
      <c r="E553" s="5" t="s">
        <v>19</v>
      </c>
      <c r="F553" s="7" t="n">
        <v>149</v>
      </c>
      <c r="G553" s="7" t="n">
        <v>9.8</v>
      </c>
      <c r="H553" s="7" t="n">
        <v>139.2</v>
      </c>
      <c r="I553" s="7" t="n">
        <v>27.52</v>
      </c>
      <c r="J553" s="8" t="n">
        <v>50.5733</v>
      </c>
    </row>
    <row r="554" customFormat="false" ht="15" hidden="false" customHeight="false" outlineLevel="0" collapsed="false">
      <c r="A554" s="4" t="n">
        <v>40980</v>
      </c>
      <c r="B554" s="5" t="n">
        <v>2012</v>
      </c>
      <c r="C554" s="5" t="n">
        <v>3</v>
      </c>
      <c r="D554" s="6" t="str">
        <f aca="false">IF(MONTH(A554)&gt;=4,"FY "&amp;YEAR(A554)&amp;"-"&amp;RIGHT(YEAR(A554)+1,2),"FY "&amp;(YEAR(A554)-1)&amp;"-"&amp;RIGHT(YEAR(A554),2))</f>
        <v>FY 2011-12</v>
      </c>
      <c r="E554" s="5" t="s">
        <v>19</v>
      </c>
      <c r="F554" s="7" t="n">
        <v>19</v>
      </c>
      <c r="G554" s="7" t="n">
        <v>0.7</v>
      </c>
      <c r="H554" s="7" t="n">
        <v>18.3</v>
      </c>
      <c r="I554" s="7" t="n">
        <v>3.65</v>
      </c>
      <c r="J554" s="8" t="n">
        <v>50.015</v>
      </c>
    </row>
    <row r="555" customFormat="false" ht="15" hidden="false" customHeight="false" outlineLevel="0" collapsed="false">
      <c r="A555" s="4" t="n">
        <v>40981</v>
      </c>
      <c r="B555" s="5" t="n">
        <v>2012</v>
      </c>
      <c r="C555" s="5" t="n">
        <v>3</v>
      </c>
      <c r="D555" s="6" t="str">
        <f aca="false">IF(MONTH(A555)&gt;=4,"FY "&amp;YEAR(A555)&amp;"-"&amp;RIGHT(YEAR(A555)+1,2),"FY "&amp;(YEAR(A555)-1)&amp;"-"&amp;RIGHT(YEAR(A555),2))</f>
        <v>FY 2011-12</v>
      </c>
      <c r="E555" s="5" t="s">
        <v>19</v>
      </c>
      <c r="F555" s="7" t="n">
        <v>4.8</v>
      </c>
      <c r="G555" s="7" t="n">
        <v>2.2</v>
      </c>
      <c r="H555" s="7" t="n">
        <v>2.6</v>
      </c>
      <c r="I555" s="7" t="n">
        <v>0.51</v>
      </c>
      <c r="J555" s="8" t="n">
        <v>49.9448</v>
      </c>
    </row>
    <row r="556" customFormat="false" ht="15" hidden="false" customHeight="false" outlineLevel="0" collapsed="false">
      <c r="A556" s="4" t="n">
        <v>40982</v>
      </c>
      <c r="B556" s="5" t="n">
        <v>2012</v>
      </c>
      <c r="C556" s="5" t="n">
        <v>3</v>
      </c>
      <c r="D556" s="6" t="str">
        <f aca="false">IF(MONTH(A556)&gt;=4,"FY "&amp;YEAR(A556)&amp;"-"&amp;RIGHT(YEAR(A556)+1,2),"FY "&amp;(YEAR(A556)-1)&amp;"-"&amp;RIGHT(YEAR(A556),2))</f>
        <v>FY 2011-12</v>
      </c>
      <c r="E556" s="5" t="s">
        <v>19</v>
      </c>
      <c r="F556" s="7" t="n">
        <v>0</v>
      </c>
      <c r="G556" s="7" t="n">
        <v>5.2</v>
      </c>
      <c r="H556" s="7" t="n">
        <v>-5.2</v>
      </c>
      <c r="I556" s="7" t="n">
        <v>-1.04</v>
      </c>
      <c r="J556" s="8" t="n">
        <v>49.845</v>
      </c>
    </row>
    <row r="557" customFormat="false" ht="15" hidden="false" customHeight="false" outlineLevel="0" collapsed="false">
      <c r="A557" s="4" t="n">
        <v>40983</v>
      </c>
      <c r="B557" s="5" t="n">
        <v>2012</v>
      </c>
      <c r="C557" s="5" t="n">
        <v>3</v>
      </c>
      <c r="D557" s="6" t="str">
        <f aca="false">IF(MONTH(A557)&gt;=4,"FY "&amp;YEAR(A557)&amp;"-"&amp;RIGHT(YEAR(A557)+1,2),"FY "&amp;(YEAR(A557)-1)&amp;"-"&amp;RIGHT(YEAR(A557),2))</f>
        <v>FY 2011-12</v>
      </c>
      <c r="E557" s="5" t="s">
        <v>19</v>
      </c>
      <c r="F557" s="7" t="n">
        <v>366.1</v>
      </c>
      <c r="G557" s="7" t="n">
        <v>1</v>
      </c>
      <c r="H557" s="7" t="n">
        <v>365.2</v>
      </c>
      <c r="I557" s="7" t="n">
        <v>73.18</v>
      </c>
      <c r="J557" s="8" t="n">
        <v>49.903</v>
      </c>
    </row>
    <row r="558" customFormat="false" ht="15" hidden="false" customHeight="false" outlineLevel="0" collapsed="false">
      <c r="A558" s="4" t="n">
        <v>40984</v>
      </c>
      <c r="B558" s="5" t="n">
        <v>2012</v>
      </c>
      <c r="C558" s="5" t="n">
        <v>3</v>
      </c>
      <c r="D558" s="6" t="str">
        <f aca="false">IF(MONTH(A558)&gt;=4,"FY "&amp;YEAR(A558)&amp;"-"&amp;RIGHT(YEAR(A558)+1,2),"FY "&amp;(YEAR(A558)-1)&amp;"-"&amp;RIGHT(YEAR(A558),2))</f>
        <v>FY 2011-12</v>
      </c>
      <c r="E558" s="5" t="s">
        <v>19</v>
      </c>
      <c r="F558" s="7" t="n">
        <v>0.2</v>
      </c>
      <c r="G558" s="7" t="n">
        <v>14.9</v>
      </c>
      <c r="H558" s="7" t="n">
        <v>-14.7</v>
      </c>
      <c r="I558" s="7" t="n">
        <v>-2.93</v>
      </c>
      <c r="J558" s="8" t="n">
        <v>50.2225</v>
      </c>
    </row>
    <row r="559" customFormat="false" ht="15" hidden="false" customHeight="false" outlineLevel="0" collapsed="false">
      <c r="A559" s="4" t="n">
        <v>40987</v>
      </c>
      <c r="B559" s="5" t="n">
        <v>2012</v>
      </c>
      <c r="C559" s="5" t="n">
        <v>3</v>
      </c>
      <c r="D559" s="6" t="str">
        <f aca="false">IF(MONTH(A559)&gt;=4,"FY "&amp;YEAR(A559)&amp;"-"&amp;RIGHT(YEAR(A559)+1,2),"FY "&amp;(YEAR(A559)-1)&amp;"-"&amp;RIGHT(YEAR(A559),2))</f>
        <v>FY 2011-12</v>
      </c>
      <c r="E559" s="5" t="s">
        <v>19</v>
      </c>
      <c r="F559" s="7" t="n">
        <v>0</v>
      </c>
      <c r="G559" s="7" t="n">
        <v>1.1</v>
      </c>
      <c r="H559" s="7" t="n">
        <v>-1.1</v>
      </c>
      <c r="I559" s="7" t="n">
        <v>-0.21</v>
      </c>
      <c r="J559" s="8" t="n">
        <v>50.313</v>
      </c>
    </row>
    <row r="560" customFormat="false" ht="15" hidden="false" customHeight="false" outlineLevel="0" collapsed="false">
      <c r="A560" s="4" t="n">
        <v>40988</v>
      </c>
      <c r="B560" s="5" t="n">
        <v>2012</v>
      </c>
      <c r="C560" s="5" t="n">
        <v>3</v>
      </c>
      <c r="D560" s="6" t="str">
        <f aca="false">IF(MONTH(A560)&gt;=4,"FY "&amp;YEAR(A560)&amp;"-"&amp;RIGHT(YEAR(A560)+1,2),"FY "&amp;(YEAR(A560)-1)&amp;"-"&amp;RIGHT(YEAR(A560),2))</f>
        <v>FY 2011-12</v>
      </c>
      <c r="E560" s="5" t="s">
        <v>19</v>
      </c>
      <c r="F560" s="7" t="n">
        <v>0.2</v>
      </c>
      <c r="G560" s="7" t="n">
        <v>0.7</v>
      </c>
      <c r="H560" s="7" t="n">
        <v>-0.5</v>
      </c>
      <c r="I560" s="7" t="n">
        <v>-0.09</v>
      </c>
      <c r="J560" s="8" t="n">
        <v>50.1245</v>
      </c>
    </row>
    <row r="561" customFormat="false" ht="15" hidden="false" customHeight="false" outlineLevel="0" collapsed="false">
      <c r="A561" s="4" t="n">
        <v>40989</v>
      </c>
      <c r="B561" s="5" t="n">
        <v>2012</v>
      </c>
      <c r="C561" s="5" t="n">
        <v>3</v>
      </c>
      <c r="D561" s="6" t="str">
        <f aca="false">IF(MONTH(A561)&gt;=4,"FY "&amp;YEAR(A561)&amp;"-"&amp;RIGHT(YEAR(A561)+1,2),"FY "&amp;(YEAR(A561)-1)&amp;"-"&amp;RIGHT(YEAR(A561),2))</f>
        <v>FY 2011-12</v>
      </c>
      <c r="E561" s="5" t="s">
        <v>19</v>
      </c>
      <c r="F561" s="7" t="n">
        <v>0</v>
      </c>
      <c r="G561" s="7" t="n">
        <v>2.5</v>
      </c>
      <c r="H561" s="7" t="n">
        <v>-2.5</v>
      </c>
      <c r="I561" s="7" t="n">
        <v>-0.49</v>
      </c>
      <c r="J561" s="8" t="n">
        <v>50.2545</v>
      </c>
    </row>
    <row r="562" customFormat="false" ht="15" hidden="false" customHeight="false" outlineLevel="0" collapsed="false">
      <c r="A562" s="4" t="n">
        <v>40990</v>
      </c>
      <c r="B562" s="5" t="n">
        <v>2012</v>
      </c>
      <c r="C562" s="5" t="n">
        <v>3</v>
      </c>
      <c r="D562" s="6" t="str">
        <f aca="false">IF(MONTH(A562)&gt;=4,"FY "&amp;YEAR(A562)&amp;"-"&amp;RIGHT(YEAR(A562)+1,2),"FY "&amp;(YEAR(A562)-1)&amp;"-"&amp;RIGHT(YEAR(A562),2))</f>
        <v>FY 2011-12</v>
      </c>
      <c r="E562" s="5" t="s">
        <v>19</v>
      </c>
      <c r="F562" s="7" t="n">
        <v>0.2</v>
      </c>
      <c r="G562" s="7" t="n">
        <v>0.1</v>
      </c>
      <c r="H562" s="7" t="n">
        <v>0.1</v>
      </c>
      <c r="I562" s="7" t="n">
        <v>0.03</v>
      </c>
      <c r="J562" s="8" t="n">
        <v>50.5935</v>
      </c>
    </row>
    <row r="563" customFormat="false" ht="15" hidden="false" customHeight="false" outlineLevel="0" collapsed="false">
      <c r="A563" s="4" t="n">
        <v>40994</v>
      </c>
      <c r="B563" s="5" t="n">
        <v>2012</v>
      </c>
      <c r="C563" s="5" t="n">
        <v>3</v>
      </c>
      <c r="D563" s="6" t="str">
        <f aca="false">IF(MONTH(A563)&gt;=4,"FY "&amp;YEAR(A563)&amp;"-"&amp;RIGHT(YEAR(A563)+1,2),"FY "&amp;(YEAR(A563)-1)&amp;"-"&amp;RIGHT(YEAR(A563),2))</f>
        <v>FY 2011-12</v>
      </c>
      <c r="E563" s="5" t="s">
        <v>19</v>
      </c>
      <c r="F563" s="7" t="n">
        <v>4.2</v>
      </c>
      <c r="G563" s="7" t="n">
        <v>1</v>
      </c>
      <c r="H563" s="7" t="n">
        <v>3.2</v>
      </c>
      <c r="I563" s="7" t="n">
        <v>0.62</v>
      </c>
      <c r="J563" s="8" t="n">
        <v>50.9055</v>
      </c>
    </row>
    <row r="564" customFormat="false" ht="15" hidden="false" customHeight="false" outlineLevel="0" collapsed="false">
      <c r="A564" s="4" t="n">
        <v>40995</v>
      </c>
      <c r="B564" s="5" t="n">
        <v>2012</v>
      </c>
      <c r="C564" s="5" t="n">
        <v>3</v>
      </c>
      <c r="D564" s="6" t="str">
        <f aca="false">IF(MONTH(A564)&gt;=4,"FY "&amp;YEAR(A564)&amp;"-"&amp;RIGHT(YEAR(A564)+1,2),"FY "&amp;(YEAR(A564)-1)&amp;"-"&amp;RIGHT(YEAR(A564),2))</f>
        <v>FY 2011-12</v>
      </c>
      <c r="E564" s="5" t="s">
        <v>19</v>
      </c>
      <c r="F564" s="7" t="n">
        <v>0.6</v>
      </c>
      <c r="G564" s="7" t="n">
        <v>0</v>
      </c>
      <c r="H564" s="7" t="n">
        <v>0.6</v>
      </c>
      <c r="I564" s="7" t="n">
        <v>0.12</v>
      </c>
      <c r="J564" s="8" t="n">
        <v>51.309</v>
      </c>
    </row>
    <row r="565" customFormat="false" ht="15" hidden="false" customHeight="false" outlineLevel="0" collapsed="false">
      <c r="A565" s="4" t="n">
        <v>40996</v>
      </c>
      <c r="B565" s="5" t="n">
        <v>2012</v>
      </c>
      <c r="C565" s="5" t="n">
        <v>3</v>
      </c>
      <c r="D565" s="6" t="str">
        <f aca="false">IF(MONTH(A565)&gt;=4,"FY "&amp;YEAR(A565)&amp;"-"&amp;RIGHT(YEAR(A565)+1,2),"FY "&amp;(YEAR(A565)-1)&amp;"-"&amp;RIGHT(YEAR(A565),2))</f>
        <v>FY 2011-12</v>
      </c>
      <c r="E565" s="5" t="s">
        <v>19</v>
      </c>
      <c r="F565" s="7" t="n">
        <v>12.6</v>
      </c>
      <c r="G565" s="7" t="n">
        <v>0.7</v>
      </c>
      <c r="H565" s="7" t="n">
        <v>11.9</v>
      </c>
      <c r="I565" s="7" t="n">
        <v>2.34</v>
      </c>
      <c r="J565" s="8" t="n">
        <v>50.9083</v>
      </c>
    </row>
    <row r="566" customFormat="false" ht="15" hidden="false" customHeight="false" outlineLevel="0" collapsed="false">
      <c r="A566" s="4" t="n">
        <v>40997</v>
      </c>
      <c r="B566" s="5" t="n">
        <v>2012</v>
      </c>
      <c r="C566" s="5" t="n">
        <v>3</v>
      </c>
      <c r="D566" s="6" t="str">
        <f aca="false">IF(MONTH(A566)&gt;=4,"FY "&amp;YEAR(A566)&amp;"-"&amp;RIGHT(YEAR(A566)+1,2),"FY "&amp;(YEAR(A566)-1)&amp;"-"&amp;RIGHT(YEAR(A566),2))</f>
        <v>FY 2011-12</v>
      </c>
      <c r="E566" s="5" t="s">
        <v>19</v>
      </c>
      <c r="F566" s="7" t="n">
        <v>392.1</v>
      </c>
      <c r="G566" s="7" t="n">
        <v>0</v>
      </c>
      <c r="H566" s="7" t="n">
        <v>392.1</v>
      </c>
      <c r="I566" s="7" t="n">
        <v>77</v>
      </c>
      <c r="J566" s="8" t="n">
        <v>50.9175</v>
      </c>
    </row>
    <row r="567" customFormat="false" ht="15" hidden="false" customHeight="false" outlineLevel="0" collapsed="false">
      <c r="A567" s="4" t="n">
        <v>40998</v>
      </c>
      <c r="B567" s="5" t="n">
        <v>2012</v>
      </c>
      <c r="C567" s="5" t="n">
        <v>3</v>
      </c>
      <c r="D567" s="6" t="str">
        <f aca="false">IF(MONTH(A567)&gt;=4,"FY "&amp;YEAR(A567)&amp;"-"&amp;RIGHT(YEAR(A567)+1,2),"FY "&amp;(YEAR(A567)-1)&amp;"-"&amp;RIGHT(YEAR(A567),2))</f>
        <v>FY 2011-12</v>
      </c>
      <c r="E567" s="5" t="s">
        <v>19</v>
      </c>
      <c r="F567" s="7" t="n">
        <v>0</v>
      </c>
      <c r="G567" s="7" t="n">
        <v>9.9</v>
      </c>
      <c r="H567" s="7" t="n">
        <v>-9.9</v>
      </c>
      <c r="I567" s="7" t="n">
        <v>-1.94</v>
      </c>
      <c r="J567" s="8" t="n">
        <v>51.145</v>
      </c>
    </row>
    <row r="568" customFormat="false" ht="15" hidden="false" customHeight="false" outlineLevel="0" collapsed="false">
      <c r="A568" s="4" t="n">
        <v>41002</v>
      </c>
      <c r="B568" s="5" t="n">
        <v>2012</v>
      </c>
      <c r="C568" s="5" t="n">
        <v>4</v>
      </c>
      <c r="D568" s="6" t="str">
        <f aca="false">IF(MONTH(A568)&gt;=4,"FY "&amp;YEAR(A568)&amp;"-"&amp;RIGHT(YEAR(A568)+1,2),"FY "&amp;(YEAR(A568)-1)&amp;"-"&amp;RIGHT(YEAR(A568),2))</f>
        <v>FY 2012-13</v>
      </c>
      <c r="E568" s="5" t="s">
        <v>19</v>
      </c>
      <c r="F568" s="7" t="n">
        <v>115.3</v>
      </c>
      <c r="G568" s="7" t="n">
        <v>1.7</v>
      </c>
      <c r="H568" s="7" t="n">
        <v>113.6</v>
      </c>
      <c r="I568" s="7" t="n">
        <v>22.21</v>
      </c>
      <c r="J568" s="8" t="n">
        <v>51.1565</v>
      </c>
    </row>
    <row r="569" customFormat="false" ht="15" hidden="false" customHeight="false" outlineLevel="0" collapsed="false">
      <c r="A569" s="4" t="n">
        <v>41003</v>
      </c>
      <c r="B569" s="5" t="n">
        <v>2012</v>
      </c>
      <c r="C569" s="5" t="n">
        <v>4</v>
      </c>
      <c r="D569" s="6" t="str">
        <f aca="false">IF(MONTH(A569)&gt;=4,"FY "&amp;YEAR(A569)&amp;"-"&amp;RIGHT(YEAR(A569)+1,2),"FY "&amp;(YEAR(A569)-1)&amp;"-"&amp;RIGHT(YEAR(A569),2))</f>
        <v>FY 2012-13</v>
      </c>
      <c r="E569" s="5" t="s">
        <v>19</v>
      </c>
      <c r="F569" s="7" t="n">
        <v>47</v>
      </c>
      <c r="G569" s="7" t="n">
        <v>0.5</v>
      </c>
      <c r="H569" s="7" t="n">
        <v>46.6</v>
      </c>
      <c r="I569" s="7" t="n">
        <v>9.21</v>
      </c>
      <c r="J569" s="8" t="n">
        <v>50.5645</v>
      </c>
    </row>
    <row r="570" customFormat="false" ht="15" hidden="false" customHeight="false" outlineLevel="0" collapsed="false">
      <c r="A570" s="4" t="n">
        <v>41008</v>
      </c>
      <c r="B570" s="5" t="n">
        <v>2012</v>
      </c>
      <c r="C570" s="5" t="n">
        <v>4</v>
      </c>
      <c r="D570" s="6" t="str">
        <f aca="false">IF(MONTH(A570)&gt;=4,"FY "&amp;YEAR(A570)&amp;"-"&amp;RIGHT(YEAR(A570)+1,2),"FY "&amp;(YEAR(A570)-1)&amp;"-"&amp;RIGHT(YEAR(A570),2))</f>
        <v>FY 2012-13</v>
      </c>
      <c r="E570" s="5" t="s">
        <v>19</v>
      </c>
      <c r="F570" s="7" t="n">
        <v>43.1</v>
      </c>
      <c r="G570" s="7" t="n">
        <v>2.6</v>
      </c>
      <c r="H570" s="7" t="n">
        <v>40.5</v>
      </c>
      <c r="I570" s="7" t="n">
        <v>7.92</v>
      </c>
      <c r="J570" s="8" t="n">
        <v>51.0465</v>
      </c>
    </row>
    <row r="571" customFormat="false" ht="15" hidden="false" customHeight="false" outlineLevel="0" collapsed="false">
      <c r="A571" s="4" t="n">
        <v>41009</v>
      </c>
      <c r="B571" s="5" t="n">
        <v>2012</v>
      </c>
      <c r="C571" s="5" t="n">
        <v>4</v>
      </c>
      <c r="D571" s="6" t="str">
        <f aca="false">IF(MONTH(A571)&gt;=4,"FY "&amp;YEAR(A571)&amp;"-"&amp;RIGHT(YEAR(A571)+1,2),"FY "&amp;(YEAR(A571)-1)&amp;"-"&amp;RIGHT(YEAR(A571),2))</f>
        <v>FY 2012-13</v>
      </c>
      <c r="E571" s="5" t="s">
        <v>19</v>
      </c>
      <c r="F571" s="7" t="n">
        <v>4.7</v>
      </c>
      <c r="G571" s="7" t="n">
        <v>6.1</v>
      </c>
      <c r="H571" s="7" t="n">
        <v>-1.4</v>
      </c>
      <c r="I571" s="7" t="n">
        <v>-0.28</v>
      </c>
      <c r="J571" s="8" t="n">
        <v>51.2765</v>
      </c>
    </row>
    <row r="572" customFormat="false" ht="15" hidden="false" customHeight="false" outlineLevel="0" collapsed="false">
      <c r="A572" s="4" t="n">
        <v>41010</v>
      </c>
      <c r="B572" s="5" t="n">
        <v>2012</v>
      </c>
      <c r="C572" s="5" t="n">
        <v>4</v>
      </c>
      <c r="D572" s="6" t="str">
        <f aca="false">IF(MONTH(A572)&gt;=4,"FY "&amp;YEAR(A572)&amp;"-"&amp;RIGHT(YEAR(A572)+1,2),"FY "&amp;(YEAR(A572)-1)&amp;"-"&amp;RIGHT(YEAR(A572),2))</f>
        <v>FY 2012-13</v>
      </c>
      <c r="E572" s="5" t="s">
        <v>19</v>
      </c>
      <c r="F572" s="7" t="n">
        <v>35.3</v>
      </c>
      <c r="G572" s="7" t="n">
        <v>775.2</v>
      </c>
      <c r="H572" s="7" t="n">
        <v>-739.9</v>
      </c>
      <c r="I572" s="7" t="n">
        <v>-144.49</v>
      </c>
      <c r="J572" s="8" t="n">
        <v>51.204</v>
      </c>
    </row>
    <row r="573" customFormat="false" ht="15" hidden="false" customHeight="false" outlineLevel="0" collapsed="false">
      <c r="A573" s="4" t="n">
        <v>41011</v>
      </c>
      <c r="B573" s="5" t="n">
        <v>2012</v>
      </c>
      <c r="C573" s="5" t="n">
        <v>4</v>
      </c>
      <c r="D573" s="6" t="str">
        <f aca="false">IF(MONTH(A573)&gt;=4,"FY "&amp;YEAR(A573)&amp;"-"&amp;RIGHT(YEAR(A573)+1,2),"FY "&amp;(YEAR(A573)-1)&amp;"-"&amp;RIGHT(YEAR(A573),2))</f>
        <v>FY 2012-13</v>
      </c>
      <c r="E573" s="5" t="s">
        <v>19</v>
      </c>
      <c r="F573" s="7" t="n">
        <v>44.9</v>
      </c>
      <c r="G573" s="7" t="n">
        <v>0.8</v>
      </c>
      <c r="H573" s="7" t="n">
        <v>44.1</v>
      </c>
      <c r="I573" s="7" t="n">
        <v>8.56</v>
      </c>
      <c r="J573" s="8" t="n">
        <v>51.547</v>
      </c>
    </row>
    <row r="574" customFormat="false" ht="15" hidden="false" customHeight="false" outlineLevel="0" collapsed="false">
      <c r="A574" s="4" t="n">
        <v>41012</v>
      </c>
      <c r="B574" s="5" t="n">
        <v>2012</v>
      </c>
      <c r="C574" s="5" t="n">
        <v>4</v>
      </c>
      <c r="D574" s="6" t="str">
        <f aca="false">IF(MONTH(A574)&gt;=4,"FY "&amp;YEAR(A574)&amp;"-"&amp;RIGHT(YEAR(A574)+1,2),"FY "&amp;(YEAR(A574)-1)&amp;"-"&amp;RIGHT(YEAR(A574),2))</f>
        <v>FY 2012-13</v>
      </c>
      <c r="E574" s="5" t="s">
        <v>19</v>
      </c>
      <c r="F574" s="7" t="n">
        <v>39.5</v>
      </c>
      <c r="G574" s="7" t="n">
        <v>0.2</v>
      </c>
      <c r="H574" s="7" t="n">
        <v>39.3</v>
      </c>
      <c r="I574" s="7" t="n">
        <v>7.63</v>
      </c>
      <c r="J574" s="8" t="n">
        <v>51.442</v>
      </c>
    </row>
    <row r="575" customFormat="false" ht="15" hidden="false" customHeight="false" outlineLevel="0" collapsed="false">
      <c r="A575" s="4" t="n">
        <v>41015</v>
      </c>
      <c r="B575" s="5" t="n">
        <v>2012</v>
      </c>
      <c r="C575" s="5" t="n">
        <v>4</v>
      </c>
      <c r="D575" s="6" t="str">
        <f aca="false">IF(MONTH(A575)&gt;=4,"FY "&amp;YEAR(A575)&amp;"-"&amp;RIGHT(YEAR(A575)+1,2),"FY "&amp;(YEAR(A575)-1)&amp;"-"&amp;RIGHT(YEAR(A575),2))</f>
        <v>FY 2012-13</v>
      </c>
      <c r="E575" s="5" t="s">
        <v>19</v>
      </c>
      <c r="F575" s="7" t="n">
        <v>0</v>
      </c>
      <c r="G575" s="7" t="n">
        <v>110.1</v>
      </c>
      <c r="H575" s="7" t="n">
        <v>-110.1</v>
      </c>
      <c r="I575" s="7" t="n">
        <v>-21.41</v>
      </c>
      <c r="J575" s="8" t="n">
        <v>51.4175</v>
      </c>
    </row>
    <row r="576" customFormat="false" ht="15" hidden="false" customHeight="false" outlineLevel="0" collapsed="false">
      <c r="A576" s="4" t="n">
        <v>41016</v>
      </c>
      <c r="B576" s="5" t="n">
        <v>2012</v>
      </c>
      <c r="C576" s="5" t="n">
        <v>4</v>
      </c>
      <c r="D576" s="6" t="str">
        <f aca="false">IF(MONTH(A576)&gt;=4,"FY "&amp;YEAR(A576)&amp;"-"&amp;RIGHT(YEAR(A576)+1,2),"FY "&amp;(YEAR(A576)-1)&amp;"-"&amp;RIGHT(YEAR(A576),2))</f>
        <v>FY 2012-13</v>
      </c>
      <c r="E576" s="5" t="s">
        <v>19</v>
      </c>
      <c r="F576" s="7" t="n">
        <v>0</v>
      </c>
      <c r="G576" s="7" t="n">
        <v>5.8</v>
      </c>
      <c r="H576" s="7" t="n">
        <v>-5.7</v>
      </c>
      <c r="I576" s="7" t="n">
        <v>-1.11</v>
      </c>
      <c r="J576" s="8" t="n">
        <v>51.659</v>
      </c>
    </row>
    <row r="577" customFormat="false" ht="15" hidden="false" customHeight="false" outlineLevel="0" collapsed="false">
      <c r="A577" s="4" t="n">
        <v>41017</v>
      </c>
      <c r="B577" s="5" t="n">
        <v>2012</v>
      </c>
      <c r="C577" s="5" t="n">
        <v>4</v>
      </c>
      <c r="D577" s="6" t="str">
        <f aca="false">IF(MONTH(A577)&gt;=4,"FY "&amp;YEAR(A577)&amp;"-"&amp;RIGHT(YEAR(A577)+1,2),"FY "&amp;(YEAR(A577)-1)&amp;"-"&amp;RIGHT(YEAR(A577),2))</f>
        <v>FY 2012-13</v>
      </c>
      <c r="E577" s="5" t="s">
        <v>19</v>
      </c>
      <c r="F577" s="7" t="n">
        <v>0.6</v>
      </c>
      <c r="G577" s="7" t="n">
        <v>50.2</v>
      </c>
      <c r="H577" s="7" t="n">
        <v>-49.6</v>
      </c>
      <c r="I577" s="7" t="n">
        <v>-9.62</v>
      </c>
      <c r="J577" s="8" t="n">
        <v>51.6265</v>
      </c>
    </row>
    <row r="578" customFormat="false" ht="15" hidden="false" customHeight="false" outlineLevel="0" collapsed="false">
      <c r="A578" s="4" t="n">
        <v>41018</v>
      </c>
      <c r="B578" s="5" t="n">
        <v>2012</v>
      </c>
      <c r="C578" s="5" t="n">
        <v>4</v>
      </c>
      <c r="D578" s="6" t="str">
        <f aca="false">IF(MONTH(A578)&gt;=4,"FY "&amp;YEAR(A578)&amp;"-"&amp;RIGHT(YEAR(A578)+1,2),"FY "&amp;(YEAR(A578)-1)&amp;"-"&amp;RIGHT(YEAR(A578),2))</f>
        <v>FY 2012-13</v>
      </c>
      <c r="E578" s="5" t="s">
        <v>19</v>
      </c>
      <c r="F578" s="7" t="n">
        <v>0.4</v>
      </c>
      <c r="G578" s="7" t="n">
        <v>5.4</v>
      </c>
      <c r="H578" s="7" t="n">
        <v>-5</v>
      </c>
      <c r="I578" s="7" t="n">
        <v>-0.97</v>
      </c>
      <c r="J578" s="8" t="n">
        <v>51.5035</v>
      </c>
    </row>
    <row r="579" customFormat="false" ht="15" hidden="false" customHeight="false" outlineLevel="0" collapsed="false">
      <c r="A579" s="4" t="n">
        <v>41019</v>
      </c>
      <c r="B579" s="5" t="n">
        <v>2012</v>
      </c>
      <c r="C579" s="5" t="n">
        <v>4</v>
      </c>
      <c r="D579" s="6" t="str">
        <f aca="false">IF(MONTH(A579)&gt;=4,"FY "&amp;YEAR(A579)&amp;"-"&amp;RIGHT(YEAR(A579)+1,2),"FY "&amp;(YEAR(A579)-1)&amp;"-"&amp;RIGHT(YEAR(A579),2))</f>
        <v>FY 2012-13</v>
      </c>
      <c r="E579" s="5" t="s">
        <v>19</v>
      </c>
      <c r="F579" s="7" t="n">
        <v>1</v>
      </c>
      <c r="G579" s="7" t="n">
        <v>0</v>
      </c>
      <c r="H579" s="7" t="n">
        <v>1</v>
      </c>
      <c r="I579" s="7" t="n">
        <v>0.2</v>
      </c>
      <c r="J579" s="8" t="n">
        <v>51.893</v>
      </c>
    </row>
    <row r="580" customFormat="false" ht="15" hidden="false" customHeight="false" outlineLevel="0" collapsed="false">
      <c r="A580" s="4" t="n">
        <v>41022</v>
      </c>
      <c r="B580" s="5" t="n">
        <v>2012</v>
      </c>
      <c r="C580" s="5" t="n">
        <v>4</v>
      </c>
      <c r="D580" s="6" t="str">
        <f aca="false">IF(MONTH(A580)&gt;=4,"FY "&amp;YEAR(A580)&amp;"-"&amp;RIGHT(YEAR(A580)+1,2),"FY "&amp;(YEAR(A580)-1)&amp;"-"&amp;RIGHT(YEAR(A580),2))</f>
        <v>FY 2012-13</v>
      </c>
      <c r="E580" s="5" t="s">
        <v>19</v>
      </c>
      <c r="F580" s="7" t="n">
        <v>0</v>
      </c>
      <c r="G580" s="7" t="n">
        <v>3.2</v>
      </c>
      <c r="H580" s="7" t="n">
        <v>-3.2</v>
      </c>
      <c r="I580" s="7" t="n">
        <v>-0.62</v>
      </c>
      <c r="J580" s="8" t="n">
        <v>51.9995</v>
      </c>
    </row>
    <row r="581" customFormat="false" ht="15" hidden="false" customHeight="false" outlineLevel="0" collapsed="false">
      <c r="A581" s="4" t="n">
        <v>41023</v>
      </c>
      <c r="B581" s="5" t="n">
        <v>2012</v>
      </c>
      <c r="C581" s="5" t="n">
        <v>4</v>
      </c>
      <c r="D581" s="6" t="str">
        <f aca="false">IF(MONTH(A581)&gt;=4,"FY "&amp;YEAR(A581)&amp;"-"&amp;RIGHT(YEAR(A581)+1,2),"FY "&amp;(YEAR(A581)-1)&amp;"-"&amp;RIGHT(YEAR(A581),2))</f>
        <v>FY 2012-13</v>
      </c>
      <c r="E581" s="5" t="s">
        <v>19</v>
      </c>
      <c r="F581" s="7" t="n">
        <v>3.2</v>
      </c>
      <c r="G581" s="7" t="n">
        <v>0.3</v>
      </c>
      <c r="H581" s="7" t="n">
        <v>2.9</v>
      </c>
      <c r="I581" s="7" t="n">
        <v>0.55</v>
      </c>
      <c r="J581" s="8" t="n">
        <v>52.2295</v>
      </c>
    </row>
    <row r="582" customFormat="false" ht="15" hidden="false" customHeight="false" outlineLevel="0" collapsed="false">
      <c r="A582" s="4" t="n">
        <v>41024</v>
      </c>
      <c r="B582" s="5" t="n">
        <v>2012</v>
      </c>
      <c r="C582" s="5" t="n">
        <v>4</v>
      </c>
      <c r="D582" s="6" t="str">
        <f aca="false">IF(MONTH(A582)&gt;=4,"FY "&amp;YEAR(A582)&amp;"-"&amp;RIGHT(YEAR(A582)+1,2),"FY "&amp;(YEAR(A582)-1)&amp;"-"&amp;RIGHT(YEAR(A582),2))</f>
        <v>FY 2012-13</v>
      </c>
      <c r="E582" s="5" t="s">
        <v>19</v>
      </c>
      <c r="F582" s="7" t="n">
        <v>1.4</v>
      </c>
      <c r="G582" s="7" t="n">
        <v>3</v>
      </c>
      <c r="H582" s="7" t="n">
        <v>-1.6</v>
      </c>
      <c r="I582" s="7" t="n">
        <v>-0.31</v>
      </c>
      <c r="J582" s="8" t="n">
        <v>52.791</v>
      </c>
    </row>
    <row r="583" customFormat="false" ht="15" hidden="false" customHeight="false" outlineLevel="0" collapsed="false">
      <c r="A583" s="4" t="n">
        <v>41025</v>
      </c>
      <c r="B583" s="5" t="n">
        <v>2012</v>
      </c>
      <c r="C583" s="5" t="n">
        <v>4</v>
      </c>
      <c r="D583" s="6" t="str">
        <f aca="false">IF(MONTH(A583)&gt;=4,"FY "&amp;YEAR(A583)&amp;"-"&amp;RIGHT(YEAR(A583)+1,2),"FY "&amp;(YEAR(A583)-1)&amp;"-"&amp;RIGHT(YEAR(A583),2))</f>
        <v>FY 2012-13</v>
      </c>
      <c r="E583" s="5" t="s">
        <v>19</v>
      </c>
      <c r="F583" s="7" t="n">
        <v>3</v>
      </c>
      <c r="G583" s="7" t="n">
        <v>0</v>
      </c>
      <c r="H583" s="7" t="n">
        <v>2.9</v>
      </c>
      <c r="I583" s="7" t="n">
        <v>0.56</v>
      </c>
      <c r="J583" s="8" t="n">
        <v>52.485</v>
      </c>
    </row>
    <row r="584" customFormat="false" ht="15" hidden="false" customHeight="false" outlineLevel="0" collapsed="false">
      <c r="A584" s="4" t="n">
        <v>41026</v>
      </c>
      <c r="B584" s="5" t="n">
        <v>2012</v>
      </c>
      <c r="C584" s="5" t="n">
        <v>4</v>
      </c>
      <c r="D584" s="6" t="str">
        <f aca="false">IF(MONTH(A584)&gt;=4,"FY "&amp;YEAR(A584)&amp;"-"&amp;RIGHT(YEAR(A584)+1,2),"FY "&amp;(YEAR(A584)-1)&amp;"-"&amp;RIGHT(YEAR(A584),2))</f>
        <v>FY 2012-13</v>
      </c>
      <c r="E584" s="5" t="s">
        <v>19</v>
      </c>
      <c r="F584" s="7" t="n">
        <v>0.1</v>
      </c>
      <c r="G584" s="7" t="n">
        <v>3.1</v>
      </c>
      <c r="H584" s="7" t="n">
        <v>-3.1</v>
      </c>
      <c r="I584" s="7" t="n">
        <v>-0.59</v>
      </c>
      <c r="J584" s="8" t="n">
        <v>52.567</v>
      </c>
    </row>
    <row r="585" customFormat="false" ht="15" hidden="false" customHeight="false" outlineLevel="0" collapsed="false">
      <c r="A585" s="4" t="n">
        <v>41029</v>
      </c>
      <c r="B585" s="5" t="n">
        <v>2012</v>
      </c>
      <c r="C585" s="5" t="n">
        <v>4</v>
      </c>
      <c r="D585" s="6" t="str">
        <f aca="false">IF(MONTH(A585)&gt;=4,"FY "&amp;YEAR(A585)&amp;"-"&amp;RIGHT(YEAR(A585)+1,2),"FY "&amp;(YEAR(A585)-1)&amp;"-"&amp;RIGHT(YEAR(A585),2))</f>
        <v>FY 2012-13</v>
      </c>
      <c r="E585" s="5" t="s">
        <v>19</v>
      </c>
      <c r="F585" s="7" t="n">
        <v>2.3</v>
      </c>
      <c r="G585" s="7" t="n">
        <v>3.8</v>
      </c>
      <c r="H585" s="7" t="n">
        <v>-1.6</v>
      </c>
      <c r="I585" s="7" t="n">
        <v>-0.3</v>
      </c>
      <c r="J585" s="8" t="n">
        <v>52.6813</v>
      </c>
    </row>
    <row r="586" customFormat="false" ht="15" hidden="false" customHeight="false" outlineLevel="0" collapsed="false">
      <c r="A586" s="4" t="n">
        <v>41031</v>
      </c>
      <c r="B586" s="5" t="n">
        <v>2012</v>
      </c>
      <c r="C586" s="5" t="n">
        <v>5</v>
      </c>
      <c r="D586" s="6" t="str">
        <f aca="false">IF(MONTH(A586)&gt;=4,"FY "&amp;YEAR(A586)&amp;"-"&amp;RIGHT(YEAR(A586)+1,2),"FY "&amp;(YEAR(A586)-1)&amp;"-"&amp;RIGHT(YEAR(A586),2))</f>
        <v>FY 2012-13</v>
      </c>
      <c r="E586" s="5" t="s">
        <v>19</v>
      </c>
      <c r="F586" s="7" t="n">
        <v>3.1</v>
      </c>
      <c r="G586" s="7" t="n">
        <v>0.7</v>
      </c>
      <c r="H586" s="7" t="n">
        <v>2.5</v>
      </c>
      <c r="I586" s="7" t="n">
        <v>0.47</v>
      </c>
      <c r="J586" s="8" t="n">
        <v>52.5193</v>
      </c>
    </row>
    <row r="587" customFormat="false" ht="15" hidden="false" customHeight="false" outlineLevel="0" collapsed="false">
      <c r="A587" s="4" t="n">
        <v>41032</v>
      </c>
      <c r="B587" s="5" t="n">
        <v>2012</v>
      </c>
      <c r="C587" s="5" t="n">
        <v>5</v>
      </c>
      <c r="D587" s="6" t="str">
        <f aca="false">IF(MONTH(A587)&gt;=4,"FY "&amp;YEAR(A587)&amp;"-"&amp;RIGHT(YEAR(A587)+1,2),"FY "&amp;(YEAR(A587)-1)&amp;"-"&amp;RIGHT(YEAR(A587),2))</f>
        <v>FY 2012-13</v>
      </c>
      <c r="E587" s="5" t="s">
        <v>19</v>
      </c>
      <c r="F587" s="7" t="n">
        <v>0</v>
      </c>
      <c r="G587" s="7" t="n">
        <v>0.5</v>
      </c>
      <c r="H587" s="7" t="n">
        <v>-0.5</v>
      </c>
      <c r="I587" s="7" t="n">
        <v>-0.09</v>
      </c>
      <c r="J587" s="8" t="n">
        <v>52.9305</v>
      </c>
    </row>
    <row r="588" customFormat="false" ht="15" hidden="false" customHeight="false" outlineLevel="0" collapsed="false">
      <c r="A588" s="4" t="n">
        <v>41033</v>
      </c>
      <c r="B588" s="5" t="n">
        <v>2012</v>
      </c>
      <c r="C588" s="5" t="n">
        <v>5</v>
      </c>
      <c r="D588" s="6" t="str">
        <f aca="false">IF(MONTH(A588)&gt;=4,"FY "&amp;YEAR(A588)&amp;"-"&amp;RIGHT(YEAR(A588)+1,2),"FY "&amp;(YEAR(A588)-1)&amp;"-"&amp;RIGHT(YEAR(A588),2))</f>
        <v>FY 2012-13</v>
      </c>
      <c r="E588" s="5" t="s">
        <v>19</v>
      </c>
      <c r="F588" s="7" t="n">
        <v>0.2</v>
      </c>
      <c r="G588" s="7" t="n">
        <v>4.2</v>
      </c>
      <c r="H588" s="7" t="n">
        <v>-3.9</v>
      </c>
      <c r="I588" s="7" t="n">
        <v>-0.74</v>
      </c>
      <c r="J588" s="8" t="n">
        <v>53.2395</v>
      </c>
    </row>
    <row r="589" customFormat="false" ht="15" hidden="false" customHeight="false" outlineLevel="0" collapsed="false">
      <c r="A589" s="4" t="n">
        <v>41036</v>
      </c>
      <c r="B589" s="5" t="n">
        <v>2012</v>
      </c>
      <c r="C589" s="5" t="n">
        <v>5</v>
      </c>
      <c r="D589" s="6" t="str">
        <f aca="false">IF(MONTH(A589)&gt;=4,"FY "&amp;YEAR(A589)&amp;"-"&amp;RIGHT(YEAR(A589)+1,2),"FY "&amp;(YEAR(A589)-1)&amp;"-"&amp;RIGHT(YEAR(A589),2))</f>
        <v>FY 2012-13</v>
      </c>
      <c r="E589" s="5" t="s">
        <v>19</v>
      </c>
      <c r="F589" s="7" t="n">
        <v>90.5</v>
      </c>
      <c r="G589" s="7" t="n">
        <v>0.4</v>
      </c>
      <c r="H589" s="7" t="n">
        <v>90.2</v>
      </c>
      <c r="I589" s="7" t="n">
        <v>16.78</v>
      </c>
      <c r="J589" s="8" t="n">
        <v>53.7225</v>
      </c>
    </row>
    <row r="590" customFormat="false" ht="15" hidden="false" customHeight="false" outlineLevel="0" collapsed="false">
      <c r="A590" s="4" t="n">
        <v>41037</v>
      </c>
      <c r="B590" s="5" t="n">
        <v>2012</v>
      </c>
      <c r="C590" s="5" t="n">
        <v>5</v>
      </c>
      <c r="D590" s="6" t="str">
        <f aca="false">IF(MONTH(A590)&gt;=4,"FY "&amp;YEAR(A590)&amp;"-"&amp;RIGHT(YEAR(A590)+1,2),"FY "&amp;(YEAR(A590)-1)&amp;"-"&amp;RIGHT(YEAR(A590),2))</f>
        <v>FY 2012-13</v>
      </c>
      <c r="E590" s="5" t="s">
        <v>19</v>
      </c>
      <c r="F590" s="7" t="n">
        <v>7.3</v>
      </c>
      <c r="G590" s="7" t="n">
        <v>0.5</v>
      </c>
      <c r="H590" s="7" t="n">
        <v>6.8</v>
      </c>
      <c r="I590" s="7" t="n">
        <v>1.28</v>
      </c>
      <c r="J590" s="8" t="n">
        <v>53.342</v>
      </c>
    </row>
    <row r="591" customFormat="false" ht="15" hidden="false" customHeight="false" outlineLevel="0" collapsed="false">
      <c r="A591" s="4" t="n">
        <v>41038</v>
      </c>
      <c r="B591" s="5" t="n">
        <v>2012</v>
      </c>
      <c r="C591" s="5" t="n">
        <v>5</v>
      </c>
      <c r="D591" s="6" t="str">
        <f aca="false">IF(MONTH(A591)&gt;=4,"FY "&amp;YEAR(A591)&amp;"-"&amp;RIGHT(YEAR(A591)+1,2),"FY "&amp;(YEAR(A591)-1)&amp;"-"&amp;RIGHT(YEAR(A591),2))</f>
        <v>FY 2012-13</v>
      </c>
      <c r="E591" s="5" t="s">
        <v>19</v>
      </c>
      <c r="F591" s="7" t="n">
        <v>5.4</v>
      </c>
      <c r="G591" s="7" t="n">
        <v>0.2</v>
      </c>
      <c r="H591" s="7" t="n">
        <v>5.2</v>
      </c>
      <c r="I591" s="7" t="n">
        <v>0.97</v>
      </c>
      <c r="J591" s="8" t="n">
        <v>52.855</v>
      </c>
    </row>
    <row r="592" customFormat="false" ht="15" hidden="false" customHeight="false" outlineLevel="0" collapsed="false">
      <c r="A592" s="4" t="n">
        <v>41039</v>
      </c>
      <c r="B592" s="5" t="n">
        <v>2012</v>
      </c>
      <c r="C592" s="5" t="n">
        <v>5</v>
      </c>
      <c r="D592" s="6" t="str">
        <f aca="false">IF(MONTH(A592)&gt;=4,"FY "&amp;YEAR(A592)&amp;"-"&amp;RIGHT(YEAR(A592)+1,2),"FY "&amp;(YEAR(A592)-1)&amp;"-"&amp;RIGHT(YEAR(A592),2))</f>
        <v>FY 2012-13</v>
      </c>
      <c r="E592" s="5" t="s">
        <v>19</v>
      </c>
      <c r="F592" s="7" t="n">
        <v>0.5</v>
      </c>
      <c r="G592" s="7" t="n">
        <v>0.6</v>
      </c>
      <c r="H592" s="7" t="n">
        <v>-0.2</v>
      </c>
      <c r="I592" s="7" t="n">
        <v>-0.03</v>
      </c>
      <c r="J592" s="8" t="n">
        <v>53.46</v>
      </c>
    </row>
    <row r="593" customFormat="false" ht="15" hidden="false" customHeight="false" outlineLevel="0" collapsed="false">
      <c r="A593" s="4" t="n">
        <v>41040</v>
      </c>
      <c r="B593" s="5" t="n">
        <v>2012</v>
      </c>
      <c r="C593" s="5" t="n">
        <v>5</v>
      </c>
      <c r="D593" s="6" t="str">
        <f aca="false">IF(MONTH(A593)&gt;=4,"FY "&amp;YEAR(A593)&amp;"-"&amp;RIGHT(YEAR(A593)+1,2),"FY "&amp;(YEAR(A593)-1)&amp;"-"&amp;RIGHT(YEAR(A593),2))</f>
        <v>FY 2012-13</v>
      </c>
      <c r="E593" s="5" t="s">
        <v>19</v>
      </c>
      <c r="F593" s="7" t="n">
        <v>16.9</v>
      </c>
      <c r="G593" s="7" t="n">
        <v>0</v>
      </c>
      <c r="H593" s="7" t="n">
        <v>16.9</v>
      </c>
      <c r="I593" s="7" t="n">
        <v>3.16</v>
      </c>
      <c r="J593" s="8" t="n">
        <v>53.3375</v>
      </c>
    </row>
    <row r="594" customFormat="false" ht="15" hidden="false" customHeight="false" outlineLevel="0" collapsed="false">
      <c r="A594" s="4" t="n">
        <v>41043</v>
      </c>
      <c r="B594" s="5" t="n">
        <v>2012</v>
      </c>
      <c r="C594" s="5" t="n">
        <v>5</v>
      </c>
      <c r="D594" s="6" t="str">
        <f aca="false">IF(MONTH(A594)&gt;=4,"FY "&amp;YEAR(A594)&amp;"-"&amp;RIGHT(YEAR(A594)+1,2),"FY "&amp;(YEAR(A594)-1)&amp;"-"&amp;RIGHT(YEAR(A594),2))</f>
        <v>FY 2012-13</v>
      </c>
      <c r="E594" s="5" t="s">
        <v>19</v>
      </c>
      <c r="F594" s="7" t="n">
        <v>0</v>
      </c>
      <c r="G594" s="7" t="n">
        <v>0.4</v>
      </c>
      <c r="H594" s="7" t="n">
        <v>-0.4</v>
      </c>
      <c r="I594" s="7" t="n">
        <v>-0.08</v>
      </c>
      <c r="J594" s="8" t="n">
        <v>53.641</v>
      </c>
    </row>
    <row r="595" customFormat="false" ht="15" hidden="false" customHeight="false" outlineLevel="0" collapsed="false">
      <c r="A595" s="4" t="n">
        <v>41044</v>
      </c>
      <c r="B595" s="5" t="n">
        <v>2012</v>
      </c>
      <c r="C595" s="5" t="n">
        <v>5</v>
      </c>
      <c r="D595" s="6" t="str">
        <f aca="false">IF(MONTH(A595)&gt;=4,"FY "&amp;YEAR(A595)&amp;"-"&amp;RIGHT(YEAR(A595)+1,2),"FY "&amp;(YEAR(A595)-1)&amp;"-"&amp;RIGHT(YEAR(A595),2))</f>
        <v>FY 2012-13</v>
      </c>
      <c r="E595" s="5" t="s">
        <v>19</v>
      </c>
      <c r="F595" s="7" t="n">
        <v>26.8</v>
      </c>
      <c r="G595" s="7" t="n">
        <v>5.8</v>
      </c>
      <c r="H595" s="7" t="n">
        <v>21</v>
      </c>
      <c r="I595" s="7" t="n">
        <v>3.91</v>
      </c>
      <c r="J595" s="8" t="n">
        <v>53.7118</v>
      </c>
    </row>
    <row r="596" customFormat="false" ht="15" hidden="false" customHeight="false" outlineLevel="0" collapsed="false">
      <c r="A596" s="4" t="n">
        <v>41045</v>
      </c>
      <c r="B596" s="5" t="n">
        <v>2012</v>
      </c>
      <c r="C596" s="5" t="n">
        <v>5</v>
      </c>
      <c r="D596" s="6" t="str">
        <f aca="false">IF(MONTH(A596)&gt;=4,"FY "&amp;YEAR(A596)&amp;"-"&amp;RIGHT(YEAR(A596)+1,2),"FY "&amp;(YEAR(A596)-1)&amp;"-"&amp;RIGHT(YEAR(A596),2))</f>
        <v>FY 2012-13</v>
      </c>
      <c r="E596" s="5" t="s">
        <v>19</v>
      </c>
      <c r="F596" s="7" t="n">
        <v>0</v>
      </c>
      <c r="G596" s="7" t="n">
        <v>0.3</v>
      </c>
      <c r="H596" s="7" t="n">
        <v>-0.3</v>
      </c>
      <c r="I596" s="7" t="n">
        <v>-0.05</v>
      </c>
      <c r="J596" s="8" t="n">
        <v>53.84</v>
      </c>
    </row>
    <row r="597" customFormat="false" ht="15" hidden="false" customHeight="false" outlineLevel="0" collapsed="false">
      <c r="A597" s="4" t="n">
        <v>41046</v>
      </c>
      <c r="B597" s="5" t="n">
        <v>2012</v>
      </c>
      <c r="C597" s="5" t="n">
        <v>5</v>
      </c>
      <c r="D597" s="6" t="str">
        <f aca="false">IF(MONTH(A597)&gt;=4,"FY "&amp;YEAR(A597)&amp;"-"&amp;RIGHT(YEAR(A597)+1,2),"FY "&amp;(YEAR(A597)-1)&amp;"-"&amp;RIGHT(YEAR(A597),2))</f>
        <v>FY 2012-13</v>
      </c>
      <c r="E597" s="5" t="s">
        <v>19</v>
      </c>
      <c r="F597" s="7" t="n">
        <v>0</v>
      </c>
      <c r="G597" s="7" t="n">
        <v>0.1</v>
      </c>
      <c r="H597" s="7" t="n">
        <v>-0.1</v>
      </c>
      <c r="I597" s="7" t="n">
        <v>-0.01</v>
      </c>
      <c r="J597" s="8" t="n">
        <v>54.2925</v>
      </c>
    </row>
    <row r="598" customFormat="false" ht="15" hidden="false" customHeight="false" outlineLevel="0" collapsed="false">
      <c r="A598" s="4" t="n">
        <v>41047</v>
      </c>
      <c r="B598" s="5" t="n">
        <v>2012</v>
      </c>
      <c r="C598" s="5" t="n">
        <v>5</v>
      </c>
      <c r="D598" s="6" t="str">
        <f aca="false">IF(MONTH(A598)&gt;=4,"FY "&amp;YEAR(A598)&amp;"-"&amp;RIGHT(YEAR(A598)+1,2),"FY "&amp;(YEAR(A598)-1)&amp;"-"&amp;RIGHT(YEAR(A598),2))</f>
        <v>FY 2012-13</v>
      </c>
      <c r="E598" s="5" t="s">
        <v>19</v>
      </c>
      <c r="F598" s="7" t="n">
        <v>2</v>
      </c>
      <c r="G598" s="7" t="n">
        <v>0.1</v>
      </c>
      <c r="H598" s="7" t="n">
        <v>1.9</v>
      </c>
      <c r="I598" s="7" t="n">
        <v>0.34</v>
      </c>
      <c r="J598" s="8" t="n">
        <v>54.3875</v>
      </c>
    </row>
    <row r="599" customFormat="false" ht="15" hidden="false" customHeight="false" outlineLevel="0" collapsed="false">
      <c r="A599" s="4" t="n">
        <v>41050</v>
      </c>
      <c r="B599" s="5" t="n">
        <v>2012</v>
      </c>
      <c r="C599" s="5" t="n">
        <v>5</v>
      </c>
      <c r="D599" s="6" t="str">
        <f aca="false">IF(MONTH(A599)&gt;=4,"FY "&amp;YEAR(A599)&amp;"-"&amp;RIGHT(YEAR(A599)+1,2),"FY "&amp;(YEAR(A599)-1)&amp;"-"&amp;RIGHT(YEAR(A599),2))</f>
        <v>FY 2012-13</v>
      </c>
      <c r="E599" s="5" t="s">
        <v>19</v>
      </c>
      <c r="F599" s="7" t="n">
        <v>0</v>
      </c>
      <c r="G599" s="7" t="n">
        <v>0.6</v>
      </c>
      <c r="H599" s="7" t="n">
        <v>-0.6</v>
      </c>
      <c r="I599" s="7" t="n">
        <v>-0.1</v>
      </c>
      <c r="J599" s="8" t="n">
        <v>54.8755</v>
      </c>
    </row>
    <row r="600" customFormat="false" ht="15" hidden="false" customHeight="false" outlineLevel="0" collapsed="false">
      <c r="A600" s="4" t="n">
        <v>41051</v>
      </c>
      <c r="B600" s="5" t="n">
        <v>2012</v>
      </c>
      <c r="C600" s="5" t="n">
        <v>5</v>
      </c>
      <c r="D600" s="6" t="str">
        <f aca="false">IF(MONTH(A600)&gt;=4,"FY "&amp;YEAR(A600)&amp;"-"&amp;RIGHT(YEAR(A600)+1,2),"FY "&amp;(YEAR(A600)-1)&amp;"-"&amp;RIGHT(YEAR(A600),2))</f>
        <v>FY 2012-13</v>
      </c>
      <c r="E600" s="5" t="s">
        <v>19</v>
      </c>
      <c r="F600" s="7" t="n">
        <v>0</v>
      </c>
      <c r="G600" s="7" t="n">
        <v>0</v>
      </c>
      <c r="H600" s="7" t="n">
        <v>0</v>
      </c>
      <c r="I600" s="7" t="n">
        <v>0.01</v>
      </c>
      <c r="J600" s="8" t="n">
        <v>54.681</v>
      </c>
    </row>
    <row r="601" customFormat="false" ht="15" hidden="false" customHeight="false" outlineLevel="0" collapsed="false">
      <c r="A601" s="4" t="n">
        <v>41052</v>
      </c>
      <c r="B601" s="5" t="n">
        <v>2012</v>
      </c>
      <c r="C601" s="5" t="n">
        <v>5</v>
      </c>
      <c r="D601" s="6" t="str">
        <f aca="false">IF(MONTH(A601)&gt;=4,"FY "&amp;YEAR(A601)&amp;"-"&amp;RIGHT(YEAR(A601)+1,2),"FY "&amp;(YEAR(A601)-1)&amp;"-"&amp;RIGHT(YEAR(A601),2))</f>
        <v>FY 2012-13</v>
      </c>
      <c r="E601" s="5" t="s">
        <v>19</v>
      </c>
      <c r="F601" s="7" t="n">
        <v>0.2</v>
      </c>
      <c r="G601" s="7" t="n">
        <v>0.4</v>
      </c>
      <c r="H601" s="7" t="n">
        <v>-0.1</v>
      </c>
      <c r="I601" s="7" t="n">
        <v>-0.03</v>
      </c>
      <c r="J601" s="8" t="n">
        <v>54.8845</v>
      </c>
    </row>
    <row r="602" customFormat="false" ht="15" hidden="false" customHeight="false" outlineLevel="0" collapsed="false">
      <c r="A602" s="4" t="n">
        <v>41053</v>
      </c>
      <c r="B602" s="5" t="n">
        <v>2012</v>
      </c>
      <c r="C602" s="5" t="n">
        <v>5</v>
      </c>
      <c r="D602" s="6" t="str">
        <f aca="false">IF(MONTH(A602)&gt;=4,"FY "&amp;YEAR(A602)&amp;"-"&amp;RIGHT(YEAR(A602)+1,2),"FY "&amp;(YEAR(A602)-1)&amp;"-"&amp;RIGHT(YEAR(A602),2))</f>
        <v>FY 2012-13</v>
      </c>
      <c r="E602" s="5" t="s">
        <v>19</v>
      </c>
      <c r="F602" s="7" t="n">
        <v>0.6</v>
      </c>
      <c r="G602" s="7" t="n">
        <v>2.2</v>
      </c>
      <c r="H602" s="7" t="n">
        <v>-1.6</v>
      </c>
      <c r="I602" s="7" t="n">
        <v>-0.28</v>
      </c>
      <c r="J602" s="8" t="n">
        <v>55.93</v>
      </c>
    </row>
    <row r="603" customFormat="false" ht="15" hidden="false" customHeight="false" outlineLevel="0" collapsed="false">
      <c r="A603" s="4" t="n">
        <v>41054</v>
      </c>
      <c r="B603" s="5" t="n">
        <v>2012</v>
      </c>
      <c r="C603" s="5" t="n">
        <v>5</v>
      </c>
      <c r="D603" s="6" t="str">
        <f aca="false">IF(MONTH(A603)&gt;=4,"FY "&amp;YEAR(A603)&amp;"-"&amp;RIGHT(YEAR(A603)+1,2),"FY "&amp;(YEAR(A603)-1)&amp;"-"&amp;RIGHT(YEAR(A603),2))</f>
        <v>FY 2012-13</v>
      </c>
      <c r="E603" s="5" t="s">
        <v>19</v>
      </c>
      <c r="F603" s="7" t="n">
        <v>0.4</v>
      </c>
      <c r="G603" s="7" t="n">
        <v>13.8</v>
      </c>
      <c r="H603" s="7" t="n">
        <v>-13.4</v>
      </c>
      <c r="I603" s="7" t="n">
        <v>-2.39</v>
      </c>
      <c r="J603" s="8" t="n">
        <v>56.287</v>
      </c>
    </row>
    <row r="604" customFormat="false" ht="15" hidden="false" customHeight="false" outlineLevel="0" collapsed="false">
      <c r="A604" s="4" t="n">
        <v>41057</v>
      </c>
      <c r="B604" s="5" t="n">
        <v>2012</v>
      </c>
      <c r="C604" s="5" t="n">
        <v>5</v>
      </c>
      <c r="D604" s="6" t="str">
        <f aca="false">IF(MONTH(A604)&gt;=4,"FY "&amp;YEAR(A604)&amp;"-"&amp;RIGHT(YEAR(A604)+1,2),"FY "&amp;(YEAR(A604)-1)&amp;"-"&amp;RIGHT(YEAR(A604),2))</f>
        <v>FY 2012-13</v>
      </c>
      <c r="E604" s="5" t="s">
        <v>19</v>
      </c>
      <c r="F604" s="7" t="n">
        <v>154.3</v>
      </c>
      <c r="G604" s="7" t="n">
        <v>0</v>
      </c>
      <c r="H604" s="7" t="n">
        <v>154.3</v>
      </c>
      <c r="I604" s="7" t="n">
        <v>27.7</v>
      </c>
      <c r="J604" s="8" t="n">
        <v>55.7253</v>
      </c>
    </row>
    <row r="605" customFormat="false" ht="15" hidden="false" customHeight="false" outlineLevel="0" collapsed="false">
      <c r="A605" s="4" t="n">
        <v>41058</v>
      </c>
      <c r="B605" s="5" t="n">
        <v>2012</v>
      </c>
      <c r="C605" s="5" t="n">
        <v>5</v>
      </c>
      <c r="D605" s="6" t="str">
        <f aca="false">IF(MONTH(A605)&gt;=4,"FY "&amp;YEAR(A605)&amp;"-"&amp;RIGHT(YEAR(A605)+1,2),"FY "&amp;(YEAR(A605)-1)&amp;"-"&amp;RIGHT(YEAR(A605),2))</f>
        <v>FY 2012-13</v>
      </c>
      <c r="E605" s="5" t="s">
        <v>19</v>
      </c>
      <c r="F605" s="7" t="n">
        <v>0</v>
      </c>
      <c r="G605" s="7" t="n">
        <v>0.6</v>
      </c>
      <c r="H605" s="7" t="n">
        <v>-0.6</v>
      </c>
      <c r="I605" s="7" t="n">
        <v>-0.1</v>
      </c>
      <c r="J605" s="8" t="n">
        <v>55.2625</v>
      </c>
    </row>
    <row r="606" customFormat="false" ht="15" hidden="false" customHeight="false" outlineLevel="0" collapsed="false">
      <c r="A606" s="4" t="n">
        <v>41059</v>
      </c>
      <c r="B606" s="5" t="n">
        <v>2012</v>
      </c>
      <c r="C606" s="5" t="n">
        <v>5</v>
      </c>
      <c r="D606" s="6" t="str">
        <f aca="false">IF(MONTH(A606)&gt;=4,"FY "&amp;YEAR(A606)&amp;"-"&amp;RIGHT(YEAR(A606)+1,2),"FY "&amp;(YEAR(A606)-1)&amp;"-"&amp;RIGHT(YEAR(A606),2))</f>
        <v>FY 2012-13</v>
      </c>
      <c r="E606" s="5" t="s">
        <v>19</v>
      </c>
      <c r="F606" s="7" t="n">
        <v>0</v>
      </c>
      <c r="G606" s="7" t="n">
        <v>7.7</v>
      </c>
      <c r="H606" s="7" t="n">
        <v>-7.7</v>
      </c>
      <c r="I606" s="7" t="n">
        <v>-1.39</v>
      </c>
      <c r="J606" s="8" t="n">
        <v>55.5835</v>
      </c>
    </row>
    <row r="607" customFormat="false" ht="15" hidden="false" customHeight="false" outlineLevel="0" collapsed="false">
      <c r="A607" s="4" t="n">
        <v>41060</v>
      </c>
      <c r="B607" s="5" t="n">
        <v>2012</v>
      </c>
      <c r="C607" s="5" t="n">
        <v>5</v>
      </c>
      <c r="D607" s="6" t="str">
        <f aca="false">IF(MONTH(A607)&gt;=4,"FY "&amp;YEAR(A607)&amp;"-"&amp;RIGHT(YEAR(A607)+1,2),"FY "&amp;(YEAR(A607)-1)&amp;"-"&amp;RIGHT(YEAR(A607),2))</f>
        <v>FY 2012-13</v>
      </c>
      <c r="E607" s="5" t="s">
        <v>19</v>
      </c>
      <c r="F607" s="7" t="n">
        <v>0.4</v>
      </c>
      <c r="G607" s="7" t="n">
        <v>2.3</v>
      </c>
      <c r="H607" s="7" t="n">
        <v>-1.9</v>
      </c>
      <c r="I607" s="7" t="n">
        <v>-0.33</v>
      </c>
      <c r="J607" s="8" t="n">
        <v>56.006</v>
      </c>
    </row>
    <row r="608" customFormat="false" ht="15" hidden="false" customHeight="false" outlineLevel="0" collapsed="false">
      <c r="A608" s="4" t="n">
        <v>41061</v>
      </c>
      <c r="B608" s="5" t="n">
        <v>2012</v>
      </c>
      <c r="C608" s="5" t="n">
        <v>6</v>
      </c>
      <c r="D608" s="6" t="str">
        <f aca="false">IF(MONTH(A608)&gt;=4,"FY "&amp;YEAR(A608)&amp;"-"&amp;RIGHT(YEAR(A608)+1,2),"FY "&amp;(YEAR(A608)-1)&amp;"-"&amp;RIGHT(YEAR(A608),2))</f>
        <v>FY 2012-13</v>
      </c>
      <c r="E608" s="5" t="s">
        <v>19</v>
      </c>
      <c r="F608" s="7" t="n">
        <v>0</v>
      </c>
      <c r="G608" s="7" t="n">
        <v>0.1</v>
      </c>
      <c r="H608" s="7" t="n">
        <v>-0.1</v>
      </c>
      <c r="I608" s="7" t="n">
        <v>-0.02</v>
      </c>
      <c r="J608" s="8" t="n">
        <v>56.4225</v>
      </c>
    </row>
    <row r="609" customFormat="false" ht="15" hidden="false" customHeight="false" outlineLevel="0" collapsed="false">
      <c r="A609" s="4" t="n">
        <v>41064</v>
      </c>
      <c r="B609" s="5" t="n">
        <v>2012</v>
      </c>
      <c r="C609" s="5" t="n">
        <v>6</v>
      </c>
      <c r="D609" s="6" t="str">
        <f aca="false">IF(MONTH(A609)&gt;=4,"FY "&amp;YEAR(A609)&amp;"-"&amp;RIGHT(YEAR(A609)+1,2),"FY "&amp;(YEAR(A609)-1)&amp;"-"&amp;RIGHT(YEAR(A609),2))</f>
        <v>FY 2012-13</v>
      </c>
      <c r="E609" s="5" t="s">
        <v>19</v>
      </c>
      <c r="F609" s="7" t="n">
        <v>6.7</v>
      </c>
      <c r="G609" s="7" t="n">
        <v>1.2</v>
      </c>
      <c r="H609" s="7" t="n">
        <v>5.5</v>
      </c>
      <c r="I609" s="7" t="n">
        <v>0.99</v>
      </c>
      <c r="J609" s="8" t="n">
        <v>55.9175</v>
      </c>
    </row>
    <row r="610" customFormat="false" ht="15" hidden="false" customHeight="false" outlineLevel="0" collapsed="false">
      <c r="A610" s="4" t="n">
        <v>41065</v>
      </c>
      <c r="B610" s="5" t="n">
        <v>2012</v>
      </c>
      <c r="C610" s="5" t="n">
        <v>6</v>
      </c>
      <c r="D610" s="6" t="str">
        <f aca="false">IF(MONTH(A610)&gt;=4,"FY "&amp;YEAR(A610)&amp;"-"&amp;RIGHT(YEAR(A610)+1,2),"FY "&amp;(YEAR(A610)-1)&amp;"-"&amp;RIGHT(YEAR(A610),2))</f>
        <v>FY 2012-13</v>
      </c>
      <c r="E610" s="5" t="s">
        <v>19</v>
      </c>
      <c r="F610" s="7" t="n">
        <v>5.1</v>
      </c>
      <c r="G610" s="7" t="n">
        <v>0.4</v>
      </c>
      <c r="H610" s="7" t="n">
        <v>4.7</v>
      </c>
      <c r="I610" s="7" t="n">
        <v>0.84</v>
      </c>
      <c r="J610" s="8" t="n">
        <v>55.5155</v>
      </c>
    </row>
    <row r="611" customFormat="false" ht="15" hidden="false" customHeight="false" outlineLevel="0" collapsed="false">
      <c r="A611" s="4" t="n">
        <v>41066</v>
      </c>
      <c r="B611" s="5" t="n">
        <v>2012</v>
      </c>
      <c r="C611" s="5" t="n">
        <v>6</v>
      </c>
      <c r="D611" s="6" t="str">
        <f aca="false">IF(MONTH(A611)&gt;=4,"FY "&amp;YEAR(A611)&amp;"-"&amp;RIGHT(YEAR(A611)+1,2),"FY "&amp;(YEAR(A611)-1)&amp;"-"&amp;RIGHT(YEAR(A611),2))</f>
        <v>FY 2012-13</v>
      </c>
      <c r="E611" s="5" t="s">
        <v>19</v>
      </c>
      <c r="F611" s="7" t="n">
        <v>0</v>
      </c>
      <c r="G611" s="7" t="n">
        <v>3</v>
      </c>
      <c r="H611" s="7" t="n">
        <v>-3</v>
      </c>
      <c r="I611" s="7" t="n">
        <v>-0.54</v>
      </c>
      <c r="J611" s="8" t="n">
        <v>55.5615</v>
      </c>
    </row>
    <row r="612" customFormat="false" ht="15" hidden="false" customHeight="false" outlineLevel="0" collapsed="false">
      <c r="A612" s="4" t="n">
        <v>41067</v>
      </c>
      <c r="B612" s="5" t="n">
        <v>2012</v>
      </c>
      <c r="C612" s="5" t="n">
        <v>6</v>
      </c>
      <c r="D612" s="6" t="str">
        <f aca="false">IF(MONTH(A612)&gt;=4,"FY "&amp;YEAR(A612)&amp;"-"&amp;RIGHT(YEAR(A612)+1,2),"FY "&amp;(YEAR(A612)-1)&amp;"-"&amp;RIGHT(YEAR(A612),2))</f>
        <v>FY 2012-13</v>
      </c>
      <c r="E612" s="5" t="s">
        <v>19</v>
      </c>
      <c r="F612" s="7" t="n">
        <v>0.1</v>
      </c>
      <c r="G612" s="7" t="n">
        <v>0.3</v>
      </c>
      <c r="H612" s="7" t="n">
        <v>-0.3</v>
      </c>
      <c r="I612" s="7" t="n">
        <v>-0.05</v>
      </c>
      <c r="J612" s="8" t="n">
        <v>55.4958</v>
      </c>
    </row>
    <row r="613" customFormat="false" ht="15" hidden="false" customHeight="false" outlineLevel="0" collapsed="false">
      <c r="A613" s="4" t="n">
        <v>41068</v>
      </c>
      <c r="B613" s="5" t="n">
        <v>2012</v>
      </c>
      <c r="C613" s="5" t="n">
        <v>6</v>
      </c>
      <c r="D613" s="6" t="str">
        <f aca="false">IF(MONTH(A613)&gt;=4,"FY "&amp;YEAR(A613)&amp;"-"&amp;RIGHT(YEAR(A613)+1,2),"FY "&amp;(YEAR(A613)-1)&amp;"-"&amp;RIGHT(YEAR(A613),2))</f>
        <v>FY 2012-13</v>
      </c>
      <c r="E613" s="5" t="s">
        <v>19</v>
      </c>
      <c r="F613" s="7" t="n">
        <v>10.1</v>
      </c>
      <c r="G613" s="7" t="n">
        <v>0.1</v>
      </c>
      <c r="H613" s="7" t="n">
        <v>10</v>
      </c>
      <c r="I613" s="7" t="n">
        <v>1.81</v>
      </c>
      <c r="J613" s="8" t="n">
        <v>55.1455</v>
      </c>
    </row>
    <row r="614" customFormat="false" ht="15" hidden="false" customHeight="false" outlineLevel="0" collapsed="false">
      <c r="A614" s="4" t="n">
        <v>41071</v>
      </c>
      <c r="B614" s="5" t="n">
        <v>2012</v>
      </c>
      <c r="C614" s="5" t="n">
        <v>6</v>
      </c>
      <c r="D614" s="6" t="str">
        <f aca="false">IF(MONTH(A614)&gt;=4,"FY "&amp;YEAR(A614)&amp;"-"&amp;RIGHT(YEAR(A614)+1,2),"FY "&amp;(YEAR(A614)-1)&amp;"-"&amp;RIGHT(YEAR(A614),2))</f>
        <v>FY 2012-13</v>
      </c>
      <c r="E614" s="5" t="s">
        <v>19</v>
      </c>
      <c r="F614" s="7" t="n">
        <v>4.2</v>
      </c>
      <c r="G614" s="7" t="n">
        <v>0.2</v>
      </c>
      <c r="H614" s="7" t="n">
        <v>4</v>
      </c>
      <c r="I614" s="7" t="n">
        <v>0.72</v>
      </c>
      <c r="J614" s="8" t="n">
        <v>55.364</v>
      </c>
    </row>
    <row r="615" customFormat="false" ht="15" hidden="false" customHeight="false" outlineLevel="0" collapsed="false">
      <c r="A615" s="4" t="n">
        <v>41072</v>
      </c>
      <c r="B615" s="5" t="n">
        <v>2012</v>
      </c>
      <c r="C615" s="5" t="n">
        <v>6</v>
      </c>
      <c r="D615" s="6" t="str">
        <f aca="false">IF(MONTH(A615)&gt;=4,"FY "&amp;YEAR(A615)&amp;"-"&amp;RIGHT(YEAR(A615)+1,2),"FY "&amp;(YEAR(A615)-1)&amp;"-"&amp;RIGHT(YEAR(A615),2))</f>
        <v>FY 2012-13</v>
      </c>
      <c r="E615" s="5" t="s">
        <v>19</v>
      </c>
      <c r="F615" s="7" t="n">
        <v>14.4</v>
      </c>
      <c r="G615" s="7" t="n">
        <v>0</v>
      </c>
      <c r="H615" s="7" t="n">
        <v>14.4</v>
      </c>
      <c r="I615" s="7" t="n">
        <v>2.6</v>
      </c>
      <c r="J615" s="8" t="n">
        <v>55.2385</v>
      </c>
    </row>
    <row r="616" customFormat="false" ht="15" hidden="false" customHeight="false" outlineLevel="0" collapsed="false">
      <c r="A616" s="4" t="n">
        <v>41073</v>
      </c>
      <c r="B616" s="5" t="n">
        <v>2012</v>
      </c>
      <c r="C616" s="5" t="n">
        <v>6</v>
      </c>
      <c r="D616" s="6" t="str">
        <f aca="false">IF(MONTH(A616)&gt;=4,"FY "&amp;YEAR(A616)&amp;"-"&amp;RIGHT(YEAR(A616)+1,2),"FY "&amp;(YEAR(A616)-1)&amp;"-"&amp;RIGHT(YEAR(A616),2))</f>
        <v>FY 2012-13</v>
      </c>
      <c r="E616" s="5" t="s">
        <v>19</v>
      </c>
      <c r="F616" s="7" t="n">
        <v>0</v>
      </c>
      <c r="G616" s="7" t="n">
        <v>31.2</v>
      </c>
      <c r="H616" s="7" t="n">
        <v>-31.2</v>
      </c>
      <c r="I616" s="7" t="n">
        <v>-5.56</v>
      </c>
      <c r="J616" s="8" t="n">
        <v>56.0545</v>
      </c>
    </row>
    <row r="617" customFormat="false" ht="15" hidden="false" customHeight="false" outlineLevel="0" collapsed="false">
      <c r="A617" s="4" t="n">
        <v>41074</v>
      </c>
      <c r="B617" s="5" t="n">
        <v>2012</v>
      </c>
      <c r="C617" s="5" t="n">
        <v>6</v>
      </c>
      <c r="D617" s="6" t="str">
        <f aca="false">IF(MONTH(A617)&gt;=4,"FY "&amp;YEAR(A617)&amp;"-"&amp;RIGHT(YEAR(A617)+1,2),"FY "&amp;(YEAR(A617)-1)&amp;"-"&amp;RIGHT(YEAR(A617),2))</f>
        <v>FY 2012-13</v>
      </c>
      <c r="E617" s="5" t="s">
        <v>19</v>
      </c>
      <c r="F617" s="7" t="n">
        <v>0</v>
      </c>
      <c r="G617" s="7" t="n">
        <v>13.5</v>
      </c>
      <c r="H617" s="7" t="n">
        <v>-13.5</v>
      </c>
      <c r="I617" s="7" t="n">
        <v>-2.42</v>
      </c>
      <c r="J617" s="8" t="n">
        <v>55.8505</v>
      </c>
    </row>
    <row r="618" customFormat="false" ht="15" hidden="false" customHeight="false" outlineLevel="0" collapsed="false">
      <c r="A618" s="4" t="n">
        <v>41075</v>
      </c>
      <c r="B618" s="5" t="n">
        <v>2012</v>
      </c>
      <c r="C618" s="5" t="n">
        <v>6</v>
      </c>
      <c r="D618" s="6" t="str">
        <f aca="false">IF(MONTH(A618)&gt;=4,"FY "&amp;YEAR(A618)&amp;"-"&amp;RIGHT(YEAR(A618)+1,2),"FY "&amp;(YEAR(A618)-1)&amp;"-"&amp;RIGHT(YEAR(A618),2))</f>
        <v>FY 2012-13</v>
      </c>
      <c r="E618" s="5" t="s">
        <v>19</v>
      </c>
      <c r="F618" s="7" t="n">
        <v>0</v>
      </c>
      <c r="G618" s="7" t="n">
        <v>50.2</v>
      </c>
      <c r="H618" s="7" t="n">
        <v>-50.2</v>
      </c>
      <c r="I618" s="7" t="n">
        <v>-8.99</v>
      </c>
      <c r="J618" s="8" t="n">
        <v>55.794</v>
      </c>
    </row>
    <row r="619" customFormat="false" ht="15" hidden="false" customHeight="false" outlineLevel="0" collapsed="false">
      <c r="A619" s="4" t="n">
        <v>41078</v>
      </c>
      <c r="B619" s="5" t="n">
        <v>2012</v>
      </c>
      <c r="C619" s="5" t="n">
        <v>6</v>
      </c>
      <c r="D619" s="6" t="str">
        <f aca="false">IF(MONTH(A619)&gt;=4,"FY "&amp;YEAR(A619)&amp;"-"&amp;RIGHT(YEAR(A619)+1,2),"FY "&amp;(YEAR(A619)-1)&amp;"-"&amp;RIGHT(YEAR(A619),2))</f>
        <v>FY 2012-13</v>
      </c>
      <c r="E619" s="5" t="s">
        <v>19</v>
      </c>
      <c r="F619" s="7" t="n">
        <v>0</v>
      </c>
      <c r="G619" s="7" t="n">
        <v>0.4</v>
      </c>
      <c r="H619" s="7" t="n">
        <v>-0.4</v>
      </c>
      <c r="I619" s="7" t="n">
        <v>-0.07</v>
      </c>
      <c r="J619" s="8" t="n">
        <v>55.763</v>
      </c>
    </row>
    <row r="620" customFormat="false" ht="15" hidden="false" customHeight="false" outlineLevel="0" collapsed="false">
      <c r="A620" s="4" t="n">
        <v>41079</v>
      </c>
      <c r="B620" s="5" t="n">
        <v>2012</v>
      </c>
      <c r="C620" s="5" t="n">
        <v>6</v>
      </c>
      <c r="D620" s="6" t="str">
        <f aca="false">IF(MONTH(A620)&gt;=4,"FY "&amp;YEAR(A620)&amp;"-"&amp;RIGHT(YEAR(A620)+1,2),"FY "&amp;(YEAR(A620)-1)&amp;"-"&amp;RIGHT(YEAR(A620),2))</f>
        <v>FY 2012-13</v>
      </c>
      <c r="E620" s="5" t="s">
        <v>19</v>
      </c>
      <c r="F620" s="7" t="n">
        <v>0.3</v>
      </c>
      <c r="G620" s="7" t="n">
        <v>1037</v>
      </c>
      <c r="H620" s="7" t="n">
        <v>-1036.7</v>
      </c>
      <c r="I620" s="7" t="n">
        <v>-186.47</v>
      </c>
      <c r="J620" s="8" t="n">
        <v>55.599</v>
      </c>
    </row>
    <row r="621" customFormat="false" ht="15" hidden="false" customHeight="false" outlineLevel="0" collapsed="false">
      <c r="A621" s="4" t="n">
        <v>41080</v>
      </c>
      <c r="B621" s="5" t="n">
        <v>2012</v>
      </c>
      <c r="C621" s="5" t="n">
        <v>6</v>
      </c>
      <c r="D621" s="6" t="str">
        <f aca="false">IF(MONTH(A621)&gt;=4,"FY "&amp;YEAR(A621)&amp;"-"&amp;RIGHT(YEAR(A621)+1,2),"FY "&amp;(YEAR(A621)-1)&amp;"-"&amp;RIGHT(YEAR(A621),2))</f>
        <v>FY 2012-13</v>
      </c>
      <c r="E621" s="5" t="s">
        <v>19</v>
      </c>
      <c r="F621" s="7" t="n">
        <v>232.8</v>
      </c>
      <c r="G621" s="7" t="n">
        <v>1.6</v>
      </c>
      <c r="H621" s="7" t="n">
        <v>231.2</v>
      </c>
      <c r="I621" s="7" t="n">
        <v>41.28</v>
      </c>
      <c r="J621" s="8" t="n">
        <v>56.0143</v>
      </c>
    </row>
    <row r="622" customFormat="false" ht="15" hidden="false" customHeight="false" outlineLevel="0" collapsed="false">
      <c r="A622" s="4" t="n">
        <v>41081</v>
      </c>
      <c r="B622" s="5" t="n">
        <v>2012</v>
      </c>
      <c r="C622" s="5" t="n">
        <v>6</v>
      </c>
      <c r="D622" s="6" t="str">
        <f aca="false">IF(MONTH(A622)&gt;=4,"FY "&amp;YEAR(A622)&amp;"-"&amp;RIGHT(YEAR(A622)+1,2),"FY "&amp;(YEAR(A622)-1)&amp;"-"&amp;RIGHT(YEAR(A622),2))</f>
        <v>FY 2012-13</v>
      </c>
      <c r="E622" s="5" t="s">
        <v>19</v>
      </c>
      <c r="F622" s="7" t="n">
        <v>0</v>
      </c>
      <c r="G622" s="7" t="n">
        <v>0</v>
      </c>
      <c r="H622" s="7" t="n">
        <v>0</v>
      </c>
      <c r="I622" s="7" t="n">
        <v>-0.01</v>
      </c>
      <c r="J622" s="8" t="n">
        <v>55.8585</v>
      </c>
    </row>
    <row r="623" customFormat="false" ht="15" hidden="false" customHeight="false" outlineLevel="0" collapsed="false">
      <c r="A623" s="4" t="n">
        <v>41082</v>
      </c>
      <c r="B623" s="5" t="n">
        <v>2012</v>
      </c>
      <c r="C623" s="5" t="n">
        <v>6</v>
      </c>
      <c r="D623" s="6" t="str">
        <f aca="false">IF(MONTH(A623)&gt;=4,"FY "&amp;YEAR(A623)&amp;"-"&amp;RIGHT(YEAR(A623)+1,2),"FY "&amp;(YEAR(A623)-1)&amp;"-"&amp;RIGHT(YEAR(A623),2))</f>
        <v>FY 2012-13</v>
      </c>
      <c r="E623" s="5" t="s">
        <v>19</v>
      </c>
      <c r="F623" s="7" t="n">
        <v>0</v>
      </c>
      <c r="G623" s="7" t="n">
        <v>0</v>
      </c>
      <c r="H623" s="7" t="n">
        <v>0</v>
      </c>
      <c r="I623" s="7" t="n">
        <v>0</v>
      </c>
      <c r="J623" s="8" t="n">
        <v>56.4178</v>
      </c>
    </row>
    <row r="624" customFormat="false" ht="15" hidden="false" customHeight="false" outlineLevel="0" collapsed="false">
      <c r="A624" s="4" t="n">
        <v>41085</v>
      </c>
      <c r="B624" s="5" t="n">
        <v>2012</v>
      </c>
      <c r="C624" s="5" t="n">
        <v>6</v>
      </c>
      <c r="D624" s="6" t="str">
        <f aca="false">IF(MONTH(A624)&gt;=4,"FY "&amp;YEAR(A624)&amp;"-"&amp;RIGHT(YEAR(A624)+1,2),"FY "&amp;(YEAR(A624)-1)&amp;"-"&amp;RIGHT(YEAR(A624),2))</f>
        <v>FY 2012-13</v>
      </c>
      <c r="E624" s="5" t="s">
        <v>19</v>
      </c>
      <c r="F624" s="7" t="n">
        <v>15.9</v>
      </c>
      <c r="G624" s="7" t="n">
        <v>0.1</v>
      </c>
      <c r="H624" s="7" t="n">
        <v>15.7</v>
      </c>
      <c r="I624" s="7" t="n">
        <v>2.76</v>
      </c>
      <c r="J624" s="8" t="n">
        <v>56.9928</v>
      </c>
    </row>
    <row r="625" customFormat="false" ht="15" hidden="false" customHeight="false" outlineLevel="0" collapsed="false">
      <c r="A625" s="4" t="n">
        <v>41086</v>
      </c>
      <c r="B625" s="5" t="n">
        <v>2012</v>
      </c>
      <c r="C625" s="5" t="n">
        <v>6</v>
      </c>
      <c r="D625" s="6" t="str">
        <f aca="false">IF(MONTH(A625)&gt;=4,"FY "&amp;YEAR(A625)&amp;"-"&amp;RIGHT(YEAR(A625)+1,2),"FY "&amp;(YEAR(A625)-1)&amp;"-"&amp;RIGHT(YEAR(A625),2))</f>
        <v>FY 2012-13</v>
      </c>
      <c r="E625" s="5" t="s">
        <v>19</v>
      </c>
      <c r="F625" s="7" t="n">
        <v>0</v>
      </c>
      <c r="G625" s="7" t="n">
        <v>27.4</v>
      </c>
      <c r="H625" s="7" t="n">
        <v>-27.3</v>
      </c>
      <c r="I625" s="7" t="n">
        <v>-4.83</v>
      </c>
      <c r="J625" s="8" t="n">
        <v>56.534</v>
      </c>
    </row>
    <row r="626" customFormat="false" ht="15" hidden="false" customHeight="false" outlineLevel="0" collapsed="false">
      <c r="A626" s="4" t="n">
        <v>41087</v>
      </c>
      <c r="B626" s="5" t="n">
        <v>2012</v>
      </c>
      <c r="C626" s="5" t="n">
        <v>6</v>
      </c>
      <c r="D626" s="6" t="str">
        <f aca="false">IF(MONTH(A626)&gt;=4,"FY "&amp;YEAR(A626)&amp;"-"&amp;RIGHT(YEAR(A626)+1,2),"FY "&amp;(YEAR(A626)-1)&amp;"-"&amp;RIGHT(YEAR(A626),2))</f>
        <v>FY 2012-13</v>
      </c>
      <c r="E626" s="5" t="s">
        <v>19</v>
      </c>
      <c r="F626" s="7" t="n">
        <v>0</v>
      </c>
      <c r="G626" s="7" t="n">
        <v>23.8</v>
      </c>
      <c r="H626" s="7" t="n">
        <v>-23.8</v>
      </c>
      <c r="I626" s="7" t="n">
        <v>-4.17</v>
      </c>
      <c r="J626" s="8" t="n">
        <v>57.0728</v>
      </c>
    </row>
    <row r="627" customFormat="false" ht="15" hidden="false" customHeight="false" outlineLevel="0" collapsed="false">
      <c r="A627" s="4" t="n">
        <v>41088</v>
      </c>
      <c r="B627" s="5" t="n">
        <v>2012</v>
      </c>
      <c r="C627" s="5" t="n">
        <v>6</v>
      </c>
      <c r="D627" s="6" t="str">
        <f aca="false">IF(MONTH(A627)&gt;=4,"FY "&amp;YEAR(A627)&amp;"-"&amp;RIGHT(YEAR(A627)+1,2),"FY "&amp;(YEAR(A627)-1)&amp;"-"&amp;RIGHT(YEAR(A627),2))</f>
        <v>FY 2012-13</v>
      </c>
      <c r="E627" s="5" t="s">
        <v>19</v>
      </c>
      <c r="F627" s="7" t="n">
        <v>0.2</v>
      </c>
      <c r="G627" s="7" t="n">
        <v>0.3</v>
      </c>
      <c r="H627" s="7" t="n">
        <v>-0.1</v>
      </c>
      <c r="I627" s="7" t="n">
        <v>-0.02</v>
      </c>
      <c r="J627" s="8" t="n">
        <v>57.2165</v>
      </c>
    </row>
    <row r="628" customFormat="false" ht="15" hidden="false" customHeight="false" outlineLevel="0" collapsed="false">
      <c r="A628" s="4" t="n">
        <v>41089</v>
      </c>
      <c r="B628" s="5" t="n">
        <v>2012</v>
      </c>
      <c r="C628" s="5" t="n">
        <v>6</v>
      </c>
      <c r="D628" s="6" t="str">
        <f aca="false">IF(MONTH(A628)&gt;=4,"FY "&amp;YEAR(A628)&amp;"-"&amp;RIGHT(YEAR(A628)+1,2),"FY "&amp;(YEAR(A628)-1)&amp;"-"&amp;RIGHT(YEAR(A628),2))</f>
        <v>FY 2012-13</v>
      </c>
      <c r="E628" s="5" t="s">
        <v>19</v>
      </c>
      <c r="F628" s="7" t="n">
        <v>8.2</v>
      </c>
      <c r="G628" s="7" t="n">
        <v>0.1</v>
      </c>
      <c r="H628" s="7" t="n">
        <v>8.1</v>
      </c>
      <c r="I628" s="7" t="n">
        <v>1.42</v>
      </c>
      <c r="J628" s="8" t="n">
        <v>56.9195</v>
      </c>
    </row>
    <row r="629" customFormat="false" ht="15" hidden="false" customHeight="false" outlineLevel="0" collapsed="false">
      <c r="A629" s="4" t="n">
        <v>41093</v>
      </c>
      <c r="B629" s="5" t="n">
        <v>2012</v>
      </c>
      <c r="C629" s="5" t="n">
        <v>7</v>
      </c>
      <c r="D629" s="6" t="str">
        <f aca="false">IF(MONTH(A629)&gt;=4,"FY "&amp;YEAR(A629)&amp;"-"&amp;RIGHT(YEAR(A629)+1,2),"FY "&amp;(YEAR(A629)-1)&amp;"-"&amp;RIGHT(YEAR(A629),2))</f>
        <v>FY 2012-13</v>
      </c>
      <c r="E629" s="5" t="s">
        <v>19</v>
      </c>
      <c r="F629" s="7" t="n">
        <v>5.6</v>
      </c>
      <c r="G629" s="7" t="n">
        <v>3.7</v>
      </c>
      <c r="H629" s="7" t="n">
        <v>1.9</v>
      </c>
      <c r="I629" s="7" t="n">
        <v>0.33</v>
      </c>
      <c r="J629" s="8" t="n">
        <v>55.83</v>
      </c>
    </row>
    <row r="630" customFormat="false" ht="15" hidden="false" customHeight="false" outlineLevel="0" collapsed="false">
      <c r="A630" s="4" t="n">
        <v>41094</v>
      </c>
      <c r="B630" s="5" t="n">
        <v>2012</v>
      </c>
      <c r="C630" s="5" t="n">
        <v>7</v>
      </c>
      <c r="D630" s="6" t="str">
        <f aca="false">IF(MONTH(A630)&gt;=4,"FY "&amp;YEAR(A630)&amp;"-"&amp;RIGHT(YEAR(A630)+1,2),"FY "&amp;(YEAR(A630)-1)&amp;"-"&amp;RIGHT(YEAR(A630),2))</f>
        <v>FY 2012-13</v>
      </c>
      <c r="E630" s="5" t="s">
        <v>19</v>
      </c>
      <c r="F630" s="7" t="n">
        <v>3.3</v>
      </c>
      <c r="G630" s="7" t="n">
        <v>0.1</v>
      </c>
      <c r="H630" s="7" t="n">
        <v>3.3</v>
      </c>
      <c r="I630" s="7" t="n">
        <v>0.59</v>
      </c>
      <c r="J630" s="8" t="n">
        <v>54.8125</v>
      </c>
    </row>
    <row r="631" customFormat="false" ht="15" hidden="false" customHeight="false" outlineLevel="0" collapsed="false">
      <c r="A631" s="4" t="n">
        <v>41095</v>
      </c>
      <c r="B631" s="5" t="n">
        <v>2012</v>
      </c>
      <c r="C631" s="5" t="n">
        <v>7</v>
      </c>
      <c r="D631" s="6" t="str">
        <f aca="false">IF(MONTH(A631)&gt;=4,"FY "&amp;YEAR(A631)&amp;"-"&amp;RIGHT(YEAR(A631)+1,2),"FY "&amp;(YEAR(A631)-1)&amp;"-"&amp;RIGHT(YEAR(A631),2))</f>
        <v>FY 2012-13</v>
      </c>
      <c r="E631" s="5" t="s">
        <v>19</v>
      </c>
      <c r="F631" s="7" t="n">
        <v>3.7</v>
      </c>
      <c r="G631" s="7" t="n">
        <v>6.7</v>
      </c>
      <c r="H631" s="7" t="n">
        <v>-3</v>
      </c>
      <c r="I631" s="7" t="n">
        <v>-0.55</v>
      </c>
      <c r="J631" s="8" t="n">
        <v>54.5525</v>
      </c>
    </row>
    <row r="632" customFormat="false" ht="15" hidden="false" customHeight="false" outlineLevel="0" collapsed="false">
      <c r="A632" s="4" t="n">
        <v>41096</v>
      </c>
      <c r="B632" s="5" t="n">
        <v>2012</v>
      </c>
      <c r="C632" s="5" t="n">
        <v>7</v>
      </c>
      <c r="D632" s="6" t="str">
        <f aca="false">IF(MONTH(A632)&gt;=4,"FY "&amp;YEAR(A632)&amp;"-"&amp;RIGHT(YEAR(A632)+1,2),"FY "&amp;(YEAR(A632)-1)&amp;"-"&amp;RIGHT(YEAR(A632),2))</f>
        <v>FY 2012-13</v>
      </c>
      <c r="E632" s="5" t="s">
        <v>19</v>
      </c>
      <c r="F632" s="7" t="n">
        <v>0</v>
      </c>
      <c r="G632" s="7" t="n">
        <v>0.6</v>
      </c>
      <c r="H632" s="7" t="n">
        <v>-0.6</v>
      </c>
      <c r="I632" s="7" t="n">
        <v>-0.1</v>
      </c>
      <c r="J632" s="8" t="n">
        <v>55.025</v>
      </c>
    </row>
    <row r="633" customFormat="false" ht="15" hidden="false" customHeight="false" outlineLevel="0" collapsed="false">
      <c r="A633" s="4" t="n">
        <v>41099</v>
      </c>
      <c r="B633" s="5" t="n">
        <v>2012</v>
      </c>
      <c r="C633" s="5" t="n">
        <v>7</v>
      </c>
      <c r="D633" s="6" t="str">
        <f aca="false">IF(MONTH(A633)&gt;=4,"FY "&amp;YEAR(A633)&amp;"-"&amp;RIGHT(YEAR(A633)+1,2),"FY "&amp;(YEAR(A633)-1)&amp;"-"&amp;RIGHT(YEAR(A633),2))</f>
        <v>FY 2012-13</v>
      </c>
      <c r="E633" s="5" t="s">
        <v>19</v>
      </c>
      <c r="F633" s="7" t="n">
        <v>28.3</v>
      </c>
      <c r="G633" s="7" t="n">
        <v>5.7</v>
      </c>
      <c r="H633" s="7" t="n">
        <v>22.6</v>
      </c>
      <c r="I633" s="7" t="n">
        <v>4.07</v>
      </c>
      <c r="J633" s="8" t="n">
        <v>55.415</v>
      </c>
    </row>
    <row r="634" customFormat="false" ht="15" hidden="false" customHeight="false" outlineLevel="0" collapsed="false">
      <c r="A634" s="4" t="n">
        <v>41100</v>
      </c>
      <c r="B634" s="5" t="n">
        <v>2012</v>
      </c>
      <c r="C634" s="5" t="n">
        <v>7</v>
      </c>
      <c r="D634" s="6" t="str">
        <f aca="false">IF(MONTH(A634)&gt;=4,"FY "&amp;YEAR(A634)&amp;"-"&amp;RIGHT(YEAR(A634)+1,2),"FY "&amp;(YEAR(A634)-1)&amp;"-"&amp;RIGHT(YEAR(A634),2))</f>
        <v>FY 2012-13</v>
      </c>
      <c r="E634" s="5" t="s">
        <v>19</v>
      </c>
      <c r="F634" s="7" t="n">
        <v>3.2</v>
      </c>
      <c r="G634" s="7" t="n">
        <v>0</v>
      </c>
      <c r="H634" s="7" t="n">
        <v>3.1</v>
      </c>
      <c r="I634" s="7" t="n">
        <v>0.56</v>
      </c>
      <c r="J634" s="8" t="n">
        <v>56.0215</v>
      </c>
    </row>
    <row r="635" customFormat="false" ht="15" hidden="false" customHeight="false" outlineLevel="0" collapsed="false">
      <c r="A635" s="4" t="n">
        <v>41101</v>
      </c>
      <c r="B635" s="5" t="n">
        <v>2012</v>
      </c>
      <c r="C635" s="5" t="n">
        <v>7</v>
      </c>
      <c r="D635" s="6" t="str">
        <f aca="false">IF(MONTH(A635)&gt;=4,"FY "&amp;YEAR(A635)&amp;"-"&amp;RIGHT(YEAR(A635)+1,2),"FY "&amp;(YEAR(A635)-1)&amp;"-"&amp;RIGHT(YEAR(A635),2))</f>
        <v>FY 2012-13</v>
      </c>
      <c r="E635" s="5" t="s">
        <v>19</v>
      </c>
      <c r="F635" s="7" t="n">
        <v>0</v>
      </c>
      <c r="G635" s="7" t="n">
        <v>0.3</v>
      </c>
      <c r="H635" s="7" t="n">
        <v>-0.3</v>
      </c>
      <c r="I635" s="7" t="n">
        <v>-0.05</v>
      </c>
      <c r="J635" s="8" t="n">
        <v>55.8055</v>
      </c>
    </row>
    <row r="636" customFormat="false" ht="15" hidden="false" customHeight="false" outlineLevel="0" collapsed="false">
      <c r="A636" s="4" t="n">
        <v>41102</v>
      </c>
      <c r="B636" s="5" t="n">
        <v>2012</v>
      </c>
      <c r="C636" s="5" t="n">
        <v>7</v>
      </c>
      <c r="D636" s="6" t="str">
        <f aca="false">IF(MONTH(A636)&gt;=4,"FY "&amp;YEAR(A636)&amp;"-"&amp;RIGHT(YEAR(A636)+1,2),"FY "&amp;(YEAR(A636)-1)&amp;"-"&amp;RIGHT(YEAR(A636),2))</f>
        <v>FY 2012-13</v>
      </c>
      <c r="E636" s="5" t="s">
        <v>19</v>
      </c>
      <c r="F636" s="7" t="n">
        <v>79</v>
      </c>
      <c r="G636" s="7" t="n">
        <v>0.2</v>
      </c>
      <c r="H636" s="7" t="n">
        <v>78.8</v>
      </c>
      <c r="I636" s="7" t="n">
        <v>14.22</v>
      </c>
      <c r="J636" s="8" t="n">
        <v>55.365</v>
      </c>
    </row>
    <row r="637" customFormat="false" ht="15" hidden="false" customHeight="false" outlineLevel="0" collapsed="false">
      <c r="A637" s="4" t="n">
        <v>41103</v>
      </c>
      <c r="B637" s="5" t="n">
        <v>2012</v>
      </c>
      <c r="C637" s="5" t="n">
        <v>7</v>
      </c>
      <c r="D637" s="6" t="str">
        <f aca="false">IF(MONTH(A637)&gt;=4,"FY "&amp;YEAR(A637)&amp;"-"&amp;RIGHT(YEAR(A637)+1,2),"FY "&amp;(YEAR(A637)-1)&amp;"-"&amp;RIGHT(YEAR(A637),2))</f>
        <v>FY 2012-13</v>
      </c>
      <c r="E637" s="5" t="s">
        <v>19</v>
      </c>
      <c r="F637" s="7" t="n">
        <v>0</v>
      </c>
      <c r="G637" s="7" t="n">
        <v>5.2</v>
      </c>
      <c r="H637" s="7" t="n">
        <v>-5.2</v>
      </c>
      <c r="I637" s="7" t="n">
        <v>-0.93</v>
      </c>
      <c r="J637" s="8" t="n">
        <v>55.6985</v>
      </c>
    </row>
    <row r="638" customFormat="false" ht="15" hidden="false" customHeight="false" outlineLevel="0" collapsed="false">
      <c r="A638" s="4" t="n">
        <v>41106</v>
      </c>
      <c r="B638" s="5" t="n">
        <v>2012</v>
      </c>
      <c r="C638" s="5" t="n">
        <v>7</v>
      </c>
      <c r="D638" s="6" t="str">
        <f aca="false">IF(MONTH(A638)&gt;=4,"FY "&amp;YEAR(A638)&amp;"-"&amp;RIGHT(YEAR(A638)+1,2),"FY "&amp;(YEAR(A638)-1)&amp;"-"&amp;RIGHT(YEAR(A638),2))</f>
        <v>FY 2012-13</v>
      </c>
      <c r="E638" s="5" t="s">
        <v>19</v>
      </c>
      <c r="F638" s="7" t="n">
        <v>25.5</v>
      </c>
      <c r="G638" s="7" t="n">
        <v>5.8</v>
      </c>
      <c r="H638" s="7" t="n">
        <v>19.7</v>
      </c>
      <c r="I638" s="7" t="n">
        <v>3.54</v>
      </c>
      <c r="J638" s="8" t="n">
        <v>55.656</v>
      </c>
    </row>
    <row r="639" customFormat="false" ht="15" hidden="false" customHeight="false" outlineLevel="0" collapsed="false">
      <c r="A639" s="4" t="n">
        <v>41107</v>
      </c>
      <c r="B639" s="5" t="n">
        <v>2012</v>
      </c>
      <c r="C639" s="5" t="n">
        <v>7</v>
      </c>
      <c r="D639" s="6" t="str">
        <f aca="false">IF(MONTH(A639)&gt;=4,"FY "&amp;YEAR(A639)&amp;"-"&amp;RIGHT(YEAR(A639)+1,2),"FY "&amp;(YEAR(A639)-1)&amp;"-"&amp;RIGHT(YEAR(A639),2))</f>
        <v>FY 2012-13</v>
      </c>
      <c r="E639" s="5" t="s">
        <v>19</v>
      </c>
      <c r="F639" s="7" t="n">
        <v>9.4</v>
      </c>
      <c r="G639" s="7" t="n">
        <v>0.2</v>
      </c>
      <c r="H639" s="7" t="n">
        <v>9.2</v>
      </c>
      <c r="I639" s="7" t="n">
        <v>1.68</v>
      </c>
      <c r="J639" s="8" t="n">
        <v>54.918</v>
      </c>
    </row>
    <row r="640" customFormat="false" ht="15" hidden="false" customHeight="false" outlineLevel="0" collapsed="false">
      <c r="A640" s="4" t="n">
        <v>41108</v>
      </c>
      <c r="B640" s="5" t="n">
        <v>2012</v>
      </c>
      <c r="C640" s="5" t="n">
        <v>7</v>
      </c>
      <c r="D640" s="6" t="str">
        <f aca="false">IF(MONTH(A640)&gt;=4,"FY "&amp;YEAR(A640)&amp;"-"&amp;RIGHT(YEAR(A640)+1,2),"FY "&amp;(YEAR(A640)-1)&amp;"-"&amp;RIGHT(YEAR(A640),2))</f>
        <v>FY 2012-13</v>
      </c>
      <c r="E640" s="5" t="s">
        <v>19</v>
      </c>
      <c r="F640" s="7" t="n">
        <v>5</v>
      </c>
      <c r="G640" s="7" t="n">
        <v>9.2</v>
      </c>
      <c r="H640" s="7" t="n">
        <v>-4.2</v>
      </c>
      <c r="I640" s="7" t="n">
        <v>-0.76</v>
      </c>
      <c r="J640" s="8" t="n">
        <v>55.1455</v>
      </c>
    </row>
    <row r="641" customFormat="false" ht="15" hidden="false" customHeight="false" outlineLevel="0" collapsed="false">
      <c r="A641" s="4" t="n">
        <v>41109</v>
      </c>
      <c r="B641" s="5" t="n">
        <v>2012</v>
      </c>
      <c r="C641" s="5" t="n">
        <v>7</v>
      </c>
      <c r="D641" s="6" t="str">
        <f aca="false">IF(MONTH(A641)&gt;=4,"FY "&amp;YEAR(A641)&amp;"-"&amp;RIGHT(YEAR(A641)+1,2),"FY "&amp;(YEAR(A641)-1)&amp;"-"&amp;RIGHT(YEAR(A641),2))</f>
        <v>FY 2012-13</v>
      </c>
      <c r="E641" s="5" t="s">
        <v>19</v>
      </c>
      <c r="F641" s="7" t="n">
        <v>16.7</v>
      </c>
      <c r="G641" s="7" t="n">
        <v>6.2</v>
      </c>
      <c r="H641" s="7" t="n">
        <v>10.5</v>
      </c>
      <c r="I641" s="7" t="n">
        <v>1.9</v>
      </c>
      <c r="J641" s="8" t="n">
        <v>55.3395</v>
      </c>
    </row>
    <row r="642" customFormat="false" ht="15" hidden="false" customHeight="false" outlineLevel="0" collapsed="false">
      <c r="A642" s="4" t="n">
        <v>41110</v>
      </c>
      <c r="B642" s="5" t="n">
        <v>2012</v>
      </c>
      <c r="C642" s="5" t="n">
        <v>7</v>
      </c>
      <c r="D642" s="6" t="str">
        <f aca="false">IF(MONTH(A642)&gt;=4,"FY "&amp;YEAR(A642)&amp;"-"&amp;RIGHT(YEAR(A642)+1,2),"FY "&amp;(YEAR(A642)-1)&amp;"-"&amp;RIGHT(YEAR(A642),2))</f>
        <v>FY 2012-13</v>
      </c>
      <c r="E642" s="5" t="s">
        <v>19</v>
      </c>
      <c r="F642" s="7" t="n">
        <v>3.5</v>
      </c>
      <c r="G642" s="7" t="n">
        <v>0.1</v>
      </c>
      <c r="H642" s="7" t="n">
        <v>3.4</v>
      </c>
      <c r="I642" s="7" t="n">
        <v>0.61</v>
      </c>
      <c r="J642" s="8" t="n">
        <v>55.383</v>
      </c>
    </row>
    <row r="643" customFormat="false" ht="15" hidden="false" customHeight="false" outlineLevel="0" collapsed="false">
      <c r="A643" s="4" t="n">
        <v>41113</v>
      </c>
      <c r="B643" s="5" t="n">
        <v>2012</v>
      </c>
      <c r="C643" s="5" t="n">
        <v>7</v>
      </c>
      <c r="D643" s="6" t="str">
        <f aca="false">IF(MONTH(A643)&gt;=4,"FY "&amp;YEAR(A643)&amp;"-"&amp;RIGHT(YEAR(A643)+1,2),"FY "&amp;(YEAR(A643)-1)&amp;"-"&amp;RIGHT(YEAR(A643),2))</f>
        <v>FY 2012-13</v>
      </c>
      <c r="E643" s="5" t="s">
        <v>19</v>
      </c>
      <c r="F643" s="7" t="n">
        <v>0</v>
      </c>
      <c r="G643" s="7" t="n">
        <v>0.3</v>
      </c>
      <c r="H643" s="7" t="n">
        <v>-0.3</v>
      </c>
      <c r="I643" s="7" t="n">
        <v>-0.05</v>
      </c>
      <c r="J643" s="8" t="n">
        <v>55.1515</v>
      </c>
    </row>
    <row r="644" customFormat="false" ht="15" hidden="false" customHeight="false" outlineLevel="0" collapsed="false">
      <c r="A644" s="4" t="n">
        <v>41114</v>
      </c>
      <c r="B644" s="5" t="n">
        <v>2012</v>
      </c>
      <c r="C644" s="5" t="n">
        <v>7</v>
      </c>
      <c r="D644" s="6" t="str">
        <f aca="false">IF(MONTH(A644)&gt;=4,"FY "&amp;YEAR(A644)&amp;"-"&amp;RIGHT(YEAR(A644)+1,2),"FY "&amp;(YEAR(A644)-1)&amp;"-"&amp;RIGHT(YEAR(A644),2))</f>
        <v>FY 2012-13</v>
      </c>
      <c r="E644" s="5" t="s">
        <v>19</v>
      </c>
      <c r="F644" s="7" t="n">
        <v>212.5</v>
      </c>
      <c r="G644" s="7" t="n">
        <v>9.2</v>
      </c>
      <c r="H644" s="7" t="n">
        <v>203.2</v>
      </c>
      <c r="I644" s="7" t="n">
        <v>36.44</v>
      </c>
      <c r="J644" s="8" t="n">
        <v>55.7643</v>
      </c>
    </row>
    <row r="645" customFormat="false" ht="15" hidden="false" customHeight="false" outlineLevel="0" collapsed="false">
      <c r="A645" s="4" t="n">
        <v>41115</v>
      </c>
      <c r="B645" s="5" t="n">
        <v>2012</v>
      </c>
      <c r="C645" s="5" t="n">
        <v>7</v>
      </c>
      <c r="D645" s="6" t="str">
        <f aca="false">IF(MONTH(A645)&gt;=4,"FY "&amp;YEAR(A645)&amp;"-"&amp;RIGHT(YEAR(A645)+1,2),"FY "&amp;(YEAR(A645)-1)&amp;"-"&amp;RIGHT(YEAR(A645),2))</f>
        <v>FY 2012-13</v>
      </c>
      <c r="E645" s="5" t="s">
        <v>19</v>
      </c>
      <c r="F645" s="7" t="n">
        <v>11</v>
      </c>
      <c r="G645" s="7" t="n">
        <v>2.2</v>
      </c>
      <c r="H645" s="7" t="n">
        <v>8.8</v>
      </c>
      <c r="I645" s="7" t="n">
        <v>1.57</v>
      </c>
      <c r="J645" s="8" t="n">
        <v>56.015</v>
      </c>
    </row>
    <row r="646" customFormat="false" ht="15" hidden="false" customHeight="false" outlineLevel="0" collapsed="false">
      <c r="A646" s="4" t="n">
        <v>41116</v>
      </c>
      <c r="B646" s="5" t="n">
        <v>2012</v>
      </c>
      <c r="C646" s="5" t="n">
        <v>7</v>
      </c>
      <c r="D646" s="6" t="str">
        <f aca="false">IF(MONTH(A646)&gt;=4,"FY "&amp;YEAR(A646)&amp;"-"&amp;RIGHT(YEAR(A646)+1,2),"FY "&amp;(YEAR(A646)-1)&amp;"-"&amp;RIGHT(YEAR(A646),2))</f>
        <v>FY 2012-13</v>
      </c>
      <c r="E646" s="5" t="s">
        <v>19</v>
      </c>
      <c r="F646" s="7" t="n">
        <v>14.1</v>
      </c>
      <c r="G646" s="7" t="n">
        <v>16.5</v>
      </c>
      <c r="H646" s="7" t="n">
        <v>-2.4</v>
      </c>
      <c r="I646" s="7" t="n">
        <v>-0.43</v>
      </c>
      <c r="J646" s="8" t="n">
        <v>56.3755</v>
      </c>
    </row>
    <row r="647" customFormat="false" ht="15" hidden="false" customHeight="false" outlineLevel="0" collapsed="false">
      <c r="A647" s="4" t="n">
        <v>41117</v>
      </c>
      <c r="B647" s="5" t="n">
        <v>2012</v>
      </c>
      <c r="C647" s="5" t="n">
        <v>7</v>
      </c>
      <c r="D647" s="6" t="str">
        <f aca="false">IF(MONTH(A647)&gt;=4,"FY "&amp;YEAR(A647)&amp;"-"&amp;RIGHT(YEAR(A647)+1,2),"FY "&amp;(YEAR(A647)-1)&amp;"-"&amp;RIGHT(YEAR(A647),2))</f>
        <v>FY 2012-13</v>
      </c>
      <c r="E647" s="5" t="s">
        <v>19</v>
      </c>
      <c r="F647" s="7" t="n">
        <v>0</v>
      </c>
      <c r="G647" s="7" t="n">
        <v>0</v>
      </c>
      <c r="H647" s="7" t="n">
        <v>0</v>
      </c>
      <c r="I647" s="7" t="n">
        <v>0</v>
      </c>
      <c r="J647" s="8" t="n">
        <v>55.948</v>
      </c>
    </row>
    <row r="648" customFormat="false" ht="15" hidden="false" customHeight="false" outlineLevel="0" collapsed="false">
      <c r="A648" s="4" t="n">
        <v>41120</v>
      </c>
      <c r="B648" s="5" t="n">
        <v>2012</v>
      </c>
      <c r="C648" s="5" t="n">
        <v>7</v>
      </c>
      <c r="D648" s="6" t="str">
        <f aca="false">IF(MONTH(A648)&gt;=4,"FY "&amp;YEAR(A648)&amp;"-"&amp;RIGHT(YEAR(A648)+1,2),"FY "&amp;(YEAR(A648)-1)&amp;"-"&amp;RIGHT(YEAR(A648),2))</f>
        <v>FY 2012-13</v>
      </c>
      <c r="E648" s="5" t="s">
        <v>19</v>
      </c>
      <c r="F648" s="7" t="n">
        <v>0.4</v>
      </c>
      <c r="G648" s="7" t="n">
        <v>0.4</v>
      </c>
      <c r="H648" s="7" t="n">
        <v>0.1</v>
      </c>
      <c r="I648" s="7" t="n">
        <v>0.01</v>
      </c>
      <c r="J648" s="8" t="n">
        <v>55.413</v>
      </c>
    </row>
    <row r="649" customFormat="false" ht="15" hidden="false" customHeight="false" outlineLevel="0" collapsed="false">
      <c r="A649" s="4" t="n">
        <v>41121</v>
      </c>
      <c r="B649" s="5" t="n">
        <v>2012</v>
      </c>
      <c r="C649" s="5" t="n">
        <v>7</v>
      </c>
      <c r="D649" s="6" t="str">
        <f aca="false">IF(MONTH(A649)&gt;=4,"FY "&amp;YEAR(A649)&amp;"-"&amp;RIGHT(YEAR(A649)+1,2),"FY "&amp;(YEAR(A649)-1)&amp;"-"&amp;RIGHT(YEAR(A649),2))</f>
        <v>FY 2012-13</v>
      </c>
      <c r="E649" s="5" t="s">
        <v>19</v>
      </c>
      <c r="F649" s="7" t="n">
        <v>233.8</v>
      </c>
      <c r="G649" s="7" t="n">
        <v>0.5</v>
      </c>
      <c r="H649" s="7" t="n">
        <v>233.4</v>
      </c>
      <c r="I649" s="7" t="n">
        <v>42.09</v>
      </c>
      <c r="J649" s="8" t="n">
        <v>55.4428</v>
      </c>
    </row>
    <row r="650" customFormat="false" ht="15" hidden="false" customHeight="false" outlineLevel="0" collapsed="false">
      <c r="A650" s="4" t="n">
        <v>41122</v>
      </c>
      <c r="B650" s="5" t="n">
        <v>2012</v>
      </c>
      <c r="C650" s="5" t="n">
        <v>8</v>
      </c>
      <c r="D650" s="6" t="str">
        <f aca="false">IF(MONTH(A650)&gt;=4,"FY "&amp;YEAR(A650)&amp;"-"&amp;RIGHT(YEAR(A650)+1,2),"FY "&amp;(YEAR(A650)-1)&amp;"-"&amp;RIGHT(YEAR(A650),2))</f>
        <v>FY 2012-13</v>
      </c>
      <c r="E650" s="5" t="s">
        <v>19</v>
      </c>
      <c r="F650" s="7" t="n">
        <v>5</v>
      </c>
      <c r="G650" s="7" t="n">
        <v>3</v>
      </c>
      <c r="H650" s="7" t="n">
        <v>2</v>
      </c>
      <c r="I650" s="7" t="n">
        <v>0.36</v>
      </c>
      <c r="J650" s="8" t="n">
        <v>55.807</v>
      </c>
    </row>
    <row r="651" customFormat="false" ht="15" hidden="false" customHeight="false" outlineLevel="0" collapsed="false">
      <c r="A651" s="4" t="n">
        <v>41123</v>
      </c>
      <c r="B651" s="5" t="n">
        <v>2012</v>
      </c>
      <c r="C651" s="5" t="n">
        <v>8</v>
      </c>
      <c r="D651" s="6" t="str">
        <f aca="false">IF(MONTH(A651)&gt;=4,"FY "&amp;YEAR(A651)&amp;"-"&amp;RIGHT(YEAR(A651)+1,2),"FY "&amp;(YEAR(A651)-1)&amp;"-"&amp;RIGHT(YEAR(A651),2))</f>
        <v>FY 2012-13</v>
      </c>
      <c r="E651" s="5" t="s">
        <v>19</v>
      </c>
      <c r="F651" s="7" t="n">
        <v>196.1</v>
      </c>
      <c r="G651" s="7" t="n">
        <v>3.8</v>
      </c>
      <c r="H651" s="7" t="n">
        <v>192.4</v>
      </c>
      <c r="I651" s="7" t="n">
        <v>34.67</v>
      </c>
      <c r="J651" s="8" t="n">
        <v>55.4825</v>
      </c>
    </row>
    <row r="652" customFormat="false" ht="15" hidden="false" customHeight="false" outlineLevel="0" collapsed="false">
      <c r="A652" s="4" t="n">
        <v>41124</v>
      </c>
      <c r="B652" s="5" t="n">
        <v>2012</v>
      </c>
      <c r="C652" s="5" t="n">
        <v>8</v>
      </c>
      <c r="D652" s="6" t="str">
        <f aca="false">IF(MONTH(A652)&gt;=4,"FY "&amp;YEAR(A652)&amp;"-"&amp;RIGHT(YEAR(A652)+1,2),"FY "&amp;(YEAR(A652)-1)&amp;"-"&amp;RIGHT(YEAR(A652),2))</f>
        <v>FY 2012-13</v>
      </c>
      <c r="E652" s="5" t="s">
        <v>19</v>
      </c>
      <c r="F652" s="7" t="n">
        <v>27.9</v>
      </c>
      <c r="G652" s="7" t="n">
        <v>0</v>
      </c>
      <c r="H652" s="7" t="n">
        <v>27.8</v>
      </c>
      <c r="I652" s="7" t="n">
        <v>4.99</v>
      </c>
      <c r="J652" s="8" t="n">
        <v>55.7765</v>
      </c>
    </row>
    <row r="653" customFormat="false" ht="15" hidden="false" customHeight="false" outlineLevel="0" collapsed="false">
      <c r="A653" s="4" t="n">
        <v>41127</v>
      </c>
      <c r="B653" s="5" t="n">
        <v>2012</v>
      </c>
      <c r="C653" s="5" t="n">
        <v>8</v>
      </c>
      <c r="D653" s="6" t="str">
        <f aca="false">IF(MONTH(A653)&gt;=4,"FY "&amp;YEAR(A653)&amp;"-"&amp;RIGHT(YEAR(A653)+1,2),"FY "&amp;(YEAR(A653)-1)&amp;"-"&amp;RIGHT(YEAR(A653),2))</f>
        <v>FY 2012-13</v>
      </c>
      <c r="E653" s="5" t="s">
        <v>19</v>
      </c>
      <c r="F653" s="7" t="n">
        <v>2.4</v>
      </c>
      <c r="G653" s="7" t="n">
        <v>43.7</v>
      </c>
      <c r="H653" s="7" t="n">
        <v>-41.3</v>
      </c>
      <c r="I653" s="7" t="n">
        <v>-7.37</v>
      </c>
      <c r="J653" s="8" t="n">
        <v>56.0845</v>
      </c>
    </row>
    <row r="654" customFormat="false" ht="15" hidden="false" customHeight="false" outlineLevel="0" collapsed="false">
      <c r="A654" s="4" t="n">
        <v>41128</v>
      </c>
      <c r="B654" s="5" t="n">
        <v>2012</v>
      </c>
      <c r="C654" s="5" t="n">
        <v>8</v>
      </c>
      <c r="D654" s="6" t="str">
        <f aca="false">IF(MONTH(A654)&gt;=4,"FY "&amp;YEAR(A654)&amp;"-"&amp;RIGHT(YEAR(A654)+1,2),"FY "&amp;(YEAR(A654)-1)&amp;"-"&amp;RIGHT(YEAR(A654),2))</f>
        <v>FY 2012-13</v>
      </c>
      <c r="E654" s="5" t="s">
        <v>19</v>
      </c>
      <c r="F654" s="7" t="n">
        <v>5.3</v>
      </c>
      <c r="G654" s="7" t="n">
        <v>0.1</v>
      </c>
      <c r="H654" s="7" t="n">
        <v>5.2</v>
      </c>
      <c r="I654" s="7" t="n">
        <v>0.94</v>
      </c>
      <c r="J654" s="8" t="n">
        <v>55.473</v>
      </c>
    </row>
    <row r="655" customFormat="false" ht="15" hidden="false" customHeight="false" outlineLevel="0" collapsed="false">
      <c r="A655" s="4" t="n">
        <v>41129</v>
      </c>
      <c r="B655" s="5" t="n">
        <v>2012</v>
      </c>
      <c r="C655" s="5" t="n">
        <v>8</v>
      </c>
      <c r="D655" s="6" t="str">
        <f aca="false">IF(MONTH(A655)&gt;=4,"FY "&amp;YEAR(A655)&amp;"-"&amp;RIGHT(YEAR(A655)+1,2),"FY "&amp;(YEAR(A655)-1)&amp;"-"&amp;RIGHT(YEAR(A655),2))</f>
        <v>FY 2012-13</v>
      </c>
      <c r="E655" s="5" t="s">
        <v>19</v>
      </c>
      <c r="F655" s="7" t="n">
        <v>2</v>
      </c>
      <c r="G655" s="7" t="n">
        <v>4.2</v>
      </c>
      <c r="H655" s="7" t="n">
        <v>-2.2</v>
      </c>
      <c r="I655" s="7" t="n">
        <v>-0.4</v>
      </c>
      <c r="J655" s="8" t="n">
        <v>55.4995</v>
      </c>
    </row>
    <row r="656" customFormat="false" ht="15" hidden="false" customHeight="false" outlineLevel="0" collapsed="false">
      <c r="A656" s="4" t="n">
        <v>41130</v>
      </c>
      <c r="B656" s="5" t="n">
        <v>2012</v>
      </c>
      <c r="C656" s="5" t="n">
        <v>8</v>
      </c>
      <c r="D656" s="6" t="str">
        <f aca="false">IF(MONTH(A656)&gt;=4,"FY "&amp;YEAR(A656)&amp;"-"&amp;RIGHT(YEAR(A656)+1,2),"FY "&amp;(YEAR(A656)-1)&amp;"-"&amp;RIGHT(YEAR(A656),2))</f>
        <v>FY 2012-13</v>
      </c>
      <c r="E656" s="5" t="s">
        <v>19</v>
      </c>
      <c r="F656" s="7" t="n">
        <v>2.2</v>
      </c>
      <c r="G656" s="7" t="n">
        <v>22.3</v>
      </c>
      <c r="H656" s="7" t="n">
        <v>-20.1</v>
      </c>
      <c r="I656" s="7" t="n">
        <v>-3.64</v>
      </c>
      <c r="J656" s="8" t="n">
        <v>55.145</v>
      </c>
    </row>
    <row r="657" customFormat="false" ht="15" hidden="false" customHeight="false" outlineLevel="0" collapsed="false">
      <c r="A657" s="4" t="n">
        <v>41131</v>
      </c>
      <c r="B657" s="5" t="n">
        <v>2012</v>
      </c>
      <c r="C657" s="5" t="n">
        <v>8</v>
      </c>
      <c r="D657" s="6" t="str">
        <f aca="false">IF(MONTH(A657)&gt;=4,"FY "&amp;YEAR(A657)&amp;"-"&amp;RIGHT(YEAR(A657)+1,2),"FY "&amp;(YEAR(A657)-1)&amp;"-"&amp;RIGHT(YEAR(A657),2))</f>
        <v>FY 2012-13</v>
      </c>
      <c r="E657" s="5" t="s">
        <v>19</v>
      </c>
      <c r="F657" s="7" t="n">
        <v>0</v>
      </c>
      <c r="G657" s="7" t="n">
        <v>0</v>
      </c>
      <c r="H657" s="7" t="n">
        <v>0</v>
      </c>
      <c r="I657" s="7" t="n">
        <v>0</v>
      </c>
      <c r="J657" s="8" t="n">
        <v>55.1715</v>
      </c>
    </row>
    <row r="658" customFormat="false" ht="15" hidden="false" customHeight="false" outlineLevel="0" collapsed="false">
      <c r="A658" s="4" t="n">
        <v>41134</v>
      </c>
      <c r="B658" s="5" t="n">
        <v>2012</v>
      </c>
      <c r="C658" s="5" t="n">
        <v>8</v>
      </c>
      <c r="D658" s="6" t="str">
        <f aca="false">IF(MONTH(A658)&gt;=4,"FY "&amp;YEAR(A658)&amp;"-"&amp;RIGHT(YEAR(A658)+1,2),"FY "&amp;(YEAR(A658)-1)&amp;"-"&amp;RIGHT(YEAR(A658),2))</f>
        <v>FY 2012-13</v>
      </c>
      <c r="E658" s="5" t="s">
        <v>19</v>
      </c>
      <c r="F658" s="7" t="n">
        <v>0</v>
      </c>
      <c r="G658" s="7" t="n">
        <v>2.3</v>
      </c>
      <c r="H658" s="7" t="n">
        <v>-2.3</v>
      </c>
      <c r="I658" s="7" t="n">
        <v>-0.42</v>
      </c>
      <c r="J658" s="8" t="n">
        <v>55.344</v>
      </c>
    </row>
    <row r="659" customFormat="false" ht="15" hidden="false" customHeight="false" outlineLevel="0" collapsed="false">
      <c r="A659" s="4" t="n">
        <v>41135</v>
      </c>
      <c r="B659" s="5" t="n">
        <v>2012</v>
      </c>
      <c r="C659" s="5" t="n">
        <v>8</v>
      </c>
      <c r="D659" s="6" t="str">
        <f aca="false">IF(MONTH(A659)&gt;=4,"FY "&amp;YEAR(A659)&amp;"-"&amp;RIGHT(YEAR(A659)+1,2),"FY "&amp;(YEAR(A659)-1)&amp;"-"&amp;RIGHT(YEAR(A659),2))</f>
        <v>FY 2012-13</v>
      </c>
      <c r="E659" s="5" t="s">
        <v>19</v>
      </c>
      <c r="F659" s="7" t="n">
        <v>4.5</v>
      </c>
      <c r="G659" s="7" t="n">
        <v>0.2</v>
      </c>
      <c r="H659" s="7" t="n">
        <v>4.3</v>
      </c>
      <c r="I659" s="7" t="n">
        <v>0.78</v>
      </c>
      <c r="J659" s="8" t="n">
        <v>55.418</v>
      </c>
    </row>
    <row r="660" customFormat="false" ht="15" hidden="false" customHeight="false" outlineLevel="0" collapsed="false">
      <c r="A660" s="4" t="n">
        <v>41137</v>
      </c>
      <c r="B660" s="5" t="n">
        <v>2012</v>
      </c>
      <c r="C660" s="5" t="n">
        <v>8</v>
      </c>
      <c r="D660" s="6" t="str">
        <f aca="false">IF(MONTH(A660)&gt;=4,"FY "&amp;YEAR(A660)&amp;"-"&amp;RIGHT(YEAR(A660)+1,2),"FY "&amp;(YEAR(A660)-1)&amp;"-"&amp;RIGHT(YEAR(A660),2))</f>
        <v>FY 2012-13</v>
      </c>
      <c r="E660" s="5" t="s">
        <v>19</v>
      </c>
      <c r="F660" s="7" t="n">
        <v>0</v>
      </c>
      <c r="G660" s="7" t="n">
        <v>8.1</v>
      </c>
      <c r="H660" s="7" t="n">
        <v>-8.1</v>
      </c>
      <c r="I660" s="7" t="n">
        <v>-1.46</v>
      </c>
      <c r="J660" s="8" t="n">
        <v>55.6435</v>
      </c>
    </row>
    <row r="661" customFormat="false" ht="15" hidden="false" customHeight="false" outlineLevel="0" collapsed="false">
      <c r="A661" s="4" t="n">
        <v>41138</v>
      </c>
      <c r="B661" s="5" t="n">
        <v>2012</v>
      </c>
      <c r="C661" s="5" t="n">
        <v>8</v>
      </c>
      <c r="D661" s="6" t="str">
        <f aca="false">IF(MONTH(A661)&gt;=4,"FY "&amp;YEAR(A661)&amp;"-"&amp;RIGHT(YEAR(A661)+1,2),"FY "&amp;(YEAR(A661)-1)&amp;"-"&amp;RIGHT(YEAR(A661),2))</f>
        <v>FY 2012-13</v>
      </c>
      <c r="E661" s="5" t="s">
        <v>19</v>
      </c>
      <c r="F661" s="7" t="n">
        <v>4.9</v>
      </c>
      <c r="G661" s="7" t="n">
        <v>4.8</v>
      </c>
      <c r="H661" s="7" t="n">
        <v>0.1</v>
      </c>
      <c r="I661" s="7" t="n">
        <v>0.01</v>
      </c>
      <c r="J661" s="8" t="n">
        <v>55.989</v>
      </c>
    </row>
    <row r="662" customFormat="false" ht="15" hidden="false" customHeight="false" outlineLevel="0" collapsed="false">
      <c r="A662" s="4" t="n">
        <v>41142</v>
      </c>
      <c r="B662" s="5" t="n">
        <v>2012</v>
      </c>
      <c r="C662" s="5" t="n">
        <v>8</v>
      </c>
      <c r="D662" s="6" t="str">
        <f aca="false">IF(MONTH(A662)&gt;=4,"FY "&amp;YEAR(A662)&amp;"-"&amp;RIGHT(YEAR(A662)+1,2),"FY "&amp;(YEAR(A662)-1)&amp;"-"&amp;RIGHT(YEAR(A662),2))</f>
        <v>FY 2012-13</v>
      </c>
      <c r="E662" s="5" t="s">
        <v>19</v>
      </c>
      <c r="F662" s="7" t="n">
        <v>0.3</v>
      </c>
      <c r="G662" s="7" t="n">
        <v>0.1</v>
      </c>
      <c r="H662" s="7" t="n">
        <v>0.2</v>
      </c>
      <c r="I662" s="7" t="n">
        <v>0.04</v>
      </c>
      <c r="J662" s="8" t="n">
        <v>55.7023</v>
      </c>
    </row>
    <row r="663" customFormat="false" ht="15" hidden="false" customHeight="false" outlineLevel="0" collapsed="false">
      <c r="A663" s="4" t="n">
        <v>41143</v>
      </c>
      <c r="B663" s="5" t="n">
        <v>2012</v>
      </c>
      <c r="C663" s="5" t="n">
        <v>8</v>
      </c>
      <c r="D663" s="6" t="str">
        <f aca="false">IF(MONTH(A663)&gt;=4,"FY "&amp;YEAR(A663)&amp;"-"&amp;RIGHT(YEAR(A663)+1,2),"FY "&amp;(YEAR(A663)-1)&amp;"-"&amp;RIGHT(YEAR(A663),2))</f>
        <v>FY 2012-13</v>
      </c>
      <c r="E663" s="5" t="s">
        <v>19</v>
      </c>
      <c r="F663" s="7" t="n">
        <v>11.7</v>
      </c>
      <c r="G663" s="7" t="n">
        <v>0.5</v>
      </c>
      <c r="H663" s="7" t="n">
        <v>11.2</v>
      </c>
      <c r="I663" s="7" t="n">
        <v>2.02</v>
      </c>
      <c r="J663" s="8" t="n">
        <v>55.5405</v>
      </c>
    </row>
    <row r="664" customFormat="false" ht="15" hidden="false" customHeight="false" outlineLevel="0" collapsed="false">
      <c r="A664" s="4" t="n">
        <v>41144</v>
      </c>
      <c r="B664" s="5" t="n">
        <v>2012</v>
      </c>
      <c r="C664" s="5" t="n">
        <v>8</v>
      </c>
      <c r="D664" s="6" t="str">
        <f aca="false">IF(MONTH(A664)&gt;=4,"FY "&amp;YEAR(A664)&amp;"-"&amp;RIGHT(YEAR(A664)+1,2),"FY "&amp;(YEAR(A664)-1)&amp;"-"&amp;RIGHT(YEAR(A664),2))</f>
        <v>FY 2012-13</v>
      </c>
      <c r="E664" s="5" t="s">
        <v>19</v>
      </c>
      <c r="F664" s="7" t="n">
        <v>0</v>
      </c>
      <c r="G664" s="7" t="n">
        <v>0.3</v>
      </c>
      <c r="H664" s="7" t="n">
        <v>-0.3</v>
      </c>
      <c r="I664" s="7" t="n">
        <v>-0.06</v>
      </c>
      <c r="J664" s="8" t="n">
        <v>55.5105</v>
      </c>
    </row>
    <row r="665" customFormat="false" ht="15" hidden="false" customHeight="false" outlineLevel="0" collapsed="false">
      <c r="A665" s="4" t="n">
        <v>41145</v>
      </c>
      <c r="B665" s="5" t="n">
        <v>2012</v>
      </c>
      <c r="C665" s="5" t="n">
        <v>8</v>
      </c>
      <c r="D665" s="6" t="str">
        <f aca="false">IF(MONTH(A665)&gt;=4,"FY "&amp;YEAR(A665)&amp;"-"&amp;RIGHT(YEAR(A665)+1,2),"FY "&amp;(YEAR(A665)-1)&amp;"-"&amp;RIGHT(YEAR(A665),2))</f>
        <v>FY 2012-13</v>
      </c>
      <c r="E665" s="5" t="s">
        <v>19</v>
      </c>
      <c r="F665" s="7" t="n">
        <v>0</v>
      </c>
      <c r="G665" s="7" t="n">
        <v>2.2</v>
      </c>
      <c r="H665" s="7" t="n">
        <v>-2.2</v>
      </c>
      <c r="I665" s="7" t="n">
        <v>-0.4</v>
      </c>
      <c r="J665" s="8" t="n">
        <v>55.1855</v>
      </c>
    </row>
    <row r="666" customFormat="false" ht="15" hidden="false" customHeight="false" outlineLevel="0" collapsed="false">
      <c r="A666" s="4" t="n">
        <v>41148</v>
      </c>
      <c r="B666" s="5" t="n">
        <v>2012</v>
      </c>
      <c r="C666" s="5" t="n">
        <v>8</v>
      </c>
      <c r="D666" s="6" t="str">
        <f aca="false">IF(MONTH(A666)&gt;=4,"FY "&amp;YEAR(A666)&amp;"-"&amp;RIGHT(YEAR(A666)+1,2),"FY "&amp;(YEAR(A666)-1)&amp;"-"&amp;RIGHT(YEAR(A666),2))</f>
        <v>FY 2012-13</v>
      </c>
      <c r="E666" s="5" t="s">
        <v>19</v>
      </c>
      <c r="F666" s="7" t="n">
        <v>0</v>
      </c>
      <c r="G666" s="7" t="n">
        <v>2.6</v>
      </c>
      <c r="H666" s="7" t="n">
        <v>-2.6</v>
      </c>
      <c r="I666" s="7" t="n">
        <v>-0.47</v>
      </c>
      <c r="J666" s="8" t="n">
        <v>55.382</v>
      </c>
    </row>
    <row r="667" customFormat="false" ht="15" hidden="false" customHeight="false" outlineLevel="0" collapsed="false">
      <c r="A667" s="4" t="n">
        <v>41149</v>
      </c>
      <c r="B667" s="5" t="n">
        <v>2012</v>
      </c>
      <c r="C667" s="5" t="n">
        <v>8</v>
      </c>
      <c r="D667" s="6" t="str">
        <f aca="false">IF(MONTH(A667)&gt;=4,"FY "&amp;YEAR(A667)&amp;"-"&amp;RIGHT(YEAR(A667)+1,2),"FY "&amp;(YEAR(A667)-1)&amp;"-"&amp;RIGHT(YEAR(A667),2))</f>
        <v>FY 2012-13</v>
      </c>
      <c r="E667" s="5" t="s">
        <v>19</v>
      </c>
      <c r="F667" s="7" t="n">
        <v>294.4</v>
      </c>
      <c r="G667" s="7" t="n">
        <v>7.8</v>
      </c>
      <c r="H667" s="7" t="n">
        <v>286.6</v>
      </c>
      <c r="I667" s="7" t="n">
        <v>51.55</v>
      </c>
      <c r="J667" s="8" t="n">
        <v>55.593</v>
      </c>
    </row>
    <row r="668" customFormat="false" ht="15" hidden="false" customHeight="false" outlineLevel="0" collapsed="false">
      <c r="A668" s="4" t="n">
        <v>41150</v>
      </c>
      <c r="B668" s="5" t="n">
        <v>2012</v>
      </c>
      <c r="C668" s="5" t="n">
        <v>8</v>
      </c>
      <c r="D668" s="6" t="str">
        <f aca="false">IF(MONTH(A668)&gt;=4,"FY "&amp;YEAR(A668)&amp;"-"&amp;RIGHT(YEAR(A668)+1,2),"FY "&amp;(YEAR(A668)-1)&amp;"-"&amp;RIGHT(YEAR(A668),2))</f>
        <v>FY 2012-13</v>
      </c>
      <c r="E668" s="5" t="s">
        <v>19</v>
      </c>
      <c r="F668" s="7" t="n">
        <v>0.2</v>
      </c>
      <c r="G668" s="7" t="n">
        <v>0.5</v>
      </c>
      <c r="H668" s="7" t="n">
        <v>-0.3</v>
      </c>
      <c r="I668" s="7" t="n">
        <v>-0.05</v>
      </c>
      <c r="J668" s="8" t="n">
        <v>55.7795</v>
      </c>
    </row>
    <row r="669" customFormat="false" ht="15" hidden="false" customHeight="false" outlineLevel="0" collapsed="false">
      <c r="A669" s="4" t="n">
        <v>41151</v>
      </c>
      <c r="B669" s="5" t="n">
        <v>2012</v>
      </c>
      <c r="C669" s="5" t="n">
        <v>8</v>
      </c>
      <c r="D669" s="6" t="str">
        <f aca="false">IF(MONTH(A669)&gt;=4,"FY "&amp;YEAR(A669)&amp;"-"&amp;RIGHT(YEAR(A669)+1,2),"FY "&amp;(YEAR(A669)-1)&amp;"-"&amp;RIGHT(YEAR(A669),2))</f>
        <v>FY 2012-13</v>
      </c>
      <c r="E669" s="5" t="s">
        <v>19</v>
      </c>
      <c r="F669" s="7" t="n">
        <v>169</v>
      </c>
      <c r="G669" s="7" t="n">
        <v>0</v>
      </c>
      <c r="H669" s="7" t="n">
        <v>169</v>
      </c>
      <c r="I669" s="7" t="n">
        <v>30.36</v>
      </c>
      <c r="J669" s="8" t="n">
        <v>55.6653</v>
      </c>
    </row>
    <row r="670" customFormat="false" ht="15" hidden="false" customHeight="false" outlineLevel="0" collapsed="false">
      <c r="A670" s="4" t="n">
        <v>41152</v>
      </c>
      <c r="B670" s="5" t="n">
        <v>2012</v>
      </c>
      <c r="C670" s="5" t="n">
        <v>8</v>
      </c>
      <c r="D670" s="6" t="str">
        <f aca="false">IF(MONTH(A670)&gt;=4,"FY "&amp;YEAR(A670)&amp;"-"&amp;RIGHT(YEAR(A670)+1,2),"FY "&amp;(YEAR(A670)-1)&amp;"-"&amp;RIGHT(YEAR(A670),2))</f>
        <v>FY 2012-13</v>
      </c>
      <c r="E670" s="5" t="s">
        <v>19</v>
      </c>
      <c r="F670" s="7" t="n">
        <v>0</v>
      </c>
      <c r="G670" s="7" t="n">
        <v>0.3</v>
      </c>
      <c r="H670" s="7" t="n">
        <v>-0.3</v>
      </c>
      <c r="I670" s="7" t="n">
        <v>-0.06</v>
      </c>
      <c r="J670" s="8" t="n">
        <v>55.6485</v>
      </c>
    </row>
    <row r="671" customFormat="false" ht="15" hidden="false" customHeight="false" outlineLevel="0" collapsed="false">
      <c r="A671" s="4" t="n">
        <v>41155</v>
      </c>
      <c r="B671" s="5" t="n">
        <v>2012</v>
      </c>
      <c r="C671" s="5" t="n">
        <v>9</v>
      </c>
      <c r="D671" s="6" t="str">
        <f aca="false">IF(MONTH(A671)&gt;=4,"FY "&amp;YEAR(A671)&amp;"-"&amp;RIGHT(YEAR(A671)+1,2),"FY "&amp;(YEAR(A671)-1)&amp;"-"&amp;RIGHT(YEAR(A671),2))</f>
        <v>FY 2012-13</v>
      </c>
      <c r="E671" s="5" t="s">
        <v>19</v>
      </c>
      <c r="F671" s="7" t="n">
        <v>37.1</v>
      </c>
      <c r="G671" s="7" t="n">
        <v>1.4</v>
      </c>
      <c r="H671" s="7" t="n">
        <v>35.7</v>
      </c>
      <c r="I671" s="7" t="n">
        <v>6.41</v>
      </c>
      <c r="J671" s="8" t="n">
        <v>55.7215</v>
      </c>
    </row>
    <row r="672" customFormat="false" ht="15" hidden="false" customHeight="false" outlineLevel="0" collapsed="false">
      <c r="A672" s="4" t="n">
        <v>41156</v>
      </c>
      <c r="B672" s="5" t="n">
        <v>2012</v>
      </c>
      <c r="C672" s="5" t="n">
        <v>9</v>
      </c>
      <c r="D672" s="6" t="str">
        <f aca="false">IF(MONTH(A672)&gt;=4,"FY "&amp;YEAR(A672)&amp;"-"&amp;RIGHT(YEAR(A672)+1,2),"FY "&amp;(YEAR(A672)-1)&amp;"-"&amp;RIGHT(YEAR(A672),2))</f>
        <v>FY 2012-13</v>
      </c>
      <c r="E672" s="5" t="s">
        <v>19</v>
      </c>
      <c r="F672" s="7" t="n">
        <v>0</v>
      </c>
      <c r="G672" s="7" t="n">
        <v>0.4</v>
      </c>
      <c r="H672" s="7" t="n">
        <v>-0.3</v>
      </c>
      <c r="I672" s="7" t="n">
        <v>-0.06</v>
      </c>
      <c r="J672" s="8" t="n">
        <v>55.454</v>
      </c>
    </row>
    <row r="673" customFormat="false" ht="15" hidden="false" customHeight="false" outlineLevel="0" collapsed="false">
      <c r="A673" s="4" t="n">
        <v>41157</v>
      </c>
      <c r="B673" s="5" t="n">
        <v>2012</v>
      </c>
      <c r="C673" s="5" t="n">
        <v>9</v>
      </c>
      <c r="D673" s="6" t="str">
        <f aca="false">IF(MONTH(A673)&gt;=4,"FY "&amp;YEAR(A673)&amp;"-"&amp;RIGHT(YEAR(A673)+1,2),"FY "&amp;(YEAR(A673)-1)&amp;"-"&amp;RIGHT(YEAR(A673),2))</f>
        <v>FY 2012-13</v>
      </c>
      <c r="E673" s="5" t="s">
        <v>19</v>
      </c>
      <c r="F673" s="7" t="n">
        <v>1.2</v>
      </c>
      <c r="G673" s="7" t="n">
        <v>0.3</v>
      </c>
      <c r="H673" s="7" t="n">
        <v>1</v>
      </c>
      <c r="I673" s="7" t="n">
        <v>0.17</v>
      </c>
      <c r="J673" s="8" t="n">
        <v>55.536</v>
      </c>
    </row>
    <row r="674" customFormat="false" ht="15" hidden="false" customHeight="false" outlineLevel="0" collapsed="false">
      <c r="A674" s="4" t="n">
        <v>41158</v>
      </c>
      <c r="B674" s="5" t="n">
        <v>2012</v>
      </c>
      <c r="C674" s="5" t="n">
        <v>9</v>
      </c>
      <c r="D674" s="6" t="str">
        <f aca="false">IF(MONTH(A674)&gt;=4,"FY "&amp;YEAR(A674)&amp;"-"&amp;RIGHT(YEAR(A674)+1,2),"FY "&amp;(YEAR(A674)-1)&amp;"-"&amp;RIGHT(YEAR(A674),2))</f>
        <v>FY 2012-13</v>
      </c>
      <c r="E674" s="5" t="s">
        <v>19</v>
      </c>
      <c r="F674" s="7" t="n">
        <v>11.1</v>
      </c>
      <c r="G674" s="7" t="n">
        <v>0.1</v>
      </c>
      <c r="H674" s="7" t="n">
        <v>11.1</v>
      </c>
      <c r="I674" s="7" t="n">
        <v>1.98</v>
      </c>
      <c r="J674" s="8" t="n">
        <v>55.895</v>
      </c>
    </row>
    <row r="675" customFormat="false" ht="15" hidden="false" customHeight="false" outlineLevel="0" collapsed="false">
      <c r="A675" s="4" t="n">
        <v>41159</v>
      </c>
      <c r="B675" s="5" t="n">
        <v>2012</v>
      </c>
      <c r="C675" s="5" t="n">
        <v>9</v>
      </c>
      <c r="D675" s="6" t="str">
        <f aca="false">IF(MONTH(A675)&gt;=4,"FY "&amp;YEAR(A675)&amp;"-"&amp;RIGHT(YEAR(A675)+1,2),"FY "&amp;(YEAR(A675)-1)&amp;"-"&amp;RIGHT(YEAR(A675),2))</f>
        <v>FY 2012-13</v>
      </c>
      <c r="E675" s="5" t="s">
        <v>19</v>
      </c>
      <c r="F675" s="7" t="n">
        <v>0</v>
      </c>
      <c r="G675" s="7" t="n">
        <v>0.1</v>
      </c>
      <c r="H675" s="7" t="n">
        <v>-0.1</v>
      </c>
      <c r="I675" s="7" t="n">
        <v>-0.02</v>
      </c>
      <c r="J675" s="8" t="n">
        <v>55.9735</v>
      </c>
    </row>
    <row r="676" customFormat="false" ht="15" hidden="false" customHeight="false" outlineLevel="0" collapsed="false">
      <c r="A676" s="4" t="n">
        <v>41162</v>
      </c>
      <c r="B676" s="5" t="n">
        <v>2012</v>
      </c>
      <c r="C676" s="5" t="n">
        <v>9</v>
      </c>
      <c r="D676" s="6" t="str">
        <f aca="false">IF(MONTH(A676)&gt;=4,"FY "&amp;YEAR(A676)&amp;"-"&amp;RIGHT(YEAR(A676)+1,2),"FY "&amp;(YEAR(A676)-1)&amp;"-"&amp;RIGHT(YEAR(A676),2))</f>
        <v>FY 2012-13</v>
      </c>
      <c r="E676" s="5" t="s">
        <v>19</v>
      </c>
      <c r="F676" s="7" t="n">
        <v>0.2</v>
      </c>
      <c r="G676" s="7" t="n">
        <v>1.1</v>
      </c>
      <c r="H676" s="7" t="n">
        <v>-0.9</v>
      </c>
      <c r="I676" s="7" t="n">
        <v>-0.16</v>
      </c>
      <c r="J676" s="8" t="n">
        <v>55.523</v>
      </c>
    </row>
    <row r="677" customFormat="false" ht="15" hidden="false" customHeight="false" outlineLevel="0" collapsed="false">
      <c r="A677" s="4" t="n">
        <v>41163</v>
      </c>
      <c r="B677" s="5" t="n">
        <v>2012</v>
      </c>
      <c r="C677" s="5" t="n">
        <v>9</v>
      </c>
      <c r="D677" s="6" t="str">
        <f aca="false">IF(MONTH(A677)&gt;=4,"FY "&amp;YEAR(A677)&amp;"-"&amp;RIGHT(YEAR(A677)+1,2),"FY "&amp;(YEAR(A677)-1)&amp;"-"&amp;RIGHT(YEAR(A677),2))</f>
        <v>FY 2012-13</v>
      </c>
      <c r="E677" s="5" t="s">
        <v>19</v>
      </c>
      <c r="F677" s="7" t="n">
        <v>0</v>
      </c>
      <c r="G677" s="7" t="n">
        <v>1.2</v>
      </c>
      <c r="H677" s="7" t="n">
        <v>-1.2</v>
      </c>
      <c r="I677" s="7" t="n">
        <v>-0.22</v>
      </c>
      <c r="J677" s="8" t="n">
        <v>55.339</v>
      </c>
    </row>
    <row r="678" customFormat="false" ht="15" hidden="false" customHeight="false" outlineLevel="0" collapsed="false">
      <c r="A678" s="4" t="n">
        <v>41164</v>
      </c>
      <c r="B678" s="5" t="n">
        <v>2012</v>
      </c>
      <c r="C678" s="5" t="n">
        <v>9</v>
      </c>
      <c r="D678" s="6" t="str">
        <f aca="false">IF(MONTH(A678)&gt;=4,"FY "&amp;YEAR(A678)&amp;"-"&amp;RIGHT(YEAR(A678)+1,2),"FY "&amp;(YEAR(A678)-1)&amp;"-"&amp;RIGHT(YEAR(A678),2))</f>
        <v>FY 2012-13</v>
      </c>
      <c r="E678" s="5" t="s">
        <v>19</v>
      </c>
      <c r="F678" s="7" t="n">
        <v>120</v>
      </c>
      <c r="G678" s="7" t="n">
        <v>20.2</v>
      </c>
      <c r="H678" s="7" t="n">
        <v>99.8</v>
      </c>
      <c r="I678" s="7" t="n">
        <v>17.98</v>
      </c>
      <c r="J678" s="8" t="n">
        <v>55.5223</v>
      </c>
    </row>
    <row r="679" customFormat="false" ht="15" hidden="false" customHeight="false" outlineLevel="0" collapsed="false">
      <c r="A679" s="4" t="n">
        <v>41165</v>
      </c>
      <c r="B679" s="5" t="n">
        <v>2012</v>
      </c>
      <c r="C679" s="5" t="n">
        <v>9</v>
      </c>
      <c r="D679" s="6" t="str">
        <f aca="false">IF(MONTH(A679)&gt;=4,"FY "&amp;YEAR(A679)&amp;"-"&amp;RIGHT(YEAR(A679)+1,2),"FY "&amp;(YEAR(A679)-1)&amp;"-"&amp;RIGHT(YEAR(A679),2))</f>
        <v>FY 2012-13</v>
      </c>
      <c r="E679" s="5" t="s">
        <v>19</v>
      </c>
      <c r="F679" s="7" t="n">
        <v>66.9</v>
      </c>
      <c r="G679" s="7" t="n">
        <v>0.7</v>
      </c>
      <c r="H679" s="7" t="n">
        <v>66.2</v>
      </c>
      <c r="I679" s="7" t="n">
        <v>11.98</v>
      </c>
      <c r="J679" s="8" t="n">
        <v>55.2605</v>
      </c>
    </row>
    <row r="680" customFormat="false" ht="15" hidden="false" customHeight="false" outlineLevel="0" collapsed="false">
      <c r="A680" s="4" t="n">
        <v>41166</v>
      </c>
      <c r="B680" s="5" t="n">
        <v>2012</v>
      </c>
      <c r="C680" s="5" t="n">
        <v>9</v>
      </c>
      <c r="D680" s="6" t="str">
        <f aca="false">IF(MONTH(A680)&gt;=4,"FY "&amp;YEAR(A680)&amp;"-"&amp;RIGHT(YEAR(A680)+1,2),"FY "&amp;(YEAR(A680)-1)&amp;"-"&amp;RIGHT(YEAR(A680),2))</f>
        <v>FY 2012-13</v>
      </c>
      <c r="E680" s="5" t="s">
        <v>19</v>
      </c>
      <c r="F680" s="7" t="n">
        <v>1.4</v>
      </c>
      <c r="G680" s="7" t="n">
        <v>0.1</v>
      </c>
      <c r="H680" s="7" t="n">
        <v>1.3</v>
      </c>
      <c r="I680" s="7" t="n">
        <v>0.24</v>
      </c>
      <c r="J680" s="8" t="n">
        <v>55.443</v>
      </c>
    </row>
    <row r="681" customFormat="false" ht="15" hidden="false" customHeight="false" outlineLevel="0" collapsed="false">
      <c r="A681" s="4" t="n">
        <v>41169</v>
      </c>
      <c r="B681" s="5" t="n">
        <v>2012</v>
      </c>
      <c r="C681" s="5" t="n">
        <v>9</v>
      </c>
      <c r="D681" s="6" t="str">
        <f aca="false">IF(MONTH(A681)&gt;=4,"FY "&amp;YEAR(A681)&amp;"-"&amp;RIGHT(YEAR(A681)+1,2),"FY "&amp;(YEAR(A681)-1)&amp;"-"&amp;RIGHT(YEAR(A681),2))</f>
        <v>FY 2012-13</v>
      </c>
      <c r="E681" s="5" t="s">
        <v>19</v>
      </c>
      <c r="F681" s="7" t="n">
        <v>0</v>
      </c>
      <c r="G681" s="7" t="n">
        <v>2.7</v>
      </c>
      <c r="H681" s="7" t="n">
        <v>-2.7</v>
      </c>
      <c r="I681" s="7" t="n">
        <v>-0.49</v>
      </c>
      <c r="J681" s="8" t="n">
        <v>54.727</v>
      </c>
    </row>
    <row r="682" customFormat="false" ht="15" hidden="false" customHeight="false" outlineLevel="0" collapsed="false">
      <c r="A682" s="4" t="n">
        <v>41170</v>
      </c>
      <c r="B682" s="5" t="n">
        <v>2012</v>
      </c>
      <c r="C682" s="5" t="n">
        <v>9</v>
      </c>
      <c r="D682" s="6" t="str">
        <f aca="false">IF(MONTH(A682)&gt;=4,"FY "&amp;YEAR(A682)&amp;"-"&amp;RIGHT(YEAR(A682)+1,2),"FY "&amp;(YEAR(A682)-1)&amp;"-"&amp;RIGHT(YEAR(A682),2))</f>
        <v>FY 2012-13</v>
      </c>
      <c r="E682" s="5" t="s">
        <v>19</v>
      </c>
      <c r="F682" s="7" t="n">
        <v>0</v>
      </c>
      <c r="G682" s="7" t="n">
        <v>0.5</v>
      </c>
      <c r="H682" s="7" t="n">
        <v>-0.5</v>
      </c>
      <c r="I682" s="7" t="n">
        <v>-0.09</v>
      </c>
      <c r="J682" s="8" t="n">
        <v>53.974</v>
      </c>
    </row>
    <row r="683" customFormat="false" ht="15" hidden="false" customHeight="false" outlineLevel="0" collapsed="false">
      <c r="A683" s="4" t="n">
        <v>41172</v>
      </c>
      <c r="B683" s="5" t="n">
        <v>2012</v>
      </c>
      <c r="C683" s="5" t="n">
        <v>9</v>
      </c>
      <c r="D683" s="6" t="str">
        <f aca="false">IF(MONTH(A683)&gt;=4,"FY "&amp;YEAR(A683)&amp;"-"&amp;RIGHT(YEAR(A683)+1,2),"FY "&amp;(YEAR(A683)-1)&amp;"-"&amp;RIGHT(YEAR(A683),2))</f>
        <v>FY 2012-13</v>
      </c>
      <c r="E683" s="5" t="s">
        <v>19</v>
      </c>
      <c r="F683" s="7" t="n">
        <v>0</v>
      </c>
      <c r="G683" s="7" t="n">
        <v>1.5</v>
      </c>
      <c r="H683" s="7" t="n">
        <v>-1.5</v>
      </c>
      <c r="I683" s="7" t="n">
        <v>-0.28</v>
      </c>
      <c r="J683" s="8" t="n">
        <v>54.257</v>
      </c>
    </row>
    <row r="684" customFormat="false" ht="15" hidden="false" customHeight="false" outlineLevel="0" collapsed="false">
      <c r="A684" s="4" t="n">
        <v>41173</v>
      </c>
      <c r="B684" s="5" t="n">
        <v>2012</v>
      </c>
      <c r="C684" s="5" t="n">
        <v>9</v>
      </c>
      <c r="D684" s="6" t="str">
        <f aca="false">IF(MONTH(A684)&gt;=4,"FY "&amp;YEAR(A684)&amp;"-"&amp;RIGHT(YEAR(A684)+1,2),"FY "&amp;(YEAR(A684)-1)&amp;"-"&amp;RIGHT(YEAR(A684),2))</f>
        <v>FY 2012-13</v>
      </c>
      <c r="E684" s="5" t="s">
        <v>19</v>
      </c>
      <c r="F684" s="7" t="n">
        <v>0.5</v>
      </c>
      <c r="G684" s="7" t="n">
        <v>0.7</v>
      </c>
      <c r="H684" s="7" t="n">
        <v>-0.1</v>
      </c>
      <c r="I684" s="7" t="n">
        <v>-0.03</v>
      </c>
      <c r="J684" s="8" t="n">
        <v>54.3375</v>
      </c>
    </row>
    <row r="685" customFormat="false" ht="15" hidden="false" customHeight="false" outlineLevel="0" collapsed="false">
      <c r="A685" s="4" t="n">
        <v>41176</v>
      </c>
      <c r="B685" s="5" t="n">
        <v>2012</v>
      </c>
      <c r="C685" s="5" t="n">
        <v>9</v>
      </c>
      <c r="D685" s="6" t="str">
        <f aca="false">IF(MONTH(A685)&gt;=4,"FY "&amp;YEAR(A685)&amp;"-"&amp;RIGHT(YEAR(A685)+1,2),"FY "&amp;(YEAR(A685)-1)&amp;"-"&amp;RIGHT(YEAR(A685),2))</f>
        <v>FY 2012-13</v>
      </c>
      <c r="E685" s="5" t="s">
        <v>19</v>
      </c>
      <c r="F685" s="7" t="n">
        <v>13.8</v>
      </c>
      <c r="G685" s="7" t="n">
        <v>8.5</v>
      </c>
      <c r="H685" s="7" t="n">
        <v>5.3</v>
      </c>
      <c r="I685" s="7" t="n">
        <v>0.98</v>
      </c>
      <c r="J685" s="8" t="n">
        <v>53.9055</v>
      </c>
    </row>
    <row r="686" customFormat="false" ht="15" hidden="false" customHeight="false" outlineLevel="0" collapsed="false">
      <c r="A686" s="4" t="n">
        <v>41177</v>
      </c>
      <c r="B686" s="5" t="n">
        <v>2012</v>
      </c>
      <c r="C686" s="5" t="n">
        <v>9</v>
      </c>
      <c r="D686" s="6" t="str">
        <f aca="false">IF(MONTH(A686)&gt;=4,"FY "&amp;YEAR(A686)&amp;"-"&amp;RIGHT(YEAR(A686)+1,2),"FY "&amp;(YEAR(A686)-1)&amp;"-"&amp;RIGHT(YEAR(A686),2))</f>
        <v>FY 2012-13</v>
      </c>
      <c r="E686" s="5" t="s">
        <v>19</v>
      </c>
      <c r="F686" s="7" t="n">
        <v>0</v>
      </c>
      <c r="G686" s="7" t="n">
        <v>0.6</v>
      </c>
      <c r="H686" s="7" t="n">
        <v>-0.6</v>
      </c>
      <c r="I686" s="7" t="n">
        <v>-0.11</v>
      </c>
      <c r="J686" s="8" t="n">
        <v>53.293</v>
      </c>
    </row>
    <row r="687" customFormat="false" ht="15" hidden="false" customHeight="false" outlineLevel="0" collapsed="false">
      <c r="A687" s="4" t="n">
        <v>41178</v>
      </c>
      <c r="B687" s="5" t="n">
        <v>2012</v>
      </c>
      <c r="C687" s="5" t="n">
        <v>9</v>
      </c>
      <c r="D687" s="6" t="str">
        <f aca="false">IF(MONTH(A687)&gt;=4,"FY "&amp;YEAR(A687)&amp;"-"&amp;RIGHT(YEAR(A687)+1,2),"FY "&amp;(YEAR(A687)-1)&amp;"-"&amp;RIGHT(YEAR(A687),2))</f>
        <v>FY 2012-13</v>
      </c>
      <c r="E687" s="5" t="s">
        <v>19</v>
      </c>
      <c r="F687" s="7" t="n">
        <v>12</v>
      </c>
      <c r="G687" s="7" t="n">
        <v>0</v>
      </c>
      <c r="H687" s="7" t="n">
        <v>12</v>
      </c>
      <c r="I687" s="7" t="n">
        <v>2.24</v>
      </c>
      <c r="J687" s="8" t="n">
        <v>53.534</v>
      </c>
    </row>
    <row r="688" customFormat="false" ht="15" hidden="false" customHeight="false" outlineLevel="0" collapsed="false">
      <c r="A688" s="4" t="n">
        <v>41179</v>
      </c>
      <c r="B688" s="5" t="n">
        <v>2012</v>
      </c>
      <c r="C688" s="5" t="n">
        <v>9</v>
      </c>
      <c r="D688" s="6" t="str">
        <f aca="false">IF(MONTH(A688)&gt;=4,"FY "&amp;YEAR(A688)&amp;"-"&amp;RIGHT(YEAR(A688)+1,2),"FY "&amp;(YEAR(A688)-1)&amp;"-"&amp;RIGHT(YEAR(A688),2))</f>
        <v>FY 2012-13</v>
      </c>
      <c r="E688" s="5" t="s">
        <v>19</v>
      </c>
      <c r="F688" s="7" t="n">
        <v>13.2</v>
      </c>
      <c r="G688" s="7" t="n">
        <v>7</v>
      </c>
      <c r="H688" s="7" t="n">
        <v>6.2</v>
      </c>
      <c r="I688" s="7" t="n">
        <v>1.15</v>
      </c>
      <c r="J688" s="8" t="n">
        <v>53.5785</v>
      </c>
    </row>
    <row r="689" customFormat="false" ht="15" hidden="false" customHeight="false" outlineLevel="0" collapsed="false">
      <c r="A689" s="4" t="n">
        <v>41180</v>
      </c>
      <c r="B689" s="5" t="n">
        <v>2012</v>
      </c>
      <c r="C689" s="5" t="n">
        <v>9</v>
      </c>
      <c r="D689" s="6" t="str">
        <f aca="false">IF(MONTH(A689)&gt;=4,"FY "&amp;YEAR(A689)&amp;"-"&amp;RIGHT(YEAR(A689)+1,2),"FY "&amp;(YEAR(A689)-1)&amp;"-"&amp;RIGHT(YEAR(A689),2))</f>
        <v>FY 2012-13</v>
      </c>
      <c r="E689" s="5" t="s">
        <v>19</v>
      </c>
      <c r="F689" s="7" t="n">
        <v>0.4</v>
      </c>
      <c r="G689" s="7" t="n">
        <v>4.6</v>
      </c>
      <c r="H689" s="7" t="n">
        <v>-4.2</v>
      </c>
      <c r="I689" s="7" t="n">
        <v>-0.79</v>
      </c>
      <c r="J689" s="8" t="n">
        <v>53.255</v>
      </c>
    </row>
    <row r="690" customFormat="false" ht="15" hidden="false" customHeight="false" outlineLevel="0" collapsed="false">
      <c r="A690" s="4" t="n">
        <v>41183</v>
      </c>
      <c r="B690" s="5" t="n">
        <v>2012</v>
      </c>
      <c r="C690" s="5" t="n">
        <v>10</v>
      </c>
      <c r="D690" s="6" t="str">
        <f aca="false">IF(MONTH(A690)&gt;=4,"FY "&amp;YEAR(A690)&amp;"-"&amp;RIGHT(YEAR(A690)+1,2),"FY "&amp;(YEAR(A690)-1)&amp;"-"&amp;RIGHT(YEAR(A690),2))</f>
        <v>FY 2012-13</v>
      </c>
      <c r="E690" s="5" t="s">
        <v>19</v>
      </c>
      <c r="F690" s="7" t="n">
        <v>0</v>
      </c>
      <c r="G690" s="7" t="n">
        <v>0.2</v>
      </c>
      <c r="H690" s="7" t="n">
        <v>-0.2</v>
      </c>
      <c r="I690" s="7" t="n">
        <v>-0.04</v>
      </c>
      <c r="J690" s="8" t="n">
        <v>52.697</v>
      </c>
    </row>
    <row r="691" customFormat="false" ht="15" hidden="false" customHeight="false" outlineLevel="0" collapsed="false">
      <c r="A691" s="4" t="n">
        <v>41185</v>
      </c>
      <c r="B691" s="5" t="n">
        <v>2012</v>
      </c>
      <c r="C691" s="5" t="n">
        <v>10</v>
      </c>
      <c r="D691" s="6" t="str">
        <f aca="false">IF(MONTH(A691)&gt;=4,"FY "&amp;YEAR(A691)&amp;"-"&amp;RIGHT(YEAR(A691)+1,2),"FY "&amp;(YEAR(A691)-1)&amp;"-"&amp;RIGHT(YEAR(A691),2))</f>
        <v>FY 2012-13</v>
      </c>
      <c r="E691" s="5" t="s">
        <v>19</v>
      </c>
      <c r="F691" s="7" t="n">
        <v>0</v>
      </c>
      <c r="G691" s="7" t="n">
        <v>11.6</v>
      </c>
      <c r="H691" s="7" t="n">
        <v>-11.6</v>
      </c>
      <c r="I691" s="7" t="n">
        <v>-2.2</v>
      </c>
      <c r="J691" s="8" t="n">
        <v>52.7845</v>
      </c>
    </row>
    <row r="692" customFormat="false" ht="15" hidden="false" customHeight="false" outlineLevel="0" collapsed="false">
      <c r="A692" s="4" t="n">
        <v>41186</v>
      </c>
      <c r="B692" s="5" t="n">
        <v>2012</v>
      </c>
      <c r="C692" s="5" t="n">
        <v>10</v>
      </c>
      <c r="D692" s="6" t="str">
        <f aca="false">IF(MONTH(A692)&gt;=4,"FY "&amp;YEAR(A692)&amp;"-"&amp;RIGHT(YEAR(A692)+1,2),"FY "&amp;(YEAR(A692)-1)&amp;"-"&amp;RIGHT(YEAR(A692),2))</f>
        <v>FY 2012-13</v>
      </c>
      <c r="E692" s="5" t="s">
        <v>19</v>
      </c>
      <c r="F692" s="7" t="n">
        <v>2.9</v>
      </c>
      <c r="G692" s="7" t="n">
        <v>5.8</v>
      </c>
      <c r="H692" s="7" t="n">
        <v>-2.9</v>
      </c>
      <c r="I692" s="7" t="n">
        <v>-0.55</v>
      </c>
      <c r="J692" s="8" t="n">
        <v>52.3345</v>
      </c>
    </row>
    <row r="693" customFormat="false" ht="15" hidden="false" customHeight="false" outlineLevel="0" collapsed="false">
      <c r="A693" s="4" t="n">
        <v>41187</v>
      </c>
      <c r="B693" s="5" t="n">
        <v>2012</v>
      </c>
      <c r="C693" s="5" t="n">
        <v>10</v>
      </c>
      <c r="D693" s="6" t="str">
        <f aca="false">IF(MONTH(A693)&gt;=4,"FY "&amp;YEAR(A693)&amp;"-"&amp;RIGHT(YEAR(A693)+1,2),"FY "&amp;(YEAR(A693)-1)&amp;"-"&amp;RIGHT(YEAR(A693),2))</f>
        <v>FY 2012-13</v>
      </c>
      <c r="E693" s="5" t="s">
        <v>19</v>
      </c>
      <c r="F693" s="7" t="n">
        <v>2.6</v>
      </c>
      <c r="G693" s="7" t="n">
        <v>7.4</v>
      </c>
      <c r="H693" s="7" t="n">
        <v>-4.8</v>
      </c>
      <c r="I693" s="7" t="n">
        <v>-0.92</v>
      </c>
      <c r="J693" s="8" t="n">
        <v>51.9755</v>
      </c>
    </row>
    <row r="694" customFormat="false" ht="15" hidden="false" customHeight="false" outlineLevel="0" collapsed="false">
      <c r="A694" s="4" t="n">
        <v>41190</v>
      </c>
      <c r="B694" s="5" t="n">
        <v>2012</v>
      </c>
      <c r="C694" s="5" t="n">
        <v>10</v>
      </c>
      <c r="D694" s="6" t="str">
        <f aca="false">IF(MONTH(A694)&gt;=4,"FY "&amp;YEAR(A694)&amp;"-"&amp;RIGHT(YEAR(A694)+1,2),"FY "&amp;(YEAR(A694)-1)&amp;"-"&amp;RIGHT(YEAR(A694),2))</f>
        <v>FY 2012-13</v>
      </c>
      <c r="E694" s="5" t="s">
        <v>19</v>
      </c>
      <c r="F694" s="7" t="n">
        <v>158</v>
      </c>
      <c r="G694" s="7" t="n">
        <v>0.7</v>
      </c>
      <c r="H694" s="7" t="n">
        <v>157.2</v>
      </c>
      <c r="I694" s="7" t="n">
        <v>30.46</v>
      </c>
      <c r="J694" s="8" t="n">
        <v>51.6185</v>
      </c>
    </row>
    <row r="695" customFormat="false" ht="15" hidden="false" customHeight="false" outlineLevel="0" collapsed="false">
      <c r="A695" s="4" t="n">
        <v>41191</v>
      </c>
      <c r="B695" s="5" t="n">
        <v>2012</v>
      </c>
      <c r="C695" s="5" t="n">
        <v>10</v>
      </c>
      <c r="D695" s="6" t="str">
        <f aca="false">IF(MONTH(A695)&gt;=4,"FY "&amp;YEAR(A695)&amp;"-"&amp;RIGHT(YEAR(A695)+1,2),"FY "&amp;(YEAR(A695)-1)&amp;"-"&amp;RIGHT(YEAR(A695),2))</f>
        <v>FY 2012-13</v>
      </c>
      <c r="E695" s="5" t="s">
        <v>19</v>
      </c>
      <c r="F695" s="7" t="n">
        <v>153.1</v>
      </c>
      <c r="G695" s="7" t="n">
        <v>7.6</v>
      </c>
      <c r="H695" s="7" t="n">
        <v>145.5</v>
      </c>
      <c r="I695" s="7" t="n">
        <v>27.86</v>
      </c>
      <c r="J695" s="8" t="n">
        <v>52.2145</v>
      </c>
    </row>
    <row r="696" customFormat="false" ht="15" hidden="false" customHeight="false" outlineLevel="0" collapsed="false">
      <c r="A696" s="4" t="n">
        <v>41192</v>
      </c>
      <c r="B696" s="5" t="n">
        <v>2012</v>
      </c>
      <c r="C696" s="5" t="n">
        <v>10</v>
      </c>
      <c r="D696" s="6" t="str">
        <f aca="false">IF(MONTH(A696)&gt;=4,"FY "&amp;YEAR(A696)&amp;"-"&amp;RIGHT(YEAR(A696)+1,2),"FY "&amp;(YEAR(A696)-1)&amp;"-"&amp;RIGHT(YEAR(A696),2))</f>
        <v>FY 2012-13</v>
      </c>
      <c r="E696" s="5" t="s">
        <v>19</v>
      </c>
      <c r="F696" s="7" t="n">
        <v>0.7</v>
      </c>
      <c r="G696" s="7" t="n">
        <v>1.3</v>
      </c>
      <c r="H696" s="7" t="n">
        <v>-0.6</v>
      </c>
      <c r="I696" s="7" t="n">
        <v>-0.12</v>
      </c>
      <c r="J696" s="8" t="n">
        <v>52.375</v>
      </c>
    </row>
    <row r="697" customFormat="false" ht="15" hidden="false" customHeight="false" outlineLevel="0" collapsed="false">
      <c r="A697" s="4" t="n">
        <v>41193</v>
      </c>
      <c r="B697" s="5" t="n">
        <v>2012</v>
      </c>
      <c r="C697" s="5" t="n">
        <v>10</v>
      </c>
      <c r="D697" s="6" t="str">
        <f aca="false">IF(MONTH(A697)&gt;=4,"FY "&amp;YEAR(A697)&amp;"-"&amp;RIGHT(YEAR(A697)+1,2),"FY "&amp;(YEAR(A697)-1)&amp;"-"&amp;RIGHT(YEAR(A697),2))</f>
        <v>FY 2012-13</v>
      </c>
      <c r="E697" s="5" t="s">
        <v>19</v>
      </c>
      <c r="F697" s="7" t="n">
        <v>2.2</v>
      </c>
      <c r="G697" s="7" t="n">
        <v>9</v>
      </c>
      <c r="H697" s="7" t="n">
        <v>-6.8</v>
      </c>
      <c r="I697" s="7" t="n">
        <v>-1.29</v>
      </c>
      <c r="J697" s="8" t="n">
        <v>53.0445</v>
      </c>
    </row>
    <row r="698" customFormat="false" ht="15" hidden="false" customHeight="false" outlineLevel="0" collapsed="false">
      <c r="A698" s="4" t="n">
        <v>41194</v>
      </c>
      <c r="B698" s="5" t="n">
        <v>2012</v>
      </c>
      <c r="C698" s="5" t="n">
        <v>10</v>
      </c>
      <c r="D698" s="6" t="str">
        <f aca="false">IF(MONTH(A698)&gt;=4,"FY "&amp;YEAR(A698)&amp;"-"&amp;RIGHT(YEAR(A698)+1,2),"FY "&amp;(YEAR(A698)-1)&amp;"-"&amp;RIGHT(YEAR(A698),2))</f>
        <v>FY 2012-13</v>
      </c>
      <c r="E698" s="5" t="s">
        <v>19</v>
      </c>
      <c r="F698" s="7" t="n">
        <v>1.1</v>
      </c>
      <c r="G698" s="7" t="n">
        <v>1.2</v>
      </c>
      <c r="H698" s="7" t="n">
        <v>-0.1</v>
      </c>
      <c r="I698" s="7" t="n">
        <v>-0.02</v>
      </c>
      <c r="J698" s="8" t="n">
        <v>53.073</v>
      </c>
    </row>
    <row r="699" customFormat="false" ht="15" hidden="false" customHeight="false" outlineLevel="0" collapsed="false">
      <c r="A699" s="4" t="n">
        <v>41197</v>
      </c>
      <c r="B699" s="5" t="n">
        <v>2012</v>
      </c>
      <c r="C699" s="5" t="n">
        <v>10</v>
      </c>
      <c r="D699" s="6" t="str">
        <f aca="false">IF(MONTH(A699)&gt;=4,"FY "&amp;YEAR(A699)&amp;"-"&amp;RIGHT(YEAR(A699)+1,2),"FY "&amp;(YEAR(A699)-1)&amp;"-"&amp;RIGHT(YEAR(A699),2))</f>
        <v>FY 2012-13</v>
      </c>
      <c r="E699" s="5" t="s">
        <v>19</v>
      </c>
      <c r="F699" s="7" t="n">
        <v>156.2</v>
      </c>
      <c r="G699" s="7" t="n">
        <v>4</v>
      </c>
      <c r="H699" s="7" t="n">
        <v>152.1</v>
      </c>
      <c r="I699" s="7" t="n">
        <v>28.87</v>
      </c>
      <c r="J699" s="8" t="n">
        <v>52.7</v>
      </c>
    </row>
    <row r="700" customFormat="false" ht="15" hidden="false" customHeight="false" outlineLevel="0" collapsed="false">
      <c r="A700" s="4" t="n">
        <v>41198</v>
      </c>
      <c r="B700" s="5" t="n">
        <v>2012</v>
      </c>
      <c r="C700" s="5" t="n">
        <v>10</v>
      </c>
      <c r="D700" s="6" t="str">
        <f aca="false">IF(MONTH(A700)&gt;=4,"FY "&amp;YEAR(A700)&amp;"-"&amp;RIGHT(YEAR(A700)+1,2),"FY "&amp;(YEAR(A700)-1)&amp;"-"&amp;RIGHT(YEAR(A700),2))</f>
        <v>FY 2012-13</v>
      </c>
      <c r="E700" s="5" t="s">
        <v>19</v>
      </c>
      <c r="F700" s="7" t="n">
        <v>0.1</v>
      </c>
      <c r="G700" s="7" t="n">
        <v>7.7</v>
      </c>
      <c r="H700" s="7" t="n">
        <v>-7.6</v>
      </c>
      <c r="I700" s="7" t="n">
        <v>-1.43</v>
      </c>
      <c r="J700" s="8" t="n">
        <v>53.1198</v>
      </c>
    </row>
    <row r="701" customFormat="false" ht="15" hidden="false" customHeight="false" outlineLevel="0" collapsed="false">
      <c r="A701" s="4" t="n">
        <v>41199</v>
      </c>
      <c r="B701" s="5" t="n">
        <v>2012</v>
      </c>
      <c r="C701" s="5" t="n">
        <v>10</v>
      </c>
      <c r="D701" s="6" t="str">
        <f aca="false">IF(MONTH(A701)&gt;=4,"FY "&amp;YEAR(A701)&amp;"-"&amp;RIGHT(YEAR(A701)+1,2),"FY "&amp;(YEAR(A701)-1)&amp;"-"&amp;RIGHT(YEAR(A701),2))</f>
        <v>FY 2012-13</v>
      </c>
      <c r="E701" s="5" t="s">
        <v>19</v>
      </c>
      <c r="F701" s="7" t="n">
        <v>6.6</v>
      </c>
      <c r="G701" s="7" t="n">
        <v>0</v>
      </c>
      <c r="H701" s="7" t="n">
        <v>6.5</v>
      </c>
      <c r="I701" s="7" t="n">
        <v>1.24</v>
      </c>
      <c r="J701" s="8" t="n">
        <v>52.8193</v>
      </c>
    </row>
    <row r="702" customFormat="false" ht="15" hidden="false" customHeight="false" outlineLevel="0" collapsed="false">
      <c r="A702" s="4" t="n">
        <v>41200</v>
      </c>
      <c r="B702" s="5" t="n">
        <v>2012</v>
      </c>
      <c r="C702" s="5" t="n">
        <v>10</v>
      </c>
      <c r="D702" s="6" t="str">
        <f aca="false">IF(MONTH(A702)&gt;=4,"FY "&amp;YEAR(A702)&amp;"-"&amp;RIGHT(YEAR(A702)+1,2),"FY "&amp;(YEAR(A702)-1)&amp;"-"&amp;RIGHT(YEAR(A702),2))</f>
        <v>FY 2012-13</v>
      </c>
      <c r="E702" s="5" t="s">
        <v>19</v>
      </c>
      <c r="F702" s="7" t="n">
        <v>4.3</v>
      </c>
      <c r="G702" s="7" t="n">
        <v>1.6</v>
      </c>
      <c r="H702" s="7" t="n">
        <v>2.6</v>
      </c>
      <c r="I702" s="7" t="n">
        <v>0.5</v>
      </c>
      <c r="J702" s="8" t="n">
        <v>52.751</v>
      </c>
    </row>
    <row r="703" customFormat="false" ht="15" hidden="false" customHeight="false" outlineLevel="0" collapsed="false">
      <c r="A703" s="4" t="n">
        <v>41201</v>
      </c>
      <c r="B703" s="5" t="n">
        <v>2012</v>
      </c>
      <c r="C703" s="5" t="n">
        <v>10</v>
      </c>
      <c r="D703" s="6" t="str">
        <f aca="false">IF(MONTH(A703)&gt;=4,"FY "&amp;YEAR(A703)&amp;"-"&amp;RIGHT(YEAR(A703)+1,2),"FY "&amp;(YEAR(A703)-1)&amp;"-"&amp;RIGHT(YEAR(A703),2))</f>
        <v>FY 2012-13</v>
      </c>
      <c r="E703" s="5" t="s">
        <v>19</v>
      </c>
      <c r="F703" s="7" t="n">
        <v>86.7</v>
      </c>
      <c r="G703" s="7" t="n">
        <v>0</v>
      </c>
      <c r="H703" s="7" t="n">
        <v>86.7</v>
      </c>
      <c r="I703" s="7" t="n">
        <v>16.36</v>
      </c>
      <c r="J703" s="8" t="n">
        <v>52.969</v>
      </c>
    </row>
    <row r="704" customFormat="false" ht="15" hidden="false" customHeight="false" outlineLevel="0" collapsed="false">
      <c r="A704" s="4" t="n">
        <v>41204</v>
      </c>
      <c r="B704" s="5" t="n">
        <v>2012</v>
      </c>
      <c r="C704" s="5" t="n">
        <v>10</v>
      </c>
      <c r="D704" s="6" t="str">
        <f aca="false">IF(MONTH(A704)&gt;=4,"FY "&amp;YEAR(A704)&amp;"-"&amp;RIGHT(YEAR(A704)+1,2),"FY "&amp;(YEAR(A704)-1)&amp;"-"&amp;RIGHT(YEAR(A704),2))</f>
        <v>FY 2012-13</v>
      </c>
      <c r="E704" s="5" t="s">
        <v>19</v>
      </c>
      <c r="F704" s="7" t="n">
        <v>9.8</v>
      </c>
      <c r="G704" s="7" t="n">
        <v>1.1</v>
      </c>
      <c r="H704" s="7" t="n">
        <v>8.7</v>
      </c>
      <c r="I704" s="7" t="n">
        <v>1.62</v>
      </c>
      <c r="J704" s="8" t="n">
        <v>53.7175</v>
      </c>
    </row>
    <row r="705" customFormat="false" ht="15" hidden="false" customHeight="false" outlineLevel="0" collapsed="false">
      <c r="A705" s="4" t="n">
        <v>41205</v>
      </c>
      <c r="B705" s="5" t="n">
        <v>2012</v>
      </c>
      <c r="C705" s="5" t="n">
        <v>10</v>
      </c>
      <c r="D705" s="6" t="str">
        <f aca="false">IF(MONTH(A705)&gt;=4,"FY "&amp;YEAR(A705)&amp;"-"&amp;RIGHT(YEAR(A705)+1,2),"FY "&amp;(YEAR(A705)-1)&amp;"-"&amp;RIGHT(YEAR(A705),2))</f>
        <v>FY 2012-13</v>
      </c>
      <c r="E705" s="5" t="s">
        <v>19</v>
      </c>
      <c r="F705" s="7" t="n">
        <v>0</v>
      </c>
      <c r="G705" s="7" t="n">
        <v>1.5</v>
      </c>
      <c r="H705" s="7" t="n">
        <v>-1.5</v>
      </c>
      <c r="I705" s="7" t="n">
        <v>-0.28</v>
      </c>
      <c r="J705" s="8" t="n">
        <v>53.6735</v>
      </c>
    </row>
    <row r="706" customFormat="false" ht="15" hidden="false" customHeight="false" outlineLevel="0" collapsed="false">
      <c r="A706" s="4" t="n">
        <v>41207</v>
      </c>
      <c r="B706" s="5" t="n">
        <v>2012</v>
      </c>
      <c r="C706" s="5" t="n">
        <v>10</v>
      </c>
      <c r="D706" s="6" t="str">
        <f aca="false">IF(MONTH(A706)&gt;=4,"FY "&amp;YEAR(A706)&amp;"-"&amp;RIGHT(YEAR(A706)+1,2),"FY "&amp;(YEAR(A706)-1)&amp;"-"&amp;RIGHT(YEAR(A706),2))</f>
        <v>FY 2012-13</v>
      </c>
      <c r="E706" s="5" t="s">
        <v>19</v>
      </c>
      <c r="F706" s="7" t="n">
        <v>98.8</v>
      </c>
      <c r="G706" s="7" t="n">
        <v>1.2</v>
      </c>
      <c r="H706" s="7" t="n">
        <v>97.7</v>
      </c>
      <c r="I706" s="7" t="n">
        <v>18.21</v>
      </c>
      <c r="J706" s="8" t="n">
        <v>53.63</v>
      </c>
    </row>
    <row r="707" customFormat="false" ht="15" hidden="false" customHeight="false" outlineLevel="0" collapsed="false">
      <c r="A707" s="4" t="n">
        <v>41211</v>
      </c>
      <c r="B707" s="5" t="n">
        <v>2012</v>
      </c>
      <c r="C707" s="5" t="n">
        <v>10</v>
      </c>
      <c r="D707" s="6" t="str">
        <f aca="false">IF(MONTH(A707)&gt;=4,"FY "&amp;YEAR(A707)&amp;"-"&amp;RIGHT(YEAR(A707)+1,2),"FY "&amp;(YEAR(A707)-1)&amp;"-"&amp;RIGHT(YEAR(A707),2))</f>
        <v>FY 2012-13</v>
      </c>
      <c r="E707" s="5" t="s">
        <v>19</v>
      </c>
      <c r="F707" s="7" t="n">
        <v>74.6</v>
      </c>
      <c r="G707" s="7" t="n">
        <v>6.2</v>
      </c>
      <c r="H707" s="7" t="n">
        <v>68.4</v>
      </c>
      <c r="I707" s="7" t="n">
        <v>12.76</v>
      </c>
      <c r="J707" s="8" t="n">
        <v>53.6</v>
      </c>
    </row>
    <row r="708" customFormat="false" ht="15" hidden="false" customHeight="false" outlineLevel="0" collapsed="false">
      <c r="A708" s="4" t="n">
        <v>41212</v>
      </c>
      <c r="B708" s="5" t="n">
        <v>2012</v>
      </c>
      <c r="C708" s="5" t="n">
        <v>10</v>
      </c>
      <c r="D708" s="6" t="str">
        <f aca="false">IF(MONTH(A708)&gt;=4,"FY "&amp;YEAR(A708)&amp;"-"&amp;RIGHT(YEAR(A708)+1,2),"FY "&amp;(YEAR(A708)-1)&amp;"-"&amp;RIGHT(YEAR(A708),2))</f>
        <v>FY 2012-13</v>
      </c>
      <c r="E708" s="5" t="s">
        <v>19</v>
      </c>
      <c r="F708" s="7" t="n">
        <v>27.5</v>
      </c>
      <c r="G708" s="7" t="n">
        <v>4.3</v>
      </c>
      <c r="H708" s="7" t="n">
        <v>23.3</v>
      </c>
      <c r="I708" s="7" t="n">
        <v>4.32</v>
      </c>
      <c r="J708" s="8" t="n">
        <v>53.8065</v>
      </c>
    </row>
    <row r="709" customFormat="false" ht="15" hidden="false" customHeight="false" outlineLevel="0" collapsed="false">
      <c r="A709" s="4" t="n">
        <v>41213</v>
      </c>
      <c r="B709" s="5" t="n">
        <v>2012</v>
      </c>
      <c r="C709" s="5" t="n">
        <v>10</v>
      </c>
      <c r="D709" s="6" t="str">
        <f aca="false">IF(MONTH(A709)&gt;=4,"FY "&amp;YEAR(A709)&amp;"-"&amp;RIGHT(YEAR(A709)+1,2),"FY "&amp;(YEAR(A709)-1)&amp;"-"&amp;RIGHT(YEAR(A709),2))</f>
        <v>FY 2012-13</v>
      </c>
      <c r="E709" s="5" t="s">
        <v>19</v>
      </c>
      <c r="F709" s="7" t="n">
        <v>3.3</v>
      </c>
      <c r="G709" s="7" t="n">
        <v>1.5</v>
      </c>
      <c r="H709" s="7" t="n">
        <v>1.8</v>
      </c>
      <c r="I709" s="7" t="n">
        <v>0.34</v>
      </c>
      <c r="J709" s="8" t="n">
        <v>54.165</v>
      </c>
    </row>
    <row r="710" customFormat="false" ht="15" hidden="false" customHeight="false" outlineLevel="0" collapsed="false">
      <c r="A710" s="4" t="n">
        <v>41214</v>
      </c>
      <c r="B710" s="5" t="n">
        <v>2012</v>
      </c>
      <c r="C710" s="5" t="n">
        <v>11</v>
      </c>
      <c r="D710" s="6" t="str">
        <f aca="false">IF(MONTH(A710)&gt;=4,"FY "&amp;YEAR(A710)&amp;"-"&amp;RIGHT(YEAR(A710)+1,2),"FY "&amp;(YEAR(A710)-1)&amp;"-"&amp;RIGHT(YEAR(A710),2))</f>
        <v>FY 2012-13</v>
      </c>
      <c r="E710" s="5" t="s">
        <v>19</v>
      </c>
      <c r="F710" s="7" t="n">
        <v>2.1</v>
      </c>
      <c r="G710" s="7" t="n">
        <v>20.9</v>
      </c>
      <c r="H710" s="7" t="n">
        <v>-18.8</v>
      </c>
      <c r="I710" s="7" t="n">
        <v>-3.47</v>
      </c>
      <c r="J710" s="8" t="n">
        <v>54.1175</v>
      </c>
    </row>
    <row r="711" customFormat="false" ht="15" hidden="false" customHeight="false" outlineLevel="0" collapsed="false">
      <c r="A711" s="4" t="n">
        <v>41215</v>
      </c>
      <c r="B711" s="5" t="n">
        <v>2012</v>
      </c>
      <c r="C711" s="5" t="n">
        <v>11</v>
      </c>
      <c r="D711" s="6" t="str">
        <f aca="false">IF(MONTH(A711)&gt;=4,"FY "&amp;YEAR(A711)&amp;"-"&amp;RIGHT(YEAR(A711)+1,2),"FY "&amp;(YEAR(A711)-1)&amp;"-"&amp;RIGHT(YEAR(A711),2))</f>
        <v>FY 2012-13</v>
      </c>
      <c r="E711" s="5" t="s">
        <v>19</v>
      </c>
      <c r="F711" s="7" t="n">
        <v>0</v>
      </c>
      <c r="G711" s="7" t="n">
        <v>0.8</v>
      </c>
      <c r="H711" s="7" t="n">
        <v>-0.8</v>
      </c>
      <c r="I711" s="7" t="n">
        <v>-0.14</v>
      </c>
      <c r="J711" s="8" t="n">
        <v>53.7798</v>
      </c>
    </row>
    <row r="712" customFormat="false" ht="15" hidden="false" customHeight="false" outlineLevel="0" collapsed="false">
      <c r="A712" s="4" t="n">
        <v>41218</v>
      </c>
      <c r="B712" s="5" t="n">
        <v>2012</v>
      </c>
      <c r="C712" s="5" t="n">
        <v>11</v>
      </c>
      <c r="D712" s="6" t="str">
        <f aca="false">IF(MONTH(A712)&gt;=4,"FY "&amp;YEAR(A712)&amp;"-"&amp;RIGHT(YEAR(A712)+1,2),"FY "&amp;(YEAR(A712)-1)&amp;"-"&amp;RIGHT(YEAR(A712),2))</f>
        <v>FY 2012-13</v>
      </c>
      <c r="E712" s="5" t="s">
        <v>19</v>
      </c>
      <c r="F712" s="7" t="n">
        <v>352.2</v>
      </c>
      <c r="G712" s="7" t="n">
        <v>1.3</v>
      </c>
      <c r="H712" s="7" t="n">
        <v>350.9</v>
      </c>
      <c r="I712" s="7" t="n">
        <v>65.4</v>
      </c>
      <c r="J712" s="8" t="n">
        <v>53.6645</v>
      </c>
    </row>
    <row r="713" customFormat="false" ht="15" hidden="false" customHeight="false" outlineLevel="0" collapsed="false">
      <c r="A713" s="4" t="n">
        <v>41219</v>
      </c>
      <c r="B713" s="5" t="n">
        <v>2012</v>
      </c>
      <c r="C713" s="5" t="n">
        <v>11</v>
      </c>
      <c r="D713" s="6" t="str">
        <f aca="false">IF(MONTH(A713)&gt;=4,"FY "&amp;YEAR(A713)&amp;"-"&amp;RIGHT(YEAR(A713)+1,2),"FY "&amp;(YEAR(A713)-1)&amp;"-"&amp;RIGHT(YEAR(A713),2))</f>
        <v>FY 2012-13</v>
      </c>
      <c r="E713" s="5" t="s">
        <v>19</v>
      </c>
      <c r="F713" s="7" t="n">
        <v>0</v>
      </c>
      <c r="G713" s="7" t="n">
        <v>74.9</v>
      </c>
      <c r="H713" s="7" t="n">
        <v>-74.9</v>
      </c>
      <c r="I713" s="7" t="n">
        <v>-13.86</v>
      </c>
      <c r="J713" s="8" t="n">
        <v>54.0778</v>
      </c>
    </row>
    <row r="714" customFormat="false" ht="15" hidden="false" customHeight="false" outlineLevel="0" collapsed="false">
      <c r="A714" s="4" t="n">
        <v>41220</v>
      </c>
      <c r="B714" s="5" t="n">
        <v>2012</v>
      </c>
      <c r="C714" s="5" t="n">
        <v>11</v>
      </c>
      <c r="D714" s="6" t="str">
        <f aca="false">IF(MONTH(A714)&gt;=4,"FY "&amp;YEAR(A714)&amp;"-"&amp;RIGHT(YEAR(A714)+1,2),"FY "&amp;(YEAR(A714)-1)&amp;"-"&amp;RIGHT(YEAR(A714),2))</f>
        <v>FY 2012-13</v>
      </c>
      <c r="E714" s="5" t="s">
        <v>19</v>
      </c>
      <c r="F714" s="7" t="n">
        <v>0.1</v>
      </c>
      <c r="G714" s="7" t="n">
        <v>0.3</v>
      </c>
      <c r="H714" s="7" t="n">
        <v>-0.2</v>
      </c>
      <c r="I714" s="7" t="n">
        <v>-0.04</v>
      </c>
      <c r="J714" s="8" t="n">
        <v>54.5955</v>
      </c>
    </row>
    <row r="715" customFormat="false" ht="15" hidden="false" customHeight="false" outlineLevel="0" collapsed="false">
      <c r="A715" s="4" t="n">
        <v>41221</v>
      </c>
      <c r="B715" s="5" t="n">
        <v>2012</v>
      </c>
      <c r="C715" s="5" t="n">
        <v>11</v>
      </c>
      <c r="D715" s="6" t="str">
        <f aca="false">IF(MONTH(A715)&gt;=4,"FY "&amp;YEAR(A715)&amp;"-"&amp;RIGHT(YEAR(A715)+1,2),"FY "&amp;(YEAR(A715)-1)&amp;"-"&amp;RIGHT(YEAR(A715),2))</f>
        <v>FY 2012-13</v>
      </c>
      <c r="E715" s="5" t="s">
        <v>19</v>
      </c>
      <c r="F715" s="7" t="n">
        <v>5.5</v>
      </c>
      <c r="G715" s="7" t="n">
        <v>0.2</v>
      </c>
      <c r="H715" s="7" t="n">
        <v>5.3</v>
      </c>
      <c r="I715" s="7" t="n">
        <v>0.97</v>
      </c>
      <c r="J715" s="8" t="n">
        <v>54.252</v>
      </c>
    </row>
    <row r="716" customFormat="false" ht="15" hidden="false" customHeight="false" outlineLevel="0" collapsed="false">
      <c r="A716" s="4" t="n">
        <v>41222</v>
      </c>
      <c r="B716" s="5" t="n">
        <v>2012</v>
      </c>
      <c r="C716" s="5" t="n">
        <v>11</v>
      </c>
      <c r="D716" s="6" t="str">
        <f aca="false">IF(MONTH(A716)&gt;=4,"FY "&amp;YEAR(A716)&amp;"-"&amp;RIGHT(YEAR(A716)+1,2),"FY "&amp;(YEAR(A716)-1)&amp;"-"&amp;RIGHT(YEAR(A716),2))</f>
        <v>FY 2012-13</v>
      </c>
      <c r="E716" s="5" t="s">
        <v>19</v>
      </c>
      <c r="F716" s="7" t="n">
        <v>8.5</v>
      </c>
      <c r="G716" s="7" t="n">
        <v>6.3</v>
      </c>
      <c r="H716" s="7" t="n">
        <v>2.2</v>
      </c>
      <c r="I716" s="7" t="n">
        <v>0.41</v>
      </c>
      <c r="J716" s="8" t="n">
        <v>54.4403</v>
      </c>
    </row>
    <row r="717" customFormat="false" ht="15" hidden="false" customHeight="false" outlineLevel="0" collapsed="false">
      <c r="A717" s="4" t="n">
        <v>41225</v>
      </c>
      <c r="B717" s="5" t="n">
        <v>2012</v>
      </c>
      <c r="C717" s="5" t="n">
        <v>11</v>
      </c>
      <c r="D717" s="6" t="str">
        <f aca="false">IF(MONTH(A717)&gt;=4,"FY "&amp;YEAR(A717)&amp;"-"&amp;RIGHT(YEAR(A717)+1,2),"FY "&amp;(YEAR(A717)-1)&amp;"-"&amp;RIGHT(YEAR(A717),2))</f>
        <v>FY 2012-13</v>
      </c>
      <c r="E717" s="5" t="s">
        <v>19</v>
      </c>
      <c r="F717" s="7" t="n">
        <v>100.4</v>
      </c>
      <c r="G717" s="7" t="n">
        <v>2</v>
      </c>
      <c r="H717" s="7" t="n">
        <v>98.4</v>
      </c>
      <c r="I717" s="7" t="n">
        <v>18.11</v>
      </c>
      <c r="J717" s="8" t="n">
        <v>54.34</v>
      </c>
    </row>
    <row r="718" customFormat="false" ht="15" hidden="false" customHeight="false" outlineLevel="0" collapsed="false">
      <c r="A718" s="4" t="n">
        <v>41228</v>
      </c>
      <c r="B718" s="5" t="n">
        <v>2012</v>
      </c>
      <c r="C718" s="5" t="n">
        <v>11</v>
      </c>
      <c r="D718" s="6" t="str">
        <f aca="false">IF(MONTH(A718)&gt;=4,"FY "&amp;YEAR(A718)&amp;"-"&amp;RIGHT(YEAR(A718)+1,2),"FY "&amp;(YEAR(A718)-1)&amp;"-"&amp;RIGHT(YEAR(A718),2))</f>
        <v>FY 2012-13</v>
      </c>
      <c r="E718" s="5" t="s">
        <v>19</v>
      </c>
      <c r="F718" s="7" t="n">
        <v>0</v>
      </c>
      <c r="G718" s="7" t="n">
        <v>2.2</v>
      </c>
      <c r="H718" s="7" t="n">
        <v>-2.2</v>
      </c>
      <c r="I718" s="7" t="n">
        <v>-0.4</v>
      </c>
      <c r="J718" s="8" t="n">
        <v>54.934</v>
      </c>
    </row>
    <row r="719" customFormat="false" ht="15" hidden="false" customHeight="false" outlineLevel="0" collapsed="false">
      <c r="A719" s="4" t="n">
        <v>41229</v>
      </c>
      <c r="B719" s="5" t="n">
        <v>2012</v>
      </c>
      <c r="C719" s="5" t="n">
        <v>11</v>
      </c>
      <c r="D719" s="6" t="str">
        <f aca="false">IF(MONTH(A719)&gt;=4,"FY "&amp;YEAR(A719)&amp;"-"&amp;RIGHT(YEAR(A719)+1,2),"FY "&amp;(YEAR(A719)-1)&amp;"-"&amp;RIGHT(YEAR(A719),2))</f>
        <v>FY 2012-13</v>
      </c>
      <c r="E719" s="5" t="s">
        <v>19</v>
      </c>
      <c r="F719" s="7" t="n">
        <v>0</v>
      </c>
      <c r="G719" s="7" t="n">
        <v>1.1</v>
      </c>
      <c r="H719" s="7" t="n">
        <v>-1.1</v>
      </c>
      <c r="I719" s="7" t="n">
        <v>-0.21</v>
      </c>
      <c r="J719" s="8" t="n">
        <v>54.959</v>
      </c>
    </row>
    <row r="720" customFormat="false" ht="15" hidden="false" customHeight="false" outlineLevel="0" collapsed="false">
      <c r="A720" s="4" t="n">
        <v>41232</v>
      </c>
      <c r="B720" s="5" t="n">
        <v>2012</v>
      </c>
      <c r="C720" s="5" t="n">
        <v>11</v>
      </c>
      <c r="D720" s="6" t="str">
        <f aca="false">IF(MONTH(A720)&gt;=4,"FY "&amp;YEAR(A720)&amp;"-"&amp;RIGHT(YEAR(A720)+1,2),"FY "&amp;(YEAR(A720)-1)&amp;"-"&amp;RIGHT(YEAR(A720),2))</f>
        <v>FY 2012-13</v>
      </c>
      <c r="E720" s="5" t="s">
        <v>19</v>
      </c>
      <c r="F720" s="7" t="n">
        <v>77.8</v>
      </c>
      <c r="G720" s="7" t="n">
        <v>4.5</v>
      </c>
      <c r="H720" s="7" t="n">
        <v>73.3</v>
      </c>
      <c r="I720" s="7" t="n">
        <v>13.33</v>
      </c>
      <c r="J720" s="8" t="n">
        <v>54.9915</v>
      </c>
    </row>
    <row r="721" customFormat="false" ht="15" hidden="false" customHeight="false" outlineLevel="0" collapsed="false">
      <c r="A721" s="4" t="n">
        <v>41233</v>
      </c>
      <c r="B721" s="5" t="n">
        <v>2012</v>
      </c>
      <c r="C721" s="5" t="n">
        <v>11</v>
      </c>
      <c r="D721" s="6" t="str">
        <f aca="false">IF(MONTH(A721)&gt;=4,"FY "&amp;YEAR(A721)&amp;"-"&amp;RIGHT(YEAR(A721)+1,2),"FY "&amp;(YEAR(A721)-1)&amp;"-"&amp;RIGHT(YEAR(A721),2))</f>
        <v>FY 2012-13</v>
      </c>
      <c r="E721" s="5" t="s">
        <v>19</v>
      </c>
      <c r="F721" s="7" t="n">
        <v>664.8</v>
      </c>
      <c r="G721" s="7" t="n">
        <v>15.5</v>
      </c>
      <c r="H721" s="7" t="n">
        <v>649.3</v>
      </c>
      <c r="I721" s="7" t="n">
        <v>118.12</v>
      </c>
      <c r="J721" s="8" t="n">
        <v>54.9665</v>
      </c>
    </row>
    <row r="722" customFormat="false" ht="15" hidden="false" customHeight="false" outlineLevel="0" collapsed="false">
      <c r="A722" s="4" t="n">
        <v>41234</v>
      </c>
      <c r="B722" s="5" t="n">
        <v>2012</v>
      </c>
      <c r="C722" s="5" t="n">
        <v>11</v>
      </c>
      <c r="D722" s="6" t="str">
        <f aca="false">IF(MONTH(A722)&gt;=4,"FY "&amp;YEAR(A722)&amp;"-"&amp;RIGHT(YEAR(A722)+1,2),"FY "&amp;(YEAR(A722)-1)&amp;"-"&amp;RIGHT(YEAR(A722),2))</f>
        <v>FY 2012-13</v>
      </c>
      <c r="E722" s="5" t="s">
        <v>19</v>
      </c>
      <c r="F722" s="7" t="n">
        <v>0</v>
      </c>
      <c r="G722" s="7" t="n">
        <v>0.7</v>
      </c>
      <c r="H722" s="7" t="n">
        <v>-0.6</v>
      </c>
      <c r="I722" s="7" t="n">
        <v>-0.12</v>
      </c>
      <c r="J722" s="8" t="n">
        <v>54.91</v>
      </c>
    </row>
    <row r="723" customFormat="false" ht="15" hidden="false" customHeight="false" outlineLevel="0" collapsed="false">
      <c r="A723" s="4" t="n">
        <v>41235</v>
      </c>
      <c r="B723" s="5" t="n">
        <v>2012</v>
      </c>
      <c r="C723" s="5" t="n">
        <v>11</v>
      </c>
      <c r="D723" s="6" t="str">
        <f aca="false">IF(MONTH(A723)&gt;=4,"FY "&amp;YEAR(A723)&amp;"-"&amp;RIGHT(YEAR(A723)+1,2),"FY "&amp;(YEAR(A723)-1)&amp;"-"&amp;RIGHT(YEAR(A723),2))</f>
        <v>FY 2012-13</v>
      </c>
      <c r="E723" s="5" t="s">
        <v>19</v>
      </c>
      <c r="F723" s="7" t="n">
        <v>0</v>
      </c>
      <c r="G723" s="7" t="n">
        <v>0.2</v>
      </c>
      <c r="H723" s="7" t="n">
        <v>-0.2</v>
      </c>
      <c r="I723" s="7" t="n">
        <v>-0.03</v>
      </c>
      <c r="J723" s="8" t="n">
        <v>55.2025</v>
      </c>
    </row>
    <row r="724" customFormat="false" ht="15" hidden="false" customHeight="false" outlineLevel="0" collapsed="false">
      <c r="A724" s="4" t="n">
        <v>41236</v>
      </c>
      <c r="B724" s="5" t="n">
        <v>2012</v>
      </c>
      <c r="C724" s="5" t="n">
        <v>11</v>
      </c>
      <c r="D724" s="6" t="str">
        <f aca="false">IF(MONTH(A724)&gt;=4,"FY "&amp;YEAR(A724)&amp;"-"&amp;RIGHT(YEAR(A724)+1,2),"FY "&amp;(YEAR(A724)-1)&amp;"-"&amp;RIGHT(YEAR(A724),2))</f>
        <v>FY 2012-13</v>
      </c>
      <c r="E724" s="5" t="s">
        <v>19</v>
      </c>
      <c r="F724" s="7" t="n">
        <v>0</v>
      </c>
      <c r="G724" s="7" t="n">
        <v>3.3</v>
      </c>
      <c r="H724" s="7" t="n">
        <v>-3.3</v>
      </c>
      <c r="I724" s="7" t="n">
        <v>-0.6</v>
      </c>
      <c r="J724" s="8" t="n">
        <v>55.1575</v>
      </c>
    </row>
    <row r="725" customFormat="false" ht="15" hidden="false" customHeight="false" outlineLevel="0" collapsed="false">
      <c r="A725" s="4" t="n">
        <v>41239</v>
      </c>
      <c r="B725" s="5" t="n">
        <v>2012</v>
      </c>
      <c r="C725" s="5" t="n">
        <v>11</v>
      </c>
      <c r="D725" s="6" t="str">
        <f aca="false">IF(MONTH(A725)&gt;=4,"FY "&amp;YEAR(A725)&amp;"-"&amp;RIGHT(YEAR(A725)+1,2),"FY "&amp;(YEAR(A725)-1)&amp;"-"&amp;RIGHT(YEAR(A725),2))</f>
        <v>FY 2012-13</v>
      </c>
      <c r="E725" s="5" t="s">
        <v>19</v>
      </c>
      <c r="F725" s="7" t="n">
        <v>66</v>
      </c>
      <c r="G725" s="7" t="n">
        <v>2</v>
      </c>
      <c r="H725" s="7" t="n">
        <v>64</v>
      </c>
      <c r="I725" s="7" t="n">
        <v>11.56</v>
      </c>
      <c r="J725" s="8" t="n">
        <v>55.3445</v>
      </c>
    </row>
    <row r="726" customFormat="false" ht="15" hidden="false" customHeight="false" outlineLevel="0" collapsed="false">
      <c r="A726" s="4" t="n">
        <v>41240</v>
      </c>
      <c r="B726" s="5" t="n">
        <v>2012</v>
      </c>
      <c r="C726" s="5" t="n">
        <v>11</v>
      </c>
      <c r="D726" s="6" t="str">
        <f aca="false">IF(MONTH(A726)&gt;=4,"FY "&amp;YEAR(A726)&amp;"-"&amp;RIGHT(YEAR(A726)+1,2),"FY "&amp;(YEAR(A726)-1)&amp;"-"&amp;RIGHT(YEAR(A726),2))</f>
        <v>FY 2012-13</v>
      </c>
      <c r="E726" s="5" t="s">
        <v>19</v>
      </c>
      <c r="F726" s="7" t="n">
        <v>3</v>
      </c>
      <c r="G726" s="7" t="n">
        <v>1.2</v>
      </c>
      <c r="H726" s="7" t="n">
        <v>1.7</v>
      </c>
      <c r="I726" s="7" t="n">
        <v>0.31</v>
      </c>
      <c r="J726" s="8" t="n">
        <v>55.692</v>
      </c>
    </row>
    <row r="727" customFormat="false" ht="15" hidden="false" customHeight="false" outlineLevel="0" collapsed="false">
      <c r="A727" s="4" t="n">
        <v>41242</v>
      </c>
      <c r="B727" s="5" t="n">
        <v>2012</v>
      </c>
      <c r="C727" s="5" t="n">
        <v>11</v>
      </c>
      <c r="D727" s="6" t="str">
        <f aca="false">IF(MONTH(A727)&gt;=4,"FY "&amp;YEAR(A727)&amp;"-"&amp;RIGHT(YEAR(A727)+1,2),"FY "&amp;(YEAR(A727)-1)&amp;"-"&amp;RIGHT(YEAR(A727),2))</f>
        <v>FY 2012-13</v>
      </c>
      <c r="E727" s="5" t="s">
        <v>19</v>
      </c>
      <c r="F727" s="7" t="n">
        <v>0</v>
      </c>
      <c r="G727" s="7" t="n">
        <v>1.3</v>
      </c>
      <c r="H727" s="7" t="n">
        <v>-1.3</v>
      </c>
      <c r="I727" s="7" t="n">
        <v>-0.23</v>
      </c>
      <c r="J727" s="8" t="n">
        <v>55.7045</v>
      </c>
    </row>
    <row r="728" customFormat="false" ht="15" hidden="false" customHeight="false" outlineLevel="0" collapsed="false">
      <c r="A728" s="4" t="n">
        <v>41243</v>
      </c>
      <c r="B728" s="5" t="n">
        <v>2012</v>
      </c>
      <c r="C728" s="5" t="n">
        <v>11</v>
      </c>
      <c r="D728" s="6" t="str">
        <f aca="false">IF(MONTH(A728)&gt;=4,"FY "&amp;YEAR(A728)&amp;"-"&amp;RIGHT(YEAR(A728)+1,2),"FY "&amp;(YEAR(A728)-1)&amp;"-"&amp;RIGHT(YEAR(A728),2))</f>
        <v>FY 2012-13</v>
      </c>
      <c r="E728" s="5" t="s">
        <v>19</v>
      </c>
      <c r="F728" s="7" t="n">
        <v>0</v>
      </c>
      <c r="G728" s="7" t="n">
        <v>3.2</v>
      </c>
      <c r="H728" s="7" t="n">
        <v>-3.2</v>
      </c>
      <c r="I728" s="7" t="n">
        <v>-0.58</v>
      </c>
      <c r="J728" s="8" t="n">
        <v>55.202</v>
      </c>
    </row>
    <row r="729" customFormat="false" ht="15" hidden="false" customHeight="false" outlineLevel="0" collapsed="false">
      <c r="A729" s="4" t="n">
        <v>41246</v>
      </c>
      <c r="B729" s="5" t="n">
        <v>2012</v>
      </c>
      <c r="C729" s="5" t="n">
        <v>12</v>
      </c>
      <c r="D729" s="6" t="str">
        <f aca="false">IF(MONTH(A729)&gt;=4,"FY "&amp;YEAR(A729)&amp;"-"&amp;RIGHT(YEAR(A729)+1,2),"FY "&amp;(YEAR(A729)-1)&amp;"-"&amp;RIGHT(YEAR(A729),2))</f>
        <v>FY 2012-13</v>
      </c>
      <c r="E729" s="5" t="s">
        <v>19</v>
      </c>
      <c r="F729" s="7" t="n">
        <v>92.7</v>
      </c>
      <c r="G729" s="7" t="n">
        <v>0.4</v>
      </c>
      <c r="H729" s="7" t="n">
        <v>92.4</v>
      </c>
      <c r="I729" s="7" t="n">
        <v>16.94</v>
      </c>
      <c r="J729" s="8" t="n">
        <v>54.5265</v>
      </c>
    </row>
    <row r="730" customFormat="false" ht="15" hidden="false" customHeight="false" outlineLevel="0" collapsed="false">
      <c r="A730" s="4" t="n">
        <v>41247</v>
      </c>
      <c r="B730" s="5" t="n">
        <v>2012</v>
      </c>
      <c r="C730" s="5" t="n">
        <v>12</v>
      </c>
      <c r="D730" s="6" t="str">
        <f aca="false">IF(MONTH(A730)&gt;=4,"FY "&amp;YEAR(A730)&amp;"-"&amp;RIGHT(YEAR(A730)+1,2),"FY "&amp;(YEAR(A730)-1)&amp;"-"&amp;RIGHT(YEAR(A730),2))</f>
        <v>FY 2012-13</v>
      </c>
      <c r="E730" s="5" t="s">
        <v>19</v>
      </c>
      <c r="F730" s="7" t="n">
        <v>428.5</v>
      </c>
      <c r="G730" s="7" t="n">
        <v>0.3</v>
      </c>
      <c r="H730" s="7" t="n">
        <v>428.2</v>
      </c>
      <c r="I730" s="7" t="n">
        <v>78.49</v>
      </c>
      <c r="J730" s="8" t="n">
        <v>54.561</v>
      </c>
    </row>
    <row r="731" customFormat="false" ht="15" hidden="false" customHeight="false" outlineLevel="0" collapsed="false">
      <c r="A731" s="4" t="n">
        <v>41248</v>
      </c>
      <c r="B731" s="5" t="n">
        <v>2012</v>
      </c>
      <c r="C731" s="5" t="n">
        <v>12</v>
      </c>
      <c r="D731" s="6" t="str">
        <f aca="false">IF(MONTH(A731)&gt;=4,"FY "&amp;YEAR(A731)&amp;"-"&amp;RIGHT(YEAR(A731)+1,2),"FY "&amp;(YEAR(A731)-1)&amp;"-"&amp;RIGHT(YEAR(A731),2))</f>
        <v>FY 2012-13</v>
      </c>
      <c r="E731" s="5" t="s">
        <v>19</v>
      </c>
      <c r="F731" s="7" t="n">
        <v>47</v>
      </c>
      <c r="G731" s="7" t="n">
        <v>11</v>
      </c>
      <c r="H731" s="7" t="n">
        <v>36</v>
      </c>
      <c r="I731" s="7" t="n">
        <v>6.55</v>
      </c>
      <c r="J731" s="8" t="n">
        <v>54.9473</v>
      </c>
    </row>
    <row r="732" customFormat="false" ht="15" hidden="false" customHeight="false" outlineLevel="0" collapsed="false">
      <c r="A732" s="4" t="n">
        <v>41249</v>
      </c>
      <c r="B732" s="5" t="n">
        <v>2012</v>
      </c>
      <c r="C732" s="5" t="n">
        <v>12</v>
      </c>
      <c r="D732" s="6" t="str">
        <f aca="false">IF(MONTH(A732)&gt;=4,"FY "&amp;YEAR(A732)&amp;"-"&amp;RIGHT(YEAR(A732)+1,2),"FY "&amp;(YEAR(A732)-1)&amp;"-"&amp;RIGHT(YEAR(A732),2))</f>
        <v>FY 2012-13</v>
      </c>
      <c r="E732" s="5" t="s">
        <v>19</v>
      </c>
      <c r="F732" s="7" t="n">
        <v>40.2</v>
      </c>
      <c r="G732" s="7" t="n">
        <v>8.9</v>
      </c>
      <c r="H732" s="7" t="n">
        <v>31.2</v>
      </c>
      <c r="I732" s="7" t="n">
        <v>5.72</v>
      </c>
      <c r="J732" s="8" t="n">
        <v>54.569</v>
      </c>
    </row>
    <row r="733" customFormat="false" ht="15" hidden="false" customHeight="false" outlineLevel="0" collapsed="false">
      <c r="A733" s="4" t="n">
        <v>41250</v>
      </c>
      <c r="B733" s="5" t="n">
        <v>2012</v>
      </c>
      <c r="C733" s="5" t="n">
        <v>12</v>
      </c>
      <c r="D733" s="6" t="str">
        <f aca="false">IF(MONTH(A733)&gt;=4,"FY "&amp;YEAR(A733)&amp;"-"&amp;RIGHT(YEAR(A733)+1,2),"FY "&amp;(YEAR(A733)-1)&amp;"-"&amp;RIGHT(YEAR(A733),2))</f>
        <v>FY 2012-13</v>
      </c>
      <c r="E733" s="5" t="s">
        <v>19</v>
      </c>
      <c r="F733" s="7" t="n">
        <v>1294.9</v>
      </c>
      <c r="G733" s="7" t="n">
        <v>1</v>
      </c>
      <c r="H733" s="7" t="n">
        <v>1293.9</v>
      </c>
      <c r="I733" s="7" t="n">
        <v>237.57</v>
      </c>
      <c r="J733" s="8" t="n">
        <v>54.465</v>
      </c>
    </row>
    <row r="734" customFormat="false" ht="15" hidden="false" customHeight="false" outlineLevel="0" collapsed="false">
      <c r="A734" s="4" t="n">
        <v>41253</v>
      </c>
      <c r="B734" s="5" t="n">
        <v>2012</v>
      </c>
      <c r="C734" s="5" t="n">
        <v>12</v>
      </c>
      <c r="D734" s="6" t="str">
        <f aca="false">IF(MONTH(A734)&gt;=4,"FY "&amp;YEAR(A734)&amp;"-"&amp;RIGHT(YEAR(A734)+1,2),"FY "&amp;(YEAR(A734)-1)&amp;"-"&amp;RIGHT(YEAR(A734),2))</f>
        <v>FY 2012-13</v>
      </c>
      <c r="E734" s="5" t="s">
        <v>19</v>
      </c>
      <c r="F734" s="7" t="n">
        <v>0</v>
      </c>
      <c r="G734" s="7" t="n">
        <v>1.4</v>
      </c>
      <c r="H734" s="7" t="n">
        <v>-1.4</v>
      </c>
      <c r="I734" s="7" t="n">
        <v>-0.25</v>
      </c>
      <c r="J734" s="8" t="n">
        <v>54.2018</v>
      </c>
    </row>
    <row r="735" customFormat="false" ht="15" hidden="false" customHeight="false" outlineLevel="0" collapsed="false">
      <c r="A735" s="4" t="n">
        <v>41254</v>
      </c>
      <c r="B735" s="5" t="n">
        <v>2012</v>
      </c>
      <c r="C735" s="5" t="n">
        <v>12</v>
      </c>
      <c r="D735" s="6" t="str">
        <f aca="false">IF(MONTH(A735)&gt;=4,"FY "&amp;YEAR(A735)&amp;"-"&amp;RIGHT(YEAR(A735)+1,2),"FY "&amp;(YEAR(A735)-1)&amp;"-"&amp;RIGHT(YEAR(A735),2))</f>
        <v>FY 2012-13</v>
      </c>
      <c r="E735" s="5" t="s">
        <v>19</v>
      </c>
      <c r="F735" s="7" t="n">
        <v>13.1</v>
      </c>
      <c r="G735" s="7" t="n">
        <v>7.6</v>
      </c>
      <c r="H735" s="7" t="n">
        <v>5.5</v>
      </c>
      <c r="I735" s="7" t="n">
        <v>1.02</v>
      </c>
      <c r="J735" s="8" t="n">
        <v>54.3405</v>
      </c>
    </row>
    <row r="736" customFormat="false" ht="15" hidden="false" customHeight="false" outlineLevel="0" collapsed="false">
      <c r="A736" s="4" t="n">
        <v>41255</v>
      </c>
      <c r="B736" s="5" t="n">
        <v>2012</v>
      </c>
      <c r="C736" s="5" t="n">
        <v>12</v>
      </c>
      <c r="D736" s="6" t="str">
        <f aca="false">IF(MONTH(A736)&gt;=4,"FY "&amp;YEAR(A736)&amp;"-"&amp;RIGHT(YEAR(A736)+1,2),"FY "&amp;(YEAR(A736)-1)&amp;"-"&amp;RIGHT(YEAR(A736),2))</f>
        <v>FY 2012-13</v>
      </c>
      <c r="E736" s="5" t="s">
        <v>19</v>
      </c>
      <c r="F736" s="7" t="n">
        <v>2.2</v>
      </c>
      <c r="G736" s="7" t="n">
        <v>1.7</v>
      </c>
      <c r="H736" s="7" t="n">
        <v>0.6</v>
      </c>
      <c r="I736" s="7" t="n">
        <v>0.11</v>
      </c>
      <c r="J736" s="8" t="n">
        <v>54.316</v>
      </c>
    </row>
    <row r="737" customFormat="false" ht="15" hidden="false" customHeight="false" outlineLevel="0" collapsed="false">
      <c r="A737" s="4" t="n">
        <v>41256</v>
      </c>
      <c r="B737" s="5" t="n">
        <v>2012</v>
      </c>
      <c r="C737" s="5" t="n">
        <v>12</v>
      </c>
      <c r="D737" s="6" t="str">
        <f aca="false">IF(MONTH(A737)&gt;=4,"FY "&amp;YEAR(A737)&amp;"-"&amp;RIGHT(YEAR(A737)+1,2),"FY "&amp;(YEAR(A737)-1)&amp;"-"&amp;RIGHT(YEAR(A737),2))</f>
        <v>FY 2012-13</v>
      </c>
      <c r="E737" s="5" t="s">
        <v>19</v>
      </c>
      <c r="F737" s="7" t="n">
        <v>1430.2</v>
      </c>
      <c r="G737" s="7" t="n">
        <v>0.1</v>
      </c>
      <c r="H737" s="7" t="n">
        <v>1430.1</v>
      </c>
      <c r="I737" s="7" t="n">
        <v>263.5</v>
      </c>
      <c r="J737" s="8" t="n">
        <v>54.2725</v>
      </c>
    </row>
    <row r="738" customFormat="false" ht="15" hidden="false" customHeight="false" outlineLevel="0" collapsed="false">
      <c r="A738" s="4" t="n">
        <v>41257</v>
      </c>
      <c r="B738" s="5" t="n">
        <v>2012</v>
      </c>
      <c r="C738" s="5" t="n">
        <v>12</v>
      </c>
      <c r="D738" s="6" t="str">
        <f aca="false">IF(MONTH(A738)&gt;=4,"FY "&amp;YEAR(A738)&amp;"-"&amp;RIGHT(YEAR(A738)+1,2),"FY "&amp;(YEAR(A738)-1)&amp;"-"&amp;RIGHT(YEAR(A738),2))</f>
        <v>FY 2012-13</v>
      </c>
      <c r="E738" s="5" t="s">
        <v>19</v>
      </c>
      <c r="F738" s="7" t="n">
        <v>0</v>
      </c>
      <c r="G738" s="7" t="n">
        <v>0</v>
      </c>
      <c r="H738" s="7" t="n">
        <v>0</v>
      </c>
      <c r="I738" s="7" t="n">
        <v>0</v>
      </c>
      <c r="J738" s="8" t="n">
        <v>54.232</v>
      </c>
    </row>
    <row r="739" customFormat="false" ht="15" hidden="false" customHeight="false" outlineLevel="0" collapsed="false">
      <c r="A739" s="4" t="n">
        <v>41260</v>
      </c>
      <c r="B739" s="5" t="n">
        <v>2012</v>
      </c>
      <c r="C739" s="5" t="n">
        <v>12</v>
      </c>
      <c r="D739" s="6" t="str">
        <f aca="false">IF(MONTH(A739)&gt;=4,"FY "&amp;YEAR(A739)&amp;"-"&amp;RIGHT(YEAR(A739)+1,2),"FY "&amp;(YEAR(A739)-1)&amp;"-"&amp;RIGHT(YEAR(A739),2))</f>
        <v>FY 2012-13</v>
      </c>
      <c r="E739" s="5" t="s">
        <v>19</v>
      </c>
      <c r="F739" s="7" t="n">
        <v>17.3</v>
      </c>
      <c r="G739" s="7" t="n">
        <v>0.5</v>
      </c>
      <c r="H739" s="7" t="n">
        <v>16.8</v>
      </c>
      <c r="I739" s="7" t="n">
        <v>3.09</v>
      </c>
      <c r="J739" s="8" t="n">
        <v>54.388</v>
      </c>
    </row>
    <row r="740" customFormat="false" ht="15" hidden="false" customHeight="false" outlineLevel="0" collapsed="false">
      <c r="A740" s="4" t="n">
        <v>41261</v>
      </c>
      <c r="B740" s="5" t="n">
        <v>2012</v>
      </c>
      <c r="C740" s="5" t="n">
        <v>12</v>
      </c>
      <c r="D740" s="6" t="str">
        <f aca="false">IF(MONTH(A740)&gt;=4,"FY "&amp;YEAR(A740)&amp;"-"&amp;RIGHT(YEAR(A740)+1,2),"FY "&amp;(YEAR(A740)-1)&amp;"-"&amp;RIGHT(YEAR(A740),2))</f>
        <v>FY 2012-13</v>
      </c>
      <c r="E740" s="5" t="s">
        <v>19</v>
      </c>
      <c r="F740" s="7" t="n">
        <v>0</v>
      </c>
      <c r="G740" s="7" t="n">
        <v>2</v>
      </c>
      <c r="H740" s="7" t="n">
        <v>-2</v>
      </c>
      <c r="I740" s="7" t="n">
        <v>-0.37</v>
      </c>
      <c r="J740" s="8" t="n">
        <v>54.629</v>
      </c>
    </row>
    <row r="741" customFormat="false" ht="15" hidden="false" customHeight="false" outlineLevel="0" collapsed="false">
      <c r="A741" s="4" t="n">
        <v>41262</v>
      </c>
      <c r="B741" s="5" t="n">
        <v>2012</v>
      </c>
      <c r="C741" s="5" t="n">
        <v>12</v>
      </c>
      <c r="D741" s="6" t="str">
        <f aca="false">IF(MONTH(A741)&gt;=4,"FY "&amp;YEAR(A741)&amp;"-"&amp;RIGHT(YEAR(A741)+1,2),"FY "&amp;(YEAR(A741)-1)&amp;"-"&amp;RIGHT(YEAR(A741),2))</f>
        <v>FY 2012-13</v>
      </c>
      <c r="E741" s="5" t="s">
        <v>19</v>
      </c>
      <c r="F741" s="7" t="n">
        <v>406.5</v>
      </c>
      <c r="G741" s="7" t="n">
        <v>0.9</v>
      </c>
      <c r="H741" s="7" t="n">
        <v>405.6</v>
      </c>
      <c r="I741" s="7" t="n">
        <v>73.95</v>
      </c>
      <c r="J741" s="8" t="n">
        <v>54.849</v>
      </c>
    </row>
    <row r="742" customFormat="false" ht="15" hidden="false" customHeight="false" outlineLevel="0" collapsed="false">
      <c r="A742" s="4" t="n">
        <v>41263</v>
      </c>
      <c r="B742" s="5" t="n">
        <v>2012</v>
      </c>
      <c r="C742" s="5" t="n">
        <v>12</v>
      </c>
      <c r="D742" s="6" t="str">
        <f aca="false">IF(MONTH(A742)&gt;=4,"FY "&amp;YEAR(A742)&amp;"-"&amp;RIGHT(YEAR(A742)+1,2),"FY "&amp;(YEAR(A742)-1)&amp;"-"&amp;RIGHT(YEAR(A742),2))</f>
        <v>FY 2012-13</v>
      </c>
      <c r="E742" s="5" t="s">
        <v>19</v>
      </c>
      <c r="F742" s="7" t="n">
        <v>207.3</v>
      </c>
      <c r="G742" s="7" t="n">
        <v>4.2</v>
      </c>
      <c r="H742" s="7" t="n">
        <v>203.1</v>
      </c>
      <c r="I742" s="7" t="n">
        <v>37.11</v>
      </c>
      <c r="J742" s="8" t="n">
        <v>54.7365</v>
      </c>
    </row>
    <row r="743" customFormat="false" ht="15" hidden="false" customHeight="false" outlineLevel="0" collapsed="false">
      <c r="A743" s="4" t="n">
        <v>41264</v>
      </c>
      <c r="B743" s="5" t="n">
        <v>2012</v>
      </c>
      <c r="C743" s="5" t="n">
        <v>12</v>
      </c>
      <c r="D743" s="6" t="str">
        <f aca="false">IF(MONTH(A743)&gt;=4,"FY "&amp;YEAR(A743)&amp;"-"&amp;RIGHT(YEAR(A743)+1,2),"FY "&amp;(YEAR(A743)-1)&amp;"-"&amp;RIGHT(YEAR(A743),2))</f>
        <v>FY 2012-13</v>
      </c>
      <c r="E743" s="5" t="s">
        <v>19</v>
      </c>
      <c r="F743" s="7" t="n">
        <v>13.4</v>
      </c>
      <c r="G743" s="7" t="n">
        <v>0.2</v>
      </c>
      <c r="H743" s="7" t="n">
        <v>13.1</v>
      </c>
      <c r="I743" s="7" t="n">
        <v>2.4</v>
      </c>
      <c r="J743" s="8" t="n">
        <v>54.842</v>
      </c>
    </row>
    <row r="744" customFormat="false" ht="15" hidden="false" customHeight="false" outlineLevel="0" collapsed="false">
      <c r="A744" s="4" t="n">
        <v>41267</v>
      </c>
      <c r="B744" s="5" t="n">
        <v>2012</v>
      </c>
      <c r="C744" s="5" t="n">
        <v>12</v>
      </c>
      <c r="D744" s="6" t="str">
        <f aca="false">IF(MONTH(A744)&gt;=4,"FY "&amp;YEAR(A744)&amp;"-"&amp;RIGHT(YEAR(A744)+1,2),"FY "&amp;(YEAR(A744)-1)&amp;"-"&amp;RIGHT(YEAR(A744),2))</f>
        <v>FY 2012-13</v>
      </c>
      <c r="E744" s="5" t="s">
        <v>19</v>
      </c>
      <c r="F744" s="7" t="n">
        <v>521.5</v>
      </c>
      <c r="G744" s="7" t="n">
        <v>0.9</v>
      </c>
      <c r="H744" s="7" t="n">
        <v>520.6</v>
      </c>
      <c r="I744" s="7" t="n">
        <v>94.51</v>
      </c>
      <c r="J744" s="8" t="n">
        <v>55.086</v>
      </c>
    </row>
    <row r="745" customFormat="false" ht="15" hidden="false" customHeight="false" outlineLevel="0" collapsed="false">
      <c r="A745" s="4" t="n">
        <v>41269</v>
      </c>
      <c r="B745" s="5" t="n">
        <v>2012</v>
      </c>
      <c r="C745" s="5" t="n">
        <v>12</v>
      </c>
      <c r="D745" s="6" t="str">
        <f aca="false">IF(MONTH(A745)&gt;=4,"FY "&amp;YEAR(A745)&amp;"-"&amp;RIGHT(YEAR(A745)+1,2),"FY "&amp;(YEAR(A745)-1)&amp;"-"&amp;RIGHT(YEAR(A745),2))</f>
        <v>FY 2012-13</v>
      </c>
      <c r="E745" s="5" t="s">
        <v>19</v>
      </c>
      <c r="F745" s="7" t="n">
        <v>3509.7</v>
      </c>
      <c r="G745" s="7" t="n">
        <v>4.6</v>
      </c>
      <c r="H745" s="7" t="n">
        <v>3505.1</v>
      </c>
      <c r="I745" s="7" t="n">
        <v>636.3</v>
      </c>
      <c r="J745" s="8" t="n">
        <v>55.0858</v>
      </c>
    </row>
    <row r="746" customFormat="false" ht="15" hidden="false" customHeight="false" outlineLevel="0" collapsed="false">
      <c r="A746" s="4" t="n">
        <v>41270</v>
      </c>
      <c r="B746" s="5" t="n">
        <v>2012</v>
      </c>
      <c r="C746" s="5" t="n">
        <v>12</v>
      </c>
      <c r="D746" s="6" t="str">
        <f aca="false">IF(MONTH(A746)&gt;=4,"FY "&amp;YEAR(A746)&amp;"-"&amp;RIGHT(YEAR(A746)+1,2),"FY "&amp;(YEAR(A746)-1)&amp;"-"&amp;RIGHT(YEAR(A746),2))</f>
        <v>FY 2012-13</v>
      </c>
      <c r="E746" s="5" t="s">
        <v>19</v>
      </c>
      <c r="F746" s="7" t="n">
        <v>122.6</v>
      </c>
      <c r="G746" s="7" t="n">
        <v>2</v>
      </c>
      <c r="H746" s="7" t="n">
        <v>120.5</v>
      </c>
      <c r="I746" s="7" t="n">
        <v>21.93</v>
      </c>
      <c r="J746" s="8" t="n">
        <v>54.9635</v>
      </c>
    </row>
    <row r="747" customFormat="false" ht="15" hidden="false" customHeight="false" outlineLevel="0" collapsed="false">
      <c r="A747" s="4" t="n">
        <v>41271</v>
      </c>
      <c r="B747" s="5" t="n">
        <v>2012</v>
      </c>
      <c r="C747" s="5" t="n">
        <v>12</v>
      </c>
      <c r="D747" s="6" t="str">
        <f aca="false">IF(MONTH(A747)&gt;=4,"FY "&amp;YEAR(A747)&amp;"-"&amp;RIGHT(YEAR(A747)+1,2),"FY "&amp;(YEAR(A747)-1)&amp;"-"&amp;RIGHT(YEAR(A747),2))</f>
        <v>FY 2012-13</v>
      </c>
      <c r="E747" s="5" t="s">
        <v>19</v>
      </c>
      <c r="F747" s="7" t="n">
        <v>6.7</v>
      </c>
      <c r="G747" s="7" t="n">
        <v>0.7</v>
      </c>
      <c r="H747" s="7" t="n">
        <v>5.9</v>
      </c>
      <c r="I747" s="7" t="n">
        <v>1.08</v>
      </c>
      <c r="J747" s="8" t="n">
        <v>54.8465</v>
      </c>
    </row>
    <row r="748" customFormat="false" ht="15" hidden="false" customHeight="false" outlineLevel="0" collapsed="false">
      <c r="A748" s="4" t="n">
        <v>41274</v>
      </c>
      <c r="B748" s="5" t="n">
        <v>2012</v>
      </c>
      <c r="C748" s="5" t="n">
        <v>12</v>
      </c>
      <c r="D748" s="6" t="str">
        <f aca="false">IF(MONTH(A748)&gt;=4,"FY "&amp;YEAR(A748)&amp;"-"&amp;RIGHT(YEAR(A748)+1,2),"FY "&amp;(YEAR(A748)-1)&amp;"-"&amp;RIGHT(YEAR(A748),2))</f>
        <v>FY 2012-13</v>
      </c>
      <c r="E748" s="5" t="s">
        <v>19</v>
      </c>
      <c r="F748" s="7" t="n">
        <v>33.8</v>
      </c>
      <c r="G748" s="7" t="n">
        <v>0.1</v>
      </c>
      <c r="H748" s="7" t="n">
        <v>33.7</v>
      </c>
      <c r="I748" s="7" t="n">
        <v>6.14</v>
      </c>
      <c r="J748" s="8" t="n">
        <v>54.8473</v>
      </c>
    </row>
    <row r="749" customFormat="false" ht="15" hidden="false" customHeight="false" outlineLevel="0" collapsed="false">
      <c r="A749" s="4" t="n">
        <v>41275</v>
      </c>
      <c r="B749" s="5" t="n">
        <v>2013</v>
      </c>
      <c r="C749" s="5" t="n">
        <v>1</v>
      </c>
      <c r="D749" s="6" t="str">
        <f aca="false">IF(MONTH(A749)&gt;=4,"FY "&amp;YEAR(A749)&amp;"-"&amp;RIGHT(YEAR(A749)+1,2),"FY "&amp;(YEAR(A749)-1)&amp;"-"&amp;RIGHT(YEAR(A749),2))</f>
        <v>FY 2012-13</v>
      </c>
      <c r="E749" s="5" t="s">
        <v>19</v>
      </c>
      <c r="F749" s="7" t="n">
        <v>2.8</v>
      </c>
      <c r="G749" s="7" t="n">
        <v>0.9</v>
      </c>
      <c r="H749" s="7" t="n">
        <v>1.9</v>
      </c>
      <c r="I749" s="7" t="n">
        <v>0.36</v>
      </c>
      <c r="J749" s="8" t="n">
        <v>54.7773</v>
      </c>
    </row>
    <row r="750" customFormat="false" ht="15" hidden="false" customHeight="false" outlineLevel="0" collapsed="false">
      <c r="A750" s="4" t="n">
        <v>41276</v>
      </c>
      <c r="B750" s="5" t="n">
        <v>2013</v>
      </c>
      <c r="C750" s="5" t="n">
        <v>1</v>
      </c>
      <c r="D750" s="6" t="str">
        <f aca="false">IF(MONTH(A750)&gt;=4,"FY "&amp;YEAR(A750)&amp;"-"&amp;RIGHT(YEAR(A750)+1,2),"FY "&amp;(YEAR(A750)-1)&amp;"-"&amp;RIGHT(YEAR(A750),2))</f>
        <v>FY 2012-13</v>
      </c>
      <c r="E750" s="5" t="s">
        <v>19</v>
      </c>
      <c r="F750" s="7" t="n">
        <v>137.8</v>
      </c>
      <c r="G750" s="7" t="n">
        <v>0</v>
      </c>
      <c r="H750" s="7" t="n">
        <v>137.8</v>
      </c>
      <c r="I750" s="7" t="n">
        <v>25.12</v>
      </c>
      <c r="J750" s="8" t="n">
        <v>54.832</v>
      </c>
    </row>
    <row r="751" customFormat="false" ht="15" hidden="false" customHeight="false" outlineLevel="0" collapsed="false">
      <c r="A751" s="4" t="n">
        <v>41277</v>
      </c>
      <c r="B751" s="5" t="n">
        <v>2013</v>
      </c>
      <c r="C751" s="5" t="n">
        <v>1</v>
      </c>
      <c r="D751" s="6" t="str">
        <f aca="false">IF(MONTH(A751)&gt;=4,"FY "&amp;YEAR(A751)&amp;"-"&amp;RIGHT(YEAR(A751)+1,2),"FY "&amp;(YEAR(A751)-1)&amp;"-"&amp;RIGHT(YEAR(A751),2))</f>
        <v>FY 2012-13</v>
      </c>
      <c r="E751" s="5" t="s">
        <v>19</v>
      </c>
      <c r="F751" s="7" t="n">
        <v>299.3</v>
      </c>
      <c r="G751" s="7" t="n">
        <v>0.5</v>
      </c>
      <c r="H751" s="7" t="n">
        <v>298.9</v>
      </c>
      <c r="I751" s="7" t="n">
        <v>54.95</v>
      </c>
      <c r="J751" s="8" t="n">
        <v>54.389</v>
      </c>
    </row>
    <row r="752" customFormat="false" ht="15" hidden="false" customHeight="false" outlineLevel="0" collapsed="false">
      <c r="A752" s="4" t="n">
        <v>41278</v>
      </c>
      <c r="B752" s="5" t="n">
        <v>2013</v>
      </c>
      <c r="C752" s="5" t="n">
        <v>1</v>
      </c>
      <c r="D752" s="6" t="str">
        <f aca="false">IF(MONTH(A752)&gt;=4,"FY "&amp;YEAR(A752)&amp;"-"&amp;RIGHT(YEAR(A752)+1,2),"FY "&amp;(YEAR(A752)-1)&amp;"-"&amp;RIGHT(YEAR(A752),2))</f>
        <v>FY 2012-13</v>
      </c>
      <c r="E752" s="5" t="s">
        <v>19</v>
      </c>
      <c r="F752" s="7" t="n">
        <v>0</v>
      </c>
      <c r="G752" s="7" t="n">
        <v>0</v>
      </c>
      <c r="H752" s="7" t="n">
        <v>0</v>
      </c>
      <c r="I752" s="7" t="n">
        <v>0</v>
      </c>
      <c r="J752" s="8" t="n">
        <v>54.4153</v>
      </c>
    </row>
    <row r="753" customFormat="false" ht="15" hidden="false" customHeight="false" outlineLevel="0" collapsed="false">
      <c r="A753" s="4" t="n">
        <v>41281</v>
      </c>
      <c r="B753" s="5" t="n">
        <v>2013</v>
      </c>
      <c r="C753" s="5" t="n">
        <v>1</v>
      </c>
      <c r="D753" s="6" t="str">
        <f aca="false">IF(MONTH(A753)&gt;=4,"FY "&amp;YEAR(A753)&amp;"-"&amp;RIGHT(YEAR(A753)+1,2),"FY "&amp;(YEAR(A753)-1)&amp;"-"&amp;RIGHT(YEAR(A753),2))</f>
        <v>FY 2012-13</v>
      </c>
      <c r="E753" s="5" t="s">
        <v>19</v>
      </c>
      <c r="F753" s="7" t="n">
        <v>0.8</v>
      </c>
      <c r="G753" s="7" t="n">
        <v>0.3</v>
      </c>
      <c r="H753" s="7" t="n">
        <v>0.5</v>
      </c>
      <c r="I753" s="7" t="n">
        <v>0.09</v>
      </c>
      <c r="J753" s="8" t="n">
        <v>54.8458</v>
      </c>
    </row>
    <row r="754" customFormat="false" ht="15" hidden="false" customHeight="false" outlineLevel="0" collapsed="false">
      <c r="A754" s="4" t="n">
        <v>41282</v>
      </c>
      <c r="B754" s="5" t="n">
        <v>2013</v>
      </c>
      <c r="C754" s="5" t="n">
        <v>1</v>
      </c>
      <c r="D754" s="6" t="str">
        <f aca="false">IF(MONTH(A754)&gt;=4,"FY "&amp;YEAR(A754)&amp;"-"&amp;RIGHT(YEAR(A754)+1,2),"FY "&amp;(YEAR(A754)-1)&amp;"-"&amp;RIGHT(YEAR(A754),2))</f>
        <v>FY 2012-13</v>
      </c>
      <c r="E754" s="5" t="s">
        <v>19</v>
      </c>
      <c r="F754" s="7" t="n">
        <v>0.2</v>
      </c>
      <c r="G754" s="7" t="n">
        <v>0.1</v>
      </c>
      <c r="H754" s="7" t="n">
        <v>0.1</v>
      </c>
      <c r="I754" s="7" t="n">
        <v>0.03</v>
      </c>
      <c r="J754" s="8" t="n">
        <v>54.978</v>
      </c>
    </row>
    <row r="755" customFormat="false" ht="15" hidden="false" customHeight="false" outlineLevel="0" collapsed="false">
      <c r="A755" s="4" t="n">
        <v>41283</v>
      </c>
      <c r="B755" s="5" t="n">
        <v>2013</v>
      </c>
      <c r="C755" s="5" t="n">
        <v>1</v>
      </c>
      <c r="D755" s="6" t="str">
        <f aca="false">IF(MONTH(A755)&gt;=4,"FY "&amp;YEAR(A755)&amp;"-"&amp;RIGHT(YEAR(A755)+1,2),"FY "&amp;(YEAR(A755)-1)&amp;"-"&amp;RIGHT(YEAR(A755),2))</f>
        <v>FY 2012-13</v>
      </c>
      <c r="E755" s="5" t="s">
        <v>19</v>
      </c>
      <c r="F755" s="7" t="n">
        <v>0</v>
      </c>
      <c r="G755" s="7" t="n">
        <v>2.5</v>
      </c>
      <c r="H755" s="7" t="n">
        <v>-2.5</v>
      </c>
      <c r="I755" s="7" t="n">
        <v>-0.46</v>
      </c>
      <c r="J755" s="8" t="n">
        <v>55.3278</v>
      </c>
    </row>
    <row r="756" customFormat="false" ht="15" hidden="false" customHeight="false" outlineLevel="0" collapsed="false">
      <c r="A756" s="4" t="n">
        <v>41284</v>
      </c>
      <c r="B756" s="5" t="n">
        <v>2013</v>
      </c>
      <c r="C756" s="5" t="n">
        <v>1</v>
      </c>
      <c r="D756" s="6" t="str">
        <f aca="false">IF(MONTH(A756)&gt;=4,"FY "&amp;YEAR(A756)&amp;"-"&amp;RIGHT(YEAR(A756)+1,2),"FY "&amp;(YEAR(A756)-1)&amp;"-"&amp;RIGHT(YEAR(A756),2))</f>
        <v>FY 2012-13</v>
      </c>
      <c r="E756" s="5" t="s">
        <v>19</v>
      </c>
      <c r="F756" s="7" t="n">
        <v>0</v>
      </c>
      <c r="G756" s="7" t="n">
        <v>0.9</v>
      </c>
      <c r="H756" s="7" t="n">
        <v>-0.9</v>
      </c>
      <c r="I756" s="7" t="n">
        <v>-0.17</v>
      </c>
      <c r="J756" s="8" t="n">
        <v>54.9625</v>
      </c>
    </row>
    <row r="757" customFormat="false" ht="15" hidden="false" customHeight="false" outlineLevel="0" collapsed="false">
      <c r="A757" s="4" t="n">
        <v>41285</v>
      </c>
      <c r="B757" s="5" t="n">
        <v>2013</v>
      </c>
      <c r="C757" s="5" t="n">
        <v>1</v>
      </c>
      <c r="D757" s="6" t="str">
        <f aca="false">IF(MONTH(A757)&gt;=4,"FY "&amp;YEAR(A757)&amp;"-"&amp;RIGHT(YEAR(A757)+1,2),"FY "&amp;(YEAR(A757)-1)&amp;"-"&amp;RIGHT(YEAR(A757),2))</f>
        <v>FY 2012-13</v>
      </c>
      <c r="E757" s="5" t="s">
        <v>19</v>
      </c>
      <c r="F757" s="7" t="n">
        <v>1</v>
      </c>
      <c r="G757" s="7" t="n">
        <v>0.1</v>
      </c>
      <c r="H757" s="7" t="n">
        <v>0.8</v>
      </c>
      <c r="I757" s="7" t="n">
        <v>0.16</v>
      </c>
      <c r="J757" s="8" t="n">
        <v>54.6305</v>
      </c>
    </row>
    <row r="758" customFormat="false" ht="15" hidden="false" customHeight="false" outlineLevel="0" collapsed="false">
      <c r="A758" s="4" t="n">
        <v>41288</v>
      </c>
      <c r="B758" s="5" t="n">
        <v>2013</v>
      </c>
      <c r="C758" s="5" t="n">
        <v>1</v>
      </c>
      <c r="D758" s="6" t="str">
        <f aca="false">IF(MONTH(A758)&gt;=4,"FY "&amp;YEAR(A758)&amp;"-"&amp;RIGHT(YEAR(A758)+1,2),"FY "&amp;(YEAR(A758)-1)&amp;"-"&amp;RIGHT(YEAR(A758),2))</f>
        <v>FY 2012-13</v>
      </c>
      <c r="E758" s="5" t="s">
        <v>19</v>
      </c>
      <c r="F758" s="7" t="n">
        <v>0.7</v>
      </c>
      <c r="G758" s="7" t="n">
        <v>0.8</v>
      </c>
      <c r="H758" s="7" t="n">
        <v>-0.1</v>
      </c>
      <c r="I758" s="7" t="n">
        <v>-0.02</v>
      </c>
      <c r="J758" s="8" t="n">
        <v>54.539</v>
      </c>
    </row>
    <row r="759" customFormat="false" ht="15" hidden="false" customHeight="false" outlineLevel="0" collapsed="false">
      <c r="A759" s="4" t="n">
        <v>41289</v>
      </c>
      <c r="B759" s="5" t="n">
        <v>2013</v>
      </c>
      <c r="C759" s="5" t="n">
        <v>1</v>
      </c>
      <c r="D759" s="6" t="str">
        <f aca="false">IF(MONTH(A759)&gt;=4,"FY "&amp;YEAR(A759)&amp;"-"&amp;RIGHT(YEAR(A759)+1,2),"FY "&amp;(YEAR(A759)-1)&amp;"-"&amp;RIGHT(YEAR(A759),2))</f>
        <v>FY 2012-13</v>
      </c>
      <c r="E759" s="5" t="s">
        <v>19</v>
      </c>
      <c r="F759" s="7" t="n">
        <v>18.4</v>
      </c>
      <c r="G759" s="7" t="n">
        <v>3.1</v>
      </c>
      <c r="H759" s="7" t="n">
        <v>15.3</v>
      </c>
      <c r="I759" s="7" t="n">
        <v>2.8</v>
      </c>
      <c r="J759" s="8" t="n">
        <v>54.6355</v>
      </c>
    </row>
    <row r="760" customFormat="false" ht="15" hidden="false" customHeight="false" outlineLevel="0" collapsed="false">
      <c r="A760" s="4" t="n">
        <v>41290</v>
      </c>
      <c r="B760" s="5" t="n">
        <v>2013</v>
      </c>
      <c r="C760" s="5" t="n">
        <v>1</v>
      </c>
      <c r="D760" s="6" t="str">
        <f aca="false">IF(MONTH(A760)&gt;=4,"FY "&amp;YEAR(A760)&amp;"-"&amp;RIGHT(YEAR(A760)+1,2),"FY "&amp;(YEAR(A760)-1)&amp;"-"&amp;RIGHT(YEAR(A760),2))</f>
        <v>FY 2012-13</v>
      </c>
      <c r="E760" s="5" t="s">
        <v>19</v>
      </c>
      <c r="F760" s="7" t="n">
        <v>4.2</v>
      </c>
      <c r="G760" s="7" t="n">
        <v>2.3</v>
      </c>
      <c r="H760" s="7" t="n">
        <v>1.9</v>
      </c>
      <c r="I760" s="7" t="n">
        <v>0.34</v>
      </c>
      <c r="J760" s="8" t="n">
        <v>54.5425</v>
      </c>
    </row>
    <row r="761" customFormat="false" ht="15" hidden="false" customHeight="false" outlineLevel="0" collapsed="false">
      <c r="A761" s="4" t="n">
        <v>41291</v>
      </c>
      <c r="B761" s="5" t="n">
        <v>2013</v>
      </c>
      <c r="C761" s="5" t="n">
        <v>1</v>
      </c>
      <c r="D761" s="6" t="str">
        <f aca="false">IF(MONTH(A761)&gt;=4,"FY "&amp;YEAR(A761)&amp;"-"&amp;RIGHT(YEAR(A761)+1,2),"FY "&amp;(YEAR(A761)-1)&amp;"-"&amp;RIGHT(YEAR(A761),2))</f>
        <v>FY 2012-13</v>
      </c>
      <c r="E761" s="5" t="s">
        <v>19</v>
      </c>
      <c r="F761" s="7" t="n">
        <v>0</v>
      </c>
      <c r="G761" s="7" t="n">
        <v>0.7</v>
      </c>
      <c r="H761" s="7" t="n">
        <v>-0.7</v>
      </c>
      <c r="I761" s="7" t="n">
        <v>-0.12</v>
      </c>
      <c r="J761" s="8" t="n">
        <v>54.826</v>
      </c>
    </row>
    <row r="762" customFormat="false" ht="15" hidden="false" customHeight="false" outlineLevel="0" collapsed="false">
      <c r="A762" s="4" t="n">
        <v>41292</v>
      </c>
      <c r="B762" s="5" t="n">
        <v>2013</v>
      </c>
      <c r="C762" s="5" t="n">
        <v>1</v>
      </c>
      <c r="D762" s="6" t="str">
        <f aca="false">IF(MONTH(A762)&gt;=4,"FY "&amp;YEAR(A762)&amp;"-"&amp;RIGHT(YEAR(A762)+1,2),"FY "&amp;(YEAR(A762)-1)&amp;"-"&amp;RIGHT(YEAR(A762),2))</f>
        <v>FY 2012-13</v>
      </c>
      <c r="E762" s="5" t="s">
        <v>19</v>
      </c>
      <c r="F762" s="7" t="n">
        <v>0</v>
      </c>
      <c r="G762" s="7" t="n">
        <v>0.1</v>
      </c>
      <c r="H762" s="7" t="n">
        <v>-0.1</v>
      </c>
      <c r="I762" s="7" t="n">
        <v>-0.01</v>
      </c>
      <c r="J762" s="8" t="n">
        <v>54.6428</v>
      </c>
    </row>
    <row r="763" customFormat="false" ht="15" hidden="false" customHeight="false" outlineLevel="0" collapsed="false">
      <c r="A763" s="4" t="n">
        <v>41295</v>
      </c>
      <c r="B763" s="5" t="n">
        <v>2013</v>
      </c>
      <c r="C763" s="5" t="n">
        <v>1</v>
      </c>
      <c r="D763" s="6" t="str">
        <f aca="false">IF(MONTH(A763)&gt;=4,"FY "&amp;YEAR(A763)&amp;"-"&amp;RIGHT(YEAR(A763)+1,2),"FY "&amp;(YEAR(A763)-1)&amp;"-"&amp;RIGHT(YEAR(A763),2))</f>
        <v>FY 2012-13</v>
      </c>
      <c r="E763" s="5" t="s">
        <v>19</v>
      </c>
      <c r="F763" s="7" t="n">
        <v>0.3</v>
      </c>
      <c r="G763" s="7" t="n">
        <v>5.3</v>
      </c>
      <c r="H763" s="7" t="n">
        <v>-5</v>
      </c>
      <c r="I763" s="7" t="n">
        <v>-0.93</v>
      </c>
      <c r="J763" s="8" t="n">
        <v>53.9465</v>
      </c>
    </row>
    <row r="764" customFormat="false" ht="15" hidden="false" customHeight="false" outlineLevel="0" collapsed="false">
      <c r="A764" s="4" t="n">
        <v>41296</v>
      </c>
      <c r="B764" s="5" t="n">
        <v>2013</v>
      </c>
      <c r="C764" s="5" t="n">
        <v>1</v>
      </c>
      <c r="D764" s="6" t="str">
        <f aca="false">IF(MONTH(A764)&gt;=4,"FY "&amp;YEAR(A764)&amp;"-"&amp;RIGHT(YEAR(A764)+1,2),"FY "&amp;(YEAR(A764)-1)&amp;"-"&amp;RIGHT(YEAR(A764),2))</f>
        <v>FY 2012-13</v>
      </c>
      <c r="E764" s="5" t="s">
        <v>19</v>
      </c>
      <c r="F764" s="7" t="n">
        <v>0.6</v>
      </c>
      <c r="G764" s="7" t="n">
        <v>1.1</v>
      </c>
      <c r="H764" s="7" t="n">
        <v>-0.5</v>
      </c>
      <c r="I764" s="7" t="n">
        <v>-0.1</v>
      </c>
      <c r="J764" s="8" t="n">
        <v>53.8735</v>
      </c>
    </row>
    <row r="765" customFormat="false" ht="15" hidden="false" customHeight="false" outlineLevel="0" collapsed="false">
      <c r="A765" s="4" t="n">
        <v>41297</v>
      </c>
      <c r="B765" s="5" t="n">
        <v>2013</v>
      </c>
      <c r="C765" s="5" t="n">
        <v>1</v>
      </c>
      <c r="D765" s="6" t="str">
        <f aca="false">IF(MONTH(A765)&gt;=4,"FY "&amp;YEAR(A765)&amp;"-"&amp;RIGHT(YEAR(A765)+1,2),"FY "&amp;(YEAR(A765)-1)&amp;"-"&amp;RIGHT(YEAR(A765),2))</f>
        <v>FY 2012-13</v>
      </c>
      <c r="E765" s="5" t="s">
        <v>19</v>
      </c>
      <c r="F765" s="7" t="n">
        <v>0</v>
      </c>
      <c r="G765" s="7" t="n">
        <v>11.8</v>
      </c>
      <c r="H765" s="7" t="n">
        <v>-11.8</v>
      </c>
      <c r="I765" s="7" t="n">
        <v>-2.21</v>
      </c>
      <c r="J765" s="8" t="n">
        <v>53.5115</v>
      </c>
    </row>
    <row r="766" customFormat="false" ht="15" hidden="false" customHeight="false" outlineLevel="0" collapsed="false">
      <c r="A766" s="4" t="n">
        <v>41298</v>
      </c>
      <c r="B766" s="5" t="n">
        <v>2013</v>
      </c>
      <c r="C766" s="5" t="n">
        <v>1</v>
      </c>
      <c r="D766" s="6" t="str">
        <f aca="false">IF(MONTH(A766)&gt;=4,"FY "&amp;YEAR(A766)&amp;"-"&amp;RIGHT(YEAR(A766)+1,2),"FY "&amp;(YEAR(A766)-1)&amp;"-"&amp;RIGHT(YEAR(A766),2))</f>
        <v>FY 2012-13</v>
      </c>
      <c r="E766" s="5" t="s">
        <v>19</v>
      </c>
      <c r="F766" s="7" t="n">
        <v>0</v>
      </c>
      <c r="G766" s="7" t="n">
        <v>0.7</v>
      </c>
      <c r="H766" s="7" t="n">
        <v>-0.7</v>
      </c>
      <c r="I766" s="7" t="n">
        <v>-0.14</v>
      </c>
      <c r="J766" s="8" t="n">
        <v>53.771</v>
      </c>
    </row>
    <row r="767" customFormat="false" ht="15" hidden="false" customHeight="false" outlineLevel="0" collapsed="false">
      <c r="A767" s="4" t="n">
        <v>41302</v>
      </c>
      <c r="B767" s="5" t="n">
        <v>2013</v>
      </c>
      <c r="C767" s="5" t="n">
        <v>1</v>
      </c>
      <c r="D767" s="6" t="str">
        <f aca="false">IF(MONTH(A767)&gt;=4,"FY "&amp;YEAR(A767)&amp;"-"&amp;RIGHT(YEAR(A767)+1,2),"FY "&amp;(YEAR(A767)-1)&amp;"-"&amp;RIGHT(YEAR(A767),2))</f>
        <v>FY 2012-13</v>
      </c>
      <c r="E767" s="5" t="s">
        <v>19</v>
      </c>
      <c r="F767" s="7" t="n">
        <v>0</v>
      </c>
      <c r="G767" s="7" t="n">
        <v>7.2</v>
      </c>
      <c r="H767" s="7" t="n">
        <v>-7.2</v>
      </c>
      <c r="I767" s="7" t="n">
        <v>-1.34</v>
      </c>
      <c r="J767" s="8" t="n">
        <v>53.8515</v>
      </c>
    </row>
    <row r="768" customFormat="false" ht="15" hidden="false" customHeight="false" outlineLevel="0" collapsed="false">
      <c r="A768" s="4" t="n">
        <v>41303</v>
      </c>
      <c r="B768" s="5" t="n">
        <v>2013</v>
      </c>
      <c r="C768" s="5" t="n">
        <v>1</v>
      </c>
      <c r="D768" s="6" t="str">
        <f aca="false">IF(MONTH(A768)&gt;=4,"FY "&amp;YEAR(A768)&amp;"-"&amp;RIGHT(YEAR(A768)+1,2),"FY "&amp;(YEAR(A768)-1)&amp;"-"&amp;RIGHT(YEAR(A768),2))</f>
        <v>FY 2012-13</v>
      </c>
      <c r="E768" s="5" t="s">
        <v>19</v>
      </c>
      <c r="F768" s="7" t="n">
        <v>0</v>
      </c>
      <c r="G768" s="7" t="n">
        <v>2.6</v>
      </c>
      <c r="H768" s="7" t="n">
        <v>-2.6</v>
      </c>
      <c r="I768" s="7" t="n">
        <v>-0.49</v>
      </c>
      <c r="J768" s="8" t="n">
        <v>53.8905</v>
      </c>
    </row>
    <row r="769" customFormat="false" ht="15" hidden="false" customHeight="false" outlineLevel="0" collapsed="false">
      <c r="A769" s="4" t="n">
        <v>41304</v>
      </c>
      <c r="B769" s="5" t="n">
        <v>2013</v>
      </c>
      <c r="C769" s="5" t="n">
        <v>1</v>
      </c>
      <c r="D769" s="6" t="str">
        <f aca="false">IF(MONTH(A769)&gt;=4,"FY "&amp;YEAR(A769)&amp;"-"&amp;RIGHT(YEAR(A769)+1,2),"FY "&amp;(YEAR(A769)-1)&amp;"-"&amp;RIGHT(YEAR(A769),2))</f>
        <v>FY 2012-13</v>
      </c>
      <c r="E769" s="5" t="s">
        <v>19</v>
      </c>
      <c r="F769" s="7" t="n">
        <v>0</v>
      </c>
      <c r="G769" s="7" t="n">
        <v>15</v>
      </c>
      <c r="H769" s="7" t="n">
        <v>-15</v>
      </c>
      <c r="I769" s="7" t="n">
        <v>-2.8</v>
      </c>
      <c r="J769" s="8" t="n">
        <v>53.7015</v>
      </c>
    </row>
    <row r="770" customFormat="false" ht="15" hidden="false" customHeight="false" outlineLevel="0" collapsed="false">
      <c r="A770" s="4" t="n">
        <v>41305</v>
      </c>
      <c r="B770" s="5" t="n">
        <v>2013</v>
      </c>
      <c r="C770" s="5" t="n">
        <v>1</v>
      </c>
      <c r="D770" s="6" t="str">
        <f aca="false">IF(MONTH(A770)&gt;=4,"FY "&amp;YEAR(A770)&amp;"-"&amp;RIGHT(YEAR(A770)+1,2),"FY "&amp;(YEAR(A770)-1)&amp;"-"&amp;RIGHT(YEAR(A770),2))</f>
        <v>FY 2012-13</v>
      </c>
      <c r="E770" s="5" t="s">
        <v>19</v>
      </c>
      <c r="F770" s="7" t="n">
        <v>214.8</v>
      </c>
      <c r="G770" s="7" t="n">
        <v>0.9</v>
      </c>
      <c r="H770" s="7" t="n">
        <v>213.9</v>
      </c>
      <c r="I770" s="7" t="n">
        <v>39.93</v>
      </c>
      <c r="J770" s="8" t="n">
        <v>53.5678</v>
      </c>
    </row>
    <row r="771" customFormat="false" ht="15" hidden="false" customHeight="false" outlineLevel="0" collapsed="false">
      <c r="A771" s="4" t="n">
        <v>41306</v>
      </c>
      <c r="B771" s="5" t="n">
        <v>2013</v>
      </c>
      <c r="C771" s="5" t="n">
        <v>2</v>
      </c>
      <c r="D771" s="6" t="str">
        <f aca="false">IF(MONTH(A771)&gt;=4,"FY "&amp;YEAR(A771)&amp;"-"&amp;RIGHT(YEAR(A771)+1,2),"FY "&amp;(YEAR(A771)-1)&amp;"-"&amp;RIGHT(YEAR(A771),2))</f>
        <v>FY 2012-13</v>
      </c>
      <c r="E771" s="5" t="s">
        <v>19</v>
      </c>
      <c r="F771" s="7" t="n">
        <v>5.6</v>
      </c>
      <c r="G771" s="7" t="n">
        <v>0.7</v>
      </c>
      <c r="H771" s="7" t="n">
        <v>5</v>
      </c>
      <c r="I771" s="7" t="n">
        <v>0.93</v>
      </c>
      <c r="J771" s="8" t="n">
        <v>53.289</v>
      </c>
    </row>
    <row r="772" customFormat="false" ht="15" hidden="false" customHeight="false" outlineLevel="0" collapsed="false">
      <c r="A772" s="4" t="n">
        <v>41309</v>
      </c>
      <c r="B772" s="5" t="n">
        <v>2013</v>
      </c>
      <c r="C772" s="5" t="n">
        <v>2</v>
      </c>
      <c r="D772" s="6" t="str">
        <f aca="false">IF(MONTH(A772)&gt;=4,"FY "&amp;YEAR(A772)&amp;"-"&amp;RIGHT(YEAR(A772)+1,2),"FY "&amp;(YEAR(A772)-1)&amp;"-"&amp;RIGHT(YEAR(A772),2))</f>
        <v>FY 2012-13</v>
      </c>
      <c r="E772" s="5" t="s">
        <v>19</v>
      </c>
      <c r="F772" s="7" t="n">
        <v>1492.3</v>
      </c>
      <c r="G772" s="7" t="n">
        <v>0.7</v>
      </c>
      <c r="H772" s="7" t="n">
        <v>1491.5</v>
      </c>
      <c r="I772" s="7" t="n">
        <v>279.71</v>
      </c>
      <c r="J772" s="8" t="n">
        <v>53.3238</v>
      </c>
    </row>
    <row r="773" customFormat="false" ht="15" hidden="false" customHeight="false" outlineLevel="0" collapsed="false">
      <c r="A773" s="4" t="n">
        <v>41310</v>
      </c>
      <c r="B773" s="5" t="n">
        <v>2013</v>
      </c>
      <c r="C773" s="5" t="n">
        <v>2</v>
      </c>
      <c r="D773" s="6" t="str">
        <f aca="false">IF(MONTH(A773)&gt;=4,"FY "&amp;YEAR(A773)&amp;"-"&amp;RIGHT(YEAR(A773)+1,2),"FY "&amp;(YEAR(A773)-1)&amp;"-"&amp;RIGHT(YEAR(A773),2))</f>
        <v>FY 2012-13</v>
      </c>
      <c r="E773" s="5" t="s">
        <v>19</v>
      </c>
      <c r="F773" s="7" t="n">
        <v>63</v>
      </c>
      <c r="G773" s="7" t="n">
        <v>0.3</v>
      </c>
      <c r="H773" s="7" t="n">
        <v>62.8</v>
      </c>
      <c r="I773" s="7" t="n">
        <v>11.85</v>
      </c>
      <c r="J773" s="8" t="n">
        <v>52.973</v>
      </c>
    </row>
    <row r="774" customFormat="false" ht="15" hidden="false" customHeight="false" outlineLevel="0" collapsed="false">
      <c r="A774" s="4" t="n">
        <v>41311</v>
      </c>
      <c r="B774" s="5" t="n">
        <v>2013</v>
      </c>
      <c r="C774" s="5" t="n">
        <v>2</v>
      </c>
      <c r="D774" s="6" t="str">
        <f aca="false">IF(MONTH(A774)&gt;=4,"FY "&amp;YEAR(A774)&amp;"-"&amp;RIGHT(YEAR(A774)+1,2),"FY "&amp;(YEAR(A774)-1)&amp;"-"&amp;RIGHT(YEAR(A774),2))</f>
        <v>FY 2012-13</v>
      </c>
      <c r="E774" s="5" t="s">
        <v>19</v>
      </c>
      <c r="F774" s="7" t="n">
        <v>4085.2</v>
      </c>
      <c r="G774" s="7" t="n">
        <v>0.8</v>
      </c>
      <c r="H774" s="7" t="n">
        <v>4084.5</v>
      </c>
      <c r="I774" s="7" t="n">
        <v>766.4</v>
      </c>
      <c r="J774" s="8" t="n">
        <v>53.2945</v>
      </c>
    </row>
    <row r="775" customFormat="false" ht="15" hidden="false" customHeight="false" outlineLevel="0" collapsed="false">
      <c r="A775" s="4" t="n">
        <v>41312</v>
      </c>
      <c r="B775" s="5" t="n">
        <v>2013</v>
      </c>
      <c r="C775" s="5" t="n">
        <v>2</v>
      </c>
      <c r="D775" s="6" t="str">
        <f aca="false">IF(MONTH(A775)&gt;=4,"FY "&amp;YEAR(A775)&amp;"-"&amp;RIGHT(YEAR(A775)+1,2),"FY "&amp;(YEAR(A775)-1)&amp;"-"&amp;RIGHT(YEAR(A775),2))</f>
        <v>FY 2012-13</v>
      </c>
      <c r="E775" s="5" t="s">
        <v>19</v>
      </c>
      <c r="F775" s="7" t="n">
        <v>61.1</v>
      </c>
      <c r="G775" s="7" t="n">
        <v>4.8</v>
      </c>
      <c r="H775" s="7" t="n">
        <v>56.3</v>
      </c>
      <c r="I775" s="7" t="n">
        <v>10.61</v>
      </c>
      <c r="J775" s="8" t="n">
        <v>53.0855</v>
      </c>
    </row>
    <row r="776" customFormat="false" ht="15" hidden="false" customHeight="false" outlineLevel="0" collapsed="false">
      <c r="A776" s="4" t="n">
        <v>41313</v>
      </c>
      <c r="B776" s="5" t="n">
        <v>2013</v>
      </c>
      <c r="C776" s="5" t="n">
        <v>2</v>
      </c>
      <c r="D776" s="6" t="str">
        <f aca="false">IF(MONTH(A776)&gt;=4,"FY "&amp;YEAR(A776)&amp;"-"&amp;RIGHT(YEAR(A776)+1,2),"FY "&amp;(YEAR(A776)-1)&amp;"-"&amp;RIGHT(YEAR(A776),2))</f>
        <v>FY 2012-13</v>
      </c>
      <c r="E776" s="5" t="s">
        <v>19</v>
      </c>
      <c r="F776" s="7" t="n">
        <v>3179.3</v>
      </c>
      <c r="G776" s="7" t="n">
        <v>0.9</v>
      </c>
      <c r="H776" s="7" t="n">
        <v>3178.3</v>
      </c>
      <c r="I776" s="7" t="n">
        <v>598.05</v>
      </c>
      <c r="J776" s="8" t="n">
        <v>53.1445</v>
      </c>
    </row>
    <row r="777" customFormat="false" ht="15" hidden="false" customHeight="false" outlineLevel="0" collapsed="false">
      <c r="A777" s="4" t="n">
        <v>41316</v>
      </c>
      <c r="B777" s="5" t="n">
        <v>2013</v>
      </c>
      <c r="C777" s="5" t="n">
        <v>2</v>
      </c>
      <c r="D777" s="6" t="str">
        <f aca="false">IF(MONTH(A777)&gt;=4,"FY "&amp;YEAR(A777)&amp;"-"&amp;RIGHT(YEAR(A777)+1,2),"FY "&amp;(YEAR(A777)-1)&amp;"-"&amp;RIGHT(YEAR(A777),2))</f>
        <v>FY 2012-13</v>
      </c>
      <c r="E777" s="5" t="s">
        <v>19</v>
      </c>
      <c r="F777" s="7" t="n">
        <v>34.8</v>
      </c>
      <c r="G777" s="7" t="n">
        <v>16.8</v>
      </c>
      <c r="H777" s="7" t="n">
        <v>18</v>
      </c>
      <c r="I777" s="7" t="n">
        <v>3.35</v>
      </c>
      <c r="J777" s="8" t="n">
        <v>53.5695</v>
      </c>
    </row>
    <row r="778" customFormat="false" ht="15" hidden="false" customHeight="false" outlineLevel="0" collapsed="false">
      <c r="A778" s="4" t="n">
        <v>41317</v>
      </c>
      <c r="B778" s="5" t="n">
        <v>2013</v>
      </c>
      <c r="C778" s="5" t="n">
        <v>2</v>
      </c>
      <c r="D778" s="6" t="str">
        <f aca="false">IF(MONTH(A778)&gt;=4,"FY "&amp;YEAR(A778)&amp;"-"&amp;RIGHT(YEAR(A778)+1,2),"FY "&amp;(YEAR(A778)-1)&amp;"-"&amp;RIGHT(YEAR(A778),2))</f>
        <v>FY 2012-13</v>
      </c>
      <c r="E778" s="5" t="s">
        <v>19</v>
      </c>
      <c r="F778" s="7" t="n">
        <v>15</v>
      </c>
      <c r="G778" s="7" t="n">
        <v>11.2</v>
      </c>
      <c r="H778" s="7" t="n">
        <v>3.8</v>
      </c>
      <c r="I778" s="7" t="n">
        <v>0.7</v>
      </c>
      <c r="J778" s="8" t="n">
        <v>53.6793</v>
      </c>
    </row>
    <row r="779" customFormat="false" ht="15" hidden="false" customHeight="false" outlineLevel="0" collapsed="false">
      <c r="A779" s="4" t="n">
        <v>41318</v>
      </c>
      <c r="B779" s="5" t="n">
        <v>2013</v>
      </c>
      <c r="C779" s="5" t="n">
        <v>2</v>
      </c>
      <c r="D779" s="6" t="str">
        <f aca="false">IF(MONTH(A779)&gt;=4,"FY "&amp;YEAR(A779)&amp;"-"&amp;RIGHT(YEAR(A779)+1,2),"FY "&amp;(YEAR(A779)-1)&amp;"-"&amp;RIGHT(YEAR(A779),2))</f>
        <v>FY 2012-13</v>
      </c>
      <c r="E779" s="5" t="s">
        <v>19</v>
      </c>
      <c r="F779" s="7" t="n">
        <v>0.2</v>
      </c>
      <c r="G779" s="7" t="n">
        <v>651.1</v>
      </c>
      <c r="H779" s="7" t="n">
        <v>-650.9</v>
      </c>
      <c r="I779" s="7" t="n">
        <v>-120.62</v>
      </c>
      <c r="J779" s="8" t="n">
        <v>53.9585</v>
      </c>
    </row>
    <row r="780" customFormat="false" ht="15" hidden="false" customHeight="false" outlineLevel="0" collapsed="false">
      <c r="A780" s="4" t="n">
        <v>41319</v>
      </c>
      <c r="B780" s="5" t="n">
        <v>2013</v>
      </c>
      <c r="C780" s="5" t="n">
        <v>2</v>
      </c>
      <c r="D780" s="6" t="str">
        <f aca="false">IF(MONTH(A780)&gt;=4,"FY "&amp;YEAR(A780)&amp;"-"&amp;RIGHT(YEAR(A780)+1,2),"FY "&amp;(YEAR(A780)-1)&amp;"-"&amp;RIGHT(YEAR(A780),2))</f>
        <v>FY 2012-13</v>
      </c>
      <c r="E780" s="5" t="s">
        <v>19</v>
      </c>
      <c r="F780" s="7" t="n">
        <v>0.1</v>
      </c>
      <c r="G780" s="7" t="n">
        <v>8.3</v>
      </c>
      <c r="H780" s="7" t="n">
        <v>-8.2</v>
      </c>
      <c r="I780" s="7" t="n">
        <v>-1.52</v>
      </c>
      <c r="J780" s="8" t="n">
        <v>53.85</v>
      </c>
    </row>
    <row r="781" customFormat="false" ht="15" hidden="false" customHeight="false" outlineLevel="0" collapsed="false">
      <c r="A781" s="4" t="n">
        <v>41320</v>
      </c>
      <c r="B781" s="5" t="n">
        <v>2013</v>
      </c>
      <c r="C781" s="5" t="n">
        <v>2</v>
      </c>
      <c r="D781" s="6" t="str">
        <f aca="false">IF(MONTH(A781)&gt;=4,"FY "&amp;YEAR(A781)&amp;"-"&amp;RIGHT(YEAR(A781)+1,2),"FY "&amp;(YEAR(A781)-1)&amp;"-"&amp;RIGHT(YEAR(A781),2))</f>
        <v>FY 2012-13</v>
      </c>
      <c r="E781" s="5" t="s">
        <v>19</v>
      </c>
      <c r="F781" s="7" t="n">
        <v>211.9</v>
      </c>
      <c r="G781" s="7" t="n">
        <v>1.2</v>
      </c>
      <c r="H781" s="7" t="n">
        <v>210.8</v>
      </c>
      <c r="I781" s="7" t="n">
        <v>39.12</v>
      </c>
      <c r="J781" s="8" t="n">
        <v>53.8715</v>
      </c>
    </row>
    <row r="782" customFormat="false" ht="15" hidden="false" customHeight="false" outlineLevel="0" collapsed="false">
      <c r="A782" s="4" t="n">
        <v>41323</v>
      </c>
      <c r="B782" s="5" t="n">
        <v>2013</v>
      </c>
      <c r="C782" s="5" t="n">
        <v>2</v>
      </c>
      <c r="D782" s="6" t="str">
        <f aca="false">IF(MONTH(A782)&gt;=4,"FY "&amp;YEAR(A782)&amp;"-"&amp;RIGHT(YEAR(A782)+1,2),"FY "&amp;(YEAR(A782)-1)&amp;"-"&amp;RIGHT(YEAR(A782),2))</f>
        <v>FY 2012-13</v>
      </c>
      <c r="E782" s="5" t="s">
        <v>19</v>
      </c>
      <c r="F782" s="7" t="n">
        <v>26.9</v>
      </c>
      <c r="G782" s="7" t="n">
        <v>1.5</v>
      </c>
      <c r="H782" s="7" t="n">
        <v>25.4</v>
      </c>
      <c r="I782" s="7" t="n">
        <v>4.71</v>
      </c>
      <c r="J782" s="8" t="n">
        <v>53.9885</v>
      </c>
    </row>
    <row r="783" customFormat="false" ht="15" hidden="false" customHeight="false" outlineLevel="0" collapsed="false">
      <c r="A783" s="4" t="n">
        <v>41325</v>
      </c>
      <c r="B783" s="5" t="n">
        <v>2013</v>
      </c>
      <c r="C783" s="5" t="n">
        <v>2</v>
      </c>
      <c r="D783" s="6" t="str">
        <f aca="false">IF(MONTH(A783)&gt;=4,"FY "&amp;YEAR(A783)&amp;"-"&amp;RIGHT(YEAR(A783)+1,2),"FY "&amp;(YEAR(A783)-1)&amp;"-"&amp;RIGHT(YEAR(A783),2))</f>
        <v>FY 2012-13</v>
      </c>
      <c r="E783" s="5" t="s">
        <v>19</v>
      </c>
      <c r="F783" s="7" t="n">
        <v>8.2</v>
      </c>
      <c r="G783" s="7" t="n">
        <v>1</v>
      </c>
      <c r="H783" s="7" t="n">
        <v>7.3</v>
      </c>
      <c r="I783" s="7" t="n">
        <v>1.34</v>
      </c>
      <c r="J783" s="8" t="n">
        <v>54.2895</v>
      </c>
    </row>
    <row r="784" customFormat="false" ht="15" hidden="false" customHeight="false" outlineLevel="0" collapsed="false">
      <c r="A784" s="4" t="n">
        <v>41326</v>
      </c>
      <c r="B784" s="5" t="n">
        <v>2013</v>
      </c>
      <c r="C784" s="5" t="n">
        <v>2</v>
      </c>
      <c r="D784" s="6" t="str">
        <f aca="false">IF(MONTH(A784)&gt;=4,"FY "&amp;YEAR(A784)&amp;"-"&amp;RIGHT(YEAR(A784)+1,2),"FY "&amp;(YEAR(A784)-1)&amp;"-"&amp;RIGHT(YEAR(A784),2))</f>
        <v>FY 2012-13</v>
      </c>
      <c r="E784" s="5" t="s">
        <v>19</v>
      </c>
      <c r="F784" s="7" t="n">
        <v>30.8</v>
      </c>
      <c r="G784" s="7" t="n">
        <v>28.5</v>
      </c>
      <c r="H784" s="7" t="n">
        <v>2.3</v>
      </c>
      <c r="I784" s="7" t="n">
        <v>0.43</v>
      </c>
      <c r="J784" s="8" t="n">
        <v>54.051</v>
      </c>
    </row>
    <row r="785" customFormat="false" ht="15" hidden="false" customHeight="false" outlineLevel="0" collapsed="false">
      <c r="A785" s="4" t="n">
        <v>41327</v>
      </c>
      <c r="B785" s="5" t="n">
        <v>2013</v>
      </c>
      <c r="C785" s="5" t="n">
        <v>2</v>
      </c>
      <c r="D785" s="6" t="str">
        <f aca="false">IF(MONTH(A785)&gt;=4,"FY "&amp;YEAR(A785)&amp;"-"&amp;RIGHT(YEAR(A785)+1,2),"FY "&amp;(YEAR(A785)-1)&amp;"-"&amp;RIGHT(YEAR(A785),2))</f>
        <v>FY 2012-13</v>
      </c>
      <c r="E785" s="5" t="s">
        <v>19</v>
      </c>
      <c r="F785" s="7" t="n">
        <v>0.5</v>
      </c>
      <c r="G785" s="7" t="n">
        <v>27.6</v>
      </c>
      <c r="H785" s="7" t="n">
        <v>-27.1</v>
      </c>
      <c r="I785" s="7" t="n">
        <v>-4.98</v>
      </c>
      <c r="J785" s="8" t="n">
        <v>54.48</v>
      </c>
    </row>
    <row r="786" customFormat="false" ht="15" hidden="false" customHeight="false" outlineLevel="0" collapsed="false">
      <c r="A786" s="4" t="n">
        <v>41330</v>
      </c>
      <c r="B786" s="5" t="n">
        <v>2013</v>
      </c>
      <c r="C786" s="5" t="n">
        <v>2</v>
      </c>
      <c r="D786" s="6" t="str">
        <f aca="false">IF(MONTH(A786)&gt;=4,"FY "&amp;YEAR(A786)&amp;"-"&amp;RIGHT(YEAR(A786)+1,2),"FY "&amp;(YEAR(A786)-1)&amp;"-"&amp;RIGHT(YEAR(A786),2))</f>
        <v>FY 2012-13</v>
      </c>
      <c r="E786" s="5" t="s">
        <v>19</v>
      </c>
      <c r="F786" s="7" t="n">
        <v>1.1</v>
      </c>
      <c r="G786" s="7" t="n">
        <v>69</v>
      </c>
      <c r="H786" s="7" t="n">
        <v>-68</v>
      </c>
      <c r="I786" s="7" t="n">
        <v>-12.49</v>
      </c>
      <c r="J786" s="8" t="n">
        <v>54.427</v>
      </c>
    </row>
    <row r="787" customFormat="false" ht="15" hidden="false" customHeight="false" outlineLevel="0" collapsed="false">
      <c r="A787" s="4" t="n">
        <v>41331</v>
      </c>
      <c r="B787" s="5" t="n">
        <v>2013</v>
      </c>
      <c r="C787" s="5" t="n">
        <v>2</v>
      </c>
      <c r="D787" s="6" t="str">
        <f aca="false">IF(MONTH(A787)&gt;=4,"FY "&amp;YEAR(A787)&amp;"-"&amp;RIGHT(YEAR(A787)+1,2),"FY "&amp;(YEAR(A787)-1)&amp;"-"&amp;RIGHT(YEAR(A787),2))</f>
        <v>FY 2012-13</v>
      </c>
      <c r="E787" s="5" t="s">
        <v>19</v>
      </c>
      <c r="F787" s="7" t="n">
        <v>0</v>
      </c>
      <c r="G787" s="7" t="n">
        <v>2</v>
      </c>
      <c r="H787" s="7" t="n">
        <v>-2</v>
      </c>
      <c r="I787" s="7" t="n">
        <v>-0.36</v>
      </c>
      <c r="J787" s="8" t="n">
        <v>54.0415</v>
      </c>
    </row>
    <row r="788" customFormat="false" ht="15" hidden="false" customHeight="false" outlineLevel="0" collapsed="false">
      <c r="A788" s="4" t="n">
        <v>41332</v>
      </c>
      <c r="B788" s="5" t="n">
        <v>2013</v>
      </c>
      <c r="C788" s="5" t="n">
        <v>2</v>
      </c>
      <c r="D788" s="6" t="str">
        <f aca="false">IF(MONTH(A788)&gt;=4,"FY "&amp;YEAR(A788)&amp;"-"&amp;RIGHT(YEAR(A788)+1,2),"FY "&amp;(YEAR(A788)-1)&amp;"-"&amp;RIGHT(YEAR(A788),2))</f>
        <v>FY 2012-13</v>
      </c>
      <c r="E788" s="5" t="s">
        <v>19</v>
      </c>
      <c r="F788" s="7" t="n">
        <v>7.3</v>
      </c>
      <c r="G788" s="7" t="n">
        <v>1.1</v>
      </c>
      <c r="H788" s="7" t="n">
        <v>6.2</v>
      </c>
      <c r="I788" s="7" t="n">
        <v>1.15</v>
      </c>
      <c r="J788" s="8" t="n">
        <v>54.0645</v>
      </c>
    </row>
    <row r="789" customFormat="false" ht="15" hidden="false" customHeight="false" outlineLevel="0" collapsed="false">
      <c r="A789" s="4" t="n">
        <v>41333</v>
      </c>
      <c r="B789" s="5" t="n">
        <v>2013</v>
      </c>
      <c r="C789" s="5" t="n">
        <v>2</v>
      </c>
      <c r="D789" s="6" t="str">
        <f aca="false">IF(MONTH(A789)&gt;=4,"FY "&amp;YEAR(A789)&amp;"-"&amp;RIGHT(YEAR(A789)+1,2),"FY "&amp;(YEAR(A789)-1)&amp;"-"&amp;RIGHT(YEAR(A789),2))</f>
        <v>FY 2012-13</v>
      </c>
      <c r="E789" s="5" t="s">
        <v>19</v>
      </c>
      <c r="F789" s="7" t="n">
        <v>703.1</v>
      </c>
      <c r="G789" s="7" t="n">
        <v>0.3</v>
      </c>
      <c r="H789" s="7" t="n">
        <v>702.9</v>
      </c>
      <c r="I789" s="7" t="n">
        <v>130.56</v>
      </c>
      <c r="J789" s="8" t="n">
        <v>53.835</v>
      </c>
    </row>
    <row r="790" customFormat="false" ht="15" hidden="false" customHeight="false" outlineLevel="0" collapsed="false">
      <c r="A790" s="4" t="n">
        <v>41334</v>
      </c>
      <c r="B790" s="5" t="n">
        <v>2013</v>
      </c>
      <c r="C790" s="5" t="n">
        <v>3</v>
      </c>
      <c r="D790" s="6" t="str">
        <f aca="false">IF(MONTH(A790)&gt;=4,"FY "&amp;YEAR(A790)&amp;"-"&amp;RIGHT(YEAR(A790)+1,2),"FY "&amp;(YEAR(A790)-1)&amp;"-"&amp;RIGHT(YEAR(A790),2))</f>
        <v>FY 2012-13</v>
      </c>
      <c r="E790" s="5" t="s">
        <v>19</v>
      </c>
      <c r="F790" s="7" t="n">
        <v>0.1</v>
      </c>
      <c r="G790" s="7" t="n">
        <v>0.2</v>
      </c>
      <c r="H790" s="7" t="n">
        <v>0</v>
      </c>
      <c r="I790" s="7" t="n">
        <v>-0.01</v>
      </c>
      <c r="J790" s="8" t="n">
        <v>53.7735</v>
      </c>
    </row>
    <row r="791" customFormat="false" ht="15" hidden="false" customHeight="false" outlineLevel="0" collapsed="false">
      <c r="A791" s="4" t="n">
        <v>41337</v>
      </c>
      <c r="B791" s="5" t="n">
        <v>2013</v>
      </c>
      <c r="C791" s="5" t="n">
        <v>3</v>
      </c>
      <c r="D791" s="6" t="str">
        <f aca="false">IF(MONTH(A791)&gt;=4,"FY "&amp;YEAR(A791)&amp;"-"&amp;RIGHT(YEAR(A791)+1,2),"FY "&amp;(YEAR(A791)-1)&amp;"-"&amp;RIGHT(YEAR(A791),2))</f>
        <v>FY 2012-13</v>
      </c>
      <c r="E791" s="5" t="s">
        <v>19</v>
      </c>
      <c r="F791" s="7" t="n">
        <v>0</v>
      </c>
      <c r="G791" s="7" t="n">
        <v>0.9</v>
      </c>
      <c r="H791" s="7" t="n">
        <v>-0.9</v>
      </c>
      <c r="I791" s="7" t="n">
        <v>-0.17</v>
      </c>
      <c r="J791" s="8" t="n">
        <v>54.4815</v>
      </c>
    </row>
    <row r="792" customFormat="false" ht="15" hidden="false" customHeight="false" outlineLevel="0" collapsed="false">
      <c r="A792" s="4" t="n">
        <v>41338</v>
      </c>
      <c r="B792" s="5" t="n">
        <v>2013</v>
      </c>
      <c r="C792" s="5" t="n">
        <v>3</v>
      </c>
      <c r="D792" s="6" t="str">
        <f aca="false">IF(MONTH(A792)&gt;=4,"FY "&amp;YEAR(A792)&amp;"-"&amp;RIGHT(YEAR(A792)+1,2),"FY "&amp;(YEAR(A792)-1)&amp;"-"&amp;RIGHT(YEAR(A792),2))</f>
        <v>FY 2012-13</v>
      </c>
      <c r="E792" s="5" t="s">
        <v>19</v>
      </c>
      <c r="F792" s="7" t="n">
        <v>105.2</v>
      </c>
      <c r="G792" s="7" t="n">
        <v>6</v>
      </c>
      <c r="H792" s="7" t="n">
        <v>99.2</v>
      </c>
      <c r="I792" s="7" t="n">
        <v>18.02</v>
      </c>
      <c r="J792" s="8" t="n">
        <v>55.0518</v>
      </c>
    </row>
    <row r="793" customFormat="false" ht="15" hidden="false" customHeight="false" outlineLevel="0" collapsed="false">
      <c r="A793" s="4" t="n">
        <v>41339</v>
      </c>
      <c r="B793" s="5" t="n">
        <v>2013</v>
      </c>
      <c r="C793" s="5" t="n">
        <v>3</v>
      </c>
      <c r="D793" s="6" t="str">
        <f aca="false">IF(MONTH(A793)&gt;=4,"FY "&amp;YEAR(A793)&amp;"-"&amp;RIGHT(YEAR(A793)+1,2),"FY "&amp;(YEAR(A793)-1)&amp;"-"&amp;RIGHT(YEAR(A793),2))</f>
        <v>FY 2012-13</v>
      </c>
      <c r="E793" s="5" t="s">
        <v>19</v>
      </c>
      <c r="F793" s="7" t="n">
        <v>48.1</v>
      </c>
      <c r="G793" s="7" t="n">
        <v>0.4</v>
      </c>
      <c r="H793" s="7" t="n">
        <v>47.7</v>
      </c>
      <c r="I793" s="7" t="n">
        <v>8.74</v>
      </c>
      <c r="J793" s="8" t="n">
        <v>54.652</v>
      </c>
    </row>
    <row r="794" customFormat="false" ht="15" hidden="false" customHeight="false" outlineLevel="0" collapsed="false">
      <c r="A794" s="4" t="n">
        <v>41340</v>
      </c>
      <c r="B794" s="5" t="n">
        <v>2013</v>
      </c>
      <c r="C794" s="5" t="n">
        <v>3</v>
      </c>
      <c r="D794" s="6" t="str">
        <f aca="false">IF(MONTH(A794)&gt;=4,"FY "&amp;YEAR(A794)&amp;"-"&amp;RIGHT(YEAR(A794)+1,2),"FY "&amp;(YEAR(A794)-1)&amp;"-"&amp;RIGHT(YEAR(A794),2))</f>
        <v>FY 2012-13</v>
      </c>
      <c r="E794" s="5" t="s">
        <v>19</v>
      </c>
      <c r="F794" s="7" t="n">
        <v>0</v>
      </c>
      <c r="G794" s="7" t="n">
        <v>1.2</v>
      </c>
      <c r="H794" s="7" t="n">
        <v>-1.2</v>
      </c>
      <c r="I794" s="7" t="n">
        <v>-0.22</v>
      </c>
      <c r="J794" s="8" t="n">
        <v>54.7065</v>
      </c>
    </row>
    <row r="795" customFormat="false" ht="15" hidden="false" customHeight="false" outlineLevel="0" collapsed="false">
      <c r="A795" s="4" t="n">
        <v>41341</v>
      </c>
      <c r="B795" s="5" t="n">
        <v>2013</v>
      </c>
      <c r="C795" s="5" t="n">
        <v>3</v>
      </c>
      <c r="D795" s="6" t="str">
        <f aca="false">IF(MONTH(A795)&gt;=4,"FY "&amp;YEAR(A795)&amp;"-"&amp;RIGHT(YEAR(A795)+1,2),"FY "&amp;(YEAR(A795)-1)&amp;"-"&amp;RIGHT(YEAR(A795),2))</f>
        <v>FY 2012-13</v>
      </c>
      <c r="E795" s="5" t="s">
        <v>19</v>
      </c>
      <c r="F795" s="7" t="n">
        <v>33.6</v>
      </c>
      <c r="G795" s="7" t="n">
        <v>0.4</v>
      </c>
      <c r="H795" s="7" t="n">
        <v>33.2</v>
      </c>
      <c r="I795" s="7" t="n">
        <v>6.06</v>
      </c>
      <c r="J795" s="8" t="n">
        <v>54.7393</v>
      </c>
    </row>
    <row r="796" customFormat="false" ht="15" hidden="false" customHeight="false" outlineLevel="0" collapsed="false">
      <c r="A796" s="4" t="n">
        <v>41344</v>
      </c>
      <c r="B796" s="5" t="n">
        <v>2013</v>
      </c>
      <c r="C796" s="5" t="n">
        <v>3</v>
      </c>
      <c r="D796" s="6" t="str">
        <f aca="false">IF(MONTH(A796)&gt;=4,"FY "&amp;YEAR(A796)&amp;"-"&amp;RIGHT(YEAR(A796)+1,2),"FY "&amp;(YEAR(A796)-1)&amp;"-"&amp;RIGHT(YEAR(A796),2))</f>
        <v>FY 2012-13</v>
      </c>
      <c r="E796" s="5" t="s">
        <v>19</v>
      </c>
      <c r="F796" s="7" t="n">
        <v>0</v>
      </c>
      <c r="G796" s="7" t="n">
        <v>0</v>
      </c>
      <c r="H796" s="7" t="n">
        <v>0</v>
      </c>
      <c r="I796" s="7" t="n">
        <v>-0.01</v>
      </c>
      <c r="J796" s="8" t="n">
        <v>54.4035</v>
      </c>
    </row>
    <row r="797" customFormat="false" ht="15" hidden="false" customHeight="false" outlineLevel="0" collapsed="false">
      <c r="A797" s="4" t="n">
        <v>41345</v>
      </c>
      <c r="B797" s="5" t="n">
        <v>2013</v>
      </c>
      <c r="C797" s="5" t="n">
        <v>3</v>
      </c>
      <c r="D797" s="6" t="str">
        <f aca="false">IF(MONTH(A797)&gt;=4,"FY "&amp;YEAR(A797)&amp;"-"&amp;RIGHT(YEAR(A797)+1,2),"FY "&amp;(YEAR(A797)-1)&amp;"-"&amp;RIGHT(YEAR(A797),2))</f>
        <v>FY 2012-13</v>
      </c>
      <c r="E797" s="5" t="s">
        <v>19</v>
      </c>
      <c r="F797" s="7" t="n">
        <v>0</v>
      </c>
      <c r="G797" s="7" t="n">
        <v>0.6</v>
      </c>
      <c r="H797" s="7" t="n">
        <v>-0.6</v>
      </c>
      <c r="I797" s="7" t="n">
        <v>-0.11</v>
      </c>
      <c r="J797" s="8" t="n">
        <v>54.2933</v>
      </c>
    </row>
    <row r="798" customFormat="false" ht="15" hidden="false" customHeight="false" outlineLevel="0" collapsed="false">
      <c r="A798" s="4" t="n">
        <v>41346</v>
      </c>
      <c r="B798" s="5" t="n">
        <v>2013</v>
      </c>
      <c r="C798" s="5" t="n">
        <v>3</v>
      </c>
      <c r="D798" s="6" t="str">
        <f aca="false">IF(MONTH(A798)&gt;=4,"FY "&amp;YEAR(A798)&amp;"-"&amp;RIGHT(YEAR(A798)+1,2),"FY "&amp;(YEAR(A798)-1)&amp;"-"&amp;RIGHT(YEAR(A798),2))</f>
        <v>FY 2012-13</v>
      </c>
      <c r="E798" s="5" t="s">
        <v>19</v>
      </c>
      <c r="F798" s="7" t="n">
        <v>2.1</v>
      </c>
      <c r="G798" s="7" t="n">
        <v>0.1</v>
      </c>
      <c r="H798" s="7" t="n">
        <v>2</v>
      </c>
      <c r="I798" s="7" t="n">
        <v>0.38</v>
      </c>
      <c r="J798" s="8" t="n">
        <v>54.3365</v>
      </c>
    </row>
    <row r="799" customFormat="false" ht="15" hidden="false" customHeight="false" outlineLevel="0" collapsed="false">
      <c r="A799" s="4" t="n">
        <v>41347</v>
      </c>
      <c r="B799" s="5" t="n">
        <v>2013</v>
      </c>
      <c r="C799" s="5" t="n">
        <v>3</v>
      </c>
      <c r="D799" s="6" t="str">
        <f aca="false">IF(MONTH(A799)&gt;=4,"FY "&amp;YEAR(A799)&amp;"-"&amp;RIGHT(YEAR(A799)+1,2),"FY "&amp;(YEAR(A799)-1)&amp;"-"&amp;RIGHT(YEAR(A799),2))</f>
        <v>FY 2012-13</v>
      </c>
      <c r="E799" s="5" t="s">
        <v>19</v>
      </c>
      <c r="F799" s="7" t="n">
        <v>0</v>
      </c>
      <c r="G799" s="7" t="n">
        <v>1.9</v>
      </c>
      <c r="H799" s="7" t="n">
        <v>-1.9</v>
      </c>
      <c r="I799" s="7" t="n">
        <v>-0.36</v>
      </c>
      <c r="J799" s="8" t="n">
        <v>54.11</v>
      </c>
    </row>
    <row r="800" customFormat="false" ht="15" hidden="false" customHeight="false" outlineLevel="0" collapsed="false">
      <c r="A800" s="4" t="n">
        <v>41348</v>
      </c>
      <c r="B800" s="5" t="n">
        <v>2013</v>
      </c>
      <c r="C800" s="5" t="n">
        <v>3</v>
      </c>
      <c r="D800" s="6" t="str">
        <f aca="false">IF(MONTH(A800)&gt;=4,"FY "&amp;YEAR(A800)&amp;"-"&amp;RIGHT(YEAR(A800)+1,2),"FY "&amp;(YEAR(A800)-1)&amp;"-"&amp;RIGHT(YEAR(A800),2))</f>
        <v>FY 2012-13</v>
      </c>
      <c r="E800" s="5" t="s">
        <v>19</v>
      </c>
      <c r="F800" s="7" t="n">
        <v>0</v>
      </c>
      <c r="G800" s="7" t="n">
        <v>0.2</v>
      </c>
      <c r="H800" s="7" t="n">
        <v>-0.2</v>
      </c>
      <c r="I800" s="7" t="n">
        <v>-0.04</v>
      </c>
      <c r="J800" s="8" t="n">
        <v>54.442</v>
      </c>
    </row>
    <row r="801" customFormat="false" ht="15" hidden="false" customHeight="false" outlineLevel="0" collapsed="false">
      <c r="A801" s="4" t="n">
        <v>41351</v>
      </c>
      <c r="B801" s="5" t="n">
        <v>2013</v>
      </c>
      <c r="C801" s="5" t="n">
        <v>3</v>
      </c>
      <c r="D801" s="6" t="str">
        <f aca="false">IF(MONTH(A801)&gt;=4,"FY "&amp;YEAR(A801)&amp;"-"&amp;RIGHT(YEAR(A801)+1,2),"FY "&amp;(YEAR(A801)-1)&amp;"-"&amp;RIGHT(YEAR(A801),2))</f>
        <v>FY 2012-13</v>
      </c>
      <c r="E801" s="5" t="s">
        <v>19</v>
      </c>
      <c r="F801" s="7" t="n">
        <v>0.1</v>
      </c>
      <c r="G801" s="7" t="n">
        <v>0.4</v>
      </c>
      <c r="H801" s="7" t="n">
        <v>-0.3</v>
      </c>
      <c r="I801" s="7" t="n">
        <v>-0.05</v>
      </c>
      <c r="J801" s="8" t="n">
        <v>54.1605</v>
      </c>
    </row>
    <row r="802" customFormat="false" ht="15" hidden="false" customHeight="false" outlineLevel="0" collapsed="false">
      <c r="A802" s="4" t="n">
        <v>41352</v>
      </c>
      <c r="B802" s="5" t="n">
        <v>2013</v>
      </c>
      <c r="C802" s="5" t="n">
        <v>3</v>
      </c>
      <c r="D802" s="6" t="str">
        <f aca="false">IF(MONTH(A802)&gt;=4,"FY "&amp;YEAR(A802)&amp;"-"&amp;RIGHT(YEAR(A802)+1,2),"FY "&amp;(YEAR(A802)-1)&amp;"-"&amp;RIGHT(YEAR(A802),2))</f>
        <v>FY 2012-13</v>
      </c>
      <c r="E802" s="5" t="s">
        <v>19</v>
      </c>
      <c r="F802" s="7" t="n">
        <v>0</v>
      </c>
      <c r="G802" s="7" t="n">
        <v>0.4</v>
      </c>
      <c r="H802" s="7" t="n">
        <v>-0.4</v>
      </c>
      <c r="I802" s="7" t="n">
        <v>-0.08</v>
      </c>
      <c r="J802" s="8" t="n">
        <v>54.2915</v>
      </c>
    </row>
    <row r="803" customFormat="false" ht="15" hidden="false" customHeight="false" outlineLevel="0" collapsed="false">
      <c r="A803" s="4" t="n">
        <v>41353</v>
      </c>
      <c r="B803" s="5" t="n">
        <v>2013</v>
      </c>
      <c r="C803" s="5" t="n">
        <v>3</v>
      </c>
      <c r="D803" s="6" t="str">
        <f aca="false">IF(MONTH(A803)&gt;=4,"FY "&amp;YEAR(A803)&amp;"-"&amp;RIGHT(YEAR(A803)+1,2),"FY "&amp;(YEAR(A803)-1)&amp;"-"&amp;RIGHT(YEAR(A803),2))</f>
        <v>FY 2012-13</v>
      </c>
      <c r="E803" s="5" t="s">
        <v>19</v>
      </c>
      <c r="F803" s="7" t="n">
        <v>0.2</v>
      </c>
      <c r="G803" s="7" t="n">
        <v>1.7</v>
      </c>
      <c r="H803" s="7" t="n">
        <v>-1.5</v>
      </c>
      <c r="I803" s="7" t="n">
        <v>-0.28</v>
      </c>
      <c r="J803" s="8" t="n">
        <v>54.2635</v>
      </c>
    </row>
    <row r="804" customFormat="false" ht="15" hidden="false" customHeight="false" outlineLevel="0" collapsed="false">
      <c r="A804" s="4" t="n">
        <v>41354</v>
      </c>
      <c r="B804" s="5" t="n">
        <v>2013</v>
      </c>
      <c r="C804" s="5" t="n">
        <v>3</v>
      </c>
      <c r="D804" s="6" t="str">
        <f aca="false">IF(MONTH(A804)&gt;=4,"FY "&amp;YEAR(A804)&amp;"-"&amp;RIGHT(YEAR(A804)+1,2),"FY "&amp;(YEAR(A804)-1)&amp;"-"&amp;RIGHT(YEAR(A804),2))</f>
        <v>FY 2012-13</v>
      </c>
      <c r="E804" s="5" t="s">
        <v>19</v>
      </c>
      <c r="F804" s="7" t="n">
        <v>0.2</v>
      </c>
      <c r="G804" s="7" t="n">
        <v>3.1</v>
      </c>
      <c r="H804" s="7" t="n">
        <v>-3</v>
      </c>
      <c r="I804" s="7" t="n">
        <v>-0.55</v>
      </c>
      <c r="J804" s="8" t="n">
        <v>54.378</v>
      </c>
    </row>
    <row r="805" customFormat="false" ht="15" hidden="false" customHeight="false" outlineLevel="0" collapsed="false">
      <c r="A805" s="4" t="n">
        <v>41355</v>
      </c>
      <c r="B805" s="5" t="n">
        <v>2013</v>
      </c>
      <c r="C805" s="5" t="n">
        <v>3</v>
      </c>
      <c r="D805" s="6" t="str">
        <f aca="false">IF(MONTH(A805)&gt;=4,"FY "&amp;YEAR(A805)&amp;"-"&amp;RIGHT(YEAR(A805)+1,2),"FY "&amp;(YEAR(A805)-1)&amp;"-"&amp;RIGHT(YEAR(A805),2))</f>
        <v>FY 2012-13</v>
      </c>
      <c r="E805" s="5" t="s">
        <v>19</v>
      </c>
      <c r="F805" s="7" t="n">
        <v>0</v>
      </c>
      <c r="G805" s="7" t="n">
        <v>1.8</v>
      </c>
      <c r="H805" s="7" t="n">
        <v>-1.8</v>
      </c>
      <c r="I805" s="7" t="n">
        <v>-0.32</v>
      </c>
      <c r="J805" s="8" t="n">
        <v>54.281</v>
      </c>
    </row>
    <row r="806" customFormat="false" ht="15" hidden="false" customHeight="false" outlineLevel="0" collapsed="false">
      <c r="A806" s="4" t="n">
        <v>41358</v>
      </c>
      <c r="B806" s="5" t="n">
        <v>2013</v>
      </c>
      <c r="C806" s="5" t="n">
        <v>3</v>
      </c>
      <c r="D806" s="6" t="str">
        <f aca="false">IF(MONTH(A806)&gt;=4,"FY "&amp;YEAR(A806)&amp;"-"&amp;RIGHT(YEAR(A806)+1,2),"FY "&amp;(YEAR(A806)-1)&amp;"-"&amp;RIGHT(YEAR(A806),2))</f>
        <v>FY 2012-13</v>
      </c>
      <c r="E806" s="5" t="s">
        <v>19</v>
      </c>
      <c r="F806" s="7" t="n">
        <v>149.3</v>
      </c>
      <c r="G806" s="7" t="n">
        <v>0.6</v>
      </c>
      <c r="H806" s="7" t="n">
        <v>148.8</v>
      </c>
      <c r="I806" s="7" t="n">
        <v>27.38</v>
      </c>
      <c r="J806" s="8" t="n">
        <v>54.335</v>
      </c>
    </row>
    <row r="807" customFormat="false" ht="15" hidden="false" customHeight="false" outlineLevel="0" collapsed="false">
      <c r="A807" s="4" t="n">
        <v>41359</v>
      </c>
      <c r="B807" s="5" t="n">
        <v>2013</v>
      </c>
      <c r="C807" s="5" t="n">
        <v>3</v>
      </c>
      <c r="D807" s="6" t="str">
        <f aca="false">IF(MONTH(A807)&gt;=4,"FY "&amp;YEAR(A807)&amp;"-"&amp;RIGHT(YEAR(A807)+1,2),"FY "&amp;(YEAR(A807)-1)&amp;"-"&amp;RIGHT(YEAR(A807),2))</f>
        <v>FY 2012-13</v>
      </c>
      <c r="E807" s="5" t="s">
        <v>19</v>
      </c>
      <c r="F807" s="7" t="n">
        <v>38.5</v>
      </c>
      <c r="G807" s="7" t="n">
        <v>0.8</v>
      </c>
      <c r="H807" s="7" t="n">
        <v>37.8</v>
      </c>
      <c r="I807" s="7" t="n">
        <v>6.99</v>
      </c>
      <c r="J807" s="8" t="n">
        <v>54.099</v>
      </c>
    </row>
    <row r="808" customFormat="false" ht="15" hidden="false" customHeight="false" outlineLevel="0" collapsed="false">
      <c r="A808" s="4" t="n">
        <v>41361</v>
      </c>
      <c r="B808" s="5" t="n">
        <v>2013</v>
      </c>
      <c r="C808" s="5" t="n">
        <v>3</v>
      </c>
      <c r="D808" s="6" t="str">
        <f aca="false">IF(MONTH(A808)&gt;=4,"FY "&amp;YEAR(A808)&amp;"-"&amp;RIGHT(YEAR(A808)+1,2),"FY "&amp;(YEAR(A808)-1)&amp;"-"&amp;RIGHT(YEAR(A808),2))</f>
        <v>FY 2012-13</v>
      </c>
      <c r="E808" s="5" t="s">
        <v>19</v>
      </c>
      <c r="F808" s="7" t="n">
        <v>20.8</v>
      </c>
      <c r="G808" s="7" t="n">
        <v>6.9</v>
      </c>
      <c r="H808" s="7" t="n">
        <v>13.9</v>
      </c>
      <c r="I808" s="7" t="n">
        <v>2.57</v>
      </c>
      <c r="J808" s="8" t="n">
        <v>54.2735</v>
      </c>
    </row>
    <row r="809" customFormat="false" ht="15" hidden="false" customHeight="false" outlineLevel="0" collapsed="false">
      <c r="A809" s="4" t="n">
        <v>41366</v>
      </c>
      <c r="B809" s="5" t="n">
        <v>2013</v>
      </c>
      <c r="C809" s="5" t="n">
        <v>4</v>
      </c>
      <c r="D809" s="6" t="str">
        <f aca="false">IF(MONTH(A809)&gt;=4,"FY "&amp;YEAR(A809)&amp;"-"&amp;RIGHT(YEAR(A809)+1,2),"FY "&amp;(YEAR(A809)-1)&amp;"-"&amp;RIGHT(YEAR(A809),2))</f>
        <v>FY 2013-14</v>
      </c>
      <c r="E809" s="5" t="s">
        <v>19</v>
      </c>
      <c r="F809" s="7" t="n">
        <v>160</v>
      </c>
      <c r="G809" s="7" t="n">
        <v>5.7</v>
      </c>
      <c r="H809" s="7" t="n">
        <v>154.3</v>
      </c>
      <c r="I809" s="7" t="n">
        <v>28.36</v>
      </c>
      <c r="J809" s="8" t="n">
        <v>54.3893</v>
      </c>
    </row>
    <row r="810" customFormat="false" ht="15" hidden="false" customHeight="false" outlineLevel="0" collapsed="false">
      <c r="A810" s="4" t="n">
        <v>41367</v>
      </c>
      <c r="B810" s="5" t="n">
        <v>2013</v>
      </c>
      <c r="C810" s="5" t="n">
        <v>4</v>
      </c>
      <c r="D810" s="6" t="str">
        <f aca="false">IF(MONTH(A810)&gt;=4,"FY "&amp;YEAR(A810)&amp;"-"&amp;RIGHT(YEAR(A810)+1,2),"FY "&amp;(YEAR(A810)-1)&amp;"-"&amp;RIGHT(YEAR(A810),2))</f>
        <v>FY 2013-14</v>
      </c>
      <c r="E810" s="5" t="s">
        <v>19</v>
      </c>
      <c r="F810" s="7" t="n">
        <v>0</v>
      </c>
      <c r="G810" s="7" t="n">
        <v>9.3</v>
      </c>
      <c r="H810" s="7" t="n">
        <v>-9.3</v>
      </c>
      <c r="I810" s="7" t="n">
        <v>-1.7</v>
      </c>
      <c r="J810" s="8" t="n">
        <v>54.3345</v>
      </c>
    </row>
    <row r="811" customFormat="false" ht="15" hidden="false" customHeight="false" outlineLevel="0" collapsed="false">
      <c r="A811" s="4" t="n">
        <v>41368</v>
      </c>
      <c r="B811" s="5" t="n">
        <v>2013</v>
      </c>
      <c r="C811" s="5" t="n">
        <v>4</v>
      </c>
      <c r="D811" s="6" t="str">
        <f aca="false">IF(MONTH(A811)&gt;=4,"FY "&amp;YEAR(A811)&amp;"-"&amp;RIGHT(YEAR(A811)+1,2),"FY "&amp;(YEAR(A811)-1)&amp;"-"&amp;RIGHT(YEAR(A811),2))</f>
        <v>FY 2013-14</v>
      </c>
      <c r="E811" s="5" t="s">
        <v>19</v>
      </c>
      <c r="F811" s="7" t="n">
        <v>10.1</v>
      </c>
      <c r="G811" s="7" t="n">
        <v>3.3</v>
      </c>
      <c r="H811" s="7" t="n">
        <v>6.8</v>
      </c>
      <c r="I811" s="7" t="n">
        <v>1.25</v>
      </c>
      <c r="J811" s="8" t="n">
        <v>54.3885</v>
      </c>
    </row>
    <row r="812" customFormat="false" ht="15" hidden="false" customHeight="false" outlineLevel="0" collapsed="false">
      <c r="A812" s="4" t="n">
        <v>41369</v>
      </c>
      <c r="B812" s="5" t="n">
        <v>2013</v>
      </c>
      <c r="C812" s="5" t="n">
        <v>4</v>
      </c>
      <c r="D812" s="6" t="str">
        <f aca="false">IF(MONTH(A812)&gt;=4,"FY "&amp;YEAR(A812)&amp;"-"&amp;RIGHT(YEAR(A812)+1,2),"FY "&amp;(YEAR(A812)-1)&amp;"-"&amp;RIGHT(YEAR(A812),2))</f>
        <v>FY 2013-14</v>
      </c>
      <c r="E812" s="5" t="s">
        <v>19</v>
      </c>
      <c r="F812" s="7" t="n">
        <v>5.8</v>
      </c>
      <c r="G812" s="7" t="n">
        <v>14</v>
      </c>
      <c r="H812" s="7" t="n">
        <v>-8.2</v>
      </c>
      <c r="I812" s="7" t="n">
        <v>-1.5</v>
      </c>
      <c r="J812" s="8" t="n">
        <v>54.646</v>
      </c>
    </row>
    <row r="813" customFormat="false" ht="15" hidden="false" customHeight="false" outlineLevel="0" collapsed="false">
      <c r="A813" s="4" t="n">
        <v>41372</v>
      </c>
      <c r="B813" s="5" t="n">
        <v>2013</v>
      </c>
      <c r="C813" s="5" t="n">
        <v>4</v>
      </c>
      <c r="D813" s="6" t="str">
        <f aca="false">IF(MONTH(A813)&gt;=4,"FY "&amp;YEAR(A813)&amp;"-"&amp;RIGHT(YEAR(A813)+1,2),"FY "&amp;(YEAR(A813)-1)&amp;"-"&amp;RIGHT(YEAR(A813),2))</f>
        <v>FY 2013-14</v>
      </c>
      <c r="E813" s="5" t="s">
        <v>19</v>
      </c>
      <c r="F813" s="7" t="n">
        <v>16.5</v>
      </c>
      <c r="G813" s="7" t="n">
        <v>0.5</v>
      </c>
      <c r="H813" s="7" t="n">
        <v>16</v>
      </c>
      <c r="I813" s="7" t="n">
        <v>2.92</v>
      </c>
      <c r="J813" s="8" t="n">
        <v>54.8803</v>
      </c>
    </row>
    <row r="814" customFormat="false" ht="15" hidden="false" customHeight="false" outlineLevel="0" collapsed="false">
      <c r="A814" s="4" t="n">
        <v>41373</v>
      </c>
      <c r="B814" s="5" t="n">
        <v>2013</v>
      </c>
      <c r="C814" s="5" t="n">
        <v>4</v>
      </c>
      <c r="D814" s="6" t="str">
        <f aca="false">IF(MONTH(A814)&gt;=4,"FY "&amp;YEAR(A814)&amp;"-"&amp;RIGHT(YEAR(A814)+1,2),"FY "&amp;(YEAR(A814)-1)&amp;"-"&amp;RIGHT(YEAR(A814),2))</f>
        <v>FY 2013-14</v>
      </c>
      <c r="E814" s="5" t="s">
        <v>19</v>
      </c>
      <c r="F814" s="7" t="n">
        <v>0</v>
      </c>
      <c r="G814" s="7" t="n">
        <v>0</v>
      </c>
      <c r="H814" s="7" t="n">
        <v>0</v>
      </c>
      <c r="I814" s="7" t="n">
        <v>0</v>
      </c>
      <c r="J814" s="8" t="n">
        <v>54.7215</v>
      </c>
    </row>
    <row r="815" customFormat="false" ht="15" hidden="false" customHeight="false" outlineLevel="0" collapsed="false">
      <c r="A815" s="4" t="n">
        <v>41374</v>
      </c>
      <c r="B815" s="5" t="n">
        <v>2013</v>
      </c>
      <c r="C815" s="5" t="n">
        <v>4</v>
      </c>
      <c r="D815" s="6" t="str">
        <f aca="false">IF(MONTH(A815)&gt;=4,"FY "&amp;YEAR(A815)&amp;"-"&amp;RIGHT(YEAR(A815)+1,2),"FY "&amp;(YEAR(A815)-1)&amp;"-"&amp;RIGHT(YEAR(A815),2))</f>
        <v>FY 2013-14</v>
      </c>
      <c r="E815" s="5" t="s">
        <v>19</v>
      </c>
      <c r="F815" s="7" t="n">
        <v>11.3</v>
      </c>
      <c r="G815" s="7" t="n">
        <v>5.8</v>
      </c>
      <c r="H815" s="7" t="n">
        <v>5.5</v>
      </c>
      <c r="I815" s="7" t="n">
        <v>1.02</v>
      </c>
      <c r="J815" s="8" t="n">
        <v>54.4613</v>
      </c>
    </row>
    <row r="816" customFormat="false" ht="15" hidden="false" customHeight="false" outlineLevel="0" collapsed="false">
      <c r="A816" s="4" t="n">
        <v>41376</v>
      </c>
      <c r="B816" s="5" t="n">
        <v>2013</v>
      </c>
      <c r="C816" s="5" t="n">
        <v>4</v>
      </c>
      <c r="D816" s="6" t="str">
        <f aca="false">IF(MONTH(A816)&gt;=4,"FY "&amp;YEAR(A816)&amp;"-"&amp;RIGHT(YEAR(A816)+1,2),"FY "&amp;(YEAR(A816)-1)&amp;"-"&amp;RIGHT(YEAR(A816),2))</f>
        <v>FY 2013-14</v>
      </c>
      <c r="E816" s="5" t="s">
        <v>19</v>
      </c>
      <c r="F816" s="7" t="n">
        <v>5.7</v>
      </c>
      <c r="G816" s="7" t="n">
        <v>0.5</v>
      </c>
      <c r="H816" s="7" t="n">
        <v>5.2</v>
      </c>
      <c r="I816" s="7" t="n">
        <v>0.96</v>
      </c>
      <c r="J816" s="8" t="n">
        <v>54.534</v>
      </c>
    </row>
    <row r="817" customFormat="false" ht="15" hidden="false" customHeight="false" outlineLevel="0" collapsed="false">
      <c r="A817" s="4" t="n">
        <v>41379</v>
      </c>
      <c r="B817" s="5" t="n">
        <v>2013</v>
      </c>
      <c r="C817" s="5" t="n">
        <v>4</v>
      </c>
      <c r="D817" s="6" t="str">
        <f aca="false">IF(MONTH(A817)&gt;=4,"FY "&amp;YEAR(A817)&amp;"-"&amp;RIGHT(YEAR(A817)+1,2),"FY "&amp;(YEAR(A817)-1)&amp;"-"&amp;RIGHT(YEAR(A817),2))</f>
        <v>FY 2013-14</v>
      </c>
      <c r="E817" s="5" t="s">
        <v>19</v>
      </c>
      <c r="F817" s="7" t="n">
        <v>48.8</v>
      </c>
      <c r="G817" s="7" t="n">
        <v>3.3</v>
      </c>
      <c r="H817" s="7" t="n">
        <v>45.5</v>
      </c>
      <c r="I817" s="7" t="n">
        <v>8.35</v>
      </c>
      <c r="J817" s="8" t="n">
        <v>54.4425</v>
      </c>
    </row>
    <row r="818" customFormat="false" ht="15" hidden="false" customHeight="false" outlineLevel="0" collapsed="false">
      <c r="A818" s="4" t="n">
        <v>41380</v>
      </c>
      <c r="B818" s="5" t="n">
        <v>2013</v>
      </c>
      <c r="C818" s="5" t="n">
        <v>4</v>
      </c>
      <c r="D818" s="6" t="str">
        <f aca="false">IF(MONTH(A818)&gt;=4,"FY "&amp;YEAR(A818)&amp;"-"&amp;RIGHT(YEAR(A818)+1,2),"FY "&amp;(YEAR(A818)-1)&amp;"-"&amp;RIGHT(YEAR(A818),2))</f>
        <v>FY 2013-14</v>
      </c>
      <c r="E818" s="5" t="s">
        <v>19</v>
      </c>
      <c r="F818" s="7" t="n">
        <v>53.5</v>
      </c>
      <c r="G818" s="7" t="n">
        <v>2.8</v>
      </c>
      <c r="H818" s="7" t="n">
        <v>50.8</v>
      </c>
      <c r="I818" s="7" t="n">
        <v>9.29</v>
      </c>
      <c r="J818" s="8" t="n">
        <v>54.626</v>
      </c>
    </row>
    <row r="819" customFormat="false" ht="15" hidden="false" customHeight="false" outlineLevel="0" collapsed="false">
      <c r="A819" s="4" t="n">
        <v>41381</v>
      </c>
      <c r="B819" s="5" t="n">
        <v>2013</v>
      </c>
      <c r="C819" s="5" t="n">
        <v>4</v>
      </c>
      <c r="D819" s="6" t="str">
        <f aca="false">IF(MONTH(A819)&gt;=4,"FY "&amp;YEAR(A819)&amp;"-"&amp;RIGHT(YEAR(A819)+1,2),"FY "&amp;(YEAR(A819)-1)&amp;"-"&amp;RIGHT(YEAR(A819),2))</f>
        <v>FY 2013-14</v>
      </c>
      <c r="E819" s="5" t="s">
        <v>19</v>
      </c>
      <c r="F819" s="7" t="n">
        <v>5.7</v>
      </c>
      <c r="G819" s="7" t="n">
        <v>0.6</v>
      </c>
      <c r="H819" s="7" t="n">
        <v>5.1</v>
      </c>
      <c r="I819" s="7" t="n">
        <v>0.94</v>
      </c>
      <c r="J819" s="8" t="n">
        <v>54.329</v>
      </c>
    </row>
    <row r="820" customFormat="false" ht="15" hidden="false" customHeight="false" outlineLevel="0" collapsed="false">
      <c r="A820" s="4" t="n">
        <v>41382</v>
      </c>
      <c r="B820" s="5" t="n">
        <v>2013</v>
      </c>
      <c r="C820" s="5" t="n">
        <v>4</v>
      </c>
      <c r="D820" s="6" t="str">
        <f aca="false">IF(MONTH(A820)&gt;=4,"FY "&amp;YEAR(A820)&amp;"-"&amp;RIGHT(YEAR(A820)+1,2),"FY "&amp;(YEAR(A820)-1)&amp;"-"&amp;RIGHT(YEAR(A820),2))</f>
        <v>FY 2013-14</v>
      </c>
      <c r="E820" s="5" t="s">
        <v>19</v>
      </c>
      <c r="F820" s="7" t="n">
        <v>8.6</v>
      </c>
      <c r="G820" s="7" t="n">
        <v>0</v>
      </c>
      <c r="H820" s="7" t="n">
        <v>8.6</v>
      </c>
      <c r="I820" s="7" t="n">
        <v>1.59</v>
      </c>
      <c r="J820" s="8" t="n">
        <v>53.9423</v>
      </c>
    </row>
    <row r="821" customFormat="false" ht="15" hidden="false" customHeight="false" outlineLevel="0" collapsed="false">
      <c r="A821" s="4" t="n">
        <v>41386</v>
      </c>
      <c r="B821" s="5" t="n">
        <v>2013</v>
      </c>
      <c r="C821" s="5" t="n">
        <v>4</v>
      </c>
      <c r="D821" s="6" t="str">
        <f aca="false">IF(MONTH(A821)&gt;=4,"FY "&amp;YEAR(A821)&amp;"-"&amp;RIGHT(YEAR(A821)+1,2),"FY "&amp;(YEAR(A821)-1)&amp;"-"&amp;RIGHT(YEAR(A821),2))</f>
        <v>FY 2013-14</v>
      </c>
      <c r="E821" s="5" t="s">
        <v>19</v>
      </c>
      <c r="F821" s="7" t="n">
        <v>7.9</v>
      </c>
      <c r="G821" s="7" t="n">
        <v>12.7</v>
      </c>
      <c r="H821" s="7" t="n">
        <v>-4.9</v>
      </c>
      <c r="I821" s="7" t="n">
        <v>-0.9</v>
      </c>
      <c r="J821" s="8" t="n">
        <v>54.0298</v>
      </c>
    </row>
    <row r="822" customFormat="false" ht="15" hidden="false" customHeight="false" outlineLevel="0" collapsed="false">
      <c r="A822" s="4" t="n">
        <v>41387</v>
      </c>
      <c r="B822" s="5" t="n">
        <v>2013</v>
      </c>
      <c r="C822" s="5" t="n">
        <v>4</v>
      </c>
      <c r="D822" s="6" t="str">
        <f aca="false">IF(MONTH(A822)&gt;=4,"FY "&amp;YEAR(A822)&amp;"-"&amp;RIGHT(YEAR(A822)+1,2),"FY "&amp;(YEAR(A822)-1)&amp;"-"&amp;RIGHT(YEAR(A822),2))</f>
        <v>FY 2013-14</v>
      </c>
      <c r="E822" s="5" t="s">
        <v>19</v>
      </c>
      <c r="F822" s="7" t="n">
        <v>10.3</v>
      </c>
      <c r="G822" s="7" t="n">
        <v>0.2</v>
      </c>
      <c r="H822" s="7" t="n">
        <v>10.1</v>
      </c>
      <c r="I822" s="7" t="n">
        <v>1.86</v>
      </c>
      <c r="J822" s="8" t="n">
        <v>54.1665</v>
      </c>
    </row>
    <row r="823" customFormat="false" ht="15" hidden="false" customHeight="false" outlineLevel="0" collapsed="false">
      <c r="A823" s="4" t="n">
        <v>41389</v>
      </c>
      <c r="B823" s="5" t="n">
        <v>2013</v>
      </c>
      <c r="C823" s="5" t="n">
        <v>4</v>
      </c>
      <c r="D823" s="6" t="str">
        <f aca="false">IF(MONTH(A823)&gt;=4,"FY "&amp;YEAR(A823)&amp;"-"&amp;RIGHT(YEAR(A823)+1,2),"FY "&amp;(YEAR(A823)-1)&amp;"-"&amp;RIGHT(YEAR(A823),2))</f>
        <v>FY 2013-14</v>
      </c>
      <c r="E823" s="5" t="s">
        <v>19</v>
      </c>
      <c r="F823" s="7" t="n">
        <v>0</v>
      </c>
      <c r="G823" s="7" t="n">
        <v>4.1</v>
      </c>
      <c r="H823" s="7" t="n">
        <v>-4.1</v>
      </c>
      <c r="I823" s="7" t="n">
        <v>-0.76</v>
      </c>
      <c r="J823" s="8" t="n">
        <v>54.2995</v>
      </c>
    </row>
    <row r="824" customFormat="false" ht="15" hidden="false" customHeight="false" outlineLevel="0" collapsed="false">
      <c r="A824" s="4" t="n">
        <v>41390</v>
      </c>
      <c r="B824" s="5" t="n">
        <v>2013</v>
      </c>
      <c r="C824" s="5" t="n">
        <v>4</v>
      </c>
      <c r="D824" s="6" t="str">
        <f aca="false">IF(MONTH(A824)&gt;=4,"FY "&amp;YEAR(A824)&amp;"-"&amp;RIGHT(YEAR(A824)+1,2),"FY "&amp;(YEAR(A824)-1)&amp;"-"&amp;RIGHT(YEAR(A824),2))</f>
        <v>FY 2013-14</v>
      </c>
      <c r="E824" s="5" t="s">
        <v>19</v>
      </c>
      <c r="F824" s="7" t="n">
        <v>0</v>
      </c>
      <c r="G824" s="7" t="n">
        <v>11.6</v>
      </c>
      <c r="H824" s="7" t="n">
        <v>-11.6</v>
      </c>
      <c r="I824" s="7" t="n">
        <v>-2.14</v>
      </c>
      <c r="J824" s="8" t="n">
        <v>54.1715</v>
      </c>
    </row>
    <row r="825" customFormat="false" ht="15" hidden="false" customHeight="false" outlineLevel="0" collapsed="false">
      <c r="A825" s="4" t="n">
        <v>41393</v>
      </c>
      <c r="B825" s="5" t="n">
        <v>2013</v>
      </c>
      <c r="C825" s="5" t="n">
        <v>4</v>
      </c>
      <c r="D825" s="6" t="str">
        <f aca="false">IF(MONTH(A825)&gt;=4,"FY "&amp;YEAR(A825)&amp;"-"&amp;RIGHT(YEAR(A825)+1,2),"FY "&amp;(YEAR(A825)-1)&amp;"-"&amp;RIGHT(YEAR(A825),2))</f>
        <v>FY 2013-14</v>
      </c>
      <c r="E825" s="5" t="s">
        <v>19</v>
      </c>
      <c r="F825" s="7" t="n">
        <v>21.7</v>
      </c>
      <c r="G825" s="7" t="n">
        <v>5.8</v>
      </c>
      <c r="H825" s="7" t="n">
        <v>15.9</v>
      </c>
      <c r="I825" s="7" t="n">
        <v>2.92</v>
      </c>
      <c r="J825" s="8" t="n">
        <v>54.2935</v>
      </c>
    </row>
    <row r="826" customFormat="false" ht="15" hidden="false" customHeight="false" outlineLevel="0" collapsed="false">
      <c r="A826" s="4" t="n">
        <v>41394</v>
      </c>
      <c r="B826" s="5" t="n">
        <v>2013</v>
      </c>
      <c r="C826" s="5" t="n">
        <v>4</v>
      </c>
      <c r="D826" s="6" t="str">
        <f aca="false">IF(MONTH(A826)&gt;=4,"FY "&amp;YEAR(A826)&amp;"-"&amp;RIGHT(YEAR(A826)+1,2),"FY "&amp;(YEAR(A826)-1)&amp;"-"&amp;RIGHT(YEAR(A826),2))</f>
        <v>FY 2013-14</v>
      </c>
      <c r="E826" s="5" t="s">
        <v>19</v>
      </c>
      <c r="F826" s="7" t="n">
        <v>0</v>
      </c>
      <c r="G826" s="7" t="n">
        <v>2.9</v>
      </c>
      <c r="H826" s="7" t="n">
        <v>-2.9</v>
      </c>
      <c r="I826" s="7" t="n">
        <v>-0.53</v>
      </c>
      <c r="J826" s="8" t="n">
        <v>54.277</v>
      </c>
    </row>
    <row r="827" customFormat="false" ht="15" hidden="false" customHeight="false" outlineLevel="0" collapsed="false">
      <c r="A827" s="4" t="n">
        <v>41396</v>
      </c>
      <c r="B827" s="5" t="n">
        <v>2013</v>
      </c>
      <c r="C827" s="5" t="n">
        <v>5</v>
      </c>
      <c r="D827" s="6" t="str">
        <f aca="false">IF(MONTH(A827)&gt;=4,"FY "&amp;YEAR(A827)&amp;"-"&amp;RIGHT(YEAR(A827)+1,2),"FY "&amp;(YEAR(A827)-1)&amp;"-"&amp;RIGHT(YEAR(A827),2))</f>
        <v>FY 2013-14</v>
      </c>
      <c r="E827" s="5" t="s">
        <v>19</v>
      </c>
      <c r="F827" s="7" t="n">
        <v>41.9</v>
      </c>
      <c r="G827" s="7" t="n">
        <v>0.9</v>
      </c>
      <c r="H827" s="7" t="n">
        <v>41</v>
      </c>
      <c r="I827" s="7" t="n">
        <v>7.56</v>
      </c>
      <c r="J827" s="8" t="n">
        <v>54.219</v>
      </c>
    </row>
    <row r="828" customFormat="false" ht="15" hidden="false" customHeight="false" outlineLevel="0" collapsed="false">
      <c r="A828" s="4" t="n">
        <v>41397</v>
      </c>
      <c r="B828" s="5" t="n">
        <v>2013</v>
      </c>
      <c r="C828" s="5" t="n">
        <v>5</v>
      </c>
      <c r="D828" s="6" t="str">
        <f aca="false">IF(MONTH(A828)&gt;=4,"FY "&amp;YEAR(A828)&amp;"-"&amp;RIGHT(YEAR(A828)+1,2),"FY "&amp;(YEAR(A828)-1)&amp;"-"&amp;RIGHT(YEAR(A828),2))</f>
        <v>FY 2013-14</v>
      </c>
      <c r="E828" s="5" t="s">
        <v>19</v>
      </c>
      <c r="F828" s="7" t="n">
        <v>25.7</v>
      </c>
      <c r="G828" s="7" t="n">
        <v>7.9</v>
      </c>
      <c r="H828" s="7" t="n">
        <v>17.8</v>
      </c>
      <c r="I828" s="7" t="n">
        <v>3.31</v>
      </c>
      <c r="J828" s="8" t="n">
        <v>53.7355</v>
      </c>
    </row>
    <row r="829" customFormat="false" ht="15" hidden="false" customHeight="false" outlineLevel="0" collapsed="false">
      <c r="A829" s="4" t="n">
        <v>41400</v>
      </c>
      <c r="B829" s="5" t="n">
        <v>2013</v>
      </c>
      <c r="C829" s="5" t="n">
        <v>5</v>
      </c>
      <c r="D829" s="6" t="str">
        <f aca="false">IF(MONTH(A829)&gt;=4,"FY "&amp;YEAR(A829)&amp;"-"&amp;RIGHT(YEAR(A829)+1,2),"FY "&amp;(YEAR(A829)-1)&amp;"-"&amp;RIGHT(YEAR(A829),2))</f>
        <v>FY 2013-14</v>
      </c>
      <c r="E829" s="5" t="s">
        <v>19</v>
      </c>
      <c r="F829" s="7" t="n">
        <v>63.9</v>
      </c>
      <c r="G829" s="7" t="n">
        <v>0.3</v>
      </c>
      <c r="H829" s="7" t="n">
        <v>63.6</v>
      </c>
      <c r="I829" s="7" t="n">
        <v>11.78</v>
      </c>
      <c r="J829" s="8" t="n">
        <v>53.951</v>
      </c>
    </row>
    <row r="830" customFormat="false" ht="15" hidden="false" customHeight="false" outlineLevel="0" collapsed="false">
      <c r="A830" s="4" t="n">
        <v>41401</v>
      </c>
      <c r="B830" s="5" t="n">
        <v>2013</v>
      </c>
      <c r="C830" s="5" t="n">
        <v>5</v>
      </c>
      <c r="D830" s="6" t="str">
        <f aca="false">IF(MONTH(A830)&gt;=4,"FY "&amp;YEAR(A830)&amp;"-"&amp;RIGHT(YEAR(A830)+1,2),"FY "&amp;(YEAR(A830)-1)&amp;"-"&amp;RIGHT(YEAR(A830),2))</f>
        <v>FY 2013-14</v>
      </c>
      <c r="E830" s="5" t="s">
        <v>19</v>
      </c>
      <c r="F830" s="7" t="n">
        <v>0.8</v>
      </c>
      <c r="G830" s="7" t="n">
        <v>0.3</v>
      </c>
      <c r="H830" s="7" t="n">
        <v>0.5</v>
      </c>
      <c r="I830" s="7" t="n">
        <v>0.1</v>
      </c>
      <c r="J830" s="8" t="n">
        <v>53.9495</v>
      </c>
    </row>
    <row r="831" customFormat="false" ht="15" hidden="false" customHeight="false" outlineLevel="0" collapsed="false">
      <c r="A831" s="4" t="n">
        <v>41402</v>
      </c>
      <c r="B831" s="5" t="n">
        <v>2013</v>
      </c>
      <c r="C831" s="5" t="n">
        <v>5</v>
      </c>
      <c r="D831" s="6" t="str">
        <f aca="false">IF(MONTH(A831)&gt;=4,"FY "&amp;YEAR(A831)&amp;"-"&amp;RIGHT(YEAR(A831)+1,2),"FY "&amp;(YEAR(A831)-1)&amp;"-"&amp;RIGHT(YEAR(A831),2))</f>
        <v>FY 2013-14</v>
      </c>
      <c r="E831" s="5" t="s">
        <v>19</v>
      </c>
      <c r="F831" s="7" t="n">
        <v>1.5</v>
      </c>
      <c r="G831" s="7" t="n">
        <v>0.9</v>
      </c>
      <c r="H831" s="7" t="n">
        <v>0.6</v>
      </c>
      <c r="I831" s="7" t="n">
        <v>0.11</v>
      </c>
      <c r="J831" s="8" t="n">
        <v>54.277</v>
      </c>
    </row>
    <row r="832" customFormat="false" ht="15" hidden="false" customHeight="false" outlineLevel="0" collapsed="false">
      <c r="A832" s="4" t="n">
        <v>41403</v>
      </c>
      <c r="B832" s="5" t="n">
        <v>2013</v>
      </c>
      <c r="C832" s="5" t="n">
        <v>5</v>
      </c>
      <c r="D832" s="6" t="str">
        <f aca="false">IF(MONTH(A832)&gt;=4,"FY "&amp;YEAR(A832)&amp;"-"&amp;RIGHT(YEAR(A832)+1,2),"FY "&amp;(YEAR(A832)-1)&amp;"-"&amp;RIGHT(YEAR(A832),2))</f>
        <v>FY 2013-14</v>
      </c>
      <c r="E832" s="5" t="s">
        <v>19</v>
      </c>
      <c r="F832" s="7" t="n">
        <v>105.9</v>
      </c>
      <c r="G832" s="7" t="n">
        <v>50.7</v>
      </c>
      <c r="H832" s="7" t="n">
        <v>55.3</v>
      </c>
      <c r="I832" s="7" t="n">
        <v>10.2</v>
      </c>
      <c r="J832" s="8" t="n">
        <v>54.16</v>
      </c>
    </row>
    <row r="833" customFormat="false" ht="15" hidden="false" customHeight="false" outlineLevel="0" collapsed="false">
      <c r="A833" s="4" t="n">
        <v>41404</v>
      </c>
      <c r="B833" s="5" t="n">
        <v>2013</v>
      </c>
      <c r="C833" s="5" t="n">
        <v>5</v>
      </c>
      <c r="D833" s="6" t="str">
        <f aca="false">IF(MONTH(A833)&gt;=4,"FY "&amp;YEAR(A833)&amp;"-"&amp;RIGHT(YEAR(A833)+1,2),"FY "&amp;(YEAR(A833)-1)&amp;"-"&amp;RIGHT(YEAR(A833),2))</f>
        <v>FY 2013-14</v>
      </c>
      <c r="E833" s="5" t="s">
        <v>19</v>
      </c>
      <c r="F833" s="7" t="n">
        <v>126.4</v>
      </c>
      <c r="G833" s="7" t="n">
        <v>2.3</v>
      </c>
      <c r="H833" s="7" t="n">
        <v>124.2</v>
      </c>
      <c r="I833" s="7" t="n">
        <v>22.89</v>
      </c>
      <c r="J833" s="8" t="n">
        <v>54.2415</v>
      </c>
    </row>
    <row r="834" customFormat="false" ht="15" hidden="false" customHeight="false" outlineLevel="0" collapsed="false">
      <c r="A834" s="4" t="n">
        <v>41407</v>
      </c>
      <c r="B834" s="5" t="n">
        <v>2013</v>
      </c>
      <c r="C834" s="5" t="n">
        <v>5</v>
      </c>
      <c r="D834" s="6" t="str">
        <f aca="false">IF(MONTH(A834)&gt;=4,"FY "&amp;YEAR(A834)&amp;"-"&amp;RIGHT(YEAR(A834)+1,2),"FY "&amp;(YEAR(A834)-1)&amp;"-"&amp;RIGHT(YEAR(A834),2))</f>
        <v>FY 2013-14</v>
      </c>
      <c r="E834" s="5" t="s">
        <v>19</v>
      </c>
      <c r="F834" s="7" t="n">
        <v>0</v>
      </c>
      <c r="G834" s="7" t="n">
        <v>0.2</v>
      </c>
      <c r="H834" s="7" t="n">
        <v>-0.1</v>
      </c>
      <c r="I834" s="7" t="n">
        <v>-0.03</v>
      </c>
      <c r="J834" s="8" t="n">
        <v>54.5413</v>
      </c>
    </row>
    <row r="835" customFormat="false" ht="15" hidden="false" customHeight="false" outlineLevel="0" collapsed="false">
      <c r="A835" s="4" t="n">
        <v>41408</v>
      </c>
      <c r="B835" s="5" t="n">
        <v>2013</v>
      </c>
      <c r="C835" s="5" t="n">
        <v>5</v>
      </c>
      <c r="D835" s="6" t="str">
        <f aca="false">IF(MONTH(A835)&gt;=4,"FY "&amp;YEAR(A835)&amp;"-"&amp;RIGHT(YEAR(A835)+1,2),"FY "&amp;(YEAR(A835)-1)&amp;"-"&amp;RIGHT(YEAR(A835),2))</f>
        <v>FY 2013-14</v>
      </c>
      <c r="E835" s="5" t="s">
        <v>19</v>
      </c>
      <c r="F835" s="7" t="n">
        <v>222.1</v>
      </c>
      <c r="G835" s="7" t="n">
        <v>36.1</v>
      </c>
      <c r="H835" s="7" t="n">
        <v>186</v>
      </c>
      <c r="I835" s="7" t="n">
        <v>33.87</v>
      </c>
      <c r="J835" s="8" t="n">
        <v>54.915</v>
      </c>
    </row>
    <row r="836" customFormat="false" ht="15" hidden="false" customHeight="false" outlineLevel="0" collapsed="false">
      <c r="A836" s="4" t="n">
        <v>41409</v>
      </c>
      <c r="B836" s="5" t="n">
        <v>2013</v>
      </c>
      <c r="C836" s="5" t="n">
        <v>5</v>
      </c>
      <c r="D836" s="6" t="str">
        <f aca="false">IF(MONTH(A836)&gt;=4,"FY "&amp;YEAR(A836)&amp;"-"&amp;RIGHT(YEAR(A836)+1,2),"FY "&amp;(YEAR(A836)-1)&amp;"-"&amp;RIGHT(YEAR(A836),2))</f>
        <v>FY 2013-14</v>
      </c>
      <c r="E836" s="5" t="s">
        <v>19</v>
      </c>
      <c r="F836" s="7" t="n">
        <v>0</v>
      </c>
      <c r="G836" s="7" t="n">
        <v>12.3</v>
      </c>
      <c r="H836" s="7" t="n">
        <v>-12.3</v>
      </c>
      <c r="I836" s="7" t="n">
        <v>-2.26</v>
      </c>
      <c r="J836" s="8" t="n">
        <v>54.6275</v>
      </c>
    </row>
    <row r="837" customFormat="false" ht="15" hidden="false" customHeight="false" outlineLevel="0" collapsed="false">
      <c r="A837" s="4" t="n">
        <v>41410</v>
      </c>
      <c r="B837" s="5" t="n">
        <v>2013</v>
      </c>
      <c r="C837" s="5" t="n">
        <v>5</v>
      </c>
      <c r="D837" s="6" t="str">
        <f aca="false">IF(MONTH(A837)&gt;=4,"FY "&amp;YEAR(A837)&amp;"-"&amp;RIGHT(YEAR(A837)+1,2),"FY "&amp;(YEAR(A837)-1)&amp;"-"&amp;RIGHT(YEAR(A837),2))</f>
        <v>FY 2013-14</v>
      </c>
      <c r="E837" s="5" t="s">
        <v>19</v>
      </c>
      <c r="F837" s="7" t="n">
        <v>0</v>
      </c>
      <c r="G837" s="7" t="n">
        <v>0</v>
      </c>
      <c r="H837" s="7" t="n">
        <v>0</v>
      </c>
      <c r="I837" s="7" t="n">
        <v>0</v>
      </c>
      <c r="J837" s="8" t="n">
        <v>54.7835</v>
      </c>
    </row>
    <row r="838" customFormat="false" ht="15" hidden="false" customHeight="false" outlineLevel="0" collapsed="false">
      <c r="A838" s="4" t="n">
        <v>41411</v>
      </c>
      <c r="B838" s="5" t="n">
        <v>2013</v>
      </c>
      <c r="C838" s="5" t="n">
        <v>5</v>
      </c>
      <c r="D838" s="6" t="str">
        <f aca="false">IF(MONTH(A838)&gt;=4,"FY "&amp;YEAR(A838)&amp;"-"&amp;RIGHT(YEAR(A838)+1,2),"FY "&amp;(YEAR(A838)-1)&amp;"-"&amp;RIGHT(YEAR(A838),2))</f>
        <v>FY 2013-14</v>
      </c>
      <c r="E838" s="5" t="s">
        <v>19</v>
      </c>
      <c r="F838" s="7" t="n">
        <v>110.4</v>
      </c>
      <c r="G838" s="7" t="n">
        <v>6.3</v>
      </c>
      <c r="H838" s="7" t="n">
        <v>104.1</v>
      </c>
      <c r="I838" s="7" t="n">
        <v>19.01</v>
      </c>
      <c r="J838" s="8" t="n">
        <v>54.7723</v>
      </c>
    </row>
    <row r="839" customFormat="false" ht="15" hidden="false" customHeight="false" outlineLevel="0" collapsed="false">
      <c r="A839" s="4" t="n">
        <v>41414</v>
      </c>
      <c r="B839" s="5" t="n">
        <v>2013</v>
      </c>
      <c r="C839" s="5" t="n">
        <v>5</v>
      </c>
      <c r="D839" s="6" t="str">
        <f aca="false">IF(MONTH(A839)&gt;=4,"FY "&amp;YEAR(A839)&amp;"-"&amp;RIGHT(YEAR(A839)+1,2),"FY "&amp;(YEAR(A839)-1)&amp;"-"&amp;RIGHT(YEAR(A839),2))</f>
        <v>FY 2013-14</v>
      </c>
      <c r="E839" s="5" t="s">
        <v>19</v>
      </c>
      <c r="F839" s="7" t="n">
        <v>1.3</v>
      </c>
      <c r="G839" s="7" t="n">
        <v>1.4</v>
      </c>
      <c r="H839" s="7" t="n">
        <v>-0.1</v>
      </c>
      <c r="I839" s="7" t="n">
        <v>-0.01</v>
      </c>
      <c r="J839" s="8" t="n">
        <v>54.8865</v>
      </c>
    </row>
    <row r="840" customFormat="false" ht="15" hidden="false" customHeight="false" outlineLevel="0" collapsed="false">
      <c r="A840" s="4" t="n">
        <v>41415</v>
      </c>
      <c r="B840" s="5" t="n">
        <v>2013</v>
      </c>
      <c r="C840" s="5" t="n">
        <v>5</v>
      </c>
      <c r="D840" s="6" t="str">
        <f aca="false">IF(MONTH(A840)&gt;=4,"FY "&amp;YEAR(A840)&amp;"-"&amp;RIGHT(YEAR(A840)+1,2),"FY "&amp;(YEAR(A840)-1)&amp;"-"&amp;RIGHT(YEAR(A840),2))</f>
        <v>FY 2013-14</v>
      </c>
      <c r="E840" s="5" t="s">
        <v>19</v>
      </c>
      <c r="F840" s="7" t="n">
        <v>208</v>
      </c>
      <c r="G840" s="7" t="n">
        <v>1</v>
      </c>
      <c r="H840" s="7" t="n">
        <v>206.9</v>
      </c>
      <c r="I840" s="7" t="n">
        <v>37.6</v>
      </c>
      <c r="J840" s="8" t="n">
        <v>55.0368</v>
      </c>
    </row>
    <row r="841" customFormat="false" ht="15" hidden="false" customHeight="false" outlineLevel="0" collapsed="false">
      <c r="A841" s="4" t="n">
        <v>41416</v>
      </c>
      <c r="B841" s="5" t="n">
        <v>2013</v>
      </c>
      <c r="C841" s="5" t="n">
        <v>5</v>
      </c>
      <c r="D841" s="6" t="str">
        <f aca="false">IF(MONTH(A841)&gt;=4,"FY "&amp;YEAR(A841)&amp;"-"&amp;RIGHT(YEAR(A841)+1,2),"FY "&amp;(YEAR(A841)-1)&amp;"-"&amp;RIGHT(YEAR(A841),2))</f>
        <v>FY 2013-14</v>
      </c>
      <c r="E841" s="5" t="s">
        <v>19</v>
      </c>
      <c r="F841" s="7" t="n">
        <v>1860.8</v>
      </c>
      <c r="G841" s="7" t="n">
        <v>1.4</v>
      </c>
      <c r="H841" s="7" t="n">
        <v>1859.4</v>
      </c>
      <c r="I841" s="7" t="n">
        <v>337.83</v>
      </c>
      <c r="J841" s="8" t="n">
        <v>55.0395</v>
      </c>
    </row>
    <row r="842" customFormat="false" ht="15" hidden="false" customHeight="false" outlineLevel="0" collapsed="false">
      <c r="A842" s="4" t="n">
        <v>41417</v>
      </c>
      <c r="B842" s="5" t="n">
        <v>2013</v>
      </c>
      <c r="C842" s="5" t="n">
        <v>5</v>
      </c>
      <c r="D842" s="6" t="str">
        <f aca="false">IF(MONTH(A842)&gt;=4,"FY "&amp;YEAR(A842)&amp;"-"&amp;RIGHT(YEAR(A842)+1,2),"FY "&amp;(YEAR(A842)-1)&amp;"-"&amp;RIGHT(YEAR(A842),2))</f>
        <v>FY 2013-14</v>
      </c>
      <c r="E842" s="5" t="s">
        <v>19</v>
      </c>
      <c r="F842" s="7" t="n">
        <v>1015.2</v>
      </c>
      <c r="G842" s="7" t="n">
        <v>2.2</v>
      </c>
      <c r="H842" s="7" t="n">
        <v>1013</v>
      </c>
      <c r="I842" s="7" t="n">
        <v>182.45</v>
      </c>
      <c r="J842" s="8" t="n">
        <v>55.522</v>
      </c>
    </row>
    <row r="843" customFormat="false" ht="15" hidden="false" customHeight="false" outlineLevel="0" collapsed="false">
      <c r="A843" s="4" t="n">
        <v>41418</v>
      </c>
      <c r="B843" s="5" t="n">
        <v>2013</v>
      </c>
      <c r="C843" s="5" t="n">
        <v>5</v>
      </c>
      <c r="D843" s="6" t="str">
        <f aca="false">IF(MONTH(A843)&gt;=4,"FY "&amp;YEAR(A843)&amp;"-"&amp;RIGHT(YEAR(A843)+1,2),"FY "&amp;(YEAR(A843)-1)&amp;"-"&amp;RIGHT(YEAR(A843),2))</f>
        <v>FY 2013-14</v>
      </c>
      <c r="E843" s="5" t="s">
        <v>19</v>
      </c>
      <c r="F843" s="7" t="n">
        <v>0</v>
      </c>
      <c r="G843" s="7" t="n">
        <v>6.9</v>
      </c>
      <c r="H843" s="7" t="n">
        <v>-6.9</v>
      </c>
      <c r="I843" s="7" t="n">
        <v>-1.24</v>
      </c>
      <c r="J843" s="8" t="n">
        <v>55.991</v>
      </c>
    </row>
    <row r="844" customFormat="false" ht="15" hidden="false" customHeight="false" outlineLevel="0" collapsed="false">
      <c r="A844" s="4" t="n">
        <v>41421</v>
      </c>
      <c r="B844" s="5" t="n">
        <v>2013</v>
      </c>
      <c r="C844" s="5" t="n">
        <v>5</v>
      </c>
      <c r="D844" s="6" t="str">
        <f aca="false">IF(MONTH(A844)&gt;=4,"FY "&amp;YEAR(A844)&amp;"-"&amp;RIGHT(YEAR(A844)+1,2),"FY "&amp;(YEAR(A844)-1)&amp;"-"&amp;RIGHT(YEAR(A844),2))</f>
        <v>FY 2013-14</v>
      </c>
      <c r="E844" s="5" t="s">
        <v>19</v>
      </c>
      <c r="F844" s="7" t="n">
        <v>5.8</v>
      </c>
      <c r="G844" s="7" t="n">
        <v>6.9</v>
      </c>
      <c r="H844" s="7" t="n">
        <v>-1.1</v>
      </c>
      <c r="I844" s="7" t="n">
        <v>-0.2</v>
      </c>
      <c r="J844" s="8" t="n">
        <v>55.6075</v>
      </c>
    </row>
    <row r="845" customFormat="false" ht="15" hidden="false" customHeight="false" outlineLevel="0" collapsed="false">
      <c r="A845" s="4" t="n">
        <v>41422</v>
      </c>
      <c r="B845" s="5" t="n">
        <v>2013</v>
      </c>
      <c r="C845" s="5" t="n">
        <v>5</v>
      </c>
      <c r="D845" s="6" t="str">
        <f aca="false">IF(MONTH(A845)&gt;=4,"FY "&amp;YEAR(A845)&amp;"-"&amp;RIGHT(YEAR(A845)+1,2),"FY "&amp;(YEAR(A845)-1)&amp;"-"&amp;RIGHT(YEAR(A845),2))</f>
        <v>FY 2013-14</v>
      </c>
      <c r="E845" s="5" t="s">
        <v>19</v>
      </c>
      <c r="F845" s="7" t="n">
        <v>0</v>
      </c>
      <c r="G845" s="7" t="n">
        <v>62.6</v>
      </c>
      <c r="H845" s="7" t="n">
        <v>-62.6</v>
      </c>
      <c r="I845" s="7" t="n">
        <v>-11.25</v>
      </c>
      <c r="J845" s="8" t="n">
        <v>55.6198</v>
      </c>
    </row>
    <row r="846" customFormat="false" ht="15" hidden="false" customHeight="false" outlineLevel="0" collapsed="false">
      <c r="A846" s="4" t="n">
        <v>41423</v>
      </c>
      <c r="B846" s="5" t="n">
        <v>2013</v>
      </c>
      <c r="C846" s="5" t="n">
        <v>5</v>
      </c>
      <c r="D846" s="6" t="str">
        <f aca="false">IF(MONTH(A846)&gt;=4,"FY "&amp;YEAR(A846)&amp;"-"&amp;RIGHT(YEAR(A846)+1,2),"FY "&amp;(YEAR(A846)-1)&amp;"-"&amp;RIGHT(YEAR(A846),2))</f>
        <v>FY 2013-14</v>
      </c>
      <c r="E846" s="5" t="s">
        <v>19</v>
      </c>
      <c r="F846" s="7" t="n">
        <v>173.1</v>
      </c>
      <c r="G846" s="7" t="n">
        <v>1.1</v>
      </c>
      <c r="H846" s="7" t="n">
        <v>171.9</v>
      </c>
      <c r="I846" s="7" t="n">
        <v>30.85</v>
      </c>
      <c r="J846" s="8" t="n">
        <v>55.7423</v>
      </c>
    </row>
    <row r="847" customFormat="false" ht="15" hidden="false" customHeight="false" outlineLevel="0" collapsed="false">
      <c r="A847" s="4" t="n">
        <v>41424</v>
      </c>
      <c r="B847" s="5" t="n">
        <v>2013</v>
      </c>
      <c r="C847" s="5" t="n">
        <v>5</v>
      </c>
      <c r="D847" s="6" t="str">
        <f aca="false">IF(MONTH(A847)&gt;=4,"FY "&amp;YEAR(A847)&amp;"-"&amp;RIGHT(YEAR(A847)+1,2),"FY "&amp;(YEAR(A847)-1)&amp;"-"&amp;RIGHT(YEAR(A847),2))</f>
        <v>FY 2013-14</v>
      </c>
      <c r="E847" s="5" t="s">
        <v>19</v>
      </c>
      <c r="F847" s="7" t="n">
        <v>245.1</v>
      </c>
      <c r="G847" s="7" t="n">
        <v>0.3</v>
      </c>
      <c r="H847" s="7" t="n">
        <v>244.8</v>
      </c>
      <c r="I847" s="7" t="n">
        <v>43.53</v>
      </c>
      <c r="J847" s="8" t="n">
        <v>56.243</v>
      </c>
    </row>
    <row r="848" customFormat="false" ht="15" hidden="false" customHeight="false" outlineLevel="0" collapsed="false">
      <c r="A848" s="4" t="n">
        <v>41425</v>
      </c>
      <c r="B848" s="5" t="n">
        <v>2013</v>
      </c>
      <c r="C848" s="5" t="n">
        <v>5</v>
      </c>
      <c r="D848" s="6" t="str">
        <f aca="false">IF(MONTH(A848)&gt;=4,"FY "&amp;YEAR(A848)&amp;"-"&amp;RIGHT(YEAR(A848)+1,2),"FY "&amp;(YEAR(A848)-1)&amp;"-"&amp;RIGHT(YEAR(A848),2))</f>
        <v>FY 2013-14</v>
      </c>
      <c r="E848" s="5" t="s">
        <v>19</v>
      </c>
      <c r="F848" s="7" t="n">
        <v>368.5</v>
      </c>
      <c r="G848" s="7" t="n">
        <v>0.1</v>
      </c>
      <c r="H848" s="7" t="n">
        <v>368.4</v>
      </c>
      <c r="I848" s="7" t="n">
        <v>65.67</v>
      </c>
      <c r="J848" s="8" t="n">
        <v>56.0995</v>
      </c>
    </row>
    <row r="849" customFormat="false" ht="15" hidden="false" customHeight="false" outlineLevel="0" collapsed="false">
      <c r="A849" s="4" t="n">
        <v>41428</v>
      </c>
      <c r="B849" s="5" t="n">
        <v>2013</v>
      </c>
      <c r="C849" s="5" t="n">
        <v>6</v>
      </c>
      <c r="D849" s="6" t="str">
        <f aca="false">IF(MONTH(A849)&gt;=4,"FY "&amp;YEAR(A849)&amp;"-"&amp;RIGHT(YEAR(A849)+1,2),"FY "&amp;(YEAR(A849)-1)&amp;"-"&amp;RIGHT(YEAR(A849),2))</f>
        <v>FY 2013-14</v>
      </c>
      <c r="E849" s="5" t="s">
        <v>19</v>
      </c>
      <c r="F849" s="7" t="n">
        <v>8.3</v>
      </c>
      <c r="G849" s="7" t="n">
        <v>206.9</v>
      </c>
      <c r="H849" s="7" t="n">
        <v>-198.6</v>
      </c>
      <c r="I849" s="7" t="n">
        <v>-35.14</v>
      </c>
      <c r="J849" s="8" t="n">
        <v>56.4958</v>
      </c>
    </row>
    <row r="850" customFormat="false" ht="15" hidden="false" customHeight="false" outlineLevel="0" collapsed="false">
      <c r="A850" s="4" t="n">
        <v>41429</v>
      </c>
      <c r="B850" s="5" t="n">
        <v>2013</v>
      </c>
      <c r="C850" s="5" t="n">
        <v>6</v>
      </c>
      <c r="D850" s="6" t="str">
        <f aca="false">IF(MONTH(A850)&gt;=4,"FY "&amp;YEAR(A850)&amp;"-"&amp;RIGHT(YEAR(A850)+1,2),"FY "&amp;(YEAR(A850)-1)&amp;"-"&amp;RIGHT(YEAR(A850),2))</f>
        <v>FY 2013-14</v>
      </c>
      <c r="E850" s="5" t="s">
        <v>19</v>
      </c>
      <c r="F850" s="7" t="n">
        <v>462.7</v>
      </c>
      <c r="G850" s="7" t="n">
        <v>2</v>
      </c>
      <c r="H850" s="7" t="n">
        <v>460.7</v>
      </c>
      <c r="I850" s="7" t="n">
        <v>81.44</v>
      </c>
      <c r="J850" s="8" t="n">
        <v>56.574</v>
      </c>
    </row>
    <row r="851" customFormat="false" ht="15" hidden="false" customHeight="false" outlineLevel="0" collapsed="false">
      <c r="A851" s="4" t="n">
        <v>41430</v>
      </c>
      <c r="B851" s="5" t="n">
        <v>2013</v>
      </c>
      <c r="C851" s="5" t="n">
        <v>6</v>
      </c>
      <c r="D851" s="6" t="str">
        <f aca="false">IF(MONTH(A851)&gt;=4,"FY "&amp;YEAR(A851)&amp;"-"&amp;RIGHT(YEAR(A851)+1,2),"FY "&amp;(YEAR(A851)-1)&amp;"-"&amp;RIGHT(YEAR(A851),2))</f>
        <v>FY 2013-14</v>
      </c>
      <c r="E851" s="5" t="s">
        <v>19</v>
      </c>
      <c r="F851" s="7" t="n">
        <v>99.8</v>
      </c>
      <c r="G851" s="7" t="n">
        <v>20.3</v>
      </c>
      <c r="H851" s="7" t="n">
        <v>79.5</v>
      </c>
      <c r="I851" s="7" t="n">
        <v>14.03</v>
      </c>
      <c r="J851" s="8" t="n">
        <v>56.6423</v>
      </c>
    </row>
    <row r="852" customFormat="false" ht="15" hidden="false" customHeight="false" outlineLevel="0" collapsed="false">
      <c r="A852" s="4" t="n">
        <v>41431</v>
      </c>
      <c r="B852" s="5" t="n">
        <v>2013</v>
      </c>
      <c r="C852" s="5" t="n">
        <v>6</v>
      </c>
      <c r="D852" s="6" t="str">
        <f aca="false">IF(MONTH(A852)&gt;=4,"FY "&amp;YEAR(A852)&amp;"-"&amp;RIGHT(YEAR(A852)+1,2),"FY "&amp;(YEAR(A852)-1)&amp;"-"&amp;RIGHT(YEAR(A852),2))</f>
        <v>FY 2013-14</v>
      </c>
      <c r="E852" s="5" t="s">
        <v>19</v>
      </c>
      <c r="F852" s="7" t="n">
        <v>38.8</v>
      </c>
      <c r="G852" s="7" t="n">
        <v>13.8</v>
      </c>
      <c r="H852" s="7" t="n">
        <v>25</v>
      </c>
      <c r="I852" s="7" t="n">
        <v>4.43</v>
      </c>
      <c r="J852" s="8" t="n">
        <v>56.4238</v>
      </c>
    </row>
    <row r="853" customFormat="false" ht="15" hidden="false" customHeight="false" outlineLevel="0" collapsed="false">
      <c r="A853" s="4" t="n">
        <v>41432</v>
      </c>
      <c r="B853" s="5" t="n">
        <v>2013</v>
      </c>
      <c r="C853" s="5" t="n">
        <v>6</v>
      </c>
      <c r="D853" s="6" t="str">
        <f aca="false">IF(MONTH(A853)&gt;=4,"FY "&amp;YEAR(A853)&amp;"-"&amp;RIGHT(YEAR(A853)+1,2),"FY "&amp;(YEAR(A853)-1)&amp;"-"&amp;RIGHT(YEAR(A853),2))</f>
        <v>FY 2013-14</v>
      </c>
      <c r="E853" s="5" t="s">
        <v>19</v>
      </c>
      <c r="F853" s="7" t="n">
        <v>1.1</v>
      </c>
      <c r="G853" s="7" t="n">
        <v>0.5</v>
      </c>
      <c r="H853" s="7" t="n">
        <v>0.7</v>
      </c>
      <c r="I853" s="7" t="n">
        <v>0.12</v>
      </c>
      <c r="J853" s="8" t="n">
        <v>56.869</v>
      </c>
    </row>
    <row r="854" customFormat="false" ht="15" hidden="false" customHeight="false" outlineLevel="0" collapsed="false">
      <c r="A854" s="4" t="n">
        <v>41435</v>
      </c>
      <c r="B854" s="5" t="n">
        <v>2013</v>
      </c>
      <c r="C854" s="5" t="n">
        <v>6</v>
      </c>
      <c r="D854" s="6" t="str">
        <f aca="false">IF(MONTH(A854)&gt;=4,"FY "&amp;YEAR(A854)&amp;"-"&amp;RIGHT(YEAR(A854)+1,2),"FY "&amp;(YEAR(A854)-1)&amp;"-"&amp;RIGHT(YEAR(A854),2))</f>
        <v>FY 2013-14</v>
      </c>
      <c r="E854" s="5" t="s">
        <v>19</v>
      </c>
      <c r="F854" s="7" t="n">
        <v>380.1</v>
      </c>
      <c r="G854" s="7" t="n">
        <v>0.3</v>
      </c>
      <c r="H854" s="7" t="n">
        <v>379.8</v>
      </c>
      <c r="I854" s="7" t="n">
        <v>66.93</v>
      </c>
      <c r="J854" s="8" t="n">
        <v>56.7445</v>
      </c>
    </row>
    <row r="855" customFormat="false" ht="15" hidden="false" customHeight="false" outlineLevel="0" collapsed="false">
      <c r="A855" s="4" t="n">
        <v>41436</v>
      </c>
      <c r="B855" s="5" t="n">
        <v>2013</v>
      </c>
      <c r="C855" s="5" t="n">
        <v>6</v>
      </c>
      <c r="D855" s="6" t="str">
        <f aca="false">IF(MONTH(A855)&gt;=4,"FY "&amp;YEAR(A855)&amp;"-"&amp;RIGHT(YEAR(A855)+1,2),"FY "&amp;(YEAR(A855)-1)&amp;"-"&amp;RIGHT(YEAR(A855),2))</f>
        <v>FY 2013-14</v>
      </c>
      <c r="E855" s="5" t="s">
        <v>19</v>
      </c>
      <c r="F855" s="7" t="n">
        <v>316.7</v>
      </c>
      <c r="G855" s="7" t="n">
        <v>20.7</v>
      </c>
      <c r="H855" s="7" t="n">
        <v>296</v>
      </c>
      <c r="I855" s="7" t="n">
        <v>51.23</v>
      </c>
      <c r="J855" s="8" t="n">
        <v>57.782</v>
      </c>
    </row>
    <row r="856" customFormat="false" ht="15" hidden="false" customHeight="false" outlineLevel="0" collapsed="false">
      <c r="A856" s="4" t="n">
        <v>41437</v>
      </c>
      <c r="B856" s="5" t="n">
        <v>2013</v>
      </c>
      <c r="C856" s="5" t="n">
        <v>6</v>
      </c>
      <c r="D856" s="6" t="str">
        <f aca="false">IF(MONTH(A856)&gt;=4,"FY "&amp;YEAR(A856)&amp;"-"&amp;RIGHT(YEAR(A856)+1,2),"FY "&amp;(YEAR(A856)-1)&amp;"-"&amp;RIGHT(YEAR(A856),2))</f>
        <v>FY 2013-14</v>
      </c>
      <c r="E856" s="5" t="s">
        <v>19</v>
      </c>
      <c r="F856" s="7" t="n">
        <v>50.8</v>
      </c>
      <c r="G856" s="7" t="n">
        <v>0.1</v>
      </c>
      <c r="H856" s="7" t="n">
        <v>50.7</v>
      </c>
      <c r="I856" s="7" t="n">
        <v>8.6</v>
      </c>
      <c r="J856" s="8" t="n">
        <v>58.9255</v>
      </c>
    </row>
    <row r="857" customFormat="false" ht="15" hidden="false" customHeight="false" outlineLevel="0" collapsed="false">
      <c r="A857" s="4" t="n">
        <v>41438</v>
      </c>
      <c r="B857" s="5" t="n">
        <v>2013</v>
      </c>
      <c r="C857" s="5" t="n">
        <v>6</v>
      </c>
      <c r="D857" s="6" t="str">
        <f aca="false">IF(MONTH(A857)&gt;=4,"FY "&amp;YEAR(A857)&amp;"-"&amp;RIGHT(YEAR(A857)+1,2),"FY "&amp;(YEAR(A857)-1)&amp;"-"&amp;RIGHT(YEAR(A857),2))</f>
        <v>FY 2013-14</v>
      </c>
      <c r="E857" s="5" t="s">
        <v>19</v>
      </c>
      <c r="F857" s="7" t="n">
        <v>0</v>
      </c>
      <c r="G857" s="7" t="n">
        <v>0.3</v>
      </c>
      <c r="H857" s="7" t="n">
        <v>-0.3</v>
      </c>
      <c r="I857" s="7" t="n">
        <v>-0.05</v>
      </c>
      <c r="J857" s="8" t="n">
        <v>58.274</v>
      </c>
    </row>
    <row r="858" customFormat="false" ht="15" hidden="false" customHeight="false" outlineLevel="0" collapsed="false">
      <c r="A858" s="4" t="n">
        <v>41439</v>
      </c>
      <c r="B858" s="5" t="n">
        <v>2013</v>
      </c>
      <c r="C858" s="5" t="n">
        <v>6</v>
      </c>
      <c r="D858" s="6" t="str">
        <f aca="false">IF(MONTH(A858)&gt;=4,"FY "&amp;YEAR(A858)&amp;"-"&amp;RIGHT(YEAR(A858)+1,2),"FY "&amp;(YEAR(A858)-1)&amp;"-"&amp;RIGHT(YEAR(A858),2))</f>
        <v>FY 2013-14</v>
      </c>
      <c r="E858" s="5" t="s">
        <v>19</v>
      </c>
      <c r="F858" s="7" t="n">
        <v>0.8</v>
      </c>
      <c r="G858" s="7" t="n">
        <v>0.4</v>
      </c>
      <c r="H858" s="7" t="n">
        <v>0.4</v>
      </c>
      <c r="I858" s="7" t="n">
        <v>0.07</v>
      </c>
      <c r="J858" s="8" t="n">
        <v>58.414</v>
      </c>
    </row>
    <row r="859" customFormat="false" ht="15" hidden="false" customHeight="false" outlineLevel="0" collapsed="false">
      <c r="A859" s="4" t="n">
        <v>41442</v>
      </c>
      <c r="B859" s="5" t="n">
        <v>2013</v>
      </c>
      <c r="C859" s="5" t="n">
        <v>6</v>
      </c>
      <c r="D859" s="6" t="str">
        <f aca="false">IF(MONTH(A859)&gt;=4,"FY "&amp;YEAR(A859)&amp;"-"&amp;RIGHT(YEAR(A859)+1,2),"FY "&amp;(YEAR(A859)-1)&amp;"-"&amp;RIGHT(YEAR(A859),2))</f>
        <v>FY 2013-14</v>
      </c>
      <c r="E859" s="5" t="s">
        <v>19</v>
      </c>
      <c r="F859" s="7" t="n">
        <v>0</v>
      </c>
      <c r="G859" s="7" t="n">
        <v>14.3</v>
      </c>
      <c r="H859" s="7" t="n">
        <v>-14.3</v>
      </c>
      <c r="I859" s="7" t="n">
        <v>-2.48</v>
      </c>
      <c r="J859" s="8" t="n">
        <v>57.741</v>
      </c>
    </row>
    <row r="860" customFormat="false" ht="15" hidden="false" customHeight="false" outlineLevel="0" collapsed="false">
      <c r="A860" s="4" t="n">
        <v>41443</v>
      </c>
      <c r="B860" s="5" t="n">
        <v>2013</v>
      </c>
      <c r="C860" s="5" t="n">
        <v>6</v>
      </c>
      <c r="D860" s="6" t="str">
        <f aca="false">IF(MONTH(A860)&gt;=4,"FY "&amp;YEAR(A860)&amp;"-"&amp;RIGHT(YEAR(A860)+1,2),"FY "&amp;(YEAR(A860)-1)&amp;"-"&amp;RIGHT(YEAR(A860),2))</f>
        <v>FY 2013-14</v>
      </c>
      <c r="E860" s="5" t="s">
        <v>19</v>
      </c>
      <c r="F860" s="7" t="n">
        <v>0</v>
      </c>
      <c r="G860" s="7" t="n">
        <v>0.5</v>
      </c>
      <c r="H860" s="7" t="n">
        <v>-0.5</v>
      </c>
      <c r="I860" s="7" t="n">
        <v>-0.08</v>
      </c>
      <c r="J860" s="8" t="n">
        <v>57.731</v>
      </c>
    </row>
    <row r="861" customFormat="false" ht="15" hidden="false" customHeight="false" outlineLevel="0" collapsed="false">
      <c r="A861" s="4" t="n">
        <v>41444</v>
      </c>
      <c r="B861" s="5" t="n">
        <v>2013</v>
      </c>
      <c r="C861" s="5" t="n">
        <v>6</v>
      </c>
      <c r="D861" s="6" t="str">
        <f aca="false">IF(MONTH(A861)&gt;=4,"FY "&amp;YEAR(A861)&amp;"-"&amp;RIGHT(YEAR(A861)+1,2),"FY "&amp;(YEAR(A861)-1)&amp;"-"&amp;RIGHT(YEAR(A861),2))</f>
        <v>FY 2013-14</v>
      </c>
      <c r="E861" s="5" t="s">
        <v>19</v>
      </c>
      <c r="F861" s="7" t="n">
        <v>2.2</v>
      </c>
      <c r="G861" s="7" t="n">
        <v>18.1</v>
      </c>
      <c r="H861" s="7" t="n">
        <v>-15.9</v>
      </c>
      <c r="I861" s="7" t="n">
        <v>-2.72</v>
      </c>
      <c r="J861" s="8" t="n">
        <v>58.4515</v>
      </c>
    </row>
    <row r="862" customFormat="false" ht="15" hidden="false" customHeight="false" outlineLevel="0" collapsed="false">
      <c r="A862" s="4" t="n">
        <v>41445</v>
      </c>
      <c r="B862" s="5" t="n">
        <v>2013</v>
      </c>
      <c r="C862" s="5" t="n">
        <v>6</v>
      </c>
      <c r="D862" s="6" t="str">
        <f aca="false">IF(MONTH(A862)&gt;=4,"FY "&amp;YEAR(A862)&amp;"-"&amp;RIGHT(YEAR(A862)+1,2),"FY "&amp;(YEAR(A862)-1)&amp;"-"&amp;RIGHT(YEAR(A862),2))</f>
        <v>FY 2013-14</v>
      </c>
      <c r="E862" s="5" t="s">
        <v>19</v>
      </c>
      <c r="F862" s="7" t="n">
        <v>0.1</v>
      </c>
      <c r="G862" s="7" t="n">
        <v>0</v>
      </c>
      <c r="H862" s="7" t="n">
        <v>0.1</v>
      </c>
      <c r="I862" s="7" t="n">
        <v>0.02</v>
      </c>
      <c r="J862" s="8" t="n">
        <v>58.7445</v>
      </c>
    </row>
    <row r="863" customFormat="false" ht="15" hidden="false" customHeight="false" outlineLevel="0" collapsed="false">
      <c r="A863" s="4" t="n">
        <v>41446</v>
      </c>
      <c r="B863" s="5" t="n">
        <v>2013</v>
      </c>
      <c r="C863" s="5" t="n">
        <v>6</v>
      </c>
      <c r="D863" s="6" t="str">
        <f aca="false">IF(MONTH(A863)&gt;=4,"FY "&amp;YEAR(A863)&amp;"-"&amp;RIGHT(YEAR(A863)+1,2),"FY "&amp;(YEAR(A863)-1)&amp;"-"&amp;RIGHT(YEAR(A863),2))</f>
        <v>FY 2013-14</v>
      </c>
      <c r="E863" s="5" t="s">
        <v>19</v>
      </c>
      <c r="F863" s="7" t="n">
        <v>0.3</v>
      </c>
      <c r="G863" s="7" t="n">
        <v>33.8</v>
      </c>
      <c r="H863" s="7" t="n">
        <v>-33.6</v>
      </c>
      <c r="I863" s="7" t="n">
        <v>-5.62</v>
      </c>
      <c r="J863" s="8" t="n">
        <v>59.7</v>
      </c>
    </row>
    <row r="864" customFormat="false" ht="15" hidden="false" customHeight="false" outlineLevel="0" collapsed="false">
      <c r="A864" s="4" t="n">
        <v>41449</v>
      </c>
      <c r="B864" s="5" t="n">
        <v>2013</v>
      </c>
      <c r="C864" s="5" t="n">
        <v>6</v>
      </c>
      <c r="D864" s="6" t="str">
        <f aca="false">IF(MONTH(A864)&gt;=4,"FY "&amp;YEAR(A864)&amp;"-"&amp;RIGHT(YEAR(A864)+1,2),"FY "&amp;(YEAR(A864)-1)&amp;"-"&amp;RIGHT(YEAR(A864),2))</f>
        <v>FY 2013-14</v>
      </c>
      <c r="E864" s="5" t="s">
        <v>19</v>
      </c>
      <c r="F864" s="7" t="n">
        <v>1.5</v>
      </c>
      <c r="G864" s="7" t="n">
        <v>14.7</v>
      </c>
      <c r="H864" s="7" t="n">
        <v>-13.3</v>
      </c>
      <c r="I864" s="7" t="n">
        <v>-2.23</v>
      </c>
      <c r="J864" s="8" t="n">
        <v>59.3505</v>
      </c>
    </row>
    <row r="865" customFormat="false" ht="15" hidden="false" customHeight="false" outlineLevel="0" collapsed="false">
      <c r="A865" s="4" t="n">
        <v>41450</v>
      </c>
      <c r="B865" s="5" t="n">
        <v>2013</v>
      </c>
      <c r="C865" s="5" t="n">
        <v>6</v>
      </c>
      <c r="D865" s="6" t="str">
        <f aca="false">IF(MONTH(A865)&gt;=4,"FY "&amp;YEAR(A865)&amp;"-"&amp;RIGHT(YEAR(A865)+1,2),"FY "&amp;(YEAR(A865)-1)&amp;"-"&amp;RIGHT(YEAR(A865),2))</f>
        <v>FY 2013-14</v>
      </c>
      <c r="E865" s="5" t="s">
        <v>19</v>
      </c>
      <c r="F865" s="7" t="n">
        <v>0</v>
      </c>
      <c r="G865" s="7" t="n">
        <v>0.3</v>
      </c>
      <c r="H865" s="7" t="n">
        <v>-0.3</v>
      </c>
      <c r="I865" s="7" t="n">
        <v>-0.04</v>
      </c>
      <c r="J865" s="8" t="n">
        <v>59.734</v>
      </c>
    </row>
    <row r="866" customFormat="false" ht="15" hidden="false" customHeight="false" outlineLevel="0" collapsed="false">
      <c r="A866" s="4" t="n">
        <v>41451</v>
      </c>
      <c r="B866" s="5" t="n">
        <v>2013</v>
      </c>
      <c r="C866" s="5" t="n">
        <v>6</v>
      </c>
      <c r="D866" s="6" t="str">
        <f aca="false">IF(MONTH(A866)&gt;=4,"FY "&amp;YEAR(A866)&amp;"-"&amp;RIGHT(YEAR(A866)+1,2),"FY "&amp;(YEAR(A866)-1)&amp;"-"&amp;RIGHT(YEAR(A866),2))</f>
        <v>FY 2013-14</v>
      </c>
      <c r="E866" s="5" t="s">
        <v>19</v>
      </c>
      <c r="F866" s="7" t="n">
        <v>0</v>
      </c>
      <c r="G866" s="7" t="n">
        <v>0.6</v>
      </c>
      <c r="H866" s="7" t="n">
        <v>-0.6</v>
      </c>
      <c r="I866" s="7" t="n">
        <v>-0.11</v>
      </c>
      <c r="J866" s="8" t="n">
        <v>59.703</v>
      </c>
    </row>
    <row r="867" customFormat="false" ht="15" hidden="false" customHeight="false" outlineLevel="0" collapsed="false">
      <c r="A867" s="4" t="n">
        <v>41452</v>
      </c>
      <c r="B867" s="5" t="n">
        <v>2013</v>
      </c>
      <c r="C867" s="5" t="n">
        <v>6</v>
      </c>
      <c r="D867" s="6" t="str">
        <f aca="false">IF(MONTH(A867)&gt;=4,"FY "&amp;YEAR(A867)&amp;"-"&amp;RIGHT(YEAR(A867)+1,2),"FY "&amp;(YEAR(A867)-1)&amp;"-"&amp;RIGHT(YEAR(A867),2))</f>
        <v>FY 2013-14</v>
      </c>
      <c r="E867" s="5" t="s">
        <v>19</v>
      </c>
      <c r="F867" s="7" t="n">
        <v>0</v>
      </c>
      <c r="G867" s="7" t="n">
        <v>13.2</v>
      </c>
      <c r="H867" s="7" t="n">
        <v>-13.2</v>
      </c>
      <c r="I867" s="7" t="n">
        <v>-2.21</v>
      </c>
      <c r="J867" s="8" t="n">
        <v>59.8538</v>
      </c>
    </row>
    <row r="868" customFormat="false" ht="15" hidden="false" customHeight="false" outlineLevel="0" collapsed="false">
      <c r="A868" s="4" t="n">
        <v>41453</v>
      </c>
      <c r="B868" s="5" t="n">
        <v>2013</v>
      </c>
      <c r="C868" s="5" t="n">
        <v>6</v>
      </c>
      <c r="D868" s="6" t="str">
        <f aca="false">IF(MONTH(A868)&gt;=4,"FY "&amp;YEAR(A868)&amp;"-"&amp;RIGHT(YEAR(A868)+1,2),"FY "&amp;(YEAR(A868)-1)&amp;"-"&amp;RIGHT(YEAR(A868),2))</f>
        <v>FY 2013-14</v>
      </c>
      <c r="E868" s="5" t="s">
        <v>19</v>
      </c>
      <c r="F868" s="7" t="n">
        <v>0.2</v>
      </c>
      <c r="G868" s="7" t="n">
        <v>0.1</v>
      </c>
      <c r="H868" s="7" t="n">
        <v>0.2</v>
      </c>
      <c r="I868" s="7" t="n">
        <v>0.03</v>
      </c>
      <c r="J868" s="8" t="n">
        <v>60.588</v>
      </c>
    </row>
    <row r="869" customFormat="false" ht="15" hidden="false" customHeight="false" outlineLevel="0" collapsed="false">
      <c r="A869" s="4" t="n">
        <v>41457</v>
      </c>
      <c r="B869" s="5" t="n">
        <v>2013</v>
      </c>
      <c r="C869" s="5" t="n">
        <v>7</v>
      </c>
      <c r="D869" s="6" t="str">
        <f aca="false">IF(MONTH(A869)&gt;=4,"FY "&amp;YEAR(A869)&amp;"-"&amp;RIGHT(YEAR(A869)+1,2),"FY "&amp;(YEAR(A869)-1)&amp;"-"&amp;RIGHT(YEAR(A869),2))</f>
        <v>FY 2013-14</v>
      </c>
      <c r="E869" s="5" t="s">
        <v>19</v>
      </c>
      <c r="F869" s="7" t="n">
        <v>0.1</v>
      </c>
      <c r="G869" s="7" t="n">
        <v>0.1</v>
      </c>
      <c r="H869" s="7" t="n">
        <v>0</v>
      </c>
      <c r="I869" s="7" t="n">
        <v>0</v>
      </c>
      <c r="J869" s="8" t="n">
        <v>59.149</v>
      </c>
    </row>
    <row r="870" customFormat="false" ht="15" hidden="false" customHeight="false" outlineLevel="0" collapsed="false">
      <c r="A870" s="4" t="n">
        <v>41458</v>
      </c>
      <c r="B870" s="5" t="n">
        <v>2013</v>
      </c>
      <c r="C870" s="5" t="n">
        <v>7</v>
      </c>
      <c r="D870" s="6" t="str">
        <f aca="false">IF(MONTH(A870)&gt;=4,"FY "&amp;YEAR(A870)&amp;"-"&amp;RIGHT(YEAR(A870)+1,2),"FY "&amp;(YEAR(A870)-1)&amp;"-"&amp;RIGHT(YEAR(A870),2))</f>
        <v>FY 2013-14</v>
      </c>
      <c r="E870" s="5" t="s">
        <v>19</v>
      </c>
      <c r="F870" s="7" t="n">
        <v>29.6</v>
      </c>
      <c r="G870" s="7" t="n">
        <v>7.1</v>
      </c>
      <c r="H870" s="7" t="n">
        <v>22.5</v>
      </c>
      <c r="I870" s="7" t="n">
        <v>3.79</v>
      </c>
      <c r="J870" s="8" t="n">
        <v>59.4145</v>
      </c>
    </row>
    <row r="871" customFormat="false" ht="15" hidden="false" customHeight="false" outlineLevel="0" collapsed="false">
      <c r="A871" s="4" t="n">
        <v>41459</v>
      </c>
      <c r="B871" s="5" t="n">
        <v>2013</v>
      </c>
      <c r="C871" s="5" t="n">
        <v>7</v>
      </c>
      <c r="D871" s="6" t="str">
        <f aca="false">IF(MONTH(A871)&gt;=4,"FY "&amp;YEAR(A871)&amp;"-"&amp;RIGHT(YEAR(A871)+1,2),"FY "&amp;(YEAR(A871)-1)&amp;"-"&amp;RIGHT(YEAR(A871),2))</f>
        <v>FY 2013-14</v>
      </c>
      <c r="E871" s="5" t="s">
        <v>19</v>
      </c>
      <c r="F871" s="7" t="n">
        <v>141.9</v>
      </c>
      <c r="G871" s="7" t="n">
        <v>15.2</v>
      </c>
      <c r="H871" s="7" t="n">
        <v>126.7</v>
      </c>
      <c r="I871" s="7" t="n">
        <v>21.09</v>
      </c>
      <c r="J871" s="8" t="n">
        <v>60.1005</v>
      </c>
    </row>
    <row r="872" customFormat="false" ht="15" hidden="false" customHeight="false" outlineLevel="0" collapsed="false">
      <c r="A872" s="4" t="n">
        <v>41460</v>
      </c>
      <c r="B872" s="5" t="n">
        <v>2013</v>
      </c>
      <c r="C872" s="5" t="n">
        <v>7</v>
      </c>
      <c r="D872" s="6" t="str">
        <f aca="false">IF(MONTH(A872)&gt;=4,"FY "&amp;YEAR(A872)&amp;"-"&amp;RIGHT(YEAR(A872)+1,2),"FY "&amp;(YEAR(A872)-1)&amp;"-"&amp;RIGHT(YEAR(A872),2))</f>
        <v>FY 2013-14</v>
      </c>
      <c r="E872" s="5" t="s">
        <v>19</v>
      </c>
      <c r="F872" s="7" t="n">
        <v>216.4</v>
      </c>
      <c r="G872" s="7" t="n">
        <v>1.5</v>
      </c>
      <c r="H872" s="7" t="n">
        <v>214.9</v>
      </c>
      <c r="I872" s="7" t="n">
        <v>35.76</v>
      </c>
      <c r="J872" s="8" t="n">
        <v>60.0905</v>
      </c>
    </row>
    <row r="873" customFormat="false" ht="15" hidden="false" customHeight="false" outlineLevel="0" collapsed="false">
      <c r="A873" s="4" t="n">
        <v>41463</v>
      </c>
      <c r="B873" s="5" t="n">
        <v>2013</v>
      </c>
      <c r="C873" s="5" t="n">
        <v>7</v>
      </c>
      <c r="D873" s="6" t="str">
        <f aca="false">IF(MONTH(A873)&gt;=4,"FY "&amp;YEAR(A873)&amp;"-"&amp;RIGHT(YEAR(A873)+1,2),"FY "&amp;(YEAR(A873)-1)&amp;"-"&amp;RIGHT(YEAR(A873),2))</f>
        <v>FY 2013-14</v>
      </c>
      <c r="E873" s="5" t="s">
        <v>19</v>
      </c>
      <c r="F873" s="7" t="n">
        <v>9.7</v>
      </c>
      <c r="G873" s="7" t="n">
        <v>0.7</v>
      </c>
      <c r="H873" s="7" t="n">
        <v>9</v>
      </c>
      <c r="I873" s="7" t="n">
        <v>1.49</v>
      </c>
      <c r="J873" s="8" t="n">
        <v>60.3395</v>
      </c>
    </row>
    <row r="874" customFormat="false" ht="15" hidden="false" customHeight="false" outlineLevel="0" collapsed="false">
      <c r="A874" s="4" t="n">
        <v>41464</v>
      </c>
      <c r="B874" s="5" t="n">
        <v>2013</v>
      </c>
      <c r="C874" s="5" t="n">
        <v>7</v>
      </c>
      <c r="D874" s="6" t="str">
        <f aca="false">IF(MONTH(A874)&gt;=4,"FY "&amp;YEAR(A874)&amp;"-"&amp;RIGHT(YEAR(A874)+1,2),"FY "&amp;(YEAR(A874)-1)&amp;"-"&amp;RIGHT(YEAR(A874),2))</f>
        <v>FY 2013-14</v>
      </c>
      <c r="E874" s="5" t="s">
        <v>19</v>
      </c>
      <c r="F874" s="7" t="n">
        <v>0</v>
      </c>
      <c r="G874" s="7" t="n">
        <v>1</v>
      </c>
      <c r="H874" s="7" t="n">
        <v>-1</v>
      </c>
      <c r="I874" s="7" t="n">
        <v>-0.16</v>
      </c>
      <c r="J874" s="8" t="n">
        <v>61.0455</v>
      </c>
    </row>
    <row r="875" customFormat="false" ht="15" hidden="false" customHeight="false" outlineLevel="0" collapsed="false">
      <c r="A875" s="4" t="n">
        <v>41465</v>
      </c>
      <c r="B875" s="5" t="n">
        <v>2013</v>
      </c>
      <c r="C875" s="5" t="n">
        <v>7</v>
      </c>
      <c r="D875" s="6" t="str">
        <f aca="false">IF(MONTH(A875)&gt;=4,"FY "&amp;YEAR(A875)&amp;"-"&amp;RIGHT(YEAR(A875)+1,2),"FY "&amp;(YEAR(A875)-1)&amp;"-"&amp;RIGHT(YEAR(A875),2))</f>
        <v>FY 2013-14</v>
      </c>
      <c r="E875" s="5" t="s">
        <v>19</v>
      </c>
      <c r="F875" s="7" t="n">
        <v>0</v>
      </c>
      <c r="G875" s="7" t="n">
        <v>1.8</v>
      </c>
      <c r="H875" s="7" t="n">
        <v>-1.8</v>
      </c>
      <c r="I875" s="7" t="n">
        <v>-0.3</v>
      </c>
      <c r="J875" s="8" t="n">
        <v>60.0745</v>
      </c>
    </row>
    <row r="876" customFormat="false" ht="15" hidden="false" customHeight="false" outlineLevel="0" collapsed="false">
      <c r="A876" s="4" t="n">
        <v>41466</v>
      </c>
      <c r="B876" s="5" t="n">
        <v>2013</v>
      </c>
      <c r="C876" s="5" t="n">
        <v>7</v>
      </c>
      <c r="D876" s="6" t="str">
        <f aca="false">IF(MONTH(A876)&gt;=4,"FY "&amp;YEAR(A876)&amp;"-"&amp;RIGHT(YEAR(A876)+1,2),"FY "&amp;(YEAR(A876)-1)&amp;"-"&amp;RIGHT(YEAR(A876),2))</f>
        <v>FY 2013-14</v>
      </c>
      <c r="E876" s="5" t="s">
        <v>19</v>
      </c>
      <c r="F876" s="7" t="n">
        <v>0</v>
      </c>
      <c r="G876" s="7" t="n">
        <v>0.2</v>
      </c>
      <c r="H876" s="7" t="n">
        <v>-0.2</v>
      </c>
      <c r="I876" s="7" t="n">
        <v>-0.03</v>
      </c>
      <c r="J876" s="8" t="n">
        <v>60.133</v>
      </c>
    </row>
    <row r="877" customFormat="false" ht="15" hidden="false" customHeight="false" outlineLevel="0" collapsed="false">
      <c r="A877" s="4" t="n">
        <v>41467</v>
      </c>
      <c r="B877" s="5" t="n">
        <v>2013</v>
      </c>
      <c r="C877" s="5" t="n">
        <v>7</v>
      </c>
      <c r="D877" s="6" t="str">
        <f aca="false">IF(MONTH(A877)&gt;=4,"FY "&amp;YEAR(A877)&amp;"-"&amp;RIGHT(YEAR(A877)+1,2),"FY "&amp;(YEAR(A877)-1)&amp;"-"&amp;RIGHT(YEAR(A877),2))</f>
        <v>FY 2013-14</v>
      </c>
      <c r="E877" s="5" t="s">
        <v>19</v>
      </c>
      <c r="F877" s="7" t="n">
        <v>0.1</v>
      </c>
      <c r="G877" s="7" t="n">
        <v>1971.1</v>
      </c>
      <c r="H877" s="7" t="n">
        <v>-1971</v>
      </c>
      <c r="I877" s="7" t="n">
        <v>-330.48</v>
      </c>
      <c r="J877" s="8" t="n">
        <v>59.642</v>
      </c>
    </row>
    <row r="878" customFormat="false" ht="15" hidden="false" customHeight="false" outlineLevel="0" collapsed="false">
      <c r="A878" s="4" t="n">
        <v>41470</v>
      </c>
      <c r="B878" s="5" t="n">
        <v>2013</v>
      </c>
      <c r="C878" s="5" t="n">
        <v>7</v>
      </c>
      <c r="D878" s="6" t="str">
        <f aca="false">IF(MONTH(A878)&gt;=4,"FY "&amp;YEAR(A878)&amp;"-"&amp;RIGHT(YEAR(A878)+1,2),"FY "&amp;(YEAR(A878)-1)&amp;"-"&amp;RIGHT(YEAR(A878),2))</f>
        <v>FY 2013-14</v>
      </c>
      <c r="E878" s="5" t="s">
        <v>19</v>
      </c>
      <c r="F878" s="7" t="n">
        <v>0</v>
      </c>
      <c r="G878" s="7" t="n">
        <v>5798.4</v>
      </c>
      <c r="H878" s="7" t="n">
        <v>-5798.4</v>
      </c>
      <c r="I878" s="7" t="n">
        <v>-968.07</v>
      </c>
      <c r="J878" s="8" t="n">
        <v>59.896</v>
      </c>
    </row>
    <row r="879" customFormat="false" ht="15" hidden="false" customHeight="false" outlineLevel="0" collapsed="false">
      <c r="A879" s="4" t="n">
        <v>41471</v>
      </c>
      <c r="B879" s="5" t="n">
        <v>2013</v>
      </c>
      <c r="C879" s="5" t="n">
        <v>7</v>
      </c>
      <c r="D879" s="6" t="str">
        <f aca="false">IF(MONTH(A879)&gt;=4,"FY "&amp;YEAR(A879)&amp;"-"&amp;RIGHT(YEAR(A879)+1,2),"FY "&amp;(YEAR(A879)-1)&amp;"-"&amp;RIGHT(YEAR(A879),2))</f>
        <v>FY 2013-14</v>
      </c>
      <c r="E879" s="5" t="s">
        <v>19</v>
      </c>
      <c r="F879" s="7" t="n">
        <v>0</v>
      </c>
      <c r="G879" s="7" t="n">
        <v>0.1</v>
      </c>
      <c r="H879" s="7" t="n">
        <v>-0.1</v>
      </c>
      <c r="I879" s="7" t="n">
        <v>-0.02</v>
      </c>
      <c r="J879" s="8" t="n">
        <v>60.051</v>
      </c>
    </row>
    <row r="880" customFormat="false" ht="15" hidden="false" customHeight="false" outlineLevel="0" collapsed="false">
      <c r="A880" s="4" t="n">
        <v>41472</v>
      </c>
      <c r="B880" s="5" t="n">
        <v>2013</v>
      </c>
      <c r="C880" s="5" t="n">
        <v>7</v>
      </c>
      <c r="D880" s="6" t="str">
        <f aca="false">IF(MONTH(A880)&gt;=4,"FY "&amp;YEAR(A880)&amp;"-"&amp;RIGHT(YEAR(A880)+1,2),"FY "&amp;(YEAR(A880)-1)&amp;"-"&amp;RIGHT(YEAR(A880),2))</f>
        <v>FY 2013-14</v>
      </c>
      <c r="E880" s="5" t="s">
        <v>19</v>
      </c>
      <c r="F880" s="7" t="n">
        <v>0</v>
      </c>
      <c r="G880" s="7" t="n">
        <v>0.1</v>
      </c>
      <c r="H880" s="7" t="n">
        <v>-0.1</v>
      </c>
      <c r="I880" s="7" t="n">
        <v>-0.02</v>
      </c>
      <c r="J880" s="8" t="n">
        <v>59.3925</v>
      </c>
    </row>
    <row r="881" customFormat="false" ht="15" hidden="false" customHeight="false" outlineLevel="0" collapsed="false">
      <c r="A881" s="4" t="n">
        <v>41473</v>
      </c>
      <c r="B881" s="5" t="n">
        <v>2013</v>
      </c>
      <c r="C881" s="5" t="n">
        <v>7</v>
      </c>
      <c r="D881" s="6" t="str">
        <f aca="false">IF(MONTH(A881)&gt;=4,"FY "&amp;YEAR(A881)&amp;"-"&amp;RIGHT(YEAR(A881)+1,2),"FY "&amp;(YEAR(A881)-1)&amp;"-"&amp;RIGHT(YEAR(A881),2))</f>
        <v>FY 2013-14</v>
      </c>
      <c r="E881" s="5" t="s">
        <v>19</v>
      </c>
      <c r="F881" s="7" t="n">
        <v>0.6</v>
      </c>
      <c r="G881" s="7" t="n">
        <v>0.4</v>
      </c>
      <c r="H881" s="7" t="n">
        <v>0.2</v>
      </c>
      <c r="I881" s="7" t="n">
        <v>0.03</v>
      </c>
      <c r="J881" s="8" t="n">
        <v>59.3623</v>
      </c>
    </row>
    <row r="882" customFormat="false" ht="15" hidden="false" customHeight="false" outlineLevel="0" collapsed="false">
      <c r="A882" s="4" t="n">
        <v>41474</v>
      </c>
      <c r="B882" s="5" t="n">
        <v>2013</v>
      </c>
      <c r="C882" s="5" t="n">
        <v>7</v>
      </c>
      <c r="D882" s="6" t="str">
        <f aca="false">IF(MONTH(A882)&gt;=4,"FY "&amp;YEAR(A882)&amp;"-"&amp;RIGHT(YEAR(A882)+1,2),"FY "&amp;(YEAR(A882)-1)&amp;"-"&amp;RIGHT(YEAR(A882),2))</f>
        <v>FY 2013-14</v>
      </c>
      <c r="E882" s="5" t="s">
        <v>19</v>
      </c>
      <c r="F882" s="7" t="n">
        <v>11.9</v>
      </c>
      <c r="G882" s="7" t="n">
        <v>1.1</v>
      </c>
      <c r="H882" s="7" t="n">
        <v>10.8</v>
      </c>
      <c r="I882" s="7" t="n">
        <v>1.81</v>
      </c>
      <c r="J882" s="8" t="n">
        <v>59.712</v>
      </c>
    </row>
    <row r="883" customFormat="false" ht="15" hidden="false" customHeight="false" outlineLevel="0" collapsed="false">
      <c r="A883" s="4" t="n">
        <v>41477</v>
      </c>
      <c r="B883" s="5" t="n">
        <v>2013</v>
      </c>
      <c r="C883" s="5" t="n">
        <v>7</v>
      </c>
      <c r="D883" s="6" t="str">
        <f aca="false">IF(MONTH(A883)&gt;=4,"FY "&amp;YEAR(A883)&amp;"-"&amp;RIGHT(YEAR(A883)+1,2),"FY "&amp;(YEAR(A883)-1)&amp;"-"&amp;RIGHT(YEAR(A883),2))</f>
        <v>FY 2013-14</v>
      </c>
      <c r="E883" s="5" t="s">
        <v>19</v>
      </c>
      <c r="F883" s="7" t="n">
        <v>19</v>
      </c>
      <c r="G883" s="7" t="n">
        <v>0</v>
      </c>
      <c r="H883" s="7" t="n">
        <v>19</v>
      </c>
      <c r="I883" s="7" t="n">
        <v>3.18</v>
      </c>
      <c r="J883" s="8" t="n">
        <v>59.795</v>
      </c>
    </row>
    <row r="884" customFormat="false" ht="15" hidden="false" customHeight="false" outlineLevel="0" collapsed="false">
      <c r="A884" s="4" t="n">
        <v>41478</v>
      </c>
      <c r="B884" s="5" t="n">
        <v>2013</v>
      </c>
      <c r="C884" s="5" t="n">
        <v>7</v>
      </c>
      <c r="D884" s="6" t="str">
        <f aca="false">IF(MONTH(A884)&gt;=4,"FY "&amp;YEAR(A884)&amp;"-"&amp;RIGHT(YEAR(A884)+1,2),"FY "&amp;(YEAR(A884)-1)&amp;"-"&amp;RIGHT(YEAR(A884),2))</f>
        <v>FY 2013-14</v>
      </c>
      <c r="E884" s="5" t="s">
        <v>19</v>
      </c>
      <c r="F884" s="7" t="n">
        <v>2</v>
      </c>
      <c r="G884" s="7" t="n">
        <v>0.2</v>
      </c>
      <c r="H884" s="7" t="n">
        <v>1.8</v>
      </c>
      <c r="I884" s="7" t="n">
        <v>0.31</v>
      </c>
      <c r="J884" s="8" t="n">
        <v>59.408</v>
      </c>
    </row>
    <row r="885" customFormat="false" ht="15" hidden="false" customHeight="false" outlineLevel="0" collapsed="false">
      <c r="A885" s="4" t="n">
        <v>41479</v>
      </c>
      <c r="B885" s="5" t="n">
        <v>2013</v>
      </c>
      <c r="C885" s="5" t="n">
        <v>7</v>
      </c>
      <c r="D885" s="6" t="str">
        <f aca="false">IF(MONTH(A885)&gt;=4,"FY "&amp;YEAR(A885)&amp;"-"&amp;RIGHT(YEAR(A885)+1,2),"FY "&amp;(YEAR(A885)-1)&amp;"-"&amp;RIGHT(YEAR(A885),2))</f>
        <v>FY 2013-14</v>
      </c>
      <c r="E885" s="5" t="s">
        <v>19</v>
      </c>
      <c r="F885" s="7" t="n">
        <v>0</v>
      </c>
      <c r="G885" s="7" t="n">
        <v>0</v>
      </c>
      <c r="H885" s="7" t="n">
        <v>0</v>
      </c>
      <c r="I885" s="7" t="n">
        <v>0</v>
      </c>
      <c r="J885" s="8" t="n">
        <v>59.6875</v>
      </c>
    </row>
    <row r="886" customFormat="false" ht="15" hidden="false" customHeight="false" outlineLevel="0" collapsed="false">
      <c r="A886" s="4" t="n">
        <v>41480</v>
      </c>
      <c r="B886" s="5" t="n">
        <v>2013</v>
      </c>
      <c r="C886" s="5" t="n">
        <v>7</v>
      </c>
      <c r="D886" s="6" t="str">
        <f aca="false">IF(MONTH(A886)&gt;=4,"FY "&amp;YEAR(A886)&amp;"-"&amp;RIGHT(YEAR(A886)+1,2),"FY "&amp;(YEAR(A886)-1)&amp;"-"&amp;RIGHT(YEAR(A886),2))</f>
        <v>FY 2013-14</v>
      </c>
      <c r="E886" s="5" t="s">
        <v>19</v>
      </c>
      <c r="F886" s="7" t="n">
        <v>0</v>
      </c>
      <c r="G886" s="7" t="n">
        <v>10.5</v>
      </c>
      <c r="H886" s="7" t="n">
        <v>-10.5</v>
      </c>
      <c r="I886" s="7" t="n">
        <v>-1.77</v>
      </c>
      <c r="J886" s="8" t="n">
        <v>59.4465</v>
      </c>
    </row>
    <row r="887" customFormat="false" ht="15" hidden="false" customHeight="false" outlineLevel="0" collapsed="false">
      <c r="A887" s="4" t="n">
        <v>41481</v>
      </c>
      <c r="B887" s="5" t="n">
        <v>2013</v>
      </c>
      <c r="C887" s="5" t="n">
        <v>7</v>
      </c>
      <c r="D887" s="6" t="str">
        <f aca="false">IF(MONTH(A887)&gt;=4,"FY "&amp;YEAR(A887)&amp;"-"&amp;RIGHT(YEAR(A887)+1,2),"FY "&amp;(YEAR(A887)-1)&amp;"-"&amp;RIGHT(YEAR(A887),2))</f>
        <v>FY 2013-14</v>
      </c>
      <c r="E887" s="5" t="s">
        <v>19</v>
      </c>
      <c r="F887" s="7" t="n">
        <v>0.6</v>
      </c>
      <c r="G887" s="7" t="n">
        <v>1.6</v>
      </c>
      <c r="H887" s="7" t="n">
        <v>-1</v>
      </c>
      <c r="I887" s="7" t="n">
        <v>-0.17</v>
      </c>
      <c r="J887" s="8" t="n">
        <v>58.9415</v>
      </c>
    </row>
    <row r="888" customFormat="false" ht="15" hidden="false" customHeight="false" outlineLevel="0" collapsed="false">
      <c r="A888" s="4" t="n">
        <v>41484</v>
      </c>
      <c r="B888" s="5" t="n">
        <v>2013</v>
      </c>
      <c r="C888" s="5" t="n">
        <v>7</v>
      </c>
      <c r="D888" s="6" t="str">
        <f aca="false">IF(MONTH(A888)&gt;=4,"FY "&amp;YEAR(A888)&amp;"-"&amp;RIGHT(YEAR(A888)+1,2),"FY "&amp;(YEAR(A888)-1)&amp;"-"&amp;RIGHT(YEAR(A888),2))</f>
        <v>FY 2013-14</v>
      </c>
      <c r="E888" s="5" t="s">
        <v>19</v>
      </c>
      <c r="F888" s="7" t="n">
        <v>0.3</v>
      </c>
      <c r="G888" s="7" t="n">
        <v>0</v>
      </c>
      <c r="H888" s="7" t="n">
        <v>0.3</v>
      </c>
      <c r="I888" s="7" t="n">
        <v>0.05</v>
      </c>
      <c r="J888" s="8" t="n">
        <v>58.9133</v>
      </c>
    </row>
    <row r="889" customFormat="false" ht="15" hidden="false" customHeight="false" outlineLevel="0" collapsed="false">
      <c r="A889" s="4" t="n">
        <v>41485</v>
      </c>
      <c r="B889" s="5" t="n">
        <v>2013</v>
      </c>
      <c r="C889" s="5" t="n">
        <v>7</v>
      </c>
      <c r="D889" s="6" t="str">
        <f aca="false">IF(MONTH(A889)&gt;=4,"FY "&amp;YEAR(A889)&amp;"-"&amp;RIGHT(YEAR(A889)+1,2),"FY "&amp;(YEAR(A889)-1)&amp;"-"&amp;RIGHT(YEAR(A889),2))</f>
        <v>FY 2013-14</v>
      </c>
      <c r="E889" s="5" t="s">
        <v>19</v>
      </c>
      <c r="F889" s="7" t="n">
        <v>0.1</v>
      </c>
      <c r="G889" s="7" t="n">
        <v>0.1</v>
      </c>
      <c r="H889" s="7" t="n">
        <v>-0.1</v>
      </c>
      <c r="I889" s="7" t="n">
        <v>-0.01</v>
      </c>
      <c r="J889" s="8" t="n">
        <v>59.297</v>
      </c>
    </row>
    <row r="890" customFormat="false" ht="15" hidden="false" customHeight="false" outlineLevel="0" collapsed="false">
      <c r="A890" s="4" t="n">
        <v>41486</v>
      </c>
      <c r="B890" s="5" t="n">
        <v>2013</v>
      </c>
      <c r="C890" s="5" t="n">
        <v>7</v>
      </c>
      <c r="D890" s="6" t="str">
        <f aca="false">IF(MONTH(A890)&gt;=4,"FY "&amp;YEAR(A890)&amp;"-"&amp;RIGHT(YEAR(A890)+1,2),"FY "&amp;(YEAR(A890)-1)&amp;"-"&amp;RIGHT(YEAR(A890),2))</f>
        <v>FY 2013-14</v>
      </c>
      <c r="E890" s="5" t="s">
        <v>19</v>
      </c>
      <c r="F890" s="7" t="n">
        <v>1.1</v>
      </c>
      <c r="G890" s="7" t="n">
        <v>18.2</v>
      </c>
      <c r="H890" s="7" t="n">
        <v>-17.1</v>
      </c>
      <c r="I890" s="7" t="n">
        <v>-2.85</v>
      </c>
      <c r="J890" s="8" t="n">
        <v>59.828</v>
      </c>
    </row>
    <row r="891" customFormat="false" ht="15" hidden="false" customHeight="false" outlineLevel="0" collapsed="false">
      <c r="A891" s="4" t="n">
        <v>41487</v>
      </c>
      <c r="B891" s="5" t="n">
        <v>2013</v>
      </c>
      <c r="C891" s="5" t="n">
        <v>8</v>
      </c>
      <c r="D891" s="6" t="str">
        <f aca="false">IF(MONTH(A891)&gt;=4,"FY "&amp;YEAR(A891)&amp;"-"&amp;RIGHT(YEAR(A891)+1,2),"FY "&amp;(YEAR(A891)-1)&amp;"-"&amp;RIGHT(YEAR(A891),2))</f>
        <v>FY 2013-14</v>
      </c>
      <c r="E891" s="5" t="s">
        <v>19</v>
      </c>
      <c r="F891" s="7" t="n">
        <v>0.5</v>
      </c>
      <c r="G891" s="7" t="n">
        <v>0.1</v>
      </c>
      <c r="H891" s="7" t="n">
        <v>0.4</v>
      </c>
      <c r="I891" s="7" t="n">
        <v>0.06</v>
      </c>
      <c r="J891" s="8" t="n">
        <v>61.115</v>
      </c>
    </row>
    <row r="892" customFormat="false" ht="15" hidden="false" customHeight="false" outlineLevel="0" collapsed="false">
      <c r="A892" s="4" t="n">
        <v>41488</v>
      </c>
      <c r="B892" s="5" t="n">
        <v>2013</v>
      </c>
      <c r="C892" s="5" t="n">
        <v>8</v>
      </c>
      <c r="D892" s="6" t="str">
        <f aca="false">IF(MONTH(A892)&gt;=4,"FY "&amp;YEAR(A892)&amp;"-"&amp;RIGHT(YEAR(A892)+1,2),"FY "&amp;(YEAR(A892)-1)&amp;"-"&amp;RIGHT(YEAR(A892),2))</f>
        <v>FY 2013-14</v>
      </c>
      <c r="E892" s="5" t="s">
        <v>19</v>
      </c>
      <c r="F892" s="7" t="n">
        <v>0</v>
      </c>
      <c r="G892" s="7" t="n">
        <v>1</v>
      </c>
      <c r="H892" s="7" t="n">
        <v>-1</v>
      </c>
      <c r="I892" s="7" t="n">
        <v>-0.17</v>
      </c>
      <c r="J892" s="8" t="n">
        <v>60.7423</v>
      </c>
    </row>
    <row r="893" customFormat="false" ht="15" hidden="false" customHeight="false" outlineLevel="0" collapsed="false">
      <c r="A893" s="4" t="n">
        <v>41491</v>
      </c>
      <c r="B893" s="5" t="n">
        <v>2013</v>
      </c>
      <c r="C893" s="5" t="n">
        <v>8</v>
      </c>
      <c r="D893" s="6" t="str">
        <f aca="false">IF(MONTH(A893)&gt;=4,"FY "&amp;YEAR(A893)&amp;"-"&amp;RIGHT(YEAR(A893)+1,2),"FY "&amp;(YEAR(A893)-1)&amp;"-"&amp;RIGHT(YEAR(A893),2))</f>
        <v>FY 2013-14</v>
      </c>
      <c r="E893" s="5" t="s">
        <v>19</v>
      </c>
      <c r="F893" s="7" t="n">
        <v>0</v>
      </c>
      <c r="G893" s="7" t="n">
        <v>0.6</v>
      </c>
      <c r="H893" s="7" t="n">
        <v>-0.6</v>
      </c>
      <c r="I893" s="7" t="n">
        <v>-0.1</v>
      </c>
      <c r="J893" s="8" t="n">
        <v>60.8035</v>
      </c>
    </row>
    <row r="894" customFormat="false" ht="15" hidden="false" customHeight="false" outlineLevel="0" collapsed="false">
      <c r="A894" s="4" t="n">
        <v>41492</v>
      </c>
      <c r="B894" s="5" t="n">
        <v>2013</v>
      </c>
      <c r="C894" s="5" t="n">
        <v>8</v>
      </c>
      <c r="D894" s="6" t="str">
        <f aca="false">IF(MONTH(A894)&gt;=4,"FY "&amp;YEAR(A894)&amp;"-"&amp;RIGHT(YEAR(A894)+1,2),"FY "&amp;(YEAR(A894)-1)&amp;"-"&amp;RIGHT(YEAR(A894),2))</f>
        <v>FY 2013-14</v>
      </c>
      <c r="E894" s="5" t="s">
        <v>19</v>
      </c>
      <c r="F894" s="7" t="n">
        <v>0</v>
      </c>
      <c r="G894" s="7" t="n">
        <v>0.3</v>
      </c>
      <c r="H894" s="7" t="n">
        <v>-0.3</v>
      </c>
      <c r="I894" s="7" t="n">
        <v>-0.05</v>
      </c>
      <c r="J894" s="8" t="n">
        <v>60.822</v>
      </c>
    </row>
    <row r="895" customFormat="false" ht="15" hidden="false" customHeight="false" outlineLevel="0" collapsed="false">
      <c r="A895" s="4" t="n">
        <v>41493</v>
      </c>
      <c r="B895" s="5" t="n">
        <v>2013</v>
      </c>
      <c r="C895" s="5" t="n">
        <v>8</v>
      </c>
      <c r="D895" s="6" t="str">
        <f aca="false">IF(MONTH(A895)&gt;=4,"FY "&amp;YEAR(A895)&amp;"-"&amp;RIGHT(YEAR(A895)+1,2),"FY "&amp;(YEAR(A895)-1)&amp;"-"&amp;RIGHT(YEAR(A895),2))</f>
        <v>FY 2013-14</v>
      </c>
      <c r="E895" s="5" t="s">
        <v>19</v>
      </c>
      <c r="F895" s="7" t="n">
        <v>0</v>
      </c>
      <c r="G895" s="7" t="n">
        <v>0.2</v>
      </c>
      <c r="H895" s="7" t="n">
        <v>-0.2</v>
      </c>
      <c r="I895" s="7" t="n">
        <v>-0.03</v>
      </c>
      <c r="J895" s="8" t="n">
        <v>61.5355</v>
      </c>
    </row>
    <row r="896" customFormat="false" ht="15" hidden="false" customHeight="false" outlineLevel="0" collapsed="false">
      <c r="A896" s="4" t="n">
        <v>41494</v>
      </c>
      <c r="B896" s="5" t="n">
        <v>2013</v>
      </c>
      <c r="C896" s="5" t="n">
        <v>8</v>
      </c>
      <c r="D896" s="6" t="str">
        <f aca="false">IF(MONTH(A896)&gt;=4,"FY "&amp;YEAR(A896)&amp;"-"&amp;RIGHT(YEAR(A896)+1,2),"FY "&amp;(YEAR(A896)-1)&amp;"-"&amp;RIGHT(YEAR(A896),2))</f>
        <v>FY 2013-14</v>
      </c>
      <c r="E896" s="5" t="s">
        <v>19</v>
      </c>
      <c r="F896" s="7" t="n">
        <v>0.2</v>
      </c>
      <c r="G896" s="7" t="n">
        <v>0.4</v>
      </c>
      <c r="H896" s="7" t="n">
        <v>-0.2</v>
      </c>
      <c r="I896" s="7" t="n">
        <v>-0.04</v>
      </c>
      <c r="J896" s="8" t="n">
        <v>61.394</v>
      </c>
    </row>
    <row r="897" customFormat="false" ht="15" hidden="false" customHeight="false" outlineLevel="0" collapsed="false">
      <c r="A897" s="4" t="n">
        <v>41498</v>
      </c>
      <c r="B897" s="5" t="n">
        <v>2013</v>
      </c>
      <c r="C897" s="5" t="n">
        <v>8</v>
      </c>
      <c r="D897" s="6" t="str">
        <f aca="false">IF(MONTH(A897)&gt;=4,"FY "&amp;YEAR(A897)&amp;"-"&amp;RIGHT(YEAR(A897)+1,2),"FY "&amp;(YEAR(A897)-1)&amp;"-"&amp;RIGHT(YEAR(A897),2))</f>
        <v>FY 2013-14</v>
      </c>
      <c r="E897" s="5" t="s">
        <v>19</v>
      </c>
      <c r="F897" s="7" t="n">
        <v>0</v>
      </c>
      <c r="G897" s="7" t="n">
        <v>0.2</v>
      </c>
      <c r="H897" s="7" t="n">
        <v>-0.2</v>
      </c>
      <c r="I897" s="7" t="n">
        <v>-0.03</v>
      </c>
      <c r="J897" s="8" t="n">
        <v>61.115</v>
      </c>
    </row>
    <row r="898" customFormat="false" ht="15" hidden="false" customHeight="false" outlineLevel="0" collapsed="false">
      <c r="A898" s="4" t="n">
        <v>41499</v>
      </c>
      <c r="B898" s="5" t="n">
        <v>2013</v>
      </c>
      <c r="C898" s="5" t="n">
        <v>8</v>
      </c>
      <c r="D898" s="6" t="str">
        <f aca="false">IF(MONTH(A898)&gt;=4,"FY "&amp;YEAR(A898)&amp;"-"&amp;RIGHT(YEAR(A898)+1,2),"FY "&amp;(YEAR(A898)-1)&amp;"-"&amp;RIGHT(YEAR(A898),2))</f>
        <v>FY 2013-14</v>
      </c>
      <c r="E898" s="5" t="s">
        <v>19</v>
      </c>
      <c r="F898" s="7" t="n">
        <v>0</v>
      </c>
      <c r="G898" s="7" t="n">
        <v>0.4</v>
      </c>
      <c r="H898" s="7" t="n">
        <v>-0.4</v>
      </c>
      <c r="I898" s="7" t="n">
        <v>-0.07</v>
      </c>
      <c r="J898" s="8" t="n">
        <v>60.8025</v>
      </c>
    </row>
    <row r="899" customFormat="false" ht="15" hidden="false" customHeight="false" outlineLevel="0" collapsed="false">
      <c r="A899" s="4" t="n">
        <v>41500</v>
      </c>
      <c r="B899" s="5" t="n">
        <v>2013</v>
      </c>
      <c r="C899" s="5" t="n">
        <v>8</v>
      </c>
      <c r="D899" s="6" t="str">
        <f aca="false">IF(MONTH(A899)&gt;=4,"FY "&amp;YEAR(A899)&amp;"-"&amp;RIGHT(YEAR(A899)+1,2),"FY "&amp;(YEAR(A899)-1)&amp;"-"&amp;RIGHT(YEAR(A899),2))</f>
        <v>FY 2013-14</v>
      </c>
      <c r="E899" s="5" t="s">
        <v>19</v>
      </c>
      <c r="F899" s="7" t="n">
        <v>0</v>
      </c>
      <c r="G899" s="7" t="n">
        <v>179.1</v>
      </c>
      <c r="H899" s="7" t="n">
        <v>-179.1</v>
      </c>
      <c r="I899" s="7" t="n">
        <v>-29.16</v>
      </c>
      <c r="J899" s="8" t="n">
        <v>61.4343</v>
      </c>
    </row>
    <row r="900" customFormat="false" ht="15" hidden="false" customHeight="false" outlineLevel="0" collapsed="false">
      <c r="A900" s="4" t="n">
        <v>41502</v>
      </c>
      <c r="B900" s="5" t="n">
        <v>2013</v>
      </c>
      <c r="C900" s="5" t="n">
        <v>8</v>
      </c>
      <c r="D900" s="6" t="str">
        <f aca="false">IF(MONTH(A900)&gt;=4,"FY "&amp;YEAR(A900)&amp;"-"&amp;RIGHT(YEAR(A900)+1,2),"FY "&amp;(YEAR(A900)-1)&amp;"-"&amp;RIGHT(YEAR(A900),2))</f>
        <v>FY 2013-14</v>
      </c>
      <c r="E900" s="5" t="s">
        <v>19</v>
      </c>
      <c r="F900" s="7" t="n">
        <v>0</v>
      </c>
      <c r="G900" s="7" t="n">
        <v>4.9</v>
      </c>
      <c r="H900" s="7" t="n">
        <v>-4.9</v>
      </c>
      <c r="I900" s="7" t="n">
        <v>-0.8</v>
      </c>
      <c r="J900" s="8" t="n">
        <v>61.516</v>
      </c>
    </row>
    <row r="901" customFormat="false" ht="15" hidden="false" customHeight="false" outlineLevel="0" collapsed="false">
      <c r="A901" s="4" t="n">
        <v>41505</v>
      </c>
      <c r="B901" s="5" t="n">
        <v>2013</v>
      </c>
      <c r="C901" s="5" t="n">
        <v>8</v>
      </c>
      <c r="D901" s="6" t="str">
        <f aca="false">IF(MONTH(A901)&gt;=4,"FY "&amp;YEAR(A901)&amp;"-"&amp;RIGHT(YEAR(A901)+1,2),"FY "&amp;(YEAR(A901)-1)&amp;"-"&amp;RIGHT(YEAR(A901),2))</f>
        <v>FY 2013-14</v>
      </c>
      <c r="E901" s="5" t="s">
        <v>19</v>
      </c>
      <c r="F901" s="7" t="n">
        <v>0.3</v>
      </c>
      <c r="G901" s="7" t="n">
        <v>0.6</v>
      </c>
      <c r="H901" s="7" t="n">
        <v>-0.3</v>
      </c>
      <c r="I901" s="7" t="n">
        <v>-0.04</v>
      </c>
      <c r="J901" s="8" t="n">
        <v>61.8195</v>
      </c>
    </row>
    <row r="902" customFormat="false" ht="15" hidden="false" customHeight="false" outlineLevel="0" collapsed="false">
      <c r="A902" s="4" t="n">
        <v>41506</v>
      </c>
      <c r="B902" s="5" t="n">
        <v>2013</v>
      </c>
      <c r="C902" s="5" t="n">
        <v>8</v>
      </c>
      <c r="D902" s="6" t="str">
        <f aca="false">IF(MONTH(A902)&gt;=4,"FY "&amp;YEAR(A902)&amp;"-"&amp;RIGHT(YEAR(A902)+1,2),"FY "&amp;(YEAR(A902)-1)&amp;"-"&amp;RIGHT(YEAR(A902),2))</f>
        <v>FY 2013-14</v>
      </c>
      <c r="E902" s="5" t="s">
        <v>19</v>
      </c>
      <c r="F902" s="7" t="n">
        <v>0.3</v>
      </c>
      <c r="G902" s="7" t="n">
        <v>0.1</v>
      </c>
      <c r="H902" s="7" t="n">
        <v>0.2</v>
      </c>
      <c r="I902" s="7" t="n">
        <v>0.04</v>
      </c>
      <c r="J902" s="8" t="n">
        <v>62.3461</v>
      </c>
    </row>
    <row r="903" customFormat="false" ht="15" hidden="false" customHeight="false" outlineLevel="0" collapsed="false">
      <c r="A903" s="4" t="n">
        <v>41507</v>
      </c>
      <c r="B903" s="5" t="n">
        <v>2013</v>
      </c>
      <c r="C903" s="5" t="n">
        <v>8</v>
      </c>
      <c r="D903" s="6" t="str">
        <f aca="false">IF(MONTH(A903)&gt;=4,"FY "&amp;YEAR(A903)&amp;"-"&amp;RIGHT(YEAR(A903)+1,2),"FY "&amp;(YEAR(A903)-1)&amp;"-"&amp;RIGHT(YEAR(A903),2))</f>
        <v>FY 2013-14</v>
      </c>
      <c r="E903" s="5" t="s">
        <v>19</v>
      </c>
      <c r="F903" s="7" t="n">
        <v>42.2</v>
      </c>
      <c r="G903" s="7" t="n">
        <v>0.1</v>
      </c>
      <c r="H903" s="7" t="n">
        <v>42.1</v>
      </c>
      <c r="I903" s="7" t="n">
        <v>6.6</v>
      </c>
      <c r="J903" s="8" t="n">
        <v>63.7335</v>
      </c>
    </row>
    <row r="904" customFormat="false" ht="15" hidden="false" customHeight="false" outlineLevel="0" collapsed="false">
      <c r="A904" s="4" t="n">
        <v>41508</v>
      </c>
      <c r="B904" s="5" t="n">
        <v>2013</v>
      </c>
      <c r="C904" s="5" t="n">
        <v>8</v>
      </c>
      <c r="D904" s="6" t="str">
        <f aca="false">IF(MONTH(A904)&gt;=4,"FY "&amp;YEAR(A904)&amp;"-"&amp;RIGHT(YEAR(A904)+1,2),"FY "&amp;(YEAR(A904)-1)&amp;"-"&amp;RIGHT(YEAR(A904),2))</f>
        <v>FY 2013-14</v>
      </c>
      <c r="E904" s="5" t="s">
        <v>19</v>
      </c>
      <c r="F904" s="7" t="n">
        <v>0</v>
      </c>
      <c r="G904" s="7" t="n">
        <v>0.2</v>
      </c>
      <c r="H904" s="7" t="n">
        <v>-0.2</v>
      </c>
      <c r="I904" s="7" t="n">
        <v>-0.04</v>
      </c>
      <c r="J904" s="8" t="n">
        <v>63.4605</v>
      </c>
    </row>
    <row r="905" customFormat="false" ht="15" hidden="false" customHeight="false" outlineLevel="0" collapsed="false">
      <c r="A905" s="4" t="n">
        <v>41512</v>
      </c>
      <c r="B905" s="5" t="n">
        <v>2013</v>
      </c>
      <c r="C905" s="5" t="n">
        <v>8</v>
      </c>
      <c r="D905" s="6" t="str">
        <f aca="false">IF(MONTH(A905)&gt;=4,"FY "&amp;YEAR(A905)&amp;"-"&amp;RIGHT(YEAR(A905)+1,2),"FY "&amp;(YEAR(A905)-1)&amp;"-"&amp;RIGHT(YEAR(A905),2))</f>
        <v>FY 2013-14</v>
      </c>
      <c r="E905" s="5" t="s">
        <v>19</v>
      </c>
      <c r="F905" s="7" t="n">
        <v>0</v>
      </c>
      <c r="G905" s="7" t="n">
        <v>21.8</v>
      </c>
      <c r="H905" s="7" t="n">
        <v>-21.8</v>
      </c>
      <c r="I905" s="7" t="n">
        <v>-3.36</v>
      </c>
      <c r="J905" s="8" t="n">
        <v>64.688</v>
      </c>
    </row>
    <row r="906" customFormat="false" ht="15" hidden="false" customHeight="false" outlineLevel="0" collapsed="false">
      <c r="A906" s="4" t="n">
        <v>41513</v>
      </c>
      <c r="B906" s="5" t="n">
        <v>2013</v>
      </c>
      <c r="C906" s="5" t="n">
        <v>8</v>
      </c>
      <c r="D906" s="6" t="str">
        <f aca="false">IF(MONTH(A906)&gt;=4,"FY "&amp;YEAR(A906)&amp;"-"&amp;RIGHT(YEAR(A906)+1,2),"FY "&amp;(YEAR(A906)-1)&amp;"-"&amp;RIGHT(YEAR(A906),2))</f>
        <v>FY 2013-14</v>
      </c>
      <c r="E906" s="5" t="s">
        <v>19</v>
      </c>
      <c r="F906" s="7" t="n">
        <v>0</v>
      </c>
      <c r="G906" s="7" t="n">
        <v>0.9</v>
      </c>
      <c r="H906" s="7" t="n">
        <v>-0.9</v>
      </c>
      <c r="I906" s="7" t="n">
        <v>-0.14</v>
      </c>
      <c r="J906" s="8" t="n">
        <v>64.2347</v>
      </c>
    </row>
    <row r="907" customFormat="false" ht="15" hidden="false" customHeight="false" outlineLevel="0" collapsed="false">
      <c r="A907" s="4" t="n">
        <v>41514</v>
      </c>
      <c r="B907" s="5" t="n">
        <v>2013</v>
      </c>
      <c r="C907" s="5" t="n">
        <v>8</v>
      </c>
      <c r="D907" s="6" t="str">
        <f aca="false">IF(MONTH(A907)&gt;=4,"FY "&amp;YEAR(A907)&amp;"-"&amp;RIGHT(YEAR(A907)+1,2),"FY "&amp;(YEAR(A907)-1)&amp;"-"&amp;RIGHT(YEAR(A907),2))</f>
        <v>FY 2013-14</v>
      </c>
      <c r="E907" s="5" t="s">
        <v>19</v>
      </c>
      <c r="F907" s="7" t="n">
        <v>0</v>
      </c>
      <c r="G907" s="7" t="n">
        <v>17.5</v>
      </c>
      <c r="H907" s="7" t="n">
        <v>-17.5</v>
      </c>
      <c r="I907" s="7" t="n">
        <v>-2.66</v>
      </c>
      <c r="J907" s="8" t="n">
        <v>65.6675</v>
      </c>
    </row>
    <row r="908" customFormat="false" ht="15" hidden="false" customHeight="false" outlineLevel="0" collapsed="false">
      <c r="A908" s="4" t="n">
        <v>41515</v>
      </c>
      <c r="B908" s="5" t="n">
        <v>2013</v>
      </c>
      <c r="C908" s="5" t="n">
        <v>8</v>
      </c>
      <c r="D908" s="6" t="str">
        <f aca="false">IF(MONTH(A908)&gt;=4,"FY "&amp;YEAR(A908)&amp;"-"&amp;RIGHT(YEAR(A908)+1,2),"FY "&amp;(YEAR(A908)-1)&amp;"-"&amp;RIGHT(YEAR(A908),2))</f>
        <v>FY 2013-14</v>
      </c>
      <c r="E908" s="5" t="s">
        <v>19</v>
      </c>
      <c r="F908" s="7" t="n">
        <v>2.4</v>
      </c>
      <c r="G908" s="7" t="n">
        <v>0</v>
      </c>
      <c r="H908" s="7" t="n">
        <v>2.3</v>
      </c>
      <c r="I908" s="7" t="n">
        <v>0.34</v>
      </c>
      <c r="J908" s="8" t="n">
        <v>68.3611</v>
      </c>
    </row>
    <row r="909" customFormat="false" ht="15" hidden="false" customHeight="false" outlineLevel="0" collapsed="false">
      <c r="A909" s="4" t="n">
        <v>41516</v>
      </c>
      <c r="B909" s="5" t="n">
        <v>2013</v>
      </c>
      <c r="C909" s="5" t="n">
        <v>8</v>
      </c>
      <c r="D909" s="6" t="str">
        <f aca="false">IF(MONTH(A909)&gt;=4,"FY "&amp;YEAR(A909)&amp;"-"&amp;RIGHT(YEAR(A909)+1,2),"FY "&amp;(YEAR(A909)-1)&amp;"-"&amp;RIGHT(YEAR(A909),2))</f>
        <v>FY 2013-14</v>
      </c>
      <c r="E909" s="5" t="s">
        <v>19</v>
      </c>
      <c r="F909" s="7" t="n">
        <v>107.1</v>
      </c>
      <c r="G909" s="7" t="n">
        <v>7.2</v>
      </c>
      <c r="H909" s="7" t="n">
        <v>99.9</v>
      </c>
      <c r="I909" s="7" t="n">
        <v>14.75</v>
      </c>
      <c r="J909" s="8" t="n">
        <v>67.706</v>
      </c>
    </row>
    <row r="910" customFormat="false" ht="15" hidden="false" customHeight="false" outlineLevel="0" collapsed="false">
      <c r="A910" s="4" t="n">
        <v>41519</v>
      </c>
      <c r="B910" s="5" t="n">
        <v>2013</v>
      </c>
      <c r="C910" s="5" t="n">
        <v>9</v>
      </c>
      <c r="D910" s="6" t="str">
        <f aca="false">IF(MONTH(A910)&gt;=4,"FY "&amp;YEAR(A910)&amp;"-"&amp;RIGHT(YEAR(A910)+1,2),"FY "&amp;(YEAR(A910)-1)&amp;"-"&amp;RIGHT(YEAR(A910),2))</f>
        <v>FY 2013-14</v>
      </c>
      <c r="E910" s="5" t="s">
        <v>19</v>
      </c>
      <c r="F910" s="7" t="n">
        <v>0</v>
      </c>
      <c r="G910" s="7" t="n">
        <v>28.7</v>
      </c>
      <c r="H910" s="7" t="n">
        <v>-28.7</v>
      </c>
      <c r="I910" s="7" t="n">
        <v>-4.32</v>
      </c>
      <c r="J910" s="8" t="n">
        <v>66.5742</v>
      </c>
    </row>
    <row r="911" customFormat="false" ht="15" hidden="false" customHeight="false" outlineLevel="0" collapsed="false">
      <c r="A911" s="4" t="n">
        <v>41520</v>
      </c>
      <c r="B911" s="5" t="n">
        <v>2013</v>
      </c>
      <c r="C911" s="5" t="n">
        <v>9</v>
      </c>
      <c r="D911" s="6" t="str">
        <f aca="false">IF(MONTH(A911)&gt;=4,"FY "&amp;YEAR(A911)&amp;"-"&amp;RIGHT(YEAR(A911)+1,2),"FY "&amp;(YEAR(A911)-1)&amp;"-"&amp;RIGHT(YEAR(A911),2))</f>
        <v>FY 2013-14</v>
      </c>
      <c r="E911" s="5" t="s">
        <v>19</v>
      </c>
      <c r="F911" s="7" t="n">
        <v>0</v>
      </c>
      <c r="G911" s="7" t="n">
        <v>1.1</v>
      </c>
      <c r="H911" s="7" t="n">
        <v>-1.1</v>
      </c>
      <c r="I911" s="7" t="n">
        <v>-0.16</v>
      </c>
      <c r="J911" s="8" t="n">
        <v>65.8608</v>
      </c>
    </row>
    <row r="912" customFormat="false" ht="15" hidden="false" customHeight="false" outlineLevel="0" collapsed="false">
      <c r="A912" s="4" t="n">
        <v>41521</v>
      </c>
      <c r="B912" s="5" t="n">
        <v>2013</v>
      </c>
      <c r="C912" s="5" t="n">
        <v>9</v>
      </c>
      <c r="D912" s="6" t="str">
        <f aca="false">IF(MONTH(A912)&gt;=4,"FY "&amp;YEAR(A912)&amp;"-"&amp;RIGHT(YEAR(A912)+1,2),"FY "&amp;(YEAR(A912)-1)&amp;"-"&amp;RIGHT(YEAR(A912),2))</f>
        <v>FY 2013-14</v>
      </c>
      <c r="E912" s="5" t="s">
        <v>19</v>
      </c>
      <c r="F912" s="7" t="n">
        <v>0</v>
      </c>
      <c r="G912" s="7" t="n">
        <v>0.8</v>
      </c>
      <c r="H912" s="7" t="n">
        <v>-0.8</v>
      </c>
      <c r="I912" s="7" t="n">
        <v>-0.11</v>
      </c>
      <c r="J912" s="8" t="n">
        <v>66.8875</v>
      </c>
    </row>
    <row r="913" customFormat="false" ht="15" hidden="false" customHeight="false" outlineLevel="0" collapsed="false">
      <c r="A913" s="4" t="n">
        <v>41522</v>
      </c>
      <c r="B913" s="5" t="n">
        <v>2013</v>
      </c>
      <c r="C913" s="5" t="n">
        <v>9</v>
      </c>
      <c r="D913" s="6" t="str">
        <f aca="false">IF(MONTH(A913)&gt;=4,"FY "&amp;YEAR(A913)&amp;"-"&amp;RIGHT(YEAR(A913)+1,2),"FY "&amp;(YEAR(A913)-1)&amp;"-"&amp;RIGHT(YEAR(A913),2))</f>
        <v>FY 2013-14</v>
      </c>
      <c r="E913" s="5" t="s">
        <v>19</v>
      </c>
      <c r="F913" s="7" t="n">
        <v>0</v>
      </c>
      <c r="G913" s="7" t="n">
        <v>4.9</v>
      </c>
      <c r="H913" s="7" t="n">
        <v>-4.9</v>
      </c>
      <c r="I913" s="7" t="n">
        <v>-0.74</v>
      </c>
      <c r="J913" s="8" t="n">
        <v>67.0289</v>
      </c>
    </row>
    <row r="914" customFormat="false" ht="15" hidden="false" customHeight="false" outlineLevel="0" collapsed="false">
      <c r="A914" s="4" t="n">
        <v>41523</v>
      </c>
      <c r="B914" s="5" t="n">
        <v>2013</v>
      </c>
      <c r="C914" s="5" t="n">
        <v>9</v>
      </c>
      <c r="D914" s="6" t="str">
        <f aca="false">IF(MONTH(A914)&gt;=4,"FY "&amp;YEAR(A914)&amp;"-"&amp;RIGHT(YEAR(A914)+1,2),"FY "&amp;(YEAR(A914)-1)&amp;"-"&amp;RIGHT(YEAR(A914),2))</f>
        <v>FY 2013-14</v>
      </c>
      <c r="E914" s="5" t="s">
        <v>19</v>
      </c>
      <c r="F914" s="7" t="n">
        <v>0</v>
      </c>
      <c r="G914" s="7" t="n">
        <v>3.5</v>
      </c>
      <c r="H914" s="7" t="n">
        <v>-3.5</v>
      </c>
      <c r="I914" s="7" t="n">
        <v>-0.53</v>
      </c>
      <c r="J914" s="8" t="n">
        <v>66.043</v>
      </c>
    </row>
    <row r="915" customFormat="false" ht="15" hidden="false" customHeight="false" outlineLevel="0" collapsed="false">
      <c r="A915" s="4" t="n">
        <v>41527</v>
      </c>
      <c r="B915" s="5" t="n">
        <v>2013</v>
      </c>
      <c r="C915" s="5" t="n">
        <v>9</v>
      </c>
      <c r="D915" s="6" t="str">
        <f aca="false">IF(MONTH(A915)&gt;=4,"FY "&amp;YEAR(A915)&amp;"-"&amp;RIGHT(YEAR(A915)+1,2),"FY "&amp;(YEAR(A915)-1)&amp;"-"&amp;RIGHT(YEAR(A915),2))</f>
        <v>FY 2013-14</v>
      </c>
      <c r="E915" s="5" t="s">
        <v>19</v>
      </c>
      <c r="F915" s="7" t="n">
        <v>187.3</v>
      </c>
      <c r="G915" s="7" t="n">
        <v>0.6</v>
      </c>
      <c r="H915" s="7" t="n">
        <v>186.7</v>
      </c>
      <c r="I915" s="7" t="n">
        <v>28.31</v>
      </c>
      <c r="J915" s="8" t="n">
        <v>65.96</v>
      </c>
    </row>
    <row r="916" customFormat="false" ht="15" hidden="false" customHeight="false" outlineLevel="0" collapsed="false">
      <c r="A916" s="4" t="n">
        <v>41528</v>
      </c>
      <c r="B916" s="5" t="n">
        <v>2013</v>
      </c>
      <c r="C916" s="5" t="n">
        <v>9</v>
      </c>
      <c r="D916" s="6" t="str">
        <f aca="false">IF(MONTH(A916)&gt;=4,"FY "&amp;YEAR(A916)&amp;"-"&amp;RIGHT(YEAR(A916)+1,2),"FY "&amp;(YEAR(A916)-1)&amp;"-"&amp;RIGHT(YEAR(A916),2))</f>
        <v>FY 2013-14</v>
      </c>
      <c r="E916" s="5" t="s">
        <v>19</v>
      </c>
      <c r="F916" s="7" t="n">
        <v>1.4</v>
      </c>
      <c r="G916" s="7" t="n">
        <v>0.1</v>
      </c>
      <c r="H916" s="7" t="n">
        <v>1.3</v>
      </c>
      <c r="I916" s="7" t="n">
        <v>0.2</v>
      </c>
      <c r="J916" s="8" t="n">
        <v>64.2162</v>
      </c>
    </row>
    <row r="917" customFormat="false" ht="15" hidden="false" customHeight="false" outlineLevel="0" collapsed="false">
      <c r="A917" s="4" t="n">
        <v>41529</v>
      </c>
      <c r="B917" s="5" t="n">
        <v>2013</v>
      </c>
      <c r="C917" s="5" t="n">
        <v>9</v>
      </c>
      <c r="D917" s="6" t="str">
        <f aca="false">IF(MONTH(A917)&gt;=4,"FY "&amp;YEAR(A917)&amp;"-"&amp;RIGHT(YEAR(A917)+1,2),"FY "&amp;(YEAR(A917)-1)&amp;"-"&amp;RIGHT(YEAR(A917),2))</f>
        <v>FY 2013-14</v>
      </c>
      <c r="E917" s="5" t="s">
        <v>19</v>
      </c>
      <c r="F917" s="7" t="n">
        <v>2.7</v>
      </c>
      <c r="G917" s="7" t="n">
        <v>22.2</v>
      </c>
      <c r="H917" s="7" t="n">
        <v>-19.5</v>
      </c>
      <c r="I917" s="7" t="n">
        <v>-3.05</v>
      </c>
      <c r="J917" s="8" t="n">
        <v>63.9035</v>
      </c>
    </row>
    <row r="918" customFormat="false" ht="15" hidden="false" customHeight="false" outlineLevel="0" collapsed="false">
      <c r="A918" s="4" t="n">
        <v>41530</v>
      </c>
      <c r="B918" s="5" t="n">
        <v>2013</v>
      </c>
      <c r="C918" s="5" t="n">
        <v>9</v>
      </c>
      <c r="D918" s="6" t="str">
        <f aca="false">IF(MONTH(A918)&gt;=4,"FY "&amp;YEAR(A918)&amp;"-"&amp;RIGHT(YEAR(A918)+1,2),"FY "&amp;(YEAR(A918)-1)&amp;"-"&amp;RIGHT(YEAR(A918),2))</f>
        <v>FY 2013-14</v>
      </c>
      <c r="E918" s="5" t="s">
        <v>19</v>
      </c>
      <c r="F918" s="7" t="n">
        <v>4.1</v>
      </c>
      <c r="G918" s="7" t="n">
        <v>0.1</v>
      </c>
      <c r="H918" s="7" t="n">
        <v>4</v>
      </c>
      <c r="I918" s="7" t="n">
        <v>0.62</v>
      </c>
      <c r="J918" s="8" t="n">
        <v>63.6673</v>
      </c>
    </row>
    <row r="919" customFormat="false" ht="15" hidden="false" customHeight="false" outlineLevel="0" collapsed="false">
      <c r="A919" s="4" t="n">
        <v>41533</v>
      </c>
      <c r="B919" s="5" t="n">
        <v>2013</v>
      </c>
      <c r="C919" s="5" t="n">
        <v>9</v>
      </c>
      <c r="D919" s="6" t="str">
        <f aca="false">IF(MONTH(A919)&gt;=4,"FY "&amp;YEAR(A919)&amp;"-"&amp;RIGHT(YEAR(A919)+1,2),"FY "&amp;(YEAR(A919)-1)&amp;"-"&amp;RIGHT(YEAR(A919),2))</f>
        <v>FY 2013-14</v>
      </c>
      <c r="E919" s="5" t="s">
        <v>19</v>
      </c>
      <c r="F919" s="7" t="n">
        <v>0</v>
      </c>
      <c r="G919" s="7" t="n">
        <v>1.2</v>
      </c>
      <c r="H919" s="7" t="n">
        <v>-1.2</v>
      </c>
      <c r="I919" s="7" t="n">
        <v>-0.18</v>
      </c>
      <c r="J919" s="8" t="n">
        <v>63.789</v>
      </c>
    </row>
    <row r="920" customFormat="false" ht="15" hidden="false" customHeight="false" outlineLevel="0" collapsed="false">
      <c r="A920" s="4" t="n">
        <v>41534</v>
      </c>
      <c r="B920" s="5" t="n">
        <v>2013</v>
      </c>
      <c r="C920" s="5" t="n">
        <v>9</v>
      </c>
      <c r="D920" s="6" t="str">
        <f aca="false">IF(MONTH(A920)&gt;=4,"FY "&amp;YEAR(A920)&amp;"-"&amp;RIGHT(YEAR(A920)+1,2),"FY "&amp;(YEAR(A920)-1)&amp;"-"&amp;RIGHT(YEAR(A920),2))</f>
        <v>FY 2013-14</v>
      </c>
      <c r="E920" s="5" t="s">
        <v>19</v>
      </c>
      <c r="F920" s="7" t="n">
        <v>0</v>
      </c>
      <c r="G920" s="7" t="n">
        <v>3.2</v>
      </c>
      <c r="H920" s="7" t="n">
        <v>-3.2</v>
      </c>
      <c r="I920" s="7" t="n">
        <v>-0.51</v>
      </c>
      <c r="J920" s="8" t="n">
        <v>62.484</v>
      </c>
    </row>
    <row r="921" customFormat="false" ht="15" hidden="false" customHeight="false" outlineLevel="0" collapsed="false">
      <c r="A921" s="4" t="n">
        <v>41535</v>
      </c>
      <c r="B921" s="5" t="n">
        <v>2013</v>
      </c>
      <c r="C921" s="5" t="n">
        <v>9</v>
      </c>
      <c r="D921" s="6" t="str">
        <f aca="false">IF(MONTH(A921)&gt;=4,"FY "&amp;YEAR(A921)&amp;"-"&amp;RIGHT(YEAR(A921)+1,2),"FY "&amp;(YEAR(A921)-1)&amp;"-"&amp;RIGHT(YEAR(A921),2))</f>
        <v>FY 2013-14</v>
      </c>
      <c r="E921" s="5" t="s">
        <v>19</v>
      </c>
      <c r="F921" s="7" t="n">
        <v>3.9</v>
      </c>
      <c r="G921" s="7" t="n">
        <v>0.1</v>
      </c>
      <c r="H921" s="7" t="n">
        <v>3.7</v>
      </c>
      <c r="I921" s="7" t="n">
        <v>0.58</v>
      </c>
      <c r="J921" s="8" t="n">
        <v>63.377</v>
      </c>
    </row>
    <row r="922" customFormat="false" ht="15" hidden="false" customHeight="false" outlineLevel="0" collapsed="false">
      <c r="A922" s="4" t="n">
        <v>41536</v>
      </c>
      <c r="B922" s="5" t="n">
        <v>2013</v>
      </c>
      <c r="C922" s="5" t="n">
        <v>9</v>
      </c>
      <c r="D922" s="6" t="str">
        <f aca="false">IF(MONTH(A922)&gt;=4,"FY "&amp;YEAR(A922)&amp;"-"&amp;RIGHT(YEAR(A922)+1,2),"FY "&amp;(YEAR(A922)-1)&amp;"-"&amp;RIGHT(YEAR(A922),2))</f>
        <v>FY 2013-14</v>
      </c>
      <c r="E922" s="5" t="s">
        <v>19</v>
      </c>
      <c r="F922" s="7" t="n">
        <v>0.3</v>
      </c>
      <c r="G922" s="7" t="n">
        <v>0</v>
      </c>
      <c r="H922" s="7" t="n">
        <v>0.3</v>
      </c>
      <c r="I922" s="7" t="n">
        <v>0.04</v>
      </c>
      <c r="J922" s="8" t="n">
        <v>63.144</v>
      </c>
    </row>
    <row r="923" customFormat="false" ht="15" hidden="false" customHeight="false" outlineLevel="0" collapsed="false">
      <c r="A923" s="4" t="n">
        <v>41537</v>
      </c>
      <c r="B923" s="5" t="n">
        <v>2013</v>
      </c>
      <c r="C923" s="5" t="n">
        <v>9</v>
      </c>
      <c r="D923" s="6" t="str">
        <f aca="false">IF(MONTH(A923)&gt;=4,"FY "&amp;YEAR(A923)&amp;"-"&amp;RIGHT(YEAR(A923)+1,2),"FY "&amp;(YEAR(A923)-1)&amp;"-"&amp;RIGHT(YEAR(A923),2))</f>
        <v>FY 2013-14</v>
      </c>
      <c r="E923" s="5" t="s">
        <v>19</v>
      </c>
      <c r="F923" s="7" t="n">
        <v>0.4</v>
      </c>
      <c r="G923" s="7" t="n">
        <v>3.1</v>
      </c>
      <c r="H923" s="7" t="n">
        <v>-2.8</v>
      </c>
      <c r="I923" s="7" t="n">
        <v>-0.45</v>
      </c>
      <c r="J923" s="8" t="n">
        <v>61.748</v>
      </c>
    </row>
    <row r="924" customFormat="false" ht="15" hidden="false" customHeight="false" outlineLevel="0" collapsed="false">
      <c r="A924" s="4" t="n">
        <v>41540</v>
      </c>
      <c r="B924" s="5" t="n">
        <v>2013</v>
      </c>
      <c r="C924" s="5" t="n">
        <v>9</v>
      </c>
      <c r="D924" s="6" t="str">
        <f aca="false">IF(MONTH(A924)&gt;=4,"FY "&amp;YEAR(A924)&amp;"-"&amp;RIGHT(YEAR(A924)+1,2),"FY "&amp;(YEAR(A924)-1)&amp;"-"&amp;RIGHT(YEAR(A924),2))</f>
        <v>FY 2013-14</v>
      </c>
      <c r="E924" s="5" t="s">
        <v>19</v>
      </c>
      <c r="F924" s="7" t="n">
        <v>360</v>
      </c>
      <c r="G924" s="7" t="n">
        <v>0.3</v>
      </c>
      <c r="H924" s="7" t="n">
        <v>359.7</v>
      </c>
      <c r="I924" s="7" t="n">
        <v>57.79</v>
      </c>
      <c r="J924" s="8" t="n">
        <v>62.243</v>
      </c>
    </row>
    <row r="925" customFormat="false" ht="15" hidden="false" customHeight="false" outlineLevel="0" collapsed="false">
      <c r="A925" s="4" t="n">
        <v>41541</v>
      </c>
      <c r="B925" s="5" t="n">
        <v>2013</v>
      </c>
      <c r="C925" s="5" t="n">
        <v>9</v>
      </c>
      <c r="D925" s="6" t="str">
        <f aca="false">IF(MONTH(A925)&gt;=4,"FY "&amp;YEAR(A925)&amp;"-"&amp;RIGHT(YEAR(A925)+1,2),"FY "&amp;(YEAR(A925)-1)&amp;"-"&amp;RIGHT(YEAR(A925),2))</f>
        <v>FY 2013-14</v>
      </c>
      <c r="E925" s="5" t="s">
        <v>19</v>
      </c>
      <c r="F925" s="7" t="n">
        <v>36.3</v>
      </c>
      <c r="G925" s="7" t="n">
        <v>0.4</v>
      </c>
      <c r="H925" s="7" t="n">
        <v>35.9</v>
      </c>
      <c r="I925" s="7" t="n">
        <v>5.74</v>
      </c>
      <c r="J925" s="8" t="n">
        <v>62.52</v>
      </c>
    </row>
    <row r="926" customFormat="false" ht="15" hidden="false" customHeight="false" outlineLevel="0" collapsed="false">
      <c r="A926" s="4" t="n">
        <v>41542</v>
      </c>
      <c r="B926" s="5" t="n">
        <v>2013</v>
      </c>
      <c r="C926" s="5" t="n">
        <v>9</v>
      </c>
      <c r="D926" s="6" t="str">
        <f aca="false">IF(MONTH(A926)&gt;=4,"FY "&amp;YEAR(A926)&amp;"-"&amp;RIGHT(YEAR(A926)+1,2),"FY "&amp;(YEAR(A926)-1)&amp;"-"&amp;RIGHT(YEAR(A926),2))</f>
        <v>FY 2013-14</v>
      </c>
      <c r="E926" s="5" t="s">
        <v>19</v>
      </c>
      <c r="F926" s="7" t="n">
        <v>16.1</v>
      </c>
      <c r="G926" s="7" t="n">
        <v>0.7</v>
      </c>
      <c r="H926" s="7" t="n">
        <v>15.5</v>
      </c>
      <c r="I926" s="7" t="n">
        <v>2.47</v>
      </c>
      <c r="J926" s="8" t="n">
        <v>62.6585</v>
      </c>
    </row>
    <row r="927" customFormat="false" ht="15" hidden="false" customHeight="false" outlineLevel="0" collapsed="false">
      <c r="A927" s="4" t="n">
        <v>41543</v>
      </c>
      <c r="B927" s="5" t="n">
        <v>2013</v>
      </c>
      <c r="C927" s="5" t="n">
        <v>9</v>
      </c>
      <c r="D927" s="6" t="str">
        <f aca="false">IF(MONTH(A927)&gt;=4,"FY "&amp;YEAR(A927)&amp;"-"&amp;RIGHT(YEAR(A927)+1,2),"FY "&amp;(YEAR(A927)-1)&amp;"-"&amp;RIGHT(YEAR(A927),2))</f>
        <v>FY 2013-14</v>
      </c>
      <c r="E927" s="5" t="s">
        <v>19</v>
      </c>
      <c r="F927" s="7" t="n">
        <v>0</v>
      </c>
      <c r="G927" s="7" t="n">
        <v>1</v>
      </c>
      <c r="H927" s="7" t="n">
        <v>-1</v>
      </c>
      <c r="I927" s="7" t="n">
        <v>-0.16</v>
      </c>
      <c r="J927" s="8" t="n">
        <v>62.6981</v>
      </c>
    </row>
    <row r="928" customFormat="false" ht="15" hidden="false" customHeight="false" outlineLevel="0" collapsed="false">
      <c r="A928" s="4" t="n">
        <v>41544</v>
      </c>
      <c r="B928" s="5" t="n">
        <v>2013</v>
      </c>
      <c r="C928" s="5" t="n">
        <v>9</v>
      </c>
      <c r="D928" s="6" t="str">
        <f aca="false">IF(MONTH(A928)&gt;=4,"FY "&amp;YEAR(A928)&amp;"-"&amp;RIGHT(YEAR(A928)+1,2),"FY "&amp;(YEAR(A928)-1)&amp;"-"&amp;RIGHT(YEAR(A928),2))</f>
        <v>FY 2013-14</v>
      </c>
      <c r="E928" s="5" t="s">
        <v>19</v>
      </c>
      <c r="F928" s="7" t="n">
        <v>105</v>
      </c>
      <c r="G928" s="7" t="n">
        <v>0.6</v>
      </c>
      <c r="H928" s="7" t="n">
        <v>104.4</v>
      </c>
      <c r="I928" s="7" t="n">
        <v>16.78</v>
      </c>
      <c r="J928" s="8" t="n">
        <v>62.226</v>
      </c>
    </row>
    <row r="929" customFormat="false" ht="15" hidden="false" customHeight="false" outlineLevel="0" collapsed="false">
      <c r="A929" s="4" t="n">
        <v>41547</v>
      </c>
      <c r="B929" s="5" t="n">
        <v>2013</v>
      </c>
      <c r="C929" s="5" t="n">
        <v>9</v>
      </c>
      <c r="D929" s="6" t="str">
        <f aca="false">IF(MONTH(A929)&gt;=4,"FY "&amp;YEAR(A929)&amp;"-"&amp;RIGHT(YEAR(A929)+1,2),"FY "&amp;(YEAR(A929)-1)&amp;"-"&amp;RIGHT(YEAR(A929),2))</f>
        <v>FY 2013-14</v>
      </c>
      <c r="E929" s="5" t="s">
        <v>19</v>
      </c>
      <c r="F929" s="7" t="n">
        <v>54.8</v>
      </c>
      <c r="G929" s="7" t="n">
        <v>0.9</v>
      </c>
      <c r="H929" s="7" t="n">
        <v>53.9</v>
      </c>
      <c r="I929" s="7" t="n">
        <v>8.72</v>
      </c>
      <c r="J929" s="8" t="n">
        <v>61.811</v>
      </c>
    </row>
    <row r="930" customFormat="false" ht="15" hidden="false" customHeight="false" outlineLevel="0" collapsed="false">
      <c r="A930" s="4" t="n">
        <v>41548</v>
      </c>
      <c r="B930" s="5" t="n">
        <v>2013</v>
      </c>
      <c r="C930" s="5" t="n">
        <v>10</v>
      </c>
      <c r="D930" s="6" t="str">
        <f aca="false">IF(MONTH(A930)&gt;=4,"FY "&amp;YEAR(A930)&amp;"-"&amp;RIGHT(YEAR(A930)+1,2),"FY "&amp;(YEAR(A930)-1)&amp;"-"&amp;RIGHT(YEAR(A930),2))</f>
        <v>FY 2013-14</v>
      </c>
      <c r="E930" s="5" t="s">
        <v>19</v>
      </c>
      <c r="F930" s="7" t="n">
        <v>0.1</v>
      </c>
      <c r="G930" s="7" t="n">
        <v>4.1</v>
      </c>
      <c r="H930" s="7" t="n">
        <v>-4</v>
      </c>
      <c r="I930" s="7" t="n">
        <v>-0.63</v>
      </c>
      <c r="J930" s="8" t="n">
        <v>62.777</v>
      </c>
    </row>
    <row r="931" customFormat="false" ht="15" hidden="false" customHeight="false" outlineLevel="0" collapsed="false">
      <c r="A931" s="4" t="n">
        <v>41550</v>
      </c>
      <c r="B931" s="5" t="n">
        <v>2013</v>
      </c>
      <c r="C931" s="5" t="n">
        <v>10</v>
      </c>
      <c r="D931" s="6" t="str">
        <f aca="false">IF(MONTH(A931)&gt;=4,"FY "&amp;YEAR(A931)&amp;"-"&amp;RIGHT(YEAR(A931)+1,2),"FY "&amp;(YEAR(A931)-1)&amp;"-"&amp;RIGHT(YEAR(A931),2))</f>
        <v>FY 2013-14</v>
      </c>
      <c r="E931" s="5" t="s">
        <v>19</v>
      </c>
      <c r="F931" s="7" t="n">
        <v>0.5</v>
      </c>
      <c r="G931" s="7" t="n">
        <v>2.3</v>
      </c>
      <c r="H931" s="7" t="n">
        <v>-1.8</v>
      </c>
      <c r="I931" s="7" t="n">
        <v>-0.29</v>
      </c>
      <c r="J931" s="8" t="n">
        <v>62.3555</v>
      </c>
    </row>
    <row r="932" customFormat="false" ht="15" hidden="false" customHeight="false" outlineLevel="0" collapsed="false">
      <c r="A932" s="4" t="n">
        <v>41551</v>
      </c>
      <c r="B932" s="5" t="n">
        <v>2013</v>
      </c>
      <c r="C932" s="5" t="n">
        <v>10</v>
      </c>
      <c r="D932" s="6" t="str">
        <f aca="false">IF(MONTH(A932)&gt;=4,"FY "&amp;YEAR(A932)&amp;"-"&amp;RIGHT(YEAR(A932)+1,2),"FY "&amp;(YEAR(A932)-1)&amp;"-"&amp;RIGHT(YEAR(A932),2))</f>
        <v>FY 2013-14</v>
      </c>
      <c r="E932" s="5" t="s">
        <v>19</v>
      </c>
      <c r="F932" s="7" t="n">
        <v>161.4</v>
      </c>
      <c r="G932" s="7" t="n">
        <v>19.4</v>
      </c>
      <c r="H932" s="7" t="n">
        <v>142</v>
      </c>
      <c r="I932" s="7" t="n">
        <v>22.93</v>
      </c>
      <c r="J932" s="8" t="n">
        <v>61.9348</v>
      </c>
    </row>
    <row r="933" customFormat="false" ht="15" hidden="false" customHeight="false" outlineLevel="0" collapsed="false">
      <c r="A933" s="4" t="n">
        <v>41554</v>
      </c>
      <c r="B933" s="5" t="n">
        <v>2013</v>
      </c>
      <c r="C933" s="5" t="n">
        <v>10</v>
      </c>
      <c r="D933" s="6" t="str">
        <f aca="false">IF(MONTH(A933)&gt;=4,"FY "&amp;YEAR(A933)&amp;"-"&amp;RIGHT(YEAR(A933)+1,2),"FY "&amp;(YEAR(A933)-1)&amp;"-"&amp;RIGHT(YEAR(A933),2))</f>
        <v>FY 2013-14</v>
      </c>
      <c r="E933" s="5" t="s">
        <v>19</v>
      </c>
      <c r="F933" s="7" t="n">
        <v>0</v>
      </c>
      <c r="G933" s="7" t="n">
        <v>27.1</v>
      </c>
      <c r="H933" s="7" t="n">
        <v>-27.1</v>
      </c>
      <c r="I933" s="7" t="n">
        <v>-4.41</v>
      </c>
      <c r="J933" s="8" t="n">
        <v>61.405</v>
      </c>
    </row>
    <row r="934" customFormat="false" ht="15" hidden="false" customHeight="false" outlineLevel="0" collapsed="false">
      <c r="A934" s="4" t="n">
        <v>41555</v>
      </c>
      <c r="B934" s="5" t="n">
        <v>2013</v>
      </c>
      <c r="C934" s="5" t="n">
        <v>10</v>
      </c>
      <c r="D934" s="6" t="str">
        <f aca="false">IF(MONTH(A934)&gt;=4,"FY "&amp;YEAR(A934)&amp;"-"&amp;RIGHT(YEAR(A934)+1,2),"FY "&amp;(YEAR(A934)-1)&amp;"-"&amp;RIGHT(YEAR(A934),2))</f>
        <v>FY 2013-14</v>
      </c>
      <c r="E934" s="5" t="s">
        <v>19</v>
      </c>
      <c r="F934" s="7" t="n">
        <v>0</v>
      </c>
      <c r="G934" s="7" t="n">
        <v>27.3</v>
      </c>
      <c r="H934" s="7" t="n">
        <v>-27.3</v>
      </c>
      <c r="I934" s="7" t="n">
        <v>-4.42</v>
      </c>
      <c r="J934" s="8" t="n">
        <v>61.776</v>
      </c>
    </row>
    <row r="935" customFormat="false" ht="15" hidden="false" customHeight="false" outlineLevel="0" collapsed="false">
      <c r="A935" s="4" t="n">
        <v>41556</v>
      </c>
      <c r="B935" s="5" t="n">
        <v>2013</v>
      </c>
      <c r="C935" s="5" t="n">
        <v>10</v>
      </c>
      <c r="D935" s="6" t="str">
        <f aca="false">IF(MONTH(A935)&gt;=4,"FY "&amp;YEAR(A935)&amp;"-"&amp;RIGHT(YEAR(A935)+1,2),"FY "&amp;(YEAR(A935)-1)&amp;"-"&amp;RIGHT(YEAR(A935),2))</f>
        <v>FY 2013-14</v>
      </c>
      <c r="E935" s="5" t="s">
        <v>19</v>
      </c>
      <c r="F935" s="7" t="n">
        <v>0</v>
      </c>
      <c r="G935" s="7" t="n">
        <v>1.2</v>
      </c>
      <c r="H935" s="7" t="n">
        <v>-1.2</v>
      </c>
      <c r="I935" s="7" t="n">
        <v>-0.2</v>
      </c>
      <c r="J935" s="8" t="n">
        <v>61.6885</v>
      </c>
    </row>
    <row r="936" customFormat="false" ht="15" hidden="false" customHeight="false" outlineLevel="0" collapsed="false">
      <c r="A936" s="4" t="n">
        <v>41557</v>
      </c>
      <c r="B936" s="5" t="n">
        <v>2013</v>
      </c>
      <c r="C936" s="5" t="n">
        <v>10</v>
      </c>
      <c r="D936" s="6" t="str">
        <f aca="false">IF(MONTH(A936)&gt;=4,"FY "&amp;YEAR(A936)&amp;"-"&amp;RIGHT(YEAR(A936)+1,2),"FY "&amp;(YEAR(A936)-1)&amp;"-"&amp;RIGHT(YEAR(A936),2))</f>
        <v>FY 2013-14</v>
      </c>
      <c r="E936" s="5" t="s">
        <v>19</v>
      </c>
      <c r="F936" s="7" t="n">
        <v>0</v>
      </c>
      <c r="G936" s="7" t="n">
        <v>10.7</v>
      </c>
      <c r="H936" s="7" t="n">
        <v>-10.7</v>
      </c>
      <c r="I936" s="7" t="n">
        <v>-1.72</v>
      </c>
      <c r="J936" s="8" t="n">
        <v>61.917</v>
      </c>
    </row>
    <row r="937" customFormat="false" ht="15" hidden="false" customHeight="false" outlineLevel="0" collapsed="false">
      <c r="A937" s="4" t="n">
        <v>41558</v>
      </c>
      <c r="B937" s="5" t="n">
        <v>2013</v>
      </c>
      <c r="C937" s="5" t="n">
        <v>10</v>
      </c>
      <c r="D937" s="6" t="str">
        <f aca="false">IF(MONTH(A937)&gt;=4,"FY "&amp;YEAR(A937)&amp;"-"&amp;RIGHT(YEAR(A937)+1,2),"FY "&amp;(YEAR(A937)-1)&amp;"-"&amp;RIGHT(YEAR(A937),2))</f>
        <v>FY 2013-14</v>
      </c>
      <c r="E937" s="5" t="s">
        <v>19</v>
      </c>
      <c r="F937" s="7" t="n">
        <v>0</v>
      </c>
      <c r="G937" s="7" t="n">
        <v>0.4</v>
      </c>
      <c r="H937" s="7" t="n">
        <v>-0.4</v>
      </c>
      <c r="I937" s="7" t="n">
        <v>-0.06</v>
      </c>
      <c r="J937" s="8" t="n">
        <v>62.1383</v>
      </c>
    </row>
    <row r="938" customFormat="false" ht="15" hidden="false" customHeight="false" outlineLevel="0" collapsed="false">
      <c r="A938" s="4" t="n">
        <v>41561</v>
      </c>
      <c r="B938" s="5" t="n">
        <v>2013</v>
      </c>
      <c r="C938" s="5" t="n">
        <v>10</v>
      </c>
      <c r="D938" s="6" t="str">
        <f aca="false">IF(MONTH(A938)&gt;=4,"FY "&amp;YEAR(A938)&amp;"-"&amp;RIGHT(YEAR(A938)+1,2),"FY "&amp;(YEAR(A938)-1)&amp;"-"&amp;RIGHT(YEAR(A938),2))</f>
        <v>FY 2013-14</v>
      </c>
      <c r="E938" s="5" t="s">
        <v>19</v>
      </c>
      <c r="F938" s="7" t="n">
        <v>0</v>
      </c>
      <c r="G938" s="7" t="n">
        <v>0.5</v>
      </c>
      <c r="H938" s="7" t="n">
        <v>-0.5</v>
      </c>
      <c r="I938" s="7" t="n">
        <v>-0.08</v>
      </c>
      <c r="J938" s="8" t="n">
        <v>61.157</v>
      </c>
    </row>
    <row r="939" customFormat="false" ht="15" hidden="false" customHeight="false" outlineLevel="0" collapsed="false">
      <c r="A939" s="4" t="n">
        <v>41562</v>
      </c>
      <c r="B939" s="5" t="n">
        <v>2013</v>
      </c>
      <c r="C939" s="5" t="n">
        <v>10</v>
      </c>
      <c r="D939" s="6" t="str">
        <f aca="false">IF(MONTH(A939)&gt;=4,"FY "&amp;YEAR(A939)&amp;"-"&amp;RIGHT(YEAR(A939)+1,2),"FY "&amp;(YEAR(A939)-1)&amp;"-"&amp;RIGHT(YEAR(A939),2))</f>
        <v>FY 2013-14</v>
      </c>
      <c r="E939" s="5" t="s">
        <v>19</v>
      </c>
      <c r="F939" s="7" t="n">
        <v>0.1</v>
      </c>
      <c r="G939" s="7" t="n">
        <v>5.4</v>
      </c>
      <c r="H939" s="7" t="n">
        <v>-5.2</v>
      </c>
      <c r="I939" s="7" t="n">
        <v>-0.85</v>
      </c>
      <c r="J939" s="8" t="n">
        <v>61.3036</v>
      </c>
    </row>
    <row r="940" customFormat="false" ht="15" hidden="false" customHeight="false" outlineLevel="0" collapsed="false">
      <c r="A940" s="4" t="n">
        <v>41564</v>
      </c>
      <c r="B940" s="5" t="n">
        <v>2013</v>
      </c>
      <c r="C940" s="5" t="n">
        <v>10</v>
      </c>
      <c r="D940" s="6" t="str">
        <f aca="false">IF(MONTH(A940)&gt;=4,"FY "&amp;YEAR(A940)&amp;"-"&amp;RIGHT(YEAR(A940)+1,2),"FY "&amp;(YEAR(A940)-1)&amp;"-"&amp;RIGHT(YEAR(A940),2))</f>
        <v>FY 2013-14</v>
      </c>
      <c r="E940" s="5" t="s">
        <v>19</v>
      </c>
      <c r="F940" s="7" t="n">
        <v>0</v>
      </c>
      <c r="G940" s="7" t="n">
        <v>0.3</v>
      </c>
      <c r="H940" s="7" t="n">
        <v>-0.3</v>
      </c>
      <c r="I940" s="7" t="n">
        <v>-0.05</v>
      </c>
      <c r="J940" s="8" t="n">
        <v>61.6929</v>
      </c>
    </row>
    <row r="941" customFormat="false" ht="15" hidden="false" customHeight="false" outlineLevel="0" collapsed="false">
      <c r="A941" s="4" t="n">
        <v>41565</v>
      </c>
      <c r="B941" s="5" t="n">
        <v>2013</v>
      </c>
      <c r="C941" s="5" t="n">
        <v>10</v>
      </c>
      <c r="D941" s="6" t="str">
        <f aca="false">IF(MONTH(A941)&gt;=4,"FY "&amp;YEAR(A941)&amp;"-"&amp;RIGHT(YEAR(A941)+1,2),"FY "&amp;(YEAR(A941)-1)&amp;"-"&amp;RIGHT(YEAR(A941),2))</f>
        <v>FY 2013-14</v>
      </c>
      <c r="E941" s="5" t="s">
        <v>19</v>
      </c>
      <c r="F941" s="7" t="n">
        <v>0</v>
      </c>
      <c r="G941" s="7" t="n">
        <v>1.1</v>
      </c>
      <c r="H941" s="7" t="n">
        <v>-1.1</v>
      </c>
      <c r="I941" s="7" t="n">
        <v>-0.18</v>
      </c>
      <c r="J941" s="8" t="n">
        <v>61.581</v>
      </c>
    </row>
    <row r="942" customFormat="false" ht="15" hidden="false" customHeight="false" outlineLevel="0" collapsed="false">
      <c r="A942" s="4" t="n">
        <v>41568</v>
      </c>
      <c r="B942" s="5" t="n">
        <v>2013</v>
      </c>
      <c r="C942" s="5" t="n">
        <v>10</v>
      </c>
      <c r="D942" s="6" t="str">
        <f aca="false">IF(MONTH(A942)&gt;=4,"FY "&amp;YEAR(A942)&amp;"-"&amp;RIGHT(YEAR(A942)+1,2),"FY "&amp;(YEAR(A942)-1)&amp;"-"&amp;RIGHT(YEAR(A942),2))</f>
        <v>FY 2013-14</v>
      </c>
      <c r="E942" s="5" t="s">
        <v>19</v>
      </c>
      <c r="F942" s="7" t="n">
        <v>0</v>
      </c>
      <c r="G942" s="7" t="n">
        <v>1.4</v>
      </c>
      <c r="H942" s="7" t="n">
        <v>-1.4</v>
      </c>
      <c r="I942" s="7" t="n">
        <v>-0.24</v>
      </c>
      <c r="J942" s="8" t="n">
        <v>61.276</v>
      </c>
    </row>
    <row r="943" customFormat="false" ht="15" hidden="false" customHeight="false" outlineLevel="0" collapsed="false">
      <c r="A943" s="4" t="n">
        <v>41569</v>
      </c>
      <c r="B943" s="5" t="n">
        <v>2013</v>
      </c>
      <c r="C943" s="5" t="n">
        <v>10</v>
      </c>
      <c r="D943" s="6" t="str">
        <f aca="false">IF(MONTH(A943)&gt;=4,"FY "&amp;YEAR(A943)&amp;"-"&amp;RIGHT(YEAR(A943)+1,2),"FY "&amp;(YEAR(A943)-1)&amp;"-"&amp;RIGHT(YEAR(A943),2))</f>
        <v>FY 2013-14</v>
      </c>
      <c r="E943" s="5" t="s">
        <v>19</v>
      </c>
      <c r="F943" s="7" t="n">
        <v>0</v>
      </c>
      <c r="G943" s="7" t="n">
        <v>2.5</v>
      </c>
      <c r="H943" s="7" t="n">
        <v>-2.5</v>
      </c>
      <c r="I943" s="7" t="n">
        <v>-0.41</v>
      </c>
      <c r="J943" s="8" t="n">
        <v>61.4885</v>
      </c>
    </row>
    <row r="944" customFormat="false" ht="15" hidden="false" customHeight="false" outlineLevel="0" collapsed="false">
      <c r="A944" s="4" t="n">
        <v>41570</v>
      </c>
      <c r="B944" s="5" t="n">
        <v>2013</v>
      </c>
      <c r="C944" s="5" t="n">
        <v>10</v>
      </c>
      <c r="D944" s="6" t="str">
        <f aca="false">IF(MONTH(A944)&gt;=4,"FY "&amp;YEAR(A944)&amp;"-"&amp;RIGHT(YEAR(A944)+1,2),"FY "&amp;(YEAR(A944)-1)&amp;"-"&amp;RIGHT(YEAR(A944),2))</f>
        <v>FY 2013-14</v>
      </c>
      <c r="E944" s="5" t="s">
        <v>19</v>
      </c>
      <c r="F944" s="7" t="n">
        <v>0</v>
      </c>
      <c r="G944" s="7" t="n">
        <v>33.3</v>
      </c>
      <c r="H944" s="7" t="n">
        <v>-33.3</v>
      </c>
      <c r="I944" s="7" t="n">
        <v>-5.39</v>
      </c>
      <c r="J944" s="8" t="n">
        <v>61.78</v>
      </c>
    </row>
    <row r="945" customFormat="false" ht="15" hidden="false" customHeight="false" outlineLevel="0" collapsed="false">
      <c r="A945" s="4" t="n">
        <v>41571</v>
      </c>
      <c r="B945" s="5" t="n">
        <v>2013</v>
      </c>
      <c r="C945" s="5" t="n">
        <v>10</v>
      </c>
      <c r="D945" s="6" t="str">
        <f aca="false">IF(MONTH(A945)&gt;=4,"FY "&amp;YEAR(A945)&amp;"-"&amp;RIGHT(YEAR(A945)+1,2),"FY "&amp;(YEAR(A945)-1)&amp;"-"&amp;RIGHT(YEAR(A945),2))</f>
        <v>FY 2013-14</v>
      </c>
      <c r="E945" s="5" t="s">
        <v>19</v>
      </c>
      <c r="F945" s="7" t="n">
        <v>0.6</v>
      </c>
      <c r="G945" s="7" t="n">
        <v>7.5</v>
      </c>
      <c r="H945" s="7" t="n">
        <v>-6.8</v>
      </c>
      <c r="I945" s="7" t="n">
        <v>-1.11</v>
      </c>
      <c r="J945" s="8" t="n">
        <v>61.534</v>
      </c>
    </row>
    <row r="946" customFormat="false" ht="15" hidden="false" customHeight="false" outlineLevel="0" collapsed="false">
      <c r="A946" s="4" t="n">
        <v>41572</v>
      </c>
      <c r="B946" s="5" t="n">
        <v>2013</v>
      </c>
      <c r="C946" s="5" t="n">
        <v>10</v>
      </c>
      <c r="D946" s="6" t="str">
        <f aca="false">IF(MONTH(A946)&gt;=4,"FY "&amp;YEAR(A946)&amp;"-"&amp;RIGHT(YEAR(A946)+1,2),"FY "&amp;(YEAR(A946)-1)&amp;"-"&amp;RIGHT(YEAR(A946),2))</f>
        <v>FY 2013-14</v>
      </c>
      <c r="E946" s="5" t="s">
        <v>19</v>
      </c>
      <c r="F946" s="7" t="n">
        <v>0</v>
      </c>
      <c r="G946" s="7" t="n">
        <v>13.2</v>
      </c>
      <c r="H946" s="7" t="n">
        <v>-13.2</v>
      </c>
      <c r="I946" s="7" t="n">
        <v>-2.15</v>
      </c>
      <c r="J946" s="8" t="n">
        <v>61.4105</v>
      </c>
    </row>
    <row r="947" customFormat="false" ht="15" hidden="false" customHeight="false" outlineLevel="0" collapsed="false">
      <c r="A947" s="4" t="n">
        <v>41575</v>
      </c>
      <c r="B947" s="5" t="n">
        <v>2013</v>
      </c>
      <c r="C947" s="5" t="n">
        <v>10</v>
      </c>
      <c r="D947" s="6" t="str">
        <f aca="false">IF(MONTH(A947)&gt;=4,"FY "&amp;YEAR(A947)&amp;"-"&amp;RIGHT(YEAR(A947)+1,2),"FY "&amp;(YEAR(A947)-1)&amp;"-"&amp;RIGHT(YEAR(A947),2))</f>
        <v>FY 2013-14</v>
      </c>
      <c r="E947" s="5" t="s">
        <v>19</v>
      </c>
      <c r="F947" s="7" t="n">
        <v>0</v>
      </c>
      <c r="G947" s="7" t="n">
        <v>0.2</v>
      </c>
      <c r="H947" s="7" t="n">
        <v>-0.2</v>
      </c>
      <c r="I947" s="7" t="n">
        <v>-0.04</v>
      </c>
      <c r="J947" s="8" t="n">
        <v>61.625</v>
      </c>
    </row>
    <row r="948" customFormat="false" ht="15" hidden="false" customHeight="false" outlineLevel="0" collapsed="false">
      <c r="A948" s="4" t="n">
        <v>41576</v>
      </c>
      <c r="B948" s="5" t="n">
        <v>2013</v>
      </c>
      <c r="C948" s="5" t="n">
        <v>10</v>
      </c>
      <c r="D948" s="6" t="str">
        <f aca="false">IF(MONTH(A948)&gt;=4,"FY "&amp;YEAR(A948)&amp;"-"&amp;RIGHT(YEAR(A948)+1,2),"FY "&amp;(YEAR(A948)-1)&amp;"-"&amp;RIGHT(YEAR(A948),2))</f>
        <v>FY 2013-14</v>
      </c>
      <c r="E948" s="5" t="s">
        <v>19</v>
      </c>
      <c r="F948" s="7" t="n">
        <v>0</v>
      </c>
      <c r="G948" s="7" t="n">
        <v>2</v>
      </c>
      <c r="H948" s="7" t="n">
        <v>-2</v>
      </c>
      <c r="I948" s="7" t="n">
        <v>-0.32</v>
      </c>
      <c r="J948" s="8" t="n">
        <v>61.503</v>
      </c>
    </row>
    <row r="949" customFormat="false" ht="15" hidden="false" customHeight="false" outlineLevel="0" collapsed="false">
      <c r="A949" s="4" t="n">
        <v>41577</v>
      </c>
      <c r="B949" s="5" t="n">
        <v>2013</v>
      </c>
      <c r="C949" s="5" t="n">
        <v>10</v>
      </c>
      <c r="D949" s="6" t="str">
        <f aca="false">IF(MONTH(A949)&gt;=4,"FY "&amp;YEAR(A949)&amp;"-"&amp;RIGHT(YEAR(A949)+1,2),"FY "&amp;(YEAR(A949)-1)&amp;"-"&amp;RIGHT(YEAR(A949),2))</f>
        <v>FY 2013-14</v>
      </c>
      <c r="E949" s="5" t="s">
        <v>19</v>
      </c>
      <c r="F949" s="7" t="n">
        <v>44.2</v>
      </c>
      <c r="G949" s="7" t="n">
        <v>0.3</v>
      </c>
      <c r="H949" s="7" t="n">
        <v>43.9</v>
      </c>
      <c r="I949" s="7" t="n">
        <v>7.15</v>
      </c>
      <c r="J949" s="8" t="n">
        <v>61.463</v>
      </c>
    </row>
    <row r="950" customFormat="false" ht="15" hidden="false" customHeight="false" outlineLevel="0" collapsed="false">
      <c r="A950" s="4" t="n">
        <v>41578</v>
      </c>
      <c r="B950" s="5" t="n">
        <v>2013</v>
      </c>
      <c r="C950" s="5" t="n">
        <v>10</v>
      </c>
      <c r="D950" s="6" t="str">
        <f aca="false">IF(MONTH(A950)&gt;=4,"FY "&amp;YEAR(A950)&amp;"-"&amp;RIGHT(YEAR(A950)+1,2),"FY "&amp;(YEAR(A950)-1)&amp;"-"&amp;RIGHT(YEAR(A950),2))</f>
        <v>FY 2013-14</v>
      </c>
      <c r="E950" s="5" t="s">
        <v>19</v>
      </c>
      <c r="F950" s="7" t="n">
        <v>0</v>
      </c>
      <c r="G950" s="7" t="n">
        <v>7.6</v>
      </c>
      <c r="H950" s="7" t="n">
        <v>-7.6</v>
      </c>
      <c r="I950" s="7" t="n">
        <v>-1.24</v>
      </c>
      <c r="J950" s="8" t="n">
        <v>61.4871</v>
      </c>
    </row>
    <row r="951" customFormat="false" ht="15" hidden="false" customHeight="false" outlineLevel="0" collapsed="false">
      <c r="A951" s="4" t="n">
        <v>41579</v>
      </c>
      <c r="B951" s="5" t="n">
        <v>2013</v>
      </c>
      <c r="C951" s="5" t="n">
        <v>11</v>
      </c>
      <c r="D951" s="6" t="str">
        <f aca="false">IF(MONTH(A951)&gt;=4,"FY "&amp;YEAR(A951)&amp;"-"&amp;RIGHT(YEAR(A951)+1,2),"FY "&amp;(YEAR(A951)-1)&amp;"-"&amp;RIGHT(YEAR(A951),2))</f>
        <v>FY 2013-14</v>
      </c>
      <c r="E951" s="5" t="s">
        <v>19</v>
      </c>
      <c r="F951" s="7" t="n">
        <v>0</v>
      </c>
      <c r="G951" s="7" t="n">
        <v>179.3</v>
      </c>
      <c r="H951" s="7" t="n">
        <v>-179.3</v>
      </c>
      <c r="I951" s="7" t="n">
        <v>-29.2</v>
      </c>
      <c r="J951" s="8" t="n">
        <v>61.41</v>
      </c>
    </row>
    <row r="952" customFormat="false" ht="15" hidden="false" customHeight="false" outlineLevel="0" collapsed="false">
      <c r="A952" s="4" t="n">
        <v>41583</v>
      </c>
      <c r="B952" s="5" t="n">
        <v>2013</v>
      </c>
      <c r="C952" s="5" t="n">
        <v>11</v>
      </c>
      <c r="D952" s="6" t="str">
        <f aca="false">IF(MONTH(A952)&gt;=4,"FY "&amp;YEAR(A952)&amp;"-"&amp;RIGHT(YEAR(A952)+1,2),"FY "&amp;(YEAR(A952)-1)&amp;"-"&amp;RIGHT(YEAR(A952),2))</f>
        <v>FY 2013-14</v>
      </c>
      <c r="E952" s="5" t="s">
        <v>19</v>
      </c>
      <c r="F952" s="7" t="n">
        <v>0</v>
      </c>
      <c r="G952" s="7" t="n">
        <v>1.6</v>
      </c>
      <c r="H952" s="7" t="n">
        <v>-1.6</v>
      </c>
      <c r="I952" s="7" t="n">
        <v>-0.26</v>
      </c>
      <c r="J952" s="8" t="n">
        <v>61.9046</v>
      </c>
    </row>
    <row r="953" customFormat="false" ht="15" hidden="false" customHeight="false" outlineLevel="0" collapsed="false">
      <c r="A953" s="4" t="n">
        <v>41584</v>
      </c>
      <c r="B953" s="5" t="n">
        <v>2013</v>
      </c>
      <c r="C953" s="5" t="n">
        <v>11</v>
      </c>
      <c r="D953" s="6" t="str">
        <f aca="false">IF(MONTH(A953)&gt;=4,"FY "&amp;YEAR(A953)&amp;"-"&amp;RIGHT(YEAR(A953)+1,2),"FY "&amp;(YEAR(A953)-1)&amp;"-"&amp;RIGHT(YEAR(A953),2))</f>
        <v>FY 2013-14</v>
      </c>
      <c r="E953" s="5" t="s">
        <v>19</v>
      </c>
      <c r="F953" s="7" t="n">
        <v>0</v>
      </c>
      <c r="G953" s="7" t="n">
        <v>0.6</v>
      </c>
      <c r="H953" s="7" t="n">
        <v>-0.6</v>
      </c>
      <c r="I953" s="7" t="n">
        <v>-0.1</v>
      </c>
      <c r="J953" s="8" t="n">
        <v>61.788</v>
      </c>
    </row>
    <row r="954" customFormat="false" ht="15" hidden="false" customHeight="false" outlineLevel="0" collapsed="false">
      <c r="A954" s="4" t="n">
        <v>41585</v>
      </c>
      <c r="B954" s="5" t="n">
        <v>2013</v>
      </c>
      <c r="C954" s="5" t="n">
        <v>11</v>
      </c>
      <c r="D954" s="6" t="str">
        <f aca="false">IF(MONTH(A954)&gt;=4,"FY "&amp;YEAR(A954)&amp;"-"&amp;RIGHT(YEAR(A954)+1,2),"FY "&amp;(YEAR(A954)-1)&amp;"-"&amp;RIGHT(YEAR(A954),2))</f>
        <v>FY 2013-14</v>
      </c>
      <c r="E954" s="5" t="s">
        <v>19</v>
      </c>
      <c r="F954" s="7" t="n">
        <v>0</v>
      </c>
      <c r="G954" s="7" t="n">
        <v>0.1</v>
      </c>
      <c r="H954" s="7" t="n">
        <v>-0.1</v>
      </c>
      <c r="I954" s="7" t="n">
        <v>-0.02</v>
      </c>
      <c r="J954" s="8" t="n">
        <v>61.9225</v>
      </c>
    </row>
    <row r="955" customFormat="false" ht="15" hidden="false" customHeight="false" outlineLevel="0" collapsed="false">
      <c r="A955" s="4" t="n">
        <v>41586</v>
      </c>
      <c r="B955" s="5" t="n">
        <v>2013</v>
      </c>
      <c r="C955" s="5" t="n">
        <v>11</v>
      </c>
      <c r="D955" s="6" t="str">
        <f aca="false">IF(MONTH(A955)&gt;=4,"FY "&amp;YEAR(A955)&amp;"-"&amp;RIGHT(YEAR(A955)+1,2),"FY "&amp;(YEAR(A955)-1)&amp;"-"&amp;RIGHT(YEAR(A955),2))</f>
        <v>FY 2013-14</v>
      </c>
      <c r="E955" s="5" t="s">
        <v>19</v>
      </c>
      <c r="F955" s="7" t="n">
        <v>6.7</v>
      </c>
      <c r="G955" s="7" t="n">
        <v>0</v>
      </c>
      <c r="H955" s="7" t="n">
        <v>6.7</v>
      </c>
      <c r="I955" s="7" t="n">
        <v>1.06</v>
      </c>
      <c r="J955" s="8" t="n">
        <v>62.574</v>
      </c>
    </row>
    <row r="956" customFormat="false" ht="15" hidden="false" customHeight="false" outlineLevel="0" collapsed="false">
      <c r="A956" s="4" t="n">
        <v>41589</v>
      </c>
      <c r="B956" s="5" t="n">
        <v>2013</v>
      </c>
      <c r="C956" s="5" t="n">
        <v>11</v>
      </c>
      <c r="D956" s="6" t="str">
        <f aca="false">IF(MONTH(A956)&gt;=4,"FY "&amp;YEAR(A956)&amp;"-"&amp;RIGHT(YEAR(A956)+1,2),"FY "&amp;(YEAR(A956)-1)&amp;"-"&amp;RIGHT(YEAR(A956),2))</f>
        <v>FY 2013-14</v>
      </c>
      <c r="E956" s="5" t="s">
        <v>19</v>
      </c>
      <c r="F956" s="7" t="n">
        <v>5.1</v>
      </c>
      <c r="G956" s="7" t="n">
        <v>20</v>
      </c>
      <c r="H956" s="7" t="n">
        <v>-14.9</v>
      </c>
      <c r="I956" s="7" t="n">
        <v>-2.37</v>
      </c>
      <c r="J956" s="8" t="n">
        <v>62.7315</v>
      </c>
    </row>
    <row r="957" customFormat="false" ht="15" hidden="false" customHeight="false" outlineLevel="0" collapsed="false">
      <c r="A957" s="4" t="n">
        <v>41590</v>
      </c>
      <c r="B957" s="5" t="n">
        <v>2013</v>
      </c>
      <c r="C957" s="5" t="n">
        <v>11</v>
      </c>
      <c r="D957" s="6" t="str">
        <f aca="false">IF(MONTH(A957)&gt;=4,"FY "&amp;YEAR(A957)&amp;"-"&amp;RIGHT(YEAR(A957)+1,2),"FY "&amp;(YEAR(A957)-1)&amp;"-"&amp;RIGHT(YEAR(A957),2))</f>
        <v>FY 2013-14</v>
      </c>
      <c r="E957" s="5" t="s">
        <v>19</v>
      </c>
      <c r="F957" s="7" t="n">
        <v>0</v>
      </c>
      <c r="G957" s="7" t="n">
        <v>3.8</v>
      </c>
      <c r="H957" s="7" t="n">
        <v>-3.8</v>
      </c>
      <c r="I957" s="7" t="n">
        <v>-0.6</v>
      </c>
      <c r="J957" s="8" t="n">
        <v>63.2955</v>
      </c>
    </row>
    <row r="958" customFormat="false" ht="15" hidden="false" customHeight="false" outlineLevel="0" collapsed="false">
      <c r="A958" s="4" t="n">
        <v>41591</v>
      </c>
      <c r="B958" s="5" t="n">
        <v>2013</v>
      </c>
      <c r="C958" s="5" t="n">
        <v>11</v>
      </c>
      <c r="D958" s="6" t="str">
        <f aca="false">IF(MONTH(A958)&gt;=4,"FY "&amp;YEAR(A958)&amp;"-"&amp;RIGHT(YEAR(A958)+1,2),"FY "&amp;(YEAR(A958)-1)&amp;"-"&amp;RIGHT(YEAR(A958),2))</f>
        <v>FY 2013-14</v>
      </c>
      <c r="E958" s="5" t="s">
        <v>19</v>
      </c>
      <c r="F958" s="7" t="n">
        <v>0</v>
      </c>
      <c r="G958" s="7" t="n">
        <v>1.9</v>
      </c>
      <c r="H958" s="7" t="n">
        <v>-1.9</v>
      </c>
      <c r="I958" s="7" t="n">
        <v>-0.3</v>
      </c>
      <c r="J958" s="8" t="n">
        <v>63.593</v>
      </c>
    </row>
    <row r="959" customFormat="false" ht="15" hidden="false" customHeight="false" outlineLevel="0" collapsed="false">
      <c r="A959" s="4" t="n">
        <v>41596</v>
      </c>
      <c r="B959" s="5" t="n">
        <v>2013</v>
      </c>
      <c r="C959" s="5" t="n">
        <v>11</v>
      </c>
      <c r="D959" s="6" t="str">
        <f aca="false">IF(MONTH(A959)&gt;=4,"FY "&amp;YEAR(A959)&amp;"-"&amp;RIGHT(YEAR(A959)+1,2),"FY "&amp;(YEAR(A959)-1)&amp;"-"&amp;RIGHT(YEAR(A959),2))</f>
        <v>FY 2013-14</v>
      </c>
      <c r="E959" s="5" t="s">
        <v>19</v>
      </c>
      <c r="F959" s="7" t="n">
        <v>295.7</v>
      </c>
      <c r="G959" s="7" t="n">
        <v>13.4</v>
      </c>
      <c r="H959" s="7" t="n">
        <v>282.2</v>
      </c>
      <c r="I959" s="7" t="n">
        <v>44.75</v>
      </c>
      <c r="J959" s="8" t="n">
        <v>63.0645</v>
      </c>
    </row>
    <row r="960" customFormat="false" ht="15" hidden="false" customHeight="false" outlineLevel="0" collapsed="false">
      <c r="A960" s="4" t="n">
        <v>41597</v>
      </c>
      <c r="B960" s="5" t="n">
        <v>2013</v>
      </c>
      <c r="C960" s="5" t="n">
        <v>11</v>
      </c>
      <c r="D960" s="6" t="str">
        <f aca="false">IF(MONTH(A960)&gt;=4,"FY "&amp;YEAR(A960)&amp;"-"&amp;RIGHT(YEAR(A960)+1,2),"FY "&amp;(YEAR(A960)-1)&amp;"-"&amp;RIGHT(YEAR(A960),2))</f>
        <v>FY 2013-14</v>
      </c>
      <c r="E960" s="5" t="s">
        <v>19</v>
      </c>
      <c r="F960" s="7" t="n">
        <v>0.4</v>
      </c>
      <c r="G960" s="7" t="n">
        <v>280.1</v>
      </c>
      <c r="H960" s="7" t="n">
        <v>-279.7</v>
      </c>
      <c r="I960" s="7" t="n">
        <v>-44.66</v>
      </c>
      <c r="J960" s="8" t="n">
        <v>62.625</v>
      </c>
    </row>
    <row r="961" customFormat="false" ht="15" hidden="false" customHeight="false" outlineLevel="0" collapsed="false">
      <c r="A961" s="4" t="n">
        <v>41598</v>
      </c>
      <c r="B961" s="5" t="n">
        <v>2013</v>
      </c>
      <c r="C961" s="5" t="n">
        <v>11</v>
      </c>
      <c r="D961" s="6" t="str">
        <f aca="false">IF(MONTH(A961)&gt;=4,"FY "&amp;YEAR(A961)&amp;"-"&amp;RIGHT(YEAR(A961)+1,2),"FY "&amp;(YEAR(A961)-1)&amp;"-"&amp;RIGHT(YEAR(A961),2))</f>
        <v>FY 2013-14</v>
      </c>
      <c r="E961" s="5" t="s">
        <v>19</v>
      </c>
      <c r="F961" s="7" t="n">
        <v>2.5</v>
      </c>
      <c r="G961" s="7" t="n">
        <v>96.6</v>
      </c>
      <c r="H961" s="7" t="n">
        <v>-94</v>
      </c>
      <c r="I961" s="7" t="n">
        <v>-15.11</v>
      </c>
      <c r="J961" s="8" t="n">
        <v>62.2311</v>
      </c>
    </row>
    <row r="962" customFormat="false" ht="15" hidden="false" customHeight="false" outlineLevel="0" collapsed="false">
      <c r="A962" s="4" t="n">
        <v>41599</v>
      </c>
      <c r="B962" s="5" t="n">
        <v>2013</v>
      </c>
      <c r="C962" s="5" t="n">
        <v>11</v>
      </c>
      <c r="D962" s="6" t="str">
        <f aca="false">IF(MONTH(A962)&gt;=4,"FY "&amp;YEAR(A962)&amp;"-"&amp;RIGHT(YEAR(A962)+1,2),"FY "&amp;(YEAR(A962)-1)&amp;"-"&amp;RIGHT(YEAR(A962),2))</f>
        <v>FY 2013-14</v>
      </c>
      <c r="E962" s="5" t="s">
        <v>19</v>
      </c>
      <c r="F962" s="7" t="n">
        <v>0</v>
      </c>
      <c r="G962" s="7" t="n">
        <v>4.1</v>
      </c>
      <c r="H962" s="7" t="n">
        <v>-4.1</v>
      </c>
      <c r="I962" s="7" t="n">
        <v>-0.66</v>
      </c>
      <c r="J962" s="8" t="n">
        <v>62.558</v>
      </c>
    </row>
    <row r="963" customFormat="false" ht="15" hidden="false" customHeight="false" outlineLevel="0" collapsed="false">
      <c r="A963" s="4" t="n">
        <v>41600</v>
      </c>
      <c r="B963" s="5" t="n">
        <v>2013</v>
      </c>
      <c r="C963" s="5" t="n">
        <v>11</v>
      </c>
      <c r="D963" s="6" t="str">
        <f aca="false">IF(MONTH(A963)&gt;=4,"FY "&amp;YEAR(A963)&amp;"-"&amp;RIGHT(YEAR(A963)+1,2),"FY "&amp;(YEAR(A963)-1)&amp;"-"&amp;RIGHT(YEAR(A963),2))</f>
        <v>FY 2013-14</v>
      </c>
      <c r="E963" s="5" t="s">
        <v>19</v>
      </c>
      <c r="F963" s="7" t="n">
        <v>0</v>
      </c>
      <c r="G963" s="7" t="n">
        <v>17</v>
      </c>
      <c r="H963" s="7" t="n">
        <v>-17</v>
      </c>
      <c r="I963" s="7" t="n">
        <v>-2.7</v>
      </c>
      <c r="J963" s="8" t="n">
        <v>62.8895</v>
      </c>
    </row>
    <row r="964" customFormat="false" ht="15" hidden="false" customHeight="false" outlineLevel="0" collapsed="false">
      <c r="A964" s="4" t="n">
        <v>41603</v>
      </c>
      <c r="B964" s="5" t="n">
        <v>2013</v>
      </c>
      <c r="C964" s="5" t="n">
        <v>11</v>
      </c>
      <c r="D964" s="6" t="str">
        <f aca="false">IF(MONTH(A964)&gt;=4,"FY "&amp;YEAR(A964)&amp;"-"&amp;RIGHT(YEAR(A964)+1,2),"FY "&amp;(YEAR(A964)-1)&amp;"-"&amp;RIGHT(YEAR(A964),2))</f>
        <v>FY 2013-14</v>
      </c>
      <c r="E964" s="5" t="s">
        <v>19</v>
      </c>
      <c r="F964" s="7" t="n">
        <v>0.2</v>
      </c>
      <c r="G964" s="7" t="n">
        <v>1.8</v>
      </c>
      <c r="H964" s="7" t="n">
        <v>-1.7</v>
      </c>
      <c r="I964" s="7" t="n">
        <v>-0.26</v>
      </c>
      <c r="J964" s="8" t="n">
        <v>63.0236</v>
      </c>
    </row>
    <row r="965" customFormat="false" ht="15" hidden="false" customHeight="false" outlineLevel="0" collapsed="false">
      <c r="A965" s="4" t="n">
        <v>41604</v>
      </c>
      <c r="B965" s="5" t="n">
        <v>2013</v>
      </c>
      <c r="C965" s="5" t="n">
        <v>11</v>
      </c>
      <c r="D965" s="6" t="str">
        <f aca="false">IF(MONTH(A965)&gt;=4,"FY "&amp;YEAR(A965)&amp;"-"&amp;RIGHT(YEAR(A965)+1,2),"FY "&amp;(YEAR(A965)-1)&amp;"-"&amp;RIGHT(YEAR(A965),2))</f>
        <v>FY 2013-14</v>
      </c>
      <c r="E965" s="5" t="s">
        <v>19</v>
      </c>
      <c r="F965" s="7" t="n">
        <v>0</v>
      </c>
      <c r="G965" s="7" t="n">
        <v>8.9</v>
      </c>
      <c r="H965" s="7" t="n">
        <v>-8.9</v>
      </c>
      <c r="I965" s="7" t="n">
        <v>-1.42</v>
      </c>
      <c r="J965" s="8" t="n">
        <v>62.577</v>
      </c>
    </row>
    <row r="966" customFormat="false" ht="15" hidden="false" customHeight="false" outlineLevel="0" collapsed="false">
      <c r="A966" s="4" t="n">
        <v>41605</v>
      </c>
      <c r="B966" s="5" t="n">
        <v>2013</v>
      </c>
      <c r="C966" s="5" t="n">
        <v>11</v>
      </c>
      <c r="D966" s="6" t="str">
        <f aca="false">IF(MONTH(A966)&gt;=4,"FY "&amp;YEAR(A966)&amp;"-"&amp;RIGHT(YEAR(A966)+1,2),"FY "&amp;(YEAR(A966)-1)&amp;"-"&amp;RIGHT(YEAR(A966),2))</f>
        <v>FY 2013-14</v>
      </c>
      <c r="E966" s="5" t="s">
        <v>19</v>
      </c>
      <c r="F966" s="7" t="n">
        <v>4.4</v>
      </c>
      <c r="G966" s="7" t="n">
        <v>5.8</v>
      </c>
      <c r="H966" s="7" t="n">
        <v>-1.4</v>
      </c>
      <c r="I966" s="7" t="n">
        <v>-0.22</v>
      </c>
      <c r="J966" s="8" t="n">
        <v>62.447</v>
      </c>
    </row>
    <row r="967" customFormat="false" ht="15" hidden="false" customHeight="false" outlineLevel="0" collapsed="false">
      <c r="A967" s="4" t="n">
        <v>41606</v>
      </c>
      <c r="B967" s="5" t="n">
        <v>2013</v>
      </c>
      <c r="C967" s="5" t="n">
        <v>11</v>
      </c>
      <c r="D967" s="6" t="str">
        <f aca="false">IF(MONTH(A967)&gt;=4,"FY "&amp;YEAR(A967)&amp;"-"&amp;RIGHT(YEAR(A967)+1,2),"FY "&amp;(YEAR(A967)-1)&amp;"-"&amp;RIGHT(YEAR(A967),2))</f>
        <v>FY 2013-14</v>
      </c>
      <c r="E967" s="5" t="s">
        <v>19</v>
      </c>
      <c r="F967" s="7" t="n">
        <v>3.8</v>
      </c>
      <c r="G967" s="7" t="n">
        <v>0.1</v>
      </c>
      <c r="H967" s="7" t="n">
        <v>3.7</v>
      </c>
      <c r="I967" s="7" t="n">
        <v>0.59</v>
      </c>
      <c r="J967" s="8" t="n">
        <v>62.3625</v>
      </c>
    </row>
    <row r="968" customFormat="false" ht="15" hidden="false" customHeight="false" outlineLevel="0" collapsed="false">
      <c r="A968" s="4" t="n">
        <v>41607</v>
      </c>
      <c r="B968" s="5" t="n">
        <v>2013</v>
      </c>
      <c r="C968" s="5" t="n">
        <v>11</v>
      </c>
      <c r="D968" s="6" t="str">
        <f aca="false">IF(MONTH(A968)&gt;=4,"FY "&amp;YEAR(A968)&amp;"-"&amp;RIGHT(YEAR(A968)+1,2),"FY "&amp;(YEAR(A968)-1)&amp;"-"&amp;RIGHT(YEAR(A968),2))</f>
        <v>FY 2013-14</v>
      </c>
      <c r="E968" s="5" t="s">
        <v>19</v>
      </c>
      <c r="F968" s="7" t="n">
        <v>0</v>
      </c>
      <c r="G968" s="7" t="n">
        <v>0.4</v>
      </c>
      <c r="H968" s="7" t="n">
        <v>-0.4</v>
      </c>
      <c r="I968" s="7" t="n">
        <v>-0.06</v>
      </c>
      <c r="J968" s="8" t="n">
        <v>62.3896</v>
      </c>
    </row>
    <row r="969" customFormat="false" ht="15" hidden="false" customHeight="false" outlineLevel="0" collapsed="false">
      <c r="A969" s="4" t="n">
        <v>41610</v>
      </c>
      <c r="B969" s="5" t="n">
        <v>2013</v>
      </c>
      <c r="C969" s="5" t="n">
        <v>12</v>
      </c>
      <c r="D969" s="6" t="str">
        <f aca="false">IF(MONTH(A969)&gt;=4,"FY "&amp;YEAR(A969)&amp;"-"&amp;RIGHT(YEAR(A969)+1,2),"FY "&amp;(YEAR(A969)-1)&amp;"-"&amp;RIGHT(YEAR(A969),2))</f>
        <v>FY 2013-14</v>
      </c>
      <c r="E969" s="5" t="s">
        <v>19</v>
      </c>
      <c r="F969" s="7" t="n">
        <v>0</v>
      </c>
      <c r="G969" s="7" t="n">
        <v>1.3</v>
      </c>
      <c r="H969" s="7" t="n">
        <v>-1.3</v>
      </c>
      <c r="I969" s="7" t="n">
        <v>-0.21</v>
      </c>
      <c r="J969" s="8" t="n">
        <v>62.3948</v>
      </c>
    </row>
    <row r="970" customFormat="false" ht="15" hidden="false" customHeight="false" outlineLevel="0" collapsed="false">
      <c r="A970" s="4" t="n">
        <v>41611</v>
      </c>
      <c r="B970" s="5" t="n">
        <v>2013</v>
      </c>
      <c r="C970" s="5" t="n">
        <v>12</v>
      </c>
      <c r="D970" s="6" t="str">
        <f aca="false">IF(MONTH(A970)&gt;=4,"FY "&amp;YEAR(A970)&amp;"-"&amp;RIGHT(YEAR(A970)+1,2),"FY "&amp;(YEAR(A970)-1)&amp;"-"&amp;RIGHT(YEAR(A970),2))</f>
        <v>FY 2013-14</v>
      </c>
      <c r="E970" s="5" t="s">
        <v>19</v>
      </c>
      <c r="F970" s="7" t="n">
        <v>1.1</v>
      </c>
      <c r="G970" s="7" t="n">
        <v>0.8</v>
      </c>
      <c r="H970" s="7" t="n">
        <v>0.2</v>
      </c>
      <c r="I970" s="7" t="n">
        <v>0.03</v>
      </c>
      <c r="J970" s="8" t="n">
        <v>62.226</v>
      </c>
    </row>
    <row r="971" customFormat="false" ht="15" hidden="false" customHeight="false" outlineLevel="0" collapsed="false">
      <c r="A971" s="4" t="n">
        <v>41612</v>
      </c>
      <c r="B971" s="5" t="n">
        <v>2013</v>
      </c>
      <c r="C971" s="5" t="n">
        <v>12</v>
      </c>
      <c r="D971" s="6" t="str">
        <f aca="false">IF(MONTH(A971)&gt;=4,"FY "&amp;YEAR(A971)&amp;"-"&amp;RIGHT(YEAR(A971)+1,2),"FY "&amp;(YEAR(A971)-1)&amp;"-"&amp;RIGHT(YEAR(A971),2))</f>
        <v>FY 2013-14</v>
      </c>
      <c r="E971" s="5" t="s">
        <v>19</v>
      </c>
      <c r="F971" s="7" t="n">
        <v>1.1</v>
      </c>
      <c r="G971" s="7" t="n">
        <v>0.4</v>
      </c>
      <c r="H971" s="7" t="n">
        <v>0.7</v>
      </c>
      <c r="I971" s="7" t="n">
        <v>0.12</v>
      </c>
      <c r="J971" s="8" t="n">
        <v>62.3443</v>
      </c>
    </row>
    <row r="972" customFormat="false" ht="15" hidden="false" customHeight="false" outlineLevel="0" collapsed="false">
      <c r="A972" s="4" t="n">
        <v>41613</v>
      </c>
      <c r="B972" s="5" t="n">
        <v>2013</v>
      </c>
      <c r="C972" s="5" t="n">
        <v>12</v>
      </c>
      <c r="D972" s="6" t="str">
        <f aca="false">IF(MONTH(A972)&gt;=4,"FY "&amp;YEAR(A972)&amp;"-"&amp;RIGHT(YEAR(A972)+1,2),"FY "&amp;(YEAR(A972)-1)&amp;"-"&amp;RIGHT(YEAR(A972),2))</f>
        <v>FY 2013-14</v>
      </c>
      <c r="E972" s="5" t="s">
        <v>19</v>
      </c>
      <c r="F972" s="7" t="n">
        <v>100</v>
      </c>
      <c r="G972" s="7" t="n">
        <v>1.1</v>
      </c>
      <c r="H972" s="7" t="n">
        <v>98.9</v>
      </c>
      <c r="I972" s="7" t="n">
        <v>15.87</v>
      </c>
      <c r="J972" s="8" t="n">
        <v>62.333</v>
      </c>
    </row>
    <row r="973" customFormat="false" ht="15" hidden="false" customHeight="false" outlineLevel="0" collapsed="false">
      <c r="A973" s="4" t="n">
        <v>41614</v>
      </c>
      <c r="B973" s="5" t="n">
        <v>2013</v>
      </c>
      <c r="C973" s="5" t="n">
        <v>12</v>
      </c>
      <c r="D973" s="6" t="str">
        <f aca="false">IF(MONTH(A973)&gt;=4,"FY "&amp;YEAR(A973)&amp;"-"&amp;RIGHT(YEAR(A973)+1,2),"FY "&amp;(YEAR(A973)-1)&amp;"-"&amp;RIGHT(YEAR(A973),2))</f>
        <v>FY 2013-14</v>
      </c>
      <c r="E973" s="5" t="s">
        <v>19</v>
      </c>
      <c r="F973" s="7" t="n">
        <v>13.4</v>
      </c>
      <c r="G973" s="7" t="n">
        <v>1.4</v>
      </c>
      <c r="H973" s="7" t="n">
        <v>12</v>
      </c>
      <c r="I973" s="7" t="n">
        <v>1.95</v>
      </c>
      <c r="J973" s="8" t="n">
        <v>61.6895</v>
      </c>
    </row>
    <row r="974" customFormat="false" ht="15" hidden="false" customHeight="false" outlineLevel="0" collapsed="false">
      <c r="A974" s="4" t="n">
        <v>41618</v>
      </c>
      <c r="B974" s="5" t="n">
        <v>2013</v>
      </c>
      <c r="C974" s="5" t="n">
        <v>12</v>
      </c>
      <c r="D974" s="6" t="str">
        <f aca="false">IF(MONTH(A974)&gt;=4,"FY "&amp;YEAR(A974)&amp;"-"&amp;RIGHT(YEAR(A974)+1,2),"FY "&amp;(YEAR(A974)-1)&amp;"-"&amp;RIGHT(YEAR(A974),2))</f>
        <v>FY 2013-14</v>
      </c>
      <c r="E974" s="5" t="s">
        <v>19</v>
      </c>
      <c r="F974" s="7" t="n">
        <v>0.7</v>
      </c>
      <c r="G974" s="7" t="n">
        <v>21.3</v>
      </c>
      <c r="H974" s="7" t="n">
        <v>-20.6</v>
      </c>
      <c r="I974" s="7" t="n">
        <v>-3.37</v>
      </c>
      <c r="J974" s="8" t="n">
        <v>61.1785</v>
      </c>
    </row>
    <row r="975" customFormat="false" ht="15" hidden="false" customHeight="false" outlineLevel="0" collapsed="false">
      <c r="A975" s="4" t="n">
        <v>41619</v>
      </c>
      <c r="B975" s="5" t="n">
        <v>2013</v>
      </c>
      <c r="C975" s="5" t="n">
        <v>12</v>
      </c>
      <c r="D975" s="6" t="str">
        <f aca="false">IF(MONTH(A975)&gt;=4,"FY "&amp;YEAR(A975)&amp;"-"&amp;RIGHT(YEAR(A975)+1,2),"FY "&amp;(YEAR(A975)-1)&amp;"-"&amp;RIGHT(YEAR(A975),2))</f>
        <v>FY 2013-14</v>
      </c>
      <c r="E975" s="5" t="s">
        <v>19</v>
      </c>
      <c r="F975" s="7" t="n">
        <v>0</v>
      </c>
      <c r="G975" s="7" t="n">
        <v>8</v>
      </c>
      <c r="H975" s="7" t="n">
        <v>-8</v>
      </c>
      <c r="I975" s="7" t="n">
        <v>-1.31</v>
      </c>
      <c r="J975" s="8" t="n">
        <v>61.207</v>
      </c>
    </row>
    <row r="976" customFormat="false" ht="15" hidden="false" customHeight="false" outlineLevel="0" collapsed="false">
      <c r="A976" s="4" t="n">
        <v>41620</v>
      </c>
      <c r="B976" s="5" t="n">
        <v>2013</v>
      </c>
      <c r="C976" s="5" t="n">
        <v>12</v>
      </c>
      <c r="D976" s="6" t="str">
        <f aca="false">IF(MONTH(A976)&gt;=4,"FY "&amp;YEAR(A976)&amp;"-"&amp;RIGHT(YEAR(A976)+1,2),"FY "&amp;(YEAR(A976)-1)&amp;"-"&amp;RIGHT(YEAR(A976),2))</f>
        <v>FY 2013-14</v>
      </c>
      <c r="E976" s="5" t="s">
        <v>19</v>
      </c>
      <c r="F976" s="7" t="n">
        <v>2.8</v>
      </c>
      <c r="G976" s="7" t="n">
        <v>23.6</v>
      </c>
      <c r="H976" s="7" t="n">
        <v>-20.8</v>
      </c>
      <c r="I976" s="7" t="n">
        <v>-3.4</v>
      </c>
      <c r="J976" s="8" t="n">
        <v>61.3313</v>
      </c>
    </row>
    <row r="977" customFormat="false" ht="15" hidden="false" customHeight="false" outlineLevel="0" collapsed="false">
      <c r="A977" s="4" t="n">
        <v>41621</v>
      </c>
      <c r="B977" s="5" t="n">
        <v>2013</v>
      </c>
      <c r="C977" s="5" t="n">
        <v>12</v>
      </c>
      <c r="D977" s="6" t="str">
        <f aca="false">IF(MONTH(A977)&gt;=4,"FY "&amp;YEAR(A977)&amp;"-"&amp;RIGHT(YEAR(A977)+1,2),"FY "&amp;(YEAR(A977)-1)&amp;"-"&amp;RIGHT(YEAR(A977),2))</f>
        <v>FY 2013-14</v>
      </c>
      <c r="E977" s="5" t="s">
        <v>19</v>
      </c>
      <c r="F977" s="7" t="n">
        <v>0</v>
      </c>
      <c r="G977" s="7" t="n">
        <v>3.2</v>
      </c>
      <c r="H977" s="7" t="n">
        <v>-3.2</v>
      </c>
      <c r="I977" s="7" t="n">
        <v>-0.52</v>
      </c>
      <c r="J977" s="8" t="n">
        <v>61.62</v>
      </c>
    </row>
    <row r="978" customFormat="false" ht="15" hidden="false" customHeight="false" outlineLevel="0" collapsed="false">
      <c r="A978" s="4" t="n">
        <v>41625</v>
      </c>
      <c r="B978" s="5" t="n">
        <v>2013</v>
      </c>
      <c r="C978" s="5" t="n">
        <v>12</v>
      </c>
      <c r="D978" s="6" t="str">
        <f aca="false">IF(MONTH(A978)&gt;=4,"FY "&amp;YEAR(A978)&amp;"-"&amp;RIGHT(YEAR(A978)+1,2),"FY "&amp;(YEAR(A978)-1)&amp;"-"&amp;RIGHT(YEAR(A978),2))</f>
        <v>FY 2013-14</v>
      </c>
      <c r="E978" s="5" t="s">
        <v>19</v>
      </c>
      <c r="F978" s="7" t="n">
        <v>1.2</v>
      </c>
      <c r="G978" s="7" t="n">
        <v>20.1</v>
      </c>
      <c r="H978" s="7" t="n">
        <v>-18.9</v>
      </c>
      <c r="I978" s="7" t="n">
        <v>-3.04</v>
      </c>
      <c r="J978" s="8" t="n">
        <v>62.1024</v>
      </c>
    </row>
    <row r="979" customFormat="false" ht="15" hidden="false" customHeight="false" outlineLevel="0" collapsed="false">
      <c r="A979" s="4" t="n">
        <v>41626</v>
      </c>
      <c r="B979" s="5" t="n">
        <v>2013</v>
      </c>
      <c r="C979" s="5" t="n">
        <v>12</v>
      </c>
      <c r="D979" s="6" t="str">
        <f aca="false">IF(MONTH(A979)&gt;=4,"FY "&amp;YEAR(A979)&amp;"-"&amp;RIGHT(YEAR(A979)+1,2),"FY "&amp;(YEAR(A979)-1)&amp;"-"&amp;RIGHT(YEAR(A979),2))</f>
        <v>FY 2013-14</v>
      </c>
      <c r="E979" s="5" t="s">
        <v>19</v>
      </c>
      <c r="F979" s="7" t="n">
        <v>1033.6</v>
      </c>
      <c r="G979" s="7" t="n">
        <v>0.3</v>
      </c>
      <c r="H979" s="7" t="n">
        <v>1033.4</v>
      </c>
      <c r="I979" s="7" t="n">
        <v>166.79</v>
      </c>
      <c r="J979" s="8" t="n">
        <v>61.958</v>
      </c>
    </row>
    <row r="980" customFormat="false" ht="15" hidden="false" customHeight="false" outlineLevel="0" collapsed="false">
      <c r="A980" s="4" t="n">
        <v>41627</v>
      </c>
      <c r="B980" s="5" t="n">
        <v>2013</v>
      </c>
      <c r="C980" s="5" t="n">
        <v>12</v>
      </c>
      <c r="D980" s="6" t="str">
        <f aca="false">IF(MONTH(A980)&gt;=4,"FY "&amp;YEAR(A980)&amp;"-"&amp;RIGHT(YEAR(A980)+1,2),"FY "&amp;(YEAR(A980)-1)&amp;"-"&amp;RIGHT(YEAR(A980),2))</f>
        <v>FY 2013-14</v>
      </c>
      <c r="E980" s="5" t="s">
        <v>19</v>
      </c>
      <c r="F980" s="7" t="n">
        <v>711</v>
      </c>
      <c r="G980" s="7" t="n">
        <v>0.2</v>
      </c>
      <c r="H980" s="7" t="n">
        <v>710.7</v>
      </c>
      <c r="I980" s="7" t="n">
        <v>114.79</v>
      </c>
      <c r="J980" s="8" t="n">
        <v>61.9176</v>
      </c>
    </row>
    <row r="981" customFormat="false" ht="15" hidden="false" customHeight="false" outlineLevel="0" collapsed="false">
      <c r="A981" s="4" t="n">
        <v>41628</v>
      </c>
      <c r="B981" s="5" t="n">
        <v>2013</v>
      </c>
      <c r="C981" s="5" t="n">
        <v>12</v>
      </c>
      <c r="D981" s="6" t="str">
        <f aca="false">IF(MONTH(A981)&gt;=4,"FY "&amp;YEAR(A981)&amp;"-"&amp;RIGHT(YEAR(A981)+1,2),"FY "&amp;(YEAR(A981)-1)&amp;"-"&amp;RIGHT(YEAR(A981),2))</f>
        <v>FY 2013-14</v>
      </c>
      <c r="E981" s="5" t="s">
        <v>19</v>
      </c>
      <c r="F981" s="7" t="n">
        <v>0.5</v>
      </c>
      <c r="G981" s="7" t="n">
        <v>12.4</v>
      </c>
      <c r="H981" s="7" t="n">
        <v>-12</v>
      </c>
      <c r="I981" s="7" t="n">
        <v>-1.92</v>
      </c>
      <c r="J981" s="8" t="n">
        <v>62.38</v>
      </c>
    </row>
    <row r="982" customFormat="false" ht="15" hidden="false" customHeight="false" outlineLevel="0" collapsed="false">
      <c r="A982" s="4" t="n">
        <v>41631</v>
      </c>
      <c r="B982" s="5" t="n">
        <v>2013</v>
      </c>
      <c r="C982" s="5" t="n">
        <v>12</v>
      </c>
      <c r="D982" s="6" t="str">
        <f aca="false">IF(MONTH(A982)&gt;=4,"FY "&amp;YEAR(A982)&amp;"-"&amp;RIGHT(YEAR(A982)+1,2),"FY "&amp;(YEAR(A982)-1)&amp;"-"&amp;RIGHT(YEAR(A982),2))</f>
        <v>FY 2013-14</v>
      </c>
      <c r="E982" s="5" t="s">
        <v>19</v>
      </c>
      <c r="F982" s="7" t="n">
        <v>8</v>
      </c>
      <c r="G982" s="7" t="n">
        <v>174</v>
      </c>
      <c r="H982" s="7" t="n">
        <v>-166</v>
      </c>
      <c r="I982" s="7" t="n">
        <v>-26.68</v>
      </c>
      <c r="J982" s="8" t="n">
        <v>62.242</v>
      </c>
    </row>
    <row r="983" customFormat="false" ht="15" hidden="false" customHeight="false" outlineLevel="0" collapsed="false">
      <c r="A983" s="4" t="n">
        <v>41634</v>
      </c>
      <c r="B983" s="5" t="n">
        <v>2013</v>
      </c>
      <c r="C983" s="5" t="n">
        <v>12</v>
      </c>
      <c r="D983" s="6" t="str">
        <f aca="false">IF(MONTH(A983)&gt;=4,"FY "&amp;YEAR(A983)&amp;"-"&amp;RIGHT(YEAR(A983)+1,2),"FY "&amp;(YEAR(A983)-1)&amp;"-"&amp;RIGHT(YEAR(A983),2))</f>
        <v>FY 2013-14</v>
      </c>
      <c r="E983" s="5" t="s">
        <v>19</v>
      </c>
      <c r="F983" s="7" t="n">
        <v>2.6</v>
      </c>
      <c r="G983" s="7" t="n">
        <v>7.4</v>
      </c>
      <c r="H983" s="7" t="n">
        <v>-4.8</v>
      </c>
      <c r="I983" s="7" t="n">
        <v>-0.78</v>
      </c>
      <c r="J983" s="8" t="n">
        <v>61.8668</v>
      </c>
    </row>
    <row r="984" customFormat="false" ht="15" hidden="false" customHeight="false" outlineLevel="0" collapsed="false">
      <c r="A984" s="4" t="n">
        <v>41635</v>
      </c>
      <c r="B984" s="5" t="n">
        <v>2013</v>
      </c>
      <c r="C984" s="5" t="n">
        <v>12</v>
      </c>
      <c r="D984" s="6" t="str">
        <f aca="false">IF(MONTH(A984)&gt;=4,"FY "&amp;YEAR(A984)&amp;"-"&amp;RIGHT(YEAR(A984)+1,2),"FY "&amp;(YEAR(A984)-1)&amp;"-"&amp;RIGHT(YEAR(A984),2))</f>
        <v>FY 2013-14</v>
      </c>
      <c r="E984" s="5" t="s">
        <v>19</v>
      </c>
      <c r="F984" s="7" t="n">
        <v>0</v>
      </c>
      <c r="G984" s="7" t="n">
        <v>1.3</v>
      </c>
      <c r="H984" s="7" t="n">
        <v>-1.3</v>
      </c>
      <c r="I984" s="7" t="n">
        <v>-0.2</v>
      </c>
      <c r="J984" s="8" t="n">
        <v>61.9755</v>
      </c>
    </row>
    <row r="985" customFormat="false" ht="15" hidden="false" customHeight="false" outlineLevel="0" collapsed="false">
      <c r="A985" s="4" t="n">
        <v>41638</v>
      </c>
      <c r="B985" s="5" t="n">
        <v>2013</v>
      </c>
      <c r="C985" s="5" t="n">
        <v>12</v>
      </c>
      <c r="D985" s="6" t="str">
        <f aca="false">IF(MONTH(A985)&gt;=4,"FY "&amp;YEAR(A985)&amp;"-"&amp;RIGHT(YEAR(A985)+1,2),"FY "&amp;(YEAR(A985)-1)&amp;"-"&amp;RIGHT(YEAR(A985),2))</f>
        <v>FY 2013-14</v>
      </c>
      <c r="E985" s="5" t="s">
        <v>19</v>
      </c>
      <c r="F985" s="7" t="n">
        <v>109</v>
      </c>
      <c r="G985" s="7" t="n">
        <v>0.1</v>
      </c>
      <c r="H985" s="7" t="n">
        <v>108.9</v>
      </c>
      <c r="I985" s="7" t="n">
        <v>17.55</v>
      </c>
      <c r="J985" s="8" t="n">
        <v>62.0595</v>
      </c>
    </row>
    <row r="986" customFormat="false" ht="15" hidden="false" customHeight="false" outlineLevel="0" collapsed="false">
      <c r="A986" s="4" t="n">
        <v>41639</v>
      </c>
      <c r="B986" s="5" t="n">
        <v>2013</v>
      </c>
      <c r="C986" s="5" t="n">
        <v>12</v>
      </c>
      <c r="D986" s="6" t="str">
        <f aca="false">IF(MONTH(A986)&gt;=4,"FY "&amp;YEAR(A986)&amp;"-"&amp;RIGHT(YEAR(A986)+1,2),"FY "&amp;(YEAR(A986)-1)&amp;"-"&amp;RIGHT(YEAR(A986),2))</f>
        <v>FY 2013-14</v>
      </c>
      <c r="E986" s="5" t="s">
        <v>19</v>
      </c>
      <c r="F986" s="7" t="n">
        <v>0</v>
      </c>
      <c r="G986" s="7" t="n">
        <v>1.4</v>
      </c>
      <c r="H986" s="7" t="n">
        <v>-1.4</v>
      </c>
      <c r="I986" s="7" t="n">
        <v>-0.23</v>
      </c>
      <c r="J986" s="8" t="n">
        <v>62.0028</v>
      </c>
    </row>
    <row r="987" customFormat="false" ht="15" hidden="false" customHeight="false" outlineLevel="0" collapsed="false">
      <c r="A987" s="4" t="n">
        <v>41640</v>
      </c>
      <c r="B987" s="5" t="n">
        <v>2014</v>
      </c>
      <c r="C987" s="5" t="n">
        <v>1</v>
      </c>
      <c r="D987" s="6" t="str">
        <f aca="false">IF(MONTH(A987)&gt;=4,"FY "&amp;YEAR(A987)&amp;"-"&amp;RIGHT(YEAR(A987)+1,2),"FY "&amp;(YEAR(A987)-1)&amp;"-"&amp;RIGHT(YEAR(A987),2))</f>
        <v>FY 2013-14</v>
      </c>
      <c r="E987" s="5" t="s">
        <v>19</v>
      </c>
      <c r="F987" s="7" t="n">
        <v>1.1</v>
      </c>
      <c r="G987" s="7" t="n">
        <v>0</v>
      </c>
      <c r="H987" s="7" t="n">
        <v>1.1</v>
      </c>
      <c r="I987" s="7" t="n">
        <v>0.18</v>
      </c>
      <c r="J987" s="8" t="n">
        <v>61.897</v>
      </c>
    </row>
    <row r="988" customFormat="false" ht="15" hidden="false" customHeight="false" outlineLevel="0" collapsed="false">
      <c r="A988" s="4" t="n">
        <v>41641</v>
      </c>
      <c r="B988" s="5" t="n">
        <v>2014</v>
      </c>
      <c r="C988" s="5" t="n">
        <v>1</v>
      </c>
      <c r="D988" s="6" t="str">
        <f aca="false">IF(MONTH(A988)&gt;=4,"FY "&amp;YEAR(A988)&amp;"-"&amp;RIGHT(YEAR(A988)+1,2),"FY "&amp;(YEAR(A988)-1)&amp;"-"&amp;RIGHT(YEAR(A988),2))</f>
        <v>FY 2013-14</v>
      </c>
      <c r="E988" s="5" t="s">
        <v>19</v>
      </c>
      <c r="F988" s="7" t="n">
        <v>0</v>
      </c>
      <c r="G988" s="7" t="n">
        <v>1.3</v>
      </c>
      <c r="H988" s="7" t="n">
        <v>-1.3</v>
      </c>
      <c r="I988" s="7" t="n">
        <v>-0.21</v>
      </c>
      <c r="J988" s="8" t="n">
        <v>61.9335</v>
      </c>
    </row>
    <row r="989" customFormat="false" ht="15" hidden="false" customHeight="false" outlineLevel="0" collapsed="false">
      <c r="A989" s="4" t="n">
        <v>41642</v>
      </c>
      <c r="B989" s="5" t="n">
        <v>2014</v>
      </c>
      <c r="C989" s="5" t="n">
        <v>1</v>
      </c>
      <c r="D989" s="6" t="str">
        <f aca="false">IF(MONTH(A989)&gt;=4,"FY "&amp;YEAR(A989)&amp;"-"&amp;RIGHT(YEAR(A989)+1,2),"FY "&amp;(YEAR(A989)-1)&amp;"-"&amp;RIGHT(YEAR(A989),2))</f>
        <v>FY 2013-14</v>
      </c>
      <c r="E989" s="5" t="s">
        <v>19</v>
      </c>
      <c r="F989" s="7" t="n">
        <v>0.3</v>
      </c>
      <c r="G989" s="7" t="n">
        <v>0</v>
      </c>
      <c r="H989" s="7" t="n">
        <v>0.2</v>
      </c>
      <c r="I989" s="7" t="n">
        <v>0.04</v>
      </c>
      <c r="J989" s="8" t="n">
        <v>61.902</v>
      </c>
    </row>
    <row r="990" customFormat="false" ht="15" hidden="false" customHeight="false" outlineLevel="0" collapsed="false">
      <c r="A990" s="4" t="n">
        <v>41645</v>
      </c>
      <c r="B990" s="5" t="n">
        <v>2014</v>
      </c>
      <c r="C990" s="5" t="n">
        <v>1</v>
      </c>
      <c r="D990" s="6" t="str">
        <f aca="false">IF(MONTH(A990)&gt;=4,"FY "&amp;YEAR(A990)&amp;"-"&amp;RIGHT(YEAR(A990)+1,2),"FY "&amp;(YEAR(A990)-1)&amp;"-"&amp;RIGHT(YEAR(A990),2))</f>
        <v>FY 2013-14</v>
      </c>
      <c r="E990" s="5" t="s">
        <v>19</v>
      </c>
      <c r="F990" s="7" t="n">
        <v>4.8</v>
      </c>
      <c r="G990" s="7" t="n">
        <v>1.6</v>
      </c>
      <c r="H990" s="7" t="n">
        <v>3.1</v>
      </c>
      <c r="I990" s="7" t="n">
        <v>0.5</v>
      </c>
      <c r="J990" s="8" t="n">
        <v>62.4075</v>
      </c>
    </row>
    <row r="991" customFormat="false" ht="15" hidden="false" customHeight="false" outlineLevel="0" collapsed="false">
      <c r="A991" s="4" t="n">
        <v>41646</v>
      </c>
      <c r="B991" s="5" t="n">
        <v>2014</v>
      </c>
      <c r="C991" s="5" t="n">
        <v>1</v>
      </c>
      <c r="D991" s="6" t="str">
        <f aca="false">IF(MONTH(A991)&gt;=4,"FY "&amp;YEAR(A991)&amp;"-"&amp;RIGHT(YEAR(A991)+1,2),"FY "&amp;(YEAR(A991)-1)&amp;"-"&amp;RIGHT(YEAR(A991),2))</f>
        <v>FY 2013-14</v>
      </c>
      <c r="E991" s="5" t="s">
        <v>19</v>
      </c>
      <c r="F991" s="7" t="n">
        <v>9.6</v>
      </c>
      <c r="G991" s="7" t="n">
        <v>0.2</v>
      </c>
      <c r="H991" s="7" t="n">
        <v>9.4</v>
      </c>
      <c r="I991" s="7" t="n">
        <v>1.51</v>
      </c>
      <c r="J991" s="8" t="n">
        <v>62.3265</v>
      </c>
    </row>
    <row r="992" customFormat="false" ht="15" hidden="false" customHeight="false" outlineLevel="0" collapsed="false">
      <c r="A992" s="4" t="n">
        <v>41647</v>
      </c>
      <c r="B992" s="5" t="n">
        <v>2014</v>
      </c>
      <c r="C992" s="5" t="n">
        <v>1</v>
      </c>
      <c r="D992" s="6" t="str">
        <f aca="false">IF(MONTH(A992)&gt;=4,"FY "&amp;YEAR(A992)&amp;"-"&amp;RIGHT(YEAR(A992)+1,2),"FY "&amp;(YEAR(A992)-1)&amp;"-"&amp;RIGHT(YEAR(A992),2))</f>
        <v>FY 2013-14</v>
      </c>
      <c r="E992" s="5" t="s">
        <v>19</v>
      </c>
      <c r="F992" s="7" t="n">
        <v>0</v>
      </c>
      <c r="G992" s="7" t="n">
        <v>6.8</v>
      </c>
      <c r="H992" s="7" t="n">
        <v>-6.8</v>
      </c>
      <c r="I992" s="7" t="n">
        <v>-1.08</v>
      </c>
      <c r="J992" s="8" t="n">
        <v>62.379</v>
      </c>
    </row>
    <row r="993" customFormat="false" ht="15" hidden="false" customHeight="false" outlineLevel="0" collapsed="false">
      <c r="A993" s="4" t="n">
        <v>41648</v>
      </c>
      <c r="B993" s="5" t="n">
        <v>2014</v>
      </c>
      <c r="C993" s="5" t="n">
        <v>1</v>
      </c>
      <c r="D993" s="6" t="str">
        <f aca="false">IF(MONTH(A993)&gt;=4,"FY "&amp;YEAR(A993)&amp;"-"&amp;RIGHT(YEAR(A993)+1,2),"FY "&amp;(YEAR(A993)-1)&amp;"-"&amp;RIGHT(YEAR(A993),2))</f>
        <v>FY 2013-14</v>
      </c>
      <c r="E993" s="5" t="s">
        <v>19</v>
      </c>
      <c r="F993" s="7" t="n">
        <v>32.8</v>
      </c>
      <c r="G993" s="7" t="n">
        <v>1.1</v>
      </c>
      <c r="H993" s="7" t="n">
        <v>31.7</v>
      </c>
      <c r="I993" s="7" t="n">
        <v>5.09</v>
      </c>
      <c r="J993" s="8" t="n">
        <v>62.243</v>
      </c>
    </row>
    <row r="994" customFormat="false" ht="15" hidden="false" customHeight="false" outlineLevel="0" collapsed="false">
      <c r="A994" s="4" t="n">
        <v>41649</v>
      </c>
      <c r="B994" s="5" t="n">
        <v>2014</v>
      </c>
      <c r="C994" s="5" t="n">
        <v>1</v>
      </c>
      <c r="D994" s="6" t="str">
        <f aca="false">IF(MONTH(A994)&gt;=4,"FY "&amp;YEAR(A994)&amp;"-"&amp;RIGHT(YEAR(A994)+1,2),"FY "&amp;(YEAR(A994)-1)&amp;"-"&amp;RIGHT(YEAR(A994),2))</f>
        <v>FY 2013-14</v>
      </c>
      <c r="E994" s="5" t="s">
        <v>19</v>
      </c>
      <c r="F994" s="7" t="n">
        <v>34.7</v>
      </c>
      <c r="G994" s="7" t="n">
        <v>16.7</v>
      </c>
      <c r="H994" s="7" t="n">
        <v>17.9</v>
      </c>
      <c r="I994" s="7" t="n">
        <v>2.89</v>
      </c>
      <c r="J994" s="8" t="n">
        <v>62.181</v>
      </c>
    </row>
    <row r="995" customFormat="false" ht="15" hidden="false" customHeight="false" outlineLevel="0" collapsed="false">
      <c r="A995" s="4" t="n">
        <v>41652</v>
      </c>
      <c r="B995" s="5" t="n">
        <v>2014</v>
      </c>
      <c r="C995" s="5" t="n">
        <v>1</v>
      </c>
      <c r="D995" s="6" t="str">
        <f aca="false">IF(MONTH(A995)&gt;=4,"FY "&amp;YEAR(A995)&amp;"-"&amp;RIGHT(YEAR(A995)+1,2),"FY "&amp;(YEAR(A995)-1)&amp;"-"&amp;RIGHT(YEAR(A995),2))</f>
        <v>FY 2013-14</v>
      </c>
      <c r="E995" s="5" t="s">
        <v>19</v>
      </c>
      <c r="F995" s="7" t="n">
        <v>6.3</v>
      </c>
      <c r="G995" s="7" t="n">
        <v>0.1</v>
      </c>
      <c r="H995" s="7" t="n">
        <v>6.2</v>
      </c>
      <c r="I995" s="7" t="n">
        <v>1.01</v>
      </c>
      <c r="J995" s="8" t="n">
        <v>61.936</v>
      </c>
    </row>
    <row r="996" customFormat="false" ht="15" hidden="false" customHeight="false" outlineLevel="0" collapsed="false">
      <c r="A996" s="4" t="n">
        <v>41654</v>
      </c>
      <c r="B996" s="5" t="n">
        <v>2014</v>
      </c>
      <c r="C996" s="5" t="n">
        <v>1</v>
      </c>
      <c r="D996" s="6" t="str">
        <f aca="false">IF(MONTH(A996)&gt;=4,"FY "&amp;YEAR(A996)&amp;"-"&amp;RIGHT(YEAR(A996)+1,2),"FY "&amp;(YEAR(A996)-1)&amp;"-"&amp;RIGHT(YEAR(A996),2))</f>
        <v>FY 2013-14</v>
      </c>
      <c r="E996" s="5" t="s">
        <v>19</v>
      </c>
      <c r="F996" s="7" t="n">
        <v>0</v>
      </c>
      <c r="G996" s="7" t="n">
        <v>0</v>
      </c>
      <c r="H996" s="7" t="n">
        <v>0</v>
      </c>
      <c r="I996" s="7" t="n">
        <v>0.01</v>
      </c>
      <c r="J996" s="8" t="n">
        <v>61.52</v>
      </c>
    </row>
    <row r="997" customFormat="false" ht="15" hidden="false" customHeight="false" outlineLevel="0" collapsed="false">
      <c r="A997" s="4" t="n">
        <v>41655</v>
      </c>
      <c r="B997" s="5" t="n">
        <v>2014</v>
      </c>
      <c r="C997" s="5" t="n">
        <v>1</v>
      </c>
      <c r="D997" s="6" t="str">
        <f aca="false">IF(MONTH(A997)&gt;=4,"FY "&amp;YEAR(A997)&amp;"-"&amp;RIGHT(YEAR(A997)+1,2),"FY "&amp;(YEAR(A997)-1)&amp;"-"&amp;RIGHT(YEAR(A997),2))</f>
        <v>FY 2013-14</v>
      </c>
      <c r="E997" s="5" t="s">
        <v>19</v>
      </c>
      <c r="F997" s="7" t="n">
        <v>0</v>
      </c>
      <c r="G997" s="7" t="n">
        <v>0</v>
      </c>
      <c r="H997" s="7" t="n">
        <v>0</v>
      </c>
      <c r="I997" s="7" t="n">
        <v>0</v>
      </c>
      <c r="J997" s="8" t="n">
        <v>61.5885</v>
      </c>
    </row>
    <row r="998" customFormat="false" ht="15" hidden="false" customHeight="false" outlineLevel="0" collapsed="false">
      <c r="A998" s="4" t="n">
        <v>41656</v>
      </c>
      <c r="B998" s="5" t="n">
        <v>2014</v>
      </c>
      <c r="C998" s="5" t="n">
        <v>1</v>
      </c>
      <c r="D998" s="6" t="str">
        <f aca="false">IF(MONTH(A998)&gt;=4,"FY "&amp;YEAR(A998)&amp;"-"&amp;RIGHT(YEAR(A998)+1,2),"FY "&amp;(YEAR(A998)-1)&amp;"-"&amp;RIGHT(YEAR(A998),2))</f>
        <v>FY 2013-14</v>
      </c>
      <c r="E998" s="5" t="s">
        <v>19</v>
      </c>
      <c r="F998" s="7" t="n">
        <v>0</v>
      </c>
      <c r="G998" s="7" t="n">
        <v>1.4</v>
      </c>
      <c r="H998" s="7" t="n">
        <v>-1.4</v>
      </c>
      <c r="I998" s="7" t="n">
        <v>-0.24</v>
      </c>
      <c r="J998" s="8" t="n">
        <v>61.5325</v>
      </c>
    </row>
    <row r="999" customFormat="false" ht="15" hidden="false" customHeight="false" outlineLevel="0" collapsed="false">
      <c r="A999" s="4" t="n">
        <v>41659</v>
      </c>
      <c r="B999" s="5" t="n">
        <v>2014</v>
      </c>
      <c r="C999" s="5" t="n">
        <v>1</v>
      </c>
      <c r="D999" s="6" t="str">
        <f aca="false">IF(MONTH(A999)&gt;=4,"FY "&amp;YEAR(A999)&amp;"-"&amp;RIGHT(YEAR(A999)+1,2),"FY "&amp;(YEAR(A999)-1)&amp;"-"&amp;RIGHT(YEAR(A999),2))</f>
        <v>FY 2013-14</v>
      </c>
      <c r="E999" s="5" t="s">
        <v>19</v>
      </c>
      <c r="F999" s="7" t="n">
        <v>0</v>
      </c>
      <c r="G999" s="7" t="n">
        <v>0.1</v>
      </c>
      <c r="H999" s="7" t="n">
        <v>-0.1</v>
      </c>
      <c r="I999" s="7" t="n">
        <v>-0.01</v>
      </c>
      <c r="J999" s="8" t="n">
        <v>61.3518</v>
      </c>
    </row>
    <row r="1000" customFormat="false" ht="15" hidden="false" customHeight="false" outlineLevel="0" collapsed="false">
      <c r="A1000" s="4" t="n">
        <v>41660</v>
      </c>
      <c r="B1000" s="5" t="n">
        <v>2014</v>
      </c>
      <c r="C1000" s="5" t="n">
        <v>1</v>
      </c>
      <c r="D1000" s="6" t="str">
        <f aca="false">IF(MONTH(A1000)&gt;=4,"FY "&amp;YEAR(A1000)&amp;"-"&amp;RIGHT(YEAR(A1000)+1,2),"FY "&amp;(YEAR(A1000)-1)&amp;"-"&amp;RIGHT(YEAR(A1000),2))</f>
        <v>FY 2013-14</v>
      </c>
      <c r="E1000" s="5" t="s">
        <v>19</v>
      </c>
      <c r="F1000" s="7" t="n">
        <v>0</v>
      </c>
      <c r="G1000" s="7" t="n">
        <v>0.1</v>
      </c>
      <c r="H1000" s="7" t="n">
        <v>-0.1</v>
      </c>
      <c r="I1000" s="7" t="n">
        <v>-0.02</v>
      </c>
      <c r="J1000" s="8" t="n">
        <v>61.6345</v>
      </c>
    </row>
    <row r="1001" customFormat="false" ht="15" hidden="false" customHeight="false" outlineLevel="0" collapsed="false">
      <c r="A1001" s="4" t="n">
        <v>41661</v>
      </c>
      <c r="B1001" s="5" t="n">
        <v>2014</v>
      </c>
      <c r="C1001" s="5" t="n">
        <v>1</v>
      </c>
      <c r="D1001" s="6" t="str">
        <f aca="false">IF(MONTH(A1001)&gt;=4,"FY "&amp;YEAR(A1001)&amp;"-"&amp;RIGHT(YEAR(A1001)+1,2),"FY "&amp;(YEAR(A1001)-1)&amp;"-"&amp;RIGHT(YEAR(A1001),2))</f>
        <v>FY 2013-14</v>
      </c>
      <c r="E1001" s="5" t="s">
        <v>19</v>
      </c>
      <c r="F1001" s="7" t="n">
        <v>0</v>
      </c>
      <c r="G1001" s="7" t="n">
        <v>0</v>
      </c>
      <c r="H1001" s="7" t="n">
        <v>0</v>
      </c>
      <c r="I1001" s="7" t="n">
        <v>-0.01</v>
      </c>
      <c r="J1001" s="8" t="n">
        <v>61.5355</v>
      </c>
    </row>
    <row r="1002" customFormat="false" ht="15" hidden="false" customHeight="false" outlineLevel="0" collapsed="false">
      <c r="A1002" s="4" t="n">
        <v>41662</v>
      </c>
      <c r="B1002" s="5" t="n">
        <v>2014</v>
      </c>
      <c r="C1002" s="5" t="n">
        <v>1</v>
      </c>
      <c r="D1002" s="6" t="str">
        <f aca="false">IF(MONTH(A1002)&gt;=4,"FY "&amp;YEAR(A1002)&amp;"-"&amp;RIGHT(YEAR(A1002)+1,2),"FY "&amp;(YEAR(A1002)-1)&amp;"-"&amp;RIGHT(YEAR(A1002),2))</f>
        <v>FY 2013-14</v>
      </c>
      <c r="E1002" s="5" t="s">
        <v>19</v>
      </c>
      <c r="F1002" s="7" t="n">
        <v>0</v>
      </c>
      <c r="G1002" s="7" t="n">
        <v>0.1</v>
      </c>
      <c r="H1002" s="7" t="n">
        <v>-0.1</v>
      </c>
      <c r="I1002" s="7" t="n">
        <v>-0.02</v>
      </c>
      <c r="J1002" s="8" t="n">
        <v>61.92</v>
      </c>
    </row>
    <row r="1003" customFormat="false" ht="15" hidden="false" customHeight="false" outlineLevel="0" collapsed="false">
      <c r="A1003" s="4" t="n">
        <v>41663</v>
      </c>
      <c r="B1003" s="5" t="n">
        <v>2014</v>
      </c>
      <c r="C1003" s="5" t="n">
        <v>1</v>
      </c>
      <c r="D1003" s="6" t="str">
        <f aca="false">IF(MONTH(A1003)&gt;=4,"FY "&amp;YEAR(A1003)&amp;"-"&amp;RIGHT(YEAR(A1003)+1,2),"FY "&amp;(YEAR(A1003)-1)&amp;"-"&amp;RIGHT(YEAR(A1003),2))</f>
        <v>FY 2013-14</v>
      </c>
      <c r="E1003" s="5" t="s">
        <v>19</v>
      </c>
      <c r="F1003" s="7" t="n">
        <v>0</v>
      </c>
      <c r="G1003" s="7" t="n">
        <v>0.1</v>
      </c>
      <c r="H1003" s="7" t="n">
        <v>-0.1</v>
      </c>
      <c r="I1003" s="7" t="n">
        <v>-0.02</v>
      </c>
      <c r="J1003" s="8" t="n">
        <v>61.988</v>
      </c>
    </row>
    <row r="1004" customFormat="false" ht="15" hidden="false" customHeight="false" outlineLevel="0" collapsed="false">
      <c r="A1004" s="4" t="n">
        <v>41666</v>
      </c>
      <c r="B1004" s="5" t="n">
        <v>2014</v>
      </c>
      <c r="C1004" s="5" t="n">
        <v>1</v>
      </c>
      <c r="D1004" s="6" t="str">
        <f aca="false">IF(MONTH(A1004)&gt;=4,"FY "&amp;YEAR(A1004)&amp;"-"&amp;RIGHT(YEAR(A1004)+1,2),"FY "&amp;(YEAR(A1004)-1)&amp;"-"&amp;RIGHT(YEAR(A1004),2))</f>
        <v>FY 2013-14</v>
      </c>
      <c r="E1004" s="5" t="s">
        <v>19</v>
      </c>
      <c r="F1004" s="7" t="n">
        <v>6.3</v>
      </c>
      <c r="G1004" s="7" t="n">
        <v>1.3</v>
      </c>
      <c r="H1004" s="7" t="n">
        <v>5</v>
      </c>
      <c r="I1004" s="7" t="n">
        <v>0.8</v>
      </c>
      <c r="J1004" s="8" t="n">
        <v>62.177</v>
      </c>
    </row>
    <row r="1005" customFormat="false" ht="15" hidden="false" customHeight="false" outlineLevel="0" collapsed="false">
      <c r="A1005" s="4" t="n">
        <v>41667</v>
      </c>
      <c r="B1005" s="5" t="n">
        <v>2014</v>
      </c>
      <c r="C1005" s="5" t="n">
        <v>1</v>
      </c>
      <c r="D1005" s="6" t="str">
        <f aca="false">IF(MONTH(A1005)&gt;=4,"FY "&amp;YEAR(A1005)&amp;"-"&amp;RIGHT(YEAR(A1005)+1,2),"FY "&amp;(YEAR(A1005)-1)&amp;"-"&amp;RIGHT(YEAR(A1005),2))</f>
        <v>FY 2013-14</v>
      </c>
      <c r="E1005" s="5" t="s">
        <v>19</v>
      </c>
      <c r="F1005" s="7" t="n">
        <v>0</v>
      </c>
      <c r="G1005" s="7" t="n">
        <v>24.5</v>
      </c>
      <c r="H1005" s="7" t="n">
        <v>-24.5</v>
      </c>
      <c r="I1005" s="7" t="n">
        <v>-3.9</v>
      </c>
      <c r="J1005" s="8" t="n">
        <v>62.7145</v>
      </c>
    </row>
    <row r="1006" customFormat="false" ht="15" hidden="false" customHeight="false" outlineLevel="0" collapsed="false">
      <c r="A1006" s="4" t="n">
        <v>41668</v>
      </c>
      <c r="B1006" s="5" t="n">
        <v>2014</v>
      </c>
      <c r="C1006" s="5" t="n">
        <v>1</v>
      </c>
      <c r="D1006" s="6" t="str">
        <f aca="false">IF(MONTH(A1006)&gt;=4,"FY "&amp;YEAR(A1006)&amp;"-"&amp;RIGHT(YEAR(A1006)+1,2),"FY "&amp;(YEAR(A1006)-1)&amp;"-"&amp;RIGHT(YEAR(A1006),2))</f>
        <v>FY 2013-14</v>
      </c>
      <c r="E1006" s="5" t="s">
        <v>19</v>
      </c>
      <c r="F1006" s="7" t="n">
        <v>0.9</v>
      </c>
      <c r="G1006" s="7" t="n">
        <v>0.6</v>
      </c>
      <c r="H1006" s="7" t="n">
        <v>0.3</v>
      </c>
      <c r="I1006" s="7" t="n">
        <v>0.04</v>
      </c>
      <c r="J1006" s="8" t="n">
        <v>62.9898</v>
      </c>
    </row>
    <row r="1007" customFormat="false" ht="15" hidden="false" customHeight="false" outlineLevel="0" collapsed="false">
      <c r="A1007" s="4" t="n">
        <v>41669</v>
      </c>
      <c r="B1007" s="5" t="n">
        <v>2014</v>
      </c>
      <c r="C1007" s="5" t="n">
        <v>1</v>
      </c>
      <c r="D1007" s="6" t="str">
        <f aca="false">IF(MONTH(A1007)&gt;=4,"FY "&amp;YEAR(A1007)&amp;"-"&amp;RIGHT(YEAR(A1007)+1,2),"FY "&amp;(YEAR(A1007)-1)&amp;"-"&amp;RIGHT(YEAR(A1007),2))</f>
        <v>FY 2013-14</v>
      </c>
      <c r="E1007" s="5" t="s">
        <v>19</v>
      </c>
      <c r="F1007" s="7" t="n">
        <v>0</v>
      </c>
      <c r="G1007" s="7" t="n">
        <v>3.4</v>
      </c>
      <c r="H1007" s="7" t="n">
        <v>-3.4</v>
      </c>
      <c r="I1007" s="7" t="n">
        <v>-0.55</v>
      </c>
      <c r="J1007" s="8" t="n">
        <v>62.2005</v>
      </c>
    </row>
    <row r="1008" customFormat="false" ht="15" hidden="false" customHeight="false" outlineLevel="0" collapsed="false">
      <c r="A1008" s="4" t="n">
        <v>41670</v>
      </c>
      <c r="B1008" s="5" t="n">
        <v>2014</v>
      </c>
      <c r="C1008" s="5" t="n">
        <v>1</v>
      </c>
      <c r="D1008" s="6" t="str">
        <f aca="false">IF(MONTH(A1008)&gt;=4,"FY "&amp;YEAR(A1008)&amp;"-"&amp;RIGHT(YEAR(A1008)+1,2),"FY "&amp;(YEAR(A1008)-1)&amp;"-"&amp;RIGHT(YEAR(A1008),2))</f>
        <v>FY 2013-14</v>
      </c>
      <c r="E1008" s="5" t="s">
        <v>19</v>
      </c>
      <c r="F1008" s="7" t="n">
        <v>37.2</v>
      </c>
      <c r="G1008" s="7" t="n">
        <v>6</v>
      </c>
      <c r="H1008" s="7" t="n">
        <v>31.2</v>
      </c>
      <c r="I1008" s="7" t="n">
        <v>4.97</v>
      </c>
      <c r="J1008" s="8" t="n">
        <v>62.7335</v>
      </c>
    </row>
    <row r="1009" customFormat="false" ht="15" hidden="false" customHeight="false" outlineLevel="0" collapsed="false">
      <c r="A1009" s="4" t="n">
        <v>41673</v>
      </c>
      <c r="B1009" s="5" t="n">
        <v>2014</v>
      </c>
      <c r="C1009" s="5" t="n">
        <v>2</v>
      </c>
      <c r="D1009" s="6" t="str">
        <f aca="false">IF(MONTH(A1009)&gt;=4,"FY "&amp;YEAR(A1009)&amp;"-"&amp;RIGHT(YEAR(A1009)+1,2),"FY "&amp;(YEAR(A1009)-1)&amp;"-"&amp;RIGHT(YEAR(A1009),2))</f>
        <v>FY 2013-14</v>
      </c>
      <c r="E1009" s="5" t="s">
        <v>19</v>
      </c>
      <c r="F1009" s="7" t="n">
        <v>43.9</v>
      </c>
      <c r="G1009" s="7" t="n">
        <v>0.5</v>
      </c>
      <c r="H1009" s="7" t="n">
        <v>43.4</v>
      </c>
      <c r="I1009" s="7" t="n">
        <v>6.95</v>
      </c>
      <c r="J1009" s="8" t="n">
        <v>62.4768</v>
      </c>
    </row>
    <row r="1010" customFormat="false" ht="15" hidden="false" customHeight="false" outlineLevel="0" collapsed="false">
      <c r="A1010" s="4" t="n">
        <v>41674</v>
      </c>
      <c r="B1010" s="5" t="n">
        <v>2014</v>
      </c>
      <c r="C1010" s="5" t="n">
        <v>2</v>
      </c>
      <c r="D1010" s="6" t="str">
        <f aca="false">IF(MONTH(A1010)&gt;=4,"FY "&amp;YEAR(A1010)&amp;"-"&amp;RIGHT(YEAR(A1010)+1,2),"FY "&amp;(YEAR(A1010)-1)&amp;"-"&amp;RIGHT(YEAR(A1010),2))</f>
        <v>FY 2013-14</v>
      </c>
      <c r="E1010" s="5" t="s">
        <v>19</v>
      </c>
      <c r="F1010" s="7" t="n">
        <v>0.1</v>
      </c>
      <c r="G1010" s="7" t="n">
        <v>91</v>
      </c>
      <c r="H1010" s="7" t="n">
        <v>-90.9</v>
      </c>
      <c r="I1010" s="7" t="n">
        <v>-14.51</v>
      </c>
      <c r="J1010" s="8" t="n">
        <v>62.6891</v>
      </c>
    </row>
    <row r="1011" customFormat="false" ht="15" hidden="false" customHeight="false" outlineLevel="0" collapsed="false">
      <c r="A1011" s="4" t="n">
        <v>41675</v>
      </c>
      <c r="B1011" s="5" t="n">
        <v>2014</v>
      </c>
      <c r="C1011" s="5" t="n">
        <v>2</v>
      </c>
      <c r="D1011" s="6" t="str">
        <f aca="false">IF(MONTH(A1011)&gt;=4,"FY "&amp;YEAR(A1011)&amp;"-"&amp;RIGHT(YEAR(A1011)+1,2),"FY "&amp;(YEAR(A1011)-1)&amp;"-"&amp;RIGHT(YEAR(A1011),2))</f>
        <v>FY 2013-14</v>
      </c>
      <c r="E1011" s="5" t="s">
        <v>19</v>
      </c>
      <c r="F1011" s="7" t="n">
        <v>924.7</v>
      </c>
      <c r="G1011" s="7" t="n">
        <v>19.7</v>
      </c>
      <c r="H1011" s="7" t="n">
        <v>905</v>
      </c>
      <c r="I1011" s="7" t="n">
        <v>144.38</v>
      </c>
      <c r="J1011" s="8" t="n">
        <v>62.6815</v>
      </c>
    </row>
    <row r="1012" customFormat="false" ht="15" hidden="false" customHeight="false" outlineLevel="0" collapsed="false">
      <c r="A1012" s="4" t="n">
        <v>41676</v>
      </c>
      <c r="B1012" s="5" t="n">
        <v>2014</v>
      </c>
      <c r="C1012" s="5" t="n">
        <v>2</v>
      </c>
      <c r="D1012" s="6" t="str">
        <f aca="false">IF(MONTH(A1012)&gt;=4,"FY "&amp;YEAR(A1012)&amp;"-"&amp;RIGHT(YEAR(A1012)+1,2),"FY "&amp;(YEAR(A1012)-1)&amp;"-"&amp;RIGHT(YEAR(A1012),2))</f>
        <v>FY 2013-14</v>
      </c>
      <c r="E1012" s="5" t="s">
        <v>19</v>
      </c>
      <c r="F1012" s="7" t="n">
        <v>653.5</v>
      </c>
      <c r="G1012" s="7" t="n">
        <v>0.1</v>
      </c>
      <c r="H1012" s="7" t="n">
        <v>653.4</v>
      </c>
      <c r="I1012" s="7" t="n">
        <v>104.62</v>
      </c>
      <c r="J1012" s="8" t="n">
        <v>62.4525</v>
      </c>
    </row>
    <row r="1013" customFormat="false" ht="15" hidden="false" customHeight="false" outlineLevel="0" collapsed="false">
      <c r="A1013" s="4" t="n">
        <v>41677</v>
      </c>
      <c r="B1013" s="5" t="n">
        <v>2014</v>
      </c>
      <c r="C1013" s="5" t="n">
        <v>2</v>
      </c>
      <c r="D1013" s="6" t="str">
        <f aca="false">IF(MONTH(A1013)&gt;=4,"FY "&amp;YEAR(A1013)&amp;"-"&amp;RIGHT(YEAR(A1013)+1,2),"FY "&amp;(YEAR(A1013)-1)&amp;"-"&amp;RIGHT(YEAR(A1013),2))</f>
        <v>FY 2013-14</v>
      </c>
      <c r="E1013" s="5" t="s">
        <v>19</v>
      </c>
      <c r="F1013" s="7" t="n">
        <v>0</v>
      </c>
      <c r="G1013" s="7" t="n">
        <v>0</v>
      </c>
      <c r="H1013" s="7" t="n">
        <v>0</v>
      </c>
      <c r="I1013" s="7" t="n">
        <v>0</v>
      </c>
      <c r="J1013" s="8" t="n">
        <v>62.5045</v>
      </c>
    </row>
    <row r="1014" customFormat="false" ht="15" hidden="false" customHeight="false" outlineLevel="0" collapsed="false">
      <c r="A1014" s="4" t="n">
        <v>41680</v>
      </c>
      <c r="B1014" s="5" t="n">
        <v>2014</v>
      </c>
      <c r="C1014" s="5" t="n">
        <v>2</v>
      </c>
      <c r="D1014" s="6" t="str">
        <f aca="false">IF(MONTH(A1014)&gt;=4,"FY "&amp;YEAR(A1014)&amp;"-"&amp;RIGHT(YEAR(A1014)+1,2),"FY "&amp;(YEAR(A1014)-1)&amp;"-"&amp;RIGHT(YEAR(A1014),2))</f>
        <v>FY 2013-14</v>
      </c>
      <c r="E1014" s="5" t="s">
        <v>19</v>
      </c>
      <c r="F1014" s="7" t="n">
        <v>0</v>
      </c>
      <c r="G1014" s="7" t="n">
        <v>4.9</v>
      </c>
      <c r="H1014" s="7" t="n">
        <v>-4.9</v>
      </c>
      <c r="I1014" s="7" t="n">
        <v>-0.79</v>
      </c>
      <c r="J1014" s="8" t="n">
        <v>62.3155</v>
      </c>
    </row>
    <row r="1015" customFormat="false" ht="15" hidden="false" customHeight="false" outlineLevel="0" collapsed="false">
      <c r="A1015" s="4" t="n">
        <v>41681</v>
      </c>
      <c r="B1015" s="5" t="n">
        <v>2014</v>
      </c>
      <c r="C1015" s="5" t="n">
        <v>2</v>
      </c>
      <c r="D1015" s="6" t="str">
        <f aca="false">IF(MONTH(A1015)&gt;=4,"FY "&amp;YEAR(A1015)&amp;"-"&amp;RIGHT(YEAR(A1015)+1,2),"FY "&amp;(YEAR(A1015)-1)&amp;"-"&amp;RIGHT(YEAR(A1015),2))</f>
        <v>FY 2013-14</v>
      </c>
      <c r="E1015" s="5" t="s">
        <v>19</v>
      </c>
      <c r="F1015" s="7" t="n">
        <v>0</v>
      </c>
      <c r="G1015" s="7" t="n">
        <v>0.1</v>
      </c>
      <c r="H1015" s="7" t="n">
        <v>-0.1</v>
      </c>
      <c r="I1015" s="7" t="n">
        <v>-0.02</v>
      </c>
      <c r="J1015" s="8" t="n">
        <v>62.193</v>
      </c>
    </row>
    <row r="1016" customFormat="false" ht="15" hidden="false" customHeight="false" outlineLevel="0" collapsed="false">
      <c r="A1016" s="4" t="n">
        <v>41682</v>
      </c>
      <c r="B1016" s="5" t="n">
        <v>2014</v>
      </c>
      <c r="C1016" s="5" t="n">
        <v>2</v>
      </c>
      <c r="D1016" s="6" t="str">
        <f aca="false">IF(MONTH(A1016)&gt;=4,"FY "&amp;YEAR(A1016)&amp;"-"&amp;RIGHT(YEAR(A1016)+1,2),"FY "&amp;(YEAR(A1016)-1)&amp;"-"&amp;RIGHT(YEAR(A1016),2))</f>
        <v>FY 2013-14</v>
      </c>
      <c r="E1016" s="5" t="s">
        <v>19</v>
      </c>
      <c r="F1016" s="7" t="n">
        <v>0</v>
      </c>
      <c r="G1016" s="7" t="n">
        <v>0</v>
      </c>
      <c r="H1016" s="7" t="n">
        <v>0</v>
      </c>
      <c r="I1016" s="7" t="n">
        <v>0</v>
      </c>
      <c r="J1016" s="8" t="n">
        <v>62.439</v>
      </c>
    </row>
    <row r="1017" customFormat="false" ht="15" hidden="false" customHeight="false" outlineLevel="0" collapsed="false">
      <c r="A1017" s="4" t="n">
        <v>41683</v>
      </c>
      <c r="B1017" s="5" t="n">
        <v>2014</v>
      </c>
      <c r="C1017" s="5" t="n">
        <v>2</v>
      </c>
      <c r="D1017" s="6" t="str">
        <f aca="false">IF(MONTH(A1017)&gt;=4,"FY "&amp;YEAR(A1017)&amp;"-"&amp;RIGHT(YEAR(A1017)+1,2),"FY "&amp;(YEAR(A1017)-1)&amp;"-"&amp;RIGHT(YEAR(A1017),2))</f>
        <v>FY 2013-14</v>
      </c>
      <c r="E1017" s="5" t="s">
        <v>19</v>
      </c>
      <c r="F1017" s="7" t="n">
        <v>0.6</v>
      </c>
      <c r="G1017" s="7" t="n">
        <v>0.3</v>
      </c>
      <c r="H1017" s="7" t="n">
        <v>0.3</v>
      </c>
      <c r="I1017" s="7" t="n">
        <v>0.05</v>
      </c>
      <c r="J1017" s="8" t="n">
        <v>62.125</v>
      </c>
    </row>
    <row r="1018" customFormat="false" ht="15" hidden="false" customHeight="false" outlineLevel="0" collapsed="false">
      <c r="A1018" s="4" t="n">
        <v>41684</v>
      </c>
      <c r="B1018" s="5" t="n">
        <v>2014</v>
      </c>
      <c r="C1018" s="5" t="n">
        <v>2</v>
      </c>
      <c r="D1018" s="6" t="str">
        <f aca="false">IF(MONTH(A1018)&gt;=4,"FY "&amp;YEAR(A1018)&amp;"-"&amp;RIGHT(YEAR(A1018)+1,2),"FY "&amp;(YEAR(A1018)-1)&amp;"-"&amp;RIGHT(YEAR(A1018),2))</f>
        <v>FY 2013-14</v>
      </c>
      <c r="E1018" s="5" t="s">
        <v>19</v>
      </c>
      <c r="F1018" s="7" t="n">
        <v>17</v>
      </c>
      <c r="G1018" s="7" t="n">
        <v>0.1</v>
      </c>
      <c r="H1018" s="7" t="n">
        <v>16.9</v>
      </c>
      <c r="I1018" s="7" t="n">
        <v>2.71</v>
      </c>
      <c r="J1018" s="8" t="n">
        <v>62.2725</v>
      </c>
    </row>
    <row r="1019" customFormat="false" ht="15" hidden="false" customHeight="false" outlineLevel="0" collapsed="false">
      <c r="A1019" s="4" t="n">
        <v>41687</v>
      </c>
      <c r="B1019" s="5" t="n">
        <v>2014</v>
      </c>
      <c r="C1019" s="5" t="n">
        <v>2</v>
      </c>
      <c r="D1019" s="6" t="str">
        <f aca="false">IF(MONTH(A1019)&gt;=4,"FY "&amp;YEAR(A1019)&amp;"-"&amp;RIGHT(YEAR(A1019)+1,2),"FY "&amp;(YEAR(A1019)-1)&amp;"-"&amp;RIGHT(YEAR(A1019),2))</f>
        <v>FY 2013-14</v>
      </c>
      <c r="E1019" s="5" t="s">
        <v>19</v>
      </c>
      <c r="F1019" s="7" t="n">
        <v>0</v>
      </c>
      <c r="G1019" s="7" t="n">
        <v>0.1</v>
      </c>
      <c r="H1019" s="7" t="n">
        <v>-0.1</v>
      </c>
      <c r="I1019" s="7" t="n">
        <v>-0.02</v>
      </c>
      <c r="J1019" s="8" t="n">
        <v>62.277</v>
      </c>
    </row>
    <row r="1020" customFormat="false" ht="15" hidden="false" customHeight="false" outlineLevel="0" collapsed="false">
      <c r="A1020" s="4" t="n">
        <v>41688</v>
      </c>
      <c r="B1020" s="5" t="n">
        <v>2014</v>
      </c>
      <c r="C1020" s="5" t="n">
        <v>2</v>
      </c>
      <c r="D1020" s="6" t="str">
        <f aca="false">IF(MONTH(A1020)&gt;=4,"FY "&amp;YEAR(A1020)&amp;"-"&amp;RIGHT(YEAR(A1020)+1,2),"FY "&amp;(YEAR(A1020)-1)&amp;"-"&amp;RIGHT(YEAR(A1020),2))</f>
        <v>FY 2013-14</v>
      </c>
      <c r="E1020" s="5" t="s">
        <v>19</v>
      </c>
      <c r="F1020" s="7" t="n">
        <v>0</v>
      </c>
      <c r="G1020" s="7" t="n">
        <v>0.1</v>
      </c>
      <c r="H1020" s="7" t="n">
        <v>-0.1</v>
      </c>
      <c r="I1020" s="7" t="n">
        <v>-0.01</v>
      </c>
      <c r="J1020" s="8" t="n">
        <v>61.9495</v>
      </c>
    </row>
    <row r="1021" customFormat="false" ht="15" hidden="false" customHeight="false" outlineLevel="0" collapsed="false">
      <c r="A1021" s="4" t="n">
        <v>41690</v>
      </c>
      <c r="B1021" s="5" t="n">
        <v>2014</v>
      </c>
      <c r="C1021" s="5" t="n">
        <v>2</v>
      </c>
      <c r="D1021" s="6" t="str">
        <f aca="false">IF(MONTH(A1021)&gt;=4,"FY "&amp;YEAR(A1021)&amp;"-"&amp;RIGHT(YEAR(A1021)+1,2),"FY "&amp;(YEAR(A1021)-1)&amp;"-"&amp;RIGHT(YEAR(A1021),2))</f>
        <v>FY 2013-14</v>
      </c>
      <c r="E1021" s="5" t="s">
        <v>19</v>
      </c>
      <c r="F1021" s="7" t="n">
        <v>0</v>
      </c>
      <c r="G1021" s="7" t="n">
        <v>74.8</v>
      </c>
      <c r="H1021" s="7" t="n">
        <v>-74.8</v>
      </c>
      <c r="I1021" s="7" t="n">
        <v>-12.03</v>
      </c>
      <c r="J1021" s="8" t="n">
        <v>62.122</v>
      </c>
    </row>
    <row r="1022" customFormat="false" ht="15" hidden="false" customHeight="false" outlineLevel="0" collapsed="false">
      <c r="A1022" s="4" t="n">
        <v>41691</v>
      </c>
      <c r="B1022" s="5" t="n">
        <v>2014</v>
      </c>
      <c r="C1022" s="5" t="n">
        <v>2</v>
      </c>
      <c r="D1022" s="6" t="str">
        <f aca="false">IF(MONTH(A1022)&gt;=4,"FY "&amp;YEAR(A1022)&amp;"-"&amp;RIGHT(YEAR(A1022)+1,2),"FY "&amp;(YEAR(A1022)-1)&amp;"-"&amp;RIGHT(YEAR(A1022),2))</f>
        <v>FY 2013-14</v>
      </c>
      <c r="E1022" s="5" t="s">
        <v>19</v>
      </c>
      <c r="F1022" s="7" t="n">
        <v>0</v>
      </c>
      <c r="G1022" s="7" t="n">
        <v>0.3</v>
      </c>
      <c r="H1022" s="7" t="n">
        <v>-0.3</v>
      </c>
      <c r="I1022" s="7" t="n">
        <v>-0.04</v>
      </c>
      <c r="J1022" s="8" t="n">
        <v>62.2843</v>
      </c>
    </row>
    <row r="1023" customFormat="false" ht="15" hidden="false" customHeight="false" outlineLevel="0" collapsed="false">
      <c r="A1023" s="4" t="n">
        <v>41694</v>
      </c>
      <c r="B1023" s="5" t="n">
        <v>2014</v>
      </c>
      <c r="C1023" s="5" t="n">
        <v>2</v>
      </c>
      <c r="D1023" s="6" t="str">
        <f aca="false">IF(MONTH(A1023)&gt;=4,"FY "&amp;YEAR(A1023)&amp;"-"&amp;RIGHT(YEAR(A1023)+1,2),"FY "&amp;(YEAR(A1023)-1)&amp;"-"&amp;RIGHT(YEAR(A1023),2))</f>
        <v>FY 2013-14</v>
      </c>
      <c r="E1023" s="5" t="s">
        <v>19</v>
      </c>
      <c r="F1023" s="7" t="n">
        <v>0</v>
      </c>
      <c r="G1023" s="7" t="n">
        <v>16.9</v>
      </c>
      <c r="H1023" s="7" t="n">
        <v>-16.9</v>
      </c>
      <c r="I1023" s="7" t="n">
        <v>-2.73</v>
      </c>
      <c r="J1023" s="8" t="n">
        <v>62.1618</v>
      </c>
    </row>
    <row r="1024" customFormat="false" ht="15" hidden="false" customHeight="false" outlineLevel="0" collapsed="false">
      <c r="A1024" s="4" t="n">
        <v>41695</v>
      </c>
      <c r="B1024" s="5" t="n">
        <v>2014</v>
      </c>
      <c r="C1024" s="5" t="n">
        <v>2</v>
      </c>
      <c r="D1024" s="6" t="str">
        <f aca="false">IF(MONTH(A1024)&gt;=4,"FY "&amp;YEAR(A1024)&amp;"-"&amp;RIGHT(YEAR(A1024)+1,2),"FY "&amp;(YEAR(A1024)-1)&amp;"-"&amp;RIGHT(YEAR(A1024),2))</f>
        <v>FY 2013-14</v>
      </c>
      <c r="E1024" s="5" t="s">
        <v>19</v>
      </c>
      <c r="F1024" s="7" t="n">
        <v>14.7</v>
      </c>
      <c r="G1024" s="7" t="n">
        <v>4.5</v>
      </c>
      <c r="H1024" s="7" t="n">
        <v>10.2</v>
      </c>
      <c r="I1024" s="7" t="n">
        <v>1.64</v>
      </c>
      <c r="J1024" s="8" t="n">
        <v>62.1185</v>
      </c>
    </row>
    <row r="1025" customFormat="false" ht="15" hidden="false" customHeight="false" outlineLevel="0" collapsed="false">
      <c r="A1025" s="4" t="n">
        <v>41696</v>
      </c>
      <c r="B1025" s="5" t="n">
        <v>2014</v>
      </c>
      <c r="C1025" s="5" t="n">
        <v>2</v>
      </c>
      <c r="D1025" s="6" t="str">
        <f aca="false">IF(MONTH(A1025)&gt;=4,"FY "&amp;YEAR(A1025)&amp;"-"&amp;RIGHT(YEAR(A1025)+1,2),"FY "&amp;(YEAR(A1025)-1)&amp;"-"&amp;RIGHT(YEAR(A1025),2))</f>
        <v>FY 2013-14</v>
      </c>
      <c r="E1025" s="5" t="s">
        <v>19</v>
      </c>
      <c r="F1025" s="7" t="n">
        <v>38.1</v>
      </c>
      <c r="G1025" s="7" t="n">
        <v>0.5</v>
      </c>
      <c r="H1025" s="7" t="n">
        <v>37.6</v>
      </c>
      <c r="I1025" s="7" t="n">
        <v>6.06</v>
      </c>
      <c r="J1025" s="8" t="n">
        <v>61.9765</v>
      </c>
    </row>
    <row r="1026" customFormat="false" ht="15" hidden="false" customHeight="false" outlineLevel="0" collapsed="false">
      <c r="A1026" s="4" t="n">
        <v>41698</v>
      </c>
      <c r="B1026" s="5" t="n">
        <v>2014</v>
      </c>
      <c r="C1026" s="5" t="n">
        <v>2</v>
      </c>
      <c r="D1026" s="6" t="str">
        <f aca="false">IF(MONTH(A1026)&gt;=4,"FY "&amp;YEAR(A1026)&amp;"-"&amp;RIGHT(YEAR(A1026)+1,2),"FY "&amp;(YEAR(A1026)-1)&amp;"-"&amp;RIGHT(YEAR(A1026),2))</f>
        <v>FY 2013-14</v>
      </c>
      <c r="E1026" s="5" t="s">
        <v>19</v>
      </c>
      <c r="F1026" s="7" t="n">
        <v>0</v>
      </c>
      <c r="G1026" s="7" t="n">
        <v>0.7</v>
      </c>
      <c r="H1026" s="7" t="n">
        <v>-0.7</v>
      </c>
      <c r="I1026" s="7" t="n">
        <v>-0.11</v>
      </c>
      <c r="J1026" s="8" t="n">
        <v>61.938</v>
      </c>
    </row>
    <row r="1027" customFormat="false" ht="15" hidden="false" customHeight="false" outlineLevel="0" collapsed="false">
      <c r="A1027" s="4" t="n">
        <v>41701</v>
      </c>
      <c r="B1027" s="5" t="n">
        <v>2014</v>
      </c>
      <c r="C1027" s="5" t="n">
        <v>3</v>
      </c>
      <c r="D1027" s="6" t="str">
        <f aca="false">IF(MONTH(A1027)&gt;=4,"FY "&amp;YEAR(A1027)&amp;"-"&amp;RIGHT(YEAR(A1027)+1,2),"FY "&amp;(YEAR(A1027)-1)&amp;"-"&amp;RIGHT(YEAR(A1027),2))</f>
        <v>FY 2013-14</v>
      </c>
      <c r="E1027" s="5" t="s">
        <v>19</v>
      </c>
      <c r="F1027" s="7" t="n">
        <v>0</v>
      </c>
      <c r="G1027" s="7" t="n">
        <v>0</v>
      </c>
      <c r="H1027" s="7" t="n">
        <v>0</v>
      </c>
      <c r="I1027" s="7" t="n">
        <v>0</v>
      </c>
      <c r="J1027" s="8" t="n">
        <v>62.072</v>
      </c>
    </row>
    <row r="1028" customFormat="false" ht="15" hidden="false" customHeight="false" outlineLevel="0" collapsed="false">
      <c r="A1028" s="4" t="n">
        <v>41702</v>
      </c>
      <c r="B1028" s="5" t="n">
        <v>2014</v>
      </c>
      <c r="C1028" s="5" t="n">
        <v>3</v>
      </c>
      <c r="D1028" s="6" t="str">
        <f aca="false">IF(MONTH(A1028)&gt;=4,"FY "&amp;YEAR(A1028)&amp;"-"&amp;RIGHT(YEAR(A1028)+1,2),"FY "&amp;(YEAR(A1028)-1)&amp;"-"&amp;RIGHT(YEAR(A1028),2))</f>
        <v>FY 2013-14</v>
      </c>
      <c r="E1028" s="5" t="s">
        <v>19</v>
      </c>
      <c r="F1028" s="7" t="n">
        <v>0</v>
      </c>
      <c r="G1028" s="7" t="n">
        <v>1.3</v>
      </c>
      <c r="H1028" s="7" t="n">
        <v>-1.3</v>
      </c>
      <c r="I1028" s="7" t="n">
        <v>-0.2</v>
      </c>
      <c r="J1028" s="8" t="n">
        <v>61.8605</v>
      </c>
    </row>
    <row r="1029" customFormat="false" ht="15" hidden="false" customHeight="false" outlineLevel="0" collapsed="false">
      <c r="A1029" s="4" t="n">
        <v>41703</v>
      </c>
      <c r="B1029" s="5" t="n">
        <v>2014</v>
      </c>
      <c r="C1029" s="5" t="n">
        <v>3</v>
      </c>
      <c r="D1029" s="6" t="str">
        <f aca="false">IF(MONTH(A1029)&gt;=4,"FY "&amp;YEAR(A1029)&amp;"-"&amp;RIGHT(YEAR(A1029)+1,2),"FY "&amp;(YEAR(A1029)-1)&amp;"-"&amp;RIGHT(YEAR(A1029),2))</f>
        <v>FY 2013-14</v>
      </c>
      <c r="E1029" s="5" t="s">
        <v>19</v>
      </c>
      <c r="F1029" s="7" t="n">
        <v>0</v>
      </c>
      <c r="G1029" s="7" t="n">
        <v>1.9</v>
      </c>
      <c r="H1029" s="7" t="n">
        <v>-1.9</v>
      </c>
      <c r="I1029" s="7" t="n">
        <v>-0.31</v>
      </c>
      <c r="J1029" s="8" t="n">
        <v>61.9045</v>
      </c>
    </row>
    <row r="1030" customFormat="false" ht="15" hidden="false" customHeight="false" outlineLevel="0" collapsed="false">
      <c r="A1030" s="4" t="n">
        <v>41704</v>
      </c>
      <c r="B1030" s="5" t="n">
        <v>2014</v>
      </c>
      <c r="C1030" s="5" t="n">
        <v>3</v>
      </c>
      <c r="D1030" s="6" t="str">
        <f aca="false">IF(MONTH(A1030)&gt;=4,"FY "&amp;YEAR(A1030)&amp;"-"&amp;RIGHT(YEAR(A1030)+1,2),"FY "&amp;(YEAR(A1030)-1)&amp;"-"&amp;RIGHT(YEAR(A1030),2))</f>
        <v>FY 2013-14</v>
      </c>
      <c r="E1030" s="5" t="s">
        <v>19</v>
      </c>
      <c r="F1030" s="7" t="n">
        <v>23.9</v>
      </c>
      <c r="G1030" s="7" t="n">
        <v>0.9</v>
      </c>
      <c r="H1030" s="7" t="n">
        <v>23</v>
      </c>
      <c r="I1030" s="7" t="n">
        <v>3.72</v>
      </c>
      <c r="J1030" s="8" t="n">
        <v>61.855</v>
      </c>
    </row>
    <row r="1031" customFormat="false" ht="15" hidden="false" customHeight="false" outlineLevel="0" collapsed="false">
      <c r="A1031" s="4" t="n">
        <v>41705</v>
      </c>
      <c r="B1031" s="5" t="n">
        <v>2014</v>
      </c>
      <c r="C1031" s="5" t="n">
        <v>3</v>
      </c>
      <c r="D1031" s="6" t="str">
        <f aca="false">IF(MONTH(A1031)&gt;=4,"FY "&amp;YEAR(A1031)&amp;"-"&amp;RIGHT(YEAR(A1031)+1,2),"FY "&amp;(YEAR(A1031)-1)&amp;"-"&amp;RIGHT(YEAR(A1031),2))</f>
        <v>FY 2013-14</v>
      </c>
      <c r="E1031" s="5" t="s">
        <v>19</v>
      </c>
      <c r="F1031" s="7" t="n">
        <v>0</v>
      </c>
      <c r="G1031" s="7" t="n">
        <v>4.2</v>
      </c>
      <c r="H1031" s="7" t="n">
        <v>-4.2</v>
      </c>
      <c r="I1031" s="7" t="n">
        <v>-0.68</v>
      </c>
      <c r="J1031" s="8" t="n">
        <v>61.3242</v>
      </c>
    </row>
    <row r="1032" customFormat="false" ht="15" hidden="false" customHeight="false" outlineLevel="0" collapsed="false">
      <c r="A1032" s="4" t="n">
        <v>41708</v>
      </c>
      <c r="B1032" s="5" t="n">
        <v>2014</v>
      </c>
      <c r="C1032" s="5" t="n">
        <v>3</v>
      </c>
      <c r="D1032" s="6" t="str">
        <f aca="false">IF(MONTH(A1032)&gt;=4,"FY "&amp;YEAR(A1032)&amp;"-"&amp;RIGHT(YEAR(A1032)+1,2),"FY "&amp;(YEAR(A1032)-1)&amp;"-"&amp;RIGHT(YEAR(A1032),2))</f>
        <v>FY 2013-14</v>
      </c>
      <c r="E1032" s="5" t="s">
        <v>19</v>
      </c>
      <c r="F1032" s="7" t="n">
        <v>18.1</v>
      </c>
      <c r="G1032" s="7" t="n">
        <v>1.2</v>
      </c>
      <c r="H1032" s="7" t="n">
        <v>16.9</v>
      </c>
      <c r="I1032" s="7" t="n">
        <v>2.77</v>
      </c>
      <c r="J1032" s="8" t="n">
        <v>60.985</v>
      </c>
    </row>
    <row r="1033" customFormat="false" ht="15" hidden="false" customHeight="false" outlineLevel="0" collapsed="false">
      <c r="A1033" s="4" t="n">
        <v>41709</v>
      </c>
      <c r="B1033" s="5" t="n">
        <v>2014</v>
      </c>
      <c r="C1033" s="5" t="n">
        <v>3</v>
      </c>
      <c r="D1033" s="6" t="str">
        <f aca="false">IF(MONTH(A1033)&gt;=4,"FY "&amp;YEAR(A1033)&amp;"-"&amp;RIGHT(YEAR(A1033)+1,2),"FY "&amp;(YEAR(A1033)-1)&amp;"-"&amp;RIGHT(YEAR(A1033),2))</f>
        <v>FY 2013-14</v>
      </c>
      <c r="E1033" s="5" t="s">
        <v>19</v>
      </c>
      <c r="F1033" s="7" t="n">
        <v>0</v>
      </c>
      <c r="G1033" s="7" t="n">
        <v>5038.1</v>
      </c>
      <c r="H1033" s="7" t="n">
        <v>-5038.1</v>
      </c>
      <c r="I1033" s="7" t="n">
        <v>-823.26</v>
      </c>
      <c r="J1033" s="8" t="n">
        <v>61.1965</v>
      </c>
    </row>
    <row r="1034" customFormat="false" ht="15" hidden="false" customHeight="false" outlineLevel="0" collapsed="false">
      <c r="A1034" s="4" t="n">
        <v>41710</v>
      </c>
      <c r="B1034" s="5" t="n">
        <v>2014</v>
      </c>
      <c r="C1034" s="5" t="n">
        <v>3</v>
      </c>
      <c r="D1034" s="6" t="str">
        <f aca="false">IF(MONTH(A1034)&gt;=4,"FY "&amp;YEAR(A1034)&amp;"-"&amp;RIGHT(YEAR(A1034)+1,2),"FY "&amp;(YEAR(A1034)-1)&amp;"-"&amp;RIGHT(YEAR(A1034),2))</f>
        <v>FY 2013-14</v>
      </c>
      <c r="E1034" s="5" t="s">
        <v>19</v>
      </c>
      <c r="F1034" s="7" t="n">
        <v>0</v>
      </c>
      <c r="G1034" s="7" t="n">
        <v>0.7</v>
      </c>
      <c r="H1034" s="7" t="n">
        <v>-0.7</v>
      </c>
      <c r="I1034" s="7" t="n">
        <v>-0.11</v>
      </c>
      <c r="J1034" s="8" t="n">
        <v>60.6995</v>
      </c>
    </row>
    <row r="1035" customFormat="false" ht="15" hidden="false" customHeight="false" outlineLevel="0" collapsed="false">
      <c r="A1035" s="4" t="n">
        <v>41711</v>
      </c>
      <c r="B1035" s="5" t="n">
        <v>2014</v>
      </c>
      <c r="C1035" s="5" t="n">
        <v>3</v>
      </c>
      <c r="D1035" s="6" t="str">
        <f aca="false">IF(MONTH(A1035)&gt;=4,"FY "&amp;YEAR(A1035)&amp;"-"&amp;RIGHT(YEAR(A1035)+1,2),"FY "&amp;(YEAR(A1035)-1)&amp;"-"&amp;RIGHT(YEAR(A1035),2))</f>
        <v>FY 2013-14</v>
      </c>
      <c r="E1035" s="5" t="s">
        <v>19</v>
      </c>
      <c r="F1035" s="7" t="n">
        <v>18.1</v>
      </c>
      <c r="G1035" s="7" t="n">
        <v>4.2</v>
      </c>
      <c r="H1035" s="7" t="n">
        <v>13.9</v>
      </c>
      <c r="I1035" s="7" t="n">
        <v>2.28</v>
      </c>
      <c r="J1035" s="8" t="n">
        <v>61.09</v>
      </c>
    </row>
    <row r="1036" customFormat="false" ht="15" hidden="false" customHeight="false" outlineLevel="0" collapsed="false">
      <c r="A1036" s="4" t="n">
        <v>41712</v>
      </c>
      <c r="B1036" s="5" t="n">
        <v>2014</v>
      </c>
      <c r="C1036" s="5" t="n">
        <v>3</v>
      </c>
      <c r="D1036" s="6" t="str">
        <f aca="false">IF(MONTH(A1036)&gt;=4,"FY "&amp;YEAR(A1036)&amp;"-"&amp;RIGHT(YEAR(A1036)+1,2),"FY "&amp;(YEAR(A1036)-1)&amp;"-"&amp;RIGHT(YEAR(A1036),2))</f>
        <v>FY 2013-14</v>
      </c>
      <c r="E1036" s="5" t="s">
        <v>19</v>
      </c>
      <c r="F1036" s="7" t="n">
        <v>2.7</v>
      </c>
      <c r="G1036" s="7" t="n">
        <v>3.3</v>
      </c>
      <c r="H1036" s="7" t="n">
        <v>-0.6</v>
      </c>
      <c r="I1036" s="7" t="n">
        <v>-0.09</v>
      </c>
      <c r="J1036" s="8" t="n">
        <v>61.0155</v>
      </c>
    </row>
    <row r="1037" customFormat="false" ht="15" hidden="false" customHeight="false" outlineLevel="0" collapsed="false">
      <c r="A1037" s="4" t="n">
        <v>41716</v>
      </c>
      <c r="B1037" s="5" t="n">
        <v>2014</v>
      </c>
      <c r="C1037" s="5" t="n">
        <v>3</v>
      </c>
      <c r="D1037" s="6" t="str">
        <f aca="false">IF(MONTH(A1037)&gt;=4,"FY "&amp;YEAR(A1037)&amp;"-"&amp;RIGHT(YEAR(A1037)+1,2),"FY "&amp;(YEAR(A1037)-1)&amp;"-"&amp;RIGHT(YEAR(A1037),2))</f>
        <v>FY 2013-14</v>
      </c>
      <c r="E1037" s="5" t="s">
        <v>19</v>
      </c>
      <c r="F1037" s="7" t="n">
        <v>395.7</v>
      </c>
      <c r="G1037" s="7" t="n">
        <v>7.5</v>
      </c>
      <c r="H1037" s="7" t="n">
        <v>388.2</v>
      </c>
      <c r="I1037" s="7" t="n">
        <v>63.11</v>
      </c>
      <c r="J1037" s="8" t="n">
        <v>61.517</v>
      </c>
    </row>
    <row r="1038" customFormat="false" ht="15" hidden="false" customHeight="false" outlineLevel="0" collapsed="false">
      <c r="A1038" s="4" t="n">
        <v>41717</v>
      </c>
      <c r="B1038" s="5" t="n">
        <v>2014</v>
      </c>
      <c r="C1038" s="5" t="n">
        <v>3</v>
      </c>
      <c r="D1038" s="6" t="str">
        <f aca="false">IF(MONTH(A1038)&gt;=4,"FY "&amp;YEAR(A1038)&amp;"-"&amp;RIGHT(YEAR(A1038)+1,2),"FY "&amp;(YEAR(A1038)-1)&amp;"-"&amp;RIGHT(YEAR(A1038),2))</f>
        <v>FY 2013-14</v>
      </c>
      <c r="E1038" s="5" t="s">
        <v>19</v>
      </c>
      <c r="F1038" s="7" t="n">
        <v>157.9</v>
      </c>
      <c r="G1038" s="7" t="n">
        <v>0.4</v>
      </c>
      <c r="H1038" s="7" t="n">
        <v>157.5</v>
      </c>
      <c r="I1038" s="7" t="n">
        <v>25.84</v>
      </c>
      <c r="J1038" s="8" t="n">
        <v>60.9453</v>
      </c>
    </row>
    <row r="1039" customFormat="false" ht="15" hidden="false" customHeight="false" outlineLevel="0" collapsed="false">
      <c r="A1039" s="4" t="n">
        <v>41718</v>
      </c>
      <c r="B1039" s="5" t="n">
        <v>2014</v>
      </c>
      <c r="C1039" s="5" t="n">
        <v>3</v>
      </c>
      <c r="D1039" s="6" t="str">
        <f aca="false">IF(MONTH(A1039)&gt;=4,"FY "&amp;YEAR(A1039)&amp;"-"&amp;RIGHT(YEAR(A1039)+1,2),"FY "&amp;(YEAR(A1039)-1)&amp;"-"&amp;RIGHT(YEAR(A1039),2))</f>
        <v>FY 2013-14</v>
      </c>
      <c r="E1039" s="5" t="s">
        <v>19</v>
      </c>
      <c r="F1039" s="7" t="n">
        <v>0.1</v>
      </c>
      <c r="G1039" s="7" t="n">
        <v>3.2</v>
      </c>
      <c r="H1039" s="7" t="n">
        <v>-3.1</v>
      </c>
      <c r="I1039" s="7" t="n">
        <v>-0.51</v>
      </c>
      <c r="J1039" s="8" t="n">
        <v>61.097</v>
      </c>
    </row>
    <row r="1040" customFormat="false" ht="15" hidden="false" customHeight="false" outlineLevel="0" collapsed="false">
      <c r="A1040" s="4" t="n">
        <v>41719</v>
      </c>
      <c r="B1040" s="5" t="n">
        <v>2014</v>
      </c>
      <c r="C1040" s="5" t="n">
        <v>3</v>
      </c>
      <c r="D1040" s="6" t="str">
        <f aca="false">IF(MONTH(A1040)&gt;=4,"FY "&amp;YEAR(A1040)&amp;"-"&amp;RIGHT(YEAR(A1040)+1,2),"FY "&amp;(YEAR(A1040)-1)&amp;"-"&amp;RIGHT(YEAR(A1040),2))</f>
        <v>FY 2013-14</v>
      </c>
      <c r="E1040" s="5" t="s">
        <v>19</v>
      </c>
      <c r="F1040" s="7" t="n">
        <v>17</v>
      </c>
      <c r="G1040" s="7" t="n">
        <v>73</v>
      </c>
      <c r="H1040" s="7" t="n">
        <v>-56.1</v>
      </c>
      <c r="I1040" s="7" t="n">
        <v>-9.17</v>
      </c>
      <c r="J1040" s="8" t="n">
        <v>61.131</v>
      </c>
    </row>
    <row r="1041" customFormat="false" ht="15" hidden="false" customHeight="false" outlineLevel="0" collapsed="false">
      <c r="A1041" s="4" t="n">
        <v>41722</v>
      </c>
      <c r="B1041" s="5" t="n">
        <v>2014</v>
      </c>
      <c r="C1041" s="5" t="n">
        <v>3</v>
      </c>
      <c r="D1041" s="6" t="str">
        <f aca="false">IF(MONTH(A1041)&gt;=4,"FY "&amp;YEAR(A1041)&amp;"-"&amp;RIGHT(YEAR(A1041)+1,2),"FY "&amp;(YEAR(A1041)-1)&amp;"-"&amp;RIGHT(YEAR(A1041),2))</f>
        <v>FY 2013-14</v>
      </c>
      <c r="E1041" s="5" t="s">
        <v>19</v>
      </c>
      <c r="F1041" s="7" t="n">
        <v>0.7</v>
      </c>
      <c r="G1041" s="7" t="n">
        <v>1.1</v>
      </c>
      <c r="H1041" s="7" t="n">
        <v>-0.5</v>
      </c>
      <c r="I1041" s="7" t="n">
        <v>-0.08</v>
      </c>
      <c r="J1041" s="8" t="n">
        <v>61.0465</v>
      </c>
    </row>
    <row r="1042" customFormat="false" ht="15" hidden="false" customHeight="false" outlineLevel="0" collapsed="false">
      <c r="A1042" s="4" t="n">
        <v>41723</v>
      </c>
      <c r="B1042" s="5" t="n">
        <v>2014</v>
      </c>
      <c r="C1042" s="5" t="n">
        <v>3</v>
      </c>
      <c r="D1042" s="6" t="str">
        <f aca="false">IF(MONTH(A1042)&gt;=4,"FY "&amp;YEAR(A1042)&amp;"-"&amp;RIGHT(YEAR(A1042)+1,2),"FY "&amp;(YEAR(A1042)-1)&amp;"-"&amp;RIGHT(YEAR(A1042),2))</f>
        <v>FY 2013-14</v>
      </c>
      <c r="E1042" s="5" t="s">
        <v>19</v>
      </c>
      <c r="F1042" s="7" t="n">
        <v>9.7</v>
      </c>
      <c r="G1042" s="7" t="n">
        <v>2.1</v>
      </c>
      <c r="H1042" s="7" t="n">
        <v>7.6</v>
      </c>
      <c r="I1042" s="7" t="n">
        <v>1.25</v>
      </c>
      <c r="J1042" s="8" t="n">
        <v>60.703</v>
      </c>
    </row>
    <row r="1043" customFormat="false" ht="15" hidden="false" customHeight="false" outlineLevel="0" collapsed="false">
      <c r="A1043" s="4" t="n">
        <v>41724</v>
      </c>
      <c r="B1043" s="5" t="n">
        <v>2014</v>
      </c>
      <c r="C1043" s="5" t="n">
        <v>3</v>
      </c>
      <c r="D1043" s="6" t="str">
        <f aca="false">IF(MONTH(A1043)&gt;=4,"FY "&amp;YEAR(A1043)&amp;"-"&amp;RIGHT(YEAR(A1043)+1,2),"FY "&amp;(YEAR(A1043)-1)&amp;"-"&amp;RIGHT(YEAR(A1043),2))</f>
        <v>FY 2013-14</v>
      </c>
      <c r="E1043" s="5" t="s">
        <v>19</v>
      </c>
      <c r="F1043" s="7" t="n">
        <v>9</v>
      </c>
      <c r="G1043" s="7" t="n">
        <v>0</v>
      </c>
      <c r="H1043" s="7" t="n">
        <v>9</v>
      </c>
      <c r="I1043" s="7" t="n">
        <v>1.49</v>
      </c>
      <c r="J1043" s="8" t="n">
        <v>60.4935</v>
      </c>
    </row>
    <row r="1044" customFormat="false" ht="15" hidden="false" customHeight="false" outlineLevel="0" collapsed="false">
      <c r="A1044" s="4" t="n">
        <v>41725</v>
      </c>
      <c r="B1044" s="5" t="n">
        <v>2014</v>
      </c>
      <c r="C1044" s="5" t="n">
        <v>3</v>
      </c>
      <c r="D1044" s="6" t="str">
        <f aca="false">IF(MONTH(A1044)&gt;=4,"FY "&amp;YEAR(A1044)&amp;"-"&amp;RIGHT(YEAR(A1044)+1,2),"FY "&amp;(YEAR(A1044)-1)&amp;"-"&amp;RIGHT(YEAR(A1044),2))</f>
        <v>FY 2013-14</v>
      </c>
      <c r="E1044" s="5" t="s">
        <v>19</v>
      </c>
      <c r="F1044" s="7" t="n">
        <v>0</v>
      </c>
      <c r="G1044" s="7" t="n">
        <v>1.3</v>
      </c>
      <c r="H1044" s="7" t="n">
        <v>-1.3</v>
      </c>
      <c r="I1044" s="7" t="n">
        <v>-0.22</v>
      </c>
      <c r="J1044" s="8" t="n">
        <v>60.1725</v>
      </c>
    </row>
    <row r="1045" customFormat="false" ht="15" hidden="false" customHeight="false" outlineLevel="0" collapsed="false">
      <c r="A1045" s="4" t="n">
        <v>41726</v>
      </c>
      <c r="B1045" s="5" t="n">
        <v>2014</v>
      </c>
      <c r="C1045" s="5" t="n">
        <v>3</v>
      </c>
      <c r="D1045" s="6" t="str">
        <f aca="false">IF(MONTH(A1045)&gt;=4,"FY "&amp;YEAR(A1045)&amp;"-"&amp;RIGHT(YEAR(A1045)+1,2),"FY "&amp;(YEAR(A1045)-1)&amp;"-"&amp;RIGHT(YEAR(A1045),2))</f>
        <v>FY 2013-14</v>
      </c>
      <c r="E1045" s="5" t="s">
        <v>19</v>
      </c>
      <c r="F1045" s="7" t="n">
        <v>0</v>
      </c>
      <c r="G1045" s="7" t="n">
        <v>11.7</v>
      </c>
      <c r="H1045" s="7" t="n">
        <v>-11.7</v>
      </c>
      <c r="I1045" s="7" t="n">
        <v>-1.95</v>
      </c>
      <c r="J1045" s="8" t="n">
        <v>60.1295</v>
      </c>
    </row>
    <row r="1046" customFormat="false" ht="15" hidden="false" customHeight="false" outlineLevel="0" collapsed="false">
      <c r="A1046" s="4" t="n">
        <v>41731</v>
      </c>
      <c r="B1046" s="5" t="n">
        <v>2014</v>
      </c>
      <c r="C1046" s="5" t="n">
        <v>4</v>
      </c>
      <c r="D1046" s="6" t="str">
        <f aca="false">IF(MONTH(A1046)&gt;=4,"FY "&amp;YEAR(A1046)&amp;"-"&amp;RIGHT(YEAR(A1046)+1,2),"FY "&amp;(YEAR(A1046)-1)&amp;"-"&amp;RIGHT(YEAR(A1046),2))</f>
        <v>FY 2014-15</v>
      </c>
      <c r="E1046" s="5" t="s">
        <v>19</v>
      </c>
      <c r="F1046" s="7" t="n">
        <v>373.2</v>
      </c>
      <c r="G1046" s="7" t="n">
        <v>2.7</v>
      </c>
      <c r="H1046" s="7" t="n">
        <v>370.6</v>
      </c>
      <c r="I1046" s="7" t="n">
        <v>61.66</v>
      </c>
      <c r="J1046" s="8" t="n">
        <v>60.0998</v>
      </c>
    </row>
    <row r="1047" customFormat="false" ht="15" hidden="false" customHeight="false" outlineLevel="0" collapsed="false">
      <c r="A1047" s="4" t="n">
        <v>41732</v>
      </c>
      <c r="B1047" s="5" t="n">
        <v>2014</v>
      </c>
      <c r="C1047" s="5" t="n">
        <v>4</v>
      </c>
      <c r="D1047" s="6" t="str">
        <f aca="false">IF(MONTH(A1047)&gt;=4,"FY "&amp;YEAR(A1047)&amp;"-"&amp;RIGHT(YEAR(A1047)+1,2),"FY "&amp;(YEAR(A1047)-1)&amp;"-"&amp;RIGHT(YEAR(A1047),2))</f>
        <v>FY 2014-15</v>
      </c>
      <c r="E1047" s="5" t="s">
        <v>19</v>
      </c>
      <c r="F1047" s="7" t="n">
        <v>0</v>
      </c>
      <c r="G1047" s="7" t="n">
        <v>1.2</v>
      </c>
      <c r="H1047" s="7" t="n">
        <v>-1.2</v>
      </c>
      <c r="I1047" s="7" t="n">
        <v>-0.2</v>
      </c>
      <c r="J1047" s="8" t="n">
        <v>59.6463</v>
      </c>
    </row>
    <row r="1048" customFormat="false" ht="15" hidden="false" customHeight="false" outlineLevel="0" collapsed="false">
      <c r="A1048" s="4" t="n">
        <v>41733</v>
      </c>
      <c r="B1048" s="5" t="n">
        <v>2014</v>
      </c>
      <c r="C1048" s="5" t="n">
        <v>4</v>
      </c>
      <c r="D1048" s="6" t="str">
        <f aca="false">IF(MONTH(A1048)&gt;=4,"FY "&amp;YEAR(A1048)&amp;"-"&amp;RIGHT(YEAR(A1048)+1,2),"FY "&amp;(YEAR(A1048)-1)&amp;"-"&amp;RIGHT(YEAR(A1048),2))</f>
        <v>FY 2014-15</v>
      </c>
      <c r="E1048" s="5" t="s">
        <v>19</v>
      </c>
      <c r="F1048" s="7" t="n">
        <v>0.1</v>
      </c>
      <c r="G1048" s="7" t="n">
        <v>0</v>
      </c>
      <c r="H1048" s="7" t="n">
        <v>0.1</v>
      </c>
      <c r="I1048" s="7" t="n">
        <v>0.01</v>
      </c>
      <c r="J1048" s="8" t="n">
        <v>60.1245</v>
      </c>
    </row>
    <row r="1049" customFormat="false" ht="15" hidden="false" customHeight="false" outlineLevel="0" collapsed="false">
      <c r="A1049" s="4" t="n">
        <v>41736</v>
      </c>
      <c r="B1049" s="5" t="n">
        <v>2014</v>
      </c>
      <c r="C1049" s="5" t="n">
        <v>4</v>
      </c>
      <c r="D1049" s="6" t="str">
        <f aca="false">IF(MONTH(A1049)&gt;=4,"FY "&amp;YEAR(A1049)&amp;"-"&amp;RIGHT(YEAR(A1049)+1,2),"FY "&amp;(YEAR(A1049)-1)&amp;"-"&amp;RIGHT(YEAR(A1049),2))</f>
        <v>FY 2014-15</v>
      </c>
      <c r="E1049" s="5" t="s">
        <v>19</v>
      </c>
      <c r="F1049" s="7" t="n">
        <v>0</v>
      </c>
      <c r="G1049" s="7" t="n">
        <v>0.2</v>
      </c>
      <c r="H1049" s="7" t="n">
        <v>-0.2</v>
      </c>
      <c r="I1049" s="7" t="n">
        <v>-0.03</v>
      </c>
      <c r="J1049" s="8" t="n">
        <v>60.321</v>
      </c>
    </row>
    <row r="1050" customFormat="false" ht="15" hidden="false" customHeight="false" outlineLevel="0" collapsed="false">
      <c r="A1050" s="4" t="n">
        <v>41738</v>
      </c>
      <c r="B1050" s="5" t="n">
        <v>2014</v>
      </c>
      <c r="C1050" s="5" t="n">
        <v>4</v>
      </c>
      <c r="D1050" s="6" t="str">
        <f aca="false">IF(MONTH(A1050)&gt;=4,"FY "&amp;YEAR(A1050)&amp;"-"&amp;RIGHT(YEAR(A1050)+1,2),"FY "&amp;(YEAR(A1050)-1)&amp;"-"&amp;RIGHT(YEAR(A1050),2))</f>
        <v>FY 2014-15</v>
      </c>
      <c r="E1050" s="5" t="s">
        <v>19</v>
      </c>
      <c r="F1050" s="7" t="n">
        <v>0.5</v>
      </c>
      <c r="G1050" s="7" t="n">
        <v>0.2</v>
      </c>
      <c r="H1050" s="7" t="n">
        <v>0.4</v>
      </c>
      <c r="I1050" s="7" t="n">
        <v>0.06</v>
      </c>
      <c r="J1050" s="8" t="n">
        <v>59.9483</v>
      </c>
    </row>
    <row r="1051" customFormat="false" ht="15" hidden="false" customHeight="false" outlineLevel="0" collapsed="false">
      <c r="A1051" s="4" t="n">
        <v>41739</v>
      </c>
      <c r="B1051" s="5" t="n">
        <v>2014</v>
      </c>
      <c r="C1051" s="5" t="n">
        <v>4</v>
      </c>
      <c r="D1051" s="6" t="str">
        <f aca="false">IF(MONTH(A1051)&gt;=4,"FY "&amp;YEAR(A1051)&amp;"-"&amp;RIGHT(YEAR(A1051)+1,2),"FY "&amp;(YEAR(A1051)-1)&amp;"-"&amp;RIGHT(YEAR(A1051),2))</f>
        <v>FY 2014-15</v>
      </c>
      <c r="E1051" s="5" t="s">
        <v>19</v>
      </c>
      <c r="F1051" s="7" t="n">
        <v>0</v>
      </c>
      <c r="G1051" s="7" t="n">
        <v>1.7</v>
      </c>
      <c r="H1051" s="7" t="n">
        <v>-1.7</v>
      </c>
      <c r="I1051" s="7" t="n">
        <v>-0.28</v>
      </c>
      <c r="J1051" s="8" t="n">
        <v>60.074</v>
      </c>
    </row>
    <row r="1052" customFormat="false" ht="15" hidden="false" customHeight="false" outlineLevel="0" collapsed="false">
      <c r="A1052" s="4" t="n">
        <v>41740</v>
      </c>
      <c r="B1052" s="5" t="n">
        <v>2014</v>
      </c>
      <c r="C1052" s="5" t="n">
        <v>4</v>
      </c>
      <c r="D1052" s="6" t="str">
        <f aca="false">IF(MONTH(A1052)&gt;=4,"FY "&amp;YEAR(A1052)&amp;"-"&amp;RIGHT(YEAR(A1052)+1,2),"FY "&amp;(YEAR(A1052)-1)&amp;"-"&amp;RIGHT(YEAR(A1052),2))</f>
        <v>FY 2014-15</v>
      </c>
      <c r="E1052" s="5" t="s">
        <v>19</v>
      </c>
      <c r="F1052" s="7" t="n">
        <v>0</v>
      </c>
      <c r="G1052" s="7" t="n">
        <v>34</v>
      </c>
      <c r="H1052" s="7" t="n">
        <v>-34</v>
      </c>
      <c r="I1052" s="7" t="n">
        <v>-5.65</v>
      </c>
      <c r="J1052" s="8" t="n">
        <v>60.2115</v>
      </c>
    </row>
    <row r="1053" customFormat="false" ht="15" hidden="false" customHeight="false" outlineLevel="0" collapsed="false">
      <c r="A1053" s="4" t="n">
        <v>41744</v>
      </c>
      <c r="B1053" s="5" t="n">
        <v>2014</v>
      </c>
      <c r="C1053" s="5" t="n">
        <v>4</v>
      </c>
      <c r="D1053" s="6" t="str">
        <f aca="false">IF(MONTH(A1053)&gt;=4,"FY "&amp;YEAR(A1053)&amp;"-"&amp;RIGHT(YEAR(A1053)+1,2),"FY "&amp;(YEAR(A1053)-1)&amp;"-"&amp;RIGHT(YEAR(A1053),2))</f>
        <v>FY 2014-15</v>
      </c>
      <c r="E1053" s="5" t="s">
        <v>19</v>
      </c>
      <c r="F1053" s="7" t="n">
        <v>0</v>
      </c>
      <c r="G1053" s="7" t="n">
        <v>74.1</v>
      </c>
      <c r="H1053" s="7" t="n">
        <v>-74.1</v>
      </c>
      <c r="I1053" s="7" t="n">
        <v>-12.3</v>
      </c>
      <c r="J1053" s="8" t="n">
        <v>60.267</v>
      </c>
    </row>
    <row r="1054" customFormat="false" ht="15" hidden="false" customHeight="false" outlineLevel="0" collapsed="false">
      <c r="A1054" s="4" t="n">
        <v>41745</v>
      </c>
      <c r="B1054" s="5" t="n">
        <v>2014</v>
      </c>
      <c r="C1054" s="5" t="n">
        <v>4</v>
      </c>
      <c r="D1054" s="6" t="str">
        <f aca="false">IF(MONTH(A1054)&gt;=4,"FY "&amp;YEAR(A1054)&amp;"-"&amp;RIGHT(YEAR(A1054)+1,2),"FY "&amp;(YEAR(A1054)-1)&amp;"-"&amp;RIGHT(YEAR(A1054),2))</f>
        <v>FY 2014-15</v>
      </c>
      <c r="E1054" s="5" t="s">
        <v>19</v>
      </c>
      <c r="F1054" s="7" t="n">
        <v>0</v>
      </c>
      <c r="G1054" s="7" t="n">
        <v>104.5</v>
      </c>
      <c r="H1054" s="7" t="n">
        <v>-104.5</v>
      </c>
      <c r="I1054" s="7" t="n">
        <v>-17.34</v>
      </c>
      <c r="J1054" s="8" t="n">
        <v>60.262</v>
      </c>
    </row>
    <row r="1055" customFormat="false" ht="15" hidden="false" customHeight="false" outlineLevel="0" collapsed="false">
      <c r="A1055" s="4" t="n">
        <v>41746</v>
      </c>
      <c r="B1055" s="5" t="n">
        <v>2014</v>
      </c>
      <c r="C1055" s="5" t="n">
        <v>4</v>
      </c>
      <c r="D1055" s="6" t="str">
        <f aca="false">IF(MONTH(A1055)&gt;=4,"FY "&amp;YEAR(A1055)&amp;"-"&amp;RIGHT(YEAR(A1055)+1,2),"FY "&amp;(YEAR(A1055)-1)&amp;"-"&amp;RIGHT(YEAR(A1055),2))</f>
        <v>FY 2014-15</v>
      </c>
      <c r="E1055" s="5" t="s">
        <v>19</v>
      </c>
      <c r="F1055" s="7" t="n">
        <v>2.7</v>
      </c>
      <c r="G1055" s="7" t="n">
        <v>67.6</v>
      </c>
      <c r="H1055" s="7" t="n">
        <v>-64.9</v>
      </c>
      <c r="I1055" s="7" t="n">
        <v>-10.78</v>
      </c>
      <c r="J1055" s="8" t="n">
        <v>60.2263</v>
      </c>
    </row>
    <row r="1056" customFormat="false" ht="15" hidden="false" customHeight="false" outlineLevel="0" collapsed="false">
      <c r="A1056" s="4" t="n">
        <v>41750</v>
      </c>
      <c r="B1056" s="5" t="n">
        <v>2014</v>
      </c>
      <c r="C1056" s="5" t="n">
        <v>4</v>
      </c>
      <c r="D1056" s="6" t="str">
        <f aca="false">IF(MONTH(A1056)&gt;=4,"FY "&amp;YEAR(A1056)&amp;"-"&amp;RIGHT(YEAR(A1056)+1,2),"FY "&amp;(YEAR(A1056)-1)&amp;"-"&amp;RIGHT(YEAR(A1056),2))</f>
        <v>FY 2014-15</v>
      </c>
      <c r="E1056" s="5" t="s">
        <v>19</v>
      </c>
      <c r="F1056" s="7" t="n">
        <v>0</v>
      </c>
      <c r="G1056" s="7" t="n">
        <v>26.4</v>
      </c>
      <c r="H1056" s="7" t="n">
        <v>-26.4</v>
      </c>
      <c r="I1056" s="7" t="n">
        <v>-4.37</v>
      </c>
      <c r="J1056" s="8" t="n">
        <v>60.3805</v>
      </c>
    </row>
    <row r="1057" customFormat="false" ht="15" hidden="false" customHeight="false" outlineLevel="0" collapsed="false">
      <c r="A1057" s="4" t="n">
        <v>41751</v>
      </c>
      <c r="B1057" s="5" t="n">
        <v>2014</v>
      </c>
      <c r="C1057" s="5" t="n">
        <v>4</v>
      </c>
      <c r="D1057" s="6" t="str">
        <f aca="false">IF(MONTH(A1057)&gt;=4,"FY "&amp;YEAR(A1057)&amp;"-"&amp;RIGHT(YEAR(A1057)+1,2),"FY "&amp;(YEAR(A1057)-1)&amp;"-"&amp;RIGHT(YEAR(A1057),2))</f>
        <v>FY 2014-15</v>
      </c>
      <c r="E1057" s="5" t="s">
        <v>19</v>
      </c>
      <c r="F1057" s="7" t="n">
        <v>0</v>
      </c>
      <c r="G1057" s="7" t="n">
        <v>40</v>
      </c>
      <c r="H1057" s="7" t="n">
        <v>-40</v>
      </c>
      <c r="I1057" s="7" t="n">
        <v>-6.62</v>
      </c>
      <c r="J1057" s="8" t="n">
        <v>60.335</v>
      </c>
    </row>
    <row r="1058" customFormat="false" ht="15" hidden="false" customHeight="false" outlineLevel="0" collapsed="false">
      <c r="A1058" s="4" t="n">
        <v>41752</v>
      </c>
      <c r="B1058" s="5" t="n">
        <v>2014</v>
      </c>
      <c r="C1058" s="5" t="n">
        <v>4</v>
      </c>
      <c r="D1058" s="6" t="str">
        <f aca="false">IF(MONTH(A1058)&gt;=4,"FY "&amp;YEAR(A1058)&amp;"-"&amp;RIGHT(YEAR(A1058)+1,2),"FY "&amp;(YEAR(A1058)-1)&amp;"-"&amp;RIGHT(YEAR(A1058),2))</f>
        <v>FY 2014-15</v>
      </c>
      <c r="E1058" s="5" t="s">
        <v>19</v>
      </c>
      <c r="F1058" s="7" t="n">
        <v>2.6</v>
      </c>
      <c r="G1058" s="7" t="n">
        <v>44.5</v>
      </c>
      <c r="H1058" s="7" t="n">
        <v>-41.8</v>
      </c>
      <c r="I1058" s="7" t="n">
        <v>-6.89</v>
      </c>
      <c r="J1058" s="8" t="n">
        <v>60.7147</v>
      </c>
    </row>
    <row r="1059" customFormat="false" ht="15" hidden="false" customHeight="false" outlineLevel="0" collapsed="false">
      <c r="A1059" s="4" t="n">
        <v>41754</v>
      </c>
      <c r="B1059" s="5" t="n">
        <v>2014</v>
      </c>
      <c r="C1059" s="5" t="n">
        <v>4</v>
      </c>
      <c r="D1059" s="6" t="str">
        <f aca="false">IF(MONTH(A1059)&gt;=4,"FY "&amp;YEAR(A1059)&amp;"-"&amp;RIGHT(YEAR(A1059)+1,2),"FY "&amp;(YEAR(A1059)-1)&amp;"-"&amp;RIGHT(YEAR(A1059),2))</f>
        <v>FY 2014-15</v>
      </c>
      <c r="E1059" s="5" t="s">
        <v>19</v>
      </c>
      <c r="F1059" s="7" t="n">
        <v>0</v>
      </c>
      <c r="G1059" s="7" t="n">
        <v>4.1</v>
      </c>
      <c r="H1059" s="7" t="n">
        <v>-4.1</v>
      </c>
      <c r="I1059" s="7" t="n">
        <v>-0.68</v>
      </c>
      <c r="J1059" s="8" t="n">
        <v>61.1163</v>
      </c>
    </row>
    <row r="1060" customFormat="false" ht="15" hidden="false" customHeight="false" outlineLevel="0" collapsed="false">
      <c r="A1060" s="4" t="n">
        <v>41757</v>
      </c>
      <c r="B1060" s="5" t="n">
        <v>2014</v>
      </c>
      <c r="C1060" s="5" t="n">
        <v>4</v>
      </c>
      <c r="D1060" s="6" t="str">
        <f aca="false">IF(MONTH(A1060)&gt;=4,"FY "&amp;YEAR(A1060)&amp;"-"&amp;RIGHT(YEAR(A1060)+1,2),"FY "&amp;(YEAR(A1060)-1)&amp;"-"&amp;RIGHT(YEAR(A1060),2))</f>
        <v>FY 2014-15</v>
      </c>
      <c r="E1060" s="5" t="s">
        <v>19</v>
      </c>
      <c r="F1060" s="7" t="n">
        <v>0</v>
      </c>
      <c r="G1060" s="7" t="n">
        <v>113.2</v>
      </c>
      <c r="H1060" s="7" t="n">
        <v>-113.2</v>
      </c>
      <c r="I1060" s="7" t="n">
        <v>-18.52</v>
      </c>
      <c r="J1060" s="8" t="n">
        <v>61.1163</v>
      </c>
    </row>
    <row r="1061" customFormat="false" ht="15" hidden="false" customHeight="false" outlineLevel="0" collapsed="false">
      <c r="A1061" s="4" t="n">
        <v>41758</v>
      </c>
      <c r="B1061" s="5" t="n">
        <v>2014</v>
      </c>
      <c r="C1061" s="5" t="n">
        <v>4</v>
      </c>
      <c r="D1061" s="6" t="str">
        <f aca="false">IF(MONTH(A1061)&gt;=4,"FY "&amp;YEAR(A1061)&amp;"-"&amp;RIGHT(YEAR(A1061)+1,2),"FY "&amp;(YEAR(A1061)-1)&amp;"-"&amp;RIGHT(YEAR(A1061),2))</f>
        <v>FY 2014-15</v>
      </c>
      <c r="E1061" s="5" t="s">
        <v>19</v>
      </c>
      <c r="F1061" s="7" t="n">
        <v>60.2</v>
      </c>
      <c r="G1061" s="7" t="n">
        <v>3.5</v>
      </c>
      <c r="H1061" s="7" t="n">
        <v>56.7</v>
      </c>
      <c r="I1061" s="7" t="n">
        <v>9.37</v>
      </c>
      <c r="J1061" s="8" t="n">
        <v>60.5253</v>
      </c>
    </row>
    <row r="1062" customFormat="false" ht="15" hidden="false" customHeight="false" outlineLevel="0" collapsed="false">
      <c r="A1062" s="4" t="n">
        <v>41759</v>
      </c>
      <c r="B1062" s="5" t="n">
        <v>2014</v>
      </c>
      <c r="C1062" s="5" t="n">
        <v>4</v>
      </c>
      <c r="D1062" s="6" t="str">
        <f aca="false">IF(MONTH(A1062)&gt;=4,"FY "&amp;YEAR(A1062)&amp;"-"&amp;RIGHT(YEAR(A1062)+1,2),"FY "&amp;(YEAR(A1062)-1)&amp;"-"&amp;RIGHT(YEAR(A1062),2))</f>
        <v>FY 2014-15</v>
      </c>
      <c r="E1062" s="5" t="s">
        <v>19</v>
      </c>
      <c r="F1062" s="7" t="n">
        <v>448.7</v>
      </c>
      <c r="G1062" s="7" t="n">
        <v>8</v>
      </c>
      <c r="H1062" s="7" t="n">
        <v>440.7</v>
      </c>
      <c r="I1062" s="7" t="n">
        <v>72.84</v>
      </c>
      <c r="J1062" s="8" t="n">
        <v>60.5041</v>
      </c>
    </row>
    <row r="1063" customFormat="false" ht="15" hidden="false" customHeight="false" outlineLevel="0" collapsed="false">
      <c r="A1063" s="4" t="n">
        <v>41761</v>
      </c>
      <c r="B1063" s="5" t="n">
        <v>2014</v>
      </c>
      <c r="C1063" s="5" t="n">
        <v>5</v>
      </c>
      <c r="D1063" s="6" t="str">
        <f aca="false">IF(MONTH(A1063)&gt;=4,"FY "&amp;YEAR(A1063)&amp;"-"&amp;RIGHT(YEAR(A1063)+1,2),"FY "&amp;(YEAR(A1063)-1)&amp;"-"&amp;RIGHT(YEAR(A1063),2))</f>
        <v>FY 2014-15</v>
      </c>
      <c r="E1063" s="5" t="s">
        <v>19</v>
      </c>
      <c r="F1063" s="7" t="n">
        <v>103.4</v>
      </c>
      <c r="G1063" s="7" t="n">
        <v>2.1</v>
      </c>
      <c r="H1063" s="7" t="n">
        <v>101.3</v>
      </c>
      <c r="I1063" s="7" t="n">
        <v>16.8</v>
      </c>
      <c r="J1063" s="8" t="n">
        <v>60.3375</v>
      </c>
    </row>
    <row r="1064" customFormat="false" ht="15" hidden="false" customHeight="false" outlineLevel="0" collapsed="false">
      <c r="A1064" s="4" t="n">
        <v>41764</v>
      </c>
      <c r="B1064" s="5" t="n">
        <v>2014</v>
      </c>
      <c r="C1064" s="5" t="n">
        <v>5</v>
      </c>
      <c r="D1064" s="6" t="str">
        <f aca="false">IF(MONTH(A1064)&gt;=4,"FY "&amp;YEAR(A1064)&amp;"-"&amp;RIGHT(YEAR(A1064)+1,2),"FY "&amp;(YEAR(A1064)-1)&amp;"-"&amp;RIGHT(YEAR(A1064),2))</f>
        <v>FY 2014-15</v>
      </c>
      <c r="E1064" s="5" t="s">
        <v>19</v>
      </c>
      <c r="F1064" s="7" t="n">
        <v>71.2</v>
      </c>
      <c r="G1064" s="7" t="n">
        <v>14.4</v>
      </c>
      <c r="H1064" s="7" t="n">
        <v>56.8</v>
      </c>
      <c r="I1064" s="7" t="n">
        <v>9.43</v>
      </c>
      <c r="J1064" s="8" t="n">
        <v>60.225</v>
      </c>
    </row>
    <row r="1065" customFormat="false" ht="15" hidden="false" customHeight="false" outlineLevel="0" collapsed="false">
      <c r="A1065" s="4" t="n">
        <v>41765</v>
      </c>
      <c r="B1065" s="5" t="n">
        <v>2014</v>
      </c>
      <c r="C1065" s="5" t="n">
        <v>5</v>
      </c>
      <c r="D1065" s="6" t="str">
        <f aca="false">IF(MONTH(A1065)&gt;=4,"FY "&amp;YEAR(A1065)&amp;"-"&amp;RIGHT(YEAR(A1065)+1,2),"FY "&amp;(YEAR(A1065)-1)&amp;"-"&amp;RIGHT(YEAR(A1065),2))</f>
        <v>FY 2014-15</v>
      </c>
      <c r="E1065" s="5" t="s">
        <v>19</v>
      </c>
      <c r="F1065" s="7" t="n">
        <v>0</v>
      </c>
      <c r="G1065" s="7" t="n">
        <v>3.7</v>
      </c>
      <c r="H1065" s="7" t="n">
        <v>-3.7</v>
      </c>
      <c r="I1065" s="7" t="n">
        <v>-0.61</v>
      </c>
      <c r="J1065" s="8" t="n">
        <v>60.0475</v>
      </c>
    </row>
    <row r="1066" customFormat="false" ht="15" hidden="false" customHeight="false" outlineLevel="0" collapsed="false">
      <c r="A1066" s="4" t="n">
        <v>41766</v>
      </c>
      <c r="B1066" s="5" t="n">
        <v>2014</v>
      </c>
      <c r="C1066" s="5" t="n">
        <v>5</v>
      </c>
      <c r="D1066" s="6" t="str">
        <f aca="false">IF(MONTH(A1066)&gt;=4,"FY "&amp;YEAR(A1066)&amp;"-"&amp;RIGHT(YEAR(A1066)+1,2),"FY "&amp;(YEAR(A1066)-1)&amp;"-"&amp;RIGHT(YEAR(A1066),2))</f>
        <v>FY 2014-15</v>
      </c>
      <c r="E1066" s="5" t="s">
        <v>19</v>
      </c>
      <c r="F1066" s="7" t="n">
        <v>0</v>
      </c>
      <c r="G1066" s="7" t="n">
        <v>0</v>
      </c>
      <c r="H1066" s="7" t="n">
        <v>0</v>
      </c>
      <c r="I1066" s="7" t="n">
        <v>0</v>
      </c>
      <c r="J1066" s="8" t="n">
        <v>60.202</v>
      </c>
    </row>
    <row r="1067" customFormat="false" ht="15" hidden="false" customHeight="false" outlineLevel="0" collapsed="false">
      <c r="A1067" s="4" t="n">
        <v>41767</v>
      </c>
      <c r="B1067" s="5" t="n">
        <v>2014</v>
      </c>
      <c r="C1067" s="5" t="n">
        <v>5</v>
      </c>
      <c r="D1067" s="6" t="str">
        <f aca="false">IF(MONTH(A1067)&gt;=4,"FY "&amp;YEAR(A1067)&amp;"-"&amp;RIGHT(YEAR(A1067)+1,2),"FY "&amp;(YEAR(A1067)-1)&amp;"-"&amp;RIGHT(YEAR(A1067),2))</f>
        <v>FY 2014-15</v>
      </c>
      <c r="E1067" s="5" t="s">
        <v>19</v>
      </c>
      <c r="F1067" s="7" t="n">
        <v>8.2</v>
      </c>
      <c r="G1067" s="7" t="n">
        <v>0.5</v>
      </c>
      <c r="H1067" s="7" t="n">
        <v>7.7</v>
      </c>
      <c r="I1067" s="7" t="n">
        <v>1.28</v>
      </c>
      <c r="J1067" s="8" t="n">
        <v>60.0399</v>
      </c>
    </row>
    <row r="1068" customFormat="false" ht="15" hidden="false" customHeight="false" outlineLevel="0" collapsed="false">
      <c r="A1068" s="4" t="n">
        <v>41768</v>
      </c>
      <c r="B1068" s="5" t="n">
        <v>2014</v>
      </c>
      <c r="C1068" s="5" t="n">
        <v>5</v>
      </c>
      <c r="D1068" s="6" t="str">
        <f aca="false">IF(MONTH(A1068)&gt;=4,"FY "&amp;YEAR(A1068)&amp;"-"&amp;RIGHT(YEAR(A1068)+1,2),"FY "&amp;(YEAR(A1068)-1)&amp;"-"&amp;RIGHT(YEAR(A1068),2))</f>
        <v>FY 2014-15</v>
      </c>
      <c r="E1068" s="5" t="s">
        <v>19</v>
      </c>
      <c r="F1068" s="7" t="n">
        <v>10.3</v>
      </c>
      <c r="G1068" s="7" t="n">
        <v>1.1</v>
      </c>
      <c r="H1068" s="7" t="n">
        <v>9.3</v>
      </c>
      <c r="I1068" s="7" t="n">
        <v>1.54</v>
      </c>
      <c r="J1068" s="8" t="n">
        <v>59.9913</v>
      </c>
    </row>
    <row r="1069" customFormat="false" ht="15" hidden="false" customHeight="false" outlineLevel="0" collapsed="false">
      <c r="A1069" s="4" t="n">
        <v>41771</v>
      </c>
      <c r="B1069" s="5" t="n">
        <v>2014</v>
      </c>
      <c r="C1069" s="5" t="n">
        <v>5</v>
      </c>
      <c r="D1069" s="6" t="str">
        <f aca="false">IF(MONTH(A1069)&gt;=4,"FY "&amp;YEAR(A1069)&amp;"-"&amp;RIGHT(YEAR(A1069)+1,2),"FY "&amp;(YEAR(A1069)-1)&amp;"-"&amp;RIGHT(YEAR(A1069),2))</f>
        <v>FY 2014-15</v>
      </c>
      <c r="E1069" s="5" t="s">
        <v>19</v>
      </c>
      <c r="F1069" s="7" t="n">
        <v>1.7</v>
      </c>
      <c r="G1069" s="7" t="n">
        <v>0</v>
      </c>
      <c r="H1069" s="7" t="n">
        <v>1.7</v>
      </c>
      <c r="I1069" s="7" t="n">
        <v>0.28</v>
      </c>
      <c r="J1069" s="8" t="n">
        <v>60.054</v>
      </c>
    </row>
    <row r="1070" customFormat="false" ht="15" hidden="false" customHeight="false" outlineLevel="0" collapsed="false">
      <c r="A1070" s="4" t="n">
        <v>41772</v>
      </c>
      <c r="B1070" s="5" t="n">
        <v>2014</v>
      </c>
      <c r="C1070" s="5" t="n">
        <v>5</v>
      </c>
      <c r="D1070" s="6" t="str">
        <f aca="false">IF(MONTH(A1070)&gt;=4,"FY "&amp;YEAR(A1070)&amp;"-"&amp;RIGHT(YEAR(A1070)+1,2),"FY "&amp;(YEAR(A1070)-1)&amp;"-"&amp;RIGHT(YEAR(A1070),2))</f>
        <v>FY 2014-15</v>
      </c>
      <c r="E1070" s="5" t="s">
        <v>19</v>
      </c>
      <c r="F1070" s="7" t="n">
        <v>0</v>
      </c>
      <c r="G1070" s="7" t="n">
        <v>0</v>
      </c>
      <c r="H1070" s="7" t="n">
        <v>0</v>
      </c>
      <c r="I1070" s="7" t="n">
        <v>0</v>
      </c>
      <c r="J1070" s="8" t="n">
        <v>59.729</v>
      </c>
    </row>
    <row r="1071" customFormat="false" ht="15" hidden="false" customHeight="false" outlineLevel="0" collapsed="false">
      <c r="A1071" s="4" t="n">
        <v>41774</v>
      </c>
      <c r="B1071" s="5" t="n">
        <v>2014</v>
      </c>
      <c r="C1071" s="5" t="n">
        <v>5</v>
      </c>
      <c r="D1071" s="6" t="str">
        <f aca="false">IF(MONTH(A1071)&gt;=4,"FY "&amp;YEAR(A1071)&amp;"-"&amp;RIGHT(YEAR(A1071)+1,2),"FY "&amp;(YEAR(A1071)-1)&amp;"-"&amp;RIGHT(YEAR(A1071),2))</f>
        <v>FY 2014-15</v>
      </c>
      <c r="E1071" s="5" t="s">
        <v>19</v>
      </c>
      <c r="F1071" s="7" t="n">
        <v>0</v>
      </c>
      <c r="G1071" s="7" t="n">
        <v>1</v>
      </c>
      <c r="H1071" s="7" t="n">
        <v>-1</v>
      </c>
      <c r="I1071" s="7" t="n">
        <v>-0.16</v>
      </c>
      <c r="J1071" s="8" t="n">
        <v>59.8773</v>
      </c>
    </row>
    <row r="1072" customFormat="false" ht="15" hidden="false" customHeight="false" outlineLevel="0" collapsed="false">
      <c r="A1072" s="4" t="n">
        <v>41775</v>
      </c>
      <c r="B1072" s="5" t="n">
        <v>2014</v>
      </c>
      <c r="C1072" s="5" t="n">
        <v>5</v>
      </c>
      <c r="D1072" s="6" t="str">
        <f aca="false">IF(MONTH(A1072)&gt;=4,"FY "&amp;YEAR(A1072)&amp;"-"&amp;RIGHT(YEAR(A1072)+1,2),"FY "&amp;(YEAR(A1072)-1)&amp;"-"&amp;RIGHT(YEAR(A1072),2))</f>
        <v>FY 2014-15</v>
      </c>
      <c r="E1072" s="5" t="s">
        <v>19</v>
      </c>
      <c r="F1072" s="7" t="n">
        <v>154.4</v>
      </c>
      <c r="G1072" s="7" t="n">
        <v>9.8</v>
      </c>
      <c r="H1072" s="7" t="n">
        <v>144.7</v>
      </c>
      <c r="I1072" s="7" t="n">
        <v>24.33</v>
      </c>
      <c r="J1072" s="8" t="n">
        <v>59.4745</v>
      </c>
    </row>
    <row r="1073" customFormat="false" ht="15" hidden="false" customHeight="false" outlineLevel="0" collapsed="false">
      <c r="A1073" s="4" t="n">
        <v>41778</v>
      </c>
      <c r="B1073" s="5" t="n">
        <v>2014</v>
      </c>
      <c r="C1073" s="5" t="n">
        <v>5</v>
      </c>
      <c r="D1073" s="6" t="str">
        <f aca="false">IF(MONTH(A1073)&gt;=4,"FY "&amp;YEAR(A1073)&amp;"-"&amp;RIGHT(YEAR(A1073)+1,2),"FY "&amp;(YEAR(A1073)-1)&amp;"-"&amp;RIGHT(YEAR(A1073),2))</f>
        <v>FY 2014-15</v>
      </c>
      <c r="E1073" s="5" t="s">
        <v>19</v>
      </c>
      <c r="F1073" s="7" t="n">
        <v>0.1</v>
      </c>
      <c r="G1073" s="7" t="n">
        <v>4.4</v>
      </c>
      <c r="H1073" s="7" t="n">
        <v>-4.4</v>
      </c>
      <c r="I1073" s="7" t="n">
        <v>-0.74</v>
      </c>
      <c r="J1073" s="8" t="n">
        <v>58.861</v>
      </c>
    </row>
    <row r="1074" customFormat="false" ht="15" hidden="false" customHeight="false" outlineLevel="0" collapsed="false">
      <c r="A1074" s="4" t="n">
        <v>41779</v>
      </c>
      <c r="B1074" s="5" t="n">
        <v>2014</v>
      </c>
      <c r="C1074" s="5" t="n">
        <v>5</v>
      </c>
      <c r="D1074" s="6" t="str">
        <f aca="false">IF(MONTH(A1074)&gt;=4,"FY "&amp;YEAR(A1074)&amp;"-"&amp;RIGHT(YEAR(A1074)+1,2),"FY "&amp;(YEAR(A1074)-1)&amp;"-"&amp;RIGHT(YEAR(A1074),2))</f>
        <v>FY 2014-15</v>
      </c>
      <c r="E1074" s="5" t="s">
        <v>19</v>
      </c>
      <c r="F1074" s="7" t="n">
        <v>0</v>
      </c>
      <c r="G1074" s="7" t="n">
        <v>3.5</v>
      </c>
      <c r="H1074" s="7" t="n">
        <v>-3.5</v>
      </c>
      <c r="I1074" s="7" t="n">
        <v>-0.6</v>
      </c>
      <c r="J1074" s="8" t="n">
        <v>58.426</v>
      </c>
    </row>
    <row r="1075" customFormat="false" ht="15" hidden="false" customHeight="false" outlineLevel="0" collapsed="false">
      <c r="A1075" s="4" t="n">
        <v>41780</v>
      </c>
      <c r="B1075" s="5" t="n">
        <v>2014</v>
      </c>
      <c r="C1075" s="5" t="n">
        <v>5</v>
      </c>
      <c r="D1075" s="6" t="str">
        <f aca="false">IF(MONTH(A1075)&gt;=4,"FY "&amp;YEAR(A1075)&amp;"-"&amp;RIGHT(YEAR(A1075)+1,2),"FY "&amp;(YEAR(A1075)-1)&amp;"-"&amp;RIGHT(YEAR(A1075),2))</f>
        <v>FY 2014-15</v>
      </c>
      <c r="E1075" s="5" t="s">
        <v>19</v>
      </c>
      <c r="F1075" s="7" t="n">
        <v>52.8</v>
      </c>
      <c r="G1075" s="7" t="n">
        <v>1.4</v>
      </c>
      <c r="H1075" s="7" t="n">
        <v>51.3</v>
      </c>
      <c r="I1075" s="7" t="n">
        <v>8.74</v>
      </c>
      <c r="J1075" s="8" t="n">
        <v>58.7455</v>
      </c>
    </row>
    <row r="1076" customFormat="false" ht="15" hidden="false" customHeight="false" outlineLevel="0" collapsed="false">
      <c r="A1076" s="4" t="n">
        <v>41781</v>
      </c>
      <c r="B1076" s="5" t="n">
        <v>2014</v>
      </c>
      <c r="C1076" s="5" t="n">
        <v>5</v>
      </c>
      <c r="D1076" s="6" t="str">
        <f aca="false">IF(MONTH(A1076)&gt;=4,"FY "&amp;YEAR(A1076)&amp;"-"&amp;RIGHT(YEAR(A1076)+1,2),"FY "&amp;(YEAR(A1076)-1)&amp;"-"&amp;RIGHT(YEAR(A1076),2))</f>
        <v>FY 2014-15</v>
      </c>
      <c r="E1076" s="5" t="s">
        <v>19</v>
      </c>
      <c r="F1076" s="7" t="n">
        <v>24.1</v>
      </c>
      <c r="G1076" s="7" t="n">
        <v>0.8</v>
      </c>
      <c r="H1076" s="7" t="n">
        <v>23.4</v>
      </c>
      <c r="I1076" s="7" t="n">
        <v>3.97</v>
      </c>
      <c r="J1076" s="8" t="n">
        <v>58.7725</v>
      </c>
    </row>
    <row r="1077" customFormat="false" ht="15" hidden="false" customHeight="false" outlineLevel="0" collapsed="false">
      <c r="A1077" s="4" t="n">
        <v>41782</v>
      </c>
      <c r="B1077" s="5" t="n">
        <v>2014</v>
      </c>
      <c r="C1077" s="5" t="n">
        <v>5</v>
      </c>
      <c r="D1077" s="6" t="str">
        <f aca="false">IF(MONTH(A1077)&gt;=4,"FY "&amp;YEAR(A1077)&amp;"-"&amp;RIGHT(YEAR(A1077)+1,2),"FY "&amp;(YEAR(A1077)-1)&amp;"-"&amp;RIGHT(YEAR(A1077),2))</f>
        <v>FY 2014-15</v>
      </c>
      <c r="E1077" s="5" t="s">
        <v>19</v>
      </c>
      <c r="F1077" s="7" t="n">
        <v>17.3</v>
      </c>
      <c r="G1077" s="7" t="n">
        <v>2.8</v>
      </c>
      <c r="H1077" s="7" t="n">
        <v>14.6</v>
      </c>
      <c r="I1077" s="7" t="n">
        <v>2.48</v>
      </c>
      <c r="J1077" s="8" t="n">
        <v>58.574</v>
      </c>
    </row>
    <row r="1078" customFormat="false" ht="15" hidden="false" customHeight="false" outlineLevel="0" collapsed="false">
      <c r="A1078" s="4" t="n">
        <v>41785</v>
      </c>
      <c r="B1078" s="5" t="n">
        <v>2014</v>
      </c>
      <c r="C1078" s="5" t="n">
        <v>5</v>
      </c>
      <c r="D1078" s="6" t="str">
        <f aca="false">IF(MONTH(A1078)&gt;=4,"FY "&amp;YEAR(A1078)&amp;"-"&amp;RIGHT(YEAR(A1078)+1,2),"FY "&amp;(YEAR(A1078)-1)&amp;"-"&amp;RIGHT(YEAR(A1078),2))</f>
        <v>FY 2014-15</v>
      </c>
      <c r="E1078" s="5" t="s">
        <v>19</v>
      </c>
      <c r="F1078" s="7" t="n">
        <v>25.2</v>
      </c>
      <c r="G1078" s="7" t="n">
        <v>0</v>
      </c>
      <c r="H1078" s="7" t="n">
        <v>25.2</v>
      </c>
      <c r="I1078" s="7" t="n">
        <v>4.3</v>
      </c>
      <c r="J1078" s="8" t="n">
        <v>58.483</v>
      </c>
    </row>
    <row r="1079" customFormat="false" ht="15" hidden="false" customHeight="false" outlineLevel="0" collapsed="false">
      <c r="A1079" s="4" t="n">
        <v>41786</v>
      </c>
      <c r="B1079" s="5" t="n">
        <v>2014</v>
      </c>
      <c r="C1079" s="5" t="n">
        <v>5</v>
      </c>
      <c r="D1079" s="6" t="str">
        <f aca="false">IF(MONTH(A1079)&gt;=4,"FY "&amp;YEAR(A1079)&amp;"-"&amp;RIGHT(YEAR(A1079)+1,2),"FY "&amp;(YEAR(A1079)-1)&amp;"-"&amp;RIGHT(YEAR(A1079),2))</f>
        <v>FY 2014-15</v>
      </c>
      <c r="E1079" s="5" t="s">
        <v>19</v>
      </c>
      <c r="F1079" s="7" t="n">
        <v>1.5</v>
      </c>
      <c r="G1079" s="7" t="n">
        <v>10.4</v>
      </c>
      <c r="H1079" s="7" t="n">
        <v>-8.9</v>
      </c>
      <c r="I1079" s="7" t="n">
        <v>-1.52</v>
      </c>
      <c r="J1079" s="8" t="n">
        <v>58.5873</v>
      </c>
    </row>
    <row r="1080" customFormat="false" ht="15" hidden="false" customHeight="false" outlineLevel="0" collapsed="false">
      <c r="A1080" s="4" t="n">
        <v>41787</v>
      </c>
      <c r="B1080" s="5" t="n">
        <v>2014</v>
      </c>
      <c r="C1080" s="5" t="n">
        <v>5</v>
      </c>
      <c r="D1080" s="6" t="str">
        <f aca="false">IF(MONTH(A1080)&gt;=4,"FY "&amp;YEAR(A1080)&amp;"-"&amp;RIGHT(YEAR(A1080)+1,2),"FY "&amp;(YEAR(A1080)-1)&amp;"-"&amp;RIGHT(YEAR(A1080),2))</f>
        <v>FY 2014-15</v>
      </c>
      <c r="E1080" s="5" t="s">
        <v>19</v>
      </c>
      <c r="F1080" s="7" t="n">
        <v>47.2</v>
      </c>
      <c r="G1080" s="7" t="n">
        <v>35.4</v>
      </c>
      <c r="H1080" s="7" t="n">
        <v>11.8</v>
      </c>
      <c r="I1080" s="7" t="n">
        <v>1.99</v>
      </c>
      <c r="J1080" s="8" t="n">
        <v>59.0585</v>
      </c>
    </row>
    <row r="1081" customFormat="false" ht="15" hidden="false" customHeight="false" outlineLevel="0" collapsed="false">
      <c r="A1081" s="4" t="n">
        <v>41788</v>
      </c>
      <c r="B1081" s="5" t="n">
        <v>2014</v>
      </c>
      <c r="C1081" s="5" t="n">
        <v>5</v>
      </c>
      <c r="D1081" s="6" t="str">
        <f aca="false">IF(MONTH(A1081)&gt;=4,"FY "&amp;YEAR(A1081)&amp;"-"&amp;RIGHT(YEAR(A1081)+1,2),"FY "&amp;(YEAR(A1081)-1)&amp;"-"&amp;RIGHT(YEAR(A1081),2))</f>
        <v>FY 2014-15</v>
      </c>
      <c r="E1081" s="5" t="s">
        <v>19</v>
      </c>
      <c r="F1081" s="7" t="n">
        <v>215.5</v>
      </c>
      <c r="G1081" s="7" t="n">
        <v>4.6</v>
      </c>
      <c r="H1081" s="7" t="n">
        <v>210.9</v>
      </c>
      <c r="I1081" s="7" t="n">
        <v>35.7</v>
      </c>
      <c r="J1081" s="8" t="n">
        <v>59.077</v>
      </c>
    </row>
    <row r="1082" customFormat="false" ht="15" hidden="false" customHeight="false" outlineLevel="0" collapsed="false">
      <c r="A1082" s="4" t="n">
        <v>41789</v>
      </c>
      <c r="B1082" s="5" t="n">
        <v>2014</v>
      </c>
      <c r="C1082" s="5" t="n">
        <v>5</v>
      </c>
      <c r="D1082" s="6" t="str">
        <f aca="false">IF(MONTH(A1082)&gt;=4,"FY "&amp;YEAR(A1082)&amp;"-"&amp;RIGHT(YEAR(A1082)+1,2),"FY "&amp;(YEAR(A1082)-1)&amp;"-"&amp;RIGHT(YEAR(A1082),2))</f>
        <v>FY 2014-15</v>
      </c>
      <c r="E1082" s="5" t="s">
        <v>19</v>
      </c>
      <c r="F1082" s="7" t="n">
        <v>4.3</v>
      </c>
      <c r="G1082" s="7" t="n">
        <v>2.4</v>
      </c>
      <c r="H1082" s="7" t="n">
        <v>1.8</v>
      </c>
      <c r="I1082" s="7" t="n">
        <v>0.31</v>
      </c>
      <c r="J1082" s="8" t="n">
        <v>58.8415</v>
      </c>
    </row>
    <row r="1083" customFormat="false" ht="15" hidden="false" customHeight="false" outlineLevel="0" collapsed="false">
      <c r="A1083" s="4" t="n">
        <v>41792</v>
      </c>
      <c r="B1083" s="5" t="n">
        <v>2014</v>
      </c>
      <c r="C1083" s="5" t="n">
        <v>6</v>
      </c>
      <c r="D1083" s="6" t="str">
        <f aca="false">IF(MONTH(A1083)&gt;=4,"FY "&amp;YEAR(A1083)&amp;"-"&amp;RIGHT(YEAR(A1083)+1,2),"FY "&amp;(YEAR(A1083)-1)&amp;"-"&amp;RIGHT(YEAR(A1083),2))</f>
        <v>FY 2014-15</v>
      </c>
      <c r="E1083" s="5" t="s">
        <v>19</v>
      </c>
      <c r="F1083" s="7" t="n">
        <v>12.7</v>
      </c>
      <c r="G1083" s="7" t="n">
        <v>28.4</v>
      </c>
      <c r="H1083" s="7" t="n">
        <v>-15.7</v>
      </c>
      <c r="I1083" s="7" t="n">
        <v>-2.65</v>
      </c>
      <c r="J1083" s="8" t="n">
        <v>59.0335</v>
      </c>
    </row>
    <row r="1084" customFormat="false" ht="15" hidden="false" customHeight="false" outlineLevel="0" collapsed="false">
      <c r="A1084" s="4" t="n">
        <v>41793</v>
      </c>
      <c r="B1084" s="5" t="n">
        <v>2014</v>
      </c>
      <c r="C1084" s="5" t="n">
        <v>6</v>
      </c>
      <c r="D1084" s="6" t="str">
        <f aca="false">IF(MONTH(A1084)&gt;=4,"FY "&amp;YEAR(A1084)&amp;"-"&amp;RIGHT(YEAR(A1084)+1,2),"FY "&amp;(YEAR(A1084)-1)&amp;"-"&amp;RIGHT(YEAR(A1084),2))</f>
        <v>FY 2014-15</v>
      </c>
      <c r="E1084" s="5" t="s">
        <v>19</v>
      </c>
      <c r="F1084" s="7" t="n">
        <v>0</v>
      </c>
      <c r="G1084" s="7" t="n">
        <v>4.41</v>
      </c>
      <c r="H1084" s="7" t="n">
        <v>-4.41</v>
      </c>
      <c r="I1084" s="7" t="n">
        <v>-0.75</v>
      </c>
      <c r="J1084" s="8" t="n">
        <v>59.1385</v>
      </c>
    </row>
    <row r="1085" customFormat="false" ht="15" hidden="false" customHeight="false" outlineLevel="0" collapsed="false">
      <c r="A1085" s="4" t="n">
        <v>41794</v>
      </c>
      <c r="B1085" s="5" t="n">
        <v>2014</v>
      </c>
      <c r="C1085" s="5" t="n">
        <v>6</v>
      </c>
      <c r="D1085" s="6" t="str">
        <f aca="false">IF(MONTH(A1085)&gt;=4,"FY "&amp;YEAR(A1085)&amp;"-"&amp;RIGHT(YEAR(A1085)+1,2),"FY "&amp;(YEAR(A1085)-1)&amp;"-"&amp;RIGHT(YEAR(A1085),2))</f>
        <v>FY 2014-15</v>
      </c>
      <c r="E1085" s="5" t="s">
        <v>19</v>
      </c>
      <c r="F1085" s="7" t="n">
        <v>0.05</v>
      </c>
      <c r="G1085" s="7" t="n">
        <v>9.44</v>
      </c>
      <c r="H1085" s="7" t="n">
        <v>-9.39</v>
      </c>
      <c r="I1085" s="7" t="n">
        <v>-1.59</v>
      </c>
      <c r="J1085" s="8" t="n">
        <v>59.2125</v>
      </c>
    </row>
    <row r="1086" customFormat="false" ht="15" hidden="false" customHeight="false" outlineLevel="0" collapsed="false">
      <c r="A1086" s="4" t="n">
        <v>41795</v>
      </c>
      <c r="B1086" s="5" t="n">
        <v>2014</v>
      </c>
      <c r="C1086" s="5" t="n">
        <v>6</v>
      </c>
      <c r="D1086" s="6" t="str">
        <f aca="false">IF(MONTH(A1086)&gt;=4,"FY "&amp;YEAR(A1086)&amp;"-"&amp;RIGHT(YEAR(A1086)+1,2),"FY "&amp;(YEAR(A1086)-1)&amp;"-"&amp;RIGHT(YEAR(A1086),2))</f>
        <v>FY 2014-15</v>
      </c>
      <c r="E1086" s="5" t="s">
        <v>19</v>
      </c>
      <c r="F1086" s="7" t="n">
        <v>0</v>
      </c>
      <c r="G1086" s="7" t="n">
        <v>1.66</v>
      </c>
      <c r="H1086" s="7" t="n">
        <v>-1.66</v>
      </c>
      <c r="I1086" s="7" t="n">
        <v>-0.28</v>
      </c>
      <c r="J1086" s="8" t="n">
        <v>59.336</v>
      </c>
    </row>
    <row r="1087" customFormat="false" ht="15" hidden="false" customHeight="false" outlineLevel="0" collapsed="false">
      <c r="A1087" s="4" t="n">
        <v>41796</v>
      </c>
      <c r="B1087" s="5" t="n">
        <v>2014</v>
      </c>
      <c r="C1087" s="5" t="n">
        <v>6</v>
      </c>
      <c r="D1087" s="6" t="str">
        <f aca="false">IF(MONTH(A1087)&gt;=4,"FY "&amp;YEAR(A1087)&amp;"-"&amp;RIGHT(YEAR(A1087)+1,2),"FY "&amp;(YEAR(A1087)-1)&amp;"-"&amp;RIGHT(YEAR(A1087),2))</f>
        <v>FY 2014-15</v>
      </c>
      <c r="E1087" s="5" t="s">
        <v>19</v>
      </c>
      <c r="F1087" s="7" t="n">
        <v>0</v>
      </c>
      <c r="G1087" s="7" t="n">
        <v>2.4</v>
      </c>
      <c r="H1087" s="7" t="n">
        <v>-2.4</v>
      </c>
      <c r="I1087" s="7" t="n">
        <v>-0.4</v>
      </c>
      <c r="J1087" s="8" t="n">
        <v>59.2973</v>
      </c>
    </row>
    <row r="1088" customFormat="false" ht="15" hidden="false" customHeight="false" outlineLevel="0" collapsed="false">
      <c r="A1088" s="4" t="n">
        <v>41799</v>
      </c>
      <c r="B1088" s="5" t="n">
        <v>2014</v>
      </c>
      <c r="C1088" s="5" t="n">
        <v>6</v>
      </c>
      <c r="D1088" s="6" t="str">
        <f aca="false">IF(MONTH(A1088)&gt;=4,"FY "&amp;YEAR(A1088)&amp;"-"&amp;RIGHT(YEAR(A1088)+1,2),"FY "&amp;(YEAR(A1088)-1)&amp;"-"&amp;RIGHT(YEAR(A1088),2))</f>
        <v>FY 2014-15</v>
      </c>
      <c r="E1088" s="5" t="s">
        <v>19</v>
      </c>
      <c r="F1088" s="7" t="n">
        <v>2118.6</v>
      </c>
      <c r="G1088" s="7" t="n">
        <v>0.32</v>
      </c>
      <c r="H1088" s="7" t="n">
        <v>2118.28</v>
      </c>
      <c r="I1088" s="7" t="n">
        <v>357.84</v>
      </c>
      <c r="J1088" s="8" t="n">
        <v>59.197</v>
      </c>
    </row>
    <row r="1089" customFormat="false" ht="15" hidden="false" customHeight="false" outlineLevel="0" collapsed="false">
      <c r="A1089" s="4" t="n">
        <v>41800</v>
      </c>
      <c r="B1089" s="5" t="n">
        <v>2014</v>
      </c>
      <c r="C1089" s="5" t="n">
        <v>6</v>
      </c>
      <c r="D1089" s="6" t="str">
        <f aca="false">IF(MONTH(A1089)&gt;=4,"FY "&amp;YEAR(A1089)&amp;"-"&amp;RIGHT(YEAR(A1089)+1,2),"FY "&amp;(YEAR(A1089)-1)&amp;"-"&amp;RIGHT(YEAR(A1089),2))</f>
        <v>FY 2014-15</v>
      </c>
      <c r="E1089" s="5" t="s">
        <v>19</v>
      </c>
      <c r="F1089" s="7" t="n">
        <v>0.89</v>
      </c>
      <c r="G1089" s="7" t="n">
        <v>8.74</v>
      </c>
      <c r="H1089" s="7" t="n">
        <v>-7.85</v>
      </c>
      <c r="I1089" s="7" t="n">
        <v>-1.33</v>
      </c>
      <c r="J1089" s="8" t="n">
        <v>59.0605</v>
      </c>
    </row>
    <row r="1090" customFormat="false" ht="15" hidden="false" customHeight="false" outlineLevel="0" collapsed="false">
      <c r="A1090" s="4" t="n">
        <v>41801</v>
      </c>
      <c r="B1090" s="5" t="n">
        <v>2014</v>
      </c>
      <c r="C1090" s="5" t="n">
        <v>6</v>
      </c>
      <c r="D1090" s="6" t="str">
        <f aca="false">IF(MONTH(A1090)&gt;=4,"FY "&amp;YEAR(A1090)&amp;"-"&amp;RIGHT(YEAR(A1090)+1,2),"FY "&amp;(YEAR(A1090)-1)&amp;"-"&amp;RIGHT(YEAR(A1090),2))</f>
        <v>FY 2014-15</v>
      </c>
      <c r="E1090" s="5" t="s">
        <v>19</v>
      </c>
      <c r="F1090" s="7" t="n">
        <v>12.03</v>
      </c>
      <c r="G1090" s="7" t="n">
        <v>4.97</v>
      </c>
      <c r="H1090" s="7" t="n">
        <v>7.06</v>
      </c>
      <c r="I1090" s="7" t="n">
        <v>1.19</v>
      </c>
      <c r="J1090" s="8" t="n">
        <v>59.2647</v>
      </c>
    </row>
    <row r="1091" customFormat="false" ht="15" hidden="false" customHeight="false" outlineLevel="0" collapsed="false">
      <c r="A1091" s="4" t="n">
        <v>41802</v>
      </c>
      <c r="B1091" s="5" t="n">
        <v>2014</v>
      </c>
      <c r="C1091" s="5" t="n">
        <v>6</v>
      </c>
      <c r="D1091" s="6" t="str">
        <f aca="false">IF(MONTH(A1091)&gt;=4,"FY "&amp;YEAR(A1091)&amp;"-"&amp;RIGHT(YEAR(A1091)+1,2),"FY "&amp;(YEAR(A1091)-1)&amp;"-"&amp;RIGHT(YEAR(A1091),2))</f>
        <v>FY 2014-15</v>
      </c>
      <c r="E1091" s="5" t="s">
        <v>19</v>
      </c>
      <c r="F1091" s="7" t="n">
        <v>215.9</v>
      </c>
      <c r="G1091" s="7" t="n">
        <v>0</v>
      </c>
      <c r="H1091" s="7" t="n">
        <v>215.9</v>
      </c>
      <c r="I1091" s="7" t="n">
        <v>36.39</v>
      </c>
      <c r="J1091" s="8" t="n">
        <v>59.325</v>
      </c>
    </row>
    <row r="1092" customFormat="false" ht="15" hidden="false" customHeight="false" outlineLevel="0" collapsed="false">
      <c r="A1092" s="4" t="n">
        <v>41803</v>
      </c>
      <c r="B1092" s="5" t="n">
        <v>2014</v>
      </c>
      <c r="C1092" s="5" t="n">
        <v>6</v>
      </c>
      <c r="D1092" s="6" t="str">
        <f aca="false">IF(MONTH(A1092)&gt;=4,"FY "&amp;YEAR(A1092)&amp;"-"&amp;RIGHT(YEAR(A1092)+1,2),"FY "&amp;(YEAR(A1092)-1)&amp;"-"&amp;RIGHT(YEAR(A1092),2))</f>
        <v>FY 2014-15</v>
      </c>
      <c r="E1092" s="5" t="s">
        <v>19</v>
      </c>
      <c r="F1092" s="7" t="n">
        <v>1858.43</v>
      </c>
      <c r="G1092" s="7" t="n">
        <v>1.09</v>
      </c>
      <c r="H1092" s="7" t="n">
        <v>1857.34</v>
      </c>
      <c r="I1092" s="7" t="n">
        <v>313.06</v>
      </c>
      <c r="J1092" s="8" t="n">
        <v>59.3283</v>
      </c>
    </row>
    <row r="1093" customFormat="false" ht="15" hidden="false" customHeight="false" outlineLevel="0" collapsed="false">
      <c r="A1093" s="4" t="n">
        <v>41806</v>
      </c>
      <c r="B1093" s="5" t="n">
        <v>2014</v>
      </c>
      <c r="C1093" s="5" t="n">
        <v>6</v>
      </c>
      <c r="D1093" s="6" t="str">
        <f aca="false">IF(MONTH(A1093)&gt;=4,"FY "&amp;YEAR(A1093)&amp;"-"&amp;RIGHT(YEAR(A1093)+1,2),"FY "&amp;(YEAR(A1093)-1)&amp;"-"&amp;RIGHT(YEAR(A1093),2))</f>
        <v>FY 2014-15</v>
      </c>
      <c r="E1093" s="5" t="s">
        <v>19</v>
      </c>
      <c r="F1093" s="7" t="n">
        <v>79.86</v>
      </c>
      <c r="G1093" s="7" t="n">
        <v>0.1</v>
      </c>
      <c r="H1093" s="7" t="n">
        <v>79.76</v>
      </c>
      <c r="I1093" s="7" t="n">
        <v>13.41</v>
      </c>
      <c r="J1093" s="8" t="n">
        <v>59.4783</v>
      </c>
    </row>
    <row r="1094" customFormat="false" ht="15" hidden="false" customHeight="false" outlineLevel="0" collapsed="false">
      <c r="A1094" s="4" t="n">
        <v>41807</v>
      </c>
      <c r="B1094" s="5" t="n">
        <v>2014</v>
      </c>
      <c r="C1094" s="5" t="n">
        <v>6</v>
      </c>
      <c r="D1094" s="6" t="str">
        <f aca="false">IF(MONTH(A1094)&gt;=4,"FY "&amp;YEAR(A1094)&amp;"-"&amp;RIGHT(YEAR(A1094)+1,2),"FY "&amp;(YEAR(A1094)-1)&amp;"-"&amp;RIGHT(YEAR(A1094),2))</f>
        <v>FY 2014-15</v>
      </c>
      <c r="E1094" s="5" t="s">
        <v>19</v>
      </c>
      <c r="F1094" s="7" t="n">
        <v>3.44</v>
      </c>
      <c r="G1094" s="7" t="n">
        <v>0.58</v>
      </c>
      <c r="H1094" s="7" t="n">
        <v>2.86</v>
      </c>
      <c r="I1094" s="7" t="n">
        <v>0.48</v>
      </c>
      <c r="J1094" s="8" t="n">
        <v>60.0059</v>
      </c>
    </row>
    <row r="1095" customFormat="false" ht="15" hidden="false" customHeight="false" outlineLevel="0" collapsed="false">
      <c r="A1095" s="4" t="n">
        <v>41808</v>
      </c>
      <c r="B1095" s="5" t="n">
        <v>2014</v>
      </c>
      <c r="C1095" s="5" t="n">
        <v>6</v>
      </c>
      <c r="D1095" s="6" t="str">
        <f aca="false">IF(MONTH(A1095)&gt;=4,"FY "&amp;YEAR(A1095)&amp;"-"&amp;RIGHT(YEAR(A1095)+1,2),"FY "&amp;(YEAR(A1095)-1)&amp;"-"&amp;RIGHT(YEAR(A1095),2))</f>
        <v>FY 2014-15</v>
      </c>
      <c r="E1095" s="5" t="s">
        <v>19</v>
      </c>
      <c r="F1095" s="7" t="n">
        <v>0.71</v>
      </c>
      <c r="G1095" s="7" t="n">
        <v>0</v>
      </c>
      <c r="H1095" s="7" t="n">
        <v>0.71</v>
      </c>
      <c r="I1095" s="7" t="n">
        <v>0.12</v>
      </c>
      <c r="J1095" s="8" t="n">
        <v>60.368</v>
      </c>
    </row>
    <row r="1096" customFormat="false" ht="15" hidden="false" customHeight="false" outlineLevel="0" collapsed="false">
      <c r="A1096" s="4" t="n">
        <v>41809</v>
      </c>
      <c r="B1096" s="5" t="n">
        <v>2014</v>
      </c>
      <c r="C1096" s="5" t="n">
        <v>6</v>
      </c>
      <c r="D1096" s="6" t="str">
        <f aca="false">IF(MONTH(A1096)&gt;=4,"FY "&amp;YEAR(A1096)&amp;"-"&amp;RIGHT(YEAR(A1096)+1,2),"FY "&amp;(YEAR(A1096)-1)&amp;"-"&amp;RIGHT(YEAR(A1096),2))</f>
        <v>FY 2014-15</v>
      </c>
      <c r="E1096" s="5" t="s">
        <v>19</v>
      </c>
      <c r="F1096" s="7" t="n">
        <v>0.6</v>
      </c>
      <c r="G1096" s="7" t="n">
        <v>45.98</v>
      </c>
      <c r="H1096" s="7" t="n">
        <v>-45.38</v>
      </c>
      <c r="I1096" s="7" t="n">
        <v>-7.55</v>
      </c>
      <c r="J1096" s="8" t="n">
        <v>60.124</v>
      </c>
    </row>
    <row r="1097" customFormat="false" ht="15" hidden="false" customHeight="false" outlineLevel="0" collapsed="false">
      <c r="A1097" s="4" t="n">
        <v>41810</v>
      </c>
      <c r="B1097" s="5" t="n">
        <v>2014</v>
      </c>
      <c r="C1097" s="5" t="n">
        <v>6</v>
      </c>
      <c r="D1097" s="6" t="str">
        <f aca="false">IF(MONTH(A1097)&gt;=4,"FY "&amp;YEAR(A1097)&amp;"-"&amp;RIGHT(YEAR(A1097)+1,2),"FY "&amp;(YEAR(A1097)-1)&amp;"-"&amp;RIGHT(YEAR(A1097),2))</f>
        <v>FY 2014-15</v>
      </c>
      <c r="E1097" s="5" t="s">
        <v>19</v>
      </c>
      <c r="F1097" s="7" t="n">
        <v>0</v>
      </c>
      <c r="G1097" s="7" t="n">
        <v>0.47</v>
      </c>
      <c r="H1097" s="7" t="n">
        <v>-0.47</v>
      </c>
      <c r="I1097" s="7" t="n">
        <v>-0.08</v>
      </c>
      <c r="J1097" s="8" t="n">
        <v>60.0031</v>
      </c>
    </row>
    <row r="1098" customFormat="false" ht="15" hidden="false" customHeight="false" outlineLevel="0" collapsed="false">
      <c r="A1098" s="4" t="n">
        <v>41813</v>
      </c>
      <c r="B1098" s="5" t="n">
        <v>2014</v>
      </c>
      <c r="C1098" s="5" t="n">
        <v>6</v>
      </c>
      <c r="D1098" s="6" t="str">
        <f aca="false">IF(MONTH(A1098)&gt;=4,"FY "&amp;YEAR(A1098)&amp;"-"&amp;RIGHT(YEAR(A1098)+1,2),"FY "&amp;(YEAR(A1098)-1)&amp;"-"&amp;RIGHT(YEAR(A1098),2))</f>
        <v>FY 2014-15</v>
      </c>
      <c r="E1098" s="5" t="s">
        <v>19</v>
      </c>
      <c r="F1098" s="7" t="n">
        <v>0.94</v>
      </c>
      <c r="G1098" s="7" t="n">
        <v>0.3</v>
      </c>
      <c r="H1098" s="7" t="n">
        <v>0.64</v>
      </c>
      <c r="I1098" s="7" t="n">
        <v>0.11</v>
      </c>
      <c r="J1098" s="8" t="n">
        <v>60.2785</v>
      </c>
    </row>
    <row r="1099" customFormat="false" ht="15" hidden="false" customHeight="false" outlineLevel="0" collapsed="false">
      <c r="A1099" s="4" t="n">
        <v>41814</v>
      </c>
      <c r="B1099" s="5" t="n">
        <v>2014</v>
      </c>
      <c r="C1099" s="5" t="n">
        <v>6</v>
      </c>
      <c r="D1099" s="6" t="str">
        <f aca="false">IF(MONTH(A1099)&gt;=4,"FY "&amp;YEAR(A1099)&amp;"-"&amp;RIGHT(YEAR(A1099)+1,2),"FY "&amp;(YEAR(A1099)-1)&amp;"-"&amp;RIGHT(YEAR(A1099),2))</f>
        <v>FY 2014-15</v>
      </c>
      <c r="E1099" s="5" t="s">
        <v>19</v>
      </c>
      <c r="F1099" s="7" t="n">
        <v>1.8</v>
      </c>
      <c r="G1099" s="7" t="n">
        <v>0.18</v>
      </c>
      <c r="H1099" s="7" t="n">
        <v>1.62</v>
      </c>
      <c r="I1099" s="7" t="n">
        <v>0.27</v>
      </c>
      <c r="J1099" s="8" t="n">
        <v>60.1927</v>
      </c>
    </row>
    <row r="1100" customFormat="false" ht="15" hidden="false" customHeight="false" outlineLevel="0" collapsed="false">
      <c r="A1100" s="4" t="n">
        <v>41815</v>
      </c>
      <c r="B1100" s="5" t="n">
        <v>2014</v>
      </c>
      <c r="C1100" s="5" t="n">
        <v>6</v>
      </c>
      <c r="D1100" s="6" t="str">
        <f aca="false">IF(MONTH(A1100)&gt;=4,"FY "&amp;YEAR(A1100)&amp;"-"&amp;RIGHT(YEAR(A1100)+1,2),"FY "&amp;(YEAR(A1100)-1)&amp;"-"&amp;RIGHT(YEAR(A1100),2))</f>
        <v>FY 2014-15</v>
      </c>
      <c r="E1100" s="5" t="s">
        <v>19</v>
      </c>
      <c r="F1100" s="7" t="n">
        <v>0.03</v>
      </c>
      <c r="G1100" s="7" t="n">
        <v>292.46</v>
      </c>
      <c r="H1100" s="7" t="n">
        <v>-292.43</v>
      </c>
      <c r="I1100" s="7" t="n">
        <v>-48.65</v>
      </c>
      <c r="J1100" s="8" t="n">
        <v>60.105</v>
      </c>
    </row>
    <row r="1101" customFormat="false" ht="15" hidden="false" customHeight="false" outlineLevel="0" collapsed="false">
      <c r="A1101" s="4" t="n">
        <v>41816</v>
      </c>
      <c r="B1101" s="5" t="n">
        <v>2014</v>
      </c>
      <c r="C1101" s="5" t="n">
        <v>6</v>
      </c>
      <c r="D1101" s="6" t="str">
        <f aca="false">IF(MONTH(A1101)&gt;=4,"FY "&amp;YEAR(A1101)&amp;"-"&amp;RIGHT(YEAR(A1101)+1,2),"FY "&amp;(YEAR(A1101)-1)&amp;"-"&amp;RIGHT(YEAR(A1101),2))</f>
        <v>FY 2014-15</v>
      </c>
      <c r="E1101" s="5" t="s">
        <v>19</v>
      </c>
      <c r="F1101" s="7" t="n">
        <v>0.6</v>
      </c>
      <c r="G1101" s="7" t="n">
        <v>0.86</v>
      </c>
      <c r="H1101" s="7" t="n">
        <v>-0.26</v>
      </c>
      <c r="I1101" s="7" t="n">
        <v>-0.04</v>
      </c>
      <c r="J1101" s="8" t="n">
        <v>60.2785</v>
      </c>
    </row>
    <row r="1102" customFormat="false" ht="15" hidden="false" customHeight="false" outlineLevel="0" collapsed="false">
      <c r="A1102" s="4" t="n">
        <v>41817</v>
      </c>
      <c r="B1102" s="5" t="n">
        <v>2014</v>
      </c>
      <c r="C1102" s="5" t="n">
        <v>6</v>
      </c>
      <c r="D1102" s="6" t="str">
        <f aca="false">IF(MONTH(A1102)&gt;=4,"FY "&amp;YEAR(A1102)&amp;"-"&amp;RIGHT(YEAR(A1102)+1,2),"FY "&amp;(YEAR(A1102)-1)&amp;"-"&amp;RIGHT(YEAR(A1102),2))</f>
        <v>FY 2014-15</v>
      </c>
      <c r="E1102" s="5" t="s">
        <v>19</v>
      </c>
      <c r="F1102" s="7" t="n">
        <v>0</v>
      </c>
      <c r="G1102" s="7" t="n">
        <v>0.6</v>
      </c>
      <c r="H1102" s="7" t="n">
        <v>-0.6</v>
      </c>
      <c r="I1102" s="7" t="n">
        <v>-0.1</v>
      </c>
      <c r="J1102" s="8" t="n">
        <v>60.1618</v>
      </c>
    </row>
    <row r="1103" customFormat="false" ht="15" hidden="false" customHeight="false" outlineLevel="0" collapsed="false">
      <c r="A1103" s="4" t="n">
        <v>41820</v>
      </c>
      <c r="B1103" s="5" t="n">
        <v>2014</v>
      </c>
      <c r="C1103" s="5" t="n">
        <v>6</v>
      </c>
      <c r="D1103" s="6" t="str">
        <f aca="false">IF(MONTH(A1103)&gt;=4,"FY "&amp;YEAR(A1103)&amp;"-"&amp;RIGHT(YEAR(A1103)+1,2),"FY "&amp;(YEAR(A1103)-1)&amp;"-"&amp;RIGHT(YEAR(A1103),2))</f>
        <v>FY 2014-15</v>
      </c>
      <c r="E1103" s="5" t="s">
        <v>19</v>
      </c>
      <c r="F1103" s="7" t="n">
        <v>4.94</v>
      </c>
      <c r="G1103" s="7" t="n">
        <v>5.45</v>
      </c>
      <c r="H1103" s="7" t="n">
        <v>-0.51</v>
      </c>
      <c r="I1103" s="7" t="n">
        <v>-0.08</v>
      </c>
      <c r="J1103" s="8" t="n">
        <v>60.0958</v>
      </c>
    </row>
    <row r="1104" customFormat="false" ht="15" hidden="false" customHeight="false" outlineLevel="0" collapsed="false">
      <c r="A1104" s="4" t="n">
        <v>41822</v>
      </c>
      <c r="B1104" s="5" t="n">
        <v>2014</v>
      </c>
      <c r="C1104" s="5" t="n">
        <v>7</v>
      </c>
      <c r="D1104" s="6" t="str">
        <f aca="false">IF(MONTH(A1104)&gt;=4,"FY "&amp;YEAR(A1104)&amp;"-"&amp;RIGHT(YEAR(A1104)+1,2),"FY "&amp;(YEAR(A1104)-1)&amp;"-"&amp;RIGHT(YEAR(A1104),2))</f>
        <v>FY 2014-15</v>
      </c>
      <c r="E1104" s="5" t="s">
        <v>19</v>
      </c>
      <c r="F1104" s="7" t="n">
        <v>43.08</v>
      </c>
      <c r="G1104" s="7" t="n">
        <v>0.04</v>
      </c>
      <c r="H1104" s="7" t="n">
        <v>43.04</v>
      </c>
      <c r="I1104" s="7" t="n">
        <v>7.16</v>
      </c>
      <c r="J1104" s="8" t="n">
        <v>60.137</v>
      </c>
    </row>
    <row r="1105" customFormat="false" ht="15" hidden="false" customHeight="false" outlineLevel="0" collapsed="false">
      <c r="A1105" s="4" t="n">
        <v>41823</v>
      </c>
      <c r="B1105" s="5" t="n">
        <v>2014</v>
      </c>
      <c r="C1105" s="5" t="n">
        <v>7</v>
      </c>
      <c r="D1105" s="6" t="str">
        <f aca="false">IF(MONTH(A1105)&gt;=4,"FY "&amp;YEAR(A1105)&amp;"-"&amp;RIGHT(YEAR(A1105)+1,2),"FY "&amp;(YEAR(A1105)-1)&amp;"-"&amp;RIGHT(YEAR(A1105),2))</f>
        <v>FY 2014-15</v>
      </c>
      <c r="E1105" s="5" t="s">
        <v>19</v>
      </c>
      <c r="F1105" s="7" t="n">
        <v>17.96</v>
      </c>
      <c r="G1105" s="7" t="n">
        <v>5449.95</v>
      </c>
      <c r="H1105" s="7" t="n">
        <v>-5431.99</v>
      </c>
      <c r="I1105" s="7" t="n">
        <v>-905.72</v>
      </c>
      <c r="J1105" s="8" t="n">
        <v>59.9745</v>
      </c>
    </row>
    <row r="1106" customFormat="false" ht="15" hidden="false" customHeight="false" outlineLevel="0" collapsed="false">
      <c r="A1106" s="4" t="n">
        <v>41824</v>
      </c>
      <c r="B1106" s="5" t="n">
        <v>2014</v>
      </c>
      <c r="C1106" s="5" t="n">
        <v>7</v>
      </c>
      <c r="D1106" s="6" t="str">
        <f aca="false">IF(MONTH(A1106)&gt;=4,"FY "&amp;YEAR(A1106)&amp;"-"&amp;RIGHT(YEAR(A1106)+1,2),"FY "&amp;(YEAR(A1106)-1)&amp;"-"&amp;RIGHT(YEAR(A1106),2))</f>
        <v>FY 2014-15</v>
      </c>
      <c r="E1106" s="5" t="s">
        <v>19</v>
      </c>
      <c r="F1106" s="7" t="n">
        <v>4325.96</v>
      </c>
      <c r="G1106" s="7" t="n">
        <v>6.17</v>
      </c>
      <c r="H1106" s="7" t="n">
        <v>4319.79</v>
      </c>
      <c r="I1106" s="7" t="n">
        <v>723.31</v>
      </c>
      <c r="J1106" s="8" t="n">
        <v>59.7225</v>
      </c>
    </row>
    <row r="1107" customFormat="false" ht="15" hidden="false" customHeight="false" outlineLevel="0" collapsed="false">
      <c r="A1107" s="4" t="n">
        <v>41827</v>
      </c>
      <c r="B1107" s="5" t="n">
        <v>2014</v>
      </c>
      <c r="C1107" s="5" t="n">
        <v>7</v>
      </c>
      <c r="D1107" s="6" t="str">
        <f aca="false">IF(MONTH(A1107)&gt;=4,"FY "&amp;YEAR(A1107)&amp;"-"&amp;RIGHT(YEAR(A1107)+1,2),"FY "&amp;(YEAR(A1107)-1)&amp;"-"&amp;RIGHT(YEAR(A1107),2))</f>
        <v>FY 2014-15</v>
      </c>
      <c r="E1107" s="5" t="s">
        <v>19</v>
      </c>
      <c r="F1107" s="7" t="n">
        <v>100.86</v>
      </c>
      <c r="G1107" s="7" t="n">
        <v>11.45</v>
      </c>
      <c r="H1107" s="7" t="n">
        <v>89.41</v>
      </c>
      <c r="I1107" s="7" t="n">
        <v>14.95</v>
      </c>
      <c r="J1107" s="8" t="n">
        <v>59.7939</v>
      </c>
    </row>
    <row r="1108" customFormat="false" ht="15" hidden="false" customHeight="false" outlineLevel="0" collapsed="false">
      <c r="A1108" s="4" t="n">
        <v>41828</v>
      </c>
      <c r="B1108" s="5" t="n">
        <v>2014</v>
      </c>
      <c r="C1108" s="5" t="n">
        <v>7</v>
      </c>
      <c r="D1108" s="6" t="str">
        <f aca="false">IF(MONTH(A1108)&gt;=4,"FY "&amp;YEAR(A1108)&amp;"-"&amp;RIGHT(YEAR(A1108)+1,2),"FY "&amp;(YEAR(A1108)-1)&amp;"-"&amp;RIGHT(YEAR(A1108),2))</f>
        <v>FY 2014-15</v>
      </c>
      <c r="E1108" s="5" t="s">
        <v>19</v>
      </c>
      <c r="F1108" s="7" t="n">
        <v>560.18</v>
      </c>
      <c r="G1108" s="7" t="n">
        <v>6.97</v>
      </c>
      <c r="H1108" s="7" t="n">
        <v>553.21</v>
      </c>
      <c r="I1108" s="7" t="n">
        <v>92.29</v>
      </c>
      <c r="J1108" s="8" t="n">
        <v>59.9455</v>
      </c>
    </row>
    <row r="1109" customFormat="false" ht="15" hidden="false" customHeight="false" outlineLevel="0" collapsed="false">
      <c r="A1109" s="4" t="n">
        <v>41829</v>
      </c>
      <c r="B1109" s="5" t="n">
        <v>2014</v>
      </c>
      <c r="C1109" s="5" t="n">
        <v>7</v>
      </c>
      <c r="D1109" s="6" t="str">
        <f aca="false">IF(MONTH(A1109)&gt;=4,"FY "&amp;YEAR(A1109)&amp;"-"&amp;RIGHT(YEAR(A1109)+1,2),"FY "&amp;(YEAR(A1109)-1)&amp;"-"&amp;RIGHT(YEAR(A1109),2))</f>
        <v>FY 2014-15</v>
      </c>
      <c r="E1109" s="5" t="s">
        <v>19</v>
      </c>
      <c r="F1109" s="7" t="n">
        <v>12.3</v>
      </c>
      <c r="G1109" s="7" t="n">
        <v>3.96</v>
      </c>
      <c r="H1109" s="7" t="n">
        <v>8.34</v>
      </c>
      <c r="I1109" s="7" t="n">
        <v>1.39</v>
      </c>
      <c r="J1109" s="8" t="n">
        <v>59.7968</v>
      </c>
    </row>
    <row r="1110" customFormat="false" ht="15" hidden="false" customHeight="false" outlineLevel="0" collapsed="false">
      <c r="A1110" s="4" t="n">
        <v>41830</v>
      </c>
      <c r="B1110" s="5" t="n">
        <v>2014</v>
      </c>
      <c r="C1110" s="5" t="n">
        <v>7</v>
      </c>
      <c r="D1110" s="6" t="str">
        <f aca="false">IF(MONTH(A1110)&gt;=4,"FY "&amp;YEAR(A1110)&amp;"-"&amp;RIGHT(YEAR(A1110)+1,2),"FY "&amp;(YEAR(A1110)-1)&amp;"-"&amp;RIGHT(YEAR(A1110),2))</f>
        <v>FY 2014-15</v>
      </c>
      <c r="E1110" s="5" t="s">
        <v>19</v>
      </c>
      <c r="F1110" s="7" t="n">
        <v>135.15</v>
      </c>
      <c r="G1110" s="7" t="n">
        <v>0.02</v>
      </c>
      <c r="H1110" s="7" t="n">
        <v>135.13</v>
      </c>
      <c r="I1110" s="7" t="n">
        <v>22.62</v>
      </c>
      <c r="J1110" s="8" t="n">
        <v>59.726</v>
      </c>
    </row>
    <row r="1111" customFormat="false" ht="15" hidden="false" customHeight="false" outlineLevel="0" collapsed="false">
      <c r="A1111" s="4" t="n">
        <v>41831</v>
      </c>
      <c r="B1111" s="5" t="n">
        <v>2014</v>
      </c>
      <c r="C1111" s="5" t="n">
        <v>7</v>
      </c>
      <c r="D1111" s="6" t="str">
        <f aca="false">IF(MONTH(A1111)&gt;=4,"FY "&amp;YEAR(A1111)&amp;"-"&amp;RIGHT(YEAR(A1111)+1,2),"FY "&amp;(YEAR(A1111)-1)&amp;"-"&amp;RIGHT(YEAR(A1111),2))</f>
        <v>FY 2014-15</v>
      </c>
      <c r="E1111" s="5" t="s">
        <v>19</v>
      </c>
      <c r="F1111" s="7" t="n">
        <v>799.53</v>
      </c>
      <c r="G1111" s="7" t="n">
        <v>0.2</v>
      </c>
      <c r="H1111" s="7" t="n">
        <v>799.33</v>
      </c>
      <c r="I1111" s="7" t="n">
        <v>133.5</v>
      </c>
      <c r="J1111" s="8" t="n">
        <v>59.875</v>
      </c>
    </row>
    <row r="1112" customFormat="false" ht="15" hidden="false" customHeight="false" outlineLevel="0" collapsed="false">
      <c r="A1112" s="4" t="n">
        <v>41834</v>
      </c>
      <c r="B1112" s="5" t="n">
        <v>2014</v>
      </c>
      <c r="C1112" s="5" t="n">
        <v>7</v>
      </c>
      <c r="D1112" s="6" t="str">
        <f aca="false">IF(MONTH(A1112)&gt;=4,"FY "&amp;YEAR(A1112)&amp;"-"&amp;RIGHT(YEAR(A1112)+1,2),"FY "&amp;(YEAR(A1112)-1)&amp;"-"&amp;RIGHT(YEAR(A1112),2))</f>
        <v>FY 2014-15</v>
      </c>
      <c r="E1112" s="5" t="s">
        <v>19</v>
      </c>
      <c r="F1112" s="7" t="n">
        <v>1972.15</v>
      </c>
      <c r="G1112" s="7" t="n">
        <v>0.2</v>
      </c>
      <c r="H1112" s="7" t="n">
        <v>1971.95</v>
      </c>
      <c r="I1112" s="7" t="n">
        <v>327.65</v>
      </c>
      <c r="J1112" s="8" t="n">
        <v>60.1855</v>
      </c>
    </row>
    <row r="1113" customFormat="false" ht="15" hidden="false" customHeight="false" outlineLevel="0" collapsed="false">
      <c r="A1113" s="4" t="n">
        <v>41835</v>
      </c>
      <c r="B1113" s="5" t="n">
        <v>2014</v>
      </c>
      <c r="C1113" s="5" t="n">
        <v>7</v>
      </c>
      <c r="D1113" s="6" t="str">
        <f aca="false">IF(MONTH(A1113)&gt;=4,"FY "&amp;YEAR(A1113)&amp;"-"&amp;RIGHT(YEAR(A1113)+1,2),"FY "&amp;(YEAR(A1113)-1)&amp;"-"&amp;RIGHT(YEAR(A1113),2))</f>
        <v>FY 2014-15</v>
      </c>
      <c r="E1113" s="5" t="s">
        <v>19</v>
      </c>
      <c r="F1113" s="7" t="n">
        <v>54.05</v>
      </c>
      <c r="G1113" s="7" t="n">
        <v>47.73</v>
      </c>
      <c r="H1113" s="7" t="n">
        <v>6.32</v>
      </c>
      <c r="I1113" s="7" t="n">
        <v>1.05</v>
      </c>
      <c r="J1113" s="8" t="n">
        <v>60.005</v>
      </c>
    </row>
    <row r="1114" customFormat="false" ht="15" hidden="false" customHeight="false" outlineLevel="0" collapsed="false">
      <c r="A1114" s="4" t="n">
        <v>41836</v>
      </c>
      <c r="B1114" s="5" t="n">
        <v>2014</v>
      </c>
      <c r="C1114" s="5" t="n">
        <v>7</v>
      </c>
      <c r="D1114" s="6" t="str">
        <f aca="false">IF(MONTH(A1114)&gt;=4,"FY "&amp;YEAR(A1114)&amp;"-"&amp;RIGHT(YEAR(A1114)+1,2),"FY "&amp;(YEAR(A1114)-1)&amp;"-"&amp;RIGHT(YEAR(A1114),2))</f>
        <v>FY 2014-15</v>
      </c>
      <c r="E1114" s="5" t="s">
        <v>19</v>
      </c>
      <c r="F1114" s="7" t="n">
        <v>3.02</v>
      </c>
      <c r="G1114" s="7" t="n">
        <v>0.31</v>
      </c>
      <c r="H1114" s="7" t="n">
        <v>2.71</v>
      </c>
      <c r="I1114" s="7" t="n">
        <v>0.45</v>
      </c>
      <c r="J1114" s="8" t="n">
        <v>60.2195</v>
      </c>
    </row>
    <row r="1115" customFormat="false" ht="15" hidden="false" customHeight="false" outlineLevel="0" collapsed="false">
      <c r="A1115" s="4" t="n">
        <v>41837</v>
      </c>
      <c r="B1115" s="5" t="n">
        <v>2014</v>
      </c>
      <c r="C1115" s="5" t="n">
        <v>7</v>
      </c>
      <c r="D1115" s="6" t="str">
        <f aca="false">IF(MONTH(A1115)&gt;=4,"FY "&amp;YEAR(A1115)&amp;"-"&amp;RIGHT(YEAR(A1115)+1,2),"FY "&amp;(YEAR(A1115)-1)&amp;"-"&amp;RIGHT(YEAR(A1115),2))</f>
        <v>FY 2014-15</v>
      </c>
      <c r="E1115" s="5" t="s">
        <v>19</v>
      </c>
      <c r="F1115" s="7" t="n">
        <v>0.19</v>
      </c>
      <c r="G1115" s="7" t="n">
        <v>26.79</v>
      </c>
      <c r="H1115" s="7" t="n">
        <v>-26.6</v>
      </c>
      <c r="I1115" s="7" t="n">
        <v>-4.42</v>
      </c>
      <c r="J1115" s="8" t="n">
        <v>60.1903</v>
      </c>
    </row>
    <row r="1116" customFormat="false" ht="15" hidden="false" customHeight="false" outlineLevel="0" collapsed="false">
      <c r="A1116" s="4" t="n">
        <v>41838</v>
      </c>
      <c r="B1116" s="5" t="n">
        <v>2014</v>
      </c>
      <c r="C1116" s="5" t="n">
        <v>7</v>
      </c>
      <c r="D1116" s="6" t="str">
        <f aca="false">IF(MONTH(A1116)&gt;=4,"FY "&amp;YEAR(A1116)&amp;"-"&amp;RIGHT(YEAR(A1116)+1,2),"FY "&amp;(YEAR(A1116)-1)&amp;"-"&amp;RIGHT(YEAR(A1116),2))</f>
        <v>FY 2014-15</v>
      </c>
      <c r="E1116" s="5" t="s">
        <v>19</v>
      </c>
      <c r="F1116" s="7" t="n">
        <v>4.92</v>
      </c>
      <c r="G1116" s="7" t="n">
        <v>6.08</v>
      </c>
      <c r="H1116" s="7" t="n">
        <v>-1.16</v>
      </c>
      <c r="I1116" s="7" t="n">
        <v>-0.19</v>
      </c>
      <c r="J1116" s="8" t="n">
        <v>60.1401</v>
      </c>
    </row>
    <row r="1117" customFormat="false" ht="15" hidden="false" customHeight="false" outlineLevel="0" collapsed="false">
      <c r="A1117" s="4" t="n">
        <v>41841</v>
      </c>
      <c r="B1117" s="5" t="n">
        <v>2014</v>
      </c>
      <c r="C1117" s="5" t="n">
        <v>7</v>
      </c>
      <c r="D1117" s="6" t="str">
        <f aca="false">IF(MONTH(A1117)&gt;=4,"FY "&amp;YEAR(A1117)&amp;"-"&amp;RIGHT(YEAR(A1117)+1,2),"FY "&amp;(YEAR(A1117)-1)&amp;"-"&amp;RIGHT(YEAR(A1117),2))</f>
        <v>FY 2014-15</v>
      </c>
      <c r="E1117" s="5" t="s">
        <v>19</v>
      </c>
      <c r="F1117" s="7" t="n">
        <v>19.14</v>
      </c>
      <c r="G1117" s="7" t="n">
        <v>6.46</v>
      </c>
      <c r="H1117" s="7" t="n">
        <v>12.68</v>
      </c>
      <c r="I1117" s="7" t="n">
        <v>2.1</v>
      </c>
      <c r="J1117" s="8" t="n">
        <v>60.33</v>
      </c>
    </row>
    <row r="1118" customFormat="false" ht="15" hidden="false" customHeight="false" outlineLevel="0" collapsed="false">
      <c r="A1118" s="4" t="n">
        <v>41842</v>
      </c>
      <c r="B1118" s="5" t="n">
        <v>2014</v>
      </c>
      <c r="C1118" s="5" t="n">
        <v>7</v>
      </c>
      <c r="D1118" s="6" t="str">
        <f aca="false">IF(MONTH(A1118)&gt;=4,"FY "&amp;YEAR(A1118)&amp;"-"&amp;RIGHT(YEAR(A1118)+1,2),"FY "&amp;(YEAR(A1118)-1)&amp;"-"&amp;RIGHT(YEAR(A1118),2))</f>
        <v>FY 2014-15</v>
      </c>
      <c r="E1118" s="5" t="s">
        <v>19</v>
      </c>
      <c r="F1118" s="7" t="n">
        <v>35.23</v>
      </c>
      <c r="G1118" s="7" t="n">
        <v>6.35</v>
      </c>
      <c r="H1118" s="7" t="n">
        <v>28.88</v>
      </c>
      <c r="I1118" s="7" t="n">
        <v>4.8</v>
      </c>
      <c r="J1118" s="8" t="n">
        <v>60.1853</v>
      </c>
    </row>
    <row r="1119" customFormat="false" ht="15" hidden="false" customHeight="false" outlineLevel="0" collapsed="false">
      <c r="A1119" s="4" t="n">
        <v>41843</v>
      </c>
      <c r="B1119" s="5" t="n">
        <v>2014</v>
      </c>
      <c r="C1119" s="5" t="n">
        <v>7</v>
      </c>
      <c r="D1119" s="6" t="str">
        <f aca="false">IF(MONTH(A1119)&gt;=4,"FY "&amp;YEAR(A1119)&amp;"-"&amp;RIGHT(YEAR(A1119)+1,2),"FY "&amp;(YEAR(A1119)-1)&amp;"-"&amp;RIGHT(YEAR(A1119),2))</f>
        <v>FY 2014-15</v>
      </c>
      <c r="E1119" s="5" t="s">
        <v>19</v>
      </c>
      <c r="F1119" s="7" t="n">
        <v>6.26</v>
      </c>
      <c r="G1119" s="7" t="n">
        <v>6.2</v>
      </c>
      <c r="H1119" s="7" t="n">
        <v>0.06</v>
      </c>
      <c r="I1119" s="7" t="n">
        <v>0.01</v>
      </c>
      <c r="J1119" s="8" t="n">
        <v>60.236</v>
      </c>
    </row>
    <row r="1120" customFormat="false" ht="15" hidden="false" customHeight="false" outlineLevel="0" collapsed="false">
      <c r="A1120" s="4" t="n">
        <v>41844</v>
      </c>
      <c r="B1120" s="5" t="n">
        <v>2014</v>
      </c>
      <c r="C1120" s="5" t="n">
        <v>7</v>
      </c>
      <c r="D1120" s="6" t="str">
        <f aca="false">IF(MONTH(A1120)&gt;=4,"FY "&amp;YEAR(A1120)&amp;"-"&amp;RIGHT(YEAR(A1120)+1,2),"FY "&amp;(YEAR(A1120)-1)&amp;"-"&amp;RIGHT(YEAR(A1120),2))</f>
        <v>FY 2014-15</v>
      </c>
      <c r="E1120" s="5" t="s">
        <v>19</v>
      </c>
      <c r="F1120" s="7" t="n">
        <v>124.06</v>
      </c>
      <c r="G1120" s="7" t="n">
        <v>6.37</v>
      </c>
      <c r="H1120" s="7" t="n">
        <v>117.69</v>
      </c>
      <c r="I1120" s="7" t="n">
        <v>19.56</v>
      </c>
      <c r="J1120" s="8" t="n">
        <v>60.183</v>
      </c>
    </row>
    <row r="1121" customFormat="false" ht="15" hidden="false" customHeight="false" outlineLevel="0" collapsed="false">
      <c r="A1121" s="4" t="n">
        <v>41845</v>
      </c>
      <c r="B1121" s="5" t="n">
        <v>2014</v>
      </c>
      <c r="C1121" s="5" t="n">
        <v>7</v>
      </c>
      <c r="D1121" s="6" t="str">
        <f aca="false">IF(MONTH(A1121)&gt;=4,"FY "&amp;YEAR(A1121)&amp;"-"&amp;RIGHT(YEAR(A1121)+1,2),"FY "&amp;(YEAR(A1121)-1)&amp;"-"&amp;RIGHT(YEAR(A1121),2))</f>
        <v>FY 2014-15</v>
      </c>
      <c r="E1121" s="5" t="s">
        <v>19</v>
      </c>
      <c r="F1121" s="7" t="n">
        <v>75.55</v>
      </c>
      <c r="G1121" s="7" t="n">
        <v>0.01</v>
      </c>
      <c r="H1121" s="7" t="n">
        <v>75.54</v>
      </c>
      <c r="I1121" s="7" t="n">
        <v>12.59</v>
      </c>
      <c r="J1121" s="8" t="n">
        <v>60.002</v>
      </c>
    </row>
    <row r="1122" customFormat="false" ht="15" hidden="false" customHeight="false" outlineLevel="0" collapsed="false">
      <c r="A1122" s="4" t="n">
        <v>41848</v>
      </c>
      <c r="B1122" s="5" t="n">
        <v>2014</v>
      </c>
      <c r="C1122" s="5" t="n">
        <v>7</v>
      </c>
      <c r="D1122" s="6" t="str">
        <f aca="false">IF(MONTH(A1122)&gt;=4,"FY "&amp;YEAR(A1122)&amp;"-"&amp;RIGHT(YEAR(A1122)+1,2),"FY "&amp;(YEAR(A1122)-1)&amp;"-"&amp;RIGHT(YEAR(A1122),2))</f>
        <v>FY 2014-15</v>
      </c>
      <c r="E1122" s="5" t="s">
        <v>19</v>
      </c>
      <c r="F1122" s="7" t="n">
        <v>2.85</v>
      </c>
      <c r="G1122" s="7" t="n">
        <v>0.02</v>
      </c>
      <c r="H1122" s="7" t="n">
        <v>2.83</v>
      </c>
      <c r="I1122" s="7" t="n">
        <v>0.47</v>
      </c>
      <c r="J1122" s="8" t="n">
        <v>60.1448</v>
      </c>
    </row>
    <row r="1123" customFormat="false" ht="15" hidden="false" customHeight="false" outlineLevel="0" collapsed="false">
      <c r="A1123" s="4" t="n">
        <v>41850</v>
      </c>
      <c r="B1123" s="5" t="n">
        <v>2014</v>
      </c>
      <c r="C1123" s="5" t="n">
        <v>7</v>
      </c>
      <c r="D1123" s="6" t="str">
        <f aca="false">IF(MONTH(A1123)&gt;=4,"FY "&amp;YEAR(A1123)&amp;"-"&amp;RIGHT(YEAR(A1123)+1,2),"FY "&amp;(YEAR(A1123)-1)&amp;"-"&amp;RIGHT(YEAR(A1123),2))</f>
        <v>FY 2014-15</v>
      </c>
      <c r="E1123" s="5" t="s">
        <v>19</v>
      </c>
      <c r="F1123" s="7" t="n">
        <v>0.01</v>
      </c>
      <c r="G1123" s="7" t="n">
        <v>0.01</v>
      </c>
      <c r="H1123" s="7" t="n">
        <v>0</v>
      </c>
      <c r="I1123" s="7" t="n">
        <v>0</v>
      </c>
      <c r="J1123" s="8" t="n">
        <v>60.1013</v>
      </c>
    </row>
    <row r="1124" customFormat="false" ht="15" hidden="false" customHeight="false" outlineLevel="0" collapsed="false">
      <c r="A1124" s="4" t="n">
        <v>41851</v>
      </c>
      <c r="B1124" s="5" t="n">
        <v>2014</v>
      </c>
      <c r="C1124" s="5" t="n">
        <v>7</v>
      </c>
      <c r="D1124" s="6" t="str">
        <f aca="false">IF(MONTH(A1124)&gt;=4,"FY "&amp;YEAR(A1124)&amp;"-"&amp;RIGHT(YEAR(A1124)+1,2),"FY "&amp;(YEAR(A1124)-1)&amp;"-"&amp;RIGHT(YEAR(A1124),2))</f>
        <v>FY 2014-15</v>
      </c>
      <c r="E1124" s="5" t="s">
        <v>19</v>
      </c>
      <c r="F1124" s="7" t="n">
        <v>8.6</v>
      </c>
      <c r="G1124" s="7" t="n">
        <v>0.11</v>
      </c>
      <c r="H1124" s="7" t="n">
        <v>8.49</v>
      </c>
      <c r="I1124" s="7" t="n">
        <v>1.41</v>
      </c>
      <c r="J1124" s="8" t="n">
        <v>60.1485</v>
      </c>
    </row>
    <row r="1125" customFormat="false" ht="15" hidden="false" customHeight="false" outlineLevel="0" collapsed="false">
      <c r="A1125" s="4" t="n">
        <v>41852</v>
      </c>
      <c r="B1125" s="5" t="n">
        <v>2014</v>
      </c>
      <c r="C1125" s="5" t="n">
        <v>8</v>
      </c>
      <c r="D1125" s="6" t="str">
        <f aca="false">IF(MONTH(A1125)&gt;=4,"FY "&amp;YEAR(A1125)&amp;"-"&amp;RIGHT(YEAR(A1125)+1,2),"FY "&amp;(YEAR(A1125)-1)&amp;"-"&amp;RIGHT(YEAR(A1125),2))</f>
        <v>FY 2014-15</v>
      </c>
      <c r="E1125" s="5" t="s">
        <v>19</v>
      </c>
      <c r="F1125" s="7" t="n">
        <v>5.07</v>
      </c>
      <c r="G1125" s="7" t="n">
        <v>0.8</v>
      </c>
      <c r="H1125" s="7" t="n">
        <v>4.27</v>
      </c>
      <c r="I1125" s="7" t="n">
        <v>0.71</v>
      </c>
      <c r="J1125" s="8" t="n">
        <v>60.246</v>
      </c>
    </row>
    <row r="1126" customFormat="false" ht="15" hidden="false" customHeight="false" outlineLevel="0" collapsed="false">
      <c r="A1126" s="4" t="n">
        <v>41855</v>
      </c>
      <c r="B1126" s="5" t="n">
        <v>2014</v>
      </c>
      <c r="C1126" s="5" t="n">
        <v>8</v>
      </c>
      <c r="D1126" s="6" t="str">
        <f aca="false">IF(MONTH(A1126)&gt;=4,"FY "&amp;YEAR(A1126)&amp;"-"&amp;RIGHT(YEAR(A1126)+1,2),"FY "&amp;(YEAR(A1126)-1)&amp;"-"&amp;RIGHT(YEAR(A1126),2))</f>
        <v>FY 2014-15</v>
      </c>
      <c r="E1126" s="5" t="s">
        <v>19</v>
      </c>
      <c r="F1126" s="7" t="n">
        <v>89.75</v>
      </c>
      <c r="G1126" s="7" t="n">
        <v>109.02</v>
      </c>
      <c r="H1126" s="7" t="n">
        <v>-19.27</v>
      </c>
      <c r="I1126" s="7" t="n">
        <v>-3.17</v>
      </c>
      <c r="J1126" s="8" t="n">
        <v>60.851</v>
      </c>
    </row>
    <row r="1127" customFormat="false" ht="15" hidden="false" customHeight="false" outlineLevel="0" collapsed="false">
      <c r="A1127" s="4" t="n">
        <v>41856</v>
      </c>
      <c r="B1127" s="5" t="n">
        <v>2014</v>
      </c>
      <c r="C1127" s="5" t="n">
        <v>8</v>
      </c>
      <c r="D1127" s="6" t="str">
        <f aca="false">IF(MONTH(A1127)&gt;=4,"FY "&amp;YEAR(A1127)&amp;"-"&amp;RIGHT(YEAR(A1127)+1,2),"FY "&amp;(YEAR(A1127)-1)&amp;"-"&amp;RIGHT(YEAR(A1127),2))</f>
        <v>FY 2014-15</v>
      </c>
      <c r="E1127" s="5" t="s">
        <v>19</v>
      </c>
      <c r="F1127" s="7" t="n">
        <v>0</v>
      </c>
      <c r="G1127" s="7" t="n">
        <v>3.9</v>
      </c>
      <c r="H1127" s="7" t="n">
        <v>-3.9</v>
      </c>
      <c r="I1127" s="7" t="n">
        <v>-0.64</v>
      </c>
      <c r="J1127" s="8" t="n">
        <v>61.0187</v>
      </c>
    </row>
    <row r="1128" customFormat="false" ht="15" hidden="false" customHeight="false" outlineLevel="0" collapsed="false">
      <c r="A1128" s="4" t="n">
        <v>41857</v>
      </c>
      <c r="B1128" s="5" t="n">
        <v>2014</v>
      </c>
      <c r="C1128" s="5" t="n">
        <v>8</v>
      </c>
      <c r="D1128" s="6" t="str">
        <f aca="false">IF(MONTH(A1128)&gt;=4,"FY "&amp;YEAR(A1128)&amp;"-"&amp;RIGHT(YEAR(A1128)+1,2),"FY "&amp;(YEAR(A1128)-1)&amp;"-"&amp;RIGHT(YEAR(A1128),2))</f>
        <v>FY 2014-15</v>
      </c>
      <c r="E1128" s="5" t="s">
        <v>19</v>
      </c>
      <c r="F1128" s="7" t="n">
        <v>1.22</v>
      </c>
      <c r="G1128" s="7" t="n">
        <v>19.49</v>
      </c>
      <c r="H1128" s="7" t="n">
        <v>-18.27</v>
      </c>
      <c r="I1128" s="7" t="n">
        <v>-3</v>
      </c>
      <c r="J1128" s="8" t="n">
        <v>60.869</v>
      </c>
    </row>
    <row r="1129" customFormat="false" ht="15" hidden="false" customHeight="false" outlineLevel="0" collapsed="false">
      <c r="A1129" s="4" t="n">
        <v>41858</v>
      </c>
      <c r="B1129" s="5" t="n">
        <v>2014</v>
      </c>
      <c r="C1129" s="5" t="n">
        <v>8</v>
      </c>
      <c r="D1129" s="6" t="str">
        <f aca="false">IF(MONTH(A1129)&gt;=4,"FY "&amp;YEAR(A1129)&amp;"-"&amp;RIGHT(YEAR(A1129)+1,2),"FY "&amp;(YEAR(A1129)-1)&amp;"-"&amp;RIGHT(YEAR(A1129),2))</f>
        <v>FY 2014-15</v>
      </c>
      <c r="E1129" s="5" t="s">
        <v>19</v>
      </c>
      <c r="F1129" s="7" t="n">
        <v>10.82</v>
      </c>
      <c r="G1129" s="7" t="n">
        <v>9.15</v>
      </c>
      <c r="H1129" s="7" t="n">
        <v>1.67</v>
      </c>
      <c r="I1129" s="7" t="n">
        <v>0.27</v>
      </c>
      <c r="J1129" s="8" t="n">
        <v>61.336</v>
      </c>
    </row>
    <row r="1130" customFormat="false" ht="15" hidden="false" customHeight="false" outlineLevel="0" collapsed="false">
      <c r="A1130" s="4" t="n">
        <v>41859</v>
      </c>
      <c r="B1130" s="5" t="n">
        <v>2014</v>
      </c>
      <c r="C1130" s="5" t="n">
        <v>8</v>
      </c>
      <c r="D1130" s="6" t="str">
        <f aca="false">IF(MONTH(A1130)&gt;=4,"FY "&amp;YEAR(A1130)&amp;"-"&amp;RIGHT(YEAR(A1130)+1,2),"FY "&amp;(YEAR(A1130)-1)&amp;"-"&amp;RIGHT(YEAR(A1130),2))</f>
        <v>FY 2014-15</v>
      </c>
      <c r="E1130" s="5" t="s">
        <v>19</v>
      </c>
      <c r="F1130" s="7" t="n">
        <v>1586.89</v>
      </c>
      <c r="G1130" s="7" t="n">
        <v>0.01</v>
      </c>
      <c r="H1130" s="7" t="n">
        <v>1586.88</v>
      </c>
      <c r="I1130" s="7" t="n">
        <v>258.4</v>
      </c>
      <c r="J1130" s="8" t="n">
        <v>61.4123</v>
      </c>
    </row>
    <row r="1131" customFormat="false" ht="15" hidden="false" customHeight="false" outlineLevel="0" collapsed="false">
      <c r="A1131" s="4" t="n">
        <v>41862</v>
      </c>
      <c r="B1131" s="5" t="n">
        <v>2014</v>
      </c>
      <c r="C1131" s="5" t="n">
        <v>8</v>
      </c>
      <c r="D1131" s="6" t="str">
        <f aca="false">IF(MONTH(A1131)&gt;=4,"FY "&amp;YEAR(A1131)&amp;"-"&amp;RIGHT(YEAR(A1131)+1,2),"FY "&amp;(YEAR(A1131)-1)&amp;"-"&amp;RIGHT(YEAR(A1131),2))</f>
        <v>FY 2014-15</v>
      </c>
      <c r="E1131" s="5" t="s">
        <v>19</v>
      </c>
      <c r="F1131" s="7" t="n">
        <v>1.25</v>
      </c>
      <c r="G1131" s="7" t="n">
        <v>0.9</v>
      </c>
      <c r="H1131" s="7" t="n">
        <v>0.35</v>
      </c>
      <c r="I1131" s="7" t="n">
        <v>0.06</v>
      </c>
      <c r="J1131" s="8" t="n">
        <v>61.5575</v>
      </c>
    </row>
    <row r="1132" customFormat="false" ht="15" hidden="false" customHeight="false" outlineLevel="0" collapsed="false">
      <c r="A1132" s="4" t="n">
        <v>41863</v>
      </c>
      <c r="B1132" s="5" t="n">
        <v>2014</v>
      </c>
      <c r="C1132" s="5" t="n">
        <v>8</v>
      </c>
      <c r="D1132" s="6" t="str">
        <f aca="false">IF(MONTH(A1132)&gt;=4,"FY "&amp;YEAR(A1132)&amp;"-"&amp;RIGHT(YEAR(A1132)+1,2),"FY "&amp;(YEAR(A1132)-1)&amp;"-"&amp;RIGHT(YEAR(A1132),2))</f>
        <v>FY 2014-15</v>
      </c>
      <c r="E1132" s="5" t="s">
        <v>19</v>
      </c>
      <c r="F1132" s="7" t="n">
        <v>1.41</v>
      </c>
      <c r="G1132" s="7" t="n">
        <v>1.47</v>
      </c>
      <c r="H1132" s="7" t="n">
        <v>-0.06</v>
      </c>
      <c r="I1132" s="7" t="n">
        <v>-0.01</v>
      </c>
      <c r="J1132" s="8" t="n">
        <v>61.1165</v>
      </c>
    </row>
    <row r="1133" customFormat="false" ht="15" hidden="false" customHeight="false" outlineLevel="0" collapsed="false">
      <c r="A1133" s="4" t="n">
        <v>41864</v>
      </c>
      <c r="B1133" s="5" t="n">
        <v>2014</v>
      </c>
      <c r="C1133" s="5" t="n">
        <v>8</v>
      </c>
      <c r="D1133" s="6" t="str">
        <f aca="false">IF(MONTH(A1133)&gt;=4,"FY "&amp;YEAR(A1133)&amp;"-"&amp;RIGHT(YEAR(A1133)+1,2),"FY "&amp;(YEAR(A1133)-1)&amp;"-"&amp;RIGHT(YEAR(A1133),2))</f>
        <v>FY 2014-15</v>
      </c>
      <c r="E1133" s="5" t="s">
        <v>19</v>
      </c>
      <c r="F1133" s="7" t="n">
        <v>0</v>
      </c>
      <c r="G1133" s="7" t="n">
        <v>15.3</v>
      </c>
      <c r="H1133" s="7" t="n">
        <v>-15.3</v>
      </c>
      <c r="I1133" s="7" t="n">
        <v>-2.5</v>
      </c>
      <c r="J1133" s="8" t="n">
        <v>61.1847</v>
      </c>
    </row>
    <row r="1134" customFormat="false" ht="15" hidden="false" customHeight="false" outlineLevel="0" collapsed="false">
      <c r="A1134" s="4" t="n">
        <v>41865</v>
      </c>
      <c r="B1134" s="5" t="n">
        <v>2014</v>
      </c>
      <c r="C1134" s="5" t="n">
        <v>8</v>
      </c>
      <c r="D1134" s="6" t="str">
        <f aca="false">IF(MONTH(A1134)&gt;=4,"FY "&amp;YEAR(A1134)&amp;"-"&amp;RIGHT(YEAR(A1134)+1,2),"FY "&amp;(YEAR(A1134)-1)&amp;"-"&amp;RIGHT(YEAR(A1134),2))</f>
        <v>FY 2014-15</v>
      </c>
      <c r="E1134" s="5" t="s">
        <v>19</v>
      </c>
      <c r="F1134" s="7" t="n">
        <v>543.35</v>
      </c>
      <c r="G1134" s="7" t="n">
        <v>0.01</v>
      </c>
      <c r="H1134" s="7" t="n">
        <v>543.34</v>
      </c>
      <c r="I1134" s="7" t="n">
        <v>88.71</v>
      </c>
      <c r="J1134" s="8" t="n">
        <v>61.2458</v>
      </c>
    </row>
    <row r="1135" customFormat="false" ht="15" hidden="false" customHeight="false" outlineLevel="0" collapsed="false">
      <c r="A1135" s="4" t="n">
        <v>41870</v>
      </c>
      <c r="B1135" s="5" t="n">
        <v>2014</v>
      </c>
      <c r="C1135" s="5" t="n">
        <v>8</v>
      </c>
      <c r="D1135" s="6" t="str">
        <f aca="false">IF(MONTH(A1135)&gt;=4,"FY "&amp;YEAR(A1135)&amp;"-"&amp;RIGHT(YEAR(A1135)+1,2),"FY "&amp;(YEAR(A1135)-1)&amp;"-"&amp;RIGHT(YEAR(A1135),2))</f>
        <v>FY 2014-15</v>
      </c>
      <c r="E1135" s="5" t="s">
        <v>19</v>
      </c>
      <c r="F1135" s="7" t="n">
        <v>0.65</v>
      </c>
      <c r="G1135" s="7" t="n">
        <v>0</v>
      </c>
      <c r="H1135" s="7" t="n">
        <v>0.65</v>
      </c>
      <c r="I1135" s="7" t="n">
        <v>0.11</v>
      </c>
      <c r="J1135" s="8" t="n">
        <v>61.0583</v>
      </c>
    </row>
    <row r="1136" customFormat="false" ht="15" hidden="false" customHeight="false" outlineLevel="0" collapsed="false">
      <c r="A1136" s="4" t="n">
        <v>41871</v>
      </c>
      <c r="B1136" s="5" t="n">
        <v>2014</v>
      </c>
      <c r="C1136" s="5" t="n">
        <v>8</v>
      </c>
      <c r="D1136" s="6" t="str">
        <f aca="false">IF(MONTH(A1136)&gt;=4,"FY "&amp;YEAR(A1136)&amp;"-"&amp;RIGHT(YEAR(A1136)+1,2),"FY "&amp;(YEAR(A1136)-1)&amp;"-"&amp;RIGHT(YEAR(A1136),2))</f>
        <v>FY 2014-15</v>
      </c>
      <c r="E1136" s="5" t="s">
        <v>19</v>
      </c>
      <c r="F1136" s="7" t="n">
        <v>18.2</v>
      </c>
      <c r="G1136" s="7" t="n">
        <v>0.41</v>
      </c>
      <c r="H1136" s="7" t="n">
        <v>17.79</v>
      </c>
      <c r="I1136" s="7" t="n">
        <v>2.93</v>
      </c>
      <c r="J1136" s="8" t="n">
        <v>60.726</v>
      </c>
    </row>
    <row r="1137" customFormat="false" ht="15" hidden="false" customHeight="false" outlineLevel="0" collapsed="false">
      <c r="A1137" s="4" t="n">
        <v>41872</v>
      </c>
      <c r="B1137" s="5" t="n">
        <v>2014</v>
      </c>
      <c r="C1137" s="5" t="n">
        <v>8</v>
      </c>
      <c r="D1137" s="6" t="str">
        <f aca="false">IF(MONTH(A1137)&gt;=4,"FY "&amp;YEAR(A1137)&amp;"-"&amp;RIGHT(YEAR(A1137)+1,2),"FY "&amp;(YEAR(A1137)-1)&amp;"-"&amp;RIGHT(YEAR(A1137),2))</f>
        <v>FY 2014-15</v>
      </c>
      <c r="E1137" s="5" t="s">
        <v>19</v>
      </c>
      <c r="F1137" s="7" t="n">
        <v>0</v>
      </c>
      <c r="G1137" s="7" t="n">
        <v>0</v>
      </c>
      <c r="H1137" s="7" t="n">
        <v>0</v>
      </c>
      <c r="I1137" s="7" t="n">
        <v>0</v>
      </c>
      <c r="J1137" s="8" t="n">
        <v>60.669</v>
      </c>
    </row>
    <row r="1138" customFormat="false" ht="15" hidden="false" customHeight="false" outlineLevel="0" collapsed="false">
      <c r="A1138" s="4" t="n">
        <v>41873</v>
      </c>
      <c r="B1138" s="5" t="n">
        <v>2014</v>
      </c>
      <c r="C1138" s="5" t="n">
        <v>8</v>
      </c>
      <c r="D1138" s="6" t="str">
        <f aca="false">IF(MONTH(A1138)&gt;=4,"FY "&amp;YEAR(A1138)&amp;"-"&amp;RIGHT(YEAR(A1138)+1,2),"FY "&amp;(YEAR(A1138)-1)&amp;"-"&amp;RIGHT(YEAR(A1138),2))</f>
        <v>FY 2014-15</v>
      </c>
      <c r="E1138" s="5" t="s">
        <v>19</v>
      </c>
      <c r="F1138" s="7" t="n">
        <v>1.54</v>
      </c>
      <c r="G1138" s="7" t="n">
        <v>16.17</v>
      </c>
      <c r="H1138" s="7" t="n">
        <v>-14.63</v>
      </c>
      <c r="I1138" s="7" t="n">
        <v>-2.41</v>
      </c>
      <c r="J1138" s="8" t="n">
        <v>60.767</v>
      </c>
    </row>
    <row r="1139" customFormat="false" ht="15" hidden="false" customHeight="false" outlineLevel="0" collapsed="false">
      <c r="A1139" s="4" t="n">
        <v>41876</v>
      </c>
      <c r="B1139" s="5" t="n">
        <v>2014</v>
      </c>
      <c r="C1139" s="5" t="n">
        <v>8</v>
      </c>
      <c r="D1139" s="6" t="str">
        <f aca="false">IF(MONTH(A1139)&gt;=4,"FY "&amp;YEAR(A1139)&amp;"-"&amp;RIGHT(YEAR(A1139)+1,2),"FY "&amp;(YEAR(A1139)-1)&amp;"-"&amp;RIGHT(YEAR(A1139),2))</f>
        <v>FY 2014-15</v>
      </c>
      <c r="E1139" s="5" t="s">
        <v>19</v>
      </c>
      <c r="F1139" s="7" t="n">
        <v>0</v>
      </c>
      <c r="G1139" s="7" t="n">
        <v>39.72</v>
      </c>
      <c r="H1139" s="7" t="n">
        <v>-39.72</v>
      </c>
      <c r="I1139" s="7" t="n">
        <v>-6.57</v>
      </c>
      <c r="J1139" s="8" t="n">
        <v>60.436</v>
      </c>
    </row>
    <row r="1140" customFormat="false" ht="15" hidden="false" customHeight="false" outlineLevel="0" collapsed="false">
      <c r="A1140" s="4" t="n">
        <v>41877</v>
      </c>
      <c r="B1140" s="5" t="n">
        <v>2014</v>
      </c>
      <c r="C1140" s="5" t="n">
        <v>8</v>
      </c>
      <c r="D1140" s="6" t="str">
        <f aca="false">IF(MONTH(A1140)&gt;=4,"FY "&amp;YEAR(A1140)&amp;"-"&amp;RIGHT(YEAR(A1140)+1,2),"FY "&amp;(YEAR(A1140)-1)&amp;"-"&amp;RIGHT(YEAR(A1140),2))</f>
        <v>FY 2014-15</v>
      </c>
      <c r="E1140" s="5" t="s">
        <v>19</v>
      </c>
      <c r="F1140" s="7" t="n">
        <v>0</v>
      </c>
      <c r="G1140" s="7" t="n">
        <v>16.8</v>
      </c>
      <c r="H1140" s="7" t="n">
        <v>-16.8</v>
      </c>
      <c r="I1140" s="7" t="n">
        <v>-2.78</v>
      </c>
      <c r="J1140" s="8" t="n">
        <v>60.427</v>
      </c>
    </row>
    <row r="1141" customFormat="false" ht="15" hidden="false" customHeight="false" outlineLevel="0" collapsed="false">
      <c r="A1141" s="4" t="n">
        <v>41878</v>
      </c>
      <c r="B1141" s="5" t="n">
        <v>2014</v>
      </c>
      <c r="C1141" s="5" t="n">
        <v>8</v>
      </c>
      <c r="D1141" s="6" t="str">
        <f aca="false">IF(MONTH(A1141)&gt;=4,"FY "&amp;YEAR(A1141)&amp;"-"&amp;RIGHT(YEAR(A1141)+1,2),"FY "&amp;(YEAR(A1141)-1)&amp;"-"&amp;RIGHT(YEAR(A1141),2))</f>
        <v>FY 2014-15</v>
      </c>
      <c r="E1141" s="5" t="s">
        <v>19</v>
      </c>
      <c r="F1141" s="7" t="n">
        <v>243.01</v>
      </c>
      <c r="G1141" s="7" t="n">
        <v>0.22</v>
      </c>
      <c r="H1141" s="7" t="n">
        <v>242.79</v>
      </c>
      <c r="I1141" s="7" t="n">
        <v>40.13</v>
      </c>
      <c r="J1141" s="8" t="n">
        <v>60.496</v>
      </c>
    </row>
    <row r="1142" customFormat="false" ht="15" hidden="false" customHeight="false" outlineLevel="0" collapsed="false">
      <c r="A1142" s="4" t="n">
        <v>41879</v>
      </c>
      <c r="B1142" s="5" t="n">
        <v>2014</v>
      </c>
      <c r="C1142" s="5" t="n">
        <v>8</v>
      </c>
      <c r="D1142" s="6" t="str">
        <f aca="false">IF(MONTH(A1142)&gt;=4,"FY "&amp;YEAR(A1142)&amp;"-"&amp;RIGHT(YEAR(A1142)+1,2),"FY "&amp;(YEAR(A1142)-1)&amp;"-"&amp;RIGHT(YEAR(A1142),2))</f>
        <v>FY 2014-15</v>
      </c>
      <c r="E1142" s="5" t="s">
        <v>19</v>
      </c>
      <c r="F1142" s="7" t="n">
        <v>58.27</v>
      </c>
      <c r="G1142" s="7" t="n">
        <v>0</v>
      </c>
      <c r="H1142" s="7" t="n">
        <v>58.27</v>
      </c>
      <c r="I1142" s="7" t="n">
        <v>9.64</v>
      </c>
      <c r="J1142" s="8" t="n">
        <v>60.4678</v>
      </c>
    </row>
    <row r="1143" customFormat="false" ht="15" hidden="false" customHeight="false" outlineLevel="0" collapsed="false">
      <c r="A1143" s="4" t="n">
        <v>41883</v>
      </c>
      <c r="B1143" s="5" t="n">
        <v>2014</v>
      </c>
      <c r="C1143" s="5" t="n">
        <v>9</v>
      </c>
      <c r="D1143" s="6" t="str">
        <f aca="false">IF(MONTH(A1143)&gt;=4,"FY "&amp;YEAR(A1143)&amp;"-"&amp;RIGHT(YEAR(A1143)+1,2),"FY "&amp;(YEAR(A1143)-1)&amp;"-"&amp;RIGHT(YEAR(A1143),2))</f>
        <v>FY 2014-15</v>
      </c>
      <c r="E1143" s="5" t="s">
        <v>19</v>
      </c>
      <c r="F1143" s="7" t="n">
        <v>0.45</v>
      </c>
      <c r="G1143" s="7" t="n">
        <v>54.9</v>
      </c>
      <c r="H1143" s="7" t="n">
        <v>-54.45</v>
      </c>
      <c r="I1143" s="7" t="n">
        <v>-9</v>
      </c>
      <c r="J1143" s="8" t="n">
        <v>60.4745</v>
      </c>
    </row>
    <row r="1144" customFormat="false" ht="15" hidden="false" customHeight="false" outlineLevel="0" collapsed="false">
      <c r="A1144" s="4" t="n">
        <v>41884</v>
      </c>
      <c r="B1144" s="5" t="n">
        <v>2014</v>
      </c>
      <c r="C1144" s="5" t="n">
        <v>9</v>
      </c>
      <c r="D1144" s="6" t="str">
        <f aca="false">IF(MONTH(A1144)&gt;=4,"FY "&amp;YEAR(A1144)&amp;"-"&amp;RIGHT(YEAR(A1144)+1,2),"FY "&amp;(YEAR(A1144)-1)&amp;"-"&amp;RIGHT(YEAR(A1144),2))</f>
        <v>FY 2014-15</v>
      </c>
      <c r="E1144" s="5" t="s">
        <v>19</v>
      </c>
      <c r="F1144" s="7" t="n">
        <v>0</v>
      </c>
      <c r="G1144" s="7" t="n">
        <v>0.81</v>
      </c>
      <c r="H1144" s="7" t="n">
        <v>-0.81</v>
      </c>
      <c r="I1144" s="7" t="n">
        <v>-0.13</v>
      </c>
      <c r="J1144" s="8" t="n">
        <v>60.4735</v>
      </c>
    </row>
    <row r="1145" customFormat="false" ht="15" hidden="false" customHeight="false" outlineLevel="0" collapsed="false">
      <c r="A1145" s="4" t="n">
        <v>41885</v>
      </c>
      <c r="B1145" s="5" t="n">
        <v>2014</v>
      </c>
      <c r="C1145" s="5" t="n">
        <v>9</v>
      </c>
      <c r="D1145" s="6" t="str">
        <f aca="false">IF(MONTH(A1145)&gt;=4,"FY "&amp;YEAR(A1145)&amp;"-"&amp;RIGHT(YEAR(A1145)+1,2),"FY "&amp;(YEAR(A1145)-1)&amp;"-"&amp;RIGHT(YEAR(A1145),2))</f>
        <v>FY 2014-15</v>
      </c>
      <c r="E1145" s="5" t="s">
        <v>19</v>
      </c>
      <c r="F1145" s="7" t="n">
        <v>178.03</v>
      </c>
      <c r="G1145" s="7" t="n">
        <v>2.63</v>
      </c>
      <c r="H1145" s="7" t="n">
        <v>175.4</v>
      </c>
      <c r="I1145" s="7" t="n">
        <v>28.94</v>
      </c>
      <c r="J1145" s="8" t="n">
        <v>60.61</v>
      </c>
    </row>
    <row r="1146" customFormat="false" ht="15" hidden="false" customHeight="false" outlineLevel="0" collapsed="false">
      <c r="A1146" s="4" t="n">
        <v>41886</v>
      </c>
      <c r="B1146" s="5" t="n">
        <v>2014</v>
      </c>
      <c r="C1146" s="5" t="n">
        <v>9</v>
      </c>
      <c r="D1146" s="6" t="str">
        <f aca="false">IF(MONTH(A1146)&gt;=4,"FY "&amp;YEAR(A1146)&amp;"-"&amp;RIGHT(YEAR(A1146)+1,2),"FY "&amp;(YEAR(A1146)-1)&amp;"-"&amp;RIGHT(YEAR(A1146),2))</f>
        <v>FY 2014-15</v>
      </c>
      <c r="E1146" s="5" t="s">
        <v>19</v>
      </c>
      <c r="F1146" s="7" t="n">
        <v>13.28</v>
      </c>
      <c r="G1146" s="7" t="n">
        <v>0</v>
      </c>
      <c r="H1146" s="7" t="n">
        <v>13.28</v>
      </c>
      <c r="I1146" s="7" t="n">
        <v>2.19</v>
      </c>
      <c r="J1146" s="8" t="n">
        <v>60.61</v>
      </c>
    </row>
    <row r="1147" customFormat="false" ht="15" hidden="false" customHeight="false" outlineLevel="0" collapsed="false">
      <c r="A1147" s="4" t="n">
        <v>41887</v>
      </c>
      <c r="B1147" s="5" t="n">
        <v>2014</v>
      </c>
      <c r="C1147" s="5" t="n">
        <v>9</v>
      </c>
      <c r="D1147" s="6" t="str">
        <f aca="false">IF(MONTH(A1147)&gt;=4,"FY "&amp;YEAR(A1147)&amp;"-"&amp;RIGHT(YEAR(A1147)+1,2),"FY "&amp;(YEAR(A1147)-1)&amp;"-"&amp;RIGHT(YEAR(A1147),2))</f>
        <v>FY 2014-15</v>
      </c>
      <c r="E1147" s="5" t="s">
        <v>19</v>
      </c>
      <c r="F1147" s="7" t="n">
        <v>20.89</v>
      </c>
      <c r="G1147" s="7" t="n">
        <v>0.68</v>
      </c>
      <c r="H1147" s="7" t="n">
        <v>20.21</v>
      </c>
      <c r="I1147" s="7" t="n">
        <v>3.34</v>
      </c>
      <c r="J1147" s="8" t="n">
        <v>60.454</v>
      </c>
    </row>
    <row r="1148" customFormat="false" ht="15" hidden="false" customHeight="false" outlineLevel="0" collapsed="false">
      <c r="A1148" s="4" t="n">
        <v>41890</v>
      </c>
      <c r="B1148" s="5" t="n">
        <v>2014</v>
      </c>
      <c r="C1148" s="5" t="n">
        <v>9</v>
      </c>
      <c r="D1148" s="6" t="str">
        <f aca="false">IF(MONTH(A1148)&gt;=4,"FY "&amp;YEAR(A1148)&amp;"-"&amp;RIGHT(YEAR(A1148)+1,2),"FY "&amp;(YEAR(A1148)-1)&amp;"-"&amp;RIGHT(YEAR(A1148),2))</f>
        <v>FY 2014-15</v>
      </c>
      <c r="E1148" s="5" t="s">
        <v>19</v>
      </c>
      <c r="F1148" s="7" t="n">
        <v>12.13</v>
      </c>
      <c r="G1148" s="7" t="n">
        <v>0</v>
      </c>
      <c r="H1148" s="7" t="n">
        <v>12.13</v>
      </c>
      <c r="I1148" s="7" t="n">
        <v>2.01</v>
      </c>
      <c r="J1148" s="8" t="n">
        <v>60.4385</v>
      </c>
    </row>
    <row r="1149" customFormat="false" ht="15" hidden="false" customHeight="false" outlineLevel="0" collapsed="false">
      <c r="A1149" s="4" t="n">
        <v>41891</v>
      </c>
      <c r="B1149" s="5" t="n">
        <v>2014</v>
      </c>
      <c r="C1149" s="5" t="n">
        <v>9</v>
      </c>
      <c r="D1149" s="6" t="str">
        <f aca="false">IF(MONTH(A1149)&gt;=4,"FY "&amp;YEAR(A1149)&amp;"-"&amp;RIGHT(YEAR(A1149)+1,2),"FY "&amp;(YEAR(A1149)-1)&amp;"-"&amp;RIGHT(YEAR(A1149),2))</f>
        <v>FY 2014-15</v>
      </c>
      <c r="E1149" s="5" t="s">
        <v>19</v>
      </c>
      <c r="F1149" s="7" t="n">
        <v>10.52</v>
      </c>
      <c r="G1149" s="7" t="n">
        <v>0.66</v>
      </c>
      <c r="H1149" s="7" t="n">
        <v>9.86</v>
      </c>
      <c r="I1149" s="7" t="n">
        <v>1.64</v>
      </c>
      <c r="J1149" s="8" t="n">
        <v>60.2628</v>
      </c>
    </row>
    <row r="1150" customFormat="false" ht="15" hidden="false" customHeight="false" outlineLevel="0" collapsed="false">
      <c r="A1150" s="4" t="n">
        <v>41892</v>
      </c>
      <c r="B1150" s="5" t="n">
        <v>2014</v>
      </c>
      <c r="C1150" s="5" t="n">
        <v>9</v>
      </c>
      <c r="D1150" s="6" t="str">
        <f aca="false">IF(MONTH(A1150)&gt;=4,"FY "&amp;YEAR(A1150)&amp;"-"&amp;RIGHT(YEAR(A1150)+1,2),"FY "&amp;(YEAR(A1150)-1)&amp;"-"&amp;RIGHT(YEAR(A1150),2))</f>
        <v>FY 2014-15</v>
      </c>
      <c r="E1150" s="5" t="s">
        <v>19</v>
      </c>
      <c r="F1150" s="7" t="n">
        <v>0</v>
      </c>
      <c r="G1150" s="7" t="n">
        <v>0.25</v>
      </c>
      <c r="H1150" s="7" t="n">
        <v>-0.25</v>
      </c>
      <c r="I1150" s="7" t="n">
        <v>-0.04</v>
      </c>
      <c r="J1150" s="8" t="n">
        <v>60.4277</v>
      </c>
    </row>
    <row r="1151" customFormat="false" ht="15" hidden="false" customHeight="false" outlineLevel="0" collapsed="false">
      <c r="A1151" s="4" t="n">
        <v>41893</v>
      </c>
      <c r="B1151" s="5" t="n">
        <v>2014</v>
      </c>
      <c r="C1151" s="5" t="n">
        <v>9</v>
      </c>
      <c r="D1151" s="6" t="str">
        <f aca="false">IF(MONTH(A1151)&gt;=4,"FY "&amp;YEAR(A1151)&amp;"-"&amp;RIGHT(YEAR(A1151)+1,2),"FY "&amp;(YEAR(A1151)-1)&amp;"-"&amp;RIGHT(YEAR(A1151),2))</f>
        <v>FY 2014-15</v>
      </c>
      <c r="E1151" s="5" t="s">
        <v>19</v>
      </c>
      <c r="F1151" s="7" t="n">
        <v>159</v>
      </c>
      <c r="G1151" s="7" t="n">
        <v>2.18</v>
      </c>
      <c r="H1151" s="7" t="n">
        <v>156.82</v>
      </c>
      <c r="I1151" s="7" t="n">
        <v>25.78</v>
      </c>
      <c r="J1151" s="8" t="n">
        <v>60.8256</v>
      </c>
    </row>
    <row r="1152" customFormat="false" ht="15" hidden="false" customHeight="false" outlineLevel="0" collapsed="false">
      <c r="A1152" s="4" t="n">
        <v>41894</v>
      </c>
      <c r="B1152" s="5" t="n">
        <v>2014</v>
      </c>
      <c r="C1152" s="5" t="n">
        <v>9</v>
      </c>
      <c r="D1152" s="6" t="str">
        <f aca="false">IF(MONTH(A1152)&gt;=4,"FY "&amp;YEAR(A1152)&amp;"-"&amp;RIGHT(YEAR(A1152)+1,2),"FY "&amp;(YEAR(A1152)-1)&amp;"-"&amp;RIGHT(YEAR(A1152),2))</f>
        <v>FY 2014-15</v>
      </c>
      <c r="E1152" s="5" t="s">
        <v>19</v>
      </c>
      <c r="F1152" s="7" t="n">
        <v>7.28</v>
      </c>
      <c r="G1152" s="7" t="n">
        <v>1.17</v>
      </c>
      <c r="H1152" s="7" t="n">
        <v>6.11</v>
      </c>
      <c r="I1152" s="7" t="n">
        <v>1</v>
      </c>
      <c r="J1152" s="8" t="n">
        <v>60.9155</v>
      </c>
    </row>
    <row r="1153" customFormat="false" ht="15" hidden="false" customHeight="false" outlineLevel="0" collapsed="false">
      <c r="A1153" s="4" t="n">
        <v>41897</v>
      </c>
      <c r="B1153" s="5" t="n">
        <v>2014</v>
      </c>
      <c r="C1153" s="5" t="n">
        <v>9</v>
      </c>
      <c r="D1153" s="6" t="str">
        <f aca="false">IF(MONTH(A1153)&gt;=4,"FY "&amp;YEAR(A1153)&amp;"-"&amp;RIGHT(YEAR(A1153)+1,2),"FY "&amp;(YEAR(A1153)-1)&amp;"-"&amp;RIGHT(YEAR(A1153),2))</f>
        <v>FY 2014-15</v>
      </c>
      <c r="E1153" s="5" t="s">
        <v>19</v>
      </c>
      <c r="F1153" s="7" t="n">
        <v>4.04</v>
      </c>
      <c r="G1153" s="7" t="n">
        <v>0.13</v>
      </c>
      <c r="H1153" s="7" t="n">
        <v>3.91</v>
      </c>
      <c r="I1153" s="7" t="n">
        <v>0.64</v>
      </c>
      <c r="J1153" s="8" t="n">
        <v>60.9155</v>
      </c>
    </row>
    <row r="1154" customFormat="false" ht="15" hidden="false" customHeight="false" outlineLevel="0" collapsed="false">
      <c r="A1154" s="4" t="n">
        <v>41898</v>
      </c>
      <c r="B1154" s="5" t="n">
        <v>2014</v>
      </c>
      <c r="C1154" s="5" t="n">
        <v>9</v>
      </c>
      <c r="D1154" s="6" t="str">
        <f aca="false">IF(MONTH(A1154)&gt;=4,"FY "&amp;YEAR(A1154)&amp;"-"&amp;RIGHT(YEAR(A1154)+1,2),"FY "&amp;(YEAR(A1154)-1)&amp;"-"&amp;RIGHT(YEAR(A1154),2))</f>
        <v>FY 2014-15</v>
      </c>
      <c r="E1154" s="5" t="s">
        <v>19</v>
      </c>
      <c r="F1154" s="7" t="n">
        <v>550.45</v>
      </c>
      <c r="G1154" s="7" t="n">
        <v>1.28</v>
      </c>
      <c r="H1154" s="7" t="n">
        <v>549.17</v>
      </c>
      <c r="I1154" s="7" t="n">
        <v>90.04</v>
      </c>
      <c r="J1154" s="8" t="n">
        <v>60.9945</v>
      </c>
    </row>
    <row r="1155" customFormat="false" ht="15" hidden="false" customHeight="false" outlineLevel="0" collapsed="false">
      <c r="A1155" s="4" t="n">
        <v>41899</v>
      </c>
      <c r="B1155" s="5" t="n">
        <v>2014</v>
      </c>
      <c r="C1155" s="5" t="n">
        <v>9</v>
      </c>
      <c r="D1155" s="6" t="str">
        <f aca="false">IF(MONTH(A1155)&gt;=4,"FY "&amp;YEAR(A1155)&amp;"-"&amp;RIGHT(YEAR(A1155)+1,2),"FY "&amp;(YEAR(A1155)-1)&amp;"-"&amp;RIGHT(YEAR(A1155),2))</f>
        <v>FY 2014-15</v>
      </c>
      <c r="E1155" s="5" t="s">
        <v>19</v>
      </c>
      <c r="F1155" s="7" t="n">
        <v>8.51</v>
      </c>
      <c r="G1155" s="7" t="n">
        <v>0.01</v>
      </c>
      <c r="H1155" s="7" t="n">
        <v>8.5</v>
      </c>
      <c r="I1155" s="7" t="n">
        <v>1.39</v>
      </c>
      <c r="J1155" s="8" t="n">
        <v>61.1015</v>
      </c>
    </row>
    <row r="1156" customFormat="false" ht="15" hidden="false" customHeight="false" outlineLevel="0" collapsed="false">
      <c r="A1156" s="4" t="n">
        <v>41900</v>
      </c>
      <c r="B1156" s="5" t="n">
        <v>2014</v>
      </c>
      <c r="C1156" s="5" t="n">
        <v>9</v>
      </c>
      <c r="D1156" s="6" t="str">
        <f aca="false">IF(MONTH(A1156)&gt;=4,"FY "&amp;YEAR(A1156)&amp;"-"&amp;RIGHT(YEAR(A1156)+1,2),"FY "&amp;(YEAR(A1156)-1)&amp;"-"&amp;RIGHT(YEAR(A1156),2))</f>
        <v>FY 2014-15</v>
      </c>
      <c r="E1156" s="5" t="s">
        <v>19</v>
      </c>
      <c r="F1156" s="7" t="n">
        <v>1.76</v>
      </c>
      <c r="G1156" s="7" t="n">
        <v>0.08</v>
      </c>
      <c r="H1156" s="7" t="n">
        <v>1.68</v>
      </c>
      <c r="I1156" s="7" t="n">
        <v>0.28</v>
      </c>
      <c r="J1156" s="8" t="n">
        <v>60.954</v>
      </c>
    </row>
    <row r="1157" customFormat="false" ht="15" hidden="false" customHeight="false" outlineLevel="0" collapsed="false">
      <c r="A1157" s="4" t="n">
        <v>41901</v>
      </c>
      <c r="B1157" s="5" t="n">
        <v>2014</v>
      </c>
      <c r="C1157" s="5" t="n">
        <v>9</v>
      </c>
      <c r="D1157" s="6" t="str">
        <f aca="false">IF(MONTH(A1157)&gt;=4,"FY "&amp;YEAR(A1157)&amp;"-"&amp;RIGHT(YEAR(A1157)+1,2),"FY "&amp;(YEAR(A1157)-1)&amp;"-"&amp;RIGHT(YEAR(A1157),2))</f>
        <v>FY 2014-15</v>
      </c>
      <c r="E1157" s="5" t="s">
        <v>19</v>
      </c>
      <c r="F1157" s="7" t="n">
        <v>61.56</v>
      </c>
      <c r="G1157" s="7" t="n">
        <v>0</v>
      </c>
      <c r="H1157" s="7" t="n">
        <v>61.56</v>
      </c>
      <c r="I1157" s="7" t="n">
        <v>10.08</v>
      </c>
      <c r="J1157" s="8" t="n">
        <v>61.0558</v>
      </c>
    </row>
    <row r="1158" customFormat="false" ht="15" hidden="false" customHeight="false" outlineLevel="0" collapsed="false">
      <c r="A1158" s="4" t="n">
        <v>41904</v>
      </c>
      <c r="B1158" s="5" t="n">
        <v>2014</v>
      </c>
      <c r="C1158" s="5" t="n">
        <v>9</v>
      </c>
      <c r="D1158" s="6" t="str">
        <f aca="false">IF(MONTH(A1158)&gt;=4,"FY "&amp;YEAR(A1158)&amp;"-"&amp;RIGHT(YEAR(A1158)+1,2),"FY "&amp;(YEAR(A1158)-1)&amp;"-"&amp;RIGHT(YEAR(A1158),2))</f>
        <v>FY 2014-15</v>
      </c>
      <c r="E1158" s="5" t="s">
        <v>19</v>
      </c>
      <c r="F1158" s="7" t="n">
        <v>18.47</v>
      </c>
      <c r="G1158" s="7" t="n">
        <v>29.51</v>
      </c>
      <c r="H1158" s="7" t="n">
        <v>-11.04</v>
      </c>
      <c r="I1158" s="7" t="n">
        <v>-1.82</v>
      </c>
      <c r="J1158" s="8" t="n">
        <v>60.8055</v>
      </c>
    </row>
    <row r="1159" customFormat="false" ht="15" hidden="false" customHeight="false" outlineLevel="0" collapsed="false">
      <c r="A1159" s="4" t="n">
        <v>41905</v>
      </c>
      <c r="B1159" s="5" t="n">
        <v>2014</v>
      </c>
      <c r="C1159" s="5" t="n">
        <v>9</v>
      </c>
      <c r="D1159" s="6" t="str">
        <f aca="false">IF(MONTH(A1159)&gt;=4,"FY "&amp;YEAR(A1159)&amp;"-"&amp;RIGHT(YEAR(A1159)+1,2),"FY "&amp;(YEAR(A1159)-1)&amp;"-"&amp;RIGHT(YEAR(A1159),2))</f>
        <v>FY 2014-15</v>
      </c>
      <c r="E1159" s="5" t="s">
        <v>19</v>
      </c>
      <c r="F1159" s="7" t="n">
        <v>4.71</v>
      </c>
      <c r="G1159" s="7" t="n">
        <v>1.84</v>
      </c>
      <c r="H1159" s="7" t="n">
        <v>2.87</v>
      </c>
      <c r="I1159" s="7" t="n">
        <v>0.47</v>
      </c>
      <c r="J1159" s="8" t="n">
        <v>60.7875</v>
      </c>
    </row>
    <row r="1160" customFormat="false" ht="15" hidden="false" customHeight="false" outlineLevel="0" collapsed="false">
      <c r="A1160" s="4" t="n">
        <v>41906</v>
      </c>
      <c r="B1160" s="5" t="n">
        <v>2014</v>
      </c>
      <c r="C1160" s="5" t="n">
        <v>9</v>
      </c>
      <c r="D1160" s="6" t="str">
        <f aca="false">IF(MONTH(A1160)&gt;=4,"FY "&amp;YEAR(A1160)&amp;"-"&amp;RIGHT(YEAR(A1160)+1,2),"FY "&amp;(YEAR(A1160)-1)&amp;"-"&amp;RIGHT(YEAR(A1160),2))</f>
        <v>FY 2014-15</v>
      </c>
      <c r="E1160" s="5" t="s">
        <v>19</v>
      </c>
      <c r="F1160" s="7" t="n">
        <v>0</v>
      </c>
      <c r="G1160" s="7" t="n">
        <v>11.93</v>
      </c>
      <c r="H1160" s="7" t="n">
        <v>-11.93</v>
      </c>
      <c r="I1160" s="7" t="n">
        <v>-1.96</v>
      </c>
      <c r="J1160" s="8" t="n">
        <v>60.8708</v>
      </c>
    </row>
    <row r="1161" customFormat="false" ht="15" hidden="false" customHeight="false" outlineLevel="0" collapsed="false">
      <c r="A1161" s="4" t="n">
        <v>41907</v>
      </c>
      <c r="B1161" s="5" t="n">
        <v>2014</v>
      </c>
      <c r="C1161" s="5" t="n">
        <v>9</v>
      </c>
      <c r="D1161" s="6" t="str">
        <f aca="false">IF(MONTH(A1161)&gt;=4,"FY "&amp;YEAR(A1161)&amp;"-"&amp;RIGHT(YEAR(A1161)+1,2),"FY "&amp;(YEAR(A1161)-1)&amp;"-"&amp;RIGHT(YEAR(A1161),2))</f>
        <v>FY 2014-15</v>
      </c>
      <c r="E1161" s="5" t="s">
        <v>19</v>
      </c>
      <c r="F1161" s="7" t="n">
        <v>0.01</v>
      </c>
      <c r="G1161" s="7" t="n">
        <v>0</v>
      </c>
      <c r="H1161" s="7" t="n">
        <v>0.01</v>
      </c>
      <c r="I1161" s="7" t="n">
        <v>0</v>
      </c>
      <c r="J1161" s="8" t="n">
        <v>61.0293</v>
      </c>
    </row>
    <row r="1162" customFormat="false" ht="15" hidden="false" customHeight="false" outlineLevel="0" collapsed="false">
      <c r="A1162" s="4" t="n">
        <v>41908</v>
      </c>
      <c r="B1162" s="5" t="n">
        <v>2014</v>
      </c>
      <c r="C1162" s="5" t="n">
        <v>9</v>
      </c>
      <c r="D1162" s="6" t="str">
        <f aca="false">IF(MONTH(A1162)&gt;=4,"FY "&amp;YEAR(A1162)&amp;"-"&amp;RIGHT(YEAR(A1162)+1,2),"FY "&amp;(YEAR(A1162)-1)&amp;"-"&amp;RIGHT(YEAR(A1162),2))</f>
        <v>FY 2014-15</v>
      </c>
      <c r="E1162" s="5" t="s">
        <v>19</v>
      </c>
      <c r="F1162" s="7" t="n">
        <v>0.18</v>
      </c>
      <c r="G1162" s="7" t="n">
        <v>0.41</v>
      </c>
      <c r="H1162" s="7" t="n">
        <v>-0.23</v>
      </c>
      <c r="I1162" s="7" t="n">
        <v>-0.04</v>
      </c>
      <c r="J1162" s="8" t="n">
        <v>61.0245</v>
      </c>
    </row>
    <row r="1163" customFormat="false" ht="15" hidden="false" customHeight="false" outlineLevel="0" collapsed="false">
      <c r="A1163" s="4" t="n">
        <v>41911</v>
      </c>
      <c r="B1163" s="5" t="n">
        <v>2014</v>
      </c>
      <c r="C1163" s="5" t="n">
        <v>9</v>
      </c>
      <c r="D1163" s="6" t="str">
        <f aca="false">IF(MONTH(A1163)&gt;=4,"FY "&amp;YEAR(A1163)&amp;"-"&amp;RIGHT(YEAR(A1163)+1,2),"FY "&amp;(YEAR(A1163)-1)&amp;"-"&amp;RIGHT(YEAR(A1163),2))</f>
        <v>FY 2014-15</v>
      </c>
      <c r="E1163" s="5" t="s">
        <v>19</v>
      </c>
      <c r="F1163" s="7" t="n">
        <v>1.12</v>
      </c>
      <c r="G1163" s="7" t="n">
        <v>0</v>
      </c>
      <c r="H1163" s="7" t="n">
        <v>1.12</v>
      </c>
      <c r="I1163" s="7" t="n">
        <v>0.18</v>
      </c>
      <c r="J1163" s="8" t="n">
        <v>61.572</v>
      </c>
    </row>
    <row r="1164" customFormat="false" ht="15" hidden="false" customHeight="false" outlineLevel="0" collapsed="false">
      <c r="A1164" s="4" t="n">
        <v>41912</v>
      </c>
      <c r="B1164" s="5" t="n">
        <v>2014</v>
      </c>
      <c r="C1164" s="5" t="n">
        <v>9</v>
      </c>
      <c r="D1164" s="6" t="str">
        <f aca="false">IF(MONTH(A1164)&gt;=4,"FY "&amp;YEAR(A1164)&amp;"-"&amp;RIGHT(YEAR(A1164)+1,2),"FY "&amp;(YEAR(A1164)-1)&amp;"-"&amp;RIGHT(YEAR(A1164),2))</f>
        <v>FY 2014-15</v>
      </c>
      <c r="E1164" s="5" t="s">
        <v>19</v>
      </c>
      <c r="F1164" s="7" t="n">
        <v>20.81</v>
      </c>
      <c r="G1164" s="7" t="n">
        <v>0</v>
      </c>
      <c r="H1164" s="7" t="n">
        <v>20.81</v>
      </c>
      <c r="I1164" s="7" t="n">
        <v>3.39</v>
      </c>
      <c r="J1164" s="8" t="n">
        <v>61.4273</v>
      </c>
    </row>
    <row r="1165" customFormat="false" ht="15" hidden="false" customHeight="false" outlineLevel="0" collapsed="false">
      <c r="A1165" s="4" t="n">
        <v>41913</v>
      </c>
      <c r="B1165" s="5" t="n">
        <v>2014</v>
      </c>
      <c r="C1165" s="5" t="n">
        <v>10</v>
      </c>
      <c r="D1165" s="6" t="str">
        <f aca="false">IF(MONTH(A1165)&gt;=4,"FY "&amp;YEAR(A1165)&amp;"-"&amp;RIGHT(YEAR(A1165)+1,2),"FY "&amp;(YEAR(A1165)-1)&amp;"-"&amp;RIGHT(YEAR(A1165),2))</f>
        <v>FY 2014-15</v>
      </c>
      <c r="E1165" s="5" t="s">
        <v>19</v>
      </c>
      <c r="F1165" s="7" t="n">
        <v>290.89</v>
      </c>
      <c r="G1165" s="7" t="n">
        <v>6.9</v>
      </c>
      <c r="H1165" s="7" t="n">
        <v>283.99</v>
      </c>
      <c r="I1165" s="7" t="n">
        <v>46.09</v>
      </c>
      <c r="J1165" s="8" t="n">
        <v>61.6135</v>
      </c>
    </row>
    <row r="1166" customFormat="false" ht="15" hidden="false" customHeight="false" outlineLevel="0" collapsed="false">
      <c r="A1166" s="4" t="n">
        <v>41919</v>
      </c>
      <c r="B1166" s="5" t="n">
        <v>2014</v>
      </c>
      <c r="C1166" s="5" t="n">
        <v>10</v>
      </c>
      <c r="D1166" s="6" t="str">
        <f aca="false">IF(MONTH(A1166)&gt;=4,"FY "&amp;YEAR(A1166)&amp;"-"&amp;RIGHT(YEAR(A1166)+1,2),"FY "&amp;(YEAR(A1166)-1)&amp;"-"&amp;RIGHT(YEAR(A1166),2))</f>
        <v>FY 2014-15</v>
      </c>
      <c r="E1166" s="5" t="s">
        <v>19</v>
      </c>
      <c r="F1166" s="7" t="n">
        <v>300.8</v>
      </c>
      <c r="G1166" s="7" t="n">
        <v>6.96</v>
      </c>
      <c r="H1166" s="7" t="n">
        <v>293.84</v>
      </c>
      <c r="I1166" s="7" t="n">
        <v>47.58</v>
      </c>
      <c r="J1166" s="8" t="n">
        <v>61.7511</v>
      </c>
    </row>
    <row r="1167" customFormat="false" ht="15" hidden="false" customHeight="false" outlineLevel="0" collapsed="false">
      <c r="A1167" s="4" t="n">
        <v>41920</v>
      </c>
      <c r="B1167" s="5" t="n">
        <v>2014</v>
      </c>
      <c r="C1167" s="5" t="n">
        <v>10</v>
      </c>
      <c r="D1167" s="6" t="str">
        <f aca="false">IF(MONTH(A1167)&gt;=4,"FY "&amp;YEAR(A1167)&amp;"-"&amp;RIGHT(YEAR(A1167)+1,2),"FY "&amp;(YEAR(A1167)-1)&amp;"-"&amp;RIGHT(YEAR(A1167),2))</f>
        <v>FY 2014-15</v>
      </c>
      <c r="E1167" s="5" t="s">
        <v>19</v>
      </c>
      <c r="F1167" s="7" t="n">
        <v>0</v>
      </c>
      <c r="G1167" s="7" t="n">
        <v>0.92</v>
      </c>
      <c r="H1167" s="7" t="n">
        <v>-0.92</v>
      </c>
      <c r="I1167" s="7" t="n">
        <v>-0.15</v>
      </c>
      <c r="J1167" s="8" t="n">
        <v>61.3595</v>
      </c>
    </row>
    <row r="1168" customFormat="false" ht="15" hidden="false" customHeight="false" outlineLevel="0" collapsed="false">
      <c r="A1168" s="4" t="n">
        <v>41921</v>
      </c>
      <c r="B1168" s="5" t="n">
        <v>2014</v>
      </c>
      <c r="C1168" s="5" t="n">
        <v>10</v>
      </c>
      <c r="D1168" s="6" t="str">
        <f aca="false">IF(MONTH(A1168)&gt;=4,"FY "&amp;YEAR(A1168)&amp;"-"&amp;RIGHT(YEAR(A1168)+1,2),"FY "&amp;(YEAR(A1168)-1)&amp;"-"&amp;RIGHT(YEAR(A1168),2))</f>
        <v>FY 2014-15</v>
      </c>
      <c r="E1168" s="5" t="s">
        <v>19</v>
      </c>
      <c r="F1168" s="7" t="n">
        <v>1.89</v>
      </c>
      <c r="G1168" s="7" t="n">
        <v>0</v>
      </c>
      <c r="H1168" s="7" t="n">
        <v>1.89</v>
      </c>
      <c r="I1168" s="7" t="n">
        <v>0.31</v>
      </c>
      <c r="J1168" s="8" t="n">
        <v>61.4648</v>
      </c>
    </row>
    <row r="1169" customFormat="false" ht="15" hidden="false" customHeight="false" outlineLevel="0" collapsed="false">
      <c r="A1169" s="4" t="n">
        <v>41922</v>
      </c>
      <c r="B1169" s="5" t="n">
        <v>2014</v>
      </c>
      <c r="C1169" s="5" t="n">
        <v>10</v>
      </c>
      <c r="D1169" s="6" t="str">
        <f aca="false">IF(MONTH(A1169)&gt;=4,"FY "&amp;YEAR(A1169)&amp;"-"&amp;RIGHT(YEAR(A1169)+1,2),"FY "&amp;(YEAR(A1169)-1)&amp;"-"&amp;RIGHT(YEAR(A1169),2))</f>
        <v>FY 2014-15</v>
      </c>
      <c r="E1169" s="5" t="s">
        <v>19</v>
      </c>
      <c r="F1169" s="7" t="n">
        <v>0.83</v>
      </c>
      <c r="G1169" s="7" t="n">
        <v>0.2</v>
      </c>
      <c r="H1169" s="7" t="n">
        <v>0.63</v>
      </c>
      <c r="I1169" s="7" t="n">
        <v>0.1</v>
      </c>
      <c r="J1169" s="8" t="n">
        <v>61.0368</v>
      </c>
    </row>
    <row r="1170" customFormat="false" ht="15" hidden="false" customHeight="false" outlineLevel="0" collapsed="false">
      <c r="A1170" s="4" t="n">
        <v>41925</v>
      </c>
      <c r="B1170" s="5" t="n">
        <v>2014</v>
      </c>
      <c r="C1170" s="5" t="n">
        <v>10</v>
      </c>
      <c r="D1170" s="6" t="str">
        <f aca="false">IF(MONTH(A1170)&gt;=4,"FY "&amp;YEAR(A1170)&amp;"-"&amp;RIGHT(YEAR(A1170)+1,2),"FY "&amp;(YEAR(A1170)-1)&amp;"-"&amp;RIGHT(YEAR(A1170),2))</f>
        <v>FY 2014-15</v>
      </c>
      <c r="E1170" s="5" t="s">
        <v>19</v>
      </c>
      <c r="F1170" s="7" t="n">
        <v>0</v>
      </c>
      <c r="G1170" s="7" t="n">
        <v>0.19</v>
      </c>
      <c r="H1170" s="7" t="n">
        <v>-0.19</v>
      </c>
      <c r="I1170" s="7" t="n">
        <v>-0.03</v>
      </c>
      <c r="J1170" s="8" t="n">
        <v>61.1624</v>
      </c>
    </row>
    <row r="1171" customFormat="false" ht="15" hidden="false" customHeight="false" outlineLevel="0" collapsed="false">
      <c r="A1171" s="4" t="n">
        <v>41926</v>
      </c>
      <c r="B1171" s="5" t="n">
        <v>2014</v>
      </c>
      <c r="C1171" s="5" t="n">
        <v>10</v>
      </c>
      <c r="D1171" s="6" t="str">
        <f aca="false">IF(MONTH(A1171)&gt;=4,"FY "&amp;YEAR(A1171)&amp;"-"&amp;RIGHT(YEAR(A1171)+1,2),"FY "&amp;(YEAR(A1171)-1)&amp;"-"&amp;RIGHT(YEAR(A1171),2))</f>
        <v>FY 2014-15</v>
      </c>
      <c r="E1171" s="5" t="s">
        <v>19</v>
      </c>
      <c r="F1171" s="7" t="n">
        <v>30.02</v>
      </c>
      <c r="G1171" s="7" t="n">
        <v>0.57</v>
      </c>
      <c r="H1171" s="7" t="n">
        <v>29.45</v>
      </c>
      <c r="I1171" s="7" t="n">
        <v>4.81</v>
      </c>
      <c r="J1171" s="8" t="n">
        <v>61.2455</v>
      </c>
    </row>
    <row r="1172" customFormat="false" ht="15" hidden="false" customHeight="false" outlineLevel="0" collapsed="false">
      <c r="A1172" s="4" t="n">
        <v>41928</v>
      </c>
      <c r="B1172" s="5" t="n">
        <v>2014</v>
      </c>
      <c r="C1172" s="5" t="n">
        <v>10</v>
      </c>
      <c r="D1172" s="6" t="str">
        <f aca="false">IF(MONTH(A1172)&gt;=4,"FY "&amp;YEAR(A1172)&amp;"-"&amp;RIGHT(YEAR(A1172)+1,2),"FY "&amp;(YEAR(A1172)-1)&amp;"-"&amp;RIGHT(YEAR(A1172),2))</f>
        <v>FY 2014-15</v>
      </c>
      <c r="E1172" s="5" t="s">
        <v>19</v>
      </c>
      <c r="F1172" s="7" t="n">
        <v>0.53</v>
      </c>
      <c r="G1172" s="7" t="n">
        <v>0.06</v>
      </c>
      <c r="H1172" s="7" t="n">
        <v>0.47</v>
      </c>
      <c r="I1172" s="7" t="n">
        <v>0.08</v>
      </c>
      <c r="J1172" s="8" t="n">
        <v>61.1078</v>
      </c>
    </row>
    <row r="1173" customFormat="false" ht="15" hidden="false" customHeight="false" outlineLevel="0" collapsed="false">
      <c r="A1173" s="4" t="n">
        <v>41929</v>
      </c>
      <c r="B1173" s="5" t="n">
        <v>2014</v>
      </c>
      <c r="C1173" s="5" t="n">
        <v>10</v>
      </c>
      <c r="D1173" s="6" t="str">
        <f aca="false">IF(MONTH(A1173)&gt;=4,"FY "&amp;YEAR(A1173)&amp;"-"&amp;RIGHT(YEAR(A1173)+1,2),"FY "&amp;(YEAR(A1173)-1)&amp;"-"&amp;RIGHT(YEAR(A1173),2))</f>
        <v>FY 2014-15</v>
      </c>
      <c r="E1173" s="5" t="s">
        <v>19</v>
      </c>
      <c r="F1173" s="7" t="n">
        <v>0</v>
      </c>
      <c r="G1173" s="7" t="n">
        <v>0</v>
      </c>
      <c r="H1173" s="7" t="n">
        <v>0</v>
      </c>
      <c r="I1173" s="7" t="n">
        <v>0</v>
      </c>
      <c r="J1173" s="8" t="n">
        <v>61.4795</v>
      </c>
    </row>
    <row r="1174" customFormat="false" ht="15" hidden="false" customHeight="false" outlineLevel="0" collapsed="false">
      <c r="A1174" s="4" t="n">
        <v>41932</v>
      </c>
      <c r="B1174" s="5" t="n">
        <v>2014</v>
      </c>
      <c r="C1174" s="5" t="n">
        <v>10</v>
      </c>
      <c r="D1174" s="6" t="str">
        <f aca="false">IF(MONTH(A1174)&gt;=4,"FY "&amp;YEAR(A1174)&amp;"-"&amp;RIGHT(YEAR(A1174)+1,2),"FY "&amp;(YEAR(A1174)-1)&amp;"-"&amp;RIGHT(YEAR(A1174),2))</f>
        <v>FY 2014-15</v>
      </c>
      <c r="E1174" s="5" t="s">
        <v>19</v>
      </c>
      <c r="F1174" s="7" t="n">
        <v>0</v>
      </c>
      <c r="G1174" s="7" t="n">
        <v>0</v>
      </c>
      <c r="H1174" s="7" t="n">
        <v>0</v>
      </c>
      <c r="I1174" s="7" t="n">
        <v>0</v>
      </c>
      <c r="J1174" s="8" t="n">
        <v>61.6165</v>
      </c>
    </row>
    <row r="1175" customFormat="false" ht="15" hidden="false" customHeight="false" outlineLevel="0" collapsed="false">
      <c r="A1175" s="4" t="n">
        <v>41933</v>
      </c>
      <c r="B1175" s="5" t="n">
        <v>2014</v>
      </c>
      <c r="C1175" s="5" t="n">
        <v>10</v>
      </c>
      <c r="D1175" s="6" t="str">
        <f aca="false">IF(MONTH(A1175)&gt;=4,"FY "&amp;YEAR(A1175)&amp;"-"&amp;RIGHT(YEAR(A1175)+1,2),"FY "&amp;(YEAR(A1175)-1)&amp;"-"&amp;RIGHT(YEAR(A1175),2))</f>
        <v>FY 2014-15</v>
      </c>
      <c r="E1175" s="5" t="s">
        <v>19</v>
      </c>
      <c r="F1175" s="7" t="n">
        <v>292.35</v>
      </c>
      <c r="G1175" s="7" t="n">
        <v>125.06</v>
      </c>
      <c r="H1175" s="7" t="n">
        <v>167.29</v>
      </c>
      <c r="I1175" s="7" t="n">
        <v>27.3</v>
      </c>
      <c r="J1175" s="8" t="n">
        <v>61.2873</v>
      </c>
    </row>
    <row r="1176" customFormat="false" ht="15" hidden="false" customHeight="false" outlineLevel="0" collapsed="false">
      <c r="A1176" s="4" t="n">
        <v>41934</v>
      </c>
      <c r="B1176" s="5" t="n">
        <v>2014</v>
      </c>
      <c r="C1176" s="5" t="n">
        <v>10</v>
      </c>
      <c r="D1176" s="6" t="str">
        <f aca="false">IF(MONTH(A1176)&gt;=4,"FY "&amp;YEAR(A1176)&amp;"-"&amp;RIGHT(YEAR(A1176)+1,2),"FY "&amp;(YEAR(A1176)-1)&amp;"-"&amp;RIGHT(YEAR(A1176),2))</f>
        <v>FY 2014-15</v>
      </c>
      <c r="E1176" s="5" t="s">
        <v>19</v>
      </c>
      <c r="F1176" s="7" t="n">
        <v>44.73</v>
      </c>
      <c r="G1176" s="7" t="n">
        <v>1.96</v>
      </c>
      <c r="H1176" s="7" t="n">
        <v>42.77</v>
      </c>
      <c r="I1176" s="7" t="n">
        <v>6.98</v>
      </c>
      <c r="J1176" s="8" t="n">
        <v>61.2967</v>
      </c>
    </row>
    <row r="1177" customFormat="false" ht="15" hidden="false" customHeight="false" outlineLevel="0" collapsed="false">
      <c r="A1177" s="4" t="n">
        <v>41939</v>
      </c>
      <c r="B1177" s="5" t="n">
        <v>2014</v>
      </c>
      <c r="C1177" s="5" t="n">
        <v>10</v>
      </c>
      <c r="D1177" s="6" t="str">
        <f aca="false">IF(MONTH(A1177)&gt;=4,"FY "&amp;YEAR(A1177)&amp;"-"&amp;RIGHT(YEAR(A1177)+1,2),"FY "&amp;(YEAR(A1177)-1)&amp;"-"&amp;RIGHT(YEAR(A1177),2))</f>
        <v>FY 2014-15</v>
      </c>
      <c r="E1177" s="5" t="s">
        <v>19</v>
      </c>
      <c r="F1177" s="7" t="n">
        <v>58.8</v>
      </c>
      <c r="G1177" s="7" t="n">
        <v>0.01</v>
      </c>
      <c r="H1177" s="7" t="n">
        <v>58.79</v>
      </c>
      <c r="I1177" s="7" t="n">
        <v>9.6</v>
      </c>
      <c r="J1177" s="8" t="n">
        <v>61.2355</v>
      </c>
    </row>
    <row r="1178" customFormat="false" ht="15" hidden="false" customHeight="false" outlineLevel="0" collapsed="false">
      <c r="A1178" s="4" t="n">
        <v>41940</v>
      </c>
      <c r="B1178" s="5" t="n">
        <v>2014</v>
      </c>
      <c r="C1178" s="5" t="n">
        <v>10</v>
      </c>
      <c r="D1178" s="6" t="str">
        <f aca="false">IF(MONTH(A1178)&gt;=4,"FY "&amp;YEAR(A1178)&amp;"-"&amp;RIGHT(YEAR(A1178)+1,2),"FY "&amp;(YEAR(A1178)-1)&amp;"-"&amp;RIGHT(YEAR(A1178),2))</f>
        <v>FY 2014-15</v>
      </c>
      <c r="E1178" s="5" t="s">
        <v>19</v>
      </c>
      <c r="F1178" s="7" t="n">
        <v>16.72</v>
      </c>
      <c r="G1178" s="7" t="n">
        <v>10.43</v>
      </c>
      <c r="H1178" s="7" t="n">
        <v>6.29</v>
      </c>
      <c r="I1178" s="7" t="n">
        <v>1.03</v>
      </c>
      <c r="J1178" s="8" t="n">
        <v>61.229</v>
      </c>
    </row>
    <row r="1179" customFormat="false" ht="15" hidden="false" customHeight="false" outlineLevel="0" collapsed="false">
      <c r="A1179" s="4" t="n">
        <v>41941</v>
      </c>
      <c r="B1179" s="5" t="n">
        <v>2014</v>
      </c>
      <c r="C1179" s="5" t="n">
        <v>10</v>
      </c>
      <c r="D1179" s="6" t="str">
        <f aca="false">IF(MONTH(A1179)&gt;=4,"FY "&amp;YEAR(A1179)&amp;"-"&amp;RIGHT(YEAR(A1179)+1,2),"FY "&amp;(YEAR(A1179)-1)&amp;"-"&amp;RIGHT(YEAR(A1179),2))</f>
        <v>FY 2014-15</v>
      </c>
      <c r="E1179" s="5" t="s">
        <v>19</v>
      </c>
      <c r="F1179" s="7" t="n">
        <v>0</v>
      </c>
      <c r="G1179" s="7" t="n">
        <v>3.96</v>
      </c>
      <c r="H1179" s="7" t="n">
        <v>-3.96</v>
      </c>
      <c r="I1179" s="7" t="n">
        <v>-0.65</v>
      </c>
      <c r="J1179" s="8" t="n">
        <v>61.3524</v>
      </c>
    </row>
    <row r="1180" customFormat="false" ht="15" hidden="false" customHeight="false" outlineLevel="0" collapsed="false">
      <c r="A1180" s="4" t="n">
        <v>41942</v>
      </c>
      <c r="B1180" s="5" t="n">
        <v>2014</v>
      </c>
      <c r="C1180" s="5" t="n">
        <v>10</v>
      </c>
      <c r="D1180" s="6" t="str">
        <f aca="false">IF(MONTH(A1180)&gt;=4,"FY "&amp;YEAR(A1180)&amp;"-"&amp;RIGHT(YEAR(A1180)+1,2),"FY "&amp;(YEAR(A1180)-1)&amp;"-"&amp;RIGHT(YEAR(A1180),2))</f>
        <v>FY 2014-15</v>
      </c>
      <c r="E1180" s="5" t="s">
        <v>19</v>
      </c>
      <c r="F1180" s="7" t="n">
        <v>1.66</v>
      </c>
      <c r="G1180" s="7" t="n">
        <v>4.16</v>
      </c>
      <c r="H1180" s="7" t="n">
        <v>-2.5</v>
      </c>
      <c r="I1180" s="7" t="n">
        <v>-0.41</v>
      </c>
      <c r="J1180" s="8" t="n">
        <v>61.3175</v>
      </c>
    </row>
    <row r="1181" customFormat="false" ht="15" hidden="false" customHeight="false" outlineLevel="0" collapsed="false">
      <c r="A1181" s="4" t="n">
        <v>41943</v>
      </c>
      <c r="B1181" s="5" t="n">
        <v>2014</v>
      </c>
      <c r="C1181" s="5" t="n">
        <v>10</v>
      </c>
      <c r="D1181" s="6" t="str">
        <f aca="false">IF(MONTH(A1181)&gt;=4,"FY "&amp;YEAR(A1181)&amp;"-"&amp;RIGHT(YEAR(A1181)+1,2),"FY "&amp;(YEAR(A1181)-1)&amp;"-"&amp;RIGHT(YEAR(A1181),2))</f>
        <v>FY 2014-15</v>
      </c>
      <c r="E1181" s="5" t="s">
        <v>19</v>
      </c>
      <c r="F1181" s="7" t="n">
        <v>15.86</v>
      </c>
      <c r="G1181" s="7" t="n">
        <v>54.24</v>
      </c>
      <c r="H1181" s="7" t="n">
        <v>-38.38</v>
      </c>
      <c r="I1181" s="7" t="n">
        <v>-6.24</v>
      </c>
      <c r="J1181" s="8" t="n">
        <v>61.4636</v>
      </c>
    </row>
    <row r="1182" customFormat="false" ht="15" hidden="false" customHeight="false" outlineLevel="0" collapsed="false">
      <c r="A1182" s="4" t="n">
        <v>41946</v>
      </c>
      <c r="B1182" s="5" t="n">
        <v>2014</v>
      </c>
      <c r="C1182" s="5" t="n">
        <v>11</v>
      </c>
      <c r="D1182" s="6" t="str">
        <f aca="false">IF(MONTH(A1182)&gt;=4,"FY "&amp;YEAR(A1182)&amp;"-"&amp;RIGHT(YEAR(A1182)+1,2),"FY "&amp;(YEAR(A1182)-1)&amp;"-"&amp;RIGHT(YEAR(A1182),2))</f>
        <v>FY 2014-15</v>
      </c>
      <c r="E1182" s="5" t="s">
        <v>19</v>
      </c>
      <c r="F1182" s="7" t="n">
        <v>171.82</v>
      </c>
      <c r="G1182" s="7" t="n">
        <v>54.52</v>
      </c>
      <c r="H1182" s="7" t="n">
        <v>117.3</v>
      </c>
      <c r="I1182" s="7" t="n">
        <v>19.1</v>
      </c>
      <c r="J1182" s="8" t="n">
        <v>61.408</v>
      </c>
    </row>
    <row r="1183" customFormat="false" ht="15" hidden="false" customHeight="false" outlineLevel="0" collapsed="false">
      <c r="A1183" s="4" t="n">
        <v>41948</v>
      </c>
      <c r="B1183" s="5" t="n">
        <v>2014</v>
      </c>
      <c r="C1183" s="5" t="n">
        <v>11</v>
      </c>
      <c r="D1183" s="6" t="str">
        <f aca="false">IF(MONTH(A1183)&gt;=4,"FY "&amp;YEAR(A1183)&amp;"-"&amp;RIGHT(YEAR(A1183)+1,2),"FY "&amp;(YEAR(A1183)-1)&amp;"-"&amp;RIGHT(YEAR(A1183),2))</f>
        <v>FY 2014-15</v>
      </c>
      <c r="E1183" s="5" t="s">
        <v>19</v>
      </c>
      <c r="F1183" s="7" t="n">
        <v>0.18</v>
      </c>
      <c r="G1183" s="7" t="n">
        <v>0.7</v>
      </c>
      <c r="H1183" s="7" t="n">
        <v>-0.52</v>
      </c>
      <c r="I1183" s="7" t="n">
        <v>-0.08</v>
      </c>
      <c r="J1183" s="8" t="n">
        <v>61.4118</v>
      </c>
    </row>
    <row r="1184" customFormat="false" ht="15" hidden="false" customHeight="false" outlineLevel="0" collapsed="false">
      <c r="A1184" s="4" t="n">
        <v>41950</v>
      </c>
      <c r="B1184" s="5" t="n">
        <v>2014</v>
      </c>
      <c r="C1184" s="5" t="n">
        <v>11</v>
      </c>
      <c r="D1184" s="6" t="str">
        <f aca="false">IF(MONTH(A1184)&gt;=4,"FY "&amp;YEAR(A1184)&amp;"-"&amp;RIGHT(YEAR(A1184)+1,2),"FY "&amp;(YEAR(A1184)-1)&amp;"-"&amp;RIGHT(YEAR(A1184),2))</f>
        <v>FY 2014-15</v>
      </c>
      <c r="E1184" s="5" t="s">
        <v>19</v>
      </c>
      <c r="F1184" s="7" t="n">
        <v>31.87</v>
      </c>
      <c r="G1184" s="7" t="n">
        <v>0.12</v>
      </c>
      <c r="H1184" s="7" t="n">
        <v>31.75</v>
      </c>
      <c r="I1184" s="7" t="n">
        <v>5.17</v>
      </c>
      <c r="J1184" s="8" t="n">
        <v>61.387</v>
      </c>
    </row>
    <row r="1185" customFormat="false" ht="15" hidden="false" customHeight="false" outlineLevel="0" collapsed="false">
      <c r="A1185" s="4" t="n">
        <v>41953</v>
      </c>
      <c r="B1185" s="5" t="n">
        <v>2014</v>
      </c>
      <c r="C1185" s="5" t="n">
        <v>11</v>
      </c>
      <c r="D1185" s="6" t="str">
        <f aca="false">IF(MONTH(A1185)&gt;=4,"FY "&amp;YEAR(A1185)&amp;"-"&amp;RIGHT(YEAR(A1185)+1,2),"FY "&amp;(YEAR(A1185)-1)&amp;"-"&amp;RIGHT(YEAR(A1185),2))</f>
        <v>FY 2014-15</v>
      </c>
      <c r="E1185" s="5" t="s">
        <v>19</v>
      </c>
      <c r="F1185" s="7" t="n">
        <v>394.08</v>
      </c>
      <c r="G1185" s="7" t="n">
        <v>0.22</v>
      </c>
      <c r="H1185" s="7" t="n">
        <v>393.86</v>
      </c>
      <c r="I1185" s="7" t="n">
        <v>64.02</v>
      </c>
      <c r="J1185" s="8" t="n">
        <v>61.5205</v>
      </c>
    </row>
    <row r="1186" customFormat="false" ht="15" hidden="false" customHeight="false" outlineLevel="0" collapsed="false">
      <c r="A1186" s="4" t="n">
        <v>41954</v>
      </c>
      <c r="B1186" s="5" t="n">
        <v>2014</v>
      </c>
      <c r="C1186" s="5" t="n">
        <v>11</v>
      </c>
      <c r="D1186" s="6" t="str">
        <f aca="false">IF(MONTH(A1186)&gt;=4,"FY "&amp;YEAR(A1186)&amp;"-"&amp;RIGHT(YEAR(A1186)+1,2),"FY "&amp;(YEAR(A1186)-1)&amp;"-"&amp;RIGHT(YEAR(A1186),2))</f>
        <v>FY 2014-15</v>
      </c>
      <c r="E1186" s="5" t="s">
        <v>19</v>
      </c>
      <c r="F1186" s="7" t="n">
        <v>9.91</v>
      </c>
      <c r="G1186" s="7" t="n">
        <v>0</v>
      </c>
      <c r="H1186" s="7" t="n">
        <v>9.91</v>
      </c>
      <c r="I1186" s="7" t="n">
        <v>1.61</v>
      </c>
      <c r="J1186" s="8" t="n">
        <v>61.4513</v>
      </c>
    </row>
    <row r="1187" customFormat="false" ht="15" hidden="false" customHeight="false" outlineLevel="0" collapsed="false">
      <c r="A1187" s="4" t="n">
        <v>41955</v>
      </c>
      <c r="B1187" s="5" t="n">
        <v>2014</v>
      </c>
      <c r="C1187" s="5" t="n">
        <v>11</v>
      </c>
      <c r="D1187" s="6" t="str">
        <f aca="false">IF(MONTH(A1187)&gt;=4,"FY "&amp;YEAR(A1187)&amp;"-"&amp;RIGHT(YEAR(A1187)+1,2),"FY "&amp;(YEAR(A1187)-1)&amp;"-"&amp;RIGHT(YEAR(A1187),2))</f>
        <v>FY 2014-15</v>
      </c>
      <c r="E1187" s="5" t="s">
        <v>19</v>
      </c>
      <c r="F1187" s="7" t="n">
        <v>150.4</v>
      </c>
      <c r="G1187" s="7" t="n">
        <v>0</v>
      </c>
      <c r="H1187" s="7" t="n">
        <v>150.4</v>
      </c>
      <c r="I1187" s="7" t="n">
        <v>24.44</v>
      </c>
      <c r="J1187" s="8" t="n">
        <v>61.55</v>
      </c>
    </row>
    <row r="1188" customFormat="false" ht="15" hidden="false" customHeight="false" outlineLevel="0" collapsed="false">
      <c r="A1188" s="4" t="n">
        <v>41956</v>
      </c>
      <c r="B1188" s="5" t="n">
        <v>2014</v>
      </c>
      <c r="C1188" s="5" t="n">
        <v>11</v>
      </c>
      <c r="D1188" s="6" t="str">
        <f aca="false">IF(MONTH(A1188)&gt;=4,"FY "&amp;YEAR(A1188)&amp;"-"&amp;RIGHT(YEAR(A1188)+1,2),"FY "&amp;(YEAR(A1188)-1)&amp;"-"&amp;RIGHT(YEAR(A1188),2))</f>
        <v>FY 2014-15</v>
      </c>
      <c r="E1188" s="5" t="s">
        <v>19</v>
      </c>
      <c r="F1188" s="7" t="n">
        <v>1.84</v>
      </c>
      <c r="G1188" s="7" t="n">
        <v>0</v>
      </c>
      <c r="H1188" s="7" t="n">
        <v>1.84</v>
      </c>
      <c r="I1188" s="7" t="n">
        <v>0.3</v>
      </c>
      <c r="J1188" s="8" t="n">
        <v>61.4785</v>
      </c>
    </row>
    <row r="1189" customFormat="false" ht="15" hidden="false" customHeight="false" outlineLevel="0" collapsed="false">
      <c r="A1189" s="4" t="n">
        <v>41957</v>
      </c>
      <c r="B1189" s="5" t="n">
        <v>2014</v>
      </c>
      <c r="C1189" s="5" t="n">
        <v>11</v>
      </c>
      <c r="D1189" s="6" t="str">
        <f aca="false">IF(MONTH(A1189)&gt;=4,"FY "&amp;YEAR(A1189)&amp;"-"&amp;RIGHT(YEAR(A1189)+1,2),"FY "&amp;(YEAR(A1189)-1)&amp;"-"&amp;RIGHT(YEAR(A1189),2))</f>
        <v>FY 2014-15</v>
      </c>
      <c r="E1189" s="5" t="s">
        <v>19</v>
      </c>
      <c r="F1189" s="7" t="n">
        <v>0</v>
      </c>
      <c r="G1189" s="7" t="n">
        <v>0.35</v>
      </c>
      <c r="H1189" s="7" t="n">
        <v>-0.35</v>
      </c>
      <c r="I1189" s="7" t="n">
        <v>-0.06</v>
      </c>
      <c r="J1189" s="8" t="n">
        <v>61.556</v>
      </c>
    </row>
    <row r="1190" customFormat="false" ht="15" hidden="false" customHeight="false" outlineLevel="0" collapsed="false">
      <c r="A1190" s="4" t="n">
        <v>41960</v>
      </c>
      <c r="B1190" s="5" t="n">
        <v>2014</v>
      </c>
      <c r="C1190" s="5" t="n">
        <v>11</v>
      </c>
      <c r="D1190" s="6" t="str">
        <f aca="false">IF(MONTH(A1190)&gt;=4,"FY "&amp;YEAR(A1190)&amp;"-"&amp;RIGHT(YEAR(A1190)+1,2),"FY "&amp;(YEAR(A1190)-1)&amp;"-"&amp;RIGHT(YEAR(A1190),2))</f>
        <v>FY 2014-15</v>
      </c>
      <c r="E1190" s="5" t="s">
        <v>19</v>
      </c>
      <c r="F1190" s="7" t="n">
        <v>7.22</v>
      </c>
      <c r="G1190" s="7" t="n">
        <v>1.68</v>
      </c>
      <c r="H1190" s="7" t="n">
        <v>5.54</v>
      </c>
      <c r="I1190" s="7" t="n">
        <v>0.9</v>
      </c>
      <c r="J1190" s="8" t="n">
        <v>61.6475</v>
      </c>
    </row>
    <row r="1191" customFormat="false" ht="15" hidden="false" customHeight="false" outlineLevel="0" collapsed="false">
      <c r="A1191" s="4" t="n">
        <v>41961</v>
      </c>
      <c r="B1191" s="5" t="n">
        <v>2014</v>
      </c>
      <c r="C1191" s="5" t="n">
        <v>11</v>
      </c>
      <c r="D1191" s="6" t="str">
        <f aca="false">IF(MONTH(A1191)&gt;=4,"FY "&amp;YEAR(A1191)&amp;"-"&amp;RIGHT(YEAR(A1191)+1,2),"FY "&amp;(YEAR(A1191)-1)&amp;"-"&amp;RIGHT(YEAR(A1191),2))</f>
        <v>FY 2014-15</v>
      </c>
      <c r="E1191" s="5" t="s">
        <v>19</v>
      </c>
      <c r="F1191" s="7" t="n">
        <v>2.94</v>
      </c>
      <c r="G1191" s="7" t="n">
        <v>0.84</v>
      </c>
      <c r="H1191" s="7" t="n">
        <v>2.1</v>
      </c>
      <c r="I1191" s="7" t="n">
        <v>0.34</v>
      </c>
      <c r="J1191" s="8" t="n">
        <v>61.678</v>
      </c>
    </row>
    <row r="1192" customFormat="false" ht="15" hidden="false" customHeight="false" outlineLevel="0" collapsed="false">
      <c r="A1192" s="4" t="n">
        <v>41962</v>
      </c>
      <c r="B1192" s="5" t="n">
        <v>2014</v>
      </c>
      <c r="C1192" s="5" t="n">
        <v>11</v>
      </c>
      <c r="D1192" s="6" t="str">
        <f aca="false">IF(MONTH(A1192)&gt;=4,"FY "&amp;YEAR(A1192)&amp;"-"&amp;RIGHT(YEAR(A1192)+1,2),"FY "&amp;(YEAR(A1192)-1)&amp;"-"&amp;RIGHT(YEAR(A1192),2))</f>
        <v>FY 2014-15</v>
      </c>
      <c r="E1192" s="5" t="s">
        <v>19</v>
      </c>
      <c r="F1192" s="7" t="n">
        <v>0.82</v>
      </c>
      <c r="G1192" s="7" t="n">
        <v>1.86</v>
      </c>
      <c r="H1192" s="7" t="n">
        <v>-1.04</v>
      </c>
      <c r="I1192" s="7" t="n">
        <v>-0.17</v>
      </c>
      <c r="J1192" s="8" t="n">
        <v>61.808</v>
      </c>
    </row>
    <row r="1193" customFormat="false" ht="15" hidden="false" customHeight="false" outlineLevel="0" collapsed="false">
      <c r="A1193" s="4" t="n">
        <v>41963</v>
      </c>
      <c r="B1193" s="5" t="n">
        <v>2014</v>
      </c>
      <c r="C1193" s="5" t="n">
        <v>11</v>
      </c>
      <c r="D1193" s="6" t="str">
        <f aca="false">IF(MONTH(A1193)&gt;=4,"FY "&amp;YEAR(A1193)&amp;"-"&amp;RIGHT(YEAR(A1193)+1,2),"FY "&amp;(YEAR(A1193)-1)&amp;"-"&amp;RIGHT(YEAR(A1193),2))</f>
        <v>FY 2014-15</v>
      </c>
      <c r="E1193" s="5" t="s">
        <v>19</v>
      </c>
      <c r="F1193" s="7" t="n">
        <v>0.95</v>
      </c>
      <c r="G1193" s="7" t="n">
        <v>0.1</v>
      </c>
      <c r="H1193" s="7" t="n">
        <v>0.85</v>
      </c>
      <c r="I1193" s="7" t="n">
        <v>0.14</v>
      </c>
      <c r="J1193" s="8" t="n">
        <v>61.828</v>
      </c>
    </row>
    <row r="1194" customFormat="false" ht="15" hidden="false" customHeight="false" outlineLevel="0" collapsed="false">
      <c r="A1194" s="4" t="n">
        <v>41964</v>
      </c>
      <c r="B1194" s="5" t="n">
        <v>2014</v>
      </c>
      <c r="C1194" s="5" t="n">
        <v>11</v>
      </c>
      <c r="D1194" s="6" t="str">
        <f aca="false">IF(MONTH(A1194)&gt;=4,"FY "&amp;YEAR(A1194)&amp;"-"&amp;RIGHT(YEAR(A1194)+1,2),"FY "&amp;(YEAR(A1194)-1)&amp;"-"&amp;RIGHT(YEAR(A1194),2))</f>
        <v>FY 2014-15</v>
      </c>
      <c r="E1194" s="5" t="s">
        <v>19</v>
      </c>
      <c r="F1194" s="7" t="n">
        <v>0.48</v>
      </c>
      <c r="G1194" s="7" t="n">
        <v>0.57</v>
      </c>
      <c r="H1194" s="7" t="n">
        <v>-0.09</v>
      </c>
      <c r="I1194" s="7" t="n">
        <v>-0.01</v>
      </c>
      <c r="J1194" s="8" t="n">
        <v>62.1044</v>
      </c>
    </row>
    <row r="1195" customFormat="false" ht="15" hidden="false" customHeight="false" outlineLevel="0" collapsed="false">
      <c r="A1195" s="4" t="n">
        <v>41967</v>
      </c>
      <c r="B1195" s="5" t="n">
        <v>2014</v>
      </c>
      <c r="C1195" s="5" t="n">
        <v>11</v>
      </c>
      <c r="D1195" s="6" t="str">
        <f aca="false">IF(MONTH(A1195)&gt;=4,"FY "&amp;YEAR(A1195)&amp;"-"&amp;RIGHT(YEAR(A1195)+1,2),"FY "&amp;(YEAR(A1195)-1)&amp;"-"&amp;RIGHT(YEAR(A1195),2))</f>
        <v>FY 2014-15</v>
      </c>
      <c r="E1195" s="5" t="s">
        <v>19</v>
      </c>
      <c r="F1195" s="7" t="n">
        <v>1.86</v>
      </c>
      <c r="G1195" s="7" t="n">
        <v>0</v>
      </c>
      <c r="H1195" s="7" t="n">
        <v>1.86</v>
      </c>
      <c r="I1195" s="7" t="n">
        <v>0.3</v>
      </c>
      <c r="J1195" s="8" t="n">
        <v>61.8505</v>
      </c>
    </row>
    <row r="1196" customFormat="false" ht="15" hidden="false" customHeight="false" outlineLevel="0" collapsed="false">
      <c r="A1196" s="4" t="n">
        <v>41968</v>
      </c>
      <c r="B1196" s="5" t="n">
        <v>2014</v>
      </c>
      <c r="C1196" s="5" t="n">
        <v>11</v>
      </c>
      <c r="D1196" s="6" t="str">
        <f aca="false">IF(MONTH(A1196)&gt;=4,"FY "&amp;YEAR(A1196)&amp;"-"&amp;RIGHT(YEAR(A1196)+1,2),"FY "&amp;(YEAR(A1196)-1)&amp;"-"&amp;RIGHT(YEAR(A1196),2))</f>
        <v>FY 2014-15</v>
      </c>
      <c r="E1196" s="5" t="s">
        <v>19</v>
      </c>
      <c r="F1196" s="7" t="n">
        <v>78.57</v>
      </c>
      <c r="G1196" s="7" t="n">
        <v>0</v>
      </c>
      <c r="H1196" s="7" t="n">
        <v>78.57</v>
      </c>
      <c r="I1196" s="7" t="n">
        <v>12.72</v>
      </c>
      <c r="J1196" s="8" t="n">
        <v>61.7798</v>
      </c>
    </row>
    <row r="1197" customFormat="false" ht="15" hidden="false" customHeight="false" outlineLevel="0" collapsed="false">
      <c r="A1197" s="4" t="n">
        <v>41969</v>
      </c>
      <c r="B1197" s="5" t="n">
        <v>2014</v>
      </c>
      <c r="C1197" s="5" t="n">
        <v>11</v>
      </c>
      <c r="D1197" s="6" t="str">
        <f aca="false">IF(MONTH(A1197)&gt;=4,"FY "&amp;YEAR(A1197)&amp;"-"&amp;RIGHT(YEAR(A1197)+1,2),"FY "&amp;(YEAR(A1197)-1)&amp;"-"&amp;RIGHT(YEAR(A1197),2))</f>
        <v>FY 2014-15</v>
      </c>
      <c r="E1197" s="5" t="s">
        <v>19</v>
      </c>
      <c r="F1197" s="7" t="n">
        <v>29.47</v>
      </c>
      <c r="G1197" s="7" t="n">
        <v>0.03</v>
      </c>
      <c r="H1197" s="7" t="n">
        <v>29.44</v>
      </c>
      <c r="I1197" s="7" t="n">
        <v>4.75</v>
      </c>
      <c r="J1197" s="8" t="n">
        <v>61.9195</v>
      </c>
    </row>
    <row r="1198" customFormat="false" ht="15" hidden="false" customHeight="false" outlineLevel="0" collapsed="false">
      <c r="A1198" s="4" t="n">
        <v>41970</v>
      </c>
      <c r="B1198" s="5" t="n">
        <v>2014</v>
      </c>
      <c r="C1198" s="5" t="n">
        <v>11</v>
      </c>
      <c r="D1198" s="6" t="str">
        <f aca="false">IF(MONTH(A1198)&gt;=4,"FY "&amp;YEAR(A1198)&amp;"-"&amp;RIGHT(YEAR(A1198)+1,2),"FY "&amp;(YEAR(A1198)-1)&amp;"-"&amp;RIGHT(YEAR(A1198),2))</f>
        <v>FY 2014-15</v>
      </c>
      <c r="E1198" s="5" t="s">
        <v>19</v>
      </c>
      <c r="F1198" s="7" t="n">
        <v>83.83</v>
      </c>
      <c r="G1198" s="7" t="n">
        <v>0</v>
      </c>
      <c r="H1198" s="7" t="n">
        <v>83.83</v>
      </c>
      <c r="I1198" s="7" t="n">
        <v>13.55</v>
      </c>
      <c r="J1198" s="8" t="n">
        <v>61.8658</v>
      </c>
    </row>
    <row r="1199" customFormat="false" ht="15" hidden="false" customHeight="false" outlineLevel="0" collapsed="false">
      <c r="A1199" s="4" t="n">
        <v>41971</v>
      </c>
      <c r="B1199" s="5" t="n">
        <v>2014</v>
      </c>
      <c r="C1199" s="5" t="n">
        <v>11</v>
      </c>
      <c r="D1199" s="6" t="str">
        <f aca="false">IF(MONTH(A1199)&gt;=4,"FY "&amp;YEAR(A1199)&amp;"-"&amp;RIGHT(YEAR(A1199)+1,2),"FY "&amp;(YEAR(A1199)-1)&amp;"-"&amp;RIGHT(YEAR(A1199),2))</f>
        <v>FY 2014-15</v>
      </c>
      <c r="E1199" s="5" t="s">
        <v>19</v>
      </c>
      <c r="F1199" s="7" t="n">
        <v>171.42</v>
      </c>
      <c r="G1199" s="7" t="n">
        <v>0.48</v>
      </c>
      <c r="H1199" s="7" t="n">
        <v>170.94</v>
      </c>
      <c r="I1199" s="7" t="n">
        <v>27.63</v>
      </c>
      <c r="J1199" s="8" t="n">
        <v>61.865</v>
      </c>
    </row>
    <row r="1200" customFormat="false" ht="15" hidden="false" customHeight="false" outlineLevel="0" collapsed="false">
      <c r="A1200" s="4" t="n">
        <v>41974</v>
      </c>
      <c r="B1200" s="5" t="n">
        <v>2014</v>
      </c>
      <c r="C1200" s="5" t="n">
        <v>12</v>
      </c>
      <c r="D1200" s="6" t="str">
        <f aca="false">IF(MONTH(A1200)&gt;=4,"FY "&amp;YEAR(A1200)&amp;"-"&amp;RIGHT(YEAR(A1200)+1,2),"FY "&amp;(YEAR(A1200)-1)&amp;"-"&amp;RIGHT(YEAR(A1200),2))</f>
        <v>FY 2014-15</v>
      </c>
      <c r="E1200" s="5" t="s">
        <v>19</v>
      </c>
      <c r="F1200" s="7" t="n">
        <v>1466.81</v>
      </c>
      <c r="G1200" s="7" t="n">
        <v>4.46</v>
      </c>
      <c r="H1200" s="7" t="n">
        <v>1462.35</v>
      </c>
      <c r="I1200" s="7" t="n">
        <v>235.96</v>
      </c>
      <c r="J1200" s="8" t="n">
        <v>61.9736</v>
      </c>
    </row>
    <row r="1201" customFormat="false" ht="15" hidden="false" customHeight="false" outlineLevel="0" collapsed="false">
      <c r="A1201" s="4" t="n">
        <v>41975</v>
      </c>
      <c r="B1201" s="5" t="n">
        <v>2014</v>
      </c>
      <c r="C1201" s="5" t="n">
        <v>12</v>
      </c>
      <c r="D1201" s="6" t="str">
        <f aca="false">IF(MONTH(A1201)&gt;=4,"FY "&amp;YEAR(A1201)&amp;"-"&amp;RIGHT(YEAR(A1201)+1,2),"FY "&amp;(YEAR(A1201)-1)&amp;"-"&amp;RIGHT(YEAR(A1201),2))</f>
        <v>FY 2014-15</v>
      </c>
      <c r="E1201" s="5" t="s">
        <v>19</v>
      </c>
      <c r="F1201" s="7" t="n">
        <v>339.83</v>
      </c>
      <c r="G1201" s="7" t="n">
        <v>0</v>
      </c>
      <c r="H1201" s="7" t="n">
        <v>339.83</v>
      </c>
      <c r="I1201" s="7" t="n">
        <v>54.69</v>
      </c>
      <c r="J1201" s="8" t="n">
        <v>62.1377</v>
      </c>
    </row>
    <row r="1202" customFormat="false" ht="15" hidden="false" customHeight="false" outlineLevel="0" collapsed="false">
      <c r="A1202" s="4" t="n">
        <v>41976</v>
      </c>
      <c r="B1202" s="5" t="n">
        <v>2014</v>
      </c>
      <c r="C1202" s="5" t="n">
        <v>12</v>
      </c>
      <c r="D1202" s="6" t="str">
        <f aca="false">IF(MONTH(A1202)&gt;=4,"FY "&amp;YEAR(A1202)&amp;"-"&amp;RIGHT(YEAR(A1202)+1,2),"FY "&amp;(YEAR(A1202)-1)&amp;"-"&amp;RIGHT(YEAR(A1202),2))</f>
        <v>FY 2014-15</v>
      </c>
      <c r="E1202" s="5" t="s">
        <v>19</v>
      </c>
      <c r="F1202" s="7" t="n">
        <v>1.28</v>
      </c>
      <c r="G1202" s="7" t="n">
        <v>0.84</v>
      </c>
      <c r="H1202" s="7" t="n">
        <v>0.44</v>
      </c>
      <c r="I1202" s="7" t="n">
        <v>0.07</v>
      </c>
      <c r="J1202" s="8" t="n">
        <v>61.9255</v>
      </c>
    </row>
    <row r="1203" customFormat="false" ht="15" hidden="false" customHeight="false" outlineLevel="0" collapsed="false">
      <c r="A1203" s="4" t="n">
        <v>41977</v>
      </c>
      <c r="B1203" s="5" t="n">
        <v>2014</v>
      </c>
      <c r="C1203" s="5" t="n">
        <v>12</v>
      </c>
      <c r="D1203" s="6" t="str">
        <f aca="false">IF(MONTH(A1203)&gt;=4,"FY "&amp;YEAR(A1203)&amp;"-"&amp;RIGHT(YEAR(A1203)+1,2),"FY "&amp;(YEAR(A1203)-1)&amp;"-"&amp;RIGHT(YEAR(A1203),2))</f>
        <v>FY 2014-15</v>
      </c>
      <c r="E1203" s="5" t="s">
        <v>19</v>
      </c>
      <c r="F1203" s="7" t="n">
        <v>4.84</v>
      </c>
      <c r="G1203" s="7" t="n">
        <v>12.92</v>
      </c>
      <c r="H1203" s="7" t="n">
        <v>-8.08</v>
      </c>
      <c r="I1203" s="7" t="n">
        <v>-1.31</v>
      </c>
      <c r="J1203" s="8" t="n">
        <v>61.8866</v>
      </c>
    </row>
    <row r="1204" customFormat="false" ht="15" hidden="false" customHeight="false" outlineLevel="0" collapsed="false">
      <c r="A1204" s="4" t="n">
        <v>41978</v>
      </c>
      <c r="B1204" s="5" t="n">
        <v>2014</v>
      </c>
      <c r="C1204" s="5" t="n">
        <v>12</v>
      </c>
      <c r="D1204" s="6" t="str">
        <f aca="false">IF(MONTH(A1204)&gt;=4,"FY "&amp;YEAR(A1204)&amp;"-"&amp;RIGHT(YEAR(A1204)+1,2),"FY "&amp;(YEAR(A1204)-1)&amp;"-"&amp;RIGHT(YEAR(A1204),2))</f>
        <v>FY 2014-15</v>
      </c>
      <c r="E1204" s="5" t="s">
        <v>19</v>
      </c>
      <c r="F1204" s="7" t="n">
        <v>26.07</v>
      </c>
      <c r="G1204" s="7" t="n">
        <v>0</v>
      </c>
      <c r="H1204" s="7" t="n">
        <v>26.07</v>
      </c>
      <c r="I1204" s="7" t="n">
        <v>4.21</v>
      </c>
      <c r="J1204" s="8" t="n">
        <v>61.8771</v>
      </c>
    </row>
    <row r="1205" customFormat="false" ht="15" hidden="false" customHeight="false" outlineLevel="0" collapsed="false">
      <c r="A1205" s="4" t="n">
        <v>41981</v>
      </c>
      <c r="B1205" s="5" t="n">
        <v>2014</v>
      </c>
      <c r="C1205" s="5" t="n">
        <v>12</v>
      </c>
      <c r="D1205" s="6" t="str">
        <f aca="false">IF(MONTH(A1205)&gt;=4,"FY "&amp;YEAR(A1205)&amp;"-"&amp;RIGHT(YEAR(A1205)+1,2),"FY "&amp;(YEAR(A1205)-1)&amp;"-"&amp;RIGHT(YEAR(A1205),2))</f>
        <v>FY 2014-15</v>
      </c>
      <c r="E1205" s="5" t="s">
        <v>19</v>
      </c>
      <c r="F1205" s="7" t="n">
        <v>141.55</v>
      </c>
      <c r="G1205" s="7" t="n">
        <v>11.88</v>
      </c>
      <c r="H1205" s="7" t="n">
        <v>129.67</v>
      </c>
      <c r="I1205" s="7" t="n">
        <v>20.96</v>
      </c>
      <c r="J1205" s="8" t="n">
        <v>61.8535</v>
      </c>
    </row>
    <row r="1206" customFormat="false" ht="15" hidden="false" customHeight="false" outlineLevel="0" collapsed="false">
      <c r="A1206" s="4" t="n">
        <v>41982</v>
      </c>
      <c r="B1206" s="5" t="n">
        <v>2014</v>
      </c>
      <c r="C1206" s="5" t="n">
        <v>12</v>
      </c>
      <c r="D1206" s="6" t="str">
        <f aca="false">IF(MONTH(A1206)&gt;=4,"FY "&amp;YEAR(A1206)&amp;"-"&amp;RIGHT(YEAR(A1206)+1,2),"FY "&amp;(YEAR(A1206)-1)&amp;"-"&amp;RIGHT(YEAR(A1206),2))</f>
        <v>FY 2014-15</v>
      </c>
      <c r="E1206" s="5" t="s">
        <v>19</v>
      </c>
      <c r="F1206" s="7" t="n">
        <v>7.11</v>
      </c>
      <c r="G1206" s="7" t="n">
        <v>0.61</v>
      </c>
      <c r="H1206" s="7" t="n">
        <v>6.5</v>
      </c>
      <c r="I1206" s="7" t="n">
        <v>1.05</v>
      </c>
      <c r="J1206" s="8" t="n">
        <v>61.9253</v>
      </c>
    </row>
    <row r="1207" customFormat="false" ht="15" hidden="false" customHeight="false" outlineLevel="0" collapsed="false">
      <c r="A1207" s="4" t="n">
        <v>41983</v>
      </c>
      <c r="B1207" s="5" t="n">
        <v>2014</v>
      </c>
      <c r="C1207" s="5" t="n">
        <v>12</v>
      </c>
      <c r="D1207" s="6" t="str">
        <f aca="false">IF(MONTH(A1207)&gt;=4,"FY "&amp;YEAR(A1207)&amp;"-"&amp;RIGHT(YEAR(A1207)+1,2),"FY "&amp;(YEAR(A1207)-1)&amp;"-"&amp;RIGHT(YEAR(A1207),2))</f>
        <v>FY 2014-15</v>
      </c>
      <c r="E1207" s="5" t="s">
        <v>19</v>
      </c>
      <c r="F1207" s="7" t="n">
        <v>3.1</v>
      </c>
      <c r="G1207" s="7" t="n">
        <v>0</v>
      </c>
      <c r="H1207" s="7" t="n">
        <v>3.1</v>
      </c>
      <c r="I1207" s="7" t="n">
        <v>0.5</v>
      </c>
      <c r="J1207" s="8" t="n">
        <v>61.875</v>
      </c>
    </row>
    <row r="1208" customFormat="false" ht="15" hidden="false" customHeight="false" outlineLevel="0" collapsed="false">
      <c r="A1208" s="4" t="n">
        <v>41984</v>
      </c>
      <c r="B1208" s="5" t="n">
        <v>2014</v>
      </c>
      <c r="C1208" s="5" t="n">
        <v>12</v>
      </c>
      <c r="D1208" s="6" t="str">
        <f aca="false">IF(MONTH(A1208)&gt;=4,"FY "&amp;YEAR(A1208)&amp;"-"&amp;RIGHT(YEAR(A1208)+1,2),"FY "&amp;(YEAR(A1208)-1)&amp;"-"&amp;RIGHT(YEAR(A1208),2))</f>
        <v>FY 2014-15</v>
      </c>
      <c r="E1208" s="5" t="s">
        <v>19</v>
      </c>
      <c r="F1208" s="7" t="n">
        <v>3.1</v>
      </c>
      <c r="G1208" s="7" t="n">
        <v>0.74</v>
      </c>
      <c r="H1208" s="7" t="n">
        <v>2.36</v>
      </c>
      <c r="I1208" s="7" t="n">
        <v>0.38</v>
      </c>
      <c r="J1208" s="8" t="n">
        <v>61.95</v>
      </c>
    </row>
    <row r="1209" customFormat="false" ht="15" hidden="false" customHeight="false" outlineLevel="0" collapsed="false">
      <c r="A1209" s="4" t="n">
        <v>41985</v>
      </c>
      <c r="B1209" s="5" t="n">
        <v>2014</v>
      </c>
      <c r="C1209" s="5" t="n">
        <v>12</v>
      </c>
      <c r="D1209" s="6" t="str">
        <f aca="false">IF(MONTH(A1209)&gt;=4,"FY "&amp;YEAR(A1209)&amp;"-"&amp;RIGHT(YEAR(A1209)+1,2),"FY "&amp;(YEAR(A1209)-1)&amp;"-"&amp;RIGHT(YEAR(A1209),2))</f>
        <v>FY 2014-15</v>
      </c>
      <c r="E1209" s="5" t="s">
        <v>19</v>
      </c>
      <c r="F1209" s="7" t="n">
        <v>104.74</v>
      </c>
      <c r="G1209" s="7" t="n">
        <v>0</v>
      </c>
      <c r="H1209" s="7" t="n">
        <v>104.74</v>
      </c>
      <c r="I1209" s="7" t="n">
        <v>16.84</v>
      </c>
      <c r="J1209" s="8" t="n">
        <v>62.2059</v>
      </c>
    </row>
    <row r="1210" customFormat="false" ht="15" hidden="false" customHeight="false" outlineLevel="0" collapsed="false">
      <c r="A1210" s="4" t="n">
        <v>41988</v>
      </c>
      <c r="B1210" s="5" t="n">
        <v>2014</v>
      </c>
      <c r="C1210" s="5" t="n">
        <v>12</v>
      </c>
      <c r="D1210" s="6" t="str">
        <f aca="false">IF(MONTH(A1210)&gt;=4,"FY "&amp;YEAR(A1210)&amp;"-"&amp;RIGHT(YEAR(A1210)+1,2),"FY "&amp;(YEAR(A1210)-1)&amp;"-"&amp;RIGHT(YEAR(A1210),2))</f>
        <v>FY 2014-15</v>
      </c>
      <c r="E1210" s="5" t="s">
        <v>19</v>
      </c>
      <c r="F1210" s="7" t="n">
        <v>10.22</v>
      </c>
      <c r="G1210" s="7" t="n">
        <v>0.8</v>
      </c>
      <c r="H1210" s="7" t="n">
        <v>9.42</v>
      </c>
      <c r="I1210" s="7" t="n">
        <v>1.51</v>
      </c>
      <c r="J1210" s="8" t="n">
        <v>62.4422</v>
      </c>
    </row>
    <row r="1211" customFormat="false" ht="15" hidden="false" customHeight="false" outlineLevel="0" collapsed="false">
      <c r="A1211" s="4" t="n">
        <v>41989</v>
      </c>
      <c r="B1211" s="5" t="n">
        <v>2014</v>
      </c>
      <c r="C1211" s="5" t="n">
        <v>12</v>
      </c>
      <c r="D1211" s="6" t="str">
        <f aca="false">IF(MONTH(A1211)&gt;=4,"FY "&amp;YEAR(A1211)&amp;"-"&amp;RIGHT(YEAR(A1211)+1,2),"FY "&amp;(YEAR(A1211)-1)&amp;"-"&amp;RIGHT(YEAR(A1211),2))</f>
        <v>FY 2014-15</v>
      </c>
      <c r="E1211" s="5" t="s">
        <v>19</v>
      </c>
      <c r="F1211" s="7" t="n">
        <v>33.8</v>
      </c>
      <c r="G1211" s="7" t="n">
        <v>0</v>
      </c>
      <c r="H1211" s="7" t="n">
        <v>33.8</v>
      </c>
      <c r="I1211" s="7" t="n">
        <v>5.39</v>
      </c>
      <c r="J1211" s="8" t="n">
        <v>62.6529</v>
      </c>
    </row>
    <row r="1212" customFormat="false" ht="15" hidden="false" customHeight="false" outlineLevel="0" collapsed="false">
      <c r="A1212" s="4" t="n">
        <v>41990</v>
      </c>
      <c r="B1212" s="5" t="n">
        <v>2014</v>
      </c>
      <c r="C1212" s="5" t="n">
        <v>12</v>
      </c>
      <c r="D1212" s="6" t="str">
        <f aca="false">IF(MONTH(A1212)&gt;=4,"FY "&amp;YEAR(A1212)&amp;"-"&amp;RIGHT(YEAR(A1212)+1,2),"FY "&amp;(YEAR(A1212)-1)&amp;"-"&amp;RIGHT(YEAR(A1212),2))</f>
        <v>FY 2014-15</v>
      </c>
      <c r="E1212" s="5" t="s">
        <v>19</v>
      </c>
      <c r="F1212" s="7" t="n">
        <v>32.02</v>
      </c>
      <c r="G1212" s="7" t="n">
        <v>0</v>
      </c>
      <c r="H1212" s="7" t="n">
        <v>32.02</v>
      </c>
      <c r="I1212" s="7" t="n">
        <v>5.05</v>
      </c>
      <c r="J1212" s="8" t="n">
        <v>63.4135</v>
      </c>
    </row>
    <row r="1213" customFormat="false" ht="15" hidden="false" customHeight="false" outlineLevel="0" collapsed="false">
      <c r="A1213" s="4" t="n">
        <v>41991</v>
      </c>
      <c r="B1213" s="5" t="n">
        <v>2014</v>
      </c>
      <c r="C1213" s="5" t="n">
        <v>12</v>
      </c>
      <c r="D1213" s="6" t="str">
        <f aca="false">IF(MONTH(A1213)&gt;=4,"FY "&amp;YEAR(A1213)&amp;"-"&amp;RIGHT(YEAR(A1213)+1,2),"FY "&amp;(YEAR(A1213)-1)&amp;"-"&amp;RIGHT(YEAR(A1213),2))</f>
        <v>FY 2014-15</v>
      </c>
      <c r="E1213" s="5" t="s">
        <v>19</v>
      </c>
      <c r="F1213" s="7" t="n">
        <v>7.29</v>
      </c>
      <c r="G1213" s="7" t="n">
        <v>0.15</v>
      </c>
      <c r="H1213" s="7" t="n">
        <v>7.14</v>
      </c>
      <c r="I1213" s="7" t="n">
        <v>1.12</v>
      </c>
      <c r="J1213" s="8" t="n">
        <v>63.5813</v>
      </c>
    </row>
    <row r="1214" customFormat="false" ht="15" hidden="false" customHeight="false" outlineLevel="0" collapsed="false">
      <c r="A1214" s="4" t="n">
        <v>41992</v>
      </c>
      <c r="B1214" s="5" t="n">
        <v>2014</v>
      </c>
      <c r="C1214" s="5" t="n">
        <v>12</v>
      </c>
      <c r="D1214" s="6" t="str">
        <f aca="false">IF(MONTH(A1214)&gt;=4,"FY "&amp;YEAR(A1214)&amp;"-"&amp;RIGHT(YEAR(A1214)+1,2),"FY "&amp;(YEAR(A1214)-1)&amp;"-"&amp;RIGHT(YEAR(A1214),2))</f>
        <v>FY 2014-15</v>
      </c>
      <c r="E1214" s="5" t="s">
        <v>19</v>
      </c>
      <c r="F1214" s="7" t="n">
        <v>5.16</v>
      </c>
      <c r="G1214" s="7" t="n">
        <v>0</v>
      </c>
      <c r="H1214" s="7" t="n">
        <v>5.16</v>
      </c>
      <c r="I1214" s="7" t="n">
        <v>0.81</v>
      </c>
      <c r="J1214" s="8" t="n">
        <v>63.3161</v>
      </c>
    </row>
    <row r="1215" customFormat="false" ht="15" hidden="false" customHeight="false" outlineLevel="0" collapsed="false">
      <c r="A1215" s="4" t="n">
        <v>41995</v>
      </c>
      <c r="B1215" s="5" t="n">
        <v>2014</v>
      </c>
      <c r="C1215" s="5" t="n">
        <v>12</v>
      </c>
      <c r="D1215" s="6" t="str">
        <f aca="false">IF(MONTH(A1215)&gt;=4,"FY "&amp;YEAR(A1215)&amp;"-"&amp;RIGHT(YEAR(A1215)+1,2),"FY "&amp;(YEAR(A1215)-1)&amp;"-"&amp;RIGHT(YEAR(A1215),2))</f>
        <v>FY 2014-15</v>
      </c>
      <c r="E1215" s="5" t="s">
        <v>19</v>
      </c>
      <c r="F1215" s="7" t="n">
        <v>40.28</v>
      </c>
      <c r="G1215" s="7" t="n">
        <v>1.47</v>
      </c>
      <c r="H1215" s="7" t="n">
        <v>38.81</v>
      </c>
      <c r="I1215" s="7" t="n">
        <v>6.15</v>
      </c>
      <c r="J1215" s="8" t="n">
        <v>63.067</v>
      </c>
    </row>
    <row r="1216" customFormat="false" ht="15" hidden="false" customHeight="false" outlineLevel="0" collapsed="false">
      <c r="A1216" s="4" t="n">
        <v>41996</v>
      </c>
      <c r="B1216" s="5" t="n">
        <v>2014</v>
      </c>
      <c r="C1216" s="5" t="n">
        <v>12</v>
      </c>
      <c r="D1216" s="6" t="str">
        <f aca="false">IF(MONTH(A1216)&gt;=4,"FY "&amp;YEAR(A1216)&amp;"-"&amp;RIGHT(YEAR(A1216)+1,2),"FY "&amp;(YEAR(A1216)-1)&amp;"-"&amp;RIGHT(YEAR(A1216),2))</f>
        <v>FY 2014-15</v>
      </c>
      <c r="E1216" s="5" t="s">
        <v>19</v>
      </c>
      <c r="F1216" s="7" t="n">
        <v>3.15</v>
      </c>
      <c r="G1216" s="7" t="n">
        <v>2.27</v>
      </c>
      <c r="H1216" s="7" t="n">
        <v>0.88</v>
      </c>
      <c r="I1216" s="7" t="n">
        <v>0.14</v>
      </c>
      <c r="J1216" s="8" t="n">
        <v>63.1757</v>
      </c>
    </row>
    <row r="1217" customFormat="false" ht="15" hidden="false" customHeight="false" outlineLevel="0" collapsed="false">
      <c r="A1217" s="4" t="n">
        <v>41997</v>
      </c>
      <c r="B1217" s="5" t="n">
        <v>2014</v>
      </c>
      <c r="C1217" s="5" t="n">
        <v>12</v>
      </c>
      <c r="D1217" s="6" t="str">
        <f aca="false">IF(MONTH(A1217)&gt;=4,"FY "&amp;YEAR(A1217)&amp;"-"&amp;RIGHT(YEAR(A1217)+1,2),"FY "&amp;(YEAR(A1217)-1)&amp;"-"&amp;RIGHT(YEAR(A1217),2))</f>
        <v>FY 2014-15</v>
      </c>
      <c r="E1217" s="5" t="s">
        <v>19</v>
      </c>
      <c r="F1217" s="7" t="n">
        <v>0.15</v>
      </c>
      <c r="G1217" s="7" t="n">
        <v>0.96</v>
      </c>
      <c r="H1217" s="7" t="n">
        <v>-0.81</v>
      </c>
      <c r="I1217" s="7" t="n">
        <v>-0.13</v>
      </c>
      <c r="J1217" s="8" t="n">
        <v>63.4475</v>
      </c>
    </row>
    <row r="1218" customFormat="false" ht="15" hidden="false" customHeight="false" outlineLevel="0" collapsed="false">
      <c r="A1218" s="4" t="n">
        <v>41999</v>
      </c>
      <c r="B1218" s="5" t="n">
        <v>2014</v>
      </c>
      <c r="C1218" s="5" t="n">
        <v>12</v>
      </c>
      <c r="D1218" s="6" t="str">
        <f aca="false">IF(MONTH(A1218)&gt;=4,"FY "&amp;YEAR(A1218)&amp;"-"&amp;RIGHT(YEAR(A1218)+1,2),"FY "&amp;(YEAR(A1218)-1)&amp;"-"&amp;RIGHT(YEAR(A1218),2))</f>
        <v>FY 2014-15</v>
      </c>
      <c r="E1218" s="5" t="s">
        <v>19</v>
      </c>
      <c r="F1218" s="7" t="n">
        <v>231.72</v>
      </c>
      <c r="G1218" s="7" t="n">
        <v>0</v>
      </c>
      <c r="H1218" s="7" t="n">
        <v>231.72</v>
      </c>
      <c r="I1218" s="7" t="n">
        <v>36.51</v>
      </c>
      <c r="J1218" s="8" t="n">
        <v>63.4614</v>
      </c>
    </row>
    <row r="1219" customFormat="false" ht="15" hidden="false" customHeight="false" outlineLevel="0" collapsed="false">
      <c r="A1219" s="4" t="n">
        <v>42002</v>
      </c>
      <c r="B1219" s="5" t="n">
        <v>2014</v>
      </c>
      <c r="C1219" s="5" t="n">
        <v>12</v>
      </c>
      <c r="D1219" s="6" t="str">
        <f aca="false">IF(MONTH(A1219)&gt;=4,"FY "&amp;YEAR(A1219)&amp;"-"&amp;RIGHT(YEAR(A1219)+1,2),"FY "&amp;(YEAR(A1219)-1)&amp;"-"&amp;RIGHT(YEAR(A1219),2))</f>
        <v>FY 2014-15</v>
      </c>
      <c r="E1219" s="5" t="s">
        <v>19</v>
      </c>
      <c r="F1219" s="7" t="n">
        <v>372.99</v>
      </c>
      <c r="G1219" s="7" t="n">
        <v>0.36</v>
      </c>
      <c r="H1219" s="7" t="n">
        <v>372.63</v>
      </c>
      <c r="I1219" s="7" t="n">
        <v>58.56</v>
      </c>
      <c r="J1219" s="8" t="n">
        <v>63.6355</v>
      </c>
    </row>
    <row r="1220" customFormat="false" ht="15" hidden="false" customHeight="false" outlineLevel="0" collapsed="false">
      <c r="A1220" s="4" t="n">
        <v>42003</v>
      </c>
      <c r="B1220" s="5" t="n">
        <v>2014</v>
      </c>
      <c r="C1220" s="5" t="n">
        <v>12</v>
      </c>
      <c r="D1220" s="6" t="str">
        <f aca="false">IF(MONTH(A1220)&gt;=4,"FY "&amp;YEAR(A1220)&amp;"-"&amp;RIGHT(YEAR(A1220)+1,2),"FY "&amp;(YEAR(A1220)-1)&amp;"-"&amp;RIGHT(YEAR(A1220),2))</f>
        <v>FY 2014-15</v>
      </c>
      <c r="E1220" s="5" t="s">
        <v>19</v>
      </c>
      <c r="F1220" s="7" t="n">
        <v>0.07</v>
      </c>
      <c r="G1220" s="7" t="n">
        <v>55.49</v>
      </c>
      <c r="H1220" s="7" t="n">
        <v>-55.42</v>
      </c>
      <c r="I1220" s="7" t="n">
        <v>-8.71</v>
      </c>
      <c r="J1220" s="8" t="n">
        <v>63.6539</v>
      </c>
    </row>
    <row r="1221" customFormat="false" ht="15" hidden="false" customHeight="false" outlineLevel="0" collapsed="false">
      <c r="A1221" s="4" t="n">
        <v>42004</v>
      </c>
      <c r="B1221" s="5" t="n">
        <v>2014</v>
      </c>
      <c r="C1221" s="5" t="n">
        <v>12</v>
      </c>
      <c r="D1221" s="6" t="str">
        <f aca="false">IF(MONTH(A1221)&gt;=4,"FY "&amp;YEAR(A1221)&amp;"-"&amp;RIGHT(YEAR(A1221)+1,2),"FY "&amp;(YEAR(A1221)-1)&amp;"-"&amp;RIGHT(YEAR(A1221),2))</f>
        <v>FY 2014-15</v>
      </c>
      <c r="E1221" s="5" t="s">
        <v>19</v>
      </c>
      <c r="F1221" s="7" t="n">
        <v>1.13</v>
      </c>
      <c r="G1221" s="7" t="n">
        <v>0</v>
      </c>
      <c r="H1221" s="7" t="n">
        <v>1.13</v>
      </c>
      <c r="I1221" s="7" t="n">
        <v>0.18</v>
      </c>
      <c r="J1221" s="8" t="n">
        <v>63.7498</v>
      </c>
    </row>
    <row r="1222" customFormat="false" ht="15" hidden="false" customHeight="false" outlineLevel="0" collapsed="false">
      <c r="A1222" s="4" t="n">
        <v>42005</v>
      </c>
      <c r="B1222" s="5" t="n">
        <v>2015</v>
      </c>
      <c r="C1222" s="5" t="n">
        <v>1</v>
      </c>
      <c r="D1222" s="6" t="str">
        <f aca="false">IF(MONTH(A1222)&gt;=4,"FY "&amp;YEAR(A1222)&amp;"-"&amp;RIGHT(YEAR(A1222)+1,2),"FY "&amp;(YEAR(A1222)-1)&amp;"-"&amp;RIGHT(YEAR(A1222),2))</f>
        <v>FY 2014-15</v>
      </c>
      <c r="E1222" s="5" t="s">
        <v>19</v>
      </c>
      <c r="F1222" s="7" t="n">
        <v>79.09</v>
      </c>
      <c r="G1222" s="7" t="n">
        <v>0</v>
      </c>
      <c r="H1222" s="7" t="n">
        <v>79.09</v>
      </c>
      <c r="I1222" s="7" t="n">
        <v>12.49</v>
      </c>
      <c r="J1222" s="8" t="n">
        <v>63.3315</v>
      </c>
    </row>
    <row r="1223" customFormat="false" ht="15" hidden="false" customHeight="false" outlineLevel="0" collapsed="false">
      <c r="A1223" s="4" t="n">
        <v>42006</v>
      </c>
      <c r="B1223" s="5" t="n">
        <v>2015</v>
      </c>
      <c r="C1223" s="5" t="n">
        <v>1</v>
      </c>
      <c r="D1223" s="6" t="str">
        <f aca="false">IF(MONTH(A1223)&gt;=4,"FY "&amp;YEAR(A1223)&amp;"-"&amp;RIGHT(YEAR(A1223)+1,2),"FY "&amp;(YEAR(A1223)-1)&amp;"-"&amp;RIGHT(YEAR(A1223),2))</f>
        <v>FY 2014-15</v>
      </c>
      <c r="E1223" s="5" t="s">
        <v>19</v>
      </c>
      <c r="F1223" s="7" t="n">
        <v>0.66</v>
      </c>
      <c r="G1223" s="7" t="n">
        <v>0.06</v>
      </c>
      <c r="H1223" s="7" t="n">
        <v>0.6</v>
      </c>
      <c r="I1223" s="7" t="n">
        <v>0.09</v>
      </c>
      <c r="J1223" s="8" t="n">
        <v>63.3213</v>
      </c>
    </row>
    <row r="1224" customFormat="false" ht="15" hidden="false" customHeight="false" outlineLevel="0" collapsed="false">
      <c r="A1224" s="4" t="n">
        <v>42009</v>
      </c>
      <c r="B1224" s="5" t="n">
        <v>2015</v>
      </c>
      <c r="C1224" s="5" t="n">
        <v>1</v>
      </c>
      <c r="D1224" s="6" t="str">
        <f aca="false">IF(MONTH(A1224)&gt;=4,"FY "&amp;YEAR(A1224)&amp;"-"&amp;RIGHT(YEAR(A1224)+1,2),"FY "&amp;(YEAR(A1224)-1)&amp;"-"&amp;RIGHT(YEAR(A1224),2))</f>
        <v>FY 2014-15</v>
      </c>
      <c r="E1224" s="5" t="s">
        <v>19</v>
      </c>
      <c r="F1224" s="7" t="n">
        <v>0.28</v>
      </c>
      <c r="G1224" s="7" t="n">
        <v>0</v>
      </c>
      <c r="H1224" s="7" t="n">
        <v>0.28</v>
      </c>
      <c r="I1224" s="7" t="n">
        <v>0.04</v>
      </c>
      <c r="J1224" s="8" t="n">
        <v>63.2878</v>
      </c>
    </row>
    <row r="1225" customFormat="false" ht="15" hidden="false" customHeight="false" outlineLevel="0" collapsed="false">
      <c r="A1225" s="4" t="n">
        <v>42010</v>
      </c>
      <c r="B1225" s="5" t="n">
        <v>2015</v>
      </c>
      <c r="C1225" s="5" t="n">
        <v>1</v>
      </c>
      <c r="D1225" s="6" t="str">
        <f aca="false">IF(MONTH(A1225)&gt;=4,"FY "&amp;YEAR(A1225)&amp;"-"&amp;RIGHT(YEAR(A1225)+1,2),"FY "&amp;(YEAR(A1225)-1)&amp;"-"&amp;RIGHT(YEAR(A1225),2))</f>
        <v>FY 2014-15</v>
      </c>
      <c r="E1225" s="5" t="s">
        <v>19</v>
      </c>
      <c r="F1225" s="7" t="n">
        <v>1.59</v>
      </c>
      <c r="G1225" s="7" t="n">
        <v>0</v>
      </c>
      <c r="H1225" s="7" t="n">
        <v>1.59</v>
      </c>
      <c r="I1225" s="7" t="n">
        <v>0.25</v>
      </c>
      <c r="J1225" s="8" t="n">
        <v>63.3888</v>
      </c>
    </row>
    <row r="1226" customFormat="false" ht="15" hidden="false" customHeight="false" outlineLevel="0" collapsed="false">
      <c r="A1226" s="4" t="n">
        <v>42011</v>
      </c>
      <c r="B1226" s="5" t="n">
        <v>2015</v>
      </c>
      <c r="C1226" s="5" t="n">
        <v>1</v>
      </c>
      <c r="D1226" s="6" t="str">
        <f aca="false">IF(MONTH(A1226)&gt;=4,"FY "&amp;YEAR(A1226)&amp;"-"&amp;RIGHT(YEAR(A1226)+1,2),"FY "&amp;(YEAR(A1226)-1)&amp;"-"&amp;RIGHT(YEAR(A1226),2))</f>
        <v>FY 2014-15</v>
      </c>
      <c r="E1226" s="5" t="s">
        <v>19</v>
      </c>
      <c r="F1226" s="7" t="n">
        <v>0</v>
      </c>
      <c r="G1226" s="7" t="n">
        <v>0.03</v>
      </c>
      <c r="H1226" s="7" t="n">
        <v>-0.03</v>
      </c>
      <c r="I1226" s="7" t="n">
        <v>0</v>
      </c>
      <c r="J1226" s="8" t="n">
        <v>63.385</v>
      </c>
    </row>
    <row r="1227" customFormat="false" ht="15" hidden="false" customHeight="false" outlineLevel="0" collapsed="false">
      <c r="A1227" s="4" t="n">
        <v>42012</v>
      </c>
      <c r="B1227" s="5" t="n">
        <v>2015</v>
      </c>
      <c r="C1227" s="5" t="n">
        <v>1</v>
      </c>
      <c r="D1227" s="6" t="str">
        <f aca="false">IF(MONTH(A1227)&gt;=4,"FY "&amp;YEAR(A1227)&amp;"-"&amp;RIGHT(YEAR(A1227)+1,2),"FY "&amp;(YEAR(A1227)-1)&amp;"-"&amp;RIGHT(YEAR(A1227),2))</f>
        <v>FY 2014-15</v>
      </c>
      <c r="E1227" s="5" t="s">
        <v>19</v>
      </c>
      <c r="F1227" s="7" t="n">
        <v>7.59</v>
      </c>
      <c r="G1227" s="7" t="n">
        <v>80.97</v>
      </c>
      <c r="H1227" s="7" t="n">
        <v>-73.38</v>
      </c>
      <c r="I1227" s="7" t="n">
        <v>-11.57</v>
      </c>
      <c r="J1227" s="8" t="n">
        <v>63.4495</v>
      </c>
    </row>
    <row r="1228" customFormat="false" ht="15" hidden="false" customHeight="false" outlineLevel="0" collapsed="false">
      <c r="A1228" s="4" t="n">
        <v>42013</v>
      </c>
      <c r="B1228" s="5" t="n">
        <v>2015</v>
      </c>
      <c r="C1228" s="5" t="n">
        <v>1</v>
      </c>
      <c r="D1228" s="6" t="str">
        <f aca="false">IF(MONTH(A1228)&gt;=4,"FY "&amp;YEAR(A1228)&amp;"-"&amp;RIGHT(YEAR(A1228)+1,2),"FY "&amp;(YEAR(A1228)-1)&amp;"-"&amp;RIGHT(YEAR(A1228),2))</f>
        <v>FY 2014-15</v>
      </c>
      <c r="E1228" s="5" t="s">
        <v>19</v>
      </c>
      <c r="F1228" s="7" t="n">
        <v>80.49</v>
      </c>
      <c r="G1228" s="7" t="n">
        <v>28.9</v>
      </c>
      <c r="H1228" s="7" t="n">
        <v>51.59</v>
      </c>
      <c r="I1228" s="7" t="n">
        <v>8.19</v>
      </c>
      <c r="J1228" s="8" t="n">
        <v>62.967</v>
      </c>
    </row>
    <row r="1229" customFormat="false" ht="15" hidden="false" customHeight="false" outlineLevel="0" collapsed="false">
      <c r="A1229" s="4" t="n">
        <v>42016</v>
      </c>
      <c r="B1229" s="5" t="n">
        <v>2015</v>
      </c>
      <c r="C1229" s="5" t="n">
        <v>1</v>
      </c>
      <c r="D1229" s="6" t="str">
        <f aca="false">IF(MONTH(A1229)&gt;=4,"FY "&amp;YEAR(A1229)&amp;"-"&amp;RIGHT(YEAR(A1229)+1,2),"FY "&amp;(YEAR(A1229)-1)&amp;"-"&amp;RIGHT(YEAR(A1229),2))</f>
        <v>FY 2014-15</v>
      </c>
      <c r="E1229" s="5" t="s">
        <v>19</v>
      </c>
      <c r="F1229" s="7" t="n">
        <v>1.19</v>
      </c>
      <c r="G1229" s="7" t="n">
        <v>0</v>
      </c>
      <c r="H1229" s="7" t="n">
        <v>1.19</v>
      </c>
      <c r="I1229" s="7" t="n">
        <v>0.19</v>
      </c>
      <c r="J1229" s="8" t="n">
        <v>62.3953</v>
      </c>
    </row>
    <row r="1230" customFormat="false" ht="15" hidden="false" customHeight="false" outlineLevel="0" collapsed="false">
      <c r="A1230" s="4" t="n">
        <v>42017</v>
      </c>
      <c r="B1230" s="5" t="n">
        <v>2015</v>
      </c>
      <c r="C1230" s="5" t="n">
        <v>1</v>
      </c>
      <c r="D1230" s="6" t="str">
        <f aca="false">IF(MONTH(A1230)&gt;=4,"FY "&amp;YEAR(A1230)&amp;"-"&amp;RIGHT(YEAR(A1230)+1,2),"FY "&amp;(YEAR(A1230)-1)&amp;"-"&amp;RIGHT(YEAR(A1230),2))</f>
        <v>FY 2014-15</v>
      </c>
      <c r="E1230" s="5" t="s">
        <v>19</v>
      </c>
      <c r="F1230" s="7" t="n">
        <v>7.67</v>
      </c>
      <c r="G1230" s="7" t="n">
        <v>3.31</v>
      </c>
      <c r="H1230" s="7" t="n">
        <v>4.36</v>
      </c>
      <c r="I1230" s="7" t="n">
        <v>0.7</v>
      </c>
      <c r="J1230" s="8" t="n">
        <v>62.1605</v>
      </c>
    </row>
    <row r="1231" customFormat="false" ht="15" hidden="false" customHeight="false" outlineLevel="0" collapsed="false">
      <c r="A1231" s="4" t="n">
        <v>42018</v>
      </c>
      <c r="B1231" s="5" t="n">
        <v>2015</v>
      </c>
      <c r="C1231" s="5" t="n">
        <v>1</v>
      </c>
      <c r="D1231" s="6" t="str">
        <f aca="false">IF(MONTH(A1231)&gt;=4,"FY "&amp;YEAR(A1231)&amp;"-"&amp;RIGHT(YEAR(A1231)+1,2),"FY "&amp;(YEAR(A1231)-1)&amp;"-"&amp;RIGHT(YEAR(A1231),2))</f>
        <v>FY 2014-15</v>
      </c>
      <c r="E1231" s="5" t="s">
        <v>19</v>
      </c>
      <c r="F1231" s="7" t="n">
        <v>2.23</v>
      </c>
      <c r="G1231" s="7" t="n">
        <v>10.15</v>
      </c>
      <c r="H1231" s="7" t="n">
        <v>-7.92</v>
      </c>
      <c r="I1231" s="7" t="n">
        <v>-1.28</v>
      </c>
      <c r="J1231" s="8" t="n">
        <v>62.1021</v>
      </c>
    </row>
    <row r="1232" customFormat="false" ht="15" hidden="false" customHeight="false" outlineLevel="0" collapsed="false">
      <c r="A1232" s="4" t="n">
        <v>42019</v>
      </c>
      <c r="B1232" s="5" t="n">
        <v>2015</v>
      </c>
      <c r="C1232" s="5" t="n">
        <v>1</v>
      </c>
      <c r="D1232" s="6" t="str">
        <f aca="false">IF(MONTH(A1232)&gt;=4,"FY "&amp;YEAR(A1232)&amp;"-"&amp;RIGHT(YEAR(A1232)+1,2),"FY "&amp;(YEAR(A1232)-1)&amp;"-"&amp;RIGHT(YEAR(A1232),2))</f>
        <v>FY 2014-15</v>
      </c>
      <c r="E1232" s="5" t="s">
        <v>19</v>
      </c>
      <c r="F1232" s="7" t="n">
        <v>2.32</v>
      </c>
      <c r="G1232" s="7" t="n">
        <v>0</v>
      </c>
      <c r="H1232" s="7" t="n">
        <v>2.32</v>
      </c>
      <c r="I1232" s="7" t="n">
        <v>0.37</v>
      </c>
      <c r="J1232" s="8" t="n">
        <v>62.153</v>
      </c>
    </row>
    <row r="1233" customFormat="false" ht="15" hidden="false" customHeight="false" outlineLevel="0" collapsed="false">
      <c r="A1233" s="4" t="n">
        <v>42020</v>
      </c>
      <c r="B1233" s="5" t="n">
        <v>2015</v>
      </c>
      <c r="C1233" s="5" t="n">
        <v>1</v>
      </c>
      <c r="D1233" s="6" t="str">
        <f aca="false">IF(MONTH(A1233)&gt;=4,"FY "&amp;YEAR(A1233)&amp;"-"&amp;RIGHT(YEAR(A1233)+1,2),"FY "&amp;(YEAR(A1233)-1)&amp;"-"&amp;RIGHT(YEAR(A1233),2))</f>
        <v>FY 2014-15</v>
      </c>
      <c r="E1233" s="5" t="s">
        <v>19</v>
      </c>
      <c r="F1233" s="7" t="n">
        <v>0</v>
      </c>
      <c r="G1233" s="7" t="n">
        <v>47.52</v>
      </c>
      <c r="H1233" s="7" t="n">
        <v>-47.52</v>
      </c>
      <c r="I1233" s="7" t="n">
        <v>-7.69</v>
      </c>
      <c r="J1233" s="8" t="n">
        <v>61.7588</v>
      </c>
    </row>
    <row r="1234" customFormat="false" ht="15" hidden="false" customHeight="false" outlineLevel="0" collapsed="false">
      <c r="A1234" s="4" t="n">
        <v>42023</v>
      </c>
      <c r="B1234" s="5" t="n">
        <v>2015</v>
      </c>
      <c r="C1234" s="5" t="n">
        <v>1</v>
      </c>
      <c r="D1234" s="6" t="str">
        <f aca="false">IF(MONTH(A1234)&gt;=4,"FY "&amp;YEAR(A1234)&amp;"-"&amp;RIGHT(YEAR(A1234)+1,2),"FY "&amp;(YEAR(A1234)-1)&amp;"-"&amp;RIGHT(YEAR(A1234),2))</f>
        <v>FY 2014-15</v>
      </c>
      <c r="E1234" s="5" t="s">
        <v>19</v>
      </c>
      <c r="F1234" s="7" t="n">
        <v>4.87</v>
      </c>
      <c r="G1234" s="7" t="n">
        <v>1.67</v>
      </c>
      <c r="H1234" s="7" t="n">
        <v>3.2</v>
      </c>
      <c r="I1234" s="7" t="n">
        <v>0.52</v>
      </c>
      <c r="J1234" s="8" t="n">
        <v>61.8933</v>
      </c>
    </row>
    <row r="1235" customFormat="false" ht="15" hidden="false" customHeight="false" outlineLevel="0" collapsed="false">
      <c r="A1235" s="4" t="n">
        <v>42024</v>
      </c>
      <c r="B1235" s="5" t="n">
        <v>2015</v>
      </c>
      <c r="C1235" s="5" t="n">
        <v>1</v>
      </c>
      <c r="D1235" s="6" t="str">
        <f aca="false">IF(MONTH(A1235)&gt;=4,"FY "&amp;YEAR(A1235)&amp;"-"&amp;RIGHT(YEAR(A1235)+1,2),"FY "&amp;(YEAR(A1235)-1)&amp;"-"&amp;RIGHT(YEAR(A1235),2))</f>
        <v>FY 2014-15</v>
      </c>
      <c r="E1235" s="5" t="s">
        <v>19</v>
      </c>
      <c r="F1235" s="7" t="n">
        <v>0.08</v>
      </c>
      <c r="G1235" s="7" t="n">
        <v>0.17</v>
      </c>
      <c r="H1235" s="7" t="n">
        <v>-0.09</v>
      </c>
      <c r="I1235" s="7" t="n">
        <v>-0.01</v>
      </c>
      <c r="J1235" s="8" t="n">
        <v>61.699</v>
      </c>
    </row>
    <row r="1236" customFormat="false" ht="15" hidden="false" customHeight="false" outlineLevel="0" collapsed="false">
      <c r="A1236" s="4" t="n">
        <v>42025</v>
      </c>
      <c r="B1236" s="5" t="n">
        <v>2015</v>
      </c>
      <c r="C1236" s="5" t="n">
        <v>1</v>
      </c>
      <c r="D1236" s="6" t="str">
        <f aca="false">IF(MONTH(A1236)&gt;=4,"FY "&amp;YEAR(A1236)&amp;"-"&amp;RIGHT(YEAR(A1236)+1,2),"FY "&amp;(YEAR(A1236)-1)&amp;"-"&amp;RIGHT(YEAR(A1236),2))</f>
        <v>FY 2014-15</v>
      </c>
      <c r="E1236" s="5" t="s">
        <v>19</v>
      </c>
      <c r="F1236" s="7" t="n">
        <v>0</v>
      </c>
      <c r="G1236" s="7" t="n">
        <v>0.17</v>
      </c>
      <c r="H1236" s="7" t="n">
        <v>-0.17</v>
      </c>
      <c r="I1236" s="7" t="n">
        <v>-0.03</v>
      </c>
      <c r="J1236" s="8" t="n">
        <v>61.8475</v>
      </c>
    </row>
    <row r="1237" customFormat="false" ht="15" hidden="false" customHeight="false" outlineLevel="0" collapsed="false">
      <c r="A1237" s="4" t="n">
        <v>42026</v>
      </c>
      <c r="B1237" s="5" t="n">
        <v>2015</v>
      </c>
      <c r="C1237" s="5" t="n">
        <v>1</v>
      </c>
      <c r="D1237" s="6" t="str">
        <f aca="false">IF(MONTH(A1237)&gt;=4,"FY "&amp;YEAR(A1237)&amp;"-"&amp;RIGHT(YEAR(A1237)+1,2),"FY "&amp;(YEAR(A1237)-1)&amp;"-"&amp;RIGHT(YEAR(A1237),2))</f>
        <v>FY 2014-15</v>
      </c>
      <c r="E1237" s="5" t="s">
        <v>19</v>
      </c>
      <c r="F1237" s="7" t="n">
        <v>2.56</v>
      </c>
      <c r="G1237" s="7" t="n">
        <v>1.37</v>
      </c>
      <c r="H1237" s="7" t="n">
        <v>1.19</v>
      </c>
      <c r="I1237" s="7" t="n">
        <v>0.19</v>
      </c>
      <c r="J1237" s="8" t="n">
        <v>61.614</v>
      </c>
    </row>
    <row r="1238" customFormat="false" ht="15" hidden="false" customHeight="false" outlineLevel="0" collapsed="false">
      <c r="A1238" s="4" t="n">
        <v>42027</v>
      </c>
      <c r="B1238" s="5" t="n">
        <v>2015</v>
      </c>
      <c r="C1238" s="5" t="n">
        <v>1</v>
      </c>
      <c r="D1238" s="6" t="str">
        <f aca="false">IF(MONTH(A1238)&gt;=4,"FY "&amp;YEAR(A1238)&amp;"-"&amp;RIGHT(YEAR(A1238)+1,2),"FY "&amp;(YEAR(A1238)-1)&amp;"-"&amp;RIGHT(YEAR(A1238),2))</f>
        <v>FY 2014-15</v>
      </c>
      <c r="E1238" s="5" t="s">
        <v>19</v>
      </c>
      <c r="F1238" s="7" t="n">
        <v>0.92</v>
      </c>
      <c r="G1238" s="7" t="n">
        <v>26.09</v>
      </c>
      <c r="H1238" s="7" t="n">
        <v>-25.17</v>
      </c>
      <c r="I1238" s="7" t="n">
        <v>-4.08</v>
      </c>
      <c r="J1238" s="8" t="n">
        <v>61.691</v>
      </c>
    </row>
    <row r="1239" customFormat="false" ht="15" hidden="false" customHeight="false" outlineLevel="0" collapsed="false">
      <c r="A1239" s="4" t="n">
        <v>42031</v>
      </c>
      <c r="B1239" s="5" t="n">
        <v>2015</v>
      </c>
      <c r="C1239" s="5" t="n">
        <v>1</v>
      </c>
      <c r="D1239" s="6" t="str">
        <f aca="false">IF(MONTH(A1239)&gt;=4,"FY "&amp;YEAR(A1239)&amp;"-"&amp;RIGHT(YEAR(A1239)+1,2),"FY "&amp;(YEAR(A1239)-1)&amp;"-"&amp;RIGHT(YEAR(A1239),2))</f>
        <v>FY 2014-15</v>
      </c>
      <c r="E1239" s="5" t="s">
        <v>19</v>
      </c>
      <c r="F1239" s="7" t="n">
        <v>34.99</v>
      </c>
      <c r="G1239" s="7" t="n">
        <v>0</v>
      </c>
      <c r="H1239" s="7" t="n">
        <v>34.99</v>
      </c>
      <c r="I1239" s="7" t="n">
        <v>5.69</v>
      </c>
      <c r="J1239" s="8" t="n">
        <v>61.4988</v>
      </c>
    </row>
    <row r="1240" customFormat="false" ht="15" hidden="false" customHeight="false" outlineLevel="0" collapsed="false">
      <c r="A1240" s="4" t="n">
        <v>42032</v>
      </c>
      <c r="B1240" s="5" t="n">
        <v>2015</v>
      </c>
      <c r="C1240" s="5" t="n">
        <v>1</v>
      </c>
      <c r="D1240" s="6" t="str">
        <f aca="false">IF(MONTH(A1240)&gt;=4,"FY "&amp;YEAR(A1240)&amp;"-"&amp;RIGHT(YEAR(A1240)+1,2),"FY "&amp;(YEAR(A1240)-1)&amp;"-"&amp;RIGHT(YEAR(A1240),2))</f>
        <v>FY 2014-15</v>
      </c>
      <c r="E1240" s="5" t="s">
        <v>19</v>
      </c>
      <c r="F1240" s="7" t="n">
        <v>4.6</v>
      </c>
      <c r="G1240" s="7" t="n">
        <v>0.38</v>
      </c>
      <c r="H1240" s="7" t="n">
        <v>4.22</v>
      </c>
      <c r="I1240" s="7" t="n">
        <v>0.69</v>
      </c>
      <c r="J1240" s="8" t="n">
        <v>61.464</v>
      </c>
    </row>
    <row r="1241" customFormat="false" ht="15" hidden="false" customHeight="false" outlineLevel="0" collapsed="false">
      <c r="A1241" s="4" t="n">
        <v>42033</v>
      </c>
      <c r="B1241" s="5" t="n">
        <v>2015</v>
      </c>
      <c r="C1241" s="5" t="n">
        <v>1</v>
      </c>
      <c r="D1241" s="6" t="str">
        <f aca="false">IF(MONTH(A1241)&gt;=4,"FY "&amp;YEAR(A1241)&amp;"-"&amp;RIGHT(YEAR(A1241)+1,2),"FY "&amp;(YEAR(A1241)-1)&amp;"-"&amp;RIGHT(YEAR(A1241),2))</f>
        <v>FY 2014-15</v>
      </c>
      <c r="E1241" s="5" t="s">
        <v>19</v>
      </c>
      <c r="F1241" s="7" t="n">
        <v>167.44</v>
      </c>
      <c r="G1241" s="7" t="n">
        <v>0.03</v>
      </c>
      <c r="H1241" s="7" t="n">
        <v>167.41</v>
      </c>
      <c r="I1241" s="7" t="n">
        <v>27.26</v>
      </c>
      <c r="J1241" s="8" t="n">
        <v>61.4105</v>
      </c>
    </row>
    <row r="1242" customFormat="false" ht="15" hidden="false" customHeight="false" outlineLevel="0" collapsed="false">
      <c r="A1242" s="4" t="n">
        <v>42034</v>
      </c>
      <c r="B1242" s="5" t="n">
        <v>2015</v>
      </c>
      <c r="C1242" s="5" t="n">
        <v>1</v>
      </c>
      <c r="D1242" s="6" t="str">
        <f aca="false">IF(MONTH(A1242)&gt;=4,"FY "&amp;YEAR(A1242)&amp;"-"&amp;RIGHT(YEAR(A1242)+1,2),"FY "&amp;(YEAR(A1242)-1)&amp;"-"&amp;RIGHT(YEAR(A1242),2))</f>
        <v>FY 2014-15</v>
      </c>
      <c r="E1242" s="5" t="s">
        <v>19</v>
      </c>
      <c r="F1242" s="7" t="n">
        <v>34.71</v>
      </c>
      <c r="G1242" s="7" t="n">
        <v>0</v>
      </c>
      <c r="H1242" s="7" t="n">
        <v>34.71</v>
      </c>
      <c r="I1242" s="7" t="n">
        <v>5.64</v>
      </c>
      <c r="J1242" s="8" t="n">
        <v>61.4998</v>
      </c>
    </row>
    <row r="1243" customFormat="false" ht="15" hidden="false" customHeight="false" outlineLevel="0" collapsed="false">
      <c r="A1243" s="4" t="n">
        <v>42037</v>
      </c>
      <c r="B1243" s="5" t="n">
        <v>2015</v>
      </c>
      <c r="C1243" s="5" t="n">
        <v>2</v>
      </c>
      <c r="D1243" s="6" t="str">
        <f aca="false">IF(MONTH(A1243)&gt;=4,"FY "&amp;YEAR(A1243)&amp;"-"&amp;RIGHT(YEAR(A1243)+1,2),"FY "&amp;(YEAR(A1243)-1)&amp;"-"&amp;RIGHT(YEAR(A1243),2))</f>
        <v>FY 2014-15</v>
      </c>
      <c r="E1243" s="5" t="s">
        <v>19</v>
      </c>
      <c r="F1243" s="7" t="n">
        <v>5147.21</v>
      </c>
      <c r="G1243" s="7" t="n">
        <v>0</v>
      </c>
      <c r="H1243" s="7" t="n">
        <v>5147.21</v>
      </c>
      <c r="I1243" s="7" t="n">
        <v>833.46</v>
      </c>
      <c r="J1243" s="8" t="n">
        <v>61.7575</v>
      </c>
    </row>
    <row r="1244" customFormat="false" ht="15" hidden="false" customHeight="false" outlineLevel="0" collapsed="false">
      <c r="A1244" s="4" t="n">
        <v>42038</v>
      </c>
      <c r="B1244" s="5" t="n">
        <v>2015</v>
      </c>
      <c r="C1244" s="5" t="n">
        <v>2</v>
      </c>
      <c r="D1244" s="6" t="str">
        <f aca="false">IF(MONTH(A1244)&gt;=4,"FY "&amp;YEAR(A1244)&amp;"-"&amp;RIGHT(YEAR(A1244)+1,2),"FY "&amp;(YEAR(A1244)-1)&amp;"-"&amp;RIGHT(YEAR(A1244),2))</f>
        <v>FY 2014-15</v>
      </c>
      <c r="E1244" s="5" t="s">
        <v>19</v>
      </c>
      <c r="F1244" s="7" t="n">
        <v>36.55</v>
      </c>
      <c r="G1244" s="7" t="n">
        <v>182.06</v>
      </c>
      <c r="H1244" s="7" t="n">
        <v>-145.51</v>
      </c>
      <c r="I1244" s="7" t="n">
        <v>-23.51</v>
      </c>
      <c r="J1244" s="8" t="n">
        <v>61.884</v>
      </c>
    </row>
    <row r="1245" customFormat="false" ht="15" hidden="false" customHeight="false" outlineLevel="0" collapsed="false">
      <c r="A1245" s="4" t="n">
        <v>42039</v>
      </c>
      <c r="B1245" s="5" t="n">
        <v>2015</v>
      </c>
      <c r="C1245" s="5" t="n">
        <v>2</v>
      </c>
      <c r="D1245" s="6" t="str">
        <f aca="false">IF(MONTH(A1245)&gt;=4,"FY "&amp;YEAR(A1245)&amp;"-"&amp;RIGHT(YEAR(A1245)+1,2),"FY "&amp;(YEAR(A1245)-1)&amp;"-"&amp;RIGHT(YEAR(A1245),2))</f>
        <v>FY 2014-15</v>
      </c>
      <c r="E1245" s="5" t="s">
        <v>19</v>
      </c>
      <c r="F1245" s="7" t="n">
        <v>1.23</v>
      </c>
      <c r="G1245" s="7" t="n">
        <v>0.49</v>
      </c>
      <c r="H1245" s="7" t="n">
        <v>0.74</v>
      </c>
      <c r="I1245" s="7" t="n">
        <v>0.12</v>
      </c>
      <c r="J1245" s="8" t="n">
        <v>61.7389</v>
      </c>
    </row>
    <row r="1246" customFormat="false" ht="15" hidden="false" customHeight="false" outlineLevel="0" collapsed="false">
      <c r="A1246" s="4" t="n">
        <v>42040</v>
      </c>
      <c r="B1246" s="5" t="n">
        <v>2015</v>
      </c>
      <c r="C1246" s="5" t="n">
        <v>2</v>
      </c>
      <c r="D1246" s="6" t="str">
        <f aca="false">IF(MONTH(A1246)&gt;=4,"FY "&amp;YEAR(A1246)&amp;"-"&amp;RIGHT(YEAR(A1246)+1,2),"FY "&amp;(YEAR(A1246)-1)&amp;"-"&amp;RIGHT(YEAR(A1246),2))</f>
        <v>FY 2014-15</v>
      </c>
      <c r="E1246" s="5" t="s">
        <v>19</v>
      </c>
      <c r="F1246" s="7" t="n">
        <v>2.34</v>
      </c>
      <c r="G1246" s="7" t="n">
        <v>0.63</v>
      </c>
      <c r="H1246" s="7" t="n">
        <v>1.71</v>
      </c>
      <c r="I1246" s="7" t="n">
        <v>0.28</v>
      </c>
      <c r="J1246" s="8" t="n">
        <v>61.68</v>
      </c>
    </row>
    <row r="1247" customFormat="false" ht="15" hidden="false" customHeight="false" outlineLevel="0" collapsed="false">
      <c r="A1247" s="4" t="n">
        <v>42041</v>
      </c>
      <c r="B1247" s="5" t="n">
        <v>2015</v>
      </c>
      <c r="C1247" s="5" t="n">
        <v>2</v>
      </c>
      <c r="D1247" s="6" t="str">
        <f aca="false">IF(MONTH(A1247)&gt;=4,"FY "&amp;YEAR(A1247)&amp;"-"&amp;RIGHT(YEAR(A1247)+1,2),"FY "&amp;(YEAR(A1247)-1)&amp;"-"&amp;RIGHT(YEAR(A1247),2))</f>
        <v>FY 2014-15</v>
      </c>
      <c r="E1247" s="5" t="s">
        <v>19</v>
      </c>
      <c r="F1247" s="7" t="n">
        <v>194.23</v>
      </c>
      <c r="G1247" s="7" t="n">
        <v>0.46</v>
      </c>
      <c r="H1247" s="7" t="n">
        <v>193.77</v>
      </c>
      <c r="I1247" s="7" t="n">
        <v>31.32</v>
      </c>
      <c r="J1247" s="8" t="n">
        <v>61.8748</v>
      </c>
    </row>
    <row r="1248" customFormat="false" ht="15" hidden="false" customHeight="false" outlineLevel="0" collapsed="false">
      <c r="A1248" s="4" t="n">
        <v>42044</v>
      </c>
      <c r="B1248" s="5" t="n">
        <v>2015</v>
      </c>
      <c r="C1248" s="5" t="n">
        <v>2</v>
      </c>
      <c r="D1248" s="6" t="str">
        <f aca="false">IF(MONTH(A1248)&gt;=4,"FY "&amp;YEAR(A1248)&amp;"-"&amp;RIGHT(YEAR(A1248)+1,2),"FY "&amp;(YEAR(A1248)-1)&amp;"-"&amp;RIGHT(YEAR(A1248),2))</f>
        <v>FY 2014-15</v>
      </c>
      <c r="E1248" s="5" t="s">
        <v>19</v>
      </c>
      <c r="F1248" s="7" t="n">
        <v>31.18</v>
      </c>
      <c r="G1248" s="7" t="n">
        <v>0.6</v>
      </c>
      <c r="H1248" s="7" t="n">
        <v>30.58</v>
      </c>
      <c r="I1248" s="7" t="n">
        <v>4.95</v>
      </c>
      <c r="J1248" s="8" t="n">
        <v>61.7363</v>
      </c>
    </row>
    <row r="1249" customFormat="false" ht="15" hidden="false" customHeight="false" outlineLevel="0" collapsed="false">
      <c r="A1249" s="4" t="n">
        <v>42045</v>
      </c>
      <c r="B1249" s="5" t="n">
        <v>2015</v>
      </c>
      <c r="C1249" s="5" t="n">
        <v>2</v>
      </c>
      <c r="D1249" s="6" t="str">
        <f aca="false">IF(MONTH(A1249)&gt;=4,"FY "&amp;YEAR(A1249)&amp;"-"&amp;RIGHT(YEAR(A1249)+1,2),"FY "&amp;(YEAR(A1249)-1)&amp;"-"&amp;RIGHT(YEAR(A1249),2))</f>
        <v>FY 2014-15</v>
      </c>
      <c r="E1249" s="5" t="s">
        <v>19</v>
      </c>
      <c r="F1249" s="7" t="n">
        <v>48.55</v>
      </c>
      <c r="G1249" s="7" t="n">
        <v>10.07</v>
      </c>
      <c r="H1249" s="7" t="n">
        <v>38.48</v>
      </c>
      <c r="I1249" s="7" t="n">
        <v>6.19</v>
      </c>
      <c r="J1249" s="8" t="n">
        <v>62.141</v>
      </c>
    </row>
    <row r="1250" customFormat="false" ht="15" hidden="false" customHeight="false" outlineLevel="0" collapsed="false">
      <c r="A1250" s="4" t="n">
        <v>42046</v>
      </c>
      <c r="B1250" s="5" t="n">
        <v>2015</v>
      </c>
      <c r="C1250" s="5" t="n">
        <v>2</v>
      </c>
      <c r="D1250" s="6" t="str">
        <f aca="false">IF(MONTH(A1250)&gt;=4,"FY "&amp;YEAR(A1250)&amp;"-"&amp;RIGHT(YEAR(A1250)+1,2),"FY "&amp;(YEAR(A1250)-1)&amp;"-"&amp;RIGHT(YEAR(A1250),2))</f>
        <v>FY 2014-15</v>
      </c>
      <c r="E1250" s="5" t="s">
        <v>19</v>
      </c>
      <c r="F1250" s="7" t="n">
        <v>330.71</v>
      </c>
      <c r="G1250" s="7" t="n">
        <v>0.47</v>
      </c>
      <c r="H1250" s="7" t="n">
        <v>330.24</v>
      </c>
      <c r="I1250" s="7" t="n">
        <v>53.3</v>
      </c>
      <c r="J1250" s="8" t="n">
        <v>61.9634</v>
      </c>
    </row>
    <row r="1251" customFormat="false" ht="15" hidden="false" customHeight="false" outlineLevel="0" collapsed="false">
      <c r="A1251" s="4" t="n">
        <v>42047</v>
      </c>
      <c r="B1251" s="5" t="n">
        <v>2015</v>
      </c>
      <c r="C1251" s="5" t="n">
        <v>2</v>
      </c>
      <c r="D1251" s="6" t="str">
        <f aca="false">IF(MONTH(A1251)&gt;=4,"FY "&amp;YEAR(A1251)&amp;"-"&amp;RIGHT(YEAR(A1251)+1,2),"FY "&amp;(YEAR(A1251)-1)&amp;"-"&amp;RIGHT(YEAR(A1251),2))</f>
        <v>FY 2014-15</v>
      </c>
      <c r="E1251" s="5" t="s">
        <v>19</v>
      </c>
      <c r="F1251" s="7" t="n">
        <v>3.26</v>
      </c>
      <c r="G1251" s="7" t="n">
        <v>24.17</v>
      </c>
      <c r="H1251" s="7" t="n">
        <v>-20.91</v>
      </c>
      <c r="I1251" s="7" t="n">
        <v>-3.36</v>
      </c>
      <c r="J1251" s="8" t="n">
        <v>62.1536</v>
      </c>
    </row>
    <row r="1252" customFormat="false" ht="15" hidden="false" customHeight="false" outlineLevel="0" collapsed="false">
      <c r="A1252" s="4" t="n">
        <v>42048</v>
      </c>
      <c r="B1252" s="5" t="n">
        <v>2015</v>
      </c>
      <c r="C1252" s="5" t="n">
        <v>2</v>
      </c>
      <c r="D1252" s="6" t="str">
        <f aca="false">IF(MONTH(A1252)&gt;=4,"FY "&amp;YEAR(A1252)&amp;"-"&amp;RIGHT(YEAR(A1252)+1,2),"FY "&amp;(YEAR(A1252)-1)&amp;"-"&amp;RIGHT(YEAR(A1252),2))</f>
        <v>FY 2014-15</v>
      </c>
      <c r="E1252" s="5" t="s">
        <v>19</v>
      </c>
      <c r="F1252" s="7" t="n">
        <v>2.6</v>
      </c>
      <c r="G1252" s="7" t="n">
        <v>0.48</v>
      </c>
      <c r="H1252" s="7" t="n">
        <v>2.12</v>
      </c>
      <c r="I1252" s="7" t="n">
        <v>0.34</v>
      </c>
      <c r="J1252" s="8" t="n">
        <v>62.43</v>
      </c>
    </row>
    <row r="1253" customFormat="false" ht="15" hidden="false" customHeight="false" outlineLevel="0" collapsed="false">
      <c r="A1253" s="4" t="n">
        <v>42051</v>
      </c>
      <c r="B1253" s="5" t="n">
        <v>2015</v>
      </c>
      <c r="C1253" s="5" t="n">
        <v>2</v>
      </c>
      <c r="D1253" s="6" t="str">
        <f aca="false">IF(MONTH(A1253)&gt;=4,"FY "&amp;YEAR(A1253)&amp;"-"&amp;RIGHT(YEAR(A1253)+1,2),"FY "&amp;(YEAR(A1253)-1)&amp;"-"&amp;RIGHT(YEAR(A1253),2))</f>
        <v>FY 2014-15</v>
      </c>
      <c r="E1253" s="5" t="s">
        <v>19</v>
      </c>
      <c r="F1253" s="7" t="n">
        <v>13.54</v>
      </c>
      <c r="G1253" s="7" t="n">
        <v>151.38</v>
      </c>
      <c r="H1253" s="7" t="n">
        <v>-137.84</v>
      </c>
      <c r="I1253" s="7" t="n">
        <v>-22.18</v>
      </c>
      <c r="J1253" s="8" t="n">
        <v>62.136</v>
      </c>
    </row>
    <row r="1254" customFormat="false" ht="15" hidden="false" customHeight="false" outlineLevel="0" collapsed="false">
      <c r="A1254" s="4" t="n">
        <v>42053</v>
      </c>
      <c r="B1254" s="5" t="n">
        <v>2015</v>
      </c>
      <c r="C1254" s="5" t="n">
        <v>2</v>
      </c>
      <c r="D1254" s="6" t="str">
        <f aca="false">IF(MONTH(A1254)&gt;=4,"FY "&amp;YEAR(A1254)&amp;"-"&amp;RIGHT(YEAR(A1254)+1,2),"FY "&amp;(YEAR(A1254)-1)&amp;"-"&amp;RIGHT(YEAR(A1254),2))</f>
        <v>FY 2014-15</v>
      </c>
      <c r="E1254" s="5" t="s">
        <v>19</v>
      </c>
      <c r="F1254" s="7" t="n">
        <v>0</v>
      </c>
      <c r="G1254" s="7" t="n">
        <v>3.38</v>
      </c>
      <c r="H1254" s="7" t="n">
        <v>-3.38</v>
      </c>
      <c r="I1254" s="7" t="n">
        <v>-0.54</v>
      </c>
      <c r="J1254" s="8" t="n">
        <v>62.2023</v>
      </c>
    </row>
    <row r="1255" customFormat="false" ht="15" hidden="false" customHeight="false" outlineLevel="0" collapsed="false">
      <c r="A1255" s="4" t="n">
        <v>42055</v>
      </c>
      <c r="B1255" s="5" t="n">
        <v>2015</v>
      </c>
      <c r="C1255" s="5" t="n">
        <v>2</v>
      </c>
      <c r="D1255" s="6" t="str">
        <f aca="false">IF(MONTH(A1255)&gt;=4,"FY "&amp;YEAR(A1255)&amp;"-"&amp;RIGHT(YEAR(A1255)+1,2),"FY "&amp;(YEAR(A1255)-1)&amp;"-"&amp;RIGHT(YEAR(A1255),2))</f>
        <v>FY 2014-15</v>
      </c>
      <c r="E1255" s="5" t="s">
        <v>19</v>
      </c>
      <c r="F1255" s="7" t="n">
        <v>13.39</v>
      </c>
      <c r="G1255" s="7" t="n">
        <v>0</v>
      </c>
      <c r="H1255" s="7" t="n">
        <v>13.39</v>
      </c>
      <c r="I1255" s="7" t="n">
        <v>2.15</v>
      </c>
      <c r="J1255" s="8" t="n">
        <v>62.136</v>
      </c>
    </row>
    <row r="1256" customFormat="false" ht="15" hidden="false" customHeight="false" outlineLevel="0" collapsed="false">
      <c r="A1256" s="4" t="n">
        <v>42058</v>
      </c>
      <c r="B1256" s="5" t="n">
        <v>2015</v>
      </c>
      <c r="C1256" s="5" t="n">
        <v>2</v>
      </c>
      <c r="D1256" s="6" t="str">
        <f aca="false">IF(MONTH(A1256)&gt;=4,"FY "&amp;YEAR(A1256)&amp;"-"&amp;RIGHT(YEAR(A1256)+1,2),"FY "&amp;(YEAR(A1256)-1)&amp;"-"&amp;RIGHT(YEAR(A1256),2))</f>
        <v>FY 2014-15</v>
      </c>
      <c r="E1256" s="5" t="s">
        <v>19</v>
      </c>
      <c r="F1256" s="7" t="n">
        <v>62.16</v>
      </c>
      <c r="G1256" s="7" t="n">
        <v>0</v>
      </c>
      <c r="H1256" s="7" t="n">
        <v>62.16</v>
      </c>
      <c r="I1256" s="7" t="n">
        <v>9.98</v>
      </c>
      <c r="J1256" s="8" t="n">
        <v>62.255</v>
      </c>
    </row>
    <row r="1257" customFormat="false" ht="15" hidden="false" customHeight="false" outlineLevel="0" collapsed="false">
      <c r="A1257" s="4" t="n">
        <v>42059</v>
      </c>
      <c r="B1257" s="5" t="n">
        <v>2015</v>
      </c>
      <c r="C1257" s="5" t="n">
        <v>2</v>
      </c>
      <c r="D1257" s="6" t="str">
        <f aca="false">IF(MONTH(A1257)&gt;=4,"FY "&amp;YEAR(A1257)&amp;"-"&amp;RIGHT(YEAR(A1257)+1,2),"FY "&amp;(YEAR(A1257)-1)&amp;"-"&amp;RIGHT(YEAR(A1257),2))</f>
        <v>FY 2014-15</v>
      </c>
      <c r="E1257" s="5" t="s">
        <v>19</v>
      </c>
      <c r="F1257" s="7" t="n">
        <v>5.56</v>
      </c>
      <c r="G1257" s="7" t="n">
        <v>0</v>
      </c>
      <c r="H1257" s="7" t="n">
        <v>5.56</v>
      </c>
      <c r="I1257" s="7" t="n">
        <v>0.89</v>
      </c>
      <c r="J1257" s="8" t="n">
        <v>62.1838</v>
      </c>
    </row>
    <row r="1258" customFormat="false" ht="15" hidden="false" customHeight="false" outlineLevel="0" collapsed="false">
      <c r="A1258" s="4" t="n">
        <v>42060</v>
      </c>
      <c r="B1258" s="5" t="n">
        <v>2015</v>
      </c>
      <c r="C1258" s="5" t="n">
        <v>2</v>
      </c>
      <c r="D1258" s="6" t="str">
        <f aca="false">IF(MONTH(A1258)&gt;=4,"FY "&amp;YEAR(A1258)&amp;"-"&amp;RIGHT(YEAR(A1258)+1,2),"FY "&amp;(YEAR(A1258)-1)&amp;"-"&amp;RIGHT(YEAR(A1258),2))</f>
        <v>FY 2014-15</v>
      </c>
      <c r="E1258" s="5" t="s">
        <v>19</v>
      </c>
      <c r="F1258" s="7" t="n">
        <v>32.98</v>
      </c>
      <c r="G1258" s="7" t="n">
        <v>2.49</v>
      </c>
      <c r="H1258" s="7" t="n">
        <v>30.49</v>
      </c>
      <c r="I1258" s="7" t="n">
        <v>4.9</v>
      </c>
      <c r="J1258" s="8" t="n">
        <v>62.2758</v>
      </c>
    </row>
    <row r="1259" customFormat="false" ht="15" hidden="false" customHeight="false" outlineLevel="0" collapsed="false">
      <c r="A1259" s="4" t="n">
        <v>42061</v>
      </c>
      <c r="B1259" s="5" t="n">
        <v>2015</v>
      </c>
      <c r="C1259" s="5" t="n">
        <v>2</v>
      </c>
      <c r="D1259" s="6" t="str">
        <f aca="false">IF(MONTH(A1259)&gt;=4,"FY "&amp;YEAR(A1259)&amp;"-"&amp;RIGHT(YEAR(A1259)+1,2),"FY "&amp;(YEAR(A1259)-1)&amp;"-"&amp;RIGHT(YEAR(A1259),2))</f>
        <v>FY 2014-15</v>
      </c>
      <c r="E1259" s="5" t="s">
        <v>19</v>
      </c>
      <c r="F1259" s="7" t="n">
        <v>3.94</v>
      </c>
      <c r="G1259" s="7" t="n">
        <v>6.36</v>
      </c>
      <c r="H1259" s="7" t="n">
        <v>-2.42</v>
      </c>
      <c r="I1259" s="7" t="n">
        <v>-0.39</v>
      </c>
      <c r="J1259" s="8" t="n">
        <v>62.0468</v>
      </c>
    </row>
    <row r="1260" customFormat="false" ht="15" hidden="false" customHeight="false" outlineLevel="0" collapsed="false">
      <c r="A1260" s="4" t="n">
        <v>42062</v>
      </c>
      <c r="B1260" s="5" t="n">
        <v>2015</v>
      </c>
      <c r="C1260" s="5" t="n">
        <v>2</v>
      </c>
      <c r="D1260" s="6" t="str">
        <f aca="false">IF(MONTH(A1260)&gt;=4,"FY "&amp;YEAR(A1260)&amp;"-"&amp;RIGHT(YEAR(A1260)+1,2),"FY "&amp;(YEAR(A1260)-1)&amp;"-"&amp;RIGHT(YEAR(A1260),2))</f>
        <v>FY 2014-15</v>
      </c>
      <c r="E1260" s="5" t="s">
        <v>19</v>
      </c>
      <c r="F1260" s="7" t="n">
        <v>10.07</v>
      </c>
      <c r="G1260" s="7" t="n">
        <v>3.3</v>
      </c>
      <c r="H1260" s="7" t="n">
        <v>6.77</v>
      </c>
      <c r="I1260" s="7" t="n">
        <v>1.09</v>
      </c>
      <c r="J1260" s="8" t="n">
        <v>61.9395</v>
      </c>
    </row>
    <row r="1261" customFormat="false" ht="15" hidden="false" customHeight="false" outlineLevel="0" collapsed="false">
      <c r="A1261" s="4" t="n">
        <v>42065</v>
      </c>
      <c r="B1261" s="5" t="n">
        <v>2015</v>
      </c>
      <c r="C1261" s="5" t="n">
        <v>3</v>
      </c>
      <c r="D1261" s="6" t="str">
        <f aca="false">IF(MONTH(A1261)&gt;=4,"FY "&amp;YEAR(A1261)&amp;"-"&amp;RIGHT(YEAR(A1261)+1,2),"FY "&amp;(YEAR(A1261)-1)&amp;"-"&amp;RIGHT(YEAR(A1261),2))</f>
        <v>FY 2014-15</v>
      </c>
      <c r="E1261" s="5" t="s">
        <v>19</v>
      </c>
      <c r="F1261" s="7" t="n">
        <v>20.87</v>
      </c>
      <c r="G1261" s="7" t="n">
        <v>1.71</v>
      </c>
      <c r="H1261" s="7" t="n">
        <v>19.16</v>
      </c>
      <c r="I1261" s="7" t="n">
        <v>3.1</v>
      </c>
      <c r="J1261" s="8" t="n">
        <v>61.7908</v>
      </c>
    </row>
    <row r="1262" customFormat="false" ht="15" hidden="false" customHeight="false" outlineLevel="0" collapsed="false">
      <c r="A1262" s="4" t="n">
        <v>42066</v>
      </c>
      <c r="B1262" s="5" t="n">
        <v>2015</v>
      </c>
      <c r="C1262" s="5" t="n">
        <v>3</v>
      </c>
      <c r="D1262" s="6" t="str">
        <f aca="false">IF(MONTH(A1262)&gt;=4,"FY "&amp;YEAR(A1262)&amp;"-"&amp;RIGHT(YEAR(A1262)+1,2),"FY "&amp;(YEAR(A1262)-1)&amp;"-"&amp;RIGHT(YEAR(A1262),2))</f>
        <v>FY 2014-15</v>
      </c>
      <c r="E1262" s="5" t="s">
        <v>19</v>
      </c>
      <c r="F1262" s="7" t="n">
        <v>20.52</v>
      </c>
      <c r="G1262" s="7" t="n">
        <v>0</v>
      </c>
      <c r="H1262" s="7" t="n">
        <v>20.52</v>
      </c>
      <c r="I1262" s="7" t="n">
        <v>3.32</v>
      </c>
      <c r="J1262" s="8" t="n">
        <v>61.8248</v>
      </c>
    </row>
    <row r="1263" customFormat="false" ht="15" hidden="false" customHeight="false" outlineLevel="0" collapsed="false">
      <c r="A1263" s="4" t="n">
        <v>42067</v>
      </c>
      <c r="B1263" s="5" t="n">
        <v>2015</v>
      </c>
      <c r="C1263" s="5" t="n">
        <v>3</v>
      </c>
      <c r="D1263" s="6" t="str">
        <f aca="false">IF(MONTH(A1263)&gt;=4,"FY "&amp;YEAR(A1263)&amp;"-"&amp;RIGHT(YEAR(A1263)+1,2),"FY "&amp;(YEAR(A1263)-1)&amp;"-"&amp;RIGHT(YEAR(A1263),2))</f>
        <v>FY 2014-15</v>
      </c>
      <c r="E1263" s="5" t="s">
        <v>19</v>
      </c>
      <c r="F1263" s="7" t="n">
        <v>1.85</v>
      </c>
      <c r="G1263" s="7" t="n">
        <v>96.47</v>
      </c>
      <c r="H1263" s="7" t="n">
        <v>-94.62</v>
      </c>
      <c r="I1263" s="7" t="n">
        <v>-15.3</v>
      </c>
      <c r="J1263" s="8" t="n">
        <v>61.8387</v>
      </c>
    </row>
    <row r="1264" customFormat="false" ht="15" hidden="false" customHeight="false" outlineLevel="0" collapsed="false">
      <c r="A1264" s="4" t="n">
        <v>42068</v>
      </c>
      <c r="B1264" s="5" t="n">
        <v>2015</v>
      </c>
      <c r="C1264" s="5" t="n">
        <v>3</v>
      </c>
      <c r="D1264" s="6" t="str">
        <f aca="false">IF(MONTH(A1264)&gt;=4,"FY "&amp;YEAR(A1264)&amp;"-"&amp;RIGHT(YEAR(A1264)+1,2),"FY "&amp;(YEAR(A1264)-1)&amp;"-"&amp;RIGHT(YEAR(A1264),2))</f>
        <v>FY 2014-15</v>
      </c>
      <c r="E1264" s="5" t="s">
        <v>19</v>
      </c>
      <c r="F1264" s="7" t="n">
        <v>83.76</v>
      </c>
      <c r="G1264" s="7" t="n">
        <v>8.37</v>
      </c>
      <c r="H1264" s="7" t="n">
        <v>75.39</v>
      </c>
      <c r="I1264" s="7" t="n">
        <v>12.19</v>
      </c>
      <c r="J1264" s="8" t="n">
        <v>61.8543</v>
      </c>
    </row>
    <row r="1265" customFormat="false" ht="15" hidden="false" customHeight="false" outlineLevel="0" collapsed="false">
      <c r="A1265" s="4" t="n">
        <v>42072</v>
      </c>
      <c r="B1265" s="5" t="n">
        <v>2015</v>
      </c>
      <c r="C1265" s="5" t="n">
        <v>3</v>
      </c>
      <c r="D1265" s="6" t="str">
        <f aca="false">IF(MONTH(A1265)&gt;=4,"FY "&amp;YEAR(A1265)&amp;"-"&amp;RIGHT(YEAR(A1265)+1,2),"FY "&amp;(YEAR(A1265)-1)&amp;"-"&amp;RIGHT(YEAR(A1265),2))</f>
        <v>FY 2014-15</v>
      </c>
      <c r="E1265" s="5" t="s">
        <v>19</v>
      </c>
      <c r="F1265" s="7" t="n">
        <v>1375.95</v>
      </c>
      <c r="G1265" s="7" t="n">
        <v>0</v>
      </c>
      <c r="H1265" s="7" t="n">
        <v>1375.95</v>
      </c>
      <c r="I1265" s="7" t="n">
        <v>221.21</v>
      </c>
      <c r="J1265" s="8" t="n">
        <v>62.2015</v>
      </c>
    </row>
    <row r="1266" customFormat="false" ht="15" hidden="false" customHeight="false" outlineLevel="0" collapsed="false">
      <c r="A1266" s="4" t="n">
        <v>42073</v>
      </c>
      <c r="B1266" s="5" t="n">
        <v>2015</v>
      </c>
      <c r="C1266" s="5" t="n">
        <v>3</v>
      </c>
      <c r="D1266" s="6" t="str">
        <f aca="false">IF(MONTH(A1266)&gt;=4,"FY "&amp;YEAR(A1266)&amp;"-"&amp;RIGHT(YEAR(A1266)+1,2),"FY "&amp;(YEAR(A1266)-1)&amp;"-"&amp;RIGHT(YEAR(A1266),2))</f>
        <v>FY 2014-15</v>
      </c>
      <c r="E1266" s="5" t="s">
        <v>19</v>
      </c>
      <c r="F1266" s="7" t="n">
        <v>28.15</v>
      </c>
      <c r="G1266" s="7" t="n">
        <v>0.52</v>
      </c>
      <c r="H1266" s="7" t="n">
        <v>27.63</v>
      </c>
      <c r="I1266" s="7" t="n">
        <v>4.41</v>
      </c>
      <c r="J1266" s="8" t="n">
        <v>62.616</v>
      </c>
    </row>
    <row r="1267" customFormat="false" ht="15" hidden="false" customHeight="false" outlineLevel="0" collapsed="false">
      <c r="A1267" s="4" t="n">
        <v>42074</v>
      </c>
      <c r="B1267" s="5" t="n">
        <v>2015</v>
      </c>
      <c r="C1267" s="5" t="n">
        <v>3</v>
      </c>
      <c r="D1267" s="6" t="str">
        <f aca="false">IF(MONTH(A1267)&gt;=4,"FY "&amp;YEAR(A1267)&amp;"-"&amp;RIGHT(YEAR(A1267)+1,2),"FY "&amp;(YEAR(A1267)-1)&amp;"-"&amp;RIGHT(YEAR(A1267),2))</f>
        <v>FY 2014-15</v>
      </c>
      <c r="E1267" s="5" t="s">
        <v>19</v>
      </c>
      <c r="F1267" s="7" t="n">
        <v>71.29</v>
      </c>
      <c r="G1267" s="7" t="n">
        <v>6.4</v>
      </c>
      <c r="H1267" s="7" t="n">
        <v>64.89</v>
      </c>
      <c r="I1267" s="7" t="n">
        <v>10.35</v>
      </c>
      <c r="J1267" s="8" t="n">
        <v>62.6983</v>
      </c>
    </row>
    <row r="1268" customFormat="false" ht="15" hidden="false" customHeight="false" outlineLevel="0" collapsed="false">
      <c r="A1268" s="4" t="n">
        <v>42075</v>
      </c>
      <c r="B1268" s="5" t="n">
        <v>2015</v>
      </c>
      <c r="C1268" s="5" t="n">
        <v>3</v>
      </c>
      <c r="D1268" s="6" t="str">
        <f aca="false">IF(MONTH(A1268)&gt;=4,"FY "&amp;YEAR(A1268)&amp;"-"&amp;RIGHT(YEAR(A1268)+1,2),"FY "&amp;(YEAR(A1268)-1)&amp;"-"&amp;RIGHT(YEAR(A1268),2))</f>
        <v>FY 2014-15</v>
      </c>
      <c r="E1268" s="5" t="s">
        <v>19</v>
      </c>
      <c r="F1268" s="7" t="n">
        <v>42.56</v>
      </c>
      <c r="G1268" s="7" t="n">
        <v>1.98</v>
      </c>
      <c r="H1268" s="7" t="n">
        <v>40.58</v>
      </c>
      <c r="I1268" s="7" t="n">
        <v>6.47</v>
      </c>
      <c r="J1268" s="8" t="n">
        <v>62.745</v>
      </c>
    </row>
    <row r="1269" customFormat="false" ht="15" hidden="false" customHeight="false" outlineLevel="0" collapsed="false">
      <c r="A1269" s="4" t="n">
        <v>42076</v>
      </c>
      <c r="B1269" s="5" t="n">
        <v>2015</v>
      </c>
      <c r="C1269" s="5" t="n">
        <v>3</v>
      </c>
      <c r="D1269" s="6" t="str">
        <f aca="false">IF(MONTH(A1269)&gt;=4,"FY "&amp;YEAR(A1269)&amp;"-"&amp;RIGHT(YEAR(A1269)+1,2),"FY "&amp;(YEAR(A1269)-1)&amp;"-"&amp;RIGHT(YEAR(A1269),2))</f>
        <v>FY 2014-15</v>
      </c>
      <c r="E1269" s="5" t="s">
        <v>19</v>
      </c>
      <c r="F1269" s="7" t="n">
        <v>62.61</v>
      </c>
      <c r="G1269" s="7" t="n">
        <v>0</v>
      </c>
      <c r="H1269" s="7" t="n">
        <v>62.61</v>
      </c>
      <c r="I1269" s="7" t="n">
        <v>10.01</v>
      </c>
      <c r="J1269" s="8" t="n">
        <v>62.5665</v>
      </c>
    </row>
    <row r="1270" customFormat="false" ht="15" hidden="false" customHeight="false" outlineLevel="0" collapsed="false">
      <c r="A1270" s="4" t="n">
        <v>42079</v>
      </c>
      <c r="B1270" s="5" t="n">
        <v>2015</v>
      </c>
      <c r="C1270" s="5" t="n">
        <v>3</v>
      </c>
      <c r="D1270" s="6" t="str">
        <f aca="false">IF(MONTH(A1270)&gt;=4,"FY "&amp;YEAR(A1270)&amp;"-"&amp;RIGHT(YEAR(A1270)+1,2),"FY "&amp;(YEAR(A1270)-1)&amp;"-"&amp;RIGHT(YEAR(A1270),2))</f>
        <v>FY 2014-15</v>
      </c>
      <c r="E1270" s="5" t="s">
        <v>19</v>
      </c>
      <c r="F1270" s="7" t="n">
        <v>10.96</v>
      </c>
      <c r="G1270" s="7" t="n">
        <v>7.56</v>
      </c>
      <c r="H1270" s="7" t="n">
        <v>3.4</v>
      </c>
      <c r="I1270" s="7" t="n">
        <v>0.54</v>
      </c>
      <c r="J1270" s="8" t="n">
        <v>62.6733</v>
      </c>
    </row>
    <row r="1271" customFormat="false" ht="15" hidden="false" customHeight="false" outlineLevel="0" collapsed="false">
      <c r="A1271" s="4" t="n">
        <v>42080</v>
      </c>
      <c r="B1271" s="5" t="n">
        <v>2015</v>
      </c>
      <c r="C1271" s="5" t="n">
        <v>3</v>
      </c>
      <c r="D1271" s="6" t="str">
        <f aca="false">IF(MONTH(A1271)&gt;=4,"FY "&amp;YEAR(A1271)&amp;"-"&amp;RIGHT(YEAR(A1271)+1,2),"FY "&amp;(YEAR(A1271)-1)&amp;"-"&amp;RIGHT(YEAR(A1271),2))</f>
        <v>FY 2014-15</v>
      </c>
      <c r="E1271" s="5" t="s">
        <v>19</v>
      </c>
      <c r="F1271" s="7" t="n">
        <v>12.36</v>
      </c>
      <c r="G1271" s="7" t="n">
        <v>0</v>
      </c>
      <c r="H1271" s="7" t="n">
        <v>12.36</v>
      </c>
      <c r="I1271" s="7" t="n">
        <v>1.97</v>
      </c>
      <c r="J1271" s="8" t="n">
        <v>62.8215</v>
      </c>
    </row>
    <row r="1272" customFormat="false" ht="15" hidden="false" customHeight="false" outlineLevel="0" collapsed="false">
      <c r="A1272" s="4" t="n">
        <v>42081</v>
      </c>
      <c r="B1272" s="5" t="n">
        <v>2015</v>
      </c>
      <c r="C1272" s="5" t="n">
        <v>3</v>
      </c>
      <c r="D1272" s="6" t="str">
        <f aca="false">IF(MONTH(A1272)&gt;=4,"FY "&amp;YEAR(A1272)&amp;"-"&amp;RIGHT(YEAR(A1272)+1,2),"FY "&amp;(YEAR(A1272)-1)&amp;"-"&amp;RIGHT(YEAR(A1272),2))</f>
        <v>FY 2014-15</v>
      </c>
      <c r="E1272" s="5" t="s">
        <v>19</v>
      </c>
      <c r="F1272" s="7" t="n">
        <v>69.34</v>
      </c>
      <c r="G1272" s="7" t="n">
        <v>0</v>
      </c>
      <c r="H1272" s="7" t="n">
        <v>69.34</v>
      </c>
      <c r="I1272" s="7" t="n">
        <v>11.06</v>
      </c>
      <c r="J1272" s="8" t="n">
        <v>62.692</v>
      </c>
    </row>
    <row r="1273" customFormat="false" ht="15" hidden="false" customHeight="false" outlineLevel="0" collapsed="false">
      <c r="A1273" s="4" t="n">
        <v>42082</v>
      </c>
      <c r="B1273" s="5" t="n">
        <v>2015</v>
      </c>
      <c r="C1273" s="5" t="n">
        <v>3</v>
      </c>
      <c r="D1273" s="6" t="str">
        <f aca="false">IF(MONTH(A1273)&gt;=4,"FY "&amp;YEAR(A1273)&amp;"-"&amp;RIGHT(YEAR(A1273)+1,2),"FY "&amp;(YEAR(A1273)-1)&amp;"-"&amp;RIGHT(YEAR(A1273),2))</f>
        <v>FY 2014-15</v>
      </c>
      <c r="E1273" s="5" t="s">
        <v>19</v>
      </c>
      <c r="F1273" s="7" t="n">
        <v>9.1</v>
      </c>
      <c r="G1273" s="7" t="n">
        <v>0</v>
      </c>
      <c r="H1273" s="7" t="n">
        <v>9.1</v>
      </c>
      <c r="I1273" s="7" t="n">
        <v>1.45</v>
      </c>
      <c r="J1273" s="8" t="n">
        <v>62.672</v>
      </c>
    </row>
    <row r="1274" customFormat="false" ht="15" hidden="false" customHeight="false" outlineLevel="0" collapsed="false">
      <c r="A1274" s="4" t="n">
        <v>42083</v>
      </c>
      <c r="B1274" s="5" t="n">
        <v>2015</v>
      </c>
      <c r="C1274" s="5" t="n">
        <v>3</v>
      </c>
      <c r="D1274" s="6" t="str">
        <f aca="false">IF(MONTH(A1274)&gt;=4,"FY "&amp;YEAR(A1274)&amp;"-"&amp;RIGHT(YEAR(A1274)+1,2),"FY "&amp;(YEAR(A1274)-1)&amp;"-"&amp;RIGHT(YEAR(A1274),2))</f>
        <v>FY 2014-15</v>
      </c>
      <c r="E1274" s="5" t="s">
        <v>19</v>
      </c>
      <c r="F1274" s="7" t="n">
        <v>0</v>
      </c>
      <c r="G1274" s="7" t="n">
        <v>0</v>
      </c>
      <c r="H1274" s="7" t="n">
        <v>0</v>
      </c>
      <c r="I1274" s="7" t="n">
        <v>0</v>
      </c>
      <c r="J1274" s="8" t="n">
        <v>62.4208</v>
      </c>
    </row>
    <row r="1275" customFormat="false" ht="15" hidden="false" customHeight="false" outlineLevel="0" collapsed="false">
      <c r="A1275" s="4" t="n">
        <v>42086</v>
      </c>
      <c r="B1275" s="5" t="n">
        <v>2015</v>
      </c>
      <c r="C1275" s="5" t="n">
        <v>3</v>
      </c>
      <c r="D1275" s="6" t="str">
        <f aca="false">IF(MONTH(A1275)&gt;=4,"FY "&amp;YEAR(A1275)&amp;"-"&amp;RIGHT(YEAR(A1275)+1,2),"FY "&amp;(YEAR(A1275)-1)&amp;"-"&amp;RIGHT(YEAR(A1275),2))</f>
        <v>FY 2014-15</v>
      </c>
      <c r="E1275" s="5" t="s">
        <v>19</v>
      </c>
      <c r="F1275" s="7" t="n">
        <v>0</v>
      </c>
      <c r="G1275" s="7" t="n">
        <v>5.83</v>
      </c>
      <c r="H1275" s="7" t="n">
        <v>-5.83</v>
      </c>
      <c r="I1275" s="7" t="n">
        <v>-0.93</v>
      </c>
      <c r="J1275" s="8" t="n">
        <v>62.4923</v>
      </c>
    </row>
    <row r="1276" customFormat="false" ht="15" hidden="false" customHeight="false" outlineLevel="0" collapsed="false">
      <c r="A1276" s="4" t="n">
        <v>42087</v>
      </c>
      <c r="B1276" s="5" t="n">
        <v>2015</v>
      </c>
      <c r="C1276" s="5" t="n">
        <v>3</v>
      </c>
      <c r="D1276" s="6" t="str">
        <f aca="false">IF(MONTH(A1276)&gt;=4,"FY "&amp;YEAR(A1276)&amp;"-"&amp;RIGHT(YEAR(A1276)+1,2),"FY "&amp;(YEAR(A1276)-1)&amp;"-"&amp;RIGHT(YEAR(A1276),2))</f>
        <v>FY 2014-15</v>
      </c>
      <c r="E1276" s="5" t="s">
        <v>19</v>
      </c>
      <c r="F1276" s="7" t="n">
        <v>74.44</v>
      </c>
      <c r="G1276" s="7" t="n">
        <v>0.25</v>
      </c>
      <c r="H1276" s="7" t="n">
        <v>74.19</v>
      </c>
      <c r="I1276" s="7" t="n">
        <v>11.91</v>
      </c>
      <c r="J1276" s="8" t="n">
        <v>62.2879</v>
      </c>
    </row>
    <row r="1277" customFormat="false" ht="15" hidden="false" customHeight="false" outlineLevel="0" collapsed="false">
      <c r="A1277" s="4" t="n">
        <v>42088</v>
      </c>
      <c r="B1277" s="5" t="n">
        <v>2015</v>
      </c>
      <c r="C1277" s="5" t="n">
        <v>3</v>
      </c>
      <c r="D1277" s="6" t="str">
        <f aca="false">IF(MONTH(A1277)&gt;=4,"FY "&amp;YEAR(A1277)&amp;"-"&amp;RIGHT(YEAR(A1277)+1,2),"FY "&amp;(YEAR(A1277)-1)&amp;"-"&amp;RIGHT(YEAR(A1277),2))</f>
        <v>FY 2014-15</v>
      </c>
      <c r="E1277" s="5" t="s">
        <v>19</v>
      </c>
      <c r="F1277" s="7" t="n">
        <v>0</v>
      </c>
      <c r="G1277" s="7" t="n">
        <v>0</v>
      </c>
      <c r="H1277" s="7" t="n">
        <v>0</v>
      </c>
      <c r="I1277" s="7" t="n">
        <v>0</v>
      </c>
      <c r="J1277" s="8" t="n">
        <v>62.1988</v>
      </c>
    </row>
    <row r="1278" customFormat="false" ht="15" hidden="false" customHeight="false" outlineLevel="0" collapsed="false">
      <c r="A1278" s="4" t="n">
        <v>42089</v>
      </c>
      <c r="B1278" s="5" t="n">
        <v>2015</v>
      </c>
      <c r="C1278" s="5" t="n">
        <v>3</v>
      </c>
      <c r="D1278" s="6" t="str">
        <f aca="false">IF(MONTH(A1278)&gt;=4,"FY "&amp;YEAR(A1278)&amp;"-"&amp;RIGHT(YEAR(A1278)+1,2),"FY "&amp;(YEAR(A1278)-1)&amp;"-"&amp;RIGHT(YEAR(A1278),2))</f>
        <v>FY 2014-15</v>
      </c>
      <c r="E1278" s="5" t="s">
        <v>19</v>
      </c>
      <c r="F1278" s="7" t="n">
        <v>0</v>
      </c>
      <c r="G1278" s="7" t="n">
        <v>255.7</v>
      </c>
      <c r="H1278" s="7" t="n">
        <v>-255.7</v>
      </c>
      <c r="I1278" s="7" t="n">
        <v>-41.02</v>
      </c>
      <c r="J1278" s="8" t="n">
        <v>62.3419</v>
      </c>
    </row>
    <row r="1279" customFormat="false" ht="15" hidden="false" customHeight="false" outlineLevel="0" collapsed="false">
      <c r="A1279" s="4" t="n">
        <v>42090</v>
      </c>
      <c r="B1279" s="5" t="n">
        <v>2015</v>
      </c>
      <c r="C1279" s="5" t="n">
        <v>3</v>
      </c>
      <c r="D1279" s="6" t="str">
        <f aca="false">IF(MONTH(A1279)&gt;=4,"FY "&amp;YEAR(A1279)&amp;"-"&amp;RIGHT(YEAR(A1279)+1,2),"FY "&amp;(YEAR(A1279)-1)&amp;"-"&amp;RIGHT(YEAR(A1279),2))</f>
        <v>FY 2014-15</v>
      </c>
      <c r="E1279" s="5" t="s">
        <v>19</v>
      </c>
      <c r="F1279" s="7" t="n">
        <v>101.2</v>
      </c>
      <c r="G1279" s="7" t="n">
        <v>1.04</v>
      </c>
      <c r="H1279" s="7" t="n">
        <v>100.16</v>
      </c>
      <c r="I1279" s="7" t="n">
        <v>15.98</v>
      </c>
      <c r="J1279" s="8" t="n">
        <v>62.6728</v>
      </c>
    </row>
    <row r="1280" customFormat="false" ht="15" hidden="false" customHeight="false" outlineLevel="0" collapsed="false">
      <c r="A1280" s="4" t="n">
        <v>42093</v>
      </c>
      <c r="B1280" s="5" t="n">
        <v>2015</v>
      </c>
      <c r="C1280" s="5" t="n">
        <v>3</v>
      </c>
      <c r="D1280" s="6" t="str">
        <f aca="false">IF(MONTH(A1280)&gt;=4,"FY "&amp;YEAR(A1280)&amp;"-"&amp;RIGHT(YEAR(A1280)+1,2),"FY "&amp;(YEAR(A1280)-1)&amp;"-"&amp;RIGHT(YEAR(A1280),2))</f>
        <v>FY 2014-15</v>
      </c>
      <c r="E1280" s="5" t="s">
        <v>19</v>
      </c>
      <c r="F1280" s="7" t="n">
        <v>252.87</v>
      </c>
      <c r="G1280" s="7" t="n">
        <v>1.39</v>
      </c>
      <c r="H1280" s="7" t="n">
        <v>251.48</v>
      </c>
      <c r="I1280" s="7" t="n">
        <v>40.17</v>
      </c>
      <c r="J1280" s="8" t="n">
        <v>62.6069</v>
      </c>
    </row>
    <row r="1281" customFormat="false" ht="15" hidden="false" customHeight="false" outlineLevel="0" collapsed="false">
      <c r="A1281" s="4" t="n">
        <v>42094</v>
      </c>
      <c r="B1281" s="5" t="n">
        <v>2015</v>
      </c>
      <c r="C1281" s="5" t="n">
        <v>3</v>
      </c>
      <c r="D1281" s="6" t="str">
        <f aca="false">IF(MONTH(A1281)&gt;=4,"FY "&amp;YEAR(A1281)&amp;"-"&amp;RIGHT(YEAR(A1281)+1,2),"FY "&amp;(YEAR(A1281)-1)&amp;"-"&amp;RIGHT(YEAR(A1281),2))</f>
        <v>FY 2014-15</v>
      </c>
      <c r="E1281" s="5" t="s">
        <v>19</v>
      </c>
      <c r="F1281" s="7" t="n">
        <v>246.98</v>
      </c>
      <c r="G1281" s="7" t="n">
        <v>174.56</v>
      </c>
      <c r="H1281" s="7" t="n">
        <v>72.42</v>
      </c>
      <c r="I1281" s="7" t="n">
        <v>11.56</v>
      </c>
      <c r="J1281" s="8" t="n">
        <v>62.6305</v>
      </c>
    </row>
    <row r="1282" customFormat="false" ht="15" hidden="false" customHeight="false" outlineLevel="0" collapsed="false">
      <c r="A1282" s="4" t="n">
        <v>42100</v>
      </c>
      <c r="B1282" s="5" t="n">
        <v>2015</v>
      </c>
      <c r="C1282" s="5" t="n">
        <v>4</v>
      </c>
      <c r="D1282" s="6" t="str">
        <f aca="false">IF(MONTH(A1282)&gt;=4,"FY "&amp;YEAR(A1282)&amp;"-"&amp;RIGHT(YEAR(A1282)+1,2),"FY "&amp;(YEAR(A1282)-1)&amp;"-"&amp;RIGHT(YEAR(A1282),2))</f>
        <v>FY 2015-16</v>
      </c>
      <c r="E1282" s="5" t="s">
        <v>19</v>
      </c>
      <c r="F1282" s="7" t="n">
        <v>353.77</v>
      </c>
      <c r="G1282" s="7" t="n">
        <v>41.99</v>
      </c>
      <c r="H1282" s="7" t="n">
        <v>311.78</v>
      </c>
      <c r="I1282" s="7" t="n">
        <v>49.81</v>
      </c>
      <c r="J1282" s="8" t="n">
        <v>62.5908</v>
      </c>
    </row>
    <row r="1283" customFormat="false" ht="15" hidden="false" customHeight="false" outlineLevel="0" collapsed="false">
      <c r="A1283" s="4" t="n">
        <v>42101</v>
      </c>
      <c r="B1283" s="5" t="n">
        <v>2015</v>
      </c>
      <c r="C1283" s="5" t="n">
        <v>4</v>
      </c>
      <c r="D1283" s="6" t="str">
        <f aca="false">IF(MONTH(A1283)&gt;=4,"FY "&amp;YEAR(A1283)&amp;"-"&amp;RIGHT(YEAR(A1283)+1,2),"FY "&amp;(YEAR(A1283)-1)&amp;"-"&amp;RIGHT(YEAR(A1283),2))</f>
        <v>FY 2015-16</v>
      </c>
      <c r="E1283" s="5" t="s">
        <v>19</v>
      </c>
      <c r="F1283" s="7" t="n">
        <v>0.93</v>
      </c>
      <c r="G1283" s="7" t="n">
        <v>0.4</v>
      </c>
      <c r="H1283" s="7" t="n">
        <v>0.53</v>
      </c>
      <c r="I1283" s="7" t="n">
        <v>0.09</v>
      </c>
      <c r="J1283" s="8" t="n">
        <v>62.158</v>
      </c>
    </row>
    <row r="1284" customFormat="false" ht="15" hidden="false" customHeight="false" outlineLevel="0" collapsed="false">
      <c r="A1284" s="4" t="n">
        <v>42102</v>
      </c>
      <c r="B1284" s="5" t="n">
        <v>2015</v>
      </c>
      <c r="C1284" s="5" t="n">
        <v>4</v>
      </c>
      <c r="D1284" s="6" t="str">
        <f aca="false">IF(MONTH(A1284)&gt;=4,"FY "&amp;YEAR(A1284)&amp;"-"&amp;RIGHT(YEAR(A1284)+1,2),"FY "&amp;(YEAR(A1284)-1)&amp;"-"&amp;RIGHT(YEAR(A1284),2))</f>
        <v>FY 2015-16</v>
      </c>
      <c r="E1284" s="5" t="s">
        <v>19</v>
      </c>
      <c r="F1284" s="7" t="n">
        <v>24.89</v>
      </c>
      <c r="G1284" s="7" t="n">
        <v>0.65</v>
      </c>
      <c r="H1284" s="7" t="n">
        <v>24.24</v>
      </c>
      <c r="I1284" s="7" t="n">
        <v>3.89</v>
      </c>
      <c r="J1284" s="8" t="n">
        <v>62.3321</v>
      </c>
    </row>
    <row r="1285" customFormat="false" ht="15" hidden="false" customHeight="false" outlineLevel="0" collapsed="false">
      <c r="A1285" s="4" t="n">
        <v>42103</v>
      </c>
      <c r="B1285" s="5" t="n">
        <v>2015</v>
      </c>
      <c r="C1285" s="5" t="n">
        <v>4</v>
      </c>
      <c r="D1285" s="6" t="str">
        <f aca="false">IF(MONTH(A1285)&gt;=4,"FY "&amp;YEAR(A1285)&amp;"-"&amp;RIGHT(YEAR(A1285)+1,2),"FY "&amp;(YEAR(A1285)-1)&amp;"-"&amp;RIGHT(YEAR(A1285),2))</f>
        <v>FY 2015-16</v>
      </c>
      <c r="E1285" s="5" t="s">
        <v>19</v>
      </c>
      <c r="F1285" s="7" t="n">
        <v>119.43</v>
      </c>
      <c r="G1285" s="7" t="n">
        <v>90.99</v>
      </c>
      <c r="H1285" s="7" t="n">
        <v>28.44</v>
      </c>
      <c r="I1285" s="7" t="n">
        <v>4.56</v>
      </c>
      <c r="J1285" s="8" t="n">
        <v>62.3295</v>
      </c>
    </row>
    <row r="1286" customFormat="false" ht="15" hidden="false" customHeight="false" outlineLevel="0" collapsed="false">
      <c r="A1286" s="4" t="n">
        <v>42104</v>
      </c>
      <c r="B1286" s="5" t="n">
        <v>2015</v>
      </c>
      <c r="C1286" s="5" t="n">
        <v>4</v>
      </c>
      <c r="D1286" s="6" t="str">
        <f aca="false">IF(MONTH(A1286)&gt;=4,"FY "&amp;YEAR(A1286)&amp;"-"&amp;RIGHT(YEAR(A1286)+1,2),"FY "&amp;(YEAR(A1286)-1)&amp;"-"&amp;RIGHT(YEAR(A1286),2))</f>
        <v>FY 2015-16</v>
      </c>
      <c r="E1286" s="5" t="s">
        <v>19</v>
      </c>
      <c r="F1286" s="7" t="n">
        <v>0</v>
      </c>
      <c r="G1286" s="7" t="n">
        <v>55.23</v>
      </c>
      <c r="H1286" s="7" t="n">
        <v>-55.23</v>
      </c>
      <c r="I1286" s="7" t="n">
        <v>-8.87</v>
      </c>
      <c r="J1286" s="8" t="n">
        <v>62.256</v>
      </c>
    </row>
    <row r="1287" customFormat="false" ht="15" hidden="false" customHeight="false" outlineLevel="0" collapsed="false">
      <c r="A1287" s="4" t="n">
        <v>42107</v>
      </c>
      <c r="B1287" s="5" t="n">
        <v>2015</v>
      </c>
      <c r="C1287" s="5" t="n">
        <v>4</v>
      </c>
      <c r="D1287" s="6" t="str">
        <f aca="false">IF(MONTH(A1287)&gt;=4,"FY "&amp;YEAR(A1287)&amp;"-"&amp;RIGHT(YEAR(A1287)+1,2),"FY "&amp;(YEAR(A1287)-1)&amp;"-"&amp;RIGHT(YEAR(A1287),2))</f>
        <v>FY 2015-16</v>
      </c>
      <c r="E1287" s="5" t="s">
        <v>19</v>
      </c>
      <c r="F1287" s="7" t="n">
        <v>75.57</v>
      </c>
      <c r="G1287" s="7" t="n">
        <v>0.03</v>
      </c>
      <c r="H1287" s="7" t="n">
        <v>75.54</v>
      </c>
      <c r="I1287" s="7" t="n">
        <v>12.11</v>
      </c>
      <c r="J1287" s="8" t="n">
        <v>62.366</v>
      </c>
    </row>
    <row r="1288" customFormat="false" ht="15" hidden="false" customHeight="false" outlineLevel="0" collapsed="false">
      <c r="A1288" s="4" t="n">
        <v>42109</v>
      </c>
      <c r="B1288" s="5" t="n">
        <v>2015</v>
      </c>
      <c r="C1288" s="5" t="n">
        <v>4</v>
      </c>
      <c r="D1288" s="6" t="str">
        <f aca="false">IF(MONTH(A1288)&gt;=4,"FY "&amp;YEAR(A1288)&amp;"-"&amp;RIGHT(YEAR(A1288)+1,2),"FY "&amp;(YEAR(A1288)-1)&amp;"-"&amp;RIGHT(YEAR(A1288),2))</f>
        <v>FY 2015-16</v>
      </c>
      <c r="E1288" s="5" t="s">
        <v>19</v>
      </c>
      <c r="F1288" s="7" t="n">
        <v>4.16</v>
      </c>
      <c r="G1288" s="7" t="n">
        <v>5.1</v>
      </c>
      <c r="H1288" s="7" t="n">
        <v>-0.94</v>
      </c>
      <c r="I1288" s="7" t="n">
        <v>-0.15</v>
      </c>
      <c r="J1288" s="8" t="n">
        <v>62.3885</v>
      </c>
    </row>
    <row r="1289" customFormat="false" ht="15" hidden="false" customHeight="false" outlineLevel="0" collapsed="false">
      <c r="A1289" s="4" t="n">
        <v>42110</v>
      </c>
      <c r="B1289" s="5" t="n">
        <v>2015</v>
      </c>
      <c r="C1289" s="5" t="n">
        <v>4</v>
      </c>
      <c r="D1289" s="6" t="str">
        <f aca="false">IF(MONTH(A1289)&gt;=4,"FY "&amp;YEAR(A1289)&amp;"-"&amp;RIGHT(YEAR(A1289)+1,2),"FY "&amp;(YEAR(A1289)-1)&amp;"-"&amp;RIGHT(YEAR(A1289),2))</f>
        <v>FY 2015-16</v>
      </c>
      <c r="E1289" s="5" t="s">
        <v>19</v>
      </c>
      <c r="F1289" s="7" t="n">
        <v>12.89</v>
      </c>
      <c r="G1289" s="7" t="n">
        <v>356.28</v>
      </c>
      <c r="H1289" s="7" t="n">
        <v>-343.39</v>
      </c>
      <c r="I1289" s="7" t="n">
        <v>-55.02</v>
      </c>
      <c r="J1289" s="8" t="n">
        <v>62.4026</v>
      </c>
    </row>
    <row r="1290" customFormat="false" ht="15" hidden="false" customHeight="false" outlineLevel="0" collapsed="false">
      <c r="A1290" s="4" t="n">
        <v>42111</v>
      </c>
      <c r="B1290" s="5" t="n">
        <v>2015</v>
      </c>
      <c r="C1290" s="5" t="n">
        <v>4</v>
      </c>
      <c r="D1290" s="6" t="str">
        <f aca="false">IF(MONTH(A1290)&gt;=4,"FY "&amp;YEAR(A1290)&amp;"-"&amp;RIGHT(YEAR(A1290)+1,2),"FY "&amp;(YEAR(A1290)-1)&amp;"-"&amp;RIGHT(YEAR(A1290),2))</f>
        <v>FY 2015-16</v>
      </c>
      <c r="E1290" s="5" t="s">
        <v>19</v>
      </c>
      <c r="F1290" s="7" t="n">
        <v>3.21</v>
      </c>
      <c r="G1290" s="7" t="n">
        <v>0.01</v>
      </c>
      <c r="H1290" s="7" t="n">
        <v>3.2</v>
      </c>
      <c r="I1290" s="7" t="n">
        <v>0.51</v>
      </c>
      <c r="J1290" s="8" t="n">
        <v>62.3685</v>
      </c>
    </row>
    <row r="1291" customFormat="false" ht="15" hidden="false" customHeight="false" outlineLevel="0" collapsed="false">
      <c r="A1291" s="4" t="n">
        <v>42114</v>
      </c>
      <c r="B1291" s="5" t="n">
        <v>2015</v>
      </c>
      <c r="C1291" s="5" t="n">
        <v>4</v>
      </c>
      <c r="D1291" s="6" t="str">
        <f aca="false">IF(MONTH(A1291)&gt;=4,"FY "&amp;YEAR(A1291)&amp;"-"&amp;RIGHT(YEAR(A1291)+1,2),"FY "&amp;(YEAR(A1291)-1)&amp;"-"&amp;RIGHT(YEAR(A1291),2))</f>
        <v>FY 2015-16</v>
      </c>
      <c r="E1291" s="5" t="s">
        <v>19</v>
      </c>
      <c r="F1291" s="7" t="n">
        <v>2.45</v>
      </c>
      <c r="G1291" s="7" t="n">
        <v>0</v>
      </c>
      <c r="H1291" s="7" t="n">
        <v>2.45</v>
      </c>
      <c r="I1291" s="7" t="n">
        <v>0.39</v>
      </c>
      <c r="J1291" s="8" t="n">
        <v>62.346</v>
      </c>
    </row>
    <row r="1292" customFormat="false" ht="15" hidden="false" customHeight="false" outlineLevel="0" collapsed="false">
      <c r="A1292" s="4" t="n">
        <v>42115</v>
      </c>
      <c r="B1292" s="5" t="n">
        <v>2015</v>
      </c>
      <c r="C1292" s="5" t="n">
        <v>4</v>
      </c>
      <c r="D1292" s="6" t="str">
        <f aca="false">IF(MONTH(A1292)&gt;=4,"FY "&amp;YEAR(A1292)&amp;"-"&amp;RIGHT(YEAR(A1292)+1,2),"FY "&amp;(YEAR(A1292)-1)&amp;"-"&amp;RIGHT(YEAR(A1292),2))</f>
        <v>FY 2015-16</v>
      </c>
      <c r="E1292" s="5" t="s">
        <v>19</v>
      </c>
      <c r="F1292" s="7" t="n">
        <v>27.24</v>
      </c>
      <c r="G1292" s="7" t="n">
        <v>1.6</v>
      </c>
      <c r="H1292" s="7" t="n">
        <v>25.64</v>
      </c>
      <c r="I1292" s="7" t="n">
        <v>4.1</v>
      </c>
      <c r="J1292" s="8" t="n">
        <v>62.5633</v>
      </c>
    </row>
    <row r="1293" customFormat="false" ht="15" hidden="false" customHeight="false" outlineLevel="0" collapsed="false">
      <c r="A1293" s="4" t="n">
        <v>42116</v>
      </c>
      <c r="B1293" s="5" t="n">
        <v>2015</v>
      </c>
      <c r="C1293" s="5" t="n">
        <v>4</v>
      </c>
      <c r="D1293" s="6" t="str">
        <f aca="false">IF(MONTH(A1293)&gt;=4,"FY "&amp;YEAR(A1293)&amp;"-"&amp;RIGHT(YEAR(A1293)+1,2),"FY "&amp;(YEAR(A1293)-1)&amp;"-"&amp;RIGHT(YEAR(A1293),2))</f>
        <v>FY 2015-16</v>
      </c>
      <c r="E1293" s="5" t="s">
        <v>19</v>
      </c>
      <c r="F1293" s="7" t="n">
        <v>89.14</v>
      </c>
      <c r="G1293" s="7" t="n">
        <v>0</v>
      </c>
      <c r="H1293" s="7" t="n">
        <v>89.14</v>
      </c>
      <c r="I1293" s="7" t="n">
        <v>14.17</v>
      </c>
      <c r="J1293" s="8" t="n">
        <v>62.92</v>
      </c>
    </row>
    <row r="1294" customFormat="false" ht="15" hidden="false" customHeight="false" outlineLevel="0" collapsed="false">
      <c r="A1294" s="4" t="n">
        <v>42117</v>
      </c>
      <c r="B1294" s="5" t="n">
        <v>2015</v>
      </c>
      <c r="C1294" s="5" t="n">
        <v>4</v>
      </c>
      <c r="D1294" s="6" t="str">
        <f aca="false">IF(MONTH(A1294)&gt;=4,"FY "&amp;YEAR(A1294)&amp;"-"&amp;RIGHT(YEAR(A1294)+1,2),"FY "&amp;(YEAR(A1294)-1)&amp;"-"&amp;RIGHT(YEAR(A1294),2))</f>
        <v>FY 2015-16</v>
      </c>
      <c r="E1294" s="5" t="s">
        <v>19</v>
      </c>
      <c r="F1294" s="7" t="n">
        <v>5.03</v>
      </c>
      <c r="G1294" s="7" t="n">
        <v>16.28</v>
      </c>
      <c r="H1294" s="7" t="n">
        <v>-11.25</v>
      </c>
      <c r="I1294" s="7" t="n">
        <v>-1.79</v>
      </c>
      <c r="J1294" s="8" t="n">
        <v>62.8183</v>
      </c>
    </row>
    <row r="1295" customFormat="false" ht="15" hidden="false" customHeight="false" outlineLevel="0" collapsed="false">
      <c r="A1295" s="4" t="n">
        <v>42118</v>
      </c>
      <c r="B1295" s="5" t="n">
        <v>2015</v>
      </c>
      <c r="C1295" s="5" t="n">
        <v>4</v>
      </c>
      <c r="D1295" s="6" t="str">
        <f aca="false">IF(MONTH(A1295)&gt;=4,"FY "&amp;YEAR(A1295)&amp;"-"&amp;RIGHT(YEAR(A1295)+1,2),"FY "&amp;(YEAR(A1295)-1)&amp;"-"&amp;RIGHT(YEAR(A1295),2))</f>
        <v>FY 2015-16</v>
      </c>
      <c r="E1295" s="5" t="s">
        <v>19</v>
      </c>
      <c r="F1295" s="7" t="n">
        <v>198.42</v>
      </c>
      <c r="G1295" s="7" t="n">
        <v>1.5</v>
      </c>
      <c r="H1295" s="7" t="n">
        <v>196.92</v>
      </c>
      <c r="I1295" s="7" t="n">
        <v>31.17</v>
      </c>
      <c r="J1295" s="8" t="n">
        <v>63.185</v>
      </c>
    </row>
    <row r="1296" customFormat="false" ht="15" hidden="false" customHeight="false" outlineLevel="0" collapsed="false">
      <c r="A1296" s="4" t="n">
        <v>42121</v>
      </c>
      <c r="B1296" s="5" t="n">
        <v>2015</v>
      </c>
      <c r="C1296" s="5" t="n">
        <v>4</v>
      </c>
      <c r="D1296" s="6" t="str">
        <f aca="false">IF(MONTH(A1296)&gt;=4,"FY "&amp;YEAR(A1296)&amp;"-"&amp;RIGHT(YEAR(A1296)+1,2),"FY "&amp;(YEAR(A1296)-1)&amp;"-"&amp;RIGHT(YEAR(A1296),2))</f>
        <v>FY 2015-16</v>
      </c>
      <c r="E1296" s="5" t="s">
        <v>19</v>
      </c>
      <c r="F1296" s="7" t="n">
        <v>1.23</v>
      </c>
      <c r="G1296" s="7" t="n">
        <v>0.34</v>
      </c>
      <c r="H1296" s="7" t="n">
        <v>0.89</v>
      </c>
      <c r="I1296" s="7" t="n">
        <v>0.14</v>
      </c>
      <c r="J1296" s="8" t="n">
        <v>63.4006</v>
      </c>
    </row>
    <row r="1297" customFormat="false" ht="15" hidden="false" customHeight="false" outlineLevel="0" collapsed="false">
      <c r="A1297" s="4" t="n">
        <v>42122</v>
      </c>
      <c r="B1297" s="5" t="n">
        <v>2015</v>
      </c>
      <c r="C1297" s="5" t="n">
        <v>4</v>
      </c>
      <c r="D1297" s="6" t="str">
        <f aca="false">IF(MONTH(A1297)&gt;=4,"FY "&amp;YEAR(A1297)&amp;"-"&amp;RIGHT(YEAR(A1297)+1,2),"FY "&amp;(YEAR(A1297)-1)&amp;"-"&amp;RIGHT(YEAR(A1297),2))</f>
        <v>FY 2015-16</v>
      </c>
      <c r="E1297" s="5" t="s">
        <v>19</v>
      </c>
      <c r="F1297" s="7" t="n">
        <v>65.26</v>
      </c>
      <c r="G1297" s="7" t="n">
        <v>3.28</v>
      </c>
      <c r="H1297" s="7" t="n">
        <v>61.98</v>
      </c>
      <c r="I1297" s="7" t="n">
        <v>9.74</v>
      </c>
      <c r="J1297" s="8" t="n">
        <v>63.6115</v>
      </c>
    </row>
    <row r="1298" customFormat="false" ht="15" hidden="false" customHeight="false" outlineLevel="0" collapsed="false">
      <c r="A1298" s="4" t="n">
        <v>42123</v>
      </c>
      <c r="B1298" s="5" t="n">
        <v>2015</v>
      </c>
      <c r="C1298" s="5" t="n">
        <v>4</v>
      </c>
      <c r="D1298" s="6" t="str">
        <f aca="false">IF(MONTH(A1298)&gt;=4,"FY "&amp;YEAR(A1298)&amp;"-"&amp;RIGHT(YEAR(A1298)+1,2),"FY "&amp;(YEAR(A1298)-1)&amp;"-"&amp;RIGHT(YEAR(A1298),2))</f>
        <v>FY 2015-16</v>
      </c>
      <c r="E1298" s="5" t="s">
        <v>19</v>
      </c>
      <c r="F1298" s="7" t="n">
        <v>30.31</v>
      </c>
      <c r="G1298" s="7" t="n">
        <v>24.51</v>
      </c>
      <c r="H1298" s="7" t="n">
        <v>5.8</v>
      </c>
      <c r="I1298" s="7" t="n">
        <v>0.92</v>
      </c>
      <c r="J1298" s="8" t="n">
        <v>63.3305</v>
      </c>
    </row>
    <row r="1299" customFormat="false" ht="15" hidden="false" customHeight="false" outlineLevel="0" collapsed="false">
      <c r="A1299" s="4" t="n">
        <v>42124</v>
      </c>
      <c r="B1299" s="5" t="n">
        <v>2015</v>
      </c>
      <c r="C1299" s="5" t="n">
        <v>4</v>
      </c>
      <c r="D1299" s="6" t="str">
        <f aca="false">IF(MONTH(A1299)&gt;=4,"FY "&amp;YEAR(A1299)&amp;"-"&amp;RIGHT(YEAR(A1299)+1,2),"FY "&amp;(YEAR(A1299)-1)&amp;"-"&amp;RIGHT(YEAR(A1299),2))</f>
        <v>FY 2015-16</v>
      </c>
      <c r="E1299" s="5" t="s">
        <v>19</v>
      </c>
      <c r="F1299" s="7" t="n">
        <v>1</v>
      </c>
      <c r="G1299" s="7" t="n">
        <v>61.6</v>
      </c>
      <c r="H1299" s="7" t="n">
        <v>-60.6</v>
      </c>
      <c r="I1299" s="7" t="n">
        <v>-9.59</v>
      </c>
      <c r="J1299" s="8" t="n">
        <v>63.2025</v>
      </c>
    </row>
    <row r="1300" customFormat="false" ht="15" hidden="false" customHeight="false" outlineLevel="0" collapsed="false">
      <c r="A1300" s="4" t="n">
        <v>42129</v>
      </c>
      <c r="B1300" s="5" t="n">
        <v>2015</v>
      </c>
      <c r="C1300" s="5" t="n">
        <v>5</v>
      </c>
      <c r="D1300" s="6" t="str">
        <f aca="false">IF(MONTH(A1300)&gt;=4,"FY "&amp;YEAR(A1300)&amp;"-"&amp;RIGHT(YEAR(A1300)+1,2),"FY "&amp;(YEAR(A1300)-1)&amp;"-"&amp;RIGHT(YEAR(A1300),2))</f>
        <v>FY 2015-16</v>
      </c>
      <c r="E1300" s="5" t="s">
        <v>19</v>
      </c>
      <c r="F1300" s="7" t="n">
        <v>120.41</v>
      </c>
      <c r="G1300" s="7" t="n">
        <v>79.04</v>
      </c>
      <c r="H1300" s="7" t="n">
        <v>41.37</v>
      </c>
      <c r="I1300" s="7" t="n">
        <v>6.51</v>
      </c>
      <c r="J1300" s="8" t="n">
        <v>63.578</v>
      </c>
    </row>
    <row r="1301" customFormat="false" ht="15" hidden="false" customHeight="false" outlineLevel="0" collapsed="false">
      <c r="A1301" s="4" t="n">
        <v>42130</v>
      </c>
      <c r="B1301" s="5" t="n">
        <v>2015</v>
      </c>
      <c r="C1301" s="5" t="n">
        <v>5</v>
      </c>
      <c r="D1301" s="6" t="str">
        <f aca="false">IF(MONTH(A1301)&gt;=4,"FY "&amp;YEAR(A1301)&amp;"-"&amp;RIGHT(YEAR(A1301)+1,2),"FY "&amp;(YEAR(A1301)-1)&amp;"-"&amp;RIGHT(YEAR(A1301),2))</f>
        <v>FY 2015-16</v>
      </c>
      <c r="E1301" s="5" t="s">
        <v>19</v>
      </c>
      <c r="F1301" s="7" t="n">
        <v>218.25</v>
      </c>
      <c r="G1301" s="7" t="n">
        <v>85.4</v>
      </c>
      <c r="H1301" s="7" t="n">
        <v>132.85</v>
      </c>
      <c r="I1301" s="7" t="n">
        <v>20.91</v>
      </c>
      <c r="J1301" s="8" t="n">
        <v>63.5194</v>
      </c>
    </row>
    <row r="1302" customFormat="false" ht="15" hidden="false" customHeight="false" outlineLevel="0" collapsed="false">
      <c r="A1302" s="4" t="n">
        <v>42131</v>
      </c>
      <c r="B1302" s="5" t="n">
        <v>2015</v>
      </c>
      <c r="C1302" s="5" t="n">
        <v>5</v>
      </c>
      <c r="D1302" s="6" t="str">
        <f aca="false">IF(MONTH(A1302)&gt;=4,"FY "&amp;YEAR(A1302)&amp;"-"&amp;RIGHT(YEAR(A1302)+1,2),"FY "&amp;(YEAR(A1302)-1)&amp;"-"&amp;RIGHT(YEAR(A1302),2))</f>
        <v>FY 2015-16</v>
      </c>
      <c r="E1302" s="5" t="s">
        <v>19</v>
      </c>
      <c r="F1302" s="7" t="n">
        <v>4</v>
      </c>
      <c r="G1302" s="7" t="n">
        <v>142.18</v>
      </c>
      <c r="H1302" s="7" t="n">
        <v>-138.18</v>
      </c>
      <c r="I1302" s="7" t="n">
        <v>-21.71</v>
      </c>
      <c r="J1302" s="8" t="n">
        <v>63.6425</v>
      </c>
    </row>
    <row r="1303" customFormat="false" ht="15" hidden="false" customHeight="false" outlineLevel="0" collapsed="false">
      <c r="A1303" s="4" t="n">
        <v>42132</v>
      </c>
      <c r="B1303" s="5" t="n">
        <v>2015</v>
      </c>
      <c r="C1303" s="5" t="n">
        <v>5</v>
      </c>
      <c r="D1303" s="6" t="str">
        <f aca="false">IF(MONTH(A1303)&gt;=4,"FY "&amp;YEAR(A1303)&amp;"-"&amp;RIGHT(YEAR(A1303)+1,2),"FY "&amp;(YEAR(A1303)-1)&amp;"-"&amp;RIGHT(YEAR(A1303),2))</f>
        <v>FY 2015-16</v>
      </c>
      <c r="E1303" s="5" t="s">
        <v>19</v>
      </c>
      <c r="F1303" s="7" t="n">
        <v>0.86</v>
      </c>
      <c r="G1303" s="7" t="n">
        <v>18.13</v>
      </c>
      <c r="H1303" s="7" t="n">
        <v>-17.27</v>
      </c>
      <c r="I1303" s="7" t="n">
        <v>-2.7</v>
      </c>
      <c r="J1303" s="8" t="n">
        <v>63.88</v>
      </c>
    </row>
    <row r="1304" customFormat="false" ht="15" hidden="false" customHeight="false" outlineLevel="0" collapsed="false">
      <c r="A1304" s="4" t="n">
        <v>42135</v>
      </c>
      <c r="B1304" s="5" t="n">
        <v>2015</v>
      </c>
      <c r="C1304" s="5" t="n">
        <v>5</v>
      </c>
      <c r="D1304" s="6" t="str">
        <f aca="false">IF(MONTH(A1304)&gt;=4,"FY "&amp;YEAR(A1304)&amp;"-"&amp;RIGHT(YEAR(A1304)+1,2),"FY "&amp;(YEAR(A1304)-1)&amp;"-"&amp;RIGHT(YEAR(A1304),2))</f>
        <v>FY 2015-16</v>
      </c>
      <c r="E1304" s="5" t="s">
        <v>19</v>
      </c>
      <c r="F1304" s="7" t="n">
        <v>44.74</v>
      </c>
      <c r="G1304" s="7" t="n">
        <v>38.89</v>
      </c>
      <c r="H1304" s="7" t="n">
        <v>5.85</v>
      </c>
      <c r="I1304" s="7" t="n">
        <v>0.91</v>
      </c>
      <c r="J1304" s="8" t="n">
        <v>64.0493</v>
      </c>
    </row>
    <row r="1305" customFormat="false" ht="15" hidden="false" customHeight="false" outlineLevel="0" collapsed="false">
      <c r="A1305" s="4" t="n">
        <v>42136</v>
      </c>
      <c r="B1305" s="5" t="n">
        <v>2015</v>
      </c>
      <c r="C1305" s="5" t="n">
        <v>5</v>
      </c>
      <c r="D1305" s="6" t="str">
        <f aca="false">IF(MONTH(A1305)&gt;=4,"FY "&amp;YEAR(A1305)&amp;"-"&amp;RIGHT(YEAR(A1305)+1,2),"FY "&amp;(YEAR(A1305)-1)&amp;"-"&amp;RIGHT(YEAR(A1305),2))</f>
        <v>FY 2015-16</v>
      </c>
      <c r="E1305" s="5" t="s">
        <v>19</v>
      </c>
      <c r="F1305" s="7" t="n">
        <v>3</v>
      </c>
      <c r="G1305" s="7" t="n">
        <v>69.37</v>
      </c>
      <c r="H1305" s="7" t="n">
        <v>-66.37</v>
      </c>
      <c r="I1305" s="7" t="n">
        <v>-10.39</v>
      </c>
      <c r="J1305" s="8" t="n">
        <v>63.8495</v>
      </c>
    </row>
    <row r="1306" customFormat="false" ht="15" hidden="false" customHeight="false" outlineLevel="0" collapsed="false">
      <c r="A1306" s="4" t="n">
        <v>42137</v>
      </c>
      <c r="B1306" s="5" t="n">
        <v>2015</v>
      </c>
      <c r="C1306" s="5" t="n">
        <v>5</v>
      </c>
      <c r="D1306" s="6" t="str">
        <f aca="false">IF(MONTH(A1306)&gt;=4,"FY "&amp;YEAR(A1306)&amp;"-"&amp;RIGHT(YEAR(A1306)+1,2),"FY "&amp;(YEAR(A1306)-1)&amp;"-"&amp;RIGHT(YEAR(A1306),2))</f>
        <v>FY 2015-16</v>
      </c>
      <c r="E1306" s="5" t="s">
        <v>19</v>
      </c>
      <c r="F1306" s="7" t="n">
        <v>144.07</v>
      </c>
      <c r="G1306" s="7" t="n">
        <v>113.38</v>
      </c>
      <c r="H1306" s="7" t="n">
        <v>30.69</v>
      </c>
      <c r="I1306" s="7" t="n">
        <v>4.78</v>
      </c>
      <c r="J1306" s="8" t="n">
        <v>64.202</v>
      </c>
    </row>
    <row r="1307" customFormat="false" ht="15" hidden="false" customHeight="false" outlineLevel="0" collapsed="false">
      <c r="A1307" s="4" t="n">
        <v>42138</v>
      </c>
      <c r="B1307" s="5" t="n">
        <v>2015</v>
      </c>
      <c r="C1307" s="5" t="n">
        <v>5</v>
      </c>
      <c r="D1307" s="6" t="str">
        <f aca="false">IF(MONTH(A1307)&gt;=4,"FY "&amp;YEAR(A1307)&amp;"-"&amp;RIGHT(YEAR(A1307)+1,2),"FY "&amp;(YEAR(A1307)-1)&amp;"-"&amp;RIGHT(YEAR(A1307),2))</f>
        <v>FY 2015-16</v>
      </c>
      <c r="E1307" s="5" t="s">
        <v>19</v>
      </c>
      <c r="F1307" s="7" t="n">
        <v>1.28</v>
      </c>
      <c r="G1307" s="7" t="n">
        <v>21.76</v>
      </c>
      <c r="H1307" s="7" t="n">
        <v>-20.48</v>
      </c>
      <c r="I1307" s="7" t="n">
        <v>-3.19</v>
      </c>
      <c r="J1307" s="8" t="n">
        <v>64.1895</v>
      </c>
    </row>
    <row r="1308" customFormat="false" ht="15" hidden="false" customHeight="false" outlineLevel="0" collapsed="false">
      <c r="A1308" s="4" t="n">
        <v>42139</v>
      </c>
      <c r="B1308" s="5" t="n">
        <v>2015</v>
      </c>
      <c r="C1308" s="5" t="n">
        <v>5</v>
      </c>
      <c r="D1308" s="6" t="str">
        <f aca="false">IF(MONTH(A1308)&gt;=4,"FY "&amp;YEAR(A1308)&amp;"-"&amp;RIGHT(YEAR(A1308)+1,2),"FY "&amp;(YEAR(A1308)-1)&amp;"-"&amp;RIGHT(YEAR(A1308),2))</f>
        <v>FY 2015-16</v>
      </c>
      <c r="E1308" s="5" t="s">
        <v>19</v>
      </c>
      <c r="F1308" s="7" t="n">
        <v>557.41</v>
      </c>
      <c r="G1308" s="7" t="n">
        <v>132.49</v>
      </c>
      <c r="H1308" s="7" t="n">
        <v>424.92</v>
      </c>
      <c r="I1308" s="7" t="n">
        <v>66.56</v>
      </c>
      <c r="J1308" s="8" t="n">
        <v>63.838</v>
      </c>
    </row>
    <row r="1309" customFormat="false" ht="15" hidden="false" customHeight="false" outlineLevel="0" collapsed="false">
      <c r="A1309" s="4" t="n">
        <v>42142</v>
      </c>
      <c r="B1309" s="5" t="n">
        <v>2015</v>
      </c>
      <c r="C1309" s="5" t="n">
        <v>5</v>
      </c>
      <c r="D1309" s="6" t="str">
        <f aca="false">IF(MONTH(A1309)&gt;=4,"FY "&amp;YEAR(A1309)&amp;"-"&amp;RIGHT(YEAR(A1309)+1,2),"FY "&amp;(YEAR(A1309)-1)&amp;"-"&amp;RIGHT(YEAR(A1309),2))</f>
        <v>FY 2015-16</v>
      </c>
      <c r="E1309" s="5" t="s">
        <v>19</v>
      </c>
      <c r="F1309" s="7" t="n">
        <v>1724.61</v>
      </c>
      <c r="G1309" s="7" t="n">
        <v>11.96</v>
      </c>
      <c r="H1309" s="7" t="n">
        <v>1712.65</v>
      </c>
      <c r="I1309" s="7" t="n">
        <v>269.37</v>
      </c>
      <c r="J1309" s="8" t="n">
        <v>63.5788</v>
      </c>
    </row>
    <row r="1310" customFormat="false" ht="15" hidden="false" customHeight="false" outlineLevel="0" collapsed="false">
      <c r="A1310" s="4" t="n">
        <v>42143</v>
      </c>
      <c r="B1310" s="5" t="n">
        <v>2015</v>
      </c>
      <c r="C1310" s="5" t="n">
        <v>5</v>
      </c>
      <c r="D1310" s="6" t="str">
        <f aca="false">IF(MONTH(A1310)&gt;=4,"FY "&amp;YEAR(A1310)&amp;"-"&amp;RIGHT(YEAR(A1310)+1,2),"FY "&amp;(YEAR(A1310)-1)&amp;"-"&amp;RIGHT(YEAR(A1310),2))</f>
        <v>FY 2015-16</v>
      </c>
      <c r="E1310" s="5" t="s">
        <v>19</v>
      </c>
      <c r="F1310" s="7" t="n">
        <v>78.66</v>
      </c>
      <c r="G1310" s="7" t="n">
        <v>22.68</v>
      </c>
      <c r="H1310" s="7" t="n">
        <v>55.98</v>
      </c>
      <c r="I1310" s="7" t="n">
        <v>8.81</v>
      </c>
      <c r="J1310" s="8" t="n">
        <v>63.5543</v>
      </c>
    </row>
    <row r="1311" customFormat="false" ht="15" hidden="false" customHeight="false" outlineLevel="0" collapsed="false">
      <c r="A1311" s="4" t="n">
        <v>42144</v>
      </c>
      <c r="B1311" s="5" t="n">
        <v>2015</v>
      </c>
      <c r="C1311" s="5" t="n">
        <v>5</v>
      </c>
      <c r="D1311" s="6" t="str">
        <f aca="false">IF(MONTH(A1311)&gt;=4,"FY "&amp;YEAR(A1311)&amp;"-"&amp;RIGHT(YEAR(A1311)+1,2),"FY "&amp;(YEAR(A1311)-1)&amp;"-"&amp;RIGHT(YEAR(A1311),2))</f>
        <v>FY 2015-16</v>
      </c>
      <c r="E1311" s="5" t="s">
        <v>19</v>
      </c>
      <c r="F1311" s="7" t="n">
        <v>2.54</v>
      </c>
      <c r="G1311" s="7" t="n">
        <v>142</v>
      </c>
      <c r="H1311" s="7" t="n">
        <v>-139.46</v>
      </c>
      <c r="I1311" s="7" t="n">
        <v>-21.9</v>
      </c>
      <c r="J1311" s="8" t="n">
        <v>63.6868</v>
      </c>
    </row>
    <row r="1312" customFormat="false" ht="15" hidden="false" customHeight="false" outlineLevel="0" collapsed="false">
      <c r="A1312" s="4" t="n">
        <v>42145</v>
      </c>
      <c r="B1312" s="5" t="n">
        <v>2015</v>
      </c>
      <c r="C1312" s="5" t="n">
        <v>5</v>
      </c>
      <c r="D1312" s="6" t="str">
        <f aca="false">IF(MONTH(A1312)&gt;=4,"FY "&amp;YEAR(A1312)&amp;"-"&amp;RIGHT(YEAR(A1312)+1,2),"FY "&amp;(YEAR(A1312)-1)&amp;"-"&amp;RIGHT(YEAR(A1312),2))</f>
        <v>FY 2015-16</v>
      </c>
      <c r="E1312" s="5" t="s">
        <v>19</v>
      </c>
      <c r="F1312" s="7" t="n">
        <v>110.1</v>
      </c>
      <c r="G1312" s="7" t="n">
        <v>0</v>
      </c>
      <c r="H1312" s="7" t="n">
        <v>110.1</v>
      </c>
      <c r="I1312" s="7" t="n">
        <v>17.24</v>
      </c>
      <c r="J1312" s="8" t="n">
        <v>63.8655</v>
      </c>
    </row>
    <row r="1313" customFormat="false" ht="15" hidden="false" customHeight="false" outlineLevel="0" collapsed="false">
      <c r="A1313" s="4" t="n">
        <v>42146</v>
      </c>
      <c r="B1313" s="5" t="n">
        <v>2015</v>
      </c>
      <c r="C1313" s="5" t="n">
        <v>5</v>
      </c>
      <c r="D1313" s="6" t="str">
        <f aca="false">IF(MONTH(A1313)&gt;=4,"FY "&amp;YEAR(A1313)&amp;"-"&amp;RIGHT(YEAR(A1313)+1,2),"FY "&amp;(YEAR(A1313)-1)&amp;"-"&amp;RIGHT(YEAR(A1313),2))</f>
        <v>FY 2015-16</v>
      </c>
      <c r="E1313" s="5" t="s">
        <v>19</v>
      </c>
      <c r="F1313" s="7" t="n">
        <v>0.75</v>
      </c>
      <c r="G1313" s="7" t="n">
        <v>1.83</v>
      </c>
      <c r="H1313" s="7" t="n">
        <v>-1.08</v>
      </c>
      <c r="I1313" s="7" t="n">
        <v>-0.17</v>
      </c>
      <c r="J1313" s="8" t="n">
        <v>63.7</v>
      </c>
    </row>
    <row r="1314" customFormat="false" ht="15" hidden="false" customHeight="false" outlineLevel="0" collapsed="false">
      <c r="A1314" s="4" t="n">
        <v>42149</v>
      </c>
      <c r="B1314" s="5" t="n">
        <v>2015</v>
      </c>
      <c r="C1314" s="5" t="n">
        <v>5</v>
      </c>
      <c r="D1314" s="6" t="str">
        <f aca="false">IF(MONTH(A1314)&gt;=4,"FY "&amp;YEAR(A1314)&amp;"-"&amp;RIGHT(YEAR(A1314)+1,2),"FY "&amp;(YEAR(A1314)-1)&amp;"-"&amp;RIGHT(YEAR(A1314),2))</f>
        <v>FY 2015-16</v>
      </c>
      <c r="E1314" s="5" t="s">
        <v>19</v>
      </c>
      <c r="F1314" s="7" t="n">
        <v>31.76</v>
      </c>
      <c r="G1314" s="7" t="n">
        <v>9.25</v>
      </c>
      <c r="H1314" s="7" t="n">
        <v>22.51</v>
      </c>
      <c r="I1314" s="7" t="n">
        <v>3.54</v>
      </c>
      <c r="J1314" s="8" t="n">
        <v>63.5728</v>
      </c>
    </row>
    <row r="1315" customFormat="false" ht="15" hidden="false" customHeight="false" outlineLevel="0" collapsed="false">
      <c r="A1315" s="4" t="n">
        <v>42150</v>
      </c>
      <c r="B1315" s="5" t="n">
        <v>2015</v>
      </c>
      <c r="C1315" s="5" t="n">
        <v>5</v>
      </c>
      <c r="D1315" s="6" t="str">
        <f aca="false">IF(MONTH(A1315)&gt;=4,"FY "&amp;YEAR(A1315)&amp;"-"&amp;RIGHT(YEAR(A1315)+1,2),"FY "&amp;(YEAR(A1315)-1)&amp;"-"&amp;RIGHT(YEAR(A1315),2))</f>
        <v>FY 2015-16</v>
      </c>
      <c r="E1315" s="5" t="s">
        <v>19</v>
      </c>
      <c r="F1315" s="7" t="n">
        <v>0.9</v>
      </c>
      <c r="G1315" s="7" t="n">
        <v>0</v>
      </c>
      <c r="H1315" s="7" t="n">
        <v>0.9</v>
      </c>
      <c r="I1315" s="7" t="n">
        <v>0.14</v>
      </c>
      <c r="J1315" s="8" t="n">
        <v>63.6228</v>
      </c>
    </row>
    <row r="1316" customFormat="false" ht="15" hidden="false" customHeight="false" outlineLevel="0" collapsed="false">
      <c r="A1316" s="4" t="n">
        <v>42151</v>
      </c>
      <c r="B1316" s="5" t="n">
        <v>2015</v>
      </c>
      <c r="C1316" s="5" t="n">
        <v>5</v>
      </c>
      <c r="D1316" s="6" t="str">
        <f aca="false">IF(MONTH(A1316)&gt;=4,"FY "&amp;YEAR(A1316)&amp;"-"&amp;RIGHT(YEAR(A1316)+1,2),"FY "&amp;(YEAR(A1316)-1)&amp;"-"&amp;RIGHT(YEAR(A1316),2))</f>
        <v>FY 2015-16</v>
      </c>
      <c r="E1316" s="5" t="s">
        <v>19</v>
      </c>
      <c r="F1316" s="7" t="n">
        <v>0.09</v>
      </c>
      <c r="G1316" s="7" t="n">
        <v>47.13</v>
      </c>
      <c r="H1316" s="7" t="n">
        <v>-47.04</v>
      </c>
      <c r="I1316" s="7" t="n">
        <v>-7.37</v>
      </c>
      <c r="J1316" s="8" t="n">
        <v>63.845</v>
      </c>
    </row>
    <row r="1317" customFormat="false" ht="15" hidden="false" customHeight="false" outlineLevel="0" collapsed="false">
      <c r="A1317" s="4" t="n">
        <v>42152</v>
      </c>
      <c r="B1317" s="5" t="n">
        <v>2015</v>
      </c>
      <c r="C1317" s="5" t="n">
        <v>5</v>
      </c>
      <c r="D1317" s="6" t="str">
        <f aca="false">IF(MONTH(A1317)&gt;=4,"FY "&amp;YEAR(A1317)&amp;"-"&amp;RIGHT(YEAR(A1317)+1,2),"FY "&amp;(YEAR(A1317)-1)&amp;"-"&amp;RIGHT(YEAR(A1317),2))</f>
        <v>FY 2015-16</v>
      </c>
      <c r="E1317" s="5" t="s">
        <v>19</v>
      </c>
      <c r="F1317" s="7" t="n">
        <v>346</v>
      </c>
      <c r="G1317" s="7" t="n">
        <v>1.83</v>
      </c>
      <c r="H1317" s="7" t="n">
        <v>344.17</v>
      </c>
      <c r="I1317" s="7" t="n">
        <v>53.82</v>
      </c>
      <c r="J1317" s="8" t="n">
        <v>63.9475</v>
      </c>
    </row>
    <row r="1318" customFormat="false" ht="15" hidden="false" customHeight="false" outlineLevel="0" collapsed="false">
      <c r="A1318" s="4" t="n">
        <v>42153</v>
      </c>
      <c r="B1318" s="5" t="n">
        <v>2015</v>
      </c>
      <c r="C1318" s="5" t="n">
        <v>5</v>
      </c>
      <c r="D1318" s="6" t="str">
        <f aca="false">IF(MONTH(A1318)&gt;=4,"FY "&amp;YEAR(A1318)&amp;"-"&amp;RIGHT(YEAR(A1318)+1,2),"FY "&amp;(YEAR(A1318)-1)&amp;"-"&amp;RIGHT(YEAR(A1318),2))</f>
        <v>FY 2015-16</v>
      </c>
      <c r="E1318" s="5" t="s">
        <v>19</v>
      </c>
      <c r="F1318" s="7" t="n">
        <v>946.95</v>
      </c>
      <c r="G1318" s="7" t="n">
        <v>18.27</v>
      </c>
      <c r="H1318" s="7" t="n">
        <v>928.68</v>
      </c>
      <c r="I1318" s="7" t="n">
        <v>145.33</v>
      </c>
      <c r="J1318" s="8" t="n">
        <v>63.901</v>
      </c>
    </row>
    <row r="1319" customFormat="false" ht="15" hidden="false" customHeight="false" outlineLevel="0" collapsed="false">
      <c r="A1319" s="4" t="n">
        <v>42156</v>
      </c>
      <c r="B1319" s="5" t="n">
        <v>2015</v>
      </c>
      <c r="C1319" s="5" t="n">
        <v>6</v>
      </c>
      <c r="D1319" s="6" t="str">
        <f aca="false">IF(MONTH(A1319)&gt;=4,"FY "&amp;YEAR(A1319)&amp;"-"&amp;RIGHT(YEAR(A1319)+1,2),"FY "&amp;(YEAR(A1319)-1)&amp;"-"&amp;RIGHT(YEAR(A1319),2))</f>
        <v>FY 2015-16</v>
      </c>
      <c r="E1319" s="5" t="s">
        <v>19</v>
      </c>
      <c r="F1319" s="7" t="n">
        <v>35.38</v>
      </c>
      <c r="G1319" s="7" t="n">
        <v>0</v>
      </c>
      <c r="H1319" s="7" t="n">
        <v>35.38</v>
      </c>
      <c r="I1319" s="7" t="n">
        <v>5.55</v>
      </c>
      <c r="J1319" s="8" t="n">
        <v>63.7615</v>
      </c>
    </row>
    <row r="1320" customFormat="false" ht="15" hidden="false" customHeight="false" outlineLevel="0" collapsed="false">
      <c r="A1320" s="4" t="n">
        <v>42157</v>
      </c>
      <c r="B1320" s="5" t="n">
        <v>2015</v>
      </c>
      <c r="C1320" s="5" t="n">
        <v>6</v>
      </c>
      <c r="D1320" s="6" t="str">
        <f aca="false">IF(MONTH(A1320)&gt;=4,"FY "&amp;YEAR(A1320)&amp;"-"&amp;RIGHT(YEAR(A1320)+1,2),"FY "&amp;(YEAR(A1320)-1)&amp;"-"&amp;RIGHT(YEAR(A1320),2))</f>
        <v>FY 2015-16</v>
      </c>
      <c r="E1320" s="5" t="s">
        <v>19</v>
      </c>
      <c r="F1320" s="7" t="n">
        <v>0</v>
      </c>
      <c r="G1320" s="7" t="n">
        <v>2.82</v>
      </c>
      <c r="H1320" s="7" t="n">
        <v>-2.82</v>
      </c>
      <c r="I1320" s="7" t="n">
        <v>-0.44</v>
      </c>
      <c r="J1320" s="8" t="n">
        <v>63.6083</v>
      </c>
    </row>
    <row r="1321" customFormat="false" ht="15" hidden="false" customHeight="false" outlineLevel="0" collapsed="false">
      <c r="A1321" s="4" t="n">
        <v>42158</v>
      </c>
      <c r="B1321" s="5" t="n">
        <v>2015</v>
      </c>
      <c r="C1321" s="5" t="n">
        <v>6</v>
      </c>
      <c r="D1321" s="6" t="str">
        <f aca="false">IF(MONTH(A1321)&gt;=4,"FY "&amp;YEAR(A1321)&amp;"-"&amp;RIGHT(YEAR(A1321)+1,2),"FY "&amp;(YEAR(A1321)-1)&amp;"-"&amp;RIGHT(YEAR(A1321),2))</f>
        <v>FY 2015-16</v>
      </c>
      <c r="E1321" s="5" t="s">
        <v>19</v>
      </c>
      <c r="F1321" s="7" t="n">
        <v>0</v>
      </c>
      <c r="G1321" s="7" t="n">
        <v>0</v>
      </c>
      <c r="H1321" s="7" t="n">
        <v>0</v>
      </c>
      <c r="I1321" s="7" t="n">
        <v>0</v>
      </c>
      <c r="J1321" s="8" t="n">
        <v>63.833</v>
      </c>
    </row>
    <row r="1322" customFormat="false" ht="15" hidden="false" customHeight="false" outlineLevel="0" collapsed="false">
      <c r="A1322" s="4" t="n">
        <v>42159</v>
      </c>
      <c r="B1322" s="5" t="n">
        <v>2015</v>
      </c>
      <c r="C1322" s="5" t="n">
        <v>6</v>
      </c>
      <c r="D1322" s="6" t="str">
        <f aca="false">IF(MONTH(A1322)&gt;=4,"FY "&amp;YEAR(A1322)&amp;"-"&amp;RIGHT(YEAR(A1322)+1,2),"FY "&amp;(YEAR(A1322)-1)&amp;"-"&amp;RIGHT(YEAR(A1322),2))</f>
        <v>FY 2015-16</v>
      </c>
      <c r="E1322" s="5" t="s">
        <v>19</v>
      </c>
      <c r="F1322" s="7" t="n">
        <v>0</v>
      </c>
      <c r="G1322" s="7" t="n">
        <v>0.05</v>
      </c>
      <c r="H1322" s="7" t="n">
        <v>-0.05</v>
      </c>
      <c r="I1322" s="7" t="n">
        <v>-0.01</v>
      </c>
      <c r="J1322" s="8" t="n">
        <v>63.8515</v>
      </c>
    </row>
    <row r="1323" customFormat="false" ht="15" hidden="false" customHeight="false" outlineLevel="0" collapsed="false">
      <c r="A1323" s="4" t="n">
        <v>42160</v>
      </c>
      <c r="B1323" s="5" t="n">
        <v>2015</v>
      </c>
      <c r="C1323" s="5" t="n">
        <v>6</v>
      </c>
      <c r="D1323" s="6" t="str">
        <f aca="false">IF(MONTH(A1323)&gt;=4,"FY "&amp;YEAR(A1323)&amp;"-"&amp;RIGHT(YEAR(A1323)+1,2),"FY "&amp;(YEAR(A1323)-1)&amp;"-"&amp;RIGHT(YEAR(A1323),2))</f>
        <v>FY 2015-16</v>
      </c>
      <c r="E1323" s="5" t="s">
        <v>19</v>
      </c>
      <c r="F1323" s="7" t="n">
        <v>67.15</v>
      </c>
      <c r="G1323" s="7" t="n">
        <v>3.08</v>
      </c>
      <c r="H1323" s="7" t="n">
        <v>64.07</v>
      </c>
      <c r="I1323" s="7" t="n">
        <v>9.98</v>
      </c>
      <c r="J1323" s="8" t="n">
        <v>64.1775</v>
      </c>
    </row>
    <row r="1324" customFormat="false" ht="15" hidden="false" customHeight="false" outlineLevel="0" collapsed="false">
      <c r="A1324" s="4" t="n">
        <v>42163</v>
      </c>
      <c r="B1324" s="5" t="n">
        <v>2015</v>
      </c>
      <c r="C1324" s="5" t="n">
        <v>6</v>
      </c>
      <c r="D1324" s="6" t="str">
        <f aca="false">IF(MONTH(A1324)&gt;=4,"FY "&amp;YEAR(A1324)&amp;"-"&amp;RIGHT(YEAR(A1324)+1,2),"FY "&amp;(YEAR(A1324)-1)&amp;"-"&amp;RIGHT(YEAR(A1324),2))</f>
        <v>FY 2015-16</v>
      </c>
      <c r="E1324" s="5" t="s">
        <v>19</v>
      </c>
      <c r="F1324" s="7" t="n">
        <v>0</v>
      </c>
      <c r="G1324" s="7" t="n">
        <v>0</v>
      </c>
      <c r="H1324" s="7" t="n">
        <v>0</v>
      </c>
      <c r="I1324" s="7" t="n">
        <v>0</v>
      </c>
      <c r="J1324" s="8" t="n">
        <v>63.8955</v>
      </c>
    </row>
    <row r="1325" customFormat="false" ht="15" hidden="false" customHeight="false" outlineLevel="0" collapsed="false">
      <c r="A1325" s="4" t="n">
        <v>42164</v>
      </c>
      <c r="B1325" s="5" t="n">
        <v>2015</v>
      </c>
      <c r="C1325" s="5" t="n">
        <v>6</v>
      </c>
      <c r="D1325" s="6" t="str">
        <f aca="false">IF(MONTH(A1325)&gt;=4,"FY "&amp;YEAR(A1325)&amp;"-"&amp;RIGHT(YEAR(A1325)+1,2),"FY "&amp;(YEAR(A1325)-1)&amp;"-"&amp;RIGHT(YEAR(A1325),2))</f>
        <v>FY 2015-16</v>
      </c>
      <c r="E1325" s="5" t="s">
        <v>19</v>
      </c>
      <c r="F1325" s="7" t="n">
        <v>9.49</v>
      </c>
      <c r="G1325" s="7" t="n">
        <v>0.01</v>
      </c>
      <c r="H1325" s="7" t="n">
        <v>9.48</v>
      </c>
      <c r="I1325" s="7" t="n">
        <v>1.48</v>
      </c>
      <c r="J1325" s="8" t="n">
        <v>64.11</v>
      </c>
    </row>
    <row r="1326" customFormat="false" ht="15" hidden="false" customHeight="false" outlineLevel="0" collapsed="false">
      <c r="A1326" s="4" t="n">
        <v>42165</v>
      </c>
      <c r="B1326" s="5" t="n">
        <v>2015</v>
      </c>
      <c r="C1326" s="5" t="n">
        <v>6</v>
      </c>
      <c r="D1326" s="6" t="str">
        <f aca="false">IF(MONTH(A1326)&gt;=4,"FY "&amp;YEAR(A1326)&amp;"-"&amp;RIGHT(YEAR(A1326)+1,2),"FY "&amp;(YEAR(A1326)-1)&amp;"-"&amp;RIGHT(YEAR(A1326),2))</f>
        <v>FY 2015-16</v>
      </c>
      <c r="E1326" s="5" t="s">
        <v>19</v>
      </c>
      <c r="F1326" s="7" t="n">
        <v>0.66</v>
      </c>
      <c r="G1326" s="7" t="n">
        <v>0</v>
      </c>
      <c r="H1326" s="7" t="n">
        <v>0.66</v>
      </c>
      <c r="I1326" s="7" t="n">
        <v>0.1</v>
      </c>
      <c r="J1326" s="8" t="n">
        <v>63.936</v>
      </c>
    </row>
    <row r="1327" customFormat="false" ht="15" hidden="false" customHeight="false" outlineLevel="0" collapsed="false">
      <c r="A1327" s="4" t="n">
        <v>42166</v>
      </c>
      <c r="B1327" s="5" t="n">
        <v>2015</v>
      </c>
      <c r="C1327" s="5" t="n">
        <v>6</v>
      </c>
      <c r="D1327" s="6" t="str">
        <f aca="false">IF(MONTH(A1327)&gt;=4,"FY "&amp;YEAR(A1327)&amp;"-"&amp;RIGHT(YEAR(A1327)+1,2),"FY "&amp;(YEAR(A1327)-1)&amp;"-"&amp;RIGHT(YEAR(A1327),2))</f>
        <v>FY 2015-16</v>
      </c>
      <c r="E1327" s="5" t="s">
        <v>19</v>
      </c>
      <c r="F1327" s="7" t="n">
        <v>0.82</v>
      </c>
      <c r="G1327" s="7" t="n">
        <v>61.14</v>
      </c>
      <c r="H1327" s="7" t="n">
        <v>-60.32</v>
      </c>
      <c r="I1327" s="7" t="n">
        <v>-9.44</v>
      </c>
      <c r="J1327" s="8" t="n">
        <v>63.8849</v>
      </c>
    </row>
    <row r="1328" customFormat="false" ht="15" hidden="false" customHeight="false" outlineLevel="0" collapsed="false">
      <c r="A1328" s="4" t="n">
        <v>42167</v>
      </c>
      <c r="B1328" s="5" t="n">
        <v>2015</v>
      </c>
      <c r="C1328" s="5" t="n">
        <v>6</v>
      </c>
      <c r="D1328" s="6" t="str">
        <f aca="false">IF(MONTH(A1328)&gt;=4,"FY "&amp;YEAR(A1328)&amp;"-"&amp;RIGHT(YEAR(A1328)+1,2),"FY "&amp;(YEAR(A1328)-1)&amp;"-"&amp;RIGHT(YEAR(A1328),2))</f>
        <v>FY 2015-16</v>
      </c>
      <c r="E1328" s="5" t="s">
        <v>19</v>
      </c>
      <c r="F1328" s="7" t="n">
        <v>0.09</v>
      </c>
      <c r="G1328" s="7" t="n">
        <v>0</v>
      </c>
      <c r="H1328" s="7" t="n">
        <v>0.09</v>
      </c>
      <c r="I1328" s="7" t="n">
        <v>0.01</v>
      </c>
      <c r="J1328" s="8" t="n">
        <v>63.891</v>
      </c>
    </row>
    <row r="1329" customFormat="false" ht="15" hidden="false" customHeight="false" outlineLevel="0" collapsed="false">
      <c r="A1329" s="4" t="n">
        <v>42170</v>
      </c>
      <c r="B1329" s="5" t="n">
        <v>2015</v>
      </c>
      <c r="C1329" s="5" t="n">
        <v>6</v>
      </c>
      <c r="D1329" s="6" t="str">
        <f aca="false">IF(MONTH(A1329)&gt;=4,"FY "&amp;YEAR(A1329)&amp;"-"&amp;RIGHT(YEAR(A1329)+1,2),"FY "&amp;(YEAR(A1329)-1)&amp;"-"&amp;RIGHT(YEAR(A1329),2))</f>
        <v>FY 2015-16</v>
      </c>
      <c r="E1329" s="5" t="s">
        <v>19</v>
      </c>
      <c r="F1329" s="7" t="n">
        <v>1207.31</v>
      </c>
      <c r="G1329" s="7" t="n">
        <v>0.25</v>
      </c>
      <c r="H1329" s="7" t="n">
        <v>1207.06</v>
      </c>
      <c r="I1329" s="7" t="n">
        <v>188.51</v>
      </c>
      <c r="J1329" s="8" t="n">
        <v>64.0301</v>
      </c>
    </row>
    <row r="1330" customFormat="false" ht="15" hidden="false" customHeight="false" outlineLevel="0" collapsed="false">
      <c r="A1330" s="4" t="n">
        <v>42171</v>
      </c>
      <c r="B1330" s="5" t="n">
        <v>2015</v>
      </c>
      <c r="C1330" s="5" t="n">
        <v>6</v>
      </c>
      <c r="D1330" s="6" t="str">
        <f aca="false">IF(MONTH(A1330)&gt;=4,"FY "&amp;YEAR(A1330)&amp;"-"&amp;RIGHT(YEAR(A1330)+1,2),"FY "&amp;(YEAR(A1330)-1)&amp;"-"&amp;RIGHT(YEAR(A1330),2))</f>
        <v>FY 2015-16</v>
      </c>
      <c r="E1330" s="5" t="s">
        <v>19</v>
      </c>
      <c r="F1330" s="7" t="n">
        <v>0.03</v>
      </c>
      <c r="G1330" s="7" t="n">
        <v>0.02</v>
      </c>
      <c r="H1330" s="7" t="n">
        <v>0.01</v>
      </c>
      <c r="I1330" s="7" t="n">
        <v>0</v>
      </c>
      <c r="J1330" s="8" t="n">
        <v>64.0868</v>
      </c>
    </row>
    <row r="1331" customFormat="false" ht="15" hidden="false" customHeight="false" outlineLevel="0" collapsed="false">
      <c r="A1331" s="4" t="n">
        <v>42172</v>
      </c>
      <c r="B1331" s="5" t="n">
        <v>2015</v>
      </c>
      <c r="C1331" s="5" t="n">
        <v>6</v>
      </c>
      <c r="D1331" s="6" t="str">
        <f aca="false">IF(MONTH(A1331)&gt;=4,"FY "&amp;YEAR(A1331)&amp;"-"&amp;RIGHT(YEAR(A1331)+1,2),"FY "&amp;(YEAR(A1331)-1)&amp;"-"&amp;RIGHT(YEAR(A1331),2))</f>
        <v>FY 2015-16</v>
      </c>
      <c r="E1331" s="5" t="s">
        <v>19</v>
      </c>
      <c r="F1331" s="7" t="n">
        <v>0.97</v>
      </c>
      <c r="G1331" s="7" t="n">
        <v>0.05</v>
      </c>
      <c r="H1331" s="7" t="n">
        <v>0.92</v>
      </c>
      <c r="I1331" s="7" t="n">
        <v>0.14</v>
      </c>
      <c r="J1331" s="8" t="n">
        <v>64.1505</v>
      </c>
    </row>
    <row r="1332" customFormat="false" ht="15" hidden="false" customHeight="false" outlineLevel="0" collapsed="false">
      <c r="A1332" s="4" t="n">
        <v>42173</v>
      </c>
      <c r="B1332" s="5" t="n">
        <v>2015</v>
      </c>
      <c r="C1332" s="5" t="n">
        <v>6</v>
      </c>
      <c r="D1332" s="6" t="str">
        <f aca="false">IF(MONTH(A1332)&gt;=4,"FY "&amp;YEAR(A1332)&amp;"-"&amp;RIGHT(YEAR(A1332)+1,2),"FY "&amp;(YEAR(A1332)-1)&amp;"-"&amp;RIGHT(YEAR(A1332),2))</f>
        <v>FY 2015-16</v>
      </c>
      <c r="E1332" s="5" t="s">
        <v>19</v>
      </c>
      <c r="F1332" s="7" t="n">
        <v>1.32</v>
      </c>
      <c r="G1332" s="7" t="n">
        <v>0</v>
      </c>
      <c r="H1332" s="7" t="n">
        <v>1.32</v>
      </c>
      <c r="I1332" s="7" t="n">
        <v>0.21</v>
      </c>
      <c r="J1332" s="8" t="n">
        <v>64.1135</v>
      </c>
    </row>
    <row r="1333" customFormat="false" ht="15" hidden="false" customHeight="false" outlineLevel="0" collapsed="false">
      <c r="A1333" s="4" t="n">
        <v>42174</v>
      </c>
      <c r="B1333" s="5" t="n">
        <v>2015</v>
      </c>
      <c r="C1333" s="5" t="n">
        <v>6</v>
      </c>
      <c r="D1333" s="6" t="str">
        <f aca="false">IF(MONTH(A1333)&gt;=4,"FY "&amp;YEAR(A1333)&amp;"-"&amp;RIGHT(YEAR(A1333)+1,2),"FY "&amp;(YEAR(A1333)-1)&amp;"-"&amp;RIGHT(YEAR(A1333),2))</f>
        <v>FY 2015-16</v>
      </c>
      <c r="E1333" s="5" t="s">
        <v>19</v>
      </c>
      <c r="F1333" s="7" t="n">
        <v>0</v>
      </c>
      <c r="G1333" s="7" t="n">
        <v>0</v>
      </c>
      <c r="H1333" s="7" t="n">
        <v>0</v>
      </c>
      <c r="I1333" s="7" t="n">
        <v>0</v>
      </c>
      <c r="J1333" s="8" t="n">
        <v>63.8495</v>
      </c>
    </row>
    <row r="1334" customFormat="false" ht="15" hidden="false" customHeight="false" outlineLevel="0" collapsed="false">
      <c r="A1334" s="4" t="n">
        <v>42177</v>
      </c>
      <c r="B1334" s="5" t="n">
        <v>2015</v>
      </c>
      <c r="C1334" s="5" t="n">
        <v>6</v>
      </c>
      <c r="D1334" s="6" t="str">
        <f aca="false">IF(MONTH(A1334)&gt;=4,"FY "&amp;YEAR(A1334)&amp;"-"&amp;RIGHT(YEAR(A1334)+1,2),"FY "&amp;(YEAR(A1334)-1)&amp;"-"&amp;RIGHT(YEAR(A1334),2))</f>
        <v>FY 2015-16</v>
      </c>
      <c r="E1334" s="5" t="s">
        <v>19</v>
      </c>
      <c r="F1334" s="7" t="n">
        <v>0</v>
      </c>
      <c r="G1334" s="7" t="n">
        <v>0.08</v>
      </c>
      <c r="H1334" s="7" t="n">
        <v>-0.08</v>
      </c>
      <c r="I1334" s="7" t="n">
        <v>-0.01</v>
      </c>
      <c r="J1334" s="8" t="n">
        <v>63.8195</v>
      </c>
    </row>
    <row r="1335" customFormat="false" ht="15" hidden="false" customHeight="false" outlineLevel="0" collapsed="false">
      <c r="A1335" s="4" t="n">
        <v>42178</v>
      </c>
      <c r="B1335" s="5" t="n">
        <v>2015</v>
      </c>
      <c r="C1335" s="5" t="n">
        <v>6</v>
      </c>
      <c r="D1335" s="6" t="str">
        <f aca="false">IF(MONTH(A1335)&gt;=4,"FY "&amp;YEAR(A1335)&amp;"-"&amp;RIGHT(YEAR(A1335)+1,2),"FY "&amp;(YEAR(A1335)-1)&amp;"-"&amp;RIGHT(YEAR(A1335),2))</f>
        <v>FY 2015-16</v>
      </c>
      <c r="E1335" s="5" t="s">
        <v>19</v>
      </c>
      <c r="F1335" s="7" t="n">
        <v>0</v>
      </c>
      <c r="G1335" s="7" t="n">
        <v>0.26</v>
      </c>
      <c r="H1335" s="7" t="n">
        <v>-0.26</v>
      </c>
      <c r="I1335" s="7" t="n">
        <v>-0.04</v>
      </c>
      <c r="J1335" s="8" t="n">
        <v>63.5098</v>
      </c>
    </row>
    <row r="1336" customFormat="false" ht="15" hidden="false" customHeight="false" outlineLevel="0" collapsed="false">
      <c r="A1336" s="4" t="n">
        <v>42179</v>
      </c>
      <c r="B1336" s="5" t="n">
        <v>2015</v>
      </c>
      <c r="C1336" s="5" t="n">
        <v>6</v>
      </c>
      <c r="D1336" s="6" t="str">
        <f aca="false">IF(MONTH(A1336)&gt;=4,"FY "&amp;YEAR(A1336)&amp;"-"&amp;RIGHT(YEAR(A1336)+1,2),"FY "&amp;(YEAR(A1336)-1)&amp;"-"&amp;RIGHT(YEAR(A1336),2))</f>
        <v>FY 2015-16</v>
      </c>
      <c r="E1336" s="5" t="s">
        <v>19</v>
      </c>
      <c r="F1336" s="7" t="n">
        <v>0.78</v>
      </c>
      <c r="G1336" s="7" t="n">
        <v>0</v>
      </c>
      <c r="H1336" s="7" t="n">
        <v>0.78</v>
      </c>
      <c r="I1336" s="7" t="n">
        <v>0.12</v>
      </c>
      <c r="J1336" s="8" t="n">
        <v>63.6406</v>
      </c>
    </row>
    <row r="1337" customFormat="false" ht="15" hidden="false" customHeight="false" outlineLevel="0" collapsed="false">
      <c r="A1337" s="4" t="n">
        <v>42180</v>
      </c>
      <c r="B1337" s="5" t="n">
        <v>2015</v>
      </c>
      <c r="C1337" s="5" t="n">
        <v>6</v>
      </c>
      <c r="D1337" s="6" t="str">
        <f aca="false">IF(MONTH(A1337)&gt;=4,"FY "&amp;YEAR(A1337)&amp;"-"&amp;RIGHT(YEAR(A1337)+1,2),"FY "&amp;(YEAR(A1337)-1)&amp;"-"&amp;RIGHT(YEAR(A1337),2))</f>
        <v>FY 2015-16</v>
      </c>
      <c r="E1337" s="5" t="s">
        <v>19</v>
      </c>
      <c r="F1337" s="7" t="n">
        <v>37.48</v>
      </c>
      <c r="G1337" s="7" t="n">
        <v>16</v>
      </c>
      <c r="H1337" s="7" t="n">
        <v>21.48</v>
      </c>
      <c r="I1337" s="7" t="n">
        <v>3.37</v>
      </c>
      <c r="J1337" s="8" t="n">
        <v>63.66</v>
      </c>
    </row>
    <row r="1338" customFormat="false" ht="15" hidden="false" customHeight="false" outlineLevel="0" collapsed="false">
      <c r="A1338" s="4" t="n">
        <v>42181</v>
      </c>
      <c r="B1338" s="5" t="n">
        <v>2015</v>
      </c>
      <c r="C1338" s="5" t="n">
        <v>6</v>
      </c>
      <c r="D1338" s="6" t="str">
        <f aca="false">IF(MONTH(A1338)&gt;=4,"FY "&amp;YEAR(A1338)&amp;"-"&amp;RIGHT(YEAR(A1338)+1,2),"FY "&amp;(YEAR(A1338)-1)&amp;"-"&amp;RIGHT(YEAR(A1338),2))</f>
        <v>FY 2015-16</v>
      </c>
      <c r="E1338" s="5" t="s">
        <v>19</v>
      </c>
      <c r="F1338" s="7" t="n">
        <v>0.06</v>
      </c>
      <c r="G1338" s="7" t="n">
        <v>0.19</v>
      </c>
      <c r="H1338" s="7" t="n">
        <v>-0.13</v>
      </c>
      <c r="I1338" s="7" t="n">
        <v>-0.02</v>
      </c>
      <c r="J1338" s="8" t="n">
        <v>63.6121</v>
      </c>
    </row>
    <row r="1339" customFormat="false" ht="15" hidden="false" customHeight="false" outlineLevel="0" collapsed="false">
      <c r="A1339" s="4" t="n">
        <v>42184</v>
      </c>
      <c r="B1339" s="5" t="n">
        <v>2015</v>
      </c>
      <c r="C1339" s="5" t="n">
        <v>6</v>
      </c>
      <c r="D1339" s="6" t="str">
        <f aca="false">IF(MONTH(A1339)&gt;=4,"FY "&amp;YEAR(A1339)&amp;"-"&amp;RIGHT(YEAR(A1339)+1,2),"FY "&amp;(YEAR(A1339)-1)&amp;"-"&amp;RIGHT(YEAR(A1339),2))</f>
        <v>FY 2015-16</v>
      </c>
      <c r="E1339" s="5" t="s">
        <v>19</v>
      </c>
      <c r="F1339" s="7" t="n">
        <v>12.7</v>
      </c>
      <c r="G1339" s="7" t="n">
        <v>0</v>
      </c>
      <c r="H1339" s="7" t="n">
        <v>12.7</v>
      </c>
      <c r="I1339" s="7" t="n">
        <v>2</v>
      </c>
      <c r="J1339" s="8" t="n">
        <v>63.6042</v>
      </c>
    </row>
    <row r="1340" customFormat="false" ht="15" hidden="false" customHeight="false" outlineLevel="0" collapsed="false">
      <c r="A1340" s="4" t="n">
        <v>42185</v>
      </c>
      <c r="B1340" s="5" t="n">
        <v>2015</v>
      </c>
      <c r="C1340" s="5" t="n">
        <v>6</v>
      </c>
      <c r="D1340" s="6" t="str">
        <f aca="false">IF(MONTH(A1340)&gt;=4,"FY "&amp;YEAR(A1340)&amp;"-"&amp;RIGHT(YEAR(A1340)+1,2),"FY "&amp;(YEAR(A1340)-1)&amp;"-"&amp;RIGHT(YEAR(A1340),2))</f>
        <v>FY 2015-16</v>
      </c>
      <c r="E1340" s="5" t="s">
        <v>19</v>
      </c>
      <c r="F1340" s="7" t="n">
        <v>0</v>
      </c>
      <c r="G1340" s="7" t="n">
        <v>0.2</v>
      </c>
      <c r="H1340" s="7" t="n">
        <v>-0.2</v>
      </c>
      <c r="I1340" s="7" t="n">
        <v>-0.03</v>
      </c>
      <c r="J1340" s="8" t="n">
        <v>63.917</v>
      </c>
    </row>
    <row r="1341" customFormat="false" ht="15" hidden="false" customHeight="false" outlineLevel="0" collapsed="false">
      <c r="A1341" s="4" t="n">
        <v>42186</v>
      </c>
      <c r="B1341" s="5" t="n">
        <v>2015</v>
      </c>
      <c r="C1341" s="5" t="n">
        <v>7</v>
      </c>
      <c r="D1341" s="6" t="str">
        <f aca="false">IF(MONTH(A1341)&gt;=4,"FY "&amp;YEAR(A1341)&amp;"-"&amp;RIGHT(YEAR(A1341)+1,2),"FY "&amp;(YEAR(A1341)-1)&amp;"-"&amp;RIGHT(YEAR(A1341),2))</f>
        <v>FY 2015-16</v>
      </c>
      <c r="E1341" s="5" t="s">
        <v>19</v>
      </c>
      <c r="F1341" s="7" t="n">
        <v>0</v>
      </c>
      <c r="G1341" s="7" t="n">
        <v>0.08</v>
      </c>
      <c r="H1341" s="7" t="n">
        <v>-0.08</v>
      </c>
      <c r="I1341" s="7" t="n">
        <v>-0.01</v>
      </c>
      <c r="J1341" s="8" t="n">
        <v>63.7549</v>
      </c>
    </row>
    <row r="1342" customFormat="false" ht="15" hidden="false" customHeight="false" outlineLevel="0" collapsed="false">
      <c r="A1342" s="4" t="n">
        <v>42187</v>
      </c>
      <c r="B1342" s="5" t="n">
        <v>2015</v>
      </c>
      <c r="C1342" s="5" t="n">
        <v>7</v>
      </c>
      <c r="D1342" s="6" t="str">
        <f aca="false">IF(MONTH(A1342)&gt;=4,"FY "&amp;YEAR(A1342)&amp;"-"&amp;RIGHT(YEAR(A1342)+1,2),"FY "&amp;(YEAR(A1342)-1)&amp;"-"&amp;RIGHT(YEAR(A1342),2))</f>
        <v>FY 2015-16</v>
      </c>
      <c r="E1342" s="5" t="s">
        <v>19</v>
      </c>
      <c r="F1342" s="7" t="n">
        <v>0</v>
      </c>
      <c r="G1342" s="7" t="n">
        <v>0.09</v>
      </c>
      <c r="H1342" s="7" t="n">
        <v>-0.09</v>
      </c>
      <c r="I1342" s="7" t="n">
        <v>-0.01</v>
      </c>
      <c r="J1342" s="8" t="n">
        <v>63.6223</v>
      </c>
    </row>
    <row r="1343" customFormat="false" ht="15" hidden="false" customHeight="false" outlineLevel="0" collapsed="false">
      <c r="A1343" s="4" t="n">
        <v>42188</v>
      </c>
      <c r="B1343" s="5" t="n">
        <v>2015</v>
      </c>
      <c r="C1343" s="5" t="n">
        <v>7</v>
      </c>
      <c r="D1343" s="6" t="str">
        <f aca="false">IF(MONTH(A1343)&gt;=4,"FY "&amp;YEAR(A1343)&amp;"-"&amp;RIGHT(YEAR(A1343)+1,2),"FY "&amp;(YEAR(A1343)-1)&amp;"-"&amp;RIGHT(YEAR(A1343),2))</f>
        <v>FY 2015-16</v>
      </c>
      <c r="E1343" s="5" t="s">
        <v>19</v>
      </c>
      <c r="F1343" s="7" t="n">
        <v>0.46</v>
      </c>
      <c r="G1343" s="7" t="n">
        <v>0</v>
      </c>
      <c r="H1343" s="7" t="n">
        <v>0.46</v>
      </c>
      <c r="I1343" s="7" t="n">
        <v>0.07</v>
      </c>
      <c r="J1343" s="8" t="n">
        <v>63.5705</v>
      </c>
    </row>
    <row r="1344" customFormat="false" ht="15" hidden="false" customHeight="false" outlineLevel="0" collapsed="false">
      <c r="A1344" s="4" t="n">
        <v>42191</v>
      </c>
      <c r="B1344" s="5" t="n">
        <v>2015</v>
      </c>
      <c r="C1344" s="5" t="n">
        <v>7</v>
      </c>
      <c r="D1344" s="6" t="str">
        <f aca="false">IF(MONTH(A1344)&gt;=4,"FY "&amp;YEAR(A1344)&amp;"-"&amp;RIGHT(YEAR(A1344)+1,2),"FY "&amp;(YEAR(A1344)-1)&amp;"-"&amp;RIGHT(YEAR(A1344),2))</f>
        <v>FY 2015-16</v>
      </c>
      <c r="E1344" s="5" t="s">
        <v>19</v>
      </c>
      <c r="F1344" s="7" t="n">
        <v>1.87</v>
      </c>
      <c r="G1344" s="7" t="n">
        <v>0</v>
      </c>
      <c r="H1344" s="7" t="n">
        <v>1.87</v>
      </c>
      <c r="I1344" s="7" t="n">
        <v>0.29</v>
      </c>
      <c r="J1344" s="8" t="n">
        <v>63.3963</v>
      </c>
    </row>
    <row r="1345" customFormat="false" ht="15" hidden="false" customHeight="false" outlineLevel="0" collapsed="false">
      <c r="A1345" s="4" t="n">
        <v>42192</v>
      </c>
      <c r="B1345" s="5" t="n">
        <v>2015</v>
      </c>
      <c r="C1345" s="5" t="n">
        <v>7</v>
      </c>
      <c r="D1345" s="6" t="str">
        <f aca="false">IF(MONTH(A1345)&gt;=4,"FY "&amp;YEAR(A1345)&amp;"-"&amp;RIGHT(YEAR(A1345)+1,2),"FY "&amp;(YEAR(A1345)-1)&amp;"-"&amp;RIGHT(YEAR(A1345),2))</f>
        <v>FY 2015-16</v>
      </c>
      <c r="E1345" s="5" t="s">
        <v>19</v>
      </c>
      <c r="F1345" s="7" t="n">
        <v>2726.38</v>
      </c>
      <c r="G1345" s="7" t="n">
        <v>0</v>
      </c>
      <c r="H1345" s="7" t="n">
        <v>2726.38</v>
      </c>
      <c r="I1345" s="7" t="n">
        <v>428.82</v>
      </c>
      <c r="J1345" s="8" t="n">
        <v>63.5785</v>
      </c>
    </row>
    <row r="1346" customFormat="false" ht="15" hidden="false" customHeight="false" outlineLevel="0" collapsed="false">
      <c r="A1346" s="4" t="n">
        <v>42193</v>
      </c>
      <c r="B1346" s="5" t="n">
        <v>2015</v>
      </c>
      <c r="C1346" s="5" t="n">
        <v>7</v>
      </c>
      <c r="D1346" s="6" t="str">
        <f aca="false">IF(MONTH(A1346)&gt;=4,"FY "&amp;YEAR(A1346)&amp;"-"&amp;RIGHT(YEAR(A1346)+1,2),"FY "&amp;(YEAR(A1346)-1)&amp;"-"&amp;RIGHT(YEAR(A1346),2))</f>
        <v>FY 2015-16</v>
      </c>
      <c r="E1346" s="5" t="s">
        <v>19</v>
      </c>
      <c r="F1346" s="7" t="n">
        <v>152.63</v>
      </c>
      <c r="G1346" s="7" t="n">
        <v>0</v>
      </c>
      <c r="H1346" s="7" t="n">
        <v>152.63</v>
      </c>
      <c r="I1346" s="7" t="n">
        <v>24.08</v>
      </c>
      <c r="J1346" s="8" t="n">
        <v>63.3749</v>
      </c>
    </row>
    <row r="1347" customFormat="false" ht="15" hidden="false" customHeight="false" outlineLevel="0" collapsed="false">
      <c r="A1347" s="4" t="n">
        <v>42194</v>
      </c>
      <c r="B1347" s="5" t="n">
        <v>2015</v>
      </c>
      <c r="C1347" s="5" t="n">
        <v>7</v>
      </c>
      <c r="D1347" s="6" t="str">
        <f aca="false">IF(MONTH(A1347)&gt;=4,"FY "&amp;YEAR(A1347)&amp;"-"&amp;RIGHT(YEAR(A1347)+1,2),"FY "&amp;(YEAR(A1347)-1)&amp;"-"&amp;RIGHT(YEAR(A1347),2))</f>
        <v>FY 2015-16</v>
      </c>
      <c r="E1347" s="5" t="s">
        <v>19</v>
      </c>
      <c r="F1347" s="7" t="n">
        <v>0.05</v>
      </c>
      <c r="G1347" s="7" t="n">
        <v>10.54</v>
      </c>
      <c r="H1347" s="7" t="n">
        <v>-10.49</v>
      </c>
      <c r="I1347" s="7" t="n">
        <v>-1.65</v>
      </c>
      <c r="J1347" s="8" t="n">
        <v>63.569</v>
      </c>
    </row>
    <row r="1348" customFormat="false" ht="15" hidden="false" customHeight="false" outlineLevel="0" collapsed="false">
      <c r="A1348" s="4" t="n">
        <v>42195</v>
      </c>
      <c r="B1348" s="5" t="n">
        <v>2015</v>
      </c>
      <c r="C1348" s="5" t="n">
        <v>7</v>
      </c>
      <c r="D1348" s="6" t="str">
        <f aca="false">IF(MONTH(A1348)&gt;=4,"FY "&amp;YEAR(A1348)&amp;"-"&amp;RIGHT(YEAR(A1348)+1,2),"FY "&amp;(YEAR(A1348)-1)&amp;"-"&amp;RIGHT(YEAR(A1348),2))</f>
        <v>FY 2015-16</v>
      </c>
      <c r="E1348" s="5" t="s">
        <v>19</v>
      </c>
      <c r="F1348" s="7" t="n">
        <v>10</v>
      </c>
      <c r="G1348" s="7" t="n">
        <v>88.11</v>
      </c>
      <c r="H1348" s="7" t="n">
        <v>-78.11</v>
      </c>
      <c r="I1348" s="7" t="n">
        <v>-12.3</v>
      </c>
      <c r="J1348" s="8" t="n">
        <v>63.5065</v>
      </c>
    </row>
    <row r="1349" customFormat="false" ht="15" hidden="false" customHeight="false" outlineLevel="0" collapsed="false">
      <c r="A1349" s="4" t="n">
        <v>42198</v>
      </c>
      <c r="B1349" s="5" t="n">
        <v>2015</v>
      </c>
      <c r="C1349" s="5" t="n">
        <v>7</v>
      </c>
      <c r="D1349" s="6" t="str">
        <f aca="false">IF(MONTH(A1349)&gt;=4,"FY "&amp;YEAR(A1349)&amp;"-"&amp;RIGHT(YEAR(A1349)+1,2),"FY "&amp;(YEAR(A1349)-1)&amp;"-"&amp;RIGHT(YEAR(A1349),2))</f>
        <v>FY 2015-16</v>
      </c>
      <c r="E1349" s="5" t="s">
        <v>19</v>
      </c>
      <c r="F1349" s="7" t="n">
        <v>0.79</v>
      </c>
      <c r="G1349" s="7" t="n">
        <v>0.02</v>
      </c>
      <c r="H1349" s="7" t="n">
        <v>0.77</v>
      </c>
      <c r="I1349" s="7" t="n">
        <v>0.12</v>
      </c>
      <c r="J1349" s="8" t="n">
        <v>63.3793</v>
      </c>
    </row>
    <row r="1350" customFormat="false" ht="15" hidden="false" customHeight="false" outlineLevel="0" collapsed="false">
      <c r="A1350" s="4" t="n">
        <v>42199</v>
      </c>
      <c r="B1350" s="5" t="n">
        <v>2015</v>
      </c>
      <c r="C1350" s="5" t="n">
        <v>7</v>
      </c>
      <c r="D1350" s="6" t="str">
        <f aca="false">IF(MONTH(A1350)&gt;=4,"FY "&amp;YEAR(A1350)&amp;"-"&amp;RIGHT(YEAR(A1350)+1,2),"FY "&amp;(YEAR(A1350)-1)&amp;"-"&amp;RIGHT(YEAR(A1350),2))</f>
        <v>FY 2015-16</v>
      </c>
      <c r="E1350" s="5" t="s">
        <v>19</v>
      </c>
      <c r="F1350" s="7" t="n">
        <v>0</v>
      </c>
      <c r="G1350" s="7" t="n">
        <v>0</v>
      </c>
      <c r="H1350" s="7" t="n">
        <v>0</v>
      </c>
      <c r="I1350" s="7" t="n">
        <v>0</v>
      </c>
      <c r="J1350" s="8" t="n">
        <v>63.4655</v>
      </c>
    </row>
    <row r="1351" customFormat="false" ht="15" hidden="false" customHeight="false" outlineLevel="0" collapsed="false">
      <c r="A1351" s="4" t="n">
        <v>42200</v>
      </c>
      <c r="B1351" s="5" t="n">
        <v>2015</v>
      </c>
      <c r="C1351" s="5" t="n">
        <v>7</v>
      </c>
      <c r="D1351" s="6" t="str">
        <f aca="false">IF(MONTH(A1351)&gt;=4,"FY "&amp;YEAR(A1351)&amp;"-"&amp;RIGHT(YEAR(A1351)+1,2),"FY "&amp;(YEAR(A1351)-1)&amp;"-"&amp;RIGHT(YEAR(A1351),2))</f>
        <v>FY 2015-16</v>
      </c>
      <c r="E1351" s="5" t="s">
        <v>19</v>
      </c>
      <c r="F1351" s="7" t="n">
        <v>0</v>
      </c>
      <c r="G1351" s="7" t="n">
        <v>2.97</v>
      </c>
      <c r="H1351" s="7" t="n">
        <v>-2.97</v>
      </c>
      <c r="I1351" s="7" t="n">
        <v>-0.47</v>
      </c>
      <c r="J1351" s="8" t="n">
        <v>63.4978</v>
      </c>
    </row>
    <row r="1352" customFormat="false" ht="15" hidden="false" customHeight="false" outlineLevel="0" collapsed="false">
      <c r="A1352" s="4" t="n">
        <v>42201</v>
      </c>
      <c r="B1352" s="5" t="n">
        <v>2015</v>
      </c>
      <c r="C1352" s="5" t="n">
        <v>7</v>
      </c>
      <c r="D1352" s="6" t="str">
        <f aca="false">IF(MONTH(A1352)&gt;=4,"FY "&amp;YEAR(A1352)&amp;"-"&amp;RIGHT(YEAR(A1352)+1,2),"FY "&amp;(YEAR(A1352)-1)&amp;"-"&amp;RIGHT(YEAR(A1352),2))</f>
        <v>FY 2015-16</v>
      </c>
      <c r="E1352" s="5" t="s">
        <v>19</v>
      </c>
      <c r="F1352" s="7" t="n">
        <v>10</v>
      </c>
      <c r="G1352" s="7" t="n">
        <v>0.87</v>
      </c>
      <c r="H1352" s="7" t="n">
        <v>9.13</v>
      </c>
      <c r="I1352" s="7" t="n">
        <v>1.44</v>
      </c>
      <c r="J1352" s="8" t="n">
        <v>63.3847</v>
      </c>
    </row>
    <row r="1353" customFormat="false" ht="15" hidden="false" customHeight="false" outlineLevel="0" collapsed="false">
      <c r="A1353" s="4" t="n">
        <v>42202</v>
      </c>
      <c r="B1353" s="5" t="n">
        <v>2015</v>
      </c>
      <c r="C1353" s="5" t="n">
        <v>7</v>
      </c>
      <c r="D1353" s="6" t="str">
        <f aca="false">IF(MONTH(A1353)&gt;=4,"FY "&amp;YEAR(A1353)&amp;"-"&amp;RIGHT(YEAR(A1353)+1,2),"FY "&amp;(YEAR(A1353)-1)&amp;"-"&amp;RIGHT(YEAR(A1353),2))</f>
        <v>FY 2015-16</v>
      </c>
      <c r="E1353" s="5" t="s">
        <v>19</v>
      </c>
      <c r="F1353" s="7" t="n">
        <v>0</v>
      </c>
      <c r="G1353" s="7" t="n">
        <v>0</v>
      </c>
      <c r="H1353" s="7" t="n">
        <v>0</v>
      </c>
      <c r="I1353" s="7" t="n">
        <v>0</v>
      </c>
      <c r="J1353" s="8" t="n">
        <v>63.4955</v>
      </c>
    </row>
    <row r="1354" customFormat="false" ht="15" hidden="false" customHeight="false" outlineLevel="0" collapsed="false">
      <c r="A1354" s="4" t="n">
        <v>42205</v>
      </c>
      <c r="B1354" s="5" t="n">
        <v>2015</v>
      </c>
      <c r="C1354" s="5" t="n">
        <v>7</v>
      </c>
      <c r="D1354" s="6" t="str">
        <f aca="false">IF(MONTH(A1354)&gt;=4,"FY "&amp;YEAR(A1354)&amp;"-"&amp;RIGHT(YEAR(A1354)+1,2),"FY "&amp;(YEAR(A1354)-1)&amp;"-"&amp;RIGHT(YEAR(A1354),2))</f>
        <v>FY 2015-16</v>
      </c>
      <c r="E1354" s="5" t="s">
        <v>19</v>
      </c>
      <c r="F1354" s="7" t="n">
        <v>233.89</v>
      </c>
      <c r="G1354" s="7" t="n">
        <v>0.08</v>
      </c>
      <c r="H1354" s="7" t="n">
        <v>233.81</v>
      </c>
      <c r="I1354" s="7" t="n">
        <v>36.82</v>
      </c>
      <c r="J1354" s="8" t="n">
        <v>63.4928</v>
      </c>
    </row>
    <row r="1355" customFormat="false" ht="15" hidden="false" customHeight="false" outlineLevel="0" collapsed="false">
      <c r="A1355" s="4" t="n">
        <v>42206</v>
      </c>
      <c r="B1355" s="5" t="n">
        <v>2015</v>
      </c>
      <c r="C1355" s="5" t="n">
        <v>7</v>
      </c>
      <c r="D1355" s="6" t="str">
        <f aca="false">IF(MONTH(A1355)&gt;=4,"FY "&amp;YEAR(A1355)&amp;"-"&amp;RIGHT(YEAR(A1355)+1,2),"FY "&amp;(YEAR(A1355)-1)&amp;"-"&amp;RIGHT(YEAR(A1355),2))</f>
        <v>FY 2015-16</v>
      </c>
      <c r="E1355" s="5" t="s">
        <v>19</v>
      </c>
      <c r="F1355" s="7" t="n">
        <v>1.5</v>
      </c>
      <c r="G1355" s="7" t="n">
        <v>0.16</v>
      </c>
      <c r="H1355" s="7" t="n">
        <v>1.34</v>
      </c>
      <c r="I1355" s="7" t="n">
        <v>0.21</v>
      </c>
      <c r="J1355" s="8" t="n">
        <v>63.551</v>
      </c>
    </row>
    <row r="1356" customFormat="false" ht="15" hidden="false" customHeight="false" outlineLevel="0" collapsed="false">
      <c r="A1356" s="4" t="n">
        <v>42207</v>
      </c>
      <c r="B1356" s="5" t="n">
        <v>2015</v>
      </c>
      <c r="C1356" s="5" t="n">
        <v>7</v>
      </c>
      <c r="D1356" s="6" t="str">
        <f aca="false">IF(MONTH(A1356)&gt;=4,"FY "&amp;YEAR(A1356)&amp;"-"&amp;RIGHT(YEAR(A1356)+1,2),"FY "&amp;(YEAR(A1356)-1)&amp;"-"&amp;RIGHT(YEAR(A1356),2))</f>
        <v>FY 2015-16</v>
      </c>
      <c r="E1356" s="5" t="s">
        <v>19</v>
      </c>
      <c r="F1356" s="7" t="n">
        <v>47.2</v>
      </c>
      <c r="G1356" s="7" t="n">
        <v>10.8</v>
      </c>
      <c r="H1356" s="7" t="n">
        <v>36.4</v>
      </c>
      <c r="I1356" s="7" t="n">
        <v>5.72</v>
      </c>
      <c r="J1356" s="8" t="n">
        <v>63.6506</v>
      </c>
    </row>
    <row r="1357" customFormat="false" ht="15" hidden="false" customHeight="false" outlineLevel="0" collapsed="false">
      <c r="A1357" s="4" t="n">
        <v>42208</v>
      </c>
      <c r="B1357" s="5" t="n">
        <v>2015</v>
      </c>
      <c r="C1357" s="5" t="n">
        <v>7</v>
      </c>
      <c r="D1357" s="6" t="str">
        <f aca="false">IF(MONTH(A1357)&gt;=4,"FY "&amp;YEAR(A1357)&amp;"-"&amp;RIGHT(YEAR(A1357)+1,2),"FY "&amp;(YEAR(A1357)-1)&amp;"-"&amp;RIGHT(YEAR(A1357),2))</f>
        <v>FY 2015-16</v>
      </c>
      <c r="E1357" s="5" t="s">
        <v>19</v>
      </c>
      <c r="F1357" s="7" t="n">
        <v>0</v>
      </c>
      <c r="G1357" s="7" t="n">
        <v>7.71</v>
      </c>
      <c r="H1357" s="7" t="n">
        <v>-7.71</v>
      </c>
      <c r="I1357" s="7" t="n">
        <v>-1.21</v>
      </c>
      <c r="J1357" s="8" t="n">
        <v>63.5283</v>
      </c>
    </row>
    <row r="1358" customFormat="false" ht="15" hidden="false" customHeight="false" outlineLevel="0" collapsed="false">
      <c r="A1358" s="4" t="n">
        <v>42209</v>
      </c>
      <c r="B1358" s="5" t="n">
        <v>2015</v>
      </c>
      <c r="C1358" s="5" t="n">
        <v>7</v>
      </c>
      <c r="D1358" s="6" t="str">
        <f aca="false">IF(MONTH(A1358)&gt;=4,"FY "&amp;YEAR(A1358)&amp;"-"&amp;RIGHT(YEAR(A1358)+1,2),"FY "&amp;(YEAR(A1358)-1)&amp;"-"&amp;RIGHT(YEAR(A1358),2))</f>
        <v>FY 2015-16</v>
      </c>
      <c r="E1358" s="5" t="s">
        <v>19</v>
      </c>
      <c r="F1358" s="7" t="n">
        <v>12.05</v>
      </c>
      <c r="G1358" s="7" t="n">
        <v>0.68</v>
      </c>
      <c r="H1358" s="7" t="n">
        <v>11.37</v>
      </c>
      <c r="I1358" s="7" t="n">
        <v>1.78</v>
      </c>
      <c r="J1358" s="8" t="n">
        <v>63.7138</v>
      </c>
    </row>
    <row r="1359" customFormat="false" ht="15" hidden="false" customHeight="false" outlineLevel="0" collapsed="false">
      <c r="A1359" s="4" t="n">
        <v>42212</v>
      </c>
      <c r="B1359" s="5" t="n">
        <v>2015</v>
      </c>
      <c r="C1359" s="5" t="n">
        <v>7</v>
      </c>
      <c r="D1359" s="6" t="str">
        <f aca="false">IF(MONTH(A1359)&gt;=4,"FY "&amp;YEAR(A1359)&amp;"-"&amp;RIGHT(YEAR(A1359)+1,2),"FY "&amp;(YEAR(A1359)-1)&amp;"-"&amp;RIGHT(YEAR(A1359),2))</f>
        <v>FY 2015-16</v>
      </c>
      <c r="E1359" s="5" t="s">
        <v>19</v>
      </c>
      <c r="F1359" s="7" t="n">
        <v>11.41</v>
      </c>
      <c r="G1359" s="7" t="n">
        <v>0.03</v>
      </c>
      <c r="H1359" s="7" t="n">
        <v>11.38</v>
      </c>
      <c r="I1359" s="7" t="n">
        <v>1.78</v>
      </c>
      <c r="J1359" s="8" t="n">
        <v>63.8916</v>
      </c>
    </row>
    <row r="1360" customFormat="false" ht="15" hidden="false" customHeight="false" outlineLevel="0" collapsed="false">
      <c r="A1360" s="4" t="n">
        <v>42213</v>
      </c>
      <c r="B1360" s="5" t="n">
        <v>2015</v>
      </c>
      <c r="C1360" s="5" t="n">
        <v>7</v>
      </c>
      <c r="D1360" s="6" t="str">
        <f aca="false">IF(MONTH(A1360)&gt;=4,"FY "&amp;YEAR(A1360)&amp;"-"&amp;RIGHT(YEAR(A1360)+1,2),"FY "&amp;(YEAR(A1360)-1)&amp;"-"&amp;RIGHT(YEAR(A1360),2))</f>
        <v>FY 2015-16</v>
      </c>
      <c r="E1360" s="5" t="s">
        <v>19</v>
      </c>
      <c r="F1360" s="7" t="n">
        <v>8.63</v>
      </c>
      <c r="G1360" s="7" t="n">
        <v>6.46</v>
      </c>
      <c r="H1360" s="7" t="n">
        <v>2.17</v>
      </c>
      <c r="I1360" s="7" t="n">
        <v>0.34</v>
      </c>
      <c r="J1360" s="8" t="n">
        <v>64.0028</v>
      </c>
    </row>
    <row r="1361" customFormat="false" ht="15" hidden="false" customHeight="false" outlineLevel="0" collapsed="false">
      <c r="A1361" s="4" t="n">
        <v>42214</v>
      </c>
      <c r="B1361" s="5" t="n">
        <v>2015</v>
      </c>
      <c r="C1361" s="5" t="n">
        <v>7</v>
      </c>
      <c r="D1361" s="6" t="str">
        <f aca="false">IF(MONTH(A1361)&gt;=4,"FY "&amp;YEAR(A1361)&amp;"-"&amp;RIGHT(YEAR(A1361)+1,2),"FY "&amp;(YEAR(A1361)-1)&amp;"-"&amp;RIGHT(YEAR(A1361),2))</f>
        <v>FY 2015-16</v>
      </c>
      <c r="E1361" s="5" t="s">
        <v>19</v>
      </c>
      <c r="F1361" s="7" t="n">
        <v>35.84</v>
      </c>
      <c r="G1361" s="7" t="n">
        <v>0.05</v>
      </c>
      <c r="H1361" s="7" t="n">
        <v>35.79</v>
      </c>
      <c r="I1361" s="7" t="n">
        <v>5.59</v>
      </c>
      <c r="J1361" s="8" t="n">
        <v>64.027</v>
      </c>
    </row>
    <row r="1362" customFormat="false" ht="15" hidden="false" customHeight="false" outlineLevel="0" collapsed="false">
      <c r="A1362" s="4" t="n">
        <v>42215</v>
      </c>
      <c r="B1362" s="5" t="n">
        <v>2015</v>
      </c>
      <c r="C1362" s="5" t="n">
        <v>7</v>
      </c>
      <c r="D1362" s="6" t="str">
        <f aca="false">IF(MONTH(A1362)&gt;=4,"FY "&amp;YEAR(A1362)&amp;"-"&amp;RIGHT(YEAR(A1362)+1,2),"FY "&amp;(YEAR(A1362)-1)&amp;"-"&amp;RIGHT(YEAR(A1362),2))</f>
        <v>FY 2015-16</v>
      </c>
      <c r="E1362" s="5" t="s">
        <v>19</v>
      </c>
      <c r="F1362" s="7" t="n">
        <v>2.28</v>
      </c>
      <c r="G1362" s="7" t="n">
        <v>0.89</v>
      </c>
      <c r="H1362" s="7" t="n">
        <v>1.39</v>
      </c>
      <c r="I1362" s="7" t="n">
        <v>0.22</v>
      </c>
      <c r="J1362" s="8" t="n">
        <v>63.8943</v>
      </c>
    </row>
    <row r="1363" customFormat="false" ht="15" hidden="false" customHeight="false" outlineLevel="0" collapsed="false">
      <c r="A1363" s="4" t="n">
        <v>42216</v>
      </c>
      <c r="B1363" s="5" t="n">
        <v>2015</v>
      </c>
      <c r="C1363" s="5" t="n">
        <v>7</v>
      </c>
      <c r="D1363" s="6" t="str">
        <f aca="false">IF(MONTH(A1363)&gt;=4,"FY "&amp;YEAR(A1363)&amp;"-"&amp;RIGHT(YEAR(A1363)+1,2),"FY "&amp;(YEAR(A1363)-1)&amp;"-"&amp;RIGHT(YEAR(A1363),2))</f>
        <v>FY 2015-16</v>
      </c>
      <c r="E1363" s="5" t="s">
        <v>19</v>
      </c>
      <c r="F1363" s="7" t="n">
        <v>329.84</v>
      </c>
      <c r="G1363" s="7" t="n">
        <v>1.48</v>
      </c>
      <c r="H1363" s="7" t="n">
        <v>328.36</v>
      </c>
      <c r="I1363" s="7" t="n">
        <v>51.3</v>
      </c>
      <c r="J1363" s="8" t="n">
        <v>64.0061</v>
      </c>
    </row>
    <row r="1364" customFormat="false" ht="15" hidden="false" customHeight="false" outlineLevel="0" collapsed="false">
      <c r="A1364" s="4" t="n">
        <v>42219</v>
      </c>
      <c r="B1364" s="5" t="n">
        <v>2015</v>
      </c>
      <c r="C1364" s="5" t="n">
        <v>8</v>
      </c>
      <c r="D1364" s="6" t="str">
        <f aca="false">IF(MONTH(A1364)&gt;=4,"FY "&amp;YEAR(A1364)&amp;"-"&amp;RIGHT(YEAR(A1364)+1,2),"FY "&amp;(YEAR(A1364)-1)&amp;"-"&amp;RIGHT(YEAR(A1364),2))</f>
        <v>FY 2015-16</v>
      </c>
      <c r="E1364" s="5" t="s">
        <v>19</v>
      </c>
      <c r="F1364" s="7" t="n">
        <v>0.15</v>
      </c>
      <c r="G1364" s="7" t="n">
        <v>0</v>
      </c>
      <c r="H1364" s="7" t="n">
        <v>0.15</v>
      </c>
      <c r="I1364" s="7" t="n">
        <v>0.02</v>
      </c>
      <c r="J1364" s="8" t="n">
        <v>64.0054</v>
      </c>
    </row>
    <row r="1365" customFormat="false" ht="15" hidden="false" customHeight="false" outlineLevel="0" collapsed="false">
      <c r="A1365" s="4" t="n">
        <v>42220</v>
      </c>
      <c r="B1365" s="5" t="n">
        <v>2015</v>
      </c>
      <c r="C1365" s="5" t="n">
        <v>8</v>
      </c>
      <c r="D1365" s="6" t="str">
        <f aca="false">IF(MONTH(A1365)&gt;=4,"FY "&amp;YEAR(A1365)&amp;"-"&amp;RIGHT(YEAR(A1365)+1,2),"FY "&amp;(YEAR(A1365)-1)&amp;"-"&amp;RIGHT(YEAR(A1365),2))</f>
        <v>FY 2015-16</v>
      </c>
      <c r="E1365" s="5" t="s">
        <v>19</v>
      </c>
      <c r="F1365" s="7" t="n">
        <v>2.6</v>
      </c>
      <c r="G1365" s="7" t="n">
        <v>12.58</v>
      </c>
      <c r="H1365" s="7" t="n">
        <v>-9.98</v>
      </c>
      <c r="I1365" s="7" t="n">
        <v>-1.56</v>
      </c>
      <c r="J1365" s="8" t="n">
        <v>63.9623</v>
      </c>
    </row>
    <row r="1366" customFormat="false" ht="15" hidden="false" customHeight="false" outlineLevel="0" collapsed="false">
      <c r="A1366" s="4" t="n">
        <v>42221</v>
      </c>
      <c r="B1366" s="5" t="n">
        <v>2015</v>
      </c>
      <c r="C1366" s="5" t="n">
        <v>8</v>
      </c>
      <c r="D1366" s="6" t="str">
        <f aca="false">IF(MONTH(A1366)&gt;=4,"FY "&amp;YEAR(A1366)&amp;"-"&amp;RIGHT(YEAR(A1366)+1,2),"FY "&amp;(YEAR(A1366)-1)&amp;"-"&amp;RIGHT(YEAR(A1366),2))</f>
        <v>FY 2015-16</v>
      </c>
      <c r="E1366" s="5" t="s">
        <v>19</v>
      </c>
      <c r="F1366" s="7" t="n">
        <v>0</v>
      </c>
      <c r="G1366" s="7" t="n">
        <v>0</v>
      </c>
      <c r="H1366" s="7" t="n">
        <v>0</v>
      </c>
      <c r="I1366" s="7" t="n">
        <v>0</v>
      </c>
      <c r="J1366" s="8" t="n">
        <v>63.9315</v>
      </c>
    </row>
    <row r="1367" customFormat="false" ht="15" hidden="false" customHeight="false" outlineLevel="0" collapsed="false">
      <c r="A1367" s="4" t="n">
        <v>42222</v>
      </c>
      <c r="B1367" s="5" t="n">
        <v>2015</v>
      </c>
      <c r="C1367" s="5" t="n">
        <v>8</v>
      </c>
      <c r="D1367" s="6" t="str">
        <f aca="false">IF(MONTH(A1367)&gt;=4,"FY "&amp;YEAR(A1367)&amp;"-"&amp;RIGHT(YEAR(A1367)+1,2),"FY "&amp;(YEAR(A1367)-1)&amp;"-"&amp;RIGHT(YEAR(A1367),2))</f>
        <v>FY 2015-16</v>
      </c>
      <c r="E1367" s="5" t="s">
        <v>19</v>
      </c>
      <c r="F1367" s="7" t="n">
        <v>1.59</v>
      </c>
      <c r="G1367" s="7" t="n">
        <v>3.21</v>
      </c>
      <c r="H1367" s="7" t="n">
        <v>-1.62</v>
      </c>
      <c r="I1367" s="7" t="n">
        <v>-0.25</v>
      </c>
      <c r="J1367" s="8" t="n">
        <v>63.8159</v>
      </c>
    </row>
    <row r="1368" customFormat="false" ht="15" hidden="false" customHeight="false" outlineLevel="0" collapsed="false">
      <c r="A1368" s="4" t="n">
        <v>42223</v>
      </c>
      <c r="B1368" s="5" t="n">
        <v>2015</v>
      </c>
      <c r="C1368" s="5" t="n">
        <v>8</v>
      </c>
      <c r="D1368" s="6" t="str">
        <f aca="false">IF(MONTH(A1368)&gt;=4,"FY "&amp;YEAR(A1368)&amp;"-"&amp;RIGHT(YEAR(A1368)+1,2),"FY "&amp;(YEAR(A1368)-1)&amp;"-"&amp;RIGHT(YEAR(A1368),2))</f>
        <v>FY 2015-16</v>
      </c>
      <c r="E1368" s="5" t="s">
        <v>19</v>
      </c>
      <c r="F1368" s="7" t="n">
        <v>2.23</v>
      </c>
      <c r="G1368" s="7" t="n">
        <v>0.18</v>
      </c>
      <c r="H1368" s="7" t="n">
        <v>2.05</v>
      </c>
      <c r="I1368" s="7" t="n">
        <v>0.32</v>
      </c>
      <c r="J1368" s="8" t="n">
        <v>63.7603</v>
      </c>
    </row>
    <row r="1369" customFormat="false" ht="15" hidden="false" customHeight="false" outlineLevel="0" collapsed="false">
      <c r="A1369" s="4" t="n">
        <v>42226</v>
      </c>
      <c r="B1369" s="5" t="n">
        <v>2015</v>
      </c>
      <c r="C1369" s="5" t="n">
        <v>8</v>
      </c>
      <c r="D1369" s="6" t="str">
        <f aca="false">IF(MONTH(A1369)&gt;=4,"FY "&amp;YEAR(A1369)&amp;"-"&amp;RIGHT(YEAR(A1369)+1,2),"FY "&amp;(YEAR(A1369)-1)&amp;"-"&amp;RIGHT(YEAR(A1369),2))</f>
        <v>FY 2015-16</v>
      </c>
      <c r="E1369" s="5" t="s">
        <v>19</v>
      </c>
      <c r="F1369" s="7" t="n">
        <v>128.97</v>
      </c>
      <c r="G1369" s="7" t="n">
        <v>1.78</v>
      </c>
      <c r="H1369" s="7" t="n">
        <v>127.19</v>
      </c>
      <c r="I1369" s="7" t="n">
        <v>19.93</v>
      </c>
      <c r="J1369" s="8" t="n">
        <v>63.8061</v>
      </c>
    </row>
    <row r="1370" customFormat="false" ht="15" hidden="false" customHeight="false" outlineLevel="0" collapsed="false">
      <c r="A1370" s="4" t="n">
        <v>42227</v>
      </c>
      <c r="B1370" s="5" t="n">
        <v>2015</v>
      </c>
      <c r="C1370" s="5" t="n">
        <v>8</v>
      </c>
      <c r="D1370" s="6" t="str">
        <f aca="false">IF(MONTH(A1370)&gt;=4,"FY "&amp;YEAR(A1370)&amp;"-"&amp;RIGHT(YEAR(A1370)+1,2),"FY "&amp;(YEAR(A1370)-1)&amp;"-"&amp;RIGHT(YEAR(A1370),2))</f>
        <v>FY 2015-16</v>
      </c>
      <c r="E1370" s="5" t="s">
        <v>19</v>
      </c>
      <c r="F1370" s="7" t="n">
        <v>2.36</v>
      </c>
      <c r="G1370" s="7" t="n">
        <v>0.34</v>
      </c>
      <c r="H1370" s="7" t="n">
        <v>2.02</v>
      </c>
      <c r="I1370" s="7" t="n">
        <v>0.32</v>
      </c>
      <c r="J1370" s="8" t="n">
        <v>63.759</v>
      </c>
    </row>
    <row r="1371" customFormat="false" ht="15" hidden="false" customHeight="false" outlineLevel="0" collapsed="false">
      <c r="A1371" s="4" t="n">
        <v>42228</v>
      </c>
      <c r="B1371" s="5" t="n">
        <v>2015</v>
      </c>
      <c r="C1371" s="5" t="n">
        <v>8</v>
      </c>
      <c r="D1371" s="6" t="str">
        <f aca="false">IF(MONTH(A1371)&gt;=4,"FY "&amp;YEAR(A1371)&amp;"-"&amp;RIGHT(YEAR(A1371)+1,2),"FY "&amp;(YEAR(A1371)-1)&amp;"-"&amp;RIGHT(YEAR(A1371),2))</f>
        <v>FY 2015-16</v>
      </c>
      <c r="E1371" s="5" t="s">
        <v>19</v>
      </c>
      <c r="F1371" s="7" t="n">
        <v>3.91</v>
      </c>
      <c r="G1371" s="7" t="n">
        <v>0</v>
      </c>
      <c r="H1371" s="7" t="n">
        <v>3.91</v>
      </c>
      <c r="I1371" s="7" t="n">
        <v>0.61</v>
      </c>
      <c r="J1371" s="8" t="n">
        <v>64.1732</v>
      </c>
    </row>
    <row r="1372" customFormat="false" ht="15" hidden="false" customHeight="false" outlineLevel="0" collapsed="false">
      <c r="A1372" s="4" t="n">
        <v>42229</v>
      </c>
      <c r="B1372" s="5" t="n">
        <v>2015</v>
      </c>
      <c r="C1372" s="5" t="n">
        <v>8</v>
      </c>
      <c r="D1372" s="6" t="str">
        <f aca="false">IF(MONTH(A1372)&gt;=4,"FY "&amp;YEAR(A1372)&amp;"-"&amp;RIGHT(YEAR(A1372)+1,2),"FY "&amp;(YEAR(A1372)-1)&amp;"-"&amp;RIGHT(YEAR(A1372),2))</f>
        <v>FY 2015-16</v>
      </c>
      <c r="E1372" s="5" t="s">
        <v>19</v>
      </c>
      <c r="F1372" s="7" t="n">
        <v>0</v>
      </c>
      <c r="G1372" s="7" t="n">
        <v>0.04</v>
      </c>
      <c r="H1372" s="7" t="n">
        <v>-0.04</v>
      </c>
      <c r="I1372" s="7" t="n">
        <v>-0.01</v>
      </c>
      <c r="J1372" s="8" t="n">
        <v>64.827</v>
      </c>
    </row>
    <row r="1373" customFormat="false" ht="15" hidden="false" customHeight="false" outlineLevel="0" collapsed="false">
      <c r="A1373" s="4" t="n">
        <v>42230</v>
      </c>
      <c r="B1373" s="5" t="n">
        <v>2015</v>
      </c>
      <c r="C1373" s="5" t="n">
        <v>8</v>
      </c>
      <c r="D1373" s="6" t="str">
        <f aca="false">IF(MONTH(A1373)&gt;=4,"FY "&amp;YEAR(A1373)&amp;"-"&amp;RIGHT(YEAR(A1373)+1,2),"FY "&amp;(YEAR(A1373)-1)&amp;"-"&amp;RIGHT(YEAR(A1373),2))</f>
        <v>FY 2015-16</v>
      </c>
      <c r="E1373" s="5" t="s">
        <v>19</v>
      </c>
      <c r="F1373" s="7" t="n">
        <v>0</v>
      </c>
      <c r="G1373" s="7" t="n">
        <v>1.06</v>
      </c>
      <c r="H1373" s="7" t="n">
        <v>-1.06</v>
      </c>
      <c r="I1373" s="7" t="n">
        <v>-0.16</v>
      </c>
      <c r="J1373" s="8" t="n">
        <v>64.9212</v>
      </c>
    </row>
    <row r="1374" customFormat="false" ht="15" hidden="false" customHeight="false" outlineLevel="0" collapsed="false">
      <c r="A1374" s="4" t="n">
        <v>42233</v>
      </c>
      <c r="B1374" s="5" t="n">
        <v>2015</v>
      </c>
      <c r="C1374" s="5" t="n">
        <v>8</v>
      </c>
      <c r="D1374" s="6" t="str">
        <f aca="false">IF(MONTH(A1374)&gt;=4,"FY "&amp;YEAR(A1374)&amp;"-"&amp;RIGHT(YEAR(A1374)+1,2),"FY "&amp;(YEAR(A1374)-1)&amp;"-"&amp;RIGHT(YEAR(A1374),2))</f>
        <v>FY 2015-16</v>
      </c>
      <c r="E1374" s="5" t="s">
        <v>19</v>
      </c>
      <c r="F1374" s="7" t="n">
        <v>0.65</v>
      </c>
      <c r="G1374" s="7" t="n">
        <v>1.15</v>
      </c>
      <c r="H1374" s="7" t="n">
        <v>-0.5</v>
      </c>
      <c r="I1374" s="7" t="n">
        <v>-0.08</v>
      </c>
      <c r="J1374" s="8" t="n">
        <v>65.1225</v>
      </c>
    </row>
    <row r="1375" customFormat="false" ht="15" hidden="false" customHeight="false" outlineLevel="0" collapsed="false">
      <c r="A1375" s="4" t="n">
        <v>42235</v>
      </c>
      <c r="B1375" s="5" t="n">
        <v>2015</v>
      </c>
      <c r="C1375" s="5" t="n">
        <v>8</v>
      </c>
      <c r="D1375" s="6" t="str">
        <f aca="false">IF(MONTH(A1375)&gt;=4,"FY "&amp;YEAR(A1375)&amp;"-"&amp;RIGHT(YEAR(A1375)+1,2),"FY "&amp;(YEAR(A1375)-1)&amp;"-"&amp;RIGHT(YEAR(A1375),2))</f>
        <v>FY 2015-16</v>
      </c>
      <c r="E1375" s="5" t="s">
        <v>19</v>
      </c>
      <c r="F1375" s="7" t="n">
        <v>0</v>
      </c>
      <c r="G1375" s="7" t="n">
        <v>2.24</v>
      </c>
      <c r="H1375" s="7" t="n">
        <v>-2.24</v>
      </c>
      <c r="I1375" s="7" t="n">
        <v>-0.34</v>
      </c>
      <c r="J1375" s="8" t="n">
        <v>65.22</v>
      </c>
    </row>
    <row r="1376" customFormat="false" ht="15" hidden="false" customHeight="false" outlineLevel="0" collapsed="false">
      <c r="A1376" s="4" t="n">
        <v>42236</v>
      </c>
      <c r="B1376" s="5" t="n">
        <v>2015</v>
      </c>
      <c r="C1376" s="5" t="n">
        <v>8</v>
      </c>
      <c r="D1376" s="6" t="str">
        <f aca="false">IF(MONTH(A1376)&gt;=4,"FY "&amp;YEAR(A1376)&amp;"-"&amp;RIGHT(YEAR(A1376)+1,2),"FY "&amp;(YEAR(A1376)-1)&amp;"-"&amp;RIGHT(YEAR(A1376),2))</f>
        <v>FY 2015-16</v>
      </c>
      <c r="E1376" s="5" t="s">
        <v>19</v>
      </c>
      <c r="F1376" s="7" t="n">
        <v>12.94</v>
      </c>
      <c r="G1376" s="7" t="n">
        <v>3.41</v>
      </c>
      <c r="H1376" s="7" t="n">
        <v>9.53</v>
      </c>
      <c r="I1376" s="7" t="n">
        <v>1.46</v>
      </c>
      <c r="J1376" s="8" t="n">
        <v>65.2525</v>
      </c>
    </row>
    <row r="1377" customFormat="false" ht="15" hidden="false" customHeight="false" outlineLevel="0" collapsed="false">
      <c r="A1377" s="4" t="n">
        <v>42237</v>
      </c>
      <c r="B1377" s="5" t="n">
        <v>2015</v>
      </c>
      <c r="C1377" s="5" t="n">
        <v>8</v>
      </c>
      <c r="D1377" s="6" t="str">
        <f aca="false">IF(MONTH(A1377)&gt;=4,"FY "&amp;YEAR(A1377)&amp;"-"&amp;RIGHT(YEAR(A1377)+1,2),"FY "&amp;(YEAR(A1377)-1)&amp;"-"&amp;RIGHT(YEAR(A1377),2))</f>
        <v>FY 2015-16</v>
      </c>
      <c r="E1377" s="5" t="s">
        <v>19</v>
      </c>
      <c r="F1377" s="7" t="n">
        <v>0</v>
      </c>
      <c r="G1377" s="7" t="n">
        <v>0.06</v>
      </c>
      <c r="H1377" s="7" t="n">
        <v>-0.06</v>
      </c>
      <c r="I1377" s="7" t="n">
        <v>-0.01</v>
      </c>
      <c r="J1377" s="8" t="n">
        <v>65.2385</v>
      </c>
    </row>
    <row r="1378" customFormat="false" ht="15" hidden="false" customHeight="false" outlineLevel="0" collapsed="false">
      <c r="A1378" s="4" t="n">
        <v>42240</v>
      </c>
      <c r="B1378" s="5" t="n">
        <v>2015</v>
      </c>
      <c r="C1378" s="5" t="n">
        <v>8</v>
      </c>
      <c r="D1378" s="6" t="str">
        <f aca="false">IF(MONTH(A1378)&gt;=4,"FY "&amp;YEAR(A1378)&amp;"-"&amp;RIGHT(YEAR(A1378)+1,2),"FY "&amp;(YEAR(A1378)-1)&amp;"-"&amp;RIGHT(YEAR(A1378),2))</f>
        <v>FY 2015-16</v>
      </c>
      <c r="E1378" s="5" t="s">
        <v>19</v>
      </c>
      <c r="F1378" s="7" t="n">
        <v>0</v>
      </c>
      <c r="G1378" s="7" t="n">
        <v>6.34</v>
      </c>
      <c r="H1378" s="7" t="n">
        <v>-6.34</v>
      </c>
      <c r="I1378" s="7" t="n">
        <v>-0.96</v>
      </c>
      <c r="J1378" s="8" t="n">
        <v>65.8298</v>
      </c>
    </row>
    <row r="1379" customFormat="false" ht="15" hidden="false" customHeight="false" outlineLevel="0" collapsed="false">
      <c r="A1379" s="4" t="n">
        <v>42241</v>
      </c>
      <c r="B1379" s="5" t="n">
        <v>2015</v>
      </c>
      <c r="C1379" s="5" t="n">
        <v>8</v>
      </c>
      <c r="D1379" s="6" t="str">
        <f aca="false">IF(MONTH(A1379)&gt;=4,"FY "&amp;YEAR(A1379)&amp;"-"&amp;RIGHT(YEAR(A1379)+1,2),"FY "&amp;(YEAR(A1379)-1)&amp;"-"&amp;RIGHT(YEAR(A1379),2))</f>
        <v>FY 2015-16</v>
      </c>
      <c r="E1379" s="5" t="s">
        <v>19</v>
      </c>
      <c r="F1379" s="7" t="n">
        <v>25.13</v>
      </c>
      <c r="G1379" s="7" t="n">
        <v>3.83</v>
      </c>
      <c r="H1379" s="7" t="n">
        <v>21.3</v>
      </c>
      <c r="I1379" s="7" t="n">
        <v>3.2</v>
      </c>
      <c r="J1379" s="8" t="n">
        <v>66.5093</v>
      </c>
    </row>
    <row r="1380" customFormat="false" ht="15" hidden="false" customHeight="false" outlineLevel="0" collapsed="false">
      <c r="A1380" s="4" t="n">
        <v>42242</v>
      </c>
      <c r="B1380" s="5" t="n">
        <v>2015</v>
      </c>
      <c r="C1380" s="5" t="n">
        <v>8</v>
      </c>
      <c r="D1380" s="6" t="str">
        <f aca="false">IF(MONTH(A1380)&gt;=4,"FY "&amp;YEAR(A1380)&amp;"-"&amp;RIGHT(YEAR(A1380)+1,2),"FY "&amp;(YEAR(A1380)-1)&amp;"-"&amp;RIGHT(YEAR(A1380),2))</f>
        <v>FY 2015-16</v>
      </c>
      <c r="E1380" s="5" t="s">
        <v>19</v>
      </c>
      <c r="F1380" s="7" t="n">
        <v>0.67</v>
      </c>
      <c r="G1380" s="7" t="n">
        <v>54.77</v>
      </c>
      <c r="H1380" s="7" t="n">
        <v>-54.1</v>
      </c>
      <c r="I1380" s="7" t="n">
        <v>-8.11</v>
      </c>
      <c r="J1380" s="8" t="n">
        <v>66.709</v>
      </c>
    </row>
    <row r="1381" customFormat="false" ht="15" hidden="false" customHeight="false" outlineLevel="0" collapsed="false">
      <c r="A1381" s="4" t="n">
        <v>42243</v>
      </c>
      <c r="B1381" s="5" t="n">
        <v>2015</v>
      </c>
      <c r="C1381" s="5" t="n">
        <v>8</v>
      </c>
      <c r="D1381" s="6" t="str">
        <f aca="false">IF(MONTH(A1381)&gt;=4,"FY "&amp;YEAR(A1381)&amp;"-"&amp;RIGHT(YEAR(A1381)+1,2),"FY "&amp;(YEAR(A1381)-1)&amp;"-"&amp;RIGHT(YEAR(A1381),2))</f>
        <v>FY 2015-16</v>
      </c>
      <c r="E1381" s="5" t="s">
        <v>19</v>
      </c>
      <c r="F1381" s="7" t="n">
        <v>0.24</v>
      </c>
      <c r="G1381" s="7" t="n">
        <v>85.15</v>
      </c>
      <c r="H1381" s="7" t="n">
        <v>-84.91</v>
      </c>
      <c r="I1381" s="7" t="n">
        <v>-12.83</v>
      </c>
      <c r="J1381" s="8" t="n">
        <v>66.161</v>
      </c>
    </row>
    <row r="1382" customFormat="false" ht="15" hidden="false" customHeight="false" outlineLevel="0" collapsed="false">
      <c r="A1382" s="4" t="n">
        <v>42244</v>
      </c>
      <c r="B1382" s="5" t="n">
        <v>2015</v>
      </c>
      <c r="C1382" s="5" t="n">
        <v>8</v>
      </c>
      <c r="D1382" s="6" t="str">
        <f aca="false">IF(MONTH(A1382)&gt;=4,"FY "&amp;YEAR(A1382)&amp;"-"&amp;RIGHT(YEAR(A1382)+1,2),"FY "&amp;(YEAR(A1382)-1)&amp;"-"&amp;RIGHT(YEAR(A1382),2))</f>
        <v>FY 2015-16</v>
      </c>
      <c r="E1382" s="5" t="s">
        <v>19</v>
      </c>
      <c r="F1382" s="7" t="n">
        <v>0.99</v>
      </c>
      <c r="G1382" s="7" t="n">
        <v>11.6</v>
      </c>
      <c r="H1382" s="7" t="n">
        <v>-10.61</v>
      </c>
      <c r="I1382" s="7" t="n">
        <v>-1.61</v>
      </c>
      <c r="J1382" s="8" t="n">
        <v>66.0605</v>
      </c>
    </row>
    <row r="1383" customFormat="false" ht="15" hidden="false" customHeight="false" outlineLevel="0" collapsed="false">
      <c r="A1383" s="4" t="n">
        <v>42247</v>
      </c>
      <c r="B1383" s="5" t="n">
        <v>2015</v>
      </c>
      <c r="C1383" s="5" t="n">
        <v>8</v>
      </c>
      <c r="D1383" s="6" t="str">
        <f aca="false">IF(MONTH(A1383)&gt;=4,"FY "&amp;YEAR(A1383)&amp;"-"&amp;RIGHT(YEAR(A1383)+1,2),"FY "&amp;(YEAR(A1383)-1)&amp;"-"&amp;RIGHT(YEAR(A1383),2))</f>
        <v>FY 2015-16</v>
      </c>
      <c r="E1383" s="5" t="s">
        <v>19</v>
      </c>
      <c r="F1383" s="7" t="n">
        <v>0</v>
      </c>
      <c r="G1383" s="7" t="n">
        <v>29.42</v>
      </c>
      <c r="H1383" s="7" t="n">
        <v>-29.42</v>
      </c>
      <c r="I1383" s="7" t="n">
        <v>-4.45</v>
      </c>
      <c r="J1383" s="8" t="n">
        <v>66.0808</v>
      </c>
    </row>
    <row r="1384" customFormat="false" ht="15" hidden="false" customHeight="false" outlineLevel="0" collapsed="false">
      <c r="A1384" s="4" t="n">
        <v>42248</v>
      </c>
      <c r="B1384" s="5" t="n">
        <v>2015</v>
      </c>
      <c r="C1384" s="5" t="n">
        <v>9</v>
      </c>
      <c r="D1384" s="6" t="str">
        <f aca="false">IF(MONTH(A1384)&gt;=4,"FY "&amp;YEAR(A1384)&amp;"-"&amp;RIGHT(YEAR(A1384)+1,2),"FY "&amp;(YEAR(A1384)-1)&amp;"-"&amp;RIGHT(YEAR(A1384),2))</f>
        <v>FY 2015-16</v>
      </c>
      <c r="E1384" s="5" t="s">
        <v>19</v>
      </c>
      <c r="F1384" s="7" t="n">
        <v>1.65</v>
      </c>
      <c r="G1384" s="7" t="n">
        <v>0</v>
      </c>
      <c r="H1384" s="7" t="n">
        <v>1.65</v>
      </c>
      <c r="I1384" s="7" t="n">
        <v>0.25</v>
      </c>
      <c r="J1384" s="8" t="n">
        <v>66.3062</v>
      </c>
    </row>
    <row r="1385" customFormat="false" ht="15" hidden="false" customHeight="false" outlineLevel="0" collapsed="false">
      <c r="A1385" s="4" t="n">
        <v>42249</v>
      </c>
      <c r="B1385" s="5" t="n">
        <v>2015</v>
      </c>
      <c r="C1385" s="5" t="n">
        <v>9</v>
      </c>
      <c r="D1385" s="6" t="str">
        <f aca="false">IF(MONTH(A1385)&gt;=4,"FY "&amp;YEAR(A1385)&amp;"-"&amp;RIGHT(YEAR(A1385)+1,2),"FY "&amp;(YEAR(A1385)-1)&amp;"-"&amp;RIGHT(YEAR(A1385),2))</f>
        <v>FY 2015-16</v>
      </c>
      <c r="E1385" s="5" t="s">
        <v>19</v>
      </c>
      <c r="F1385" s="7" t="n">
        <v>0</v>
      </c>
      <c r="G1385" s="7" t="n">
        <v>28.6</v>
      </c>
      <c r="H1385" s="7" t="n">
        <v>-28.6</v>
      </c>
      <c r="I1385" s="7" t="n">
        <v>-4.32</v>
      </c>
      <c r="J1385" s="8" t="n">
        <v>66.2603</v>
      </c>
    </row>
    <row r="1386" customFormat="false" ht="15" hidden="false" customHeight="false" outlineLevel="0" collapsed="false">
      <c r="A1386" s="4" t="n">
        <v>42250</v>
      </c>
      <c r="B1386" s="5" t="n">
        <v>2015</v>
      </c>
      <c r="C1386" s="5" t="n">
        <v>9</v>
      </c>
      <c r="D1386" s="6" t="str">
        <f aca="false">IF(MONTH(A1386)&gt;=4,"FY "&amp;YEAR(A1386)&amp;"-"&amp;RIGHT(YEAR(A1386)+1,2),"FY "&amp;(YEAR(A1386)-1)&amp;"-"&amp;RIGHT(YEAR(A1386),2))</f>
        <v>FY 2015-16</v>
      </c>
      <c r="E1386" s="5" t="s">
        <v>19</v>
      </c>
      <c r="F1386" s="7" t="n">
        <v>0.67</v>
      </c>
      <c r="G1386" s="7" t="n">
        <v>0</v>
      </c>
      <c r="H1386" s="7" t="n">
        <v>0.67</v>
      </c>
      <c r="I1386" s="7" t="n">
        <v>0.1</v>
      </c>
      <c r="J1386" s="8" t="n">
        <v>66.1638</v>
      </c>
    </row>
    <row r="1387" customFormat="false" ht="15" hidden="false" customHeight="false" outlineLevel="0" collapsed="false">
      <c r="A1387" s="4" t="n">
        <v>42251</v>
      </c>
      <c r="B1387" s="5" t="n">
        <v>2015</v>
      </c>
      <c r="C1387" s="5" t="n">
        <v>9</v>
      </c>
      <c r="D1387" s="6" t="str">
        <f aca="false">IF(MONTH(A1387)&gt;=4,"FY "&amp;YEAR(A1387)&amp;"-"&amp;RIGHT(YEAR(A1387)+1,2),"FY "&amp;(YEAR(A1387)-1)&amp;"-"&amp;RIGHT(YEAR(A1387),2))</f>
        <v>FY 2015-16</v>
      </c>
      <c r="E1387" s="5" t="s">
        <v>19</v>
      </c>
      <c r="F1387" s="7" t="n">
        <v>0</v>
      </c>
      <c r="G1387" s="7" t="n">
        <v>3.42</v>
      </c>
      <c r="H1387" s="7" t="n">
        <v>-3.42</v>
      </c>
      <c r="I1387" s="7" t="n">
        <v>-0.52</v>
      </c>
      <c r="J1387" s="8" t="n">
        <v>66.228</v>
      </c>
    </row>
    <row r="1388" customFormat="false" ht="15" hidden="false" customHeight="false" outlineLevel="0" collapsed="false">
      <c r="A1388" s="4" t="n">
        <v>42254</v>
      </c>
      <c r="B1388" s="5" t="n">
        <v>2015</v>
      </c>
      <c r="C1388" s="5" t="n">
        <v>9</v>
      </c>
      <c r="D1388" s="6" t="str">
        <f aca="false">IF(MONTH(A1388)&gt;=4,"FY "&amp;YEAR(A1388)&amp;"-"&amp;RIGHT(YEAR(A1388)+1,2),"FY "&amp;(YEAR(A1388)-1)&amp;"-"&amp;RIGHT(YEAR(A1388),2))</f>
        <v>FY 2015-16</v>
      </c>
      <c r="E1388" s="5" t="s">
        <v>19</v>
      </c>
      <c r="F1388" s="7" t="n">
        <v>116.12</v>
      </c>
      <c r="G1388" s="7" t="n">
        <v>0</v>
      </c>
      <c r="H1388" s="7" t="n">
        <v>116.12</v>
      </c>
      <c r="I1388" s="7" t="n">
        <v>17.49</v>
      </c>
      <c r="J1388" s="8" t="n">
        <v>66.4003</v>
      </c>
    </row>
    <row r="1389" customFormat="false" ht="15" hidden="false" customHeight="false" outlineLevel="0" collapsed="false">
      <c r="A1389" s="4" t="n">
        <v>42255</v>
      </c>
      <c r="B1389" s="5" t="n">
        <v>2015</v>
      </c>
      <c r="C1389" s="5" t="n">
        <v>9</v>
      </c>
      <c r="D1389" s="6" t="str">
        <f aca="false">IF(MONTH(A1389)&gt;=4,"FY "&amp;YEAR(A1389)&amp;"-"&amp;RIGHT(YEAR(A1389)+1,2),"FY "&amp;(YEAR(A1389)-1)&amp;"-"&amp;RIGHT(YEAR(A1389),2))</f>
        <v>FY 2015-16</v>
      </c>
      <c r="E1389" s="5" t="s">
        <v>19</v>
      </c>
      <c r="F1389" s="7" t="n">
        <v>9.64</v>
      </c>
      <c r="G1389" s="7" t="n">
        <v>2.43</v>
      </c>
      <c r="H1389" s="7" t="n">
        <v>7.21</v>
      </c>
      <c r="I1389" s="7" t="n">
        <v>1.08</v>
      </c>
      <c r="J1389" s="8" t="n">
        <v>66.7445</v>
      </c>
    </row>
    <row r="1390" customFormat="false" ht="15" hidden="false" customHeight="false" outlineLevel="0" collapsed="false">
      <c r="A1390" s="4" t="n">
        <v>42256</v>
      </c>
      <c r="B1390" s="5" t="n">
        <v>2015</v>
      </c>
      <c r="C1390" s="5" t="n">
        <v>9</v>
      </c>
      <c r="D1390" s="6" t="str">
        <f aca="false">IF(MONTH(A1390)&gt;=4,"FY "&amp;YEAR(A1390)&amp;"-"&amp;RIGHT(YEAR(A1390)+1,2),"FY "&amp;(YEAR(A1390)-1)&amp;"-"&amp;RIGHT(YEAR(A1390),2))</f>
        <v>FY 2015-16</v>
      </c>
      <c r="E1390" s="5" t="s">
        <v>19</v>
      </c>
      <c r="F1390" s="7" t="n">
        <v>1.16</v>
      </c>
      <c r="G1390" s="7" t="n">
        <v>0.3</v>
      </c>
      <c r="H1390" s="7" t="n">
        <v>0.86</v>
      </c>
      <c r="I1390" s="7" t="n">
        <v>0.13</v>
      </c>
      <c r="J1390" s="8" t="n">
        <v>66.606</v>
      </c>
    </row>
    <row r="1391" customFormat="false" ht="15" hidden="false" customHeight="false" outlineLevel="0" collapsed="false">
      <c r="A1391" s="4" t="n">
        <v>42257</v>
      </c>
      <c r="B1391" s="5" t="n">
        <v>2015</v>
      </c>
      <c r="C1391" s="5" t="n">
        <v>9</v>
      </c>
      <c r="D1391" s="6" t="str">
        <f aca="false">IF(MONTH(A1391)&gt;=4,"FY "&amp;YEAR(A1391)&amp;"-"&amp;RIGHT(YEAR(A1391)+1,2),"FY "&amp;(YEAR(A1391)-1)&amp;"-"&amp;RIGHT(YEAR(A1391),2))</f>
        <v>FY 2015-16</v>
      </c>
      <c r="E1391" s="5" t="s">
        <v>19</v>
      </c>
      <c r="F1391" s="7" t="n">
        <v>0</v>
      </c>
      <c r="G1391" s="7" t="n">
        <v>12.93</v>
      </c>
      <c r="H1391" s="7" t="n">
        <v>-12.93</v>
      </c>
      <c r="I1391" s="7" t="n">
        <v>-1.95</v>
      </c>
      <c r="J1391" s="8" t="n">
        <v>66.2945</v>
      </c>
    </row>
    <row r="1392" customFormat="false" ht="15" hidden="false" customHeight="false" outlineLevel="0" collapsed="false">
      <c r="A1392" s="4" t="n">
        <v>42258</v>
      </c>
      <c r="B1392" s="5" t="n">
        <v>2015</v>
      </c>
      <c r="C1392" s="5" t="n">
        <v>9</v>
      </c>
      <c r="D1392" s="6" t="str">
        <f aca="false">IF(MONTH(A1392)&gt;=4,"FY "&amp;YEAR(A1392)&amp;"-"&amp;RIGHT(YEAR(A1392)+1,2),"FY "&amp;(YEAR(A1392)-1)&amp;"-"&amp;RIGHT(YEAR(A1392),2))</f>
        <v>FY 2015-16</v>
      </c>
      <c r="E1392" s="5" t="s">
        <v>19</v>
      </c>
      <c r="F1392" s="7" t="n">
        <v>0</v>
      </c>
      <c r="G1392" s="7" t="n">
        <v>13.82</v>
      </c>
      <c r="H1392" s="7" t="n">
        <v>-13.82</v>
      </c>
      <c r="I1392" s="7" t="n">
        <v>-2.08</v>
      </c>
      <c r="J1392" s="8" t="n">
        <v>66.584</v>
      </c>
    </row>
    <row r="1393" customFormat="false" ht="15" hidden="false" customHeight="false" outlineLevel="0" collapsed="false">
      <c r="A1393" s="4" t="n">
        <v>42261</v>
      </c>
      <c r="B1393" s="5" t="n">
        <v>2015</v>
      </c>
      <c r="C1393" s="5" t="n">
        <v>9</v>
      </c>
      <c r="D1393" s="6" t="str">
        <f aca="false">IF(MONTH(A1393)&gt;=4,"FY "&amp;YEAR(A1393)&amp;"-"&amp;RIGHT(YEAR(A1393)+1,2),"FY "&amp;(YEAR(A1393)-1)&amp;"-"&amp;RIGHT(YEAR(A1393),2))</f>
        <v>FY 2015-16</v>
      </c>
      <c r="E1393" s="5" t="s">
        <v>19</v>
      </c>
      <c r="F1393" s="7" t="n">
        <v>134.27</v>
      </c>
      <c r="G1393" s="7" t="n">
        <v>0</v>
      </c>
      <c r="H1393" s="7" t="n">
        <v>134.27</v>
      </c>
      <c r="I1393" s="7" t="n">
        <v>20.23</v>
      </c>
      <c r="J1393" s="8" t="n">
        <v>66.3866</v>
      </c>
    </row>
    <row r="1394" customFormat="false" ht="15" hidden="false" customHeight="false" outlineLevel="0" collapsed="false">
      <c r="A1394" s="4" t="n">
        <v>42262</v>
      </c>
      <c r="B1394" s="5" t="n">
        <v>2015</v>
      </c>
      <c r="C1394" s="5" t="n">
        <v>9</v>
      </c>
      <c r="D1394" s="6" t="str">
        <f aca="false">IF(MONTH(A1394)&gt;=4,"FY "&amp;YEAR(A1394)&amp;"-"&amp;RIGHT(YEAR(A1394)+1,2),"FY "&amp;(YEAR(A1394)-1)&amp;"-"&amp;RIGHT(YEAR(A1394),2))</f>
        <v>FY 2015-16</v>
      </c>
      <c r="E1394" s="5" t="s">
        <v>19</v>
      </c>
      <c r="F1394" s="7" t="n">
        <v>30.32</v>
      </c>
      <c r="G1394" s="7" t="n">
        <v>0.09</v>
      </c>
      <c r="H1394" s="7" t="n">
        <v>30.23</v>
      </c>
      <c r="I1394" s="7" t="n">
        <v>4.55</v>
      </c>
      <c r="J1394" s="8" t="n">
        <v>66.3708</v>
      </c>
    </row>
    <row r="1395" customFormat="false" ht="15" hidden="false" customHeight="false" outlineLevel="0" collapsed="false">
      <c r="A1395" s="4" t="n">
        <v>42263</v>
      </c>
      <c r="B1395" s="5" t="n">
        <v>2015</v>
      </c>
      <c r="C1395" s="5" t="n">
        <v>9</v>
      </c>
      <c r="D1395" s="6" t="str">
        <f aca="false">IF(MONTH(A1395)&gt;=4,"FY "&amp;YEAR(A1395)&amp;"-"&amp;RIGHT(YEAR(A1395)+1,2),"FY "&amp;(YEAR(A1395)-1)&amp;"-"&amp;RIGHT(YEAR(A1395),2))</f>
        <v>FY 2015-16</v>
      </c>
      <c r="E1395" s="5" t="s">
        <v>19</v>
      </c>
      <c r="F1395" s="7" t="n">
        <v>3995.04</v>
      </c>
      <c r="G1395" s="7" t="n">
        <v>0</v>
      </c>
      <c r="H1395" s="7" t="n">
        <v>3995.04</v>
      </c>
      <c r="I1395" s="7" t="n">
        <v>601.32</v>
      </c>
      <c r="J1395" s="8" t="n">
        <v>66.4383</v>
      </c>
    </row>
    <row r="1396" customFormat="false" ht="15" hidden="false" customHeight="false" outlineLevel="0" collapsed="false">
      <c r="A1396" s="4" t="n">
        <v>42265</v>
      </c>
      <c r="B1396" s="5" t="n">
        <v>2015</v>
      </c>
      <c r="C1396" s="5" t="n">
        <v>9</v>
      </c>
      <c r="D1396" s="6" t="str">
        <f aca="false">IF(MONTH(A1396)&gt;=4,"FY "&amp;YEAR(A1396)&amp;"-"&amp;RIGHT(YEAR(A1396)+1,2),"FY "&amp;(YEAR(A1396)-1)&amp;"-"&amp;RIGHT(YEAR(A1396),2))</f>
        <v>FY 2015-16</v>
      </c>
      <c r="E1396" s="5" t="s">
        <v>19</v>
      </c>
      <c r="F1396" s="7" t="n">
        <v>99.21</v>
      </c>
      <c r="G1396" s="7" t="n">
        <v>2.06</v>
      </c>
      <c r="H1396" s="7" t="n">
        <v>97.15</v>
      </c>
      <c r="I1396" s="7" t="n">
        <v>14.61</v>
      </c>
      <c r="J1396" s="8" t="n">
        <v>66.5</v>
      </c>
    </row>
    <row r="1397" customFormat="false" ht="15" hidden="false" customHeight="false" outlineLevel="0" collapsed="false">
      <c r="A1397" s="4" t="n">
        <v>42268</v>
      </c>
      <c r="B1397" s="5" t="n">
        <v>2015</v>
      </c>
      <c r="C1397" s="5" t="n">
        <v>9</v>
      </c>
      <c r="D1397" s="6" t="str">
        <f aca="false">IF(MONTH(A1397)&gt;=4,"FY "&amp;YEAR(A1397)&amp;"-"&amp;RIGHT(YEAR(A1397)+1,2),"FY "&amp;(YEAR(A1397)-1)&amp;"-"&amp;RIGHT(YEAR(A1397),2))</f>
        <v>FY 2015-16</v>
      </c>
      <c r="E1397" s="5" t="s">
        <v>19</v>
      </c>
      <c r="F1397" s="7" t="n">
        <v>0</v>
      </c>
      <c r="G1397" s="7" t="n">
        <v>0.19</v>
      </c>
      <c r="H1397" s="7" t="n">
        <v>-0.19</v>
      </c>
      <c r="I1397" s="7" t="n">
        <v>-0.03</v>
      </c>
      <c r="J1397" s="8" t="n">
        <v>65.9255</v>
      </c>
    </row>
    <row r="1398" customFormat="false" ht="15" hidden="false" customHeight="false" outlineLevel="0" collapsed="false">
      <c r="A1398" s="4" t="n">
        <v>42269</v>
      </c>
      <c r="B1398" s="5" t="n">
        <v>2015</v>
      </c>
      <c r="C1398" s="5" t="n">
        <v>9</v>
      </c>
      <c r="D1398" s="6" t="str">
        <f aca="false">IF(MONTH(A1398)&gt;=4,"FY "&amp;YEAR(A1398)&amp;"-"&amp;RIGHT(YEAR(A1398)+1,2),"FY "&amp;(YEAR(A1398)-1)&amp;"-"&amp;RIGHT(YEAR(A1398),2))</f>
        <v>FY 2015-16</v>
      </c>
      <c r="E1398" s="5" t="s">
        <v>19</v>
      </c>
      <c r="F1398" s="7" t="n">
        <v>277.61</v>
      </c>
      <c r="G1398" s="7" t="n">
        <v>0.01</v>
      </c>
      <c r="H1398" s="7" t="n">
        <v>277.6</v>
      </c>
      <c r="I1398" s="7" t="n">
        <v>42.22</v>
      </c>
      <c r="J1398" s="8" t="n">
        <v>65.7531</v>
      </c>
    </row>
    <row r="1399" customFormat="false" ht="15" hidden="false" customHeight="false" outlineLevel="0" collapsed="false">
      <c r="A1399" s="4" t="n">
        <v>42270</v>
      </c>
      <c r="B1399" s="5" t="n">
        <v>2015</v>
      </c>
      <c r="C1399" s="5" t="n">
        <v>9</v>
      </c>
      <c r="D1399" s="6" t="str">
        <f aca="false">IF(MONTH(A1399)&gt;=4,"FY "&amp;YEAR(A1399)&amp;"-"&amp;RIGHT(YEAR(A1399)+1,2),"FY "&amp;(YEAR(A1399)-1)&amp;"-"&amp;RIGHT(YEAR(A1399),2))</f>
        <v>FY 2015-16</v>
      </c>
      <c r="E1399" s="5" t="s">
        <v>19</v>
      </c>
      <c r="F1399" s="7" t="n">
        <v>0</v>
      </c>
      <c r="G1399" s="7" t="n">
        <v>1.35</v>
      </c>
      <c r="H1399" s="7" t="n">
        <v>-1.35</v>
      </c>
      <c r="I1399" s="7" t="n">
        <v>-0.21</v>
      </c>
      <c r="J1399" s="8" t="n">
        <v>65.625</v>
      </c>
    </row>
    <row r="1400" customFormat="false" ht="15" hidden="false" customHeight="false" outlineLevel="0" collapsed="false">
      <c r="A1400" s="4" t="n">
        <v>42271</v>
      </c>
      <c r="B1400" s="5" t="n">
        <v>2015</v>
      </c>
      <c r="C1400" s="5" t="n">
        <v>9</v>
      </c>
      <c r="D1400" s="6" t="str">
        <f aca="false">IF(MONTH(A1400)&gt;=4,"FY "&amp;YEAR(A1400)&amp;"-"&amp;RIGHT(YEAR(A1400)+1,2),"FY "&amp;(YEAR(A1400)-1)&amp;"-"&amp;RIGHT(YEAR(A1400),2))</f>
        <v>FY 2015-16</v>
      </c>
      <c r="E1400" s="5" t="s">
        <v>19</v>
      </c>
      <c r="F1400" s="7" t="n">
        <v>11.61</v>
      </c>
      <c r="G1400" s="7" t="n">
        <v>0</v>
      </c>
      <c r="H1400" s="7" t="n">
        <v>11.61</v>
      </c>
      <c r="I1400" s="7" t="n">
        <v>1.76</v>
      </c>
      <c r="J1400" s="8" t="n">
        <v>65.9696</v>
      </c>
    </row>
    <row r="1401" customFormat="false" ht="15" hidden="false" customHeight="false" outlineLevel="0" collapsed="false">
      <c r="A1401" s="4" t="n">
        <v>42275</v>
      </c>
      <c r="B1401" s="5" t="n">
        <v>2015</v>
      </c>
      <c r="C1401" s="5" t="n">
        <v>9</v>
      </c>
      <c r="D1401" s="6" t="str">
        <f aca="false">IF(MONTH(A1401)&gt;=4,"FY "&amp;YEAR(A1401)&amp;"-"&amp;RIGHT(YEAR(A1401)+1,2),"FY "&amp;(YEAR(A1401)-1)&amp;"-"&amp;RIGHT(YEAR(A1401),2))</f>
        <v>FY 2015-16</v>
      </c>
      <c r="E1401" s="5" t="s">
        <v>19</v>
      </c>
      <c r="F1401" s="7" t="n">
        <v>0</v>
      </c>
      <c r="G1401" s="7" t="n">
        <v>0.04</v>
      </c>
      <c r="H1401" s="7" t="n">
        <v>-0.04</v>
      </c>
      <c r="I1401" s="7" t="n">
        <v>-0.01</v>
      </c>
      <c r="J1401" s="8" t="n">
        <v>66.0993</v>
      </c>
    </row>
    <row r="1402" customFormat="false" ht="15" hidden="false" customHeight="false" outlineLevel="0" collapsed="false">
      <c r="A1402" s="4" t="n">
        <v>42276</v>
      </c>
      <c r="B1402" s="5" t="n">
        <v>2015</v>
      </c>
      <c r="C1402" s="5" t="n">
        <v>9</v>
      </c>
      <c r="D1402" s="6" t="str">
        <f aca="false">IF(MONTH(A1402)&gt;=4,"FY "&amp;YEAR(A1402)&amp;"-"&amp;RIGHT(YEAR(A1402)+1,2),"FY "&amp;(YEAR(A1402)-1)&amp;"-"&amp;RIGHT(YEAR(A1402),2))</f>
        <v>FY 2015-16</v>
      </c>
      <c r="E1402" s="5" t="s">
        <v>19</v>
      </c>
      <c r="F1402" s="7" t="n">
        <v>0</v>
      </c>
      <c r="G1402" s="7" t="n">
        <v>0</v>
      </c>
      <c r="H1402" s="7" t="n">
        <v>0</v>
      </c>
      <c r="I1402" s="7" t="n">
        <v>0</v>
      </c>
      <c r="J1402" s="8" t="n">
        <v>66.0805</v>
      </c>
    </row>
    <row r="1403" customFormat="false" ht="15" hidden="false" customHeight="false" outlineLevel="0" collapsed="false">
      <c r="A1403" s="4" t="n">
        <v>42277</v>
      </c>
      <c r="B1403" s="5" t="n">
        <v>2015</v>
      </c>
      <c r="C1403" s="5" t="n">
        <v>9</v>
      </c>
      <c r="D1403" s="6" t="str">
        <f aca="false">IF(MONTH(A1403)&gt;=4,"FY "&amp;YEAR(A1403)&amp;"-"&amp;RIGHT(YEAR(A1403)+1,2),"FY "&amp;(YEAR(A1403)-1)&amp;"-"&amp;RIGHT(YEAR(A1403),2))</f>
        <v>FY 2015-16</v>
      </c>
      <c r="E1403" s="5" t="s">
        <v>19</v>
      </c>
      <c r="F1403" s="7" t="n">
        <v>0.07</v>
      </c>
      <c r="G1403" s="7" t="n">
        <v>0</v>
      </c>
      <c r="H1403" s="7" t="n">
        <v>0.07</v>
      </c>
      <c r="I1403" s="7" t="n">
        <v>0.01</v>
      </c>
      <c r="J1403" s="8" t="n">
        <v>66.1843</v>
      </c>
    </row>
    <row r="1404" customFormat="false" ht="15" hidden="false" customHeight="false" outlineLevel="0" collapsed="false">
      <c r="A1404" s="4" t="n">
        <v>42278</v>
      </c>
      <c r="B1404" s="5" t="n">
        <v>2015</v>
      </c>
      <c r="C1404" s="5" t="n">
        <v>10</v>
      </c>
      <c r="D1404" s="6" t="str">
        <f aca="false">IF(MONTH(A1404)&gt;=4,"FY "&amp;YEAR(A1404)&amp;"-"&amp;RIGHT(YEAR(A1404)+1,2),"FY "&amp;(YEAR(A1404)-1)&amp;"-"&amp;RIGHT(YEAR(A1404),2))</f>
        <v>FY 2015-16</v>
      </c>
      <c r="E1404" s="5" t="s">
        <v>19</v>
      </c>
      <c r="F1404" s="7" t="n">
        <v>0.66</v>
      </c>
      <c r="G1404" s="7" t="n">
        <v>10.64</v>
      </c>
      <c r="H1404" s="7" t="n">
        <v>-9.98</v>
      </c>
      <c r="I1404" s="7" t="n">
        <v>-1.52</v>
      </c>
      <c r="J1404" s="8" t="n">
        <v>65.7418</v>
      </c>
    </row>
    <row r="1405" customFormat="false" ht="15" hidden="false" customHeight="false" outlineLevel="0" collapsed="false">
      <c r="A1405" s="4" t="n">
        <v>42282</v>
      </c>
      <c r="B1405" s="5" t="n">
        <v>2015</v>
      </c>
      <c r="C1405" s="5" t="n">
        <v>10</v>
      </c>
      <c r="D1405" s="6" t="str">
        <f aca="false">IF(MONTH(A1405)&gt;=4,"FY "&amp;YEAR(A1405)&amp;"-"&amp;RIGHT(YEAR(A1405)+1,2),"FY "&amp;(YEAR(A1405)-1)&amp;"-"&amp;RIGHT(YEAR(A1405),2))</f>
        <v>FY 2015-16</v>
      </c>
      <c r="E1405" s="5" t="s">
        <v>19</v>
      </c>
      <c r="F1405" s="7" t="n">
        <v>0</v>
      </c>
      <c r="G1405" s="7" t="n">
        <v>0.33</v>
      </c>
      <c r="H1405" s="7" t="n">
        <v>-0.33</v>
      </c>
      <c r="I1405" s="7" t="n">
        <v>-0.05</v>
      </c>
      <c r="J1405" s="8" t="n">
        <v>65.554</v>
      </c>
    </row>
    <row r="1406" customFormat="false" ht="15" hidden="false" customHeight="false" outlineLevel="0" collapsed="false">
      <c r="A1406" s="4" t="n">
        <v>42283</v>
      </c>
      <c r="B1406" s="5" t="n">
        <v>2015</v>
      </c>
      <c r="C1406" s="5" t="n">
        <v>10</v>
      </c>
      <c r="D1406" s="6" t="str">
        <f aca="false">IF(MONTH(A1406)&gt;=4,"FY "&amp;YEAR(A1406)&amp;"-"&amp;RIGHT(YEAR(A1406)+1,2),"FY "&amp;(YEAR(A1406)-1)&amp;"-"&amp;RIGHT(YEAR(A1406),2))</f>
        <v>FY 2015-16</v>
      </c>
      <c r="E1406" s="5" t="s">
        <v>19</v>
      </c>
      <c r="F1406" s="7" t="n">
        <v>3.73</v>
      </c>
      <c r="G1406" s="7" t="n">
        <v>0</v>
      </c>
      <c r="H1406" s="7" t="n">
        <v>3.73</v>
      </c>
      <c r="I1406" s="7" t="n">
        <v>0.57</v>
      </c>
      <c r="J1406" s="8" t="n">
        <v>65.2905</v>
      </c>
    </row>
    <row r="1407" customFormat="false" ht="15" hidden="false" customHeight="false" outlineLevel="0" collapsed="false">
      <c r="A1407" s="4" t="n">
        <v>42284</v>
      </c>
      <c r="B1407" s="5" t="n">
        <v>2015</v>
      </c>
      <c r="C1407" s="5" t="n">
        <v>10</v>
      </c>
      <c r="D1407" s="6" t="str">
        <f aca="false">IF(MONTH(A1407)&gt;=4,"FY "&amp;YEAR(A1407)&amp;"-"&amp;RIGHT(YEAR(A1407)+1,2),"FY "&amp;(YEAR(A1407)-1)&amp;"-"&amp;RIGHT(YEAR(A1407),2))</f>
        <v>FY 2015-16</v>
      </c>
      <c r="E1407" s="5" t="s">
        <v>19</v>
      </c>
      <c r="F1407" s="7" t="n">
        <v>0</v>
      </c>
      <c r="G1407" s="7" t="n">
        <v>0</v>
      </c>
      <c r="H1407" s="7" t="n">
        <v>0</v>
      </c>
      <c r="I1407" s="7" t="n">
        <v>0</v>
      </c>
      <c r="J1407" s="8" t="n">
        <v>65.3908</v>
      </c>
    </row>
    <row r="1408" customFormat="false" ht="15" hidden="false" customHeight="false" outlineLevel="0" collapsed="false">
      <c r="A1408" s="4" t="n">
        <v>42285</v>
      </c>
      <c r="B1408" s="5" t="n">
        <v>2015</v>
      </c>
      <c r="C1408" s="5" t="n">
        <v>10</v>
      </c>
      <c r="D1408" s="6" t="str">
        <f aca="false">IF(MONTH(A1408)&gt;=4,"FY "&amp;YEAR(A1408)&amp;"-"&amp;RIGHT(YEAR(A1408)+1,2),"FY "&amp;(YEAR(A1408)-1)&amp;"-"&amp;RIGHT(YEAR(A1408),2))</f>
        <v>FY 2015-16</v>
      </c>
      <c r="E1408" s="5" t="s">
        <v>19</v>
      </c>
      <c r="F1408" s="7" t="n">
        <v>0</v>
      </c>
      <c r="G1408" s="7" t="n">
        <v>6.53</v>
      </c>
      <c r="H1408" s="7" t="n">
        <v>-6.53</v>
      </c>
      <c r="I1408" s="7" t="n">
        <v>-1</v>
      </c>
      <c r="J1408" s="8" t="n">
        <v>65.2571</v>
      </c>
    </row>
    <row r="1409" customFormat="false" ht="15" hidden="false" customHeight="false" outlineLevel="0" collapsed="false">
      <c r="A1409" s="4" t="n">
        <v>42286</v>
      </c>
      <c r="B1409" s="5" t="n">
        <v>2015</v>
      </c>
      <c r="C1409" s="5" t="n">
        <v>10</v>
      </c>
      <c r="D1409" s="6" t="str">
        <f aca="false">IF(MONTH(A1409)&gt;=4,"FY "&amp;YEAR(A1409)&amp;"-"&amp;RIGHT(YEAR(A1409)+1,2),"FY "&amp;(YEAR(A1409)-1)&amp;"-"&amp;RIGHT(YEAR(A1409),2))</f>
        <v>FY 2015-16</v>
      </c>
      <c r="E1409" s="5" t="s">
        <v>19</v>
      </c>
      <c r="F1409" s="7" t="n">
        <v>0.33</v>
      </c>
      <c r="G1409" s="7" t="n">
        <v>10.01</v>
      </c>
      <c r="H1409" s="7" t="n">
        <v>-9.68</v>
      </c>
      <c r="I1409" s="7" t="n">
        <v>-1.49</v>
      </c>
      <c r="J1409" s="8" t="n">
        <v>65.157</v>
      </c>
    </row>
    <row r="1410" customFormat="false" ht="15" hidden="false" customHeight="false" outlineLevel="0" collapsed="false">
      <c r="A1410" s="4" t="n">
        <v>42289</v>
      </c>
      <c r="B1410" s="5" t="n">
        <v>2015</v>
      </c>
      <c r="C1410" s="5" t="n">
        <v>10</v>
      </c>
      <c r="D1410" s="6" t="str">
        <f aca="false">IF(MONTH(A1410)&gt;=4,"FY "&amp;YEAR(A1410)&amp;"-"&amp;RIGHT(YEAR(A1410)+1,2),"FY "&amp;(YEAR(A1410)-1)&amp;"-"&amp;RIGHT(YEAR(A1410),2))</f>
        <v>FY 2015-16</v>
      </c>
      <c r="E1410" s="5" t="s">
        <v>19</v>
      </c>
      <c r="F1410" s="7" t="n">
        <v>1.61</v>
      </c>
      <c r="G1410" s="7" t="n">
        <v>0</v>
      </c>
      <c r="H1410" s="7" t="n">
        <v>1.61</v>
      </c>
      <c r="I1410" s="7" t="n">
        <v>0.25</v>
      </c>
      <c r="J1410" s="8" t="n">
        <v>64.7848</v>
      </c>
    </row>
    <row r="1411" customFormat="false" ht="15" hidden="false" customHeight="false" outlineLevel="0" collapsed="false">
      <c r="A1411" s="4" t="n">
        <v>42290</v>
      </c>
      <c r="B1411" s="5" t="n">
        <v>2015</v>
      </c>
      <c r="C1411" s="5" t="n">
        <v>10</v>
      </c>
      <c r="D1411" s="6" t="str">
        <f aca="false">IF(MONTH(A1411)&gt;=4,"FY "&amp;YEAR(A1411)&amp;"-"&amp;RIGHT(YEAR(A1411)+1,2),"FY "&amp;(YEAR(A1411)-1)&amp;"-"&amp;RIGHT(YEAR(A1411),2))</f>
        <v>FY 2015-16</v>
      </c>
      <c r="E1411" s="5" t="s">
        <v>19</v>
      </c>
      <c r="F1411" s="7" t="n">
        <v>0.09</v>
      </c>
      <c r="G1411" s="7" t="n">
        <v>0</v>
      </c>
      <c r="H1411" s="7" t="n">
        <v>0.09</v>
      </c>
      <c r="I1411" s="7" t="n">
        <v>0.01</v>
      </c>
      <c r="J1411" s="8" t="n">
        <v>64.726</v>
      </c>
    </row>
    <row r="1412" customFormat="false" ht="15" hidden="false" customHeight="false" outlineLevel="0" collapsed="false">
      <c r="A1412" s="4" t="n">
        <v>42291</v>
      </c>
      <c r="B1412" s="5" t="n">
        <v>2015</v>
      </c>
      <c r="C1412" s="5" t="n">
        <v>10</v>
      </c>
      <c r="D1412" s="6" t="str">
        <f aca="false">IF(MONTH(A1412)&gt;=4,"FY "&amp;YEAR(A1412)&amp;"-"&amp;RIGHT(YEAR(A1412)+1,2),"FY "&amp;(YEAR(A1412)-1)&amp;"-"&amp;RIGHT(YEAR(A1412),2))</f>
        <v>FY 2015-16</v>
      </c>
      <c r="E1412" s="5" t="s">
        <v>19</v>
      </c>
      <c r="F1412" s="7" t="n">
        <v>0</v>
      </c>
      <c r="G1412" s="7" t="n">
        <v>0.05</v>
      </c>
      <c r="H1412" s="7" t="n">
        <v>-0.05</v>
      </c>
      <c r="I1412" s="7" t="n">
        <v>-0.01</v>
      </c>
      <c r="J1412" s="8" t="n">
        <v>65.0215</v>
      </c>
    </row>
    <row r="1413" customFormat="false" ht="15" hidden="false" customHeight="false" outlineLevel="0" collapsed="false">
      <c r="A1413" s="4" t="n">
        <v>42292</v>
      </c>
      <c r="B1413" s="5" t="n">
        <v>2015</v>
      </c>
      <c r="C1413" s="5" t="n">
        <v>10</v>
      </c>
      <c r="D1413" s="6" t="str">
        <f aca="false">IF(MONTH(A1413)&gt;=4,"FY "&amp;YEAR(A1413)&amp;"-"&amp;RIGHT(YEAR(A1413)+1,2),"FY "&amp;(YEAR(A1413)-1)&amp;"-"&amp;RIGHT(YEAR(A1413),2))</f>
        <v>FY 2015-16</v>
      </c>
      <c r="E1413" s="5" t="s">
        <v>19</v>
      </c>
      <c r="F1413" s="7" t="n">
        <v>0</v>
      </c>
      <c r="G1413" s="7" t="n">
        <v>9.03</v>
      </c>
      <c r="H1413" s="7" t="n">
        <v>-9.03</v>
      </c>
      <c r="I1413" s="7" t="n">
        <v>-1.39</v>
      </c>
      <c r="J1413" s="8" t="n">
        <v>65.1123</v>
      </c>
    </row>
    <row r="1414" customFormat="false" ht="15" hidden="false" customHeight="false" outlineLevel="0" collapsed="false">
      <c r="A1414" s="4" t="n">
        <v>42293</v>
      </c>
      <c r="B1414" s="5" t="n">
        <v>2015</v>
      </c>
      <c r="C1414" s="5" t="n">
        <v>10</v>
      </c>
      <c r="D1414" s="6" t="str">
        <f aca="false">IF(MONTH(A1414)&gt;=4,"FY "&amp;YEAR(A1414)&amp;"-"&amp;RIGHT(YEAR(A1414)+1,2),"FY "&amp;(YEAR(A1414)-1)&amp;"-"&amp;RIGHT(YEAR(A1414),2))</f>
        <v>FY 2015-16</v>
      </c>
      <c r="E1414" s="5" t="s">
        <v>19</v>
      </c>
      <c r="F1414" s="7" t="n">
        <v>0.61</v>
      </c>
      <c r="G1414" s="7" t="n">
        <v>6.13</v>
      </c>
      <c r="H1414" s="7" t="n">
        <v>-5.52</v>
      </c>
      <c r="I1414" s="7" t="n">
        <v>-0.85</v>
      </c>
      <c r="J1414" s="8" t="n">
        <v>64.824</v>
      </c>
    </row>
    <row r="1415" customFormat="false" ht="15" hidden="false" customHeight="false" outlineLevel="0" collapsed="false">
      <c r="A1415" s="4" t="n">
        <v>42296</v>
      </c>
      <c r="B1415" s="5" t="n">
        <v>2015</v>
      </c>
      <c r="C1415" s="5" t="n">
        <v>10</v>
      </c>
      <c r="D1415" s="6" t="str">
        <f aca="false">IF(MONTH(A1415)&gt;=4,"FY "&amp;YEAR(A1415)&amp;"-"&amp;RIGHT(YEAR(A1415)+1,2),"FY "&amp;(YEAR(A1415)-1)&amp;"-"&amp;RIGHT(YEAR(A1415),2))</f>
        <v>FY 2015-16</v>
      </c>
      <c r="E1415" s="5" t="s">
        <v>19</v>
      </c>
      <c r="F1415" s="7" t="n">
        <v>0</v>
      </c>
      <c r="G1415" s="7" t="n">
        <v>0</v>
      </c>
      <c r="H1415" s="7" t="n">
        <v>0</v>
      </c>
      <c r="I1415" s="7" t="n">
        <v>0</v>
      </c>
      <c r="J1415" s="8" t="n">
        <v>64.9697</v>
      </c>
    </row>
    <row r="1416" customFormat="false" ht="15" hidden="false" customHeight="false" outlineLevel="0" collapsed="false">
      <c r="A1416" s="4" t="n">
        <v>42297</v>
      </c>
      <c r="B1416" s="5" t="n">
        <v>2015</v>
      </c>
      <c r="C1416" s="5" t="n">
        <v>10</v>
      </c>
      <c r="D1416" s="6" t="str">
        <f aca="false">IF(MONTH(A1416)&gt;=4,"FY "&amp;YEAR(A1416)&amp;"-"&amp;RIGHT(YEAR(A1416)+1,2),"FY "&amp;(YEAR(A1416)-1)&amp;"-"&amp;RIGHT(YEAR(A1416),2))</f>
        <v>FY 2015-16</v>
      </c>
      <c r="E1416" s="5" t="s">
        <v>19</v>
      </c>
      <c r="F1416" s="7" t="n">
        <v>1.04</v>
      </c>
      <c r="G1416" s="7" t="n">
        <v>9.8</v>
      </c>
      <c r="H1416" s="7" t="n">
        <v>-8.76</v>
      </c>
      <c r="I1416" s="7" t="n">
        <v>-1.35</v>
      </c>
      <c r="J1416" s="8" t="n">
        <v>64.8178</v>
      </c>
    </row>
    <row r="1417" customFormat="false" ht="15" hidden="false" customHeight="false" outlineLevel="0" collapsed="false">
      <c r="A1417" s="4" t="n">
        <v>42298</v>
      </c>
      <c r="B1417" s="5" t="n">
        <v>2015</v>
      </c>
      <c r="C1417" s="5" t="n">
        <v>10</v>
      </c>
      <c r="D1417" s="6" t="str">
        <f aca="false">IF(MONTH(A1417)&gt;=4,"FY "&amp;YEAR(A1417)&amp;"-"&amp;RIGHT(YEAR(A1417)+1,2),"FY "&amp;(YEAR(A1417)-1)&amp;"-"&amp;RIGHT(YEAR(A1417),2))</f>
        <v>FY 2015-16</v>
      </c>
      <c r="E1417" s="5" t="s">
        <v>19</v>
      </c>
      <c r="F1417" s="7" t="n">
        <v>0</v>
      </c>
      <c r="G1417" s="7" t="n">
        <v>16.14</v>
      </c>
      <c r="H1417" s="7" t="n">
        <v>-16.14</v>
      </c>
      <c r="I1417" s="7" t="n">
        <v>-2.49</v>
      </c>
      <c r="J1417" s="8" t="n">
        <v>64.8908</v>
      </c>
    </row>
    <row r="1418" customFormat="false" ht="15" hidden="false" customHeight="false" outlineLevel="0" collapsed="false">
      <c r="A1418" s="4" t="n">
        <v>42300</v>
      </c>
      <c r="B1418" s="5" t="n">
        <v>2015</v>
      </c>
      <c r="C1418" s="5" t="n">
        <v>10</v>
      </c>
      <c r="D1418" s="6" t="str">
        <f aca="false">IF(MONTH(A1418)&gt;=4,"FY "&amp;YEAR(A1418)&amp;"-"&amp;RIGHT(YEAR(A1418)+1,2),"FY "&amp;(YEAR(A1418)-1)&amp;"-"&amp;RIGHT(YEAR(A1418),2))</f>
        <v>FY 2015-16</v>
      </c>
      <c r="E1418" s="5" t="s">
        <v>19</v>
      </c>
      <c r="F1418" s="7" t="n">
        <v>1.36</v>
      </c>
      <c r="G1418" s="7" t="n">
        <v>73.62</v>
      </c>
      <c r="H1418" s="7" t="n">
        <v>-72.26</v>
      </c>
      <c r="I1418" s="7" t="n">
        <v>-11.09</v>
      </c>
      <c r="J1418" s="8" t="n">
        <v>65.1513</v>
      </c>
    </row>
    <row r="1419" customFormat="false" ht="15" hidden="false" customHeight="false" outlineLevel="0" collapsed="false">
      <c r="A1419" s="4" t="n">
        <v>42303</v>
      </c>
      <c r="B1419" s="5" t="n">
        <v>2015</v>
      </c>
      <c r="C1419" s="5" t="n">
        <v>10</v>
      </c>
      <c r="D1419" s="6" t="str">
        <f aca="false">IF(MONTH(A1419)&gt;=4,"FY "&amp;YEAR(A1419)&amp;"-"&amp;RIGHT(YEAR(A1419)+1,2),"FY "&amp;(YEAR(A1419)-1)&amp;"-"&amp;RIGHT(YEAR(A1419),2))</f>
        <v>FY 2015-16</v>
      </c>
      <c r="E1419" s="5" t="s">
        <v>19</v>
      </c>
      <c r="F1419" s="7" t="n">
        <v>0</v>
      </c>
      <c r="G1419" s="7" t="n">
        <v>0</v>
      </c>
      <c r="H1419" s="7" t="n">
        <v>0</v>
      </c>
      <c r="I1419" s="7" t="n">
        <v>0</v>
      </c>
      <c r="J1419" s="8" t="n">
        <v>64.8815</v>
      </c>
    </row>
    <row r="1420" customFormat="false" ht="15" hidden="false" customHeight="false" outlineLevel="0" collapsed="false">
      <c r="A1420" s="4" t="n">
        <v>42304</v>
      </c>
      <c r="B1420" s="5" t="n">
        <v>2015</v>
      </c>
      <c r="C1420" s="5" t="n">
        <v>10</v>
      </c>
      <c r="D1420" s="6" t="str">
        <f aca="false">IF(MONTH(A1420)&gt;=4,"FY "&amp;YEAR(A1420)&amp;"-"&amp;RIGHT(YEAR(A1420)+1,2),"FY "&amp;(YEAR(A1420)-1)&amp;"-"&amp;RIGHT(YEAR(A1420),2))</f>
        <v>FY 2015-16</v>
      </c>
      <c r="E1420" s="5" t="s">
        <v>19</v>
      </c>
      <c r="F1420" s="7" t="n">
        <v>0</v>
      </c>
      <c r="G1420" s="7" t="n">
        <v>0</v>
      </c>
      <c r="H1420" s="7" t="n">
        <v>0</v>
      </c>
      <c r="I1420" s="7" t="n">
        <v>0</v>
      </c>
      <c r="J1420" s="8" t="n">
        <v>64.9603</v>
      </c>
    </row>
    <row r="1421" customFormat="false" ht="15" hidden="false" customHeight="false" outlineLevel="0" collapsed="false">
      <c r="A1421" s="4" t="n">
        <v>42305</v>
      </c>
      <c r="B1421" s="5" t="n">
        <v>2015</v>
      </c>
      <c r="C1421" s="5" t="n">
        <v>10</v>
      </c>
      <c r="D1421" s="6" t="str">
        <f aca="false">IF(MONTH(A1421)&gt;=4,"FY "&amp;YEAR(A1421)&amp;"-"&amp;RIGHT(YEAR(A1421)+1,2),"FY "&amp;(YEAR(A1421)-1)&amp;"-"&amp;RIGHT(YEAR(A1421),2))</f>
        <v>FY 2015-16</v>
      </c>
      <c r="E1421" s="5" t="s">
        <v>19</v>
      </c>
      <c r="F1421" s="7" t="n">
        <v>0.09</v>
      </c>
      <c r="G1421" s="7" t="n">
        <v>2.29</v>
      </c>
      <c r="H1421" s="7" t="n">
        <v>-2.2</v>
      </c>
      <c r="I1421" s="7" t="n">
        <v>-0.34</v>
      </c>
      <c r="J1421" s="8" t="n">
        <v>64.9553</v>
      </c>
    </row>
    <row r="1422" customFormat="false" ht="15" hidden="false" customHeight="false" outlineLevel="0" collapsed="false">
      <c r="A1422" s="4" t="n">
        <v>42306</v>
      </c>
      <c r="B1422" s="5" t="n">
        <v>2015</v>
      </c>
      <c r="C1422" s="5" t="n">
        <v>10</v>
      </c>
      <c r="D1422" s="6" t="str">
        <f aca="false">IF(MONTH(A1422)&gt;=4,"FY "&amp;YEAR(A1422)&amp;"-"&amp;RIGHT(YEAR(A1422)+1,2),"FY "&amp;(YEAR(A1422)-1)&amp;"-"&amp;RIGHT(YEAR(A1422),2))</f>
        <v>FY 2015-16</v>
      </c>
      <c r="E1422" s="5" t="s">
        <v>19</v>
      </c>
      <c r="F1422" s="7" t="n">
        <v>111.7</v>
      </c>
      <c r="G1422" s="7" t="n">
        <v>0</v>
      </c>
      <c r="H1422" s="7" t="n">
        <v>111.7</v>
      </c>
      <c r="I1422" s="7" t="n">
        <v>17.17</v>
      </c>
      <c r="J1422" s="8" t="n">
        <v>65.0408</v>
      </c>
    </row>
    <row r="1423" customFormat="false" ht="15" hidden="false" customHeight="false" outlineLevel="0" collapsed="false">
      <c r="A1423" s="4" t="n">
        <v>42307</v>
      </c>
      <c r="B1423" s="5" t="n">
        <v>2015</v>
      </c>
      <c r="C1423" s="5" t="n">
        <v>10</v>
      </c>
      <c r="D1423" s="6" t="str">
        <f aca="false">IF(MONTH(A1423)&gt;=4,"FY "&amp;YEAR(A1423)&amp;"-"&amp;RIGHT(YEAR(A1423)+1,2),"FY "&amp;(YEAR(A1423)-1)&amp;"-"&amp;RIGHT(YEAR(A1423),2))</f>
        <v>FY 2015-16</v>
      </c>
      <c r="E1423" s="5" t="s">
        <v>19</v>
      </c>
      <c r="F1423" s="7" t="n">
        <v>314.16</v>
      </c>
      <c r="G1423" s="7" t="n">
        <v>0</v>
      </c>
      <c r="H1423" s="7" t="n">
        <v>314.16</v>
      </c>
      <c r="I1423" s="7" t="n">
        <v>48.22</v>
      </c>
      <c r="J1423" s="8" t="n">
        <v>65.1515</v>
      </c>
    </row>
    <row r="1424" customFormat="false" ht="15" hidden="false" customHeight="false" outlineLevel="0" collapsed="false">
      <c r="A1424" s="4" t="n">
        <v>42310</v>
      </c>
      <c r="B1424" s="5" t="n">
        <v>2015</v>
      </c>
      <c r="C1424" s="5" t="n">
        <v>11</v>
      </c>
      <c r="D1424" s="6" t="str">
        <f aca="false">IF(MONTH(A1424)&gt;=4,"FY "&amp;YEAR(A1424)&amp;"-"&amp;RIGHT(YEAR(A1424)+1,2),"FY "&amp;(YEAR(A1424)-1)&amp;"-"&amp;RIGHT(YEAR(A1424),2))</f>
        <v>FY 2015-16</v>
      </c>
      <c r="E1424" s="5" t="s">
        <v>19</v>
      </c>
      <c r="F1424" s="7" t="n">
        <v>12.44</v>
      </c>
      <c r="G1424" s="7" t="n">
        <v>0.16</v>
      </c>
      <c r="H1424" s="7" t="n">
        <v>12.28</v>
      </c>
      <c r="I1424" s="7" t="n">
        <v>1.88</v>
      </c>
      <c r="J1424" s="8" t="n">
        <v>65.2231</v>
      </c>
    </row>
    <row r="1425" customFormat="false" ht="15" hidden="false" customHeight="false" outlineLevel="0" collapsed="false">
      <c r="A1425" s="4" t="n">
        <v>42311</v>
      </c>
      <c r="B1425" s="5" t="n">
        <v>2015</v>
      </c>
      <c r="C1425" s="5" t="n">
        <v>11</v>
      </c>
      <c r="D1425" s="6" t="str">
        <f aca="false">IF(MONTH(A1425)&gt;=4,"FY "&amp;YEAR(A1425)&amp;"-"&amp;RIGHT(YEAR(A1425)+1,2),"FY "&amp;(YEAR(A1425)-1)&amp;"-"&amp;RIGHT(YEAR(A1425),2))</f>
        <v>FY 2015-16</v>
      </c>
      <c r="E1425" s="5" t="s">
        <v>19</v>
      </c>
      <c r="F1425" s="7" t="n">
        <v>180.74</v>
      </c>
      <c r="G1425" s="7" t="n">
        <v>0</v>
      </c>
      <c r="H1425" s="7" t="n">
        <v>180.74</v>
      </c>
      <c r="I1425" s="7" t="n">
        <v>27.6</v>
      </c>
      <c r="J1425" s="8" t="n">
        <v>65.4793</v>
      </c>
    </row>
    <row r="1426" customFormat="false" ht="15" hidden="false" customHeight="false" outlineLevel="0" collapsed="false">
      <c r="A1426" s="4" t="n">
        <v>42312</v>
      </c>
      <c r="B1426" s="5" t="n">
        <v>2015</v>
      </c>
      <c r="C1426" s="5" t="n">
        <v>11</v>
      </c>
      <c r="D1426" s="6" t="str">
        <f aca="false">IF(MONTH(A1426)&gt;=4,"FY "&amp;YEAR(A1426)&amp;"-"&amp;RIGHT(YEAR(A1426)+1,2),"FY "&amp;(YEAR(A1426)-1)&amp;"-"&amp;RIGHT(YEAR(A1426),2))</f>
        <v>FY 2015-16</v>
      </c>
      <c r="E1426" s="5" t="s">
        <v>19</v>
      </c>
      <c r="F1426" s="7" t="n">
        <v>6.49</v>
      </c>
      <c r="G1426" s="7" t="n">
        <v>0.09</v>
      </c>
      <c r="H1426" s="7" t="n">
        <v>6.4</v>
      </c>
      <c r="I1426" s="7" t="n">
        <v>0.98</v>
      </c>
      <c r="J1426" s="8" t="n">
        <v>65.451</v>
      </c>
    </row>
    <row r="1427" customFormat="false" ht="15" hidden="false" customHeight="false" outlineLevel="0" collapsed="false">
      <c r="A1427" s="4" t="n">
        <v>42313</v>
      </c>
      <c r="B1427" s="5" t="n">
        <v>2015</v>
      </c>
      <c r="C1427" s="5" t="n">
        <v>11</v>
      </c>
      <c r="D1427" s="6" t="str">
        <f aca="false">IF(MONTH(A1427)&gt;=4,"FY "&amp;YEAR(A1427)&amp;"-"&amp;RIGHT(YEAR(A1427)+1,2),"FY "&amp;(YEAR(A1427)-1)&amp;"-"&amp;RIGHT(YEAR(A1427),2))</f>
        <v>FY 2015-16</v>
      </c>
      <c r="E1427" s="5" t="s">
        <v>19</v>
      </c>
      <c r="F1427" s="7" t="n">
        <v>0.13</v>
      </c>
      <c r="G1427" s="7" t="n">
        <v>0</v>
      </c>
      <c r="H1427" s="7" t="n">
        <v>0.13</v>
      </c>
      <c r="I1427" s="7" t="n">
        <v>0.02</v>
      </c>
      <c r="J1427" s="8" t="n">
        <v>65.568</v>
      </c>
    </row>
    <row r="1428" customFormat="false" ht="15" hidden="false" customHeight="false" outlineLevel="0" collapsed="false">
      <c r="A1428" s="4" t="n">
        <v>42314</v>
      </c>
      <c r="B1428" s="5" t="n">
        <v>2015</v>
      </c>
      <c r="C1428" s="5" t="n">
        <v>11</v>
      </c>
      <c r="D1428" s="6" t="str">
        <f aca="false">IF(MONTH(A1428)&gt;=4,"FY "&amp;YEAR(A1428)&amp;"-"&amp;RIGHT(YEAR(A1428)+1,2),"FY "&amp;(YEAR(A1428)-1)&amp;"-"&amp;RIGHT(YEAR(A1428),2))</f>
        <v>FY 2015-16</v>
      </c>
      <c r="E1428" s="5" t="s">
        <v>19</v>
      </c>
      <c r="F1428" s="7" t="n">
        <v>0</v>
      </c>
      <c r="G1428" s="7" t="n">
        <v>0</v>
      </c>
      <c r="H1428" s="7" t="n">
        <v>0</v>
      </c>
      <c r="I1428" s="7" t="n">
        <v>0</v>
      </c>
      <c r="J1428" s="8" t="n">
        <v>65.6755</v>
      </c>
    </row>
    <row r="1429" customFormat="false" ht="15" hidden="false" customHeight="false" outlineLevel="0" collapsed="false">
      <c r="A1429" s="4" t="n">
        <v>42317</v>
      </c>
      <c r="B1429" s="5" t="n">
        <v>2015</v>
      </c>
      <c r="C1429" s="5" t="n">
        <v>11</v>
      </c>
      <c r="D1429" s="6" t="str">
        <f aca="false">IF(MONTH(A1429)&gt;=4,"FY "&amp;YEAR(A1429)&amp;"-"&amp;RIGHT(YEAR(A1429)+1,2),"FY "&amp;(YEAR(A1429)-1)&amp;"-"&amp;RIGHT(YEAR(A1429),2))</f>
        <v>FY 2015-16</v>
      </c>
      <c r="E1429" s="5" t="s">
        <v>19</v>
      </c>
      <c r="F1429" s="7" t="n">
        <v>1317.82</v>
      </c>
      <c r="G1429" s="7" t="n">
        <v>0</v>
      </c>
      <c r="H1429" s="7" t="n">
        <v>1317.82</v>
      </c>
      <c r="I1429" s="7" t="n">
        <v>200.3</v>
      </c>
      <c r="J1429" s="8" t="n">
        <v>65.791</v>
      </c>
    </row>
    <row r="1430" customFormat="false" ht="15" hidden="false" customHeight="false" outlineLevel="0" collapsed="false">
      <c r="A1430" s="4" t="n">
        <v>42318</v>
      </c>
      <c r="B1430" s="5" t="n">
        <v>2015</v>
      </c>
      <c r="C1430" s="5" t="n">
        <v>11</v>
      </c>
      <c r="D1430" s="6" t="str">
        <f aca="false">IF(MONTH(A1430)&gt;=4,"FY "&amp;YEAR(A1430)&amp;"-"&amp;RIGHT(YEAR(A1430)+1,2),"FY "&amp;(YEAR(A1430)-1)&amp;"-"&amp;RIGHT(YEAR(A1430),2))</f>
        <v>FY 2015-16</v>
      </c>
      <c r="E1430" s="5" t="s">
        <v>19</v>
      </c>
      <c r="F1430" s="7" t="n">
        <v>84.33</v>
      </c>
      <c r="G1430" s="7" t="n">
        <v>2.02</v>
      </c>
      <c r="H1430" s="7" t="n">
        <v>82.31</v>
      </c>
      <c r="I1430" s="7" t="n">
        <v>12.41</v>
      </c>
      <c r="J1430" s="8" t="n">
        <v>66.3378</v>
      </c>
    </row>
    <row r="1431" customFormat="false" ht="15" hidden="false" customHeight="false" outlineLevel="0" collapsed="false">
      <c r="A1431" s="4" t="n">
        <v>42321</v>
      </c>
      <c r="B1431" s="5" t="n">
        <v>2015</v>
      </c>
      <c r="C1431" s="5" t="n">
        <v>11</v>
      </c>
      <c r="D1431" s="6" t="str">
        <f aca="false">IF(MONTH(A1431)&gt;=4,"FY "&amp;YEAR(A1431)&amp;"-"&amp;RIGHT(YEAR(A1431)+1,2),"FY "&amp;(YEAR(A1431)-1)&amp;"-"&amp;RIGHT(YEAR(A1431),2))</f>
        <v>FY 2015-16</v>
      </c>
      <c r="E1431" s="5" t="s">
        <v>19</v>
      </c>
      <c r="F1431" s="7" t="n">
        <v>165</v>
      </c>
      <c r="G1431" s="7" t="n">
        <v>284.56</v>
      </c>
      <c r="H1431" s="7" t="n">
        <v>-119.56</v>
      </c>
      <c r="I1431" s="7" t="n">
        <v>-18.02</v>
      </c>
      <c r="J1431" s="8" t="n">
        <v>66.3495</v>
      </c>
    </row>
    <row r="1432" customFormat="false" ht="15" hidden="false" customHeight="false" outlineLevel="0" collapsed="false">
      <c r="A1432" s="4" t="n">
        <v>42324</v>
      </c>
      <c r="B1432" s="5" t="n">
        <v>2015</v>
      </c>
      <c r="C1432" s="5" t="n">
        <v>11</v>
      </c>
      <c r="D1432" s="6" t="str">
        <f aca="false">IF(MONTH(A1432)&gt;=4,"FY "&amp;YEAR(A1432)&amp;"-"&amp;RIGHT(YEAR(A1432)+1,2),"FY "&amp;(YEAR(A1432)-1)&amp;"-"&amp;RIGHT(YEAR(A1432),2))</f>
        <v>FY 2015-16</v>
      </c>
      <c r="E1432" s="5" t="s">
        <v>19</v>
      </c>
      <c r="F1432" s="7" t="n">
        <v>3.06</v>
      </c>
      <c r="G1432" s="7" t="n">
        <v>175.17</v>
      </c>
      <c r="H1432" s="7" t="n">
        <v>-172.11</v>
      </c>
      <c r="I1432" s="7" t="n">
        <v>-26.02</v>
      </c>
      <c r="J1432" s="8" t="n">
        <v>66.139</v>
      </c>
    </row>
    <row r="1433" customFormat="false" ht="15" hidden="false" customHeight="false" outlineLevel="0" collapsed="false">
      <c r="A1433" s="4" t="n">
        <v>42325</v>
      </c>
      <c r="B1433" s="5" t="n">
        <v>2015</v>
      </c>
      <c r="C1433" s="5" t="n">
        <v>11</v>
      </c>
      <c r="D1433" s="6" t="str">
        <f aca="false">IF(MONTH(A1433)&gt;=4,"FY "&amp;YEAR(A1433)&amp;"-"&amp;RIGHT(YEAR(A1433)+1,2),"FY "&amp;(YEAR(A1433)-1)&amp;"-"&amp;RIGHT(YEAR(A1433),2))</f>
        <v>FY 2015-16</v>
      </c>
      <c r="E1433" s="5" t="s">
        <v>19</v>
      </c>
      <c r="F1433" s="7" t="n">
        <v>12.63</v>
      </c>
      <c r="G1433" s="7" t="n">
        <v>10.31</v>
      </c>
      <c r="H1433" s="7" t="n">
        <v>2.32</v>
      </c>
      <c r="I1433" s="7" t="n">
        <v>0.35</v>
      </c>
      <c r="J1433" s="8" t="n">
        <v>66.139</v>
      </c>
    </row>
    <row r="1434" customFormat="false" ht="15" hidden="false" customHeight="false" outlineLevel="0" collapsed="false">
      <c r="A1434" s="4" t="n">
        <v>42326</v>
      </c>
      <c r="B1434" s="5" t="n">
        <v>2015</v>
      </c>
      <c r="C1434" s="5" t="n">
        <v>11</v>
      </c>
      <c r="D1434" s="6" t="str">
        <f aca="false">IF(MONTH(A1434)&gt;=4,"FY "&amp;YEAR(A1434)&amp;"-"&amp;RIGHT(YEAR(A1434)+1,2),"FY "&amp;(YEAR(A1434)-1)&amp;"-"&amp;RIGHT(YEAR(A1434),2))</f>
        <v>FY 2015-16</v>
      </c>
      <c r="E1434" s="5" t="s">
        <v>19</v>
      </c>
      <c r="F1434" s="7" t="n">
        <v>36.46</v>
      </c>
      <c r="G1434" s="7" t="n">
        <v>0.06</v>
      </c>
      <c r="H1434" s="7" t="n">
        <v>36.4</v>
      </c>
      <c r="I1434" s="7" t="n">
        <v>5.5</v>
      </c>
      <c r="J1434" s="8" t="n">
        <v>66.169</v>
      </c>
    </row>
    <row r="1435" customFormat="false" ht="15" hidden="false" customHeight="false" outlineLevel="0" collapsed="false">
      <c r="A1435" s="4" t="n">
        <v>42327</v>
      </c>
      <c r="B1435" s="5" t="n">
        <v>2015</v>
      </c>
      <c r="C1435" s="5" t="n">
        <v>11</v>
      </c>
      <c r="D1435" s="6" t="str">
        <f aca="false">IF(MONTH(A1435)&gt;=4,"FY "&amp;YEAR(A1435)&amp;"-"&amp;RIGHT(YEAR(A1435)+1,2),"FY "&amp;(YEAR(A1435)-1)&amp;"-"&amp;RIGHT(YEAR(A1435),2))</f>
        <v>FY 2015-16</v>
      </c>
      <c r="E1435" s="5" t="s">
        <v>19</v>
      </c>
      <c r="F1435" s="7" t="n">
        <v>0</v>
      </c>
      <c r="G1435" s="7" t="n">
        <v>0</v>
      </c>
      <c r="H1435" s="7" t="n">
        <v>0</v>
      </c>
      <c r="I1435" s="7" t="n">
        <v>0</v>
      </c>
      <c r="J1435" s="8" t="n">
        <v>66.1138</v>
      </c>
    </row>
    <row r="1436" customFormat="false" ht="15" hidden="false" customHeight="false" outlineLevel="0" collapsed="false">
      <c r="A1436" s="4" t="n">
        <v>42328</v>
      </c>
      <c r="B1436" s="5" t="n">
        <v>2015</v>
      </c>
      <c r="C1436" s="5" t="n">
        <v>11</v>
      </c>
      <c r="D1436" s="6" t="str">
        <f aca="false">IF(MONTH(A1436)&gt;=4,"FY "&amp;YEAR(A1436)&amp;"-"&amp;RIGHT(YEAR(A1436)+1,2),"FY "&amp;(YEAR(A1436)-1)&amp;"-"&amp;RIGHT(YEAR(A1436),2))</f>
        <v>FY 2015-16</v>
      </c>
      <c r="E1436" s="5" t="s">
        <v>19</v>
      </c>
      <c r="F1436" s="7" t="n">
        <v>0</v>
      </c>
      <c r="G1436" s="7" t="n">
        <v>0</v>
      </c>
      <c r="H1436" s="7" t="n">
        <v>0</v>
      </c>
      <c r="I1436" s="7" t="n">
        <v>0</v>
      </c>
      <c r="J1436" s="8" t="n">
        <v>66.1105</v>
      </c>
    </row>
    <row r="1437" customFormat="false" ht="15" hidden="false" customHeight="false" outlineLevel="0" collapsed="false">
      <c r="A1437" s="4" t="n">
        <v>42331</v>
      </c>
      <c r="B1437" s="5" t="n">
        <v>2015</v>
      </c>
      <c r="C1437" s="5" t="n">
        <v>11</v>
      </c>
      <c r="D1437" s="6" t="str">
        <f aca="false">IF(MONTH(A1437)&gt;=4,"FY "&amp;YEAR(A1437)&amp;"-"&amp;RIGHT(YEAR(A1437)+1,2),"FY "&amp;(YEAR(A1437)-1)&amp;"-"&amp;RIGHT(YEAR(A1437),2))</f>
        <v>FY 2015-16</v>
      </c>
      <c r="E1437" s="5" t="s">
        <v>19</v>
      </c>
      <c r="F1437" s="7" t="n">
        <v>0</v>
      </c>
      <c r="G1437" s="7" t="n">
        <v>0</v>
      </c>
      <c r="H1437" s="7" t="n">
        <v>0</v>
      </c>
      <c r="I1437" s="7" t="n">
        <v>0</v>
      </c>
      <c r="J1437" s="8" t="n">
        <v>66.094</v>
      </c>
    </row>
    <row r="1438" customFormat="false" ht="15" hidden="false" customHeight="false" outlineLevel="0" collapsed="false">
      <c r="A1438" s="4" t="n">
        <v>42332</v>
      </c>
      <c r="B1438" s="5" t="n">
        <v>2015</v>
      </c>
      <c r="C1438" s="5" t="n">
        <v>11</v>
      </c>
      <c r="D1438" s="6" t="str">
        <f aca="false">IF(MONTH(A1438)&gt;=4,"FY "&amp;YEAR(A1438)&amp;"-"&amp;RIGHT(YEAR(A1438)+1,2),"FY "&amp;(YEAR(A1438)-1)&amp;"-"&amp;RIGHT(YEAR(A1438),2))</f>
        <v>FY 2015-16</v>
      </c>
      <c r="E1438" s="5" t="s">
        <v>19</v>
      </c>
      <c r="F1438" s="7" t="n">
        <v>0</v>
      </c>
      <c r="G1438" s="7" t="n">
        <v>0</v>
      </c>
      <c r="H1438" s="7" t="n">
        <v>0</v>
      </c>
      <c r="I1438" s="7" t="n">
        <v>0</v>
      </c>
      <c r="J1438" s="8" t="n">
        <v>66.349</v>
      </c>
    </row>
    <row r="1439" customFormat="false" ht="15" hidden="false" customHeight="false" outlineLevel="0" collapsed="false">
      <c r="A1439" s="4" t="n">
        <v>42334</v>
      </c>
      <c r="B1439" s="5" t="n">
        <v>2015</v>
      </c>
      <c r="C1439" s="5" t="n">
        <v>11</v>
      </c>
      <c r="D1439" s="6" t="str">
        <f aca="false">IF(MONTH(A1439)&gt;=4,"FY "&amp;YEAR(A1439)&amp;"-"&amp;RIGHT(YEAR(A1439)+1,2),"FY "&amp;(YEAR(A1439)-1)&amp;"-"&amp;RIGHT(YEAR(A1439),2))</f>
        <v>FY 2015-16</v>
      </c>
      <c r="E1439" s="5" t="s">
        <v>19</v>
      </c>
      <c r="F1439" s="7" t="n">
        <v>1.15</v>
      </c>
      <c r="G1439" s="7" t="n">
        <v>6.06</v>
      </c>
      <c r="H1439" s="7" t="n">
        <v>-4.91</v>
      </c>
      <c r="I1439" s="7" t="n">
        <v>-0.74</v>
      </c>
      <c r="J1439" s="8" t="n">
        <v>66.384</v>
      </c>
    </row>
    <row r="1440" customFormat="false" ht="15" hidden="false" customHeight="false" outlineLevel="0" collapsed="false">
      <c r="A1440" s="4" t="n">
        <v>42335</v>
      </c>
      <c r="B1440" s="5" t="n">
        <v>2015</v>
      </c>
      <c r="C1440" s="5" t="n">
        <v>11</v>
      </c>
      <c r="D1440" s="6" t="str">
        <f aca="false">IF(MONTH(A1440)&gt;=4,"FY "&amp;YEAR(A1440)&amp;"-"&amp;RIGHT(YEAR(A1440)+1,2),"FY "&amp;(YEAR(A1440)-1)&amp;"-"&amp;RIGHT(YEAR(A1440),2))</f>
        <v>FY 2015-16</v>
      </c>
      <c r="E1440" s="5" t="s">
        <v>19</v>
      </c>
      <c r="F1440" s="7" t="n">
        <v>0.11</v>
      </c>
      <c r="G1440" s="7" t="n">
        <v>0</v>
      </c>
      <c r="H1440" s="7" t="n">
        <v>0.11</v>
      </c>
      <c r="I1440" s="7" t="n">
        <v>0.02</v>
      </c>
      <c r="J1440" s="8" t="n">
        <v>66.5507</v>
      </c>
    </row>
    <row r="1441" customFormat="false" ht="15" hidden="false" customHeight="false" outlineLevel="0" collapsed="false">
      <c r="A1441" s="4" t="n">
        <v>42338</v>
      </c>
      <c r="B1441" s="5" t="n">
        <v>2015</v>
      </c>
      <c r="C1441" s="5" t="n">
        <v>11</v>
      </c>
      <c r="D1441" s="6" t="str">
        <f aca="false">IF(MONTH(A1441)&gt;=4,"FY "&amp;YEAR(A1441)&amp;"-"&amp;RIGHT(YEAR(A1441)+1,2),"FY "&amp;(YEAR(A1441)-1)&amp;"-"&amp;RIGHT(YEAR(A1441),2))</f>
        <v>FY 2015-16</v>
      </c>
      <c r="E1441" s="5" t="s">
        <v>19</v>
      </c>
      <c r="F1441" s="7" t="n">
        <v>0.49</v>
      </c>
      <c r="G1441" s="7" t="n">
        <v>3.17</v>
      </c>
      <c r="H1441" s="7" t="n">
        <v>-2.68</v>
      </c>
      <c r="I1441" s="7" t="n">
        <v>-0.4</v>
      </c>
      <c r="J1441" s="8" t="n">
        <v>66.7503</v>
      </c>
    </row>
    <row r="1442" customFormat="false" ht="15" hidden="false" customHeight="false" outlineLevel="0" collapsed="false">
      <c r="A1442" s="4" t="n">
        <v>42339</v>
      </c>
      <c r="B1442" s="5" t="n">
        <v>2015</v>
      </c>
      <c r="C1442" s="5" t="n">
        <v>12</v>
      </c>
      <c r="D1442" s="6" t="str">
        <f aca="false">IF(MONTH(A1442)&gt;=4,"FY "&amp;YEAR(A1442)&amp;"-"&amp;RIGHT(YEAR(A1442)+1,2),"FY "&amp;(YEAR(A1442)-1)&amp;"-"&amp;RIGHT(YEAR(A1442),2))</f>
        <v>FY 2015-16</v>
      </c>
      <c r="E1442" s="5" t="s">
        <v>19</v>
      </c>
      <c r="F1442" s="7" t="n">
        <v>0</v>
      </c>
      <c r="G1442" s="7" t="n">
        <v>986.72</v>
      </c>
      <c r="H1442" s="7" t="n">
        <v>-986.72</v>
      </c>
      <c r="I1442" s="7" t="n">
        <v>-147.68</v>
      </c>
      <c r="J1442" s="8" t="n">
        <v>66.8148</v>
      </c>
    </row>
    <row r="1443" customFormat="false" ht="15" hidden="false" customHeight="false" outlineLevel="0" collapsed="false">
      <c r="A1443" s="4" t="n">
        <v>42340</v>
      </c>
      <c r="B1443" s="5" t="n">
        <v>2015</v>
      </c>
      <c r="C1443" s="5" t="n">
        <v>12</v>
      </c>
      <c r="D1443" s="6" t="str">
        <f aca="false">IF(MONTH(A1443)&gt;=4,"FY "&amp;YEAR(A1443)&amp;"-"&amp;RIGHT(YEAR(A1443)+1,2),"FY "&amp;(YEAR(A1443)-1)&amp;"-"&amp;RIGHT(YEAR(A1443),2))</f>
        <v>FY 2015-16</v>
      </c>
      <c r="E1443" s="5" t="s">
        <v>19</v>
      </c>
      <c r="F1443" s="7" t="n">
        <v>0</v>
      </c>
      <c r="G1443" s="7" t="n">
        <v>1.3</v>
      </c>
      <c r="H1443" s="7" t="n">
        <v>-1.3</v>
      </c>
      <c r="I1443" s="7" t="n">
        <v>-0.2</v>
      </c>
      <c r="J1443" s="8" t="n">
        <v>66.518</v>
      </c>
    </row>
    <row r="1444" customFormat="false" ht="15" hidden="false" customHeight="false" outlineLevel="0" collapsed="false">
      <c r="A1444" s="4" t="n">
        <v>42341</v>
      </c>
      <c r="B1444" s="5" t="n">
        <v>2015</v>
      </c>
      <c r="C1444" s="5" t="n">
        <v>12</v>
      </c>
      <c r="D1444" s="6" t="str">
        <f aca="false">IF(MONTH(A1444)&gt;=4,"FY "&amp;YEAR(A1444)&amp;"-"&amp;RIGHT(YEAR(A1444)+1,2),"FY "&amp;(YEAR(A1444)-1)&amp;"-"&amp;RIGHT(YEAR(A1444),2))</f>
        <v>FY 2015-16</v>
      </c>
      <c r="E1444" s="5" t="s">
        <v>19</v>
      </c>
      <c r="F1444" s="7" t="n">
        <v>0.03</v>
      </c>
      <c r="G1444" s="7" t="n">
        <v>0.42</v>
      </c>
      <c r="H1444" s="7" t="n">
        <v>-0.39</v>
      </c>
      <c r="I1444" s="7" t="n">
        <v>-0.06</v>
      </c>
      <c r="J1444" s="8" t="n">
        <v>66.6158</v>
      </c>
    </row>
    <row r="1445" customFormat="false" ht="15" hidden="false" customHeight="false" outlineLevel="0" collapsed="false">
      <c r="A1445" s="4" t="n">
        <v>42342</v>
      </c>
      <c r="B1445" s="5" t="n">
        <v>2015</v>
      </c>
      <c r="C1445" s="5" t="n">
        <v>12</v>
      </c>
      <c r="D1445" s="6" t="str">
        <f aca="false">IF(MONTH(A1445)&gt;=4,"FY "&amp;YEAR(A1445)&amp;"-"&amp;RIGHT(YEAR(A1445)+1,2),"FY "&amp;(YEAR(A1445)-1)&amp;"-"&amp;RIGHT(YEAR(A1445),2))</f>
        <v>FY 2015-16</v>
      </c>
      <c r="E1445" s="5" t="s">
        <v>19</v>
      </c>
      <c r="F1445" s="7" t="n">
        <v>1.19</v>
      </c>
      <c r="G1445" s="7" t="n">
        <v>0.08</v>
      </c>
      <c r="H1445" s="7" t="n">
        <v>1.11</v>
      </c>
      <c r="I1445" s="7" t="n">
        <v>0.17</v>
      </c>
      <c r="J1445" s="8" t="n">
        <v>66.745</v>
      </c>
    </row>
    <row r="1446" customFormat="false" ht="15" hidden="false" customHeight="false" outlineLevel="0" collapsed="false">
      <c r="A1446" s="4" t="n">
        <v>42345</v>
      </c>
      <c r="B1446" s="5" t="n">
        <v>2015</v>
      </c>
      <c r="C1446" s="5" t="n">
        <v>12</v>
      </c>
      <c r="D1446" s="6" t="str">
        <f aca="false">IF(MONTH(A1446)&gt;=4,"FY "&amp;YEAR(A1446)&amp;"-"&amp;RIGHT(YEAR(A1446)+1,2),"FY "&amp;(YEAR(A1446)-1)&amp;"-"&amp;RIGHT(YEAR(A1446),2))</f>
        <v>FY 2015-16</v>
      </c>
      <c r="E1446" s="5" t="s">
        <v>19</v>
      </c>
      <c r="F1446" s="7" t="n">
        <v>10</v>
      </c>
      <c r="G1446" s="7" t="n">
        <v>66.78</v>
      </c>
      <c r="H1446" s="7" t="n">
        <v>-56.78</v>
      </c>
      <c r="I1446" s="7" t="n">
        <v>-8.5</v>
      </c>
      <c r="J1446" s="8" t="n">
        <v>66.8365</v>
      </c>
    </row>
    <row r="1447" customFormat="false" ht="15" hidden="false" customHeight="false" outlineLevel="0" collapsed="false">
      <c r="A1447" s="4" t="n">
        <v>42346</v>
      </c>
      <c r="B1447" s="5" t="n">
        <v>2015</v>
      </c>
      <c r="C1447" s="5" t="n">
        <v>12</v>
      </c>
      <c r="D1447" s="6" t="str">
        <f aca="false">IF(MONTH(A1447)&gt;=4,"FY "&amp;YEAR(A1447)&amp;"-"&amp;RIGHT(YEAR(A1447)+1,2),"FY "&amp;(YEAR(A1447)-1)&amp;"-"&amp;RIGHT(YEAR(A1447),2))</f>
        <v>FY 2015-16</v>
      </c>
      <c r="E1447" s="5" t="s">
        <v>19</v>
      </c>
      <c r="F1447" s="7" t="n">
        <v>0.25</v>
      </c>
      <c r="G1447" s="7" t="n">
        <v>0.22</v>
      </c>
      <c r="H1447" s="7" t="n">
        <v>0.03</v>
      </c>
      <c r="I1447" s="7" t="n">
        <v>0</v>
      </c>
      <c r="J1447" s="8" t="n">
        <v>66.6263</v>
      </c>
    </row>
    <row r="1448" customFormat="false" ht="15" hidden="false" customHeight="false" outlineLevel="0" collapsed="false">
      <c r="A1448" s="4" t="n">
        <v>42347</v>
      </c>
      <c r="B1448" s="5" t="n">
        <v>2015</v>
      </c>
      <c r="C1448" s="5" t="n">
        <v>12</v>
      </c>
      <c r="D1448" s="6" t="str">
        <f aca="false">IF(MONTH(A1448)&gt;=4,"FY "&amp;YEAR(A1448)&amp;"-"&amp;RIGHT(YEAR(A1448)+1,2),"FY "&amp;(YEAR(A1448)-1)&amp;"-"&amp;RIGHT(YEAR(A1448),2))</f>
        <v>FY 2015-16</v>
      </c>
      <c r="E1448" s="5" t="s">
        <v>19</v>
      </c>
      <c r="F1448" s="7" t="n">
        <v>0.74</v>
      </c>
      <c r="G1448" s="7" t="n">
        <v>0</v>
      </c>
      <c r="H1448" s="7" t="n">
        <v>0.74</v>
      </c>
      <c r="I1448" s="7" t="n">
        <v>0.11</v>
      </c>
      <c r="J1448" s="8" t="n">
        <v>66.7983</v>
      </c>
    </row>
    <row r="1449" customFormat="false" ht="15" hidden="false" customHeight="false" outlineLevel="0" collapsed="false">
      <c r="A1449" s="4" t="n">
        <v>42348</v>
      </c>
      <c r="B1449" s="5" t="n">
        <v>2015</v>
      </c>
      <c r="C1449" s="5" t="n">
        <v>12</v>
      </c>
      <c r="D1449" s="6" t="str">
        <f aca="false">IF(MONTH(A1449)&gt;=4,"FY "&amp;YEAR(A1449)&amp;"-"&amp;RIGHT(YEAR(A1449)+1,2),"FY "&amp;(YEAR(A1449)-1)&amp;"-"&amp;RIGHT(YEAR(A1449),2))</f>
        <v>FY 2015-16</v>
      </c>
      <c r="E1449" s="5" t="s">
        <v>19</v>
      </c>
      <c r="F1449" s="7" t="n">
        <v>0.05</v>
      </c>
      <c r="G1449" s="7" t="n">
        <v>0</v>
      </c>
      <c r="H1449" s="7" t="n">
        <v>0.05</v>
      </c>
      <c r="I1449" s="7" t="n">
        <v>0.01</v>
      </c>
      <c r="J1449" s="8" t="n">
        <v>66.75</v>
      </c>
    </row>
    <row r="1450" customFormat="false" ht="15" hidden="false" customHeight="false" outlineLevel="0" collapsed="false">
      <c r="A1450" s="4" t="n">
        <v>42349</v>
      </c>
      <c r="B1450" s="5" t="n">
        <v>2015</v>
      </c>
      <c r="C1450" s="5" t="n">
        <v>12</v>
      </c>
      <c r="D1450" s="6" t="str">
        <f aca="false">IF(MONTH(A1450)&gt;=4,"FY "&amp;YEAR(A1450)&amp;"-"&amp;RIGHT(YEAR(A1450)+1,2),"FY "&amp;(YEAR(A1450)-1)&amp;"-"&amp;RIGHT(YEAR(A1450),2))</f>
        <v>FY 2015-16</v>
      </c>
      <c r="E1450" s="5" t="s">
        <v>19</v>
      </c>
      <c r="F1450" s="7" t="n">
        <v>0</v>
      </c>
      <c r="G1450" s="7" t="n">
        <v>0</v>
      </c>
      <c r="H1450" s="7" t="n">
        <v>0</v>
      </c>
      <c r="I1450" s="7" t="n">
        <v>0</v>
      </c>
      <c r="J1450" s="8" t="n">
        <v>66.7905</v>
      </c>
    </row>
    <row r="1451" customFormat="false" ht="15" hidden="false" customHeight="false" outlineLevel="0" collapsed="false">
      <c r="A1451" s="4" t="n">
        <v>42352</v>
      </c>
      <c r="B1451" s="5" t="n">
        <v>2015</v>
      </c>
      <c r="C1451" s="5" t="n">
        <v>12</v>
      </c>
      <c r="D1451" s="6" t="str">
        <f aca="false">IF(MONTH(A1451)&gt;=4,"FY "&amp;YEAR(A1451)&amp;"-"&amp;RIGHT(YEAR(A1451)+1,2),"FY "&amp;(YEAR(A1451)-1)&amp;"-"&amp;RIGHT(YEAR(A1451),2))</f>
        <v>FY 2015-16</v>
      </c>
      <c r="E1451" s="5" t="s">
        <v>19</v>
      </c>
      <c r="F1451" s="7" t="n">
        <v>0</v>
      </c>
      <c r="G1451" s="7" t="n">
        <v>1.05</v>
      </c>
      <c r="H1451" s="7" t="n">
        <v>-1.05</v>
      </c>
      <c r="I1451" s="7" t="n">
        <v>-0.16</v>
      </c>
      <c r="J1451" s="8" t="n">
        <v>66.786</v>
      </c>
    </row>
    <row r="1452" customFormat="false" ht="15" hidden="false" customHeight="false" outlineLevel="0" collapsed="false">
      <c r="A1452" s="4" t="n">
        <v>42353</v>
      </c>
      <c r="B1452" s="5" t="n">
        <v>2015</v>
      </c>
      <c r="C1452" s="5" t="n">
        <v>12</v>
      </c>
      <c r="D1452" s="6" t="str">
        <f aca="false">IF(MONTH(A1452)&gt;=4,"FY "&amp;YEAR(A1452)&amp;"-"&amp;RIGHT(YEAR(A1452)+1,2),"FY "&amp;(YEAR(A1452)-1)&amp;"-"&amp;RIGHT(YEAR(A1452),2))</f>
        <v>FY 2015-16</v>
      </c>
      <c r="E1452" s="5" t="s">
        <v>19</v>
      </c>
      <c r="F1452" s="7" t="n">
        <v>0</v>
      </c>
      <c r="G1452" s="7" t="n">
        <v>2.93</v>
      </c>
      <c r="H1452" s="7" t="n">
        <v>-2.93</v>
      </c>
      <c r="I1452" s="7" t="n">
        <v>-0.44</v>
      </c>
      <c r="J1452" s="8" t="n">
        <v>66.994</v>
      </c>
    </row>
    <row r="1453" customFormat="false" ht="15" hidden="false" customHeight="false" outlineLevel="0" collapsed="false">
      <c r="A1453" s="4" t="n">
        <v>42354</v>
      </c>
      <c r="B1453" s="5" t="n">
        <v>2015</v>
      </c>
      <c r="C1453" s="5" t="n">
        <v>12</v>
      </c>
      <c r="D1453" s="6" t="str">
        <f aca="false">IF(MONTH(A1453)&gt;=4,"FY "&amp;YEAR(A1453)&amp;"-"&amp;RIGHT(YEAR(A1453)+1,2),"FY "&amp;(YEAR(A1453)-1)&amp;"-"&amp;RIGHT(YEAR(A1453),2))</f>
        <v>FY 2015-16</v>
      </c>
      <c r="E1453" s="5" t="s">
        <v>19</v>
      </c>
      <c r="F1453" s="7" t="n">
        <v>0</v>
      </c>
      <c r="G1453" s="7" t="n">
        <v>192.43</v>
      </c>
      <c r="H1453" s="7" t="n">
        <v>-192.43</v>
      </c>
      <c r="I1453" s="7" t="n">
        <v>-28.7</v>
      </c>
      <c r="J1453" s="8" t="n">
        <v>67.0435</v>
      </c>
    </row>
    <row r="1454" customFormat="false" ht="15" hidden="false" customHeight="false" outlineLevel="0" collapsed="false">
      <c r="A1454" s="4" t="n">
        <v>42355</v>
      </c>
      <c r="B1454" s="5" t="n">
        <v>2015</v>
      </c>
      <c r="C1454" s="5" t="n">
        <v>12</v>
      </c>
      <c r="D1454" s="6" t="str">
        <f aca="false">IF(MONTH(A1454)&gt;=4,"FY "&amp;YEAR(A1454)&amp;"-"&amp;RIGHT(YEAR(A1454)+1,2),"FY "&amp;(YEAR(A1454)-1)&amp;"-"&amp;RIGHT(YEAR(A1454),2))</f>
        <v>FY 2015-16</v>
      </c>
      <c r="E1454" s="5" t="s">
        <v>19</v>
      </c>
      <c r="F1454" s="7" t="n">
        <v>0.09</v>
      </c>
      <c r="G1454" s="7" t="n">
        <v>0.49</v>
      </c>
      <c r="H1454" s="7" t="n">
        <v>-0.4</v>
      </c>
      <c r="I1454" s="7" t="n">
        <v>-0.06</v>
      </c>
      <c r="J1454" s="8" t="n">
        <v>66.8468</v>
      </c>
    </row>
    <row r="1455" customFormat="false" ht="15" hidden="false" customHeight="false" outlineLevel="0" collapsed="false">
      <c r="A1455" s="4" t="n">
        <v>42356</v>
      </c>
      <c r="B1455" s="5" t="n">
        <v>2015</v>
      </c>
      <c r="C1455" s="5" t="n">
        <v>12</v>
      </c>
      <c r="D1455" s="6" t="str">
        <f aca="false">IF(MONTH(A1455)&gt;=4,"FY "&amp;YEAR(A1455)&amp;"-"&amp;RIGHT(YEAR(A1455)+1,2),"FY "&amp;(YEAR(A1455)-1)&amp;"-"&amp;RIGHT(YEAR(A1455),2))</f>
        <v>FY 2015-16</v>
      </c>
      <c r="E1455" s="5" t="s">
        <v>19</v>
      </c>
      <c r="F1455" s="7" t="n">
        <v>0.37</v>
      </c>
      <c r="G1455" s="7" t="n">
        <v>0</v>
      </c>
      <c r="H1455" s="7" t="n">
        <v>0.37</v>
      </c>
      <c r="I1455" s="7" t="n">
        <v>0.06</v>
      </c>
      <c r="J1455" s="8" t="n">
        <v>66.6488</v>
      </c>
    </row>
    <row r="1456" customFormat="false" ht="15" hidden="false" customHeight="false" outlineLevel="0" collapsed="false">
      <c r="A1456" s="4" t="n">
        <v>42359</v>
      </c>
      <c r="B1456" s="5" t="n">
        <v>2015</v>
      </c>
      <c r="C1456" s="5" t="n">
        <v>12</v>
      </c>
      <c r="D1456" s="6" t="str">
        <f aca="false">IF(MONTH(A1456)&gt;=4,"FY "&amp;YEAR(A1456)&amp;"-"&amp;RIGHT(YEAR(A1456)+1,2),"FY "&amp;(YEAR(A1456)-1)&amp;"-"&amp;RIGHT(YEAR(A1456),2))</f>
        <v>FY 2015-16</v>
      </c>
      <c r="E1456" s="5" t="s">
        <v>19</v>
      </c>
      <c r="F1456" s="7" t="n">
        <v>0</v>
      </c>
      <c r="G1456" s="7" t="n">
        <v>1.93</v>
      </c>
      <c r="H1456" s="7" t="n">
        <v>-1.93</v>
      </c>
      <c r="I1456" s="7" t="n">
        <v>-0.29</v>
      </c>
      <c r="J1456" s="8" t="n">
        <v>66.4235</v>
      </c>
    </row>
    <row r="1457" customFormat="false" ht="15" hidden="false" customHeight="false" outlineLevel="0" collapsed="false">
      <c r="A1457" s="4" t="n">
        <v>42360</v>
      </c>
      <c r="B1457" s="5" t="n">
        <v>2015</v>
      </c>
      <c r="C1457" s="5" t="n">
        <v>12</v>
      </c>
      <c r="D1457" s="6" t="str">
        <f aca="false">IF(MONTH(A1457)&gt;=4,"FY "&amp;YEAR(A1457)&amp;"-"&amp;RIGHT(YEAR(A1457)+1,2),"FY "&amp;(YEAR(A1457)-1)&amp;"-"&amp;RIGHT(YEAR(A1457),2))</f>
        <v>FY 2015-16</v>
      </c>
      <c r="E1457" s="5" t="s">
        <v>19</v>
      </c>
      <c r="F1457" s="7" t="n">
        <v>126</v>
      </c>
      <c r="G1457" s="7" t="n">
        <v>0</v>
      </c>
      <c r="H1457" s="7" t="n">
        <v>126</v>
      </c>
      <c r="I1457" s="7" t="n">
        <v>19</v>
      </c>
      <c r="J1457" s="8" t="n">
        <v>66.324</v>
      </c>
    </row>
    <row r="1458" customFormat="false" ht="15" hidden="false" customHeight="false" outlineLevel="0" collapsed="false">
      <c r="A1458" s="4" t="n">
        <v>42361</v>
      </c>
      <c r="B1458" s="5" t="n">
        <v>2015</v>
      </c>
      <c r="C1458" s="5" t="n">
        <v>12</v>
      </c>
      <c r="D1458" s="6" t="str">
        <f aca="false">IF(MONTH(A1458)&gt;=4,"FY "&amp;YEAR(A1458)&amp;"-"&amp;RIGHT(YEAR(A1458)+1,2),"FY "&amp;(YEAR(A1458)-1)&amp;"-"&amp;RIGHT(YEAR(A1458),2))</f>
        <v>FY 2015-16</v>
      </c>
      <c r="E1458" s="5" t="s">
        <v>19</v>
      </c>
      <c r="F1458" s="7" t="n">
        <v>339.94</v>
      </c>
      <c r="G1458" s="7" t="n">
        <v>0.72</v>
      </c>
      <c r="H1458" s="7" t="n">
        <v>339.22</v>
      </c>
      <c r="I1458" s="7" t="n">
        <v>51.17</v>
      </c>
      <c r="J1458" s="8" t="n">
        <v>66.2985</v>
      </c>
    </row>
    <row r="1459" customFormat="false" ht="15" hidden="false" customHeight="false" outlineLevel="0" collapsed="false">
      <c r="A1459" s="4" t="n">
        <v>42366</v>
      </c>
      <c r="B1459" s="5" t="n">
        <v>2015</v>
      </c>
      <c r="C1459" s="5" t="n">
        <v>12</v>
      </c>
      <c r="D1459" s="6" t="str">
        <f aca="false">IF(MONTH(A1459)&gt;=4,"FY "&amp;YEAR(A1459)&amp;"-"&amp;RIGHT(YEAR(A1459)+1,2),"FY "&amp;(YEAR(A1459)-1)&amp;"-"&amp;RIGHT(YEAR(A1459),2))</f>
        <v>FY 2015-16</v>
      </c>
      <c r="E1459" s="5" t="s">
        <v>19</v>
      </c>
      <c r="F1459" s="7" t="n">
        <v>52.66</v>
      </c>
      <c r="G1459" s="7" t="n">
        <v>33.33</v>
      </c>
      <c r="H1459" s="7" t="n">
        <v>19.33</v>
      </c>
      <c r="I1459" s="7" t="n">
        <v>2.92</v>
      </c>
      <c r="J1459" s="8" t="n">
        <v>66.202</v>
      </c>
    </row>
    <row r="1460" customFormat="false" ht="15" hidden="false" customHeight="false" outlineLevel="0" collapsed="false">
      <c r="A1460" s="4" t="n">
        <v>42367</v>
      </c>
      <c r="B1460" s="5" t="n">
        <v>2015</v>
      </c>
      <c r="C1460" s="5" t="n">
        <v>12</v>
      </c>
      <c r="D1460" s="6" t="str">
        <f aca="false">IF(MONTH(A1460)&gt;=4,"FY "&amp;YEAR(A1460)&amp;"-"&amp;RIGHT(YEAR(A1460)+1,2),"FY "&amp;(YEAR(A1460)-1)&amp;"-"&amp;RIGHT(YEAR(A1460),2))</f>
        <v>FY 2015-16</v>
      </c>
      <c r="E1460" s="5" t="s">
        <v>19</v>
      </c>
      <c r="F1460" s="7" t="n">
        <v>799.88</v>
      </c>
      <c r="G1460" s="7" t="n">
        <v>4.74</v>
      </c>
      <c r="H1460" s="7" t="n">
        <v>795.14</v>
      </c>
      <c r="I1460" s="7" t="n">
        <v>120.22</v>
      </c>
      <c r="J1460" s="8" t="n">
        <v>66.138</v>
      </c>
    </row>
    <row r="1461" customFormat="false" ht="15" hidden="false" customHeight="false" outlineLevel="0" collapsed="false">
      <c r="A1461" s="4" t="n">
        <v>42368</v>
      </c>
      <c r="B1461" s="5" t="n">
        <v>2015</v>
      </c>
      <c r="C1461" s="5" t="n">
        <v>12</v>
      </c>
      <c r="D1461" s="6" t="str">
        <f aca="false">IF(MONTH(A1461)&gt;=4,"FY "&amp;YEAR(A1461)&amp;"-"&amp;RIGHT(YEAR(A1461)+1,2),"FY "&amp;(YEAR(A1461)-1)&amp;"-"&amp;RIGHT(YEAR(A1461),2))</f>
        <v>FY 2015-16</v>
      </c>
      <c r="E1461" s="5" t="s">
        <v>19</v>
      </c>
      <c r="F1461" s="7" t="n">
        <v>1.75</v>
      </c>
      <c r="G1461" s="7" t="n">
        <v>2.05</v>
      </c>
      <c r="H1461" s="7" t="n">
        <v>-0.3</v>
      </c>
      <c r="I1461" s="7" t="n">
        <v>-0.05</v>
      </c>
      <c r="J1461" s="8" t="n">
        <v>66.37</v>
      </c>
    </row>
    <row r="1462" customFormat="false" ht="15" hidden="false" customHeight="false" outlineLevel="0" collapsed="false">
      <c r="A1462" s="4" t="n">
        <v>42369</v>
      </c>
      <c r="B1462" s="5" t="n">
        <v>2015</v>
      </c>
      <c r="C1462" s="5" t="n">
        <v>12</v>
      </c>
      <c r="D1462" s="6" t="str">
        <f aca="false">IF(MONTH(A1462)&gt;=4,"FY "&amp;YEAR(A1462)&amp;"-"&amp;RIGHT(YEAR(A1462)+1,2),"FY "&amp;(YEAR(A1462)-1)&amp;"-"&amp;RIGHT(YEAR(A1462),2))</f>
        <v>FY 2015-16</v>
      </c>
      <c r="E1462" s="5" t="s">
        <v>19</v>
      </c>
      <c r="F1462" s="7" t="n">
        <v>6.11</v>
      </c>
      <c r="G1462" s="7" t="n">
        <v>271.98</v>
      </c>
      <c r="H1462" s="7" t="n">
        <v>-265.87</v>
      </c>
      <c r="I1462" s="7" t="n">
        <v>-40.03</v>
      </c>
      <c r="J1462" s="8" t="n">
        <v>66.4243</v>
      </c>
    </row>
    <row r="1463" customFormat="false" ht="15" hidden="false" customHeight="false" outlineLevel="0" collapsed="false">
      <c r="A1463" s="4" t="n">
        <v>42370</v>
      </c>
      <c r="B1463" s="5" t="n">
        <v>2016</v>
      </c>
      <c r="C1463" s="5" t="n">
        <v>1</v>
      </c>
      <c r="D1463" s="6" t="str">
        <f aca="false">IF(MONTH(A1463)&gt;=4,"FY "&amp;YEAR(A1463)&amp;"-"&amp;RIGHT(YEAR(A1463)+1,2),"FY "&amp;(YEAR(A1463)-1)&amp;"-"&amp;RIGHT(YEAR(A1463),2))</f>
        <v>FY 2015-16</v>
      </c>
      <c r="E1463" s="5" t="s">
        <v>19</v>
      </c>
      <c r="F1463" s="7" t="n">
        <v>0.25</v>
      </c>
      <c r="G1463" s="7" t="n">
        <v>128.06</v>
      </c>
      <c r="H1463" s="7" t="n">
        <v>-127.81</v>
      </c>
      <c r="I1463" s="7" t="n">
        <v>-19.27</v>
      </c>
      <c r="J1463" s="8" t="n">
        <v>66.326</v>
      </c>
    </row>
    <row r="1464" customFormat="false" ht="15" hidden="false" customHeight="false" outlineLevel="0" collapsed="false">
      <c r="A1464" s="4" t="n">
        <v>42373</v>
      </c>
      <c r="B1464" s="5" t="n">
        <v>2016</v>
      </c>
      <c r="C1464" s="5" t="n">
        <v>1</v>
      </c>
      <c r="D1464" s="6" t="str">
        <f aca="false">IF(MONTH(A1464)&gt;=4,"FY "&amp;YEAR(A1464)&amp;"-"&amp;RIGHT(YEAR(A1464)+1,2),"FY "&amp;(YEAR(A1464)-1)&amp;"-"&amp;RIGHT(YEAR(A1464),2))</f>
        <v>FY 2015-16</v>
      </c>
      <c r="E1464" s="5" t="s">
        <v>19</v>
      </c>
      <c r="F1464" s="7" t="n">
        <v>127.93</v>
      </c>
      <c r="G1464" s="7" t="n">
        <v>74.58</v>
      </c>
      <c r="H1464" s="7" t="n">
        <v>53.35</v>
      </c>
      <c r="I1464" s="7" t="n">
        <v>8.06</v>
      </c>
      <c r="J1464" s="8" t="n">
        <v>66.178</v>
      </c>
    </row>
    <row r="1465" customFormat="false" ht="15" hidden="false" customHeight="false" outlineLevel="0" collapsed="false">
      <c r="A1465" s="4" t="n">
        <v>42374</v>
      </c>
      <c r="B1465" s="5" t="n">
        <v>2016</v>
      </c>
      <c r="C1465" s="5" t="n">
        <v>1</v>
      </c>
      <c r="D1465" s="6" t="str">
        <f aca="false">IF(MONTH(A1465)&gt;=4,"FY "&amp;YEAR(A1465)&amp;"-"&amp;RIGHT(YEAR(A1465)+1,2),"FY "&amp;(YEAR(A1465)-1)&amp;"-"&amp;RIGHT(YEAR(A1465),2))</f>
        <v>FY 2015-16</v>
      </c>
      <c r="E1465" s="5" t="s">
        <v>19</v>
      </c>
      <c r="F1465" s="7" t="n">
        <v>12.37</v>
      </c>
      <c r="G1465" s="7" t="n">
        <v>0.66</v>
      </c>
      <c r="H1465" s="7" t="n">
        <v>11.71</v>
      </c>
      <c r="I1465" s="7" t="n">
        <v>1.76</v>
      </c>
      <c r="J1465" s="8" t="n">
        <v>66.4623</v>
      </c>
    </row>
    <row r="1466" customFormat="false" ht="15" hidden="false" customHeight="false" outlineLevel="0" collapsed="false">
      <c r="A1466" s="4" t="n">
        <v>42375</v>
      </c>
      <c r="B1466" s="5" t="n">
        <v>2016</v>
      </c>
      <c r="C1466" s="5" t="n">
        <v>1</v>
      </c>
      <c r="D1466" s="6" t="str">
        <f aca="false">IF(MONTH(A1466)&gt;=4,"FY "&amp;YEAR(A1466)&amp;"-"&amp;RIGHT(YEAR(A1466)+1,2),"FY "&amp;(YEAR(A1466)-1)&amp;"-"&amp;RIGHT(YEAR(A1466),2))</f>
        <v>FY 2015-16</v>
      </c>
      <c r="E1466" s="5" t="s">
        <v>19</v>
      </c>
      <c r="F1466" s="7" t="n">
        <v>17.24</v>
      </c>
      <c r="G1466" s="7" t="n">
        <v>0.39</v>
      </c>
      <c r="H1466" s="7" t="n">
        <v>16.85</v>
      </c>
      <c r="I1466" s="7" t="n">
        <v>2.53</v>
      </c>
      <c r="J1466" s="8" t="n">
        <v>66.5418</v>
      </c>
    </row>
    <row r="1467" customFormat="false" ht="15" hidden="false" customHeight="false" outlineLevel="0" collapsed="false">
      <c r="A1467" s="4" t="n">
        <v>42376</v>
      </c>
      <c r="B1467" s="5" t="n">
        <v>2016</v>
      </c>
      <c r="C1467" s="5" t="n">
        <v>1</v>
      </c>
      <c r="D1467" s="6" t="str">
        <f aca="false">IF(MONTH(A1467)&gt;=4,"FY "&amp;YEAR(A1467)&amp;"-"&amp;RIGHT(YEAR(A1467)+1,2),"FY "&amp;(YEAR(A1467)-1)&amp;"-"&amp;RIGHT(YEAR(A1467),2))</f>
        <v>FY 2015-16</v>
      </c>
      <c r="E1467" s="5" t="s">
        <v>19</v>
      </c>
      <c r="F1467" s="7" t="n">
        <v>0.12</v>
      </c>
      <c r="G1467" s="7" t="n">
        <v>0</v>
      </c>
      <c r="H1467" s="7" t="n">
        <v>0.12</v>
      </c>
      <c r="I1467" s="7" t="n">
        <v>0.02</v>
      </c>
      <c r="J1467" s="8" t="n">
        <v>66.7165</v>
      </c>
    </row>
    <row r="1468" customFormat="false" ht="15" hidden="false" customHeight="false" outlineLevel="0" collapsed="false">
      <c r="A1468" s="4" t="n">
        <v>42377</v>
      </c>
      <c r="B1468" s="5" t="n">
        <v>2016</v>
      </c>
      <c r="C1468" s="5" t="n">
        <v>1</v>
      </c>
      <c r="D1468" s="6" t="str">
        <f aca="false">IF(MONTH(A1468)&gt;=4,"FY "&amp;YEAR(A1468)&amp;"-"&amp;RIGHT(YEAR(A1468)+1,2),"FY "&amp;(YEAR(A1468)-1)&amp;"-"&amp;RIGHT(YEAR(A1468),2))</f>
        <v>FY 2015-16</v>
      </c>
      <c r="E1468" s="5" t="s">
        <v>19</v>
      </c>
      <c r="F1468" s="7" t="n">
        <v>22.69</v>
      </c>
      <c r="G1468" s="7" t="n">
        <v>0.19</v>
      </c>
      <c r="H1468" s="7" t="n">
        <v>22.5</v>
      </c>
      <c r="I1468" s="7" t="n">
        <v>3.36</v>
      </c>
      <c r="J1468" s="8" t="n">
        <v>66.9115</v>
      </c>
    </row>
    <row r="1469" customFormat="false" ht="15" hidden="false" customHeight="false" outlineLevel="0" collapsed="false">
      <c r="A1469" s="4" t="n">
        <v>42380</v>
      </c>
      <c r="B1469" s="5" t="n">
        <v>2016</v>
      </c>
      <c r="C1469" s="5" t="n">
        <v>1</v>
      </c>
      <c r="D1469" s="6" t="str">
        <f aca="false">IF(MONTH(A1469)&gt;=4,"FY "&amp;YEAR(A1469)&amp;"-"&amp;RIGHT(YEAR(A1469)+1,2),"FY "&amp;(YEAR(A1469)-1)&amp;"-"&amp;RIGHT(YEAR(A1469),2))</f>
        <v>FY 2015-16</v>
      </c>
      <c r="E1469" s="5" t="s">
        <v>19</v>
      </c>
      <c r="F1469" s="7" t="n">
        <v>0.23</v>
      </c>
      <c r="G1469" s="7" t="n">
        <v>0.17</v>
      </c>
      <c r="H1469" s="7" t="n">
        <v>0.06</v>
      </c>
      <c r="I1469" s="7" t="n">
        <v>0.01</v>
      </c>
      <c r="J1469" s="8" t="n">
        <v>66.669</v>
      </c>
    </row>
    <row r="1470" customFormat="false" ht="15" hidden="false" customHeight="false" outlineLevel="0" collapsed="false">
      <c r="A1470" s="4" t="n">
        <v>42381</v>
      </c>
      <c r="B1470" s="5" t="n">
        <v>2016</v>
      </c>
      <c r="C1470" s="5" t="n">
        <v>1</v>
      </c>
      <c r="D1470" s="6" t="str">
        <f aca="false">IF(MONTH(A1470)&gt;=4,"FY "&amp;YEAR(A1470)&amp;"-"&amp;RIGHT(YEAR(A1470)+1,2),"FY "&amp;(YEAR(A1470)-1)&amp;"-"&amp;RIGHT(YEAR(A1470),2))</f>
        <v>FY 2015-16</v>
      </c>
      <c r="E1470" s="5" t="s">
        <v>19</v>
      </c>
      <c r="F1470" s="7" t="n">
        <v>4.68</v>
      </c>
      <c r="G1470" s="7" t="n">
        <v>0</v>
      </c>
      <c r="H1470" s="7" t="n">
        <v>4.68</v>
      </c>
      <c r="I1470" s="7" t="n">
        <v>0.7</v>
      </c>
      <c r="J1470" s="8" t="n">
        <v>66.7885</v>
      </c>
    </row>
    <row r="1471" customFormat="false" ht="15" hidden="false" customHeight="false" outlineLevel="0" collapsed="false">
      <c r="A1471" s="4" t="n">
        <v>42382</v>
      </c>
      <c r="B1471" s="5" t="n">
        <v>2016</v>
      </c>
      <c r="C1471" s="5" t="n">
        <v>1</v>
      </c>
      <c r="D1471" s="6" t="str">
        <f aca="false">IF(MONTH(A1471)&gt;=4,"FY "&amp;YEAR(A1471)&amp;"-"&amp;RIGHT(YEAR(A1471)+1,2),"FY "&amp;(YEAR(A1471)-1)&amp;"-"&amp;RIGHT(YEAR(A1471),2))</f>
        <v>FY 2015-16</v>
      </c>
      <c r="E1471" s="5" t="s">
        <v>19</v>
      </c>
      <c r="F1471" s="7" t="n">
        <v>3.27</v>
      </c>
      <c r="G1471" s="7" t="n">
        <v>1.53</v>
      </c>
      <c r="H1471" s="7" t="n">
        <v>1.74</v>
      </c>
      <c r="I1471" s="7" t="n">
        <v>0.26</v>
      </c>
      <c r="J1471" s="8" t="n">
        <v>66.8905</v>
      </c>
    </row>
    <row r="1472" customFormat="false" ht="15" hidden="false" customHeight="false" outlineLevel="0" collapsed="false">
      <c r="A1472" s="4" t="n">
        <v>42383</v>
      </c>
      <c r="B1472" s="5" t="n">
        <v>2016</v>
      </c>
      <c r="C1472" s="5" t="n">
        <v>1</v>
      </c>
      <c r="D1472" s="6" t="str">
        <f aca="false">IF(MONTH(A1472)&gt;=4,"FY "&amp;YEAR(A1472)&amp;"-"&amp;RIGHT(YEAR(A1472)+1,2),"FY "&amp;(YEAR(A1472)-1)&amp;"-"&amp;RIGHT(YEAR(A1472),2))</f>
        <v>FY 2015-16</v>
      </c>
      <c r="E1472" s="5" t="s">
        <v>19</v>
      </c>
      <c r="F1472" s="7" t="n">
        <v>0.31</v>
      </c>
      <c r="G1472" s="7" t="n">
        <v>3.08</v>
      </c>
      <c r="H1472" s="7" t="n">
        <v>-2.77</v>
      </c>
      <c r="I1472" s="7" t="n">
        <v>-0.41</v>
      </c>
      <c r="J1472" s="8" t="n">
        <v>66.8394</v>
      </c>
    </row>
    <row r="1473" customFormat="false" ht="15" hidden="false" customHeight="false" outlineLevel="0" collapsed="false">
      <c r="A1473" s="4" t="n">
        <v>42384</v>
      </c>
      <c r="B1473" s="5" t="n">
        <v>2016</v>
      </c>
      <c r="C1473" s="5" t="n">
        <v>1</v>
      </c>
      <c r="D1473" s="6" t="str">
        <f aca="false">IF(MONTH(A1473)&gt;=4,"FY "&amp;YEAR(A1473)&amp;"-"&amp;RIGHT(YEAR(A1473)+1,2),"FY "&amp;(YEAR(A1473)-1)&amp;"-"&amp;RIGHT(YEAR(A1473),2))</f>
        <v>FY 2015-16</v>
      </c>
      <c r="E1473" s="5" t="s">
        <v>19</v>
      </c>
      <c r="F1473" s="7" t="n">
        <v>0.59</v>
      </c>
      <c r="G1473" s="7" t="n">
        <v>0</v>
      </c>
      <c r="H1473" s="7" t="n">
        <v>0.59</v>
      </c>
      <c r="I1473" s="7" t="n">
        <v>0.09</v>
      </c>
      <c r="J1473" s="8" t="n">
        <v>67.095</v>
      </c>
    </row>
    <row r="1474" customFormat="false" ht="15" hidden="false" customHeight="false" outlineLevel="0" collapsed="false">
      <c r="A1474" s="4" t="n">
        <v>42387</v>
      </c>
      <c r="B1474" s="5" t="n">
        <v>2016</v>
      </c>
      <c r="C1474" s="5" t="n">
        <v>1</v>
      </c>
      <c r="D1474" s="6" t="str">
        <f aca="false">IF(MONTH(A1474)&gt;=4,"FY "&amp;YEAR(A1474)&amp;"-"&amp;RIGHT(YEAR(A1474)+1,2),"FY "&amp;(YEAR(A1474)-1)&amp;"-"&amp;RIGHT(YEAR(A1474),2))</f>
        <v>FY 2015-16</v>
      </c>
      <c r="E1474" s="5" t="s">
        <v>19</v>
      </c>
      <c r="F1474" s="7" t="n">
        <v>0.2</v>
      </c>
      <c r="G1474" s="7" t="n">
        <v>0.03</v>
      </c>
      <c r="H1474" s="7" t="n">
        <v>0.17</v>
      </c>
      <c r="I1474" s="7" t="n">
        <v>0.03</v>
      </c>
      <c r="J1474" s="8" t="n">
        <v>67.4325</v>
      </c>
    </row>
    <row r="1475" customFormat="false" ht="15" hidden="false" customHeight="false" outlineLevel="0" collapsed="false">
      <c r="A1475" s="4" t="n">
        <v>42388</v>
      </c>
      <c r="B1475" s="5" t="n">
        <v>2016</v>
      </c>
      <c r="C1475" s="5" t="n">
        <v>1</v>
      </c>
      <c r="D1475" s="6" t="str">
        <f aca="false">IF(MONTH(A1475)&gt;=4,"FY "&amp;YEAR(A1475)&amp;"-"&amp;RIGHT(YEAR(A1475)+1,2),"FY "&amp;(YEAR(A1475)-1)&amp;"-"&amp;RIGHT(YEAR(A1475),2))</f>
        <v>FY 2015-16</v>
      </c>
      <c r="E1475" s="5" t="s">
        <v>19</v>
      </c>
      <c r="F1475" s="7" t="n">
        <v>0</v>
      </c>
      <c r="G1475" s="7" t="n">
        <v>917.83</v>
      </c>
      <c r="H1475" s="7" t="n">
        <v>-917.83</v>
      </c>
      <c r="I1475" s="7" t="n">
        <v>-135.8</v>
      </c>
      <c r="J1475" s="8" t="n">
        <v>67.588</v>
      </c>
    </row>
    <row r="1476" customFormat="false" ht="15" hidden="false" customHeight="false" outlineLevel="0" collapsed="false">
      <c r="A1476" s="4" t="n">
        <v>42389</v>
      </c>
      <c r="B1476" s="5" t="n">
        <v>2016</v>
      </c>
      <c r="C1476" s="5" t="n">
        <v>1</v>
      </c>
      <c r="D1476" s="6" t="str">
        <f aca="false">IF(MONTH(A1476)&gt;=4,"FY "&amp;YEAR(A1476)&amp;"-"&amp;RIGHT(YEAR(A1476)+1,2),"FY "&amp;(YEAR(A1476)-1)&amp;"-"&amp;RIGHT(YEAR(A1476),2))</f>
        <v>FY 2015-16</v>
      </c>
      <c r="E1476" s="5" t="s">
        <v>19</v>
      </c>
      <c r="F1476" s="7" t="n">
        <v>0</v>
      </c>
      <c r="G1476" s="7" t="n">
        <v>0</v>
      </c>
      <c r="H1476" s="7" t="n">
        <v>0</v>
      </c>
      <c r="I1476" s="7" t="n">
        <v>0</v>
      </c>
      <c r="J1476" s="8" t="n">
        <v>67.563</v>
      </c>
    </row>
    <row r="1477" customFormat="false" ht="15" hidden="false" customHeight="false" outlineLevel="0" collapsed="false">
      <c r="A1477" s="4" t="n">
        <v>42390</v>
      </c>
      <c r="B1477" s="5" t="n">
        <v>2016</v>
      </c>
      <c r="C1477" s="5" t="n">
        <v>1</v>
      </c>
      <c r="D1477" s="6" t="str">
        <f aca="false">IF(MONTH(A1477)&gt;=4,"FY "&amp;YEAR(A1477)&amp;"-"&amp;RIGHT(YEAR(A1477)+1,2),"FY "&amp;(YEAR(A1477)-1)&amp;"-"&amp;RIGHT(YEAR(A1477),2))</f>
        <v>FY 2015-16</v>
      </c>
      <c r="E1477" s="5" t="s">
        <v>19</v>
      </c>
      <c r="F1477" s="7" t="n">
        <v>25.07</v>
      </c>
      <c r="G1477" s="7" t="n">
        <v>10.8</v>
      </c>
      <c r="H1477" s="7" t="n">
        <v>14.27</v>
      </c>
      <c r="I1477" s="7" t="n">
        <v>2.1</v>
      </c>
      <c r="J1477" s="8" t="n">
        <v>67.9774</v>
      </c>
    </row>
    <row r="1478" customFormat="false" ht="15" hidden="false" customHeight="false" outlineLevel="0" collapsed="false">
      <c r="A1478" s="4" t="n">
        <v>42391</v>
      </c>
      <c r="B1478" s="5" t="n">
        <v>2016</v>
      </c>
      <c r="C1478" s="5" t="n">
        <v>1</v>
      </c>
      <c r="D1478" s="6" t="str">
        <f aca="false">IF(MONTH(A1478)&gt;=4,"FY "&amp;YEAR(A1478)&amp;"-"&amp;RIGHT(YEAR(A1478)+1,2),"FY "&amp;(YEAR(A1478)-1)&amp;"-"&amp;RIGHT(YEAR(A1478),2))</f>
        <v>FY 2015-16</v>
      </c>
      <c r="E1478" s="5" t="s">
        <v>19</v>
      </c>
      <c r="F1478" s="7" t="n">
        <v>4.88</v>
      </c>
      <c r="G1478" s="7" t="n">
        <v>3.98</v>
      </c>
      <c r="H1478" s="7" t="n">
        <v>0.9</v>
      </c>
      <c r="I1478" s="7" t="n">
        <v>0.13</v>
      </c>
      <c r="J1478" s="8" t="n">
        <v>68.06</v>
      </c>
    </row>
    <row r="1479" customFormat="false" ht="15" hidden="false" customHeight="false" outlineLevel="0" collapsed="false">
      <c r="A1479" s="4" t="n">
        <v>42394</v>
      </c>
      <c r="B1479" s="5" t="n">
        <v>2016</v>
      </c>
      <c r="C1479" s="5" t="n">
        <v>1</v>
      </c>
      <c r="D1479" s="6" t="str">
        <f aca="false">IF(MONTH(A1479)&gt;=4,"FY "&amp;YEAR(A1479)&amp;"-"&amp;RIGHT(YEAR(A1479)+1,2),"FY "&amp;(YEAR(A1479)-1)&amp;"-"&amp;RIGHT(YEAR(A1479),2))</f>
        <v>FY 2015-16</v>
      </c>
      <c r="E1479" s="5" t="s">
        <v>19</v>
      </c>
      <c r="F1479" s="7" t="n">
        <v>0.29</v>
      </c>
      <c r="G1479" s="7" t="n">
        <v>2.04</v>
      </c>
      <c r="H1479" s="7" t="n">
        <v>-1.75</v>
      </c>
      <c r="I1479" s="7" t="n">
        <v>-0.26</v>
      </c>
      <c r="J1479" s="8" t="n">
        <v>67.748</v>
      </c>
    </row>
    <row r="1480" customFormat="false" ht="15" hidden="false" customHeight="false" outlineLevel="0" collapsed="false">
      <c r="A1480" s="4" t="n">
        <v>42396</v>
      </c>
      <c r="B1480" s="5" t="n">
        <v>2016</v>
      </c>
      <c r="C1480" s="5" t="n">
        <v>1</v>
      </c>
      <c r="D1480" s="6" t="str">
        <f aca="false">IF(MONTH(A1480)&gt;=4,"FY "&amp;YEAR(A1480)&amp;"-"&amp;RIGHT(YEAR(A1480)+1,2),"FY "&amp;(YEAR(A1480)-1)&amp;"-"&amp;RIGHT(YEAR(A1480),2))</f>
        <v>FY 2015-16</v>
      </c>
      <c r="E1480" s="5" t="s">
        <v>19</v>
      </c>
      <c r="F1480" s="7" t="n">
        <v>1.12</v>
      </c>
      <c r="G1480" s="7" t="n">
        <v>1.48</v>
      </c>
      <c r="H1480" s="7" t="n">
        <v>-0.36</v>
      </c>
      <c r="I1480" s="7" t="n">
        <v>-0.05</v>
      </c>
      <c r="J1480" s="8" t="n">
        <v>67.6428</v>
      </c>
    </row>
    <row r="1481" customFormat="false" ht="15" hidden="false" customHeight="false" outlineLevel="0" collapsed="false">
      <c r="A1481" s="4" t="n">
        <v>42397</v>
      </c>
      <c r="B1481" s="5" t="n">
        <v>2016</v>
      </c>
      <c r="C1481" s="5" t="n">
        <v>1</v>
      </c>
      <c r="D1481" s="6" t="str">
        <f aca="false">IF(MONTH(A1481)&gt;=4,"FY "&amp;YEAR(A1481)&amp;"-"&amp;RIGHT(YEAR(A1481)+1,2),"FY "&amp;(YEAR(A1481)-1)&amp;"-"&amp;RIGHT(YEAR(A1481),2))</f>
        <v>FY 2015-16</v>
      </c>
      <c r="E1481" s="5" t="s">
        <v>19</v>
      </c>
      <c r="F1481" s="7" t="n">
        <v>0.08</v>
      </c>
      <c r="G1481" s="7" t="n">
        <v>1.31</v>
      </c>
      <c r="H1481" s="7" t="n">
        <v>-1.23</v>
      </c>
      <c r="I1481" s="7" t="n">
        <v>-0.18</v>
      </c>
      <c r="J1481" s="8" t="n">
        <v>67.9803</v>
      </c>
    </row>
    <row r="1482" customFormat="false" ht="15" hidden="false" customHeight="false" outlineLevel="0" collapsed="false">
      <c r="A1482" s="4" t="n">
        <v>42398</v>
      </c>
      <c r="B1482" s="5" t="n">
        <v>2016</v>
      </c>
      <c r="C1482" s="5" t="n">
        <v>1</v>
      </c>
      <c r="D1482" s="6" t="str">
        <f aca="false">IF(MONTH(A1482)&gt;=4,"FY "&amp;YEAR(A1482)&amp;"-"&amp;RIGHT(YEAR(A1482)+1,2),"FY "&amp;(YEAR(A1482)-1)&amp;"-"&amp;RIGHT(YEAR(A1482),2))</f>
        <v>FY 2015-16</v>
      </c>
      <c r="E1482" s="5" t="s">
        <v>19</v>
      </c>
      <c r="F1482" s="7" t="n">
        <v>0.25</v>
      </c>
      <c r="G1482" s="7" t="n">
        <v>19.95</v>
      </c>
      <c r="H1482" s="7" t="n">
        <v>-19.7</v>
      </c>
      <c r="I1482" s="7" t="n">
        <v>-2.89</v>
      </c>
      <c r="J1482" s="8" t="n">
        <v>68.0858</v>
      </c>
    </row>
    <row r="1483" customFormat="false" ht="15" hidden="false" customHeight="false" outlineLevel="0" collapsed="false">
      <c r="A1483" s="4" t="n">
        <v>42401</v>
      </c>
      <c r="B1483" s="5" t="n">
        <v>2016</v>
      </c>
      <c r="C1483" s="5" t="n">
        <v>2</v>
      </c>
      <c r="D1483" s="6" t="str">
        <f aca="false">IF(MONTH(A1483)&gt;=4,"FY "&amp;YEAR(A1483)&amp;"-"&amp;RIGHT(YEAR(A1483)+1,2),"FY "&amp;(YEAR(A1483)-1)&amp;"-"&amp;RIGHT(YEAR(A1483),2))</f>
        <v>FY 2015-16</v>
      </c>
      <c r="E1483" s="5" t="s">
        <v>19</v>
      </c>
      <c r="F1483" s="7" t="n">
        <v>73.78</v>
      </c>
      <c r="G1483" s="7" t="n">
        <v>0.17</v>
      </c>
      <c r="H1483" s="7" t="n">
        <v>73.61</v>
      </c>
      <c r="I1483" s="7" t="n">
        <v>10.84</v>
      </c>
      <c r="J1483" s="8" t="n">
        <v>67.8763</v>
      </c>
    </row>
    <row r="1484" customFormat="false" ht="15" hidden="false" customHeight="false" outlineLevel="0" collapsed="false">
      <c r="A1484" s="4" t="n">
        <v>42402</v>
      </c>
      <c r="B1484" s="5" t="n">
        <v>2016</v>
      </c>
      <c r="C1484" s="5" t="n">
        <v>2</v>
      </c>
      <c r="D1484" s="6" t="str">
        <f aca="false">IF(MONTH(A1484)&gt;=4,"FY "&amp;YEAR(A1484)&amp;"-"&amp;RIGHT(YEAR(A1484)+1,2),"FY "&amp;(YEAR(A1484)-1)&amp;"-"&amp;RIGHT(YEAR(A1484),2))</f>
        <v>FY 2015-16</v>
      </c>
      <c r="E1484" s="5" t="s">
        <v>19</v>
      </c>
      <c r="F1484" s="7" t="n">
        <v>0.77</v>
      </c>
      <c r="G1484" s="7" t="n">
        <v>0</v>
      </c>
      <c r="H1484" s="7" t="n">
        <v>0.77</v>
      </c>
      <c r="I1484" s="7" t="n">
        <v>0.11</v>
      </c>
      <c r="J1484" s="8" t="n">
        <v>67.6728</v>
      </c>
    </row>
    <row r="1485" customFormat="false" ht="15" hidden="false" customHeight="false" outlineLevel="0" collapsed="false">
      <c r="A1485" s="4" t="n">
        <v>42403</v>
      </c>
      <c r="B1485" s="5" t="n">
        <v>2016</v>
      </c>
      <c r="C1485" s="5" t="n">
        <v>2</v>
      </c>
      <c r="D1485" s="6" t="str">
        <f aca="false">IF(MONTH(A1485)&gt;=4,"FY "&amp;YEAR(A1485)&amp;"-"&amp;RIGHT(YEAR(A1485)+1,2),"FY "&amp;(YEAR(A1485)-1)&amp;"-"&amp;RIGHT(YEAR(A1485),2))</f>
        <v>FY 2015-16</v>
      </c>
      <c r="E1485" s="5" t="s">
        <v>19</v>
      </c>
      <c r="F1485" s="7" t="n">
        <v>0.21</v>
      </c>
      <c r="G1485" s="7" t="n">
        <v>3.45</v>
      </c>
      <c r="H1485" s="7" t="n">
        <v>-3.24</v>
      </c>
      <c r="I1485" s="7" t="n">
        <v>-0.48</v>
      </c>
      <c r="J1485" s="8" t="n">
        <v>67.834</v>
      </c>
    </row>
    <row r="1486" customFormat="false" ht="15" hidden="false" customHeight="false" outlineLevel="0" collapsed="false">
      <c r="A1486" s="4" t="n">
        <v>42404</v>
      </c>
      <c r="B1486" s="5" t="n">
        <v>2016</v>
      </c>
      <c r="C1486" s="5" t="n">
        <v>2</v>
      </c>
      <c r="D1486" s="6" t="str">
        <f aca="false">IF(MONTH(A1486)&gt;=4,"FY "&amp;YEAR(A1486)&amp;"-"&amp;RIGHT(YEAR(A1486)+1,2),"FY "&amp;(YEAR(A1486)-1)&amp;"-"&amp;RIGHT(YEAR(A1486),2))</f>
        <v>FY 2015-16</v>
      </c>
      <c r="E1486" s="5" t="s">
        <v>19</v>
      </c>
      <c r="F1486" s="7" t="n">
        <v>0.1</v>
      </c>
      <c r="G1486" s="7" t="n">
        <v>0</v>
      </c>
      <c r="H1486" s="7" t="n">
        <v>0.1</v>
      </c>
      <c r="I1486" s="7" t="n">
        <v>0.01</v>
      </c>
      <c r="J1486" s="8" t="n">
        <v>68.1825</v>
      </c>
    </row>
    <row r="1487" customFormat="false" ht="15" hidden="false" customHeight="false" outlineLevel="0" collapsed="false">
      <c r="A1487" s="4" t="n">
        <v>42405</v>
      </c>
      <c r="B1487" s="5" t="n">
        <v>2016</v>
      </c>
      <c r="C1487" s="5" t="n">
        <v>2</v>
      </c>
      <c r="D1487" s="6" t="str">
        <f aca="false">IF(MONTH(A1487)&gt;=4,"FY "&amp;YEAR(A1487)&amp;"-"&amp;RIGHT(YEAR(A1487)+1,2),"FY "&amp;(YEAR(A1487)-1)&amp;"-"&amp;RIGHT(YEAR(A1487),2))</f>
        <v>FY 2015-16</v>
      </c>
      <c r="E1487" s="5" t="s">
        <v>19</v>
      </c>
      <c r="F1487" s="7" t="n">
        <v>0</v>
      </c>
      <c r="G1487" s="7" t="n">
        <v>19.23</v>
      </c>
      <c r="H1487" s="7" t="n">
        <v>-19.23</v>
      </c>
      <c r="I1487" s="7" t="n">
        <v>-2.84</v>
      </c>
      <c r="J1487" s="8" t="n">
        <v>67.8093</v>
      </c>
    </row>
    <row r="1488" customFormat="false" ht="15" hidden="false" customHeight="false" outlineLevel="0" collapsed="false">
      <c r="A1488" s="4" t="n">
        <v>42408</v>
      </c>
      <c r="B1488" s="5" t="n">
        <v>2016</v>
      </c>
      <c r="C1488" s="5" t="n">
        <v>2</v>
      </c>
      <c r="D1488" s="6" t="str">
        <f aca="false">IF(MONTH(A1488)&gt;=4,"FY "&amp;YEAR(A1488)&amp;"-"&amp;RIGHT(YEAR(A1488)+1,2),"FY "&amp;(YEAR(A1488)-1)&amp;"-"&amp;RIGHT(YEAR(A1488),2))</f>
        <v>FY 2015-16</v>
      </c>
      <c r="E1488" s="5" t="s">
        <v>19</v>
      </c>
      <c r="F1488" s="7" t="n">
        <v>0.24</v>
      </c>
      <c r="G1488" s="7" t="n">
        <v>0.25</v>
      </c>
      <c r="H1488" s="7" t="n">
        <v>-0.01</v>
      </c>
      <c r="I1488" s="7" t="n">
        <v>0</v>
      </c>
      <c r="J1488" s="8" t="n">
        <v>67.6365</v>
      </c>
    </row>
    <row r="1489" customFormat="false" ht="15" hidden="false" customHeight="false" outlineLevel="0" collapsed="false">
      <c r="A1489" s="4" t="n">
        <v>42409</v>
      </c>
      <c r="B1489" s="5" t="n">
        <v>2016</v>
      </c>
      <c r="C1489" s="5" t="n">
        <v>2</v>
      </c>
      <c r="D1489" s="6" t="str">
        <f aca="false">IF(MONTH(A1489)&gt;=4,"FY "&amp;YEAR(A1489)&amp;"-"&amp;RIGHT(YEAR(A1489)+1,2),"FY "&amp;(YEAR(A1489)-1)&amp;"-"&amp;RIGHT(YEAR(A1489),2))</f>
        <v>FY 2015-16</v>
      </c>
      <c r="E1489" s="5" t="s">
        <v>19</v>
      </c>
      <c r="F1489" s="7" t="n">
        <v>0</v>
      </c>
      <c r="G1489" s="7" t="n">
        <v>0</v>
      </c>
      <c r="H1489" s="7" t="n">
        <v>0</v>
      </c>
      <c r="I1489" s="7" t="n">
        <v>0</v>
      </c>
      <c r="J1489" s="8" t="n">
        <v>67.819</v>
      </c>
    </row>
    <row r="1490" customFormat="false" ht="15" hidden="false" customHeight="false" outlineLevel="0" collapsed="false">
      <c r="A1490" s="4" t="n">
        <v>42410</v>
      </c>
      <c r="B1490" s="5" t="n">
        <v>2016</v>
      </c>
      <c r="C1490" s="5" t="n">
        <v>2</v>
      </c>
      <c r="D1490" s="6" t="str">
        <f aca="false">IF(MONTH(A1490)&gt;=4,"FY "&amp;YEAR(A1490)&amp;"-"&amp;RIGHT(YEAR(A1490)+1,2),"FY "&amp;(YEAR(A1490)-1)&amp;"-"&amp;RIGHT(YEAR(A1490),2))</f>
        <v>FY 2015-16</v>
      </c>
      <c r="E1490" s="5" t="s">
        <v>19</v>
      </c>
      <c r="F1490" s="7" t="n">
        <v>0.06</v>
      </c>
      <c r="G1490" s="7" t="n">
        <v>4.98</v>
      </c>
      <c r="H1490" s="7" t="n">
        <v>-4.92</v>
      </c>
      <c r="I1490" s="7" t="n">
        <v>-0.72</v>
      </c>
      <c r="J1490" s="8" t="n">
        <v>68.1623</v>
      </c>
    </row>
    <row r="1491" customFormat="false" ht="15" hidden="false" customHeight="false" outlineLevel="0" collapsed="false">
      <c r="A1491" s="4" t="n">
        <v>42411</v>
      </c>
      <c r="B1491" s="5" t="n">
        <v>2016</v>
      </c>
      <c r="C1491" s="5" t="n">
        <v>2</v>
      </c>
      <c r="D1491" s="6" t="str">
        <f aca="false">IF(MONTH(A1491)&gt;=4,"FY "&amp;YEAR(A1491)&amp;"-"&amp;RIGHT(YEAR(A1491)+1,2),"FY "&amp;(YEAR(A1491)-1)&amp;"-"&amp;RIGHT(YEAR(A1491),2))</f>
        <v>FY 2015-16</v>
      </c>
      <c r="E1491" s="5" t="s">
        <v>19</v>
      </c>
      <c r="F1491" s="7" t="n">
        <v>133.13</v>
      </c>
      <c r="G1491" s="7" t="n">
        <v>0</v>
      </c>
      <c r="H1491" s="7" t="n">
        <v>133.13</v>
      </c>
      <c r="I1491" s="7" t="n">
        <v>19.61</v>
      </c>
      <c r="J1491" s="8" t="n">
        <v>67.8781</v>
      </c>
    </row>
    <row r="1492" customFormat="false" ht="15" hidden="false" customHeight="false" outlineLevel="0" collapsed="false">
      <c r="A1492" s="4" t="n">
        <v>42412</v>
      </c>
      <c r="B1492" s="5" t="n">
        <v>2016</v>
      </c>
      <c r="C1492" s="5" t="n">
        <v>2</v>
      </c>
      <c r="D1492" s="6" t="str">
        <f aca="false">IF(MONTH(A1492)&gt;=4,"FY "&amp;YEAR(A1492)&amp;"-"&amp;RIGHT(YEAR(A1492)+1,2),"FY "&amp;(YEAR(A1492)-1)&amp;"-"&amp;RIGHT(YEAR(A1492),2))</f>
        <v>FY 2015-16</v>
      </c>
      <c r="E1492" s="5" t="s">
        <v>19</v>
      </c>
      <c r="F1492" s="7" t="n">
        <v>0.22</v>
      </c>
      <c r="G1492" s="7" t="n">
        <v>204.91</v>
      </c>
      <c r="H1492" s="7" t="n">
        <v>-204.69</v>
      </c>
      <c r="I1492" s="7" t="n">
        <v>-30.09</v>
      </c>
      <c r="J1492" s="8" t="n">
        <v>68.0155</v>
      </c>
    </row>
    <row r="1493" customFormat="false" ht="15" hidden="false" customHeight="false" outlineLevel="0" collapsed="false">
      <c r="A1493" s="4" t="n">
        <v>42415</v>
      </c>
      <c r="B1493" s="5" t="n">
        <v>2016</v>
      </c>
      <c r="C1493" s="5" t="n">
        <v>2</v>
      </c>
      <c r="D1493" s="6" t="str">
        <f aca="false">IF(MONTH(A1493)&gt;=4,"FY "&amp;YEAR(A1493)&amp;"-"&amp;RIGHT(YEAR(A1493)+1,2),"FY "&amp;(YEAR(A1493)-1)&amp;"-"&amp;RIGHT(YEAR(A1493),2))</f>
        <v>FY 2015-16</v>
      </c>
      <c r="E1493" s="5" t="s">
        <v>19</v>
      </c>
      <c r="F1493" s="7" t="n">
        <v>16.69</v>
      </c>
      <c r="G1493" s="7" t="n">
        <v>0.1</v>
      </c>
      <c r="H1493" s="7" t="n">
        <v>16.59</v>
      </c>
      <c r="I1493" s="7" t="n">
        <v>2.42</v>
      </c>
      <c r="J1493" s="8" t="n">
        <v>68.4365</v>
      </c>
    </row>
    <row r="1494" customFormat="false" ht="15" hidden="false" customHeight="false" outlineLevel="0" collapsed="false">
      <c r="A1494" s="4" t="n">
        <v>42416</v>
      </c>
      <c r="B1494" s="5" t="n">
        <v>2016</v>
      </c>
      <c r="C1494" s="5" t="n">
        <v>2</v>
      </c>
      <c r="D1494" s="6" t="str">
        <f aca="false">IF(MONTH(A1494)&gt;=4,"FY "&amp;YEAR(A1494)&amp;"-"&amp;RIGHT(YEAR(A1494)+1,2),"FY "&amp;(YEAR(A1494)-1)&amp;"-"&amp;RIGHT(YEAR(A1494),2))</f>
        <v>FY 2015-16</v>
      </c>
      <c r="E1494" s="5" t="s">
        <v>19</v>
      </c>
      <c r="F1494" s="7" t="n">
        <v>0.18</v>
      </c>
      <c r="G1494" s="7" t="n">
        <v>0.02</v>
      </c>
      <c r="H1494" s="7" t="n">
        <v>0.16</v>
      </c>
      <c r="I1494" s="7" t="n">
        <v>0.02</v>
      </c>
      <c r="J1494" s="8" t="n">
        <v>68.1348</v>
      </c>
    </row>
    <row r="1495" customFormat="false" ht="15" hidden="false" customHeight="false" outlineLevel="0" collapsed="false">
      <c r="A1495" s="4" t="n">
        <v>42417</v>
      </c>
      <c r="B1495" s="5" t="n">
        <v>2016</v>
      </c>
      <c r="C1495" s="5" t="n">
        <v>2</v>
      </c>
      <c r="D1495" s="6" t="str">
        <f aca="false">IF(MONTH(A1495)&gt;=4,"FY "&amp;YEAR(A1495)&amp;"-"&amp;RIGHT(YEAR(A1495)+1,2),"FY "&amp;(YEAR(A1495)-1)&amp;"-"&amp;RIGHT(YEAR(A1495),2))</f>
        <v>FY 2015-16</v>
      </c>
      <c r="E1495" s="5" t="s">
        <v>19</v>
      </c>
      <c r="F1495" s="7" t="n">
        <v>51</v>
      </c>
      <c r="G1495" s="7" t="n">
        <v>16.43</v>
      </c>
      <c r="H1495" s="7" t="n">
        <v>34.57</v>
      </c>
      <c r="I1495" s="7" t="n">
        <v>5.06</v>
      </c>
      <c r="J1495" s="8" t="n">
        <v>68.336</v>
      </c>
    </row>
    <row r="1496" customFormat="false" ht="15" hidden="false" customHeight="false" outlineLevel="0" collapsed="false">
      <c r="A1496" s="4" t="n">
        <v>42418</v>
      </c>
      <c r="B1496" s="5" t="n">
        <v>2016</v>
      </c>
      <c r="C1496" s="5" t="n">
        <v>2</v>
      </c>
      <c r="D1496" s="6" t="str">
        <f aca="false">IF(MONTH(A1496)&gt;=4,"FY "&amp;YEAR(A1496)&amp;"-"&amp;RIGHT(YEAR(A1496)+1,2),"FY "&amp;(YEAR(A1496)-1)&amp;"-"&amp;RIGHT(YEAR(A1496),2))</f>
        <v>FY 2015-16</v>
      </c>
      <c r="E1496" s="5" t="s">
        <v>19</v>
      </c>
      <c r="F1496" s="7" t="n">
        <v>65.08</v>
      </c>
      <c r="G1496" s="7" t="n">
        <v>0</v>
      </c>
      <c r="H1496" s="7" t="n">
        <v>65.08</v>
      </c>
      <c r="I1496" s="7" t="n">
        <v>9.49</v>
      </c>
      <c r="J1496" s="8" t="n">
        <v>68.592</v>
      </c>
    </row>
    <row r="1497" customFormat="false" ht="15" hidden="false" customHeight="false" outlineLevel="0" collapsed="false">
      <c r="A1497" s="4" t="n">
        <v>42422</v>
      </c>
      <c r="B1497" s="5" t="n">
        <v>2016</v>
      </c>
      <c r="C1497" s="5" t="n">
        <v>2</v>
      </c>
      <c r="D1497" s="6" t="str">
        <f aca="false">IF(MONTH(A1497)&gt;=4,"FY "&amp;YEAR(A1497)&amp;"-"&amp;RIGHT(YEAR(A1497)+1,2),"FY "&amp;(YEAR(A1497)-1)&amp;"-"&amp;RIGHT(YEAR(A1497),2))</f>
        <v>FY 2015-16</v>
      </c>
      <c r="E1497" s="5" t="s">
        <v>19</v>
      </c>
      <c r="F1497" s="7" t="n">
        <v>3.12</v>
      </c>
      <c r="G1497" s="7" t="n">
        <v>0</v>
      </c>
      <c r="H1497" s="7" t="n">
        <v>3.12</v>
      </c>
      <c r="I1497" s="7" t="n">
        <v>0.46</v>
      </c>
      <c r="J1497" s="8" t="n">
        <v>68.494</v>
      </c>
    </row>
    <row r="1498" customFormat="false" ht="15" hidden="false" customHeight="false" outlineLevel="0" collapsed="false">
      <c r="A1498" s="4" t="n">
        <v>42423</v>
      </c>
      <c r="B1498" s="5" t="n">
        <v>2016</v>
      </c>
      <c r="C1498" s="5" t="n">
        <v>2</v>
      </c>
      <c r="D1498" s="6" t="str">
        <f aca="false">IF(MONTH(A1498)&gt;=4,"FY "&amp;YEAR(A1498)&amp;"-"&amp;RIGHT(YEAR(A1498)+1,2),"FY "&amp;(YEAR(A1498)-1)&amp;"-"&amp;RIGHT(YEAR(A1498),2))</f>
        <v>FY 2015-16</v>
      </c>
      <c r="E1498" s="5" t="s">
        <v>19</v>
      </c>
      <c r="F1498" s="7" t="n">
        <v>0.37</v>
      </c>
      <c r="G1498" s="7" t="n">
        <v>0</v>
      </c>
      <c r="H1498" s="7" t="n">
        <v>0.37</v>
      </c>
      <c r="I1498" s="7" t="n">
        <v>0.05</v>
      </c>
      <c r="J1498" s="8" t="n">
        <v>68.5517</v>
      </c>
    </row>
    <row r="1499" customFormat="false" ht="15" hidden="false" customHeight="false" outlineLevel="0" collapsed="false">
      <c r="A1499" s="4" t="n">
        <v>42424</v>
      </c>
      <c r="B1499" s="5" t="n">
        <v>2016</v>
      </c>
      <c r="C1499" s="5" t="n">
        <v>2</v>
      </c>
      <c r="D1499" s="6" t="str">
        <f aca="false">IF(MONTH(A1499)&gt;=4,"FY "&amp;YEAR(A1499)&amp;"-"&amp;RIGHT(YEAR(A1499)+1,2),"FY "&amp;(YEAR(A1499)-1)&amp;"-"&amp;RIGHT(YEAR(A1499),2))</f>
        <v>FY 2015-16</v>
      </c>
      <c r="E1499" s="5" t="s">
        <v>19</v>
      </c>
      <c r="F1499" s="7" t="n">
        <v>439.42</v>
      </c>
      <c r="G1499" s="7" t="n">
        <v>1.73</v>
      </c>
      <c r="H1499" s="7" t="n">
        <v>437.69</v>
      </c>
      <c r="I1499" s="7" t="n">
        <v>63.77</v>
      </c>
      <c r="J1499" s="8" t="n">
        <v>68.6408</v>
      </c>
    </row>
    <row r="1500" customFormat="false" ht="15" hidden="false" customHeight="false" outlineLevel="0" collapsed="false">
      <c r="A1500" s="4" t="n">
        <v>42425</v>
      </c>
      <c r="B1500" s="5" t="n">
        <v>2016</v>
      </c>
      <c r="C1500" s="5" t="n">
        <v>2</v>
      </c>
      <c r="D1500" s="6" t="str">
        <f aca="false">IF(MONTH(A1500)&gt;=4,"FY "&amp;YEAR(A1500)&amp;"-"&amp;RIGHT(YEAR(A1500)+1,2),"FY "&amp;(YEAR(A1500)-1)&amp;"-"&amp;RIGHT(YEAR(A1500),2))</f>
        <v>FY 2015-16</v>
      </c>
      <c r="E1500" s="5" t="s">
        <v>19</v>
      </c>
      <c r="F1500" s="7" t="n">
        <v>23</v>
      </c>
      <c r="G1500" s="7" t="n">
        <v>3.42</v>
      </c>
      <c r="H1500" s="7" t="n">
        <v>19.58</v>
      </c>
      <c r="I1500" s="7" t="n">
        <v>2.86</v>
      </c>
      <c r="J1500" s="8" t="n">
        <v>68.565</v>
      </c>
    </row>
    <row r="1501" customFormat="false" ht="15" hidden="false" customHeight="false" outlineLevel="0" collapsed="false">
      <c r="A1501" s="4" t="n">
        <v>42426</v>
      </c>
      <c r="B1501" s="5" t="n">
        <v>2016</v>
      </c>
      <c r="C1501" s="5" t="n">
        <v>2</v>
      </c>
      <c r="D1501" s="6" t="str">
        <f aca="false">IF(MONTH(A1501)&gt;=4,"FY "&amp;YEAR(A1501)&amp;"-"&amp;RIGHT(YEAR(A1501)+1,2),"FY "&amp;(YEAR(A1501)-1)&amp;"-"&amp;RIGHT(YEAR(A1501),2))</f>
        <v>FY 2015-16</v>
      </c>
      <c r="E1501" s="5" t="s">
        <v>19</v>
      </c>
      <c r="F1501" s="7" t="n">
        <v>0</v>
      </c>
      <c r="G1501" s="7" t="n">
        <v>4.87</v>
      </c>
      <c r="H1501" s="7" t="n">
        <v>-4.87</v>
      </c>
      <c r="I1501" s="7" t="n">
        <v>-0.71</v>
      </c>
      <c r="J1501" s="8" t="n">
        <v>68.599</v>
      </c>
    </row>
    <row r="1502" customFormat="false" ht="15" hidden="false" customHeight="false" outlineLevel="0" collapsed="false">
      <c r="A1502" s="4" t="n">
        <v>42429</v>
      </c>
      <c r="B1502" s="5" t="n">
        <v>2016</v>
      </c>
      <c r="C1502" s="5" t="n">
        <v>2</v>
      </c>
      <c r="D1502" s="6" t="str">
        <f aca="false">IF(MONTH(A1502)&gt;=4,"FY "&amp;YEAR(A1502)&amp;"-"&amp;RIGHT(YEAR(A1502)+1,2),"FY "&amp;(YEAR(A1502)-1)&amp;"-"&amp;RIGHT(YEAR(A1502),2))</f>
        <v>FY 2015-16</v>
      </c>
      <c r="E1502" s="5" t="s">
        <v>19</v>
      </c>
      <c r="F1502" s="7" t="n">
        <v>0.11</v>
      </c>
      <c r="G1502" s="7" t="n">
        <v>0</v>
      </c>
      <c r="H1502" s="7" t="n">
        <v>0.11</v>
      </c>
      <c r="I1502" s="7" t="n">
        <v>0.02</v>
      </c>
      <c r="J1502" s="8" t="n">
        <v>68.7775</v>
      </c>
    </row>
    <row r="1503" customFormat="false" ht="15" hidden="false" customHeight="false" outlineLevel="0" collapsed="false">
      <c r="A1503" s="4" t="n">
        <v>42430</v>
      </c>
      <c r="B1503" s="5" t="n">
        <v>2016</v>
      </c>
      <c r="C1503" s="5" t="n">
        <v>3</v>
      </c>
      <c r="D1503" s="6" t="str">
        <f aca="false">IF(MONTH(A1503)&gt;=4,"FY "&amp;YEAR(A1503)&amp;"-"&amp;RIGHT(YEAR(A1503)+1,2),"FY "&amp;(YEAR(A1503)-1)&amp;"-"&amp;RIGHT(YEAR(A1503),2))</f>
        <v>FY 2015-16</v>
      </c>
      <c r="E1503" s="5" t="s">
        <v>19</v>
      </c>
      <c r="F1503" s="7" t="n">
        <v>0</v>
      </c>
      <c r="G1503" s="7" t="n">
        <v>0.01</v>
      </c>
      <c r="H1503" s="7" t="n">
        <v>-0.01</v>
      </c>
      <c r="I1503" s="7" t="n">
        <v>0</v>
      </c>
      <c r="J1503" s="8" t="n">
        <v>68.616</v>
      </c>
    </row>
    <row r="1504" customFormat="false" ht="15" hidden="false" customHeight="false" outlineLevel="0" collapsed="false">
      <c r="A1504" s="4" t="n">
        <v>42431</v>
      </c>
      <c r="B1504" s="5" t="n">
        <v>2016</v>
      </c>
      <c r="C1504" s="5" t="n">
        <v>3</v>
      </c>
      <c r="D1504" s="6" t="str">
        <f aca="false">IF(MONTH(A1504)&gt;=4,"FY "&amp;YEAR(A1504)&amp;"-"&amp;RIGHT(YEAR(A1504)+1,2),"FY "&amp;(YEAR(A1504)-1)&amp;"-"&amp;RIGHT(YEAR(A1504),2))</f>
        <v>FY 2015-16</v>
      </c>
      <c r="E1504" s="5" t="s">
        <v>19</v>
      </c>
      <c r="F1504" s="7" t="n">
        <v>0</v>
      </c>
      <c r="G1504" s="7" t="n">
        <v>0</v>
      </c>
      <c r="H1504" s="7" t="n">
        <v>0</v>
      </c>
      <c r="I1504" s="7" t="n">
        <v>0</v>
      </c>
      <c r="J1504" s="8" t="n">
        <v>68.158</v>
      </c>
    </row>
    <row r="1505" customFormat="false" ht="15" hidden="false" customHeight="false" outlineLevel="0" collapsed="false">
      <c r="A1505" s="4" t="n">
        <v>42432</v>
      </c>
      <c r="B1505" s="5" t="n">
        <v>2016</v>
      </c>
      <c r="C1505" s="5" t="n">
        <v>3</v>
      </c>
      <c r="D1505" s="6" t="str">
        <f aca="false">IF(MONTH(A1505)&gt;=4,"FY "&amp;YEAR(A1505)&amp;"-"&amp;RIGHT(YEAR(A1505)+1,2),"FY "&amp;(YEAR(A1505)-1)&amp;"-"&amp;RIGHT(YEAR(A1505),2))</f>
        <v>FY 2015-16</v>
      </c>
      <c r="E1505" s="5" t="s">
        <v>19</v>
      </c>
      <c r="F1505" s="7" t="n">
        <v>0</v>
      </c>
      <c r="G1505" s="7" t="n">
        <v>0.15</v>
      </c>
      <c r="H1505" s="7" t="n">
        <v>-0.15</v>
      </c>
      <c r="I1505" s="7" t="n">
        <v>-0.02</v>
      </c>
      <c r="J1505" s="8" t="n">
        <v>67.7022</v>
      </c>
    </row>
    <row r="1506" customFormat="false" ht="15" hidden="false" customHeight="false" outlineLevel="0" collapsed="false">
      <c r="A1506" s="4" t="n">
        <v>42433</v>
      </c>
      <c r="B1506" s="5" t="n">
        <v>2016</v>
      </c>
      <c r="C1506" s="5" t="n">
        <v>3</v>
      </c>
      <c r="D1506" s="6" t="str">
        <f aca="false">IF(MONTH(A1506)&gt;=4,"FY "&amp;YEAR(A1506)&amp;"-"&amp;RIGHT(YEAR(A1506)+1,2),"FY "&amp;(YEAR(A1506)-1)&amp;"-"&amp;RIGHT(YEAR(A1506),2))</f>
        <v>FY 2015-16</v>
      </c>
      <c r="E1506" s="5" t="s">
        <v>19</v>
      </c>
      <c r="F1506" s="7" t="n">
        <v>0.07</v>
      </c>
      <c r="G1506" s="7" t="n">
        <v>0.07</v>
      </c>
      <c r="H1506" s="7" t="n">
        <v>0</v>
      </c>
      <c r="I1506" s="7" t="n">
        <v>0</v>
      </c>
      <c r="J1506" s="8" t="n">
        <v>67.3786</v>
      </c>
    </row>
    <row r="1507" customFormat="false" ht="15" hidden="false" customHeight="false" outlineLevel="0" collapsed="false">
      <c r="A1507" s="4" t="n">
        <v>42437</v>
      </c>
      <c r="B1507" s="5" t="n">
        <v>2016</v>
      </c>
      <c r="C1507" s="5" t="n">
        <v>3</v>
      </c>
      <c r="D1507" s="6" t="str">
        <f aca="false">IF(MONTH(A1507)&gt;=4,"FY "&amp;YEAR(A1507)&amp;"-"&amp;RIGHT(YEAR(A1507)+1,2),"FY "&amp;(YEAR(A1507)-1)&amp;"-"&amp;RIGHT(YEAR(A1507),2))</f>
        <v>FY 2015-16</v>
      </c>
      <c r="E1507" s="5" t="s">
        <v>19</v>
      </c>
      <c r="F1507" s="7" t="n">
        <v>0.73</v>
      </c>
      <c r="G1507" s="7" t="n">
        <v>3.68</v>
      </c>
      <c r="H1507" s="7" t="n">
        <v>-2.95</v>
      </c>
      <c r="I1507" s="7" t="n">
        <v>-0.44</v>
      </c>
      <c r="J1507" s="8" t="n">
        <v>67.2713</v>
      </c>
    </row>
    <row r="1508" customFormat="false" ht="15" hidden="false" customHeight="false" outlineLevel="0" collapsed="false">
      <c r="A1508" s="4" t="n">
        <v>42438</v>
      </c>
      <c r="B1508" s="5" t="n">
        <v>2016</v>
      </c>
      <c r="C1508" s="5" t="n">
        <v>3</v>
      </c>
      <c r="D1508" s="6" t="str">
        <f aca="false">IF(MONTH(A1508)&gt;=4,"FY "&amp;YEAR(A1508)&amp;"-"&amp;RIGHT(YEAR(A1508)+1,2),"FY "&amp;(YEAR(A1508)-1)&amp;"-"&amp;RIGHT(YEAR(A1508),2))</f>
        <v>FY 2015-16</v>
      </c>
      <c r="E1508" s="5" t="s">
        <v>19</v>
      </c>
      <c r="F1508" s="7" t="n">
        <v>0.05</v>
      </c>
      <c r="G1508" s="7" t="n">
        <v>13.9</v>
      </c>
      <c r="H1508" s="7" t="n">
        <v>-13.85</v>
      </c>
      <c r="I1508" s="7" t="n">
        <v>-2.06</v>
      </c>
      <c r="J1508" s="8" t="n">
        <v>67.338</v>
      </c>
    </row>
    <row r="1509" customFormat="false" ht="15" hidden="false" customHeight="false" outlineLevel="0" collapsed="false">
      <c r="A1509" s="4" t="n">
        <v>42439</v>
      </c>
      <c r="B1509" s="5" t="n">
        <v>2016</v>
      </c>
      <c r="C1509" s="5" t="n">
        <v>3</v>
      </c>
      <c r="D1509" s="6" t="str">
        <f aca="false">IF(MONTH(A1509)&gt;=4,"FY "&amp;YEAR(A1509)&amp;"-"&amp;RIGHT(YEAR(A1509)+1,2),"FY "&amp;(YEAR(A1509)-1)&amp;"-"&amp;RIGHT(YEAR(A1509),2))</f>
        <v>FY 2015-16</v>
      </c>
      <c r="E1509" s="5" t="s">
        <v>19</v>
      </c>
      <c r="F1509" s="7" t="n">
        <v>221.09</v>
      </c>
      <c r="G1509" s="7" t="n">
        <v>0.96</v>
      </c>
      <c r="H1509" s="7" t="n">
        <v>220.13</v>
      </c>
      <c r="I1509" s="7" t="n">
        <v>32.63</v>
      </c>
      <c r="J1509" s="8" t="n">
        <v>67.4632</v>
      </c>
    </row>
    <row r="1510" customFormat="false" ht="15" hidden="false" customHeight="false" outlineLevel="0" collapsed="false">
      <c r="A1510" s="4" t="n">
        <v>42440</v>
      </c>
      <c r="B1510" s="5" t="n">
        <v>2016</v>
      </c>
      <c r="C1510" s="5" t="n">
        <v>3</v>
      </c>
      <c r="D1510" s="6" t="str">
        <f aca="false">IF(MONTH(A1510)&gt;=4,"FY "&amp;YEAR(A1510)&amp;"-"&amp;RIGHT(YEAR(A1510)+1,2),"FY "&amp;(YEAR(A1510)-1)&amp;"-"&amp;RIGHT(YEAR(A1510),2))</f>
        <v>FY 2015-16</v>
      </c>
      <c r="E1510" s="5" t="s">
        <v>19</v>
      </c>
      <c r="F1510" s="7" t="n">
        <v>0.03</v>
      </c>
      <c r="G1510" s="7" t="n">
        <v>0.1</v>
      </c>
      <c r="H1510" s="7" t="n">
        <v>-0.07</v>
      </c>
      <c r="I1510" s="7" t="n">
        <v>-0.01</v>
      </c>
      <c r="J1510" s="8" t="n">
        <v>67.051</v>
      </c>
    </row>
    <row r="1511" customFormat="false" ht="15" hidden="false" customHeight="false" outlineLevel="0" collapsed="false">
      <c r="A1511" s="4" t="n">
        <v>42443</v>
      </c>
      <c r="B1511" s="5" t="n">
        <v>2016</v>
      </c>
      <c r="C1511" s="5" t="n">
        <v>3</v>
      </c>
      <c r="D1511" s="6" t="str">
        <f aca="false">IF(MONTH(A1511)&gt;=4,"FY "&amp;YEAR(A1511)&amp;"-"&amp;RIGHT(YEAR(A1511)+1,2),"FY "&amp;(YEAR(A1511)-1)&amp;"-"&amp;RIGHT(YEAR(A1511),2))</f>
        <v>FY 2015-16</v>
      </c>
      <c r="E1511" s="5" t="s">
        <v>19</v>
      </c>
      <c r="F1511" s="7" t="n">
        <v>0.03</v>
      </c>
      <c r="G1511" s="7" t="n">
        <v>0.18</v>
      </c>
      <c r="H1511" s="7" t="n">
        <v>-0.15</v>
      </c>
      <c r="I1511" s="7" t="n">
        <v>-0.02</v>
      </c>
      <c r="J1511" s="8" t="n">
        <v>67.0868</v>
      </c>
    </row>
    <row r="1512" customFormat="false" ht="15" hidden="false" customHeight="false" outlineLevel="0" collapsed="false">
      <c r="A1512" s="4" t="n">
        <v>42444</v>
      </c>
      <c r="B1512" s="5" t="n">
        <v>2016</v>
      </c>
      <c r="C1512" s="5" t="n">
        <v>3</v>
      </c>
      <c r="D1512" s="6" t="str">
        <f aca="false">IF(MONTH(A1512)&gt;=4,"FY "&amp;YEAR(A1512)&amp;"-"&amp;RIGHT(YEAR(A1512)+1,2),"FY "&amp;(YEAR(A1512)-1)&amp;"-"&amp;RIGHT(YEAR(A1512),2))</f>
        <v>FY 2015-16</v>
      </c>
      <c r="E1512" s="5" t="s">
        <v>19</v>
      </c>
      <c r="F1512" s="7" t="n">
        <v>0</v>
      </c>
      <c r="G1512" s="7" t="n">
        <v>6.84</v>
      </c>
      <c r="H1512" s="7" t="n">
        <v>-6.84</v>
      </c>
      <c r="I1512" s="7" t="n">
        <v>-1.02</v>
      </c>
      <c r="J1512" s="8" t="n">
        <v>67.023</v>
      </c>
    </row>
    <row r="1513" customFormat="false" ht="15" hidden="false" customHeight="false" outlineLevel="0" collapsed="false">
      <c r="A1513" s="4" t="n">
        <v>42445</v>
      </c>
      <c r="B1513" s="5" t="n">
        <v>2016</v>
      </c>
      <c r="C1513" s="5" t="n">
        <v>3</v>
      </c>
      <c r="D1513" s="6" t="str">
        <f aca="false">IF(MONTH(A1513)&gt;=4,"FY "&amp;YEAR(A1513)&amp;"-"&amp;RIGHT(YEAR(A1513)+1,2),"FY "&amp;(YEAR(A1513)-1)&amp;"-"&amp;RIGHT(YEAR(A1513),2))</f>
        <v>FY 2015-16</v>
      </c>
      <c r="E1513" s="5" t="s">
        <v>19</v>
      </c>
      <c r="F1513" s="7" t="n">
        <v>0</v>
      </c>
      <c r="G1513" s="7" t="n">
        <v>4.7</v>
      </c>
      <c r="H1513" s="7" t="n">
        <v>-4.7</v>
      </c>
      <c r="I1513" s="7" t="n">
        <v>-0.7</v>
      </c>
      <c r="J1513" s="8" t="n">
        <v>67.229</v>
      </c>
    </row>
    <row r="1514" customFormat="false" ht="15" hidden="false" customHeight="false" outlineLevel="0" collapsed="false">
      <c r="A1514" s="4" t="n">
        <v>42446</v>
      </c>
      <c r="B1514" s="5" t="n">
        <v>2016</v>
      </c>
      <c r="C1514" s="5" t="n">
        <v>3</v>
      </c>
      <c r="D1514" s="6" t="str">
        <f aca="false">IF(MONTH(A1514)&gt;=4,"FY "&amp;YEAR(A1514)&amp;"-"&amp;RIGHT(YEAR(A1514)+1,2),"FY "&amp;(YEAR(A1514)-1)&amp;"-"&amp;RIGHT(YEAR(A1514),2))</f>
        <v>FY 2015-16</v>
      </c>
      <c r="E1514" s="5" t="s">
        <v>19</v>
      </c>
      <c r="F1514" s="7" t="n">
        <v>0</v>
      </c>
      <c r="G1514" s="7" t="n">
        <v>0</v>
      </c>
      <c r="H1514" s="7" t="n">
        <v>0</v>
      </c>
      <c r="I1514" s="7" t="n">
        <v>0</v>
      </c>
      <c r="J1514" s="8" t="n">
        <v>67.368</v>
      </c>
    </row>
    <row r="1515" customFormat="false" ht="15" hidden="false" customHeight="false" outlineLevel="0" collapsed="false">
      <c r="A1515" s="4" t="n">
        <v>42447</v>
      </c>
      <c r="B1515" s="5" t="n">
        <v>2016</v>
      </c>
      <c r="C1515" s="5" t="n">
        <v>3</v>
      </c>
      <c r="D1515" s="6" t="str">
        <f aca="false">IF(MONTH(A1515)&gt;=4,"FY "&amp;YEAR(A1515)&amp;"-"&amp;RIGHT(YEAR(A1515)+1,2),"FY "&amp;(YEAR(A1515)-1)&amp;"-"&amp;RIGHT(YEAR(A1515),2))</f>
        <v>FY 2015-16</v>
      </c>
      <c r="E1515" s="5" t="s">
        <v>19</v>
      </c>
      <c r="F1515" s="7" t="n">
        <v>0</v>
      </c>
      <c r="G1515" s="7" t="n">
        <v>21.19</v>
      </c>
      <c r="H1515" s="7" t="n">
        <v>-21.19</v>
      </c>
      <c r="I1515" s="7" t="n">
        <v>-3.17</v>
      </c>
      <c r="J1515" s="8" t="n">
        <v>66.8806</v>
      </c>
    </row>
    <row r="1516" customFormat="false" ht="15" hidden="false" customHeight="false" outlineLevel="0" collapsed="false">
      <c r="A1516" s="4" t="n">
        <v>42450</v>
      </c>
      <c r="B1516" s="5" t="n">
        <v>2016</v>
      </c>
      <c r="C1516" s="5" t="n">
        <v>3</v>
      </c>
      <c r="D1516" s="6" t="str">
        <f aca="false">IF(MONTH(A1516)&gt;=4,"FY "&amp;YEAR(A1516)&amp;"-"&amp;RIGHT(YEAR(A1516)+1,2),"FY "&amp;(YEAR(A1516)-1)&amp;"-"&amp;RIGHT(YEAR(A1516),2))</f>
        <v>FY 2015-16</v>
      </c>
      <c r="E1516" s="5" t="s">
        <v>19</v>
      </c>
      <c r="F1516" s="7" t="n">
        <v>150.08</v>
      </c>
      <c r="G1516" s="7" t="n">
        <v>149.65</v>
      </c>
      <c r="H1516" s="7" t="n">
        <v>0.43</v>
      </c>
      <c r="I1516" s="7" t="n">
        <v>0.06</v>
      </c>
      <c r="J1516" s="8" t="n">
        <v>66.6088</v>
      </c>
    </row>
    <row r="1517" customFormat="false" ht="15" hidden="false" customHeight="false" outlineLevel="0" collapsed="false">
      <c r="A1517" s="4" t="n">
        <v>42451</v>
      </c>
      <c r="B1517" s="5" t="n">
        <v>2016</v>
      </c>
      <c r="C1517" s="5" t="n">
        <v>3</v>
      </c>
      <c r="D1517" s="6" t="str">
        <f aca="false">IF(MONTH(A1517)&gt;=4,"FY "&amp;YEAR(A1517)&amp;"-"&amp;RIGHT(YEAR(A1517)+1,2),"FY "&amp;(YEAR(A1517)-1)&amp;"-"&amp;RIGHT(YEAR(A1517),2))</f>
        <v>FY 2015-16</v>
      </c>
      <c r="E1517" s="5" t="s">
        <v>19</v>
      </c>
      <c r="F1517" s="7" t="n">
        <v>0</v>
      </c>
      <c r="G1517" s="7" t="n">
        <v>0.84</v>
      </c>
      <c r="H1517" s="7" t="n">
        <v>-0.84</v>
      </c>
      <c r="I1517" s="7" t="n">
        <v>-0.13</v>
      </c>
      <c r="J1517" s="8" t="n">
        <v>66.504</v>
      </c>
    </row>
    <row r="1518" customFormat="false" ht="15" hidden="false" customHeight="false" outlineLevel="0" collapsed="false">
      <c r="A1518" s="4" t="n">
        <v>42452</v>
      </c>
      <c r="B1518" s="5" t="n">
        <v>2016</v>
      </c>
      <c r="C1518" s="5" t="n">
        <v>3</v>
      </c>
      <c r="D1518" s="6" t="str">
        <f aca="false">IF(MONTH(A1518)&gt;=4,"FY "&amp;YEAR(A1518)&amp;"-"&amp;RIGHT(YEAR(A1518)+1,2),"FY "&amp;(YEAR(A1518)-1)&amp;"-"&amp;RIGHT(YEAR(A1518),2))</f>
        <v>FY 2015-16</v>
      </c>
      <c r="E1518" s="5" t="s">
        <v>19</v>
      </c>
      <c r="F1518" s="7" t="n">
        <v>0</v>
      </c>
      <c r="G1518" s="7" t="n">
        <v>0.12</v>
      </c>
      <c r="H1518" s="7" t="n">
        <v>-0.12</v>
      </c>
      <c r="I1518" s="7" t="n">
        <v>-0.02</v>
      </c>
      <c r="J1518" s="8" t="n">
        <v>66.5411</v>
      </c>
    </row>
    <row r="1519" customFormat="false" ht="15" hidden="false" customHeight="false" outlineLevel="0" collapsed="false">
      <c r="A1519" s="4" t="n">
        <v>42457</v>
      </c>
      <c r="B1519" s="5" t="n">
        <v>2016</v>
      </c>
      <c r="C1519" s="5" t="n">
        <v>3</v>
      </c>
      <c r="D1519" s="6" t="str">
        <f aca="false">IF(MONTH(A1519)&gt;=4,"FY "&amp;YEAR(A1519)&amp;"-"&amp;RIGHT(YEAR(A1519)+1,2),"FY "&amp;(YEAR(A1519)-1)&amp;"-"&amp;RIGHT(YEAR(A1519),2))</f>
        <v>FY 2015-16</v>
      </c>
      <c r="E1519" s="5" t="s">
        <v>19</v>
      </c>
      <c r="F1519" s="7" t="n">
        <v>0.84</v>
      </c>
      <c r="G1519" s="7" t="n">
        <v>2.07</v>
      </c>
      <c r="H1519" s="7" t="n">
        <v>-1.23</v>
      </c>
      <c r="I1519" s="7" t="n">
        <v>-0.18</v>
      </c>
      <c r="J1519" s="8" t="n">
        <v>66.864</v>
      </c>
    </row>
    <row r="1520" customFormat="false" ht="15" hidden="false" customHeight="false" outlineLevel="0" collapsed="false">
      <c r="A1520" s="4" t="n">
        <v>42458</v>
      </c>
      <c r="B1520" s="5" t="n">
        <v>2016</v>
      </c>
      <c r="C1520" s="5" t="n">
        <v>3</v>
      </c>
      <c r="D1520" s="6" t="str">
        <f aca="false">IF(MONTH(A1520)&gt;=4,"FY "&amp;YEAR(A1520)&amp;"-"&amp;RIGHT(YEAR(A1520)+1,2),"FY "&amp;(YEAR(A1520)-1)&amp;"-"&amp;RIGHT(YEAR(A1520),2))</f>
        <v>FY 2015-16</v>
      </c>
      <c r="E1520" s="5" t="s">
        <v>19</v>
      </c>
      <c r="F1520" s="7" t="n">
        <v>211.55</v>
      </c>
      <c r="G1520" s="7" t="n">
        <v>1.29</v>
      </c>
      <c r="H1520" s="7" t="n">
        <v>210.26</v>
      </c>
      <c r="I1520" s="7" t="n">
        <v>31.54</v>
      </c>
      <c r="J1520" s="8" t="n">
        <v>66.668</v>
      </c>
    </row>
    <row r="1521" customFormat="false" ht="15" hidden="false" customHeight="false" outlineLevel="0" collapsed="false">
      <c r="A1521" s="4" t="n">
        <v>42459</v>
      </c>
      <c r="B1521" s="5" t="n">
        <v>2016</v>
      </c>
      <c r="C1521" s="5" t="n">
        <v>3</v>
      </c>
      <c r="D1521" s="6" t="str">
        <f aca="false">IF(MONTH(A1521)&gt;=4,"FY "&amp;YEAR(A1521)&amp;"-"&amp;RIGHT(YEAR(A1521)+1,2),"FY "&amp;(YEAR(A1521)-1)&amp;"-"&amp;RIGHT(YEAR(A1521),2))</f>
        <v>FY 2015-16</v>
      </c>
      <c r="E1521" s="5" t="s">
        <v>19</v>
      </c>
      <c r="F1521" s="7" t="n">
        <v>3.27</v>
      </c>
      <c r="G1521" s="7" t="n">
        <v>0.26</v>
      </c>
      <c r="H1521" s="7" t="n">
        <v>3.01</v>
      </c>
      <c r="I1521" s="7" t="n">
        <v>0.45</v>
      </c>
      <c r="J1521" s="8" t="n">
        <v>66.558</v>
      </c>
    </row>
    <row r="1522" customFormat="false" ht="15" hidden="false" customHeight="false" outlineLevel="0" collapsed="false">
      <c r="A1522" s="4" t="n">
        <v>42460</v>
      </c>
      <c r="B1522" s="5" t="n">
        <v>2016</v>
      </c>
      <c r="C1522" s="5" t="n">
        <v>3</v>
      </c>
      <c r="D1522" s="6" t="str">
        <f aca="false">IF(MONTH(A1522)&gt;=4,"FY "&amp;YEAR(A1522)&amp;"-"&amp;RIGHT(YEAR(A1522)+1,2),"FY "&amp;(YEAR(A1522)-1)&amp;"-"&amp;RIGHT(YEAR(A1522),2))</f>
        <v>FY 2015-16</v>
      </c>
      <c r="E1522" s="5" t="s">
        <v>19</v>
      </c>
      <c r="F1522" s="7" t="n">
        <v>43.24</v>
      </c>
      <c r="G1522" s="7" t="n">
        <v>2.61</v>
      </c>
      <c r="H1522" s="7" t="n">
        <v>40.63</v>
      </c>
      <c r="I1522" s="7" t="n">
        <v>6.12</v>
      </c>
      <c r="J1522" s="8" t="n">
        <v>66.4105</v>
      </c>
    </row>
    <row r="1523" customFormat="false" ht="15" hidden="false" customHeight="false" outlineLevel="0" collapsed="false">
      <c r="A1523" s="4" t="n">
        <v>42464</v>
      </c>
      <c r="B1523" s="5" t="n">
        <v>2016</v>
      </c>
      <c r="C1523" s="5" t="n">
        <v>4</v>
      </c>
      <c r="D1523" s="6" t="str">
        <f aca="false">IF(MONTH(A1523)&gt;=4,"FY "&amp;YEAR(A1523)&amp;"-"&amp;RIGHT(YEAR(A1523)+1,2),"FY "&amp;(YEAR(A1523)-1)&amp;"-"&amp;RIGHT(YEAR(A1523),2))</f>
        <v>FY 2016-17</v>
      </c>
      <c r="E1523" s="5" t="s">
        <v>19</v>
      </c>
      <c r="F1523" s="7" t="n">
        <v>207.62</v>
      </c>
      <c r="G1523" s="7" t="n">
        <v>0</v>
      </c>
      <c r="H1523" s="7" t="n">
        <v>207.62</v>
      </c>
      <c r="I1523" s="7" t="n">
        <v>31.3</v>
      </c>
      <c r="J1523" s="8" t="n">
        <v>66.3329</v>
      </c>
    </row>
    <row r="1524" customFormat="false" ht="15" hidden="false" customHeight="false" outlineLevel="0" collapsed="false">
      <c r="A1524" s="4" t="n">
        <v>42465</v>
      </c>
      <c r="B1524" s="5" t="n">
        <v>2016</v>
      </c>
      <c r="C1524" s="5" t="n">
        <v>4</v>
      </c>
      <c r="D1524" s="6" t="str">
        <f aca="false">IF(MONTH(A1524)&gt;=4,"FY "&amp;YEAR(A1524)&amp;"-"&amp;RIGHT(YEAR(A1524)+1,2),"FY "&amp;(YEAR(A1524)-1)&amp;"-"&amp;RIGHT(YEAR(A1524),2))</f>
        <v>FY 2016-17</v>
      </c>
      <c r="E1524" s="5" t="s">
        <v>19</v>
      </c>
      <c r="F1524" s="7" t="n">
        <v>125.27</v>
      </c>
      <c r="G1524" s="7" t="n">
        <v>2.67</v>
      </c>
      <c r="H1524" s="7" t="n">
        <v>122.6</v>
      </c>
      <c r="I1524" s="7" t="n">
        <v>18.51</v>
      </c>
      <c r="J1524" s="8" t="n">
        <v>66.243</v>
      </c>
    </row>
    <row r="1525" customFormat="false" ht="15" hidden="false" customHeight="false" outlineLevel="0" collapsed="false">
      <c r="A1525" s="4" t="n">
        <v>42466</v>
      </c>
      <c r="B1525" s="5" t="n">
        <v>2016</v>
      </c>
      <c r="C1525" s="5" t="n">
        <v>4</v>
      </c>
      <c r="D1525" s="6" t="str">
        <f aca="false">IF(MONTH(A1525)&gt;=4,"FY "&amp;YEAR(A1525)&amp;"-"&amp;RIGHT(YEAR(A1525)+1,2),"FY "&amp;(YEAR(A1525)-1)&amp;"-"&amp;RIGHT(YEAR(A1525),2))</f>
        <v>FY 2016-17</v>
      </c>
      <c r="E1525" s="5" t="s">
        <v>19</v>
      </c>
      <c r="F1525" s="7" t="n">
        <v>0.07</v>
      </c>
      <c r="G1525" s="7" t="n">
        <v>145.42</v>
      </c>
      <c r="H1525" s="7" t="n">
        <v>-145.35</v>
      </c>
      <c r="I1525" s="7" t="n">
        <v>-21.91</v>
      </c>
      <c r="J1525" s="8" t="n">
        <v>66.3248</v>
      </c>
    </row>
    <row r="1526" customFormat="false" ht="15" hidden="false" customHeight="false" outlineLevel="0" collapsed="false">
      <c r="A1526" s="4" t="n">
        <v>42467</v>
      </c>
      <c r="B1526" s="5" t="n">
        <v>2016</v>
      </c>
      <c r="C1526" s="5" t="n">
        <v>4</v>
      </c>
      <c r="D1526" s="6" t="str">
        <f aca="false">IF(MONTH(A1526)&gt;=4,"FY "&amp;YEAR(A1526)&amp;"-"&amp;RIGHT(YEAR(A1526)+1,2),"FY "&amp;(YEAR(A1526)-1)&amp;"-"&amp;RIGHT(YEAR(A1526),2))</f>
        <v>FY 2016-17</v>
      </c>
      <c r="E1526" s="5" t="s">
        <v>19</v>
      </c>
      <c r="F1526" s="7" t="n">
        <v>0</v>
      </c>
      <c r="G1526" s="7" t="n">
        <v>80.77</v>
      </c>
      <c r="H1526" s="7" t="n">
        <v>-80.77</v>
      </c>
      <c r="I1526" s="7" t="n">
        <v>-12.13</v>
      </c>
      <c r="J1526" s="8" t="n">
        <v>66.5807</v>
      </c>
    </row>
    <row r="1527" customFormat="false" ht="15" hidden="false" customHeight="false" outlineLevel="0" collapsed="false">
      <c r="A1527" s="4" t="n">
        <v>42471</v>
      </c>
      <c r="B1527" s="5" t="n">
        <v>2016</v>
      </c>
      <c r="C1527" s="5" t="n">
        <v>4</v>
      </c>
      <c r="D1527" s="6" t="str">
        <f aca="false">IF(MONTH(A1527)&gt;=4,"FY "&amp;YEAR(A1527)&amp;"-"&amp;RIGHT(YEAR(A1527)+1,2),"FY "&amp;(YEAR(A1527)-1)&amp;"-"&amp;RIGHT(YEAR(A1527),2))</f>
        <v>FY 2016-17</v>
      </c>
      <c r="E1527" s="5" t="s">
        <v>19</v>
      </c>
      <c r="F1527" s="7" t="n">
        <v>0</v>
      </c>
      <c r="G1527" s="7" t="n">
        <v>7.95</v>
      </c>
      <c r="H1527" s="7" t="n">
        <v>-7.95</v>
      </c>
      <c r="I1527" s="7" t="n">
        <v>-1.2</v>
      </c>
      <c r="J1527" s="8" t="n">
        <v>66.4698</v>
      </c>
    </row>
    <row r="1528" customFormat="false" ht="15" hidden="false" customHeight="false" outlineLevel="0" collapsed="false">
      <c r="A1528" s="4" t="n">
        <v>42472</v>
      </c>
      <c r="B1528" s="5" t="n">
        <v>2016</v>
      </c>
      <c r="C1528" s="5" t="n">
        <v>4</v>
      </c>
      <c r="D1528" s="6" t="str">
        <f aca="false">IF(MONTH(A1528)&gt;=4,"FY "&amp;YEAR(A1528)&amp;"-"&amp;RIGHT(YEAR(A1528)+1,2),"FY "&amp;(YEAR(A1528)-1)&amp;"-"&amp;RIGHT(YEAR(A1528),2))</f>
        <v>FY 2016-17</v>
      </c>
      <c r="E1528" s="5" t="s">
        <v>19</v>
      </c>
      <c r="F1528" s="7" t="n">
        <v>0.05</v>
      </c>
      <c r="G1528" s="7" t="n">
        <v>0.07</v>
      </c>
      <c r="H1528" s="7" t="n">
        <v>-0.02</v>
      </c>
      <c r="I1528" s="7" t="n">
        <v>0</v>
      </c>
      <c r="J1528" s="8" t="n">
        <v>66.3925</v>
      </c>
    </row>
    <row r="1529" customFormat="false" ht="15" hidden="false" customHeight="false" outlineLevel="0" collapsed="false">
      <c r="A1529" s="4" t="n">
        <v>42473</v>
      </c>
      <c r="B1529" s="5" t="n">
        <v>2016</v>
      </c>
      <c r="C1529" s="5" t="n">
        <v>4</v>
      </c>
      <c r="D1529" s="6" t="str">
        <f aca="false">IF(MONTH(A1529)&gt;=4,"FY "&amp;YEAR(A1529)&amp;"-"&amp;RIGHT(YEAR(A1529)+1,2),"FY "&amp;(YEAR(A1529)-1)&amp;"-"&amp;RIGHT(YEAR(A1529),2))</f>
        <v>FY 2016-17</v>
      </c>
      <c r="E1529" s="5" t="s">
        <v>19</v>
      </c>
      <c r="F1529" s="7" t="n">
        <v>0</v>
      </c>
      <c r="G1529" s="7" t="n">
        <v>0</v>
      </c>
      <c r="H1529" s="7" t="n">
        <v>0</v>
      </c>
      <c r="I1529" s="7" t="n">
        <v>0</v>
      </c>
      <c r="J1529" s="8" t="n">
        <v>66.495</v>
      </c>
    </row>
    <row r="1530" customFormat="false" ht="15" hidden="false" customHeight="false" outlineLevel="0" collapsed="false">
      <c r="A1530" s="4" t="n">
        <v>42478</v>
      </c>
      <c r="B1530" s="5" t="n">
        <v>2016</v>
      </c>
      <c r="C1530" s="5" t="n">
        <v>4</v>
      </c>
      <c r="D1530" s="6" t="str">
        <f aca="false">IF(MONTH(A1530)&gt;=4,"FY "&amp;YEAR(A1530)&amp;"-"&amp;RIGHT(YEAR(A1530)+1,2),"FY "&amp;(YEAR(A1530)-1)&amp;"-"&amp;RIGHT(YEAR(A1530),2))</f>
        <v>FY 2016-17</v>
      </c>
      <c r="E1530" s="5" t="s">
        <v>19</v>
      </c>
      <c r="F1530" s="7" t="n">
        <v>0</v>
      </c>
      <c r="G1530" s="7" t="n">
        <v>0.68</v>
      </c>
      <c r="H1530" s="7" t="n">
        <v>-0.68</v>
      </c>
      <c r="I1530" s="7" t="n">
        <v>-0.1</v>
      </c>
      <c r="J1530" s="8" t="n">
        <v>66.4293</v>
      </c>
    </row>
    <row r="1531" customFormat="false" ht="15" hidden="false" customHeight="false" outlineLevel="0" collapsed="false">
      <c r="A1531" s="4" t="n">
        <v>42480</v>
      </c>
      <c r="B1531" s="5" t="n">
        <v>2016</v>
      </c>
      <c r="C1531" s="5" t="n">
        <v>4</v>
      </c>
      <c r="D1531" s="6" t="str">
        <f aca="false">IF(MONTH(A1531)&gt;=4,"FY "&amp;YEAR(A1531)&amp;"-"&amp;RIGHT(YEAR(A1531)+1,2),"FY "&amp;(YEAR(A1531)-1)&amp;"-"&amp;RIGHT(YEAR(A1531),2))</f>
        <v>FY 2016-17</v>
      </c>
      <c r="E1531" s="5" t="s">
        <v>19</v>
      </c>
      <c r="F1531" s="7" t="n">
        <v>0.12</v>
      </c>
      <c r="G1531" s="7" t="n">
        <v>0</v>
      </c>
      <c r="H1531" s="7" t="n">
        <v>0.12</v>
      </c>
      <c r="I1531" s="7" t="n">
        <v>0.02</v>
      </c>
      <c r="J1531" s="8" t="n">
        <v>66.6663</v>
      </c>
    </row>
    <row r="1532" customFormat="false" ht="15" hidden="false" customHeight="false" outlineLevel="0" collapsed="false">
      <c r="A1532" s="4" t="n">
        <v>42481</v>
      </c>
      <c r="B1532" s="5" t="n">
        <v>2016</v>
      </c>
      <c r="C1532" s="5" t="n">
        <v>4</v>
      </c>
      <c r="D1532" s="6" t="str">
        <f aca="false">IF(MONTH(A1532)&gt;=4,"FY "&amp;YEAR(A1532)&amp;"-"&amp;RIGHT(YEAR(A1532)+1,2),"FY "&amp;(YEAR(A1532)-1)&amp;"-"&amp;RIGHT(YEAR(A1532),2))</f>
        <v>FY 2016-17</v>
      </c>
      <c r="E1532" s="5" t="s">
        <v>19</v>
      </c>
      <c r="F1532" s="7" t="n">
        <v>0</v>
      </c>
      <c r="G1532" s="7" t="n">
        <v>0.01</v>
      </c>
      <c r="H1532" s="7" t="n">
        <v>-0.01</v>
      </c>
      <c r="I1532" s="7" t="n">
        <v>0</v>
      </c>
      <c r="J1532" s="8" t="n">
        <v>66.2406</v>
      </c>
    </row>
    <row r="1533" customFormat="false" ht="15" hidden="false" customHeight="false" outlineLevel="0" collapsed="false">
      <c r="A1533" s="4" t="n">
        <v>42482</v>
      </c>
      <c r="B1533" s="5" t="n">
        <v>2016</v>
      </c>
      <c r="C1533" s="5" t="n">
        <v>4</v>
      </c>
      <c r="D1533" s="6" t="str">
        <f aca="false">IF(MONTH(A1533)&gt;=4,"FY "&amp;YEAR(A1533)&amp;"-"&amp;RIGHT(YEAR(A1533)+1,2),"FY "&amp;(YEAR(A1533)-1)&amp;"-"&amp;RIGHT(YEAR(A1533),2))</f>
        <v>FY 2016-17</v>
      </c>
      <c r="E1533" s="5" t="s">
        <v>19</v>
      </c>
      <c r="F1533" s="7" t="n">
        <v>0</v>
      </c>
      <c r="G1533" s="7" t="n">
        <v>0</v>
      </c>
      <c r="H1533" s="7" t="n">
        <v>0</v>
      </c>
      <c r="I1533" s="7" t="n">
        <v>0</v>
      </c>
      <c r="J1533" s="8" t="n">
        <v>66.293</v>
      </c>
    </row>
    <row r="1534" customFormat="false" ht="15" hidden="false" customHeight="false" outlineLevel="0" collapsed="false">
      <c r="A1534" s="4" t="n">
        <v>42485</v>
      </c>
      <c r="B1534" s="5" t="n">
        <v>2016</v>
      </c>
      <c r="C1534" s="5" t="n">
        <v>4</v>
      </c>
      <c r="D1534" s="6" t="str">
        <f aca="false">IF(MONTH(A1534)&gt;=4,"FY "&amp;YEAR(A1534)&amp;"-"&amp;RIGHT(YEAR(A1534)+1,2),"FY "&amp;(YEAR(A1534)-1)&amp;"-"&amp;RIGHT(YEAR(A1534),2))</f>
        <v>FY 2016-17</v>
      </c>
      <c r="E1534" s="5" t="s">
        <v>19</v>
      </c>
      <c r="F1534" s="7" t="n">
        <v>0</v>
      </c>
      <c r="G1534" s="7" t="n">
        <v>5.29</v>
      </c>
      <c r="H1534" s="7" t="n">
        <v>-5.29</v>
      </c>
      <c r="I1534" s="7" t="n">
        <v>-0.8</v>
      </c>
      <c r="J1534" s="8" t="n">
        <v>66.4925</v>
      </c>
    </row>
    <row r="1535" customFormat="false" ht="15" hidden="false" customHeight="false" outlineLevel="0" collapsed="false">
      <c r="A1535" s="4" t="n">
        <v>42486</v>
      </c>
      <c r="B1535" s="5" t="n">
        <v>2016</v>
      </c>
      <c r="C1535" s="5" t="n">
        <v>4</v>
      </c>
      <c r="D1535" s="6" t="str">
        <f aca="false">IF(MONTH(A1535)&gt;=4,"FY "&amp;YEAR(A1535)&amp;"-"&amp;RIGHT(YEAR(A1535)+1,2),"FY "&amp;(YEAR(A1535)-1)&amp;"-"&amp;RIGHT(YEAR(A1535),2))</f>
        <v>FY 2016-17</v>
      </c>
      <c r="E1535" s="5" t="s">
        <v>19</v>
      </c>
      <c r="F1535" s="7" t="n">
        <v>0</v>
      </c>
      <c r="G1535" s="7" t="n">
        <v>25.35</v>
      </c>
      <c r="H1535" s="7" t="n">
        <v>-25.35</v>
      </c>
      <c r="I1535" s="7" t="n">
        <v>-3.8</v>
      </c>
      <c r="J1535" s="8" t="n">
        <v>66.6839</v>
      </c>
    </row>
    <row r="1536" customFormat="false" ht="15" hidden="false" customHeight="false" outlineLevel="0" collapsed="false">
      <c r="A1536" s="4" t="n">
        <v>42487</v>
      </c>
      <c r="B1536" s="5" t="n">
        <v>2016</v>
      </c>
      <c r="C1536" s="5" t="n">
        <v>4</v>
      </c>
      <c r="D1536" s="6" t="str">
        <f aca="false">IF(MONTH(A1536)&gt;=4,"FY "&amp;YEAR(A1536)&amp;"-"&amp;RIGHT(YEAR(A1536)+1,2),"FY "&amp;(YEAR(A1536)-1)&amp;"-"&amp;RIGHT(YEAR(A1536),2))</f>
        <v>FY 2016-17</v>
      </c>
      <c r="E1536" s="5" t="s">
        <v>19</v>
      </c>
      <c r="F1536" s="7" t="n">
        <v>0</v>
      </c>
      <c r="G1536" s="7" t="n">
        <v>0.84</v>
      </c>
      <c r="H1536" s="7" t="n">
        <v>-0.84</v>
      </c>
      <c r="I1536" s="7" t="n">
        <v>-0.13</v>
      </c>
      <c r="J1536" s="8" t="n">
        <v>66.733</v>
      </c>
    </row>
    <row r="1537" customFormat="false" ht="15" hidden="false" customHeight="false" outlineLevel="0" collapsed="false">
      <c r="A1537" s="4" t="n">
        <v>42488</v>
      </c>
      <c r="B1537" s="5" t="n">
        <v>2016</v>
      </c>
      <c r="C1537" s="5" t="n">
        <v>4</v>
      </c>
      <c r="D1537" s="6" t="str">
        <f aca="false">IF(MONTH(A1537)&gt;=4,"FY "&amp;YEAR(A1537)&amp;"-"&amp;RIGHT(YEAR(A1537)+1,2),"FY "&amp;(YEAR(A1537)-1)&amp;"-"&amp;RIGHT(YEAR(A1537),2))</f>
        <v>FY 2016-17</v>
      </c>
      <c r="E1537" s="5" t="s">
        <v>19</v>
      </c>
      <c r="F1537" s="7" t="n">
        <v>0</v>
      </c>
      <c r="G1537" s="7" t="n">
        <v>0</v>
      </c>
      <c r="H1537" s="7" t="n">
        <v>0</v>
      </c>
      <c r="I1537" s="7" t="n">
        <v>0</v>
      </c>
      <c r="J1537" s="8" t="n">
        <v>66.546</v>
      </c>
    </row>
    <row r="1538" customFormat="false" ht="15" hidden="false" customHeight="false" outlineLevel="0" collapsed="false">
      <c r="A1538" s="4" t="n">
        <v>42489</v>
      </c>
      <c r="B1538" s="5" t="n">
        <v>2016</v>
      </c>
      <c r="C1538" s="5" t="n">
        <v>4</v>
      </c>
      <c r="D1538" s="6" t="str">
        <f aca="false">IF(MONTH(A1538)&gt;=4,"FY "&amp;YEAR(A1538)&amp;"-"&amp;RIGHT(YEAR(A1538)+1,2),"FY "&amp;(YEAR(A1538)-1)&amp;"-"&amp;RIGHT(YEAR(A1538),2))</f>
        <v>FY 2016-17</v>
      </c>
      <c r="E1538" s="5" t="s">
        <v>19</v>
      </c>
      <c r="F1538" s="7" t="n">
        <v>3.96</v>
      </c>
      <c r="G1538" s="7" t="n">
        <v>0</v>
      </c>
      <c r="H1538" s="7" t="n">
        <v>3.96</v>
      </c>
      <c r="I1538" s="7" t="n">
        <v>0.6</v>
      </c>
      <c r="J1538" s="8" t="n">
        <v>66.4045</v>
      </c>
    </row>
    <row r="1539" customFormat="false" ht="15" hidden="false" customHeight="false" outlineLevel="0" collapsed="false">
      <c r="A1539" s="4" t="n">
        <v>42492</v>
      </c>
      <c r="B1539" s="5" t="n">
        <v>2016</v>
      </c>
      <c r="C1539" s="5" t="n">
        <v>5</v>
      </c>
      <c r="D1539" s="6" t="str">
        <f aca="false">IF(MONTH(A1539)&gt;=4,"FY "&amp;YEAR(A1539)&amp;"-"&amp;RIGHT(YEAR(A1539)+1,2),"FY "&amp;(YEAR(A1539)-1)&amp;"-"&amp;RIGHT(YEAR(A1539),2))</f>
        <v>FY 2016-17</v>
      </c>
      <c r="E1539" s="5" t="s">
        <v>19</v>
      </c>
      <c r="F1539" s="7" t="n">
        <v>17.62</v>
      </c>
      <c r="G1539" s="7" t="n">
        <v>0.4</v>
      </c>
      <c r="H1539" s="7" t="n">
        <v>17.22</v>
      </c>
      <c r="I1539" s="7" t="n">
        <v>2.59</v>
      </c>
      <c r="J1539" s="8" t="n">
        <v>66.5176</v>
      </c>
    </row>
    <row r="1540" customFormat="false" ht="15" hidden="false" customHeight="false" outlineLevel="0" collapsed="false">
      <c r="A1540" s="4" t="n">
        <v>42493</v>
      </c>
      <c r="B1540" s="5" t="n">
        <v>2016</v>
      </c>
      <c r="C1540" s="5" t="n">
        <v>5</v>
      </c>
      <c r="D1540" s="6" t="str">
        <f aca="false">IF(MONTH(A1540)&gt;=4,"FY "&amp;YEAR(A1540)&amp;"-"&amp;RIGHT(YEAR(A1540)+1,2),"FY "&amp;(YEAR(A1540)-1)&amp;"-"&amp;RIGHT(YEAR(A1540),2))</f>
        <v>FY 2016-17</v>
      </c>
      <c r="E1540" s="5" t="s">
        <v>19</v>
      </c>
      <c r="F1540" s="7" t="n">
        <v>0.45</v>
      </c>
      <c r="G1540" s="7" t="n">
        <v>0</v>
      </c>
      <c r="H1540" s="7" t="n">
        <v>0.45</v>
      </c>
      <c r="I1540" s="7" t="n">
        <v>0.07</v>
      </c>
      <c r="J1540" s="8" t="n">
        <v>66.3435</v>
      </c>
    </row>
    <row r="1541" customFormat="false" ht="15" hidden="false" customHeight="false" outlineLevel="0" collapsed="false">
      <c r="A1541" s="4" t="n">
        <v>42494</v>
      </c>
      <c r="B1541" s="5" t="n">
        <v>2016</v>
      </c>
      <c r="C1541" s="5" t="n">
        <v>5</v>
      </c>
      <c r="D1541" s="6" t="str">
        <f aca="false">IF(MONTH(A1541)&gt;=4,"FY "&amp;YEAR(A1541)&amp;"-"&amp;RIGHT(YEAR(A1541)+1,2),"FY "&amp;(YEAR(A1541)-1)&amp;"-"&amp;RIGHT(YEAR(A1541),2))</f>
        <v>FY 2016-17</v>
      </c>
      <c r="E1541" s="5" t="s">
        <v>19</v>
      </c>
      <c r="F1541" s="7" t="n">
        <v>0.05</v>
      </c>
      <c r="G1541" s="7" t="n">
        <v>0</v>
      </c>
      <c r="H1541" s="7" t="n">
        <v>0.05</v>
      </c>
      <c r="I1541" s="7" t="n">
        <v>0.01</v>
      </c>
      <c r="J1541" s="8" t="n">
        <v>66.2698</v>
      </c>
    </row>
    <row r="1542" customFormat="false" ht="15" hidden="false" customHeight="false" outlineLevel="0" collapsed="false">
      <c r="A1542" s="4" t="n">
        <v>42495</v>
      </c>
      <c r="B1542" s="5" t="n">
        <v>2016</v>
      </c>
      <c r="C1542" s="5" t="n">
        <v>5</v>
      </c>
      <c r="D1542" s="6" t="str">
        <f aca="false">IF(MONTH(A1542)&gt;=4,"FY "&amp;YEAR(A1542)&amp;"-"&amp;RIGHT(YEAR(A1542)+1,2),"FY "&amp;(YEAR(A1542)-1)&amp;"-"&amp;RIGHT(YEAR(A1542),2))</f>
        <v>FY 2016-17</v>
      </c>
      <c r="E1542" s="5" t="s">
        <v>19</v>
      </c>
      <c r="F1542" s="7" t="n">
        <v>0.09</v>
      </c>
      <c r="G1542" s="7" t="n">
        <v>3.29</v>
      </c>
      <c r="H1542" s="7" t="n">
        <v>-3.2</v>
      </c>
      <c r="I1542" s="7" t="n">
        <v>-0.48</v>
      </c>
      <c r="J1542" s="8" t="n">
        <v>66.5388</v>
      </c>
    </row>
    <row r="1543" customFormat="false" ht="15" hidden="false" customHeight="false" outlineLevel="0" collapsed="false">
      <c r="A1543" s="4" t="n">
        <v>42496</v>
      </c>
      <c r="B1543" s="5" t="n">
        <v>2016</v>
      </c>
      <c r="C1543" s="5" t="n">
        <v>5</v>
      </c>
      <c r="D1543" s="6" t="str">
        <f aca="false">IF(MONTH(A1543)&gt;=4,"FY "&amp;YEAR(A1543)&amp;"-"&amp;RIGHT(YEAR(A1543)+1,2),"FY "&amp;(YEAR(A1543)-1)&amp;"-"&amp;RIGHT(YEAR(A1543),2))</f>
        <v>FY 2016-17</v>
      </c>
      <c r="E1543" s="5" t="s">
        <v>19</v>
      </c>
      <c r="F1543" s="7" t="n">
        <v>0.05</v>
      </c>
      <c r="G1543" s="7" t="n">
        <v>0</v>
      </c>
      <c r="H1543" s="7" t="n">
        <v>0.05</v>
      </c>
      <c r="I1543" s="7" t="n">
        <v>0.01</v>
      </c>
      <c r="J1543" s="8" t="n">
        <v>66.5105</v>
      </c>
    </row>
    <row r="1544" customFormat="false" ht="15" hidden="false" customHeight="false" outlineLevel="0" collapsed="false">
      <c r="A1544" s="4" t="n">
        <v>42499</v>
      </c>
      <c r="B1544" s="5" t="n">
        <v>2016</v>
      </c>
      <c r="C1544" s="5" t="n">
        <v>5</v>
      </c>
      <c r="D1544" s="6" t="str">
        <f aca="false">IF(MONTH(A1544)&gt;=4,"FY "&amp;YEAR(A1544)&amp;"-"&amp;RIGHT(YEAR(A1544)+1,2),"FY "&amp;(YEAR(A1544)-1)&amp;"-"&amp;RIGHT(YEAR(A1544),2))</f>
        <v>FY 2016-17</v>
      </c>
      <c r="E1544" s="5" t="s">
        <v>19</v>
      </c>
      <c r="F1544" s="7" t="n">
        <v>94</v>
      </c>
      <c r="G1544" s="7" t="n">
        <v>0.07</v>
      </c>
      <c r="H1544" s="7" t="n">
        <v>93.93</v>
      </c>
      <c r="I1544" s="7" t="n">
        <v>14.11</v>
      </c>
      <c r="J1544" s="8" t="n">
        <v>66.583</v>
      </c>
    </row>
    <row r="1545" customFormat="false" ht="15" hidden="false" customHeight="false" outlineLevel="0" collapsed="false">
      <c r="A1545" s="4" t="n">
        <v>42500</v>
      </c>
      <c r="B1545" s="5" t="n">
        <v>2016</v>
      </c>
      <c r="C1545" s="5" t="n">
        <v>5</v>
      </c>
      <c r="D1545" s="6" t="str">
        <f aca="false">IF(MONTH(A1545)&gt;=4,"FY "&amp;YEAR(A1545)&amp;"-"&amp;RIGHT(YEAR(A1545)+1,2),"FY "&amp;(YEAR(A1545)-1)&amp;"-"&amp;RIGHT(YEAR(A1545),2))</f>
        <v>FY 2016-17</v>
      </c>
      <c r="E1545" s="5" t="s">
        <v>19</v>
      </c>
      <c r="F1545" s="7" t="n">
        <v>3.81</v>
      </c>
      <c r="G1545" s="7" t="n">
        <v>0</v>
      </c>
      <c r="H1545" s="7" t="n">
        <v>3.81</v>
      </c>
      <c r="I1545" s="7" t="n">
        <v>0.57</v>
      </c>
      <c r="J1545" s="8" t="n">
        <v>66.4379</v>
      </c>
    </row>
    <row r="1546" customFormat="false" ht="15" hidden="false" customHeight="false" outlineLevel="0" collapsed="false">
      <c r="A1546" s="4" t="n">
        <v>42501</v>
      </c>
      <c r="B1546" s="5" t="n">
        <v>2016</v>
      </c>
      <c r="C1546" s="5" t="n">
        <v>5</v>
      </c>
      <c r="D1546" s="6" t="str">
        <f aca="false">IF(MONTH(A1546)&gt;=4,"FY "&amp;YEAR(A1546)&amp;"-"&amp;RIGHT(YEAR(A1546)+1,2),"FY "&amp;(YEAR(A1546)-1)&amp;"-"&amp;RIGHT(YEAR(A1546),2))</f>
        <v>FY 2016-17</v>
      </c>
      <c r="E1546" s="5" t="s">
        <v>19</v>
      </c>
      <c r="F1546" s="7" t="n">
        <v>0.15</v>
      </c>
      <c r="G1546" s="7" t="n">
        <v>15.22</v>
      </c>
      <c r="H1546" s="7" t="n">
        <v>-15.07</v>
      </c>
      <c r="I1546" s="7" t="n">
        <v>-2.26</v>
      </c>
      <c r="J1546" s="8" t="n">
        <v>66.7224</v>
      </c>
    </row>
    <row r="1547" customFormat="false" ht="15" hidden="false" customHeight="false" outlineLevel="0" collapsed="false">
      <c r="A1547" s="4" t="n">
        <v>42502</v>
      </c>
      <c r="B1547" s="5" t="n">
        <v>2016</v>
      </c>
      <c r="C1547" s="5" t="n">
        <v>5</v>
      </c>
      <c r="D1547" s="6" t="str">
        <f aca="false">IF(MONTH(A1547)&gt;=4,"FY "&amp;YEAR(A1547)&amp;"-"&amp;RIGHT(YEAR(A1547)+1,2),"FY "&amp;(YEAR(A1547)-1)&amp;"-"&amp;RIGHT(YEAR(A1547),2))</f>
        <v>FY 2016-17</v>
      </c>
      <c r="E1547" s="5" t="s">
        <v>19</v>
      </c>
      <c r="F1547" s="7" t="n">
        <v>0.61</v>
      </c>
      <c r="G1547" s="7" t="n">
        <v>0</v>
      </c>
      <c r="H1547" s="7" t="n">
        <v>0.61</v>
      </c>
      <c r="I1547" s="7" t="n">
        <v>0.09</v>
      </c>
      <c r="J1547" s="8" t="n">
        <v>66.6958</v>
      </c>
    </row>
    <row r="1548" customFormat="false" ht="15" hidden="false" customHeight="false" outlineLevel="0" collapsed="false">
      <c r="A1548" s="4" t="n">
        <v>42503</v>
      </c>
      <c r="B1548" s="5" t="n">
        <v>2016</v>
      </c>
      <c r="C1548" s="5" t="n">
        <v>5</v>
      </c>
      <c r="D1548" s="6" t="str">
        <f aca="false">IF(MONTH(A1548)&gt;=4,"FY "&amp;YEAR(A1548)&amp;"-"&amp;RIGHT(YEAR(A1548)+1,2),"FY "&amp;(YEAR(A1548)-1)&amp;"-"&amp;RIGHT(YEAR(A1548),2))</f>
        <v>FY 2016-17</v>
      </c>
      <c r="E1548" s="5" t="s">
        <v>19</v>
      </c>
      <c r="F1548" s="7" t="n">
        <v>0</v>
      </c>
      <c r="G1548" s="7" t="n">
        <v>0.09</v>
      </c>
      <c r="H1548" s="7" t="n">
        <v>-0.09</v>
      </c>
      <c r="I1548" s="7" t="n">
        <v>-0.01</v>
      </c>
      <c r="J1548" s="8" t="n">
        <v>66.5977</v>
      </c>
    </row>
    <row r="1549" customFormat="false" ht="15" hidden="false" customHeight="false" outlineLevel="0" collapsed="false">
      <c r="A1549" s="4" t="n">
        <v>42506</v>
      </c>
      <c r="B1549" s="5" t="n">
        <v>2016</v>
      </c>
      <c r="C1549" s="5" t="n">
        <v>5</v>
      </c>
      <c r="D1549" s="6" t="str">
        <f aca="false">IF(MONTH(A1549)&gt;=4,"FY "&amp;YEAR(A1549)&amp;"-"&amp;RIGHT(YEAR(A1549)+1,2),"FY "&amp;(YEAR(A1549)-1)&amp;"-"&amp;RIGHT(YEAR(A1549),2))</f>
        <v>FY 2016-17</v>
      </c>
      <c r="E1549" s="5" t="s">
        <v>19</v>
      </c>
      <c r="F1549" s="7" t="n">
        <v>0.15</v>
      </c>
      <c r="G1549" s="7" t="n">
        <v>1</v>
      </c>
      <c r="H1549" s="7" t="n">
        <v>-0.85</v>
      </c>
      <c r="I1549" s="7" t="n">
        <v>-0.13</v>
      </c>
      <c r="J1549" s="8" t="n">
        <v>66.7609</v>
      </c>
    </row>
    <row r="1550" customFormat="false" ht="15" hidden="false" customHeight="false" outlineLevel="0" collapsed="false">
      <c r="A1550" s="4" t="n">
        <v>42507</v>
      </c>
      <c r="B1550" s="5" t="n">
        <v>2016</v>
      </c>
      <c r="C1550" s="5" t="n">
        <v>5</v>
      </c>
      <c r="D1550" s="6" t="str">
        <f aca="false">IF(MONTH(A1550)&gt;=4,"FY "&amp;YEAR(A1550)&amp;"-"&amp;RIGHT(YEAR(A1550)+1,2),"FY "&amp;(YEAR(A1550)-1)&amp;"-"&amp;RIGHT(YEAR(A1550),2))</f>
        <v>FY 2016-17</v>
      </c>
      <c r="E1550" s="5" t="s">
        <v>19</v>
      </c>
      <c r="F1550" s="7" t="n">
        <v>0.18</v>
      </c>
      <c r="G1550" s="7" t="n">
        <v>0</v>
      </c>
      <c r="H1550" s="7" t="n">
        <v>0.18</v>
      </c>
      <c r="I1550" s="7" t="n">
        <v>0.03</v>
      </c>
      <c r="J1550" s="8" t="n">
        <v>66.8216</v>
      </c>
    </row>
    <row r="1551" customFormat="false" ht="15" hidden="false" customHeight="false" outlineLevel="0" collapsed="false">
      <c r="A1551" s="4" t="n">
        <v>42508</v>
      </c>
      <c r="B1551" s="5" t="n">
        <v>2016</v>
      </c>
      <c r="C1551" s="5" t="n">
        <v>5</v>
      </c>
      <c r="D1551" s="6" t="str">
        <f aca="false">IF(MONTH(A1551)&gt;=4,"FY "&amp;YEAR(A1551)&amp;"-"&amp;RIGHT(YEAR(A1551)+1,2),"FY "&amp;(YEAR(A1551)-1)&amp;"-"&amp;RIGHT(YEAR(A1551),2))</f>
        <v>FY 2016-17</v>
      </c>
      <c r="E1551" s="5" t="s">
        <v>19</v>
      </c>
      <c r="F1551" s="7" t="n">
        <v>302.64</v>
      </c>
      <c r="G1551" s="7" t="n">
        <v>1.33</v>
      </c>
      <c r="H1551" s="7" t="n">
        <v>301.31</v>
      </c>
      <c r="I1551" s="7" t="n">
        <v>45.16</v>
      </c>
      <c r="J1551" s="8" t="n">
        <v>66.7233</v>
      </c>
    </row>
    <row r="1552" customFormat="false" ht="15" hidden="false" customHeight="false" outlineLevel="0" collapsed="false">
      <c r="A1552" s="4" t="n">
        <v>42509</v>
      </c>
      <c r="B1552" s="5" t="n">
        <v>2016</v>
      </c>
      <c r="C1552" s="5" t="n">
        <v>5</v>
      </c>
      <c r="D1552" s="6" t="str">
        <f aca="false">IF(MONTH(A1552)&gt;=4,"FY "&amp;YEAR(A1552)&amp;"-"&amp;RIGHT(YEAR(A1552)+1,2),"FY "&amp;(YEAR(A1552)-1)&amp;"-"&amp;RIGHT(YEAR(A1552),2))</f>
        <v>FY 2016-17</v>
      </c>
      <c r="E1552" s="5" t="s">
        <v>19</v>
      </c>
      <c r="F1552" s="7" t="n">
        <v>157.35</v>
      </c>
      <c r="G1552" s="7" t="n">
        <v>0</v>
      </c>
      <c r="H1552" s="7" t="n">
        <v>157.35</v>
      </c>
      <c r="I1552" s="7" t="n">
        <v>23.52</v>
      </c>
      <c r="J1552" s="8" t="n">
        <v>66.9131</v>
      </c>
    </row>
    <row r="1553" customFormat="false" ht="15" hidden="false" customHeight="false" outlineLevel="0" collapsed="false">
      <c r="A1553" s="4" t="n">
        <v>42510</v>
      </c>
      <c r="B1553" s="5" t="n">
        <v>2016</v>
      </c>
      <c r="C1553" s="5" t="n">
        <v>5</v>
      </c>
      <c r="D1553" s="6" t="str">
        <f aca="false">IF(MONTH(A1553)&gt;=4,"FY "&amp;YEAR(A1553)&amp;"-"&amp;RIGHT(YEAR(A1553)+1,2),"FY "&amp;(YEAR(A1553)-1)&amp;"-"&amp;RIGHT(YEAR(A1553),2))</f>
        <v>FY 2016-17</v>
      </c>
      <c r="E1553" s="5" t="s">
        <v>19</v>
      </c>
      <c r="F1553" s="7" t="n">
        <v>21</v>
      </c>
      <c r="G1553" s="7" t="n">
        <v>0.15</v>
      </c>
      <c r="H1553" s="7" t="n">
        <v>20.85</v>
      </c>
      <c r="I1553" s="7" t="n">
        <v>3.1</v>
      </c>
      <c r="J1553" s="8" t="n">
        <v>67.2307</v>
      </c>
    </row>
    <row r="1554" customFormat="false" ht="15" hidden="false" customHeight="false" outlineLevel="0" collapsed="false">
      <c r="A1554" s="4" t="n">
        <v>42513</v>
      </c>
      <c r="B1554" s="5" t="n">
        <v>2016</v>
      </c>
      <c r="C1554" s="5" t="n">
        <v>5</v>
      </c>
      <c r="D1554" s="6" t="str">
        <f aca="false">IF(MONTH(A1554)&gt;=4,"FY "&amp;YEAR(A1554)&amp;"-"&amp;RIGHT(YEAR(A1554)+1,2),"FY "&amp;(YEAR(A1554)-1)&amp;"-"&amp;RIGHT(YEAR(A1554),2))</f>
        <v>FY 2016-17</v>
      </c>
      <c r="E1554" s="5" t="s">
        <v>19</v>
      </c>
      <c r="F1554" s="7" t="n">
        <v>0.06</v>
      </c>
      <c r="G1554" s="7" t="n">
        <v>0.15</v>
      </c>
      <c r="H1554" s="7" t="n">
        <v>-0.09</v>
      </c>
      <c r="I1554" s="7" t="n">
        <v>-0.01</v>
      </c>
      <c r="J1554" s="8" t="n">
        <v>67.4076</v>
      </c>
    </row>
    <row r="1555" customFormat="false" ht="15" hidden="false" customHeight="false" outlineLevel="0" collapsed="false">
      <c r="A1555" s="4" t="n">
        <v>42514</v>
      </c>
      <c r="B1555" s="5" t="n">
        <v>2016</v>
      </c>
      <c r="C1555" s="5" t="n">
        <v>5</v>
      </c>
      <c r="D1555" s="6" t="str">
        <f aca="false">IF(MONTH(A1555)&gt;=4,"FY "&amp;YEAR(A1555)&amp;"-"&amp;RIGHT(YEAR(A1555)+1,2),"FY "&amp;(YEAR(A1555)-1)&amp;"-"&amp;RIGHT(YEAR(A1555),2))</f>
        <v>FY 2016-17</v>
      </c>
      <c r="E1555" s="5" t="s">
        <v>19</v>
      </c>
      <c r="F1555" s="7" t="n">
        <v>0</v>
      </c>
      <c r="G1555" s="7" t="n">
        <v>5.77</v>
      </c>
      <c r="H1555" s="7" t="n">
        <v>-5.77</v>
      </c>
      <c r="I1555" s="7" t="n">
        <v>-0.86</v>
      </c>
      <c r="J1555" s="8" t="n">
        <v>67.3492</v>
      </c>
    </row>
    <row r="1556" customFormat="false" ht="15" hidden="false" customHeight="false" outlineLevel="0" collapsed="false">
      <c r="A1556" s="4" t="n">
        <v>42515</v>
      </c>
      <c r="B1556" s="5" t="n">
        <v>2016</v>
      </c>
      <c r="C1556" s="5" t="n">
        <v>5</v>
      </c>
      <c r="D1556" s="6" t="str">
        <f aca="false">IF(MONTH(A1556)&gt;=4,"FY "&amp;YEAR(A1556)&amp;"-"&amp;RIGHT(YEAR(A1556)+1,2),"FY "&amp;(YEAR(A1556)-1)&amp;"-"&amp;RIGHT(YEAR(A1556),2))</f>
        <v>FY 2016-17</v>
      </c>
      <c r="E1556" s="5" t="s">
        <v>19</v>
      </c>
      <c r="F1556" s="7" t="n">
        <v>6.69</v>
      </c>
      <c r="G1556" s="7" t="n">
        <v>0</v>
      </c>
      <c r="H1556" s="7" t="n">
        <v>6.69</v>
      </c>
      <c r="I1556" s="7" t="n">
        <v>0.99</v>
      </c>
      <c r="J1556" s="8" t="n">
        <v>67.706</v>
      </c>
    </row>
    <row r="1557" customFormat="false" ht="15" hidden="false" customHeight="false" outlineLevel="0" collapsed="false">
      <c r="A1557" s="4" t="n">
        <v>42516</v>
      </c>
      <c r="B1557" s="5" t="n">
        <v>2016</v>
      </c>
      <c r="C1557" s="5" t="n">
        <v>5</v>
      </c>
      <c r="D1557" s="6" t="str">
        <f aca="false">IF(MONTH(A1557)&gt;=4,"FY "&amp;YEAR(A1557)&amp;"-"&amp;RIGHT(YEAR(A1557)+1,2),"FY "&amp;(YEAR(A1557)-1)&amp;"-"&amp;RIGHT(YEAR(A1557),2))</f>
        <v>FY 2016-17</v>
      </c>
      <c r="E1557" s="5" t="s">
        <v>19</v>
      </c>
      <c r="F1557" s="7" t="n">
        <v>0</v>
      </c>
      <c r="G1557" s="7" t="n">
        <v>0</v>
      </c>
      <c r="H1557" s="7" t="n">
        <v>0</v>
      </c>
      <c r="I1557" s="7" t="n">
        <v>0</v>
      </c>
      <c r="J1557" s="8" t="n">
        <v>67.4467</v>
      </c>
    </row>
    <row r="1558" customFormat="false" ht="15" hidden="false" customHeight="false" outlineLevel="0" collapsed="false">
      <c r="A1558" s="4" t="n">
        <v>42517</v>
      </c>
      <c r="B1558" s="5" t="n">
        <v>2016</v>
      </c>
      <c r="C1558" s="5" t="n">
        <v>5</v>
      </c>
      <c r="D1558" s="6" t="str">
        <f aca="false">IF(MONTH(A1558)&gt;=4,"FY "&amp;YEAR(A1558)&amp;"-"&amp;RIGHT(YEAR(A1558)+1,2),"FY "&amp;(YEAR(A1558)-1)&amp;"-"&amp;RIGHT(YEAR(A1558),2))</f>
        <v>FY 2016-17</v>
      </c>
      <c r="E1558" s="5" t="s">
        <v>19</v>
      </c>
      <c r="F1558" s="7" t="n">
        <v>0</v>
      </c>
      <c r="G1558" s="7" t="n">
        <v>0</v>
      </c>
      <c r="H1558" s="7" t="n">
        <v>0</v>
      </c>
      <c r="I1558" s="7" t="n">
        <v>0</v>
      </c>
      <c r="J1558" s="8" t="n">
        <v>67.2855</v>
      </c>
    </row>
    <row r="1559" customFormat="false" ht="15" hidden="false" customHeight="false" outlineLevel="0" collapsed="false">
      <c r="A1559" s="4" t="n">
        <v>42520</v>
      </c>
      <c r="B1559" s="5" t="n">
        <v>2016</v>
      </c>
      <c r="C1559" s="5" t="n">
        <v>5</v>
      </c>
      <c r="D1559" s="6" t="str">
        <f aca="false">IF(MONTH(A1559)&gt;=4,"FY "&amp;YEAR(A1559)&amp;"-"&amp;RIGHT(YEAR(A1559)+1,2),"FY "&amp;(YEAR(A1559)-1)&amp;"-"&amp;RIGHT(YEAR(A1559),2))</f>
        <v>FY 2016-17</v>
      </c>
      <c r="E1559" s="5" t="s">
        <v>19</v>
      </c>
      <c r="F1559" s="7" t="n">
        <v>0</v>
      </c>
      <c r="G1559" s="7" t="n">
        <v>16.8</v>
      </c>
      <c r="H1559" s="7" t="n">
        <v>-16.8</v>
      </c>
      <c r="I1559" s="7" t="n">
        <v>-2.51</v>
      </c>
      <c r="J1559" s="8" t="n">
        <v>67.0613</v>
      </c>
    </row>
    <row r="1560" customFormat="false" ht="15" hidden="false" customHeight="false" outlineLevel="0" collapsed="false">
      <c r="A1560" s="4" t="n">
        <v>42521</v>
      </c>
      <c r="B1560" s="5" t="n">
        <v>2016</v>
      </c>
      <c r="C1560" s="5" t="n">
        <v>5</v>
      </c>
      <c r="D1560" s="6" t="str">
        <f aca="false">IF(MONTH(A1560)&gt;=4,"FY "&amp;YEAR(A1560)&amp;"-"&amp;RIGHT(YEAR(A1560)+1,2),"FY "&amp;(YEAR(A1560)-1)&amp;"-"&amp;RIGHT(YEAR(A1560),2))</f>
        <v>FY 2016-17</v>
      </c>
      <c r="E1560" s="5" t="s">
        <v>19</v>
      </c>
      <c r="F1560" s="7" t="n">
        <v>0</v>
      </c>
      <c r="G1560" s="7" t="n">
        <v>17.74</v>
      </c>
      <c r="H1560" s="7" t="n">
        <v>-17.74</v>
      </c>
      <c r="I1560" s="7" t="n">
        <v>-2.63</v>
      </c>
      <c r="J1560" s="8" t="n">
        <v>67.3398</v>
      </c>
    </row>
    <row r="1561" customFormat="false" ht="15" hidden="false" customHeight="false" outlineLevel="0" collapsed="false">
      <c r="A1561" s="4" t="n">
        <v>42522</v>
      </c>
      <c r="B1561" s="5" t="n">
        <v>2016</v>
      </c>
      <c r="C1561" s="5" t="n">
        <v>6</v>
      </c>
      <c r="D1561" s="6" t="str">
        <f aca="false">IF(MONTH(A1561)&gt;=4,"FY "&amp;YEAR(A1561)&amp;"-"&amp;RIGHT(YEAR(A1561)+1,2),"FY "&amp;(YEAR(A1561)-1)&amp;"-"&amp;RIGHT(YEAR(A1561),2))</f>
        <v>FY 2016-17</v>
      </c>
      <c r="E1561" s="5" t="s">
        <v>19</v>
      </c>
      <c r="F1561" s="7" t="n">
        <v>0.59</v>
      </c>
      <c r="G1561" s="7" t="n">
        <v>0.06</v>
      </c>
      <c r="H1561" s="7" t="n">
        <v>0.53</v>
      </c>
      <c r="I1561" s="7" t="n">
        <v>0.08</v>
      </c>
      <c r="J1561" s="8" t="n">
        <v>67.203</v>
      </c>
    </row>
    <row r="1562" customFormat="false" ht="15" hidden="false" customHeight="false" outlineLevel="0" collapsed="false">
      <c r="A1562" s="4" t="n">
        <v>42523</v>
      </c>
      <c r="B1562" s="5" t="n">
        <v>2016</v>
      </c>
      <c r="C1562" s="5" t="n">
        <v>6</v>
      </c>
      <c r="D1562" s="6" t="str">
        <f aca="false">IF(MONTH(A1562)&gt;=4,"FY "&amp;YEAR(A1562)&amp;"-"&amp;RIGHT(YEAR(A1562)+1,2),"FY "&amp;(YEAR(A1562)-1)&amp;"-"&amp;RIGHT(YEAR(A1562),2))</f>
        <v>FY 2016-17</v>
      </c>
      <c r="E1562" s="5" t="s">
        <v>19</v>
      </c>
      <c r="F1562" s="7" t="n">
        <v>0.03</v>
      </c>
      <c r="G1562" s="7" t="n">
        <v>0</v>
      </c>
      <c r="H1562" s="7" t="n">
        <v>0.03</v>
      </c>
      <c r="I1562" s="7" t="n">
        <v>0</v>
      </c>
      <c r="J1562" s="8" t="n">
        <v>67.3526</v>
      </c>
    </row>
    <row r="1563" customFormat="false" ht="15" hidden="false" customHeight="false" outlineLevel="0" collapsed="false">
      <c r="A1563" s="4" t="n">
        <v>42524</v>
      </c>
      <c r="B1563" s="5" t="n">
        <v>2016</v>
      </c>
      <c r="C1563" s="5" t="n">
        <v>6</v>
      </c>
      <c r="D1563" s="6" t="str">
        <f aca="false">IF(MONTH(A1563)&gt;=4,"FY "&amp;YEAR(A1563)&amp;"-"&amp;RIGHT(YEAR(A1563)+1,2),"FY "&amp;(YEAR(A1563)-1)&amp;"-"&amp;RIGHT(YEAR(A1563),2))</f>
        <v>FY 2016-17</v>
      </c>
      <c r="E1563" s="5" t="s">
        <v>19</v>
      </c>
      <c r="F1563" s="7" t="n">
        <v>0.03</v>
      </c>
      <c r="G1563" s="7" t="n">
        <v>0</v>
      </c>
      <c r="H1563" s="7" t="n">
        <v>0.03</v>
      </c>
      <c r="I1563" s="7" t="n">
        <v>0</v>
      </c>
      <c r="J1563" s="8" t="n">
        <v>67.2533</v>
      </c>
    </row>
    <row r="1564" customFormat="false" ht="15" hidden="false" customHeight="false" outlineLevel="0" collapsed="false">
      <c r="A1564" s="4" t="n">
        <v>42527</v>
      </c>
      <c r="B1564" s="5" t="n">
        <v>2016</v>
      </c>
      <c r="C1564" s="5" t="n">
        <v>6</v>
      </c>
      <c r="D1564" s="6" t="str">
        <f aca="false">IF(MONTH(A1564)&gt;=4,"FY "&amp;YEAR(A1564)&amp;"-"&amp;RIGHT(YEAR(A1564)+1,2),"FY "&amp;(YEAR(A1564)-1)&amp;"-"&amp;RIGHT(YEAR(A1564),2))</f>
        <v>FY 2016-17</v>
      </c>
      <c r="E1564" s="5" t="s">
        <v>19</v>
      </c>
      <c r="F1564" s="7" t="n">
        <v>0</v>
      </c>
      <c r="G1564" s="7" t="n">
        <v>0</v>
      </c>
      <c r="H1564" s="7" t="n">
        <v>0</v>
      </c>
      <c r="I1564" s="7" t="n">
        <v>0</v>
      </c>
      <c r="J1564" s="8" t="n">
        <v>67.2415</v>
      </c>
    </row>
    <row r="1565" customFormat="false" ht="15" hidden="false" customHeight="false" outlineLevel="0" collapsed="false">
      <c r="A1565" s="4" t="n">
        <v>42528</v>
      </c>
      <c r="B1565" s="5" t="n">
        <v>2016</v>
      </c>
      <c r="C1565" s="5" t="n">
        <v>6</v>
      </c>
      <c r="D1565" s="6" t="str">
        <f aca="false">IF(MONTH(A1565)&gt;=4,"FY "&amp;YEAR(A1565)&amp;"-"&amp;RIGHT(YEAR(A1565)+1,2),"FY "&amp;(YEAR(A1565)-1)&amp;"-"&amp;RIGHT(YEAR(A1565),2))</f>
        <v>FY 2016-17</v>
      </c>
      <c r="E1565" s="5" t="s">
        <v>19</v>
      </c>
      <c r="F1565" s="7" t="n">
        <v>0</v>
      </c>
      <c r="G1565" s="7" t="n">
        <v>0.45</v>
      </c>
      <c r="H1565" s="7" t="n">
        <v>-0.45</v>
      </c>
      <c r="I1565" s="7" t="n">
        <v>-0.07</v>
      </c>
      <c r="J1565" s="8" t="n">
        <v>66.9614</v>
      </c>
    </row>
    <row r="1566" customFormat="false" ht="15" hidden="false" customHeight="false" outlineLevel="0" collapsed="false">
      <c r="A1566" s="4" t="n">
        <v>42529</v>
      </c>
      <c r="B1566" s="5" t="n">
        <v>2016</v>
      </c>
      <c r="C1566" s="5" t="n">
        <v>6</v>
      </c>
      <c r="D1566" s="6" t="str">
        <f aca="false">IF(MONTH(A1566)&gt;=4,"FY "&amp;YEAR(A1566)&amp;"-"&amp;RIGHT(YEAR(A1566)+1,2),"FY "&amp;(YEAR(A1566)-1)&amp;"-"&amp;RIGHT(YEAR(A1566),2))</f>
        <v>FY 2016-17</v>
      </c>
      <c r="E1566" s="5" t="s">
        <v>19</v>
      </c>
      <c r="F1566" s="7" t="n">
        <v>0</v>
      </c>
      <c r="G1566" s="7" t="n">
        <v>1.65</v>
      </c>
      <c r="H1566" s="7" t="n">
        <v>-1.65</v>
      </c>
      <c r="I1566" s="7" t="n">
        <v>-0.25</v>
      </c>
      <c r="J1566" s="8" t="n">
        <v>66.8305</v>
      </c>
    </row>
    <row r="1567" customFormat="false" ht="15" hidden="false" customHeight="false" outlineLevel="0" collapsed="false">
      <c r="A1567" s="4" t="n">
        <v>42530</v>
      </c>
      <c r="B1567" s="5" t="n">
        <v>2016</v>
      </c>
      <c r="C1567" s="5" t="n">
        <v>6</v>
      </c>
      <c r="D1567" s="6" t="str">
        <f aca="false">IF(MONTH(A1567)&gt;=4,"FY "&amp;YEAR(A1567)&amp;"-"&amp;RIGHT(YEAR(A1567)+1,2),"FY "&amp;(YEAR(A1567)-1)&amp;"-"&amp;RIGHT(YEAR(A1567),2))</f>
        <v>FY 2016-17</v>
      </c>
      <c r="E1567" s="5" t="s">
        <v>19</v>
      </c>
      <c r="F1567" s="7" t="n">
        <v>0.51</v>
      </c>
      <c r="G1567" s="7" t="n">
        <v>0.03</v>
      </c>
      <c r="H1567" s="7" t="n">
        <v>0.48</v>
      </c>
      <c r="I1567" s="7" t="n">
        <v>0.07</v>
      </c>
      <c r="J1567" s="8" t="n">
        <v>66.737</v>
      </c>
    </row>
    <row r="1568" customFormat="false" ht="15" hidden="false" customHeight="false" outlineLevel="0" collapsed="false">
      <c r="A1568" s="4" t="n">
        <v>42531</v>
      </c>
      <c r="B1568" s="5" t="n">
        <v>2016</v>
      </c>
      <c r="C1568" s="5" t="n">
        <v>6</v>
      </c>
      <c r="D1568" s="6" t="str">
        <f aca="false">IF(MONTH(A1568)&gt;=4,"FY "&amp;YEAR(A1568)&amp;"-"&amp;RIGHT(YEAR(A1568)+1,2),"FY "&amp;(YEAR(A1568)-1)&amp;"-"&amp;RIGHT(YEAR(A1568),2))</f>
        <v>FY 2016-17</v>
      </c>
      <c r="E1568" s="5" t="s">
        <v>19</v>
      </c>
      <c r="F1568" s="7" t="n">
        <v>0</v>
      </c>
      <c r="G1568" s="7" t="n">
        <v>2.8</v>
      </c>
      <c r="H1568" s="7" t="n">
        <v>-2.8</v>
      </c>
      <c r="I1568" s="7" t="n">
        <v>-0.42</v>
      </c>
      <c r="J1568" s="8" t="n">
        <v>66.625</v>
      </c>
    </row>
    <row r="1569" customFormat="false" ht="15" hidden="false" customHeight="false" outlineLevel="0" collapsed="false">
      <c r="A1569" s="4" t="n">
        <v>42534</v>
      </c>
      <c r="B1569" s="5" t="n">
        <v>2016</v>
      </c>
      <c r="C1569" s="5" t="n">
        <v>6</v>
      </c>
      <c r="D1569" s="6" t="str">
        <f aca="false">IF(MONTH(A1569)&gt;=4,"FY "&amp;YEAR(A1569)&amp;"-"&amp;RIGHT(YEAR(A1569)+1,2),"FY "&amp;(YEAR(A1569)-1)&amp;"-"&amp;RIGHT(YEAR(A1569),2))</f>
        <v>FY 2016-17</v>
      </c>
      <c r="E1569" s="5" t="s">
        <v>19</v>
      </c>
      <c r="F1569" s="7" t="n">
        <v>0</v>
      </c>
      <c r="G1569" s="7" t="n">
        <v>1.11</v>
      </c>
      <c r="H1569" s="7" t="n">
        <v>-1.11</v>
      </c>
      <c r="I1569" s="7" t="n">
        <v>-0.17</v>
      </c>
      <c r="J1569" s="8" t="n">
        <v>66.7948</v>
      </c>
    </row>
    <row r="1570" customFormat="false" ht="15" hidden="false" customHeight="false" outlineLevel="0" collapsed="false">
      <c r="A1570" s="4" t="n">
        <v>42535</v>
      </c>
      <c r="B1570" s="5" t="n">
        <v>2016</v>
      </c>
      <c r="C1570" s="5" t="n">
        <v>6</v>
      </c>
      <c r="D1570" s="6" t="str">
        <f aca="false">IF(MONTH(A1570)&gt;=4,"FY "&amp;YEAR(A1570)&amp;"-"&amp;RIGHT(YEAR(A1570)+1,2),"FY "&amp;(YEAR(A1570)-1)&amp;"-"&amp;RIGHT(YEAR(A1570),2))</f>
        <v>FY 2016-17</v>
      </c>
      <c r="E1570" s="5" t="s">
        <v>19</v>
      </c>
      <c r="F1570" s="7" t="n">
        <v>128.19</v>
      </c>
      <c r="G1570" s="7" t="n">
        <v>5.78</v>
      </c>
      <c r="H1570" s="7" t="n">
        <v>122.41</v>
      </c>
      <c r="I1570" s="7" t="n">
        <v>18.25</v>
      </c>
      <c r="J1570" s="8" t="n">
        <v>67.0737</v>
      </c>
    </row>
    <row r="1571" customFormat="false" ht="15" hidden="false" customHeight="false" outlineLevel="0" collapsed="false">
      <c r="A1571" s="4" t="n">
        <v>42536</v>
      </c>
      <c r="B1571" s="5" t="n">
        <v>2016</v>
      </c>
      <c r="C1571" s="5" t="n">
        <v>6</v>
      </c>
      <c r="D1571" s="6" t="str">
        <f aca="false">IF(MONTH(A1571)&gt;=4,"FY "&amp;YEAR(A1571)&amp;"-"&amp;RIGHT(YEAR(A1571)+1,2),"FY "&amp;(YEAR(A1571)-1)&amp;"-"&amp;RIGHT(YEAR(A1571),2))</f>
        <v>FY 2016-17</v>
      </c>
      <c r="E1571" s="5" t="s">
        <v>19</v>
      </c>
      <c r="F1571" s="7" t="n">
        <v>0</v>
      </c>
      <c r="G1571" s="7" t="n">
        <v>0</v>
      </c>
      <c r="H1571" s="7" t="n">
        <v>0</v>
      </c>
      <c r="I1571" s="7" t="n">
        <v>0</v>
      </c>
      <c r="J1571" s="8" t="n">
        <v>67.152</v>
      </c>
    </row>
    <row r="1572" customFormat="false" ht="15" hidden="false" customHeight="false" outlineLevel="0" collapsed="false">
      <c r="A1572" s="4" t="n">
        <v>42537</v>
      </c>
      <c r="B1572" s="5" t="n">
        <v>2016</v>
      </c>
      <c r="C1572" s="5" t="n">
        <v>6</v>
      </c>
      <c r="D1572" s="6" t="str">
        <f aca="false">IF(MONTH(A1572)&gt;=4,"FY "&amp;YEAR(A1572)&amp;"-"&amp;RIGHT(YEAR(A1572)+1,2),"FY "&amp;(YEAR(A1572)-1)&amp;"-"&amp;RIGHT(YEAR(A1572),2))</f>
        <v>FY 2016-17</v>
      </c>
      <c r="E1572" s="5" t="s">
        <v>19</v>
      </c>
      <c r="F1572" s="7" t="n">
        <v>2.4</v>
      </c>
      <c r="G1572" s="7" t="n">
        <v>4.57</v>
      </c>
      <c r="H1572" s="7" t="n">
        <v>-2.17</v>
      </c>
      <c r="I1572" s="7" t="n">
        <v>-0.32</v>
      </c>
      <c r="J1572" s="8" t="n">
        <v>67.1596</v>
      </c>
    </row>
    <row r="1573" customFormat="false" ht="15" hidden="false" customHeight="false" outlineLevel="0" collapsed="false">
      <c r="A1573" s="4" t="n">
        <v>42538</v>
      </c>
      <c r="B1573" s="5" t="n">
        <v>2016</v>
      </c>
      <c r="C1573" s="5" t="n">
        <v>6</v>
      </c>
      <c r="D1573" s="6" t="str">
        <f aca="false">IF(MONTH(A1573)&gt;=4,"FY "&amp;YEAR(A1573)&amp;"-"&amp;RIGHT(YEAR(A1573)+1,2),"FY "&amp;(YEAR(A1573)-1)&amp;"-"&amp;RIGHT(YEAR(A1573),2))</f>
        <v>FY 2016-17</v>
      </c>
      <c r="E1573" s="5" t="s">
        <v>19</v>
      </c>
      <c r="F1573" s="7" t="n">
        <v>0</v>
      </c>
      <c r="G1573" s="7" t="n">
        <v>3.62</v>
      </c>
      <c r="H1573" s="7" t="n">
        <v>-3.62</v>
      </c>
      <c r="I1573" s="7" t="n">
        <v>-0.54</v>
      </c>
      <c r="J1573" s="8" t="n">
        <v>67.2068</v>
      </c>
    </row>
    <row r="1574" customFormat="false" ht="15" hidden="false" customHeight="false" outlineLevel="0" collapsed="false">
      <c r="A1574" s="4" t="n">
        <v>42541</v>
      </c>
      <c r="B1574" s="5" t="n">
        <v>2016</v>
      </c>
      <c r="C1574" s="5" t="n">
        <v>6</v>
      </c>
      <c r="D1574" s="6" t="str">
        <f aca="false">IF(MONTH(A1574)&gt;=4,"FY "&amp;YEAR(A1574)&amp;"-"&amp;RIGHT(YEAR(A1574)+1,2),"FY "&amp;(YEAR(A1574)-1)&amp;"-"&amp;RIGHT(YEAR(A1574),2))</f>
        <v>FY 2016-17</v>
      </c>
      <c r="E1574" s="5" t="s">
        <v>19</v>
      </c>
      <c r="F1574" s="7" t="n">
        <v>13.37</v>
      </c>
      <c r="G1574" s="7" t="n">
        <v>0</v>
      </c>
      <c r="H1574" s="7" t="n">
        <v>13.37</v>
      </c>
      <c r="I1574" s="7" t="n">
        <v>1.99</v>
      </c>
      <c r="J1574" s="8" t="n">
        <v>67.1682</v>
      </c>
    </row>
    <row r="1575" customFormat="false" ht="15" hidden="false" customHeight="false" outlineLevel="0" collapsed="false">
      <c r="A1575" s="4" t="n">
        <v>42542</v>
      </c>
      <c r="B1575" s="5" t="n">
        <v>2016</v>
      </c>
      <c r="C1575" s="5" t="n">
        <v>6</v>
      </c>
      <c r="D1575" s="6" t="str">
        <f aca="false">IF(MONTH(A1575)&gt;=4,"FY "&amp;YEAR(A1575)&amp;"-"&amp;RIGHT(YEAR(A1575)+1,2),"FY "&amp;(YEAR(A1575)-1)&amp;"-"&amp;RIGHT(YEAR(A1575),2))</f>
        <v>FY 2016-17</v>
      </c>
      <c r="E1575" s="5" t="s">
        <v>19</v>
      </c>
      <c r="F1575" s="7" t="n">
        <v>5.72</v>
      </c>
      <c r="G1575" s="7" t="n">
        <v>21.23</v>
      </c>
      <c r="H1575" s="7" t="n">
        <v>-15.51</v>
      </c>
      <c r="I1575" s="7" t="n">
        <v>-2.3</v>
      </c>
      <c r="J1575" s="8" t="n">
        <v>67.4087</v>
      </c>
    </row>
    <row r="1576" customFormat="false" ht="15" hidden="false" customHeight="false" outlineLevel="0" collapsed="false">
      <c r="A1576" s="4" t="n">
        <v>42543</v>
      </c>
      <c r="B1576" s="5" t="n">
        <v>2016</v>
      </c>
      <c r="C1576" s="5" t="n">
        <v>6</v>
      </c>
      <c r="D1576" s="6" t="str">
        <f aca="false">IF(MONTH(A1576)&gt;=4,"FY "&amp;YEAR(A1576)&amp;"-"&amp;RIGHT(YEAR(A1576)+1,2),"FY "&amp;(YEAR(A1576)-1)&amp;"-"&amp;RIGHT(YEAR(A1576),2))</f>
        <v>FY 2016-17</v>
      </c>
      <c r="E1576" s="5" t="s">
        <v>19</v>
      </c>
      <c r="F1576" s="7" t="n">
        <v>0</v>
      </c>
      <c r="G1576" s="7" t="n">
        <v>37.69</v>
      </c>
      <c r="H1576" s="7" t="n">
        <v>-37.69</v>
      </c>
      <c r="I1576" s="7" t="n">
        <v>-5.59</v>
      </c>
      <c r="J1576" s="8" t="n">
        <v>67.4767</v>
      </c>
    </row>
    <row r="1577" customFormat="false" ht="15" hidden="false" customHeight="false" outlineLevel="0" collapsed="false">
      <c r="A1577" s="4" t="n">
        <v>42544</v>
      </c>
      <c r="B1577" s="5" t="n">
        <v>2016</v>
      </c>
      <c r="C1577" s="5" t="n">
        <v>6</v>
      </c>
      <c r="D1577" s="6" t="str">
        <f aca="false">IF(MONTH(A1577)&gt;=4,"FY "&amp;YEAR(A1577)&amp;"-"&amp;RIGHT(YEAR(A1577)+1,2),"FY "&amp;(YEAR(A1577)-1)&amp;"-"&amp;RIGHT(YEAR(A1577),2))</f>
        <v>FY 2016-17</v>
      </c>
      <c r="E1577" s="5" t="s">
        <v>19</v>
      </c>
      <c r="F1577" s="7" t="n">
        <v>0</v>
      </c>
      <c r="G1577" s="7" t="n">
        <v>0.65</v>
      </c>
      <c r="H1577" s="7" t="n">
        <v>-0.65</v>
      </c>
      <c r="I1577" s="7" t="n">
        <v>-0.1</v>
      </c>
      <c r="J1577" s="8" t="n">
        <v>67.557</v>
      </c>
    </row>
    <row r="1578" customFormat="false" ht="15" hidden="false" customHeight="false" outlineLevel="0" collapsed="false">
      <c r="A1578" s="4" t="n">
        <v>42545</v>
      </c>
      <c r="B1578" s="5" t="n">
        <v>2016</v>
      </c>
      <c r="C1578" s="5" t="n">
        <v>6</v>
      </c>
      <c r="D1578" s="6" t="str">
        <f aca="false">IF(MONTH(A1578)&gt;=4,"FY "&amp;YEAR(A1578)&amp;"-"&amp;RIGHT(YEAR(A1578)+1,2),"FY "&amp;(YEAR(A1578)-1)&amp;"-"&amp;RIGHT(YEAR(A1578),2))</f>
        <v>FY 2016-17</v>
      </c>
      <c r="E1578" s="5" t="s">
        <v>19</v>
      </c>
      <c r="F1578" s="7" t="n">
        <v>133.08</v>
      </c>
      <c r="G1578" s="7" t="n">
        <v>1.12</v>
      </c>
      <c r="H1578" s="7" t="n">
        <v>131.96</v>
      </c>
      <c r="I1578" s="7" t="n">
        <v>19.59</v>
      </c>
      <c r="J1578" s="8" t="n">
        <v>67.3702</v>
      </c>
    </row>
    <row r="1579" customFormat="false" ht="15" hidden="false" customHeight="false" outlineLevel="0" collapsed="false">
      <c r="A1579" s="4" t="n">
        <v>42548</v>
      </c>
      <c r="B1579" s="5" t="n">
        <v>2016</v>
      </c>
      <c r="C1579" s="5" t="n">
        <v>6</v>
      </c>
      <c r="D1579" s="6" t="str">
        <f aca="false">IF(MONTH(A1579)&gt;=4,"FY "&amp;YEAR(A1579)&amp;"-"&amp;RIGHT(YEAR(A1579)+1,2),"FY "&amp;(YEAR(A1579)-1)&amp;"-"&amp;RIGHT(YEAR(A1579),2))</f>
        <v>FY 2016-17</v>
      </c>
      <c r="E1579" s="5" t="s">
        <v>19</v>
      </c>
      <c r="F1579" s="7" t="n">
        <v>20.05</v>
      </c>
      <c r="G1579" s="7" t="n">
        <v>0.07</v>
      </c>
      <c r="H1579" s="7" t="n">
        <v>19.98</v>
      </c>
      <c r="I1579" s="7" t="n">
        <v>2.94</v>
      </c>
      <c r="J1579" s="8" t="n">
        <v>68.0144</v>
      </c>
    </row>
    <row r="1580" customFormat="false" ht="15" hidden="false" customHeight="false" outlineLevel="0" collapsed="false">
      <c r="A1580" s="4" t="n">
        <v>42549</v>
      </c>
      <c r="B1580" s="5" t="n">
        <v>2016</v>
      </c>
      <c r="C1580" s="5" t="n">
        <v>6</v>
      </c>
      <c r="D1580" s="6" t="str">
        <f aca="false">IF(MONTH(A1580)&gt;=4,"FY "&amp;YEAR(A1580)&amp;"-"&amp;RIGHT(YEAR(A1580)+1,2),"FY "&amp;(YEAR(A1580)-1)&amp;"-"&amp;RIGHT(YEAR(A1580),2))</f>
        <v>FY 2016-17</v>
      </c>
      <c r="E1580" s="5" t="s">
        <v>19</v>
      </c>
      <c r="F1580" s="7" t="n">
        <v>84.93</v>
      </c>
      <c r="G1580" s="7" t="n">
        <v>0.24</v>
      </c>
      <c r="H1580" s="7" t="n">
        <v>84.69</v>
      </c>
      <c r="I1580" s="7" t="n">
        <v>12.47</v>
      </c>
      <c r="J1580" s="8" t="n">
        <v>67.9</v>
      </c>
    </row>
    <row r="1581" customFormat="false" ht="15" hidden="false" customHeight="false" outlineLevel="0" collapsed="false">
      <c r="A1581" s="4" t="n">
        <v>42550</v>
      </c>
      <c r="B1581" s="5" t="n">
        <v>2016</v>
      </c>
      <c r="C1581" s="5" t="n">
        <v>6</v>
      </c>
      <c r="D1581" s="6" t="str">
        <f aca="false">IF(MONTH(A1581)&gt;=4,"FY "&amp;YEAR(A1581)&amp;"-"&amp;RIGHT(YEAR(A1581)+1,2),"FY "&amp;(YEAR(A1581)-1)&amp;"-"&amp;RIGHT(YEAR(A1581),2))</f>
        <v>FY 2016-17</v>
      </c>
      <c r="E1581" s="5" t="s">
        <v>19</v>
      </c>
      <c r="F1581" s="7" t="n">
        <v>0.03</v>
      </c>
      <c r="G1581" s="7" t="n">
        <v>13.95</v>
      </c>
      <c r="H1581" s="7" t="n">
        <v>-13.92</v>
      </c>
      <c r="I1581" s="7" t="n">
        <v>-2.05</v>
      </c>
      <c r="J1581" s="8" t="n">
        <v>67.8867</v>
      </c>
    </row>
    <row r="1582" customFormat="false" ht="15" hidden="false" customHeight="false" outlineLevel="0" collapsed="false">
      <c r="A1582" s="4" t="n">
        <v>42551</v>
      </c>
      <c r="B1582" s="5" t="n">
        <v>2016</v>
      </c>
      <c r="C1582" s="5" t="n">
        <v>6</v>
      </c>
      <c r="D1582" s="6" t="str">
        <f aca="false">IF(MONTH(A1582)&gt;=4,"FY "&amp;YEAR(A1582)&amp;"-"&amp;RIGHT(YEAR(A1582)+1,2),"FY "&amp;(YEAR(A1582)-1)&amp;"-"&amp;RIGHT(YEAR(A1582),2))</f>
        <v>FY 2016-17</v>
      </c>
      <c r="E1582" s="5" t="s">
        <v>19</v>
      </c>
      <c r="F1582" s="7" t="n">
        <v>0</v>
      </c>
      <c r="G1582" s="7" t="n">
        <v>0</v>
      </c>
      <c r="H1582" s="7" t="n">
        <v>0</v>
      </c>
      <c r="I1582" s="7" t="n">
        <v>0</v>
      </c>
      <c r="J1582" s="8" t="n">
        <v>67.7443</v>
      </c>
    </row>
    <row r="1583" customFormat="false" ht="15" hidden="false" customHeight="false" outlineLevel="0" collapsed="false">
      <c r="A1583" s="4" t="n">
        <v>42552</v>
      </c>
      <c r="B1583" s="5" t="n">
        <v>2016</v>
      </c>
      <c r="C1583" s="5" t="n">
        <v>7</v>
      </c>
      <c r="D1583" s="6" t="str">
        <f aca="false">IF(MONTH(A1583)&gt;=4,"FY "&amp;YEAR(A1583)&amp;"-"&amp;RIGHT(YEAR(A1583)+1,2),"FY "&amp;(YEAR(A1583)-1)&amp;"-"&amp;RIGHT(YEAR(A1583),2))</f>
        <v>FY 2016-17</v>
      </c>
      <c r="E1583" s="5" t="s">
        <v>19</v>
      </c>
      <c r="F1583" s="7" t="n">
        <v>309</v>
      </c>
      <c r="G1583" s="7" t="n">
        <v>0</v>
      </c>
      <c r="H1583" s="7" t="n">
        <v>309</v>
      </c>
      <c r="I1583" s="7" t="n">
        <v>45.7</v>
      </c>
      <c r="J1583" s="8" t="n">
        <v>67.6166</v>
      </c>
    </row>
    <row r="1584" customFormat="false" ht="15" hidden="false" customHeight="false" outlineLevel="0" collapsed="false">
      <c r="A1584" s="4" t="n">
        <v>42555</v>
      </c>
      <c r="B1584" s="5" t="n">
        <v>2016</v>
      </c>
      <c r="C1584" s="5" t="n">
        <v>7</v>
      </c>
      <c r="D1584" s="6" t="str">
        <f aca="false">IF(MONTH(A1584)&gt;=4,"FY "&amp;YEAR(A1584)&amp;"-"&amp;RIGHT(YEAR(A1584)+1,2),"FY "&amp;(YEAR(A1584)-1)&amp;"-"&amp;RIGHT(YEAR(A1584),2))</f>
        <v>FY 2016-17</v>
      </c>
      <c r="E1584" s="5" t="s">
        <v>19</v>
      </c>
      <c r="F1584" s="7" t="n">
        <v>5.15</v>
      </c>
      <c r="G1584" s="7" t="n">
        <v>66.05</v>
      </c>
      <c r="H1584" s="7" t="n">
        <v>-60.9</v>
      </c>
      <c r="I1584" s="7" t="n">
        <v>-9.03</v>
      </c>
      <c r="J1584" s="8" t="n">
        <v>67.441</v>
      </c>
    </row>
    <row r="1585" customFormat="false" ht="15" hidden="false" customHeight="false" outlineLevel="0" collapsed="false">
      <c r="A1585" s="4" t="n">
        <v>42556</v>
      </c>
      <c r="B1585" s="5" t="n">
        <v>2016</v>
      </c>
      <c r="C1585" s="5" t="n">
        <v>7</v>
      </c>
      <c r="D1585" s="6" t="str">
        <f aca="false">IF(MONTH(A1585)&gt;=4,"FY "&amp;YEAR(A1585)&amp;"-"&amp;RIGHT(YEAR(A1585)+1,2),"FY "&amp;(YEAR(A1585)-1)&amp;"-"&amp;RIGHT(YEAR(A1585),2))</f>
        <v>FY 2016-17</v>
      </c>
      <c r="E1585" s="5" t="s">
        <v>19</v>
      </c>
      <c r="F1585" s="7" t="n">
        <v>0</v>
      </c>
      <c r="G1585" s="7" t="n">
        <v>3.89</v>
      </c>
      <c r="H1585" s="7" t="n">
        <v>-3.89</v>
      </c>
      <c r="I1585" s="7" t="n">
        <v>-0.58</v>
      </c>
      <c r="J1585" s="8" t="n">
        <v>67.1848</v>
      </c>
    </row>
    <row r="1586" customFormat="false" ht="15" hidden="false" customHeight="false" outlineLevel="0" collapsed="false">
      <c r="A1586" s="4" t="n">
        <v>42558</v>
      </c>
      <c r="B1586" s="5" t="n">
        <v>2016</v>
      </c>
      <c r="C1586" s="5" t="n">
        <v>7</v>
      </c>
      <c r="D1586" s="6" t="str">
        <f aca="false">IF(MONTH(A1586)&gt;=4,"FY "&amp;YEAR(A1586)&amp;"-"&amp;RIGHT(YEAR(A1586)+1,2),"FY "&amp;(YEAR(A1586)-1)&amp;"-"&amp;RIGHT(YEAR(A1586),2))</f>
        <v>FY 2016-17</v>
      </c>
      <c r="E1586" s="5" t="s">
        <v>19</v>
      </c>
      <c r="F1586" s="7" t="n">
        <v>0</v>
      </c>
      <c r="G1586" s="7" t="n">
        <v>49.36</v>
      </c>
      <c r="H1586" s="7" t="n">
        <v>-49.36</v>
      </c>
      <c r="I1586" s="7" t="n">
        <v>-7.32</v>
      </c>
      <c r="J1586" s="8" t="n">
        <v>67.4028</v>
      </c>
    </row>
    <row r="1587" customFormat="false" ht="15" hidden="false" customHeight="false" outlineLevel="0" collapsed="false">
      <c r="A1587" s="4" t="n">
        <v>42559</v>
      </c>
      <c r="B1587" s="5" t="n">
        <v>2016</v>
      </c>
      <c r="C1587" s="5" t="n">
        <v>7</v>
      </c>
      <c r="D1587" s="6" t="str">
        <f aca="false">IF(MONTH(A1587)&gt;=4,"FY "&amp;YEAR(A1587)&amp;"-"&amp;RIGHT(YEAR(A1587)+1,2),"FY "&amp;(YEAR(A1587)-1)&amp;"-"&amp;RIGHT(YEAR(A1587),2))</f>
        <v>FY 2016-17</v>
      </c>
      <c r="E1587" s="5" t="s">
        <v>19</v>
      </c>
      <c r="F1587" s="7" t="n">
        <v>0</v>
      </c>
      <c r="G1587" s="7" t="n">
        <v>202.03</v>
      </c>
      <c r="H1587" s="7" t="n">
        <v>-202.03</v>
      </c>
      <c r="I1587" s="7" t="n">
        <v>-29.93</v>
      </c>
      <c r="J1587" s="8" t="n">
        <v>67.4972</v>
      </c>
    </row>
    <row r="1588" customFormat="false" ht="15" hidden="false" customHeight="false" outlineLevel="0" collapsed="false">
      <c r="A1588" s="4" t="n">
        <v>42562</v>
      </c>
      <c r="B1588" s="5" t="n">
        <v>2016</v>
      </c>
      <c r="C1588" s="5" t="n">
        <v>7</v>
      </c>
      <c r="D1588" s="6" t="str">
        <f aca="false">IF(MONTH(A1588)&gt;=4,"FY "&amp;YEAR(A1588)&amp;"-"&amp;RIGHT(YEAR(A1588)+1,2),"FY "&amp;(YEAR(A1588)-1)&amp;"-"&amp;RIGHT(YEAR(A1588),2))</f>
        <v>FY 2016-17</v>
      </c>
      <c r="E1588" s="5" t="s">
        <v>19</v>
      </c>
      <c r="F1588" s="7" t="n">
        <v>212.24</v>
      </c>
      <c r="G1588" s="7" t="n">
        <v>0</v>
      </c>
      <c r="H1588" s="7" t="n">
        <v>212.24</v>
      </c>
      <c r="I1588" s="7" t="n">
        <v>31.46</v>
      </c>
      <c r="J1588" s="8" t="n">
        <v>67.4584</v>
      </c>
    </row>
    <row r="1589" customFormat="false" ht="15" hidden="false" customHeight="false" outlineLevel="0" collapsed="false">
      <c r="A1589" s="4" t="n">
        <v>42563</v>
      </c>
      <c r="B1589" s="5" t="n">
        <v>2016</v>
      </c>
      <c r="C1589" s="5" t="n">
        <v>7</v>
      </c>
      <c r="D1589" s="6" t="str">
        <f aca="false">IF(MONTH(A1589)&gt;=4,"FY "&amp;YEAR(A1589)&amp;"-"&amp;RIGHT(YEAR(A1589)+1,2),"FY "&amp;(YEAR(A1589)-1)&amp;"-"&amp;RIGHT(YEAR(A1589),2))</f>
        <v>FY 2016-17</v>
      </c>
      <c r="E1589" s="5" t="s">
        <v>19</v>
      </c>
      <c r="F1589" s="7" t="n">
        <v>3.46</v>
      </c>
      <c r="G1589" s="7" t="n">
        <v>0.34</v>
      </c>
      <c r="H1589" s="7" t="n">
        <v>3.12</v>
      </c>
      <c r="I1589" s="7" t="n">
        <v>0.46</v>
      </c>
      <c r="J1589" s="8" t="n">
        <v>67.1426</v>
      </c>
    </row>
    <row r="1590" customFormat="false" ht="15" hidden="false" customHeight="false" outlineLevel="0" collapsed="false">
      <c r="A1590" s="4" t="n">
        <v>42564</v>
      </c>
      <c r="B1590" s="5" t="n">
        <v>2016</v>
      </c>
      <c r="C1590" s="5" t="n">
        <v>7</v>
      </c>
      <c r="D1590" s="6" t="str">
        <f aca="false">IF(MONTH(A1590)&gt;=4,"FY "&amp;YEAR(A1590)&amp;"-"&amp;RIGHT(YEAR(A1590)+1,2),"FY "&amp;(YEAR(A1590)-1)&amp;"-"&amp;RIGHT(YEAR(A1590),2))</f>
        <v>FY 2016-17</v>
      </c>
      <c r="E1590" s="5" t="s">
        <v>19</v>
      </c>
      <c r="F1590" s="7" t="n">
        <v>52.65</v>
      </c>
      <c r="G1590" s="7" t="n">
        <v>0</v>
      </c>
      <c r="H1590" s="7" t="n">
        <v>52.65</v>
      </c>
      <c r="I1590" s="7" t="n">
        <v>7.84</v>
      </c>
      <c r="J1590" s="8" t="n">
        <v>67.1471</v>
      </c>
    </row>
    <row r="1591" customFormat="false" ht="15" hidden="false" customHeight="false" outlineLevel="0" collapsed="false">
      <c r="A1591" s="4" t="n">
        <v>42565</v>
      </c>
      <c r="B1591" s="5" t="n">
        <v>2016</v>
      </c>
      <c r="C1591" s="5" t="n">
        <v>7</v>
      </c>
      <c r="D1591" s="6" t="str">
        <f aca="false">IF(MONTH(A1591)&gt;=4,"FY "&amp;YEAR(A1591)&amp;"-"&amp;RIGHT(YEAR(A1591)+1,2),"FY "&amp;(YEAR(A1591)-1)&amp;"-"&amp;RIGHT(YEAR(A1591),2))</f>
        <v>FY 2016-17</v>
      </c>
      <c r="E1591" s="5" t="s">
        <v>19</v>
      </c>
      <c r="F1591" s="7" t="n">
        <v>0</v>
      </c>
      <c r="G1591" s="7" t="n">
        <v>0</v>
      </c>
      <c r="H1591" s="7" t="n">
        <v>0</v>
      </c>
      <c r="I1591" s="7" t="n">
        <v>0</v>
      </c>
      <c r="J1591" s="8" t="n">
        <v>67.2046</v>
      </c>
    </row>
    <row r="1592" customFormat="false" ht="15" hidden="false" customHeight="false" outlineLevel="0" collapsed="false">
      <c r="A1592" s="4" t="n">
        <v>42566</v>
      </c>
      <c r="B1592" s="5" t="n">
        <v>2016</v>
      </c>
      <c r="C1592" s="5" t="n">
        <v>7</v>
      </c>
      <c r="D1592" s="6" t="str">
        <f aca="false">IF(MONTH(A1592)&gt;=4,"FY "&amp;YEAR(A1592)&amp;"-"&amp;RIGHT(YEAR(A1592)+1,2),"FY "&amp;(YEAR(A1592)-1)&amp;"-"&amp;RIGHT(YEAR(A1592),2))</f>
        <v>FY 2016-17</v>
      </c>
      <c r="E1592" s="5" t="s">
        <v>19</v>
      </c>
      <c r="F1592" s="7" t="n">
        <v>2.62</v>
      </c>
      <c r="G1592" s="7" t="n">
        <v>2.99</v>
      </c>
      <c r="H1592" s="7" t="n">
        <v>-0.37</v>
      </c>
      <c r="I1592" s="7" t="n">
        <v>-0.06</v>
      </c>
      <c r="J1592" s="8" t="n">
        <v>66.9136</v>
      </c>
    </row>
    <row r="1593" customFormat="false" ht="15" hidden="false" customHeight="false" outlineLevel="0" collapsed="false">
      <c r="A1593" s="4" t="n">
        <v>42569</v>
      </c>
      <c r="B1593" s="5" t="n">
        <v>2016</v>
      </c>
      <c r="C1593" s="5" t="n">
        <v>7</v>
      </c>
      <c r="D1593" s="6" t="str">
        <f aca="false">IF(MONTH(A1593)&gt;=4,"FY "&amp;YEAR(A1593)&amp;"-"&amp;RIGHT(YEAR(A1593)+1,2),"FY "&amp;(YEAR(A1593)-1)&amp;"-"&amp;RIGHT(YEAR(A1593),2))</f>
        <v>FY 2016-17</v>
      </c>
      <c r="E1593" s="5" t="s">
        <v>19</v>
      </c>
      <c r="F1593" s="7" t="n">
        <v>0</v>
      </c>
      <c r="G1593" s="7" t="n">
        <v>10.55</v>
      </c>
      <c r="H1593" s="7" t="n">
        <v>-10.55</v>
      </c>
      <c r="I1593" s="7" t="n">
        <v>-1.58</v>
      </c>
      <c r="J1593" s="8" t="n">
        <v>67.0655</v>
      </c>
    </row>
    <row r="1594" customFormat="false" ht="15" hidden="false" customHeight="false" outlineLevel="0" collapsed="false">
      <c r="A1594" s="4" t="n">
        <v>42570</v>
      </c>
      <c r="B1594" s="5" t="n">
        <v>2016</v>
      </c>
      <c r="C1594" s="5" t="n">
        <v>7</v>
      </c>
      <c r="D1594" s="6" t="str">
        <f aca="false">IF(MONTH(A1594)&gt;=4,"FY "&amp;YEAR(A1594)&amp;"-"&amp;RIGHT(YEAR(A1594)+1,2),"FY "&amp;(YEAR(A1594)-1)&amp;"-"&amp;RIGHT(YEAR(A1594),2))</f>
        <v>FY 2016-17</v>
      </c>
      <c r="E1594" s="5" t="s">
        <v>19</v>
      </c>
      <c r="F1594" s="7" t="n">
        <v>2.6</v>
      </c>
      <c r="G1594" s="7" t="n">
        <v>0</v>
      </c>
      <c r="H1594" s="7" t="n">
        <v>2.6</v>
      </c>
      <c r="I1594" s="7" t="n">
        <v>0.39</v>
      </c>
      <c r="J1594" s="8" t="n">
        <v>67.1015</v>
      </c>
    </row>
    <row r="1595" customFormat="false" ht="15" hidden="false" customHeight="false" outlineLevel="0" collapsed="false">
      <c r="A1595" s="4" t="n">
        <v>42571</v>
      </c>
      <c r="B1595" s="5" t="n">
        <v>2016</v>
      </c>
      <c r="C1595" s="5" t="n">
        <v>7</v>
      </c>
      <c r="D1595" s="6" t="str">
        <f aca="false">IF(MONTH(A1595)&gt;=4,"FY "&amp;YEAR(A1595)&amp;"-"&amp;RIGHT(YEAR(A1595)+1,2),"FY "&amp;(YEAR(A1595)-1)&amp;"-"&amp;RIGHT(YEAR(A1595),2))</f>
        <v>FY 2016-17</v>
      </c>
      <c r="E1595" s="5" t="s">
        <v>19</v>
      </c>
      <c r="F1595" s="7" t="n">
        <v>109.69</v>
      </c>
      <c r="G1595" s="7" t="n">
        <v>3.55</v>
      </c>
      <c r="H1595" s="7" t="n">
        <v>106.14</v>
      </c>
      <c r="I1595" s="7" t="n">
        <v>15.81</v>
      </c>
      <c r="J1595" s="8" t="n">
        <v>67.1462</v>
      </c>
    </row>
    <row r="1596" customFormat="false" ht="15" hidden="false" customHeight="false" outlineLevel="0" collapsed="false">
      <c r="A1596" s="4" t="n">
        <v>42572</v>
      </c>
      <c r="B1596" s="5" t="n">
        <v>2016</v>
      </c>
      <c r="C1596" s="5" t="n">
        <v>7</v>
      </c>
      <c r="D1596" s="6" t="str">
        <f aca="false">IF(MONTH(A1596)&gt;=4,"FY "&amp;YEAR(A1596)&amp;"-"&amp;RIGHT(YEAR(A1596)+1,2),"FY "&amp;(YEAR(A1596)-1)&amp;"-"&amp;RIGHT(YEAR(A1596),2))</f>
        <v>FY 2016-17</v>
      </c>
      <c r="E1596" s="5" t="s">
        <v>19</v>
      </c>
      <c r="F1596" s="7" t="n">
        <v>184.96</v>
      </c>
      <c r="G1596" s="7" t="n">
        <v>1.14</v>
      </c>
      <c r="H1596" s="7" t="n">
        <v>183.82</v>
      </c>
      <c r="I1596" s="7" t="n">
        <v>27.37</v>
      </c>
      <c r="J1596" s="8" t="n">
        <v>67.172</v>
      </c>
    </row>
    <row r="1597" customFormat="false" ht="15" hidden="false" customHeight="false" outlineLevel="0" collapsed="false">
      <c r="A1597" s="4" t="n">
        <v>42573</v>
      </c>
      <c r="B1597" s="5" t="n">
        <v>2016</v>
      </c>
      <c r="C1597" s="5" t="n">
        <v>7</v>
      </c>
      <c r="D1597" s="6" t="str">
        <f aca="false">IF(MONTH(A1597)&gt;=4,"FY "&amp;YEAR(A1597)&amp;"-"&amp;RIGHT(YEAR(A1597)+1,2),"FY "&amp;(YEAR(A1597)-1)&amp;"-"&amp;RIGHT(YEAR(A1597),2))</f>
        <v>FY 2016-17</v>
      </c>
      <c r="E1597" s="5" t="s">
        <v>19</v>
      </c>
      <c r="F1597" s="7" t="n">
        <v>0</v>
      </c>
      <c r="G1597" s="7" t="n">
        <v>4.74</v>
      </c>
      <c r="H1597" s="7" t="n">
        <v>-4.74</v>
      </c>
      <c r="I1597" s="7" t="n">
        <v>-0.71</v>
      </c>
      <c r="J1597" s="8" t="n">
        <v>67.2035</v>
      </c>
    </row>
    <row r="1598" customFormat="false" ht="15" hidden="false" customHeight="false" outlineLevel="0" collapsed="false">
      <c r="A1598" s="4" t="n">
        <v>42576</v>
      </c>
      <c r="B1598" s="5" t="n">
        <v>2016</v>
      </c>
      <c r="C1598" s="5" t="n">
        <v>7</v>
      </c>
      <c r="D1598" s="6" t="str">
        <f aca="false">IF(MONTH(A1598)&gt;=4,"FY "&amp;YEAR(A1598)&amp;"-"&amp;RIGHT(YEAR(A1598)+1,2),"FY "&amp;(YEAR(A1598)-1)&amp;"-"&amp;RIGHT(YEAR(A1598),2))</f>
        <v>FY 2016-17</v>
      </c>
      <c r="E1598" s="5" t="s">
        <v>19</v>
      </c>
      <c r="F1598" s="7" t="n">
        <v>0</v>
      </c>
      <c r="G1598" s="7" t="n">
        <v>0.18</v>
      </c>
      <c r="H1598" s="7" t="n">
        <v>-0.18</v>
      </c>
      <c r="I1598" s="7" t="n">
        <v>-0.03</v>
      </c>
      <c r="J1598" s="8" t="n">
        <v>67.1355</v>
      </c>
    </row>
    <row r="1599" customFormat="false" ht="15" hidden="false" customHeight="false" outlineLevel="0" collapsed="false">
      <c r="A1599" s="4" t="n">
        <v>42577</v>
      </c>
      <c r="B1599" s="5" t="n">
        <v>2016</v>
      </c>
      <c r="C1599" s="5" t="n">
        <v>7</v>
      </c>
      <c r="D1599" s="6" t="str">
        <f aca="false">IF(MONTH(A1599)&gt;=4,"FY "&amp;YEAR(A1599)&amp;"-"&amp;RIGHT(YEAR(A1599)+1,2),"FY "&amp;(YEAR(A1599)-1)&amp;"-"&amp;RIGHT(YEAR(A1599),2))</f>
        <v>FY 2016-17</v>
      </c>
      <c r="E1599" s="5" t="s">
        <v>19</v>
      </c>
      <c r="F1599" s="7" t="n">
        <v>0</v>
      </c>
      <c r="G1599" s="7" t="n">
        <v>43.45</v>
      </c>
      <c r="H1599" s="7" t="n">
        <v>-43.45</v>
      </c>
      <c r="I1599" s="7" t="n">
        <v>-6.46</v>
      </c>
      <c r="J1599" s="8" t="n">
        <v>67.243</v>
      </c>
    </row>
    <row r="1600" customFormat="false" ht="15" hidden="false" customHeight="false" outlineLevel="0" collapsed="false">
      <c r="A1600" s="4" t="n">
        <v>42578</v>
      </c>
      <c r="B1600" s="5" t="n">
        <v>2016</v>
      </c>
      <c r="C1600" s="5" t="n">
        <v>7</v>
      </c>
      <c r="D1600" s="6" t="str">
        <f aca="false">IF(MONTH(A1600)&gt;=4,"FY "&amp;YEAR(A1600)&amp;"-"&amp;RIGHT(YEAR(A1600)+1,2),"FY "&amp;(YEAR(A1600)-1)&amp;"-"&amp;RIGHT(YEAR(A1600),2))</f>
        <v>FY 2016-17</v>
      </c>
      <c r="E1600" s="5" t="s">
        <v>19</v>
      </c>
      <c r="F1600" s="7" t="n">
        <v>3.83</v>
      </c>
      <c r="G1600" s="7" t="n">
        <v>11.48</v>
      </c>
      <c r="H1600" s="7" t="n">
        <v>-7.65</v>
      </c>
      <c r="I1600" s="7" t="n">
        <v>-1.14</v>
      </c>
      <c r="J1600" s="8" t="n">
        <v>67.368</v>
      </c>
    </row>
    <row r="1601" customFormat="false" ht="15" hidden="false" customHeight="false" outlineLevel="0" collapsed="false">
      <c r="A1601" s="4" t="n">
        <v>42579</v>
      </c>
      <c r="B1601" s="5" t="n">
        <v>2016</v>
      </c>
      <c r="C1601" s="5" t="n">
        <v>7</v>
      </c>
      <c r="D1601" s="6" t="str">
        <f aca="false">IF(MONTH(A1601)&gt;=4,"FY "&amp;YEAR(A1601)&amp;"-"&amp;RIGHT(YEAR(A1601)+1,2),"FY "&amp;(YEAR(A1601)-1)&amp;"-"&amp;RIGHT(YEAR(A1601),2))</f>
        <v>FY 2016-17</v>
      </c>
      <c r="E1601" s="5" t="s">
        <v>19</v>
      </c>
      <c r="F1601" s="7" t="n">
        <v>0.69</v>
      </c>
      <c r="G1601" s="7" t="n">
        <v>6.58</v>
      </c>
      <c r="H1601" s="7" t="n">
        <v>-5.89</v>
      </c>
      <c r="I1601" s="7" t="n">
        <v>-0.88</v>
      </c>
      <c r="J1601" s="8" t="n">
        <v>67.2362</v>
      </c>
    </row>
    <row r="1602" customFormat="false" ht="15" hidden="false" customHeight="false" outlineLevel="0" collapsed="false">
      <c r="A1602" s="4" t="n">
        <v>42580</v>
      </c>
      <c r="B1602" s="5" t="n">
        <v>2016</v>
      </c>
      <c r="C1602" s="5" t="n">
        <v>7</v>
      </c>
      <c r="D1602" s="6" t="str">
        <f aca="false">IF(MONTH(A1602)&gt;=4,"FY "&amp;YEAR(A1602)&amp;"-"&amp;RIGHT(YEAR(A1602)+1,2),"FY "&amp;(YEAR(A1602)-1)&amp;"-"&amp;RIGHT(YEAR(A1602),2))</f>
        <v>FY 2016-17</v>
      </c>
      <c r="E1602" s="5" t="s">
        <v>19</v>
      </c>
      <c r="F1602" s="7" t="n">
        <v>62.74</v>
      </c>
      <c r="G1602" s="7" t="n">
        <v>0</v>
      </c>
      <c r="H1602" s="7" t="n">
        <v>62.74</v>
      </c>
      <c r="I1602" s="7" t="n">
        <v>9.36</v>
      </c>
      <c r="J1602" s="8" t="n">
        <v>67.055</v>
      </c>
    </row>
    <row r="1603" customFormat="false" ht="15" hidden="false" customHeight="false" outlineLevel="0" collapsed="false">
      <c r="A1603" s="4" t="n">
        <v>42583</v>
      </c>
      <c r="B1603" s="5" t="n">
        <v>2016</v>
      </c>
      <c r="C1603" s="5" t="n">
        <v>8</v>
      </c>
      <c r="D1603" s="6" t="str">
        <f aca="false">IF(MONTH(A1603)&gt;=4,"FY "&amp;YEAR(A1603)&amp;"-"&amp;RIGHT(YEAR(A1603)+1,2),"FY "&amp;(YEAR(A1603)-1)&amp;"-"&amp;RIGHT(YEAR(A1603),2))</f>
        <v>FY 2016-17</v>
      </c>
      <c r="E1603" s="5" t="s">
        <v>19</v>
      </c>
      <c r="F1603" s="7" t="n">
        <v>166.65</v>
      </c>
      <c r="G1603" s="7" t="n">
        <v>2.55</v>
      </c>
      <c r="H1603" s="7" t="n">
        <v>164.1</v>
      </c>
      <c r="I1603" s="7" t="n">
        <v>24.48</v>
      </c>
      <c r="J1603" s="8" t="n">
        <v>67.034</v>
      </c>
    </row>
    <row r="1604" customFormat="false" ht="15" hidden="false" customHeight="false" outlineLevel="0" collapsed="false">
      <c r="A1604" s="4" t="n">
        <v>42584</v>
      </c>
      <c r="B1604" s="5" t="n">
        <v>2016</v>
      </c>
      <c r="C1604" s="5" t="n">
        <v>8</v>
      </c>
      <c r="D1604" s="6" t="str">
        <f aca="false">IF(MONTH(A1604)&gt;=4,"FY "&amp;YEAR(A1604)&amp;"-"&amp;RIGHT(YEAR(A1604)+1,2),"FY "&amp;(YEAR(A1604)-1)&amp;"-"&amp;RIGHT(YEAR(A1604),2))</f>
        <v>FY 2016-17</v>
      </c>
      <c r="E1604" s="5" t="s">
        <v>19</v>
      </c>
      <c r="F1604" s="7" t="n">
        <v>5.87</v>
      </c>
      <c r="G1604" s="7" t="n">
        <v>161.51</v>
      </c>
      <c r="H1604" s="7" t="n">
        <v>-155.64</v>
      </c>
      <c r="I1604" s="7" t="n">
        <v>-23.32</v>
      </c>
      <c r="J1604" s="8" t="n">
        <v>66.7412</v>
      </c>
    </row>
    <row r="1605" customFormat="false" ht="15" hidden="false" customHeight="false" outlineLevel="0" collapsed="false">
      <c r="A1605" s="4" t="n">
        <v>42585</v>
      </c>
      <c r="B1605" s="5" t="n">
        <v>2016</v>
      </c>
      <c r="C1605" s="5" t="n">
        <v>8</v>
      </c>
      <c r="D1605" s="6" t="str">
        <f aca="false">IF(MONTH(A1605)&gt;=4,"FY "&amp;YEAR(A1605)&amp;"-"&amp;RIGHT(YEAR(A1605)+1,2),"FY "&amp;(YEAR(A1605)-1)&amp;"-"&amp;RIGHT(YEAR(A1605),2))</f>
        <v>FY 2016-17</v>
      </c>
      <c r="E1605" s="5" t="s">
        <v>19</v>
      </c>
      <c r="F1605" s="7" t="n">
        <v>0</v>
      </c>
      <c r="G1605" s="7" t="n">
        <v>309.04</v>
      </c>
      <c r="H1605" s="7" t="n">
        <v>-309.04</v>
      </c>
      <c r="I1605" s="7" t="n">
        <v>-46.29</v>
      </c>
      <c r="J1605" s="8" t="n">
        <v>66.7612</v>
      </c>
    </row>
    <row r="1606" customFormat="false" ht="15" hidden="false" customHeight="false" outlineLevel="0" collapsed="false">
      <c r="A1606" s="4" t="n">
        <v>42586</v>
      </c>
      <c r="B1606" s="5" t="n">
        <v>2016</v>
      </c>
      <c r="C1606" s="5" t="n">
        <v>8</v>
      </c>
      <c r="D1606" s="6" t="str">
        <f aca="false">IF(MONTH(A1606)&gt;=4,"FY "&amp;YEAR(A1606)&amp;"-"&amp;RIGHT(YEAR(A1606)+1,2),"FY "&amp;(YEAR(A1606)-1)&amp;"-"&amp;RIGHT(YEAR(A1606),2))</f>
        <v>FY 2016-17</v>
      </c>
      <c r="E1606" s="5" t="s">
        <v>19</v>
      </c>
      <c r="F1606" s="7" t="n">
        <v>0</v>
      </c>
      <c r="G1606" s="7" t="n">
        <v>0.04</v>
      </c>
      <c r="H1606" s="7" t="n">
        <v>-0.04</v>
      </c>
      <c r="I1606" s="7" t="n">
        <v>-0.01</v>
      </c>
      <c r="J1606" s="8" t="n">
        <v>66.9368</v>
      </c>
    </row>
    <row r="1607" customFormat="false" ht="15" hidden="false" customHeight="false" outlineLevel="0" collapsed="false">
      <c r="A1607" s="4" t="n">
        <v>42587</v>
      </c>
      <c r="B1607" s="5" t="n">
        <v>2016</v>
      </c>
      <c r="C1607" s="5" t="n">
        <v>8</v>
      </c>
      <c r="D1607" s="6" t="str">
        <f aca="false">IF(MONTH(A1607)&gt;=4,"FY "&amp;YEAR(A1607)&amp;"-"&amp;RIGHT(YEAR(A1607)+1,2),"FY "&amp;(YEAR(A1607)-1)&amp;"-"&amp;RIGHT(YEAR(A1607),2))</f>
        <v>FY 2016-17</v>
      </c>
      <c r="E1607" s="5" t="s">
        <v>19</v>
      </c>
      <c r="F1607" s="7" t="n">
        <v>0.7</v>
      </c>
      <c r="G1607" s="7" t="n">
        <v>13.99</v>
      </c>
      <c r="H1607" s="7" t="n">
        <v>-13.29</v>
      </c>
      <c r="I1607" s="7" t="n">
        <v>-1.99</v>
      </c>
      <c r="J1607" s="8" t="n">
        <v>66.9447</v>
      </c>
    </row>
    <row r="1608" customFormat="false" ht="15" hidden="false" customHeight="false" outlineLevel="0" collapsed="false">
      <c r="A1608" s="4" t="n">
        <v>42590</v>
      </c>
      <c r="B1608" s="5" t="n">
        <v>2016</v>
      </c>
      <c r="C1608" s="5" t="n">
        <v>8</v>
      </c>
      <c r="D1608" s="6" t="str">
        <f aca="false">IF(MONTH(A1608)&gt;=4,"FY "&amp;YEAR(A1608)&amp;"-"&amp;RIGHT(YEAR(A1608)+1,2),"FY "&amp;(YEAR(A1608)-1)&amp;"-"&amp;RIGHT(YEAR(A1608),2))</f>
        <v>FY 2016-17</v>
      </c>
      <c r="E1608" s="5" t="s">
        <v>19</v>
      </c>
      <c r="F1608" s="7" t="n">
        <v>0.04</v>
      </c>
      <c r="G1608" s="7" t="n">
        <v>1.26</v>
      </c>
      <c r="H1608" s="7" t="n">
        <v>-1.22</v>
      </c>
      <c r="I1608" s="7" t="n">
        <v>-0.18</v>
      </c>
      <c r="J1608" s="8" t="n">
        <v>66.8141</v>
      </c>
    </row>
    <row r="1609" customFormat="false" ht="15" hidden="false" customHeight="false" outlineLevel="0" collapsed="false">
      <c r="A1609" s="4" t="n">
        <v>42591</v>
      </c>
      <c r="B1609" s="5" t="n">
        <v>2016</v>
      </c>
      <c r="C1609" s="5" t="n">
        <v>8</v>
      </c>
      <c r="D1609" s="6" t="str">
        <f aca="false">IF(MONTH(A1609)&gt;=4,"FY "&amp;YEAR(A1609)&amp;"-"&amp;RIGHT(YEAR(A1609)+1,2),"FY "&amp;(YEAR(A1609)-1)&amp;"-"&amp;RIGHT(YEAR(A1609),2))</f>
        <v>FY 2016-17</v>
      </c>
      <c r="E1609" s="5" t="s">
        <v>19</v>
      </c>
      <c r="F1609" s="7" t="n">
        <v>1.67</v>
      </c>
      <c r="G1609" s="7" t="n">
        <v>1.41</v>
      </c>
      <c r="H1609" s="7" t="n">
        <v>0.26</v>
      </c>
      <c r="I1609" s="7" t="n">
        <v>0.04</v>
      </c>
      <c r="J1609" s="8" t="n">
        <v>66.7407</v>
      </c>
    </row>
    <row r="1610" customFormat="false" ht="15" hidden="false" customHeight="false" outlineLevel="0" collapsed="false">
      <c r="A1610" s="4" t="n">
        <v>42592</v>
      </c>
      <c r="B1610" s="5" t="n">
        <v>2016</v>
      </c>
      <c r="C1610" s="5" t="n">
        <v>8</v>
      </c>
      <c r="D1610" s="6" t="str">
        <f aca="false">IF(MONTH(A1610)&gt;=4,"FY "&amp;YEAR(A1610)&amp;"-"&amp;RIGHT(YEAR(A1610)+1,2),"FY "&amp;(YEAR(A1610)-1)&amp;"-"&amp;RIGHT(YEAR(A1610),2))</f>
        <v>FY 2016-17</v>
      </c>
      <c r="E1610" s="5" t="s">
        <v>19</v>
      </c>
      <c r="F1610" s="7" t="n">
        <v>166.91</v>
      </c>
      <c r="G1610" s="7" t="n">
        <v>0</v>
      </c>
      <c r="H1610" s="7" t="n">
        <v>166.91</v>
      </c>
      <c r="I1610" s="7" t="n">
        <v>24.93</v>
      </c>
      <c r="J1610" s="8" t="n">
        <v>66.9633</v>
      </c>
    </row>
    <row r="1611" customFormat="false" ht="15" hidden="false" customHeight="false" outlineLevel="0" collapsed="false">
      <c r="A1611" s="4" t="n">
        <v>42593</v>
      </c>
      <c r="B1611" s="5" t="n">
        <v>2016</v>
      </c>
      <c r="C1611" s="5" t="n">
        <v>8</v>
      </c>
      <c r="D1611" s="6" t="str">
        <f aca="false">IF(MONTH(A1611)&gt;=4,"FY "&amp;YEAR(A1611)&amp;"-"&amp;RIGHT(YEAR(A1611)+1,2),"FY "&amp;(YEAR(A1611)-1)&amp;"-"&amp;RIGHT(YEAR(A1611),2))</f>
        <v>FY 2016-17</v>
      </c>
      <c r="E1611" s="5" t="s">
        <v>19</v>
      </c>
      <c r="F1611" s="7" t="n">
        <v>74.69</v>
      </c>
      <c r="G1611" s="7" t="n">
        <v>0</v>
      </c>
      <c r="H1611" s="7" t="n">
        <v>74.69</v>
      </c>
      <c r="I1611" s="7" t="n">
        <v>11.19</v>
      </c>
      <c r="J1611" s="8" t="n">
        <v>66.7442</v>
      </c>
    </row>
    <row r="1612" customFormat="false" ht="15" hidden="false" customHeight="false" outlineLevel="0" collapsed="false">
      <c r="A1612" s="4" t="n">
        <v>42594</v>
      </c>
      <c r="B1612" s="5" t="n">
        <v>2016</v>
      </c>
      <c r="C1612" s="5" t="n">
        <v>8</v>
      </c>
      <c r="D1612" s="6" t="str">
        <f aca="false">IF(MONTH(A1612)&gt;=4,"FY "&amp;YEAR(A1612)&amp;"-"&amp;RIGHT(YEAR(A1612)+1,2),"FY "&amp;(YEAR(A1612)-1)&amp;"-"&amp;RIGHT(YEAR(A1612),2))</f>
        <v>FY 2016-17</v>
      </c>
      <c r="E1612" s="5" t="s">
        <v>19</v>
      </c>
      <c r="F1612" s="7" t="n">
        <v>5.67</v>
      </c>
      <c r="G1612" s="7" t="n">
        <v>3.72</v>
      </c>
      <c r="H1612" s="7" t="n">
        <v>1.95</v>
      </c>
      <c r="I1612" s="7" t="n">
        <v>0.29</v>
      </c>
      <c r="J1612" s="8" t="n">
        <v>66.8571</v>
      </c>
    </row>
    <row r="1613" customFormat="false" ht="15" hidden="false" customHeight="false" outlineLevel="0" collapsed="false">
      <c r="A1613" s="4" t="n">
        <v>42598</v>
      </c>
      <c r="B1613" s="5" t="n">
        <v>2016</v>
      </c>
      <c r="C1613" s="5" t="n">
        <v>8</v>
      </c>
      <c r="D1613" s="6" t="str">
        <f aca="false">IF(MONTH(A1613)&gt;=4,"FY "&amp;YEAR(A1613)&amp;"-"&amp;RIGHT(YEAR(A1613)+1,2),"FY "&amp;(YEAR(A1613)-1)&amp;"-"&amp;RIGHT(YEAR(A1613),2))</f>
        <v>FY 2016-17</v>
      </c>
      <c r="E1613" s="5" t="s">
        <v>19</v>
      </c>
      <c r="F1613" s="7" t="n">
        <v>0.06</v>
      </c>
      <c r="G1613" s="7" t="n">
        <v>8.52</v>
      </c>
      <c r="H1613" s="7" t="n">
        <v>-8.46</v>
      </c>
      <c r="I1613" s="7" t="n">
        <v>-1.27</v>
      </c>
      <c r="J1613" s="8" t="n">
        <v>66.8252</v>
      </c>
    </row>
    <row r="1614" customFormat="false" ht="15" hidden="false" customHeight="false" outlineLevel="0" collapsed="false">
      <c r="A1614" s="4" t="n">
        <v>42600</v>
      </c>
      <c r="B1614" s="5" t="n">
        <v>2016</v>
      </c>
      <c r="C1614" s="5" t="n">
        <v>8</v>
      </c>
      <c r="D1614" s="6" t="str">
        <f aca="false">IF(MONTH(A1614)&gt;=4,"FY "&amp;YEAR(A1614)&amp;"-"&amp;RIGHT(YEAR(A1614)+1,2),"FY "&amp;(YEAR(A1614)-1)&amp;"-"&amp;RIGHT(YEAR(A1614),2))</f>
        <v>FY 2016-17</v>
      </c>
      <c r="E1614" s="5" t="s">
        <v>19</v>
      </c>
      <c r="F1614" s="7" t="n">
        <v>0</v>
      </c>
      <c r="G1614" s="7" t="n">
        <v>9.87</v>
      </c>
      <c r="H1614" s="7" t="n">
        <v>-9.87</v>
      </c>
      <c r="I1614" s="7" t="n">
        <v>-1.48</v>
      </c>
      <c r="J1614" s="8" t="n">
        <v>66.8983</v>
      </c>
    </row>
    <row r="1615" customFormat="false" ht="15" hidden="false" customHeight="false" outlineLevel="0" collapsed="false">
      <c r="A1615" s="4" t="n">
        <v>42601</v>
      </c>
      <c r="B1615" s="5" t="n">
        <v>2016</v>
      </c>
      <c r="C1615" s="5" t="n">
        <v>8</v>
      </c>
      <c r="D1615" s="6" t="str">
        <f aca="false">IF(MONTH(A1615)&gt;=4,"FY "&amp;YEAR(A1615)&amp;"-"&amp;RIGHT(YEAR(A1615)+1,2),"FY "&amp;(YEAR(A1615)-1)&amp;"-"&amp;RIGHT(YEAR(A1615),2))</f>
        <v>FY 2016-17</v>
      </c>
      <c r="E1615" s="5" t="s">
        <v>19</v>
      </c>
      <c r="F1615" s="7" t="n">
        <v>15.05</v>
      </c>
      <c r="G1615" s="7" t="n">
        <v>2.2</v>
      </c>
      <c r="H1615" s="7" t="n">
        <v>12.85</v>
      </c>
      <c r="I1615" s="7" t="n">
        <v>1.92</v>
      </c>
      <c r="J1615" s="8" t="n">
        <v>66.7939</v>
      </c>
    </row>
    <row r="1616" customFormat="false" ht="15" hidden="false" customHeight="false" outlineLevel="0" collapsed="false">
      <c r="A1616" s="4" t="n">
        <v>42604</v>
      </c>
      <c r="B1616" s="5" t="n">
        <v>2016</v>
      </c>
      <c r="C1616" s="5" t="n">
        <v>8</v>
      </c>
      <c r="D1616" s="6" t="str">
        <f aca="false">IF(MONTH(A1616)&gt;=4,"FY "&amp;YEAR(A1616)&amp;"-"&amp;RIGHT(YEAR(A1616)+1,2),"FY "&amp;(YEAR(A1616)-1)&amp;"-"&amp;RIGHT(YEAR(A1616),2))</f>
        <v>FY 2016-17</v>
      </c>
      <c r="E1616" s="5" t="s">
        <v>19</v>
      </c>
      <c r="F1616" s="7" t="n">
        <v>0.05</v>
      </c>
      <c r="G1616" s="7" t="n">
        <v>0</v>
      </c>
      <c r="H1616" s="7" t="n">
        <v>0.05</v>
      </c>
      <c r="I1616" s="7" t="n">
        <v>0.01</v>
      </c>
      <c r="J1616" s="8" t="n">
        <v>66.9296</v>
      </c>
    </row>
    <row r="1617" customFormat="false" ht="15" hidden="false" customHeight="false" outlineLevel="0" collapsed="false">
      <c r="A1617" s="4" t="n">
        <v>42605</v>
      </c>
      <c r="B1617" s="5" t="n">
        <v>2016</v>
      </c>
      <c r="C1617" s="5" t="n">
        <v>8</v>
      </c>
      <c r="D1617" s="6" t="str">
        <f aca="false">IF(MONTH(A1617)&gt;=4,"FY "&amp;YEAR(A1617)&amp;"-"&amp;RIGHT(YEAR(A1617)+1,2),"FY "&amp;(YEAR(A1617)-1)&amp;"-"&amp;RIGHT(YEAR(A1617),2))</f>
        <v>FY 2016-17</v>
      </c>
      <c r="E1617" s="5" t="s">
        <v>19</v>
      </c>
      <c r="F1617" s="7" t="n">
        <v>0.11</v>
      </c>
      <c r="G1617" s="7" t="n">
        <v>0.01</v>
      </c>
      <c r="H1617" s="7" t="n">
        <v>0.1</v>
      </c>
      <c r="I1617" s="7" t="n">
        <v>0.01</v>
      </c>
      <c r="J1617" s="8" t="n">
        <v>67.194</v>
      </c>
    </row>
    <row r="1618" customFormat="false" ht="15" hidden="false" customHeight="false" outlineLevel="0" collapsed="false">
      <c r="A1618" s="4" t="n">
        <v>42606</v>
      </c>
      <c r="B1618" s="5" t="n">
        <v>2016</v>
      </c>
      <c r="C1618" s="5" t="n">
        <v>8</v>
      </c>
      <c r="D1618" s="6" t="str">
        <f aca="false">IF(MONTH(A1618)&gt;=4,"FY "&amp;YEAR(A1618)&amp;"-"&amp;RIGHT(YEAR(A1618)+1,2),"FY "&amp;(YEAR(A1618)-1)&amp;"-"&amp;RIGHT(YEAR(A1618),2))</f>
        <v>FY 2016-17</v>
      </c>
      <c r="E1618" s="5" t="s">
        <v>19</v>
      </c>
      <c r="F1618" s="7" t="n">
        <v>0</v>
      </c>
      <c r="G1618" s="7" t="n">
        <v>1.8</v>
      </c>
      <c r="H1618" s="7" t="n">
        <v>-1.8</v>
      </c>
      <c r="I1618" s="7" t="n">
        <v>-0.27</v>
      </c>
      <c r="J1618" s="8" t="n">
        <v>67.0885</v>
      </c>
    </row>
    <row r="1619" customFormat="false" ht="15" hidden="false" customHeight="false" outlineLevel="0" collapsed="false">
      <c r="A1619" s="4" t="n">
        <v>42607</v>
      </c>
      <c r="B1619" s="5" t="n">
        <v>2016</v>
      </c>
      <c r="C1619" s="5" t="n">
        <v>8</v>
      </c>
      <c r="D1619" s="6" t="str">
        <f aca="false">IF(MONTH(A1619)&gt;=4,"FY "&amp;YEAR(A1619)&amp;"-"&amp;RIGHT(YEAR(A1619)+1,2),"FY "&amp;(YEAR(A1619)-1)&amp;"-"&amp;RIGHT(YEAR(A1619),2))</f>
        <v>FY 2016-17</v>
      </c>
      <c r="E1619" s="5" t="s">
        <v>19</v>
      </c>
      <c r="F1619" s="7" t="n">
        <v>0.04</v>
      </c>
      <c r="G1619" s="7" t="n">
        <v>0</v>
      </c>
      <c r="H1619" s="7" t="n">
        <v>0.04</v>
      </c>
      <c r="I1619" s="7" t="n">
        <v>0.01</v>
      </c>
      <c r="J1619" s="8" t="n">
        <v>67.132</v>
      </c>
    </row>
    <row r="1620" customFormat="false" ht="15" hidden="false" customHeight="false" outlineLevel="0" collapsed="false">
      <c r="A1620" s="4" t="n">
        <v>42608</v>
      </c>
      <c r="B1620" s="5" t="n">
        <v>2016</v>
      </c>
      <c r="C1620" s="5" t="n">
        <v>8</v>
      </c>
      <c r="D1620" s="6" t="str">
        <f aca="false">IF(MONTH(A1620)&gt;=4,"FY "&amp;YEAR(A1620)&amp;"-"&amp;RIGHT(YEAR(A1620)+1,2),"FY "&amp;(YEAR(A1620)-1)&amp;"-"&amp;RIGHT(YEAR(A1620),2))</f>
        <v>FY 2016-17</v>
      </c>
      <c r="E1620" s="5" t="s">
        <v>19</v>
      </c>
      <c r="F1620" s="7" t="n">
        <v>0.11</v>
      </c>
      <c r="G1620" s="7" t="n">
        <v>0.07</v>
      </c>
      <c r="H1620" s="7" t="n">
        <v>0.04</v>
      </c>
      <c r="I1620" s="7" t="n">
        <v>0.01</v>
      </c>
      <c r="J1620" s="8" t="n">
        <v>67.0876</v>
      </c>
    </row>
    <row r="1621" customFormat="false" ht="15" hidden="false" customHeight="false" outlineLevel="0" collapsed="false">
      <c r="A1621" s="4" t="n">
        <v>42611</v>
      </c>
      <c r="B1621" s="5" t="n">
        <v>2016</v>
      </c>
      <c r="C1621" s="5" t="n">
        <v>8</v>
      </c>
      <c r="D1621" s="6" t="str">
        <f aca="false">IF(MONTH(A1621)&gt;=4,"FY "&amp;YEAR(A1621)&amp;"-"&amp;RIGHT(YEAR(A1621)+1,2),"FY "&amp;(YEAR(A1621)-1)&amp;"-"&amp;RIGHT(YEAR(A1621),2))</f>
        <v>FY 2016-17</v>
      </c>
      <c r="E1621" s="5" t="s">
        <v>19</v>
      </c>
      <c r="F1621" s="7" t="n">
        <v>0</v>
      </c>
      <c r="G1621" s="7" t="n">
        <v>26.91</v>
      </c>
      <c r="H1621" s="7" t="n">
        <v>-26.91</v>
      </c>
      <c r="I1621" s="7" t="n">
        <v>-4.01</v>
      </c>
      <c r="J1621" s="8" t="n">
        <v>67.0299</v>
      </c>
    </row>
    <row r="1622" customFormat="false" ht="15" hidden="false" customHeight="false" outlineLevel="0" collapsed="false">
      <c r="A1622" s="4" t="n">
        <v>42612</v>
      </c>
      <c r="B1622" s="5" t="n">
        <v>2016</v>
      </c>
      <c r="C1622" s="5" t="n">
        <v>8</v>
      </c>
      <c r="D1622" s="6" t="str">
        <f aca="false">IF(MONTH(A1622)&gt;=4,"FY "&amp;YEAR(A1622)&amp;"-"&amp;RIGHT(YEAR(A1622)+1,2),"FY "&amp;(YEAR(A1622)-1)&amp;"-"&amp;RIGHT(YEAR(A1622),2))</f>
        <v>FY 2016-17</v>
      </c>
      <c r="E1622" s="5" t="s">
        <v>19</v>
      </c>
      <c r="F1622" s="7" t="n">
        <v>280.47</v>
      </c>
      <c r="G1622" s="7" t="n">
        <v>2.64</v>
      </c>
      <c r="H1622" s="7" t="n">
        <v>277.83</v>
      </c>
      <c r="I1622" s="7" t="n">
        <v>41.35</v>
      </c>
      <c r="J1622" s="8" t="n">
        <v>67.181</v>
      </c>
    </row>
    <row r="1623" customFormat="false" ht="15" hidden="false" customHeight="false" outlineLevel="0" collapsed="false">
      <c r="A1623" s="4" t="n">
        <v>42613</v>
      </c>
      <c r="B1623" s="5" t="n">
        <v>2016</v>
      </c>
      <c r="C1623" s="5" t="n">
        <v>8</v>
      </c>
      <c r="D1623" s="6" t="str">
        <f aca="false">IF(MONTH(A1623)&gt;=4,"FY "&amp;YEAR(A1623)&amp;"-"&amp;RIGHT(YEAR(A1623)+1,2),"FY "&amp;(YEAR(A1623)-1)&amp;"-"&amp;RIGHT(YEAR(A1623),2))</f>
        <v>FY 2016-17</v>
      </c>
      <c r="E1623" s="5" t="s">
        <v>19</v>
      </c>
      <c r="F1623" s="7" t="n">
        <v>10.57</v>
      </c>
      <c r="G1623" s="7" t="n">
        <v>18.69</v>
      </c>
      <c r="H1623" s="7" t="n">
        <v>-8.12</v>
      </c>
      <c r="I1623" s="7" t="n">
        <v>-1.21</v>
      </c>
      <c r="J1623" s="8" t="n">
        <v>67.0879</v>
      </c>
    </row>
    <row r="1624" customFormat="false" ht="15" hidden="false" customHeight="false" outlineLevel="0" collapsed="false">
      <c r="A1624" s="4" t="n">
        <v>42614</v>
      </c>
      <c r="B1624" s="5" t="n">
        <v>2016</v>
      </c>
      <c r="C1624" s="5" t="n">
        <v>9</v>
      </c>
      <c r="D1624" s="6" t="str">
        <f aca="false">IF(MONTH(A1624)&gt;=4,"FY "&amp;YEAR(A1624)&amp;"-"&amp;RIGHT(YEAR(A1624)+1,2),"FY "&amp;(YEAR(A1624)-1)&amp;"-"&amp;RIGHT(YEAR(A1624),2))</f>
        <v>FY 2016-17</v>
      </c>
      <c r="E1624" s="5" t="s">
        <v>19</v>
      </c>
      <c r="F1624" s="7" t="n">
        <v>30.6</v>
      </c>
      <c r="G1624" s="7" t="n">
        <v>6.96</v>
      </c>
      <c r="H1624" s="7" t="n">
        <v>23.64</v>
      </c>
      <c r="I1624" s="7" t="n">
        <v>3.53</v>
      </c>
      <c r="J1624" s="8" t="n">
        <v>66.9813</v>
      </c>
    </row>
    <row r="1625" customFormat="false" ht="15" hidden="false" customHeight="false" outlineLevel="0" collapsed="false">
      <c r="A1625" s="4" t="n">
        <v>42615</v>
      </c>
      <c r="B1625" s="5" t="n">
        <v>2016</v>
      </c>
      <c r="C1625" s="5" t="n">
        <v>9</v>
      </c>
      <c r="D1625" s="6" t="str">
        <f aca="false">IF(MONTH(A1625)&gt;=4,"FY "&amp;YEAR(A1625)&amp;"-"&amp;RIGHT(YEAR(A1625)+1,2),"FY "&amp;(YEAR(A1625)-1)&amp;"-"&amp;RIGHT(YEAR(A1625),2))</f>
        <v>FY 2016-17</v>
      </c>
      <c r="E1625" s="5" t="s">
        <v>19</v>
      </c>
      <c r="F1625" s="7" t="n">
        <v>0.43</v>
      </c>
      <c r="G1625" s="7" t="n">
        <v>0</v>
      </c>
      <c r="H1625" s="7" t="n">
        <v>0.43</v>
      </c>
      <c r="I1625" s="7" t="n">
        <v>0.06</v>
      </c>
      <c r="J1625" s="8" t="n">
        <v>66.9539</v>
      </c>
    </row>
    <row r="1626" customFormat="false" ht="15" hidden="false" customHeight="false" outlineLevel="0" collapsed="false">
      <c r="A1626" s="4" t="n">
        <v>42619</v>
      </c>
      <c r="B1626" s="5" t="n">
        <v>2016</v>
      </c>
      <c r="C1626" s="5" t="n">
        <v>9</v>
      </c>
      <c r="D1626" s="6" t="str">
        <f aca="false">IF(MONTH(A1626)&gt;=4,"FY "&amp;YEAR(A1626)&amp;"-"&amp;RIGHT(YEAR(A1626)+1,2),"FY "&amp;(YEAR(A1626)-1)&amp;"-"&amp;RIGHT(YEAR(A1626),2))</f>
        <v>FY 2016-17</v>
      </c>
      <c r="E1626" s="5" t="s">
        <v>19</v>
      </c>
      <c r="F1626" s="7" t="n">
        <v>0</v>
      </c>
      <c r="G1626" s="7" t="n">
        <v>0</v>
      </c>
      <c r="H1626" s="7" t="n">
        <v>0</v>
      </c>
      <c r="I1626" s="7" t="n">
        <v>0</v>
      </c>
      <c r="J1626" s="8" t="n">
        <v>66.8405</v>
      </c>
    </row>
    <row r="1627" customFormat="false" ht="15" hidden="false" customHeight="false" outlineLevel="0" collapsed="false">
      <c r="A1627" s="4" t="n">
        <v>42620</v>
      </c>
      <c r="B1627" s="5" t="n">
        <v>2016</v>
      </c>
      <c r="C1627" s="5" t="n">
        <v>9</v>
      </c>
      <c r="D1627" s="6" t="str">
        <f aca="false">IF(MONTH(A1627)&gt;=4,"FY "&amp;YEAR(A1627)&amp;"-"&amp;RIGHT(YEAR(A1627)+1,2),"FY "&amp;(YEAR(A1627)-1)&amp;"-"&amp;RIGHT(YEAR(A1627),2))</f>
        <v>FY 2016-17</v>
      </c>
      <c r="E1627" s="5" t="s">
        <v>19</v>
      </c>
      <c r="F1627" s="7" t="n">
        <v>10.58</v>
      </c>
      <c r="G1627" s="7" t="n">
        <v>1.66</v>
      </c>
      <c r="H1627" s="7" t="n">
        <v>8.92</v>
      </c>
      <c r="I1627" s="7" t="n">
        <v>1.34</v>
      </c>
      <c r="J1627" s="8" t="n">
        <v>66.5469</v>
      </c>
    </row>
    <row r="1628" customFormat="false" ht="15" hidden="false" customHeight="false" outlineLevel="0" collapsed="false">
      <c r="A1628" s="4" t="n">
        <v>42621</v>
      </c>
      <c r="B1628" s="5" t="n">
        <v>2016</v>
      </c>
      <c r="C1628" s="5" t="n">
        <v>9</v>
      </c>
      <c r="D1628" s="6" t="str">
        <f aca="false">IF(MONTH(A1628)&gt;=4,"FY "&amp;YEAR(A1628)&amp;"-"&amp;RIGHT(YEAR(A1628)+1,2),"FY "&amp;(YEAR(A1628)-1)&amp;"-"&amp;RIGHT(YEAR(A1628),2))</f>
        <v>FY 2016-17</v>
      </c>
      <c r="E1628" s="5" t="s">
        <v>19</v>
      </c>
      <c r="F1628" s="7" t="n">
        <v>0.09</v>
      </c>
      <c r="G1628" s="7" t="n">
        <v>0</v>
      </c>
      <c r="H1628" s="7" t="n">
        <v>0.09</v>
      </c>
      <c r="I1628" s="7" t="n">
        <v>0.01</v>
      </c>
      <c r="J1628" s="8" t="n">
        <v>66.3618</v>
      </c>
    </row>
    <row r="1629" customFormat="false" ht="15" hidden="false" customHeight="false" outlineLevel="0" collapsed="false">
      <c r="A1629" s="4" t="n">
        <v>42622</v>
      </c>
      <c r="B1629" s="5" t="n">
        <v>2016</v>
      </c>
      <c r="C1629" s="5" t="n">
        <v>9</v>
      </c>
      <c r="D1629" s="6" t="str">
        <f aca="false">IF(MONTH(A1629)&gt;=4,"FY "&amp;YEAR(A1629)&amp;"-"&amp;RIGHT(YEAR(A1629)+1,2),"FY "&amp;(YEAR(A1629)-1)&amp;"-"&amp;RIGHT(YEAR(A1629),2))</f>
        <v>FY 2016-17</v>
      </c>
      <c r="E1629" s="5" t="s">
        <v>19</v>
      </c>
      <c r="F1629" s="7" t="n">
        <v>17.27</v>
      </c>
      <c r="G1629" s="7" t="n">
        <v>1.34</v>
      </c>
      <c r="H1629" s="7" t="n">
        <v>15.93</v>
      </c>
      <c r="I1629" s="7" t="n">
        <v>2.4</v>
      </c>
      <c r="J1629" s="8" t="n">
        <v>66.4483</v>
      </c>
    </row>
    <row r="1630" customFormat="false" ht="15" hidden="false" customHeight="false" outlineLevel="0" collapsed="false">
      <c r="A1630" s="4" t="n">
        <v>42625</v>
      </c>
      <c r="B1630" s="5" t="n">
        <v>2016</v>
      </c>
      <c r="C1630" s="5" t="n">
        <v>9</v>
      </c>
      <c r="D1630" s="6" t="str">
        <f aca="false">IF(MONTH(A1630)&gt;=4,"FY "&amp;YEAR(A1630)&amp;"-"&amp;RIGHT(YEAR(A1630)+1,2),"FY "&amp;(YEAR(A1630)-1)&amp;"-"&amp;RIGHT(YEAR(A1630),2))</f>
        <v>FY 2016-17</v>
      </c>
      <c r="E1630" s="5" t="s">
        <v>19</v>
      </c>
      <c r="F1630" s="7" t="n">
        <v>0.99</v>
      </c>
      <c r="G1630" s="7" t="n">
        <v>0</v>
      </c>
      <c r="H1630" s="7" t="n">
        <v>0.99</v>
      </c>
      <c r="I1630" s="7" t="n">
        <v>0.15</v>
      </c>
      <c r="J1630" s="8" t="n">
        <v>66.5462</v>
      </c>
    </row>
    <row r="1631" customFormat="false" ht="15" hidden="false" customHeight="false" outlineLevel="0" collapsed="false">
      <c r="A1631" s="4" t="n">
        <v>42627</v>
      </c>
      <c r="B1631" s="5" t="n">
        <v>2016</v>
      </c>
      <c r="C1631" s="5" t="n">
        <v>9</v>
      </c>
      <c r="D1631" s="6" t="str">
        <f aca="false">IF(MONTH(A1631)&gt;=4,"FY "&amp;YEAR(A1631)&amp;"-"&amp;RIGHT(YEAR(A1631)+1,2),"FY "&amp;(YEAR(A1631)-1)&amp;"-"&amp;RIGHT(YEAR(A1631),2))</f>
        <v>FY 2016-17</v>
      </c>
      <c r="E1631" s="5" t="s">
        <v>19</v>
      </c>
      <c r="F1631" s="7" t="n">
        <v>0.04</v>
      </c>
      <c r="G1631" s="7" t="n">
        <v>0</v>
      </c>
      <c r="H1631" s="7" t="n">
        <v>0.04</v>
      </c>
      <c r="I1631" s="7" t="n">
        <v>0.01</v>
      </c>
      <c r="J1631" s="8" t="n">
        <v>66.9017</v>
      </c>
    </row>
    <row r="1632" customFormat="false" ht="15" hidden="false" customHeight="false" outlineLevel="0" collapsed="false">
      <c r="A1632" s="4" t="n">
        <v>42628</v>
      </c>
      <c r="B1632" s="5" t="n">
        <v>2016</v>
      </c>
      <c r="C1632" s="5" t="n">
        <v>9</v>
      </c>
      <c r="D1632" s="6" t="str">
        <f aca="false">IF(MONTH(A1632)&gt;=4,"FY "&amp;YEAR(A1632)&amp;"-"&amp;RIGHT(YEAR(A1632)+1,2),"FY "&amp;(YEAR(A1632)-1)&amp;"-"&amp;RIGHT(YEAR(A1632),2))</f>
        <v>FY 2016-17</v>
      </c>
      <c r="E1632" s="5" t="s">
        <v>19</v>
      </c>
      <c r="F1632" s="7" t="n">
        <v>0</v>
      </c>
      <c r="G1632" s="7" t="n">
        <v>35.86</v>
      </c>
      <c r="H1632" s="7" t="n">
        <v>-35.86</v>
      </c>
      <c r="I1632" s="7" t="n">
        <v>-5.36</v>
      </c>
      <c r="J1632" s="8" t="n">
        <v>66.9642</v>
      </c>
    </row>
    <row r="1633" customFormat="false" ht="15" hidden="false" customHeight="false" outlineLevel="0" collapsed="false">
      <c r="A1633" s="4" t="n">
        <v>42629</v>
      </c>
      <c r="B1633" s="5" t="n">
        <v>2016</v>
      </c>
      <c r="C1633" s="5" t="n">
        <v>9</v>
      </c>
      <c r="D1633" s="6" t="str">
        <f aca="false">IF(MONTH(A1633)&gt;=4,"FY "&amp;YEAR(A1633)&amp;"-"&amp;RIGHT(YEAR(A1633)+1,2),"FY "&amp;(YEAR(A1633)-1)&amp;"-"&amp;RIGHT(YEAR(A1633),2))</f>
        <v>FY 2016-17</v>
      </c>
      <c r="E1633" s="5" t="s">
        <v>19</v>
      </c>
      <c r="F1633" s="7" t="n">
        <v>0</v>
      </c>
      <c r="G1633" s="7" t="n">
        <v>0</v>
      </c>
      <c r="H1633" s="7" t="n">
        <v>0</v>
      </c>
      <c r="I1633" s="7" t="n">
        <v>0</v>
      </c>
      <c r="J1633" s="8" t="n">
        <v>67.0248</v>
      </c>
    </row>
    <row r="1634" customFormat="false" ht="15" hidden="false" customHeight="false" outlineLevel="0" collapsed="false">
      <c r="A1634" s="4" t="n">
        <v>42632</v>
      </c>
      <c r="B1634" s="5" t="n">
        <v>2016</v>
      </c>
      <c r="C1634" s="5" t="n">
        <v>9</v>
      </c>
      <c r="D1634" s="6" t="str">
        <f aca="false">IF(MONTH(A1634)&gt;=4,"FY "&amp;YEAR(A1634)&amp;"-"&amp;RIGHT(YEAR(A1634)+1,2),"FY "&amp;(YEAR(A1634)-1)&amp;"-"&amp;RIGHT(YEAR(A1634),2))</f>
        <v>FY 2016-17</v>
      </c>
      <c r="E1634" s="5" t="s">
        <v>19</v>
      </c>
      <c r="F1634" s="7" t="n">
        <v>0</v>
      </c>
      <c r="G1634" s="7" t="n">
        <v>0</v>
      </c>
      <c r="H1634" s="7" t="n">
        <v>0</v>
      </c>
      <c r="I1634" s="7" t="n">
        <v>0</v>
      </c>
      <c r="J1634" s="8" t="n">
        <v>66.8804</v>
      </c>
    </row>
    <row r="1635" customFormat="false" ht="15" hidden="false" customHeight="false" outlineLevel="0" collapsed="false">
      <c r="A1635" s="4" t="n">
        <v>42633</v>
      </c>
      <c r="B1635" s="5" t="n">
        <v>2016</v>
      </c>
      <c r="C1635" s="5" t="n">
        <v>9</v>
      </c>
      <c r="D1635" s="6" t="str">
        <f aca="false">IF(MONTH(A1635)&gt;=4,"FY "&amp;YEAR(A1635)&amp;"-"&amp;RIGHT(YEAR(A1635)+1,2),"FY "&amp;(YEAR(A1635)-1)&amp;"-"&amp;RIGHT(YEAR(A1635),2))</f>
        <v>FY 2016-17</v>
      </c>
      <c r="E1635" s="5" t="s">
        <v>19</v>
      </c>
      <c r="F1635" s="7" t="n">
        <v>648.93</v>
      </c>
      <c r="G1635" s="7" t="n">
        <v>0.36</v>
      </c>
      <c r="H1635" s="7" t="n">
        <v>648.57</v>
      </c>
      <c r="I1635" s="7" t="n">
        <v>96.98</v>
      </c>
      <c r="J1635" s="8" t="n">
        <v>66.8737</v>
      </c>
    </row>
    <row r="1636" customFormat="false" ht="15" hidden="false" customHeight="false" outlineLevel="0" collapsed="false">
      <c r="A1636" s="4" t="n">
        <v>42634</v>
      </c>
      <c r="B1636" s="5" t="n">
        <v>2016</v>
      </c>
      <c r="C1636" s="5" t="n">
        <v>9</v>
      </c>
      <c r="D1636" s="6" t="str">
        <f aca="false">IF(MONTH(A1636)&gt;=4,"FY "&amp;YEAR(A1636)&amp;"-"&amp;RIGHT(YEAR(A1636)+1,2),"FY "&amp;(YEAR(A1636)-1)&amp;"-"&amp;RIGHT(YEAR(A1636),2))</f>
        <v>FY 2016-17</v>
      </c>
      <c r="E1636" s="5" t="s">
        <v>19</v>
      </c>
      <c r="F1636" s="7" t="n">
        <v>375.52</v>
      </c>
      <c r="G1636" s="7" t="n">
        <v>1.05</v>
      </c>
      <c r="H1636" s="7" t="n">
        <v>374.47</v>
      </c>
      <c r="I1636" s="7" t="n">
        <v>55.87</v>
      </c>
      <c r="J1636" s="8" t="n">
        <v>67.02</v>
      </c>
    </row>
    <row r="1637" customFormat="false" ht="15" hidden="false" customHeight="false" outlineLevel="0" collapsed="false">
      <c r="A1637" s="4" t="n">
        <v>42635</v>
      </c>
      <c r="B1637" s="5" t="n">
        <v>2016</v>
      </c>
      <c r="C1637" s="5" t="n">
        <v>9</v>
      </c>
      <c r="D1637" s="6" t="str">
        <f aca="false">IF(MONTH(A1637)&gt;=4,"FY "&amp;YEAR(A1637)&amp;"-"&amp;RIGHT(YEAR(A1637)+1,2),"FY "&amp;(YEAR(A1637)-1)&amp;"-"&amp;RIGHT(YEAR(A1637),2))</f>
        <v>FY 2016-17</v>
      </c>
      <c r="E1637" s="5" t="s">
        <v>19</v>
      </c>
      <c r="F1637" s="7" t="n">
        <v>268.01</v>
      </c>
      <c r="G1637" s="7" t="n">
        <v>0</v>
      </c>
      <c r="H1637" s="7" t="n">
        <v>268.01</v>
      </c>
      <c r="I1637" s="7" t="n">
        <v>39.96</v>
      </c>
      <c r="J1637" s="8" t="n">
        <v>67.0631</v>
      </c>
    </row>
    <row r="1638" customFormat="false" ht="15" hidden="false" customHeight="false" outlineLevel="0" collapsed="false">
      <c r="A1638" s="4" t="n">
        <v>42636</v>
      </c>
      <c r="B1638" s="5" t="n">
        <v>2016</v>
      </c>
      <c r="C1638" s="5" t="n">
        <v>9</v>
      </c>
      <c r="D1638" s="6" t="str">
        <f aca="false">IF(MONTH(A1638)&gt;=4,"FY "&amp;YEAR(A1638)&amp;"-"&amp;RIGHT(YEAR(A1638)+1,2),"FY "&amp;(YEAR(A1638)-1)&amp;"-"&amp;RIGHT(YEAR(A1638),2))</f>
        <v>FY 2016-17</v>
      </c>
      <c r="E1638" s="5" t="s">
        <v>19</v>
      </c>
      <c r="F1638" s="7" t="n">
        <v>46.8</v>
      </c>
      <c r="G1638" s="7" t="n">
        <v>0.56</v>
      </c>
      <c r="H1638" s="7" t="n">
        <v>46.24</v>
      </c>
      <c r="I1638" s="7" t="n">
        <v>6.92</v>
      </c>
      <c r="J1638" s="8" t="n">
        <v>66.8451</v>
      </c>
    </row>
    <row r="1639" customFormat="false" ht="15" hidden="false" customHeight="false" outlineLevel="0" collapsed="false">
      <c r="A1639" s="4" t="n">
        <v>42639</v>
      </c>
      <c r="B1639" s="5" t="n">
        <v>2016</v>
      </c>
      <c r="C1639" s="5" t="n">
        <v>9</v>
      </c>
      <c r="D1639" s="6" t="str">
        <f aca="false">IF(MONTH(A1639)&gt;=4,"FY "&amp;YEAR(A1639)&amp;"-"&amp;RIGHT(YEAR(A1639)+1,2),"FY "&amp;(YEAR(A1639)-1)&amp;"-"&amp;RIGHT(YEAR(A1639),2))</f>
        <v>FY 2016-17</v>
      </c>
      <c r="E1639" s="5" t="s">
        <v>19</v>
      </c>
      <c r="F1639" s="7" t="n">
        <v>3.67</v>
      </c>
      <c r="G1639" s="7" t="n">
        <v>0</v>
      </c>
      <c r="H1639" s="7" t="n">
        <v>3.67</v>
      </c>
      <c r="I1639" s="7" t="n">
        <v>0.55</v>
      </c>
      <c r="J1639" s="8" t="n">
        <v>66.6519</v>
      </c>
    </row>
    <row r="1640" customFormat="false" ht="15" hidden="false" customHeight="false" outlineLevel="0" collapsed="false">
      <c r="A1640" s="4" t="n">
        <v>42640</v>
      </c>
      <c r="B1640" s="5" t="n">
        <v>2016</v>
      </c>
      <c r="C1640" s="5" t="n">
        <v>9</v>
      </c>
      <c r="D1640" s="6" t="str">
        <f aca="false">IF(MONTH(A1640)&gt;=4,"FY "&amp;YEAR(A1640)&amp;"-"&amp;RIGHT(YEAR(A1640)+1,2),"FY "&amp;(YEAR(A1640)-1)&amp;"-"&amp;RIGHT(YEAR(A1640),2))</f>
        <v>FY 2016-17</v>
      </c>
      <c r="E1640" s="5" t="s">
        <v>19</v>
      </c>
      <c r="F1640" s="7" t="n">
        <v>10.23</v>
      </c>
      <c r="G1640" s="7" t="n">
        <v>0</v>
      </c>
      <c r="H1640" s="7" t="n">
        <v>10.23</v>
      </c>
      <c r="I1640" s="7" t="n">
        <v>1.53</v>
      </c>
      <c r="J1640" s="8" t="n">
        <v>66.7095</v>
      </c>
    </row>
    <row r="1641" customFormat="false" ht="15" hidden="false" customHeight="false" outlineLevel="0" collapsed="false">
      <c r="A1641" s="4" t="n">
        <v>42641</v>
      </c>
      <c r="B1641" s="5" t="n">
        <v>2016</v>
      </c>
      <c r="C1641" s="5" t="n">
        <v>9</v>
      </c>
      <c r="D1641" s="6" t="str">
        <f aca="false">IF(MONTH(A1641)&gt;=4,"FY "&amp;YEAR(A1641)&amp;"-"&amp;RIGHT(YEAR(A1641)+1,2),"FY "&amp;(YEAR(A1641)-1)&amp;"-"&amp;RIGHT(YEAR(A1641),2))</f>
        <v>FY 2016-17</v>
      </c>
      <c r="E1641" s="5" t="s">
        <v>19</v>
      </c>
      <c r="F1641" s="7" t="n">
        <v>948.64</v>
      </c>
      <c r="G1641" s="7" t="n">
        <v>3.12</v>
      </c>
      <c r="H1641" s="7" t="n">
        <v>945.52</v>
      </c>
      <c r="I1641" s="7" t="n">
        <v>142.26</v>
      </c>
      <c r="J1641" s="8" t="n">
        <v>66.4627</v>
      </c>
    </row>
    <row r="1642" customFormat="false" ht="15" hidden="false" customHeight="false" outlineLevel="0" collapsed="false">
      <c r="A1642" s="4" t="n">
        <v>42642</v>
      </c>
      <c r="B1642" s="5" t="n">
        <v>2016</v>
      </c>
      <c r="C1642" s="5" t="n">
        <v>9</v>
      </c>
      <c r="D1642" s="6" t="str">
        <f aca="false">IF(MONTH(A1642)&gt;=4,"FY "&amp;YEAR(A1642)&amp;"-"&amp;RIGHT(YEAR(A1642)+1,2),"FY "&amp;(YEAR(A1642)-1)&amp;"-"&amp;RIGHT(YEAR(A1642),2))</f>
        <v>FY 2016-17</v>
      </c>
      <c r="E1642" s="5" t="s">
        <v>19</v>
      </c>
      <c r="F1642" s="7" t="n">
        <v>871.9</v>
      </c>
      <c r="G1642" s="7" t="n">
        <v>1.44</v>
      </c>
      <c r="H1642" s="7" t="n">
        <v>870.46</v>
      </c>
      <c r="I1642" s="7" t="n">
        <v>131</v>
      </c>
      <c r="J1642" s="8" t="n">
        <v>66.4482</v>
      </c>
    </row>
    <row r="1643" customFormat="false" ht="15" hidden="false" customHeight="false" outlineLevel="0" collapsed="false">
      <c r="A1643" s="4" t="n">
        <v>42643</v>
      </c>
      <c r="B1643" s="5" t="n">
        <v>2016</v>
      </c>
      <c r="C1643" s="5" t="n">
        <v>9</v>
      </c>
      <c r="D1643" s="6" t="str">
        <f aca="false">IF(MONTH(A1643)&gt;=4,"FY "&amp;YEAR(A1643)&amp;"-"&amp;RIGHT(YEAR(A1643)+1,2),"FY "&amp;(YEAR(A1643)-1)&amp;"-"&amp;RIGHT(YEAR(A1643),2))</f>
        <v>FY 2016-17</v>
      </c>
      <c r="E1643" s="5" t="s">
        <v>19</v>
      </c>
      <c r="F1643" s="7" t="n">
        <v>44.86</v>
      </c>
      <c r="G1643" s="7" t="n">
        <v>0.84</v>
      </c>
      <c r="H1643" s="7" t="n">
        <v>44.02</v>
      </c>
      <c r="I1643" s="7" t="n">
        <v>6.61</v>
      </c>
      <c r="J1643" s="8" t="n">
        <v>66.5521</v>
      </c>
    </row>
    <row r="1644" customFormat="false" ht="15" hidden="false" customHeight="false" outlineLevel="0" collapsed="false">
      <c r="A1644" s="4" t="n">
        <v>42646</v>
      </c>
      <c r="B1644" s="5" t="n">
        <v>2016</v>
      </c>
      <c r="C1644" s="5" t="n">
        <v>10</v>
      </c>
      <c r="D1644" s="6" t="str">
        <f aca="false">IF(MONTH(A1644)&gt;=4,"FY "&amp;YEAR(A1644)&amp;"-"&amp;RIGHT(YEAR(A1644)+1,2),"FY "&amp;(YEAR(A1644)-1)&amp;"-"&amp;RIGHT(YEAR(A1644),2))</f>
        <v>FY 2016-17</v>
      </c>
      <c r="E1644" s="5" t="s">
        <v>19</v>
      </c>
      <c r="F1644" s="7" t="n">
        <v>824.04</v>
      </c>
      <c r="G1644" s="7" t="n">
        <v>3.97</v>
      </c>
      <c r="H1644" s="7" t="n">
        <v>820.07</v>
      </c>
      <c r="I1644" s="7" t="n">
        <v>123.02</v>
      </c>
      <c r="J1644" s="8" t="n">
        <v>66.6596</v>
      </c>
    </row>
    <row r="1645" customFormat="false" ht="15" hidden="false" customHeight="false" outlineLevel="0" collapsed="false">
      <c r="A1645" s="4" t="n">
        <v>42647</v>
      </c>
      <c r="B1645" s="5" t="n">
        <v>2016</v>
      </c>
      <c r="C1645" s="5" t="n">
        <v>10</v>
      </c>
      <c r="D1645" s="6" t="str">
        <f aca="false">IF(MONTH(A1645)&gt;=4,"FY "&amp;YEAR(A1645)&amp;"-"&amp;RIGHT(YEAR(A1645)+1,2),"FY "&amp;(YEAR(A1645)-1)&amp;"-"&amp;RIGHT(YEAR(A1645),2))</f>
        <v>FY 2016-17</v>
      </c>
      <c r="E1645" s="5" t="s">
        <v>19</v>
      </c>
      <c r="F1645" s="7" t="n">
        <v>20</v>
      </c>
      <c r="G1645" s="7" t="n">
        <v>0.04</v>
      </c>
      <c r="H1645" s="7" t="n">
        <v>19.96</v>
      </c>
      <c r="I1645" s="7" t="n">
        <v>3</v>
      </c>
      <c r="J1645" s="8" t="n">
        <v>66.533</v>
      </c>
    </row>
    <row r="1646" customFormat="false" ht="15" hidden="false" customHeight="false" outlineLevel="0" collapsed="false">
      <c r="A1646" s="4" t="n">
        <v>42648</v>
      </c>
      <c r="B1646" s="5" t="n">
        <v>2016</v>
      </c>
      <c r="C1646" s="5" t="n">
        <v>10</v>
      </c>
      <c r="D1646" s="6" t="str">
        <f aca="false">IF(MONTH(A1646)&gt;=4,"FY "&amp;YEAR(A1646)&amp;"-"&amp;RIGHT(YEAR(A1646)+1,2),"FY "&amp;(YEAR(A1646)-1)&amp;"-"&amp;RIGHT(YEAR(A1646),2))</f>
        <v>FY 2016-17</v>
      </c>
      <c r="E1646" s="5" t="s">
        <v>19</v>
      </c>
      <c r="F1646" s="7" t="n">
        <v>171.15</v>
      </c>
      <c r="G1646" s="7" t="n">
        <v>26.89</v>
      </c>
      <c r="H1646" s="7" t="n">
        <v>144.26</v>
      </c>
      <c r="I1646" s="7" t="n">
        <v>21.68</v>
      </c>
      <c r="J1646" s="8" t="n">
        <v>66.5559</v>
      </c>
    </row>
    <row r="1647" customFormat="false" ht="15" hidden="false" customHeight="false" outlineLevel="0" collapsed="false">
      <c r="A1647" s="4" t="n">
        <v>42649</v>
      </c>
      <c r="B1647" s="5" t="n">
        <v>2016</v>
      </c>
      <c r="C1647" s="5" t="n">
        <v>10</v>
      </c>
      <c r="D1647" s="6" t="str">
        <f aca="false">IF(MONTH(A1647)&gt;=4,"FY "&amp;YEAR(A1647)&amp;"-"&amp;RIGHT(YEAR(A1647)+1,2),"FY "&amp;(YEAR(A1647)-1)&amp;"-"&amp;RIGHT(YEAR(A1647),2))</f>
        <v>FY 2016-17</v>
      </c>
      <c r="E1647" s="5" t="s">
        <v>19</v>
      </c>
      <c r="F1647" s="7" t="n">
        <v>363.11</v>
      </c>
      <c r="G1647" s="7" t="n">
        <v>4.86</v>
      </c>
      <c r="H1647" s="7" t="n">
        <v>358.25</v>
      </c>
      <c r="I1647" s="7" t="n">
        <v>53.82</v>
      </c>
      <c r="J1647" s="8" t="n">
        <v>66.5699</v>
      </c>
    </row>
    <row r="1648" customFormat="false" ht="15" hidden="false" customHeight="false" outlineLevel="0" collapsed="false">
      <c r="A1648" s="4" t="n">
        <v>42650</v>
      </c>
      <c r="B1648" s="5" t="n">
        <v>2016</v>
      </c>
      <c r="C1648" s="5" t="n">
        <v>10</v>
      </c>
      <c r="D1648" s="6" t="str">
        <f aca="false">IF(MONTH(A1648)&gt;=4,"FY "&amp;YEAR(A1648)&amp;"-"&amp;RIGHT(YEAR(A1648)+1,2),"FY "&amp;(YEAR(A1648)-1)&amp;"-"&amp;RIGHT(YEAR(A1648),2))</f>
        <v>FY 2016-17</v>
      </c>
      <c r="E1648" s="5" t="s">
        <v>19</v>
      </c>
      <c r="F1648" s="7" t="n">
        <v>3.34</v>
      </c>
      <c r="G1648" s="7" t="n">
        <v>22.71</v>
      </c>
      <c r="H1648" s="7" t="n">
        <v>-19.37</v>
      </c>
      <c r="I1648" s="7" t="n">
        <v>-2.91</v>
      </c>
      <c r="J1648" s="8" t="n">
        <v>66.6322</v>
      </c>
    </row>
    <row r="1649" customFormat="false" ht="15" hidden="false" customHeight="false" outlineLevel="0" collapsed="false">
      <c r="A1649" s="4" t="n">
        <v>42653</v>
      </c>
      <c r="B1649" s="5" t="n">
        <v>2016</v>
      </c>
      <c r="C1649" s="5" t="n">
        <v>10</v>
      </c>
      <c r="D1649" s="6" t="str">
        <f aca="false">IF(MONTH(A1649)&gt;=4,"FY "&amp;YEAR(A1649)&amp;"-"&amp;RIGHT(YEAR(A1649)+1,2),"FY "&amp;(YEAR(A1649)-1)&amp;"-"&amp;RIGHT(YEAR(A1649),2))</f>
        <v>FY 2016-17</v>
      </c>
      <c r="E1649" s="5" t="s">
        <v>19</v>
      </c>
      <c r="F1649" s="7" t="n">
        <v>0</v>
      </c>
      <c r="G1649" s="7" t="n">
        <v>3.78</v>
      </c>
      <c r="H1649" s="7" t="n">
        <v>-3.78</v>
      </c>
      <c r="I1649" s="7" t="n">
        <v>-0.57</v>
      </c>
      <c r="J1649" s="8" t="n">
        <v>66.7875</v>
      </c>
    </row>
    <row r="1650" customFormat="false" ht="15" hidden="false" customHeight="false" outlineLevel="0" collapsed="false">
      <c r="A1650" s="4" t="n">
        <v>42656</v>
      </c>
      <c r="B1650" s="5" t="n">
        <v>2016</v>
      </c>
      <c r="C1650" s="5" t="n">
        <v>10</v>
      </c>
      <c r="D1650" s="6" t="str">
        <f aca="false">IF(MONTH(A1650)&gt;=4,"FY "&amp;YEAR(A1650)&amp;"-"&amp;RIGHT(YEAR(A1650)+1,2),"FY "&amp;(YEAR(A1650)-1)&amp;"-"&amp;RIGHT(YEAR(A1650),2))</f>
        <v>FY 2016-17</v>
      </c>
      <c r="E1650" s="5" t="s">
        <v>19</v>
      </c>
      <c r="F1650" s="7" t="n">
        <v>37.66</v>
      </c>
      <c r="G1650" s="7" t="n">
        <v>2.82</v>
      </c>
      <c r="H1650" s="7" t="n">
        <v>34.84</v>
      </c>
      <c r="I1650" s="7" t="n">
        <v>5.23</v>
      </c>
      <c r="J1650" s="8" t="n">
        <v>66.5856</v>
      </c>
    </row>
    <row r="1651" customFormat="false" ht="15" hidden="false" customHeight="false" outlineLevel="0" collapsed="false">
      <c r="A1651" s="4" t="n">
        <v>42657</v>
      </c>
      <c r="B1651" s="5" t="n">
        <v>2016</v>
      </c>
      <c r="C1651" s="5" t="n">
        <v>10</v>
      </c>
      <c r="D1651" s="6" t="str">
        <f aca="false">IF(MONTH(A1651)&gt;=4,"FY "&amp;YEAR(A1651)&amp;"-"&amp;RIGHT(YEAR(A1651)+1,2),"FY "&amp;(YEAR(A1651)-1)&amp;"-"&amp;RIGHT(YEAR(A1651),2))</f>
        <v>FY 2016-17</v>
      </c>
      <c r="E1651" s="5" t="s">
        <v>19</v>
      </c>
      <c r="F1651" s="7" t="n">
        <v>2.85</v>
      </c>
      <c r="G1651" s="7" t="n">
        <v>1.23</v>
      </c>
      <c r="H1651" s="7" t="n">
        <v>1.62</v>
      </c>
      <c r="I1651" s="7" t="n">
        <v>0.24</v>
      </c>
      <c r="J1651" s="8" t="n">
        <v>66.8473</v>
      </c>
    </row>
    <row r="1652" customFormat="false" ht="15" hidden="false" customHeight="false" outlineLevel="0" collapsed="false">
      <c r="A1652" s="4" t="n">
        <v>42660</v>
      </c>
      <c r="B1652" s="5" t="n">
        <v>2016</v>
      </c>
      <c r="C1652" s="5" t="n">
        <v>10</v>
      </c>
      <c r="D1652" s="6" t="str">
        <f aca="false">IF(MONTH(A1652)&gt;=4,"FY "&amp;YEAR(A1652)&amp;"-"&amp;RIGHT(YEAR(A1652)+1,2),"FY "&amp;(YEAR(A1652)-1)&amp;"-"&amp;RIGHT(YEAR(A1652),2))</f>
        <v>FY 2016-17</v>
      </c>
      <c r="E1652" s="5" t="s">
        <v>19</v>
      </c>
      <c r="F1652" s="7" t="n">
        <v>0.59</v>
      </c>
      <c r="G1652" s="7" t="n">
        <v>0</v>
      </c>
      <c r="H1652" s="7" t="n">
        <v>0.59</v>
      </c>
      <c r="I1652" s="7" t="n">
        <v>0.09</v>
      </c>
      <c r="J1652" s="8" t="n">
        <v>66.8481</v>
      </c>
    </row>
    <row r="1653" customFormat="false" ht="15" hidden="false" customHeight="false" outlineLevel="0" collapsed="false">
      <c r="A1653" s="4" t="n">
        <v>42661</v>
      </c>
      <c r="B1653" s="5" t="n">
        <v>2016</v>
      </c>
      <c r="C1653" s="5" t="n">
        <v>10</v>
      </c>
      <c r="D1653" s="6" t="str">
        <f aca="false">IF(MONTH(A1653)&gt;=4,"FY "&amp;YEAR(A1653)&amp;"-"&amp;RIGHT(YEAR(A1653)+1,2),"FY "&amp;(YEAR(A1653)-1)&amp;"-"&amp;RIGHT(YEAR(A1653),2))</f>
        <v>FY 2016-17</v>
      </c>
      <c r="E1653" s="5" t="s">
        <v>19</v>
      </c>
      <c r="F1653" s="7" t="n">
        <v>267</v>
      </c>
      <c r="G1653" s="7" t="n">
        <v>36.89</v>
      </c>
      <c r="H1653" s="7" t="n">
        <v>230.11</v>
      </c>
      <c r="I1653" s="7" t="n">
        <v>34.46</v>
      </c>
      <c r="J1653" s="8" t="n">
        <v>66.7779</v>
      </c>
    </row>
    <row r="1654" customFormat="false" ht="15" hidden="false" customHeight="false" outlineLevel="0" collapsed="false">
      <c r="A1654" s="4" t="n">
        <v>42662</v>
      </c>
      <c r="B1654" s="5" t="n">
        <v>2016</v>
      </c>
      <c r="C1654" s="5" t="n">
        <v>10</v>
      </c>
      <c r="D1654" s="6" t="str">
        <f aca="false">IF(MONTH(A1654)&gt;=4,"FY "&amp;YEAR(A1654)&amp;"-"&amp;RIGHT(YEAR(A1654)+1,2),"FY "&amp;(YEAR(A1654)-1)&amp;"-"&amp;RIGHT(YEAR(A1654),2))</f>
        <v>FY 2016-17</v>
      </c>
      <c r="E1654" s="5" t="s">
        <v>19</v>
      </c>
      <c r="F1654" s="7" t="n">
        <v>4.05</v>
      </c>
      <c r="G1654" s="7" t="n">
        <v>155.23</v>
      </c>
      <c r="H1654" s="7" t="n">
        <v>-151.18</v>
      </c>
      <c r="I1654" s="7" t="n">
        <v>-22.66</v>
      </c>
      <c r="J1654" s="8" t="n">
        <v>66.7268</v>
      </c>
    </row>
    <row r="1655" customFormat="false" ht="15" hidden="false" customHeight="false" outlineLevel="0" collapsed="false">
      <c r="A1655" s="4" t="n">
        <v>42663</v>
      </c>
      <c r="B1655" s="5" t="n">
        <v>2016</v>
      </c>
      <c r="C1655" s="5" t="n">
        <v>10</v>
      </c>
      <c r="D1655" s="6" t="str">
        <f aca="false">IF(MONTH(A1655)&gt;=4,"FY "&amp;YEAR(A1655)&amp;"-"&amp;RIGHT(YEAR(A1655)+1,2),"FY "&amp;(YEAR(A1655)-1)&amp;"-"&amp;RIGHT(YEAR(A1655),2))</f>
        <v>FY 2016-17</v>
      </c>
      <c r="E1655" s="5" t="s">
        <v>19</v>
      </c>
      <c r="F1655" s="7" t="n">
        <v>2.09</v>
      </c>
      <c r="G1655" s="7" t="n">
        <v>0</v>
      </c>
      <c r="H1655" s="7" t="n">
        <v>2.09</v>
      </c>
      <c r="I1655" s="7" t="n">
        <v>0.31</v>
      </c>
      <c r="J1655" s="8" t="n">
        <v>66.7145</v>
      </c>
    </row>
    <row r="1656" customFormat="false" ht="15" hidden="false" customHeight="false" outlineLevel="0" collapsed="false">
      <c r="A1656" s="4" t="n">
        <v>42664</v>
      </c>
      <c r="B1656" s="5" t="n">
        <v>2016</v>
      </c>
      <c r="C1656" s="5" t="n">
        <v>10</v>
      </c>
      <c r="D1656" s="6" t="str">
        <f aca="false">IF(MONTH(A1656)&gt;=4,"FY "&amp;YEAR(A1656)&amp;"-"&amp;RIGHT(YEAR(A1656)+1,2),"FY "&amp;(YEAR(A1656)-1)&amp;"-"&amp;RIGHT(YEAR(A1656),2))</f>
        <v>FY 2016-17</v>
      </c>
      <c r="E1656" s="5" t="s">
        <v>19</v>
      </c>
      <c r="F1656" s="7" t="n">
        <v>356.59</v>
      </c>
      <c r="G1656" s="7" t="n">
        <v>0.19</v>
      </c>
      <c r="H1656" s="7" t="n">
        <v>356.4</v>
      </c>
      <c r="I1656" s="7" t="n">
        <v>53.4</v>
      </c>
      <c r="J1656" s="8" t="n">
        <v>66.7411</v>
      </c>
    </row>
    <row r="1657" customFormat="false" ht="15" hidden="false" customHeight="false" outlineLevel="0" collapsed="false">
      <c r="A1657" s="4" t="n">
        <v>42667</v>
      </c>
      <c r="B1657" s="5" t="n">
        <v>2016</v>
      </c>
      <c r="C1657" s="5" t="n">
        <v>10</v>
      </c>
      <c r="D1657" s="6" t="str">
        <f aca="false">IF(MONTH(A1657)&gt;=4,"FY "&amp;YEAR(A1657)&amp;"-"&amp;RIGHT(YEAR(A1657)+1,2),"FY "&amp;(YEAR(A1657)-1)&amp;"-"&amp;RIGHT(YEAR(A1657),2))</f>
        <v>FY 2016-17</v>
      </c>
      <c r="E1657" s="5" t="s">
        <v>19</v>
      </c>
      <c r="F1657" s="7" t="n">
        <v>3.35</v>
      </c>
      <c r="G1657" s="7" t="n">
        <v>0.05</v>
      </c>
      <c r="H1657" s="7" t="n">
        <v>3.3</v>
      </c>
      <c r="I1657" s="7" t="n">
        <v>0.49</v>
      </c>
      <c r="J1657" s="8" t="n">
        <v>66.8943</v>
      </c>
    </row>
    <row r="1658" customFormat="false" ht="15" hidden="false" customHeight="false" outlineLevel="0" collapsed="false">
      <c r="A1658" s="4" t="n">
        <v>42668</v>
      </c>
      <c r="B1658" s="5" t="n">
        <v>2016</v>
      </c>
      <c r="C1658" s="5" t="n">
        <v>10</v>
      </c>
      <c r="D1658" s="6" t="str">
        <f aca="false">IF(MONTH(A1658)&gt;=4,"FY "&amp;YEAR(A1658)&amp;"-"&amp;RIGHT(YEAR(A1658)+1,2),"FY "&amp;(YEAR(A1658)-1)&amp;"-"&amp;RIGHT(YEAR(A1658),2))</f>
        <v>FY 2016-17</v>
      </c>
      <c r="E1658" s="5" t="s">
        <v>19</v>
      </c>
      <c r="F1658" s="7" t="n">
        <v>0.33</v>
      </c>
      <c r="G1658" s="7" t="n">
        <v>0.57</v>
      </c>
      <c r="H1658" s="7" t="n">
        <v>-0.24</v>
      </c>
      <c r="I1658" s="7" t="n">
        <v>-0.04</v>
      </c>
      <c r="J1658" s="8" t="n">
        <v>66.8625</v>
      </c>
    </row>
    <row r="1659" customFormat="false" ht="15" hidden="false" customHeight="false" outlineLevel="0" collapsed="false">
      <c r="A1659" s="4" t="n">
        <v>42669</v>
      </c>
      <c r="B1659" s="5" t="n">
        <v>2016</v>
      </c>
      <c r="C1659" s="5" t="n">
        <v>10</v>
      </c>
      <c r="D1659" s="6" t="str">
        <f aca="false">IF(MONTH(A1659)&gt;=4,"FY "&amp;YEAR(A1659)&amp;"-"&amp;RIGHT(YEAR(A1659)+1,2),"FY "&amp;(YEAR(A1659)-1)&amp;"-"&amp;RIGHT(YEAR(A1659),2))</f>
        <v>FY 2016-17</v>
      </c>
      <c r="E1659" s="5" t="s">
        <v>19</v>
      </c>
      <c r="F1659" s="7" t="n">
        <v>2</v>
      </c>
      <c r="G1659" s="7" t="n">
        <v>3.57</v>
      </c>
      <c r="H1659" s="7" t="n">
        <v>-1.57</v>
      </c>
      <c r="I1659" s="7" t="n">
        <v>-0.23</v>
      </c>
      <c r="J1659" s="8" t="n">
        <v>66.8777</v>
      </c>
    </row>
    <row r="1660" customFormat="false" ht="15" hidden="false" customHeight="false" outlineLevel="0" collapsed="false">
      <c r="A1660" s="4" t="n">
        <v>42670</v>
      </c>
      <c r="B1660" s="5" t="n">
        <v>2016</v>
      </c>
      <c r="C1660" s="5" t="n">
        <v>10</v>
      </c>
      <c r="D1660" s="6" t="str">
        <f aca="false">IF(MONTH(A1660)&gt;=4,"FY "&amp;YEAR(A1660)&amp;"-"&amp;RIGHT(YEAR(A1660)+1,2),"FY "&amp;(YEAR(A1660)-1)&amp;"-"&amp;RIGHT(YEAR(A1660),2))</f>
        <v>FY 2016-17</v>
      </c>
      <c r="E1660" s="5" t="s">
        <v>19</v>
      </c>
      <c r="F1660" s="7" t="n">
        <v>0.99</v>
      </c>
      <c r="G1660" s="7" t="n">
        <v>96.65</v>
      </c>
      <c r="H1660" s="7" t="n">
        <v>-95.66</v>
      </c>
      <c r="I1660" s="7" t="n">
        <v>-14.33</v>
      </c>
      <c r="J1660" s="8" t="n">
        <v>66.7621</v>
      </c>
    </row>
    <row r="1661" customFormat="false" ht="15" hidden="false" customHeight="false" outlineLevel="0" collapsed="false">
      <c r="A1661" s="4" t="n">
        <v>42671</v>
      </c>
      <c r="B1661" s="5" t="n">
        <v>2016</v>
      </c>
      <c r="C1661" s="5" t="n">
        <v>10</v>
      </c>
      <c r="D1661" s="6" t="str">
        <f aca="false">IF(MONTH(A1661)&gt;=4,"FY "&amp;YEAR(A1661)&amp;"-"&amp;RIGHT(YEAR(A1661)+1,2),"FY "&amp;(YEAR(A1661)-1)&amp;"-"&amp;RIGHT(YEAR(A1661),2))</f>
        <v>FY 2016-17</v>
      </c>
      <c r="E1661" s="5" t="s">
        <v>19</v>
      </c>
      <c r="F1661" s="7" t="n">
        <v>0.44</v>
      </c>
      <c r="G1661" s="7" t="n">
        <v>748.17</v>
      </c>
      <c r="H1661" s="7" t="n">
        <v>-747.73</v>
      </c>
      <c r="I1661" s="7" t="n">
        <v>-111.79</v>
      </c>
      <c r="J1661" s="8" t="n">
        <v>66.8854</v>
      </c>
    </row>
    <row r="1662" customFormat="false" ht="15" hidden="false" customHeight="false" outlineLevel="0" collapsed="false">
      <c r="A1662" s="4" t="n">
        <v>42675</v>
      </c>
      <c r="B1662" s="5" t="n">
        <v>2016</v>
      </c>
      <c r="C1662" s="5" t="n">
        <v>11</v>
      </c>
      <c r="D1662" s="6" t="str">
        <f aca="false">IF(MONTH(A1662)&gt;=4,"FY "&amp;YEAR(A1662)&amp;"-"&amp;RIGHT(YEAR(A1662)+1,2),"FY "&amp;(YEAR(A1662)-1)&amp;"-"&amp;RIGHT(YEAR(A1662),2))</f>
        <v>FY 2016-17</v>
      </c>
      <c r="E1662" s="5" t="s">
        <v>19</v>
      </c>
      <c r="F1662" s="7" t="n">
        <v>41.69</v>
      </c>
      <c r="G1662" s="7" t="n">
        <v>56.83</v>
      </c>
      <c r="H1662" s="7" t="n">
        <v>-15.14</v>
      </c>
      <c r="I1662" s="7" t="n">
        <v>-2.26</v>
      </c>
      <c r="J1662" s="8" t="n">
        <v>66.8566</v>
      </c>
    </row>
    <row r="1663" customFormat="false" ht="15" hidden="false" customHeight="false" outlineLevel="0" collapsed="false">
      <c r="A1663" s="4" t="n">
        <v>42676</v>
      </c>
      <c r="B1663" s="5" t="n">
        <v>2016</v>
      </c>
      <c r="C1663" s="5" t="n">
        <v>11</v>
      </c>
      <c r="D1663" s="6" t="str">
        <f aca="false">IF(MONTH(A1663)&gt;=4,"FY "&amp;YEAR(A1663)&amp;"-"&amp;RIGHT(YEAR(A1663)+1,2),"FY "&amp;(YEAR(A1663)-1)&amp;"-"&amp;RIGHT(YEAR(A1663),2))</f>
        <v>FY 2016-17</v>
      </c>
      <c r="E1663" s="5" t="s">
        <v>19</v>
      </c>
      <c r="F1663" s="7" t="n">
        <v>0</v>
      </c>
      <c r="G1663" s="7" t="n">
        <v>0</v>
      </c>
      <c r="H1663" s="7" t="n">
        <v>0</v>
      </c>
      <c r="I1663" s="7" t="n">
        <v>0</v>
      </c>
      <c r="J1663" s="8" t="n">
        <v>66.714</v>
      </c>
    </row>
    <row r="1664" customFormat="false" ht="15" hidden="false" customHeight="false" outlineLevel="0" collapsed="false">
      <c r="A1664" s="4" t="n">
        <v>42677</v>
      </c>
      <c r="B1664" s="5" t="n">
        <v>2016</v>
      </c>
      <c r="C1664" s="5" t="n">
        <v>11</v>
      </c>
      <c r="D1664" s="6" t="str">
        <f aca="false">IF(MONTH(A1664)&gt;=4,"FY "&amp;YEAR(A1664)&amp;"-"&amp;RIGHT(YEAR(A1664)+1,2),"FY "&amp;(YEAR(A1664)-1)&amp;"-"&amp;RIGHT(YEAR(A1664),2))</f>
        <v>FY 2016-17</v>
      </c>
      <c r="E1664" s="5" t="s">
        <v>19</v>
      </c>
      <c r="F1664" s="7" t="n">
        <v>43.27</v>
      </c>
      <c r="G1664" s="7" t="n">
        <v>17.8</v>
      </c>
      <c r="H1664" s="7" t="n">
        <v>25.47</v>
      </c>
      <c r="I1664" s="7" t="n">
        <v>3.81</v>
      </c>
      <c r="J1664" s="8" t="n">
        <v>66.8294</v>
      </c>
    </row>
    <row r="1665" customFormat="false" ht="15" hidden="false" customHeight="false" outlineLevel="0" collapsed="false">
      <c r="A1665" s="4" t="n">
        <v>42678</v>
      </c>
      <c r="B1665" s="5" t="n">
        <v>2016</v>
      </c>
      <c r="C1665" s="5" t="n">
        <v>11</v>
      </c>
      <c r="D1665" s="6" t="str">
        <f aca="false">IF(MONTH(A1665)&gt;=4,"FY "&amp;YEAR(A1665)&amp;"-"&amp;RIGHT(YEAR(A1665)+1,2),"FY "&amp;(YEAR(A1665)-1)&amp;"-"&amp;RIGHT(YEAR(A1665),2))</f>
        <v>FY 2016-17</v>
      </c>
      <c r="E1665" s="5" t="s">
        <v>19</v>
      </c>
      <c r="F1665" s="7" t="n">
        <v>744.21</v>
      </c>
      <c r="G1665" s="7" t="n">
        <v>2.42</v>
      </c>
      <c r="H1665" s="7" t="n">
        <v>741.79</v>
      </c>
      <c r="I1665" s="7" t="n">
        <v>111.22</v>
      </c>
      <c r="J1665" s="8" t="n">
        <v>66.6942</v>
      </c>
    </row>
    <row r="1666" customFormat="false" ht="15" hidden="false" customHeight="false" outlineLevel="0" collapsed="false">
      <c r="A1666" s="4" t="n">
        <v>42681</v>
      </c>
      <c r="B1666" s="5" t="n">
        <v>2016</v>
      </c>
      <c r="C1666" s="5" t="n">
        <v>11</v>
      </c>
      <c r="D1666" s="6" t="str">
        <f aca="false">IF(MONTH(A1666)&gt;=4,"FY "&amp;YEAR(A1666)&amp;"-"&amp;RIGHT(YEAR(A1666)+1,2),"FY "&amp;(YEAR(A1666)-1)&amp;"-"&amp;RIGHT(YEAR(A1666),2))</f>
        <v>FY 2016-17</v>
      </c>
      <c r="E1666" s="5" t="s">
        <v>19</v>
      </c>
      <c r="F1666" s="7" t="n">
        <v>837.11</v>
      </c>
      <c r="G1666" s="7" t="n">
        <v>0</v>
      </c>
      <c r="H1666" s="7" t="n">
        <v>837.11</v>
      </c>
      <c r="I1666" s="7" t="n">
        <v>125.46</v>
      </c>
      <c r="J1666" s="8" t="n">
        <v>66.7219</v>
      </c>
    </row>
    <row r="1667" customFormat="false" ht="15" hidden="false" customHeight="false" outlineLevel="0" collapsed="false">
      <c r="A1667" s="4" t="n">
        <v>42682</v>
      </c>
      <c r="B1667" s="5" t="n">
        <v>2016</v>
      </c>
      <c r="C1667" s="5" t="n">
        <v>11</v>
      </c>
      <c r="D1667" s="6" t="str">
        <f aca="false">IF(MONTH(A1667)&gt;=4,"FY "&amp;YEAR(A1667)&amp;"-"&amp;RIGHT(YEAR(A1667)+1,2),"FY "&amp;(YEAR(A1667)-1)&amp;"-"&amp;RIGHT(YEAR(A1667),2))</f>
        <v>FY 2016-17</v>
      </c>
      <c r="E1667" s="5" t="s">
        <v>19</v>
      </c>
      <c r="F1667" s="7" t="n">
        <v>2.43</v>
      </c>
      <c r="G1667" s="7" t="n">
        <v>0.25</v>
      </c>
      <c r="H1667" s="7" t="n">
        <v>2.18</v>
      </c>
      <c r="I1667" s="7" t="n">
        <v>0.33</v>
      </c>
      <c r="J1667" s="8" t="n">
        <v>66.7301</v>
      </c>
    </row>
    <row r="1668" customFormat="false" ht="15" hidden="false" customHeight="false" outlineLevel="0" collapsed="false">
      <c r="A1668" s="4" t="n">
        <v>42683</v>
      </c>
      <c r="B1668" s="5" t="n">
        <v>2016</v>
      </c>
      <c r="C1668" s="5" t="n">
        <v>11</v>
      </c>
      <c r="D1668" s="6" t="str">
        <f aca="false">IF(MONTH(A1668)&gt;=4,"FY "&amp;YEAR(A1668)&amp;"-"&amp;RIGHT(YEAR(A1668)+1,2),"FY "&amp;(YEAR(A1668)-1)&amp;"-"&amp;RIGHT(YEAR(A1668),2))</f>
        <v>FY 2016-17</v>
      </c>
      <c r="E1668" s="5" t="s">
        <v>19</v>
      </c>
      <c r="F1668" s="7" t="n">
        <v>91.09</v>
      </c>
      <c r="G1668" s="7" t="n">
        <v>1.33</v>
      </c>
      <c r="H1668" s="7" t="n">
        <v>89.76</v>
      </c>
      <c r="I1668" s="7" t="n">
        <v>13.46</v>
      </c>
      <c r="J1668" s="8" t="n">
        <v>66.7073</v>
      </c>
    </row>
    <row r="1669" customFormat="false" ht="15" hidden="false" customHeight="false" outlineLevel="0" collapsed="false">
      <c r="A1669" s="4" t="n">
        <v>42684</v>
      </c>
      <c r="B1669" s="5" t="n">
        <v>2016</v>
      </c>
      <c r="C1669" s="5" t="n">
        <v>11</v>
      </c>
      <c r="D1669" s="6" t="str">
        <f aca="false">IF(MONTH(A1669)&gt;=4,"FY "&amp;YEAR(A1669)&amp;"-"&amp;RIGHT(YEAR(A1669)+1,2),"FY "&amp;(YEAR(A1669)-1)&amp;"-"&amp;RIGHT(YEAR(A1669),2))</f>
        <v>FY 2016-17</v>
      </c>
      <c r="E1669" s="5" t="s">
        <v>19</v>
      </c>
      <c r="F1669" s="7" t="n">
        <v>45.09</v>
      </c>
      <c r="G1669" s="7" t="n">
        <v>0</v>
      </c>
      <c r="H1669" s="7" t="n">
        <v>45.09</v>
      </c>
      <c r="I1669" s="7" t="n">
        <v>6.75</v>
      </c>
      <c r="J1669" s="8" t="n">
        <v>66.7968</v>
      </c>
    </row>
    <row r="1670" customFormat="false" ht="15" hidden="false" customHeight="false" outlineLevel="0" collapsed="false">
      <c r="A1670" s="4" t="n">
        <v>42685</v>
      </c>
      <c r="B1670" s="5" t="n">
        <v>2016</v>
      </c>
      <c r="C1670" s="5" t="n">
        <v>11</v>
      </c>
      <c r="D1670" s="6" t="str">
        <f aca="false">IF(MONTH(A1670)&gt;=4,"FY "&amp;YEAR(A1670)&amp;"-"&amp;RIGHT(YEAR(A1670)+1,2),"FY "&amp;(YEAR(A1670)-1)&amp;"-"&amp;RIGHT(YEAR(A1670),2))</f>
        <v>FY 2016-17</v>
      </c>
      <c r="E1670" s="5" t="s">
        <v>19</v>
      </c>
      <c r="F1670" s="7" t="n">
        <v>44.6</v>
      </c>
      <c r="G1670" s="7" t="n">
        <v>0.34</v>
      </c>
      <c r="H1670" s="7" t="n">
        <v>44.26</v>
      </c>
      <c r="I1670" s="7" t="n">
        <v>6.66</v>
      </c>
      <c r="J1670" s="8" t="n">
        <v>66.4273</v>
      </c>
    </row>
    <row r="1671" customFormat="false" ht="15" hidden="false" customHeight="false" outlineLevel="0" collapsed="false">
      <c r="A1671" s="4" t="n">
        <v>42689</v>
      </c>
      <c r="B1671" s="5" t="n">
        <v>2016</v>
      </c>
      <c r="C1671" s="5" t="n">
        <v>11</v>
      </c>
      <c r="D1671" s="6" t="str">
        <f aca="false">IF(MONTH(A1671)&gt;=4,"FY "&amp;YEAR(A1671)&amp;"-"&amp;RIGHT(YEAR(A1671)+1,2),"FY "&amp;(YEAR(A1671)-1)&amp;"-"&amp;RIGHT(YEAR(A1671),2))</f>
        <v>FY 2016-17</v>
      </c>
      <c r="E1671" s="5" t="s">
        <v>19</v>
      </c>
      <c r="F1671" s="7" t="n">
        <v>44.34</v>
      </c>
      <c r="G1671" s="7" t="n">
        <v>0.76</v>
      </c>
      <c r="H1671" s="7" t="n">
        <v>43.58</v>
      </c>
      <c r="I1671" s="7" t="n">
        <v>6.5</v>
      </c>
      <c r="J1671" s="8" t="n">
        <v>67.0292</v>
      </c>
    </row>
    <row r="1672" customFormat="false" ht="15" hidden="false" customHeight="false" outlineLevel="0" collapsed="false">
      <c r="A1672" s="4" t="n">
        <v>42690</v>
      </c>
      <c r="B1672" s="5" t="n">
        <v>2016</v>
      </c>
      <c r="C1672" s="5" t="n">
        <v>11</v>
      </c>
      <c r="D1672" s="6" t="str">
        <f aca="false">IF(MONTH(A1672)&gt;=4,"FY "&amp;YEAR(A1672)&amp;"-"&amp;RIGHT(YEAR(A1672)+1,2),"FY "&amp;(YEAR(A1672)-1)&amp;"-"&amp;RIGHT(YEAR(A1672),2))</f>
        <v>FY 2016-17</v>
      </c>
      <c r="E1672" s="5" t="s">
        <v>19</v>
      </c>
      <c r="F1672" s="7" t="n">
        <v>4.98</v>
      </c>
      <c r="G1672" s="7" t="n">
        <v>0</v>
      </c>
      <c r="H1672" s="7" t="n">
        <v>4.98</v>
      </c>
      <c r="I1672" s="7" t="n">
        <v>0.74</v>
      </c>
      <c r="J1672" s="8" t="n">
        <v>67.7173</v>
      </c>
    </row>
    <row r="1673" customFormat="false" ht="15" hidden="false" customHeight="false" outlineLevel="0" collapsed="false">
      <c r="A1673" s="4" t="n">
        <v>42691</v>
      </c>
      <c r="B1673" s="5" t="n">
        <v>2016</v>
      </c>
      <c r="C1673" s="5" t="n">
        <v>11</v>
      </c>
      <c r="D1673" s="6" t="str">
        <f aca="false">IF(MONTH(A1673)&gt;=4,"FY "&amp;YEAR(A1673)&amp;"-"&amp;RIGHT(YEAR(A1673)+1,2),"FY "&amp;(YEAR(A1673)-1)&amp;"-"&amp;RIGHT(YEAR(A1673),2))</f>
        <v>FY 2016-17</v>
      </c>
      <c r="E1673" s="5" t="s">
        <v>19</v>
      </c>
      <c r="F1673" s="7" t="n">
        <v>4.02</v>
      </c>
      <c r="G1673" s="7" t="n">
        <v>0</v>
      </c>
      <c r="H1673" s="7" t="n">
        <v>4.02</v>
      </c>
      <c r="I1673" s="7" t="n">
        <v>0.59</v>
      </c>
      <c r="J1673" s="8" t="n">
        <v>67.7791</v>
      </c>
    </row>
    <row r="1674" customFormat="false" ht="15" hidden="false" customHeight="false" outlineLevel="0" collapsed="false">
      <c r="A1674" s="4" t="n">
        <v>42692</v>
      </c>
      <c r="B1674" s="5" t="n">
        <v>2016</v>
      </c>
      <c r="C1674" s="5" t="n">
        <v>11</v>
      </c>
      <c r="D1674" s="6" t="str">
        <f aca="false">IF(MONTH(A1674)&gt;=4,"FY "&amp;YEAR(A1674)&amp;"-"&amp;RIGHT(YEAR(A1674)+1,2),"FY "&amp;(YEAR(A1674)-1)&amp;"-"&amp;RIGHT(YEAR(A1674),2))</f>
        <v>FY 2016-17</v>
      </c>
      <c r="E1674" s="5" t="s">
        <v>19</v>
      </c>
      <c r="F1674" s="7" t="n">
        <v>0.99</v>
      </c>
      <c r="G1674" s="7" t="n">
        <v>0</v>
      </c>
      <c r="H1674" s="7" t="n">
        <v>0.99</v>
      </c>
      <c r="I1674" s="7" t="n">
        <v>0.15</v>
      </c>
      <c r="J1674" s="8" t="n">
        <v>67.9106</v>
      </c>
    </row>
    <row r="1675" customFormat="false" ht="15" hidden="false" customHeight="false" outlineLevel="0" collapsed="false">
      <c r="A1675" s="4" t="n">
        <v>42695</v>
      </c>
      <c r="B1675" s="5" t="n">
        <v>2016</v>
      </c>
      <c r="C1675" s="5" t="n">
        <v>11</v>
      </c>
      <c r="D1675" s="6" t="str">
        <f aca="false">IF(MONTH(A1675)&gt;=4,"FY "&amp;YEAR(A1675)&amp;"-"&amp;RIGHT(YEAR(A1675)+1,2),"FY "&amp;(YEAR(A1675)-1)&amp;"-"&amp;RIGHT(YEAR(A1675),2))</f>
        <v>FY 2016-17</v>
      </c>
      <c r="E1675" s="5" t="s">
        <v>19</v>
      </c>
      <c r="F1675" s="7" t="n">
        <v>63.91</v>
      </c>
      <c r="G1675" s="7" t="n">
        <v>2.65</v>
      </c>
      <c r="H1675" s="7" t="n">
        <v>61.26</v>
      </c>
      <c r="I1675" s="7" t="n">
        <v>9</v>
      </c>
      <c r="J1675" s="8" t="n">
        <v>68.0937</v>
      </c>
    </row>
    <row r="1676" customFormat="false" ht="15" hidden="false" customHeight="false" outlineLevel="0" collapsed="false">
      <c r="A1676" s="4" t="n">
        <v>42696</v>
      </c>
      <c r="B1676" s="5" t="n">
        <v>2016</v>
      </c>
      <c r="C1676" s="5" t="n">
        <v>11</v>
      </c>
      <c r="D1676" s="6" t="str">
        <f aca="false">IF(MONTH(A1676)&gt;=4,"FY "&amp;YEAR(A1676)&amp;"-"&amp;RIGHT(YEAR(A1676)+1,2),"FY "&amp;(YEAR(A1676)-1)&amp;"-"&amp;RIGHT(YEAR(A1676),2))</f>
        <v>FY 2016-17</v>
      </c>
      <c r="E1676" s="5" t="s">
        <v>19</v>
      </c>
      <c r="F1676" s="7" t="n">
        <v>0.89</v>
      </c>
      <c r="G1676" s="7" t="n">
        <v>0</v>
      </c>
      <c r="H1676" s="7" t="n">
        <v>0.89</v>
      </c>
      <c r="I1676" s="7" t="n">
        <v>0.13</v>
      </c>
      <c r="J1676" s="8" t="n">
        <v>68.2575</v>
      </c>
    </row>
    <row r="1677" customFormat="false" ht="15" hidden="false" customHeight="false" outlineLevel="0" collapsed="false">
      <c r="A1677" s="4" t="n">
        <v>42697</v>
      </c>
      <c r="B1677" s="5" t="n">
        <v>2016</v>
      </c>
      <c r="C1677" s="5" t="n">
        <v>11</v>
      </c>
      <c r="D1677" s="6" t="str">
        <f aca="false">IF(MONTH(A1677)&gt;=4,"FY "&amp;YEAR(A1677)&amp;"-"&amp;RIGHT(YEAR(A1677)+1,2),"FY "&amp;(YEAR(A1677)-1)&amp;"-"&amp;RIGHT(YEAR(A1677),2))</f>
        <v>FY 2016-17</v>
      </c>
      <c r="E1677" s="5" t="s">
        <v>19</v>
      </c>
      <c r="F1677" s="7" t="n">
        <v>0</v>
      </c>
      <c r="G1677" s="7" t="n">
        <v>0</v>
      </c>
      <c r="H1677" s="7" t="n">
        <v>0</v>
      </c>
      <c r="I1677" s="7" t="n">
        <v>0</v>
      </c>
      <c r="J1677" s="8" t="n">
        <v>68.2317</v>
      </c>
    </row>
    <row r="1678" customFormat="false" ht="15" hidden="false" customHeight="false" outlineLevel="0" collapsed="false">
      <c r="A1678" s="4" t="n">
        <v>42698</v>
      </c>
      <c r="B1678" s="5" t="n">
        <v>2016</v>
      </c>
      <c r="C1678" s="5" t="n">
        <v>11</v>
      </c>
      <c r="D1678" s="6" t="str">
        <f aca="false">IF(MONTH(A1678)&gt;=4,"FY "&amp;YEAR(A1678)&amp;"-"&amp;RIGHT(YEAR(A1678)+1,2),"FY "&amp;(YEAR(A1678)-1)&amp;"-"&amp;RIGHT(YEAR(A1678),2))</f>
        <v>FY 2016-17</v>
      </c>
      <c r="E1678" s="5" t="s">
        <v>19</v>
      </c>
      <c r="F1678" s="7" t="n">
        <v>0.33</v>
      </c>
      <c r="G1678" s="7" t="n">
        <v>0.5</v>
      </c>
      <c r="H1678" s="7" t="n">
        <v>-0.17</v>
      </c>
      <c r="I1678" s="7" t="n">
        <v>-0.02</v>
      </c>
      <c r="J1678" s="8" t="n">
        <v>68.4772</v>
      </c>
    </row>
    <row r="1679" customFormat="false" ht="15" hidden="false" customHeight="false" outlineLevel="0" collapsed="false">
      <c r="A1679" s="4" t="n">
        <v>42699</v>
      </c>
      <c r="B1679" s="5" t="n">
        <v>2016</v>
      </c>
      <c r="C1679" s="5" t="n">
        <v>11</v>
      </c>
      <c r="D1679" s="6" t="str">
        <f aca="false">IF(MONTH(A1679)&gt;=4,"FY "&amp;YEAR(A1679)&amp;"-"&amp;RIGHT(YEAR(A1679)+1,2),"FY "&amp;(YEAR(A1679)-1)&amp;"-"&amp;RIGHT(YEAR(A1679),2))</f>
        <v>FY 2016-17</v>
      </c>
      <c r="E1679" s="5" t="s">
        <v>19</v>
      </c>
      <c r="F1679" s="7" t="n">
        <v>1.34</v>
      </c>
      <c r="G1679" s="7" t="n">
        <v>0.01</v>
      </c>
      <c r="H1679" s="7" t="n">
        <v>1.33</v>
      </c>
      <c r="I1679" s="7" t="n">
        <v>0.19</v>
      </c>
      <c r="J1679" s="8" t="n">
        <v>68.656</v>
      </c>
    </row>
    <row r="1680" customFormat="false" ht="15" hidden="false" customHeight="false" outlineLevel="0" collapsed="false">
      <c r="A1680" s="4" t="n">
        <v>42702</v>
      </c>
      <c r="B1680" s="5" t="n">
        <v>2016</v>
      </c>
      <c r="C1680" s="5" t="n">
        <v>11</v>
      </c>
      <c r="D1680" s="6" t="str">
        <f aca="false">IF(MONTH(A1680)&gt;=4,"FY "&amp;YEAR(A1680)&amp;"-"&amp;RIGHT(YEAR(A1680)+1,2),"FY "&amp;(YEAR(A1680)-1)&amp;"-"&amp;RIGHT(YEAR(A1680),2))</f>
        <v>FY 2016-17</v>
      </c>
      <c r="E1680" s="5" t="s">
        <v>19</v>
      </c>
      <c r="F1680" s="7" t="n">
        <v>0.1</v>
      </c>
      <c r="G1680" s="7" t="n">
        <v>1.72</v>
      </c>
      <c r="H1680" s="7" t="n">
        <v>-1.62</v>
      </c>
      <c r="I1680" s="7" t="n">
        <v>-0.24</v>
      </c>
      <c r="J1680" s="8" t="n">
        <v>68.4626</v>
      </c>
    </row>
    <row r="1681" customFormat="false" ht="15" hidden="false" customHeight="false" outlineLevel="0" collapsed="false">
      <c r="A1681" s="4" t="n">
        <v>42703</v>
      </c>
      <c r="B1681" s="5" t="n">
        <v>2016</v>
      </c>
      <c r="C1681" s="5" t="n">
        <v>11</v>
      </c>
      <c r="D1681" s="6" t="str">
        <f aca="false">IF(MONTH(A1681)&gt;=4,"FY "&amp;YEAR(A1681)&amp;"-"&amp;RIGHT(YEAR(A1681)+1,2),"FY "&amp;(YEAR(A1681)-1)&amp;"-"&amp;RIGHT(YEAR(A1681),2))</f>
        <v>FY 2016-17</v>
      </c>
      <c r="E1681" s="5" t="s">
        <v>19</v>
      </c>
      <c r="F1681" s="7" t="n">
        <v>0.69</v>
      </c>
      <c r="G1681" s="7" t="n">
        <v>14.45</v>
      </c>
      <c r="H1681" s="7" t="n">
        <v>-13.76</v>
      </c>
      <c r="I1681" s="7" t="n">
        <v>-2</v>
      </c>
      <c r="J1681" s="8" t="n">
        <v>68.7235</v>
      </c>
    </row>
    <row r="1682" customFormat="false" ht="15" hidden="false" customHeight="false" outlineLevel="0" collapsed="false">
      <c r="A1682" s="4" t="n">
        <v>42704</v>
      </c>
      <c r="B1682" s="5" t="n">
        <v>2016</v>
      </c>
      <c r="C1682" s="5" t="n">
        <v>11</v>
      </c>
      <c r="D1682" s="6" t="str">
        <f aca="false">IF(MONTH(A1682)&gt;=4,"FY "&amp;YEAR(A1682)&amp;"-"&amp;RIGHT(YEAR(A1682)+1,2),"FY "&amp;(YEAR(A1682)-1)&amp;"-"&amp;RIGHT(YEAR(A1682),2))</f>
        <v>FY 2016-17</v>
      </c>
      <c r="E1682" s="5" t="s">
        <v>19</v>
      </c>
      <c r="F1682" s="7" t="n">
        <v>0</v>
      </c>
      <c r="G1682" s="7" t="n">
        <v>0</v>
      </c>
      <c r="H1682" s="7" t="n">
        <v>0</v>
      </c>
      <c r="I1682" s="7" t="n">
        <v>0</v>
      </c>
      <c r="J1682" s="8" t="n">
        <v>68.6535</v>
      </c>
    </row>
    <row r="1683" customFormat="false" ht="15" hidden="false" customHeight="false" outlineLevel="0" collapsed="false">
      <c r="A1683" s="4" t="n">
        <v>42705</v>
      </c>
      <c r="B1683" s="5" t="n">
        <v>2016</v>
      </c>
      <c r="C1683" s="5" t="n">
        <v>12</v>
      </c>
      <c r="D1683" s="6" t="str">
        <f aca="false">IF(MONTH(A1683)&gt;=4,"FY "&amp;YEAR(A1683)&amp;"-"&amp;RIGHT(YEAR(A1683)+1,2),"FY "&amp;(YEAR(A1683)-1)&amp;"-"&amp;RIGHT(YEAR(A1683),2))</f>
        <v>FY 2016-17</v>
      </c>
      <c r="E1683" s="5" t="s">
        <v>19</v>
      </c>
      <c r="F1683" s="7" t="n">
        <v>2.42</v>
      </c>
      <c r="G1683" s="7" t="n">
        <v>2.1</v>
      </c>
      <c r="H1683" s="7" t="n">
        <v>0.32</v>
      </c>
      <c r="I1683" s="7" t="n">
        <v>0.05</v>
      </c>
      <c r="J1683" s="8" t="n">
        <v>68.526</v>
      </c>
    </row>
    <row r="1684" customFormat="false" ht="15" hidden="false" customHeight="false" outlineLevel="0" collapsed="false">
      <c r="A1684" s="4" t="n">
        <v>42706</v>
      </c>
      <c r="B1684" s="5" t="n">
        <v>2016</v>
      </c>
      <c r="C1684" s="5" t="n">
        <v>12</v>
      </c>
      <c r="D1684" s="6" t="str">
        <f aca="false">IF(MONTH(A1684)&gt;=4,"FY "&amp;YEAR(A1684)&amp;"-"&amp;RIGHT(YEAR(A1684)+1,2),"FY "&amp;(YEAR(A1684)-1)&amp;"-"&amp;RIGHT(YEAR(A1684),2))</f>
        <v>FY 2016-17</v>
      </c>
      <c r="E1684" s="5" t="s">
        <v>19</v>
      </c>
      <c r="F1684" s="7" t="n">
        <v>0</v>
      </c>
      <c r="G1684" s="7" t="n">
        <v>0.01</v>
      </c>
      <c r="H1684" s="7" t="n">
        <v>-0.01</v>
      </c>
      <c r="I1684" s="7" t="n">
        <v>0</v>
      </c>
      <c r="J1684" s="8" t="n">
        <v>68.3734</v>
      </c>
    </row>
    <row r="1685" customFormat="false" ht="15" hidden="false" customHeight="false" outlineLevel="0" collapsed="false">
      <c r="A1685" s="4" t="n">
        <v>42709</v>
      </c>
      <c r="B1685" s="5" t="n">
        <v>2016</v>
      </c>
      <c r="C1685" s="5" t="n">
        <v>12</v>
      </c>
      <c r="D1685" s="6" t="str">
        <f aca="false">IF(MONTH(A1685)&gt;=4,"FY "&amp;YEAR(A1685)&amp;"-"&amp;RIGHT(YEAR(A1685)+1,2),"FY "&amp;(YEAR(A1685)-1)&amp;"-"&amp;RIGHT(YEAR(A1685),2))</f>
        <v>FY 2016-17</v>
      </c>
      <c r="E1685" s="5" t="s">
        <v>19</v>
      </c>
      <c r="F1685" s="7" t="n">
        <v>13.32</v>
      </c>
      <c r="G1685" s="7" t="n">
        <v>0.17</v>
      </c>
      <c r="H1685" s="7" t="n">
        <v>13.15</v>
      </c>
      <c r="I1685" s="7" t="n">
        <v>1.92</v>
      </c>
      <c r="J1685" s="8" t="n">
        <v>68.3689</v>
      </c>
    </row>
    <row r="1686" customFormat="false" ht="15" hidden="false" customHeight="false" outlineLevel="0" collapsed="false">
      <c r="A1686" s="4" t="n">
        <v>42710</v>
      </c>
      <c r="B1686" s="5" t="n">
        <v>2016</v>
      </c>
      <c r="C1686" s="5" t="n">
        <v>12</v>
      </c>
      <c r="D1686" s="6" t="str">
        <f aca="false">IF(MONTH(A1686)&gt;=4,"FY "&amp;YEAR(A1686)&amp;"-"&amp;RIGHT(YEAR(A1686)+1,2),"FY "&amp;(YEAR(A1686)-1)&amp;"-"&amp;RIGHT(YEAR(A1686),2))</f>
        <v>FY 2016-17</v>
      </c>
      <c r="E1686" s="5" t="s">
        <v>19</v>
      </c>
      <c r="F1686" s="7" t="n">
        <v>0</v>
      </c>
      <c r="G1686" s="7" t="n">
        <v>8.13</v>
      </c>
      <c r="H1686" s="7" t="n">
        <v>-8.13</v>
      </c>
      <c r="I1686" s="7" t="n">
        <v>-1.19</v>
      </c>
      <c r="J1686" s="8" t="n">
        <v>68.1703</v>
      </c>
    </row>
    <row r="1687" customFormat="false" ht="15" hidden="false" customHeight="false" outlineLevel="0" collapsed="false">
      <c r="A1687" s="4" t="n">
        <v>42711</v>
      </c>
      <c r="B1687" s="5" t="n">
        <v>2016</v>
      </c>
      <c r="C1687" s="5" t="n">
        <v>12</v>
      </c>
      <c r="D1687" s="6" t="str">
        <f aca="false">IF(MONTH(A1687)&gt;=4,"FY "&amp;YEAR(A1687)&amp;"-"&amp;RIGHT(YEAR(A1687)+1,2),"FY "&amp;(YEAR(A1687)-1)&amp;"-"&amp;RIGHT(YEAR(A1687),2))</f>
        <v>FY 2016-17</v>
      </c>
      <c r="E1687" s="5" t="s">
        <v>19</v>
      </c>
      <c r="F1687" s="7" t="n">
        <v>47.45</v>
      </c>
      <c r="G1687" s="7" t="n">
        <v>0</v>
      </c>
      <c r="H1687" s="7" t="n">
        <v>47.45</v>
      </c>
      <c r="I1687" s="7" t="n">
        <v>6.97</v>
      </c>
      <c r="J1687" s="8" t="n">
        <v>68.0322</v>
      </c>
    </row>
    <row r="1688" customFormat="false" ht="15" hidden="false" customHeight="false" outlineLevel="0" collapsed="false">
      <c r="A1688" s="4" t="n">
        <v>42712</v>
      </c>
      <c r="B1688" s="5" t="n">
        <v>2016</v>
      </c>
      <c r="C1688" s="5" t="n">
        <v>12</v>
      </c>
      <c r="D1688" s="6" t="str">
        <f aca="false">IF(MONTH(A1688)&gt;=4,"FY "&amp;YEAR(A1688)&amp;"-"&amp;RIGHT(YEAR(A1688)+1,2),"FY "&amp;(YEAR(A1688)-1)&amp;"-"&amp;RIGHT(YEAR(A1688),2))</f>
        <v>FY 2016-17</v>
      </c>
      <c r="E1688" s="5" t="s">
        <v>19</v>
      </c>
      <c r="F1688" s="7" t="n">
        <v>125.61</v>
      </c>
      <c r="G1688" s="7" t="n">
        <v>1.16</v>
      </c>
      <c r="H1688" s="7" t="n">
        <v>124.45</v>
      </c>
      <c r="I1688" s="7" t="n">
        <v>18.34</v>
      </c>
      <c r="J1688" s="8" t="n">
        <v>67.8707</v>
      </c>
    </row>
    <row r="1689" customFormat="false" ht="15" hidden="false" customHeight="false" outlineLevel="0" collapsed="false">
      <c r="A1689" s="4" t="n">
        <v>42713</v>
      </c>
      <c r="B1689" s="5" t="n">
        <v>2016</v>
      </c>
      <c r="C1689" s="5" t="n">
        <v>12</v>
      </c>
      <c r="D1689" s="6" t="str">
        <f aca="false">IF(MONTH(A1689)&gt;=4,"FY "&amp;YEAR(A1689)&amp;"-"&amp;RIGHT(YEAR(A1689)+1,2),"FY "&amp;(YEAR(A1689)-1)&amp;"-"&amp;RIGHT(YEAR(A1689),2))</f>
        <v>FY 2016-17</v>
      </c>
      <c r="E1689" s="5" t="s">
        <v>19</v>
      </c>
      <c r="F1689" s="7" t="n">
        <v>10</v>
      </c>
      <c r="G1689" s="7" t="n">
        <v>0</v>
      </c>
      <c r="H1689" s="7" t="n">
        <v>10</v>
      </c>
      <c r="I1689" s="7" t="n">
        <v>1.48</v>
      </c>
      <c r="J1689" s="8" t="n">
        <v>67.4325</v>
      </c>
    </row>
    <row r="1690" customFormat="false" ht="15" hidden="false" customHeight="false" outlineLevel="0" collapsed="false">
      <c r="A1690" s="4" t="n">
        <v>42717</v>
      </c>
      <c r="B1690" s="5" t="n">
        <v>2016</v>
      </c>
      <c r="C1690" s="5" t="n">
        <v>12</v>
      </c>
      <c r="D1690" s="6" t="str">
        <f aca="false">IF(MONTH(A1690)&gt;=4,"FY "&amp;YEAR(A1690)&amp;"-"&amp;RIGHT(YEAR(A1690)+1,2),"FY "&amp;(YEAR(A1690)-1)&amp;"-"&amp;RIGHT(YEAR(A1690),2))</f>
        <v>FY 2016-17</v>
      </c>
      <c r="E1690" s="5" t="s">
        <v>19</v>
      </c>
      <c r="F1690" s="7" t="n">
        <v>128.77</v>
      </c>
      <c r="G1690" s="7" t="n">
        <v>1.35</v>
      </c>
      <c r="H1690" s="7" t="n">
        <v>127.42</v>
      </c>
      <c r="I1690" s="7" t="n">
        <v>18.85</v>
      </c>
      <c r="J1690" s="8" t="n">
        <v>67.584</v>
      </c>
    </row>
    <row r="1691" customFormat="false" ht="15" hidden="false" customHeight="false" outlineLevel="0" collapsed="false">
      <c r="A1691" s="4" t="n">
        <v>42718</v>
      </c>
      <c r="B1691" s="5" t="n">
        <v>2016</v>
      </c>
      <c r="C1691" s="5" t="n">
        <v>12</v>
      </c>
      <c r="D1691" s="6" t="str">
        <f aca="false">IF(MONTH(A1691)&gt;=4,"FY "&amp;YEAR(A1691)&amp;"-"&amp;RIGHT(YEAR(A1691)+1,2),"FY "&amp;(YEAR(A1691)-1)&amp;"-"&amp;RIGHT(YEAR(A1691),2))</f>
        <v>FY 2016-17</v>
      </c>
      <c r="E1691" s="5" t="s">
        <v>19</v>
      </c>
      <c r="F1691" s="7" t="n">
        <v>48.14</v>
      </c>
      <c r="G1691" s="7" t="n">
        <v>0.14</v>
      </c>
      <c r="H1691" s="7" t="n">
        <v>48</v>
      </c>
      <c r="I1691" s="7" t="n">
        <v>7.11</v>
      </c>
      <c r="J1691" s="8" t="n">
        <v>67.4867</v>
      </c>
    </row>
    <row r="1692" customFormat="false" ht="15" hidden="false" customHeight="false" outlineLevel="0" collapsed="false">
      <c r="A1692" s="4" t="n">
        <v>42719</v>
      </c>
      <c r="B1692" s="5" t="n">
        <v>2016</v>
      </c>
      <c r="C1692" s="5" t="n">
        <v>12</v>
      </c>
      <c r="D1692" s="6" t="str">
        <f aca="false">IF(MONTH(A1692)&gt;=4,"FY "&amp;YEAR(A1692)&amp;"-"&amp;RIGHT(YEAR(A1692)+1,2),"FY "&amp;(YEAR(A1692)-1)&amp;"-"&amp;RIGHT(YEAR(A1692),2))</f>
        <v>FY 2016-17</v>
      </c>
      <c r="E1692" s="5" t="s">
        <v>19</v>
      </c>
      <c r="F1692" s="7" t="n">
        <v>42.04</v>
      </c>
      <c r="G1692" s="7" t="n">
        <v>0.37</v>
      </c>
      <c r="H1692" s="7" t="n">
        <v>41.67</v>
      </c>
      <c r="I1692" s="7" t="n">
        <v>6.17</v>
      </c>
      <c r="J1692" s="8" t="n">
        <v>67.5604</v>
      </c>
    </row>
    <row r="1693" customFormat="false" ht="15" hidden="false" customHeight="false" outlineLevel="0" collapsed="false">
      <c r="A1693" s="4" t="n">
        <v>42720</v>
      </c>
      <c r="B1693" s="5" t="n">
        <v>2016</v>
      </c>
      <c r="C1693" s="5" t="n">
        <v>12</v>
      </c>
      <c r="D1693" s="6" t="str">
        <f aca="false">IF(MONTH(A1693)&gt;=4,"FY "&amp;YEAR(A1693)&amp;"-"&amp;RIGHT(YEAR(A1693)+1,2),"FY "&amp;(YEAR(A1693)-1)&amp;"-"&amp;RIGHT(YEAR(A1693),2))</f>
        <v>FY 2016-17</v>
      </c>
      <c r="E1693" s="5" t="s">
        <v>19</v>
      </c>
      <c r="F1693" s="7" t="n">
        <v>178.61</v>
      </c>
      <c r="G1693" s="7" t="n">
        <v>0.59</v>
      </c>
      <c r="H1693" s="7" t="n">
        <v>178.02</v>
      </c>
      <c r="I1693" s="7" t="n">
        <v>26.26</v>
      </c>
      <c r="J1693" s="8" t="n">
        <v>67.7994</v>
      </c>
    </row>
    <row r="1694" customFormat="false" ht="15" hidden="false" customHeight="false" outlineLevel="0" collapsed="false">
      <c r="A1694" s="4" t="n">
        <v>42723</v>
      </c>
      <c r="B1694" s="5" t="n">
        <v>2016</v>
      </c>
      <c r="C1694" s="5" t="n">
        <v>12</v>
      </c>
      <c r="D1694" s="6" t="str">
        <f aca="false">IF(MONTH(A1694)&gt;=4,"FY "&amp;YEAR(A1694)&amp;"-"&amp;RIGHT(YEAR(A1694)+1,2),"FY "&amp;(YEAR(A1694)-1)&amp;"-"&amp;RIGHT(YEAR(A1694),2))</f>
        <v>FY 2016-17</v>
      </c>
      <c r="E1694" s="5" t="s">
        <v>19</v>
      </c>
      <c r="F1694" s="7" t="n">
        <v>264.49</v>
      </c>
      <c r="G1694" s="7" t="n">
        <v>20.34</v>
      </c>
      <c r="H1694" s="7" t="n">
        <v>244.15</v>
      </c>
      <c r="I1694" s="7" t="n">
        <v>36.02</v>
      </c>
      <c r="J1694" s="8" t="n">
        <v>67.7777</v>
      </c>
    </row>
    <row r="1695" customFormat="false" ht="15" hidden="false" customHeight="false" outlineLevel="0" collapsed="false">
      <c r="A1695" s="4" t="n">
        <v>42724</v>
      </c>
      <c r="B1695" s="5" t="n">
        <v>2016</v>
      </c>
      <c r="C1695" s="5" t="n">
        <v>12</v>
      </c>
      <c r="D1695" s="6" t="str">
        <f aca="false">IF(MONTH(A1695)&gt;=4,"FY "&amp;YEAR(A1695)&amp;"-"&amp;RIGHT(YEAR(A1695)+1,2),"FY "&amp;(YEAR(A1695)-1)&amp;"-"&amp;RIGHT(YEAR(A1695),2))</f>
        <v>FY 2016-17</v>
      </c>
      <c r="E1695" s="5" t="s">
        <v>19</v>
      </c>
      <c r="F1695" s="7" t="n">
        <v>0.43</v>
      </c>
      <c r="G1695" s="7" t="n">
        <v>39.46</v>
      </c>
      <c r="H1695" s="7" t="n">
        <v>-39.03</v>
      </c>
      <c r="I1695" s="7" t="n">
        <v>-5.76</v>
      </c>
      <c r="J1695" s="8" t="n">
        <v>67.7262</v>
      </c>
    </row>
    <row r="1696" customFormat="false" ht="15" hidden="false" customHeight="false" outlineLevel="0" collapsed="false">
      <c r="A1696" s="4" t="n">
        <v>42725</v>
      </c>
      <c r="B1696" s="5" t="n">
        <v>2016</v>
      </c>
      <c r="C1696" s="5" t="n">
        <v>12</v>
      </c>
      <c r="D1696" s="6" t="str">
        <f aca="false">IF(MONTH(A1696)&gt;=4,"FY "&amp;YEAR(A1696)&amp;"-"&amp;RIGHT(YEAR(A1696)+1,2),"FY "&amp;(YEAR(A1696)-1)&amp;"-"&amp;RIGHT(YEAR(A1696),2))</f>
        <v>FY 2016-17</v>
      </c>
      <c r="E1696" s="5" t="s">
        <v>19</v>
      </c>
      <c r="F1696" s="7" t="n">
        <v>0</v>
      </c>
      <c r="G1696" s="7" t="n">
        <v>0</v>
      </c>
      <c r="H1696" s="7" t="n">
        <v>0</v>
      </c>
      <c r="I1696" s="7" t="n">
        <v>0</v>
      </c>
      <c r="J1696" s="8" t="n">
        <v>67.8954</v>
      </c>
    </row>
    <row r="1697" customFormat="false" ht="15" hidden="false" customHeight="false" outlineLevel="0" collapsed="false">
      <c r="A1697" s="4" t="n">
        <v>42726</v>
      </c>
      <c r="B1697" s="5" t="n">
        <v>2016</v>
      </c>
      <c r="C1697" s="5" t="n">
        <v>12</v>
      </c>
      <c r="D1697" s="6" t="str">
        <f aca="false">IF(MONTH(A1697)&gt;=4,"FY "&amp;YEAR(A1697)&amp;"-"&amp;RIGHT(YEAR(A1697)+1,2),"FY "&amp;(YEAR(A1697)-1)&amp;"-"&amp;RIGHT(YEAR(A1697),2))</f>
        <v>FY 2016-17</v>
      </c>
      <c r="E1697" s="5" t="s">
        <v>19</v>
      </c>
      <c r="F1697" s="7" t="n">
        <v>0</v>
      </c>
      <c r="G1697" s="7" t="n">
        <v>0</v>
      </c>
      <c r="H1697" s="7" t="n">
        <v>0</v>
      </c>
      <c r="I1697" s="7" t="n">
        <v>0</v>
      </c>
      <c r="J1697" s="8" t="n">
        <v>67.8724</v>
      </c>
    </row>
    <row r="1698" customFormat="false" ht="15" hidden="false" customHeight="false" outlineLevel="0" collapsed="false">
      <c r="A1698" s="4" t="n">
        <v>42727</v>
      </c>
      <c r="B1698" s="5" t="n">
        <v>2016</v>
      </c>
      <c r="C1698" s="5" t="n">
        <v>12</v>
      </c>
      <c r="D1698" s="6" t="str">
        <f aca="false">IF(MONTH(A1698)&gt;=4,"FY "&amp;YEAR(A1698)&amp;"-"&amp;RIGHT(YEAR(A1698)+1,2),"FY "&amp;(YEAR(A1698)-1)&amp;"-"&amp;RIGHT(YEAR(A1698),2))</f>
        <v>FY 2016-17</v>
      </c>
      <c r="E1698" s="5" t="s">
        <v>19</v>
      </c>
      <c r="F1698" s="7" t="n">
        <v>0.05</v>
      </c>
      <c r="G1698" s="7" t="n">
        <v>0.4</v>
      </c>
      <c r="H1698" s="7" t="n">
        <v>-0.35</v>
      </c>
      <c r="I1698" s="7" t="n">
        <v>-0.05</v>
      </c>
      <c r="J1698" s="8" t="n">
        <v>67.9136</v>
      </c>
    </row>
    <row r="1699" customFormat="false" ht="15" hidden="false" customHeight="false" outlineLevel="0" collapsed="false">
      <c r="A1699" s="4" t="n">
        <v>42730</v>
      </c>
      <c r="B1699" s="5" t="n">
        <v>2016</v>
      </c>
      <c r="C1699" s="5" t="n">
        <v>12</v>
      </c>
      <c r="D1699" s="6" t="str">
        <f aca="false">IF(MONTH(A1699)&gt;=4,"FY "&amp;YEAR(A1699)&amp;"-"&amp;RIGHT(YEAR(A1699)+1,2),"FY "&amp;(YEAR(A1699)-1)&amp;"-"&amp;RIGHT(YEAR(A1699),2))</f>
        <v>FY 2016-17</v>
      </c>
      <c r="E1699" s="5" t="s">
        <v>19</v>
      </c>
      <c r="F1699" s="7" t="n">
        <v>0.15</v>
      </c>
      <c r="G1699" s="7" t="n">
        <v>0</v>
      </c>
      <c r="H1699" s="7" t="n">
        <v>0.15</v>
      </c>
      <c r="I1699" s="7" t="n">
        <v>0.02</v>
      </c>
      <c r="J1699" s="8" t="n">
        <v>67.9117</v>
      </c>
    </row>
    <row r="1700" customFormat="false" ht="15" hidden="false" customHeight="false" outlineLevel="0" collapsed="false">
      <c r="A1700" s="4" t="n">
        <v>42731</v>
      </c>
      <c r="B1700" s="5" t="n">
        <v>2016</v>
      </c>
      <c r="C1700" s="5" t="n">
        <v>12</v>
      </c>
      <c r="D1700" s="6" t="str">
        <f aca="false">IF(MONTH(A1700)&gt;=4,"FY "&amp;YEAR(A1700)&amp;"-"&amp;RIGHT(YEAR(A1700)+1,2),"FY "&amp;(YEAR(A1700)-1)&amp;"-"&amp;RIGHT(YEAR(A1700),2))</f>
        <v>FY 2016-17</v>
      </c>
      <c r="E1700" s="5" t="s">
        <v>19</v>
      </c>
      <c r="F1700" s="7" t="n">
        <v>0.41</v>
      </c>
      <c r="G1700" s="7" t="n">
        <v>1.83</v>
      </c>
      <c r="H1700" s="7" t="n">
        <v>-1.42</v>
      </c>
      <c r="I1700" s="7" t="n">
        <v>-0.21</v>
      </c>
      <c r="J1700" s="8" t="n">
        <v>67.8331</v>
      </c>
    </row>
    <row r="1701" customFormat="false" ht="15" hidden="false" customHeight="false" outlineLevel="0" collapsed="false">
      <c r="A1701" s="4" t="n">
        <v>42732</v>
      </c>
      <c r="B1701" s="5" t="n">
        <v>2016</v>
      </c>
      <c r="C1701" s="5" t="n">
        <v>12</v>
      </c>
      <c r="D1701" s="6" t="str">
        <f aca="false">IF(MONTH(A1701)&gt;=4,"FY "&amp;YEAR(A1701)&amp;"-"&amp;RIGHT(YEAR(A1701)+1,2),"FY "&amp;(YEAR(A1701)-1)&amp;"-"&amp;RIGHT(YEAR(A1701),2))</f>
        <v>FY 2016-17</v>
      </c>
      <c r="E1701" s="5" t="s">
        <v>19</v>
      </c>
      <c r="F1701" s="7" t="n">
        <v>0.43</v>
      </c>
      <c r="G1701" s="7" t="n">
        <v>0</v>
      </c>
      <c r="H1701" s="7" t="n">
        <v>0.43</v>
      </c>
      <c r="I1701" s="7" t="n">
        <v>0.06</v>
      </c>
      <c r="J1701" s="8" t="n">
        <v>67.9967</v>
      </c>
    </row>
    <row r="1702" customFormat="false" ht="15" hidden="false" customHeight="false" outlineLevel="0" collapsed="false">
      <c r="A1702" s="4" t="n">
        <v>42733</v>
      </c>
      <c r="B1702" s="5" t="n">
        <v>2016</v>
      </c>
      <c r="C1702" s="5" t="n">
        <v>12</v>
      </c>
      <c r="D1702" s="6" t="str">
        <f aca="false">IF(MONTH(A1702)&gt;=4,"FY "&amp;YEAR(A1702)&amp;"-"&amp;RIGHT(YEAR(A1702)+1,2),"FY "&amp;(YEAR(A1702)-1)&amp;"-"&amp;RIGHT(YEAR(A1702),2))</f>
        <v>FY 2016-17</v>
      </c>
      <c r="E1702" s="5" t="s">
        <v>19</v>
      </c>
      <c r="F1702" s="7" t="n">
        <v>3.96</v>
      </c>
      <c r="G1702" s="7" t="n">
        <v>0.07</v>
      </c>
      <c r="H1702" s="7" t="n">
        <v>3.89</v>
      </c>
      <c r="I1702" s="7" t="n">
        <v>0.57</v>
      </c>
      <c r="J1702" s="8" t="n">
        <v>68.225</v>
      </c>
    </row>
    <row r="1703" customFormat="false" ht="15" hidden="false" customHeight="false" outlineLevel="0" collapsed="false">
      <c r="A1703" s="4" t="n">
        <v>42734</v>
      </c>
      <c r="B1703" s="5" t="n">
        <v>2016</v>
      </c>
      <c r="C1703" s="5" t="n">
        <v>12</v>
      </c>
      <c r="D1703" s="6" t="str">
        <f aca="false">IF(MONTH(A1703)&gt;=4,"FY "&amp;YEAR(A1703)&amp;"-"&amp;RIGHT(YEAR(A1703)+1,2),"FY "&amp;(YEAR(A1703)-1)&amp;"-"&amp;RIGHT(YEAR(A1703),2))</f>
        <v>FY 2016-17</v>
      </c>
      <c r="E1703" s="5" t="s">
        <v>19</v>
      </c>
      <c r="F1703" s="7" t="n">
        <v>0</v>
      </c>
      <c r="G1703" s="7" t="n">
        <v>6.09</v>
      </c>
      <c r="H1703" s="7" t="n">
        <v>-6.09</v>
      </c>
      <c r="I1703" s="7" t="n">
        <v>-0.89</v>
      </c>
      <c r="J1703" s="8" t="n">
        <v>68.1241</v>
      </c>
    </row>
    <row r="1704" customFormat="false" ht="15" hidden="false" customHeight="false" outlineLevel="0" collapsed="false">
      <c r="A1704" s="4" t="n">
        <v>42737</v>
      </c>
      <c r="B1704" s="5" t="n">
        <v>2017</v>
      </c>
      <c r="C1704" s="5" t="n">
        <v>1</v>
      </c>
      <c r="D1704" s="6" t="str">
        <f aca="false">IF(MONTH(A1704)&gt;=4,"FY "&amp;YEAR(A1704)&amp;"-"&amp;RIGHT(YEAR(A1704)+1,2),"FY "&amp;(YEAR(A1704)-1)&amp;"-"&amp;RIGHT(YEAR(A1704),2))</f>
        <v>FY 2016-17</v>
      </c>
      <c r="E1704" s="5" t="s">
        <v>19</v>
      </c>
      <c r="F1704" s="7" t="n">
        <v>0.49</v>
      </c>
      <c r="G1704" s="7" t="n">
        <v>113.33</v>
      </c>
      <c r="H1704" s="7" t="n">
        <v>-112.84</v>
      </c>
      <c r="I1704" s="7" t="n">
        <v>-16.61</v>
      </c>
      <c r="J1704" s="8" t="n">
        <v>67.9547</v>
      </c>
    </row>
    <row r="1705" customFormat="false" ht="15" hidden="false" customHeight="false" outlineLevel="0" collapsed="false">
      <c r="A1705" s="4" t="n">
        <v>42738</v>
      </c>
      <c r="B1705" s="5" t="n">
        <v>2017</v>
      </c>
      <c r="C1705" s="5" t="n">
        <v>1</v>
      </c>
      <c r="D1705" s="6" t="str">
        <f aca="false">IF(MONTH(A1705)&gt;=4,"FY "&amp;YEAR(A1705)&amp;"-"&amp;RIGHT(YEAR(A1705)+1,2),"FY "&amp;(YEAR(A1705)-1)&amp;"-"&amp;RIGHT(YEAR(A1705),2))</f>
        <v>FY 2016-17</v>
      </c>
      <c r="E1705" s="5" t="s">
        <v>19</v>
      </c>
      <c r="F1705" s="7" t="n">
        <v>0</v>
      </c>
      <c r="G1705" s="7" t="n">
        <v>29.07</v>
      </c>
      <c r="H1705" s="7" t="n">
        <v>-29.07</v>
      </c>
      <c r="I1705" s="7" t="n">
        <v>-4.27</v>
      </c>
      <c r="J1705" s="8" t="n">
        <v>68.0225</v>
      </c>
    </row>
    <row r="1706" customFormat="false" ht="15" hidden="false" customHeight="false" outlineLevel="0" collapsed="false">
      <c r="A1706" s="4" t="n">
        <v>42739</v>
      </c>
      <c r="B1706" s="5" t="n">
        <v>2017</v>
      </c>
      <c r="C1706" s="5" t="n">
        <v>1</v>
      </c>
      <c r="D1706" s="6" t="str">
        <f aca="false">IF(MONTH(A1706)&gt;=4,"FY "&amp;YEAR(A1706)&amp;"-"&amp;RIGHT(YEAR(A1706)+1,2),"FY "&amp;(YEAR(A1706)-1)&amp;"-"&amp;RIGHT(YEAR(A1706),2))</f>
        <v>FY 2016-17</v>
      </c>
      <c r="E1706" s="5" t="s">
        <v>19</v>
      </c>
      <c r="F1706" s="7" t="n">
        <v>0</v>
      </c>
      <c r="G1706" s="7" t="n">
        <v>16.28</v>
      </c>
      <c r="H1706" s="7" t="n">
        <v>-16.28</v>
      </c>
      <c r="I1706" s="7" t="n">
        <v>-2.39</v>
      </c>
      <c r="J1706" s="8" t="n">
        <v>68.0864</v>
      </c>
    </row>
    <row r="1707" customFormat="false" ht="15" hidden="false" customHeight="false" outlineLevel="0" collapsed="false">
      <c r="A1707" s="4" t="n">
        <v>42740</v>
      </c>
      <c r="B1707" s="5" t="n">
        <v>2017</v>
      </c>
      <c r="C1707" s="5" t="n">
        <v>1</v>
      </c>
      <c r="D1707" s="6" t="str">
        <f aca="false">IF(MONTH(A1707)&gt;=4,"FY "&amp;YEAR(A1707)&amp;"-"&amp;RIGHT(YEAR(A1707)+1,2),"FY "&amp;(YEAR(A1707)-1)&amp;"-"&amp;RIGHT(YEAR(A1707),2))</f>
        <v>FY 2016-17</v>
      </c>
      <c r="E1707" s="5" t="s">
        <v>19</v>
      </c>
      <c r="F1707" s="7" t="n">
        <v>10.06</v>
      </c>
      <c r="G1707" s="7" t="n">
        <v>0</v>
      </c>
      <c r="H1707" s="7" t="n">
        <v>10.06</v>
      </c>
      <c r="I1707" s="7" t="n">
        <v>1.48</v>
      </c>
      <c r="J1707" s="8" t="n">
        <v>68.1791</v>
      </c>
    </row>
    <row r="1708" customFormat="false" ht="15" hidden="false" customHeight="false" outlineLevel="0" collapsed="false">
      <c r="A1708" s="4" t="n">
        <v>42741</v>
      </c>
      <c r="B1708" s="5" t="n">
        <v>2017</v>
      </c>
      <c r="C1708" s="5" t="n">
        <v>1</v>
      </c>
      <c r="D1708" s="6" t="str">
        <f aca="false">IF(MONTH(A1708)&gt;=4,"FY "&amp;YEAR(A1708)&amp;"-"&amp;RIGHT(YEAR(A1708)+1,2),"FY "&amp;(YEAR(A1708)-1)&amp;"-"&amp;RIGHT(YEAR(A1708),2))</f>
        <v>FY 2016-17</v>
      </c>
      <c r="E1708" s="5" t="s">
        <v>19</v>
      </c>
      <c r="F1708" s="7" t="n">
        <v>0.37</v>
      </c>
      <c r="G1708" s="7" t="n">
        <v>4.1</v>
      </c>
      <c r="H1708" s="7" t="n">
        <v>-3.73</v>
      </c>
      <c r="I1708" s="7" t="n">
        <v>-0.55</v>
      </c>
      <c r="J1708" s="8" t="n">
        <v>67.7884</v>
      </c>
    </row>
    <row r="1709" customFormat="false" ht="15" hidden="false" customHeight="false" outlineLevel="0" collapsed="false">
      <c r="A1709" s="4" t="n">
        <v>42744</v>
      </c>
      <c r="B1709" s="5" t="n">
        <v>2017</v>
      </c>
      <c r="C1709" s="5" t="n">
        <v>1</v>
      </c>
      <c r="D1709" s="6" t="str">
        <f aca="false">IF(MONTH(A1709)&gt;=4,"FY "&amp;YEAR(A1709)&amp;"-"&amp;RIGHT(YEAR(A1709)+1,2),"FY "&amp;(YEAR(A1709)-1)&amp;"-"&amp;RIGHT(YEAR(A1709),2))</f>
        <v>FY 2016-17</v>
      </c>
      <c r="E1709" s="5" t="s">
        <v>19</v>
      </c>
      <c r="F1709" s="7" t="n">
        <v>0.2</v>
      </c>
      <c r="G1709" s="7" t="n">
        <v>2.08</v>
      </c>
      <c r="H1709" s="7" t="n">
        <v>-1.88</v>
      </c>
      <c r="I1709" s="7" t="n">
        <v>-0.28</v>
      </c>
      <c r="J1709" s="8" t="n">
        <v>67.9522</v>
      </c>
    </row>
    <row r="1710" customFormat="false" ht="15" hidden="false" customHeight="false" outlineLevel="0" collapsed="false">
      <c r="A1710" s="4" t="n">
        <v>42745</v>
      </c>
      <c r="B1710" s="5" t="n">
        <v>2017</v>
      </c>
      <c r="C1710" s="5" t="n">
        <v>1</v>
      </c>
      <c r="D1710" s="6" t="str">
        <f aca="false">IF(MONTH(A1710)&gt;=4,"FY "&amp;YEAR(A1710)&amp;"-"&amp;RIGHT(YEAR(A1710)+1,2),"FY "&amp;(YEAR(A1710)-1)&amp;"-"&amp;RIGHT(YEAR(A1710),2))</f>
        <v>FY 2016-17</v>
      </c>
      <c r="E1710" s="5" t="s">
        <v>19</v>
      </c>
      <c r="F1710" s="7" t="n">
        <v>0.06</v>
      </c>
      <c r="G1710" s="7" t="n">
        <v>0</v>
      </c>
      <c r="H1710" s="7" t="n">
        <v>0.06</v>
      </c>
      <c r="I1710" s="7" t="n">
        <v>0.01</v>
      </c>
      <c r="J1710" s="8" t="n">
        <v>68.1863</v>
      </c>
    </row>
    <row r="1711" customFormat="false" ht="15" hidden="false" customHeight="false" outlineLevel="0" collapsed="false">
      <c r="A1711" s="4" t="n">
        <v>42746</v>
      </c>
      <c r="B1711" s="5" t="n">
        <v>2017</v>
      </c>
      <c r="C1711" s="5" t="n">
        <v>1</v>
      </c>
      <c r="D1711" s="6" t="str">
        <f aca="false">IF(MONTH(A1711)&gt;=4,"FY "&amp;YEAR(A1711)&amp;"-"&amp;RIGHT(YEAR(A1711)+1,2),"FY "&amp;(YEAR(A1711)-1)&amp;"-"&amp;RIGHT(YEAR(A1711),2))</f>
        <v>FY 2016-17</v>
      </c>
      <c r="E1711" s="5" t="s">
        <v>19</v>
      </c>
      <c r="F1711" s="7" t="n">
        <v>0</v>
      </c>
      <c r="G1711" s="7" t="n">
        <v>7.62</v>
      </c>
      <c r="H1711" s="7" t="n">
        <v>-7.62</v>
      </c>
      <c r="I1711" s="7" t="n">
        <v>-1.12</v>
      </c>
      <c r="J1711" s="8" t="n">
        <v>68.0641</v>
      </c>
    </row>
    <row r="1712" customFormat="false" ht="15" hidden="false" customHeight="false" outlineLevel="0" collapsed="false">
      <c r="A1712" s="4" t="n">
        <v>42747</v>
      </c>
      <c r="B1712" s="5" t="n">
        <v>2017</v>
      </c>
      <c r="C1712" s="5" t="n">
        <v>1</v>
      </c>
      <c r="D1712" s="6" t="str">
        <f aca="false">IF(MONTH(A1712)&gt;=4,"FY "&amp;YEAR(A1712)&amp;"-"&amp;RIGHT(YEAR(A1712)+1,2),"FY "&amp;(YEAR(A1712)-1)&amp;"-"&amp;RIGHT(YEAR(A1712),2))</f>
        <v>FY 2016-17</v>
      </c>
      <c r="E1712" s="5" t="s">
        <v>19</v>
      </c>
      <c r="F1712" s="7" t="n">
        <v>1.59</v>
      </c>
      <c r="G1712" s="7" t="n">
        <v>8.84</v>
      </c>
      <c r="H1712" s="7" t="n">
        <v>-7.25</v>
      </c>
      <c r="I1712" s="7" t="n">
        <v>-1.06</v>
      </c>
      <c r="J1712" s="8" t="n">
        <v>68.2276</v>
      </c>
    </row>
    <row r="1713" customFormat="false" ht="15" hidden="false" customHeight="false" outlineLevel="0" collapsed="false">
      <c r="A1713" s="4" t="n">
        <v>42748</v>
      </c>
      <c r="B1713" s="5" t="n">
        <v>2017</v>
      </c>
      <c r="C1713" s="5" t="n">
        <v>1</v>
      </c>
      <c r="D1713" s="6" t="str">
        <f aca="false">IF(MONTH(A1713)&gt;=4,"FY "&amp;YEAR(A1713)&amp;"-"&amp;RIGHT(YEAR(A1713)+1,2),"FY "&amp;(YEAR(A1713)-1)&amp;"-"&amp;RIGHT(YEAR(A1713),2))</f>
        <v>FY 2016-17</v>
      </c>
      <c r="E1713" s="5" t="s">
        <v>19</v>
      </c>
      <c r="F1713" s="7" t="n">
        <v>1.9</v>
      </c>
      <c r="G1713" s="7" t="n">
        <v>0.55</v>
      </c>
      <c r="H1713" s="7" t="n">
        <v>1.35</v>
      </c>
      <c r="I1713" s="7" t="n">
        <v>0.2</v>
      </c>
      <c r="J1713" s="8" t="n">
        <v>68.0858</v>
      </c>
    </row>
    <row r="1714" customFormat="false" ht="15" hidden="false" customHeight="false" outlineLevel="0" collapsed="false">
      <c r="A1714" s="4" t="n">
        <v>42751</v>
      </c>
      <c r="B1714" s="5" t="n">
        <v>2017</v>
      </c>
      <c r="C1714" s="5" t="n">
        <v>1</v>
      </c>
      <c r="D1714" s="6" t="str">
        <f aca="false">IF(MONTH(A1714)&gt;=4,"FY "&amp;YEAR(A1714)&amp;"-"&amp;RIGHT(YEAR(A1714)+1,2),"FY "&amp;(YEAR(A1714)-1)&amp;"-"&amp;RIGHT(YEAR(A1714),2))</f>
        <v>FY 2016-17</v>
      </c>
      <c r="E1714" s="5" t="s">
        <v>19</v>
      </c>
      <c r="F1714" s="7" t="n">
        <v>0.2</v>
      </c>
      <c r="G1714" s="7" t="n">
        <v>0</v>
      </c>
      <c r="H1714" s="7" t="n">
        <v>0.2</v>
      </c>
      <c r="I1714" s="7" t="n">
        <v>0.03</v>
      </c>
      <c r="J1714" s="8" t="n">
        <v>68.231</v>
      </c>
    </row>
    <row r="1715" customFormat="false" ht="15" hidden="false" customHeight="false" outlineLevel="0" collapsed="false">
      <c r="A1715" s="4" t="n">
        <v>42752</v>
      </c>
      <c r="B1715" s="5" t="n">
        <v>2017</v>
      </c>
      <c r="C1715" s="5" t="n">
        <v>1</v>
      </c>
      <c r="D1715" s="6" t="str">
        <f aca="false">IF(MONTH(A1715)&gt;=4,"FY "&amp;YEAR(A1715)&amp;"-"&amp;RIGHT(YEAR(A1715)+1,2),"FY "&amp;(YEAR(A1715)-1)&amp;"-"&amp;RIGHT(YEAR(A1715),2))</f>
        <v>FY 2016-17</v>
      </c>
      <c r="E1715" s="5" t="s">
        <v>19</v>
      </c>
      <c r="F1715" s="7" t="n">
        <v>0</v>
      </c>
      <c r="G1715" s="7" t="n">
        <v>0.05</v>
      </c>
      <c r="H1715" s="7" t="n">
        <v>-0.05</v>
      </c>
      <c r="I1715" s="7" t="n">
        <v>-0.01</v>
      </c>
      <c r="J1715" s="8" t="n">
        <v>68.1558</v>
      </c>
    </row>
    <row r="1716" customFormat="false" ht="15" hidden="false" customHeight="false" outlineLevel="0" collapsed="false">
      <c r="A1716" s="4" t="n">
        <v>42753</v>
      </c>
      <c r="B1716" s="5" t="n">
        <v>2017</v>
      </c>
      <c r="C1716" s="5" t="n">
        <v>1</v>
      </c>
      <c r="D1716" s="6" t="str">
        <f aca="false">IF(MONTH(A1716)&gt;=4,"FY "&amp;YEAR(A1716)&amp;"-"&amp;RIGHT(YEAR(A1716)+1,2),"FY "&amp;(YEAR(A1716)-1)&amp;"-"&amp;RIGHT(YEAR(A1716),2))</f>
        <v>FY 2016-17</v>
      </c>
      <c r="E1716" s="5" t="s">
        <v>19</v>
      </c>
      <c r="F1716" s="7" t="n">
        <v>10.5</v>
      </c>
      <c r="G1716" s="7" t="n">
        <v>0.01</v>
      </c>
      <c r="H1716" s="7" t="n">
        <v>10.49</v>
      </c>
      <c r="I1716" s="7" t="n">
        <v>1.54</v>
      </c>
      <c r="J1716" s="8" t="n">
        <v>68.0509</v>
      </c>
    </row>
    <row r="1717" customFormat="false" ht="15" hidden="false" customHeight="false" outlineLevel="0" collapsed="false">
      <c r="A1717" s="4" t="n">
        <v>42754</v>
      </c>
      <c r="B1717" s="5" t="n">
        <v>2017</v>
      </c>
      <c r="C1717" s="5" t="n">
        <v>1</v>
      </c>
      <c r="D1717" s="6" t="str">
        <f aca="false">IF(MONTH(A1717)&gt;=4,"FY "&amp;YEAR(A1717)&amp;"-"&amp;RIGHT(YEAR(A1717)+1,2),"FY "&amp;(YEAR(A1717)-1)&amp;"-"&amp;RIGHT(YEAR(A1717),2))</f>
        <v>FY 2016-17</v>
      </c>
      <c r="E1717" s="5" t="s">
        <v>19</v>
      </c>
      <c r="F1717" s="7" t="n">
        <v>1.3</v>
      </c>
      <c r="G1717" s="7" t="n">
        <v>1.95</v>
      </c>
      <c r="H1717" s="7" t="n">
        <v>-0.65</v>
      </c>
      <c r="I1717" s="7" t="n">
        <v>-0.1</v>
      </c>
      <c r="J1717" s="8" t="n">
        <v>67.9364</v>
      </c>
    </row>
    <row r="1718" customFormat="false" ht="15" hidden="false" customHeight="false" outlineLevel="0" collapsed="false">
      <c r="A1718" s="4" t="n">
        <v>42755</v>
      </c>
      <c r="B1718" s="5" t="n">
        <v>2017</v>
      </c>
      <c r="C1718" s="5" t="n">
        <v>1</v>
      </c>
      <c r="D1718" s="6" t="str">
        <f aca="false">IF(MONTH(A1718)&gt;=4,"FY "&amp;YEAR(A1718)&amp;"-"&amp;RIGHT(YEAR(A1718)+1,2),"FY "&amp;(YEAR(A1718)-1)&amp;"-"&amp;RIGHT(YEAR(A1718),2))</f>
        <v>FY 2016-17</v>
      </c>
      <c r="E1718" s="5" t="s">
        <v>19</v>
      </c>
      <c r="F1718" s="7" t="n">
        <v>226.54</v>
      </c>
      <c r="G1718" s="7" t="n">
        <v>0</v>
      </c>
      <c r="H1718" s="7" t="n">
        <v>226.54</v>
      </c>
      <c r="I1718" s="7" t="n">
        <v>33.23</v>
      </c>
      <c r="J1718" s="8" t="n">
        <v>68.1766</v>
      </c>
    </row>
    <row r="1719" customFormat="false" ht="15" hidden="false" customHeight="false" outlineLevel="0" collapsed="false">
      <c r="A1719" s="4" t="n">
        <v>42758</v>
      </c>
      <c r="B1719" s="5" t="n">
        <v>2017</v>
      </c>
      <c r="C1719" s="5" t="n">
        <v>1</v>
      </c>
      <c r="D1719" s="6" t="str">
        <f aca="false">IF(MONTH(A1719)&gt;=4,"FY "&amp;YEAR(A1719)&amp;"-"&amp;RIGHT(YEAR(A1719)+1,2),"FY "&amp;(YEAR(A1719)-1)&amp;"-"&amp;RIGHT(YEAR(A1719),2))</f>
        <v>FY 2016-17</v>
      </c>
      <c r="E1719" s="5" t="s">
        <v>19</v>
      </c>
      <c r="F1719" s="7" t="n">
        <v>2.09</v>
      </c>
      <c r="G1719" s="7" t="n">
        <v>1.36</v>
      </c>
      <c r="H1719" s="7" t="n">
        <v>0.73</v>
      </c>
      <c r="I1719" s="7" t="n">
        <v>0.11</v>
      </c>
      <c r="J1719" s="8" t="n">
        <v>68.0883</v>
      </c>
    </row>
    <row r="1720" customFormat="false" ht="15" hidden="false" customHeight="false" outlineLevel="0" collapsed="false">
      <c r="A1720" s="4" t="n">
        <v>42759</v>
      </c>
      <c r="B1720" s="5" t="n">
        <v>2017</v>
      </c>
      <c r="C1720" s="5" t="n">
        <v>1</v>
      </c>
      <c r="D1720" s="6" t="str">
        <f aca="false">IF(MONTH(A1720)&gt;=4,"FY "&amp;YEAR(A1720)&amp;"-"&amp;RIGHT(YEAR(A1720)+1,2),"FY "&amp;(YEAR(A1720)-1)&amp;"-"&amp;RIGHT(YEAR(A1720),2))</f>
        <v>FY 2016-17</v>
      </c>
      <c r="E1720" s="5" t="s">
        <v>19</v>
      </c>
      <c r="F1720" s="7" t="n">
        <v>8.58</v>
      </c>
      <c r="G1720" s="7" t="n">
        <v>0</v>
      </c>
      <c r="H1720" s="7" t="n">
        <v>8.58</v>
      </c>
      <c r="I1720" s="7" t="n">
        <v>1.26</v>
      </c>
      <c r="J1720" s="8" t="n">
        <v>68.0843</v>
      </c>
    </row>
    <row r="1721" customFormat="false" ht="15" hidden="false" customHeight="false" outlineLevel="0" collapsed="false">
      <c r="A1721" s="4" t="n">
        <v>42760</v>
      </c>
      <c r="B1721" s="5" t="n">
        <v>2017</v>
      </c>
      <c r="C1721" s="5" t="n">
        <v>1</v>
      </c>
      <c r="D1721" s="6" t="str">
        <f aca="false">IF(MONTH(A1721)&gt;=4,"FY "&amp;YEAR(A1721)&amp;"-"&amp;RIGHT(YEAR(A1721)+1,2),"FY "&amp;(YEAR(A1721)-1)&amp;"-"&amp;RIGHT(YEAR(A1721),2))</f>
        <v>FY 2016-17</v>
      </c>
      <c r="E1721" s="5" t="s">
        <v>19</v>
      </c>
      <c r="F1721" s="7" t="n">
        <v>92.18</v>
      </c>
      <c r="G1721" s="7" t="n">
        <v>74</v>
      </c>
      <c r="H1721" s="7" t="n">
        <v>18.18</v>
      </c>
      <c r="I1721" s="7" t="n">
        <v>2.67</v>
      </c>
      <c r="J1721" s="8" t="n">
        <v>68.157</v>
      </c>
    </row>
    <row r="1722" customFormat="false" ht="15" hidden="false" customHeight="false" outlineLevel="0" collapsed="false">
      <c r="A1722" s="4" t="n">
        <v>42762</v>
      </c>
      <c r="B1722" s="5" t="n">
        <v>2017</v>
      </c>
      <c r="C1722" s="5" t="n">
        <v>1</v>
      </c>
      <c r="D1722" s="6" t="str">
        <f aca="false">IF(MONTH(A1722)&gt;=4,"FY "&amp;YEAR(A1722)&amp;"-"&amp;RIGHT(YEAR(A1722)+1,2),"FY "&amp;(YEAR(A1722)-1)&amp;"-"&amp;RIGHT(YEAR(A1722),2))</f>
        <v>FY 2016-17</v>
      </c>
      <c r="E1722" s="5" t="s">
        <v>19</v>
      </c>
      <c r="F1722" s="7" t="n">
        <v>0.19</v>
      </c>
      <c r="G1722" s="7" t="n">
        <v>46.94</v>
      </c>
      <c r="H1722" s="7" t="n">
        <v>-46.75</v>
      </c>
      <c r="I1722" s="7" t="n">
        <v>-6.86</v>
      </c>
      <c r="J1722" s="8" t="n">
        <v>68.1556</v>
      </c>
    </row>
    <row r="1723" customFormat="false" ht="15" hidden="false" customHeight="false" outlineLevel="0" collapsed="false">
      <c r="A1723" s="4" t="n">
        <v>42765</v>
      </c>
      <c r="B1723" s="5" t="n">
        <v>2017</v>
      </c>
      <c r="C1723" s="5" t="n">
        <v>1</v>
      </c>
      <c r="D1723" s="6" t="str">
        <f aca="false">IF(MONTH(A1723)&gt;=4,"FY "&amp;YEAR(A1723)&amp;"-"&amp;RIGHT(YEAR(A1723)+1,2),"FY "&amp;(YEAR(A1723)-1)&amp;"-"&amp;RIGHT(YEAR(A1723),2))</f>
        <v>FY 2016-17</v>
      </c>
      <c r="E1723" s="5" t="s">
        <v>19</v>
      </c>
      <c r="F1723" s="7" t="n">
        <v>3.33</v>
      </c>
      <c r="G1723" s="7" t="n">
        <v>0</v>
      </c>
      <c r="H1723" s="7" t="n">
        <v>3.33</v>
      </c>
      <c r="I1723" s="7" t="n">
        <v>0.49</v>
      </c>
      <c r="J1723" s="8" t="n">
        <v>68.2043</v>
      </c>
    </row>
    <row r="1724" customFormat="false" ht="15" hidden="false" customHeight="false" outlineLevel="0" collapsed="false">
      <c r="A1724" s="4" t="n">
        <v>42766</v>
      </c>
      <c r="B1724" s="5" t="n">
        <v>2017</v>
      </c>
      <c r="C1724" s="5" t="n">
        <v>1</v>
      </c>
      <c r="D1724" s="6" t="str">
        <f aca="false">IF(MONTH(A1724)&gt;=4,"FY "&amp;YEAR(A1724)&amp;"-"&amp;RIGHT(YEAR(A1724)+1,2),"FY "&amp;(YEAR(A1724)-1)&amp;"-"&amp;RIGHT(YEAR(A1724),2))</f>
        <v>FY 2016-17</v>
      </c>
      <c r="E1724" s="5" t="s">
        <v>19</v>
      </c>
      <c r="F1724" s="7" t="n">
        <v>85.13</v>
      </c>
      <c r="G1724" s="7" t="n">
        <v>0</v>
      </c>
      <c r="H1724" s="7" t="n">
        <v>85.13</v>
      </c>
      <c r="I1724" s="7" t="n">
        <v>12.51</v>
      </c>
      <c r="J1724" s="8" t="n">
        <v>68.0426</v>
      </c>
    </row>
    <row r="1725" customFormat="false" ht="15" hidden="false" customHeight="false" outlineLevel="0" collapsed="false">
      <c r="A1725" s="4" t="n">
        <v>42767</v>
      </c>
      <c r="B1725" s="5" t="n">
        <v>2017</v>
      </c>
      <c r="C1725" s="5" t="n">
        <v>2</v>
      </c>
      <c r="D1725" s="6" t="str">
        <f aca="false">IF(MONTH(A1725)&gt;=4,"FY "&amp;YEAR(A1725)&amp;"-"&amp;RIGHT(YEAR(A1725)+1,2),"FY "&amp;(YEAR(A1725)-1)&amp;"-"&amp;RIGHT(YEAR(A1725),2))</f>
        <v>FY 2016-17</v>
      </c>
      <c r="E1725" s="5" t="s">
        <v>19</v>
      </c>
      <c r="F1725" s="7" t="n">
        <v>895.84</v>
      </c>
      <c r="G1725" s="7" t="n">
        <v>0.58</v>
      </c>
      <c r="H1725" s="7" t="n">
        <v>895.26</v>
      </c>
      <c r="I1725" s="7" t="n">
        <v>132.02</v>
      </c>
      <c r="J1725" s="8" t="n">
        <v>67.8125</v>
      </c>
    </row>
    <row r="1726" customFormat="false" ht="15" hidden="false" customHeight="false" outlineLevel="0" collapsed="false">
      <c r="A1726" s="4" t="n">
        <v>42768</v>
      </c>
      <c r="B1726" s="5" t="n">
        <v>2017</v>
      </c>
      <c r="C1726" s="5" t="n">
        <v>2</v>
      </c>
      <c r="D1726" s="6" t="str">
        <f aca="false">IF(MONTH(A1726)&gt;=4,"FY "&amp;YEAR(A1726)&amp;"-"&amp;RIGHT(YEAR(A1726)+1,2),"FY "&amp;(YEAR(A1726)-1)&amp;"-"&amp;RIGHT(YEAR(A1726),2))</f>
        <v>FY 2016-17</v>
      </c>
      <c r="E1726" s="5" t="s">
        <v>19</v>
      </c>
      <c r="F1726" s="7" t="n">
        <v>30.35</v>
      </c>
      <c r="G1726" s="7" t="n">
        <v>0.3</v>
      </c>
      <c r="H1726" s="7" t="n">
        <v>30.05</v>
      </c>
      <c r="I1726" s="7" t="n">
        <v>4.44</v>
      </c>
      <c r="J1726" s="8" t="n">
        <v>67.6458</v>
      </c>
    </row>
    <row r="1727" customFormat="false" ht="15" hidden="false" customHeight="false" outlineLevel="0" collapsed="false">
      <c r="A1727" s="4" t="n">
        <v>42769</v>
      </c>
      <c r="B1727" s="5" t="n">
        <v>2017</v>
      </c>
      <c r="C1727" s="5" t="n">
        <v>2</v>
      </c>
      <c r="D1727" s="6" t="str">
        <f aca="false">IF(MONTH(A1727)&gt;=4,"FY "&amp;YEAR(A1727)&amp;"-"&amp;RIGHT(YEAR(A1727)+1,2),"FY "&amp;(YEAR(A1727)-1)&amp;"-"&amp;RIGHT(YEAR(A1727),2))</f>
        <v>FY 2016-17</v>
      </c>
      <c r="E1727" s="5" t="s">
        <v>19</v>
      </c>
      <c r="F1727" s="7" t="n">
        <v>260.41</v>
      </c>
      <c r="G1727" s="7" t="n">
        <v>0</v>
      </c>
      <c r="H1727" s="7" t="n">
        <v>260.41</v>
      </c>
      <c r="I1727" s="7" t="n">
        <v>38.61</v>
      </c>
      <c r="J1727" s="8" t="n">
        <v>67.448</v>
      </c>
    </row>
    <row r="1728" customFormat="false" ht="15" hidden="false" customHeight="false" outlineLevel="0" collapsed="false">
      <c r="A1728" s="4" t="n">
        <v>42772</v>
      </c>
      <c r="B1728" s="5" t="n">
        <v>2017</v>
      </c>
      <c r="C1728" s="5" t="n">
        <v>2</v>
      </c>
      <c r="D1728" s="6" t="str">
        <f aca="false">IF(MONTH(A1728)&gt;=4,"FY "&amp;YEAR(A1728)&amp;"-"&amp;RIGHT(YEAR(A1728)+1,2),"FY "&amp;(YEAR(A1728)-1)&amp;"-"&amp;RIGHT(YEAR(A1728),2))</f>
        <v>FY 2016-17</v>
      </c>
      <c r="E1728" s="5" t="s">
        <v>19</v>
      </c>
      <c r="F1728" s="7" t="n">
        <v>24.76</v>
      </c>
      <c r="G1728" s="7" t="n">
        <v>0</v>
      </c>
      <c r="H1728" s="7" t="n">
        <v>24.76</v>
      </c>
      <c r="I1728" s="7" t="n">
        <v>3.67</v>
      </c>
      <c r="J1728" s="8" t="n">
        <v>67.3825</v>
      </c>
    </row>
    <row r="1729" customFormat="false" ht="15" hidden="false" customHeight="false" outlineLevel="0" collapsed="false">
      <c r="A1729" s="4" t="n">
        <v>42773</v>
      </c>
      <c r="B1729" s="5" t="n">
        <v>2017</v>
      </c>
      <c r="C1729" s="5" t="n">
        <v>2</v>
      </c>
      <c r="D1729" s="6" t="str">
        <f aca="false">IF(MONTH(A1729)&gt;=4,"FY "&amp;YEAR(A1729)&amp;"-"&amp;RIGHT(YEAR(A1729)+1,2),"FY "&amp;(YEAR(A1729)-1)&amp;"-"&amp;RIGHT(YEAR(A1729),2))</f>
        <v>FY 2016-17</v>
      </c>
      <c r="E1729" s="5" t="s">
        <v>19</v>
      </c>
      <c r="F1729" s="7" t="n">
        <v>1.44</v>
      </c>
      <c r="G1729" s="7" t="n">
        <v>93.8</v>
      </c>
      <c r="H1729" s="7" t="n">
        <v>-92.36</v>
      </c>
      <c r="I1729" s="7" t="n">
        <v>-13.74</v>
      </c>
      <c r="J1729" s="8" t="n">
        <v>67.1958</v>
      </c>
    </row>
    <row r="1730" customFormat="false" ht="15" hidden="false" customHeight="false" outlineLevel="0" collapsed="false">
      <c r="A1730" s="4" t="n">
        <v>42774</v>
      </c>
      <c r="B1730" s="5" t="n">
        <v>2017</v>
      </c>
      <c r="C1730" s="5" t="n">
        <v>2</v>
      </c>
      <c r="D1730" s="6" t="str">
        <f aca="false">IF(MONTH(A1730)&gt;=4,"FY "&amp;YEAR(A1730)&amp;"-"&amp;RIGHT(YEAR(A1730)+1,2),"FY "&amp;(YEAR(A1730)-1)&amp;"-"&amp;RIGHT(YEAR(A1730),2))</f>
        <v>FY 2016-17</v>
      </c>
      <c r="E1730" s="5" t="s">
        <v>19</v>
      </c>
      <c r="F1730" s="7" t="n">
        <v>0.47</v>
      </c>
      <c r="G1730" s="7" t="n">
        <v>0</v>
      </c>
      <c r="H1730" s="7" t="n">
        <v>0.47</v>
      </c>
      <c r="I1730" s="7" t="n">
        <v>0.07</v>
      </c>
      <c r="J1730" s="8" t="n">
        <v>67.3692</v>
      </c>
    </row>
    <row r="1731" customFormat="false" ht="15" hidden="false" customHeight="false" outlineLevel="0" collapsed="false">
      <c r="A1731" s="4" t="n">
        <v>42775</v>
      </c>
      <c r="B1731" s="5" t="n">
        <v>2017</v>
      </c>
      <c r="C1731" s="5" t="n">
        <v>2</v>
      </c>
      <c r="D1731" s="6" t="str">
        <f aca="false">IF(MONTH(A1731)&gt;=4,"FY "&amp;YEAR(A1731)&amp;"-"&amp;RIGHT(YEAR(A1731)+1,2),"FY "&amp;(YEAR(A1731)-1)&amp;"-"&amp;RIGHT(YEAR(A1731),2))</f>
        <v>FY 2016-17</v>
      </c>
      <c r="E1731" s="5" t="s">
        <v>19</v>
      </c>
      <c r="F1731" s="7" t="n">
        <v>0.27</v>
      </c>
      <c r="G1731" s="7" t="n">
        <v>0</v>
      </c>
      <c r="H1731" s="7" t="n">
        <v>0.27</v>
      </c>
      <c r="I1731" s="7" t="n">
        <v>0.04</v>
      </c>
      <c r="J1731" s="8" t="n">
        <v>67.3058</v>
      </c>
    </row>
    <row r="1732" customFormat="false" ht="15" hidden="false" customHeight="false" outlineLevel="0" collapsed="false">
      <c r="A1732" s="4" t="n">
        <v>42776</v>
      </c>
      <c r="B1732" s="5" t="n">
        <v>2017</v>
      </c>
      <c r="C1732" s="5" t="n">
        <v>2</v>
      </c>
      <c r="D1732" s="6" t="str">
        <f aca="false">IF(MONTH(A1732)&gt;=4,"FY "&amp;YEAR(A1732)&amp;"-"&amp;RIGHT(YEAR(A1732)+1,2),"FY "&amp;(YEAR(A1732)-1)&amp;"-"&amp;RIGHT(YEAR(A1732),2))</f>
        <v>FY 2016-17</v>
      </c>
      <c r="E1732" s="5" t="s">
        <v>19</v>
      </c>
      <c r="F1732" s="7" t="n">
        <v>172.43</v>
      </c>
      <c r="G1732" s="7" t="n">
        <v>0</v>
      </c>
      <c r="H1732" s="7" t="n">
        <v>172.43</v>
      </c>
      <c r="I1732" s="7" t="n">
        <v>25.73</v>
      </c>
      <c r="J1732" s="8" t="n">
        <v>67.0123</v>
      </c>
    </row>
    <row r="1733" customFormat="false" ht="15" hidden="false" customHeight="false" outlineLevel="0" collapsed="false">
      <c r="A1733" s="4" t="n">
        <v>42779</v>
      </c>
      <c r="B1733" s="5" t="n">
        <v>2017</v>
      </c>
      <c r="C1733" s="5" t="n">
        <v>2</v>
      </c>
      <c r="D1733" s="6" t="str">
        <f aca="false">IF(MONTH(A1733)&gt;=4,"FY "&amp;YEAR(A1733)&amp;"-"&amp;RIGHT(YEAR(A1733)+1,2),"FY "&amp;(YEAR(A1733)-1)&amp;"-"&amp;RIGHT(YEAR(A1733),2))</f>
        <v>FY 2016-17</v>
      </c>
      <c r="E1733" s="5" t="s">
        <v>19</v>
      </c>
      <c r="F1733" s="7" t="n">
        <v>1.51</v>
      </c>
      <c r="G1733" s="7" t="n">
        <v>0.08</v>
      </c>
      <c r="H1733" s="7" t="n">
        <v>1.43</v>
      </c>
      <c r="I1733" s="7" t="n">
        <v>0.21</v>
      </c>
      <c r="J1733" s="8" t="n">
        <v>66.9367</v>
      </c>
    </row>
    <row r="1734" customFormat="false" ht="15" hidden="false" customHeight="false" outlineLevel="0" collapsed="false">
      <c r="A1734" s="4" t="n">
        <v>42780</v>
      </c>
      <c r="B1734" s="5" t="n">
        <v>2017</v>
      </c>
      <c r="C1734" s="5" t="n">
        <v>2</v>
      </c>
      <c r="D1734" s="6" t="str">
        <f aca="false">IF(MONTH(A1734)&gt;=4,"FY "&amp;YEAR(A1734)&amp;"-"&amp;RIGHT(YEAR(A1734)+1,2),"FY "&amp;(YEAR(A1734)-1)&amp;"-"&amp;RIGHT(YEAR(A1734),2))</f>
        <v>FY 2016-17</v>
      </c>
      <c r="E1734" s="5" t="s">
        <v>19</v>
      </c>
      <c r="F1734" s="7" t="n">
        <v>17.39</v>
      </c>
      <c r="G1734" s="7" t="n">
        <v>0.48</v>
      </c>
      <c r="H1734" s="7" t="n">
        <v>16.91</v>
      </c>
      <c r="I1734" s="7" t="n">
        <v>2.53</v>
      </c>
      <c r="J1734" s="8" t="n">
        <v>66.9663</v>
      </c>
    </row>
    <row r="1735" customFormat="false" ht="15" hidden="false" customHeight="false" outlineLevel="0" collapsed="false">
      <c r="A1735" s="4" t="n">
        <v>42781</v>
      </c>
      <c r="B1735" s="5" t="n">
        <v>2017</v>
      </c>
      <c r="C1735" s="5" t="n">
        <v>2</v>
      </c>
      <c r="D1735" s="6" t="str">
        <f aca="false">IF(MONTH(A1735)&gt;=4,"FY "&amp;YEAR(A1735)&amp;"-"&amp;RIGHT(YEAR(A1735)+1,2),"FY "&amp;(YEAR(A1735)-1)&amp;"-"&amp;RIGHT(YEAR(A1735),2))</f>
        <v>FY 2016-17</v>
      </c>
      <c r="E1735" s="5" t="s">
        <v>19</v>
      </c>
      <c r="F1735" s="7" t="n">
        <v>0.67</v>
      </c>
      <c r="G1735" s="7" t="n">
        <v>2.02</v>
      </c>
      <c r="H1735" s="7" t="n">
        <v>-1.35</v>
      </c>
      <c r="I1735" s="7" t="n">
        <v>-0.2</v>
      </c>
      <c r="J1735" s="8" t="n">
        <v>66.9439</v>
      </c>
    </row>
    <row r="1736" customFormat="false" ht="15" hidden="false" customHeight="false" outlineLevel="0" collapsed="false">
      <c r="A1736" s="4" t="n">
        <v>42782</v>
      </c>
      <c r="B1736" s="5" t="n">
        <v>2017</v>
      </c>
      <c r="C1736" s="5" t="n">
        <v>2</v>
      </c>
      <c r="D1736" s="6" t="str">
        <f aca="false">IF(MONTH(A1736)&gt;=4,"FY "&amp;YEAR(A1736)&amp;"-"&amp;RIGHT(YEAR(A1736)+1,2),"FY "&amp;(YEAR(A1736)-1)&amp;"-"&amp;RIGHT(YEAR(A1736),2))</f>
        <v>FY 2016-17</v>
      </c>
      <c r="E1736" s="5" t="s">
        <v>19</v>
      </c>
      <c r="F1736" s="7" t="n">
        <v>0.87</v>
      </c>
      <c r="G1736" s="7" t="n">
        <v>0.75</v>
      </c>
      <c r="H1736" s="7" t="n">
        <v>0.12</v>
      </c>
      <c r="I1736" s="7" t="n">
        <v>0.02</v>
      </c>
      <c r="J1736" s="8" t="n">
        <v>66.9193</v>
      </c>
    </row>
    <row r="1737" customFormat="false" ht="15" hidden="false" customHeight="false" outlineLevel="0" collapsed="false">
      <c r="A1737" s="4" t="n">
        <v>42783</v>
      </c>
      <c r="B1737" s="5" t="n">
        <v>2017</v>
      </c>
      <c r="C1737" s="5" t="n">
        <v>2</v>
      </c>
      <c r="D1737" s="6" t="str">
        <f aca="false">IF(MONTH(A1737)&gt;=4,"FY "&amp;YEAR(A1737)&amp;"-"&amp;RIGHT(YEAR(A1737)+1,2),"FY "&amp;(YEAR(A1737)-1)&amp;"-"&amp;RIGHT(YEAR(A1737),2))</f>
        <v>FY 2016-17</v>
      </c>
      <c r="E1737" s="5" t="s">
        <v>19</v>
      </c>
      <c r="F1737" s="7" t="n">
        <v>29.68</v>
      </c>
      <c r="G1737" s="7" t="n">
        <v>0.27</v>
      </c>
      <c r="H1737" s="7" t="n">
        <v>29.41</v>
      </c>
      <c r="I1737" s="7" t="n">
        <v>4.39</v>
      </c>
      <c r="J1737" s="8" t="n">
        <v>66.9468</v>
      </c>
    </row>
    <row r="1738" customFormat="false" ht="15" hidden="false" customHeight="false" outlineLevel="0" collapsed="false">
      <c r="A1738" s="4" t="n">
        <v>42786</v>
      </c>
      <c r="B1738" s="5" t="n">
        <v>2017</v>
      </c>
      <c r="C1738" s="5" t="n">
        <v>2</v>
      </c>
      <c r="D1738" s="6" t="str">
        <f aca="false">IF(MONTH(A1738)&gt;=4,"FY "&amp;YEAR(A1738)&amp;"-"&amp;RIGHT(YEAR(A1738)+1,2),"FY "&amp;(YEAR(A1738)-1)&amp;"-"&amp;RIGHT(YEAR(A1738),2))</f>
        <v>FY 2016-17</v>
      </c>
      <c r="E1738" s="5" t="s">
        <v>19</v>
      </c>
      <c r="F1738" s="7" t="n">
        <v>1.67</v>
      </c>
      <c r="G1738" s="7" t="n">
        <v>0.5</v>
      </c>
      <c r="H1738" s="7" t="n">
        <v>1.17</v>
      </c>
      <c r="I1738" s="7" t="n">
        <v>0.17</v>
      </c>
      <c r="J1738" s="8" t="n">
        <v>67.0467</v>
      </c>
    </row>
    <row r="1739" customFormat="false" ht="15" hidden="false" customHeight="false" outlineLevel="0" collapsed="false">
      <c r="A1739" s="4" t="n">
        <v>42788</v>
      </c>
      <c r="B1739" s="5" t="n">
        <v>2017</v>
      </c>
      <c r="C1739" s="5" t="n">
        <v>2</v>
      </c>
      <c r="D1739" s="6" t="str">
        <f aca="false">IF(MONTH(A1739)&gt;=4,"FY "&amp;YEAR(A1739)&amp;"-"&amp;RIGHT(YEAR(A1739)+1,2),"FY "&amp;(YEAR(A1739)-1)&amp;"-"&amp;RIGHT(YEAR(A1739),2))</f>
        <v>FY 2016-17</v>
      </c>
      <c r="E1739" s="5" t="s">
        <v>19</v>
      </c>
      <c r="F1739" s="7" t="n">
        <v>1.59</v>
      </c>
      <c r="G1739" s="7" t="n">
        <v>4.18</v>
      </c>
      <c r="H1739" s="7" t="n">
        <v>-2.59</v>
      </c>
      <c r="I1739" s="7" t="n">
        <v>-0.39</v>
      </c>
      <c r="J1739" s="8" t="n">
        <v>66.9771</v>
      </c>
    </row>
    <row r="1740" customFormat="false" ht="15" hidden="false" customHeight="false" outlineLevel="0" collapsed="false">
      <c r="A1740" s="4" t="n">
        <v>42789</v>
      </c>
      <c r="B1740" s="5" t="n">
        <v>2017</v>
      </c>
      <c r="C1740" s="5" t="n">
        <v>2</v>
      </c>
      <c r="D1740" s="6" t="str">
        <f aca="false">IF(MONTH(A1740)&gt;=4,"FY "&amp;YEAR(A1740)&amp;"-"&amp;RIGHT(YEAR(A1740)+1,2),"FY "&amp;(YEAR(A1740)-1)&amp;"-"&amp;RIGHT(YEAR(A1740),2))</f>
        <v>FY 2016-17</v>
      </c>
      <c r="E1740" s="5" t="s">
        <v>19</v>
      </c>
      <c r="F1740" s="7" t="n">
        <v>286.56</v>
      </c>
      <c r="G1740" s="7" t="n">
        <v>12.35</v>
      </c>
      <c r="H1740" s="7" t="n">
        <v>274.21</v>
      </c>
      <c r="I1740" s="7" t="n">
        <v>40.95</v>
      </c>
      <c r="J1740" s="8" t="n">
        <v>66.9644</v>
      </c>
    </row>
    <row r="1741" customFormat="false" ht="15" hidden="false" customHeight="false" outlineLevel="0" collapsed="false">
      <c r="A1741" s="4" t="n">
        <v>42793</v>
      </c>
      <c r="B1741" s="5" t="n">
        <v>2017</v>
      </c>
      <c r="C1741" s="5" t="n">
        <v>2</v>
      </c>
      <c r="D1741" s="6" t="str">
        <f aca="false">IF(MONTH(A1741)&gt;=4,"FY "&amp;YEAR(A1741)&amp;"-"&amp;RIGHT(YEAR(A1741)+1,2),"FY "&amp;(YEAR(A1741)-1)&amp;"-"&amp;RIGHT(YEAR(A1741),2))</f>
        <v>FY 2016-17</v>
      </c>
      <c r="E1741" s="5" t="s">
        <v>19</v>
      </c>
      <c r="F1741" s="7" t="n">
        <v>1.25</v>
      </c>
      <c r="G1741" s="7" t="n">
        <v>16.12</v>
      </c>
      <c r="H1741" s="7" t="n">
        <v>-14.87</v>
      </c>
      <c r="I1741" s="7" t="n">
        <v>-2.22</v>
      </c>
      <c r="J1741" s="8" t="n">
        <v>66.8351</v>
      </c>
    </row>
    <row r="1742" customFormat="false" ht="15" hidden="false" customHeight="false" outlineLevel="0" collapsed="false">
      <c r="A1742" s="4" t="n">
        <v>42794</v>
      </c>
      <c r="B1742" s="5" t="n">
        <v>2017</v>
      </c>
      <c r="C1742" s="5" t="n">
        <v>2</v>
      </c>
      <c r="D1742" s="6" t="str">
        <f aca="false">IF(MONTH(A1742)&gt;=4,"FY "&amp;YEAR(A1742)&amp;"-"&amp;RIGHT(YEAR(A1742)+1,2),"FY "&amp;(YEAR(A1742)-1)&amp;"-"&amp;RIGHT(YEAR(A1742),2))</f>
        <v>FY 2016-17</v>
      </c>
      <c r="E1742" s="5" t="s">
        <v>19</v>
      </c>
      <c r="F1742" s="7" t="n">
        <v>0.36</v>
      </c>
      <c r="G1742" s="7" t="n">
        <v>16.14</v>
      </c>
      <c r="H1742" s="7" t="n">
        <v>-15.78</v>
      </c>
      <c r="I1742" s="7" t="n">
        <v>-2.36</v>
      </c>
      <c r="J1742" s="8" t="n">
        <v>66.7249</v>
      </c>
    </row>
    <row r="1743" customFormat="false" ht="15" hidden="false" customHeight="false" outlineLevel="0" collapsed="false">
      <c r="A1743" s="4" t="n">
        <v>42795</v>
      </c>
      <c r="B1743" s="5" t="n">
        <v>2017</v>
      </c>
      <c r="C1743" s="5" t="n">
        <v>3</v>
      </c>
      <c r="D1743" s="6" t="str">
        <f aca="false">IF(MONTH(A1743)&gt;=4,"FY "&amp;YEAR(A1743)&amp;"-"&amp;RIGHT(YEAR(A1743)+1,2),"FY "&amp;(YEAR(A1743)-1)&amp;"-"&amp;RIGHT(YEAR(A1743),2))</f>
        <v>FY 2016-17</v>
      </c>
      <c r="E1743" s="5" t="s">
        <v>19</v>
      </c>
      <c r="F1743" s="7" t="n">
        <v>0.67</v>
      </c>
      <c r="G1743" s="7" t="n">
        <v>153.34</v>
      </c>
      <c r="H1743" s="7" t="n">
        <v>-152.67</v>
      </c>
      <c r="I1743" s="7" t="n">
        <v>-22.88</v>
      </c>
      <c r="J1743" s="8" t="n">
        <v>66.7375</v>
      </c>
    </row>
    <row r="1744" customFormat="false" ht="15" hidden="false" customHeight="false" outlineLevel="0" collapsed="false">
      <c r="A1744" s="4" t="n">
        <v>42796</v>
      </c>
      <c r="B1744" s="5" t="n">
        <v>2017</v>
      </c>
      <c r="C1744" s="5" t="n">
        <v>3</v>
      </c>
      <c r="D1744" s="6" t="str">
        <f aca="false">IF(MONTH(A1744)&gt;=4,"FY "&amp;YEAR(A1744)&amp;"-"&amp;RIGHT(YEAR(A1744)+1,2),"FY "&amp;(YEAR(A1744)-1)&amp;"-"&amp;RIGHT(YEAR(A1744),2))</f>
        <v>FY 2016-17</v>
      </c>
      <c r="E1744" s="5" t="s">
        <v>19</v>
      </c>
      <c r="F1744" s="7" t="n">
        <v>2.27</v>
      </c>
      <c r="G1744" s="7" t="n">
        <v>94.7</v>
      </c>
      <c r="H1744" s="7" t="n">
        <v>-92.43</v>
      </c>
      <c r="I1744" s="7" t="n">
        <v>-13.83</v>
      </c>
      <c r="J1744" s="8" t="n">
        <v>66.8482</v>
      </c>
    </row>
    <row r="1745" customFormat="false" ht="15" hidden="false" customHeight="false" outlineLevel="0" collapsed="false">
      <c r="A1745" s="4" t="n">
        <v>42797</v>
      </c>
      <c r="B1745" s="5" t="n">
        <v>2017</v>
      </c>
      <c r="C1745" s="5" t="n">
        <v>3</v>
      </c>
      <c r="D1745" s="6" t="str">
        <f aca="false">IF(MONTH(A1745)&gt;=4,"FY "&amp;YEAR(A1745)&amp;"-"&amp;RIGHT(YEAR(A1745)+1,2),"FY "&amp;(YEAR(A1745)-1)&amp;"-"&amp;RIGHT(YEAR(A1745),2))</f>
        <v>FY 2016-17</v>
      </c>
      <c r="E1745" s="5" t="s">
        <v>19</v>
      </c>
      <c r="F1745" s="7" t="n">
        <v>0</v>
      </c>
      <c r="G1745" s="7" t="n">
        <v>160.92</v>
      </c>
      <c r="H1745" s="7" t="n">
        <v>-160.92</v>
      </c>
      <c r="I1745" s="7" t="n">
        <v>-24.11</v>
      </c>
      <c r="J1745" s="8" t="n">
        <v>66.7433</v>
      </c>
    </row>
    <row r="1746" customFormat="false" ht="15" hidden="false" customHeight="false" outlineLevel="0" collapsed="false">
      <c r="A1746" s="4" t="n">
        <v>42800</v>
      </c>
      <c r="B1746" s="5" t="n">
        <v>2017</v>
      </c>
      <c r="C1746" s="5" t="n">
        <v>3</v>
      </c>
      <c r="D1746" s="6" t="str">
        <f aca="false">IF(MONTH(A1746)&gt;=4,"FY "&amp;YEAR(A1746)&amp;"-"&amp;RIGHT(YEAR(A1746)+1,2),"FY "&amp;(YEAR(A1746)-1)&amp;"-"&amp;RIGHT(YEAR(A1746),2))</f>
        <v>FY 2016-17</v>
      </c>
      <c r="E1746" s="5" t="s">
        <v>19</v>
      </c>
      <c r="F1746" s="7" t="n">
        <v>0.23</v>
      </c>
      <c r="G1746" s="7" t="n">
        <v>180.69</v>
      </c>
      <c r="H1746" s="7" t="n">
        <v>-180.46</v>
      </c>
      <c r="I1746" s="7" t="n">
        <v>-27</v>
      </c>
      <c r="J1746" s="8" t="n">
        <v>66.8354</v>
      </c>
    </row>
    <row r="1747" customFormat="false" ht="15" hidden="false" customHeight="false" outlineLevel="0" collapsed="false">
      <c r="A1747" s="4" t="n">
        <v>42801</v>
      </c>
      <c r="B1747" s="5" t="n">
        <v>2017</v>
      </c>
      <c r="C1747" s="5" t="n">
        <v>3</v>
      </c>
      <c r="D1747" s="6" t="str">
        <f aca="false">IF(MONTH(A1747)&gt;=4,"FY "&amp;YEAR(A1747)&amp;"-"&amp;RIGHT(YEAR(A1747)+1,2),"FY "&amp;(YEAR(A1747)-1)&amp;"-"&amp;RIGHT(YEAR(A1747),2))</f>
        <v>FY 2016-17</v>
      </c>
      <c r="E1747" s="5" t="s">
        <v>19</v>
      </c>
      <c r="F1747" s="7" t="n">
        <v>0</v>
      </c>
      <c r="G1747" s="7" t="n">
        <v>157.73</v>
      </c>
      <c r="H1747" s="7" t="n">
        <v>-157.73</v>
      </c>
      <c r="I1747" s="7" t="n">
        <v>-23.63</v>
      </c>
      <c r="J1747" s="8" t="n">
        <v>66.7559</v>
      </c>
    </row>
    <row r="1748" customFormat="false" ht="15" hidden="false" customHeight="false" outlineLevel="0" collapsed="false">
      <c r="A1748" s="4" t="n">
        <v>42802</v>
      </c>
      <c r="B1748" s="5" t="n">
        <v>2017</v>
      </c>
      <c r="C1748" s="5" t="n">
        <v>3</v>
      </c>
      <c r="D1748" s="6" t="str">
        <f aca="false">IF(MONTH(A1748)&gt;=4,"FY "&amp;YEAR(A1748)&amp;"-"&amp;RIGHT(YEAR(A1748)+1,2),"FY "&amp;(YEAR(A1748)-1)&amp;"-"&amp;RIGHT(YEAR(A1748),2))</f>
        <v>FY 2016-17</v>
      </c>
      <c r="E1748" s="5" t="s">
        <v>19</v>
      </c>
      <c r="F1748" s="7" t="n">
        <v>1.6</v>
      </c>
      <c r="G1748" s="7" t="n">
        <v>130.12</v>
      </c>
      <c r="H1748" s="7" t="n">
        <v>-128.52</v>
      </c>
      <c r="I1748" s="7" t="n">
        <v>-19.29</v>
      </c>
      <c r="J1748" s="8" t="n">
        <v>66.6347</v>
      </c>
    </row>
    <row r="1749" customFormat="false" ht="15" hidden="false" customHeight="false" outlineLevel="0" collapsed="false">
      <c r="A1749" s="4" t="n">
        <v>42803</v>
      </c>
      <c r="B1749" s="5" t="n">
        <v>2017</v>
      </c>
      <c r="C1749" s="5" t="n">
        <v>3</v>
      </c>
      <c r="D1749" s="6" t="str">
        <f aca="false">IF(MONTH(A1749)&gt;=4,"FY "&amp;YEAR(A1749)&amp;"-"&amp;RIGHT(YEAR(A1749)+1,2),"FY "&amp;(YEAR(A1749)-1)&amp;"-"&amp;RIGHT(YEAR(A1749),2))</f>
        <v>FY 2016-17</v>
      </c>
      <c r="E1749" s="5" t="s">
        <v>19</v>
      </c>
      <c r="F1749" s="7" t="n">
        <v>6.17</v>
      </c>
      <c r="G1749" s="7" t="n">
        <v>70.78</v>
      </c>
      <c r="H1749" s="7" t="n">
        <v>-64.61</v>
      </c>
      <c r="I1749" s="7" t="n">
        <v>-9.7</v>
      </c>
      <c r="J1749" s="8" t="n">
        <v>66.6362</v>
      </c>
    </row>
    <row r="1750" customFormat="false" ht="15" hidden="false" customHeight="false" outlineLevel="0" collapsed="false">
      <c r="A1750" s="4" t="n">
        <v>42804</v>
      </c>
      <c r="B1750" s="5" t="n">
        <v>2017</v>
      </c>
      <c r="C1750" s="5" t="n">
        <v>3</v>
      </c>
      <c r="D1750" s="6" t="str">
        <f aca="false">IF(MONTH(A1750)&gt;=4,"FY "&amp;YEAR(A1750)&amp;"-"&amp;RIGHT(YEAR(A1750)+1,2),"FY "&amp;(YEAR(A1750)-1)&amp;"-"&amp;RIGHT(YEAR(A1750),2))</f>
        <v>FY 2016-17</v>
      </c>
      <c r="E1750" s="5" t="s">
        <v>19</v>
      </c>
      <c r="F1750" s="7" t="n">
        <v>1457.55</v>
      </c>
      <c r="G1750" s="7" t="n">
        <v>0</v>
      </c>
      <c r="H1750" s="7" t="n">
        <v>1457.55</v>
      </c>
      <c r="I1750" s="7" t="n">
        <v>218.29</v>
      </c>
      <c r="J1750" s="8" t="n">
        <v>66.7707</v>
      </c>
    </row>
    <row r="1751" customFormat="false" ht="15" hidden="false" customHeight="false" outlineLevel="0" collapsed="false">
      <c r="A1751" s="4" t="n">
        <v>42808</v>
      </c>
      <c r="B1751" s="5" t="n">
        <v>2017</v>
      </c>
      <c r="C1751" s="5" t="n">
        <v>3</v>
      </c>
      <c r="D1751" s="6" t="str">
        <f aca="false">IF(MONTH(A1751)&gt;=4,"FY "&amp;YEAR(A1751)&amp;"-"&amp;RIGHT(YEAR(A1751)+1,2),"FY "&amp;(YEAR(A1751)-1)&amp;"-"&amp;RIGHT(YEAR(A1751),2))</f>
        <v>FY 2016-17</v>
      </c>
      <c r="E1751" s="5" t="s">
        <v>19</v>
      </c>
      <c r="F1751" s="7" t="n">
        <v>12.08</v>
      </c>
      <c r="G1751" s="7" t="n">
        <v>146.29</v>
      </c>
      <c r="H1751" s="7" t="n">
        <v>-134.21</v>
      </c>
      <c r="I1751" s="7" t="n">
        <v>-20.13</v>
      </c>
      <c r="J1751" s="8" t="n">
        <v>66.688</v>
      </c>
    </row>
    <row r="1752" customFormat="false" ht="15" hidden="false" customHeight="false" outlineLevel="0" collapsed="false">
      <c r="A1752" s="4" t="n">
        <v>42809</v>
      </c>
      <c r="B1752" s="5" t="n">
        <v>2017</v>
      </c>
      <c r="C1752" s="5" t="n">
        <v>3</v>
      </c>
      <c r="D1752" s="6" t="str">
        <f aca="false">IF(MONTH(A1752)&gt;=4,"FY "&amp;YEAR(A1752)&amp;"-"&amp;RIGHT(YEAR(A1752)+1,2),"FY "&amp;(YEAR(A1752)-1)&amp;"-"&amp;RIGHT(YEAR(A1752),2))</f>
        <v>FY 2016-17</v>
      </c>
      <c r="E1752" s="5" t="s">
        <v>19</v>
      </c>
      <c r="F1752" s="7" t="n">
        <v>13.6</v>
      </c>
      <c r="G1752" s="7" t="n">
        <v>0</v>
      </c>
      <c r="H1752" s="7" t="n">
        <v>13.6</v>
      </c>
      <c r="I1752" s="7" t="n">
        <v>2.06</v>
      </c>
      <c r="J1752" s="8" t="n">
        <v>66.18</v>
      </c>
    </row>
    <row r="1753" customFormat="false" ht="15" hidden="false" customHeight="false" outlineLevel="0" collapsed="false">
      <c r="A1753" s="4" t="n">
        <v>42810</v>
      </c>
      <c r="B1753" s="5" t="n">
        <v>2017</v>
      </c>
      <c r="C1753" s="5" t="n">
        <v>3</v>
      </c>
      <c r="D1753" s="6" t="str">
        <f aca="false">IF(MONTH(A1753)&gt;=4,"FY "&amp;YEAR(A1753)&amp;"-"&amp;RIGHT(YEAR(A1753)+1,2),"FY "&amp;(YEAR(A1753)-1)&amp;"-"&amp;RIGHT(YEAR(A1753),2))</f>
        <v>FY 2016-17</v>
      </c>
      <c r="E1753" s="5" t="s">
        <v>19</v>
      </c>
      <c r="F1753" s="7" t="n">
        <v>81.13</v>
      </c>
      <c r="G1753" s="7" t="n">
        <v>1.75</v>
      </c>
      <c r="H1753" s="7" t="n">
        <v>79.38</v>
      </c>
      <c r="I1753" s="7" t="n">
        <v>12.12</v>
      </c>
      <c r="J1753" s="8" t="n">
        <v>65.5146</v>
      </c>
    </row>
    <row r="1754" customFormat="false" ht="15" hidden="false" customHeight="false" outlineLevel="0" collapsed="false">
      <c r="A1754" s="4" t="n">
        <v>42811</v>
      </c>
      <c r="B1754" s="5" t="n">
        <v>2017</v>
      </c>
      <c r="C1754" s="5" t="n">
        <v>3</v>
      </c>
      <c r="D1754" s="6" t="str">
        <f aca="false">IF(MONTH(A1754)&gt;=4,"FY "&amp;YEAR(A1754)&amp;"-"&amp;RIGHT(YEAR(A1754)+1,2),"FY "&amp;(YEAR(A1754)-1)&amp;"-"&amp;RIGHT(YEAR(A1754),2))</f>
        <v>FY 2016-17</v>
      </c>
      <c r="E1754" s="5" t="s">
        <v>19</v>
      </c>
      <c r="F1754" s="7" t="n">
        <v>2.57</v>
      </c>
      <c r="G1754" s="7" t="n">
        <v>0.41</v>
      </c>
      <c r="H1754" s="7" t="n">
        <v>2.16</v>
      </c>
      <c r="I1754" s="7" t="n">
        <v>0.33</v>
      </c>
      <c r="J1754" s="8" t="n">
        <v>65.3836</v>
      </c>
    </row>
    <row r="1755" customFormat="false" ht="15" hidden="false" customHeight="false" outlineLevel="0" collapsed="false">
      <c r="A1755" s="4" t="n">
        <v>42814</v>
      </c>
      <c r="B1755" s="5" t="n">
        <v>2017</v>
      </c>
      <c r="C1755" s="5" t="n">
        <v>3</v>
      </c>
      <c r="D1755" s="6" t="str">
        <f aca="false">IF(MONTH(A1755)&gt;=4,"FY "&amp;YEAR(A1755)&amp;"-"&amp;RIGHT(YEAR(A1755)+1,2),"FY "&amp;(YEAR(A1755)-1)&amp;"-"&amp;RIGHT(YEAR(A1755),2))</f>
        <v>FY 2016-17</v>
      </c>
      <c r="E1755" s="5" t="s">
        <v>19</v>
      </c>
      <c r="F1755" s="7" t="n">
        <v>0.19</v>
      </c>
      <c r="G1755" s="7" t="n">
        <v>33.35</v>
      </c>
      <c r="H1755" s="7" t="n">
        <v>-33.16</v>
      </c>
      <c r="I1755" s="7" t="n">
        <v>-5.06</v>
      </c>
      <c r="J1755" s="8" t="n">
        <v>65.5411</v>
      </c>
    </row>
    <row r="1756" customFormat="false" ht="15" hidden="false" customHeight="false" outlineLevel="0" collapsed="false">
      <c r="A1756" s="4" t="n">
        <v>42815</v>
      </c>
      <c r="B1756" s="5" t="n">
        <v>2017</v>
      </c>
      <c r="C1756" s="5" t="n">
        <v>3</v>
      </c>
      <c r="D1756" s="6" t="str">
        <f aca="false">IF(MONTH(A1756)&gt;=4,"FY "&amp;YEAR(A1756)&amp;"-"&amp;RIGHT(YEAR(A1756)+1,2),"FY "&amp;(YEAR(A1756)-1)&amp;"-"&amp;RIGHT(YEAR(A1756),2))</f>
        <v>FY 2016-17</v>
      </c>
      <c r="E1756" s="5" t="s">
        <v>19</v>
      </c>
      <c r="F1756" s="7" t="n">
        <v>547.32</v>
      </c>
      <c r="G1756" s="7" t="n">
        <v>33.67</v>
      </c>
      <c r="H1756" s="7" t="n">
        <v>513.65</v>
      </c>
      <c r="I1756" s="7" t="n">
        <v>78.56</v>
      </c>
      <c r="J1756" s="8" t="n">
        <v>65.3827</v>
      </c>
    </row>
    <row r="1757" customFormat="false" ht="15" hidden="false" customHeight="false" outlineLevel="0" collapsed="false">
      <c r="A1757" s="4" t="n">
        <v>42816</v>
      </c>
      <c r="B1757" s="5" t="n">
        <v>2017</v>
      </c>
      <c r="C1757" s="5" t="n">
        <v>3</v>
      </c>
      <c r="D1757" s="6" t="str">
        <f aca="false">IF(MONTH(A1757)&gt;=4,"FY "&amp;YEAR(A1757)&amp;"-"&amp;RIGHT(YEAR(A1757)+1,2),"FY "&amp;(YEAR(A1757)-1)&amp;"-"&amp;RIGHT(YEAR(A1757),2))</f>
        <v>FY 2016-17</v>
      </c>
      <c r="E1757" s="5" t="s">
        <v>19</v>
      </c>
      <c r="F1757" s="7" t="n">
        <v>28.46</v>
      </c>
      <c r="G1757" s="7" t="n">
        <v>33</v>
      </c>
      <c r="H1757" s="7" t="n">
        <v>-4.54</v>
      </c>
      <c r="I1757" s="7" t="n">
        <v>-0.7</v>
      </c>
      <c r="J1757" s="8" t="n">
        <v>65.3117</v>
      </c>
    </row>
    <row r="1758" customFormat="false" ht="15" hidden="false" customHeight="false" outlineLevel="0" collapsed="false">
      <c r="A1758" s="4" t="n">
        <v>42817</v>
      </c>
      <c r="B1758" s="5" t="n">
        <v>2017</v>
      </c>
      <c r="C1758" s="5" t="n">
        <v>3</v>
      </c>
      <c r="D1758" s="6" t="str">
        <f aca="false">IF(MONTH(A1758)&gt;=4,"FY "&amp;YEAR(A1758)&amp;"-"&amp;RIGHT(YEAR(A1758)+1,2),"FY "&amp;(YEAR(A1758)-1)&amp;"-"&amp;RIGHT(YEAR(A1758),2))</f>
        <v>FY 2016-17</v>
      </c>
      <c r="E1758" s="5" t="s">
        <v>19</v>
      </c>
      <c r="F1758" s="7" t="n">
        <v>0.2</v>
      </c>
      <c r="G1758" s="7" t="n">
        <v>5.91</v>
      </c>
      <c r="H1758" s="7" t="n">
        <v>-5.71</v>
      </c>
      <c r="I1758" s="7" t="n">
        <v>-0.87</v>
      </c>
      <c r="J1758" s="8" t="n">
        <v>65.4881</v>
      </c>
    </row>
    <row r="1759" customFormat="false" ht="15" hidden="false" customHeight="false" outlineLevel="0" collapsed="false">
      <c r="A1759" s="4" t="n">
        <v>42818</v>
      </c>
      <c r="B1759" s="5" t="n">
        <v>2017</v>
      </c>
      <c r="C1759" s="5" t="n">
        <v>3</v>
      </c>
      <c r="D1759" s="6" t="str">
        <f aca="false">IF(MONTH(A1759)&gt;=4,"FY "&amp;YEAR(A1759)&amp;"-"&amp;RIGHT(YEAR(A1759)+1,2),"FY "&amp;(YEAR(A1759)-1)&amp;"-"&amp;RIGHT(YEAR(A1759),2))</f>
        <v>FY 2016-17</v>
      </c>
      <c r="E1759" s="5" t="s">
        <v>19</v>
      </c>
      <c r="F1759" s="7" t="n">
        <v>3.05</v>
      </c>
      <c r="G1759" s="7" t="n">
        <v>2.94</v>
      </c>
      <c r="H1759" s="7" t="n">
        <v>0.11</v>
      </c>
      <c r="I1759" s="7" t="n">
        <v>0.02</v>
      </c>
      <c r="J1759" s="8" t="n">
        <v>65.422</v>
      </c>
    </row>
    <row r="1760" customFormat="false" ht="15" hidden="false" customHeight="false" outlineLevel="0" collapsed="false">
      <c r="A1760" s="4" t="n">
        <v>42821</v>
      </c>
      <c r="B1760" s="5" t="n">
        <v>2017</v>
      </c>
      <c r="C1760" s="5" t="n">
        <v>3</v>
      </c>
      <c r="D1760" s="6" t="str">
        <f aca="false">IF(MONTH(A1760)&gt;=4,"FY "&amp;YEAR(A1760)&amp;"-"&amp;RIGHT(YEAR(A1760)+1,2),"FY "&amp;(YEAR(A1760)-1)&amp;"-"&amp;RIGHT(YEAR(A1760),2))</f>
        <v>FY 2016-17</v>
      </c>
      <c r="E1760" s="5" t="s">
        <v>19</v>
      </c>
      <c r="F1760" s="7" t="n">
        <v>1.68</v>
      </c>
      <c r="G1760" s="7" t="n">
        <v>75.51</v>
      </c>
      <c r="H1760" s="7" t="n">
        <v>-73.83</v>
      </c>
      <c r="I1760" s="7" t="n">
        <v>-11.28</v>
      </c>
      <c r="J1760" s="8" t="n">
        <v>65.4581</v>
      </c>
    </row>
    <row r="1761" customFormat="false" ht="15" hidden="false" customHeight="false" outlineLevel="0" collapsed="false">
      <c r="A1761" s="4" t="n">
        <v>42823</v>
      </c>
      <c r="B1761" s="5" t="n">
        <v>2017</v>
      </c>
      <c r="C1761" s="5" t="n">
        <v>3</v>
      </c>
      <c r="D1761" s="6" t="str">
        <f aca="false">IF(MONTH(A1761)&gt;=4,"FY "&amp;YEAR(A1761)&amp;"-"&amp;RIGHT(YEAR(A1761)+1,2),"FY "&amp;(YEAR(A1761)-1)&amp;"-"&amp;RIGHT(YEAR(A1761),2))</f>
        <v>FY 2016-17</v>
      </c>
      <c r="E1761" s="5" t="s">
        <v>19</v>
      </c>
      <c r="F1761" s="7" t="n">
        <v>409.89</v>
      </c>
      <c r="G1761" s="7" t="n">
        <v>251.3</v>
      </c>
      <c r="H1761" s="7" t="n">
        <v>158.59</v>
      </c>
      <c r="I1761" s="7" t="n">
        <v>24.37</v>
      </c>
      <c r="J1761" s="8" t="n">
        <v>65.0892</v>
      </c>
    </row>
    <row r="1762" customFormat="false" ht="15" hidden="false" customHeight="false" outlineLevel="0" collapsed="false">
      <c r="A1762" s="4" t="n">
        <v>42824</v>
      </c>
      <c r="B1762" s="5" t="n">
        <v>2017</v>
      </c>
      <c r="C1762" s="5" t="n">
        <v>3</v>
      </c>
      <c r="D1762" s="6" t="str">
        <f aca="false">IF(MONTH(A1762)&gt;=4,"FY "&amp;YEAR(A1762)&amp;"-"&amp;RIGHT(YEAR(A1762)+1,2),"FY "&amp;(YEAR(A1762)-1)&amp;"-"&amp;RIGHT(YEAR(A1762),2))</f>
        <v>FY 2016-17</v>
      </c>
      <c r="E1762" s="5" t="s">
        <v>19</v>
      </c>
      <c r="F1762" s="7" t="n">
        <v>263.14</v>
      </c>
      <c r="G1762" s="7" t="n">
        <v>0.62</v>
      </c>
      <c r="H1762" s="7" t="n">
        <v>262.52</v>
      </c>
      <c r="I1762" s="7" t="n">
        <v>40.42</v>
      </c>
      <c r="J1762" s="8" t="n">
        <v>64.9552</v>
      </c>
    </row>
    <row r="1763" customFormat="false" ht="15" hidden="false" customHeight="false" outlineLevel="0" collapsed="false">
      <c r="A1763" s="4" t="n">
        <v>42825</v>
      </c>
      <c r="B1763" s="5" t="n">
        <v>2017</v>
      </c>
      <c r="C1763" s="5" t="n">
        <v>3</v>
      </c>
      <c r="D1763" s="6" t="str">
        <f aca="false">IF(MONTH(A1763)&gt;=4,"FY "&amp;YEAR(A1763)&amp;"-"&amp;RIGHT(YEAR(A1763)+1,2),"FY "&amp;(YEAR(A1763)-1)&amp;"-"&amp;RIGHT(YEAR(A1763),2))</f>
        <v>FY 2016-17</v>
      </c>
      <c r="E1763" s="5" t="s">
        <v>19</v>
      </c>
      <c r="F1763" s="7" t="n">
        <v>127.29</v>
      </c>
      <c r="G1763" s="7" t="n">
        <v>0.43</v>
      </c>
      <c r="H1763" s="7" t="n">
        <v>126.86</v>
      </c>
      <c r="I1763" s="7" t="n">
        <v>19.54</v>
      </c>
      <c r="J1763" s="8" t="n">
        <v>64.9325</v>
      </c>
    </row>
    <row r="1764" customFormat="false" ht="15" hidden="false" customHeight="false" outlineLevel="0" collapsed="false">
      <c r="A1764" s="4" t="n">
        <v>42828</v>
      </c>
      <c r="B1764" s="5" t="n">
        <v>2017</v>
      </c>
      <c r="C1764" s="5" t="n">
        <v>4</v>
      </c>
      <c r="D1764" s="6" t="str">
        <f aca="false">IF(MONTH(A1764)&gt;=4,"FY "&amp;YEAR(A1764)&amp;"-"&amp;RIGHT(YEAR(A1764)+1,2),"FY "&amp;(YEAR(A1764)-1)&amp;"-"&amp;RIGHT(YEAR(A1764),2))</f>
        <v>FY 2017-18</v>
      </c>
      <c r="E1764" s="5" t="s">
        <v>19</v>
      </c>
      <c r="F1764" s="7" t="n">
        <v>3682.45</v>
      </c>
      <c r="G1764" s="7" t="n">
        <v>0.09</v>
      </c>
      <c r="H1764" s="7" t="n">
        <v>3682.36</v>
      </c>
      <c r="I1764" s="7" t="n">
        <v>567.93</v>
      </c>
      <c r="J1764" s="8" t="n">
        <v>64.8386</v>
      </c>
    </row>
    <row r="1765" customFormat="false" ht="15" hidden="false" customHeight="false" outlineLevel="0" collapsed="false">
      <c r="A1765" s="4" t="n">
        <v>42830</v>
      </c>
      <c r="B1765" s="5" t="n">
        <v>2017</v>
      </c>
      <c r="C1765" s="5" t="n">
        <v>4</v>
      </c>
      <c r="D1765" s="6" t="str">
        <f aca="false">IF(MONTH(A1765)&gt;=4,"FY "&amp;YEAR(A1765)&amp;"-"&amp;RIGHT(YEAR(A1765)+1,2),"FY "&amp;(YEAR(A1765)-1)&amp;"-"&amp;RIGHT(YEAR(A1765),2))</f>
        <v>FY 2017-18</v>
      </c>
      <c r="E1765" s="5" t="s">
        <v>19</v>
      </c>
      <c r="F1765" s="7" t="n">
        <v>62.19</v>
      </c>
      <c r="G1765" s="7" t="n">
        <v>64.34</v>
      </c>
      <c r="H1765" s="7" t="n">
        <v>-2.15</v>
      </c>
      <c r="I1765" s="7" t="n">
        <v>-0.33</v>
      </c>
      <c r="J1765" s="8" t="n">
        <v>64.9103</v>
      </c>
    </row>
    <row r="1766" customFormat="false" ht="15" hidden="false" customHeight="false" outlineLevel="0" collapsed="false">
      <c r="A1766" s="4" t="n">
        <v>42831</v>
      </c>
      <c r="B1766" s="5" t="n">
        <v>2017</v>
      </c>
      <c r="C1766" s="5" t="n">
        <v>4</v>
      </c>
      <c r="D1766" s="6" t="str">
        <f aca="false">IF(MONTH(A1766)&gt;=4,"FY "&amp;YEAR(A1766)&amp;"-"&amp;RIGHT(YEAR(A1766)+1,2),"FY "&amp;(YEAR(A1766)-1)&amp;"-"&amp;RIGHT(YEAR(A1766),2))</f>
        <v>FY 2017-18</v>
      </c>
      <c r="E1766" s="5" t="s">
        <v>19</v>
      </c>
      <c r="F1766" s="7" t="n">
        <v>76.21</v>
      </c>
      <c r="G1766" s="7" t="n">
        <v>30.17</v>
      </c>
      <c r="H1766" s="7" t="n">
        <v>46.04</v>
      </c>
      <c r="I1766" s="7" t="n">
        <v>7.08</v>
      </c>
      <c r="J1766" s="8" t="n">
        <v>65.0438</v>
      </c>
    </row>
    <row r="1767" customFormat="false" ht="15" hidden="false" customHeight="false" outlineLevel="0" collapsed="false">
      <c r="A1767" s="4" t="n">
        <v>42832</v>
      </c>
      <c r="B1767" s="5" t="n">
        <v>2017</v>
      </c>
      <c r="C1767" s="5" t="n">
        <v>4</v>
      </c>
      <c r="D1767" s="6" t="str">
        <f aca="false">IF(MONTH(A1767)&gt;=4,"FY "&amp;YEAR(A1767)&amp;"-"&amp;RIGHT(YEAR(A1767)+1,2),"FY "&amp;(YEAR(A1767)-1)&amp;"-"&amp;RIGHT(YEAR(A1767),2))</f>
        <v>FY 2017-18</v>
      </c>
      <c r="E1767" s="5" t="s">
        <v>19</v>
      </c>
      <c r="F1767" s="7" t="n">
        <v>165.15</v>
      </c>
      <c r="G1767" s="7" t="n">
        <v>1.22</v>
      </c>
      <c r="H1767" s="7" t="n">
        <v>163.93</v>
      </c>
      <c r="I1767" s="7" t="n">
        <v>25.23</v>
      </c>
      <c r="J1767" s="8" t="n">
        <v>64.9791</v>
      </c>
    </row>
    <row r="1768" customFormat="false" ht="15" hidden="false" customHeight="false" outlineLevel="0" collapsed="false">
      <c r="A1768" s="4" t="n">
        <v>42835</v>
      </c>
      <c r="B1768" s="5" t="n">
        <v>2017</v>
      </c>
      <c r="C1768" s="5" t="n">
        <v>4</v>
      </c>
      <c r="D1768" s="6" t="str">
        <f aca="false">IF(MONTH(A1768)&gt;=4,"FY "&amp;YEAR(A1768)&amp;"-"&amp;RIGHT(YEAR(A1768)+1,2),"FY "&amp;(YEAR(A1768)-1)&amp;"-"&amp;RIGHT(YEAR(A1768),2))</f>
        <v>FY 2017-18</v>
      </c>
      <c r="E1768" s="5" t="s">
        <v>19</v>
      </c>
      <c r="F1768" s="7" t="n">
        <v>110.09</v>
      </c>
      <c r="G1768" s="7" t="n">
        <v>0</v>
      </c>
      <c r="H1768" s="7" t="n">
        <v>110.09</v>
      </c>
      <c r="I1768" s="7" t="n">
        <v>17.1</v>
      </c>
      <c r="J1768" s="8" t="n">
        <v>64.3928</v>
      </c>
    </row>
    <row r="1769" customFormat="false" ht="15" hidden="false" customHeight="false" outlineLevel="0" collapsed="false">
      <c r="A1769" s="4" t="n">
        <v>42836</v>
      </c>
      <c r="B1769" s="5" t="n">
        <v>2017</v>
      </c>
      <c r="C1769" s="5" t="n">
        <v>4</v>
      </c>
      <c r="D1769" s="6" t="str">
        <f aca="false">IF(MONTH(A1769)&gt;=4,"FY "&amp;YEAR(A1769)&amp;"-"&amp;RIGHT(YEAR(A1769)+1,2),"FY "&amp;(YEAR(A1769)-1)&amp;"-"&amp;RIGHT(YEAR(A1769),2))</f>
        <v>FY 2017-18</v>
      </c>
      <c r="E1769" s="5" t="s">
        <v>19</v>
      </c>
      <c r="F1769" s="7" t="n">
        <v>6.47</v>
      </c>
      <c r="G1769" s="7" t="n">
        <v>0.01</v>
      </c>
      <c r="H1769" s="7" t="n">
        <v>6.46</v>
      </c>
      <c r="I1769" s="7" t="n">
        <v>1</v>
      </c>
      <c r="J1769" s="8" t="n">
        <v>64.4418</v>
      </c>
    </row>
    <row r="1770" customFormat="false" ht="15" hidden="false" customHeight="false" outlineLevel="0" collapsed="false">
      <c r="A1770" s="4" t="n">
        <v>42837</v>
      </c>
      <c r="B1770" s="5" t="n">
        <v>2017</v>
      </c>
      <c r="C1770" s="5" t="n">
        <v>4</v>
      </c>
      <c r="D1770" s="6" t="str">
        <f aca="false">IF(MONTH(A1770)&gt;=4,"FY "&amp;YEAR(A1770)&amp;"-"&amp;RIGHT(YEAR(A1770)+1,2),"FY "&amp;(YEAR(A1770)-1)&amp;"-"&amp;RIGHT(YEAR(A1770),2))</f>
        <v>FY 2017-18</v>
      </c>
      <c r="E1770" s="5" t="s">
        <v>19</v>
      </c>
      <c r="F1770" s="7" t="n">
        <v>3.46</v>
      </c>
      <c r="G1770" s="7" t="n">
        <v>2.86</v>
      </c>
      <c r="H1770" s="7" t="n">
        <v>0.6</v>
      </c>
      <c r="I1770" s="7" t="n">
        <v>0.09</v>
      </c>
      <c r="J1770" s="8" t="n">
        <v>64.5438</v>
      </c>
    </row>
    <row r="1771" customFormat="false" ht="15" hidden="false" customHeight="false" outlineLevel="0" collapsed="false">
      <c r="A1771" s="4" t="n">
        <v>42838</v>
      </c>
      <c r="B1771" s="5" t="n">
        <v>2017</v>
      </c>
      <c r="C1771" s="5" t="n">
        <v>4</v>
      </c>
      <c r="D1771" s="6" t="str">
        <f aca="false">IF(MONTH(A1771)&gt;=4,"FY "&amp;YEAR(A1771)&amp;"-"&amp;RIGHT(YEAR(A1771)+1,2),"FY "&amp;(YEAR(A1771)-1)&amp;"-"&amp;RIGHT(YEAR(A1771),2))</f>
        <v>FY 2017-18</v>
      </c>
      <c r="E1771" s="5" t="s">
        <v>19</v>
      </c>
      <c r="F1771" s="7" t="n">
        <v>3.31</v>
      </c>
      <c r="G1771" s="7" t="n">
        <v>1.07</v>
      </c>
      <c r="H1771" s="7" t="n">
        <v>2.24</v>
      </c>
      <c r="I1771" s="7" t="n">
        <v>0.35</v>
      </c>
      <c r="J1771" s="8" t="n">
        <v>64.692</v>
      </c>
    </row>
    <row r="1772" customFormat="false" ht="15" hidden="false" customHeight="false" outlineLevel="0" collapsed="false">
      <c r="A1772" s="4" t="n">
        <v>42842</v>
      </c>
      <c r="B1772" s="5" t="n">
        <v>2017</v>
      </c>
      <c r="C1772" s="5" t="n">
        <v>4</v>
      </c>
      <c r="D1772" s="6" t="str">
        <f aca="false">IF(MONTH(A1772)&gt;=4,"FY "&amp;YEAR(A1772)&amp;"-"&amp;RIGHT(YEAR(A1772)+1,2),"FY "&amp;(YEAR(A1772)-1)&amp;"-"&amp;RIGHT(YEAR(A1772),2))</f>
        <v>FY 2017-18</v>
      </c>
      <c r="E1772" s="5" t="s">
        <v>19</v>
      </c>
      <c r="F1772" s="7" t="n">
        <v>5.94</v>
      </c>
      <c r="G1772" s="7" t="n">
        <v>0.2</v>
      </c>
      <c r="H1772" s="7" t="n">
        <v>5.74</v>
      </c>
      <c r="I1772" s="7" t="n">
        <v>0.89</v>
      </c>
      <c r="J1772" s="8" t="n">
        <v>64.3165</v>
      </c>
    </row>
    <row r="1773" customFormat="false" ht="15" hidden="false" customHeight="false" outlineLevel="0" collapsed="false">
      <c r="A1773" s="4" t="n">
        <v>42843</v>
      </c>
      <c r="B1773" s="5" t="n">
        <v>2017</v>
      </c>
      <c r="C1773" s="5" t="n">
        <v>4</v>
      </c>
      <c r="D1773" s="6" t="str">
        <f aca="false">IF(MONTH(A1773)&gt;=4,"FY "&amp;YEAR(A1773)&amp;"-"&amp;RIGHT(YEAR(A1773)+1,2),"FY "&amp;(YEAR(A1773)-1)&amp;"-"&amp;RIGHT(YEAR(A1773),2))</f>
        <v>FY 2017-18</v>
      </c>
      <c r="E1773" s="5" t="s">
        <v>19</v>
      </c>
      <c r="F1773" s="7" t="n">
        <v>0.64</v>
      </c>
      <c r="G1773" s="7" t="n">
        <v>7.45</v>
      </c>
      <c r="H1773" s="7" t="n">
        <v>-6.81</v>
      </c>
      <c r="I1773" s="7" t="n">
        <v>-1.06</v>
      </c>
      <c r="J1773" s="8" t="n">
        <v>64.4053</v>
      </c>
    </row>
    <row r="1774" customFormat="false" ht="15" hidden="false" customHeight="false" outlineLevel="0" collapsed="false">
      <c r="A1774" s="4" t="n">
        <v>42844</v>
      </c>
      <c r="B1774" s="5" t="n">
        <v>2017</v>
      </c>
      <c r="C1774" s="5" t="n">
        <v>4</v>
      </c>
      <c r="D1774" s="6" t="str">
        <f aca="false">IF(MONTH(A1774)&gt;=4,"FY "&amp;YEAR(A1774)&amp;"-"&amp;RIGHT(YEAR(A1774)+1,2),"FY "&amp;(YEAR(A1774)-1)&amp;"-"&amp;RIGHT(YEAR(A1774),2))</f>
        <v>FY 2017-18</v>
      </c>
      <c r="E1774" s="5" t="s">
        <v>19</v>
      </c>
      <c r="F1774" s="7" t="n">
        <v>23</v>
      </c>
      <c r="G1774" s="7" t="n">
        <v>0.9</v>
      </c>
      <c r="H1774" s="7" t="n">
        <v>22.1</v>
      </c>
      <c r="I1774" s="7" t="n">
        <v>3.42</v>
      </c>
      <c r="J1774" s="8" t="n">
        <v>64.5657</v>
      </c>
    </row>
    <row r="1775" customFormat="false" ht="15" hidden="false" customHeight="false" outlineLevel="0" collapsed="false">
      <c r="A1775" s="4" t="n">
        <v>42845</v>
      </c>
      <c r="B1775" s="5" t="n">
        <v>2017</v>
      </c>
      <c r="C1775" s="5" t="n">
        <v>4</v>
      </c>
      <c r="D1775" s="6" t="str">
        <f aca="false">IF(MONTH(A1775)&gt;=4,"FY "&amp;YEAR(A1775)&amp;"-"&amp;RIGHT(YEAR(A1775)+1,2),"FY "&amp;(YEAR(A1775)-1)&amp;"-"&amp;RIGHT(YEAR(A1775),2))</f>
        <v>FY 2017-18</v>
      </c>
      <c r="E1775" s="5" t="s">
        <v>19</v>
      </c>
      <c r="F1775" s="7" t="n">
        <v>66.49</v>
      </c>
      <c r="G1775" s="7" t="n">
        <v>2.17</v>
      </c>
      <c r="H1775" s="7" t="n">
        <v>64.32</v>
      </c>
      <c r="I1775" s="7" t="n">
        <v>9.97</v>
      </c>
      <c r="J1775" s="8" t="n">
        <v>64.5443</v>
      </c>
    </row>
    <row r="1776" customFormat="false" ht="15" hidden="false" customHeight="false" outlineLevel="0" collapsed="false">
      <c r="A1776" s="4" t="n">
        <v>42846</v>
      </c>
      <c r="B1776" s="5" t="n">
        <v>2017</v>
      </c>
      <c r="C1776" s="5" t="n">
        <v>4</v>
      </c>
      <c r="D1776" s="6" t="str">
        <f aca="false">IF(MONTH(A1776)&gt;=4,"FY "&amp;YEAR(A1776)&amp;"-"&amp;RIGHT(YEAR(A1776)+1,2),"FY "&amp;(YEAR(A1776)-1)&amp;"-"&amp;RIGHT(YEAR(A1776),2))</f>
        <v>FY 2017-18</v>
      </c>
      <c r="E1776" s="5" t="s">
        <v>19</v>
      </c>
      <c r="F1776" s="7" t="n">
        <v>0.88</v>
      </c>
      <c r="G1776" s="7" t="n">
        <v>19.63</v>
      </c>
      <c r="H1776" s="7" t="n">
        <v>-18.75</v>
      </c>
      <c r="I1776" s="7" t="n">
        <v>-2.9</v>
      </c>
      <c r="J1776" s="8" t="n">
        <v>64.6364</v>
      </c>
    </row>
    <row r="1777" customFormat="false" ht="15" hidden="false" customHeight="false" outlineLevel="0" collapsed="false">
      <c r="A1777" s="4" t="n">
        <v>42849</v>
      </c>
      <c r="B1777" s="5" t="n">
        <v>2017</v>
      </c>
      <c r="C1777" s="5" t="n">
        <v>4</v>
      </c>
      <c r="D1777" s="6" t="str">
        <f aca="false">IF(MONTH(A1777)&gt;=4,"FY "&amp;YEAR(A1777)&amp;"-"&amp;RIGHT(YEAR(A1777)+1,2),"FY "&amp;(YEAR(A1777)-1)&amp;"-"&amp;RIGHT(YEAR(A1777),2))</f>
        <v>FY 2017-18</v>
      </c>
      <c r="E1777" s="5" t="s">
        <v>19</v>
      </c>
      <c r="F1777" s="7" t="n">
        <v>0.44</v>
      </c>
      <c r="G1777" s="7" t="n">
        <v>8.93</v>
      </c>
      <c r="H1777" s="7" t="n">
        <v>-8.49</v>
      </c>
      <c r="I1777" s="7" t="n">
        <v>-1.31</v>
      </c>
      <c r="J1777" s="8" t="n">
        <v>64.5701</v>
      </c>
    </row>
    <row r="1778" customFormat="false" ht="15" hidden="false" customHeight="false" outlineLevel="0" collapsed="false">
      <c r="A1778" s="4" t="n">
        <v>42850</v>
      </c>
      <c r="B1778" s="5" t="n">
        <v>2017</v>
      </c>
      <c r="C1778" s="5" t="n">
        <v>4</v>
      </c>
      <c r="D1778" s="6" t="str">
        <f aca="false">IF(MONTH(A1778)&gt;=4,"FY "&amp;YEAR(A1778)&amp;"-"&amp;RIGHT(YEAR(A1778)+1,2),"FY "&amp;(YEAR(A1778)-1)&amp;"-"&amp;RIGHT(YEAR(A1778),2))</f>
        <v>FY 2017-18</v>
      </c>
      <c r="E1778" s="5" t="s">
        <v>19</v>
      </c>
      <c r="F1778" s="7" t="n">
        <v>32.38</v>
      </c>
      <c r="G1778" s="7" t="n">
        <v>0</v>
      </c>
      <c r="H1778" s="7" t="n">
        <v>32.38</v>
      </c>
      <c r="I1778" s="7" t="n">
        <v>5.02</v>
      </c>
      <c r="J1778" s="8" t="n">
        <v>64.4757</v>
      </c>
    </row>
    <row r="1779" customFormat="false" ht="15" hidden="false" customHeight="false" outlineLevel="0" collapsed="false">
      <c r="A1779" s="4" t="n">
        <v>42851</v>
      </c>
      <c r="B1779" s="5" t="n">
        <v>2017</v>
      </c>
      <c r="C1779" s="5" t="n">
        <v>4</v>
      </c>
      <c r="D1779" s="6" t="str">
        <f aca="false">IF(MONTH(A1779)&gt;=4,"FY "&amp;YEAR(A1779)&amp;"-"&amp;RIGHT(YEAR(A1779)+1,2),"FY "&amp;(YEAR(A1779)-1)&amp;"-"&amp;RIGHT(YEAR(A1779),2))</f>
        <v>FY 2017-18</v>
      </c>
      <c r="E1779" s="5" t="s">
        <v>19</v>
      </c>
      <c r="F1779" s="7" t="n">
        <v>15.61</v>
      </c>
      <c r="G1779" s="7" t="n">
        <v>1.39</v>
      </c>
      <c r="H1779" s="7" t="n">
        <v>14.22</v>
      </c>
      <c r="I1779" s="7" t="n">
        <v>2.21</v>
      </c>
      <c r="J1779" s="8" t="n">
        <v>64.2776</v>
      </c>
    </row>
    <row r="1780" customFormat="false" ht="15" hidden="false" customHeight="false" outlineLevel="0" collapsed="false">
      <c r="A1780" s="4" t="n">
        <v>42852</v>
      </c>
      <c r="B1780" s="5" t="n">
        <v>2017</v>
      </c>
      <c r="C1780" s="5" t="n">
        <v>4</v>
      </c>
      <c r="D1780" s="6" t="str">
        <f aca="false">IF(MONTH(A1780)&gt;=4,"FY "&amp;YEAR(A1780)&amp;"-"&amp;RIGHT(YEAR(A1780)+1,2),"FY "&amp;(YEAR(A1780)-1)&amp;"-"&amp;RIGHT(YEAR(A1780),2))</f>
        <v>FY 2017-18</v>
      </c>
      <c r="E1780" s="5" t="s">
        <v>19</v>
      </c>
      <c r="F1780" s="7" t="n">
        <v>16.53</v>
      </c>
      <c r="G1780" s="7" t="n">
        <v>40.14</v>
      </c>
      <c r="H1780" s="7" t="n">
        <v>-23.61</v>
      </c>
      <c r="I1780" s="7" t="n">
        <v>-3.69</v>
      </c>
      <c r="J1780" s="8" t="n">
        <v>64.0013</v>
      </c>
    </row>
    <row r="1781" customFormat="false" ht="15" hidden="false" customHeight="false" outlineLevel="0" collapsed="false">
      <c r="A1781" s="4" t="n">
        <v>42853</v>
      </c>
      <c r="B1781" s="5" t="n">
        <v>2017</v>
      </c>
      <c r="C1781" s="5" t="n">
        <v>4</v>
      </c>
      <c r="D1781" s="6" t="str">
        <f aca="false">IF(MONTH(A1781)&gt;=4,"FY "&amp;YEAR(A1781)&amp;"-"&amp;RIGHT(YEAR(A1781)+1,2),"FY "&amp;(YEAR(A1781)-1)&amp;"-"&amp;RIGHT(YEAR(A1781),2))</f>
        <v>FY 2017-18</v>
      </c>
      <c r="E1781" s="5" t="s">
        <v>19</v>
      </c>
      <c r="F1781" s="7" t="n">
        <v>0.74</v>
      </c>
      <c r="G1781" s="7" t="n">
        <v>51.6</v>
      </c>
      <c r="H1781" s="7" t="n">
        <v>-50.86</v>
      </c>
      <c r="I1781" s="7" t="n">
        <v>-7.93</v>
      </c>
      <c r="J1781" s="8" t="n">
        <v>64.1141</v>
      </c>
    </row>
    <row r="1782" customFormat="false" ht="15" hidden="false" customHeight="false" outlineLevel="0" collapsed="false">
      <c r="A1782" s="4" t="n">
        <v>42857</v>
      </c>
      <c r="B1782" s="5" t="n">
        <v>2017</v>
      </c>
      <c r="C1782" s="5" t="n">
        <v>5</v>
      </c>
      <c r="D1782" s="6" t="str">
        <f aca="false">IF(MONTH(A1782)&gt;=4,"FY "&amp;YEAR(A1782)&amp;"-"&amp;RIGHT(YEAR(A1782)+1,2),"FY "&amp;(YEAR(A1782)-1)&amp;"-"&amp;RIGHT(YEAR(A1782),2))</f>
        <v>FY 2017-18</v>
      </c>
      <c r="E1782" s="5" t="s">
        <v>19</v>
      </c>
      <c r="F1782" s="7" t="n">
        <v>19.12</v>
      </c>
      <c r="G1782" s="7" t="n">
        <v>5.41</v>
      </c>
      <c r="H1782" s="7" t="n">
        <v>13.71</v>
      </c>
      <c r="I1782" s="7" t="n">
        <v>2.13</v>
      </c>
      <c r="J1782" s="8" t="n">
        <v>64.217</v>
      </c>
    </row>
    <row r="1783" customFormat="false" ht="15" hidden="false" customHeight="false" outlineLevel="0" collapsed="false">
      <c r="A1783" s="4" t="n">
        <v>42858</v>
      </c>
      <c r="B1783" s="5" t="n">
        <v>2017</v>
      </c>
      <c r="C1783" s="5" t="n">
        <v>5</v>
      </c>
      <c r="D1783" s="6" t="str">
        <f aca="false">IF(MONTH(A1783)&gt;=4,"FY "&amp;YEAR(A1783)&amp;"-"&amp;RIGHT(YEAR(A1783)+1,2),"FY "&amp;(YEAR(A1783)-1)&amp;"-"&amp;RIGHT(YEAR(A1783),2))</f>
        <v>FY 2017-18</v>
      </c>
      <c r="E1783" s="5" t="s">
        <v>19</v>
      </c>
      <c r="F1783" s="7" t="n">
        <v>139.11</v>
      </c>
      <c r="G1783" s="7" t="n">
        <v>2.38</v>
      </c>
      <c r="H1783" s="7" t="n">
        <v>136.73</v>
      </c>
      <c r="I1783" s="7" t="n">
        <v>21.3</v>
      </c>
      <c r="J1783" s="8" t="n">
        <v>64.2072</v>
      </c>
    </row>
    <row r="1784" customFormat="false" ht="15" hidden="false" customHeight="false" outlineLevel="0" collapsed="false">
      <c r="A1784" s="4" t="n">
        <v>42859</v>
      </c>
      <c r="B1784" s="5" t="n">
        <v>2017</v>
      </c>
      <c r="C1784" s="5" t="n">
        <v>5</v>
      </c>
      <c r="D1784" s="6" t="str">
        <f aca="false">IF(MONTH(A1784)&gt;=4,"FY "&amp;YEAR(A1784)&amp;"-"&amp;RIGHT(YEAR(A1784)+1,2),"FY "&amp;(YEAR(A1784)-1)&amp;"-"&amp;RIGHT(YEAR(A1784),2))</f>
        <v>FY 2017-18</v>
      </c>
      <c r="E1784" s="5" t="s">
        <v>19</v>
      </c>
      <c r="F1784" s="7" t="n">
        <v>0</v>
      </c>
      <c r="G1784" s="7" t="n">
        <v>0.6</v>
      </c>
      <c r="H1784" s="7" t="n">
        <v>-0.6</v>
      </c>
      <c r="I1784" s="7" t="n">
        <v>-0.09</v>
      </c>
      <c r="J1784" s="8" t="n">
        <v>64.1439</v>
      </c>
    </row>
    <row r="1785" customFormat="false" ht="15" hidden="false" customHeight="false" outlineLevel="0" collapsed="false">
      <c r="A1785" s="4" t="n">
        <v>42860</v>
      </c>
      <c r="B1785" s="5" t="n">
        <v>2017</v>
      </c>
      <c r="C1785" s="5" t="n">
        <v>5</v>
      </c>
      <c r="D1785" s="6" t="str">
        <f aca="false">IF(MONTH(A1785)&gt;=4,"FY "&amp;YEAR(A1785)&amp;"-"&amp;RIGHT(YEAR(A1785)+1,2),"FY "&amp;(YEAR(A1785)-1)&amp;"-"&amp;RIGHT(YEAR(A1785),2))</f>
        <v>FY 2017-18</v>
      </c>
      <c r="E1785" s="5" t="s">
        <v>19</v>
      </c>
      <c r="F1785" s="7" t="n">
        <v>270.42</v>
      </c>
      <c r="G1785" s="7" t="n">
        <v>0.98</v>
      </c>
      <c r="H1785" s="7" t="n">
        <v>269.44</v>
      </c>
      <c r="I1785" s="7" t="n">
        <v>41.96</v>
      </c>
      <c r="J1785" s="8" t="n">
        <v>64.2115</v>
      </c>
    </row>
    <row r="1786" customFormat="false" ht="15" hidden="false" customHeight="false" outlineLevel="0" collapsed="false">
      <c r="A1786" s="4" t="n">
        <v>42863</v>
      </c>
      <c r="B1786" s="5" t="n">
        <v>2017</v>
      </c>
      <c r="C1786" s="5" t="n">
        <v>5</v>
      </c>
      <c r="D1786" s="6" t="str">
        <f aca="false">IF(MONTH(A1786)&gt;=4,"FY "&amp;YEAR(A1786)&amp;"-"&amp;RIGHT(YEAR(A1786)+1,2),"FY "&amp;(YEAR(A1786)-1)&amp;"-"&amp;RIGHT(YEAR(A1786),2))</f>
        <v>FY 2017-18</v>
      </c>
      <c r="E1786" s="5" t="s">
        <v>19</v>
      </c>
      <c r="F1786" s="7" t="n">
        <v>143.19</v>
      </c>
      <c r="G1786" s="7" t="n">
        <v>0</v>
      </c>
      <c r="H1786" s="7" t="n">
        <v>143.19</v>
      </c>
      <c r="I1786" s="7" t="n">
        <v>22.27</v>
      </c>
      <c r="J1786" s="8" t="n">
        <v>64.3079</v>
      </c>
    </row>
    <row r="1787" customFormat="false" ht="15" hidden="false" customHeight="false" outlineLevel="0" collapsed="false">
      <c r="A1787" s="4" t="n">
        <v>42864</v>
      </c>
      <c r="B1787" s="5" t="n">
        <v>2017</v>
      </c>
      <c r="C1787" s="5" t="n">
        <v>5</v>
      </c>
      <c r="D1787" s="6" t="str">
        <f aca="false">IF(MONTH(A1787)&gt;=4,"FY "&amp;YEAR(A1787)&amp;"-"&amp;RIGHT(YEAR(A1787)+1,2),"FY "&amp;(YEAR(A1787)-1)&amp;"-"&amp;RIGHT(YEAR(A1787),2))</f>
        <v>FY 2017-18</v>
      </c>
      <c r="E1787" s="5" t="s">
        <v>19</v>
      </c>
      <c r="F1787" s="7" t="n">
        <v>9.77</v>
      </c>
      <c r="G1787" s="7" t="n">
        <v>0.26</v>
      </c>
      <c r="H1787" s="7" t="n">
        <v>9.51</v>
      </c>
      <c r="I1787" s="7" t="n">
        <v>1.48</v>
      </c>
      <c r="J1787" s="8" t="n">
        <v>64.2154</v>
      </c>
    </row>
    <row r="1788" customFormat="false" ht="15" hidden="false" customHeight="false" outlineLevel="0" collapsed="false">
      <c r="A1788" s="4" t="n">
        <v>42866</v>
      </c>
      <c r="B1788" s="5" t="n">
        <v>2017</v>
      </c>
      <c r="C1788" s="5" t="n">
        <v>5</v>
      </c>
      <c r="D1788" s="6" t="str">
        <f aca="false">IF(MONTH(A1788)&gt;=4,"FY "&amp;YEAR(A1788)&amp;"-"&amp;RIGHT(YEAR(A1788)+1,2),"FY "&amp;(YEAR(A1788)-1)&amp;"-"&amp;RIGHT(YEAR(A1788),2))</f>
        <v>FY 2017-18</v>
      </c>
      <c r="E1788" s="5" t="s">
        <v>19</v>
      </c>
      <c r="F1788" s="7" t="n">
        <v>66.76</v>
      </c>
      <c r="G1788" s="7" t="n">
        <v>1.21</v>
      </c>
      <c r="H1788" s="7" t="n">
        <v>65.55</v>
      </c>
      <c r="I1788" s="7" t="n">
        <v>10.16</v>
      </c>
      <c r="J1788" s="8" t="n">
        <v>64.5065</v>
      </c>
    </row>
    <row r="1789" customFormat="false" ht="15" hidden="false" customHeight="false" outlineLevel="0" collapsed="false">
      <c r="A1789" s="4" t="n">
        <v>42867</v>
      </c>
      <c r="B1789" s="5" t="n">
        <v>2017</v>
      </c>
      <c r="C1789" s="5" t="n">
        <v>5</v>
      </c>
      <c r="D1789" s="6" t="str">
        <f aca="false">IF(MONTH(A1789)&gt;=4,"FY "&amp;YEAR(A1789)&amp;"-"&amp;RIGHT(YEAR(A1789)+1,2),"FY "&amp;(YEAR(A1789)-1)&amp;"-"&amp;RIGHT(YEAR(A1789),2))</f>
        <v>FY 2017-18</v>
      </c>
      <c r="E1789" s="5" t="s">
        <v>19</v>
      </c>
      <c r="F1789" s="7" t="n">
        <v>8.29</v>
      </c>
      <c r="G1789" s="7" t="n">
        <v>0</v>
      </c>
      <c r="H1789" s="7" t="n">
        <v>8.29</v>
      </c>
      <c r="I1789" s="7" t="n">
        <v>1.29</v>
      </c>
      <c r="J1789" s="8" t="n">
        <v>64.438</v>
      </c>
    </row>
    <row r="1790" customFormat="false" ht="15" hidden="false" customHeight="false" outlineLevel="0" collapsed="false">
      <c r="A1790" s="4" t="n">
        <v>42870</v>
      </c>
      <c r="B1790" s="5" t="n">
        <v>2017</v>
      </c>
      <c r="C1790" s="5" t="n">
        <v>5</v>
      </c>
      <c r="D1790" s="6" t="str">
        <f aca="false">IF(MONTH(A1790)&gt;=4,"FY "&amp;YEAR(A1790)&amp;"-"&amp;RIGHT(YEAR(A1790)+1,2),"FY "&amp;(YEAR(A1790)-1)&amp;"-"&amp;RIGHT(YEAR(A1790),2))</f>
        <v>FY 2017-18</v>
      </c>
      <c r="E1790" s="5" t="s">
        <v>19</v>
      </c>
      <c r="F1790" s="7" t="n">
        <v>1.67</v>
      </c>
      <c r="G1790" s="7" t="n">
        <v>0</v>
      </c>
      <c r="H1790" s="7" t="n">
        <v>1.67</v>
      </c>
      <c r="I1790" s="7" t="n">
        <v>0.26</v>
      </c>
      <c r="J1790" s="8" t="n">
        <v>64.3043</v>
      </c>
    </row>
    <row r="1791" customFormat="false" ht="15" hidden="false" customHeight="false" outlineLevel="0" collapsed="false">
      <c r="A1791" s="4" t="n">
        <v>42871</v>
      </c>
      <c r="B1791" s="5" t="n">
        <v>2017</v>
      </c>
      <c r="C1791" s="5" t="n">
        <v>5</v>
      </c>
      <c r="D1791" s="6" t="str">
        <f aca="false">IF(MONTH(A1791)&gt;=4,"FY "&amp;YEAR(A1791)&amp;"-"&amp;RIGHT(YEAR(A1791)+1,2),"FY "&amp;(YEAR(A1791)-1)&amp;"-"&amp;RIGHT(YEAR(A1791),2))</f>
        <v>FY 2017-18</v>
      </c>
      <c r="E1791" s="5" t="s">
        <v>19</v>
      </c>
      <c r="F1791" s="7" t="n">
        <v>0.83</v>
      </c>
      <c r="G1791" s="7" t="n">
        <v>0</v>
      </c>
      <c r="H1791" s="7" t="n">
        <v>0.83</v>
      </c>
      <c r="I1791" s="7" t="n">
        <v>0.13</v>
      </c>
      <c r="J1791" s="8" t="n">
        <v>64.1188</v>
      </c>
    </row>
    <row r="1792" customFormat="false" ht="15" hidden="false" customHeight="false" outlineLevel="0" collapsed="false">
      <c r="A1792" s="4" t="n">
        <v>42872</v>
      </c>
      <c r="B1792" s="5" t="n">
        <v>2017</v>
      </c>
      <c r="C1792" s="5" t="n">
        <v>5</v>
      </c>
      <c r="D1792" s="6" t="str">
        <f aca="false">IF(MONTH(A1792)&gt;=4,"FY "&amp;YEAR(A1792)&amp;"-"&amp;RIGHT(YEAR(A1792)+1,2),"FY "&amp;(YEAR(A1792)-1)&amp;"-"&amp;RIGHT(YEAR(A1792),2))</f>
        <v>FY 2017-18</v>
      </c>
      <c r="E1792" s="5" t="s">
        <v>19</v>
      </c>
      <c r="F1792" s="7" t="n">
        <v>226.98</v>
      </c>
      <c r="G1792" s="7" t="n">
        <v>0.1</v>
      </c>
      <c r="H1792" s="7" t="n">
        <v>226.88</v>
      </c>
      <c r="I1792" s="7" t="n">
        <v>35.41</v>
      </c>
      <c r="J1792" s="8" t="n">
        <v>64.0758</v>
      </c>
    </row>
    <row r="1793" customFormat="false" ht="15" hidden="false" customHeight="false" outlineLevel="0" collapsed="false">
      <c r="A1793" s="4" t="n">
        <v>42873</v>
      </c>
      <c r="B1793" s="5" t="n">
        <v>2017</v>
      </c>
      <c r="C1793" s="5" t="n">
        <v>5</v>
      </c>
      <c r="D1793" s="6" t="str">
        <f aca="false">IF(MONTH(A1793)&gt;=4,"FY "&amp;YEAR(A1793)&amp;"-"&amp;RIGHT(YEAR(A1793)+1,2),"FY "&amp;(YEAR(A1793)-1)&amp;"-"&amp;RIGHT(YEAR(A1793),2))</f>
        <v>FY 2017-18</v>
      </c>
      <c r="E1793" s="5" t="s">
        <v>19</v>
      </c>
      <c r="F1793" s="7" t="n">
        <v>2.35</v>
      </c>
      <c r="G1793" s="7" t="n">
        <v>0</v>
      </c>
      <c r="H1793" s="7" t="n">
        <v>2.35</v>
      </c>
      <c r="I1793" s="7" t="n">
        <v>0.37</v>
      </c>
      <c r="J1793" s="8" t="n">
        <v>64.0214</v>
      </c>
    </row>
    <row r="1794" customFormat="false" ht="15" hidden="false" customHeight="false" outlineLevel="0" collapsed="false">
      <c r="A1794" s="4" t="n">
        <v>42874</v>
      </c>
      <c r="B1794" s="5" t="n">
        <v>2017</v>
      </c>
      <c r="C1794" s="5" t="n">
        <v>5</v>
      </c>
      <c r="D1794" s="6" t="str">
        <f aca="false">IF(MONTH(A1794)&gt;=4,"FY "&amp;YEAR(A1794)&amp;"-"&amp;RIGHT(YEAR(A1794)+1,2),"FY "&amp;(YEAR(A1794)-1)&amp;"-"&amp;RIGHT(YEAR(A1794),2))</f>
        <v>FY 2017-18</v>
      </c>
      <c r="E1794" s="5" t="s">
        <v>19</v>
      </c>
      <c r="F1794" s="7" t="n">
        <v>218.72</v>
      </c>
      <c r="G1794" s="7" t="n">
        <v>0</v>
      </c>
      <c r="H1794" s="7" t="n">
        <v>218.72</v>
      </c>
      <c r="I1794" s="7" t="n">
        <v>33.99</v>
      </c>
      <c r="J1794" s="8" t="n">
        <v>64.3441</v>
      </c>
    </row>
    <row r="1795" customFormat="false" ht="15" hidden="false" customHeight="false" outlineLevel="0" collapsed="false">
      <c r="A1795" s="4" t="n">
        <v>42877</v>
      </c>
      <c r="B1795" s="5" t="n">
        <v>2017</v>
      </c>
      <c r="C1795" s="5" t="n">
        <v>5</v>
      </c>
      <c r="D1795" s="6" t="str">
        <f aca="false">IF(MONTH(A1795)&gt;=4,"FY "&amp;YEAR(A1795)&amp;"-"&amp;RIGHT(YEAR(A1795)+1,2),"FY "&amp;(YEAR(A1795)-1)&amp;"-"&amp;RIGHT(YEAR(A1795),2))</f>
        <v>FY 2017-18</v>
      </c>
      <c r="E1795" s="5" t="s">
        <v>19</v>
      </c>
      <c r="F1795" s="7" t="n">
        <v>4060.1</v>
      </c>
      <c r="G1795" s="7" t="n">
        <v>3.32</v>
      </c>
      <c r="H1795" s="7" t="n">
        <v>4056.78</v>
      </c>
      <c r="I1795" s="7" t="n">
        <v>624.21</v>
      </c>
      <c r="J1795" s="8" t="n">
        <v>64.9906</v>
      </c>
    </row>
    <row r="1796" customFormat="false" ht="15" hidden="false" customHeight="false" outlineLevel="0" collapsed="false">
      <c r="A1796" s="4" t="n">
        <v>42878</v>
      </c>
      <c r="B1796" s="5" t="n">
        <v>2017</v>
      </c>
      <c r="C1796" s="5" t="n">
        <v>5</v>
      </c>
      <c r="D1796" s="6" t="str">
        <f aca="false">IF(MONTH(A1796)&gt;=4,"FY "&amp;YEAR(A1796)&amp;"-"&amp;RIGHT(YEAR(A1796)+1,2),"FY "&amp;(YEAR(A1796)-1)&amp;"-"&amp;RIGHT(YEAR(A1796),2))</f>
        <v>FY 2017-18</v>
      </c>
      <c r="E1796" s="5" t="s">
        <v>19</v>
      </c>
      <c r="F1796" s="7" t="n">
        <v>6.35</v>
      </c>
      <c r="G1796" s="7" t="n">
        <v>0</v>
      </c>
      <c r="H1796" s="7" t="n">
        <v>6.35</v>
      </c>
      <c r="I1796" s="7" t="n">
        <v>0.98</v>
      </c>
      <c r="J1796" s="8" t="n">
        <v>64.5632</v>
      </c>
    </row>
    <row r="1797" customFormat="false" ht="15" hidden="false" customHeight="false" outlineLevel="0" collapsed="false">
      <c r="A1797" s="4" t="n">
        <v>42879</v>
      </c>
      <c r="B1797" s="5" t="n">
        <v>2017</v>
      </c>
      <c r="C1797" s="5" t="n">
        <v>5</v>
      </c>
      <c r="D1797" s="6" t="str">
        <f aca="false">IF(MONTH(A1797)&gt;=4,"FY "&amp;YEAR(A1797)&amp;"-"&amp;RIGHT(YEAR(A1797)+1,2),"FY "&amp;(YEAR(A1797)-1)&amp;"-"&amp;RIGHT(YEAR(A1797),2))</f>
        <v>FY 2017-18</v>
      </c>
      <c r="E1797" s="5" t="s">
        <v>19</v>
      </c>
      <c r="F1797" s="7" t="n">
        <v>2.85</v>
      </c>
      <c r="G1797" s="7" t="n">
        <v>25.37</v>
      </c>
      <c r="H1797" s="7" t="n">
        <v>-22.52</v>
      </c>
      <c r="I1797" s="7" t="n">
        <v>-3.48</v>
      </c>
      <c r="J1797" s="8" t="n">
        <v>64.7751</v>
      </c>
    </row>
    <row r="1798" customFormat="false" ht="15" hidden="false" customHeight="false" outlineLevel="0" collapsed="false">
      <c r="A1798" s="4" t="n">
        <v>42880</v>
      </c>
      <c r="B1798" s="5" t="n">
        <v>2017</v>
      </c>
      <c r="C1798" s="5" t="n">
        <v>5</v>
      </c>
      <c r="D1798" s="6" t="str">
        <f aca="false">IF(MONTH(A1798)&gt;=4,"FY "&amp;YEAR(A1798)&amp;"-"&amp;RIGHT(YEAR(A1798)+1,2),"FY "&amp;(YEAR(A1798)-1)&amp;"-"&amp;RIGHT(YEAR(A1798),2))</f>
        <v>FY 2017-18</v>
      </c>
      <c r="E1798" s="5" t="s">
        <v>19</v>
      </c>
      <c r="F1798" s="7" t="n">
        <v>1.35</v>
      </c>
      <c r="G1798" s="7" t="n">
        <v>0</v>
      </c>
      <c r="H1798" s="7" t="n">
        <v>1.35</v>
      </c>
      <c r="I1798" s="7" t="n">
        <v>0.21</v>
      </c>
      <c r="J1798" s="8" t="n">
        <v>64.8586</v>
      </c>
    </row>
    <row r="1799" customFormat="false" ht="15" hidden="false" customHeight="false" outlineLevel="0" collapsed="false">
      <c r="A1799" s="4" t="n">
        <v>42881</v>
      </c>
      <c r="B1799" s="5" t="n">
        <v>2017</v>
      </c>
      <c r="C1799" s="5" t="n">
        <v>5</v>
      </c>
      <c r="D1799" s="6" t="str">
        <f aca="false">IF(MONTH(A1799)&gt;=4,"FY "&amp;YEAR(A1799)&amp;"-"&amp;RIGHT(YEAR(A1799)+1,2),"FY "&amp;(YEAR(A1799)-1)&amp;"-"&amp;RIGHT(YEAR(A1799),2))</f>
        <v>FY 2017-18</v>
      </c>
      <c r="E1799" s="5" t="s">
        <v>19</v>
      </c>
      <c r="F1799" s="7" t="n">
        <v>23.84</v>
      </c>
      <c r="G1799" s="7" t="n">
        <v>0.33</v>
      </c>
      <c r="H1799" s="7" t="n">
        <v>23.51</v>
      </c>
      <c r="I1799" s="7" t="n">
        <v>3.64</v>
      </c>
      <c r="J1799" s="8" t="n">
        <v>64.5088</v>
      </c>
    </row>
    <row r="1800" customFormat="false" ht="15" hidden="false" customHeight="false" outlineLevel="0" collapsed="false">
      <c r="A1800" s="4" t="n">
        <v>42884</v>
      </c>
      <c r="B1800" s="5" t="n">
        <v>2017</v>
      </c>
      <c r="C1800" s="5" t="n">
        <v>5</v>
      </c>
      <c r="D1800" s="6" t="str">
        <f aca="false">IF(MONTH(A1800)&gt;=4,"FY "&amp;YEAR(A1800)&amp;"-"&amp;RIGHT(YEAR(A1800)+1,2),"FY "&amp;(YEAR(A1800)-1)&amp;"-"&amp;RIGHT(YEAR(A1800),2))</f>
        <v>FY 2017-18</v>
      </c>
      <c r="E1800" s="5" t="s">
        <v>19</v>
      </c>
      <c r="F1800" s="7" t="n">
        <v>4.36</v>
      </c>
      <c r="G1800" s="7" t="n">
        <v>73.93</v>
      </c>
      <c r="H1800" s="7" t="n">
        <v>-69.57</v>
      </c>
      <c r="I1800" s="7" t="n">
        <v>-10.77</v>
      </c>
      <c r="J1800" s="8" t="n">
        <v>64.5945</v>
      </c>
    </row>
    <row r="1801" customFormat="false" ht="15" hidden="false" customHeight="false" outlineLevel="0" collapsed="false">
      <c r="A1801" s="4" t="n">
        <v>42885</v>
      </c>
      <c r="B1801" s="5" t="n">
        <v>2017</v>
      </c>
      <c r="C1801" s="5" t="n">
        <v>5</v>
      </c>
      <c r="D1801" s="6" t="str">
        <f aca="false">IF(MONTH(A1801)&gt;=4,"FY "&amp;YEAR(A1801)&amp;"-"&amp;RIGHT(YEAR(A1801)+1,2),"FY "&amp;(YEAR(A1801)-1)&amp;"-"&amp;RIGHT(YEAR(A1801),2))</f>
        <v>FY 2017-18</v>
      </c>
      <c r="E1801" s="5" t="s">
        <v>19</v>
      </c>
      <c r="F1801" s="7" t="n">
        <v>0</v>
      </c>
      <c r="G1801" s="7" t="n">
        <v>195.37</v>
      </c>
      <c r="H1801" s="7" t="n">
        <v>-195.37</v>
      </c>
      <c r="I1801" s="7" t="n">
        <v>-30.26</v>
      </c>
      <c r="J1801" s="8" t="n">
        <v>64.5565</v>
      </c>
    </row>
    <row r="1802" customFormat="false" ht="15" hidden="false" customHeight="false" outlineLevel="0" collapsed="false">
      <c r="A1802" s="4" t="n">
        <v>42886</v>
      </c>
      <c r="B1802" s="5" t="n">
        <v>2017</v>
      </c>
      <c r="C1802" s="5" t="n">
        <v>5</v>
      </c>
      <c r="D1802" s="6" t="str">
        <f aca="false">IF(MONTH(A1802)&gt;=4,"FY "&amp;YEAR(A1802)&amp;"-"&amp;RIGHT(YEAR(A1802)+1,2),"FY "&amp;(YEAR(A1802)-1)&amp;"-"&amp;RIGHT(YEAR(A1802),2))</f>
        <v>FY 2017-18</v>
      </c>
      <c r="E1802" s="5" t="s">
        <v>19</v>
      </c>
      <c r="F1802" s="7" t="n">
        <v>9.16</v>
      </c>
      <c r="G1802" s="7" t="n">
        <v>1.79</v>
      </c>
      <c r="H1802" s="7" t="n">
        <v>7.37</v>
      </c>
      <c r="I1802" s="7" t="n">
        <v>1.14</v>
      </c>
      <c r="J1802" s="8" t="n">
        <v>64.6336</v>
      </c>
    </row>
    <row r="1803" customFormat="false" ht="15" hidden="false" customHeight="false" outlineLevel="0" collapsed="false">
      <c r="A1803" s="4" t="n">
        <v>42887</v>
      </c>
      <c r="B1803" s="5" t="n">
        <v>2017</v>
      </c>
      <c r="C1803" s="5" t="n">
        <v>6</v>
      </c>
      <c r="D1803" s="6" t="str">
        <f aca="false">IF(MONTH(A1803)&gt;=4,"FY "&amp;YEAR(A1803)&amp;"-"&amp;RIGHT(YEAR(A1803)+1,2),"FY "&amp;(YEAR(A1803)-1)&amp;"-"&amp;RIGHT(YEAR(A1803),2))</f>
        <v>FY 2017-18</v>
      </c>
      <c r="E1803" s="5" t="s">
        <v>19</v>
      </c>
      <c r="F1803" s="7" t="n">
        <v>1.74</v>
      </c>
      <c r="G1803" s="7" t="n">
        <v>0.13</v>
      </c>
      <c r="H1803" s="7" t="n">
        <v>1.61</v>
      </c>
      <c r="I1803" s="7" t="n">
        <v>0.25</v>
      </c>
      <c r="J1803" s="8" t="n">
        <v>64.5459</v>
      </c>
    </row>
    <row r="1804" customFormat="false" ht="15" hidden="false" customHeight="false" outlineLevel="0" collapsed="false">
      <c r="A1804" s="4" t="n">
        <v>42888</v>
      </c>
      <c r="B1804" s="5" t="n">
        <v>2017</v>
      </c>
      <c r="C1804" s="5" t="n">
        <v>6</v>
      </c>
      <c r="D1804" s="6" t="str">
        <f aca="false">IF(MONTH(A1804)&gt;=4,"FY "&amp;YEAR(A1804)&amp;"-"&amp;RIGHT(YEAR(A1804)+1,2),"FY "&amp;(YEAR(A1804)-1)&amp;"-"&amp;RIGHT(YEAR(A1804),2))</f>
        <v>FY 2017-18</v>
      </c>
      <c r="E1804" s="5" t="s">
        <v>19</v>
      </c>
      <c r="F1804" s="7" t="n">
        <v>2.2</v>
      </c>
      <c r="G1804" s="7" t="n">
        <v>29.79</v>
      </c>
      <c r="H1804" s="7" t="n">
        <v>-27.59</v>
      </c>
      <c r="I1804" s="7" t="n">
        <v>-4.28</v>
      </c>
      <c r="J1804" s="8" t="n">
        <v>64.4704</v>
      </c>
    </row>
    <row r="1805" customFormat="false" ht="15" hidden="false" customHeight="false" outlineLevel="0" collapsed="false">
      <c r="A1805" s="4" t="n">
        <v>42891</v>
      </c>
      <c r="B1805" s="5" t="n">
        <v>2017</v>
      </c>
      <c r="C1805" s="5" t="n">
        <v>6</v>
      </c>
      <c r="D1805" s="6" t="str">
        <f aca="false">IF(MONTH(A1805)&gt;=4,"FY "&amp;YEAR(A1805)&amp;"-"&amp;RIGHT(YEAR(A1805)+1,2),"FY "&amp;(YEAR(A1805)-1)&amp;"-"&amp;RIGHT(YEAR(A1805),2))</f>
        <v>FY 2017-18</v>
      </c>
      <c r="E1805" s="5" t="s">
        <v>19</v>
      </c>
      <c r="F1805" s="7" t="n">
        <v>0.95</v>
      </c>
      <c r="G1805" s="7" t="n">
        <v>142.93</v>
      </c>
      <c r="H1805" s="7" t="n">
        <v>-141.98</v>
      </c>
      <c r="I1805" s="7" t="n">
        <v>-22.04</v>
      </c>
      <c r="J1805" s="8" t="n">
        <v>64.4208</v>
      </c>
    </row>
    <row r="1806" customFormat="false" ht="15" hidden="false" customHeight="false" outlineLevel="0" collapsed="false">
      <c r="A1806" s="4" t="n">
        <v>42892</v>
      </c>
      <c r="B1806" s="5" t="n">
        <v>2017</v>
      </c>
      <c r="C1806" s="5" t="n">
        <v>6</v>
      </c>
      <c r="D1806" s="6" t="str">
        <f aca="false">IF(MONTH(A1806)&gt;=4,"FY "&amp;YEAR(A1806)&amp;"-"&amp;RIGHT(YEAR(A1806)+1,2),"FY "&amp;(YEAR(A1806)-1)&amp;"-"&amp;RIGHT(YEAR(A1806),2))</f>
        <v>FY 2017-18</v>
      </c>
      <c r="E1806" s="5" t="s">
        <v>19</v>
      </c>
      <c r="F1806" s="7" t="n">
        <v>0.96</v>
      </c>
      <c r="G1806" s="7" t="n">
        <v>612.57</v>
      </c>
      <c r="H1806" s="7" t="n">
        <v>-611.61</v>
      </c>
      <c r="I1806" s="7" t="n">
        <v>-95.05</v>
      </c>
      <c r="J1806" s="8" t="n">
        <v>64.3485</v>
      </c>
    </row>
    <row r="1807" customFormat="false" ht="15" hidden="false" customHeight="false" outlineLevel="0" collapsed="false">
      <c r="A1807" s="4" t="n">
        <v>42893</v>
      </c>
      <c r="B1807" s="5" t="n">
        <v>2017</v>
      </c>
      <c r="C1807" s="5" t="n">
        <v>6</v>
      </c>
      <c r="D1807" s="6" t="str">
        <f aca="false">IF(MONTH(A1807)&gt;=4,"FY "&amp;YEAR(A1807)&amp;"-"&amp;RIGHT(YEAR(A1807)+1,2),"FY "&amp;(YEAR(A1807)-1)&amp;"-"&amp;RIGHT(YEAR(A1807),2))</f>
        <v>FY 2017-18</v>
      </c>
      <c r="E1807" s="5" t="s">
        <v>19</v>
      </c>
      <c r="F1807" s="7" t="n">
        <v>1.17</v>
      </c>
      <c r="G1807" s="7" t="n">
        <v>3071.51</v>
      </c>
      <c r="H1807" s="7" t="n">
        <v>-3070.34</v>
      </c>
      <c r="I1807" s="7" t="n">
        <v>-477.12</v>
      </c>
      <c r="J1807" s="8" t="n">
        <v>64.3516</v>
      </c>
    </row>
    <row r="1808" customFormat="false" ht="15" hidden="false" customHeight="false" outlineLevel="0" collapsed="false">
      <c r="A1808" s="4" t="n">
        <v>42894</v>
      </c>
      <c r="B1808" s="5" t="n">
        <v>2017</v>
      </c>
      <c r="C1808" s="5" t="n">
        <v>6</v>
      </c>
      <c r="D1808" s="6" t="str">
        <f aca="false">IF(MONTH(A1808)&gt;=4,"FY "&amp;YEAR(A1808)&amp;"-"&amp;RIGHT(YEAR(A1808)+1,2),"FY "&amp;(YEAR(A1808)-1)&amp;"-"&amp;RIGHT(YEAR(A1808),2))</f>
        <v>FY 2017-18</v>
      </c>
      <c r="E1808" s="5" t="s">
        <v>19</v>
      </c>
      <c r="F1808" s="7" t="n">
        <v>1.54</v>
      </c>
      <c r="G1808" s="7" t="n">
        <v>0</v>
      </c>
      <c r="H1808" s="7" t="n">
        <v>1.54</v>
      </c>
      <c r="I1808" s="7" t="n">
        <v>0.24</v>
      </c>
      <c r="J1808" s="8" t="n">
        <v>64.4538</v>
      </c>
    </row>
    <row r="1809" customFormat="false" ht="15" hidden="false" customHeight="false" outlineLevel="0" collapsed="false">
      <c r="A1809" s="4" t="n">
        <v>42895</v>
      </c>
      <c r="B1809" s="5" t="n">
        <v>2017</v>
      </c>
      <c r="C1809" s="5" t="n">
        <v>6</v>
      </c>
      <c r="D1809" s="6" t="str">
        <f aca="false">IF(MONTH(A1809)&gt;=4,"FY "&amp;YEAR(A1809)&amp;"-"&amp;RIGHT(YEAR(A1809)+1,2),"FY "&amp;(YEAR(A1809)-1)&amp;"-"&amp;RIGHT(YEAR(A1809),2))</f>
        <v>FY 2017-18</v>
      </c>
      <c r="E1809" s="5" t="s">
        <v>19</v>
      </c>
      <c r="F1809" s="7" t="n">
        <v>0</v>
      </c>
      <c r="G1809" s="7" t="n">
        <v>4.8</v>
      </c>
      <c r="H1809" s="7" t="n">
        <v>-4.8</v>
      </c>
      <c r="I1809" s="7" t="n">
        <v>-0.75</v>
      </c>
      <c r="J1809" s="8" t="n">
        <v>64.3554</v>
      </c>
    </row>
    <row r="1810" customFormat="false" ht="15" hidden="false" customHeight="false" outlineLevel="0" collapsed="false">
      <c r="A1810" s="4" t="n">
        <v>42898</v>
      </c>
      <c r="B1810" s="5" t="n">
        <v>2017</v>
      </c>
      <c r="C1810" s="5" t="n">
        <v>6</v>
      </c>
      <c r="D1810" s="6" t="str">
        <f aca="false">IF(MONTH(A1810)&gt;=4,"FY "&amp;YEAR(A1810)&amp;"-"&amp;RIGHT(YEAR(A1810)+1,2),"FY "&amp;(YEAR(A1810)-1)&amp;"-"&amp;RIGHT(YEAR(A1810),2))</f>
        <v>FY 2017-18</v>
      </c>
      <c r="E1810" s="5" t="s">
        <v>19</v>
      </c>
      <c r="F1810" s="7" t="n">
        <v>0</v>
      </c>
      <c r="G1810" s="7" t="n">
        <v>0.17</v>
      </c>
      <c r="H1810" s="7" t="n">
        <v>-0.17</v>
      </c>
      <c r="I1810" s="7" t="n">
        <v>-0.03</v>
      </c>
      <c r="J1810" s="8" t="n">
        <v>64.2584</v>
      </c>
    </row>
    <row r="1811" customFormat="false" ht="15" hidden="false" customHeight="false" outlineLevel="0" collapsed="false">
      <c r="A1811" s="4" t="n">
        <v>42899</v>
      </c>
      <c r="B1811" s="5" t="n">
        <v>2017</v>
      </c>
      <c r="C1811" s="5" t="n">
        <v>6</v>
      </c>
      <c r="D1811" s="6" t="str">
        <f aca="false">IF(MONTH(A1811)&gt;=4,"FY "&amp;YEAR(A1811)&amp;"-"&amp;RIGHT(YEAR(A1811)+1,2),"FY "&amp;(YEAR(A1811)-1)&amp;"-"&amp;RIGHT(YEAR(A1811),2))</f>
        <v>FY 2017-18</v>
      </c>
      <c r="E1811" s="5" t="s">
        <v>19</v>
      </c>
      <c r="F1811" s="7" t="n">
        <v>177.42</v>
      </c>
      <c r="G1811" s="7" t="n">
        <v>89.73</v>
      </c>
      <c r="H1811" s="7" t="n">
        <v>87.69</v>
      </c>
      <c r="I1811" s="7" t="n">
        <v>13.63</v>
      </c>
      <c r="J1811" s="8" t="n">
        <v>64.3407</v>
      </c>
    </row>
    <row r="1812" customFormat="false" ht="15" hidden="false" customHeight="false" outlineLevel="0" collapsed="false">
      <c r="A1812" s="4" t="n">
        <v>42900</v>
      </c>
      <c r="B1812" s="5" t="n">
        <v>2017</v>
      </c>
      <c r="C1812" s="5" t="n">
        <v>6</v>
      </c>
      <c r="D1812" s="6" t="str">
        <f aca="false">IF(MONTH(A1812)&gt;=4,"FY "&amp;YEAR(A1812)&amp;"-"&amp;RIGHT(YEAR(A1812)+1,2),"FY "&amp;(YEAR(A1812)-1)&amp;"-"&amp;RIGHT(YEAR(A1812),2))</f>
        <v>FY 2017-18</v>
      </c>
      <c r="E1812" s="5" t="s">
        <v>19</v>
      </c>
      <c r="F1812" s="7" t="n">
        <v>5378.5</v>
      </c>
      <c r="G1812" s="7" t="n">
        <v>160.58</v>
      </c>
      <c r="H1812" s="7" t="n">
        <v>5217.92</v>
      </c>
      <c r="I1812" s="7" t="n">
        <v>809.67</v>
      </c>
      <c r="J1812" s="8" t="n">
        <v>64.4453</v>
      </c>
    </row>
    <row r="1813" customFormat="false" ht="15" hidden="false" customHeight="false" outlineLevel="0" collapsed="false">
      <c r="A1813" s="4" t="n">
        <v>42901</v>
      </c>
      <c r="B1813" s="5" t="n">
        <v>2017</v>
      </c>
      <c r="C1813" s="5" t="n">
        <v>6</v>
      </c>
      <c r="D1813" s="6" t="str">
        <f aca="false">IF(MONTH(A1813)&gt;=4,"FY "&amp;YEAR(A1813)&amp;"-"&amp;RIGHT(YEAR(A1813)+1,2),"FY "&amp;(YEAR(A1813)-1)&amp;"-"&amp;RIGHT(YEAR(A1813),2))</f>
        <v>FY 2017-18</v>
      </c>
      <c r="E1813" s="5" t="s">
        <v>19</v>
      </c>
      <c r="F1813" s="7" t="n">
        <v>122.53</v>
      </c>
      <c r="G1813" s="7" t="n">
        <v>0</v>
      </c>
      <c r="H1813" s="7" t="n">
        <v>122.53</v>
      </c>
      <c r="I1813" s="7" t="n">
        <v>19.05</v>
      </c>
      <c r="J1813" s="8" t="n">
        <v>64.3141</v>
      </c>
    </row>
    <row r="1814" customFormat="false" ht="15" hidden="false" customHeight="false" outlineLevel="0" collapsed="false">
      <c r="A1814" s="4" t="n">
        <v>42902</v>
      </c>
      <c r="B1814" s="5" t="n">
        <v>2017</v>
      </c>
      <c r="C1814" s="5" t="n">
        <v>6</v>
      </c>
      <c r="D1814" s="6" t="str">
        <f aca="false">IF(MONTH(A1814)&gt;=4,"FY "&amp;YEAR(A1814)&amp;"-"&amp;RIGHT(YEAR(A1814)+1,2),"FY "&amp;(YEAR(A1814)-1)&amp;"-"&amp;RIGHT(YEAR(A1814),2))</f>
        <v>FY 2017-18</v>
      </c>
      <c r="E1814" s="5" t="s">
        <v>19</v>
      </c>
      <c r="F1814" s="7" t="n">
        <v>0.11</v>
      </c>
      <c r="G1814" s="7" t="n">
        <v>5.11</v>
      </c>
      <c r="H1814" s="7" t="n">
        <v>-5</v>
      </c>
      <c r="I1814" s="7" t="n">
        <v>-0.78</v>
      </c>
      <c r="J1814" s="8" t="n">
        <v>64.2801</v>
      </c>
    </row>
    <row r="1815" customFormat="false" ht="15" hidden="false" customHeight="false" outlineLevel="0" collapsed="false">
      <c r="A1815" s="4" t="n">
        <v>42905</v>
      </c>
      <c r="B1815" s="5" t="n">
        <v>2017</v>
      </c>
      <c r="C1815" s="5" t="n">
        <v>6</v>
      </c>
      <c r="D1815" s="6" t="str">
        <f aca="false">IF(MONTH(A1815)&gt;=4,"FY "&amp;YEAR(A1815)&amp;"-"&amp;RIGHT(YEAR(A1815)+1,2),"FY "&amp;(YEAR(A1815)-1)&amp;"-"&amp;RIGHT(YEAR(A1815),2))</f>
        <v>FY 2017-18</v>
      </c>
      <c r="E1815" s="5" t="s">
        <v>19</v>
      </c>
      <c r="F1815" s="7" t="n">
        <v>43.7</v>
      </c>
      <c r="G1815" s="7" t="n">
        <v>0</v>
      </c>
      <c r="H1815" s="7" t="n">
        <v>43.7</v>
      </c>
      <c r="I1815" s="7" t="n">
        <v>6.77</v>
      </c>
      <c r="J1815" s="8" t="n">
        <v>64.5883</v>
      </c>
    </row>
    <row r="1816" customFormat="false" ht="15" hidden="false" customHeight="false" outlineLevel="0" collapsed="false">
      <c r="A1816" s="4" t="n">
        <v>42906</v>
      </c>
      <c r="B1816" s="5" t="n">
        <v>2017</v>
      </c>
      <c r="C1816" s="5" t="n">
        <v>6</v>
      </c>
      <c r="D1816" s="6" t="str">
        <f aca="false">IF(MONTH(A1816)&gt;=4,"FY "&amp;YEAR(A1816)&amp;"-"&amp;RIGHT(YEAR(A1816)+1,2),"FY "&amp;(YEAR(A1816)-1)&amp;"-"&amp;RIGHT(YEAR(A1816),2))</f>
        <v>FY 2017-18</v>
      </c>
      <c r="E1816" s="5" t="s">
        <v>19</v>
      </c>
      <c r="F1816" s="7" t="n">
        <v>1.21</v>
      </c>
      <c r="G1816" s="7" t="n">
        <v>0</v>
      </c>
      <c r="H1816" s="7" t="n">
        <v>1.21</v>
      </c>
      <c r="I1816" s="7" t="n">
        <v>0.19</v>
      </c>
      <c r="J1816" s="8" t="n">
        <v>64.3788</v>
      </c>
    </row>
    <row r="1817" customFormat="false" ht="15" hidden="false" customHeight="false" outlineLevel="0" collapsed="false">
      <c r="A1817" s="4" t="n">
        <v>42907</v>
      </c>
      <c r="B1817" s="5" t="n">
        <v>2017</v>
      </c>
      <c r="C1817" s="5" t="n">
        <v>6</v>
      </c>
      <c r="D1817" s="6" t="str">
        <f aca="false">IF(MONTH(A1817)&gt;=4,"FY "&amp;YEAR(A1817)&amp;"-"&amp;RIGHT(YEAR(A1817)+1,2),"FY "&amp;(YEAR(A1817)-1)&amp;"-"&amp;RIGHT(YEAR(A1817),2))</f>
        <v>FY 2017-18</v>
      </c>
      <c r="E1817" s="5" t="s">
        <v>19</v>
      </c>
      <c r="F1817" s="7" t="n">
        <v>0.16</v>
      </c>
      <c r="G1817" s="7" t="n">
        <v>0</v>
      </c>
      <c r="H1817" s="7" t="n">
        <v>0.16</v>
      </c>
      <c r="I1817" s="7" t="n">
        <v>0.02</v>
      </c>
      <c r="J1817" s="8" t="n">
        <v>64.4672</v>
      </c>
    </row>
    <row r="1818" customFormat="false" ht="15" hidden="false" customHeight="false" outlineLevel="0" collapsed="false">
      <c r="A1818" s="4" t="n">
        <v>42908</v>
      </c>
      <c r="B1818" s="5" t="n">
        <v>2017</v>
      </c>
      <c r="C1818" s="5" t="n">
        <v>6</v>
      </c>
      <c r="D1818" s="6" t="str">
        <f aca="false">IF(MONTH(A1818)&gt;=4,"FY "&amp;YEAR(A1818)&amp;"-"&amp;RIGHT(YEAR(A1818)+1,2),"FY "&amp;(YEAR(A1818)-1)&amp;"-"&amp;RIGHT(YEAR(A1818),2))</f>
        <v>FY 2017-18</v>
      </c>
      <c r="E1818" s="5" t="s">
        <v>19</v>
      </c>
      <c r="F1818" s="7" t="n">
        <v>1.1</v>
      </c>
      <c r="G1818" s="7" t="n">
        <v>11.55</v>
      </c>
      <c r="H1818" s="7" t="n">
        <v>-10.45</v>
      </c>
      <c r="I1818" s="7" t="n">
        <v>-1.62</v>
      </c>
      <c r="J1818" s="8" t="n">
        <v>64.6025</v>
      </c>
    </row>
    <row r="1819" customFormat="false" ht="15" hidden="false" customHeight="false" outlineLevel="0" collapsed="false">
      <c r="A1819" s="4" t="n">
        <v>42909</v>
      </c>
      <c r="B1819" s="5" t="n">
        <v>2017</v>
      </c>
      <c r="C1819" s="5" t="n">
        <v>6</v>
      </c>
      <c r="D1819" s="6" t="str">
        <f aca="false">IF(MONTH(A1819)&gt;=4,"FY "&amp;YEAR(A1819)&amp;"-"&amp;RIGHT(YEAR(A1819)+1,2),"FY "&amp;(YEAR(A1819)-1)&amp;"-"&amp;RIGHT(YEAR(A1819),2))</f>
        <v>FY 2017-18</v>
      </c>
      <c r="E1819" s="5" t="s">
        <v>19</v>
      </c>
      <c r="F1819" s="7" t="n">
        <v>283.79</v>
      </c>
      <c r="G1819" s="7" t="n">
        <v>1.09</v>
      </c>
      <c r="H1819" s="7" t="n">
        <v>282.7</v>
      </c>
      <c r="I1819" s="7" t="n">
        <v>43.83</v>
      </c>
      <c r="J1819" s="8" t="n">
        <v>64.495</v>
      </c>
    </row>
    <row r="1820" customFormat="false" ht="15" hidden="false" customHeight="false" outlineLevel="0" collapsed="false">
      <c r="A1820" s="4" t="n">
        <v>42913</v>
      </c>
      <c r="B1820" s="5" t="n">
        <v>2017</v>
      </c>
      <c r="C1820" s="5" t="n">
        <v>6</v>
      </c>
      <c r="D1820" s="6" t="str">
        <f aca="false">IF(MONTH(A1820)&gt;=4,"FY "&amp;YEAR(A1820)&amp;"-"&amp;RIGHT(YEAR(A1820)+1,2),"FY "&amp;(YEAR(A1820)-1)&amp;"-"&amp;RIGHT(YEAR(A1820),2))</f>
        <v>FY 2017-18</v>
      </c>
      <c r="E1820" s="5" t="s">
        <v>19</v>
      </c>
      <c r="F1820" s="7" t="n">
        <v>165.77</v>
      </c>
      <c r="G1820" s="7" t="n">
        <v>0</v>
      </c>
      <c r="H1820" s="7" t="n">
        <v>165.77</v>
      </c>
      <c r="I1820" s="7" t="n">
        <v>25.69</v>
      </c>
      <c r="J1820" s="8" t="n">
        <v>64.5365</v>
      </c>
    </row>
    <row r="1821" customFormat="false" ht="15" hidden="false" customHeight="false" outlineLevel="0" collapsed="false">
      <c r="A1821" s="4" t="n">
        <v>42914</v>
      </c>
      <c r="B1821" s="5" t="n">
        <v>2017</v>
      </c>
      <c r="C1821" s="5" t="n">
        <v>6</v>
      </c>
      <c r="D1821" s="6" t="str">
        <f aca="false">IF(MONTH(A1821)&gt;=4,"FY "&amp;YEAR(A1821)&amp;"-"&amp;RIGHT(YEAR(A1821)+1,2),"FY "&amp;(YEAR(A1821)-1)&amp;"-"&amp;RIGHT(YEAR(A1821),2))</f>
        <v>FY 2017-18</v>
      </c>
      <c r="E1821" s="5" t="s">
        <v>19</v>
      </c>
      <c r="F1821" s="7" t="n">
        <v>624.42</v>
      </c>
      <c r="G1821" s="7" t="n">
        <v>67.5</v>
      </c>
      <c r="H1821" s="7" t="n">
        <v>556.92</v>
      </c>
      <c r="I1821" s="7" t="n">
        <v>86.4</v>
      </c>
      <c r="J1821" s="8" t="n">
        <v>64.4572</v>
      </c>
    </row>
    <row r="1822" customFormat="false" ht="15" hidden="false" customHeight="false" outlineLevel="0" collapsed="false">
      <c r="A1822" s="4" t="n">
        <v>42915</v>
      </c>
      <c r="B1822" s="5" t="n">
        <v>2017</v>
      </c>
      <c r="C1822" s="5" t="n">
        <v>6</v>
      </c>
      <c r="D1822" s="6" t="str">
        <f aca="false">IF(MONTH(A1822)&gt;=4,"FY "&amp;YEAR(A1822)&amp;"-"&amp;RIGHT(YEAR(A1822)+1,2),"FY "&amp;(YEAR(A1822)-1)&amp;"-"&amp;RIGHT(YEAR(A1822),2))</f>
        <v>FY 2017-18</v>
      </c>
      <c r="E1822" s="5" t="s">
        <v>19</v>
      </c>
      <c r="F1822" s="7" t="n">
        <v>11.12</v>
      </c>
      <c r="G1822" s="7" t="n">
        <v>2.49</v>
      </c>
      <c r="H1822" s="7" t="n">
        <v>8.63</v>
      </c>
      <c r="I1822" s="7" t="n">
        <v>1.34</v>
      </c>
      <c r="J1822" s="8" t="n">
        <v>64.5288</v>
      </c>
    </row>
    <row r="1823" customFormat="false" ht="15" hidden="false" customHeight="false" outlineLevel="0" collapsed="false">
      <c r="A1823" s="4" t="n">
        <v>42916</v>
      </c>
      <c r="B1823" s="5" t="n">
        <v>2017</v>
      </c>
      <c r="C1823" s="5" t="n">
        <v>6</v>
      </c>
      <c r="D1823" s="6" t="str">
        <f aca="false">IF(MONTH(A1823)&gt;=4,"FY "&amp;YEAR(A1823)&amp;"-"&amp;RIGHT(YEAR(A1823)+1,2),"FY "&amp;(YEAR(A1823)-1)&amp;"-"&amp;RIGHT(YEAR(A1823),2))</f>
        <v>FY 2017-18</v>
      </c>
      <c r="E1823" s="5" t="s">
        <v>19</v>
      </c>
      <c r="F1823" s="7" t="n">
        <v>92.25</v>
      </c>
      <c r="G1823" s="7" t="n">
        <v>0</v>
      </c>
      <c r="H1823" s="7" t="n">
        <v>92.25</v>
      </c>
      <c r="I1823" s="7" t="n">
        <v>14.31</v>
      </c>
      <c r="J1823" s="8" t="n">
        <v>64.4715</v>
      </c>
    </row>
    <row r="1824" customFormat="false" ht="15" hidden="false" customHeight="false" outlineLevel="0" collapsed="false">
      <c r="A1824" s="4" t="n">
        <v>42919</v>
      </c>
      <c r="B1824" s="5" t="n">
        <v>2017</v>
      </c>
      <c r="C1824" s="5" t="n">
        <v>7</v>
      </c>
      <c r="D1824" s="6" t="str">
        <f aca="false">IF(MONTH(A1824)&gt;=4,"FY "&amp;YEAR(A1824)&amp;"-"&amp;RIGHT(YEAR(A1824)+1,2),"FY "&amp;(YEAR(A1824)-1)&amp;"-"&amp;RIGHT(YEAR(A1824),2))</f>
        <v>FY 2017-18</v>
      </c>
      <c r="E1824" s="5" t="s">
        <v>19</v>
      </c>
      <c r="F1824" s="7" t="n">
        <v>1343.53</v>
      </c>
      <c r="G1824" s="7" t="n">
        <v>0</v>
      </c>
      <c r="H1824" s="7" t="n">
        <v>1343.53</v>
      </c>
      <c r="I1824" s="7" t="n">
        <v>207.53</v>
      </c>
      <c r="J1824" s="8" t="n">
        <v>64.7379</v>
      </c>
    </row>
    <row r="1825" customFormat="false" ht="15" hidden="false" customHeight="false" outlineLevel="0" collapsed="false">
      <c r="A1825" s="4" t="n">
        <v>42920</v>
      </c>
      <c r="B1825" s="5" t="n">
        <v>2017</v>
      </c>
      <c r="C1825" s="5" t="n">
        <v>7</v>
      </c>
      <c r="D1825" s="6" t="str">
        <f aca="false">IF(MONTH(A1825)&gt;=4,"FY "&amp;YEAR(A1825)&amp;"-"&amp;RIGHT(YEAR(A1825)+1,2),"FY "&amp;(YEAR(A1825)-1)&amp;"-"&amp;RIGHT(YEAR(A1825),2))</f>
        <v>FY 2017-18</v>
      </c>
      <c r="E1825" s="5" t="s">
        <v>19</v>
      </c>
      <c r="F1825" s="7" t="n">
        <v>5.79</v>
      </c>
      <c r="G1825" s="7" t="n">
        <v>187.55</v>
      </c>
      <c r="H1825" s="7" t="n">
        <v>-181.76</v>
      </c>
      <c r="I1825" s="7" t="n">
        <v>-28.07</v>
      </c>
      <c r="J1825" s="8" t="n">
        <v>64.7525</v>
      </c>
    </row>
    <row r="1826" customFormat="false" ht="15" hidden="false" customHeight="false" outlineLevel="0" collapsed="false">
      <c r="A1826" s="4" t="n">
        <v>42921</v>
      </c>
      <c r="B1826" s="5" t="n">
        <v>2017</v>
      </c>
      <c r="C1826" s="5" t="n">
        <v>7</v>
      </c>
      <c r="D1826" s="6" t="str">
        <f aca="false">IF(MONTH(A1826)&gt;=4,"FY "&amp;YEAR(A1826)&amp;"-"&amp;RIGHT(YEAR(A1826)+1,2),"FY "&amp;(YEAR(A1826)-1)&amp;"-"&amp;RIGHT(YEAR(A1826),2))</f>
        <v>FY 2017-18</v>
      </c>
      <c r="E1826" s="5" t="s">
        <v>19</v>
      </c>
      <c r="F1826" s="7" t="n">
        <v>0.72</v>
      </c>
      <c r="G1826" s="7" t="n">
        <v>403.36</v>
      </c>
      <c r="H1826" s="7" t="n">
        <v>-402.64</v>
      </c>
      <c r="I1826" s="7" t="n">
        <v>-62.12</v>
      </c>
      <c r="J1826" s="8" t="n">
        <v>64.8168</v>
      </c>
    </row>
    <row r="1827" customFormat="false" ht="15" hidden="false" customHeight="false" outlineLevel="0" collapsed="false">
      <c r="A1827" s="4" t="n">
        <v>42922</v>
      </c>
      <c r="B1827" s="5" t="n">
        <v>2017</v>
      </c>
      <c r="C1827" s="5" t="n">
        <v>7</v>
      </c>
      <c r="D1827" s="6" t="str">
        <f aca="false">IF(MONTH(A1827)&gt;=4,"FY "&amp;YEAR(A1827)&amp;"-"&amp;RIGHT(YEAR(A1827)+1,2),"FY "&amp;(YEAR(A1827)-1)&amp;"-"&amp;RIGHT(YEAR(A1827),2))</f>
        <v>FY 2017-18</v>
      </c>
      <c r="E1827" s="5" t="s">
        <v>19</v>
      </c>
      <c r="F1827" s="7" t="n">
        <v>0.68</v>
      </c>
      <c r="G1827" s="7" t="n">
        <v>125.54</v>
      </c>
      <c r="H1827" s="7" t="n">
        <v>-124.86</v>
      </c>
      <c r="I1827" s="7" t="n">
        <v>-19.29</v>
      </c>
      <c r="J1827" s="8" t="n">
        <v>64.7209</v>
      </c>
    </row>
    <row r="1828" customFormat="false" ht="15" hidden="false" customHeight="false" outlineLevel="0" collapsed="false">
      <c r="A1828" s="4" t="n">
        <v>42923</v>
      </c>
      <c r="B1828" s="5" t="n">
        <v>2017</v>
      </c>
      <c r="C1828" s="5" t="n">
        <v>7</v>
      </c>
      <c r="D1828" s="6" t="str">
        <f aca="false">IF(MONTH(A1828)&gt;=4,"FY "&amp;YEAR(A1828)&amp;"-"&amp;RIGHT(YEAR(A1828)+1,2),"FY "&amp;(YEAR(A1828)-1)&amp;"-"&amp;RIGHT(YEAR(A1828),2))</f>
        <v>FY 2017-18</v>
      </c>
      <c r="E1828" s="5" t="s">
        <v>19</v>
      </c>
      <c r="F1828" s="7" t="n">
        <v>442.35</v>
      </c>
      <c r="G1828" s="7" t="n">
        <v>0</v>
      </c>
      <c r="H1828" s="7" t="n">
        <v>442.35</v>
      </c>
      <c r="I1828" s="7" t="n">
        <v>68.29</v>
      </c>
      <c r="J1828" s="8" t="n">
        <v>64.7779</v>
      </c>
    </row>
    <row r="1829" customFormat="false" ht="15" hidden="false" customHeight="false" outlineLevel="0" collapsed="false">
      <c r="A1829" s="4" t="n">
        <v>42926</v>
      </c>
      <c r="B1829" s="5" t="n">
        <v>2017</v>
      </c>
      <c r="C1829" s="5" t="n">
        <v>7</v>
      </c>
      <c r="D1829" s="6" t="str">
        <f aca="false">IF(MONTH(A1829)&gt;=4,"FY "&amp;YEAR(A1829)&amp;"-"&amp;RIGHT(YEAR(A1829)+1,2),"FY "&amp;(YEAR(A1829)-1)&amp;"-"&amp;RIGHT(YEAR(A1829),2))</f>
        <v>FY 2017-18</v>
      </c>
      <c r="E1829" s="5" t="s">
        <v>19</v>
      </c>
      <c r="F1829" s="7" t="n">
        <v>0.3</v>
      </c>
      <c r="G1829" s="7" t="n">
        <v>0</v>
      </c>
      <c r="H1829" s="7" t="n">
        <v>0.3</v>
      </c>
      <c r="I1829" s="7" t="n">
        <v>0.05</v>
      </c>
      <c r="J1829" s="8" t="n">
        <v>64.7342</v>
      </c>
    </row>
    <row r="1830" customFormat="false" ht="15" hidden="false" customHeight="false" outlineLevel="0" collapsed="false">
      <c r="A1830" s="4" t="n">
        <v>42927</v>
      </c>
      <c r="B1830" s="5" t="n">
        <v>2017</v>
      </c>
      <c r="C1830" s="5" t="n">
        <v>7</v>
      </c>
      <c r="D1830" s="6" t="str">
        <f aca="false">IF(MONTH(A1830)&gt;=4,"FY "&amp;YEAR(A1830)&amp;"-"&amp;RIGHT(YEAR(A1830)+1,2),"FY "&amp;(YEAR(A1830)-1)&amp;"-"&amp;RIGHT(YEAR(A1830),2))</f>
        <v>FY 2017-18</v>
      </c>
      <c r="E1830" s="5" t="s">
        <v>19</v>
      </c>
      <c r="F1830" s="7" t="n">
        <v>15.03</v>
      </c>
      <c r="G1830" s="7" t="n">
        <v>0</v>
      </c>
      <c r="H1830" s="7" t="n">
        <v>15.03</v>
      </c>
      <c r="I1830" s="7" t="n">
        <v>2.33</v>
      </c>
      <c r="J1830" s="8" t="n">
        <v>64.5405</v>
      </c>
    </row>
    <row r="1831" customFormat="false" ht="15" hidden="false" customHeight="false" outlineLevel="0" collapsed="false">
      <c r="A1831" s="4" t="n">
        <v>42928</v>
      </c>
      <c r="B1831" s="5" t="n">
        <v>2017</v>
      </c>
      <c r="C1831" s="5" t="n">
        <v>7</v>
      </c>
      <c r="D1831" s="6" t="str">
        <f aca="false">IF(MONTH(A1831)&gt;=4,"FY "&amp;YEAR(A1831)&amp;"-"&amp;RIGHT(YEAR(A1831)+1,2),"FY "&amp;(YEAR(A1831)-1)&amp;"-"&amp;RIGHT(YEAR(A1831),2))</f>
        <v>FY 2017-18</v>
      </c>
      <c r="E1831" s="5" t="s">
        <v>19</v>
      </c>
      <c r="F1831" s="7" t="n">
        <v>1.96</v>
      </c>
      <c r="G1831" s="7" t="n">
        <v>0</v>
      </c>
      <c r="H1831" s="7" t="n">
        <v>1.96</v>
      </c>
      <c r="I1831" s="7" t="n">
        <v>0.3</v>
      </c>
      <c r="J1831" s="8" t="n">
        <v>64.5025</v>
      </c>
    </row>
    <row r="1832" customFormat="false" ht="15" hidden="false" customHeight="false" outlineLevel="0" collapsed="false">
      <c r="A1832" s="4" t="n">
        <v>42929</v>
      </c>
      <c r="B1832" s="5" t="n">
        <v>2017</v>
      </c>
      <c r="C1832" s="5" t="n">
        <v>7</v>
      </c>
      <c r="D1832" s="6" t="str">
        <f aca="false">IF(MONTH(A1832)&gt;=4,"FY "&amp;YEAR(A1832)&amp;"-"&amp;RIGHT(YEAR(A1832)+1,2),"FY "&amp;(YEAR(A1832)-1)&amp;"-"&amp;RIGHT(YEAR(A1832),2))</f>
        <v>FY 2017-18</v>
      </c>
      <c r="E1832" s="5" t="s">
        <v>19</v>
      </c>
      <c r="F1832" s="7" t="n">
        <v>0.34</v>
      </c>
      <c r="G1832" s="7" t="n">
        <v>0</v>
      </c>
      <c r="H1832" s="7" t="n">
        <v>0.34</v>
      </c>
      <c r="I1832" s="7" t="n">
        <v>0.05</v>
      </c>
      <c r="J1832" s="8" t="n">
        <v>64.4969</v>
      </c>
    </row>
    <row r="1833" customFormat="false" ht="15" hidden="false" customHeight="false" outlineLevel="0" collapsed="false">
      <c r="A1833" s="4" t="n">
        <v>42930</v>
      </c>
      <c r="B1833" s="5" t="n">
        <v>2017</v>
      </c>
      <c r="C1833" s="5" t="n">
        <v>7</v>
      </c>
      <c r="D1833" s="6" t="str">
        <f aca="false">IF(MONTH(A1833)&gt;=4,"FY "&amp;YEAR(A1833)&amp;"-"&amp;RIGHT(YEAR(A1833)+1,2),"FY "&amp;(YEAR(A1833)-1)&amp;"-"&amp;RIGHT(YEAR(A1833),2))</f>
        <v>FY 2017-18</v>
      </c>
      <c r="E1833" s="5" t="s">
        <v>19</v>
      </c>
      <c r="F1833" s="7" t="n">
        <v>2.9</v>
      </c>
      <c r="G1833" s="7" t="n">
        <v>0.12</v>
      </c>
      <c r="H1833" s="7" t="n">
        <v>2.78</v>
      </c>
      <c r="I1833" s="7" t="n">
        <v>0.43</v>
      </c>
      <c r="J1833" s="8" t="n">
        <v>64.4384</v>
      </c>
    </row>
    <row r="1834" customFormat="false" ht="15" hidden="false" customHeight="false" outlineLevel="0" collapsed="false">
      <c r="A1834" s="4" t="n">
        <v>42933</v>
      </c>
      <c r="B1834" s="5" t="n">
        <v>2017</v>
      </c>
      <c r="C1834" s="5" t="n">
        <v>7</v>
      </c>
      <c r="D1834" s="6" t="str">
        <f aca="false">IF(MONTH(A1834)&gt;=4,"FY "&amp;YEAR(A1834)&amp;"-"&amp;RIGHT(YEAR(A1834)+1,2),"FY "&amp;(YEAR(A1834)-1)&amp;"-"&amp;RIGHT(YEAR(A1834),2))</f>
        <v>FY 2017-18</v>
      </c>
      <c r="E1834" s="5" t="s">
        <v>19</v>
      </c>
      <c r="F1834" s="7" t="n">
        <v>1.47</v>
      </c>
      <c r="G1834" s="7" t="n">
        <v>0</v>
      </c>
      <c r="H1834" s="7" t="n">
        <v>1.47</v>
      </c>
      <c r="I1834" s="7" t="n">
        <v>0.23</v>
      </c>
      <c r="J1834" s="8" t="n">
        <v>64.4539</v>
      </c>
    </row>
    <row r="1835" customFormat="false" ht="15" hidden="false" customHeight="false" outlineLevel="0" collapsed="false">
      <c r="A1835" s="4" t="n">
        <v>42934</v>
      </c>
      <c r="B1835" s="5" t="n">
        <v>2017</v>
      </c>
      <c r="C1835" s="5" t="n">
        <v>7</v>
      </c>
      <c r="D1835" s="6" t="str">
        <f aca="false">IF(MONTH(A1835)&gt;=4,"FY "&amp;YEAR(A1835)&amp;"-"&amp;RIGHT(YEAR(A1835)+1,2),"FY "&amp;(YEAR(A1835)-1)&amp;"-"&amp;RIGHT(YEAR(A1835),2))</f>
        <v>FY 2017-18</v>
      </c>
      <c r="E1835" s="5" t="s">
        <v>19</v>
      </c>
      <c r="F1835" s="7" t="n">
        <v>3.34</v>
      </c>
      <c r="G1835" s="7" t="n">
        <v>0.26</v>
      </c>
      <c r="H1835" s="7" t="n">
        <v>3.08</v>
      </c>
      <c r="I1835" s="7" t="n">
        <v>0.48</v>
      </c>
      <c r="J1835" s="8" t="n">
        <v>64.3666</v>
      </c>
    </row>
    <row r="1836" customFormat="false" ht="15" hidden="false" customHeight="false" outlineLevel="0" collapsed="false">
      <c r="A1836" s="4" t="n">
        <v>42935</v>
      </c>
      <c r="B1836" s="5" t="n">
        <v>2017</v>
      </c>
      <c r="C1836" s="5" t="n">
        <v>7</v>
      </c>
      <c r="D1836" s="6" t="str">
        <f aca="false">IF(MONTH(A1836)&gt;=4,"FY "&amp;YEAR(A1836)&amp;"-"&amp;RIGHT(YEAR(A1836)+1,2),"FY "&amp;(YEAR(A1836)-1)&amp;"-"&amp;RIGHT(YEAR(A1836),2))</f>
        <v>FY 2017-18</v>
      </c>
      <c r="E1836" s="5" t="s">
        <v>19</v>
      </c>
      <c r="F1836" s="7" t="n">
        <v>2.4</v>
      </c>
      <c r="G1836" s="7" t="n">
        <v>0</v>
      </c>
      <c r="H1836" s="7" t="n">
        <v>2.4</v>
      </c>
      <c r="I1836" s="7" t="n">
        <v>0.37</v>
      </c>
      <c r="J1836" s="8" t="n">
        <v>64.3301</v>
      </c>
    </row>
    <row r="1837" customFormat="false" ht="15" hidden="false" customHeight="false" outlineLevel="0" collapsed="false">
      <c r="A1837" s="4" t="n">
        <v>42936</v>
      </c>
      <c r="B1837" s="5" t="n">
        <v>2017</v>
      </c>
      <c r="C1837" s="5" t="n">
        <v>7</v>
      </c>
      <c r="D1837" s="6" t="str">
        <f aca="false">IF(MONTH(A1837)&gt;=4,"FY "&amp;YEAR(A1837)&amp;"-"&amp;RIGHT(YEAR(A1837)+1,2),"FY "&amp;(YEAR(A1837)-1)&amp;"-"&amp;RIGHT(YEAR(A1837),2))</f>
        <v>FY 2017-18</v>
      </c>
      <c r="E1837" s="5" t="s">
        <v>19</v>
      </c>
      <c r="F1837" s="7" t="n">
        <v>1.47</v>
      </c>
      <c r="G1837" s="7" t="n">
        <v>0</v>
      </c>
      <c r="H1837" s="7" t="n">
        <v>1.47</v>
      </c>
      <c r="I1837" s="7" t="n">
        <v>0.23</v>
      </c>
      <c r="J1837" s="8" t="n">
        <v>64.3211</v>
      </c>
    </row>
    <row r="1838" customFormat="false" ht="15" hidden="false" customHeight="false" outlineLevel="0" collapsed="false">
      <c r="A1838" s="4" t="n">
        <v>42937</v>
      </c>
      <c r="B1838" s="5" t="n">
        <v>2017</v>
      </c>
      <c r="C1838" s="5" t="n">
        <v>7</v>
      </c>
      <c r="D1838" s="6" t="str">
        <f aca="false">IF(MONTH(A1838)&gt;=4,"FY "&amp;YEAR(A1838)&amp;"-"&amp;RIGHT(YEAR(A1838)+1,2),"FY "&amp;(YEAR(A1838)-1)&amp;"-"&amp;RIGHT(YEAR(A1838),2))</f>
        <v>FY 2017-18</v>
      </c>
      <c r="E1838" s="5" t="s">
        <v>19</v>
      </c>
      <c r="F1838" s="7" t="n">
        <v>17.13</v>
      </c>
      <c r="G1838" s="7" t="n">
        <v>2.42</v>
      </c>
      <c r="H1838" s="7" t="n">
        <v>14.71</v>
      </c>
      <c r="I1838" s="7" t="n">
        <v>2.28</v>
      </c>
      <c r="J1838" s="8" t="n">
        <v>64.4273</v>
      </c>
    </row>
    <row r="1839" customFormat="false" ht="15" hidden="false" customHeight="false" outlineLevel="0" collapsed="false">
      <c r="A1839" s="4" t="n">
        <v>42940</v>
      </c>
      <c r="B1839" s="5" t="n">
        <v>2017</v>
      </c>
      <c r="C1839" s="5" t="n">
        <v>7</v>
      </c>
      <c r="D1839" s="6" t="str">
        <f aca="false">IF(MONTH(A1839)&gt;=4,"FY "&amp;YEAR(A1839)&amp;"-"&amp;RIGHT(YEAR(A1839)+1,2),"FY "&amp;(YEAR(A1839)-1)&amp;"-"&amp;RIGHT(YEAR(A1839),2))</f>
        <v>FY 2017-18</v>
      </c>
      <c r="E1839" s="5" t="s">
        <v>19</v>
      </c>
      <c r="F1839" s="7" t="n">
        <v>168.54</v>
      </c>
      <c r="G1839" s="7" t="n">
        <v>322.05</v>
      </c>
      <c r="H1839" s="7" t="n">
        <v>-153.51</v>
      </c>
      <c r="I1839" s="7" t="n">
        <v>-23.87</v>
      </c>
      <c r="J1839" s="8" t="n">
        <v>64.3185</v>
      </c>
    </row>
    <row r="1840" customFormat="false" ht="15" hidden="false" customHeight="false" outlineLevel="0" collapsed="false">
      <c r="A1840" s="4" t="n">
        <v>42941</v>
      </c>
      <c r="B1840" s="5" t="n">
        <v>2017</v>
      </c>
      <c r="C1840" s="5" t="n">
        <v>7</v>
      </c>
      <c r="D1840" s="6" t="str">
        <f aca="false">IF(MONTH(A1840)&gt;=4,"FY "&amp;YEAR(A1840)&amp;"-"&amp;RIGHT(YEAR(A1840)+1,2),"FY "&amp;(YEAR(A1840)-1)&amp;"-"&amp;RIGHT(YEAR(A1840),2))</f>
        <v>FY 2017-18</v>
      </c>
      <c r="E1840" s="5" t="s">
        <v>19</v>
      </c>
      <c r="F1840" s="7" t="n">
        <v>2.92</v>
      </c>
      <c r="G1840" s="7" t="n">
        <v>1.89</v>
      </c>
      <c r="H1840" s="7" t="n">
        <v>1.03</v>
      </c>
      <c r="I1840" s="7" t="n">
        <v>0.16</v>
      </c>
      <c r="J1840" s="8" t="n">
        <v>64.4494</v>
      </c>
    </row>
    <row r="1841" customFormat="false" ht="15" hidden="false" customHeight="false" outlineLevel="0" collapsed="false">
      <c r="A1841" s="4" t="n">
        <v>42942</v>
      </c>
      <c r="B1841" s="5" t="n">
        <v>2017</v>
      </c>
      <c r="C1841" s="5" t="n">
        <v>7</v>
      </c>
      <c r="D1841" s="6" t="str">
        <f aca="false">IF(MONTH(A1841)&gt;=4,"FY "&amp;YEAR(A1841)&amp;"-"&amp;RIGHT(YEAR(A1841)+1,2),"FY "&amp;(YEAR(A1841)-1)&amp;"-"&amp;RIGHT(YEAR(A1841),2))</f>
        <v>FY 2017-18</v>
      </c>
      <c r="E1841" s="5" t="s">
        <v>19</v>
      </c>
      <c r="F1841" s="7" t="n">
        <v>1.09</v>
      </c>
      <c r="G1841" s="7" t="n">
        <v>1.18</v>
      </c>
      <c r="H1841" s="7" t="n">
        <v>-0.09</v>
      </c>
      <c r="I1841" s="7" t="n">
        <v>-0.01</v>
      </c>
      <c r="J1841" s="8" t="n">
        <v>64.358</v>
      </c>
    </row>
    <row r="1842" customFormat="false" ht="15" hidden="false" customHeight="false" outlineLevel="0" collapsed="false">
      <c r="A1842" s="4" t="n">
        <v>42943</v>
      </c>
      <c r="B1842" s="5" t="n">
        <v>2017</v>
      </c>
      <c r="C1842" s="5" t="n">
        <v>7</v>
      </c>
      <c r="D1842" s="6" t="str">
        <f aca="false">IF(MONTH(A1842)&gt;=4,"FY "&amp;YEAR(A1842)&amp;"-"&amp;RIGHT(YEAR(A1842)+1,2),"FY "&amp;(YEAR(A1842)-1)&amp;"-"&amp;RIGHT(YEAR(A1842),2))</f>
        <v>FY 2017-18</v>
      </c>
      <c r="E1842" s="5" t="s">
        <v>19</v>
      </c>
      <c r="F1842" s="7" t="n">
        <v>1.04</v>
      </c>
      <c r="G1842" s="7" t="n">
        <v>0.66</v>
      </c>
      <c r="H1842" s="7" t="n">
        <v>0.38</v>
      </c>
      <c r="I1842" s="7" t="n">
        <v>0.06</v>
      </c>
      <c r="J1842" s="8" t="n">
        <v>64.4208</v>
      </c>
    </row>
    <row r="1843" customFormat="false" ht="15" hidden="false" customHeight="false" outlineLevel="0" collapsed="false">
      <c r="A1843" s="4" t="n">
        <v>42944</v>
      </c>
      <c r="B1843" s="5" t="n">
        <v>2017</v>
      </c>
      <c r="C1843" s="5" t="n">
        <v>7</v>
      </c>
      <c r="D1843" s="6" t="str">
        <f aca="false">IF(MONTH(A1843)&gt;=4,"FY "&amp;YEAR(A1843)&amp;"-"&amp;RIGHT(YEAR(A1843)+1,2),"FY "&amp;(YEAR(A1843)-1)&amp;"-"&amp;RIGHT(YEAR(A1843),2))</f>
        <v>FY 2017-18</v>
      </c>
      <c r="E1843" s="5" t="s">
        <v>19</v>
      </c>
      <c r="F1843" s="7" t="n">
        <v>4.57</v>
      </c>
      <c r="G1843" s="7" t="n">
        <v>0</v>
      </c>
      <c r="H1843" s="7" t="n">
        <v>4.57</v>
      </c>
      <c r="I1843" s="7" t="n">
        <v>0.71</v>
      </c>
      <c r="J1843" s="8" t="n">
        <v>64.1216</v>
      </c>
    </row>
    <row r="1844" customFormat="false" ht="15" hidden="false" customHeight="false" outlineLevel="0" collapsed="false">
      <c r="A1844" s="4" t="n">
        <v>42947</v>
      </c>
      <c r="B1844" s="5" t="n">
        <v>2017</v>
      </c>
      <c r="C1844" s="5" t="n">
        <v>7</v>
      </c>
      <c r="D1844" s="6" t="str">
        <f aca="false">IF(MONTH(A1844)&gt;=4,"FY "&amp;YEAR(A1844)&amp;"-"&amp;RIGHT(YEAR(A1844)+1,2),"FY "&amp;(YEAR(A1844)-1)&amp;"-"&amp;RIGHT(YEAR(A1844),2))</f>
        <v>FY 2017-18</v>
      </c>
      <c r="E1844" s="5" t="s">
        <v>19</v>
      </c>
      <c r="F1844" s="7" t="n">
        <v>2.07</v>
      </c>
      <c r="G1844" s="7" t="n">
        <v>1.99</v>
      </c>
      <c r="H1844" s="7" t="n">
        <v>0.08</v>
      </c>
      <c r="I1844" s="7" t="n">
        <v>0.01</v>
      </c>
      <c r="J1844" s="8" t="n">
        <v>64.1483</v>
      </c>
    </row>
    <row r="1845" customFormat="false" ht="15" hidden="false" customHeight="false" outlineLevel="0" collapsed="false">
      <c r="A1845" s="4" t="n">
        <v>42948</v>
      </c>
      <c r="B1845" s="5" t="n">
        <v>2017</v>
      </c>
      <c r="C1845" s="5" t="n">
        <v>8</v>
      </c>
      <c r="D1845" s="6" t="str">
        <f aca="false">IF(MONTH(A1845)&gt;=4,"FY "&amp;YEAR(A1845)&amp;"-"&amp;RIGHT(YEAR(A1845)+1,2),"FY "&amp;(YEAR(A1845)-1)&amp;"-"&amp;RIGHT(YEAR(A1845),2))</f>
        <v>FY 2017-18</v>
      </c>
      <c r="E1845" s="5" t="s">
        <v>19</v>
      </c>
      <c r="F1845" s="7" t="n">
        <v>4.1</v>
      </c>
      <c r="G1845" s="7" t="n">
        <v>31.85</v>
      </c>
      <c r="H1845" s="7" t="n">
        <v>-27.75</v>
      </c>
      <c r="I1845" s="7" t="n">
        <v>-4.33</v>
      </c>
      <c r="J1845" s="8" t="n">
        <v>64.0773</v>
      </c>
    </row>
    <row r="1846" customFormat="false" ht="15" hidden="false" customHeight="false" outlineLevel="0" collapsed="false">
      <c r="A1846" s="4" t="n">
        <v>42949</v>
      </c>
      <c r="B1846" s="5" t="n">
        <v>2017</v>
      </c>
      <c r="C1846" s="5" t="n">
        <v>8</v>
      </c>
      <c r="D1846" s="6" t="str">
        <f aca="false">IF(MONTH(A1846)&gt;=4,"FY "&amp;YEAR(A1846)&amp;"-"&amp;RIGHT(YEAR(A1846)+1,2),"FY "&amp;(YEAR(A1846)-1)&amp;"-"&amp;RIGHT(YEAR(A1846),2))</f>
        <v>FY 2017-18</v>
      </c>
      <c r="E1846" s="5" t="s">
        <v>19</v>
      </c>
      <c r="F1846" s="7" t="n">
        <v>2.9</v>
      </c>
      <c r="G1846" s="7" t="n">
        <v>20.49</v>
      </c>
      <c r="H1846" s="7" t="n">
        <v>-17.59</v>
      </c>
      <c r="I1846" s="7" t="n">
        <v>-2.75</v>
      </c>
      <c r="J1846" s="8" t="n">
        <v>64.0683</v>
      </c>
    </row>
    <row r="1847" customFormat="false" ht="15" hidden="false" customHeight="false" outlineLevel="0" collapsed="false">
      <c r="A1847" s="4" t="n">
        <v>42950</v>
      </c>
      <c r="B1847" s="5" t="n">
        <v>2017</v>
      </c>
      <c r="C1847" s="5" t="n">
        <v>8</v>
      </c>
      <c r="D1847" s="6" t="str">
        <f aca="false">IF(MONTH(A1847)&gt;=4,"FY "&amp;YEAR(A1847)&amp;"-"&amp;RIGHT(YEAR(A1847)+1,2),"FY "&amp;(YEAR(A1847)-1)&amp;"-"&amp;RIGHT(YEAR(A1847),2))</f>
        <v>FY 2017-18</v>
      </c>
      <c r="E1847" s="5" t="s">
        <v>19</v>
      </c>
      <c r="F1847" s="7" t="n">
        <v>13.21</v>
      </c>
      <c r="G1847" s="7" t="n">
        <v>0.03</v>
      </c>
      <c r="H1847" s="7" t="n">
        <v>13.18</v>
      </c>
      <c r="I1847" s="7" t="n">
        <v>2.06</v>
      </c>
      <c r="J1847" s="8" t="n">
        <v>64.069</v>
      </c>
    </row>
    <row r="1848" customFormat="false" ht="15" hidden="false" customHeight="false" outlineLevel="0" collapsed="false">
      <c r="A1848" s="4" t="n">
        <v>42951</v>
      </c>
      <c r="B1848" s="5" t="n">
        <v>2017</v>
      </c>
      <c r="C1848" s="5" t="n">
        <v>8</v>
      </c>
      <c r="D1848" s="6" t="str">
        <f aca="false">IF(MONTH(A1848)&gt;=4,"FY "&amp;YEAR(A1848)&amp;"-"&amp;RIGHT(YEAR(A1848)+1,2),"FY "&amp;(YEAR(A1848)-1)&amp;"-"&amp;RIGHT(YEAR(A1848),2))</f>
        <v>FY 2017-18</v>
      </c>
      <c r="E1848" s="5" t="s">
        <v>19</v>
      </c>
      <c r="F1848" s="7" t="n">
        <v>3.02</v>
      </c>
      <c r="G1848" s="7" t="n">
        <v>0.31</v>
      </c>
      <c r="H1848" s="7" t="n">
        <v>2.71</v>
      </c>
      <c r="I1848" s="7" t="n">
        <v>0.43</v>
      </c>
      <c r="J1848" s="8" t="n">
        <v>63.6314</v>
      </c>
    </row>
    <row r="1849" customFormat="false" ht="15" hidden="false" customHeight="false" outlineLevel="0" collapsed="false">
      <c r="A1849" s="4" t="n">
        <v>42954</v>
      </c>
      <c r="B1849" s="5" t="n">
        <v>2017</v>
      </c>
      <c r="C1849" s="5" t="n">
        <v>8</v>
      </c>
      <c r="D1849" s="6" t="str">
        <f aca="false">IF(MONTH(A1849)&gt;=4,"FY "&amp;YEAR(A1849)&amp;"-"&amp;RIGHT(YEAR(A1849)+1,2),"FY "&amp;(YEAR(A1849)-1)&amp;"-"&amp;RIGHT(YEAR(A1849),2))</f>
        <v>FY 2017-18</v>
      </c>
      <c r="E1849" s="5" t="s">
        <v>19</v>
      </c>
      <c r="F1849" s="7" t="n">
        <v>1.4</v>
      </c>
      <c r="G1849" s="7" t="n">
        <v>10.39</v>
      </c>
      <c r="H1849" s="7" t="n">
        <v>-8.99</v>
      </c>
      <c r="I1849" s="7" t="n">
        <v>-1.41</v>
      </c>
      <c r="J1849" s="8" t="n">
        <v>63.7091</v>
      </c>
    </row>
    <row r="1850" customFormat="false" ht="15" hidden="false" customHeight="false" outlineLevel="0" collapsed="false">
      <c r="A1850" s="4" t="n">
        <v>42955</v>
      </c>
      <c r="B1850" s="5" t="n">
        <v>2017</v>
      </c>
      <c r="C1850" s="5" t="n">
        <v>8</v>
      </c>
      <c r="D1850" s="6" t="str">
        <f aca="false">IF(MONTH(A1850)&gt;=4,"FY "&amp;YEAR(A1850)&amp;"-"&amp;RIGHT(YEAR(A1850)+1,2),"FY "&amp;(YEAR(A1850)-1)&amp;"-"&amp;RIGHT(YEAR(A1850),2))</f>
        <v>FY 2017-18</v>
      </c>
      <c r="E1850" s="5" t="s">
        <v>19</v>
      </c>
      <c r="F1850" s="7" t="n">
        <v>25.61</v>
      </c>
      <c r="G1850" s="7" t="n">
        <v>0.38</v>
      </c>
      <c r="H1850" s="7" t="n">
        <v>25.23</v>
      </c>
      <c r="I1850" s="7" t="n">
        <v>3.96</v>
      </c>
      <c r="J1850" s="8" t="n">
        <v>63.7375</v>
      </c>
    </row>
    <row r="1851" customFormat="false" ht="15" hidden="false" customHeight="false" outlineLevel="0" collapsed="false">
      <c r="A1851" s="4" t="n">
        <v>42956</v>
      </c>
      <c r="B1851" s="5" t="n">
        <v>2017</v>
      </c>
      <c r="C1851" s="5" t="n">
        <v>8</v>
      </c>
      <c r="D1851" s="6" t="str">
        <f aca="false">IF(MONTH(A1851)&gt;=4,"FY "&amp;YEAR(A1851)&amp;"-"&amp;RIGHT(YEAR(A1851)+1,2),"FY "&amp;(YEAR(A1851)-1)&amp;"-"&amp;RIGHT(YEAR(A1851),2))</f>
        <v>FY 2017-18</v>
      </c>
      <c r="E1851" s="5" t="s">
        <v>19</v>
      </c>
      <c r="F1851" s="7" t="n">
        <v>279.23</v>
      </c>
      <c r="G1851" s="7" t="n">
        <v>0.8</v>
      </c>
      <c r="H1851" s="7" t="n">
        <v>278.43</v>
      </c>
      <c r="I1851" s="7" t="n">
        <v>43.68</v>
      </c>
      <c r="J1851" s="8" t="n">
        <v>63.7382</v>
      </c>
    </row>
    <row r="1852" customFormat="false" ht="15" hidden="false" customHeight="false" outlineLevel="0" collapsed="false">
      <c r="A1852" s="4" t="n">
        <v>42957</v>
      </c>
      <c r="B1852" s="5" t="n">
        <v>2017</v>
      </c>
      <c r="C1852" s="5" t="n">
        <v>8</v>
      </c>
      <c r="D1852" s="6" t="str">
        <f aca="false">IF(MONTH(A1852)&gt;=4,"FY "&amp;YEAR(A1852)&amp;"-"&amp;RIGHT(YEAR(A1852)+1,2),"FY "&amp;(YEAR(A1852)-1)&amp;"-"&amp;RIGHT(YEAR(A1852),2))</f>
        <v>FY 2017-18</v>
      </c>
      <c r="E1852" s="5" t="s">
        <v>19</v>
      </c>
      <c r="F1852" s="7" t="n">
        <v>395.09</v>
      </c>
      <c r="G1852" s="7" t="n">
        <v>10.68</v>
      </c>
      <c r="H1852" s="7" t="n">
        <v>384.41</v>
      </c>
      <c r="I1852" s="7" t="n">
        <v>60.3</v>
      </c>
      <c r="J1852" s="8" t="n">
        <v>63.7491</v>
      </c>
    </row>
    <row r="1853" customFormat="false" ht="15" hidden="false" customHeight="false" outlineLevel="0" collapsed="false">
      <c r="A1853" s="4" t="n">
        <v>42958</v>
      </c>
      <c r="B1853" s="5" t="n">
        <v>2017</v>
      </c>
      <c r="C1853" s="5" t="n">
        <v>8</v>
      </c>
      <c r="D1853" s="6" t="str">
        <f aca="false">IF(MONTH(A1853)&gt;=4,"FY "&amp;YEAR(A1853)&amp;"-"&amp;RIGHT(YEAR(A1853)+1,2),"FY "&amp;(YEAR(A1853)-1)&amp;"-"&amp;RIGHT(YEAR(A1853),2))</f>
        <v>FY 2017-18</v>
      </c>
      <c r="E1853" s="5" t="s">
        <v>19</v>
      </c>
      <c r="F1853" s="7" t="n">
        <v>133.45</v>
      </c>
      <c r="G1853" s="7" t="n">
        <v>0.06</v>
      </c>
      <c r="H1853" s="7" t="n">
        <v>133.39</v>
      </c>
      <c r="I1853" s="7" t="n">
        <v>20.86</v>
      </c>
      <c r="J1853" s="8" t="n">
        <v>63.9437</v>
      </c>
    </row>
    <row r="1854" customFormat="false" ht="15" hidden="false" customHeight="false" outlineLevel="0" collapsed="false">
      <c r="A1854" s="4" t="n">
        <v>42961</v>
      </c>
      <c r="B1854" s="5" t="n">
        <v>2017</v>
      </c>
      <c r="C1854" s="5" t="n">
        <v>8</v>
      </c>
      <c r="D1854" s="6" t="str">
        <f aca="false">IF(MONTH(A1854)&gt;=4,"FY "&amp;YEAR(A1854)&amp;"-"&amp;RIGHT(YEAR(A1854)+1,2),"FY "&amp;(YEAR(A1854)-1)&amp;"-"&amp;RIGHT(YEAR(A1854),2))</f>
        <v>FY 2017-18</v>
      </c>
      <c r="E1854" s="5" t="s">
        <v>19</v>
      </c>
      <c r="F1854" s="7" t="n">
        <v>2.41</v>
      </c>
      <c r="G1854" s="7" t="n">
        <v>0</v>
      </c>
      <c r="H1854" s="7" t="n">
        <v>2.41</v>
      </c>
      <c r="I1854" s="7" t="n">
        <v>0.38</v>
      </c>
      <c r="J1854" s="8" t="n">
        <v>64.1693</v>
      </c>
    </row>
    <row r="1855" customFormat="false" ht="15" hidden="false" customHeight="false" outlineLevel="0" collapsed="false">
      <c r="A1855" s="4" t="n">
        <v>42963</v>
      </c>
      <c r="B1855" s="5" t="n">
        <v>2017</v>
      </c>
      <c r="C1855" s="5" t="n">
        <v>8</v>
      </c>
      <c r="D1855" s="6" t="str">
        <f aca="false">IF(MONTH(A1855)&gt;=4,"FY "&amp;YEAR(A1855)&amp;"-"&amp;RIGHT(YEAR(A1855)+1,2),"FY "&amp;(YEAR(A1855)-1)&amp;"-"&amp;RIGHT(YEAR(A1855),2))</f>
        <v>FY 2017-18</v>
      </c>
      <c r="E1855" s="5" t="s">
        <v>19</v>
      </c>
      <c r="F1855" s="7" t="n">
        <v>0.85</v>
      </c>
      <c r="G1855" s="7" t="n">
        <v>0.1</v>
      </c>
      <c r="H1855" s="7" t="n">
        <v>0.75</v>
      </c>
      <c r="I1855" s="7" t="n">
        <v>0.12</v>
      </c>
      <c r="J1855" s="8" t="n">
        <v>64.0253</v>
      </c>
    </row>
    <row r="1856" customFormat="false" ht="15" hidden="false" customHeight="false" outlineLevel="0" collapsed="false">
      <c r="A1856" s="4" t="n">
        <v>42965</v>
      </c>
      <c r="B1856" s="5" t="n">
        <v>2017</v>
      </c>
      <c r="C1856" s="5" t="n">
        <v>8</v>
      </c>
      <c r="D1856" s="6" t="str">
        <f aca="false">IF(MONTH(A1856)&gt;=4,"FY "&amp;YEAR(A1856)&amp;"-"&amp;RIGHT(YEAR(A1856)+1,2),"FY "&amp;(YEAR(A1856)-1)&amp;"-"&amp;RIGHT(YEAR(A1856),2))</f>
        <v>FY 2017-18</v>
      </c>
      <c r="E1856" s="5" t="s">
        <v>19</v>
      </c>
      <c r="F1856" s="7" t="n">
        <v>1.88</v>
      </c>
      <c r="G1856" s="7" t="n">
        <v>12.75</v>
      </c>
      <c r="H1856" s="7" t="n">
        <v>-10.87</v>
      </c>
      <c r="I1856" s="7" t="n">
        <v>-1.69</v>
      </c>
      <c r="J1856" s="8" t="n">
        <v>64.2428</v>
      </c>
    </row>
    <row r="1857" customFormat="false" ht="15" hidden="false" customHeight="false" outlineLevel="0" collapsed="false">
      <c r="A1857" s="4" t="n">
        <v>42968</v>
      </c>
      <c r="B1857" s="5" t="n">
        <v>2017</v>
      </c>
      <c r="C1857" s="5" t="n">
        <v>8</v>
      </c>
      <c r="D1857" s="6" t="str">
        <f aca="false">IF(MONTH(A1857)&gt;=4,"FY "&amp;YEAR(A1857)&amp;"-"&amp;RIGHT(YEAR(A1857)+1,2),"FY "&amp;(YEAR(A1857)-1)&amp;"-"&amp;RIGHT(YEAR(A1857),2))</f>
        <v>FY 2017-18</v>
      </c>
      <c r="E1857" s="5" t="s">
        <v>19</v>
      </c>
      <c r="F1857" s="7" t="n">
        <v>47.15</v>
      </c>
      <c r="G1857" s="7" t="n">
        <v>1.27</v>
      </c>
      <c r="H1857" s="7" t="n">
        <v>45.88</v>
      </c>
      <c r="I1857" s="7" t="n">
        <v>7.16</v>
      </c>
      <c r="J1857" s="8" t="n">
        <v>64.1048</v>
      </c>
    </row>
    <row r="1858" customFormat="false" ht="15" hidden="false" customHeight="false" outlineLevel="0" collapsed="false">
      <c r="A1858" s="4" t="n">
        <v>42969</v>
      </c>
      <c r="B1858" s="5" t="n">
        <v>2017</v>
      </c>
      <c r="C1858" s="5" t="n">
        <v>8</v>
      </c>
      <c r="D1858" s="6" t="str">
        <f aca="false">IF(MONTH(A1858)&gt;=4,"FY "&amp;YEAR(A1858)&amp;"-"&amp;RIGHT(YEAR(A1858)+1,2),"FY "&amp;(YEAR(A1858)-1)&amp;"-"&amp;RIGHT(YEAR(A1858),2))</f>
        <v>FY 2017-18</v>
      </c>
      <c r="E1858" s="5" t="s">
        <v>19</v>
      </c>
      <c r="F1858" s="7" t="n">
        <v>619.04</v>
      </c>
      <c r="G1858" s="7" t="n">
        <v>1.43</v>
      </c>
      <c r="H1858" s="7" t="n">
        <v>617.61</v>
      </c>
      <c r="I1858" s="7" t="n">
        <v>96.46</v>
      </c>
      <c r="J1858" s="8" t="n">
        <v>64.0285</v>
      </c>
    </row>
    <row r="1859" customFormat="false" ht="15" hidden="false" customHeight="false" outlineLevel="0" collapsed="false">
      <c r="A1859" s="4" t="n">
        <v>42970</v>
      </c>
      <c r="B1859" s="5" t="n">
        <v>2017</v>
      </c>
      <c r="C1859" s="5" t="n">
        <v>8</v>
      </c>
      <c r="D1859" s="6" t="str">
        <f aca="false">IF(MONTH(A1859)&gt;=4,"FY "&amp;YEAR(A1859)&amp;"-"&amp;RIGHT(YEAR(A1859)+1,2),"FY "&amp;(YEAR(A1859)-1)&amp;"-"&amp;RIGHT(YEAR(A1859),2))</f>
        <v>FY 2017-18</v>
      </c>
      <c r="E1859" s="5" t="s">
        <v>19</v>
      </c>
      <c r="F1859" s="7" t="n">
        <v>5.91</v>
      </c>
      <c r="G1859" s="7" t="n">
        <v>9.74</v>
      </c>
      <c r="H1859" s="7" t="n">
        <v>-3.83</v>
      </c>
      <c r="I1859" s="7" t="n">
        <v>-0.6</v>
      </c>
      <c r="J1859" s="8" t="n">
        <v>64.1099</v>
      </c>
    </row>
    <row r="1860" customFormat="false" ht="15" hidden="false" customHeight="false" outlineLevel="0" collapsed="false">
      <c r="A1860" s="4" t="n">
        <v>42971</v>
      </c>
      <c r="B1860" s="5" t="n">
        <v>2017</v>
      </c>
      <c r="C1860" s="5" t="n">
        <v>8</v>
      </c>
      <c r="D1860" s="6" t="str">
        <f aca="false">IF(MONTH(A1860)&gt;=4,"FY "&amp;YEAR(A1860)&amp;"-"&amp;RIGHT(YEAR(A1860)+1,2),"FY "&amp;(YEAR(A1860)-1)&amp;"-"&amp;RIGHT(YEAR(A1860),2))</f>
        <v>FY 2017-18</v>
      </c>
      <c r="E1860" s="5" t="s">
        <v>19</v>
      </c>
      <c r="F1860" s="7" t="n">
        <v>22.86</v>
      </c>
      <c r="G1860" s="7" t="n">
        <v>3.12</v>
      </c>
      <c r="H1860" s="7" t="n">
        <v>19.74</v>
      </c>
      <c r="I1860" s="7" t="n">
        <v>3.08</v>
      </c>
      <c r="J1860" s="8" t="n">
        <v>64.1272</v>
      </c>
    </row>
    <row r="1861" customFormat="false" ht="15" hidden="false" customHeight="false" outlineLevel="0" collapsed="false">
      <c r="A1861" s="4" t="n">
        <v>42975</v>
      </c>
      <c r="B1861" s="5" t="n">
        <v>2017</v>
      </c>
      <c r="C1861" s="5" t="n">
        <v>8</v>
      </c>
      <c r="D1861" s="6" t="str">
        <f aca="false">IF(MONTH(A1861)&gt;=4,"FY "&amp;YEAR(A1861)&amp;"-"&amp;RIGHT(YEAR(A1861)+1,2),"FY "&amp;(YEAR(A1861)-1)&amp;"-"&amp;RIGHT(YEAR(A1861),2))</f>
        <v>FY 2017-18</v>
      </c>
      <c r="E1861" s="5" t="s">
        <v>19</v>
      </c>
      <c r="F1861" s="7" t="n">
        <v>10.84</v>
      </c>
      <c r="G1861" s="7" t="n">
        <v>0</v>
      </c>
      <c r="H1861" s="7" t="n">
        <v>10.84</v>
      </c>
      <c r="I1861" s="7" t="n">
        <v>1.69</v>
      </c>
      <c r="J1861" s="8" t="n">
        <v>64.0676</v>
      </c>
    </row>
    <row r="1862" customFormat="false" ht="15" hidden="false" customHeight="false" outlineLevel="0" collapsed="false">
      <c r="A1862" s="4" t="n">
        <v>42976</v>
      </c>
      <c r="B1862" s="5" t="n">
        <v>2017</v>
      </c>
      <c r="C1862" s="5" t="n">
        <v>8</v>
      </c>
      <c r="D1862" s="6" t="str">
        <f aca="false">IF(MONTH(A1862)&gt;=4,"FY "&amp;YEAR(A1862)&amp;"-"&amp;RIGHT(YEAR(A1862)+1,2),"FY "&amp;(YEAR(A1862)-1)&amp;"-"&amp;RIGHT(YEAR(A1862),2))</f>
        <v>FY 2017-18</v>
      </c>
      <c r="E1862" s="5" t="s">
        <v>19</v>
      </c>
      <c r="F1862" s="7" t="n">
        <v>10.72</v>
      </c>
      <c r="G1862" s="7" t="n">
        <v>1.03</v>
      </c>
      <c r="H1862" s="7" t="n">
        <v>9.69</v>
      </c>
      <c r="I1862" s="7" t="n">
        <v>1.52</v>
      </c>
      <c r="J1862" s="8" t="n">
        <v>63.8701</v>
      </c>
    </row>
    <row r="1863" customFormat="false" ht="15" hidden="false" customHeight="false" outlineLevel="0" collapsed="false">
      <c r="A1863" s="4" t="n">
        <v>42977</v>
      </c>
      <c r="B1863" s="5" t="n">
        <v>2017</v>
      </c>
      <c r="C1863" s="5" t="n">
        <v>8</v>
      </c>
      <c r="D1863" s="6" t="str">
        <f aca="false">IF(MONTH(A1863)&gt;=4,"FY "&amp;YEAR(A1863)&amp;"-"&amp;RIGHT(YEAR(A1863)+1,2),"FY "&amp;(YEAR(A1863)-1)&amp;"-"&amp;RIGHT(YEAR(A1863),2))</f>
        <v>FY 2017-18</v>
      </c>
      <c r="E1863" s="5" t="s">
        <v>19</v>
      </c>
      <c r="F1863" s="7" t="n">
        <v>167.64</v>
      </c>
      <c r="G1863" s="7" t="n">
        <v>0</v>
      </c>
      <c r="H1863" s="7" t="n">
        <v>167.64</v>
      </c>
      <c r="I1863" s="7" t="n">
        <v>26.19</v>
      </c>
      <c r="J1863" s="8" t="n">
        <v>64.0174</v>
      </c>
    </row>
    <row r="1864" customFormat="false" ht="15" hidden="false" customHeight="false" outlineLevel="0" collapsed="false">
      <c r="A1864" s="4" t="n">
        <v>42978</v>
      </c>
      <c r="B1864" s="5" t="n">
        <v>2017</v>
      </c>
      <c r="C1864" s="5" t="n">
        <v>8</v>
      </c>
      <c r="D1864" s="6" t="str">
        <f aca="false">IF(MONTH(A1864)&gt;=4,"FY "&amp;YEAR(A1864)&amp;"-"&amp;RIGHT(YEAR(A1864)+1,2),"FY "&amp;(YEAR(A1864)-1)&amp;"-"&amp;RIGHT(YEAR(A1864),2))</f>
        <v>FY 2017-18</v>
      </c>
      <c r="E1864" s="5" t="s">
        <v>19</v>
      </c>
      <c r="F1864" s="7" t="n">
        <v>0</v>
      </c>
      <c r="G1864" s="7" t="n">
        <v>1.51</v>
      </c>
      <c r="H1864" s="7" t="n">
        <v>-1.51</v>
      </c>
      <c r="I1864" s="7" t="n">
        <v>-0.24</v>
      </c>
      <c r="J1864" s="8" t="n">
        <v>63.9431</v>
      </c>
    </row>
    <row r="1865" customFormat="false" ht="15" hidden="false" customHeight="false" outlineLevel="0" collapsed="false">
      <c r="A1865" s="4" t="n">
        <v>42979</v>
      </c>
      <c r="B1865" s="5" t="n">
        <v>2017</v>
      </c>
      <c r="C1865" s="5" t="n">
        <v>9</v>
      </c>
      <c r="D1865" s="6" t="str">
        <f aca="false">IF(MONTH(A1865)&gt;=4,"FY "&amp;YEAR(A1865)&amp;"-"&amp;RIGHT(YEAR(A1865)+1,2),"FY "&amp;(YEAR(A1865)-1)&amp;"-"&amp;RIGHT(YEAR(A1865),2))</f>
        <v>FY 2017-18</v>
      </c>
      <c r="E1865" s="5" t="s">
        <v>19</v>
      </c>
      <c r="F1865" s="7" t="n">
        <v>38.35</v>
      </c>
      <c r="G1865" s="7" t="n">
        <v>0.66</v>
      </c>
      <c r="H1865" s="7" t="n">
        <v>37.69</v>
      </c>
      <c r="I1865" s="7" t="n">
        <v>5.89</v>
      </c>
      <c r="J1865" s="8" t="n">
        <v>64.0154</v>
      </c>
    </row>
    <row r="1866" customFormat="false" ht="15" hidden="false" customHeight="false" outlineLevel="0" collapsed="false">
      <c r="A1866" s="4" t="n">
        <v>42982</v>
      </c>
      <c r="B1866" s="5" t="n">
        <v>2017</v>
      </c>
      <c r="C1866" s="5" t="n">
        <v>9</v>
      </c>
      <c r="D1866" s="6" t="str">
        <f aca="false">IF(MONTH(A1866)&gt;=4,"FY "&amp;YEAR(A1866)&amp;"-"&amp;RIGHT(YEAR(A1866)+1,2),"FY "&amp;(YEAR(A1866)-1)&amp;"-"&amp;RIGHT(YEAR(A1866),2))</f>
        <v>FY 2017-18</v>
      </c>
      <c r="E1866" s="5" t="s">
        <v>19</v>
      </c>
      <c r="F1866" s="7" t="n">
        <v>1.14</v>
      </c>
      <c r="G1866" s="7" t="n">
        <v>0</v>
      </c>
      <c r="H1866" s="7" t="n">
        <v>1.14</v>
      </c>
      <c r="I1866" s="7" t="n">
        <v>0.18</v>
      </c>
      <c r="J1866" s="8" t="n">
        <v>63.9804</v>
      </c>
    </row>
    <row r="1867" customFormat="false" ht="15" hidden="false" customHeight="false" outlineLevel="0" collapsed="false">
      <c r="A1867" s="4" t="n">
        <v>42983</v>
      </c>
      <c r="B1867" s="5" t="n">
        <v>2017</v>
      </c>
      <c r="C1867" s="5" t="n">
        <v>9</v>
      </c>
      <c r="D1867" s="6" t="str">
        <f aca="false">IF(MONTH(A1867)&gt;=4,"FY "&amp;YEAR(A1867)&amp;"-"&amp;RIGHT(YEAR(A1867)+1,2),"FY "&amp;(YEAR(A1867)-1)&amp;"-"&amp;RIGHT(YEAR(A1867),2))</f>
        <v>FY 2017-18</v>
      </c>
      <c r="E1867" s="5" t="s">
        <v>19</v>
      </c>
      <c r="F1867" s="7" t="n">
        <v>0.78</v>
      </c>
      <c r="G1867" s="7" t="n">
        <v>0</v>
      </c>
      <c r="H1867" s="7" t="n">
        <v>0.78</v>
      </c>
      <c r="I1867" s="7" t="n">
        <v>0.12</v>
      </c>
      <c r="J1867" s="8" t="n">
        <v>64.0468</v>
      </c>
    </row>
    <row r="1868" customFormat="false" ht="15" hidden="false" customHeight="false" outlineLevel="0" collapsed="false">
      <c r="A1868" s="4" t="n">
        <v>42984</v>
      </c>
      <c r="B1868" s="5" t="n">
        <v>2017</v>
      </c>
      <c r="C1868" s="5" t="n">
        <v>9</v>
      </c>
      <c r="D1868" s="6" t="str">
        <f aca="false">IF(MONTH(A1868)&gt;=4,"FY "&amp;YEAR(A1868)&amp;"-"&amp;RIGHT(YEAR(A1868)+1,2),"FY "&amp;(YEAR(A1868)-1)&amp;"-"&amp;RIGHT(YEAR(A1868),2))</f>
        <v>FY 2017-18</v>
      </c>
      <c r="E1868" s="5" t="s">
        <v>19</v>
      </c>
      <c r="F1868" s="7" t="n">
        <v>135.89</v>
      </c>
      <c r="G1868" s="7" t="n">
        <v>0.4</v>
      </c>
      <c r="H1868" s="7" t="n">
        <v>135.49</v>
      </c>
      <c r="I1868" s="7" t="n">
        <v>21.13</v>
      </c>
      <c r="J1868" s="8" t="n">
        <v>64.1164</v>
      </c>
    </row>
    <row r="1869" customFormat="false" ht="15" hidden="false" customHeight="false" outlineLevel="0" collapsed="false">
      <c r="A1869" s="4" t="n">
        <v>42985</v>
      </c>
      <c r="B1869" s="5" t="n">
        <v>2017</v>
      </c>
      <c r="C1869" s="5" t="n">
        <v>9</v>
      </c>
      <c r="D1869" s="6" t="str">
        <f aca="false">IF(MONTH(A1869)&gt;=4,"FY "&amp;YEAR(A1869)&amp;"-"&amp;RIGHT(YEAR(A1869)+1,2),"FY "&amp;(YEAR(A1869)-1)&amp;"-"&amp;RIGHT(YEAR(A1869),2))</f>
        <v>FY 2017-18</v>
      </c>
      <c r="E1869" s="5" t="s">
        <v>19</v>
      </c>
      <c r="F1869" s="7" t="n">
        <v>0.85</v>
      </c>
      <c r="G1869" s="7" t="n">
        <v>0</v>
      </c>
      <c r="H1869" s="7" t="n">
        <v>0.85</v>
      </c>
      <c r="I1869" s="7" t="n">
        <v>0.13</v>
      </c>
      <c r="J1869" s="8" t="n">
        <v>64.2146</v>
      </c>
    </row>
    <row r="1870" customFormat="false" ht="15" hidden="false" customHeight="false" outlineLevel="0" collapsed="false">
      <c r="A1870" s="4" t="n">
        <v>42986</v>
      </c>
      <c r="B1870" s="5" t="n">
        <v>2017</v>
      </c>
      <c r="C1870" s="5" t="n">
        <v>9</v>
      </c>
      <c r="D1870" s="6" t="str">
        <f aca="false">IF(MONTH(A1870)&gt;=4,"FY "&amp;YEAR(A1870)&amp;"-"&amp;RIGHT(YEAR(A1870)+1,2),"FY "&amp;(YEAR(A1870)-1)&amp;"-"&amp;RIGHT(YEAR(A1870),2))</f>
        <v>FY 2017-18</v>
      </c>
      <c r="E1870" s="5" t="s">
        <v>19</v>
      </c>
      <c r="F1870" s="7" t="n">
        <v>1.28</v>
      </c>
      <c r="G1870" s="7" t="n">
        <v>39.49</v>
      </c>
      <c r="H1870" s="7" t="n">
        <v>-38.21</v>
      </c>
      <c r="I1870" s="7" t="n">
        <v>-5.97</v>
      </c>
      <c r="J1870" s="8" t="n">
        <v>64.0276</v>
      </c>
    </row>
    <row r="1871" customFormat="false" ht="15" hidden="false" customHeight="false" outlineLevel="0" collapsed="false">
      <c r="A1871" s="4" t="n">
        <v>42989</v>
      </c>
      <c r="B1871" s="5" t="n">
        <v>2017</v>
      </c>
      <c r="C1871" s="5" t="n">
        <v>9</v>
      </c>
      <c r="D1871" s="6" t="str">
        <f aca="false">IF(MONTH(A1871)&gt;=4,"FY "&amp;YEAR(A1871)&amp;"-"&amp;RIGHT(YEAR(A1871)+1,2),"FY "&amp;(YEAR(A1871)-1)&amp;"-"&amp;RIGHT(YEAR(A1871),2))</f>
        <v>FY 2017-18</v>
      </c>
      <c r="E1871" s="5" t="s">
        <v>19</v>
      </c>
      <c r="F1871" s="7" t="n">
        <v>121.11</v>
      </c>
      <c r="G1871" s="7" t="n">
        <v>43.98</v>
      </c>
      <c r="H1871" s="7" t="n">
        <v>77.13</v>
      </c>
      <c r="I1871" s="7" t="n">
        <v>12.08</v>
      </c>
      <c r="J1871" s="8" t="n">
        <v>63.8664</v>
      </c>
    </row>
    <row r="1872" customFormat="false" ht="15" hidden="false" customHeight="false" outlineLevel="0" collapsed="false">
      <c r="A1872" s="4" t="n">
        <v>42990</v>
      </c>
      <c r="B1872" s="5" t="n">
        <v>2017</v>
      </c>
      <c r="C1872" s="5" t="n">
        <v>9</v>
      </c>
      <c r="D1872" s="6" t="str">
        <f aca="false">IF(MONTH(A1872)&gt;=4,"FY "&amp;YEAR(A1872)&amp;"-"&amp;RIGHT(YEAR(A1872)+1,2),"FY "&amp;(YEAR(A1872)-1)&amp;"-"&amp;RIGHT(YEAR(A1872),2))</f>
        <v>FY 2017-18</v>
      </c>
      <c r="E1872" s="5" t="s">
        <v>19</v>
      </c>
      <c r="F1872" s="7" t="n">
        <v>2.83</v>
      </c>
      <c r="G1872" s="7" t="n">
        <v>59.36</v>
      </c>
      <c r="H1872" s="7" t="n">
        <v>-56.53</v>
      </c>
      <c r="I1872" s="7" t="n">
        <v>-8.85</v>
      </c>
      <c r="J1872" s="8" t="n">
        <v>63.8859</v>
      </c>
    </row>
    <row r="1873" customFormat="false" ht="15" hidden="false" customHeight="false" outlineLevel="0" collapsed="false">
      <c r="A1873" s="4" t="n">
        <v>42991</v>
      </c>
      <c r="B1873" s="5" t="n">
        <v>2017</v>
      </c>
      <c r="C1873" s="5" t="n">
        <v>9</v>
      </c>
      <c r="D1873" s="6" t="str">
        <f aca="false">IF(MONTH(A1873)&gt;=4,"FY "&amp;YEAR(A1873)&amp;"-"&amp;RIGHT(YEAR(A1873)+1,2),"FY "&amp;(YEAR(A1873)-1)&amp;"-"&amp;RIGHT(YEAR(A1873),2))</f>
        <v>FY 2017-18</v>
      </c>
      <c r="E1873" s="5" t="s">
        <v>19</v>
      </c>
      <c r="F1873" s="7" t="n">
        <v>0.5</v>
      </c>
      <c r="G1873" s="7" t="n">
        <v>0.02</v>
      </c>
      <c r="H1873" s="7" t="n">
        <v>0.48</v>
      </c>
      <c r="I1873" s="7" t="n">
        <v>0.08</v>
      </c>
      <c r="J1873" s="8" t="n">
        <v>63.9474</v>
      </c>
    </row>
    <row r="1874" customFormat="false" ht="15" hidden="false" customHeight="false" outlineLevel="0" collapsed="false">
      <c r="A1874" s="4" t="n">
        <v>42992</v>
      </c>
      <c r="B1874" s="5" t="n">
        <v>2017</v>
      </c>
      <c r="C1874" s="5" t="n">
        <v>9</v>
      </c>
      <c r="D1874" s="6" t="str">
        <f aca="false">IF(MONTH(A1874)&gt;=4,"FY "&amp;YEAR(A1874)&amp;"-"&amp;RIGHT(YEAR(A1874)+1,2),"FY "&amp;(YEAR(A1874)-1)&amp;"-"&amp;RIGHT(YEAR(A1874),2))</f>
        <v>FY 2017-18</v>
      </c>
      <c r="E1874" s="5" t="s">
        <v>19</v>
      </c>
      <c r="F1874" s="7" t="n">
        <v>3349.35</v>
      </c>
      <c r="G1874" s="7" t="n">
        <v>0.64</v>
      </c>
      <c r="H1874" s="7" t="n">
        <v>3348.71</v>
      </c>
      <c r="I1874" s="7" t="n">
        <v>523.38</v>
      </c>
      <c r="J1874" s="8" t="n">
        <v>63.9818</v>
      </c>
    </row>
    <row r="1875" customFormat="false" ht="15" hidden="false" customHeight="false" outlineLevel="0" collapsed="false">
      <c r="A1875" s="4" t="n">
        <v>42993</v>
      </c>
      <c r="B1875" s="5" t="n">
        <v>2017</v>
      </c>
      <c r="C1875" s="5" t="n">
        <v>9</v>
      </c>
      <c r="D1875" s="6" t="str">
        <f aca="false">IF(MONTH(A1875)&gt;=4,"FY "&amp;YEAR(A1875)&amp;"-"&amp;RIGHT(YEAR(A1875)+1,2),"FY "&amp;(YEAR(A1875)-1)&amp;"-"&amp;RIGHT(YEAR(A1875),2))</f>
        <v>FY 2017-18</v>
      </c>
      <c r="E1875" s="5" t="s">
        <v>19</v>
      </c>
      <c r="F1875" s="7" t="n">
        <v>304.23</v>
      </c>
      <c r="G1875" s="7" t="n">
        <v>0.22</v>
      </c>
      <c r="H1875" s="7" t="n">
        <v>304.01</v>
      </c>
      <c r="I1875" s="7" t="n">
        <v>47.45</v>
      </c>
      <c r="J1875" s="8" t="n">
        <v>64.0692</v>
      </c>
    </row>
    <row r="1876" customFormat="false" ht="15" hidden="false" customHeight="false" outlineLevel="0" collapsed="false">
      <c r="A1876" s="4" t="n">
        <v>42996</v>
      </c>
      <c r="B1876" s="5" t="n">
        <v>2017</v>
      </c>
      <c r="C1876" s="5" t="n">
        <v>9</v>
      </c>
      <c r="D1876" s="6" t="str">
        <f aca="false">IF(MONTH(A1876)&gt;=4,"FY "&amp;YEAR(A1876)&amp;"-"&amp;RIGHT(YEAR(A1876)+1,2),"FY "&amp;(YEAR(A1876)-1)&amp;"-"&amp;RIGHT(YEAR(A1876),2))</f>
        <v>FY 2017-18</v>
      </c>
      <c r="E1876" s="5" t="s">
        <v>19</v>
      </c>
      <c r="F1876" s="7" t="n">
        <v>68.14</v>
      </c>
      <c r="G1876" s="7" t="n">
        <v>0.92</v>
      </c>
      <c r="H1876" s="7" t="n">
        <v>67.22</v>
      </c>
      <c r="I1876" s="7" t="n">
        <v>10.49</v>
      </c>
      <c r="J1876" s="8" t="n">
        <v>64.0774</v>
      </c>
    </row>
    <row r="1877" customFormat="false" ht="15" hidden="false" customHeight="false" outlineLevel="0" collapsed="false">
      <c r="A1877" s="4" t="n">
        <v>42997</v>
      </c>
      <c r="B1877" s="5" t="n">
        <v>2017</v>
      </c>
      <c r="C1877" s="5" t="n">
        <v>9</v>
      </c>
      <c r="D1877" s="6" t="str">
        <f aca="false">IF(MONTH(A1877)&gt;=4,"FY "&amp;YEAR(A1877)&amp;"-"&amp;RIGHT(YEAR(A1877)+1,2),"FY "&amp;(YEAR(A1877)-1)&amp;"-"&amp;RIGHT(YEAR(A1877),2))</f>
        <v>FY 2017-18</v>
      </c>
      <c r="E1877" s="5" t="s">
        <v>19</v>
      </c>
      <c r="F1877" s="7" t="n">
        <v>4.34</v>
      </c>
      <c r="G1877" s="7" t="n">
        <v>0</v>
      </c>
      <c r="H1877" s="7" t="n">
        <v>4.34</v>
      </c>
      <c r="I1877" s="7" t="n">
        <v>0.68</v>
      </c>
      <c r="J1877" s="8" t="n">
        <v>64.0371</v>
      </c>
    </row>
    <row r="1878" customFormat="false" ht="15" hidden="false" customHeight="false" outlineLevel="0" collapsed="false">
      <c r="A1878" s="4" t="n">
        <v>42998</v>
      </c>
      <c r="B1878" s="5" t="n">
        <v>2017</v>
      </c>
      <c r="C1878" s="5" t="n">
        <v>9</v>
      </c>
      <c r="D1878" s="6" t="str">
        <f aca="false">IF(MONTH(A1878)&gt;=4,"FY "&amp;YEAR(A1878)&amp;"-"&amp;RIGHT(YEAR(A1878)+1,2),"FY "&amp;(YEAR(A1878)-1)&amp;"-"&amp;RIGHT(YEAR(A1878),2))</f>
        <v>FY 2017-18</v>
      </c>
      <c r="E1878" s="5" t="s">
        <v>19</v>
      </c>
      <c r="F1878" s="7" t="n">
        <v>70.72</v>
      </c>
      <c r="G1878" s="7" t="n">
        <v>0.02</v>
      </c>
      <c r="H1878" s="7" t="n">
        <v>70.7</v>
      </c>
      <c r="I1878" s="7" t="n">
        <v>11.02</v>
      </c>
      <c r="J1878" s="8" t="n">
        <v>64.1769</v>
      </c>
    </row>
    <row r="1879" customFormat="false" ht="15" hidden="false" customHeight="false" outlineLevel="0" collapsed="false">
      <c r="A1879" s="4" t="n">
        <v>42999</v>
      </c>
      <c r="B1879" s="5" t="n">
        <v>2017</v>
      </c>
      <c r="C1879" s="5" t="n">
        <v>9</v>
      </c>
      <c r="D1879" s="6" t="str">
        <f aca="false">IF(MONTH(A1879)&gt;=4,"FY "&amp;YEAR(A1879)&amp;"-"&amp;RIGHT(YEAR(A1879)+1,2),"FY "&amp;(YEAR(A1879)-1)&amp;"-"&amp;RIGHT(YEAR(A1879),2))</f>
        <v>FY 2017-18</v>
      </c>
      <c r="E1879" s="5" t="s">
        <v>19</v>
      </c>
      <c r="F1879" s="7" t="n">
        <v>185.5</v>
      </c>
      <c r="G1879" s="7" t="n">
        <v>0</v>
      </c>
      <c r="H1879" s="7" t="n">
        <v>185.5</v>
      </c>
      <c r="I1879" s="7" t="n">
        <v>28.82</v>
      </c>
      <c r="J1879" s="8" t="n">
        <v>64.3637</v>
      </c>
    </row>
    <row r="1880" customFormat="false" ht="15" hidden="false" customHeight="false" outlineLevel="0" collapsed="false">
      <c r="A1880" s="4" t="n">
        <v>43000</v>
      </c>
      <c r="B1880" s="5" t="n">
        <v>2017</v>
      </c>
      <c r="C1880" s="5" t="n">
        <v>9</v>
      </c>
      <c r="D1880" s="6" t="str">
        <f aca="false">IF(MONTH(A1880)&gt;=4,"FY "&amp;YEAR(A1880)&amp;"-"&amp;RIGHT(YEAR(A1880)+1,2),"FY "&amp;(YEAR(A1880)-1)&amp;"-"&amp;RIGHT(YEAR(A1880),2))</f>
        <v>FY 2017-18</v>
      </c>
      <c r="E1880" s="5" t="s">
        <v>19</v>
      </c>
      <c r="F1880" s="7" t="n">
        <v>131.97</v>
      </c>
      <c r="G1880" s="7" t="n">
        <v>5.19</v>
      </c>
      <c r="H1880" s="7" t="n">
        <v>126.78</v>
      </c>
      <c r="I1880" s="7" t="n">
        <v>19.65</v>
      </c>
      <c r="J1880" s="8" t="n">
        <v>64.5256</v>
      </c>
    </row>
    <row r="1881" customFormat="false" ht="15" hidden="false" customHeight="false" outlineLevel="0" collapsed="false">
      <c r="A1881" s="4" t="n">
        <v>43003</v>
      </c>
      <c r="B1881" s="5" t="n">
        <v>2017</v>
      </c>
      <c r="C1881" s="5" t="n">
        <v>9</v>
      </c>
      <c r="D1881" s="6" t="str">
        <f aca="false">IF(MONTH(A1881)&gt;=4,"FY "&amp;YEAR(A1881)&amp;"-"&amp;RIGHT(YEAR(A1881)+1,2),"FY "&amp;(YEAR(A1881)-1)&amp;"-"&amp;RIGHT(YEAR(A1881),2))</f>
        <v>FY 2017-18</v>
      </c>
      <c r="E1881" s="5" t="s">
        <v>19</v>
      </c>
      <c r="F1881" s="7" t="n">
        <v>2265.38</v>
      </c>
      <c r="G1881" s="7" t="n">
        <v>154.36</v>
      </c>
      <c r="H1881" s="7" t="n">
        <v>2111.02</v>
      </c>
      <c r="I1881" s="7" t="n">
        <v>324.97</v>
      </c>
      <c r="J1881" s="8" t="n">
        <v>64.9596</v>
      </c>
    </row>
    <row r="1882" customFormat="false" ht="15" hidden="false" customHeight="false" outlineLevel="0" collapsed="false">
      <c r="A1882" s="4" t="n">
        <v>43004</v>
      </c>
      <c r="B1882" s="5" t="n">
        <v>2017</v>
      </c>
      <c r="C1882" s="5" t="n">
        <v>9</v>
      </c>
      <c r="D1882" s="6" t="str">
        <f aca="false">IF(MONTH(A1882)&gt;=4,"FY "&amp;YEAR(A1882)&amp;"-"&amp;RIGHT(YEAR(A1882)+1,2),"FY "&amp;(YEAR(A1882)-1)&amp;"-"&amp;RIGHT(YEAR(A1882),2))</f>
        <v>FY 2017-18</v>
      </c>
      <c r="E1882" s="5" t="s">
        <v>19</v>
      </c>
      <c r="F1882" s="7" t="n">
        <v>1176.79</v>
      </c>
      <c r="G1882" s="7" t="n">
        <v>25</v>
      </c>
      <c r="H1882" s="7" t="n">
        <v>1151.79</v>
      </c>
      <c r="I1882" s="7" t="n">
        <v>177.65</v>
      </c>
      <c r="J1882" s="8" t="n">
        <v>64.8357</v>
      </c>
    </row>
    <row r="1883" customFormat="false" ht="15" hidden="false" customHeight="false" outlineLevel="0" collapsed="false">
      <c r="A1883" s="4" t="n">
        <v>43005</v>
      </c>
      <c r="B1883" s="5" t="n">
        <v>2017</v>
      </c>
      <c r="C1883" s="5" t="n">
        <v>9</v>
      </c>
      <c r="D1883" s="6" t="str">
        <f aca="false">IF(MONTH(A1883)&gt;=4,"FY "&amp;YEAR(A1883)&amp;"-"&amp;RIGHT(YEAR(A1883)+1,2),"FY "&amp;(YEAR(A1883)-1)&amp;"-"&amp;RIGHT(YEAR(A1883),2))</f>
        <v>FY 2017-18</v>
      </c>
      <c r="E1883" s="5" t="s">
        <v>19</v>
      </c>
      <c r="F1883" s="7" t="n">
        <v>188.03</v>
      </c>
      <c r="G1883" s="7" t="n">
        <v>1.71</v>
      </c>
      <c r="H1883" s="7" t="n">
        <v>186.32</v>
      </c>
      <c r="I1883" s="7" t="n">
        <v>28.52</v>
      </c>
      <c r="J1883" s="8" t="n">
        <v>65.3371</v>
      </c>
    </row>
    <row r="1884" customFormat="false" ht="15" hidden="false" customHeight="false" outlineLevel="0" collapsed="false">
      <c r="A1884" s="4" t="n">
        <v>43006</v>
      </c>
      <c r="B1884" s="5" t="n">
        <v>2017</v>
      </c>
      <c r="C1884" s="5" t="n">
        <v>9</v>
      </c>
      <c r="D1884" s="6" t="str">
        <f aca="false">IF(MONTH(A1884)&gt;=4,"FY "&amp;YEAR(A1884)&amp;"-"&amp;RIGHT(YEAR(A1884)+1,2),"FY "&amp;(YEAR(A1884)-1)&amp;"-"&amp;RIGHT(YEAR(A1884),2))</f>
        <v>FY 2017-18</v>
      </c>
      <c r="E1884" s="5" t="s">
        <v>19</v>
      </c>
      <c r="F1884" s="7" t="n">
        <v>330.71</v>
      </c>
      <c r="G1884" s="7" t="n">
        <v>0</v>
      </c>
      <c r="H1884" s="7" t="n">
        <v>330.71</v>
      </c>
      <c r="I1884" s="7" t="n">
        <v>50.34</v>
      </c>
      <c r="J1884" s="8" t="n">
        <v>65.6947</v>
      </c>
    </row>
    <row r="1885" customFormat="false" ht="15" hidden="false" customHeight="false" outlineLevel="0" collapsed="false">
      <c r="A1885" s="4" t="n">
        <v>43007</v>
      </c>
      <c r="B1885" s="5" t="n">
        <v>2017</v>
      </c>
      <c r="C1885" s="5" t="n">
        <v>9</v>
      </c>
      <c r="D1885" s="6" t="str">
        <f aca="false">IF(MONTH(A1885)&gt;=4,"FY "&amp;YEAR(A1885)&amp;"-"&amp;RIGHT(YEAR(A1885)+1,2),"FY "&amp;(YEAR(A1885)-1)&amp;"-"&amp;RIGHT(YEAR(A1885),2))</f>
        <v>FY 2017-18</v>
      </c>
      <c r="E1885" s="5" t="s">
        <v>19</v>
      </c>
      <c r="F1885" s="7" t="n">
        <v>545.46</v>
      </c>
      <c r="G1885" s="7" t="n">
        <v>10.01</v>
      </c>
      <c r="H1885" s="7" t="n">
        <v>535.45</v>
      </c>
      <c r="I1885" s="7" t="n">
        <v>81.42</v>
      </c>
      <c r="J1885" s="8" t="n">
        <v>65.7604</v>
      </c>
    </row>
    <row r="1886" customFormat="false" ht="15" hidden="false" customHeight="false" outlineLevel="0" collapsed="false">
      <c r="A1886" s="4" t="n">
        <v>43011</v>
      </c>
      <c r="B1886" s="5" t="n">
        <v>2017</v>
      </c>
      <c r="C1886" s="5" t="n">
        <v>10</v>
      </c>
      <c r="D1886" s="6" t="str">
        <f aca="false">IF(MONTH(A1886)&gt;=4,"FY "&amp;YEAR(A1886)&amp;"-"&amp;RIGHT(YEAR(A1886)+1,2),"FY "&amp;(YEAR(A1886)-1)&amp;"-"&amp;RIGHT(YEAR(A1886),2))</f>
        <v>FY 2017-18</v>
      </c>
      <c r="E1886" s="5" t="s">
        <v>19</v>
      </c>
      <c r="F1886" s="7" t="n">
        <v>2550.66</v>
      </c>
      <c r="G1886" s="7" t="n">
        <v>0.26</v>
      </c>
      <c r="H1886" s="7" t="n">
        <v>2550.4</v>
      </c>
      <c r="I1886" s="7" t="n">
        <v>390.24</v>
      </c>
      <c r="J1886" s="8" t="n">
        <v>65.3552</v>
      </c>
    </row>
    <row r="1887" customFormat="false" ht="15" hidden="false" customHeight="false" outlineLevel="0" collapsed="false">
      <c r="A1887" s="4" t="n">
        <v>43012</v>
      </c>
      <c r="B1887" s="5" t="n">
        <v>2017</v>
      </c>
      <c r="C1887" s="5" t="n">
        <v>10</v>
      </c>
      <c r="D1887" s="6" t="str">
        <f aca="false">IF(MONTH(A1887)&gt;=4,"FY "&amp;YEAR(A1887)&amp;"-"&amp;RIGHT(YEAR(A1887)+1,2),"FY "&amp;(YEAR(A1887)-1)&amp;"-"&amp;RIGHT(YEAR(A1887),2))</f>
        <v>FY 2017-18</v>
      </c>
      <c r="E1887" s="5" t="s">
        <v>19</v>
      </c>
      <c r="F1887" s="7" t="n">
        <v>86.76</v>
      </c>
      <c r="G1887" s="7" t="n">
        <v>3.56</v>
      </c>
      <c r="H1887" s="7" t="n">
        <v>83.2</v>
      </c>
      <c r="I1887" s="7" t="n">
        <v>12.69</v>
      </c>
      <c r="J1887" s="8" t="n">
        <v>65.5529</v>
      </c>
    </row>
    <row r="1888" customFormat="false" ht="15" hidden="false" customHeight="false" outlineLevel="0" collapsed="false">
      <c r="A1888" s="4" t="n">
        <v>43013</v>
      </c>
      <c r="B1888" s="5" t="n">
        <v>2017</v>
      </c>
      <c r="C1888" s="5" t="n">
        <v>10</v>
      </c>
      <c r="D1888" s="6" t="str">
        <f aca="false">IF(MONTH(A1888)&gt;=4,"FY "&amp;YEAR(A1888)&amp;"-"&amp;RIGHT(YEAR(A1888)+1,2),"FY "&amp;(YEAR(A1888)-1)&amp;"-"&amp;RIGHT(YEAR(A1888),2))</f>
        <v>FY 2017-18</v>
      </c>
      <c r="E1888" s="5" t="s">
        <v>19</v>
      </c>
      <c r="F1888" s="7" t="n">
        <v>0.3</v>
      </c>
      <c r="G1888" s="7" t="n">
        <v>2.5</v>
      </c>
      <c r="H1888" s="7" t="n">
        <v>-2.2</v>
      </c>
      <c r="I1888" s="7" t="n">
        <v>-0.34</v>
      </c>
      <c r="J1888" s="8" t="n">
        <v>65.2899</v>
      </c>
    </row>
    <row r="1889" customFormat="false" ht="15" hidden="false" customHeight="false" outlineLevel="0" collapsed="false">
      <c r="A1889" s="4" t="n">
        <v>43014</v>
      </c>
      <c r="B1889" s="5" t="n">
        <v>2017</v>
      </c>
      <c r="C1889" s="5" t="n">
        <v>10</v>
      </c>
      <c r="D1889" s="6" t="str">
        <f aca="false">IF(MONTH(A1889)&gt;=4,"FY "&amp;YEAR(A1889)&amp;"-"&amp;RIGHT(YEAR(A1889)+1,2),"FY "&amp;(YEAR(A1889)-1)&amp;"-"&amp;RIGHT(YEAR(A1889),2))</f>
        <v>FY 2017-18</v>
      </c>
      <c r="E1889" s="5" t="s">
        <v>19</v>
      </c>
      <c r="F1889" s="7" t="n">
        <v>4.48</v>
      </c>
      <c r="G1889" s="7" t="n">
        <v>10.01</v>
      </c>
      <c r="H1889" s="7" t="n">
        <v>-5.53</v>
      </c>
      <c r="I1889" s="7" t="n">
        <v>-0.85</v>
      </c>
      <c r="J1889" s="8" t="n">
        <v>65.1758</v>
      </c>
    </row>
    <row r="1890" customFormat="false" ht="15" hidden="false" customHeight="false" outlineLevel="0" collapsed="false">
      <c r="A1890" s="4" t="n">
        <v>43017</v>
      </c>
      <c r="B1890" s="5" t="n">
        <v>2017</v>
      </c>
      <c r="C1890" s="5" t="n">
        <v>10</v>
      </c>
      <c r="D1890" s="6" t="str">
        <f aca="false">IF(MONTH(A1890)&gt;=4,"FY "&amp;YEAR(A1890)&amp;"-"&amp;RIGHT(YEAR(A1890)+1,2),"FY "&amp;(YEAR(A1890)-1)&amp;"-"&amp;RIGHT(YEAR(A1890),2))</f>
        <v>FY 2017-18</v>
      </c>
      <c r="E1890" s="5" t="s">
        <v>19</v>
      </c>
      <c r="F1890" s="7" t="n">
        <v>0</v>
      </c>
      <c r="G1890" s="7" t="n">
        <v>0</v>
      </c>
      <c r="H1890" s="7" t="n">
        <v>0</v>
      </c>
      <c r="I1890" s="7" t="n">
        <v>0</v>
      </c>
      <c r="J1890" s="8" t="n">
        <v>65.2276</v>
      </c>
    </row>
    <row r="1891" customFormat="false" ht="15" hidden="false" customHeight="false" outlineLevel="0" collapsed="false">
      <c r="A1891" s="4" t="n">
        <v>43018</v>
      </c>
      <c r="B1891" s="5" t="n">
        <v>2017</v>
      </c>
      <c r="C1891" s="5" t="n">
        <v>10</v>
      </c>
      <c r="D1891" s="6" t="str">
        <f aca="false">IF(MONTH(A1891)&gt;=4,"FY "&amp;YEAR(A1891)&amp;"-"&amp;RIGHT(YEAR(A1891)+1,2),"FY "&amp;(YEAR(A1891)-1)&amp;"-"&amp;RIGHT(YEAR(A1891),2))</f>
        <v>FY 2017-18</v>
      </c>
      <c r="E1891" s="5" t="s">
        <v>19</v>
      </c>
      <c r="F1891" s="7" t="n">
        <v>0.92</v>
      </c>
      <c r="G1891" s="7" t="n">
        <v>0</v>
      </c>
      <c r="H1891" s="7" t="n">
        <v>0.92</v>
      </c>
      <c r="I1891" s="7" t="n">
        <v>0.14</v>
      </c>
      <c r="J1891" s="8" t="n">
        <v>65.3074</v>
      </c>
    </row>
    <row r="1892" customFormat="false" ht="15" hidden="false" customHeight="false" outlineLevel="0" collapsed="false">
      <c r="A1892" s="4" t="n">
        <v>43019</v>
      </c>
      <c r="B1892" s="5" t="n">
        <v>2017</v>
      </c>
      <c r="C1892" s="5" t="n">
        <v>10</v>
      </c>
      <c r="D1892" s="6" t="str">
        <f aca="false">IF(MONTH(A1892)&gt;=4,"FY "&amp;YEAR(A1892)&amp;"-"&amp;RIGHT(YEAR(A1892)+1,2),"FY "&amp;(YEAR(A1892)-1)&amp;"-"&amp;RIGHT(YEAR(A1892),2))</f>
        <v>FY 2017-18</v>
      </c>
      <c r="E1892" s="5" t="s">
        <v>19</v>
      </c>
      <c r="F1892" s="7" t="n">
        <v>7.64</v>
      </c>
      <c r="G1892" s="7" t="n">
        <v>1.26</v>
      </c>
      <c r="H1892" s="7" t="n">
        <v>6.38</v>
      </c>
      <c r="I1892" s="7" t="n">
        <v>0.98</v>
      </c>
      <c r="J1892" s="8" t="n">
        <v>65.2652</v>
      </c>
    </row>
    <row r="1893" customFormat="false" ht="15" hidden="false" customHeight="false" outlineLevel="0" collapsed="false">
      <c r="A1893" s="4" t="n">
        <v>43020</v>
      </c>
      <c r="B1893" s="5" t="n">
        <v>2017</v>
      </c>
      <c r="C1893" s="5" t="n">
        <v>10</v>
      </c>
      <c r="D1893" s="6" t="str">
        <f aca="false">IF(MONTH(A1893)&gt;=4,"FY "&amp;YEAR(A1893)&amp;"-"&amp;RIGHT(YEAR(A1893)+1,2),"FY "&amp;(YEAR(A1893)-1)&amp;"-"&amp;RIGHT(YEAR(A1893),2))</f>
        <v>FY 2017-18</v>
      </c>
      <c r="E1893" s="5" t="s">
        <v>19</v>
      </c>
      <c r="F1893" s="7" t="n">
        <v>891.6</v>
      </c>
      <c r="G1893" s="7" t="n">
        <v>4.86</v>
      </c>
      <c r="H1893" s="7" t="n">
        <v>886.74</v>
      </c>
      <c r="I1893" s="7" t="n">
        <v>135.86</v>
      </c>
      <c r="J1893" s="8" t="n">
        <v>65.2691</v>
      </c>
    </row>
    <row r="1894" customFormat="false" ht="15" hidden="false" customHeight="false" outlineLevel="0" collapsed="false">
      <c r="A1894" s="4" t="n">
        <v>43021</v>
      </c>
      <c r="B1894" s="5" t="n">
        <v>2017</v>
      </c>
      <c r="C1894" s="5" t="n">
        <v>10</v>
      </c>
      <c r="D1894" s="6" t="str">
        <f aca="false">IF(MONTH(A1894)&gt;=4,"FY "&amp;YEAR(A1894)&amp;"-"&amp;RIGHT(YEAR(A1894)+1,2),"FY "&amp;(YEAR(A1894)-1)&amp;"-"&amp;RIGHT(YEAR(A1894),2))</f>
        <v>FY 2017-18</v>
      </c>
      <c r="E1894" s="5" t="s">
        <v>19</v>
      </c>
      <c r="F1894" s="7" t="n">
        <v>276.82</v>
      </c>
      <c r="G1894" s="7" t="n">
        <v>5.03</v>
      </c>
      <c r="H1894" s="7" t="n">
        <v>271.79</v>
      </c>
      <c r="I1894" s="7" t="n">
        <v>41.75</v>
      </c>
      <c r="J1894" s="8" t="n">
        <v>65.1003</v>
      </c>
    </row>
    <row r="1895" customFormat="false" ht="15" hidden="false" customHeight="false" outlineLevel="0" collapsed="false">
      <c r="A1895" s="4" t="n">
        <v>43024</v>
      </c>
      <c r="B1895" s="5" t="n">
        <v>2017</v>
      </c>
      <c r="C1895" s="5" t="n">
        <v>10</v>
      </c>
      <c r="D1895" s="6" t="str">
        <f aca="false">IF(MONTH(A1895)&gt;=4,"FY "&amp;YEAR(A1895)&amp;"-"&amp;RIGHT(YEAR(A1895)+1,2),"FY "&amp;(YEAR(A1895)-1)&amp;"-"&amp;RIGHT(YEAR(A1895),2))</f>
        <v>FY 2017-18</v>
      </c>
      <c r="E1895" s="5" t="s">
        <v>19</v>
      </c>
      <c r="F1895" s="7" t="n">
        <v>49.96</v>
      </c>
      <c r="G1895" s="7" t="n">
        <v>0</v>
      </c>
      <c r="H1895" s="7" t="n">
        <v>49.96</v>
      </c>
      <c r="I1895" s="7" t="n">
        <v>7.69</v>
      </c>
      <c r="J1895" s="8" t="n">
        <v>64.9301</v>
      </c>
    </row>
    <row r="1896" customFormat="false" ht="15" hidden="false" customHeight="false" outlineLevel="0" collapsed="false">
      <c r="A1896" s="4" t="n">
        <v>43025</v>
      </c>
      <c r="B1896" s="5" t="n">
        <v>2017</v>
      </c>
      <c r="C1896" s="5" t="n">
        <v>10</v>
      </c>
      <c r="D1896" s="6" t="str">
        <f aca="false">IF(MONTH(A1896)&gt;=4,"FY "&amp;YEAR(A1896)&amp;"-"&amp;RIGHT(YEAR(A1896)+1,2),"FY "&amp;(YEAR(A1896)-1)&amp;"-"&amp;RIGHT(YEAR(A1896),2))</f>
        <v>FY 2017-18</v>
      </c>
      <c r="E1896" s="5" t="s">
        <v>19</v>
      </c>
      <c r="F1896" s="7" t="n">
        <v>72.55</v>
      </c>
      <c r="G1896" s="7" t="n">
        <v>0.01</v>
      </c>
      <c r="H1896" s="7" t="n">
        <v>72.54</v>
      </c>
      <c r="I1896" s="7" t="n">
        <v>11.2</v>
      </c>
      <c r="J1896" s="8" t="n">
        <v>64.7603</v>
      </c>
    </row>
    <row r="1897" customFormat="false" ht="15" hidden="false" customHeight="false" outlineLevel="0" collapsed="false">
      <c r="A1897" s="4" t="n">
        <v>43026</v>
      </c>
      <c r="B1897" s="5" t="n">
        <v>2017</v>
      </c>
      <c r="C1897" s="5" t="n">
        <v>10</v>
      </c>
      <c r="D1897" s="6" t="str">
        <f aca="false">IF(MONTH(A1897)&gt;=4,"FY "&amp;YEAR(A1897)&amp;"-"&amp;RIGHT(YEAR(A1897)+1,2),"FY "&amp;(YEAR(A1897)-1)&amp;"-"&amp;RIGHT(YEAR(A1897),2))</f>
        <v>FY 2017-18</v>
      </c>
      <c r="E1897" s="5" t="s">
        <v>19</v>
      </c>
      <c r="F1897" s="7" t="n">
        <v>44.13</v>
      </c>
      <c r="G1897" s="7" t="n">
        <v>2.53</v>
      </c>
      <c r="H1897" s="7" t="n">
        <v>41.6</v>
      </c>
      <c r="I1897" s="7" t="n">
        <v>6.41</v>
      </c>
      <c r="J1897" s="8" t="n">
        <v>64.9226</v>
      </c>
    </row>
    <row r="1898" customFormat="false" ht="15" hidden="false" customHeight="false" outlineLevel="0" collapsed="false">
      <c r="A1898" s="4" t="n">
        <v>43031</v>
      </c>
      <c r="B1898" s="5" t="n">
        <v>2017</v>
      </c>
      <c r="C1898" s="5" t="n">
        <v>10</v>
      </c>
      <c r="D1898" s="6" t="str">
        <f aca="false">IF(MONTH(A1898)&gt;=4,"FY "&amp;YEAR(A1898)&amp;"-"&amp;RIGHT(YEAR(A1898)+1,2),"FY "&amp;(YEAR(A1898)-1)&amp;"-"&amp;RIGHT(YEAR(A1898),2))</f>
        <v>FY 2017-18</v>
      </c>
      <c r="E1898" s="5" t="s">
        <v>19</v>
      </c>
      <c r="F1898" s="7" t="n">
        <v>106.96</v>
      </c>
      <c r="G1898" s="7" t="n">
        <v>0.46</v>
      </c>
      <c r="H1898" s="7" t="n">
        <v>106.5</v>
      </c>
      <c r="I1898" s="7" t="n">
        <v>16.37</v>
      </c>
      <c r="J1898" s="8" t="n">
        <v>65.0649</v>
      </c>
    </row>
    <row r="1899" customFormat="false" ht="15" hidden="false" customHeight="false" outlineLevel="0" collapsed="false">
      <c r="A1899" s="4" t="n">
        <v>43032</v>
      </c>
      <c r="B1899" s="5" t="n">
        <v>2017</v>
      </c>
      <c r="C1899" s="5" t="n">
        <v>10</v>
      </c>
      <c r="D1899" s="6" t="str">
        <f aca="false">IF(MONTH(A1899)&gt;=4,"FY "&amp;YEAR(A1899)&amp;"-"&amp;RIGHT(YEAR(A1899)+1,2),"FY "&amp;(YEAR(A1899)-1)&amp;"-"&amp;RIGHT(YEAR(A1899),2))</f>
        <v>FY 2017-18</v>
      </c>
      <c r="E1899" s="5" t="s">
        <v>19</v>
      </c>
      <c r="F1899" s="7" t="n">
        <v>417.73</v>
      </c>
      <c r="G1899" s="7" t="n">
        <v>4.22</v>
      </c>
      <c r="H1899" s="7" t="n">
        <v>413.51</v>
      </c>
      <c r="I1899" s="7" t="n">
        <v>63.59</v>
      </c>
      <c r="J1899" s="8" t="n">
        <v>65.0239</v>
      </c>
    </row>
    <row r="1900" customFormat="false" ht="15" hidden="false" customHeight="false" outlineLevel="0" collapsed="false">
      <c r="A1900" s="4" t="n">
        <v>43033</v>
      </c>
      <c r="B1900" s="5" t="n">
        <v>2017</v>
      </c>
      <c r="C1900" s="5" t="n">
        <v>10</v>
      </c>
      <c r="D1900" s="6" t="str">
        <f aca="false">IF(MONTH(A1900)&gt;=4,"FY "&amp;YEAR(A1900)&amp;"-"&amp;RIGHT(YEAR(A1900)+1,2),"FY "&amp;(YEAR(A1900)-1)&amp;"-"&amp;RIGHT(YEAR(A1900),2))</f>
        <v>FY 2017-18</v>
      </c>
      <c r="E1900" s="5" t="s">
        <v>19</v>
      </c>
      <c r="F1900" s="7" t="n">
        <v>0</v>
      </c>
      <c r="G1900" s="7" t="n">
        <v>0</v>
      </c>
      <c r="H1900" s="7" t="n">
        <v>0</v>
      </c>
      <c r="I1900" s="7" t="n">
        <v>0</v>
      </c>
      <c r="J1900" s="8" t="n">
        <v>64.9256</v>
      </c>
    </row>
    <row r="1901" customFormat="false" ht="15" hidden="false" customHeight="false" outlineLevel="0" collapsed="false">
      <c r="A1901" s="4" t="n">
        <v>43034</v>
      </c>
      <c r="B1901" s="5" t="n">
        <v>2017</v>
      </c>
      <c r="C1901" s="5" t="n">
        <v>10</v>
      </c>
      <c r="D1901" s="6" t="str">
        <f aca="false">IF(MONTH(A1901)&gt;=4,"FY "&amp;YEAR(A1901)&amp;"-"&amp;RIGHT(YEAR(A1901)+1,2),"FY "&amp;(YEAR(A1901)-1)&amp;"-"&amp;RIGHT(YEAR(A1901),2))</f>
        <v>FY 2017-18</v>
      </c>
      <c r="E1901" s="5" t="s">
        <v>19</v>
      </c>
      <c r="F1901" s="7" t="n">
        <v>2057.17</v>
      </c>
      <c r="G1901" s="7" t="n">
        <v>2.22</v>
      </c>
      <c r="H1901" s="7" t="n">
        <v>2054.95</v>
      </c>
      <c r="I1901" s="7" t="n">
        <v>315.47</v>
      </c>
      <c r="J1901" s="8" t="n">
        <v>65.1386</v>
      </c>
    </row>
    <row r="1902" customFormat="false" ht="15" hidden="false" customHeight="false" outlineLevel="0" collapsed="false">
      <c r="A1902" s="4" t="n">
        <v>43035</v>
      </c>
      <c r="B1902" s="5" t="n">
        <v>2017</v>
      </c>
      <c r="C1902" s="5" t="n">
        <v>10</v>
      </c>
      <c r="D1902" s="6" t="str">
        <f aca="false">IF(MONTH(A1902)&gt;=4,"FY "&amp;YEAR(A1902)&amp;"-"&amp;RIGHT(YEAR(A1902)+1,2),"FY "&amp;(YEAR(A1902)-1)&amp;"-"&amp;RIGHT(YEAR(A1902),2))</f>
        <v>FY 2017-18</v>
      </c>
      <c r="E1902" s="5" t="s">
        <v>19</v>
      </c>
      <c r="F1902" s="7" t="n">
        <v>1336.41</v>
      </c>
      <c r="G1902" s="7" t="n">
        <v>0.38</v>
      </c>
      <c r="H1902" s="7" t="n">
        <v>1336.03</v>
      </c>
      <c r="I1902" s="7" t="n">
        <v>206.21</v>
      </c>
      <c r="J1902" s="8" t="n">
        <v>64.7888</v>
      </c>
    </row>
    <row r="1903" customFormat="false" ht="15" hidden="false" customHeight="false" outlineLevel="0" collapsed="false">
      <c r="A1903" s="4" t="n">
        <v>43038</v>
      </c>
      <c r="B1903" s="5" t="n">
        <v>2017</v>
      </c>
      <c r="C1903" s="5" t="n">
        <v>10</v>
      </c>
      <c r="D1903" s="6" t="str">
        <f aca="false">IF(MONTH(A1903)&gt;=4,"FY "&amp;YEAR(A1903)&amp;"-"&amp;RIGHT(YEAR(A1903)+1,2),"FY "&amp;(YEAR(A1903)-1)&amp;"-"&amp;RIGHT(YEAR(A1903),2))</f>
        <v>FY 2017-18</v>
      </c>
      <c r="E1903" s="5" t="s">
        <v>19</v>
      </c>
      <c r="F1903" s="7" t="n">
        <v>9.92</v>
      </c>
      <c r="G1903" s="7" t="n">
        <v>2.12</v>
      </c>
      <c r="H1903" s="7" t="n">
        <v>7.8</v>
      </c>
      <c r="I1903" s="7" t="n">
        <v>1.2</v>
      </c>
      <c r="J1903" s="8" t="n">
        <v>65.0931</v>
      </c>
    </row>
    <row r="1904" customFormat="false" ht="15" hidden="false" customHeight="false" outlineLevel="0" collapsed="false">
      <c r="A1904" s="4" t="n">
        <v>43039</v>
      </c>
      <c r="B1904" s="5" t="n">
        <v>2017</v>
      </c>
      <c r="C1904" s="5" t="n">
        <v>10</v>
      </c>
      <c r="D1904" s="6" t="str">
        <f aca="false">IF(MONTH(A1904)&gt;=4,"FY "&amp;YEAR(A1904)&amp;"-"&amp;RIGHT(YEAR(A1904)+1,2),"FY "&amp;(YEAR(A1904)-1)&amp;"-"&amp;RIGHT(YEAR(A1904),2))</f>
        <v>FY 2017-18</v>
      </c>
      <c r="E1904" s="5" t="s">
        <v>19</v>
      </c>
      <c r="F1904" s="7" t="n">
        <v>130.84</v>
      </c>
      <c r="G1904" s="7" t="n">
        <v>0.97</v>
      </c>
      <c r="H1904" s="7" t="n">
        <v>129.87</v>
      </c>
      <c r="I1904" s="7" t="n">
        <v>20</v>
      </c>
      <c r="J1904" s="8" t="n">
        <v>64.9338</v>
      </c>
    </row>
    <row r="1905" customFormat="false" ht="15" hidden="false" customHeight="false" outlineLevel="0" collapsed="false">
      <c r="A1905" s="4" t="n">
        <v>43040</v>
      </c>
      <c r="B1905" s="5" t="n">
        <v>2017</v>
      </c>
      <c r="C1905" s="5" t="n">
        <v>11</v>
      </c>
      <c r="D1905" s="6" t="str">
        <f aca="false">IF(MONTH(A1905)&gt;=4,"FY "&amp;YEAR(A1905)&amp;"-"&amp;RIGHT(YEAR(A1905)+1,2),"FY "&amp;(YEAR(A1905)-1)&amp;"-"&amp;RIGHT(YEAR(A1905),2))</f>
        <v>FY 2017-18</v>
      </c>
      <c r="E1905" s="5" t="s">
        <v>19</v>
      </c>
      <c r="F1905" s="7" t="n">
        <v>325.01</v>
      </c>
      <c r="G1905" s="7" t="n">
        <v>0.99</v>
      </c>
      <c r="H1905" s="7" t="n">
        <v>324.02</v>
      </c>
      <c r="I1905" s="7" t="n">
        <v>50.02</v>
      </c>
      <c r="J1905" s="8" t="n">
        <v>64.7745</v>
      </c>
    </row>
    <row r="1906" customFormat="false" ht="15" hidden="false" customHeight="false" outlineLevel="0" collapsed="false">
      <c r="A1906" s="4" t="n">
        <v>43041</v>
      </c>
      <c r="B1906" s="5" t="n">
        <v>2017</v>
      </c>
      <c r="C1906" s="5" t="n">
        <v>11</v>
      </c>
      <c r="D1906" s="6" t="str">
        <f aca="false">IF(MONTH(A1906)&gt;=4,"FY "&amp;YEAR(A1906)&amp;"-"&amp;RIGHT(YEAR(A1906)+1,2),"FY "&amp;(YEAR(A1906)-1)&amp;"-"&amp;RIGHT(YEAR(A1906),2))</f>
        <v>FY 2017-18</v>
      </c>
      <c r="E1906" s="5" t="s">
        <v>19</v>
      </c>
      <c r="F1906" s="7" t="n">
        <v>0</v>
      </c>
      <c r="G1906" s="7" t="n">
        <v>4.22</v>
      </c>
      <c r="H1906" s="7" t="n">
        <v>-4.22</v>
      </c>
      <c r="I1906" s="7" t="n">
        <v>-0.65</v>
      </c>
      <c r="J1906" s="8" t="n">
        <v>64.5256</v>
      </c>
    </row>
    <row r="1907" customFormat="false" ht="15" hidden="false" customHeight="false" outlineLevel="0" collapsed="false">
      <c r="A1907" s="4" t="n">
        <v>43042</v>
      </c>
      <c r="B1907" s="5" t="n">
        <v>2017</v>
      </c>
      <c r="C1907" s="5" t="n">
        <v>11</v>
      </c>
      <c r="D1907" s="6" t="str">
        <f aca="false">IF(MONTH(A1907)&gt;=4,"FY "&amp;YEAR(A1907)&amp;"-"&amp;RIGHT(YEAR(A1907)+1,2),"FY "&amp;(YEAR(A1907)-1)&amp;"-"&amp;RIGHT(YEAR(A1907),2))</f>
        <v>FY 2017-18</v>
      </c>
      <c r="E1907" s="5" t="s">
        <v>19</v>
      </c>
      <c r="F1907" s="7" t="n">
        <v>418.31</v>
      </c>
      <c r="G1907" s="7" t="n">
        <v>3.83</v>
      </c>
      <c r="H1907" s="7" t="n">
        <v>414.48</v>
      </c>
      <c r="I1907" s="7" t="n">
        <v>64.17</v>
      </c>
      <c r="J1907" s="8" t="n">
        <v>64.593</v>
      </c>
    </row>
    <row r="1908" customFormat="false" ht="15" hidden="false" customHeight="false" outlineLevel="0" collapsed="false">
      <c r="A1908" s="4" t="n">
        <v>43045</v>
      </c>
      <c r="B1908" s="5" t="n">
        <v>2017</v>
      </c>
      <c r="C1908" s="5" t="n">
        <v>11</v>
      </c>
      <c r="D1908" s="6" t="str">
        <f aca="false">IF(MONTH(A1908)&gt;=4,"FY "&amp;YEAR(A1908)&amp;"-"&amp;RIGHT(YEAR(A1908)+1,2),"FY "&amp;(YEAR(A1908)-1)&amp;"-"&amp;RIGHT(YEAR(A1908),2))</f>
        <v>FY 2017-18</v>
      </c>
      <c r="E1908" s="5" t="s">
        <v>19</v>
      </c>
      <c r="F1908" s="7" t="n">
        <v>4.4</v>
      </c>
      <c r="G1908" s="7" t="n">
        <v>47.42</v>
      </c>
      <c r="H1908" s="7" t="n">
        <v>-43.02</v>
      </c>
      <c r="I1908" s="7" t="n">
        <v>-6.66</v>
      </c>
      <c r="J1908" s="8" t="n">
        <v>64.5764</v>
      </c>
    </row>
    <row r="1909" customFormat="false" ht="15" hidden="false" customHeight="false" outlineLevel="0" collapsed="false">
      <c r="A1909" s="4" t="n">
        <v>43046</v>
      </c>
      <c r="B1909" s="5" t="n">
        <v>2017</v>
      </c>
      <c r="C1909" s="5" t="n">
        <v>11</v>
      </c>
      <c r="D1909" s="6" t="str">
        <f aca="false">IF(MONTH(A1909)&gt;=4,"FY "&amp;YEAR(A1909)&amp;"-"&amp;RIGHT(YEAR(A1909)+1,2),"FY "&amp;(YEAR(A1909)-1)&amp;"-"&amp;RIGHT(YEAR(A1909),2))</f>
        <v>FY 2017-18</v>
      </c>
      <c r="E1909" s="5" t="s">
        <v>19</v>
      </c>
      <c r="F1909" s="7" t="n">
        <v>1.77</v>
      </c>
      <c r="G1909" s="7" t="n">
        <v>0</v>
      </c>
      <c r="H1909" s="7" t="n">
        <v>1.77</v>
      </c>
      <c r="I1909" s="7" t="n">
        <v>0.27</v>
      </c>
      <c r="J1909" s="8" t="n">
        <v>64.7267</v>
      </c>
    </row>
    <row r="1910" customFormat="false" ht="15" hidden="false" customHeight="false" outlineLevel="0" collapsed="false">
      <c r="A1910" s="4" t="n">
        <v>43047</v>
      </c>
      <c r="B1910" s="5" t="n">
        <v>2017</v>
      </c>
      <c r="C1910" s="5" t="n">
        <v>11</v>
      </c>
      <c r="D1910" s="6" t="str">
        <f aca="false">IF(MONTH(A1910)&gt;=4,"FY "&amp;YEAR(A1910)&amp;"-"&amp;RIGHT(YEAR(A1910)+1,2),"FY "&amp;(YEAR(A1910)-1)&amp;"-"&amp;RIGHT(YEAR(A1910),2))</f>
        <v>FY 2017-18</v>
      </c>
      <c r="E1910" s="5" t="s">
        <v>19</v>
      </c>
      <c r="F1910" s="7" t="n">
        <v>12.55</v>
      </c>
      <c r="G1910" s="7" t="n">
        <v>9.13</v>
      </c>
      <c r="H1910" s="7" t="n">
        <v>3.42</v>
      </c>
      <c r="I1910" s="7" t="n">
        <v>0.53</v>
      </c>
      <c r="J1910" s="8" t="n">
        <v>64.8064</v>
      </c>
    </row>
    <row r="1911" customFormat="false" ht="15" hidden="false" customHeight="false" outlineLevel="0" collapsed="false">
      <c r="A1911" s="4" t="n">
        <v>43048</v>
      </c>
      <c r="B1911" s="5" t="n">
        <v>2017</v>
      </c>
      <c r="C1911" s="5" t="n">
        <v>11</v>
      </c>
      <c r="D1911" s="6" t="str">
        <f aca="false">IF(MONTH(A1911)&gt;=4,"FY "&amp;YEAR(A1911)&amp;"-"&amp;RIGHT(YEAR(A1911)+1,2),"FY "&amp;(YEAR(A1911)-1)&amp;"-"&amp;RIGHT(YEAR(A1911),2))</f>
        <v>FY 2017-18</v>
      </c>
      <c r="E1911" s="5" t="s">
        <v>19</v>
      </c>
      <c r="F1911" s="7" t="n">
        <v>201.75</v>
      </c>
      <c r="G1911" s="7" t="n">
        <v>0.42</v>
      </c>
      <c r="H1911" s="7" t="n">
        <v>201.33</v>
      </c>
      <c r="I1911" s="7" t="n">
        <v>30.95</v>
      </c>
      <c r="J1911" s="8" t="n">
        <v>65.0592</v>
      </c>
    </row>
    <row r="1912" customFormat="false" ht="15" hidden="false" customHeight="false" outlineLevel="0" collapsed="false">
      <c r="A1912" s="4" t="n">
        <v>43049</v>
      </c>
      <c r="B1912" s="5" t="n">
        <v>2017</v>
      </c>
      <c r="C1912" s="5" t="n">
        <v>11</v>
      </c>
      <c r="D1912" s="6" t="str">
        <f aca="false">IF(MONTH(A1912)&gt;=4,"FY "&amp;YEAR(A1912)&amp;"-"&amp;RIGHT(YEAR(A1912)+1,2),"FY "&amp;(YEAR(A1912)-1)&amp;"-"&amp;RIGHT(YEAR(A1912),2))</f>
        <v>FY 2017-18</v>
      </c>
      <c r="E1912" s="5" t="s">
        <v>19</v>
      </c>
      <c r="F1912" s="7" t="n">
        <v>85.1</v>
      </c>
      <c r="G1912" s="7" t="n">
        <v>45.06</v>
      </c>
      <c r="H1912" s="7" t="n">
        <v>40.04</v>
      </c>
      <c r="I1912" s="7" t="n">
        <v>6.17</v>
      </c>
      <c r="J1912" s="8" t="n">
        <v>64.8967</v>
      </c>
    </row>
    <row r="1913" customFormat="false" ht="15" hidden="false" customHeight="false" outlineLevel="0" collapsed="false">
      <c r="A1913" s="4" t="n">
        <v>43052</v>
      </c>
      <c r="B1913" s="5" t="n">
        <v>2017</v>
      </c>
      <c r="C1913" s="5" t="n">
        <v>11</v>
      </c>
      <c r="D1913" s="6" t="str">
        <f aca="false">IF(MONTH(A1913)&gt;=4,"FY "&amp;YEAR(A1913)&amp;"-"&amp;RIGHT(YEAR(A1913)+1,2),"FY "&amp;(YEAR(A1913)-1)&amp;"-"&amp;RIGHT(YEAR(A1913),2))</f>
        <v>FY 2017-18</v>
      </c>
      <c r="E1913" s="5" t="s">
        <v>19</v>
      </c>
      <c r="F1913" s="7" t="n">
        <v>431.44</v>
      </c>
      <c r="G1913" s="7" t="n">
        <v>12.07</v>
      </c>
      <c r="H1913" s="7" t="n">
        <v>419.37</v>
      </c>
      <c r="I1913" s="7" t="n">
        <v>64.5</v>
      </c>
      <c r="J1913" s="8" t="n">
        <v>65.0147</v>
      </c>
    </row>
    <row r="1914" customFormat="false" ht="15" hidden="false" customHeight="false" outlineLevel="0" collapsed="false">
      <c r="A1914" s="4" t="n">
        <v>43053</v>
      </c>
      <c r="B1914" s="5" t="n">
        <v>2017</v>
      </c>
      <c r="C1914" s="5" t="n">
        <v>11</v>
      </c>
      <c r="D1914" s="6" t="str">
        <f aca="false">IF(MONTH(A1914)&gt;=4,"FY "&amp;YEAR(A1914)&amp;"-"&amp;RIGHT(YEAR(A1914)+1,2),"FY "&amp;(YEAR(A1914)-1)&amp;"-"&amp;RIGHT(YEAR(A1914),2))</f>
        <v>FY 2017-18</v>
      </c>
      <c r="E1914" s="5" t="s">
        <v>19</v>
      </c>
      <c r="F1914" s="7" t="n">
        <v>1.63</v>
      </c>
      <c r="G1914" s="7" t="n">
        <v>0</v>
      </c>
      <c r="H1914" s="7" t="n">
        <v>1.63</v>
      </c>
      <c r="I1914" s="7" t="n">
        <v>0.25</v>
      </c>
      <c r="J1914" s="8" t="n">
        <v>65.4272</v>
      </c>
    </row>
    <row r="1915" customFormat="false" ht="15" hidden="false" customHeight="false" outlineLevel="0" collapsed="false">
      <c r="A1915" s="4" t="n">
        <v>43054</v>
      </c>
      <c r="B1915" s="5" t="n">
        <v>2017</v>
      </c>
      <c r="C1915" s="5" t="n">
        <v>11</v>
      </c>
      <c r="D1915" s="6" t="str">
        <f aca="false">IF(MONTH(A1915)&gt;=4,"FY "&amp;YEAR(A1915)&amp;"-"&amp;RIGHT(YEAR(A1915)+1,2),"FY "&amp;(YEAR(A1915)-1)&amp;"-"&amp;RIGHT(YEAR(A1915),2))</f>
        <v>FY 2017-18</v>
      </c>
      <c r="E1915" s="5" t="s">
        <v>19</v>
      </c>
      <c r="F1915" s="7" t="n">
        <v>13.97</v>
      </c>
      <c r="G1915" s="7" t="n">
        <v>0.67</v>
      </c>
      <c r="H1915" s="7" t="n">
        <v>13.3</v>
      </c>
      <c r="I1915" s="7" t="n">
        <v>2.03</v>
      </c>
      <c r="J1915" s="8" t="n">
        <v>65.5171</v>
      </c>
    </row>
    <row r="1916" customFormat="false" ht="15" hidden="false" customHeight="false" outlineLevel="0" collapsed="false">
      <c r="A1916" s="4" t="n">
        <v>43055</v>
      </c>
      <c r="B1916" s="5" t="n">
        <v>2017</v>
      </c>
      <c r="C1916" s="5" t="n">
        <v>11</v>
      </c>
      <c r="D1916" s="6" t="str">
        <f aca="false">IF(MONTH(A1916)&gt;=4,"FY "&amp;YEAR(A1916)&amp;"-"&amp;RIGHT(YEAR(A1916)+1,2),"FY "&amp;(YEAR(A1916)-1)&amp;"-"&amp;RIGHT(YEAR(A1916),2))</f>
        <v>FY 2017-18</v>
      </c>
      <c r="E1916" s="5" t="s">
        <v>19</v>
      </c>
      <c r="F1916" s="7" t="n">
        <v>2239.54</v>
      </c>
      <c r="G1916" s="7" t="n">
        <v>10.64</v>
      </c>
      <c r="H1916" s="7" t="n">
        <v>2228.9</v>
      </c>
      <c r="I1916" s="7" t="n">
        <v>340.97</v>
      </c>
      <c r="J1916" s="8" t="n">
        <v>65.3689</v>
      </c>
    </row>
    <row r="1917" customFormat="false" ht="15" hidden="false" customHeight="false" outlineLevel="0" collapsed="false">
      <c r="A1917" s="4" t="n">
        <v>43056</v>
      </c>
      <c r="B1917" s="5" t="n">
        <v>2017</v>
      </c>
      <c r="C1917" s="5" t="n">
        <v>11</v>
      </c>
      <c r="D1917" s="6" t="str">
        <f aca="false">IF(MONTH(A1917)&gt;=4,"FY "&amp;YEAR(A1917)&amp;"-"&amp;RIGHT(YEAR(A1917)+1,2),"FY "&amp;(YEAR(A1917)-1)&amp;"-"&amp;RIGHT(YEAR(A1917),2))</f>
        <v>FY 2017-18</v>
      </c>
      <c r="E1917" s="5" t="s">
        <v>19</v>
      </c>
      <c r="F1917" s="7" t="n">
        <v>662.96</v>
      </c>
      <c r="G1917" s="7" t="n">
        <v>0</v>
      </c>
      <c r="H1917" s="7" t="n">
        <v>662.96</v>
      </c>
      <c r="I1917" s="7" t="n">
        <v>101.53</v>
      </c>
      <c r="J1917" s="8" t="n">
        <v>65.2969</v>
      </c>
    </row>
    <row r="1918" customFormat="false" ht="15" hidden="false" customHeight="false" outlineLevel="0" collapsed="false">
      <c r="A1918" s="4" t="n">
        <v>43059</v>
      </c>
      <c r="B1918" s="5" t="n">
        <v>2017</v>
      </c>
      <c r="C1918" s="5" t="n">
        <v>11</v>
      </c>
      <c r="D1918" s="6" t="str">
        <f aca="false">IF(MONTH(A1918)&gt;=4,"FY "&amp;YEAR(A1918)&amp;"-"&amp;RIGHT(YEAR(A1918)+1,2),"FY "&amp;(YEAR(A1918)-1)&amp;"-"&amp;RIGHT(YEAR(A1918),2))</f>
        <v>FY 2017-18</v>
      </c>
      <c r="E1918" s="5" t="s">
        <v>19</v>
      </c>
      <c r="F1918" s="7" t="n">
        <v>91.31</v>
      </c>
      <c r="G1918" s="7" t="n">
        <v>0.13</v>
      </c>
      <c r="H1918" s="7" t="n">
        <v>91.18</v>
      </c>
      <c r="I1918" s="7" t="n">
        <v>14.06</v>
      </c>
      <c r="J1918" s="8" t="n">
        <v>64.8462</v>
      </c>
    </row>
    <row r="1919" customFormat="false" ht="15" hidden="false" customHeight="false" outlineLevel="0" collapsed="false">
      <c r="A1919" s="4" t="n">
        <v>43060</v>
      </c>
      <c r="B1919" s="5" t="n">
        <v>2017</v>
      </c>
      <c r="C1919" s="5" t="n">
        <v>11</v>
      </c>
      <c r="D1919" s="6" t="str">
        <f aca="false">IF(MONTH(A1919)&gt;=4,"FY "&amp;YEAR(A1919)&amp;"-"&amp;RIGHT(YEAR(A1919)+1,2),"FY "&amp;(YEAR(A1919)-1)&amp;"-"&amp;RIGHT(YEAR(A1919),2))</f>
        <v>FY 2017-18</v>
      </c>
      <c r="E1919" s="5" t="s">
        <v>19</v>
      </c>
      <c r="F1919" s="7" t="n">
        <v>11.13</v>
      </c>
      <c r="G1919" s="7" t="n">
        <v>0</v>
      </c>
      <c r="H1919" s="7" t="n">
        <v>11.13</v>
      </c>
      <c r="I1919" s="7" t="n">
        <v>1.71</v>
      </c>
      <c r="J1919" s="8" t="n">
        <v>65.0565</v>
      </c>
    </row>
    <row r="1920" customFormat="false" ht="15" hidden="false" customHeight="false" outlineLevel="0" collapsed="false">
      <c r="A1920" s="4" t="n">
        <v>43061</v>
      </c>
      <c r="B1920" s="5" t="n">
        <v>2017</v>
      </c>
      <c r="C1920" s="5" t="n">
        <v>11</v>
      </c>
      <c r="D1920" s="6" t="str">
        <f aca="false">IF(MONTH(A1920)&gt;=4,"FY "&amp;YEAR(A1920)&amp;"-"&amp;RIGHT(YEAR(A1920)+1,2),"FY "&amp;(YEAR(A1920)-1)&amp;"-"&amp;RIGHT(YEAR(A1920),2))</f>
        <v>FY 2017-18</v>
      </c>
      <c r="E1920" s="5" t="s">
        <v>19</v>
      </c>
      <c r="F1920" s="7" t="n">
        <v>26.99</v>
      </c>
      <c r="G1920" s="7" t="n">
        <v>1.4</v>
      </c>
      <c r="H1920" s="7" t="n">
        <v>25.59</v>
      </c>
      <c r="I1920" s="7" t="n">
        <v>3.93</v>
      </c>
      <c r="J1920" s="8" t="n">
        <v>65.0386</v>
      </c>
    </row>
    <row r="1921" customFormat="false" ht="15" hidden="false" customHeight="false" outlineLevel="0" collapsed="false">
      <c r="A1921" s="4" t="n">
        <v>43062</v>
      </c>
      <c r="B1921" s="5" t="n">
        <v>2017</v>
      </c>
      <c r="C1921" s="5" t="n">
        <v>11</v>
      </c>
      <c r="D1921" s="6" t="str">
        <f aca="false">IF(MONTH(A1921)&gt;=4,"FY "&amp;YEAR(A1921)&amp;"-"&amp;RIGHT(YEAR(A1921)+1,2),"FY "&amp;(YEAR(A1921)-1)&amp;"-"&amp;RIGHT(YEAR(A1921),2))</f>
        <v>FY 2017-18</v>
      </c>
      <c r="E1921" s="5" t="s">
        <v>19</v>
      </c>
      <c r="F1921" s="7" t="n">
        <v>18.05</v>
      </c>
      <c r="G1921" s="7" t="n">
        <v>0.78</v>
      </c>
      <c r="H1921" s="7" t="n">
        <v>17.27</v>
      </c>
      <c r="I1921" s="7" t="n">
        <v>2.67</v>
      </c>
      <c r="J1921" s="8" t="n">
        <v>64.7453</v>
      </c>
    </row>
    <row r="1922" customFormat="false" ht="15" hidden="false" customHeight="false" outlineLevel="0" collapsed="false">
      <c r="A1922" s="4" t="n">
        <v>43063</v>
      </c>
      <c r="B1922" s="5" t="n">
        <v>2017</v>
      </c>
      <c r="C1922" s="5" t="n">
        <v>11</v>
      </c>
      <c r="D1922" s="6" t="str">
        <f aca="false">IF(MONTH(A1922)&gt;=4,"FY "&amp;YEAR(A1922)&amp;"-"&amp;RIGHT(YEAR(A1922)+1,2),"FY "&amp;(YEAR(A1922)-1)&amp;"-"&amp;RIGHT(YEAR(A1922),2))</f>
        <v>FY 2017-18</v>
      </c>
      <c r="E1922" s="5" t="s">
        <v>19</v>
      </c>
      <c r="F1922" s="7" t="n">
        <v>1162.85</v>
      </c>
      <c r="G1922" s="7" t="n">
        <v>3.77</v>
      </c>
      <c r="H1922" s="7" t="n">
        <v>1159.08</v>
      </c>
      <c r="I1922" s="7" t="n">
        <v>178.88</v>
      </c>
      <c r="J1922" s="8" t="n">
        <v>64.7949</v>
      </c>
    </row>
    <row r="1923" customFormat="false" ht="15" hidden="false" customHeight="false" outlineLevel="0" collapsed="false">
      <c r="A1923" s="4" t="n">
        <v>43066</v>
      </c>
      <c r="B1923" s="5" t="n">
        <v>2017</v>
      </c>
      <c r="C1923" s="5" t="n">
        <v>11</v>
      </c>
      <c r="D1923" s="6" t="str">
        <f aca="false">IF(MONTH(A1923)&gt;=4,"FY "&amp;YEAR(A1923)&amp;"-"&amp;RIGHT(YEAR(A1923)+1,2),"FY "&amp;(YEAR(A1923)-1)&amp;"-"&amp;RIGHT(YEAR(A1923),2))</f>
        <v>FY 2017-18</v>
      </c>
      <c r="E1923" s="5" t="s">
        <v>19</v>
      </c>
      <c r="F1923" s="7" t="n">
        <v>246.83</v>
      </c>
      <c r="G1923" s="7" t="n">
        <v>2</v>
      </c>
      <c r="H1923" s="7" t="n">
        <v>244.83</v>
      </c>
      <c r="I1923" s="7" t="n">
        <v>37.82</v>
      </c>
      <c r="J1923" s="8" t="n">
        <v>64.7328</v>
      </c>
    </row>
    <row r="1924" customFormat="false" ht="15" hidden="false" customHeight="false" outlineLevel="0" collapsed="false">
      <c r="A1924" s="4" t="n">
        <v>43067</v>
      </c>
      <c r="B1924" s="5" t="n">
        <v>2017</v>
      </c>
      <c r="C1924" s="5" t="n">
        <v>11</v>
      </c>
      <c r="D1924" s="6" t="str">
        <f aca="false">IF(MONTH(A1924)&gt;=4,"FY "&amp;YEAR(A1924)&amp;"-"&amp;RIGHT(YEAR(A1924)+1,2),"FY "&amp;(YEAR(A1924)-1)&amp;"-"&amp;RIGHT(YEAR(A1924),2))</f>
        <v>FY 2017-18</v>
      </c>
      <c r="E1924" s="5" t="s">
        <v>19</v>
      </c>
      <c r="F1924" s="7" t="n">
        <v>3420.79</v>
      </c>
      <c r="G1924" s="7" t="n">
        <v>0</v>
      </c>
      <c r="H1924" s="7" t="n">
        <v>3420.79</v>
      </c>
      <c r="I1924" s="7" t="n">
        <v>528.76</v>
      </c>
      <c r="J1924" s="8" t="n">
        <v>64.6948</v>
      </c>
    </row>
    <row r="1925" customFormat="false" ht="15" hidden="false" customHeight="false" outlineLevel="0" collapsed="false">
      <c r="A1925" s="4" t="n">
        <v>43068</v>
      </c>
      <c r="B1925" s="5" t="n">
        <v>2017</v>
      </c>
      <c r="C1925" s="5" t="n">
        <v>11</v>
      </c>
      <c r="D1925" s="6" t="str">
        <f aca="false">IF(MONTH(A1925)&gt;=4,"FY "&amp;YEAR(A1925)&amp;"-"&amp;RIGHT(YEAR(A1925)+1,2),"FY "&amp;(YEAR(A1925)-1)&amp;"-"&amp;RIGHT(YEAR(A1925),2))</f>
        <v>FY 2017-18</v>
      </c>
      <c r="E1925" s="5" t="s">
        <v>19</v>
      </c>
      <c r="F1925" s="7" t="n">
        <v>760.79</v>
      </c>
      <c r="G1925" s="7" t="n">
        <v>0.19</v>
      </c>
      <c r="H1925" s="7" t="n">
        <v>760.6</v>
      </c>
      <c r="I1925" s="7" t="n">
        <v>118.07</v>
      </c>
      <c r="J1925" s="8" t="n">
        <v>64.4206</v>
      </c>
    </row>
    <row r="1926" customFormat="false" ht="15" hidden="false" customHeight="false" outlineLevel="0" collapsed="false">
      <c r="A1926" s="4" t="n">
        <v>43069</v>
      </c>
      <c r="B1926" s="5" t="n">
        <v>2017</v>
      </c>
      <c r="C1926" s="5" t="n">
        <v>11</v>
      </c>
      <c r="D1926" s="6" t="str">
        <f aca="false">IF(MONTH(A1926)&gt;=4,"FY "&amp;YEAR(A1926)&amp;"-"&amp;RIGHT(YEAR(A1926)+1,2),"FY "&amp;(YEAR(A1926)-1)&amp;"-"&amp;RIGHT(YEAR(A1926),2))</f>
        <v>FY 2017-18</v>
      </c>
      <c r="E1926" s="5" t="s">
        <v>19</v>
      </c>
      <c r="F1926" s="7" t="n">
        <v>30.48</v>
      </c>
      <c r="G1926" s="7" t="n">
        <v>0.78</v>
      </c>
      <c r="H1926" s="7" t="n">
        <v>29.7</v>
      </c>
      <c r="I1926" s="7" t="n">
        <v>4.61</v>
      </c>
      <c r="J1926" s="8" t="n">
        <v>64.4058</v>
      </c>
    </row>
    <row r="1927" customFormat="false" ht="15" hidden="false" customHeight="false" outlineLevel="0" collapsed="false">
      <c r="A1927" s="4" t="n">
        <v>43073</v>
      </c>
      <c r="B1927" s="5" t="n">
        <v>2017</v>
      </c>
      <c r="C1927" s="5" t="n">
        <v>12</v>
      </c>
      <c r="D1927" s="6" t="str">
        <f aca="false">IF(MONTH(A1927)&gt;=4,"FY "&amp;YEAR(A1927)&amp;"-"&amp;RIGHT(YEAR(A1927)+1,2),"FY "&amp;(YEAR(A1927)-1)&amp;"-"&amp;RIGHT(YEAR(A1927),2))</f>
        <v>FY 2017-18</v>
      </c>
      <c r="E1927" s="5" t="s">
        <v>19</v>
      </c>
      <c r="F1927" s="7" t="n">
        <v>63.53</v>
      </c>
      <c r="G1927" s="7" t="n">
        <v>218.33</v>
      </c>
      <c r="H1927" s="7" t="n">
        <v>-154.8</v>
      </c>
      <c r="I1927" s="7" t="n">
        <v>-24.02</v>
      </c>
      <c r="J1927" s="8" t="n">
        <v>64.4332</v>
      </c>
    </row>
    <row r="1928" customFormat="false" ht="15" hidden="false" customHeight="false" outlineLevel="0" collapsed="false">
      <c r="A1928" s="4" t="n">
        <v>43074</v>
      </c>
      <c r="B1928" s="5" t="n">
        <v>2017</v>
      </c>
      <c r="C1928" s="5" t="n">
        <v>12</v>
      </c>
      <c r="D1928" s="6" t="str">
        <f aca="false">IF(MONTH(A1928)&gt;=4,"FY "&amp;YEAR(A1928)&amp;"-"&amp;RIGHT(YEAR(A1928)+1,2),"FY "&amp;(YEAR(A1928)-1)&amp;"-"&amp;RIGHT(YEAR(A1928),2))</f>
        <v>FY 2017-18</v>
      </c>
      <c r="E1928" s="5" t="s">
        <v>19</v>
      </c>
      <c r="F1928" s="7" t="n">
        <v>247.92</v>
      </c>
      <c r="G1928" s="7" t="n">
        <v>0.02</v>
      </c>
      <c r="H1928" s="7" t="n">
        <v>247.9</v>
      </c>
      <c r="I1928" s="7" t="n">
        <v>38.51</v>
      </c>
      <c r="J1928" s="8" t="n">
        <v>64.3799</v>
      </c>
    </row>
    <row r="1929" customFormat="false" ht="15" hidden="false" customHeight="false" outlineLevel="0" collapsed="false">
      <c r="A1929" s="4" t="n">
        <v>43075</v>
      </c>
      <c r="B1929" s="5" t="n">
        <v>2017</v>
      </c>
      <c r="C1929" s="5" t="n">
        <v>12</v>
      </c>
      <c r="D1929" s="6" t="str">
        <f aca="false">IF(MONTH(A1929)&gt;=4,"FY "&amp;YEAR(A1929)&amp;"-"&amp;RIGHT(YEAR(A1929)+1,2),"FY "&amp;(YEAR(A1929)-1)&amp;"-"&amp;RIGHT(YEAR(A1929),2))</f>
        <v>FY 2017-18</v>
      </c>
      <c r="E1929" s="5" t="s">
        <v>19</v>
      </c>
      <c r="F1929" s="7" t="n">
        <v>15.59</v>
      </c>
      <c r="G1929" s="7" t="n">
        <v>0</v>
      </c>
      <c r="H1929" s="7" t="n">
        <v>15.59</v>
      </c>
      <c r="I1929" s="7" t="n">
        <v>2.42</v>
      </c>
      <c r="J1929" s="8" t="n">
        <v>64.3764</v>
      </c>
    </row>
    <row r="1930" customFormat="false" ht="15" hidden="false" customHeight="false" outlineLevel="0" collapsed="false">
      <c r="A1930" s="4" t="n">
        <v>43076</v>
      </c>
      <c r="B1930" s="5" t="n">
        <v>2017</v>
      </c>
      <c r="C1930" s="5" t="n">
        <v>12</v>
      </c>
      <c r="D1930" s="6" t="str">
        <f aca="false">IF(MONTH(A1930)&gt;=4,"FY "&amp;YEAR(A1930)&amp;"-"&amp;RIGHT(YEAR(A1930)+1,2),"FY "&amp;(YEAR(A1930)-1)&amp;"-"&amp;RIGHT(YEAR(A1930),2))</f>
        <v>FY 2017-18</v>
      </c>
      <c r="E1930" s="5" t="s">
        <v>19</v>
      </c>
      <c r="F1930" s="7" t="n">
        <v>18.79</v>
      </c>
      <c r="G1930" s="7" t="n">
        <v>1.89</v>
      </c>
      <c r="H1930" s="7" t="n">
        <v>16.9</v>
      </c>
      <c r="I1930" s="7" t="n">
        <v>2.62</v>
      </c>
      <c r="J1930" s="8" t="n">
        <v>64.4467</v>
      </c>
    </row>
    <row r="1931" customFormat="false" ht="15" hidden="false" customHeight="false" outlineLevel="0" collapsed="false">
      <c r="A1931" s="4" t="n">
        <v>43077</v>
      </c>
      <c r="B1931" s="5" t="n">
        <v>2017</v>
      </c>
      <c r="C1931" s="5" t="n">
        <v>12</v>
      </c>
      <c r="D1931" s="6" t="str">
        <f aca="false">IF(MONTH(A1931)&gt;=4,"FY "&amp;YEAR(A1931)&amp;"-"&amp;RIGHT(YEAR(A1931)+1,2),"FY "&amp;(YEAR(A1931)-1)&amp;"-"&amp;RIGHT(YEAR(A1931),2))</f>
        <v>FY 2017-18</v>
      </c>
      <c r="E1931" s="5" t="s">
        <v>19</v>
      </c>
      <c r="F1931" s="7" t="n">
        <v>52.5</v>
      </c>
      <c r="G1931" s="7" t="n">
        <v>3.93</v>
      </c>
      <c r="H1931" s="7" t="n">
        <v>48.57</v>
      </c>
      <c r="I1931" s="7" t="n">
        <v>7.53</v>
      </c>
      <c r="J1931" s="8" t="n">
        <v>64.5388</v>
      </c>
    </row>
    <row r="1932" customFormat="false" ht="15" hidden="false" customHeight="false" outlineLevel="0" collapsed="false">
      <c r="A1932" s="4" t="n">
        <v>43080</v>
      </c>
      <c r="B1932" s="5" t="n">
        <v>2017</v>
      </c>
      <c r="C1932" s="5" t="n">
        <v>12</v>
      </c>
      <c r="D1932" s="6" t="str">
        <f aca="false">IF(MONTH(A1932)&gt;=4,"FY "&amp;YEAR(A1932)&amp;"-"&amp;RIGHT(YEAR(A1932)+1,2),"FY "&amp;(YEAR(A1932)-1)&amp;"-"&amp;RIGHT(YEAR(A1932),2))</f>
        <v>FY 2017-18</v>
      </c>
      <c r="E1932" s="5" t="s">
        <v>19</v>
      </c>
      <c r="F1932" s="7" t="n">
        <v>679.17</v>
      </c>
      <c r="G1932" s="7" t="n">
        <v>6.38</v>
      </c>
      <c r="H1932" s="7" t="n">
        <v>672.79</v>
      </c>
      <c r="I1932" s="7" t="n">
        <v>104.37</v>
      </c>
      <c r="J1932" s="8" t="n">
        <v>64.4649</v>
      </c>
    </row>
    <row r="1933" customFormat="false" ht="15" hidden="false" customHeight="false" outlineLevel="0" collapsed="false">
      <c r="A1933" s="4" t="n">
        <v>43081</v>
      </c>
      <c r="B1933" s="5" t="n">
        <v>2017</v>
      </c>
      <c r="C1933" s="5" t="n">
        <v>12</v>
      </c>
      <c r="D1933" s="6" t="str">
        <f aca="false">IF(MONTH(A1933)&gt;=4,"FY "&amp;YEAR(A1933)&amp;"-"&amp;RIGHT(YEAR(A1933)+1,2),"FY "&amp;(YEAR(A1933)-1)&amp;"-"&amp;RIGHT(YEAR(A1933),2))</f>
        <v>FY 2017-18</v>
      </c>
      <c r="E1933" s="5" t="s">
        <v>19</v>
      </c>
      <c r="F1933" s="7" t="n">
        <v>22.38</v>
      </c>
      <c r="G1933" s="7" t="n">
        <v>0.88</v>
      </c>
      <c r="H1933" s="7" t="n">
        <v>21.5</v>
      </c>
      <c r="I1933" s="7" t="n">
        <v>3.34</v>
      </c>
      <c r="J1933" s="8" t="n">
        <v>64.3616</v>
      </c>
    </row>
    <row r="1934" customFormat="false" ht="15" hidden="false" customHeight="false" outlineLevel="0" collapsed="false">
      <c r="A1934" s="4" t="n">
        <v>43082</v>
      </c>
      <c r="B1934" s="5" t="n">
        <v>2017</v>
      </c>
      <c r="C1934" s="5" t="n">
        <v>12</v>
      </c>
      <c r="D1934" s="6" t="str">
        <f aca="false">IF(MONTH(A1934)&gt;=4,"FY "&amp;YEAR(A1934)&amp;"-"&amp;RIGHT(YEAR(A1934)+1,2),"FY "&amp;(YEAR(A1934)-1)&amp;"-"&amp;RIGHT(YEAR(A1934),2))</f>
        <v>FY 2017-18</v>
      </c>
      <c r="E1934" s="5" t="s">
        <v>19</v>
      </c>
      <c r="F1934" s="7" t="n">
        <v>4.85</v>
      </c>
      <c r="G1934" s="7" t="n">
        <v>64.78</v>
      </c>
      <c r="H1934" s="7" t="n">
        <v>-59.93</v>
      </c>
      <c r="I1934" s="7" t="n">
        <v>-9.29</v>
      </c>
      <c r="J1934" s="8" t="n">
        <v>64.4834</v>
      </c>
    </row>
    <row r="1935" customFormat="false" ht="15" hidden="false" customHeight="false" outlineLevel="0" collapsed="false">
      <c r="A1935" s="4" t="n">
        <v>43083</v>
      </c>
      <c r="B1935" s="5" t="n">
        <v>2017</v>
      </c>
      <c r="C1935" s="5" t="n">
        <v>12</v>
      </c>
      <c r="D1935" s="6" t="str">
        <f aca="false">IF(MONTH(A1935)&gt;=4,"FY "&amp;YEAR(A1935)&amp;"-"&amp;RIGHT(YEAR(A1935)+1,2),"FY "&amp;(YEAR(A1935)-1)&amp;"-"&amp;RIGHT(YEAR(A1935),2))</f>
        <v>FY 2017-18</v>
      </c>
      <c r="E1935" s="5" t="s">
        <v>19</v>
      </c>
      <c r="F1935" s="7" t="n">
        <v>228.97</v>
      </c>
      <c r="G1935" s="7" t="n">
        <v>17.87</v>
      </c>
      <c r="H1935" s="7" t="n">
        <v>211.1</v>
      </c>
      <c r="I1935" s="7" t="n">
        <v>32.75</v>
      </c>
      <c r="J1935" s="8" t="n">
        <v>64.4525</v>
      </c>
    </row>
    <row r="1936" customFormat="false" ht="15" hidden="false" customHeight="false" outlineLevel="0" collapsed="false">
      <c r="A1936" s="4" t="n">
        <v>43084</v>
      </c>
      <c r="B1936" s="5" t="n">
        <v>2017</v>
      </c>
      <c r="C1936" s="5" t="n">
        <v>12</v>
      </c>
      <c r="D1936" s="6" t="str">
        <f aca="false">IF(MONTH(A1936)&gt;=4,"FY "&amp;YEAR(A1936)&amp;"-"&amp;RIGHT(YEAR(A1936)+1,2),"FY "&amp;(YEAR(A1936)-1)&amp;"-"&amp;RIGHT(YEAR(A1936),2))</f>
        <v>FY 2017-18</v>
      </c>
      <c r="E1936" s="5" t="s">
        <v>19</v>
      </c>
      <c r="F1936" s="7" t="n">
        <v>226.88</v>
      </c>
      <c r="G1936" s="7" t="n">
        <v>42.58</v>
      </c>
      <c r="H1936" s="7" t="n">
        <v>184.3</v>
      </c>
      <c r="I1936" s="7" t="n">
        <v>28.67</v>
      </c>
      <c r="J1936" s="8" t="n">
        <v>64.2798</v>
      </c>
    </row>
    <row r="1937" customFormat="false" ht="15" hidden="false" customHeight="false" outlineLevel="0" collapsed="false">
      <c r="A1937" s="4" t="n">
        <v>43087</v>
      </c>
      <c r="B1937" s="5" t="n">
        <v>2017</v>
      </c>
      <c r="C1937" s="5" t="n">
        <v>12</v>
      </c>
      <c r="D1937" s="6" t="str">
        <f aca="false">IF(MONTH(A1937)&gt;=4,"FY "&amp;YEAR(A1937)&amp;"-"&amp;RIGHT(YEAR(A1937)+1,2),"FY "&amp;(YEAR(A1937)-1)&amp;"-"&amp;RIGHT(YEAR(A1937),2))</f>
        <v>FY 2017-18</v>
      </c>
      <c r="E1937" s="5" t="s">
        <v>19</v>
      </c>
      <c r="F1937" s="7" t="n">
        <v>4.13</v>
      </c>
      <c r="G1937" s="7" t="n">
        <v>31.39</v>
      </c>
      <c r="H1937" s="7" t="n">
        <v>-27.26</v>
      </c>
      <c r="I1937" s="7" t="n">
        <v>-4.25</v>
      </c>
      <c r="J1937" s="8" t="n">
        <v>64.0958</v>
      </c>
    </row>
    <row r="1938" customFormat="false" ht="15" hidden="false" customHeight="false" outlineLevel="0" collapsed="false">
      <c r="A1938" s="4" t="n">
        <v>43088</v>
      </c>
      <c r="B1938" s="5" t="n">
        <v>2017</v>
      </c>
      <c r="C1938" s="5" t="n">
        <v>12</v>
      </c>
      <c r="D1938" s="6" t="str">
        <f aca="false">IF(MONTH(A1938)&gt;=4,"FY "&amp;YEAR(A1938)&amp;"-"&amp;RIGHT(YEAR(A1938)+1,2),"FY "&amp;(YEAR(A1938)-1)&amp;"-"&amp;RIGHT(YEAR(A1938),2))</f>
        <v>FY 2017-18</v>
      </c>
      <c r="E1938" s="5" t="s">
        <v>19</v>
      </c>
      <c r="F1938" s="7" t="n">
        <v>640.42</v>
      </c>
      <c r="G1938" s="7" t="n">
        <v>338.7</v>
      </c>
      <c r="H1938" s="7" t="n">
        <v>301.72</v>
      </c>
      <c r="I1938" s="7" t="n">
        <v>47.07</v>
      </c>
      <c r="J1938" s="8" t="n">
        <v>64.1065</v>
      </c>
    </row>
    <row r="1939" customFormat="false" ht="15" hidden="false" customHeight="false" outlineLevel="0" collapsed="false">
      <c r="A1939" s="4" t="n">
        <v>43089</v>
      </c>
      <c r="B1939" s="5" t="n">
        <v>2017</v>
      </c>
      <c r="C1939" s="5" t="n">
        <v>12</v>
      </c>
      <c r="D1939" s="6" t="str">
        <f aca="false">IF(MONTH(A1939)&gt;=4,"FY "&amp;YEAR(A1939)&amp;"-"&amp;RIGHT(YEAR(A1939)+1,2),"FY "&amp;(YEAR(A1939)-1)&amp;"-"&amp;RIGHT(YEAR(A1939),2))</f>
        <v>FY 2017-18</v>
      </c>
      <c r="E1939" s="5" t="s">
        <v>19</v>
      </c>
      <c r="F1939" s="7" t="n">
        <v>1059.94</v>
      </c>
      <c r="G1939" s="7" t="n">
        <v>2478.74</v>
      </c>
      <c r="H1939" s="7" t="n">
        <v>-1418.8</v>
      </c>
      <c r="I1939" s="7" t="n">
        <v>-221.27</v>
      </c>
      <c r="J1939" s="8" t="n">
        <v>64.1205</v>
      </c>
    </row>
    <row r="1940" customFormat="false" ht="15" hidden="false" customHeight="false" outlineLevel="0" collapsed="false">
      <c r="A1940" s="4" t="n">
        <v>43090</v>
      </c>
      <c r="B1940" s="5" t="n">
        <v>2017</v>
      </c>
      <c r="C1940" s="5" t="n">
        <v>12</v>
      </c>
      <c r="D1940" s="6" t="str">
        <f aca="false">IF(MONTH(A1940)&gt;=4,"FY "&amp;YEAR(A1940)&amp;"-"&amp;RIGHT(YEAR(A1940)+1,2),"FY "&amp;(YEAR(A1940)-1)&amp;"-"&amp;RIGHT(YEAR(A1940),2))</f>
        <v>FY 2017-18</v>
      </c>
      <c r="E1940" s="5" t="s">
        <v>19</v>
      </c>
      <c r="F1940" s="7" t="n">
        <v>1.69</v>
      </c>
      <c r="G1940" s="7" t="n">
        <v>16.36</v>
      </c>
      <c r="H1940" s="7" t="n">
        <v>-14.67</v>
      </c>
      <c r="I1940" s="7" t="n">
        <v>-2.29</v>
      </c>
      <c r="J1940" s="8" t="n">
        <v>64.0577</v>
      </c>
    </row>
    <row r="1941" customFormat="false" ht="15" hidden="false" customHeight="false" outlineLevel="0" collapsed="false">
      <c r="A1941" s="4" t="n">
        <v>43091</v>
      </c>
      <c r="B1941" s="5" t="n">
        <v>2017</v>
      </c>
      <c r="C1941" s="5" t="n">
        <v>12</v>
      </c>
      <c r="D1941" s="6" t="str">
        <f aca="false">IF(MONTH(A1941)&gt;=4,"FY "&amp;YEAR(A1941)&amp;"-"&amp;RIGHT(YEAR(A1941)+1,2),"FY "&amp;(YEAR(A1941)-1)&amp;"-"&amp;RIGHT(YEAR(A1941),2))</f>
        <v>FY 2017-18</v>
      </c>
      <c r="E1941" s="5" t="s">
        <v>19</v>
      </c>
      <c r="F1941" s="7" t="n">
        <v>66.66</v>
      </c>
      <c r="G1941" s="7" t="n">
        <v>1036.06</v>
      </c>
      <c r="H1941" s="7" t="n">
        <v>-969.4</v>
      </c>
      <c r="I1941" s="7" t="n">
        <v>-151.26</v>
      </c>
      <c r="J1941" s="8" t="n">
        <v>64.0883</v>
      </c>
    </row>
    <row r="1942" customFormat="false" ht="15" hidden="false" customHeight="false" outlineLevel="0" collapsed="false">
      <c r="A1942" s="4" t="n">
        <v>43095</v>
      </c>
      <c r="B1942" s="5" t="n">
        <v>2017</v>
      </c>
      <c r="C1942" s="5" t="n">
        <v>12</v>
      </c>
      <c r="D1942" s="6" t="str">
        <f aca="false">IF(MONTH(A1942)&gt;=4,"FY "&amp;YEAR(A1942)&amp;"-"&amp;RIGHT(YEAR(A1942)+1,2),"FY "&amp;(YEAR(A1942)-1)&amp;"-"&amp;RIGHT(YEAR(A1942),2))</f>
        <v>FY 2017-18</v>
      </c>
      <c r="E1942" s="5" t="s">
        <v>19</v>
      </c>
      <c r="F1942" s="7" t="n">
        <v>2951.78</v>
      </c>
      <c r="G1942" s="7" t="n">
        <v>4208.38</v>
      </c>
      <c r="H1942" s="7" t="n">
        <v>-1256.6</v>
      </c>
      <c r="I1942" s="7" t="n">
        <v>-196.22</v>
      </c>
      <c r="J1942" s="8" t="n">
        <v>64.0409</v>
      </c>
    </row>
    <row r="1943" customFormat="false" ht="15" hidden="false" customHeight="false" outlineLevel="0" collapsed="false">
      <c r="A1943" s="4" t="n">
        <v>43096</v>
      </c>
      <c r="B1943" s="5" t="n">
        <v>2017</v>
      </c>
      <c r="C1943" s="5" t="n">
        <v>12</v>
      </c>
      <c r="D1943" s="6" t="str">
        <f aca="false">IF(MONTH(A1943)&gt;=4,"FY "&amp;YEAR(A1943)&amp;"-"&amp;RIGHT(YEAR(A1943)+1,2),"FY "&amp;(YEAR(A1943)-1)&amp;"-"&amp;RIGHT(YEAR(A1943),2))</f>
        <v>FY 2017-18</v>
      </c>
      <c r="E1943" s="5" t="s">
        <v>19</v>
      </c>
      <c r="F1943" s="7" t="n">
        <v>2.2</v>
      </c>
      <c r="G1943" s="7" t="n">
        <v>367.06</v>
      </c>
      <c r="H1943" s="7" t="n">
        <v>-364.86</v>
      </c>
      <c r="I1943" s="7" t="n">
        <v>-56.96</v>
      </c>
      <c r="J1943" s="8" t="n">
        <v>64.0538</v>
      </c>
    </row>
    <row r="1944" customFormat="false" ht="15" hidden="false" customHeight="false" outlineLevel="0" collapsed="false">
      <c r="A1944" s="4" t="n">
        <v>43097</v>
      </c>
      <c r="B1944" s="5" t="n">
        <v>2017</v>
      </c>
      <c r="C1944" s="5" t="n">
        <v>12</v>
      </c>
      <c r="D1944" s="6" t="str">
        <f aca="false">IF(MONTH(A1944)&gt;=4,"FY "&amp;YEAR(A1944)&amp;"-"&amp;RIGHT(YEAR(A1944)+1,2),"FY "&amp;(YEAR(A1944)-1)&amp;"-"&amp;RIGHT(YEAR(A1944),2))</f>
        <v>FY 2017-18</v>
      </c>
      <c r="E1944" s="5" t="s">
        <v>19</v>
      </c>
      <c r="F1944" s="7" t="n">
        <v>91.69</v>
      </c>
      <c r="G1944" s="7" t="n">
        <v>0</v>
      </c>
      <c r="H1944" s="7" t="n">
        <v>91.69</v>
      </c>
      <c r="I1944" s="7" t="n">
        <v>14.29</v>
      </c>
      <c r="J1944" s="8" t="n">
        <v>64.1577</v>
      </c>
    </row>
    <row r="1945" customFormat="false" ht="15" hidden="false" customHeight="false" outlineLevel="0" collapsed="false">
      <c r="A1945" s="4" t="n">
        <v>43098</v>
      </c>
      <c r="B1945" s="5" t="n">
        <v>2017</v>
      </c>
      <c r="C1945" s="5" t="n">
        <v>12</v>
      </c>
      <c r="D1945" s="6" t="str">
        <f aca="false">IF(MONTH(A1945)&gt;=4,"FY "&amp;YEAR(A1945)&amp;"-"&amp;RIGHT(YEAR(A1945)+1,2),"FY "&amp;(YEAR(A1945)-1)&amp;"-"&amp;RIGHT(YEAR(A1945),2))</f>
        <v>FY 2017-18</v>
      </c>
      <c r="E1945" s="5" t="s">
        <v>19</v>
      </c>
      <c r="F1945" s="7" t="n">
        <v>21.63</v>
      </c>
      <c r="G1945" s="7" t="n">
        <v>105.03</v>
      </c>
      <c r="H1945" s="7" t="n">
        <v>-83.4</v>
      </c>
      <c r="I1945" s="7" t="n">
        <v>-13</v>
      </c>
      <c r="J1945" s="8" t="n">
        <v>64.1716</v>
      </c>
    </row>
    <row r="1946" customFormat="false" ht="15" hidden="false" customHeight="false" outlineLevel="0" collapsed="false">
      <c r="A1946" s="4" t="n">
        <v>43101</v>
      </c>
      <c r="B1946" s="5" t="n">
        <v>2018</v>
      </c>
      <c r="C1946" s="5" t="n">
        <v>1</v>
      </c>
      <c r="D1946" s="6" t="str">
        <f aca="false">IF(MONTH(A1946)&gt;=4,"FY "&amp;YEAR(A1946)&amp;"-"&amp;RIGHT(YEAR(A1946)+1,2),"FY "&amp;(YEAR(A1946)-1)&amp;"-"&amp;RIGHT(YEAR(A1946),2))</f>
        <v>FY 2017-18</v>
      </c>
      <c r="E1946" s="5" t="s">
        <v>19</v>
      </c>
      <c r="F1946" s="7" t="n">
        <v>85.29</v>
      </c>
      <c r="G1946" s="7" t="n">
        <v>182.37</v>
      </c>
      <c r="H1946" s="7" t="n">
        <v>-97.08</v>
      </c>
      <c r="I1946" s="7" t="n">
        <v>-15.19</v>
      </c>
      <c r="J1946" s="8" t="n">
        <v>63.9273</v>
      </c>
    </row>
    <row r="1947" customFormat="false" ht="15" hidden="false" customHeight="false" outlineLevel="0" collapsed="false">
      <c r="A1947" s="4" t="n">
        <v>43102</v>
      </c>
      <c r="B1947" s="5" t="n">
        <v>2018</v>
      </c>
      <c r="C1947" s="5" t="n">
        <v>1</v>
      </c>
      <c r="D1947" s="6" t="str">
        <f aca="false">IF(MONTH(A1947)&gt;=4,"FY "&amp;YEAR(A1947)&amp;"-"&amp;RIGHT(YEAR(A1947)+1,2),"FY "&amp;(YEAR(A1947)-1)&amp;"-"&amp;RIGHT(YEAR(A1947),2))</f>
        <v>FY 2017-18</v>
      </c>
      <c r="E1947" s="5" t="s">
        <v>19</v>
      </c>
      <c r="F1947" s="7" t="n">
        <v>60</v>
      </c>
      <c r="G1947" s="7" t="n">
        <v>404.21</v>
      </c>
      <c r="H1947" s="7" t="n">
        <v>-344.21</v>
      </c>
      <c r="I1947" s="7" t="n">
        <v>-54.06</v>
      </c>
      <c r="J1947" s="8" t="n">
        <v>63.6697</v>
      </c>
    </row>
    <row r="1948" customFormat="false" ht="15" hidden="false" customHeight="false" outlineLevel="0" collapsed="false">
      <c r="A1948" s="4" t="n">
        <v>43103</v>
      </c>
      <c r="B1948" s="5" t="n">
        <v>2018</v>
      </c>
      <c r="C1948" s="5" t="n">
        <v>1</v>
      </c>
      <c r="D1948" s="6" t="str">
        <f aca="false">IF(MONTH(A1948)&gt;=4,"FY "&amp;YEAR(A1948)&amp;"-"&amp;RIGHT(YEAR(A1948)+1,2),"FY "&amp;(YEAR(A1948)-1)&amp;"-"&amp;RIGHT(YEAR(A1948),2))</f>
        <v>FY 2017-18</v>
      </c>
      <c r="E1948" s="5" t="s">
        <v>19</v>
      </c>
      <c r="F1948" s="7" t="n">
        <v>0</v>
      </c>
      <c r="G1948" s="7" t="n">
        <v>3.01</v>
      </c>
      <c r="H1948" s="7" t="n">
        <v>-3.01</v>
      </c>
      <c r="I1948" s="7" t="n">
        <v>-0.47</v>
      </c>
      <c r="J1948" s="8" t="n">
        <v>63.6728</v>
      </c>
    </row>
    <row r="1949" customFormat="false" ht="15" hidden="false" customHeight="false" outlineLevel="0" collapsed="false">
      <c r="A1949" s="4" t="n">
        <v>43104</v>
      </c>
      <c r="B1949" s="5" t="n">
        <v>2018</v>
      </c>
      <c r="C1949" s="5" t="n">
        <v>1</v>
      </c>
      <c r="D1949" s="6" t="str">
        <f aca="false">IF(MONTH(A1949)&gt;=4,"FY "&amp;YEAR(A1949)&amp;"-"&amp;RIGHT(YEAR(A1949)+1,2),"FY "&amp;(YEAR(A1949)-1)&amp;"-"&amp;RIGHT(YEAR(A1949),2))</f>
        <v>FY 2017-18</v>
      </c>
      <c r="E1949" s="5" t="s">
        <v>19</v>
      </c>
      <c r="F1949" s="7" t="n">
        <v>0.72</v>
      </c>
      <c r="G1949" s="7" t="n">
        <v>0.72</v>
      </c>
      <c r="H1949" s="7" t="n">
        <v>0</v>
      </c>
      <c r="I1949" s="7" t="n">
        <v>0</v>
      </c>
      <c r="J1949" s="8" t="n">
        <v>63.4833</v>
      </c>
    </row>
    <row r="1950" customFormat="false" ht="15" hidden="false" customHeight="false" outlineLevel="0" collapsed="false">
      <c r="A1950" s="4" t="n">
        <v>43105</v>
      </c>
      <c r="B1950" s="5" t="n">
        <v>2018</v>
      </c>
      <c r="C1950" s="5" t="n">
        <v>1</v>
      </c>
      <c r="D1950" s="6" t="str">
        <f aca="false">IF(MONTH(A1950)&gt;=4,"FY "&amp;YEAR(A1950)&amp;"-"&amp;RIGHT(YEAR(A1950)+1,2),"FY "&amp;(YEAR(A1950)-1)&amp;"-"&amp;RIGHT(YEAR(A1950),2))</f>
        <v>FY 2017-18</v>
      </c>
      <c r="E1950" s="5" t="s">
        <v>19</v>
      </c>
      <c r="F1950" s="7" t="n">
        <v>34.09</v>
      </c>
      <c r="G1950" s="7" t="n">
        <v>36.23</v>
      </c>
      <c r="H1950" s="7" t="n">
        <v>-2.14</v>
      </c>
      <c r="I1950" s="7" t="n">
        <v>-0.34</v>
      </c>
      <c r="J1950" s="8" t="n">
        <v>63.3914</v>
      </c>
    </row>
    <row r="1951" customFormat="false" ht="15" hidden="false" customHeight="false" outlineLevel="0" collapsed="false">
      <c r="A1951" s="4" t="n">
        <v>43108</v>
      </c>
      <c r="B1951" s="5" t="n">
        <v>2018</v>
      </c>
      <c r="C1951" s="5" t="n">
        <v>1</v>
      </c>
      <c r="D1951" s="6" t="str">
        <f aca="false">IF(MONTH(A1951)&gt;=4,"FY "&amp;YEAR(A1951)&amp;"-"&amp;RIGHT(YEAR(A1951)+1,2),"FY "&amp;(YEAR(A1951)-1)&amp;"-"&amp;RIGHT(YEAR(A1951),2))</f>
        <v>FY 2017-18</v>
      </c>
      <c r="E1951" s="5" t="s">
        <v>19</v>
      </c>
      <c r="F1951" s="7" t="n">
        <v>48.32</v>
      </c>
      <c r="G1951" s="7" t="n">
        <v>0</v>
      </c>
      <c r="H1951" s="7" t="n">
        <v>48.32</v>
      </c>
      <c r="I1951" s="7" t="n">
        <v>7.62</v>
      </c>
      <c r="J1951" s="8" t="n">
        <v>63.3823</v>
      </c>
    </row>
    <row r="1952" customFormat="false" ht="15" hidden="false" customHeight="false" outlineLevel="0" collapsed="false">
      <c r="A1952" s="4" t="n">
        <v>43109</v>
      </c>
      <c r="B1952" s="5" t="n">
        <v>2018</v>
      </c>
      <c r="C1952" s="5" t="n">
        <v>1</v>
      </c>
      <c r="D1952" s="6" t="str">
        <f aca="false">IF(MONTH(A1952)&gt;=4,"FY "&amp;YEAR(A1952)&amp;"-"&amp;RIGHT(YEAR(A1952)+1,2),"FY "&amp;(YEAR(A1952)-1)&amp;"-"&amp;RIGHT(YEAR(A1952),2))</f>
        <v>FY 2017-18</v>
      </c>
      <c r="E1952" s="5" t="s">
        <v>19</v>
      </c>
      <c r="F1952" s="7" t="n">
        <v>10.4</v>
      </c>
      <c r="G1952" s="7" t="n">
        <v>11.86</v>
      </c>
      <c r="H1952" s="7" t="n">
        <v>-1.46</v>
      </c>
      <c r="I1952" s="7" t="n">
        <v>-0.23</v>
      </c>
      <c r="J1952" s="8" t="n">
        <v>63.3482</v>
      </c>
    </row>
    <row r="1953" customFormat="false" ht="15" hidden="false" customHeight="false" outlineLevel="0" collapsed="false">
      <c r="A1953" s="4" t="n">
        <v>43110</v>
      </c>
      <c r="B1953" s="5" t="n">
        <v>2018</v>
      </c>
      <c r="C1953" s="5" t="n">
        <v>1</v>
      </c>
      <c r="D1953" s="6" t="str">
        <f aca="false">IF(MONTH(A1953)&gt;=4,"FY "&amp;YEAR(A1953)&amp;"-"&amp;RIGHT(YEAR(A1953)+1,2),"FY "&amp;(YEAR(A1953)-1)&amp;"-"&amp;RIGHT(YEAR(A1953),2))</f>
        <v>FY 2017-18</v>
      </c>
      <c r="E1953" s="5" t="s">
        <v>19</v>
      </c>
      <c r="F1953" s="7" t="n">
        <v>125.93</v>
      </c>
      <c r="G1953" s="7" t="n">
        <v>0</v>
      </c>
      <c r="H1953" s="7" t="n">
        <v>125.93</v>
      </c>
      <c r="I1953" s="7" t="n">
        <v>19.84</v>
      </c>
      <c r="J1953" s="8" t="n">
        <v>63.469</v>
      </c>
    </row>
    <row r="1954" customFormat="false" ht="15" hidden="false" customHeight="false" outlineLevel="0" collapsed="false">
      <c r="A1954" s="4" t="n">
        <v>43111</v>
      </c>
      <c r="B1954" s="5" t="n">
        <v>2018</v>
      </c>
      <c r="C1954" s="5" t="n">
        <v>1</v>
      </c>
      <c r="D1954" s="6" t="str">
        <f aca="false">IF(MONTH(A1954)&gt;=4,"FY "&amp;YEAR(A1954)&amp;"-"&amp;RIGHT(YEAR(A1954)+1,2),"FY "&amp;(YEAR(A1954)-1)&amp;"-"&amp;RIGHT(YEAR(A1954),2))</f>
        <v>FY 2017-18</v>
      </c>
      <c r="E1954" s="5" t="s">
        <v>19</v>
      </c>
      <c r="F1954" s="7" t="n">
        <v>9.41</v>
      </c>
      <c r="G1954" s="7" t="n">
        <v>0.06</v>
      </c>
      <c r="H1954" s="7" t="n">
        <v>9.35</v>
      </c>
      <c r="I1954" s="7" t="n">
        <v>1.46</v>
      </c>
      <c r="J1954" s="8" t="n">
        <v>63.8264</v>
      </c>
    </row>
    <row r="1955" customFormat="false" ht="15" hidden="false" customHeight="false" outlineLevel="0" collapsed="false">
      <c r="A1955" s="4" t="n">
        <v>43112</v>
      </c>
      <c r="B1955" s="5" t="n">
        <v>2018</v>
      </c>
      <c r="C1955" s="5" t="n">
        <v>1</v>
      </c>
      <c r="D1955" s="6" t="str">
        <f aca="false">IF(MONTH(A1955)&gt;=4,"FY "&amp;YEAR(A1955)&amp;"-"&amp;RIGHT(YEAR(A1955)+1,2),"FY "&amp;(YEAR(A1955)-1)&amp;"-"&amp;RIGHT(YEAR(A1955),2))</f>
        <v>FY 2017-18</v>
      </c>
      <c r="E1955" s="5" t="s">
        <v>19</v>
      </c>
      <c r="F1955" s="7" t="n">
        <v>26.27</v>
      </c>
      <c r="G1955" s="7" t="n">
        <v>1.8</v>
      </c>
      <c r="H1955" s="7" t="n">
        <v>24.47</v>
      </c>
      <c r="I1955" s="7" t="n">
        <v>3.84</v>
      </c>
      <c r="J1955" s="8" t="n">
        <v>63.7364</v>
      </c>
    </row>
    <row r="1956" customFormat="false" ht="15" hidden="false" customHeight="false" outlineLevel="0" collapsed="false">
      <c r="A1956" s="4" t="n">
        <v>43115</v>
      </c>
      <c r="B1956" s="5" t="n">
        <v>2018</v>
      </c>
      <c r="C1956" s="5" t="n">
        <v>1</v>
      </c>
      <c r="D1956" s="6" t="str">
        <f aca="false">IF(MONTH(A1956)&gt;=4,"FY "&amp;YEAR(A1956)&amp;"-"&amp;RIGHT(YEAR(A1956)+1,2),"FY "&amp;(YEAR(A1956)-1)&amp;"-"&amp;RIGHT(YEAR(A1956),2))</f>
        <v>FY 2017-18</v>
      </c>
      <c r="E1956" s="5" t="s">
        <v>19</v>
      </c>
      <c r="F1956" s="7" t="n">
        <v>11</v>
      </c>
      <c r="G1956" s="7" t="n">
        <v>36.16</v>
      </c>
      <c r="H1956" s="7" t="n">
        <v>-25.16</v>
      </c>
      <c r="I1956" s="7" t="n">
        <v>-3.96</v>
      </c>
      <c r="J1956" s="8" t="n">
        <v>63.5263</v>
      </c>
    </row>
    <row r="1957" customFormat="false" ht="15" hidden="false" customHeight="false" outlineLevel="0" collapsed="false">
      <c r="A1957" s="4" t="n">
        <v>43116</v>
      </c>
      <c r="B1957" s="5" t="n">
        <v>2018</v>
      </c>
      <c r="C1957" s="5" t="n">
        <v>1</v>
      </c>
      <c r="D1957" s="6" t="str">
        <f aca="false">IF(MONTH(A1957)&gt;=4,"FY "&amp;YEAR(A1957)&amp;"-"&amp;RIGHT(YEAR(A1957)+1,2),"FY "&amp;(YEAR(A1957)-1)&amp;"-"&amp;RIGHT(YEAR(A1957),2))</f>
        <v>FY 2017-18</v>
      </c>
      <c r="E1957" s="5" t="s">
        <v>19</v>
      </c>
      <c r="F1957" s="7" t="n">
        <v>0</v>
      </c>
      <c r="G1957" s="7" t="n">
        <v>1.78</v>
      </c>
      <c r="H1957" s="7" t="n">
        <v>-1.78</v>
      </c>
      <c r="I1957" s="7" t="n">
        <v>-0.28</v>
      </c>
      <c r="J1957" s="8" t="n">
        <v>63.4125</v>
      </c>
    </row>
    <row r="1958" customFormat="false" ht="15" hidden="false" customHeight="false" outlineLevel="0" collapsed="false">
      <c r="A1958" s="4" t="n">
        <v>43117</v>
      </c>
      <c r="B1958" s="5" t="n">
        <v>2018</v>
      </c>
      <c r="C1958" s="5" t="n">
        <v>1</v>
      </c>
      <c r="D1958" s="6" t="str">
        <f aca="false">IF(MONTH(A1958)&gt;=4,"FY "&amp;YEAR(A1958)&amp;"-"&amp;RIGHT(YEAR(A1958)+1,2),"FY "&amp;(YEAR(A1958)-1)&amp;"-"&amp;RIGHT(YEAR(A1958),2))</f>
        <v>FY 2017-18</v>
      </c>
      <c r="E1958" s="5" t="s">
        <v>19</v>
      </c>
      <c r="F1958" s="7" t="n">
        <v>11.5</v>
      </c>
      <c r="G1958" s="7" t="n">
        <v>43.81</v>
      </c>
      <c r="H1958" s="7" t="n">
        <v>-32.31</v>
      </c>
      <c r="I1958" s="7" t="n">
        <v>-5.07</v>
      </c>
      <c r="J1958" s="8" t="n">
        <v>63.7602</v>
      </c>
    </row>
    <row r="1959" customFormat="false" ht="15" hidden="false" customHeight="false" outlineLevel="0" collapsed="false">
      <c r="A1959" s="4" t="n">
        <v>43118</v>
      </c>
      <c r="B1959" s="5" t="n">
        <v>2018</v>
      </c>
      <c r="C1959" s="5" t="n">
        <v>1</v>
      </c>
      <c r="D1959" s="6" t="str">
        <f aca="false">IF(MONTH(A1959)&gt;=4,"FY "&amp;YEAR(A1959)&amp;"-"&amp;RIGHT(YEAR(A1959)+1,2),"FY "&amp;(YEAR(A1959)-1)&amp;"-"&amp;RIGHT(YEAR(A1959),2))</f>
        <v>FY 2017-18</v>
      </c>
      <c r="E1959" s="5" t="s">
        <v>19</v>
      </c>
      <c r="F1959" s="7" t="n">
        <v>179.42</v>
      </c>
      <c r="G1959" s="7" t="n">
        <v>32.47</v>
      </c>
      <c r="H1959" s="7" t="n">
        <v>146.95</v>
      </c>
      <c r="I1959" s="7" t="n">
        <v>22.97</v>
      </c>
      <c r="J1959" s="8" t="n">
        <v>63.9797</v>
      </c>
    </row>
    <row r="1960" customFormat="false" ht="15" hidden="false" customHeight="false" outlineLevel="0" collapsed="false">
      <c r="A1960" s="4" t="n">
        <v>43119</v>
      </c>
      <c r="B1960" s="5" t="n">
        <v>2018</v>
      </c>
      <c r="C1960" s="5" t="n">
        <v>1</v>
      </c>
      <c r="D1960" s="6" t="str">
        <f aca="false">IF(MONTH(A1960)&gt;=4,"FY "&amp;YEAR(A1960)&amp;"-"&amp;RIGHT(YEAR(A1960)+1,2),"FY "&amp;(YEAR(A1960)-1)&amp;"-"&amp;RIGHT(YEAR(A1960),2))</f>
        <v>FY 2017-18</v>
      </c>
      <c r="E1960" s="5" t="s">
        <v>19</v>
      </c>
      <c r="F1960" s="7" t="n">
        <v>0</v>
      </c>
      <c r="G1960" s="7" t="n">
        <v>0.04</v>
      </c>
      <c r="H1960" s="7" t="n">
        <v>-0.04</v>
      </c>
      <c r="I1960" s="7" t="n">
        <v>-0.01</v>
      </c>
      <c r="J1960" s="8" t="n">
        <v>63.8431</v>
      </c>
    </row>
    <row r="1961" customFormat="false" ht="15" hidden="false" customHeight="false" outlineLevel="0" collapsed="false">
      <c r="A1961" s="4" t="n">
        <v>43122</v>
      </c>
      <c r="B1961" s="5" t="n">
        <v>2018</v>
      </c>
      <c r="C1961" s="5" t="n">
        <v>1</v>
      </c>
      <c r="D1961" s="6" t="str">
        <f aca="false">IF(MONTH(A1961)&gt;=4,"FY "&amp;YEAR(A1961)&amp;"-"&amp;RIGHT(YEAR(A1961)+1,2),"FY "&amp;(YEAR(A1961)-1)&amp;"-"&amp;RIGHT(YEAR(A1961),2))</f>
        <v>FY 2017-18</v>
      </c>
      <c r="E1961" s="5" t="s">
        <v>19</v>
      </c>
      <c r="F1961" s="7" t="n">
        <v>49.64</v>
      </c>
      <c r="G1961" s="7" t="n">
        <v>64.88</v>
      </c>
      <c r="H1961" s="7" t="n">
        <v>-15.24</v>
      </c>
      <c r="I1961" s="7" t="n">
        <v>-2.39</v>
      </c>
      <c r="J1961" s="8" t="n">
        <v>63.7183</v>
      </c>
    </row>
    <row r="1962" customFormat="false" ht="15" hidden="false" customHeight="false" outlineLevel="0" collapsed="false">
      <c r="A1962" s="4" t="n">
        <v>43123</v>
      </c>
      <c r="B1962" s="5" t="n">
        <v>2018</v>
      </c>
      <c r="C1962" s="5" t="n">
        <v>1</v>
      </c>
      <c r="D1962" s="6" t="str">
        <f aca="false">IF(MONTH(A1962)&gt;=4,"FY "&amp;YEAR(A1962)&amp;"-"&amp;RIGHT(YEAR(A1962)+1,2),"FY "&amp;(YEAR(A1962)-1)&amp;"-"&amp;RIGHT(YEAR(A1962),2))</f>
        <v>FY 2017-18</v>
      </c>
      <c r="E1962" s="5" t="s">
        <v>19</v>
      </c>
      <c r="F1962" s="7" t="n">
        <v>1.8</v>
      </c>
      <c r="G1962" s="7" t="n">
        <v>65.27</v>
      </c>
      <c r="H1962" s="7" t="n">
        <v>-63.47</v>
      </c>
      <c r="I1962" s="7" t="n">
        <v>-9.93</v>
      </c>
      <c r="J1962" s="8" t="n">
        <v>63.8895</v>
      </c>
    </row>
    <row r="1963" customFormat="false" ht="15" hidden="false" customHeight="false" outlineLevel="0" collapsed="false">
      <c r="A1963" s="4" t="n">
        <v>43124</v>
      </c>
      <c r="B1963" s="5" t="n">
        <v>2018</v>
      </c>
      <c r="C1963" s="5" t="n">
        <v>1</v>
      </c>
      <c r="D1963" s="6" t="str">
        <f aca="false">IF(MONTH(A1963)&gt;=4,"FY "&amp;YEAR(A1963)&amp;"-"&amp;RIGHT(YEAR(A1963)+1,2),"FY "&amp;(YEAR(A1963)-1)&amp;"-"&amp;RIGHT(YEAR(A1963),2))</f>
        <v>FY 2017-18</v>
      </c>
      <c r="E1963" s="5" t="s">
        <v>19</v>
      </c>
      <c r="F1963" s="7" t="n">
        <v>42.24</v>
      </c>
      <c r="G1963" s="7" t="n">
        <v>2.3</v>
      </c>
      <c r="H1963" s="7" t="n">
        <v>39.94</v>
      </c>
      <c r="I1963" s="7" t="n">
        <v>6.26</v>
      </c>
      <c r="J1963" s="8" t="n">
        <v>63.7722</v>
      </c>
    </row>
    <row r="1964" customFormat="false" ht="15" hidden="false" customHeight="false" outlineLevel="0" collapsed="false">
      <c r="A1964" s="4" t="n">
        <v>43125</v>
      </c>
      <c r="B1964" s="5" t="n">
        <v>2018</v>
      </c>
      <c r="C1964" s="5" t="n">
        <v>1</v>
      </c>
      <c r="D1964" s="6" t="str">
        <f aca="false">IF(MONTH(A1964)&gt;=4,"FY "&amp;YEAR(A1964)&amp;"-"&amp;RIGHT(YEAR(A1964)+1,2),"FY "&amp;(YEAR(A1964)-1)&amp;"-"&amp;RIGHT(YEAR(A1964),2))</f>
        <v>FY 2017-18</v>
      </c>
      <c r="E1964" s="5" t="s">
        <v>19</v>
      </c>
      <c r="F1964" s="7" t="n">
        <v>98.06</v>
      </c>
      <c r="G1964" s="7" t="n">
        <v>70.97</v>
      </c>
      <c r="H1964" s="7" t="n">
        <v>27.09</v>
      </c>
      <c r="I1964" s="7" t="n">
        <v>4.26</v>
      </c>
      <c r="J1964" s="8" t="n">
        <v>63.6439</v>
      </c>
    </row>
    <row r="1965" customFormat="false" ht="15" hidden="false" customHeight="false" outlineLevel="0" collapsed="false">
      <c r="A1965" s="4" t="n">
        <v>43129</v>
      </c>
      <c r="B1965" s="5" t="n">
        <v>2018</v>
      </c>
      <c r="C1965" s="5" t="n">
        <v>1</v>
      </c>
      <c r="D1965" s="6" t="str">
        <f aca="false">IF(MONTH(A1965)&gt;=4,"FY "&amp;YEAR(A1965)&amp;"-"&amp;RIGHT(YEAR(A1965)+1,2),"FY "&amp;(YEAR(A1965)-1)&amp;"-"&amp;RIGHT(YEAR(A1965),2))</f>
        <v>FY 2017-18</v>
      </c>
      <c r="E1965" s="5" t="s">
        <v>19</v>
      </c>
      <c r="F1965" s="7" t="n">
        <v>83.76</v>
      </c>
      <c r="G1965" s="7" t="n">
        <v>36.42</v>
      </c>
      <c r="H1965" s="7" t="n">
        <v>47.34</v>
      </c>
      <c r="I1965" s="7" t="n">
        <v>7.46</v>
      </c>
      <c r="J1965" s="8" t="n">
        <v>63.4983</v>
      </c>
    </row>
    <row r="1966" customFormat="false" ht="15" hidden="false" customHeight="false" outlineLevel="0" collapsed="false">
      <c r="A1966" s="4" t="n">
        <v>43130</v>
      </c>
      <c r="B1966" s="5" t="n">
        <v>2018</v>
      </c>
      <c r="C1966" s="5" t="n">
        <v>1</v>
      </c>
      <c r="D1966" s="6" t="str">
        <f aca="false">IF(MONTH(A1966)&gt;=4,"FY "&amp;YEAR(A1966)&amp;"-"&amp;RIGHT(YEAR(A1966)+1,2),"FY "&amp;(YEAR(A1966)-1)&amp;"-"&amp;RIGHT(YEAR(A1966),2))</f>
        <v>FY 2017-18</v>
      </c>
      <c r="E1966" s="5" t="s">
        <v>19</v>
      </c>
      <c r="F1966" s="7" t="n">
        <v>265.87</v>
      </c>
      <c r="G1966" s="7" t="n">
        <v>0.96</v>
      </c>
      <c r="H1966" s="7" t="n">
        <v>264.91</v>
      </c>
      <c r="I1966" s="7" t="n">
        <v>41.69</v>
      </c>
      <c r="J1966" s="8" t="n">
        <v>63.547</v>
      </c>
    </row>
    <row r="1967" customFormat="false" ht="15" hidden="false" customHeight="false" outlineLevel="0" collapsed="false">
      <c r="A1967" s="4" t="n">
        <v>43131</v>
      </c>
      <c r="B1967" s="5" t="n">
        <v>2018</v>
      </c>
      <c r="C1967" s="5" t="n">
        <v>1</v>
      </c>
      <c r="D1967" s="6" t="str">
        <f aca="false">IF(MONTH(A1967)&gt;=4,"FY "&amp;YEAR(A1967)&amp;"-"&amp;RIGHT(YEAR(A1967)+1,2),"FY "&amp;(YEAR(A1967)-1)&amp;"-"&amp;RIGHT(YEAR(A1967),2))</f>
        <v>FY 2017-18</v>
      </c>
      <c r="E1967" s="5" t="s">
        <v>19</v>
      </c>
      <c r="F1967" s="7" t="n">
        <v>15.71</v>
      </c>
      <c r="G1967" s="7" t="n">
        <v>18.09</v>
      </c>
      <c r="H1967" s="7" t="n">
        <v>-2.38</v>
      </c>
      <c r="I1967" s="7" t="n">
        <v>-0.37</v>
      </c>
      <c r="J1967" s="8" t="n">
        <v>63.7534</v>
      </c>
    </row>
    <row r="1968" customFormat="false" ht="15" hidden="false" customHeight="false" outlineLevel="0" collapsed="false">
      <c r="A1968" s="4" t="n">
        <v>43132</v>
      </c>
      <c r="B1968" s="5" t="n">
        <v>2018</v>
      </c>
      <c r="C1968" s="5" t="n">
        <v>2</v>
      </c>
      <c r="D1968" s="6" t="str">
        <f aca="false">IF(MONTH(A1968)&gt;=4,"FY "&amp;YEAR(A1968)&amp;"-"&amp;RIGHT(YEAR(A1968)+1,2),"FY "&amp;(YEAR(A1968)-1)&amp;"-"&amp;RIGHT(YEAR(A1968),2))</f>
        <v>FY 2017-18</v>
      </c>
      <c r="E1968" s="5" t="s">
        <v>19</v>
      </c>
      <c r="F1968" s="7" t="n">
        <v>0</v>
      </c>
      <c r="G1968" s="7" t="n">
        <v>0.66</v>
      </c>
      <c r="H1968" s="7" t="n">
        <v>-0.66</v>
      </c>
      <c r="I1968" s="7" t="n">
        <v>-0.1</v>
      </c>
      <c r="J1968" s="8" t="n">
        <v>63.6878</v>
      </c>
    </row>
    <row r="1969" customFormat="false" ht="15" hidden="false" customHeight="false" outlineLevel="0" collapsed="false">
      <c r="A1969" s="4" t="n">
        <v>43133</v>
      </c>
      <c r="B1969" s="5" t="n">
        <v>2018</v>
      </c>
      <c r="C1969" s="5" t="n">
        <v>2</v>
      </c>
      <c r="D1969" s="6" t="str">
        <f aca="false">IF(MONTH(A1969)&gt;=4,"FY "&amp;YEAR(A1969)&amp;"-"&amp;RIGHT(YEAR(A1969)+1,2),"FY "&amp;(YEAR(A1969)-1)&amp;"-"&amp;RIGHT(YEAR(A1969),2))</f>
        <v>FY 2017-18</v>
      </c>
      <c r="E1969" s="5" t="s">
        <v>19</v>
      </c>
      <c r="F1969" s="7" t="n">
        <v>8.01</v>
      </c>
      <c r="G1969" s="7" t="n">
        <v>14.01</v>
      </c>
      <c r="H1969" s="7" t="n">
        <v>-6</v>
      </c>
      <c r="I1969" s="7" t="n">
        <v>-0.94</v>
      </c>
      <c r="J1969" s="8" t="n">
        <v>63.6113</v>
      </c>
    </row>
    <row r="1970" customFormat="false" ht="15" hidden="false" customHeight="false" outlineLevel="0" collapsed="false">
      <c r="A1970" s="4" t="n">
        <v>43136</v>
      </c>
      <c r="B1970" s="5" t="n">
        <v>2018</v>
      </c>
      <c r="C1970" s="5" t="n">
        <v>2</v>
      </c>
      <c r="D1970" s="6" t="str">
        <f aca="false">IF(MONTH(A1970)&gt;=4,"FY "&amp;YEAR(A1970)&amp;"-"&amp;RIGHT(YEAR(A1970)+1,2),"FY "&amp;(YEAR(A1970)-1)&amp;"-"&amp;RIGHT(YEAR(A1970),2))</f>
        <v>FY 2017-18</v>
      </c>
      <c r="E1970" s="5" t="s">
        <v>19</v>
      </c>
      <c r="F1970" s="7" t="n">
        <v>308.78</v>
      </c>
      <c r="G1970" s="7" t="n">
        <v>0</v>
      </c>
      <c r="H1970" s="7" t="n">
        <v>308.78</v>
      </c>
      <c r="I1970" s="7" t="n">
        <v>48.19</v>
      </c>
      <c r="J1970" s="8" t="n">
        <v>64.0781</v>
      </c>
    </row>
    <row r="1971" customFormat="false" ht="15" hidden="false" customHeight="false" outlineLevel="0" collapsed="false">
      <c r="A1971" s="4" t="n">
        <v>43137</v>
      </c>
      <c r="B1971" s="5" t="n">
        <v>2018</v>
      </c>
      <c r="C1971" s="5" t="n">
        <v>2</v>
      </c>
      <c r="D1971" s="6" t="str">
        <f aca="false">IF(MONTH(A1971)&gt;=4,"FY "&amp;YEAR(A1971)&amp;"-"&amp;RIGHT(YEAR(A1971)+1,2),"FY "&amp;(YEAR(A1971)-1)&amp;"-"&amp;RIGHT(YEAR(A1971),2))</f>
        <v>FY 2017-18</v>
      </c>
      <c r="E1971" s="5" t="s">
        <v>19</v>
      </c>
      <c r="F1971" s="7" t="n">
        <v>155.89</v>
      </c>
      <c r="G1971" s="7" t="n">
        <v>27.85</v>
      </c>
      <c r="H1971" s="7" t="n">
        <v>128.04</v>
      </c>
      <c r="I1971" s="7" t="n">
        <v>20</v>
      </c>
      <c r="J1971" s="8" t="n">
        <v>64.0295</v>
      </c>
    </row>
    <row r="1972" customFormat="false" ht="15" hidden="false" customHeight="false" outlineLevel="0" collapsed="false">
      <c r="A1972" s="4" t="n">
        <v>43138</v>
      </c>
      <c r="B1972" s="5" t="n">
        <v>2018</v>
      </c>
      <c r="C1972" s="5" t="n">
        <v>2</v>
      </c>
      <c r="D1972" s="6" t="str">
        <f aca="false">IF(MONTH(A1972)&gt;=4,"FY "&amp;YEAR(A1972)&amp;"-"&amp;RIGHT(YEAR(A1972)+1,2),"FY "&amp;(YEAR(A1972)-1)&amp;"-"&amp;RIGHT(YEAR(A1972),2))</f>
        <v>FY 2017-18</v>
      </c>
      <c r="E1972" s="5" t="s">
        <v>19</v>
      </c>
      <c r="F1972" s="7" t="n">
        <v>602.82</v>
      </c>
      <c r="G1972" s="7" t="n">
        <v>3.41</v>
      </c>
      <c r="H1972" s="7" t="n">
        <v>599.41</v>
      </c>
      <c r="I1972" s="7" t="n">
        <v>93.26</v>
      </c>
      <c r="J1972" s="8" t="n">
        <v>64.2723</v>
      </c>
    </row>
    <row r="1973" customFormat="false" ht="15" hidden="false" customHeight="false" outlineLevel="0" collapsed="false">
      <c r="A1973" s="4" t="n">
        <v>43139</v>
      </c>
      <c r="B1973" s="5" t="n">
        <v>2018</v>
      </c>
      <c r="C1973" s="5" t="n">
        <v>2</v>
      </c>
      <c r="D1973" s="6" t="str">
        <f aca="false">IF(MONTH(A1973)&gt;=4,"FY "&amp;YEAR(A1973)&amp;"-"&amp;RIGHT(YEAR(A1973)+1,2),"FY "&amp;(YEAR(A1973)-1)&amp;"-"&amp;RIGHT(YEAR(A1973),2))</f>
        <v>FY 2017-18</v>
      </c>
      <c r="E1973" s="5" t="s">
        <v>19</v>
      </c>
      <c r="F1973" s="7" t="n">
        <v>12.97</v>
      </c>
      <c r="G1973" s="7" t="n">
        <v>0</v>
      </c>
      <c r="H1973" s="7" t="n">
        <v>12.97</v>
      </c>
      <c r="I1973" s="7" t="n">
        <v>2.02</v>
      </c>
      <c r="J1973" s="8" t="n">
        <v>64.1377</v>
      </c>
    </row>
    <row r="1974" customFormat="false" ht="15" hidden="false" customHeight="false" outlineLevel="0" collapsed="false">
      <c r="A1974" s="4" t="n">
        <v>43140</v>
      </c>
      <c r="B1974" s="5" t="n">
        <v>2018</v>
      </c>
      <c r="C1974" s="5" t="n">
        <v>2</v>
      </c>
      <c r="D1974" s="6" t="str">
        <f aca="false">IF(MONTH(A1974)&gt;=4,"FY "&amp;YEAR(A1974)&amp;"-"&amp;RIGHT(YEAR(A1974)+1,2),"FY "&amp;(YEAR(A1974)-1)&amp;"-"&amp;RIGHT(YEAR(A1974),2))</f>
        <v>FY 2017-18</v>
      </c>
      <c r="E1974" s="5" t="s">
        <v>19</v>
      </c>
      <c r="F1974" s="7" t="n">
        <v>6.32</v>
      </c>
      <c r="G1974" s="7" t="n">
        <v>1.36</v>
      </c>
      <c r="H1974" s="7" t="n">
        <v>4.96</v>
      </c>
      <c r="I1974" s="7" t="n">
        <v>0.77</v>
      </c>
      <c r="J1974" s="8" t="n">
        <v>64.1616</v>
      </c>
    </row>
    <row r="1975" customFormat="false" ht="15" hidden="false" customHeight="false" outlineLevel="0" collapsed="false">
      <c r="A1975" s="4" t="n">
        <v>43143</v>
      </c>
      <c r="B1975" s="5" t="n">
        <v>2018</v>
      </c>
      <c r="C1975" s="5" t="n">
        <v>2</v>
      </c>
      <c r="D1975" s="6" t="str">
        <f aca="false">IF(MONTH(A1975)&gt;=4,"FY "&amp;YEAR(A1975)&amp;"-"&amp;RIGHT(YEAR(A1975)+1,2),"FY "&amp;(YEAR(A1975)-1)&amp;"-"&amp;RIGHT(YEAR(A1975),2))</f>
        <v>FY 2017-18</v>
      </c>
      <c r="E1975" s="5" t="s">
        <v>19</v>
      </c>
      <c r="F1975" s="7" t="n">
        <v>15.11</v>
      </c>
      <c r="G1975" s="7" t="n">
        <v>132.7</v>
      </c>
      <c r="H1975" s="7" t="n">
        <v>-117.59</v>
      </c>
      <c r="I1975" s="7" t="n">
        <v>-18.27</v>
      </c>
      <c r="J1975" s="8" t="n">
        <v>64.3686</v>
      </c>
    </row>
    <row r="1976" customFormat="false" ht="15" hidden="false" customHeight="false" outlineLevel="0" collapsed="false">
      <c r="A1976" s="4" t="n">
        <v>43145</v>
      </c>
      <c r="B1976" s="5" t="n">
        <v>2018</v>
      </c>
      <c r="C1976" s="5" t="n">
        <v>2</v>
      </c>
      <c r="D1976" s="6" t="str">
        <f aca="false">IF(MONTH(A1976)&gt;=4,"FY "&amp;YEAR(A1976)&amp;"-"&amp;RIGHT(YEAR(A1976)+1,2),"FY "&amp;(YEAR(A1976)-1)&amp;"-"&amp;RIGHT(YEAR(A1976),2))</f>
        <v>FY 2017-18</v>
      </c>
      <c r="E1976" s="5" t="s">
        <v>19</v>
      </c>
      <c r="F1976" s="7" t="n">
        <v>3.82</v>
      </c>
      <c r="G1976" s="7" t="n">
        <v>61.55</v>
      </c>
      <c r="H1976" s="7" t="n">
        <v>-57.73</v>
      </c>
      <c r="I1976" s="7" t="n">
        <v>-8.98</v>
      </c>
      <c r="J1976" s="8" t="n">
        <v>64.2838</v>
      </c>
    </row>
    <row r="1977" customFormat="false" ht="15" hidden="false" customHeight="false" outlineLevel="0" collapsed="false">
      <c r="A1977" s="4" t="n">
        <v>43146</v>
      </c>
      <c r="B1977" s="5" t="n">
        <v>2018</v>
      </c>
      <c r="C1977" s="5" t="n">
        <v>2</v>
      </c>
      <c r="D1977" s="6" t="str">
        <f aca="false">IF(MONTH(A1977)&gt;=4,"FY "&amp;YEAR(A1977)&amp;"-"&amp;RIGHT(YEAR(A1977)+1,2),"FY "&amp;(YEAR(A1977)-1)&amp;"-"&amp;RIGHT(YEAR(A1977),2))</f>
        <v>FY 2017-18</v>
      </c>
      <c r="E1977" s="5" t="s">
        <v>19</v>
      </c>
      <c r="F1977" s="7" t="n">
        <v>37.22</v>
      </c>
      <c r="G1977" s="7" t="n">
        <v>24.44</v>
      </c>
      <c r="H1977" s="7" t="n">
        <v>12.78</v>
      </c>
      <c r="I1977" s="7" t="n">
        <v>1.99</v>
      </c>
      <c r="J1977" s="8" t="n">
        <v>64.1259</v>
      </c>
    </row>
    <row r="1978" customFormat="false" ht="15" hidden="false" customHeight="false" outlineLevel="0" collapsed="false">
      <c r="A1978" s="4" t="n">
        <v>43147</v>
      </c>
      <c r="B1978" s="5" t="n">
        <v>2018</v>
      </c>
      <c r="C1978" s="5" t="n">
        <v>2</v>
      </c>
      <c r="D1978" s="6" t="str">
        <f aca="false">IF(MONTH(A1978)&gt;=4,"FY "&amp;YEAR(A1978)&amp;"-"&amp;RIGHT(YEAR(A1978)+1,2),"FY "&amp;(YEAR(A1978)-1)&amp;"-"&amp;RIGHT(YEAR(A1978),2))</f>
        <v>FY 2017-18</v>
      </c>
      <c r="E1978" s="5" t="s">
        <v>19</v>
      </c>
      <c r="F1978" s="7" t="n">
        <v>38.86</v>
      </c>
      <c r="G1978" s="7" t="n">
        <v>1.41</v>
      </c>
      <c r="H1978" s="7" t="n">
        <v>37.45</v>
      </c>
      <c r="I1978" s="7" t="n">
        <v>5.86</v>
      </c>
      <c r="J1978" s="8" t="n">
        <v>63.9222</v>
      </c>
    </row>
    <row r="1979" customFormat="false" ht="15" hidden="false" customHeight="false" outlineLevel="0" collapsed="false">
      <c r="A1979" s="4" t="n">
        <v>43151</v>
      </c>
      <c r="B1979" s="5" t="n">
        <v>2018</v>
      </c>
      <c r="C1979" s="5" t="n">
        <v>2</v>
      </c>
      <c r="D1979" s="6" t="str">
        <f aca="false">IF(MONTH(A1979)&gt;=4,"FY "&amp;YEAR(A1979)&amp;"-"&amp;RIGHT(YEAR(A1979)+1,2),"FY "&amp;(YEAR(A1979)-1)&amp;"-"&amp;RIGHT(YEAR(A1979),2))</f>
        <v>FY 2017-18</v>
      </c>
      <c r="E1979" s="5" t="s">
        <v>19</v>
      </c>
      <c r="F1979" s="7" t="n">
        <v>3322.12</v>
      </c>
      <c r="G1979" s="7" t="n">
        <v>8.74</v>
      </c>
      <c r="H1979" s="7" t="n">
        <v>3313.38</v>
      </c>
      <c r="I1979" s="7" t="n">
        <v>518.45</v>
      </c>
      <c r="J1979" s="8" t="n">
        <v>63.9097</v>
      </c>
    </row>
    <row r="1980" customFormat="false" ht="15" hidden="false" customHeight="false" outlineLevel="0" collapsed="false">
      <c r="A1980" s="4" t="n">
        <v>43152</v>
      </c>
      <c r="B1980" s="5" t="n">
        <v>2018</v>
      </c>
      <c r="C1980" s="5" t="n">
        <v>2</v>
      </c>
      <c r="D1980" s="6" t="str">
        <f aca="false">IF(MONTH(A1980)&gt;=4,"FY "&amp;YEAR(A1980)&amp;"-"&amp;RIGHT(YEAR(A1980)+1,2),"FY "&amp;(YEAR(A1980)-1)&amp;"-"&amp;RIGHT(YEAR(A1980),2))</f>
        <v>FY 2017-18</v>
      </c>
      <c r="E1980" s="5" t="s">
        <v>19</v>
      </c>
      <c r="F1980" s="7" t="n">
        <v>7.25</v>
      </c>
      <c r="G1980" s="7" t="n">
        <v>3.33</v>
      </c>
      <c r="H1980" s="7" t="n">
        <v>3.92</v>
      </c>
      <c r="I1980" s="7" t="n">
        <v>0.61</v>
      </c>
      <c r="J1980" s="8" t="n">
        <v>64.5254</v>
      </c>
    </row>
    <row r="1981" customFormat="false" ht="15" hidden="false" customHeight="false" outlineLevel="0" collapsed="false">
      <c r="A1981" s="4" t="n">
        <v>43153</v>
      </c>
      <c r="B1981" s="5" t="n">
        <v>2018</v>
      </c>
      <c r="C1981" s="5" t="n">
        <v>2</v>
      </c>
      <c r="D1981" s="6" t="str">
        <f aca="false">IF(MONTH(A1981)&gt;=4,"FY "&amp;YEAR(A1981)&amp;"-"&amp;RIGHT(YEAR(A1981)+1,2),"FY "&amp;(YEAR(A1981)-1)&amp;"-"&amp;RIGHT(YEAR(A1981),2))</f>
        <v>FY 2017-18</v>
      </c>
      <c r="E1981" s="5" t="s">
        <v>19</v>
      </c>
      <c r="F1981" s="7" t="n">
        <v>3.63</v>
      </c>
      <c r="G1981" s="7" t="n">
        <v>0.09</v>
      </c>
      <c r="H1981" s="7" t="n">
        <v>3.54</v>
      </c>
      <c r="I1981" s="7" t="n">
        <v>0.55</v>
      </c>
      <c r="J1981" s="8" t="n">
        <v>64.8161</v>
      </c>
    </row>
    <row r="1982" customFormat="false" ht="15" hidden="false" customHeight="false" outlineLevel="0" collapsed="false">
      <c r="A1982" s="4" t="n">
        <v>43154</v>
      </c>
      <c r="B1982" s="5" t="n">
        <v>2018</v>
      </c>
      <c r="C1982" s="5" t="n">
        <v>2</v>
      </c>
      <c r="D1982" s="6" t="str">
        <f aca="false">IF(MONTH(A1982)&gt;=4,"FY "&amp;YEAR(A1982)&amp;"-"&amp;RIGHT(YEAR(A1982)+1,2),"FY "&amp;(YEAR(A1982)-1)&amp;"-"&amp;RIGHT(YEAR(A1982),2))</f>
        <v>FY 2017-18</v>
      </c>
      <c r="E1982" s="5" t="s">
        <v>19</v>
      </c>
      <c r="F1982" s="7" t="n">
        <v>329.49</v>
      </c>
      <c r="G1982" s="7" t="n">
        <v>221.77</v>
      </c>
      <c r="H1982" s="7" t="n">
        <v>107.72</v>
      </c>
      <c r="I1982" s="7" t="n">
        <v>16.56</v>
      </c>
      <c r="J1982" s="8" t="n">
        <v>65.0458</v>
      </c>
    </row>
    <row r="1983" customFormat="false" ht="15" hidden="false" customHeight="false" outlineLevel="0" collapsed="false">
      <c r="A1983" s="4" t="n">
        <v>43157</v>
      </c>
      <c r="B1983" s="5" t="n">
        <v>2018</v>
      </c>
      <c r="C1983" s="5" t="n">
        <v>2</v>
      </c>
      <c r="D1983" s="6" t="str">
        <f aca="false">IF(MONTH(A1983)&gt;=4,"FY "&amp;YEAR(A1983)&amp;"-"&amp;RIGHT(YEAR(A1983)+1,2),"FY "&amp;(YEAR(A1983)-1)&amp;"-"&amp;RIGHT(YEAR(A1983),2))</f>
        <v>FY 2017-18</v>
      </c>
      <c r="E1983" s="5" t="s">
        <v>19</v>
      </c>
      <c r="F1983" s="7" t="n">
        <v>1551.03</v>
      </c>
      <c r="G1983" s="7" t="n">
        <v>149.6</v>
      </c>
      <c r="H1983" s="7" t="n">
        <v>1401.43</v>
      </c>
      <c r="I1983" s="7" t="n">
        <v>216.19</v>
      </c>
      <c r="J1983" s="8" t="n">
        <v>64.8227</v>
      </c>
    </row>
    <row r="1984" customFormat="false" ht="15" hidden="false" customHeight="false" outlineLevel="0" collapsed="false">
      <c r="A1984" s="4" t="n">
        <v>43158</v>
      </c>
      <c r="B1984" s="5" t="n">
        <v>2018</v>
      </c>
      <c r="C1984" s="5" t="n">
        <v>2</v>
      </c>
      <c r="D1984" s="6" t="str">
        <f aca="false">IF(MONTH(A1984)&gt;=4,"FY "&amp;YEAR(A1984)&amp;"-"&amp;RIGHT(YEAR(A1984)+1,2),"FY "&amp;(YEAR(A1984)-1)&amp;"-"&amp;RIGHT(YEAR(A1984),2))</f>
        <v>FY 2017-18</v>
      </c>
      <c r="E1984" s="5" t="s">
        <v>19</v>
      </c>
      <c r="F1984" s="7" t="n">
        <v>2.77</v>
      </c>
      <c r="G1984" s="7" t="n">
        <v>0.03</v>
      </c>
      <c r="H1984" s="7" t="n">
        <v>2.74</v>
      </c>
      <c r="I1984" s="7" t="n">
        <v>0.42</v>
      </c>
      <c r="J1984" s="8" t="n">
        <v>64.6639</v>
      </c>
    </row>
    <row r="1985" customFormat="false" ht="15" hidden="false" customHeight="false" outlineLevel="0" collapsed="false">
      <c r="A1985" s="4" t="n">
        <v>43159</v>
      </c>
      <c r="B1985" s="5" t="n">
        <v>2018</v>
      </c>
      <c r="C1985" s="5" t="n">
        <v>2</v>
      </c>
      <c r="D1985" s="6" t="str">
        <f aca="false">IF(MONTH(A1985)&gt;=4,"FY "&amp;YEAR(A1985)&amp;"-"&amp;RIGHT(YEAR(A1985)+1,2),"FY "&amp;(YEAR(A1985)-1)&amp;"-"&amp;RIGHT(YEAR(A1985),2))</f>
        <v>FY 2017-18</v>
      </c>
      <c r="E1985" s="5" t="s">
        <v>19</v>
      </c>
      <c r="F1985" s="7" t="n">
        <v>16.5</v>
      </c>
      <c r="G1985" s="7" t="n">
        <v>0</v>
      </c>
      <c r="H1985" s="7" t="n">
        <v>16.5</v>
      </c>
      <c r="I1985" s="7" t="n">
        <v>2.54</v>
      </c>
      <c r="J1985" s="8" t="n">
        <v>64.8514</v>
      </c>
    </row>
    <row r="1986" customFormat="false" ht="15" hidden="false" customHeight="false" outlineLevel="0" collapsed="false">
      <c r="A1986" s="4" t="n">
        <v>43160</v>
      </c>
      <c r="B1986" s="5" t="n">
        <v>2018</v>
      </c>
      <c r="C1986" s="5" t="n">
        <v>3</v>
      </c>
      <c r="D1986" s="6" t="str">
        <f aca="false">IF(MONTH(A1986)&gt;=4,"FY "&amp;YEAR(A1986)&amp;"-"&amp;RIGHT(YEAR(A1986)+1,2),"FY "&amp;(YEAR(A1986)-1)&amp;"-"&amp;RIGHT(YEAR(A1986),2))</f>
        <v>FY 2017-18</v>
      </c>
      <c r="E1986" s="5" t="s">
        <v>19</v>
      </c>
      <c r="F1986" s="7" t="n">
        <v>7.17</v>
      </c>
      <c r="G1986" s="7" t="n">
        <v>0.1</v>
      </c>
      <c r="H1986" s="7" t="n">
        <v>7.07</v>
      </c>
      <c r="I1986" s="7" t="n">
        <v>1.09</v>
      </c>
      <c r="J1986" s="8" t="n">
        <v>65.1031</v>
      </c>
    </row>
    <row r="1987" customFormat="false" ht="15" hidden="false" customHeight="false" outlineLevel="0" collapsed="false">
      <c r="A1987" s="4" t="n">
        <v>43164</v>
      </c>
      <c r="B1987" s="5" t="n">
        <v>2018</v>
      </c>
      <c r="C1987" s="5" t="n">
        <v>3</v>
      </c>
      <c r="D1987" s="6" t="str">
        <f aca="false">IF(MONTH(A1987)&gt;=4,"FY "&amp;YEAR(A1987)&amp;"-"&amp;RIGHT(YEAR(A1987)+1,2),"FY "&amp;(YEAR(A1987)-1)&amp;"-"&amp;RIGHT(YEAR(A1987),2))</f>
        <v>FY 2017-18</v>
      </c>
      <c r="E1987" s="5" t="s">
        <v>19</v>
      </c>
      <c r="F1987" s="7" t="n">
        <v>105.32</v>
      </c>
      <c r="G1987" s="7" t="n">
        <v>0.99</v>
      </c>
      <c r="H1987" s="7" t="n">
        <v>104.33</v>
      </c>
      <c r="I1987" s="7" t="n">
        <v>16</v>
      </c>
      <c r="J1987" s="8" t="n">
        <v>65.2261</v>
      </c>
    </row>
    <row r="1988" customFormat="false" ht="15" hidden="false" customHeight="false" outlineLevel="0" collapsed="false">
      <c r="A1988" s="4" t="n">
        <v>43165</v>
      </c>
      <c r="B1988" s="5" t="n">
        <v>2018</v>
      </c>
      <c r="C1988" s="5" t="n">
        <v>3</v>
      </c>
      <c r="D1988" s="6" t="str">
        <f aca="false">IF(MONTH(A1988)&gt;=4,"FY "&amp;YEAR(A1988)&amp;"-"&amp;RIGHT(YEAR(A1988)+1,2),"FY "&amp;(YEAR(A1988)-1)&amp;"-"&amp;RIGHT(YEAR(A1988),2))</f>
        <v>FY 2017-18</v>
      </c>
      <c r="E1988" s="5" t="s">
        <v>19</v>
      </c>
      <c r="F1988" s="7" t="n">
        <v>8.68</v>
      </c>
      <c r="G1988" s="7" t="n">
        <v>9.12</v>
      </c>
      <c r="H1988" s="7" t="n">
        <v>-0.44</v>
      </c>
      <c r="I1988" s="7" t="n">
        <v>-0.07</v>
      </c>
      <c r="J1988" s="8" t="n">
        <v>65.053</v>
      </c>
    </row>
    <row r="1989" customFormat="false" ht="15" hidden="false" customHeight="false" outlineLevel="0" collapsed="false">
      <c r="A1989" s="4" t="n">
        <v>43166</v>
      </c>
      <c r="B1989" s="5" t="n">
        <v>2018</v>
      </c>
      <c r="C1989" s="5" t="n">
        <v>3</v>
      </c>
      <c r="D1989" s="6" t="str">
        <f aca="false">IF(MONTH(A1989)&gt;=4,"FY "&amp;YEAR(A1989)&amp;"-"&amp;RIGHT(YEAR(A1989)+1,2),"FY "&amp;(YEAR(A1989)-1)&amp;"-"&amp;RIGHT(YEAR(A1989),2))</f>
        <v>FY 2017-18</v>
      </c>
      <c r="E1989" s="5" t="s">
        <v>19</v>
      </c>
      <c r="F1989" s="7" t="n">
        <v>3.05</v>
      </c>
      <c r="G1989" s="7" t="n">
        <v>1</v>
      </c>
      <c r="H1989" s="7" t="n">
        <v>2.05</v>
      </c>
      <c r="I1989" s="7" t="n">
        <v>0.32</v>
      </c>
      <c r="J1989" s="8" t="n">
        <v>64.9941</v>
      </c>
    </row>
    <row r="1990" customFormat="false" ht="15" hidden="false" customHeight="false" outlineLevel="0" collapsed="false">
      <c r="A1990" s="4" t="n">
        <v>43167</v>
      </c>
      <c r="B1990" s="5" t="n">
        <v>2018</v>
      </c>
      <c r="C1990" s="5" t="n">
        <v>3</v>
      </c>
      <c r="D1990" s="6" t="str">
        <f aca="false">IF(MONTH(A1990)&gt;=4,"FY "&amp;YEAR(A1990)&amp;"-"&amp;RIGHT(YEAR(A1990)+1,2),"FY "&amp;(YEAR(A1990)-1)&amp;"-"&amp;RIGHT(YEAR(A1990),2))</f>
        <v>FY 2017-18</v>
      </c>
      <c r="E1990" s="5" t="s">
        <v>19</v>
      </c>
      <c r="F1990" s="7" t="n">
        <v>13.83</v>
      </c>
      <c r="G1990" s="7" t="n">
        <v>0.43</v>
      </c>
      <c r="H1990" s="7" t="n">
        <v>13.4</v>
      </c>
      <c r="I1990" s="7" t="n">
        <v>2.06</v>
      </c>
      <c r="J1990" s="8" t="n">
        <v>64.9627</v>
      </c>
    </row>
    <row r="1991" customFormat="false" ht="15" hidden="false" customHeight="false" outlineLevel="0" collapsed="false">
      <c r="A1991" s="4" t="n">
        <v>43168</v>
      </c>
      <c r="B1991" s="5" t="n">
        <v>2018</v>
      </c>
      <c r="C1991" s="5" t="n">
        <v>3</v>
      </c>
      <c r="D1991" s="6" t="str">
        <f aca="false">IF(MONTH(A1991)&gt;=4,"FY "&amp;YEAR(A1991)&amp;"-"&amp;RIGHT(YEAR(A1991)+1,2),"FY "&amp;(YEAR(A1991)-1)&amp;"-"&amp;RIGHT(YEAR(A1991),2))</f>
        <v>FY 2017-18</v>
      </c>
      <c r="E1991" s="5" t="s">
        <v>19</v>
      </c>
      <c r="F1991" s="7" t="n">
        <v>1562.71</v>
      </c>
      <c r="G1991" s="7" t="n">
        <v>0.44</v>
      </c>
      <c r="H1991" s="7" t="n">
        <v>1562.27</v>
      </c>
      <c r="I1991" s="7" t="n">
        <v>240.64</v>
      </c>
      <c r="J1991" s="8" t="n">
        <v>64.9212</v>
      </c>
    </row>
    <row r="1992" customFormat="false" ht="15" hidden="false" customHeight="false" outlineLevel="0" collapsed="false">
      <c r="A1992" s="4" t="n">
        <v>43171</v>
      </c>
      <c r="B1992" s="5" t="n">
        <v>2018</v>
      </c>
      <c r="C1992" s="5" t="n">
        <v>3</v>
      </c>
      <c r="D1992" s="6" t="str">
        <f aca="false">IF(MONTH(A1992)&gt;=4,"FY "&amp;YEAR(A1992)&amp;"-"&amp;RIGHT(YEAR(A1992)+1,2),"FY "&amp;(YEAR(A1992)-1)&amp;"-"&amp;RIGHT(YEAR(A1992),2))</f>
        <v>FY 2017-18</v>
      </c>
      <c r="E1992" s="5" t="s">
        <v>19</v>
      </c>
      <c r="F1992" s="7" t="n">
        <v>2.31</v>
      </c>
      <c r="G1992" s="7" t="n">
        <v>8.29</v>
      </c>
      <c r="H1992" s="7" t="n">
        <v>-5.98</v>
      </c>
      <c r="I1992" s="7" t="n">
        <v>-0.92</v>
      </c>
      <c r="J1992" s="8" t="n">
        <v>65.0784</v>
      </c>
    </row>
    <row r="1993" customFormat="false" ht="15" hidden="false" customHeight="false" outlineLevel="0" collapsed="false">
      <c r="A1993" s="4" t="n">
        <v>43172</v>
      </c>
      <c r="B1993" s="5" t="n">
        <v>2018</v>
      </c>
      <c r="C1993" s="5" t="n">
        <v>3</v>
      </c>
      <c r="D1993" s="6" t="str">
        <f aca="false">IF(MONTH(A1993)&gt;=4,"FY "&amp;YEAR(A1993)&amp;"-"&amp;RIGHT(YEAR(A1993)+1,2),"FY "&amp;(YEAR(A1993)-1)&amp;"-"&amp;RIGHT(YEAR(A1993),2))</f>
        <v>FY 2017-18</v>
      </c>
      <c r="E1993" s="5" t="s">
        <v>19</v>
      </c>
      <c r="F1993" s="7" t="n">
        <v>0</v>
      </c>
      <c r="G1993" s="7" t="n">
        <v>87.33</v>
      </c>
      <c r="H1993" s="7" t="n">
        <v>-87.33</v>
      </c>
      <c r="I1993" s="7" t="n">
        <v>-13.43</v>
      </c>
      <c r="J1993" s="8" t="n">
        <v>65.0199</v>
      </c>
    </row>
    <row r="1994" customFormat="false" ht="15" hidden="false" customHeight="false" outlineLevel="0" collapsed="false">
      <c r="A1994" s="4" t="n">
        <v>43173</v>
      </c>
      <c r="B1994" s="5" t="n">
        <v>2018</v>
      </c>
      <c r="C1994" s="5" t="n">
        <v>3</v>
      </c>
      <c r="D1994" s="6" t="str">
        <f aca="false">IF(MONTH(A1994)&gt;=4,"FY "&amp;YEAR(A1994)&amp;"-"&amp;RIGHT(YEAR(A1994)+1,2),"FY "&amp;(YEAR(A1994)-1)&amp;"-"&amp;RIGHT(YEAR(A1994),2))</f>
        <v>FY 2017-18</v>
      </c>
      <c r="E1994" s="5" t="s">
        <v>19</v>
      </c>
      <c r="F1994" s="7" t="n">
        <v>369.02</v>
      </c>
      <c r="G1994" s="7" t="n">
        <v>35.57</v>
      </c>
      <c r="H1994" s="7" t="n">
        <v>333.45</v>
      </c>
      <c r="I1994" s="7" t="n">
        <v>51.33</v>
      </c>
      <c r="J1994" s="8" t="n">
        <v>64.9567</v>
      </c>
    </row>
    <row r="1995" customFormat="false" ht="15" hidden="false" customHeight="false" outlineLevel="0" collapsed="false">
      <c r="A1995" s="4" t="n">
        <v>43174</v>
      </c>
      <c r="B1995" s="5" t="n">
        <v>2018</v>
      </c>
      <c r="C1995" s="5" t="n">
        <v>3</v>
      </c>
      <c r="D1995" s="6" t="str">
        <f aca="false">IF(MONTH(A1995)&gt;=4,"FY "&amp;YEAR(A1995)&amp;"-"&amp;RIGHT(YEAR(A1995)+1,2),"FY "&amp;(YEAR(A1995)-1)&amp;"-"&amp;RIGHT(YEAR(A1995),2))</f>
        <v>FY 2017-18</v>
      </c>
      <c r="E1995" s="5" t="s">
        <v>19</v>
      </c>
      <c r="F1995" s="7" t="n">
        <v>191.78</v>
      </c>
      <c r="G1995" s="7" t="n">
        <v>0.82</v>
      </c>
      <c r="H1995" s="7" t="n">
        <v>190.96</v>
      </c>
      <c r="I1995" s="7" t="n">
        <v>29.38</v>
      </c>
      <c r="J1995" s="8" t="n">
        <v>64.9875</v>
      </c>
    </row>
    <row r="1996" customFormat="false" ht="15" hidden="false" customHeight="false" outlineLevel="0" collapsed="false">
      <c r="A1996" s="4" t="n">
        <v>43175</v>
      </c>
      <c r="B1996" s="5" t="n">
        <v>2018</v>
      </c>
      <c r="C1996" s="5" t="n">
        <v>3</v>
      </c>
      <c r="D1996" s="6" t="str">
        <f aca="false">IF(MONTH(A1996)&gt;=4,"FY "&amp;YEAR(A1996)&amp;"-"&amp;RIGHT(YEAR(A1996)+1,2),"FY "&amp;(YEAR(A1996)-1)&amp;"-"&amp;RIGHT(YEAR(A1996),2))</f>
        <v>FY 2017-18</v>
      </c>
      <c r="E1996" s="5" t="s">
        <v>19</v>
      </c>
      <c r="F1996" s="7" t="n">
        <v>443.2</v>
      </c>
      <c r="G1996" s="7" t="n">
        <v>2.91</v>
      </c>
      <c r="H1996" s="7" t="n">
        <v>440.29</v>
      </c>
      <c r="I1996" s="7" t="n">
        <v>67.8</v>
      </c>
      <c r="J1996" s="8" t="n">
        <v>64.9366</v>
      </c>
    </row>
    <row r="1997" customFormat="false" ht="15" hidden="false" customHeight="false" outlineLevel="0" collapsed="false">
      <c r="A1997" s="4" t="n">
        <v>43178</v>
      </c>
      <c r="B1997" s="5" t="n">
        <v>2018</v>
      </c>
      <c r="C1997" s="5" t="n">
        <v>3</v>
      </c>
      <c r="D1997" s="6" t="str">
        <f aca="false">IF(MONTH(A1997)&gt;=4,"FY "&amp;YEAR(A1997)&amp;"-"&amp;RIGHT(YEAR(A1997)+1,2),"FY "&amp;(YEAR(A1997)-1)&amp;"-"&amp;RIGHT(YEAR(A1997),2))</f>
        <v>FY 2017-18</v>
      </c>
      <c r="E1997" s="5" t="s">
        <v>19</v>
      </c>
      <c r="F1997" s="7" t="n">
        <v>1213.33</v>
      </c>
      <c r="G1997" s="7" t="n">
        <v>3.33</v>
      </c>
      <c r="H1997" s="7" t="n">
        <v>1210</v>
      </c>
      <c r="I1997" s="7" t="n">
        <v>186.52</v>
      </c>
      <c r="J1997" s="8" t="n">
        <v>64.8737</v>
      </c>
    </row>
    <row r="1998" customFormat="false" ht="15" hidden="false" customHeight="false" outlineLevel="0" collapsed="false">
      <c r="A1998" s="4" t="n">
        <v>43179</v>
      </c>
      <c r="B1998" s="5" t="n">
        <v>2018</v>
      </c>
      <c r="C1998" s="5" t="n">
        <v>3</v>
      </c>
      <c r="D1998" s="6" t="str">
        <f aca="false">IF(MONTH(A1998)&gt;=4,"FY "&amp;YEAR(A1998)&amp;"-"&amp;RIGHT(YEAR(A1998)+1,2),"FY "&amp;(YEAR(A1998)-1)&amp;"-"&amp;RIGHT(YEAR(A1998),2))</f>
        <v>FY 2017-18</v>
      </c>
      <c r="E1998" s="5" t="s">
        <v>19</v>
      </c>
      <c r="F1998" s="7" t="n">
        <v>67.75</v>
      </c>
      <c r="G1998" s="7" t="n">
        <v>0.61</v>
      </c>
      <c r="H1998" s="7" t="n">
        <v>67.14</v>
      </c>
      <c r="I1998" s="7" t="n">
        <v>10.32</v>
      </c>
      <c r="J1998" s="8" t="n">
        <v>65.0375</v>
      </c>
    </row>
    <row r="1999" customFormat="false" ht="15" hidden="false" customHeight="false" outlineLevel="0" collapsed="false">
      <c r="A1999" s="4" t="n">
        <v>43180</v>
      </c>
      <c r="B1999" s="5" t="n">
        <v>2018</v>
      </c>
      <c r="C1999" s="5" t="n">
        <v>3</v>
      </c>
      <c r="D1999" s="6" t="str">
        <f aca="false">IF(MONTH(A1999)&gt;=4,"FY "&amp;YEAR(A1999)&amp;"-"&amp;RIGHT(YEAR(A1999)+1,2),"FY "&amp;(YEAR(A1999)-1)&amp;"-"&amp;RIGHT(YEAR(A1999),2))</f>
        <v>FY 2017-18</v>
      </c>
      <c r="E1999" s="5" t="s">
        <v>19</v>
      </c>
      <c r="F1999" s="7" t="n">
        <v>74.85</v>
      </c>
      <c r="G1999" s="7" t="n">
        <v>0.12</v>
      </c>
      <c r="H1999" s="7" t="n">
        <v>74.73</v>
      </c>
      <c r="I1999" s="7" t="n">
        <v>11.46</v>
      </c>
      <c r="J1999" s="8" t="n">
        <v>65.1993</v>
      </c>
    </row>
    <row r="2000" customFormat="false" ht="15" hidden="false" customHeight="false" outlineLevel="0" collapsed="false">
      <c r="A2000" s="4" t="n">
        <v>43181</v>
      </c>
      <c r="B2000" s="5" t="n">
        <v>2018</v>
      </c>
      <c r="C2000" s="5" t="n">
        <v>3</v>
      </c>
      <c r="D2000" s="6" t="str">
        <f aca="false">IF(MONTH(A2000)&gt;=4,"FY "&amp;YEAR(A2000)&amp;"-"&amp;RIGHT(YEAR(A2000)+1,2),"FY "&amp;(YEAR(A2000)-1)&amp;"-"&amp;RIGHT(YEAR(A2000),2))</f>
        <v>FY 2017-18</v>
      </c>
      <c r="E2000" s="5" t="s">
        <v>19</v>
      </c>
      <c r="F2000" s="7" t="n">
        <v>1.16</v>
      </c>
      <c r="G2000" s="7" t="n">
        <v>137.11</v>
      </c>
      <c r="H2000" s="7" t="n">
        <v>-135.95</v>
      </c>
      <c r="I2000" s="7" t="n">
        <v>-20.85</v>
      </c>
      <c r="J2000" s="8" t="n">
        <v>65.2162</v>
      </c>
    </row>
    <row r="2001" customFormat="false" ht="15" hidden="false" customHeight="false" outlineLevel="0" collapsed="false">
      <c r="A2001" s="4" t="n">
        <v>43182</v>
      </c>
      <c r="B2001" s="5" t="n">
        <v>2018</v>
      </c>
      <c r="C2001" s="5" t="n">
        <v>3</v>
      </c>
      <c r="D2001" s="6" t="str">
        <f aca="false">IF(MONTH(A2001)&gt;=4,"FY "&amp;YEAR(A2001)&amp;"-"&amp;RIGHT(YEAR(A2001)+1,2),"FY "&amp;(YEAR(A2001)-1)&amp;"-"&amp;RIGHT(YEAR(A2001),2))</f>
        <v>FY 2017-18</v>
      </c>
      <c r="E2001" s="5" t="s">
        <v>19</v>
      </c>
      <c r="F2001" s="7" t="n">
        <v>1.62</v>
      </c>
      <c r="G2001" s="7" t="n">
        <v>49.18</v>
      </c>
      <c r="H2001" s="7" t="n">
        <v>-47.56</v>
      </c>
      <c r="I2001" s="7" t="n">
        <v>-7.31</v>
      </c>
      <c r="J2001" s="8" t="n">
        <v>65.0622</v>
      </c>
    </row>
    <row r="2002" customFormat="false" ht="15" hidden="false" customHeight="false" outlineLevel="0" collapsed="false">
      <c r="A2002" s="4" t="n">
        <v>43185</v>
      </c>
      <c r="B2002" s="5" t="n">
        <v>2018</v>
      </c>
      <c r="C2002" s="5" t="n">
        <v>3</v>
      </c>
      <c r="D2002" s="6" t="str">
        <f aca="false">IF(MONTH(A2002)&gt;=4,"FY "&amp;YEAR(A2002)&amp;"-"&amp;RIGHT(YEAR(A2002)+1,2),"FY "&amp;(YEAR(A2002)-1)&amp;"-"&amp;RIGHT(YEAR(A2002),2))</f>
        <v>FY 2017-18</v>
      </c>
      <c r="E2002" s="5" t="s">
        <v>19</v>
      </c>
      <c r="F2002" s="7" t="n">
        <v>985.58</v>
      </c>
      <c r="G2002" s="7" t="n">
        <v>19.93</v>
      </c>
      <c r="H2002" s="7" t="n">
        <v>965.65</v>
      </c>
      <c r="I2002" s="7" t="n">
        <v>148.26</v>
      </c>
      <c r="J2002" s="8" t="n">
        <v>65.1333</v>
      </c>
    </row>
    <row r="2003" customFormat="false" ht="15" hidden="false" customHeight="false" outlineLevel="0" collapsed="false">
      <c r="A2003" s="4" t="n">
        <v>43186</v>
      </c>
      <c r="B2003" s="5" t="n">
        <v>2018</v>
      </c>
      <c r="C2003" s="5" t="n">
        <v>3</v>
      </c>
      <c r="D2003" s="6" t="str">
        <f aca="false">IF(MONTH(A2003)&gt;=4,"FY "&amp;YEAR(A2003)&amp;"-"&amp;RIGHT(YEAR(A2003)+1,2),"FY "&amp;(YEAR(A2003)-1)&amp;"-"&amp;RIGHT(YEAR(A2003),2))</f>
        <v>FY 2017-18</v>
      </c>
      <c r="E2003" s="5" t="s">
        <v>19</v>
      </c>
      <c r="F2003" s="7" t="n">
        <v>284.83</v>
      </c>
      <c r="G2003" s="7" t="n">
        <v>46.05</v>
      </c>
      <c r="H2003" s="7" t="n">
        <v>238.78</v>
      </c>
      <c r="I2003" s="7" t="n">
        <v>36.79</v>
      </c>
      <c r="J2003" s="8" t="n">
        <v>64.9055</v>
      </c>
    </row>
    <row r="2004" customFormat="false" ht="15" hidden="false" customHeight="false" outlineLevel="0" collapsed="false">
      <c r="A2004" s="4" t="n">
        <v>43187</v>
      </c>
      <c r="B2004" s="5" t="n">
        <v>2018</v>
      </c>
      <c r="C2004" s="5" t="n">
        <v>3</v>
      </c>
      <c r="D2004" s="6" t="str">
        <f aca="false">IF(MONTH(A2004)&gt;=4,"FY "&amp;YEAR(A2004)&amp;"-"&amp;RIGHT(YEAR(A2004)+1,2),"FY "&amp;(YEAR(A2004)-1)&amp;"-"&amp;RIGHT(YEAR(A2004),2))</f>
        <v>FY 2017-18</v>
      </c>
      <c r="E2004" s="5" t="s">
        <v>19</v>
      </c>
      <c r="F2004" s="7" t="n">
        <v>75.19</v>
      </c>
      <c r="G2004" s="7" t="n">
        <v>39.39</v>
      </c>
      <c r="H2004" s="7" t="n">
        <v>35.8</v>
      </c>
      <c r="I2004" s="7" t="n">
        <v>5.52</v>
      </c>
      <c r="J2004" s="8" t="n">
        <v>64.7973</v>
      </c>
    </row>
    <row r="2005" customFormat="false" ht="15" hidden="false" customHeight="false" outlineLevel="0" collapsed="false">
      <c r="A2005" s="4" t="n">
        <v>43193</v>
      </c>
      <c r="B2005" s="5" t="n">
        <v>2018</v>
      </c>
      <c r="C2005" s="5" t="n">
        <v>4</v>
      </c>
      <c r="D2005" s="6" t="str">
        <f aca="false">IF(MONTH(A2005)&gt;=4,"FY "&amp;YEAR(A2005)&amp;"-"&amp;RIGHT(YEAR(A2005)+1,2),"FY "&amp;(YEAR(A2005)-1)&amp;"-"&amp;RIGHT(YEAR(A2005),2))</f>
        <v>FY 2018-19</v>
      </c>
      <c r="E2005" s="5" t="s">
        <v>19</v>
      </c>
      <c r="F2005" s="7" t="n">
        <v>1498.18</v>
      </c>
      <c r="G2005" s="7" t="n">
        <v>26.7</v>
      </c>
      <c r="H2005" s="7" t="n">
        <v>1471.48</v>
      </c>
      <c r="I2005" s="7" t="n">
        <v>226.23</v>
      </c>
      <c r="J2005" s="8" t="n">
        <v>65.0441</v>
      </c>
    </row>
    <row r="2006" customFormat="false" ht="15" hidden="false" customHeight="false" outlineLevel="0" collapsed="false">
      <c r="A2006" s="4" t="n">
        <v>43194</v>
      </c>
      <c r="B2006" s="5" t="n">
        <v>2018</v>
      </c>
      <c r="C2006" s="5" t="n">
        <v>4</v>
      </c>
      <c r="D2006" s="6" t="str">
        <f aca="false">IF(MONTH(A2006)&gt;=4,"FY "&amp;YEAR(A2006)&amp;"-"&amp;RIGHT(YEAR(A2006)+1,2),"FY "&amp;(YEAR(A2006)-1)&amp;"-"&amp;RIGHT(YEAR(A2006),2))</f>
        <v>FY 2018-19</v>
      </c>
      <c r="E2006" s="5" t="s">
        <v>19</v>
      </c>
      <c r="F2006" s="7" t="n">
        <v>0.07</v>
      </c>
      <c r="G2006" s="7" t="n">
        <v>12.3</v>
      </c>
      <c r="H2006" s="7" t="n">
        <v>-12.23</v>
      </c>
      <c r="I2006" s="7" t="n">
        <v>-1.88</v>
      </c>
      <c r="J2006" s="8" t="n">
        <v>65.024</v>
      </c>
    </row>
    <row r="2007" customFormat="false" ht="15" hidden="false" customHeight="false" outlineLevel="0" collapsed="false">
      <c r="A2007" s="4" t="n">
        <v>43195</v>
      </c>
      <c r="B2007" s="5" t="n">
        <v>2018</v>
      </c>
      <c r="C2007" s="5" t="n">
        <v>4</v>
      </c>
      <c r="D2007" s="6" t="str">
        <f aca="false">IF(MONTH(A2007)&gt;=4,"FY "&amp;YEAR(A2007)&amp;"-"&amp;RIGHT(YEAR(A2007)+1,2),"FY "&amp;(YEAR(A2007)-1)&amp;"-"&amp;RIGHT(YEAR(A2007),2))</f>
        <v>FY 2018-19</v>
      </c>
      <c r="E2007" s="5" t="s">
        <v>19</v>
      </c>
      <c r="F2007" s="7" t="n">
        <v>2.28</v>
      </c>
      <c r="G2007" s="7" t="n">
        <v>0</v>
      </c>
      <c r="H2007" s="7" t="n">
        <v>2.28</v>
      </c>
      <c r="I2007" s="7" t="n">
        <v>0.35</v>
      </c>
      <c r="J2007" s="8" t="n">
        <v>65.0232</v>
      </c>
    </row>
    <row r="2008" customFormat="false" ht="15" hidden="false" customHeight="false" outlineLevel="0" collapsed="false">
      <c r="A2008" s="4" t="n">
        <v>43196</v>
      </c>
      <c r="B2008" s="5" t="n">
        <v>2018</v>
      </c>
      <c r="C2008" s="5" t="n">
        <v>4</v>
      </c>
      <c r="D2008" s="6" t="str">
        <f aca="false">IF(MONTH(A2008)&gt;=4,"FY "&amp;YEAR(A2008)&amp;"-"&amp;RIGHT(YEAR(A2008)+1,2),"FY "&amp;(YEAR(A2008)-1)&amp;"-"&amp;RIGHT(YEAR(A2008),2))</f>
        <v>FY 2018-19</v>
      </c>
      <c r="E2008" s="5" t="s">
        <v>19</v>
      </c>
      <c r="F2008" s="7" t="n">
        <v>718.8</v>
      </c>
      <c r="G2008" s="7" t="n">
        <v>2.95</v>
      </c>
      <c r="H2008" s="7" t="n">
        <v>715.85</v>
      </c>
      <c r="I2008" s="7" t="n">
        <v>110.03</v>
      </c>
      <c r="J2008" s="8" t="n">
        <v>65.0601</v>
      </c>
    </row>
    <row r="2009" customFormat="false" ht="15" hidden="false" customHeight="false" outlineLevel="0" collapsed="false">
      <c r="A2009" s="4" t="n">
        <v>43199</v>
      </c>
      <c r="B2009" s="5" t="n">
        <v>2018</v>
      </c>
      <c r="C2009" s="5" t="n">
        <v>4</v>
      </c>
      <c r="D2009" s="6" t="str">
        <f aca="false">IF(MONTH(A2009)&gt;=4,"FY "&amp;YEAR(A2009)&amp;"-"&amp;RIGHT(YEAR(A2009)+1,2),"FY "&amp;(YEAR(A2009)-1)&amp;"-"&amp;RIGHT(YEAR(A2009),2))</f>
        <v>FY 2018-19</v>
      </c>
      <c r="E2009" s="5" t="s">
        <v>19</v>
      </c>
      <c r="F2009" s="7" t="n">
        <v>79.78</v>
      </c>
      <c r="G2009" s="7" t="n">
        <v>0.38</v>
      </c>
      <c r="H2009" s="7" t="n">
        <v>79.4</v>
      </c>
      <c r="I2009" s="7" t="n">
        <v>12.22</v>
      </c>
      <c r="J2009" s="8" t="n">
        <v>64.9884</v>
      </c>
    </row>
    <row r="2010" customFormat="false" ht="15" hidden="false" customHeight="false" outlineLevel="0" collapsed="false">
      <c r="A2010" s="4" t="n">
        <v>43200</v>
      </c>
      <c r="B2010" s="5" t="n">
        <v>2018</v>
      </c>
      <c r="C2010" s="5" t="n">
        <v>4</v>
      </c>
      <c r="D2010" s="6" t="str">
        <f aca="false">IF(MONTH(A2010)&gt;=4,"FY "&amp;YEAR(A2010)&amp;"-"&amp;RIGHT(YEAR(A2010)+1,2),"FY "&amp;(YEAR(A2010)-1)&amp;"-"&amp;RIGHT(YEAR(A2010),2))</f>
        <v>FY 2018-19</v>
      </c>
      <c r="E2010" s="5" t="s">
        <v>19</v>
      </c>
      <c r="F2010" s="7" t="n">
        <v>2.07</v>
      </c>
      <c r="G2010" s="7" t="n">
        <v>0.99</v>
      </c>
      <c r="H2010" s="7" t="n">
        <v>1.08</v>
      </c>
      <c r="I2010" s="7" t="n">
        <v>0.17</v>
      </c>
      <c r="J2010" s="8" t="n">
        <v>64.9287</v>
      </c>
    </row>
    <row r="2011" customFormat="false" ht="15" hidden="false" customHeight="false" outlineLevel="0" collapsed="false">
      <c r="A2011" s="4" t="n">
        <v>43201</v>
      </c>
      <c r="B2011" s="5" t="n">
        <v>2018</v>
      </c>
      <c r="C2011" s="5" t="n">
        <v>4</v>
      </c>
      <c r="D2011" s="6" t="str">
        <f aca="false">IF(MONTH(A2011)&gt;=4,"FY "&amp;YEAR(A2011)&amp;"-"&amp;RIGHT(YEAR(A2011)+1,2),"FY "&amp;(YEAR(A2011)-1)&amp;"-"&amp;RIGHT(YEAR(A2011),2))</f>
        <v>FY 2018-19</v>
      </c>
      <c r="E2011" s="5" t="s">
        <v>19</v>
      </c>
      <c r="F2011" s="7" t="n">
        <v>1.33</v>
      </c>
      <c r="G2011" s="7" t="n">
        <v>0</v>
      </c>
      <c r="H2011" s="7" t="n">
        <v>1.33</v>
      </c>
      <c r="I2011" s="7" t="n">
        <v>0.2</v>
      </c>
      <c r="J2011" s="8" t="n">
        <v>64.9368</v>
      </c>
    </row>
    <row r="2012" customFormat="false" ht="15" hidden="false" customHeight="false" outlineLevel="0" collapsed="false">
      <c r="A2012" s="4" t="n">
        <v>43202</v>
      </c>
      <c r="B2012" s="5" t="n">
        <v>2018</v>
      </c>
      <c r="C2012" s="5" t="n">
        <v>4</v>
      </c>
      <c r="D2012" s="6" t="str">
        <f aca="false">IF(MONTH(A2012)&gt;=4,"FY "&amp;YEAR(A2012)&amp;"-"&amp;RIGHT(YEAR(A2012)+1,2),"FY "&amp;(YEAR(A2012)-1)&amp;"-"&amp;RIGHT(YEAR(A2012),2))</f>
        <v>FY 2018-19</v>
      </c>
      <c r="E2012" s="5" t="s">
        <v>19</v>
      </c>
      <c r="F2012" s="7" t="n">
        <v>8.18</v>
      </c>
      <c r="G2012" s="7" t="n">
        <v>0</v>
      </c>
      <c r="H2012" s="7" t="n">
        <v>8.18</v>
      </c>
      <c r="I2012" s="7" t="n">
        <v>1.26</v>
      </c>
      <c r="J2012" s="8" t="n">
        <v>65.1272</v>
      </c>
    </row>
    <row r="2013" customFormat="false" ht="15" hidden="false" customHeight="false" outlineLevel="0" collapsed="false">
      <c r="A2013" s="4" t="n">
        <v>43203</v>
      </c>
      <c r="B2013" s="5" t="n">
        <v>2018</v>
      </c>
      <c r="C2013" s="5" t="n">
        <v>4</v>
      </c>
      <c r="D2013" s="6" t="str">
        <f aca="false">IF(MONTH(A2013)&gt;=4,"FY "&amp;YEAR(A2013)&amp;"-"&amp;RIGHT(YEAR(A2013)+1,2),"FY "&amp;(YEAR(A2013)-1)&amp;"-"&amp;RIGHT(YEAR(A2013),2))</f>
        <v>FY 2018-19</v>
      </c>
      <c r="E2013" s="5" t="s">
        <v>19</v>
      </c>
      <c r="F2013" s="7" t="n">
        <v>0.13</v>
      </c>
      <c r="G2013" s="7" t="n">
        <v>0.31</v>
      </c>
      <c r="H2013" s="7" t="n">
        <v>-0.18</v>
      </c>
      <c r="I2013" s="7" t="n">
        <v>-0.03</v>
      </c>
      <c r="J2013" s="8" t="n">
        <v>65.3496</v>
      </c>
    </row>
    <row r="2014" customFormat="false" ht="15" hidden="false" customHeight="false" outlineLevel="0" collapsed="false">
      <c r="A2014" s="4" t="n">
        <v>43206</v>
      </c>
      <c r="B2014" s="5" t="n">
        <v>2018</v>
      </c>
      <c r="C2014" s="5" t="n">
        <v>4</v>
      </c>
      <c r="D2014" s="6" t="str">
        <f aca="false">IF(MONTH(A2014)&gt;=4,"FY "&amp;YEAR(A2014)&amp;"-"&amp;RIGHT(YEAR(A2014)+1,2),"FY "&amp;(YEAR(A2014)-1)&amp;"-"&amp;RIGHT(YEAR(A2014),2))</f>
        <v>FY 2018-19</v>
      </c>
      <c r="E2014" s="5" t="s">
        <v>19</v>
      </c>
      <c r="F2014" s="7" t="n">
        <v>287.08</v>
      </c>
      <c r="G2014" s="7" t="n">
        <v>0.24</v>
      </c>
      <c r="H2014" s="7" t="n">
        <v>286.84</v>
      </c>
      <c r="I2014" s="7" t="n">
        <v>43.98</v>
      </c>
      <c r="J2014" s="8" t="n">
        <v>65.2226</v>
      </c>
    </row>
    <row r="2015" customFormat="false" ht="15" hidden="false" customHeight="false" outlineLevel="0" collapsed="false">
      <c r="A2015" s="4" t="n">
        <v>43207</v>
      </c>
      <c r="B2015" s="5" t="n">
        <v>2018</v>
      </c>
      <c r="C2015" s="5" t="n">
        <v>4</v>
      </c>
      <c r="D2015" s="6" t="str">
        <f aca="false">IF(MONTH(A2015)&gt;=4,"FY "&amp;YEAR(A2015)&amp;"-"&amp;RIGHT(YEAR(A2015)+1,2),"FY "&amp;(YEAR(A2015)-1)&amp;"-"&amp;RIGHT(YEAR(A2015),2))</f>
        <v>FY 2018-19</v>
      </c>
      <c r="E2015" s="5" t="s">
        <v>19</v>
      </c>
      <c r="F2015" s="7" t="n">
        <v>0.5</v>
      </c>
      <c r="G2015" s="7" t="n">
        <v>16.13</v>
      </c>
      <c r="H2015" s="7" t="n">
        <v>-15.63</v>
      </c>
      <c r="I2015" s="7" t="n">
        <v>-2.39</v>
      </c>
      <c r="J2015" s="8" t="n">
        <v>65.4476</v>
      </c>
    </row>
    <row r="2016" customFormat="false" ht="15" hidden="false" customHeight="false" outlineLevel="0" collapsed="false">
      <c r="A2016" s="4" t="n">
        <v>43208</v>
      </c>
      <c r="B2016" s="5" t="n">
        <v>2018</v>
      </c>
      <c r="C2016" s="5" t="n">
        <v>4</v>
      </c>
      <c r="D2016" s="6" t="str">
        <f aca="false">IF(MONTH(A2016)&gt;=4,"FY "&amp;YEAR(A2016)&amp;"-"&amp;RIGHT(YEAR(A2016)+1,2),"FY "&amp;(YEAR(A2016)-1)&amp;"-"&amp;RIGHT(YEAR(A2016),2))</f>
        <v>FY 2018-19</v>
      </c>
      <c r="E2016" s="5" t="s">
        <v>19</v>
      </c>
      <c r="F2016" s="7" t="n">
        <v>0</v>
      </c>
      <c r="G2016" s="7" t="n">
        <v>0.43</v>
      </c>
      <c r="H2016" s="7" t="n">
        <v>-0.43</v>
      </c>
      <c r="I2016" s="7" t="n">
        <v>-0.07</v>
      </c>
      <c r="J2016" s="8" t="n">
        <v>65.6124</v>
      </c>
    </row>
    <row r="2017" customFormat="false" ht="15" hidden="false" customHeight="false" outlineLevel="0" collapsed="false">
      <c r="A2017" s="4" t="n">
        <v>43209</v>
      </c>
      <c r="B2017" s="5" t="n">
        <v>2018</v>
      </c>
      <c r="C2017" s="5" t="n">
        <v>4</v>
      </c>
      <c r="D2017" s="6" t="str">
        <f aca="false">IF(MONTH(A2017)&gt;=4,"FY "&amp;YEAR(A2017)&amp;"-"&amp;RIGHT(YEAR(A2017)+1,2),"FY "&amp;(YEAR(A2017)-1)&amp;"-"&amp;RIGHT(YEAR(A2017),2))</f>
        <v>FY 2018-19</v>
      </c>
      <c r="E2017" s="5" t="s">
        <v>19</v>
      </c>
      <c r="F2017" s="7" t="n">
        <v>0.17</v>
      </c>
      <c r="G2017" s="7" t="n">
        <v>1.98</v>
      </c>
      <c r="H2017" s="7" t="n">
        <v>-1.81</v>
      </c>
      <c r="I2017" s="7" t="n">
        <v>-0.28</v>
      </c>
      <c r="J2017" s="8" t="n">
        <v>65.6814</v>
      </c>
    </row>
    <row r="2018" customFormat="false" ht="15" hidden="false" customHeight="false" outlineLevel="0" collapsed="false">
      <c r="A2018" s="4" t="n">
        <v>43210</v>
      </c>
      <c r="B2018" s="5" t="n">
        <v>2018</v>
      </c>
      <c r="C2018" s="5" t="n">
        <v>4</v>
      </c>
      <c r="D2018" s="6" t="str">
        <f aca="false">IF(MONTH(A2018)&gt;=4,"FY "&amp;YEAR(A2018)&amp;"-"&amp;RIGHT(YEAR(A2018)+1,2),"FY "&amp;(YEAR(A2018)-1)&amp;"-"&amp;RIGHT(YEAR(A2018),2))</f>
        <v>FY 2018-19</v>
      </c>
      <c r="E2018" s="5" t="s">
        <v>19</v>
      </c>
      <c r="F2018" s="7" t="n">
        <v>0</v>
      </c>
      <c r="G2018" s="7" t="n">
        <v>0</v>
      </c>
      <c r="H2018" s="7" t="n">
        <v>0</v>
      </c>
      <c r="I2018" s="7" t="n">
        <v>0</v>
      </c>
      <c r="J2018" s="8" t="n">
        <v>65.7837</v>
      </c>
    </row>
    <row r="2019" customFormat="false" ht="15" hidden="false" customHeight="false" outlineLevel="0" collapsed="false">
      <c r="A2019" s="4" t="n">
        <v>43213</v>
      </c>
      <c r="B2019" s="5" t="n">
        <v>2018</v>
      </c>
      <c r="C2019" s="5" t="n">
        <v>4</v>
      </c>
      <c r="D2019" s="6" t="str">
        <f aca="false">IF(MONTH(A2019)&gt;=4,"FY "&amp;YEAR(A2019)&amp;"-"&amp;RIGHT(YEAR(A2019)+1,2),"FY "&amp;(YEAR(A2019)-1)&amp;"-"&amp;RIGHT(YEAR(A2019),2))</f>
        <v>FY 2018-19</v>
      </c>
      <c r="E2019" s="5" t="s">
        <v>19</v>
      </c>
      <c r="F2019" s="7" t="n">
        <v>0.2</v>
      </c>
      <c r="G2019" s="7" t="n">
        <v>0</v>
      </c>
      <c r="H2019" s="7" t="n">
        <v>0.2</v>
      </c>
      <c r="I2019" s="7" t="n">
        <v>0.03</v>
      </c>
      <c r="J2019" s="8" t="n">
        <v>66.0167</v>
      </c>
    </row>
    <row r="2020" customFormat="false" ht="15" hidden="false" customHeight="false" outlineLevel="0" collapsed="false">
      <c r="A2020" s="4" t="n">
        <v>43214</v>
      </c>
      <c r="B2020" s="5" t="n">
        <v>2018</v>
      </c>
      <c r="C2020" s="5" t="n">
        <v>4</v>
      </c>
      <c r="D2020" s="6" t="str">
        <f aca="false">IF(MONTH(A2020)&gt;=4,"FY "&amp;YEAR(A2020)&amp;"-"&amp;RIGHT(YEAR(A2020)+1,2),"FY "&amp;(YEAR(A2020)-1)&amp;"-"&amp;RIGHT(YEAR(A2020),2))</f>
        <v>FY 2018-19</v>
      </c>
      <c r="E2020" s="5" t="s">
        <v>19</v>
      </c>
      <c r="F2020" s="7" t="n">
        <v>1.27</v>
      </c>
      <c r="G2020" s="7" t="n">
        <v>0.05</v>
      </c>
      <c r="H2020" s="7" t="n">
        <v>1.22</v>
      </c>
      <c r="I2020" s="7" t="n">
        <v>0.18</v>
      </c>
      <c r="J2020" s="8" t="n">
        <v>66.2177</v>
      </c>
    </row>
    <row r="2021" customFormat="false" ht="15" hidden="false" customHeight="false" outlineLevel="0" collapsed="false">
      <c r="A2021" s="4" t="n">
        <v>43215</v>
      </c>
      <c r="B2021" s="5" t="n">
        <v>2018</v>
      </c>
      <c r="C2021" s="5" t="n">
        <v>4</v>
      </c>
      <c r="D2021" s="6" t="str">
        <f aca="false">IF(MONTH(A2021)&gt;=4,"FY "&amp;YEAR(A2021)&amp;"-"&amp;RIGHT(YEAR(A2021)+1,2),"FY "&amp;(YEAR(A2021)-1)&amp;"-"&amp;RIGHT(YEAR(A2021),2))</f>
        <v>FY 2018-19</v>
      </c>
      <c r="E2021" s="5" t="s">
        <v>19</v>
      </c>
      <c r="F2021" s="7" t="n">
        <v>14.27</v>
      </c>
      <c r="G2021" s="7" t="n">
        <v>0</v>
      </c>
      <c r="H2021" s="7" t="n">
        <v>14.27</v>
      </c>
      <c r="I2021" s="7" t="n">
        <v>2.15</v>
      </c>
      <c r="J2021" s="8" t="n">
        <v>66.3622</v>
      </c>
    </row>
    <row r="2022" customFormat="false" ht="15" hidden="false" customHeight="false" outlineLevel="0" collapsed="false">
      <c r="A2022" s="4" t="n">
        <v>43216</v>
      </c>
      <c r="B2022" s="5" t="n">
        <v>2018</v>
      </c>
      <c r="C2022" s="5" t="n">
        <v>4</v>
      </c>
      <c r="D2022" s="6" t="str">
        <f aca="false">IF(MONTH(A2022)&gt;=4,"FY "&amp;YEAR(A2022)&amp;"-"&amp;RIGHT(YEAR(A2022)+1,2),"FY "&amp;(YEAR(A2022)-1)&amp;"-"&amp;RIGHT(YEAR(A2022),2))</f>
        <v>FY 2018-19</v>
      </c>
      <c r="E2022" s="5" t="s">
        <v>19</v>
      </c>
      <c r="F2022" s="7" t="n">
        <v>1.33</v>
      </c>
      <c r="G2022" s="7" t="n">
        <v>0</v>
      </c>
      <c r="H2022" s="7" t="n">
        <v>1.33</v>
      </c>
      <c r="I2022" s="7" t="n">
        <v>0.2</v>
      </c>
      <c r="J2022" s="8" t="n">
        <v>66.6983</v>
      </c>
    </row>
    <row r="2023" customFormat="false" ht="15" hidden="false" customHeight="false" outlineLevel="0" collapsed="false">
      <c r="A2023" s="4" t="n">
        <v>43217</v>
      </c>
      <c r="B2023" s="5" t="n">
        <v>2018</v>
      </c>
      <c r="C2023" s="5" t="n">
        <v>4</v>
      </c>
      <c r="D2023" s="6" t="str">
        <f aca="false">IF(MONTH(A2023)&gt;=4,"FY "&amp;YEAR(A2023)&amp;"-"&amp;RIGHT(YEAR(A2023)+1,2),"FY "&amp;(YEAR(A2023)-1)&amp;"-"&amp;RIGHT(YEAR(A2023),2))</f>
        <v>FY 2018-19</v>
      </c>
      <c r="E2023" s="5" t="s">
        <v>19</v>
      </c>
      <c r="F2023" s="7" t="n">
        <v>11.7</v>
      </c>
      <c r="G2023" s="7" t="n">
        <v>0.5</v>
      </c>
      <c r="H2023" s="7" t="n">
        <v>11.2</v>
      </c>
      <c r="I2023" s="7" t="n">
        <v>1.68</v>
      </c>
      <c r="J2023" s="8" t="n">
        <v>66.8299</v>
      </c>
    </row>
    <row r="2024" customFormat="false" ht="15" hidden="false" customHeight="false" outlineLevel="0" collapsed="false">
      <c r="A2024" s="4" t="n">
        <v>43222</v>
      </c>
      <c r="B2024" s="5" t="n">
        <v>2018</v>
      </c>
      <c r="C2024" s="5" t="n">
        <v>5</v>
      </c>
      <c r="D2024" s="6" t="str">
        <f aca="false">IF(MONTH(A2024)&gt;=4,"FY "&amp;YEAR(A2024)&amp;"-"&amp;RIGHT(YEAR(A2024)+1,2),"FY "&amp;(YEAR(A2024)-1)&amp;"-"&amp;RIGHT(YEAR(A2024),2))</f>
        <v>FY 2018-19</v>
      </c>
      <c r="E2024" s="5" t="s">
        <v>19</v>
      </c>
      <c r="F2024" s="7" t="n">
        <v>0.94</v>
      </c>
      <c r="G2024" s="7" t="n">
        <v>8.94</v>
      </c>
      <c r="H2024" s="7" t="n">
        <v>-8</v>
      </c>
      <c r="I2024" s="7" t="n">
        <v>-1.2</v>
      </c>
      <c r="J2024" s="8" t="n">
        <v>66.7801</v>
      </c>
    </row>
    <row r="2025" customFormat="false" ht="15" hidden="false" customHeight="false" outlineLevel="0" collapsed="false">
      <c r="A2025" s="4" t="n">
        <v>43223</v>
      </c>
      <c r="B2025" s="5" t="n">
        <v>2018</v>
      </c>
      <c r="C2025" s="5" t="n">
        <v>5</v>
      </c>
      <c r="D2025" s="6" t="str">
        <f aca="false">IF(MONTH(A2025)&gt;=4,"FY "&amp;YEAR(A2025)&amp;"-"&amp;RIGHT(YEAR(A2025)+1,2),"FY "&amp;(YEAR(A2025)-1)&amp;"-"&amp;RIGHT(YEAR(A2025),2))</f>
        <v>FY 2018-19</v>
      </c>
      <c r="E2025" s="5" t="s">
        <v>19</v>
      </c>
      <c r="F2025" s="7" t="n">
        <v>1.19</v>
      </c>
      <c r="G2025" s="7" t="n">
        <v>0.1</v>
      </c>
      <c r="H2025" s="7" t="n">
        <v>1.09</v>
      </c>
      <c r="I2025" s="7" t="n">
        <v>0.16</v>
      </c>
      <c r="J2025" s="8" t="n">
        <v>66.6636</v>
      </c>
    </row>
    <row r="2026" customFormat="false" ht="15" hidden="false" customHeight="false" outlineLevel="0" collapsed="false">
      <c r="A2026" s="4" t="n">
        <v>43224</v>
      </c>
      <c r="B2026" s="5" t="n">
        <v>2018</v>
      </c>
      <c r="C2026" s="5" t="n">
        <v>5</v>
      </c>
      <c r="D2026" s="6" t="str">
        <f aca="false">IF(MONTH(A2026)&gt;=4,"FY "&amp;YEAR(A2026)&amp;"-"&amp;RIGHT(YEAR(A2026)+1,2),"FY "&amp;(YEAR(A2026)-1)&amp;"-"&amp;RIGHT(YEAR(A2026),2))</f>
        <v>FY 2018-19</v>
      </c>
      <c r="E2026" s="5" t="s">
        <v>19</v>
      </c>
      <c r="F2026" s="7" t="n">
        <v>1.71</v>
      </c>
      <c r="G2026" s="7" t="n">
        <v>9.73</v>
      </c>
      <c r="H2026" s="7" t="n">
        <v>-8.02</v>
      </c>
      <c r="I2026" s="7" t="n">
        <v>-1.2</v>
      </c>
      <c r="J2026" s="8" t="n">
        <v>66.6093</v>
      </c>
    </row>
    <row r="2027" customFormat="false" ht="15" hidden="false" customHeight="false" outlineLevel="0" collapsed="false">
      <c r="A2027" s="4" t="n">
        <v>43227</v>
      </c>
      <c r="B2027" s="5" t="n">
        <v>2018</v>
      </c>
      <c r="C2027" s="5" t="n">
        <v>5</v>
      </c>
      <c r="D2027" s="6" t="str">
        <f aca="false">IF(MONTH(A2027)&gt;=4,"FY "&amp;YEAR(A2027)&amp;"-"&amp;RIGHT(YEAR(A2027)+1,2),"FY "&amp;(YEAR(A2027)-1)&amp;"-"&amp;RIGHT(YEAR(A2027),2))</f>
        <v>FY 2018-19</v>
      </c>
      <c r="E2027" s="5" t="s">
        <v>19</v>
      </c>
      <c r="F2027" s="7" t="n">
        <v>38.25</v>
      </c>
      <c r="G2027" s="7" t="n">
        <v>1.18</v>
      </c>
      <c r="H2027" s="7" t="n">
        <v>37.07</v>
      </c>
      <c r="I2027" s="7" t="n">
        <v>5.55</v>
      </c>
      <c r="J2027" s="8" t="n">
        <v>66.7681</v>
      </c>
    </row>
    <row r="2028" customFormat="false" ht="15" hidden="false" customHeight="false" outlineLevel="0" collapsed="false">
      <c r="A2028" s="4" t="n">
        <v>43228</v>
      </c>
      <c r="B2028" s="5" t="n">
        <v>2018</v>
      </c>
      <c r="C2028" s="5" t="n">
        <v>5</v>
      </c>
      <c r="D2028" s="6" t="str">
        <f aca="false">IF(MONTH(A2028)&gt;=4,"FY "&amp;YEAR(A2028)&amp;"-"&amp;RIGHT(YEAR(A2028)+1,2),"FY "&amp;(YEAR(A2028)-1)&amp;"-"&amp;RIGHT(YEAR(A2028),2))</f>
        <v>FY 2018-19</v>
      </c>
      <c r="E2028" s="5" t="s">
        <v>19</v>
      </c>
      <c r="F2028" s="7" t="n">
        <v>16.14</v>
      </c>
      <c r="G2028" s="7" t="n">
        <v>0</v>
      </c>
      <c r="H2028" s="7" t="n">
        <v>16.14</v>
      </c>
      <c r="I2028" s="7" t="n">
        <v>2.41</v>
      </c>
      <c r="J2028" s="8" t="n">
        <v>67.106</v>
      </c>
    </row>
    <row r="2029" customFormat="false" ht="15" hidden="false" customHeight="false" outlineLevel="0" collapsed="false">
      <c r="A2029" s="4" t="n">
        <v>43229</v>
      </c>
      <c r="B2029" s="5" t="n">
        <v>2018</v>
      </c>
      <c r="C2029" s="5" t="n">
        <v>5</v>
      </c>
      <c r="D2029" s="6" t="str">
        <f aca="false">IF(MONTH(A2029)&gt;=4,"FY "&amp;YEAR(A2029)&amp;"-"&amp;RIGHT(YEAR(A2029)+1,2),"FY "&amp;(YEAR(A2029)-1)&amp;"-"&amp;RIGHT(YEAR(A2029),2))</f>
        <v>FY 2018-19</v>
      </c>
      <c r="E2029" s="5" t="s">
        <v>19</v>
      </c>
      <c r="F2029" s="7" t="n">
        <v>0.21</v>
      </c>
      <c r="G2029" s="7" t="n">
        <v>0.8</v>
      </c>
      <c r="H2029" s="7" t="n">
        <v>-0.59</v>
      </c>
      <c r="I2029" s="7" t="n">
        <v>-0.09</v>
      </c>
      <c r="J2029" s="8" t="n">
        <v>67.0809</v>
      </c>
    </row>
    <row r="2030" customFormat="false" ht="15" hidden="false" customHeight="false" outlineLevel="0" collapsed="false">
      <c r="A2030" s="4" t="n">
        <v>43230</v>
      </c>
      <c r="B2030" s="5" t="n">
        <v>2018</v>
      </c>
      <c r="C2030" s="5" t="n">
        <v>5</v>
      </c>
      <c r="D2030" s="6" t="str">
        <f aca="false">IF(MONTH(A2030)&gt;=4,"FY "&amp;YEAR(A2030)&amp;"-"&amp;RIGHT(YEAR(A2030)+1,2),"FY "&amp;(YEAR(A2030)-1)&amp;"-"&amp;RIGHT(YEAR(A2030),2))</f>
        <v>FY 2018-19</v>
      </c>
      <c r="E2030" s="5" t="s">
        <v>19</v>
      </c>
      <c r="F2030" s="7" t="n">
        <v>0.18</v>
      </c>
      <c r="G2030" s="7" t="n">
        <v>33.83</v>
      </c>
      <c r="H2030" s="7" t="n">
        <v>-33.65</v>
      </c>
      <c r="I2030" s="7" t="n">
        <v>-4.99</v>
      </c>
      <c r="J2030" s="8" t="n">
        <v>67.3815</v>
      </c>
    </row>
    <row r="2031" customFormat="false" ht="15" hidden="false" customHeight="false" outlineLevel="0" collapsed="false">
      <c r="A2031" s="4" t="n">
        <v>43231</v>
      </c>
      <c r="B2031" s="5" t="n">
        <v>2018</v>
      </c>
      <c r="C2031" s="5" t="n">
        <v>5</v>
      </c>
      <c r="D2031" s="6" t="str">
        <f aca="false">IF(MONTH(A2031)&gt;=4,"FY "&amp;YEAR(A2031)&amp;"-"&amp;RIGHT(YEAR(A2031)+1,2),"FY "&amp;(YEAR(A2031)-1)&amp;"-"&amp;RIGHT(YEAR(A2031),2))</f>
        <v>FY 2018-19</v>
      </c>
      <c r="E2031" s="5" t="s">
        <v>19</v>
      </c>
      <c r="F2031" s="7" t="n">
        <v>4.56</v>
      </c>
      <c r="G2031" s="7" t="n">
        <v>0</v>
      </c>
      <c r="H2031" s="7" t="n">
        <v>4.56</v>
      </c>
      <c r="I2031" s="7" t="n">
        <v>0.68</v>
      </c>
      <c r="J2031" s="8" t="n">
        <v>67.3786</v>
      </c>
    </row>
    <row r="2032" customFormat="false" ht="15" hidden="false" customHeight="false" outlineLevel="0" collapsed="false">
      <c r="A2032" s="4" t="n">
        <v>43234</v>
      </c>
      <c r="B2032" s="5" t="n">
        <v>2018</v>
      </c>
      <c r="C2032" s="5" t="n">
        <v>5</v>
      </c>
      <c r="D2032" s="6" t="str">
        <f aca="false">IF(MONTH(A2032)&gt;=4,"FY "&amp;YEAR(A2032)&amp;"-"&amp;RIGHT(YEAR(A2032)+1,2),"FY "&amp;(YEAR(A2032)-1)&amp;"-"&amp;RIGHT(YEAR(A2032),2))</f>
        <v>FY 2018-19</v>
      </c>
      <c r="E2032" s="5" t="s">
        <v>19</v>
      </c>
      <c r="F2032" s="7" t="n">
        <v>25.09</v>
      </c>
      <c r="G2032" s="7" t="n">
        <v>0.35</v>
      </c>
      <c r="H2032" s="7" t="n">
        <v>24.74</v>
      </c>
      <c r="I2032" s="7" t="n">
        <v>3.68</v>
      </c>
      <c r="J2032" s="8" t="n">
        <v>67.2203</v>
      </c>
    </row>
    <row r="2033" customFormat="false" ht="15" hidden="false" customHeight="false" outlineLevel="0" collapsed="false">
      <c r="A2033" s="4" t="n">
        <v>43235</v>
      </c>
      <c r="B2033" s="5" t="n">
        <v>2018</v>
      </c>
      <c r="C2033" s="5" t="n">
        <v>5</v>
      </c>
      <c r="D2033" s="6" t="str">
        <f aca="false">IF(MONTH(A2033)&gt;=4,"FY "&amp;YEAR(A2033)&amp;"-"&amp;RIGHT(YEAR(A2033)+1,2),"FY "&amp;(YEAR(A2033)-1)&amp;"-"&amp;RIGHT(YEAR(A2033),2))</f>
        <v>FY 2018-19</v>
      </c>
      <c r="E2033" s="5" t="s">
        <v>19</v>
      </c>
      <c r="F2033" s="7" t="n">
        <v>0.44</v>
      </c>
      <c r="G2033" s="7" t="n">
        <v>0.88</v>
      </c>
      <c r="H2033" s="7" t="n">
        <v>-0.44</v>
      </c>
      <c r="I2033" s="7" t="n">
        <v>-0.07</v>
      </c>
      <c r="J2033" s="8" t="n">
        <v>67.3153</v>
      </c>
    </row>
    <row r="2034" customFormat="false" ht="15" hidden="false" customHeight="false" outlineLevel="0" collapsed="false">
      <c r="A2034" s="4" t="n">
        <v>43236</v>
      </c>
      <c r="B2034" s="5" t="n">
        <v>2018</v>
      </c>
      <c r="C2034" s="5" t="n">
        <v>5</v>
      </c>
      <c r="D2034" s="6" t="str">
        <f aca="false">IF(MONTH(A2034)&gt;=4,"FY "&amp;YEAR(A2034)&amp;"-"&amp;RIGHT(YEAR(A2034)+1,2),"FY "&amp;(YEAR(A2034)-1)&amp;"-"&amp;RIGHT(YEAR(A2034),2))</f>
        <v>FY 2018-19</v>
      </c>
      <c r="E2034" s="5" t="s">
        <v>19</v>
      </c>
      <c r="F2034" s="7" t="n">
        <v>1.54</v>
      </c>
      <c r="G2034" s="7" t="n">
        <v>0</v>
      </c>
      <c r="H2034" s="7" t="n">
        <v>1.54</v>
      </c>
      <c r="I2034" s="7" t="n">
        <v>0.23</v>
      </c>
      <c r="J2034" s="8" t="n">
        <v>67.5288</v>
      </c>
    </row>
    <row r="2035" customFormat="false" ht="15" hidden="false" customHeight="false" outlineLevel="0" collapsed="false">
      <c r="A2035" s="4" t="n">
        <v>43237</v>
      </c>
      <c r="B2035" s="5" t="n">
        <v>2018</v>
      </c>
      <c r="C2035" s="5" t="n">
        <v>5</v>
      </c>
      <c r="D2035" s="6" t="str">
        <f aca="false">IF(MONTH(A2035)&gt;=4,"FY "&amp;YEAR(A2035)&amp;"-"&amp;RIGHT(YEAR(A2035)+1,2),"FY "&amp;(YEAR(A2035)-1)&amp;"-"&amp;RIGHT(YEAR(A2035),2))</f>
        <v>FY 2018-19</v>
      </c>
      <c r="E2035" s="5" t="s">
        <v>19</v>
      </c>
      <c r="F2035" s="7" t="n">
        <v>0.3</v>
      </c>
      <c r="G2035" s="7" t="n">
        <v>0.36</v>
      </c>
      <c r="H2035" s="7" t="n">
        <v>-0.06</v>
      </c>
      <c r="I2035" s="7" t="n">
        <v>-0.01</v>
      </c>
      <c r="J2035" s="8" t="n">
        <v>67.8276</v>
      </c>
    </row>
    <row r="2036" customFormat="false" ht="15" hidden="false" customHeight="false" outlineLevel="0" collapsed="false">
      <c r="A2036" s="4" t="n">
        <v>43238</v>
      </c>
      <c r="B2036" s="5" t="n">
        <v>2018</v>
      </c>
      <c r="C2036" s="5" t="n">
        <v>5</v>
      </c>
      <c r="D2036" s="6" t="str">
        <f aca="false">IF(MONTH(A2036)&gt;=4,"FY "&amp;YEAR(A2036)&amp;"-"&amp;RIGHT(YEAR(A2036)+1,2),"FY "&amp;(YEAR(A2036)-1)&amp;"-"&amp;RIGHT(YEAR(A2036),2))</f>
        <v>FY 2018-19</v>
      </c>
      <c r="E2036" s="5" t="s">
        <v>19</v>
      </c>
      <c r="F2036" s="7" t="n">
        <v>352.91</v>
      </c>
      <c r="G2036" s="7" t="n">
        <v>0</v>
      </c>
      <c r="H2036" s="7" t="n">
        <v>352.91</v>
      </c>
      <c r="I2036" s="7" t="n">
        <v>52.12</v>
      </c>
      <c r="J2036" s="8" t="n">
        <v>67.7156</v>
      </c>
    </row>
    <row r="2037" customFormat="false" ht="15" hidden="false" customHeight="false" outlineLevel="0" collapsed="false">
      <c r="A2037" s="4" t="n">
        <v>43241</v>
      </c>
      <c r="B2037" s="5" t="n">
        <v>2018</v>
      </c>
      <c r="C2037" s="5" t="n">
        <v>5</v>
      </c>
      <c r="D2037" s="6" t="str">
        <f aca="false">IF(MONTH(A2037)&gt;=4,"FY "&amp;YEAR(A2037)&amp;"-"&amp;RIGHT(YEAR(A2037)+1,2),"FY "&amp;(YEAR(A2037)-1)&amp;"-"&amp;RIGHT(YEAR(A2037),2))</f>
        <v>FY 2018-19</v>
      </c>
      <c r="E2037" s="5" t="s">
        <v>19</v>
      </c>
      <c r="F2037" s="7" t="n">
        <v>2.26</v>
      </c>
      <c r="G2037" s="7" t="n">
        <v>0</v>
      </c>
      <c r="H2037" s="7" t="n">
        <v>2.26</v>
      </c>
      <c r="I2037" s="7" t="n">
        <v>0.33</v>
      </c>
      <c r="J2037" s="8" t="n">
        <v>67.9577</v>
      </c>
    </row>
    <row r="2038" customFormat="false" ht="15" hidden="false" customHeight="false" outlineLevel="0" collapsed="false">
      <c r="A2038" s="4" t="n">
        <v>43242</v>
      </c>
      <c r="B2038" s="5" t="n">
        <v>2018</v>
      </c>
      <c r="C2038" s="5" t="n">
        <v>5</v>
      </c>
      <c r="D2038" s="6" t="str">
        <f aca="false">IF(MONTH(A2038)&gt;=4,"FY "&amp;YEAR(A2038)&amp;"-"&amp;RIGHT(YEAR(A2038)+1,2),"FY "&amp;(YEAR(A2038)-1)&amp;"-"&amp;RIGHT(YEAR(A2038),2))</f>
        <v>FY 2018-19</v>
      </c>
      <c r="E2038" s="5" t="s">
        <v>19</v>
      </c>
      <c r="F2038" s="7" t="n">
        <v>1.22</v>
      </c>
      <c r="G2038" s="7" t="n">
        <v>0.17</v>
      </c>
      <c r="H2038" s="7" t="n">
        <v>1.05</v>
      </c>
      <c r="I2038" s="7" t="n">
        <v>0.15</v>
      </c>
      <c r="J2038" s="8" t="n">
        <v>68.0883</v>
      </c>
    </row>
    <row r="2039" customFormat="false" ht="15" hidden="false" customHeight="false" outlineLevel="0" collapsed="false">
      <c r="A2039" s="4" t="n">
        <v>43243</v>
      </c>
      <c r="B2039" s="5" t="n">
        <v>2018</v>
      </c>
      <c r="C2039" s="5" t="n">
        <v>5</v>
      </c>
      <c r="D2039" s="6" t="str">
        <f aca="false">IF(MONTH(A2039)&gt;=4,"FY "&amp;YEAR(A2039)&amp;"-"&amp;RIGHT(YEAR(A2039)+1,2),"FY "&amp;(YEAR(A2039)-1)&amp;"-"&amp;RIGHT(YEAR(A2039),2))</f>
        <v>FY 2018-19</v>
      </c>
      <c r="E2039" s="5" t="s">
        <v>19</v>
      </c>
      <c r="F2039" s="7" t="n">
        <v>149.24</v>
      </c>
      <c r="G2039" s="7" t="n">
        <v>0</v>
      </c>
      <c r="H2039" s="7" t="n">
        <v>149.24</v>
      </c>
      <c r="I2039" s="7" t="n">
        <v>21.94</v>
      </c>
      <c r="J2039" s="8" t="n">
        <v>68.0187</v>
      </c>
    </row>
    <row r="2040" customFormat="false" ht="15" hidden="false" customHeight="false" outlineLevel="0" collapsed="false">
      <c r="A2040" s="4" t="n">
        <v>43244</v>
      </c>
      <c r="B2040" s="5" t="n">
        <v>2018</v>
      </c>
      <c r="C2040" s="5" t="n">
        <v>5</v>
      </c>
      <c r="D2040" s="6" t="str">
        <f aca="false">IF(MONTH(A2040)&gt;=4,"FY "&amp;YEAR(A2040)&amp;"-"&amp;RIGHT(YEAR(A2040)+1,2),"FY "&amp;(YEAR(A2040)-1)&amp;"-"&amp;RIGHT(YEAR(A2040),2))</f>
        <v>FY 2018-19</v>
      </c>
      <c r="E2040" s="5" t="s">
        <v>19</v>
      </c>
      <c r="F2040" s="7" t="n">
        <v>2.31</v>
      </c>
      <c r="G2040" s="7" t="n">
        <v>9.61</v>
      </c>
      <c r="H2040" s="7" t="n">
        <v>-7.3</v>
      </c>
      <c r="I2040" s="7" t="n">
        <v>-1.07</v>
      </c>
      <c r="J2040" s="8" t="n">
        <v>68.2139</v>
      </c>
    </row>
    <row r="2041" customFormat="false" ht="15" hidden="false" customHeight="false" outlineLevel="0" collapsed="false">
      <c r="A2041" s="4" t="n">
        <v>43245</v>
      </c>
      <c r="B2041" s="5" t="n">
        <v>2018</v>
      </c>
      <c r="C2041" s="5" t="n">
        <v>5</v>
      </c>
      <c r="D2041" s="6" t="str">
        <f aca="false">IF(MONTH(A2041)&gt;=4,"FY "&amp;YEAR(A2041)&amp;"-"&amp;RIGHT(YEAR(A2041)+1,2),"FY "&amp;(YEAR(A2041)-1)&amp;"-"&amp;RIGHT(YEAR(A2041),2))</f>
        <v>FY 2018-19</v>
      </c>
      <c r="E2041" s="5" t="s">
        <v>19</v>
      </c>
      <c r="F2041" s="7" t="n">
        <v>1.15</v>
      </c>
      <c r="G2041" s="7" t="n">
        <v>0.49</v>
      </c>
      <c r="H2041" s="7" t="n">
        <v>0.66</v>
      </c>
      <c r="I2041" s="7" t="n">
        <v>0.1</v>
      </c>
      <c r="J2041" s="8" t="n">
        <v>68.3872</v>
      </c>
    </row>
    <row r="2042" customFormat="false" ht="15" hidden="false" customHeight="false" outlineLevel="0" collapsed="false">
      <c r="A2042" s="4" t="n">
        <v>43248</v>
      </c>
      <c r="B2042" s="5" t="n">
        <v>2018</v>
      </c>
      <c r="C2042" s="5" t="n">
        <v>5</v>
      </c>
      <c r="D2042" s="6" t="str">
        <f aca="false">IF(MONTH(A2042)&gt;=4,"FY "&amp;YEAR(A2042)&amp;"-"&amp;RIGHT(YEAR(A2042)+1,2),"FY "&amp;(YEAR(A2042)-1)&amp;"-"&amp;RIGHT(YEAR(A2042),2))</f>
        <v>FY 2018-19</v>
      </c>
      <c r="E2042" s="5" t="s">
        <v>19</v>
      </c>
      <c r="F2042" s="7" t="n">
        <v>266.05</v>
      </c>
      <c r="G2042" s="7" t="n">
        <v>21.42</v>
      </c>
      <c r="H2042" s="7" t="n">
        <v>244.63</v>
      </c>
      <c r="I2042" s="7" t="n">
        <v>35.84</v>
      </c>
      <c r="J2042" s="8" t="n">
        <v>68.26</v>
      </c>
    </row>
    <row r="2043" customFormat="false" ht="15" hidden="false" customHeight="false" outlineLevel="0" collapsed="false">
      <c r="A2043" s="4" t="n">
        <v>43249</v>
      </c>
      <c r="B2043" s="5" t="n">
        <v>2018</v>
      </c>
      <c r="C2043" s="5" t="n">
        <v>5</v>
      </c>
      <c r="D2043" s="6" t="str">
        <f aca="false">IF(MONTH(A2043)&gt;=4,"FY "&amp;YEAR(A2043)&amp;"-"&amp;RIGHT(YEAR(A2043)+1,2),"FY "&amp;(YEAR(A2043)-1)&amp;"-"&amp;RIGHT(YEAR(A2043),2))</f>
        <v>FY 2018-19</v>
      </c>
      <c r="E2043" s="5" t="s">
        <v>19</v>
      </c>
      <c r="F2043" s="7" t="n">
        <v>88.45</v>
      </c>
      <c r="G2043" s="7" t="n">
        <v>6.39</v>
      </c>
      <c r="H2043" s="7" t="n">
        <v>82.06</v>
      </c>
      <c r="I2043" s="7" t="n">
        <v>12.17</v>
      </c>
      <c r="J2043" s="8" t="n">
        <v>67.443</v>
      </c>
    </row>
    <row r="2044" customFormat="false" ht="15" hidden="false" customHeight="false" outlineLevel="0" collapsed="false">
      <c r="A2044" s="4" t="n">
        <v>43250</v>
      </c>
      <c r="B2044" s="5" t="n">
        <v>2018</v>
      </c>
      <c r="C2044" s="5" t="n">
        <v>5</v>
      </c>
      <c r="D2044" s="6" t="str">
        <f aca="false">IF(MONTH(A2044)&gt;=4,"FY "&amp;YEAR(A2044)&amp;"-"&amp;RIGHT(YEAR(A2044)+1,2),"FY "&amp;(YEAR(A2044)-1)&amp;"-"&amp;RIGHT(YEAR(A2044),2))</f>
        <v>FY 2018-19</v>
      </c>
      <c r="E2044" s="5" t="s">
        <v>19</v>
      </c>
      <c r="F2044" s="7" t="n">
        <v>0.42</v>
      </c>
      <c r="G2044" s="7" t="n">
        <v>0.12</v>
      </c>
      <c r="H2044" s="7" t="n">
        <v>0.3</v>
      </c>
      <c r="I2044" s="7" t="n">
        <v>0.04</v>
      </c>
      <c r="J2044" s="8" t="n">
        <v>67.8201</v>
      </c>
    </row>
    <row r="2045" customFormat="false" ht="15" hidden="false" customHeight="false" outlineLevel="0" collapsed="false">
      <c r="A2045" s="4" t="n">
        <v>43251</v>
      </c>
      <c r="B2045" s="5" t="n">
        <v>2018</v>
      </c>
      <c r="C2045" s="5" t="n">
        <v>5</v>
      </c>
      <c r="D2045" s="6" t="str">
        <f aca="false">IF(MONTH(A2045)&gt;=4,"FY "&amp;YEAR(A2045)&amp;"-"&amp;RIGHT(YEAR(A2045)+1,2),"FY "&amp;(YEAR(A2045)-1)&amp;"-"&amp;RIGHT(YEAR(A2045),2))</f>
        <v>FY 2018-19</v>
      </c>
      <c r="E2045" s="5" t="s">
        <v>19</v>
      </c>
      <c r="F2045" s="7" t="n">
        <v>1.11</v>
      </c>
      <c r="G2045" s="7" t="n">
        <v>0</v>
      </c>
      <c r="H2045" s="7" t="n">
        <v>1.11</v>
      </c>
      <c r="I2045" s="7" t="n">
        <v>0.16</v>
      </c>
      <c r="J2045" s="8" t="n">
        <v>67.6288</v>
      </c>
    </row>
    <row r="2046" customFormat="false" ht="15" hidden="false" customHeight="false" outlineLevel="0" collapsed="false">
      <c r="A2046" s="4" t="n">
        <v>43252</v>
      </c>
      <c r="B2046" s="5" t="n">
        <v>2018</v>
      </c>
      <c r="C2046" s="5" t="n">
        <v>6</v>
      </c>
      <c r="D2046" s="6" t="str">
        <f aca="false">IF(MONTH(A2046)&gt;=4,"FY "&amp;YEAR(A2046)&amp;"-"&amp;RIGHT(YEAR(A2046)+1,2),"FY "&amp;(YEAR(A2046)-1)&amp;"-"&amp;RIGHT(YEAR(A2046),2))</f>
        <v>FY 2018-19</v>
      </c>
      <c r="E2046" s="5" t="s">
        <v>19</v>
      </c>
      <c r="F2046" s="7" t="n">
        <v>0.67</v>
      </c>
      <c r="G2046" s="7" t="n">
        <v>0</v>
      </c>
      <c r="H2046" s="7" t="n">
        <v>0.67</v>
      </c>
      <c r="I2046" s="7" t="n">
        <v>0.1</v>
      </c>
      <c r="J2046" s="8" t="n">
        <v>67.4526</v>
      </c>
    </row>
    <row r="2047" customFormat="false" ht="15" hidden="false" customHeight="false" outlineLevel="0" collapsed="false">
      <c r="A2047" s="4" t="n">
        <v>43255</v>
      </c>
      <c r="B2047" s="5" t="n">
        <v>2018</v>
      </c>
      <c r="C2047" s="5" t="n">
        <v>6</v>
      </c>
      <c r="D2047" s="6" t="str">
        <f aca="false">IF(MONTH(A2047)&gt;=4,"FY "&amp;YEAR(A2047)&amp;"-"&amp;RIGHT(YEAR(A2047)+1,2),"FY "&amp;(YEAR(A2047)-1)&amp;"-"&amp;RIGHT(YEAR(A2047),2))</f>
        <v>FY 2018-19</v>
      </c>
      <c r="E2047" s="5" t="s">
        <v>19</v>
      </c>
      <c r="F2047" s="7" t="n">
        <v>1.96</v>
      </c>
      <c r="G2047" s="7" t="n">
        <v>0.12</v>
      </c>
      <c r="H2047" s="7" t="n">
        <v>1.84</v>
      </c>
      <c r="I2047" s="7" t="n">
        <v>0.27</v>
      </c>
      <c r="J2047" s="8" t="n">
        <v>67.184</v>
      </c>
    </row>
    <row r="2048" customFormat="false" ht="15" hidden="false" customHeight="false" outlineLevel="0" collapsed="false">
      <c r="A2048" s="4" t="n">
        <v>43256</v>
      </c>
      <c r="B2048" s="5" t="n">
        <v>2018</v>
      </c>
      <c r="C2048" s="5" t="n">
        <v>6</v>
      </c>
      <c r="D2048" s="6" t="str">
        <f aca="false">IF(MONTH(A2048)&gt;=4,"FY "&amp;YEAR(A2048)&amp;"-"&amp;RIGHT(YEAR(A2048)+1,2),"FY "&amp;(YEAR(A2048)-1)&amp;"-"&amp;RIGHT(YEAR(A2048),2))</f>
        <v>FY 2018-19</v>
      </c>
      <c r="E2048" s="5" t="s">
        <v>19</v>
      </c>
      <c r="F2048" s="7" t="n">
        <v>0.05</v>
      </c>
      <c r="G2048" s="7" t="n">
        <v>9.6</v>
      </c>
      <c r="H2048" s="7" t="n">
        <v>-9.55</v>
      </c>
      <c r="I2048" s="7" t="n">
        <v>-1.42</v>
      </c>
      <c r="J2048" s="8" t="n">
        <v>67.0543</v>
      </c>
    </row>
    <row r="2049" customFormat="false" ht="15" hidden="false" customHeight="false" outlineLevel="0" collapsed="false">
      <c r="A2049" s="4" t="n">
        <v>43257</v>
      </c>
      <c r="B2049" s="5" t="n">
        <v>2018</v>
      </c>
      <c r="C2049" s="5" t="n">
        <v>6</v>
      </c>
      <c r="D2049" s="6" t="str">
        <f aca="false">IF(MONTH(A2049)&gt;=4,"FY "&amp;YEAR(A2049)&amp;"-"&amp;RIGHT(YEAR(A2049)+1,2),"FY "&amp;(YEAR(A2049)-1)&amp;"-"&amp;RIGHT(YEAR(A2049),2))</f>
        <v>FY 2018-19</v>
      </c>
      <c r="E2049" s="5" t="s">
        <v>19</v>
      </c>
      <c r="F2049" s="7" t="n">
        <v>330.58</v>
      </c>
      <c r="G2049" s="7" t="n">
        <v>0</v>
      </c>
      <c r="H2049" s="7" t="n">
        <v>330.58</v>
      </c>
      <c r="I2049" s="7" t="n">
        <v>49.21</v>
      </c>
      <c r="J2049" s="8" t="n">
        <v>67.1794</v>
      </c>
    </row>
    <row r="2050" customFormat="false" ht="15" hidden="false" customHeight="false" outlineLevel="0" collapsed="false">
      <c r="A2050" s="4" t="n">
        <v>43258</v>
      </c>
      <c r="B2050" s="5" t="n">
        <v>2018</v>
      </c>
      <c r="C2050" s="5" t="n">
        <v>6</v>
      </c>
      <c r="D2050" s="6" t="str">
        <f aca="false">IF(MONTH(A2050)&gt;=4,"FY "&amp;YEAR(A2050)&amp;"-"&amp;RIGHT(YEAR(A2050)+1,2),"FY "&amp;(YEAR(A2050)-1)&amp;"-"&amp;RIGHT(YEAR(A2050),2))</f>
        <v>FY 2018-19</v>
      </c>
      <c r="E2050" s="5" t="s">
        <v>19</v>
      </c>
      <c r="F2050" s="7" t="n">
        <v>0</v>
      </c>
      <c r="G2050" s="7" t="n">
        <v>0.73</v>
      </c>
      <c r="H2050" s="7" t="n">
        <v>-0.73</v>
      </c>
      <c r="I2050" s="7" t="n">
        <v>-0.11</v>
      </c>
      <c r="J2050" s="8" t="n">
        <v>67.0397</v>
      </c>
    </row>
    <row r="2051" customFormat="false" ht="15" hidden="false" customHeight="false" outlineLevel="0" collapsed="false">
      <c r="A2051" s="4" t="n">
        <v>43259</v>
      </c>
      <c r="B2051" s="5" t="n">
        <v>2018</v>
      </c>
      <c r="C2051" s="5" t="n">
        <v>6</v>
      </c>
      <c r="D2051" s="6" t="str">
        <f aca="false">IF(MONTH(A2051)&gt;=4,"FY "&amp;YEAR(A2051)&amp;"-"&amp;RIGHT(YEAR(A2051)+1,2),"FY "&amp;(YEAR(A2051)-1)&amp;"-"&amp;RIGHT(YEAR(A2051),2))</f>
        <v>FY 2018-19</v>
      </c>
      <c r="E2051" s="5" t="s">
        <v>19</v>
      </c>
      <c r="F2051" s="7" t="n">
        <v>0.12</v>
      </c>
      <c r="G2051" s="7" t="n">
        <v>0</v>
      </c>
      <c r="H2051" s="7" t="n">
        <v>0.12</v>
      </c>
      <c r="I2051" s="7" t="n">
        <v>0.02</v>
      </c>
      <c r="J2051" s="8" t="n">
        <v>67.0181</v>
      </c>
    </row>
    <row r="2052" customFormat="false" ht="15" hidden="false" customHeight="false" outlineLevel="0" collapsed="false">
      <c r="A2052" s="4" t="n">
        <v>43262</v>
      </c>
      <c r="B2052" s="5" t="n">
        <v>2018</v>
      </c>
      <c r="C2052" s="5" t="n">
        <v>6</v>
      </c>
      <c r="D2052" s="6" t="str">
        <f aca="false">IF(MONTH(A2052)&gt;=4,"FY "&amp;YEAR(A2052)&amp;"-"&amp;RIGHT(YEAR(A2052)+1,2),"FY "&amp;(YEAR(A2052)-1)&amp;"-"&amp;RIGHT(YEAR(A2052),2))</f>
        <v>FY 2018-19</v>
      </c>
      <c r="E2052" s="5" t="s">
        <v>19</v>
      </c>
      <c r="F2052" s="7" t="n">
        <v>1.43</v>
      </c>
      <c r="G2052" s="7" t="n">
        <v>0.48</v>
      </c>
      <c r="H2052" s="7" t="n">
        <v>0.95</v>
      </c>
      <c r="I2052" s="7" t="n">
        <v>0.14</v>
      </c>
      <c r="J2052" s="8" t="n">
        <v>67.5228</v>
      </c>
    </row>
    <row r="2053" customFormat="false" ht="15" hidden="false" customHeight="false" outlineLevel="0" collapsed="false">
      <c r="A2053" s="4" t="n">
        <v>43263</v>
      </c>
      <c r="B2053" s="5" t="n">
        <v>2018</v>
      </c>
      <c r="C2053" s="5" t="n">
        <v>6</v>
      </c>
      <c r="D2053" s="6" t="str">
        <f aca="false">IF(MONTH(A2053)&gt;=4,"FY "&amp;YEAR(A2053)&amp;"-"&amp;RIGHT(YEAR(A2053)+1,2),"FY "&amp;(YEAR(A2053)-1)&amp;"-"&amp;RIGHT(YEAR(A2053),2))</f>
        <v>FY 2018-19</v>
      </c>
      <c r="E2053" s="5" t="s">
        <v>19</v>
      </c>
      <c r="F2053" s="7" t="n">
        <v>0.51</v>
      </c>
      <c r="G2053" s="7" t="n">
        <v>90.83</v>
      </c>
      <c r="H2053" s="7" t="n">
        <v>-90.32</v>
      </c>
      <c r="I2053" s="7" t="n">
        <v>-13.41</v>
      </c>
      <c r="J2053" s="8" t="n">
        <v>67.3353</v>
      </c>
    </row>
    <row r="2054" customFormat="false" ht="15" hidden="false" customHeight="false" outlineLevel="0" collapsed="false">
      <c r="A2054" s="4" t="n">
        <v>43264</v>
      </c>
      <c r="B2054" s="5" t="n">
        <v>2018</v>
      </c>
      <c r="C2054" s="5" t="n">
        <v>6</v>
      </c>
      <c r="D2054" s="6" t="str">
        <f aca="false">IF(MONTH(A2054)&gt;=4,"FY "&amp;YEAR(A2054)&amp;"-"&amp;RIGHT(YEAR(A2054)+1,2),"FY "&amp;(YEAR(A2054)-1)&amp;"-"&amp;RIGHT(YEAR(A2054),2))</f>
        <v>FY 2018-19</v>
      </c>
      <c r="E2054" s="5" t="s">
        <v>19</v>
      </c>
      <c r="F2054" s="7" t="n">
        <v>0</v>
      </c>
      <c r="G2054" s="7" t="n">
        <v>29.49</v>
      </c>
      <c r="H2054" s="7" t="n">
        <v>-29.49</v>
      </c>
      <c r="I2054" s="7" t="n">
        <v>-4.37</v>
      </c>
      <c r="J2054" s="8" t="n">
        <v>67.4571</v>
      </c>
    </row>
    <row r="2055" customFormat="false" ht="15" hidden="false" customHeight="false" outlineLevel="0" collapsed="false">
      <c r="A2055" s="4" t="n">
        <v>43265</v>
      </c>
      <c r="B2055" s="5" t="n">
        <v>2018</v>
      </c>
      <c r="C2055" s="5" t="n">
        <v>6</v>
      </c>
      <c r="D2055" s="6" t="str">
        <f aca="false">IF(MONTH(A2055)&gt;=4,"FY "&amp;YEAR(A2055)&amp;"-"&amp;RIGHT(YEAR(A2055)+1,2),"FY "&amp;(YEAR(A2055)-1)&amp;"-"&amp;RIGHT(YEAR(A2055),2))</f>
        <v>FY 2018-19</v>
      </c>
      <c r="E2055" s="5" t="s">
        <v>19</v>
      </c>
      <c r="F2055" s="7" t="n">
        <v>0.09</v>
      </c>
      <c r="G2055" s="7" t="n">
        <v>1.16</v>
      </c>
      <c r="H2055" s="7" t="n">
        <v>-1.07</v>
      </c>
      <c r="I2055" s="7" t="n">
        <v>-0.16</v>
      </c>
      <c r="J2055" s="8" t="n">
        <v>67.6251</v>
      </c>
    </row>
    <row r="2056" customFormat="false" ht="15" hidden="false" customHeight="false" outlineLevel="0" collapsed="false">
      <c r="A2056" s="4" t="n">
        <v>43266</v>
      </c>
      <c r="B2056" s="5" t="n">
        <v>2018</v>
      </c>
      <c r="C2056" s="5" t="n">
        <v>6</v>
      </c>
      <c r="D2056" s="6" t="str">
        <f aca="false">IF(MONTH(A2056)&gt;=4,"FY "&amp;YEAR(A2056)&amp;"-"&amp;RIGHT(YEAR(A2056)+1,2),"FY "&amp;(YEAR(A2056)-1)&amp;"-"&amp;RIGHT(YEAR(A2056),2))</f>
        <v>FY 2018-19</v>
      </c>
      <c r="E2056" s="5" t="s">
        <v>19</v>
      </c>
      <c r="F2056" s="7" t="n">
        <v>146.28</v>
      </c>
      <c r="G2056" s="7" t="n">
        <v>1.7</v>
      </c>
      <c r="H2056" s="7" t="n">
        <v>144.58</v>
      </c>
      <c r="I2056" s="7" t="n">
        <v>21.36</v>
      </c>
      <c r="J2056" s="8" t="n">
        <v>67.6875</v>
      </c>
    </row>
    <row r="2057" customFormat="false" ht="15" hidden="false" customHeight="false" outlineLevel="0" collapsed="false">
      <c r="A2057" s="4" t="n">
        <v>43269</v>
      </c>
      <c r="B2057" s="5" t="n">
        <v>2018</v>
      </c>
      <c r="C2057" s="5" t="n">
        <v>6</v>
      </c>
      <c r="D2057" s="6" t="str">
        <f aca="false">IF(MONTH(A2057)&gt;=4,"FY "&amp;YEAR(A2057)&amp;"-"&amp;RIGHT(YEAR(A2057)+1,2),"FY "&amp;(YEAR(A2057)-1)&amp;"-"&amp;RIGHT(YEAR(A2057),2))</f>
        <v>FY 2018-19</v>
      </c>
      <c r="E2057" s="5" t="s">
        <v>19</v>
      </c>
      <c r="F2057" s="7" t="n">
        <v>1.01</v>
      </c>
      <c r="G2057" s="7" t="n">
        <v>0</v>
      </c>
      <c r="H2057" s="7" t="n">
        <v>1.01</v>
      </c>
      <c r="I2057" s="7" t="n">
        <v>0.15</v>
      </c>
      <c r="J2057" s="8" t="n">
        <v>67.9739</v>
      </c>
    </row>
    <row r="2058" customFormat="false" ht="15" hidden="false" customHeight="false" outlineLevel="0" collapsed="false">
      <c r="A2058" s="4" t="n">
        <v>43270</v>
      </c>
      <c r="B2058" s="5" t="n">
        <v>2018</v>
      </c>
      <c r="C2058" s="5" t="n">
        <v>6</v>
      </c>
      <c r="D2058" s="6" t="str">
        <f aca="false">IF(MONTH(A2058)&gt;=4,"FY "&amp;YEAR(A2058)&amp;"-"&amp;RIGHT(YEAR(A2058)+1,2),"FY "&amp;(YEAR(A2058)-1)&amp;"-"&amp;RIGHT(YEAR(A2058),2))</f>
        <v>FY 2018-19</v>
      </c>
      <c r="E2058" s="5" t="s">
        <v>19</v>
      </c>
      <c r="F2058" s="7" t="n">
        <v>0.07</v>
      </c>
      <c r="G2058" s="7" t="n">
        <v>0</v>
      </c>
      <c r="H2058" s="7" t="n">
        <v>0.07</v>
      </c>
      <c r="I2058" s="7" t="n">
        <v>0.01</v>
      </c>
      <c r="J2058" s="8" t="n">
        <v>68.0248</v>
      </c>
    </row>
    <row r="2059" customFormat="false" ht="15" hidden="false" customHeight="false" outlineLevel="0" collapsed="false">
      <c r="A2059" s="4" t="n">
        <v>43271</v>
      </c>
      <c r="B2059" s="5" t="n">
        <v>2018</v>
      </c>
      <c r="C2059" s="5" t="n">
        <v>6</v>
      </c>
      <c r="D2059" s="6" t="str">
        <f aca="false">IF(MONTH(A2059)&gt;=4,"FY "&amp;YEAR(A2059)&amp;"-"&amp;RIGHT(YEAR(A2059)+1,2),"FY "&amp;(YEAR(A2059)-1)&amp;"-"&amp;RIGHT(YEAR(A2059),2))</f>
        <v>FY 2018-19</v>
      </c>
      <c r="E2059" s="5" t="s">
        <v>19</v>
      </c>
      <c r="F2059" s="7" t="n">
        <v>0.09</v>
      </c>
      <c r="G2059" s="7" t="n">
        <v>192.32</v>
      </c>
      <c r="H2059" s="7" t="n">
        <v>-192.23</v>
      </c>
      <c r="I2059" s="7" t="n">
        <v>-28.21</v>
      </c>
      <c r="J2059" s="8" t="n">
        <v>68.1511</v>
      </c>
    </row>
    <row r="2060" customFormat="false" ht="15" hidden="false" customHeight="false" outlineLevel="0" collapsed="false">
      <c r="A2060" s="4" t="n">
        <v>43272</v>
      </c>
      <c r="B2060" s="5" t="n">
        <v>2018</v>
      </c>
      <c r="C2060" s="5" t="n">
        <v>6</v>
      </c>
      <c r="D2060" s="6" t="str">
        <f aca="false">IF(MONTH(A2060)&gt;=4,"FY "&amp;YEAR(A2060)&amp;"-"&amp;RIGHT(YEAR(A2060)+1,2),"FY "&amp;(YEAR(A2060)-1)&amp;"-"&amp;RIGHT(YEAR(A2060),2))</f>
        <v>FY 2018-19</v>
      </c>
      <c r="E2060" s="5" t="s">
        <v>19</v>
      </c>
      <c r="F2060" s="7" t="n">
        <v>3.77</v>
      </c>
      <c r="G2060" s="7" t="n">
        <v>0</v>
      </c>
      <c r="H2060" s="7" t="n">
        <v>3.77</v>
      </c>
      <c r="I2060" s="7" t="n">
        <v>0.55</v>
      </c>
      <c r="J2060" s="8" t="n">
        <v>68.0838</v>
      </c>
    </row>
    <row r="2061" customFormat="false" ht="15" hidden="false" customHeight="false" outlineLevel="0" collapsed="false">
      <c r="A2061" s="4" t="n">
        <v>43273</v>
      </c>
      <c r="B2061" s="5" t="n">
        <v>2018</v>
      </c>
      <c r="C2061" s="5" t="n">
        <v>6</v>
      </c>
      <c r="D2061" s="6" t="str">
        <f aca="false">IF(MONTH(A2061)&gt;=4,"FY "&amp;YEAR(A2061)&amp;"-"&amp;RIGHT(YEAR(A2061)+1,2),"FY "&amp;(YEAR(A2061)-1)&amp;"-"&amp;RIGHT(YEAR(A2061),2))</f>
        <v>FY 2018-19</v>
      </c>
      <c r="E2061" s="5" t="s">
        <v>19</v>
      </c>
      <c r="F2061" s="7" t="n">
        <v>0.28</v>
      </c>
      <c r="G2061" s="7" t="n">
        <v>2.83</v>
      </c>
      <c r="H2061" s="7" t="n">
        <v>-2.55</v>
      </c>
      <c r="I2061" s="7" t="n">
        <v>-0.37</v>
      </c>
      <c r="J2061" s="8" t="n">
        <v>68.195</v>
      </c>
    </row>
    <row r="2062" customFormat="false" ht="15" hidden="false" customHeight="false" outlineLevel="0" collapsed="false">
      <c r="A2062" s="4" t="n">
        <v>43276</v>
      </c>
      <c r="B2062" s="5" t="n">
        <v>2018</v>
      </c>
      <c r="C2062" s="5" t="n">
        <v>6</v>
      </c>
      <c r="D2062" s="6" t="str">
        <f aca="false">IF(MONTH(A2062)&gt;=4,"FY "&amp;YEAR(A2062)&amp;"-"&amp;RIGHT(YEAR(A2062)+1,2),"FY "&amp;(YEAR(A2062)-1)&amp;"-"&amp;RIGHT(YEAR(A2062),2))</f>
        <v>FY 2018-19</v>
      </c>
      <c r="E2062" s="5" t="s">
        <v>19</v>
      </c>
      <c r="F2062" s="7" t="n">
        <v>2354.69</v>
      </c>
      <c r="G2062" s="7" t="n">
        <v>1</v>
      </c>
      <c r="H2062" s="7" t="n">
        <v>2353.69</v>
      </c>
      <c r="I2062" s="7" t="n">
        <v>347.31</v>
      </c>
      <c r="J2062" s="8" t="n">
        <v>67.7695</v>
      </c>
    </row>
    <row r="2063" customFormat="false" ht="15" hidden="false" customHeight="false" outlineLevel="0" collapsed="false">
      <c r="A2063" s="4" t="n">
        <v>43277</v>
      </c>
      <c r="B2063" s="5" t="n">
        <v>2018</v>
      </c>
      <c r="C2063" s="5" t="n">
        <v>6</v>
      </c>
      <c r="D2063" s="6" t="str">
        <f aca="false">IF(MONTH(A2063)&gt;=4,"FY "&amp;YEAR(A2063)&amp;"-"&amp;RIGHT(YEAR(A2063)+1,2),"FY "&amp;(YEAR(A2063)-1)&amp;"-"&amp;RIGHT(YEAR(A2063),2))</f>
        <v>FY 2018-19</v>
      </c>
      <c r="E2063" s="5" t="s">
        <v>19</v>
      </c>
      <c r="F2063" s="7" t="n">
        <v>1</v>
      </c>
      <c r="G2063" s="7" t="n">
        <v>3.4</v>
      </c>
      <c r="H2063" s="7" t="n">
        <v>-2.4</v>
      </c>
      <c r="I2063" s="7" t="n">
        <v>-0.35</v>
      </c>
      <c r="J2063" s="8" t="n">
        <v>68.1466</v>
      </c>
    </row>
    <row r="2064" customFormat="false" ht="15" hidden="false" customHeight="false" outlineLevel="0" collapsed="false">
      <c r="A2064" s="4" t="n">
        <v>43278</v>
      </c>
      <c r="B2064" s="5" t="n">
        <v>2018</v>
      </c>
      <c r="C2064" s="5" t="n">
        <v>6</v>
      </c>
      <c r="D2064" s="6" t="str">
        <f aca="false">IF(MONTH(A2064)&gt;=4,"FY "&amp;YEAR(A2064)&amp;"-"&amp;RIGHT(YEAR(A2064)+1,2),"FY "&amp;(YEAR(A2064)-1)&amp;"-"&amp;RIGHT(YEAR(A2064),2))</f>
        <v>FY 2018-19</v>
      </c>
      <c r="E2064" s="5" t="s">
        <v>19</v>
      </c>
      <c r="F2064" s="7" t="n">
        <v>0.01</v>
      </c>
      <c r="G2064" s="7" t="n">
        <v>12.4</v>
      </c>
      <c r="H2064" s="7" t="n">
        <v>-12.39</v>
      </c>
      <c r="I2064" s="7" t="n">
        <v>-1.82</v>
      </c>
      <c r="J2064" s="8" t="n">
        <v>68.1676</v>
      </c>
    </row>
    <row r="2065" customFormat="false" ht="15" hidden="false" customHeight="false" outlineLevel="0" collapsed="false">
      <c r="A2065" s="4" t="n">
        <v>43279</v>
      </c>
      <c r="B2065" s="5" t="n">
        <v>2018</v>
      </c>
      <c r="C2065" s="5" t="n">
        <v>6</v>
      </c>
      <c r="D2065" s="6" t="str">
        <f aca="false">IF(MONTH(A2065)&gt;=4,"FY "&amp;YEAR(A2065)&amp;"-"&amp;RIGHT(YEAR(A2065)+1,2),"FY "&amp;(YEAR(A2065)-1)&amp;"-"&amp;RIGHT(YEAR(A2065),2))</f>
        <v>FY 2018-19</v>
      </c>
      <c r="E2065" s="5" t="s">
        <v>19</v>
      </c>
      <c r="F2065" s="7" t="n">
        <v>0.78</v>
      </c>
      <c r="G2065" s="7" t="n">
        <v>0</v>
      </c>
      <c r="H2065" s="7" t="n">
        <v>0.78</v>
      </c>
      <c r="I2065" s="7" t="n">
        <v>0.11</v>
      </c>
      <c r="J2065" s="8" t="n">
        <v>68.5246</v>
      </c>
    </row>
    <row r="2066" customFormat="false" ht="15" hidden="false" customHeight="false" outlineLevel="0" collapsed="false">
      <c r="A2066" s="4" t="n">
        <v>43280</v>
      </c>
      <c r="B2066" s="5" t="n">
        <v>2018</v>
      </c>
      <c r="C2066" s="5" t="n">
        <v>6</v>
      </c>
      <c r="D2066" s="6" t="str">
        <f aca="false">IF(MONTH(A2066)&gt;=4,"FY "&amp;YEAR(A2066)&amp;"-"&amp;RIGHT(YEAR(A2066)+1,2),"FY "&amp;(YEAR(A2066)-1)&amp;"-"&amp;RIGHT(YEAR(A2066),2))</f>
        <v>FY 2018-19</v>
      </c>
      <c r="E2066" s="5" t="s">
        <v>19</v>
      </c>
      <c r="F2066" s="7" t="n">
        <v>130.2</v>
      </c>
      <c r="G2066" s="7" t="n">
        <v>0</v>
      </c>
      <c r="H2066" s="7" t="n">
        <v>130.2</v>
      </c>
      <c r="I2066" s="7" t="n">
        <v>18.89</v>
      </c>
      <c r="J2066" s="8" t="n">
        <v>68.9389</v>
      </c>
    </row>
    <row r="2067" customFormat="false" ht="15" hidden="false" customHeight="false" outlineLevel="0" collapsed="false">
      <c r="A2067" s="4" t="n">
        <v>43283</v>
      </c>
      <c r="B2067" s="5" t="n">
        <v>2018</v>
      </c>
      <c r="C2067" s="5" t="n">
        <v>7</v>
      </c>
      <c r="D2067" s="6" t="str">
        <f aca="false">IF(MONTH(A2067)&gt;=4,"FY "&amp;YEAR(A2067)&amp;"-"&amp;RIGHT(YEAR(A2067)+1,2),"FY "&amp;(YEAR(A2067)-1)&amp;"-"&amp;RIGHT(YEAR(A2067),2))</f>
        <v>FY 2018-19</v>
      </c>
      <c r="E2067" s="5" t="s">
        <v>19</v>
      </c>
      <c r="F2067" s="7" t="n">
        <v>1940.05</v>
      </c>
      <c r="G2067" s="7" t="n">
        <v>0.94</v>
      </c>
      <c r="H2067" s="7" t="n">
        <v>1939.11</v>
      </c>
      <c r="I2067" s="7" t="n">
        <v>282.77</v>
      </c>
      <c r="J2067" s="8" t="n">
        <v>68.5753</v>
      </c>
    </row>
    <row r="2068" customFormat="false" ht="15" hidden="false" customHeight="false" outlineLevel="0" collapsed="false">
      <c r="A2068" s="4" t="n">
        <v>43284</v>
      </c>
      <c r="B2068" s="5" t="n">
        <v>2018</v>
      </c>
      <c r="C2068" s="5" t="n">
        <v>7</v>
      </c>
      <c r="D2068" s="6" t="str">
        <f aca="false">IF(MONTH(A2068)&gt;=4,"FY "&amp;YEAR(A2068)&amp;"-"&amp;RIGHT(YEAR(A2068)+1,2),"FY "&amp;(YEAR(A2068)-1)&amp;"-"&amp;RIGHT(YEAR(A2068),2))</f>
        <v>FY 2018-19</v>
      </c>
      <c r="E2068" s="5" t="s">
        <v>19</v>
      </c>
      <c r="F2068" s="7" t="n">
        <v>1579.42</v>
      </c>
      <c r="G2068" s="7" t="n">
        <v>140.73</v>
      </c>
      <c r="H2068" s="7" t="n">
        <v>1438.69</v>
      </c>
      <c r="I2068" s="7" t="n">
        <v>209.65</v>
      </c>
      <c r="J2068" s="8" t="n">
        <v>68.6227</v>
      </c>
    </row>
    <row r="2069" customFormat="false" ht="15" hidden="false" customHeight="false" outlineLevel="0" collapsed="false">
      <c r="A2069" s="4" t="n">
        <v>43285</v>
      </c>
      <c r="B2069" s="5" t="n">
        <v>2018</v>
      </c>
      <c r="C2069" s="5" t="n">
        <v>7</v>
      </c>
      <c r="D2069" s="6" t="str">
        <f aca="false">IF(MONTH(A2069)&gt;=4,"FY "&amp;YEAR(A2069)&amp;"-"&amp;RIGHT(YEAR(A2069)+1,2),"FY "&amp;(YEAR(A2069)-1)&amp;"-"&amp;RIGHT(YEAR(A2069),2))</f>
        <v>FY 2018-19</v>
      </c>
      <c r="E2069" s="5" t="s">
        <v>19</v>
      </c>
      <c r="F2069" s="7" t="n">
        <v>1009.29</v>
      </c>
      <c r="G2069" s="7" t="n">
        <v>118.46</v>
      </c>
      <c r="H2069" s="7" t="n">
        <v>890.83</v>
      </c>
      <c r="I2069" s="7" t="n">
        <v>129.68</v>
      </c>
      <c r="J2069" s="8" t="n">
        <v>68.6935</v>
      </c>
    </row>
    <row r="2070" customFormat="false" ht="15" hidden="false" customHeight="false" outlineLevel="0" collapsed="false">
      <c r="A2070" s="4" t="n">
        <v>43286</v>
      </c>
      <c r="B2070" s="5" t="n">
        <v>2018</v>
      </c>
      <c r="C2070" s="5" t="n">
        <v>7</v>
      </c>
      <c r="D2070" s="6" t="str">
        <f aca="false">IF(MONTH(A2070)&gt;=4,"FY "&amp;YEAR(A2070)&amp;"-"&amp;RIGHT(YEAR(A2070)+1,2),"FY "&amp;(YEAR(A2070)-1)&amp;"-"&amp;RIGHT(YEAR(A2070),2))</f>
        <v>FY 2018-19</v>
      </c>
      <c r="E2070" s="5" t="s">
        <v>19</v>
      </c>
      <c r="F2070" s="7" t="n">
        <v>763.79</v>
      </c>
      <c r="G2070" s="7" t="n">
        <v>14.46</v>
      </c>
      <c r="H2070" s="7" t="n">
        <v>749.33</v>
      </c>
      <c r="I2070" s="7" t="n">
        <v>109.34</v>
      </c>
      <c r="J2070" s="8" t="n">
        <v>68.5312</v>
      </c>
    </row>
    <row r="2071" customFormat="false" ht="15" hidden="false" customHeight="false" outlineLevel="0" collapsed="false">
      <c r="A2071" s="4" t="n">
        <v>43287</v>
      </c>
      <c r="B2071" s="5" t="n">
        <v>2018</v>
      </c>
      <c r="C2071" s="5" t="n">
        <v>7</v>
      </c>
      <c r="D2071" s="6" t="str">
        <f aca="false">IF(MONTH(A2071)&gt;=4,"FY "&amp;YEAR(A2071)&amp;"-"&amp;RIGHT(YEAR(A2071)+1,2),"FY "&amp;(YEAR(A2071)-1)&amp;"-"&amp;RIGHT(YEAR(A2071),2))</f>
        <v>FY 2018-19</v>
      </c>
      <c r="E2071" s="5" t="s">
        <v>19</v>
      </c>
      <c r="F2071" s="7" t="n">
        <v>0</v>
      </c>
      <c r="G2071" s="7" t="n">
        <v>46.22</v>
      </c>
      <c r="H2071" s="7" t="n">
        <v>-46.22</v>
      </c>
      <c r="I2071" s="7" t="n">
        <v>-6.72</v>
      </c>
      <c r="J2071" s="8" t="n">
        <v>68.7545</v>
      </c>
    </row>
    <row r="2072" customFormat="false" ht="15" hidden="false" customHeight="false" outlineLevel="0" collapsed="false">
      <c r="A2072" s="4" t="n">
        <v>43290</v>
      </c>
      <c r="B2072" s="5" t="n">
        <v>2018</v>
      </c>
      <c r="C2072" s="5" t="n">
        <v>7</v>
      </c>
      <c r="D2072" s="6" t="str">
        <f aca="false">IF(MONTH(A2072)&gt;=4,"FY "&amp;YEAR(A2072)&amp;"-"&amp;RIGHT(YEAR(A2072)+1,2),"FY "&amp;(YEAR(A2072)-1)&amp;"-"&amp;RIGHT(YEAR(A2072),2))</f>
        <v>FY 2018-19</v>
      </c>
      <c r="E2072" s="5" t="s">
        <v>19</v>
      </c>
      <c r="F2072" s="7" t="n">
        <v>0.09</v>
      </c>
      <c r="G2072" s="7" t="n">
        <v>137.85</v>
      </c>
      <c r="H2072" s="7" t="n">
        <v>-137.76</v>
      </c>
      <c r="I2072" s="7" t="n">
        <v>-20</v>
      </c>
      <c r="J2072" s="8" t="n">
        <v>68.8757</v>
      </c>
    </row>
    <row r="2073" customFormat="false" ht="15" hidden="false" customHeight="false" outlineLevel="0" collapsed="false">
      <c r="A2073" s="4" t="n">
        <v>43291</v>
      </c>
      <c r="B2073" s="5" t="n">
        <v>2018</v>
      </c>
      <c r="C2073" s="5" t="n">
        <v>7</v>
      </c>
      <c r="D2073" s="6" t="str">
        <f aca="false">IF(MONTH(A2073)&gt;=4,"FY "&amp;YEAR(A2073)&amp;"-"&amp;RIGHT(YEAR(A2073)+1,2),"FY "&amp;(YEAR(A2073)-1)&amp;"-"&amp;RIGHT(YEAR(A2073),2))</f>
        <v>FY 2018-19</v>
      </c>
      <c r="E2073" s="5" t="s">
        <v>19</v>
      </c>
      <c r="F2073" s="7" t="n">
        <v>0</v>
      </c>
      <c r="G2073" s="7" t="n">
        <v>229.48</v>
      </c>
      <c r="H2073" s="7" t="n">
        <v>-229.48</v>
      </c>
      <c r="I2073" s="7" t="n">
        <v>-33.42</v>
      </c>
      <c r="J2073" s="8" t="n">
        <v>68.6573</v>
      </c>
    </row>
    <row r="2074" customFormat="false" ht="15" hidden="false" customHeight="false" outlineLevel="0" collapsed="false">
      <c r="A2074" s="4" t="n">
        <v>43292</v>
      </c>
      <c r="B2074" s="5" t="n">
        <v>2018</v>
      </c>
      <c r="C2074" s="5" t="n">
        <v>7</v>
      </c>
      <c r="D2074" s="6" t="str">
        <f aca="false">IF(MONTH(A2074)&gt;=4,"FY "&amp;YEAR(A2074)&amp;"-"&amp;RIGHT(YEAR(A2074)+1,2),"FY "&amp;(YEAR(A2074)-1)&amp;"-"&amp;RIGHT(YEAR(A2074),2))</f>
        <v>FY 2018-19</v>
      </c>
      <c r="E2074" s="5" t="s">
        <v>19</v>
      </c>
      <c r="F2074" s="7" t="n">
        <v>170.37</v>
      </c>
      <c r="G2074" s="7" t="n">
        <v>0.13</v>
      </c>
      <c r="H2074" s="7" t="n">
        <v>170.24</v>
      </c>
      <c r="I2074" s="7" t="n">
        <v>24.75</v>
      </c>
      <c r="J2074" s="8" t="n">
        <v>68.7942</v>
      </c>
    </row>
    <row r="2075" customFormat="false" ht="15" hidden="false" customHeight="false" outlineLevel="0" collapsed="false">
      <c r="A2075" s="4" t="n">
        <v>43293</v>
      </c>
      <c r="B2075" s="5" t="n">
        <v>2018</v>
      </c>
      <c r="C2075" s="5" t="n">
        <v>7</v>
      </c>
      <c r="D2075" s="6" t="str">
        <f aca="false">IF(MONTH(A2075)&gt;=4,"FY "&amp;YEAR(A2075)&amp;"-"&amp;RIGHT(YEAR(A2075)+1,2),"FY "&amp;(YEAR(A2075)-1)&amp;"-"&amp;RIGHT(YEAR(A2075),2))</f>
        <v>FY 2018-19</v>
      </c>
      <c r="E2075" s="5" t="s">
        <v>19</v>
      </c>
      <c r="F2075" s="7" t="n">
        <v>300</v>
      </c>
      <c r="G2075" s="7" t="n">
        <v>178.46</v>
      </c>
      <c r="H2075" s="7" t="n">
        <v>121.54</v>
      </c>
      <c r="I2075" s="7" t="n">
        <v>17.66</v>
      </c>
      <c r="J2075" s="8" t="n">
        <v>68.829</v>
      </c>
    </row>
    <row r="2076" customFormat="false" ht="15" hidden="false" customHeight="false" outlineLevel="0" collapsed="false">
      <c r="A2076" s="4" t="n">
        <v>43294</v>
      </c>
      <c r="B2076" s="5" t="n">
        <v>2018</v>
      </c>
      <c r="C2076" s="5" t="n">
        <v>7</v>
      </c>
      <c r="D2076" s="6" t="str">
        <f aca="false">IF(MONTH(A2076)&gt;=4,"FY "&amp;YEAR(A2076)&amp;"-"&amp;RIGHT(YEAR(A2076)+1,2),"FY "&amp;(YEAR(A2076)-1)&amp;"-"&amp;RIGHT(YEAR(A2076),2))</f>
        <v>FY 2018-19</v>
      </c>
      <c r="E2076" s="5" t="s">
        <v>19</v>
      </c>
      <c r="F2076" s="7" t="n">
        <v>0</v>
      </c>
      <c r="G2076" s="7" t="n">
        <v>66.73</v>
      </c>
      <c r="H2076" s="7" t="n">
        <v>-66.73</v>
      </c>
      <c r="I2076" s="7" t="n">
        <v>-9.72</v>
      </c>
      <c r="J2076" s="8" t="n">
        <v>68.6313</v>
      </c>
    </row>
    <row r="2077" customFormat="false" ht="15" hidden="false" customHeight="false" outlineLevel="0" collapsed="false">
      <c r="A2077" s="4" t="n">
        <v>43297</v>
      </c>
      <c r="B2077" s="5" t="n">
        <v>2018</v>
      </c>
      <c r="C2077" s="5" t="n">
        <v>7</v>
      </c>
      <c r="D2077" s="6" t="str">
        <f aca="false">IF(MONTH(A2077)&gt;=4,"FY "&amp;YEAR(A2077)&amp;"-"&amp;RIGHT(YEAR(A2077)+1,2),"FY "&amp;(YEAR(A2077)-1)&amp;"-"&amp;RIGHT(YEAR(A2077),2))</f>
        <v>FY 2018-19</v>
      </c>
      <c r="E2077" s="5" t="s">
        <v>19</v>
      </c>
      <c r="F2077" s="7" t="n">
        <v>0</v>
      </c>
      <c r="G2077" s="7" t="n">
        <v>111.08</v>
      </c>
      <c r="H2077" s="7" t="n">
        <v>-111.08</v>
      </c>
      <c r="I2077" s="7" t="n">
        <v>-16.24</v>
      </c>
      <c r="J2077" s="8" t="n">
        <v>68.4094</v>
      </c>
    </row>
    <row r="2078" customFormat="false" ht="15" hidden="false" customHeight="false" outlineLevel="0" collapsed="false">
      <c r="A2078" s="4" t="n">
        <v>43298</v>
      </c>
      <c r="B2078" s="5" t="n">
        <v>2018</v>
      </c>
      <c r="C2078" s="5" t="n">
        <v>7</v>
      </c>
      <c r="D2078" s="6" t="str">
        <f aca="false">IF(MONTH(A2078)&gt;=4,"FY "&amp;YEAR(A2078)&amp;"-"&amp;RIGHT(YEAR(A2078)+1,2),"FY "&amp;(YEAR(A2078)-1)&amp;"-"&amp;RIGHT(YEAR(A2078),2))</f>
        <v>FY 2018-19</v>
      </c>
      <c r="E2078" s="5" t="s">
        <v>19</v>
      </c>
      <c r="F2078" s="7" t="n">
        <v>0</v>
      </c>
      <c r="G2078" s="7" t="n">
        <v>191.1</v>
      </c>
      <c r="H2078" s="7" t="n">
        <v>-191.1</v>
      </c>
      <c r="I2078" s="7" t="n">
        <v>-27.86</v>
      </c>
      <c r="J2078" s="8" t="n">
        <v>68.5877</v>
      </c>
    </row>
    <row r="2079" customFormat="false" ht="15" hidden="false" customHeight="false" outlineLevel="0" collapsed="false">
      <c r="A2079" s="4" t="n">
        <v>43299</v>
      </c>
      <c r="B2079" s="5" t="n">
        <v>2018</v>
      </c>
      <c r="C2079" s="5" t="n">
        <v>7</v>
      </c>
      <c r="D2079" s="6" t="str">
        <f aca="false">IF(MONTH(A2079)&gt;=4,"FY "&amp;YEAR(A2079)&amp;"-"&amp;RIGHT(YEAR(A2079)+1,2),"FY "&amp;(YEAR(A2079)-1)&amp;"-"&amp;RIGHT(YEAR(A2079),2))</f>
        <v>FY 2018-19</v>
      </c>
      <c r="E2079" s="5" t="s">
        <v>19</v>
      </c>
      <c r="F2079" s="7" t="n">
        <v>20.18</v>
      </c>
      <c r="G2079" s="7" t="n">
        <v>27.44</v>
      </c>
      <c r="H2079" s="7" t="n">
        <v>-7.26</v>
      </c>
      <c r="I2079" s="7" t="n">
        <v>-1.06</v>
      </c>
      <c r="J2079" s="8" t="n">
        <v>68.2978</v>
      </c>
    </row>
    <row r="2080" customFormat="false" ht="15" hidden="false" customHeight="false" outlineLevel="0" collapsed="false">
      <c r="A2080" s="4" t="n">
        <v>43300</v>
      </c>
      <c r="B2080" s="5" t="n">
        <v>2018</v>
      </c>
      <c r="C2080" s="5" t="n">
        <v>7</v>
      </c>
      <c r="D2080" s="6" t="str">
        <f aca="false">IF(MONTH(A2080)&gt;=4,"FY "&amp;YEAR(A2080)&amp;"-"&amp;RIGHT(YEAR(A2080)+1,2),"FY "&amp;(YEAR(A2080)-1)&amp;"-"&amp;RIGHT(YEAR(A2080),2))</f>
        <v>FY 2018-19</v>
      </c>
      <c r="E2080" s="5" t="s">
        <v>19</v>
      </c>
      <c r="F2080" s="7" t="n">
        <v>0.36</v>
      </c>
      <c r="G2080" s="7" t="n">
        <v>158.31</v>
      </c>
      <c r="H2080" s="7" t="n">
        <v>-157.95</v>
      </c>
      <c r="I2080" s="7" t="n">
        <v>-23.04</v>
      </c>
      <c r="J2080" s="8" t="n">
        <v>68.5652</v>
      </c>
    </row>
    <row r="2081" customFormat="false" ht="15" hidden="false" customHeight="false" outlineLevel="0" collapsed="false">
      <c r="A2081" s="4" t="n">
        <v>43301</v>
      </c>
      <c r="B2081" s="5" t="n">
        <v>2018</v>
      </c>
      <c r="C2081" s="5" t="n">
        <v>7</v>
      </c>
      <c r="D2081" s="6" t="str">
        <f aca="false">IF(MONTH(A2081)&gt;=4,"FY "&amp;YEAR(A2081)&amp;"-"&amp;RIGHT(YEAR(A2081)+1,2),"FY "&amp;(YEAR(A2081)-1)&amp;"-"&amp;RIGHT(YEAR(A2081),2))</f>
        <v>FY 2018-19</v>
      </c>
      <c r="E2081" s="5" t="s">
        <v>19</v>
      </c>
      <c r="F2081" s="7" t="n">
        <v>0.08</v>
      </c>
      <c r="G2081" s="7" t="n">
        <v>54.45</v>
      </c>
      <c r="H2081" s="7" t="n">
        <v>-54.37</v>
      </c>
      <c r="I2081" s="7" t="n">
        <v>-7.9</v>
      </c>
      <c r="J2081" s="8" t="n">
        <v>68.8331</v>
      </c>
    </row>
    <row r="2082" customFormat="false" ht="15" hidden="false" customHeight="false" outlineLevel="0" collapsed="false">
      <c r="A2082" s="4" t="n">
        <v>43304</v>
      </c>
      <c r="B2082" s="5" t="n">
        <v>2018</v>
      </c>
      <c r="C2082" s="5" t="n">
        <v>7</v>
      </c>
      <c r="D2082" s="6" t="str">
        <f aca="false">IF(MONTH(A2082)&gt;=4,"FY "&amp;YEAR(A2082)&amp;"-"&amp;RIGHT(YEAR(A2082)+1,2),"FY "&amp;(YEAR(A2082)-1)&amp;"-"&amp;RIGHT(YEAR(A2082),2))</f>
        <v>FY 2018-19</v>
      </c>
      <c r="E2082" s="5" t="s">
        <v>19</v>
      </c>
      <c r="F2082" s="7" t="n">
        <v>0</v>
      </c>
      <c r="G2082" s="7" t="n">
        <v>50.86</v>
      </c>
      <c r="H2082" s="7" t="n">
        <v>-50.86</v>
      </c>
      <c r="I2082" s="7" t="n">
        <v>-7.39</v>
      </c>
      <c r="J2082" s="8" t="n">
        <v>68.8458</v>
      </c>
    </row>
    <row r="2083" customFormat="false" ht="15" hidden="false" customHeight="false" outlineLevel="0" collapsed="false">
      <c r="A2083" s="4" t="n">
        <v>43305</v>
      </c>
      <c r="B2083" s="5" t="n">
        <v>2018</v>
      </c>
      <c r="C2083" s="5" t="n">
        <v>7</v>
      </c>
      <c r="D2083" s="6" t="str">
        <f aca="false">IF(MONTH(A2083)&gt;=4,"FY "&amp;YEAR(A2083)&amp;"-"&amp;RIGHT(YEAR(A2083)+1,2),"FY "&amp;(YEAR(A2083)-1)&amp;"-"&amp;RIGHT(YEAR(A2083),2))</f>
        <v>FY 2018-19</v>
      </c>
      <c r="E2083" s="5" t="s">
        <v>19</v>
      </c>
      <c r="F2083" s="7" t="n">
        <v>0</v>
      </c>
      <c r="G2083" s="7" t="n">
        <v>74.42</v>
      </c>
      <c r="H2083" s="7" t="n">
        <v>-74.42</v>
      </c>
      <c r="I2083" s="7" t="n">
        <v>-10.83</v>
      </c>
      <c r="J2083" s="8" t="n">
        <v>68.704</v>
      </c>
    </row>
    <row r="2084" customFormat="false" ht="15" hidden="false" customHeight="false" outlineLevel="0" collapsed="false">
      <c r="A2084" s="4" t="n">
        <v>43306</v>
      </c>
      <c r="B2084" s="5" t="n">
        <v>2018</v>
      </c>
      <c r="C2084" s="5" t="n">
        <v>7</v>
      </c>
      <c r="D2084" s="6" t="str">
        <f aca="false">IF(MONTH(A2084)&gt;=4,"FY "&amp;YEAR(A2084)&amp;"-"&amp;RIGHT(YEAR(A2084)+1,2),"FY "&amp;(YEAR(A2084)-1)&amp;"-"&amp;RIGHT(YEAR(A2084),2))</f>
        <v>FY 2018-19</v>
      </c>
      <c r="E2084" s="5" t="s">
        <v>19</v>
      </c>
      <c r="F2084" s="7" t="n">
        <v>0</v>
      </c>
      <c r="G2084" s="7" t="n">
        <v>54.78</v>
      </c>
      <c r="H2084" s="7" t="n">
        <v>-54.78</v>
      </c>
      <c r="I2084" s="7" t="n">
        <v>-7.93</v>
      </c>
      <c r="J2084" s="8" t="n">
        <v>69.053</v>
      </c>
    </row>
    <row r="2085" customFormat="false" ht="15" hidden="false" customHeight="false" outlineLevel="0" collapsed="false">
      <c r="A2085" s="4" t="n">
        <v>43307</v>
      </c>
      <c r="B2085" s="5" t="n">
        <v>2018</v>
      </c>
      <c r="C2085" s="5" t="n">
        <v>7</v>
      </c>
      <c r="D2085" s="6" t="str">
        <f aca="false">IF(MONTH(A2085)&gt;=4,"FY "&amp;YEAR(A2085)&amp;"-"&amp;RIGHT(YEAR(A2085)+1,2),"FY "&amp;(YEAR(A2085)-1)&amp;"-"&amp;RIGHT(YEAR(A2085),2))</f>
        <v>FY 2018-19</v>
      </c>
      <c r="E2085" s="5" t="s">
        <v>19</v>
      </c>
      <c r="F2085" s="7" t="n">
        <v>0</v>
      </c>
      <c r="G2085" s="7" t="n">
        <v>157.26</v>
      </c>
      <c r="H2085" s="7" t="n">
        <v>-157.26</v>
      </c>
      <c r="I2085" s="7" t="n">
        <v>-22.86</v>
      </c>
      <c r="J2085" s="8" t="n">
        <v>68.8028</v>
      </c>
    </row>
    <row r="2086" customFormat="false" ht="15" hidden="false" customHeight="false" outlineLevel="0" collapsed="false">
      <c r="A2086" s="4" t="n">
        <v>43308</v>
      </c>
      <c r="B2086" s="5" t="n">
        <v>2018</v>
      </c>
      <c r="C2086" s="5" t="n">
        <v>7</v>
      </c>
      <c r="D2086" s="6" t="str">
        <f aca="false">IF(MONTH(A2086)&gt;=4,"FY "&amp;YEAR(A2086)&amp;"-"&amp;RIGHT(YEAR(A2086)+1,2),"FY "&amp;(YEAR(A2086)-1)&amp;"-"&amp;RIGHT(YEAR(A2086),2))</f>
        <v>FY 2018-19</v>
      </c>
      <c r="E2086" s="5" t="s">
        <v>19</v>
      </c>
      <c r="F2086" s="7" t="n">
        <v>235.21</v>
      </c>
      <c r="G2086" s="7" t="n">
        <v>345.25</v>
      </c>
      <c r="H2086" s="7" t="n">
        <v>-110.04</v>
      </c>
      <c r="I2086" s="7" t="n">
        <v>-16.02</v>
      </c>
      <c r="J2086" s="8" t="n">
        <v>68.7017</v>
      </c>
    </row>
    <row r="2087" customFormat="false" ht="15" hidden="false" customHeight="false" outlineLevel="0" collapsed="false">
      <c r="A2087" s="4" t="n">
        <v>43311</v>
      </c>
      <c r="B2087" s="5" t="n">
        <v>2018</v>
      </c>
      <c r="C2087" s="5" t="n">
        <v>7</v>
      </c>
      <c r="D2087" s="6" t="str">
        <f aca="false">IF(MONTH(A2087)&gt;=4,"FY "&amp;YEAR(A2087)&amp;"-"&amp;RIGHT(YEAR(A2087)+1,2),"FY "&amp;(YEAR(A2087)-1)&amp;"-"&amp;RIGHT(YEAR(A2087),2))</f>
        <v>FY 2018-19</v>
      </c>
      <c r="E2087" s="5" t="s">
        <v>19</v>
      </c>
      <c r="F2087" s="7" t="n">
        <v>113.17</v>
      </c>
      <c r="G2087" s="7" t="n">
        <v>251.62</v>
      </c>
      <c r="H2087" s="7" t="n">
        <v>-138.45</v>
      </c>
      <c r="I2087" s="7" t="n">
        <v>-20.15</v>
      </c>
      <c r="J2087" s="8" t="n">
        <v>68.7041</v>
      </c>
    </row>
    <row r="2088" customFormat="false" ht="15" hidden="false" customHeight="false" outlineLevel="0" collapsed="false">
      <c r="A2088" s="4" t="n">
        <v>43312</v>
      </c>
      <c r="B2088" s="5" t="n">
        <v>2018</v>
      </c>
      <c r="C2088" s="5" t="n">
        <v>7</v>
      </c>
      <c r="D2088" s="6" t="str">
        <f aca="false">IF(MONTH(A2088)&gt;=4,"FY "&amp;YEAR(A2088)&amp;"-"&amp;RIGHT(YEAR(A2088)+1,2),"FY "&amp;(YEAR(A2088)-1)&amp;"-"&amp;RIGHT(YEAR(A2088),2))</f>
        <v>FY 2018-19</v>
      </c>
      <c r="E2088" s="5" t="s">
        <v>19</v>
      </c>
      <c r="F2088" s="7" t="n">
        <v>1.25</v>
      </c>
      <c r="G2088" s="7" t="n">
        <v>0.02</v>
      </c>
      <c r="H2088" s="7" t="n">
        <v>1.23</v>
      </c>
      <c r="I2088" s="7" t="n">
        <v>0.18</v>
      </c>
      <c r="J2088" s="8" t="n">
        <v>68.7531</v>
      </c>
    </row>
    <row r="2089" customFormat="false" ht="15" hidden="false" customHeight="false" outlineLevel="0" collapsed="false">
      <c r="A2089" s="4" t="n">
        <v>43313</v>
      </c>
      <c r="B2089" s="5" t="n">
        <v>2018</v>
      </c>
      <c r="C2089" s="5" t="n">
        <v>8</v>
      </c>
      <c r="D2089" s="6" t="str">
        <f aca="false">IF(MONTH(A2089)&gt;=4,"FY "&amp;YEAR(A2089)&amp;"-"&amp;RIGHT(YEAR(A2089)+1,2),"FY "&amp;(YEAR(A2089)-1)&amp;"-"&amp;RIGHT(YEAR(A2089),2))</f>
        <v>FY 2018-19</v>
      </c>
      <c r="E2089" s="5" t="s">
        <v>19</v>
      </c>
      <c r="F2089" s="7" t="n">
        <v>0</v>
      </c>
      <c r="G2089" s="7" t="n">
        <v>20.63</v>
      </c>
      <c r="H2089" s="7" t="n">
        <v>-20.63</v>
      </c>
      <c r="I2089" s="7" t="n">
        <v>-3.01</v>
      </c>
      <c r="J2089" s="8" t="n">
        <v>68.6068</v>
      </c>
    </row>
    <row r="2090" customFormat="false" ht="15" hidden="false" customHeight="false" outlineLevel="0" collapsed="false">
      <c r="A2090" s="4" t="n">
        <v>43314</v>
      </c>
      <c r="B2090" s="5" t="n">
        <v>2018</v>
      </c>
      <c r="C2090" s="5" t="n">
        <v>8</v>
      </c>
      <c r="D2090" s="6" t="str">
        <f aca="false">IF(MONTH(A2090)&gt;=4,"FY "&amp;YEAR(A2090)&amp;"-"&amp;RIGHT(YEAR(A2090)+1,2),"FY "&amp;(YEAR(A2090)-1)&amp;"-"&amp;RIGHT(YEAR(A2090),2))</f>
        <v>FY 2018-19</v>
      </c>
      <c r="E2090" s="5" t="s">
        <v>19</v>
      </c>
      <c r="F2090" s="7" t="n">
        <v>0.14</v>
      </c>
      <c r="G2090" s="7" t="n">
        <v>455.31</v>
      </c>
      <c r="H2090" s="7" t="n">
        <v>-455.17</v>
      </c>
      <c r="I2090" s="7" t="n">
        <v>-66.35</v>
      </c>
      <c r="J2090" s="8" t="n">
        <v>68.6058</v>
      </c>
    </row>
    <row r="2091" customFormat="false" ht="15" hidden="false" customHeight="false" outlineLevel="0" collapsed="false">
      <c r="A2091" s="4" t="n">
        <v>43315</v>
      </c>
      <c r="B2091" s="5" t="n">
        <v>2018</v>
      </c>
      <c r="C2091" s="5" t="n">
        <v>8</v>
      </c>
      <c r="D2091" s="6" t="str">
        <f aca="false">IF(MONTH(A2091)&gt;=4,"FY "&amp;YEAR(A2091)&amp;"-"&amp;RIGHT(YEAR(A2091)+1,2),"FY "&amp;(YEAR(A2091)-1)&amp;"-"&amp;RIGHT(YEAR(A2091),2))</f>
        <v>FY 2018-19</v>
      </c>
      <c r="E2091" s="5" t="s">
        <v>19</v>
      </c>
      <c r="F2091" s="7" t="n">
        <v>205.27</v>
      </c>
      <c r="G2091" s="7" t="n">
        <v>63.83</v>
      </c>
      <c r="H2091" s="7" t="n">
        <v>141.44</v>
      </c>
      <c r="I2091" s="7" t="n">
        <v>20.69</v>
      </c>
      <c r="J2091" s="8" t="n">
        <v>68.3566</v>
      </c>
    </row>
    <row r="2092" customFormat="false" ht="15" hidden="false" customHeight="false" outlineLevel="0" collapsed="false">
      <c r="A2092" s="4" t="n">
        <v>43318</v>
      </c>
      <c r="B2092" s="5" t="n">
        <v>2018</v>
      </c>
      <c r="C2092" s="5" t="n">
        <v>8</v>
      </c>
      <c r="D2092" s="6" t="str">
        <f aca="false">IF(MONTH(A2092)&gt;=4,"FY "&amp;YEAR(A2092)&amp;"-"&amp;RIGHT(YEAR(A2092)+1,2),"FY "&amp;(YEAR(A2092)-1)&amp;"-"&amp;RIGHT(YEAR(A2092),2))</f>
        <v>FY 2018-19</v>
      </c>
      <c r="E2092" s="5" t="s">
        <v>19</v>
      </c>
      <c r="F2092" s="7" t="n">
        <v>432.52</v>
      </c>
      <c r="G2092" s="7" t="n">
        <v>116.14</v>
      </c>
      <c r="H2092" s="7" t="n">
        <v>316.38</v>
      </c>
      <c r="I2092" s="7" t="n">
        <v>45.99</v>
      </c>
      <c r="J2092" s="8" t="n">
        <v>68.7933</v>
      </c>
    </row>
    <row r="2093" customFormat="false" ht="15" hidden="false" customHeight="false" outlineLevel="0" collapsed="false">
      <c r="A2093" s="4" t="n">
        <v>43319</v>
      </c>
      <c r="B2093" s="5" t="n">
        <v>2018</v>
      </c>
      <c r="C2093" s="5" t="n">
        <v>8</v>
      </c>
      <c r="D2093" s="6" t="str">
        <f aca="false">IF(MONTH(A2093)&gt;=4,"FY "&amp;YEAR(A2093)&amp;"-"&amp;RIGHT(YEAR(A2093)+1,2),"FY "&amp;(YEAR(A2093)-1)&amp;"-"&amp;RIGHT(YEAR(A2093),2))</f>
        <v>FY 2018-19</v>
      </c>
      <c r="E2093" s="5" t="s">
        <v>19</v>
      </c>
      <c r="F2093" s="7" t="n">
        <v>14.43</v>
      </c>
      <c r="G2093" s="7" t="n">
        <v>0</v>
      </c>
      <c r="H2093" s="7" t="n">
        <v>14.43</v>
      </c>
      <c r="I2093" s="7" t="n">
        <v>2.1</v>
      </c>
      <c r="J2093" s="8" t="n">
        <v>68.6833</v>
      </c>
    </row>
    <row r="2094" customFormat="false" ht="15" hidden="false" customHeight="false" outlineLevel="0" collapsed="false">
      <c r="A2094" s="4" t="n">
        <v>43320</v>
      </c>
      <c r="B2094" s="5" t="n">
        <v>2018</v>
      </c>
      <c r="C2094" s="5" t="n">
        <v>8</v>
      </c>
      <c r="D2094" s="6" t="str">
        <f aca="false">IF(MONTH(A2094)&gt;=4,"FY "&amp;YEAR(A2094)&amp;"-"&amp;RIGHT(YEAR(A2094)+1,2),"FY "&amp;(YEAR(A2094)-1)&amp;"-"&amp;RIGHT(YEAR(A2094),2))</f>
        <v>FY 2018-19</v>
      </c>
      <c r="E2094" s="5" t="s">
        <v>19</v>
      </c>
      <c r="F2094" s="7" t="n">
        <v>0</v>
      </c>
      <c r="G2094" s="7" t="n">
        <v>7.23</v>
      </c>
      <c r="H2094" s="7" t="n">
        <v>-7.23</v>
      </c>
      <c r="I2094" s="7" t="n">
        <v>-1.05</v>
      </c>
      <c r="J2094" s="8" t="n">
        <v>68.8</v>
      </c>
    </row>
    <row r="2095" customFormat="false" ht="15" hidden="false" customHeight="false" outlineLevel="0" collapsed="false">
      <c r="A2095" s="4" t="n">
        <v>43321</v>
      </c>
      <c r="B2095" s="5" t="n">
        <v>2018</v>
      </c>
      <c r="C2095" s="5" t="n">
        <v>8</v>
      </c>
      <c r="D2095" s="6" t="str">
        <f aca="false">IF(MONTH(A2095)&gt;=4,"FY "&amp;YEAR(A2095)&amp;"-"&amp;RIGHT(YEAR(A2095)+1,2),"FY "&amp;(YEAR(A2095)-1)&amp;"-"&amp;RIGHT(YEAR(A2095),2))</f>
        <v>FY 2018-19</v>
      </c>
      <c r="E2095" s="5" t="s">
        <v>19</v>
      </c>
      <c r="F2095" s="7" t="n">
        <v>0</v>
      </c>
      <c r="G2095" s="7" t="n">
        <v>0.36</v>
      </c>
      <c r="H2095" s="7" t="n">
        <v>-0.36</v>
      </c>
      <c r="I2095" s="7" t="n">
        <v>-0.05</v>
      </c>
      <c r="J2095" s="8" t="n">
        <v>68.6465</v>
      </c>
    </row>
    <row r="2096" customFormat="false" ht="15" hidden="false" customHeight="false" outlineLevel="0" collapsed="false">
      <c r="A2096" s="4" t="n">
        <v>43322</v>
      </c>
      <c r="B2096" s="5" t="n">
        <v>2018</v>
      </c>
      <c r="C2096" s="5" t="n">
        <v>8</v>
      </c>
      <c r="D2096" s="6" t="str">
        <f aca="false">IF(MONTH(A2096)&gt;=4,"FY "&amp;YEAR(A2096)&amp;"-"&amp;RIGHT(YEAR(A2096)+1,2),"FY "&amp;(YEAR(A2096)-1)&amp;"-"&amp;RIGHT(YEAR(A2096),2))</f>
        <v>FY 2018-19</v>
      </c>
      <c r="E2096" s="5" t="s">
        <v>19</v>
      </c>
      <c r="F2096" s="7" t="n">
        <v>2.77</v>
      </c>
      <c r="G2096" s="7" t="n">
        <v>0.11</v>
      </c>
      <c r="H2096" s="7" t="n">
        <v>2.66</v>
      </c>
      <c r="I2096" s="7" t="n">
        <v>0.39</v>
      </c>
      <c r="J2096" s="8" t="n">
        <v>68.624</v>
      </c>
    </row>
    <row r="2097" customFormat="false" ht="15" hidden="false" customHeight="false" outlineLevel="0" collapsed="false">
      <c r="A2097" s="4" t="n">
        <v>43325</v>
      </c>
      <c r="B2097" s="5" t="n">
        <v>2018</v>
      </c>
      <c r="C2097" s="5" t="n">
        <v>8</v>
      </c>
      <c r="D2097" s="6" t="str">
        <f aca="false">IF(MONTH(A2097)&gt;=4,"FY "&amp;YEAR(A2097)&amp;"-"&amp;RIGHT(YEAR(A2097)+1,2),"FY "&amp;(YEAR(A2097)-1)&amp;"-"&amp;RIGHT(YEAR(A2097),2))</f>
        <v>FY 2018-19</v>
      </c>
      <c r="E2097" s="5" t="s">
        <v>19</v>
      </c>
      <c r="F2097" s="7" t="n">
        <v>0</v>
      </c>
      <c r="G2097" s="7" t="n">
        <v>31.71</v>
      </c>
      <c r="H2097" s="7" t="n">
        <v>-31.71</v>
      </c>
      <c r="I2097" s="7" t="n">
        <v>-4.6</v>
      </c>
      <c r="J2097" s="8" t="n">
        <v>68.9538</v>
      </c>
    </row>
    <row r="2098" customFormat="false" ht="15" hidden="false" customHeight="false" outlineLevel="0" collapsed="false">
      <c r="A2098" s="4" t="n">
        <v>43326</v>
      </c>
      <c r="B2098" s="5" t="n">
        <v>2018</v>
      </c>
      <c r="C2098" s="5" t="n">
        <v>8</v>
      </c>
      <c r="D2098" s="6" t="str">
        <f aca="false">IF(MONTH(A2098)&gt;=4,"FY "&amp;YEAR(A2098)&amp;"-"&amp;RIGHT(YEAR(A2098)+1,2),"FY "&amp;(YEAR(A2098)-1)&amp;"-"&amp;RIGHT(YEAR(A2098),2))</f>
        <v>FY 2018-19</v>
      </c>
      <c r="E2098" s="5" t="s">
        <v>19</v>
      </c>
      <c r="F2098" s="7" t="n">
        <v>51.85</v>
      </c>
      <c r="G2098" s="7" t="n">
        <v>125.91</v>
      </c>
      <c r="H2098" s="7" t="n">
        <v>-74.06</v>
      </c>
      <c r="I2098" s="7" t="n">
        <v>-10.66</v>
      </c>
      <c r="J2098" s="8" t="n">
        <v>69.4685</v>
      </c>
    </row>
    <row r="2099" customFormat="false" ht="15" hidden="false" customHeight="false" outlineLevel="0" collapsed="false">
      <c r="A2099" s="4" t="n">
        <v>43328</v>
      </c>
      <c r="B2099" s="5" t="n">
        <v>2018</v>
      </c>
      <c r="C2099" s="5" t="n">
        <v>8</v>
      </c>
      <c r="D2099" s="6" t="str">
        <f aca="false">IF(MONTH(A2099)&gt;=4,"FY "&amp;YEAR(A2099)&amp;"-"&amp;RIGHT(YEAR(A2099)+1,2),"FY "&amp;(YEAR(A2099)-1)&amp;"-"&amp;RIGHT(YEAR(A2099),2))</f>
        <v>FY 2018-19</v>
      </c>
      <c r="E2099" s="5" t="s">
        <v>19</v>
      </c>
      <c r="F2099" s="7" t="n">
        <v>5.87</v>
      </c>
      <c r="G2099" s="7" t="n">
        <v>24.38</v>
      </c>
      <c r="H2099" s="7" t="n">
        <v>-18.51</v>
      </c>
      <c r="I2099" s="7" t="n">
        <v>-2.65</v>
      </c>
      <c r="J2099" s="8" t="n">
        <v>69.7696</v>
      </c>
    </row>
    <row r="2100" customFormat="false" ht="15" hidden="false" customHeight="false" outlineLevel="0" collapsed="false">
      <c r="A2100" s="4" t="n">
        <v>43332</v>
      </c>
      <c r="B2100" s="5" t="n">
        <v>2018</v>
      </c>
      <c r="C2100" s="5" t="n">
        <v>8</v>
      </c>
      <c r="D2100" s="6" t="str">
        <f aca="false">IF(MONTH(A2100)&gt;=4,"FY "&amp;YEAR(A2100)&amp;"-"&amp;RIGHT(YEAR(A2100)+1,2),"FY "&amp;(YEAR(A2100)-1)&amp;"-"&amp;RIGHT(YEAR(A2100),2))</f>
        <v>FY 2018-19</v>
      </c>
      <c r="E2100" s="5" t="s">
        <v>19</v>
      </c>
      <c r="F2100" s="7" t="n">
        <v>0</v>
      </c>
      <c r="G2100" s="7" t="n">
        <v>139.28</v>
      </c>
      <c r="H2100" s="7" t="n">
        <v>-139.28</v>
      </c>
      <c r="I2100" s="7" t="n">
        <v>-19.83</v>
      </c>
      <c r="J2100" s="8" t="n">
        <v>70.2287</v>
      </c>
    </row>
    <row r="2101" customFormat="false" ht="15" hidden="false" customHeight="false" outlineLevel="0" collapsed="false">
      <c r="A2101" s="4" t="n">
        <v>43333</v>
      </c>
      <c r="B2101" s="5" t="n">
        <v>2018</v>
      </c>
      <c r="C2101" s="5" t="n">
        <v>8</v>
      </c>
      <c r="D2101" s="6" t="str">
        <f aca="false">IF(MONTH(A2101)&gt;=4,"FY "&amp;YEAR(A2101)&amp;"-"&amp;RIGHT(YEAR(A2101)+1,2),"FY "&amp;(YEAR(A2101)-1)&amp;"-"&amp;RIGHT(YEAR(A2101),2))</f>
        <v>FY 2018-19</v>
      </c>
      <c r="E2101" s="5" t="s">
        <v>19</v>
      </c>
      <c r="F2101" s="7" t="n">
        <v>343.37</v>
      </c>
      <c r="G2101" s="7" t="n">
        <v>36.06</v>
      </c>
      <c r="H2101" s="7" t="n">
        <v>307.31</v>
      </c>
      <c r="I2101" s="7" t="n">
        <v>44.05</v>
      </c>
      <c r="J2101" s="8" t="n">
        <v>69.7617</v>
      </c>
    </row>
    <row r="2102" customFormat="false" ht="15" hidden="false" customHeight="false" outlineLevel="0" collapsed="false">
      <c r="A2102" s="4" t="n">
        <v>43335</v>
      </c>
      <c r="B2102" s="5" t="n">
        <v>2018</v>
      </c>
      <c r="C2102" s="5" t="n">
        <v>8</v>
      </c>
      <c r="D2102" s="6" t="str">
        <f aca="false">IF(MONTH(A2102)&gt;=4,"FY "&amp;YEAR(A2102)&amp;"-"&amp;RIGHT(YEAR(A2102)+1,2),"FY "&amp;(YEAR(A2102)-1)&amp;"-"&amp;RIGHT(YEAR(A2102),2))</f>
        <v>FY 2018-19</v>
      </c>
      <c r="E2102" s="5" t="s">
        <v>19</v>
      </c>
      <c r="F2102" s="7" t="n">
        <v>121.05</v>
      </c>
      <c r="G2102" s="7" t="n">
        <v>80.02</v>
      </c>
      <c r="H2102" s="7" t="n">
        <v>41.03</v>
      </c>
      <c r="I2102" s="7" t="n">
        <v>5.89</v>
      </c>
      <c r="J2102" s="8" t="n">
        <v>69.6668</v>
      </c>
    </row>
    <row r="2103" customFormat="false" ht="15" hidden="false" customHeight="false" outlineLevel="0" collapsed="false">
      <c r="A2103" s="4" t="n">
        <v>43336</v>
      </c>
      <c r="B2103" s="5" t="n">
        <v>2018</v>
      </c>
      <c r="C2103" s="5" t="n">
        <v>8</v>
      </c>
      <c r="D2103" s="6" t="str">
        <f aca="false">IF(MONTH(A2103)&gt;=4,"FY "&amp;YEAR(A2103)&amp;"-"&amp;RIGHT(YEAR(A2103)+1,2),"FY "&amp;(YEAR(A2103)-1)&amp;"-"&amp;RIGHT(YEAR(A2103),2))</f>
        <v>FY 2018-19</v>
      </c>
      <c r="E2103" s="5" t="s">
        <v>19</v>
      </c>
      <c r="F2103" s="7" t="n">
        <v>0</v>
      </c>
      <c r="G2103" s="7" t="n">
        <v>101.54</v>
      </c>
      <c r="H2103" s="7" t="n">
        <v>-101.54</v>
      </c>
      <c r="I2103" s="7" t="n">
        <v>-14.49</v>
      </c>
      <c r="J2103" s="8" t="n">
        <v>70.0656</v>
      </c>
    </row>
    <row r="2104" customFormat="false" ht="15" hidden="false" customHeight="false" outlineLevel="0" collapsed="false">
      <c r="A2104" s="4" t="n">
        <v>43339</v>
      </c>
      <c r="B2104" s="5" t="n">
        <v>2018</v>
      </c>
      <c r="C2104" s="5" t="n">
        <v>8</v>
      </c>
      <c r="D2104" s="6" t="str">
        <f aca="false">IF(MONTH(A2104)&gt;=4,"FY "&amp;YEAR(A2104)&amp;"-"&amp;RIGHT(YEAR(A2104)+1,2),"FY "&amp;(YEAR(A2104)-1)&amp;"-"&amp;RIGHT(YEAR(A2104),2))</f>
        <v>FY 2018-19</v>
      </c>
      <c r="E2104" s="5" t="s">
        <v>19</v>
      </c>
      <c r="F2104" s="7" t="n">
        <v>0</v>
      </c>
      <c r="G2104" s="7" t="n">
        <v>9.87</v>
      </c>
      <c r="H2104" s="7" t="n">
        <v>-9.87</v>
      </c>
      <c r="I2104" s="7" t="n">
        <v>-1.41</v>
      </c>
      <c r="J2104" s="8" t="n">
        <v>70.1377</v>
      </c>
    </row>
    <row r="2105" customFormat="false" ht="15" hidden="false" customHeight="false" outlineLevel="0" collapsed="false">
      <c r="A2105" s="4" t="n">
        <v>43340</v>
      </c>
      <c r="B2105" s="5" t="n">
        <v>2018</v>
      </c>
      <c r="C2105" s="5" t="n">
        <v>8</v>
      </c>
      <c r="D2105" s="6" t="str">
        <f aca="false">IF(MONTH(A2105)&gt;=4,"FY "&amp;YEAR(A2105)&amp;"-"&amp;RIGHT(YEAR(A2105)+1,2),"FY "&amp;(YEAR(A2105)-1)&amp;"-"&amp;RIGHT(YEAR(A2105),2))</f>
        <v>FY 2018-19</v>
      </c>
      <c r="E2105" s="5" t="s">
        <v>19</v>
      </c>
      <c r="F2105" s="7" t="n">
        <v>0</v>
      </c>
      <c r="G2105" s="7" t="n">
        <v>0</v>
      </c>
      <c r="H2105" s="7" t="n">
        <v>0</v>
      </c>
      <c r="I2105" s="7" t="n">
        <v>0</v>
      </c>
      <c r="J2105" s="8" t="n">
        <v>70.0366</v>
      </c>
    </row>
    <row r="2106" customFormat="false" ht="15" hidden="false" customHeight="false" outlineLevel="0" collapsed="false">
      <c r="A2106" s="4" t="n">
        <v>43341</v>
      </c>
      <c r="B2106" s="5" t="n">
        <v>2018</v>
      </c>
      <c r="C2106" s="5" t="n">
        <v>8</v>
      </c>
      <c r="D2106" s="6" t="str">
        <f aca="false">IF(MONTH(A2106)&gt;=4,"FY "&amp;YEAR(A2106)&amp;"-"&amp;RIGHT(YEAR(A2106)+1,2),"FY "&amp;(YEAR(A2106)-1)&amp;"-"&amp;RIGHT(YEAR(A2106),2))</f>
        <v>FY 2018-19</v>
      </c>
      <c r="E2106" s="5" t="s">
        <v>19</v>
      </c>
      <c r="F2106" s="7" t="n">
        <v>0.01</v>
      </c>
      <c r="G2106" s="7" t="n">
        <v>37.71</v>
      </c>
      <c r="H2106" s="7" t="n">
        <v>-37.7</v>
      </c>
      <c r="I2106" s="7" t="n">
        <v>-5.37</v>
      </c>
      <c r="J2106" s="8" t="n">
        <v>70.1687</v>
      </c>
    </row>
    <row r="2107" customFormat="false" ht="15" hidden="false" customHeight="false" outlineLevel="0" collapsed="false">
      <c r="A2107" s="4" t="n">
        <v>43342</v>
      </c>
      <c r="B2107" s="5" t="n">
        <v>2018</v>
      </c>
      <c r="C2107" s="5" t="n">
        <v>8</v>
      </c>
      <c r="D2107" s="6" t="str">
        <f aca="false">IF(MONTH(A2107)&gt;=4,"FY "&amp;YEAR(A2107)&amp;"-"&amp;RIGHT(YEAR(A2107)+1,2),"FY "&amp;(YEAR(A2107)-1)&amp;"-"&amp;RIGHT(YEAR(A2107),2))</f>
        <v>FY 2018-19</v>
      </c>
      <c r="E2107" s="5" t="s">
        <v>19</v>
      </c>
      <c r="F2107" s="7" t="n">
        <v>11.25</v>
      </c>
      <c r="G2107" s="7" t="n">
        <v>35.48</v>
      </c>
      <c r="H2107" s="7" t="n">
        <v>-24.23</v>
      </c>
      <c r="I2107" s="7" t="n">
        <v>-3.44</v>
      </c>
      <c r="J2107" s="8" t="n">
        <v>70.5046</v>
      </c>
    </row>
    <row r="2108" customFormat="false" ht="15" hidden="false" customHeight="false" outlineLevel="0" collapsed="false">
      <c r="A2108" s="4" t="n">
        <v>43343</v>
      </c>
      <c r="B2108" s="5" t="n">
        <v>2018</v>
      </c>
      <c r="C2108" s="5" t="n">
        <v>8</v>
      </c>
      <c r="D2108" s="6" t="str">
        <f aca="false">IF(MONTH(A2108)&gt;=4,"FY "&amp;YEAR(A2108)&amp;"-"&amp;RIGHT(YEAR(A2108)+1,2),"FY "&amp;(YEAR(A2108)-1)&amp;"-"&amp;RIGHT(YEAR(A2108),2))</f>
        <v>FY 2018-19</v>
      </c>
      <c r="E2108" s="5" t="s">
        <v>19</v>
      </c>
      <c r="F2108" s="7" t="n">
        <v>5</v>
      </c>
      <c r="G2108" s="7" t="n">
        <v>251.93</v>
      </c>
      <c r="H2108" s="7" t="n">
        <v>-246.93</v>
      </c>
      <c r="I2108" s="7" t="n">
        <v>-34.91</v>
      </c>
      <c r="J2108" s="8" t="n">
        <v>70.7329</v>
      </c>
    </row>
    <row r="2109" customFormat="false" ht="15" hidden="false" customHeight="false" outlineLevel="0" collapsed="false">
      <c r="A2109" s="4" t="n">
        <v>43346</v>
      </c>
      <c r="B2109" s="5" t="n">
        <v>2018</v>
      </c>
      <c r="C2109" s="5" t="n">
        <v>9</v>
      </c>
      <c r="D2109" s="6" t="str">
        <f aca="false">IF(MONTH(A2109)&gt;=4,"FY "&amp;YEAR(A2109)&amp;"-"&amp;RIGHT(YEAR(A2109)+1,2),"FY "&amp;(YEAR(A2109)-1)&amp;"-"&amp;RIGHT(YEAR(A2109),2))</f>
        <v>FY 2018-19</v>
      </c>
      <c r="E2109" s="5" t="s">
        <v>19</v>
      </c>
      <c r="F2109" s="7" t="n">
        <v>0</v>
      </c>
      <c r="G2109" s="7" t="n">
        <v>119.46</v>
      </c>
      <c r="H2109" s="7" t="n">
        <v>-119.46</v>
      </c>
      <c r="I2109" s="7" t="n">
        <v>-16.84</v>
      </c>
      <c r="J2109" s="8" t="n">
        <v>70.9255</v>
      </c>
    </row>
    <row r="2110" customFormat="false" ht="15" hidden="false" customHeight="false" outlineLevel="0" collapsed="false">
      <c r="A2110" s="4" t="n">
        <v>43347</v>
      </c>
      <c r="B2110" s="5" t="n">
        <v>2018</v>
      </c>
      <c r="C2110" s="5" t="n">
        <v>9</v>
      </c>
      <c r="D2110" s="6" t="str">
        <f aca="false">IF(MONTH(A2110)&gt;=4,"FY "&amp;YEAR(A2110)&amp;"-"&amp;RIGHT(YEAR(A2110)+1,2),"FY "&amp;(YEAR(A2110)-1)&amp;"-"&amp;RIGHT(YEAR(A2110),2))</f>
        <v>FY 2018-19</v>
      </c>
      <c r="E2110" s="5" t="s">
        <v>19</v>
      </c>
      <c r="F2110" s="7" t="n">
        <v>186.03</v>
      </c>
      <c r="G2110" s="7" t="n">
        <v>155.95</v>
      </c>
      <c r="H2110" s="7" t="n">
        <v>30.08</v>
      </c>
      <c r="I2110" s="7" t="n">
        <v>4.25</v>
      </c>
      <c r="J2110" s="8" t="n">
        <v>70.7695</v>
      </c>
    </row>
    <row r="2111" customFormat="false" ht="15" hidden="false" customHeight="false" outlineLevel="0" collapsed="false">
      <c r="A2111" s="4" t="n">
        <v>43348</v>
      </c>
      <c r="B2111" s="5" t="n">
        <v>2018</v>
      </c>
      <c r="C2111" s="5" t="n">
        <v>9</v>
      </c>
      <c r="D2111" s="6" t="str">
        <f aca="false">IF(MONTH(A2111)&gt;=4,"FY "&amp;YEAR(A2111)&amp;"-"&amp;RIGHT(YEAR(A2111)+1,2),"FY "&amp;(YEAR(A2111)-1)&amp;"-"&amp;RIGHT(YEAR(A2111),2))</f>
        <v>FY 2018-19</v>
      </c>
      <c r="E2111" s="5" t="s">
        <v>19</v>
      </c>
      <c r="F2111" s="7" t="n">
        <v>0</v>
      </c>
      <c r="G2111" s="7" t="n">
        <v>33.43</v>
      </c>
      <c r="H2111" s="7" t="n">
        <v>-33.43</v>
      </c>
      <c r="I2111" s="7" t="n">
        <v>-4.7</v>
      </c>
      <c r="J2111" s="8" t="n">
        <v>71.1857</v>
      </c>
    </row>
    <row r="2112" customFormat="false" ht="15" hidden="false" customHeight="false" outlineLevel="0" collapsed="false">
      <c r="A2112" s="4" t="n">
        <v>43349</v>
      </c>
      <c r="B2112" s="5" t="n">
        <v>2018</v>
      </c>
      <c r="C2112" s="5" t="n">
        <v>9</v>
      </c>
      <c r="D2112" s="6" t="str">
        <f aca="false">IF(MONTH(A2112)&gt;=4,"FY "&amp;YEAR(A2112)&amp;"-"&amp;RIGHT(YEAR(A2112)+1,2),"FY "&amp;(YEAR(A2112)-1)&amp;"-"&amp;RIGHT(YEAR(A2112),2))</f>
        <v>FY 2018-19</v>
      </c>
      <c r="E2112" s="5" t="s">
        <v>19</v>
      </c>
      <c r="F2112" s="7" t="n">
        <v>7.89</v>
      </c>
      <c r="G2112" s="7" t="n">
        <v>1.42</v>
      </c>
      <c r="H2112" s="7" t="n">
        <v>6.47</v>
      </c>
      <c r="I2112" s="7" t="n">
        <v>0.9</v>
      </c>
      <c r="J2112" s="8" t="n">
        <v>71.7533</v>
      </c>
    </row>
    <row r="2113" customFormat="false" ht="15" hidden="false" customHeight="false" outlineLevel="0" collapsed="false">
      <c r="A2113" s="4" t="n">
        <v>43350</v>
      </c>
      <c r="B2113" s="5" t="n">
        <v>2018</v>
      </c>
      <c r="C2113" s="5" t="n">
        <v>9</v>
      </c>
      <c r="D2113" s="6" t="str">
        <f aca="false">IF(MONTH(A2113)&gt;=4,"FY "&amp;YEAR(A2113)&amp;"-"&amp;RIGHT(YEAR(A2113)+1,2),"FY "&amp;(YEAR(A2113)-1)&amp;"-"&amp;RIGHT(YEAR(A2113),2))</f>
        <v>FY 2018-19</v>
      </c>
      <c r="E2113" s="5" t="s">
        <v>19</v>
      </c>
      <c r="F2113" s="7" t="n">
        <v>0</v>
      </c>
      <c r="G2113" s="7" t="n">
        <v>401.08</v>
      </c>
      <c r="H2113" s="7" t="n">
        <v>-401.08</v>
      </c>
      <c r="I2113" s="7" t="n">
        <v>-55.77</v>
      </c>
      <c r="J2113" s="8" t="n">
        <v>71.9214</v>
      </c>
    </row>
    <row r="2114" customFormat="false" ht="15" hidden="false" customHeight="false" outlineLevel="0" collapsed="false">
      <c r="A2114" s="4" t="n">
        <v>43353</v>
      </c>
      <c r="B2114" s="5" t="n">
        <v>2018</v>
      </c>
      <c r="C2114" s="5" t="n">
        <v>9</v>
      </c>
      <c r="D2114" s="6" t="str">
        <f aca="false">IF(MONTH(A2114)&gt;=4,"FY "&amp;YEAR(A2114)&amp;"-"&amp;RIGHT(YEAR(A2114)+1,2),"FY "&amp;(YEAR(A2114)-1)&amp;"-"&amp;RIGHT(YEAR(A2114),2))</f>
        <v>FY 2018-19</v>
      </c>
      <c r="E2114" s="5" t="s">
        <v>19</v>
      </c>
      <c r="F2114" s="7" t="n">
        <v>4.5</v>
      </c>
      <c r="G2114" s="7" t="n">
        <v>0.58</v>
      </c>
      <c r="H2114" s="7" t="n">
        <v>3.92</v>
      </c>
      <c r="I2114" s="7" t="n">
        <v>0.55</v>
      </c>
      <c r="J2114" s="8" t="n">
        <v>71.9009</v>
      </c>
    </row>
    <row r="2115" customFormat="false" ht="15" hidden="false" customHeight="false" outlineLevel="0" collapsed="false">
      <c r="A2115" s="4" t="n">
        <v>43354</v>
      </c>
      <c r="B2115" s="5" t="n">
        <v>2018</v>
      </c>
      <c r="C2115" s="5" t="n">
        <v>9</v>
      </c>
      <c r="D2115" s="6" t="str">
        <f aca="false">IF(MONTH(A2115)&gt;=4,"FY "&amp;YEAR(A2115)&amp;"-"&amp;RIGHT(YEAR(A2115)+1,2),"FY "&amp;(YEAR(A2115)-1)&amp;"-"&amp;RIGHT(YEAR(A2115),2))</f>
        <v>FY 2018-19</v>
      </c>
      <c r="E2115" s="5" t="s">
        <v>19</v>
      </c>
      <c r="F2115" s="7" t="n">
        <v>0</v>
      </c>
      <c r="G2115" s="7" t="n">
        <v>181.15</v>
      </c>
      <c r="H2115" s="7" t="n">
        <v>-181.15</v>
      </c>
      <c r="I2115" s="7" t="n">
        <v>-24.96</v>
      </c>
      <c r="J2115" s="8" t="n">
        <v>72.5745</v>
      </c>
    </row>
    <row r="2116" customFormat="false" ht="15" hidden="false" customHeight="false" outlineLevel="0" collapsed="false">
      <c r="A2116" s="4" t="n">
        <v>43355</v>
      </c>
      <c r="B2116" s="5" t="n">
        <v>2018</v>
      </c>
      <c r="C2116" s="5" t="n">
        <v>9</v>
      </c>
      <c r="D2116" s="6" t="str">
        <f aca="false">IF(MONTH(A2116)&gt;=4,"FY "&amp;YEAR(A2116)&amp;"-"&amp;RIGHT(YEAR(A2116)+1,2),"FY "&amp;(YEAR(A2116)-1)&amp;"-"&amp;RIGHT(YEAR(A2116),2))</f>
        <v>FY 2018-19</v>
      </c>
      <c r="E2116" s="5" t="s">
        <v>19</v>
      </c>
      <c r="F2116" s="7" t="n">
        <v>0</v>
      </c>
      <c r="G2116" s="7" t="n">
        <v>7.2</v>
      </c>
      <c r="H2116" s="7" t="n">
        <v>-7.2</v>
      </c>
      <c r="I2116" s="7" t="n">
        <v>-1</v>
      </c>
      <c r="J2116" s="8" t="n">
        <v>72.3227</v>
      </c>
    </row>
    <row r="2117" customFormat="false" ht="15" hidden="false" customHeight="false" outlineLevel="0" collapsed="false">
      <c r="A2117" s="4" t="n">
        <v>43357</v>
      </c>
      <c r="B2117" s="5" t="n">
        <v>2018</v>
      </c>
      <c r="C2117" s="5" t="n">
        <v>9</v>
      </c>
      <c r="D2117" s="6" t="str">
        <f aca="false">IF(MONTH(A2117)&gt;=4,"FY "&amp;YEAR(A2117)&amp;"-"&amp;RIGHT(YEAR(A2117)+1,2),"FY "&amp;(YEAR(A2117)-1)&amp;"-"&amp;RIGHT(YEAR(A2117),2))</f>
        <v>FY 2018-19</v>
      </c>
      <c r="E2117" s="5" t="s">
        <v>19</v>
      </c>
      <c r="F2117" s="7" t="n">
        <v>0.4</v>
      </c>
      <c r="G2117" s="7" t="n">
        <v>36.19</v>
      </c>
      <c r="H2117" s="7" t="n">
        <v>-35.79</v>
      </c>
      <c r="I2117" s="7" t="n">
        <v>-4.92</v>
      </c>
      <c r="J2117" s="8" t="n">
        <v>72.7549</v>
      </c>
    </row>
    <row r="2118" customFormat="false" ht="15" hidden="false" customHeight="false" outlineLevel="0" collapsed="false">
      <c r="A2118" s="4" t="n">
        <v>43360</v>
      </c>
      <c r="B2118" s="5" t="n">
        <v>2018</v>
      </c>
      <c r="C2118" s="5" t="n">
        <v>9</v>
      </c>
      <c r="D2118" s="6" t="str">
        <f aca="false">IF(MONTH(A2118)&gt;=4,"FY "&amp;YEAR(A2118)&amp;"-"&amp;RIGHT(YEAR(A2118)+1,2),"FY "&amp;(YEAR(A2118)-1)&amp;"-"&amp;RIGHT(YEAR(A2118),2))</f>
        <v>FY 2018-19</v>
      </c>
      <c r="E2118" s="5" t="s">
        <v>19</v>
      </c>
      <c r="F2118" s="7" t="n">
        <v>0.68</v>
      </c>
      <c r="G2118" s="7" t="n">
        <v>278.03</v>
      </c>
      <c r="H2118" s="7" t="n">
        <v>-277.35</v>
      </c>
      <c r="I2118" s="7" t="n">
        <v>-38.62</v>
      </c>
      <c r="J2118" s="8" t="n">
        <v>71.8129</v>
      </c>
    </row>
    <row r="2119" customFormat="false" ht="15" hidden="false" customHeight="false" outlineLevel="0" collapsed="false">
      <c r="A2119" s="4" t="n">
        <v>43361</v>
      </c>
      <c r="B2119" s="5" t="n">
        <v>2018</v>
      </c>
      <c r="C2119" s="5" t="n">
        <v>9</v>
      </c>
      <c r="D2119" s="6" t="str">
        <f aca="false">IF(MONTH(A2119)&gt;=4,"FY "&amp;YEAR(A2119)&amp;"-"&amp;RIGHT(YEAR(A2119)+1,2),"FY "&amp;(YEAR(A2119)-1)&amp;"-"&amp;RIGHT(YEAR(A2119),2))</f>
        <v>FY 2018-19</v>
      </c>
      <c r="E2119" s="5" t="s">
        <v>19</v>
      </c>
      <c r="F2119" s="7" t="n">
        <v>0</v>
      </c>
      <c r="G2119" s="7" t="n">
        <v>10.61</v>
      </c>
      <c r="H2119" s="7" t="n">
        <v>-10.61</v>
      </c>
      <c r="I2119" s="7" t="n">
        <v>-1.46</v>
      </c>
      <c r="J2119" s="8" t="n">
        <v>72.5505</v>
      </c>
    </row>
    <row r="2120" customFormat="false" ht="15" hidden="false" customHeight="false" outlineLevel="0" collapsed="false">
      <c r="A2120" s="4" t="n">
        <v>43362</v>
      </c>
      <c r="B2120" s="5" t="n">
        <v>2018</v>
      </c>
      <c r="C2120" s="5" t="n">
        <v>9</v>
      </c>
      <c r="D2120" s="6" t="str">
        <f aca="false">IF(MONTH(A2120)&gt;=4,"FY "&amp;YEAR(A2120)&amp;"-"&amp;RIGHT(YEAR(A2120)+1,2),"FY "&amp;(YEAR(A2120)-1)&amp;"-"&amp;RIGHT(YEAR(A2120),2))</f>
        <v>FY 2018-19</v>
      </c>
      <c r="E2120" s="5" t="s">
        <v>19</v>
      </c>
      <c r="F2120" s="7" t="n">
        <v>9.77</v>
      </c>
      <c r="G2120" s="7" t="n">
        <v>0</v>
      </c>
      <c r="H2120" s="7" t="n">
        <v>9.77</v>
      </c>
      <c r="I2120" s="7" t="n">
        <v>1.35</v>
      </c>
      <c r="J2120" s="8" t="n">
        <v>72.3796</v>
      </c>
    </row>
    <row r="2121" customFormat="false" ht="15" hidden="false" customHeight="false" outlineLevel="0" collapsed="false">
      <c r="A2121" s="4" t="n">
        <v>43364</v>
      </c>
      <c r="B2121" s="5" t="n">
        <v>2018</v>
      </c>
      <c r="C2121" s="5" t="n">
        <v>9</v>
      </c>
      <c r="D2121" s="6" t="str">
        <f aca="false">IF(MONTH(A2121)&gt;=4,"FY "&amp;YEAR(A2121)&amp;"-"&amp;RIGHT(YEAR(A2121)+1,2),"FY "&amp;(YEAR(A2121)-1)&amp;"-"&amp;RIGHT(YEAR(A2121),2))</f>
        <v>FY 2018-19</v>
      </c>
      <c r="E2121" s="5" t="s">
        <v>19</v>
      </c>
      <c r="F2121" s="7" t="n">
        <v>0</v>
      </c>
      <c r="G2121" s="7" t="n">
        <v>4.52</v>
      </c>
      <c r="H2121" s="7" t="n">
        <v>-4.52</v>
      </c>
      <c r="I2121" s="7" t="n">
        <v>-0.62</v>
      </c>
      <c r="J2121" s="8" t="n">
        <v>72.6781</v>
      </c>
    </row>
    <row r="2122" customFormat="false" ht="15" hidden="false" customHeight="false" outlineLevel="0" collapsed="false">
      <c r="A2122" s="4" t="n">
        <v>43367</v>
      </c>
      <c r="B2122" s="5" t="n">
        <v>2018</v>
      </c>
      <c r="C2122" s="5" t="n">
        <v>9</v>
      </c>
      <c r="D2122" s="6" t="str">
        <f aca="false">IF(MONTH(A2122)&gt;=4,"FY "&amp;YEAR(A2122)&amp;"-"&amp;RIGHT(YEAR(A2122)+1,2),"FY "&amp;(YEAR(A2122)-1)&amp;"-"&amp;RIGHT(YEAR(A2122),2))</f>
        <v>FY 2018-19</v>
      </c>
      <c r="E2122" s="5" t="s">
        <v>19</v>
      </c>
      <c r="F2122" s="7" t="n">
        <v>0.31</v>
      </c>
      <c r="G2122" s="7" t="n">
        <v>0.17</v>
      </c>
      <c r="H2122" s="7" t="n">
        <v>0.14</v>
      </c>
      <c r="I2122" s="7" t="n">
        <v>0.02</v>
      </c>
      <c r="J2122" s="8" t="n">
        <v>71.8489</v>
      </c>
    </row>
    <row r="2123" customFormat="false" ht="15" hidden="false" customHeight="false" outlineLevel="0" collapsed="false">
      <c r="A2123" s="4" t="n">
        <v>43368</v>
      </c>
      <c r="B2123" s="5" t="n">
        <v>2018</v>
      </c>
      <c r="C2123" s="5" t="n">
        <v>9</v>
      </c>
      <c r="D2123" s="6" t="str">
        <f aca="false">IF(MONTH(A2123)&gt;=4,"FY "&amp;YEAR(A2123)&amp;"-"&amp;RIGHT(YEAR(A2123)+1,2),"FY "&amp;(YEAR(A2123)-1)&amp;"-"&amp;RIGHT(YEAR(A2123),2))</f>
        <v>FY 2018-19</v>
      </c>
      <c r="E2123" s="5" t="s">
        <v>19</v>
      </c>
      <c r="F2123" s="7" t="n">
        <v>37.81</v>
      </c>
      <c r="G2123" s="7" t="n">
        <v>545.25</v>
      </c>
      <c r="H2123" s="7" t="n">
        <v>-507.44</v>
      </c>
      <c r="I2123" s="7" t="n">
        <v>-69.81</v>
      </c>
      <c r="J2123" s="8" t="n">
        <v>72.6927</v>
      </c>
    </row>
    <row r="2124" customFormat="false" ht="15" hidden="false" customHeight="false" outlineLevel="0" collapsed="false">
      <c r="A2124" s="4" t="n">
        <v>43369</v>
      </c>
      <c r="B2124" s="5" t="n">
        <v>2018</v>
      </c>
      <c r="C2124" s="5" t="n">
        <v>9</v>
      </c>
      <c r="D2124" s="6" t="str">
        <f aca="false">IF(MONTH(A2124)&gt;=4,"FY "&amp;YEAR(A2124)&amp;"-"&amp;RIGHT(YEAR(A2124)+1,2),"FY "&amp;(YEAR(A2124)-1)&amp;"-"&amp;RIGHT(YEAR(A2124),2))</f>
        <v>FY 2018-19</v>
      </c>
      <c r="E2124" s="5" t="s">
        <v>19</v>
      </c>
      <c r="F2124" s="7" t="n">
        <v>19.49</v>
      </c>
      <c r="G2124" s="7" t="n">
        <v>3050.08</v>
      </c>
      <c r="H2124" s="7" t="n">
        <v>-3030.59</v>
      </c>
      <c r="I2124" s="7" t="n">
        <v>-416.21</v>
      </c>
      <c r="J2124" s="8" t="n">
        <v>72.8134</v>
      </c>
    </row>
    <row r="2125" customFormat="false" ht="15" hidden="false" customHeight="false" outlineLevel="0" collapsed="false">
      <c r="A2125" s="4" t="n">
        <v>43370</v>
      </c>
      <c r="B2125" s="5" t="n">
        <v>2018</v>
      </c>
      <c r="C2125" s="5" t="n">
        <v>9</v>
      </c>
      <c r="D2125" s="6" t="str">
        <f aca="false">IF(MONTH(A2125)&gt;=4,"FY "&amp;YEAR(A2125)&amp;"-"&amp;RIGHT(YEAR(A2125)+1,2),"FY "&amp;(YEAR(A2125)-1)&amp;"-"&amp;RIGHT(YEAR(A2125),2))</f>
        <v>FY 2018-19</v>
      </c>
      <c r="E2125" s="5" t="s">
        <v>19</v>
      </c>
      <c r="F2125" s="7" t="n">
        <v>56.97</v>
      </c>
      <c r="G2125" s="7" t="n">
        <v>0</v>
      </c>
      <c r="H2125" s="7" t="n">
        <v>56.97</v>
      </c>
      <c r="I2125" s="7" t="n">
        <v>7.83</v>
      </c>
      <c r="J2125" s="8" t="n">
        <v>72.7182</v>
      </c>
    </row>
    <row r="2126" customFormat="false" ht="15" hidden="false" customHeight="false" outlineLevel="0" collapsed="false">
      <c r="A2126" s="4" t="n">
        <v>43371</v>
      </c>
      <c r="B2126" s="5" t="n">
        <v>2018</v>
      </c>
      <c r="C2126" s="5" t="n">
        <v>9</v>
      </c>
      <c r="D2126" s="6" t="str">
        <f aca="false">IF(MONTH(A2126)&gt;=4,"FY "&amp;YEAR(A2126)&amp;"-"&amp;RIGHT(YEAR(A2126)+1,2),"FY "&amp;(YEAR(A2126)-1)&amp;"-"&amp;RIGHT(YEAR(A2126),2))</f>
        <v>FY 2018-19</v>
      </c>
      <c r="E2126" s="5" t="s">
        <v>19</v>
      </c>
      <c r="F2126" s="7" t="n">
        <v>0</v>
      </c>
      <c r="G2126" s="7" t="n">
        <v>0</v>
      </c>
      <c r="H2126" s="7" t="n">
        <v>0</v>
      </c>
      <c r="I2126" s="7" t="n">
        <v>0</v>
      </c>
      <c r="J2126" s="8" t="n">
        <v>72.6505</v>
      </c>
    </row>
    <row r="2127" customFormat="false" ht="15" hidden="false" customHeight="false" outlineLevel="0" collapsed="false">
      <c r="A2127" s="4" t="n">
        <v>43374</v>
      </c>
      <c r="B2127" s="5" t="n">
        <v>2018</v>
      </c>
      <c r="C2127" s="5" t="n">
        <v>10</v>
      </c>
      <c r="D2127" s="6" t="str">
        <f aca="false">IF(MONTH(A2127)&gt;=4,"FY "&amp;YEAR(A2127)&amp;"-"&amp;RIGHT(YEAR(A2127)+1,2),"FY "&amp;(YEAR(A2127)-1)&amp;"-"&amp;RIGHT(YEAR(A2127),2))</f>
        <v>FY 2018-19</v>
      </c>
      <c r="E2127" s="5" t="s">
        <v>19</v>
      </c>
      <c r="F2127" s="7" t="n">
        <v>1.08</v>
      </c>
      <c r="G2127" s="7" t="n">
        <v>17.32</v>
      </c>
      <c r="H2127" s="7" t="n">
        <v>-16.24</v>
      </c>
      <c r="I2127" s="7" t="n">
        <v>-2.24</v>
      </c>
      <c r="J2127" s="8" t="n">
        <v>72.5474</v>
      </c>
    </row>
    <row r="2128" customFormat="false" ht="15" hidden="false" customHeight="false" outlineLevel="0" collapsed="false">
      <c r="A2128" s="4" t="n">
        <v>43376</v>
      </c>
      <c r="B2128" s="5" t="n">
        <v>2018</v>
      </c>
      <c r="C2128" s="5" t="n">
        <v>10</v>
      </c>
      <c r="D2128" s="6" t="str">
        <f aca="false">IF(MONTH(A2128)&gt;=4,"FY "&amp;YEAR(A2128)&amp;"-"&amp;RIGHT(YEAR(A2128)+1,2),"FY "&amp;(YEAR(A2128)-1)&amp;"-"&amp;RIGHT(YEAR(A2128),2))</f>
        <v>FY 2018-19</v>
      </c>
      <c r="E2128" s="5" t="s">
        <v>19</v>
      </c>
      <c r="F2128" s="7" t="n">
        <v>0</v>
      </c>
      <c r="G2128" s="7" t="n">
        <v>0.14</v>
      </c>
      <c r="H2128" s="7" t="n">
        <v>-0.14</v>
      </c>
      <c r="I2128" s="7" t="n">
        <v>-0.02</v>
      </c>
      <c r="J2128" s="8" t="n">
        <v>72.8036</v>
      </c>
    </row>
    <row r="2129" customFormat="false" ht="15" hidden="false" customHeight="false" outlineLevel="0" collapsed="false">
      <c r="A2129" s="4" t="n">
        <v>43377</v>
      </c>
      <c r="B2129" s="5" t="n">
        <v>2018</v>
      </c>
      <c r="C2129" s="5" t="n">
        <v>10</v>
      </c>
      <c r="D2129" s="6" t="str">
        <f aca="false">IF(MONTH(A2129)&gt;=4,"FY "&amp;YEAR(A2129)&amp;"-"&amp;RIGHT(YEAR(A2129)+1,2),"FY "&amp;(YEAR(A2129)-1)&amp;"-"&amp;RIGHT(YEAR(A2129),2))</f>
        <v>FY 2018-19</v>
      </c>
      <c r="E2129" s="5" t="s">
        <v>19</v>
      </c>
      <c r="F2129" s="7" t="n">
        <v>26.56</v>
      </c>
      <c r="G2129" s="7" t="n">
        <v>11.12</v>
      </c>
      <c r="H2129" s="7" t="n">
        <v>15.44</v>
      </c>
      <c r="I2129" s="7" t="n">
        <v>2.11</v>
      </c>
      <c r="J2129" s="8" t="n">
        <v>73.0299</v>
      </c>
    </row>
    <row r="2130" customFormat="false" ht="15" hidden="false" customHeight="false" outlineLevel="0" collapsed="false">
      <c r="A2130" s="4" t="n">
        <v>43378</v>
      </c>
      <c r="B2130" s="5" t="n">
        <v>2018</v>
      </c>
      <c r="C2130" s="5" t="n">
        <v>10</v>
      </c>
      <c r="D2130" s="6" t="str">
        <f aca="false">IF(MONTH(A2130)&gt;=4,"FY "&amp;YEAR(A2130)&amp;"-"&amp;RIGHT(YEAR(A2130)+1,2),"FY "&amp;(YEAR(A2130)-1)&amp;"-"&amp;RIGHT(YEAR(A2130),2))</f>
        <v>FY 2018-19</v>
      </c>
      <c r="E2130" s="5" t="s">
        <v>19</v>
      </c>
      <c r="F2130" s="7" t="n">
        <v>406.95</v>
      </c>
      <c r="G2130" s="7" t="n">
        <v>2.75</v>
      </c>
      <c r="H2130" s="7" t="n">
        <v>404.2</v>
      </c>
      <c r="I2130" s="7" t="n">
        <v>54.81</v>
      </c>
      <c r="J2130" s="8" t="n">
        <v>73.7509</v>
      </c>
    </row>
    <row r="2131" customFormat="false" ht="15" hidden="false" customHeight="false" outlineLevel="0" collapsed="false">
      <c r="A2131" s="4" t="n">
        <v>43381</v>
      </c>
      <c r="B2131" s="5" t="n">
        <v>2018</v>
      </c>
      <c r="C2131" s="5" t="n">
        <v>10</v>
      </c>
      <c r="D2131" s="6" t="str">
        <f aca="false">IF(MONTH(A2131)&gt;=4,"FY "&amp;YEAR(A2131)&amp;"-"&amp;RIGHT(YEAR(A2131)+1,2),"FY "&amp;(YEAR(A2131)-1)&amp;"-"&amp;RIGHT(YEAR(A2131),2))</f>
        <v>FY 2018-19</v>
      </c>
      <c r="E2131" s="5" t="s">
        <v>19</v>
      </c>
      <c r="F2131" s="7" t="n">
        <v>200.81</v>
      </c>
      <c r="G2131" s="7" t="n">
        <v>63.3</v>
      </c>
      <c r="H2131" s="7" t="n">
        <v>137.51</v>
      </c>
      <c r="I2131" s="7" t="n">
        <v>18.69</v>
      </c>
      <c r="J2131" s="8" t="n">
        <v>73.5809</v>
      </c>
    </row>
    <row r="2132" customFormat="false" ht="15" hidden="false" customHeight="false" outlineLevel="0" collapsed="false">
      <c r="A2132" s="4" t="n">
        <v>43382</v>
      </c>
      <c r="B2132" s="5" t="n">
        <v>2018</v>
      </c>
      <c r="C2132" s="5" t="n">
        <v>10</v>
      </c>
      <c r="D2132" s="6" t="str">
        <f aca="false">IF(MONTH(A2132)&gt;=4,"FY "&amp;YEAR(A2132)&amp;"-"&amp;RIGHT(YEAR(A2132)+1,2),"FY "&amp;(YEAR(A2132)-1)&amp;"-"&amp;RIGHT(YEAR(A2132),2))</f>
        <v>FY 2018-19</v>
      </c>
      <c r="E2132" s="5" t="s">
        <v>19</v>
      </c>
      <c r="F2132" s="7" t="n">
        <v>65</v>
      </c>
      <c r="G2132" s="7" t="n">
        <v>199.43</v>
      </c>
      <c r="H2132" s="7" t="n">
        <v>-134.43</v>
      </c>
      <c r="I2132" s="7" t="n">
        <v>-18.19</v>
      </c>
      <c r="J2132" s="8" t="n">
        <v>73.9235</v>
      </c>
    </row>
    <row r="2133" customFormat="false" ht="15" hidden="false" customHeight="false" outlineLevel="0" collapsed="false">
      <c r="A2133" s="4" t="n">
        <v>43383</v>
      </c>
      <c r="B2133" s="5" t="n">
        <v>2018</v>
      </c>
      <c r="C2133" s="5" t="n">
        <v>10</v>
      </c>
      <c r="D2133" s="6" t="str">
        <f aca="false">IF(MONTH(A2133)&gt;=4,"FY "&amp;YEAR(A2133)&amp;"-"&amp;RIGHT(YEAR(A2133)+1,2),"FY "&amp;(YEAR(A2133)-1)&amp;"-"&amp;RIGHT(YEAR(A2133),2))</f>
        <v>FY 2018-19</v>
      </c>
      <c r="E2133" s="5" t="s">
        <v>19</v>
      </c>
      <c r="F2133" s="7" t="n">
        <v>0.43</v>
      </c>
      <c r="G2133" s="7" t="n">
        <v>583.19</v>
      </c>
      <c r="H2133" s="7" t="n">
        <v>-582.76</v>
      </c>
      <c r="I2133" s="7" t="n">
        <v>-78.65</v>
      </c>
      <c r="J2133" s="8" t="n">
        <v>74.0989</v>
      </c>
    </row>
    <row r="2134" customFormat="false" ht="15" hidden="false" customHeight="false" outlineLevel="0" collapsed="false">
      <c r="A2134" s="4" t="n">
        <v>43384</v>
      </c>
      <c r="B2134" s="5" t="n">
        <v>2018</v>
      </c>
      <c r="C2134" s="5" t="n">
        <v>10</v>
      </c>
      <c r="D2134" s="6" t="str">
        <f aca="false">IF(MONTH(A2134)&gt;=4,"FY "&amp;YEAR(A2134)&amp;"-"&amp;RIGHT(YEAR(A2134)+1,2),"FY "&amp;(YEAR(A2134)-1)&amp;"-"&amp;RIGHT(YEAR(A2134),2))</f>
        <v>FY 2018-19</v>
      </c>
      <c r="E2134" s="5" t="s">
        <v>19</v>
      </c>
      <c r="F2134" s="7" t="n">
        <v>0.07</v>
      </c>
      <c r="G2134" s="7" t="n">
        <v>1.12</v>
      </c>
      <c r="H2134" s="7" t="n">
        <v>-1.05</v>
      </c>
      <c r="I2134" s="7" t="n">
        <v>-0.14</v>
      </c>
      <c r="J2134" s="8" t="n">
        <v>74.1316</v>
      </c>
    </row>
    <row r="2135" customFormat="false" ht="15" hidden="false" customHeight="false" outlineLevel="0" collapsed="false">
      <c r="A2135" s="4" t="n">
        <v>43385</v>
      </c>
      <c r="B2135" s="5" t="n">
        <v>2018</v>
      </c>
      <c r="C2135" s="5" t="n">
        <v>10</v>
      </c>
      <c r="D2135" s="6" t="str">
        <f aca="false">IF(MONTH(A2135)&gt;=4,"FY "&amp;YEAR(A2135)&amp;"-"&amp;RIGHT(YEAR(A2135)+1,2),"FY "&amp;(YEAR(A2135)-1)&amp;"-"&amp;RIGHT(YEAR(A2135),2))</f>
        <v>FY 2018-19</v>
      </c>
      <c r="E2135" s="5" t="s">
        <v>19</v>
      </c>
      <c r="F2135" s="7" t="n">
        <v>0</v>
      </c>
      <c r="G2135" s="7" t="n">
        <v>12.35</v>
      </c>
      <c r="H2135" s="7" t="n">
        <v>-12.35</v>
      </c>
      <c r="I2135" s="7" t="n">
        <v>-1.66</v>
      </c>
      <c r="J2135" s="8" t="n">
        <v>74.3875</v>
      </c>
    </row>
    <row r="2136" customFormat="false" ht="15" hidden="false" customHeight="false" outlineLevel="0" collapsed="false">
      <c r="A2136" s="4" t="n">
        <v>43388</v>
      </c>
      <c r="B2136" s="5" t="n">
        <v>2018</v>
      </c>
      <c r="C2136" s="5" t="n">
        <v>10</v>
      </c>
      <c r="D2136" s="6" t="str">
        <f aca="false">IF(MONTH(A2136)&gt;=4,"FY "&amp;YEAR(A2136)&amp;"-"&amp;RIGHT(YEAR(A2136)+1,2),"FY "&amp;(YEAR(A2136)-1)&amp;"-"&amp;RIGHT(YEAR(A2136),2))</f>
        <v>FY 2018-19</v>
      </c>
      <c r="E2136" s="5" t="s">
        <v>19</v>
      </c>
      <c r="F2136" s="7" t="n">
        <v>20</v>
      </c>
      <c r="G2136" s="7" t="n">
        <v>29.72</v>
      </c>
      <c r="H2136" s="7" t="n">
        <v>-9.72</v>
      </c>
      <c r="I2136" s="7" t="n">
        <v>-1.32</v>
      </c>
      <c r="J2136" s="8" t="n">
        <v>73.7967</v>
      </c>
    </row>
    <row r="2137" customFormat="false" ht="15" hidden="false" customHeight="false" outlineLevel="0" collapsed="false">
      <c r="A2137" s="4" t="n">
        <v>43389</v>
      </c>
      <c r="B2137" s="5" t="n">
        <v>2018</v>
      </c>
      <c r="C2137" s="5" t="n">
        <v>10</v>
      </c>
      <c r="D2137" s="6" t="str">
        <f aca="false">IF(MONTH(A2137)&gt;=4,"FY "&amp;YEAR(A2137)&amp;"-"&amp;RIGHT(YEAR(A2137)+1,2),"FY "&amp;(YEAR(A2137)-1)&amp;"-"&amp;RIGHT(YEAR(A2137),2))</f>
        <v>FY 2018-19</v>
      </c>
      <c r="E2137" s="5" t="s">
        <v>19</v>
      </c>
      <c r="F2137" s="7" t="n">
        <v>1.73</v>
      </c>
      <c r="G2137" s="7" t="n">
        <v>1.22</v>
      </c>
      <c r="H2137" s="7" t="n">
        <v>0.51</v>
      </c>
      <c r="I2137" s="7" t="n">
        <v>0.07</v>
      </c>
      <c r="J2137" s="8" t="n">
        <v>73.9708</v>
      </c>
    </row>
    <row r="2138" customFormat="false" ht="15" hidden="false" customHeight="false" outlineLevel="0" collapsed="false">
      <c r="A2138" s="4" t="n">
        <v>43390</v>
      </c>
      <c r="B2138" s="5" t="n">
        <v>2018</v>
      </c>
      <c r="C2138" s="5" t="n">
        <v>10</v>
      </c>
      <c r="D2138" s="6" t="str">
        <f aca="false">IF(MONTH(A2138)&gt;=4,"FY "&amp;YEAR(A2138)&amp;"-"&amp;RIGHT(YEAR(A2138)+1,2),"FY "&amp;(YEAR(A2138)-1)&amp;"-"&amp;RIGHT(YEAR(A2138),2))</f>
        <v>FY 2018-19</v>
      </c>
      <c r="E2138" s="5" t="s">
        <v>19</v>
      </c>
      <c r="F2138" s="7" t="n">
        <v>1.24</v>
      </c>
      <c r="G2138" s="7" t="n">
        <v>42.66</v>
      </c>
      <c r="H2138" s="7" t="n">
        <v>-41.42</v>
      </c>
      <c r="I2138" s="7" t="n">
        <v>-5.6</v>
      </c>
      <c r="J2138" s="8" t="n">
        <v>73.9041</v>
      </c>
    </row>
    <row r="2139" customFormat="false" ht="15" hidden="false" customHeight="false" outlineLevel="0" collapsed="false">
      <c r="A2139" s="4" t="n">
        <v>43392</v>
      </c>
      <c r="B2139" s="5" t="n">
        <v>2018</v>
      </c>
      <c r="C2139" s="5" t="n">
        <v>10</v>
      </c>
      <c r="D2139" s="6" t="str">
        <f aca="false">IF(MONTH(A2139)&gt;=4,"FY "&amp;YEAR(A2139)&amp;"-"&amp;RIGHT(YEAR(A2139)+1,2),"FY "&amp;(YEAR(A2139)-1)&amp;"-"&amp;RIGHT(YEAR(A2139),2))</f>
        <v>FY 2018-19</v>
      </c>
      <c r="E2139" s="5" t="s">
        <v>19</v>
      </c>
      <c r="F2139" s="7" t="n">
        <v>0.76</v>
      </c>
      <c r="G2139" s="7" t="n">
        <v>0</v>
      </c>
      <c r="H2139" s="7" t="n">
        <v>0.76</v>
      </c>
      <c r="I2139" s="7" t="n">
        <v>0.1</v>
      </c>
      <c r="J2139" s="8" t="n">
        <v>73.4846</v>
      </c>
    </row>
    <row r="2140" customFormat="false" ht="15" hidden="false" customHeight="false" outlineLevel="0" collapsed="false">
      <c r="A2140" s="4" t="n">
        <v>43395</v>
      </c>
      <c r="B2140" s="5" t="n">
        <v>2018</v>
      </c>
      <c r="C2140" s="5" t="n">
        <v>10</v>
      </c>
      <c r="D2140" s="6" t="str">
        <f aca="false">IF(MONTH(A2140)&gt;=4,"FY "&amp;YEAR(A2140)&amp;"-"&amp;RIGHT(YEAR(A2140)+1,2),"FY "&amp;(YEAR(A2140)-1)&amp;"-"&amp;RIGHT(YEAR(A2140),2))</f>
        <v>FY 2018-19</v>
      </c>
      <c r="E2140" s="5" t="s">
        <v>19</v>
      </c>
      <c r="F2140" s="7" t="n">
        <v>0</v>
      </c>
      <c r="G2140" s="7" t="n">
        <v>1.45</v>
      </c>
      <c r="H2140" s="7" t="n">
        <v>-1.45</v>
      </c>
      <c r="I2140" s="7" t="n">
        <v>-0.2</v>
      </c>
      <c r="J2140" s="8" t="n">
        <v>73.4354</v>
      </c>
    </row>
    <row r="2141" customFormat="false" ht="15" hidden="false" customHeight="false" outlineLevel="0" collapsed="false">
      <c r="A2141" s="4" t="n">
        <v>43396</v>
      </c>
      <c r="B2141" s="5" t="n">
        <v>2018</v>
      </c>
      <c r="C2141" s="5" t="n">
        <v>10</v>
      </c>
      <c r="D2141" s="6" t="str">
        <f aca="false">IF(MONTH(A2141)&gt;=4,"FY "&amp;YEAR(A2141)&amp;"-"&amp;RIGHT(YEAR(A2141)+1,2),"FY "&amp;(YEAR(A2141)-1)&amp;"-"&amp;RIGHT(YEAR(A2141),2))</f>
        <v>FY 2018-19</v>
      </c>
      <c r="E2141" s="5" t="s">
        <v>19</v>
      </c>
      <c r="F2141" s="7" t="n">
        <v>0</v>
      </c>
      <c r="G2141" s="7" t="n">
        <v>9.68</v>
      </c>
      <c r="H2141" s="7" t="n">
        <v>-9.68</v>
      </c>
      <c r="I2141" s="7" t="n">
        <v>-1.32</v>
      </c>
      <c r="J2141" s="8" t="n">
        <v>73.3025</v>
      </c>
    </row>
    <row r="2142" customFormat="false" ht="15" hidden="false" customHeight="false" outlineLevel="0" collapsed="false">
      <c r="A2142" s="4" t="n">
        <v>43397</v>
      </c>
      <c r="B2142" s="5" t="n">
        <v>2018</v>
      </c>
      <c r="C2142" s="5" t="n">
        <v>10</v>
      </c>
      <c r="D2142" s="6" t="str">
        <f aca="false">IF(MONTH(A2142)&gt;=4,"FY "&amp;YEAR(A2142)&amp;"-"&amp;RIGHT(YEAR(A2142)+1,2),"FY "&amp;(YEAR(A2142)-1)&amp;"-"&amp;RIGHT(YEAR(A2142),2))</f>
        <v>FY 2018-19</v>
      </c>
      <c r="E2142" s="5" t="s">
        <v>19</v>
      </c>
      <c r="F2142" s="7" t="n">
        <v>0.15</v>
      </c>
      <c r="G2142" s="7" t="n">
        <v>10.35</v>
      </c>
      <c r="H2142" s="7" t="n">
        <v>-10.2</v>
      </c>
      <c r="I2142" s="7" t="n">
        <v>-1.38</v>
      </c>
      <c r="J2142" s="8" t="n">
        <v>73.7818</v>
      </c>
    </row>
    <row r="2143" customFormat="false" ht="15" hidden="false" customHeight="false" outlineLevel="0" collapsed="false">
      <c r="A2143" s="4" t="n">
        <v>43398</v>
      </c>
      <c r="B2143" s="5" t="n">
        <v>2018</v>
      </c>
      <c r="C2143" s="5" t="n">
        <v>10</v>
      </c>
      <c r="D2143" s="6" t="str">
        <f aca="false">IF(MONTH(A2143)&gt;=4,"FY "&amp;YEAR(A2143)&amp;"-"&amp;RIGHT(YEAR(A2143)+1,2),"FY "&amp;(YEAR(A2143)-1)&amp;"-"&amp;RIGHT(YEAR(A2143),2))</f>
        <v>FY 2018-19</v>
      </c>
      <c r="E2143" s="5" t="s">
        <v>19</v>
      </c>
      <c r="F2143" s="7" t="n">
        <v>210.21</v>
      </c>
      <c r="G2143" s="7" t="n">
        <v>0.98</v>
      </c>
      <c r="H2143" s="7" t="n">
        <v>209.23</v>
      </c>
      <c r="I2143" s="7" t="n">
        <v>28.56</v>
      </c>
      <c r="J2143" s="8" t="n">
        <v>73.2645</v>
      </c>
    </row>
    <row r="2144" customFormat="false" ht="15" hidden="false" customHeight="false" outlineLevel="0" collapsed="false">
      <c r="A2144" s="4" t="n">
        <v>43399</v>
      </c>
      <c r="B2144" s="5" t="n">
        <v>2018</v>
      </c>
      <c r="C2144" s="5" t="n">
        <v>10</v>
      </c>
      <c r="D2144" s="6" t="str">
        <f aca="false">IF(MONTH(A2144)&gt;=4,"FY "&amp;YEAR(A2144)&amp;"-"&amp;RIGHT(YEAR(A2144)+1,2),"FY "&amp;(YEAR(A2144)-1)&amp;"-"&amp;RIGHT(YEAR(A2144),2))</f>
        <v>FY 2018-19</v>
      </c>
      <c r="E2144" s="5" t="s">
        <v>19</v>
      </c>
      <c r="F2144" s="7" t="n">
        <v>0</v>
      </c>
      <c r="G2144" s="7" t="n">
        <v>0</v>
      </c>
      <c r="H2144" s="7" t="n">
        <v>0</v>
      </c>
      <c r="I2144" s="7" t="n">
        <v>0</v>
      </c>
      <c r="J2144" s="8" t="n">
        <v>73.2746</v>
      </c>
    </row>
    <row r="2145" customFormat="false" ht="15" hidden="false" customHeight="false" outlineLevel="0" collapsed="false">
      <c r="A2145" s="4" t="n">
        <v>43402</v>
      </c>
      <c r="B2145" s="5" t="n">
        <v>2018</v>
      </c>
      <c r="C2145" s="5" t="n">
        <v>10</v>
      </c>
      <c r="D2145" s="6" t="str">
        <f aca="false">IF(MONTH(A2145)&gt;=4,"FY "&amp;YEAR(A2145)&amp;"-"&amp;RIGHT(YEAR(A2145)+1,2),"FY "&amp;(YEAR(A2145)-1)&amp;"-"&amp;RIGHT(YEAR(A2145),2))</f>
        <v>FY 2018-19</v>
      </c>
      <c r="E2145" s="5" t="s">
        <v>19</v>
      </c>
      <c r="F2145" s="7" t="n">
        <v>0</v>
      </c>
      <c r="G2145" s="7" t="n">
        <v>15.25</v>
      </c>
      <c r="H2145" s="7" t="n">
        <v>-15.25</v>
      </c>
      <c r="I2145" s="7" t="n">
        <v>-2.08</v>
      </c>
      <c r="J2145" s="8" t="n">
        <v>73.374</v>
      </c>
    </row>
    <row r="2146" customFormat="false" ht="15" hidden="false" customHeight="false" outlineLevel="0" collapsed="false">
      <c r="A2146" s="4" t="n">
        <v>43403</v>
      </c>
      <c r="B2146" s="5" t="n">
        <v>2018</v>
      </c>
      <c r="C2146" s="5" t="n">
        <v>10</v>
      </c>
      <c r="D2146" s="6" t="str">
        <f aca="false">IF(MONTH(A2146)&gt;=4,"FY "&amp;YEAR(A2146)&amp;"-"&amp;RIGHT(YEAR(A2146)+1,2),"FY "&amp;(YEAR(A2146)-1)&amp;"-"&amp;RIGHT(YEAR(A2146),2))</f>
        <v>FY 2018-19</v>
      </c>
      <c r="E2146" s="5" t="s">
        <v>19</v>
      </c>
      <c r="F2146" s="7" t="n">
        <v>18.06</v>
      </c>
      <c r="G2146" s="7" t="n">
        <v>2.82</v>
      </c>
      <c r="H2146" s="7" t="n">
        <v>15.24</v>
      </c>
      <c r="I2146" s="7" t="n">
        <v>2.08</v>
      </c>
      <c r="J2146" s="8" t="n">
        <v>73.4181</v>
      </c>
    </row>
    <row r="2147" customFormat="false" ht="15" hidden="false" customHeight="false" outlineLevel="0" collapsed="false">
      <c r="A2147" s="4" t="n">
        <v>43404</v>
      </c>
      <c r="B2147" s="5" t="n">
        <v>2018</v>
      </c>
      <c r="C2147" s="5" t="n">
        <v>10</v>
      </c>
      <c r="D2147" s="6" t="str">
        <f aca="false">IF(MONTH(A2147)&gt;=4,"FY "&amp;YEAR(A2147)&amp;"-"&amp;RIGHT(YEAR(A2147)+1,2),"FY "&amp;(YEAR(A2147)-1)&amp;"-"&amp;RIGHT(YEAR(A2147),2))</f>
        <v>FY 2018-19</v>
      </c>
      <c r="E2147" s="5" t="s">
        <v>19</v>
      </c>
      <c r="F2147" s="7" t="n">
        <v>0.96</v>
      </c>
      <c r="G2147" s="7" t="n">
        <v>0.16</v>
      </c>
      <c r="H2147" s="7" t="n">
        <v>0.8</v>
      </c>
      <c r="I2147" s="7" t="n">
        <v>0.11</v>
      </c>
      <c r="J2147" s="8" t="n">
        <v>73.5709</v>
      </c>
    </row>
    <row r="2148" customFormat="false" ht="15" hidden="false" customHeight="false" outlineLevel="0" collapsed="false">
      <c r="A2148" s="4" t="n">
        <v>43405</v>
      </c>
      <c r="B2148" s="5" t="n">
        <v>2018</v>
      </c>
      <c r="C2148" s="5" t="n">
        <v>11</v>
      </c>
      <c r="D2148" s="6" t="str">
        <f aca="false">IF(MONTH(A2148)&gt;=4,"FY "&amp;YEAR(A2148)&amp;"-"&amp;RIGHT(YEAR(A2148)+1,2),"FY "&amp;(YEAR(A2148)-1)&amp;"-"&amp;RIGHT(YEAR(A2148),2))</f>
        <v>FY 2018-19</v>
      </c>
      <c r="E2148" s="5" t="s">
        <v>19</v>
      </c>
      <c r="F2148" s="7" t="n">
        <v>43.82</v>
      </c>
      <c r="G2148" s="7" t="n">
        <v>5.02</v>
      </c>
      <c r="H2148" s="7" t="n">
        <v>38.8</v>
      </c>
      <c r="I2148" s="7" t="n">
        <v>5.24</v>
      </c>
      <c r="J2148" s="8" t="n">
        <v>73.9936</v>
      </c>
    </row>
    <row r="2149" customFormat="false" ht="15" hidden="false" customHeight="false" outlineLevel="0" collapsed="false">
      <c r="A2149" s="4" t="n">
        <v>43406</v>
      </c>
      <c r="B2149" s="5" t="n">
        <v>2018</v>
      </c>
      <c r="C2149" s="5" t="n">
        <v>11</v>
      </c>
      <c r="D2149" s="6" t="str">
        <f aca="false">IF(MONTH(A2149)&gt;=4,"FY "&amp;YEAR(A2149)&amp;"-"&amp;RIGHT(YEAR(A2149)+1,2),"FY "&amp;(YEAR(A2149)-1)&amp;"-"&amp;RIGHT(YEAR(A2149),2))</f>
        <v>FY 2018-19</v>
      </c>
      <c r="E2149" s="5" t="s">
        <v>19</v>
      </c>
      <c r="F2149" s="7" t="n">
        <v>2.88</v>
      </c>
      <c r="G2149" s="7" t="n">
        <v>4.7</v>
      </c>
      <c r="H2149" s="7" t="n">
        <v>-1.82</v>
      </c>
      <c r="I2149" s="7" t="n">
        <v>-0.25</v>
      </c>
      <c r="J2149" s="8" t="n">
        <v>73.8295</v>
      </c>
    </row>
    <row r="2150" customFormat="false" ht="15" hidden="false" customHeight="false" outlineLevel="0" collapsed="false">
      <c r="A2150" s="4" t="n">
        <v>43409</v>
      </c>
      <c r="B2150" s="5" t="n">
        <v>2018</v>
      </c>
      <c r="C2150" s="5" t="n">
        <v>11</v>
      </c>
      <c r="D2150" s="6" t="str">
        <f aca="false">IF(MONTH(A2150)&gt;=4,"FY "&amp;YEAR(A2150)&amp;"-"&amp;RIGHT(YEAR(A2150)+1,2),"FY "&amp;(YEAR(A2150)-1)&amp;"-"&amp;RIGHT(YEAR(A2150),2))</f>
        <v>FY 2018-19</v>
      </c>
      <c r="E2150" s="5" t="s">
        <v>19</v>
      </c>
      <c r="F2150" s="7" t="n">
        <v>0</v>
      </c>
      <c r="G2150" s="7" t="n">
        <v>10.64</v>
      </c>
      <c r="H2150" s="7" t="n">
        <v>-10.64</v>
      </c>
      <c r="I2150" s="7" t="n">
        <v>-1.46</v>
      </c>
      <c r="J2150" s="8" t="n">
        <v>72.8798</v>
      </c>
    </row>
    <row r="2151" customFormat="false" ht="15" hidden="false" customHeight="false" outlineLevel="0" collapsed="false">
      <c r="A2151" s="4" t="n">
        <v>43410</v>
      </c>
      <c r="B2151" s="5" t="n">
        <v>2018</v>
      </c>
      <c r="C2151" s="5" t="n">
        <v>11</v>
      </c>
      <c r="D2151" s="6" t="str">
        <f aca="false">IF(MONTH(A2151)&gt;=4,"FY "&amp;YEAR(A2151)&amp;"-"&amp;RIGHT(YEAR(A2151)+1,2),"FY "&amp;(YEAR(A2151)-1)&amp;"-"&amp;RIGHT(YEAR(A2151),2))</f>
        <v>FY 2018-19</v>
      </c>
      <c r="E2151" s="5" t="s">
        <v>19</v>
      </c>
      <c r="F2151" s="7" t="n">
        <v>0.83</v>
      </c>
      <c r="G2151" s="7" t="n">
        <v>3.37</v>
      </c>
      <c r="H2151" s="7" t="n">
        <v>-2.54</v>
      </c>
      <c r="I2151" s="7" t="n">
        <v>-0.35</v>
      </c>
      <c r="J2151" s="8" t="n">
        <v>73.074</v>
      </c>
    </row>
    <row r="2152" customFormat="false" ht="15" hidden="false" customHeight="false" outlineLevel="0" collapsed="false">
      <c r="A2152" s="4" t="n">
        <v>43413</v>
      </c>
      <c r="B2152" s="5" t="n">
        <v>2018</v>
      </c>
      <c r="C2152" s="5" t="n">
        <v>11</v>
      </c>
      <c r="D2152" s="6" t="str">
        <f aca="false">IF(MONTH(A2152)&gt;=4,"FY "&amp;YEAR(A2152)&amp;"-"&amp;RIGHT(YEAR(A2152)+1,2),"FY "&amp;(YEAR(A2152)-1)&amp;"-"&amp;RIGHT(YEAR(A2152),2))</f>
        <v>FY 2018-19</v>
      </c>
      <c r="E2152" s="5" t="s">
        <v>19</v>
      </c>
      <c r="F2152" s="7" t="n">
        <v>10.14</v>
      </c>
      <c r="G2152" s="7" t="n">
        <v>0</v>
      </c>
      <c r="H2152" s="7" t="n">
        <v>10.14</v>
      </c>
      <c r="I2152" s="7" t="n">
        <v>1.39</v>
      </c>
      <c r="J2152" s="8" t="n">
        <v>73.0097</v>
      </c>
    </row>
    <row r="2153" customFormat="false" ht="15" hidden="false" customHeight="false" outlineLevel="0" collapsed="false">
      <c r="A2153" s="4" t="n">
        <v>43416</v>
      </c>
      <c r="B2153" s="5" t="n">
        <v>2018</v>
      </c>
      <c r="C2153" s="5" t="n">
        <v>11</v>
      </c>
      <c r="D2153" s="6" t="str">
        <f aca="false">IF(MONTH(A2153)&gt;=4,"FY "&amp;YEAR(A2153)&amp;"-"&amp;RIGHT(YEAR(A2153)+1,2),"FY "&amp;(YEAR(A2153)-1)&amp;"-"&amp;RIGHT(YEAR(A2153),2))</f>
        <v>FY 2018-19</v>
      </c>
      <c r="E2153" s="5" t="s">
        <v>19</v>
      </c>
      <c r="F2153" s="7" t="n">
        <v>0.07</v>
      </c>
      <c r="G2153" s="7" t="n">
        <v>0.67</v>
      </c>
      <c r="H2153" s="7" t="n">
        <v>-0.6</v>
      </c>
      <c r="I2153" s="7" t="n">
        <v>-0.08</v>
      </c>
      <c r="J2153" s="8" t="n">
        <v>72.7347</v>
      </c>
    </row>
    <row r="2154" customFormat="false" ht="15" hidden="false" customHeight="false" outlineLevel="0" collapsed="false">
      <c r="A2154" s="4" t="n">
        <v>43417</v>
      </c>
      <c r="B2154" s="5" t="n">
        <v>2018</v>
      </c>
      <c r="C2154" s="5" t="n">
        <v>11</v>
      </c>
      <c r="D2154" s="6" t="str">
        <f aca="false">IF(MONTH(A2154)&gt;=4,"FY "&amp;YEAR(A2154)&amp;"-"&amp;RIGHT(YEAR(A2154)+1,2),"FY "&amp;(YEAR(A2154)-1)&amp;"-"&amp;RIGHT(YEAR(A2154),2))</f>
        <v>FY 2018-19</v>
      </c>
      <c r="E2154" s="5" t="s">
        <v>19</v>
      </c>
      <c r="F2154" s="7" t="n">
        <v>0</v>
      </c>
      <c r="G2154" s="7" t="n">
        <v>120.35</v>
      </c>
      <c r="H2154" s="7" t="n">
        <v>-120.35</v>
      </c>
      <c r="I2154" s="7" t="n">
        <v>-16.51</v>
      </c>
      <c r="J2154" s="8" t="n">
        <v>72.9078</v>
      </c>
    </row>
    <row r="2155" customFormat="false" ht="15" hidden="false" customHeight="false" outlineLevel="0" collapsed="false">
      <c r="A2155" s="4" t="n">
        <v>43418</v>
      </c>
      <c r="B2155" s="5" t="n">
        <v>2018</v>
      </c>
      <c r="C2155" s="5" t="n">
        <v>11</v>
      </c>
      <c r="D2155" s="6" t="str">
        <f aca="false">IF(MONTH(A2155)&gt;=4,"FY "&amp;YEAR(A2155)&amp;"-"&amp;RIGHT(YEAR(A2155)+1,2),"FY "&amp;(YEAR(A2155)-1)&amp;"-"&amp;RIGHT(YEAR(A2155),2))</f>
        <v>FY 2018-19</v>
      </c>
      <c r="E2155" s="5" t="s">
        <v>19</v>
      </c>
      <c r="F2155" s="7" t="n">
        <v>0.61</v>
      </c>
      <c r="G2155" s="7" t="n">
        <v>110.24</v>
      </c>
      <c r="H2155" s="7" t="n">
        <v>-109.63</v>
      </c>
      <c r="I2155" s="7" t="n">
        <v>-15.1</v>
      </c>
      <c r="J2155" s="8" t="n">
        <v>72.5853</v>
      </c>
    </row>
    <row r="2156" customFormat="false" ht="15" hidden="false" customHeight="false" outlineLevel="0" collapsed="false">
      <c r="A2156" s="4" t="n">
        <v>43419</v>
      </c>
      <c r="B2156" s="5" t="n">
        <v>2018</v>
      </c>
      <c r="C2156" s="5" t="n">
        <v>11</v>
      </c>
      <c r="D2156" s="6" t="str">
        <f aca="false">IF(MONTH(A2156)&gt;=4,"FY "&amp;YEAR(A2156)&amp;"-"&amp;RIGHT(YEAR(A2156)+1,2),"FY "&amp;(YEAR(A2156)-1)&amp;"-"&amp;RIGHT(YEAR(A2156),2))</f>
        <v>FY 2018-19</v>
      </c>
      <c r="E2156" s="5" t="s">
        <v>19</v>
      </c>
      <c r="F2156" s="7" t="n">
        <v>0.19</v>
      </c>
      <c r="G2156" s="7" t="n">
        <v>110.25</v>
      </c>
      <c r="H2156" s="7" t="n">
        <v>-110.06</v>
      </c>
      <c r="I2156" s="7" t="n">
        <v>-15.26</v>
      </c>
      <c r="J2156" s="8" t="n">
        <v>72.1039</v>
      </c>
    </row>
    <row r="2157" customFormat="false" ht="15" hidden="false" customHeight="false" outlineLevel="0" collapsed="false">
      <c r="A2157" s="4" t="n">
        <v>43420</v>
      </c>
      <c r="B2157" s="5" t="n">
        <v>2018</v>
      </c>
      <c r="C2157" s="5" t="n">
        <v>11</v>
      </c>
      <c r="D2157" s="6" t="str">
        <f aca="false">IF(MONTH(A2157)&gt;=4,"FY "&amp;YEAR(A2157)&amp;"-"&amp;RIGHT(YEAR(A2157)+1,2),"FY "&amp;(YEAR(A2157)-1)&amp;"-"&amp;RIGHT(YEAR(A2157),2))</f>
        <v>FY 2018-19</v>
      </c>
      <c r="E2157" s="5" t="s">
        <v>19</v>
      </c>
      <c r="F2157" s="7" t="n">
        <v>2.1</v>
      </c>
      <c r="G2157" s="7" t="n">
        <v>114.4</v>
      </c>
      <c r="H2157" s="7" t="n">
        <v>-112.3</v>
      </c>
      <c r="I2157" s="7" t="n">
        <v>-15.56</v>
      </c>
      <c r="J2157" s="8" t="n">
        <v>72.16</v>
      </c>
    </row>
    <row r="2158" customFormat="false" ht="15" hidden="false" customHeight="false" outlineLevel="0" collapsed="false">
      <c r="A2158" s="4" t="n">
        <v>43423</v>
      </c>
      <c r="B2158" s="5" t="n">
        <v>2018</v>
      </c>
      <c r="C2158" s="5" t="n">
        <v>11</v>
      </c>
      <c r="D2158" s="6" t="str">
        <f aca="false">IF(MONTH(A2158)&gt;=4,"FY "&amp;YEAR(A2158)&amp;"-"&amp;RIGHT(YEAR(A2158)+1,2),"FY "&amp;(YEAR(A2158)-1)&amp;"-"&amp;RIGHT(YEAR(A2158),2))</f>
        <v>FY 2018-19</v>
      </c>
      <c r="E2158" s="5" t="s">
        <v>19</v>
      </c>
      <c r="F2158" s="7" t="n">
        <v>0</v>
      </c>
      <c r="G2158" s="7" t="n">
        <v>112.07</v>
      </c>
      <c r="H2158" s="7" t="n">
        <v>-112.07</v>
      </c>
      <c r="I2158" s="7" t="n">
        <v>-15.61</v>
      </c>
      <c r="J2158" s="8" t="n">
        <v>71.8023</v>
      </c>
    </row>
    <row r="2159" customFormat="false" ht="15" hidden="false" customHeight="false" outlineLevel="0" collapsed="false">
      <c r="A2159" s="4" t="n">
        <v>43424</v>
      </c>
      <c r="B2159" s="5" t="n">
        <v>2018</v>
      </c>
      <c r="C2159" s="5" t="n">
        <v>11</v>
      </c>
      <c r="D2159" s="6" t="str">
        <f aca="false">IF(MONTH(A2159)&gt;=4,"FY "&amp;YEAR(A2159)&amp;"-"&amp;RIGHT(YEAR(A2159)+1,2),"FY "&amp;(YEAR(A2159)-1)&amp;"-"&amp;RIGHT(YEAR(A2159),2))</f>
        <v>FY 2018-19</v>
      </c>
      <c r="E2159" s="5" t="s">
        <v>19</v>
      </c>
      <c r="F2159" s="7" t="n">
        <v>0.04</v>
      </c>
      <c r="G2159" s="7" t="n">
        <v>93.65</v>
      </c>
      <c r="H2159" s="7" t="n">
        <v>-93.61</v>
      </c>
      <c r="I2159" s="7" t="n">
        <v>-13.02</v>
      </c>
      <c r="J2159" s="8" t="n">
        <v>71.9007</v>
      </c>
    </row>
    <row r="2160" customFormat="false" ht="15" hidden="false" customHeight="false" outlineLevel="0" collapsed="false">
      <c r="A2160" s="4" t="n">
        <v>43426</v>
      </c>
      <c r="B2160" s="5" t="n">
        <v>2018</v>
      </c>
      <c r="C2160" s="5" t="n">
        <v>11</v>
      </c>
      <c r="D2160" s="6" t="str">
        <f aca="false">IF(MONTH(A2160)&gt;=4,"FY "&amp;YEAR(A2160)&amp;"-"&amp;RIGHT(YEAR(A2160)+1,2),"FY "&amp;(YEAR(A2160)-1)&amp;"-"&amp;RIGHT(YEAR(A2160),2))</f>
        <v>FY 2018-19</v>
      </c>
      <c r="E2160" s="5" t="s">
        <v>19</v>
      </c>
      <c r="F2160" s="7" t="n">
        <v>0</v>
      </c>
      <c r="G2160" s="7" t="n">
        <v>3.97</v>
      </c>
      <c r="H2160" s="7" t="n">
        <v>-3.97</v>
      </c>
      <c r="I2160" s="7" t="n">
        <v>-0.56</v>
      </c>
      <c r="J2160" s="8" t="n">
        <v>71.3276</v>
      </c>
    </row>
    <row r="2161" customFormat="false" ht="15" hidden="false" customHeight="false" outlineLevel="0" collapsed="false">
      <c r="A2161" s="4" t="n">
        <v>43430</v>
      </c>
      <c r="B2161" s="5" t="n">
        <v>2018</v>
      </c>
      <c r="C2161" s="5" t="n">
        <v>11</v>
      </c>
      <c r="D2161" s="6" t="str">
        <f aca="false">IF(MONTH(A2161)&gt;=4,"FY "&amp;YEAR(A2161)&amp;"-"&amp;RIGHT(YEAR(A2161)+1,2),"FY "&amp;(YEAR(A2161)-1)&amp;"-"&amp;RIGHT(YEAR(A2161),2))</f>
        <v>FY 2018-19</v>
      </c>
      <c r="E2161" s="5" t="s">
        <v>19</v>
      </c>
      <c r="F2161" s="7" t="n">
        <v>0</v>
      </c>
      <c r="G2161" s="7" t="n">
        <v>0</v>
      </c>
      <c r="H2161" s="7" t="n">
        <v>0</v>
      </c>
      <c r="I2161" s="7" t="n">
        <v>0</v>
      </c>
      <c r="J2161" s="8" t="n">
        <v>71.1787</v>
      </c>
    </row>
    <row r="2162" customFormat="false" ht="15" hidden="false" customHeight="false" outlineLevel="0" collapsed="false">
      <c r="A2162" s="4" t="n">
        <v>43431</v>
      </c>
      <c r="B2162" s="5" t="n">
        <v>2018</v>
      </c>
      <c r="C2162" s="5" t="n">
        <v>11</v>
      </c>
      <c r="D2162" s="6" t="str">
        <f aca="false">IF(MONTH(A2162)&gt;=4,"FY "&amp;YEAR(A2162)&amp;"-"&amp;RIGHT(YEAR(A2162)+1,2),"FY "&amp;(YEAR(A2162)-1)&amp;"-"&amp;RIGHT(YEAR(A2162),2))</f>
        <v>FY 2018-19</v>
      </c>
      <c r="E2162" s="5" t="s">
        <v>19</v>
      </c>
      <c r="F2162" s="7" t="n">
        <v>3.68</v>
      </c>
      <c r="G2162" s="7" t="n">
        <v>0.66</v>
      </c>
      <c r="H2162" s="7" t="n">
        <v>3.02</v>
      </c>
      <c r="I2162" s="7" t="n">
        <v>0.43</v>
      </c>
      <c r="J2162" s="8" t="n">
        <v>70.7144</v>
      </c>
    </row>
    <row r="2163" customFormat="false" ht="15" hidden="false" customHeight="false" outlineLevel="0" collapsed="false">
      <c r="A2163" s="4" t="n">
        <v>43432</v>
      </c>
      <c r="B2163" s="5" t="n">
        <v>2018</v>
      </c>
      <c r="C2163" s="5" t="n">
        <v>11</v>
      </c>
      <c r="D2163" s="6" t="str">
        <f aca="false">IF(MONTH(A2163)&gt;=4,"FY "&amp;YEAR(A2163)&amp;"-"&amp;RIGHT(YEAR(A2163)+1,2),"FY "&amp;(YEAR(A2163)-1)&amp;"-"&amp;RIGHT(YEAR(A2163),2))</f>
        <v>FY 2018-19</v>
      </c>
      <c r="E2163" s="5" t="s">
        <v>19</v>
      </c>
      <c r="F2163" s="7" t="n">
        <v>0</v>
      </c>
      <c r="G2163" s="7" t="n">
        <v>0.54</v>
      </c>
      <c r="H2163" s="7" t="n">
        <v>-0.54</v>
      </c>
      <c r="I2163" s="7" t="n">
        <v>-0.08</v>
      </c>
      <c r="J2163" s="8" t="n">
        <v>70.9065</v>
      </c>
    </row>
    <row r="2164" customFormat="false" ht="15" hidden="false" customHeight="false" outlineLevel="0" collapsed="false">
      <c r="A2164" s="4" t="n">
        <v>43433</v>
      </c>
      <c r="B2164" s="5" t="n">
        <v>2018</v>
      </c>
      <c r="C2164" s="5" t="n">
        <v>11</v>
      </c>
      <c r="D2164" s="6" t="str">
        <f aca="false">IF(MONTH(A2164)&gt;=4,"FY "&amp;YEAR(A2164)&amp;"-"&amp;RIGHT(YEAR(A2164)+1,2),"FY "&amp;(YEAR(A2164)-1)&amp;"-"&amp;RIGHT(YEAR(A2164),2))</f>
        <v>FY 2018-19</v>
      </c>
      <c r="E2164" s="5" t="s">
        <v>19</v>
      </c>
      <c r="F2164" s="7" t="n">
        <v>2</v>
      </c>
      <c r="G2164" s="7" t="n">
        <v>91.52</v>
      </c>
      <c r="H2164" s="7" t="n">
        <v>-89.52</v>
      </c>
      <c r="I2164" s="7" t="n">
        <v>-12.66</v>
      </c>
      <c r="J2164" s="8" t="n">
        <v>70.6881</v>
      </c>
    </row>
    <row r="2165" customFormat="false" ht="15" hidden="false" customHeight="false" outlineLevel="0" collapsed="false">
      <c r="A2165" s="4" t="n">
        <v>43434</v>
      </c>
      <c r="B2165" s="5" t="n">
        <v>2018</v>
      </c>
      <c r="C2165" s="5" t="n">
        <v>11</v>
      </c>
      <c r="D2165" s="6" t="str">
        <f aca="false">IF(MONTH(A2165)&gt;=4,"FY "&amp;YEAR(A2165)&amp;"-"&amp;RIGHT(YEAR(A2165)+1,2),"FY "&amp;(YEAR(A2165)-1)&amp;"-"&amp;RIGHT(YEAR(A2165),2))</f>
        <v>FY 2018-19</v>
      </c>
      <c r="E2165" s="5" t="s">
        <v>19</v>
      </c>
      <c r="F2165" s="7" t="n">
        <v>2.91</v>
      </c>
      <c r="G2165" s="7" t="n">
        <v>1.19</v>
      </c>
      <c r="H2165" s="7" t="n">
        <v>1.72</v>
      </c>
      <c r="I2165" s="7" t="n">
        <v>0.25</v>
      </c>
      <c r="J2165" s="8" t="n">
        <v>69.9159</v>
      </c>
    </row>
    <row r="2166" customFormat="false" ht="15" hidden="false" customHeight="false" outlineLevel="0" collapsed="false">
      <c r="A2166" s="4" t="n">
        <v>43437</v>
      </c>
      <c r="B2166" s="5" t="n">
        <v>2018</v>
      </c>
      <c r="C2166" s="5" t="n">
        <v>12</v>
      </c>
      <c r="D2166" s="6" t="str">
        <f aca="false">IF(MONTH(A2166)&gt;=4,"FY "&amp;YEAR(A2166)&amp;"-"&amp;RIGHT(YEAR(A2166)+1,2),"FY "&amp;(YEAR(A2166)-1)&amp;"-"&amp;RIGHT(YEAR(A2166),2))</f>
        <v>FY 2018-19</v>
      </c>
      <c r="E2166" s="5" t="s">
        <v>19</v>
      </c>
      <c r="F2166" s="7" t="n">
        <v>0.14</v>
      </c>
      <c r="G2166" s="7" t="n">
        <v>0.94</v>
      </c>
      <c r="H2166" s="7" t="n">
        <v>-0.8</v>
      </c>
      <c r="I2166" s="7" t="n">
        <v>-0.11</v>
      </c>
      <c r="J2166" s="8" t="n">
        <v>69.6574</v>
      </c>
    </row>
    <row r="2167" customFormat="false" ht="15" hidden="false" customHeight="false" outlineLevel="0" collapsed="false">
      <c r="A2167" s="4" t="n">
        <v>43438</v>
      </c>
      <c r="B2167" s="5" t="n">
        <v>2018</v>
      </c>
      <c r="C2167" s="5" t="n">
        <v>12</v>
      </c>
      <c r="D2167" s="6" t="str">
        <f aca="false">IF(MONTH(A2167)&gt;=4,"FY "&amp;YEAR(A2167)&amp;"-"&amp;RIGHT(YEAR(A2167)+1,2),"FY "&amp;(YEAR(A2167)-1)&amp;"-"&amp;RIGHT(YEAR(A2167),2))</f>
        <v>FY 2018-19</v>
      </c>
      <c r="E2167" s="5" t="s">
        <v>19</v>
      </c>
      <c r="F2167" s="7" t="n">
        <v>0</v>
      </c>
      <c r="G2167" s="7" t="n">
        <v>50.37</v>
      </c>
      <c r="H2167" s="7" t="n">
        <v>-50.37</v>
      </c>
      <c r="I2167" s="7" t="n">
        <v>-7.19</v>
      </c>
      <c r="J2167" s="8" t="n">
        <v>70.028</v>
      </c>
    </row>
    <row r="2168" customFormat="false" ht="15" hidden="false" customHeight="false" outlineLevel="0" collapsed="false">
      <c r="A2168" s="4" t="n">
        <v>43439</v>
      </c>
      <c r="B2168" s="5" t="n">
        <v>2018</v>
      </c>
      <c r="C2168" s="5" t="n">
        <v>12</v>
      </c>
      <c r="D2168" s="6" t="str">
        <f aca="false">IF(MONTH(A2168)&gt;=4,"FY "&amp;YEAR(A2168)&amp;"-"&amp;RIGHT(YEAR(A2168)+1,2),"FY "&amp;(YEAR(A2168)-1)&amp;"-"&amp;RIGHT(YEAR(A2168),2))</f>
        <v>FY 2018-19</v>
      </c>
      <c r="E2168" s="5" t="s">
        <v>19</v>
      </c>
      <c r="F2168" s="7" t="n">
        <v>0</v>
      </c>
      <c r="G2168" s="7" t="n">
        <v>89.39</v>
      </c>
      <c r="H2168" s="7" t="n">
        <v>-89.39</v>
      </c>
      <c r="I2168" s="7" t="n">
        <v>-12.71</v>
      </c>
      <c r="J2168" s="8" t="n">
        <v>70.3455</v>
      </c>
    </row>
    <row r="2169" customFormat="false" ht="15" hidden="false" customHeight="false" outlineLevel="0" collapsed="false">
      <c r="A2169" s="4" t="n">
        <v>43440</v>
      </c>
      <c r="B2169" s="5" t="n">
        <v>2018</v>
      </c>
      <c r="C2169" s="5" t="n">
        <v>12</v>
      </c>
      <c r="D2169" s="6" t="str">
        <f aca="false">IF(MONTH(A2169)&gt;=4,"FY "&amp;YEAR(A2169)&amp;"-"&amp;RIGHT(YEAR(A2169)+1,2),"FY "&amp;(YEAR(A2169)-1)&amp;"-"&amp;RIGHT(YEAR(A2169),2))</f>
        <v>FY 2018-19</v>
      </c>
      <c r="E2169" s="5" t="s">
        <v>19</v>
      </c>
      <c r="F2169" s="7" t="n">
        <v>0</v>
      </c>
      <c r="G2169" s="7" t="n">
        <v>0</v>
      </c>
      <c r="H2169" s="7" t="n">
        <v>0</v>
      </c>
      <c r="I2169" s="7" t="n">
        <v>0</v>
      </c>
      <c r="J2169" s="8" t="n">
        <v>70.5171</v>
      </c>
    </row>
    <row r="2170" customFormat="false" ht="15" hidden="false" customHeight="false" outlineLevel="0" collapsed="false">
      <c r="A2170" s="4" t="n">
        <v>43441</v>
      </c>
      <c r="B2170" s="5" t="n">
        <v>2018</v>
      </c>
      <c r="C2170" s="5" t="n">
        <v>12</v>
      </c>
      <c r="D2170" s="6" t="str">
        <f aca="false">IF(MONTH(A2170)&gt;=4,"FY "&amp;YEAR(A2170)&amp;"-"&amp;RIGHT(YEAR(A2170)+1,2),"FY "&amp;(YEAR(A2170)-1)&amp;"-"&amp;RIGHT(YEAR(A2170),2))</f>
        <v>FY 2018-19</v>
      </c>
      <c r="E2170" s="5" t="s">
        <v>19</v>
      </c>
      <c r="F2170" s="7" t="n">
        <v>0.34</v>
      </c>
      <c r="G2170" s="7" t="n">
        <v>0.01</v>
      </c>
      <c r="H2170" s="7" t="n">
        <v>0.33</v>
      </c>
      <c r="I2170" s="7" t="n">
        <v>0.05</v>
      </c>
      <c r="J2170" s="8" t="n">
        <v>71.0371</v>
      </c>
    </row>
    <row r="2171" customFormat="false" ht="15" hidden="false" customHeight="false" outlineLevel="0" collapsed="false">
      <c r="A2171" s="4" t="n">
        <v>43444</v>
      </c>
      <c r="B2171" s="5" t="n">
        <v>2018</v>
      </c>
      <c r="C2171" s="5" t="n">
        <v>12</v>
      </c>
      <c r="D2171" s="6" t="str">
        <f aca="false">IF(MONTH(A2171)&gt;=4,"FY "&amp;YEAR(A2171)&amp;"-"&amp;RIGHT(YEAR(A2171)+1,2),"FY "&amp;(YEAR(A2171)-1)&amp;"-"&amp;RIGHT(YEAR(A2171),2))</f>
        <v>FY 2018-19</v>
      </c>
      <c r="E2171" s="5" t="s">
        <v>19</v>
      </c>
      <c r="F2171" s="7" t="n">
        <v>5668.51</v>
      </c>
      <c r="G2171" s="7" t="n">
        <v>0</v>
      </c>
      <c r="H2171" s="7" t="n">
        <v>5668.51</v>
      </c>
      <c r="I2171" s="7" t="n">
        <v>803.29</v>
      </c>
      <c r="J2171" s="8" t="n">
        <v>70.5663</v>
      </c>
    </row>
    <row r="2172" customFormat="false" ht="15" hidden="false" customHeight="false" outlineLevel="0" collapsed="false">
      <c r="A2172" s="4" t="n">
        <v>43445</v>
      </c>
      <c r="B2172" s="5" t="n">
        <v>2018</v>
      </c>
      <c r="C2172" s="5" t="n">
        <v>12</v>
      </c>
      <c r="D2172" s="6" t="str">
        <f aca="false">IF(MONTH(A2172)&gt;=4,"FY "&amp;YEAR(A2172)&amp;"-"&amp;RIGHT(YEAR(A2172)+1,2),"FY "&amp;(YEAR(A2172)-1)&amp;"-"&amp;RIGHT(YEAR(A2172),2))</f>
        <v>FY 2018-19</v>
      </c>
      <c r="E2172" s="5" t="s">
        <v>19</v>
      </c>
      <c r="F2172" s="7" t="n">
        <v>1597.61</v>
      </c>
      <c r="G2172" s="7" t="n">
        <v>194.81</v>
      </c>
      <c r="H2172" s="7" t="n">
        <v>1402.8</v>
      </c>
      <c r="I2172" s="7" t="n">
        <v>196.68</v>
      </c>
      <c r="J2172" s="8" t="n">
        <v>71.3257</v>
      </c>
    </row>
    <row r="2173" customFormat="false" ht="15" hidden="false" customHeight="false" outlineLevel="0" collapsed="false">
      <c r="A2173" s="4" t="n">
        <v>43446</v>
      </c>
      <c r="B2173" s="5" t="n">
        <v>2018</v>
      </c>
      <c r="C2173" s="5" t="n">
        <v>12</v>
      </c>
      <c r="D2173" s="6" t="str">
        <f aca="false">IF(MONTH(A2173)&gt;=4,"FY "&amp;YEAR(A2173)&amp;"-"&amp;RIGHT(YEAR(A2173)+1,2),"FY "&amp;(YEAR(A2173)-1)&amp;"-"&amp;RIGHT(YEAR(A2173),2))</f>
        <v>FY 2018-19</v>
      </c>
      <c r="E2173" s="5" t="s">
        <v>19</v>
      </c>
      <c r="F2173" s="7" t="n">
        <v>0</v>
      </c>
      <c r="G2173" s="7" t="n">
        <v>453.23</v>
      </c>
      <c r="H2173" s="7" t="n">
        <v>-453.23</v>
      </c>
      <c r="I2173" s="7" t="n">
        <v>-63.01</v>
      </c>
      <c r="J2173" s="8" t="n">
        <v>71.9274</v>
      </c>
    </row>
    <row r="2174" customFormat="false" ht="15" hidden="false" customHeight="false" outlineLevel="0" collapsed="false">
      <c r="A2174" s="4" t="n">
        <v>43447</v>
      </c>
      <c r="B2174" s="5" t="n">
        <v>2018</v>
      </c>
      <c r="C2174" s="5" t="n">
        <v>12</v>
      </c>
      <c r="D2174" s="6" t="str">
        <f aca="false">IF(MONTH(A2174)&gt;=4,"FY "&amp;YEAR(A2174)&amp;"-"&amp;RIGHT(YEAR(A2174)+1,2),"FY "&amp;(YEAR(A2174)-1)&amp;"-"&amp;RIGHT(YEAR(A2174),2))</f>
        <v>FY 2018-19</v>
      </c>
      <c r="E2174" s="5" t="s">
        <v>19</v>
      </c>
      <c r="F2174" s="7" t="n">
        <v>0</v>
      </c>
      <c r="G2174" s="7" t="n">
        <v>120.15</v>
      </c>
      <c r="H2174" s="7" t="n">
        <v>-120.15</v>
      </c>
      <c r="I2174" s="7" t="n">
        <v>-16.68</v>
      </c>
      <c r="J2174" s="8" t="n">
        <v>72.0407</v>
      </c>
    </row>
    <row r="2175" customFormat="false" ht="15" hidden="false" customHeight="false" outlineLevel="0" collapsed="false">
      <c r="A2175" s="4" t="n">
        <v>43448</v>
      </c>
      <c r="B2175" s="5" t="n">
        <v>2018</v>
      </c>
      <c r="C2175" s="5" t="n">
        <v>12</v>
      </c>
      <c r="D2175" s="6" t="str">
        <f aca="false">IF(MONTH(A2175)&gt;=4,"FY "&amp;YEAR(A2175)&amp;"-"&amp;RIGHT(YEAR(A2175)+1,2),"FY "&amp;(YEAR(A2175)-1)&amp;"-"&amp;RIGHT(YEAR(A2175),2))</f>
        <v>FY 2018-19</v>
      </c>
      <c r="E2175" s="5" t="s">
        <v>19</v>
      </c>
      <c r="F2175" s="7" t="n">
        <v>0.08</v>
      </c>
      <c r="G2175" s="7" t="n">
        <v>227.57</v>
      </c>
      <c r="H2175" s="7" t="n">
        <v>-227.49</v>
      </c>
      <c r="I2175" s="7" t="n">
        <v>-31.8</v>
      </c>
      <c r="J2175" s="8" t="n">
        <v>71.5368</v>
      </c>
    </row>
    <row r="2176" customFormat="false" ht="15" hidden="false" customHeight="false" outlineLevel="0" collapsed="false">
      <c r="A2176" s="4" t="n">
        <v>43451</v>
      </c>
      <c r="B2176" s="5" t="n">
        <v>2018</v>
      </c>
      <c r="C2176" s="5" t="n">
        <v>12</v>
      </c>
      <c r="D2176" s="6" t="str">
        <f aca="false">IF(MONTH(A2176)&gt;=4,"FY "&amp;YEAR(A2176)&amp;"-"&amp;RIGHT(YEAR(A2176)+1,2),"FY "&amp;(YEAR(A2176)-1)&amp;"-"&amp;RIGHT(YEAR(A2176),2))</f>
        <v>FY 2018-19</v>
      </c>
      <c r="E2176" s="5" t="s">
        <v>19</v>
      </c>
      <c r="F2176" s="7" t="n">
        <v>1.55</v>
      </c>
      <c r="G2176" s="7" t="n">
        <v>146.38</v>
      </c>
      <c r="H2176" s="7" t="n">
        <v>-144.83</v>
      </c>
      <c r="I2176" s="7" t="n">
        <v>-20.19</v>
      </c>
      <c r="J2176" s="8" t="n">
        <v>71.7359</v>
      </c>
    </row>
    <row r="2177" customFormat="false" ht="15" hidden="false" customHeight="false" outlineLevel="0" collapsed="false">
      <c r="A2177" s="4" t="n">
        <v>43452</v>
      </c>
      <c r="B2177" s="5" t="n">
        <v>2018</v>
      </c>
      <c r="C2177" s="5" t="n">
        <v>12</v>
      </c>
      <c r="D2177" s="6" t="str">
        <f aca="false">IF(MONTH(A2177)&gt;=4,"FY "&amp;YEAR(A2177)&amp;"-"&amp;RIGHT(YEAR(A2177)+1,2),"FY "&amp;(YEAR(A2177)-1)&amp;"-"&amp;RIGHT(YEAR(A2177),2))</f>
        <v>FY 2018-19</v>
      </c>
      <c r="E2177" s="5" t="s">
        <v>19</v>
      </c>
      <c r="F2177" s="7" t="n">
        <v>1.77</v>
      </c>
      <c r="G2177" s="7" t="n">
        <v>126.96</v>
      </c>
      <c r="H2177" s="7" t="n">
        <v>-125.19</v>
      </c>
      <c r="I2177" s="7" t="n">
        <v>-17.47</v>
      </c>
      <c r="J2177" s="8" t="n">
        <v>71.673</v>
      </c>
    </row>
    <row r="2178" customFormat="false" ht="15" hidden="false" customHeight="false" outlineLevel="0" collapsed="false">
      <c r="A2178" s="4" t="n">
        <v>43453</v>
      </c>
      <c r="B2178" s="5" t="n">
        <v>2018</v>
      </c>
      <c r="C2178" s="5" t="n">
        <v>12</v>
      </c>
      <c r="D2178" s="6" t="str">
        <f aca="false">IF(MONTH(A2178)&gt;=4,"FY "&amp;YEAR(A2178)&amp;"-"&amp;RIGHT(YEAR(A2178)+1,2),"FY "&amp;(YEAR(A2178)-1)&amp;"-"&amp;RIGHT(YEAR(A2178),2))</f>
        <v>FY 2018-19</v>
      </c>
      <c r="E2178" s="5" t="s">
        <v>19</v>
      </c>
      <c r="F2178" s="7" t="n">
        <v>0.64</v>
      </c>
      <c r="G2178" s="7" t="n">
        <v>497.13</v>
      </c>
      <c r="H2178" s="7" t="n">
        <v>-496.49</v>
      </c>
      <c r="I2178" s="7" t="n">
        <v>-69.74</v>
      </c>
      <c r="J2178" s="8" t="n">
        <v>71.194</v>
      </c>
    </row>
    <row r="2179" customFormat="false" ht="15" hidden="false" customHeight="false" outlineLevel="0" collapsed="false">
      <c r="A2179" s="4" t="n">
        <v>43454</v>
      </c>
      <c r="B2179" s="5" t="n">
        <v>2018</v>
      </c>
      <c r="C2179" s="5" t="n">
        <v>12</v>
      </c>
      <c r="D2179" s="6" t="str">
        <f aca="false">IF(MONTH(A2179)&gt;=4,"FY "&amp;YEAR(A2179)&amp;"-"&amp;RIGHT(YEAR(A2179)+1,2),"FY "&amp;(YEAR(A2179)-1)&amp;"-"&amp;RIGHT(YEAR(A2179),2))</f>
        <v>FY 2018-19</v>
      </c>
      <c r="E2179" s="5" t="s">
        <v>19</v>
      </c>
      <c r="F2179" s="7" t="n">
        <v>0</v>
      </c>
      <c r="G2179" s="7" t="n">
        <v>134.08</v>
      </c>
      <c r="H2179" s="7" t="n">
        <v>-134.08</v>
      </c>
      <c r="I2179" s="7" t="n">
        <v>-19.12</v>
      </c>
      <c r="J2179" s="8" t="n">
        <v>70.1094</v>
      </c>
    </row>
    <row r="2180" customFormat="false" ht="15" hidden="false" customHeight="false" outlineLevel="0" collapsed="false">
      <c r="A2180" s="4" t="n">
        <v>43455</v>
      </c>
      <c r="B2180" s="5" t="n">
        <v>2018</v>
      </c>
      <c r="C2180" s="5" t="n">
        <v>12</v>
      </c>
      <c r="D2180" s="6" t="str">
        <f aca="false">IF(MONTH(A2180)&gt;=4,"FY "&amp;YEAR(A2180)&amp;"-"&amp;RIGHT(YEAR(A2180)+1,2),"FY "&amp;(YEAR(A2180)-1)&amp;"-"&amp;RIGHT(YEAR(A2180),2))</f>
        <v>FY 2018-19</v>
      </c>
      <c r="E2180" s="5" t="s">
        <v>19</v>
      </c>
      <c r="F2180" s="7" t="n">
        <v>27</v>
      </c>
      <c r="G2180" s="7" t="n">
        <v>342.27</v>
      </c>
      <c r="H2180" s="7" t="n">
        <v>-315.27</v>
      </c>
      <c r="I2180" s="7" t="n">
        <v>-44.86</v>
      </c>
      <c r="J2180" s="8" t="n">
        <v>70.2835</v>
      </c>
    </row>
    <row r="2181" customFormat="false" ht="15" hidden="false" customHeight="false" outlineLevel="0" collapsed="false">
      <c r="A2181" s="4" t="n">
        <v>43458</v>
      </c>
      <c r="B2181" s="5" t="n">
        <v>2018</v>
      </c>
      <c r="C2181" s="5" t="n">
        <v>12</v>
      </c>
      <c r="D2181" s="6" t="str">
        <f aca="false">IF(MONTH(A2181)&gt;=4,"FY "&amp;YEAR(A2181)&amp;"-"&amp;RIGHT(YEAR(A2181)+1,2),"FY "&amp;(YEAR(A2181)-1)&amp;"-"&amp;RIGHT(YEAR(A2181),2))</f>
        <v>FY 2018-19</v>
      </c>
      <c r="E2181" s="5" t="s">
        <v>19</v>
      </c>
      <c r="F2181" s="7" t="n">
        <v>5.66</v>
      </c>
      <c r="G2181" s="7" t="n">
        <v>227.23</v>
      </c>
      <c r="H2181" s="7" t="n">
        <v>-221.57</v>
      </c>
      <c r="I2181" s="7" t="n">
        <v>-31.64</v>
      </c>
      <c r="J2181" s="8" t="n">
        <v>70.0368</v>
      </c>
    </row>
    <row r="2182" customFormat="false" ht="15" hidden="false" customHeight="false" outlineLevel="0" collapsed="false">
      <c r="A2182" s="4" t="n">
        <v>43460</v>
      </c>
      <c r="B2182" s="5" t="n">
        <v>2018</v>
      </c>
      <c r="C2182" s="5" t="n">
        <v>12</v>
      </c>
      <c r="D2182" s="6" t="str">
        <f aca="false">IF(MONTH(A2182)&gt;=4,"FY "&amp;YEAR(A2182)&amp;"-"&amp;RIGHT(YEAR(A2182)+1,2),"FY "&amp;(YEAR(A2182)-1)&amp;"-"&amp;RIGHT(YEAR(A2182),2))</f>
        <v>FY 2018-19</v>
      </c>
      <c r="E2182" s="5" t="s">
        <v>19</v>
      </c>
      <c r="F2182" s="7" t="n">
        <v>9.35</v>
      </c>
      <c r="G2182" s="7" t="n">
        <v>135.98</v>
      </c>
      <c r="H2182" s="7" t="n">
        <v>-126.63</v>
      </c>
      <c r="I2182" s="7" t="n">
        <v>-18.04</v>
      </c>
      <c r="J2182" s="8" t="n">
        <v>70.1757</v>
      </c>
    </row>
    <row r="2183" customFormat="false" ht="15" hidden="false" customHeight="false" outlineLevel="0" collapsed="false">
      <c r="A2183" s="4" t="n">
        <v>43461</v>
      </c>
      <c r="B2183" s="5" t="n">
        <v>2018</v>
      </c>
      <c r="C2183" s="5" t="n">
        <v>12</v>
      </c>
      <c r="D2183" s="6" t="str">
        <f aca="false">IF(MONTH(A2183)&gt;=4,"FY "&amp;YEAR(A2183)&amp;"-"&amp;RIGHT(YEAR(A2183)+1,2),"FY "&amp;(YEAR(A2183)-1)&amp;"-"&amp;RIGHT(YEAR(A2183),2))</f>
        <v>FY 2018-19</v>
      </c>
      <c r="E2183" s="5" t="s">
        <v>19</v>
      </c>
      <c r="F2183" s="7" t="n">
        <v>0</v>
      </c>
      <c r="G2183" s="7" t="n">
        <v>279.25</v>
      </c>
      <c r="H2183" s="7" t="n">
        <v>-279.25</v>
      </c>
      <c r="I2183" s="7" t="n">
        <v>-39.9</v>
      </c>
      <c r="J2183" s="8" t="n">
        <v>69.9906</v>
      </c>
    </row>
    <row r="2184" customFormat="false" ht="15" hidden="false" customHeight="false" outlineLevel="0" collapsed="false">
      <c r="A2184" s="4" t="n">
        <v>43462</v>
      </c>
      <c r="B2184" s="5" t="n">
        <v>2018</v>
      </c>
      <c r="C2184" s="5" t="n">
        <v>12</v>
      </c>
      <c r="D2184" s="6" t="str">
        <f aca="false">IF(MONTH(A2184)&gt;=4,"FY "&amp;YEAR(A2184)&amp;"-"&amp;RIGHT(YEAR(A2184)+1,2),"FY "&amp;(YEAR(A2184)-1)&amp;"-"&amp;RIGHT(YEAR(A2184),2))</f>
        <v>FY 2018-19</v>
      </c>
      <c r="E2184" s="5" t="s">
        <v>19</v>
      </c>
      <c r="F2184" s="7" t="n">
        <v>14.72</v>
      </c>
      <c r="G2184" s="7" t="n">
        <v>498.91</v>
      </c>
      <c r="H2184" s="7" t="n">
        <v>-484.19</v>
      </c>
      <c r="I2184" s="7" t="n">
        <v>-68.85</v>
      </c>
      <c r="J2184" s="8" t="n">
        <v>70.327</v>
      </c>
    </row>
    <row r="2185" customFormat="false" ht="15" hidden="false" customHeight="false" outlineLevel="0" collapsed="false">
      <c r="A2185" s="4" t="n">
        <v>43465</v>
      </c>
      <c r="B2185" s="5" t="n">
        <v>2018</v>
      </c>
      <c r="C2185" s="5" t="n">
        <v>12</v>
      </c>
      <c r="D2185" s="6" t="str">
        <f aca="false">IF(MONTH(A2185)&gt;=4,"FY "&amp;YEAR(A2185)&amp;"-"&amp;RIGHT(YEAR(A2185)+1,2),"FY "&amp;(YEAR(A2185)-1)&amp;"-"&amp;RIGHT(YEAR(A2185),2))</f>
        <v>FY 2018-19</v>
      </c>
      <c r="E2185" s="5" t="s">
        <v>19</v>
      </c>
      <c r="F2185" s="7" t="n">
        <v>122.62</v>
      </c>
      <c r="G2185" s="7" t="n">
        <v>216.56</v>
      </c>
      <c r="H2185" s="7" t="n">
        <v>-93.94</v>
      </c>
      <c r="I2185" s="7" t="n">
        <v>-13.42</v>
      </c>
      <c r="J2185" s="8" t="n">
        <v>69.9786</v>
      </c>
    </row>
    <row r="2186" customFormat="false" ht="15" hidden="false" customHeight="false" outlineLevel="0" collapsed="false">
      <c r="A2186" s="4" t="n">
        <v>43466</v>
      </c>
      <c r="B2186" s="5" t="n">
        <v>2019</v>
      </c>
      <c r="C2186" s="5" t="n">
        <v>1</v>
      </c>
      <c r="D2186" s="6" t="str">
        <f aca="false">IF(MONTH(A2186)&gt;=4,"FY "&amp;YEAR(A2186)&amp;"-"&amp;RIGHT(YEAR(A2186)+1,2),"FY "&amp;(YEAR(A2186)-1)&amp;"-"&amp;RIGHT(YEAR(A2186),2))</f>
        <v>FY 2018-19</v>
      </c>
      <c r="E2186" s="5" t="s">
        <v>19</v>
      </c>
      <c r="F2186" s="7" t="n">
        <v>0.27</v>
      </c>
      <c r="G2186" s="7" t="n">
        <v>0.76</v>
      </c>
      <c r="H2186" s="7" t="n">
        <v>-0.49</v>
      </c>
      <c r="I2186" s="7" t="n">
        <v>-0.07</v>
      </c>
      <c r="J2186" s="8" t="n">
        <v>69.7923</v>
      </c>
    </row>
    <row r="2187" customFormat="false" ht="15" hidden="false" customHeight="false" outlineLevel="0" collapsed="false">
      <c r="A2187" s="4" t="n">
        <v>43467</v>
      </c>
      <c r="B2187" s="5" t="n">
        <v>2019</v>
      </c>
      <c r="C2187" s="5" t="n">
        <v>1</v>
      </c>
      <c r="D2187" s="6" t="str">
        <f aca="false">IF(MONTH(A2187)&gt;=4,"FY "&amp;YEAR(A2187)&amp;"-"&amp;RIGHT(YEAR(A2187)+1,2),"FY "&amp;(YEAR(A2187)-1)&amp;"-"&amp;RIGHT(YEAR(A2187),2))</f>
        <v>FY 2018-19</v>
      </c>
      <c r="E2187" s="5" t="s">
        <v>19</v>
      </c>
      <c r="F2187" s="7" t="n">
        <v>0</v>
      </c>
      <c r="G2187" s="7" t="n">
        <v>0.45</v>
      </c>
      <c r="H2187" s="7" t="n">
        <v>-0.45</v>
      </c>
      <c r="I2187" s="7" t="n">
        <v>-0.06</v>
      </c>
      <c r="J2187" s="8" t="n">
        <v>69.7131</v>
      </c>
    </row>
    <row r="2188" customFormat="false" ht="15" hidden="false" customHeight="false" outlineLevel="0" collapsed="false">
      <c r="A2188" s="4" t="n">
        <v>43468</v>
      </c>
      <c r="B2188" s="5" t="n">
        <v>2019</v>
      </c>
      <c r="C2188" s="5" t="n">
        <v>1</v>
      </c>
      <c r="D2188" s="6" t="str">
        <f aca="false">IF(MONTH(A2188)&gt;=4,"FY "&amp;YEAR(A2188)&amp;"-"&amp;RIGHT(YEAR(A2188)+1,2),"FY "&amp;(YEAR(A2188)-1)&amp;"-"&amp;RIGHT(YEAR(A2188),2))</f>
        <v>FY 2018-19</v>
      </c>
      <c r="E2188" s="5" t="s">
        <v>19</v>
      </c>
      <c r="F2188" s="7" t="n">
        <v>13.57</v>
      </c>
      <c r="G2188" s="7" t="n">
        <v>47.62</v>
      </c>
      <c r="H2188" s="7" t="n">
        <v>-34.05</v>
      </c>
      <c r="I2188" s="7" t="n">
        <v>-4.89</v>
      </c>
      <c r="J2188" s="8" t="n">
        <v>69.6089</v>
      </c>
    </row>
    <row r="2189" customFormat="false" ht="15" hidden="false" customHeight="false" outlineLevel="0" collapsed="false">
      <c r="A2189" s="4" t="n">
        <v>43469</v>
      </c>
      <c r="B2189" s="5" t="n">
        <v>2019</v>
      </c>
      <c r="C2189" s="5" t="n">
        <v>1</v>
      </c>
      <c r="D2189" s="6" t="str">
        <f aca="false">IF(MONTH(A2189)&gt;=4,"FY "&amp;YEAR(A2189)&amp;"-"&amp;RIGHT(YEAR(A2189)+1,2),"FY "&amp;(YEAR(A2189)-1)&amp;"-"&amp;RIGHT(YEAR(A2189),2))</f>
        <v>FY 2018-19</v>
      </c>
      <c r="E2189" s="5" t="s">
        <v>19</v>
      </c>
      <c r="F2189" s="7" t="n">
        <v>0.08</v>
      </c>
      <c r="G2189" s="7" t="n">
        <v>25.21</v>
      </c>
      <c r="H2189" s="7" t="n">
        <v>-25.13</v>
      </c>
      <c r="I2189" s="7" t="n">
        <v>-3.57</v>
      </c>
      <c r="J2189" s="8" t="n">
        <v>70.3627</v>
      </c>
    </row>
    <row r="2190" customFormat="false" ht="15" hidden="false" customHeight="false" outlineLevel="0" collapsed="false">
      <c r="A2190" s="4" t="n">
        <v>43472</v>
      </c>
      <c r="B2190" s="5" t="n">
        <v>2019</v>
      </c>
      <c r="C2190" s="5" t="n">
        <v>1</v>
      </c>
      <c r="D2190" s="6" t="str">
        <f aca="false">IF(MONTH(A2190)&gt;=4,"FY "&amp;YEAR(A2190)&amp;"-"&amp;RIGHT(YEAR(A2190)+1,2),"FY "&amp;(YEAR(A2190)-1)&amp;"-"&amp;RIGHT(YEAR(A2190),2))</f>
        <v>FY 2018-19</v>
      </c>
      <c r="E2190" s="5" t="s">
        <v>19</v>
      </c>
      <c r="F2190" s="7" t="n">
        <v>0</v>
      </c>
      <c r="G2190" s="7" t="n">
        <v>121.59</v>
      </c>
      <c r="H2190" s="7" t="n">
        <v>-121.59</v>
      </c>
      <c r="I2190" s="7" t="n">
        <v>-17.4</v>
      </c>
      <c r="J2190" s="8" t="n">
        <v>69.8653</v>
      </c>
    </row>
    <row r="2191" customFormat="false" ht="15" hidden="false" customHeight="false" outlineLevel="0" collapsed="false">
      <c r="A2191" s="4" t="n">
        <v>43473</v>
      </c>
      <c r="B2191" s="5" t="n">
        <v>2019</v>
      </c>
      <c r="C2191" s="5" t="n">
        <v>1</v>
      </c>
      <c r="D2191" s="6" t="str">
        <f aca="false">IF(MONTH(A2191)&gt;=4,"FY "&amp;YEAR(A2191)&amp;"-"&amp;RIGHT(YEAR(A2191)+1,2),"FY "&amp;(YEAR(A2191)-1)&amp;"-"&amp;RIGHT(YEAR(A2191),2))</f>
        <v>FY 2018-19</v>
      </c>
      <c r="E2191" s="5" t="s">
        <v>19</v>
      </c>
      <c r="F2191" s="7" t="n">
        <v>0</v>
      </c>
      <c r="G2191" s="7" t="n">
        <v>488.2</v>
      </c>
      <c r="H2191" s="7" t="n">
        <v>-488.2</v>
      </c>
      <c r="I2191" s="7" t="n">
        <v>-70.26</v>
      </c>
      <c r="J2191" s="8" t="n">
        <v>69.4814</v>
      </c>
    </row>
    <row r="2192" customFormat="false" ht="15" hidden="false" customHeight="false" outlineLevel="0" collapsed="false">
      <c r="A2192" s="4" t="n">
        <v>43474</v>
      </c>
      <c r="B2192" s="5" t="n">
        <v>2019</v>
      </c>
      <c r="C2192" s="5" t="n">
        <v>1</v>
      </c>
      <c r="D2192" s="6" t="str">
        <f aca="false">IF(MONTH(A2192)&gt;=4,"FY "&amp;YEAR(A2192)&amp;"-"&amp;RIGHT(YEAR(A2192)+1,2),"FY "&amp;(YEAR(A2192)-1)&amp;"-"&amp;RIGHT(YEAR(A2192),2))</f>
        <v>FY 2018-19</v>
      </c>
      <c r="E2192" s="5" t="s">
        <v>19</v>
      </c>
      <c r="F2192" s="7" t="n">
        <v>0.32</v>
      </c>
      <c r="G2192" s="7" t="n">
        <v>133.81</v>
      </c>
      <c r="H2192" s="7" t="n">
        <v>-133.49</v>
      </c>
      <c r="I2192" s="7" t="n">
        <v>-19.06</v>
      </c>
      <c r="J2192" s="8" t="n">
        <v>70.0221</v>
      </c>
    </row>
    <row r="2193" customFormat="false" ht="15" hidden="false" customHeight="false" outlineLevel="0" collapsed="false">
      <c r="A2193" s="4" t="n">
        <v>43475</v>
      </c>
      <c r="B2193" s="5" t="n">
        <v>2019</v>
      </c>
      <c r="C2193" s="5" t="n">
        <v>1</v>
      </c>
      <c r="D2193" s="6" t="str">
        <f aca="false">IF(MONTH(A2193)&gt;=4,"FY "&amp;YEAR(A2193)&amp;"-"&amp;RIGHT(YEAR(A2193)+1,2),"FY "&amp;(YEAR(A2193)-1)&amp;"-"&amp;RIGHT(YEAR(A2193),2))</f>
        <v>FY 2018-19</v>
      </c>
      <c r="E2193" s="5" t="s">
        <v>19</v>
      </c>
      <c r="F2193" s="7" t="n">
        <v>0</v>
      </c>
      <c r="G2193" s="7" t="n">
        <v>24.64</v>
      </c>
      <c r="H2193" s="7" t="n">
        <v>-24.64</v>
      </c>
      <c r="I2193" s="7" t="n">
        <v>-3.5</v>
      </c>
      <c r="J2193" s="8" t="n">
        <v>70.4418</v>
      </c>
    </row>
    <row r="2194" customFormat="false" ht="15" hidden="false" customHeight="false" outlineLevel="0" collapsed="false">
      <c r="A2194" s="4" t="n">
        <v>43476</v>
      </c>
      <c r="B2194" s="5" t="n">
        <v>2019</v>
      </c>
      <c r="C2194" s="5" t="n">
        <v>1</v>
      </c>
      <c r="D2194" s="6" t="str">
        <f aca="false">IF(MONTH(A2194)&gt;=4,"FY "&amp;YEAR(A2194)&amp;"-"&amp;RIGHT(YEAR(A2194)+1,2),"FY "&amp;(YEAR(A2194)-1)&amp;"-"&amp;RIGHT(YEAR(A2194),2))</f>
        <v>FY 2018-19</v>
      </c>
      <c r="E2194" s="5" t="s">
        <v>19</v>
      </c>
      <c r="F2194" s="7" t="n">
        <v>1.42</v>
      </c>
      <c r="G2194" s="7" t="n">
        <v>46.64</v>
      </c>
      <c r="H2194" s="7" t="n">
        <v>-45.22</v>
      </c>
      <c r="I2194" s="7" t="n">
        <v>-6.41</v>
      </c>
      <c r="J2194" s="8" t="n">
        <v>70.5135</v>
      </c>
    </row>
    <row r="2195" customFormat="false" ht="15" hidden="false" customHeight="false" outlineLevel="0" collapsed="false">
      <c r="A2195" s="4" t="n">
        <v>43479</v>
      </c>
      <c r="B2195" s="5" t="n">
        <v>2019</v>
      </c>
      <c r="C2195" s="5" t="n">
        <v>1</v>
      </c>
      <c r="D2195" s="6" t="str">
        <f aca="false">IF(MONTH(A2195)&gt;=4,"FY "&amp;YEAR(A2195)&amp;"-"&amp;RIGHT(YEAR(A2195)+1,2),"FY "&amp;(YEAR(A2195)-1)&amp;"-"&amp;RIGHT(YEAR(A2195),2))</f>
        <v>FY 2018-19</v>
      </c>
      <c r="E2195" s="5" t="s">
        <v>19</v>
      </c>
      <c r="F2195" s="7" t="n">
        <v>0</v>
      </c>
      <c r="G2195" s="7" t="n">
        <v>12.27</v>
      </c>
      <c r="H2195" s="7" t="n">
        <v>-12.27</v>
      </c>
      <c r="I2195" s="7" t="n">
        <v>-1.74</v>
      </c>
      <c r="J2195" s="8" t="n">
        <v>70.4737</v>
      </c>
    </row>
    <row r="2196" customFormat="false" ht="15" hidden="false" customHeight="false" outlineLevel="0" collapsed="false">
      <c r="A2196" s="4" t="n">
        <v>43480</v>
      </c>
      <c r="B2196" s="5" t="n">
        <v>2019</v>
      </c>
      <c r="C2196" s="5" t="n">
        <v>1</v>
      </c>
      <c r="D2196" s="6" t="str">
        <f aca="false">IF(MONTH(A2196)&gt;=4,"FY "&amp;YEAR(A2196)&amp;"-"&amp;RIGHT(YEAR(A2196)+1,2),"FY "&amp;(YEAR(A2196)-1)&amp;"-"&amp;RIGHT(YEAR(A2196),2))</f>
        <v>FY 2018-19</v>
      </c>
      <c r="E2196" s="5" t="s">
        <v>19</v>
      </c>
      <c r="F2196" s="7" t="n">
        <v>0.03</v>
      </c>
      <c r="G2196" s="7" t="n">
        <v>24.65</v>
      </c>
      <c r="H2196" s="7" t="n">
        <v>-24.62</v>
      </c>
      <c r="I2196" s="7" t="n">
        <v>-3.48</v>
      </c>
      <c r="J2196" s="8" t="n">
        <v>70.8244</v>
      </c>
    </row>
    <row r="2197" customFormat="false" ht="15" hidden="false" customHeight="false" outlineLevel="0" collapsed="false">
      <c r="A2197" s="4" t="n">
        <v>43481</v>
      </c>
      <c r="B2197" s="5" t="n">
        <v>2019</v>
      </c>
      <c r="C2197" s="5" t="n">
        <v>1</v>
      </c>
      <c r="D2197" s="6" t="str">
        <f aca="false">IF(MONTH(A2197)&gt;=4,"FY "&amp;YEAR(A2197)&amp;"-"&amp;RIGHT(YEAR(A2197)+1,2),"FY "&amp;(YEAR(A2197)-1)&amp;"-"&amp;RIGHT(YEAR(A2197),2))</f>
        <v>FY 2018-19</v>
      </c>
      <c r="E2197" s="5" t="s">
        <v>19</v>
      </c>
      <c r="F2197" s="7" t="n">
        <v>0</v>
      </c>
      <c r="G2197" s="7" t="n">
        <v>66.44</v>
      </c>
      <c r="H2197" s="7" t="n">
        <v>-66.44</v>
      </c>
      <c r="I2197" s="7" t="n">
        <v>-9.35</v>
      </c>
      <c r="J2197" s="8" t="n">
        <v>71.0298</v>
      </c>
    </row>
    <row r="2198" customFormat="false" ht="15" hidden="false" customHeight="false" outlineLevel="0" collapsed="false">
      <c r="A2198" s="4" t="n">
        <v>43482</v>
      </c>
      <c r="B2198" s="5" t="n">
        <v>2019</v>
      </c>
      <c r="C2198" s="5" t="n">
        <v>1</v>
      </c>
      <c r="D2198" s="6" t="str">
        <f aca="false">IF(MONTH(A2198)&gt;=4,"FY "&amp;YEAR(A2198)&amp;"-"&amp;RIGHT(YEAR(A2198)+1,2),"FY "&amp;(YEAR(A2198)-1)&amp;"-"&amp;RIGHT(YEAR(A2198),2))</f>
        <v>FY 2018-19</v>
      </c>
      <c r="E2198" s="5" t="s">
        <v>19</v>
      </c>
      <c r="F2198" s="7" t="n">
        <v>0</v>
      </c>
      <c r="G2198" s="7" t="n">
        <v>15.38</v>
      </c>
      <c r="H2198" s="7" t="n">
        <v>-15.38</v>
      </c>
      <c r="I2198" s="7" t="n">
        <v>-2.16</v>
      </c>
      <c r="J2198" s="8" t="n">
        <v>71.1847</v>
      </c>
    </row>
    <row r="2199" customFormat="false" ht="15" hidden="false" customHeight="false" outlineLevel="0" collapsed="false">
      <c r="A2199" s="4" t="n">
        <v>43483</v>
      </c>
      <c r="B2199" s="5" t="n">
        <v>2019</v>
      </c>
      <c r="C2199" s="5" t="n">
        <v>1</v>
      </c>
      <c r="D2199" s="6" t="str">
        <f aca="false">IF(MONTH(A2199)&gt;=4,"FY "&amp;YEAR(A2199)&amp;"-"&amp;RIGHT(YEAR(A2199)+1,2),"FY "&amp;(YEAR(A2199)-1)&amp;"-"&amp;RIGHT(YEAR(A2199),2))</f>
        <v>FY 2018-19</v>
      </c>
      <c r="E2199" s="5" t="s">
        <v>19</v>
      </c>
      <c r="F2199" s="7" t="n">
        <v>2.23</v>
      </c>
      <c r="G2199" s="7" t="n">
        <v>37.18</v>
      </c>
      <c r="H2199" s="7" t="n">
        <v>-34.95</v>
      </c>
      <c r="I2199" s="7" t="n">
        <v>-4.9</v>
      </c>
      <c r="J2199" s="8" t="n">
        <v>71.3418</v>
      </c>
    </row>
    <row r="2200" customFormat="false" ht="15" hidden="false" customHeight="false" outlineLevel="0" collapsed="false">
      <c r="A2200" s="4" t="n">
        <v>43486</v>
      </c>
      <c r="B2200" s="5" t="n">
        <v>2019</v>
      </c>
      <c r="C2200" s="5" t="n">
        <v>1</v>
      </c>
      <c r="D2200" s="6" t="str">
        <f aca="false">IF(MONTH(A2200)&gt;=4,"FY "&amp;YEAR(A2200)&amp;"-"&amp;RIGHT(YEAR(A2200)+1,2),"FY "&amp;(YEAR(A2200)-1)&amp;"-"&amp;RIGHT(YEAR(A2200),2))</f>
        <v>FY 2018-19</v>
      </c>
      <c r="E2200" s="5" t="s">
        <v>19</v>
      </c>
      <c r="F2200" s="7" t="n">
        <v>0</v>
      </c>
      <c r="G2200" s="7" t="n">
        <v>76.11</v>
      </c>
      <c r="H2200" s="7" t="n">
        <v>-76.11</v>
      </c>
      <c r="I2200" s="7" t="n">
        <v>-10.7</v>
      </c>
      <c r="J2200" s="8" t="n">
        <v>71.1418</v>
      </c>
    </row>
    <row r="2201" customFormat="false" ht="15" hidden="false" customHeight="false" outlineLevel="0" collapsed="false">
      <c r="A2201" s="4" t="n">
        <v>43487</v>
      </c>
      <c r="B2201" s="5" t="n">
        <v>2019</v>
      </c>
      <c r="C2201" s="5" t="n">
        <v>1</v>
      </c>
      <c r="D2201" s="6" t="str">
        <f aca="false">IF(MONTH(A2201)&gt;=4,"FY "&amp;YEAR(A2201)&amp;"-"&amp;RIGHT(YEAR(A2201)+1,2),"FY "&amp;(YEAR(A2201)-1)&amp;"-"&amp;RIGHT(YEAR(A2201),2))</f>
        <v>FY 2018-19</v>
      </c>
      <c r="E2201" s="5" t="s">
        <v>19</v>
      </c>
      <c r="F2201" s="7" t="n">
        <v>0.25</v>
      </c>
      <c r="G2201" s="7" t="n">
        <v>124.06</v>
      </c>
      <c r="H2201" s="7" t="n">
        <v>-123.81</v>
      </c>
      <c r="I2201" s="7" t="n">
        <v>-17.35</v>
      </c>
      <c r="J2201" s="8" t="n">
        <v>71.3782</v>
      </c>
    </row>
    <row r="2202" customFormat="false" ht="15" hidden="false" customHeight="false" outlineLevel="0" collapsed="false">
      <c r="A2202" s="4" t="n">
        <v>43488</v>
      </c>
      <c r="B2202" s="5" t="n">
        <v>2019</v>
      </c>
      <c r="C2202" s="5" t="n">
        <v>1</v>
      </c>
      <c r="D2202" s="6" t="str">
        <f aca="false">IF(MONTH(A2202)&gt;=4,"FY "&amp;YEAR(A2202)&amp;"-"&amp;RIGHT(YEAR(A2202)+1,2),"FY "&amp;(YEAR(A2202)-1)&amp;"-"&amp;RIGHT(YEAR(A2202),2))</f>
        <v>FY 2018-19</v>
      </c>
      <c r="E2202" s="5" t="s">
        <v>19</v>
      </c>
      <c r="F2202" s="7" t="n">
        <v>1.36</v>
      </c>
      <c r="G2202" s="7" t="n">
        <v>47.5</v>
      </c>
      <c r="H2202" s="7" t="n">
        <v>-46.14</v>
      </c>
      <c r="I2202" s="7" t="n">
        <v>-6.46</v>
      </c>
      <c r="J2202" s="8" t="n">
        <v>71.3761</v>
      </c>
    </row>
    <row r="2203" customFormat="false" ht="15" hidden="false" customHeight="false" outlineLevel="0" collapsed="false">
      <c r="A2203" s="4" t="n">
        <v>43489</v>
      </c>
      <c r="B2203" s="5" t="n">
        <v>2019</v>
      </c>
      <c r="C2203" s="5" t="n">
        <v>1</v>
      </c>
      <c r="D2203" s="6" t="str">
        <f aca="false">IF(MONTH(A2203)&gt;=4,"FY "&amp;YEAR(A2203)&amp;"-"&amp;RIGHT(YEAR(A2203)+1,2),"FY "&amp;(YEAR(A2203)-1)&amp;"-"&amp;RIGHT(YEAR(A2203),2))</f>
        <v>FY 2018-19</v>
      </c>
      <c r="E2203" s="5" t="s">
        <v>19</v>
      </c>
      <c r="F2203" s="7" t="n">
        <v>1.04</v>
      </c>
      <c r="G2203" s="7" t="n">
        <v>49.99</v>
      </c>
      <c r="H2203" s="7" t="n">
        <v>-48.95</v>
      </c>
      <c r="I2203" s="7" t="n">
        <v>-6.87</v>
      </c>
      <c r="J2203" s="8" t="n">
        <v>71.2039</v>
      </c>
    </row>
    <row r="2204" customFormat="false" ht="15" hidden="false" customHeight="false" outlineLevel="0" collapsed="false">
      <c r="A2204" s="4" t="n">
        <v>43490</v>
      </c>
      <c r="B2204" s="5" t="n">
        <v>2019</v>
      </c>
      <c r="C2204" s="5" t="n">
        <v>1</v>
      </c>
      <c r="D2204" s="6" t="str">
        <f aca="false">IF(MONTH(A2204)&gt;=4,"FY "&amp;YEAR(A2204)&amp;"-"&amp;RIGHT(YEAR(A2204)+1,2),"FY "&amp;(YEAR(A2204)-1)&amp;"-"&amp;RIGHT(YEAR(A2204),2))</f>
        <v>FY 2018-19</v>
      </c>
      <c r="E2204" s="5" t="s">
        <v>19</v>
      </c>
      <c r="F2204" s="7" t="n">
        <v>0</v>
      </c>
      <c r="G2204" s="7" t="n">
        <v>9.56</v>
      </c>
      <c r="H2204" s="7" t="n">
        <v>-9.56</v>
      </c>
      <c r="I2204" s="7" t="n">
        <v>-1.34</v>
      </c>
      <c r="J2204" s="8" t="n">
        <v>71.282</v>
      </c>
    </row>
    <row r="2205" customFormat="false" ht="15" hidden="false" customHeight="false" outlineLevel="0" collapsed="false">
      <c r="A2205" s="4" t="n">
        <v>43493</v>
      </c>
      <c r="B2205" s="5" t="n">
        <v>2019</v>
      </c>
      <c r="C2205" s="5" t="n">
        <v>1</v>
      </c>
      <c r="D2205" s="6" t="str">
        <f aca="false">IF(MONTH(A2205)&gt;=4,"FY "&amp;YEAR(A2205)&amp;"-"&amp;RIGHT(YEAR(A2205)+1,2),"FY "&amp;(YEAR(A2205)-1)&amp;"-"&amp;RIGHT(YEAR(A2205),2))</f>
        <v>FY 2018-19</v>
      </c>
      <c r="E2205" s="5" t="s">
        <v>19</v>
      </c>
      <c r="F2205" s="7" t="n">
        <v>0</v>
      </c>
      <c r="G2205" s="7" t="n">
        <v>29.28</v>
      </c>
      <c r="H2205" s="7" t="n">
        <v>-29.28</v>
      </c>
      <c r="I2205" s="7" t="n">
        <v>-4.12</v>
      </c>
      <c r="J2205" s="8" t="n">
        <v>71.1051</v>
      </c>
    </row>
    <row r="2206" customFormat="false" ht="15" hidden="false" customHeight="false" outlineLevel="0" collapsed="false">
      <c r="A2206" s="4" t="n">
        <v>43494</v>
      </c>
      <c r="B2206" s="5" t="n">
        <v>2019</v>
      </c>
      <c r="C2206" s="5" t="n">
        <v>1</v>
      </c>
      <c r="D2206" s="6" t="str">
        <f aca="false">IF(MONTH(A2206)&gt;=4,"FY "&amp;YEAR(A2206)&amp;"-"&amp;RIGHT(YEAR(A2206)+1,2),"FY "&amp;(YEAR(A2206)-1)&amp;"-"&amp;RIGHT(YEAR(A2206),2))</f>
        <v>FY 2018-19</v>
      </c>
      <c r="E2206" s="5" t="s">
        <v>19</v>
      </c>
      <c r="F2206" s="7" t="n">
        <v>0.11</v>
      </c>
      <c r="G2206" s="7" t="n">
        <v>25.96</v>
      </c>
      <c r="H2206" s="7" t="n">
        <v>-25.85</v>
      </c>
      <c r="I2206" s="7" t="n">
        <v>-3.63</v>
      </c>
      <c r="J2206" s="8" t="n">
        <v>71.134</v>
      </c>
    </row>
    <row r="2207" customFormat="false" ht="15" hidden="false" customHeight="false" outlineLevel="0" collapsed="false">
      <c r="A2207" s="4" t="n">
        <v>43495</v>
      </c>
      <c r="B2207" s="5" t="n">
        <v>2019</v>
      </c>
      <c r="C2207" s="5" t="n">
        <v>1</v>
      </c>
      <c r="D2207" s="6" t="str">
        <f aca="false">IF(MONTH(A2207)&gt;=4,"FY "&amp;YEAR(A2207)&amp;"-"&amp;RIGHT(YEAR(A2207)+1,2),"FY "&amp;(YEAR(A2207)-1)&amp;"-"&amp;RIGHT(YEAR(A2207),2))</f>
        <v>FY 2018-19</v>
      </c>
      <c r="E2207" s="5" t="s">
        <v>19</v>
      </c>
      <c r="F2207" s="7" t="n">
        <v>1.21</v>
      </c>
      <c r="G2207" s="7" t="n">
        <v>35.05</v>
      </c>
      <c r="H2207" s="7" t="n">
        <v>-33.84</v>
      </c>
      <c r="I2207" s="7" t="n">
        <v>-4.76</v>
      </c>
      <c r="J2207" s="8" t="n">
        <v>71.0942</v>
      </c>
    </row>
    <row r="2208" customFormat="false" ht="15" hidden="false" customHeight="false" outlineLevel="0" collapsed="false">
      <c r="A2208" s="4" t="n">
        <v>43496</v>
      </c>
      <c r="B2208" s="5" t="n">
        <v>2019</v>
      </c>
      <c r="C2208" s="5" t="n">
        <v>1</v>
      </c>
      <c r="D2208" s="6" t="str">
        <f aca="false">IF(MONTH(A2208)&gt;=4,"FY "&amp;YEAR(A2208)&amp;"-"&amp;RIGHT(YEAR(A2208)+1,2),"FY "&amp;(YEAR(A2208)-1)&amp;"-"&amp;RIGHT(YEAR(A2208),2))</f>
        <v>FY 2018-19</v>
      </c>
      <c r="E2208" s="5" t="s">
        <v>19</v>
      </c>
      <c r="F2208" s="7" t="n">
        <v>30.53</v>
      </c>
      <c r="G2208" s="7" t="n">
        <v>196.93</v>
      </c>
      <c r="H2208" s="7" t="n">
        <v>-166.4</v>
      </c>
      <c r="I2208" s="7" t="n">
        <v>-23.36</v>
      </c>
      <c r="J2208" s="8" t="n">
        <v>71.2442</v>
      </c>
    </row>
    <row r="2209" customFormat="false" ht="15" hidden="false" customHeight="false" outlineLevel="0" collapsed="false">
      <c r="A2209" s="4" t="n">
        <v>43497</v>
      </c>
      <c r="B2209" s="5" t="n">
        <v>2019</v>
      </c>
      <c r="C2209" s="5" t="n">
        <v>2</v>
      </c>
      <c r="D2209" s="6" t="str">
        <f aca="false">IF(MONTH(A2209)&gt;=4,"FY "&amp;YEAR(A2209)&amp;"-"&amp;RIGHT(YEAR(A2209)+1,2),"FY "&amp;(YEAR(A2209)-1)&amp;"-"&amp;RIGHT(YEAR(A2209),2))</f>
        <v>FY 2018-19</v>
      </c>
      <c r="E2209" s="5" t="s">
        <v>19</v>
      </c>
      <c r="F2209" s="7" t="n">
        <v>18.33</v>
      </c>
      <c r="G2209" s="7" t="n">
        <v>153.74</v>
      </c>
      <c r="H2209" s="7" t="n">
        <v>-135.41</v>
      </c>
      <c r="I2209" s="7" t="n">
        <v>-19.06</v>
      </c>
      <c r="J2209" s="8" t="n">
        <v>71.0333</v>
      </c>
    </row>
    <row r="2210" customFormat="false" ht="15" hidden="false" customHeight="false" outlineLevel="0" collapsed="false">
      <c r="A2210" s="4" t="n">
        <v>43500</v>
      </c>
      <c r="B2210" s="5" t="n">
        <v>2019</v>
      </c>
      <c r="C2210" s="5" t="n">
        <v>2</v>
      </c>
      <c r="D2210" s="6" t="str">
        <f aca="false">IF(MONTH(A2210)&gt;=4,"FY "&amp;YEAR(A2210)&amp;"-"&amp;RIGHT(YEAR(A2210)+1,2),"FY "&amp;(YEAR(A2210)-1)&amp;"-"&amp;RIGHT(YEAR(A2210),2))</f>
        <v>FY 2018-19</v>
      </c>
      <c r="E2210" s="5" t="s">
        <v>19</v>
      </c>
      <c r="F2210" s="7" t="n">
        <v>0</v>
      </c>
      <c r="G2210" s="7" t="n">
        <v>2.22</v>
      </c>
      <c r="H2210" s="7" t="n">
        <v>-2.22</v>
      </c>
      <c r="I2210" s="7" t="n">
        <v>-0.31</v>
      </c>
      <c r="J2210" s="8" t="n">
        <v>71.1102</v>
      </c>
    </row>
    <row r="2211" customFormat="false" ht="15" hidden="false" customHeight="false" outlineLevel="0" collapsed="false">
      <c r="A2211" s="4" t="n">
        <v>43501</v>
      </c>
      <c r="B2211" s="5" t="n">
        <v>2019</v>
      </c>
      <c r="C2211" s="5" t="n">
        <v>2</v>
      </c>
      <c r="D2211" s="6" t="str">
        <f aca="false">IF(MONTH(A2211)&gt;=4,"FY "&amp;YEAR(A2211)&amp;"-"&amp;RIGHT(YEAR(A2211)+1,2),"FY "&amp;(YEAR(A2211)-1)&amp;"-"&amp;RIGHT(YEAR(A2211),2))</f>
        <v>FY 2018-19</v>
      </c>
      <c r="E2211" s="5" t="s">
        <v>19</v>
      </c>
      <c r="F2211" s="7" t="n">
        <v>1.94</v>
      </c>
      <c r="G2211" s="7" t="n">
        <v>1073.69</v>
      </c>
      <c r="H2211" s="7" t="n">
        <v>-1071.75</v>
      </c>
      <c r="I2211" s="7" t="n">
        <v>-149.56</v>
      </c>
      <c r="J2211" s="8" t="n">
        <v>71.658</v>
      </c>
    </row>
    <row r="2212" customFormat="false" ht="15" hidden="false" customHeight="false" outlineLevel="0" collapsed="false">
      <c r="A2212" s="4" t="n">
        <v>43502</v>
      </c>
      <c r="B2212" s="5" t="n">
        <v>2019</v>
      </c>
      <c r="C2212" s="5" t="n">
        <v>2</v>
      </c>
      <c r="D2212" s="6" t="str">
        <f aca="false">IF(MONTH(A2212)&gt;=4,"FY "&amp;YEAR(A2212)&amp;"-"&amp;RIGHT(YEAR(A2212)+1,2),"FY "&amp;(YEAR(A2212)-1)&amp;"-"&amp;RIGHT(YEAR(A2212),2))</f>
        <v>FY 2018-19</v>
      </c>
      <c r="E2212" s="5" t="s">
        <v>19</v>
      </c>
      <c r="F2212" s="7" t="n">
        <v>295.44</v>
      </c>
      <c r="G2212" s="7" t="n">
        <v>0</v>
      </c>
      <c r="H2212" s="7" t="n">
        <v>295.44</v>
      </c>
      <c r="I2212" s="7" t="n">
        <v>41.18</v>
      </c>
      <c r="J2212" s="8" t="n">
        <v>71.7459</v>
      </c>
    </row>
    <row r="2213" customFormat="false" ht="15" hidden="false" customHeight="false" outlineLevel="0" collapsed="false">
      <c r="A2213" s="4" t="n">
        <v>43503</v>
      </c>
      <c r="B2213" s="5" t="n">
        <v>2019</v>
      </c>
      <c r="C2213" s="5" t="n">
        <v>2</v>
      </c>
      <c r="D2213" s="6" t="str">
        <f aca="false">IF(MONTH(A2213)&gt;=4,"FY "&amp;YEAR(A2213)&amp;"-"&amp;RIGHT(YEAR(A2213)+1,2),"FY "&amp;(YEAR(A2213)-1)&amp;"-"&amp;RIGHT(YEAR(A2213),2))</f>
        <v>FY 2018-19</v>
      </c>
      <c r="E2213" s="5" t="s">
        <v>19</v>
      </c>
      <c r="F2213" s="7" t="n">
        <v>364.75</v>
      </c>
      <c r="G2213" s="7" t="n">
        <v>2.51</v>
      </c>
      <c r="H2213" s="7" t="n">
        <v>362.24</v>
      </c>
      <c r="I2213" s="7" t="n">
        <v>50.61</v>
      </c>
      <c r="J2213" s="8" t="n">
        <v>71.5731</v>
      </c>
    </row>
    <row r="2214" customFormat="false" ht="15" hidden="false" customHeight="false" outlineLevel="0" collapsed="false">
      <c r="A2214" s="4" t="n">
        <v>43504</v>
      </c>
      <c r="B2214" s="5" t="n">
        <v>2019</v>
      </c>
      <c r="C2214" s="5" t="n">
        <v>2</v>
      </c>
      <c r="D2214" s="6" t="str">
        <f aca="false">IF(MONTH(A2214)&gt;=4,"FY "&amp;YEAR(A2214)&amp;"-"&amp;RIGHT(YEAR(A2214)+1,2),"FY "&amp;(YEAR(A2214)-1)&amp;"-"&amp;RIGHT(YEAR(A2214),2))</f>
        <v>FY 2018-19</v>
      </c>
      <c r="E2214" s="5" t="s">
        <v>19</v>
      </c>
      <c r="F2214" s="7" t="n">
        <v>0.62</v>
      </c>
      <c r="G2214" s="7" t="n">
        <v>0.24</v>
      </c>
      <c r="H2214" s="7" t="n">
        <v>0.38</v>
      </c>
      <c r="I2214" s="7" t="n">
        <v>0.05</v>
      </c>
      <c r="J2214" s="8" t="n">
        <v>71.4688</v>
      </c>
    </row>
    <row r="2215" customFormat="false" ht="15" hidden="false" customHeight="false" outlineLevel="0" collapsed="false">
      <c r="A2215" s="4" t="n">
        <v>43507</v>
      </c>
      <c r="B2215" s="5" t="n">
        <v>2019</v>
      </c>
      <c r="C2215" s="5" t="n">
        <v>2</v>
      </c>
      <c r="D2215" s="6" t="str">
        <f aca="false">IF(MONTH(A2215)&gt;=4,"FY "&amp;YEAR(A2215)&amp;"-"&amp;RIGHT(YEAR(A2215)+1,2),"FY "&amp;(YEAR(A2215)-1)&amp;"-"&amp;RIGHT(YEAR(A2215),2))</f>
        <v>FY 2018-19</v>
      </c>
      <c r="E2215" s="5" t="s">
        <v>19</v>
      </c>
      <c r="F2215" s="7" t="n">
        <v>0</v>
      </c>
      <c r="G2215" s="7" t="n">
        <v>7.4</v>
      </c>
      <c r="H2215" s="7" t="n">
        <v>-7.4</v>
      </c>
      <c r="I2215" s="7" t="n">
        <v>-1.04</v>
      </c>
      <c r="J2215" s="8" t="n">
        <v>71.2949</v>
      </c>
    </row>
    <row r="2216" customFormat="false" ht="15" hidden="false" customHeight="false" outlineLevel="0" collapsed="false">
      <c r="A2216" s="4" t="n">
        <v>43508</v>
      </c>
      <c r="B2216" s="5" t="n">
        <v>2019</v>
      </c>
      <c r="C2216" s="5" t="n">
        <v>2</v>
      </c>
      <c r="D2216" s="6" t="str">
        <f aca="false">IF(MONTH(A2216)&gt;=4,"FY "&amp;YEAR(A2216)&amp;"-"&amp;RIGHT(YEAR(A2216)+1,2),"FY "&amp;(YEAR(A2216)-1)&amp;"-"&amp;RIGHT(YEAR(A2216),2))</f>
        <v>FY 2018-19</v>
      </c>
      <c r="E2216" s="5" t="s">
        <v>19</v>
      </c>
      <c r="F2216" s="7" t="n">
        <v>0</v>
      </c>
      <c r="G2216" s="7" t="n">
        <v>166.12</v>
      </c>
      <c r="H2216" s="7" t="n">
        <v>-166.12</v>
      </c>
      <c r="I2216" s="7" t="n">
        <v>-23.34</v>
      </c>
      <c r="J2216" s="8" t="n">
        <v>71.1621</v>
      </c>
    </row>
    <row r="2217" customFormat="false" ht="15" hidden="false" customHeight="false" outlineLevel="0" collapsed="false">
      <c r="A2217" s="4" t="n">
        <v>43509</v>
      </c>
      <c r="B2217" s="5" t="n">
        <v>2019</v>
      </c>
      <c r="C2217" s="5" t="n">
        <v>2</v>
      </c>
      <c r="D2217" s="6" t="str">
        <f aca="false">IF(MONTH(A2217)&gt;=4,"FY "&amp;YEAR(A2217)&amp;"-"&amp;RIGHT(YEAR(A2217)+1,2),"FY "&amp;(YEAR(A2217)-1)&amp;"-"&amp;RIGHT(YEAR(A2217),2))</f>
        <v>FY 2018-19</v>
      </c>
      <c r="E2217" s="5" t="s">
        <v>19</v>
      </c>
      <c r="F2217" s="7" t="n">
        <v>1557.21</v>
      </c>
      <c r="G2217" s="7" t="n">
        <v>425.11</v>
      </c>
      <c r="H2217" s="7" t="n">
        <v>1132.1</v>
      </c>
      <c r="I2217" s="7" t="n">
        <v>159.6</v>
      </c>
      <c r="J2217" s="8" t="n">
        <v>70.9353</v>
      </c>
    </row>
    <row r="2218" customFormat="false" ht="15" hidden="false" customHeight="false" outlineLevel="0" collapsed="false">
      <c r="A2218" s="4" t="n">
        <v>43510</v>
      </c>
      <c r="B2218" s="5" t="n">
        <v>2019</v>
      </c>
      <c r="C2218" s="5" t="n">
        <v>2</v>
      </c>
      <c r="D2218" s="6" t="str">
        <f aca="false">IF(MONTH(A2218)&gt;=4,"FY "&amp;YEAR(A2218)&amp;"-"&amp;RIGHT(YEAR(A2218)+1,2),"FY "&amp;(YEAR(A2218)-1)&amp;"-"&amp;RIGHT(YEAR(A2218),2))</f>
        <v>FY 2018-19</v>
      </c>
      <c r="E2218" s="5" t="s">
        <v>19</v>
      </c>
      <c r="F2218" s="7" t="n">
        <v>47.41</v>
      </c>
      <c r="G2218" s="7" t="n">
        <v>74.33</v>
      </c>
      <c r="H2218" s="7" t="n">
        <v>-26.92</v>
      </c>
      <c r="I2218" s="7" t="n">
        <v>-3.82</v>
      </c>
      <c r="J2218" s="8" t="n">
        <v>70.5547</v>
      </c>
    </row>
    <row r="2219" customFormat="false" ht="15" hidden="false" customHeight="false" outlineLevel="0" collapsed="false">
      <c r="A2219" s="4" t="n">
        <v>43511</v>
      </c>
      <c r="B2219" s="5" t="n">
        <v>2019</v>
      </c>
      <c r="C2219" s="5" t="n">
        <v>2</v>
      </c>
      <c r="D2219" s="6" t="str">
        <f aca="false">IF(MONTH(A2219)&gt;=4,"FY "&amp;YEAR(A2219)&amp;"-"&amp;RIGHT(YEAR(A2219)+1,2),"FY "&amp;(YEAR(A2219)-1)&amp;"-"&amp;RIGHT(YEAR(A2219),2))</f>
        <v>FY 2018-19</v>
      </c>
      <c r="E2219" s="5" t="s">
        <v>19</v>
      </c>
      <c r="F2219" s="7" t="n">
        <v>0</v>
      </c>
      <c r="G2219" s="7" t="n">
        <v>157.19</v>
      </c>
      <c r="H2219" s="7" t="n">
        <v>-157.19</v>
      </c>
      <c r="I2219" s="7" t="n">
        <v>-22.16</v>
      </c>
      <c r="J2219" s="8" t="n">
        <v>70.9408</v>
      </c>
    </row>
    <row r="2220" customFormat="false" ht="15" hidden="false" customHeight="false" outlineLevel="0" collapsed="false">
      <c r="A2220" s="4" t="n">
        <v>43514</v>
      </c>
      <c r="B2220" s="5" t="n">
        <v>2019</v>
      </c>
      <c r="C2220" s="5" t="n">
        <v>2</v>
      </c>
      <c r="D2220" s="6" t="str">
        <f aca="false">IF(MONTH(A2220)&gt;=4,"FY "&amp;YEAR(A2220)&amp;"-"&amp;RIGHT(YEAR(A2220)+1,2),"FY "&amp;(YEAR(A2220)-1)&amp;"-"&amp;RIGHT(YEAR(A2220),2))</f>
        <v>FY 2018-19</v>
      </c>
      <c r="E2220" s="5" t="s">
        <v>19</v>
      </c>
      <c r="F2220" s="7" t="n">
        <v>0</v>
      </c>
      <c r="G2220" s="7" t="n">
        <v>8</v>
      </c>
      <c r="H2220" s="7" t="n">
        <v>-8</v>
      </c>
      <c r="I2220" s="7" t="n">
        <v>-1.12</v>
      </c>
      <c r="J2220" s="8" t="n">
        <v>71.2515</v>
      </c>
    </row>
    <row r="2221" customFormat="false" ht="15" hidden="false" customHeight="false" outlineLevel="0" collapsed="false">
      <c r="A2221" s="4" t="n">
        <v>43516</v>
      </c>
      <c r="B2221" s="5" t="n">
        <v>2019</v>
      </c>
      <c r="C2221" s="5" t="n">
        <v>2</v>
      </c>
      <c r="D2221" s="6" t="str">
        <f aca="false">IF(MONTH(A2221)&gt;=4,"FY "&amp;YEAR(A2221)&amp;"-"&amp;RIGHT(YEAR(A2221)+1,2),"FY "&amp;(YEAR(A2221)-1)&amp;"-"&amp;RIGHT(YEAR(A2221),2))</f>
        <v>FY 2018-19</v>
      </c>
      <c r="E2221" s="5" t="s">
        <v>19</v>
      </c>
      <c r="F2221" s="7" t="n">
        <v>0</v>
      </c>
      <c r="G2221" s="7" t="n">
        <v>32.34</v>
      </c>
      <c r="H2221" s="7" t="n">
        <v>-32.34</v>
      </c>
      <c r="I2221" s="7" t="n">
        <v>-4.52</v>
      </c>
      <c r="J2221" s="8" t="n">
        <v>71.4705</v>
      </c>
    </row>
    <row r="2222" customFormat="false" ht="15" hidden="false" customHeight="false" outlineLevel="0" collapsed="false">
      <c r="A2222" s="4" t="n">
        <v>43517</v>
      </c>
      <c r="B2222" s="5" t="n">
        <v>2019</v>
      </c>
      <c r="C2222" s="5" t="n">
        <v>2</v>
      </c>
      <c r="D2222" s="6" t="str">
        <f aca="false">IF(MONTH(A2222)&gt;=4,"FY "&amp;YEAR(A2222)&amp;"-"&amp;RIGHT(YEAR(A2222)+1,2),"FY "&amp;(YEAR(A2222)-1)&amp;"-"&amp;RIGHT(YEAR(A2222),2))</f>
        <v>FY 2018-19</v>
      </c>
      <c r="E2222" s="5" t="s">
        <v>19</v>
      </c>
      <c r="F2222" s="7" t="n">
        <v>0.36</v>
      </c>
      <c r="G2222" s="7" t="n">
        <v>536.48</v>
      </c>
      <c r="H2222" s="7" t="n">
        <v>-536.12</v>
      </c>
      <c r="I2222" s="7" t="n">
        <v>-75.32</v>
      </c>
      <c r="J2222" s="8" t="n">
        <v>71.1773</v>
      </c>
    </row>
    <row r="2223" customFormat="false" ht="15" hidden="false" customHeight="false" outlineLevel="0" collapsed="false">
      <c r="A2223" s="4" t="n">
        <v>43518</v>
      </c>
      <c r="B2223" s="5" t="n">
        <v>2019</v>
      </c>
      <c r="C2223" s="5" t="n">
        <v>2</v>
      </c>
      <c r="D2223" s="6" t="str">
        <f aca="false">IF(MONTH(A2223)&gt;=4,"FY "&amp;YEAR(A2223)&amp;"-"&amp;RIGHT(YEAR(A2223)+1,2),"FY "&amp;(YEAR(A2223)-1)&amp;"-"&amp;RIGHT(YEAR(A2223),2))</f>
        <v>FY 2018-19</v>
      </c>
      <c r="E2223" s="5" t="s">
        <v>19</v>
      </c>
      <c r="F2223" s="7" t="n">
        <v>1.44</v>
      </c>
      <c r="G2223" s="7" t="n">
        <v>519.07</v>
      </c>
      <c r="H2223" s="7" t="n">
        <v>-517.63</v>
      </c>
      <c r="I2223" s="7" t="n">
        <v>-72.74</v>
      </c>
      <c r="J2223" s="8" t="n">
        <v>71.154</v>
      </c>
    </row>
    <row r="2224" customFormat="false" ht="15" hidden="false" customHeight="false" outlineLevel="0" collapsed="false">
      <c r="A2224" s="4" t="n">
        <v>43521</v>
      </c>
      <c r="B2224" s="5" t="n">
        <v>2019</v>
      </c>
      <c r="C2224" s="5" t="n">
        <v>2</v>
      </c>
      <c r="D2224" s="6" t="str">
        <f aca="false">IF(MONTH(A2224)&gt;=4,"FY "&amp;YEAR(A2224)&amp;"-"&amp;RIGHT(YEAR(A2224)+1,2),"FY "&amp;(YEAR(A2224)-1)&amp;"-"&amp;RIGHT(YEAR(A2224),2))</f>
        <v>FY 2018-19</v>
      </c>
      <c r="E2224" s="5" t="s">
        <v>19</v>
      </c>
      <c r="F2224" s="7" t="n">
        <v>6603.47</v>
      </c>
      <c r="G2224" s="7" t="n">
        <v>72.14</v>
      </c>
      <c r="H2224" s="7" t="n">
        <v>6531.33</v>
      </c>
      <c r="I2224" s="7" t="n">
        <v>917.09</v>
      </c>
      <c r="J2224" s="8" t="n">
        <v>71.2177</v>
      </c>
    </row>
    <row r="2225" customFormat="false" ht="15" hidden="false" customHeight="false" outlineLevel="0" collapsed="false">
      <c r="A2225" s="4" t="n">
        <v>43522</v>
      </c>
      <c r="B2225" s="5" t="n">
        <v>2019</v>
      </c>
      <c r="C2225" s="5" t="n">
        <v>2</v>
      </c>
      <c r="D2225" s="6" t="str">
        <f aca="false">IF(MONTH(A2225)&gt;=4,"FY "&amp;YEAR(A2225)&amp;"-"&amp;RIGHT(YEAR(A2225)+1,2),"FY "&amp;(YEAR(A2225)-1)&amp;"-"&amp;RIGHT(YEAR(A2225),2))</f>
        <v>FY 2018-19</v>
      </c>
      <c r="E2225" s="5" t="s">
        <v>19</v>
      </c>
      <c r="F2225" s="7" t="n">
        <v>0.08</v>
      </c>
      <c r="G2225" s="7" t="n">
        <v>381.31</v>
      </c>
      <c r="H2225" s="7" t="n">
        <v>-381.23</v>
      </c>
      <c r="I2225" s="7" t="n">
        <v>-53.66</v>
      </c>
      <c r="J2225" s="8" t="n">
        <v>71.042</v>
      </c>
    </row>
    <row r="2226" customFormat="false" ht="15" hidden="false" customHeight="false" outlineLevel="0" collapsed="false">
      <c r="A2226" s="4" t="n">
        <v>43523</v>
      </c>
      <c r="B2226" s="5" t="n">
        <v>2019</v>
      </c>
      <c r="C2226" s="5" t="n">
        <v>2</v>
      </c>
      <c r="D2226" s="6" t="str">
        <f aca="false">IF(MONTH(A2226)&gt;=4,"FY "&amp;YEAR(A2226)&amp;"-"&amp;RIGHT(YEAR(A2226)+1,2),"FY "&amp;(YEAR(A2226)-1)&amp;"-"&amp;RIGHT(YEAR(A2226),2))</f>
        <v>FY 2018-19</v>
      </c>
      <c r="E2226" s="5" t="s">
        <v>19</v>
      </c>
      <c r="F2226" s="7" t="n">
        <v>0</v>
      </c>
      <c r="G2226" s="7" t="n">
        <v>282.78</v>
      </c>
      <c r="H2226" s="7" t="n">
        <v>-282.78</v>
      </c>
      <c r="I2226" s="7" t="n">
        <v>-39.77</v>
      </c>
      <c r="J2226" s="8" t="n">
        <v>71.0952</v>
      </c>
    </row>
    <row r="2227" customFormat="false" ht="15" hidden="false" customHeight="false" outlineLevel="0" collapsed="false">
      <c r="A2227" s="4" t="n">
        <v>43524</v>
      </c>
      <c r="B2227" s="5" t="n">
        <v>2019</v>
      </c>
      <c r="C2227" s="5" t="n">
        <v>2</v>
      </c>
      <c r="D2227" s="6" t="str">
        <f aca="false">IF(MONTH(A2227)&gt;=4,"FY "&amp;YEAR(A2227)&amp;"-"&amp;RIGHT(YEAR(A2227)+1,2),"FY "&amp;(YEAR(A2227)-1)&amp;"-"&amp;RIGHT(YEAR(A2227),2))</f>
        <v>FY 2018-19</v>
      </c>
      <c r="E2227" s="5" t="s">
        <v>19</v>
      </c>
      <c r="F2227" s="7" t="n">
        <v>0.56</v>
      </c>
      <c r="G2227" s="7" t="n">
        <v>698.38</v>
      </c>
      <c r="H2227" s="7" t="n">
        <v>-697.82</v>
      </c>
      <c r="I2227" s="7" t="n">
        <v>-98.05</v>
      </c>
      <c r="J2227" s="8" t="n">
        <v>71.1663</v>
      </c>
    </row>
    <row r="2228" customFormat="false" ht="15" hidden="false" customHeight="false" outlineLevel="0" collapsed="false">
      <c r="A2228" s="4" t="n">
        <v>43525</v>
      </c>
      <c r="B2228" s="5" t="n">
        <v>2019</v>
      </c>
      <c r="C2228" s="5" t="n">
        <v>3</v>
      </c>
      <c r="D2228" s="6" t="str">
        <f aca="false">IF(MONTH(A2228)&gt;=4,"FY "&amp;YEAR(A2228)&amp;"-"&amp;RIGHT(YEAR(A2228)+1,2),"FY "&amp;(YEAR(A2228)-1)&amp;"-"&amp;RIGHT(YEAR(A2228),2))</f>
        <v>FY 2018-19</v>
      </c>
      <c r="E2228" s="5" t="s">
        <v>19</v>
      </c>
      <c r="F2228" s="7" t="n">
        <v>0</v>
      </c>
      <c r="G2228" s="7" t="n">
        <v>2310.87</v>
      </c>
      <c r="H2228" s="7" t="n">
        <v>-2310.87</v>
      </c>
      <c r="I2228" s="7" t="n">
        <v>-324.58</v>
      </c>
      <c r="J2228" s="8" t="n">
        <v>71.1953</v>
      </c>
    </row>
    <row r="2229" customFormat="false" ht="15" hidden="false" customHeight="false" outlineLevel="0" collapsed="false">
      <c r="A2229" s="4" t="n">
        <v>43529</v>
      </c>
      <c r="B2229" s="5" t="n">
        <v>2019</v>
      </c>
      <c r="C2229" s="5" t="n">
        <v>3</v>
      </c>
      <c r="D2229" s="6" t="str">
        <f aca="false">IF(MONTH(A2229)&gt;=4,"FY "&amp;YEAR(A2229)&amp;"-"&amp;RIGHT(YEAR(A2229)+1,2),"FY "&amp;(YEAR(A2229)-1)&amp;"-"&amp;RIGHT(YEAR(A2229),2))</f>
        <v>FY 2018-19</v>
      </c>
      <c r="E2229" s="5" t="s">
        <v>19</v>
      </c>
      <c r="F2229" s="7" t="n">
        <v>0</v>
      </c>
      <c r="G2229" s="7" t="n">
        <v>705.79</v>
      </c>
      <c r="H2229" s="7" t="n">
        <v>-705.79</v>
      </c>
      <c r="I2229" s="7" t="n">
        <v>-99.45</v>
      </c>
      <c r="J2229" s="8" t="n">
        <v>70.9696</v>
      </c>
    </row>
    <row r="2230" customFormat="false" ht="15" hidden="false" customHeight="false" outlineLevel="0" collapsed="false">
      <c r="A2230" s="4" t="n">
        <v>43530</v>
      </c>
      <c r="B2230" s="5" t="n">
        <v>2019</v>
      </c>
      <c r="C2230" s="5" t="n">
        <v>3</v>
      </c>
      <c r="D2230" s="6" t="str">
        <f aca="false">IF(MONTH(A2230)&gt;=4,"FY "&amp;YEAR(A2230)&amp;"-"&amp;RIGHT(YEAR(A2230)+1,2),"FY "&amp;(YEAR(A2230)-1)&amp;"-"&amp;RIGHT(YEAR(A2230),2))</f>
        <v>FY 2018-19</v>
      </c>
      <c r="E2230" s="5" t="s">
        <v>19</v>
      </c>
      <c r="F2230" s="7" t="n">
        <v>2.94</v>
      </c>
      <c r="G2230" s="7" t="n">
        <v>2743.15</v>
      </c>
      <c r="H2230" s="7" t="n">
        <v>-2740.21</v>
      </c>
      <c r="I2230" s="7" t="n">
        <v>-387.25</v>
      </c>
      <c r="J2230" s="8" t="n">
        <v>70.7601</v>
      </c>
    </row>
    <row r="2231" customFormat="false" ht="15" hidden="false" customHeight="false" outlineLevel="0" collapsed="false">
      <c r="A2231" s="4" t="n">
        <v>43531</v>
      </c>
      <c r="B2231" s="5" t="n">
        <v>2019</v>
      </c>
      <c r="C2231" s="5" t="n">
        <v>3</v>
      </c>
      <c r="D2231" s="6" t="str">
        <f aca="false">IF(MONTH(A2231)&gt;=4,"FY "&amp;YEAR(A2231)&amp;"-"&amp;RIGHT(YEAR(A2231)+1,2),"FY "&amp;(YEAR(A2231)-1)&amp;"-"&amp;RIGHT(YEAR(A2231),2))</f>
        <v>FY 2018-19</v>
      </c>
      <c r="E2231" s="5" t="s">
        <v>19</v>
      </c>
      <c r="F2231" s="7" t="n">
        <v>376.35</v>
      </c>
      <c r="G2231" s="7" t="n">
        <v>115.8</v>
      </c>
      <c r="H2231" s="7" t="n">
        <v>260.55</v>
      </c>
      <c r="I2231" s="7" t="n">
        <v>36.92</v>
      </c>
      <c r="J2231" s="8" t="n">
        <v>70.5798</v>
      </c>
    </row>
    <row r="2232" customFormat="false" ht="15" hidden="false" customHeight="false" outlineLevel="0" collapsed="false">
      <c r="A2232" s="4" t="n">
        <v>43532</v>
      </c>
      <c r="B2232" s="5" t="n">
        <v>2019</v>
      </c>
      <c r="C2232" s="5" t="n">
        <v>3</v>
      </c>
      <c r="D2232" s="6" t="str">
        <f aca="false">IF(MONTH(A2232)&gt;=4,"FY "&amp;YEAR(A2232)&amp;"-"&amp;RIGHT(YEAR(A2232)+1,2),"FY "&amp;(YEAR(A2232)-1)&amp;"-"&amp;RIGHT(YEAR(A2232),2))</f>
        <v>FY 2018-19</v>
      </c>
      <c r="E2232" s="5" t="s">
        <v>19</v>
      </c>
      <c r="F2232" s="7" t="n">
        <v>0.65</v>
      </c>
      <c r="G2232" s="7" t="n">
        <v>60.59</v>
      </c>
      <c r="H2232" s="7" t="n">
        <v>-59.94</v>
      </c>
      <c r="I2232" s="7" t="n">
        <v>-8.56</v>
      </c>
      <c r="J2232" s="8" t="n">
        <v>70.0268</v>
      </c>
    </row>
    <row r="2233" customFormat="false" ht="15" hidden="false" customHeight="false" outlineLevel="0" collapsed="false">
      <c r="A2233" s="4" t="n">
        <v>43535</v>
      </c>
      <c r="B2233" s="5" t="n">
        <v>2019</v>
      </c>
      <c r="C2233" s="5" t="n">
        <v>3</v>
      </c>
      <c r="D2233" s="6" t="str">
        <f aca="false">IF(MONTH(A2233)&gt;=4,"FY "&amp;YEAR(A2233)&amp;"-"&amp;RIGHT(YEAR(A2233)+1,2),"FY "&amp;(YEAR(A2233)-1)&amp;"-"&amp;RIGHT(YEAR(A2233),2))</f>
        <v>FY 2018-19</v>
      </c>
      <c r="E2233" s="5" t="s">
        <v>19</v>
      </c>
      <c r="F2233" s="7" t="n">
        <v>3.41</v>
      </c>
      <c r="G2233" s="7" t="n">
        <v>55.57</v>
      </c>
      <c r="H2233" s="7" t="n">
        <v>-52.16</v>
      </c>
      <c r="I2233" s="7" t="n">
        <v>-7.44</v>
      </c>
      <c r="J2233" s="8" t="n">
        <v>70.101</v>
      </c>
    </row>
    <row r="2234" customFormat="false" ht="15" hidden="false" customHeight="false" outlineLevel="0" collapsed="false">
      <c r="A2234" s="4" t="n">
        <v>43536</v>
      </c>
      <c r="B2234" s="5" t="n">
        <v>2019</v>
      </c>
      <c r="C2234" s="5" t="n">
        <v>3</v>
      </c>
      <c r="D2234" s="6" t="str">
        <f aca="false">IF(MONTH(A2234)&gt;=4,"FY "&amp;YEAR(A2234)&amp;"-"&amp;RIGHT(YEAR(A2234)+1,2),"FY "&amp;(YEAR(A2234)-1)&amp;"-"&amp;RIGHT(YEAR(A2234),2))</f>
        <v>FY 2018-19</v>
      </c>
      <c r="E2234" s="5" t="s">
        <v>19</v>
      </c>
      <c r="F2234" s="7" t="n">
        <v>1.7</v>
      </c>
      <c r="G2234" s="7" t="n">
        <v>304.22</v>
      </c>
      <c r="H2234" s="7" t="n">
        <v>-302.52</v>
      </c>
      <c r="I2234" s="7" t="n">
        <v>-43.26</v>
      </c>
      <c r="J2234" s="8" t="n">
        <v>69.9308</v>
      </c>
    </row>
    <row r="2235" customFormat="false" ht="15" hidden="false" customHeight="false" outlineLevel="0" collapsed="false">
      <c r="A2235" s="4" t="n">
        <v>43537</v>
      </c>
      <c r="B2235" s="5" t="n">
        <v>2019</v>
      </c>
      <c r="C2235" s="5" t="n">
        <v>3</v>
      </c>
      <c r="D2235" s="6" t="str">
        <f aca="false">IF(MONTH(A2235)&gt;=4,"FY "&amp;YEAR(A2235)&amp;"-"&amp;RIGHT(YEAR(A2235)+1,2),"FY "&amp;(YEAR(A2235)-1)&amp;"-"&amp;RIGHT(YEAR(A2235),2))</f>
        <v>FY 2018-19</v>
      </c>
      <c r="E2235" s="5" t="s">
        <v>19</v>
      </c>
      <c r="F2235" s="7" t="n">
        <v>902.45</v>
      </c>
      <c r="G2235" s="7" t="n">
        <v>401.45</v>
      </c>
      <c r="H2235" s="7" t="n">
        <v>501</v>
      </c>
      <c r="I2235" s="7" t="n">
        <v>71.99</v>
      </c>
      <c r="J2235" s="8" t="n">
        <v>69.595</v>
      </c>
    </row>
    <row r="2236" customFormat="false" ht="15" hidden="false" customHeight="false" outlineLevel="0" collapsed="false">
      <c r="A2236" s="4" t="n">
        <v>43538</v>
      </c>
      <c r="B2236" s="5" t="n">
        <v>2019</v>
      </c>
      <c r="C2236" s="5" t="n">
        <v>3</v>
      </c>
      <c r="D2236" s="6" t="str">
        <f aca="false">IF(MONTH(A2236)&gt;=4,"FY "&amp;YEAR(A2236)&amp;"-"&amp;RIGHT(YEAR(A2236)+1,2),"FY "&amp;(YEAR(A2236)-1)&amp;"-"&amp;RIGHT(YEAR(A2236),2))</f>
        <v>FY 2018-19</v>
      </c>
      <c r="E2236" s="5" t="s">
        <v>19</v>
      </c>
      <c r="F2236" s="7" t="n">
        <v>110.61</v>
      </c>
      <c r="G2236" s="7" t="n">
        <v>277.91</v>
      </c>
      <c r="H2236" s="7" t="n">
        <v>-167.3</v>
      </c>
      <c r="I2236" s="7" t="n">
        <v>-24.03</v>
      </c>
      <c r="J2236" s="8" t="n">
        <v>69.6225</v>
      </c>
    </row>
    <row r="2237" customFormat="false" ht="15" hidden="false" customHeight="false" outlineLevel="0" collapsed="false">
      <c r="A2237" s="4" t="n">
        <v>43539</v>
      </c>
      <c r="B2237" s="5" t="n">
        <v>2019</v>
      </c>
      <c r="C2237" s="5" t="n">
        <v>3</v>
      </c>
      <c r="D2237" s="6" t="str">
        <f aca="false">IF(MONTH(A2237)&gt;=4,"FY "&amp;YEAR(A2237)&amp;"-"&amp;RIGHT(YEAR(A2237)+1,2),"FY "&amp;(YEAR(A2237)-1)&amp;"-"&amp;RIGHT(YEAR(A2237),2))</f>
        <v>FY 2018-19</v>
      </c>
      <c r="E2237" s="5" t="s">
        <v>19</v>
      </c>
      <c r="F2237" s="7" t="n">
        <v>3.09</v>
      </c>
      <c r="G2237" s="7" t="n">
        <v>125.09</v>
      </c>
      <c r="H2237" s="7" t="n">
        <v>-122</v>
      </c>
      <c r="I2237" s="7" t="n">
        <v>-17.51</v>
      </c>
      <c r="J2237" s="8" t="n">
        <v>69.6657</v>
      </c>
    </row>
    <row r="2238" customFormat="false" ht="15" hidden="false" customHeight="false" outlineLevel="0" collapsed="false">
      <c r="A2238" s="4" t="n">
        <v>43542</v>
      </c>
      <c r="B2238" s="5" t="n">
        <v>2019</v>
      </c>
      <c r="C2238" s="5" t="n">
        <v>3</v>
      </c>
      <c r="D2238" s="6" t="str">
        <f aca="false">IF(MONTH(A2238)&gt;=4,"FY "&amp;YEAR(A2238)&amp;"-"&amp;RIGHT(YEAR(A2238)+1,2),"FY "&amp;(YEAR(A2238)-1)&amp;"-"&amp;RIGHT(YEAR(A2238),2))</f>
        <v>FY 2018-19</v>
      </c>
      <c r="E2238" s="5" t="s">
        <v>19</v>
      </c>
      <c r="F2238" s="7" t="n">
        <v>0</v>
      </c>
      <c r="G2238" s="7" t="n">
        <v>10.14</v>
      </c>
      <c r="H2238" s="7" t="n">
        <v>-10.14</v>
      </c>
      <c r="I2238" s="7" t="n">
        <v>-1.47</v>
      </c>
      <c r="J2238" s="8" t="n">
        <v>69.2131</v>
      </c>
    </row>
    <row r="2239" customFormat="false" ht="15" hidden="false" customHeight="false" outlineLevel="0" collapsed="false">
      <c r="A2239" s="4" t="n">
        <v>43543</v>
      </c>
      <c r="B2239" s="5" t="n">
        <v>2019</v>
      </c>
      <c r="C2239" s="5" t="n">
        <v>3</v>
      </c>
      <c r="D2239" s="6" t="str">
        <f aca="false">IF(MONTH(A2239)&gt;=4,"FY "&amp;YEAR(A2239)&amp;"-"&amp;RIGHT(YEAR(A2239)+1,2),"FY "&amp;(YEAR(A2239)-1)&amp;"-"&amp;RIGHT(YEAR(A2239),2))</f>
        <v>FY 2018-19</v>
      </c>
      <c r="E2239" s="5" t="s">
        <v>19</v>
      </c>
      <c r="F2239" s="7" t="n">
        <v>20.72</v>
      </c>
      <c r="G2239" s="7" t="n">
        <v>26.52</v>
      </c>
      <c r="H2239" s="7" t="n">
        <v>-5.8</v>
      </c>
      <c r="I2239" s="7" t="n">
        <v>-0.85</v>
      </c>
      <c r="J2239" s="8" t="n">
        <v>68.6088</v>
      </c>
    </row>
    <row r="2240" customFormat="false" ht="15" hidden="false" customHeight="false" outlineLevel="0" collapsed="false">
      <c r="A2240" s="4" t="n">
        <v>43544</v>
      </c>
      <c r="B2240" s="5" t="n">
        <v>2019</v>
      </c>
      <c r="C2240" s="5" t="n">
        <v>3</v>
      </c>
      <c r="D2240" s="6" t="str">
        <f aca="false">IF(MONTH(A2240)&gt;=4,"FY "&amp;YEAR(A2240)&amp;"-"&amp;RIGHT(YEAR(A2240)+1,2),"FY "&amp;(YEAR(A2240)-1)&amp;"-"&amp;RIGHT(YEAR(A2240),2))</f>
        <v>FY 2018-19</v>
      </c>
      <c r="E2240" s="5" t="s">
        <v>19</v>
      </c>
      <c r="F2240" s="7" t="n">
        <v>301.9</v>
      </c>
      <c r="G2240" s="7" t="n">
        <v>259.55</v>
      </c>
      <c r="H2240" s="7" t="n">
        <v>42.35</v>
      </c>
      <c r="I2240" s="7" t="n">
        <v>6.17</v>
      </c>
      <c r="J2240" s="8" t="n">
        <v>68.5847</v>
      </c>
    </row>
    <row r="2241" customFormat="false" ht="15" hidden="false" customHeight="false" outlineLevel="0" collapsed="false">
      <c r="A2241" s="4" t="n">
        <v>43546</v>
      </c>
      <c r="B2241" s="5" t="n">
        <v>2019</v>
      </c>
      <c r="C2241" s="5" t="n">
        <v>3</v>
      </c>
      <c r="D2241" s="6" t="str">
        <f aca="false">IF(MONTH(A2241)&gt;=4,"FY "&amp;YEAR(A2241)&amp;"-"&amp;RIGHT(YEAR(A2241)+1,2),"FY "&amp;(YEAR(A2241)-1)&amp;"-"&amp;RIGHT(YEAR(A2241),2))</f>
        <v>FY 2018-19</v>
      </c>
      <c r="E2241" s="5" t="s">
        <v>19</v>
      </c>
      <c r="F2241" s="7" t="n">
        <v>0</v>
      </c>
      <c r="G2241" s="7" t="n">
        <v>484.65</v>
      </c>
      <c r="H2241" s="7" t="n">
        <v>-484.65</v>
      </c>
      <c r="I2241" s="7" t="n">
        <v>-70.38</v>
      </c>
      <c r="J2241" s="8" t="n">
        <v>68.8604</v>
      </c>
    </row>
    <row r="2242" customFormat="false" ht="15" hidden="false" customHeight="false" outlineLevel="0" collapsed="false">
      <c r="A2242" s="4" t="n">
        <v>43549</v>
      </c>
      <c r="B2242" s="5" t="n">
        <v>2019</v>
      </c>
      <c r="C2242" s="5" t="n">
        <v>3</v>
      </c>
      <c r="D2242" s="6" t="str">
        <f aca="false">IF(MONTH(A2242)&gt;=4,"FY "&amp;YEAR(A2242)&amp;"-"&amp;RIGHT(YEAR(A2242)+1,2),"FY "&amp;(YEAR(A2242)-1)&amp;"-"&amp;RIGHT(YEAR(A2242),2))</f>
        <v>FY 2018-19</v>
      </c>
      <c r="E2242" s="5" t="s">
        <v>19</v>
      </c>
      <c r="F2242" s="7" t="n">
        <v>0.12</v>
      </c>
      <c r="G2242" s="7" t="n">
        <v>9.36</v>
      </c>
      <c r="H2242" s="7" t="n">
        <v>-9.24</v>
      </c>
      <c r="I2242" s="7" t="n">
        <v>-1.35</v>
      </c>
      <c r="J2242" s="8" t="n">
        <v>68.6607</v>
      </c>
    </row>
    <row r="2243" customFormat="false" ht="15" hidden="false" customHeight="false" outlineLevel="0" collapsed="false">
      <c r="A2243" s="4" t="n">
        <v>43550</v>
      </c>
      <c r="B2243" s="5" t="n">
        <v>2019</v>
      </c>
      <c r="C2243" s="5" t="n">
        <v>3</v>
      </c>
      <c r="D2243" s="6" t="str">
        <f aca="false">IF(MONTH(A2243)&gt;=4,"FY "&amp;YEAR(A2243)&amp;"-"&amp;RIGHT(YEAR(A2243)+1,2),"FY "&amp;(YEAR(A2243)-1)&amp;"-"&amp;RIGHT(YEAR(A2243),2))</f>
        <v>FY 2018-19</v>
      </c>
      <c r="E2243" s="5" t="s">
        <v>19</v>
      </c>
      <c r="F2243" s="7" t="n">
        <v>2.71</v>
      </c>
      <c r="G2243" s="7" t="n">
        <v>197.28</v>
      </c>
      <c r="H2243" s="7" t="n">
        <v>-194.57</v>
      </c>
      <c r="I2243" s="7" t="n">
        <v>-28.2</v>
      </c>
      <c r="J2243" s="8" t="n">
        <v>68.9903</v>
      </c>
    </row>
    <row r="2244" customFormat="false" ht="15" hidden="false" customHeight="false" outlineLevel="0" collapsed="false">
      <c r="A2244" s="4" t="n">
        <v>43551</v>
      </c>
      <c r="B2244" s="5" t="n">
        <v>2019</v>
      </c>
      <c r="C2244" s="5" t="n">
        <v>3</v>
      </c>
      <c r="D2244" s="6" t="str">
        <f aca="false">IF(MONTH(A2244)&gt;=4,"FY "&amp;YEAR(A2244)&amp;"-"&amp;RIGHT(YEAR(A2244)+1,2),"FY "&amp;(YEAR(A2244)-1)&amp;"-"&amp;RIGHT(YEAR(A2244),2))</f>
        <v>FY 2018-19</v>
      </c>
      <c r="E2244" s="5" t="s">
        <v>19</v>
      </c>
      <c r="F2244" s="7" t="n">
        <v>7.08</v>
      </c>
      <c r="G2244" s="7" t="n">
        <v>96.33</v>
      </c>
      <c r="H2244" s="7" t="n">
        <v>-89.25</v>
      </c>
      <c r="I2244" s="7" t="n">
        <v>-12.96</v>
      </c>
      <c r="J2244" s="8" t="n">
        <v>68.8469</v>
      </c>
    </row>
    <row r="2245" customFormat="false" ht="15" hidden="false" customHeight="false" outlineLevel="0" collapsed="false">
      <c r="A2245" s="4" t="n">
        <v>43552</v>
      </c>
      <c r="B2245" s="5" t="n">
        <v>2019</v>
      </c>
      <c r="C2245" s="5" t="n">
        <v>3</v>
      </c>
      <c r="D2245" s="6" t="str">
        <f aca="false">IF(MONTH(A2245)&gt;=4,"FY "&amp;YEAR(A2245)&amp;"-"&amp;RIGHT(YEAR(A2245)+1,2),"FY "&amp;(YEAR(A2245)-1)&amp;"-"&amp;RIGHT(YEAR(A2245),2))</f>
        <v>FY 2018-19</v>
      </c>
      <c r="E2245" s="5" t="s">
        <v>19</v>
      </c>
      <c r="F2245" s="7" t="n">
        <v>362.49</v>
      </c>
      <c r="G2245" s="7" t="n">
        <v>8.11</v>
      </c>
      <c r="H2245" s="7" t="n">
        <v>354.38</v>
      </c>
      <c r="I2245" s="7" t="n">
        <v>51.43</v>
      </c>
      <c r="J2245" s="8" t="n">
        <v>68.903</v>
      </c>
    </row>
    <row r="2246" customFormat="false" ht="15" hidden="false" customHeight="false" outlineLevel="0" collapsed="false">
      <c r="A2246" s="4" t="n">
        <v>43553</v>
      </c>
      <c r="B2246" s="5" t="n">
        <v>2019</v>
      </c>
      <c r="C2246" s="5" t="n">
        <v>3</v>
      </c>
      <c r="D2246" s="6" t="str">
        <f aca="false">IF(MONTH(A2246)&gt;=4,"FY "&amp;YEAR(A2246)&amp;"-"&amp;RIGHT(YEAR(A2246)+1,2),"FY "&amp;(YEAR(A2246)-1)&amp;"-"&amp;RIGHT(YEAR(A2246),2))</f>
        <v>FY 2018-19</v>
      </c>
      <c r="E2246" s="5" t="s">
        <v>19</v>
      </c>
      <c r="F2246" s="7" t="n">
        <v>20.81</v>
      </c>
      <c r="G2246" s="7" t="n">
        <v>46.67</v>
      </c>
      <c r="H2246" s="7" t="n">
        <v>-25.86</v>
      </c>
      <c r="I2246" s="7" t="n">
        <v>-3.75</v>
      </c>
      <c r="J2246" s="8" t="n">
        <v>69.0038</v>
      </c>
    </row>
    <row r="2247" customFormat="false" ht="15" hidden="false" customHeight="false" outlineLevel="0" collapsed="false">
      <c r="A2247" s="4" t="n">
        <v>43557</v>
      </c>
      <c r="B2247" s="5" t="n">
        <v>2019</v>
      </c>
      <c r="C2247" s="5" t="n">
        <v>4</v>
      </c>
      <c r="D2247" s="6" t="str">
        <f aca="false">IF(MONTH(A2247)&gt;=4,"FY "&amp;YEAR(A2247)&amp;"-"&amp;RIGHT(YEAR(A2247)+1,2),"FY "&amp;(YEAR(A2247)-1)&amp;"-"&amp;RIGHT(YEAR(A2247),2))</f>
        <v>FY 2019-20</v>
      </c>
      <c r="E2247" s="5" t="s">
        <v>19</v>
      </c>
      <c r="F2247" s="7" t="n">
        <v>6448.01</v>
      </c>
      <c r="G2247" s="7" t="n">
        <v>23.95</v>
      </c>
      <c r="H2247" s="7" t="n">
        <v>6424.06</v>
      </c>
      <c r="I2247" s="7" t="n">
        <v>928.72</v>
      </c>
      <c r="J2247" s="8" t="n">
        <v>69.1713</v>
      </c>
    </row>
    <row r="2248" customFormat="false" ht="15" hidden="false" customHeight="false" outlineLevel="0" collapsed="false">
      <c r="A2248" s="4" t="n">
        <v>43558</v>
      </c>
      <c r="B2248" s="5" t="n">
        <v>2019</v>
      </c>
      <c r="C2248" s="5" t="n">
        <v>4</v>
      </c>
      <c r="D2248" s="6" t="str">
        <f aca="false">IF(MONTH(A2248)&gt;=4,"FY "&amp;YEAR(A2248)&amp;"-"&amp;RIGHT(YEAR(A2248)+1,2),"FY "&amp;(YEAR(A2248)-1)&amp;"-"&amp;RIGHT(YEAR(A2248),2))</f>
        <v>FY 2019-20</v>
      </c>
      <c r="E2248" s="5" t="s">
        <v>19</v>
      </c>
      <c r="F2248" s="7" t="n">
        <v>4.17</v>
      </c>
      <c r="G2248" s="7" t="n">
        <v>1.99</v>
      </c>
      <c r="H2248" s="7" t="n">
        <v>2.18</v>
      </c>
      <c r="I2248" s="7" t="n">
        <v>0.32</v>
      </c>
      <c r="J2248" s="8" t="n">
        <v>69.1198</v>
      </c>
    </row>
    <row r="2249" customFormat="false" ht="15" hidden="false" customHeight="false" outlineLevel="0" collapsed="false">
      <c r="A2249" s="4" t="n">
        <v>43559</v>
      </c>
      <c r="B2249" s="5" t="n">
        <v>2019</v>
      </c>
      <c r="C2249" s="5" t="n">
        <v>4</v>
      </c>
      <c r="D2249" s="6" t="str">
        <f aca="false">IF(MONTH(A2249)&gt;=4,"FY "&amp;YEAR(A2249)&amp;"-"&amp;RIGHT(YEAR(A2249)+1,2),"FY "&amp;(YEAR(A2249)-1)&amp;"-"&amp;RIGHT(YEAR(A2249),2))</f>
        <v>FY 2019-20</v>
      </c>
      <c r="E2249" s="5" t="s">
        <v>19</v>
      </c>
      <c r="F2249" s="7" t="n">
        <v>32.44</v>
      </c>
      <c r="G2249" s="7" t="n">
        <v>377.17</v>
      </c>
      <c r="H2249" s="7" t="n">
        <v>-344.73</v>
      </c>
      <c r="I2249" s="7" t="n">
        <v>-50.33</v>
      </c>
      <c r="J2249" s="8" t="n">
        <v>68.4896</v>
      </c>
    </row>
    <row r="2250" customFormat="false" ht="15" hidden="false" customHeight="false" outlineLevel="0" collapsed="false">
      <c r="A2250" s="4" t="n">
        <v>43560</v>
      </c>
      <c r="B2250" s="5" t="n">
        <v>2019</v>
      </c>
      <c r="C2250" s="5" t="n">
        <v>4</v>
      </c>
      <c r="D2250" s="6" t="str">
        <f aca="false">IF(MONTH(A2250)&gt;=4,"FY "&amp;YEAR(A2250)&amp;"-"&amp;RIGHT(YEAR(A2250)+1,2),"FY "&amp;(YEAR(A2250)-1)&amp;"-"&amp;RIGHT(YEAR(A2250),2))</f>
        <v>FY 2019-20</v>
      </c>
      <c r="E2250" s="5" t="s">
        <v>19</v>
      </c>
      <c r="F2250" s="7" t="n">
        <v>5.58</v>
      </c>
      <c r="G2250" s="7" t="n">
        <v>127.55</v>
      </c>
      <c r="H2250" s="7" t="n">
        <v>-121.97</v>
      </c>
      <c r="I2250" s="7" t="n">
        <v>-17.72</v>
      </c>
      <c r="J2250" s="8" t="n">
        <v>68.8446</v>
      </c>
    </row>
    <row r="2251" customFormat="false" ht="15" hidden="false" customHeight="false" outlineLevel="0" collapsed="false">
      <c r="A2251" s="4" t="n">
        <v>43563</v>
      </c>
      <c r="B2251" s="5" t="n">
        <v>2019</v>
      </c>
      <c r="C2251" s="5" t="n">
        <v>4</v>
      </c>
      <c r="D2251" s="6" t="str">
        <f aca="false">IF(MONTH(A2251)&gt;=4,"FY "&amp;YEAR(A2251)&amp;"-"&amp;RIGHT(YEAR(A2251)+1,2),"FY "&amp;(YEAR(A2251)-1)&amp;"-"&amp;RIGHT(YEAR(A2251),2))</f>
        <v>FY 2019-20</v>
      </c>
      <c r="E2251" s="5" t="s">
        <v>19</v>
      </c>
      <c r="F2251" s="7" t="n">
        <v>1.48</v>
      </c>
      <c r="G2251" s="7" t="n">
        <v>88.79</v>
      </c>
      <c r="H2251" s="7" t="n">
        <v>-87.31</v>
      </c>
      <c r="I2251" s="7" t="n">
        <v>-12.62</v>
      </c>
      <c r="J2251" s="8" t="n">
        <v>69.1965</v>
      </c>
    </row>
    <row r="2252" customFormat="false" ht="15" hidden="false" customHeight="false" outlineLevel="0" collapsed="false">
      <c r="A2252" s="4" t="n">
        <v>43564</v>
      </c>
      <c r="B2252" s="5" t="n">
        <v>2019</v>
      </c>
      <c r="C2252" s="5" t="n">
        <v>4</v>
      </c>
      <c r="D2252" s="6" t="str">
        <f aca="false">IF(MONTH(A2252)&gt;=4,"FY "&amp;YEAR(A2252)&amp;"-"&amp;RIGHT(YEAR(A2252)+1,2),"FY "&amp;(YEAR(A2252)-1)&amp;"-"&amp;RIGHT(YEAR(A2252),2))</f>
        <v>FY 2019-20</v>
      </c>
      <c r="E2252" s="5" t="s">
        <v>19</v>
      </c>
      <c r="F2252" s="7" t="n">
        <v>0</v>
      </c>
      <c r="G2252" s="7" t="n">
        <v>154.19</v>
      </c>
      <c r="H2252" s="7" t="n">
        <v>-154.19</v>
      </c>
      <c r="I2252" s="7" t="n">
        <v>-22.18</v>
      </c>
      <c r="J2252" s="8" t="n">
        <v>69.5142</v>
      </c>
    </row>
    <row r="2253" customFormat="false" ht="15" hidden="false" customHeight="false" outlineLevel="0" collapsed="false">
      <c r="A2253" s="4" t="n">
        <v>43565</v>
      </c>
      <c r="B2253" s="5" t="n">
        <v>2019</v>
      </c>
      <c r="C2253" s="5" t="n">
        <v>4</v>
      </c>
      <c r="D2253" s="6" t="str">
        <f aca="false">IF(MONTH(A2253)&gt;=4,"FY "&amp;YEAR(A2253)&amp;"-"&amp;RIGHT(YEAR(A2253)+1,2),"FY "&amp;(YEAR(A2253)-1)&amp;"-"&amp;RIGHT(YEAR(A2253),2))</f>
        <v>FY 2019-20</v>
      </c>
      <c r="E2253" s="5" t="s">
        <v>19</v>
      </c>
      <c r="F2253" s="7" t="n">
        <v>3.1</v>
      </c>
      <c r="G2253" s="7" t="n">
        <v>28.7</v>
      </c>
      <c r="H2253" s="7" t="n">
        <v>-25.6</v>
      </c>
      <c r="I2253" s="7" t="n">
        <v>-3.68</v>
      </c>
      <c r="J2253" s="8" t="n">
        <v>69.5397</v>
      </c>
    </row>
    <row r="2254" customFormat="false" ht="15" hidden="false" customHeight="false" outlineLevel="0" collapsed="false">
      <c r="A2254" s="4" t="n">
        <v>43566</v>
      </c>
      <c r="B2254" s="5" t="n">
        <v>2019</v>
      </c>
      <c r="C2254" s="5" t="n">
        <v>4</v>
      </c>
      <c r="D2254" s="6" t="str">
        <f aca="false">IF(MONTH(A2254)&gt;=4,"FY "&amp;YEAR(A2254)&amp;"-"&amp;RIGHT(YEAR(A2254)+1,2),"FY "&amp;(YEAR(A2254)-1)&amp;"-"&amp;RIGHT(YEAR(A2254),2))</f>
        <v>FY 2019-20</v>
      </c>
      <c r="E2254" s="5" t="s">
        <v>19</v>
      </c>
      <c r="F2254" s="7" t="n">
        <v>15.27</v>
      </c>
      <c r="G2254" s="7" t="n">
        <v>145.41</v>
      </c>
      <c r="H2254" s="7" t="n">
        <v>-130.14</v>
      </c>
      <c r="I2254" s="7" t="n">
        <v>-18.82</v>
      </c>
      <c r="J2254" s="8" t="n">
        <v>69.1482</v>
      </c>
    </row>
    <row r="2255" customFormat="false" ht="15" hidden="false" customHeight="false" outlineLevel="0" collapsed="false">
      <c r="A2255" s="4" t="n">
        <v>43567</v>
      </c>
      <c r="B2255" s="5" t="n">
        <v>2019</v>
      </c>
      <c r="C2255" s="5" t="n">
        <v>4</v>
      </c>
      <c r="D2255" s="6" t="str">
        <f aca="false">IF(MONTH(A2255)&gt;=4,"FY "&amp;YEAR(A2255)&amp;"-"&amp;RIGHT(YEAR(A2255)+1,2),"FY "&amp;(YEAR(A2255)-1)&amp;"-"&amp;RIGHT(YEAR(A2255),2))</f>
        <v>FY 2019-20</v>
      </c>
      <c r="E2255" s="5" t="s">
        <v>19</v>
      </c>
      <c r="F2255" s="7" t="n">
        <v>590.9</v>
      </c>
      <c r="G2255" s="7" t="n">
        <v>83.92</v>
      </c>
      <c r="H2255" s="7" t="n">
        <v>506.98</v>
      </c>
      <c r="I2255" s="7" t="n">
        <v>73.5</v>
      </c>
      <c r="J2255" s="8" t="n">
        <v>68.9742</v>
      </c>
    </row>
    <row r="2256" customFormat="false" ht="15" hidden="false" customHeight="false" outlineLevel="0" collapsed="false">
      <c r="A2256" s="4" t="n">
        <v>43570</v>
      </c>
      <c r="B2256" s="5" t="n">
        <v>2019</v>
      </c>
      <c r="C2256" s="5" t="n">
        <v>4</v>
      </c>
      <c r="D2256" s="6" t="str">
        <f aca="false">IF(MONTH(A2256)&gt;=4,"FY "&amp;YEAR(A2256)&amp;"-"&amp;RIGHT(YEAR(A2256)+1,2),"FY "&amp;(YEAR(A2256)-1)&amp;"-"&amp;RIGHT(YEAR(A2256),2))</f>
        <v>FY 2019-20</v>
      </c>
      <c r="E2256" s="5" t="s">
        <v>19</v>
      </c>
      <c r="F2256" s="7" t="n">
        <v>4.8</v>
      </c>
      <c r="G2256" s="7" t="n">
        <v>280.87</v>
      </c>
      <c r="H2256" s="7" t="n">
        <v>-276.07</v>
      </c>
      <c r="I2256" s="7" t="n">
        <v>-39.82</v>
      </c>
      <c r="J2256" s="8" t="n">
        <v>69.324</v>
      </c>
    </row>
    <row r="2257" customFormat="false" ht="15" hidden="false" customHeight="false" outlineLevel="0" collapsed="false">
      <c r="A2257" s="4" t="n">
        <v>43571</v>
      </c>
      <c r="B2257" s="5" t="n">
        <v>2019</v>
      </c>
      <c r="C2257" s="5" t="n">
        <v>4</v>
      </c>
      <c r="D2257" s="6" t="str">
        <f aca="false">IF(MONTH(A2257)&gt;=4,"FY "&amp;YEAR(A2257)&amp;"-"&amp;RIGHT(YEAR(A2257)+1,2),"FY "&amp;(YEAR(A2257)-1)&amp;"-"&amp;RIGHT(YEAR(A2257),2))</f>
        <v>FY 2019-20</v>
      </c>
      <c r="E2257" s="5" t="s">
        <v>19</v>
      </c>
      <c r="F2257" s="7" t="n">
        <v>199.1</v>
      </c>
      <c r="G2257" s="7" t="n">
        <v>544.26</v>
      </c>
      <c r="H2257" s="7" t="n">
        <v>-345.16</v>
      </c>
      <c r="I2257" s="7" t="n">
        <v>-49.86</v>
      </c>
      <c r="J2257" s="8" t="n">
        <v>69.2293</v>
      </c>
    </row>
    <row r="2258" customFormat="false" ht="15" hidden="false" customHeight="false" outlineLevel="0" collapsed="false">
      <c r="A2258" s="4" t="n">
        <v>43573</v>
      </c>
      <c r="B2258" s="5" t="n">
        <v>2019</v>
      </c>
      <c r="C2258" s="5" t="n">
        <v>4</v>
      </c>
      <c r="D2258" s="6" t="str">
        <f aca="false">IF(MONTH(A2258)&gt;=4,"FY "&amp;YEAR(A2258)&amp;"-"&amp;RIGHT(YEAR(A2258)+1,2),"FY "&amp;(YEAR(A2258)-1)&amp;"-"&amp;RIGHT(YEAR(A2258),2))</f>
        <v>FY 2019-20</v>
      </c>
      <c r="E2258" s="5" t="s">
        <v>19</v>
      </c>
      <c r="F2258" s="7" t="n">
        <v>1.29</v>
      </c>
      <c r="G2258" s="7" t="n">
        <v>110.97</v>
      </c>
      <c r="H2258" s="7" t="n">
        <v>-109.68</v>
      </c>
      <c r="I2258" s="7" t="n">
        <v>-15.76</v>
      </c>
      <c r="J2258" s="8" t="n">
        <v>69.577</v>
      </c>
    </row>
    <row r="2259" customFormat="false" ht="15" hidden="false" customHeight="false" outlineLevel="0" collapsed="false">
      <c r="A2259" s="4" t="n">
        <v>43577</v>
      </c>
      <c r="B2259" s="5" t="n">
        <v>2019</v>
      </c>
      <c r="C2259" s="5" t="n">
        <v>4</v>
      </c>
      <c r="D2259" s="6" t="str">
        <f aca="false">IF(MONTH(A2259)&gt;=4,"FY "&amp;YEAR(A2259)&amp;"-"&amp;RIGHT(YEAR(A2259)+1,2),"FY "&amp;(YEAR(A2259)-1)&amp;"-"&amp;RIGHT(YEAR(A2259),2))</f>
        <v>FY 2019-20</v>
      </c>
      <c r="E2259" s="5" t="s">
        <v>19</v>
      </c>
      <c r="F2259" s="7" t="n">
        <v>0</v>
      </c>
      <c r="G2259" s="7" t="n">
        <v>13.09</v>
      </c>
      <c r="H2259" s="7" t="n">
        <v>-13.09</v>
      </c>
      <c r="I2259" s="7" t="n">
        <v>-1.89</v>
      </c>
      <c r="J2259" s="8" t="n">
        <v>69.4189</v>
      </c>
    </row>
    <row r="2260" customFormat="false" ht="15" hidden="false" customHeight="false" outlineLevel="0" collapsed="false">
      <c r="A2260" s="4" t="n">
        <v>43578</v>
      </c>
      <c r="B2260" s="5" t="n">
        <v>2019</v>
      </c>
      <c r="C2260" s="5" t="n">
        <v>4</v>
      </c>
      <c r="D2260" s="6" t="str">
        <f aca="false">IF(MONTH(A2260)&gt;=4,"FY "&amp;YEAR(A2260)&amp;"-"&amp;RIGHT(YEAR(A2260)+1,2),"FY "&amp;(YEAR(A2260)-1)&amp;"-"&amp;RIGHT(YEAR(A2260),2))</f>
        <v>FY 2019-20</v>
      </c>
      <c r="E2260" s="5" t="s">
        <v>19</v>
      </c>
      <c r="F2260" s="7" t="n">
        <v>2.13</v>
      </c>
      <c r="G2260" s="7" t="n">
        <v>40.35</v>
      </c>
      <c r="H2260" s="7" t="n">
        <v>-38.22</v>
      </c>
      <c r="I2260" s="7" t="n">
        <v>-5.48</v>
      </c>
      <c r="J2260" s="8" t="n">
        <v>69.7423</v>
      </c>
    </row>
    <row r="2261" customFormat="false" ht="15" hidden="false" customHeight="false" outlineLevel="0" collapsed="false">
      <c r="A2261" s="4" t="n">
        <v>43579</v>
      </c>
      <c r="B2261" s="5" t="n">
        <v>2019</v>
      </c>
      <c r="C2261" s="5" t="n">
        <v>4</v>
      </c>
      <c r="D2261" s="6" t="str">
        <f aca="false">IF(MONTH(A2261)&gt;=4,"FY "&amp;YEAR(A2261)&amp;"-"&amp;RIGHT(YEAR(A2261)+1,2),"FY "&amp;(YEAR(A2261)-1)&amp;"-"&amp;RIGHT(YEAR(A2261),2))</f>
        <v>FY 2019-20</v>
      </c>
      <c r="E2261" s="5" t="s">
        <v>19</v>
      </c>
      <c r="F2261" s="7" t="n">
        <v>0</v>
      </c>
      <c r="G2261" s="7" t="n">
        <v>8.43</v>
      </c>
      <c r="H2261" s="7" t="n">
        <v>-8.43</v>
      </c>
      <c r="I2261" s="7" t="n">
        <v>-1.21</v>
      </c>
      <c r="J2261" s="8" t="n">
        <v>69.7474</v>
      </c>
    </row>
    <row r="2262" customFormat="false" ht="15" hidden="false" customHeight="false" outlineLevel="0" collapsed="false">
      <c r="A2262" s="4" t="n">
        <v>43580</v>
      </c>
      <c r="B2262" s="5" t="n">
        <v>2019</v>
      </c>
      <c r="C2262" s="5" t="n">
        <v>4</v>
      </c>
      <c r="D2262" s="6" t="str">
        <f aca="false">IF(MONTH(A2262)&gt;=4,"FY "&amp;YEAR(A2262)&amp;"-"&amp;RIGHT(YEAR(A2262)+1,2),"FY "&amp;(YEAR(A2262)-1)&amp;"-"&amp;RIGHT(YEAR(A2262),2))</f>
        <v>FY 2019-20</v>
      </c>
      <c r="E2262" s="5" t="s">
        <v>19</v>
      </c>
      <c r="F2262" s="7" t="n">
        <v>0</v>
      </c>
      <c r="G2262" s="7" t="n">
        <v>25.5</v>
      </c>
      <c r="H2262" s="7" t="n">
        <v>-25.5</v>
      </c>
      <c r="I2262" s="7" t="n">
        <v>-3.65</v>
      </c>
      <c r="J2262" s="8" t="n">
        <v>69.9045</v>
      </c>
    </row>
    <row r="2263" customFormat="false" ht="15" hidden="false" customHeight="false" outlineLevel="0" collapsed="false">
      <c r="A2263" s="4" t="n">
        <v>43581</v>
      </c>
      <c r="B2263" s="5" t="n">
        <v>2019</v>
      </c>
      <c r="C2263" s="5" t="n">
        <v>4</v>
      </c>
      <c r="D2263" s="6" t="str">
        <f aca="false">IF(MONTH(A2263)&gt;=4,"FY "&amp;YEAR(A2263)&amp;"-"&amp;RIGHT(YEAR(A2263)+1,2),"FY "&amp;(YEAR(A2263)-1)&amp;"-"&amp;RIGHT(YEAR(A2263),2))</f>
        <v>FY 2019-20</v>
      </c>
      <c r="E2263" s="5" t="s">
        <v>19</v>
      </c>
      <c r="F2263" s="7" t="n">
        <v>7.83</v>
      </c>
      <c r="G2263" s="7" t="n">
        <v>1.15</v>
      </c>
      <c r="H2263" s="7" t="n">
        <v>6.68</v>
      </c>
      <c r="I2263" s="7" t="n">
        <v>0.96</v>
      </c>
      <c r="J2263" s="8" t="n">
        <v>69.9418</v>
      </c>
    </row>
    <row r="2264" customFormat="false" ht="15" hidden="false" customHeight="false" outlineLevel="0" collapsed="false">
      <c r="A2264" s="4" t="n">
        <v>43585</v>
      </c>
      <c r="B2264" s="5" t="n">
        <v>2019</v>
      </c>
      <c r="C2264" s="5" t="n">
        <v>4</v>
      </c>
      <c r="D2264" s="6" t="str">
        <f aca="false">IF(MONTH(A2264)&gt;=4,"FY "&amp;YEAR(A2264)&amp;"-"&amp;RIGHT(YEAR(A2264)+1,2),"FY "&amp;(YEAR(A2264)-1)&amp;"-"&amp;RIGHT(YEAR(A2264),2))</f>
        <v>FY 2019-20</v>
      </c>
      <c r="E2264" s="5" t="s">
        <v>19</v>
      </c>
      <c r="F2264" s="7" t="n">
        <v>1.49</v>
      </c>
      <c r="G2264" s="7" t="n">
        <v>126.87</v>
      </c>
      <c r="H2264" s="7" t="n">
        <v>-125.38</v>
      </c>
      <c r="I2264" s="7" t="n">
        <v>-17.87</v>
      </c>
      <c r="J2264" s="8" t="n">
        <v>70.1445</v>
      </c>
    </row>
    <row r="2265" customFormat="false" ht="15" hidden="false" customHeight="false" outlineLevel="0" collapsed="false">
      <c r="A2265" s="4" t="n">
        <v>43587</v>
      </c>
      <c r="B2265" s="5" t="n">
        <v>2019</v>
      </c>
      <c r="C2265" s="5" t="n">
        <v>5</v>
      </c>
      <c r="D2265" s="6" t="str">
        <f aca="false">IF(MONTH(A2265)&gt;=4,"FY "&amp;YEAR(A2265)&amp;"-"&amp;RIGHT(YEAR(A2265)+1,2),"FY "&amp;(YEAR(A2265)-1)&amp;"-"&amp;RIGHT(YEAR(A2265),2))</f>
        <v>FY 2019-20</v>
      </c>
      <c r="E2265" s="5" t="s">
        <v>19</v>
      </c>
      <c r="F2265" s="7" t="n">
        <v>0</v>
      </c>
      <c r="G2265" s="7" t="n">
        <v>876.43</v>
      </c>
      <c r="H2265" s="7" t="n">
        <v>-876.43</v>
      </c>
      <c r="I2265" s="7" t="n">
        <v>-125.5</v>
      </c>
      <c r="J2265" s="8" t="n">
        <v>69.8368</v>
      </c>
    </row>
    <row r="2266" customFormat="false" ht="15" hidden="false" customHeight="false" outlineLevel="0" collapsed="false">
      <c r="A2266" s="4" t="n">
        <v>43588</v>
      </c>
      <c r="B2266" s="5" t="n">
        <v>2019</v>
      </c>
      <c r="C2266" s="5" t="n">
        <v>5</v>
      </c>
      <c r="D2266" s="6" t="str">
        <f aca="false">IF(MONTH(A2266)&gt;=4,"FY "&amp;YEAR(A2266)&amp;"-"&amp;RIGHT(YEAR(A2266)+1,2),"FY "&amp;(YEAR(A2266)-1)&amp;"-"&amp;RIGHT(YEAR(A2266),2))</f>
        <v>FY 2019-20</v>
      </c>
      <c r="E2266" s="5" t="s">
        <v>19</v>
      </c>
      <c r="F2266" s="7" t="n">
        <v>0</v>
      </c>
      <c r="G2266" s="7" t="n">
        <v>2.15</v>
      </c>
      <c r="H2266" s="7" t="n">
        <v>-2.15</v>
      </c>
      <c r="I2266" s="7" t="n">
        <v>-0.31</v>
      </c>
      <c r="J2266" s="8" t="n">
        <v>69.5419</v>
      </c>
    </row>
    <row r="2267" customFormat="false" ht="15" hidden="false" customHeight="false" outlineLevel="0" collapsed="false">
      <c r="A2267" s="4" t="n">
        <v>43591</v>
      </c>
      <c r="B2267" s="5" t="n">
        <v>2019</v>
      </c>
      <c r="C2267" s="5" t="n">
        <v>5</v>
      </c>
      <c r="D2267" s="6" t="str">
        <f aca="false">IF(MONTH(A2267)&gt;=4,"FY "&amp;YEAR(A2267)&amp;"-"&amp;RIGHT(YEAR(A2267)+1,2),"FY "&amp;(YEAR(A2267)-1)&amp;"-"&amp;RIGHT(YEAR(A2267),2))</f>
        <v>FY 2019-20</v>
      </c>
      <c r="E2267" s="5" t="s">
        <v>19</v>
      </c>
      <c r="F2267" s="7" t="n">
        <v>48.15</v>
      </c>
      <c r="G2267" s="7" t="n">
        <v>17.65</v>
      </c>
      <c r="H2267" s="7" t="n">
        <v>30.5</v>
      </c>
      <c r="I2267" s="7" t="n">
        <v>4.4</v>
      </c>
      <c r="J2267" s="8" t="n">
        <v>69.2679</v>
      </c>
    </row>
    <row r="2268" customFormat="false" ht="15" hidden="false" customHeight="false" outlineLevel="0" collapsed="false">
      <c r="A2268" s="4" t="n">
        <v>43592</v>
      </c>
      <c r="B2268" s="5" t="n">
        <v>2019</v>
      </c>
      <c r="C2268" s="5" t="n">
        <v>5</v>
      </c>
      <c r="D2268" s="6" t="str">
        <f aca="false">IF(MONTH(A2268)&gt;=4,"FY "&amp;YEAR(A2268)&amp;"-"&amp;RIGHT(YEAR(A2268)+1,2),"FY "&amp;(YEAR(A2268)-1)&amp;"-"&amp;RIGHT(YEAR(A2268),2))</f>
        <v>FY 2019-20</v>
      </c>
      <c r="E2268" s="5" t="s">
        <v>19</v>
      </c>
      <c r="F2268" s="7" t="n">
        <v>1401.8</v>
      </c>
      <c r="G2268" s="7" t="n">
        <v>99.73</v>
      </c>
      <c r="H2268" s="7" t="n">
        <v>1302.07</v>
      </c>
      <c r="I2268" s="7" t="n">
        <v>187.74</v>
      </c>
      <c r="J2268" s="8" t="n">
        <v>69.3558</v>
      </c>
    </row>
    <row r="2269" customFormat="false" ht="15" hidden="false" customHeight="false" outlineLevel="0" collapsed="false">
      <c r="A2269" s="4" t="n">
        <v>43593</v>
      </c>
      <c r="B2269" s="5" t="n">
        <v>2019</v>
      </c>
      <c r="C2269" s="5" t="n">
        <v>5</v>
      </c>
      <c r="D2269" s="6" t="str">
        <f aca="false">IF(MONTH(A2269)&gt;=4,"FY "&amp;YEAR(A2269)&amp;"-"&amp;RIGHT(YEAR(A2269)+1,2),"FY "&amp;(YEAR(A2269)-1)&amp;"-"&amp;RIGHT(YEAR(A2269),2))</f>
        <v>FY 2019-20</v>
      </c>
      <c r="E2269" s="5" t="s">
        <v>19</v>
      </c>
      <c r="F2269" s="7" t="n">
        <v>3240.41</v>
      </c>
      <c r="G2269" s="7" t="n">
        <v>0.89</v>
      </c>
      <c r="H2269" s="7" t="n">
        <v>3239.52</v>
      </c>
      <c r="I2269" s="7" t="n">
        <v>467.4</v>
      </c>
      <c r="J2269" s="8" t="n">
        <v>69.3095</v>
      </c>
    </row>
    <row r="2270" customFormat="false" ht="15" hidden="false" customHeight="false" outlineLevel="0" collapsed="false">
      <c r="A2270" s="4" t="n">
        <v>43594</v>
      </c>
      <c r="B2270" s="5" t="n">
        <v>2019</v>
      </c>
      <c r="C2270" s="5" t="n">
        <v>5</v>
      </c>
      <c r="D2270" s="6" t="str">
        <f aca="false">IF(MONTH(A2270)&gt;=4,"FY "&amp;YEAR(A2270)&amp;"-"&amp;RIGHT(YEAR(A2270)+1,2),"FY "&amp;(YEAR(A2270)-1)&amp;"-"&amp;RIGHT(YEAR(A2270),2))</f>
        <v>FY 2019-20</v>
      </c>
      <c r="E2270" s="5" t="s">
        <v>19</v>
      </c>
      <c r="F2270" s="7" t="n">
        <v>0.57</v>
      </c>
      <c r="G2270" s="7" t="n">
        <v>96.02</v>
      </c>
      <c r="H2270" s="7" t="n">
        <v>-95.45</v>
      </c>
      <c r="I2270" s="7" t="n">
        <v>-13.71</v>
      </c>
      <c r="J2270" s="8" t="n">
        <v>69.6009</v>
      </c>
    </row>
    <row r="2271" customFormat="false" ht="15" hidden="false" customHeight="false" outlineLevel="0" collapsed="false">
      <c r="A2271" s="4" t="n">
        <v>43595</v>
      </c>
      <c r="B2271" s="5" t="n">
        <v>2019</v>
      </c>
      <c r="C2271" s="5" t="n">
        <v>5</v>
      </c>
      <c r="D2271" s="6" t="str">
        <f aca="false">IF(MONTH(A2271)&gt;=4,"FY "&amp;YEAR(A2271)&amp;"-"&amp;RIGHT(YEAR(A2271)+1,2),"FY "&amp;(YEAR(A2271)-1)&amp;"-"&amp;RIGHT(YEAR(A2271),2))</f>
        <v>FY 2019-20</v>
      </c>
      <c r="E2271" s="5" t="s">
        <v>19</v>
      </c>
      <c r="F2271" s="7" t="n">
        <v>0</v>
      </c>
      <c r="G2271" s="7" t="n">
        <v>7.41</v>
      </c>
      <c r="H2271" s="7" t="n">
        <v>-7.41</v>
      </c>
      <c r="I2271" s="7" t="n">
        <v>-1.06</v>
      </c>
      <c r="J2271" s="8" t="n">
        <v>69.8685</v>
      </c>
    </row>
    <row r="2272" customFormat="false" ht="15" hidden="false" customHeight="false" outlineLevel="0" collapsed="false">
      <c r="A2272" s="4" t="n">
        <v>43598</v>
      </c>
      <c r="B2272" s="5" t="n">
        <v>2019</v>
      </c>
      <c r="C2272" s="5" t="n">
        <v>5</v>
      </c>
      <c r="D2272" s="6" t="str">
        <f aca="false">IF(MONTH(A2272)&gt;=4,"FY "&amp;YEAR(A2272)&amp;"-"&amp;RIGHT(YEAR(A2272)+1,2),"FY "&amp;(YEAR(A2272)-1)&amp;"-"&amp;RIGHT(YEAR(A2272),2))</f>
        <v>FY 2019-20</v>
      </c>
      <c r="E2272" s="5" t="s">
        <v>19</v>
      </c>
      <c r="F2272" s="7" t="n">
        <v>10.48</v>
      </c>
      <c r="G2272" s="7" t="n">
        <v>16.27</v>
      </c>
      <c r="H2272" s="7" t="n">
        <v>-5.79</v>
      </c>
      <c r="I2272" s="7" t="n">
        <v>-0.83</v>
      </c>
      <c r="J2272" s="8" t="n">
        <v>69.9212</v>
      </c>
    </row>
    <row r="2273" customFormat="false" ht="15" hidden="false" customHeight="false" outlineLevel="0" collapsed="false">
      <c r="A2273" s="4" t="n">
        <v>43599</v>
      </c>
      <c r="B2273" s="5" t="n">
        <v>2019</v>
      </c>
      <c r="C2273" s="5" t="n">
        <v>5</v>
      </c>
      <c r="D2273" s="6" t="str">
        <f aca="false">IF(MONTH(A2273)&gt;=4,"FY "&amp;YEAR(A2273)&amp;"-"&amp;RIGHT(YEAR(A2273)+1,2),"FY "&amp;(YEAR(A2273)-1)&amp;"-"&amp;RIGHT(YEAR(A2273),2))</f>
        <v>FY 2019-20</v>
      </c>
      <c r="E2273" s="5" t="s">
        <v>19</v>
      </c>
      <c r="F2273" s="7" t="n">
        <v>0</v>
      </c>
      <c r="G2273" s="7" t="n">
        <v>0.27</v>
      </c>
      <c r="H2273" s="7" t="n">
        <v>-0.27</v>
      </c>
      <c r="I2273" s="7" t="n">
        <v>-0.04</v>
      </c>
      <c r="J2273" s="8" t="n">
        <v>70.2576</v>
      </c>
    </row>
    <row r="2274" customFormat="false" ht="15" hidden="false" customHeight="false" outlineLevel="0" collapsed="false">
      <c r="A2274" s="4" t="n">
        <v>43600</v>
      </c>
      <c r="B2274" s="5" t="n">
        <v>2019</v>
      </c>
      <c r="C2274" s="5" t="n">
        <v>5</v>
      </c>
      <c r="D2274" s="6" t="str">
        <f aca="false">IF(MONTH(A2274)&gt;=4,"FY "&amp;YEAR(A2274)&amp;"-"&amp;RIGHT(YEAR(A2274)+1,2),"FY "&amp;(YEAR(A2274)-1)&amp;"-"&amp;RIGHT(YEAR(A2274),2))</f>
        <v>FY 2019-20</v>
      </c>
      <c r="E2274" s="5" t="s">
        <v>19</v>
      </c>
      <c r="F2274" s="7" t="n">
        <v>0.32</v>
      </c>
      <c r="G2274" s="7" t="n">
        <v>1.31</v>
      </c>
      <c r="H2274" s="7" t="n">
        <v>-0.99</v>
      </c>
      <c r="I2274" s="7" t="n">
        <v>-0.14</v>
      </c>
      <c r="J2274" s="8" t="n">
        <v>70.4208</v>
      </c>
    </row>
    <row r="2275" customFormat="false" ht="15" hidden="false" customHeight="false" outlineLevel="0" collapsed="false">
      <c r="A2275" s="4" t="n">
        <v>43601</v>
      </c>
      <c r="B2275" s="5" t="n">
        <v>2019</v>
      </c>
      <c r="C2275" s="5" t="n">
        <v>5</v>
      </c>
      <c r="D2275" s="6" t="str">
        <f aca="false">IF(MONTH(A2275)&gt;=4,"FY "&amp;YEAR(A2275)&amp;"-"&amp;RIGHT(YEAR(A2275)+1,2),"FY "&amp;(YEAR(A2275)-1)&amp;"-"&amp;RIGHT(YEAR(A2275),2))</f>
        <v>FY 2019-20</v>
      </c>
      <c r="E2275" s="5" t="s">
        <v>19</v>
      </c>
      <c r="F2275" s="7" t="n">
        <v>0</v>
      </c>
      <c r="G2275" s="7" t="n">
        <v>0.02</v>
      </c>
      <c r="H2275" s="7" t="n">
        <v>-0.02</v>
      </c>
      <c r="I2275" s="7" t="n">
        <v>0</v>
      </c>
      <c r="J2275" s="8" t="n">
        <v>70.2087</v>
      </c>
    </row>
    <row r="2276" customFormat="false" ht="15" hidden="false" customHeight="false" outlineLevel="0" collapsed="false">
      <c r="A2276" s="4" t="n">
        <v>43602</v>
      </c>
      <c r="B2276" s="5" t="n">
        <v>2019</v>
      </c>
      <c r="C2276" s="5" t="n">
        <v>5</v>
      </c>
      <c r="D2276" s="6" t="str">
        <f aca="false">IF(MONTH(A2276)&gt;=4,"FY "&amp;YEAR(A2276)&amp;"-"&amp;RIGHT(YEAR(A2276)+1,2),"FY "&amp;(YEAR(A2276)-1)&amp;"-"&amp;RIGHT(YEAR(A2276),2))</f>
        <v>FY 2019-20</v>
      </c>
      <c r="E2276" s="5" t="s">
        <v>19</v>
      </c>
      <c r="F2276" s="7" t="n">
        <v>1.75</v>
      </c>
      <c r="G2276" s="7" t="n">
        <v>0.33</v>
      </c>
      <c r="H2276" s="7" t="n">
        <v>1.42</v>
      </c>
      <c r="I2276" s="7" t="n">
        <v>0.2</v>
      </c>
      <c r="J2276" s="8" t="n">
        <v>70.2469</v>
      </c>
    </row>
    <row r="2277" customFormat="false" ht="15" hidden="false" customHeight="false" outlineLevel="0" collapsed="false">
      <c r="A2277" s="4" t="n">
        <v>43605</v>
      </c>
      <c r="B2277" s="5" t="n">
        <v>2019</v>
      </c>
      <c r="C2277" s="5" t="n">
        <v>5</v>
      </c>
      <c r="D2277" s="6" t="str">
        <f aca="false">IF(MONTH(A2277)&gt;=4,"FY "&amp;YEAR(A2277)&amp;"-"&amp;RIGHT(YEAR(A2277)+1,2),"FY "&amp;(YEAR(A2277)-1)&amp;"-"&amp;RIGHT(YEAR(A2277),2))</f>
        <v>FY 2019-20</v>
      </c>
      <c r="E2277" s="5" t="s">
        <v>19</v>
      </c>
      <c r="F2277" s="7" t="n">
        <v>2.01</v>
      </c>
      <c r="G2277" s="7" t="n">
        <v>77.79</v>
      </c>
      <c r="H2277" s="7" t="n">
        <v>-75.78</v>
      </c>
      <c r="I2277" s="7" t="n">
        <v>-10.8</v>
      </c>
      <c r="J2277" s="8" t="n">
        <v>70.1666</v>
      </c>
    </row>
    <row r="2278" customFormat="false" ht="15" hidden="false" customHeight="false" outlineLevel="0" collapsed="false">
      <c r="A2278" s="4" t="n">
        <v>43606</v>
      </c>
      <c r="B2278" s="5" t="n">
        <v>2019</v>
      </c>
      <c r="C2278" s="5" t="n">
        <v>5</v>
      </c>
      <c r="D2278" s="6" t="str">
        <f aca="false">IF(MONTH(A2278)&gt;=4,"FY "&amp;YEAR(A2278)&amp;"-"&amp;RIGHT(YEAR(A2278)+1,2),"FY "&amp;(YEAR(A2278)-1)&amp;"-"&amp;RIGHT(YEAR(A2278),2))</f>
        <v>FY 2019-20</v>
      </c>
      <c r="E2278" s="5" t="s">
        <v>19</v>
      </c>
      <c r="F2278" s="7" t="n">
        <v>2.09</v>
      </c>
      <c r="G2278" s="7" t="n">
        <v>77.5</v>
      </c>
      <c r="H2278" s="7" t="n">
        <v>-75.41</v>
      </c>
      <c r="I2278" s="7" t="n">
        <v>-10.84</v>
      </c>
      <c r="J2278" s="8" t="n">
        <v>69.5466</v>
      </c>
    </row>
    <row r="2279" customFormat="false" ht="15" hidden="false" customHeight="false" outlineLevel="0" collapsed="false">
      <c r="A2279" s="4" t="n">
        <v>43607</v>
      </c>
      <c r="B2279" s="5" t="n">
        <v>2019</v>
      </c>
      <c r="C2279" s="5" t="n">
        <v>5</v>
      </c>
      <c r="D2279" s="6" t="str">
        <f aca="false">IF(MONTH(A2279)&gt;=4,"FY "&amp;YEAR(A2279)&amp;"-"&amp;RIGHT(YEAR(A2279)+1,2),"FY "&amp;(YEAR(A2279)-1)&amp;"-"&amp;RIGHT(YEAR(A2279),2))</f>
        <v>FY 2019-20</v>
      </c>
      <c r="E2279" s="5" t="s">
        <v>19</v>
      </c>
      <c r="F2279" s="7" t="n">
        <v>114.14</v>
      </c>
      <c r="G2279" s="7" t="n">
        <v>68.33</v>
      </c>
      <c r="H2279" s="7" t="n">
        <v>45.81</v>
      </c>
      <c r="I2279" s="7" t="n">
        <v>6.57</v>
      </c>
      <c r="J2279" s="8" t="n">
        <v>69.7291</v>
      </c>
    </row>
    <row r="2280" customFormat="false" ht="15" hidden="false" customHeight="false" outlineLevel="0" collapsed="false">
      <c r="A2280" s="4" t="n">
        <v>43608</v>
      </c>
      <c r="B2280" s="5" t="n">
        <v>2019</v>
      </c>
      <c r="C2280" s="5" t="n">
        <v>5</v>
      </c>
      <c r="D2280" s="6" t="str">
        <f aca="false">IF(MONTH(A2280)&gt;=4,"FY "&amp;YEAR(A2280)&amp;"-"&amp;RIGHT(YEAR(A2280)+1,2),"FY "&amp;(YEAR(A2280)-1)&amp;"-"&amp;RIGHT(YEAR(A2280),2))</f>
        <v>FY 2019-20</v>
      </c>
      <c r="E2280" s="5" t="s">
        <v>19</v>
      </c>
      <c r="F2280" s="7" t="n">
        <v>3.07</v>
      </c>
      <c r="G2280" s="7" t="n">
        <v>0</v>
      </c>
      <c r="H2280" s="7" t="n">
        <v>3.07</v>
      </c>
      <c r="I2280" s="7" t="n">
        <v>0.44</v>
      </c>
      <c r="J2280" s="8" t="n">
        <v>69.7655</v>
      </c>
    </row>
    <row r="2281" customFormat="false" ht="15" hidden="false" customHeight="false" outlineLevel="0" collapsed="false">
      <c r="A2281" s="4" t="n">
        <v>43609</v>
      </c>
      <c r="B2281" s="5" t="n">
        <v>2019</v>
      </c>
      <c r="C2281" s="5" t="n">
        <v>5</v>
      </c>
      <c r="D2281" s="6" t="str">
        <f aca="false">IF(MONTH(A2281)&gt;=4,"FY "&amp;YEAR(A2281)&amp;"-"&amp;RIGHT(YEAR(A2281)+1,2),"FY "&amp;(YEAR(A2281)-1)&amp;"-"&amp;RIGHT(YEAR(A2281),2))</f>
        <v>FY 2019-20</v>
      </c>
      <c r="E2281" s="5" t="s">
        <v>19</v>
      </c>
      <c r="F2281" s="7" t="n">
        <v>2.09</v>
      </c>
      <c r="G2281" s="7" t="n">
        <v>1.84</v>
      </c>
      <c r="H2281" s="7" t="n">
        <v>0.25</v>
      </c>
      <c r="I2281" s="7" t="n">
        <v>0.04</v>
      </c>
      <c r="J2281" s="8" t="n">
        <v>69.6732</v>
      </c>
    </row>
    <row r="2282" customFormat="false" ht="15" hidden="false" customHeight="false" outlineLevel="0" collapsed="false">
      <c r="A2282" s="4" t="n">
        <v>43612</v>
      </c>
      <c r="B2282" s="5" t="n">
        <v>2019</v>
      </c>
      <c r="C2282" s="5" t="n">
        <v>5</v>
      </c>
      <c r="D2282" s="6" t="str">
        <f aca="false">IF(MONTH(A2282)&gt;=4,"FY "&amp;YEAR(A2282)&amp;"-"&amp;RIGHT(YEAR(A2282)+1,2),"FY "&amp;(YEAR(A2282)-1)&amp;"-"&amp;RIGHT(YEAR(A2282),2))</f>
        <v>FY 2019-20</v>
      </c>
      <c r="E2282" s="5" t="s">
        <v>19</v>
      </c>
      <c r="F2282" s="7" t="n">
        <v>101.69</v>
      </c>
      <c r="G2282" s="7" t="n">
        <v>0.08</v>
      </c>
      <c r="H2282" s="7" t="n">
        <v>101.61</v>
      </c>
      <c r="I2282" s="7" t="n">
        <v>14.6</v>
      </c>
      <c r="J2282" s="8" t="n">
        <v>69.6096</v>
      </c>
    </row>
    <row r="2283" customFormat="false" ht="15" hidden="false" customHeight="false" outlineLevel="0" collapsed="false">
      <c r="A2283" s="4" t="n">
        <v>43613</v>
      </c>
      <c r="B2283" s="5" t="n">
        <v>2019</v>
      </c>
      <c r="C2283" s="5" t="n">
        <v>5</v>
      </c>
      <c r="D2283" s="6" t="str">
        <f aca="false">IF(MONTH(A2283)&gt;=4,"FY "&amp;YEAR(A2283)&amp;"-"&amp;RIGHT(YEAR(A2283)+1,2),"FY "&amp;(YEAR(A2283)-1)&amp;"-"&amp;RIGHT(YEAR(A2283),2))</f>
        <v>FY 2019-20</v>
      </c>
      <c r="E2283" s="5" t="s">
        <v>19</v>
      </c>
      <c r="F2283" s="7" t="n">
        <v>828.77</v>
      </c>
      <c r="G2283" s="7" t="n">
        <v>13.93</v>
      </c>
      <c r="H2283" s="7" t="n">
        <v>814.84</v>
      </c>
      <c r="I2283" s="7" t="n">
        <v>117.36</v>
      </c>
      <c r="J2283" s="8" t="n">
        <v>69.4327</v>
      </c>
    </row>
    <row r="2284" customFormat="false" ht="15" hidden="false" customHeight="false" outlineLevel="0" collapsed="false">
      <c r="A2284" s="4" t="n">
        <v>43614</v>
      </c>
      <c r="B2284" s="5" t="n">
        <v>2019</v>
      </c>
      <c r="C2284" s="5" t="n">
        <v>5</v>
      </c>
      <c r="D2284" s="6" t="str">
        <f aca="false">IF(MONTH(A2284)&gt;=4,"FY "&amp;YEAR(A2284)&amp;"-"&amp;RIGHT(YEAR(A2284)+1,2),"FY "&amp;(YEAR(A2284)-1)&amp;"-"&amp;RIGHT(YEAR(A2284),2))</f>
        <v>FY 2019-20</v>
      </c>
      <c r="E2284" s="5" t="s">
        <v>19</v>
      </c>
      <c r="F2284" s="7" t="n">
        <v>3614.38</v>
      </c>
      <c r="G2284" s="7" t="n">
        <v>3.73</v>
      </c>
      <c r="H2284" s="7" t="n">
        <v>3610.65</v>
      </c>
      <c r="I2284" s="7" t="n">
        <v>518.67</v>
      </c>
      <c r="J2284" s="8" t="n">
        <v>69.6142</v>
      </c>
    </row>
    <row r="2285" customFormat="false" ht="15" hidden="false" customHeight="false" outlineLevel="0" collapsed="false">
      <c r="A2285" s="4" t="n">
        <v>43615</v>
      </c>
      <c r="B2285" s="5" t="n">
        <v>2019</v>
      </c>
      <c r="C2285" s="5" t="n">
        <v>5</v>
      </c>
      <c r="D2285" s="6" t="str">
        <f aca="false">IF(MONTH(A2285)&gt;=4,"FY "&amp;YEAR(A2285)&amp;"-"&amp;RIGHT(YEAR(A2285)+1,2),"FY "&amp;(YEAR(A2285)-1)&amp;"-"&amp;RIGHT(YEAR(A2285),2))</f>
        <v>FY 2019-20</v>
      </c>
      <c r="E2285" s="5" t="s">
        <v>19</v>
      </c>
      <c r="F2285" s="7" t="n">
        <v>33.58</v>
      </c>
      <c r="G2285" s="7" t="n">
        <v>0.93</v>
      </c>
      <c r="H2285" s="7" t="n">
        <v>32.65</v>
      </c>
      <c r="I2285" s="7" t="n">
        <v>4.67</v>
      </c>
      <c r="J2285" s="8" t="n">
        <v>69.8805</v>
      </c>
    </row>
    <row r="2286" customFormat="false" ht="15" hidden="false" customHeight="false" outlineLevel="0" collapsed="false">
      <c r="A2286" s="4" t="n">
        <v>43616</v>
      </c>
      <c r="B2286" s="5" t="n">
        <v>2019</v>
      </c>
      <c r="C2286" s="5" t="n">
        <v>5</v>
      </c>
      <c r="D2286" s="6" t="str">
        <f aca="false">IF(MONTH(A2286)&gt;=4,"FY "&amp;YEAR(A2286)&amp;"-"&amp;RIGHT(YEAR(A2286)+1,2),"FY "&amp;(YEAR(A2286)-1)&amp;"-"&amp;RIGHT(YEAR(A2286),2))</f>
        <v>FY 2019-20</v>
      </c>
      <c r="E2286" s="5" t="s">
        <v>19</v>
      </c>
      <c r="F2286" s="7" t="n">
        <v>69.62</v>
      </c>
      <c r="G2286" s="7" t="n">
        <v>61.05</v>
      </c>
      <c r="H2286" s="7" t="n">
        <v>8.57</v>
      </c>
      <c r="I2286" s="7" t="n">
        <v>1.23</v>
      </c>
      <c r="J2286" s="8" t="n">
        <v>69.7852</v>
      </c>
    </row>
    <row r="2287" customFormat="false" ht="15" hidden="false" customHeight="false" outlineLevel="0" collapsed="false">
      <c r="A2287" s="4" t="n">
        <v>43619</v>
      </c>
      <c r="B2287" s="5" t="n">
        <v>2019</v>
      </c>
      <c r="C2287" s="5" t="n">
        <v>6</v>
      </c>
      <c r="D2287" s="6" t="str">
        <f aca="false">IF(MONTH(A2287)&gt;=4,"FY "&amp;YEAR(A2287)&amp;"-"&amp;RIGHT(YEAR(A2287)+1,2),"FY "&amp;(YEAR(A2287)-1)&amp;"-"&amp;RIGHT(YEAR(A2287),2))</f>
        <v>FY 2019-20</v>
      </c>
      <c r="E2287" s="5" t="s">
        <v>19</v>
      </c>
      <c r="F2287" s="7" t="n">
        <v>29</v>
      </c>
      <c r="G2287" s="7" t="n">
        <v>4.32</v>
      </c>
      <c r="H2287" s="7" t="n">
        <v>24.68</v>
      </c>
      <c r="I2287" s="7" t="n">
        <v>3.54</v>
      </c>
      <c r="J2287" s="8" t="n">
        <v>69.8058</v>
      </c>
    </row>
    <row r="2288" customFormat="false" ht="15" hidden="false" customHeight="false" outlineLevel="0" collapsed="false">
      <c r="A2288" s="4" t="n">
        <v>43620</v>
      </c>
      <c r="B2288" s="5" t="n">
        <v>2019</v>
      </c>
      <c r="C2288" s="5" t="n">
        <v>6</v>
      </c>
      <c r="D2288" s="6" t="str">
        <f aca="false">IF(MONTH(A2288)&gt;=4,"FY "&amp;YEAR(A2288)&amp;"-"&amp;RIGHT(YEAR(A2288)+1,2),"FY "&amp;(YEAR(A2288)-1)&amp;"-"&amp;RIGHT(YEAR(A2288),2))</f>
        <v>FY 2019-20</v>
      </c>
      <c r="E2288" s="5" t="s">
        <v>19</v>
      </c>
      <c r="F2288" s="7" t="n">
        <v>0</v>
      </c>
      <c r="G2288" s="7" t="n">
        <v>822.84</v>
      </c>
      <c r="H2288" s="7" t="n">
        <v>-822.84</v>
      </c>
      <c r="I2288" s="7" t="n">
        <v>-118.51</v>
      </c>
      <c r="J2288" s="8" t="n">
        <v>69.4338</v>
      </c>
    </row>
    <row r="2289" customFormat="false" ht="15" hidden="false" customHeight="false" outlineLevel="0" collapsed="false">
      <c r="A2289" s="4" t="n">
        <v>43622</v>
      </c>
      <c r="B2289" s="5" t="n">
        <v>2019</v>
      </c>
      <c r="C2289" s="5" t="n">
        <v>6</v>
      </c>
      <c r="D2289" s="6" t="str">
        <f aca="false">IF(MONTH(A2289)&gt;=4,"FY "&amp;YEAR(A2289)&amp;"-"&amp;RIGHT(YEAR(A2289)+1,2),"FY "&amp;(YEAR(A2289)-1)&amp;"-"&amp;RIGHT(YEAR(A2289),2))</f>
        <v>FY 2019-20</v>
      </c>
      <c r="E2289" s="5" t="s">
        <v>19</v>
      </c>
      <c r="F2289" s="7" t="n">
        <v>155.93</v>
      </c>
      <c r="G2289" s="7" t="n">
        <v>20.64</v>
      </c>
      <c r="H2289" s="7" t="n">
        <v>135.29</v>
      </c>
      <c r="I2289" s="7" t="n">
        <v>19.52</v>
      </c>
      <c r="J2289" s="8" t="n">
        <v>69.2918</v>
      </c>
    </row>
    <row r="2290" customFormat="false" ht="15" hidden="false" customHeight="false" outlineLevel="0" collapsed="false">
      <c r="A2290" s="4" t="n">
        <v>43623</v>
      </c>
      <c r="B2290" s="5" t="n">
        <v>2019</v>
      </c>
      <c r="C2290" s="5" t="n">
        <v>6</v>
      </c>
      <c r="D2290" s="6" t="str">
        <f aca="false">IF(MONTH(A2290)&gt;=4,"FY "&amp;YEAR(A2290)&amp;"-"&amp;RIGHT(YEAR(A2290)+1,2),"FY "&amp;(YEAR(A2290)-1)&amp;"-"&amp;RIGHT(YEAR(A2290),2))</f>
        <v>FY 2019-20</v>
      </c>
      <c r="E2290" s="5" t="s">
        <v>19</v>
      </c>
      <c r="F2290" s="7" t="n">
        <v>0.54</v>
      </c>
      <c r="G2290" s="7" t="n">
        <v>6.65</v>
      </c>
      <c r="H2290" s="7" t="n">
        <v>-6.11</v>
      </c>
      <c r="I2290" s="7" t="n">
        <v>-0.88</v>
      </c>
      <c r="J2290" s="8" t="n">
        <v>69.3205</v>
      </c>
    </row>
    <row r="2291" customFormat="false" ht="15" hidden="false" customHeight="false" outlineLevel="0" collapsed="false">
      <c r="A2291" s="4" t="n">
        <v>43626</v>
      </c>
      <c r="B2291" s="5" t="n">
        <v>2019</v>
      </c>
      <c r="C2291" s="5" t="n">
        <v>6</v>
      </c>
      <c r="D2291" s="6" t="str">
        <f aca="false">IF(MONTH(A2291)&gt;=4,"FY "&amp;YEAR(A2291)&amp;"-"&amp;RIGHT(YEAR(A2291)+1,2),"FY "&amp;(YEAR(A2291)-1)&amp;"-"&amp;RIGHT(YEAR(A2291),2))</f>
        <v>FY 2019-20</v>
      </c>
      <c r="E2291" s="5" t="s">
        <v>19</v>
      </c>
      <c r="F2291" s="7" t="n">
        <v>1.03</v>
      </c>
      <c r="G2291" s="7" t="n">
        <v>44.37</v>
      </c>
      <c r="H2291" s="7" t="n">
        <v>-43.34</v>
      </c>
      <c r="I2291" s="7" t="n">
        <v>-6.25</v>
      </c>
      <c r="J2291" s="8" t="n">
        <v>69.3019</v>
      </c>
    </row>
    <row r="2292" customFormat="false" ht="15" hidden="false" customHeight="false" outlineLevel="0" collapsed="false">
      <c r="A2292" s="4" t="n">
        <v>43627</v>
      </c>
      <c r="B2292" s="5" t="n">
        <v>2019</v>
      </c>
      <c r="C2292" s="5" t="n">
        <v>6</v>
      </c>
      <c r="D2292" s="6" t="str">
        <f aca="false">IF(MONTH(A2292)&gt;=4,"FY "&amp;YEAR(A2292)&amp;"-"&amp;RIGHT(YEAR(A2292)+1,2),"FY "&amp;(YEAR(A2292)-1)&amp;"-"&amp;RIGHT(YEAR(A2292),2))</f>
        <v>FY 2019-20</v>
      </c>
      <c r="E2292" s="5" t="s">
        <v>19</v>
      </c>
      <c r="F2292" s="7" t="n">
        <v>0.15</v>
      </c>
      <c r="G2292" s="7" t="n">
        <v>0.67</v>
      </c>
      <c r="H2292" s="7" t="n">
        <v>-0.52</v>
      </c>
      <c r="I2292" s="7" t="n">
        <v>-0.07</v>
      </c>
      <c r="J2292" s="8" t="n">
        <v>69.4598</v>
      </c>
    </row>
    <row r="2293" customFormat="false" ht="15" hidden="false" customHeight="false" outlineLevel="0" collapsed="false">
      <c r="A2293" s="4" t="n">
        <v>43628</v>
      </c>
      <c r="B2293" s="5" t="n">
        <v>2019</v>
      </c>
      <c r="C2293" s="5" t="n">
        <v>6</v>
      </c>
      <c r="D2293" s="6" t="str">
        <f aca="false">IF(MONTH(A2293)&gt;=4,"FY "&amp;YEAR(A2293)&amp;"-"&amp;RIGHT(YEAR(A2293)+1,2),"FY "&amp;(YEAR(A2293)-1)&amp;"-"&amp;RIGHT(YEAR(A2293),2))</f>
        <v>FY 2019-20</v>
      </c>
      <c r="E2293" s="5" t="s">
        <v>19</v>
      </c>
      <c r="F2293" s="7" t="n">
        <v>0</v>
      </c>
      <c r="G2293" s="7" t="n">
        <v>3.14</v>
      </c>
      <c r="H2293" s="7" t="n">
        <v>-3.14</v>
      </c>
      <c r="I2293" s="7" t="n">
        <v>-0.45</v>
      </c>
      <c r="J2293" s="8" t="n">
        <v>69.4222</v>
      </c>
    </row>
    <row r="2294" customFormat="false" ht="15" hidden="false" customHeight="false" outlineLevel="0" collapsed="false">
      <c r="A2294" s="4" t="n">
        <v>43629</v>
      </c>
      <c r="B2294" s="5" t="n">
        <v>2019</v>
      </c>
      <c r="C2294" s="5" t="n">
        <v>6</v>
      </c>
      <c r="D2294" s="6" t="str">
        <f aca="false">IF(MONTH(A2294)&gt;=4,"FY "&amp;YEAR(A2294)&amp;"-"&amp;RIGHT(YEAR(A2294)+1,2),"FY "&amp;(YEAR(A2294)-1)&amp;"-"&amp;RIGHT(YEAR(A2294),2))</f>
        <v>FY 2019-20</v>
      </c>
      <c r="E2294" s="5" t="s">
        <v>19</v>
      </c>
      <c r="F2294" s="7" t="n">
        <v>110.76</v>
      </c>
      <c r="G2294" s="7" t="n">
        <v>6.35</v>
      </c>
      <c r="H2294" s="7" t="n">
        <v>104.41</v>
      </c>
      <c r="I2294" s="7" t="n">
        <v>15.04</v>
      </c>
      <c r="J2294" s="8" t="n">
        <v>69.4048</v>
      </c>
    </row>
    <row r="2295" customFormat="false" ht="15" hidden="false" customHeight="false" outlineLevel="0" collapsed="false">
      <c r="A2295" s="4" t="n">
        <v>43630</v>
      </c>
      <c r="B2295" s="5" t="n">
        <v>2019</v>
      </c>
      <c r="C2295" s="5" t="n">
        <v>6</v>
      </c>
      <c r="D2295" s="6" t="str">
        <f aca="false">IF(MONTH(A2295)&gt;=4,"FY "&amp;YEAR(A2295)&amp;"-"&amp;RIGHT(YEAR(A2295)+1,2),"FY "&amp;(YEAR(A2295)-1)&amp;"-"&amp;RIGHT(YEAR(A2295),2))</f>
        <v>FY 2019-20</v>
      </c>
      <c r="E2295" s="5" t="s">
        <v>19</v>
      </c>
      <c r="F2295" s="7" t="n">
        <v>83.05</v>
      </c>
      <c r="G2295" s="7" t="n">
        <v>3.54</v>
      </c>
      <c r="H2295" s="7" t="n">
        <v>79.51</v>
      </c>
      <c r="I2295" s="7" t="n">
        <v>11.46</v>
      </c>
      <c r="J2295" s="8" t="n">
        <v>69.3579</v>
      </c>
    </row>
    <row r="2296" customFormat="false" ht="15" hidden="false" customHeight="false" outlineLevel="0" collapsed="false">
      <c r="A2296" s="4" t="n">
        <v>43633</v>
      </c>
      <c r="B2296" s="5" t="n">
        <v>2019</v>
      </c>
      <c r="C2296" s="5" t="n">
        <v>6</v>
      </c>
      <c r="D2296" s="6" t="str">
        <f aca="false">IF(MONTH(A2296)&gt;=4,"FY "&amp;YEAR(A2296)&amp;"-"&amp;RIGHT(YEAR(A2296)+1,2),"FY "&amp;(YEAR(A2296)-1)&amp;"-"&amp;RIGHT(YEAR(A2296),2))</f>
        <v>FY 2019-20</v>
      </c>
      <c r="E2296" s="5" t="s">
        <v>19</v>
      </c>
      <c r="F2296" s="7" t="n">
        <v>0</v>
      </c>
      <c r="G2296" s="7" t="n">
        <v>4.67</v>
      </c>
      <c r="H2296" s="7" t="n">
        <v>-4.67</v>
      </c>
      <c r="I2296" s="7" t="n">
        <v>-0.67</v>
      </c>
      <c r="J2296" s="8" t="n">
        <v>69.5646</v>
      </c>
    </row>
    <row r="2297" customFormat="false" ht="15" hidden="false" customHeight="false" outlineLevel="0" collapsed="false">
      <c r="A2297" s="4" t="n">
        <v>43634</v>
      </c>
      <c r="B2297" s="5" t="n">
        <v>2019</v>
      </c>
      <c r="C2297" s="5" t="n">
        <v>6</v>
      </c>
      <c r="D2297" s="6" t="str">
        <f aca="false">IF(MONTH(A2297)&gt;=4,"FY "&amp;YEAR(A2297)&amp;"-"&amp;RIGHT(YEAR(A2297)+1,2),"FY "&amp;(YEAR(A2297)-1)&amp;"-"&amp;RIGHT(YEAR(A2297),2))</f>
        <v>FY 2019-20</v>
      </c>
      <c r="E2297" s="5" t="s">
        <v>19</v>
      </c>
      <c r="F2297" s="7" t="n">
        <v>0</v>
      </c>
      <c r="G2297" s="7" t="n">
        <v>11.58</v>
      </c>
      <c r="H2297" s="7" t="n">
        <v>-11.58</v>
      </c>
      <c r="I2297" s="7" t="n">
        <v>-1.66</v>
      </c>
      <c r="J2297" s="8" t="n">
        <v>69.8362</v>
      </c>
    </row>
    <row r="2298" customFormat="false" ht="15" hidden="false" customHeight="false" outlineLevel="0" collapsed="false">
      <c r="A2298" s="4" t="n">
        <v>43635</v>
      </c>
      <c r="B2298" s="5" t="n">
        <v>2019</v>
      </c>
      <c r="C2298" s="5" t="n">
        <v>6</v>
      </c>
      <c r="D2298" s="6" t="str">
        <f aca="false">IF(MONTH(A2298)&gt;=4,"FY "&amp;YEAR(A2298)&amp;"-"&amp;RIGHT(YEAR(A2298)+1,2),"FY "&amp;(YEAR(A2298)-1)&amp;"-"&amp;RIGHT(YEAR(A2298),2))</f>
        <v>FY 2019-20</v>
      </c>
      <c r="E2298" s="5" t="s">
        <v>19</v>
      </c>
      <c r="F2298" s="7" t="n">
        <v>0.37</v>
      </c>
      <c r="G2298" s="7" t="n">
        <v>9.22</v>
      </c>
      <c r="H2298" s="7" t="n">
        <v>-8.85</v>
      </c>
      <c r="I2298" s="7" t="n">
        <v>-1.27</v>
      </c>
      <c r="J2298" s="8" t="n">
        <v>69.801</v>
      </c>
    </row>
    <row r="2299" customFormat="false" ht="15" hidden="false" customHeight="false" outlineLevel="0" collapsed="false">
      <c r="A2299" s="4" t="n">
        <v>43636</v>
      </c>
      <c r="B2299" s="5" t="n">
        <v>2019</v>
      </c>
      <c r="C2299" s="5" t="n">
        <v>6</v>
      </c>
      <c r="D2299" s="6" t="str">
        <f aca="false">IF(MONTH(A2299)&gt;=4,"FY "&amp;YEAR(A2299)&amp;"-"&amp;RIGHT(YEAR(A2299)+1,2),"FY "&amp;(YEAR(A2299)-1)&amp;"-"&amp;RIGHT(YEAR(A2299),2))</f>
        <v>FY 2019-20</v>
      </c>
      <c r="E2299" s="5" t="s">
        <v>19</v>
      </c>
      <c r="F2299" s="7" t="n">
        <v>2</v>
      </c>
      <c r="G2299" s="7" t="n">
        <v>5.47</v>
      </c>
      <c r="H2299" s="7" t="n">
        <v>-3.47</v>
      </c>
      <c r="I2299" s="7" t="n">
        <v>-0.5</v>
      </c>
      <c r="J2299" s="8" t="n">
        <v>69.6677</v>
      </c>
    </row>
    <row r="2300" customFormat="false" ht="15" hidden="false" customHeight="false" outlineLevel="0" collapsed="false">
      <c r="A2300" s="4" t="n">
        <v>43637</v>
      </c>
      <c r="B2300" s="5" t="n">
        <v>2019</v>
      </c>
      <c r="C2300" s="5" t="n">
        <v>6</v>
      </c>
      <c r="D2300" s="6" t="str">
        <f aca="false">IF(MONTH(A2300)&gt;=4,"FY "&amp;YEAR(A2300)&amp;"-"&amp;RIGHT(YEAR(A2300)+1,2),"FY "&amp;(YEAR(A2300)-1)&amp;"-"&amp;RIGHT(YEAR(A2300),2))</f>
        <v>FY 2019-20</v>
      </c>
      <c r="E2300" s="5" t="s">
        <v>19</v>
      </c>
      <c r="F2300" s="7" t="n">
        <v>0</v>
      </c>
      <c r="G2300" s="7" t="n">
        <v>0</v>
      </c>
      <c r="H2300" s="7" t="n">
        <v>0</v>
      </c>
      <c r="I2300" s="7" t="n">
        <v>0</v>
      </c>
      <c r="J2300" s="8" t="n">
        <v>69.5645</v>
      </c>
    </row>
    <row r="2301" customFormat="false" ht="15" hidden="false" customHeight="false" outlineLevel="0" collapsed="false">
      <c r="A2301" s="4" t="n">
        <v>43640</v>
      </c>
      <c r="B2301" s="5" t="n">
        <v>2019</v>
      </c>
      <c r="C2301" s="5" t="n">
        <v>6</v>
      </c>
      <c r="D2301" s="6" t="str">
        <f aca="false">IF(MONTH(A2301)&gt;=4,"FY "&amp;YEAR(A2301)&amp;"-"&amp;RIGHT(YEAR(A2301)+1,2),"FY "&amp;(YEAR(A2301)-1)&amp;"-"&amp;RIGHT(YEAR(A2301),2))</f>
        <v>FY 2019-20</v>
      </c>
      <c r="E2301" s="5" t="s">
        <v>19</v>
      </c>
      <c r="F2301" s="7" t="n">
        <v>64.34</v>
      </c>
      <c r="G2301" s="7" t="n">
        <v>19.44</v>
      </c>
      <c r="H2301" s="7" t="n">
        <v>44.9</v>
      </c>
      <c r="I2301" s="7" t="n">
        <v>6.45</v>
      </c>
      <c r="J2301" s="8" t="n">
        <v>69.6343</v>
      </c>
    </row>
    <row r="2302" customFormat="false" ht="15" hidden="false" customHeight="false" outlineLevel="0" collapsed="false">
      <c r="A2302" s="4" t="n">
        <v>43641</v>
      </c>
      <c r="B2302" s="5" t="n">
        <v>2019</v>
      </c>
      <c r="C2302" s="5" t="n">
        <v>6</v>
      </c>
      <c r="D2302" s="6" t="str">
        <f aca="false">IF(MONTH(A2302)&gt;=4,"FY "&amp;YEAR(A2302)&amp;"-"&amp;RIGHT(YEAR(A2302)+1,2),"FY "&amp;(YEAR(A2302)-1)&amp;"-"&amp;RIGHT(YEAR(A2302),2))</f>
        <v>FY 2019-20</v>
      </c>
      <c r="E2302" s="5" t="s">
        <v>19</v>
      </c>
      <c r="F2302" s="7" t="n">
        <v>0.12</v>
      </c>
      <c r="G2302" s="7" t="n">
        <v>38.86</v>
      </c>
      <c r="H2302" s="7" t="n">
        <v>-38.74</v>
      </c>
      <c r="I2302" s="7" t="n">
        <v>-5.58</v>
      </c>
      <c r="J2302" s="8" t="n">
        <v>69.4788</v>
      </c>
    </row>
    <row r="2303" customFormat="false" ht="15" hidden="false" customHeight="false" outlineLevel="0" collapsed="false">
      <c r="A2303" s="4" t="n">
        <v>43642</v>
      </c>
      <c r="B2303" s="5" t="n">
        <v>2019</v>
      </c>
      <c r="C2303" s="5" t="n">
        <v>6</v>
      </c>
      <c r="D2303" s="6" t="str">
        <f aca="false">IF(MONTH(A2303)&gt;=4,"FY "&amp;YEAR(A2303)&amp;"-"&amp;RIGHT(YEAR(A2303)+1,2),"FY "&amp;(YEAR(A2303)-1)&amp;"-"&amp;RIGHT(YEAR(A2303),2))</f>
        <v>FY 2019-20</v>
      </c>
      <c r="E2303" s="5" t="s">
        <v>19</v>
      </c>
      <c r="F2303" s="7" t="n">
        <v>434.87</v>
      </c>
      <c r="G2303" s="7" t="n">
        <v>0.47</v>
      </c>
      <c r="H2303" s="7" t="n">
        <v>434.4</v>
      </c>
      <c r="I2303" s="7" t="n">
        <v>62.65</v>
      </c>
      <c r="J2303" s="8" t="n">
        <v>69.3398</v>
      </c>
    </row>
    <row r="2304" customFormat="false" ht="15" hidden="false" customHeight="false" outlineLevel="0" collapsed="false">
      <c r="A2304" s="4" t="n">
        <v>43643</v>
      </c>
      <c r="B2304" s="5" t="n">
        <v>2019</v>
      </c>
      <c r="C2304" s="5" t="n">
        <v>6</v>
      </c>
      <c r="D2304" s="6" t="str">
        <f aca="false">IF(MONTH(A2304)&gt;=4,"FY "&amp;YEAR(A2304)&amp;"-"&amp;RIGHT(YEAR(A2304)+1,2),"FY "&amp;(YEAR(A2304)-1)&amp;"-"&amp;RIGHT(YEAR(A2304),2))</f>
        <v>FY 2019-20</v>
      </c>
      <c r="E2304" s="5" t="s">
        <v>19</v>
      </c>
      <c r="F2304" s="7" t="n">
        <v>0</v>
      </c>
      <c r="G2304" s="7" t="n">
        <v>0.21</v>
      </c>
      <c r="H2304" s="7" t="n">
        <v>-0.21</v>
      </c>
      <c r="I2304" s="7" t="n">
        <v>-0.03</v>
      </c>
      <c r="J2304" s="8" t="n">
        <v>69.3192</v>
      </c>
    </row>
    <row r="2305" customFormat="false" ht="15" hidden="false" customHeight="false" outlineLevel="0" collapsed="false">
      <c r="A2305" s="4" t="n">
        <v>43644</v>
      </c>
      <c r="B2305" s="5" t="n">
        <v>2019</v>
      </c>
      <c r="C2305" s="5" t="n">
        <v>6</v>
      </c>
      <c r="D2305" s="6" t="str">
        <f aca="false">IF(MONTH(A2305)&gt;=4,"FY "&amp;YEAR(A2305)&amp;"-"&amp;RIGHT(YEAR(A2305)+1,2),"FY "&amp;(YEAR(A2305)-1)&amp;"-"&amp;RIGHT(YEAR(A2305),2))</f>
        <v>FY 2019-20</v>
      </c>
      <c r="E2305" s="5" t="s">
        <v>19</v>
      </c>
      <c r="F2305" s="7" t="n">
        <v>0</v>
      </c>
      <c r="G2305" s="7" t="n">
        <v>13.15</v>
      </c>
      <c r="H2305" s="7" t="n">
        <v>-13.15</v>
      </c>
      <c r="I2305" s="7" t="n">
        <v>-1.9</v>
      </c>
      <c r="J2305" s="8" t="n">
        <v>69.2216</v>
      </c>
    </row>
    <row r="2306" customFormat="false" ht="15" hidden="false" customHeight="false" outlineLevel="0" collapsed="false">
      <c r="A2306" s="4" t="n">
        <v>43647</v>
      </c>
      <c r="B2306" s="5" t="n">
        <v>2019</v>
      </c>
      <c r="C2306" s="5" t="n">
        <v>7</v>
      </c>
      <c r="D2306" s="6" t="str">
        <f aca="false">IF(MONTH(A2306)&gt;=4,"FY "&amp;YEAR(A2306)&amp;"-"&amp;RIGHT(YEAR(A2306)+1,2),"FY "&amp;(YEAR(A2306)-1)&amp;"-"&amp;RIGHT(YEAR(A2306),2))</f>
        <v>FY 2019-20</v>
      </c>
      <c r="E2306" s="5" t="s">
        <v>19</v>
      </c>
      <c r="F2306" s="7" t="n">
        <v>0</v>
      </c>
      <c r="G2306" s="7" t="n">
        <v>0</v>
      </c>
      <c r="H2306" s="7" t="n">
        <v>0</v>
      </c>
      <c r="I2306" s="7" t="n">
        <v>0</v>
      </c>
      <c r="J2306" s="8" t="n">
        <v>68.918</v>
      </c>
    </row>
    <row r="2307" customFormat="false" ht="15" hidden="false" customHeight="false" outlineLevel="0" collapsed="false">
      <c r="A2307" s="4" t="n">
        <v>43648</v>
      </c>
      <c r="B2307" s="5" t="n">
        <v>2019</v>
      </c>
      <c r="C2307" s="5" t="n">
        <v>7</v>
      </c>
      <c r="D2307" s="6" t="str">
        <f aca="false">IF(MONTH(A2307)&gt;=4,"FY "&amp;YEAR(A2307)&amp;"-"&amp;RIGHT(YEAR(A2307)+1,2),"FY "&amp;(YEAR(A2307)-1)&amp;"-"&amp;RIGHT(YEAR(A2307),2))</f>
        <v>FY 2019-20</v>
      </c>
      <c r="E2307" s="5" t="s">
        <v>19</v>
      </c>
      <c r="F2307" s="7" t="n">
        <v>1783.88</v>
      </c>
      <c r="G2307" s="7" t="n">
        <v>3199.71</v>
      </c>
      <c r="H2307" s="7" t="n">
        <v>-1415.83</v>
      </c>
      <c r="I2307" s="7" t="n">
        <v>-205.29</v>
      </c>
      <c r="J2307" s="8" t="n">
        <v>68.9665</v>
      </c>
    </row>
    <row r="2308" customFormat="false" ht="15" hidden="false" customHeight="false" outlineLevel="0" collapsed="false">
      <c r="A2308" s="4" t="n">
        <v>43649</v>
      </c>
      <c r="B2308" s="5" t="n">
        <v>2019</v>
      </c>
      <c r="C2308" s="5" t="n">
        <v>7</v>
      </c>
      <c r="D2308" s="6" t="str">
        <f aca="false">IF(MONTH(A2308)&gt;=4,"FY "&amp;YEAR(A2308)&amp;"-"&amp;RIGHT(YEAR(A2308)+1,2),"FY "&amp;(YEAR(A2308)-1)&amp;"-"&amp;RIGHT(YEAR(A2308),2))</f>
        <v>FY 2019-20</v>
      </c>
      <c r="E2308" s="5" t="s">
        <v>19</v>
      </c>
      <c r="F2308" s="7" t="n">
        <v>124.06</v>
      </c>
      <c r="G2308" s="7" t="n">
        <v>1055.9</v>
      </c>
      <c r="H2308" s="7" t="n">
        <v>-931.84</v>
      </c>
      <c r="I2308" s="7" t="n">
        <v>-135.06</v>
      </c>
      <c r="J2308" s="8" t="n">
        <v>68.9924</v>
      </c>
    </row>
    <row r="2309" customFormat="false" ht="15" hidden="false" customHeight="false" outlineLevel="0" collapsed="false">
      <c r="A2309" s="4" t="n">
        <v>43650</v>
      </c>
      <c r="B2309" s="5" t="n">
        <v>2019</v>
      </c>
      <c r="C2309" s="5" t="n">
        <v>7</v>
      </c>
      <c r="D2309" s="6" t="str">
        <f aca="false">IF(MONTH(A2309)&gt;=4,"FY "&amp;YEAR(A2309)&amp;"-"&amp;RIGHT(YEAR(A2309)+1,2),"FY "&amp;(YEAR(A2309)-1)&amp;"-"&amp;RIGHT(YEAR(A2309),2))</f>
        <v>FY 2019-20</v>
      </c>
      <c r="E2309" s="5" t="s">
        <v>19</v>
      </c>
      <c r="F2309" s="7" t="n">
        <v>37.65</v>
      </c>
      <c r="G2309" s="7" t="n">
        <v>3.58</v>
      </c>
      <c r="H2309" s="7" t="n">
        <v>34.07</v>
      </c>
      <c r="I2309" s="7" t="n">
        <v>4.95</v>
      </c>
      <c r="J2309" s="8" t="n">
        <v>68.8776</v>
      </c>
    </row>
    <row r="2310" customFormat="false" ht="15" hidden="false" customHeight="false" outlineLevel="0" collapsed="false">
      <c r="A2310" s="4" t="n">
        <v>43651</v>
      </c>
      <c r="B2310" s="5" t="n">
        <v>2019</v>
      </c>
      <c r="C2310" s="5" t="n">
        <v>7</v>
      </c>
      <c r="D2310" s="6" t="str">
        <f aca="false">IF(MONTH(A2310)&gt;=4,"FY "&amp;YEAR(A2310)&amp;"-"&amp;RIGHT(YEAR(A2310)+1,2),"FY "&amp;(YEAR(A2310)-1)&amp;"-"&amp;RIGHT(YEAR(A2310),2))</f>
        <v>FY 2019-20</v>
      </c>
      <c r="E2310" s="5" t="s">
        <v>19</v>
      </c>
      <c r="F2310" s="7" t="n">
        <v>1.13</v>
      </c>
      <c r="G2310" s="7" t="n">
        <v>16.73</v>
      </c>
      <c r="H2310" s="7" t="n">
        <v>-15.6</v>
      </c>
      <c r="I2310" s="7" t="n">
        <v>-2.27</v>
      </c>
      <c r="J2310" s="8" t="n">
        <v>68.8545</v>
      </c>
    </row>
    <row r="2311" customFormat="false" ht="15" hidden="false" customHeight="false" outlineLevel="0" collapsed="false">
      <c r="A2311" s="4" t="n">
        <v>43654</v>
      </c>
      <c r="B2311" s="5" t="n">
        <v>2019</v>
      </c>
      <c r="C2311" s="5" t="n">
        <v>7</v>
      </c>
      <c r="D2311" s="6" t="str">
        <f aca="false">IF(MONTH(A2311)&gt;=4,"FY "&amp;YEAR(A2311)&amp;"-"&amp;RIGHT(YEAR(A2311)+1,2),"FY "&amp;(YEAR(A2311)-1)&amp;"-"&amp;RIGHT(YEAR(A2311),2))</f>
        <v>FY 2019-20</v>
      </c>
      <c r="E2311" s="5" t="s">
        <v>19</v>
      </c>
      <c r="F2311" s="7" t="n">
        <v>5.03</v>
      </c>
      <c r="G2311" s="7" t="n">
        <v>13.1</v>
      </c>
      <c r="H2311" s="7" t="n">
        <v>-8.07</v>
      </c>
      <c r="I2311" s="7" t="n">
        <v>-1.17</v>
      </c>
      <c r="J2311" s="8" t="n">
        <v>68.7499</v>
      </c>
    </row>
    <row r="2312" customFormat="false" ht="15" hidden="false" customHeight="false" outlineLevel="0" collapsed="false">
      <c r="A2312" s="4" t="n">
        <v>43655</v>
      </c>
      <c r="B2312" s="5" t="n">
        <v>2019</v>
      </c>
      <c r="C2312" s="5" t="n">
        <v>7</v>
      </c>
      <c r="D2312" s="6" t="str">
        <f aca="false">IF(MONTH(A2312)&gt;=4,"FY "&amp;YEAR(A2312)&amp;"-"&amp;RIGHT(YEAR(A2312)+1,2),"FY "&amp;(YEAR(A2312)-1)&amp;"-"&amp;RIGHT(YEAR(A2312),2))</f>
        <v>FY 2019-20</v>
      </c>
      <c r="E2312" s="5" t="s">
        <v>19</v>
      </c>
      <c r="F2312" s="7" t="n">
        <v>0</v>
      </c>
      <c r="G2312" s="7" t="n">
        <v>1.93</v>
      </c>
      <c r="H2312" s="7" t="n">
        <v>-1.93</v>
      </c>
      <c r="I2312" s="7" t="n">
        <v>-0.28</v>
      </c>
      <c r="J2312" s="8" t="n">
        <v>68.6982</v>
      </c>
    </row>
    <row r="2313" customFormat="false" ht="15" hidden="false" customHeight="false" outlineLevel="0" collapsed="false">
      <c r="A2313" s="4" t="n">
        <v>43656</v>
      </c>
      <c r="B2313" s="5" t="n">
        <v>2019</v>
      </c>
      <c r="C2313" s="5" t="n">
        <v>7</v>
      </c>
      <c r="D2313" s="6" t="str">
        <f aca="false">IF(MONTH(A2313)&gt;=4,"FY "&amp;YEAR(A2313)&amp;"-"&amp;RIGHT(YEAR(A2313)+1,2),"FY "&amp;(YEAR(A2313)-1)&amp;"-"&amp;RIGHT(YEAR(A2313),2))</f>
        <v>FY 2019-20</v>
      </c>
      <c r="E2313" s="5" t="s">
        <v>19</v>
      </c>
      <c r="F2313" s="7" t="n">
        <v>4.43</v>
      </c>
      <c r="G2313" s="7" t="n">
        <v>31.55</v>
      </c>
      <c r="H2313" s="7" t="n">
        <v>-27.12</v>
      </c>
      <c r="I2313" s="7" t="n">
        <v>-3.95</v>
      </c>
      <c r="J2313" s="8" t="n">
        <v>68.7301</v>
      </c>
    </row>
    <row r="2314" customFormat="false" ht="15" hidden="false" customHeight="false" outlineLevel="0" collapsed="false">
      <c r="A2314" s="4" t="n">
        <v>43657</v>
      </c>
      <c r="B2314" s="5" t="n">
        <v>2019</v>
      </c>
      <c r="C2314" s="5" t="n">
        <v>7</v>
      </c>
      <c r="D2314" s="6" t="str">
        <f aca="false">IF(MONTH(A2314)&gt;=4,"FY "&amp;YEAR(A2314)&amp;"-"&amp;RIGHT(YEAR(A2314)+1,2),"FY "&amp;(YEAR(A2314)-1)&amp;"-"&amp;RIGHT(YEAR(A2314),2))</f>
        <v>FY 2019-20</v>
      </c>
      <c r="E2314" s="5" t="s">
        <v>19</v>
      </c>
      <c r="F2314" s="7" t="n">
        <v>5.35</v>
      </c>
      <c r="G2314" s="7" t="n">
        <v>6.71</v>
      </c>
      <c r="H2314" s="7" t="n">
        <v>-1.36</v>
      </c>
      <c r="I2314" s="7" t="n">
        <v>-0.2</v>
      </c>
      <c r="J2314" s="8" t="n">
        <v>68.5269</v>
      </c>
    </row>
    <row r="2315" customFormat="false" ht="15" hidden="false" customHeight="false" outlineLevel="0" collapsed="false">
      <c r="A2315" s="4" t="n">
        <v>43658</v>
      </c>
      <c r="B2315" s="5" t="n">
        <v>2019</v>
      </c>
      <c r="C2315" s="5" t="n">
        <v>7</v>
      </c>
      <c r="D2315" s="6" t="str">
        <f aca="false">IF(MONTH(A2315)&gt;=4,"FY "&amp;YEAR(A2315)&amp;"-"&amp;RIGHT(YEAR(A2315)+1,2),"FY "&amp;(YEAR(A2315)-1)&amp;"-"&amp;RIGHT(YEAR(A2315),2))</f>
        <v>FY 2019-20</v>
      </c>
      <c r="E2315" s="5" t="s">
        <v>19</v>
      </c>
      <c r="F2315" s="7" t="n">
        <v>0.51</v>
      </c>
      <c r="G2315" s="7" t="n">
        <v>2.4</v>
      </c>
      <c r="H2315" s="7" t="n">
        <v>-1.89</v>
      </c>
      <c r="I2315" s="7" t="n">
        <v>-0.28</v>
      </c>
      <c r="J2315" s="8" t="n">
        <v>68.3665</v>
      </c>
    </row>
    <row r="2316" customFormat="false" ht="15" hidden="false" customHeight="false" outlineLevel="0" collapsed="false">
      <c r="A2316" s="4" t="n">
        <v>43661</v>
      </c>
      <c r="B2316" s="5" t="n">
        <v>2019</v>
      </c>
      <c r="C2316" s="5" t="n">
        <v>7</v>
      </c>
      <c r="D2316" s="6" t="str">
        <f aca="false">IF(MONTH(A2316)&gt;=4,"FY "&amp;YEAR(A2316)&amp;"-"&amp;RIGHT(YEAR(A2316)+1,2),"FY "&amp;(YEAR(A2316)-1)&amp;"-"&amp;RIGHT(YEAR(A2316),2))</f>
        <v>FY 2019-20</v>
      </c>
      <c r="E2316" s="5" t="s">
        <v>19</v>
      </c>
      <c r="F2316" s="7" t="n">
        <v>0</v>
      </c>
      <c r="G2316" s="7" t="n">
        <v>0.78</v>
      </c>
      <c r="H2316" s="7" t="n">
        <v>-0.78</v>
      </c>
      <c r="I2316" s="7" t="n">
        <v>-0.11</v>
      </c>
      <c r="J2316" s="8" t="n">
        <v>68.5855</v>
      </c>
    </row>
    <row r="2317" customFormat="false" ht="15" hidden="false" customHeight="false" outlineLevel="0" collapsed="false">
      <c r="A2317" s="4" t="n">
        <v>43662</v>
      </c>
      <c r="B2317" s="5" t="n">
        <v>2019</v>
      </c>
      <c r="C2317" s="5" t="n">
        <v>7</v>
      </c>
      <c r="D2317" s="6" t="str">
        <f aca="false">IF(MONTH(A2317)&gt;=4,"FY "&amp;YEAR(A2317)&amp;"-"&amp;RIGHT(YEAR(A2317)+1,2),"FY "&amp;(YEAR(A2317)-1)&amp;"-"&amp;RIGHT(YEAR(A2317),2))</f>
        <v>FY 2019-20</v>
      </c>
      <c r="E2317" s="5" t="s">
        <v>19</v>
      </c>
      <c r="F2317" s="7" t="n">
        <v>0.53</v>
      </c>
      <c r="G2317" s="7" t="n">
        <v>7.62</v>
      </c>
      <c r="H2317" s="7" t="n">
        <v>-7.09</v>
      </c>
      <c r="I2317" s="7" t="n">
        <v>-1.03</v>
      </c>
      <c r="J2317" s="8" t="n">
        <v>68.5836</v>
      </c>
    </row>
    <row r="2318" customFormat="false" ht="15" hidden="false" customHeight="false" outlineLevel="0" collapsed="false">
      <c r="A2318" s="4" t="n">
        <v>43663</v>
      </c>
      <c r="B2318" s="5" t="n">
        <v>2019</v>
      </c>
      <c r="C2318" s="5" t="n">
        <v>7</v>
      </c>
      <c r="D2318" s="6" t="str">
        <f aca="false">IF(MONTH(A2318)&gt;=4,"FY "&amp;YEAR(A2318)&amp;"-"&amp;RIGHT(YEAR(A2318)+1,2),"FY "&amp;(YEAR(A2318)-1)&amp;"-"&amp;RIGHT(YEAR(A2318),2))</f>
        <v>FY 2019-20</v>
      </c>
      <c r="E2318" s="5" t="s">
        <v>19</v>
      </c>
      <c r="F2318" s="7" t="n">
        <v>7.35</v>
      </c>
      <c r="G2318" s="7" t="n">
        <v>1.5</v>
      </c>
      <c r="H2318" s="7" t="n">
        <v>5.85</v>
      </c>
      <c r="I2318" s="7" t="n">
        <v>0.85</v>
      </c>
      <c r="J2318" s="8" t="n">
        <v>68.5672</v>
      </c>
    </row>
    <row r="2319" customFormat="false" ht="15" hidden="false" customHeight="false" outlineLevel="0" collapsed="false">
      <c r="A2319" s="4" t="n">
        <v>43664</v>
      </c>
      <c r="B2319" s="5" t="n">
        <v>2019</v>
      </c>
      <c r="C2319" s="5" t="n">
        <v>7</v>
      </c>
      <c r="D2319" s="6" t="str">
        <f aca="false">IF(MONTH(A2319)&gt;=4,"FY "&amp;YEAR(A2319)&amp;"-"&amp;RIGHT(YEAR(A2319)+1,2),"FY "&amp;(YEAR(A2319)-1)&amp;"-"&amp;RIGHT(YEAR(A2319),2))</f>
        <v>FY 2019-20</v>
      </c>
      <c r="E2319" s="5" t="s">
        <v>19</v>
      </c>
      <c r="F2319" s="7" t="n">
        <v>0.51</v>
      </c>
      <c r="G2319" s="7" t="n">
        <v>69.38</v>
      </c>
      <c r="H2319" s="7" t="n">
        <v>-68.87</v>
      </c>
      <c r="I2319" s="7" t="n">
        <v>-10.01</v>
      </c>
      <c r="J2319" s="8" t="n">
        <v>68.8051</v>
      </c>
    </row>
    <row r="2320" customFormat="false" ht="15" hidden="false" customHeight="false" outlineLevel="0" collapsed="false">
      <c r="A2320" s="4" t="n">
        <v>43665</v>
      </c>
      <c r="B2320" s="5" t="n">
        <v>2019</v>
      </c>
      <c r="C2320" s="5" t="n">
        <v>7</v>
      </c>
      <c r="D2320" s="6" t="str">
        <f aca="false">IF(MONTH(A2320)&gt;=4,"FY "&amp;YEAR(A2320)&amp;"-"&amp;RIGHT(YEAR(A2320)+1,2),"FY "&amp;(YEAR(A2320)-1)&amp;"-"&amp;RIGHT(YEAR(A2320),2))</f>
        <v>FY 2019-20</v>
      </c>
      <c r="E2320" s="5" t="s">
        <v>19</v>
      </c>
      <c r="F2320" s="7" t="n">
        <v>2.47</v>
      </c>
      <c r="G2320" s="7" t="n">
        <v>12.52</v>
      </c>
      <c r="H2320" s="7" t="n">
        <v>-10.05</v>
      </c>
      <c r="I2320" s="7" t="n">
        <v>-1.46</v>
      </c>
      <c r="J2320" s="8" t="n">
        <v>68.8758</v>
      </c>
    </row>
    <row r="2321" customFormat="false" ht="15" hidden="false" customHeight="false" outlineLevel="0" collapsed="false">
      <c r="A2321" s="4" t="n">
        <v>43668</v>
      </c>
      <c r="B2321" s="5" t="n">
        <v>2019</v>
      </c>
      <c r="C2321" s="5" t="n">
        <v>7</v>
      </c>
      <c r="D2321" s="6" t="str">
        <f aca="false">IF(MONTH(A2321)&gt;=4,"FY "&amp;YEAR(A2321)&amp;"-"&amp;RIGHT(YEAR(A2321)+1,2),"FY "&amp;(YEAR(A2321)-1)&amp;"-"&amp;RIGHT(YEAR(A2321),2))</f>
        <v>FY 2019-20</v>
      </c>
      <c r="E2321" s="5" t="s">
        <v>19</v>
      </c>
      <c r="F2321" s="7" t="n">
        <v>16.36</v>
      </c>
      <c r="G2321" s="7" t="n">
        <v>8.24</v>
      </c>
      <c r="H2321" s="7" t="n">
        <v>8.12</v>
      </c>
      <c r="I2321" s="7" t="n">
        <v>1.18</v>
      </c>
      <c r="J2321" s="8" t="n">
        <v>68.8249</v>
      </c>
    </row>
    <row r="2322" customFormat="false" ht="15" hidden="false" customHeight="false" outlineLevel="0" collapsed="false">
      <c r="A2322" s="4" t="n">
        <v>43669</v>
      </c>
      <c r="B2322" s="5" t="n">
        <v>2019</v>
      </c>
      <c r="C2322" s="5" t="n">
        <v>7</v>
      </c>
      <c r="D2322" s="6" t="str">
        <f aca="false">IF(MONTH(A2322)&gt;=4,"FY "&amp;YEAR(A2322)&amp;"-"&amp;RIGHT(YEAR(A2322)+1,2),"FY "&amp;(YEAR(A2322)-1)&amp;"-"&amp;RIGHT(YEAR(A2322),2))</f>
        <v>FY 2019-20</v>
      </c>
      <c r="E2322" s="5" t="s">
        <v>19</v>
      </c>
      <c r="F2322" s="7" t="n">
        <v>1.75</v>
      </c>
      <c r="G2322" s="7" t="n">
        <v>0</v>
      </c>
      <c r="H2322" s="7" t="n">
        <v>1.75</v>
      </c>
      <c r="I2322" s="7" t="n">
        <v>0.25</v>
      </c>
      <c r="J2322" s="8" t="n">
        <v>69.0199</v>
      </c>
    </row>
    <row r="2323" customFormat="false" ht="15" hidden="false" customHeight="false" outlineLevel="0" collapsed="false">
      <c r="A2323" s="4" t="n">
        <v>43670</v>
      </c>
      <c r="B2323" s="5" t="n">
        <v>2019</v>
      </c>
      <c r="C2323" s="5" t="n">
        <v>7</v>
      </c>
      <c r="D2323" s="6" t="str">
        <f aca="false">IF(MONTH(A2323)&gt;=4,"FY "&amp;YEAR(A2323)&amp;"-"&amp;RIGHT(YEAR(A2323)+1,2),"FY "&amp;(YEAR(A2323)-1)&amp;"-"&amp;RIGHT(YEAR(A2323),2))</f>
        <v>FY 2019-20</v>
      </c>
      <c r="E2323" s="5" t="s">
        <v>19</v>
      </c>
      <c r="F2323" s="7" t="n">
        <v>2.42</v>
      </c>
      <c r="G2323" s="7" t="n">
        <v>73.73</v>
      </c>
      <c r="H2323" s="7" t="n">
        <v>-71.31</v>
      </c>
      <c r="I2323" s="7" t="n">
        <v>-10.34</v>
      </c>
      <c r="J2323" s="8" t="n">
        <v>68.9922</v>
      </c>
    </row>
    <row r="2324" customFormat="false" ht="15" hidden="false" customHeight="false" outlineLevel="0" collapsed="false">
      <c r="A2324" s="4" t="n">
        <v>43671</v>
      </c>
      <c r="B2324" s="5" t="n">
        <v>2019</v>
      </c>
      <c r="C2324" s="5" t="n">
        <v>7</v>
      </c>
      <c r="D2324" s="6" t="str">
        <f aca="false">IF(MONTH(A2324)&gt;=4,"FY "&amp;YEAR(A2324)&amp;"-"&amp;RIGHT(YEAR(A2324)+1,2),"FY "&amp;(YEAR(A2324)-1)&amp;"-"&amp;RIGHT(YEAR(A2324),2))</f>
        <v>FY 2019-20</v>
      </c>
      <c r="E2324" s="5" t="s">
        <v>19</v>
      </c>
      <c r="F2324" s="7" t="n">
        <v>16.92</v>
      </c>
      <c r="G2324" s="7" t="n">
        <v>1.28</v>
      </c>
      <c r="H2324" s="7" t="n">
        <v>15.64</v>
      </c>
      <c r="I2324" s="7" t="n">
        <v>2.27</v>
      </c>
      <c r="J2324" s="8" t="n">
        <v>69.0135</v>
      </c>
    </row>
    <row r="2325" customFormat="false" ht="15" hidden="false" customHeight="false" outlineLevel="0" collapsed="false">
      <c r="A2325" s="4" t="n">
        <v>43672</v>
      </c>
      <c r="B2325" s="5" t="n">
        <v>2019</v>
      </c>
      <c r="C2325" s="5" t="n">
        <v>7</v>
      </c>
      <c r="D2325" s="6" t="str">
        <f aca="false">IF(MONTH(A2325)&gt;=4,"FY "&amp;YEAR(A2325)&amp;"-"&amp;RIGHT(YEAR(A2325)+1,2),"FY "&amp;(YEAR(A2325)-1)&amp;"-"&amp;RIGHT(YEAR(A2325),2))</f>
        <v>FY 2019-20</v>
      </c>
      <c r="E2325" s="5" t="s">
        <v>19</v>
      </c>
      <c r="F2325" s="7" t="n">
        <v>1.61</v>
      </c>
      <c r="G2325" s="7" t="n">
        <v>281.4</v>
      </c>
      <c r="H2325" s="7" t="n">
        <v>-279.79</v>
      </c>
      <c r="I2325" s="7" t="n">
        <v>-40.55</v>
      </c>
      <c r="J2325" s="8" t="n">
        <v>68.9904</v>
      </c>
    </row>
    <row r="2326" customFormat="false" ht="15" hidden="false" customHeight="false" outlineLevel="0" collapsed="false">
      <c r="A2326" s="4" t="n">
        <v>43675</v>
      </c>
      <c r="B2326" s="5" t="n">
        <v>2019</v>
      </c>
      <c r="C2326" s="5" t="n">
        <v>7</v>
      </c>
      <c r="D2326" s="6" t="str">
        <f aca="false">IF(MONTH(A2326)&gt;=4,"FY "&amp;YEAR(A2326)&amp;"-"&amp;RIGHT(YEAR(A2326)+1,2),"FY "&amp;(YEAR(A2326)-1)&amp;"-"&amp;RIGHT(YEAR(A2326),2))</f>
        <v>FY 2019-20</v>
      </c>
      <c r="E2326" s="5" t="s">
        <v>19</v>
      </c>
      <c r="F2326" s="7" t="n">
        <v>4434.04</v>
      </c>
      <c r="G2326" s="7" t="n">
        <v>3.3</v>
      </c>
      <c r="H2326" s="7" t="n">
        <v>4430.74</v>
      </c>
      <c r="I2326" s="7" t="n">
        <v>641.57</v>
      </c>
      <c r="J2326" s="8" t="n">
        <v>69.0611</v>
      </c>
    </row>
    <row r="2327" customFormat="false" ht="15" hidden="false" customHeight="false" outlineLevel="0" collapsed="false">
      <c r="A2327" s="4" t="n">
        <v>43676</v>
      </c>
      <c r="B2327" s="5" t="n">
        <v>2019</v>
      </c>
      <c r="C2327" s="5" t="n">
        <v>7</v>
      </c>
      <c r="D2327" s="6" t="str">
        <f aca="false">IF(MONTH(A2327)&gt;=4,"FY "&amp;YEAR(A2327)&amp;"-"&amp;RIGHT(YEAR(A2327)+1,2),"FY "&amp;(YEAR(A2327)-1)&amp;"-"&amp;RIGHT(YEAR(A2327),2))</f>
        <v>FY 2019-20</v>
      </c>
      <c r="E2327" s="5" t="s">
        <v>19</v>
      </c>
      <c r="F2327" s="7" t="n">
        <v>0.98</v>
      </c>
      <c r="G2327" s="7" t="n">
        <v>46.5</v>
      </c>
      <c r="H2327" s="7" t="n">
        <v>-45.52</v>
      </c>
      <c r="I2327" s="7" t="n">
        <v>-6.61</v>
      </c>
      <c r="J2327" s="8" t="n">
        <v>68.9023</v>
      </c>
    </row>
    <row r="2328" customFormat="false" ht="15" hidden="false" customHeight="false" outlineLevel="0" collapsed="false">
      <c r="A2328" s="4" t="n">
        <v>43677</v>
      </c>
      <c r="B2328" s="5" t="n">
        <v>2019</v>
      </c>
      <c r="C2328" s="5" t="n">
        <v>7</v>
      </c>
      <c r="D2328" s="6" t="str">
        <f aca="false">IF(MONTH(A2328)&gt;=4,"FY "&amp;YEAR(A2328)&amp;"-"&amp;RIGHT(YEAR(A2328)+1,2),"FY "&amp;(YEAR(A2328)-1)&amp;"-"&amp;RIGHT(YEAR(A2328),2))</f>
        <v>FY 2019-20</v>
      </c>
      <c r="E2328" s="5" t="s">
        <v>19</v>
      </c>
      <c r="F2328" s="7" t="n">
        <v>3</v>
      </c>
      <c r="G2328" s="7" t="n">
        <v>20.14</v>
      </c>
      <c r="H2328" s="7" t="n">
        <v>-17.14</v>
      </c>
      <c r="I2328" s="7" t="n">
        <v>-2.49</v>
      </c>
      <c r="J2328" s="8" t="n">
        <v>68.75</v>
      </c>
    </row>
    <row r="2329" customFormat="false" ht="15" hidden="false" customHeight="false" outlineLevel="0" collapsed="false">
      <c r="A2329" s="4" t="n">
        <v>43678</v>
      </c>
      <c r="B2329" s="5" t="n">
        <v>2019</v>
      </c>
      <c r="C2329" s="5" t="n">
        <v>8</v>
      </c>
      <c r="D2329" s="6" t="str">
        <f aca="false">IF(MONTH(A2329)&gt;=4,"FY "&amp;YEAR(A2329)&amp;"-"&amp;RIGHT(YEAR(A2329)+1,2),"FY "&amp;(YEAR(A2329)-1)&amp;"-"&amp;RIGHT(YEAR(A2329),2))</f>
        <v>FY 2019-20</v>
      </c>
      <c r="E2329" s="5" t="s">
        <v>19</v>
      </c>
      <c r="F2329" s="7" t="n">
        <v>0</v>
      </c>
      <c r="G2329" s="7" t="n">
        <v>89.36</v>
      </c>
      <c r="H2329" s="7" t="n">
        <v>-89.36</v>
      </c>
      <c r="I2329" s="7" t="n">
        <v>-12.98</v>
      </c>
      <c r="J2329" s="8" t="n">
        <v>68.8569</v>
      </c>
    </row>
    <row r="2330" customFormat="false" ht="15" hidden="false" customHeight="false" outlineLevel="0" collapsed="false">
      <c r="A2330" s="4" t="n">
        <v>43679</v>
      </c>
      <c r="B2330" s="5" t="n">
        <v>2019</v>
      </c>
      <c r="C2330" s="5" t="n">
        <v>8</v>
      </c>
      <c r="D2330" s="6" t="str">
        <f aca="false">IF(MONTH(A2330)&gt;=4,"FY "&amp;YEAR(A2330)&amp;"-"&amp;RIGHT(YEAR(A2330)+1,2),"FY "&amp;(YEAR(A2330)-1)&amp;"-"&amp;RIGHT(YEAR(A2330),2))</f>
        <v>FY 2019-20</v>
      </c>
      <c r="E2330" s="5" t="s">
        <v>19</v>
      </c>
      <c r="F2330" s="7" t="n">
        <v>1.38</v>
      </c>
      <c r="G2330" s="7" t="n">
        <v>159.18</v>
      </c>
      <c r="H2330" s="7" t="n">
        <v>-157.8</v>
      </c>
      <c r="I2330" s="7" t="n">
        <v>-22.85</v>
      </c>
      <c r="J2330" s="8" t="n">
        <v>69.058</v>
      </c>
    </row>
    <row r="2331" customFormat="false" ht="15" hidden="false" customHeight="false" outlineLevel="0" collapsed="false">
      <c r="A2331" s="4" t="n">
        <v>43682</v>
      </c>
      <c r="B2331" s="5" t="n">
        <v>2019</v>
      </c>
      <c r="C2331" s="5" t="n">
        <v>8</v>
      </c>
      <c r="D2331" s="6" t="str">
        <f aca="false">IF(MONTH(A2331)&gt;=4,"FY "&amp;YEAR(A2331)&amp;"-"&amp;RIGHT(YEAR(A2331)+1,2),"FY "&amp;(YEAR(A2331)-1)&amp;"-"&amp;RIGHT(YEAR(A2331),2))</f>
        <v>FY 2019-20</v>
      </c>
      <c r="E2331" s="5" t="s">
        <v>19</v>
      </c>
      <c r="F2331" s="7" t="n">
        <v>10.42</v>
      </c>
      <c r="G2331" s="7" t="n">
        <v>33.72</v>
      </c>
      <c r="H2331" s="7" t="n">
        <v>-23.3</v>
      </c>
      <c r="I2331" s="7" t="n">
        <v>-3.36</v>
      </c>
      <c r="J2331" s="8" t="n">
        <v>69.3981</v>
      </c>
    </row>
    <row r="2332" customFormat="false" ht="15" hidden="false" customHeight="false" outlineLevel="0" collapsed="false">
      <c r="A2332" s="4" t="n">
        <v>43683</v>
      </c>
      <c r="B2332" s="5" t="n">
        <v>2019</v>
      </c>
      <c r="C2332" s="5" t="n">
        <v>8</v>
      </c>
      <c r="D2332" s="6" t="str">
        <f aca="false">IF(MONTH(A2332)&gt;=4,"FY "&amp;YEAR(A2332)&amp;"-"&amp;RIGHT(YEAR(A2332)+1,2),"FY "&amp;(YEAR(A2332)-1)&amp;"-"&amp;RIGHT(YEAR(A2332),2))</f>
        <v>FY 2019-20</v>
      </c>
      <c r="E2332" s="5" t="s">
        <v>19</v>
      </c>
      <c r="F2332" s="7" t="n">
        <v>0</v>
      </c>
      <c r="G2332" s="7" t="n">
        <v>52.59</v>
      </c>
      <c r="H2332" s="7" t="n">
        <v>-52.59</v>
      </c>
      <c r="I2332" s="7" t="n">
        <v>-7.47</v>
      </c>
      <c r="J2332" s="8" t="n">
        <v>70.3584</v>
      </c>
    </row>
    <row r="2333" customFormat="false" ht="15" hidden="false" customHeight="false" outlineLevel="0" collapsed="false">
      <c r="A2333" s="4" t="n">
        <v>43684</v>
      </c>
      <c r="B2333" s="5" t="n">
        <v>2019</v>
      </c>
      <c r="C2333" s="5" t="n">
        <v>8</v>
      </c>
      <c r="D2333" s="6" t="str">
        <f aca="false">IF(MONTH(A2333)&gt;=4,"FY "&amp;YEAR(A2333)&amp;"-"&amp;RIGHT(YEAR(A2333)+1,2),"FY "&amp;(YEAR(A2333)-1)&amp;"-"&amp;RIGHT(YEAR(A2333),2))</f>
        <v>FY 2019-20</v>
      </c>
      <c r="E2333" s="5" t="s">
        <v>19</v>
      </c>
      <c r="F2333" s="7" t="n">
        <v>263.87</v>
      </c>
      <c r="G2333" s="7" t="n">
        <v>87.17</v>
      </c>
      <c r="H2333" s="7" t="n">
        <v>176.7</v>
      </c>
      <c r="I2333" s="7" t="n">
        <v>24.98</v>
      </c>
      <c r="J2333" s="8" t="n">
        <v>70.7226</v>
      </c>
    </row>
    <row r="2334" customFormat="false" ht="15" hidden="false" customHeight="false" outlineLevel="0" collapsed="false">
      <c r="A2334" s="4" t="n">
        <v>43685</v>
      </c>
      <c r="B2334" s="5" t="n">
        <v>2019</v>
      </c>
      <c r="C2334" s="5" t="n">
        <v>8</v>
      </c>
      <c r="D2334" s="6" t="str">
        <f aca="false">IF(MONTH(A2334)&gt;=4,"FY "&amp;YEAR(A2334)&amp;"-"&amp;RIGHT(YEAR(A2334)+1,2),"FY "&amp;(YEAR(A2334)-1)&amp;"-"&amp;RIGHT(YEAR(A2334),2))</f>
        <v>FY 2019-20</v>
      </c>
      <c r="E2334" s="5" t="s">
        <v>19</v>
      </c>
      <c r="F2334" s="7" t="n">
        <v>0.08</v>
      </c>
      <c r="G2334" s="7" t="n">
        <v>289.16</v>
      </c>
      <c r="H2334" s="7" t="n">
        <v>-289.08</v>
      </c>
      <c r="I2334" s="7" t="n">
        <v>-40.74</v>
      </c>
      <c r="J2334" s="8" t="n">
        <v>70.9553</v>
      </c>
    </row>
    <row r="2335" customFormat="false" ht="15" hidden="false" customHeight="false" outlineLevel="0" collapsed="false">
      <c r="A2335" s="4" t="n">
        <v>43686</v>
      </c>
      <c r="B2335" s="5" t="n">
        <v>2019</v>
      </c>
      <c r="C2335" s="5" t="n">
        <v>8</v>
      </c>
      <c r="D2335" s="6" t="str">
        <f aca="false">IF(MONTH(A2335)&gt;=4,"FY "&amp;YEAR(A2335)&amp;"-"&amp;RIGHT(YEAR(A2335)+1,2),"FY "&amp;(YEAR(A2335)-1)&amp;"-"&amp;RIGHT(YEAR(A2335),2))</f>
        <v>FY 2019-20</v>
      </c>
      <c r="E2335" s="5" t="s">
        <v>19</v>
      </c>
      <c r="F2335" s="7" t="n">
        <v>27.9</v>
      </c>
      <c r="G2335" s="7" t="n">
        <v>590.37</v>
      </c>
      <c r="H2335" s="7" t="n">
        <v>-562.47</v>
      </c>
      <c r="I2335" s="7" t="n">
        <v>-79.39</v>
      </c>
      <c r="J2335" s="8" t="n">
        <v>70.8497</v>
      </c>
    </row>
    <row r="2336" customFormat="false" ht="15" hidden="false" customHeight="false" outlineLevel="0" collapsed="false">
      <c r="A2336" s="4" t="n">
        <v>43690</v>
      </c>
      <c r="B2336" s="5" t="n">
        <v>2019</v>
      </c>
      <c r="C2336" s="5" t="n">
        <v>8</v>
      </c>
      <c r="D2336" s="6" t="str">
        <f aca="false">IF(MONTH(A2336)&gt;=4,"FY "&amp;YEAR(A2336)&amp;"-"&amp;RIGHT(YEAR(A2336)+1,2),"FY "&amp;(YEAR(A2336)-1)&amp;"-"&amp;RIGHT(YEAR(A2336),2))</f>
        <v>FY 2019-20</v>
      </c>
      <c r="E2336" s="5" t="s">
        <v>19</v>
      </c>
      <c r="F2336" s="7" t="n">
        <v>0</v>
      </c>
      <c r="G2336" s="7" t="n">
        <v>1052.41</v>
      </c>
      <c r="H2336" s="7" t="n">
        <v>-1052.41</v>
      </c>
      <c r="I2336" s="7" t="n">
        <v>-149.24</v>
      </c>
      <c r="J2336" s="8" t="n">
        <v>70.5185</v>
      </c>
    </row>
    <row r="2337" customFormat="false" ht="15" hidden="false" customHeight="false" outlineLevel="0" collapsed="false">
      <c r="A2337" s="4" t="n">
        <v>43691</v>
      </c>
      <c r="B2337" s="5" t="n">
        <v>2019</v>
      </c>
      <c r="C2337" s="5" t="n">
        <v>8</v>
      </c>
      <c r="D2337" s="6" t="str">
        <f aca="false">IF(MONTH(A2337)&gt;=4,"FY "&amp;YEAR(A2337)&amp;"-"&amp;RIGHT(YEAR(A2337)+1,2),"FY "&amp;(YEAR(A2337)-1)&amp;"-"&amp;RIGHT(YEAR(A2337),2))</f>
        <v>FY 2019-20</v>
      </c>
      <c r="E2337" s="5" t="s">
        <v>19</v>
      </c>
      <c r="F2337" s="7" t="n">
        <v>14.34</v>
      </c>
      <c r="G2337" s="7" t="n">
        <v>33.99</v>
      </c>
      <c r="H2337" s="7" t="n">
        <v>-19.65</v>
      </c>
      <c r="I2337" s="7" t="n">
        <v>-2.76</v>
      </c>
      <c r="J2337" s="8" t="n">
        <v>71.2365</v>
      </c>
    </row>
    <row r="2338" customFormat="false" ht="15" hidden="false" customHeight="false" outlineLevel="0" collapsed="false">
      <c r="A2338" s="4" t="n">
        <v>43693</v>
      </c>
      <c r="B2338" s="5" t="n">
        <v>2019</v>
      </c>
      <c r="C2338" s="5" t="n">
        <v>8</v>
      </c>
      <c r="D2338" s="6" t="str">
        <f aca="false">IF(MONTH(A2338)&gt;=4,"FY "&amp;YEAR(A2338)&amp;"-"&amp;RIGHT(YEAR(A2338)+1,2),"FY "&amp;(YEAR(A2338)-1)&amp;"-"&amp;RIGHT(YEAR(A2338),2))</f>
        <v>FY 2019-20</v>
      </c>
      <c r="E2338" s="5" t="s">
        <v>19</v>
      </c>
      <c r="F2338" s="7" t="n">
        <v>376.3</v>
      </c>
      <c r="G2338" s="7" t="n">
        <v>3.41</v>
      </c>
      <c r="H2338" s="7" t="n">
        <v>372.89</v>
      </c>
      <c r="I2338" s="7" t="n">
        <v>52.45</v>
      </c>
      <c r="J2338" s="8" t="n">
        <v>71.0968</v>
      </c>
    </row>
    <row r="2339" customFormat="false" ht="15" hidden="false" customHeight="false" outlineLevel="0" collapsed="false">
      <c r="A2339" s="4" t="n">
        <v>43696</v>
      </c>
      <c r="B2339" s="5" t="n">
        <v>2019</v>
      </c>
      <c r="C2339" s="5" t="n">
        <v>8</v>
      </c>
      <c r="D2339" s="6" t="str">
        <f aca="false">IF(MONTH(A2339)&gt;=4,"FY "&amp;YEAR(A2339)&amp;"-"&amp;RIGHT(YEAR(A2339)+1,2),"FY "&amp;(YEAR(A2339)-1)&amp;"-"&amp;RIGHT(YEAR(A2339),2))</f>
        <v>FY 2019-20</v>
      </c>
      <c r="E2339" s="5" t="s">
        <v>19</v>
      </c>
      <c r="F2339" s="7" t="n">
        <v>2758.38</v>
      </c>
      <c r="G2339" s="7" t="n">
        <v>97.51</v>
      </c>
      <c r="H2339" s="7" t="n">
        <v>2660.87</v>
      </c>
      <c r="I2339" s="7" t="n">
        <v>373.26</v>
      </c>
      <c r="J2339" s="8" t="n">
        <v>71.2872</v>
      </c>
    </row>
    <row r="2340" customFormat="false" ht="15" hidden="false" customHeight="false" outlineLevel="0" collapsed="false">
      <c r="A2340" s="4" t="n">
        <v>43697</v>
      </c>
      <c r="B2340" s="5" t="n">
        <v>2019</v>
      </c>
      <c r="C2340" s="5" t="n">
        <v>8</v>
      </c>
      <c r="D2340" s="6" t="str">
        <f aca="false">IF(MONTH(A2340)&gt;=4,"FY "&amp;YEAR(A2340)&amp;"-"&amp;RIGHT(YEAR(A2340)+1,2),"FY "&amp;(YEAR(A2340)-1)&amp;"-"&amp;RIGHT(YEAR(A2340),2))</f>
        <v>FY 2019-20</v>
      </c>
      <c r="E2340" s="5" t="s">
        <v>19</v>
      </c>
      <c r="F2340" s="7" t="n">
        <v>58.2</v>
      </c>
      <c r="G2340" s="7" t="n">
        <v>23.85</v>
      </c>
      <c r="H2340" s="7" t="n">
        <v>34.35</v>
      </c>
      <c r="I2340" s="7" t="n">
        <v>4.81</v>
      </c>
      <c r="J2340" s="8" t="n">
        <v>71.3419</v>
      </c>
    </row>
    <row r="2341" customFormat="false" ht="15" hidden="false" customHeight="false" outlineLevel="0" collapsed="false">
      <c r="A2341" s="4" t="n">
        <v>43698</v>
      </c>
      <c r="B2341" s="5" t="n">
        <v>2019</v>
      </c>
      <c r="C2341" s="5" t="n">
        <v>8</v>
      </c>
      <c r="D2341" s="6" t="str">
        <f aca="false">IF(MONTH(A2341)&gt;=4,"FY "&amp;YEAR(A2341)&amp;"-"&amp;RIGHT(YEAR(A2341)+1,2),"FY "&amp;(YEAR(A2341)-1)&amp;"-"&amp;RIGHT(YEAR(A2341),2))</f>
        <v>FY 2019-20</v>
      </c>
      <c r="E2341" s="5" t="s">
        <v>19</v>
      </c>
      <c r="F2341" s="7" t="n">
        <v>0</v>
      </c>
      <c r="G2341" s="7" t="n">
        <v>664.66</v>
      </c>
      <c r="H2341" s="7" t="n">
        <v>-664.66</v>
      </c>
      <c r="I2341" s="7" t="n">
        <v>-92.77</v>
      </c>
      <c r="J2341" s="8" t="n">
        <v>71.6483</v>
      </c>
    </row>
    <row r="2342" customFormat="false" ht="15" hidden="false" customHeight="false" outlineLevel="0" collapsed="false">
      <c r="A2342" s="4" t="n">
        <v>43699</v>
      </c>
      <c r="B2342" s="5" t="n">
        <v>2019</v>
      </c>
      <c r="C2342" s="5" t="n">
        <v>8</v>
      </c>
      <c r="D2342" s="6" t="str">
        <f aca="false">IF(MONTH(A2342)&gt;=4,"FY "&amp;YEAR(A2342)&amp;"-"&amp;RIGHT(YEAR(A2342)+1,2),"FY "&amp;(YEAR(A2342)-1)&amp;"-"&amp;RIGHT(YEAR(A2342),2))</f>
        <v>FY 2019-20</v>
      </c>
      <c r="E2342" s="5" t="s">
        <v>19</v>
      </c>
      <c r="F2342" s="7" t="n">
        <v>29.36</v>
      </c>
      <c r="G2342" s="7" t="n">
        <v>371.65</v>
      </c>
      <c r="H2342" s="7" t="n">
        <v>-342.29</v>
      </c>
      <c r="I2342" s="7" t="n">
        <v>-47.84</v>
      </c>
      <c r="J2342" s="8" t="n">
        <v>71.5508</v>
      </c>
    </row>
    <row r="2343" customFormat="false" ht="15" hidden="false" customHeight="false" outlineLevel="0" collapsed="false">
      <c r="A2343" s="4" t="n">
        <v>43700</v>
      </c>
      <c r="B2343" s="5" t="n">
        <v>2019</v>
      </c>
      <c r="C2343" s="5" t="n">
        <v>8</v>
      </c>
      <c r="D2343" s="6" t="str">
        <f aca="false">IF(MONTH(A2343)&gt;=4,"FY "&amp;YEAR(A2343)&amp;"-"&amp;RIGHT(YEAR(A2343)+1,2),"FY "&amp;(YEAR(A2343)-1)&amp;"-"&amp;RIGHT(YEAR(A2343),2))</f>
        <v>FY 2019-20</v>
      </c>
      <c r="E2343" s="5" t="s">
        <v>19</v>
      </c>
      <c r="F2343" s="7" t="n">
        <v>0</v>
      </c>
      <c r="G2343" s="7" t="n">
        <v>17.99</v>
      </c>
      <c r="H2343" s="7" t="n">
        <v>-17.99</v>
      </c>
      <c r="I2343" s="7" t="n">
        <v>-2.51</v>
      </c>
      <c r="J2343" s="8" t="n">
        <v>71.7033</v>
      </c>
    </row>
    <row r="2344" customFormat="false" ht="15" hidden="false" customHeight="false" outlineLevel="0" collapsed="false">
      <c r="A2344" s="4" t="n">
        <v>43703</v>
      </c>
      <c r="B2344" s="5" t="n">
        <v>2019</v>
      </c>
      <c r="C2344" s="5" t="n">
        <v>8</v>
      </c>
      <c r="D2344" s="6" t="str">
        <f aca="false">IF(MONTH(A2344)&gt;=4,"FY "&amp;YEAR(A2344)&amp;"-"&amp;RIGHT(YEAR(A2344)+1,2),"FY "&amp;(YEAR(A2344)-1)&amp;"-"&amp;RIGHT(YEAR(A2344),2))</f>
        <v>FY 2019-20</v>
      </c>
      <c r="E2344" s="5" t="s">
        <v>19</v>
      </c>
      <c r="F2344" s="7" t="n">
        <v>0</v>
      </c>
      <c r="G2344" s="7" t="n">
        <v>171.49</v>
      </c>
      <c r="H2344" s="7" t="n">
        <v>-171.49</v>
      </c>
      <c r="I2344" s="7" t="n">
        <v>-23.91</v>
      </c>
      <c r="J2344" s="8" t="n">
        <v>71.7267</v>
      </c>
    </row>
    <row r="2345" customFormat="false" ht="15" hidden="false" customHeight="false" outlineLevel="0" collapsed="false">
      <c r="A2345" s="4" t="n">
        <v>43704</v>
      </c>
      <c r="B2345" s="5" t="n">
        <v>2019</v>
      </c>
      <c r="C2345" s="5" t="n">
        <v>8</v>
      </c>
      <c r="D2345" s="6" t="str">
        <f aca="false">IF(MONTH(A2345)&gt;=4,"FY "&amp;YEAR(A2345)&amp;"-"&amp;RIGHT(YEAR(A2345)+1,2),"FY "&amp;(YEAR(A2345)-1)&amp;"-"&amp;RIGHT(YEAR(A2345),2))</f>
        <v>FY 2019-20</v>
      </c>
      <c r="E2345" s="5" t="s">
        <v>19</v>
      </c>
      <c r="F2345" s="7" t="n">
        <v>0.23</v>
      </c>
      <c r="G2345" s="7" t="n">
        <v>36.8</v>
      </c>
      <c r="H2345" s="7" t="n">
        <v>-36.57</v>
      </c>
      <c r="I2345" s="7" t="n">
        <v>-5.07</v>
      </c>
      <c r="J2345" s="8" t="n">
        <v>72.1814</v>
      </c>
    </row>
    <row r="2346" customFormat="false" ht="15" hidden="false" customHeight="false" outlineLevel="0" collapsed="false">
      <c r="A2346" s="4" t="n">
        <v>43705</v>
      </c>
      <c r="B2346" s="5" t="n">
        <v>2019</v>
      </c>
      <c r="C2346" s="5" t="n">
        <v>8</v>
      </c>
      <c r="D2346" s="6" t="str">
        <f aca="false">IF(MONTH(A2346)&gt;=4,"FY "&amp;YEAR(A2346)&amp;"-"&amp;RIGHT(YEAR(A2346)+1,2),"FY "&amp;(YEAR(A2346)-1)&amp;"-"&amp;RIGHT(YEAR(A2346),2))</f>
        <v>FY 2019-20</v>
      </c>
      <c r="E2346" s="5" t="s">
        <v>19</v>
      </c>
      <c r="F2346" s="7" t="n">
        <v>6.73</v>
      </c>
      <c r="G2346" s="7" t="n">
        <v>25.63</v>
      </c>
      <c r="H2346" s="7" t="n">
        <v>-18.9</v>
      </c>
      <c r="I2346" s="7" t="n">
        <v>-2.63</v>
      </c>
      <c r="J2346" s="8" t="n">
        <v>71.8206</v>
      </c>
    </row>
    <row r="2347" customFormat="false" ht="15" hidden="false" customHeight="false" outlineLevel="0" collapsed="false">
      <c r="A2347" s="4" t="n">
        <v>43706</v>
      </c>
      <c r="B2347" s="5" t="n">
        <v>2019</v>
      </c>
      <c r="C2347" s="5" t="n">
        <v>8</v>
      </c>
      <c r="D2347" s="6" t="str">
        <f aca="false">IF(MONTH(A2347)&gt;=4,"FY "&amp;YEAR(A2347)&amp;"-"&amp;RIGHT(YEAR(A2347)+1,2),"FY "&amp;(YEAR(A2347)-1)&amp;"-"&amp;RIGHT(YEAR(A2347),2))</f>
        <v>FY 2019-20</v>
      </c>
      <c r="E2347" s="5" t="s">
        <v>19</v>
      </c>
      <c r="F2347" s="7" t="n">
        <v>7.02</v>
      </c>
      <c r="G2347" s="7" t="n">
        <v>190.13</v>
      </c>
      <c r="H2347" s="7" t="n">
        <v>-183.11</v>
      </c>
      <c r="I2347" s="7" t="n">
        <v>-25.54</v>
      </c>
      <c r="J2347" s="8" t="n">
        <v>71.7041</v>
      </c>
    </row>
    <row r="2348" customFormat="false" ht="15" hidden="false" customHeight="false" outlineLevel="0" collapsed="false">
      <c r="A2348" s="4" t="n">
        <v>43707</v>
      </c>
      <c r="B2348" s="5" t="n">
        <v>2019</v>
      </c>
      <c r="C2348" s="5" t="n">
        <v>8</v>
      </c>
      <c r="D2348" s="6" t="str">
        <f aca="false">IF(MONTH(A2348)&gt;=4,"FY "&amp;YEAR(A2348)&amp;"-"&amp;RIGHT(YEAR(A2348)+1,2),"FY "&amp;(YEAR(A2348)-1)&amp;"-"&amp;RIGHT(YEAR(A2348),2))</f>
        <v>FY 2019-20</v>
      </c>
      <c r="E2348" s="5" t="s">
        <v>19</v>
      </c>
      <c r="F2348" s="7" t="n">
        <v>0</v>
      </c>
      <c r="G2348" s="7" t="n">
        <v>63.86</v>
      </c>
      <c r="H2348" s="7" t="n">
        <v>-63.86</v>
      </c>
      <c r="I2348" s="7" t="n">
        <v>-8.87</v>
      </c>
      <c r="J2348" s="8" t="n">
        <v>71.9971</v>
      </c>
    </row>
    <row r="2349" customFormat="false" ht="15" hidden="false" customHeight="false" outlineLevel="0" collapsed="false">
      <c r="A2349" s="4" t="n">
        <v>43711</v>
      </c>
      <c r="B2349" s="5" t="n">
        <v>2019</v>
      </c>
      <c r="C2349" s="5" t="n">
        <v>9</v>
      </c>
      <c r="D2349" s="6" t="str">
        <f aca="false">IF(MONTH(A2349)&gt;=4,"FY "&amp;YEAR(A2349)&amp;"-"&amp;RIGHT(YEAR(A2349)+1,2),"FY "&amp;(YEAR(A2349)-1)&amp;"-"&amp;RIGHT(YEAR(A2349),2))</f>
        <v>FY 2019-20</v>
      </c>
      <c r="E2349" s="5" t="s">
        <v>19</v>
      </c>
      <c r="F2349" s="7" t="n">
        <v>1.6</v>
      </c>
      <c r="G2349" s="7" t="n">
        <v>238.93</v>
      </c>
      <c r="H2349" s="7" t="n">
        <v>-237.33</v>
      </c>
      <c r="I2349" s="7" t="n">
        <v>-33.07</v>
      </c>
      <c r="J2349" s="8" t="n">
        <v>71.7586</v>
      </c>
    </row>
    <row r="2350" customFormat="false" ht="15" hidden="false" customHeight="false" outlineLevel="0" collapsed="false">
      <c r="A2350" s="4" t="n">
        <v>43712</v>
      </c>
      <c r="B2350" s="5" t="n">
        <v>2019</v>
      </c>
      <c r="C2350" s="5" t="n">
        <v>9</v>
      </c>
      <c r="D2350" s="6" t="str">
        <f aca="false">IF(MONTH(A2350)&gt;=4,"FY "&amp;YEAR(A2350)&amp;"-"&amp;RIGHT(YEAR(A2350)+1,2),"FY "&amp;(YEAR(A2350)-1)&amp;"-"&amp;RIGHT(YEAR(A2350),2))</f>
        <v>FY 2019-20</v>
      </c>
      <c r="E2350" s="5" t="s">
        <v>19</v>
      </c>
      <c r="F2350" s="7" t="n">
        <v>0</v>
      </c>
      <c r="G2350" s="7" t="n">
        <v>735.42</v>
      </c>
      <c r="H2350" s="7" t="n">
        <v>-735.42</v>
      </c>
      <c r="I2350" s="7" t="n">
        <v>-101.87</v>
      </c>
      <c r="J2350" s="8" t="n">
        <v>72.1899</v>
      </c>
    </row>
    <row r="2351" customFormat="false" ht="15" hidden="false" customHeight="false" outlineLevel="0" collapsed="false">
      <c r="A2351" s="4" t="n">
        <v>43713</v>
      </c>
      <c r="B2351" s="5" t="n">
        <v>2019</v>
      </c>
      <c r="C2351" s="5" t="n">
        <v>9</v>
      </c>
      <c r="D2351" s="6" t="str">
        <f aca="false">IF(MONTH(A2351)&gt;=4,"FY "&amp;YEAR(A2351)&amp;"-"&amp;RIGHT(YEAR(A2351)+1,2),"FY "&amp;(YEAR(A2351)-1)&amp;"-"&amp;RIGHT(YEAR(A2351),2))</f>
        <v>FY 2019-20</v>
      </c>
      <c r="E2351" s="5" t="s">
        <v>19</v>
      </c>
      <c r="F2351" s="7" t="n">
        <v>0.16</v>
      </c>
      <c r="G2351" s="7" t="n">
        <v>56.91</v>
      </c>
      <c r="H2351" s="7" t="n">
        <v>-56.75</v>
      </c>
      <c r="I2351" s="7" t="n">
        <v>-7.87</v>
      </c>
      <c r="J2351" s="8" t="n">
        <v>72.07</v>
      </c>
    </row>
    <row r="2352" customFormat="false" ht="15" hidden="false" customHeight="false" outlineLevel="0" collapsed="false">
      <c r="A2352" s="4" t="n">
        <v>43714</v>
      </c>
      <c r="B2352" s="5" t="n">
        <v>2019</v>
      </c>
      <c r="C2352" s="5" t="n">
        <v>9</v>
      </c>
      <c r="D2352" s="6" t="str">
        <f aca="false">IF(MONTH(A2352)&gt;=4,"FY "&amp;YEAR(A2352)&amp;"-"&amp;RIGHT(YEAR(A2352)+1,2),"FY "&amp;(YEAR(A2352)-1)&amp;"-"&amp;RIGHT(YEAR(A2352),2))</f>
        <v>FY 2019-20</v>
      </c>
      <c r="E2352" s="5" t="s">
        <v>19</v>
      </c>
      <c r="F2352" s="7" t="n">
        <v>0</v>
      </c>
      <c r="G2352" s="7" t="n">
        <v>0</v>
      </c>
      <c r="H2352" s="7" t="n">
        <v>0</v>
      </c>
      <c r="I2352" s="7" t="n">
        <v>0</v>
      </c>
      <c r="J2352" s="8" t="n">
        <v>71.8611</v>
      </c>
    </row>
    <row r="2353" customFormat="false" ht="15" hidden="false" customHeight="false" outlineLevel="0" collapsed="false">
      <c r="A2353" s="4" t="n">
        <v>43717</v>
      </c>
      <c r="B2353" s="5" t="n">
        <v>2019</v>
      </c>
      <c r="C2353" s="5" t="n">
        <v>9</v>
      </c>
      <c r="D2353" s="6" t="str">
        <f aca="false">IF(MONTH(A2353)&gt;=4,"FY "&amp;YEAR(A2353)&amp;"-"&amp;RIGHT(YEAR(A2353)+1,2),"FY "&amp;(YEAR(A2353)-1)&amp;"-"&amp;RIGHT(YEAR(A2353),2))</f>
        <v>FY 2019-20</v>
      </c>
      <c r="E2353" s="5" t="s">
        <v>19</v>
      </c>
      <c r="F2353" s="7" t="n">
        <v>0</v>
      </c>
      <c r="G2353" s="7" t="n">
        <v>331.78</v>
      </c>
      <c r="H2353" s="7" t="n">
        <v>-331.78</v>
      </c>
      <c r="I2353" s="7" t="n">
        <v>-46.25</v>
      </c>
      <c r="J2353" s="8" t="n">
        <v>71.7323</v>
      </c>
    </row>
    <row r="2354" customFormat="false" ht="15" hidden="false" customHeight="false" outlineLevel="0" collapsed="false">
      <c r="A2354" s="4" t="n">
        <v>43719</v>
      </c>
      <c r="B2354" s="5" t="n">
        <v>2019</v>
      </c>
      <c r="C2354" s="5" t="n">
        <v>9</v>
      </c>
      <c r="D2354" s="6" t="str">
        <f aca="false">IF(MONTH(A2354)&gt;=4,"FY "&amp;YEAR(A2354)&amp;"-"&amp;RIGHT(YEAR(A2354)+1,2),"FY "&amp;(YEAR(A2354)-1)&amp;"-"&amp;RIGHT(YEAR(A2354),2))</f>
        <v>FY 2019-20</v>
      </c>
      <c r="E2354" s="5" t="s">
        <v>19</v>
      </c>
      <c r="F2354" s="7" t="n">
        <v>749.06</v>
      </c>
      <c r="G2354" s="7" t="n">
        <v>350.37</v>
      </c>
      <c r="H2354" s="7" t="n">
        <v>398.69</v>
      </c>
      <c r="I2354" s="7" t="n">
        <v>55.69</v>
      </c>
      <c r="J2354" s="8" t="n">
        <v>71.5886</v>
      </c>
    </row>
    <row r="2355" customFormat="false" ht="15" hidden="false" customHeight="false" outlineLevel="0" collapsed="false">
      <c r="A2355" s="4" t="n">
        <v>43720</v>
      </c>
      <c r="B2355" s="5" t="n">
        <v>2019</v>
      </c>
      <c r="C2355" s="5" t="n">
        <v>9</v>
      </c>
      <c r="D2355" s="6" t="str">
        <f aca="false">IF(MONTH(A2355)&gt;=4,"FY "&amp;YEAR(A2355)&amp;"-"&amp;RIGHT(YEAR(A2355)+1,2),"FY "&amp;(YEAR(A2355)-1)&amp;"-"&amp;RIGHT(YEAR(A2355),2))</f>
        <v>FY 2019-20</v>
      </c>
      <c r="E2355" s="5" t="s">
        <v>19</v>
      </c>
      <c r="F2355" s="7" t="n">
        <v>83.33</v>
      </c>
      <c r="G2355" s="7" t="n">
        <v>122.9</v>
      </c>
      <c r="H2355" s="7" t="n">
        <v>-39.57</v>
      </c>
      <c r="I2355" s="7" t="n">
        <v>-5.52</v>
      </c>
      <c r="J2355" s="8" t="n">
        <v>71.6637</v>
      </c>
    </row>
    <row r="2356" customFormat="false" ht="15" hidden="false" customHeight="false" outlineLevel="0" collapsed="false">
      <c r="A2356" s="4" t="n">
        <v>43721</v>
      </c>
      <c r="B2356" s="5" t="n">
        <v>2019</v>
      </c>
      <c r="C2356" s="5" t="n">
        <v>9</v>
      </c>
      <c r="D2356" s="6" t="str">
        <f aca="false">IF(MONTH(A2356)&gt;=4,"FY "&amp;YEAR(A2356)&amp;"-"&amp;RIGHT(YEAR(A2356)+1,2),"FY "&amp;(YEAR(A2356)-1)&amp;"-"&amp;RIGHT(YEAR(A2356),2))</f>
        <v>FY 2019-20</v>
      </c>
      <c r="E2356" s="5" t="s">
        <v>19</v>
      </c>
      <c r="F2356" s="7" t="n">
        <v>453.66</v>
      </c>
      <c r="G2356" s="7" t="n">
        <v>120.55</v>
      </c>
      <c r="H2356" s="7" t="n">
        <v>333.11</v>
      </c>
      <c r="I2356" s="7" t="n">
        <v>46.71</v>
      </c>
      <c r="J2356" s="8" t="n">
        <v>71.3175</v>
      </c>
    </row>
    <row r="2357" customFormat="false" ht="15" hidden="false" customHeight="false" outlineLevel="0" collapsed="false">
      <c r="A2357" s="4" t="n">
        <v>43724</v>
      </c>
      <c r="B2357" s="5" t="n">
        <v>2019</v>
      </c>
      <c r="C2357" s="5" t="n">
        <v>9</v>
      </c>
      <c r="D2357" s="6" t="str">
        <f aca="false">IF(MONTH(A2357)&gt;=4,"FY "&amp;YEAR(A2357)&amp;"-"&amp;RIGHT(YEAR(A2357)+1,2),"FY "&amp;(YEAR(A2357)-1)&amp;"-"&amp;RIGHT(YEAR(A2357),2))</f>
        <v>FY 2019-20</v>
      </c>
      <c r="E2357" s="5" t="s">
        <v>19</v>
      </c>
      <c r="F2357" s="7" t="n">
        <v>108.6</v>
      </c>
      <c r="G2357" s="7" t="n">
        <v>121.92</v>
      </c>
      <c r="H2357" s="7" t="n">
        <v>-13.32</v>
      </c>
      <c r="I2357" s="7" t="n">
        <v>-1.88</v>
      </c>
      <c r="J2357" s="8" t="n">
        <v>70.9387</v>
      </c>
    </row>
    <row r="2358" customFormat="false" ht="15" hidden="false" customHeight="false" outlineLevel="0" collapsed="false">
      <c r="A2358" s="4" t="n">
        <v>43725</v>
      </c>
      <c r="B2358" s="5" t="n">
        <v>2019</v>
      </c>
      <c r="C2358" s="5" t="n">
        <v>9</v>
      </c>
      <c r="D2358" s="6" t="str">
        <f aca="false">IF(MONTH(A2358)&gt;=4,"FY "&amp;YEAR(A2358)&amp;"-"&amp;RIGHT(YEAR(A2358)+1,2),"FY "&amp;(YEAR(A2358)-1)&amp;"-"&amp;RIGHT(YEAR(A2358),2))</f>
        <v>FY 2019-20</v>
      </c>
      <c r="E2358" s="5" t="s">
        <v>19</v>
      </c>
      <c r="F2358" s="7" t="n">
        <v>9.44</v>
      </c>
      <c r="G2358" s="7" t="n">
        <v>327.46</v>
      </c>
      <c r="H2358" s="7" t="n">
        <v>-318.02</v>
      </c>
      <c r="I2358" s="7" t="n">
        <v>-44.46</v>
      </c>
      <c r="J2358" s="8" t="n">
        <v>71.5362</v>
      </c>
    </row>
    <row r="2359" customFormat="false" ht="15" hidden="false" customHeight="false" outlineLevel="0" collapsed="false">
      <c r="A2359" s="4" t="n">
        <v>43726</v>
      </c>
      <c r="B2359" s="5" t="n">
        <v>2019</v>
      </c>
      <c r="C2359" s="5" t="n">
        <v>9</v>
      </c>
      <c r="D2359" s="6" t="str">
        <f aca="false">IF(MONTH(A2359)&gt;=4,"FY "&amp;YEAR(A2359)&amp;"-"&amp;RIGHT(YEAR(A2359)+1,2),"FY "&amp;(YEAR(A2359)-1)&amp;"-"&amp;RIGHT(YEAR(A2359),2))</f>
        <v>FY 2019-20</v>
      </c>
      <c r="E2359" s="5" t="s">
        <v>19</v>
      </c>
      <c r="F2359" s="7" t="n">
        <v>0</v>
      </c>
      <c r="G2359" s="7" t="n">
        <v>128.87</v>
      </c>
      <c r="H2359" s="7" t="n">
        <v>-128.87</v>
      </c>
      <c r="I2359" s="7" t="n">
        <v>-17.94</v>
      </c>
      <c r="J2359" s="8" t="n">
        <v>71.8196</v>
      </c>
    </row>
    <row r="2360" customFormat="false" ht="15" hidden="false" customHeight="false" outlineLevel="0" collapsed="false">
      <c r="A2360" s="4" t="n">
        <v>43727</v>
      </c>
      <c r="B2360" s="5" t="n">
        <v>2019</v>
      </c>
      <c r="C2360" s="5" t="n">
        <v>9</v>
      </c>
      <c r="D2360" s="6" t="str">
        <f aca="false">IF(MONTH(A2360)&gt;=4,"FY "&amp;YEAR(A2360)&amp;"-"&amp;RIGHT(YEAR(A2360)+1,2),"FY "&amp;(YEAR(A2360)-1)&amp;"-"&amp;RIGHT(YEAR(A2360),2))</f>
        <v>FY 2019-20</v>
      </c>
      <c r="E2360" s="5" t="s">
        <v>19</v>
      </c>
      <c r="F2360" s="7" t="n">
        <v>2.83</v>
      </c>
      <c r="G2360" s="7" t="n">
        <v>2.15</v>
      </c>
      <c r="H2360" s="7" t="n">
        <v>0.68</v>
      </c>
      <c r="I2360" s="7" t="n">
        <v>0.1</v>
      </c>
      <c r="J2360" s="8" t="n">
        <v>71.3132</v>
      </c>
    </row>
    <row r="2361" customFormat="false" ht="15" hidden="false" customHeight="false" outlineLevel="0" collapsed="false">
      <c r="A2361" s="4" t="n">
        <v>43728</v>
      </c>
      <c r="B2361" s="5" t="n">
        <v>2019</v>
      </c>
      <c r="C2361" s="5" t="n">
        <v>9</v>
      </c>
      <c r="D2361" s="6" t="str">
        <f aca="false">IF(MONTH(A2361)&gt;=4,"FY "&amp;YEAR(A2361)&amp;"-"&amp;RIGHT(YEAR(A2361)+1,2),"FY "&amp;(YEAR(A2361)-1)&amp;"-"&amp;RIGHT(YEAR(A2361),2))</f>
        <v>FY 2019-20</v>
      </c>
      <c r="E2361" s="5" t="s">
        <v>19</v>
      </c>
      <c r="F2361" s="7" t="n">
        <v>1.93</v>
      </c>
      <c r="G2361" s="7" t="n">
        <v>0</v>
      </c>
      <c r="H2361" s="7" t="n">
        <v>1.93</v>
      </c>
      <c r="I2361" s="7" t="n">
        <v>0.27</v>
      </c>
      <c r="J2361" s="8" t="n">
        <v>71.1382</v>
      </c>
    </row>
    <row r="2362" customFormat="false" ht="15" hidden="false" customHeight="false" outlineLevel="0" collapsed="false">
      <c r="A2362" s="4" t="n">
        <v>43731</v>
      </c>
      <c r="B2362" s="5" t="n">
        <v>2019</v>
      </c>
      <c r="C2362" s="5" t="n">
        <v>9</v>
      </c>
      <c r="D2362" s="6" t="str">
        <f aca="false">IF(MONTH(A2362)&gt;=4,"FY "&amp;YEAR(A2362)&amp;"-"&amp;RIGHT(YEAR(A2362)+1,2),"FY "&amp;(YEAR(A2362)-1)&amp;"-"&amp;RIGHT(YEAR(A2362),2))</f>
        <v>FY 2019-20</v>
      </c>
      <c r="E2362" s="5" t="s">
        <v>19</v>
      </c>
      <c r="F2362" s="7" t="n">
        <v>0</v>
      </c>
      <c r="G2362" s="7" t="n">
        <v>0</v>
      </c>
      <c r="H2362" s="7" t="n">
        <v>0</v>
      </c>
      <c r="I2362" s="7" t="n">
        <v>0</v>
      </c>
      <c r="J2362" s="8" t="n">
        <v>70.937</v>
      </c>
    </row>
    <row r="2363" customFormat="false" ht="15" hidden="false" customHeight="false" outlineLevel="0" collapsed="false">
      <c r="A2363" s="4" t="n">
        <v>43732</v>
      </c>
      <c r="B2363" s="5" t="n">
        <v>2019</v>
      </c>
      <c r="C2363" s="5" t="n">
        <v>9</v>
      </c>
      <c r="D2363" s="6" t="str">
        <f aca="false">IF(MONTH(A2363)&gt;=4,"FY "&amp;YEAR(A2363)&amp;"-"&amp;RIGHT(YEAR(A2363)+1,2),"FY "&amp;(YEAR(A2363)-1)&amp;"-"&amp;RIGHT(YEAR(A2363),2))</f>
        <v>FY 2019-20</v>
      </c>
      <c r="E2363" s="5" t="s">
        <v>19</v>
      </c>
      <c r="F2363" s="7" t="n">
        <v>0</v>
      </c>
      <c r="G2363" s="7" t="n">
        <v>52.23</v>
      </c>
      <c r="H2363" s="7" t="n">
        <v>-52.23</v>
      </c>
      <c r="I2363" s="7" t="n">
        <v>-7.36</v>
      </c>
      <c r="J2363" s="8" t="n">
        <v>70.9212</v>
      </c>
    </row>
    <row r="2364" customFormat="false" ht="15" hidden="false" customHeight="false" outlineLevel="0" collapsed="false">
      <c r="A2364" s="4" t="n">
        <v>43733</v>
      </c>
      <c r="B2364" s="5" t="n">
        <v>2019</v>
      </c>
      <c r="C2364" s="5" t="n">
        <v>9</v>
      </c>
      <c r="D2364" s="6" t="str">
        <f aca="false">IF(MONTH(A2364)&gt;=4,"FY "&amp;YEAR(A2364)&amp;"-"&amp;RIGHT(YEAR(A2364)+1,2),"FY "&amp;(YEAR(A2364)-1)&amp;"-"&amp;RIGHT(YEAR(A2364),2))</f>
        <v>FY 2019-20</v>
      </c>
      <c r="E2364" s="5" t="s">
        <v>19</v>
      </c>
      <c r="F2364" s="7" t="n">
        <v>0.99</v>
      </c>
      <c r="G2364" s="7" t="n">
        <v>63.14</v>
      </c>
      <c r="H2364" s="7" t="n">
        <v>-62.15</v>
      </c>
      <c r="I2364" s="7" t="n">
        <v>-8.77</v>
      </c>
      <c r="J2364" s="8" t="n">
        <v>70.8477</v>
      </c>
    </row>
    <row r="2365" customFormat="false" ht="15" hidden="false" customHeight="false" outlineLevel="0" collapsed="false">
      <c r="A2365" s="4" t="n">
        <v>43734</v>
      </c>
      <c r="B2365" s="5" t="n">
        <v>2019</v>
      </c>
      <c r="C2365" s="5" t="n">
        <v>9</v>
      </c>
      <c r="D2365" s="6" t="str">
        <f aca="false">IF(MONTH(A2365)&gt;=4,"FY "&amp;YEAR(A2365)&amp;"-"&amp;RIGHT(YEAR(A2365)+1,2),"FY "&amp;(YEAR(A2365)-1)&amp;"-"&amp;RIGHT(YEAR(A2365),2))</f>
        <v>FY 2019-20</v>
      </c>
      <c r="E2365" s="5" t="s">
        <v>19</v>
      </c>
      <c r="F2365" s="7" t="n">
        <v>0</v>
      </c>
      <c r="G2365" s="7" t="n">
        <v>120.59</v>
      </c>
      <c r="H2365" s="7" t="n">
        <v>-120.59</v>
      </c>
      <c r="I2365" s="7" t="n">
        <v>-16.98</v>
      </c>
      <c r="J2365" s="8" t="n">
        <v>71.0395</v>
      </c>
    </row>
    <row r="2366" customFormat="false" ht="15" hidden="false" customHeight="false" outlineLevel="0" collapsed="false">
      <c r="A2366" s="4" t="n">
        <v>43735</v>
      </c>
      <c r="B2366" s="5" t="n">
        <v>2019</v>
      </c>
      <c r="C2366" s="5" t="n">
        <v>9</v>
      </c>
      <c r="D2366" s="6" t="str">
        <f aca="false">IF(MONTH(A2366)&gt;=4,"FY "&amp;YEAR(A2366)&amp;"-"&amp;RIGHT(YEAR(A2366)+1,2),"FY "&amp;(YEAR(A2366)-1)&amp;"-"&amp;RIGHT(YEAR(A2366),2))</f>
        <v>FY 2019-20</v>
      </c>
      <c r="E2366" s="5" t="s">
        <v>19</v>
      </c>
      <c r="F2366" s="7" t="n">
        <v>8227.5</v>
      </c>
      <c r="G2366" s="7" t="n">
        <v>261.07</v>
      </c>
      <c r="H2366" s="7" t="n">
        <v>7966.43</v>
      </c>
      <c r="I2366" s="7" t="n">
        <v>1123.58</v>
      </c>
      <c r="J2366" s="8" t="n">
        <v>70.9021</v>
      </c>
    </row>
    <row r="2367" customFormat="false" ht="15" hidden="false" customHeight="false" outlineLevel="0" collapsed="false">
      <c r="A2367" s="4" t="n">
        <v>43738</v>
      </c>
      <c r="B2367" s="5" t="n">
        <v>2019</v>
      </c>
      <c r="C2367" s="5" t="n">
        <v>9</v>
      </c>
      <c r="D2367" s="6" t="str">
        <f aca="false">IF(MONTH(A2367)&gt;=4,"FY "&amp;YEAR(A2367)&amp;"-"&amp;RIGHT(YEAR(A2367)+1,2),"FY "&amp;(YEAR(A2367)-1)&amp;"-"&amp;RIGHT(YEAR(A2367),2))</f>
        <v>FY 2019-20</v>
      </c>
      <c r="E2367" s="5" t="s">
        <v>19</v>
      </c>
      <c r="F2367" s="7" t="n">
        <v>0</v>
      </c>
      <c r="G2367" s="7" t="n">
        <v>235.9</v>
      </c>
      <c r="H2367" s="7" t="n">
        <v>-235.9</v>
      </c>
      <c r="I2367" s="7" t="n">
        <v>-33.3</v>
      </c>
      <c r="J2367" s="8" t="n">
        <v>70.8381</v>
      </c>
    </row>
    <row r="2368" customFormat="false" ht="15" hidden="false" customHeight="false" outlineLevel="0" collapsed="false">
      <c r="A2368" s="4" t="n">
        <v>43739</v>
      </c>
      <c r="B2368" s="5" t="n">
        <v>2019</v>
      </c>
      <c r="C2368" s="5" t="n">
        <v>10</v>
      </c>
      <c r="D2368" s="6" t="str">
        <f aca="false">IF(MONTH(A2368)&gt;=4,"FY "&amp;YEAR(A2368)&amp;"-"&amp;RIGHT(YEAR(A2368)+1,2),"FY "&amp;(YEAR(A2368)-1)&amp;"-"&amp;RIGHT(YEAR(A2368),2))</f>
        <v>FY 2019-20</v>
      </c>
      <c r="E2368" s="5" t="s">
        <v>19</v>
      </c>
      <c r="F2368" s="7" t="n">
        <v>0.14</v>
      </c>
      <c r="G2368" s="7" t="n">
        <v>0.53</v>
      </c>
      <c r="H2368" s="7" t="n">
        <v>-0.39</v>
      </c>
      <c r="I2368" s="7" t="n">
        <v>-0.06</v>
      </c>
      <c r="J2368" s="8" t="n">
        <v>70.685</v>
      </c>
    </row>
    <row r="2369" customFormat="false" ht="15" hidden="false" customHeight="false" outlineLevel="0" collapsed="false">
      <c r="A2369" s="4" t="n">
        <v>43741</v>
      </c>
      <c r="B2369" s="5" t="n">
        <v>2019</v>
      </c>
      <c r="C2369" s="5" t="n">
        <v>10</v>
      </c>
      <c r="D2369" s="6" t="str">
        <f aca="false">IF(MONTH(A2369)&gt;=4,"FY "&amp;YEAR(A2369)&amp;"-"&amp;RIGHT(YEAR(A2369)+1,2),"FY "&amp;(YEAR(A2369)-1)&amp;"-"&amp;RIGHT(YEAR(A2369),2))</f>
        <v>FY 2019-20</v>
      </c>
      <c r="E2369" s="5" t="s">
        <v>19</v>
      </c>
      <c r="F2369" s="7" t="n">
        <v>0.36</v>
      </c>
      <c r="G2369" s="7" t="n">
        <v>15.53</v>
      </c>
      <c r="H2369" s="7" t="n">
        <v>-15.17</v>
      </c>
      <c r="I2369" s="7" t="n">
        <v>-2.14</v>
      </c>
      <c r="J2369" s="8" t="n">
        <v>70.9109</v>
      </c>
    </row>
    <row r="2370" customFormat="false" ht="15" hidden="false" customHeight="false" outlineLevel="0" collapsed="false">
      <c r="A2370" s="4" t="n">
        <v>43742</v>
      </c>
      <c r="B2370" s="5" t="n">
        <v>2019</v>
      </c>
      <c r="C2370" s="5" t="n">
        <v>10</v>
      </c>
      <c r="D2370" s="6" t="str">
        <f aca="false">IF(MONTH(A2370)&gt;=4,"FY "&amp;YEAR(A2370)&amp;"-"&amp;RIGHT(YEAR(A2370)+1,2),"FY "&amp;(YEAR(A2370)-1)&amp;"-"&amp;RIGHT(YEAR(A2370),2))</f>
        <v>FY 2019-20</v>
      </c>
      <c r="E2370" s="5" t="s">
        <v>19</v>
      </c>
      <c r="F2370" s="7" t="n">
        <v>0.1</v>
      </c>
      <c r="G2370" s="7" t="n">
        <v>122.82</v>
      </c>
      <c r="H2370" s="7" t="n">
        <v>-122.72</v>
      </c>
      <c r="I2370" s="7" t="n">
        <v>-17.26</v>
      </c>
      <c r="J2370" s="8" t="n">
        <v>71.1163</v>
      </c>
    </row>
    <row r="2371" customFormat="false" ht="15" hidden="false" customHeight="false" outlineLevel="0" collapsed="false">
      <c r="A2371" s="4" t="n">
        <v>43745</v>
      </c>
      <c r="B2371" s="5" t="n">
        <v>2019</v>
      </c>
      <c r="C2371" s="5" t="n">
        <v>10</v>
      </c>
      <c r="D2371" s="6" t="str">
        <f aca="false">IF(MONTH(A2371)&gt;=4,"FY "&amp;YEAR(A2371)&amp;"-"&amp;RIGHT(YEAR(A2371)+1,2),"FY "&amp;(YEAR(A2371)-1)&amp;"-"&amp;RIGHT(YEAR(A2371),2))</f>
        <v>FY 2019-20</v>
      </c>
      <c r="E2371" s="5" t="s">
        <v>19</v>
      </c>
      <c r="F2371" s="7" t="n">
        <v>300</v>
      </c>
      <c r="G2371" s="7" t="n">
        <v>332.98</v>
      </c>
      <c r="H2371" s="7" t="n">
        <v>-32.98</v>
      </c>
      <c r="I2371" s="7" t="n">
        <v>-4.65</v>
      </c>
      <c r="J2371" s="8" t="n">
        <v>70.8703</v>
      </c>
    </row>
    <row r="2372" customFormat="false" ht="15" hidden="false" customHeight="false" outlineLevel="0" collapsed="false">
      <c r="A2372" s="4" t="n">
        <v>43747</v>
      </c>
      <c r="B2372" s="5" t="n">
        <v>2019</v>
      </c>
      <c r="C2372" s="5" t="n">
        <v>10</v>
      </c>
      <c r="D2372" s="6" t="str">
        <f aca="false">IF(MONTH(A2372)&gt;=4,"FY "&amp;YEAR(A2372)&amp;"-"&amp;RIGHT(YEAR(A2372)+1,2),"FY "&amp;(YEAR(A2372)-1)&amp;"-"&amp;RIGHT(YEAR(A2372),2))</f>
        <v>FY 2019-20</v>
      </c>
      <c r="E2372" s="5" t="s">
        <v>19</v>
      </c>
      <c r="F2372" s="7" t="n">
        <v>0</v>
      </c>
      <c r="G2372" s="7" t="n">
        <v>1.4</v>
      </c>
      <c r="H2372" s="7" t="n">
        <v>-1.4</v>
      </c>
      <c r="I2372" s="7" t="n">
        <v>-0.2</v>
      </c>
      <c r="J2372" s="8" t="n">
        <v>70.9763</v>
      </c>
    </row>
    <row r="2373" customFormat="false" ht="15" hidden="false" customHeight="false" outlineLevel="0" collapsed="false">
      <c r="A2373" s="4" t="n">
        <v>43748</v>
      </c>
      <c r="B2373" s="5" t="n">
        <v>2019</v>
      </c>
      <c r="C2373" s="5" t="n">
        <v>10</v>
      </c>
      <c r="D2373" s="6" t="str">
        <f aca="false">IF(MONTH(A2373)&gt;=4,"FY "&amp;YEAR(A2373)&amp;"-"&amp;RIGHT(YEAR(A2373)+1,2),"FY "&amp;(YEAR(A2373)-1)&amp;"-"&amp;RIGHT(YEAR(A2373),2))</f>
        <v>FY 2019-20</v>
      </c>
      <c r="E2373" s="5" t="s">
        <v>19</v>
      </c>
      <c r="F2373" s="7" t="n">
        <v>0</v>
      </c>
      <c r="G2373" s="7" t="n">
        <v>0.03</v>
      </c>
      <c r="H2373" s="7" t="n">
        <v>-0.03</v>
      </c>
      <c r="I2373" s="7" t="n">
        <v>0</v>
      </c>
      <c r="J2373" s="8" t="n">
        <v>71.1121</v>
      </c>
    </row>
    <row r="2374" customFormat="false" ht="15" hidden="false" customHeight="false" outlineLevel="0" collapsed="false">
      <c r="A2374" s="4" t="n">
        <v>43749</v>
      </c>
      <c r="B2374" s="5" t="n">
        <v>2019</v>
      </c>
      <c r="C2374" s="5" t="n">
        <v>10</v>
      </c>
      <c r="D2374" s="6" t="str">
        <f aca="false">IF(MONTH(A2374)&gt;=4,"FY "&amp;YEAR(A2374)&amp;"-"&amp;RIGHT(YEAR(A2374)+1,2),"FY "&amp;(YEAR(A2374)-1)&amp;"-"&amp;RIGHT(YEAR(A2374),2))</f>
        <v>FY 2019-20</v>
      </c>
      <c r="E2374" s="5" t="s">
        <v>19</v>
      </c>
      <c r="F2374" s="7" t="n">
        <v>66.08</v>
      </c>
      <c r="G2374" s="7" t="n">
        <v>13.17</v>
      </c>
      <c r="H2374" s="7" t="n">
        <v>52.91</v>
      </c>
      <c r="I2374" s="7" t="n">
        <v>7.45</v>
      </c>
      <c r="J2374" s="8" t="n">
        <v>71.0516</v>
      </c>
    </row>
    <row r="2375" customFormat="false" ht="15" hidden="false" customHeight="false" outlineLevel="0" collapsed="false">
      <c r="A2375" s="4" t="n">
        <v>43752</v>
      </c>
      <c r="B2375" s="5" t="n">
        <v>2019</v>
      </c>
      <c r="C2375" s="5" t="n">
        <v>10</v>
      </c>
      <c r="D2375" s="6" t="str">
        <f aca="false">IF(MONTH(A2375)&gt;=4,"FY "&amp;YEAR(A2375)&amp;"-"&amp;RIGHT(YEAR(A2375)+1,2),"FY "&amp;(YEAR(A2375)-1)&amp;"-"&amp;RIGHT(YEAR(A2375),2))</f>
        <v>FY 2019-20</v>
      </c>
      <c r="E2375" s="5" t="s">
        <v>19</v>
      </c>
      <c r="F2375" s="7" t="n">
        <v>33.33</v>
      </c>
      <c r="G2375" s="7" t="n">
        <v>3.07</v>
      </c>
      <c r="H2375" s="7" t="n">
        <v>30.26</v>
      </c>
      <c r="I2375" s="7" t="n">
        <v>4.26</v>
      </c>
      <c r="J2375" s="8" t="n">
        <v>71.0272</v>
      </c>
    </row>
    <row r="2376" customFormat="false" ht="15" hidden="false" customHeight="false" outlineLevel="0" collapsed="false">
      <c r="A2376" s="4" t="n">
        <v>43753</v>
      </c>
      <c r="B2376" s="5" t="n">
        <v>2019</v>
      </c>
      <c r="C2376" s="5" t="n">
        <v>10</v>
      </c>
      <c r="D2376" s="6" t="str">
        <f aca="false">IF(MONTH(A2376)&gt;=4,"FY "&amp;YEAR(A2376)&amp;"-"&amp;RIGHT(YEAR(A2376)+1,2),"FY "&amp;(YEAR(A2376)-1)&amp;"-"&amp;RIGHT(YEAR(A2376),2))</f>
        <v>FY 2019-20</v>
      </c>
      <c r="E2376" s="5" t="s">
        <v>19</v>
      </c>
      <c r="F2376" s="7" t="n">
        <v>4702.06</v>
      </c>
      <c r="G2376" s="7" t="n">
        <v>35.02</v>
      </c>
      <c r="H2376" s="7" t="n">
        <v>4667.04</v>
      </c>
      <c r="I2376" s="7" t="n">
        <v>657.16</v>
      </c>
      <c r="J2376" s="8" t="n">
        <v>71.0188</v>
      </c>
    </row>
    <row r="2377" customFormat="false" ht="15" hidden="false" customHeight="false" outlineLevel="0" collapsed="false">
      <c r="A2377" s="4" t="n">
        <v>43754</v>
      </c>
      <c r="B2377" s="5" t="n">
        <v>2019</v>
      </c>
      <c r="C2377" s="5" t="n">
        <v>10</v>
      </c>
      <c r="D2377" s="6" t="str">
        <f aca="false">IF(MONTH(A2377)&gt;=4,"FY "&amp;YEAR(A2377)&amp;"-"&amp;RIGHT(YEAR(A2377)+1,2),"FY "&amp;(YEAR(A2377)-1)&amp;"-"&amp;RIGHT(YEAR(A2377),2))</f>
        <v>FY 2019-20</v>
      </c>
      <c r="E2377" s="5" t="s">
        <v>19</v>
      </c>
      <c r="F2377" s="7" t="n">
        <v>0.19</v>
      </c>
      <c r="G2377" s="7" t="n">
        <v>13.01</v>
      </c>
      <c r="H2377" s="7" t="n">
        <v>-12.82</v>
      </c>
      <c r="I2377" s="7" t="n">
        <v>-1.8</v>
      </c>
      <c r="J2377" s="8" t="n">
        <v>71.3186</v>
      </c>
    </row>
    <row r="2378" customFormat="false" ht="15" hidden="false" customHeight="false" outlineLevel="0" collapsed="false">
      <c r="A2378" s="4" t="n">
        <v>43755</v>
      </c>
      <c r="B2378" s="5" t="n">
        <v>2019</v>
      </c>
      <c r="C2378" s="5" t="n">
        <v>10</v>
      </c>
      <c r="D2378" s="6" t="str">
        <f aca="false">IF(MONTH(A2378)&gt;=4,"FY "&amp;YEAR(A2378)&amp;"-"&amp;RIGHT(YEAR(A2378)+1,2),"FY "&amp;(YEAR(A2378)-1)&amp;"-"&amp;RIGHT(YEAR(A2378),2))</f>
        <v>FY 2019-20</v>
      </c>
      <c r="E2378" s="5" t="s">
        <v>19</v>
      </c>
      <c r="F2378" s="7" t="n">
        <v>0</v>
      </c>
      <c r="G2378" s="7" t="n">
        <v>8.48</v>
      </c>
      <c r="H2378" s="7" t="n">
        <v>-8.48</v>
      </c>
      <c r="I2378" s="7" t="n">
        <v>-1.19</v>
      </c>
      <c r="J2378" s="8" t="n">
        <v>71.5051</v>
      </c>
    </row>
    <row r="2379" customFormat="false" ht="15" hidden="false" customHeight="false" outlineLevel="0" collapsed="false">
      <c r="A2379" s="4" t="n">
        <v>43756</v>
      </c>
      <c r="B2379" s="5" t="n">
        <v>2019</v>
      </c>
      <c r="C2379" s="5" t="n">
        <v>10</v>
      </c>
      <c r="D2379" s="6" t="str">
        <f aca="false">IF(MONTH(A2379)&gt;=4,"FY "&amp;YEAR(A2379)&amp;"-"&amp;RIGHT(YEAR(A2379)+1,2),"FY "&amp;(YEAR(A2379)-1)&amp;"-"&amp;RIGHT(YEAR(A2379),2))</f>
        <v>FY 2019-20</v>
      </c>
      <c r="E2379" s="5" t="s">
        <v>19</v>
      </c>
      <c r="F2379" s="7" t="n">
        <v>2.74</v>
      </c>
      <c r="G2379" s="7" t="n">
        <v>0</v>
      </c>
      <c r="H2379" s="7" t="n">
        <v>2.74</v>
      </c>
      <c r="I2379" s="7" t="n">
        <v>0.38</v>
      </c>
      <c r="J2379" s="8" t="n">
        <v>71.4087</v>
      </c>
    </row>
    <row r="2380" customFormat="false" ht="15" hidden="false" customHeight="false" outlineLevel="0" collapsed="false">
      <c r="A2380" s="4" t="n">
        <v>43760</v>
      </c>
      <c r="B2380" s="5" t="n">
        <v>2019</v>
      </c>
      <c r="C2380" s="5" t="n">
        <v>10</v>
      </c>
      <c r="D2380" s="6" t="str">
        <f aca="false">IF(MONTH(A2380)&gt;=4,"FY "&amp;YEAR(A2380)&amp;"-"&amp;RIGHT(YEAR(A2380)+1,2),"FY "&amp;(YEAR(A2380)-1)&amp;"-"&amp;RIGHT(YEAR(A2380),2))</f>
        <v>FY 2019-20</v>
      </c>
      <c r="E2380" s="5" t="s">
        <v>19</v>
      </c>
      <c r="F2380" s="7" t="n">
        <v>51</v>
      </c>
      <c r="G2380" s="7" t="n">
        <v>209.17</v>
      </c>
      <c r="H2380" s="7" t="n">
        <v>-158.17</v>
      </c>
      <c r="I2380" s="7" t="n">
        <v>-22.22</v>
      </c>
      <c r="J2380" s="8" t="n">
        <v>71.1988</v>
      </c>
    </row>
    <row r="2381" customFormat="false" ht="15" hidden="false" customHeight="false" outlineLevel="0" collapsed="false">
      <c r="A2381" s="4" t="n">
        <v>43761</v>
      </c>
      <c r="B2381" s="5" t="n">
        <v>2019</v>
      </c>
      <c r="C2381" s="5" t="n">
        <v>10</v>
      </c>
      <c r="D2381" s="6" t="str">
        <f aca="false">IF(MONTH(A2381)&gt;=4,"FY "&amp;YEAR(A2381)&amp;"-"&amp;RIGHT(YEAR(A2381)+1,2),"FY "&amp;(YEAR(A2381)-1)&amp;"-"&amp;RIGHT(YEAR(A2381),2))</f>
        <v>FY 2019-20</v>
      </c>
      <c r="E2381" s="5" t="s">
        <v>19</v>
      </c>
      <c r="F2381" s="7" t="n">
        <v>0.21</v>
      </c>
      <c r="G2381" s="7" t="n">
        <v>365.42</v>
      </c>
      <c r="H2381" s="7" t="n">
        <v>-365.21</v>
      </c>
      <c r="I2381" s="7" t="n">
        <v>-51.53</v>
      </c>
      <c r="J2381" s="8" t="n">
        <v>70.8731</v>
      </c>
    </row>
    <row r="2382" customFormat="false" ht="15" hidden="false" customHeight="false" outlineLevel="0" collapsed="false">
      <c r="A2382" s="4" t="n">
        <v>43762</v>
      </c>
      <c r="B2382" s="5" t="n">
        <v>2019</v>
      </c>
      <c r="C2382" s="5" t="n">
        <v>10</v>
      </c>
      <c r="D2382" s="6" t="str">
        <f aca="false">IF(MONTH(A2382)&gt;=4,"FY "&amp;YEAR(A2382)&amp;"-"&amp;RIGHT(YEAR(A2382)+1,2),"FY "&amp;(YEAR(A2382)-1)&amp;"-"&amp;RIGHT(YEAR(A2382),2))</f>
        <v>FY 2019-20</v>
      </c>
      <c r="E2382" s="5" t="s">
        <v>19</v>
      </c>
      <c r="F2382" s="7" t="n">
        <v>0</v>
      </c>
      <c r="G2382" s="7" t="n">
        <v>186.85</v>
      </c>
      <c r="H2382" s="7" t="n">
        <v>-186.85</v>
      </c>
      <c r="I2382" s="7" t="n">
        <v>-26.34</v>
      </c>
      <c r="J2382" s="8" t="n">
        <v>70.9373</v>
      </c>
    </row>
    <row r="2383" customFormat="false" ht="15" hidden="false" customHeight="false" outlineLevel="0" collapsed="false">
      <c r="A2383" s="4" t="n">
        <v>43763</v>
      </c>
      <c r="B2383" s="5" t="n">
        <v>2019</v>
      </c>
      <c r="C2383" s="5" t="n">
        <v>10</v>
      </c>
      <c r="D2383" s="6" t="str">
        <f aca="false">IF(MONTH(A2383)&gt;=4,"FY "&amp;YEAR(A2383)&amp;"-"&amp;RIGHT(YEAR(A2383)+1,2),"FY "&amp;(YEAR(A2383)-1)&amp;"-"&amp;RIGHT(YEAR(A2383),2))</f>
        <v>FY 2019-20</v>
      </c>
      <c r="E2383" s="5" t="s">
        <v>19</v>
      </c>
      <c r="F2383" s="7" t="n">
        <v>0</v>
      </c>
      <c r="G2383" s="7" t="n">
        <v>378.11</v>
      </c>
      <c r="H2383" s="7" t="n">
        <v>-378.11</v>
      </c>
      <c r="I2383" s="7" t="n">
        <v>-53.3</v>
      </c>
      <c r="J2383" s="8" t="n">
        <v>70.9338</v>
      </c>
    </row>
    <row r="2384" customFormat="false" ht="15" hidden="false" customHeight="false" outlineLevel="0" collapsed="false">
      <c r="A2384" s="4" t="n">
        <v>43767</v>
      </c>
      <c r="B2384" s="5" t="n">
        <v>2019</v>
      </c>
      <c r="C2384" s="5" t="n">
        <v>10</v>
      </c>
      <c r="D2384" s="6" t="str">
        <f aca="false">IF(MONTH(A2384)&gt;=4,"FY "&amp;YEAR(A2384)&amp;"-"&amp;RIGHT(YEAR(A2384)+1,2),"FY "&amp;(YEAR(A2384)-1)&amp;"-"&amp;RIGHT(YEAR(A2384),2))</f>
        <v>FY 2019-20</v>
      </c>
      <c r="E2384" s="5" t="s">
        <v>19</v>
      </c>
      <c r="F2384" s="7" t="n">
        <v>0</v>
      </c>
      <c r="G2384" s="7" t="n">
        <v>7.91</v>
      </c>
      <c r="H2384" s="7" t="n">
        <v>-7.91</v>
      </c>
      <c r="I2384" s="7" t="n">
        <v>-1.11</v>
      </c>
      <c r="J2384" s="8" t="n">
        <v>70.9593</v>
      </c>
    </row>
    <row r="2385" customFormat="false" ht="15" hidden="false" customHeight="false" outlineLevel="0" collapsed="false">
      <c r="A2385" s="4" t="n">
        <v>43768</v>
      </c>
      <c r="B2385" s="5" t="n">
        <v>2019</v>
      </c>
      <c r="C2385" s="5" t="n">
        <v>10</v>
      </c>
      <c r="D2385" s="6" t="str">
        <f aca="false">IF(MONTH(A2385)&gt;=4,"FY "&amp;YEAR(A2385)&amp;"-"&amp;RIGHT(YEAR(A2385)+1,2),"FY "&amp;(YEAR(A2385)-1)&amp;"-"&amp;RIGHT(YEAR(A2385),2))</f>
        <v>FY 2019-20</v>
      </c>
      <c r="E2385" s="5" t="s">
        <v>19</v>
      </c>
      <c r="F2385" s="7" t="n">
        <v>3.68</v>
      </c>
      <c r="G2385" s="7" t="n">
        <v>1.88</v>
      </c>
      <c r="H2385" s="7" t="n">
        <v>1.8</v>
      </c>
      <c r="I2385" s="7" t="n">
        <v>0.25</v>
      </c>
      <c r="J2385" s="8" t="n">
        <v>70.7303</v>
      </c>
    </row>
    <row r="2386" customFormat="false" ht="15" hidden="false" customHeight="false" outlineLevel="0" collapsed="false">
      <c r="A2386" s="4" t="n">
        <v>43769</v>
      </c>
      <c r="B2386" s="5" t="n">
        <v>2019</v>
      </c>
      <c r="C2386" s="5" t="n">
        <v>10</v>
      </c>
      <c r="D2386" s="6" t="str">
        <f aca="false">IF(MONTH(A2386)&gt;=4,"FY "&amp;YEAR(A2386)&amp;"-"&amp;RIGHT(YEAR(A2386)+1,2),"FY "&amp;(YEAR(A2386)-1)&amp;"-"&amp;RIGHT(YEAR(A2386),2))</f>
        <v>FY 2019-20</v>
      </c>
      <c r="E2386" s="5" t="s">
        <v>19</v>
      </c>
      <c r="F2386" s="7" t="n">
        <v>140.37</v>
      </c>
      <c r="G2386" s="7" t="n">
        <v>7.58</v>
      </c>
      <c r="H2386" s="7" t="n">
        <v>132.79</v>
      </c>
      <c r="I2386" s="7" t="n">
        <v>18.71</v>
      </c>
      <c r="J2386" s="8" t="n">
        <v>70.9915</v>
      </c>
    </row>
    <row r="2387" customFormat="false" ht="15" hidden="false" customHeight="false" outlineLevel="0" collapsed="false">
      <c r="A2387" s="4" t="n">
        <v>43770</v>
      </c>
      <c r="B2387" s="5" t="n">
        <v>2019</v>
      </c>
      <c r="C2387" s="5" t="n">
        <v>11</v>
      </c>
      <c r="D2387" s="6" t="str">
        <f aca="false">IF(MONTH(A2387)&gt;=4,"FY "&amp;YEAR(A2387)&amp;"-"&amp;RIGHT(YEAR(A2387)+1,2),"FY "&amp;(YEAR(A2387)-1)&amp;"-"&amp;RIGHT(YEAR(A2387),2))</f>
        <v>FY 2019-20</v>
      </c>
      <c r="E2387" s="5" t="s">
        <v>19</v>
      </c>
      <c r="F2387" s="7" t="n">
        <v>12.58</v>
      </c>
      <c r="G2387" s="7" t="n">
        <v>61.27</v>
      </c>
      <c r="H2387" s="7" t="n">
        <v>-48.69</v>
      </c>
      <c r="I2387" s="7" t="n">
        <v>-6.88</v>
      </c>
      <c r="J2387" s="8" t="n">
        <v>70.8095</v>
      </c>
    </row>
    <row r="2388" customFormat="false" ht="15" hidden="false" customHeight="false" outlineLevel="0" collapsed="false">
      <c r="A2388" s="4" t="n">
        <v>43773</v>
      </c>
      <c r="B2388" s="5" t="n">
        <v>2019</v>
      </c>
      <c r="C2388" s="5" t="n">
        <v>11</v>
      </c>
      <c r="D2388" s="6" t="str">
        <f aca="false">IF(MONTH(A2388)&gt;=4,"FY "&amp;YEAR(A2388)&amp;"-"&amp;RIGHT(YEAR(A2388)+1,2),"FY "&amp;(YEAR(A2388)-1)&amp;"-"&amp;RIGHT(YEAR(A2388),2))</f>
        <v>FY 2019-20</v>
      </c>
      <c r="E2388" s="5" t="s">
        <v>19</v>
      </c>
      <c r="F2388" s="7" t="n">
        <v>0</v>
      </c>
      <c r="G2388" s="7" t="n">
        <v>77.7</v>
      </c>
      <c r="H2388" s="7" t="n">
        <v>-77.7</v>
      </c>
      <c r="I2388" s="7" t="n">
        <v>-10.96</v>
      </c>
      <c r="J2388" s="8" t="n">
        <v>70.8798</v>
      </c>
    </row>
    <row r="2389" customFormat="false" ht="15" hidden="false" customHeight="false" outlineLevel="0" collapsed="false">
      <c r="A2389" s="4" t="n">
        <v>43774</v>
      </c>
      <c r="B2389" s="5" t="n">
        <v>2019</v>
      </c>
      <c r="C2389" s="5" t="n">
        <v>11</v>
      </c>
      <c r="D2389" s="6" t="str">
        <f aca="false">IF(MONTH(A2389)&gt;=4,"FY "&amp;YEAR(A2389)&amp;"-"&amp;RIGHT(YEAR(A2389)+1,2),"FY "&amp;(YEAR(A2389)-1)&amp;"-"&amp;RIGHT(YEAR(A2389),2))</f>
        <v>FY 2019-20</v>
      </c>
      <c r="E2389" s="5" t="s">
        <v>19</v>
      </c>
      <c r="F2389" s="7" t="n">
        <v>0</v>
      </c>
      <c r="G2389" s="7" t="n">
        <v>329.58</v>
      </c>
      <c r="H2389" s="7" t="n">
        <v>-329.58</v>
      </c>
      <c r="I2389" s="7" t="n">
        <v>-46.63</v>
      </c>
      <c r="J2389" s="8" t="n">
        <v>70.6821</v>
      </c>
    </row>
    <row r="2390" customFormat="false" ht="15" hidden="false" customHeight="false" outlineLevel="0" collapsed="false">
      <c r="A2390" s="4" t="n">
        <v>43775</v>
      </c>
      <c r="B2390" s="5" t="n">
        <v>2019</v>
      </c>
      <c r="C2390" s="5" t="n">
        <v>11</v>
      </c>
      <c r="D2390" s="6" t="str">
        <f aca="false">IF(MONTH(A2390)&gt;=4,"FY "&amp;YEAR(A2390)&amp;"-"&amp;RIGHT(YEAR(A2390)+1,2),"FY "&amp;(YEAR(A2390)-1)&amp;"-"&amp;RIGHT(YEAR(A2390),2))</f>
        <v>FY 2019-20</v>
      </c>
      <c r="E2390" s="5" t="s">
        <v>19</v>
      </c>
      <c r="F2390" s="7" t="n">
        <v>6.96</v>
      </c>
      <c r="G2390" s="7" t="n">
        <v>0.78</v>
      </c>
      <c r="H2390" s="7" t="n">
        <v>6.18</v>
      </c>
      <c r="I2390" s="7" t="n">
        <v>0.87</v>
      </c>
      <c r="J2390" s="8" t="n">
        <v>70.7283</v>
      </c>
    </row>
    <row r="2391" customFormat="false" ht="15" hidden="false" customHeight="false" outlineLevel="0" collapsed="false">
      <c r="A2391" s="4" t="n">
        <v>43776</v>
      </c>
      <c r="B2391" s="5" t="n">
        <v>2019</v>
      </c>
      <c r="C2391" s="5" t="n">
        <v>11</v>
      </c>
      <c r="D2391" s="6" t="str">
        <f aca="false">IF(MONTH(A2391)&gt;=4,"FY "&amp;YEAR(A2391)&amp;"-"&amp;RIGHT(YEAR(A2391)+1,2),"FY "&amp;(YEAR(A2391)-1)&amp;"-"&amp;RIGHT(YEAR(A2391),2))</f>
        <v>FY 2019-20</v>
      </c>
      <c r="E2391" s="5" t="s">
        <v>19</v>
      </c>
      <c r="F2391" s="7" t="n">
        <v>0</v>
      </c>
      <c r="G2391" s="7" t="n">
        <v>1.84</v>
      </c>
      <c r="H2391" s="7" t="n">
        <v>-1.84</v>
      </c>
      <c r="I2391" s="7" t="n">
        <v>-0.26</v>
      </c>
      <c r="J2391" s="8" t="n">
        <v>70.8861</v>
      </c>
    </row>
    <row r="2392" customFormat="false" ht="15" hidden="false" customHeight="false" outlineLevel="0" collapsed="false">
      <c r="A2392" s="4" t="n">
        <v>43777</v>
      </c>
      <c r="B2392" s="5" t="n">
        <v>2019</v>
      </c>
      <c r="C2392" s="5" t="n">
        <v>11</v>
      </c>
      <c r="D2392" s="6" t="str">
        <f aca="false">IF(MONTH(A2392)&gt;=4,"FY "&amp;YEAR(A2392)&amp;"-"&amp;RIGHT(YEAR(A2392)+1,2),"FY "&amp;(YEAR(A2392)-1)&amp;"-"&amp;RIGHT(YEAR(A2392),2))</f>
        <v>FY 2019-20</v>
      </c>
      <c r="E2392" s="5" t="s">
        <v>19</v>
      </c>
      <c r="F2392" s="7" t="n">
        <v>0</v>
      </c>
      <c r="G2392" s="7" t="n">
        <v>84.4</v>
      </c>
      <c r="H2392" s="7" t="n">
        <v>-84.4</v>
      </c>
      <c r="I2392" s="7" t="n">
        <v>-11.89</v>
      </c>
      <c r="J2392" s="8" t="n">
        <v>71.0079</v>
      </c>
    </row>
    <row r="2393" customFormat="false" ht="15" hidden="false" customHeight="false" outlineLevel="0" collapsed="false">
      <c r="A2393" s="4" t="n">
        <v>43780</v>
      </c>
      <c r="B2393" s="5" t="n">
        <v>2019</v>
      </c>
      <c r="C2393" s="5" t="n">
        <v>11</v>
      </c>
      <c r="D2393" s="6" t="str">
        <f aca="false">IF(MONTH(A2393)&gt;=4,"FY "&amp;YEAR(A2393)&amp;"-"&amp;RIGHT(YEAR(A2393)+1,2),"FY "&amp;(YEAR(A2393)-1)&amp;"-"&amp;RIGHT(YEAR(A2393),2))</f>
        <v>FY 2019-20</v>
      </c>
      <c r="E2393" s="5" t="s">
        <v>19</v>
      </c>
      <c r="F2393" s="7" t="n">
        <v>5864.75</v>
      </c>
      <c r="G2393" s="7" t="n">
        <v>20.46</v>
      </c>
      <c r="H2393" s="7" t="n">
        <v>5844.29</v>
      </c>
      <c r="I2393" s="7" t="n">
        <v>820.26</v>
      </c>
      <c r="J2393" s="8" t="n">
        <v>71.2494</v>
      </c>
    </row>
    <row r="2394" customFormat="false" ht="15" hidden="false" customHeight="false" outlineLevel="0" collapsed="false">
      <c r="A2394" s="4" t="n">
        <v>43782</v>
      </c>
      <c r="B2394" s="5" t="n">
        <v>2019</v>
      </c>
      <c r="C2394" s="5" t="n">
        <v>11</v>
      </c>
      <c r="D2394" s="6" t="str">
        <f aca="false">IF(MONTH(A2394)&gt;=4,"FY "&amp;YEAR(A2394)&amp;"-"&amp;RIGHT(YEAR(A2394)+1,2),"FY "&amp;(YEAR(A2394)-1)&amp;"-"&amp;RIGHT(YEAR(A2394),2))</f>
        <v>FY 2019-20</v>
      </c>
      <c r="E2394" s="5" t="s">
        <v>19</v>
      </c>
      <c r="F2394" s="7" t="n">
        <v>0</v>
      </c>
      <c r="G2394" s="7" t="n">
        <v>2.83</v>
      </c>
      <c r="H2394" s="7" t="n">
        <v>-2.83</v>
      </c>
      <c r="I2394" s="7" t="n">
        <v>-0.4</v>
      </c>
      <c r="J2394" s="8" t="n">
        <v>71.445</v>
      </c>
    </row>
    <row r="2395" customFormat="false" ht="15" hidden="false" customHeight="false" outlineLevel="0" collapsed="false">
      <c r="A2395" s="4" t="n">
        <v>43783</v>
      </c>
      <c r="B2395" s="5" t="n">
        <v>2019</v>
      </c>
      <c r="C2395" s="5" t="n">
        <v>11</v>
      </c>
      <c r="D2395" s="6" t="str">
        <f aca="false">IF(MONTH(A2395)&gt;=4,"FY "&amp;YEAR(A2395)&amp;"-"&amp;RIGHT(YEAR(A2395)+1,2),"FY "&amp;(YEAR(A2395)-1)&amp;"-"&amp;RIGHT(YEAR(A2395),2))</f>
        <v>FY 2019-20</v>
      </c>
      <c r="E2395" s="5" t="s">
        <v>19</v>
      </c>
      <c r="F2395" s="7" t="n">
        <v>2.21</v>
      </c>
      <c r="G2395" s="7" t="n">
        <v>162.15</v>
      </c>
      <c r="H2395" s="7" t="n">
        <v>-159.94</v>
      </c>
      <c r="I2395" s="7" t="n">
        <v>-22.31</v>
      </c>
      <c r="J2395" s="8" t="n">
        <v>71.7002</v>
      </c>
    </row>
    <row r="2396" customFormat="false" ht="15" hidden="false" customHeight="false" outlineLevel="0" collapsed="false">
      <c r="A2396" s="4" t="n">
        <v>43784</v>
      </c>
      <c r="B2396" s="5" t="n">
        <v>2019</v>
      </c>
      <c r="C2396" s="5" t="n">
        <v>11</v>
      </c>
      <c r="D2396" s="6" t="str">
        <f aca="false">IF(MONTH(A2396)&gt;=4,"FY "&amp;YEAR(A2396)&amp;"-"&amp;RIGHT(YEAR(A2396)+1,2),"FY "&amp;(YEAR(A2396)-1)&amp;"-"&amp;RIGHT(YEAR(A2396),2))</f>
        <v>FY 2019-20</v>
      </c>
      <c r="E2396" s="5" t="s">
        <v>19</v>
      </c>
      <c r="F2396" s="7" t="n">
        <v>3.41</v>
      </c>
      <c r="G2396" s="7" t="n">
        <v>31.88</v>
      </c>
      <c r="H2396" s="7" t="n">
        <v>-28.47</v>
      </c>
      <c r="I2396" s="7" t="n">
        <v>-3.95</v>
      </c>
      <c r="J2396" s="8" t="n">
        <v>72.0501</v>
      </c>
    </row>
    <row r="2397" customFormat="false" ht="15" hidden="false" customHeight="false" outlineLevel="0" collapsed="false">
      <c r="A2397" s="4" t="n">
        <v>43787</v>
      </c>
      <c r="B2397" s="5" t="n">
        <v>2019</v>
      </c>
      <c r="C2397" s="5" t="n">
        <v>11</v>
      </c>
      <c r="D2397" s="6" t="str">
        <f aca="false">IF(MONTH(A2397)&gt;=4,"FY "&amp;YEAR(A2397)&amp;"-"&amp;RIGHT(YEAR(A2397)+1,2),"FY "&amp;(YEAR(A2397)-1)&amp;"-"&amp;RIGHT(YEAR(A2397),2))</f>
        <v>FY 2019-20</v>
      </c>
      <c r="E2397" s="5" t="s">
        <v>19</v>
      </c>
      <c r="F2397" s="7" t="n">
        <v>0.19</v>
      </c>
      <c r="G2397" s="7" t="n">
        <v>186.94</v>
      </c>
      <c r="H2397" s="7" t="n">
        <v>-186.75</v>
      </c>
      <c r="I2397" s="7" t="n">
        <v>-26.04</v>
      </c>
      <c r="J2397" s="8" t="n">
        <v>71.7109</v>
      </c>
    </row>
    <row r="2398" customFormat="false" ht="15" hidden="false" customHeight="false" outlineLevel="0" collapsed="false">
      <c r="A2398" s="4" t="n">
        <v>43788</v>
      </c>
      <c r="B2398" s="5" t="n">
        <v>2019</v>
      </c>
      <c r="C2398" s="5" t="n">
        <v>11</v>
      </c>
      <c r="D2398" s="6" t="str">
        <f aca="false">IF(MONTH(A2398)&gt;=4,"FY "&amp;YEAR(A2398)&amp;"-"&amp;RIGHT(YEAR(A2398)+1,2),"FY "&amp;(YEAR(A2398)-1)&amp;"-"&amp;RIGHT(YEAR(A2398),2))</f>
        <v>FY 2019-20</v>
      </c>
      <c r="E2398" s="5" t="s">
        <v>19</v>
      </c>
      <c r="F2398" s="7" t="n">
        <v>0</v>
      </c>
      <c r="G2398" s="7" t="n">
        <v>15.1</v>
      </c>
      <c r="H2398" s="7" t="n">
        <v>-15.1</v>
      </c>
      <c r="I2398" s="7" t="n">
        <v>-2.11</v>
      </c>
      <c r="J2398" s="8" t="n">
        <v>71.7131</v>
      </c>
    </row>
    <row r="2399" customFormat="false" ht="15" hidden="false" customHeight="false" outlineLevel="0" collapsed="false">
      <c r="A2399" s="4" t="n">
        <v>43789</v>
      </c>
      <c r="B2399" s="5" t="n">
        <v>2019</v>
      </c>
      <c r="C2399" s="5" t="n">
        <v>11</v>
      </c>
      <c r="D2399" s="6" t="str">
        <f aca="false">IF(MONTH(A2399)&gt;=4,"FY "&amp;YEAR(A2399)&amp;"-"&amp;RIGHT(YEAR(A2399)+1,2),"FY "&amp;(YEAR(A2399)-1)&amp;"-"&amp;RIGHT(YEAR(A2399),2))</f>
        <v>FY 2019-20</v>
      </c>
      <c r="E2399" s="5" t="s">
        <v>19</v>
      </c>
      <c r="F2399" s="7" t="n">
        <v>1.68</v>
      </c>
      <c r="G2399" s="7" t="n">
        <v>0.84</v>
      </c>
      <c r="H2399" s="7" t="n">
        <v>0.84</v>
      </c>
      <c r="I2399" s="7" t="n">
        <v>0.12</v>
      </c>
      <c r="J2399" s="8" t="n">
        <v>71.8138</v>
      </c>
    </row>
    <row r="2400" customFormat="false" ht="15" hidden="false" customHeight="false" outlineLevel="0" collapsed="false">
      <c r="A2400" s="4" t="n">
        <v>43790</v>
      </c>
      <c r="B2400" s="5" t="n">
        <v>2019</v>
      </c>
      <c r="C2400" s="5" t="n">
        <v>11</v>
      </c>
      <c r="D2400" s="6" t="str">
        <f aca="false">IF(MONTH(A2400)&gt;=4,"FY "&amp;YEAR(A2400)&amp;"-"&amp;RIGHT(YEAR(A2400)+1,2),"FY "&amp;(YEAR(A2400)-1)&amp;"-"&amp;RIGHT(YEAR(A2400),2))</f>
        <v>FY 2019-20</v>
      </c>
      <c r="E2400" s="5" t="s">
        <v>19</v>
      </c>
      <c r="F2400" s="7" t="n">
        <v>20</v>
      </c>
      <c r="G2400" s="7" t="n">
        <v>1.3</v>
      </c>
      <c r="H2400" s="7" t="n">
        <v>18.7</v>
      </c>
      <c r="I2400" s="7" t="n">
        <v>2.61</v>
      </c>
      <c r="J2400" s="8" t="n">
        <v>71.6756</v>
      </c>
    </row>
    <row r="2401" customFormat="false" ht="15" hidden="false" customHeight="false" outlineLevel="0" collapsed="false">
      <c r="A2401" s="4" t="n">
        <v>43791</v>
      </c>
      <c r="B2401" s="5" t="n">
        <v>2019</v>
      </c>
      <c r="C2401" s="5" t="n">
        <v>11</v>
      </c>
      <c r="D2401" s="6" t="str">
        <f aca="false">IF(MONTH(A2401)&gt;=4,"FY "&amp;YEAR(A2401)&amp;"-"&amp;RIGHT(YEAR(A2401)+1,2),"FY "&amp;(YEAR(A2401)-1)&amp;"-"&amp;RIGHT(YEAR(A2401),2))</f>
        <v>FY 2019-20</v>
      </c>
      <c r="E2401" s="5" t="s">
        <v>19</v>
      </c>
      <c r="F2401" s="7" t="n">
        <v>0.08</v>
      </c>
      <c r="G2401" s="7" t="n">
        <v>0.1</v>
      </c>
      <c r="H2401" s="7" t="n">
        <v>-0.02</v>
      </c>
      <c r="I2401" s="7" t="n">
        <v>0</v>
      </c>
      <c r="J2401" s="8" t="n">
        <v>71.7996</v>
      </c>
    </row>
    <row r="2402" customFormat="false" ht="15" hidden="false" customHeight="false" outlineLevel="0" collapsed="false">
      <c r="A2402" s="4" t="n">
        <v>43794</v>
      </c>
      <c r="B2402" s="5" t="n">
        <v>2019</v>
      </c>
      <c r="C2402" s="5" t="n">
        <v>11</v>
      </c>
      <c r="D2402" s="6" t="str">
        <f aca="false">IF(MONTH(A2402)&gt;=4,"FY "&amp;YEAR(A2402)&amp;"-"&amp;RIGHT(YEAR(A2402)+1,2),"FY "&amp;(YEAR(A2402)-1)&amp;"-"&amp;RIGHT(YEAR(A2402),2))</f>
        <v>FY 2019-20</v>
      </c>
      <c r="E2402" s="5" t="s">
        <v>19</v>
      </c>
      <c r="F2402" s="7" t="n">
        <v>40.27</v>
      </c>
      <c r="G2402" s="7" t="n">
        <v>11.36</v>
      </c>
      <c r="H2402" s="7" t="n">
        <v>28.91</v>
      </c>
      <c r="I2402" s="7" t="n">
        <v>4.02</v>
      </c>
      <c r="J2402" s="8" t="n">
        <v>71.8514</v>
      </c>
    </row>
    <row r="2403" customFormat="false" ht="15" hidden="false" customHeight="false" outlineLevel="0" collapsed="false">
      <c r="A2403" s="4" t="n">
        <v>43795</v>
      </c>
      <c r="B2403" s="5" t="n">
        <v>2019</v>
      </c>
      <c r="C2403" s="5" t="n">
        <v>11</v>
      </c>
      <c r="D2403" s="6" t="str">
        <f aca="false">IF(MONTH(A2403)&gt;=4,"FY "&amp;YEAR(A2403)&amp;"-"&amp;RIGHT(YEAR(A2403)+1,2),"FY "&amp;(YEAR(A2403)-1)&amp;"-"&amp;RIGHT(YEAR(A2403),2))</f>
        <v>FY 2019-20</v>
      </c>
      <c r="E2403" s="5" t="s">
        <v>19</v>
      </c>
      <c r="F2403" s="7" t="n">
        <v>1008.07</v>
      </c>
      <c r="G2403" s="7" t="n">
        <v>0.65</v>
      </c>
      <c r="H2403" s="7" t="n">
        <v>1007.42</v>
      </c>
      <c r="I2403" s="7" t="n">
        <v>140.61</v>
      </c>
      <c r="J2403" s="8" t="n">
        <v>71.6468</v>
      </c>
    </row>
    <row r="2404" customFormat="false" ht="15" hidden="false" customHeight="false" outlineLevel="0" collapsed="false">
      <c r="A2404" s="4" t="n">
        <v>43796</v>
      </c>
      <c r="B2404" s="5" t="n">
        <v>2019</v>
      </c>
      <c r="C2404" s="5" t="n">
        <v>11</v>
      </c>
      <c r="D2404" s="6" t="str">
        <f aca="false">IF(MONTH(A2404)&gt;=4,"FY "&amp;YEAR(A2404)&amp;"-"&amp;RIGHT(YEAR(A2404)+1,2),"FY "&amp;(YEAR(A2404)-1)&amp;"-"&amp;RIGHT(YEAR(A2404),2))</f>
        <v>FY 2019-20</v>
      </c>
      <c r="E2404" s="5" t="s">
        <v>19</v>
      </c>
      <c r="F2404" s="7" t="n">
        <v>0</v>
      </c>
      <c r="G2404" s="7" t="n">
        <v>0.51</v>
      </c>
      <c r="H2404" s="7" t="n">
        <v>-0.51</v>
      </c>
      <c r="I2404" s="7" t="n">
        <v>-0.07</v>
      </c>
      <c r="J2404" s="8" t="n">
        <v>71.5909</v>
      </c>
    </row>
    <row r="2405" customFormat="false" ht="15" hidden="false" customHeight="false" outlineLevel="0" collapsed="false">
      <c r="A2405" s="4" t="n">
        <v>43797</v>
      </c>
      <c r="B2405" s="5" t="n">
        <v>2019</v>
      </c>
      <c r="C2405" s="5" t="n">
        <v>11</v>
      </c>
      <c r="D2405" s="6" t="str">
        <f aca="false">IF(MONTH(A2405)&gt;=4,"FY "&amp;YEAR(A2405)&amp;"-"&amp;RIGHT(YEAR(A2405)+1,2),"FY "&amp;(YEAR(A2405)-1)&amp;"-"&amp;RIGHT(YEAR(A2405),2))</f>
        <v>FY 2019-20</v>
      </c>
      <c r="E2405" s="5" t="s">
        <v>19</v>
      </c>
      <c r="F2405" s="7" t="n">
        <v>0</v>
      </c>
      <c r="G2405" s="7" t="n">
        <v>60.74</v>
      </c>
      <c r="H2405" s="7" t="n">
        <v>-60.74</v>
      </c>
      <c r="I2405" s="7" t="n">
        <v>-8.51</v>
      </c>
      <c r="J2405" s="8" t="n">
        <v>71.3627</v>
      </c>
    </row>
    <row r="2406" customFormat="false" ht="15" hidden="false" customHeight="false" outlineLevel="0" collapsed="false">
      <c r="A2406" s="4" t="n">
        <v>43798</v>
      </c>
      <c r="B2406" s="5" t="n">
        <v>2019</v>
      </c>
      <c r="C2406" s="5" t="n">
        <v>11</v>
      </c>
      <c r="D2406" s="6" t="str">
        <f aca="false">IF(MONTH(A2406)&gt;=4,"FY "&amp;YEAR(A2406)&amp;"-"&amp;RIGHT(YEAR(A2406)+1,2),"FY "&amp;(YEAR(A2406)-1)&amp;"-"&amp;RIGHT(YEAR(A2406),2))</f>
        <v>FY 2019-20</v>
      </c>
      <c r="E2406" s="5" t="s">
        <v>19</v>
      </c>
      <c r="F2406" s="7" t="n">
        <v>0</v>
      </c>
      <c r="G2406" s="7" t="n">
        <v>41.46</v>
      </c>
      <c r="H2406" s="7" t="n">
        <v>-41.46</v>
      </c>
      <c r="I2406" s="7" t="n">
        <v>-5.8</v>
      </c>
      <c r="J2406" s="8" t="n">
        <v>71.5147</v>
      </c>
    </row>
    <row r="2407" customFormat="false" ht="15" hidden="false" customHeight="false" outlineLevel="0" collapsed="false">
      <c r="A2407" s="4" t="n">
        <v>43801</v>
      </c>
      <c r="B2407" s="5" t="n">
        <v>2019</v>
      </c>
      <c r="C2407" s="5" t="n">
        <v>12</v>
      </c>
      <c r="D2407" s="6" t="str">
        <f aca="false">IF(MONTH(A2407)&gt;=4,"FY "&amp;YEAR(A2407)&amp;"-"&amp;RIGHT(YEAR(A2407)+1,2),"FY "&amp;(YEAR(A2407)-1)&amp;"-"&amp;RIGHT(YEAR(A2407),2))</f>
        <v>FY 2019-20</v>
      </c>
      <c r="E2407" s="5" t="s">
        <v>19</v>
      </c>
      <c r="F2407" s="7" t="n">
        <v>0</v>
      </c>
      <c r="G2407" s="7" t="n">
        <v>0.12</v>
      </c>
      <c r="H2407" s="7" t="n">
        <v>-0.12</v>
      </c>
      <c r="I2407" s="7" t="n">
        <v>-0.02</v>
      </c>
      <c r="J2407" s="8" t="n">
        <v>71.7255</v>
      </c>
    </row>
    <row r="2408" customFormat="false" ht="15" hidden="false" customHeight="false" outlineLevel="0" collapsed="false">
      <c r="A2408" s="4" t="n">
        <v>43802</v>
      </c>
      <c r="B2408" s="5" t="n">
        <v>2019</v>
      </c>
      <c r="C2408" s="5" t="n">
        <v>12</v>
      </c>
      <c r="D2408" s="6" t="str">
        <f aca="false">IF(MONTH(A2408)&gt;=4,"FY "&amp;YEAR(A2408)&amp;"-"&amp;RIGHT(YEAR(A2408)+1,2),"FY "&amp;(YEAR(A2408)-1)&amp;"-"&amp;RIGHT(YEAR(A2408),2))</f>
        <v>FY 2019-20</v>
      </c>
      <c r="E2408" s="5" t="s">
        <v>19</v>
      </c>
      <c r="F2408" s="7" t="n">
        <v>133.98</v>
      </c>
      <c r="G2408" s="7" t="n">
        <v>434.86</v>
      </c>
      <c r="H2408" s="7" t="n">
        <v>-300.88</v>
      </c>
      <c r="I2408" s="7" t="n">
        <v>-41.95</v>
      </c>
      <c r="J2408" s="8" t="n">
        <v>71.7217</v>
      </c>
    </row>
    <row r="2409" customFormat="false" ht="15" hidden="false" customHeight="false" outlineLevel="0" collapsed="false">
      <c r="A2409" s="4" t="n">
        <v>43803</v>
      </c>
      <c r="B2409" s="5" t="n">
        <v>2019</v>
      </c>
      <c r="C2409" s="5" t="n">
        <v>12</v>
      </c>
      <c r="D2409" s="6" t="str">
        <f aca="false">IF(MONTH(A2409)&gt;=4,"FY "&amp;YEAR(A2409)&amp;"-"&amp;RIGHT(YEAR(A2409)+1,2),"FY "&amp;(YEAR(A2409)-1)&amp;"-"&amp;RIGHT(YEAR(A2409),2))</f>
        <v>FY 2019-20</v>
      </c>
      <c r="E2409" s="5" t="s">
        <v>19</v>
      </c>
      <c r="F2409" s="7" t="n">
        <v>22.23</v>
      </c>
      <c r="G2409" s="7" t="n">
        <v>17.52</v>
      </c>
      <c r="H2409" s="7" t="n">
        <v>4.71</v>
      </c>
      <c r="I2409" s="7" t="n">
        <v>0.66</v>
      </c>
      <c r="J2409" s="8" t="n">
        <v>71.6006</v>
      </c>
    </row>
    <row r="2410" customFormat="false" ht="15" hidden="false" customHeight="false" outlineLevel="0" collapsed="false">
      <c r="A2410" s="4" t="n">
        <v>43804</v>
      </c>
      <c r="B2410" s="5" t="n">
        <v>2019</v>
      </c>
      <c r="C2410" s="5" t="n">
        <v>12</v>
      </c>
      <c r="D2410" s="6" t="str">
        <f aca="false">IF(MONTH(A2410)&gt;=4,"FY "&amp;YEAR(A2410)&amp;"-"&amp;RIGHT(YEAR(A2410)+1,2),"FY "&amp;(YEAR(A2410)-1)&amp;"-"&amp;RIGHT(YEAR(A2410),2))</f>
        <v>FY 2019-20</v>
      </c>
      <c r="E2410" s="5" t="s">
        <v>19</v>
      </c>
      <c r="F2410" s="7" t="n">
        <v>327.4</v>
      </c>
      <c r="G2410" s="7" t="n">
        <v>1.09</v>
      </c>
      <c r="H2410" s="7" t="n">
        <v>326.31</v>
      </c>
      <c r="I2410" s="7" t="n">
        <v>45.46</v>
      </c>
      <c r="J2410" s="8" t="n">
        <v>71.78</v>
      </c>
    </row>
    <row r="2411" customFormat="false" ht="15" hidden="false" customHeight="false" outlineLevel="0" collapsed="false">
      <c r="A2411" s="4" t="n">
        <v>43805</v>
      </c>
      <c r="B2411" s="5" t="n">
        <v>2019</v>
      </c>
      <c r="C2411" s="5" t="n">
        <v>12</v>
      </c>
      <c r="D2411" s="6" t="str">
        <f aca="false">IF(MONTH(A2411)&gt;=4,"FY "&amp;YEAR(A2411)&amp;"-"&amp;RIGHT(YEAR(A2411)+1,2),"FY "&amp;(YEAR(A2411)-1)&amp;"-"&amp;RIGHT(YEAR(A2411),2))</f>
        <v>FY 2019-20</v>
      </c>
      <c r="E2411" s="5" t="s">
        <v>19</v>
      </c>
      <c r="F2411" s="7" t="n">
        <v>4.42</v>
      </c>
      <c r="G2411" s="7" t="n">
        <v>0</v>
      </c>
      <c r="H2411" s="7" t="n">
        <v>4.42</v>
      </c>
      <c r="I2411" s="7" t="n">
        <v>0.62</v>
      </c>
      <c r="J2411" s="8" t="n">
        <v>71.5476</v>
      </c>
    </row>
    <row r="2412" customFormat="false" ht="15" hidden="false" customHeight="false" outlineLevel="0" collapsed="false">
      <c r="A2412" s="4" t="n">
        <v>43808</v>
      </c>
      <c r="B2412" s="5" t="n">
        <v>2019</v>
      </c>
      <c r="C2412" s="5" t="n">
        <v>12</v>
      </c>
      <c r="D2412" s="6" t="str">
        <f aca="false">IF(MONTH(A2412)&gt;=4,"FY "&amp;YEAR(A2412)&amp;"-"&amp;RIGHT(YEAR(A2412)+1,2),"FY "&amp;(YEAR(A2412)-1)&amp;"-"&amp;RIGHT(YEAR(A2412),2))</f>
        <v>FY 2019-20</v>
      </c>
      <c r="E2412" s="5" t="s">
        <v>19</v>
      </c>
      <c r="F2412" s="7" t="n">
        <v>752.66</v>
      </c>
      <c r="G2412" s="7" t="n">
        <v>0</v>
      </c>
      <c r="H2412" s="7" t="n">
        <v>752.66</v>
      </c>
      <c r="I2412" s="7" t="n">
        <v>105.54</v>
      </c>
      <c r="J2412" s="8" t="n">
        <v>71.3165</v>
      </c>
    </row>
    <row r="2413" customFormat="false" ht="15" hidden="false" customHeight="false" outlineLevel="0" collapsed="false">
      <c r="A2413" s="4" t="n">
        <v>43809</v>
      </c>
      <c r="B2413" s="5" t="n">
        <v>2019</v>
      </c>
      <c r="C2413" s="5" t="n">
        <v>12</v>
      </c>
      <c r="D2413" s="6" t="str">
        <f aca="false">IF(MONTH(A2413)&gt;=4,"FY "&amp;YEAR(A2413)&amp;"-"&amp;RIGHT(YEAR(A2413)+1,2),"FY "&amp;(YEAR(A2413)-1)&amp;"-"&amp;RIGHT(YEAR(A2413),2))</f>
        <v>FY 2019-20</v>
      </c>
      <c r="E2413" s="5" t="s">
        <v>19</v>
      </c>
      <c r="F2413" s="7" t="n">
        <v>3.48</v>
      </c>
      <c r="G2413" s="7" t="n">
        <v>0</v>
      </c>
      <c r="H2413" s="7" t="n">
        <v>3.48</v>
      </c>
      <c r="I2413" s="7" t="n">
        <v>0.49</v>
      </c>
      <c r="J2413" s="8" t="n">
        <v>71.162</v>
      </c>
    </row>
    <row r="2414" customFormat="false" ht="15" hidden="false" customHeight="false" outlineLevel="0" collapsed="false">
      <c r="A2414" s="4" t="n">
        <v>43810</v>
      </c>
      <c r="B2414" s="5" t="n">
        <v>2019</v>
      </c>
      <c r="C2414" s="5" t="n">
        <v>12</v>
      </c>
      <c r="D2414" s="6" t="str">
        <f aca="false">IF(MONTH(A2414)&gt;=4,"FY "&amp;YEAR(A2414)&amp;"-"&amp;RIGHT(YEAR(A2414)+1,2),"FY "&amp;(YEAR(A2414)-1)&amp;"-"&amp;RIGHT(YEAR(A2414),2))</f>
        <v>FY 2019-20</v>
      </c>
      <c r="E2414" s="5" t="s">
        <v>19</v>
      </c>
      <c r="F2414" s="7" t="n">
        <v>206.11</v>
      </c>
      <c r="G2414" s="7" t="n">
        <v>8.56</v>
      </c>
      <c r="H2414" s="7" t="n">
        <v>197.55</v>
      </c>
      <c r="I2414" s="7" t="n">
        <v>27.86</v>
      </c>
      <c r="J2414" s="8" t="n">
        <v>70.8962</v>
      </c>
    </row>
    <row r="2415" customFormat="false" ht="15" hidden="false" customHeight="false" outlineLevel="0" collapsed="false">
      <c r="A2415" s="4" t="n">
        <v>43811</v>
      </c>
      <c r="B2415" s="5" t="n">
        <v>2019</v>
      </c>
      <c r="C2415" s="5" t="n">
        <v>12</v>
      </c>
      <c r="D2415" s="6" t="str">
        <f aca="false">IF(MONTH(A2415)&gt;=4,"FY "&amp;YEAR(A2415)&amp;"-"&amp;RIGHT(YEAR(A2415)+1,2),"FY "&amp;(YEAR(A2415)-1)&amp;"-"&amp;RIGHT(YEAR(A2415),2))</f>
        <v>FY 2019-20</v>
      </c>
      <c r="E2415" s="5" t="s">
        <v>19</v>
      </c>
      <c r="F2415" s="7" t="n">
        <v>0</v>
      </c>
      <c r="G2415" s="7" t="n">
        <v>0</v>
      </c>
      <c r="H2415" s="7" t="n">
        <v>0</v>
      </c>
      <c r="I2415" s="7" t="n">
        <v>0</v>
      </c>
      <c r="J2415" s="8" t="n">
        <v>70.8679</v>
      </c>
    </row>
    <row r="2416" customFormat="false" ht="15" hidden="false" customHeight="false" outlineLevel="0" collapsed="false">
      <c r="A2416" s="4" t="n">
        <v>43812</v>
      </c>
      <c r="B2416" s="5" t="n">
        <v>2019</v>
      </c>
      <c r="C2416" s="5" t="n">
        <v>12</v>
      </c>
      <c r="D2416" s="6" t="str">
        <f aca="false">IF(MONTH(A2416)&gt;=4,"FY "&amp;YEAR(A2416)&amp;"-"&amp;RIGHT(YEAR(A2416)+1,2),"FY "&amp;(YEAR(A2416)-1)&amp;"-"&amp;RIGHT(YEAR(A2416),2))</f>
        <v>FY 2019-20</v>
      </c>
      <c r="E2416" s="5" t="s">
        <v>19</v>
      </c>
      <c r="F2416" s="7" t="n">
        <v>0</v>
      </c>
      <c r="G2416" s="7" t="n">
        <v>0.09</v>
      </c>
      <c r="H2416" s="7" t="n">
        <v>-0.09</v>
      </c>
      <c r="I2416" s="7" t="n">
        <v>-0.01</v>
      </c>
      <c r="J2416" s="8" t="n">
        <v>70.7494</v>
      </c>
    </row>
    <row r="2417" customFormat="false" ht="15" hidden="false" customHeight="false" outlineLevel="0" collapsed="false">
      <c r="A2417" s="4" t="n">
        <v>43815</v>
      </c>
      <c r="B2417" s="5" t="n">
        <v>2019</v>
      </c>
      <c r="C2417" s="5" t="n">
        <v>12</v>
      </c>
      <c r="D2417" s="6" t="str">
        <f aca="false">IF(MONTH(A2417)&gt;=4,"FY "&amp;YEAR(A2417)&amp;"-"&amp;RIGHT(YEAR(A2417)+1,2),"FY "&amp;(YEAR(A2417)-1)&amp;"-"&amp;RIGHT(YEAR(A2417),2))</f>
        <v>FY 2019-20</v>
      </c>
      <c r="E2417" s="5" t="s">
        <v>19</v>
      </c>
      <c r="F2417" s="7" t="n">
        <v>2.48</v>
      </c>
      <c r="G2417" s="7" t="n">
        <v>112.09</v>
      </c>
      <c r="H2417" s="7" t="n">
        <v>-109.61</v>
      </c>
      <c r="I2417" s="7" t="n">
        <v>-15.5</v>
      </c>
      <c r="J2417" s="8" t="n">
        <v>70.7178</v>
      </c>
    </row>
    <row r="2418" customFormat="false" ht="15" hidden="false" customHeight="false" outlineLevel="0" collapsed="false">
      <c r="A2418" s="4" t="n">
        <v>43816</v>
      </c>
      <c r="B2418" s="5" t="n">
        <v>2019</v>
      </c>
      <c r="C2418" s="5" t="n">
        <v>12</v>
      </c>
      <c r="D2418" s="6" t="str">
        <f aca="false">IF(MONTH(A2418)&gt;=4,"FY "&amp;YEAR(A2418)&amp;"-"&amp;RIGHT(YEAR(A2418)+1,2),"FY "&amp;(YEAR(A2418)-1)&amp;"-"&amp;RIGHT(YEAR(A2418),2))</f>
        <v>FY 2019-20</v>
      </c>
      <c r="E2418" s="5" t="s">
        <v>19</v>
      </c>
      <c r="F2418" s="7" t="n">
        <v>177.23</v>
      </c>
      <c r="G2418" s="7" t="n">
        <v>14.9</v>
      </c>
      <c r="H2418" s="7" t="n">
        <v>162.33</v>
      </c>
      <c r="I2418" s="7" t="n">
        <v>22.88</v>
      </c>
      <c r="J2418" s="8" t="n">
        <v>70.941</v>
      </c>
    </row>
    <row r="2419" customFormat="false" ht="15" hidden="false" customHeight="false" outlineLevel="0" collapsed="false">
      <c r="A2419" s="4" t="n">
        <v>43817</v>
      </c>
      <c r="B2419" s="5" t="n">
        <v>2019</v>
      </c>
      <c r="C2419" s="5" t="n">
        <v>12</v>
      </c>
      <c r="D2419" s="6" t="str">
        <f aca="false">IF(MONTH(A2419)&gt;=4,"FY "&amp;YEAR(A2419)&amp;"-"&amp;RIGHT(YEAR(A2419)+1,2),"FY "&amp;(YEAR(A2419)-1)&amp;"-"&amp;RIGHT(YEAR(A2419),2))</f>
        <v>FY 2019-20</v>
      </c>
      <c r="E2419" s="5" t="s">
        <v>19</v>
      </c>
      <c r="F2419" s="7" t="n">
        <v>1.77</v>
      </c>
      <c r="G2419" s="7" t="n">
        <v>42.91</v>
      </c>
      <c r="H2419" s="7" t="n">
        <v>-41.14</v>
      </c>
      <c r="I2419" s="7" t="n">
        <v>-5.8</v>
      </c>
      <c r="J2419" s="8" t="n">
        <v>70.9687</v>
      </c>
    </row>
    <row r="2420" customFormat="false" ht="15" hidden="false" customHeight="false" outlineLevel="0" collapsed="false">
      <c r="A2420" s="4" t="n">
        <v>43818</v>
      </c>
      <c r="B2420" s="5" t="n">
        <v>2019</v>
      </c>
      <c r="C2420" s="5" t="n">
        <v>12</v>
      </c>
      <c r="D2420" s="6" t="str">
        <f aca="false">IF(MONTH(A2420)&gt;=4,"FY "&amp;YEAR(A2420)&amp;"-"&amp;RIGHT(YEAR(A2420)+1,2),"FY "&amp;(YEAR(A2420)-1)&amp;"-"&amp;RIGHT(YEAR(A2420),2))</f>
        <v>FY 2019-20</v>
      </c>
      <c r="E2420" s="5" t="s">
        <v>19</v>
      </c>
      <c r="F2420" s="7" t="n">
        <v>0</v>
      </c>
      <c r="G2420" s="7" t="n">
        <v>182.95</v>
      </c>
      <c r="H2420" s="7" t="n">
        <v>-182.95</v>
      </c>
      <c r="I2420" s="7" t="n">
        <v>-25.75</v>
      </c>
      <c r="J2420" s="8" t="n">
        <v>71.0611</v>
      </c>
    </row>
    <row r="2421" customFormat="false" ht="15" hidden="false" customHeight="false" outlineLevel="0" collapsed="false">
      <c r="A2421" s="4" t="n">
        <v>43819</v>
      </c>
      <c r="B2421" s="5" t="n">
        <v>2019</v>
      </c>
      <c r="C2421" s="5" t="n">
        <v>12</v>
      </c>
      <c r="D2421" s="6" t="str">
        <f aca="false">IF(MONTH(A2421)&gt;=4,"FY "&amp;YEAR(A2421)&amp;"-"&amp;RIGHT(YEAR(A2421)+1,2),"FY "&amp;(YEAR(A2421)-1)&amp;"-"&amp;RIGHT(YEAR(A2421),2))</f>
        <v>FY 2019-20</v>
      </c>
      <c r="E2421" s="5" t="s">
        <v>19</v>
      </c>
      <c r="F2421" s="7" t="n">
        <v>0</v>
      </c>
      <c r="G2421" s="7" t="n">
        <v>0</v>
      </c>
      <c r="H2421" s="7" t="n">
        <v>0</v>
      </c>
      <c r="I2421" s="7" t="n">
        <v>0</v>
      </c>
      <c r="J2421" s="8" t="n">
        <v>71.0813</v>
      </c>
    </row>
    <row r="2422" customFormat="false" ht="15" hidden="false" customHeight="false" outlineLevel="0" collapsed="false">
      <c r="A2422" s="4" t="n">
        <v>43822</v>
      </c>
      <c r="B2422" s="5" t="n">
        <v>2019</v>
      </c>
      <c r="C2422" s="5" t="n">
        <v>12</v>
      </c>
      <c r="D2422" s="6" t="str">
        <f aca="false">IF(MONTH(A2422)&gt;=4,"FY "&amp;YEAR(A2422)&amp;"-"&amp;RIGHT(YEAR(A2422)+1,2),"FY "&amp;(YEAR(A2422)-1)&amp;"-"&amp;RIGHT(YEAR(A2422),2))</f>
        <v>FY 2019-20</v>
      </c>
      <c r="E2422" s="5" t="s">
        <v>19</v>
      </c>
      <c r="F2422" s="7" t="n">
        <v>1.66</v>
      </c>
      <c r="G2422" s="7" t="n">
        <v>0</v>
      </c>
      <c r="H2422" s="7" t="n">
        <v>1.66</v>
      </c>
      <c r="I2422" s="7" t="n">
        <v>0.23</v>
      </c>
      <c r="J2422" s="8" t="n">
        <v>71.1569</v>
      </c>
    </row>
    <row r="2423" customFormat="false" ht="15" hidden="false" customHeight="false" outlineLevel="0" collapsed="false">
      <c r="A2423" s="4" t="n">
        <v>43823</v>
      </c>
      <c r="B2423" s="5" t="n">
        <v>2019</v>
      </c>
      <c r="C2423" s="5" t="n">
        <v>12</v>
      </c>
      <c r="D2423" s="6" t="str">
        <f aca="false">IF(MONTH(A2423)&gt;=4,"FY "&amp;YEAR(A2423)&amp;"-"&amp;RIGHT(YEAR(A2423)+1,2),"FY "&amp;(YEAR(A2423)-1)&amp;"-"&amp;RIGHT(YEAR(A2423),2))</f>
        <v>FY 2019-20</v>
      </c>
      <c r="E2423" s="5" t="s">
        <v>19</v>
      </c>
      <c r="F2423" s="7" t="n">
        <v>1750</v>
      </c>
      <c r="G2423" s="7" t="n">
        <v>1186.72</v>
      </c>
      <c r="H2423" s="7" t="n">
        <v>563.28</v>
      </c>
      <c r="I2423" s="7" t="n">
        <v>79.15</v>
      </c>
      <c r="J2423" s="8" t="n">
        <v>71.1699</v>
      </c>
    </row>
    <row r="2424" customFormat="false" ht="15" hidden="false" customHeight="false" outlineLevel="0" collapsed="false">
      <c r="A2424" s="4" t="n">
        <v>43825</v>
      </c>
      <c r="B2424" s="5" t="n">
        <v>2019</v>
      </c>
      <c r="C2424" s="5" t="n">
        <v>12</v>
      </c>
      <c r="D2424" s="6" t="str">
        <f aca="false">IF(MONTH(A2424)&gt;=4,"FY "&amp;YEAR(A2424)&amp;"-"&amp;RIGHT(YEAR(A2424)+1,2),"FY "&amp;(YEAR(A2424)-1)&amp;"-"&amp;RIGHT(YEAR(A2424),2))</f>
        <v>FY 2019-20</v>
      </c>
      <c r="E2424" s="5" t="s">
        <v>19</v>
      </c>
      <c r="F2424" s="7" t="n">
        <v>0.62</v>
      </c>
      <c r="G2424" s="7" t="n">
        <v>7.34</v>
      </c>
      <c r="H2424" s="7" t="n">
        <v>-6.72</v>
      </c>
      <c r="I2424" s="7" t="n">
        <v>-0.94</v>
      </c>
      <c r="J2424" s="8" t="n">
        <v>71.1959</v>
      </c>
    </row>
    <row r="2425" customFormat="false" ht="15" hidden="false" customHeight="false" outlineLevel="0" collapsed="false">
      <c r="A2425" s="4" t="n">
        <v>43826</v>
      </c>
      <c r="B2425" s="5" t="n">
        <v>2019</v>
      </c>
      <c r="C2425" s="5" t="n">
        <v>12</v>
      </c>
      <c r="D2425" s="6" t="str">
        <f aca="false">IF(MONTH(A2425)&gt;=4,"FY "&amp;YEAR(A2425)&amp;"-"&amp;RIGHT(YEAR(A2425)+1,2),"FY "&amp;(YEAR(A2425)-1)&amp;"-"&amp;RIGHT(YEAR(A2425),2))</f>
        <v>FY 2019-20</v>
      </c>
      <c r="E2425" s="5" t="s">
        <v>19</v>
      </c>
      <c r="F2425" s="7" t="n">
        <v>0.18</v>
      </c>
      <c r="G2425" s="7" t="n">
        <v>0</v>
      </c>
      <c r="H2425" s="7" t="n">
        <v>0.18</v>
      </c>
      <c r="I2425" s="7" t="n">
        <v>0.03</v>
      </c>
      <c r="J2425" s="8" t="n">
        <v>71.2699</v>
      </c>
    </row>
    <row r="2426" customFormat="false" ht="15" hidden="false" customHeight="false" outlineLevel="0" collapsed="false">
      <c r="A2426" s="4" t="n">
        <v>43829</v>
      </c>
      <c r="B2426" s="5" t="n">
        <v>2019</v>
      </c>
      <c r="C2426" s="5" t="n">
        <v>12</v>
      </c>
      <c r="D2426" s="6" t="str">
        <f aca="false">IF(MONTH(A2426)&gt;=4,"FY "&amp;YEAR(A2426)&amp;"-"&amp;RIGHT(YEAR(A2426)+1,2),"FY "&amp;(YEAR(A2426)-1)&amp;"-"&amp;RIGHT(YEAR(A2426),2))</f>
        <v>FY 2019-20</v>
      </c>
      <c r="E2426" s="5" t="s">
        <v>19</v>
      </c>
      <c r="F2426" s="7" t="n">
        <v>14.74</v>
      </c>
      <c r="G2426" s="7" t="n">
        <v>2.8</v>
      </c>
      <c r="H2426" s="7" t="n">
        <v>11.94</v>
      </c>
      <c r="I2426" s="7" t="n">
        <v>1.68</v>
      </c>
      <c r="J2426" s="8" t="n">
        <v>71.2214</v>
      </c>
    </row>
    <row r="2427" customFormat="false" ht="15" hidden="false" customHeight="false" outlineLevel="0" collapsed="false">
      <c r="A2427" s="4" t="n">
        <v>43830</v>
      </c>
      <c r="B2427" s="5" t="n">
        <v>2019</v>
      </c>
      <c r="C2427" s="5" t="n">
        <v>12</v>
      </c>
      <c r="D2427" s="6" t="str">
        <f aca="false">IF(MONTH(A2427)&gt;=4,"FY "&amp;YEAR(A2427)&amp;"-"&amp;RIGHT(YEAR(A2427)+1,2),"FY "&amp;(YEAR(A2427)-1)&amp;"-"&amp;RIGHT(YEAR(A2427),2))</f>
        <v>FY 2019-20</v>
      </c>
      <c r="E2427" s="5" t="s">
        <v>19</v>
      </c>
      <c r="F2427" s="7" t="n">
        <v>3.74</v>
      </c>
      <c r="G2427" s="7" t="n">
        <v>0</v>
      </c>
      <c r="H2427" s="7" t="n">
        <v>3.74</v>
      </c>
      <c r="I2427" s="7" t="n">
        <v>0.52</v>
      </c>
      <c r="J2427" s="8" t="n">
        <v>71.3449</v>
      </c>
    </row>
    <row r="2428" customFormat="false" ht="15" hidden="false" customHeight="false" outlineLevel="0" collapsed="false">
      <c r="A2428" s="4" t="n">
        <v>43831</v>
      </c>
      <c r="B2428" s="5" t="n">
        <v>2020</v>
      </c>
      <c r="C2428" s="5" t="n">
        <v>1</v>
      </c>
      <c r="D2428" s="6" t="str">
        <f aca="false">IF(MONTH(A2428)&gt;=4,"FY "&amp;YEAR(A2428)&amp;"-"&amp;RIGHT(YEAR(A2428)+1,2),"FY "&amp;(YEAR(A2428)-1)&amp;"-"&amp;RIGHT(YEAR(A2428),2))</f>
        <v>FY 2019-20</v>
      </c>
      <c r="E2428" s="5" t="s">
        <v>19</v>
      </c>
      <c r="F2428" s="7" t="n">
        <v>3.6</v>
      </c>
      <c r="G2428" s="7" t="n">
        <v>20.74</v>
      </c>
      <c r="H2428" s="7" t="n">
        <v>-17.14</v>
      </c>
      <c r="I2428" s="7" t="n">
        <v>-2.4</v>
      </c>
      <c r="J2428" s="8" t="n">
        <v>71.274</v>
      </c>
    </row>
    <row r="2429" customFormat="false" ht="15" hidden="false" customHeight="false" outlineLevel="0" collapsed="false">
      <c r="A2429" s="4" t="n">
        <v>43832</v>
      </c>
      <c r="B2429" s="5" t="n">
        <v>2020</v>
      </c>
      <c r="C2429" s="5" t="n">
        <v>1</v>
      </c>
      <c r="D2429" s="6" t="str">
        <f aca="false">IF(MONTH(A2429)&gt;=4,"FY "&amp;YEAR(A2429)&amp;"-"&amp;RIGHT(YEAR(A2429)+1,2),"FY "&amp;(YEAR(A2429)-1)&amp;"-"&amp;RIGHT(YEAR(A2429),2))</f>
        <v>FY 2019-20</v>
      </c>
      <c r="E2429" s="5" t="s">
        <v>19</v>
      </c>
      <c r="F2429" s="7" t="n">
        <v>8.9</v>
      </c>
      <c r="G2429" s="7" t="n">
        <v>0.78</v>
      </c>
      <c r="H2429" s="7" t="n">
        <v>8.12</v>
      </c>
      <c r="I2429" s="7" t="n">
        <v>1.14</v>
      </c>
      <c r="J2429" s="8" t="n">
        <v>71.3717</v>
      </c>
    </row>
    <row r="2430" customFormat="false" ht="15" hidden="false" customHeight="false" outlineLevel="0" collapsed="false">
      <c r="A2430" s="4" t="n">
        <v>43833</v>
      </c>
      <c r="B2430" s="5" t="n">
        <v>2020</v>
      </c>
      <c r="C2430" s="5" t="n">
        <v>1</v>
      </c>
      <c r="D2430" s="6" t="str">
        <f aca="false">IF(MONTH(A2430)&gt;=4,"FY "&amp;YEAR(A2430)&amp;"-"&amp;RIGHT(YEAR(A2430)+1,2),"FY "&amp;(YEAR(A2430)-1)&amp;"-"&amp;RIGHT(YEAR(A2430),2))</f>
        <v>FY 2019-20</v>
      </c>
      <c r="E2430" s="5" t="s">
        <v>19</v>
      </c>
      <c r="F2430" s="7" t="n">
        <v>0.12</v>
      </c>
      <c r="G2430" s="7" t="n">
        <v>4.32</v>
      </c>
      <c r="H2430" s="7" t="n">
        <v>-4.2</v>
      </c>
      <c r="I2430" s="7" t="n">
        <v>-0.59</v>
      </c>
      <c r="J2430" s="8" t="n">
        <v>71.3429</v>
      </c>
    </row>
    <row r="2431" customFormat="false" ht="15" hidden="false" customHeight="false" outlineLevel="0" collapsed="false">
      <c r="A2431" s="4" t="n">
        <v>43836</v>
      </c>
      <c r="B2431" s="5" t="n">
        <v>2020</v>
      </c>
      <c r="C2431" s="5" t="n">
        <v>1</v>
      </c>
      <c r="D2431" s="6" t="str">
        <f aca="false">IF(MONTH(A2431)&gt;=4,"FY "&amp;YEAR(A2431)&amp;"-"&amp;RIGHT(YEAR(A2431)+1,2),"FY "&amp;(YEAR(A2431)-1)&amp;"-"&amp;RIGHT(YEAR(A2431),2))</f>
        <v>FY 2019-20</v>
      </c>
      <c r="E2431" s="5" t="s">
        <v>19</v>
      </c>
      <c r="F2431" s="7" t="n">
        <v>0.13</v>
      </c>
      <c r="G2431" s="7" t="n">
        <v>0</v>
      </c>
      <c r="H2431" s="7" t="n">
        <v>0.13</v>
      </c>
      <c r="I2431" s="7" t="n">
        <v>0.02</v>
      </c>
      <c r="J2431" s="8" t="n">
        <v>71.6949</v>
      </c>
    </row>
    <row r="2432" customFormat="false" ht="15" hidden="false" customHeight="false" outlineLevel="0" collapsed="false">
      <c r="A2432" s="4" t="n">
        <v>43837</v>
      </c>
      <c r="B2432" s="5" t="n">
        <v>2020</v>
      </c>
      <c r="C2432" s="5" t="n">
        <v>1</v>
      </c>
      <c r="D2432" s="6" t="str">
        <f aca="false">IF(MONTH(A2432)&gt;=4,"FY "&amp;YEAR(A2432)&amp;"-"&amp;RIGHT(YEAR(A2432)+1,2),"FY "&amp;(YEAR(A2432)-1)&amp;"-"&amp;RIGHT(YEAR(A2432),2))</f>
        <v>FY 2019-20</v>
      </c>
      <c r="E2432" s="5" t="s">
        <v>19</v>
      </c>
      <c r="F2432" s="7" t="n">
        <v>0.42</v>
      </c>
      <c r="G2432" s="7" t="n">
        <v>4.96</v>
      </c>
      <c r="H2432" s="7" t="n">
        <v>-4.54</v>
      </c>
      <c r="I2432" s="7" t="n">
        <v>-0.63</v>
      </c>
      <c r="J2432" s="8" t="n">
        <v>72.0919</v>
      </c>
    </row>
    <row r="2433" customFormat="false" ht="15" hidden="false" customHeight="false" outlineLevel="0" collapsed="false">
      <c r="A2433" s="4" t="n">
        <v>43838</v>
      </c>
      <c r="B2433" s="5" t="n">
        <v>2020</v>
      </c>
      <c r="C2433" s="5" t="n">
        <v>1</v>
      </c>
      <c r="D2433" s="6" t="str">
        <f aca="false">IF(MONTH(A2433)&gt;=4,"FY "&amp;YEAR(A2433)&amp;"-"&amp;RIGHT(YEAR(A2433)+1,2),"FY "&amp;(YEAR(A2433)-1)&amp;"-"&amp;RIGHT(YEAR(A2433),2))</f>
        <v>FY 2019-20</v>
      </c>
      <c r="E2433" s="5" t="s">
        <v>19</v>
      </c>
      <c r="F2433" s="7" t="n">
        <v>0</v>
      </c>
      <c r="G2433" s="7" t="n">
        <v>19.17</v>
      </c>
      <c r="H2433" s="7" t="n">
        <v>-19.17</v>
      </c>
      <c r="I2433" s="7" t="n">
        <v>-2.67</v>
      </c>
      <c r="J2433" s="8" t="n">
        <v>71.7764</v>
      </c>
    </row>
    <row r="2434" customFormat="false" ht="15" hidden="false" customHeight="false" outlineLevel="0" collapsed="false">
      <c r="A2434" s="4" t="n">
        <v>43839</v>
      </c>
      <c r="B2434" s="5" t="n">
        <v>2020</v>
      </c>
      <c r="C2434" s="5" t="n">
        <v>1</v>
      </c>
      <c r="D2434" s="6" t="str">
        <f aca="false">IF(MONTH(A2434)&gt;=4,"FY "&amp;YEAR(A2434)&amp;"-"&amp;RIGHT(YEAR(A2434)+1,2),"FY "&amp;(YEAR(A2434)-1)&amp;"-"&amp;RIGHT(YEAR(A2434),2))</f>
        <v>FY 2019-20</v>
      </c>
      <c r="E2434" s="5" t="s">
        <v>19</v>
      </c>
      <c r="F2434" s="7" t="n">
        <v>0</v>
      </c>
      <c r="G2434" s="7" t="n">
        <v>7.39</v>
      </c>
      <c r="H2434" s="7" t="n">
        <v>-7.39</v>
      </c>
      <c r="I2434" s="7" t="n">
        <v>-1.03</v>
      </c>
      <c r="J2434" s="8" t="n">
        <v>72.0178</v>
      </c>
    </row>
    <row r="2435" customFormat="false" ht="15" hidden="false" customHeight="false" outlineLevel="0" collapsed="false">
      <c r="A2435" s="4" t="n">
        <v>43840</v>
      </c>
      <c r="B2435" s="5" t="n">
        <v>2020</v>
      </c>
      <c r="C2435" s="5" t="n">
        <v>1</v>
      </c>
      <c r="D2435" s="6" t="str">
        <f aca="false">IF(MONTH(A2435)&gt;=4,"FY "&amp;YEAR(A2435)&amp;"-"&amp;RIGHT(YEAR(A2435)+1,2),"FY "&amp;(YEAR(A2435)-1)&amp;"-"&amp;RIGHT(YEAR(A2435),2))</f>
        <v>FY 2019-20</v>
      </c>
      <c r="E2435" s="5" t="s">
        <v>19</v>
      </c>
      <c r="F2435" s="7" t="n">
        <v>457.11</v>
      </c>
      <c r="G2435" s="7" t="n">
        <v>9.02</v>
      </c>
      <c r="H2435" s="7" t="n">
        <v>448.09</v>
      </c>
      <c r="I2435" s="7" t="n">
        <v>62.74</v>
      </c>
      <c r="J2435" s="8" t="n">
        <v>71.4221</v>
      </c>
    </row>
    <row r="2436" customFormat="false" ht="15" hidden="false" customHeight="false" outlineLevel="0" collapsed="false">
      <c r="A2436" s="4" t="n">
        <v>43843</v>
      </c>
      <c r="B2436" s="5" t="n">
        <v>2020</v>
      </c>
      <c r="C2436" s="5" t="n">
        <v>1</v>
      </c>
      <c r="D2436" s="6" t="str">
        <f aca="false">IF(MONTH(A2436)&gt;=4,"FY "&amp;YEAR(A2436)&amp;"-"&amp;RIGHT(YEAR(A2436)+1,2),"FY "&amp;(YEAR(A2436)-1)&amp;"-"&amp;RIGHT(YEAR(A2436),2))</f>
        <v>FY 2019-20</v>
      </c>
      <c r="E2436" s="5" t="s">
        <v>19</v>
      </c>
      <c r="F2436" s="7" t="n">
        <v>0</v>
      </c>
      <c r="G2436" s="7" t="n">
        <v>0.18</v>
      </c>
      <c r="H2436" s="7" t="n">
        <v>-0.18</v>
      </c>
      <c r="I2436" s="7" t="n">
        <v>-0.03</v>
      </c>
      <c r="J2436" s="8" t="n">
        <v>71.1136</v>
      </c>
    </row>
    <row r="2437" customFormat="false" ht="15" hidden="false" customHeight="false" outlineLevel="0" collapsed="false">
      <c r="A2437" s="4" t="n">
        <v>43844</v>
      </c>
      <c r="B2437" s="5" t="n">
        <v>2020</v>
      </c>
      <c r="C2437" s="5" t="n">
        <v>1</v>
      </c>
      <c r="D2437" s="6" t="str">
        <f aca="false">IF(MONTH(A2437)&gt;=4,"FY "&amp;YEAR(A2437)&amp;"-"&amp;RIGHT(YEAR(A2437)+1,2),"FY "&amp;(YEAR(A2437)-1)&amp;"-"&amp;RIGHT(YEAR(A2437),2))</f>
        <v>FY 2019-20</v>
      </c>
      <c r="E2437" s="5" t="s">
        <v>19</v>
      </c>
      <c r="F2437" s="7" t="n">
        <v>1.88</v>
      </c>
      <c r="G2437" s="7" t="n">
        <v>1.29</v>
      </c>
      <c r="H2437" s="7" t="n">
        <v>0.59</v>
      </c>
      <c r="I2437" s="7" t="n">
        <v>0.08</v>
      </c>
      <c r="J2437" s="8" t="n">
        <v>70.8115</v>
      </c>
    </row>
    <row r="2438" customFormat="false" ht="15" hidden="false" customHeight="false" outlineLevel="0" collapsed="false">
      <c r="A2438" s="4" t="n">
        <v>43845</v>
      </c>
      <c r="B2438" s="5" t="n">
        <v>2020</v>
      </c>
      <c r="C2438" s="5" t="n">
        <v>1</v>
      </c>
      <c r="D2438" s="6" t="str">
        <f aca="false">IF(MONTH(A2438)&gt;=4,"FY "&amp;YEAR(A2438)&amp;"-"&amp;RIGHT(YEAR(A2438)+1,2),"FY "&amp;(YEAR(A2438)-1)&amp;"-"&amp;RIGHT(YEAR(A2438),2))</f>
        <v>FY 2019-20</v>
      </c>
      <c r="E2438" s="5" t="s">
        <v>19</v>
      </c>
      <c r="F2438" s="7" t="n">
        <v>1.37</v>
      </c>
      <c r="G2438" s="7" t="n">
        <v>8.48</v>
      </c>
      <c r="H2438" s="7" t="n">
        <v>-7.11</v>
      </c>
      <c r="I2438" s="7" t="n">
        <v>-1</v>
      </c>
      <c r="J2438" s="8" t="n">
        <v>70.9242</v>
      </c>
    </row>
    <row r="2439" customFormat="false" ht="15" hidden="false" customHeight="false" outlineLevel="0" collapsed="false">
      <c r="A2439" s="4" t="n">
        <v>43846</v>
      </c>
      <c r="B2439" s="5" t="n">
        <v>2020</v>
      </c>
      <c r="C2439" s="5" t="n">
        <v>1</v>
      </c>
      <c r="D2439" s="6" t="str">
        <f aca="false">IF(MONTH(A2439)&gt;=4,"FY "&amp;YEAR(A2439)&amp;"-"&amp;RIGHT(YEAR(A2439)+1,2),"FY "&amp;(YEAR(A2439)-1)&amp;"-"&amp;RIGHT(YEAR(A2439),2))</f>
        <v>FY 2019-20</v>
      </c>
      <c r="E2439" s="5" t="s">
        <v>19</v>
      </c>
      <c r="F2439" s="7" t="n">
        <v>0</v>
      </c>
      <c r="G2439" s="7" t="n">
        <v>17.69</v>
      </c>
      <c r="H2439" s="7" t="n">
        <v>-17.69</v>
      </c>
      <c r="I2439" s="7" t="n">
        <v>-2.5</v>
      </c>
      <c r="J2439" s="8" t="n">
        <v>70.8753</v>
      </c>
    </row>
    <row r="2440" customFormat="false" ht="15" hidden="false" customHeight="false" outlineLevel="0" collapsed="false">
      <c r="A2440" s="4" t="n">
        <v>43847</v>
      </c>
      <c r="B2440" s="5" t="n">
        <v>2020</v>
      </c>
      <c r="C2440" s="5" t="n">
        <v>1</v>
      </c>
      <c r="D2440" s="6" t="str">
        <f aca="false">IF(MONTH(A2440)&gt;=4,"FY "&amp;YEAR(A2440)&amp;"-"&amp;RIGHT(YEAR(A2440)+1,2),"FY "&amp;(YEAR(A2440)-1)&amp;"-"&amp;RIGHT(YEAR(A2440),2))</f>
        <v>FY 2019-20</v>
      </c>
      <c r="E2440" s="5" t="s">
        <v>19</v>
      </c>
      <c r="F2440" s="7" t="n">
        <v>9805.14</v>
      </c>
      <c r="G2440" s="7" t="n">
        <v>25.68</v>
      </c>
      <c r="H2440" s="7" t="n">
        <v>9779.46</v>
      </c>
      <c r="I2440" s="7" t="n">
        <v>1379.21</v>
      </c>
      <c r="J2440" s="8" t="n">
        <v>70.9065</v>
      </c>
    </row>
    <row r="2441" customFormat="false" ht="15" hidden="false" customHeight="false" outlineLevel="0" collapsed="false">
      <c r="A2441" s="4" t="n">
        <v>43850</v>
      </c>
      <c r="B2441" s="5" t="n">
        <v>2020</v>
      </c>
      <c r="C2441" s="5" t="n">
        <v>1</v>
      </c>
      <c r="D2441" s="6" t="str">
        <f aca="false">IF(MONTH(A2441)&gt;=4,"FY "&amp;YEAR(A2441)&amp;"-"&amp;RIGHT(YEAR(A2441)+1,2),"FY "&amp;(YEAR(A2441)-1)&amp;"-"&amp;RIGHT(YEAR(A2441),2))</f>
        <v>FY 2019-20</v>
      </c>
      <c r="E2441" s="5" t="s">
        <v>19</v>
      </c>
      <c r="F2441" s="7" t="n">
        <v>5.01</v>
      </c>
      <c r="G2441" s="7" t="n">
        <v>1.15</v>
      </c>
      <c r="H2441" s="7" t="n">
        <v>3.86</v>
      </c>
      <c r="I2441" s="7" t="n">
        <v>0.54</v>
      </c>
      <c r="J2441" s="8" t="n">
        <v>71.0436</v>
      </c>
    </row>
    <row r="2442" customFormat="false" ht="15" hidden="false" customHeight="false" outlineLevel="0" collapsed="false">
      <c r="A2442" s="4" t="n">
        <v>43851</v>
      </c>
      <c r="B2442" s="5" t="n">
        <v>2020</v>
      </c>
      <c r="C2442" s="5" t="n">
        <v>1</v>
      </c>
      <c r="D2442" s="6" t="str">
        <f aca="false">IF(MONTH(A2442)&gt;=4,"FY "&amp;YEAR(A2442)&amp;"-"&amp;RIGHT(YEAR(A2442)+1,2),"FY "&amp;(YEAR(A2442)-1)&amp;"-"&amp;RIGHT(YEAR(A2442),2))</f>
        <v>FY 2019-20</v>
      </c>
      <c r="E2442" s="5" t="s">
        <v>19</v>
      </c>
      <c r="F2442" s="7" t="n">
        <v>0</v>
      </c>
      <c r="G2442" s="7" t="n">
        <v>35.04</v>
      </c>
      <c r="H2442" s="7" t="n">
        <v>-35.04</v>
      </c>
      <c r="I2442" s="7" t="n">
        <v>-4.93</v>
      </c>
      <c r="J2442" s="8" t="n">
        <v>71.057</v>
      </c>
    </row>
    <row r="2443" customFormat="false" ht="15" hidden="false" customHeight="false" outlineLevel="0" collapsed="false">
      <c r="A2443" s="4" t="n">
        <v>43852</v>
      </c>
      <c r="B2443" s="5" t="n">
        <v>2020</v>
      </c>
      <c r="C2443" s="5" t="n">
        <v>1</v>
      </c>
      <c r="D2443" s="6" t="str">
        <f aca="false">IF(MONTH(A2443)&gt;=4,"FY "&amp;YEAR(A2443)&amp;"-"&amp;RIGHT(YEAR(A2443)+1,2),"FY "&amp;(YEAR(A2443)-1)&amp;"-"&amp;RIGHT(YEAR(A2443),2))</f>
        <v>FY 2019-20</v>
      </c>
      <c r="E2443" s="5" t="s">
        <v>19</v>
      </c>
      <c r="F2443" s="7" t="n">
        <v>0.14</v>
      </c>
      <c r="G2443" s="7" t="n">
        <v>20.77</v>
      </c>
      <c r="H2443" s="7" t="n">
        <v>-20.63</v>
      </c>
      <c r="I2443" s="7" t="n">
        <v>-2.9</v>
      </c>
      <c r="J2443" s="8" t="n">
        <v>71.1825</v>
      </c>
    </row>
    <row r="2444" customFormat="false" ht="15" hidden="false" customHeight="false" outlineLevel="0" collapsed="false">
      <c r="A2444" s="4" t="n">
        <v>43853</v>
      </c>
      <c r="B2444" s="5" t="n">
        <v>2020</v>
      </c>
      <c r="C2444" s="5" t="n">
        <v>1</v>
      </c>
      <c r="D2444" s="6" t="str">
        <f aca="false">IF(MONTH(A2444)&gt;=4,"FY "&amp;YEAR(A2444)&amp;"-"&amp;RIGHT(YEAR(A2444)+1,2),"FY "&amp;(YEAR(A2444)-1)&amp;"-"&amp;RIGHT(YEAR(A2444),2))</f>
        <v>FY 2019-20</v>
      </c>
      <c r="E2444" s="5" t="s">
        <v>19</v>
      </c>
      <c r="F2444" s="7" t="n">
        <v>0.03</v>
      </c>
      <c r="G2444" s="7" t="n">
        <v>33.14</v>
      </c>
      <c r="H2444" s="7" t="n">
        <v>-33.11</v>
      </c>
      <c r="I2444" s="7" t="n">
        <v>-4.65</v>
      </c>
      <c r="J2444" s="8" t="n">
        <v>71.2056</v>
      </c>
    </row>
    <row r="2445" customFormat="false" ht="15" hidden="false" customHeight="false" outlineLevel="0" collapsed="false">
      <c r="A2445" s="4" t="n">
        <v>43854</v>
      </c>
      <c r="B2445" s="5" t="n">
        <v>2020</v>
      </c>
      <c r="C2445" s="5" t="n">
        <v>1</v>
      </c>
      <c r="D2445" s="6" t="str">
        <f aca="false">IF(MONTH(A2445)&gt;=4,"FY "&amp;YEAR(A2445)&amp;"-"&amp;RIGHT(YEAR(A2445)+1,2),"FY "&amp;(YEAR(A2445)-1)&amp;"-"&amp;RIGHT(YEAR(A2445),2))</f>
        <v>FY 2019-20</v>
      </c>
      <c r="E2445" s="5" t="s">
        <v>19</v>
      </c>
      <c r="F2445" s="7" t="n">
        <v>0</v>
      </c>
      <c r="G2445" s="7" t="n">
        <v>5.18</v>
      </c>
      <c r="H2445" s="7" t="n">
        <v>-5.18</v>
      </c>
      <c r="I2445" s="7" t="n">
        <v>-0.73</v>
      </c>
      <c r="J2445" s="8" t="n">
        <v>71.2437</v>
      </c>
    </row>
    <row r="2446" customFormat="false" ht="15" hidden="false" customHeight="false" outlineLevel="0" collapsed="false">
      <c r="A2446" s="4" t="n">
        <v>43857</v>
      </c>
      <c r="B2446" s="5" t="n">
        <v>2020</v>
      </c>
      <c r="C2446" s="5" t="n">
        <v>1</v>
      </c>
      <c r="D2446" s="6" t="str">
        <f aca="false">IF(MONTH(A2446)&gt;=4,"FY "&amp;YEAR(A2446)&amp;"-"&amp;RIGHT(YEAR(A2446)+1,2),"FY "&amp;(YEAR(A2446)-1)&amp;"-"&amp;RIGHT(YEAR(A2446),2))</f>
        <v>FY 2019-20</v>
      </c>
      <c r="E2446" s="5" t="s">
        <v>19</v>
      </c>
      <c r="F2446" s="7" t="n">
        <v>0.57</v>
      </c>
      <c r="G2446" s="7" t="n">
        <v>5.84</v>
      </c>
      <c r="H2446" s="7" t="n">
        <v>-5.27</v>
      </c>
      <c r="I2446" s="7" t="n">
        <v>-0.74</v>
      </c>
      <c r="J2446" s="8" t="n">
        <v>71.2404</v>
      </c>
    </row>
    <row r="2447" customFormat="false" ht="15" hidden="false" customHeight="false" outlineLevel="0" collapsed="false">
      <c r="A2447" s="4" t="n">
        <v>43858</v>
      </c>
      <c r="B2447" s="5" t="n">
        <v>2020</v>
      </c>
      <c r="C2447" s="5" t="n">
        <v>1</v>
      </c>
      <c r="D2447" s="6" t="str">
        <f aca="false">IF(MONTH(A2447)&gt;=4,"FY "&amp;YEAR(A2447)&amp;"-"&amp;RIGHT(YEAR(A2447)+1,2),"FY "&amp;(YEAR(A2447)-1)&amp;"-"&amp;RIGHT(YEAR(A2447),2))</f>
        <v>FY 2019-20</v>
      </c>
      <c r="E2447" s="5" t="s">
        <v>19</v>
      </c>
      <c r="F2447" s="7" t="n">
        <v>0.14</v>
      </c>
      <c r="G2447" s="7" t="n">
        <v>10.27</v>
      </c>
      <c r="H2447" s="7" t="n">
        <v>-10.13</v>
      </c>
      <c r="I2447" s="7" t="n">
        <v>-1.42</v>
      </c>
      <c r="J2447" s="8" t="n">
        <v>71.3948</v>
      </c>
    </row>
    <row r="2448" customFormat="false" ht="15" hidden="false" customHeight="false" outlineLevel="0" collapsed="false">
      <c r="A2448" s="4" t="n">
        <v>43859</v>
      </c>
      <c r="B2448" s="5" t="n">
        <v>2020</v>
      </c>
      <c r="C2448" s="5" t="n">
        <v>1</v>
      </c>
      <c r="D2448" s="6" t="str">
        <f aca="false">IF(MONTH(A2448)&gt;=4,"FY "&amp;YEAR(A2448)&amp;"-"&amp;RIGHT(YEAR(A2448)+1,2),"FY "&amp;(YEAR(A2448)-1)&amp;"-"&amp;RIGHT(YEAR(A2448),2))</f>
        <v>FY 2019-20</v>
      </c>
      <c r="E2448" s="5" t="s">
        <v>19</v>
      </c>
      <c r="F2448" s="7" t="n">
        <v>0</v>
      </c>
      <c r="G2448" s="7" t="n">
        <v>0.57</v>
      </c>
      <c r="H2448" s="7" t="n">
        <v>-0.57</v>
      </c>
      <c r="I2448" s="7" t="n">
        <v>-0.08</v>
      </c>
      <c r="J2448" s="8" t="n">
        <v>71.3263</v>
      </c>
    </row>
    <row r="2449" customFormat="false" ht="15" hidden="false" customHeight="false" outlineLevel="0" collapsed="false">
      <c r="A2449" s="4" t="n">
        <v>43860</v>
      </c>
      <c r="B2449" s="5" t="n">
        <v>2020</v>
      </c>
      <c r="C2449" s="5" t="n">
        <v>1</v>
      </c>
      <c r="D2449" s="6" t="str">
        <f aca="false">IF(MONTH(A2449)&gt;=4,"FY "&amp;YEAR(A2449)&amp;"-"&amp;RIGHT(YEAR(A2449)+1,2),"FY "&amp;(YEAR(A2449)-1)&amp;"-"&amp;RIGHT(YEAR(A2449),2))</f>
        <v>FY 2019-20</v>
      </c>
      <c r="E2449" s="5" t="s">
        <v>19</v>
      </c>
      <c r="F2449" s="7" t="n">
        <v>0.19</v>
      </c>
      <c r="G2449" s="7" t="n">
        <v>484</v>
      </c>
      <c r="H2449" s="7" t="n">
        <v>-483.81</v>
      </c>
      <c r="I2449" s="7" t="n">
        <v>-67.96</v>
      </c>
      <c r="J2449" s="8" t="n">
        <v>71.1875</v>
      </c>
    </row>
    <row r="2450" customFormat="false" ht="15" hidden="false" customHeight="false" outlineLevel="0" collapsed="false">
      <c r="A2450" s="4" t="n">
        <v>43861</v>
      </c>
      <c r="B2450" s="5" t="n">
        <v>2020</v>
      </c>
      <c r="C2450" s="5" t="n">
        <v>1</v>
      </c>
      <c r="D2450" s="6" t="str">
        <f aca="false">IF(MONTH(A2450)&gt;=4,"FY "&amp;YEAR(A2450)&amp;"-"&amp;RIGHT(YEAR(A2450)+1,2),"FY "&amp;(YEAR(A2450)-1)&amp;"-"&amp;RIGHT(YEAR(A2450),2))</f>
        <v>FY 2019-20</v>
      </c>
      <c r="E2450" s="5" t="s">
        <v>19</v>
      </c>
      <c r="F2450" s="7" t="n">
        <v>533.25</v>
      </c>
      <c r="G2450" s="7" t="n">
        <v>2.94</v>
      </c>
      <c r="H2450" s="7" t="n">
        <v>530.31</v>
      </c>
      <c r="I2450" s="7" t="n">
        <v>74.19</v>
      </c>
      <c r="J2450" s="8" t="n">
        <v>71.4772</v>
      </c>
    </row>
  </sheetData>
  <autoFilter ref="A4:J24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7"/>
    <col collapsed="false" customWidth="true" hidden="false" outlineLevel="0" max="5" min="4" style="0" width="11"/>
    <col collapsed="false" customWidth="true" hidden="false" outlineLevel="0" max="17" min="6" style="0" width="13"/>
    <col collapsed="false" customWidth="true" hidden="false" outlineLevel="0" max="19" min="18" style="0" width="15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true" outlineLevel="0" max="23" min="22" style="0" width="9"/>
    <col collapsed="false" customWidth="true" hidden="false" outlineLevel="0" max="24" min="24" style="0" width="3"/>
    <col collapsed="false" customWidth="true" hidden="false" outlineLevel="0" max="25" min="25" style="0" width="11"/>
    <col collapsed="false" customWidth="true" hidden="false" outlineLevel="0" max="34" min="26" style="0" width="14"/>
    <col collapsed="false" customWidth="true" hidden="false" outlineLevel="0" max="35" min="35" style="0" width="3"/>
    <col collapsed="false" customWidth="true" hidden="false" outlineLevel="0" max="36" min="36" style="0" width="11"/>
    <col collapsed="false" customWidth="true" hidden="false" outlineLevel="0" max="45" min="37" style="0" width="14"/>
  </cols>
  <sheetData>
    <row r="1" customFormat="false" ht="16.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  <c r="R2" s="9" t="s">
        <v>22</v>
      </c>
      <c r="T2" s="10" t="n">
        <v>0.1</v>
      </c>
    </row>
    <row r="3" customFormat="false" ht="15" hidden="false" customHeight="false" outlineLevel="0" collapsed="false">
      <c r="F3" s="11" t="s">
        <v>23</v>
      </c>
      <c r="G3" s="11"/>
      <c r="H3" s="11"/>
      <c r="I3" s="11"/>
      <c r="J3" s="12" t="s">
        <v>24</v>
      </c>
      <c r="K3" s="12"/>
      <c r="L3" s="12"/>
      <c r="M3" s="12"/>
      <c r="N3" s="13" t="s">
        <v>25</v>
      </c>
      <c r="O3" s="13"/>
      <c r="P3" s="13"/>
      <c r="Q3" s="13"/>
      <c r="R3" s="14" t="s">
        <v>26</v>
      </c>
      <c r="S3" s="14"/>
      <c r="T3" s="14"/>
      <c r="U3" s="14"/>
      <c r="Y3" s="15" t="s">
        <v>27</v>
      </c>
      <c r="Z3" s="15"/>
      <c r="AA3" s="15"/>
      <c r="AB3" s="15"/>
      <c r="AC3" s="15"/>
      <c r="AD3" s="15"/>
      <c r="AE3" s="15"/>
      <c r="AF3" s="15"/>
      <c r="AG3" s="15"/>
      <c r="AH3" s="15"/>
      <c r="AJ3" s="15" t="s">
        <v>28</v>
      </c>
      <c r="AK3" s="15"/>
      <c r="AL3" s="15"/>
      <c r="AM3" s="15"/>
      <c r="AN3" s="15"/>
      <c r="AO3" s="15"/>
      <c r="AP3" s="15"/>
      <c r="AQ3" s="15"/>
      <c r="AR3" s="15"/>
      <c r="AS3" s="15"/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34</v>
      </c>
      <c r="S4" s="3" t="s">
        <v>35</v>
      </c>
      <c r="T4" s="3" t="s">
        <v>36</v>
      </c>
      <c r="U4" s="3" t="s">
        <v>11</v>
      </c>
      <c r="V4" s="3" t="s">
        <v>37</v>
      </c>
      <c r="W4" s="3" t="s">
        <v>38</v>
      </c>
      <c r="Y4" s="3" t="s">
        <v>3</v>
      </c>
      <c r="Z4" s="3" t="s">
        <v>39</v>
      </c>
      <c r="AA4" s="3" t="s">
        <v>40</v>
      </c>
      <c r="AB4" s="3" t="s">
        <v>41</v>
      </c>
      <c r="AC4" s="3" t="s">
        <v>42</v>
      </c>
      <c r="AD4" s="3" t="s">
        <v>43</v>
      </c>
      <c r="AE4" s="3" t="s">
        <v>44</v>
      </c>
      <c r="AF4" s="3" t="s">
        <v>45</v>
      </c>
      <c r="AG4" s="3" t="s">
        <v>46</v>
      </c>
      <c r="AH4" s="3" t="s">
        <v>47</v>
      </c>
      <c r="AJ4" s="3" t="s">
        <v>5</v>
      </c>
      <c r="AK4" s="3" t="s">
        <v>39</v>
      </c>
      <c r="AL4" s="3" t="s">
        <v>40</v>
      </c>
      <c r="AM4" s="3" t="s">
        <v>41</v>
      </c>
      <c r="AN4" s="3" t="s">
        <v>42</v>
      </c>
      <c r="AO4" s="3" t="s">
        <v>43</v>
      </c>
      <c r="AP4" s="3" t="s">
        <v>44</v>
      </c>
      <c r="AQ4" s="3" t="s">
        <v>45</v>
      </c>
      <c r="AR4" s="3" t="s">
        <v>46</v>
      </c>
      <c r="AS4" s="3" t="s">
        <v>47</v>
      </c>
    </row>
    <row r="5" customFormat="false" ht="15" hidden="false" customHeight="false" outlineLevel="0" collapsed="false">
      <c r="A5" s="16" t="n">
        <f aca="false">Total!A5</f>
        <v>36892</v>
      </c>
      <c r="B5" s="17" t="n">
        <f aca="false">YEAR(A5)</f>
        <v>2001</v>
      </c>
      <c r="C5" s="17" t="n">
        <f aca="false">MONTH(A5)</f>
        <v>1</v>
      </c>
      <c r="D5" s="6" t="str">
        <f aca="false">IF(MONTH(A5)&gt;=4,"FY "&amp;YEAR(A5)&amp;"-"&amp;RIGHT(YEAR(A5)+1,2),"FY "&amp;(YEAR(A5)-1)&amp;"-"&amp;RIGHT(YEAR(A5),2))</f>
        <v>FY 2000-01</v>
      </c>
      <c r="E5" s="6" t="str">
        <f aca="false">IF(AND(V5&lt;&gt;"",W5&lt;&gt;""),"Yes","No")</f>
        <v>No</v>
      </c>
      <c r="F5" s="18" t="n">
        <f aca="false">Total!F5</f>
        <v>522.4</v>
      </c>
      <c r="G5" s="18" t="n">
        <f aca="false">Total!G5</f>
        <v>189.5</v>
      </c>
      <c r="H5" s="18" t="n">
        <f aca="false">Total!H5</f>
        <v>332.9</v>
      </c>
      <c r="I5" s="18" t="n">
        <f aca="false">Total!I5</f>
        <v>71.2</v>
      </c>
      <c r="J5" s="18" t="str">
        <f aca="false">IF($V5="","",INDEX('Stock Exchange'!F$5:F$2450,$V5))</f>
        <v/>
      </c>
      <c r="K5" s="18" t="str">
        <f aca="false">IF($V5="","",INDEX('Stock Exchange'!G$5:G$2450,$V5))</f>
        <v/>
      </c>
      <c r="L5" s="18" t="str">
        <f aca="false">IF($V5="","",INDEX('Stock Exchange'!H$5:H$2450,$V5))</f>
        <v/>
      </c>
      <c r="M5" s="18" t="str">
        <f aca="false">IF($V5="","",INDEX('Stock Exchange'!I$5:I$2450,$V5))</f>
        <v/>
      </c>
      <c r="N5" s="18" t="str">
        <f aca="false">IF($W5="","",INDEX(Primary!F$5:F$2450,$W5))</f>
        <v/>
      </c>
      <c r="O5" s="18" t="str">
        <f aca="false">IF($W5="","",INDEX(Primary!G$5:G$2450,$W5))</f>
        <v/>
      </c>
      <c r="P5" s="18" t="str">
        <f aca="false">IF($W5="","",INDEX(Primary!H$5:H$2450,$W5))</f>
        <v/>
      </c>
      <c r="Q5" s="18" t="str">
        <f aca="false">IF($W5="","",INDEX(Primary!I$5:I$2450,$W5))</f>
        <v/>
      </c>
      <c r="R5" s="19" t="str">
        <f aca="false">IF($E5="Yes",L5+P5,"")</f>
        <v/>
      </c>
      <c r="S5" s="19" t="str">
        <f aca="false">IF($E5="Yes",H5-R5,"")</f>
        <v/>
      </c>
      <c r="T5" s="6" t="str">
        <f aca="false">IF($E5="Yes",IF(ROUND(ABS(S5),2)&lt;=$T$2,"OK","CHECK"),"n/a")</f>
        <v>n/a</v>
      </c>
      <c r="U5" s="20" t="n">
        <f aca="false">Total!J5</f>
        <v>46.75</v>
      </c>
      <c r="V5" s="17" t="str">
        <f aca="false">IFERROR(MATCH($A5,'Stock Exchange'!$A$5:$A$2450,0),"")</f>
        <v/>
      </c>
      <c r="W5" s="17" t="str">
        <f aca="false">IFERROR(MATCH($A5,Primary!$A$5:$A$2450,0),"")</f>
        <v/>
      </c>
      <c r="Y5" s="5" t="n">
        <v>2001</v>
      </c>
      <c r="Z5" s="21" t="n">
        <f aca="false">COUNTIFS($B$5:$B$4664,Y5)</f>
        <v>248</v>
      </c>
      <c r="AA5" s="21" t="n">
        <f aca="false">COUNTIFS($B$5:$B$4664,Y5,$E$5:$E$4664,"Yes")</f>
        <v>0</v>
      </c>
      <c r="AB5" s="19" t="n">
        <f aca="false">SUMIFS($H$5:$H$4664,$B$5:$B$4664,Y5)</f>
        <v>13128.2</v>
      </c>
      <c r="AC5" s="19" t="n">
        <f aca="false">SUMIFS($H$5:$H$4664,$B$5:$B$4664,Y5,$E$5:$E$4664,"Yes")</f>
        <v>0</v>
      </c>
      <c r="AD5" s="19" t="n">
        <f aca="false">SUMIFS($L$5:$L$4664,$B$5:$B$4664,Y5)</f>
        <v>0</v>
      </c>
      <c r="AE5" s="19" t="n">
        <f aca="false">SUMIFS($P$5:$P$4664,$B$5:$B$4664,Y5)</f>
        <v>0</v>
      </c>
      <c r="AF5" s="19" t="n">
        <f aca="false">AD5+AE5</f>
        <v>0</v>
      </c>
      <c r="AG5" s="19" t="n">
        <f aca="false">AC5-AF5</f>
        <v>0</v>
      </c>
      <c r="AH5" s="19" t="n">
        <f aca="false">SUMIFS($I$5:$I$4664,$B$5:$B$4664,Y5)</f>
        <v>2806.2</v>
      </c>
      <c r="AJ5" s="5" t="s">
        <v>48</v>
      </c>
      <c r="AK5" s="21" t="n">
        <f aca="false">COUNTIFS($D$5:$D$4664,AJ5)</f>
        <v>63</v>
      </c>
      <c r="AL5" s="21" t="n">
        <f aca="false">COUNTIFS($D$5:$D$4664,AJ5,$E$5:$E$4664,"Yes")</f>
        <v>0</v>
      </c>
      <c r="AM5" s="19" t="n">
        <f aca="false">SUMIFS($H$5:$H$4664,$D$5:$D$4664,AJ5)</f>
        <v>7837</v>
      </c>
      <c r="AN5" s="19" t="n">
        <f aca="false">SUMIFS($H$5:$H$4664,$D$5:$D$4664,AJ5,$E$5:$E$4664,"Yes")</f>
        <v>0</v>
      </c>
      <c r="AO5" s="19" t="n">
        <f aca="false">SUMIFS($L$5:$L$4664,$D$5:$D$4664,AJ5)</f>
        <v>0</v>
      </c>
      <c r="AP5" s="19" t="n">
        <f aca="false">SUMIFS($P$5:$P$4664,$D$5:$D$4664,AJ5)</f>
        <v>0</v>
      </c>
      <c r="AQ5" s="19" t="n">
        <f aca="false">AO5+AP5</f>
        <v>0</v>
      </c>
      <c r="AR5" s="19" t="n">
        <f aca="false">AN5-AQ5</f>
        <v>0</v>
      </c>
      <c r="AS5" s="19" t="n">
        <f aca="false">SUMIFS($I$5:$I$4664,$D$5:$D$4664,AJ5)</f>
        <v>1682.7</v>
      </c>
    </row>
    <row r="6" customFormat="false" ht="15" hidden="false" customHeight="false" outlineLevel="0" collapsed="false">
      <c r="A6" s="16" t="n">
        <f aca="false">Total!A6</f>
        <v>36893</v>
      </c>
      <c r="B6" s="17" t="n">
        <f aca="false">YEAR(A6)</f>
        <v>2001</v>
      </c>
      <c r="C6" s="17" t="n">
        <f aca="false">MONTH(A6)</f>
        <v>1</v>
      </c>
      <c r="D6" s="6" t="str">
        <f aca="false">IF(MONTH(A6)&gt;=4,"FY "&amp;YEAR(A6)&amp;"-"&amp;RIGHT(YEAR(A6)+1,2),"FY "&amp;(YEAR(A6)-1)&amp;"-"&amp;RIGHT(YEAR(A6),2))</f>
        <v>FY 2000-01</v>
      </c>
      <c r="E6" s="6" t="str">
        <f aca="false">IF(AND(V6&lt;&gt;"",W6&lt;&gt;""),"Yes","No")</f>
        <v>No</v>
      </c>
      <c r="F6" s="18" t="n">
        <f aca="false">Total!F6</f>
        <v>83</v>
      </c>
      <c r="G6" s="18" t="n">
        <f aca="false">Total!G6</f>
        <v>8.2</v>
      </c>
      <c r="H6" s="18" t="n">
        <f aca="false">Total!H6</f>
        <v>74.8</v>
      </c>
      <c r="I6" s="18" t="n">
        <f aca="false">Total!I6</f>
        <v>16</v>
      </c>
      <c r="J6" s="18" t="str">
        <f aca="false">IF($V6="","",INDEX('Stock Exchange'!F$5:F$2450,$V6))</f>
        <v/>
      </c>
      <c r="K6" s="18" t="str">
        <f aca="false">IF($V6="","",INDEX('Stock Exchange'!G$5:G$2450,$V6))</f>
        <v/>
      </c>
      <c r="L6" s="18" t="str">
        <f aca="false">IF($V6="","",INDEX('Stock Exchange'!H$5:H$2450,$V6))</f>
        <v/>
      </c>
      <c r="M6" s="18" t="str">
        <f aca="false">IF($V6="","",INDEX('Stock Exchange'!I$5:I$2450,$V6))</f>
        <v/>
      </c>
      <c r="N6" s="18" t="str">
        <f aca="false">IF($W6="","",INDEX(Primary!F$5:F$2450,$W6))</f>
        <v/>
      </c>
      <c r="O6" s="18" t="str">
        <f aca="false">IF($W6="","",INDEX(Primary!G$5:G$2450,$W6))</f>
        <v/>
      </c>
      <c r="P6" s="18" t="str">
        <f aca="false">IF($W6="","",INDEX(Primary!H$5:H$2450,$W6))</f>
        <v/>
      </c>
      <c r="Q6" s="18" t="str">
        <f aca="false">IF($W6="","",INDEX(Primary!I$5:I$2450,$W6))</f>
        <v/>
      </c>
      <c r="R6" s="19" t="str">
        <f aca="false">IF($E6="Yes",L6+P6,"")</f>
        <v/>
      </c>
      <c r="S6" s="19" t="str">
        <f aca="false">IF($E6="Yes",H6-R6,"")</f>
        <v/>
      </c>
      <c r="T6" s="6" t="str">
        <f aca="false">IF($E6="Yes",IF(ROUND(ABS(S6),2)&lt;=$T$2,"OK","CHECK"),"n/a")</f>
        <v>n/a</v>
      </c>
      <c r="U6" s="20" t="n">
        <f aca="false">Total!J6</f>
        <v>46.66</v>
      </c>
      <c r="V6" s="17" t="str">
        <f aca="false">IFERROR(MATCH($A6,'Stock Exchange'!$A$5:$A$2450,0),"")</f>
        <v/>
      </c>
      <c r="W6" s="17" t="str">
        <f aca="false">IFERROR(MATCH($A6,Primary!$A$5:$A$2450,0),"")</f>
        <v/>
      </c>
      <c r="Y6" s="5" t="n">
        <v>2002</v>
      </c>
      <c r="Z6" s="21" t="n">
        <f aca="false">COUNTIFS($B$5:$B$4664,Y6)</f>
        <v>252</v>
      </c>
      <c r="AA6" s="21" t="n">
        <f aca="false">COUNTIFS($B$5:$B$4664,Y6,$E$5:$E$4664,"Yes")</f>
        <v>0</v>
      </c>
      <c r="AB6" s="19" t="n">
        <f aca="false">SUMIFS($H$5:$H$4664,$B$5:$B$4664,Y6)</f>
        <v>3629.6</v>
      </c>
      <c r="AC6" s="19" t="n">
        <f aca="false">SUMIFS($H$5:$H$4664,$B$5:$B$4664,Y6,$E$5:$E$4664,"Yes")</f>
        <v>0</v>
      </c>
      <c r="AD6" s="19" t="n">
        <f aca="false">SUMIFS($L$5:$L$4664,$B$5:$B$4664,Y6)</f>
        <v>0</v>
      </c>
      <c r="AE6" s="19" t="n">
        <f aca="false">SUMIFS($P$5:$P$4664,$B$5:$B$4664,Y6)</f>
        <v>0</v>
      </c>
      <c r="AF6" s="19" t="n">
        <f aca="false">AD6+AE6</f>
        <v>0</v>
      </c>
      <c r="AG6" s="19" t="n">
        <f aca="false">AC6-AF6</f>
        <v>0</v>
      </c>
      <c r="AH6" s="19" t="n">
        <f aca="false">SUMIFS($I$5:$I$4664,$B$5:$B$4664,Y6)</f>
        <v>749.4</v>
      </c>
      <c r="AJ6" s="5" t="s">
        <v>49</v>
      </c>
      <c r="AK6" s="21" t="n">
        <f aca="false">COUNTIFS($D$5:$D$4664,AJ6)</f>
        <v>247</v>
      </c>
      <c r="AL6" s="21" t="n">
        <f aca="false">COUNTIFS($D$5:$D$4664,AJ6,$E$5:$E$4664,"Yes")</f>
        <v>0</v>
      </c>
      <c r="AM6" s="19" t="n">
        <f aca="false">SUMIFS($H$5:$H$4664,$D$5:$D$4664,AJ6)</f>
        <v>8072.2</v>
      </c>
      <c r="AN6" s="19" t="n">
        <f aca="false">SUMIFS($H$5:$H$4664,$D$5:$D$4664,AJ6,$E$5:$E$4664,"Yes")</f>
        <v>0</v>
      </c>
      <c r="AO6" s="19" t="n">
        <f aca="false">SUMIFS($L$5:$L$4664,$D$5:$D$4664,AJ6)</f>
        <v>0</v>
      </c>
      <c r="AP6" s="19" t="n">
        <f aca="false">SUMIFS($P$5:$P$4664,$D$5:$D$4664,AJ6)</f>
        <v>0</v>
      </c>
      <c r="AQ6" s="19" t="n">
        <f aca="false">AO6+AP6</f>
        <v>0</v>
      </c>
      <c r="AR6" s="19" t="n">
        <f aca="false">AN6-AQ6</f>
        <v>0</v>
      </c>
      <c r="AS6" s="19" t="n">
        <f aca="false">SUMIFS($I$5:$I$4664,$D$5:$D$4664,AJ6)</f>
        <v>1695.4</v>
      </c>
    </row>
    <row r="7" customFormat="false" ht="15" hidden="false" customHeight="false" outlineLevel="0" collapsed="false">
      <c r="A7" s="16" t="n">
        <f aca="false">Total!A7</f>
        <v>36894</v>
      </c>
      <c r="B7" s="17" t="n">
        <f aca="false">YEAR(A7)</f>
        <v>2001</v>
      </c>
      <c r="C7" s="17" t="n">
        <f aca="false">MONTH(A7)</f>
        <v>1</v>
      </c>
      <c r="D7" s="6" t="str">
        <f aca="false">IF(MONTH(A7)&gt;=4,"FY "&amp;YEAR(A7)&amp;"-"&amp;RIGHT(YEAR(A7)+1,2),"FY "&amp;(YEAR(A7)-1)&amp;"-"&amp;RIGHT(YEAR(A7),2))</f>
        <v>FY 2000-01</v>
      </c>
      <c r="E7" s="6" t="str">
        <f aca="false">IF(AND(V7&lt;&gt;"",W7&lt;&gt;""),"Yes","No")</f>
        <v>No</v>
      </c>
      <c r="F7" s="18" t="n">
        <f aca="false">Total!F7</f>
        <v>267.3</v>
      </c>
      <c r="G7" s="18" t="n">
        <f aca="false">Total!G7</f>
        <v>63.8</v>
      </c>
      <c r="H7" s="18" t="n">
        <f aca="false">Total!H7</f>
        <v>203.5</v>
      </c>
      <c r="I7" s="18" t="n">
        <f aca="false">Total!I7</f>
        <v>43.6</v>
      </c>
      <c r="J7" s="18" t="str">
        <f aca="false">IF($V7="","",INDEX('Stock Exchange'!F$5:F$2450,$V7))</f>
        <v/>
      </c>
      <c r="K7" s="18" t="str">
        <f aca="false">IF($V7="","",INDEX('Stock Exchange'!G$5:G$2450,$V7))</f>
        <v/>
      </c>
      <c r="L7" s="18" t="str">
        <f aca="false">IF($V7="","",INDEX('Stock Exchange'!H$5:H$2450,$V7))</f>
        <v/>
      </c>
      <c r="M7" s="18" t="str">
        <f aca="false">IF($V7="","",INDEX('Stock Exchange'!I$5:I$2450,$V7))</f>
        <v/>
      </c>
      <c r="N7" s="18" t="str">
        <f aca="false">IF($W7="","",INDEX(Primary!F$5:F$2450,$W7))</f>
        <v/>
      </c>
      <c r="O7" s="18" t="str">
        <f aca="false">IF($W7="","",INDEX(Primary!G$5:G$2450,$W7))</f>
        <v/>
      </c>
      <c r="P7" s="18" t="str">
        <f aca="false">IF($W7="","",INDEX(Primary!H$5:H$2450,$W7))</f>
        <v/>
      </c>
      <c r="Q7" s="18" t="str">
        <f aca="false">IF($W7="","",INDEX(Primary!I$5:I$2450,$W7))</f>
        <v/>
      </c>
      <c r="R7" s="19" t="str">
        <f aca="false">IF($E7="Yes",L7+P7,"")</f>
        <v/>
      </c>
      <c r="S7" s="19" t="str">
        <f aca="false">IF($E7="Yes",H7-R7,"")</f>
        <v/>
      </c>
      <c r="T7" s="6" t="str">
        <f aca="false">IF($E7="Yes",IF(ROUND(ABS(S7),2)&lt;=$T$2,"OK","CHECK"),"n/a")</f>
        <v>n/a</v>
      </c>
      <c r="U7" s="20" t="n">
        <f aca="false">Total!J7</f>
        <v>46.69</v>
      </c>
      <c r="V7" s="17" t="str">
        <f aca="false">IFERROR(MATCH($A7,'Stock Exchange'!$A$5:$A$2450,0),"")</f>
        <v/>
      </c>
      <c r="W7" s="17" t="str">
        <f aca="false">IFERROR(MATCH($A7,Primary!$A$5:$A$2450,0),"")</f>
        <v/>
      </c>
      <c r="Y7" s="5" t="n">
        <v>2003</v>
      </c>
      <c r="Z7" s="21" t="n">
        <f aca="false">COUNTIFS($B$5:$B$4664,Y7)</f>
        <v>251</v>
      </c>
      <c r="AA7" s="21" t="n">
        <f aca="false">COUNTIFS($B$5:$B$4664,Y7,$E$5:$E$4664,"Yes")</f>
        <v>0</v>
      </c>
      <c r="AB7" s="19" t="n">
        <f aca="false">SUMIFS($H$5:$H$4664,$B$5:$B$4664,Y7)</f>
        <v>30458</v>
      </c>
      <c r="AC7" s="19" t="n">
        <f aca="false">SUMIFS($H$5:$H$4664,$B$5:$B$4664,Y7,$E$5:$E$4664,"Yes")</f>
        <v>0</v>
      </c>
      <c r="AD7" s="19" t="n">
        <f aca="false">SUMIFS($L$5:$L$4664,$B$5:$B$4664,Y7)</f>
        <v>0</v>
      </c>
      <c r="AE7" s="19" t="n">
        <f aca="false">SUMIFS($P$5:$P$4664,$B$5:$B$4664,Y7)</f>
        <v>0</v>
      </c>
      <c r="AF7" s="19" t="n">
        <f aca="false">AD7+AE7</f>
        <v>0</v>
      </c>
      <c r="AG7" s="19" t="n">
        <f aca="false">AC7-AF7</f>
        <v>0</v>
      </c>
      <c r="AH7" s="19" t="n">
        <f aca="false">SUMIFS($I$5:$I$4664,$B$5:$B$4664,Y7)</f>
        <v>6628.5</v>
      </c>
      <c r="AJ7" s="5" t="s">
        <v>50</v>
      </c>
      <c r="AK7" s="21" t="n">
        <f aca="false">COUNTIFS($D$5:$D$4664,AJ7)</f>
        <v>251</v>
      </c>
      <c r="AL7" s="21" t="n">
        <f aca="false">COUNTIFS($D$5:$D$4664,AJ7,$E$5:$E$4664,"Yes")</f>
        <v>0</v>
      </c>
      <c r="AM7" s="19" t="n">
        <f aca="false">SUMIFS($H$5:$H$4664,$D$5:$D$4664,AJ7)</f>
        <v>2526.8</v>
      </c>
      <c r="AN7" s="19" t="n">
        <f aca="false">SUMIFS($H$5:$H$4664,$D$5:$D$4664,AJ7,$E$5:$E$4664,"Yes")</f>
        <v>0</v>
      </c>
      <c r="AO7" s="19" t="n">
        <f aca="false">SUMIFS($L$5:$L$4664,$D$5:$D$4664,AJ7)</f>
        <v>0</v>
      </c>
      <c r="AP7" s="19" t="n">
        <f aca="false">SUMIFS($P$5:$P$4664,$D$5:$D$4664,AJ7)</f>
        <v>0</v>
      </c>
      <c r="AQ7" s="19" t="n">
        <f aca="false">AO7+AP7</f>
        <v>0</v>
      </c>
      <c r="AR7" s="19" t="n">
        <f aca="false">AN7-AQ7</f>
        <v>0</v>
      </c>
      <c r="AS7" s="19" t="n">
        <f aca="false">SUMIFS($I$5:$I$4664,$D$5:$D$4664,AJ7)</f>
        <v>528.7</v>
      </c>
    </row>
    <row r="8" customFormat="false" ht="15" hidden="false" customHeight="false" outlineLevel="0" collapsed="false">
      <c r="A8" s="16" t="n">
        <f aca="false">Total!A8</f>
        <v>36895</v>
      </c>
      <c r="B8" s="17" t="n">
        <f aca="false">YEAR(A8)</f>
        <v>2001</v>
      </c>
      <c r="C8" s="17" t="n">
        <f aca="false">MONTH(A8)</f>
        <v>1</v>
      </c>
      <c r="D8" s="6" t="str">
        <f aca="false">IF(MONTH(A8)&gt;=4,"FY "&amp;YEAR(A8)&amp;"-"&amp;RIGHT(YEAR(A8)+1,2),"FY "&amp;(YEAR(A8)-1)&amp;"-"&amp;RIGHT(YEAR(A8),2))</f>
        <v>FY 2000-01</v>
      </c>
      <c r="E8" s="6" t="str">
        <f aca="false">IF(AND(V8&lt;&gt;"",W8&lt;&gt;""),"Yes","No")</f>
        <v>No</v>
      </c>
      <c r="F8" s="18" t="n">
        <f aca="false">Total!F8</f>
        <v>264.8</v>
      </c>
      <c r="G8" s="18" t="n">
        <f aca="false">Total!G8</f>
        <v>236</v>
      </c>
      <c r="H8" s="18" t="n">
        <f aca="false">Total!H8</f>
        <v>28.8</v>
      </c>
      <c r="I8" s="18" t="n">
        <f aca="false">Total!I8</f>
        <v>6.2</v>
      </c>
      <c r="J8" s="18" t="str">
        <f aca="false">IF($V8="","",INDEX('Stock Exchange'!F$5:F$2450,$V8))</f>
        <v/>
      </c>
      <c r="K8" s="18" t="str">
        <f aca="false">IF($V8="","",INDEX('Stock Exchange'!G$5:G$2450,$V8))</f>
        <v/>
      </c>
      <c r="L8" s="18" t="str">
        <f aca="false">IF($V8="","",INDEX('Stock Exchange'!H$5:H$2450,$V8))</f>
        <v/>
      </c>
      <c r="M8" s="18" t="str">
        <f aca="false">IF($V8="","",INDEX('Stock Exchange'!I$5:I$2450,$V8))</f>
        <v/>
      </c>
      <c r="N8" s="18" t="str">
        <f aca="false">IF($W8="","",INDEX(Primary!F$5:F$2450,$W8))</f>
        <v/>
      </c>
      <c r="O8" s="18" t="str">
        <f aca="false">IF($W8="","",INDEX(Primary!G$5:G$2450,$W8))</f>
        <v/>
      </c>
      <c r="P8" s="18" t="str">
        <f aca="false">IF($W8="","",INDEX(Primary!H$5:H$2450,$W8))</f>
        <v/>
      </c>
      <c r="Q8" s="18" t="str">
        <f aca="false">IF($W8="","",INDEX(Primary!I$5:I$2450,$W8))</f>
        <v/>
      </c>
      <c r="R8" s="19" t="str">
        <f aca="false">IF($E8="Yes",L8+P8,"")</f>
        <v/>
      </c>
      <c r="S8" s="19" t="str">
        <f aca="false">IF($E8="Yes",H8-R8,"")</f>
        <v/>
      </c>
      <c r="T8" s="6" t="str">
        <f aca="false">IF($E8="Yes",IF(ROUND(ABS(S8),2)&lt;=$T$2,"OK","CHECK"),"n/a")</f>
        <v>n/a</v>
      </c>
      <c r="U8" s="20" t="n">
        <f aca="false">Total!J8</f>
        <v>46.7</v>
      </c>
      <c r="V8" s="17" t="str">
        <f aca="false">IFERROR(MATCH($A8,'Stock Exchange'!$A$5:$A$2450,0),"")</f>
        <v/>
      </c>
      <c r="W8" s="17" t="str">
        <f aca="false">IFERROR(MATCH($A8,Primary!$A$5:$A$2450,0),"")</f>
        <v/>
      </c>
      <c r="Y8" s="5" t="n">
        <v>2004</v>
      </c>
      <c r="Z8" s="21" t="n">
        <f aca="false">COUNTIFS($B$5:$B$4664,Y8)</f>
        <v>253</v>
      </c>
      <c r="AA8" s="21" t="n">
        <f aca="false">COUNTIFS($B$5:$B$4664,Y8,$E$5:$E$4664,"Yes")</f>
        <v>0</v>
      </c>
      <c r="AB8" s="19" t="n">
        <f aca="false">SUMIFS($H$5:$H$4664,$B$5:$B$4664,Y8)</f>
        <v>38965.3</v>
      </c>
      <c r="AC8" s="19" t="n">
        <f aca="false">SUMIFS($H$5:$H$4664,$B$5:$B$4664,Y8,$E$5:$E$4664,"Yes")</f>
        <v>0</v>
      </c>
      <c r="AD8" s="19" t="n">
        <f aca="false">SUMIFS($L$5:$L$4664,$B$5:$B$4664,Y8)</f>
        <v>0</v>
      </c>
      <c r="AE8" s="19" t="n">
        <f aca="false">SUMIFS($P$5:$P$4664,$B$5:$B$4664,Y8)</f>
        <v>0</v>
      </c>
      <c r="AF8" s="19" t="n">
        <f aca="false">AD8+AE8</f>
        <v>0</v>
      </c>
      <c r="AG8" s="19" t="n">
        <f aca="false">AC8-AF8</f>
        <v>0</v>
      </c>
      <c r="AH8" s="19" t="n">
        <f aca="false">SUMIFS($I$5:$I$4664,$B$5:$B$4664,Y8)</f>
        <v>8669.1</v>
      </c>
      <c r="AJ8" s="5" t="s">
        <v>51</v>
      </c>
      <c r="AK8" s="21" t="n">
        <f aca="false">COUNTIFS($D$5:$D$4664,AJ8)</f>
        <v>252</v>
      </c>
      <c r="AL8" s="21" t="n">
        <f aca="false">COUNTIFS($D$5:$D$4664,AJ8,$E$5:$E$4664,"Yes")</f>
        <v>0</v>
      </c>
      <c r="AM8" s="19" t="n">
        <f aca="false">SUMIFS($H$5:$H$4664,$D$5:$D$4664,AJ8)</f>
        <v>39958.4</v>
      </c>
      <c r="AN8" s="19" t="n">
        <f aca="false">SUMIFS($H$5:$H$4664,$D$5:$D$4664,AJ8,$E$5:$E$4664,"Yes")</f>
        <v>0</v>
      </c>
      <c r="AO8" s="19" t="n">
        <f aca="false">SUMIFS($L$5:$L$4664,$D$5:$D$4664,AJ8)</f>
        <v>0</v>
      </c>
      <c r="AP8" s="19" t="n">
        <f aca="false">SUMIFS($P$5:$P$4664,$D$5:$D$4664,AJ8)</f>
        <v>0</v>
      </c>
      <c r="AQ8" s="19" t="n">
        <f aca="false">AO8+AP8</f>
        <v>0</v>
      </c>
      <c r="AR8" s="19" t="n">
        <f aca="false">AN8-AQ8</f>
        <v>0</v>
      </c>
      <c r="AS8" s="19" t="n">
        <f aca="false">SUMIFS($I$5:$I$4664,$D$5:$D$4664,AJ8)</f>
        <v>8751</v>
      </c>
    </row>
    <row r="9" customFormat="false" ht="15" hidden="false" customHeight="false" outlineLevel="0" collapsed="false">
      <c r="A9" s="16" t="n">
        <f aca="false">Total!A9</f>
        <v>36896</v>
      </c>
      <c r="B9" s="17" t="n">
        <f aca="false">YEAR(A9)</f>
        <v>2001</v>
      </c>
      <c r="C9" s="17" t="n">
        <f aca="false">MONTH(A9)</f>
        <v>1</v>
      </c>
      <c r="D9" s="6" t="str">
        <f aca="false">IF(MONTH(A9)&gt;=4,"FY "&amp;YEAR(A9)&amp;"-"&amp;RIGHT(YEAR(A9)+1,2),"FY "&amp;(YEAR(A9)-1)&amp;"-"&amp;RIGHT(YEAR(A9),2))</f>
        <v>FY 2000-01</v>
      </c>
      <c r="E9" s="6" t="str">
        <f aca="false">IF(AND(V9&lt;&gt;"",W9&lt;&gt;""),"Yes","No")</f>
        <v>No</v>
      </c>
      <c r="F9" s="18" t="n">
        <f aca="false">Total!F9</f>
        <v>556</v>
      </c>
      <c r="G9" s="18" t="n">
        <f aca="false">Total!G9</f>
        <v>225.8</v>
      </c>
      <c r="H9" s="18" t="n">
        <f aca="false">Total!H9</f>
        <v>330.2</v>
      </c>
      <c r="I9" s="18" t="n">
        <f aca="false">Total!I9</f>
        <v>70.7</v>
      </c>
      <c r="J9" s="18" t="str">
        <f aca="false">IF($V9="","",INDEX('Stock Exchange'!F$5:F$2450,$V9))</f>
        <v/>
      </c>
      <c r="K9" s="18" t="str">
        <f aca="false">IF($V9="","",INDEX('Stock Exchange'!G$5:G$2450,$V9))</f>
        <v/>
      </c>
      <c r="L9" s="18" t="str">
        <f aca="false">IF($V9="","",INDEX('Stock Exchange'!H$5:H$2450,$V9))</f>
        <v/>
      </c>
      <c r="M9" s="18" t="str">
        <f aca="false">IF($V9="","",INDEX('Stock Exchange'!I$5:I$2450,$V9))</f>
        <v/>
      </c>
      <c r="N9" s="18" t="str">
        <f aca="false">IF($W9="","",INDEX(Primary!F$5:F$2450,$W9))</f>
        <v/>
      </c>
      <c r="O9" s="18" t="str">
        <f aca="false">IF($W9="","",INDEX(Primary!G$5:G$2450,$W9))</f>
        <v/>
      </c>
      <c r="P9" s="18" t="str">
        <f aca="false">IF($W9="","",INDEX(Primary!H$5:H$2450,$W9))</f>
        <v/>
      </c>
      <c r="Q9" s="18" t="str">
        <f aca="false">IF($W9="","",INDEX(Primary!I$5:I$2450,$W9))</f>
        <v/>
      </c>
      <c r="R9" s="19" t="str">
        <f aca="false">IF($E9="Yes",L9+P9,"")</f>
        <v/>
      </c>
      <c r="S9" s="19" t="str">
        <f aca="false">IF($E9="Yes",H9-R9,"")</f>
        <v/>
      </c>
      <c r="T9" s="6" t="str">
        <f aca="false">IF($E9="Yes",IF(ROUND(ABS(S9),2)&lt;=$T$2,"OK","CHECK"),"n/a")</f>
        <v>n/a</v>
      </c>
      <c r="U9" s="20" t="n">
        <f aca="false">Total!J9</f>
        <v>46.74</v>
      </c>
      <c r="V9" s="17" t="str">
        <f aca="false">IFERROR(MATCH($A9,'Stock Exchange'!$A$5:$A$2450,0),"")</f>
        <v/>
      </c>
      <c r="W9" s="17" t="str">
        <f aca="false">IFERROR(MATCH($A9,Primary!$A$5:$A$2450,0),"")</f>
        <v/>
      </c>
      <c r="Y9" s="5" t="n">
        <v>2005</v>
      </c>
      <c r="Z9" s="21" t="n">
        <f aca="false">COUNTIFS($B$5:$B$4664,Y9)</f>
        <v>251</v>
      </c>
      <c r="AA9" s="21" t="n">
        <f aca="false">COUNTIFS($B$5:$B$4664,Y9,$E$5:$E$4664,"Yes")</f>
        <v>0</v>
      </c>
      <c r="AB9" s="19" t="n">
        <f aca="false">SUMIFS($H$5:$H$4664,$B$5:$B$4664,Y9)</f>
        <v>47181.7</v>
      </c>
      <c r="AC9" s="19" t="n">
        <f aca="false">SUMIFS($H$5:$H$4664,$B$5:$B$4664,Y9,$E$5:$E$4664,"Yes")</f>
        <v>0</v>
      </c>
      <c r="AD9" s="19" t="n">
        <f aca="false">SUMIFS($L$5:$L$4664,$B$5:$B$4664,Y9)</f>
        <v>0</v>
      </c>
      <c r="AE9" s="19" t="n">
        <f aca="false">SUMIFS($P$5:$P$4664,$B$5:$B$4664,Y9)</f>
        <v>0</v>
      </c>
      <c r="AF9" s="19" t="n">
        <f aca="false">AD9+AE9</f>
        <v>0</v>
      </c>
      <c r="AG9" s="19" t="n">
        <f aca="false">AC9-AF9</f>
        <v>0</v>
      </c>
      <c r="AH9" s="19" t="n">
        <f aca="false">SUMIFS($I$5:$I$4664,$B$5:$B$4664,Y9)</f>
        <v>10705.3</v>
      </c>
      <c r="AJ9" s="5" t="s">
        <v>52</v>
      </c>
      <c r="AK9" s="21" t="n">
        <f aca="false">COUNTIFS($D$5:$D$4664,AJ9)</f>
        <v>252</v>
      </c>
      <c r="AL9" s="21" t="n">
        <f aca="false">COUNTIFS($D$5:$D$4664,AJ9,$E$5:$E$4664,"Yes")</f>
        <v>0</v>
      </c>
      <c r="AM9" s="19" t="n">
        <f aca="false">SUMIFS($H$5:$H$4664,$D$5:$D$4664,AJ9)</f>
        <v>44122.3</v>
      </c>
      <c r="AN9" s="19" t="n">
        <f aca="false">SUMIFS($H$5:$H$4664,$D$5:$D$4664,AJ9,$E$5:$E$4664,"Yes")</f>
        <v>0</v>
      </c>
      <c r="AO9" s="19" t="n">
        <f aca="false">SUMIFS($L$5:$L$4664,$D$5:$D$4664,AJ9)</f>
        <v>0</v>
      </c>
      <c r="AP9" s="19" t="n">
        <f aca="false">SUMIFS($P$5:$P$4664,$D$5:$D$4664,AJ9)</f>
        <v>0</v>
      </c>
      <c r="AQ9" s="19" t="n">
        <f aca="false">AO9+AP9</f>
        <v>0</v>
      </c>
      <c r="AR9" s="19" t="n">
        <f aca="false">AN9-AQ9</f>
        <v>0</v>
      </c>
      <c r="AS9" s="19" t="n">
        <f aca="false">SUMIFS($I$5:$I$4664,$D$5:$D$4664,AJ9)</f>
        <v>9938.6</v>
      </c>
    </row>
    <row r="10" customFormat="false" ht="15" hidden="false" customHeight="false" outlineLevel="0" collapsed="false">
      <c r="A10" s="16" t="n">
        <f aca="false">Total!A10</f>
        <v>36899</v>
      </c>
      <c r="B10" s="17" t="n">
        <f aca="false">YEAR(A10)</f>
        <v>2001</v>
      </c>
      <c r="C10" s="17" t="n">
        <f aca="false">MONTH(A10)</f>
        <v>1</v>
      </c>
      <c r="D10" s="6" t="str">
        <f aca="false">IF(MONTH(A10)&gt;=4,"FY "&amp;YEAR(A10)&amp;"-"&amp;RIGHT(YEAR(A10)+1,2),"FY "&amp;(YEAR(A10)-1)&amp;"-"&amp;RIGHT(YEAR(A10),2))</f>
        <v>FY 2000-01</v>
      </c>
      <c r="E10" s="6" t="str">
        <f aca="false">IF(AND(V10&lt;&gt;"",W10&lt;&gt;""),"Yes","No")</f>
        <v>No</v>
      </c>
      <c r="F10" s="18" t="n">
        <f aca="false">Total!F10</f>
        <v>438.4</v>
      </c>
      <c r="G10" s="18" t="n">
        <f aca="false">Total!G10</f>
        <v>115.2</v>
      </c>
      <c r="H10" s="18" t="n">
        <f aca="false">Total!H10</f>
        <v>323.2</v>
      </c>
      <c r="I10" s="18" t="n">
        <f aca="false">Total!I10</f>
        <v>69.2</v>
      </c>
      <c r="J10" s="18" t="str">
        <f aca="false">IF($V10="","",INDEX('Stock Exchange'!F$5:F$2450,$V10))</f>
        <v/>
      </c>
      <c r="K10" s="18" t="str">
        <f aca="false">IF($V10="","",INDEX('Stock Exchange'!G$5:G$2450,$V10))</f>
        <v/>
      </c>
      <c r="L10" s="18" t="str">
        <f aca="false">IF($V10="","",INDEX('Stock Exchange'!H$5:H$2450,$V10))</f>
        <v/>
      </c>
      <c r="M10" s="18" t="str">
        <f aca="false">IF($V10="","",INDEX('Stock Exchange'!I$5:I$2450,$V10))</f>
        <v/>
      </c>
      <c r="N10" s="18" t="str">
        <f aca="false">IF($W10="","",INDEX(Primary!F$5:F$2450,$W10))</f>
        <v/>
      </c>
      <c r="O10" s="18" t="str">
        <f aca="false">IF($W10="","",INDEX(Primary!G$5:G$2450,$W10))</f>
        <v/>
      </c>
      <c r="P10" s="18" t="str">
        <f aca="false">IF($W10="","",INDEX(Primary!H$5:H$2450,$W10))</f>
        <v/>
      </c>
      <c r="Q10" s="18" t="str">
        <f aca="false">IF($W10="","",INDEX(Primary!I$5:I$2450,$W10))</f>
        <v/>
      </c>
      <c r="R10" s="19" t="str">
        <f aca="false">IF($E10="Yes",L10+P10,"")</f>
        <v/>
      </c>
      <c r="S10" s="19" t="str">
        <f aca="false">IF($E10="Yes",H10-R10,"")</f>
        <v/>
      </c>
      <c r="T10" s="6" t="str">
        <f aca="false">IF($E10="Yes",IF(ROUND(ABS(S10),2)&lt;=$T$2,"OK","CHECK"),"n/a")</f>
        <v>n/a</v>
      </c>
      <c r="U10" s="20" t="n">
        <f aca="false">Total!J10</f>
        <v>46.74</v>
      </c>
      <c r="V10" s="17" t="str">
        <f aca="false">IFERROR(MATCH($A10,'Stock Exchange'!$A$5:$A$2450,0),"")</f>
        <v/>
      </c>
      <c r="W10" s="17" t="str">
        <f aca="false">IFERROR(MATCH($A10,Primary!$A$5:$A$2450,0),"")</f>
        <v/>
      </c>
      <c r="Y10" s="5" t="n">
        <v>2006</v>
      </c>
      <c r="Z10" s="21" t="n">
        <f aca="false">COUNTIFS($B$5:$B$4664,Y10)</f>
        <v>249</v>
      </c>
      <c r="AA10" s="21" t="n">
        <f aca="false">COUNTIFS($B$5:$B$4664,Y10,$E$5:$E$4664,"Yes")</f>
        <v>0</v>
      </c>
      <c r="AB10" s="19" t="n">
        <f aca="false">SUMIFS($H$5:$H$4664,$B$5:$B$4664,Y10)</f>
        <v>36540</v>
      </c>
      <c r="AC10" s="19" t="n">
        <f aca="false">SUMIFS($H$5:$H$4664,$B$5:$B$4664,Y10,$E$5:$E$4664,"Yes")</f>
        <v>0</v>
      </c>
      <c r="AD10" s="19" t="n">
        <f aca="false">SUMIFS($L$5:$L$4664,$B$5:$B$4664,Y10)</f>
        <v>0</v>
      </c>
      <c r="AE10" s="19" t="n">
        <f aca="false">SUMIFS($P$5:$P$4664,$B$5:$B$4664,Y10)</f>
        <v>0</v>
      </c>
      <c r="AF10" s="19" t="n">
        <f aca="false">AD10+AE10</f>
        <v>0</v>
      </c>
      <c r="AG10" s="19" t="n">
        <f aca="false">AC10-AF10</f>
        <v>0</v>
      </c>
      <c r="AH10" s="19" t="n">
        <f aca="false">SUMIFS($I$5:$I$4664,$B$5:$B$4664,Y10)</f>
        <v>8106.3</v>
      </c>
      <c r="AJ10" s="5" t="s">
        <v>53</v>
      </c>
      <c r="AK10" s="21" t="n">
        <f aca="false">COUNTIFS($D$5:$D$4664,AJ10)</f>
        <v>251</v>
      </c>
      <c r="AL10" s="21" t="n">
        <f aca="false">COUNTIFS($D$5:$D$4664,AJ10,$E$5:$E$4664,"Yes")</f>
        <v>0</v>
      </c>
      <c r="AM10" s="19" t="n">
        <f aca="false">SUMIFS($H$5:$H$4664,$D$5:$D$4664,AJ10)</f>
        <v>48800.3</v>
      </c>
      <c r="AN10" s="19" t="n">
        <f aca="false">SUMIFS($H$5:$H$4664,$D$5:$D$4664,AJ10,$E$5:$E$4664,"Yes")</f>
        <v>0</v>
      </c>
      <c r="AO10" s="19" t="n">
        <f aca="false">SUMIFS($L$5:$L$4664,$D$5:$D$4664,AJ10)</f>
        <v>0</v>
      </c>
      <c r="AP10" s="19" t="n">
        <f aca="false">SUMIFS($P$5:$P$4664,$D$5:$D$4664,AJ10)</f>
        <v>0</v>
      </c>
      <c r="AQ10" s="19" t="n">
        <f aca="false">AO10+AP10</f>
        <v>0</v>
      </c>
      <c r="AR10" s="19" t="n">
        <f aca="false">AN10-AQ10</f>
        <v>0</v>
      </c>
      <c r="AS10" s="19" t="n">
        <f aca="false">SUMIFS($I$5:$I$4664,$D$5:$D$4664,AJ10)</f>
        <v>10998.4</v>
      </c>
    </row>
    <row r="11" customFormat="false" ht="15" hidden="false" customHeight="false" outlineLevel="0" collapsed="false">
      <c r="A11" s="16" t="n">
        <f aca="false">Total!A11</f>
        <v>36900</v>
      </c>
      <c r="B11" s="17" t="n">
        <f aca="false">YEAR(A11)</f>
        <v>2001</v>
      </c>
      <c r="C11" s="17" t="n">
        <f aca="false">MONTH(A11)</f>
        <v>1</v>
      </c>
      <c r="D11" s="6" t="str">
        <f aca="false">IF(MONTH(A11)&gt;=4,"FY "&amp;YEAR(A11)&amp;"-"&amp;RIGHT(YEAR(A11)+1,2),"FY "&amp;(YEAR(A11)-1)&amp;"-"&amp;RIGHT(YEAR(A11),2))</f>
        <v>FY 2000-01</v>
      </c>
      <c r="E11" s="6" t="str">
        <f aca="false">IF(AND(V11&lt;&gt;"",W11&lt;&gt;""),"Yes","No")</f>
        <v>No</v>
      </c>
      <c r="F11" s="18" t="n">
        <f aca="false">Total!F11</f>
        <v>172</v>
      </c>
      <c r="G11" s="18" t="n">
        <f aca="false">Total!G11</f>
        <v>141.5</v>
      </c>
      <c r="H11" s="18" t="n">
        <f aca="false">Total!H11</f>
        <v>30.5</v>
      </c>
      <c r="I11" s="18" t="n">
        <f aca="false">Total!I11</f>
        <v>6.5</v>
      </c>
      <c r="J11" s="18" t="str">
        <f aca="false">IF($V11="","",INDEX('Stock Exchange'!F$5:F$2450,$V11))</f>
        <v/>
      </c>
      <c r="K11" s="18" t="str">
        <f aca="false">IF($V11="","",INDEX('Stock Exchange'!G$5:G$2450,$V11))</f>
        <v/>
      </c>
      <c r="L11" s="18" t="str">
        <f aca="false">IF($V11="","",INDEX('Stock Exchange'!H$5:H$2450,$V11))</f>
        <v/>
      </c>
      <c r="M11" s="18" t="str">
        <f aca="false">IF($V11="","",INDEX('Stock Exchange'!I$5:I$2450,$V11))</f>
        <v/>
      </c>
      <c r="N11" s="18" t="str">
        <f aca="false">IF($W11="","",INDEX(Primary!F$5:F$2450,$W11))</f>
        <v/>
      </c>
      <c r="O11" s="18" t="str">
        <f aca="false">IF($W11="","",INDEX(Primary!G$5:G$2450,$W11))</f>
        <v/>
      </c>
      <c r="P11" s="18" t="str">
        <f aca="false">IF($W11="","",INDEX(Primary!H$5:H$2450,$W11))</f>
        <v/>
      </c>
      <c r="Q11" s="18" t="str">
        <f aca="false">IF($W11="","",INDEX(Primary!I$5:I$2450,$W11))</f>
        <v/>
      </c>
      <c r="R11" s="19" t="str">
        <f aca="false">IF($E11="Yes",L11+P11,"")</f>
        <v/>
      </c>
      <c r="S11" s="19" t="str">
        <f aca="false">IF($E11="Yes",H11-R11,"")</f>
        <v/>
      </c>
      <c r="T11" s="6" t="str">
        <f aca="false">IF($E11="Yes",IF(ROUND(ABS(S11),2)&lt;=$T$2,"OK","CHECK"),"n/a")</f>
        <v>n/a</v>
      </c>
      <c r="U11" s="20" t="n">
        <f aca="false">Total!J11</f>
        <v>46.69</v>
      </c>
      <c r="V11" s="17" t="str">
        <f aca="false">IFERROR(MATCH($A11,'Stock Exchange'!$A$5:$A$2450,0),"")</f>
        <v/>
      </c>
      <c r="W11" s="17" t="str">
        <f aca="false">IFERROR(MATCH($A11,Primary!$A$5:$A$2450,0),"")</f>
        <v/>
      </c>
      <c r="Y11" s="5" t="n">
        <v>2007</v>
      </c>
      <c r="Z11" s="21" t="n">
        <f aca="false">COUNTIFS($B$5:$B$4664,Y11)</f>
        <v>245</v>
      </c>
      <c r="AA11" s="21" t="n">
        <f aca="false">COUNTIFS($B$5:$B$4664,Y11,$E$5:$E$4664,"Yes")</f>
        <v>0</v>
      </c>
      <c r="AB11" s="19" t="n">
        <f aca="false">SUMIFS($H$5:$H$4664,$B$5:$B$4664,Y11)</f>
        <v>71486.2</v>
      </c>
      <c r="AC11" s="19" t="n">
        <f aca="false">SUMIFS($H$5:$H$4664,$B$5:$B$4664,Y11,$E$5:$E$4664,"Yes")</f>
        <v>0</v>
      </c>
      <c r="AD11" s="19" t="n">
        <f aca="false">SUMIFS($L$5:$L$4664,$B$5:$B$4664,Y11)</f>
        <v>0</v>
      </c>
      <c r="AE11" s="19" t="n">
        <f aca="false">SUMIFS($P$5:$P$4664,$B$5:$B$4664,Y11)</f>
        <v>0</v>
      </c>
      <c r="AF11" s="19" t="n">
        <f aca="false">AD11+AE11</f>
        <v>0</v>
      </c>
      <c r="AG11" s="19" t="n">
        <f aca="false">AC11-AF11</f>
        <v>0</v>
      </c>
      <c r="AH11" s="19" t="n">
        <f aca="false">SUMIFS($I$5:$I$4664,$B$5:$B$4664,Y11)</f>
        <v>17655.2</v>
      </c>
      <c r="AJ11" s="5" t="s">
        <v>54</v>
      </c>
      <c r="AK11" s="21" t="n">
        <f aca="false">COUNTIFS($D$5:$D$4664,AJ11)</f>
        <v>246</v>
      </c>
      <c r="AL11" s="21" t="n">
        <f aca="false">COUNTIFS($D$5:$D$4664,AJ11,$E$5:$E$4664,"Yes")</f>
        <v>0</v>
      </c>
      <c r="AM11" s="19" t="n">
        <f aca="false">SUMIFS($H$5:$H$4664,$D$5:$D$4664,AJ11)</f>
        <v>25235.4</v>
      </c>
      <c r="AN11" s="19" t="n">
        <f aca="false">SUMIFS($H$5:$H$4664,$D$5:$D$4664,AJ11,$E$5:$E$4664,"Yes")</f>
        <v>0</v>
      </c>
      <c r="AO11" s="19" t="n">
        <f aca="false">SUMIFS($L$5:$L$4664,$D$5:$D$4664,AJ11)</f>
        <v>0</v>
      </c>
      <c r="AP11" s="19" t="n">
        <f aca="false">SUMIFS($P$5:$P$4664,$D$5:$D$4664,AJ11)</f>
        <v>0</v>
      </c>
      <c r="AQ11" s="19" t="n">
        <f aca="false">AO11+AP11</f>
        <v>0</v>
      </c>
      <c r="AR11" s="19" t="n">
        <f aca="false">AN11-AQ11</f>
        <v>0</v>
      </c>
      <c r="AS11" s="19" t="n">
        <f aca="false">SUMIFS($I$5:$I$4664,$D$5:$D$4664,AJ11)</f>
        <v>5588.9</v>
      </c>
    </row>
    <row r="12" customFormat="false" ht="15" hidden="false" customHeight="false" outlineLevel="0" collapsed="false">
      <c r="A12" s="16" t="n">
        <f aca="false">Total!A12</f>
        <v>36901</v>
      </c>
      <c r="B12" s="17" t="n">
        <f aca="false">YEAR(A12)</f>
        <v>2001</v>
      </c>
      <c r="C12" s="17" t="n">
        <f aca="false">MONTH(A12)</f>
        <v>1</v>
      </c>
      <c r="D12" s="6" t="str">
        <f aca="false">IF(MONTH(A12)&gt;=4,"FY "&amp;YEAR(A12)&amp;"-"&amp;RIGHT(YEAR(A12)+1,2),"FY "&amp;(YEAR(A12)-1)&amp;"-"&amp;RIGHT(YEAR(A12),2))</f>
        <v>FY 2000-01</v>
      </c>
      <c r="E12" s="6" t="str">
        <f aca="false">IF(AND(V12&lt;&gt;"",W12&lt;&gt;""),"Yes","No")</f>
        <v>No</v>
      </c>
      <c r="F12" s="18" t="n">
        <f aca="false">Total!F12</f>
        <v>294.4</v>
      </c>
      <c r="G12" s="18" t="n">
        <f aca="false">Total!G12</f>
        <v>122.5</v>
      </c>
      <c r="H12" s="18" t="n">
        <f aca="false">Total!H12</f>
        <v>171.9</v>
      </c>
      <c r="I12" s="18" t="n">
        <f aca="false">Total!I12</f>
        <v>36.8</v>
      </c>
      <c r="J12" s="18" t="str">
        <f aca="false">IF($V12="","",INDEX('Stock Exchange'!F$5:F$2450,$V12))</f>
        <v/>
      </c>
      <c r="K12" s="18" t="str">
        <f aca="false">IF($V12="","",INDEX('Stock Exchange'!G$5:G$2450,$V12))</f>
        <v/>
      </c>
      <c r="L12" s="18" t="str">
        <f aca="false">IF($V12="","",INDEX('Stock Exchange'!H$5:H$2450,$V12))</f>
        <v/>
      </c>
      <c r="M12" s="18" t="str">
        <f aca="false">IF($V12="","",INDEX('Stock Exchange'!I$5:I$2450,$V12))</f>
        <v/>
      </c>
      <c r="N12" s="18" t="str">
        <f aca="false">IF($W12="","",INDEX(Primary!F$5:F$2450,$W12))</f>
        <v/>
      </c>
      <c r="O12" s="18" t="str">
        <f aca="false">IF($W12="","",INDEX(Primary!G$5:G$2450,$W12))</f>
        <v/>
      </c>
      <c r="P12" s="18" t="str">
        <f aca="false">IF($W12="","",INDEX(Primary!H$5:H$2450,$W12))</f>
        <v/>
      </c>
      <c r="Q12" s="18" t="str">
        <f aca="false">IF($W12="","",INDEX(Primary!I$5:I$2450,$W12))</f>
        <v/>
      </c>
      <c r="R12" s="19" t="str">
        <f aca="false">IF($E12="Yes",L12+P12,"")</f>
        <v/>
      </c>
      <c r="S12" s="19" t="str">
        <f aca="false">IF($E12="Yes",H12-R12,"")</f>
        <v/>
      </c>
      <c r="T12" s="6" t="str">
        <f aca="false">IF($E12="Yes",IF(ROUND(ABS(S12),2)&lt;=$T$2,"OK","CHECK"),"n/a")</f>
        <v>n/a</v>
      </c>
      <c r="U12" s="20" t="n">
        <f aca="false">Total!J12</f>
        <v>46.66</v>
      </c>
      <c r="V12" s="17" t="str">
        <f aca="false">IFERROR(MATCH($A12,'Stock Exchange'!$A$5:$A$2450,0),"")</f>
        <v/>
      </c>
      <c r="W12" s="17" t="str">
        <f aca="false">IFERROR(MATCH($A12,Primary!$A$5:$A$2450,0),"")</f>
        <v/>
      </c>
      <c r="Y12" s="5" t="n">
        <v>2008</v>
      </c>
      <c r="Z12" s="21" t="n">
        <f aca="false">COUNTIFS($B$5:$B$4664,Y12)</f>
        <v>244</v>
      </c>
      <c r="AA12" s="21" t="n">
        <f aca="false">COUNTIFS($B$5:$B$4664,Y12,$E$5:$E$4664,"Yes")</f>
        <v>0</v>
      </c>
      <c r="AB12" s="19" t="n">
        <f aca="false">SUMIFS($H$5:$H$4664,$B$5:$B$4664,Y12)</f>
        <v>-52987.2</v>
      </c>
      <c r="AC12" s="19" t="n">
        <f aca="false">SUMIFS($H$5:$H$4664,$B$5:$B$4664,Y12,$E$5:$E$4664,"Yes")</f>
        <v>0</v>
      </c>
      <c r="AD12" s="19" t="n">
        <f aca="false">SUMIFS($L$5:$L$4664,$B$5:$B$4664,Y12)</f>
        <v>0</v>
      </c>
      <c r="AE12" s="19" t="n">
        <f aca="false">SUMIFS($P$5:$P$4664,$B$5:$B$4664,Y12)</f>
        <v>0</v>
      </c>
      <c r="AF12" s="19" t="n">
        <f aca="false">AD12+AE12</f>
        <v>0</v>
      </c>
      <c r="AG12" s="19" t="n">
        <f aca="false">AC12-AF12</f>
        <v>0</v>
      </c>
      <c r="AH12" s="19" t="n">
        <f aca="false">SUMIFS($I$5:$I$4664,$B$5:$B$4664,Y12)</f>
        <v>-11974.1</v>
      </c>
      <c r="AJ12" s="5" t="s">
        <v>55</v>
      </c>
      <c r="AK12" s="21" t="n">
        <f aca="false">COUNTIFS($D$5:$D$4664,AJ12)</f>
        <v>248</v>
      </c>
      <c r="AL12" s="21" t="n">
        <f aca="false">COUNTIFS($D$5:$D$4664,AJ12,$E$5:$E$4664,"Yes")</f>
        <v>0</v>
      </c>
      <c r="AM12" s="19" t="n">
        <f aca="false">SUMIFS($H$5:$H$4664,$D$5:$D$4664,AJ12)</f>
        <v>53403.8</v>
      </c>
      <c r="AN12" s="19" t="n">
        <f aca="false">SUMIFS($H$5:$H$4664,$D$5:$D$4664,AJ12,$E$5:$E$4664,"Yes")</f>
        <v>0</v>
      </c>
      <c r="AO12" s="19" t="n">
        <f aca="false">SUMIFS($L$5:$L$4664,$D$5:$D$4664,AJ12)</f>
        <v>0</v>
      </c>
      <c r="AP12" s="19" t="n">
        <f aca="false">SUMIFS($P$5:$P$4664,$D$5:$D$4664,AJ12)</f>
        <v>0</v>
      </c>
      <c r="AQ12" s="19" t="n">
        <f aca="false">AO12+AP12</f>
        <v>0</v>
      </c>
      <c r="AR12" s="19" t="n">
        <f aca="false">AN12-AQ12</f>
        <v>0</v>
      </c>
      <c r="AS12" s="19" t="n">
        <f aca="false">SUMIFS($I$5:$I$4664,$D$5:$D$4664,AJ12)</f>
        <v>13242.8</v>
      </c>
    </row>
    <row r="13" customFormat="false" ht="15" hidden="false" customHeight="false" outlineLevel="0" collapsed="false">
      <c r="A13" s="16" t="n">
        <f aca="false">Total!A13</f>
        <v>36902</v>
      </c>
      <c r="B13" s="17" t="n">
        <f aca="false">YEAR(A13)</f>
        <v>2001</v>
      </c>
      <c r="C13" s="17" t="n">
        <f aca="false">MONTH(A13)</f>
        <v>1</v>
      </c>
      <c r="D13" s="6" t="str">
        <f aca="false">IF(MONTH(A13)&gt;=4,"FY "&amp;YEAR(A13)&amp;"-"&amp;RIGHT(YEAR(A13)+1,2),"FY "&amp;(YEAR(A13)-1)&amp;"-"&amp;RIGHT(YEAR(A13),2))</f>
        <v>FY 2000-01</v>
      </c>
      <c r="E13" s="6" t="str">
        <f aca="false">IF(AND(V13&lt;&gt;"",W13&lt;&gt;""),"Yes","No")</f>
        <v>No</v>
      </c>
      <c r="F13" s="18" t="n">
        <f aca="false">Total!F13</f>
        <v>295</v>
      </c>
      <c r="G13" s="18" t="n">
        <f aca="false">Total!G13</f>
        <v>201.6</v>
      </c>
      <c r="H13" s="18" t="n">
        <f aca="false">Total!H13</f>
        <v>93.4</v>
      </c>
      <c r="I13" s="18" t="n">
        <f aca="false">Total!I13</f>
        <v>20</v>
      </c>
      <c r="J13" s="18" t="str">
        <f aca="false">IF($V13="","",INDEX('Stock Exchange'!F$5:F$2450,$V13))</f>
        <v/>
      </c>
      <c r="K13" s="18" t="str">
        <f aca="false">IF($V13="","",INDEX('Stock Exchange'!G$5:G$2450,$V13))</f>
        <v/>
      </c>
      <c r="L13" s="18" t="str">
        <f aca="false">IF($V13="","",INDEX('Stock Exchange'!H$5:H$2450,$V13))</f>
        <v/>
      </c>
      <c r="M13" s="18" t="str">
        <f aca="false">IF($V13="","",INDEX('Stock Exchange'!I$5:I$2450,$V13))</f>
        <v/>
      </c>
      <c r="N13" s="18" t="str">
        <f aca="false">IF($W13="","",INDEX(Primary!F$5:F$2450,$W13))</f>
        <v/>
      </c>
      <c r="O13" s="18" t="str">
        <f aca="false">IF($W13="","",INDEX(Primary!G$5:G$2450,$W13))</f>
        <v/>
      </c>
      <c r="P13" s="18" t="str">
        <f aca="false">IF($W13="","",INDEX(Primary!H$5:H$2450,$W13))</f>
        <v/>
      </c>
      <c r="Q13" s="18" t="str">
        <f aca="false">IF($W13="","",INDEX(Primary!I$5:I$2450,$W13))</f>
        <v/>
      </c>
      <c r="R13" s="19" t="str">
        <f aca="false">IF($E13="Yes",L13+P13,"")</f>
        <v/>
      </c>
      <c r="S13" s="19" t="str">
        <f aca="false">IF($E13="Yes",H13-R13,"")</f>
        <v/>
      </c>
      <c r="T13" s="6" t="str">
        <f aca="false">IF($E13="Yes",IF(ROUND(ABS(S13),2)&lt;=$T$2,"OK","CHECK"),"n/a")</f>
        <v>n/a</v>
      </c>
      <c r="U13" s="20" t="n">
        <f aca="false">Total!J13</f>
        <v>46.61</v>
      </c>
      <c r="V13" s="17" t="str">
        <f aca="false">IFERROR(MATCH($A13,'Stock Exchange'!$A$5:$A$2450,0),"")</f>
        <v/>
      </c>
      <c r="W13" s="17" t="str">
        <f aca="false">IFERROR(MATCH($A13,Primary!$A$5:$A$2450,0),"")</f>
        <v/>
      </c>
      <c r="Y13" s="5" t="n">
        <v>2009</v>
      </c>
      <c r="Z13" s="21" t="n">
        <f aca="false">COUNTIFS($B$5:$B$4664,Y13)</f>
        <v>242</v>
      </c>
      <c r="AA13" s="21" t="n">
        <f aca="false">COUNTIFS($B$5:$B$4664,Y13,$E$5:$E$4664,"Yes")</f>
        <v>21</v>
      </c>
      <c r="AB13" s="19" t="n">
        <f aca="false">SUMIFS($H$5:$H$4664,$B$5:$B$4664,Y13)</f>
        <v>83424.2</v>
      </c>
      <c r="AC13" s="19" t="n">
        <f aca="false">SUMIFS($H$5:$H$4664,$B$5:$B$4664,Y13,$E$5:$E$4664,"Yes")</f>
        <v>10233.1</v>
      </c>
      <c r="AD13" s="19" t="n">
        <f aca="false">SUMIFS($L$5:$L$4664,$B$5:$B$4664,Y13)</f>
        <v>6767.5</v>
      </c>
      <c r="AE13" s="19" t="n">
        <f aca="false">SUMIFS($P$5:$P$4664,$B$5:$B$4664,Y13)</f>
        <v>3465.8</v>
      </c>
      <c r="AF13" s="19" t="n">
        <f aca="false">AD13+AE13</f>
        <v>10233.3</v>
      </c>
      <c r="AG13" s="19" t="n">
        <f aca="false">AC13-AF13</f>
        <v>-0.199999999998909</v>
      </c>
      <c r="AH13" s="19" t="n">
        <f aca="false">SUMIFS($I$5:$I$4664,$B$5:$B$4664,Y13)</f>
        <v>17457.34</v>
      </c>
      <c r="AJ13" s="5" t="s">
        <v>56</v>
      </c>
      <c r="AK13" s="21" t="n">
        <f aca="false">COUNTIFS($D$5:$D$4664,AJ13)</f>
        <v>242</v>
      </c>
      <c r="AL13" s="21" t="n">
        <f aca="false">COUNTIFS($D$5:$D$4664,AJ13,$E$5:$E$4664,"Yes")</f>
        <v>0</v>
      </c>
      <c r="AM13" s="19" t="n">
        <f aca="false">SUMIFS($H$5:$H$4664,$D$5:$D$4664,AJ13)</f>
        <v>-47706.1</v>
      </c>
      <c r="AN13" s="19" t="n">
        <f aca="false">SUMIFS($H$5:$H$4664,$D$5:$D$4664,AJ13,$E$5:$E$4664,"Yes")</f>
        <v>0</v>
      </c>
      <c r="AO13" s="19" t="n">
        <f aca="false">SUMIFS($L$5:$L$4664,$D$5:$D$4664,AJ13)</f>
        <v>0</v>
      </c>
      <c r="AP13" s="19" t="n">
        <f aca="false">SUMIFS($P$5:$P$4664,$D$5:$D$4664,AJ13)</f>
        <v>0</v>
      </c>
      <c r="AQ13" s="19" t="n">
        <f aca="false">AO13+AP13</f>
        <v>0</v>
      </c>
      <c r="AR13" s="19" t="n">
        <f aca="false">AN13-AQ13</f>
        <v>0</v>
      </c>
      <c r="AS13" s="19" t="n">
        <f aca="false">SUMIFS($I$5:$I$4664,$D$5:$D$4664,AJ13)</f>
        <v>-10323.4</v>
      </c>
    </row>
    <row r="14" customFormat="false" ht="15" hidden="false" customHeight="false" outlineLevel="0" collapsed="false">
      <c r="A14" s="16" t="n">
        <f aca="false">Total!A14</f>
        <v>36903</v>
      </c>
      <c r="B14" s="17" t="n">
        <f aca="false">YEAR(A14)</f>
        <v>2001</v>
      </c>
      <c r="C14" s="17" t="n">
        <f aca="false">MONTH(A14)</f>
        <v>1</v>
      </c>
      <c r="D14" s="6" t="str">
        <f aca="false">IF(MONTH(A14)&gt;=4,"FY "&amp;YEAR(A14)&amp;"-"&amp;RIGHT(YEAR(A14)+1,2),"FY "&amp;(YEAR(A14)-1)&amp;"-"&amp;RIGHT(YEAR(A14),2))</f>
        <v>FY 2000-01</v>
      </c>
      <c r="E14" s="6" t="str">
        <f aca="false">IF(AND(V14&lt;&gt;"",W14&lt;&gt;""),"Yes","No")</f>
        <v>No</v>
      </c>
      <c r="F14" s="18" t="n">
        <f aca="false">Total!F14</f>
        <v>168.5</v>
      </c>
      <c r="G14" s="18" t="n">
        <f aca="false">Total!G14</f>
        <v>152.6</v>
      </c>
      <c r="H14" s="18" t="n">
        <f aca="false">Total!H14</f>
        <v>15.9</v>
      </c>
      <c r="I14" s="18" t="n">
        <f aca="false">Total!I14</f>
        <v>3.4</v>
      </c>
      <c r="J14" s="18" t="str">
        <f aca="false">IF($V14="","",INDEX('Stock Exchange'!F$5:F$2450,$V14))</f>
        <v/>
      </c>
      <c r="K14" s="18" t="str">
        <f aca="false">IF($V14="","",INDEX('Stock Exchange'!G$5:G$2450,$V14))</f>
        <v/>
      </c>
      <c r="L14" s="18" t="str">
        <f aca="false">IF($V14="","",INDEX('Stock Exchange'!H$5:H$2450,$V14))</f>
        <v/>
      </c>
      <c r="M14" s="18" t="str">
        <f aca="false">IF($V14="","",INDEX('Stock Exchange'!I$5:I$2450,$V14))</f>
        <v/>
      </c>
      <c r="N14" s="18" t="str">
        <f aca="false">IF($W14="","",INDEX(Primary!F$5:F$2450,$W14))</f>
        <v/>
      </c>
      <c r="O14" s="18" t="str">
        <f aca="false">IF($W14="","",INDEX(Primary!G$5:G$2450,$W14))</f>
        <v/>
      </c>
      <c r="P14" s="18" t="str">
        <f aca="false">IF($W14="","",INDEX(Primary!H$5:H$2450,$W14))</f>
        <v/>
      </c>
      <c r="Q14" s="18" t="str">
        <f aca="false">IF($W14="","",INDEX(Primary!I$5:I$2450,$W14))</f>
        <v/>
      </c>
      <c r="R14" s="19" t="str">
        <f aca="false">IF($E14="Yes",L14+P14,"")</f>
        <v/>
      </c>
      <c r="S14" s="19" t="str">
        <f aca="false">IF($E14="Yes",H14-R14,"")</f>
        <v/>
      </c>
      <c r="T14" s="6" t="str">
        <f aca="false">IF($E14="Yes",IF(ROUND(ABS(S14),2)&lt;=$T$2,"OK","CHECK"),"n/a")</f>
        <v>n/a</v>
      </c>
      <c r="U14" s="20" t="n">
        <f aca="false">Total!J14</f>
        <v>46.63</v>
      </c>
      <c r="V14" s="17" t="str">
        <f aca="false">IFERROR(MATCH($A14,'Stock Exchange'!$A$5:$A$2450,0),"")</f>
        <v/>
      </c>
      <c r="W14" s="17" t="str">
        <f aca="false">IFERROR(MATCH($A14,Primary!$A$5:$A$2450,0),"")</f>
        <v/>
      </c>
      <c r="Y14" s="5" t="n">
        <v>2010</v>
      </c>
      <c r="Z14" s="21" t="n">
        <f aca="false">COUNTIFS($B$5:$B$4664,Y14)</f>
        <v>243</v>
      </c>
      <c r="AA14" s="21" t="n">
        <f aca="false">COUNTIFS($B$5:$B$4664,Y14,$E$5:$E$4664,"Yes")</f>
        <v>243</v>
      </c>
      <c r="AB14" s="19" t="n">
        <f aca="false">SUMIFS($H$5:$H$4664,$B$5:$B$4664,Y14)</f>
        <v>133266.9</v>
      </c>
      <c r="AC14" s="19" t="n">
        <f aca="false">SUMIFS($H$5:$H$4664,$B$5:$B$4664,Y14,$E$5:$E$4664,"Yes")</f>
        <v>133266.9</v>
      </c>
      <c r="AD14" s="19" t="n">
        <f aca="false">SUMIFS($L$5:$L$4664,$B$5:$B$4664,Y14)</f>
        <v>94354.9</v>
      </c>
      <c r="AE14" s="19" t="n">
        <f aca="false">SUMIFS($P$5:$P$4664,$B$5:$B$4664,Y14)</f>
        <v>38910.4</v>
      </c>
      <c r="AF14" s="19" t="n">
        <f aca="false">AD14+AE14</f>
        <v>133265.3</v>
      </c>
      <c r="AG14" s="19" t="n">
        <f aca="false">AC14-AF14</f>
        <v>1.60000000000582</v>
      </c>
      <c r="AH14" s="19" t="n">
        <f aca="false">SUMIFS($I$5:$I$4664,$B$5:$B$4664,Y14)</f>
        <v>29361.83</v>
      </c>
      <c r="AJ14" s="5" t="s">
        <v>57</v>
      </c>
      <c r="AK14" s="21" t="n">
        <f aca="false">COUNTIFS($D$5:$D$4664,AJ14)</f>
        <v>241</v>
      </c>
      <c r="AL14" s="21" t="n">
        <f aca="false">COUNTIFS($D$5:$D$4664,AJ14,$E$5:$E$4664,"Yes")</f>
        <v>79</v>
      </c>
      <c r="AM14" s="19" t="n">
        <f aca="false">SUMIFS($H$5:$H$4664,$D$5:$D$4664,AJ14)</f>
        <v>110220.6</v>
      </c>
      <c r="AN14" s="19" t="n">
        <f aca="false">SUMIFS($H$5:$H$4664,$D$5:$D$4664,AJ14,$E$5:$E$4664,"Yes")</f>
        <v>30877.8</v>
      </c>
      <c r="AO14" s="19" t="n">
        <f aca="false">SUMIFS($L$5:$L$4664,$D$5:$D$4664,AJ14)</f>
        <v>20662.5</v>
      </c>
      <c r="AP14" s="19" t="n">
        <f aca="false">SUMIFS($P$5:$P$4664,$D$5:$D$4664,AJ14)</f>
        <v>10215</v>
      </c>
      <c r="AQ14" s="19" t="n">
        <f aca="false">AO14+AP14</f>
        <v>30877.5</v>
      </c>
      <c r="AR14" s="19" t="n">
        <f aca="false">AN14-AQ14</f>
        <v>0.299999999999272</v>
      </c>
      <c r="AS14" s="19" t="n">
        <f aca="false">SUMIFS($I$5:$I$4664,$D$5:$D$4664,AJ14)</f>
        <v>23247.46</v>
      </c>
    </row>
    <row r="15" customFormat="false" ht="15" hidden="false" customHeight="false" outlineLevel="0" collapsed="false">
      <c r="A15" s="16" t="n">
        <f aca="false">Total!A15</f>
        <v>36906</v>
      </c>
      <c r="B15" s="17" t="n">
        <f aca="false">YEAR(A15)</f>
        <v>2001</v>
      </c>
      <c r="C15" s="17" t="n">
        <f aca="false">MONTH(A15)</f>
        <v>1</v>
      </c>
      <c r="D15" s="6" t="str">
        <f aca="false">IF(MONTH(A15)&gt;=4,"FY "&amp;YEAR(A15)&amp;"-"&amp;RIGHT(YEAR(A15)+1,2),"FY "&amp;(YEAR(A15)-1)&amp;"-"&amp;RIGHT(YEAR(A15),2))</f>
        <v>FY 2000-01</v>
      </c>
      <c r="E15" s="6" t="str">
        <f aca="false">IF(AND(V15&lt;&gt;"",W15&lt;&gt;""),"Yes","No")</f>
        <v>No</v>
      </c>
      <c r="F15" s="18" t="n">
        <f aca="false">Total!F15</f>
        <v>414.4</v>
      </c>
      <c r="G15" s="18" t="n">
        <f aca="false">Total!G15</f>
        <v>203.1</v>
      </c>
      <c r="H15" s="18" t="n">
        <f aca="false">Total!H15</f>
        <v>211.3</v>
      </c>
      <c r="I15" s="18" t="n">
        <f aca="false">Total!I15</f>
        <v>45.3</v>
      </c>
      <c r="J15" s="18" t="str">
        <f aca="false">IF($V15="","",INDEX('Stock Exchange'!F$5:F$2450,$V15))</f>
        <v/>
      </c>
      <c r="K15" s="18" t="str">
        <f aca="false">IF($V15="","",INDEX('Stock Exchange'!G$5:G$2450,$V15))</f>
        <v/>
      </c>
      <c r="L15" s="18" t="str">
        <f aca="false">IF($V15="","",INDEX('Stock Exchange'!H$5:H$2450,$V15))</f>
        <v/>
      </c>
      <c r="M15" s="18" t="str">
        <f aca="false">IF($V15="","",INDEX('Stock Exchange'!I$5:I$2450,$V15))</f>
        <v/>
      </c>
      <c r="N15" s="18" t="str">
        <f aca="false">IF($W15="","",INDEX(Primary!F$5:F$2450,$W15))</f>
        <v/>
      </c>
      <c r="O15" s="18" t="str">
        <f aca="false">IF($W15="","",INDEX(Primary!G$5:G$2450,$W15))</f>
        <v/>
      </c>
      <c r="P15" s="18" t="str">
        <f aca="false">IF($W15="","",INDEX(Primary!H$5:H$2450,$W15))</f>
        <v/>
      </c>
      <c r="Q15" s="18" t="str">
        <f aca="false">IF($W15="","",INDEX(Primary!I$5:I$2450,$W15))</f>
        <v/>
      </c>
      <c r="R15" s="19" t="str">
        <f aca="false">IF($E15="Yes",L15+P15,"")</f>
        <v/>
      </c>
      <c r="S15" s="19" t="str">
        <f aca="false">IF($E15="Yes",H15-R15,"")</f>
        <v/>
      </c>
      <c r="T15" s="6" t="str">
        <f aca="false">IF($E15="Yes",IF(ROUND(ABS(S15),2)&lt;=$T$2,"OK","CHECK"),"n/a")</f>
        <v>n/a</v>
      </c>
      <c r="U15" s="20" t="n">
        <f aca="false">Total!J15</f>
        <v>46.61</v>
      </c>
      <c r="V15" s="17" t="str">
        <f aca="false">IFERROR(MATCH($A15,'Stock Exchange'!$A$5:$A$2450,0),"")</f>
        <v/>
      </c>
      <c r="W15" s="17" t="str">
        <f aca="false">IFERROR(MATCH($A15,Primary!$A$5:$A$2450,0),"")</f>
        <v/>
      </c>
      <c r="Y15" s="5" t="n">
        <v>2011</v>
      </c>
      <c r="Z15" s="21" t="n">
        <f aca="false">COUNTIFS($B$5:$B$4664,Y15)</f>
        <v>239</v>
      </c>
      <c r="AA15" s="21" t="n">
        <f aca="false">COUNTIFS($B$5:$B$4664,Y15,$E$5:$E$4664,"Yes")</f>
        <v>239</v>
      </c>
      <c r="AB15" s="19" t="n">
        <f aca="false">SUMIFS($H$5:$H$4664,$B$5:$B$4664,Y15)</f>
        <v>-2713.9</v>
      </c>
      <c r="AC15" s="19" t="n">
        <f aca="false">SUMIFS($H$5:$H$4664,$B$5:$B$4664,Y15,$E$5:$E$4664,"Yes")</f>
        <v>-2713.9</v>
      </c>
      <c r="AD15" s="19" t="n">
        <f aca="false">SUMIFS($L$5:$L$4664,$B$5:$B$4664,Y15)</f>
        <v>224.399999999999</v>
      </c>
      <c r="AE15" s="19" t="n">
        <f aca="false">SUMIFS($P$5:$P$4664,$B$5:$B$4664,Y15)</f>
        <v>-2938.8</v>
      </c>
      <c r="AF15" s="19" t="n">
        <f aca="false">AD15+AE15</f>
        <v>-2714.4</v>
      </c>
      <c r="AG15" s="19" t="n">
        <f aca="false">AC15-AF15</f>
        <v>0.50000000000091</v>
      </c>
      <c r="AH15" s="19" t="n">
        <f aca="false">SUMIFS($I$5:$I$4664,$B$5:$B$4664,Y15)</f>
        <v>-357.83</v>
      </c>
      <c r="AJ15" s="5" t="s">
        <v>58</v>
      </c>
      <c r="AK15" s="21" t="n">
        <f aca="false">COUNTIFS($D$5:$D$4664,AJ15)</f>
        <v>246</v>
      </c>
      <c r="AL15" s="21" t="n">
        <f aca="false">COUNTIFS($D$5:$D$4664,AJ15,$E$5:$E$4664,"Yes")</f>
        <v>246</v>
      </c>
      <c r="AM15" s="19" t="n">
        <f aca="false">SUMIFS($H$5:$H$4664,$D$5:$D$4664,AJ15)</f>
        <v>110121.5</v>
      </c>
      <c r="AN15" s="19" t="n">
        <f aca="false">SUMIFS($H$5:$H$4664,$D$5:$D$4664,AJ15,$E$5:$E$4664,"Yes")</f>
        <v>110121.5</v>
      </c>
      <c r="AO15" s="19" t="n">
        <f aca="false">SUMIFS($L$5:$L$4664,$D$5:$D$4664,AJ15)</f>
        <v>76008.8</v>
      </c>
      <c r="AP15" s="19" t="n">
        <f aca="false">SUMIFS($P$5:$P$4664,$D$5:$D$4664,AJ15)</f>
        <v>34111.6</v>
      </c>
      <c r="AQ15" s="19" t="n">
        <f aca="false">AO15+AP15</f>
        <v>110120.4</v>
      </c>
      <c r="AR15" s="19" t="n">
        <f aca="false">AN15-AQ15</f>
        <v>1.10000000000582</v>
      </c>
      <c r="AS15" s="19" t="n">
        <f aca="false">SUMIFS($I$5:$I$4664,$D$5:$D$4664,AJ15)</f>
        <v>24294.73</v>
      </c>
    </row>
    <row r="16" customFormat="false" ht="15" hidden="false" customHeight="false" outlineLevel="0" collapsed="false">
      <c r="A16" s="16" t="n">
        <f aca="false">Total!A16</f>
        <v>36907</v>
      </c>
      <c r="B16" s="17" t="n">
        <f aca="false">YEAR(A16)</f>
        <v>2001</v>
      </c>
      <c r="C16" s="17" t="n">
        <f aca="false">MONTH(A16)</f>
        <v>1</v>
      </c>
      <c r="D16" s="6" t="str">
        <f aca="false">IF(MONTH(A16)&gt;=4,"FY "&amp;YEAR(A16)&amp;"-"&amp;RIGHT(YEAR(A16)+1,2),"FY "&amp;(YEAR(A16)-1)&amp;"-"&amp;RIGHT(YEAR(A16),2))</f>
        <v>FY 2000-01</v>
      </c>
      <c r="E16" s="6" t="str">
        <f aca="false">IF(AND(V16&lt;&gt;"",W16&lt;&gt;""),"Yes","No")</f>
        <v>No</v>
      </c>
      <c r="F16" s="18" t="n">
        <f aca="false">Total!F16</f>
        <v>534.8</v>
      </c>
      <c r="G16" s="18" t="n">
        <f aca="false">Total!G16</f>
        <v>309.6</v>
      </c>
      <c r="H16" s="18" t="n">
        <f aca="false">Total!H16</f>
        <v>225.2</v>
      </c>
      <c r="I16" s="18" t="n">
        <f aca="false">Total!I16</f>
        <v>48.4</v>
      </c>
      <c r="J16" s="18" t="str">
        <f aca="false">IF($V16="","",INDEX('Stock Exchange'!F$5:F$2450,$V16))</f>
        <v/>
      </c>
      <c r="K16" s="18" t="str">
        <f aca="false">IF($V16="","",INDEX('Stock Exchange'!G$5:G$2450,$V16))</f>
        <v/>
      </c>
      <c r="L16" s="18" t="str">
        <f aca="false">IF($V16="","",INDEX('Stock Exchange'!H$5:H$2450,$V16))</f>
        <v/>
      </c>
      <c r="M16" s="18" t="str">
        <f aca="false">IF($V16="","",INDEX('Stock Exchange'!I$5:I$2450,$V16))</f>
        <v/>
      </c>
      <c r="N16" s="18" t="str">
        <f aca="false">IF($W16="","",INDEX(Primary!F$5:F$2450,$W16))</f>
        <v/>
      </c>
      <c r="O16" s="18" t="str">
        <f aca="false">IF($W16="","",INDEX(Primary!G$5:G$2450,$W16))</f>
        <v/>
      </c>
      <c r="P16" s="18" t="str">
        <f aca="false">IF($W16="","",INDEX(Primary!H$5:H$2450,$W16))</f>
        <v/>
      </c>
      <c r="Q16" s="18" t="str">
        <f aca="false">IF($W16="","",INDEX(Primary!I$5:I$2450,$W16))</f>
        <v/>
      </c>
      <c r="R16" s="19" t="str">
        <f aca="false">IF($E16="Yes",L16+P16,"")</f>
        <v/>
      </c>
      <c r="S16" s="19" t="str">
        <f aca="false">IF($E16="Yes",H16-R16,"")</f>
        <v/>
      </c>
      <c r="T16" s="6" t="str">
        <f aca="false">IF($E16="Yes",IF(ROUND(ABS(S16),2)&lt;=$T$2,"OK","CHECK"),"n/a")</f>
        <v>n/a</v>
      </c>
      <c r="U16" s="20" t="n">
        <f aca="false">Total!J16</f>
        <v>46.53</v>
      </c>
      <c r="V16" s="17" t="str">
        <f aca="false">IFERROR(MATCH($A16,'Stock Exchange'!$A$5:$A$2450,0),"")</f>
        <v/>
      </c>
      <c r="W16" s="17" t="str">
        <f aca="false">IFERROR(MATCH($A16,Primary!$A$5:$A$2450,0),"")</f>
        <v/>
      </c>
      <c r="Y16" s="5" t="n">
        <v>2012</v>
      </c>
      <c r="Z16" s="21" t="n">
        <f aca="false">COUNTIFS($B$5:$B$4664,Y16)</f>
        <v>241</v>
      </c>
      <c r="AA16" s="21" t="n">
        <f aca="false">COUNTIFS($B$5:$B$4664,Y16,$E$5:$E$4664,"Yes")</f>
        <v>241</v>
      </c>
      <c r="AB16" s="19" t="n">
        <f aca="false">SUMIFS($H$5:$H$4664,$B$5:$B$4664,Y16)</f>
        <v>128360.4</v>
      </c>
      <c r="AC16" s="19" t="n">
        <f aca="false">SUMIFS($H$5:$H$4664,$B$5:$B$4664,Y16,$E$5:$E$4664,"Yes")</f>
        <v>128360.4</v>
      </c>
      <c r="AD16" s="19" t="n">
        <f aca="false">SUMIFS($L$5:$L$4664,$B$5:$B$4664,Y16)</f>
        <v>116653.1</v>
      </c>
      <c r="AE16" s="19" t="n">
        <f aca="false">SUMIFS($P$5:$P$4664,$B$5:$B$4664,Y16)</f>
        <v>11707.5</v>
      </c>
      <c r="AF16" s="19" t="n">
        <f aca="false">AD16+AE16</f>
        <v>128360.6</v>
      </c>
      <c r="AG16" s="19" t="n">
        <f aca="false">AC16-AF16</f>
        <v>-0.200000000011642</v>
      </c>
      <c r="AH16" s="19" t="n">
        <f aca="false">SUMIFS($I$5:$I$4664,$B$5:$B$4664,Y16)</f>
        <v>24372.28</v>
      </c>
      <c r="AJ16" s="5" t="s">
        <v>59</v>
      </c>
      <c r="AK16" s="21" t="n">
        <f aca="false">COUNTIFS($D$5:$D$4664,AJ16)</f>
        <v>238</v>
      </c>
      <c r="AL16" s="21" t="n">
        <f aca="false">COUNTIFS($D$5:$D$4664,AJ16,$E$5:$E$4664,"Yes")</f>
        <v>238</v>
      </c>
      <c r="AM16" s="19" t="n">
        <f aca="false">SUMIFS($H$5:$H$4664,$D$5:$D$4664,AJ16)</f>
        <v>43737.7</v>
      </c>
      <c r="AN16" s="19" t="n">
        <f aca="false">SUMIFS($H$5:$H$4664,$D$5:$D$4664,AJ16,$E$5:$E$4664,"Yes")</f>
        <v>43737.7</v>
      </c>
      <c r="AO16" s="19" t="n">
        <f aca="false">SUMIFS($L$5:$L$4664,$D$5:$D$4664,AJ16)</f>
        <v>47082.4</v>
      </c>
      <c r="AP16" s="19" t="n">
        <f aca="false">SUMIFS($P$5:$P$4664,$D$5:$D$4664,AJ16)</f>
        <v>-3345.3</v>
      </c>
      <c r="AQ16" s="19" t="n">
        <f aca="false">AO16+AP16</f>
        <v>43737.1</v>
      </c>
      <c r="AR16" s="19" t="n">
        <f aca="false">AN16-AQ16</f>
        <v>0.599999999998545</v>
      </c>
      <c r="AS16" s="19" t="n">
        <f aca="false">SUMIFS($I$5:$I$4664,$D$5:$D$4664,AJ16)</f>
        <v>9011.66</v>
      </c>
    </row>
    <row r="17" customFormat="false" ht="15" hidden="false" customHeight="false" outlineLevel="0" collapsed="false">
      <c r="A17" s="16" t="n">
        <f aca="false">Total!A17</f>
        <v>36908</v>
      </c>
      <c r="B17" s="17" t="n">
        <f aca="false">YEAR(A17)</f>
        <v>2001</v>
      </c>
      <c r="C17" s="17" t="n">
        <f aca="false">MONTH(A17)</f>
        <v>1</v>
      </c>
      <c r="D17" s="6" t="str">
        <f aca="false">IF(MONTH(A17)&gt;=4,"FY "&amp;YEAR(A17)&amp;"-"&amp;RIGHT(YEAR(A17)+1,2),"FY "&amp;(YEAR(A17)-1)&amp;"-"&amp;RIGHT(YEAR(A17),2))</f>
        <v>FY 2000-01</v>
      </c>
      <c r="E17" s="6" t="str">
        <f aca="false">IF(AND(V17&lt;&gt;"",W17&lt;&gt;""),"Yes","No")</f>
        <v>No</v>
      </c>
      <c r="F17" s="18" t="n">
        <f aca="false">Total!F17</f>
        <v>232.2</v>
      </c>
      <c r="G17" s="18" t="n">
        <f aca="false">Total!G17</f>
        <v>97.5</v>
      </c>
      <c r="H17" s="18" t="n">
        <f aca="false">Total!H17</f>
        <v>134.7</v>
      </c>
      <c r="I17" s="18" t="n">
        <f aca="false">Total!I17</f>
        <v>28.9</v>
      </c>
      <c r="J17" s="18" t="str">
        <f aca="false">IF($V17="","",INDEX('Stock Exchange'!F$5:F$2450,$V17))</f>
        <v/>
      </c>
      <c r="K17" s="18" t="str">
        <f aca="false">IF($V17="","",INDEX('Stock Exchange'!G$5:G$2450,$V17))</f>
        <v/>
      </c>
      <c r="L17" s="18" t="str">
        <f aca="false">IF($V17="","",INDEX('Stock Exchange'!H$5:H$2450,$V17))</f>
        <v/>
      </c>
      <c r="M17" s="18" t="str">
        <f aca="false">IF($V17="","",INDEX('Stock Exchange'!I$5:I$2450,$V17))</f>
        <v/>
      </c>
      <c r="N17" s="18" t="str">
        <f aca="false">IF($W17="","",INDEX(Primary!F$5:F$2450,$W17))</f>
        <v/>
      </c>
      <c r="O17" s="18" t="str">
        <f aca="false">IF($W17="","",INDEX(Primary!G$5:G$2450,$W17))</f>
        <v/>
      </c>
      <c r="P17" s="18" t="str">
        <f aca="false">IF($W17="","",INDEX(Primary!H$5:H$2450,$W17))</f>
        <v/>
      </c>
      <c r="Q17" s="18" t="str">
        <f aca="false">IF($W17="","",INDEX(Primary!I$5:I$2450,$W17))</f>
        <v/>
      </c>
      <c r="R17" s="19" t="str">
        <f aca="false">IF($E17="Yes",L17+P17,"")</f>
        <v/>
      </c>
      <c r="S17" s="19" t="str">
        <f aca="false">IF($E17="Yes",H17-R17,"")</f>
        <v/>
      </c>
      <c r="T17" s="6" t="str">
        <f aca="false">IF($E17="Yes",IF(ROUND(ABS(S17),2)&lt;=$T$2,"OK","CHECK"),"n/a")</f>
        <v>n/a</v>
      </c>
      <c r="U17" s="20" t="n">
        <f aca="false">Total!J17</f>
        <v>46.53</v>
      </c>
      <c r="V17" s="17" t="str">
        <f aca="false">IFERROR(MATCH($A17,'Stock Exchange'!$A$5:$A$2450,0),"")</f>
        <v/>
      </c>
      <c r="W17" s="17" t="str">
        <f aca="false">IFERROR(MATCH($A17,Primary!$A$5:$A$2450,0),"")</f>
        <v/>
      </c>
      <c r="Y17" s="5" t="n">
        <v>2013</v>
      </c>
      <c r="Z17" s="21" t="n">
        <f aca="false">COUNTIFS($B$5:$B$4664,Y17)</f>
        <v>238</v>
      </c>
      <c r="AA17" s="21" t="n">
        <f aca="false">COUNTIFS($B$5:$B$4664,Y17,$E$5:$E$4664,"Yes")</f>
        <v>238</v>
      </c>
      <c r="AB17" s="19" t="n">
        <f aca="false">SUMIFS($H$5:$H$4664,$B$5:$B$4664,Y17)</f>
        <v>113135.6</v>
      </c>
      <c r="AC17" s="19" t="n">
        <f aca="false">SUMIFS($H$5:$H$4664,$B$5:$B$4664,Y17,$E$5:$E$4664,"Yes")</f>
        <v>113135.6</v>
      </c>
      <c r="AD17" s="19" t="n">
        <f aca="false">SUMIFS($L$5:$L$4664,$B$5:$B$4664,Y17)</f>
        <v>102734.9</v>
      </c>
      <c r="AE17" s="19" t="n">
        <f aca="false">SUMIFS($P$5:$P$4664,$B$5:$B$4664,Y17)</f>
        <v>10402.3</v>
      </c>
      <c r="AF17" s="19" t="n">
        <f aca="false">AD17+AE17</f>
        <v>113137.2</v>
      </c>
      <c r="AG17" s="19" t="n">
        <f aca="false">AC17-AF17</f>
        <v>-1.59999999999127</v>
      </c>
      <c r="AH17" s="19" t="n">
        <f aca="false">SUMIFS($I$5:$I$4664,$B$5:$B$4664,Y17)</f>
        <v>20101.48</v>
      </c>
      <c r="AJ17" s="5" t="s">
        <v>60</v>
      </c>
      <c r="AK17" s="21" t="n">
        <f aca="false">COUNTIFS($D$5:$D$4664,AJ17)</f>
        <v>241</v>
      </c>
      <c r="AL17" s="21" t="n">
        <f aca="false">COUNTIFS($D$5:$D$4664,AJ17,$E$5:$E$4664,"Yes")</f>
        <v>241</v>
      </c>
      <c r="AM17" s="19" t="n">
        <f aca="false">SUMIFS($H$5:$H$4664,$D$5:$D$4664,AJ17)</f>
        <v>140032.2</v>
      </c>
      <c r="AN17" s="19" t="n">
        <f aca="false">SUMIFS($H$5:$H$4664,$D$5:$D$4664,AJ17,$E$5:$E$4664,"Yes")</f>
        <v>140032.2</v>
      </c>
      <c r="AO17" s="19" t="n">
        <f aca="false">SUMIFS($L$5:$L$4664,$D$5:$D$4664,AJ17)</f>
        <v>119775.5</v>
      </c>
      <c r="AP17" s="19" t="n">
        <f aca="false">SUMIFS($P$5:$P$4664,$D$5:$D$4664,AJ17)</f>
        <v>20257.3</v>
      </c>
      <c r="AQ17" s="19" t="n">
        <f aca="false">AO17+AP17</f>
        <v>140032.8</v>
      </c>
      <c r="AR17" s="19" t="n">
        <f aca="false">AN17-AQ17</f>
        <v>-0.599999999976717</v>
      </c>
      <c r="AS17" s="19" t="n">
        <f aca="false">SUMIFS($I$5:$I$4664,$D$5:$D$4664,AJ17)</f>
        <v>25832.63</v>
      </c>
    </row>
    <row r="18" customFormat="false" ht="15" hidden="false" customHeight="false" outlineLevel="0" collapsed="false">
      <c r="A18" s="16" t="n">
        <f aca="false">Total!A18</f>
        <v>36909</v>
      </c>
      <c r="B18" s="17" t="n">
        <f aca="false">YEAR(A18)</f>
        <v>2001</v>
      </c>
      <c r="C18" s="17" t="n">
        <f aca="false">MONTH(A18)</f>
        <v>1</v>
      </c>
      <c r="D18" s="6" t="str">
        <f aca="false">IF(MONTH(A18)&gt;=4,"FY "&amp;YEAR(A18)&amp;"-"&amp;RIGHT(YEAR(A18)+1,2),"FY "&amp;(YEAR(A18)-1)&amp;"-"&amp;RIGHT(YEAR(A18),2))</f>
        <v>FY 2000-01</v>
      </c>
      <c r="E18" s="6" t="str">
        <f aca="false">IF(AND(V18&lt;&gt;"",W18&lt;&gt;""),"Yes","No")</f>
        <v>No</v>
      </c>
      <c r="F18" s="18" t="n">
        <f aca="false">Total!F18</f>
        <v>324.8</v>
      </c>
      <c r="G18" s="18" t="n">
        <f aca="false">Total!G18</f>
        <v>226.4</v>
      </c>
      <c r="H18" s="18" t="n">
        <f aca="false">Total!H18</f>
        <v>98.4</v>
      </c>
      <c r="I18" s="18" t="n">
        <f aca="false">Total!I18</f>
        <v>21.2</v>
      </c>
      <c r="J18" s="18" t="str">
        <f aca="false">IF($V18="","",INDEX('Stock Exchange'!F$5:F$2450,$V18))</f>
        <v/>
      </c>
      <c r="K18" s="18" t="str">
        <f aca="false">IF($V18="","",INDEX('Stock Exchange'!G$5:G$2450,$V18))</f>
        <v/>
      </c>
      <c r="L18" s="18" t="str">
        <f aca="false">IF($V18="","",INDEX('Stock Exchange'!H$5:H$2450,$V18))</f>
        <v/>
      </c>
      <c r="M18" s="18" t="str">
        <f aca="false">IF($V18="","",INDEX('Stock Exchange'!I$5:I$2450,$V18))</f>
        <v/>
      </c>
      <c r="N18" s="18" t="str">
        <f aca="false">IF($W18="","",INDEX(Primary!F$5:F$2450,$W18))</f>
        <v/>
      </c>
      <c r="O18" s="18" t="str">
        <f aca="false">IF($W18="","",INDEX(Primary!G$5:G$2450,$W18))</f>
        <v/>
      </c>
      <c r="P18" s="18" t="str">
        <f aca="false">IF($W18="","",INDEX(Primary!H$5:H$2450,$W18))</f>
        <v/>
      </c>
      <c r="Q18" s="18" t="str">
        <f aca="false">IF($W18="","",INDEX(Primary!I$5:I$2450,$W18))</f>
        <v/>
      </c>
      <c r="R18" s="19" t="str">
        <f aca="false">IF($E18="Yes",L18+P18,"")</f>
        <v/>
      </c>
      <c r="S18" s="19" t="str">
        <f aca="false">IF($E18="Yes",H18-R18,"")</f>
        <v/>
      </c>
      <c r="T18" s="6" t="str">
        <f aca="false">IF($E18="Yes",IF(ROUND(ABS(S18),2)&lt;=$T$2,"OK","CHECK"),"n/a")</f>
        <v>n/a</v>
      </c>
      <c r="U18" s="20" t="n">
        <f aca="false">Total!J18</f>
        <v>46.41</v>
      </c>
      <c r="V18" s="17" t="str">
        <f aca="false">IFERROR(MATCH($A18,'Stock Exchange'!$A$5:$A$2450,0),"")</f>
        <v/>
      </c>
      <c r="W18" s="17" t="str">
        <f aca="false">IFERROR(MATCH($A18,Primary!$A$5:$A$2450,0),"")</f>
        <v/>
      </c>
      <c r="Y18" s="5" t="n">
        <v>2014</v>
      </c>
      <c r="Z18" s="21" t="n">
        <f aca="false">COUNTIFS($B$5:$B$4664,Y18)</f>
        <v>235</v>
      </c>
      <c r="AA18" s="21" t="n">
        <f aca="false">COUNTIFS($B$5:$B$4664,Y18,$E$5:$E$4664,"Yes")</f>
        <v>235</v>
      </c>
      <c r="AB18" s="19" t="n">
        <f aca="false">SUMIFS($H$5:$H$4664,$B$5:$B$4664,Y18)</f>
        <v>97055.83</v>
      </c>
      <c r="AC18" s="19" t="n">
        <f aca="false">SUMIFS($H$5:$H$4664,$B$5:$B$4664,Y18,$E$5:$E$4664,"Yes")</f>
        <v>97055.83</v>
      </c>
      <c r="AD18" s="19" t="n">
        <f aca="false">SUMIFS($L$5:$L$4664,$B$5:$B$4664,Y18)</f>
        <v>84440.87</v>
      </c>
      <c r="AE18" s="19" t="n">
        <f aca="false">SUMIFS($P$5:$P$4664,$B$5:$B$4664,Y18)</f>
        <v>12614.96</v>
      </c>
      <c r="AF18" s="19" t="n">
        <f aca="false">AD18+AE18</f>
        <v>97055.83</v>
      </c>
      <c r="AG18" s="19" t="n">
        <f aca="false">AC18-AF18</f>
        <v>0</v>
      </c>
      <c r="AH18" s="19" t="n">
        <f aca="false">SUMIFS($I$5:$I$4664,$B$5:$B$4664,Y18)</f>
        <v>16116.31</v>
      </c>
      <c r="AJ18" s="5" t="s">
        <v>61</v>
      </c>
      <c r="AK18" s="21" t="n">
        <f aca="false">COUNTIFS($D$5:$D$4664,AJ18)</f>
        <v>237</v>
      </c>
      <c r="AL18" s="21" t="n">
        <f aca="false">COUNTIFS($D$5:$D$4664,AJ18,$E$5:$E$4664,"Yes")</f>
        <v>237</v>
      </c>
      <c r="AM18" s="19" t="n">
        <f aca="false">SUMIFS($H$5:$H$4664,$D$5:$D$4664,AJ18)</f>
        <v>79708.6</v>
      </c>
      <c r="AN18" s="19" t="n">
        <f aca="false">SUMIFS($H$5:$H$4664,$D$5:$D$4664,AJ18,$E$5:$E$4664,"Yes")</f>
        <v>79708.6</v>
      </c>
      <c r="AO18" s="19" t="n">
        <f aca="false">SUMIFS($L$5:$L$4664,$D$5:$D$4664,AJ18)</f>
        <v>82358.3</v>
      </c>
      <c r="AP18" s="19" t="n">
        <f aca="false">SUMIFS($P$5:$P$4664,$D$5:$D$4664,AJ18)</f>
        <v>-2648.5</v>
      </c>
      <c r="AQ18" s="19" t="n">
        <f aca="false">AO18+AP18</f>
        <v>79709.8</v>
      </c>
      <c r="AR18" s="19" t="n">
        <f aca="false">AN18-AQ18</f>
        <v>-1.19999999999709</v>
      </c>
      <c r="AS18" s="19" t="n">
        <f aca="false">SUMIFS($I$5:$I$4664,$D$5:$D$4664,AJ18)</f>
        <v>13441.79</v>
      </c>
    </row>
    <row r="19" customFormat="false" ht="15" hidden="false" customHeight="false" outlineLevel="0" collapsed="false">
      <c r="A19" s="16" t="n">
        <f aca="false">Total!A19</f>
        <v>36910</v>
      </c>
      <c r="B19" s="17" t="n">
        <f aca="false">YEAR(A19)</f>
        <v>2001</v>
      </c>
      <c r="C19" s="17" t="n">
        <f aca="false">MONTH(A19)</f>
        <v>1</v>
      </c>
      <c r="D19" s="6" t="str">
        <f aca="false">IF(MONTH(A19)&gt;=4,"FY "&amp;YEAR(A19)&amp;"-"&amp;RIGHT(YEAR(A19)+1,2),"FY "&amp;(YEAR(A19)-1)&amp;"-"&amp;RIGHT(YEAR(A19),2))</f>
        <v>FY 2000-01</v>
      </c>
      <c r="E19" s="6" t="str">
        <f aca="false">IF(AND(V19&lt;&gt;"",W19&lt;&gt;""),"Yes","No")</f>
        <v>No</v>
      </c>
      <c r="F19" s="18" t="n">
        <f aca="false">Total!F19</f>
        <v>523.1</v>
      </c>
      <c r="G19" s="18" t="n">
        <f aca="false">Total!G19</f>
        <v>137.2</v>
      </c>
      <c r="H19" s="18" t="n">
        <f aca="false">Total!H19</f>
        <v>385.9</v>
      </c>
      <c r="I19" s="18" t="n">
        <f aca="false">Total!I19</f>
        <v>83.1</v>
      </c>
      <c r="J19" s="18" t="str">
        <f aca="false">IF($V19="","",INDEX('Stock Exchange'!F$5:F$2450,$V19))</f>
        <v/>
      </c>
      <c r="K19" s="18" t="str">
        <f aca="false">IF($V19="","",INDEX('Stock Exchange'!G$5:G$2450,$V19))</f>
        <v/>
      </c>
      <c r="L19" s="18" t="str">
        <f aca="false">IF($V19="","",INDEX('Stock Exchange'!H$5:H$2450,$V19))</f>
        <v/>
      </c>
      <c r="M19" s="18" t="str">
        <f aca="false">IF($V19="","",INDEX('Stock Exchange'!I$5:I$2450,$V19))</f>
        <v/>
      </c>
      <c r="N19" s="18" t="str">
        <f aca="false">IF($W19="","",INDEX(Primary!F$5:F$2450,$W19))</f>
        <v/>
      </c>
      <c r="O19" s="18" t="str">
        <f aca="false">IF($W19="","",INDEX(Primary!G$5:G$2450,$W19))</f>
        <v/>
      </c>
      <c r="P19" s="18" t="str">
        <f aca="false">IF($W19="","",INDEX(Primary!H$5:H$2450,$W19))</f>
        <v/>
      </c>
      <c r="Q19" s="18" t="str">
        <f aca="false">IF($W19="","",INDEX(Primary!I$5:I$2450,$W19))</f>
        <v/>
      </c>
      <c r="R19" s="19" t="str">
        <f aca="false">IF($E19="Yes",L19+P19,"")</f>
        <v/>
      </c>
      <c r="S19" s="19" t="str">
        <f aca="false">IF($E19="Yes",H19-R19,"")</f>
        <v/>
      </c>
      <c r="T19" s="6" t="str">
        <f aca="false">IF($E19="Yes",IF(ROUND(ABS(S19),2)&lt;=$T$2,"OK","CHECK"),"n/a")</f>
        <v>n/a</v>
      </c>
      <c r="U19" s="20" t="n">
        <f aca="false">Total!J19</f>
        <v>46.42</v>
      </c>
      <c r="V19" s="17" t="str">
        <f aca="false">IFERROR(MATCH($A19,'Stock Exchange'!$A$5:$A$2450,0),"")</f>
        <v/>
      </c>
      <c r="W19" s="17" t="str">
        <f aca="false">IFERROR(MATCH($A19,Primary!$A$5:$A$2450,0),"")</f>
        <v/>
      </c>
      <c r="Y19" s="5" t="n">
        <v>2015</v>
      </c>
      <c r="Z19" s="21" t="n">
        <f aca="false">COUNTIFS($B$5:$B$4664,Y19)</f>
        <v>241</v>
      </c>
      <c r="AA19" s="21" t="n">
        <f aca="false">COUNTIFS($B$5:$B$4664,Y19,$E$5:$E$4664,"Yes")</f>
        <v>241</v>
      </c>
      <c r="AB19" s="19" t="n">
        <f aca="false">SUMIFS($H$5:$H$4664,$B$5:$B$4664,Y19)</f>
        <v>17806.15</v>
      </c>
      <c r="AC19" s="19" t="n">
        <f aca="false">SUMIFS($H$5:$H$4664,$B$5:$B$4664,Y19,$E$5:$E$4664,"Yes")</f>
        <v>17806.15</v>
      </c>
      <c r="AD19" s="19" t="n">
        <f aca="false">SUMIFS($L$5:$L$4664,$B$5:$B$4664,Y19)</f>
        <v>-4361.67</v>
      </c>
      <c r="AE19" s="19" t="n">
        <f aca="false">SUMIFS($P$5:$P$4664,$B$5:$B$4664,Y19)</f>
        <v>22167.82</v>
      </c>
      <c r="AF19" s="19" t="n">
        <f aca="false">AD19+AE19</f>
        <v>17806.15</v>
      </c>
      <c r="AG19" s="19" t="n">
        <f aca="false">AC19-AF19</f>
        <v>0</v>
      </c>
      <c r="AH19" s="19" t="n">
        <f aca="false">SUMIFS($I$5:$I$4664,$B$5:$B$4664,Y19)</f>
        <v>3195.21</v>
      </c>
      <c r="AJ19" s="5" t="s">
        <v>62</v>
      </c>
      <c r="AK19" s="21" t="n">
        <f aca="false">COUNTIFS($D$5:$D$4664,AJ19)</f>
        <v>236</v>
      </c>
      <c r="AL19" s="21" t="n">
        <f aca="false">COUNTIFS($D$5:$D$4664,AJ19,$E$5:$E$4664,"Yes")</f>
        <v>236</v>
      </c>
      <c r="AM19" s="19" t="n">
        <f aca="false">SUMIFS($H$5:$H$4664,$D$5:$D$4664,AJ19)</f>
        <v>111332.75</v>
      </c>
      <c r="AN19" s="19" t="n">
        <f aca="false">SUMIFS($H$5:$H$4664,$D$5:$D$4664,AJ19,$E$5:$E$4664,"Yes")</f>
        <v>111332.75</v>
      </c>
      <c r="AO19" s="19" t="n">
        <f aca="false">SUMIFS($L$5:$L$4664,$D$5:$D$4664,AJ19)</f>
        <v>88052.14</v>
      </c>
      <c r="AP19" s="19" t="n">
        <f aca="false">SUMIFS($P$5:$P$4664,$D$5:$D$4664,AJ19)</f>
        <v>23280.71</v>
      </c>
      <c r="AQ19" s="19" t="n">
        <f aca="false">AO19+AP19</f>
        <v>111332.85</v>
      </c>
      <c r="AR19" s="19" t="n">
        <f aca="false">AN19-AQ19</f>
        <v>-0.100000000005821</v>
      </c>
      <c r="AS19" s="19" t="n">
        <f aca="false">SUMIFS($I$5:$I$4664,$D$5:$D$4664,AJ19)</f>
        <v>18370.2</v>
      </c>
    </row>
    <row r="20" customFormat="false" ht="15" hidden="false" customHeight="false" outlineLevel="0" collapsed="false">
      <c r="A20" s="16" t="n">
        <f aca="false">Total!A20</f>
        <v>36913</v>
      </c>
      <c r="B20" s="17" t="n">
        <f aca="false">YEAR(A20)</f>
        <v>2001</v>
      </c>
      <c r="C20" s="17" t="n">
        <f aca="false">MONTH(A20)</f>
        <v>1</v>
      </c>
      <c r="D20" s="6" t="str">
        <f aca="false">IF(MONTH(A20)&gt;=4,"FY "&amp;YEAR(A20)&amp;"-"&amp;RIGHT(YEAR(A20)+1,2),"FY "&amp;(YEAR(A20)-1)&amp;"-"&amp;RIGHT(YEAR(A20),2))</f>
        <v>FY 2000-01</v>
      </c>
      <c r="E20" s="6" t="str">
        <f aca="false">IF(AND(V20&lt;&gt;"",W20&lt;&gt;""),"Yes","No")</f>
        <v>No</v>
      </c>
      <c r="F20" s="18" t="n">
        <f aca="false">Total!F20</f>
        <v>608.3</v>
      </c>
      <c r="G20" s="18" t="n">
        <f aca="false">Total!G20</f>
        <v>289.8</v>
      </c>
      <c r="H20" s="18" t="n">
        <f aca="false">Total!H20</f>
        <v>318.5</v>
      </c>
      <c r="I20" s="18" t="n">
        <f aca="false">Total!I20</f>
        <v>68.6</v>
      </c>
      <c r="J20" s="18" t="str">
        <f aca="false">IF($V20="","",INDEX('Stock Exchange'!F$5:F$2450,$V20))</f>
        <v/>
      </c>
      <c r="K20" s="18" t="str">
        <f aca="false">IF($V20="","",INDEX('Stock Exchange'!G$5:G$2450,$V20))</f>
        <v/>
      </c>
      <c r="L20" s="18" t="str">
        <f aca="false">IF($V20="","",INDEX('Stock Exchange'!H$5:H$2450,$V20))</f>
        <v/>
      </c>
      <c r="M20" s="18" t="str">
        <f aca="false">IF($V20="","",INDEX('Stock Exchange'!I$5:I$2450,$V20))</f>
        <v/>
      </c>
      <c r="N20" s="18" t="str">
        <f aca="false">IF($W20="","",INDEX(Primary!F$5:F$2450,$W20))</f>
        <v/>
      </c>
      <c r="O20" s="18" t="str">
        <f aca="false">IF($W20="","",INDEX(Primary!G$5:G$2450,$W20))</f>
        <v/>
      </c>
      <c r="P20" s="18" t="str">
        <f aca="false">IF($W20="","",INDEX(Primary!H$5:H$2450,$W20))</f>
        <v/>
      </c>
      <c r="Q20" s="18" t="str">
        <f aca="false">IF($W20="","",INDEX(Primary!I$5:I$2450,$W20))</f>
        <v/>
      </c>
      <c r="R20" s="19" t="str">
        <f aca="false">IF($E20="Yes",L20+P20,"")</f>
        <v/>
      </c>
      <c r="S20" s="19" t="str">
        <f aca="false">IF($E20="Yes",H20-R20,"")</f>
        <v/>
      </c>
      <c r="T20" s="6" t="str">
        <f aca="false">IF($E20="Yes",IF(ROUND(ABS(S20),2)&lt;=$T$2,"OK","CHECK"),"n/a")</f>
        <v>n/a</v>
      </c>
      <c r="U20" s="20" t="n">
        <f aca="false">Total!J20</f>
        <v>46.4</v>
      </c>
      <c r="V20" s="17" t="str">
        <f aca="false">IFERROR(MATCH($A20,'Stock Exchange'!$A$5:$A$2450,0),"")</f>
        <v/>
      </c>
      <c r="W20" s="17" t="str">
        <f aca="false">IFERROR(MATCH($A20,Primary!$A$5:$A$2450,0),"")</f>
        <v/>
      </c>
      <c r="Y20" s="5" t="n">
        <v>2016</v>
      </c>
      <c r="Z20" s="21" t="n">
        <f aca="false">COUNTIFS($B$5:$B$4664,Y20)</f>
        <v>241</v>
      </c>
      <c r="AA20" s="21" t="n">
        <f aca="false">COUNTIFS($B$5:$B$4664,Y20,$E$5:$E$4664,"Yes")</f>
        <v>241</v>
      </c>
      <c r="AB20" s="19" t="n">
        <f aca="false">SUMIFS($H$5:$H$4664,$B$5:$B$4664,Y20)</f>
        <v>20566.18</v>
      </c>
      <c r="AC20" s="19" t="n">
        <f aca="false">SUMIFS($H$5:$H$4664,$B$5:$B$4664,Y20,$E$5:$E$4664,"Yes")</f>
        <v>20566.18</v>
      </c>
      <c r="AD20" s="19" t="n">
        <f aca="false">SUMIFS($L$5:$L$4664,$B$5:$B$4664,Y20)</f>
        <v>12094.42</v>
      </c>
      <c r="AE20" s="19" t="n">
        <f aca="false">SUMIFS($P$5:$P$4664,$B$5:$B$4664,Y20)</f>
        <v>8471.76</v>
      </c>
      <c r="AF20" s="19" t="n">
        <f aca="false">AD20+AE20</f>
        <v>20566.18</v>
      </c>
      <c r="AG20" s="19" t="n">
        <f aca="false">AC20-AF20</f>
        <v>0</v>
      </c>
      <c r="AH20" s="19" t="n">
        <f aca="false">SUMIFS($I$5:$I$4664,$B$5:$B$4664,Y20)</f>
        <v>3169.19</v>
      </c>
      <c r="AJ20" s="5" t="s">
        <v>63</v>
      </c>
      <c r="AK20" s="21" t="n">
        <f aca="false">COUNTIFS($D$5:$D$4664,AJ20)</f>
        <v>241</v>
      </c>
      <c r="AL20" s="21" t="n">
        <f aca="false">COUNTIFS($D$5:$D$4664,AJ20,$E$5:$E$4664,"Yes")</f>
        <v>241</v>
      </c>
      <c r="AM20" s="19" t="n">
        <f aca="false">SUMIFS($H$5:$H$4664,$D$5:$D$4664,AJ20)</f>
        <v>-14171.38</v>
      </c>
      <c r="AN20" s="19" t="n">
        <f aca="false">SUMIFS($H$5:$H$4664,$D$5:$D$4664,AJ20,$E$5:$E$4664,"Yes")</f>
        <v>-14171.38</v>
      </c>
      <c r="AO20" s="19" t="n">
        <f aca="false">SUMIFS($L$5:$L$4664,$D$5:$D$4664,AJ20)</f>
        <v>-28656.32</v>
      </c>
      <c r="AP20" s="19" t="n">
        <f aca="false">SUMIFS($P$5:$P$4664,$D$5:$D$4664,AJ20)</f>
        <v>14484.94</v>
      </c>
      <c r="AQ20" s="19" t="n">
        <f aca="false">AO20+AP20</f>
        <v>-14171.38</v>
      </c>
      <c r="AR20" s="19" t="n">
        <f aca="false">AN20-AQ20</f>
        <v>0</v>
      </c>
      <c r="AS20" s="19" t="n">
        <f aca="false">SUMIFS($I$5:$I$4664,$D$5:$D$4664,AJ20)</f>
        <v>-2008.41</v>
      </c>
    </row>
    <row r="21" customFormat="false" ht="15" hidden="false" customHeight="false" outlineLevel="0" collapsed="false">
      <c r="A21" s="16" t="n">
        <f aca="false">Total!A21</f>
        <v>36914</v>
      </c>
      <c r="B21" s="17" t="n">
        <f aca="false">YEAR(A21)</f>
        <v>2001</v>
      </c>
      <c r="C21" s="17" t="n">
        <f aca="false">MONTH(A21)</f>
        <v>1</v>
      </c>
      <c r="D21" s="6" t="str">
        <f aca="false">IF(MONTH(A21)&gt;=4,"FY "&amp;YEAR(A21)&amp;"-"&amp;RIGHT(YEAR(A21)+1,2),"FY "&amp;(YEAR(A21)-1)&amp;"-"&amp;RIGHT(YEAR(A21),2))</f>
        <v>FY 2000-01</v>
      </c>
      <c r="E21" s="6" t="str">
        <f aca="false">IF(AND(V21&lt;&gt;"",W21&lt;&gt;""),"Yes","No")</f>
        <v>No</v>
      </c>
      <c r="F21" s="18" t="n">
        <f aca="false">Total!F21</f>
        <v>334</v>
      </c>
      <c r="G21" s="18" t="n">
        <f aca="false">Total!G21</f>
        <v>125.5</v>
      </c>
      <c r="H21" s="18" t="n">
        <f aca="false">Total!H21</f>
        <v>208.5</v>
      </c>
      <c r="I21" s="18" t="n">
        <f aca="false">Total!I21</f>
        <v>45</v>
      </c>
      <c r="J21" s="18" t="str">
        <f aca="false">IF($V21="","",INDEX('Stock Exchange'!F$5:F$2450,$V21))</f>
        <v/>
      </c>
      <c r="K21" s="18" t="str">
        <f aca="false">IF($V21="","",INDEX('Stock Exchange'!G$5:G$2450,$V21))</f>
        <v/>
      </c>
      <c r="L21" s="18" t="str">
        <f aca="false">IF($V21="","",INDEX('Stock Exchange'!H$5:H$2450,$V21))</f>
        <v/>
      </c>
      <c r="M21" s="18" t="str">
        <f aca="false">IF($V21="","",INDEX('Stock Exchange'!I$5:I$2450,$V21))</f>
        <v/>
      </c>
      <c r="N21" s="18" t="str">
        <f aca="false">IF($W21="","",INDEX(Primary!F$5:F$2450,$W21))</f>
        <v/>
      </c>
      <c r="O21" s="18" t="str">
        <f aca="false">IF($W21="","",INDEX(Primary!G$5:G$2450,$W21))</f>
        <v/>
      </c>
      <c r="P21" s="18" t="str">
        <f aca="false">IF($W21="","",INDEX(Primary!H$5:H$2450,$W21))</f>
        <v/>
      </c>
      <c r="Q21" s="18" t="str">
        <f aca="false">IF($W21="","",INDEX(Primary!I$5:I$2450,$W21))</f>
        <v/>
      </c>
      <c r="R21" s="19" t="str">
        <f aca="false">IF($E21="Yes",L21+P21,"")</f>
        <v/>
      </c>
      <c r="S21" s="19" t="str">
        <f aca="false">IF($E21="Yes",H21-R21,"")</f>
        <v/>
      </c>
      <c r="T21" s="6" t="str">
        <f aca="false">IF($E21="Yes",IF(ROUND(ABS(S21),2)&lt;=$T$2,"OK","CHECK"),"n/a")</f>
        <v>n/a</v>
      </c>
      <c r="U21" s="20" t="n">
        <f aca="false">Total!J21</f>
        <v>46.39</v>
      </c>
      <c r="V21" s="17" t="str">
        <f aca="false">IFERROR(MATCH($A21,'Stock Exchange'!$A$5:$A$2450,0),"")</f>
        <v/>
      </c>
      <c r="W21" s="17" t="str">
        <f aca="false">IFERROR(MATCH($A21,Primary!$A$5:$A$2450,0),"")</f>
        <v/>
      </c>
      <c r="Y21" s="5" t="n">
        <v>2017</v>
      </c>
      <c r="Z21" s="21" t="n">
        <f aca="false">COUNTIFS($B$5:$B$4664,Y21)</f>
        <v>242</v>
      </c>
      <c r="AA21" s="21" t="n">
        <f aca="false">COUNTIFS($B$5:$B$4664,Y21,$E$5:$E$4664,"Yes")</f>
        <v>242</v>
      </c>
      <c r="AB21" s="19" t="n">
        <f aca="false">SUMIFS($H$5:$H$4664,$B$5:$B$4664,Y21)</f>
        <v>51253.47</v>
      </c>
      <c r="AC21" s="19" t="n">
        <f aca="false">SUMIFS($H$5:$H$4664,$B$5:$B$4664,Y21,$E$5:$E$4664,"Yes")</f>
        <v>51253.47</v>
      </c>
      <c r="AD21" s="19" t="n">
        <f aca="false">SUMIFS($L$5:$L$4664,$B$5:$B$4664,Y21)</f>
        <v>9768.38</v>
      </c>
      <c r="AE21" s="19" t="n">
        <f aca="false">SUMIFS($P$5:$P$4664,$B$5:$B$4664,Y21)</f>
        <v>41485.09</v>
      </c>
      <c r="AF21" s="19" t="n">
        <f aca="false">AD21+AE21</f>
        <v>51253.47</v>
      </c>
      <c r="AG21" s="19" t="n">
        <f aca="false">AC21-AF21</f>
        <v>0</v>
      </c>
      <c r="AH21" s="19" t="n">
        <f aca="false">SUMIFS($I$5:$I$4664,$B$5:$B$4664,Y21)</f>
        <v>7768.29</v>
      </c>
      <c r="AJ21" s="5" t="s">
        <v>64</v>
      </c>
      <c r="AK21" s="21" t="n">
        <f aca="false">COUNTIFS($D$5:$D$4664,AJ21)</f>
        <v>241</v>
      </c>
      <c r="AL21" s="21" t="n">
        <f aca="false">COUNTIFS($D$5:$D$4664,AJ21,$E$5:$E$4664,"Yes")</f>
        <v>241</v>
      </c>
      <c r="AM21" s="19" t="n">
        <f aca="false">SUMIFS($H$5:$H$4664,$D$5:$D$4664,AJ21)</f>
        <v>55702.67</v>
      </c>
      <c r="AN21" s="19" t="n">
        <f aca="false">SUMIFS($H$5:$H$4664,$D$5:$D$4664,AJ21,$E$5:$E$4664,"Yes")</f>
        <v>55702.67</v>
      </c>
      <c r="AO21" s="19" t="n">
        <f aca="false">SUMIFS($L$5:$L$4664,$D$5:$D$4664,AJ21)</f>
        <v>44112.57</v>
      </c>
      <c r="AP21" s="19" t="n">
        <f aca="false">SUMIFS($P$5:$P$4664,$D$5:$D$4664,AJ21)</f>
        <v>11590.1</v>
      </c>
      <c r="AQ21" s="19" t="n">
        <f aca="false">AO21+AP21</f>
        <v>55702.67</v>
      </c>
      <c r="AR21" s="19" t="n">
        <f aca="false">AN21-AQ21</f>
        <v>0</v>
      </c>
      <c r="AS21" s="19" t="n">
        <f aca="false">SUMIFS($I$5:$I$4664,$D$5:$D$4664,AJ21)</f>
        <v>8466.13</v>
      </c>
    </row>
    <row r="22" customFormat="false" ht="15" hidden="false" customHeight="false" outlineLevel="0" collapsed="false">
      <c r="A22" s="16" t="n">
        <f aca="false">Total!A22</f>
        <v>36915</v>
      </c>
      <c r="B22" s="17" t="n">
        <f aca="false">YEAR(A22)</f>
        <v>2001</v>
      </c>
      <c r="C22" s="17" t="n">
        <f aca="false">MONTH(A22)</f>
        <v>1</v>
      </c>
      <c r="D22" s="6" t="str">
        <f aca="false">IF(MONTH(A22)&gt;=4,"FY "&amp;YEAR(A22)&amp;"-"&amp;RIGHT(YEAR(A22)+1,2),"FY "&amp;(YEAR(A22)-1)&amp;"-"&amp;RIGHT(YEAR(A22),2))</f>
        <v>FY 2000-01</v>
      </c>
      <c r="E22" s="6" t="str">
        <f aca="false">IF(AND(V22&lt;&gt;"",W22&lt;&gt;""),"Yes","No")</f>
        <v>No</v>
      </c>
      <c r="F22" s="18" t="n">
        <f aca="false">Total!F22</f>
        <v>336.9</v>
      </c>
      <c r="G22" s="18" t="n">
        <f aca="false">Total!G22</f>
        <v>198.6</v>
      </c>
      <c r="H22" s="18" t="n">
        <f aca="false">Total!H22</f>
        <v>138.3</v>
      </c>
      <c r="I22" s="18" t="n">
        <f aca="false">Total!I22</f>
        <v>29.8</v>
      </c>
      <c r="J22" s="18" t="str">
        <f aca="false">IF($V22="","",INDEX('Stock Exchange'!F$5:F$2450,$V22))</f>
        <v/>
      </c>
      <c r="K22" s="18" t="str">
        <f aca="false">IF($V22="","",INDEX('Stock Exchange'!G$5:G$2450,$V22))</f>
        <v/>
      </c>
      <c r="L22" s="18" t="str">
        <f aca="false">IF($V22="","",INDEX('Stock Exchange'!H$5:H$2450,$V22))</f>
        <v/>
      </c>
      <c r="M22" s="18" t="str">
        <f aca="false">IF($V22="","",INDEX('Stock Exchange'!I$5:I$2450,$V22))</f>
        <v/>
      </c>
      <c r="N22" s="18" t="str">
        <f aca="false">IF($W22="","",INDEX(Primary!F$5:F$2450,$W22))</f>
        <v/>
      </c>
      <c r="O22" s="18" t="str">
        <f aca="false">IF($W22="","",INDEX(Primary!G$5:G$2450,$W22))</f>
        <v/>
      </c>
      <c r="P22" s="18" t="str">
        <f aca="false">IF($W22="","",INDEX(Primary!H$5:H$2450,$W22))</f>
        <v/>
      </c>
      <c r="Q22" s="18" t="str">
        <f aca="false">IF($W22="","",INDEX(Primary!I$5:I$2450,$W22))</f>
        <v/>
      </c>
      <c r="R22" s="19" t="str">
        <f aca="false">IF($E22="Yes",L22+P22,"")</f>
        <v/>
      </c>
      <c r="S22" s="19" t="str">
        <f aca="false">IF($E22="Yes",H22-R22,"")</f>
        <v/>
      </c>
      <c r="T22" s="6" t="str">
        <f aca="false">IF($E22="Yes",IF(ROUND(ABS(S22),2)&lt;=$T$2,"OK","CHECK"),"n/a")</f>
        <v>n/a</v>
      </c>
      <c r="U22" s="20" t="n">
        <f aca="false">Total!J22</f>
        <v>46.35</v>
      </c>
      <c r="V22" s="17" t="str">
        <f aca="false">IFERROR(MATCH($A22,'Stock Exchange'!$A$5:$A$2450,0),"")</f>
        <v/>
      </c>
      <c r="W22" s="17" t="str">
        <f aca="false">IFERROR(MATCH($A22,Primary!$A$5:$A$2450,0),"")</f>
        <v/>
      </c>
      <c r="Y22" s="5" t="n">
        <v>2018</v>
      </c>
      <c r="Z22" s="21" t="n">
        <f aca="false">COUNTIFS($B$5:$B$4664,Y22)</f>
        <v>240</v>
      </c>
      <c r="AA22" s="21" t="n">
        <f aca="false">COUNTIFS($B$5:$B$4664,Y22,$E$5:$E$4664,"Yes")</f>
        <v>240</v>
      </c>
      <c r="AB22" s="19" t="n">
        <f aca="false">SUMIFS($H$5:$H$4664,$B$5:$B$4664,Y22)</f>
        <v>-33013.05</v>
      </c>
      <c r="AC22" s="19" t="n">
        <f aca="false">SUMIFS($H$5:$H$4664,$B$5:$B$4664,Y22,$E$5:$E$4664,"Yes")</f>
        <v>-33013.05</v>
      </c>
      <c r="AD22" s="19" t="n">
        <f aca="false">SUMIFS($L$5:$L$4664,$B$5:$B$4664,Y22)</f>
        <v>-51774.35</v>
      </c>
      <c r="AE22" s="19" t="n">
        <f aca="false">SUMIFS($P$5:$P$4664,$B$5:$B$4664,Y22)</f>
        <v>18761.3</v>
      </c>
      <c r="AF22" s="19" t="n">
        <f aca="false">AD22+AE22</f>
        <v>-33013.05</v>
      </c>
      <c r="AG22" s="19" t="n">
        <f aca="false">AC22-AF22</f>
        <v>0</v>
      </c>
      <c r="AH22" s="19" t="n">
        <f aca="false">SUMIFS($I$5:$I$4664,$B$5:$B$4664,Y22)</f>
        <v>-4390.48</v>
      </c>
      <c r="AJ22" s="5" t="s">
        <v>65</v>
      </c>
      <c r="AK22" s="21" t="n">
        <f aca="false">COUNTIFS($D$5:$D$4664,AJ22)</f>
        <v>241</v>
      </c>
      <c r="AL22" s="21" t="n">
        <f aca="false">COUNTIFS($D$5:$D$4664,AJ22,$E$5:$E$4664,"Yes")</f>
        <v>241</v>
      </c>
      <c r="AM22" s="19" t="n">
        <f aca="false">SUMIFS($H$5:$H$4664,$D$5:$D$4664,AJ22)</f>
        <v>25634.74</v>
      </c>
      <c r="AN22" s="19" t="n">
        <f aca="false">SUMIFS($H$5:$H$4664,$D$5:$D$4664,AJ22,$E$5:$E$4664,"Yes")</f>
        <v>25634.74</v>
      </c>
      <c r="AO22" s="19" t="n">
        <f aca="false">SUMIFS($L$5:$L$4664,$D$5:$D$4664,AJ22)</f>
        <v>-23592.56</v>
      </c>
      <c r="AP22" s="19" t="n">
        <f aca="false">SUMIFS($P$5:$P$4664,$D$5:$D$4664,AJ22)</f>
        <v>49227.3</v>
      </c>
      <c r="AQ22" s="19" t="n">
        <f aca="false">AO22+AP22</f>
        <v>25634.74</v>
      </c>
      <c r="AR22" s="19" t="n">
        <f aca="false">AN22-AQ22</f>
        <v>0</v>
      </c>
      <c r="AS22" s="19" t="n">
        <f aca="false">SUMIFS($I$5:$I$4664,$D$5:$D$4664,AJ22)</f>
        <v>3959.29</v>
      </c>
    </row>
    <row r="23" customFormat="false" ht="15" hidden="false" customHeight="false" outlineLevel="0" collapsed="false">
      <c r="A23" s="16" t="n">
        <f aca="false">Total!A23</f>
        <v>36916</v>
      </c>
      <c r="B23" s="17" t="n">
        <f aca="false">YEAR(A23)</f>
        <v>2001</v>
      </c>
      <c r="C23" s="17" t="n">
        <f aca="false">MONTH(A23)</f>
        <v>1</v>
      </c>
      <c r="D23" s="6" t="str">
        <f aca="false">IF(MONTH(A23)&gt;=4,"FY "&amp;YEAR(A23)&amp;"-"&amp;RIGHT(YEAR(A23)+1,2),"FY "&amp;(YEAR(A23)-1)&amp;"-"&amp;RIGHT(YEAR(A23),2))</f>
        <v>FY 2000-01</v>
      </c>
      <c r="E23" s="6" t="str">
        <f aca="false">IF(AND(V23&lt;&gt;"",W23&lt;&gt;""),"Yes","No")</f>
        <v>No</v>
      </c>
      <c r="F23" s="18" t="n">
        <f aca="false">Total!F23</f>
        <v>173.5</v>
      </c>
      <c r="G23" s="18" t="n">
        <f aca="false">Total!G23</f>
        <v>135.4</v>
      </c>
      <c r="H23" s="18" t="n">
        <f aca="false">Total!H23</f>
        <v>38.1</v>
      </c>
      <c r="I23" s="18" t="n">
        <f aca="false">Total!I23</f>
        <v>8.2</v>
      </c>
      <c r="J23" s="18" t="str">
        <f aca="false">IF($V23="","",INDEX('Stock Exchange'!F$5:F$2450,$V23))</f>
        <v/>
      </c>
      <c r="K23" s="18" t="str">
        <f aca="false">IF($V23="","",INDEX('Stock Exchange'!G$5:G$2450,$V23))</f>
        <v/>
      </c>
      <c r="L23" s="18" t="str">
        <f aca="false">IF($V23="","",INDEX('Stock Exchange'!H$5:H$2450,$V23))</f>
        <v/>
      </c>
      <c r="M23" s="18" t="str">
        <f aca="false">IF($V23="","",INDEX('Stock Exchange'!I$5:I$2450,$V23))</f>
        <v/>
      </c>
      <c r="N23" s="18" t="str">
        <f aca="false">IF($W23="","",INDEX(Primary!F$5:F$2450,$W23))</f>
        <v/>
      </c>
      <c r="O23" s="18" t="str">
        <f aca="false">IF($W23="","",INDEX(Primary!G$5:G$2450,$W23))</f>
        <v/>
      </c>
      <c r="P23" s="18" t="str">
        <f aca="false">IF($W23="","",INDEX(Primary!H$5:H$2450,$W23))</f>
        <v/>
      </c>
      <c r="Q23" s="18" t="str">
        <f aca="false">IF($W23="","",INDEX(Primary!I$5:I$2450,$W23))</f>
        <v/>
      </c>
      <c r="R23" s="19" t="str">
        <f aca="false">IF($E23="Yes",L23+P23,"")</f>
        <v/>
      </c>
      <c r="S23" s="19" t="str">
        <f aca="false">IF($E23="Yes",H23-R23,"")</f>
        <v/>
      </c>
      <c r="T23" s="6" t="str">
        <f aca="false">IF($E23="Yes",IF(ROUND(ABS(S23),2)&lt;=$T$2,"OK","CHECK"),"n/a")</f>
        <v>n/a</v>
      </c>
      <c r="U23" s="20" t="n">
        <f aca="false">Total!J23</f>
        <v>46.37</v>
      </c>
      <c r="V23" s="17" t="str">
        <f aca="false">IFERROR(MATCH($A23,'Stock Exchange'!$A$5:$A$2450,0),"")</f>
        <v/>
      </c>
      <c r="W23" s="17" t="str">
        <f aca="false">IFERROR(MATCH($A23,Primary!$A$5:$A$2450,0),"")</f>
        <v/>
      </c>
      <c r="Y23" s="5" t="n">
        <v>2019</v>
      </c>
      <c r="Z23" s="21" t="n">
        <f aca="false">COUNTIFS($B$5:$B$4664,Y23)</f>
        <v>242</v>
      </c>
      <c r="AA23" s="21" t="n">
        <f aca="false">COUNTIFS($B$5:$B$4664,Y23,$E$5:$E$4664,"Yes")</f>
        <v>242</v>
      </c>
      <c r="AB23" s="19" t="n">
        <f aca="false">SUMIFS($H$5:$H$4664,$B$5:$B$4664,Y23)</f>
        <v>101120.77</v>
      </c>
      <c r="AC23" s="19" t="n">
        <f aca="false">SUMIFS($H$5:$H$4664,$B$5:$B$4664,Y23,$E$5:$E$4664,"Yes")</f>
        <v>101120.77</v>
      </c>
      <c r="AD23" s="19" t="n">
        <f aca="false">SUMIFS($L$5:$L$4664,$B$5:$B$4664,Y23)</f>
        <v>73162.3</v>
      </c>
      <c r="AE23" s="19" t="n">
        <f aca="false">SUMIFS($P$5:$P$4664,$B$5:$B$4664,Y23)</f>
        <v>27958.47</v>
      </c>
      <c r="AF23" s="19" t="n">
        <f aca="false">AD23+AE23</f>
        <v>101120.77</v>
      </c>
      <c r="AG23" s="19" t="n">
        <f aca="false">AC23-AF23</f>
        <v>0</v>
      </c>
      <c r="AH23" s="19" t="n">
        <f aca="false">SUMIFS($I$5:$I$4664,$B$5:$B$4664,Y23)</f>
        <v>14367.56</v>
      </c>
      <c r="AJ23" s="5" t="s">
        <v>66</v>
      </c>
      <c r="AK23" s="21" t="n">
        <f aca="false">COUNTIFS($D$5:$D$4664,AJ23)</f>
        <v>242</v>
      </c>
      <c r="AL23" s="21" t="n">
        <f aca="false">COUNTIFS($D$5:$D$4664,AJ23,$E$5:$E$4664,"Yes")</f>
        <v>242</v>
      </c>
      <c r="AM23" s="19" t="n">
        <f aca="false">SUMIFS($H$5:$H$4664,$D$5:$D$4664,AJ23)</f>
        <v>-87.7300000000001</v>
      </c>
      <c r="AN23" s="19" t="n">
        <f aca="false">SUMIFS($H$5:$H$4664,$D$5:$D$4664,AJ23,$E$5:$E$4664,"Yes")</f>
        <v>-87.7300000000001</v>
      </c>
      <c r="AO23" s="19" t="n">
        <f aca="false">SUMIFS($L$5:$L$4664,$D$5:$D$4664,AJ23)</f>
        <v>-4552.39</v>
      </c>
      <c r="AP23" s="19" t="n">
        <f aca="false">SUMIFS($P$5:$P$4664,$D$5:$D$4664,AJ23)</f>
        <v>4464.66</v>
      </c>
      <c r="AQ23" s="19" t="n">
        <f aca="false">AO23+AP23</f>
        <v>-87.7299999999987</v>
      </c>
      <c r="AR23" s="19" t="n">
        <f aca="false">AN23-AQ23</f>
        <v>-1.47792889038101E-012</v>
      </c>
      <c r="AS23" s="19" t="n">
        <f aca="false">SUMIFS($I$5:$I$4664,$D$5:$D$4664,AJ23)</f>
        <v>122.61</v>
      </c>
    </row>
    <row r="24" customFormat="false" ht="15" hidden="false" customHeight="false" outlineLevel="0" collapsed="false">
      <c r="A24" s="16" t="n">
        <f aca="false">Total!A24</f>
        <v>36920</v>
      </c>
      <c r="B24" s="17" t="n">
        <f aca="false">YEAR(A24)</f>
        <v>2001</v>
      </c>
      <c r="C24" s="17" t="n">
        <f aca="false">MONTH(A24)</f>
        <v>1</v>
      </c>
      <c r="D24" s="6" t="str">
        <f aca="false">IF(MONTH(A24)&gt;=4,"FY "&amp;YEAR(A24)&amp;"-"&amp;RIGHT(YEAR(A24)+1,2),"FY "&amp;(YEAR(A24)-1)&amp;"-"&amp;RIGHT(YEAR(A24),2))</f>
        <v>FY 2000-01</v>
      </c>
      <c r="E24" s="6" t="str">
        <f aca="false">IF(AND(V24&lt;&gt;"",W24&lt;&gt;""),"Yes","No")</f>
        <v>No</v>
      </c>
      <c r="F24" s="18" t="n">
        <f aca="false">Total!F24</f>
        <v>566.1</v>
      </c>
      <c r="G24" s="18" t="n">
        <f aca="false">Total!G24</f>
        <v>210</v>
      </c>
      <c r="H24" s="18" t="n">
        <f aca="false">Total!H24</f>
        <v>356.1</v>
      </c>
      <c r="I24" s="18" t="n">
        <f aca="false">Total!I24</f>
        <v>76.7</v>
      </c>
      <c r="J24" s="18" t="str">
        <f aca="false">IF($V24="","",INDEX('Stock Exchange'!F$5:F$2450,$V24))</f>
        <v/>
      </c>
      <c r="K24" s="18" t="str">
        <f aca="false">IF($V24="","",INDEX('Stock Exchange'!G$5:G$2450,$V24))</f>
        <v/>
      </c>
      <c r="L24" s="18" t="str">
        <f aca="false">IF($V24="","",INDEX('Stock Exchange'!H$5:H$2450,$V24))</f>
        <v/>
      </c>
      <c r="M24" s="18" t="str">
        <f aca="false">IF($V24="","",INDEX('Stock Exchange'!I$5:I$2450,$V24))</f>
        <v/>
      </c>
      <c r="N24" s="18" t="str">
        <f aca="false">IF($W24="","",INDEX(Primary!F$5:F$2450,$W24))</f>
        <v/>
      </c>
      <c r="O24" s="18" t="str">
        <f aca="false">IF($W24="","",INDEX(Primary!G$5:G$2450,$W24))</f>
        <v/>
      </c>
      <c r="P24" s="18" t="str">
        <f aca="false">IF($W24="","",INDEX(Primary!H$5:H$2450,$W24))</f>
        <v/>
      </c>
      <c r="Q24" s="18" t="str">
        <f aca="false">IF($W24="","",INDEX(Primary!I$5:I$2450,$W24))</f>
        <v/>
      </c>
      <c r="R24" s="19" t="str">
        <f aca="false">IF($E24="Yes",L24+P24,"")</f>
        <v/>
      </c>
      <c r="S24" s="19" t="str">
        <f aca="false">IF($E24="Yes",H24-R24,"")</f>
        <v/>
      </c>
      <c r="T24" s="6" t="str">
        <f aca="false">IF($E24="Yes",IF(ROUND(ABS(S24),2)&lt;=$T$2,"OK","CHECK"),"n/a")</f>
        <v>n/a</v>
      </c>
      <c r="U24" s="20" t="n">
        <f aca="false">Total!J24</f>
        <v>46.46</v>
      </c>
      <c r="V24" s="17" t="str">
        <f aca="false">IFERROR(MATCH($A24,'Stock Exchange'!$A$5:$A$2450,0),"")</f>
        <v/>
      </c>
      <c r="W24" s="17" t="str">
        <f aca="false">IFERROR(MATCH($A24,Primary!$A$5:$A$2450,0),"")</f>
        <v/>
      </c>
      <c r="Y24" s="5" t="n">
        <v>2020</v>
      </c>
      <c r="Z24" s="21" t="n">
        <f aca="false">COUNTIFS($B$5:$B$4664,Y24)</f>
        <v>23</v>
      </c>
      <c r="AA24" s="21" t="n">
        <f aca="false">COUNTIFS($B$5:$B$4664,Y24,$E$5:$E$4664,"Yes")</f>
        <v>23</v>
      </c>
      <c r="AB24" s="19" t="n">
        <f aca="false">SUMIFS($H$5:$H$4664,$B$5:$B$4664,Y24)</f>
        <v>12122.58</v>
      </c>
      <c r="AC24" s="19" t="n">
        <f aca="false">SUMIFS($H$5:$H$4664,$B$5:$B$4664,Y24,$E$5:$E$4664,"Yes")</f>
        <v>12122.58</v>
      </c>
      <c r="AD24" s="19" t="n">
        <f aca="false">SUMIFS($L$5:$L$4664,$B$5:$B$4664,Y24)</f>
        <v>2023.18</v>
      </c>
      <c r="AE24" s="19" t="n">
        <f aca="false">SUMIFS($P$5:$P$4664,$B$5:$B$4664,Y24)</f>
        <v>10099.4</v>
      </c>
      <c r="AF24" s="19" t="n">
        <f aca="false">AD24+AE24</f>
        <v>12122.58</v>
      </c>
      <c r="AG24" s="19" t="n">
        <f aca="false">AC24-AF24</f>
        <v>0</v>
      </c>
      <c r="AH24" s="19" t="n">
        <f aca="false">SUMIFS($I$5:$I$4664,$B$5:$B$4664,Y24)</f>
        <v>1707.82</v>
      </c>
      <c r="AJ24" s="5" t="s">
        <v>67</v>
      </c>
      <c r="AK24" s="21" t="n">
        <f aca="false">COUNTIFS($D$5:$D$4664,AJ24)</f>
        <v>204</v>
      </c>
      <c r="AL24" s="21" t="n">
        <f aca="false">COUNTIFS($D$5:$D$4664,AJ24,$E$5:$E$4664,"Yes")</f>
        <v>204</v>
      </c>
      <c r="AM24" s="19" t="n">
        <f aca="false">SUMIFS($H$5:$H$4664,$D$5:$D$4664,AJ24)</f>
        <v>66305.18</v>
      </c>
      <c r="AN24" s="19" t="n">
        <f aca="false">SUMIFS($H$5:$H$4664,$D$5:$D$4664,AJ24,$E$5:$E$4664,"Yes")</f>
        <v>66305.18</v>
      </c>
      <c r="AO24" s="19" t="n">
        <f aca="false">SUMIFS($L$5:$L$4664,$D$5:$D$4664,AJ24)</f>
        <v>24836.99</v>
      </c>
      <c r="AP24" s="19" t="n">
        <f aca="false">SUMIFS($P$5:$P$4664,$D$5:$D$4664,AJ24)</f>
        <v>41468.19</v>
      </c>
      <c r="AQ24" s="19" t="n">
        <f aca="false">AO24+AP24</f>
        <v>66305.18</v>
      </c>
      <c r="AR24" s="19" t="n">
        <f aca="false">AN24-AQ24</f>
        <v>0</v>
      </c>
      <c r="AS24" s="19" t="n">
        <f aca="false">SUMIFS($I$5:$I$4664,$D$5:$D$4664,AJ24)</f>
        <v>9373.71</v>
      </c>
    </row>
    <row r="25" customFormat="false" ht="15" hidden="false" customHeight="false" outlineLevel="0" collapsed="false">
      <c r="A25" s="16" t="n">
        <f aca="false">Total!A25</f>
        <v>36921</v>
      </c>
      <c r="B25" s="17" t="n">
        <f aca="false">YEAR(A25)</f>
        <v>2001</v>
      </c>
      <c r="C25" s="17" t="n">
        <f aca="false">MONTH(A25)</f>
        <v>1</v>
      </c>
      <c r="D25" s="6" t="str">
        <f aca="false">IF(MONTH(A25)&gt;=4,"FY "&amp;YEAR(A25)&amp;"-"&amp;RIGHT(YEAR(A25)+1,2),"FY "&amp;(YEAR(A25)-1)&amp;"-"&amp;RIGHT(YEAR(A25),2))</f>
        <v>FY 2000-01</v>
      </c>
      <c r="E25" s="6" t="str">
        <f aca="false">IF(AND(V25&lt;&gt;"",W25&lt;&gt;""),"Yes","No")</f>
        <v>No</v>
      </c>
      <c r="F25" s="18" t="n">
        <f aca="false">Total!F25</f>
        <v>178.3</v>
      </c>
      <c r="G25" s="18" t="n">
        <f aca="false">Total!G25</f>
        <v>213.7</v>
      </c>
      <c r="H25" s="18" t="n">
        <f aca="false">Total!H25</f>
        <v>-35.4</v>
      </c>
      <c r="I25" s="18" t="n">
        <f aca="false">Total!I25</f>
        <v>-7.6</v>
      </c>
      <c r="J25" s="18" t="str">
        <f aca="false">IF($V25="","",INDEX('Stock Exchange'!F$5:F$2450,$V25))</f>
        <v/>
      </c>
      <c r="K25" s="18" t="str">
        <f aca="false">IF($V25="","",INDEX('Stock Exchange'!G$5:G$2450,$V25))</f>
        <v/>
      </c>
      <c r="L25" s="18" t="str">
        <f aca="false">IF($V25="","",INDEX('Stock Exchange'!H$5:H$2450,$V25))</f>
        <v/>
      </c>
      <c r="M25" s="18" t="str">
        <f aca="false">IF($V25="","",INDEX('Stock Exchange'!I$5:I$2450,$V25))</f>
        <v/>
      </c>
      <c r="N25" s="18" t="str">
        <f aca="false">IF($W25="","",INDEX(Primary!F$5:F$2450,$W25))</f>
        <v/>
      </c>
      <c r="O25" s="18" t="str">
        <f aca="false">IF($W25="","",INDEX(Primary!G$5:G$2450,$W25))</f>
        <v/>
      </c>
      <c r="P25" s="18" t="str">
        <f aca="false">IF($W25="","",INDEX(Primary!H$5:H$2450,$W25))</f>
        <v/>
      </c>
      <c r="Q25" s="18" t="str">
        <f aca="false">IF($W25="","",INDEX(Primary!I$5:I$2450,$W25))</f>
        <v/>
      </c>
      <c r="R25" s="19" t="str">
        <f aca="false">IF($E25="Yes",L25+P25,"")</f>
        <v/>
      </c>
      <c r="S25" s="19" t="str">
        <f aca="false">IF($E25="Yes",H25-R25,"")</f>
        <v/>
      </c>
      <c r="T25" s="6" t="str">
        <f aca="false">IF($E25="Yes",IF(ROUND(ABS(S25),2)&lt;=$T$2,"OK","CHECK"),"n/a")</f>
        <v>n/a</v>
      </c>
      <c r="U25" s="20" t="n">
        <f aca="false">Total!J25</f>
        <v>46.53</v>
      </c>
      <c r="V25" s="17" t="str">
        <f aca="false">IFERROR(MATCH($A25,'Stock Exchange'!$A$5:$A$2450,0),"")</f>
        <v/>
      </c>
      <c r="W25" s="17" t="str">
        <f aca="false">IFERROR(MATCH($A25,Primary!$A$5:$A$2450,0),"")</f>
        <v/>
      </c>
      <c r="Y25" s="22" t="s">
        <v>68</v>
      </c>
      <c r="Z25" s="23" t="n">
        <f aca="false">SUM(Z5:Z24)</f>
        <v>4660</v>
      </c>
      <c r="AA25" s="23" t="n">
        <f aca="false">SUM(AA5:AA24)</f>
        <v>2446</v>
      </c>
      <c r="AB25" s="24" t="n">
        <f aca="false">SUM(AB5:AB24)</f>
        <v>910786.93</v>
      </c>
      <c r="AC25" s="24" t="n">
        <f aca="false">SUM(AC5:AC24)</f>
        <v>649194.03</v>
      </c>
      <c r="AD25" s="24" t="n">
        <f aca="false">SUM(AD5:AD24)</f>
        <v>446087.93</v>
      </c>
      <c r="AE25" s="24" t="n">
        <f aca="false">SUM(AE5:AE24)</f>
        <v>203106</v>
      </c>
      <c r="AF25" s="24" t="n">
        <f aca="false">SUM(AF5:AF24)</f>
        <v>649193.93</v>
      </c>
      <c r="AG25" s="24" t="n">
        <f aca="false">SUM(AG5:AG24)</f>
        <v>0.100000000004911</v>
      </c>
      <c r="AH25" s="24" t="n">
        <f aca="false">SUM(AH5:AH24)</f>
        <v>176214.9</v>
      </c>
      <c r="AJ25" s="22" t="s">
        <v>68</v>
      </c>
      <c r="AK25" s="23" t="n">
        <f aca="false">SUM(AK5:AK24)</f>
        <v>4660</v>
      </c>
      <c r="AL25" s="23" t="n">
        <f aca="false">SUM(AL5:AL24)</f>
        <v>2446</v>
      </c>
      <c r="AM25" s="24" t="n">
        <f aca="false">SUM(AM5:AM24)</f>
        <v>910786.93</v>
      </c>
      <c r="AN25" s="24" t="n">
        <f aca="false">SUM(AN5:AN24)</f>
        <v>649194.03</v>
      </c>
      <c r="AO25" s="24" t="n">
        <f aca="false">SUM(AO5:AO24)</f>
        <v>446087.93</v>
      </c>
      <c r="AP25" s="24" t="n">
        <f aca="false">SUM(AP5:AP24)</f>
        <v>203106</v>
      </c>
      <c r="AQ25" s="24" t="n">
        <f aca="false">SUM(AQ5:AQ24)</f>
        <v>649193.93</v>
      </c>
      <c r="AR25" s="24" t="n">
        <f aca="false">SUM(AR5:AR24)</f>
        <v>0.100000000022533</v>
      </c>
      <c r="AS25" s="24" t="n">
        <f aca="false">SUM(AS5:AS24)</f>
        <v>176214.9</v>
      </c>
    </row>
    <row r="26" customFormat="false" ht="15" hidden="false" customHeight="false" outlineLevel="0" collapsed="false">
      <c r="A26" s="16" t="n">
        <f aca="false">Total!A26</f>
        <v>36922</v>
      </c>
      <c r="B26" s="17" t="n">
        <f aca="false">YEAR(A26)</f>
        <v>2001</v>
      </c>
      <c r="C26" s="17" t="n">
        <f aca="false">MONTH(A26)</f>
        <v>1</v>
      </c>
      <c r="D26" s="6" t="str">
        <f aca="false">IF(MONTH(A26)&gt;=4,"FY "&amp;YEAR(A26)&amp;"-"&amp;RIGHT(YEAR(A26)+1,2),"FY "&amp;(YEAR(A26)-1)&amp;"-"&amp;RIGHT(YEAR(A26),2))</f>
        <v>FY 2000-01</v>
      </c>
      <c r="E26" s="6" t="str">
        <f aca="false">IF(AND(V26&lt;&gt;"",W26&lt;&gt;""),"Yes","No")</f>
        <v>No</v>
      </c>
      <c r="F26" s="18" t="n">
        <f aca="false">Total!F26</f>
        <v>543.5</v>
      </c>
      <c r="G26" s="18" t="n">
        <f aca="false">Total!G26</f>
        <v>183.2</v>
      </c>
      <c r="H26" s="18" t="n">
        <f aca="false">Total!H26</f>
        <v>360.3</v>
      </c>
      <c r="I26" s="18" t="n">
        <f aca="false">Total!I26</f>
        <v>77.5</v>
      </c>
      <c r="J26" s="18" t="str">
        <f aca="false">IF($V26="","",INDEX('Stock Exchange'!F$5:F$2450,$V26))</f>
        <v/>
      </c>
      <c r="K26" s="18" t="str">
        <f aca="false">IF($V26="","",INDEX('Stock Exchange'!G$5:G$2450,$V26))</f>
        <v/>
      </c>
      <c r="L26" s="18" t="str">
        <f aca="false">IF($V26="","",INDEX('Stock Exchange'!H$5:H$2450,$V26))</f>
        <v/>
      </c>
      <c r="M26" s="18" t="str">
        <f aca="false">IF($V26="","",INDEX('Stock Exchange'!I$5:I$2450,$V26))</f>
        <v/>
      </c>
      <c r="N26" s="18" t="str">
        <f aca="false">IF($W26="","",INDEX(Primary!F$5:F$2450,$W26))</f>
        <v/>
      </c>
      <c r="O26" s="18" t="str">
        <f aca="false">IF($W26="","",INDEX(Primary!G$5:G$2450,$W26))</f>
        <v/>
      </c>
      <c r="P26" s="18" t="str">
        <f aca="false">IF($W26="","",INDEX(Primary!H$5:H$2450,$W26))</f>
        <v/>
      </c>
      <c r="Q26" s="18" t="str">
        <f aca="false">IF($W26="","",INDEX(Primary!I$5:I$2450,$W26))</f>
        <v/>
      </c>
      <c r="R26" s="19" t="str">
        <f aca="false">IF($E26="Yes",L26+P26,"")</f>
        <v/>
      </c>
      <c r="S26" s="19" t="str">
        <f aca="false">IF($E26="Yes",H26-R26,"")</f>
        <v/>
      </c>
      <c r="T26" s="6" t="str">
        <f aca="false">IF($E26="Yes",IF(ROUND(ABS(S26),2)&lt;=$T$2,"OK","CHECK"),"n/a")</f>
        <v>n/a</v>
      </c>
      <c r="U26" s="20" t="n">
        <f aca="false">Total!J26</f>
        <v>46.47</v>
      </c>
      <c r="V26" s="17" t="str">
        <f aca="false">IFERROR(MATCH($A26,'Stock Exchange'!$A$5:$A$2450,0),"")</f>
        <v/>
      </c>
      <c r="W26" s="17" t="str">
        <f aca="false">IFERROR(MATCH($A26,Primary!$A$5:$A$2450,0),"")</f>
        <v/>
      </c>
    </row>
    <row r="27" customFormat="false" ht="15" hidden="false" customHeight="false" outlineLevel="0" collapsed="false">
      <c r="A27" s="16" t="n">
        <f aca="false">Total!A27</f>
        <v>36923</v>
      </c>
      <c r="B27" s="17" t="n">
        <f aca="false">YEAR(A27)</f>
        <v>2001</v>
      </c>
      <c r="C27" s="17" t="n">
        <f aca="false">MONTH(A27)</f>
        <v>2</v>
      </c>
      <c r="D27" s="6" t="str">
        <f aca="false">IF(MONTH(A27)&gt;=4,"FY "&amp;YEAR(A27)&amp;"-"&amp;RIGHT(YEAR(A27)+1,2),"FY "&amp;(YEAR(A27)-1)&amp;"-"&amp;RIGHT(YEAR(A27),2))</f>
        <v>FY 2000-01</v>
      </c>
      <c r="E27" s="6" t="str">
        <f aca="false">IF(AND(V27&lt;&gt;"",W27&lt;&gt;""),"Yes","No")</f>
        <v>No</v>
      </c>
      <c r="F27" s="18" t="n">
        <f aca="false">Total!F27</f>
        <v>488.6</v>
      </c>
      <c r="G27" s="18" t="n">
        <f aca="false">Total!G27</f>
        <v>227.8</v>
      </c>
      <c r="H27" s="18" t="n">
        <f aca="false">Total!H27</f>
        <v>260.8</v>
      </c>
      <c r="I27" s="18" t="n">
        <f aca="false">Total!I27</f>
        <v>56.2</v>
      </c>
      <c r="J27" s="18" t="str">
        <f aca="false">IF($V27="","",INDEX('Stock Exchange'!F$5:F$2450,$V27))</f>
        <v/>
      </c>
      <c r="K27" s="18" t="str">
        <f aca="false">IF($V27="","",INDEX('Stock Exchange'!G$5:G$2450,$V27))</f>
        <v/>
      </c>
      <c r="L27" s="18" t="str">
        <f aca="false">IF($V27="","",INDEX('Stock Exchange'!H$5:H$2450,$V27))</f>
        <v/>
      </c>
      <c r="M27" s="18" t="str">
        <f aca="false">IF($V27="","",INDEX('Stock Exchange'!I$5:I$2450,$V27))</f>
        <v/>
      </c>
      <c r="N27" s="18" t="str">
        <f aca="false">IF($W27="","",INDEX(Primary!F$5:F$2450,$W27))</f>
        <v/>
      </c>
      <c r="O27" s="18" t="str">
        <f aca="false">IF($W27="","",INDEX(Primary!G$5:G$2450,$W27))</f>
        <v/>
      </c>
      <c r="P27" s="18" t="str">
        <f aca="false">IF($W27="","",INDEX(Primary!H$5:H$2450,$W27))</f>
        <v/>
      </c>
      <c r="Q27" s="18" t="str">
        <f aca="false">IF($W27="","",INDEX(Primary!I$5:I$2450,$W27))</f>
        <v/>
      </c>
      <c r="R27" s="19" t="str">
        <f aca="false">IF($E27="Yes",L27+P27,"")</f>
        <v/>
      </c>
      <c r="S27" s="19" t="str">
        <f aca="false">IF($E27="Yes",H27-R27,"")</f>
        <v/>
      </c>
      <c r="T27" s="6" t="str">
        <f aca="false">IF($E27="Yes",IF(ROUND(ABS(S27),2)&lt;=$T$2,"OK","CHECK"),"n/a")</f>
        <v>n/a</v>
      </c>
      <c r="U27" s="20" t="n">
        <f aca="false">Total!J27</f>
        <v>46.41</v>
      </c>
      <c r="V27" s="17" t="str">
        <f aca="false">IFERROR(MATCH($A27,'Stock Exchange'!$A$5:$A$2450,0),"")</f>
        <v/>
      </c>
      <c r="W27" s="17" t="str">
        <f aca="false">IFERROR(MATCH($A27,Primary!$A$5:$A$2450,0),"")</f>
        <v/>
      </c>
      <c r="Y27" s="2" t="s">
        <v>69</v>
      </c>
      <c r="AJ27" s="2" t="s">
        <v>69</v>
      </c>
    </row>
    <row r="28" customFormat="false" ht="15" hidden="false" customHeight="false" outlineLevel="0" collapsed="false">
      <c r="A28" s="16" t="n">
        <f aca="false">Total!A28</f>
        <v>36924</v>
      </c>
      <c r="B28" s="17" t="n">
        <f aca="false">YEAR(A28)</f>
        <v>2001</v>
      </c>
      <c r="C28" s="17" t="n">
        <f aca="false">MONTH(A28)</f>
        <v>2</v>
      </c>
      <c r="D28" s="6" t="str">
        <f aca="false">IF(MONTH(A28)&gt;=4,"FY "&amp;YEAR(A28)&amp;"-"&amp;RIGHT(YEAR(A28)+1,2),"FY "&amp;(YEAR(A28)-1)&amp;"-"&amp;RIGHT(YEAR(A28),2))</f>
        <v>FY 2000-01</v>
      </c>
      <c r="E28" s="6" t="str">
        <f aca="false">IF(AND(V28&lt;&gt;"",W28&lt;&gt;""),"Yes","No")</f>
        <v>No</v>
      </c>
      <c r="F28" s="18" t="n">
        <f aca="false">Total!F28</f>
        <v>405.8</v>
      </c>
      <c r="G28" s="18" t="n">
        <f aca="false">Total!G28</f>
        <v>340.2</v>
      </c>
      <c r="H28" s="18" t="n">
        <f aca="false">Total!H28</f>
        <v>65.6</v>
      </c>
      <c r="I28" s="18" t="n">
        <f aca="false">Total!I28</f>
        <v>14.1</v>
      </c>
      <c r="J28" s="18" t="str">
        <f aca="false">IF($V28="","",INDEX('Stock Exchange'!F$5:F$2450,$V28))</f>
        <v/>
      </c>
      <c r="K28" s="18" t="str">
        <f aca="false">IF($V28="","",INDEX('Stock Exchange'!G$5:G$2450,$V28))</f>
        <v/>
      </c>
      <c r="L28" s="18" t="str">
        <f aca="false">IF($V28="","",INDEX('Stock Exchange'!H$5:H$2450,$V28))</f>
        <v/>
      </c>
      <c r="M28" s="18" t="str">
        <f aca="false">IF($V28="","",INDEX('Stock Exchange'!I$5:I$2450,$V28))</f>
        <v/>
      </c>
      <c r="N28" s="18" t="str">
        <f aca="false">IF($W28="","",INDEX(Primary!F$5:F$2450,$W28))</f>
        <v/>
      </c>
      <c r="O28" s="18" t="str">
        <f aca="false">IF($W28="","",INDEX(Primary!G$5:G$2450,$W28))</f>
        <v/>
      </c>
      <c r="P28" s="18" t="str">
        <f aca="false">IF($W28="","",INDEX(Primary!H$5:H$2450,$W28))</f>
        <v/>
      </c>
      <c r="Q28" s="18" t="str">
        <f aca="false">IF($W28="","",INDEX(Primary!I$5:I$2450,$W28))</f>
        <v/>
      </c>
      <c r="R28" s="19" t="str">
        <f aca="false">IF($E28="Yes",L28+P28,"")</f>
        <v/>
      </c>
      <c r="S28" s="19" t="str">
        <f aca="false">IF($E28="Yes",H28-R28,"")</f>
        <v/>
      </c>
      <c r="T28" s="6" t="str">
        <f aca="false">IF($E28="Yes",IF(ROUND(ABS(S28),2)&lt;=$T$2,"OK","CHECK"),"n/a")</f>
        <v>n/a</v>
      </c>
      <c r="U28" s="20" t="n">
        <f aca="false">Total!J28</f>
        <v>46.4</v>
      </c>
      <c r="V28" s="17" t="str">
        <f aca="false">IFERROR(MATCH($A28,'Stock Exchange'!$A$5:$A$2450,0),"")</f>
        <v/>
      </c>
      <c r="W28" s="17" t="str">
        <f aca="false">IFERROR(MATCH($A28,Primary!$A$5:$A$2450,0),"")</f>
        <v/>
      </c>
    </row>
    <row r="29" customFormat="false" ht="15" hidden="false" customHeight="false" outlineLevel="0" collapsed="false">
      <c r="A29" s="16" t="n">
        <f aca="false">Total!A29</f>
        <v>36927</v>
      </c>
      <c r="B29" s="17" t="n">
        <f aca="false">YEAR(A29)</f>
        <v>2001</v>
      </c>
      <c r="C29" s="17" t="n">
        <f aca="false">MONTH(A29)</f>
        <v>2</v>
      </c>
      <c r="D29" s="6" t="str">
        <f aca="false">IF(MONTH(A29)&gt;=4,"FY "&amp;YEAR(A29)&amp;"-"&amp;RIGHT(YEAR(A29)+1,2),"FY "&amp;(YEAR(A29)-1)&amp;"-"&amp;RIGHT(YEAR(A29),2))</f>
        <v>FY 2000-01</v>
      </c>
      <c r="E29" s="6" t="str">
        <f aca="false">IF(AND(V29&lt;&gt;"",W29&lt;&gt;""),"Yes","No")</f>
        <v>No</v>
      </c>
      <c r="F29" s="18" t="n">
        <f aca="false">Total!F29</f>
        <v>334</v>
      </c>
      <c r="G29" s="18" t="n">
        <f aca="false">Total!G29</f>
        <v>261.9</v>
      </c>
      <c r="H29" s="18" t="n">
        <f aca="false">Total!H29</f>
        <v>72.1</v>
      </c>
      <c r="I29" s="18" t="n">
        <f aca="false">Total!I29</f>
        <v>15.5</v>
      </c>
      <c r="J29" s="18" t="str">
        <f aca="false">IF($V29="","",INDEX('Stock Exchange'!F$5:F$2450,$V29))</f>
        <v/>
      </c>
      <c r="K29" s="18" t="str">
        <f aca="false">IF($V29="","",INDEX('Stock Exchange'!G$5:G$2450,$V29))</f>
        <v/>
      </c>
      <c r="L29" s="18" t="str">
        <f aca="false">IF($V29="","",INDEX('Stock Exchange'!H$5:H$2450,$V29))</f>
        <v/>
      </c>
      <c r="M29" s="18" t="str">
        <f aca="false">IF($V29="","",INDEX('Stock Exchange'!I$5:I$2450,$V29))</f>
        <v/>
      </c>
      <c r="N29" s="18" t="str">
        <f aca="false">IF($W29="","",INDEX(Primary!F$5:F$2450,$W29))</f>
        <v/>
      </c>
      <c r="O29" s="18" t="str">
        <f aca="false">IF($W29="","",INDEX(Primary!G$5:G$2450,$W29))</f>
        <v/>
      </c>
      <c r="P29" s="18" t="str">
        <f aca="false">IF($W29="","",INDEX(Primary!H$5:H$2450,$W29))</f>
        <v/>
      </c>
      <c r="Q29" s="18" t="str">
        <f aca="false">IF($W29="","",INDEX(Primary!I$5:I$2450,$W29))</f>
        <v/>
      </c>
      <c r="R29" s="19" t="str">
        <f aca="false">IF($E29="Yes",L29+P29,"")</f>
        <v/>
      </c>
      <c r="S29" s="19" t="str">
        <f aca="false">IF($E29="Yes",H29-R29,"")</f>
        <v/>
      </c>
      <c r="T29" s="6" t="str">
        <f aca="false">IF($E29="Yes",IF(ROUND(ABS(S29),2)&lt;=$T$2,"OK","CHECK"),"n/a")</f>
        <v>n/a</v>
      </c>
      <c r="U29" s="20" t="n">
        <f aca="false">Total!J29</f>
        <v>46.41</v>
      </c>
      <c r="V29" s="17" t="str">
        <f aca="false">IFERROR(MATCH($A29,'Stock Exchange'!$A$5:$A$2450,0),"")</f>
        <v/>
      </c>
      <c r="W29" s="17" t="str">
        <f aca="false">IFERROR(MATCH($A29,Primary!$A$5:$A$2450,0),"")</f>
        <v/>
      </c>
    </row>
    <row r="30" customFormat="false" ht="15" hidden="false" customHeight="false" outlineLevel="0" collapsed="false">
      <c r="A30" s="16" t="n">
        <f aca="false">Total!A30</f>
        <v>36928</v>
      </c>
      <c r="B30" s="17" t="n">
        <f aca="false">YEAR(A30)</f>
        <v>2001</v>
      </c>
      <c r="C30" s="17" t="n">
        <f aca="false">MONTH(A30)</f>
        <v>2</v>
      </c>
      <c r="D30" s="6" t="str">
        <f aca="false">IF(MONTH(A30)&gt;=4,"FY "&amp;YEAR(A30)&amp;"-"&amp;RIGHT(YEAR(A30)+1,2),"FY "&amp;(YEAR(A30)-1)&amp;"-"&amp;RIGHT(YEAR(A30),2))</f>
        <v>FY 2000-01</v>
      </c>
      <c r="E30" s="6" t="str">
        <f aca="false">IF(AND(V30&lt;&gt;"",W30&lt;&gt;""),"Yes","No")</f>
        <v>No</v>
      </c>
      <c r="F30" s="18" t="n">
        <f aca="false">Total!F30</f>
        <v>274.1</v>
      </c>
      <c r="G30" s="18" t="n">
        <f aca="false">Total!G30</f>
        <v>325.6</v>
      </c>
      <c r="H30" s="18" t="n">
        <f aca="false">Total!H30</f>
        <v>-51.5</v>
      </c>
      <c r="I30" s="18" t="n">
        <f aca="false">Total!I30</f>
        <v>-11.1</v>
      </c>
      <c r="J30" s="18" t="str">
        <f aca="false">IF($V30="","",INDEX('Stock Exchange'!F$5:F$2450,$V30))</f>
        <v/>
      </c>
      <c r="K30" s="18" t="str">
        <f aca="false">IF($V30="","",INDEX('Stock Exchange'!G$5:G$2450,$V30))</f>
        <v/>
      </c>
      <c r="L30" s="18" t="str">
        <f aca="false">IF($V30="","",INDEX('Stock Exchange'!H$5:H$2450,$V30))</f>
        <v/>
      </c>
      <c r="M30" s="18" t="str">
        <f aca="false">IF($V30="","",INDEX('Stock Exchange'!I$5:I$2450,$V30))</f>
        <v/>
      </c>
      <c r="N30" s="18" t="str">
        <f aca="false">IF($W30="","",INDEX(Primary!F$5:F$2450,$W30))</f>
        <v/>
      </c>
      <c r="O30" s="18" t="str">
        <f aca="false">IF($W30="","",INDEX(Primary!G$5:G$2450,$W30))</f>
        <v/>
      </c>
      <c r="P30" s="18" t="str">
        <f aca="false">IF($W30="","",INDEX(Primary!H$5:H$2450,$W30))</f>
        <v/>
      </c>
      <c r="Q30" s="18" t="str">
        <f aca="false">IF($W30="","",INDEX(Primary!I$5:I$2450,$W30))</f>
        <v/>
      </c>
      <c r="R30" s="19" t="str">
        <f aca="false">IF($E30="Yes",L30+P30,"")</f>
        <v/>
      </c>
      <c r="S30" s="19" t="str">
        <f aca="false">IF($E30="Yes",H30-R30,"")</f>
        <v/>
      </c>
      <c r="T30" s="6" t="str">
        <f aca="false">IF($E30="Yes",IF(ROUND(ABS(S30),2)&lt;=$T$2,"OK","CHECK"),"n/a")</f>
        <v>n/a</v>
      </c>
      <c r="U30" s="20" t="n">
        <f aca="false">Total!J30</f>
        <v>46.41</v>
      </c>
      <c r="V30" s="17" t="str">
        <f aca="false">IFERROR(MATCH($A30,'Stock Exchange'!$A$5:$A$2450,0),"")</f>
        <v/>
      </c>
      <c r="W30" s="17" t="str">
        <f aca="false">IFERROR(MATCH($A30,Primary!$A$5:$A$2450,0),"")</f>
        <v/>
      </c>
    </row>
    <row r="31" customFormat="false" ht="15" hidden="false" customHeight="false" outlineLevel="0" collapsed="false">
      <c r="A31" s="16" t="n">
        <f aca="false">Total!A31</f>
        <v>36929</v>
      </c>
      <c r="B31" s="17" t="n">
        <f aca="false">YEAR(A31)</f>
        <v>2001</v>
      </c>
      <c r="C31" s="17" t="n">
        <f aca="false">MONTH(A31)</f>
        <v>2</v>
      </c>
      <c r="D31" s="6" t="str">
        <f aca="false">IF(MONTH(A31)&gt;=4,"FY "&amp;YEAR(A31)&amp;"-"&amp;RIGHT(YEAR(A31)+1,2),"FY "&amp;(YEAR(A31)-1)&amp;"-"&amp;RIGHT(YEAR(A31),2))</f>
        <v>FY 2000-01</v>
      </c>
      <c r="E31" s="6" t="str">
        <f aca="false">IF(AND(V31&lt;&gt;"",W31&lt;&gt;""),"Yes","No")</f>
        <v>No</v>
      </c>
      <c r="F31" s="18" t="n">
        <f aca="false">Total!F31</f>
        <v>200.3</v>
      </c>
      <c r="G31" s="18" t="n">
        <f aca="false">Total!G31</f>
        <v>253.2</v>
      </c>
      <c r="H31" s="18" t="n">
        <f aca="false">Total!H31</f>
        <v>-52.9</v>
      </c>
      <c r="I31" s="18" t="n">
        <f aca="false">Total!I31</f>
        <v>-11.4</v>
      </c>
      <c r="J31" s="18" t="str">
        <f aca="false">IF($V31="","",INDEX('Stock Exchange'!F$5:F$2450,$V31))</f>
        <v/>
      </c>
      <c r="K31" s="18" t="str">
        <f aca="false">IF($V31="","",INDEX('Stock Exchange'!G$5:G$2450,$V31))</f>
        <v/>
      </c>
      <c r="L31" s="18" t="str">
        <f aca="false">IF($V31="","",INDEX('Stock Exchange'!H$5:H$2450,$V31))</f>
        <v/>
      </c>
      <c r="M31" s="18" t="str">
        <f aca="false">IF($V31="","",INDEX('Stock Exchange'!I$5:I$2450,$V31))</f>
        <v/>
      </c>
      <c r="N31" s="18" t="str">
        <f aca="false">IF($W31="","",INDEX(Primary!F$5:F$2450,$W31))</f>
        <v/>
      </c>
      <c r="O31" s="18" t="str">
        <f aca="false">IF($W31="","",INDEX(Primary!G$5:G$2450,$W31))</f>
        <v/>
      </c>
      <c r="P31" s="18" t="str">
        <f aca="false">IF($W31="","",INDEX(Primary!H$5:H$2450,$W31))</f>
        <v/>
      </c>
      <c r="Q31" s="18" t="str">
        <f aca="false">IF($W31="","",INDEX(Primary!I$5:I$2450,$W31))</f>
        <v/>
      </c>
      <c r="R31" s="19" t="str">
        <f aca="false">IF($E31="Yes",L31+P31,"")</f>
        <v/>
      </c>
      <c r="S31" s="19" t="str">
        <f aca="false">IF($E31="Yes",H31-R31,"")</f>
        <v/>
      </c>
      <c r="T31" s="6" t="str">
        <f aca="false">IF($E31="Yes",IF(ROUND(ABS(S31),2)&lt;=$T$2,"OK","CHECK"),"n/a")</f>
        <v>n/a</v>
      </c>
      <c r="U31" s="20" t="n">
        <f aca="false">Total!J31</f>
        <v>46.4</v>
      </c>
      <c r="V31" s="17" t="str">
        <f aca="false">IFERROR(MATCH($A31,'Stock Exchange'!$A$5:$A$2450,0),"")</f>
        <v/>
      </c>
      <c r="W31" s="17" t="str">
        <f aca="false">IFERROR(MATCH($A31,Primary!$A$5:$A$2450,0),"")</f>
        <v/>
      </c>
    </row>
    <row r="32" customFormat="false" ht="15" hidden="false" customHeight="false" outlineLevel="0" collapsed="false">
      <c r="A32" s="16" t="n">
        <f aca="false">Total!A32</f>
        <v>36930</v>
      </c>
      <c r="B32" s="17" t="n">
        <f aca="false">YEAR(A32)</f>
        <v>2001</v>
      </c>
      <c r="C32" s="17" t="n">
        <f aca="false">MONTH(A32)</f>
        <v>2</v>
      </c>
      <c r="D32" s="6" t="str">
        <f aca="false">IF(MONTH(A32)&gt;=4,"FY "&amp;YEAR(A32)&amp;"-"&amp;RIGHT(YEAR(A32)+1,2),"FY "&amp;(YEAR(A32)-1)&amp;"-"&amp;RIGHT(YEAR(A32),2))</f>
        <v>FY 2000-01</v>
      </c>
      <c r="E32" s="6" t="str">
        <f aca="false">IF(AND(V32&lt;&gt;"",W32&lt;&gt;""),"Yes","No")</f>
        <v>No</v>
      </c>
      <c r="F32" s="18" t="n">
        <f aca="false">Total!F32</f>
        <v>133.2</v>
      </c>
      <c r="G32" s="18" t="n">
        <f aca="false">Total!G32</f>
        <v>329.9</v>
      </c>
      <c r="H32" s="18" t="n">
        <f aca="false">Total!H32</f>
        <v>-196.7</v>
      </c>
      <c r="I32" s="18" t="n">
        <f aca="false">Total!I32</f>
        <v>-42.4</v>
      </c>
      <c r="J32" s="18" t="str">
        <f aca="false">IF($V32="","",INDEX('Stock Exchange'!F$5:F$2450,$V32))</f>
        <v/>
      </c>
      <c r="K32" s="18" t="str">
        <f aca="false">IF($V32="","",INDEX('Stock Exchange'!G$5:G$2450,$V32))</f>
        <v/>
      </c>
      <c r="L32" s="18" t="str">
        <f aca="false">IF($V32="","",INDEX('Stock Exchange'!H$5:H$2450,$V32))</f>
        <v/>
      </c>
      <c r="M32" s="18" t="str">
        <f aca="false">IF($V32="","",INDEX('Stock Exchange'!I$5:I$2450,$V32))</f>
        <v/>
      </c>
      <c r="N32" s="18" t="str">
        <f aca="false">IF($W32="","",INDEX(Primary!F$5:F$2450,$W32))</f>
        <v/>
      </c>
      <c r="O32" s="18" t="str">
        <f aca="false">IF($W32="","",INDEX(Primary!G$5:G$2450,$W32))</f>
        <v/>
      </c>
      <c r="P32" s="18" t="str">
        <f aca="false">IF($W32="","",INDEX(Primary!H$5:H$2450,$W32))</f>
        <v/>
      </c>
      <c r="Q32" s="18" t="str">
        <f aca="false">IF($W32="","",INDEX(Primary!I$5:I$2450,$W32))</f>
        <v/>
      </c>
      <c r="R32" s="19" t="str">
        <f aca="false">IF($E32="Yes",L32+P32,"")</f>
        <v/>
      </c>
      <c r="S32" s="19" t="str">
        <f aca="false">IF($E32="Yes",H32-R32,"")</f>
        <v/>
      </c>
      <c r="T32" s="6" t="str">
        <f aca="false">IF($E32="Yes",IF(ROUND(ABS(S32),2)&lt;=$T$2,"OK","CHECK"),"n/a")</f>
        <v>n/a</v>
      </c>
      <c r="U32" s="20" t="n">
        <f aca="false">Total!J32</f>
        <v>46.39</v>
      </c>
      <c r="V32" s="17" t="str">
        <f aca="false">IFERROR(MATCH($A32,'Stock Exchange'!$A$5:$A$2450,0),"")</f>
        <v/>
      </c>
      <c r="W32" s="17" t="str">
        <f aca="false">IFERROR(MATCH($A32,Primary!$A$5:$A$2450,0),"")</f>
        <v/>
      </c>
    </row>
    <row r="33" customFormat="false" ht="15" hidden="false" customHeight="false" outlineLevel="0" collapsed="false">
      <c r="A33" s="16" t="n">
        <f aca="false">Total!A33</f>
        <v>36931</v>
      </c>
      <c r="B33" s="17" t="n">
        <f aca="false">YEAR(A33)</f>
        <v>2001</v>
      </c>
      <c r="C33" s="17" t="n">
        <f aca="false">MONTH(A33)</f>
        <v>2</v>
      </c>
      <c r="D33" s="6" t="str">
        <f aca="false">IF(MONTH(A33)&gt;=4,"FY "&amp;YEAR(A33)&amp;"-"&amp;RIGHT(YEAR(A33)+1,2),"FY "&amp;(YEAR(A33)-1)&amp;"-"&amp;RIGHT(YEAR(A33),2))</f>
        <v>FY 2000-01</v>
      </c>
      <c r="E33" s="6" t="str">
        <f aca="false">IF(AND(V33&lt;&gt;"",W33&lt;&gt;""),"Yes","No")</f>
        <v>No</v>
      </c>
      <c r="F33" s="18" t="n">
        <f aca="false">Total!F33</f>
        <v>352.5</v>
      </c>
      <c r="G33" s="18" t="n">
        <f aca="false">Total!G33</f>
        <v>269.3</v>
      </c>
      <c r="H33" s="18" t="n">
        <f aca="false">Total!H33</f>
        <v>83.2</v>
      </c>
      <c r="I33" s="18" t="n">
        <f aca="false">Total!I33</f>
        <v>17.9</v>
      </c>
      <c r="J33" s="18" t="str">
        <f aca="false">IF($V33="","",INDEX('Stock Exchange'!F$5:F$2450,$V33))</f>
        <v/>
      </c>
      <c r="K33" s="18" t="str">
        <f aca="false">IF($V33="","",INDEX('Stock Exchange'!G$5:G$2450,$V33))</f>
        <v/>
      </c>
      <c r="L33" s="18" t="str">
        <f aca="false">IF($V33="","",INDEX('Stock Exchange'!H$5:H$2450,$V33))</f>
        <v/>
      </c>
      <c r="M33" s="18" t="str">
        <f aca="false">IF($V33="","",INDEX('Stock Exchange'!I$5:I$2450,$V33))</f>
        <v/>
      </c>
      <c r="N33" s="18" t="str">
        <f aca="false">IF($W33="","",INDEX(Primary!F$5:F$2450,$W33))</f>
        <v/>
      </c>
      <c r="O33" s="18" t="str">
        <f aca="false">IF($W33="","",INDEX(Primary!G$5:G$2450,$W33))</f>
        <v/>
      </c>
      <c r="P33" s="18" t="str">
        <f aca="false">IF($W33="","",INDEX(Primary!H$5:H$2450,$W33))</f>
        <v/>
      </c>
      <c r="Q33" s="18" t="str">
        <f aca="false">IF($W33="","",INDEX(Primary!I$5:I$2450,$W33))</f>
        <v/>
      </c>
      <c r="R33" s="19" t="str">
        <f aca="false">IF($E33="Yes",L33+P33,"")</f>
        <v/>
      </c>
      <c r="S33" s="19" t="str">
        <f aca="false">IF($E33="Yes",H33-R33,"")</f>
        <v/>
      </c>
      <c r="T33" s="6" t="str">
        <f aca="false">IF($E33="Yes",IF(ROUND(ABS(S33),2)&lt;=$T$2,"OK","CHECK"),"n/a")</f>
        <v>n/a</v>
      </c>
      <c r="U33" s="20" t="n">
        <f aca="false">Total!J33</f>
        <v>46.44</v>
      </c>
      <c r="V33" s="17" t="str">
        <f aca="false">IFERROR(MATCH($A33,'Stock Exchange'!$A$5:$A$2450,0),"")</f>
        <v/>
      </c>
      <c r="W33" s="17" t="str">
        <f aca="false">IFERROR(MATCH($A33,Primary!$A$5:$A$2450,0),"")</f>
        <v/>
      </c>
    </row>
    <row r="34" customFormat="false" ht="15" hidden="false" customHeight="false" outlineLevel="0" collapsed="false">
      <c r="A34" s="16" t="n">
        <f aca="false">Total!A34</f>
        <v>36934</v>
      </c>
      <c r="B34" s="17" t="n">
        <f aca="false">YEAR(A34)</f>
        <v>2001</v>
      </c>
      <c r="C34" s="17" t="n">
        <f aca="false">MONTH(A34)</f>
        <v>2</v>
      </c>
      <c r="D34" s="6" t="str">
        <f aca="false">IF(MONTH(A34)&gt;=4,"FY "&amp;YEAR(A34)&amp;"-"&amp;RIGHT(YEAR(A34)+1,2),"FY "&amp;(YEAR(A34)-1)&amp;"-"&amp;RIGHT(YEAR(A34),2))</f>
        <v>FY 2000-01</v>
      </c>
      <c r="E34" s="6" t="str">
        <f aca="false">IF(AND(V34&lt;&gt;"",W34&lt;&gt;""),"Yes","No")</f>
        <v>No</v>
      </c>
      <c r="F34" s="18" t="n">
        <f aca="false">Total!F34</f>
        <v>354.3</v>
      </c>
      <c r="G34" s="18" t="n">
        <f aca="false">Total!G34</f>
        <v>202.4</v>
      </c>
      <c r="H34" s="18" t="n">
        <f aca="false">Total!H34</f>
        <v>151.9</v>
      </c>
      <c r="I34" s="18" t="n">
        <f aca="false">Total!I34</f>
        <v>32.7</v>
      </c>
      <c r="J34" s="18" t="str">
        <f aca="false">IF($V34="","",INDEX('Stock Exchange'!F$5:F$2450,$V34))</f>
        <v/>
      </c>
      <c r="K34" s="18" t="str">
        <f aca="false">IF($V34="","",INDEX('Stock Exchange'!G$5:G$2450,$V34))</f>
        <v/>
      </c>
      <c r="L34" s="18" t="str">
        <f aca="false">IF($V34="","",INDEX('Stock Exchange'!H$5:H$2450,$V34))</f>
        <v/>
      </c>
      <c r="M34" s="18" t="str">
        <f aca="false">IF($V34="","",INDEX('Stock Exchange'!I$5:I$2450,$V34))</f>
        <v/>
      </c>
      <c r="N34" s="18" t="str">
        <f aca="false">IF($W34="","",INDEX(Primary!F$5:F$2450,$W34))</f>
        <v/>
      </c>
      <c r="O34" s="18" t="str">
        <f aca="false">IF($W34="","",INDEX(Primary!G$5:G$2450,$W34))</f>
        <v/>
      </c>
      <c r="P34" s="18" t="str">
        <f aca="false">IF($W34="","",INDEX(Primary!H$5:H$2450,$W34))</f>
        <v/>
      </c>
      <c r="Q34" s="18" t="str">
        <f aca="false">IF($W34="","",INDEX(Primary!I$5:I$2450,$W34))</f>
        <v/>
      </c>
      <c r="R34" s="19" t="str">
        <f aca="false">IF($E34="Yes",L34+P34,"")</f>
        <v/>
      </c>
      <c r="S34" s="19" t="str">
        <f aca="false">IF($E34="Yes",H34-R34,"")</f>
        <v/>
      </c>
      <c r="T34" s="6" t="str">
        <f aca="false">IF($E34="Yes",IF(ROUND(ABS(S34),2)&lt;=$T$2,"OK","CHECK"),"n/a")</f>
        <v>n/a</v>
      </c>
      <c r="U34" s="20" t="n">
        <f aca="false">Total!J34</f>
        <v>46.43</v>
      </c>
      <c r="V34" s="17" t="str">
        <f aca="false">IFERROR(MATCH($A34,'Stock Exchange'!$A$5:$A$2450,0),"")</f>
        <v/>
      </c>
      <c r="W34" s="17" t="str">
        <f aca="false">IFERROR(MATCH($A34,Primary!$A$5:$A$2450,0),"")</f>
        <v/>
      </c>
    </row>
    <row r="35" customFormat="false" ht="15" hidden="false" customHeight="false" outlineLevel="0" collapsed="false">
      <c r="A35" s="16" t="n">
        <f aca="false">Total!A35</f>
        <v>36935</v>
      </c>
      <c r="B35" s="17" t="n">
        <f aca="false">YEAR(A35)</f>
        <v>2001</v>
      </c>
      <c r="C35" s="17" t="n">
        <f aca="false">MONTH(A35)</f>
        <v>2</v>
      </c>
      <c r="D35" s="6" t="str">
        <f aca="false">IF(MONTH(A35)&gt;=4,"FY "&amp;YEAR(A35)&amp;"-"&amp;RIGHT(YEAR(A35)+1,2),"FY "&amp;(YEAR(A35)-1)&amp;"-"&amp;RIGHT(YEAR(A35),2))</f>
        <v>FY 2000-01</v>
      </c>
      <c r="E35" s="6" t="str">
        <f aca="false">IF(AND(V35&lt;&gt;"",W35&lt;&gt;""),"Yes","No")</f>
        <v>No</v>
      </c>
      <c r="F35" s="18" t="n">
        <f aca="false">Total!F35</f>
        <v>195.5</v>
      </c>
      <c r="G35" s="18" t="n">
        <f aca="false">Total!G35</f>
        <v>150.6</v>
      </c>
      <c r="H35" s="18" t="n">
        <f aca="false">Total!H35</f>
        <v>44.9</v>
      </c>
      <c r="I35" s="18" t="n">
        <f aca="false">Total!I35</f>
        <v>9.7</v>
      </c>
      <c r="J35" s="18" t="str">
        <f aca="false">IF($V35="","",INDEX('Stock Exchange'!F$5:F$2450,$V35))</f>
        <v/>
      </c>
      <c r="K35" s="18" t="str">
        <f aca="false">IF($V35="","",INDEX('Stock Exchange'!G$5:G$2450,$V35))</f>
        <v/>
      </c>
      <c r="L35" s="18" t="str">
        <f aca="false">IF($V35="","",INDEX('Stock Exchange'!H$5:H$2450,$V35))</f>
        <v/>
      </c>
      <c r="M35" s="18" t="str">
        <f aca="false">IF($V35="","",INDEX('Stock Exchange'!I$5:I$2450,$V35))</f>
        <v/>
      </c>
      <c r="N35" s="18" t="str">
        <f aca="false">IF($W35="","",INDEX(Primary!F$5:F$2450,$W35))</f>
        <v/>
      </c>
      <c r="O35" s="18" t="str">
        <f aca="false">IF($W35="","",INDEX(Primary!G$5:G$2450,$W35))</f>
        <v/>
      </c>
      <c r="P35" s="18" t="str">
        <f aca="false">IF($W35="","",INDEX(Primary!H$5:H$2450,$W35))</f>
        <v/>
      </c>
      <c r="Q35" s="18" t="str">
        <f aca="false">IF($W35="","",INDEX(Primary!I$5:I$2450,$W35))</f>
        <v/>
      </c>
      <c r="R35" s="19" t="str">
        <f aca="false">IF($E35="Yes",L35+P35,"")</f>
        <v/>
      </c>
      <c r="S35" s="19" t="str">
        <f aca="false">IF($E35="Yes",H35-R35,"")</f>
        <v/>
      </c>
      <c r="T35" s="6" t="str">
        <f aca="false">IF($E35="Yes",IF(ROUND(ABS(S35),2)&lt;=$T$2,"OK","CHECK"),"n/a")</f>
        <v>n/a</v>
      </c>
      <c r="U35" s="20" t="n">
        <f aca="false">Total!J35</f>
        <v>46.48</v>
      </c>
      <c r="V35" s="17" t="str">
        <f aca="false">IFERROR(MATCH($A35,'Stock Exchange'!$A$5:$A$2450,0),"")</f>
        <v/>
      </c>
      <c r="W35" s="17" t="str">
        <f aca="false">IFERROR(MATCH($A35,Primary!$A$5:$A$2450,0),"")</f>
        <v/>
      </c>
    </row>
    <row r="36" customFormat="false" ht="15" hidden="false" customHeight="false" outlineLevel="0" collapsed="false">
      <c r="A36" s="16" t="n">
        <f aca="false">Total!A36</f>
        <v>36936</v>
      </c>
      <c r="B36" s="17" t="n">
        <f aca="false">YEAR(A36)</f>
        <v>2001</v>
      </c>
      <c r="C36" s="17" t="n">
        <f aca="false">MONTH(A36)</f>
        <v>2</v>
      </c>
      <c r="D36" s="6" t="str">
        <f aca="false">IF(MONTH(A36)&gt;=4,"FY "&amp;YEAR(A36)&amp;"-"&amp;RIGHT(YEAR(A36)+1,2),"FY "&amp;(YEAR(A36)-1)&amp;"-"&amp;RIGHT(YEAR(A36),2))</f>
        <v>FY 2000-01</v>
      </c>
      <c r="E36" s="6" t="str">
        <f aca="false">IF(AND(V36&lt;&gt;"",W36&lt;&gt;""),"Yes","No")</f>
        <v>No</v>
      </c>
      <c r="F36" s="18" t="n">
        <f aca="false">Total!F36</f>
        <v>606.4</v>
      </c>
      <c r="G36" s="18" t="n">
        <f aca="false">Total!G36</f>
        <v>206.6</v>
      </c>
      <c r="H36" s="18" t="n">
        <f aca="false">Total!H36</f>
        <v>399.8</v>
      </c>
      <c r="I36" s="18" t="n">
        <f aca="false">Total!I36</f>
        <v>85.9</v>
      </c>
      <c r="J36" s="18" t="str">
        <f aca="false">IF($V36="","",INDEX('Stock Exchange'!F$5:F$2450,$V36))</f>
        <v/>
      </c>
      <c r="K36" s="18" t="str">
        <f aca="false">IF($V36="","",INDEX('Stock Exchange'!G$5:G$2450,$V36))</f>
        <v/>
      </c>
      <c r="L36" s="18" t="str">
        <f aca="false">IF($V36="","",INDEX('Stock Exchange'!H$5:H$2450,$V36))</f>
        <v/>
      </c>
      <c r="M36" s="18" t="str">
        <f aca="false">IF($V36="","",INDEX('Stock Exchange'!I$5:I$2450,$V36))</f>
        <v/>
      </c>
      <c r="N36" s="18" t="str">
        <f aca="false">IF($W36="","",INDEX(Primary!F$5:F$2450,$W36))</f>
        <v/>
      </c>
      <c r="O36" s="18" t="str">
        <f aca="false">IF($W36="","",INDEX(Primary!G$5:G$2450,$W36))</f>
        <v/>
      </c>
      <c r="P36" s="18" t="str">
        <f aca="false">IF($W36="","",INDEX(Primary!H$5:H$2450,$W36))</f>
        <v/>
      </c>
      <c r="Q36" s="18" t="str">
        <f aca="false">IF($W36="","",INDEX(Primary!I$5:I$2450,$W36))</f>
        <v/>
      </c>
      <c r="R36" s="19" t="str">
        <f aca="false">IF($E36="Yes",L36+P36,"")</f>
        <v/>
      </c>
      <c r="S36" s="19" t="str">
        <f aca="false">IF($E36="Yes",H36-R36,"")</f>
        <v/>
      </c>
      <c r="T36" s="6" t="str">
        <f aca="false">IF($E36="Yes",IF(ROUND(ABS(S36),2)&lt;=$T$2,"OK","CHECK"),"n/a")</f>
        <v>n/a</v>
      </c>
      <c r="U36" s="20" t="n">
        <f aca="false">Total!J36</f>
        <v>46.55</v>
      </c>
      <c r="V36" s="17" t="str">
        <f aca="false">IFERROR(MATCH($A36,'Stock Exchange'!$A$5:$A$2450,0),"")</f>
        <v/>
      </c>
      <c r="W36" s="17" t="str">
        <f aca="false">IFERROR(MATCH($A36,Primary!$A$5:$A$2450,0),"")</f>
        <v/>
      </c>
    </row>
    <row r="37" customFormat="false" ht="15" hidden="false" customHeight="false" outlineLevel="0" collapsed="false">
      <c r="A37" s="16" t="n">
        <f aca="false">Total!A37</f>
        <v>36937</v>
      </c>
      <c r="B37" s="17" t="n">
        <f aca="false">YEAR(A37)</f>
        <v>2001</v>
      </c>
      <c r="C37" s="17" t="n">
        <f aca="false">MONTH(A37)</f>
        <v>2</v>
      </c>
      <c r="D37" s="6" t="str">
        <f aca="false">IF(MONTH(A37)&gt;=4,"FY "&amp;YEAR(A37)&amp;"-"&amp;RIGHT(YEAR(A37)+1,2),"FY "&amp;(YEAR(A37)-1)&amp;"-"&amp;RIGHT(YEAR(A37),2))</f>
        <v>FY 2000-01</v>
      </c>
      <c r="E37" s="6" t="str">
        <f aca="false">IF(AND(V37&lt;&gt;"",W37&lt;&gt;""),"Yes","No")</f>
        <v>No</v>
      </c>
      <c r="F37" s="18" t="n">
        <f aca="false">Total!F37</f>
        <v>224.3</v>
      </c>
      <c r="G37" s="18" t="n">
        <f aca="false">Total!G37</f>
        <v>145.6</v>
      </c>
      <c r="H37" s="18" t="n">
        <f aca="false">Total!H37</f>
        <v>78.7</v>
      </c>
      <c r="I37" s="18" t="n">
        <f aca="false">Total!I37</f>
        <v>16.9</v>
      </c>
      <c r="J37" s="18" t="str">
        <f aca="false">IF($V37="","",INDEX('Stock Exchange'!F$5:F$2450,$V37))</f>
        <v/>
      </c>
      <c r="K37" s="18" t="str">
        <f aca="false">IF($V37="","",INDEX('Stock Exchange'!G$5:G$2450,$V37))</f>
        <v/>
      </c>
      <c r="L37" s="18" t="str">
        <f aca="false">IF($V37="","",INDEX('Stock Exchange'!H$5:H$2450,$V37))</f>
        <v/>
      </c>
      <c r="M37" s="18" t="str">
        <f aca="false">IF($V37="","",INDEX('Stock Exchange'!I$5:I$2450,$V37))</f>
        <v/>
      </c>
      <c r="N37" s="18" t="str">
        <f aca="false">IF($W37="","",INDEX(Primary!F$5:F$2450,$W37))</f>
        <v/>
      </c>
      <c r="O37" s="18" t="str">
        <f aca="false">IF($W37="","",INDEX(Primary!G$5:G$2450,$W37))</f>
        <v/>
      </c>
      <c r="P37" s="18" t="str">
        <f aca="false">IF($W37="","",INDEX(Primary!H$5:H$2450,$W37))</f>
        <v/>
      </c>
      <c r="Q37" s="18" t="str">
        <f aca="false">IF($W37="","",INDEX(Primary!I$5:I$2450,$W37))</f>
        <v/>
      </c>
      <c r="R37" s="19" t="str">
        <f aca="false">IF($E37="Yes",L37+P37,"")</f>
        <v/>
      </c>
      <c r="S37" s="19" t="str">
        <f aca="false">IF($E37="Yes",H37-R37,"")</f>
        <v/>
      </c>
      <c r="T37" s="6" t="str">
        <f aca="false">IF($E37="Yes",IF(ROUND(ABS(S37),2)&lt;=$T$2,"OK","CHECK"),"n/a")</f>
        <v>n/a</v>
      </c>
      <c r="U37" s="20" t="n">
        <f aca="false">Total!J37</f>
        <v>46.6</v>
      </c>
      <c r="V37" s="17" t="str">
        <f aca="false">IFERROR(MATCH($A37,'Stock Exchange'!$A$5:$A$2450,0),"")</f>
        <v/>
      </c>
      <c r="W37" s="17" t="str">
        <f aca="false">IFERROR(MATCH($A37,Primary!$A$5:$A$2450,0),"")</f>
        <v/>
      </c>
    </row>
    <row r="38" customFormat="false" ht="15" hidden="false" customHeight="false" outlineLevel="0" collapsed="false">
      <c r="A38" s="16" t="n">
        <f aca="false">Total!A38</f>
        <v>36938</v>
      </c>
      <c r="B38" s="17" t="n">
        <f aca="false">YEAR(A38)</f>
        <v>2001</v>
      </c>
      <c r="C38" s="17" t="n">
        <f aca="false">MONTH(A38)</f>
        <v>2</v>
      </c>
      <c r="D38" s="6" t="str">
        <f aca="false">IF(MONTH(A38)&gt;=4,"FY "&amp;YEAR(A38)&amp;"-"&amp;RIGHT(YEAR(A38)+1,2),"FY "&amp;(YEAR(A38)-1)&amp;"-"&amp;RIGHT(YEAR(A38),2))</f>
        <v>FY 2000-01</v>
      </c>
      <c r="E38" s="6" t="str">
        <f aca="false">IF(AND(V38&lt;&gt;"",W38&lt;&gt;""),"Yes","No")</f>
        <v>No</v>
      </c>
      <c r="F38" s="18" t="n">
        <f aca="false">Total!F38</f>
        <v>284.3</v>
      </c>
      <c r="G38" s="18" t="n">
        <f aca="false">Total!G38</f>
        <v>102</v>
      </c>
      <c r="H38" s="18" t="n">
        <f aca="false">Total!H38</f>
        <v>182.3</v>
      </c>
      <c r="I38" s="18" t="n">
        <f aca="false">Total!I38</f>
        <v>39.1</v>
      </c>
      <c r="J38" s="18" t="str">
        <f aca="false">IF($V38="","",INDEX('Stock Exchange'!F$5:F$2450,$V38))</f>
        <v/>
      </c>
      <c r="K38" s="18" t="str">
        <f aca="false">IF($V38="","",INDEX('Stock Exchange'!G$5:G$2450,$V38))</f>
        <v/>
      </c>
      <c r="L38" s="18" t="str">
        <f aca="false">IF($V38="","",INDEX('Stock Exchange'!H$5:H$2450,$V38))</f>
        <v/>
      </c>
      <c r="M38" s="18" t="str">
        <f aca="false">IF($V38="","",INDEX('Stock Exchange'!I$5:I$2450,$V38))</f>
        <v/>
      </c>
      <c r="N38" s="18" t="str">
        <f aca="false">IF($W38="","",INDEX(Primary!F$5:F$2450,$W38))</f>
        <v/>
      </c>
      <c r="O38" s="18" t="str">
        <f aca="false">IF($W38="","",INDEX(Primary!G$5:G$2450,$W38))</f>
        <v/>
      </c>
      <c r="P38" s="18" t="str">
        <f aca="false">IF($W38="","",INDEX(Primary!H$5:H$2450,$W38))</f>
        <v/>
      </c>
      <c r="Q38" s="18" t="str">
        <f aca="false">IF($W38="","",INDEX(Primary!I$5:I$2450,$W38))</f>
        <v/>
      </c>
      <c r="R38" s="19" t="str">
        <f aca="false">IF($E38="Yes",L38+P38,"")</f>
        <v/>
      </c>
      <c r="S38" s="19" t="str">
        <f aca="false">IF($E38="Yes",H38-R38,"")</f>
        <v/>
      </c>
      <c r="T38" s="6" t="str">
        <f aca="false">IF($E38="Yes",IF(ROUND(ABS(S38),2)&lt;=$T$2,"OK","CHECK"),"n/a")</f>
        <v>n/a</v>
      </c>
      <c r="U38" s="20" t="n">
        <f aca="false">Total!J38</f>
        <v>46.59</v>
      </c>
      <c r="V38" s="17" t="str">
        <f aca="false">IFERROR(MATCH($A38,'Stock Exchange'!$A$5:$A$2450,0),"")</f>
        <v/>
      </c>
      <c r="W38" s="17" t="str">
        <f aca="false">IFERROR(MATCH($A38,Primary!$A$5:$A$2450,0),"")</f>
        <v/>
      </c>
    </row>
    <row r="39" customFormat="false" ht="15" hidden="false" customHeight="false" outlineLevel="0" collapsed="false">
      <c r="A39" s="16" t="n">
        <f aca="false">Total!A39</f>
        <v>36941</v>
      </c>
      <c r="B39" s="17" t="n">
        <f aca="false">YEAR(A39)</f>
        <v>2001</v>
      </c>
      <c r="C39" s="17" t="n">
        <f aca="false">MONTH(A39)</f>
        <v>2</v>
      </c>
      <c r="D39" s="6" t="str">
        <f aca="false">IF(MONTH(A39)&gt;=4,"FY "&amp;YEAR(A39)&amp;"-"&amp;RIGHT(YEAR(A39)+1,2),"FY "&amp;(YEAR(A39)-1)&amp;"-"&amp;RIGHT(YEAR(A39),2))</f>
        <v>FY 2000-01</v>
      </c>
      <c r="E39" s="6" t="str">
        <f aca="false">IF(AND(V39&lt;&gt;"",W39&lt;&gt;""),"Yes","No")</f>
        <v>No</v>
      </c>
      <c r="F39" s="18" t="n">
        <f aca="false">Total!F39</f>
        <v>447.4</v>
      </c>
      <c r="G39" s="18" t="n">
        <f aca="false">Total!G39</f>
        <v>159.2</v>
      </c>
      <c r="H39" s="18" t="n">
        <f aca="false">Total!H39</f>
        <v>288.2</v>
      </c>
      <c r="I39" s="18" t="n">
        <f aca="false">Total!I39</f>
        <v>61.9</v>
      </c>
      <c r="J39" s="18" t="str">
        <f aca="false">IF($V39="","",INDEX('Stock Exchange'!F$5:F$2450,$V39))</f>
        <v/>
      </c>
      <c r="K39" s="18" t="str">
        <f aca="false">IF($V39="","",INDEX('Stock Exchange'!G$5:G$2450,$V39))</f>
        <v/>
      </c>
      <c r="L39" s="18" t="str">
        <f aca="false">IF($V39="","",INDEX('Stock Exchange'!H$5:H$2450,$V39))</f>
        <v/>
      </c>
      <c r="M39" s="18" t="str">
        <f aca="false">IF($V39="","",INDEX('Stock Exchange'!I$5:I$2450,$V39))</f>
        <v/>
      </c>
      <c r="N39" s="18" t="str">
        <f aca="false">IF($W39="","",INDEX(Primary!F$5:F$2450,$W39))</f>
        <v/>
      </c>
      <c r="O39" s="18" t="str">
        <f aca="false">IF($W39="","",INDEX(Primary!G$5:G$2450,$W39))</f>
        <v/>
      </c>
      <c r="P39" s="18" t="str">
        <f aca="false">IF($W39="","",INDEX(Primary!H$5:H$2450,$W39))</f>
        <v/>
      </c>
      <c r="Q39" s="18" t="str">
        <f aca="false">IF($W39="","",INDEX(Primary!I$5:I$2450,$W39))</f>
        <v/>
      </c>
      <c r="R39" s="19" t="str">
        <f aca="false">IF($E39="Yes",L39+P39,"")</f>
        <v/>
      </c>
      <c r="S39" s="19" t="str">
        <f aca="false">IF($E39="Yes",H39-R39,"")</f>
        <v/>
      </c>
      <c r="T39" s="6" t="str">
        <f aca="false">IF($E39="Yes",IF(ROUND(ABS(S39),2)&lt;=$T$2,"OK","CHECK"),"n/a")</f>
        <v>n/a</v>
      </c>
      <c r="U39" s="20" t="n">
        <f aca="false">Total!J39</f>
        <v>46.54</v>
      </c>
      <c r="V39" s="17" t="str">
        <f aca="false">IFERROR(MATCH($A39,'Stock Exchange'!$A$5:$A$2450,0),"")</f>
        <v/>
      </c>
      <c r="W39" s="17" t="str">
        <f aca="false">IFERROR(MATCH($A39,Primary!$A$5:$A$2450,0),"")</f>
        <v/>
      </c>
    </row>
    <row r="40" customFormat="false" ht="15" hidden="false" customHeight="false" outlineLevel="0" collapsed="false">
      <c r="A40" s="16" t="n">
        <f aca="false">Total!A40</f>
        <v>36942</v>
      </c>
      <c r="B40" s="17" t="n">
        <f aca="false">YEAR(A40)</f>
        <v>2001</v>
      </c>
      <c r="C40" s="17" t="n">
        <f aca="false">MONTH(A40)</f>
        <v>2</v>
      </c>
      <c r="D40" s="6" t="str">
        <f aca="false">IF(MONTH(A40)&gt;=4,"FY "&amp;YEAR(A40)&amp;"-"&amp;RIGHT(YEAR(A40)+1,2),"FY "&amp;(YEAR(A40)-1)&amp;"-"&amp;RIGHT(YEAR(A40),2))</f>
        <v>FY 2000-01</v>
      </c>
      <c r="E40" s="6" t="str">
        <f aca="false">IF(AND(V40&lt;&gt;"",W40&lt;&gt;""),"Yes","No")</f>
        <v>No</v>
      </c>
      <c r="F40" s="18" t="n">
        <f aca="false">Total!F40</f>
        <v>88</v>
      </c>
      <c r="G40" s="18" t="n">
        <f aca="false">Total!G40</f>
        <v>90.1</v>
      </c>
      <c r="H40" s="18" t="n">
        <f aca="false">Total!H40</f>
        <v>-2.1</v>
      </c>
      <c r="I40" s="18" t="n">
        <f aca="false">Total!I40</f>
        <v>-0.5</v>
      </c>
      <c r="J40" s="18" t="str">
        <f aca="false">IF($V40="","",INDEX('Stock Exchange'!F$5:F$2450,$V40))</f>
        <v/>
      </c>
      <c r="K40" s="18" t="str">
        <f aca="false">IF($V40="","",INDEX('Stock Exchange'!G$5:G$2450,$V40))</f>
        <v/>
      </c>
      <c r="L40" s="18" t="str">
        <f aca="false">IF($V40="","",INDEX('Stock Exchange'!H$5:H$2450,$V40))</f>
        <v/>
      </c>
      <c r="M40" s="18" t="str">
        <f aca="false">IF($V40="","",INDEX('Stock Exchange'!I$5:I$2450,$V40))</f>
        <v/>
      </c>
      <c r="N40" s="18" t="str">
        <f aca="false">IF($W40="","",INDEX(Primary!F$5:F$2450,$W40))</f>
        <v/>
      </c>
      <c r="O40" s="18" t="str">
        <f aca="false">IF($W40="","",INDEX(Primary!G$5:G$2450,$W40))</f>
        <v/>
      </c>
      <c r="P40" s="18" t="str">
        <f aca="false">IF($W40="","",INDEX(Primary!H$5:H$2450,$W40))</f>
        <v/>
      </c>
      <c r="Q40" s="18" t="str">
        <f aca="false">IF($W40="","",INDEX(Primary!I$5:I$2450,$W40))</f>
        <v/>
      </c>
      <c r="R40" s="19" t="str">
        <f aca="false">IF($E40="Yes",L40+P40,"")</f>
        <v/>
      </c>
      <c r="S40" s="19" t="str">
        <f aca="false">IF($E40="Yes",H40-R40,"")</f>
        <v/>
      </c>
      <c r="T40" s="6" t="str">
        <f aca="false">IF($E40="Yes",IF(ROUND(ABS(S40),2)&lt;=$T$2,"OK","CHECK"),"n/a")</f>
        <v>n/a</v>
      </c>
      <c r="U40" s="20" t="n">
        <f aca="false">Total!J40</f>
        <v>46.54</v>
      </c>
      <c r="V40" s="17" t="str">
        <f aca="false">IFERROR(MATCH($A40,'Stock Exchange'!$A$5:$A$2450,0),"")</f>
        <v/>
      </c>
      <c r="W40" s="17" t="str">
        <f aca="false">IFERROR(MATCH($A40,Primary!$A$5:$A$2450,0),"")</f>
        <v/>
      </c>
    </row>
    <row r="41" customFormat="false" ht="15" hidden="false" customHeight="false" outlineLevel="0" collapsed="false">
      <c r="A41" s="16" t="n">
        <f aca="false">Total!A41</f>
        <v>36943</v>
      </c>
      <c r="B41" s="17" t="n">
        <f aca="false">YEAR(A41)</f>
        <v>2001</v>
      </c>
      <c r="C41" s="17" t="n">
        <f aca="false">MONTH(A41)</f>
        <v>2</v>
      </c>
      <c r="D41" s="6" t="str">
        <f aca="false">IF(MONTH(A41)&gt;=4,"FY "&amp;YEAR(A41)&amp;"-"&amp;RIGHT(YEAR(A41)+1,2),"FY "&amp;(YEAR(A41)-1)&amp;"-"&amp;RIGHT(YEAR(A41),2))</f>
        <v>FY 2000-01</v>
      </c>
      <c r="E41" s="6" t="str">
        <f aca="false">IF(AND(V41&lt;&gt;"",W41&lt;&gt;""),"Yes","No")</f>
        <v>No</v>
      </c>
      <c r="F41" s="18" t="n">
        <f aca="false">Total!F41</f>
        <v>253.4</v>
      </c>
      <c r="G41" s="18" t="n">
        <f aca="false">Total!G41</f>
        <v>147.5</v>
      </c>
      <c r="H41" s="18" t="n">
        <f aca="false">Total!H41</f>
        <v>105.9</v>
      </c>
      <c r="I41" s="18" t="n">
        <f aca="false">Total!I41</f>
        <v>22.7</v>
      </c>
      <c r="J41" s="18" t="str">
        <f aca="false">IF($V41="","",INDEX('Stock Exchange'!F$5:F$2450,$V41))</f>
        <v/>
      </c>
      <c r="K41" s="18" t="str">
        <f aca="false">IF($V41="","",INDEX('Stock Exchange'!G$5:G$2450,$V41))</f>
        <v/>
      </c>
      <c r="L41" s="18" t="str">
        <f aca="false">IF($V41="","",INDEX('Stock Exchange'!H$5:H$2450,$V41))</f>
        <v/>
      </c>
      <c r="M41" s="18" t="str">
        <f aca="false">IF($V41="","",INDEX('Stock Exchange'!I$5:I$2450,$V41))</f>
        <v/>
      </c>
      <c r="N41" s="18" t="str">
        <f aca="false">IF($W41="","",INDEX(Primary!F$5:F$2450,$W41))</f>
        <v/>
      </c>
      <c r="O41" s="18" t="str">
        <f aca="false">IF($W41="","",INDEX(Primary!G$5:G$2450,$W41))</f>
        <v/>
      </c>
      <c r="P41" s="18" t="str">
        <f aca="false">IF($W41="","",INDEX(Primary!H$5:H$2450,$W41))</f>
        <v/>
      </c>
      <c r="Q41" s="18" t="str">
        <f aca="false">IF($W41="","",INDEX(Primary!I$5:I$2450,$W41))</f>
        <v/>
      </c>
      <c r="R41" s="19" t="str">
        <f aca="false">IF($E41="Yes",L41+P41,"")</f>
        <v/>
      </c>
      <c r="S41" s="19" t="str">
        <f aca="false">IF($E41="Yes",H41-R41,"")</f>
        <v/>
      </c>
      <c r="T41" s="6" t="str">
        <f aca="false">IF($E41="Yes",IF(ROUND(ABS(S41),2)&lt;=$T$2,"OK","CHECK"),"n/a")</f>
        <v>n/a</v>
      </c>
      <c r="U41" s="20" t="n">
        <f aca="false">Total!J41</f>
        <v>46.58</v>
      </c>
      <c r="V41" s="17" t="str">
        <f aca="false">IFERROR(MATCH($A41,'Stock Exchange'!$A$5:$A$2450,0),"")</f>
        <v/>
      </c>
      <c r="W41" s="17" t="str">
        <f aca="false">IFERROR(MATCH($A41,Primary!$A$5:$A$2450,0),"")</f>
        <v/>
      </c>
    </row>
    <row r="42" customFormat="false" ht="15" hidden="false" customHeight="false" outlineLevel="0" collapsed="false">
      <c r="A42" s="16" t="n">
        <f aca="false">Total!A42</f>
        <v>36944</v>
      </c>
      <c r="B42" s="17" t="n">
        <f aca="false">YEAR(A42)</f>
        <v>2001</v>
      </c>
      <c r="C42" s="17" t="n">
        <f aca="false">MONTH(A42)</f>
        <v>2</v>
      </c>
      <c r="D42" s="6" t="str">
        <f aca="false">IF(MONTH(A42)&gt;=4,"FY "&amp;YEAR(A42)&amp;"-"&amp;RIGHT(YEAR(A42)+1,2),"FY "&amp;(YEAR(A42)-1)&amp;"-"&amp;RIGHT(YEAR(A42),2))</f>
        <v>FY 2000-01</v>
      </c>
      <c r="E42" s="6" t="str">
        <f aca="false">IF(AND(V42&lt;&gt;"",W42&lt;&gt;""),"Yes","No")</f>
        <v>No</v>
      </c>
      <c r="F42" s="18" t="n">
        <f aca="false">Total!F42</f>
        <v>318</v>
      </c>
      <c r="G42" s="18" t="n">
        <f aca="false">Total!G42</f>
        <v>214.2</v>
      </c>
      <c r="H42" s="18" t="n">
        <f aca="false">Total!H42</f>
        <v>103.8</v>
      </c>
      <c r="I42" s="18" t="n">
        <f aca="false">Total!I42</f>
        <v>22.3</v>
      </c>
      <c r="J42" s="18" t="str">
        <f aca="false">IF($V42="","",INDEX('Stock Exchange'!F$5:F$2450,$V42))</f>
        <v/>
      </c>
      <c r="K42" s="18" t="str">
        <f aca="false">IF($V42="","",INDEX('Stock Exchange'!G$5:G$2450,$V42))</f>
        <v/>
      </c>
      <c r="L42" s="18" t="str">
        <f aca="false">IF($V42="","",INDEX('Stock Exchange'!H$5:H$2450,$V42))</f>
        <v/>
      </c>
      <c r="M42" s="18" t="str">
        <f aca="false">IF($V42="","",INDEX('Stock Exchange'!I$5:I$2450,$V42))</f>
        <v/>
      </c>
      <c r="N42" s="18" t="str">
        <f aca="false">IF($W42="","",INDEX(Primary!F$5:F$2450,$W42))</f>
        <v/>
      </c>
      <c r="O42" s="18" t="str">
        <f aca="false">IF($W42="","",INDEX(Primary!G$5:G$2450,$W42))</f>
        <v/>
      </c>
      <c r="P42" s="18" t="str">
        <f aca="false">IF($W42="","",INDEX(Primary!H$5:H$2450,$W42))</f>
        <v/>
      </c>
      <c r="Q42" s="18" t="str">
        <f aca="false">IF($W42="","",INDEX(Primary!I$5:I$2450,$W42))</f>
        <v/>
      </c>
      <c r="R42" s="19" t="str">
        <f aca="false">IF($E42="Yes",L42+P42,"")</f>
        <v/>
      </c>
      <c r="S42" s="19" t="str">
        <f aca="false">IF($E42="Yes",H42-R42,"")</f>
        <v/>
      </c>
      <c r="T42" s="6" t="str">
        <f aca="false">IF($E42="Yes",IF(ROUND(ABS(S42),2)&lt;=$T$2,"OK","CHECK"),"n/a")</f>
        <v>n/a</v>
      </c>
      <c r="U42" s="20" t="n">
        <f aca="false">Total!J42</f>
        <v>46.58</v>
      </c>
      <c r="V42" s="17" t="str">
        <f aca="false">IFERROR(MATCH($A42,'Stock Exchange'!$A$5:$A$2450,0),"")</f>
        <v/>
      </c>
      <c r="W42" s="17" t="str">
        <f aca="false">IFERROR(MATCH($A42,Primary!$A$5:$A$2450,0),"")</f>
        <v/>
      </c>
    </row>
    <row r="43" customFormat="false" ht="15" hidden="false" customHeight="false" outlineLevel="0" collapsed="false">
      <c r="A43" s="16" t="n">
        <f aca="false">Total!A43</f>
        <v>36945</v>
      </c>
      <c r="B43" s="17" t="n">
        <f aca="false">YEAR(A43)</f>
        <v>2001</v>
      </c>
      <c r="C43" s="17" t="n">
        <f aca="false">MONTH(A43)</f>
        <v>2</v>
      </c>
      <c r="D43" s="6" t="str">
        <f aca="false">IF(MONTH(A43)&gt;=4,"FY "&amp;YEAR(A43)&amp;"-"&amp;RIGHT(YEAR(A43)+1,2),"FY "&amp;(YEAR(A43)-1)&amp;"-"&amp;RIGHT(YEAR(A43),2))</f>
        <v>FY 2000-01</v>
      </c>
      <c r="E43" s="6" t="str">
        <f aca="false">IF(AND(V43&lt;&gt;"",W43&lt;&gt;""),"Yes","No")</f>
        <v>No</v>
      </c>
      <c r="F43" s="18" t="n">
        <f aca="false">Total!F43</f>
        <v>249.9</v>
      </c>
      <c r="G43" s="18" t="n">
        <f aca="false">Total!G43</f>
        <v>243.3</v>
      </c>
      <c r="H43" s="18" t="n">
        <f aca="false">Total!H43</f>
        <v>6.6</v>
      </c>
      <c r="I43" s="18" t="n">
        <f aca="false">Total!I43</f>
        <v>1.4</v>
      </c>
      <c r="J43" s="18" t="str">
        <f aca="false">IF($V43="","",INDEX('Stock Exchange'!F$5:F$2450,$V43))</f>
        <v/>
      </c>
      <c r="K43" s="18" t="str">
        <f aca="false">IF($V43="","",INDEX('Stock Exchange'!G$5:G$2450,$V43))</f>
        <v/>
      </c>
      <c r="L43" s="18" t="str">
        <f aca="false">IF($V43="","",INDEX('Stock Exchange'!H$5:H$2450,$V43))</f>
        <v/>
      </c>
      <c r="M43" s="18" t="str">
        <f aca="false">IF($V43="","",INDEX('Stock Exchange'!I$5:I$2450,$V43))</f>
        <v/>
      </c>
      <c r="N43" s="18" t="str">
        <f aca="false">IF($W43="","",INDEX(Primary!F$5:F$2450,$W43))</f>
        <v/>
      </c>
      <c r="O43" s="18" t="str">
        <f aca="false">IF($W43="","",INDEX(Primary!G$5:G$2450,$W43))</f>
        <v/>
      </c>
      <c r="P43" s="18" t="str">
        <f aca="false">IF($W43="","",INDEX(Primary!H$5:H$2450,$W43))</f>
        <v/>
      </c>
      <c r="Q43" s="18" t="str">
        <f aca="false">IF($W43="","",INDEX(Primary!I$5:I$2450,$W43))</f>
        <v/>
      </c>
      <c r="R43" s="19" t="str">
        <f aca="false">IF($E43="Yes",L43+P43,"")</f>
        <v/>
      </c>
      <c r="S43" s="19" t="str">
        <f aca="false">IF($E43="Yes",H43-R43,"")</f>
        <v/>
      </c>
      <c r="T43" s="6" t="str">
        <f aca="false">IF($E43="Yes",IF(ROUND(ABS(S43),2)&lt;=$T$2,"OK","CHECK"),"n/a")</f>
        <v>n/a</v>
      </c>
      <c r="U43" s="20" t="n">
        <f aca="false">Total!J43</f>
        <v>46.63</v>
      </c>
      <c r="V43" s="17" t="str">
        <f aca="false">IFERROR(MATCH($A43,'Stock Exchange'!$A$5:$A$2450,0),"")</f>
        <v/>
      </c>
      <c r="W43" s="17" t="str">
        <f aca="false">IFERROR(MATCH($A43,Primary!$A$5:$A$2450,0),"")</f>
        <v/>
      </c>
    </row>
    <row r="44" customFormat="false" ht="15" hidden="false" customHeight="false" outlineLevel="0" collapsed="false">
      <c r="A44" s="16" t="n">
        <f aca="false">Total!A44</f>
        <v>36948</v>
      </c>
      <c r="B44" s="17" t="n">
        <f aca="false">YEAR(A44)</f>
        <v>2001</v>
      </c>
      <c r="C44" s="17" t="n">
        <f aca="false">MONTH(A44)</f>
        <v>2</v>
      </c>
      <c r="D44" s="6" t="str">
        <f aca="false">IF(MONTH(A44)&gt;=4,"FY "&amp;YEAR(A44)&amp;"-"&amp;RIGHT(YEAR(A44)+1,2),"FY "&amp;(YEAR(A44)-1)&amp;"-"&amp;RIGHT(YEAR(A44),2))</f>
        <v>FY 2000-01</v>
      </c>
      <c r="E44" s="6" t="str">
        <f aca="false">IF(AND(V44&lt;&gt;"",W44&lt;&gt;""),"Yes","No")</f>
        <v>No</v>
      </c>
      <c r="F44" s="18" t="n">
        <f aca="false">Total!F44</f>
        <v>375.4</v>
      </c>
      <c r="G44" s="18" t="n">
        <f aca="false">Total!G44</f>
        <v>229.6</v>
      </c>
      <c r="H44" s="18" t="n">
        <f aca="false">Total!H44</f>
        <v>145.8</v>
      </c>
      <c r="I44" s="18" t="n">
        <f aca="false">Total!I44</f>
        <v>31.3</v>
      </c>
      <c r="J44" s="18" t="str">
        <f aca="false">IF($V44="","",INDEX('Stock Exchange'!F$5:F$2450,$V44))</f>
        <v/>
      </c>
      <c r="K44" s="18" t="str">
        <f aca="false">IF($V44="","",INDEX('Stock Exchange'!G$5:G$2450,$V44))</f>
        <v/>
      </c>
      <c r="L44" s="18" t="str">
        <f aca="false">IF($V44="","",INDEX('Stock Exchange'!H$5:H$2450,$V44))</f>
        <v/>
      </c>
      <c r="M44" s="18" t="str">
        <f aca="false">IF($V44="","",INDEX('Stock Exchange'!I$5:I$2450,$V44))</f>
        <v/>
      </c>
      <c r="N44" s="18" t="str">
        <f aca="false">IF($W44="","",INDEX(Primary!F$5:F$2450,$W44))</f>
        <v/>
      </c>
      <c r="O44" s="18" t="str">
        <f aca="false">IF($W44="","",INDEX(Primary!G$5:G$2450,$W44))</f>
        <v/>
      </c>
      <c r="P44" s="18" t="str">
        <f aca="false">IF($W44="","",INDEX(Primary!H$5:H$2450,$W44))</f>
        <v/>
      </c>
      <c r="Q44" s="18" t="str">
        <f aca="false">IF($W44="","",INDEX(Primary!I$5:I$2450,$W44))</f>
        <v/>
      </c>
      <c r="R44" s="19" t="str">
        <f aca="false">IF($E44="Yes",L44+P44,"")</f>
        <v/>
      </c>
      <c r="S44" s="19" t="str">
        <f aca="false">IF($E44="Yes",H44-R44,"")</f>
        <v/>
      </c>
      <c r="T44" s="6" t="str">
        <f aca="false">IF($E44="Yes",IF(ROUND(ABS(S44),2)&lt;=$T$2,"OK","CHECK"),"n/a")</f>
        <v>n/a</v>
      </c>
      <c r="U44" s="20" t="n">
        <f aca="false">Total!J44</f>
        <v>46.58</v>
      </c>
      <c r="V44" s="17" t="str">
        <f aca="false">IFERROR(MATCH($A44,'Stock Exchange'!$A$5:$A$2450,0),"")</f>
        <v/>
      </c>
      <c r="W44" s="17" t="str">
        <f aca="false">IFERROR(MATCH($A44,Primary!$A$5:$A$2450,0),"")</f>
        <v/>
      </c>
    </row>
    <row r="45" customFormat="false" ht="15" hidden="false" customHeight="false" outlineLevel="0" collapsed="false">
      <c r="A45" s="16" t="n">
        <f aca="false">Total!A45</f>
        <v>36949</v>
      </c>
      <c r="B45" s="17" t="n">
        <f aca="false">YEAR(A45)</f>
        <v>2001</v>
      </c>
      <c r="C45" s="17" t="n">
        <f aca="false">MONTH(A45)</f>
        <v>2</v>
      </c>
      <c r="D45" s="6" t="str">
        <f aca="false">IF(MONTH(A45)&gt;=4,"FY "&amp;YEAR(A45)&amp;"-"&amp;RIGHT(YEAR(A45)+1,2),"FY "&amp;(YEAR(A45)-1)&amp;"-"&amp;RIGHT(YEAR(A45),2))</f>
        <v>FY 2000-01</v>
      </c>
      <c r="E45" s="6" t="str">
        <f aca="false">IF(AND(V45&lt;&gt;"",W45&lt;&gt;""),"Yes","No")</f>
        <v>No</v>
      </c>
      <c r="F45" s="18" t="n">
        <f aca="false">Total!F45</f>
        <v>122.2</v>
      </c>
      <c r="G45" s="18" t="n">
        <f aca="false">Total!G45</f>
        <v>146.1</v>
      </c>
      <c r="H45" s="18" t="n">
        <f aca="false">Total!H45</f>
        <v>-23.9</v>
      </c>
      <c r="I45" s="18" t="n">
        <f aca="false">Total!I45</f>
        <v>-5.1</v>
      </c>
      <c r="J45" s="18" t="str">
        <f aca="false">IF($V45="","",INDEX('Stock Exchange'!F$5:F$2450,$V45))</f>
        <v/>
      </c>
      <c r="K45" s="18" t="str">
        <f aca="false">IF($V45="","",INDEX('Stock Exchange'!G$5:G$2450,$V45))</f>
        <v/>
      </c>
      <c r="L45" s="18" t="str">
        <f aca="false">IF($V45="","",INDEX('Stock Exchange'!H$5:H$2450,$V45))</f>
        <v/>
      </c>
      <c r="M45" s="18" t="str">
        <f aca="false">IF($V45="","",INDEX('Stock Exchange'!I$5:I$2450,$V45))</f>
        <v/>
      </c>
      <c r="N45" s="18" t="str">
        <f aca="false">IF($W45="","",INDEX(Primary!F$5:F$2450,$W45))</f>
        <v/>
      </c>
      <c r="O45" s="18" t="str">
        <f aca="false">IF($W45="","",INDEX(Primary!G$5:G$2450,$W45))</f>
        <v/>
      </c>
      <c r="P45" s="18" t="str">
        <f aca="false">IF($W45="","",INDEX(Primary!H$5:H$2450,$W45))</f>
        <v/>
      </c>
      <c r="Q45" s="18" t="str">
        <f aca="false">IF($W45="","",INDEX(Primary!I$5:I$2450,$W45))</f>
        <v/>
      </c>
      <c r="R45" s="19" t="str">
        <f aca="false">IF($E45="Yes",L45+P45,"")</f>
        <v/>
      </c>
      <c r="S45" s="19" t="str">
        <f aca="false">IF($E45="Yes",H45-R45,"")</f>
        <v/>
      </c>
      <c r="T45" s="6" t="str">
        <f aca="false">IF($E45="Yes",IF(ROUND(ABS(S45),2)&lt;=$T$2,"OK","CHECK"),"n/a")</f>
        <v>n/a</v>
      </c>
      <c r="U45" s="20" t="n">
        <f aca="false">Total!J45</f>
        <v>46.63</v>
      </c>
      <c r="V45" s="17" t="str">
        <f aca="false">IFERROR(MATCH($A45,'Stock Exchange'!$A$5:$A$2450,0),"")</f>
        <v/>
      </c>
      <c r="W45" s="17" t="str">
        <f aca="false">IFERROR(MATCH($A45,Primary!$A$5:$A$2450,0),"")</f>
        <v/>
      </c>
    </row>
    <row r="46" customFormat="false" ht="15" hidden="false" customHeight="false" outlineLevel="0" collapsed="false">
      <c r="A46" s="16" t="n">
        <f aca="false">Total!A46</f>
        <v>36950</v>
      </c>
      <c r="B46" s="17" t="n">
        <f aca="false">YEAR(A46)</f>
        <v>2001</v>
      </c>
      <c r="C46" s="17" t="n">
        <f aca="false">MONTH(A46)</f>
        <v>2</v>
      </c>
      <c r="D46" s="6" t="str">
        <f aca="false">IF(MONTH(A46)&gt;=4,"FY "&amp;YEAR(A46)&amp;"-"&amp;RIGHT(YEAR(A46)+1,2),"FY "&amp;(YEAR(A46)-1)&amp;"-"&amp;RIGHT(YEAR(A46),2))</f>
        <v>FY 2000-01</v>
      </c>
      <c r="E46" s="6" t="str">
        <f aca="false">IF(AND(V46&lt;&gt;"",W46&lt;&gt;""),"Yes","No")</f>
        <v>No</v>
      </c>
      <c r="F46" s="18" t="n">
        <f aca="false">Total!F46</f>
        <v>350.3</v>
      </c>
      <c r="G46" s="18" t="n">
        <f aca="false">Total!G46</f>
        <v>193.9</v>
      </c>
      <c r="H46" s="18" t="n">
        <f aca="false">Total!H46</f>
        <v>156.4</v>
      </c>
      <c r="I46" s="18" t="n">
        <f aca="false">Total!I46</f>
        <v>33.5</v>
      </c>
      <c r="J46" s="18" t="str">
        <f aca="false">IF($V46="","",INDEX('Stock Exchange'!F$5:F$2450,$V46))</f>
        <v/>
      </c>
      <c r="K46" s="18" t="str">
        <f aca="false">IF($V46="","",INDEX('Stock Exchange'!G$5:G$2450,$V46))</f>
        <v/>
      </c>
      <c r="L46" s="18" t="str">
        <f aca="false">IF($V46="","",INDEX('Stock Exchange'!H$5:H$2450,$V46))</f>
        <v/>
      </c>
      <c r="M46" s="18" t="str">
        <f aca="false">IF($V46="","",INDEX('Stock Exchange'!I$5:I$2450,$V46))</f>
        <v/>
      </c>
      <c r="N46" s="18" t="str">
        <f aca="false">IF($W46="","",INDEX(Primary!F$5:F$2450,$W46))</f>
        <v/>
      </c>
      <c r="O46" s="18" t="str">
        <f aca="false">IF($W46="","",INDEX(Primary!G$5:G$2450,$W46))</f>
        <v/>
      </c>
      <c r="P46" s="18" t="str">
        <f aca="false">IF($W46="","",INDEX(Primary!H$5:H$2450,$W46))</f>
        <v/>
      </c>
      <c r="Q46" s="18" t="str">
        <f aca="false">IF($W46="","",INDEX(Primary!I$5:I$2450,$W46))</f>
        <v/>
      </c>
      <c r="R46" s="19" t="str">
        <f aca="false">IF($E46="Yes",L46+P46,"")</f>
        <v/>
      </c>
      <c r="S46" s="19" t="str">
        <f aca="false">IF($E46="Yes",H46-R46,"")</f>
        <v/>
      </c>
      <c r="T46" s="6" t="str">
        <f aca="false">IF($E46="Yes",IF(ROUND(ABS(S46),2)&lt;=$T$2,"OK","CHECK"),"n/a")</f>
        <v>n/a</v>
      </c>
      <c r="U46" s="20" t="n">
        <f aca="false">Total!J46</f>
        <v>46.67</v>
      </c>
      <c r="V46" s="17" t="str">
        <f aca="false">IFERROR(MATCH($A46,'Stock Exchange'!$A$5:$A$2450,0),"")</f>
        <v/>
      </c>
      <c r="W46" s="17" t="str">
        <f aca="false">IFERROR(MATCH($A46,Primary!$A$5:$A$2450,0),"")</f>
        <v/>
      </c>
    </row>
    <row r="47" customFormat="false" ht="15" hidden="false" customHeight="false" outlineLevel="0" collapsed="false">
      <c r="A47" s="16" t="n">
        <f aca="false">Total!A47</f>
        <v>36951</v>
      </c>
      <c r="B47" s="17" t="n">
        <f aca="false">YEAR(A47)</f>
        <v>2001</v>
      </c>
      <c r="C47" s="17" t="n">
        <f aca="false">MONTH(A47)</f>
        <v>3</v>
      </c>
      <c r="D47" s="6" t="str">
        <f aca="false">IF(MONTH(A47)&gt;=4,"FY "&amp;YEAR(A47)&amp;"-"&amp;RIGHT(YEAR(A47)+1,2),"FY "&amp;(YEAR(A47)-1)&amp;"-"&amp;RIGHT(YEAR(A47),2))</f>
        <v>FY 2000-01</v>
      </c>
      <c r="E47" s="6" t="str">
        <f aca="false">IF(AND(V47&lt;&gt;"",W47&lt;&gt;""),"Yes","No")</f>
        <v>No</v>
      </c>
      <c r="F47" s="18" t="n">
        <f aca="false">Total!F47</f>
        <v>401.5</v>
      </c>
      <c r="G47" s="18" t="n">
        <f aca="false">Total!G47</f>
        <v>528.9</v>
      </c>
      <c r="H47" s="18" t="n">
        <f aca="false">Total!H47</f>
        <v>-127.4</v>
      </c>
      <c r="I47" s="18" t="n">
        <f aca="false">Total!I47</f>
        <v>-27.3</v>
      </c>
      <c r="J47" s="18" t="str">
        <f aca="false">IF($V47="","",INDEX('Stock Exchange'!F$5:F$2450,$V47))</f>
        <v/>
      </c>
      <c r="K47" s="18" t="str">
        <f aca="false">IF($V47="","",INDEX('Stock Exchange'!G$5:G$2450,$V47))</f>
        <v/>
      </c>
      <c r="L47" s="18" t="str">
        <f aca="false">IF($V47="","",INDEX('Stock Exchange'!H$5:H$2450,$V47))</f>
        <v/>
      </c>
      <c r="M47" s="18" t="str">
        <f aca="false">IF($V47="","",INDEX('Stock Exchange'!I$5:I$2450,$V47))</f>
        <v/>
      </c>
      <c r="N47" s="18" t="str">
        <f aca="false">IF($W47="","",INDEX(Primary!F$5:F$2450,$W47))</f>
        <v/>
      </c>
      <c r="O47" s="18" t="str">
        <f aca="false">IF($W47="","",INDEX(Primary!G$5:G$2450,$W47))</f>
        <v/>
      </c>
      <c r="P47" s="18" t="str">
        <f aca="false">IF($W47="","",INDEX(Primary!H$5:H$2450,$W47))</f>
        <v/>
      </c>
      <c r="Q47" s="18" t="str">
        <f aca="false">IF($W47="","",INDEX(Primary!I$5:I$2450,$W47))</f>
        <v/>
      </c>
      <c r="R47" s="19" t="str">
        <f aca="false">IF($E47="Yes",L47+P47,"")</f>
        <v/>
      </c>
      <c r="S47" s="19" t="str">
        <f aca="false">IF($E47="Yes",H47-R47,"")</f>
        <v/>
      </c>
      <c r="T47" s="6" t="str">
        <f aca="false">IF($E47="Yes",IF(ROUND(ABS(S47),2)&lt;=$T$2,"OK","CHECK"),"n/a")</f>
        <v>n/a</v>
      </c>
      <c r="U47" s="20" t="n">
        <f aca="false">Total!J47</f>
        <v>46.61</v>
      </c>
      <c r="V47" s="17" t="str">
        <f aca="false">IFERROR(MATCH($A47,'Stock Exchange'!$A$5:$A$2450,0),"")</f>
        <v/>
      </c>
      <c r="W47" s="17" t="str">
        <f aca="false">IFERROR(MATCH($A47,Primary!$A$5:$A$2450,0),"")</f>
        <v/>
      </c>
    </row>
    <row r="48" customFormat="false" ht="15" hidden="false" customHeight="false" outlineLevel="0" collapsed="false">
      <c r="A48" s="16" t="n">
        <f aca="false">Total!A48</f>
        <v>36952</v>
      </c>
      <c r="B48" s="17" t="n">
        <f aca="false">YEAR(A48)</f>
        <v>2001</v>
      </c>
      <c r="C48" s="17" t="n">
        <f aca="false">MONTH(A48)</f>
        <v>3</v>
      </c>
      <c r="D48" s="6" t="str">
        <f aca="false">IF(MONTH(A48)&gt;=4,"FY "&amp;YEAR(A48)&amp;"-"&amp;RIGHT(YEAR(A48)+1,2),"FY "&amp;(YEAR(A48)-1)&amp;"-"&amp;RIGHT(YEAR(A48),2))</f>
        <v>FY 2000-01</v>
      </c>
      <c r="E48" s="6" t="str">
        <f aca="false">IF(AND(V48&lt;&gt;"",W48&lt;&gt;""),"Yes","No")</f>
        <v>No</v>
      </c>
      <c r="F48" s="18" t="n">
        <f aca="false">Total!F48</f>
        <v>372.4</v>
      </c>
      <c r="G48" s="18" t="n">
        <f aca="false">Total!G48</f>
        <v>422.1</v>
      </c>
      <c r="H48" s="18" t="n">
        <f aca="false">Total!H48</f>
        <v>-49.7</v>
      </c>
      <c r="I48" s="18" t="n">
        <f aca="false">Total!I48</f>
        <v>-10.7</v>
      </c>
      <c r="J48" s="18" t="str">
        <f aca="false">IF($V48="","",INDEX('Stock Exchange'!F$5:F$2450,$V48))</f>
        <v/>
      </c>
      <c r="K48" s="18" t="str">
        <f aca="false">IF($V48="","",INDEX('Stock Exchange'!G$5:G$2450,$V48))</f>
        <v/>
      </c>
      <c r="L48" s="18" t="str">
        <f aca="false">IF($V48="","",INDEX('Stock Exchange'!H$5:H$2450,$V48))</f>
        <v/>
      </c>
      <c r="M48" s="18" t="str">
        <f aca="false">IF($V48="","",INDEX('Stock Exchange'!I$5:I$2450,$V48))</f>
        <v/>
      </c>
      <c r="N48" s="18" t="str">
        <f aca="false">IF($W48="","",INDEX(Primary!F$5:F$2450,$W48))</f>
        <v/>
      </c>
      <c r="O48" s="18" t="str">
        <f aca="false">IF($W48="","",INDEX(Primary!G$5:G$2450,$W48))</f>
        <v/>
      </c>
      <c r="P48" s="18" t="str">
        <f aca="false">IF($W48="","",INDEX(Primary!H$5:H$2450,$W48))</f>
        <v/>
      </c>
      <c r="Q48" s="18" t="str">
        <f aca="false">IF($W48="","",INDEX(Primary!I$5:I$2450,$W48))</f>
        <v/>
      </c>
      <c r="R48" s="19" t="str">
        <f aca="false">IF($E48="Yes",L48+P48,"")</f>
        <v/>
      </c>
      <c r="S48" s="19" t="str">
        <f aca="false">IF($E48="Yes",H48-R48,"")</f>
        <v/>
      </c>
      <c r="T48" s="6" t="str">
        <f aca="false">IF($E48="Yes",IF(ROUND(ABS(S48),2)&lt;=$T$2,"OK","CHECK"),"n/a")</f>
        <v>n/a</v>
      </c>
      <c r="U48" s="20" t="n">
        <f aca="false">Total!J48</f>
        <v>46.53</v>
      </c>
      <c r="V48" s="17" t="str">
        <f aca="false">IFERROR(MATCH($A48,'Stock Exchange'!$A$5:$A$2450,0),"")</f>
        <v/>
      </c>
      <c r="W48" s="17" t="str">
        <f aca="false">IFERROR(MATCH($A48,Primary!$A$5:$A$2450,0),"")</f>
        <v/>
      </c>
    </row>
    <row r="49" customFormat="false" ht="15" hidden="false" customHeight="false" outlineLevel="0" collapsed="false">
      <c r="A49" s="16" t="n">
        <f aca="false">Total!A49</f>
        <v>36955</v>
      </c>
      <c r="B49" s="17" t="n">
        <f aca="false">YEAR(A49)</f>
        <v>2001</v>
      </c>
      <c r="C49" s="17" t="n">
        <f aca="false">MONTH(A49)</f>
        <v>3</v>
      </c>
      <c r="D49" s="6" t="str">
        <f aca="false">IF(MONTH(A49)&gt;=4,"FY "&amp;YEAR(A49)&amp;"-"&amp;RIGHT(YEAR(A49)+1,2),"FY "&amp;(YEAR(A49)-1)&amp;"-"&amp;RIGHT(YEAR(A49),2))</f>
        <v>FY 2000-01</v>
      </c>
      <c r="E49" s="6" t="str">
        <f aca="false">IF(AND(V49&lt;&gt;"",W49&lt;&gt;""),"Yes","No")</f>
        <v>No</v>
      </c>
      <c r="F49" s="18" t="n">
        <f aca="false">Total!F49</f>
        <v>651.5</v>
      </c>
      <c r="G49" s="18" t="n">
        <f aca="false">Total!G49</f>
        <v>393.1</v>
      </c>
      <c r="H49" s="18" t="n">
        <f aca="false">Total!H49</f>
        <v>258.4</v>
      </c>
      <c r="I49" s="18" t="n">
        <f aca="false">Total!I49</f>
        <v>55.5</v>
      </c>
      <c r="J49" s="18" t="str">
        <f aca="false">IF($V49="","",INDEX('Stock Exchange'!F$5:F$2450,$V49))</f>
        <v/>
      </c>
      <c r="K49" s="18" t="str">
        <f aca="false">IF($V49="","",INDEX('Stock Exchange'!G$5:G$2450,$V49))</f>
        <v/>
      </c>
      <c r="L49" s="18" t="str">
        <f aca="false">IF($V49="","",INDEX('Stock Exchange'!H$5:H$2450,$V49))</f>
        <v/>
      </c>
      <c r="M49" s="18" t="str">
        <f aca="false">IF($V49="","",INDEX('Stock Exchange'!I$5:I$2450,$V49))</f>
        <v/>
      </c>
      <c r="N49" s="18" t="str">
        <f aca="false">IF($W49="","",INDEX(Primary!F$5:F$2450,$W49))</f>
        <v/>
      </c>
      <c r="O49" s="18" t="str">
        <f aca="false">IF($W49="","",INDEX(Primary!G$5:G$2450,$W49))</f>
        <v/>
      </c>
      <c r="P49" s="18" t="str">
        <f aca="false">IF($W49="","",INDEX(Primary!H$5:H$2450,$W49))</f>
        <v/>
      </c>
      <c r="Q49" s="18" t="str">
        <f aca="false">IF($W49="","",INDEX(Primary!I$5:I$2450,$W49))</f>
        <v/>
      </c>
      <c r="R49" s="19" t="str">
        <f aca="false">IF($E49="Yes",L49+P49,"")</f>
        <v/>
      </c>
      <c r="S49" s="19" t="str">
        <f aca="false">IF($E49="Yes",H49-R49,"")</f>
        <v/>
      </c>
      <c r="T49" s="6" t="str">
        <f aca="false">IF($E49="Yes",IF(ROUND(ABS(S49),2)&lt;=$T$2,"OK","CHECK"),"n/a")</f>
        <v>n/a</v>
      </c>
      <c r="U49" s="20" t="n">
        <f aca="false">Total!J49</f>
        <v>46.57</v>
      </c>
      <c r="V49" s="17" t="str">
        <f aca="false">IFERROR(MATCH($A49,'Stock Exchange'!$A$5:$A$2450,0),"")</f>
        <v/>
      </c>
      <c r="W49" s="17" t="str">
        <f aca="false">IFERROR(MATCH($A49,Primary!$A$5:$A$2450,0),"")</f>
        <v/>
      </c>
    </row>
    <row r="50" customFormat="false" ht="15" hidden="false" customHeight="false" outlineLevel="0" collapsed="false">
      <c r="A50" s="16" t="n">
        <f aca="false">Total!A50</f>
        <v>36957</v>
      </c>
      <c r="B50" s="17" t="n">
        <f aca="false">YEAR(A50)</f>
        <v>2001</v>
      </c>
      <c r="C50" s="17" t="n">
        <f aca="false">MONTH(A50)</f>
        <v>3</v>
      </c>
      <c r="D50" s="6" t="str">
        <f aca="false">IF(MONTH(A50)&gt;=4,"FY "&amp;YEAR(A50)&amp;"-"&amp;RIGHT(YEAR(A50)+1,2),"FY "&amp;(YEAR(A50)-1)&amp;"-"&amp;RIGHT(YEAR(A50),2))</f>
        <v>FY 2000-01</v>
      </c>
      <c r="E50" s="6" t="str">
        <f aca="false">IF(AND(V50&lt;&gt;"",W50&lt;&gt;""),"Yes","No")</f>
        <v>No</v>
      </c>
      <c r="F50" s="18" t="n">
        <f aca="false">Total!F50</f>
        <v>338.2</v>
      </c>
      <c r="G50" s="18" t="n">
        <f aca="false">Total!G50</f>
        <v>318.4</v>
      </c>
      <c r="H50" s="18" t="n">
        <f aca="false">Total!H50</f>
        <v>19.8</v>
      </c>
      <c r="I50" s="18" t="n">
        <f aca="false">Total!I50</f>
        <v>4.3</v>
      </c>
      <c r="J50" s="18" t="str">
        <f aca="false">IF($V50="","",INDEX('Stock Exchange'!F$5:F$2450,$V50))</f>
        <v/>
      </c>
      <c r="K50" s="18" t="str">
        <f aca="false">IF($V50="","",INDEX('Stock Exchange'!G$5:G$2450,$V50))</f>
        <v/>
      </c>
      <c r="L50" s="18" t="str">
        <f aca="false">IF($V50="","",INDEX('Stock Exchange'!H$5:H$2450,$V50))</f>
        <v/>
      </c>
      <c r="M50" s="18" t="str">
        <f aca="false">IF($V50="","",INDEX('Stock Exchange'!I$5:I$2450,$V50))</f>
        <v/>
      </c>
      <c r="N50" s="18" t="str">
        <f aca="false">IF($W50="","",INDEX(Primary!F$5:F$2450,$W50))</f>
        <v/>
      </c>
      <c r="O50" s="18" t="str">
        <f aca="false">IF($W50="","",INDEX(Primary!G$5:G$2450,$W50))</f>
        <v/>
      </c>
      <c r="P50" s="18" t="str">
        <f aca="false">IF($W50="","",INDEX(Primary!H$5:H$2450,$W50))</f>
        <v/>
      </c>
      <c r="Q50" s="18" t="str">
        <f aca="false">IF($W50="","",INDEX(Primary!I$5:I$2450,$W50))</f>
        <v/>
      </c>
      <c r="R50" s="19" t="str">
        <f aca="false">IF($E50="Yes",L50+P50,"")</f>
        <v/>
      </c>
      <c r="S50" s="19" t="str">
        <f aca="false">IF($E50="Yes",H50-R50,"")</f>
        <v/>
      </c>
      <c r="T50" s="6" t="str">
        <f aca="false">IF($E50="Yes",IF(ROUND(ABS(S50),2)&lt;=$T$2,"OK","CHECK"),"n/a")</f>
        <v>n/a</v>
      </c>
      <c r="U50" s="20" t="n">
        <f aca="false">Total!J50</f>
        <v>46.56</v>
      </c>
      <c r="V50" s="17" t="str">
        <f aca="false">IFERROR(MATCH($A50,'Stock Exchange'!$A$5:$A$2450,0),"")</f>
        <v/>
      </c>
      <c r="W50" s="17" t="str">
        <f aca="false">IFERROR(MATCH($A50,Primary!$A$5:$A$2450,0),"")</f>
        <v/>
      </c>
    </row>
    <row r="51" customFormat="false" ht="15" hidden="false" customHeight="false" outlineLevel="0" collapsed="false">
      <c r="A51" s="16" t="n">
        <f aca="false">Total!A51</f>
        <v>36958</v>
      </c>
      <c r="B51" s="17" t="n">
        <f aca="false">YEAR(A51)</f>
        <v>2001</v>
      </c>
      <c r="C51" s="17" t="n">
        <f aca="false">MONTH(A51)</f>
        <v>3</v>
      </c>
      <c r="D51" s="6" t="str">
        <f aca="false">IF(MONTH(A51)&gt;=4,"FY "&amp;YEAR(A51)&amp;"-"&amp;RIGHT(YEAR(A51)+1,2),"FY "&amp;(YEAR(A51)-1)&amp;"-"&amp;RIGHT(YEAR(A51),2))</f>
        <v>FY 2000-01</v>
      </c>
      <c r="E51" s="6" t="str">
        <f aca="false">IF(AND(V51&lt;&gt;"",W51&lt;&gt;""),"Yes","No")</f>
        <v>No</v>
      </c>
      <c r="F51" s="18" t="n">
        <f aca="false">Total!F51</f>
        <v>546.7</v>
      </c>
      <c r="G51" s="18" t="n">
        <f aca="false">Total!G51</f>
        <v>257.7</v>
      </c>
      <c r="H51" s="18" t="n">
        <f aca="false">Total!H51</f>
        <v>289</v>
      </c>
      <c r="I51" s="18" t="n">
        <f aca="false">Total!I51</f>
        <v>62.1</v>
      </c>
      <c r="J51" s="18" t="str">
        <f aca="false">IF($V51="","",INDEX('Stock Exchange'!F$5:F$2450,$V51))</f>
        <v/>
      </c>
      <c r="K51" s="18" t="str">
        <f aca="false">IF($V51="","",INDEX('Stock Exchange'!G$5:G$2450,$V51))</f>
        <v/>
      </c>
      <c r="L51" s="18" t="str">
        <f aca="false">IF($V51="","",INDEX('Stock Exchange'!H$5:H$2450,$V51))</f>
        <v/>
      </c>
      <c r="M51" s="18" t="str">
        <f aca="false">IF($V51="","",INDEX('Stock Exchange'!I$5:I$2450,$V51))</f>
        <v/>
      </c>
      <c r="N51" s="18" t="str">
        <f aca="false">IF($W51="","",INDEX(Primary!F$5:F$2450,$W51))</f>
        <v/>
      </c>
      <c r="O51" s="18" t="str">
        <f aca="false">IF($W51="","",INDEX(Primary!G$5:G$2450,$W51))</f>
        <v/>
      </c>
      <c r="P51" s="18" t="str">
        <f aca="false">IF($W51="","",INDEX(Primary!H$5:H$2450,$W51))</f>
        <v/>
      </c>
      <c r="Q51" s="18" t="str">
        <f aca="false">IF($W51="","",INDEX(Primary!I$5:I$2450,$W51))</f>
        <v/>
      </c>
      <c r="R51" s="19" t="str">
        <f aca="false">IF($E51="Yes",L51+P51,"")</f>
        <v/>
      </c>
      <c r="S51" s="19" t="str">
        <f aca="false">IF($E51="Yes",H51-R51,"")</f>
        <v/>
      </c>
      <c r="T51" s="6" t="str">
        <f aca="false">IF($E51="Yes",IF(ROUND(ABS(S51),2)&lt;=$T$2,"OK","CHECK"),"n/a")</f>
        <v>n/a</v>
      </c>
      <c r="U51" s="20" t="n">
        <f aca="false">Total!J51</f>
        <v>46.52</v>
      </c>
      <c r="V51" s="17" t="str">
        <f aca="false">IFERROR(MATCH($A51,'Stock Exchange'!$A$5:$A$2450,0),"")</f>
        <v/>
      </c>
      <c r="W51" s="17" t="str">
        <f aca="false">IFERROR(MATCH($A51,Primary!$A$5:$A$2450,0),"")</f>
        <v/>
      </c>
    </row>
    <row r="52" customFormat="false" ht="15" hidden="false" customHeight="false" outlineLevel="0" collapsed="false">
      <c r="A52" s="16" t="n">
        <f aca="false">Total!A52</f>
        <v>36959</v>
      </c>
      <c r="B52" s="17" t="n">
        <f aca="false">YEAR(A52)</f>
        <v>2001</v>
      </c>
      <c r="C52" s="17" t="n">
        <f aca="false">MONTH(A52)</f>
        <v>3</v>
      </c>
      <c r="D52" s="6" t="str">
        <f aca="false">IF(MONTH(A52)&gt;=4,"FY "&amp;YEAR(A52)&amp;"-"&amp;RIGHT(YEAR(A52)+1,2),"FY "&amp;(YEAR(A52)-1)&amp;"-"&amp;RIGHT(YEAR(A52),2))</f>
        <v>FY 2000-01</v>
      </c>
      <c r="E52" s="6" t="str">
        <f aca="false">IF(AND(V52&lt;&gt;"",W52&lt;&gt;""),"Yes","No")</f>
        <v>No</v>
      </c>
      <c r="F52" s="18" t="n">
        <f aca="false">Total!F52</f>
        <v>189.9</v>
      </c>
      <c r="G52" s="18" t="n">
        <f aca="false">Total!G52</f>
        <v>176.4</v>
      </c>
      <c r="H52" s="18" t="n">
        <f aca="false">Total!H52</f>
        <v>13.5</v>
      </c>
      <c r="I52" s="18" t="n">
        <f aca="false">Total!I52</f>
        <v>2.9</v>
      </c>
      <c r="J52" s="18" t="str">
        <f aca="false">IF($V52="","",INDEX('Stock Exchange'!F$5:F$2450,$V52))</f>
        <v/>
      </c>
      <c r="K52" s="18" t="str">
        <f aca="false">IF($V52="","",INDEX('Stock Exchange'!G$5:G$2450,$V52))</f>
        <v/>
      </c>
      <c r="L52" s="18" t="str">
        <f aca="false">IF($V52="","",INDEX('Stock Exchange'!H$5:H$2450,$V52))</f>
        <v/>
      </c>
      <c r="M52" s="18" t="str">
        <f aca="false">IF($V52="","",INDEX('Stock Exchange'!I$5:I$2450,$V52))</f>
        <v/>
      </c>
      <c r="N52" s="18" t="str">
        <f aca="false">IF($W52="","",INDEX(Primary!F$5:F$2450,$W52))</f>
        <v/>
      </c>
      <c r="O52" s="18" t="str">
        <f aca="false">IF($W52="","",INDEX(Primary!G$5:G$2450,$W52))</f>
        <v/>
      </c>
      <c r="P52" s="18" t="str">
        <f aca="false">IF($W52="","",INDEX(Primary!H$5:H$2450,$W52))</f>
        <v/>
      </c>
      <c r="Q52" s="18" t="str">
        <f aca="false">IF($W52="","",INDEX(Primary!I$5:I$2450,$W52))</f>
        <v/>
      </c>
      <c r="R52" s="19" t="str">
        <f aca="false">IF($E52="Yes",L52+P52,"")</f>
        <v/>
      </c>
      <c r="S52" s="19" t="str">
        <f aca="false">IF($E52="Yes",H52-R52,"")</f>
        <v/>
      </c>
      <c r="T52" s="6" t="str">
        <f aca="false">IF($E52="Yes",IF(ROUND(ABS(S52),2)&lt;=$T$2,"OK","CHECK"),"n/a")</f>
        <v>n/a</v>
      </c>
      <c r="U52" s="20" t="n">
        <f aca="false">Total!J52</f>
        <v>46.54</v>
      </c>
      <c r="V52" s="17" t="str">
        <f aca="false">IFERROR(MATCH($A52,'Stock Exchange'!$A$5:$A$2450,0),"")</f>
        <v/>
      </c>
      <c r="W52" s="17" t="str">
        <f aca="false">IFERROR(MATCH($A52,Primary!$A$5:$A$2450,0),"")</f>
        <v/>
      </c>
    </row>
    <row r="53" customFormat="false" ht="15" hidden="false" customHeight="false" outlineLevel="0" collapsed="false">
      <c r="A53" s="16" t="n">
        <f aca="false">Total!A53</f>
        <v>36962</v>
      </c>
      <c r="B53" s="17" t="n">
        <f aca="false">YEAR(A53)</f>
        <v>2001</v>
      </c>
      <c r="C53" s="17" t="n">
        <f aca="false">MONTH(A53)</f>
        <v>3</v>
      </c>
      <c r="D53" s="6" t="str">
        <f aca="false">IF(MONTH(A53)&gt;=4,"FY "&amp;YEAR(A53)&amp;"-"&amp;RIGHT(YEAR(A53)+1,2),"FY "&amp;(YEAR(A53)-1)&amp;"-"&amp;RIGHT(YEAR(A53),2))</f>
        <v>FY 2000-01</v>
      </c>
      <c r="E53" s="6" t="str">
        <f aca="false">IF(AND(V53&lt;&gt;"",W53&lt;&gt;""),"Yes","No")</f>
        <v>No</v>
      </c>
      <c r="F53" s="18" t="n">
        <f aca="false">Total!F53</f>
        <v>303.7</v>
      </c>
      <c r="G53" s="18" t="n">
        <f aca="false">Total!G53</f>
        <v>164.2</v>
      </c>
      <c r="H53" s="18" t="n">
        <f aca="false">Total!H53</f>
        <v>139.5</v>
      </c>
      <c r="I53" s="18" t="n">
        <f aca="false">Total!I53</f>
        <v>30</v>
      </c>
      <c r="J53" s="18" t="str">
        <f aca="false">IF($V53="","",INDEX('Stock Exchange'!F$5:F$2450,$V53))</f>
        <v/>
      </c>
      <c r="K53" s="18" t="str">
        <f aca="false">IF($V53="","",INDEX('Stock Exchange'!G$5:G$2450,$V53))</f>
        <v/>
      </c>
      <c r="L53" s="18" t="str">
        <f aca="false">IF($V53="","",INDEX('Stock Exchange'!H$5:H$2450,$V53))</f>
        <v/>
      </c>
      <c r="M53" s="18" t="str">
        <f aca="false">IF($V53="","",INDEX('Stock Exchange'!I$5:I$2450,$V53))</f>
        <v/>
      </c>
      <c r="N53" s="18" t="str">
        <f aca="false">IF($W53="","",INDEX(Primary!F$5:F$2450,$W53))</f>
        <v/>
      </c>
      <c r="O53" s="18" t="str">
        <f aca="false">IF($W53="","",INDEX(Primary!G$5:G$2450,$W53))</f>
        <v/>
      </c>
      <c r="P53" s="18" t="str">
        <f aca="false">IF($W53="","",INDEX(Primary!H$5:H$2450,$W53))</f>
        <v/>
      </c>
      <c r="Q53" s="18" t="str">
        <f aca="false">IF($W53="","",INDEX(Primary!I$5:I$2450,$W53))</f>
        <v/>
      </c>
      <c r="R53" s="19" t="str">
        <f aca="false">IF($E53="Yes",L53+P53,"")</f>
        <v/>
      </c>
      <c r="S53" s="19" t="str">
        <f aca="false">IF($E53="Yes",H53-R53,"")</f>
        <v/>
      </c>
      <c r="T53" s="6" t="str">
        <f aca="false">IF($E53="Yes",IF(ROUND(ABS(S53),2)&lt;=$T$2,"OK","CHECK"),"n/a")</f>
        <v>n/a</v>
      </c>
      <c r="U53" s="20" t="n">
        <f aca="false">Total!J53</f>
        <v>46.53</v>
      </c>
      <c r="V53" s="17" t="str">
        <f aca="false">IFERROR(MATCH($A53,'Stock Exchange'!$A$5:$A$2450,0),"")</f>
        <v/>
      </c>
      <c r="W53" s="17" t="str">
        <f aca="false">IFERROR(MATCH($A53,Primary!$A$5:$A$2450,0),"")</f>
        <v/>
      </c>
    </row>
    <row r="54" customFormat="false" ht="15" hidden="false" customHeight="false" outlineLevel="0" collapsed="false">
      <c r="A54" s="16" t="n">
        <f aca="false">Total!A54</f>
        <v>36963</v>
      </c>
      <c r="B54" s="17" t="n">
        <f aca="false">YEAR(A54)</f>
        <v>2001</v>
      </c>
      <c r="C54" s="17" t="n">
        <f aca="false">MONTH(A54)</f>
        <v>3</v>
      </c>
      <c r="D54" s="6" t="str">
        <f aca="false">IF(MONTH(A54)&gt;=4,"FY "&amp;YEAR(A54)&amp;"-"&amp;RIGHT(YEAR(A54)+1,2),"FY "&amp;(YEAR(A54)-1)&amp;"-"&amp;RIGHT(YEAR(A54),2))</f>
        <v>FY 2000-01</v>
      </c>
      <c r="E54" s="6" t="str">
        <f aca="false">IF(AND(V54&lt;&gt;"",W54&lt;&gt;""),"Yes","No")</f>
        <v>No</v>
      </c>
      <c r="F54" s="18" t="n">
        <f aca="false">Total!F54</f>
        <v>159.3</v>
      </c>
      <c r="G54" s="18" t="n">
        <f aca="false">Total!G54</f>
        <v>140.5</v>
      </c>
      <c r="H54" s="18" t="n">
        <f aca="false">Total!H54</f>
        <v>18.8</v>
      </c>
      <c r="I54" s="18" t="n">
        <f aca="false">Total!I54</f>
        <v>4</v>
      </c>
      <c r="J54" s="18" t="str">
        <f aca="false">IF($V54="","",INDEX('Stock Exchange'!F$5:F$2450,$V54))</f>
        <v/>
      </c>
      <c r="K54" s="18" t="str">
        <f aca="false">IF($V54="","",INDEX('Stock Exchange'!G$5:G$2450,$V54))</f>
        <v/>
      </c>
      <c r="L54" s="18" t="str">
        <f aca="false">IF($V54="","",INDEX('Stock Exchange'!H$5:H$2450,$V54))</f>
        <v/>
      </c>
      <c r="M54" s="18" t="str">
        <f aca="false">IF($V54="","",INDEX('Stock Exchange'!I$5:I$2450,$V54))</f>
        <v/>
      </c>
      <c r="N54" s="18" t="str">
        <f aca="false">IF($W54="","",INDEX(Primary!F$5:F$2450,$W54))</f>
        <v/>
      </c>
      <c r="O54" s="18" t="str">
        <f aca="false">IF($W54="","",INDEX(Primary!G$5:G$2450,$W54))</f>
        <v/>
      </c>
      <c r="P54" s="18" t="str">
        <f aca="false">IF($W54="","",INDEX(Primary!H$5:H$2450,$W54))</f>
        <v/>
      </c>
      <c r="Q54" s="18" t="str">
        <f aca="false">IF($W54="","",INDEX(Primary!I$5:I$2450,$W54))</f>
        <v/>
      </c>
      <c r="R54" s="19" t="str">
        <f aca="false">IF($E54="Yes",L54+P54,"")</f>
        <v/>
      </c>
      <c r="S54" s="19" t="str">
        <f aca="false">IF($E54="Yes",H54-R54,"")</f>
        <v/>
      </c>
      <c r="T54" s="6" t="str">
        <f aca="false">IF($E54="Yes",IF(ROUND(ABS(S54),2)&lt;=$T$2,"OK","CHECK"),"n/a")</f>
        <v>n/a</v>
      </c>
      <c r="U54" s="20" t="n">
        <f aca="false">Total!J54</f>
        <v>46.55</v>
      </c>
      <c r="V54" s="17" t="str">
        <f aca="false">IFERROR(MATCH($A54,'Stock Exchange'!$A$5:$A$2450,0),"")</f>
        <v/>
      </c>
      <c r="W54" s="17" t="str">
        <f aca="false">IFERROR(MATCH($A54,Primary!$A$5:$A$2450,0),"")</f>
        <v/>
      </c>
    </row>
    <row r="55" customFormat="false" ht="15" hidden="false" customHeight="false" outlineLevel="0" collapsed="false">
      <c r="A55" s="16" t="n">
        <f aca="false">Total!A55</f>
        <v>36964</v>
      </c>
      <c r="B55" s="17" t="n">
        <f aca="false">YEAR(A55)</f>
        <v>2001</v>
      </c>
      <c r="C55" s="17" t="n">
        <f aca="false">MONTH(A55)</f>
        <v>3</v>
      </c>
      <c r="D55" s="6" t="str">
        <f aca="false">IF(MONTH(A55)&gt;=4,"FY "&amp;YEAR(A55)&amp;"-"&amp;RIGHT(YEAR(A55)+1,2),"FY "&amp;(YEAR(A55)-1)&amp;"-"&amp;RIGHT(YEAR(A55),2))</f>
        <v>FY 2000-01</v>
      </c>
      <c r="E55" s="6" t="str">
        <f aca="false">IF(AND(V55&lt;&gt;"",W55&lt;&gt;""),"Yes","No")</f>
        <v>No</v>
      </c>
      <c r="F55" s="18" t="n">
        <f aca="false">Total!F55</f>
        <v>790.8</v>
      </c>
      <c r="G55" s="18" t="n">
        <f aca="false">Total!G55</f>
        <v>297.5</v>
      </c>
      <c r="H55" s="18" t="n">
        <f aca="false">Total!H55</f>
        <v>493.3</v>
      </c>
      <c r="I55" s="18" t="n">
        <f aca="false">Total!I55</f>
        <v>105.8</v>
      </c>
      <c r="J55" s="18" t="str">
        <f aca="false">IF($V55="","",INDEX('Stock Exchange'!F$5:F$2450,$V55))</f>
        <v/>
      </c>
      <c r="K55" s="18" t="str">
        <f aca="false">IF($V55="","",INDEX('Stock Exchange'!G$5:G$2450,$V55))</f>
        <v/>
      </c>
      <c r="L55" s="18" t="str">
        <f aca="false">IF($V55="","",INDEX('Stock Exchange'!H$5:H$2450,$V55))</f>
        <v/>
      </c>
      <c r="M55" s="18" t="str">
        <f aca="false">IF($V55="","",INDEX('Stock Exchange'!I$5:I$2450,$V55))</f>
        <v/>
      </c>
      <c r="N55" s="18" t="str">
        <f aca="false">IF($W55="","",INDEX(Primary!F$5:F$2450,$W55))</f>
        <v/>
      </c>
      <c r="O55" s="18" t="str">
        <f aca="false">IF($W55="","",INDEX(Primary!G$5:G$2450,$W55))</f>
        <v/>
      </c>
      <c r="P55" s="18" t="str">
        <f aca="false">IF($W55="","",INDEX(Primary!H$5:H$2450,$W55))</f>
        <v/>
      </c>
      <c r="Q55" s="18" t="str">
        <f aca="false">IF($W55="","",INDEX(Primary!I$5:I$2450,$W55))</f>
        <v/>
      </c>
      <c r="R55" s="19" t="str">
        <f aca="false">IF($E55="Yes",L55+P55,"")</f>
        <v/>
      </c>
      <c r="S55" s="19" t="str">
        <f aca="false">IF($E55="Yes",H55-R55,"")</f>
        <v/>
      </c>
      <c r="T55" s="6" t="str">
        <f aca="false">IF($E55="Yes",IF(ROUND(ABS(S55),2)&lt;=$T$2,"OK","CHECK"),"n/a")</f>
        <v>n/a</v>
      </c>
      <c r="U55" s="20" t="n">
        <f aca="false">Total!J55</f>
        <v>46.61</v>
      </c>
      <c r="V55" s="17" t="str">
        <f aca="false">IFERROR(MATCH($A55,'Stock Exchange'!$A$5:$A$2450,0),"")</f>
        <v/>
      </c>
      <c r="W55" s="17" t="str">
        <f aca="false">IFERROR(MATCH($A55,Primary!$A$5:$A$2450,0),"")</f>
        <v/>
      </c>
    </row>
    <row r="56" customFormat="false" ht="15" hidden="false" customHeight="false" outlineLevel="0" collapsed="false">
      <c r="A56" s="16" t="n">
        <f aca="false">Total!A56</f>
        <v>36965</v>
      </c>
      <c r="B56" s="17" t="n">
        <f aca="false">YEAR(A56)</f>
        <v>2001</v>
      </c>
      <c r="C56" s="17" t="n">
        <f aca="false">MONTH(A56)</f>
        <v>3</v>
      </c>
      <c r="D56" s="6" t="str">
        <f aca="false">IF(MONTH(A56)&gt;=4,"FY "&amp;YEAR(A56)&amp;"-"&amp;RIGHT(YEAR(A56)+1,2),"FY "&amp;(YEAR(A56)-1)&amp;"-"&amp;RIGHT(YEAR(A56),2))</f>
        <v>FY 2000-01</v>
      </c>
      <c r="E56" s="6" t="str">
        <f aca="false">IF(AND(V56&lt;&gt;"",W56&lt;&gt;""),"Yes","No")</f>
        <v>No</v>
      </c>
      <c r="F56" s="18" t="n">
        <f aca="false">Total!F56</f>
        <v>257.6</v>
      </c>
      <c r="G56" s="18" t="n">
        <f aca="false">Total!G56</f>
        <v>224.1</v>
      </c>
      <c r="H56" s="18" t="n">
        <f aca="false">Total!H56</f>
        <v>33.5</v>
      </c>
      <c r="I56" s="18" t="n">
        <f aca="false">Total!I56</f>
        <v>7.2</v>
      </c>
      <c r="J56" s="18" t="str">
        <f aca="false">IF($V56="","",INDEX('Stock Exchange'!F$5:F$2450,$V56))</f>
        <v/>
      </c>
      <c r="K56" s="18" t="str">
        <f aca="false">IF($V56="","",INDEX('Stock Exchange'!G$5:G$2450,$V56))</f>
        <v/>
      </c>
      <c r="L56" s="18" t="str">
        <f aca="false">IF($V56="","",INDEX('Stock Exchange'!H$5:H$2450,$V56))</f>
        <v/>
      </c>
      <c r="M56" s="18" t="str">
        <f aca="false">IF($V56="","",INDEX('Stock Exchange'!I$5:I$2450,$V56))</f>
        <v/>
      </c>
      <c r="N56" s="18" t="str">
        <f aca="false">IF($W56="","",INDEX(Primary!F$5:F$2450,$W56))</f>
        <v/>
      </c>
      <c r="O56" s="18" t="str">
        <f aca="false">IF($W56="","",INDEX(Primary!G$5:G$2450,$W56))</f>
        <v/>
      </c>
      <c r="P56" s="18" t="str">
        <f aca="false">IF($W56="","",INDEX(Primary!H$5:H$2450,$W56))</f>
        <v/>
      </c>
      <c r="Q56" s="18" t="str">
        <f aca="false">IF($W56="","",INDEX(Primary!I$5:I$2450,$W56))</f>
        <v/>
      </c>
      <c r="R56" s="19" t="str">
        <f aca="false">IF($E56="Yes",L56+P56,"")</f>
        <v/>
      </c>
      <c r="S56" s="19" t="str">
        <f aca="false">IF($E56="Yes",H56-R56,"")</f>
        <v/>
      </c>
      <c r="T56" s="6" t="str">
        <f aca="false">IF($E56="Yes",IF(ROUND(ABS(S56),2)&lt;=$T$2,"OK","CHECK"),"n/a")</f>
        <v>n/a</v>
      </c>
      <c r="U56" s="20" t="n">
        <f aca="false">Total!J56</f>
        <v>46.69</v>
      </c>
      <c r="V56" s="17" t="str">
        <f aca="false">IFERROR(MATCH($A56,'Stock Exchange'!$A$5:$A$2450,0),"")</f>
        <v/>
      </c>
      <c r="W56" s="17" t="str">
        <f aca="false">IFERROR(MATCH($A56,Primary!$A$5:$A$2450,0),"")</f>
        <v/>
      </c>
    </row>
    <row r="57" customFormat="false" ht="15" hidden="false" customHeight="false" outlineLevel="0" collapsed="false">
      <c r="A57" s="16" t="n">
        <f aca="false">Total!A57</f>
        <v>36966</v>
      </c>
      <c r="B57" s="17" t="n">
        <f aca="false">YEAR(A57)</f>
        <v>2001</v>
      </c>
      <c r="C57" s="17" t="n">
        <f aca="false">MONTH(A57)</f>
        <v>3</v>
      </c>
      <c r="D57" s="6" t="str">
        <f aca="false">IF(MONTH(A57)&gt;=4,"FY "&amp;YEAR(A57)&amp;"-"&amp;RIGHT(YEAR(A57)+1,2),"FY "&amp;(YEAR(A57)-1)&amp;"-"&amp;RIGHT(YEAR(A57),2))</f>
        <v>FY 2000-01</v>
      </c>
      <c r="E57" s="6" t="str">
        <f aca="false">IF(AND(V57&lt;&gt;"",W57&lt;&gt;""),"Yes","No")</f>
        <v>No</v>
      </c>
      <c r="F57" s="18" t="n">
        <f aca="false">Total!F57</f>
        <v>464.6</v>
      </c>
      <c r="G57" s="18" t="n">
        <f aca="false">Total!G57</f>
        <v>172.6</v>
      </c>
      <c r="H57" s="18" t="n">
        <f aca="false">Total!H57</f>
        <v>292</v>
      </c>
      <c r="I57" s="18" t="n">
        <f aca="false">Total!I57</f>
        <v>62.6</v>
      </c>
      <c r="J57" s="18" t="str">
        <f aca="false">IF($V57="","",INDEX('Stock Exchange'!F$5:F$2450,$V57))</f>
        <v/>
      </c>
      <c r="K57" s="18" t="str">
        <f aca="false">IF($V57="","",INDEX('Stock Exchange'!G$5:G$2450,$V57))</f>
        <v/>
      </c>
      <c r="L57" s="18" t="str">
        <f aca="false">IF($V57="","",INDEX('Stock Exchange'!H$5:H$2450,$V57))</f>
        <v/>
      </c>
      <c r="M57" s="18" t="str">
        <f aca="false">IF($V57="","",INDEX('Stock Exchange'!I$5:I$2450,$V57))</f>
        <v/>
      </c>
      <c r="N57" s="18" t="str">
        <f aca="false">IF($W57="","",INDEX(Primary!F$5:F$2450,$W57))</f>
        <v/>
      </c>
      <c r="O57" s="18" t="str">
        <f aca="false">IF($W57="","",INDEX(Primary!G$5:G$2450,$W57))</f>
        <v/>
      </c>
      <c r="P57" s="18" t="str">
        <f aca="false">IF($W57="","",INDEX(Primary!H$5:H$2450,$W57))</f>
        <v/>
      </c>
      <c r="Q57" s="18" t="str">
        <f aca="false">IF($W57="","",INDEX(Primary!I$5:I$2450,$W57))</f>
        <v/>
      </c>
      <c r="R57" s="19" t="str">
        <f aca="false">IF($E57="Yes",L57+P57,"")</f>
        <v/>
      </c>
      <c r="S57" s="19" t="str">
        <f aca="false">IF($E57="Yes",H57-R57,"")</f>
        <v/>
      </c>
      <c r="T57" s="6" t="str">
        <f aca="false">IF($E57="Yes",IF(ROUND(ABS(S57),2)&lt;=$T$2,"OK","CHECK"),"n/a")</f>
        <v>n/a</v>
      </c>
      <c r="U57" s="20" t="n">
        <f aca="false">Total!J57</f>
        <v>46.65</v>
      </c>
      <c r="V57" s="17" t="str">
        <f aca="false">IFERROR(MATCH($A57,'Stock Exchange'!$A$5:$A$2450,0),"")</f>
        <v/>
      </c>
      <c r="W57" s="17" t="str">
        <f aca="false">IFERROR(MATCH($A57,Primary!$A$5:$A$2450,0),"")</f>
        <v/>
      </c>
    </row>
    <row r="58" customFormat="false" ht="15" hidden="false" customHeight="false" outlineLevel="0" collapsed="false">
      <c r="A58" s="16" t="n">
        <f aca="false">Total!A58</f>
        <v>36969</v>
      </c>
      <c r="B58" s="17" t="n">
        <f aca="false">YEAR(A58)</f>
        <v>2001</v>
      </c>
      <c r="C58" s="17" t="n">
        <f aca="false">MONTH(A58)</f>
        <v>3</v>
      </c>
      <c r="D58" s="6" t="str">
        <f aca="false">IF(MONTH(A58)&gt;=4,"FY "&amp;YEAR(A58)&amp;"-"&amp;RIGHT(YEAR(A58)+1,2),"FY "&amp;(YEAR(A58)-1)&amp;"-"&amp;RIGHT(YEAR(A58),2))</f>
        <v>FY 2000-01</v>
      </c>
      <c r="E58" s="6" t="str">
        <f aca="false">IF(AND(V58&lt;&gt;"",W58&lt;&gt;""),"Yes","No")</f>
        <v>No</v>
      </c>
      <c r="F58" s="18" t="n">
        <f aca="false">Total!F58</f>
        <v>309.5</v>
      </c>
      <c r="G58" s="18" t="n">
        <f aca="false">Total!G58</f>
        <v>110.3</v>
      </c>
      <c r="H58" s="18" t="n">
        <f aca="false">Total!H58</f>
        <v>199.2</v>
      </c>
      <c r="I58" s="18" t="n">
        <f aca="false">Total!I58</f>
        <v>42.7</v>
      </c>
      <c r="J58" s="18" t="str">
        <f aca="false">IF($V58="","",INDEX('Stock Exchange'!F$5:F$2450,$V58))</f>
        <v/>
      </c>
      <c r="K58" s="18" t="str">
        <f aca="false">IF($V58="","",INDEX('Stock Exchange'!G$5:G$2450,$V58))</f>
        <v/>
      </c>
      <c r="L58" s="18" t="str">
        <f aca="false">IF($V58="","",INDEX('Stock Exchange'!H$5:H$2450,$V58))</f>
        <v/>
      </c>
      <c r="M58" s="18" t="str">
        <f aca="false">IF($V58="","",INDEX('Stock Exchange'!I$5:I$2450,$V58))</f>
        <v/>
      </c>
      <c r="N58" s="18" t="str">
        <f aca="false">IF($W58="","",INDEX(Primary!F$5:F$2450,$W58))</f>
        <v/>
      </c>
      <c r="O58" s="18" t="str">
        <f aca="false">IF($W58="","",INDEX(Primary!G$5:G$2450,$W58))</f>
        <v/>
      </c>
      <c r="P58" s="18" t="str">
        <f aca="false">IF($W58="","",INDEX(Primary!H$5:H$2450,$W58))</f>
        <v/>
      </c>
      <c r="Q58" s="18" t="str">
        <f aca="false">IF($W58="","",INDEX(Primary!I$5:I$2450,$W58))</f>
        <v/>
      </c>
      <c r="R58" s="19" t="str">
        <f aca="false">IF($E58="Yes",L58+P58,"")</f>
        <v/>
      </c>
      <c r="S58" s="19" t="str">
        <f aca="false">IF($E58="Yes",H58-R58,"")</f>
        <v/>
      </c>
      <c r="T58" s="6" t="str">
        <f aca="false">IF($E58="Yes",IF(ROUND(ABS(S58),2)&lt;=$T$2,"OK","CHECK"),"n/a")</f>
        <v>n/a</v>
      </c>
      <c r="U58" s="20" t="n">
        <f aca="false">Total!J58</f>
        <v>46.67</v>
      </c>
      <c r="V58" s="17" t="str">
        <f aca="false">IFERROR(MATCH($A58,'Stock Exchange'!$A$5:$A$2450,0),"")</f>
        <v/>
      </c>
      <c r="W58" s="17" t="str">
        <f aca="false">IFERROR(MATCH($A58,Primary!$A$5:$A$2450,0),"")</f>
        <v/>
      </c>
    </row>
    <row r="59" customFormat="false" ht="15" hidden="false" customHeight="false" outlineLevel="0" collapsed="false">
      <c r="A59" s="16" t="n">
        <f aca="false">Total!A59</f>
        <v>36970</v>
      </c>
      <c r="B59" s="17" t="n">
        <f aca="false">YEAR(A59)</f>
        <v>2001</v>
      </c>
      <c r="C59" s="17" t="n">
        <f aca="false">MONTH(A59)</f>
        <v>3</v>
      </c>
      <c r="D59" s="6" t="str">
        <f aca="false">IF(MONTH(A59)&gt;=4,"FY "&amp;YEAR(A59)&amp;"-"&amp;RIGHT(YEAR(A59)+1,2),"FY "&amp;(YEAR(A59)-1)&amp;"-"&amp;RIGHT(YEAR(A59),2))</f>
        <v>FY 2000-01</v>
      </c>
      <c r="E59" s="6" t="str">
        <f aca="false">IF(AND(V59&lt;&gt;"",W59&lt;&gt;""),"Yes","No")</f>
        <v>No</v>
      </c>
      <c r="F59" s="18" t="n">
        <f aca="false">Total!F59</f>
        <v>102</v>
      </c>
      <c r="G59" s="18" t="n">
        <f aca="false">Total!G59</f>
        <v>159.1</v>
      </c>
      <c r="H59" s="18" t="n">
        <f aca="false">Total!H59</f>
        <v>-57.1</v>
      </c>
      <c r="I59" s="18" t="n">
        <f aca="false">Total!I59</f>
        <v>-12.2</v>
      </c>
      <c r="J59" s="18" t="str">
        <f aca="false">IF($V59="","",INDEX('Stock Exchange'!F$5:F$2450,$V59))</f>
        <v/>
      </c>
      <c r="K59" s="18" t="str">
        <f aca="false">IF($V59="","",INDEX('Stock Exchange'!G$5:G$2450,$V59))</f>
        <v/>
      </c>
      <c r="L59" s="18" t="str">
        <f aca="false">IF($V59="","",INDEX('Stock Exchange'!H$5:H$2450,$V59))</f>
        <v/>
      </c>
      <c r="M59" s="18" t="str">
        <f aca="false">IF($V59="","",INDEX('Stock Exchange'!I$5:I$2450,$V59))</f>
        <v/>
      </c>
      <c r="N59" s="18" t="str">
        <f aca="false">IF($W59="","",INDEX(Primary!F$5:F$2450,$W59))</f>
        <v/>
      </c>
      <c r="O59" s="18" t="str">
        <f aca="false">IF($W59="","",INDEX(Primary!G$5:G$2450,$W59))</f>
        <v/>
      </c>
      <c r="P59" s="18" t="str">
        <f aca="false">IF($W59="","",INDEX(Primary!H$5:H$2450,$W59))</f>
        <v/>
      </c>
      <c r="Q59" s="18" t="str">
        <f aca="false">IF($W59="","",INDEX(Primary!I$5:I$2450,$W59))</f>
        <v/>
      </c>
      <c r="R59" s="19" t="str">
        <f aca="false">IF($E59="Yes",L59+P59,"")</f>
        <v/>
      </c>
      <c r="S59" s="19" t="str">
        <f aca="false">IF($E59="Yes",H59-R59,"")</f>
        <v/>
      </c>
      <c r="T59" s="6" t="str">
        <f aca="false">IF($E59="Yes",IF(ROUND(ABS(S59),2)&lt;=$T$2,"OK","CHECK"),"n/a")</f>
        <v>n/a</v>
      </c>
      <c r="U59" s="20" t="n">
        <f aca="false">Total!J59</f>
        <v>46.69</v>
      </c>
      <c r="V59" s="17" t="str">
        <f aca="false">IFERROR(MATCH($A59,'Stock Exchange'!$A$5:$A$2450,0),"")</f>
        <v/>
      </c>
      <c r="W59" s="17" t="str">
        <f aca="false">IFERROR(MATCH($A59,Primary!$A$5:$A$2450,0),"")</f>
        <v/>
      </c>
    </row>
    <row r="60" customFormat="false" ht="15" hidden="false" customHeight="false" outlineLevel="0" collapsed="false">
      <c r="A60" s="16" t="n">
        <f aca="false">Total!A60</f>
        <v>36971</v>
      </c>
      <c r="B60" s="17" t="n">
        <f aca="false">YEAR(A60)</f>
        <v>2001</v>
      </c>
      <c r="C60" s="17" t="n">
        <f aca="false">MONTH(A60)</f>
        <v>3</v>
      </c>
      <c r="D60" s="6" t="str">
        <f aca="false">IF(MONTH(A60)&gt;=4,"FY "&amp;YEAR(A60)&amp;"-"&amp;RIGHT(YEAR(A60)+1,2),"FY "&amp;(YEAR(A60)-1)&amp;"-"&amp;RIGHT(YEAR(A60),2))</f>
        <v>FY 2000-01</v>
      </c>
      <c r="E60" s="6" t="str">
        <f aca="false">IF(AND(V60&lt;&gt;"",W60&lt;&gt;""),"Yes","No")</f>
        <v>No</v>
      </c>
      <c r="F60" s="18" t="n">
        <f aca="false">Total!F60</f>
        <v>233</v>
      </c>
      <c r="G60" s="18" t="n">
        <f aca="false">Total!G60</f>
        <v>146.6</v>
      </c>
      <c r="H60" s="18" t="n">
        <f aca="false">Total!H60</f>
        <v>86.4</v>
      </c>
      <c r="I60" s="18" t="n">
        <f aca="false">Total!I60</f>
        <v>18.5</v>
      </c>
      <c r="J60" s="18" t="str">
        <f aca="false">IF($V60="","",INDEX('Stock Exchange'!F$5:F$2450,$V60))</f>
        <v/>
      </c>
      <c r="K60" s="18" t="str">
        <f aca="false">IF($V60="","",INDEX('Stock Exchange'!G$5:G$2450,$V60))</f>
        <v/>
      </c>
      <c r="L60" s="18" t="str">
        <f aca="false">IF($V60="","",INDEX('Stock Exchange'!H$5:H$2450,$V60))</f>
        <v/>
      </c>
      <c r="M60" s="18" t="str">
        <f aca="false">IF($V60="","",INDEX('Stock Exchange'!I$5:I$2450,$V60))</f>
        <v/>
      </c>
      <c r="N60" s="18" t="str">
        <f aca="false">IF($W60="","",INDEX(Primary!F$5:F$2450,$W60))</f>
        <v/>
      </c>
      <c r="O60" s="18" t="str">
        <f aca="false">IF($W60="","",INDEX(Primary!G$5:G$2450,$W60))</f>
        <v/>
      </c>
      <c r="P60" s="18" t="str">
        <f aca="false">IF($W60="","",INDEX(Primary!H$5:H$2450,$W60))</f>
        <v/>
      </c>
      <c r="Q60" s="18" t="str">
        <f aca="false">IF($W60="","",INDEX(Primary!I$5:I$2450,$W60))</f>
        <v/>
      </c>
      <c r="R60" s="19" t="str">
        <f aca="false">IF($E60="Yes",L60+P60,"")</f>
        <v/>
      </c>
      <c r="S60" s="19" t="str">
        <f aca="false">IF($E60="Yes",H60-R60,"")</f>
        <v/>
      </c>
      <c r="T60" s="6" t="str">
        <f aca="false">IF($E60="Yes",IF(ROUND(ABS(S60),2)&lt;=$T$2,"OK","CHECK"),"n/a")</f>
        <v>n/a</v>
      </c>
      <c r="U60" s="20" t="n">
        <f aca="false">Total!J60</f>
        <v>46.7</v>
      </c>
      <c r="V60" s="17" t="str">
        <f aca="false">IFERROR(MATCH($A60,'Stock Exchange'!$A$5:$A$2450,0),"")</f>
        <v/>
      </c>
      <c r="W60" s="17" t="str">
        <f aca="false">IFERROR(MATCH($A60,Primary!$A$5:$A$2450,0),"")</f>
        <v/>
      </c>
    </row>
    <row r="61" customFormat="false" ht="15" hidden="false" customHeight="false" outlineLevel="0" collapsed="false">
      <c r="A61" s="16" t="n">
        <f aca="false">Total!A61</f>
        <v>36972</v>
      </c>
      <c r="B61" s="17" t="n">
        <f aca="false">YEAR(A61)</f>
        <v>2001</v>
      </c>
      <c r="C61" s="17" t="n">
        <f aca="false">MONTH(A61)</f>
        <v>3</v>
      </c>
      <c r="D61" s="6" t="str">
        <f aca="false">IF(MONTH(A61)&gt;=4,"FY "&amp;YEAR(A61)&amp;"-"&amp;RIGHT(YEAR(A61)+1,2),"FY "&amp;(YEAR(A61)-1)&amp;"-"&amp;RIGHT(YEAR(A61),2))</f>
        <v>FY 2000-01</v>
      </c>
      <c r="E61" s="6" t="str">
        <f aca="false">IF(AND(V61&lt;&gt;"",W61&lt;&gt;""),"Yes","No")</f>
        <v>No</v>
      </c>
      <c r="F61" s="18" t="n">
        <f aca="false">Total!F61</f>
        <v>259.9</v>
      </c>
      <c r="G61" s="18" t="n">
        <f aca="false">Total!G61</f>
        <v>146.1</v>
      </c>
      <c r="H61" s="18" t="n">
        <f aca="false">Total!H61</f>
        <v>113.8</v>
      </c>
      <c r="I61" s="18" t="n">
        <f aca="false">Total!I61</f>
        <v>24.4</v>
      </c>
      <c r="J61" s="18" t="str">
        <f aca="false">IF($V61="","",INDEX('Stock Exchange'!F$5:F$2450,$V61))</f>
        <v/>
      </c>
      <c r="K61" s="18" t="str">
        <f aca="false">IF($V61="","",INDEX('Stock Exchange'!G$5:G$2450,$V61))</f>
        <v/>
      </c>
      <c r="L61" s="18" t="str">
        <f aca="false">IF($V61="","",INDEX('Stock Exchange'!H$5:H$2450,$V61))</f>
        <v/>
      </c>
      <c r="M61" s="18" t="str">
        <f aca="false">IF($V61="","",INDEX('Stock Exchange'!I$5:I$2450,$V61))</f>
        <v/>
      </c>
      <c r="N61" s="18" t="str">
        <f aca="false">IF($W61="","",INDEX(Primary!F$5:F$2450,$W61))</f>
        <v/>
      </c>
      <c r="O61" s="18" t="str">
        <f aca="false">IF($W61="","",INDEX(Primary!G$5:G$2450,$W61))</f>
        <v/>
      </c>
      <c r="P61" s="18" t="str">
        <f aca="false">IF($W61="","",INDEX(Primary!H$5:H$2450,$W61))</f>
        <v/>
      </c>
      <c r="Q61" s="18" t="str">
        <f aca="false">IF($W61="","",INDEX(Primary!I$5:I$2450,$W61))</f>
        <v/>
      </c>
      <c r="R61" s="19" t="str">
        <f aca="false">IF($E61="Yes",L61+P61,"")</f>
        <v/>
      </c>
      <c r="S61" s="19" t="str">
        <f aca="false">IF($E61="Yes",H61-R61,"")</f>
        <v/>
      </c>
      <c r="T61" s="6" t="str">
        <f aca="false">IF($E61="Yes",IF(ROUND(ABS(S61),2)&lt;=$T$2,"OK","CHECK"),"n/a")</f>
        <v>n/a</v>
      </c>
      <c r="U61" s="20" t="n">
        <f aca="false">Total!J61</f>
        <v>46.7</v>
      </c>
      <c r="V61" s="17" t="str">
        <f aca="false">IFERROR(MATCH($A61,'Stock Exchange'!$A$5:$A$2450,0),"")</f>
        <v/>
      </c>
      <c r="W61" s="17" t="str">
        <f aca="false">IFERROR(MATCH($A61,Primary!$A$5:$A$2450,0),"")</f>
        <v/>
      </c>
    </row>
    <row r="62" customFormat="false" ht="15" hidden="false" customHeight="false" outlineLevel="0" collapsed="false">
      <c r="A62" s="16" t="n">
        <f aca="false">Total!A62</f>
        <v>36973</v>
      </c>
      <c r="B62" s="17" t="n">
        <f aca="false">YEAR(A62)</f>
        <v>2001</v>
      </c>
      <c r="C62" s="17" t="n">
        <f aca="false">MONTH(A62)</f>
        <v>3</v>
      </c>
      <c r="D62" s="6" t="str">
        <f aca="false">IF(MONTH(A62)&gt;=4,"FY "&amp;YEAR(A62)&amp;"-"&amp;RIGHT(YEAR(A62)+1,2),"FY "&amp;(YEAR(A62)-1)&amp;"-"&amp;RIGHT(YEAR(A62),2))</f>
        <v>FY 2000-01</v>
      </c>
      <c r="E62" s="6" t="str">
        <f aca="false">IF(AND(V62&lt;&gt;"",W62&lt;&gt;""),"Yes","No")</f>
        <v>No</v>
      </c>
      <c r="F62" s="18" t="n">
        <f aca="false">Total!F62</f>
        <v>278</v>
      </c>
      <c r="G62" s="18" t="n">
        <f aca="false">Total!G62</f>
        <v>146.5</v>
      </c>
      <c r="H62" s="18" t="n">
        <f aca="false">Total!H62</f>
        <v>131.5</v>
      </c>
      <c r="I62" s="18" t="n">
        <f aca="false">Total!I62</f>
        <v>28.2</v>
      </c>
      <c r="J62" s="18" t="str">
        <f aca="false">IF($V62="","",INDEX('Stock Exchange'!F$5:F$2450,$V62))</f>
        <v/>
      </c>
      <c r="K62" s="18" t="str">
        <f aca="false">IF($V62="","",INDEX('Stock Exchange'!G$5:G$2450,$V62))</f>
        <v/>
      </c>
      <c r="L62" s="18" t="str">
        <f aca="false">IF($V62="","",INDEX('Stock Exchange'!H$5:H$2450,$V62))</f>
        <v/>
      </c>
      <c r="M62" s="18" t="str">
        <f aca="false">IF($V62="","",INDEX('Stock Exchange'!I$5:I$2450,$V62))</f>
        <v/>
      </c>
      <c r="N62" s="18" t="str">
        <f aca="false">IF($W62="","",INDEX(Primary!F$5:F$2450,$W62))</f>
        <v/>
      </c>
      <c r="O62" s="18" t="str">
        <f aca="false">IF($W62="","",INDEX(Primary!G$5:G$2450,$W62))</f>
        <v/>
      </c>
      <c r="P62" s="18" t="str">
        <f aca="false">IF($W62="","",INDEX(Primary!H$5:H$2450,$W62))</f>
        <v/>
      </c>
      <c r="Q62" s="18" t="str">
        <f aca="false">IF($W62="","",INDEX(Primary!I$5:I$2450,$W62))</f>
        <v/>
      </c>
      <c r="R62" s="19" t="str">
        <f aca="false">IF($E62="Yes",L62+P62,"")</f>
        <v/>
      </c>
      <c r="S62" s="19" t="str">
        <f aca="false">IF($E62="Yes",H62-R62,"")</f>
        <v/>
      </c>
      <c r="T62" s="6" t="str">
        <f aca="false">IF($E62="Yes",IF(ROUND(ABS(S62),2)&lt;=$T$2,"OK","CHECK"),"n/a")</f>
        <v>n/a</v>
      </c>
      <c r="U62" s="20" t="n">
        <f aca="false">Total!J62</f>
        <v>46.68</v>
      </c>
      <c r="V62" s="17" t="str">
        <f aca="false">IFERROR(MATCH($A62,'Stock Exchange'!$A$5:$A$2450,0),"")</f>
        <v/>
      </c>
      <c r="W62" s="17" t="str">
        <f aca="false">IFERROR(MATCH($A62,Primary!$A$5:$A$2450,0),"")</f>
        <v/>
      </c>
    </row>
    <row r="63" customFormat="false" ht="15" hidden="false" customHeight="false" outlineLevel="0" collapsed="false">
      <c r="A63" s="16" t="n">
        <f aca="false">Total!A63</f>
        <v>36976</v>
      </c>
      <c r="B63" s="17" t="n">
        <f aca="false">YEAR(A63)</f>
        <v>2001</v>
      </c>
      <c r="C63" s="17" t="n">
        <f aca="false">MONTH(A63)</f>
        <v>3</v>
      </c>
      <c r="D63" s="6" t="str">
        <f aca="false">IF(MONTH(A63)&gt;=4,"FY "&amp;YEAR(A63)&amp;"-"&amp;RIGHT(YEAR(A63)+1,2),"FY "&amp;(YEAR(A63)-1)&amp;"-"&amp;RIGHT(YEAR(A63),2))</f>
        <v>FY 2000-01</v>
      </c>
      <c r="E63" s="6" t="str">
        <f aca="false">IF(AND(V63&lt;&gt;"",W63&lt;&gt;""),"Yes","No")</f>
        <v>No</v>
      </c>
      <c r="F63" s="18" t="n">
        <f aca="false">Total!F63</f>
        <v>216.7</v>
      </c>
      <c r="G63" s="18" t="n">
        <f aca="false">Total!G63</f>
        <v>175.4</v>
      </c>
      <c r="H63" s="18" t="n">
        <f aca="false">Total!H63</f>
        <v>41.3</v>
      </c>
      <c r="I63" s="18" t="n">
        <f aca="false">Total!I63</f>
        <v>8.8</v>
      </c>
      <c r="J63" s="18" t="str">
        <f aca="false">IF($V63="","",INDEX('Stock Exchange'!F$5:F$2450,$V63))</f>
        <v/>
      </c>
      <c r="K63" s="18" t="str">
        <f aca="false">IF($V63="","",INDEX('Stock Exchange'!G$5:G$2450,$V63))</f>
        <v/>
      </c>
      <c r="L63" s="18" t="str">
        <f aca="false">IF($V63="","",INDEX('Stock Exchange'!H$5:H$2450,$V63))</f>
        <v/>
      </c>
      <c r="M63" s="18" t="str">
        <f aca="false">IF($V63="","",INDEX('Stock Exchange'!I$5:I$2450,$V63))</f>
        <v/>
      </c>
      <c r="N63" s="18" t="str">
        <f aca="false">IF($W63="","",INDEX(Primary!F$5:F$2450,$W63))</f>
        <v/>
      </c>
      <c r="O63" s="18" t="str">
        <f aca="false">IF($W63="","",INDEX(Primary!G$5:G$2450,$W63))</f>
        <v/>
      </c>
      <c r="P63" s="18" t="str">
        <f aca="false">IF($W63="","",INDEX(Primary!H$5:H$2450,$W63))</f>
        <v/>
      </c>
      <c r="Q63" s="18" t="str">
        <f aca="false">IF($W63="","",INDEX(Primary!I$5:I$2450,$W63))</f>
        <v/>
      </c>
      <c r="R63" s="19" t="str">
        <f aca="false">IF($E63="Yes",L63+P63,"")</f>
        <v/>
      </c>
      <c r="S63" s="19" t="str">
        <f aca="false">IF($E63="Yes",H63-R63,"")</f>
        <v/>
      </c>
      <c r="T63" s="6" t="str">
        <f aca="false">IF($E63="Yes",IF(ROUND(ABS(S63),2)&lt;=$T$2,"OK","CHECK"),"n/a")</f>
        <v>n/a</v>
      </c>
      <c r="U63" s="20" t="n">
        <f aca="false">Total!J63</f>
        <v>46.67</v>
      </c>
      <c r="V63" s="17" t="str">
        <f aca="false">IFERROR(MATCH($A63,'Stock Exchange'!$A$5:$A$2450,0),"")</f>
        <v/>
      </c>
      <c r="W63" s="17" t="str">
        <f aca="false">IFERROR(MATCH($A63,Primary!$A$5:$A$2450,0),"")</f>
        <v/>
      </c>
    </row>
    <row r="64" customFormat="false" ht="15" hidden="false" customHeight="false" outlineLevel="0" collapsed="false">
      <c r="A64" s="16" t="n">
        <f aca="false">Total!A64</f>
        <v>36977</v>
      </c>
      <c r="B64" s="17" t="n">
        <f aca="false">YEAR(A64)</f>
        <v>2001</v>
      </c>
      <c r="C64" s="17" t="n">
        <f aca="false">MONTH(A64)</f>
        <v>3</v>
      </c>
      <c r="D64" s="6" t="str">
        <f aca="false">IF(MONTH(A64)&gt;=4,"FY "&amp;YEAR(A64)&amp;"-"&amp;RIGHT(YEAR(A64)+1,2),"FY "&amp;(YEAR(A64)-1)&amp;"-"&amp;RIGHT(YEAR(A64),2))</f>
        <v>FY 2000-01</v>
      </c>
      <c r="E64" s="6" t="str">
        <f aca="false">IF(AND(V64&lt;&gt;"",W64&lt;&gt;""),"Yes","No")</f>
        <v>No</v>
      </c>
      <c r="F64" s="18" t="n">
        <f aca="false">Total!F64</f>
        <v>77.1</v>
      </c>
      <c r="G64" s="18" t="n">
        <f aca="false">Total!G64</f>
        <v>45.6</v>
      </c>
      <c r="H64" s="18" t="n">
        <f aca="false">Total!H64</f>
        <v>31.5</v>
      </c>
      <c r="I64" s="18" t="n">
        <f aca="false">Total!I64</f>
        <v>6.8</v>
      </c>
      <c r="J64" s="18" t="str">
        <f aca="false">IF($V64="","",INDEX('Stock Exchange'!F$5:F$2450,$V64))</f>
        <v/>
      </c>
      <c r="K64" s="18" t="str">
        <f aca="false">IF($V64="","",INDEX('Stock Exchange'!G$5:G$2450,$V64))</f>
        <v/>
      </c>
      <c r="L64" s="18" t="str">
        <f aca="false">IF($V64="","",INDEX('Stock Exchange'!H$5:H$2450,$V64))</f>
        <v/>
      </c>
      <c r="M64" s="18" t="str">
        <f aca="false">IF($V64="","",INDEX('Stock Exchange'!I$5:I$2450,$V64))</f>
        <v/>
      </c>
      <c r="N64" s="18" t="str">
        <f aca="false">IF($W64="","",INDEX(Primary!F$5:F$2450,$W64))</f>
        <v/>
      </c>
      <c r="O64" s="18" t="str">
        <f aca="false">IF($W64="","",INDEX(Primary!G$5:G$2450,$W64))</f>
        <v/>
      </c>
      <c r="P64" s="18" t="str">
        <f aca="false">IF($W64="","",INDEX(Primary!H$5:H$2450,$W64))</f>
        <v/>
      </c>
      <c r="Q64" s="18" t="str">
        <f aca="false">IF($W64="","",INDEX(Primary!I$5:I$2450,$W64))</f>
        <v/>
      </c>
      <c r="R64" s="19" t="str">
        <f aca="false">IF($E64="Yes",L64+P64,"")</f>
        <v/>
      </c>
      <c r="S64" s="19" t="str">
        <f aca="false">IF($E64="Yes",H64-R64,"")</f>
        <v/>
      </c>
      <c r="T64" s="6" t="str">
        <f aca="false">IF($E64="Yes",IF(ROUND(ABS(S64),2)&lt;=$T$2,"OK","CHECK"),"n/a")</f>
        <v>n/a</v>
      </c>
      <c r="U64" s="20" t="n">
        <f aca="false">Total!J64</f>
        <v>46.67</v>
      </c>
      <c r="V64" s="17" t="str">
        <f aca="false">IFERROR(MATCH($A64,'Stock Exchange'!$A$5:$A$2450,0),"")</f>
        <v/>
      </c>
      <c r="W64" s="17" t="str">
        <f aca="false">IFERROR(MATCH($A64,Primary!$A$5:$A$2450,0),"")</f>
        <v/>
      </c>
    </row>
    <row r="65" customFormat="false" ht="15" hidden="false" customHeight="false" outlineLevel="0" collapsed="false">
      <c r="A65" s="16" t="n">
        <f aca="false">Total!A65</f>
        <v>36978</v>
      </c>
      <c r="B65" s="17" t="n">
        <f aca="false">YEAR(A65)</f>
        <v>2001</v>
      </c>
      <c r="C65" s="17" t="n">
        <f aca="false">MONTH(A65)</f>
        <v>3</v>
      </c>
      <c r="D65" s="6" t="str">
        <f aca="false">IF(MONTH(A65)&gt;=4,"FY "&amp;YEAR(A65)&amp;"-"&amp;RIGHT(YEAR(A65)+1,2),"FY "&amp;(YEAR(A65)-1)&amp;"-"&amp;RIGHT(YEAR(A65),2))</f>
        <v>FY 2000-01</v>
      </c>
      <c r="E65" s="6" t="str">
        <f aca="false">IF(AND(V65&lt;&gt;"",W65&lt;&gt;""),"Yes","No")</f>
        <v>No</v>
      </c>
      <c r="F65" s="18" t="n">
        <f aca="false">Total!F65</f>
        <v>279.2</v>
      </c>
      <c r="G65" s="18" t="n">
        <f aca="false">Total!G65</f>
        <v>207.8</v>
      </c>
      <c r="H65" s="18" t="n">
        <f aca="false">Total!H65</f>
        <v>71.4</v>
      </c>
      <c r="I65" s="18" t="n">
        <f aca="false">Total!I65</f>
        <v>15.3</v>
      </c>
      <c r="J65" s="18" t="str">
        <f aca="false">IF($V65="","",INDEX('Stock Exchange'!F$5:F$2450,$V65))</f>
        <v/>
      </c>
      <c r="K65" s="18" t="str">
        <f aca="false">IF($V65="","",INDEX('Stock Exchange'!G$5:G$2450,$V65))</f>
        <v/>
      </c>
      <c r="L65" s="18" t="str">
        <f aca="false">IF($V65="","",INDEX('Stock Exchange'!H$5:H$2450,$V65))</f>
        <v/>
      </c>
      <c r="M65" s="18" t="str">
        <f aca="false">IF($V65="","",INDEX('Stock Exchange'!I$5:I$2450,$V65))</f>
        <v/>
      </c>
      <c r="N65" s="18" t="str">
        <f aca="false">IF($W65="","",INDEX(Primary!F$5:F$2450,$W65))</f>
        <v/>
      </c>
      <c r="O65" s="18" t="str">
        <f aca="false">IF($W65="","",INDEX(Primary!G$5:G$2450,$W65))</f>
        <v/>
      </c>
      <c r="P65" s="18" t="str">
        <f aca="false">IF($W65="","",INDEX(Primary!H$5:H$2450,$W65))</f>
        <v/>
      </c>
      <c r="Q65" s="18" t="str">
        <f aca="false">IF($W65="","",INDEX(Primary!I$5:I$2450,$W65))</f>
        <v/>
      </c>
      <c r="R65" s="19" t="str">
        <f aca="false">IF($E65="Yes",L65+P65,"")</f>
        <v/>
      </c>
      <c r="S65" s="19" t="str">
        <f aca="false">IF($E65="Yes",H65-R65,"")</f>
        <v/>
      </c>
      <c r="T65" s="6" t="str">
        <f aca="false">IF($E65="Yes",IF(ROUND(ABS(S65),2)&lt;=$T$2,"OK","CHECK"),"n/a")</f>
        <v>n/a</v>
      </c>
      <c r="U65" s="20" t="n">
        <f aca="false">Total!J65</f>
        <v>46.63</v>
      </c>
      <c r="V65" s="17" t="str">
        <f aca="false">IFERROR(MATCH($A65,'Stock Exchange'!$A$5:$A$2450,0),"")</f>
        <v/>
      </c>
      <c r="W65" s="17" t="str">
        <f aca="false">IFERROR(MATCH($A65,Primary!$A$5:$A$2450,0),"")</f>
        <v/>
      </c>
    </row>
    <row r="66" customFormat="false" ht="15" hidden="false" customHeight="false" outlineLevel="0" collapsed="false">
      <c r="A66" s="16" t="n">
        <f aca="false">Total!A66</f>
        <v>36979</v>
      </c>
      <c r="B66" s="17" t="n">
        <f aca="false">YEAR(A66)</f>
        <v>2001</v>
      </c>
      <c r="C66" s="17" t="n">
        <f aca="false">MONTH(A66)</f>
        <v>3</v>
      </c>
      <c r="D66" s="6" t="str">
        <f aca="false">IF(MONTH(A66)&gt;=4,"FY "&amp;YEAR(A66)&amp;"-"&amp;RIGHT(YEAR(A66)+1,2),"FY "&amp;(YEAR(A66)-1)&amp;"-"&amp;RIGHT(YEAR(A66),2))</f>
        <v>FY 2000-01</v>
      </c>
      <c r="E66" s="6" t="str">
        <f aca="false">IF(AND(V66&lt;&gt;"",W66&lt;&gt;""),"Yes","No")</f>
        <v>No</v>
      </c>
      <c r="F66" s="18" t="n">
        <f aca="false">Total!F66</f>
        <v>158.9</v>
      </c>
      <c r="G66" s="18" t="n">
        <f aca="false">Total!G66</f>
        <v>190.9</v>
      </c>
      <c r="H66" s="18" t="n">
        <f aca="false">Total!H66</f>
        <v>-32</v>
      </c>
      <c r="I66" s="18" t="n">
        <f aca="false">Total!I66</f>
        <v>-6.9</v>
      </c>
      <c r="J66" s="18" t="str">
        <f aca="false">IF($V66="","",INDEX('Stock Exchange'!F$5:F$2450,$V66))</f>
        <v/>
      </c>
      <c r="K66" s="18" t="str">
        <f aca="false">IF($V66="","",INDEX('Stock Exchange'!G$5:G$2450,$V66))</f>
        <v/>
      </c>
      <c r="L66" s="18" t="str">
        <f aca="false">IF($V66="","",INDEX('Stock Exchange'!H$5:H$2450,$V66))</f>
        <v/>
      </c>
      <c r="M66" s="18" t="str">
        <f aca="false">IF($V66="","",INDEX('Stock Exchange'!I$5:I$2450,$V66))</f>
        <v/>
      </c>
      <c r="N66" s="18" t="str">
        <f aca="false">IF($W66="","",INDEX(Primary!F$5:F$2450,$W66))</f>
        <v/>
      </c>
      <c r="O66" s="18" t="str">
        <f aca="false">IF($W66="","",INDEX(Primary!G$5:G$2450,$W66))</f>
        <v/>
      </c>
      <c r="P66" s="18" t="str">
        <f aca="false">IF($W66="","",INDEX(Primary!H$5:H$2450,$W66))</f>
        <v/>
      </c>
      <c r="Q66" s="18" t="str">
        <f aca="false">IF($W66="","",INDEX(Primary!I$5:I$2450,$W66))</f>
        <v/>
      </c>
      <c r="R66" s="19" t="str">
        <f aca="false">IF($E66="Yes",L66+P66,"")</f>
        <v/>
      </c>
      <c r="S66" s="19" t="str">
        <f aca="false">IF($E66="Yes",H66-R66,"")</f>
        <v/>
      </c>
      <c r="T66" s="6" t="str">
        <f aca="false">IF($E66="Yes",IF(ROUND(ABS(S66),2)&lt;=$T$2,"OK","CHECK"),"n/a")</f>
        <v>n/a</v>
      </c>
      <c r="U66" s="20" t="n">
        <f aca="false">Total!J66</f>
        <v>46.62</v>
      </c>
      <c r="V66" s="17" t="str">
        <f aca="false">IFERROR(MATCH($A66,'Stock Exchange'!$A$5:$A$2450,0),"")</f>
        <v/>
      </c>
      <c r="W66" s="17" t="str">
        <f aca="false">IFERROR(MATCH($A66,Primary!$A$5:$A$2450,0),"")</f>
        <v/>
      </c>
    </row>
    <row r="67" customFormat="false" ht="15" hidden="false" customHeight="false" outlineLevel="0" collapsed="false">
      <c r="A67" s="16" t="n">
        <f aca="false">Total!A67</f>
        <v>36980</v>
      </c>
      <c r="B67" s="17" t="n">
        <f aca="false">YEAR(A67)</f>
        <v>2001</v>
      </c>
      <c r="C67" s="17" t="n">
        <f aca="false">MONTH(A67)</f>
        <v>3</v>
      </c>
      <c r="D67" s="6" t="str">
        <f aca="false">IF(MONTH(A67)&gt;=4,"FY "&amp;YEAR(A67)&amp;"-"&amp;RIGHT(YEAR(A67)+1,2),"FY "&amp;(YEAR(A67)-1)&amp;"-"&amp;RIGHT(YEAR(A67),2))</f>
        <v>FY 2000-01</v>
      </c>
      <c r="E67" s="6" t="str">
        <f aca="false">IF(AND(V67&lt;&gt;"",W67&lt;&gt;""),"Yes","No")</f>
        <v>No</v>
      </c>
      <c r="F67" s="18" t="n">
        <f aca="false">Total!F67</f>
        <v>187.1</v>
      </c>
      <c r="G67" s="18" t="n">
        <f aca="false">Total!G67</f>
        <v>180.7</v>
      </c>
      <c r="H67" s="18" t="n">
        <f aca="false">Total!H67</f>
        <v>6.4</v>
      </c>
      <c r="I67" s="18" t="n">
        <f aca="false">Total!I67</f>
        <v>1.4</v>
      </c>
      <c r="J67" s="18" t="str">
        <f aca="false">IF($V67="","",INDEX('Stock Exchange'!F$5:F$2450,$V67))</f>
        <v/>
      </c>
      <c r="K67" s="18" t="str">
        <f aca="false">IF($V67="","",INDEX('Stock Exchange'!G$5:G$2450,$V67))</f>
        <v/>
      </c>
      <c r="L67" s="18" t="str">
        <f aca="false">IF($V67="","",INDEX('Stock Exchange'!H$5:H$2450,$V67))</f>
        <v/>
      </c>
      <c r="M67" s="18" t="str">
        <f aca="false">IF($V67="","",INDEX('Stock Exchange'!I$5:I$2450,$V67))</f>
        <v/>
      </c>
      <c r="N67" s="18" t="str">
        <f aca="false">IF($W67="","",INDEX(Primary!F$5:F$2450,$W67))</f>
        <v/>
      </c>
      <c r="O67" s="18" t="str">
        <f aca="false">IF($W67="","",INDEX(Primary!G$5:G$2450,$W67))</f>
        <v/>
      </c>
      <c r="P67" s="18" t="str">
        <f aca="false">IF($W67="","",INDEX(Primary!H$5:H$2450,$W67))</f>
        <v/>
      </c>
      <c r="Q67" s="18" t="str">
        <f aca="false">IF($W67="","",INDEX(Primary!I$5:I$2450,$W67))</f>
        <v/>
      </c>
      <c r="R67" s="19" t="str">
        <f aca="false">IF($E67="Yes",L67+P67,"")</f>
        <v/>
      </c>
      <c r="S67" s="19" t="str">
        <f aca="false">IF($E67="Yes",H67-R67,"")</f>
        <v/>
      </c>
      <c r="T67" s="6" t="str">
        <f aca="false">IF($E67="Yes",IF(ROUND(ABS(S67),2)&lt;=$T$2,"OK","CHECK"),"n/a")</f>
        <v>n/a</v>
      </c>
      <c r="U67" s="20" t="n">
        <f aca="false">Total!J67</f>
        <v>46.66</v>
      </c>
      <c r="V67" s="17" t="str">
        <f aca="false">IFERROR(MATCH($A67,'Stock Exchange'!$A$5:$A$2450,0),"")</f>
        <v/>
      </c>
      <c r="W67" s="17" t="str">
        <f aca="false">IFERROR(MATCH($A67,Primary!$A$5:$A$2450,0),"")</f>
        <v/>
      </c>
    </row>
    <row r="68" customFormat="false" ht="15" hidden="false" customHeight="false" outlineLevel="0" collapsed="false">
      <c r="A68" s="16" t="n">
        <f aca="false">Total!A68</f>
        <v>36983</v>
      </c>
      <c r="B68" s="17" t="n">
        <f aca="false">YEAR(A68)</f>
        <v>2001</v>
      </c>
      <c r="C68" s="17" t="n">
        <f aca="false">MONTH(A68)</f>
        <v>4</v>
      </c>
      <c r="D68" s="6" t="str">
        <f aca="false">IF(MONTH(A68)&gt;=4,"FY "&amp;YEAR(A68)&amp;"-"&amp;RIGHT(YEAR(A68)+1,2),"FY "&amp;(YEAR(A68)-1)&amp;"-"&amp;RIGHT(YEAR(A68),2))</f>
        <v>FY 2001-02</v>
      </c>
      <c r="E68" s="6" t="str">
        <f aca="false">IF(AND(V68&lt;&gt;"",W68&lt;&gt;""),"Yes","No")</f>
        <v>No</v>
      </c>
      <c r="F68" s="18" t="n">
        <f aca="false">Total!F68</f>
        <v>305.9</v>
      </c>
      <c r="G68" s="18" t="n">
        <f aca="false">Total!G68</f>
        <v>172.5</v>
      </c>
      <c r="H68" s="18" t="n">
        <f aca="false">Total!H68</f>
        <v>133.4</v>
      </c>
      <c r="I68" s="18" t="n">
        <f aca="false">Total!I68</f>
        <v>28.6</v>
      </c>
      <c r="J68" s="18" t="str">
        <f aca="false">IF($V68="","",INDEX('Stock Exchange'!F$5:F$2450,$V68))</f>
        <v/>
      </c>
      <c r="K68" s="18" t="str">
        <f aca="false">IF($V68="","",INDEX('Stock Exchange'!G$5:G$2450,$V68))</f>
        <v/>
      </c>
      <c r="L68" s="18" t="str">
        <f aca="false">IF($V68="","",INDEX('Stock Exchange'!H$5:H$2450,$V68))</f>
        <v/>
      </c>
      <c r="M68" s="18" t="str">
        <f aca="false">IF($V68="","",INDEX('Stock Exchange'!I$5:I$2450,$V68))</f>
        <v/>
      </c>
      <c r="N68" s="18" t="str">
        <f aca="false">IF($W68="","",INDEX(Primary!F$5:F$2450,$W68))</f>
        <v/>
      </c>
      <c r="O68" s="18" t="str">
        <f aca="false">IF($W68="","",INDEX(Primary!G$5:G$2450,$W68))</f>
        <v/>
      </c>
      <c r="P68" s="18" t="str">
        <f aca="false">IF($W68="","",INDEX(Primary!H$5:H$2450,$W68))</f>
        <v/>
      </c>
      <c r="Q68" s="18" t="str">
        <f aca="false">IF($W68="","",INDEX(Primary!I$5:I$2450,$W68))</f>
        <v/>
      </c>
      <c r="R68" s="19" t="str">
        <f aca="false">IF($E68="Yes",L68+P68,"")</f>
        <v/>
      </c>
      <c r="S68" s="19" t="str">
        <f aca="false">IF($E68="Yes",H68-R68,"")</f>
        <v/>
      </c>
      <c r="T68" s="6" t="str">
        <f aca="false">IF($E68="Yes",IF(ROUND(ABS(S68),2)&lt;=$T$2,"OK","CHECK"),"n/a")</f>
        <v>n/a</v>
      </c>
      <c r="U68" s="20" t="n">
        <f aca="false">Total!J68</f>
        <v>46.64</v>
      </c>
      <c r="V68" s="17" t="str">
        <f aca="false">IFERROR(MATCH($A68,'Stock Exchange'!$A$5:$A$2450,0),"")</f>
        <v/>
      </c>
      <c r="W68" s="17" t="str">
        <f aca="false">IFERROR(MATCH($A68,Primary!$A$5:$A$2450,0),"")</f>
        <v/>
      </c>
    </row>
    <row r="69" customFormat="false" ht="15" hidden="false" customHeight="false" outlineLevel="0" collapsed="false">
      <c r="A69" s="16" t="n">
        <f aca="false">Total!A69</f>
        <v>36984</v>
      </c>
      <c r="B69" s="17" t="n">
        <f aca="false">YEAR(A69)</f>
        <v>2001</v>
      </c>
      <c r="C69" s="17" t="n">
        <f aca="false">MONTH(A69)</f>
        <v>4</v>
      </c>
      <c r="D69" s="6" t="str">
        <f aca="false">IF(MONTH(A69)&gt;=4,"FY "&amp;YEAR(A69)&amp;"-"&amp;RIGHT(YEAR(A69)+1,2),"FY "&amp;(YEAR(A69)-1)&amp;"-"&amp;RIGHT(YEAR(A69),2))</f>
        <v>FY 2001-02</v>
      </c>
      <c r="E69" s="6" t="str">
        <f aca="false">IF(AND(V69&lt;&gt;"",W69&lt;&gt;""),"Yes","No")</f>
        <v>No</v>
      </c>
      <c r="F69" s="18" t="n">
        <f aca="false">Total!F69</f>
        <v>177.2</v>
      </c>
      <c r="G69" s="18" t="n">
        <f aca="false">Total!G69</f>
        <v>69</v>
      </c>
      <c r="H69" s="18" t="n">
        <f aca="false">Total!H69</f>
        <v>108.2</v>
      </c>
      <c r="I69" s="18" t="n">
        <f aca="false">Total!I69</f>
        <v>23.2</v>
      </c>
      <c r="J69" s="18" t="str">
        <f aca="false">IF($V69="","",INDEX('Stock Exchange'!F$5:F$2450,$V69))</f>
        <v/>
      </c>
      <c r="K69" s="18" t="str">
        <f aca="false">IF($V69="","",INDEX('Stock Exchange'!G$5:G$2450,$V69))</f>
        <v/>
      </c>
      <c r="L69" s="18" t="str">
        <f aca="false">IF($V69="","",INDEX('Stock Exchange'!H$5:H$2450,$V69))</f>
        <v/>
      </c>
      <c r="M69" s="18" t="str">
        <f aca="false">IF($V69="","",INDEX('Stock Exchange'!I$5:I$2450,$V69))</f>
        <v/>
      </c>
      <c r="N69" s="18" t="str">
        <f aca="false">IF($W69="","",INDEX(Primary!F$5:F$2450,$W69))</f>
        <v/>
      </c>
      <c r="O69" s="18" t="str">
        <f aca="false">IF($W69="","",INDEX(Primary!G$5:G$2450,$W69))</f>
        <v/>
      </c>
      <c r="P69" s="18" t="str">
        <f aca="false">IF($W69="","",INDEX(Primary!H$5:H$2450,$W69))</f>
        <v/>
      </c>
      <c r="Q69" s="18" t="str">
        <f aca="false">IF($W69="","",INDEX(Primary!I$5:I$2450,$W69))</f>
        <v/>
      </c>
      <c r="R69" s="19" t="str">
        <f aca="false">IF($E69="Yes",L69+P69,"")</f>
        <v/>
      </c>
      <c r="S69" s="19" t="str">
        <f aca="false">IF($E69="Yes",H69-R69,"")</f>
        <v/>
      </c>
      <c r="T69" s="6" t="str">
        <f aca="false">IF($E69="Yes",IF(ROUND(ABS(S69),2)&lt;=$T$2,"OK","CHECK"),"n/a")</f>
        <v>n/a</v>
      </c>
      <c r="U69" s="20" t="n">
        <f aca="false">Total!J69</f>
        <v>46.64</v>
      </c>
      <c r="V69" s="17" t="str">
        <f aca="false">IFERROR(MATCH($A69,'Stock Exchange'!$A$5:$A$2450,0),"")</f>
        <v/>
      </c>
      <c r="W69" s="17" t="str">
        <f aca="false">IFERROR(MATCH($A69,Primary!$A$5:$A$2450,0),"")</f>
        <v/>
      </c>
    </row>
    <row r="70" customFormat="false" ht="15" hidden="false" customHeight="false" outlineLevel="0" collapsed="false">
      <c r="A70" s="16" t="n">
        <f aca="false">Total!A70</f>
        <v>36985</v>
      </c>
      <c r="B70" s="17" t="n">
        <f aca="false">YEAR(A70)</f>
        <v>2001</v>
      </c>
      <c r="C70" s="17" t="n">
        <f aca="false">MONTH(A70)</f>
        <v>4</v>
      </c>
      <c r="D70" s="6" t="str">
        <f aca="false">IF(MONTH(A70)&gt;=4,"FY "&amp;YEAR(A70)&amp;"-"&amp;RIGHT(YEAR(A70)+1,2),"FY "&amp;(YEAR(A70)-1)&amp;"-"&amp;RIGHT(YEAR(A70),2))</f>
        <v>FY 2001-02</v>
      </c>
      <c r="E70" s="6" t="str">
        <f aca="false">IF(AND(V70&lt;&gt;"",W70&lt;&gt;""),"Yes","No")</f>
        <v>No</v>
      </c>
      <c r="F70" s="18" t="n">
        <f aca="false">Total!F70</f>
        <v>258.1</v>
      </c>
      <c r="G70" s="18" t="n">
        <f aca="false">Total!G70</f>
        <v>81.4</v>
      </c>
      <c r="H70" s="18" t="n">
        <f aca="false">Total!H70</f>
        <v>176.7</v>
      </c>
      <c r="I70" s="18" t="n">
        <f aca="false">Total!I70</f>
        <v>37.9</v>
      </c>
      <c r="J70" s="18" t="str">
        <f aca="false">IF($V70="","",INDEX('Stock Exchange'!F$5:F$2450,$V70))</f>
        <v/>
      </c>
      <c r="K70" s="18" t="str">
        <f aca="false">IF($V70="","",INDEX('Stock Exchange'!G$5:G$2450,$V70))</f>
        <v/>
      </c>
      <c r="L70" s="18" t="str">
        <f aca="false">IF($V70="","",INDEX('Stock Exchange'!H$5:H$2450,$V70))</f>
        <v/>
      </c>
      <c r="M70" s="18" t="str">
        <f aca="false">IF($V70="","",INDEX('Stock Exchange'!I$5:I$2450,$V70))</f>
        <v/>
      </c>
      <c r="N70" s="18" t="str">
        <f aca="false">IF($W70="","",INDEX(Primary!F$5:F$2450,$W70))</f>
        <v/>
      </c>
      <c r="O70" s="18" t="str">
        <f aca="false">IF($W70="","",INDEX(Primary!G$5:G$2450,$W70))</f>
        <v/>
      </c>
      <c r="P70" s="18" t="str">
        <f aca="false">IF($W70="","",INDEX(Primary!H$5:H$2450,$W70))</f>
        <v/>
      </c>
      <c r="Q70" s="18" t="str">
        <f aca="false">IF($W70="","",INDEX(Primary!I$5:I$2450,$W70))</f>
        <v/>
      </c>
      <c r="R70" s="19" t="str">
        <f aca="false">IF($E70="Yes",L70+P70,"")</f>
        <v/>
      </c>
      <c r="S70" s="19" t="str">
        <f aca="false">IF($E70="Yes",H70-R70,"")</f>
        <v/>
      </c>
      <c r="T70" s="6" t="str">
        <f aca="false">IF($E70="Yes",IF(ROUND(ABS(S70),2)&lt;=$T$2,"OK","CHECK"),"n/a")</f>
        <v>n/a</v>
      </c>
      <c r="U70" s="20" t="n">
        <f aca="false">Total!J70</f>
        <v>46.64</v>
      </c>
      <c r="V70" s="17" t="str">
        <f aca="false">IFERROR(MATCH($A70,'Stock Exchange'!$A$5:$A$2450,0),"")</f>
        <v/>
      </c>
      <c r="W70" s="17" t="str">
        <f aca="false">IFERROR(MATCH($A70,Primary!$A$5:$A$2450,0),"")</f>
        <v/>
      </c>
    </row>
    <row r="71" customFormat="false" ht="15" hidden="false" customHeight="false" outlineLevel="0" collapsed="false">
      <c r="A71" s="16" t="n">
        <f aca="false">Total!A71</f>
        <v>36987</v>
      </c>
      <c r="B71" s="17" t="n">
        <f aca="false">YEAR(A71)</f>
        <v>2001</v>
      </c>
      <c r="C71" s="17" t="n">
        <f aca="false">MONTH(A71)</f>
        <v>4</v>
      </c>
      <c r="D71" s="6" t="str">
        <f aca="false">IF(MONTH(A71)&gt;=4,"FY "&amp;YEAR(A71)&amp;"-"&amp;RIGHT(YEAR(A71)+1,2),"FY "&amp;(YEAR(A71)-1)&amp;"-"&amp;RIGHT(YEAR(A71),2))</f>
        <v>FY 2001-02</v>
      </c>
      <c r="E71" s="6" t="str">
        <f aca="false">IF(AND(V71&lt;&gt;"",W71&lt;&gt;""),"Yes","No")</f>
        <v>No</v>
      </c>
      <c r="F71" s="18" t="n">
        <f aca="false">Total!F71</f>
        <v>168.6</v>
      </c>
      <c r="G71" s="18" t="n">
        <f aca="false">Total!G71</f>
        <v>108</v>
      </c>
      <c r="H71" s="18" t="n">
        <f aca="false">Total!H71</f>
        <v>60.6</v>
      </c>
      <c r="I71" s="18" t="n">
        <f aca="false">Total!I71</f>
        <v>13</v>
      </c>
      <c r="J71" s="18" t="str">
        <f aca="false">IF($V71="","",INDEX('Stock Exchange'!F$5:F$2450,$V71))</f>
        <v/>
      </c>
      <c r="K71" s="18" t="str">
        <f aca="false">IF($V71="","",INDEX('Stock Exchange'!G$5:G$2450,$V71))</f>
        <v/>
      </c>
      <c r="L71" s="18" t="str">
        <f aca="false">IF($V71="","",INDEX('Stock Exchange'!H$5:H$2450,$V71))</f>
        <v/>
      </c>
      <c r="M71" s="18" t="str">
        <f aca="false">IF($V71="","",INDEX('Stock Exchange'!I$5:I$2450,$V71))</f>
        <v/>
      </c>
      <c r="N71" s="18" t="str">
        <f aca="false">IF($W71="","",INDEX(Primary!F$5:F$2450,$W71))</f>
        <v/>
      </c>
      <c r="O71" s="18" t="str">
        <f aca="false">IF($W71="","",INDEX(Primary!G$5:G$2450,$W71))</f>
        <v/>
      </c>
      <c r="P71" s="18" t="str">
        <f aca="false">IF($W71="","",INDEX(Primary!H$5:H$2450,$W71))</f>
        <v/>
      </c>
      <c r="Q71" s="18" t="str">
        <f aca="false">IF($W71="","",INDEX(Primary!I$5:I$2450,$W71))</f>
        <v/>
      </c>
      <c r="R71" s="19" t="str">
        <f aca="false">IF($E71="Yes",L71+P71,"")</f>
        <v/>
      </c>
      <c r="S71" s="19" t="str">
        <f aca="false">IF($E71="Yes",H71-R71,"")</f>
        <v/>
      </c>
      <c r="T71" s="6" t="str">
        <f aca="false">IF($E71="Yes",IF(ROUND(ABS(S71),2)&lt;=$T$2,"OK","CHECK"),"n/a")</f>
        <v>n/a</v>
      </c>
      <c r="U71" s="20" t="n">
        <f aca="false">Total!J71</f>
        <v>46.63</v>
      </c>
      <c r="V71" s="17" t="str">
        <f aca="false">IFERROR(MATCH($A71,'Stock Exchange'!$A$5:$A$2450,0),"")</f>
        <v/>
      </c>
      <c r="W71" s="17" t="str">
        <f aca="false">IFERROR(MATCH($A71,Primary!$A$5:$A$2450,0),"")</f>
        <v/>
      </c>
    </row>
    <row r="72" customFormat="false" ht="15" hidden="false" customHeight="false" outlineLevel="0" collapsed="false">
      <c r="A72" s="16" t="n">
        <f aca="false">Total!A72</f>
        <v>36990</v>
      </c>
      <c r="B72" s="17" t="n">
        <f aca="false">YEAR(A72)</f>
        <v>2001</v>
      </c>
      <c r="C72" s="17" t="n">
        <f aca="false">MONTH(A72)</f>
        <v>4</v>
      </c>
      <c r="D72" s="6" t="str">
        <f aca="false">IF(MONTH(A72)&gt;=4,"FY "&amp;YEAR(A72)&amp;"-"&amp;RIGHT(YEAR(A72)+1,2),"FY "&amp;(YEAR(A72)-1)&amp;"-"&amp;RIGHT(YEAR(A72),2))</f>
        <v>FY 2001-02</v>
      </c>
      <c r="E72" s="6" t="str">
        <f aca="false">IF(AND(V72&lt;&gt;"",W72&lt;&gt;""),"Yes","No")</f>
        <v>No</v>
      </c>
      <c r="F72" s="18" t="n">
        <f aca="false">Total!F72</f>
        <v>290.1</v>
      </c>
      <c r="G72" s="18" t="n">
        <f aca="false">Total!G72</f>
        <v>225.5</v>
      </c>
      <c r="H72" s="18" t="n">
        <f aca="false">Total!H72</f>
        <v>64.6</v>
      </c>
      <c r="I72" s="18" t="n">
        <f aca="false">Total!I72</f>
        <v>13.8</v>
      </c>
      <c r="J72" s="18" t="str">
        <f aca="false">IF($V72="","",INDEX('Stock Exchange'!F$5:F$2450,$V72))</f>
        <v/>
      </c>
      <c r="K72" s="18" t="str">
        <f aca="false">IF($V72="","",INDEX('Stock Exchange'!G$5:G$2450,$V72))</f>
        <v/>
      </c>
      <c r="L72" s="18" t="str">
        <f aca="false">IF($V72="","",INDEX('Stock Exchange'!H$5:H$2450,$V72))</f>
        <v/>
      </c>
      <c r="M72" s="18" t="str">
        <f aca="false">IF($V72="","",INDEX('Stock Exchange'!I$5:I$2450,$V72))</f>
        <v/>
      </c>
      <c r="N72" s="18" t="str">
        <f aca="false">IF($W72="","",INDEX(Primary!F$5:F$2450,$W72))</f>
        <v/>
      </c>
      <c r="O72" s="18" t="str">
        <f aca="false">IF($W72="","",INDEX(Primary!G$5:G$2450,$W72))</f>
        <v/>
      </c>
      <c r="P72" s="18" t="str">
        <f aca="false">IF($W72="","",INDEX(Primary!H$5:H$2450,$W72))</f>
        <v/>
      </c>
      <c r="Q72" s="18" t="str">
        <f aca="false">IF($W72="","",INDEX(Primary!I$5:I$2450,$W72))</f>
        <v/>
      </c>
      <c r="R72" s="19" t="str">
        <f aca="false">IF($E72="Yes",L72+P72,"")</f>
        <v/>
      </c>
      <c r="S72" s="19" t="str">
        <f aca="false">IF($E72="Yes",H72-R72,"")</f>
        <v/>
      </c>
      <c r="T72" s="6" t="str">
        <f aca="false">IF($E72="Yes",IF(ROUND(ABS(S72),2)&lt;=$T$2,"OK","CHECK"),"n/a")</f>
        <v>n/a</v>
      </c>
      <c r="U72" s="20" t="n">
        <f aca="false">Total!J72</f>
        <v>46.63</v>
      </c>
      <c r="V72" s="17" t="str">
        <f aca="false">IFERROR(MATCH($A72,'Stock Exchange'!$A$5:$A$2450,0),"")</f>
        <v/>
      </c>
      <c r="W72" s="17" t="str">
        <f aca="false">IFERROR(MATCH($A72,Primary!$A$5:$A$2450,0),"")</f>
        <v/>
      </c>
    </row>
    <row r="73" customFormat="false" ht="15" hidden="false" customHeight="false" outlineLevel="0" collapsed="false">
      <c r="A73" s="16" t="n">
        <f aca="false">Total!A73</f>
        <v>36991</v>
      </c>
      <c r="B73" s="17" t="n">
        <f aca="false">YEAR(A73)</f>
        <v>2001</v>
      </c>
      <c r="C73" s="17" t="n">
        <f aca="false">MONTH(A73)</f>
        <v>4</v>
      </c>
      <c r="D73" s="6" t="str">
        <f aca="false">IF(MONTH(A73)&gt;=4,"FY "&amp;YEAR(A73)&amp;"-"&amp;RIGHT(YEAR(A73)+1,2),"FY "&amp;(YEAR(A73)-1)&amp;"-"&amp;RIGHT(YEAR(A73),2))</f>
        <v>FY 2001-02</v>
      </c>
      <c r="E73" s="6" t="str">
        <f aca="false">IF(AND(V73&lt;&gt;"",W73&lt;&gt;""),"Yes","No")</f>
        <v>No</v>
      </c>
      <c r="F73" s="18" t="n">
        <f aca="false">Total!F73</f>
        <v>133.3</v>
      </c>
      <c r="G73" s="18" t="n">
        <f aca="false">Total!G73</f>
        <v>148.3</v>
      </c>
      <c r="H73" s="18" t="n">
        <f aca="false">Total!H73</f>
        <v>-15</v>
      </c>
      <c r="I73" s="18" t="n">
        <f aca="false">Total!I73</f>
        <v>-3.2</v>
      </c>
      <c r="J73" s="18" t="str">
        <f aca="false">IF($V73="","",INDEX('Stock Exchange'!F$5:F$2450,$V73))</f>
        <v/>
      </c>
      <c r="K73" s="18" t="str">
        <f aca="false">IF($V73="","",INDEX('Stock Exchange'!G$5:G$2450,$V73))</f>
        <v/>
      </c>
      <c r="L73" s="18" t="str">
        <f aca="false">IF($V73="","",INDEX('Stock Exchange'!H$5:H$2450,$V73))</f>
        <v/>
      </c>
      <c r="M73" s="18" t="str">
        <f aca="false">IF($V73="","",INDEX('Stock Exchange'!I$5:I$2450,$V73))</f>
        <v/>
      </c>
      <c r="N73" s="18" t="str">
        <f aca="false">IF($W73="","",INDEX(Primary!F$5:F$2450,$W73))</f>
        <v/>
      </c>
      <c r="O73" s="18" t="str">
        <f aca="false">IF($W73="","",INDEX(Primary!G$5:G$2450,$W73))</f>
        <v/>
      </c>
      <c r="P73" s="18" t="str">
        <f aca="false">IF($W73="","",INDEX(Primary!H$5:H$2450,$W73))</f>
        <v/>
      </c>
      <c r="Q73" s="18" t="str">
        <f aca="false">IF($W73="","",INDEX(Primary!I$5:I$2450,$W73))</f>
        <v/>
      </c>
      <c r="R73" s="19" t="str">
        <f aca="false">IF($E73="Yes",L73+P73,"")</f>
        <v/>
      </c>
      <c r="S73" s="19" t="str">
        <f aca="false">IF($E73="Yes",H73-R73,"")</f>
        <v/>
      </c>
      <c r="T73" s="6" t="str">
        <f aca="false">IF($E73="Yes",IF(ROUND(ABS(S73),2)&lt;=$T$2,"OK","CHECK"),"n/a")</f>
        <v>n/a</v>
      </c>
      <c r="U73" s="20" t="n">
        <f aca="false">Total!J73</f>
        <v>46.55</v>
      </c>
      <c r="V73" s="17" t="str">
        <f aca="false">IFERROR(MATCH($A73,'Stock Exchange'!$A$5:$A$2450,0),"")</f>
        <v/>
      </c>
      <c r="W73" s="17" t="str">
        <f aca="false">IFERROR(MATCH($A73,Primary!$A$5:$A$2450,0),"")</f>
        <v/>
      </c>
    </row>
    <row r="74" customFormat="false" ht="15" hidden="false" customHeight="false" outlineLevel="0" collapsed="false">
      <c r="A74" s="16" t="n">
        <f aca="false">Total!A74</f>
        <v>36992</v>
      </c>
      <c r="B74" s="17" t="n">
        <f aca="false">YEAR(A74)</f>
        <v>2001</v>
      </c>
      <c r="C74" s="17" t="n">
        <f aca="false">MONTH(A74)</f>
        <v>4</v>
      </c>
      <c r="D74" s="6" t="str">
        <f aca="false">IF(MONTH(A74)&gt;=4,"FY "&amp;YEAR(A74)&amp;"-"&amp;RIGHT(YEAR(A74)+1,2),"FY "&amp;(YEAR(A74)-1)&amp;"-"&amp;RIGHT(YEAR(A74),2))</f>
        <v>FY 2001-02</v>
      </c>
      <c r="E74" s="6" t="str">
        <f aca="false">IF(AND(V74&lt;&gt;"",W74&lt;&gt;""),"Yes","No")</f>
        <v>No</v>
      </c>
      <c r="F74" s="18" t="n">
        <f aca="false">Total!F74</f>
        <v>187.1</v>
      </c>
      <c r="G74" s="18" t="n">
        <f aca="false">Total!G74</f>
        <v>183.4</v>
      </c>
      <c r="H74" s="18" t="n">
        <f aca="false">Total!H74</f>
        <v>3.7</v>
      </c>
      <c r="I74" s="18" t="n">
        <f aca="false">Total!I74</f>
        <v>0.8</v>
      </c>
      <c r="J74" s="18" t="str">
        <f aca="false">IF($V74="","",INDEX('Stock Exchange'!F$5:F$2450,$V74))</f>
        <v/>
      </c>
      <c r="K74" s="18" t="str">
        <f aca="false">IF($V74="","",INDEX('Stock Exchange'!G$5:G$2450,$V74))</f>
        <v/>
      </c>
      <c r="L74" s="18" t="str">
        <f aca="false">IF($V74="","",INDEX('Stock Exchange'!H$5:H$2450,$V74))</f>
        <v/>
      </c>
      <c r="M74" s="18" t="str">
        <f aca="false">IF($V74="","",INDEX('Stock Exchange'!I$5:I$2450,$V74))</f>
        <v/>
      </c>
      <c r="N74" s="18" t="str">
        <f aca="false">IF($W74="","",INDEX(Primary!F$5:F$2450,$W74))</f>
        <v/>
      </c>
      <c r="O74" s="18" t="str">
        <f aca="false">IF($W74="","",INDEX(Primary!G$5:G$2450,$W74))</f>
        <v/>
      </c>
      <c r="P74" s="18" t="str">
        <f aca="false">IF($W74="","",INDEX(Primary!H$5:H$2450,$W74))</f>
        <v/>
      </c>
      <c r="Q74" s="18" t="str">
        <f aca="false">IF($W74="","",INDEX(Primary!I$5:I$2450,$W74))</f>
        <v/>
      </c>
      <c r="R74" s="19" t="str">
        <f aca="false">IF($E74="Yes",L74+P74,"")</f>
        <v/>
      </c>
      <c r="S74" s="19" t="str">
        <f aca="false">IF($E74="Yes",H74-R74,"")</f>
        <v/>
      </c>
      <c r="T74" s="6" t="str">
        <f aca="false">IF($E74="Yes",IF(ROUND(ABS(S74),2)&lt;=$T$2,"OK","CHECK"),"n/a")</f>
        <v>n/a</v>
      </c>
      <c r="U74" s="20" t="n">
        <f aca="false">Total!J74</f>
        <v>46.56</v>
      </c>
      <c r="V74" s="17" t="str">
        <f aca="false">IFERROR(MATCH($A74,'Stock Exchange'!$A$5:$A$2450,0),"")</f>
        <v/>
      </c>
      <c r="W74" s="17" t="str">
        <f aca="false">IFERROR(MATCH($A74,Primary!$A$5:$A$2450,0),"")</f>
        <v/>
      </c>
    </row>
    <row r="75" customFormat="false" ht="15" hidden="false" customHeight="false" outlineLevel="0" collapsed="false">
      <c r="A75" s="16" t="n">
        <f aca="false">Total!A75</f>
        <v>36993</v>
      </c>
      <c r="B75" s="17" t="n">
        <f aca="false">YEAR(A75)</f>
        <v>2001</v>
      </c>
      <c r="C75" s="17" t="n">
        <f aca="false">MONTH(A75)</f>
        <v>4</v>
      </c>
      <c r="D75" s="6" t="str">
        <f aca="false">IF(MONTH(A75)&gt;=4,"FY "&amp;YEAR(A75)&amp;"-"&amp;RIGHT(YEAR(A75)+1,2),"FY "&amp;(YEAR(A75)-1)&amp;"-"&amp;RIGHT(YEAR(A75),2))</f>
        <v>FY 2001-02</v>
      </c>
      <c r="E75" s="6" t="str">
        <f aca="false">IF(AND(V75&lt;&gt;"",W75&lt;&gt;""),"Yes","No")</f>
        <v>No</v>
      </c>
      <c r="F75" s="18" t="n">
        <f aca="false">Total!F75</f>
        <v>178.4</v>
      </c>
      <c r="G75" s="18" t="n">
        <f aca="false">Total!G75</f>
        <v>78.2</v>
      </c>
      <c r="H75" s="18" t="n">
        <f aca="false">Total!H75</f>
        <v>100.2</v>
      </c>
      <c r="I75" s="18" t="n">
        <f aca="false">Total!I75</f>
        <v>21.5</v>
      </c>
      <c r="J75" s="18" t="str">
        <f aca="false">IF($V75="","",INDEX('Stock Exchange'!F$5:F$2450,$V75))</f>
        <v/>
      </c>
      <c r="K75" s="18" t="str">
        <f aca="false">IF($V75="","",INDEX('Stock Exchange'!G$5:G$2450,$V75))</f>
        <v/>
      </c>
      <c r="L75" s="18" t="str">
        <f aca="false">IF($V75="","",INDEX('Stock Exchange'!H$5:H$2450,$V75))</f>
        <v/>
      </c>
      <c r="M75" s="18" t="str">
        <f aca="false">IF($V75="","",INDEX('Stock Exchange'!I$5:I$2450,$V75))</f>
        <v/>
      </c>
      <c r="N75" s="18" t="str">
        <f aca="false">IF($W75="","",INDEX(Primary!F$5:F$2450,$W75))</f>
        <v/>
      </c>
      <c r="O75" s="18" t="str">
        <f aca="false">IF($W75="","",INDEX(Primary!G$5:G$2450,$W75))</f>
        <v/>
      </c>
      <c r="P75" s="18" t="str">
        <f aca="false">IF($W75="","",INDEX(Primary!H$5:H$2450,$W75))</f>
        <v/>
      </c>
      <c r="Q75" s="18" t="str">
        <f aca="false">IF($W75="","",INDEX(Primary!I$5:I$2450,$W75))</f>
        <v/>
      </c>
      <c r="R75" s="19" t="str">
        <f aca="false">IF($E75="Yes",L75+P75,"")</f>
        <v/>
      </c>
      <c r="S75" s="19" t="str">
        <f aca="false">IF($E75="Yes",H75-R75,"")</f>
        <v/>
      </c>
      <c r="T75" s="6" t="str">
        <f aca="false">IF($E75="Yes",IF(ROUND(ABS(S75),2)&lt;=$T$2,"OK","CHECK"),"n/a")</f>
        <v>n/a</v>
      </c>
      <c r="U75" s="20" t="n">
        <f aca="false">Total!J75</f>
        <v>46.58</v>
      </c>
      <c r="V75" s="17" t="str">
        <f aca="false">IFERROR(MATCH($A75,'Stock Exchange'!$A$5:$A$2450,0),"")</f>
        <v/>
      </c>
      <c r="W75" s="17" t="str">
        <f aca="false">IFERROR(MATCH($A75,Primary!$A$5:$A$2450,0),"")</f>
        <v/>
      </c>
    </row>
    <row r="76" customFormat="false" ht="15" hidden="false" customHeight="false" outlineLevel="0" collapsed="false">
      <c r="A76" s="16" t="n">
        <f aca="false">Total!A76</f>
        <v>36997</v>
      </c>
      <c r="B76" s="17" t="n">
        <f aca="false">YEAR(A76)</f>
        <v>2001</v>
      </c>
      <c r="C76" s="17" t="n">
        <f aca="false">MONTH(A76)</f>
        <v>4</v>
      </c>
      <c r="D76" s="6" t="str">
        <f aca="false">IF(MONTH(A76)&gt;=4,"FY "&amp;YEAR(A76)&amp;"-"&amp;RIGHT(YEAR(A76)+1,2),"FY "&amp;(YEAR(A76)-1)&amp;"-"&amp;RIGHT(YEAR(A76),2))</f>
        <v>FY 2001-02</v>
      </c>
      <c r="E76" s="6" t="str">
        <f aca="false">IF(AND(V76&lt;&gt;"",W76&lt;&gt;""),"Yes","No")</f>
        <v>No</v>
      </c>
      <c r="F76" s="18" t="n">
        <f aca="false">Total!F76</f>
        <v>366.5</v>
      </c>
      <c r="G76" s="18" t="n">
        <f aca="false">Total!G76</f>
        <v>178.2</v>
      </c>
      <c r="H76" s="18" t="n">
        <f aca="false">Total!H76</f>
        <v>188.3</v>
      </c>
      <c r="I76" s="18" t="n">
        <f aca="false">Total!I76</f>
        <v>40.2</v>
      </c>
      <c r="J76" s="18" t="str">
        <f aca="false">IF($V76="","",INDEX('Stock Exchange'!F$5:F$2450,$V76))</f>
        <v/>
      </c>
      <c r="K76" s="18" t="str">
        <f aca="false">IF($V76="","",INDEX('Stock Exchange'!G$5:G$2450,$V76))</f>
        <v/>
      </c>
      <c r="L76" s="18" t="str">
        <f aca="false">IF($V76="","",INDEX('Stock Exchange'!H$5:H$2450,$V76))</f>
        <v/>
      </c>
      <c r="M76" s="18" t="str">
        <f aca="false">IF($V76="","",INDEX('Stock Exchange'!I$5:I$2450,$V76))</f>
        <v/>
      </c>
      <c r="N76" s="18" t="str">
        <f aca="false">IF($W76="","",INDEX(Primary!F$5:F$2450,$W76))</f>
        <v/>
      </c>
      <c r="O76" s="18" t="str">
        <f aca="false">IF($W76="","",INDEX(Primary!G$5:G$2450,$W76))</f>
        <v/>
      </c>
      <c r="P76" s="18" t="str">
        <f aca="false">IF($W76="","",INDEX(Primary!H$5:H$2450,$W76))</f>
        <v/>
      </c>
      <c r="Q76" s="18" t="str">
        <f aca="false">IF($W76="","",INDEX(Primary!I$5:I$2450,$W76))</f>
        <v/>
      </c>
      <c r="R76" s="19" t="str">
        <f aca="false">IF($E76="Yes",L76+P76,"")</f>
        <v/>
      </c>
      <c r="S76" s="19" t="str">
        <f aca="false">IF($E76="Yes",H76-R76,"")</f>
        <v/>
      </c>
      <c r="T76" s="6" t="str">
        <f aca="false">IF($E76="Yes",IF(ROUND(ABS(S76),2)&lt;=$T$2,"OK","CHECK"),"n/a")</f>
        <v>n/a</v>
      </c>
      <c r="U76" s="20" t="n">
        <f aca="false">Total!J76</f>
        <v>46.89</v>
      </c>
      <c r="V76" s="17" t="str">
        <f aca="false">IFERROR(MATCH($A76,'Stock Exchange'!$A$5:$A$2450,0),"")</f>
        <v/>
      </c>
      <c r="W76" s="17" t="str">
        <f aca="false">IFERROR(MATCH($A76,Primary!$A$5:$A$2450,0),"")</f>
        <v/>
      </c>
    </row>
    <row r="77" customFormat="false" ht="15" hidden="false" customHeight="false" outlineLevel="0" collapsed="false">
      <c r="A77" s="16" t="n">
        <f aca="false">Total!A77</f>
        <v>36998</v>
      </c>
      <c r="B77" s="17" t="n">
        <f aca="false">YEAR(A77)</f>
        <v>2001</v>
      </c>
      <c r="C77" s="17" t="n">
        <f aca="false">MONTH(A77)</f>
        <v>4</v>
      </c>
      <c r="D77" s="6" t="str">
        <f aca="false">IF(MONTH(A77)&gt;=4,"FY "&amp;YEAR(A77)&amp;"-"&amp;RIGHT(YEAR(A77)+1,2),"FY "&amp;(YEAR(A77)-1)&amp;"-"&amp;RIGHT(YEAR(A77),2))</f>
        <v>FY 2001-02</v>
      </c>
      <c r="E77" s="6" t="str">
        <f aca="false">IF(AND(V77&lt;&gt;"",W77&lt;&gt;""),"Yes","No")</f>
        <v>No</v>
      </c>
      <c r="F77" s="18" t="n">
        <f aca="false">Total!F77</f>
        <v>194.6</v>
      </c>
      <c r="G77" s="18" t="n">
        <f aca="false">Total!G77</f>
        <v>95.4</v>
      </c>
      <c r="H77" s="18" t="n">
        <f aca="false">Total!H77</f>
        <v>99.2</v>
      </c>
      <c r="I77" s="18" t="n">
        <f aca="false">Total!I77</f>
        <v>21.1</v>
      </c>
      <c r="J77" s="18" t="str">
        <f aca="false">IF($V77="","",INDEX('Stock Exchange'!F$5:F$2450,$V77))</f>
        <v/>
      </c>
      <c r="K77" s="18" t="str">
        <f aca="false">IF($V77="","",INDEX('Stock Exchange'!G$5:G$2450,$V77))</f>
        <v/>
      </c>
      <c r="L77" s="18" t="str">
        <f aca="false">IF($V77="","",INDEX('Stock Exchange'!H$5:H$2450,$V77))</f>
        <v/>
      </c>
      <c r="M77" s="18" t="str">
        <f aca="false">IF($V77="","",INDEX('Stock Exchange'!I$5:I$2450,$V77))</f>
        <v/>
      </c>
      <c r="N77" s="18" t="str">
        <f aca="false">IF($W77="","",INDEX(Primary!F$5:F$2450,$W77))</f>
        <v/>
      </c>
      <c r="O77" s="18" t="str">
        <f aca="false">IF($W77="","",INDEX(Primary!G$5:G$2450,$W77))</f>
        <v/>
      </c>
      <c r="P77" s="18" t="str">
        <f aca="false">IF($W77="","",INDEX(Primary!H$5:H$2450,$W77))</f>
        <v/>
      </c>
      <c r="Q77" s="18" t="str">
        <f aca="false">IF($W77="","",INDEX(Primary!I$5:I$2450,$W77))</f>
        <v/>
      </c>
      <c r="R77" s="19" t="str">
        <f aca="false">IF($E77="Yes",L77+P77,"")</f>
        <v/>
      </c>
      <c r="S77" s="19" t="str">
        <f aca="false">IF($E77="Yes",H77-R77,"")</f>
        <v/>
      </c>
      <c r="T77" s="6" t="str">
        <f aca="false">IF($E77="Yes",IF(ROUND(ABS(S77),2)&lt;=$T$2,"OK","CHECK"),"n/a")</f>
        <v>n/a</v>
      </c>
      <c r="U77" s="20" t="n">
        <f aca="false">Total!J77</f>
        <v>46.96</v>
      </c>
      <c r="V77" s="17" t="str">
        <f aca="false">IFERROR(MATCH($A77,'Stock Exchange'!$A$5:$A$2450,0),"")</f>
        <v/>
      </c>
      <c r="W77" s="17" t="str">
        <f aca="false">IFERROR(MATCH($A77,Primary!$A$5:$A$2450,0),"")</f>
        <v/>
      </c>
    </row>
    <row r="78" customFormat="false" ht="15" hidden="false" customHeight="false" outlineLevel="0" collapsed="false">
      <c r="A78" s="16" t="n">
        <f aca="false">Total!A78</f>
        <v>36999</v>
      </c>
      <c r="B78" s="17" t="n">
        <f aca="false">YEAR(A78)</f>
        <v>2001</v>
      </c>
      <c r="C78" s="17" t="n">
        <f aca="false">MONTH(A78)</f>
        <v>4</v>
      </c>
      <c r="D78" s="6" t="str">
        <f aca="false">IF(MONTH(A78)&gt;=4,"FY "&amp;YEAR(A78)&amp;"-"&amp;RIGHT(YEAR(A78)+1,2),"FY "&amp;(YEAR(A78)-1)&amp;"-"&amp;RIGHT(YEAR(A78),2))</f>
        <v>FY 2001-02</v>
      </c>
      <c r="E78" s="6" t="str">
        <f aca="false">IF(AND(V78&lt;&gt;"",W78&lt;&gt;""),"Yes","No")</f>
        <v>No</v>
      </c>
      <c r="F78" s="18" t="n">
        <f aca="false">Total!F78</f>
        <v>219.2</v>
      </c>
      <c r="G78" s="18" t="n">
        <f aca="false">Total!G78</f>
        <v>121.4</v>
      </c>
      <c r="H78" s="18" t="n">
        <f aca="false">Total!H78</f>
        <v>97.8</v>
      </c>
      <c r="I78" s="18" t="n">
        <f aca="false">Total!I78</f>
        <v>20.8</v>
      </c>
      <c r="J78" s="18" t="str">
        <f aca="false">IF($V78="","",INDEX('Stock Exchange'!F$5:F$2450,$V78))</f>
        <v/>
      </c>
      <c r="K78" s="18" t="str">
        <f aca="false">IF($V78="","",INDEX('Stock Exchange'!G$5:G$2450,$V78))</f>
        <v/>
      </c>
      <c r="L78" s="18" t="str">
        <f aca="false">IF($V78="","",INDEX('Stock Exchange'!H$5:H$2450,$V78))</f>
        <v/>
      </c>
      <c r="M78" s="18" t="str">
        <f aca="false">IF($V78="","",INDEX('Stock Exchange'!I$5:I$2450,$V78))</f>
        <v/>
      </c>
      <c r="N78" s="18" t="str">
        <f aca="false">IF($W78="","",INDEX(Primary!F$5:F$2450,$W78))</f>
        <v/>
      </c>
      <c r="O78" s="18" t="str">
        <f aca="false">IF($W78="","",INDEX(Primary!G$5:G$2450,$W78))</f>
        <v/>
      </c>
      <c r="P78" s="18" t="str">
        <f aca="false">IF($W78="","",INDEX(Primary!H$5:H$2450,$W78))</f>
        <v/>
      </c>
      <c r="Q78" s="18" t="str">
        <f aca="false">IF($W78="","",INDEX(Primary!I$5:I$2450,$W78))</f>
        <v/>
      </c>
      <c r="R78" s="19" t="str">
        <f aca="false">IF($E78="Yes",L78+P78,"")</f>
        <v/>
      </c>
      <c r="S78" s="19" t="str">
        <f aca="false">IF($E78="Yes",H78-R78,"")</f>
        <v/>
      </c>
      <c r="T78" s="6" t="str">
        <f aca="false">IF($E78="Yes",IF(ROUND(ABS(S78),2)&lt;=$T$2,"OK","CHECK"),"n/a")</f>
        <v>n/a</v>
      </c>
      <c r="U78" s="20" t="n">
        <f aca="false">Total!J78</f>
        <v>46.97</v>
      </c>
      <c r="V78" s="17" t="str">
        <f aca="false">IFERROR(MATCH($A78,'Stock Exchange'!$A$5:$A$2450,0),"")</f>
        <v/>
      </c>
      <c r="W78" s="17" t="str">
        <f aca="false">IFERROR(MATCH($A78,Primary!$A$5:$A$2450,0),"")</f>
        <v/>
      </c>
    </row>
    <row r="79" customFormat="false" ht="15" hidden="false" customHeight="false" outlineLevel="0" collapsed="false">
      <c r="A79" s="16" t="n">
        <f aca="false">Total!A79</f>
        <v>37000</v>
      </c>
      <c r="B79" s="17" t="n">
        <f aca="false">YEAR(A79)</f>
        <v>2001</v>
      </c>
      <c r="C79" s="17" t="n">
        <f aca="false">MONTH(A79)</f>
        <v>4</v>
      </c>
      <c r="D79" s="6" t="str">
        <f aca="false">IF(MONTH(A79)&gt;=4,"FY "&amp;YEAR(A79)&amp;"-"&amp;RIGHT(YEAR(A79)+1,2),"FY "&amp;(YEAR(A79)-1)&amp;"-"&amp;RIGHT(YEAR(A79),2))</f>
        <v>FY 2001-02</v>
      </c>
      <c r="E79" s="6" t="str">
        <f aca="false">IF(AND(V79&lt;&gt;"",W79&lt;&gt;""),"Yes","No")</f>
        <v>No</v>
      </c>
      <c r="F79" s="18" t="n">
        <f aca="false">Total!F79</f>
        <v>483.1</v>
      </c>
      <c r="G79" s="18" t="n">
        <f aca="false">Total!G79</f>
        <v>181.8</v>
      </c>
      <c r="H79" s="18" t="n">
        <f aca="false">Total!H79</f>
        <v>301.3</v>
      </c>
      <c r="I79" s="18" t="n">
        <f aca="false">Total!I79</f>
        <v>64.3</v>
      </c>
      <c r="J79" s="18" t="str">
        <f aca="false">IF($V79="","",INDEX('Stock Exchange'!F$5:F$2450,$V79))</f>
        <v/>
      </c>
      <c r="K79" s="18" t="str">
        <f aca="false">IF($V79="","",INDEX('Stock Exchange'!G$5:G$2450,$V79))</f>
        <v/>
      </c>
      <c r="L79" s="18" t="str">
        <f aca="false">IF($V79="","",INDEX('Stock Exchange'!H$5:H$2450,$V79))</f>
        <v/>
      </c>
      <c r="M79" s="18" t="str">
        <f aca="false">IF($V79="","",INDEX('Stock Exchange'!I$5:I$2450,$V79))</f>
        <v/>
      </c>
      <c r="N79" s="18" t="str">
        <f aca="false">IF($W79="","",INDEX(Primary!F$5:F$2450,$W79))</f>
        <v/>
      </c>
      <c r="O79" s="18" t="str">
        <f aca="false">IF($W79="","",INDEX(Primary!G$5:G$2450,$W79))</f>
        <v/>
      </c>
      <c r="P79" s="18" t="str">
        <f aca="false">IF($W79="","",INDEX(Primary!H$5:H$2450,$W79))</f>
        <v/>
      </c>
      <c r="Q79" s="18" t="str">
        <f aca="false">IF($W79="","",INDEX(Primary!I$5:I$2450,$W79))</f>
        <v/>
      </c>
      <c r="R79" s="19" t="str">
        <f aca="false">IF($E79="Yes",L79+P79,"")</f>
        <v/>
      </c>
      <c r="S79" s="19" t="str">
        <f aca="false">IF($E79="Yes",H79-R79,"")</f>
        <v/>
      </c>
      <c r="T79" s="6" t="str">
        <f aca="false">IF($E79="Yes",IF(ROUND(ABS(S79),2)&lt;=$T$2,"OK","CHECK"),"n/a")</f>
        <v>n/a</v>
      </c>
      <c r="U79" s="20" t="n">
        <f aca="false">Total!J79</f>
        <v>46.84</v>
      </c>
      <c r="V79" s="17" t="str">
        <f aca="false">IFERROR(MATCH($A79,'Stock Exchange'!$A$5:$A$2450,0),"")</f>
        <v/>
      </c>
      <c r="W79" s="17" t="str">
        <f aca="false">IFERROR(MATCH($A79,Primary!$A$5:$A$2450,0),"")</f>
        <v/>
      </c>
    </row>
    <row r="80" customFormat="false" ht="15" hidden="false" customHeight="false" outlineLevel="0" collapsed="false">
      <c r="A80" s="16" t="n">
        <f aca="false">Total!A80</f>
        <v>37001</v>
      </c>
      <c r="B80" s="17" t="n">
        <f aca="false">YEAR(A80)</f>
        <v>2001</v>
      </c>
      <c r="C80" s="17" t="n">
        <f aca="false">MONTH(A80)</f>
        <v>4</v>
      </c>
      <c r="D80" s="6" t="str">
        <f aca="false">IF(MONTH(A80)&gt;=4,"FY "&amp;YEAR(A80)&amp;"-"&amp;RIGHT(YEAR(A80)+1,2),"FY "&amp;(YEAR(A80)-1)&amp;"-"&amp;RIGHT(YEAR(A80),2))</f>
        <v>FY 2001-02</v>
      </c>
      <c r="E80" s="6" t="str">
        <f aca="false">IF(AND(V80&lt;&gt;"",W80&lt;&gt;""),"Yes","No")</f>
        <v>No</v>
      </c>
      <c r="F80" s="18" t="n">
        <f aca="false">Total!F80</f>
        <v>444.7</v>
      </c>
      <c r="G80" s="18" t="n">
        <f aca="false">Total!G80</f>
        <v>291</v>
      </c>
      <c r="H80" s="18" t="n">
        <f aca="false">Total!H80</f>
        <v>153.7</v>
      </c>
      <c r="I80" s="18" t="n">
        <f aca="false">Total!I80</f>
        <v>32.8</v>
      </c>
      <c r="J80" s="18" t="str">
        <f aca="false">IF($V80="","",INDEX('Stock Exchange'!F$5:F$2450,$V80))</f>
        <v/>
      </c>
      <c r="K80" s="18" t="str">
        <f aca="false">IF($V80="","",INDEX('Stock Exchange'!G$5:G$2450,$V80))</f>
        <v/>
      </c>
      <c r="L80" s="18" t="str">
        <f aca="false">IF($V80="","",INDEX('Stock Exchange'!H$5:H$2450,$V80))</f>
        <v/>
      </c>
      <c r="M80" s="18" t="str">
        <f aca="false">IF($V80="","",INDEX('Stock Exchange'!I$5:I$2450,$V80))</f>
        <v/>
      </c>
      <c r="N80" s="18" t="str">
        <f aca="false">IF($W80="","",INDEX(Primary!F$5:F$2450,$W80))</f>
        <v/>
      </c>
      <c r="O80" s="18" t="str">
        <f aca="false">IF($W80="","",INDEX(Primary!G$5:G$2450,$W80))</f>
        <v/>
      </c>
      <c r="P80" s="18" t="str">
        <f aca="false">IF($W80="","",INDEX(Primary!H$5:H$2450,$W80))</f>
        <v/>
      </c>
      <c r="Q80" s="18" t="str">
        <f aca="false">IF($W80="","",INDEX(Primary!I$5:I$2450,$W80))</f>
        <v/>
      </c>
      <c r="R80" s="19" t="str">
        <f aca="false">IF($E80="Yes",L80+P80,"")</f>
        <v/>
      </c>
      <c r="S80" s="19" t="str">
        <f aca="false">IF($E80="Yes",H80-R80,"")</f>
        <v/>
      </c>
      <c r="T80" s="6" t="str">
        <f aca="false">IF($E80="Yes",IF(ROUND(ABS(S80),2)&lt;=$T$2,"OK","CHECK"),"n/a")</f>
        <v>n/a</v>
      </c>
      <c r="U80" s="20" t="n">
        <f aca="false">Total!J80</f>
        <v>46.84</v>
      </c>
      <c r="V80" s="17" t="str">
        <f aca="false">IFERROR(MATCH($A80,'Stock Exchange'!$A$5:$A$2450,0),"")</f>
        <v/>
      </c>
      <c r="W80" s="17" t="str">
        <f aca="false">IFERROR(MATCH($A80,Primary!$A$5:$A$2450,0),"")</f>
        <v/>
      </c>
    </row>
    <row r="81" customFormat="false" ht="15" hidden="false" customHeight="false" outlineLevel="0" collapsed="false">
      <c r="A81" s="16" t="n">
        <f aca="false">Total!A81</f>
        <v>37004</v>
      </c>
      <c r="B81" s="17" t="n">
        <f aca="false">YEAR(A81)</f>
        <v>2001</v>
      </c>
      <c r="C81" s="17" t="n">
        <f aca="false">MONTH(A81)</f>
        <v>4</v>
      </c>
      <c r="D81" s="6" t="str">
        <f aca="false">IF(MONTH(A81)&gt;=4,"FY "&amp;YEAR(A81)&amp;"-"&amp;RIGHT(YEAR(A81)+1,2),"FY "&amp;(YEAR(A81)-1)&amp;"-"&amp;RIGHT(YEAR(A81),2))</f>
        <v>FY 2001-02</v>
      </c>
      <c r="E81" s="6" t="str">
        <f aca="false">IF(AND(V81&lt;&gt;"",W81&lt;&gt;""),"Yes","No")</f>
        <v>No</v>
      </c>
      <c r="F81" s="18" t="n">
        <f aca="false">Total!F81</f>
        <v>399.9</v>
      </c>
      <c r="G81" s="18" t="n">
        <f aca="false">Total!G81</f>
        <v>209.7</v>
      </c>
      <c r="H81" s="18" t="n">
        <f aca="false">Total!H81</f>
        <v>190.2</v>
      </c>
      <c r="I81" s="18" t="n">
        <f aca="false">Total!I81</f>
        <v>40.6</v>
      </c>
      <c r="J81" s="18" t="str">
        <f aca="false">IF($V81="","",INDEX('Stock Exchange'!F$5:F$2450,$V81))</f>
        <v/>
      </c>
      <c r="K81" s="18" t="str">
        <f aca="false">IF($V81="","",INDEX('Stock Exchange'!G$5:G$2450,$V81))</f>
        <v/>
      </c>
      <c r="L81" s="18" t="str">
        <f aca="false">IF($V81="","",INDEX('Stock Exchange'!H$5:H$2450,$V81))</f>
        <v/>
      </c>
      <c r="M81" s="18" t="str">
        <f aca="false">IF($V81="","",INDEX('Stock Exchange'!I$5:I$2450,$V81))</f>
        <v/>
      </c>
      <c r="N81" s="18" t="str">
        <f aca="false">IF($W81="","",INDEX(Primary!F$5:F$2450,$W81))</f>
        <v/>
      </c>
      <c r="O81" s="18" t="str">
        <f aca="false">IF($W81="","",INDEX(Primary!G$5:G$2450,$W81))</f>
        <v/>
      </c>
      <c r="P81" s="18" t="str">
        <f aca="false">IF($W81="","",INDEX(Primary!H$5:H$2450,$W81))</f>
        <v/>
      </c>
      <c r="Q81" s="18" t="str">
        <f aca="false">IF($W81="","",INDEX(Primary!I$5:I$2450,$W81))</f>
        <v/>
      </c>
      <c r="R81" s="19" t="str">
        <f aca="false">IF($E81="Yes",L81+P81,"")</f>
        <v/>
      </c>
      <c r="S81" s="19" t="str">
        <f aca="false">IF($E81="Yes",H81-R81,"")</f>
        <v/>
      </c>
      <c r="T81" s="6" t="str">
        <f aca="false">IF($E81="Yes",IF(ROUND(ABS(S81),2)&lt;=$T$2,"OK","CHECK"),"n/a")</f>
        <v>n/a</v>
      </c>
      <c r="U81" s="20" t="n">
        <f aca="false">Total!J81</f>
        <v>46.85</v>
      </c>
      <c r="V81" s="17" t="str">
        <f aca="false">IFERROR(MATCH($A81,'Stock Exchange'!$A$5:$A$2450,0),"")</f>
        <v/>
      </c>
      <c r="W81" s="17" t="str">
        <f aca="false">IFERROR(MATCH($A81,Primary!$A$5:$A$2450,0),"")</f>
        <v/>
      </c>
    </row>
    <row r="82" customFormat="false" ht="15" hidden="false" customHeight="false" outlineLevel="0" collapsed="false">
      <c r="A82" s="16" t="n">
        <f aca="false">Total!A82</f>
        <v>37005</v>
      </c>
      <c r="B82" s="17" t="n">
        <f aca="false">YEAR(A82)</f>
        <v>2001</v>
      </c>
      <c r="C82" s="17" t="n">
        <f aca="false">MONTH(A82)</f>
        <v>4</v>
      </c>
      <c r="D82" s="6" t="str">
        <f aca="false">IF(MONTH(A82)&gt;=4,"FY "&amp;YEAR(A82)&amp;"-"&amp;RIGHT(YEAR(A82)+1,2),"FY "&amp;(YEAR(A82)-1)&amp;"-"&amp;RIGHT(YEAR(A82),2))</f>
        <v>FY 2001-02</v>
      </c>
      <c r="E82" s="6" t="str">
        <f aca="false">IF(AND(V82&lt;&gt;"",W82&lt;&gt;""),"Yes","No")</f>
        <v>No</v>
      </c>
      <c r="F82" s="18" t="n">
        <f aca="false">Total!F82</f>
        <v>86</v>
      </c>
      <c r="G82" s="18" t="n">
        <f aca="false">Total!G82</f>
        <v>145</v>
      </c>
      <c r="H82" s="18" t="n">
        <f aca="false">Total!H82</f>
        <v>-59</v>
      </c>
      <c r="I82" s="18" t="n">
        <f aca="false">Total!I82</f>
        <v>-12.6</v>
      </c>
      <c r="J82" s="18" t="str">
        <f aca="false">IF($V82="","",INDEX('Stock Exchange'!F$5:F$2450,$V82))</f>
        <v/>
      </c>
      <c r="K82" s="18" t="str">
        <f aca="false">IF($V82="","",INDEX('Stock Exchange'!G$5:G$2450,$V82))</f>
        <v/>
      </c>
      <c r="L82" s="18" t="str">
        <f aca="false">IF($V82="","",INDEX('Stock Exchange'!H$5:H$2450,$V82))</f>
        <v/>
      </c>
      <c r="M82" s="18" t="str">
        <f aca="false">IF($V82="","",INDEX('Stock Exchange'!I$5:I$2450,$V82))</f>
        <v/>
      </c>
      <c r="N82" s="18" t="str">
        <f aca="false">IF($W82="","",INDEX(Primary!F$5:F$2450,$W82))</f>
        <v/>
      </c>
      <c r="O82" s="18" t="str">
        <f aca="false">IF($W82="","",INDEX(Primary!G$5:G$2450,$W82))</f>
        <v/>
      </c>
      <c r="P82" s="18" t="str">
        <f aca="false">IF($W82="","",INDEX(Primary!H$5:H$2450,$W82))</f>
        <v/>
      </c>
      <c r="Q82" s="18" t="str">
        <f aca="false">IF($W82="","",INDEX(Primary!I$5:I$2450,$W82))</f>
        <v/>
      </c>
      <c r="R82" s="19" t="str">
        <f aca="false">IF($E82="Yes",L82+P82,"")</f>
        <v/>
      </c>
      <c r="S82" s="19" t="str">
        <f aca="false">IF($E82="Yes",H82-R82,"")</f>
        <v/>
      </c>
      <c r="T82" s="6" t="str">
        <f aca="false">IF($E82="Yes",IF(ROUND(ABS(S82),2)&lt;=$T$2,"OK","CHECK"),"n/a")</f>
        <v>n/a</v>
      </c>
      <c r="U82" s="20" t="n">
        <f aca="false">Total!J82</f>
        <v>46.79</v>
      </c>
      <c r="V82" s="17" t="str">
        <f aca="false">IFERROR(MATCH($A82,'Stock Exchange'!$A$5:$A$2450,0),"")</f>
        <v/>
      </c>
      <c r="W82" s="17" t="str">
        <f aca="false">IFERROR(MATCH($A82,Primary!$A$5:$A$2450,0),"")</f>
        <v/>
      </c>
    </row>
    <row r="83" customFormat="false" ht="15" hidden="false" customHeight="false" outlineLevel="0" collapsed="false">
      <c r="A83" s="16" t="n">
        <f aca="false">Total!A83</f>
        <v>37006</v>
      </c>
      <c r="B83" s="17" t="n">
        <f aca="false">YEAR(A83)</f>
        <v>2001</v>
      </c>
      <c r="C83" s="17" t="n">
        <f aca="false">MONTH(A83)</f>
        <v>4</v>
      </c>
      <c r="D83" s="6" t="str">
        <f aca="false">IF(MONTH(A83)&gt;=4,"FY "&amp;YEAR(A83)&amp;"-"&amp;RIGHT(YEAR(A83)+1,2),"FY "&amp;(YEAR(A83)-1)&amp;"-"&amp;RIGHT(YEAR(A83),2))</f>
        <v>FY 2001-02</v>
      </c>
      <c r="E83" s="6" t="str">
        <f aca="false">IF(AND(V83&lt;&gt;"",W83&lt;&gt;""),"Yes","No")</f>
        <v>No</v>
      </c>
      <c r="F83" s="18" t="n">
        <f aca="false">Total!F83</f>
        <v>202.3</v>
      </c>
      <c r="G83" s="18" t="n">
        <f aca="false">Total!G83</f>
        <v>157.7</v>
      </c>
      <c r="H83" s="18" t="n">
        <f aca="false">Total!H83</f>
        <v>44.6</v>
      </c>
      <c r="I83" s="18" t="n">
        <f aca="false">Total!I83</f>
        <v>9.5</v>
      </c>
      <c r="J83" s="18" t="str">
        <f aca="false">IF($V83="","",INDEX('Stock Exchange'!F$5:F$2450,$V83))</f>
        <v/>
      </c>
      <c r="K83" s="18" t="str">
        <f aca="false">IF($V83="","",INDEX('Stock Exchange'!G$5:G$2450,$V83))</f>
        <v/>
      </c>
      <c r="L83" s="18" t="str">
        <f aca="false">IF($V83="","",INDEX('Stock Exchange'!H$5:H$2450,$V83))</f>
        <v/>
      </c>
      <c r="M83" s="18" t="str">
        <f aca="false">IF($V83="","",INDEX('Stock Exchange'!I$5:I$2450,$V83))</f>
        <v/>
      </c>
      <c r="N83" s="18" t="str">
        <f aca="false">IF($W83="","",INDEX(Primary!F$5:F$2450,$W83))</f>
        <v/>
      </c>
      <c r="O83" s="18" t="str">
        <f aca="false">IF($W83="","",INDEX(Primary!G$5:G$2450,$W83))</f>
        <v/>
      </c>
      <c r="P83" s="18" t="str">
        <f aca="false">IF($W83="","",INDEX(Primary!H$5:H$2450,$W83))</f>
        <v/>
      </c>
      <c r="Q83" s="18" t="str">
        <f aca="false">IF($W83="","",INDEX(Primary!I$5:I$2450,$W83))</f>
        <v/>
      </c>
      <c r="R83" s="19" t="str">
        <f aca="false">IF($E83="Yes",L83+P83,"")</f>
        <v/>
      </c>
      <c r="S83" s="19" t="str">
        <f aca="false">IF($E83="Yes",H83-R83,"")</f>
        <v/>
      </c>
      <c r="T83" s="6" t="str">
        <f aca="false">IF($E83="Yes",IF(ROUND(ABS(S83),2)&lt;=$T$2,"OK","CHECK"),"n/a")</f>
        <v>n/a</v>
      </c>
      <c r="U83" s="20" t="n">
        <f aca="false">Total!J83</f>
        <v>46.84</v>
      </c>
      <c r="V83" s="17" t="str">
        <f aca="false">IFERROR(MATCH($A83,'Stock Exchange'!$A$5:$A$2450,0),"")</f>
        <v/>
      </c>
      <c r="W83" s="17" t="str">
        <f aca="false">IFERROR(MATCH($A83,Primary!$A$5:$A$2450,0),"")</f>
        <v/>
      </c>
    </row>
    <row r="84" customFormat="false" ht="15" hidden="false" customHeight="false" outlineLevel="0" collapsed="false">
      <c r="A84" s="16" t="n">
        <f aca="false">Total!A84</f>
        <v>37007</v>
      </c>
      <c r="B84" s="17" t="n">
        <f aca="false">YEAR(A84)</f>
        <v>2001</v>
      </c>
      <c r="C84" s="17" t="n">
        <f aca="false">MONTH(A84)</f>
        <v>4</v>
      </c>
      <c r="D84" s="6" t="str">
        <f aca="false">IF(MONTH(A84)&gt;=4,"FY "&amp;YEAR(A84)&amp;"-"&amp;RIGHT(YEAR(A84)+1,2),"FY "&amp;(YEAR(A84)-1)&amp;"-"&amp;RIGHT(YEAR(A84),2))</f>
        <v>FY 2001-02</v>
      </c>
      <c r="E84" s="6" t="str">
        <f aca="false">IF(AND(V84&lt;&gt;"",W84&lt;&gt;""),"Yes","No")</f>
        <v>No</v>
      </c>
      <c r="F84" s="18" t="n">
        <f aca="false">Total!F84</f>
        <v>69.6</v>
      </c>
      <c r="G84" s="18" t="n">
        <f aca="false">Total!G84</f>
        <v>65.9</v>
      </c>
      <c r="H84" s="18" t="n">
        <f aca="false">Total!H84</f>
        <v>3.7</v>
      </c>
      <c r="I84" s="18" t="n">
        <f aca="false">Total!I84</f>
        <v>0.8</v>
      </c>
      <c r="J84" s="18" t="str">
        <f aca="false">IF($V84="","",INDEX('Stock Exchange'!F$5:F$2450,$V84))</f>
        <v/>
      </c>
      <c r="K84" s="18" t="str">
        <f aca="false">IF($V84="","",INDEX('Stock Exchange'!G$5:G$2450,$V84))</f>
        <v/>
      </c>
      <c r="L84" s="18" t="str">
        <f aca="false">IF($V84="","",INDEX('Stock Exchange'!H$5:H$2450,$V84))</f>
        <v/>
      </c>
      <c r="M84" s="18" t="str">
        <f aca="false">IF($V84="","",INDEX('Stock Exchange'!I$5:I$2450,$V84))</f>
        <v/>
      </c>
      <c r="N84" s="18" t="str">
        <f aca="false">IF($W84="","",INDEX(Primary!F$5:F$2450,$W84))</f>
        <v/>
      </c>
      <c r="O84" s="18" t="str">
        <f aca="false">IF($W84="","",INDEX(Primary!G$5:G$2450,$W84))</f>
        <v/>
      </c>
      <c r="P84" s="18" t="str">
        <f aca="false">IF($W84="","",INDEX(Primary!H$5:H$2450,$W84))</f>
        <v/>
      </c>
      <c r="Q84" s="18" t="str">
        <f aca="false">IF($W84="","",INDEX(Primary!I$5:I$2450,$W84))</f>
        <v/>
      </c>
      <c r="R84" s="19" t="str">
        <f aca="false">IF($E84="Yes",L84+P84,"")</f>
        <v/>
      </c>
      <c r="S84" s="19" t="str">
        <f aca="false">IF($E84="Yes",H84-R84,"")</f>
        <v/>
      </c>
      <c r="T84" s="6" t="str">
        <f aca="false">IF($E84="Yes",IF(ROUND(ABS(S84),2)&lt;=$T$2,"OK","CHECK"),"n/a")</f>
        <v>n/a</v>
      </c>
      <c r="U84" s="20" t="n">
        <f aca="false">Total!J84</f>
        <v>46.85</v>
      </c>
      <c r="V84" s="17" t="str">
        <f aca="false">IFERROR(MATCH($A84,'Stock Exchange'!$A$5:$A$2450,0),"")</f>
        <v/>
      </c>
      <c r="W84" s="17" t="str">
        <f aca="false">IFERROR(MATCH($A84,Primary!$A$5:$A$2450,0),"")</f>
        <v/>
      </c>
    </row>
    <row r="85" customFormat="false" ht="15" hidden="false" customHeight="false" outlineLevel="0" collapsed="false">
      <c r="A85" s="16" t="n">
        <f aca="false">Total!A85</f>
        <v>37008</v>
      </c>
      <c r="B85" s="17" t="n">
        <f aca="false">YEAR(A85)</f>
        <v>2001</v>
      </c>
      <c r="C85" s="17" t="n">
        <f aca="false">MONTH(A85)</f>
        <v>4</v>
      </c>
      <c r="D85" s="6" t="str">
        <f aca="false">IF(MONTH(A85)&gt;=4,"FY "&amp;YEAR(A85)&amp;"-"&amp;RIGHT(YEAR(A85)+1,2),"FY "&amp;(YEAR(A85)-1)&amp;"-"&amp;RIGHT(YEAR(A85),2))</f>
        <v>FY 2001-02</v>
      </c>
      <c r="E85" s="6" t="str">
        <f aca="false">IF(AND(V85&lt;&gt;"",W85&lt;&gt;""),"Yes","No")</f>
        <v>No</v>
      </c>
      <c r="F85" s="18" t="n">
        <f aca="false">Total!F85</f>
        <v>178.5</v>
      </c>
      <c r="G85" s="18" t="n">
        <f aca="false">Total!G85</f>
        <v>126.9</v>
      </c>
      <c r="H85" s="18" t="n">
        <f aca="false">Total!H85</f>
        <v>51.6</v>
      </c>
      <c r="I85" s="18" t="n">
        <f aca="false">Total!I85</f>
        <v>11</v>
      </c>
      <c r="J85" s="18" t="str">
        <f aca="false">IF($V85="","",INDEX('Stock Exchange'!F$5:F$2450,$V85))</f>
        <v/>
      </c>
      <c r="K85" s="18" t="str">
        <f aca="false">IF($V85="","",INDEX('Stock Exchange'!G$5:G$2450,$V85))</f>
        <v/>
      </c>
      <c r="L85" s="18" t="str">
        <f aca="false">IF($V85="","",INDEX('Stock Exchange'!H$5:H$2450,$V85))</f>
        <v/>
      </c>
      <c r="M85" s="18" t="str">
        <f aca="false">IF($V85="","",INDEX('Stock Exchange'!I$5:I$2450,$V85))</f>
        <v/>
      </c>
      <c r="N85" s="18" t="str">
        <f aca="false">IF($W85="","",INDEX(Primary!F$5:F$2450,$W85))</f>
        <v/>
      </c>
      <c r="O85" s="18" t="str">
        <f aca="false">IF($W85="","",INDEX(Primary!G$5:G$2450,$W85))</f>
        <v/>
      </c>
      <c r="P85" s="18" t="str">
        <f aca="false">IF($W85="","",INDEX(Primary!H$5:H$2450,$W85))</f>
        <v/>
      </c>
      <c r="Q85" s="18" t="str">
        <f aca="false">IF($W85="","",INDEX(Primary!I$5:I$2450,$W85))</f>
        <v/>
      </c>
      <c r="R85" s="19" t="str">
        <f aca="false">IF($E85="Yes",L85+P85,"")</f>
        <v/>
      </c>
      <c r="S85" s="19" t="str">
        <f aca="false">IF($E85="Yes",H85-R85,"")</f>
        <v/>
      </c>
      <c r="T85" s="6" t="str">
        <f aca="false">IF($E85="Yes",IF(ROUND(ABS(S85),2)&lt;=$T$2,"OK","CHECK"),"n/a")</f>
        <v>n/a</v>
      </c>
      <c r="U85" s="20" t="n">
        <f aca="false">Total!J85</f>
        <v>46.86</v>
      </c>
      <c r="V85" s="17" t="str">
        <f aca="false">IFERROR(MATCH($A85,'Stock Exchange'!$A$5:$A$2450,0),"")</f>
        <v/>
      </c>
      <c r="W85" s="17" t="str">
        <f aca="false">IFERROR(MATCH($A85,Primary!$A$5:$A$2450,0),"")</f>
        <v/>
      </c>
    </row>
    <row r="86" customFormat="false" ht="15" hidden="false" customHeight="false" outlineLevel="0" collapsed="false">
      <c r="A86" s="16" t="n">
        <f aca="false">Total!A86</f>
        <v>37011</v>
      </c>
      <c r="B86" s="17" t="n">
        <f aca="false">YEAR(A86)</f>
        <v>2001</v>
      </c>
      <c r="C86" s="17" t="n">
        <f aca="false">MONTH(A86)</f>
        <v>4</v>
      </c>
      <c r="D86" s="6" t="str">
        <f aca="false">IF(MONTH(A86)&gt;=4,"FY "&amp;YEAR(A86)&amp;"-"&amp;RIGHT(YEAR(A86)+1,2),"FY "&amp;(YEAR(A86)-1)&amp;"-"&amp;RIGHT(YEAR(A86),2))</f>
        <v>FY 2001-02</v>
      </c>
      <c r="E86" s="6" t="str">
        <f aca="false">IF(AND(V86&lt;&gt;"",W86&lt;&gt;""),"Yes","No")</f>
        <v>No</v>
      </c>
      <c r="F86" s="18" t="n">
        <f aca="false">Total!F86</f>
        <v>255.9</v>
      </c>
      <c r="G86" s="18" t="n">
        <f aca="false">Total!G86</f>
        <v>189.9</v>
      </c>
      <c r="H86" s="18" t="n">
        <f aca="false">Total!H86</f>
        <v>66</v>
      </c>
      <c r="I86" s="18" t="n">
        <f aca="false">Total!I86</f>
        <v>14.1</v>
      </c>
      <c r="J86" s="18" t="str">
        <f aca="false">IF($V86="","",INDEX('Stock Exchange'!F$5:F$2450,$V86))</f>
        <v/>
      </c>
      <c r="K86" s="18" t="str">
        <f aca="false">IF($V86="","",INDEX('Stock Exchange'!G$5:G$2450,$V86))</f>
        <v/>
      </c>
      <c r="L86" s="18" t="str">
        <f aca="false">IF($V86="","",INDEX('Stock Exchange'!H$5:H$2450,$V86))</f>
        <v/>
      </c>
      <c r="M86" s="18" t="str">
        <f aca="false">IF($V86="","",INDEX('Stock Exchange'!I$5:I$2450,$V86))</f>
        <v/>
      </c>
      <c r="N86" s="18" t="str">
        <f aca="false">IF($W86="","",INDEX(Primary!F$5:F$2450,$W86))</f>
        <v/>
      </c>
      <c r="O86" s="18" t="str">
        <f aca="false">IF($W86="","",INDEX(Primary!G$5:G$2450,$W86))</f>
        <v/>
      </c>
      <c r="P86" s="18" t="str">
        <f aca="false">IF($W86="","",INDEX(Primary!H$5:H$2450,$W86))</f>
        <v/>
      </c>
      <c r="Q86" s="18" t="str">
        <f aca="false">IF($W86="","",INDEX(Primary!I$5:I$2450,$W86))</f>
        <v/>
      </c>
      <c r="R86" s="19" t="str">
        <f aca="false">IF($E86="Yes",L86+P86,"")</f>
        <v/>
      </c>
      <c r="S86" s="19" t="str">
        <f aca="false">IF($E86="Yes",H86-R86,"")</f>
        <v/>
      </c>
      <c r="T86" s="6" t="str">
        <f aca="false">IF($E86="Yes",IF(ROUND(ABS(S86),2)&lt;=$T$2,"OK","CHECK"),"n/a")</f>
        <v>n/a</v>
      </c>
      <c r="U86" s="20" t="n">
        <f aca="false">Total!J86</f>
        <v>46.86</v>
      </c>
      <c r="V86" s="17" t="str">
        <f aca="false">IFERROR(MATCH($A86,'Stock Exchange'!$A$5:$A$2450,0),"")</f>
        <v/>
      </c>
      <c r="W86" s="17" t="str">
        <f aca="false">IFERROR(MATCH($A86,Primary!$A$5:$A$2450,0),"")</f>
        <v/>
      </c>
    </row>
    <row r="87" customFormat="false" ht="15" hidden="false" customHeight="false" outlineLevel="0" collapsed="false">
      <c r="A87" s="16" t="n">
        <f aca="false">Total!A87</f>
        <v>37013</v>
      </c>
      <c r="B87" s="17" t="n">
        <f aca="false">YEAR(A87)</f>
        <v>2001</v>
      </c>
      <c r="C87" s="17" t="n">
        <f aca="false">MONTH(A87)</f>
        <v>5</v>
      </c>
      <c r="D87" s="6" t="str">
        <f aca="false">IF(MONTH(A87)&gt;=4,"FY "&amp;YEAR(A87)&amp;"-"&amp;RIGHT(YEAR(A87)+1,2),"FY "&amp;(YEAR(A87)-1)&amp;"-"&amp;RIGHT(YEAR(A87),2))</f>
        <v>FY 2001-02</v>
      </c>
      <c r="E87" s="6" t="str">
        <f aca="false">IF(AND(V87&lt;&gt;"",W87&lt;&gt;""),"Yes","No")</f>
        <v>No</v>
      </c>
      <c r="F87" s="18" t="n">
        <f aca="false">Total!F87</f>
        <v>155.2</v>
      </c>
      <c r="G87" s="18" t="n">
        <f aca="false">Total!G87</f>
        <v>204.9</v>
      </c>
      <c r="H87" s="18" t="n">
        <f aca="false">Total!H87</f>
        <v>-49.7</v>
      </c>
      <c r="I87" s="18" t="n">
        <f aca="false">Total!I87</f>
        <v>-10.6</v>
      </c>
      <c r="J87" s="18" t="str">
        <f aca="false">IF($V87="","",INDEX('Stock Exchange'!F$5:F$2450,$V87))</f>
        <v/>
      </c>
      <c r="K87" s="18" t="str">
        <f aca="false">IF($V87="","",INDEX('Stock Exchange'!G$5:G$2450,$V87))</f>
        <v/>
      </c>
      <c r="L87" s="18" t="str">
        <f aca="false">IF($V87="","",INDEX('Stock Exchange'!H$5:H$2450,$V87))</f>
        <v/>
      </c>
      <c r="M87" s="18" t="str">
        <f aca="false">IF($V87="","",INDEX('Stock Exchange'!I$5:I$2450,$V87))</f>
        <v/>
      </c>
      <c r="N87" s="18" t="str">
        <f aca="false">IF($W87="","",INDEX(Primary!F$5:F$2450,$W87))</f>
        <v/>
      </c>
      <c r="O87" s="18" t="str">
        <f aca="false">IF($W87="","",INDEX(Primary!G$5:G$2450,$W87))</f>
        <v/>
      </c>
      <c r="P87" s="18" t="str">
        <f aca="false">IF($W87="","",INDEX(Primary!H$5:H$2450,$W87))</f>
        <v/>
      </c>
      <c r="Q87" s="18" t="str">
        <f aca="false">IF($W87="","",INDEX(Primary!I$5:I$2450,$W87))</f>
        <v/>
      </c>
      <c r="R87" s="19" t="str">
        <f aca="false">IF($E87="Yes",L87+P87,"")</f>
        <v/>
      </c>
      <c r="S87" s="19" t="str">
        <f aca="false">IF($E87="Yes",H87-R87,"")</f>
        <v/>
      </c>
      <c r="T87" s="6" t="str">
        <f aca="false">IF($E87="Yes",IF(ROUND(ABS(S87),2)&lt;=$T$2,"OK","CHECK"),"n/a")</f>
        <v>n/a</v>
      </c>
      <c r="U87" s="20" t="n">
        <f aca="false">Total!J87</f>
        <v>46.86</v>
      </c>
      <c r="V87" s="17" t="str">
        <f aca="false">IFERROR(MATCH($A87,'Stock Exchange'!$A$5:$A$2450,0),"")</f>
        <v/>
      </c>
      <c r="W87" s="17" t="str">
        <f aca="false">IFERROR(MATCH($A87,Primary!$A$5:$A$2450,0),"")</f>
        <v/>
      </c>
    </row>
    <row r="88" customFormat="false" ht="15" hidden="false" customHeight="false" outlineLevel="0" collapsed="false">
      <c r="A88" s="16" t="n">
        <f aca="false">Total!A88</f>
        <v>37014</v>
      </c>
      <c r="B88" s="17" t="n">
        <f aca="false">YEAR(A88)</f>
        <v>2001</v>
      </c>
      <c r="C88" s="17" t="n">
        <f aca="false">MONTH(A88)</f>
        <v>5</v>
      </c>
      <c r="D88" s="6" t="str">
        <f aca="false">IF(MONTH(A88)&gt;=4,"FY "&amp;YEAR(A88)&amp;"-"&amp;RIGHT(YEAR(A88)+1,2),"FY "&amp;(YEAR(A88)-1)&amp;"-"&amp;RIGHT(YEAR(A88),2))</f>
        <v>FY 2001-02</v>
      </c>
      <c r="E88" s="6" t="str">
        <f aca="false">IF(AND(V88&lt;&gt;"",W88&lt;&gt;""),"Yes","No")</f>
        <v>No</v>
      </c>
      <c r="F88" s="18" t="n">
        <f aca="false">Total!F88</f>
        <v>170.3</v>
      </c>
      <c r="G88" s="18" t="n">
        <f aca="false">Total!G88</f>
        <v>74.4</v>
      </c>
      <c r="H88" s="18" t="n">
        <f aca="false">Total!H88</f>
        <v>95.9</v>
      </c>
      <c r="I88" s="18" t="n">
        <f aca="false">Total!I88</f>
        <v>20.5</v>
      </c>
      <c r="J88" s="18" t="str">
        <f aca="false">IF($V88="","",INDEX('Stock Exchange'!F$5:F$2450,$V88))</f>
        <v/>
      </c>
      <c r="K88" s="18" t="str">
        <f aca="false">IF($V88="","",INDEX('Stock Exchange'!G$5:G$2450,$V88))</f>
        <v/>
      </c>
      <c r="L88" s="18" t="str">
        <f aca="false">IF($V88="","",INDEX('Stock Exchange'!H$5:H$2450,$V88))</f>
        <v/>
      </c>
      <c r="M88" s="18" t="str">
        <f aca="false">IF($V88="","",INDEX('Stock Exchange'!I$5:I$2450,$V88))</f>
        <v/>
      </c>
      <c r="N88" s="18" t="str">
        <f aca="false">IF($W88="","",INDEX(Primary!F$5:F$2450,$W88))</f>
        <v/>
      </c>
      <c r="O88" s="18" t="str">
        <f aca="false">IF($W88="","",INDEX(Primary!G$5:G$2450,$W88))</f>
        <v/>
      </c>
      <c r="P88" s="18" t="str">
        <f aca="false">IF($W88="","",INDEX(Primary!H$5:H$2450,$W88))</f>
        <v/>
      </c>
      <c r="Q88" s="18" t="str">
        <f aca="false">IF($W88="","",INDEX(Primary!I$5:I$2450,$W88))</f>
        <v/>
      </c>
      <c r="R88" s="19" t="str">
        <f aca="false">IF($E88="Yes",L88+P88,"")</f>
        <v/>
      </c>
      <c r="S88" s="19" t="str">
        <f aca="false">IF($E88="Yes",H88-R88,"")</f>
        <v/>
      </c>
      <c r="T88" s="6" t="str">
        <f aca="false">IF($E88="Yes",IF(ROUND(ABS(S88),2)&lt;=$T$2,"OK","CHECK"),"n/a")</f>
        <v>n/a</v>
      </c>
      <c r="U88" s="20" t="n">
        <f aca="false">Total!J88</f>
        <v>46.81</v>
      </c>
      <c r="V88" s="17" t="str">
        <f aca="false">IFERROR(MATCH($A88,'Stock Exchange'!$A$5:$A$2450,0),"")</f>
        <v/>
      </c>
      <c r="W88" s="17" t="str">
        <f aca="false">IFERROR(MATCH($A88,Primary!$A$5:$A$2450,0),"")</f>
        <v/>
      </c>
    </row>
    <row r="89" customFormat="false" ht="15" hidden="false" customHeight="false" outlineLevel="0" collapsed="false">
      <c r="A89" s="16" t="n">
        <f aca="false">Total!A89</f>
        <v>37015</v>
      </c>
      <c r="B89" s="17" t="n">
        <f aca="false">YEAR(A89)</f>
        <v>2001</v>
      </c>
      <c r="C89" s="17" t="n">
        <f aca="false">MONTH(A89)</f>
        <v>5</v>
      </c>
      <c r="D89" s="6" t="str">
        <f aca="false">IF(MONTH(A89)&gt;=4,"FY "&amp;YEAR(A89)&amp;"-"&amp;RIGHT(YEAR(A89)+1,2),"FY "&amp;(YEAR(A89)-1)&amp;"-"&amp;RIGHT(YEAR(A89),2))</f>
        <v>FY 2001-02</v>
      </c>
      <c r="E89" s="6" t="str">
        <f aca="false">IF(AND(V89&lt;&gt;"",W89&lt;&gt;""),"Yes","No")</f>
        <v>No</v>
      </c>
      <c r="F89" s="18" t="n">
        <f aca="false">Total!F89</f>
        <v>199.2</v>
      </c>
      <c r="G89" s="18" t="n">
        <f aca="false">Total!G89</f>
        <v>117.9</v>
      </c>
      <c r="H89" s="18" t="n">
        <f aca="false">Total!H89</f>
        <v>81.3</v>
      </c>
      <c r="I89" s="18" t="n">
        <f aca="false">Total!I89</f>
        <v>17.4</v>
      </c>
      <c r="J89" s="18" t="str">
        <f aca="false">IF($V89="","",INDEX('Stock Exchange'!F$5:F$2450,$V89))</f>
        <v/>
      </c>
      <c r="K89" s="18" t="str">
        <f aca="false">IF($V89="","",INDEX('Stock Exchange'!G$5:G$2450,$V89))</f>
        <v/>
      </c>
      <c r="L89" s="18" t="str">
        <f aca="false">IF($V89="","",INDEX('Stock Exchange'!H$5:H$2450,$V89))</f>
        <v/>
      </c>
      <c r="M89" s="18" t="str">
        <f aca="false">IF($V89="","",INDEX('Stock Exchange'!I$5:I$2450,$V89))</f>
        <v/>
      </c>
      <c r="N89" s="18" t="str">
        <f aca="false">IF($W89="","",INDEX(Primary!F$5:F$2450,$W89))</f>
        <v/>
      </c>
      <c r="O89" s="18" t="str">
        <f aca="false">IF($W89="","",INDEX(Primary!G$5:G$2450,$W89))</f>
        <v/>
      </c>
      <c r="P89" s="18" t="str">
        <f aca="false">IF($W89="","",INDEX(Primary!H$5:H$2450,$W89))</f>
        <v/>
      </c>
      <c r="Q89" s="18" t="str">
        <f aca="false">IF($W89="","",INDEX(Primary!I$5:I$2450,$W89))</f>
        <v/>
      </c>
      <c r="R89" s="19" t="str">
        <f aca="false">IF($E89="Yes",L89+P89,"")</f>
        <v/>
      </c>
      <c r="S89" s="19" t="str">
        <f aca="false">IF($E89="Yes",H89-R89,"")</f>
        <v/>
      </c>
      <c r="T89" s="6" t="str">
        <f aca="false">IF($E89="Yes",IF(ROUND(ABS(S89),2)&lt;=$T$2,"OK","CHECK"),"n/a")</f>
        <v>n/a</v>
      </c>
      <c r="U89" s="20" t="n">
        <f aca="false">Total!J89</f>
        <v>46.85</v>
      </c>
      <c r="V89" s="17" t="str">
        <f aca="false">IFERROR(MATCH($A89,'Stock Exchange'!$A$5:$A$2450,0),"")</f>
        <v/>
      </c>
      <c r="W89" s="17" t="str">
        <f aca="false">IFERROR(MATCH($A89,Primary!$A$5:$A$2450,0),"")</f>
        <v/>
      </c>
    </row>
    <row r="90" customFormat="false" ht="15" hidden="false" customHeight="false" outlineLevel="0" collapsed="false">
      <c r="A90" s="16" t="n">
        <f aca="false">Total!A90</f>
        <v>37018</v>
      </c>
      <c r="B90" s="17" t="n">
        <f aca="false">YEAR(A90)</f>
        <v>2001</v>
      </c>
      <c r="C90" s="17" t="n">
        <f aca="false">MONTH(A90)</f>
        <v>5</v>
      </c>
      <c r="D90" s="6" t="str">
        <f aca="false">IF(MONTH(A90)&gt;=4,"FY "&amp;YEAR(A90)&amp;"-"&amp;RIGHT(YEAR(A90)+1,2),"FY "&amp;(YEAR(A90)-1)&amp;"-"&amp;RIGHT(YEAR(A90),2))</f>
        <v>FY 2001-02</v>
      </c>
      <c r="E90" s="6" t="str">
        <f aca="false">IF(AND(V90&lt;&gt;"",W90&lt;&gt;""),"Yes","No")</f>
        <v>No</v>
      </c>
      <c r="F90" s="18" t="n">
        <f aca="false">Total!F90</f>
        <v>265.9</v>
      </c>
      <c r="G90" s="18" t="n">
        <f aca="false">Total!G90</f>
        <v>127.2</v>
      </c>
      <c r="H90" s="18" t="n">
        <f aca="false">Total!H90</f>
        <v>138.7</v>
      </c>
      <c r="I90" s="18" t="n">
        <f aca="false">Total!I90</f>
        <v>29.6</v>
      </c>
      <c r="J90" s="18" t="str">
        <f aca="false">IF($V90="","",INDEX('Stock Exchange'!F$5:F$2450,$V90))</f>
        <v/>
      </c>
      <c r="K90" s="18" t="str">
        <f aca="false">IF($V90="","",INDEX('Stock Exchange'!G$5:G$2450,$V90))</f>
        <v/>
      </c>
      <c r="L90" s="18" t="str">
        <f aca="false">IF($V90="","",INDEX('Stock Exchange'!H$5:H$2450,$V90))</f>
        <v/>
      </c>
      <c r="M90" s="18" t="str">
        <f aca="false">IF($V90="","",INDEX('Stock Exchange'!I$5:I$2450,$V90))</f>
        <v/>
      </c>
      <c r="N90" s="18" t="str">
        <f aca="false">IF($W90="","",INDEX(Primary!F$5:F$2450,$W90))</f>
        <v/>
      </c>
      <c r="O90" s="18" t="str">
        <f aca="false">IF($W90="","",INDEX(Primary!G$5:G$2450,$W90))</f>
        <v/>
      </c>
      <c r="P90" s="18" t="str">
        <f aca="false">IF($W90="","",INDEX(Primary!H$5:H$2450,$W90))</f>
        <v/>
      </c>
      <c r="Q90" s="18" t="str">
        <f aca="false">IF($W90="","",INDEX(Primary!I$5:I$2450,$W90))</f>
        <v/>
      </c>
      <c r="R90" s="19" t="str">
        <f aca="false">IF($E90="Yes",L90+P90,"")</f>
        <v/>
      </c>
      <c r="S90" s="19" t="str">
        <f aca="false">IF($E90="Yes",H90-R90,"")</f>
        <v/>
      </c>
      <c r="T90" s="6" t="str">
        <f aca="false">IF($E90="Yes",IF(ROUND(ABS(S90),2)&lt;=$T$2,"OK","CHECK"),"n/a")</f>
        <v>n/a</v>
      </c>
      <c r="U90" s="20" t="n">
        <f aca="false">Total!J90</f>
        <v>46.83</v>
      </c>
      <c r="V90" s="17" t="str">
        <f aca="false">IFERROR(MATCH($A90,'Stock Exchange'!$A$5:$A$2450,0),"")</f>
        <v/>
      </c>
      <c r="W90" s="17" t="str">
        <f aca="false">IFERROR(MATCH($A90,Primary!$A$5:$A$2450,0),"")</f>
        <v/>
      </c>
    </row>
    <row r="91" customFormat="false" ht="15" hidden="false" customHeight="false" outlineLevel="0" collapsed="false">
      <c r="A91" s="16" t="n">
        <f aca="false">Total!A91</f>
        <v>37019</v>
      </c>
      <c r="B91" s="17" t="n">
        <f aca="false">YEAR(A91)</f>
        <v>2001</v>
      </c>
      <c r="C91" s="17" t="n">
        <f aca="false">MONTH(A91)</f>
        <v>5</v>
      </c>
      <c r="D91" s="6" t="str">
        <f aca="false">IF(MONTH(A91)&gt;=4,"FY "&amp;YEAR(A91)&amp;"-"&amp;RIGHT(YEAR(A91)+1,2),"FY "&amp;(YEAR(A91)-1)&amp;"-"&amp;RIGHT(YEAR(A91),2))</f>
        <v>FY 2001-02</v>
      </c>
      <c r="E91" s="6" t="str">
        <f aca="false">IF(AND(V91&lt;&gt;"",W91&lt;&gt;""),"Yes","No")</f>
        <v>No</v>
      </c>
      <c r="F91" s="18" t="n">
        <f aca="false">Total!F91</f>
        <v>35</v>
      </c>
      <c r="G91" s="18" t="n">
        <f aca="false">Total!G91</f>
        <v>92.2</v>
      </c>
      <c r="H91" s="18" t="n">
        <f aca="false">Total!H91</f>
        <v>-57.2</v>
      </c>
      <c r="I91" s="18" t="n">
        <f aca="false">Total!I91</f>
        <v>-12.2</v>
      </c>
      <c r="J91" s="18" t="str">
        <f aca="false">IF($V91="","",INDEX('Stock Exchange'!F$5:F$2450,$V91))</f>
        <v/>
      </c>
      <c r="K91" s="18" t="str">
        <f aca="false">IF($V91="","",INDEX('Stock Exchange'!G$5:G$2450,$V91))</f>
        <v/>
      </c>
      <c r="L91" s="18" t="str">
        <f aca="false">IF($V91="","",INDEX('Stock Exchange'!H$5:H$2450,$V91))</f>
        <v/>
      </c>
      <c r="M91" s="18" t="str">
        <f aca="false">IF($V91="","",INDEX('Stock Exchange'!I$5:I$2450,$V91))</f>
        <v/>
      </c>
      <c r="N91" s="18" t="str">
        <f aca="false">IF($W91="","",INDEX(Primary!F$5:F$2450,$W91))</f>
        <v/>
      </c>
      <c r="O91" s="18" t="str">
        <f aca="false">IF($W91="","",INDEX(Primary!G$5:G$2450,$W91))</f>
        <v/>
      </c>
      <c r="P91" s="18" t="str">
        <f aca="false">IF($W91="","",INDEX(Primary!H$5:H$2450,$W91))</f>
        <v/>
      </c>
      <c r="Q91" s="18" t="str">
        <f aca="false">IF($W91="","",INDEX(Primary!I$5:I$2450,$W91))</f>
        <v/>
      </c>
      <c r="R91" s="19" t="str">
        <f aca="false">IF($E91="Yes",L91+P91,"")</f>
        <v/>
      </c>
      <c r="S91" s="19" t="str">
        <f aca="false">IF($E91="Yes",H91-R91,"")</f>
        <v/>
      </c>
      <c r="T91" s="6" t="str">
        <f aca="false">IF($E91="Yes",IF(ROUND(ABS(S91),2)&lt;=$T$2,"OK","CHECK"),"n/a")</f>
        <v>n/a</v>
      </c>
      <c r="U91" s="20" t="n">
        <f aca="false">Total!J91</f>
        <v>46.83</v>
      </c>
      <c r="V91" s="17" t="str">
        <f aca="false">IFERROR(MATCH($A91,'Stock Exchange'!$A$5:$A$2450,0),"")</f>
        <v/>
      </c>
      <c r="W91" s="17" t="str">
        <f aca="false">IFERROR(MATCH($A91,Primary!$A$5:$A$2450,0),"")</f>
        <v/>
      </c>
    </row>
    <row r="92" customFormat="false" ht="15" hidden="false" customHeight="false" outlineLevel="0" collapsed="false">
      <c r="A92" s="16" t="n">
        <f aca="false">Total!A92</f>
        <v>37020</v>
      </c>
      <c r="B92" s="17" t="n">
        <f aca="false">YEAR(A92)</f>
        <v>2001</v>
      </c>
      <c r="C92" s="17" t="n">
        <f aca="false">MONTH(A92)</f>
        <v>5</v>
      </c>
      <c r="D92" s="6" t="str">
        <f aca="false">IF(MONTH(A92)&gt;=4,"FY "&amp;YEAR(A92)&amp;"-"&amp;RIGHT(YEAR(A92)+1,2),"FY "&amp;(YEAR(A92)-1)&amp;"-"&amp;RIGHT(YEAR(A92),2))</f>
        <v>FY 2001-02</v>
      </c>
      <c r="E92" s="6" t="str">
        <f aca="false">IF(AND(V92&lt;&gt;"",W92&lt;&gt;""),"Yes","No")</f>
        <v>No</v>
      </c>
      <c r="F92" s="18" t="n">
        <f aca="false">Total!F92</f>
        <v>187.4</v>
      </c>
      <c r="G92" s="18" t="n">
        <f aca="false">Total!G92</f>
        <v>110</v>
      </c>
      <c r="H92" s="18" t="n">
        <f aca="false">Total!H92</f>
        <v>77.4</v>
      </c>
      <c r="I92" s="18" t="n">
        <f aca="false">Total!I92</f>
        <v>16.5</v>
      </c>
      <c r="J92" s="18" t="str">
        <f aca="false">IF($V92="","",INDEX('Stock Exchange'!F$5:F$2450,$V92))</f>
        <v/>
      </c>
      <c r="K92" s="18" t="str">
        <f aca="false">IF($V92="","",INDEX('Stock Exchange'!G$5:G$2450,$V92))</f>
        <v/>
      </c>
      <c r="L92" s="18" t="str">
        <f aca="false">IF($V92="","",INDEX('Stock Exchange'!H$5:H$2450,$V92))</f>
        <v/>
      </c>
      <c r="M92" s="18" t="str">
        <f aca="false">IF($V92="","",INDEX('Stock Exchange'!I$5:I$2450,$V92))</f>
        <v/>
      </c>
      <c r="N92" s="18" t="str">
        <f aca="false">IF($W92="","",INDEX(Primary!F$5:F$2450,$W92))</f>
        <v/>
      </c>
      <c r="O92" s="18" t="str">
        <f aca="false">IF($W92="","",INDEX(Primary!G$5:G$2450,$W92))</f>
        <v/>
      </c>
      <c r="P92" s="18" t="str">
        <f aca="false">IF($W92="","",INDEX(Primary!H$5:H$2450,$W92))</f>
        <v/>
      </c>
      <c r="Q92" s="18" t="str">
        <f aca="false">IF($W92="","",INDEX(Primary!I$5:I$2450,$W92))</f>
        <v/>
      </c>
      <c r="R92" s="19" t="str">
        <f aca="false">IF($E92="Yes",L92+P92,"")</f>
        <v/>
      </c>
      <c r="S92" s="19" t="str">
        <f aca="false">IF($E92="Yes",H92-R92,"")</f>
        <v/>
      </c>
      <c r="T92" s="6" t="str">
        <f aca="false">IF($E92="Yes",IF(ROUND(ABS(S92),2)&lt;=$T$2,"OK","CHECK"),"n/a")</f>
        <v>n/a</v>
      </c>
      <c r="U92" s="20" t="n">
        <f aca="false">Total!J92</f>
        <v>46.81</v>
      </c>
      <c r="V92" s="17" t="str">
        <f aca="false">IFERROR(MATCH($A92,'Stock Exchange'!$A$5:$A$2450,0),"")</f>
        <v/>
      </c>
      <c r="W92" s="17" t="str">
        <f aca="false">IFERROR(MATCH($A92,Primary!$A$5:$A$2450,0),"")</f>
        <v/>
      </c>
    </row>
    <row r="93" customFormat="false" ht="15" hidden="false" customHeight="false" outlineLevel="0" collapsed="false">
      <c r="A93" s="16" t="n">
        <f aca="false">Total!A93</f>
        <v>37021</v>
      </c>
      <c r="B93" s="17" t="n">
        <f aca="false">YEAR(A93)</f>
        <v>2001</v>
      </c>
      <c r="C93" s="17" t="n">
        <f aca="false">MONTH(A93)</f>
        <v>5</v>
      </c>
      <c r="D93" s="6" t="str">
        <f aca="false">IF(MONTH(A93)&gt;=4,"FY "&amp;YEAR(A93)&amp;"-"&amp;RIGHT(YEAR(A93)+1,2),"FY "&amp;(YEAR(A93)-1)&amp;"-"&amp;RIGHT(YEAR(A93),2))</f>
        <v>FY 2001-02</v>
      </c>
      <c r="E93" s="6" t="str">
        <f aca="false">IF(AND(V93&lt;&gt;"",W93&lt;&gt;""),"Yes","No")</f>
        <v>No</v>
      </c>
      <c r="F93" s="18" t="n">
        <f aca="false">Total!F93</f>
        <v>190.7</v>
      </c>
      <c r="G93" s="18" t="n">
        <f aca="false">Total!G93</f>
        <v>108</v>
      </c>
      <c r="H93" s="18" t="n">
        <f aca="false">Total!H93</f>
        <v>82.7</v>
      </c>
      <c r="I93" s="18" t="n">
        <f aca="false">Total!I93</f>
        <v>17.7</v>
      </c>
      <c r="J93" s="18" t="str">
        <f aca="false">IF($V93="","",INDEX('Stock Exchange'!F$5:F$2450,$V93))</f>
        <v/>
      </c>
      <c r="K93" s="18" t="str">
        <f aca="false">IF($V93="","",INDEX('Stock Exchange'!G$5:G$2450,$V93))</f>
        <v/>
      </c>
      <c r="L93" s="18" t="str">
        <f aca="false">IF($V93="","",INDEX('Stock Exchange'!H$5:H$2450,$V93))</f>
        <v/>
      </c>
      <c r="M93" s="18" t="str">
        <f aca="false">IF($V93="","",INDEX('Stock Exchange'!I$5:I$2450,$V93))</f>
        <v/>
      </c>
      <c r="N93" s="18" t="str">
        <f aca="false">IF($W93="","",INDEX(Primary!F$5:F$2450,$W93))</f>
        <v/>
      </c>
      <c r="O93" s="18" t="str">
        <f aca="false">IF($W93="","",INDEX(Primary!G$5:G$2450,$W93))</f>
        <v/>
      </c>
      <c r="P93" s="18" t="str">
        <f aca="false">IF($W93="","",INDEX(Primary!H$5:H$2450,$W93))</f>
        <v/>
      </c>
      <c r="Q93" s="18" t="str">
        <f aca="false">IF($W93="","",INDEX(Primary!I$5:I$2450,$W93))</f>
        <v/>
      </c>
      <c r="R93" s="19" t="str">
        <f aca="false">IF($E93="Yes",L93+P93,"")</f>
        <v/>
      </c>
      <c r="S93" s="19" t="str">
        <f aca="false">IF($E93="Yes",H93-R93,"")</f>
        <v/>
      </c>
      <c r="T93" s="6" t="str">
        <f aca="false">IF($E93="Yes",IF(ROUND(ABS(S93),2)&lt;=$T$2,"OK","CHECK"),"n/a")</f>
        <v>n/a</v>
      </c>
      <c r="U93" s="20" t="n">
        <f aca="false">Total!J93</f>
        <v>46.83</v>
      </c>
      <c r="V93" s="17" t="str">
        <f aca="false">IFERROR(MATCH($A93,'Stock Exchange'!$A$5:$A$2450,0),"")</f>
        <v/>
      </c>
      <c r="W93" s="17" t="str">
        <f aca="false">IFERROR(MATCH($A93,Primary!$A$5:$A$2450,0),"")</f>
        <v/>
      </c>
    </row>
    <row r="94" customFormat="false" ht="15" hidden="false" customHeight="false" outlineLevel="0" collapsed="false">
      <c r="A94" s="16" t="n">
        <f aca="false">Total!A94</f>
        <v>37022</v>
      </c>
      <c r="B94" s="17" t="n">
        <f aca="false">YEAR(A94)</f>
        <v>2001</v>
      </c>
      <c r="C94" s="17" t="n">
        <f aca="false">MONTH(A94)</f>
        <v>5</v>
      </c>
      <c r="D94" s="6" t="str">
        <f aca="false">IF(MONTH(A94)&gt;=4,"FY "&amp;YEAR(A94)&amp;"-"&amp;RIGHT(YEAR(A94)+1,2),"FY "&amp;(YEAR(A94)-1)&amp;"-"&amp;RIGHT(YEAR(A94),2))</f>
        <v>FY 2001-02</v>
      </c>
      <c r="E94" s="6" t="str">
        <f aca="false">IF(AND(V94&lt;&gt;"",W94&lt;&gt;""),"Yes","No")</f>
        <v>No</v>
      </c>
      <c r="F94" s="18" t="n">
        <f aca="false">Total!F94</f>
        <v>147.8</v>
      </c>
      <c r="G94" s="18" t="n">
        <f aca="false">Total!G94</f>
        <v>191.4</v>
      </c>
      <c r="H94" s="18" t="n">
        <f aca="false">Total!H94</f>
        <v>-43.6</v>
      </c>
      <c r="I94" s="18" t="n">
        <f aca="false">Total!I94</f>
        <v>-9.3</v>
      </c>
      <c r="J94" s="18" t="str">
        <f aca="false">IF($V94="","",INDEX('Stock Exchange'!F$5:F$2450,$V94))</f>
        <v/>
      </c>
      <c r="K94" s="18" t="str">
        <f aca="false">IF($V94="","",INDEX('Stock Exchange'!G$5:G$2450,$V94))</f>
        <v/>
      </c>
      <c r="L94" s="18" t="str">
        <f aca="false">IF($V94="","",INDEX('Stock Exchange'!H$5:H$2450,$V94))</f>
        <v/>
      </c>
      <c r="M94" s="18" t="str">
        <f aca="false">IF($V94="","",INDEX('Stock Exchange'!I$5:I$2450,$V94))</f>
        <v/>
      </c>
      <c r="N94" s="18" t="str">
        <f aca="false">IF($W94="","",INDEX(Primary!F$5:F$2450,$W94))</f>
        <v/>
      </c>
      <c r="O94" s="18" t="str">
        <f aca="false">IF($W94="","",INDEX(Primary!G$5:G$2450,$W94))</f>
        <v/>
      </c>
      <c r="P94" s="18" t="str">
        <f aca="false">IF($W94="","",INDEX(Primary!H$5:H$2450,$W94))</f>
        <v/>
      </c>
      <c r="Q94" s="18" t="str">
        <f aca="false">IF($W94="","",INDEX(Primary!I$5:I$2450,$W94))</f>
        <v/>
      </c>
      <c r="R94" s="19" t="str">
        <f aca="false">IF($E94="Yes",L94+P94,"")</f>
        <v/>
      </c>
      <c r="S94" s="19" t="str">
        <f aca="false">IF($E94="Yes",H94-R94,"")</f>
        <v/>
      </c>
      <c r="T94" s="6" t="str">
        <f aca="false">IF($E94="Yes",IF(ROUND(ABS(S94),2)&lt;=$T$2,"OK","CHECK"),"n/a")</f>
        <v>n/a</v>
      </c>
      <c r="U94" s="20" t="n">
        <f aca="false">Total!J94</f>
        <v>46.85</v>
      </c>
      <c r="V94" s="17" t="str">
        <f aca="false">IFERROR(MATCH($A94,'Stock Exchange'!$A$5:$A$2450,0),"")</f>
        <v/>
      </c>
      <c r="W94" s="17" t="str">
        <f aca="false">IFERROR(MATCH($A94,Primary!$A$5:$A$2450,0),"")</f>
        <v/>
      </c>
    </row>
    <row r="95" customFormat="false" ht="15" hidden="false" customHeight="false" outlineLevel="0" collapsed="false">
      <c r="A95" s="16" t="n">
        <f aca="false">Total!A95</f>
        <v>37025</v>
      </c>
      <c r="B95" s="17" t="n">
        <f aca="false">YEAR(A95)</f>
        <v>2001</v>
      </c>
      <c r="C95" s="17" t="n">
        <f aca="false">MONTH(A95)</f>
        <v>5</v>
      </c>
      <c r="D95" s="6" t="str">
        <f aca="false">IF(MONTH(A95)&gt;=4,"FY "&amp;YEAR(A95)&amp;"-"&amp;RIGHT(YEAR(A95)+1,2),"FY "&amp;(YEAR(A95)-1)&amp;"-"&amp;RIGHT(YEAR(A95),2))</f>
        <v>FY 2001-02</v>
      </c>
      <c r="E95" s="6" t="str">
        <f aca="false">IF(AND(V95&lt;&gt;"",W95&lt;&gt;""),"Yes","No")</f>
        <v>No</v>
      </c>
      <c r="F95" s="18" t="n">
        <f aca="false">Total!F95</f>
        <v>188.1</v>
      </c>
      <c r="G95" s="18" t="n">
        <f aca="false">Total!G95</f>
        <v>94.5</v>
      </c>
      <c r="H95" s="18" t="n">
        <f aca="false">Total!H95</f>
        <v>93.6</v>
      </c>
      <c r="I95" s="18" t="n">
        <f aca="false">Total!I95</f>
        <v>20</v>
      </c>
      <c r="J95" s="18" t="str">
        <f aca="false">IF($V95="","",INDEX('Stock Exchange'!F$5:F$2450,$V95))</f>
        <v/>
      </c>
      <c r="K95" s="18" t="str">
        <f aca="false">IF($V95="","",INDEX('Stock Exchange'!G$5:G$2450,$V95))</f>
        <v/>
      </c>
      <c r="L95" s="18" t="str">
        <f aca="false">IF($V95="","",INDEX('Stock Exchange'!H$5:H$2450,$V95))</f>
        <v/>
      </c>
      <c r="M95" s="18" t="str">
        <f aca="false">IF($V95="","",INDEX('Stock Exchange'!I$5:I$2450,$V95))</f>
        <v/>
      </c>
      <c r="N95" s="18" t="str">
        <f aca="false">IF($W95="","",INDEX(Primary!F$5:F$2450,$W95))</f>
        <v/>
      </c>
      <c r="O95" s="18" t="str">
        <f aca="false">IF($W95="","",INDEX(Primary!G$5:G$2450,$W95))</f>
        <v/>
      </c>
      <c r="P95" s="18" t="str">
        <f aca="false">IF($W95="","",INDEX(Primary!H$5:H$2450,$W95))</f>
        <v/>
      </c>
      <c r="Q95" s="18" t="str">
        <f aca="false">IF($W95="","",INDEX(Primary!I$5:I$2450,$W95))</f>
        <v/>
      </c>
      <c r="R95" s="19" t="str">
        <f aca="false">IF($E95="Yes",L95+P95,"")</f>
        <v/>
      </c>
      <c r="S95" s="19" t="str">
        <f aca="false">IF($E95="Yes",H95-R95,"")</f>
        <v/>
      </c>
      <c r="T95" s="6" t="str">
        <f aca="false">IF($E95="Yes",IF(ROUND(ABS(S95),2)&lt;=$T$2,"OK","CHECK"),"n/a")</f>
        <v>n/a</v>
      </c>
      <c r="U95" s="20" t="n">
        <f aca="false">Total!J95</f>
        <v>46.87</v>
      </c>
      <c r="V95" s="17" t="str">
        <f aca="false">IFERROR(MATCH($A95,'Stock Exchange'!$A$5:$A$2450,0),"")</f>
        <v/>
      </c>
      <c r="W95" s="17" t="str">
        <f aca="false">IFERROR(MATCH($A95,Primary!$A$5:$A$2450,0),"")</f>
        <v/>
      </c>
    </row>
    <row r="96" customFormat="false" ht="15" hidden="false" customHeight="false" outlineLevel="0" collapsed="false">
      <c r="A96" s="16" t="n">
        <f aca="false">Total!A96</f>
        <v>37026</v>
      </c>
      <c r="B96" s="17" t="n">
        <f aca="false">YEAR(A96)</f>
        <v>2001</v>
      </c>
      <c r="C96" s="17" t="n">
        <f aca="false">MONTH(A96)</f>
        <v>5</v>
      </c>
      <c r="D96" s="6" t="str">
        <f aca="false">IF(MONTH(A96)&gt;=4,"FY "&amp;YEAR(A96)&amp;"-"&amp;RIGHT(YEAR(A96)+1,2),"FY "&amp;(YEAR(A96)-1)&amp;"-"&amp;RIGHT(YEAR(A96),2))</f>
        <v>FY 2001-02</v>
      </c>
      <c r="E96" s="6" t="str">
        <f aca="false">IF(AND(V96&lt;&gt;"",W96&lt;&gt;""),"Yes","No")</f>
        <v>No</v>
      </c>
      <c r="F96" s="18" t="n">
        <f aca="false">Total!F96</f>
        <v>175.9</v>
      </c>
      <c r="G96" s="18" t="n">
        <f aca="false">Total!G96</f>
        <v>64.4</v>
      </c>
      <c r="H96" s="18" t="n">
        <f aca="false">Total!H96</f>
        <v>111.5</v>
      </c>
      <c r="I96" s="18" t="n">
        <f aca="false">Total!I96</f>
        <v>23.8</v>
      </c>
      <c r="J96" s="18" t="str">
        <f aca="false">IF($V96="","",INDEX('Stock Exchange'!F$5:F$2450,$V96))</f>
        <v/>
      </c>
      <c r="K96" s="18" t="str">
        <f aca="false">IF($V96="","",INDEX('Stock Exchange'!G$5:G$2450,$V96))</f>
        <v/>
      </c>
      <c r="L96" s="18" t="str">
        <f aca="false">IF($V96="","",INDEX('Stock Exchange'!H$5:H$2450,$V96))</f>
        <v/>
      </c>
      <c r="M96" s="18" t="str">
        <f aca="false">IF($V96="","",INDEX('Stock Exchange'!I$5:I$2450,$V96))</f>
        <v/>
      </c>
      <c r="N96" s="18" t="str">
        <f aca="false">IF($W96="","",INDEX(Primary!F$5:F$2450,$W96))</f>
        <v/>
      </c>
      <c r="O96" s="18" t="str">
        <f aca="false">IF($W96="","",INDEX(Primary!G$5:G$2450,$W96))</f>
        <v/>
      </c>
      <c r="P96" s="18" t="str">
        <f aca="false">IF($W96="","",INDEX(Primary!H$5:H$2450,$W96))</f>
        <v/>
      </c>
      <c r="Q96" s="18" t="str">
        <f aca="false">IF($W96="","",INDEX(Primary!I$5:I$2450,$W96))</f>
        <v/>
      </c>
      <c r="R96" s="19" t="str">
        <f aca="false">IF($E96="Yes",L96+P96,"")</f>
        <v/>
      </c>
      <c r="S96" s="19" t="str">
        <f aca="false">IF($E96="Yes",H96-R96,"")</f>
        <v/>
      </c>
      <c r="T96" s="6" t="str">
        <f aca="false">IF($E96="Yes",IF(ROUND(ABS(S96),2)&lt;=$T$2,"OK","CHECK"),"n/a")</f>
        <v>n/a</v>
      </c>
      <c r="U96" s="20" t="n">
        <f aca="false">Total!J96</f>
        <v>46.9</v>
      </c>
      <c r="V96" s="17" t="str">
        <f aca="false">IFERROR(MATCH($A96,'Stock Exchange'!$A$5:$A$2450,0),"")</f>
        <v/>
      </c>
      <c r="W96" s="17" t="str">
        <f aca="false">IFERROR(MATCH($A96,Primary!$A$5:$A$2450,0),"")</f>
        <v/>
      </c>
    </row>
    <row r="97" customFormat="false" ht="15" hidden="false" customHeight="false" outlineLevel="0" collapsed="false">
      <c r="A97" s="16" t="n">
        <f aca="false">Total!A97</f>
        <v>37027</v>
      </c>
      <c r="B97" s="17" t="n">
        <f aca="false">YEAR(A97)</f>
        <v>2001</v>
      </c>
      <c r="C97" s="17" t="n">
        <f aca="false">MONTH(A97)</f>
        <v>5</v>
      </c>
      <c r="D97" s="6" t="str">
        <f aca="false">IF(MONTH(A97)&gt;=4,"FY "&amp;YEAR(A97)&amp;"-"&amp;RIGHT(YEAR(A97)+1,2),"FY "&amp;(YEAR(A97)-1)&amp;"-"&amp;RIGHT(YEAR(A97),2))</f>
        <v>FY 2001-02</v>
      </c>
      <c r="E97" s="6" t="str">
        <f aca="false">IF(AND(V97&lt;&gt;"",W97&lt;&gt;""),"Yes","No")</f>
        <v>No</v>
      </c>
      <c r="F97" s="18" t="n">
        <f aca="false">Total!F97</f>
        <v>189.1</v>
      </c>
      <c r="G97" s="18" t="n">
        <f aca="false">Total!G97</f>
        <v>83.9</v>
      </c>
      <c r="H97" s="18" t="n">
        <f aca="false">Total!H97</f>
        <v>105.2</v>
      </c>
      <c r="I97" s="18" t="n">
        <f aca="false">Total!I97</f>
        <v>22.4</v>
      </c>
      <c r="J97" s="18" t="str">
        <f aca="false">IF($V97="","",INDEX('Stock Exchange'!F$5:F$2450,$V97))</f>
        <v/>
      </c>
      <c r="K97" s="18" t="str">
        <f aca="false">IF($V97="","",INDEX('Stock Exchange'!G$5:G$2450,$V97))</f>
        <v/>
      </c>
      <c r="L97" s="18" t="str">
        <f aca="false">IF($V97="","",INDEX('Stock Exchange'!H$5:H$2450,$V97))</f>
        <v/>
      </c>
      <c r="M97" s="18" t="str">
        <f aca="false">IF($V97="","",INDEX('Stock Exchange'!I$5:I$2450,$V97))</f>
        <v/>
      </c>
      <c r="N97" s="18" t="str">
        <f aca="false">IF($W97="","",INDEX(Primary!F$5:F$2450,$W97))</f>
        <v/>
      </c>
      <c r="O97" s="18" t="str">
        <f aca="false">IF($W97="","",INDEX(Primary!G$5:G$2450,$W97))</f>
        <v/>
      </c>
      <c r="P97" s="18" t="str">
        <f aca="false">IF($W97="","",INDEX(Primary!H$5:H$2450,$W97))</f>
        <v/>
      </c>
      <c r="Q97" s="18" t="str">
        <f aca="false">IF($W97="","",INDEX(Primary!I$5:I$2450,$W97))</f>
        <v/>
      </c>
      <c r="R97" s="19" t="str">
        <f aca="false">IF($E97="Yes",L97+P97,"")</f>
        <v/>
      </c>
      <c r="S97" s="19" t="str">
        <f aca="false">IF($E97="Yes",H97-R97,"")</f>
        <v/>
      </c>
      <c r="T97" s="6" t="str">
        <f aca="false">IF($E97="Yes",IF(ROUND(ABS(S97),2)&lt;=$T$2,"OK","CHECK"),"n/a")</f>
        <v>n/a</v>
      </c>
      <c r="U97" s="20" t="n">
        <f aca="false">Total!J97</f>
        <v>47</v>
      </c>
      <c r="V97" s="17" t="str">
        <f aca="false">IFERROR(MATCH($A97,'Stock Exchange'!$A$5:$A$2450,0),"")</f>
        <v/>
      </c>
      <c r="W97" s="17" t="str">
        <f aca="false">IFERROR(MATCH($A97,Primary!$A$5:$A$2450,0),"")</f>
        <v/>
      </c>
    </row>
    <row r="98" customFormat="false" ht="15" hidden="false" customHeight="false" outlineLevel="0" collapsed="false">
      <c r="A98" s="16" t="n">
        <f aca="false">Total!A98</f>
        <v>37028</v>
      </c>
      <c r="B98" s="17" t="n">
        <f aca="false">YEAR(A98)</f>
        <v>2001</v>
      </c>
      <c r="C98" s="17" t="n">
        <f aca="false">MONTH(A98)</f>
        <v>5</v>
      </c>
      <c r="D98" s="6" t="str">
        <f aca="false">IF(MONTH(A98)&gt;=4,"FY "&amp;YEAR(A98)&amp;"-"&amp;RIGHT(YEAR(A98)+1,2),"FY "&amp;(YEAR(A98)-1)&amp;"-"&amp;RIGHT(YEAR(A98),2))</f>
        <v>FY 2001-02</v>
      </c>
      <c r="E98" s="6" t="str">
        <f aca="false">IF(AND(V98&lt;&gt;"",W98&lt;&gt;""),"Yes","No")</f>
        <v>No</v>
      </c>
      <c r="F98" s="18" t="n">
        <f aca="false">Total!F98</f>
        <v>131.7</v>
      </c>
      <c r="G98" s="18" t="n">
        <f aca="false">Total!G98</f>
        <v>102.8</v>
      </c>
      <c r="H98" s="18" t="n">
        <f aca="false">Total!H98</f>
        <v>28.9</v>
      </c>
      <c r="I98" s="18" t="n">
        <f aca="false">Total!I98</f>
        <v>6.2</v>
      </c>
      <c r="J98" s="18" t="str">
        <f aca="false">IF($V98="","",INDEX('Stock Exchange'!F$5:F$2450,$V98))</f>
        <v/>
      </c>
      <c r="K98" s="18" t="str">
        <f aca="false">IF($V98="","",INDEX('Stock Exchange'!G$5:G$2450,$V98))</f>
        <v/>
      </c>
      <c r="L98" s="18" t="str">
        <f aca="false">IF($V98="","",INDEX('Stock Exchange'!H$5:H$2450,$V98))</f>
        <v/>
      </c>
      <c r="M98" s="18" t="str">
        <f aca="false">IF($V98="","",INDEX('Stock Exchange'!I$5:I$2450,$V98))</f>
        <v/>
      </c>
      <c r="N98" s="18" t="str">
        <f aca="false">IF($W98="","",INDEX(Primary!F$5:F$2450,$W98))</f>
        <v/>
      </c>
      <c r="O98" s="18" t="str">
        <f aca="false">IF($W98="","",INDEX(Primary!G$5:G$2450,$W98))</f>
        <v/>
      </c>
      <c r="P98" s="18" t="str">
        <f aca="false">IF($W98="","",INDEX(Primary!H$5:H$2450,$W98))</f>
        <v/>
      </c>
      <c r="Q98" s="18" t="str">
        <f aca="false">IF($W98="","",INDEX(Primary!I$5:I$2450,$W98))</f>
        <v/>
      </c>
      <c r="R98" s="19" t="str">
        <f aca="false">IF($E98="Yes",L98+P98,"")</f>
        <v/>
      </c>
      <c r="S98" s="19" t="str">
        <f aca="false">IF($E98="Yes",H98-R98,"")</f>
        <v/>
      </c>
      <c r="T98" s="6" t="str">
        <f aca="false">IF($E98="Yes",IF(ROUND(ABS(S98),2)&lt;=$T$2,"OK","CHECK"),"n/a")</f>
        <v>n/a</v>
      </c>
      <c r="U98" s="20" t="n">
        <f aca="false">Total!J98</f>
        <v>46.93</v>
      </c>
      <c r="V98" s="17" t="str">
        <f aca="false">IFERROR(MATCH($A98,'Stock Exchange'!$A$5:$A$2450,0),"")</f>
        <v/>
      </c>
      <c r="W98" s="17" t="str">
        <f aca="false">IFERROR(MATCH($A98,Primary!$A$5:$A$2450,0),"")</f>
        <v/>
      </c>
    </row>
    <row r="99" customFormat="false" ht="15" hidden="false" customHeight="false" outlineLevel="0" collapsed="false">
      <c r="A99" s="16" t="n">
        <f aca="false">Total!A99</f>
        <v>37029</v>
      </c>
      <c r="B99" s="17" t="n">
        <f aca="false">YEAR(A99)</f>
        <v>2001</v>
      </c>
      <c r="C99" s="17" t="n">
        <f aca="false">MONTH(A99)</f>
        <v>5</v>
      </c>
      <c r="D99" s="6" t="str">
        <f aca="false">IF(MONTH(A99)&gt;=4,"FY "&amp;YEAR(A99)&amp;"-"&amp;RIGHT(YEAR(A99)+1,2),"FY "&amp;(YEAR(A99)-1)&amp;"-"&amp;RIGHT(YEAR(A99),2))</f>
        <v>FY 2001-02</v>
      </c>
      <c r="E99" s="6" t="str">
        <f aca="false">IF(AND(V99&lt;&gt;"",W99&lt;&gt;""),"Yes","No")</f>
        <v>No</v>
      </c>
      <c r="F99" s="18" t="n">
        <f aca="false">Total!F99</f>
        <v>213</v>
      </c>
      <c r="G99" s="18" t="n">
        <f aca="false">Total!G99</f>
        <v>69.5</v>
      </c>
      <c r="H99" s="18" t="n">
        <f aca="false">Total!H99</f>
        <v>143.5</v>
      </c>
      <c r="I99" s="18" t="n">
        <f aca="false">Total!I99</f>
        <v>30.6</v>
      </c>
      <c r="J99" s="18" t="str">
        <f aca="false">IF($V99="","",INDEX('Stock Exchange'!F$5:F$2450,$V99))</f>
        <v/>
      </c>
      <c r="K99" s="18" t="str">
        <f aca="false">IF($V99="","",INDEX('Stock Exchange'!G$5:G$2450,$V99))</f>
        <v/>
      </c>
      <c r="L99" s="18" t="str">
        <f aca="false">IF($V99="","",INDEX('Stock Exchange'!H$5:H$2450,$V99))</f>
        <v/>
      </c>
      <c r="M99" s="18" t="str">
        <f aca="false">IF($V99="","",INDEX('Stock Exchange'!I$5:I$2450,$V99))</f>
        <v/>
      </c>
      <c r="N99" s="18" t="str">
        <f aca="false">IF($W99="","",INDEX(Primary!F$5:F$2450,$W99))</f>
        <v/>
      </c>
      <c r="O99" s="18" t="str">
        <f aca="false">IF($W99="","",INDEX(Primary!G$5:G$2450,$W99))</f>
        <v/>
      </c>
      <c r="P99" s="18" t="str">
        <f aca="false">IF($W99="","",INDEX(Primary!H$5:H$2450,$W99))</f>
        <v/>
      </c>
      <c r="Q99" s="18" t="str">
        <f aca="false">IF($W99="","",INDEX(Primary!I$5:I$2450,$W99))</f>
        <v/>
      </c>
      <c r="R99" s="19" t="str">
        <f aca="false">IF($E99="Yes",L99+P99,"")</f>
        <v/>
      </c>
      <c r="S99" s="19" t="str">
        <f aca="false">IF($E99="Yes",H99-R99,"")</f>
        <v/>
      </c>
      <c r="T99" s="6" t="str">
        <f aca="false">IF($E99="Yes",IF(ROUND(ABS(S99),2)&lt;=$T$2,"OK","CHECK"),"n/a")</f>
        <v>n/a</v>
      </c>
      <c r="U99" s="20" t="n">
        <f aca="false">Total!J99</f>
        <v>46.94</v>
      </c>
      <c r="V99" s="17" t="str">
        <f aca="false">IFERROR(MATCH($A99,'Stock Exchange'!$A$5:$A$2450,0),"")</f>
        <v/>
      </c>
      <c r="W99" s="17" t="str">
        <f aca="false">IFERROR(MATCH($A99,Primary!$A$5:$A$2450,0),"")</f>
        <v/>
      </c>
    </row>
    <row r="100" customFormat="false" ht="15" hidden="false" customHeight="false" outlineLevel="0" collapsed="false">
      <c r="A100" s="16" t="n">
        <f aca="false">Total!A100</f>
        <v>37032</v>
      </c>
      <c r="B100" s="17" t="n">
        <f aca="false">YEAR(A100)</f>
        <v>2001</v>
      </c>
      <c r="C100" s="17" t="n">
        <f aca="false">MONTH(A100)</f>
        <v>5</v>
      </c>
      <c r="D100" s="6" t="str">
        <f aca="false">IF(MONTH(A100)&gt;=4,"FY "&amp;YEAR(A100)&amp;"-"&amp;RIGHT(YEAR(A100)+1,2),"FY "&amp;(YEAR(A100)-1)&amp;"-"&amp;RIGHT(YEAR(A100),2))</f>
        <v>FY 2001-02</v>
      </c>
      <c r="E100" s="6" t="str">
        <f aca="false">IF(AND(V100&lt;&gt;"",W100&lt;&gt;""),"Yes","No")</f>
        <v>No</v>
      </c>
      <c r="F100" s="18" t="n">
        <f aca="false">Total!F100</f>
        <v>248.5</v>
      </c>
      <c r="G100" s="18" t="n">
        <f aca="false">Total!G100</f>
        <v>156.1</v>
      </c>
      <c r="H100" s="18" t="n">
        <f aca="false">Total!H100</f>
        <v>92.4</v>
      </c>
      <c r="I100" s="18" t="n">
        <f aca="false">Total!I100</f>
        <v>19.7</v>
      </c>
      <c r="J100" s="18" t="str">
        <f aca="false">IF($V100="","",INDEX('Stock Exchange'!F$5:F$2450,$V100))</f>
        <v/>
      </c>
      <c r="K100" s="18" t="str">
        <f aca="false">IF($V100="","",INDEX('Stock Exchange'!G$5:G$2450,$V100))</f>
        <v/>
      </c>
      <c r="L100" s="18" t="str">
        <f aca="false">IF($V100="","",INDEX('Stock Exchange'!H$5:H$2450,$V100))</f>
        <v/>
      </c>
      <c r="M100" s="18" t="str">
        <f aca="false">IF($V100="","",INDEX('Stock Exchange'!I$5:I$2450,$V100))</f>
        <v/>
      </c>
      <c r="N100" s="18" t="str">
        <f aca="false">IF($W100="","",INDEX(Primary!F$5:F$2450,$W100))</f>
        <v/>
      </c>
      <c r="O100" s="18" t="str">
        <f aca="false">IF($W100="","",INDEX(Primary!G$5:G$2450,$W100))</f>
        <v/>
      </c>
      <c r="P100" s="18" t="str">
        <f aca="false">IF($W100="","",INDEX(Primary!H$5:H$2450,$W100))</f>
        <v/>
      </c>
      <c r="Q100" s="18" t="str">
        <f aca="false">IF($W100="","",INDEX(Primary!I$5:I$2450,$W100))</f>
        <v/>
      </c>
      <c r="R100" s="19" t="str">
        <f aca="false">IF($E100="Yes",L100+P100,"")</f>
        <v/>
      </c>
      <c r="S100" s="19" t="str">
        <f aca="false">IF($E100="Yes",H100-R100,"")</f>
        <v/>
      </c>
      <c r="T100" s="6" t="str">
        <f aca="false">IF($E100="Yes",IF(ROUND(ABS(S100),2)&lt;=$T$2,"OK","CHECK"),"n/a")</f>
        <v>n/a</v>
      </c>
      <c r="U100" s="20" t="n">
        <f aca="false">Total!J100</f>
        <v>46.94</v>
      </c>
      <c r="V100" s="17" t="str">
        <f aca="false">IFERROR(MATCH($A100,'Stock Exchange'!$A$5:$A$2450,0),"")</f>
        <v/>
      </c>
      <c r="W100" s="17" t="str">
        <f aca="false">IFERROR(MATCH($A100,Primary!$A$5:$A$2450,0),"")</f>
        <v/>
      </c>
    </row>
    <row r="101" customFormat="false" ht="15" hidden="false" customHeight="false" outlineLevel="0" collapsed="false">
      <c r="A101" s="16" t="n">
        <f aca="false">Total!A101</f>
        <v>37033</v>
      </c>
      <c r="B101" s="17" t="n">
        <f aca="false">YEAR(A101)</f>
        <v>2001</v>
      </c>
      <c r="C101" s="17" t="n">
        <f aca="false">MONTH(A101)</f>
        <v>5</v>
      </c>
      <c r="D101" s="6" t="str">
        <f aca="false">IF(MONTH(A101)&gt;=4,"FY "&amp;YEAR(A101)&amp;"-"&amp;RIGHT(YEAR(A101)+1,2),"FY "&amp;(YEAR(A101)-1)&amp;"-"&amp;RIGHT(YEAR(A101),2))</f>
        <v>FY 2001-02</v>
      </c>
      <c r="E101" s="6" t="str">
        <f aca="false">IF(AND(V101&lt;&gt;"",W101&lt;&gt;""),"Yes","No")</f>
        <v>No</v>
      </c>
      <c r="F101" s="18" t="n">
        <f aca="false">Total!F101</f>
        <v>55.9</v>
      </c>
      <c r="G101" s="18" t="n">
        <f aca="false">Total!G101</f>
        <v>72.1</v>
      </c>
      <c r="H101" s="18" t="n">
        <f aca="false">Total!H101</f>
        <v>-16.2</v>
      </c>
      <c r="I101" s="18" t="n">
        <f aca="false">Total!I101</f>
        <v>-3.5</v>
      </c>
      <c r="J101" s="18" t="str">
        <f aca="false">IF($V101="","",INDEX('Stock Exchange'!F$5:F$2450,$V101))</f>
        <v/>
      </c>
      <c r="K101" s="18" t="str">
        <f aca="false">IF($V101="","",INDEX('Stock Exchange'!G$5:G$2450,$V101))</f>
        <v/>
      </c>
      <c r="L101" s="18" t="str">
        <f aca="false">IF($V101="","",INDEX('Stock Exchange'!H$5:H$2450,$V101))</f>
        <v/>
      </c>
      <c r="M101" s="18" t="str">
        <f aca="false">IF($V101="","",INDEX('Stock Exchange'!I$5:I$2450,$V101))</f>
        <v/>
      </c>
      <c r="N101" s="18" t="str">
        <f aca="false">IF($W101="","",INDEX(Primary!F$5:F$2450,$W101))</f>
        <v/>
      </c>
      <c r="O101" s="18" t="str">
        <f aca="false">IF($W101="","",INDEX(Primary!G$5:G$2450,$W101))</f>
        <v/>
      </c>
      <c r="P101" s="18" t="str">
        <f aca="false">IF($W101="","",INDEX(Primary!H$5:H$2450,$W101))</f>
        <v/>
      </c>
      <c r="Q101" s="18" t="str">
        <f aca="false">IF($W101="","",INDEX(Primary!I$5:I$2450,$W101))</f>
        <v/>
      </c>
      <c r="R101" s="19" t="str">
        <f aca="false">IF($E101="Yes",L101+P101,"")</f>
        <v/>
      </c>
      <c r="S101" s="19" t="str">
        <f aca="false">IF($E101="Yes",H101-R101,"")</f>
        <v/>
      </c>
      <c r="T101" s="6" t="str">
        <f aca="false">IF($E101="Yes",IF(ROUND(ABS(S101),2)&lt;=$T$2,"OK","CHECK"),"n/a")</f>
        <v>n/a</v>
      </c>
      <c r="U101" s="20" t="n">
        <f aca="false">Total!J101</f>
        <v>46.96</v>
      </c>
      <c r="V101" s="17" t="str">
        <f aca="false">IFERROR(MATCH($A101,'Stock Exchange'!$A$5:$A$2450,0),"")</f>
        <v/>
      </c>
      <c r="W101" s="17" t="str">
        <f aca="false">IFERROR(MATCH($A101,Primary!$A$5:$A$2450,0),"")</f>
        <v/>
      </c>
    </row>
    <row r="102" customFormat="false" ht="15" hidden="false" customHeight="false" outlineLevel="0" collapsed="false">
      <c r="A102" s="16" t="n">
        <f aca="false">Total!A102</f>
        <v>37034</v>
      </c>
      <c r="B102" s="17" t="n">
        <f aca="false">YEAR(A102)</f>
        <v>2001</v>
      </c>
      <c r="C102" s="17" t="n">
        <f aca="false">MONTH(A102)</f>
        <v>5</v>
      </c>
      <c r="D102" s="6" t="str">
        <f aca="false">IF(MONTH(A102)&gt;=4,"FY "&amp;YEAR(A102)&amp;"-"&amp;RIGHT(YEAR(A102)+1,2),"FY "&amp;(YEAR(A102)-1)&amp;"-"&amp;RIGHT(YEAR(A102),2))</f>
        <v>FY 2001-02</v>
      </c>
      <c r="E102" s="6" t="str">
        <f aca="false">IF(AND(V102&lt;&gt;"",W102&lt;&gt;""),"Yes","No")</f>
        <v>No</v>
      </c>
      <c r="F102" s="18" t="n">
        <f aca="false">Total!F102</f>
        <v>105.7</v>
      </c>
      <c r="G102" s="18" t="n">
        <f aca="false">Total!G102</f>
        <v>110.3</v>
      </c>
      <c r="H102" s="18" t="n">
        <f aca="false">Total!H102</f>
        <v>-4.6</v>
      </c>
      <c r="I102" s="18" t="n">
        <f aca="false">Total!I102</f>
        <v>-1</v>
      </c>
      <c r="J102" s="18" t="str">
        <f aca="false">IF($V102="","",INDEX('Stock Exchange'!F$5:F$2450,$V102))</f>
        <v/>
      </c>
      <c r="K102" s="18" t="str">
        <f aca="false">IF($V102="","",INDEX('Stock Exchange'!G$5:G$2450,$V102))</f>
        <v/>
      </c>
      <c r="L102" s="18" t="str">
        <f aca="false">IF($V102="","",INDEX('Stock Exchange'!H$5:H$2450,$V102))</f>
        <v/>
      </c>
      <c r="M102" s="18" t="str">
        <f aca="false">IF($V102="","",INDEX('Stock Exchange'!I$5:I$2450,$V102))</f>
        <v/>
      </c>
      <c r="N102" s="18" t="str">
        <f aca="false">IF($W102="","",INDEX(Primary!F$5:F$2450,$W102))</f>
        <v/>
      </c>
      <c r="O102" s="18" t="str">
        <f aca="false">IF($W102="","",INDEX(Primary!G$5:G$2450,$W102))</f>
        <v/>
      </c>
      <c r="P102" s="18" t="str">
        <f aca="false">IF($W102="","",INDEX(Primary!H$5:H$2450,$W102))</f>
        <v/>
      </c>
      <c r="Q102" s="18" t="str">
        <f aca="false">IF($W102="","",INDEX(Primary!I$5:I$2450,$W102))</f>
        <v/>
      </c>
      <c r="R102" s="19" t="str">
        <f aca="false">IF($E102="Yes",L102+P102,"")</f>
        <v/>
      </c>
      <c r="S102" s="19" t="str">
        <f aca="false">IF($E102="Yes",H102-R102,"")</f>
        <v/>
      </c>
      <c r="T102" s="6" t="str">
        <f aca="false">IF($E102="Yes",IF(ROUND(ABS(S102),2)&lt;=$T$2,"OK","CHECK"),"n/a")</f>
        <v>n/a</v>
      </c>
      <c r="U102" s="20" t="n">
        <f aca="false">Total!J102</f>
        <v>47.02</v>
      </c>
      <c r="V102" s="17" t="str">
        <f aca="false">IFERROR(MATCH($A102,'Stock Exchange'!$A$5:$A$2450,0),"")</f>
        <v/>
      </c>
      <c r="W102" s="17" t="str">
        <f aca="false">IFERROR(MATCH($A102,Primary!$A$5:$A$2450,0),"")</f>
        <v/>
      </c>
    </row>
    <row r="103" customFormat="false" ht="15" hidden="false" customHeight="false" outlineLevel="0" collapsed="false">
      <c r="A103" s="16" t="n">
        <f aca="false">Total!A103</f>
        <v>37035</v>
      </c>
      <c r="B103" s="17" t="n">
        <f aca="false">YEAR(A103)</f>
        <v>2001</v>
      </c>
      <c r="C103" s="17" t="n">
        <f aca="false">MONTH(A103)</f>
        <v>5</v>
      </c>
      <c r="D103" s="6" t="str">
        <f aca="false">IF(MONTH(A103)&gt;=4,"FY "&amp;YEAR(A103)&amp;"-"&amp;RIGHT(YEAR(A103)+1,2),"FY "&amp;(YEAR(A103)-1)&amp;"-"&amp;RIGHT(YEAR(A103),2))</f>
        <v>FY 2001-02</v>
      </c>
      <c r="E103" s="6" t="str">
        <f aca="false">IF(AND(V103&lt;&gt;"",W103&lt;&gt;""),"Yes","No")</f>
        <v>No</v>
      </c>
      <c r="F103" s="18" t="n">
        <f aca="false">Total!F103</f>
        <v>200.8</v>
      </c>
      <c r="G103" s="18" t="n">
        <f aca="false">Total!G103</f>
        <v>133.4</v>
      </c>
      <c r="H103" s="18" t="n">
        <f aca="false">Total!H103</f>
        <v>67.4</v>
      </c>
      <c r="I103" s="18" t="n">
        <f aca="false">Total!I103</f>
        <v>14.3</v>
      </c>
      <c r="J103" s="18" t="str">
        <f aca="false">IF($V103="","",INDEX('Stock Exchange'!F$5:F$2450,$V103))</f>
        <v/>
      </c>
      <c r="K103" s="18" t="str">
        <f aca="false">IF($V103="","",INDEX('Stock Exchange'!G$5:G$2450,$V103))</f>
        <v/>
      </c>
      <c r="L103" s="18" t="str">
        <f aca="false">IF($V103="","",INDEX('Stock Exchange'!H$5:H$2450,$V103))</f>
        <v/>
      </c>
      <c r="M103" s="18" t="str">
        <f aca="false">IF($V103="","",INDEX('Stock Exchange'!I$5:I$2450,$V103))</f>
        <v/>
      </c>
      <c r="N103" s="18" t="str">
        <f aca="false">IF($W103="","",INDEX(Primary!F$5:F$2450,$W103))</f>
        <v/>
      </c>
      <c r="O103" s="18" t="str">
        <f aca="false">IF($W103="","",INDEX(Primary!G$5:G$2450,$W103))</f>
        <v/>
      </c>
      <c r="P103" s="18" t="str">
        <f aca="false">IF($W103="","",INDEX(Primary!H$5:H$2450,$W103))</f>
        <v/>
      </c>
      <c r="Q103" s="18" t="str">
        <f aca="false">IF($W103="","",INDEX(Primary!I$5:I$2450,$W103))</f>
        <v/>
      </c>
      <c r="R103" s="19" t="str">
        <f aca="false">IF($E103="Yes",L103+P103,"")</f>
        <v/>
      </c>
      <c r="S103" s="19" t="str">
        <f aca="false">IF($E103="Yes",H103-R103,"")</f>
        <v/>
      </c>
      <c r="T103" s="6" t="str">
        <f aca="false">IF($E103="Yes",IF(ROUND(ABS(S103),2)&lt;=$T$2,"OK","CHECK"),"n/a")</f>
        <v>n/a</v>
      </c>
      <c r="U103" s="20" t="n">
        <f aca="false">Total!J103</f>
        <v>46.99</v>
      </c>
      <c r="V103" s="17" t="str">
        <f aca="false">IFERROR(MATCH($A103,'Stock Exchange'!$A$5:$A$2450,0),"")</f>
        <v/>
      </c>
      <c r="W103" s="17" t="str">
        <f aca="false">IFERROR(MATCH($A103,Primary!$A$5:$A$2450,0),"")</f>
        <v/>
      </c>
    </row>
    <row r="104" customFormat="false" ht="15" hidden="false" customHeight="false" outlineLevel="0" collapsed="false">
      <c r="A104" s="16" t="n">
        <f aca="false">Total!A104</f>
        <v>37036</v>
      </c>
      <c r="B104" s="17" t="n">
        <f aca="false">YEAR(A104)</f>
        <v>2001</v>
      </c>
      <c r="C104" s="17" t="n">
        <f aca="false">MONTH(A104)</f>
        <v>5</v>
      </c>
      <c r="D104" s="6" t="str">
        <f aca="false">IF(MONTH(A104)&gt;=4,"FY "&amp;YEAR(A104)&amp;"-"&amp;RIGHT(YEAR(A104)+1,2),"FY "&amp;(YEAR(A104)-1)&amp;"-"&amp;RIGHT(YEAR(A104),2))</f>
        <v>FY 2001-02</v>
      </c>
      <c r="E104" s="6" t="str">
        <f aca="false">IF(AND(V104&lt;&gt;"",W104&lt;&gt;""),"Yes","No")</f>
        <v>No</v>
      </c>
      <c r="F104" s="18" t="n">
        <f aca="false">Total!F104</f>
        <v>221.2</v>
      </c>
      <c r="G104" s="18" t="n">
        <f aca="false">Total!G104</f>
        <v>166.7</v>
      </c>
      <c r="H104" s="18" t="n">
        <f aca="false">Total!H104</f>
        <v>54.5</v>
      </c>
      <c r="I104" s="18" t="n">
        <f aca="false">Total!I104</f>
        <v>11.6</v>
      </c>
      <c r="J104" s="18" t="str">
        <f aca="false">IF($V104="","",INDEX('Stock Exchange'!F$5:F$2450,$V104))</f>
        <v/>
      </c>
      <c r="K104" s="18" t="str">
        <f aca="false">IF($V104="","",INDEX('Stock Exchange'!G$5:G$2450,$V104))</f>
        <v/>
      </c>
      <c r="L104" s="18" t="str">
        <f aca="false">IF($V104="","",INDEX('Stock Exchange'!H$5:H$2450,$V104))</f>
        <v/>
      </c>
      <c r="M104" s="18" t="str">
        <f aca="false">IF($V104="","",INDEX('Stock Exchange'!I$5:I$2450,$V104))</f>
        <v/>
      </c>
      <c r="N104" s="18" t="str">
        <f aca="false">IF($W104="","",INDEX(Primary!F$5:F$2450,$W104))</f>
        <v/>
      </c>
      <c r="O104" s="18" t="str">
        <f aca="false">IF($W104="","",INDEX(Primary!G$5:G$2450,$W104))</f>
        <v/>
      </c>
      <c r="P104" s="18" t="str">
        <f aca="false">IF($W104="","",INDEX(Primary!H$5:H$2450,$W104))</f>
        <v/>
      </c>
      <c r="Q104" s="18" t="str">
        <f aca="false">IF($W104="","",INDEX(Primary!I$5:I$2450,$W104))</f>
        <v/>
      </c>
      <c r="R104" s="19" t="str">
        <f aca="false">IF($E104="Yes",L104+P104,"")</f>
        <v/>
      </c>
      <c r="S104" s="19" t="str">
        <f aca="false">IF($E104="Yes",H104-R104,"")</f>
        <v/>
      </c>
      <c r="T104" s="6" t="str">
        <f aca="false">IF($E104="Yes",IF(ROUND(ABS(S104),2)&lt;=$T$2,"OK","CHECK"),"n/a")</f>
        <v>n/a</v>
      </c>
      <c r="U104" s="20" t="n">
        <f aca="false">Total!J104</f>
        <v>46.98</v>
      </c>
      <c r="V104" s="17" t="str">
        <f aca="false">IFERROR(MATCH($A104,'Stock Exchange'!$A$5:$A$2450,0),"")</f>
        <v/>
      </c>
      <c r="W104" s="17" t="str">
        <f aca="false">IFERROR(MATCH($A104,Primary!$A$5:$A$2450,0),"")</f>
        <v/>
      </c>
    </row>
    <row r="105" customFormat="false" ht="15" hidden="false" customHeight="false" outlineLevel="0" collapsed="false">
      <c r="A105" s="16" t="n">
        <f aca="false">Total!A105</f>
        <v>37039</v>
      </c>
      <c r="B105" s="17" t="n">
        <f aca="false">YEAR(A105)</f>
        <v>2001</v>
      </c>
      <c r="C105" s="17" t="n">
        <f aca="false">MONTH(A105)</f>
        <v>5</v>
      </c>
      <c r="D105" s="6" t="str">
        <f aca="false">IF(MONTH(A105)&gt;=4,"FY "&amp;YEAR(A105)&amp;"-"&amp;RIGHT(YEAR(A105)+1,2),"FY "&amp;(YEAR(A105)-1)&amp;"-"&amp;RIGHT(YEAR(A105),2))</f>
        <v>FY 2001-02</v>
      </c>
      <c r="E105" s="6" t="str">
        <f aca="false">IF(AND(V105&lt;&gt;"",W105&lt;&gt;""),"Yes","No")</f>
        <v>No</v>
      </c>
      <c r="F105" s="18" t="n">
        <f aca="false">Total!F105</f>
        <v>216.9</v>
      </c>
      <c r="G105" s="18" t="n">
        <f aca="false">Total!G105</f>
        <v>161.9</v>
      </c>
      <c r="H105" s="18" t="n">
        <f aca="false">Total!H105</f>
        <v>55</v>
      </c>
      <c r="I105" s="18" t="n">
        <f aca="false">Total!I105</f>
        <v>11.7</v>
      </c>
      <c r="J105" s="18" t="str">
        <f aca="false">IF($V105="","",INDEX('Stock Exchange'!F$5:F$2450,$V105))</f>
        <v/>
      </c>
      <c r="K105" s="18" t="str">
        <f aca="false">IF($V105="","",INDEX('Stock Exchange'!G$5:G$2450,$V105))</f>
        <v/>
      </c>
      <c r="L105" s="18" t="str">
        <f aca="false">IF($V105="","",INDEX('Stock Exchange'!H$5:H$2450,$V105))</f>
        <v/>
      </c>
      <c r="M105" s="18" t="str">
        <f aca="false">IF($V105="","",INDEX('Stock Exchange'!I$5:I$2450,$V105))</f>
        <v/>
      </c>
      <c r="N105" s="18" t="str">
        <f aca="false">IF($W105="","",INDEX(Primary!F$5:F$2450,$W105))</f>
        <v/>
      </c>
      <c r="O105" s="18" t="str">
        <f aca="false">IF($W105="","",INDEX(Primary!G$5:G$2450,$W105))</f>
        <v/>
      </c>
      <c r="P105" s="18" t="str">
        <f aca="false">IF($W105="","",INDEX(Primary!H$5:H$2450,$W105))</f>
        <v/>
      </c>
      <c r="Q105" s="18" t="str">
        <f aca="false">IF($W105="","",INDEX(Primary!I$5:I$2450,$W105))</f>
        <v/>
      </c>
      <c r="R105" s="19" t="str">
        <f aca="false">IF($E105="Yes",L105+P105,"")</f>
        <v/>
      </c>
      <c r="S105" s="19" t="str">
        <f aca="false">IF($E105="Yes",H105-R105,"")</f>
        <v/>
      </c>
      <c r="T105" s="6" t="str">
        <f aca="false">IF($E105="Yes",IF(ROUND(ABS(S105),2)&lt;=$T$2,"OK","CHECK"),"n/a")</f>
        <v>n/a</v>
      </c>
      <c r="U105" s="20" t="n">
        <f aca="false">Total!J105</f>
        <v>46.95</v>
      </c>
      <c r="V105" s="17" t="str">
        <f aca="false">IFERROR(MATCH($A105,'Stock Exchange'!$A$5:$A$2450,0),"")</f>
        <v/>
      </c>
      <c r="W105" s="17" t="str">
        <f aca="false">IFERROR(MATCH($A105,Primary!$A$5:$A$2450,0),"")</f>
        <v/>
      </c>
    </row>
    <row r="106" customFormat="false" ht="15" hidden="false" customHeight="false" outlineLevel="0" collapsed="false">
      <c r="A106" s="16" t="n">
        <f aca="false">Total!A106</f>
        <v>37040</v>
      </c>
      <c r="B106" s="17" t="n">
        <f aca="false">YEAR(A106)</f>
        <v>2001</v>
      </c>
      <c r="C106" s="17" t="n">
        <f aca="false">MONTH(A106)</f>
        <v>5</v>
      </c>
      <c r="D106" s="6" t="str">
        <f aca="false">IF(MONTH(A106)&gt;=4,"FY "&amp;YEAR(A106)&amp;"-"&amp;RIGHT(YEAR(A106)+1,2),"FY "&amp;(YEAR(A106)-1)&amp;"-"&amp;RIGHT(YEAR(A106),2))</f>
        <v>FY 2001-02</v>
      </c>
      <c r="E106" s="6" t="str">
        <f aca="false">IF(AND(V106&lt;&gt;"",W106&lt;&gt;""),"Yes","No")</f>
        <v>No</v>
      </c>
      <c r="F106" s="18" t="n">
        <f aca="false">Total!F106</f>
        <v>73.1</v>
      </c>
      <c r="G106" s="18" t="n">
        <f aca="false">Total!G106</f>
        <v>65.4</v>
      </c>
      <c r="H106" s="18" t="n">
        <f aca="false">Total!H106</f>
        <v>7.7</v>
      </c>
      <c r="I106" s="18" t="n">
        <f aca="false">Total!I106</f>
        <v>1.6</v>
      </c>
      <c r="J106" s="18" t="str">
        <f aca="false">IF($V106="","",INDEX('Stock Exchange'!F$5:F$2450,$V106))</f>
        <v/>
      </c>
      <c r="K106" s="18" t="str">
        <f aca="false">IF($V106="","",INDEX('Stock Exchange'!G$5:G$2450,$V106))</f>
        <v/>
      </c>
      <c r="L106" s="18" t="str">
        <f aca="false">IF($V106="","",INDEX('Stock Exchange'!H$5:H$2450,$V106))</f>
        <v/>
      </c>
      <c r="M106" s="18" t="str">
        <f aca="false">IF($V106="","",INDEX('Stock Exchange'!I$5:I$2450,$V106))</f>
        <v/>
      </c>
      <c r="N106" s="18" t="str">
        <f aca="false">IF($W106="","",INDEX(Primary!F$5:F$2450,$W106))</f>
        <v/>
      </c>
      <c r="O106" s="18" t="str">
        <f aca="false">IF($W106="","",INDEX(Primary!G$5:G$2450,$W106))</f>
        <v/>
      </c>
      <c r="P106" s="18" t="str">
        <f aca="false">IF($W106="","",INDEX(Primary!H$5:H$2450,$W106))</f>
        <v/>
      </c>
      <c r="Q106" s="18" t="str">
        <f aca="false">IF($W106="","",INDEX(Primary!I$5:I$2450,$W106))</f>
        <v/>
      </c>
      <c r="R106" s="19" t="str">
        <f aca="false">IF($E106="Yes",L106+P106,"")</f>
        <v/>
      </c>
      <c r="S106" s="19" t="str">
        <f aca="false">IF($E106="Yes",H106-R106,"")</f>
        <v/>
      </c>
      <c r="T106" s="6" t="str">
        <f aca="false">IF($E106="Yes",IF(ROUND(ABS(S106),2)&lt;=$T$2,"OK","CHECK"),"n/a")</f>
        <v>n/a</v>
      </c>
      <c r="U106" s="20" t="n">
        <f aca="false">Total!J106</f>
        <v>46.94</v>
      </c>
      <c r="V106" s="17" t="str">
        <f aca="false">IFERROR(MATCH($A106,'Stock Exchange'!$A$5:$A$2450,0),"")</f>
        <v/>
      </c>
      <c r="W106" s="17" t="str">
        <f aca="false">IFERROR(MATCH($A106,Primary!$A$5:$A$2450,0),"")</f>
        <v/>
      </c>
    </row>
    <row r="107" customFormat="false" ht="15" hidden="false" customHeight="false" outlineLevel="0" collapsed="false">
      <c r="A107" s="16" t="n">
        <f aca="false">Total!A107</f>
        <v>37041</v>
      </c>
      <c r="B107" s="17" t="n">
        <f aca="false">YEAR(A107)</f>
        <v>2001</v>
      </c>
      <c r="C107" s="17" t="n">
        <f aca="false">MONTH(A107)</f>
        <v>5</v>
      </c>
      <c r="D107" s="6" t="str">
        <f aca="false">IF(MONTH(A107)&gt;=4,"FY "&amp;YEAR(A107)&amp;"-"&amp;RIGHT(YEAR(A107)+1,2),"FY "&amp;(YEAR(A107)-1)&amp;"-"&amp;RIGHT(YEAR(A107),2))</f>
        <v>FY 2001-02</v>
      </c>
      <c r="E107" s="6" t="str">
        <f aca="false">IF(AND(V107&lt;&gt;"",W107&lt;&gt;""),"Yes","No")</f>
        <v>No</v>
      </c>
      <c r="F107" s="18" t="n">
        <f aca="false">Total!F107</f>
        <v>224.1</v>
      </c>
      <c r="G107" s="18" t="n">
        <f aca="false">Total!G107</f>
        <v>130.7</v>
      </c>
      <c r="H107" s="18" t="n">
        <f aca="false">Total!H107</f>
        <v>93.4</v>
      </c>
      <c r="I107" s="18" t="n">
        <f aca="false">Total!I107</f>
        <v>19.9</v>
      </c>
      <c r="J107" s="18" t="str">
        <f aca="false">IF($V107="","",INDEX('Stock Exchange'!F$5:F$2450,$V107))</f>
        <v/>
      </c>
      <c r="K107" s="18" t="str">
        <f aca="false">IF($V107="","",INDEX('Stock Exchange'!G$5:G$2450,$V107))</f>
        <v/>
      </c>
      <c r="L107" s="18" t="str">
        <f aca="false">IF($V107="","",INDEX('Stock Exchange'!H$5:H$2450,$V107))</f>
        <v/>
      </c>
      <c r="M107" s="18" t="str">
        <f aca="false">IF($V107="","",INDEX('Stock Exchange'!I$5:I$2450,$V107))</f>
        <v/>
      </c>
      <c r="N107" s="18" t="str">
        <f aca="false">IF($W107="","",INDEX(Primary!F$5:F$2450,$W107))</f>
        <v/>
      </c>
      <c r="O107" s="18" t="str">
        <f aca="false">IF($W107="","",INDEX(Primary!G$5:G$2450,$W107))</f>
        <v/>
      </c>
      <c r="P107" s="18" t="str">
        <f aca="false">IF($W107="","",INDEX(Primary!H$5:H$2450,$W107))</f>
        <v/>
      </c>
      <c r="Q107" s="18" t="str">
        <f aca="false">IF($W107="","",INDEX(Primary!I$5:I$2450,$W107))</f>
        <v/>
      </c>
      <c r="R107" s="19" t="str">
        <f aca="false">IF($E107="Yes",L107+P107,"")</f>
        <v/>
      </c>
      <c r="S107" s="19" t="str">
        <f aca="false">IF($E107="Yes",H107-R107,"")</f>
        <v/>
      </c>
      <c r="T107" s="6" t="str">
        <f aca="false">IF($E107="Yes",IF(ROUND(ABS(S107),2)&lt;=$T$2,"OK","CHECK"),"n/a")</f>
        <v>n/a</v>
      </c>
      <c r="U107" s="20" t="n">
        <f aca="false">Total!J107</f>
        <v>46.97</v>
      </c>
      <c r="V107" s="17" t="str">
        <f aca="false">IFERROR(MATCH($A107,'Stock Exchange'!$A$5:$A$2450,0),"")</f>
        <v/>
      </c>
      <c r="W107" s="17" t="str">
        <f aca="false">IFERROR(MATCH($A107,Primary!$A$5:$A$2450,0),"")</f>
        <v/>
      </c>
    </row>
    <row r="108" customFormat="false" ht="15" hidden="false" customHeight="false" outlineLevel="0" collapsed="false">
      <c r="A108" s="16" t="n">
        <f aca="false">Total!A108</f>
        <v>37042</v>
      </c>
      <c r="B108" s="17" t="n">
        <f aca="false">YEAR(A108)</f>
        <v>2001</v>
      </c>
      <c r="C108" s="17" t="n">
        <f aca="false">MONTH(A108)</f>
        <v>5</v>
      </c>
      <c r="D108" s="6" t="str">
        <f aca="false">IF(MONTH(A108)&gt;=4,"FY "&amp;YEAR(A108)&amp;"-"&amp;RIGHT(YEAR(A108)+1,2),"FY "&amp;(YEAR(A108)-1)&amp;"-"&amp;RIGHT(YEAR(A108),2))</f>
        <v>FY 2001-02</v>
      </c>
      <c r="E108" s="6" t="str">
        <f aca="false">IF(AND(V108&lt;&gt;"",W108&lt;&gt;""),"Yes","No")</f>
        <v>No</v>
      </c>
      <c r="F108" s="18" t="n">
        <f aca="false">Total!F108</f>
        <v>138.6</v>
      </c>
      <c r="G108" s="18" t="n">
        <f aca="false">Total!G108</f>
        <v>250.9</v>
      </c>
      <c r="H108" s="18" t="n">
        <f aca="false">Total!H108</f>
        <v>-112.3</v>
      </c>
      <c r="I108" s="18" t="n">
        <f aca="false">Total!I108</f>
        <v>-23.9</v>
      </c>
      <c r="J108" s="18" t="str">
        <f aca="false">IF($V108="","",INDEX('Stock Exchange'!F$5:F$2450,$V108))</f>
        <v/>
      </c>
      <c r="K108" s="18" t="str">
        <f aca="false">IF($V108="","",INDEX('Stock Exchange'!G$5:G$2450,$V108))</f>
        <v/>
      </c>
      <c r="L108" s="18" t="str">
        <f aca="false">IF($V108="","",INDEX('Stock Exchange'!H$5:H$2450,$V108))</f>
        <v/>
      </c>
      <c r="M108" s="18" t="str">
        <f aca="false">IF($V108="","",INDEX('Stock Exchange'!I$5:I$2450,$V108))</f>
        <v/>
      </c>
      <c r="N108" s="18" t="str">
        <f aca="false">IF($W108="","",INDEX(Primary!F$5:F$2450,$W108))</f>
        <v/>
      </c>
      <c r="O108" s="18" t="str">
        <f aca="false">IF($W108="","",INDEX(Primary!G$5:G$2450,$W108))</f>
        <v/>
      </c>
      <c r="P108" s="18" t="str">
        <f aca="false">IF($W108="","",INDEX(Primary!H$5:H$2450,$W108))</f>
        <v/>
      </c>
      <c r="Q108" s="18" t="str">
        <f aca="false">IF($W108="","",INDEX(Primary!I$5:I$2450,$W108))</f>
        <v/>
      </c>
      <c r="R108" s="19" t="str">
        <f aca="false">IF($E108="Yes",L108+P108,"")</f>
        <v/>
      </c>
      <c r="S108" s="19" t="str">
        <f aca="false">IF($E108="Yes",H108-R108,"")</f>
        <v/>
      </c>
      <c r="T108" s="6" t="str">
        <f aca="false">IF($E108="Yes",IF(ROUND(ABS(S108),2)&lt;=$T$2,"OK","CHECK"),"n/a")</f>
        <v>n/a</v>
      </c>
      <c r="U108" s="20" t="n">
        <f aca="false">Total!J108</f>
        <v>46.96</v>
      </c>
      <c r="V108" s="17" t="str">
        <f aca="false">IFERROR(MATCH($A108,'Stock Exchange'!$A$5:$A$2450,0),"")</f>
        <v/>
      </c>
      <c r="W108" s="17" t="str">
        <f aca="false">IFERROR(MATCH($A108,Primary!$A$5:$A$2450,0),"")</f>
        <v/>
      </c>
    </row>
    <row r="109" customFormat="false" ht="15" hidden="false" customHeight="false" outlineLevel="0" collapsed="false">
      <c r="A109" s="16" t="n">
        <f aca="false">Total!A109</f>
        <v>37043</v>
      </c>
      <c r="B109" s="17" t="n">
        <f aca="false">YEAR(A109)</f>
        <v>2001</v>
      </c>
      <c r="C109" s="17" t="n">
        <f aca="false">MONTH(A109)</f>
        <v>6</v>
      </c>
      <c r="D109" s="6" t="str">
        <f aca="false">IF(MONTH(A109)&gt;=4,"FY "&amp;YEAR(A109)&amp;"-"&amp;RIGHT(YEAR(A109)+1,2),"FY "&amp;(YEAR(A109)-1)&amp;"-"&amp;RIGHT(YEAR(A109),2))</f>
        <v>FY 2001-02</v>
      </c>
      <c r="E109" s="6" t="str">
        <f aca="false">IF(AND(V109&lt;&gt;"",W109&lt;&gt;""),"Yes","No")</f>
        <v>No</v>
      </c>
      <c r="F109" s="18" t="n">
        <f aca="false">Total!F109</f>
        <v>173.7</v>
      </c>
      <c r="G109" s="18" t="n">
        <f aca="false">Total!G109</f>
        <v>250.7</v>
      </c>
      <c r="H109" s="18" t="n">
        <f aca="false">Total!H109</f>
        <v>-77</v>
      </c>
      <c r="I109" s="18" t="n">
        <f aca="false">Total!I109</f>
        <v>-16.4</v>
      </c>
      <c r="J109" s="18" t="str">
        <f aca="false">IF($V109="","",INDEX('Stock Exchange'!F$5:F$2450,$V109))</f>
        <v/>
      </c>
      <c r="K109" s="18" t="str">
        <f aca="false">IF($V109="","",INDEX('Stock Exchange'!G$5:G$2450,$V109))</f>
        <v/>
      </c>
      <c r="L109" s="18" t="str">
        <f aca="false">IF($V109="","",INDEX('Stock Exchange'!H$5:H$2450,$V109))</f>
        <v/>
      </c>
      <c r="M109" s="18" t="str">
        <f aca="false">IF($V109="","",INDEX('Stock Exchange'!I$5:I$2450,$V109))</f>
        <v/>
      </c>
      <c r="N109" s="18" t="str">
        <f aca="false">IF($W109="","",INDEX(Primary!F$5:F$2450,$W109))</f>
        <v/>
      </c>
      <c r="O109" s="18" t="str">
        <f aca="false">IF($W109="","",INDEX(Primary!G$5:G$2450,$W109))</f>
        <v/>
      </c>
      <c r="P109" s="18" t="str">
        <f aca="false">IF($W109="","",INDEX(Primary!H$5:H$2450,$W109))</f>
        <v/>
      </c>
      <c r="Q109" s="18" t="str">
        <f aca="false">IF($W109="","",INDEX(Primary!I$5:I$2450,$W109))</f>
        <v/>
      </c>
      <c r="R109" s="19" t="str">
        <f aca="false">IF($E109="Yes",L109+P109,"")</f>
        <v/>
      </c>
      <c r="S109" s="19" t="str">
        <f aca="false">IF($E109="Yes",H109-R109,"")</f>
        <v/>
      </c>
      <c r="T109" s="6" t="str">
        <f aca="false">IF($E109="Yes",IF(ROUND(ABS(S109),2)&lt;=$T$2,"OK","CHECK"),"n/a")</f>
        <v>n/a</v>
      </c>
      <c r="U109" s="20" t="n">
        <f aca="false">Total!J109</f>
        <v>46.99</v>
      </c>
      <c r="V109" s="17" t="str">
        <f aca="false">IFERROR(MATCH($A109,'Stock Exchange'!$A$5:$A$2450,0),"")</f>
        <v/>
      </c>
      <c r="W109" s="17" t="str">
        <f aca="false">IFERROR(MATCH($A109,Primary!$A$5:$A$2450,0),"")</f>
        <v/>
      </c>
    </row>
    <row r="110" customFormat="false" ht="15" hidden="false" customHeight="false" outlineLevel="0" collapsed="false">
      <c r="A110" s="16" t="n">
        <f aca="false">Total!A110</f>
        <v>37046</v>
      </c>
      <c r="B110" s="17" t="n">
        <f aca="false">YEAR(A110)</f>
        <v>2001</v>
      </c>
      <c r="C110" s="17" t="n">
        <f aca="false">MONTH(A110)</f>
        <v>6</v>
      </c>
      <c r="D110" s="6" t="str">
        <f aca="false">IF(MONTH(A110)&gt;=4,"FY "&amp;YEAR(A110)&amp;"-"&amp;RIGHT(YEAR(A110)+1,2),"FY "&amp;(YEAR(A110)-1)&amp;"-"&amp;RIGHT(YEAR(A110),2))</f>
        <v>FY 2001-02</v>
      </c>
      <c r="E110" s="6" t="str">
        <f aca="false">IF(AND(V110&lt;&gt;"",W110&lt;&gt;""),"Yes","No")</f>
        <v>No</v>
      </c>
      <c r="F110" s="18" t="n">
        <f aca="false">Total!F110</f>
        <v>243.6</v>
      </c>
      <c r="G110" s="18" t="n">
        <f aca="false">Total!G110</f>
        <v>175.5</v>
      </c>
      <c r="H110" s="18" t="n">
        <f aca="false">Total!H110</f>
        <v>68.1</v>
      </c>
      <c r="I110" s="18" t="n">
        <f aca="false">Total!I110</f>
        <v>14.5</v>
      </c>
      <c r="J110" s="18" t="str">
        <f aca="false">IF($V110="","",INDEX('Stock Exchange'!F$5:F$2450,$V110))</f>
        <v/>
      </c>
      <c r="K110" s="18" t="str">
        <f aca="false">IF($V110="","",INDEX('Stock Exchange'!G$5:G$2450,$V110))</f>
        <v/>
      </c>
      <c r="L110" s="18" t="str">
        <f aca="false">IF($V110="","",INDEX('Stock Exchange'!H$5:H$2450,$V110))</f>
        <v/>
      </c>
      <c r="M110" s="18" t="str">
        <f aca="false">IF($V110="","",INDEX('Stock Exchange'!I$5:I$2450,$V110))</f>
        <v/>
      </c>
      <c r="N110" s="18" t="str">
        <f aca="false">IF($W110="","",INDEX(Primary!F$5:F$2450,$W110))</f>
        <v/>
      </c>
      <c r="O110" s="18" t="str">
        <f aca="false">IF($W110="","",INDEX(Primary!G$5:G$2450,$W110))</f>
        <v/>
      </c>
      <c r="P110" s="18" t="str">
        <f aca="false">IF($W110="","",INDEX(Primary!H$5:H$2450,$W110))</f>
        <v/>
      </c>
      <c r="Q110" s="18" t="str">
        <f aca="false">IF($W110="","",INDEX(Primary!I$5:I$2450,$W110))</f>
        <v/>
      </c>
      <c r="R110" s="19" t="str">
        <f aca="false">IF($E110="Yes",L110+P110,"")</f>
        <v/>
      </c>
      <c r="S110" s="19" t="str">
        <f aca="false">IF($E110="Yes",H110-R110,"")</f>
        <v/>
      </c>
      <c r="T110" s="6" t="str">
        <f aca="false">IF($E110="Yes",IF(ROUND(ABS(S110),2)&lt;=$T$2,"OK","CHECK"),"n/a")</f>
        <v>n/a</v>
      </c>
      <c r="U110" s="20" t="n">
        <f aca="false">Total!J110</f>
        <v>47.05</v>
      </c>
      <c r="V110" s="17" t="str">
        <f aca="false">IFERROR(MATCH($A110,'Stock Exchange'!$A$5:$A$2450,0),"")</f>
        <v/>
      </c>
      <c r="W110" s="17" t="str">
        <f aca="false">IFERROR(MATCH($A110,Primary!$A$5:$A$2450,0),"")</f>
        <v/>
      </c>
    </row>
    <row r="111" customFormat="false" ht="15" hidden="false" customHeight="false" outlineLevel="0" collapsed="false">
      <c r="A111" s="16" t="n">
        <f aca="false">Total!A111</f>
        <v>37047</v>
      </c>
      <c r="B111" s="17" t="n">
        <f aca="false">YEAR(A111)</f>
        <v>2001</v>
      </c>
      <c r="C111" s="17" t="n">
        <f aca="false">MONTH(A111)</f>
        <v>6</v>
      </c>
      <c r="D111" s="6" t="str">
        <f aca="false">IF(MONTH(A111)&gt;=4,"FY "&amp;YEAR(A111)&amp;"-"&amp;RIGHT(YEAR(A111)+1,2),"FY "&amp;(YEAR(A111)-1)&amp;"-"&amp;RIGHT(YEAR(A111),2))</f>
        <v>FY 2001-02</v>
      </c>
      <c r="E111" s="6" t="str">
        <f aca="false">IF(AND(V111&lt;&gt;"",W111&lt;&gt;""),"Yes","No")</f>
        <v>No</v>
      </c>
      <c r="F111" s="18" t="n">
        <f aca="false">Total!F111</f>
        <v>83.4</v>
      </c>
      <c r="G111" s="18" t="n">
        <f aca="false">Total!G111</f>
        <v>76.8</v>
      </c>
      <c r="H111" s="18" t="n">
        <f aca="false">Total!H111</f>
        <v>6.6</v>
      </c>
      <c r="I111" s="18" t="n">
        <f aca="false">Total!I111</f>
        <v>1.4</v>
      </c>
      <c r="J111" s="18" t="str">
        <f aca="false">IF($V111="","",INDEX('Stock Exchange'!F$5:F$2450,$V111))</f>
        <v/>
      </c>
      <c r="K111" s="18" t="str">
        <f aca="false">IF($V111="","",INDEX('Stock Exchange'!G$5:G$2450,$V111))</f>
        <v/>
      </c>
      <c r="L111" s="18" t="str">
        <f aca="false">IF($V111="","",INDEX('Stock Exchange'!H$5:H$2450,$V111))</f>
        <v/>
      </c>
      <c r="M111" s="18" t="str">
        <f aca="false">IF($V111="","",INDEX('Stock Exchange'!I$5:I$2450,$V111))</f>
        <v/>
      </c>
      <c r="N111" s="18" t="str">
        <f aca="false">IF($W111="","",INDEX(Primary!F$5:F$2450,$W111))</f>
        <v/>
      </c>
      <c r="O111" s="18" t="str">
        <f aca="false">IF($W111="","",INDEX(Primary!G$5:G$2450,$W111))</f>
        <v/>
      </c>
      <c r="P111" s="18" t="str">
        <f aca="false">IF($W111="","",INDEX(Primary!H$5:H$2450,$W111))</f>
        <v/>
      </c>
      <c r="Q111" s="18" t="str">
        <f aca="false">IF($W111="","",INDEX(Primary!I$5:I$2450,$W111))</f>
        <v/>
      </c>
      <c r="R111" s="19" t="str">
        <f aca="false">IF($E111="Yes",L111+P111,"")</f>
        <v/>
      </c>
      <c r="S111" s="19" t="str">
        <f aca="false">IF($E111="Yes",H111-R111,"")</f>
        <v/>
      </c>
      <c r="T111" s="6" t="str">
        <f aca="false">IF($E111="Yes",IF(ROUND(ABS(S111),2)&lt;=$T$2,"OK","CHECK"),"n/a")</f>
        <v>n/a</v>
      </c>
      <c r="U111" s="20" t="n">
        <f aca="false">Total!J111</f>
        <v>47.02</v>
      </c>
      <c r="V111" s="17" t="str">
        <f aca="false">IFERROR(MATCH($A111,'Stock Exchange'!$A$5:$A$2450,0),"")</f>
        <v/>
      </c>
      <c r="W111" s="17" t="str">
        <f aca="false">IFERROR(MATCH($A111,Primary!$A$5:$A$2450,0),"")</f>
        <v/>
      </c>
    </row>
    <row r="112" customFormat="false" ht="15" hidden="false" customHeight="false" outlineLevel="0" collapsed="false">
      <c r="A112" s="16" t="n">
        <f aca="false">Total!A112</f>
        <v>37048</v>
      </c>
      <c r="B112" s="17" t="n">
        <f aca="false">YEAR(A112)</f>
        <v>2001</v>
      </c>
      <c r="C112" s="17" t="n">
        <f aca="false">MONTH(A112)</f>
        <v>6</v>
      </c>
      <c r="D112" s="6" t="str">
        <f aca="false">IF(MONTH(A112)&gt;=4,"FY "&amp;YEAR(A112)&amp;"-"&amp;RIGHT(YEAR(A112)+1,2),"FY "&amp;(YEAR(A112)-1)&amp;"-"&amp;RIGHT(YEAR(A112),2))</f>
        <v>FY 2001-02</v>
      </c>
      <c r="E112" s="6" t="str">
        <f aca="false">IF(AND(V112&lt;&gt;"",W112&lt;&gt;""),"Yes","No")</f>
        <v>No</v>
      </c>
      <c r="F112" s="18" t="n">
        <f aca="false">Total!F112</f>
        <v>325</v>
      </c>
      <c r="G112" s="18" t="n">
        <f aca="false">Total!G112</f>
        <v>202.1</v>
      </c>
      <c r="H112" s="18" t="n">
        <f aca="false">Total!H112</f>
        <v>122.9</v>
      </c>
      <c r="I112" s="18" t="n">
        <f aca="false">Total!I112</f>
        <v>26.1</v>
      </c>
      <c r="J112" s="18" t="str">
        <f aca="false">IF($V112="","",INDEX('Stock Exchange'!F$5:F$2450,$V112))</f>
        <v/>
      </c>
      <c r="K112" s="18" t="str">
        <f aca="false">IF($V112="","",INDEX('Stock Exchange'!G$5:G$2450,$V112))</f>
        <v/>
      </c>
      <c r="L112" s="18" t="str">
        <f aca="false">IF($V112="","",INDEX('Stock Exchange'!H$5:H$2450,$V112))</f>
        <v/>
      </c>
      <c r="M112" s="18" t="str">
        <f aca="false">IF($V112="","",INDEX('Stock Exchange'!I$5:I$2450,$V112))</f>
        <v/>
      </c>
      <c r="N112" s="18" t="str">
        <f aca="false">IF($W112="","",INDEX(Primary!F$5:F$2450,$W112))</f>
        <v/>
      </c>
      <c r="O112" s="18" t="str">
        <f aca="false">IF($W112="","",INDEX(Primary!G$5:G$2450,$W112))</f>
        <v/>
      </c>
      <c r="P112" s="18" t="str">
        <f aca="false">IF($W112="","",INDEX(Primary!H$5:H$2450,$W112))</f>
        <v/>
      </c>
      <c r="Q112" s="18" t="str">
        <f aca="false">IF($W112="","",INDEX(Primary!I$5:I$2450,$W112))</f>
        <v/>
      </c>
      <c r="R112" s="19" t="str">
        <f aca="false">IF($E112="Yes",L112+P112,"")</f>
        <v/>
      </c>
      <c r="S112" s="19" t="str">
        <f aca="false">IF($E112="Yes",H112-R112,"")</f>
        <v/>
      </c>
      <c r="T112" s="6" t="str">
        <f aca="false">IF($E112="Yes",IF(ROUND(ABS(S112),2)&lt;=$T$2,"OK","CHECK"),"n/a")</f>
        <v>n/a</v>
      </c>
      <c r="U112" s="20" t="n">
        <f aca="false">Total!J112</f>
        <v>47.02</v>
      </c>
      <c r="V112" s="17" t="str">
        <f aca="false">IFERROR(MATCH($A112,'Stock Exchange'!$A$5:$A$2450,0),"")</f>
        <v/>
      </c>
      <c r="W112" s="17" t="str">
        <f aca="false">IFERROR(MATCH($A112,Primary!$A$5:$A$2450,0),"")</f>
        <v/>
      </c>
    </row>
    <row r="113" customFormat="false" ht="15" hidden="false" customHeight="false" outlineLevel="0" collapsed="false">
      <c r="A113" s="16" t="n">
        <f aca="false">Total!A113</f>
        <v>37049</v>
      </c>
      <c r="B113" s="17" t="n">
        <f aca="false">YEAR(A113)</f>
        <v>2001</v>
      </c>
      <c r="C113" s="17" t="n">
        <f aca="false">MONTH(A113)</f>
        <v>6</v>
      </c>
      <c r="D113" s="6" t="str">
        <f aca="false">IF(MONTH(A113)&gt;=4,"FY "&amp;YEAR(A113)&amp;"-"&amp;RIGHT(YEAR(A113)+1,2),"FY "&amp;(YEAR(A113)-1)&amp;"-"&amp;RIGHT(YEAR(A113),2))</f>
        <v>FY 2001-02</v>
      </c>
      <c r="E113" s="6" t="str">
        <f aca="false">IF(AND(V113&lt;&gt;"",W113&lt;&gt;""),"Yes","No")</f>
        <v>No</v>
      </c>
      <c r="F113" s="18" t="n">
        <f aca="false">Total!F113</f>
        <v>95.9</v>
      </c>
      <c r="G113" s="18" t="n">
        <f aca="false">Total!G113</f>
        <v>93.2</v>
      </c>
      <c r="H113" s="18" t="n">
        <f aca="false">Total!H113</f>
        <v>2.7</v>
      </c>
      <c r="I113" s="18" t="n">
        <f aca="false">Total!I113</f>
        <v>0.6</v>
      </c>
      <c r="J113" s="18" t="str">
        <f aca="false">IF($V113="","",INDEX('Stock Exchange'!F$5:F$2450,$V113))</f>
        <v/>
      </c>
      <c r="K113" s="18" t="str">
        <f aca="false">IF($V113="","",INDEX('Stock Exchange'!G$5:G$2450,$V113))</f>
        <v/>
      </c>
      <c r="L113" s="18" t="str">
        <f aca="false">IF($V113="","",INDEX('Stock Exchange'!H$5:H$2450,$V113))</f>
        <v/>
      </c>
      <c r="M113" s="18" t="str">
        <f aca="false">IF($V113="","",INDEX('Stock Exchange'!I$5:I$2450,$V113))</f>
        <v/>
      </c>
      <c r="N113" s="18" t="str">
        <f aca="false">IF($W113="","",INDEX(Primary!F$5:F$2450,$W113))</f>
        <v/>
      </c>
      <c r="O113" s="18" t="str">
        <f aca="false">IF($W113="","",INDEX(Primary!G$5:G$2450,$W113))</f>
        <v/>
      </c>
      <c r="P113" s="18" t="str">
        <f aca="false">IF($W113="","",INDEX(Primary!H$5:H$2450,$W113))</f>
        <v/>
      </c>
      <c r="Q113" s="18" t="str">
        <f aca="false">IF($W113="","",INDEX(Primary!I$5:I$2450,$W113))</f>
        <v/>
      </c>
      <c r="R113" s="19" t="str">
        <f aca="false">IF($E113="Yes",L113+P113,"")</f>
        <v/>
      </c>
      <c r="S113" s="19" t="str">
        <f aca="false">IF($E113="Yes",H113-R113,"")</f>
        <v/>
      </c>
      <c r="T113" s="6" t="str">
        <f aca="false">IF($E113="Yes",IF(ROUND(ABS(S113),2)&lt;=$T$2,"OK","CHECK"),"n/a")</f>
        <v>n/a</v>
      </c>
      <c r="U113" s="20" t="n">
        <f aca="false">Total!J113</f>
        <v>47</v>
      </c>
      <c r="V113" s="17" t="str">
        <f aca="false">IFERROR(MATCH($A113,'Stock Exchange'!$A$5:$A$2450,0),"")</f>
        <v/>
      </c>
      <c r="W113" s="17" t="str">
        <f aca="false">IFERROR(MATCH($A113,Primary!$A$5:$A$2450,0),"")</f>
        <v/>
      </c>
    </row>
    <row r="114" customFormat="false" ht="15" hidden="false" customHeight="false" outlineLevel="0" collapsed="false">
      <c r="A114" s="16" t="n">
        <f aca="false">Total!A114</f>
        <v>37050</v>
      </c>
      <c r="B114" s="17" t="n">
        <f aca="false">YEAR(A114)</f>
        <v>2001</v>
      </c>
      <c r="C114" s="17" t="n">
        <f aca="false">MONTH(A114)</f>
        <v>6</v>
      </c>
      <c r="D114" s="6" t="str">
        <f aca="false">IF(MONTH(A114)&gt;=4,"FY "&amp;YEAR(A114)&amp;"-"&amp;RIGHT(YEAR(A114)+1,2),"FY "&amp;(YEAR(A114)-1)&amp;"-"&amp;RIGHT(YEAR(A114),2))</f>
        <v>FY 2001-02</v>
      </c>
      <c r="E114" s="6" t="str">
        <f aca="false">IF(AND(V114&lt;&gt;"",W114&lt;&gt;""),"Yes","No")</f>
        <v>No</v>
      </c>
      <c r="F114" s="18" t="n">
        <f aca="false">Total!F114</f>
        <v>177.1</v>
      </c>
      <c r="G114" s="18" t="n">
        <f aca="false">Total!G114</f>
        <v>68.7</v>
      </c>
      <c r="H114" s="18" t="n">
        <f aca="false">Total!H114</f>
        <v>108.4</v>
      </c>
      <c r="I114" s="18" t="n">
        <f aca="false">Total!I114</f>
        <v>23.1</v>
      </c>
      <c r="J114" s="18" t="str">
        <f aca="false">IF($V114="","",INDEX('Stock Exchange'!F$5:F$2450,$V114))</f>
        <v/>
      </c>
      <c r="K114" s="18" t="str">
        <f aca="false">IF($V114="","",INDEX('Stock Exchange'!G$5:G$2450,$V114))</f>
        <v/>
      </c>
      <c r="L114" s="18" t="str">
        <f aca="false">IF($V114="","",INDEX('Stock Exchange'!H$5:H$2450,$V114))</f>
        <v/>
      </c>
      <c r="M114" s="18" t="str">
        <f aca="false">IF($V114="","",INDEX('Stock Exchange'!I$5:I$2450,$V114))</f>
        <v/>
      </c>
      <c r="N114" s="18" t="str">
        <f aca="false">IF($W114="","",INDEX(Primary!F$5:F$2450,$W114))</f>
        <v/>
      </c>
      <c r="O114" s="18" t="str">
        <f aca="false">IF($W114="","",INDEX(Primary!G$5:G$2450,$W114))</f>
        <v/>
      </c>
      <c r="P114" s="18" t="str">
        <f aca="false">IF($W114="","",INDEX(Primary!H$5:H$2450,$W114))</f>
        <v/>
      </c>
      <c r="Q114" s="18" t="str">
        <f aca="false">IF($W114="","",INDEX(Primary!I$5:I$2450,$W114))</f>
        <v/>
      </c>
      <c r="R114" s="19" t="str">
        <f aca="false">IF($E114="Yes",L114+P114,"")</f>
        <v/>
      </c>
      <c r="S114" s="19" t="str">
        <f aca="false">IF($E114="Yes",H114-R114,"")</f>
        <v/>
      </c>
      <c r="T114" s="6" t="str">
        <f aca="false">IF($E114="Yes",IF(ROUND(ABS(S114),2)&lt;=$T$2,"OK","CHECK"),"n/a")</f>
        <v>n/a</v>
      </c>
      <c r="U114" s="20" t="n">
        <f aca="false">Total!J114</f>
        <v>46.98</v>
      </c>
      <c r="V114" s="17" t="str">
        <f aca="false">IFERROR(MATCH($A114,'Stock Exchange'!$A$5:$A$2450,0),"")</f>
        <v/>
      </c>
      <c r="W114" s="17" t="str">
        <f aca="false">IFERROR(MATCH($A114,Primary!$A$5:$A$2450,0),"")</f>
        <v/>
      </c>
    </row>
    <row r="115" customFormat="false" ht="15" hidden="false" customHeight="false" outlineLevel="0" collapsed="false">
      <c r="A115" s="16" t="n">
        <f aca="false">Total!A115</f>
        <v>37053</v>
      </c>
      <c r="B115" s="17" t="n">
        <f aca="false">YEAR(A115)</f>
        <v>2001</v>
      </c>
      <c r="C115" s="17" t="n">
        <f aca="false">MONTH(A115)</f>
        <v>6</v>
      </c>
      <c r="D115" s="6" t="str">
        <f aca="false">IF(MONTH(A115)&gt;=4,"FY "&amp;YEAR(A115)&amp;"-"&amp;RIGHT(YEAR(A115)+1,2),"FY "&amp;(YEAR(A115)-1)&amp;"-"&amp;RIGHT(YEAR(A115),2))</f>
        <v>FY 2001-02</v>
      </c>
      <c r="E115" s="6" t="str">
        <f aca="false">IF(AND(V115&lt;&gt;"",W115&lt;&gt;""),"Yes","No")</f>
        <v>No</v>
      </c>
      <c r="F115" s="18" t="n">
        <f aca="false">Total!F115</f>
        <v>166.1</v>
      </c>
      <c r="G115" s="18" t="n">
        <f aca="false">Total!G115</f>
        <v>94.3</v>
      </c>
      <c r="H115" s="18" t="n">
        <f aca="false">Total!H115</f>
        <v>71.8</v>
      </c>
      <c r="I115" s="18" t="n">
        <f aca="false">Total!I115</f>
        <v>15.3</v>
      </c>
      <c r="J115" s="18" t="str">
        <f aca="false">IF($V115="","",INDEX('Stock Exchange'!F$5:F$2450,$V115))</f>
        <v/>
      </c>
      <c r="K115" s="18" t="str">
        <f aca="false">IF($V115="","",INDEX('Stock Exchange'!G$5:G$2450,$V115))</f>
        <v/>
      </c>
      <c r="L115" s="18" t="str">
        <f aca="false">IF($V115="","",INDEX('Stock Exchange'!H$5:H$2450,$V115))</f>
        <v/>
      </c>
      <c r="M115" s="18" t="str">
        <f aca="false">IF($V115="","",INDEX('Stock Exchange'!I$5:I$2450,$V115))</f>
        <v/>
      </c>
      <c r="N115" s="18" t="str">
        <f aca="false">IF($W115="","",INDEX(Primary!F$5:F$2450,$W115))</f>
        <v/>
      </c>
      <c r="O115" s="18" t="str">
        <f aca="false">IF($W115="","",INDEX(Primary!G$5:G$2450,$W115))</f>
        <v/>
      </c>
      <c r="P115" s="18" t="str">
        <f aca="false">IF($W115="","",INDEX(Primary!H$5:H$2450,$W115))</f>
        <v/>
      </c>
      <c r="Q115" s="18" t="str">
        <f aca="false">IF($W115="","",INDEX(Primary!I$5:I$2450,$W115))</f>
        <v/>
      </c>
      <c r="R115" s="19" t="str">
        <f aca="false">IF($E115="Yes",L115+P115,"")</f>
        <v/>
      </c>
      <c r="S115" s="19" t="str">
        <f aca="false">IF($E115="Yes",H115-R115,"")</f>
        <v/>
      </c>
      <c r="T115" s="6" t="str">
        <f aca="false">IF($E115="Yes",IF(ROUND(ABS(S115),2)&lt;=$T$2,"OK","CHECK"),"n/a")</f>
        <v>n/a</v>
      </c>
      <c r="U115" s="20" t="n">
        <f aca="false">Total!J115</f>
        <v>46.96</v>
      </c>
      <c r="V115" s="17" t="str">
        <f aca="false">IFERROR(MATCH($A115,'Stock Exchange'!$A$5:$A$2450,0),"")</f>
        <v/>
      </c>
      <c r="W115" s="17" t="str">
        <f aca="false">IFERROR(MATCH($A115,Primary!$A$5:$A$2450,0),"")</f>
        <v/>
      </c>
    </row>
    <row r="116" customFormat="false" ht="15" hidden="false" customHeight="false" outlineLevel="0" collapsed="false">
      <c r="A116" s="16" t="n">
        <f aca="false">Total!A116</f>
        <v>37054</v>
      </c>
      <c r="B116" s="17" t="n">
        <f aca="false">YEAR(A116)</f>
        <v>2001</v>
      </c>
      <c r="C116" s="17" t="n">
        <f aca="false">MONTH(A116)</f>
        <v>6</v>
      </c>
      <c r="D116" s="6" t="str">
        <f aca="false">IF(MONTH(A116)&gt;=4,"FY "&amp;YEAR(A116)&amp;"-"&amp;RIGHT(YEAR(A116)+1,2),"FY "&amp;(YEAR(A116)-1)&amp;"-"&amp;RIGHT(YEAR(A116),2))</f>
        <v>FY 2001-02</v>
      </c>
      <c r="E116" s="6" t="str">
        <f aca="false">IF(AND(V116&lt;&gt;"",W116&lt;&gt;""),"Yes","No")</f>
        <v>No</v>
      </c>
      <c r="F116" s="18" t="n">
        <f aca="false">Total!F116</f>
        <v>79.5</v>
      </c>
      <c r="G116" s="18" t="n">
        <f aca="false">Total!G116</f>
        <v>120.1</v>
      </c>
      <c r="H116" s="18" t="n">
        <f aca="false">Total!H116</f>
        <v>-40.6</v>
      </c>
      <c r="I116" s="18" t="n">
        <f aca="false">Total!I116</f>
        <v>-8.7</v>
      </c>
      <c r="J116" s="18" t="str">
        <f aca="false">IF($V116="","",INDEX('Stock Exchange'!F$5:F$2450,$V116))</f>
        <v/>
      </c>
      <c r="K116" s="18" t="str">
        <f aca="false">IF($V116="","",INDEX('Stock Exchange'!G$5:G$2450,$V116))</f>
        <v/>
      </c>
      <c r="L116" s="18" t="str">
        <f aca="false">IF($V116="","",INDEX('Stock Exchange'!H$5:H$2450,$V116))</f>
        <v/>
      </c>
      <c r="M116" s="18" t="str">
        <f aca="false">IF($V116="","",INDEX('Stock Exchange'!I$5:I$2450,$V116))</f>
        <v/>
      </c>
      <c r="N116" s="18" t="str">
        <f aca="false">IF($W116="","",INDEX(Primary!F$5:F$2450,$W116))</f>
        <v/>
      </c>
      <c r="O116" s="18" t="str">
        <f aca="false">IF($W116="","",INDEX(Primary!G$5:G$2450,$W116))</f>
        <v/>
      </c>
      <c r="P116" s="18" t="str">
        <f aca="false">IF($W116="","",INDEX(Primary!H$5:H$2450,$W116))</f>
        <v/>
      </c>
      <c r="Q116" s="18" t="str">
        <f aca="false">IF($W116="","",INDEX(Primary!I$5:I$2450,$W116))</f>
        <v/>
      </c>
      <c r="R116" s="19" t="str">
        <f aca="false">IF($E116="Yes",L116+P116,"")</f>
        <v/>
      </c>
      <c r="S116" s="19" t="str">
        <f aca="false">IF($E116="Yes",H116-R116,"")</f>
        <v/>
      </c>
      <c r="T116" s="6" t="str">
        <f aca="false">IF($E116="Yes",IF(ROUND(ABS(S116),2)&lt;=$T$2,"OK","CHECK"),"n/a")</f>
        <v>n/a</v>
      </c>
      <c r="U116" s="20" t="n">
        <f aca="false">Total!J116</f>
        <v>46.95</v>
      </c>
      <c r="V116" s="17" t="str">
        <f aca="false">IFERROR(MATCH($A116,'Stock Exchange'!$A$5:$A$2450,0),"")</f>
        <v/>
      </c>
      <c r="W116" s="17" t="str">
        <f aca="false">IFERROR(MATCH($A116,Primary!$A$5:$A$2450,0),"")</f>
        <v/>
      </c>
    </row>
    <row r="117" customFormat="false" ht="15" hidden="false" customHeight="false" outlineLevel="0" collapsed="false">
      <c r="A117" s="16" t="n">
        <f aca="false">Total!A117</f>
        <v>37055</v>
      </c>
      <c r="B117" s="17" t="n">
        <f aca="false">YEAR(A117)</f>
        <v>2001</v>
      </c>
      <c r="C117" s="17" t="n">
        <f aca="false">MONTH(A117)</f>
        <v>6</v>
      </c>
      <c r="D117" s="6" t="str">
        <f aca="false">IF(MONTH(A117)&gt;=4,"FY "&amp;YEAR(A117)&amp;"-"&amp;RIGHT(YEAR(A117)+1,2),"FY "&amp;(YEAR(A117)-1)&amp;"-"&amp;RIGHT(YEAR(A117),2))</f>
        <v>FY 2001-02</v>
      </c>
      <c r="E117" s="6" t="str">
        <f aca="false">IF(AND(V117&lt;&gt;"",W117&lt;&gt;""),"Yes","No")</f>
        <v>No</v>
      </c>
      <c r="F117" s="18" t="n">
        <f aca="false">Total!F117</f>
        <v>181.6</v>
      </c>
      <c r="G117" s="18" t="n">
        <f aca="false">Total!G117</f>
        <v>121.7</v>
      </c>
      <c r="H117" s="18" t="n">
        <f aca="false">Total!H117</f>
        <v>59.9</v>
      </c>
      <c r="I117" s="18" t="n">
        <f aca="false">Total!I117</f>
        <v>12.7</v>
      </c>
      <c r="J117" s="18" t="str">
        <f aca="false">IF($V117="","",INDEX('Stock Exchange'!F$5:F$2450,$V117))</f>
        <v/>
      </c>
      <c r="K117" s="18" t="str">
        <f aca="false">IF($V117="","",INDEX('Stock Exchange'!G$5:G$2450,$V117))</f>
        <v/>
      </c>
      <c r="L117" s="18" t="str">
        <f aca="false">IF($V117="","",INDEX('Stock Exchange'!H$5:H$2450,$V117))</f>
        <v/>
      </c>
      <c r="M117" s="18" t="str">
        <f aca="false">IF($V117="","",INDEX('Stock Exchange'!I$5:I$2450,$V117))</f>
        <v/>
      </c>
      <c r="N117" s="18" t="str">
        <f aca="false">IF($W117="","",INDEX(Primary!F$5:F$2450,$W117))</f>
        <v/>
      </c>
      <c r="O117" s="18" t="str">
        <f aca="false">IF($W117="","",INDEX(Primary!G$5:G$2450,$W117))</f>
        <v/>
      </c>
      <c r="P117" s="18" t="str">
        <f aca="false">IF($W117="","",INDEX(Primary!H$5:H$2450,$W117))</f>
        <v/>
      </c>
      <c r="Q117" s="18" t="str">
        <f aca="false">IF($W117="","",INDEX(Primary!I$5:I$2450,$W117))</f>
        <v/>
      </c>
      <c r="R117" s="19" t="str">
        <f aca="false">IF($E117="Yes",L117+P117,"")</f>
        <v/>
      </c>
      <c r="S117" s="19" t="str">
        <f aca="false">IF($E117="Yes",H117-R117,"")</f>
        <v/>
      </c>
      <c r="T117" s="6" t="str">
        <f aca="false">IF($E117="Yes",IF(ROUND(ABS(S117),2)&lt;=$T$2,"OK","CHECK"),"n/a")</f>
        <v>n/a</v>
      </c>
      <c r="U117" s="20" t="n">
        <f aca="false">Total!J117</f>
        <v>47.02</v>
      </c>
      <c r="V117" s="17" t="str">
        <f aca="false">IFERROR(MATCH($A117,'Stock Exchange'!$A$5:$A$2450,0),"")</f>
        <v/>
      </c>
      <c r="W117" s="17" t="str">
        <f aca="false">IFERROR(MATCH($A117,Primary!$A$5:$A$2450,0),"")</f>
        <v/>
      </c>
    </row>
    <row r="118" customFormat="false" ht="15" hidden="false" customHeight="false" outlineLevel="0" collapsed="false">
      <c r="A118" s="16" t="n">
        <f aca="false">Total!A118</f>
        <v>37056</v>
      </c>
      <c r="B118" s="17" t="n">
        <f aca="false">YEAR(A118)</f>
        <v>2001</v>
      </c>
      <c r="C118" s="17" t="n">
        <f aca="false">MONTH(A118)</f>
        <v>6</v>
      </c>
      <c r="D118" s="6" t="str">
        <f aca="false">IF(MONTH(A118)&gt;=4,"FY "&amp;YEAR(A118)&amp;"-"&amp;RIGHT(YEAR(A118)+1,2),"FY "&amp;(YEAR(A118)-1)&amp;"-"&amp;RIGHT(YEAR(A118),2))</f>
        <v>FY 2001-02</v>
      </c>
      <c r="E118" s="6" t="str">
        <f aca="false">IF(AND(V118&lt;&gt;"",W118&lt;&gt;""),"Yes","No")</f>
        <v>No</v>
      </c>
      <c r="F118" s="18" t="n">
        <f aca="false">Total!F118</f>
        <v>62.8</v>
      </c>
      <c r="G118" s="18" t="n">
        <f aca="false">Total!G118</f>
        <v>97.4</v>
      </c>
      <c r="H118" s="18" t="n">
        <f aca="false">Total!H118</f>
        <v>-34.6</v>
      </c>
      <c r="I118" s="18" t="n">
        <f aca="false">Total!I118</f>
        <v>-7.4</v>
      </c>
      <c r="J118" s="18" t="str">
        <f aca="false">IF($V118="","",INDEX('Stock Exchange'!F$5:F$2450,$V118))</f>
        <v/>
      </c>
      <c r="K118" s="18" t="str">
        <f aca="false">IF($V118="","",INDEX('Stock Exchange'!G$5:G$2450,$V118))</f>
        <v/>
      </c>
      <c r="L118" s="18" t="str">
        <f aca="false">IF($V118="","",INDEX('Stock Exchange'!H$5:H$2450,$V118))</f>
        <v/>
      </c>
      <c r="M118" s="18" t="str">
        <f aca="false">IF($V118="","",INDEX('Stock Exchange'!I$5:I$2450,$V118))</f>
        <v/>
      </c>
      <c r="N118" s="18" t="str">
        <f aca="false">IF($W118="","",INDEX(Primary!F$5:F$2450,$W118))</f>
        <v/>
      </c>
      <c r="O118" s="18" t="str">
        <f aca="false">IF($W118="","",INDEX(Primary!G$5:G$2450,$W118))</f>
        <v/>
      </c>
      <c r="P118" s="18" t="str">
        <f aca="false">IF($W118="","",INDEX(Primary!H$5:H$2450,$W118))</f>
        <v/>
      </c>
      <c r="Q118" s="18" t="str">
        <f aca="false">IF($W118="","",INDEX(Primary!I$5:I$2450,$W118))</f>
        <v/>
      </c>
      <c r="R118" s="19" t="str">
        <f aca="false">IF($E118="Yes",L118+P118,"")</f>
        <v/>
      </c>
      <c r="S118" s="19" t="str">
        <f aca="false">IF($E118="Yes",H118-R118,"")</f>
        <v/>
      </c>
      <c r="T118" s="6" t="str">
        <f aca="false">IF($E118="Yes",IF(ROUND(ABS(S118),2)&lt;=$T$2,"OK","CHECK"),"n/a")</f>
        <v>n/a</v>
      </c>
      <c r="U118" s="20" t="n">
        <f aca="false">Total!J118</f>
        <v>47.04</v>
      </c>
      <c r="V118" s="17" t="str">
        <f aca="false">IFERROR(MATCH($A118,'Stock Exchange'!$A$5:$A$2450,0),"")</f>
        <v/>
      </c>
      <c r="W118" s="17" t="str">
        <f aca="false">IFERROR(MATCH($A118,Primary!$A$5:$A$2450,0),"")</f>
        <v/>
      </c>
    </row>
    <row r="119" customFormat="false" ht="15" hidden="false" customHeight="false" outlineLevel="0" collapsed="false">
      <c r="A119" s="16" t="n">
        <f aca="false">Total!A119</f>
        <v>37057</v>
      </c>
      <c r="B119" s="17" t="n">
        <f aca="false">YEAR(A119)</f>
        <v>2001</v>
      </c>
      <c r="C119" s="17" t="n">
        <f aca="false">MONTH(A119)</f>
        <v>6</v>
      </c>
      <c r="D119" s="6" t="str">
        <f aca="false">IF(MONTH(A119)&gt;=4,"FY "&amp;YEAR(A119)&amp;"-"&amp;RIGHT(YEAR(A119)+1,2),"FY "&amp;(YEAR(A119)-1)&amp;"-"&amp;RIGHT(YEAR(A119),2))</f>
        <v>FY 2001-02</v>
      </c>
      <c r="E119" s="6" t="str">
        <f aca="false">IF(AND(V119&lt;&gt;"",W119&lt;&gt;""),"Yes","No")</f>
        <v>No</v>
      </c>
      <c r="F119" s="18" t="n">
        <f aca="false">Total!F119</f>
        <v>128.1</v>
      </c>
      <c r="G119" s="18" t="n">
        <f aca="false">Total!G119</f>
        <v>160.4</v>
      </c>
      <c r="H119" s="18" t="n">
        <f aca="false">Total!H119</f>
        <v>-32.3</v>
      </c>
      <c r="I119" s="18" t="n">
        <f aca="false">Total!I119</f>
        <v>-6.9</v>
      </c>
      <c r="J119" s="18" t="str">
        <f aca="false">IF($V119="","",INDEX('Stock Exchange'!F$5:F$2450,$V119))</f>
        <v/>
      </c>
      <c r="K119" s="18" t="str">
        <f aca="false">IF($V119="","",INDEX('Stock Exchange'!G$5:G$2450,$V119))</f>
        <v/>
      </c>
      <c r="L119" s="18" t="str">
        <f aca="false">IF($V119="","",INDEX('Stock Exchange'!H$5:H$2450,$V119))</f>
        <v/>
      </c>
      <c r="M119" s="18" t="str">
        <f aca="false">IF($V119="","",INDEX('Stock Exchange'!I$5:I$2450,$V119))</f>
        <v/>
      </c>
      <c r="N119" s="18" t="str">
        <f aca="false">IF($W119="","",INDEX(Primary!F$5:F$2450,$W119))</f>
        <v/>
      </c>
      <c r="O119" s="18" t="str">
        <f aca="false">IF($W119="","",INDEX(Primary!G$5:G$2450,$W119))</f>
        <v/>
      </c>
      <c r="P119" s="18" t="str">
        <f aca="false">IF($W119="","",INDEX(Primary!H$5:H$2450,$W119))</f>
        <v/>
      </c>
      <c r="Q119" s="18" t="str">
        <f aca="false">IF($W119="","",INDEX(Primary!I$5:I$2450,$W119))</f>
        <v/>
      </c>
      <c r="R119" s="19" t="str">
        <f aca="false">IF($E119="Yes",L119+P119,"")</f>
        <v/>
      </c>
      <c r="S119" s="19" t="str">
        <f aca="false">IF($E119="Yes",H119-R119,"")</f>
        <v/>
      </c>
      <c r="T119" s="6" t="str">
        <f aca="false">IF($E119="Yes",IF(ROUND(ABS(S119),2)&lt;=$T$2,"OK","CHECK"),"n/a")</f>
        <v>n/a</v>
      </c>
      <c r="U119" s="20" t="n">
        <f aca="false">Total!J119</f>
        <v>47.05</v>
      </c>
      <c r="V119" s="17" t="str">
        <f aca="false">IFERROR(MATCH($A119,'Stock Exchange'!$A$5:$A$2450,0),"")</f>
        <v/>
      </c>
      <c r="W119" s="17" t="str">
        <f aca="false">IFERROR(MATCH($A119,Primary!$A$5:$A$2450,0),"")</f>
        <v/>
      </c>
    </row>
    <row r="120" customFormat="false" ht="15" hidden="false" customHeight="false" outlineLevel="0" collapsed="false">
      <c r="A120" s="16" t="n">
        <f aca="false">Total!A120</f>
        <v>37060</v>
      </c>
      <c r="B120" s="17" t="n">
        <f aca="false">YEAR(A120)</f>
        <v>2001</v>
      </c>
      <c r="C120" s="17" t="n">
        <f aca="false">MONTH(A120)</f>
        <v>6</v>
      </c>
      <c r="D120" s="6" t="str">
        <f aca="false">IF(MONTH(A120)&gt;=4,"FY "&amp;YEAR(A120)&amp;"-"&amp;RIGHT(YEAR(A120)+1,2),"FY "&amp;(YEAR(A120)-1)&amp;"-"&amp;RIGHT(YEAR(A120),2))</f>
        <v>FY 2001-02</v>
      </c>
      <c r="E120" s="6" t="str">
        <f aca="false">IF(AND(V120&lt;&gt;"",W120&lt;&gt;""),"Yes","No")</f>
        <v>No</v>
      </c>
      <c r="F120" s="18" t="n">
        <f aca="false">Total!F120</f>
        <v>289</v>
      </c>
      <c r="G120" s="18" t="n">
        <f aca="false">Total!G120</f>
        <v>267</v>
      </c>
      <c r="H120" s="18" t="n">
        <f aca="false">Total!H120</f>
        <v>22</v>
      </c>
      <c r="I120" s="18" t="n">
        <f aca="false">Total!I120</f>
        <v>4.7</v>
      </c>
      <c r="J120" s="18" t="str">
        <f aca="false">IF($V120="","",INDEX('Stock Exchange'!F$5:F$2450,$V120))</f>
        <v/>
      </c>
      <c r="K120" s="18" t="str">
        <f aca="false">IF($V120="","",INDEX('Stock Exchange'!G$5:G$2450,$V120))</f>
        <v/>
      </c>
      <c r="L120" s="18" t="str">
        <f aca="false">IF($V120="","",INDEX('Stock Exchange'!H$5:H$2450,$V120))</f>
        <v/>
      </c>
      <c r="M120" s="18" t="str">
        <f aca="false">IF($V120="","",INDEX('Stock Exchange'!I$5:I$2450,$V120))</f>
        <v/>
      </c>
      <c r="N120" s="18" t="str">
        <f aca="false">IF($W120="","",INDEX(Primary!F$5:F$2450,$W120))</f>
        <v/>
      </c>
      <c r="O120" s="18" t="str">
        <f aca="false">IF($W120="","",INDEX(Primary!G$5:G$2450,$W120))</f>
        <v/>
      </c>
      <c r="P120" s="18" t="str">
        <f aca="false">IF($W120="","",INDEX(Primary!H$5:H$2450,$W120))</f>
        <v/>
      </c>
      <c r="Q120" s="18" t="str">
        <f aca="false">IF($W120="","",INDEX(Primary!I$5:I$2450,$W120))</f>
        <v/>
      </c>
      <c r="R120" s="19" t="str">
        <f aca="false">IF($E120="Yes",L120+P120,"")</f>
        <v/>
      </c>
      <c r="S120" s="19" t="str">
        <f aca="false">IF($E120="Yes",H120-R120,"")</f>
        <v/>
      </c>
      <c r="T120" s="6" t="str">
        <f aca="false">IF($E120="Yes",IF(ROUND(ABS(S120),2)&lt;=$T$2,"OK","CHECK"),"n/a")</f>
        <v>n/a</v>
      </c>
      <c r="U120" s="20" t="n">
        <f aca="false">Total!J120</f>
        <v>47</v>
      </c>
      <c r="V120" s="17" t="str">
        <f aca="false">IFERROR(MATCH($A120,'Stock Exchange'!$A$5:$A$2450,0),"")</f>
        <v/>
      </c>
      <c r="W120" s="17" t="str">
        <f aca="false">IFERROR(MATCH($A120,Primary!$A$5:$A$2450,0),"")</f>
        <v/>
      </c>
    </row>
    <row r="121" customFormat="false" ht="15" hidden="false" customHeight="false" outlineLevel="0" collapsed="false">
      <c r="A121" s="16" t="n">
        <f aca="false">Total!A121</f>
        <v>37061</v>
      </c>
      <c r="B121" s="17" t="n">
        <f aca="false">YEAR(A121)</f>
        <v>2001</v>
      </c>
      <c r="C121" s="17" t="n">
        <f aca="false">MONTH(A121)</f>
        <v>6</v>
      </c>
      <c r="D121" s="6" t="str">
        <f aca="false">IF(MONTH(A121)&gt;=4,"FY "&amp;YEAR(A121)&amp;"-"&amp;RIGHT(YEAR(A121)+1,2),"FY "&amp;(YEAR(A121)-1)&amp;"-"&amp;RIGHT(YEAR(A121),2))</f>
        <v>FY 2001-02</v>
      </c>
      <c r="E121" s="6" t="str">
        <f aca="false">IF(AND(V121&lt;&gt;"",W121&lt;&gt;""),"Yes","No")</f>
        <v>No</v>
      </c>
      <c r="F121" s="18" t="n">
        <f aca="false">Total!F121</f>
        <v>125.5</v>
      </c>
      <c r="G121" s="18" t="n">
        <f aca="false">Total!G121</f>
        <v>158.9</v>
      </c>
      <c r="H121" s="18" t="n">
        <f aca="false">Total!H121</f>
        <v>-33.4</v>
      </c>
      <c r="I121" s="18" t="n">
        <f aca="false">Total!I121</f>
        <v>-7.1</v>
      </c>
      <c r="J121" s="18" t="str">
        <f aca="false">IF($V121="","",INDEX('Stock Exchange'!F$5:F$2450,$V121))</f>
        <v/>
      </c>
      <c r="K121" s="18" t="str">
        <f aca="false">IF($V121="","",INDEX('Stock Exchange'!G$5:G$2450,$V121))</f>
        <v/>
      </c>
      <c r="L121" s="18" t="str">
        <f aca="false">IF($V121="","",INDEX('Stock Exchange'!H$5:H$2450,$V121))</f>
        <v/>
      </c>
      <c r="M121" s="18" t="str">
        <f aca="false">IF($V121="","",INDEX('Stock Exchange'!I$5:I$2450,$V121))</f>
        <v/>
      </c>
      <c r="N121" s="18" t="str">
        <f aca="false">IF($W121="","",INDEX(Primary!F$5:F$2450,$W121))</f>
        <v/>
      </c>
      <c r="O121" s="18" t="str">
        <f aca="false">IF($W121="","",INDEX(Primary!G$5:G$2450,$W121))</f>
        <v/>
      </c>
      <c r="P121" s="18" t="str">
        <f aca="false">IF($W121="","",INDEX(Primary!H$5:H$2450,$W121))</f>
        <v/>
      </c>
      <c r="Q121" s="18" t="str">
        <f aca="false">IF($W121="","",INDEX(Primary!I$5:I$2450,$W121))</f>
        <v/>
      </c>
      <c r="R121" s="19" t="str">
        <f aca="false">IF($E121="Yes",L121+P121,"")</f>
        <v/>
      </c>
      <c r="S121" s="19" t="str">
        <f aca="false">IF($E121="Yes",H121-R121,"")</f>
        <v/>
      </c>
      <c r="T121" s="6" t="str">
        <f aca="false">IF($E121="Yes",IF(ROUND(ABS(S121),2)&lt;=$T$2,"OK","CHECK"),"n/a")</f>
        <v>n/a</v>
      </c>
      <c r="U121" s="20" t="n">
        <f aca="false">Total!J121</f>
        <v>46.99</v>
      </c>
      <c r="V121" s="17" t="str">
        <f aca="false">IFERROR(MATCH($A121,'Stock Exchange'!$A$5:$A$2450,0),"")</f>
        <v/>
      </c>
      <c r="W121" s="17" t="str">
        <f aca="false">IFERROR(MATCH($A121,Primary!$A$5:$A$2450,0),"")</f>
        <v/>
      </c>
    </row>
    <row r="122" customFormat="false" ht="15" hidden="false" customHeight="false" outlineLevel="0" collapsed="false">
      <c r="A122" s="16" t="n">
        <f aca="false">Total!A122</f>
        <v>37062</v>
      </c>
      <c r="B122" s="17" t="n">
        <f aca="false">YEAR(A122)</f>
        <v>2001</v>
      </c>
      <c r="C122" s="17" t="n">
        <f aca="false">MONTH(A122)</f>
        <v>6</v>
      </c>
      <c r="D122" s="6" t="str">
        <f aca="false">IF(MONTH(A122)&gt;=4,"FY "&amp;YEAR(A122)&amp;"-"&amp;RIGHT(YEAR(A122)+1,2),"FY "&amp;(YEAR(A122)-1)&amp;"-"&amp;RIGHT(YEAR(A122),2))</f>
        <v>FY 2001-02</v>
      </c>
      <c r="E122" s="6" t="str">
        <f aca="false">IF(AND(V122&lt;&gt;"",W122&lt;&gt;""),"Yes","No")</f>
        <v>No</v>
      </c>
      <c r="F122" s="18" t="n">
        <f aca="false">Total!F122</f>
        <v>236.6</v>
      </c>
      <c r="G122" s="18" t="n">
        <f aca="false">Total!G122</f>
        <v>126.5</v>
      </c>
      <c r="H122" s="18" t="n">
        <f aca="false">Total!H122</f>
        <v>110.1</v>
      </c>
      <c r="I122" s="18" t="n">
        <f aca="false">Total!I122</f>
        <v>23.4</v>
      </c>
      <c r="J122" s="18" t="str">
        <f aca="false">IF($V122="","",INDEX('Stock Exchange'!F$5:F$2450,$V122))</f>
        <v/>
      </c>
      <c r="K122" s="18" t="str">
        <f aca="false">IF($V122="","",INDEX('Stock Exchange'!G$5:G$2450,$V122))</f>
        <v/>
      </c>
      <c r="L122" s="18" t="str">
        <f aca="false">IF($V122="","",INDEX('Stock Exchange'!H$5:H$2450,$V122))</f>
        <v/>
      </c>
      <c r="M122" s="18" t="str">
        <f aca="false">IF($V122="","",INDEX('Stock Exchange'!I$5:I$2450,$V122))</f>
        <v/>
      </c>
      <c r="N122" s="18" t="str">
        <f aca="false">IF($W122="","",INDEX(Primary!F$5:F$2450,$W122))</f>
        <v/>
      </c>
      <c r="O122" s="18" t="str">
        <f aca="false">IF($W122="","",INDEX(Primary!G$5:G$2450,$W122))</f>
        <v/>
      </c>
      <c r="P122" s="18" t="str">
        <f aca="false">IF($W122="","",INDEX(Primary!H$5:H$2450,$W122))</f>
        <v/>
      </c>
      <c r="Q122" s="18" t="str">
        <f aca="false">IF($W122="","",INDEX(Primary!I$5:I$2450,$W122))</f>
        <v/>
      </c>
      <c r="R122" s="19" t="str">
        <f aca="false">IF($E122="Yes",L122+P122,"")</f>
        <v/>
      </c>
      <c r="S122" s="19" t="str">
        <f aca="false">IF($E122="Yes",H122-R122,"")</f>
        <v/>
      </c>
      <c r="T122" s="6" t="str">
        <f aca="false">IF($E122="Yes",IF(ROUND(ABS(S122),2)&lt;=$T$2,"OK","CHECK"),"n/a")</f>
        <v>n/a</v>
      </c>
      <c r="U122" s="20" t="n">
        <f aca="false">Total!J122</f>
        <v>46.97</v>
      </c>
      <c r="V122" s="17" t="str">
        <f aca="false">IFERROR(MATCH($A122,'Stock Exchange'!$A$5:$A$2450,0),"")</f>
        <v/>
      </c>
      <c r="W122" s="17" t="str">
        <f aca="false">IFERROR(MATCH($A122,Primary!$A$5:$A$2450,0),"")</f>
        <v/>
      </c>
    </row>
    <row r="123" customFormat="false" ht="15" hidden="false" customHeight="false" outlineLevel="0" collapsed="false">
      <c r="A123" s="16" t="n">
        <f aca="false">Total!A123</f>
        <v>37063</v>
      </c>
      <c r="B123" s="17" t="n">
        <f aca="false">YEAR(A123)</f>
        <v>2001</v>
      </c>
      <c r="C123" s="17" t="n">
        <f aca="false">MONTH(A123)</f>
        <v>6</v>
      </c>
      <c r="D123" s="6" t="str">
        <f aca="false">IF(MONTH(A123)&gt;=4,"FY "&amp;YEAR(A123)&amp;"-"&amp;RIGHT(YEAR(A123)+1,2),"FY "&amp;(YEAR(A123)-1)&amp;"-"&amp;RIGHT(YEAR(A123),2))</f>
        <v>FY 2001-02</v>
      </c>
      <c r="E123" s="6" t="str">
        <f aca="false">IF(AND(V123&lt;&gt;"",W123&lt;&gt;""),"Yes","No")</f>
        <v>No</v>
      </c>
      <c r="F123" s="18" t="n">
        <f aca="false">Total!F123</f>
        <v>120.6</v>
      </c>
      <c r="G123" s="18" t="n">
        <f aca="false">Total!G123</f>
        <v>74</v>
      </c>
      <c r="H123" s="18" t="n">
        <f aca="false">Total!H123</f>
        <v>46.6</v>
      </c>
      <c r="I123" s="18" t="n">
        <f aca="false">Total!I123</f>
        <v>9.9</v>
      </c>
      <c r="J123" s="18" t="str">
        <f aca="false">IF($V123="","",INDEX('Stock Exchange'!F$5:F$2450,$V123))</f>
        <v/>
      </c>
      <c r="K123" s="18" t="str">
        <f aca="false">IF($V123="","",INDEX('Stock Exchange'!G$5:G$2450,$V123))</f>
        <v/>
      </c>
      <c r="L123" s="18" t="str">
        <f aca="false">IF($V123="","",INDEX('Stock Exchange'!H$5:H$2450,$V123))</f>
        <v/>
      </c>
      <c r="M123" s="18" t="str">
        <f aca="false">IF($V123="","",INDEX('Stock Exchange'!I$5:I$2450,$V123))</f>
        <v/>
      </c>
      <c r="N123" s="18" t="str">
        <f aca="false">IF($W123="","",INDEX(Primary!F$5:F$2450,$W123))</f>
        <v/>
      </c>
      <c r="O123" s="18" t="str">
        <f aca="false">IF($W123="","",INDEX(Primary!G$5:G$2450,$W123))</f>
        <v/>
      </c>
      <c r="P123" s="18" t="str">
        <f aca="false">IF($W123="","",INDEX(Primary!H$5:H$2450,$W123))</f>
        <v/>
      </c>
      <c r="Q123" s="18" t="str">
        <f aca="false">IF($W123="","",INDEX(Primary!I$5:I$2450,$W123))</f>
        <v/>
      </c>
      <c r="R123" s="19" t="str">
        <f aca="false">IF($E123="Yes",L123+P123,"")</f>
        <v/>
      </c>
      <c r="S123" s="19" t="str">
        <f aca="false">IF($E123="Yes",H123-R123,"")</f>
        <v/>
      </c>
      <c r="T123" s="6" t="str">
        <f aca="false">IF($E123="Yes",IF(ROUND(ABS(S123),2)&lt;=$T$2,"OK","CHECK"),"n/a")</f>
        <v>n/a</v>
      </c>
      <c r="U123" s="20" t="n">
        <f aca="false">Total!J123</f>
        <v>46.96</v>
      </c>
      <c r="V123" s="17" t="str">
        <f aca="false">IFERROR(MATCH($A123,'Stock Exchange'!$A$5:$A$2450,0),"")</f>
        <v/>
      </c>
      <c r="W123" s="17" t="str">
        <f aca="false">IFERROR(MATCH($A123,Primary!$A$5:$A$2450,0),"")</f>
        <v/>
      </c>
    </row>
    <row r="124" customFormat="false" ht="15" hidden="false" customHeight="false" outlineLevel="0" collapsed="false">
      <c r="A124" s="16" t="n">
        <f aca="false">Total!A124</f>
        <v>37064</v>
      </c>
      <c r="B124" s="17" t="n">
        <f aca="false">YEAR(A124)</f>
        <v>2001</v>
      </c>
      <c r="C124" s="17" t="n">
        <f aca="false">MONTH(A124)</f>
        <v>6</v>
      </c>
      <c r="D124" s="6" t="str">
        <f aca="false">IF(MONTH(A124)&gt;=4,"FY "&amp;YEAR(A124)&amp;"-"&amp;RIGHT(YEAR(A124)+1,2),"FY "&amp;(YEAR(A124)-1)&amp;"-"&amp;RIGHT(YEAR(A124),2))</f>
        <v>FY 2001-02</v>
      </c>
      <c r="E124" s="6" t="str">
        <f aca="false">IF(AND(V124&lt;&gt;"",W124&lt;&gt;""),"Yes","No")</f>
        <v>No</v>
      </c>
      <c r="F124" s="18" t="n">
        <f aca="false">Total!F124</f>
        <v>104.2</v>
      </c>
      <c r="G124" s="18" t="n">
        <f aca="false">Total!G124</f>
        <v>53.2</v>
      </c>
      <c r="H124" s="18" t="n">
        <f aca="false">Total!H124</f>
        <v>51</v>
      </c>
      <c r="I124" s="18" t="n">
        <f aca="false">Total!I124</f>
        <v>10.8</v>
      </c>
      <c r="J124" s="18" t="str">
        <f aca="false">IF($V124="","",INDEX('Stock Exchange'!F$5:F$2450,$V124))</f>
        <v/>
      </c>
      <c r="K124" s="18" t="str">
        <f aca="false">IF($V124="","",INDEX('Stock Exchange'!G$5:G$2450,$V124))</f>
        <v/>
      </c>
      <c r="L124" s="18" t="str">
        <f aca="false">IF($V124="","",INDEX('Stock Exchange'!H$5:H$2450,$V124))</f>
        <v/>
      </c>
      <c r="M124" s="18" t="str">
        <f aca="false">IF($V124="","",INDEX('Stock Exchange'!I$5:I$2450,$V124))</f>
        <v/>
      </c>
      <c r="N124" s="18" t="str">
        <f aca="false">IF($W124="","",INDEX(Primary!F$5:F$2450,$W124))</f>
        <v/>
      </c>
      <c r="O124" s="18" t="str">
        <f aca="false">IF($W124="","",INDEX(Primary!G$5:G$2450,$W124))</f>
        <v/>
      </c>
      <c r="P124" s="18" t="str">
        <f aca="false">IF($W124="","",INDEX(Primary!H$5:H$2450,$W124))</f>
        <v/>
      </c>
      <c r="Q124" s="18" t="str">
        <f aca="false">IF($W124="","",INDEX(Primary!I$5:I$2450,$W124))</f>
        <v/>
      </c>
      <c r="R124" s="19" t="str">
        <f aca="false">IF($E124="Yes",L124+P124,"")</f>
        <v/>
      </c>
      <c r="S124" s="19" t="str">
        <f aca="false">IF($E124="Yes",H124-R124,"")</f>
        <v/>
      </c>
      <c r="T124" s="6" t="str">
        <f aca="false">IF($E124="Yes",IF(ROUND(ABS(S124),2)&lt;=$T$2,"OK","CHECK"),"n/a")</f>
        <v>n/a</v>
      </c>
      <c r="U124" s="20" t="n">
        <f aca="false">Total!J124</f>
        <v>47</v>
      </c>
      <c r="V124" s="17" t="str">
        <f aca="false">IFERROR(MATCH($A124,'Stock Exchange'!$A$5:$A$2450,0),"")</f>
        <v/>
      </c>
      <c r="W124" s="17" t="str">
        <f aca="false">IFERROR(MATCH($A124,Primary!$A$5:$A$2450,0),"")</f>
        <v/>
      </c>
    </row>
    <row r="125" customFormat="false" ht="15" hidden="false" customHeight="false" outlineLevel="0" collapsed="false">
      <c r="A125" s="16" t="n">
        <f aca="false">Total!A125</f>
        <v>37067</v>
      </c>
      <c r="B125" s="17" t="n">
        <f aca="false">YEAR(A125)</f>
        <v>2001</v>
      </c>
      <c r="C125" s="17" t="n">
        <f aca="false">MONTH(A125)</f>
        <v>6</v>
      </c>
      <c r="D125" s="6" t="str">
        <f aca="false">IF(MONTH(A125)&gt;=4,"FY "&amp;YEAR(A125)&amp;"-"&amp;RIGHT(YEAR(A125)+1,2),"FY "&amp;(YEAR(A125)-1)&amp;"-"&amp;RIGHT(YEAR(A125),2))</f>
        <v>FY 2001-02</v>
      </c>
      <c r="E125" s="6" t="str">
        <f aca="false">IF(AND(V125&lt;&gt;"",W125&lt;&gt;""),"Yes","No")</f>
        <v>No</v>
      </c>
      <c r="F125" s="18" t="n">
        <f aca="false">Total!F125</f>
        <v>219.3</v>
      </c>
      <c r="G125" s="18" t="n">
        <f aca="false">Total!G125</f>
        <v>63.9</v>
      </c>
      <c r="H125" s="18" t="n">
        <f aca="false">Total!H125</f>
        <v>155.4</v>
      </c>
      <c r="I125" s="18" t="n">
        <f aca="false">Total!I125</f>
        <v>33.1</v>
      </c>
      <c r="J125" s="18" t="str">
        <f aca="false">IF($V125="","",INDEX('Stock Exchange'!F$5:F$2450,$V125))</f>
        <v/>
      </c>
      <c r="K125" s="18" t="str">
        <f aca="false">IF($V125="","",INDEX('Stock Exchange'!G$5:G$2450,$V125))</f>
        <v/>
      </c>
      <c r="L125" s="18" t="str">
        <f aca="false">IF($V125="","",INDEX('Stock Exchange'!H$5:H$2450,$V125))</f>
        <v/>
      </c>
      <c r="M125" s="18" t="str">
        <f aca="false">IF($V125="","",INDEX('Stock Exchange'!I$5:I$2450,$V125))</f>
        <v/>
      </c>
      <c r="N125" s="18" t="str">
        <f aca="false">IF($W125="","",INDEX(Primary!F$5:F$2450,$W125))</f>
        <v/>
      </c>
      <c r="O125" s="18" t="str">
        <f aca="false">IF($W125="","",INDEX(Primary!G$5:G$2450,$W125))</f>
        <v/>
      </c>
      <c r="P125" s="18" t="str">
        <f aca="false">IF($W125="","",INDEX(Primary!H$5:H$2450,$W125))</f>
        <v/>
      </c>
      <c r="Q125" s="18" t="str">
        <f aca="false">IF($W125="","",INDEX(Primary!I$5:I$2450,$W125))</f>
        <v/>
      </c>
      <c r="R125" s="19" t="str">
        <f aca="false">IF($E125="Yes",L125+P125,"")</f>
        <v/>
      </c>
      <c r="S125" s="19" t="str">
        <f aca="false">IF($E125="Yes",H125-R125,"")</f>
        <v/>
      </c>
      <c r="T125" s="6" t="str">
        <f aca="false">IF($E125="Yes",IF(ROUND(ABS(S125),2)&lt;=$T$2,"OK","CHECK"),"n/a")</f>
        <v>n/a</v>
      </c>
      <c r="U125" s="20" t="n">
        <f aca="false">Total!J125</f>
        <v>47.01</v>
      </c>
      <c r="V125" s="17" t="str">
        <f aca="false">IFERROR(MATCH($A125,'Stock Exchange'!$A$5:$A$2450,0),"")</f>
        <v/>
      </c>
      <c r="W125" s="17" t="str">
        <f aca="false">IFERROR(MATCH($A125,Primary!$A$5:$A$2450,0),"")</f>
        <v/>
      </c>
    </row>
    <row r="126" customFormat="false" ht="15" hidden="false" customHeight="false" outlineLevel="0" collapsed="false">
      <c r="A126" s="16" t="n">
        <f aca="false">Total!A126</f>
        <v>37068</v>
      </c>
      <c r="B126" s="17" t="n">
        <f aca="false">YEAR(A126)</f>
        <v>2001</v>
      </c>
      <c r="C126" s="17" t="n">
        <f aca="false">MONTH(A126)</f>
        <v>6</v>
      </c>
      <c r="D126" s="6" t="str">
        <f aca="false">IF(MONTH(A126)&gt;=4,"FY "&amp;YEAR(A126)&amp;"-"&amp;RIGHT(YEAR(A126)+1,2),"FY "&amp;(YEAR(A126)-1)&amp;"-"&amp;RIGHT(YEAR(A126),2))</f>
        <v>FY 2001-02</v>
      </c>
      <c r="E126" s="6" t="str">
        <f aca="false">IF(AND(V126&lt;&gt;"",W126&lt;&gt;""),"Yes","No")</f>
        <v>No</v>
      </c>
      <c r="F126" s="18" t="n">
        <f aca="false">Total!F126</f>
        <v>96.4</v>
      </c>
      <c r="G126" s="18" t="n">
        <f aca="false">Total!G126</f>
        <v>67.6</v>
      </c>
      <c r="H126" s="18" t="n">
        <f aca="false">Total!H126</f>
        <v>28.8</v>
      </c>
      <c r="I126" s="18" t="n">
        <f aca="false">Total!I126</f>
        <v>6.1</v>
      </c>
      <c r="J126" s="18" t="str">
        <f aca="false">IF($V126="","",INDEX('Stock Exchange'!F$5:F$2450,$V126))</f>
        <v/>
      </c>
      <c r="K126" s="18" t="str">
        <f aca="false">IF($V126="","",INDEX('Stock Exchange'!G$5:G$2450,$V126))</f>
        <v/>
      </c>
      <c r="L126" s="18" t="str">
        <f aca="false">IF($V126="","",INDEX('Stock Exchange'!H$5:H$2450,$V126))</f>
        <v/>
      </c>
      <c r="M126" s="18" t="str">
        <f aca="false">IF($V126="","",INDEX('Stock Exchange'!I$5:I$2450,$V126))</f>
        <v/>
      </c>
      <c r="N126" s="18" t="str">
        <f aca="false">IF($W126="","",INDEX(Primary!F$5:F$2450,$W126))</f>
        <v/>
      </c>
      <c r="O126" s="18" t="str">
        <f aca="false">IF($W126="","",INDEX(Primary!G$5:G$2450,$W126))</f>
        <v/>
      </c>
      <c r="P126" s="18" t="str">
        <f aca="false">IF($W126="","",INDEX(Primary!H$5:H$2450,$W126))</f>
        <v/>
      </c>
      <c r="Q126" s="18" t="str">
        <f aca="false">IF($W126="","",INDEX(Primary!I$5:I$2450,$W126))</f>
        <v/>
      </c>
      <c r="R126" s="19" t="str">
        <f aca="false">IF($E126="Yes",L126+P126,"")</f>
        <v/>
      </c>
      <c r="S126" s="19" t="str">
        <f aca="false">IF($E126="Yes",H126-R126,"")</f>
        <v/>
      </c>
      <c r="T126" s="6" t="str">
        <f aca="false">IF($E126="Yes",IF(ROUND(ABS(S126),2)&lt;=$T$2,"OK","CHECK"),"n/a")</f>
        <v>n/a</v>
      </c>
      <c r="U126" s="20" t="n">
        <f aca="false">Total!J126</f>
        <v>46.99</v>
      </c>
      <c r="V126" s="17" t="str">
        <f aca="false">IFERROR(MATCH($A126,'Stock Exchange'!$A$5:$A$2450,0),"")</f>
        <v/>
      </c>
      <c r="W126" s="17" t="str">
        <f aca="false">IFERROR(MATCH($A126,Primary!$A$5:$A$2450,0),"")</f>
        <v/>
      </c>
    </row>
    <row r="127" customFormat="false" ht="15" hidden="false" customHeight="false" outlineLevel="0" collapsed="false">
      <c r="A127" s="16" t="n">
        <f aca="false">Total!A127</f>
        <v>37069</v>
      </c>
      <c r="B127" s="17" t="n">
        <f aca="false">YEAR(A127)</f>
        <v>2001</v>
      </c>
      <c r="C127" s="17" t="n">
        <f aca="false">MONTH(A127)</f>
        <v>6</v>
      </c>
      <c r="D127" s="6" t="str">
        <f aca="false">IF(MONTH(A127)&gt;=4,"FY "&amp;YEAR(A127)&amp;"-"&amp;RIGHT(YEAR(A127)+1,2),"FY "&amp;(YEAR(A127)-1)&amp;"-"&amp;RIGHT(YEAR(A127),2))</f>
        <v>FY 2001-02</v>
      </c>
      <c r="E127" s="6" t="str">
        <f aca="false">IF(AND(V127&lt;&gt;"",W127&lt;&gt;""),"Yes","No")</f>
        <v>No</v>
      </c>
      <c r="F127" s="18" t="n">
        <f aca="false">Total!F127</f>
        <v>297.4</v>
      </c>
      <c r="G127" s="18" t="n">
        <f aca="false">Total!G127</f>
        <v>187.3</v>
      </c>
      <c r="H127" s="18" t="n">
        <f aca="false">Total!H127</f>
        <v>110.1</v>
      </c>
      <c r="I127" s="18" t="n">
        <f aca="false">Total!I127</f>
        <v>23.4</v>
      </c>
      <c r="J127" s="18" t="str">
        <f aca="false">IF($V127="","",INDEX('Stock Exchange'!F$5:F$2450,$V127))</f>
        <v/>
      </c>
      <c r="K127" s="18" t="str">
        <f aca="false">IF($V127="","",INDEX('Stock Exchange'!G$5:G$2450,$V127))</f>
        <v/>
      </c>
      <c r="L127" s="18" t="str">
        <f aca="false">IF($V127="","",INDEX('Stock Exchange'!H$5:H$2450,$V127))</f>
        <v/>
      </c>
      <c r="M127" s="18" t="str">
        <f aca="false">IF($V127="","",INDEX('Stock Exchange'!I$5:I$2450,$V127))</f>
        <v/>
      </c>
      <c r="N127" s="18" t="str">
        <f aca="false">IF($W127="","",INDEX(Primary!F$5:F$2450,$W127))</f>
        <v/>
      </c>
      <c r="O127" s="18" t="str">
        <f aca="false">IF($W127="","",INDEX(Primary!G$5:G$2450,$W127))</f>
        <v/>
      </c>
      <c r="P127" s="18" t="str">
        <f aca="false">IF($W127="","",INDEX(Primary!H$5:H$2450,$W127))</f>
        <v/>
      </c>
      <c r="Q127" s="18" t="str">
        <f aca="false">IF($W127="","",INDEX(Primary!I$5:I$2450,$W127))</f>
        <v/>
      </c>
      <c r="R127" s="19" t="str">
        <f aca="false">IF($E127="Yes",L127+P127,"")</f>
        <v/>
      </c>
      <c r="S127" s="19" t="str">
        <f aca="false">IF($E127="Yes",H127-R127,"")</f>
        <v/>
      </c>
      <c r="T127" s="6" t="str">
        <f aca="false">IF($E127="Yes",IF(ROUND(ABS(S127),2)&lt;=$T$2,"OK","CHECK"),"n/a")</f>
        <v>n/a</v>
      </c>
      <c r="U127" s="20" t="n">
        <f aca="false">Total!J127</f>
        <v>47.04</v>
      </c>
      <c r="V127" s="17" t="str">
        <f aca="false">IFERROR(MATCH($A127,'Stock Exchange'!$A$5:$A$2450,0),"")</f>
        <v/>
      </c>
      <c r="W127" s="17" t="str">
        <f aca="false">IFERROR(MATCH($A127,Primary!$A$5:$A$2450,0),"")</f>
        <v/>
      </c>
    </row>
    <row r="128" customFormat="false" ht="15" hidden="false" customHeight="false" outlineLevel="0" collapsed="false">
      <c r="A128" s="16" t="n">
        <f aca="false">Total!A128</f>
        <v>37070</v>
      </c>
      <c r="B128" s="17" t="n">
        <f aca="false">YEAR(A128)</f>
        <v>2001</v>
      </c>
      <c r="C128" s="17" t="n">
        <f aca="false">MONTH(A128)</f>
        <v>6</v>
      </c>
      <c r="D128" s="6" t="str">
        <f aca="false">IF(MONTH(A128)&gt;=4,"FY "&amp;YEAR(A128)&amp;"-"&amp;RIGHT(YEAR(A128)+1,2),"FY "&amp;(YEAR(A128)-1)&amp;"-"&amp;RIGHT(YEAR(A128),2))</f>
        <v>FY 2001-02</v>
      </c>
      <c r="E128" s="6" t="str">
        <f aca="false">IF(AND(V128&lt;&gt;"",W128&lt;&gt;""),"Yes","No")</f>
        <v>No</v>
      </c>
      <c r="F128" s="18" t="n">
        <f aca="false">Total!F128</f>
        <v>137.9</v>
      </c>
      <c r="G128" s="18" t="n">
        <f aca="false">Total!G128</f>
        <v>139.9</v>
      </c>
      <c r="H128" s="18" t="n">
        <f aca="false">Total!H128</f>
        <v>-2</v>
      </c>
      <c r="I128" s="18" t="n">
        <f aca="false">Total!I128</f>
        <v>-0.4</v>
      </c>
      <c r="J128" s="18" t="str">
        <f aca="false">IF($V128="","",INDEX('Stock Exchange'!F$5:F$2450,$V128))</f>
        <v/>
      </c>
      <c r="K128" s="18" t="str">
        <f aca="false">IF($V128="","",INDEX('Stock Exchange'!G$5:G$2450,$V128))</f>
        <v/>
      </c>
      <c r="L128" s="18" t="str">
        <f aca="false">IF($V128="","",INDEX('Stock Exchange'!H$5:H$2450,$V128))</f>
        <v/>
      </c>
      <c r="M128" s="18" t="str">
        <f aca="false">IF($V128="","",INDEX('Stock Exchange'!I$5:I$2450,$V128))</f>
        <v/>
      </c>
      <c r="N128" s="18" t="str">
        <f aca="false">IF($W128="","",INDEX(Primary!F$5:F$2450,$W128))</f>
        <v/>
      </c>
      <c r="O128" s="18" t="str">
        <f aca="false">IF($W128="","",INDEX(Primary!G$5:G$2450,$W128))</f>
        <v/>
      </c>
      <c r="P128" s="18" t="str">
        <f aca="false">IF($W128="","",INDEX(Primary!H$5:H$2450,$W128))</f>
        <v/>
      </c>
      <c r="Q128" s="18" t="str">
        <f aca="false">IF($W128="","",INDEX(Primary!I$5:I$2450,$W128))</f>
        <v/>
      </c>
      <c r="R128" s="19" t="str">
        <f aca="false">IF($E128="Yes",L128+P128,"")</f>
        <v/>
      </c>
      <c r="S128" s="19" t="str">
        <f aca="false">IF($E128="Yes",H128-R128,"")</f>
        <v/>
      </c>
      <c r="T128" s="6" t="str">
        <f aca="false">IF($E128="Yes",IF(ROUND(ABS(S128),2)&lt;=$T$2,"OK","CHECK"),"n/a")</f>
        <v>n/a</v>
      </c>
      <c r="U128" s="20" t="n">
        <f aca="false">Total!J128</f>
        <v>47.01</v>
      </c>
      <c r="V128" s="17" t="str">
        <f aca="false">IFERROR(MATCH($A128,'Stock Exchange'!$A$5:$A$2450,0),"")</f>
        <v/>
      </c>
      <c r="W128" s="17" t="str">
        <f aca="false">IFERROR(MATCH($A128,Primary!$A$5:$A$2450,0),"")</f>
        <v/>
      </c>
    </row>
    <row r="129" customFormat="false" ht="15" hidden="false" customHeight="false" outlineLevel="0" collapsed="false">
      <c r="A129" s="16" t="n">
        <f aca="false">Total!A129</f>
        <v>37071</v>
      </c>
      <c r="B129" s="17" t="n">
        <f aca="false">YEAR(A129)</f>
        <v>2001</v>
      </c>
      <c r="C129" s="17" t="n">
        <f aca="false">MONTH(A129)</f>
        <v>6</v>
      </c>
      <c r="D129" s="6" t="str">
        <f aca="false">IF(MONTH(A129)&gt;=4,"FY "&amp;YEAR(A129)&amp;"-"&amp;RIGHT(YEAR(A129)+1,2),"FY "&amp;(YEAR(A129)-1)&amp;"-"&amp;RIGHT(YEAR(A129),2))</f>
        <v>FY 2001-02</v>
      </c>
      <c r="E129" s="6" t="str">
        <f aca="false">IF(AND(V129&lt;&gt;"",W129&lt;&gt;""),"Yes","No")</f>
        <v>No</v>
      </c>
      <c r="F129" s="18" t="n">
        <f aca="false">Total!F129</f>
        <v>119.1</v>
      </c>
      <c r="G129" s="18" t="n">
        <f aca="false">Total!G129</f>
        <v>148.3</v>
      </c>
      <c r="H129" s="18" t="n">
        <f aca="false">Total!H129</f>
        <v>-29.2</v>
      </c>
      <c r="I129" s="18" t="n">
        <f aca="false">Total!I129</f>
        <v>-6.2</v>
      </c>
      <c r="J129" s="18" t="str">
        <f aca="false">IF($V129="","",INDEX('Stock Exchange'!F$5:F$2450,$V129))</f>
        <v/>
      </c>
      <c r="K129" s="18" t="str">
        <f aca="false">IF($V129="","",INDEX('Stock Exchange'!G$5:G$2450,$V129))</f>
        <v/>
      </c>
      <c r="L129" s="18" t="str">
        <f aca="false">IF($V129="","",INDEX('Stock Exchange'!H$5:H$2450,$V129))</f>
        <v/>
      </c>
      <c r="M129" s="18" t="str">
        <f aca="false">IF($V129="","",INDEX('Stock Exchange'!I$5:I$2450,$V129))</f>
        <v/>
      </c>
      <c r="N129" s="18" t="str">
        <f aca="false">IF($W129="","",INDEX(Primary!F$5:F$2450,$W129))</f>
        <v/>
      </c>
      <c r="O129" s="18" t="str">
        <f aca="false">IF($W129="","",INDEX(Primary!G$5:G$2450,$W129))</f>
        <v/>
      </c>
      <c r="P129" s="18" t="str">
        <f aca="false">IF($W129="","",INDEX(Primary!H$5:H$2450,$W129))</f>
        <v/>
      </c>
      <c r="Q129" s="18" t="str">
        <f aca="false">IF($W129="","",INDEX(Primary!I$5:I$2450,$W129))</f>
        <v/>
      </c>
      <c r="R129" s="19" t="str">
        <f aca="false">IF($E129="Yes",L129+P129,"")</f>
        <v/>
      </c>
      <c r="S129" s="19" t="str">
        <f aca="false">IF($E129="Yes",H129-R129,"")</f>
        <v/>
      </c>
      <c r="T129" s="6" t="str">
        <f aca="false">IF($E129="Yes",IF(ROUND(ABS(S129),2)&lt;=$T$2,"OK","CHECK"),"n/a")</f>
        <v>n/a</v>
      </c>
      <c r="U129" s="20" t="n">
        <f aca="false">Total!J129</f>
        <v>47.01</v>
      </c>
      <c r="V129" s="17" t="str">
        <f aca="false">IFERROR(MATCH($A129,'Stock Exchange'!$A$5:$A$2450,0),"")</f>
        <v/>
      </c>
      <c r="W129" s="17" t="str">
        <f aca="false">IFERROR(MATCH($A129,Primary!$A$5:$A$2450,0),"")</f>
        <v/>
      </c>
    </row>
    <row r="130" customFormat="false" ht="15" hidden="false" customHeight="false" outlineLevel="0" collapsed="false">
      <c r="A130" s="16" t="n">
        <f aca="false">Total!A130</f>
        <v>37074</v>
      </c>
      <c r="B130" s="17" t="n">
        <f aca="false">YEAR(A130)</f>
        <v>2001</v>
      </c>
      <c r="C130" s="17" t="n">
        <f aca="false">MONTH(A130)</f>
        <v>7</v>
      </c>
      <c r="D130" s="6" t="str">
        <f aca="false">IF(MONTH(A130)&gt;=4,"FY "&amp;YEAR(A130)&amp;"-"&amp;RIGHT(YEAR(A130)+1,2),"FY "&amp;(YEAR(A130)-1)&amp;"-"&amp;RIGHT(YEAR(A130),2))</f>
        <v>FY 2001-02</v>
      </c>
      <c r="E130" s="6" t="str">
        <f aca="false">IF(AND(V130&lt;&gt;"",W130&lt;&gt;""),"Yes","No")</f>
        <v>No</v>
      </c>
      <c r="F130" s="18" t="n">
        <f aca="false">Total!F130</f>
        <v>181.2</v>
      </c>
      <c r="G130" s="18" t="n">
        <f aca="false">Total!G130</f>
        <v>124.9</v>
      </c>
      <c r="H130" s="18" t="n">
        <f aca="false">Total!H130</f>
        <v>56.3</v>
      </c>
      <c r="I130" s="18" t="n">
        <f aca="false">Total!I130</f>
        <v>12</v>
      </c>
      <c r="J130" s="18" t="str">
        <f aca="false">IF($V130="","",INDEX('Stock Exchange'!F$5:F$2450,$V130))</f>
        <v/>
      </c>
      <c r="K130" s="18" t="str">
        <f aca="false">IF($V130="","",INDEX('Stock Exchange'!G$5:G$2450,$V130))</f>
        <v/>
      </c>
      <c r="L130" s="18" t="str">
        <f aca="false">IF($V130="","",INDEX('Stock Exchange'!H$5:H$2450,$V130))</f>
        <v/>
      </c>
      <c r="M130" s="18" t="str">
        <f aca="false">IF($V130="","",INDEX('Stock Exchange'!I$5:I$2450,$V130))</f>
        <v/>
      </c>
      <c r="N130" s="18" t="str">
        <f aca="false">IF($W130="","",INDEX(Primary!F$5:F$2450,$W130))</f>
        <v/>
      </c>
      <c r="O130" s="18" t="str">
        <f aca="false">IF($W130="","",INDEX(Primary!G$5:G$2450,$W130))</f>
        <v/>
      </c>
      <c r="P130" s="18" t="str">
        <f aca="false">IF($W130="","",INDEX(Primary!H$5:H$2450,$W130))</f>
        <v/>
      </c>
      <c r="Q130" s="18" t="str">
        <f aca="false">IF($W130="","",INDEX(Primary!I$5:I$2450,$W130))</f>
        <v/>
      </c>
      <c r="R130" s="19" t="str">
        <f aca="false">IF($E130="Yes",L130+P130,"")</f>
        <v/>
      </c>
      <c r="S130" s="19" t="str">
        <f aca="false">IF($E130="Yes",H130-R130,"")</f>
        <v/>
      </c>
      <c r="T130" s="6" t="str">
        <f aca="false">IF($E130="Yes",IF(ROUND(ABS(S130),2)&lt;=$T$2,"OK","CHECK"),"n/a")</f>
        <v>n/a</v>
      </c>
      <c r="U130" s="20" t="n">
        <f aca="false">Total!J130</f>
        <v>47.04</v>
      </c>
      <c r="V130" s="17" t="str">
        <f aca="false">IFERROR(MATCH($A130,'Stock Exchange'!$A$5:$A$2450,0),"")</f>
        <v/>
      </c>
      <c r="W130" s="17" t="str">
        <f aca="false">IFERROR(MATCH($A130,Primary!$A$5:$A$2450,0),"")</f>
        <v/>
      </c>
    </row>
    <row r="131" customFormat="false" ht="15" hidden="false" customHeight="false" outlineLevel="0" collapsed="false">
      <c r="A131" s="16" t="n">
        <f aca="false">Total!A131</f>
        <v>37075</v>
      </c>
      <c r="B131" s="17" t="n">
        <f aca="false">YEAR(A131)</f>
        <v>2001</v>
      </c>
      <c r="C131" s="17" t="n">
        <f aca="false">MONTH(A131)</f>
        <v>7</v>
      </c>
      <c r="D131" s="6" t="str">
        <f aca="false">IF(MONTH(A131)&gt;=4,"FY "&amp;YEAR(A131)&amp;"-"&amp;RIGHT(YEAR(A131)+1,2),"FY "&amp;(YEAR(A131)-1)&amp;"-"&amp;RIGHT(YEAR(A131),2))</f>
        <v>FY 2001-02</v>
      </c>
      <c r="E131" s="6" t="str">
        <f aca="false">IF(AND(V131&lt;&gt;"",W131&lt;&gt;""),"Yes","No")</f>
        <v>No</v>
      </c>
      <c r="F131" s="18" t="n">
        <f aca="false">Total!F131</f>
        <v>86.6</v>
      </c>
      <c r="G131" s="18" t="n">
        <f aca="false">Total!G131</f>
        <v>56.1</v>
      </c>
      <c r="H131" s="18" t="n">
        <f aca="false">Total!H131</f>
        <v>30.5</v>
      </c>
      <c r="I131" s="18" t="n">
        <f aca="false">Total!I131</f>
        <v>6.5</v>
      </c>
      <c r="J131" s="18" t="str">
        <f aca="false">IF($V131="","",INDEX('Stock Exchange'!F$5:F$2450,$V131))</f>
        <v/>
      </c>
      <c r="K131" s="18" t="str">
        <f aca="false">IF($V131="","",INDEX('Stock Exchange'!G$5:G$2450,$V131))</f>
        <v/>
      </c>
      <c r="L131" s="18" t="str">
        <f aca="false">IF($V131="","",INDEX('Stock Exchange'!H$5:H$2450,$V131))</f>
        <v/>
      </c>
      <c r="M131" s="18" t="str">
        <f aca="false">IF($V131="","",INDEX('Stock Exchange'!I$5:I$2450,$V131))</f>
        <v/>
      </c>
      <c r="N131" s="18" t="str">
        <f aca="false">IF($W131="","",INDEX(Primary!F$5:F$2450,$W131))</f>
        <v/>
      </c>
      <c r="O131" s="18" t="str">
        <f aca="false">IF($W131="","",INDEX(Primary!G$5:G$2450,$W131))</f>
        <v/>
      </c>
      <c r="P131" s="18" t="str">
        <f aca="false">IF($W131="","",INDEX(Primary!H$5:H$2450,$W131))</f>
        <v/>
      </c>
      <c r="Q131" s="18" t="str">
        <f aca="false">IF($W131="","",INDEX(Primary!I$5:I$2450,$W131))</f>
        <v/>
      </c>
      <c r="R131" s="19" t="str">
        <f aca="false">IF($E131="Yes",L131+P131,"")</f>
        <v/>
      </c>
      <c r="S131" s="19" t="str">
        <f aca="false">IF($E131="Yes",H131-R131,"")</f>
        <v/>
      </c>
      <c r="T131" s="6" t="str">
        <f aca="false">IF($E131="Yes",IF(ROUND(ABS(S131),2)&lt;=$T$2,"OK","CHECK"),"n/a")</f>
        <v>n/a</v>
      </c>
      <c r="U131" s="20" t="n">
        <f aca="false">Total!J131</f>
        <v>47.07</v>
      </c>
      <c r="V131" s="17" t="str">
        <f aca="false">IFERROR(MATCH($A131,'Stock Exchange'!$A$5:$A$2450,0),"")</f>
        <v/>
      </c>
      <c r="W131" s="17" t="str">
        <f aca="false">IFERROR(MATCH($A131,Primary!$A$5:$A$2450,0),"")</f>
        <v/>
      </c>
    </row>
    <row r="132" customFormat="false" ht="15" hidden="false" customHeight="false" outlineLevel="0" collapsed="false">
      <c r="A132" s="16" t="n">
        <f aca="false">Total!A132</f>
        <v>37076</v>
      </c>
      <c r="B132" s="17" t="n">
        <f aca="false">YEAR(A132)</f>
        <v>2001</v>
      </c>
      <c r="C132" s="17" t="n">
        <f aca="false">MONTH(A132)</f>
        <v>7</v>
      </c>
      <c r="D132" s="6" t="str">
        <f aca="false">IF(MONTH(A132)&gt;=4,"FY "&amp;YEAR(A132)&amp;"-"&amp;RIGHT(YEAR(A132)+1,2),"FY "&amp;(YEAR(A132)-1)&amp;"-"&amp;RIGHT(YEAR(A132),2))</f>
        <v>FY 2001-02</v>
      </c>
      <c r="E132" s="6" t="str">
        <f aca="false">IF(AND(V132&lt;&gt;"",W132&lt;&gt;""),"Yes","No")</f>
        <v>No</v>
      </c>
      <c r="F132" s="18" t="n">
        <f aca="false">Total!F132</f>
        <v>134.7</v>
      </c>
      <c r="G132" s="18" t="n">
        <f aca="false">Total!G132</f>
        <v>146</v>
      </c>
      <c r="H132" s="18" t="n">
        <f aca="false">Total!H132</f>
        <v>-11.3</v>
      </c>
      <c r="I132" s="18" t="n">
        <f aca="false">Total!I132</f>
        <v>-2.4</v>
      </c>
      <c r="J132" s="18" t="str">
        <f aca="false">IF($V132="","",INDEX('Stock Exchange'!F$5:F$2450,$V132))</f>
        <v/>
      </c>
      <c r="K132" s="18" t="str">
        <f aca="false">IF($V132="","",INDEX('Stock Exchange'!G$5:G$2450,$V132))</f>
        <v/>
      </c>
      <c r="L132" s="18" t="str">
        <f aca="false">IF($V132="","",INDEX('Stock Exchange'!H$5:H$2450,$V132))</f>
        <v/>
      </c>
      <c r="M132" s="18" t="str">
        <f aca="false">IF($V132="","",INDEX('Stock Exchange'!I$5:I$2450,$V132))</f>
        <v/>
      </c>
      <c r="N132" s="18" t="str">
        <f aca="false">IF($W132="","",INDEX(Primary!F$5:F$2450,$W132))</f>
        <v/>
      </c>
      <c r="O132" s="18" t="str">
        <f aca="false">IF($W132="","",INDEX(Primary!G$5:G$2450,$W132))</f>
        <v/>
      </c>
      <c r="P132" s="18" t="str">
        <f aca="false">IF($W132="","",INDEX(Primary!H$5:H$2450,$W132))</f>
        <v/>
      </c>
      <c r="Q132" s="18" t="str">
        <f aca="false">IF($W132="","",INDEX(Primary!I$5:I$2450,$W132))</f>
        <v/>
      </c>
      <c r="R132" s="19" t="str">
        <f aca="false">IF($E132="Yes",L132+P132,"")</f>
        <v/>
      </c>
      <c r="S132" s="19" t="str">
        <f aca="false">IF($E132="Yes",H132-R132,"")</f>
        <v/>
      </c>
      <c r="T132" s="6" t="str">
        <f aca="false">IF($E132="Yes",IF(ROUND(ABS(S132),2)&lt;=$T$2,"OK","CHECK"),"n/a")</f>
        <v>n/a</v>
      </c>
      <c r="U132" s="20" t="n">
        <f aca="false">Total!J132</f>
        <v>47.15</v>
      </c>
      <c r="V132" s="17" t="str">
        <f aca="false">IFERROR(MATCH($A132,'Stock Exchange'!$A$5:$A$2450,0),"")</f>
        <v/>
      </c>
      <c r="W132" s="17" t="str">
        <f aca="false">IFERROR(MATCH($A132,Primary!$A$5:$A$2450,0),"")</f>
        <v/>
      </c>
    </row>
    <row r="133" customFormat="false" ht="15" hidden="false" customHeight="false" outlineLevel="0" collapsed="false">
      <c r="A133" s="16" t="n">
        <f aca="false">Total!A133</f>
        <v>37077</v>
      </c>
      <c r="B133" s="17" t="n">
        <f aca="false">YEAR(A133)</f>
        <v>2001</v>
      </c>
      <c r="C133" s="17" t="n">
        <f aca="false">MONTH(A133)</f>
        <v>7</v>
      </c>
      <c r="D133" s="6" t="str">
        <f aca="false">IF(MONTH(A133)&gt;=4,"FY "&amp;YEAR(A133)&amp;"-"&amp;RIGHT(YEAR(A133)+1,2),"FY "&amp;(YEAR(A133)-1)&amp;"-"&amp;RIGHT(YEAR(A133),2))</f>
        <v>FY 2001-02</v>
      </c>
      <c r="E133" s="6" t="str">
        <f aca="false">IF(AND(V133&lt;&gt;"",W133&lt;&gt;""),"Yes","No")</f>
        <v>No</v>
      </c>
      <c r="F133" s="18" t="n">
        <f aca="false">Total!F133</f>
        <v>159.6</v>
      </c>
      <c r="G133" s="18" t="n">
        <f aca="false">Total!G133</f>
        <v>137.6</v>
      </c>
      <c r="H133" s="18" t="n">
        <f aca="false">Total!H133</f>
        <v>22</v>
      </c>
      <c r="I133" s="18" t="n">
        <f aca="false">Total!I133</f>
        <v>4.7</v>
      </c>
      <c r="J133" s="18" t="str">
        <f aca="false">IF($V133="","",INDEX('Stock Exchange'!F$5:F$2450,$V133))</f>
        <v/>
      </c>
      <c r="K133" s="18" t="str">
        <f aca="false">IF($V133="","",INDEX('Stock Exchange'!G$5:G$2450,$V133))</f>
        <v/>
      </c>
      <c r="L133" s="18" t="str">
        <f aca="false">IF($V133="","",INDEX('Stock Exchange'!H$5:H$2450,$V133))</f>
        <v/>
      </c>
      <c r="M133" s="18" t="str">
        <f aca="false">IF($V133="","",INDEX('Stock Exchange'!I$5:I$2450,$V133))</f>
        <v/>
      </c>
      <c r="N133" s="18" t="str">
        <f aca="false">IF($W133="","",INDEX(Primary!F$5:F$2450,$W133))</f>
        <v/>
      </c>
      <c r="O133" s="18" t="str">
        <f aca="false">IF($W133="","",INDEX(Primary!G$5:G$2450,$W133))</f>
        <v/>
      </c>
      <c r="P133" s="18" t="str">
        <f aca="false">IF($W133="","",INDEX(Primary!H$5:H$2450,$W133))</f>
        <v/>
      </c>
      <c r="Q133" s="18" t="str">
        <f aca="false">IF($W133="","",INDEX(Primary!I$5:I$2450,$W133))</f>
        <v/>
      </c>
      <c r="R133" s="19" t="str">
        <f aca="false">IF($E133="Yes",L133+P133,"")</f>
        <v/>
      </c>
      <c r="S133" s="19" t="str">
        <f aca="false">IF($E133="Yes",H133-R133,"")</f>
        <v/>
      </c>
      <c r="T133" s="6" t="str">
        <f aca="false">IF($E133="Yes",IF(ROUND(ABS(S133),2)&lt;=$T$2,"OK","CHECK"),"n/a")</f>
        <v>n/a</v>
      </c>
      <c r="U133" s="20" t="n">
        <f aca="false">Total!J133</f>
        <v>47.11</v>
      </c>
      <c r="V133" s="17" t="str">
        <f aca="false">IFERROR(MATCH($A133,'Stock Exchange'!$A$5:$A$2450,0),"")</f>
        <v/>
      </c>
      <c r="W133" s="17" t="str">
        <f aca="false">IFERROR(MATCH($A133,Primary!$A$5:$A$2450,0),"")</f>
        <v/>
      </c>
    </row>
    <row r="134" customFormat="false" ht="15" hidden="false" customHeight="false" outlineLevel="0" collapsed="false">
      <c r="A134" s="16" t="n">
        <f aca="false">Total!A134</f>
        <v>37078</v>
      </c>
      <c r="B134" s="17" t="n">
        <f aca="false">YEAR(A134)</f>
        <v>2001</v>
      </c>
      <c r="C134" s="17" t="n">
        <f aca="false">MONTH(A134)</f>
        <v>7</v>
      </c>
      <c r="D134" s="6" t="str">
        <f aca="false">IF(MONTH(A134)&gt;=4,"FY "&amp;YEAR(A134)&amp;"-"&amp;RIGHT(YEAR(A134)+1,2),"FY "&amp;(YEAR(A134)-1)&amp;"-"&amp;RIGHT(YEAR(A134),2))</f>
        <v>FY 2001-02</v>
      </c>
      <c r="E134" s="6" t="str">
        <f aca="false">IF(AND(V134&lt;&gt;"",W134&lt;&gt;""),"Yes","No")</f>
        <v>No</v>
      </c>
      <c r="F134" s="18" t="n">
        <f aca="false">Total!F134</f>
        <v>127</v>
      </c>
      <c r="G134" s="18" t="n">
        <f aca="false">Total!G134</f>
        <v>132.3</v>
      </c>
      <c r="H134" s="18" t="n">
        <f aca="false">Total!H134</f>
        <v>-5.3</v>
      </c>
      <c r="I134" s="18" t="n">
        <f aca="false">Total!I134</f>
        <v>-1.1</v>
      </c>
      <c r="J134" s="18" t="str">
        <f aca="false">IF($V134="","",INDEX('Stock Exchange'!F$5:F$2450,$V134))</f>
        <v/>
      </c>
      <c r="K134" s="18" t="str">
        <f aca="false">IF($V134="","",INDEX('Stock Exchange'!G$5:G$2450,$V134))</f>
        <v/>
      </c>
      <c r="L134" s="18" t="str">
        <f aca="false">IF($V134="","",INDEX('Stock Exchange'!H$5:H$2450,$V134))</f>
        <v/>
      </c>
      <c r="M134" s="18" t="str">
        <f aca="false">IF($V134="","",INDEX('Stock Exchange'!I$5:I$2450,$V134))</f>
        <v/>
      </c>
      <c r="N134" s="18" t="str">
        <f aca="false">IF($W134="","",INDEX(Primary!F$5:F$2450,$W134))</f>
        <v/>
      </c>
      <c r="O134" s="18" t="str">
        <f aca="false">IF($W134="","",INDEX(Primary!G$5:G$2450,$W134))</f>
        <v/>
      </c>
      <c r="P134" s="18" t="str">
        <f aca="false">IF($W134="","",INDEX(Primary!H$5:H$2450,$W134))</f>
        <v/>
      </c>
      <c r="Q134" s="18" t="str">
        <f aca="false">IF($W134="","",INDEX(Primary!I$5:I$2450,$W134))</f>
        <v/>
      </c>
      <c r="R134" s="19" t="str">
        <f aca="false">IF($E134="Yes",L134+P134,"")</f>
        <v/>
      </c>
      <c r="S134" s="19" t="str">
        <f aca="false">IF($E134="Yes",H134-R134,"")</f>
        <v/>
      </c>
      <c r="T134" s="6" t="str">
        <f aca="false">IF($E134="Yes",IF(ROUND(ABS(S134),2)&lt;=$T$2,"OK","CHECK"),"n/a")</f>
        <v>n/a</v>
      </c>
      <c r="U134" s="20" t="n">
        <f aca="false">Total!J134</f>
        <v>47.13</v>
      </c>
      <c r="V134" s="17" t="str">
        <f aca="false">IFERROR(MATCH($A134,'Stock Exchange'!$A$5:$A$2450,0),"")</f>
        <v/>
      </c>
      <c r="W134" s="17" t="str">
        <f aca="false">IFERROR(MATCH($A134,Primary!$A$5:$A$2450,0),"")</f>
        <v/>
      </c>
    </row>
    <row r="135" customFormat="false" ht="15" hidden="false" customHeight="false" outlineLevel="0" collapsed="false">
      <c r="A135" s="16" t="n">
        <f aca="false">Total!A135</f>
        <v>37081</v>
      </c>
      <c r="B135" s="17" t="n">
        <f aca="false">YEAR(A135)</f>
        <v>2001</v>
      </c>
      <c r="C135" s="17" t="n">
        <f aca="false">MONTH(A135)</f>
        <v>7</v>
      </c>
      <c r="D135" s="6" t="str">
        <f aca="false">IF(MONTH(A135)&gt;=4,"FY "&amp;YEAR(A135)&amp;"-"&amp;RIGHT(YEAR(A135)+1,2),"FY "&amp;(YEAR(A135)-1)&amp;"-"&amp;RIGHT(YEAR(A135),2))</f>
        <v>FY 2001-02</v>
      </c>
      <c r="E135" s="6" t="str">
        <f aca="false">IF(AND(V135&lt;&gt;"",W135&lt;&gt;""),"Yes","No")</f>
        <v>No</v>
      </c>
      <c r="F135" s="18" t="n">
        <f aca="false">Total!F135</f>
        <v>148.2</v>
      </c>
      <c r="G135" s="18" t="n">
        <f aca="false">Total!G135</f>
        <v>115.9</v>
      </c>
      <c r="H135" s="18" t="n">
        <f aca="false">Total!H135</f>
        <v>32.3</v>
      </c>
      <c r="I135" s="18" t="n">
        <f aca="false">Total!I135</f>
        <v>6.8</v>
      </c>
      <c r="J135" s="18" t="str">
        <f aca="false">IF($V135="","",INDEX('Stock Exchange'!F$5:F$2450,$V135))</f>
        <v/>
      </c>
      <c r="K135" s="18" t="str">
        <f aca="false">IF($V135="","",INDEX('Stock Exchange'!G$5:G$2450,$V135))</f>
        <v/>
      </c>
      <c r="L135" s="18" t="str">
        <f aca="false">IF($V135="","",INDEX('Stock Exchange'!H$5:H$2450,$V135))</f>
        <v/>
      </c>
      <c r="M135" s="18" t="str">
        <f aca="false">IF($V135="","",INDEX('Stock Exchange'!I$5:I$2450,$V135))</f>
        <v/>
      </c>
      <c r="N135" s="18" t="str">
        <f aca="false">IF($W135="","",INDEX(Primary!F$5:F$2450,$W135))</f>
        <v/>
      </c>
      <c r="O135" s="18" t="str">
        <f aca="false">IF($W135="","",INDEX(Primary!G$5:G$2450,$W135))</f>
        <v/>
      </c>
      <c r="P135" s="18" t="str">
        <f aca="false">IF($W135="","",INDEX(Primary!H$5:H$2450,$W135))</f>
        <v/>
      </c>
      <c r="Q135" s="18" t="str">
        <f aca="false">IF($W135="","",INDEX(Primary!I$5:I$2450,$W135))</f>
        <v/>
      </c>
      <c r="R135" s="19" t="str">
        <f aca="false">IF($E135="Yes",L135+P135,"")</f>
        <v/>
      </c>
      <c r="S135" s="19" t="str">
        <f aca="false">IF($E135="Yes",H135-R135,"")</f>
        <v/>
      </c>
      <c r="T135" s="6" t="str">
        <f aca="false">IF($E135="Yes",IF(ROUND(ABS(S135),2)&lt;=$T$2,"OK","CHECK"),"n/a")</f>
        <v>n/a</v>
      </c>
      <c r="U135" s="20" t="n">
        <f aca="false">Total!J135</f>
        <v>47.15</v>
      </c>
      <c r="V135" s="17" t="str">
        <f aca="false">IFERROR(MATCH($A135,'Stock Exchange'!$A$5:$A$2450,0),"")</f>
        <v/>
      </c>
      <c r="W135" s="17" t="str">
        <f aca="false">IFERROR(MATCH($A135,Primary!$A$5:$A$2450,0),"")</f>
        <v/>
      </c>
    </row>
    <row r="136" customFormat="false" ht="15" hidden="false" customHeight="false" outlineLevel="0" collapsed="false">
      <c r="A136" s="16" t="n">
        <f aca="false">Total!A136</f>
        <v>37082</v>
      </c>
      <c r="B136" s="17" t="n">
        <f aca="false">YEAR(A136)</f>
        <v>2001</v>
      </c>
      <c r="C136" s="17" t="n">
        <f aca="false">MONTH(A136)</f>
        <v>7</v>
      </c>
      <c r="D136" s="6" t="str">
        <f aca="false">IF(MONTH(A136)&gt;=4,"FY "&amp;YEAR(A136)&amp;"-"&amp;RIGHT(YEAR(A136)+1,2),"FY "&amp;(YEAR(A136)-1)&amp;"-"&amp;RIGHT(YEAR(A136),2))</f>
        <v>FY 2001-02</v>
      </c>
      <c r="E136" s="6" t="str">
        <f aca="false">IF(AND(V136&lt;&gt;"",W136&lt;&gt;""),"Yes","No")</f>
        <v>No</v>
      </c>
      <c r="F136" s="18" t="n">
        <f aca="false">Total!F136</f>
        <v>39.8</v>
      </c>
      <c r="G136" s="18" t="n">
        <f aca="false">Total!G136</f>
        <v>35.7</v>
      </c>
      <c r="H136" s="18" t="n">
        <f aca="false">Total!H136</f>
        <v>4.1</v>
      </c>
      <c r="I136" s="18" t="n">
        <f aca="false">Total!I136</f>
        <v>0.9</v>
      </c>
      <c r="J136" s="18" t="str">
        <f aca="false">IF($V136="","",INDEX('Stock Exchange'!F$5:F$2450,$V136))</f>
        <v/>
      </c>
      <c r="K136" s="18" t="str">
        <f aca="false">IF($V136="","",INDEX('Stock Exchange'!G$5:G$2450,$V136))</f>
        <v/>
      </c>
      <c r="L136" s="18" t="str">
        <f aca="false">IF($V136="","",INDEX('Stock Exchange'!H$5:H$2450,$V136))</f>
        <v/>
      </c>
      <c r="M136" s="18" t="str">
        <f aca="false">IF($V136="","",INDEX('Stock Exchange'!I$5:I$2450,$V136))</f>
        <v/>
      </c>
      <c r="N136" s="18" t="str">
        <f aca="false">IF($W136="","",INDEX(Primary!F$5:F$2450,$W136))</f>
        <v/>
      </c>
      <c r="O136" s="18" t="str">
        <f aca="false">IF($W136="","",INDEX(Primary!G$5:G$2450,$W136))</f>
        <v/>
      </c>
      <c r="P136" s="18" t="str">
        <f aca="false">IF($W136="","",INDEX(Primary!H$5:H$2450,$W136))</f>
        <v/>
      </c>
      <c r="Q136" s="18" t="str">
        <f aca="false">IF($W136="","",INDEX(Primary!I$5:I$2450,$W136))</f>
        <v/>
      </c>
      <c r="R136" s="19" t="str">
        <f aca="false">IF($E136="Yes",L136+P136,"")</f>
        <v/>
      </c>
      <c r="S136" s="19" t="str">
        <f aca="false">IF($E136="Yes",H136-R136,"")</f>
        <v/>
      </c>
      <c r="T136" s="6" t="str">
        <f aca="false">IF($E136="Yes",IF(ROUND(ABS(S136),2)&lt;=$T$2,"OK","CHECK"),"n/a")</f>
        <v>n/a</v>
      </c>
      <c r="U136" s="20" t="n">
        <f aca="false">Total!J136</f>
        <v>47.15</v>
      </c>
      <c r="V136" s="17" t="str">
        <f aca="false">IFERROR(MATCH($A136,'Stock Exchange'!$A$5:$A$2450,0),"")</f>
        <v/>
      </c>
      <c r="W136" s="17" t="str">
        <f aca="false">IFERROR(MATCH($A136,Primary!$A$5:$A$2450,0),"")</f>
        <v/>
      </c>
    </row>
    <row r="137" customFormat="false" ht="15" hidden="false" customHeight="false" outlineLevel="0" collapsed="false">
      <c r="A137" s="16" t="n">
        <f aca="false">Total!A137</f>
        <v>37083</v>
      </c>
      <c r="B137" s="17" t="n">
        <f aca="false">YEAR(A137)</f>
        <v>2001</v>
      </c>
      <c r="C137" s="17" t="n">
        <f aca="false">MONTH(A137)</f>
        <v>7</v>
      </c>
      <c r="D137" s="6" t="str">
        <f aca="false">IF(MONTH(A137)&gt;=4,"FY "&amp;YEAR(A137)&amp;"-"&amp;RIGHT(YEAR(A137)+1,2),"FY "&amp;(YEAR(A137)-1)&amp;"-"&amp;RIGHT(YEAR(A137),2))</f>
        <v>FY 2001-02</v>
      </c>
      <c r="E137" s="6" t="str">
        <f aca="false">IF(AND(V137&lt;&gt;"",W137&lt;&gt;""),"Yes","No")</f>
        <v>No</v>
      </c>
      <c r="F137" s="18" t="n">
        <f aca="false">Total!F137</f>
        <v>89.9</v>
      </c>
      <c r="G137" s="18" t="n">
        <f aca="false">Total!G137</f>
        <v>76.5</v>
      </c>
      <c r="H137" s="18" t="n">
        <f aca="false">Total!H137</f>
        <v>13.4</v>
      </c>
      <c r="I137" s="18" t="n">
        <f aca="false">Total!I137</f>
        <v>2.8</v>
      </c>
      <c r="J137" s="18" t="str">
        <f aca="false">IF($V137="","",INDEX('Stock Exchange'!F$5:F$2450,$V137))</f>
        <v/>
      </c>
      <c r="K137" s="18" t="str">
        <f aca="false">IF($V137="","",INDEX('Stock Exchange'!G$5:G$2450,$V137))</f>
        <v/>
      </c>
      <c r="L137" s="18" t="str">
        <f aca="false">IF($V137="","",INDEX('Stock Exchange'!H$5:H$2450,$V137))</f>
        <v/>
      </c>
      <c r="M137" s="18" t="str">
        <f aca="false">IF($V137="","",INDEX('Stock Exchange'!I$5:I$2450,$V137))</f>
        <v/>
      </c>
      <c r="N137" s="18" t="str">
        <f aca="false">IF($W137="","",INDEX(Primary!F$5:F$2450,$W137))</f>
        <v/>
      </c>
      <c r="O137" s="18" t="str">
        <f aca="false">IF($W137="","",INDEX(Primary!G$5:G$2450,$W137))</f>
        <v/>
      </c>
      <c r="P137" s="18" t="str">
        <f aca="false">IF($W137="","",INDEX(Primary!H$5:H$2450,$W137))</f>
        <v/>
      </c>
      <c r="Q137" s="18" t="str">
        <f aca="false">IF($W137="","",INDEX(Primary!I$5:I$2450,$W137))</f>
        <v/>
      </c>
      <c r="R137" s="19" t="str">
        <f aca="false">IF($E137="Yes",L137+P137,"")</f>
        <v/>
      </c>
      <c r="S137" s="19" t="str">
        <f aca="false">IF($E137="Yes",H137-R137,"")</f>
        <v/>
      </c>
      <c r="T137" s="6" t="str">
        <f aca="false">IF($E137="Yes",IF(ROUND(ABS(S137),2)&lt;=$T$2,"OK","CHECK"),"n/a")</f>
        <v>n/a</v>
      </c>
      <c r="U137" s="20" t="n">
        <f aca="false">Total!J137</f>
        <v>47.16</v>
      </c>
      <c r="V137" s="17" t="str">
        <f aca="false">IFERROR(MATCH($A137,'Stock Exchange'!$A$5:$A$2450,0),"")</f>
        <v/>
      </c>
      <c r="W137" s="17" t="str">
        <f aca="false">IFERROR(MATCH($A137,Primary!$A$5:$A$2450,0),"")</f>
        <v/>
      </c>
    </row>
    <row r="138" customFormat="false" ht="15" hidden="false" customHeight="false" outlineLevel="0" collapsed="false">
      <c r="A138" s="16" t="n">
        <f aca="false">Total!A138</f>
        <v>37084</v>
      </c>
      <c r="B138" s="17" t="n">
        <f aca="false">YEAR(A138)</f>
        <v>2001</v>
      </c>
      <c r="C138" s="17" t="n">
        <f aca="false">MONTH(A138)</f>
        <v>7</v>
      </c>
      <c r="D138" s="6" t="str">
        <f aca="false">IF(MONTH(A138)&gt;=4,"FY "&amp;YEAR(A138)&amp;"-"&amp;RIGHT(YEAR(A138)+1,2),"FY "&amp;(YEAR(A138)-1)&amp;"-"&amp;RIGHT(YEAR(A138),2))</f>
        <v>FY 2001-02</v>
      </c>
      <c r="E138" s="6" t="str">
        <f aca="false">IF(AND(V138&lt;&gt;"",W138&lt;&gt;""),"Yes","No")</f>
        <v>No</v>
      </c>
      <c r="F138" s="18" t="n">
        <f aca="false">Total!F138</f>
        <v>101.9</v>
      </c>
      <c r="G138" s="18" t="n">
        <f aca="false">Total!G138</f>
        <v>85.5</v>
      </c>
      <c r="H138" s="18" t="n">
        <f aca="false">Total!H138</f>
        <v>16.4</v>
      </c>
      <c r="I138" s="18" t="n">
        <f aca="false">Total!I138</f>
        <v>3.5</v>
      </c>
      <c r="J138" s="18" t="str">
        <f aca="false">IF($V138="","",INDEX('Stock Exchange'!F$5:F$2450,$V138))</f>
        <v/>
      </c>
      <c r="K138" s="18" t="str">
        <f aca="false">IF($V138="","",INDEX('Stock Exchange'!G$5:G$2450,$V138))</f>
        <v/>
      </c>
      <c r="L138" s="18" t="str">
        <f aca="false">IF($V138="","",INDEX('Stock Exchange'!H$5:H$2450,$V138))</f>
        <v/>
      </c>
      <c r="M138" s="18" t="str">
        <f aca="false">IF($V138="","",INDEX('Stock Exchange'!I$5:I$2450,$V138))</f>
        <v/>
      </c>
      <c r="N138" s="18" t="str">
        <f aca="false">IF($W138="","",INDEX(Primary!F$5:F$2450,$W138))</f>
        <v/>
      </c>
      <c r="O138" s="18" t="str">
        <f aca="false">IF($W138="","",INDEX(Primary!G$5:G$2450,$W138))</f>
        <v/>
      </c>
      <c r="P138" s="18" t="str">
        <f aca="false">IF($W138="","",INDEX(Primary!H$5:H$2450,$W138))</f>
        <v/>
      </c>
      <c r="Q138" s="18" t="str">
        <f aca="false">IF($W138="","",INDEX(Primary!I$5:I$2450,$W138))</f>
        <v/>
      </c>
      <c r="R138" s="19" t="str">
        <f aca="false">IF($E138="Yes",L138+P138,"")</f>
        <v/>
      </c>
      <c r="S138" s="19" t="str">
        <f aca="false">IF($E138="Yes",H138-R138,"")</f>
        <v/>
      </c>
      <c r="T138" s="6" t="str">
        <f aca="false">IF($E138="Yes",IF(ROUND(ABS(S138),2)&lt;=$T$2,"OK","CHECK"),"n/a")</f>
        <v>n/a</v>
      </c>
      <c r="U138" s="20" t="n">
        <f aca="false">Total!J138</f>
        <v>47.16</v>
      </c>
      <c r="V138" s="17" t="str">
        <f aca="false">IFERROR(MATCH($A138,'Stock Exchange'!$A$5:$A$2450,0),"")</f>
        <v/>
      </c>
      <c r="W138" s="17" t="str">
        <f aca="false">IFERROR(MATCH($A138,Primary!$A$5:$A$2450,0),"")</f>
        <v/>
      </c>
    </row>
    <row r="139" customFormat="false" ht="15" hidden="false" customHeight="false" outlineLevel="0" collapsed="false">
      <c r="A139" s="16" t="n">
        <f aca="false">Total!A139</f>
        <v>37085</v>
      </c>
      <c r="B139" s="17" t="n">
        <f aca="false">YEAR(A139)</f>
        <v>2001</v>
      </c>
      <c r="C139" s="17" t="n">
        <f aca="false">MONTH(A139)</f>
        <v>7</v>
      </c>
      <c r="D139" s="6" t="str">
        <f aca="false">IF(MONTH(A139)&gt;=4,"FY "&amp;YEAR(A139)&amp;"-"&amp;RIGHT(YEAR(A139)+1,2),"FY "&amp;(YEAR(A139)-1)&amp;"-"&amp;RIGHT(YEAR(A139),2))</f>
        <v>FY 2001-02</v>
      </c>
      <c r="E139" s="6" t="str">
        <f aca="false">IF(AND(V139&lt;&gt;"",W139&lt;&gt;""),"Yes","No")</f>
        <v>No</v>
      </c>
      <c r="F139" s="18" t="n">
        <f aca="false">Total!F139</f>
        <v>341.5</v>
      </c>
      <c r="G139" s="18" t="n">
        <f aca="false">Total!G139</f>
        <v>146.5</v>
      </c>
      <c r="H139" s="18" t="n">
        <f aca="false">Total!H139</f>
        <v>195</v>
      </c>
      <c r="I139" s="18" t="n">
        <f aca="false">Total!I139</f>
        <v>41.3</v>
      </c>
      <c r="J139" s="18" t="str">
        <f aca="false">IF($V139="","",INDEX('Stock Exchange'!F$5:F$2450,$V139))</f>
        <v/>
      </c>
      <c r="K139" s="18" t="str">
        <f aca="false">IF($V139="","",INDEX('Stock Exchange'!G$5:G$2450,$V139))</f>
        <v/>
      </c>
      <c r="L139" s="18" t="str">
        <f aca="false">IF($V139="","",INDEX('Stock Exchange'!H$5:H$2450,$V139))</f>
        <v/>
      </c>
      <c r="M139" s="18" t="str">
        <f aca="false">IF($V139="","",INDEX('Stock Exchange'!I$5:I$2450,$V139))</f>
        <v/>
      </c>
      <c r="N139" s="18" t="str">
        <f aca="false">IF($W139="","",INDEX(Primary!F$5:F$2450,$W139))</f>
        <v/>
      </c>
      <c r="O139" s="18" t="str">
        <f aca="false">IF($W139="","",INDEX(Primary!G$5:G$2450,$W139))</f>
        <v/>
      </c>
      <c r="P139" s="18" t="str">
        <f aca="false">IF($W139="","",INDEX(Primary!H$5:H$2450,$W139))</f>
        <v/>
      </c>
      <c r="Q139" s="18" t="str">
        <f aca="false">IF($W139="","",INDEX(Primary!I$5:I$2450,$W139))</f>
        <v/>
      </c>
      <c r="R139" s="19" t="str">
        <f aca="false">IF($E139="Yes",L139+P139,"")</f>
        <v/>
      </c>
      <c r="S139" s="19" t="str">
        <f aca="false">IF($E139="Yes",H139-R139,"")</f>
        <v/>
      </c>
      <c r="T139" s="6" t="str">
        <f aca="false">IF($E139="Yes",IF(ROUND(ABS(S139),2)&lt;=$T$2,"OK","CHECK"),"n/a")</f>
        <v>n/a</v>
      </c>
      <c r="U139" s="20" t="n">
        <f aca="false">Total!J139</f>
        <v>47.18</v>
      </c>
      <c r="V139" s="17" t="str">
        <f aca="false">IFERROR(MATCH($A139,'Stock Exchange'!$A$5:$A$2450,0),"")</f>
        <v/>
      </c>
      <c r="W139" s="17" t="str">
        <f aca="false">IFERROR(MATCH($A139,Primary!$A$5:$A$2450,0),"")</f>
        <v/>
      </c>
    </row>
    <row r="140" customFormat="false" ht="15" hidden="false" customHeight="false" outlineLevel="0" collapsed="false">
      <c r="A140" s="16" t="n">
        <f aca="false">Total!A140</f>
        <v>37088</v>
      </c>
      <c r="B140" s="17" t="n">
        <f aca="false">YEAR(A140)</f>
        <v>2001</v>
      </c>
      <c r="C140" s="17" t="n">
        <f aca="false">MONTH(A140)</f>
        <v>7</v>
      </c>
      <c r="D140" s="6" t="str">
        <f aca="false">IF(MONTH(A140)&gt;=4,"FY "&amp;YEAR(A140)&amp;"-"&amp;RIGHT(YEAR(A140)+1,2),"FY "&amp;(YEAR(A140)-1)&amp;"-"&amp;RIGHT(YEAR(A140),2))</f>
        <v>FY 2001-02</v>
      </c>
      <c r="E140" s="6" t="str">
        <f aca="false">IF(AND(V140&lt;&gt;"",W140&lt;&gt;""),"Yes","No")</f>
        <v>No</v>
      </c>
      <c r="F140" s="18" t="n">
        <f aca="false">Total!F140</f>
        <v>237.6</v>
      </c>
      <c r="G140" s="18" t="n">
        <f aca="false">Total!G140</f>
        <v>178.8</v>
      </c>
      <c r="H140" s="18" t="n">
        <f aca="false">Total!H140</f>
        <v>58.8</v>
      </c>
      <c r="I140" s="18" t="n">
        <f aca="false">Total!I140</f>
        <v>12.5</v>
      </c>
      <c r="J140" s="18" t="str">
        <f aca="false">IF($V140="","",INDEX('Stock Exchange'!F$5:F$2450,$V140))</f>
        <v/>
      </c>
      <c r="K140" s="18" t="str">
        <f aca="false">IF($V140="","",INDEX('Stock Exchange'!G$5:G$2450,$V140))</f>
        <v/>
      </c>
      <c r="L140" s="18" t="str">
        <f aca="false">IF($V140="","",INDEX('Stock Exchange'!H$5:H$2450,$V140))</f>
        <v/>
      </c>
      <c r="M140" s="18" t="str">
        <f aca="false">IF($V140="","",INDEX('Stock Exchange'!I$5:I$2450,$V140))</f>
        <v/>
      </c>
      <c r="N140" s="18" t="str">
        <f aca="false">IF($W140="","",INDEX(Primary!F$5:F$2450,$W140))</f>
        <v/>
      </c>
      <c r="O140" s="18" t="str">
        <f aca="false">IF($W140="","",INDEX(Primary!G$5:G$2450,$W140))</f>
        <v/>
      </c>
      <c r="P140" s="18" t="str">
        <f aca="false">IF($W140="","",INDEX(Primary!H$5:H$2450,$W140))</f>
        <v/>
      </c>
      <c r="Q140" s="18" t="str">
        <f aca="false">IF($W140="","",INDEX(Primary!I$5:I$2450,$W140))</f>
        <v/>
      </c>
      <c r="R140" s="19" t="str">
        <f aca="false">IF($E140="Yes",L140+P140,"")</f>
        <v/>
      </c>
      <c r="S140" s="19" t="str">
        <f aca="false">IF($E140="Yes",H140-R140,"")</f>
        <v/>
      </c>
      <c r="T140" s="6" t="str">
        <f aca="false">IF($E140="Yes",IF(ROUND(ABS(S140),2)&lt;=$T$2,"OK","CHECK"),"n/a")</f>
        <v>n/a</v>
      </c>
      <c r="U140" s="20" t="n">
        <f aca="false">Total!J140</f>
        <v>47.16</v>
      </c>
      <c r="V140" s="17" t="str">
        <f aca="false">IFERROR(MATCH($A140,'Stock Exchange'!$A$5:$A$2450,0),"")</f>
        <v/>
      </c>
      <c r="W140" s="17" t="str">
        <f aca="false">IFERROR(MATCH($A140,Primary!$A$5:$A$2450,0),"")</f>
        <v/>
      </c>
    </row>
    <row r="141" customFormat="false" ht="15" hidden="false" customHeight="false" outlineLevel="0" collapsed="false">
      <c r="A141" s="16" t="n">
        <f aca="false">Total!A141</f>
        <v>37089</v>
      </c>
      <c r="B141" s="17" t="n">
        <f aca="false">YEAR(A141)</f>
        <v>2001</v>
      </c>
      <c r="C141" s="17" t="n">
        <f aca="false">MONTH(A141)</f>
        <v>7</v>
      </c>
      <c r="D141" s="6" t="str">
        <f aca="false">IF(MONTH(A141)&gt;=4,"FY "&amp;YEAR(A141)&amp;"-"&amp;RIGHT(YEAR(A141)+1,2),"FY "&amp;(YEAR(A141)-1)&amp;"-"&amp;RIGHT(YEAR(A141),2))</f>
        <v>FY 2001-02</v>
      </c>
      <c r="E141" s="6" t="str">
        <f aca="false">IF(AND(V141&lt;&gt;"",W141&lt;&gt;""),"Yes","No")</f>
        <v>No</v>
      </c>
      <c r="F141" s="18" t="n">
        <f aca="false">Total!F141</f>
        <v>109.3</v>
      </c>
      <c r="G141" s="18" t="n">
        <f aca="false">Total!G141</f>
        <v>98.1</v>
      </c>
      <c r="H141" s="18" t="n">
        <f aca="false">Total!H141</f>
        <v>11.2</v>
      </c>
      <c r="I141" s="18" t="n">
        <f aca="false">Total!I141</f>
        <v>2.4</v>
      </c>
      <c r="J141" s="18" t="str">
        <f aca="false">IF($V141="","",INDEX('Stock Exchange'!F$5:F$2450,$V141))</f>
        <v/>
      </c>
      <c r="K141" s="18" t="str">
        <f aca="false">IF($V141="","",INDEX('Stock Exchange'!G$5:G$2450,$V141))</f>
        <v/>
      </c>
      <c r="L141" s="18" t="str">
        <f aca="false">IF($V141="","",INDEX('Stock Exchange'!H$5:H$2450,$V141))</f>
        <v/>
      </c>
      <c r="M141" s="18" t="str">
        <f aca="false">IF($V141="","",INDEX('Stock Exchange'!I$5:I$2450,$V141))</f>
        <v/>
      </c>
      <c r="N141" s="18" t="str">
        <f aca="false">IF($W141="","",INDEX(Primary!F$5:F$2450,$W141))</f>
        <v/>
      </c>
      <c r="O141" s="18" t="str">
        <f aca="false">IF($W141="","",INDEX(Primary!G$5:G$2450,$W141))</f>
        <v/>
      </c>
      <c r="P141" s="18" t="str">
        <f aca="false">IF($W141="","",INDEX(Primary!H$5:H$2450,$W141))</f>
        <v/>
      </c>
      <c r="Q141" s="18" t="str">
        <f aca="false">IF($W141="","",INDEX(Primary!I$5:I$2450,$W141))</f>
        <v/>
      </c>
      <c r="R141" s="19" t="str">
        <f aca="false">IF($E141="Yes",L141+P141,"")</f>
        <v/>
      </c>
      <c r="S141" s="19" t="str">
        <f aca="false">IF($E141="Yes",H141-R141,"")</f>
        <v/>
      </c>
      <c r="T141" s="6" t="str">
        <f aca="false">IF($E141="Yes",IF(ROUND(ABS(S141),2)&lt;=$T$2,"OK","CHECK"),"n/a")</f>
        <v>n/a</v>
      </c>
      <c r="U141" s="20" t="n">
        <f aca="false">Total!J141</f>
        <v>47.16</v>
      </c>
      <c r="V141" s="17" t="str">
        <f aca="false">IFERROR(MATCH($A141,'Stock Exchange'!$A$5:$A$2450,0),"")</f>
        <v/>
      </c>
      <c r="W141" s="17" t="str">
        <f aca="false">IFERROR(MATCH($A141,Primary!$A$5:$A$2450,0),"")</f>
        <v/>
      </c>
    </row>
    <row r="142" customFormat="false" ht="15" hidden="false" customHeight="false" outlineLevel="0" collapsed="false">
      <c r="A142" s="16" t="n">
        <f aca="false">Total!A142</f>
        <v>37090</v>
      </c>
      <c r="B142" s="17" t="n">
        <f aca="false">YEAR(A142)</f>
        <v>2001</v>
      </c>
      <c r="C142" s="17" t="n">
        <f aca="false">MONTH(A142)</f>
        <v>7</v>
      </c>
      <c r="D142" s="6" t="str">
        <f aca="false">IF(MONTH(A142)&gt;=4,"FY "&amp;YEAR(A142)&amp;"-"&amp;RIGHT(YEAR(A142)+1,2),"FY "&amp;(YEAR(A142)-1)&amp;"-"&amp;RIGHT(YEAR(A142),2))</f>
        <v>FY 2001-02</v>
      </c>
      <c r="E142" s="6" t="str">
        <f aca="false">IF(AND(V142&lt;&gt;"",W142&lt;&gt;""),"Yes","No")</f>
        <v>No</v>
      </c>
      <c r="F142" s="18" t="n">
        <f aca="false">Total!F142</f>
        <v>326.1</v>
      </c>
      <c r="G142" s="18" t="n">
        <f aca="false">Total!G142</f>
        <v>122.8</v>
      </c>
      <c r="H142" s="18" t="n">
        <f aca="false">Total!H142</f>
        <v>203.3</v>
      </c>
      <c r="I142" s="18" t="n">
        <f aca="false">Total!I142</f>
        <v>43.1</v>
      </c>
      <c r="J142" s="18" t="str">
        <f aca="false">IF($V142="","",INDEX('Stock Exchange'!F$5:F$2450,$V142))</f>
        <v/>
      </c>
      <c r="K142" s="18" t="str">
        <f aca="false">IF($V142="","",INDEX('Stock Exchange'!G$5:G$2450,$V142))</f>
        <v/>
      </c>
      <c r="L142" s="18" t="str">
        <f aca="false">IF($V142="","",INDEX('Stock Exchange'!H$5:H$2450,$V142))</f>
        <v/>
      </c>
      <c r="M142" s="18" t="str">
        <f aca="false">IF($V142="","",INDEX('Stock Exchange'!I$5:I$2450,$V142))</f>
        <v/>
      </c>
      <c r="N142" s="18" t="str">
        <f aca="false">IF($W142="","",INDEX(Primary!F$5:F$2450,$W142))</f>
        <v/>
      </c>
      <c r="O142" s="18" t="str">
        <f aca="false">IF($W142="","",INDEX(Primary!G$5:G$2450,$W142))</f>
        <v/>
      </c>
      <c r="P142" s="18" t="str">
        <f aca="false">IF($W142="","",INDEX(Primary!H$5:H$2450,$W142))</f>
        <v/>
      </c>
      <c r="Q142" s="18" t="str">
        <f aca="false">IF($W142="","",INDEX(Primary!I$5:I$2450,$W142))</f>
        <v/>
      </c>
      <c r="R142" s="19" t="str">
        <f aca="false">IF($E142="Yes",L142+P142,"")</f>
        <v/>
      </c>
      <c r="S142" s="19" t="str">
        <f aca="false">IF($E142="Yes",H142-R142,"")</f>
        <v/>
      </c>
      <c r="T142" s="6" t="str">
        <f aca="false">IF($E142="Yes",IF(ROUND(ABS(S142),2)&lt;=$T$2,"OK","CHECK"),"n/a")</f>
        <v>n/a</v>
      </c>
      <c r="U142" s="20" t="n">
        <f aca="false">Total!J142</f>
        <v>47.14</v>
      </c>
      <c r="V142" s="17" t="str">
        <f aca="false">IFERROR(MATCH($A142,'Stock Exchange'!$A$5:$A$2450,0),"")</f>
        <v/>
      </c>
      <c r="W142" s="17" t="str">
        <f aca="false">IFERROR(MATCH($A142,Primary!$A$5:$A$2450,0),"")</f>
        <v/>
      </c>
    </row>
    <row r="143" customFormat="false" ht="15" hidden="false" customHeight="false" outlineLevel="0" collapsed="false">
      <c r="A143" s="16" t="n">
        <f aca="false">Total!A143</f>
        <v>37091</v>
      </c>
      <c r="B143" s="17" t="n">
        <f aca="false">YEAR(A143)</f>
        <v>2001</v>
      </c>
      <c r="C143" s="17" t="n">
        <f aca="false">MONTH(A143)</f>
        <v>7</v>
      </c>
      <c r="D143" s="6" t="str">
        <f aca="false">IF(MONTH(A143)&gt;=4,"FY "&amp;YEAR(A143)&amp;"-"&amp;RIGHT(YEAR(A143)+1,2),"FY "&amp;(YEAR(A143)-1)&amp;"-"&amp;RIGHT(YEAR(A143),2))</f>
        <v>FY 2001-02</v>
      </c>
      <c r="E143" s="6" t="str">
        <f aca="false">IF(AND(V143&lt;&gt;"",W143&lt;&gt;""),"Yes","No")</f>
        <v>No</v>
      </c>
      <c r="F143" s="18" t="n">
        <f aca="false">Total!F143</f>
        <v>151</v>
      </c>
      <c r="G143" s="18" t="n">
        <f aca="false">Total!G143</f>
        <v>173</v>
      </c>
      <c r="H143" s="18" t="n">
        <f aca="false">Total!H143</f>
        <v>-22</v>
      </c>
      <c r="I143" s="18" t="n">
        <f aca="false">Total!I143</f>
        <v>-4.7</v>
      </c>
      <c r="J143" s="18" t="str">
        <f aca="false">IF($V143="","",INDEX('Stock Exchange'!F$5:F$2450,$V143))</f>
        <v/>
      </c>
      <c r="K143" s="18" t="str">
        <f aca="false">IF($V143="","",INDEX('Stock Exchange'!G$5:G$2450,$V143))</f>
        <v/>
      </c>
      <c r="L143" s="18" t="str">
        <f aca="false">IF($V143="","",INDEX('Stock Exchange'!H$5:H$2450,$V143))</f>
        <v/>
      </c>
      <c r="M143" s="18" t="str">
        <f aca="false">IF($V143="","",INDEX('Stock Exchange'!I$5:I$2450,$V143))</f>
        <v/>
      </c>
      <c r="N143" s="18" t="str">
        <f aca="false">IF($W143="","",INDEX(Primary!F$5:F$2450,$W143))</f>
        <v/>
      </c>
      <c r="O143" s="18" t="str">
        <f aca="false">IF($W143="","",INDEX(Primary!G$5:G$2450,$W143))</f>
        <v/>
      </c>
      <c r="P143" s="18" t="str">
        <f aca="false">IF($W143="","",INDEX(Primary!H$5:H$2450,$W143))</f>
        <v/>
      </c>
      <c r="Q143" s="18" t="str">
        <f aca="false">IF($W143="","",INDEX(Primary!I$5:I$2450,$W143))</f>
        <v/>
      </c>
      <c r="R143" s="19" t="str">
        <f aca="false">IF($E143="Yes",L143+P143,"")</f>
        <v/>
      </c>
      <c r="S143" s="19" t="str">
        <f aca="false">IF($E143="Yes",H143-R143,"")</f>
        <v/>
      </c>
      <c r="T143" s="6" t="str">
        <f aca="false">IF($E143="Yes",IF(ROUND(ABS(S143),2)&lt;=$T$2,"OK","CHECK"),"n/a")</f>
        <v>n/a</v>
      </c>
      <c r="U143" s="20" t="n">
        <f aca="false">Total!J143</f>
        <v>47.11</v>
      </c>
      <c r="V143" s="17" t="str">
        <f aca="false">IFERROR(MATCH($A143,'Stock Exchange'!$A$5:$A$2450,0),"")</f>
        <v/>
      </c>
      <c r="W143" s="17" t="str">
        <f aca="false">IFERROR(MATCH($A143,Primary!$A$5:$A$2450,0),"")</f>
        <v/>
      </c>
    </row>
    <row r="144" customFormat="false" ht="15" hidden="false" customHeight="false" outlineLevel="0" collapsed="false">
      <c r="A144" s="16" t="n">
        <f aca="false">Total!A144</f>
        <v>37092</v>
      </c>
      <c r="B144" s="17" t="n">
        <f aca="false">YEAR(A144)</f>
        <v>2001</v>
      </c>
      <c r="C144" s="17" t="n">
        <f aca="false">MONTH(A144)</f>
        <v>7</v>
      </c>
      <c r="D144" s="6" t="str">
        <f aca="false">IF(MONTH(A144)&gt;=4,"FY "&amp;YEAR(A144)&amp;"-"&amp;RIGHT(YEAR(A144)+1,2),"FY "&amp;(YEAR(A144)-1)&amp;"-"&amp;RIGHT(YEAR(A144),2))</f>
        <v>FY 2001-02</v>
      </c>
      <c r="E144" s="6" t="str">
        <f aca="false">IF(AND(V144&lt;&gt;"",W144&lt;&gt;""),"Yes","No")</f>
        <v>No</v>
      </c>
      <c r="F144" s="18" t="n">
        <f aca="false">Total!F144</f>
        <v>162.4</v>
      </c>
      <c r="G144" s="18" t="n">
        <f aca="false">Total!G144</f>
        <v>133</v>
      </c>
      <c r="H144" s="18" t="n">
        <f aca="false">Total!H144</f>
        <v>29.4</v>
      </c>
      <c r="I144" s="18" t="n">
        <f aca="false">Total!I144</f>
        <v>6.2</v>
      </c>
      <c r="J144" s="18" t="str">
        <f aca="false">IF($V144="","",INDEX('Stock Exchange'!F$5:F$2450,$V144))</f>
        <v/>
      </c>
      <c r="K144" s="18" t="str">
        <f aca="false">IF($V144="","",INDEX('Stock Exchange'!G$5:G$2450,$V144))</f>
        <v/>
      </c>
      <c r="L144" s="18" t="str">
        <f aca="false">IF($V144="","",INDEX('Stock Exchange'!H$5:H$2450,$V144))</f>
        <v/>
      </c>
      <c r="M144" s="18" t="str">
        <f aca="false">IF($V144="","",INDEX('Stock Exchange'!I$5:I$2450,$V144))</f>
        <v/>
      </c>
      <c r="N144" s="18" t="str">
        <f aca="false">IF($W144="","",INDEX(Primary!F$5:F$2450,$W144))</f>
        <v/>
      </c>
      <c r="O144" s="18" t="str">
        <f aca="false">IF($W144="","",INDEX(Primary!G$5:G$2450,$W144))</f>
        <v/>
      </c>
      <c r="P144" s="18" t="str">
        <f aca="false">IF($W144="","",INDEX(Primary!H$5:H$2450,$W144))</f>
        <v/>
      </c>
      <c r="Q144" s="18" t="str">
        <f aca="false">IF($W144="","",INDEX(Primary!I$5:I$2450,$W144))</f>
        <v/>
      </c>
      <c r="R144" s="19" t="str">
        <f aca="false">IF($E144="Yes",L144+P144,"")</f>
        <v/>
      </c>
      <c r="S144" s="19" t="str">
        <f aca="false">IF($E144="Yes",H144-R144,"")</f>
        <v/>
      </c>
      <c r="T144" s="6" t="str">
        <f aca="false">IF($E144="Yes",IF(ROUND(ABS(S144),2)&lt;=$T$2,"OK","CHECK"),"n/a")</f>
        <v>n/a</v>
      </c>
      <c r="U144" s="20" t="n">
        <f aca="false">Total!J144</f>
        <v>47.16</v>
      </c>
      <c r="V144" s="17" t="str">
        <f aca="false">IFERROR(MATCH($A144,'Stock Exchange'!$A$5:$A$2450,0),"")</f>
        <v/>
      </c>
      <c r="W144" s="17" t="str">
        <f aca="false">IFERROR(MATCH($A144,Primary!$A$5:$A$2450,0),"")</f>
        <v/>
      </c>
    </row>
    <row r="145" customFormat="false" ht="15" hidden="false" customHeight="false" outlineLevel="0" collapsed="false">
      <c r="A145" s="16" t="n">
        <f aca="false">Total!A145</f>
        <v>37095</v>
      </c>
      <c r="B145" s="17" t="n">
        <f aca="false">YEAR(A145)</f>
        <v>2001</v>
      </c>
      <c r="C145" s="17" t="n">
        <f aca="false">MONTH(A145)</f>
        <v>7</v>
      </c>
      <c r="D145" s="6" t="str">
        <f aca="false">IF(MONTH(A145)&gt;=4,"FY "&amp;YEAR(A145)&amp;"-"&amp;RIGHT(YEAR(A145)+1,2),"FY "&amp;(YEAR(A145)-1)&amp;"-"&amp;RIGHT(YEAR(A145),2))</f>
        <v>FY 2001-02</v>
      </c>
      <c r="E145" s="6" t="str">
        <f aca="false">IF(AND(V145&lt;&gt;"",W145&lt;&gt;""),"Yes","No")</f>
        <v>No</v>
      </c>
      <c r="F145" s="18" t="n">
        <f aca="false">Total!F145</f>
        <v>134.2</v>
      </c>
      <c r="G145" s="18" t="n">
        <f aca="false">Total!G145</f>
        <v>104.7</v>
      </c>
      <c r="H145" s="18" t="n">
        <f aca="false">Total!H145</f>
        <v>29.5</v>
      </c>
      <c r="I145" s="18" t="n">
        <f aca="false">Total!I145</f>
        <v>6.3</v>
      </c>
      <c r="J145" s="18" t="str">
        <f aca="false">IF($V145="","",INDEX('Stock Exchange'!F$5:F$2450,$V145))</f>
        <v/>
      </c>
      <c r="K145" s="18" t="str">
        <f aca="false">IF($V145="","",INDEX('Stock Exchange'!G$5:G$2450,$V145))</f>
        <v/>
      </c>
      <c r="L145" s="18" t="str">
        <f aca="false">IF($V145="","",INDEX('Stock Exchange'!H$5:H$2450,$V145))</f>
        <v/>
      </c>
      <c r="M145" s="18" t="str">
        <f aca="false">IF($V145="","",INDEX('Stock Exchange'!I$5:I$2450,$V145))</f>
        <v/>
      </c>
      <c r="N145" s="18" t="str">
        <f aca="false">IF($W145="","",INDEX(Primary!F$5:F$2450,$W145))</f>
        <v/>
      </c>
      <c r="O145" s="18" t="str">
        <f aca="false">IF($W145="","",INDEX(Primary!G$5:G$2450,$W145))</f>
        <v/>
      </c>
      <c r="P145" s="18" t="str">
        <f aca="false">IF($W145="","",INDEX(Primary!H$5:H$2450,$W145))</f>
        <v/>
      </c>
      <c r="Q145" s="18" t="str">
        <f aca="false">IF($W145="","",INDEX(Primary!I$5:I$2450,$W145))</f>
        <v/>
      </c>
      <c r="R145" s="19" t="str">
        <f aca="false">IF($E145="Yes",L145+P145,"")</f>
        <v/>
      </c>
      <c r="S145" s="19" t="str">
        <f aca="false">IF($E145="Yes",H145-R145,"")</f>
        <v/>
      </c>
      <c r="T145" s="6" t="str">
        <f aca="false">IF($E145="Yes",IF(ROUND(ABS(S145),2)&lt;=$T$2,"OK","CHECK"),"n/a")</f>
        <v>n/a</v>
      </c>
      <c r="U145" s="20" t="n">
        <f aca="false">Total!J145</f>
        <v>47.12</v>
      </c>
      <c r="V145" s="17" t="str">
        <f aca="false">IFERROR(MATCH($A145,'Stock Exchange'!$A$5:$A$2450,0),"")</f>
        <v/>
      </c>
      <c r="W145" s="17" t="str">
        <f aca="false">IFERROR(MATCH($A145,Primary!$A$5:$A$2450,0),"")</f>
        <v/>
      </c>
    </row>
    <row r="146" customFormat="false" ht="15" hidden="false" customHeight="false" outlineLevel="0" collapsed="false">
      <c r="A146" s="16" t="n">
        <f aca="false">Total!A146</f>
        <v>37096</v>
      </c>
      <c r="B146" s="17" t="n">
        <f aca="false">YEAR(A146)</f>
        <v>2001</v>
      </c>
      <c r="C146" s="17" t="n">
        <f aca="false">MONTH(A146)</f>
        <v>7</v>
      </c>
      <c r="D146" s="6" t="str">
        <f aca="false">IF(MONTH(A146)&gt;=4,"FY "&amp;YEAR(A146)&amp;"-"&amp;RIGHT(YEAR(A146)+1,2),"FY "&amp;(YEAR(A146)-1)&amp;"-"&amp;RIGHT(YEAR(A146),2))</f>
        <v>FY 2001-02</v>
      </c>
      <c r="E146" s="6" t="str">
        <f aca="false">IF(AND(V146&lt;&gt;"",W146&lt;&gt;""),"Yes","No")</f>
        <v>No</v>
      </c>
      <c r="F146" s="18" t="n">
        <f aca="false">Total!F146</f>
        <v>10.3</v>
      </c>
      <c r="G146" s="18" t="n">
        <f aca="false">Total!G146</f>
        <v>29</v>
      </c>
      <c r="H146" s="18" t="n">
        <f aca="false">Total!H146</f>
        <v>-18.7</v>
      </c>
      <c r="I146" s="18" t="n">
        <f aca="false">Total!I146</f>
        <v>-4</v>
      </c>
      <c r="J146" s="18" t="str">
        <f aca="false">IF($V146="","",INDEX('Stock Exchange'!F$5:F$2450,$V146))</f>
        <v/>
      </c>
      <c r="K146" s="18" t="str">
        <f aca="false">IF($V146="","",INDEX('Stock Exchange'!G$5:G$2450,$V146))</f>
        <v/>
      </c>
      <c r="L146" s="18" t="str">
        <f aca="false">IF($V146="","",INDEX('Stock Exchange'!H$5:H$2450,$V146))</f>
        <v/>
      </c>
      <c r="M146" s="18" t="str">
        <f aca="false">IF($V146="","",INDEX('Stock Exchange'!I$5:I$2450,$V146))</f>
        <v/>
      </c>
      <c r="N146" s="18" t="str">
        <f aca="false">IF($W146="","",INDEX(Primary!F$5:F$2450,$W146))</f>
        <v/>
      </c>
      <c r="O146" s="18" t="str">
        <f aca="false">IF($W146="","",INDEX(Primary!G$5:G$2450,$W146))</f>
        <v/>
      </c>
      <c r="P146" s="18" t="str">
        <f aca="false">IF($W146="","",INDEX(Primary!H$5:H$2450,$W146))</f>
        <v/>
      </c>
      <c r="Q146" s="18" t="str">
        <f aca="false">IF($W146="","",INDEX(Primary!I$5:I$2450,$W146))</f>
        <v/>
      </c>
      <c r="R146" s="19" t="str">
        <f aca="false">IF($E146="Yes",L146+P146,"")</f>
        <v/>
      </c>
      <c r="S146" s="19" t="str">
        <f aca="false">IF($E146="Yes",H146-R146,"")</f>
        <v/>
      </c>
      <c r="T146" s="6" t="str">
        <f aca="false">IF($E146="Yes",IF(ROUND(ABS(S146),2)&lt;=$T$2,"OK","CHECK"),"n/a")</f>
        <v>n/a</v>
      </c>
      <c r="U146" s="20" t="n">
        <f aca="false">Total!J146</f>
        <v>47.13</v>
      </c>
      <c r="V146" s="17" t="str">
        <f aca="false">IFERROR(MATCH($A146,'Stock Exchange'!$A$5:$A$2450,0),"")</f>
        <v/>
      </c>
      <c r="W146" s="17" t="str">
        <f aca="false">IFERROR(MATCH($A146,Primary!$A$5:$A$2450,0),"")</f>
        <v/>
      </c>
    </row>
    <row r="147" customFormat="false" ht="15" hidden="false" customHeight="false" outlineLevel="0" collapsed="false">
      <c r="A147" s="16" t="n">
        <f aca="false">Total!A147</f>
        <v>37097</v>
      </c>
      <c r="B147" s="17" t="n">
        <f aca="false">YEAR(A147)</f>
        <v>2001</v>
      </c>
      <c r="C147" s="17" t="n">
        <f aca="false">MONTH(A147)</f>
        <v>7</v>
      </c>
      <c r="D147" s="6" t="str">
        <f aca="false">IF(MONTH(A147)&gt;=4,"FY "&amp;YEAR(A147)&amp;"-"&amp;RIGHT(YEAR(A147)+1,2),"FY "&amp;(YEAR(A147)-1)&amp;"-"&amp;RIGHT(YEAR(A147),2))</f>
        <v>FY 2001-02</v>
      </c>
      <c r="E147" s="6" t="str">
        <f aca="false">IF(AND(V147&lt;&gt;"",W147&lt;&gt;""),"Yes","No")</f>
        <v>No</v>
      </c>
      <c r="F147" s="18" t="n">
        <f aca="false">Total!F147</f>
        <v>116.4</v>
      </c>
      <c r="G147" s="18" t="n">
        <f aca="false">Total!G147</f>
        <v>120.6</v>
      </c>
      <c r="H147" s="18" t="n">
        <f aca="false">Total!H147</f>
        <v>-4.2</v>
      </c>
      <c r="I147" s="18" t="n">
        <f aca="false">Total!I147</f>
        <v>-0.9</v>
      </c>
      <c r="J147" s="18" t="str">
        <f aca="false">IF($V147="","",INDEX('Stock Exchange'!F$5:F$2450,$V147))</f>
        <v/>
      </c>
      <c r="K147" s="18" t="str">
        <f aca="false">IF($V147="","",INDEX('Stock Exchange'!G$5:G$2450,$V147))</f>
        <v/>
      </c>
      <c r="L147" s="18" t="str">
        <f aca="false">IF($V147="","",INDEX('Stock Exchange'!H$5:H$2450,$V147))</f>
        <v/>
      </c>
      <c r="M147" s="18" t="str">
        <f aca="false">IF($V147="","",INDEX('Stock Exchange'!I$5:I$2450,$V147))</f>
        <v/>
      </c>
      <c r="N147" s="18" t="str">
        <f aca="false">IF($W147="","",INDEX(Primary!F$5:F$2450,$W147))</f>
        <v/>
      </c>
      <c r="O147" s="18" t="str">
        <f aca="false">IF($W147="","",INDEX(Primary!G$5:G$2450,$W147))</f>
        <v/>
      </c>
      <c r="P147" s="18" t="str">
        <f aca="false">IF($W147="","",INDEX(Primary!H$5:H$2450,$W147))</f>
        <v/>
      </c>
      <c r="Q147" s="18" t="str">
        <f aca="false">IF($W147="","",INDEX(Primary!I$5:I$2450,$W147))</f>
        <v/>
      </c>
      <c r="R147" s="19" t="str">
        <f aca="false">IF($E147="Yes",L147+P147,"")</f>
        <v/>
      </c>
      <c r="S147" s="19" t="str">
        <f aca="false">IF($E147="Yes",H147-R147,"")</f>
        <v/>
      </c>
      <c r="T147" s="6" t="str">
        <f aca="false">IF($E147="Yes",IF(ROUND(ABS(S147),2)&lt;=$T$2,"OK","CHECK"),"n/a")</f>
        <v>n/a</v>
      </c>
      <c r="U147" s="20" t="n">
        <f aca="false">Total!J147</f>
        <v>47.13</v>
      </c>
      <c r="V147" s="17" t="str">
        <f aca="false">IFERROR(MATCH($A147,'Stock Exchange'!$A$5:$A$2450,0),"")</f>
        <v/>
      </c>
      <c r="W147" s="17" t="str">
        <f aca="false">IFERROR(MATCH($A147,Primary!$A$5:$A$2450,0),"")</f>
        <v/>
      </c>
    </row>
    <row r="148" customFormat="false" ht="15" hidden="false" customHeight="false" outlineLevel="0" collapsed="false">
      <c r="A148" s="16" t="n">
        <f aca="false">Total!A148</f>
        <v>37098</v>
      </c>
      <c r="B148" s="17" t="n">
        <f aca="false">YEAR(A148)</f>
        <v>2001</v>
      </c>
      <c r="C148" s="17" t="n">
        <f aca="false">MONTH(A148)</f>
        <v>7</v>
      </c>
      <c r="D148" s="6" t="str">
        <f aca="false">IF(MONTH(A148)&gt;=4,"FY "&amp;YEAR(A148)&amp;"-"&amp;RIGHT(YEAR(A148)+1,2),"FY "&amp;(YEAR(A148)-1)&amp;"-"&amp;RIGHT(YEAR(A148),2))</f>
        <v>FY 2001-02</v>
      </c>
      <c r="E148" s="6" t="str">
        <f aca="false">IF(AND(V148&lt;&gt;"",W148&lt;&gt;""),"Yes","No")</f>
        <v>No</v>
      </c>
      <c r="F148" s="18" t="n">
        <f aca="false">Total!F148</f>
        <v>116.9</v>
      </c>
      <c r="G148" s="18" t="n">
        <f aca="false">Total!G148</f>
        <v>65</v>
      </c>
      <c r="H148" s="18" t="n">
        <f aca="false">Total!H148</f>
        <v>51.9</v>
      </c>
      <c r="I148" s="18" t="n">
        <f aca="false">Total!I148</f>
        <v>11</v>
      </c>
      <c r="J148" s="18" t="str">
        <f aca="false">IF($V148="","",INDEX('Stock Exchange'!F$5:F$2450,$V148))</f>
        <v/>
      </c>
      <c r="K148" s="18" t="str">
        <f aca="false">IF($V148="","",INDEX('Stock Exchange'!G$5:G$2450,$V148))</f>
        <v/>
      </c>
      <c r="L148" s="18" t="str">
        <f aca="false">IF($V148="","",INDEX('Stock Exchange'!H$5:H$2450,$V148))</f>
        <v/>
      </c>
      <c r="M148" s="18" t="str">
        <f aca="false">IF($V148="","",INDEX('Stock Exchange'!I$5:I$2450,$V148))</f>
        <v/>
      </c>
      <c r="N148" s="18" t="str">
        <f aca="false">IF($W148="","",INDEX(Primary!F$5:F$2450,$W148))</f>
        <v/>
      </c>
      <c r="O148" s="18" t="str">
        <f aca="false">IF($W148="","",INDEX(Primary!G$5:G$2450,$W148))</f>
        <v/>
      </c>
      <c r="P148" s="18" t="str">
        <f aca="false">IF($W148="","",INDEX(Primary!H$5:H$2450,$W148))</f>
        <v/>
      </c>
      <c r="Q148" s="18" t="str">
        <f aca="false">IF($W148="","",INDEX(Primary!I$5:I$2450,$W148))</f>
        <v/>
      </c>
      <c r="R148" s="19" t="str">
        <f aca="false">IF($E148="Yes",L148+P148,"")</f>
        <v/>
      </c>
      <c r="S148" s="19" t="str">
        <f aca="false">IF($E148="Yes",H148-R148,"")</f>
        <v/>
      </c>
      <c r="T148" s="6" t="str">
        <f aca="false">IF($E148="Yes",IF(ROUND(ABS(S148),2)&lt;=$T$2,"OK","CHECK"),"n/a")</f>
        <v>n/a</v>
      </c>
      <c r="U148" s="20" t="n">
        <f aca="false">Total!J148</f>
        <v>47.13</v>
      </c>
      <c r="V148" s="17" t="str">
        <f aca="false">IFERROR(MATCH($A148,'Stock Exchange'!$A$5:$A$2450,0),"")</f>
        <v/>
      </c>
      <c r="W148" s="17" t="str">
        <f aca="false">IFERROR(MATCH($A148,Primary!$A$5:$A$2450,0),"")</f>
        <v/>
      </c>
    </row>
    <row r="149" customFormat="false" ht="15" hidden="false" customHeight="false" outlineLevel="0" collapsed="false">
      <c r="A149" s="16" t="n">
        <f aca="false">Total!A149</f>
        <v>37099</v>
      </c>
      <c r="B149" s="17" t="n">
        <f aca="false">YEAR(A149)</f>
        <v>2001</v>
      </c>
      <c r="C149" s="17" t="n">
        <f aca="false">MONTH(A149)</f>
        <v>7</v>
      </c>
      <c r="D149" s="6" t="str">
        <f aca="false">IF(MONTH(A149)&gt;=4,"FY "&amp;YEAR(A149)&amp;"-"&amp;RIGHT(YEAR(A149)+1,2),"FY "&amp;(YEAR(A149)-1)&amp;"-"&amp;RIGHT(YEAR(A149),2))</f>
        <v>FY 2001-02</v>
      </c>
      <c r="E149" s="6" t="str">
        <f aca="false">IF(AND(V149&lt;&gt;"",W149&lt;&gt;""),"Yes","No")</f>
        <v>No</v>
      </c>
      <c r="F149" s="18" t="n">
        <f aca="false">Total!F149</f>
        <v>138.6</v>
      </c>
      <c r="G149" s="18" t="n">
        <f aca="false">Total!G149</f>
        <v>104.8</v>
      </c>
      <c r="H149" s="18" t="n">
        <f aca="false">Total!H149</f>
        <v>33.8</v>
      </c>
      <c r="I149" s="18" t="n">
        <f aca="false">Total!I149</f>
        <v>7.2</v>
      </c>
      <c r="J149" s="18" t="str">
        <f aca="false">IF($V149="","",INDEX('Stock Exchange'!F$5:F$2450,$V149))</f>
        <v/>
      </c>
      <c r="K149" s="18" t="str">
        <f aca="false">IF($V149="","",INDEX('Stock Exchange'!G$5:G$2450,$V149))</f>
        <v/>
      </c>
      <c r="L149" s="18" t="str">
        <f aca="false">IF($V149="","",INDEX('Stock Exchange'!H$5:H$2450,$V149))</f>
        <v/>
      </c>
      <c r="M149" s="18" t="str">
        <f aca="false">IF($V149="","",INDEX('Stock Exchange'!I$5:I$2450,$V149))</f>
        <v/>
      </c>
      <c r="N149" s="18" t="str">
        <f aca="false">IF($W149="","",INDEX(Primary!F$5:F$2450,$W149))</f>
        <v/>
      </c>
      <c r="O149" s="18" t="str">
        <f aca="false">IF($W149="","",INDEX(Primary!G$5:G$2450,$W149))</f>
        <v/>
      </c>
      <c r="P149" s="18" t="str">
        <f aca="false">IF($W149="","",INDEX(Primary!H$5:H$2450,$W149))</f>
        <v/>
      </c>
      <c r="Q149" s="18" t="str">
        <f aca="false">IF($W149="","",INDEX(Primary!I$5:I$2450,$W149))</f>
        <v/>
      </c>
      <c r="R149" s="19" t="str">
        <f aca="false">IF($E149="Yes",L149+P149,"")</f>
        <v/>
      </c>
      <c r="S149" s="19" t="str">
        <f aca="false">IF($E149="Yes",H149-R149,"")</f>
        <v/>
      </c>
      <c r="T149" s="6" t="str">
        <f aca="false">IF($E149="Yes",IF(ROUND(ABS(S149),2)&lt;=$T$2,"OK","CHECK"),"n/a")</f>
        <v>n/a</v>
      </c>
      <c r="U149" s="20" t="n">
        <f aca="false">Total!J149</f>
        <v>47.16</v>
      </c>
      <c r="V149" s="17" t="str">
        <f aca="false">IFERROR(MATCH($A149,'Stock Exchange'!$A$5:$A$2450,0),"")</f>
        <v/>
      </c>
      <c r="W149" s="17" t="str">
        <f aca="false">IFERROR(MATCH($A149,Primary!$A$5:$A$2450,0),"")</f>
        <v/>
      </c>
    </row>
    <row r="150" customFormat="false" ht="15" hidden="false" customHeight="false" outlineLevel="0" collapsed="false">
      <c r="A150" s="16" t="n">
        <f aca="false">Total!A150</f>
        <v>37102</v>
      </c>
      <c r="B150" s="17" t="n">
        <f aca="false">YEAR(A150)</f>
        <v>2001</v>
      </c>
      <c r="C150" s="17" t="n">
        <f aca="false">MONTH(A150)</f>
        <v>7</v>
      </c>
      <c r="D150" s="6" t="str">
        <f aca="false">IF(MONTH(A150)&gt;=4,"FY "&amp;YEAR(A150)&amp;"-"&amp;RIGHT(YEAR(A150)+1,2),"FY "&amp;(YEAR(A150)-1)&amp;"-"&amp;RIGHT(YEAR(A150),2))</f>
        <v>FY 2001-02</v>
      </c>
      <c r="E150" s="6" t="str">
        <f aca="false">IF(AND(V150&lt;&gt;"",W150&lt;&gt;""),"Yes","No")</f>
        <v>No</v>
      </c>
      <c r="F150" s="18" t="n">
        <f aca="false">Total!F150</f>
        <v>92.9</v>
      </c>
      <c r="G150" s="18" t="n">
        <f aca="false">Total!G150</f>
        <v>83.8</v>
      </c>
      <c r="H150" s="18" t="n">
        <f aca="false">Total!H150</f>
        <v>9.1</v>
      </c>
      <c r="I150" s="18" t="n">
        <f aca="false">Total!I150</f>
        <v>1.9</v>
      </c>
      <c r="J150" s="18" t="str">
        <f aca="false">IF($V150="","",INDEX('Stock Exchange'!F$5:F$2450,$V150))</f>
        <v/>
      </c>
      <c r="K150" s="18" t="str">
        <f aca="false">IF($V150="","",INDEX('Stock Exchange'!G$5:G$2450,$V150))</f>
        <v/>
      </c>
      <c r="L150" s="18" t="str">
        <f aca="false">IF($V150="","",INDEX('Stock Exchange'!H$5:H$2450,$V150))</f>
        <v/>
      </c>
      <c r="M150" s="18" t="str">
        <f aca="false">IF($V150="","",INDEX('Stock Exchange'!I$5:I$2450,$V150))</f>
        <v/>
      </c>
      <c r="N150" s="18" t="str">
        <f aca="false">IF($W150="","",INDEX(Primary!F$5:F$2450,$W150))</f>
        <v/>
      </c>
      <c r="O150" s="18" t="str">
        <f aca="false">IF($W150="","",INDEX(Primary!G$5:G$2450,$W150))</f>
        <v/>
      </c>
      <c r="P150" s="18" t="str">
        <f aca="false">IF($W150="","",INDEX(Primary!H$5:H$2450,$W150))</f>
        <v/>
      </c>
      <c r="Q150" s="18" t="str">
        <f aca="false">IF($W150="","",INDEX(Primary!I$5:I$2450,$W150))</f>
        <v/>
      </c>
      <c r="R150" s="19" t="str">
        <f aca="false">IF($E150="Yes",L150+P150,"")</f>
        <v/>
      </c>
      <c r="S150" s="19" t="str">
        <f aca="false">IF($E150="Yes",H150-R150,"")</f>
        <v/>
      </c>
      <c r="T150" s="6" t="str">
        <f aca="false">IF($E150="Yes",IF(ROUND(ABS(S150),2)&lt;=$T$2,"OK","CHECK"),"n/a")</f>
        <v>n/a</v>
      </c>
      <c r="U150" s="20" t="n">
        <f aca="false">Total!J150</f>
        <v>47.16</v>
      </c>
      <c r="V150" s="17" t="str">
        <f aca="false">IFERROR(MATCH($A150,'Stock Exchange'!$A$5:$A$2450,0),"")</f>
        <v/>
      </c>
      <c r="W150" s="17" t="str">
        <f aca="false">IFERROR(MATCH($A150,Primary!$A$5:$A$2450,0),"")</f>
        <v/>
      </c>
    </row>
    <row r="151" customFormat="false" ht="15" hidden="false" customHeight="false" outlineLevel="0" collapsed="false">
      <c r="A151" s="16" t="n">
        <f aca="false">Total!A151</f>
        <v>37103</v>
      </c>
      <c r="B151" s="17" t="n">
        <f aca="false">YEAR(A151)</f>
        <v>2001</v>
      </c>
      <c r="C151" s="17" t="n">
        <f aca="false">MONTH(A151)</f>
        <v>7</v>
      </c>
      <c r="D151" s="6" t="str">
        <f aca="false">IF(MONTH(A151)&gt;=4,"FY "&amp;YEAR(A151)&amp;"-"&amp;RIGHT(YEAR(A151)+1,2),"FY "&amp;(YEAR(A151)-1)&amp;"-"&amp;RIGHT(YEAR(A151),2))</f>
        <v>FY 2001-02</v>
      </c>
      <c r="E151" s="6" t="str">
        <f aca="false">IF(AND(V151&lt;&gt;"",W151&lt;&gt;""),"Yes","No")</f>
        <v>No</v>
      </c>
      <c r="F151" s="18" t="n">
        <f aca="false">Total!F151</f>
        <v>63.4</v>
      </c>
      <c r="G151" s="18" t="n">
        <f aca="false">Total!G151</f>
        <v>76.5</v>
      </c>
      <c r="H151" s="18" t="n">
        <f aca="false">Total!H151</f>
        <v>-13.1</v>
      </c>
      <c r="I151" s="18" t="n">
        <f aca="false">Total!I151</f>
        <v>-2.8</v>
      </c>
      <c r="J151" s="18" t="str">
        <f aca="false">IF($V151="","",INDEX('Stock Exchange'!F$5:F$2450,$V151))</f>
        <v/>
      </c>
      <c r="K151" s="18" t="str">
        <f aca="false">IF($V151="","",INDEX('Stock Exchange'!G$5:G$2450,$V151))</f>
        <v/>
      </c>
      <c r="L151" s="18" t="str">
        <f aca="false">IF($V151="","",INDEX('Stock Exchange'!H$5:H$2450,$V151))</f>
        <v/>
      </c>
      <c r="M151" s="18" t="str">
        <f aca="false">IF($V151="","",INDEX('Stock Exchange'!I$5:I$2450,$V151))</f>
        <v/>
      </c>
      <c r="N151" s="18" t="str">
        <f aca="false">IF($W151="","",INDEX(Primary!F$5:F$2450,$W151))</f>
        <v/>
      </c>
      <c r="O151" s="18" t="str">
        <f aca="false">IF($W151="","",INDEX(Primary!G$5:G$2450,$W151))</f>
        <v/>
      </c>
      <c r="P151" s="18" t="str">
        <f aca="false">IF($W151="","",INDEX(Primary!H$5:H$2450,$W151))</f>
        <v/>
      </c>
      <c r="Q151" s="18" t="str">
        <f aca="false">IF($W151="","",INDEX(Primary!I$5:I$2450,$W151))</f>
        <v/>
      </c>
      <c r="R151" s="19" t="str">
        <f aca="false">IF($E151="Yes",L151+P151,"")</f>
        <v/>
      </c>
      <c r="S151" s="19" t="str">
        <f aca="false">IF($E151="Yes",H151-R151,"")</f>
        <v/>
      </c>
      <c r="T151" s="6" t="str">
        <f aca="false">IF($E151="Yes",IF(ROUND(ABS(S151),2)&lt;=$T$2,"OK","CHECK"),"n/a")</f>
        <v>n/a</v>
      </c>
      <c r="U151" s="20" t="n">
        <f aca="false">Total!J151</f>
        <v>47.14</v>
      </c>
      <c r="V151" s="17" t="str">
        <f aca="false">IFERROR(MATCH($A151,'Stock Exchange'!$A$5:$A$2450,0),"")</f>
        <v/>
      </c>
      <c r="W151" s="17" t="str">
        <f aca="false">IFERROR(MATCH($A151,Primary!$A$5:$A$2450,0),"")</f>
        <v/>
      </c>
    </row>
    <row r="152" customFormat="false" ht="15" hidden="false" customHeight="false" outlineLevel="0" collapsed="false">
      <c r="A152" s="16" t="n">
        <f aca="false">Total!A152</f>
        <v>37104</v>
      </c>
      <c r="B152" s="17" t="n">
        <f aca="false">YEAR(A152)</f>
        <v>2001</v>
      </c>
      <c r="C152" s="17" t="n">
        <f aca="false">MONTH(A152)</f>
        <v>8</v>
      </c>
      <c r="D152" s="6" t="str">
        <f aca="false">IF(MONTH(A152)&gt;=4,"FY "&amp;YEAR(A152)&amp;"-"&amp;RIGHT(YEAR(A152)+1,2),"FY "&amp;(YEAR(A152)-1)&amp;"-"&amp;RIGHT(YEAR(A152),2))</f>
        <v>FY 2001-02</v>
      </c>
      <c r="E152" s="6" t="str">
        <f aca="false">IF(AND(V152&lt;&gt;"",W152&lt;&gt;""),"Yes","No")</f>
        <v>No</v>
      </c>
      <c r="F152" s="18" t="n">
        <f aca="false">Total!F152</f>
        <v>158.8</v>
      </c>
      <c r="G152" s="18" t="n">
        <f aca="false">Total!G152</f>
        <v>89.3</v>
      </c>
      <c r="H152" s="18" t="n">
        <f aca="false">Total!H152</f>
        <v>69.5</v>
      </c>
      <c r="I152" s="18" t="n">
        <f aca="false">Total!I152</f>
        <v>14.7</v>
      </c>
      <c r="J152" s="18" t="str">
        <f aca="false">IF($V152="","",INDEX('Stock Exchange'!F$5:F$2450,$V152))</f>
        <v/>
      </c>
      <c r="K152" s="18" t="str">
        <f aca="false">IF($V152="","",INDEX('Stock Exchange'!G$5:G$2450,$V152))</f>
        <v/>
      </c>
      <c r="L152" s="18" t="str">
        <f aca="false">IF($V152="","",INDEX('Stock Exchange'!H$5:H$2450,$V152))</f>
        <v/>
      </c>
      <c r="M152" s="18" t="str">
        <f aca="false">IF($V152="","",INDEX('Stock Exchange'!I$5:I$2450,$V152))</f>
        <v/>
      </c>
      <c r="N152" s="18" t="str">
        <f aca="false">IF($W152="","",INDEX(Primary!F$5:F$2450,$W152))</f>
        <v/>
      </c>
      <c r="O152" s="18" t="str">
        <f aca="false">IF($W152="","",INDEX(Primary!G$5:G$2450,$W152))</f>
        <v/>
      </c>
      <c r="P152" s="18" t="str">
        <f aca="false">IF($W152="","",INDEX(Primary!H$5:H$2450,$W152))</f>
        <v/>
      </c>
      <c r="Q152" s="18" t="str">
        <f aca="false">IF($W152="","",INDEX(Primary!I$5:I$2450,$W152))</f>
        <v/>
      </c>
      <c r="R152" s="19" t="str">
        <f aca="false">IF($E152="Yes",L152+P152,"")</f>
        <v/>
      </c>
      <c r="S152" s="19" t="str">
        <f aca="false">IF($E152="Yes",H152-R152,"")</f>
        <v/>
      </c>
      <c r="T152" s="6" t="str">
        <f aca="false">IF($E152="Yes",IF(ROUND(ABS(S152),2)&lt;=$T$2,"OK","CHECK"),"n/a")</f>
        <v>n/a</v>
      </c>
      <c r="U152" s="20" t="n">
        <f aca="false">Total!J152</f>
        <v>47.16</v>
      </c>
      <c r="V152" s="17" t="str">
        <f aca="false">IFERROR(MATCH($A152,'Stock Exchange'!$A$5:$A$2450,0),"")</f>
        <v/>
      </c>
      <c r="W152" s="17" t="str">
        <f aca="false">IFERROR(MATCH($A152,Primary!$A$5:$A$2450,0),"")</f>
        <v/>
      </c>
    </row>
    <row r="153" customFormat="false" ht="15" hidden="false" customHeight="false" outlineLevel="0" collapsed="false">
      <c r="A153" s="16" t="n">
        <f aca="false">Total!A153</f>
        <v>37105</v>
      </c>
      <c r="B153" s="17" t="n">
        <f aca="false">YEAR(A153)</f>
        <v>2001</v>
      </c>
      <c r="C153" s="17" t="n">
        <f aca="false">MONTH(A153)</f>
        <v>8</v>
      </c>
      <c r="D153" s="6" t="str">
        <f aca="false">IF(MONTH(A153)&gt;=4,"FY "&amp;YEAR(A153)&amp;"-"&amp;RIGHT(YEAR(A153)+1,2),"FY "&amp;(YEAR(A153)-1)&amp;"-"&amp;RIGHT(YEAR(A153),2))</f>
        <v>FY 2001-02</v>
      </c>
      <c r="E153" s="6" t="str">
        <f aca="false">IF(AND(V153&lt;&gt;"",W153&lt;&gt;""),"Yes","No")</f>
        <v>No</v>
      </c>
      <c r="F153" s="18" t="n">
        <f aca="false">Total!F153</f>
        <v>257.7</v>
      </c>
      <c r="G153" s="18" t="n">
        <f aca="false">Total!G153</f>
        <v>205.2</v>
      </c>
      <c r="H153" s="18" t="n">
        <f aca="false">Total!H153</f>
        <v>52.5</v>
      </c>
      <c r="I153" s="18" t="n">
        <f aca="false">Total!I153</f>
        <v>11.1</v>
      </c>
      <c r="J153" s="18" t="str">
        <f aca="false">IF($V153="","",INDEX('Stock Exchange'!F$5:F$2450,$V153))</f>
        <v/>
      </c>
      <c r="K153" s="18" t="str">
        <f aca="false">IF($V153="","",INDEX('Stock Exchange'!G$5:G$2450,$V153))</f>
        <v/>
      </c>
      <c r="L153" s="18" t="str">
        <f aca="false">IF($V153="","",INDEX('Stock Exchange'!H$5:H$2450,$V153))</f>
        <v/>
      </c>
      <c r="M153" s="18" t="str">
        <f aca="false">IF($V153="","",INDEX('Stock Exchange'!I$5:I$2450,$V153))</f>
        <v/>
      </c>
      <c r="N153" s="18" t="str">
        <f aca="false">IF($W153="","",INDEX(Primary!F$5:F$2450,$W153))</f>
        <v/>
      </c>
      <c r="O153" s="18" t="str">
        <f aca="false">IF($W153="","",INDEX(Primary!G$5:G$2450,$W153))</f>
        <v/>
      </c>
      <c r="P153" s="18" t="str">
        <f aca="false">IF($W153="","",INDEX(Primary!H$5:H$2450,$W153))</f>
        <v/>
      </c>
      <c r="Q153" s="18" t="str">
        <f aca="false">IF($W153="","",INDEX(Primary!I$5:I$2450,$W153))</f>
        <v/>
      </c>
      <c r="R153" s="19" t="str">
        <f aca="false">IF($E153="Yes",L153+P153,"")</f>
        <v/>
      </c>
      <c r="S153" s="19" t="str">
        <f aca="false">IF($E153="Yes",H153-R153,"")</f>
        <v/>
      </c>
      <c r="T153" s="6" t="str">
        <f aca="false">IF($E153="Yes",IF(ROUND(ABS(S153),2)&lt;=$T$2,"OK","CHECK"),"n/a")</f>
        <v>n/a</v>
      </c>
      <c r="U153" s="20" t="n">
        <f aca="false">Total!J153</f>
        <v>47.13</v>
      </c>
      <c r="V153" s="17" t="str">
        <f aca="false">IFERROR(MATCH($A153,'Stock Exchange'!$A$5:$A$2450,0),"")</f>
        <v/>
      </c>
      <c r="W153" s="17" t="str">
        <f aca="false">IFERROR(MATCH($A153,Primary!$A$5:$A$2450,0),"")</f>
        <v/>
      </c>
    </row>
    <row r="154" customFormat="false" ht="15" hidden="false" customHeight="false" outlineLevel="0" collapsed="false">
      <c r="A154" s="16" t="n">
        <f aca="false">Total!A154</f>
        <v>37106</v>
      </c>
      <c r="B154" s="17" t="n">
        <f aca="false">YEAR(A154)</f>
        <v>2001</v>
      </c>
      <c r="C154" s="17" t="n">
        <f aca="false">MONTH(A154)</f>
        <v>8</v>
      </c>
      <c r="D154" s="6" t="str">
        <f aca="false">IF(MONTH(A154)&gt;=4,"FY "&amp;YEAR(A154)&amp;"-"&amp;RIGHT(YEAR(A154)+1,2),"FY "&amp;(YEAR(A154)-1)&amp;"-"&amp;RIGHT(YEAR(A154),2))</f>
        <v>FY 2001-02</v>
      </c>
      <c r="E154" s="6" t="str">
        <f aca="false">IF(AND(V154&lt;&gt;"",W154&lt;&gt;""),"Yes","No")</f>
        <v>No</v>
      </c>
      <c r="F154" s="18" t="n">
        <f aca="false">Total!F154</f>
        <v>165.9</v>
      </c>
      <c r="G154" s="18" t="n">
        <f aca="false">Total!G154</f>
        <v>135.5</v>
      </c>
      <c r="H154" s="18" t="n">
        <f aca="false">Total!H154</f>
        <v>30.4</v>
      </c>
      <c r="I154" s="18" t="n">
        <f aca="false">Total!I154</f>
        <v>6.5</v>
      </c>
      <c r="J154" s="18" t="str">
        <f aca="false">IF($V154="","",INDEX('Stock Exchange'!F$5:F$2450,$V154))</f>
        <v/>
      </c>
      <c r="K154" s="18" t="str">
        <f aca="false">IF($V154="","",INDEX('Stock Exchange'!G$5:G$2450,$V154))</f>
        <v/>
      </c>
      <c r="L154" s="18" t="str">
        <f aca="false">IF($V154="","",INDEX('Stock Exchange'!H$5:H$2450,$V154))</f>
        <v/>
      </c>
      <c r="M154" s="18" t="str">
        <f aca="false">IF($V154="","",INDEX('Stock Exchange'!I$5:I$2450,$V154))</f>
        <v/>
      </c>
      <c r="N154" s="18" t="str">
        <f aca="false">IF($W154="","",INDEX(Primary!F$5:F$2450,$W154))</f>
        <v/>
      </c>
      <c r="O154" s="18" t="str">
        <f aca="false">IF($W154="","",INDEX(Primary!G$5:G$2450,$W154))</f>
        <v/>
      </c>
      <c r="P154" s="18" t="str">
        <f aca="false">IF($W154="","",INDEX(Primary!H$5:H$2450,$W154))</f>
        <v/>
      </c>
      <c r="Q154" s="18" t="str">
        <f aca="false">IF($W154="","",INDEX(Primary!I$5:I$2450,$W154))</f>
        <v/>
      </c>
      <c r="R154" s="19" t="str">
        <f aca="false">IF($E154="Yes",L154+P154,"")</f>
        <v/>
      </c>
      <c r="S154" s="19" t="str">
        <f aca="false">IF($E154="Yes",H154-R154,"")</f>
        <v/>
      </c>
      <c r="T154" s="6" t="str">
        <f aca="false">IF($E154="Yes",IF(ROUND(ABS(S154),2)&lt;=$T$2,"OK","CHECK"),"n/a")</f>
        <v>n/a</v>
      </c>
      <c r="U154" s="20" t="n">
        <f aca="false">Total!J154</f>
        <v>47.12</v>
      </c>
      <c r="V154" s="17" t="str">
        <f aca="false">IFERROR(MATCH($A154,'Stock Exchange'!$A$5:$A$2450,0),"")</f>
        <v/>
      </c>
      <c r="W154" s="17" t="str">
        <f aca="false">IFERROR(MATCH($A154,Primary!$A$5:$A$2450,0),"")</f>
        <v/>
      </c>
    </row>
    <row r="155" customFormat="false" ht="15" hidden="false" customHeight="false" outlineLevel="0" collapsed="false">
      <c r="A155" s="16" t="n">
        <f aca="false">Total!A155</f>
        <v>37109</v>
      </c>
      <c r="B155" s="17" t="n">
        <f aca="false">YEAR(A155)</f>
        <v>2001</v>
      </c>
      <c r="C155" s="17" t="n">
        <f aca="false">MONTH(A155)</f>
        <v>8</v>
      </c>
      <c r="D155" s="6" t="str">
        <f aca="false">IF(MONTH(A155)&gt;=4,"FY "&amp;YEAR(A155)&amp;"-"&amp;RIGHT(YEAR(A155)+1,2),"FY "&amp;(YEAR(A155)-1)&amp;"-"&amp;RIGHT(YEAR(A155),2))</f>
        <v>FY 2001-02</v>
      </c>
      <c r="E155" s="6" t="str">
        <f aca="false">IF(AND(V155&lt;&gt;"",W155&lt;&gt;""),"Yes","No")</f>
        <v>No</v>
      </c>
      <c r="F155" s="18" t="n">
        <f aca="false">Total!F155</f>
        <v>178.5</v>
      </c>
      <c r="G155" s="18" t="n">
        <f aca="false">Total!G155</f>
        <v>124.8</v>
      </c>
      <c r="H155" s="18" t="n">
        <f aca="false">Total!H155</f>
        <v>53.7</v>
      </c>
      <c r="I155" s="18" t="n">
        <f aca="false">Total!I155</f>
        <v>11.4</v>
      </c>
      <c r="J155" s="18" t="str">
        <f aca="false">IF($V155="","",INDEX('Stock Exchange'!F$5:F$2450,$V155))</f>
        <v/>
      </c>
      <c r="K155" s="18" t="str">
        <f aca="false">IF($V155="","",INDEX('Stock Exchange'!G$5:G$2450,$V155))</f>
        <v/>
      </c>
      <c r="L155" s="18" t="str">
        <f aca="false">IF($V155="","",INDEX('Stock Exchange'!H$5:H$2450,$V155))</f>
        <v/>
      </c>
      <c r="M155" s="18" t="str">
        <f aca="false">IF($V155="","",INDEX('Stock Exchange'!I$5:I$2450,$V155))</f>
        <v/>
      </c>
      <c r="N155" s="18" t="str">
        <f aca="false">IF($W155="","",INDEX(Primary!F$5:F$2450,$W155))</f>
        <v/>
      </c>
      <c r="O155" s="18" t="str">
        <f aca="false">IF($W155="","",INDEX(Primary!G$5:G$2450,$W155))</f>
        <v/>
      </c>
      <c r="P155" s="18" t="str">
        <f aca="false">IF($W155="","",INDEX(Primary!H$5:H$2450,$W155))</f>
        <v/>
      </c>
      <c r="Q155" s="18" t="str">
        <f aca="false">IF($W155="","",INDEX(Primary!I$5:I$2450,$W155))</f>
        <v/>
      </c>
      <c r="R155" s="19" t="str">
        <f aca="false">IF($E155="Yes",L155+P155,"")</f>
        <v/>
      </c>
      <c r="S155" s="19" t="str">
        <f aca="false">IF($E155="Yes",H155-R155,"")</f>
        <v/>
      </c>
      <c r="T155" s="6" t="str">
        <f aca="false">IF($E155="Yes",IF(ROUND(ABS(S155),2)&lt;=$T$2,"OK","CHECK"),"n/a")</f>
        <v>n/a</v>
      </c>
      <c r="U155" s="20" t="n">
        <f aca="false">Total!J155</f>
        <v>47.1</v>
      </c>
      <c r="V155" s="17" t="str">
        <f aca="false">IFERROR(MATCH($A155,'Stock Exchange'!$A$5:$A$2450,0),"")</f>
        <v/>
      </c>
      <c r="W155" s="17" t="str">
        <f aca="false">IFERROR(MATCH($A155,Primary!$A$5:$A$2450,0),"")</f>
        <v/>
      </c>
    </row>
    <row r="156" customFormat="false" ht="15" hidden="false" customHeight="false" outlineLevel="0" collapsed="false">
      <c r="A156" s="16" t="n">
        <f aca="false">Total!A156</f>
        <v>37110</v>
      </c>
      <c r="B156" s="17" t="n">
        <f aca="false">YEAR(A156)</f>
        <v>2001</v>
      </c>
      <c r="C156" s="17" t="n">
        <f aca="false">MONTH(A156)</f>
        <v>8</v>
      </c>
      <c r="D156" s="6" t="str">
        <f aca="false">IF(MONTH(A156)&gt;=4,"FY "&amp;YEAR(A156)&amp;"-"&amp;RIGHT(YEAR(A156)+1,2),"FY "&amp;(YEAR(A156)-1)&amp;"-"&amp;RIGHT(YEAR(A156),2))</f>
        <v>FY 2001-02</v>
      </c>
      <c r="E156" s="6" t="str">
        <f aca="false">IF(AND(V156&lt;&gt;"",W156&lt;&gt;""),"Yes","No")</f>
        <v>No</v>
      </c>
      <c r="F156" s="18" t="n">
        <f aca="false">Total!F156</f>
        <v>116.2</v>
      </c>
      <c r="G156" s="18" t="n">
        <f aca="false">Total!G156</f>
        <v>85</v>
      </c>
      <c r="H156" s="18" t="n">
        <f aca="false">Total!H156</f>
        <v>31.2</v>
      </c>
      <c r="I156" s="18" t="n">
        <f aca="false">Total!I156</f>
        <v>6.6</v>
      </c>
      <c r="J156" s="18" t="str">
        <f aca="false">IF($V156="","",INDEX('Stock Exchange'!F$5:F$2450,$V156))</f>
        <v/>
      </c>
      <c r="K156" s="18" t="str">
        <f aca="false">IF($V156="","",INDEX('Stock Exchange'!G$5:G$2450,$V156))</f>
        <v/>
      </c>
      <c r="L156" s="18" t="str">
        <f aca="false">IF($V156="","",INDEX('Stock Exchange'!H$5:H$2450,$V156))</f>
        <v/>
      </c>
      <c r="M156" s="18" t="str">
        <f aca="false">IF($V156="","",INDEX('Stock Exchange'!I$5:I$2450,$V156))</f>
        <v/>
      </c>
      <c r="N156" s="18" t="str">
        <f aca="false">IF($W156="","",INDEX(Primary!F$5:F$2450,$W156))</f>
        <v/>
      </c>
      <c r="O156" s="18" t="str">
        <f aca="false">IF($W156="","",INDEX(Primary!G$5:G$2450,$W156))</f>
        <v/>
      </c>
      <c r="P156" s="18" t="str">
        <f aca="false">IF($W156="","",INDEX(Primary!H$5:H$2450,$W156))</f>
        <v/>
      </c>
      <c r="Q156" s="18" t="str">
        <f aca="false">IF($W156="","",INDEX(Primary!I$5:I$2450,$W156))</f>
        <v/>
      </c>
      <c r="R156" s="19" t="str">
        <f aca="false">IF($E156="Yes",L156+P156,"")</f>
        <v/>
      </c>
      <c r="S156" s="19" t="str">
        <f aca="false">IF($E156="Yes",H156-R156,"")</f>
        <v/>
      </c>
      <c r="T156" s="6" t="str">
        <f aca="false">IF($E156="Yes",IF(ROUND(ABS(S156),2)&lt;=$T$2,"OK","CHECK"),"n/a")</f>
        <v>n/a</v>
      </c>
      <c r="U156" s="20" t="n">
        <f aca="false">Total!J156</f>
        <v>47.12</v>
      </c>
      <c r="V156" s="17" t="str">
        <f aca="false">IFERROR(MATCH($A156,'Stock Exchange'!$A$5:$A$2450,0),"")</f>
        <v/>
      </c>
      <c r="W156" s="17" t="str">
        <f aca="false">IFERROR(MATCH($A156,Primary!$A$5:$A$2450,0),"")</f>
        <v/>
      </c>
    </row>
    <row r="157" customFormat="false" ht="15" hidden="false" customHeight="false" outlineLevel="0" collapsed="false">
      <c r="A157" s="16" t="n">
        <f aca="false">Total!A157</f>
        <v>37111</v>
      </c>
      <c r="B157" s="17" t="n">
        <f aca="false">YEAR(A157)</f>
        <v>2001</v>
      </c>
      <c r="C157" s="17" t="n">
        <f aca="false">MONTH(A157)</f>
        <v>8</v>
      </c>
      <c r="D157" s="6" t="str">
        <f aca="false">IF(MONTH(A157)&gt;=4,"FY "&amp;YEAR(A157)&amp;"-"&amp;RIGHT(YEAR(A157)+1,2),"FY "&amp;(YEAR(A157)-1)&amp;"-"&amp;RIGHT(YEAR(A157),2))</f>
        <v>FY 2001-02</v>
      </c>
      <c r="E157" s="6" t="str">
        <f aca="false">IF(AND(V157&lt;&gt;"",W157&lt;&gt;""),"Yes","No")</f>
        <v>No</v>
      </c>
      <c r="F157" s="18" t="n">
        <f aca="false">Total!F157</f>
        <v>79.7</v>
      </c>
      <c r="G157" s="18" t="n">
        <f aca="false">Total!G157</f>
        <v>40.1</v>
      </c>
      <c r="H157" s="18" t="n">
        <f aca="false">Total!H157</f>
        <v>39.6</v>
      </c>
      <c r="I157" s="18" t="n">
        <f aca="false">Total!I157</f>
        <v>8.4</v>
      </c>
      <c r="J157" s="18" t="str">
        <f aca="false">IF($V157="","",INDEX('Stock Exchange'!F$5:F$2450,$V157))</f>
        <v/>
      </c>
      <c r="K157" s="18" t="str">
        <f aca="false">IF($V157="","",INDEX('Stock Exchange'!G$5:G$2450,$V157))</f>
        <v/>
      </c>
      <c r="L157" s="18" t="str">
        <f aca="false">IF($V157="","",INDEX('Stock Exchange'!H$5:H$2450,$V157))</f>
        <v/>
      </c>
      <c r="M157" s="18" t="str">
        <f aca="false">IF($V157="","",INDEX('Stock Exchange'!I$5:I$2450,$V157))</f>
        <v/>
      </c>
      <c r="N157" s="18" t="str">
        <f aca="false">IF($W157="","",INDEX(Primary!F$5:F$2450,$W157))</f>
        <v/>
      </c>
      <c r="O157" s="18" t="str">
        <f aca="false">IF($W157="","",INDEX(Primary!G$5:G$2450,$W157))</f>
        <v/>
      </c>
      <c r="P157" s="18" t="str">
        <f aca="false">IF($W157="","",INDEX(Primary!H$5:H$2450,$W157))</f>
        <v/>
      </c>
      <c r="Q157" s="18" t="str">
        <f aca="false">IF($W157="","",INDEX(Primary!I$5:I$2450,$W157))</f>
        <v/>
      </c>
      <c r="R157" s="19" t="str">
        <f aca="false">IF($E157="Yes",L157+P157,"")</f>
        <v/>
      </c>
      <c r="S157" s="19" t="str">
        <f aca="false">IF($E157="Yes",H157-R157,"")</f>
        <v/>
      </c>
      <c r="T157" s="6" t="str">
        <f aca="false">IF($E157="Yes",IF(ROUND(ABS(S157),2)&lt;=$T$2,"OK","CHECK"),"n/a")</f>
        <v>n/a</v>
      </c>
      <c r="U157" s="20" t="n">
        <f aca="false">Total!J157</f>
        <v>47.12</v>
      </c>
      <c r="V157" s="17" t="str">
        <f aca="false">IFERROR(MATCH($A157,'Stock Exchange'!$A$5:$A$2450,0),"")</f>
        <v/>
      </c>
      <c r="W157" s="17" t="str">
        <f aca="false">IFERROR(MATCH($A157,Primary!$A$5:$A$2450,0),"")</f>
        <v/>
      </c>
    </row>
    <row r="158" customFormat="false" ht="15" hidden="false" customHeight="false" outlineLevel="0" collapsed="false">
      <c r="A158" s="16" t="n">
        <f aca="false">Total!A158</f>
        <v>37112</v>
      </c>
      <c r="B158" s="17" t="n">
        <f aca="false">YEAR(A158)</f>
        <v>2001</v>
      </c>
      <c r="C158" s="17" t="n">
        <f aca="false">MONTH(A158)</f>
        <v>8</v>
      </c>
      <c r="D158" s="6" t="str">
        <f aca="false">IF(MONTH(A158)&gt;=4,"FY "&amp;YEAR(A158)&amp;"-"&amp;RIGHT(YEAR(A158)+1,2),"FY "&amp;(YEAR(A158)-1)&amp;"-"&amp;RIGHT(YEAR(A158),2))</f>
        <v>FY 2001-02</v>
      </c>
      <c r="E158" s="6" t="str">
        <f aca="false">IF(AND(V158&lt;&gt;"",W158&lt;&gt;""),"Yes","No")</f>
        <v>No</v>
      </c>
      <c r="F158" s="18" t="n">
        <f aca="false">Total!F158</f>
        <v>113.9</v>
      </c>
      <c r="G158" s="18" t="n">
        <f aca="false">Total!G158</f>
        <v>104.5</v>
      </c>
      <c r="H158" s="18" t="n">
        <f aca="false">Total!H158</f>
        <v>9.4</v>
      </c>
      <c r="I158" s="18" t="n">
        <f aca="false">Total!I158</f>
        <v>2</v>
      </c>
      <c r="J158" s="18" t="str">
        <f aca="false">IF($V158="","",INDEX('Stock Exchange'!F$5:F$2450,$V158))</f>
        <v/>
      </c>
      <c r="K158" s="18" t="str">
        <f aca="false">IF($V158="","",INDEX('Stock Exchange'!G$5:G$2450,$V158))</f>
        <v/>
      </c>
      <c r="L158" s="18" t="str">
        <f aca="false">IF($V158="","",INDEX('Stock Exchange'!H$5:H$2450,$V158))</f>
        <v/>
      </c>
      <c r="M158" s="18" t="str">
        <f aca="false">IF($V158="","",INDEX('Stock Exchange'!I$5:I$2450,$V158))</f>
        <v/>
      </c>
      <c r="N158" s="18" t="str">
        <f aca="false">IF($W158="","",INDEX(Primary!F$5:F$2450,$W158))</f>
        <v/>
      </c>
      <c r="O158" s="18" t="str">
        <f aca="false">IF($W158="","",INDEX(Primary!G$5:G$2450,$W158))</f>
        <v/>
      </c>
      <c r="P158" s="18" t="str">
        <f aca="false">IF($W158="","",INDEX(Primary!H$5:H$2450,$W158))</f>
        <v/>
      </c>
      <c r="Q158" s="18" t="str">
        <f aca="false">IF($W158="","",INDEX(Primary!I$5:I$2450,$W158))</f>
        <v/>
      </c>
      <c r="R158" s="19" t="str">
        <f aca="false">IF($E158="Yes",L158+P158,"")</f>
        <v/>
      </c>
      <c r="S158" s="19" t="str">
        <f aca="false">IF($E158="Yes",H158-R158,"")</f>
        <v/>
      </c>
      <c r="T158" s="6" t="str">
        <f aca="false">IF($E158="Yes",IF(ROUND(ABS(S158),2)&lt;=$T$2,"OK","CHECK"),"n/a")</f>
        <v>n/a</v>
      </c>
      <c r="U158" s="20" t="n">
        <f aca="false">Total!J158</f>
        <v>47.11</v>
      </c>
      <c r="V158" s="17" t="str">
        <f aca="false">IFERROR(MATCH($A158,'Stock Exchange'!$A$5:$A$2450,0),"")</f>
        <v/>
      </c>
      <c r="W158" s="17" t="str">
        <f aca="false">IFERROR(MATCH($A158,Primary!$A$5:$A$2450,0),"")</f>
        <v/>
      </c>
    </row>
    <row r="159" customFormat="false" ht="15" hidden="false" customHeight="false" outlineLevel="0" collapsed="false">
      <c r="A159" s="16" t="n">
        <f aca="false">Total!A159</f>
        <v>37113</v>
      </c>
      <c r="B159" s="17" t="n">
        <f aca="false">YEAR(A159)</f>
        <v>2001</v>
      </c>
      <c r="C159" s="17" t="n">
        <f aca="false">MONTH(A159)</f>
        <v>8</v>
      </c>
      <c r="D159" s="6" t="str">
        <f aca="false">IF(MONTH(A159)&gt;=4,"FY "&amp;YEAR(A159)&amp;"-"&amp;RIGHT(YEAR(A159)+1,2),"FY "&amp;(YEAR(A159)-1)&amp;"-"&amp;RIGHT(YEAR(A159),2))</f>
        <v>FY 2001-02</v>
      </c>
      <c r="E159" s="6" t="str">
        <f aca="false">IF(AND(V159&lt;&gt;"",W159&lt;&gt;""),"Yes","No")</f>
        <v>No</v>
      </c>
      <c r="F159" s="18" t="n">
        <f aca="false">Total!F159</f>
        <v>151.3</v>
      </c>
      <c r="G159" s="18" t="n">
        <f aca="false">Total!G159</f>
        <v>116.7</v>
      </c>
      <c r="H159" s="18" t="n">
        <f aca="false">Total!H159</f>
        <v>34.6</v>
      </c>
      <c r="I159" s="18" t="n">
        <f aca="false">Total!I159</f>
        <v>7.3</v>
      </c>
      <c r="J159" s="18" t="str">
        <f aca="false">IF($V159="","",INDEX('Stock Exchange'!F$5:F$2450,$V159))</f>
        <v/>
      </c>
      <c r="K159" s="18" t="str">
        <f aca="false">IF($V159="","",INDEX('Stock Exchange'!G$5:G$2450,$V159))</f>
        <v/>
      </c>
      <c r="L159" s="18" t="str">
        <f aca="false">IF($V159="","",INDEX('Stock Exchange'!H$5:H$2450,$V159))</f>
        <v/>
      </c>
      <c r="M159" s="18" t="str">
        <f aca="false">IF($V159="","",INDEX('Stock Exchange'!I$5:I$2450,$V159))</f>
        <v/>
      </c>
      <c r="N159" s="18" t="str">
        <f aca="false">IF($W159="","",INDEX(Primary!F$5:F$2450,$W159))</f>
        <v/>
      </c>
      <c r="O159" s="18" t="str">
        <f aca="false">IF($W159="","",INDEX(Primary!G$5:G$2450,$W159))</f>
        <v/>
      </c>
      <c r="P159" s="18" t="str">
        <f aca="false">IF($W159="","",INDEX(Primary!H$5:H$2450,$W159))</f>
        <v/>
      </c>
      <c r="Q159" s="18" t="str">
        <f aca="false">IF($W159="","",INDEX(Primary!I$5:I$2450,$W159))</f>
        <v/>
      </c>
      <c r="R159" s="19" t="str">
        <f aca="false">IF($E159="Yes",L159+P159,"")</f>
        <v/>
      </c>
      <c r="S159" s="19" t="str">
        <f aca="false">IF($E159="Yes",H159-R159,"")</f>
        <v/>
      </c>
      <c r="T159" s="6" t="str">
        <f aca="false">IF($E159="Yes",IF(ROUND(ABS(S159),2)&lt;=$T$2,"OK","CHECK"),"n/a")</f>
        <v>n/a</v>
      </c>
      <c r="U159" s="20" t="n">
        <f aca="false">Total!J159</f>
        <v>47.14</v>
      </c>
      <c r="V159" s="17" t="str">
        <f aca="false">IFERROR(MATCH($A159,'Stock Exchange'!$A$5:$A$2450,0),"")</f>
        <v/>
      </c>
      <c r="W159" s="17" t="str">
        <f aca="false">IFERROR(MATCH($A159,Primary!$A$5:$A$2450,0),"")</f>
        <v/>
      </c>
    </row>
    <row r="160" customFormat="false" ht="15" hidden="false" customHeight="false" outlineLevel="0" collapsed="false">
      <c r="A160" s="16" t="n">
        <f aca="false">Total!A160</f>
        <v>37116</v>
      </c>
      <c r="B160" s="17" t="n">
        <f aca="false">YEAR(A160)</f>
        <v>2001</v>
      </c>
      <c r="C160" s="17" t="n">
        <f aca="false">MONTH(A160)</f>
        <v>8</v>
      </c>
      <c r="D160" s="6" t="str">
        <f aca="false">IF(MONTH(A160)&gt;=4,"FY "&amp;YEAR(A160)&amp;"-"&amp;RIGHT(YEAR(A160)+1,2),"FY "&amp;(YEAR(A160)-1)&amp;"-"&amp;RIGHT(YEAR(A160),2))</f>
        <v>FY 2001-02</v>
      </c>
      <c r="E160" s="6" t="str">
        <f aca="false">IF(AND(V160&lt;&gt;"",W160&lt;&gt;""),"Yes","No")</f>
        <v>No</v>
      </c>
      <c r="F160" s="18" t="n">
        <f aca="false">Total!F160</f>
        <v>89.2</v>
      </c>
      <c r="G160" s="18" t="n">
        <f aca="false">Total!G160</f>
        <v>70.6</v>
      </c>
      <c r="H160" s="18" t="n">
        <f aca="false">Total!H160</f>
        <v>18.6</v>
      </c>
      <c r="I160" s="18" t="n">
        <f aca="false">Total!I160</f>
        <v>4</v>
      </c>
      <c r="J160" s="18" t="str">
        <f aca="false">IF($V160="","",INDEX('Stock Exchange'!F$5:F$2450,$V160))</f>
        <v/>
      </c>
      <c r="K160" s="18" t="str">
        <f aca="false">IF($V160="","",INDEX('Stock Exchange'!G$5:G$2450,$V160))</f>
        <v/>
      </c>
      <c r="L160" s="18" t="str">
        <f aca="false">IF($V160="","",INDEX('Stock Exchange'!H$5:H$2450,$V160))</f>
        <v/>
      </c>
      <c r="M160" s="18" t="str">
        <f aca="false">IF($V160="","",INDEX('Stock Exchange'!I$5:I$2450,$V160))</f>
        <v/>
      </c>
      <c r="N160" s="18" t="str">
        <f aca="false">IF($W160="","",INDEX(Primary!F$5:F$2450,$W160))</f>
        <v/>
      </c>
      <c r="O160" s="18" t="str">
        <f aca="false">IF($W160="","",INDEX(Primary!G$5:G$2450,$W160))</f>
        <v/>
      </c>
      <c r="P160" s="18" t="str">
        <f aca="false">IF($W160="","",INDEX(Primary!H$5:H$2450,$W160))</f>
        <v/>
      </c>
      <c r="Q160" s="18" t="str">
        <f aca="false">IF($W160="","",INDEX(Primary!I$5:I$2450,$W160))</f>
        <v/>
      </c>
      <c r="R160" s="19" t="str">
        <f aca="false">IF($E160="Yes",L160+P160,"")</f>
        <v/>
      </c>
      <c r="S160" s="19" t="str">
        <f aca="false">IF($E160="Yes",H160-R160,"")</f>
        <v/>
      </c>
      <c r="T160" s="6" t="str">
        <f aca="false">IF($E160="Yes",IF(ROUND(ABS(S160),2)&lt;=$T$2,"OK","CHECK"),"n/a")</f>
        <v>n/a</v>
      </c>
      <c r="U160" s="20" t="n">
        <f aca="false">Total!J160</f>
        <v>47.12</v>
      </c>
      <c r="V160" s="17" t="str">
        <f aca="false">IFERROR(MATCH($A160,'Stock Exchange'!$A$5:$A$2450,0),"")</f>
        <v/>
      </c>
      <c r="W160" s="17" t="str">
        <f aca="false">IFERROR(MATCH($A160,Primary!$A$5:$A$2450,0),"")</f>
        <v/>
      </c>
    </row>
    <row r="161" customFormat="false" ht="15" hidden="false" customHeight="false" outlineLevel="0" collapsed="false">
      <c r="A161" s="16" t="n">
        <f aca="false">Total!A161</f>
        <v>37117</v>
      </c>
      <c r="B161" s="17" t="n">
        <f aca="false">YEAR(A161)</f>
        <v>2001</v>
      </c>
      <c r="C161" s="17" t="n">
        <f aca="false">MONTH(A161)</f>
        <v>8</v>
      </c>
      <c r="D161" s="6" t="str">
        <f aca="false">IF(MONTH(A161)&gt;=4,"FY "&amp;YEAR(A161)&amp;"-"&amp;RIGHT(YEAR(A161)+1,2),"FY "&amp;(YEAR(A161)-1)&amp;"-"&amp;RIGHT(YEAR(A161),2))</f>
        <v>FY 2001-02</v>
      </c>
      <c r="E161" s="6" t="str">
        <f aca="false">IF(AND(V161&lt;&gt;"",W161&lt;&gt;""),"Yes","No")</f>
        <v>No</v>
      </c>
      <c r="F161" s="18" t="n">
        <f aca="false">Total!F161</f>
        <v>79.4</v>
      </c>
      <c r="G161" s="18" t="n">
        <f aca="false">Total!G161</f>
        <v>79.9</v>
      </c>
      <c r="H161" s="18" t="n">
        <f aca="false">Total!H161</f>
        <v>-0.5</v>
      </c>
      <c r="I161" s="18" t="n">
        <f aca="false">Total!I161</f>
        <v>-0.1</v>
      </c>
      <c r="J161" s="18" t="str">
        <f aca="false">IF($V161="","",INDEX('Stock Exchange'!F$5:F$2450,$V161))</f>
        <v/>
      </c>
      <c r="K161" s="18" t="str">
        <f aca="false">IF($V161="","",INDEX('Stock Exchange'!G$5:G$2450,$V161))</f>
        <v/>
      </c>
      <c r="L161" s="18" t="str">
        <f aca="false">IF($V161="","",INDEX('Stock Exchange'!H$5:H$2450,$V161))</f>
        <v/>
      </c>
      <c r="M161" s="18" t="str">
        <f aca="false">IF($V161="","",INDEX('Stock Exchange'!I$5:I$2450,$V161))</f>
        <v/>
      </c>
      <c r="N161" s="18" t="str">
        <f aca="false">IF($W161="","",INDEX(Primary!F$5:F$2450,$W161))</f>
        <v/>
      </c>
      <c r="O161" s="18" t="str">
        <f aca="false">IF($W161="","",INDEX(Primary!G$5:G$2450,$W161))</f>
        <v/>
      </c>
      <c r="P161" s="18" t="str">
        <f aca="false">IF($W161="","",INDEX(Primary!H$5:H$2450,$W161))</f>
        <v/>
      </c>
      <c r="Q161" s="18" t="str">
        <f aca="false">IF($W161="","",INDEX(Primary!I$5:I$2450,$W161))</f>
        <v/>
      </c>
      <c r="R161" s="19" t="str">
        <f aca="false">IF($E161="Yes",L161+P161,"")</f>
        <v/>
      </c>
      <c r="S161" s="19" t="str">
        <f aca="false">IF($E161="Yes",H161-R161,"")</f>
        <v/>
      </c>
      <c r="T161" s="6" t="str">
        <f aca="false">IF($E161="Yes",IF(ROUND(ABS(S161),2)&lt;=$T$2,"OK","CHECK"),"n/a")</f>
        <v>n/a</v>
      </c>
      <c r="U161" s="20" t="n">
        <f aca="false">Total!J161</f>
        <v>47.12</v>
      </c>
      <c r="V161" s="17" t="str">
        <f aca="false">IFERROR(MATCH($A161,'Stock Exchange'!$A$5:$A$2450,0),"")</f>
        <v/>
      </c>
      <c r="W161" s="17" t="str">
        <f aca="false">IFERROR(MATCH($A161,Primary!$A$5:$A$2450,0),"")</f>
        <v/>
      </c>
    </row>
    <row r="162" customFormat="false" ht="15" hidden="false" customHeight="false" outlineLevel="0" collapsed="false">
      <c r="A162" s="16" t="n">
        <f aca="false">Total!A162</f>
        <v>37119</v>
      </c>
      <c r="B162" s="17" t="n">
        <f aca="false">YEAR(A162)</f>
        <v>2001</v>
      </c>
      <c r="C162" s="17" t="n">
        <f aca="false">MONTH(A162)</f>
        <v>8</v>
      </c>
      <c r="D162" s="6" t="str">
        <f aca="false">IF(MONTH(A162)&gt;=4,"FY "&amp;YEAR(A162)&amp;"-"&amp;RIGHT(YEAR(A162)+1,2),"FY "&amp;(YEAR(A162)-1)&amp;"-"&amp;RIGHT(YEAR(A162),2))</f>
        <v>FY 2001-02</v>
      </c>
      <c r="E162" s="6" t="str">
        <f aca="false">IF(AND(V162&lt;&gt;"",W162&lt;&gt;""),"Yes","No")</f>
        <v>No</v>
      </c>
      <c r="F162" s="18" t="n">
        <f aca="false">Total!F162</f>
        <v>108.5</v>
      </c>
      <c r="G162" s="18" t="n">
        <f aca="false">Total!G162</f>
        <v>96.7</v>
      </c>
      <c r="H162" s="18" t="n">
        <f aca="false">Total!H162</f>
        <v>11.8</v>
      </c>
      <c r="I162" s="18" t="n">
        <f aca="false">Total!I162</f>
        <v>2.5</v>
      </c>
      <c r="J162" s="18" t="str">
        <f aca="false">IF($V162="","",INDEX('Stock Exchange'!F$5:F$2450,$V162))</f>
        <v/>
      </c>
      <c r="K162" s="18" t="str">
        <f aca="false">IF($V162="","",INDEX('Stock Exchange'!G$5:G$2450,$V162))</f>
        <v/>
      </c>
      <c r="L162" s="18" t="str">
        <f aca="false">IF($V162="","",INDEX('Stock Exchange'!H$5:H$2450,$V162))</f>
        <v/>
      </c>
      <c r="M162" s="18" t="str">
        <f aca="false">IF($V162="","",INDEX('Stock Exchange'!I$5:I$2450,$V162))</f>
        <v/>
      </c>
      <c r="N162" s="18" t="str">
        <f aca="false">IF($W162="","",INDEX(Primary!F$5:F$2450,$W162))</f>
        <v/>
      </c>
      <c r="O162" s="18" t="str">
        <f aca="false">IF($W162="","",INDEX(Primary!G$5:G$2450,$W162))</f>
        <v/>
      </c>
      <c r="P162" s="18" t="str">
        <f aca="false">IF($W162="","",INDEX(Primary!H$5:H$2450,$W162))</f>
        <v/>
      </c>
      <c r="Q162" s="18" t="str">
        <f aca="false">IF($W162="","",INDEX(Primary!I$5:I$2450,$W162))</f>
        <v/>
      </c>
      <c r="R162" s="19" t="str">
        <f aca="false">IF($E162="Yes",L162+P162,"")</f>
        <v/>
      </c>
      <c r="S162" s="19" t="str">
        <f aca="false">IF($E162="Yes",H162-R162,"")</f>
        <v/>
      </c>
      <c r="T162" s="6" t="str">
        <f aca="false">IF($E162="Yes",IF(ROUND(ABS(S162),2)&lt;=$T$2,"OK","CHECK"),"n/a")</f>
        <v>n/a</v>
      </c>
      <c r="U162" s="20" t="n">
        <f aca="false">Total!J162</f>
        <v>47.12</v>
      </c>
      <c r="V162" s="17" t="str">
        <f aca="false">IFERROR(MATCH($A162,'Stock Exchange'!$A$5:$A$2450,0),"")</f>
        <v/>
      </c>
      <c r="W162" s="17" t="str">
        <f aca="false">IFERROR(MATCH($A162,Primary!$A$5:$A$2450,0),"")</f>
        <v/>
      </c>
    </row>
    <row r="163" customFormat="false" ht="15" hidden="false" customHeight="false" outlineLevel="0" collapsed="false">
      <c r="A163" s="16" t="n">
        <f aca="false">Total!A163</f>
        <v>37120</v>
      </c>
      <c r="B163" s="17" t="n">
        <f aca="false">YEAR(A163)</f>
        <v>2001</v>
      </c>
      <c r="C163" s="17" t="n">
        <f aca="false">MONTH(A163)</f>
        <v>8</v>
      </c>
      <c r="D163" s="6" t="str">
        <f aca="false">IF(MONTH(A163)&gt;=4,"FY "&amp;YEAR(A163)&amp;"-"&amp;RIGHT(YEAR(A163)+1,2),"FY "&amp;(YEAR(A163)-1)&amp;"-"&amp;RIGHT(YEAR(A163),2))</f>
        <v>FY 2001-02</v>
      </c>
      <c r="E163" s="6" t="str">
        <f aca="false">IF(AND(V163&lt;&gt;"",W163&lt;&gt;""),"Yes","No")</f>
        <v>No</v>
      </c>
      <c r="F163" s="18" t="n">
        <f aca="false">Total!F163</f>
        <v>178.6</v>
      </c>
      <c r="G163" s="18" t="n">
        <f aca="false">Total!G163</f>
        <v>139.5</v>
      </c>
      <c r="H163" s="18" t="n">
        <f aca="false">Total!H163</f>
        <v>39.1</v>
      </c>
      <c r="I163" s="18" t="n">
        <f aca="false">Total!I163</f>
        <v>8.3</v>
      </c>
      <c r="J163" s="18" t="str">
        <f aca="false">IF($V163="","",INDEX('Stock Exchange'!F$5:F$2450,$V163))</f>
        <v/>
      </c>
      <c r="K163" s="18" t="str">
        <f aca="false">IF($V163="","",INDEX('Stock Exchange'!G$5:G$2450,$V163))</f>
        <v/>
      </c>
      <c r="L163" s="18" t="str">
        <f aca="false">IF($V163="","",INDEX('Stock Exchange'!H$5:H$2450,$V163))</f>
        <v/>
      </c>
      <c r="M163" s="18" t="str">
        <f aca="false">IF($V163="","",INDEX('Stock Exchange'!I$5:I$2450,$V163))</f>
        <v/>
      </c>
      <c r="N163" s="18" t="str">
        <f aca="false">IF($W163="","",INDEX(Primary!F$5:F$2450,$W163))</f>
        <v/>
      </c>
      <c r="O163" s="18" t="str">
        <f aca="false">IF($W163="","",INDEX(Primary!G$5:G$2450,$W163))</f>
        <v/>
      </c>
      <c r="P163" s="18" t="str">
        <f aca="false">IF($W163="","",INDEX(Primary!H$5:H$2450,$W163))</f>
        <v/>
      </c>
      <c r="Q163" s="18" t="str">
        <f aca="false">IF($W163="","",INDEX(Primary!I$5:I$2450,$W163))</f>
        <v/>
      </c>
      <c r="R163" s="19" t="str">
        <f aca="false">IF($E163="Yes",L163+P163,"")</f>
        <v/>
      </c>
      <c r="S163" s="19" t="str">
        <f aca="false">IF($E163="Yes",H163-R163,"")</f>
        <v/>
      </c>
      <c r="T163" s="6" t="str">
        <f aca="false">IF($E163="Yes",IF(ROUND(ABS(S163),2)&lt;=$T$2,"OK","CHECK"),"n/a")</f>
        <v>n/a</v>
      </c>
      <c r="U163" s="20" t="n">
        <f aca="false">Total!J163</f>
        <v>47.12</v>
      </c>
      <c r="V163" s="17" t="str">
        <f aca="false">IFERROR(MATCH($A163,'Stock Exchange'!$A$5:$A$2450,0),"")</f>
        <v/>
      </c>
      <c r="W163" s="17" t="str">
        <f aca="false">IFERROR(MATCH($A163,Primary!$A$5:$A$2450,0),"")</f>
        <v/>
      </c>
    </row>
    <row r="164" customFormat="false" ht="15" hidden="false" customHeight="false" outlineLevel="0" collapsed="false">
      <c r="A164" s="16" t="n">
        <f aca="false">Total!A164</f>
        <v>37123</v>
      </c>
      <c r="B164" s="17" t="n">
        <f aca="false">YEAR(A164)</f>
        <v>2001</v>
      </c>
      <c r="C164" s="17" t="n">
        <f aca="false">MONTH(A164)</f>
        <v>8</v>
      </c>
      <c r="D164" s="6" t="str">
        <f aca="false">IF(MONTH(A164)&gt;=4,"FY "&amp;YEAR(A164)&amp;"-"&amp;RIGHT(YEAR(A164)+1,2),"FY "&amp;(YEAR(A164)-1)&amp;"-"&amp;RIGHT(YEAR(A164),2))</f>
        <v>FY 2001-02</v>
      </c>
      <c r="E164" s="6" t="str">
        <f aca="false">IF(AND(V164&lt;&gt;"",W164&lt;&gt;""),"Yes","No")</f>
        <v>No</v>
      </c>
      <c r="F164" s="18" t="n">
        <f aca="false">Total!F164</f>
        <v>234.2</v>
      </c>
      <c r="G164" s="18" t="n">
        <f aca="false">Total!G164</f>
        <v>217.1</v>
      </c>
      <c r="H164" s="18" t="n">
        <f aca="false">Total!H164</f>
        <v>17.1</v>
      </c>
      <c r="I164" s="18" t="n">
        <f aca="false">Total!I164</f>
        <v>3.6</v>
      </c>
      <c r="J164" s="18" t="str">
        <f aca="false">IF($V164="","",INDEX('Stock Exchange'!F$5:F$2450,$V164))</f>
        <v/>
      </c>
      <c r="K164" s="18" t="str">
        <f aca="false">IF($V164="","",INDEX('Stock Exchange'!G$5:G$2450,$V164))</f>
        <v/>
      </c>
      <c r="L164" s="18" t="str">
        <f aca="false">IF($V164="","",INDEX('Stock Exchange'!H$5:H$2450,$V164))</f>
        <v/>
      </c>
      <c r="M164" s="18" t="str">
        <f aca="false">IF($V164="","",INDEX('Stock Exchange'!I$5:I$2450,$V164))</f>
        <v/>
      </c>
      <c r="N164" s="18" t="str">
        <f aca="false">IF($W164="","",INDEX(Primary!F$5:F$2450,$W164))</f>
        <v/>
      </c>
      <c r="O164" s="18" t="str">
        <f aca="false">IF($W164="","",INDEX(Primary!G$5:G$2450,$W164))</f>
        <v/>
      </c>
      <c r="P164" s="18" t="str">
        <f aca="false">IF($W164="","",INDEX(Primary!H$5:H$2450,$W164))</f>
        <v/>
      </c>
      <c r="Q164" s="18" t="str">
        <f aca="false">IF($W164="","",INDEX(Primary!I$5:I$2450,$W164))</f>
        <v/>
      </c>
      <c r="R164" s="19" t="str">
        <f aca="false">IF($E164="Yes",L164+P164,"")</f>
        <v/>
      </c>
      <c r="S164" s="19" t="str">
        <f aca="false">IF($E164="Yes",H164-R164,"")</f>
        <v/>
      </c>
      <c r="T164" s="6" t="str">
        <f aca="false">IF($E164="Yes",IF(ROUND(ABS(S164),2)&lt;=$T$2,"OK","CHECK"),"n/a")</f>
        <v>n/a</v>
      </c>
      <c r="U164" s="20" t="n">
        <f aca="false">Total!J164</f>
        <v>47.13</v>
      </c>
      <c r="V164" s="17" t="str">
        <f aca="false">IFERROR(MATCH($A164,'Stock Exchange'!$A$5:$A$2450,0),"")</f>
        <v/>
      </c>
      <c r="W164" s="17" t="str">
        <f aca="false">IFERROR(MATCH($A164,Primary!$A$5:$A$2450,0),"")</f>
        <v/>
      </c>
    </row>
    <row r="165" customFormat="false" ht="15" hidden="false" customHeight="false" outlineLevel="0" collapsed="false">
      <c r="A165" s="16" t="n">
        <f aca="false">Total!A165</f>
        <v>37124</v>
      </c>
      <c r="B165" s="17" t="n">
        <f aca="false">YEAR(A165)</f>
        <v>2001</v>
      </c>
      <c r="C165" s="17" t="n">
        <f aca="false">MONTH(A165)</f>
        <v>8</v>
      </c>
      <c r="D165" s="6" t="str">
        <f aca="false">IF(MONTH(A165)&gt;=4,"FY "&amp;YEAR(A165)&amp;"-"&amp;RIGHT(YEAR(A165)+1,2),"FY "&amp;(YEAR(A165)-1)&amp;"-"&amp;RIGHT(YEAR(A165),2))</f>
        <v>FY 2001-02</v>
      </c>
      <c r="E165" s="6" t="str">
        <f aca="false">IF(AND(V165&lt;&gt;"",W165&lt;&gt;""),"Yes","No")</f>
        <v>No</v>
      </c>
      <c r="F165" s="18" t="n">
        <f aca="false">Total!F165</f>
        <v>113.5</v>
      </c>
      <c r="G165" s="18" t="n">
        <f aca="false">Total!G165</f>
        <v>137.7</v>
      </c>
      <c r="H165" s="18" t="n">
        <f aca="false">Total!H165</f>
        <v>-24.2</v>
      </c>
      <c r="I165" s="18" t="n">
        <f aca="false">Total!I165</f>
        <v>-5.1</v>
      </c>
      <c r="J165" s="18" t="str">
        <f aca="false">IF($V165="","",INDEX('Stock Exchange'!F$5:F$2450,$V165))</f>
        <v/>
      </c>
      <c r="K165" s="18" t="str">
        <f aca="false">IF($V165="","",INDEX('Stock Exchange'!G$5:G$2450,$V165))</f>
        <v/>
      </c>
      <c r="L165" s="18" t="str">
        <f aca="false">IF($V165="","",INDEX('Stock Exchange'!H$5:H$2450,$V165))</f>
        <v/>
      </c>
      <c r="M165" s="18" t="str">
        <f aca="false">IF($V165="","",INDEX('Stock Exchange'!I$5:I$2450,$V165))</f>
        <v/>
      </c>
      <c r="N165" s="18" t="str">
        <f aca="false">IF($W165="","",INDEX(Primary!F$5:F$2450,$W165))</f>
        <v/>
      </c>
      <c r="O165" s="18" t="str">
        <f aca="false">IF($W165="","",INDEX(Primary!G$5:G$2450,$W165))</f>
        <v/>
      </c>
      <c r="P165" s="18" t="str">
        <f aca="false">IF($W165="","",INDEX(Primary!H$5:H$2450,$W165))</f>
        <v/>
      </c>
      <c r="Q165" s="18" t="str">
        <f aca="false">IF($W165="","",INDEX(Primary!I$5:I$2450,$W165))</f>
        <v/>
      </c>
      <c r="R165" s="19" t="str">
        <f aca="false">IF($E165="Yes",L165+P165,"")</f>
        <v/>
      </c>
      <c r="S165" s="19" t="str">
        <f aca="false">IF($E165="Yes",H165-R165,"")</f>
        <v/>
      </c>
      <c r="T165" s="6" t="str">
        <f aca="false">IF($E165="Yes",IF(ROUND(ABS(S165),2)&lt;=$T$2,"OK","CHECK"),"n/a")</f>
        <v>n/a</v>
      </c>
      <c r="U165" s="20" t="n">
        <f aca="false">Total!J165</f>
        <v>47.13</v>
      </c>
      <c r="V165" s="17" t="str">
        <f aca="false">IFERROR(MATCH($A165,'Stock Exchange'!$A$5:$A$2450,0),"")</f>
        <v/>
      </c>
      <c r="W165" s="17" t="str">
        <f aca="false">IFERROR(MATCH($A165,Primary!$A$5:$A$2450,0),"")</f>
        <v/>
      </c>
    </row>
    <row r="166" customFormat="false" ht="15" hidden="false" customHeight="false" outlineLevel="0" collapsed="false">
      <c r="A166" s="16" t="n">
        <f aca="false">Total!A166</f>
        <v>37126</v>
      </c>
      <c r="B166" s="17" t="n">
        <f aca="false">YEAR(A166)</f>
        <v>2001</v>
      </c>
      <c r="C166" s="17" t="n">
        <f aca="false">MONTH(A166)</f>
        <v>8</v>
      </c>
      <c r="D166" s="6" t="str">
        <f aca="false">IF(MONTH(A166)&gt;=4,"FY "&amp;YEAR(A166)&amp;"-"&amp;RIGHT(YEAR(A166)+1,2),"FY "&amp;(YEAR(A166)-1)&amp;"-"&amp;RIGHT(YEAR(A166),2))</f>
        <v>FY 2001-02</v>
      </c>
      <c r="E166" s="6" t="str">
        <f aca="false">IF(AND(V166&lt;&gt;"",W166&lt;&gt;""),"Yes","No")</f>
        <v>No</v>
      </c>
      <c r="F166" s="18" t="n">
        <f aca="false">Total!F166</f>
        <v>136.3</v>
      </c>
      <c r="G166" s="18" t="n">
        <f aca="false">Total!G166</f>
        <v>139.4</v>
      </c>
      <c r="H166" s="18" t="n">
        <f aca="false">Total!H166</f>
        <v>-3.1</v>
      </c>
      <c r="I166" s="18" t="n">
        <f aca="false">Total!I166</f>
        <v>-0.7</v>
      </c>
      <c r="J166" s="18" t="str">
        <f aca="false">IF($V166="","",INDEX('Stock Exchange'!F$5:F$2450,$V166))</f>
        <v/>
      </c>
      <c r="K166" s="18" t="str">
        <f aca="false">IF($V166="","",INDEX('Stock Exchange'!G$5:G$2450,$V166))</f>
        <v/>
      </c>
      <c r="L166" s="18" t="str">
        <f aca="false">IF($V166="","",INDEX('Stock Exchange'!H$5:H$2450,$V166))</f>
        <v/>
      </c>
      <c r="M166" s="18" t="str">
        <f aca="false">IF($V166="","",INDEX('Stock Exchange'!I$5:I$2450,$V166))</f>
        <v/>
      </c>
      <c r="N166" s="18" t="str">
        <f aca="false">IF($W166="","",INDEX(Primary!F$5:F$2450,$W166))</f>
        <v/>
      </c>
      <c r="O166" s="18" t="str">
        <f aca="false">IF($W166="","",INDEX(Primary!G$5:G$2450,$W166))</f>
        <v/>
      </c>
      <c r="P166" s="18" t="str">
        <f aca="false">IF($W166="","",INDEX(Primary!H$5:H$2450,$W166))</f>
        <v/>
      </c>
      <c r="Q166" s="18" t="str">
        <f aca="false">IF($W166="","",INDEX(Primary!I$5:I$2450,$W166))</f>
        <v/>
      </c>
      <c r="R166" s="19" t="str">
        <f aca="false">IF($E166="Yes",L166+P166,"")</f>
        <v/>
      </c>
      <c r="S166" s="19" t="str">
        <f aca="false">IF($E166="Yes",H166-R166,"")</f>
        <v/>
      </c>
      <c r="T166" s="6" t="str">
        <f aca="false">IF($E166="Yes",IF(ROUND(ABS(S166),2)&lt;=$T$2,"OK","CHECK"),"n/a")</f>
        <v>n/a</v>
      </c>
      <c r="U166" s="20" t="n">
        <f aca="false">Total!J166</f>
        <v>47.13</v>
      </c>
      <c r="V166" s="17" t="str">
        <f aca="false">IFERROR(MATCH($A166,'Stock Exchange'!$A$5:$A$2450,0),"")</f>
        <v/>
      </c>
      <c r="W166" s="17" t="str">
        <f aca="false">IFERROR(MATCH($A166,Primary!$A$5:$A$2450,0),"")</f>
        <v/>
      </c>
    </row>
    <row r="167" customFormat="false" ht="15" hidden="false" customHeight="false" outlineLevel="0" collapsed="false">
      <c r="A167" s="16" t="n">
        <f aca="false">Total!A167</f>
        <v>37127</v>
      </c>
      <c r="B167" s="17" t="n">
        <f aca="false">YEAR(A167)</f>
        <v>2001</v>
      </c>
      <c r="C167" s="17" t="n">
        <f aca="false">MONTH(A167)</f>
        <v>8</v>
      </c>
      <c r="D167" s="6" t="str">
        <f aca="false">IF(MONTH(A167)&gt;=4,"FY "&amp;YEAR(A167)&amp;"-"&amp;RIGHT(YEAR(A167)+1,2),"FY "&amp;(YEAR(A167)-1)&amp;"-"&amp;RIGHT(YEAR(A167),2))</f>
        <v>FY 2001-02</v>
      </c>
      <c r="E167" s="6" t="str">
        <f aca="false">IF(AND(V167&lt;&gt;"",W167&lt;&gt;""),"Yes","No")</f>
        <v>No</v>
      </c>
      <c r="F167" s="18" t="n">
        <f aca="false">Total!F167</f>
        <v>190.2</v>
      </c>
      <c r="G167" s="18" t="n">
        <f aca="false">Total!G167</f>
        <v>132.3</v>
      </c>
      <c r="H167" s="18" t="n">
        <f aca="false">Total!H167</f>
        <v>57.9</v>
      </c>
      <c r="I167" s="18" t="n">
        <f aca="false">Total!I167</f>
        <v>12.3</v>
      </c>
      <c r="J167" s="18" t="str">
        <f aca="false">IF($V167="","",INDEX('Stock Exchange'!F$5:F$2450,$V167))</f>
        <v/>
      </c>
      <c r="K167" s="18" t="str">
        <f aca="false">IF($V167="","",INDEX('Stock Exchange'!G$5:G$2450,$V167))</f>
        <v/>
      </c>
      <c r="L167" s="18" t="str">
        <f aca="false">IF($V167="","",INDEX('Stock Exchange'!H$5:H$2450,$V167))</f>
        <v/>
      </c>
      <c r="M167" s="18" t="str">
        <f aca="false">IF($V167="","",INDEX('Stock Exchange'!I$5:I$2450,$V167))</f>
        <v/>
      </c>
      <c r="N167" s="18" t="str">
        <f aca="false">IF($W167="","",INDEX(Primary!F$5:F$2450,$W167))</f>
        <v/>
      </c>
      <c r="O167" s="18" t="str">
        <f aca="false">IF($W167="","",INDEX(Primary!G$5:G$2450,$W167))</f>
        <v/>
      </c>
      <c r="P167" s="18" t="str">
        <f aca="false">IF($W167="","",INDEX(Primary!H$5:H$2450,$W167))</f>
        <v/>
      </c>
      <c r="Q167" s="18" t="str">
        <f aca="false">IF($W167="","",INDEX(Primary!I$5:I$2450,$W167))</f>
        <v/>
      </c>
      <c r="R167" s="19" t="str">
        <f aca="false">IF($E167="Yes",L167+P167,"")</f>
        <v/>
      </c>
      <c r="S167" s="19" t="str">
        <f aca="false">IF($E167="Yes",H167-R167,"")</f>
        <v/>
      </c>
      <c r="T167" s="6" t="str">
        <f aca="false">IF($E167="Yes",IF(ROUND(ABS(S167),2)&lt;=$T$2,"OK","CHECK"),"n/a")</f>
        <v>n/a</v>
      </c>
      <c r="U167" s="20" t="n">
        <f aca="false">Total!J167</f>
        <v>47.13</v>
      </c>
      <c r="V167" s="17" t="str">
        <f aca="false">IFERROR(MATCH($A167,'Stock Exchange'!$A$5:$A$2450,0),"")</f>
        <v/>
      </c>
      <c r="W167" s="17" t="str">
        <f aca="false">IFERROR(MATCH($A167,Primary!$A$5:$A$2450,0),"")</f>
        <v/>
      </c>
    </row>
    <row r="168" customFormat="false" ht="15" hidden="false" customHeight="false" outlineLevel="0" collapsed="false">
      <c r="A168" s="16" t="n">
        <f aca="false">Total!A168</f>
        <v>37130</v>
      </c>
      <c r="B168" s="17" t="n">
        <f aca="false">YEAR(A168)</f>
        <v>2001</v>
      </c>
      <c r="C168" s="17" t="n">
        <f aca="false">MONTH(A168)</f>
        <v>8</v>
      </c>
      <c r="D168" s="6" t="str">
        <f aca="false">IF(MONTH(A168)&gt;=4,"FY "&amp;YEAR(A168)&amp;"-"&amp;RIGHT(YEAR(A168)+1,2),"FY "&amp;(YEAR(A168)-1)&amp;"-"&amp;RIGHT(YEAR(A168),2))</f>
        <v>FY 2001-02</v>
      </c>
      <c r="E168" s="6" t="str">
        <f aca="false">IF(AND(V168&lt;&gt;"",W168&lt;&gt;""),"Yes","No")</f>
        <v>No</v>
      </c>
      <c r="F168" s="18" t="n">
        <f aca="false">Total!F168</f>
        <v>188.5</v>
      </c>
      <c r="G168" s="18" t="n">
        <f aca="false">Total!G168</f>
        <v>199.3</v>
      </c>
      <c r="H168" s="18" t="n">
        <f aca="false">Total!H168</f>
        <v>-10.8</v>
      </c>
      <c r="I168" s="18" t="n">
        <f aca="false">Total!I168</f>
        <v>-2.3</v>
      </c>
      <c r="J168" s="18" t="str">
        <f aca="false">IF($V168="","",INDEX('Stock Exchange'!F$5:F$2450,$V168))</f>
        <v/>
      </c>
      <c r="K168" s="18" t="str">
        <f aca="false">IF($V168="","",INDEX('Stock Exchange'!G$5:G$2450,$V168))</f>
        <v/>
      </c>
      <c r="L168" s="18" t="str">
        <f aca="false">IF($V168="","",INDEX('Stock Exchange'!H$5:H$2450,$V168))</f>
        <v/>
      </c>
      <c r="M168" s="18" t="str">
        <f aca="false">IF($V168="","",INDEX('Stock Exchange'!I$5:I$2450,$V168))</f>
        <v/>
      </c>
      <c r="N168" s="18" t="str">
        <f aca="false">IF($W168="","",INDEX(Primary!F$5:F$2450,$W168))</f>
        <v/>
      </c>
      <c r="O168" s="18" t="str">
        <f aca="false">IF($W168="","",INDEX(Primary!G$5:G$2450,$W168))</f>
        <v/>
      </c>
      <c r="P168" s="18" t="str">
        <f aca="false">IF($W168="","",INDEX(Primary!H$5:H$2450,$W168))</f>
        <v/>
      </c>
      <c r="Q168" s="18" t="str">
        <f aca="false">IF($W168="","",INDEX(Primary!I$5:I$2450,$W168))</f>
        <v/>
      </c>
      <c r="R168" s="19" t="str">
        <f aca="false">IF($E168="Yes",L168+P168,"")</f>
        <v/>
      </c>
      <c r="S168" s="19" t="str">
        <f aca="false">IF($E168="Yes",H168-R168,"")</f>
        <v/>
      </c>
      <c r="T168" s="6" t="str">
        <f aca="false">IF($E168="Yes",IF(ROUND(ABS(S168),2)&lt;=$T$2,"OK","CHECK"),"n/a")</f>
        <v>n/a</v>
      </c>
      <c r="U168" s="20" t="n">
        <f aca="false">Total!J168</f>
        <v>47.12</v>
      </c>
      <c r="V168" s="17" t="str">
        <f aca="false">IFERROR(MATCH($A168,'Stock Exchange'!$A$5:$A$2450,0),"")</f>
        <v/>
      </c>
      <c r="W168" s="17" t="str">
        <f aca="false">IFERROR(MATCH($A168,Primary!$A$5:$A$2450,0),"")</f>
        <v/>
      </c>
    </row>
    <row r="169" customFormat="false" ht="15" hidden="false" customHeight="false" outlineLevel="0" collapsed="false">
      <c r="A169" s="16" t="n">
        <f aca="false">Total!A169</f>
        <v>37131</v>
      </c>
      <c r="B169" s="17" t="n">
        <f aca="false">YEAR(A169)</f>
        <v>2001</v>
      </c>
      <c r="C169" s="17" t="n">
        <f aca="false">MONTH(A169)</f>
        <v>8</v>
      </c>
      <c r="D169" s="6" t="str">
        <f aca="false">IF(MONTH(A169)&gt;=4,"FY "&amp;YEAR(A169)&amp;"-"&amp;RIGHT(YEAR(A169)+1,2),"FY "&amp;(YEAR(A169)-1)&amp;"-"&amp;RIGHT(YEAR(A169),2))</f>
        <v>FY 2001-02</v>
      </c>
      <c r="E169" s="6" t="str">
        <f aca="false">IF(AND(V169&lt;&gt;"",W169&lt;&gt;""),"Yes","No")</f>
        <v>No</v>
      </c>
      <c r="F169" s="18" t="n">
        <f aca="false">Total!F169</f>
        <v>125.9</v>
      </c>
      <c r="G169" s="18" t="n">
        <f aca="false">Total!G169</f>
        <v>113</v>
      </c>
      <c r="H169" s="18" t="n">
        <f aca="false">Total!H169</f>
        <v>12.9</v>
      </c>
      <c r="I169" s="18" t="n">
        <f aca="false">Total!I169</f>
        <v>2.7</v>
      </c>
      <c r="J169" s="18" t="str">
        <f aca="false">IF($V169="","",INDEX('Stock Exchange'!F$5:F$2450,$V169))</f>
        <v/>
      </c>
      <c r="K169" s="18" t="str">
        <f aca="false">IF($V169="","",INDEX('Stock Exchange'!G$5:G$2450,$V169))</f>
        <v/>
      </c>
      <c r="L169" s="18" t="str">
        <f aca="false">IF($V169="","",INDEX('Stock Exchange'!H$5:H$2450,$V169))</f>
        <v/>
      </c>
      <c r="M169" s="18" t="str">
        <f aca="false">IF($V169="","",INDEX('Stock Exchange'!I$5:I$2450,$V169))</f>
        <v/>
      </c>
      <c r="N169" s="18" t="str">
        <f aca="false">IF($W169="","",INDEX(Primary!F$5:F$2450,$W169))</f>
        <v/>
      </c>
      <c r="O169" s="18" t="str">
        <f aca="false">IF($W169="","",INDEX(Primary!G$5:G$2450,$W169))</f>
        <v/>
      </c>
      <c r="P169" s="18" t="str">
        <f aca="false">IF($W169="","",INDEX(Primary!H$5:H$2450,$W169))</f>
        <v/>
      </c>
      <c r="Q169" s="18" t="str">
        <f aca="false">IF($W169="","",INDEX(Primary!I$5:I$2450,$W169))</f>
        <v/>
      </c>
      <c r="R169" s="19" t="str">
        <f aca="false">IF($E169="Yes",L169+P169,"")</f>
        <v/>
      </c>
      <c r="S169" s="19" t="str">
        <f aca="false">IF($E169="Yes",H169-R169,"")</f>
        <v/>
      </c>
      <c r="T169" s="6" t="str">
        <f aca="false">IF($E169="Yes",IF(ROUND(ABS(S169),2)&lt;=$T$2,"OK","CHECK"),"n/a")</f>
        <v>n/a</v>
      </c>
      <c r="U169" s="20" t="n">
        <f aca="false">Total!J169</f>
        <v>47.13</v>
      </c>
      <c r="V169" s="17" t="str">
        <f aca="false">IFERROR(MATCH($A169,'Stock Exchange'!$A$5:$A$2450,0),"")</f>
        <v/>
      </c>
      <c r="W169" s="17" t="str">
        <f aca="false">IFERROR(MATCH($A169,Primary!$A$5:$A$2450,0),"")</f>
        <v/>
      </c>
    </row>
    <row r="170" customFormat="false" ht="15" hidden="false" customHeight="false" outlineLevel="0" collapsed="false">
      <c r="A170" s="16" t="n">
        <f aca="false">Total!A170</f>
        <v>37132</v>
      </c>
      <c r="B170" s="17" t="n">
        <f aca="false">YEAR(A170)</f>
        <v>2001</v>
      </c>
      <c r="C170" s="17" t="n">
        <f aca="false">MONTH(A170)</f>
        <v>8</v>
      </c>
      <c r="D170" s="6" t="str">
        <f aca="false">IF(MONTH(A170)&gt;=4,"FY "&amp;YEAR(A170)&amp;"-"&amp;RIGHT(YEAR(A170)+1,2),"FY "&amp;(YEAR(A170)-1)&amp;"-"&amp;RIGHT(YEAR(A170),2))</f>
        <v>FY 2001-02</v>
      </c>
      <c r="E170" s="6" t="str">
        <f aca="false">IF(AND(V170&lt;&gt;"",W170&lt;&gt;""),"Yes","No")</f>
        <v>No</v>
      </c>
      <c r="F170" s="18" t="n">
        <f aca="false">Total!F170</f>
        <v>95.3</v>
      </c>
      <c r="G170" s="18" t="n">
        <f aca="false">Total!G170</f>
        <v>77.7</v>
      </c>
      <c r="H170" s="18" t="n">
        <f aca="false">Total!H170</f>
        <v>17.6</v>
      </c>
      <c r="I170" s="18" t="n">
        <f aca="false">Total!I170</f>
        <v>3.7</v>
      </c>
      <c r="J170" s="18" t="str">
        <f aca="false">IF($V170="","",INDEX('Stock Exchange'!F$5:F$2450,$V170))</f>
        <v/>
      </c>
      <c r="K170" s="18" t="str">
        <f aca="false">IF($V170="","",INDEX('Stock Exchange'!G$5:G$2450,$V170))</f>
        <v/>
      </c>
      <c r="L170" s="18" t="str">
        <f aca="false">IF($V170="","",INDEX('Stock Exchange'!H$5:H$2450,$V170))</f>
        <v/>
      </c>
      <c r="M170" s="18" t="str">
        <f aca="false">IF($V170="","",INDEX('Stock Exchange'!I$5:I$2450,$V170))</f>
        <v/>
      </c>
      <c r="N170" s="18" t="str">
        <f aca="false">IF($W170="","",INDEX(Primary!F$5:F$2450,$W170))</f>
        <v/>
      </c>
      <c r="O170" s="18" t="str">
        <f aca="false">IF($W170="","",INDEX(Primary!G$5:G$2450,$W170))</f>
        <v/>
      </c>
      <c r="P170" s="18" t="str">
        <f aca="false">IF($W170="","",INDEX(Primary!H$5:H$2450,$W170))</f>
        <v/>
      </c>
      <c r="Q170" s="18" t="str">
        <f aca="false">IF($W170="","",INDEX(Primary!I$5:I$2450,$W170))</f>
        <v/>
      </c>
      <c r="R170" s="19" t="str">
        <f aca="false">IF($E170="Yes",L170+P170,"")</f>
        <v/>
      </c>
      <c r="S170" s="19" t="str">
        <f aca="false">IF($E170="Yes",H170-R170,"")</f>
        <v/>
      </c>
      <c r="T170" s="6" t="str">
        <f aca="false">IF($E170="Yes",IF(ROUND(ABS(S170),2)&lt;=$T$2,"OK","CHECK"),"n/a")</f>
        <v>n/a</v>
      </c>
      <c r="U170" s="20" t="n">
        <f aca="false">Total!J170</f>
        <v>47.15</v>
      </c>
      <c r="V170" s="17" t="str">
        <f aca="false">IFERROR(MATCH($A170,'Stock Exchange'!$A$5:$A$2450,0),"")</f>
        <v/>
      </c>
      <c r="W170" s="17" t="str">
        <f aca="false">IFERROR(MATCH($A170,Primary!$A$5:$A$2450,0),"")</f>
        <v/>
      </c>
    </row>
    <row r="171" customFormat="false" ht="15" hidden="false" customHeight="false" outlineLevel="0" collapsed="false">
      <c r="A171" s="16" t="n">
        <f aca="false">Total!A171</f>
        <v>37133</v>
      </c>
      <c r="B171" s="17" t="n">
        <f aca="false">YEAR(A171)</f>
        <v>2001</v>
      </c>
      <c r="C171" s="17" t="n">
        <f aca="false">MONTH(A171)</f>
        <v>8</v>
      </c>
      <c r="D171" s="6" t="str">
        <f aca="false">IF(MONTH(A171)&gt;=4,"FY "&amp;YEAR(A171)&amp;"-"&amp;RIGHT(YEAR(A171)+1,2),"FY "&amp;(YEAR(A171)-1)&amp;"-"&amp;RIGHT(YEAR(A171),2))</f>
        <v>FY 2001-02</v>
      </c>
      <c r="E171" s="6" t="str">
        <f aca="false">IF(AND(V171&lt;&gt;"",W171&lt;&gt;""),"Yes","No")</f>
        <v>No</v>
      </c>
      <c r="F171" s="18" t="n">
        <f aca="false">Total!F171</f>
        <v>128.5</v>
      </c>
      <c r="G171" s="18" t="n">
        <f aca="false">Total!G171</f>
        <v>135.7</v>
      </c>
      <c r="H171" s="18" t="n">
        <f aca="false">Total!H171</f>
        <v>-7.2</v>
      </c>
      <c r="I171" s="18" t="n">
        <f aca="false">Total!I171</f>
        <v>-1.5</v>
      </c>
      <c r="J171" s="18" t="str">
        <f aca="false">IF($V171="","",INDEX('Stock Exchange'!F$5:F$2450,$V171))</f>
        <v/>
      </c>
      <c r="K171" s="18" t="str">
        <f aca="false">IF($V171="","",INDEX('Stock Exchange'!G$5:G$2450,$V171))</f>
        <v/>
      </c>
      <c r="L171" s="18" t="str">
        <f aca="false">IF($V171="","",INDEX('Stock Exchange'!H$5:H$2450,$V171))</f>
        <v/>
      </c>
      <c r="M171" s="18" t="str">
        <f aca="false">IF($V171="","",INDEX('Stock Exchange'!I$5:I$2450,$V171))</f>
        <v/>
      </c>
      <c r="N171" s="18" t="str">
        <f aca="false">IF($W171="","",INDEX(Primary!F$5:F$2450,$W171))</f>
        <v/>
      </c>
      <c r="O171" s="18" t="str">
        <f aca="false">IF($W171="","",INDEX(Primary!G$5:G$2450,$W171))</f>
        <v/>
      </c>
      <c r="P171" s="18" t="str">
        <f aca="false">IF($W171="","",INDEX(Primary!H$5:H$2450,$W171))</f>
        <v/>
      </c>
      <c r="Q171" s="18" t="str">
        <f aca="false">IF($W171="","",INDEX(Primary!I$5:I$2450,$W171))</f>
        <v/>
      </c>
      <c r="R171" s="19" t="str">
        <f aca="false">IF($E171="Yes",L171+P171,"")</f>
        <v/>
      </c>
      <c r="S171" s="19" t="str">
        <f aca="false">IF($E171="Yes",H171-R171,"")</f>
        <v/>
      </c>
      <c r="T171" s="6" t="str">
        <f aca="false">IF($E171="Yes",IF(ROUND(ABS(S171),2)&lt;=$T$2,"OK","CHECK"),"n/a")</f>
        <v>n/a</v>
      </c>
      <c r="U171" s="20" t="n">
        <f aca="false">Total!J171</f>
        <v>47.13</v>
      </c>
      <c r="V171" s="17" t="str">
        <f aca="false">IFERROR(MATCH($A171,'Stock Exchange'!$A$5:$A$2450,0),"")</f>
        <v/>
      </c>
      <c r="W171" s="17" t="str">
        <f aca="false">IFERROR(MATCH($A171,Primary!$A$5:$A$2450,0),"")</f>
        <v/>
      </c>
    </row>
    <row r="172" customFormat="false" ht="15" hidden="false" customHeight="false" outlineLevel="0" collapsed="false">
      <c r="A172" s="16" t="n">
        <f aca="false">Total!A172</f>
        <v>37134</v>
      </c>
      <c r="B172" s="17" t="n">
        <f aca="false">YEAR(A172)</f>
        <v>2001</v>
      </c>
      <c r="C172" s="17" t="n">
        <f aca="false">MONTH(A172)</f>
        <v>8</v>
      </c>
      <c r="D172" s="6" t="str">
        <f aca="false">IF(MONTH(A172)&gt;=4,"FY "&amp;YEAR(A172)&amp;"-"&amp;RIGHT(YEAR(A172)+1,2),"FY "&amp;(YEAR(A172)-1)&amp;"-"&amp;RIGHT(YEAR(A172),2))</f>
        <v>FY 2001-02</v>
      </c>
      <c r="E172" s="6" t="str">
        <f aca="false">IF(AND(V172&lt;&gt;"",W172&lt;&gt;""),"Yes","No")</f>
        <v>No</v>
      </c>
      <c r="F172" s="18" t="n">
        <f aca="false">Total!F172</f>
        <v>130.1</v>
      </c>
      <c r="G172" s="18" t="n">
        <f aca="false">Total!G172</f>
        <v>142.8</v>
      </c>
      <c r="H172" s="18" t="n">
        <f aca="false">Total!H172</f>
        <v>-12.7</v>
      </c>
      <c r="I172" s="18" t="n">
        <f aca="false">Total!I172</f>
        <v>-2.7</v>
      </c>
      <c r="J172" s="18" t="str">
        <f aca="false">IF($V172="","",INDEX('Stock Exchange'!F$5:F$2450,$V172))</f>
        <v/>
      </c>
      <c r="K172" s="18" t="str">
        <f aca="false">IF($V172="","",INDEX('Stock Exchange'!G$5:G$2450,$V172))</f>
        <v/>
      </c>
      <c r="L172" s="18" t="str">
        <f aca="false">IF($V172="","",INDEX('Stock Exchange'!H$5:H$2450,$V172))</f>
        <v/>
      </c>
      <c r="M172" s="18" t="str">
        <f aca="false">IF($V172="","",INDEX('Stock Exchange'!I$5:I$2450,$V172))</f>
        <v/>
      </c>
      <c r="N172" s="18" t="str">
        <f aca="false">IF($W172="","",INDEX(Primary!F$5:F$2450,$W172))</f>
        <v/>
      </c>
      <c r="O172" s="18" t="str">
        <f aca="false">IF($W172="","",INDEX(Primary!G$5:G$2450,$W172))</f>
        <v/>
      </c>
      <c r="P172" s="18" t="str">
        <f aca="false">IF($W172="","",INDEX(Primary!H$5:H$2450,$W172))</f>
        <v/>
      </c>
      <c r="Q172" s="18" t="str">
        <f aca="false">IF($W172="","",INDEX(Primary!I$5:I$2450,$W172))</f>
        <v/>
      </c>
      <c r="R172" s="19" t="str">
        <f aca="false">IF($E172="Yes",L172+P172,"")</f>
        <v/>
      </c>
      <c r="S172" s="19" t="str">
        <f aca="false">IF($E172="Yes",H172-R172,"")</f>
        <v/>
      </c>
      <c r="T172" s="6" t="str">
        <f aca="false">IF($E172="Yes",IF(ROUND(ABS(S172),2)&lt;=$T$2,"OK","CHECK"),"n/a")</f>
        <v>n/a</v>
      </c>
      <c r="U172" s="20" t="n">
        <f aca="false">Total!J172</f>
        <v>47.14</v>
      </c>
      <c r="V172" s="17" t="str">
        <f aca="false">IFERROR(MATCH($A172,'Stock Exchange'!$A$5:$A$2450,0),"")</f>
        <v/>
      </c>
      <c r="W172" s="17" t="str">
        <f aca="false">IFERROR(MATCH($A172,Primary!$A$5:$A$2450,0),"")</f>
        <v/>
      </c>
    </row>
    <row r="173" customFormat="false" ht="15" hidden="false" customHeight="false" outlineLevel="0" collapsed="false">
      <c r="A173" s="16" t="n">
        <f aca="false">Total!A173</f>
        <v>37137</v>
      </c>
      <c r="B173" s="17" t="n">
        <f aca="false">YEAR(A173)</f>
        <v>2001</v>
      </c>
      <c r="C173" s="17" t="n">
        <f aca="false">MONTH(A173)</f>
        <v>9</v>
      </c>
      <c r="D173" s="6" t="str">
        <f aca="false">IF(MONTH(A173)&gt;=4,"FY "&amp;YEAR(A173)&amp;"-"&amp;RIGHT(YEAR(A173)+1,2),"FY "&amp;(YEAR(A173)-1)&amp;"-"&amp;RIGHT(YEAR(A173),2))</f>
        <v>FY 2001-02</v>
      </c>
      <c r="E173" s="6" t="str">
        <f aca="false">IF(AND(V173&lt;&gt;"",W173&lt;&gt;""),"Yes","No")</f>
        <v>No</v>
      </c>
      <c r="F173" s="18" t="n">
        <f aca="false">Total!F173</f>
        <v>141.9</v>
      </c>
      <c r="G173" s="18" t="n">
        <f aca="false">Total!G173</f>
        <v>250.6</v>
      </c>
      <c r="H173" s="18" t="n">
        <f aca="false">Total!H173</f>
        <v>-108.7</v>
      </c>
      <c r="I173" s="18" t="n">
        <f aca="false">Total!I173</f>
        <v>-23.1</v>
      </c>
      <c r="J173" s="18" t="str">
        <f aca="false">IF($V173="","",INDEX('Stock Exchange'!F$5:F$2450,$V173))</f>
        <v/>
      </c>
      <c r="K173" s="18" t="str">
        <f aca="false">IF($V173="","",INDEX('Stock Exchange'!G$5:G$2450,$V173))</f>
        <v/>
      </c>
      <c r="L173" s="18" t="str">
        <f aca="false">IF($V173="","",INDEX('Stock Exchange'!H$5:H$2450,$V173))</f>
        <v/>
      </c>
      <c r="M173" s="18" t="str">
        <f aca="false">IF($V173="","",INDEX('Stock Exchange'!I$5:I$2450,$V173))</f>
        <v/>
      </c>
      <c r="N173" s="18" t="str">
        <f aca="false">IF($W173="","",INDEX(Primary!F$5:F$2450,$W173))</f>
        <v/>
      </c>
      <c r="O173" s="18" t="str">
        <f aca="false">IF($W173="","",INDEX(Primary!G$5:G$2450,$W173))</f>
        <v/>
      </c>
      <c r="P173" s="18" t="str">
        <f aca="false">IF($W173="","",INDEX(Primary!H$5:H$2450,$W173))</f>
        <v/>
      </c>
      <c r="Q173" s="18" t="str">
        <f aca="false">IF($W173="","",INDEX(Primary!I$5:I$2450,$W173))</f>
        <v/>
      </c>
      <c r="R173" s="19" t="str">
        <f aca="false">IF($E173="Yes",L173+P173,"")</f>
        <v/>
      </c>
      <c r="S173" s="19" t="str">
        <f aca="false">IF($E173="Yes",H173-R173,"")</f>
        <v/>
      </c>
      <c r="T173" s="6" t="str">
        <f aca="false">IF($E173="Yes",IF(ROUND(ABS(S173),2)&lt;=$T$2,"OK","CHECK"),"n/a")</f>
        <v>n/a</v>
      </c>
      <c r="U173" s="20" t="n">
        <f aca="false">Total!J173</f>
        <v>47.15</v>
      </c>
      <c r="V173" s="17" t="str">
        <f aca="false">IFERROR(MATCH($A173,'Stock Exchange'!$A$5:$A$2450,0),"")</f>
        <v/>
      </c>
      <c r="W173" s="17" t="str">
        <f aca="false">IFERROR(MATCH($A173,Primary!$A$5:$A$2450,0),"")</f>
        <v/>
      </c>
    </row>
    <row r="174" customFormat="false" ht="15" hidden="false" customHeight="false" outlineLevel="0" collapsed="false">
      <c r="A174" s="16" t="n">
        <f aca="false">Total!A174</f>
        <v>37138</v>
      </c>
      <c r="B174" s="17" t="n">
        <f aca="false">YEAR(A174)</f>
        <v>2001</v>
      </c>
      <c r="C174" s="17" t="n">
        <f aca="false">MONTH(A174)</f>
        <v>9</v>
      </c>
      <c r="D174" s="6" t="str">
        <f aca="false">IF(MONTH(A174)&gt;=4,"FY "&amp;YEAR(A174)&amp;"-"&amp;RIGHT(YEAR(A174)+1,2),"FY "&amp;(YEAR(A174)-1)&amp;"-"&amp;RIGHT(YEAR(A174),2))</f>
        <v>FY 2001-02</v>
      </c>
      <c r="E174" s="6" t="str">
        <f aca="false">IF(AND(V174&lt;&gt;"",W174&lt;&gt;""),"Yes","No")</f>
        <v>No</v>
      </c>
      <c r="F174" s="18" t="n">
        <f aca="false">Total!F174</f>
        <v>74.7</v>
      </c>
      <c r="G174" s="18" t="n">
        <f aca="false">Total!G174</f>
        <v>142.3</v>
      </c>
      <c r="H174" s="18" t="n">
        <f aca="false">Total!H174</f>
        <v>-67.6</v>
      </c>
      <c r="I174" s="18" t="n">
        <f aca="false">Total!I174</f>
        <v>-14.3</v>
      </c>
      <c r="J174" s="18" t="str">
        <f aca="false">IF($V174="","",INDEX('Stock Exchange'!F$5:F$2450,$V174))</f>
        <v/>
      </c>
      <c r="K174" s="18" t="str">
        <f aca="false">IF($V174="","",INDEX('Stock Exchange'!G$5:G$2450,$V174))</f>
        <v/>
      </c>
      <c r="L174" s="18" t="str">
        <f aca="false">IF($V174="","",INDEX('Stock Exchange'!H$5:H$2450,$V174))</f>
        <v/>
      </c>
      <c r="M174" s="18" t="str">
        <f aca="false">IF($V174="","",INDEX('Stock Exchange'!I$5:I$2450,$V174))</f>
        <v/>
      </c>
      <c r="N174" s="18" t="str">
        <f aca="false">IF($W174="","",INDEX(Primary!F$5:F$2450,$W174))</f>
        <v/>
      </c>
      <c r="O174" s="18" t="str">
        <f aca="false">IF($W174="","",INDEX(Primary!G$5:G$2450,$W174))</f>
        <v/>
      </c>
      <c r="P174" s="18" t="str">
        <f aca="false">IF($W174="","",INDEX(Primary!H$5:H$2450,$W174))</f>
        <v/>
      </c>
      <c r="Q174" s="18" t="str">
        <f aca="false">IF($W174="","",INDEX(Primary!I$5:I$2450,$W174))</f>
        <v/>
      </c>
      <c r="R174" s="19" t="str">
        <f aca="false">IF($E174="Yes",L174+P174,"")</f>
        <v/>
      </c>
      <c r="S174" s="19" t="str">
        <f aca="false">IF($E174="Yes",H174-R174,"")</f>
        <v/>
      </c>
      <c r="T174" s="6" t="str">
        <f aca="false">IF($E174="Yes",IF(ROUND(ABS(S174),2)&lt;=$T$2,"OK","CHECK"),"n/a")</f>
        <v>n/a</v>
      </c>
      <c r="U174" s="20" t="n">
        <f aca="false">Total!J174</f>
        <v>47.13</v>
      </c>
      <c r="V174" s="17" t="str">
        <f aca="false">IFERROR(MATCH($A174,'Stock Exchange'!$A$5:$A$2450,0),"")</f>
        <v/>
      </c>
      <c r="W174" s="17" t="str">
        <f aca="false">IFERROR(MATCH($A174,Primary!$A$5:$A$2450,0),"")</f>
        <v/>
      </c>
    </row>
    <row r="175" customFormat="false" ht="15" hidden="false" customHeight="false" outlineLevel="0" collapsed="false">
      <c r="A175" s="16" t="n">
        <f aca="false">Total!A175</f>
        <v>37139</v>
      </c>
      <c r="B175" s="17" t="n">
        <f aca="false">YEAR(A175)</f>
        <v>2001</v>
      </c>
      <c r="C175" s="17" t="n">
        <f aca="false">MONTH(A175)</f>
        <v>9</v>
      </c>
      <c r="D175" s="6" t="str">
        <f aca="false">IF(MONTH(A175)&gt;=4,"FY "&amp;YEAR(A175)&amp;"-"&amp;RIGHT(YEAR(A175)+1,2),"FY "&amp;(YEAR(A175)-1)&amp;"-"&amp;RIGHT(YEAR(A175),2))</f>
        <v>FY 2001-02</v>
      </c>
      <c r="E175" s="6" t="str">
        <f aca="false">IF(AND(V175&lt;&gt;"",W175&lt;&gt;""),"Yes","No")</f>
        <v>No</v>
      </c>
      <c r="F175" s="18" t="n">
        <f aca="false">Total!F175</f>
        <v>90.9</v>
      </c>
      <c r="G175" s="18" t="n">
        <f aca="false">Total!G175</f>
        <v>123.4</v>
      </c>
      <c r="H175" s="18" t="n">
        <f aca="false">Total!H175</f>
        <v>-32.5</v>
      </c>
      <c r="I175" s="18" t="n">
        <f aca="false">Total!I175</f>
        <v>-6.9</v>
      </c>
      <c r="J175" s="18" t="str">
        <f aca="false">IF($V175="","",INDEX('Stock Exchange'!F$5:F$2450,$V175))</f>
        <v/>
      </c>
      <c r="K175" s="18" t="str">
        <f aca="false">IF($V175="","",INDEX('Stock Exchange'!G$5:G$2450,$V175))</f>
        <v/>
      </c>
      <c r="L175" s="18" t="str">
        <f aca="false">IF($V175="","",INDEX('Stock Exchange'!H$5:H$2450,$V175))</f>
        <v/>
      </c>
      <c r="M175" s="18" t="str">
        <f aca="false">IF($V175="","",INDEX('Stock Exchange'!I$5:I$2450,$V175))</f>
        <v/>
      </c>
      <c r="N175" s="18" t="str">
        <f aca="false">IF($W175="","",INDEX(Primary!F$5:F$2450,$W175))</f>
        <v/>
      </c>
      <c r="O175" s="18" t="str">
        <f aca="false">IF($W175="","",INDEX(Primary!G$5:G$2450,$W175))</f>
        <v/>
      </c>
      <c r="P175" s="18" t="str">
        <f aca="false">IF($W175="","",INDEX(Primary!H$5:H$2450,$W175))</f>
        <v/>
      </c>
      <c r="Q175" s="18" t="str">
        <f aca="false">IF($W175="","",INDEX(Primary!I$5:I$2450,$W175))</f>
        <v/>
      </c>
      <c r="R175" s="19" t="str">
        <f aca="false">IF($E175="Yes",L175+P175,"")</f>
        <v/>
      </c>
      <c r="S175" s="19" t="str">
        <f aca="false">IF($E175="Yes",H175-R175,"")</f>
        <v/>
      </c>
      <c r="T175" s="6" t="str">
        <f aca="false">IF($E175="Yes",IF(ROUND(ABS(S175),2)&lt;=$T$2,"OK","CHECK"),"n/a")</f>
        <v>n/a</v>
      </c>
      <c r="U175" s="20" t="n">
        <f aca="false">Total!J175</f>
        <v>47.16</v>
      </c>
      <c r="V175" s="17" t="str">
        <f aca="false">IFERROR(MATCH($A175,'Stock Exchange'!$A$5:$A$2450,0),"")</f>
        <v/>
      </c>
      <c r="W175" s="17" t="str">
        <f aca="false">IFERROR(MATCH($A175,Primary!$A$5:$A$2450,0),"")</f>
        <v/>
      </c>
    </row>
    <row r="176" customFormat="false" ht="15" hidden="false" customHeight="false" outlineLevel="0" collapsed="false">
      <c r="A176" s="16" t="n">
        <f aca="false">Total!A176</f>
        <v>37140</v>
      </c>
      <c r="B176" s="17" t="n">
        <f aca="false">YEAR(A176)</f>
        <v>2001</v>
      </c>
      <c r="C176" s="17" t="n">
        <f aca="false">MONTH(A176)</f>
        <v>9</v>
      </c>
      <c r="D176" s="6" t="str">
        <f aca="false">IF(MONTH(A176)&gt;=4,"FY "&amp;YEAR(A176)&amp;"-"&amp;RIGHT(YEAR(A176)+1,2),"FY "&amp;(YEAR(A176)-1)&amp;"-"&amp;RIGHT(YEAR(A176),2))</f>
        <v>FY 2001-02</v>
      </c>
      <c r="E176" s="6" t="str">
        <f aca="false">IF(AND(V176&lt;&gt;"",W176&lt;&gt;""),"Yes","No")</f>
        <v>No</v>
      </c>
      <c r="F176" s="18" t="n">
        <f aca="false">Total!F176</f>
        <v>159.3</v>
      </c>
      <c r="G176" s="18" t="n">
        <f aca="false">Total!G176</f>
        <v>96.7</v>
      </c>
      <c r="H176" s="18" t="n">
        <f aca="false">Total!H176</f>
        <v>62.6</v>
      </c>
      <c r="I176" s="18" t="n">
        <f aca="false">Total!I176</f>
        <v>13.3</v>
      </c>
      <c r="J176" s="18" t="str">
        <f aca="false">IF($V176="","",INDEX('Stock Exchange'!F$5:F$2450,$V176))</f>
        <v/>
      </c>
      <c r="K176" s="18" t="str">
        <f aca="false">IF($V176="","",INDEX('Stock Exchange'!G$5:G$2450,$V176))</f>
        <v/>
      </c>
      <c r="L176" s="18" t="str">
        <f aca="false">IF($V176="","",INDEX('Stock Exchange'!H$5:H$2450,$V176))</f>
        <v/>
      </c>
      <c r="M176" s="18" t="str">
        <f aca="false">IF($V176="","",INDEX('Stock Exchange'!I$5:I$2450,$V176))</f>
        <v/>
      </c>
      <c r="N176" s="18" t="str">
        <f aca="false">IF($W176="","",INDEX(Primary!F$5:F$2450,$W176))</f>
        <v/>
      </c>
      <c r="O176" s="18" t="str">
        <f aca="false">IF($W176="","",INDEX(Primary!G$5:G$2450,$W176))</f>
        <v/>
      </c>
      <c r="P176" s="18" t="str">
        <f aca="false">IF($W176="","",INDEX(Primary!H$5:H$2450,$W176))</f>
        <v/>
      </c>
      <c r="Q176" s="18" t="str">
        <f aca="false">IF($W176="","",INDEX(Primary!I$5:I$2450,$W176))</f>
        <v/>
      </c>
      <c r="R176" s="19" t="str">
        <f aca="false">IF($E176="Yes",L176+P176,"")</f>
        <v/>
      </c>
      <c r="S176" s="19" t="str">
        <f aca="false">IF($E176="Yes",H176-R176,"")</f>
        <v/>
      </c>
      <c r="T176" s="6" t="str">
        <f aca="false">IF($E176="Yes",IF(ROUND(ABS(S176),2)&lt;=$T$2,"OK","CHECK"),"n/a")</f>
        <v>n/a</v>
      </c>
      <c r="U176" s="20" t="n">
        <f aca="false">Total!J176</f>
        <v>47.16</v>
      </c>
      <c r="V176" s="17" t="str">
        <f aca="false">IFERROR(MATCH($A176,'Stock Exchange'!$A$5:$A$2450,0),"")</f>
        <v/>
      </c>
      <c r="W176" s="17" t="str">
        <f aca="false">IFERROR(MATCH($A176,Primary!$A$5:$A$2450,0),"")</f>
        <v/>
      </c>
    </row>
    <row r="177" customFormat="false" ht="15" hidden="false" customHeight="false" outlineLevel="0" collapsed="false">
      <c r="A177" s="16" t="n">
        <f aca="false">Total!A177</f>
        <v>37141</v>
      </c>
      <c r="B177" s="17" t="n">
        <f aca="false">YEAR(A177)</f>
        <v>2001</v>
      </c>
      <c r="C177" s="17" t="n">
        <f aca="false">MONTH(A177)</f>
        <v>9</v>
      </c>
      <c r="D177" s="6" t="str">
        <f aca="false">IF(MONTH(A177)&gt;=4,"FY "&amp;YEAR(A177)&amp;"-"&amp;RIGHT(YEAR(A177)+1,2),"FY "&amp;(YEAR(A177)-1)&amp;"-"&amp;RIGHT(YEAR(A177),2))</f>
        <v>FY 2001-02</v>
      </c>
      <c r="E177" s="6" t="str">
        <f aca="false">IF(AND(V177&lt;&gt;"",W177&lt;&gt;""),"Yes","No")</f>
        <v>No</v>
      </c>
      <c r="F177" s="18" t="n">
        <f aca="false">Total!F177</f>
        <v>141.5</v>
      </c>
      <c r="G177" s="18" t="n">
        <f aca="false">Total!G177</f>
        <v>135.9</v>
      </c>
      <c r="H177" s="18" t="n">
        <f aca="false">Total!H177</f>
        <v>5.6</v>
      </c>
      <c r="I177" s="18" t="n">
        <f aca="false">Total!I177</f>
        <v>1.2</v>
      </c>
      <c r="J177" s="18" t="str">
        <f aca="false">IF($V177="","",INDEX('Stock Exchange'!F$5:F$2450,$V177))</f>
        <v/>
      </c>
      <c r="K177" s="18" t="str">
        <f aca="false">IF($V177="","",INDEX('Stock Exchange'!G$5:G$2450,$V177))</f>
        <v/>
      </c>
      <c r="L177" s="18" t="str">
        <f aca="false">IF($V177="","",INDEX('Stock Exchange'!H$5:H$2450,$V177))</f>
        <v/>
      </c>
      <c r="M177" s="18" t="str">
        <f aca="false">IF($V177="","",INDEX('Stock Exchange'!I$5:I$2450,$V177))</f>
        <v/>
      </c>
      <c r="N177" s="18" t="str">
        <f aca="false">IF($W177="","",INDEX(Primary!F$5:F$2450,$W177))</f>
        <v/>
      </c>
      <c r="O177" s="18" t="str">
        <f aca="false">IF($W177="","",INDEX(Primary!G$5:G$2450,$W177))</f>
        <v/>
      </c>
      <c r="P177" s="18" t="str">
        <f aca="false">IF($W177="","",INDEX(Primary!H$5:H$2450,$W177))</f>
        <v/>
      </c>
      <c r="Q177" s="18" t="str">
        <f aca="false">IF($W177="","",INDEX(Primary!I$5:I$2450,$W177))</f>
        <v/>
      </c>
      <c r="R177" s="19" t="str">
        <f aca="false">IF($E177="Yes",L177+P177,"")</f>
        <v/>
      </c>
      <c r="S177" s="19" t="str">
        <f aca="false">IF($E177="Yes",H177-R177,"")</f>
        <v/>
      </c>
      <c r="T177" s="6" t="str">
        <f aca="false">IF($E177="Yes",IF(ROUND(ABS(S177),2)&lt;=$T$2,"OK","CHECK"),"n/a")</f>
        <v>n/a</v>
      </c>
      <c r="U177" s="20" t="n">
        <f aca="false">Total!J177</f>
        <v>47.16</v>
      </c>
      <c r="V177" s="17" t="str">
        <f aca="false">IFERROR(MATCH($A177,'Stock Exchange'!$A$5:$A$2450,0),"")</f>
        <v/>
      </c>
      <c r="W177" s="17" t="str">
        <f aca="false">IFERROR(MATCH($A177,Primary!$A$5:$A$2450,0),"")</f>
        <v/>
      </c>
    </row>
    <row r="178" customFormat="false" ht="15" hidden="false" customHeight="false" outlineLevel="0" collapsed="false">
      <c r="A178" s="16" t="n">
        <f aca="false">Total!A178</f>
        <v>37144</v>
      </c>
      <c r="B178" s="17" t="n">
        <f aca="false">YEAR(A178)</f>
        <v>2001</v>
      </c>
      <c r="C178" s="17" t="n">
        <f aca="false">MONTH(A178)</f>
        <v>9</v>
      </c>
      <c r="D178" s="6" t="str">
        <f aca="false">IF(MONTH(A178)&gt;=4,"FY "&amp;YEAR(A178)&amp;"-"&amp;RIGHT(YEAR(A178)+1,2),"FY "&amp;(YEAR(A178)-1)&amp;"-"&amp;RIGHT(YEAR(A178),2))</f>
        <v>FY 2001-02</v>
      </c>
      <c r="E178" s="6" t="str">
        <f aca="false">IF(AND(V178&lt;&gt;"",W178&lt;&gt;""),"Yes","No")</f>
        <v>No</v>
      </c>
      <c r="F178" s="18" t="n">
        <f aca="false">Total!F178</f>
        <v>181.6</v>
      </c>
      <c r="G178" s="18" t="n">
        <f aca="false">Total!G178</f>
        <v>148.8</v>
      </c>
      <c r="H178" s="18" t="n">
        <f aca="false">Total!H178</f>
        <v>32.8</v>
      </c>
      <c r="I178" s="18" t="n">
        <f aca="false">Total!I178</f>
        <v>7</v>
      </c>
      <c r="J178" s="18" t="str">
        <f aca="false">IF($V178="","",INDEX('Stock Exchange'!F$5:F$2450,$V178))</f>
        <v/>
      </c>
      <c r="K178" s="18" t="str">
        <f aca="false">IF($V178="","",INDEX('Stock Exchange'!G$5:G$2450,$V178))</f>
        <v/>
      </c>
      <c r="L178" s="18" t="str">
        <f aca="false">IF($V178="","",INDEX('Stock Exchange'!H$5:H$2450,$V178))</f>
        <v/>
      </c>
      <c r="M178" s="18" t="str">
        <f aca="false">IF($V178="","",INDEX('Stock Exchange'!I$5:I$2450,$V178))</f>
        <v/>
      </c>
      <c r="N178" s="18" t="str">
        <f aca="false">IF($W178="","",INDEX(Primary!F$5:F$2450,$W178))</f>
        <v/>
      </c>
      <c r="O178" s="18" t="str">
        <f aca="false">IF($W178="","",INDEX(Primary!G$5:G$2450,$W178))</f>
        <v/>
      </c>
      <c r="P178" s="18" t="str">
        <f aca="false">IF($W178="","",INDEX(Primary!H$5:H$2450,$W178))</f>
        <v/>
      </c>
      <c r="Q178" s="18" t="str">
        <f aca="false">IF($W178="","",INDEX(Primary!I$5:I$2450,$W178))</f>
        <v/>
      </c>
      <c r="R178" s="19" t="str">
        <f aca="false">IF($E178="Yes",L178+P178,"")</f>
        <v/>
      </c>
      <c r="S178" s="19" t="str">
        <f aca="false">IF($E178="Yes",H178-R178,"")</f>
        <v/>
      </c>
      <c r="T178" s="6" t="str">
        <f aca="false">IF($E178="Yes",IF(ROUND(ABS(S178),2)&lt;=$T$2,"OK","CHECK"),"n/a")</f>
        <v>n/a</v>
      </c>
      <c r="U178" s="20" t="n">
        <f aca="false">Total!J178</f>
        <v>47.22</v>
      </c>
      <c r="V178" s="17" t="str">
        <f aca="false">IFERROR(MATCH($A178,'Stock Exchange'!$A$5:$A$2450,0),"")</f>
        <v/>
      </c>
      <c r="W178" s="17" t="str">
        <f aca="false">IFERROR(MATCH($A178,Primary!$A$5:$A$2450,0),"")</f>
        <v/>
      </c>
    </row>
    <row r="179" customFormat="false" ht="15" hidden="false" customHeight="false" outlineLevel="0" collapsed="false">
      <c r="A179" s="16" t="n">
        <f aca="false">Total!A179</f>
        <v>37145</v>
      </c>
      <c r="B179" s="17" t="n">
        <f aca="false">YEAR(A179)</f>
        <v>2001</v>
      </c>
      <c r="C179" s="17" t="n">
        <f aca="false">MONTH(A179)</f>
        <v>9</v>
      </c>
      <c r="D179" s="6" t="str">
        <f aca="false">IF(MONTH(A179)&gt;=4,"FY "&amp;YEAR(A179)&amp;"-"&amp;RIGHT(YEAR(A179)+1,2),"FY "&amp;(YEAR(A179)-1)&amp;"-"&amp;RIGHT(YEAR(A179),2))</f>
        <v>FY 2001-02</v>
      </c>
      <c r="E179" s="6" t="str">
        <f aca="false">IF(AND(V179&lt;&gt;"",W179&lt;&gt;""),"Yes","No")</f>
        <v>No</v>
      </c>
      <c r="F179" s="18" t="n">
        <f aca="false">Total!F179</f>
        <v>105.6</v>
      </c>
      <c r="G179" s="18" t="n">
        <f aca="false">Total!G179</f>
        <v>91.3</v>
      </c>
      <c r="H179" s="18" t="n">
        <f aca="false">Total!H179</f>
        <v>14.3</v>
      </c>
      <c r="I179" s="18" t="n">
        <f aca="false">Total!I179</f>
        <v>3</v>
      </c>
      <c r="J179" s="18" t="str">
        <f aca="false">IF($V179="","",INDEX('Stock Exchange'!F$5:F$2450,$V179))</f>
        <v/>
      </c>
      <c r="K179" s="18" t="str">
        <f aca="false">IF($V179="","",INDEX('Stock Exchange'!G$5:G$2450,$V179))</f>
        <v/>
      </c>
      <c r="L179" s="18" t="str">
        <f aca="false">IF($V179="","",INDEX('Stock Exchange'!H$5:H$2450,$V179))</f>
        <v/>
      </c>
      <c r="M179" s="18" t="str">
        <f aca="false">IF($V179="","",INDEX('Stock Exchange'!I$5:I$2450,$V179))</f>
        <v/>
      </c>
      <c r="N179" s="18" t="str">
        <f aca="false">IF($W179="","",INDEX(Primary!F$5:F$2450,$W179))</f>
        <v/>
      </c>
      <c r="O179" s="18" t="str">
        <f aca="false">IF($W179="","",INDEX(Primary!G$5:G$2450,$W179))</f>
        <v/>
      </c>
      <c r="P179" s="18" t="str">
        <f aca="false">IF($W179="","",INDEX(Primary!H$5:H$2450,$W179))</f>
        <v/>
      </c>
      <c r="Q179" s="18" t="str">
        <f aca="false">IF($W179="","",INDEX(Primary!I$5:I$2450,$W179))</f>
        <v/>
      </c>
      <c r="R179" s="19" t="str">
        <f aca="false">IF($E179="Yes",L179+P179,"")</f>
        <v/>
      </c>
      <c r="S179" s="19" t="str">
        <f aca="false">IF($E179="Yes",H179-R179,"")</f>
        <v/>
      </c>
      <c r="T179" s="6" t="str">
        <f aca="false">IF($E179="Yes",IF(ROUND(ABS(S179),2)&lt;=$T$2,"OK","CHECK"),"n/a")</f>
        <v>n/a</v>
      </c>
      <c r="U179" s="20" t="n">
        <f aca="false">Total!J179</f>
        <v>47.28</v>
      </c>
      <c r="V179" s="17" t="str">
        <f aca="false">IFERROR(MATCH($A179,'Stock Exchange'!$A$5:$A$2450,0),"")</f>
        <v/>
      </c>
      <c r="W179" s="17" t="str">
        <f aca="false">IFERROR(MATCH($A179,Primary!$A$5:$A$2450,0),"")</f>
        <v/>
      </c>
    </row>
    <row r="180" customFormat="false" ht="15" hidden="false" customHeight="false" outlineLevel="0" collapsed="false">
      <c r="A180" s="16" t="n">
        <f aca="false">Total!A180</f>
        <v>37146</v>
      </c>
      <c r="B180" s="17" t="n">
        <f aca="false">YEAR(A180)</f>
        <v>2001</v>
      </c>
      <c r="C180" s="17" t="n">
        <f aca="false">MONTH(A180)</f>
        <v>9</v>
      </c>
      <c r="D180" s="6" t="str">
        <f aca="false">IF(MONTH(A180)&gt;=4,"FY "&amp;YEAR(A180)&amp;"-"&amp;RIGHT(YEAR(A180)+1,2),"FY "&amp;(YEAR(A180)-1)&amp;"-"&amp;RIGHT(YEAR(A180),2))</f>
        <v>FY 2001-02</v>
      </c>
      <c r="E180" s="6" t="str">
        <f aca="false">IF(AND(V180&lt;&gt;"",W180&lt;&gt;""),"Yes","No")</f>
        <v>No</v>
      </c>
      <c r="F180" s="18" t="n">
        <f aca="false">Total!F180</f>
        <v>113.6</v>
      </c>
      <c r="G180" s="18" t="n">
        <f aca="false">Total!G180</f>
        <v>118.6</v>
      </c>
      <c r="H180" s="18" t="n">
        <f aca="false">Total!H180</f>
        <v>-5</v>
      </c>
      <c r="I180" s="18" t="n">
        <f aca="false">Total!I180</f>
        <v>-1.1</v>
      </c>
      <c r="J180" s="18" t="str">
        <f aca="false">IF($V180="","",INDEX('Stock Exchange'!F$5:F$2450,$V180))</f>
        <v/>
      </c>
      <c r="K180" s="18" t="str">
        <f aca="false">IF($V180="","",INDEX('Stock Exchange'!G$5:G$2450,$V180))</f>
        <v/>
      </c>
      <c r="L180" s="18" t="str">
        <f aca="false">IF($V180="","",INDEX('Stock Exchange'!H$5:H$2450,$V180))</f>
        <v/>
      </c>
      <c r="M180" s="18" t="str">
        <f aca="false">IF($V180="","",INDEX('Stock Exchange'!I$5:I$2450,$V180))</f>
        <v/>
      </c>
      <c r="N180" s="18" t="str">
        <f aca="false">IF($W180="","",INDEX(Primary!F$5:F$2450,$W180))</f>
        <v/>
      </c>
      <c r="O180" s="18" t="str">
        <f aca="false">IF($W180="","",INDEX(Primary!G$5:G$2450,$W180))</f>
        <v/>
      </c>
      <c r="P180" s="18" t="str">
        <f aca="false">IF($W180="","",INDEX(Primary!H$5:H$2450,$W180))</f>
        <v/>
      </c>
      <c r="Q180" s="18" t="str">
        <f aca="false">IF($W180="","",INDEX(Primary!I$5:I$2450,$W180))</f>
        <v/>
      </c>
      <c r="R180" s="19" t="str">
        <f aca="false">IF($E180="Yes",L180+P180,"")</f>
        <v/>
      </c>
      <c r="S180" s="19" t="str">
        <f aca="false">IF($E180="Yes",H180-R180,"")</f>
        <v/>
      </c>
      <c r="T180" s="6" t="str">
        <f aca="false">IF($E180="Yes",IF(ROUND(ABS(S180),2)&lt;=$T$2,"OK","CHECK"),"n/a")</f>
        <v>n/a</v>
      </c>
      <c r="U180" s="20" t="n">
        <f aca="false">Total!J180</f>
        <v>47.45</v>
      </c>
      <c r="V180" s="17" t="str">
        <f aca="false">IFERROR(MATCH($A180,'Stock Exchange'!$A$5:$A$2450,0),"")</f>
        <v/>
      </c>
      <c r="W180" s="17" t="str">
        <f aca="false">IFERROR(MATCH($A180,Primary!$A$5:$A$2450,0),"")</f>
        <v/>
      </c>
    </row>
    <row r="181" customFormat="false" ht="15" hidden="false" customHeight="false" outlineLevel="0" collapsed="false">
      <c r="A181" s="16" t="n">
        <f aca="false">Total!A181</f>
        <v>37147</v>
      </c>
      <c r="B181" s="17" t="n">
        <f aca="false">YEAR(A181)</f>
        <v>2001</v>
      </c>
      <c r="C181" s="17" t="n">
        <f aca="false">MONTH(A181)</f>
        <v>9</v>
      </c>
      <c r="D181" s="6" t="str">
        <f aca="false">IF(MONTH(A181)&gt;=4,"FY "&amp;YEAR(A181)&amp;"-"&amp;RIGHT(YEAR(A181)+1,2),"FY "&amp;(YEAR(A181)-1)&amp;"-"&amp;RIGHT(YEAR(A181),2))</f>
        <v>FY 2001-02</v>
      </c>
      <c r="E181" s="6" t="str">
        <f aca="false">IF(AND(V181&lt;&gt;"",W181&lt;&gt;""),"Yes","No")</f>
        <v>No</v>
      </c>
      <c r="F181" s="18" t="n">
        <f aca="false">Total!F181</f>
        <v>57.8</v>
      </c>
      <c r="G181" s="18" t="n">
        <f aca="false">Total!G181</f>
        <v>142.5</v>
      </c>
      <c r="H181" s="18" t="n">
        <f aca="false">Total!H181</f>
        <v>-84.7</v>
      </c>
      <c r="I181" s="18" t="n">
        <f aca="false">Total!I181</f>
        <v>-17.9</v>
      </c>
      <c r="J181" s="18" t="str">
        <f aca="false">IF($V181="","",INDEX('Stock Exchange'!F$5:F$2450,$V181))</f>
        <v/>
      </c>
      <c r="K181" s="18" t="str">
        <f aca="false">IF($V181="","",INDEX('Stock Exchange'!G$5:G$2450,$V181))</f>
        <v/>
      </c>
      <c r="L181" s="18" t="str">
        <f aca="false">IF($V181="","",INDEX('Stock Exchange'!H$5:H$2450,$V181))</f>
        <v/>
      </c>
      <c r="M181" s="18" t="str">
        <f aca="false">IF($V181="","",INDEX('Stock Exchange'!I$5:I$2450,$V181))</f>
        <v/>
      </c>
      <c r="N181" s="18" t="str">
        <f aca="false">IF($W181="","",INDEX(Primary!F$5:F$2450,$W181))</f>
        <v/>
      </c>
      <c r="O181" s="18" t="str">
        <f aca="false">IF($W181="","",INDEX(Primary!G$5:G$2450,$W181))</f>
        <v/>
      </c>
      <c r="P181" s="18" t="str">
        <f aca="false">IF($W181="","",INDEX(Primary!H$5:H$2450,$W181))</f>
        <v/>
      </c>
      <c r="Q181" s="18" t="str">
        <f aca="false">IF($W181="","",INDEX(Primary!I$5:I$2450,$W181))</f>
        <v/>
      </c>
      <c r="R181" s="19" t="str">
        <f aca="false">IF($E181="Yes",L181+P181,"")</f>
        <v/>
      </c>
      <c r="S181" s="19" t="str">
        <f aca="false">IF($E181="Yes",H181-R181,"")</f>
        <v/>
      </c>
      <c r="T181" s="6" t="str">
        <f aca="false">IF($E181="Yes",IF(ROUND(ABS(S181),2)&lt;=$T$2,"OK","CHECK"),"n/a")</f>
        <v>n/a</v>
      </c>
      <c r="U181" s="20" t="n">
        <f aca="false">Total!J181</f>
        <v>47.43</v>
      </c>
      <c r="V181" s="17" t="str">
        <f aca="false">IFERROR(MATCH($A181,'Stock Exchange'!$A$5:$A$2450,0),"")</f>
        <v/>
      </c>
      <c r="W181" s="17" t="str">
        <f aca="false">IFERROR(MATCH($A181,Primary!$A$5:$A$2450,0),"")</f>
        <v/>
      </c>
    </row>
    <row r="182" customFormat="false" ht="15" hidden="false" customHeight="false" outlineLevel="0" collapsed="false">
      <c r="A182" s="16" t="n">
        <f aca="false">Total!A182</f>
        <v>37148</v>
      </c>
      <c r="B182" s="17" t="n">
        <f aca="false">YEAR(A182)</f>
        <v>2001</v>
      </c>
      <c r="C182" s="17" t="n">
        <f aca="false">MONTH(A182)</f>
        <v>9</v>
      </c>
      <c r="D182" s="6" t="str">
        <f aca="false">IF(MONTH(A182)&gt;=4,"FY "&amp;YEAR(A182)&amp;"-"&amp;RIGHT(YEAR(A182)+1,2),"FY "&amp;(YEAR(A182)-1)&amp;"-"&amp;RIGHT(YEAR(A182),2))</f>
        <v>FY 2001-02</v>
      </c>
      <c r="E182" s="6" t="str">
        <f aca="false">IF(AND(V182&lt;&gt;"",W182&lt;&gt;""),"Yes","No")</f>
        <v>No</v>
      </c>
      <c r="F182" s="18" t="n">
        <f aca="false">Total!F182</f>
        <v>82.4</v>
      </c>
      <c r="G182" s="18" t="n">
        <f aca="false">Total!G182</f>
        <v>122.5</v>
      </c>
      <c r="H182" s="18" t="n">
        <f aca="false">Total!H182</f>
        <v>-40.1</v>
      </c>
      <c r="I182" s="18" t="n">
        <f aca="false">Total!I182</f>
        <v>-8.4</v>
      </c>
      <c r="J182" s="18" t="str">
        <f aca="false">IF($V182="","",INDEX('Stock Exchange'!F$5:F$2450,$V182))</f>
        <v/>
      </c>
      <c r="K182" s="18" t="str">
        <f aca="false">IF($V182="","",INDEX('Stock Exchange'!G$5:G$2450,$V182))</f>
        <v/>
      </c>
      <c r="L182" s="18" t="str">
        <f aca="false">IF($V182="","",INDEX('Stock Exchange'!H$5:H$2450,$V182))</f>
        <v/>
      </c>
      <c r="M182" s="18" t="str">
        <f aca="false">IF($V182="","",INDEX('Stock Exchange'!I$5:I$2450,$V182))</f>
        <v/>
      </c>
      <c r="N182" s="18" t="str">
        <f aca="false">IF($W182="","",INDEX(Primary!F$5:F$2450,$W182))</f>
        <v/>
      </c>
      <c r="O182" s="18" t="str">
        <f aca="false">IF($W182="","",INDEX(Primary!G$5:G$2450,$W182))</f>
        <v/>
      </c>
      <c r="P182" s="18" t="str">
        <f aca="false">IF($W182="","",INDEX(Primary!H$5:H$2450,$W182))</f>
        <v/>
      </c>
      <c r="Q182" s="18" t="str">
        <f aca="false">IF($W182="","",INDEX(Primary!I$5:I$2450,$W182))</f>
        <v/>
      </c>
      <c r="R182" s="19" t="str">
        <f aca="false">IF($E182="Yes",L182+P182,"")</f>
        <v/>
      </c>
      <c r="S182" s="19" t="str">
        <f aca="false">IF($E182="Yes",H182-R182,"")</f>
        <v/>
      </c>
      <c r="T182" s="6" t="str">
        <f aca="false">IF($E182="Yes",IF(ROUND(ABS(S182),2)&lt;=$T$2,"OK","CHECK"),"n/a")</f>
        <v>n/a</v>
      </c>
      <c r="U182" s="20" t="n">
        <f aca="false">Total!J182</f>
        <v>47.54</v>
      </c>
      <c r="V182" s="17" t="str">
        <f aca="false">IFERROR(MATCH($A182,'Stock Exchange'!$A$5:$A$2450,0),"")</f>
        <v/>
      </c>
      <c r="W182" s="17" t="str">
        <f aca="false">IFERROR(MATCH($A182,Primary!$A$5:$A$2450,0),"")</f>
        <v/>
      </c>
    </row>
    <row r="183" customFormat="false" ht="15" hidden="false" customHeight="false" outlineLevel="0" collapsed="false">
      <c r="A183" s="16" t="n">
        <f aca="false">Total!A183</f>
        <v>37151</v>
      </c>
      <c r="B183" s="17" t="n">
        <f aca="false">YEAR(A183)</f>
        <v>2001</v>
      </c>
      <c r="C183" s="17" t="n">
        <f aca="false">MONTH(A183)</f>
        <v>9</v>
      </c>
      <c r="D183" s="6" t="str">
        <f aca="false">IF(MONTH(A183)&gt;=4,"FY "&amp;YEAR(A183)&amp;"-"&amp;RIGHT(YEAR(A183)+1,2),"FY "&amp;(YEAR(A183)-1)&amp;"-"&amp;RIGHT(YEAR(A183),2))</f>
        <v>FY 2001-02</v>
      </c>
      <c r="E183" s="6" t="str">
        <f aca="false">IF(AND(V183&lt;&gt;"",W183&lt;&gt;""),"Yes","No")</f>
        <v>No</v>
      </c>
      <c r="F183" s="18" t="n">
        <f aca="false">Total!F183</f>
        <v>168.9</v>
      </c>
      <c r="G183" s="18" t="n">
        <f aca="false">Total!G183</f>
        <v>278.7</v>
      </c>
      <c r="H183" s="18" t="n">
        <f aca="false">Total!H183</f>
        <v>-109.8</v>
      </c>
      <c r="I183" s="18" t="n">
        <f aca="false">Total!I183</f>
        <v>-23</v>
      </c>
      <c r="J183" s="18" t="str">
        <f aca="false">IF($V183="","",INDEX('Stock Exchange'!F$5:F$2450,$V183))</f>
        <v/>
      </c>
      <c r="K183" s="18" t="str">
        <f aca="false">IF($V183="","",INDEX('Stock Exchange'!G$5:G$2450,$V183))</f>
        <v/>
      </c>
      <c r="L183" s="18" t="str">
        <f aca="false">IF($V183="","",INDEX('Stock Exchange'!H$5:H$2450,$V183))</f>
        <v/>
      </c>
      <c r="M183" s="18" t="str">
        <f aca="false">IF($V183="","",INDEX('Stock Exchange'!I$5:I$2450,$V183))</f>
        <v/>
      </c>
      <c r="N183" s="18" t="str">
        <f aca="false">IF($W183="","",INDEX(Primary!F$5:F$2450,$W183))</f>
        <v/>
      </c>
      <c r="O183" s="18" t="str">
        <f aca="false">IF($W183="","",INDEX(Primary!G$5:G$2450,$W183))</f>
        <v/>
      </c>
      <c r="P183" s="18" t="str">
        <f aca="false">IF($W183="","",INDEX(Primary!H$5:H$2450,$W183))</f>
        <v/>
      </c>
      <c r="Q183" s="18" t="str">
        <f aca="false">IF($W183="","",INDEX(Primary!I$5:I$2450,$W183))</f>
        <v/>
      </c>
      <c r="R183" s="19" t="str">
        <f aca="false">IF($E183="Yes",L183+P183,"")</f>
        <v/>
      </c>
      <c r="S183" s="19" t="str">
        <f aca="false">IF($E183="Yes",H183-R183,"")</f>
        <v/>
      </c>
      <c r="T183" s="6" t="str">
        <f aca="false">IF($E183="Yes",IF(ROUND(ABS(S183),2)&lt;=$T$2,"OK","CHECK"),"n/a")</f>
        <v>n/a</v>
      </c>
      <c r="U183" s="20" t="n">
        <f aca="false">Total!J183</f>
        <v>47.7</v>
      </c>
      <c r="V183" s="17" t="str">
        <f aca="false">IFERROR(MATCH($A183,'Stock Exchange'!$A$5:$A$2450,0),"")</f>
        <v/>
      </c>
      <c r="W183" s="17" t="str">
        <f aca="false">IFERROR(MATCH($A183,Primary!$A$5:$A$2450,0),"")</f>
        <v/>
      </c>
    </row>
    <row r="184" customFormat="false" ht="15" hidden="false" customHeight="false" outlineLevel="0" collapsed="false">
      <c r="A184" s="16" t="n">
        <f aca="false">Total!A184</f>
        <v>37152</v>
      </c>
      <c r="B184" s="17" t="n">
        <f aca="false">YEAR(A184)</f>
        <v>2001</v>
      </c>
      <c r="C184" s="17" t="n">
        <f aca="false">MONTH(A184)</f>
        <v>9</v>
      </c>
      <c r="D184" s="6" t="str">
        <f aca="false">IF(MONTH(A184)&gt;=4,"FY "&amp;YEAR(A184)&amp;"-"&amp;RIGHT(YEAR(A184)+1,2),"FY "&amp;(YEAR(A184)-1)&amp;"-"&amp;RIGHT(YEAR(A184),2))</f>
        <v>FY 2001-02</v>
      </c>
      <c r="E184" s="6" t="str">
        <f aca="false">IF(AND(V184&lt;&gt;"",W184&lt;&gt;""),"Yes","No")</f>
        <v>No</v>
      </c>
      <c r="F184" s="18" t="n">
        <f aca="false">Total!F184</f>
        <v>157.8</v>
      </c>
      <c r="G184" s="18" t="n">
        <f aca="false">Total!G184</f>
        <v>259.1</v>
      </c>
      <c r="H184" s="18" t="n">
        <f aca="false">Total!H184</f>
        <v>-101.3</v>
      </c>
      <c r="I184" s="18" t="n">
        <f aca="false">Total!I184</f>
        <v>-21</v>
      </c>
      <c r="J184" s="18" t="str">
        <f aca="false">IF($V184="","",INDEX('Stock Exchange'!F$5:F$2450,$V184))</f>
        <v/>
      </c>
      <c r="K184" s="18" t="str">
        <f aca="false">IF($V184="","",INDEX('Stock Exchange'!G$5:G$2450,$V184))</f>
        <v/>
      </c>
      <c r="L184" s="18" t="str">
        <f aca="false">IF($V184="","",INDEX('Stock Exchange'!H$5:H$2450,$V184))</f>
        <v/>
      </c>
      <c r="M184" s="18" t="str">
        <f aca="false">IF($V184="","",INDEX('Stock Exchange'!I$5:I$2450,$V184))</f>
        <v/>
      </c>
      <c r="N184" s="18" t="str">
        <f aca="false">IF($W184="","",INDEX(Primary!F$5:F$2450,$W184))</f>
        <v/>
      </c>
      <c r="O184" s="18" t="str">
        <f aca="false">IF($W184="","",INDEX(Primary!G$5:G$2450,$W184))</f>
        <v/>
      </c>
      <c r="P184" s="18" t="str">
        <f aca="false">IF($W184="","",INDEX(Primary!H$5:H$2450,$W184))</f>
        <v/>
      </c>
      <c r="Q184" s="18" t="str">
        <f aca="false">IF($W184="","",INDEX(Primary!I$5:I$2450,$W184))</f>
        <v/>
      </c>
      <c r="R184" s="19" t="str">
        <f aca="false">IF($E184="Yes",L184+P184,"")</f>
        <v/>
      </c>
      <c r="S184" s="19" t="str">
        <f aca="false">IF($E184="Yes",H184-R184,"")</f>
        <v/>
      </c>
      <c r="T184" s="6" t="str">
        <f aca="false">IF($E184="Yes",IF(ROUND(ABS(S184),2)&lt;=$T$2,"OK","CHECK"),"n/a")</f>
        <v>n/a</v>
      </c>
      <c r="U184" s="20" t="n">
        <f aca="false">Total!J184</f>
        <v>48.18</v>
      </c>
      <c r="V184" s="17" t="str">
        <f aca="false">IFERROR(MATCH($A184,'Stock Exchange'!$A$5:$A$2450,0),"")</f>
        <v/>
      </c>
      <c r="W184" s="17" t="str">
        <f aca="false">IFERROR(MATCH($A184,Primary!$A$5:$A$2450,0),"")</f>
        <v/>
      </c>
    </row>
    <row r="185" customFormat="false" ht="15" hidden="false" customHeight="false" outlineLevel="0" collapsed="false">
      <c r="A185" s="16" t="n">
        <f aca="false">Total!A185</f>
        <v>37153</v>
      </c>
      <c r="B185" s="17" t="n">
        <f aca="false">YEAR(A185)</f>
        <v>2001</v>
      </c>
      <c r="C185" s="17" t="n">
        <f aca="false">MONTH(A185)</f>
        <v>9</v>
      </c>
      <c r="D185" s="6" t="str">
        <f aca="false">IF(MONTH(A185)&gt;=4,"FY "&amp;YEAR(A185)&amp;"-"&amp;RIGHT(YEAR(A185)+1,2),"FY "&amp;(YEAR(A185)-1)&amp;"-"&amp;RIGHT(YEAR(A185),2))</f>
        <v>FY 2001-02</v>
      </c>
      <c r="E185" s="6" t="str">
        <f aca="false">IF(AND(V185&lt;&gt;"",W185&lt;&gt;""),"Yes","No")</f>
        <v>No</v>
      </c>
      <c r="F185" s="18" t="n">
        <f aca="false">Total!F185</f>
        <v>204.9</v>
      </c>
      <c r="G185" s="18" t="n">
        <f aca="false">Total!G185</f>
        <v>247.6</v>
      </c>
      <c r="H185" s="18" t="n">
        <f aca="false">Total!H185</f>
        <v>-42.7</v>
      </c>
      <c r="I185" s="18" t="n">
        <f aca="false">Total!I185</f>
        <v>-8.9</v>
      </c>
      <c r="J185" s="18" t="str">
        <f aca="false">IF($V185="","",INDEX('Stock Exchange'!F$5:F$2450,$V185))</f>
        <v/>
      </c>
      <c r="K185" s="18" t="str">
        <f aca="false">IF($V185="","",INDEX('Stock Exchange'!G$5:G$2450,$V185))</f>
        <v/>
      </c>
      <c r="L185" s="18" t="str">
        <f aca="false">IF($V185="","",INDEX('Stock Exchange'!H$5:H$2450,$V185))</f>
        <v/>
      </c>
      <c r="M185" s="18" t="str">
        <f aca="false">IF($V185="","",INDEX('Stock Exchange'!I$5:I$2450,$V185))</f>
        <v/>
      </c>
      <c r="N185" s="18" t="str">
        <f aca="false">IF($W185="","",INDEX(Primary!F$5:F$2450,$W185))</f>
        <v/>
      </c>
      <c r="O185" s="18" t="str">
        <f aca="false">IF($W185="","",INDEX(Primary!G$5:G$2450,$W185))</f>
        <v/>
      </c>
      <c r="P185" s="18" t="str">
        <f aca="false">IF($W185="","",INDEX(Primary!H$5:H$2450,$W185))</f>
        <v/>
      </c>
      <c r="Q185" s="18" t="str">
        <f aca="false">IF($W185="","",INDEX(Primary!I$5:I$2450,$W185))</f>
        <v/>
      </c>
      <c r="R185" s="19" t="str">
        <f aca="false">IF($E185="Yes",L185+P185,"")</f>
        <v/>
      </c>
      <c r="S185" s="19" t="str">
        <f aca="false">IF($E185="Yes",H185-R185,"")</f>
        <v/>
      </c>
      <c r="T185" s="6" t="str">
        <f aca="false">IF($E185="Yes",IF(ROUND(ABS(S185),2)&lt;=$T$2,"OK","CHECK"),"n/a")</f>
        <v>n/a</v>
      </c>
      <c r="U185" s="20" t="n">
        <f aca="false">Total!J185</f>
        <v>48.02</v>
      </c>
      <c r="V185" s="17" t="str">
        <f aca="false">IFERROR(MATCH($A185,'Stock Exchange'!$A$5:$A$2450,0),"")</f>
        <v/>
      </c>
      <c r="W185" s="17" t="str">
        <f aca="false">IFERROR(MATCH($A185,Primary!$A$5:$A$2450,0),"")</f>
        <v/>
      </c>
    </row>
    <row r="186" customFormat="false" ht="15" hidden="false" customHeight="false" outlineLevel="0" collapsed="false">
      <c r="A186" s="16" t="n">
        <f aca="false">Total!A186</f>
        <v>37154</v>
      </c>
      <c r="B186" s="17" t="n">
        <f aca="false">YEAR(A186)</f>
        <v>2001</v>
      </c>
      <c r="C186" s="17" t="n">
        <f aca="false">MONTH(A186)</f>
        <v>9</v>
      </c>
      <c r="D186" s="6" t="str">
        <f aca="false">IF(MONTH(A186)&gt;=4,"FY "&amp;YEAR(A186)&amp;"-"&amp;RIGHT(YEAR(A186)+1,2),"FY "&amp;(YEAR(A186)-1)&amp;"-"&amp;RIGHT(YEAR(A186),2))</f>
        <v>FY 2001-02</v>
      </c>
      <c r="E186" s="6" t="str">
        <f aca="false">IF(AND(V186&lt;&gt;"",W186&lt;&gt;""),"Yes","No")</f>
        <v>No</v>
      </c>
      <c r="F186" s="18" t="n">
        <f aca="false">Total!F186</f>
        <v>200.4</v>
      </c>
      <c r="G186" s="18" t="n">
        <f aca="false">Total!G186</f>
        <v>177.4</v>
      </c>
      <c r="H186" s="18" t="n">
        <f aca="false">Total!H186</f>
        <v>23</v>
      </c>
      <c r="I186" s="18" t="n">
        <f aca="false">Total!I186</f>
        <v>4.8</v>
      </c>
      <c r="J186" s="18" t="str">
        <f aca="false">IF($V186="","",INDEX('Stock Exchange'!F$5:F$2450,$V186))</f>
        <v/>
      </c>
      <c r="K186" s="18" t="str">
        <f aca="false">IF($V186="","",INDEX('Stock Exchange'!G$5:G$2450,$V186))</f>
        <v/>
      </c>
      <c r="L186" s="18" t="str">
        <f aca="false">IF($V186="","",INDEX('Stock Exchange'!H$5:H$2450,$V186))</f>
        <v/>
      </c>
      <c r="M186" s="18" t="str">
        <f aca="false">IF($V186="","",INDEX('Stock Exchange'!I$5:I$2450,$V186))</f>
        <v/>
      </c>
      <c r="N186" s="18" t="str">
        <f aca="false">IF($W186="","",INDEX(Primary!F$5:F$2450,$W186))</f>
        <v/>
      </c>
      <c r="O186" s="18" t="str">
        <f aca="false">IF($W186="","",INDEX(Primary!G$5:G$2450,$W186))</f>
        <v/>
      </c>
      <c r="P186" s="18" t="str">
        <f aca="false">IF($W186="","",INDEX(Primary!H$5:H$2450,$W186))</f>
        <v/>
      </c>
      <c r="Q186" s="18" t="str">
        <f aca="false">IF($W186="","",INDEX(Primary!I$5:I$2450,$W186))</f>
        <v/>
      </c>
      <c r="R186" s="19" t="str">
        <f aca="false">IF($E186="Yes",L186+P186,"")</f>
        <v/>
      </c>
      <c r="S186" s="19" t="str">
        <f aca="false">IF($E186="Yes",H186-R186,"")</f>
        <v/>
      </c>
      <c r="T186" s="6" t="str">
        <f aca="false">IF($E186="Yes",IF(ROUND(ABS(S186),2)&lt;=$T$2,"OK","CHECK"),"n/a")</f>
        <v>n/a</v>
      </c>
      <c r="U186" s="20" t="n">
        <f aca="false">Total!J186</f>
        <v>47.96</v>
      </c>
      <c r="V186" s="17" t="str">
        <f aca="false">IFERROR(MATCH($A186,'Stock Exchange'!$A$5:$A$2450,0),"")</f>
        <v/>
      </c>
      <c r="W186" s="17" t="str">
        <f aca="false">IFERROR(MATCH($A186,Primary!$A$5:$A$2450,0),"")</f>
        <v/>
      </c>
    </row>
    <row r="187" customFormat="false" ht="15" hidden="false" customHeight="false" outlineLevel="0" collapsed="false">
      <c r="A187" s="16" t="n">
        <f aca="false">Total!A187</f>
        <v>37155</v>
      </c>
      <c r="B187" s="17" t="n">
        <f aca="false">YEAR(A187)</f>
        <v>2001</v>
      </c>
      <c r="C187" s="17" t="n">
        <f aca="false">MONTH(A187)</f>
        <v>9</v>
      </c>
      <c r="D187" s="6" t="str">
        <f aca="false">IF(MONTH(A187)&gt;=4,"FY "&amp;YEAR(A187)&amp;"-"&amp;RIGHT(YEAR(A187)+1,2),"FY "&amp;(YEAR(A187)-1)&amp;"-"&amp;RIGHT(YEAR(A187),2))</f>
        <v>FY 2001-02</v>
      </c>
      <c r="E187" s="6" t="str">
        <f aca="false">IF(AND(V187&lt;&gt;"",W187&lt;&gt;""),"Yes","No")</f>
        <v>No</v>
      </c>
      <c r="F187" s="18" t="n">
        <f aca="false">Total!F187</f>
        <v>255.5</v>
      </c>
      <c r="G187" s="18" t="n">
        <f aca="false">Total!G187</f>
        <v>184.6</v>
      </c>
      <c r="H187" s="18" t="n">
        <f aca="false">Total!H187</f>
        <v>70.9</v>
      </c>
      <c r="I187" s="18" t="n">
        <f aca="false">Total!I187</f>
        <v>14.8</v>
      </c>
      <c r="J187" s="18" t="str">
        <f aca="false">IF($V187="","",INDEX('Stock Exchange'!F$5:F$2450,$V187))</f>
        <v/>
      </c>
      <c r="K187" s="18" t="str">
        <f aca="false">IF($V187="","",INDEX('Stock Exchange'!G$5:G$2450,$V187))</f>
        <v/>
      </c>
      <c r="L187" s="18" t="str">
        <f aca="false">IF($V187="","",INDEX('Stock Exchange'!H$5:H$2450,$V187))</f>
        <v/>
      </c>
      <c r="M187" s="18" t="str">
        <f aca="false">IF($V187="","",INDEX('Stock Exchange'!I$5:I$2450,$V187))</f>
        <v/>
      </c>
      <c r="N187" s="18" t="str">
        <f aca="false">IF($W187="","",INDEX(Primary!F$5:F$2450,$W187))</f>
        <v/>
      </c>
      <c r="O187" s="18" t="str">
        <f aca="false">IF($W187="","",INDEX(Primary!G$5:G$2450,$W187))</f>
        <v/>
      </c>
      <c r="P187" s="18" t="str">
        <f aca="false">IF($W187="","",INDEX(Primary!H$5:H$2450,$W187))</f>
        <v/>
      </c>
      <c r="Q187" s="18" t="str">
        <f aca="false">IF($W187="","",INDEX(Primary!I$5:I$2450,$W187))</f>
        <v/>
      </c>
      <c r="R187" s="19" t="str">
        <f aca="false">IF($E187="Yes",L187+P187,"")</f>
        <v/>
      </c>
      <c r="S187" s="19" t="str">
        <f aca="false">IF($E187="Yes",H187-R187,"")</f>
        <v/>
      </c>
      <c r="T187" s="6" t="str">
        <f aca="false">IF($E187="Yes",IF(ROUND(ABS(S187),2)&lt;=$T$2,"OK","CHECK"),"n/a")</f>
        <v>n/a</v>
      </c>
      <c r="U187" s="20" t="n">
        <f aca="false">Total!J187</f>
        <v>48.06</v>
      </c>
      <c r="V187" s="17" t="str">
        <f aca="false">IFERROR(MATCH($A187,'Stock Exchange'!$A$5:$A$2450,0),"")</f>
        <v/>
      </c>
      <c r="W187" s="17" t="str">
        <f aca="false">IFERROR(MATCH($A187,Primary!$A$5:$A$2450,0),"")</f>
        <v/>
      </c>
    </row>
    <row r="188" customFormat="false" ht="15" hidden="false" customHeight="false" outlineLevel="0" collapsed="false">
      <c r="A188" s="16" t="n">
        <f aca="false">Total!A188</f>
        <v>37158</v>
      </c>
      <c r="B188" s="17" t="n">
        <f aca="false">YEAR(A188)</f>
        <v>2001</v>
      </c>
      <c r="C188" s="17" t="n">
        <f aca="false">MONTH(A188)</f>
        <v>9</v>
      </c>
      <c r="D188" s="6" t="str">
        <f aca="false">IF(MONTH(A188)&gt;=4,"FY "&amp;YEAR(A188)&amp;"-"&amp;RIGHT(YEAR(A188)+1,2),"FY "&amp;(YEAR(A188)-1)&amp;"-"&amp;RIGHT(YEAR(A188),2))</f>
        <v>FY 2001-02</v>
      </c>
      <c r="E188" s="6" t="str">
        <f aca="false">IF(AND(V188&lt;&gt;"",W188&lt;&gt;""),"Yes","No")</f>
        <v>No</v>
      </c>
      <c r="F188" s="18" t="n">
        <f aca="false">Total!F188</f>
        <v>124.4</v>
      </c>
      <c r="G188" s="18" t="n">
        <f aca="false">Total!G188</f>
        <v>202.4</v>
      </c>
      <c r="H188" s="18" t="n">
        <f aca="false">Total!H188</f>
        <v>-78</v>
      </c>
      <c r="I188" s="18" t="n">
        <f aca="false">Total!I188</f>
        <v>-16.3</v>
      </c>
      <c r="J188" s="18" t="str">
        <f aca="false">IF($V188="","",INDEX('Stock Exchange'!F$5:F$2450,$V188))</f>
        <v/>
      </c>
      <c r="K188" s="18" t="str">
        <f aca="false">IF($V188="","",INDEX('Stock Exchange'!G$5:G$2450,$V188))</f>
        <v/>
      </c>
      <c r="L188" s="18" t="str">
        <f aca="false">IF($V188="","",INDEX('Stock Exchange'!H$5:H$2450,$V188))</f>
        <v/>
      </c>
      <c r="M188" s="18" t="str">
        <f aca="false">IF($V188="","",INDEX('Stock Exchange'!I$5:I$2450,$V188))</f>
        <v/>
      </c>
      <c r="N188" s="18" t="str">
        <f aca="false">IF($W188="","",INDEX(Primary!F$5:F$2450,$W188))</f>
        <v/>
      </c>
      <c r="O188" s="18" t="str">
        <f aca="false">IF($W188="","",INDEX(Primary!G$5:G$2450,$W188))</f>
        <v/>
      </c>
      <c r="P188" s="18" t="str">
        <f aca="false">IF($W188="","",INDEX(Primary!H$5:H$2450,$W188))</f>
        <v/>
      </c>
      <c r="Q188" s="18" t="str">
        <f aca="false">IF($W188="","",INDEX(Primary!I$5:I$2450,$W188))</f>
        <v/>
      </c>
      <c r="R188" s="19" t="str">
        <f aca="false">IF($E188="Yes",L188+P188,"")</f>
        <v/>
      </c>
      <c r="S188" s="19" t="str">
        <f aca="false">IF($E188="Yes",H188-R188,"")</f>
        <v/>
      </c>
      <c r="T188" s="6" t="str">
        <f aca="false">IF($E188="Yes",IF(ROUND(ABS(S188),2)&lt;=$T$2,"OK","CHECK"),"n/a")</f>
        <v>n/a</v>
      </c>
      <c r="U188" s="20" t="n">
        <f aca="false">Total!J188</f>
        <v>48.01</v>
      </c>
      <c r="V188" s="17" t="str">
        <f aca="false">IFERROR(MATCH($A188,'Stock Exchange'!$A$5:$A$2450,0),"")</f>
        <v/>
      </c>
      <c r="W188" s="17" t="str">
        <f aca="false">IFERROR(MATCH($A188,Primary!$A$5:$A$2450,0),"")</f>
        <v/>
      </c>
    </row>
    <row r="189" customFormat="false" ht="15" hidden="false" customHeight="false" outlineLevel="0" collapsed="false">
      <c r="A189" s="16" t="n">
        <f aca="false">Total!A189</f>
        <v>37159</v>
      </c>
      <c r="B189" s="17" t="n">
        <f aca="false">YEAR(A189)</f>
        <v>2001</v>
      </c>
      <c r="C189" s="17" t="n">
        <f aca="false">MONTH(A189)</f>
        <v>9</v>
      </c>
      <c r="D189" s="6" t="str">
        <f aca="false">IF(MONTH(A189)&gt;=4,"FY "&amp;YEAR(A189)&amp;"-"&amp;RIGHT(YEAR(A189)+1,2),"FY "&amp;(YEAR(A189)-1)&amp;"-"&amp;RIGHT(YEAR(A189),2))</f>
        <v>FY 2001-02</v>
      </c>
      <c r="E189" s="6" t="str">
        <f aca="false">IF(AND(V189&lt;&gt;"",W189&lt;&gt;""),"Yes","No")</f>
        <v>No</v>
      </c>
      <c r="F189" s="18" t="n">
        <f aca="false">Total!F189</f>
        <v>171.6</v>
      </c>
      <c r="G189" s="18" t="n">
        <f aca="false">Total!G189</f>
        <v>155.7</v>
      </c>
      <c r="H189" s="18" t="n">
        <f aca="false">Total!H189</f>
        <v>15.9</v>
      </c>
      <c r="I189" s="18" t="n">
        <f aca="false">Total!I189</f>
        <v>3.3</v>
      </c>
      <c r="J189" s="18" t="str">
        <f aca="false">IF($V189="","",INDEX('Stock Exchange'!F$5:F$2450,$V189))</f>
        <v/>
      </c>
      <c r="K189" s="18" t="str">
        <f aca="false">IF($V189="","",INDEX('Stock Exchange'!G$5:G$2450,$V189))</f>
        <v/>
      </c>
      <c r="L189" s="18" t="str">
        <f aca="false">IF($V189="","",INDEX('Stock Exchange'!H$5:H$2450,$V189))</f>
        <v/>
      </c>
      <c r="M189" s="18" t="str">
        <f aca="false">IF($V189="","",INDEX('Stock Exchange'!I$5:I$2450,$V189))</f>
        <v/>
      </c>
      <c r="N189" s="18" t="str">
        <f aca="false">IF($W189="","",INDEX(Primary!F$5:F$2450,$W189))</f>
        <v/>
      </c>
      <c r="O189" s="18" t="str">
        <f aca="false">IF($W189="","",INDEX(Primary!G$5:G$2450,$W189))</f>
        <v/>
      </c>
      <c r="P189" s="18" t="str">
        <f aca="false">IF($W189="","",INDEX(Primary!H$5:H$2450,$W189))</f>
        <v/>
      </c>
      <c r="Q189" s="18" t="str">
        <f aca="false">IF($W189="","",INDEX(Primary!I$5:I$2450,$W189))</f>
        <v/>
      </c>
      <c r="R189" s="19" t="str">
        <f aca="false">IF($E189="Yes",L189+P189,"")</f>
        <v/>
      </c>
      <c r="S189" s="19" t="str">
        <f aca="false">IF($E189="Yes",H189-R189,"")</f>
        <v/>
      </c>
      <c r="T189" s="6" t="str">
        <f aca="false">IF($E189="Yes",IF(ROUND(ABS(S189),2)&lt;=$T$2,"OK","CHECK"),"n/a")</f>
        <v>n/a</v>
      </c>
      <c r="U189" s="20" t="n">
        <f aca="false">Total!J189</f>
        <v>47.93</v>
      </c>
      <c r="V189" s="17" t="str">
        <f aca="false">IFERROR(MATCH($A189,'Stock Exchange'!$A$5:$A$2450,0),"")</f>
        <v/>
      </c>
      <c r="W189" s="17" t="str">
        <f aca="false">IFERROR(MATCH($A189,Primary!$A$5:$A$2450,0),"")</f>
        <v/>
      </c>
    </row>
    <row r="190" customFormat="false" ht="15" hidden="false" customHeight="false" outlineLevel="0" collapsed="false">
      <c r="A190" s="16" t="n">
        <f aca="false">Total!A190</f>
        <v>37160</v>
      </c>
      <c r="B190" s="17" t="n">
        <f aca="false">YEAR(A190)</f>
        <v>2001</v>
      </c>
      <c r="C190" s="17" t="n">
        <f aca="false">MONTH(A190)</f>
        <v>9</v>
      </c>
      <c r="D190" s="6" t="str">
        <f aca="false">IF(MONTH(A190)&gt;=4,"FY "&amp;YEAR(A190)&amp;"-"&amp;RIGHT(YEAR(A190)+1,2),"FY "&amp;(YEAR(A190)-1)&amp;"-"&amp;RIGHT(YEAR(A190),2))</f>
        <v>FY 2001-02</v>
      </c>
      <c r="E190" s="6" t="str">
        <f aca="false">IF(AND(V190&lt;&gt;"",W190&lt;&gt;""),"Yes","No")</f>
        <v>No</v>
      </c>
      <c r="F190" s="18" t="n">
        <f aca="false">Total!F190</f>
        <v>196.9</v>
      </c>
      <c r="G190" s="18" t="n">
        <f aca="false">Total!G190</f>
        <v>209.8</v>
      </c>
      <c r="H190" s="18" t="n">
        <f aca="false">Total!H190</f>
        <v>-12.9</v>
      </c>
      <c r="I190" s="18" t="n">
        <f aca="false">Total!I190</f>
        <v>-2.7</v>
      </c>
      <c r="J190" s="18" t="str">
        <f aca="false">IF($V190="","",INDEX('Stock Exchange'!F$5:F$2450,$V190))</f>
        <v/>
      </c>
      <c r="K190" s="18" t="str">
        <f aca="false">IF($V190="","",INDEX('Stock Exchange'!G$5:G$2450,$V190))</f>
        <v/>
      </c>
      <c r="L190" s="18" t="str">
        <f aca="false">IF($V190="","",INDEX('Stock Exchange'!H$5:H$2450,$V190))</f>
        <v/>
      </c>
      <c r="M190" s="18" t="str">
        <f aca="false">IF($V190="","",INDEX('Stock Exchange'!I$5:I$2450,$V190))</f>
        <v/>
      </c>
      <c r="N190" s="18" t="str">
        <f aca="false">IF($W190="","",INDEX(Primary!F$5:F$2450,$W190))</f>
        <v/>
      </c>
      <c r="O190" s="18" t="str">
        <f aca="false">IF($W190="","",INDEX(Primary!G$5:G$2450,$W190))</f>
        <v/>
      </c>
      <c r="P190" s="18" t="str">
        <f aca="false">IF($W190="","",INDEX(Primary!H$5:H$2450,$W190))</f>
        <v/>
      </c>
      <c r="Q190" s="18" t="str">
        <f aca="false">IF($W190="","",INDEX(Primary!I$5:I$2450,$W190))</f>
        <v/>
      </c>
      <c r="R190" s="19" t="str">
        <f aca="false">IF($E190="Yes",L190+P190,"")</f>
        <v/>
      </c>
      <c r="S190" s="19" t="str">
        <f aca="false">IF($E190="Yes",H190-R190,"")</f>
        <v/>
      </c>
      <c r="T190" s="6" t="str">
        <f aca="false">IF($E190="Yes",IF(ROUND(ABS(S190),2)&lt;=$T$2,"OK","CHECK"),"n/a")</f>
        <v>n/a</v>
      </c>
      <c r="U190" s="20" t="n">
        <f aca="false">Total!J190</f>
        <v>47.9</v>
      </c>
      <c r="V190" s="17" t="str">
        <f aca="false">IFERROR(MATCH($A190,'Stock Exchange'!$A$5:$A$2450,0),"")</f>
        <v/>
      </c>
      <c r="W190" s="17" t="str">
        <f aca="false">IFERROR(MATCH($A190,Primary!$A$5:$A$2450,0),"")</f>
        <v/>
      </c>
    </row>
    <row r="191" customFormat="false" ht="15" hidden="false" customHeight="false" outlineLevel="0" collapsed="false">
      <c r="A191" s="16" t="n">
        <f aca="false">Total!A191</f>
        <v>37161</v>
      </c>
      <c r="B191" s="17" t="n">
        <f aca="false">YEAR(A191)</f>
        <v>2001</v>
      </c>
      <c r="C191" s="17" t="n">
        <f aca="false">MONTH(A191)</f>
        <v>9</v>
      </c>
      <c r="D191" s="6" t="str">
        <f aca="false">IF(MONTH(A191)&gt;=4,"FY "&amp;YEAR(A191)&amp;"-"&amp;RIGHT(YEAR(A191)+1,2),"FY "&amp;(YEAR(A191)-1)&amp;"-"&amp;RIGHT(YEAR(A191),2))</f>
        <v>FY 2001-02</v>
      </c>
      <c r="E191" s="6" t="str">
        <f aca="false">IF(AND(V191&lt;&gt;"",W191&lt;&gt;""),"Yes","No")</f>
        <v>No</v>
      </c>
      <c r="F191" s="18" t="n">
        <f aca="false">Total!F191</f>
        <v>157.1</v>
      </c>
      <c r="G191" s="18" t="n">
        <f aca="false">Total!G191</f>
        <v>121.6</v>
      </c>
      <c r="H191" s="18" t="n">
        <f aca="false">Total!H191</f>
        <v>35.5</v>
      </c>
      <c r="I191" s="18" t="n">
        <f aca="false">Total!I191</f>
        <v>7.4</v>
      </c>
      <c r="J191" s="18" t="str">
        <f aca="false">IF($V191="","",INDEX('Stock Exchange'!F$5:F$2450,$V191))</f>
        <v/>
      </c>
      <c r="K191" s="18" t="str">
        <f aca="false">IF($V191="","",INDEX('Stock Exchange'!G$5:G$2450,$V191))</f>
        <v/>
      </c>
      <c r="L191" s="18" t="str">
        <f aca="false">IF($V191="","",INDEX('Stock Exchange'!H$5:H$2450,$V191))</f>
        <v/>
      </c>
      <c r="M191" s="18" t="str">
        <f aca="false">IF($V191="","",INDEX('Stock Exchange'!I$5:I$2450,$V191))</f>
        <v/>
      </c>
      <c r="N191" s="18" t="str">
        <f aca="false">IF($W191="","",INDEX(Primary!F$5:F$2450,$W191))</f>
        <v/>
      </c>
      <c r="O191" s="18" t="str">
        <f aca="false">IF($W191="","",INDEX(Primary!G$5:G$2450,$W191))</f>
        <v/>
      </c>
      <c r="P191" s="18" t="str">
        <f aca="false">IF($W191="","",INDEX(Primary!H$5:H$2450,$W191))</f>
        <v/>
      </c>
      <c r="Q191" s="18" t="str">
        <f aca="false">IF($W191="","",INDEX(Primary!I$5:I$2450,$W191))</f>
        <v/>
      </c>
      <c r="R191" s="19" t="str">
        <f aca="false">IF($E191="Yes",L191+P191,"")</f>
        <v/>
      </c>
      <c r="S191" s="19" t="str">
        <f aca="false">IF($E191="Yes",H191-R191,"")</f>
        <v/>
      </c>
      <c r="T191" s="6" t="str">
        <f aca="false">IF($E191="Yes",IF(ROUND(ABS(S191),2)&lt;=$T$2,"OK","CHECK"),"n/a")</f>
        <v>n/a</v>
      </c>
      <c r="U191" s="20" t="n">
        <f aca="false">Total!J191</f>
        <v>47.88</v>
      </c>
      <c r="V191" s="17" t="str">
        <f aca="false">IFERROR(MATCH($A191,'Stock Exchange'!$A$5:$A$2450,0),"")</f>
        <v/>
      </c>
      <c r="W191" s="17" t="str">
        <f aca="false">IFERROR(MATCH($A191,Primary!$A$5:$A$2450,0),"")</f>
        <v/>
      </c>
    </row>
    <row r="192" customFormat="false" ht="15" hidden="false" customHeight="false" outlineLevel="0" collapsed="false">
      <c r="A192" s="16" t="n">
        <f aca="false">Total!A192</f>
        <v>37162</v>
      </c>
      <c r="B192" s="17" t="n">
        <f aca="false">YEAR(A192)</f>
        <v>2001</v>
      </c>
      <c r="C192" s="17" t="n">
        <f aca="false">MONTH(A192)</f>
        <v>9</v>
      </c>
      <c r="D192" s="6" t="str">
        <f aca="false">IF(MONTH(A192)&gt;=4,"FY "&amp;YEAR(A192)&amp;"-"&amp;RIGHT(YEAR(A192)+1,2),"FY "&amp;(YEAR(A192)-1)&amp;"-"&amp;RIGHT(YEAR(A192),2))</f>
        <v>FY 2001-02</v>
      </c>
      <c r="E192" s="6" t="str">
        <f aca="false">IF(AND(V192&lt;&gt;"",W192&lt;&gt;""),"Yes","No")</f>
        <v>No</v>
      </c>
      <c r="F192" s="18" t="n">
        <f aca="false">Total!F192</f>
        <v>150</v>
      </c>
      <c r="G192" s="18" t="n">
        <f aca="false">Total!G192</f>
        <v>142.9</v>
      </c>
      <c r="H192" s="18" t="n">
        <f aca="false">Total!H192</f>
        <v>7.1</v>
      </c>
      <c r="I192" s="18" t="n">
        <f aca="false">Total!I192</f>
        <v>1.5</v>
      </c>
      <c r="J192" s="18" t="str">
        <f aca="false">IF($V192="","",INDEX('Stock Exchange'!F$5:F$2450,$V192))</f>
        <v/>
      </c>
      <c r="K192" s="18" t="str">
        <f aca="false">IF($V192="","",INDEX('Stock Exchange'!G$5:G$2450,$V192))</f>
        <v/>
      </c>
      <c r="L192" s="18" t="str">
        <f aca="false">IF($V192="","",INDEX('Stock Exchange'!H$5:H$2450,$V192))</f>
        <v/>
      </c>
      <c r="M192" s="18" t="str">
        <f aca="false">IF($V192="","",INDEX('Stock Exchange'!I$5:I$2450,$V192))</f>
        <v/>
      </c>
      <c r="N192" s="18" t="str">
        <f aca="false">IF($W192="","",INDEX(Primary!F$5:F$2450,$W192))</f>
        <v/>
      </c>
      <c r="O192" s="18" t="str">
        <f aca="false">IF($W192="","",INDEX(Primary!G$5:G$2450,$W192))</f>
        <v/>
      </c>
      <c r="P192" s="18" t="str">
        <f aca="false">IF($W192="","",INDEX(Primary!H$5:H$2450,$W192))</f>
        <v/>
      </c>
      <c r="Q192" s="18" t="str">
        <f aca="false">IF($W192="","",INDEX(Primary!I$5:I$2450,$W192))</f>
        <v/>
      </c>
      <c r="R192" s="19" t="str">
        <f aca="false">IF($E192="Yes",L192+P192,"")</f>
        <v/>
      </c>
      <c r="S192" s="19" t="str">
        <f aca="false">IF($E192="Yes",H192-R192,"")</f>
        <v/>
      </c>
      <c r="T192" s="6" t="str">
        <f aca="false">IF($E192="Yes",IF(ROUND(ABS(S192),2)&lt;=$T$2,"OK","CHECK"),"n/a")</f>
        <v>n/a</v>
      </c>
      <c r="U192" s="20" t="n">
        <f aca="false">Total!J192</f>
        <v>47.89</v>
      </c>
      <c r="V192" s="17" t="str">
        <f aca="false">IFERROR(MATCH($A192,'Stock Exchange'!$A$5:$A$2450,0),"")</f>
        <v/>
      </c>
      <c r="W192" s="17" t="str">
        <f aca="false">IFERROR(MATCH($A192,Primary!$A$5:$A$2450,0),"")</f>
        <v/>
      </c>
    </row>
    <row r="193" customFormat="false" ht="15" hidden="false" customHeight="false" outlineLevel="0" collapsed="false">
      <c r="A193" s="16" t="n">
        <f aca="false">Total!A193</f>
        <v>37165</v>
      </c>
      <c r="B193" s="17" t="n">
        <f aca="false">YEAR(A193)</f>
        <v>2001</v>
      </c>
      <c r="C193" s="17" t="n">
        <f aca="false">MONTH(A193)</f>
        <v>10</v>
      </c>
      <c r="D193" s="6" t="str">
        <f aca="false">IF(MONTH(A193)&gt;=4,"FY "&amp;YEAR(A193)&amp;"-"&amp;RIGHT(YEAR(A193)+1,2),"FY "&amp;(YEAR(A193)-1)&amp;"-"&amp;RIGHT(YEAR(A193),2))</f>
        <v>FY 2001-02</v>
      </c>
      <c r="E193" s="6" t="str">
        <f aca="false">IF(AND(V193&lt;&gt;"",W193&lt;&gt;""),"Yes","No")</f>
        <v>No</v>
      </c>
      <c r="F193" s="18" t="n">
        <f aca="false">Total!F193</f>
        <v>191.6</v>
      </c>
      <c r="G193" s="18" t="n">
        <f aca="false">Total!G193</f>
        <v>133.4</v>
      </c>
      <c r="H193" s="18" t="n">
        <f aca="false">Total!H193</f>
        <v>58.2</v>
      </c>
      <c r="I193" s="18" t="n">
        <f aca="false">Total!I193</f>
        <v>12.2</v>
      </c>
      <c r="J193" s="18" t="str">
        <f aca="false">IF($V193="","",INDEX('Stock Exchange'!F$5:F$2450,$V193))</f>
        <v/>
      </c>
      <c r="K193" s="18" t="str">
        <f aca="false">IF($V193="","",INDEX('Stock Exchange'!G$5:G$2450,$V193))</f>
        <v/>
      </c>
      <c r="L193" s="18" t="str">
        <f aca="false">IF($V193="","",INDEX('Stock Exchange'!H$5:H$2450,$V193))</f>
        <v/>
      </c>
      <c r="M193" s="18" t="str">
        <f aca="false">IF($V193="","",INDEX('Stock Exchange'!I$5:I$2450,$V193))</f>
        <v/>
      </c>
      <c r="N193" s="18" t="str">
        <f aca="false">IF($W193="","",INDEX(Primary!F$5:F$2450,$W193))</f>
        <v/>
      </c>
      <c r="O193" s="18" t="str">
        <f aca="false">IF($W193="","",INDEX(Primary!G$5:G$2450,$W193))</f>
        <v/>
      </c>
      <c r="P193" s="18" t="str">
        <f aca="false">IF($W193="","",INDEX(Primary!H$5:H$2450,$W193))</f>
        <v/>
      </c>
      <c r="Q193" s="18" t="str">
        <f aca="false">IF($W193="","",INDEX(Primary!I$5:I$2450,$W193))</f>
        <v/>
      </c>
      <c r="R193" s="19" t="str">
        <f aca="false">IF($E193="Yes",L193+P193,"")</f>
        <v/>
      </c>
      <c r="S193" s="19" t="str">
        <f aca="false">IF($E193="Yes",H193-R193,"")</f>
        <v/>
      </c>
      <c r="T193" s="6" t="str">
        <f aca="false">IF($E193="Yes",IF(ROUND(ABS(S193),2)&lt;=$T$2,"OK","CHECK"),"n/a")</f>
        <v>n/a</v>
      </c>
      <c r="U193" s="20" t="n">
        <f aca="false">Total!J193</f>
        <v>47.86</v>
      </c>
      <c r="V193" s="17" t="str">
        <f aca="false">IFERROR(MATCH($A193,'Stock Exchange'!$A$5:$A$2450,0),"")</f>
        <v/>
      </c>
      <c r="W193" s="17" t="str">
        <f aca="false">IFERROR(MATCH($A193,Primary!$A$5:$A$2450,0),"")</f>
        <v/>
      </c>
    </row>
    <row r="194" customFormat="false" ht="15" hidden="false" customHeight="false" outlineLevel="0" collapsed="false">
      <c r="A194" s="16" t="n">
        <f aca="false">Total!A194</f>
        <v>37167</v>
      </c>
      <c r="B194" s="17" t="n">
        <f aca="false">YEAR(A194)</f>
        <v>2001</v>
      </c>
      <c r="C194" s="17" t="n">
        <f aca="false">MONTH(A194)</f>
        <v>10</v>
      </c>
      <c r="D194" s="6" t="str">
        <f aca="false">IF(MONTH(A194)&gt;=4,"FY "&amp;YEAR(A194)&amp;"-"&amp;RIGHT(YEAR(A194)+1,2),"FY "&amp;(YEAR(A194)-1)&amp;"-"&amp;RIGHT(YEAR(A194),2))</f>
        <v>FY 2001-02</v>
      </c>
      <c r="E194" s="6" t="str">
        <f aca="false">IF(AND(V194&lt;&gt;"",W194&lt;&gt;""),"Yes","No")</f>
        <v>No</v>
      </c>
      <c r="F194" s="18" t="n">
        <f aca="false">Total!F194</f>
        <v>98</v>
      </c>
      <c r="G194" s="18" t="n">
        <f aca="false">Total!G194</f>
        <v>52.3</v>
      </c>
      <c r="H194" s="18" t="n">
        <f aca="false">Total!H194</f>
        <v>45.7</v>
      </c>
      <c r="I194" s="18" t="n">
        <f aca="false">Total!I194</f>
        <v>9.5</v>
      </c>
      <c r="J194" s="18" t="str">
        <f aca="false">IF($V194="","",INDEX('Stock Exchange'!F$5:F$2450,$V194))</f>
        <v/>
      </c>
      <c r="K194" s="18" t="str">
        <f aca="false">IF($V194="","",INDEX('Stock Exchange'!G$5:G$2450,$V194))</f>
        <v/>
      </c>
      <c r="L194" s="18" t="str">
        <f aca="false">IF($V194="","",INDEX('Stock Exchange'!H$5:H$2450,$V194))</f>
        <v/>
      </c>
      <c r="M194" s="18" t="str">
        <f aca="false">IF($V194="","",INDEX('Stock Exchange'!I$5:I$2450,$V194))</f>
        <v/>
      </c>
      <c r="N194" s="18" t="str">
        <f aca="false">IF($W194="","",INDEX(Primary!F$5:F$2450,$W194))</f>
        <v/>
      </c>
      <c r="O194" s="18" t="str">
        <f aca="false">IF($W194="","",INDEX(Primary!G$5:G$2450,$W194))</f>
        <v/>
      </c>
      <c r="P194" s="18" t="str">
        <f aca="false">IF($W194="","",INDEX(Primary!H$5:H$2450,$W194))</f>
        <v/>
      </c>
      <c r="Q194" s="18" t="str">
        <f aca="false">IF($W194="","",INDEX(Primary!I$5:I$2450,$W194))</f>
        <v/>
      </c>
      <c r="R194" s="19" t="str">
        <f aca="false">IF($E194="Yes",L194+P194,"")</f>
        <v/>
      </c>
      <c r="S194" s="19" t="str">
        <f aca="false">IF($E194="Yes",H194-R194,"")</f>
        <v/>
      </c>
      <c r="T194" s="6" t="str">
        <f aca="false">IF($E194="Yes",IF(ROUND(ABS(S194),2)&lt;=$T$2,"OK","CHECK"),"n/a")</f>
        <v>n/a</v>
      </c>
      <c r="U194" s="20" t="n">
        <f aca="false">Total!J194</f>
        <v>47.93</v>
      </c>
      <c r="V194" s="17" t="str">
        <f aca="false">IFERROR(MATCH($A194,'Stock Exchange'!$A$5:$A$2450,0),"")</f>
        <v/>
      </c>
      <c r="W194" s="17" t="str">
        <f aca="false">IFERROR(MATCH($A194,Primary!$A$5:$A$2450,0),"")</f>
        <v/>
      </c>
    </row>
    <row r="195" customFormat="false" ht="15" hidden="false" customHeight="false" outlineLevel="0" collapsed="false">
      <c r="A195" s="16" t="n">
        <f aca="false">Total!A195</f>
        <v>37168</v>
      </c>
      <c r="B195" s="17" t="n">
        <f aca="false">YEAR(A195)</f>
        <v>2001</v>
      </c>
      <c r="C195" s="17" t="n">
        <f aca="false">MONTH(A195)</f>
        <v>10</v>
      </c>
      <c r="D195" s="6" t="str">
        <f aca="false">IF(MONTH(A195)&gt;=4,"FY "&amp;YEAR(A195)&amp;"-"&amp;RIGHT(YEAR(A195)+1,2),"FY "&amp;(YEAR(A195)-1)&amp;"-"&amp;RIGHT(YEAR(A195),2))</f>
        <v>FY 2001-02</v>
      </c>
      <c r="E195" s="6" t="str">
        <f aca="false">IF(AND(V195&lt;&gt;"",W195&lt;&gt;""),"Yes","No")</f>
        <v>No</v>
      </c>
      <c r="F195" s="18" t="n">
        <f aca="false">Total!F195</f>
        <v>155.9</v>
      </c>
      <c r="G195" s="18" t="n">
        <f aca="false">Total!G195</f>
        <v>130.9</v>
      </c>
      <c r="H195" s="18" t="n">
        <f aca="false">Total!H195</f>
        <v>25</v>
      </c>
      <c r="I195" s="18" t="n">
        <f aca="false">Total!I195</f>
        <v>5.2</v>
      </c>
      <c r="J195" s="18" t="str">
        <f aca="false">IF($V195="","",INDEX('Stock Exchange'!F$5:F$2450,$V195))</f>
        <v/>
      </c>
      <c r="K195" s="18" t="str">
        <f aca="false">IF($V195="","",INDEX('Stock Exchange'!G$5:G$2450,$V195))</f>
        <v/>
      </c>
      <c r="L195" s="18" t="str">
        <f aca="false">IF($V195="","",INDEX('Stock Exchange'!H$5:H$2450,$V195))</f>
        <v/>
      </c>
      <c r="M195" s="18" t="str">
        <f aca="false">IF($V195="","",INDEX('Stock Exchange'!I$5:I$2450,$V195))</f>
        <v/>
      </c>
      <c r="N195" s="18" t="str">
        <f aca="false">IF($W195="","",INDEX(Primary!F$5:F$2450,$W195))</f>
        <v/>
      </c>
      <c r="O195" s="18" t="str">
        <f aca="false">IF($W195="","",INDEX(Primary!G$5:G$2450,$W195))</f>
        <v/>
      </c>
      <c r="P195" s="18" t="str">
        <f aca="false">IF($W195="","",INDEX(Primary!H$5:H$2450,$W195))</f>
        <v/>
      </c>
      <c r="Q195" s="18" t="str">
        <f aca="false">IF($W195="","",INDEX(Primary!I$5:I$2450,$W195))</f>
        <v/>
      </c>
      <c r="R195" s="19" t="str">
        <f aca="false">IF($E195="Yes",L195+P195,"")</f>
        <v/>
      </c>
      <c r="S195" s="19" t="str">
        <f aca="false">IF($E195="Yes",H195-R195,"")</f>
        <v/>
      </c>
      <c r="T195" s="6" t="str">
        <f aca="false">IF($E195="Yes",IF(ROUND(ABS(S195),2)&lt;=$T$2,"OK","CHECK"),"n/a")</f>
        <v>n/a</v>
      </c>
      <c r="U195" s="20" t="n">
        <f aca="false">Total!J195</f>
        <v>47.96</v>
      </c>
      <c r="V195" s="17" t="str">
        <f aca="false">IFERROR(MATCH($A195,'Stock Exchange'!$A$5:$A$2450,0),"")</f>
        <v/>
      </c>
      <c r="W195" s="17" t="str">
        <f aca="false">IFERROR(MATCH($A195,Primary!$A$5:$A$2450,0),"")</f>
        <v/>
      </c>
    </row>
    <row r="196" customFormat="false" ht="15" hidden="false" customHeight="false" outlineLevel="0" collapsed="false">
      <c r="A196" s="16" t="n">
        <f aca="false">Total!A196</f>
        <v>37169</v>
      </c>
      <c r="B196" s="17" t="n">
        <f aca="false">YEAR(A196)</f>
        <v>2001</v>
      </c>
      <c r="C196" s="17" t="n">
        <f aca="false">MONTH(A196)</f>
        <v>10</v>
      </c>
      <c r="D196" s="6" t="str">
        <f aca="false">IF(MONTH(A196)&gt;=4,"FY "&amp;YEAR(A196)&amp;"-"&amp;RIGHT(YEAR(A196)+1,2),"FY "&amp;(YEAR(A196)-1)&amp;"-"&amp;RIGHT(YEAR(A196),2))</f>
        <v>FY 2001-02</v>
      </c>
      <c r="E196" s="6" t="str">
        <f aca="false">IF(AND(V196&lt;&gt;"",W196&lt;&gt;""),"Yes","No")</f>
        <v>No</v>
      </c>
      <c r="F196" s="18" t="n">
        <f aca="false">Total!F196</f>
        <v>173.2</v>
      </c>
      <c r="G196" s="18" t="n">
        <f aca="false">Total!G196</f>
        <v>122.1</v>
      </c>
      <c r="H196" s="18" t="n">
        <f aca="false">Total!H196</f>
        <v>51.1</v>
      </c>
      <c r="I196" s="18" t="n">
        <f aca="false">Total!I196</f>
        <v>10.7</v>
      </c>
      <c r="J196" s="18" t="str">
        <f aca="false">IF($V196="","",INDEX('Stock Exchange'!F$5:F$2450,$V196))</f>
        <v/>
      </c>
      <c r="K196" s="18" t="str">
        <f aca="false">IF($V196="","",INDEX('Stock Exchange'!G$5:G$2450,$V196))</f>
        <v/>
      </c>
      <c r="L196" s="18" t="str">
        <f aca="false">IF($V196="","",INDEX('Stock Exchange'!H$5:H$2450,$V196))</f>
        <v/>
      </c>
      <c r="M196" s="18" t="str">
        <f aca="false">IF($V196="","",INDEX('Stock Exchange'!I$5:I$2450,$V196))</f>
        <v/>
      </c>
      <c r="N196" s="18" t="str">
        <f aca="false">IF($W196="","",INDEX(Primary!F$5:F$2450,$W196))</f>
        <v/>
      </c>
      <c r="O196" s="18" t="str">
        <f aca="false">IF($W196="","",INDEX(Primary!G$5:G$2450,$W196))</f>
        <v/>
      </c>
      <c r="P196" s="18" t="str">
        <f aca="false">IF($W196="","",INDEX(Primary!H$5:H$2450,$W196))</f>
        <v/>
      </c>
      <c r="Q196" s="18" t="str">
        <f aca="false">IF($W196="","",INDEX(Primary!I$5:I$2450,$W196))</f>
        <v/>
      </c>
      <c r="R196" s="19" t="str">
        <f aca="false">IF($E196="Yes",L196+P196,"")</f>
        <v/>
      </c>
      <c r="S196" s="19" t="str">
        <f aca="false">IF($E196="Yes",H196-R196,"")</f>
        <v/>
      </c>
      <c r="T196" s="6" t="str">
        <f aca="false">IF($E196="Yes",IF(ROUND(ABS(S196),2)&lt;=$T$2,"OK","CHECK"),"n/a")</f>
        <v>n/a</v>
      </c>
      <c r="U196" s="20" t="n">
        <f aca="false">Total!J196</f>
        <v>47.96</v>
      </c>
      <c r="V196" s="17" t="str">
        <f aca="false">IFERROR(MATCH($A196,'Stock Exchange'!$A$5:$A$2450,0),"")</f>
        <v/>
      </c>
      <c r="W196" s="17" t="str">
        <f aca="false">IFERROR(MATCH($A196,Primary!$A$5:$A$2450,0),"")</f>
        <v/>
      </c>
    </row>
    <row r="197" customFormat="false" ht="15" hidden="false" customHeight="false" outlineLevel="0" collapsed="false">
      <c r="A197" s="16" t="n">
        <f aca="false">Total!A197</f>
        <v>37172</v>
      </c>
      <c r="B197" s="17" t="n">
        <f aca="false">YEAR(A197)</f>
        <v>2001</v>
      </c>
      <c r="C197" s="17" t="n">
        <f aca="false">MONTH(A197)</f>
        <v>10</v>
      </c>
      <c r="D197" s="6" t="str">
        <f aca="false">IF(MONTH(A197)&gt;=4,"FY "&amp;YEAR(A197)&amp;"-"&amp;RIGHT(YEAR(A197)+1,2),"FY "&amp;(YEAR(A197)-1)&amp;"-"&amp;RIGHT(YEAR(A197),2))</f>
        <v>FY 2001-02</v>
      </c>
      <c r="E197" s="6" t="str">
        <f aca="false">IF(AND(V197&lt;&gt;"",W197&lt;&gt;""),"Yes","No")</f>
        <v>No</v>
      </c>
      <c r="F197" s="18" t="n">
        <f aca="false">Total!F197</f>
        <v>172.1</v>
      </c>
      <c r="G197" s="18" t="n">
        <f aca="false">Total!G197</f>
        <v>77.9</v>
      </c>
      <c r="H197" s="18" t="n">
        <f aca="false">Total!H197</f>
        <v>94.2</v>
      </c>
      <c r="I197" s="18" t="n">
        <f aca="false">Total!I197</f>
        <v>19.6</v>
      </c>
      <c r="J197" s="18" t="str">
        <f aca="false">IF($V197="","",INDEX('Stock Exchange'!F$5:F$2450,$V197))</f>
        <v/>
      </c>
      <c r="K197" s="18" t="str">
        <f aca="false">IF($V197="","",INDEX('Stock Exchange'!G$5:G$2450,$V197))</f>
        <v/>
      </c>
      <c r="L197" s="18" t="str">
        <f aca="false">IF($V197="","",INDEX('Stock Exchange'!H$5:H$2450,$V197))</f>
        <v/>
      </c>
      <c r="M197" s="18" t="str">
        <f aca="false">IF($V197="","",INDEX('Stock Exchange'!I$5:I$2450,$V197))</f>
        <v/>
      </c>
      <c r="N197" s="18" t="str">
        <f aca="false">IF($W197="","",INDEX(Primary!F$5:F$2450,$W197))</f>
        <v/>
      </c>
      <c r="O197" s="18" t="str">
        <f aca="false">IF($W197="","",INDEX(Primary!G$5:G$2450,$W197))</f>
        <v/>
      </c>
      <c r="P197" s="18" t="str">
        <f aca="false">IF($W197="","",INDEX(Primary!H$5:H$2450,$W197))</f>
        <v/>
      </c>
      <c r="Q197" s="18" t="str">
        <f aca="false">IF($W197="","",INDEX(Primary!I$5:I$2450,$W197))</f>
        <v/>
      </c>
      <c r="R197" s="19" t="str">
        <f aca="false">IF($E197="Yes",L197+P197,"")</f>
        <v/>
      </c>
      <c r="S197" s="19" t="str">
        <f aca="false">IF($E197="Yes",H197-R197,"")</f>
        <v/>
      </c>
      <c r="T197" s="6" t="str">
        <f aca="false">IF($E197="Yes",IF(ROUND(ABS(S197),2)&lt;=$T$2,"OK","CHECK"),"n/a")</f>
        <v>n/a</v>
      </c>
      <c r="U197" s="20" t="n">
        <f aca="false">Total!J197</f>
        <v>47.99</v>
      </c>
      <c r="V197" s="17" t="str">
        <f aca="false">IFERROR(MATCH($A197,'Stock Exchange'!$A$5:$A$2450,0),"")</f>
        <v/>
      </c>
      <c r="W197" s="17" t="str">
        <f aca="false">IFERROR(MATCH($A197,Primary!$A$5:$A$2450,0),"")</f>
        <v/>
      </c>
    </row>
    <row r="198" customFormat="false" ht="15" hidden="false" customHeight="false" outlineLevel="0" collapsed="false">
      <c r="A198" s="16" t="n">
        <f aca="false">Total!A198</f>
        <v>37173</v>
      </c>
      <c r="B198" s="17" t="n">
        <f aca="false">YEAR(A198)</f>
        <v>2001</v>
      </c>
      <c r="C198" s="17" t="n">
        <f aca="false">MONTH(A198)</f>
        <v>10</v>
      </c>
      <c r="D198" s="6" t="str">
        <f aca="false">IF(MONTH(A198)&gt;=4,"FY "&amp;YEAR(A198)&amp;"-"&amp;RIGHT(YEAR(A198)+1,2),"FY "&amp;(YEAR(A198)-1)&amp;"-"&amp;RIGHT(YEAR(A198),2))</f>
        <v>FY 2001-02</v>
      </c>
      <c r="E198" s="6" t="str">
        <f aca="false">IF(AND(V198&lt;&gt;"",W198&lt;&gt;""),"Yes","No")</f>
        <v>No</v>
      </c>
      <c r="F198" s="18" t="n">
        <f aca="false">Total!F198</f>
        <v>81</v>
      </c>
      <c r="G198" s="18" t="n">
        <f aca="false">Total!G198</f>
        <v>88.9</v>
      </c>
      <c r="H198" s="18" t="n">
        <f aca="false">Total!H198</f>
        <v>-7.9</v>
      </c>
      <c r="I198" s="18" t="n">
        <f aca="false">Total!I198</f>
        <v>-1.6</v>
      </c>
      <c r="J198" s="18" t="str">
        <f aca="false">IF($V198="","",INDEX('Stock Exchange'!F$5:F$2450,$V198))</f>
        <v/>
      </c>
      <c r="K198" s="18" t="str">
        <f aca="false">IF($V198="","",INDEX('Stock Exchange'!G$5:G$2450,$V198))</f>
        <v/>
      </c>
      <c r="L198" s="18" t="str">
        <f aca="false">IF($V198="","",INDEX('Stock Exchange'!H$5:H$2450,$V198))</f>
        <v/>
      </c>
      <c r="M198" s="18" t="str">
        <f aca="false">IF($V198="","",INDEX('Stock Exchange'!I$5:I$2450,$V198))</f>
        <v/>
      </c>
      <c r="N198" s="18" t="str">
        <f aca="false">IF($W198="","",INDEX(Primary!F$5:F$2450,$W198))</f>
        <v/>
      </c>
      <c r="O198" s="18" t="str">
        <f aca="false">IF($W198="","",INDEX(Primary!G$5:G$2450,$W198))</f>
        <v/>
      </c>
      <c r="P198" s="18" t="str">
        <f aca="false">IF($W198="","",INDEX(Primary!H$5:H$2450,$W198))</f>
        <v/>
      </c>
      <c r="Q198" s="18" t="str">
        <f aca="false">IF($W198="","",INDEX(Primary!I$5:I$2450,$W198))</f>
        <v/>
      </c>
      <c r="R198" s="19" t="str">
        <f aca="false">IF($E198="Yes",L198+P198,"")</f>
        <v/>
      </c>
      <c r="S198" s="19" t="str">
        <f aca="false">IF($E198="Yes",H198-R198,"")</f>
        <v/>
      </c>
      <c r="T198" s="6" t="str">
        <f aca="false">IF($E198="Yes",IF(ROUND(ABS(S198),2)&lt;=$T$2,"OK","CHECK"),"n/a")</f>
        <v>n/a</v>
      </c>
      <c r="U198" s="20" t="n">
        <f aca="false">Total!J198</f>
        <v>48.17</v>
      </c>
      <c r="V198" s="17" t="str">
        <f aca="false">IFERROR(MATCH($A198,'Stock Exchange'!$A$5:$A$2450,0),"")</f>
        <v/>
      </c>
      <c r="W198" s="17" t="str">
        <f aca="false">IFERROR(MATCH($A198,Primary!$A$5:$A$2450,0),"")</f>
        <v/>
      </c>
    </row>
    <row r="199" customFormat="false" ht="15" hidden="false" customHeight="false" outlineLevel="0" collapsed="false">
      <c r="A199" s="16" t="n">
        <f aca="false">Total!A199</f>
        <v>37174</v>
      </c>
      <c r="B199" s="17" t="n">
        <f aca="false">YEAR(A199)</f>
        <v>2001</v>
      </c>
      <c r="C199" s="17" t="n">
        <f aca="false">MONTH(A199)</f>
        <v>10</v>
      </c>
      <c r="D199" s="6" t="str">
        <f aca="false">IF(MONTH(A199)&gt;=4,"FY "&amp;YEAR(A199)&amp;"-"&amp;RIGHT(YEAR(A199)+1,2),"FY "&amp;(YEAR(A199)-1)&amp;"-"&amp;RIGHT(YEAR(A199),2))</f>
        <v>FY 2001-02</v>
      </c>
      <c r="E199" s="6" t="str">
        <f aca="false">IF(AND(V199&lt;&gt;"",W199&lt;&gt;""),"Yes","No")</f>
        <v>No</v>
      </c>
      <c r="F199" s="18" t="n">
        <f aca="false">Total!F199</f>
        <v>135.6</v>
      </c>
      <c r="G199" s="18" t="n">
        <f aca="false">Total!G199</f>
        <v>114.5</v>
      </c>
      <c r="H199" s="18" t="n">
        <f aca="false">Total!H199</f>
        <v>21.1</v>
      </c>
      <c r="I199" s="18" t="n">
        <f aca="false">Total!I199</f>
        <v>4.4</v>
      </c>
      <c r="J199" s="18" t="str">
        <f aca="false">IF($V199="","",INDEX('Stock Exchange'!F$5:F$2450,$V199))</f>
        <v/>
      </c>
      <c r="K199" s="18" t="str">
        <f aca="false">IF($V199="","",INDEX('Stock Exchange'!G$5:G$2450,$V199))</f>
        <v/>
      </c>
      <c r="L199" s="18" t="str">
        <f aca="false">IF($V199="","",INDEX('Stock Exchange'!H$5:H$2450,$V199))</f>
        <v/>
      </c>
      <c r="M199" s="18" t="str">
        <f aca="false">IF($V199="","",INDEX('Stock Exchange'!I$5:I$2450,$V199))</f>
        <v/>
      </c>
      <c r="N199" s="18" t="str">
        <f aca="false">IF($W199="","",INDEX(Primary!F$5:F$2450,$W199))</f>
        <v/>
      </c>
      <c r="O199" s="18" t="str">
        <f aca="false">IF($W199="","",INDEX(Primary!G$5:G$2450,$W199))</f>
        <v/>
      </c>
      <c r="P199" s="18" t="str">
        <f aca="false">IF($W199="","",INDEX(Primary!H$5:H$2450,$W199))</f>
        <v/>
      </c>
      <c r="Q199" s="18" t="str">
        <f aca="false">IF($W199="","",INDEX(Primary!I$5:I$2450,$W199))</f>
        <v/>
      </c>
      <c r="R199" s="19" t="str">
        <f aca="false">IF($E199="Yes",L199+P199,"")</f>
        <v/>
      </c>
      <c r="S199" s="19" t="str">
        <f aca="false">IF($E199="Yes",H199-R199,"")</f>
        <v/>
      </c>
      <c r="T199" s="6" t="str">
        <f aca="false">IF($E199="Yes",IF(ROUND(ABS(S199),2)&lt;=$T$2,"OK","CHECK"),"n/a")</f>
        <v>n/a</v>
      </c>
      <c r="U199" s="20" t="n">
        <f aca="false">Total!J199</f>
        <v>48.16</v>
      </c>
      <c r="V199" s="17" t="str">
        <f aca="false">IFERROR(MATCH($A199,'Stock Exchange'!$A$5:$A$2450,0),"")</f>
        <v/>
      </c>
      <c r="W199" s="17" t="str">
        <f aca="false">IFERROR(MATCH($A199,Primary!$A$5:$A$2450,0),"")</f>
        <v/>
      </c>
    </row>
    <row r="200" customFormat="false" ht="15" hidden="false" customHeight="false" outlineLevel="0" collapsed="false">
      <c r="A200" s="16" t="n">
        <f aca="false">Total!A200</f>
        <v>37175</v>
      </c>
      <c r="B200" s="17" t="n">
        <f aca="false">YEAR(A200)</f>
        <v>2001</v>
      </c>
      <c r="C200" s="17" t="n">
        <f aca="false">MONTH(A200)</f>
        <v>10</v>
      </c>
      <c r="D200" s="6" t="str">
        <f aca="false">IF(MONTH(A200)&gt;=4,"FY "&amp;YEAR(A200)&amp;"-"&amp;RIGHT(YEAR(A200)+1,2),"FY "&amp;(YEAR(A200)-1)&amp;"-"&amp;RIGHT(YEAR(A200),2))</f>
        <v>FY 2001-02</v>
      </c>
      <c r="E200" s="6" t="str">
        <f aca="false">IF(AND(V200&lt;&gt;"",W200&lt;&gt;""),"Yes","No")</f>
        <v>No</v>
      </c>
      <c r="F200" s="18" t="n">
        <f aca="false">Total!F200</f>
        <v>247.1</v>
      </c>
      <c r="G200" s="18" t="n">
        <f aca="false">Total!G200</f>
        <v>114.8</v>
      </c>
      <c r="H200" s="18" t="n">
        <f aca="false">Total!H200</f>
        <v>132.3</v>
      </c>
      <c r="I200" s="18" t="n">
        <f aca="false">Total!I200</f>
        <v>27.5</v>
      </c>
      <c r="J200" s="18" t="str">
        <f aca="false">IF($V200="","",INDEX('Stock Exchange'!F$5:F$2450,$V200))</f>
        <v/>
      </c>
      <c r="K200" s="18" t="str">
        <f aca="false">IF($V200="","",INDEX('Stock Exchange'!G$5:G$2450,$V200))</f>
        <v/>
      </c>
      <c r="L200" s="18" t="str">
        <f aca="false">IF($V200="","",INDEX('Stock Exchange'!H$5:H$2450,$V200))</f>
        <v/>
      </c>
      <c r="M200" s="18" t="str">
        <f aca="false">IF($V200="","",INDEX('Stock Exchange'!I$5:I$2450,$V200))</f>
        <v/>
      </c>
      <c r="N200" s="18" t="str">
        <f aca="false">IF($W200="","",INDEX(Primary!F$5:F$2450,$W200))</f>
        <v/>
      </c>
      <c r="O200" s="18" t="str">
        <f aca="false">IF($W200="","",INDEX(Primary!G$5:G$2450,$W200))</f>
        <v/>
      </c>
      <c r="P200" s="18" t="str">
        <f aca="false">IF($W200="","",INDEX(Primary!H$5:H$2450,$W200))</f>
        <v/>
      </c>
      <c r="Q200" s="18" t="str">
        <f aca="false">IF($W200="","",INDEX(Primary!I$5:I$2450,$W200))</f>
        <v/>
      </c>
      <c r="R200" s="19" t="str">
        <f aca="false">IF($E200="Yes",L200+P200,"")</f>
        <v/>
      </c>
      <c r="S200" s="19" t="str">
        <f aca="false">IF($E200="Yes",H200-R200,"")</f>
        <v/>
      </c>
      <c r="T200" s="6" t="str">
        <f aca="false">IF($E200="Yes",IF(ROUND(ABS(S200),2)&lt;=$T$2,"OK","CHECK"),"n/a")</f>
        <v>n/a</v>
      </c>
      <c r="U200" s="20" t="n">
        <f aca="false">Total!J200</f>
        <v>48.06</v>
      </c>
      <c r="V200" s="17" t="str">
        <f aca="false">IFERROR(MATCH($A200,'Stock Exchange'!$A$5:$A$2450,0),"")</f>
        <v/>
      </c>
      <c r="W200" s="17" t="str">
        <f aca="false">IFERROR(MATCH($A200,Primary!$A$5:$A$2450,0),"")</f>
        <v/>
      </c>
    </row>
    <row r="201" customFormat="false" ht="15" hidden="false" customHeight="false" outlineLevel="0" collapsed="false">
      <c r="A201" s="16" t="n">
        <f aca="false">Total!A201</f>
        <v>37176</v>
      </c>
      <c r="B201" s="17" t="n">
        <f aca="false">YEAR(A201)</f>
        <v>2001</v>
      </c>
      <c r="C201" s="17" t="n">
        <f aca="false">MONTH(A201)</f>
        <v>10</v>
      </c>
      <c r="D201" s="6" t="str">
        <f aca="false">IF(MONTH(A201)&gt;=4,"FY "&amp;YEAR(A201)&amp;"-"&amp;RIGHT(YEAR(A201)+1,2),"FY "&amp;(YEAR(A201)-1)&amp;"-"&amp;RIGHT(YEAR(A201),2))</f>
        <v>FY 2001-02</v>
      </c>
      <c r="E201" s="6" t="str">
        <f aca="false">IF(AND(V201&lt;&gt;"",W201&lt;&gt;""),"Yes","No")</f>
        <v>No</v>
      </c>
      <c r="F201" s="18" t="n">
        <f aca="false">Total!F201</f>
        <v>241.2</v>
      </c>
      <c r="G201" s="18" t="n">
        <f aca="false">Total!G201</f>
        <v>150.9</v>
      </c>
      <c r="H201" s="18" t="n">
        <f aca="false">Total!H201</f>
        <v>90.3</v>
      </c>
      <c r="I201" s="18" t="n">
        <f aca="false">Total!I201</f>
        <v>18.8</v>
      </c>
      <c r="J201" s="18" t="str">
        <f aca="false">IF($V201="","",INDEX('Stock Exchange'!F$5:F$2450,$V201))</f>
        <v/>
      </c>
      <c r="K201" s="18" t="str">
        <f aca="false">IF($V201="","",INDEX('Stock Exchange'!G$5:G$2450,$V201))</f>
        <v/>
      </c>
      <c r="L201" s="18" t="str">
        <f aca="false">IF($V201="","",INDEX('Stock Exchange'!H$5:H$2450,$V201))</f>
        <v/>
      </c>
      <c r="M201" s="18" t="str">
        <f aca="false">IF($V201="","",INDEX('Stock Exchange'!I$5:I$2450,$V201))</f>
        <v/>
      </c>
      <c r="N201" s="18" t="str">
        <f aca="false">IF($W201="","",INDEX(Primary!F$5:F$2450,$W201))</f>
        <v/>
      </c>
      <c r="O201" s="18" t="str">
        <f aca="false">IF($W201="","",INDEX(Primary!G$5:G$2450,$W201))</f>
        <v/>
      </c>
      <c r="P201" s="18" t="str">
        <f aca="false">IF($W201="","",INDEX(Primary!H$5:H$2450,$W201))</f>
        <v/>
      </c>
      <c r="Q201" s="18" t="str">
        <f aca="false">IF($W201="","",INDEX(Primary!I$5:I$2450,$W201))</f>
        <v/>
      </c>
      <c r="R201" s="19" t="str">
        <f aca="false">IF($E201="Yes",L201+P201,"")</f>
        <v/>
      </c>
      <c r="S201" s="19" t="str">
        <f aca="false">IF($E201="Yes",H201-R201,"")</f>
        <v/>
      </c>
      <c r="T201" s="6" t="str">
        <f aca="false">IF($E201="Yes",IF(ROUND(ABS(S201),2)&lt;=$T$2,"OK","CHECK"),"n/a")</f>
        <v>n/a</v>
      </c>
      <c r="U201" s="20" t="n">
        <f aca="false">Total!J201</f>
        <v>48.03</v>
      </c>
      <c r="V201" s="17" t="str">
        <f aca="false">IFERROR(MATCH($A201,'Stock Exchange'!$A$5:$A$2450,0),"")</f>
        <v/>
      </c>
      <c r="W201" s="17" t="str">
        <f aca="false">IFERROR(MATCH($A201,Primary!$A$5:$A$2450,0),"")</f>
        <v/>
      </c>
    </row>
    <row r="202" customFormat="false" ht="15" hidden="false" customHeight="false" outlineLevel="0" collapsed="false">
      <c r="A202" s="16" t="n">
        <f aca="false">Total!A202</f>
        <v>37179</v>
      </c>
      <c r="B202" s="17" t="n">
        <f aca="false">YEAR(A202)</f>
        <v>2001</v>
      </c>
      <c r="C202" s="17" t="n">
        <f aca="false">MONTH(A202)</f>
        <v>10</v>
      </c>
      <c r="D202" s="6" t="str">
        <f aca="false">IF(MONTH(A202)&gt;=4,"FY "&amp;YEAR(A202)&amp;"-"&amp;RIGHT(YEAR(A202)+1,2),"FY "&amp;(YEAR(A202)-1)&amp;"-"&amp;RIGHT(YEAR(A202),2))</f>
        <v>FY 2001-02</v>
      </c>
      <c r="E202" s="6" t="str">
        <f aca="false">IF(AND(V202&lt;&gt;"",W202&lt;&gt;""),"Yes","No")</f>
        <v>No</v>
      </c>
      <c r="F202" s="18" t="n">
        <f aca="false">Total!F202</f>
        <v>232.7</v>
      </c>
      <c r="G202" s="18" t="n">
        <f aca="false">Total!G202</f>
        <v>169.2</v>
      </c>
      <c r="H202" s="18" t="n">
        <f aca="false">Total!H202</f>
        <v>63.5</v>
      </c>
      <c r="I202" s="18" t="n">
        <f aca="false">Total!I202</f>
        <v>13.2</v>
      </c>
      <c r="J202" s="18" t="str">
        <f aca="false">IF($V202="","",INDEX('Stock Exchange'!F$5:F$2450,$V202))</f>
        <v/>
      </c>
      <c r="K202" s="18" t="str">
        <f aca="false">IF($V202="","",INDEX('Stock Exchange'!G$5:G$2450,$V202))</f>
        <v/>
      </c>
      <c r="L202" s="18" t="str">
        <f aca="false">IF($V202="","",INDEX('Stock Exchange'!H$5:H$2450,$V202))</f>
        <v/>
      </c>
      <c r="M202" s="18" t="str">
        <f aca="false">IF($V202="","",INDEX('Stock Exchange'!I$5:I$2450,$V202))</f>
        <v/>
      </c>
      <c r="N202" s="18" t="str">
        <f aca="false">IF($W202="","",INDEX(Primary!F$5:F$2450,$W202))</f>
        <v/>
      </c>
      <c r="O202" s="18" t="str">
        <f aca="false">IF($W202="","",INDEX(Primary!G$5:G$2450,$W202))</f>
        <v/>
      </c>
      <c r="P202" s="18" t="str">
        <f aca="false">IF($W202="","",INDEX(Primary!H$5:H$2450,$W202))</f>
        <v/>
      </c>
      <c r="Q202" s="18" t="str">
        <f aca="false">IF($W202="","",INDEX(Primary!I$5:I$2450,$W202))</f>
        <v/>
      </c>
      <c r="R202" s="19" t="str">
        <f aca="false">IF($E202="Yes",L202+P202,"")</f>
        <v/>
      </c>
      <c r="S202" s="19" t="str">
        <f aca="false">IF($E202="Yes",H202-R202,"")</f>
        <v/>
      </c>
      <c r="T202" s="6" t="str">
        <f aca="false">IF($E202="Yes",IF(ROUND(ABS(S202),2)&lt;=$T$2,"OK","CHECK"),"n/a")</f>
        <v>n/a</v>
      </c>
      <c r="U202" s="20" t="n">
        <f aca="false">Total!J202</f>
        <v>48.04</v>
      </c>
      <c r="V202" s="17" t="str">
        <f aca="false">IFERROR(MATCH($A202,'Stock Exchange'!$A$5:$A$2450,0),"")</f>
        <v/>
      </c>
      <c r="W202" s="17" t="str">
        <f aca="false">IFERROR(MATCH($A202,Primary!$A$5:$A$2450,0),"")</f>
        <v/>
      </c>
    </row>
    <row r="203" customFormat="false" ht="15" hidden="false" customHeight="false" outlineLevel="0" collapsed="false">
      <c r="A203" s="16" t="n">
        <f aca="false">Total!A203</f>
        <v>37180</v>
      </c>
      <c r="B203" s="17" t="n">
        <f aca="false">YEAR(A203)</f>
        <v>2001</v>
      </c>
      <c r="C203" s="17" t="n">
        <f aca="false">MONTH(A203)</f>
        <v>10</v>
      </c>
      <c r="D203" s="6" t="str">
        <f aca="false">IF(MONTH(A203)&gt;=4,"FY "&amp;YEAR(A203)&amp;"-"&amp;RIGHT(YEAR(A203)+1,2),"FY "&amp;(YEAR(A203)-1)&amp;"-"&amp;RIGHT(YEAR(A203),2))</f>
        <v>FY 2001-02</v>
      </c>
      <c r="E203" s="6" t="str">
        <f aca="false">IF(AND(V203&lt;&gt;"",W203&lt;&gt;""),"Yes","No")</f>
        <v>No</v>
      </c>
      <c r="F203" s="18" t="n">
        <f aca="false">Total!F203</f>
        <v>174</v>
      </c>
      <c r="G203" s="18" t="n">
        <f aca="false">Total!G203</f>
        <v>122.8</v>
      </c>
      <c r="H203" s="18" t="n">
        <f aca="false">Total!H203</f>
        <v>51.2</v>
      </c>
      <c r="I203" s="18" t="n">
        <f aca="false">Total!I203</f>
        <v>10.7</v>
      </c>
      <c r="J203" s="18" t="str">
        <f aca="false">IF($V203="","",INDEX('Stock Exchange'!F$5:F$2450,$V203))</f>
        <v/>
      </c>
      <c r="K203" s="18" t="str">
        <f aca="false">IF($V203="","",INDEX('Stock Exchange'!G$5:G$2450,$V203))</f>
        <v/>
      </c>
      <c r="L203" s="18" t="str">
        <f aca="false">IF($V203="","",INDEX('Stock Exchange'!H$5:H$2450,$V203))</f>
        <v/>
      </c>
      <c r="M203" s="18" t="str">
        <f aca="false">IF($V203="","",INDEX('Stock Exchange'!I$5:I$2450,$V203))</f>
        <v/>
      </c>
      <c r="N203" s="18" t="str">
        <f aca="false">IF($W203="","",INDEX(Primary!F$5:F$2450,$W203))</f>
        <v/>
      </c>
      <c r="O203" s="18" t="str">
        <f aca="false">IF($W203="","",INDEX(Primary!G$5:G$2450,$W203))</f>
        <v/>
      </c>
      <c r="P203" s="18" t="str">
        <f aca="false">IF($W203="","",INDEX(Primary!H$5:H$2450,$W203))</f>
        <v/>
      </c>
      <c r="Q203" s="18" t="str">
        <f aca="false">IF($W203="","",INDEX(Primary!I$5:I$2450,$W203))</f>
        <v/>
      </c>
      <c r="R203" s="19" t="str">
        <f aca="false">IF($E203="Yes",L203+P203,"")</f>
        <v/>
      </c>
      <c r="S203" s="19" t="str">
        <f aca="false">IF($E203="Yes",H203-R203,"")</f>
        <v/>
      </c>
      <c r="T203" s="6" t="str">
        <f aca="false">IF($E203="Yes",IF(ROUND(ABS(S203),2)&lt;=$T$2,"OK","CHECK"),"n/a")</f>
        <v>n/a</v>
      </c>
      <c r="U203" s="20" t="n">
        <f aca="false">Total!J203</f>
        <v>48.01</v>
      </c>
      <c r="V203" s="17" t="str">
        <f aca="false">IFERROR(MATCH($A203,'Stock Exchange'!$A$5:$A$2450,0),"")</f>
        <v/>
      </c>
      <c r="W203" s="17" t="str">
        <f aca="false">IFERROR(MATCH($A203,Primary!$A$5:$A$2450,0),"")</f>
        <v/>
      </c>
    </row>
    <row r="204" customFormat="false" ht="15" hidden="false" customHeight="false" outlineLevel="0" collapsed="false">
      <c r="A204" s="16" t="n">
        <f aca="false">Total!A204</f>
        <v>37181</v>
      </c>
      <c r="B204" s="17" t="n">
        <f aca="false">YEAR(A204)</f>
        <v>2001</v>
      </c>
      <c r="C204" s="17" t="n">
        <f aca="false">MONTH(A204)</f>
        <v>10</v>
      </c>
      <c r="D204" s="6" t="str">
        <f aca="false">IF(MONTH(A204)&gt;=4,"FY "&amp;YEAR(A204)&amp;"-"&amp;RIGHT(YEAR(A204)+1,2),"FY "&amp;(YEAR(A204)-1)&amp;"-"&amp;RIGHT(YEAR(A204),2))</f>
        <v>FY 2001-02</v>
      </c>
      <c r="E204" s="6" t="str">
        <f aca="false">IF(AND(V204&lt;&gt;"",W204&lt;&gt;""),"Yes","No")</f>
        <v>No</v>
      </c>
      <c r="F204" s="18" t="n">
        <f aca="false">Total!F204</f>
        <v>152.2</v>
      </c>
      <c r="G204" s="18" t="n">
        <f aca="false">Total!G204</f>
        <v>163.6</v>
      </c>
      <c r="H204" s="18" t="n">
        <f aca="false">Total!H204</f>
        <v>-11.4</v>
      </c>
      <c r="I204" s="18" t="n">
        <f aca="false">Total!I204</f>
        <v>-2.4</v>
      </c>
      <c r="J204" s="18" t="str">
        <f aca="false">IF($V204="","",INDEX('Stock Exchange'!F$5:F$2450,$V204))</f>
        <v/>
      </c>
      <c r="K204" s="18" t="str">
        <f aca="false">IF($V204="","",INDEX('Stock Exchange'!G$5:G$2450,$V204))</f>
        <v/>
      </c>
      <c r="L204" s="18" t="str">
        <f aca="false">IF($V204="","",INDEX('Stock Exchange'!H$5:H$2450,$V204))</f>
        <v/>
      </c>
      <c r="M204" s="18" t="str">
        <f aca="false">IF($V204="","",INDEX('Stock Exchange'!I$5:I$2450,$V204))</f>
        <v/>
      </c>
      <c r="N204" s="18" t="str">
        <f aca="false">IF($W204="","",INDEX(Primary!F$5:F$2450,$W204))</f>
        <v/>
      </c>
      <c r="O204" s="18" t="str">
        <f aca="false">IF($W204="","",INDEX(Primary!G$5:G$2450,$W204))</f>
        <v/>
      </c>
      <c r="P204" s="18" t="str">
        <f aca="false">IF($W204="","",INDEX(Primary!H$5:H$2450,$W204))</f>
        <v/>
      </c>
      <c r="Q204" s="18" t="str">
        <f aca="false">IF($W204="","",INDEX(Primary!I$5:I$2450,$W204))</f>
        <v/>
      </c>
      <c r="R204" s="19" t="str">
        <f aca="false">IF($E204="Yes",L204+P204,"")</f>
        <v/>
      </c>
      <c r="S204" s="19" t="str">
        <f aca="false">IF($E204="Yes",H204-R204,"")</f>
        <v/>
      </c>
      <c r="T204" s="6" t="str">
        <f aca="false">IF($E204="Yes",IF(ROUND(ABS(S204),2)&lt;=$T$2,"OK","CHECK"),"n/a")</f>
        <v>n/a</v>
      </c>
      <c r="U204" s="20" t="n">
        <f aca="false">Total!J204</f>
        <v>48.04</v>
      </c>
      <c r="V204" s="17" t="str">
        <f aca="false">IFERROR(MATCH($A204,'Stock Exchange'!$A$5:$A$2450,0),"")</f>
        <v/>
      </c>
      <c r="W204" s="17" t="str">
        <f aca="false">IFERROR(MATCH($A204,Primary!$A$5:$A$2450,0),"")</f>
        <v/>
      </c>
    </row>
    <row r="205" customFormat="false" ht="15" hidden="false" customHeight="false" outlineLevel="0" collapsed="false">
      <c r="A205" s="16" t="n">
        <f aca="false">Total!A205</f>
        <v>37182</v>
      </c>
      <c r="B205" s="17" t="n">
        <f aca="false">YEAR(A205)</f>
        <v>2001</v>
      </c>
      <c r="C205" s="17" t="n">
        <f aca="false">MONTH(A205)</f>
        <v>10</v>
      </c>
      <c r="D205" s="6" t="str">
        <f aca="false">IF(MONTH(A205)&gt;=4,"FY "&amp;YEAR(A205)&amp;"-"&amp;RIGHT(YEAR(A205)+1,2),"FY "&amp;(YEAR(A205)-1)&amp;"-"&amp;RIGHT(YEAR(A205),2))</f>
        <v>FY 2001-02</v>
      </c>
      <c r="E205" s="6" t="str">
        <f aca="false">IF(AND(V205&lt;&gt;"",W205&lt;&gt;""),"Yes","No")</f>
        <v>No</v>
      </c>
      <c r="F205" s="18" t="n">
        <f aca="false">Total!F205</f>
        <v>212.5</v>
      </c>
      <c r="G205" s="18" t="n">
        <f aca="false">Total!G205</f>
        <v>170.7</v>
      </c>
      <c r="H205" s="18" t="n">
        <f aca="false">Total!H205</f>
        <v>41.8</v>
      </c>
      <c r="I205" s="18" t="n">
        <f aca="false">Total!I205</f>
        <v>8.7</v>
      </c>
      <c r="J205" s="18" t="str">
        <f aca="false">IF($V205="","",INDEX('Stock Exchange'!F$5:F$2450,$V205))</f>
        <v/>
      </c>
      <c r="K205" s="18" t="str">
        <f aca="false">IF($V205="","",INDEX('Stock Exchange'!G$5:G$2450,$V205))</f>
        <v/>
      </c>
      <c r="L205" s="18" t="str">
        <f aca="false">IF($V205="","",INDEX('Stock Exchange'!H$5:H$2450,$V205))</f>
        <v/>
      </c>
      <c r="M205" s="18" t="str">
        <f aca="false">IF($V205="","",INDEX('Stock Exchange'!I$5:I$2450,$V205))</f>
        <v/>
      </c>
      <c r="N205" s="18" t="str">
        <f aca="false">IF($W205="","",INDEX(Primary!F$5:F$2450,$W205))</f>
        <v/>
      </c>
      <c r="O205" s="18" t="str">
        <f aca="false">IF($W205="","",INDEX(Primary!G$5:G$2450,$W205))</f>
        <v/>
      </c>
      <c r="P205" s="18" t="str">
        <f aca="false">IF($W205="","",INDEX(Primary!H$5:H$2450,$W205))</f>
        <v/>
      </c>
      <c r="Q205" s="18" t="str">
        <f aca="false">IF($W205="","",INDEX(Primary!I$5:I$2450,$W205))</f>
        <v/>
      </c>
      <c r="R205" s="19" t="str">
        <f aca="false">IF($E205="Yes",L205+P205,"")</f>
        <v/>
      </c>
      <c r="S205" s="19" t="str">
        <f aca="false">IF($E205="Yes",H205-R205,"")</f>
        <v/>
      </c>
      <c r="T205" s="6" t="str">
        <f aca="false">IF($E205="Yes",IF(ROUND(ABS(S205),2)&lt;=$T$2,"OK","CHECK"),"n/a")</f>
        <v>n/a</v>
      </c>
      <c r="U205" s="20" t="n">
        <f aca="false">Total!J205</f>
        <v>47.99</v>
      </c>
      <c r="V205" s="17" t="str">
        <f aca="false">IFERROR(MATCH($A205,'Stock Exchange'!$A$5:$A$2450,0),"")</f>
        <v/>
      </c>
      <c r="W205" s="17" t="str">
        <f aca="false">IFERROR(MATCH($A205,Primary!$A$5:$A$2450,0),"")</f>
        <v/>
      </c>
    </row>
    <row r="206" customFormat="false" ht="15" hidden="false" customHeight="false" outlineLevel="0" collapsed="false">
      <c r="A206" s="16" t="n">
        <f aca="false">Total!A206</f>
        <v>37183</v>
      </c>
      <c r="B206" s="17" t="n">
        <f aca="false">YEAR(A206)</f>
        <v>2001</v>
      </c>
      <c r="C206" s="17" t="n">
        <f aca="false">MONTH(A206)</f>
        <v>10</v>
      </c>
      <c r="D206" s="6" t="str">
        <f aca="false">IF(MONTH(A206)&gt;=4,"FY "&amp;YEAR(A206)&amp;"-"&amp;RIGHT(YEAR(A206)+1,2),"FY "&amp;(YEAR(A206)-1)&amp;"-"&amp;RIGHT(YEAR(A206),2))</f>
        <v>FY 2001-02</v>
      </c>
      <c r="E206" s="6" t="str">
        <f aca="false">IF(AND(V206&lt;&gt;"",W206&lt;&gt;""),"Yes","No")</f>
        <v>No</v>
      </c>
      <c r="F206" s="18" t="n">
        <f aca="false">Total!F206</f>
        <v>146.7</v>
      </c>
      <c r="G206" s="18" t="n">
        <f aca="false">Total!G206</f>
        <v>91.5</v>
      </c>
      <c r="H206" s="18" t="n">
        <f aca="false">Total!H206</f>
        <v>55.2</v>
      </c>
      <c r="I206" s="18" t="n">
        <f aca="false">Total!I206</f>
        <v>11.5</v>
      </c>
      <c r="J206" s="18" t="str">
        <f aca="false">IF($V206="","",INDEX('Stock Exchange'!F$5:F$2450,$V206))</f>
        <v/>
      </c>
      <c r="K206" s="18" t="str">
        <f aca="false">IF($V206="","",INDEX('Stock Exchange'!G$5:G$2450,$V206))</f>
        <v/>
      </c>
      <c r="L206" s="18" t="str">
        <f aca="false">IF($V206="","",INDEX('Stock Exchange'!H$5:H$2450,$V206))</f>
        <v/>
      </c>
      <c r="M206" s="18" t="str">
        <f aca="false">IF($V206="","",INDEX('Stock Exchange'!I$5:I$2450,$V206))</f>
        <v/>
      </c>
      <c r="N206" s="18" t="str">
        <f aca="false">IF($W206="","",INDEX(Primary!F$5:F$2450,$W206))</f>
        <v/>
      </c>
      <c r="O206" s="18" t="str">
        <f aca="false">IF($W206="","",INDEX(Primary!G$5:G$2450,$W206))</f>
        <v/>
      </c>
      <c r="P206" s="18" t="str">
        <f aca="false">IF($W206="","",INDEX(Primary!H$5:H$2450,$W206))</f>
        <v/>
      </c>
      <c r="Q206" s="18" t="str">
        <f aca="false">IF($W206="","",INDEX(Primary!I$5:I$2450,$W206))</f>
        <v/>
      </c>
      <c r="R206" s="19" t="str">
        <f aca="false">IF($E206="Yes",L206+P206,"")</f>
        <v/>
      </c>
      <c r="S206" s="19" t="str">
        <f aca="false">IF($E206="Yes",H206-R206,"")</f>
        <v/>
      </c>
      <c r="T206" s="6" t="str">
        <f aca="false">IF($E206="Yes",IF(ROUND(ABS(S206),2)&lt;=$T$2,"OK","CHECK"),"n/a")</f>
        <v>n/a</v>
      </c>
      <c r="U206" s="20" t="n">
        <f aca="false">Total!J206</f>
        <v>48.01</v>
      </c>
      <c r="V206" s="17" t="str">
        <f aca="false">IFERROR(MATCH($A206,'Stock Exchange'!$A$5:$A$2450,0),"")</f>
        <v/>
      </c>
      <c r="W206" s="17" t="str">
        <f aca="false">IFERROR(MATCH($A206,Primary!$A$5:$A$2450,0),"")</f>
        <v/>
      </c>
    </row>
    <row r="207" customFormat="false" ht="15" hidden="false" customHeight="false" outlineLevel="0" collapsed="false">
      <c r="A207" s="16" t="n">
        <f aca="false">Total!A207</f>
        <v>37186</v>
      </c>
      <c r="B207" s="17" t="n">
        <f aca="false">YEAR(A207)</f>
        <v>2001</v>
      </c>
      <c r="C207" s="17" t="n">
        <f aca="false">MONTH(A207)</f>
        <v>10</v>
      </c>
      <c r="D207" s="6" t="str">
        <f aca="false">IF(MONTH(A207)&gt;=4,"FY "&amp;YEAR(A207)&amp;"-"&amp;RIGHT(YEAR(A207)+1,2),"FY "&amp;(YEAR(A207)-1)&amp;"-"&amp;RIGHT(YEAR(A207),2))</f>
        <v>FY 2001-02</v>
      </c>
      <c r="E207" s="6" t="str">
        <f aca="false">IF(AND(V207&lt;&gt;"",W207&lt;&gt;""),"Yes","No")</f>
        <v>No</v>
      </c>
      <c r="F207" s="18" t="n">
        <f aca="false">Total!F207</f>
        <v>164.9</v>
      </c>
      <c r="G207" s="18" t="n">
        <f aca="false">Total!G207</f>
        <v>100.7</v>
      </c>
      <c r="H207" s="18" t="n">
        <f aca="false">Total!H207</f>
        <v>64.2</v>
      </c>
      <c r="I207" s="18" t="n">
        <f aca="false">Total!I207</f>
        <v>13.4</v>
      </c>
      <c r="J207" s="18" t="str">
        <f aca="false">IF($V207="","",INDEX('Stock Exchange'!F$5:F$2450,$V207))</f>
        <v/>
      </c>
      <c r="K207" s="18" t="str">
        <f aca="false">IF($V207="","",INDEX('Stock Exchange'!G$5:G$2450,$V207))</f>
        <v/>
      </c>
      <c r="L207" s="18" t="str">
        <f aca="false">IF($V207="","",INDEX('Stock Exchange'!H$5:H$2450,$V207))</f>
        <v/>
      </c>
      <c r="M207" s="18" t="str">
        <f aca="false">IF($V207="","",INDEX('Stock Exchange'!I$5:I$2450,$V207))</f>
        <v/>
      </c>
      <c r="N207" s="18" t="str">
        <f aca="false">IF($W207="","",INDEX(Primary!F$5:F$2450,$W207))</f>
        <v/>
      </c>
      <c r="O207" s="18" t="str">
        <f aca="false">IF($W207="","",INDEX(Primary!G$5:G$2450,$W207))</f>
        <v/>
      </c>
      <c r="P207" s="18" t="str">
        <f aca="false">IF($W207="","",INDEX(Primary!H$5:H$2450,$W207))</f>
        <v/>
      </c>
      <c r="Q207" s="18" t="str">
        <f aca="false">IF($W207="","",INDEX(Primary!I$5:I$2450,$W207))</f>
        <v/>
      </c>
      <c r="R207" s="19" t="str">
        <f aca="false">IF($E207="Yes",L207+P207,"")</f>
        <v/>
      </c>
      <c r="S207" s="19" t="str">
        <f aca="false">IF($E207="Yes",H207-R207,"")</f>
        <v/>
      </c>
      <c r="T207" s="6" t="str">
        <f aca="false">IF($E207="Yes",IF(ROUND(ABS(S207),2)&lt;=$T$2,"OK","CHECK"),"n/a")</f>
        <v>n/a</v>
      </c>
      <c r="U207" s="20" t="n">
        <f aca="false">Total!J207</f>
        <v>48.04</v>
      </c>
      <c r="V207" s="17" t="str">
        <f aca="false">IFERROR(MATCH($A207,'Stock Exchange'!$A$5:$A$2450,0),"")</f>
        <v/>
      </c>
      <c r="W207" s="17" t="str">
        <f aca="false">IFERROR(MATCH($A207,Primary!$A$5:$A$2450,0),"")</f>
        <v/>
      </c>
    </row>
    <row r="208" customFormat="false" ht="15" hidden="false" customHeight="false" outlineLevel="0" collapsed="false">
      <c r="A208" s="16" t="n">
        <f aca="false">Total!A208</f>
        <v>37187</v>
      </c>
      <c r="B208" s="17" t="n">
        <f aca="false">YEAR(A208)</f>
        <v>2001</v>
      </c>
      <c r="C208" s="17" t="n">
        <f aca="false">MONTH(A208)</f>
        <v>10</v>
      </c>
      <c r="D208" s="6" t="str">
        <f aca="false">IF(MONTH(A208)&gt;=4,"FY "&amp;YEAR(A208)&amp;"-"&amp;RIGHT(YEAR(A208)+1,2),"FY "&amp;(YEAR(A208)-1)&amp;"-"&amp;RIGHT(YEAR(A208),2))</f>
        <v>FY 2001-02</v>
      </c>
      <c r="E208" s="6" t="str">
        <f aca="false">IF(AND(V208&lt;&gt;"",W208&lt;&gt;""),"Yes","No")</f>
        <v>No</v>
      </c>
      <c r="F208" s="18" t="n">
        <f aca="false">Total!F208</f>
        <v>172.6</v>
      </c>
      <c r="G208" s="18" t="n">
        <f aca="false">Total!G208</f>
        <v>230.1</v>
      </c>
      <c r="H208" s="18" t="n">
        <f aca="false">Total!H208</f>
        <v>-57.5</v>
      </c>
      <c r="I208" s="18" t="n">
        <f aca="false">Total!I208</f>
        <v>-12</v>
      </c>
      <c r="J208" s="18" t="str">
        <f aca="false">IF($V208="","",INDEX('Stock Exchange'!F$5:F$2450,$V208))</f>
        <v/>
      </c>
      <c r="K208" s="18" t="str">
        <f aca="false">IF($V208="","",INDEX('Stock Exchange'!G$5:G$2450,$V208))</f>
        <v/>
      </c>
      <c r="L208" s="18" t="str">
        <f aca="false">IF($V208="","",INDEX('Stock Exchange'!H$5:H$2450,$V208))</f>
        <v/>
      </c>
      <c r="M208" s="18" t="str">
        <f aca="false">IF($V208="","",INDEX('Stock Exchange'!I$5:I$2450,$V208))</f>
        <v/>
      </c>
      <c r="N208" s="18" t="str">
        <f aca="false">IF($W208="","",INDEX(Primary!F$5:F$2450,$W208))</f>
        <v/>
      </c>
      <c r="O208" s="18" t="str">
        <f aca="false">IF($W208="","",INDEX(Primary!G$5:G$2450,$W208))</f>
        <v/>
      </c>
      <c r="P208" s="18" t="str">
        <f aca="false">IF($W208="","",INDEX(Primary!H$5:H$2450,$W208))</f>
        <v/>
      </c>
      <c r="Q208" s="18" t="str">
        <f aca="false">IF($W208="","",INDEX(Primary!I$5:I$2450,$W208))</f>
        <v/>
      </c>
      <c r="R208" s="19" t="str">
        <f aca="false">IF($E208="Yes",L208+P208,"")</f>
        <v/>
      </c>
      <c r="S208" s="19" t="str">
        <f aca="false">IF($E208="Yes",H208-R208,"")</f>
        <v/>
      </c>
      <c r="T208" s="6" t="str">
        <f aca="false">IF($E208="Yes",IF(ROUND(ABS(S208),2)&lt;=$T$2,"OK","CHECK"),"n/a")</f>
        <v>n/a</v>
      </c>
      <c r="U208" s="20" t="n">
        <f aca="false">Total!J208</f>
        <v>48.03</v>
      </c>
      <c r="V208" s="17" t="str">
        <f aca="false">IFERROR(MATCH($A208,'Stock Exchange'!$A$5:$A$2450,0),"")</f>
        <v/>
      </c>
      <c r="W208" s="17" t="str">
        <f aca="false">IFERROR(MATCH($A208,Primary!$A$5:$A$2450,0),"")</f>
        <v/>
      </c>
    </row>
    <row r="209" customFormat="false" ht="15" hidden="false" customHeight="false" outlineLevel="0" collapsed="false">
      <c r="A209" s="16" t="n">
        <f aca="false">Total!A209</f>
        <v>37188</v>
      </c>
      <c r="B209" s="17" t="n">
        <f aca="false">YEAR(A209)</f>
        <v>2001</v>
      </c>
      <c r="C209" s="17" t="n">
        <f aca="false">MONTH(A209)</f>
        <v>10</v>
      </c>
      <c r="D209" s="6" t="str">
        <f aca="false">IF(MONTH(A209)&gt;=4,"FY "&amp;YEAR(A209)&amp;"-"&amp;RIGHT(YEAR(A209)+1,2),"FY "&amp;(YEAR(A209)-1)&amp;"-"&amp;RIGHT(YEAR(A209),2))</f>
        <v>FY 2001-02</v>
      </c>
      <c r="E209" s="6" t="str">
        <f aca="false">IF(AND(V209&lt;&gt;"",W209&lt;&gt;""),"Yes","No")</f>
        <v>No</v>
      </c>
      <c r="F209" s="18" t="n">
        <f aca="false">Total!F209</f>
        <v>181</v>
      </c>
      <c r="G209" s="18" t="n">
        <f aca="false">Total!G209</f>
        <v>129.5</v>
      </c>
      <c r="H209" s="18" t="n">
        <f aca="false">Total!H209</f>
        <v>51.5</v>
      </c>
      <c r="I209" s="18" t="n">
        <f aca="false">Total!I209</f>
        <v>10.7</v>
      </c>
      <c r="J209" s="18" t="str">
        <f aca="false">IF($V209="","",INDEX('Stock Exchange'!F$5:F$2450,$V209))</f>
        <v/>
      </c>
      <c r="K209" s="18" t="str">
        <f aca="false">IF($V209="","",INDEX('Stock Exchange'!G$5:G$2450,$V209))</f>
        <v/>
      </c>
      <c r="L209" s="18" t="str">
        <f aca="false">IF($V209="","",INDEX('Stock Exchange'!H$5:H$2450,$V209))</f>
        <v/>
      </c>
      <c r="M209" s="18" t="str">
        <f aca="false">IF($V209="","",INDEX('Stock Exchange'!I$5:I$2450,$V209))</f>
        <v/>
      </c>
      <c r="N209" s="18" t="str">
        <f aca="false">IF($W209="","",INDEX(Primary!F$5:F$2450,$W209))</f>
        <v/>
      </c>
      <c r="O209" s="18" t="str">
        <f aca="false">IF($W209="","",INDEX(Primary!G$5:G$2450,$W209))</f>
        <v/>
      </c>
      <c r="P209" s="18" t="str">
        <f aca="false">IF($W209="","",INDEX(Primary!H$5:H$2450,$W209))</f>
        <v/>
      </c>
      <c r="Q209" s="18" t="str">
        <f aca="false">IF($W209="","",INDEX(Primary!I$5:I$2450,$W209))</f>
        <v/>
      </c>
      <c r="R209" s="19" t="str">
        <f aca="false">IF($E209="Yes",L209+P209,"")</f>
        <v/>
      </c>
      <c r="S209" s="19" t="str">
        <f aca="false">IF($E209="Yes",H209-R209,"")</f>
        <v/>
      </c>
      <c r="T209" s="6" t="str">
        <f aca="false">IF($E209="Yes",IF(ROUND(ABS(S209),2)&lt;=$T$2,"OK","CHECK"),"n/a")</f>
        <v>n/a</v>
      </c>
      <c r="U209" s="20" t="n">
        <f aca="false">Total!J209</f>
        <v>48.01</v>
      </c>
      <c r="V209" s="17" t="str">
        <f aca="false">IFERROR(MATCH($A209,'Stock Exchange'!$A$5:$A$2450,0),"")</f>
        <v/>
      </c>
      <c r="W209" s="17" t="str">
        <f aca="false">IFERROR(MATCH($A209,Primary!$A$5:$A$2450,0),"")</f>
        <v/>
      </c>
    </row>
    <row r="210" customFormat="false" ht="15" hidden="false" customHeight="false" outlineLevel="0" collapsed="false">
      <c r="A210" s="16" t="n">
        <f aca="false">Total!A210</f>
        <v>37189</v>
      </c>
      <c r="B210" s="17" t="n">
        <f aca="false">YEAR(A210)</f>
        <v>2001</v>
      </c>
      <c r="C210" s="17" t="n">
        <f aca="false">MONTH(A210)</f>
        <v>10</v>
      </c>
      <c r="D210" s="6" t="str">
        <f aca="false">IF(MONTH(A210)&gt;=4,"FY "&amp;YEAR(A210)&amp;"-"&amp;RIGHT(YEAR(A210)+1,2),"FY "&amp;(YEAR(A210)-1)&amp;"-"&amp;RIGHT(YEAR(A210),2))</f>
        <v>FY 2001-02</v>
      </c>
      <c r="E210" s="6" t="str">
        <f aca="false">IF(AND(V210&lt;&gt;"",W210&lt;&gt;""),"Yes","No")</f>
        <v>No</v>
      </c>
      <c r="F210" s="18" t="n">
        <f aca="false">Total!F210</f>
        <v>194.8</v>
      </c>
      <c r="G210" s="18" t="n">
        <f aca="false">Total!G210</f>
        <v>141.7</v>
      </c>
      <c r="H210" s="18" t="n">
        <f aca="false">Total!H210</f>
        <v>53.1</v>
      </c>
      <c r="I210" s="18" t="n">
        <f aca="false">Total!I210</f>
        <v>11.1</v>
      </c>
      <c r="J210" s="18" t="str">
        <f aca="false">IF($V210="","",INDEX('Stock Exchange'!F$5:F$2450,$V210))</f>
        <v/>
      </c>
      <c r="K210" s="18" t="str">
        <f aca="false">IF($V210="","",INDEX('Stock Exchange'!G$5:G$2450,$V210))</f>
        <v/>
      </c>
      <c r="L210" s="18" t="str">
        <f aca="false">IF($V210="","",INDEX('Stock Exchange'!H$5:H$2450,$V210))</f>
        <v/>
      </c>
      <c r="M210" s="18" t="str">
        <f aca="false">IF($V210="","",INDEX('Stock Exchange'!I$5:I$2450,$V210))</f>
        <v/>
      </c>
      <c r="N210" s="18" t="str">
        <f aca="false">IF($W210="","",INDEX(Primary!F$5:F$2450,$W210))</f>
        <v/>
      </c>
      <c r="O210" s="18" t="str">
        <f aca="false">IF($W210="","",INDEX(Primary!G$5:G$2450,$W210))</f>
        <v/>
      </c>
      <c r="P210" s="18" t="str">
        <f aca="false">IF($W210="","",INDEX(Primary!H$5:H$2450,$W210))</f>
        <v/>
      </c>
      <c r="Q210" s="18" t="str">
        <f aca="false">IF($W210="","",INDEX(Primary!I$5:I$2450,$W210))</f>
        <v/>
      </c>
      <c r="R210" s="19" t="str">
        <f aca="false">IF($E210="Yes",L210+P210,"")</f>
        <v/>
      </c>
      <c r="S210" s="19" t="str">
        <f aca="false">IF($E210="Yes",H210-R210,"")</f>
        <v/>
      </c>
      <c r="T210" s="6" t="str">
        <f aca="false">IF($E210="Yes",IF(ROUND(ABS(S210),2)&lt;=$T$2,"OK","CHECK"),"n/a")</f>
        <v>n/a</v>
      </c>
      <c r="U210" s="20" t="n">
        <f aca="false">Total!J210</f>
        <v>48.02</v>
      </c>
      <c r="V210" s="17" t="str">
        <f aca="false">IFERROR(MATCH($A210,'Stock Exchange'!$A$5:$A$2450,0),"")</f>
        <v/>
      </c>
      <c r="W210" s="17" t="str">
        <f aca="false">IFERROR(MATCH($A210,Primary!$A$5:$A$2450,0),"")</f>
        <v/>
      </c>
    </row>
    <row r="211" customFormat="false" ht="15" hidden="false" customHeight="false" outlineLevel="0" collapsed="false">
      <c r="A211" s="16" t="n">
        <f aca="false">Total!A211</f>
        <v>37193</v>
      </c>
      <c r="B211" s="17" t="n">
        <f aca="false">YEAR(A211)</f>
        <v>2001</v>
      </c>
      <c r="C211" s="17" t="n">
        <f aca="false">MONTH(A211)</f>
        <v>10</v>
      </c>
      <c r="D211" s="6" t="str">
        <f aca="false">IF(MONTH(A211)&gt;=4,"FY "&amp;YEAR(A211)&amp;"-"&amp;RIGHT(YEAR(A211)+1,2),"FY "&amp;(YEAR(A211)-1)&amp;"-"&amp;RIGHT(YEAR(A211),2))</f>
        <v>FY 2001-02</v>
      </c>
      <c r="E211" s="6" t="str">
        <f aca="false">IF(AND(V211&lt;&gt;"",W211&lt;&gt;""),"Yes","No")</f>
        <v>No</v>
      </c>
      <c r="F211" s="18" t="n">
        <f aca="false">Total!F211</f>
        <v>139.8</v>
      </c>
      <c r="G211" s="18" t="n">
        <f aca="false">Total!G211</f>
        <v>166.3</v>
      </c>
      <c r="H211" s="18" t="n">
        <f aca="false">Total!H211</f>
        <v>-26.5</v>
      </c>
      <c r="I211" s="18" t="n">
        <f aca="false">Total!I211</f>
        <v>-5.5</v>
      </c>
      <c r="J211" s="18" t="str">
        <f aca="false">IF($V211="","",INDEX('Stock Exchange'!F$5:F$2450,$V211))</f>
        <v/>
      </c>
      <c r="K211" s="18" t="str">
        <f aca="false">IF($V211="","",INDEX('Stock Exchange'!G$5:G$2450,$V211))</f>
        <v/>
      </c>
      <c r="L211" s="18" t="str">
        <f aca="false">IF($V211="","",INDEX('Stock Exchange'!H$5:H$2450,$V211))</f>
        <v/>
      </c>
      <c r="M211" s="18" t="str">
        <f aca="false">IF($V211="","",INDEX('Stock Exchange'!I$5:I$2450,$V211))</f>
        <v/>
      </c>
      <c r="N211" s="18" t="str">
        <f aca="false">IF($W211="","",INDEX(Primary!F$5:F$2450,$W211))</f>
        <v/>
      </c>
      <c r="O211" s="18" t="str">
        <f aca="false">IF($W211="","",INDEX(Primary!G$5:G$2450,$W211))</f>
        <v/>
      </c>
      <c r="P211" s="18" t="str">
        <f aca="false">IF($W211="","",INDEX(Primary!H$5:H$2450,$W211))</f>
        <v/>
      </c>
      <c r="Q211" s="18" t="str">
        <f aca="false">IF($W211="","",INDEX(Primary!I$5:I$2450,$W211))</f>
        <v/>
      </c>
      <c r="R211" s="19" t="str">
        <f aca="false">IF($E211="Yes",L211+P211,"")</f>
        <v/>
      </c>
      <c r="S211" s="19" t="str">
        <f aca="false">IF($E211="Yes",H211-R211,"")</f>
        <v/>
      </c>
      <c r="T211" s="6" t="str">
        <f aca="false">IF($E211="Yes",IF(ROUND(ABS(S211),2)&lt;=$T$2,"OK","CHECK"),"n/a")</f>
        <v>n/a</v>
      </c>
      <c r="U211" s="20" t="n">
        <f aca="false">Total!J211</f>
        <v>48.05</v>
      </c>
      <c r="V211" s="17" t="str">
        <f aca="false">IFERROR(MATCH($A211,'Stock Exchange'!$A$5:$A$2450,0),"")</f>
        <v/>
      </c>
      <c r="W211" s="17" t="str">
        <f aca="false">IFERROR(MATCH($A211,Primary!$A$5:$A$2450,0),"")</f>
        <v/>
      </c>
    </row>
    <row r="212" customFormat="false" ht="15" hidden="false" customHeight="false" outlineLevel="0" collapsed="false">
      <c r="A212" s="16" t="n">
        <f aca="false">Total!A212</f>
        <v>37194</v>
      </c>
      <c r="B212" s="17" t="n">
        <f aca="false">YEAR(A212)</f>
        <v>2001</v>
      </c>
      <c r="C212" s="17" t="n">
        <f aca="false">MONTH(A212)</f>
        <v>10</v>
      </c>
      <c r="D212" s="6" t="str">
        <f aca="false">IF(MONTH(A212)&gt;=4,"FY "&amp;YEAR(A212)&amp;"-"&amp;RIGHT(YEAR(A212)+1,2),"FY "&amp;(YEAR(A212)-1)&amp;"-"&amp;RIGHT(YEAR(A212),2))</f>
        <v>FY 2001-02</v>
      </c>
      <c r="E212" s="6" t="str">
        <f aca="false">IF(AND(V212&lt;&gt;"",W212&lt;&gt;""),"Yes","No")</f>
        <v>No</v>
      </c>
      <c r="F212" s="18" t="n">
        <f aca="false">Total!F212</f>
        <v>169.5</v>
      </c>
      <c r="G212" s="18" t="n">
        <f aca="false">Total!G212</f>
        <v>187.3</v>
      </c>
      <c r="H212" s="18" t="n">
        <f aca="false">Total!H212</f>
        <v>-17.8</v>
      </c>
      <c r="I212" s="18" t="n">
        <f aca="false">Total!I212</f>
        <v>-3.7</v>
      </c>
      <c r="J212" s="18" t="str">
        <f aca="false">IF($V212="","",INDEX('Stock Exchange'!F$5:F$2450,$V212))</f>
        <v/>
      </c>
      <c r="K212" s="18" t="str">
        <f aca="false">IF($V212="","",INDEX('Stock Exchange'!G$5:G$2450,$V212))</f>
        <v/>
      </c>
      <c r="L212" s="18" t="str">
        <f aca="false">IF($V212="","",INDEX('Stock Exchange'!H$5:H$2450,$V212))</f>
        <v/>
      </c>
      <c r="M212" s="18" t="str">
        <f aca="false">IF($V212="","",INDEX('Stock Exchange'!I$5:I$2450,$V212))</f>
        <v/>
      </c>
      <c r="N212" s="18" t="str">
        <f aca="false">IF($W212="","",INDEX(Primary!F$5:F$2450,$W212))</f>
        <v/>
      </c>
      <c r="O212" s="18" t="str">
        <f aca="false">IF($W212="","",INDEX(Primary!G$5:G$2450,$W212))</f>
        <v/>
      </c>
      <c r="P212" s="18" t="str">
        <f aca="false">IF($W212="","",INDEX(Primary!H$5:H$2450,$W212))</f>
        <v/>
      </c>
      <c r="Q212" s="18" t="str">
        <f aca="false">IF($W212="","",INDEX(Primary!I$5:I$2450,$W212))</f>
        <v/>
      </c>
      <c r="R212" s="19" t="str">
        <f aca="false">IF($E212="Yes",L212+P212,"")</f>
        <v/>
      </c>
      <c r="S212" s="19" t="str">
        <f aca="false">IF($E212="Yes",H212-R212,"")</f>
        <v/>
      </c>
      <c r="T212" s="6" t="str">
        <f aca="false">IF($E212="Yes",IF(ROUND(ABS(S212),2)&lt;=$T$2,"OK","CHECK"),"n/a")</f>
        <v>n/a</v>
      </c>
      <c r="U212" s="20" t="n">
        <f aca="false">Total!J212</f>
        <v>47.98</v>
      </c>
      <c r="V212" s="17" t="str">
        <f aca="false">IFERROR(MATCH($A212,'Stock Exchange'!$A$5:$A$2450,0),"")</f>
        <v/>
      </c>
      <c r="W212" s="17" t="str">
        <f aca="false">IFERROR(MATCH($A212,Primary!$A$5:$A$2450,0),"")</f>
        <v/>
      </c>
    </row>
    <row r="213" customFormat="false" ht="15" hidden="false" customHeight="false" outlineLevel="0" collapsed="false">
      <c r="A213" s="16" t="n">
        <f aca="false">Total!A213</f>
        <v>37195</v>
      </c>
      <c r="B213" s="17" t="n">
        <f aca="false">YEAR(A213)</f>
        <v>2001</v>
      </c>
      <c r="C213" s="17" t="n">
        <f aca="false">MONTH(A213)</f>
        <v>10</v>
      </c>
      <c r="D213" s="6" t="str">
        <f aca="false">IF(MONTH(A213)&gt;=4,"FY "&amp;YEAR(A213)&amp;"-"&amp;RIGHT(YEAR(A213)+1,2),"FY "&amp;(YEAR(A213)-1)&amp;"-"&amp;RIGHT(YEAR(A213),2))</f>
        <v>FY 2001-02</v>
      </c>
      <c r="E213" s="6" t="str">
        <f aca="false">IF(AND(V213&lt;&gt;"",W213&lt;&gt;""),"Yes","No")</f>
        <v>No</v>
      </c>
      <c r="F213" s="18" t="n">
        <f aca="false">Total!F213</f>
        <v>172.4</v>
      </c>
      <c r="G213" s="18" t="n">
        <f aca="false">Total!G213</f>
        <v>234</v>
      </c>
      <c r="H213" s="18" t="n">
        <f aca="false">Total!H213</f>
        <v>-61.6</v>
      </c>
      <c r="I213" s="18" t="n">
        <f aca="false">Total!I213</f>
        <v>-12.8</v>
      </c>
      <c r="J213" s="18" t="str">
        <f aca="false">IF($V213="","",INDEX('Stock Exchange'!F$5:F$2450,$V213))</f>
        <v/>
      </c>
      <c r="K213" s="18" t="str">
        <f aca="false">IF($V213="","",INDEX('Stock Exchange'!G$5:G$2450,$V213))</f>
        <v/>
      </c>
      <c r="L213" s="18" t="str">
        <f aca="false">IF($V213="","",INDEX('Stock Exchange'!H$5:H$2450,$V213))</f>
        <v/>
      </c>
      <c r="M213" s="18" t="str">
        <f aca="false">IF($V213="","",INDEX('Stock Exchange'!I$5:I$2450,$V213))</f>
        <v/>
      </c>
      <c r="N213" s="18" t="str">
        <f aca="false">IF($W213="","",INDEX(Primary!F$5:F$2450,$W213))</f>
        <v/>
      </c>
      <c r="O213" s="18" t="str">
        <f aca="false">IF($W213="","",INDEX(Primary!G$5:G$2450,$W213))</f>
        <v/>
      </c>
      <c r="P213" s="18" t="str">
        <f aca="false">IF($W213="","",INDEX(Primary!H$5:H$2450,$W213))</f>
        <v/>
      </c>
      <c r="Q213" s="18" t="str">
        <f aca="false">IF($W213="","",INDEX(Primary!I$5:I$2450,$W213))</f>
        <v/>
      </c>
      <c r="R213" s="19" t="str">
        <f aca="false">IF($E213="Yes",L213+P213,"")</f>
        <v/>
      </c>
      <c r="S213" s="19" t="str">
        <f aca="false">IF($E213="Yes",H213-R213,"")</f>
        <v/>
      </c>
      <c r="T213" s="6" t="str">
        <f aca="false">IF($E213="Yes",IF(ROUND(ABS(S213),2)&lt;=$T$2,"OK","CHECK"),"n/a")</f>
        <v>n/a</v>
      </c>
      <c r="U213" s="20" t="n">
        <f aca="false">Total!J213</f>
        <v>47.98</v>
      </c>
      <c r="V213" s="17" t="str">
        <f aca="false">IFERROR(MATCH($A213,'Stock Exchange'!$A$5:$A$2450,0),"")</f>
        <v/>
      </c>
      <c r="W213" s="17" t="str">
        <f aca="false">IFERROR(MATCH($A213,Primary!$A$5:$A$2450,0),"")</f>
        <v/>
      </c>
    </row>
    <row r="214" customFormat="false" ht="15" hidden="false" customHeight="false" outlineLevel="0" collapsed="false">
      <c r="A214" s="16" t="n">
        <f aca="false">Total!A214</f>
        <v>37196</v>
      </c>
      <c r="B214" s="17" t="n">
        <f aca="false">YEAR(A214)</f>
        <v>2001</v>
      </c>
      <c r="C214" s="17" t="n">
        <f aca="false">MONTH(A214)</f>
        <v>11</v>
      </c>
      <c r="D214" s="6" t="str">
        <f aca="false">IF(MONTH(A214)&gt;=4,"FY "&amp;YEAR(A214)&amp;"-"&amp;RIGHT(YEAR(A214)+1,2),"FY "&amp;(YEAR(A214)-1)&amp;"-"&amp;RIGHT(YEAR(A214),2))</f>
        <v>FY 2001-02</v>
      </c>
      <c r="E214" s="6" t="str">
        <f aca="false">IF(AND(V214&lt;&gt;"",W214&lt;&gt;""),"Yes","No")</f>
        <v>No</v>
      </c>
      <c r="F214" s="18" t="n">
        <f aca="false">Total!F214</f>
        <v>108.4</v>
      </c>
      <c r="G214" s="18" t="n">
        <f aca="false">Total!G214</f>
        <v>199</v>
      </c>
      <c r="H214" s="18" t="n">
        <f aca="false">Total!H214</f>
        <v>-90.6</v>
      </c>
      <c r="I214" s="18" t="n">
        <f aca="false">Total!I214</f>
        <v>-18.9</v>
      </c>
      <c r="J214" s="18" t="str">
        <f aca="false">IF($V214="","",INDEX('Stock Exchange'!F$5:F$2450,$V214))</f>
        <v/>
      </c>
      <c r="K214" s="18" t="str">
        <f aca="false">IF($V214="","",INDEX('Stock Exchange'!G$5:G$2450,$V214))</f>
        <v/>
      </c>
      <c r="L214" s="18" t="str">
        <f aca="false">IF($V214="","",INDEX('Stock Exchange'!H$5:H$2450,$V214))</f>
        <v/>
      </c>
      <c r="M214" s="18" t="str">
        <f aca="false">IF($V214="","",INDEX('Stock Exchange'!I$5:I$2450,$V214))</f>
        <v/>
      </c>
      <c r="N214" s="18" t="str">
        <f aca="false">IF($W214="","",INDEX(Primary!F$5:F$2450,$W214))</f>
        <v/>
      </c>
      <c r="O214" s="18" t="str">
        <f aca="false">IF($W214="","",INDEX(Primary!G$5:G$2450,$W214))</f>
        <v/>
      </c>
      <c r="P214" s="18" t="str">
        <f aca="false">IF($W214="","",INDEX(Primary!H$5:H$2450,$W214))</f>
        <v/>
      </c>
      <c r="Q214" s="18" t="str">
        <f aca="false">IF($W214="","",INDEX(Primary!I$5:I$2450,$W214))</f>
        <v/>
      </c>
      <c r="R214" s="19" t="str">
        <f aca="false">IF($E214="Yes",L214+P214,"")</f>
        <v/>
      </c>
      <c r="S214" s="19" t="str">
        <f aca="false">IF($E214="Yes",H214-R214,"")</f>
        <v/>
      </c>
      <c r="T214" s="6" t="str">
        <f aca="false">IF($E214="Yes",IF(ROUND(ABS(S214),2)&lt;=$T$2,"OK","CHECK"),"n/a")</f>
        <v>n/a</v>
      </c>
      <c r="U214" s="20" t="n">
        <f aca="false">Total!J214</f>
        <v>47.97</v>
      </c>
      <c r="V214" s="17" t="str">
        <f aca="false">IFERROR(MATCH($A214,'Stock Exchange'!$A$5:$A$2450,0),"")</f>
        <v/>
      </c>
      <c r="W214" s="17" t="str">
        <f aca="false">IFERROR(MATCH($A214,Primary!$A$5:$A$2450,0),"")</f>
        <v/>
      </c>
    </row>
    <row r="215" customFormat="false" ht="15" hidden="false" customHeight="false" outlineLevel="0" collapsed="false">
      <c r="A215" s="16" t="n">
        <f aca="false">Total!A215</f>
        <v>37197</v>
      </c>
      <c r="B215" s="17" t="n">
        <f aca="false">YEAR(A215)</f>
        <v>2001</v>
      </c>
      <c r="C215" s="17" t="n">
        <f aca="false">MONTH(A215)</f>
        <v>11</v>
      </c>
      <c r="D215" s="6" t="str">
        <f aca="false">IF(MONTH(A215)&gt;=4,"FY "&amp;YEAR(A215)&amp;"-"&amp;RIGHT(YEAR(A215)+1,2),"FY "&amp;(YEAR(A215)-1)&amp;"-"&amp;RIGHT(YEAR(A215),2))</f>
        <v>FY 2001-02</v>
      </c>
      <c r="E215" s="6" t="str">
        <f aca="false">IF(AND(V215&lt;&gt;"",W215&lt;&gt;""),"Yes","No")</f>
        <v>No</v>
      </c>
      <c r="F215" s="18" t="n">
        <f aca="false">Total!F215</f>
        <v>287.4</v>
      </c>
      <c r="G215" s="18" t="n">
        <f aca="false">Total!G215</f>
        <v>190.6</v>
      </c>
      <c r="H215" s="18" t="n">
        <f aca="false">Total!H215</f>
        <v>96.8</v>
      </c>
      <c r="I215" s="18" t="n">
        <f aca="false">Total!I215</f>
        <v>20.2</v>
      </c>
      <c r="J215" s="18" t="str">
        <f aca="false">IF($V215="","",INDEX('Stock Exchange'!F$5:F$2450,$V215))</f>
        <v/>
      </c>
      <c r="K215" s="18" t="str">
        <f aca="false">IF($V215="","",INDEX('Stock Exchange'!G$5:G$2450,$V215))</f>
        <v/>
      </c>
      <c r="L215" s="18" t="str">
        <f aca="false">IF($V215="","",INDEX('Stock Exchange'!H$5:H$2450,$V215))</f>
        <v/>
      </c>
      <c r="M215" s="18" t="str">
        <f aca="false">IF($V215="","",INDEX('Stock Exchange'!I$5:I$2450,$V215))</f>
        <v/>
      </c>
      <c r="N215" s="18" t="str">
        <f aca="false">IF($W215="","",INDEX(Primary!F$5:F$2450,$W215))</f>
        <v/>
      </c>
      <c r="O215" s="18" t="str">
        <f aca="false">IF($W215="","",INDEX(Primary!G$5:G$2450,$W215))</f>
        <v/>
      </c>
      <c r="P215" s="18" t="str">
        <f aca="false">IF($W215="","",INDEX(Primary!H$5:H$2450,$W215))</f>
        <v/>
      </c>
      <c r="Q215" s="18" t="str">
        <f aca="false">IF($W215="","",INDEX(Primary!I$5:I$2450,$W215))</f>
        <v/>
      </c>
      <c r="R215" s="19" t="str">
        <f aca="false">IF($E215="Yes",L215+P215,"")</f>
        <v/>
      </c>
      <c r="S215" s="19" t="str">
        <f aca="false">IF($E215="Yes",H215-R215,"")</f>
        <v/>
      </c>
      <c r="T215" s="6" t="str">
        <f aca="false">IF($E215="Yes",IF(ROUND(ABS(S215),2)&lt;=$T$2,"OK","CHECK"),"n/a")</f>
        <v>n/a</v>
      </c>
      <c r="U215" s="20" t="n">
        <f aca="false">Total!J215</f>
        <v>48</v>
      </c>
      <c r="V215" s="17" t="str">
        <f aca="false">IFERROR(MATCH($A215,'Stock Exchange'!$A$5:$A$2450,0),"")</f>
        <v/>
      </c>
      <c r="W215" s="17" t="str">
        <f aca="false">IFERROR(MATCH($A215,Primary!$A$5:$A$2450,0),"")</f>
        <v/>
      </c>
    </row>
    <row r="216" customFormat="false" ht="15" hidden="false" customHeight="false" outlineLevel="0" collapsed="false">
      <c r="A216" s="16" t="n">
        <f aca="false">Total!A216</f>
        <v>37200</v>
      </c>
      <c r="B216" s="17" t="n">
        <f aca="false">YEAR(A216)</f>
        <v>2001</v>
      </c>
      <c r="C216" s="17" t="n">
        <f aca="false">MONTH(A216)</f>
        <v>11</v>
      </c>
      <c r="D216" s="6" t="str">
        <f aca="false">IF(MONTH(A216)&gt;=4,"FY "&amp;YEAR(A216)&amp;"-"&amp;RIGHT(YEAR(A216)+1,2),"FY "&amp;(YEAR(A216)-1)&amp;"-"&amp;RIGHT(YEAR(A216),2))</f>
        <v>FY 2001-02</v>
      </c>
      <c r="E216" s="6" t="str">
        <f aca="false">IF(AND(V216&lt;&gt;"",W216&lt;&gt;""),"Yes","No")</f>
        <v>No</v>
      </c>
      <c r="F216" s="18" t="n">
        <f aca="false">Total!F216</f>
        <v>231.7</v>
      </c>
      <c r="G216" s="18" t="n">
        <f aca="false">Total!G216</f>
        <v>225.1</v>
      </c>
      <c r="H216" s="18" t="n">
        <f aca="false">Total!H216</f>
        <v>6.6</v>
      </c>
      <c r="I216" s="18" t="n">
        <f aca="false">Total!I216</f>
        <v>1.4</v>
      </c>
      <c r="J216" s="18" t="str">
        <f aca="false">IF($V216="","",INDEX('Stock Exchange'!F$5:F$2450,$V216))</f>
        <v/>
      </c>
      <c r="K216" s="18" t="str">
        <f aca="false">IF($V216="","",INDEX('Stock Exchange'!G$5:G$2450,$V216))</f>
        <v/>
      </c>
      <c r="L216" s="18" t="str">
        <f aca="false">IF($V216="","",INDEX('Stock Exchange'!H$5:H$2450,$V216))</f>
        <v/>
      </c>
      <c r="M216" s="18" t="str">
        <f aca="false">IF($V216="","",INDEX('Stock Exchange'!I$5:I$2450,$V216))</f>
        <v/>
      </c>
      <c r="N216" s="18" t="str">
        <f aca="false">IF($W216="","",INDEX(Primary!F$5:F$2450,$W216))</f>
        <v/>
      </c>
      <c r="O216" s="18" t="str">
        <f aca="false">IF($W216="","",INDEX(Primary!G$5:G$2450,$W216))</f>
        <v/>
      </c>
      <c r="P216" s="18" t="str">
        <f aca="false">IF($W216="","",INDEX(Primary!H$5:H$2450,$W216))</f>
        <v/>
      </c>
      <c r="Q216" s="18" t="str">
        <f aca="false">IF($W216="","",INDEX(Primary!I$5:I$2450,$W216))</f>
        <v/>
      </c>
      <c r="R216" s="19" t="str">
        <f aca="false">IF($E216="Yes",L216+P216,"")</f>
        <v/>
      </c>
      <c r="S216" s="19" t="str">
        <f aca="false">IF($E216="Yes",H216-R216,"")</f>
        <v/>
      </c>
      <c r="T216" s="6" t="str">
        <f aca="false">IF($E216="Yes",IF(ROUND(ABS(S216),2)&lt;=$T$2,"OK","CHECK"),"n/a")</f>
        <v>n/a</v>
      </c>
      <c r="U216" s="20" t="n">
        <f aca="false">Total!J216</f>
        <v>47.99</v>
      </c>
      <c r="V216" s="17" t="str">
        <f aca="false">IFERROR(MATCH($A216,'Stock Exchange'!$A$5:$A$2450,0),"")</f>
        <v/>
      </c>
      <c r="W216" s="17" t="str">
        <f aca="false">IFERROR(MATCH($A216,Primary!$A$5:$A$2450,0),"")</f>
        <v/>
      </c>
    </row>
    <row r="217" customFormat="false" ht="15" hidden="false" customHeight="false" outlineLevel="0" collapsed="false">
      <c r="A217" s="16" t="n">
        <f aca="false">Total!A217</f>
        <v>37201</v>
      </c>
      <c r="B217" s="17" t="n">
        <f aca="false">YEAR(A217)</f>
        <v>2001</v>
      </c>
      <c r="C217" s="17" t="n">
        <f aca="false">MONTH(A217)</f>
        <v>11</v>
      </c>
      <c r="D217" s="6" t="str">
        <f aca="false">IF(MONTH(A217)&gt;=4,"FY "&amp;YEAR(A217)&amp;"-"&amp;RIGHT(YEAR(A217)+1,2),"FY "&amp;(YEAR(A217)-1)&amp;"-"&amp;RIGHT(YEAR(A217),2))</f>
        <v>FY 2001-02</v>
      </c>
      <c r="E217" s="6" t="str">
        <f aca="false">IF(AND(V217&lt;&gt;"",W217&lt;&gt;""),"Yes","No")</f>
        <v>No</v>
      </c>
      <c r="F217" s="18" t="n">
        <f aca="false">Total!F217</f>
        <v>123.6</v>
      </c>
      <c r="G217" s="18" t="n">
        <f aca="false">Total!G217</f>
        <v>210.8</v>
      </c>
      <c r="H217" s="18" t="n">
        <f aca="false">Total!H217</f>
        <v>-87.2</v>
      </c>
      <c r="I217" s="18" t="n">
        <f aca="false">Total!I217</f>
        <v>-18.2</v>
      </c>
      <c r="J217" s="18" t="str">
        <f aca="false">IF($V217="","",INDEX('Stock Exchange'!F$5:F$2450,$V217))</f>
        <v/>
      </c>
      <c r="K217" s="18" t="str">
        <f aca="false">IF($V217="","",INDEX('Stock Exchange'!G$5:G$2450,$V217))</f>
        <v/>
      </c>
      <c r="L217" s="18" t="str">
        <f aca="false">IF($V217="","",INDEX('Stock Exchange'!H$5:H$2450,$V217))</f>
        <v/>
      </c>
      <c r="M217" s="18" t="str">
        <f aca="false">IF($V217="","",INDEX('Stock Exchange'!I$5:I$2450,$V217))</f>
        <v/>
      </c>
      <c r="N217" s="18" t="str">
        <f aca="false">IF($W217="","",INDEX(Primary!F$5:F$2450,$W217))</f>
        <v/>
      </c>
      <c r="O217" s="18" t="str">
        <f aca="false">IF($W217="","",INDEX(Primary!G$5:G$2450,$W217))</f>
        <v/>
      </c>
      <c r="P217" s="18" t="str">
        <f aca="false">IF($W217="","",INDEX(Primary!H$5:H$2450,$W217))</f>
        <v/>
      </c>
      <c r="Q217" s="18" t="str">
        <f aca="false">IF($W217="","",INDEX(Primary!I$5:I$2450,$W217))</f>
        <v/>
      </c>
      <c r="R217" s="19" t="str">
        <f aca="false">IF($E217="Yes",L217+P217,"")</f>
        <v/>
      </c>
      <c r="S217" s="19" t="str">
        <f aca="false">IF($E217="Yes",H217-R217,"")</f>
        <v/>
      </c>
      <c r="T217" s="6" t="str">
        <f aca="false">IF($E217="Yes",IF(ROUND(ABS(S217),2)&lt;=$T$2,"OK","CHECK"),"n/a")</f>
        <v>n/a</v>
      </c>
      <c r="U217" s="20" t="n">
        <f aca="false">Total!J217</f>
        <v>47.98</v>
      </c>
      <c r="V217" s="17" t="str">
        <f aca="false">IFERROR(MATCH($A217,'Stock Exchange'!$A$5:$A$2450,0),"")</f>
        <v/>
      </c>
      <c r="W217" s="17" t="str">
        <f aca="false">IFERROR(MATCH($A217,Primary!$A$5:$A$2450,0),"")</f>
        <v/>
      </c>
    </row>
    <row r="218" customFormat="false" ht="15" hidden="false" customHeight="false" outlineLevel="0" collapsed="false">
      <c r="A218" s="16" t="n">
        <f aca="false">Total!A218</f>
        <v>37202</v>
      </c>
      <c r="B218" s="17" t="n">
        <f aca="false">YEAR(A218)</f>
        <v>2001</v>
      </c>
      <c r="C218" s="17" t="n">
        <f aca="false">MONTH(A218)</f>
        <v>11</v>
      </c>
      <c r="D218" s="6" t="str">
        <f aca="false">IF(MONTH(A218)&gt;=4,"FY "&amp;YEAR(A218)&amp;"-"&amp;RIGHT(YEAR(A218)+1,2),"FY "&amp;(YEAR(A218)-1)&amp;"-"&amp;RIGHT(YEAR(A218),2))</f>
        <v>FY 2001-02</v>
      </c>
      <c r="E218" s="6" t="str">
        <f aca="false">IF(AND(V218&lt;&gt;"",W218&lt;&gt;""),"Yes","No")</f>
        <v>No</v>
      </c>
      <c r="F218" s="18" t="n">
        <f aca="false">Total!F218</f>
        <v>124.7</v>
      </c>
      <c r="G218" s="18" t="n">
        <f aca="false">Total!G218</f>
        <v>121.7</v>
      </c>
      <c r="H218" s="18" t="n">
        <f aca="false">Total!H218</f>
        <v>3</v>
      </c>
      <c r="I218" s="18" t="n">
        <f aca="false">Total!I218</f>
        <v>0.6</v>
      </c>
      <c r="J218" s="18" t="str">
        <f aca="false">IF($V218="","",INDEX('Stock Exchange'!F$5:F$2450,$V218))</f>
        <v/>
      </c>
      <c r="K218" s="18" t="str">
        <f aca="false">IF($V218="","",INDEX('Stock Exchange'!G$5:G$2450,$V218))</f>
        <v/>
      </c>
      <c r="L218" s="18" t="str">
        <f aca="false">IF($V218="","",INDEX('Stock Exchange'!H$5:H$2450,$V218))</f>
        <v/>
      </c>
      <c r="M218" s="18" t="str">
        <f aca="false">IF($V218="","",INDEX('Stock Exchange'!I$5:I$2450,$V218))</f>
        <v/>
      </c>
      <c r="N218" s="18" t="str">
        <f aca="false">IF($W218="","",INDEX(Primary!F$5:F$2450,$W218))</f>
        <v/>
      </c>
      <c r="O218" s="18" t="str">
        <f aca="false">IF($W218="","",INDEX(Primary!G$5:G$2450,$W218))</f>
        <v/>
      </c>
      <c r="P218" s="18" t="str">
        <f aca="false">IF($W218="","",INDEX(Primary!H$5:H$2450,$W218))</f>
        <v/>
      </c>
      <c r="Q218" s="18" t="str">
        <f aca="false">IF($W218="","",INDEX(Primary!I$5:I$2450,$W218))</f>
        <v/>
      </c>
      <c r="R218" s="19" t="str">
        <f aca="false">IF($E218="Yes",L218+P218,"")</f>
        <v/>
      </c>
      <c r="S218" s="19" t="str">
        <f aca="false">IF($E218="Yes",H218-R218,"")</f>
        <v/>
      </c>
      <c r="T218" s="6" t="str">
        <f aca="false">IF($E218="Yes",IF(ROUND(ABS(S218),2)&lt;=$T$2,"OK","CHECK"),"n/a")</f>
        <v>n/a</v>
      </c>
      <c r="U218" s="20" t="n">
        <f aca="false">Total!J218</f>
        <v>47.97</v>
      </c>
      <c r="V218" s="17" t="str">
        <f aca="false">IFERROR(MATCH($A218,'Stock Exchange'!$A$5:$A$2450,0),"")</f>
        <v/>
      </c>
      <c r="W218" s="17" t="str">
        <f aca="false">IFERROR(MATCH($A218,Primary!$A$5:$A$2450,0),"")</f>
        <v/>
      </c>
    </row>
    <row r="219" customFormat="false" ht="15" hidden="false" customHeight="false" outlineLevel="0" collapsed="false">
      <c r="A219" s="16" t="n">
        <f aca="false">Total!A219</f>
        <v>37203</v>
      </c>
      <c r="B219" s="17" t="n">
        <f aca="false">YEAR(A219)</f>
        <v>2001</v>
      </c>
      <c r="C219" s="17" t="n">
        <f aca="false">MONTH(A219)</f>
        <v>11</v>
      </c>
      <c r="D219" s="6" t="str">
        <f aca="false">IF(MONTH(A219)&gt;=4,"FY "&amp;YEAR(A219)&amp;"-"&amp;RIGHT(YEAR(A219)+1,2),"FY "&amp;(YEAR(A219)-1)&amp;"-"&amp;RIGHT(YEAR(A219),2))</f>
        <v>FY 2001-02</v>
      </c>
      <c r="E219" s="6" t="str">
        <f aca="false">IF(AND(V219&lt;&gt;"",W219&lt;&gt;""),"Yes","No")</f>
        <v>No</v>
      </c>
      <c r="F219" s="18" t="n">
        <f aca="false">Total!F219</f>
        <v>84.6</v>
      </c>
      <c r="G219" s="18" t="n">
        <f aca="false">Total!G219</f>
        <v>85.3</v>
      </c>
      <c r="H219" s="18" t="n">
        <f aca="false">Total!H219</f>
        <v>-0.7</v>
      </c>
      <c r="I219" s="18" t="n">
        <f aca="false">Total!I219</f>
        <v>-0.1</v>
      </c>
      <c r="J219" s="18" t="str">
        <f aca="false">IF($V219="","",INDEX('Stock Exchange'!F$5:F$2450,$V219))</f>
        <v/>
      </c>
      <c r="K219" s="18" t="str">
        <f aca="false">IF($V219="","",INDEX('Stock Exchange'!G$5:G$2450,$V219))</f>
        <v/>
      </c>
      <c r="L219" s="18" t="str">
        <f aca="false">IF($V219="","",INDEX('Stock Exchange'!H$5:H$2450,$V219))</f>
        <v/>
      </c>
      <c r="M219" s="18" t="str">
        <f aca="false">IF($V219="","",INDEX('Stock Exchange'!I$5:I$2450,$V219))</f>
        <v/>
      </c>
      <c r="N219" s="18" t="str">
        <f aca="false">IF($W219="","",INDEX(Primary!F$5:F$2450,$W219))</f>
        <v/>
      </c>
      <c r="O219" s="18" t="str">
        <f aca="false">IF($W219="","",INDEX(Primary!G$5:G$2450,$W219))</f>
        <v/>
      </c>
      <c r="P219" s="18" t="str">
        <f aca="false">IF($W219="","",INDEX(Primary!H$5:H$2450,$W219))</f>
        <v/>
      </c>
      <c r="Q219" s="18" t="str">
        <f aca="false">IF($W219="","",INDEX(Primary!I$5:I$2450,$W219))</f>
        <v/>
      </c>
      <c r="R219" s="19" t="str">
        <f aca="false">IF($E219="Yes",L219+P219,"")</f>
        <v/>
      </c>
      <c r="S219" s="19" t="str">
        <f aca="false">IF($E219="Yes",H219-R219,"")</f>
        <v/>
      </c>
      <c r="T219" s="6" t="str">
        <f aca="false">IF($E219="Yes",IF(ROUND(ABS(S219),2)&lt;=$T$2,"OK","CHECK"),"n/a")</f>
        <v>n/a</v>
      </c>
      <c r="U219" s="20" t="n">
        <f aca="false">Total!J219</f>
        <v>47.98</v>
      </c>
      <c r="V219" s="17" t="str">
        <f aca="false">IFERROR(MATCH($A219,'Stock Exchange'!$A$5:$A$2450,0),"")</f>
        <v/>
      </c>
      <c r="W219" s="17" t="str">
        <f aca="false">IFERROR(MATCH($A219,Primary!$A$5:$A$2450,0),"")</f>
        <v/>
      </c>
    </row>
    <row r="220" customFormat="false" ht="15" hidden="false" customHeight="false" outlineLevel="0" collapsed="false">
      <c r="A220" s="16" t="n">
        <f aca="false">Total!A220</f>
        <v>37204</v>
      </c>
      <c r="B220" s="17" t="n">
        <f aca="false">YEAR(A220)</f>
        <v>2001</v>
      </c>
      <c r="C220" s="17" t="n">
        <f aca="false">MONTH(A220)</f>
        <v>11</v>
      </c>
      <c r="D220" s="6" t="str">
        <f aca="false">IF(MONTH(A220)&gt;=4,"FY "&amp;YEAR(A220)&amp;"-"&amp;RIGHT(YEAR(A220)+1,2),"FY "&amp;(YEAR(A220)-1)&amp;"-"&amp;RIGHT(YEAR(A220),2))</f>
        <v>FY 2001-02</v>
      </c>
      <c r="E220" s="6" t="str">
        <f aca="false">IF(AND(V220&lt;&gt;"",W220&lt;&gt;""),"Yes","No")</f>
        <v>No</v>
      </c>
      <c r="F220" s="18" t="n">
        <f aca="false">Total!F220</f>
        <v>148.3</v>
      </c>
      <c r="G220" s="18" t="n">
        <f aca="false">Total!G220</f>
        <v>129.4</v>
      </c>
      <c r="H220" s="18" t="n">
        <f aca="false">Total!H220</f>
        <v>18.9</v>
      </c>
      <c r="I220" s="18" t="n">
        <f aca="false">Total!I220</f>
        <v>3.9</v>
      </c>
      <c r="J220" s="18" t="str">
        <f aca="false">IF($V220="","",INDEX('Stock Exchange'!F$5:F$2450,$V220))</f>
        <v/>
      </c>
      <c r="K220" s="18" t="str">
        <f aca="false">IF($V220="","",INDEX('Stock Exchange'!G$5:G$2450,$V220))</f>
        <v/>
      </c>
      <c r="L220" s="18" t="str">
        <f aca="false">IF($V220="","",INDEX('Stock Exchange'!H$5:H$2450,$V220))</f>
        <v/>
      </c>
      <c r="M220" s="18" t="str">
        <f aca="false">IF($V220="","",INDEX('Stock Exchange'!I$5:I$2450,$V220))</f>
        <v/>
      </c>
      <c r="N220" s="18" t="str">
        <f aca="false">IF($W220="","",INDEX(Primary!F$5:F$2450,$W220))</f>
        <v/>
      </c>
      <c r="O220" s="18" t="str">
        <f aca="false">IF($W220="","",INDEX(Primary!G$5:G$2450,$W220))</f>
        <v/>
      </c>
      <c r="P220" s="18" t="str">
        <f aca="false">IF($W220="","",INDEX(Primary!H$5:H$2450,$W220))</f>
        <v/>
      </c>
      <c r="Q220" s="18" t="str">
        <f aca="false">IF($W220="","",INDEX(Primary!I$5:I$2450,$W220))</f>
        <v/>
      </c>
      <c r="R220" s="19" t="str">
        <f aca="false">IF($E220="Yes",L220+P220,"")</f>
        <v/>
      </c>
      <c r="S220" s="19" t="str">
        <f aca="false">IF($E220="Yes",H220-R220,"")</f>
        <v/>
      </c>
      <c r="T220" s="6" t="str">
        <f aca="false">IF($E220="Yes",IF(ROUND(ABS(S220),2)&lt;=$T$2,"OK","CHECK"),"n/a")</f>
        <v>n/a</v>
      </c>
      <c r="U220" s="20" t="n">
        <f aca="false">Total!J220</f>
        <v>48.01</v>
      </c>
      <c r="V220" s="17" t="str">
        <f aca="false">IFERROR(MATCH($A220,'Stock Exchange'!$A$5:$A$2450,0),"")</f>
        <v/>
      </c>
      <c r="W220" s="17" t="str">
        <f aca="false">IFERROR(MATCH($A220,Primary!$A$5:$A$2450,0),"")</f>
        <v/>
      </c>
    </row>
    <row r="221" customFormat="false" ht="15" hidden="false" customHeight="false" outlineLevel="0" collapsed="false">
      <c r="A221" s="16" t="n">
        <f aca="false">Total!A221</f>
        <v>37207</v>
      </c>
      <c r="B221" s="17" t="n">
        <f aca="false">YEAR(A221)</f>
        <v>2001</v>
      </c>
      <c r="C221" s="17" t="n">
        <f aca="false">MONTH(A221)</f>
        <v>11</v>
      </c>
      <c r="D221" s="6" t="str">
        <f aca="false">IF(MONTH(A221)&gt;=4,"FY "&amp;YEAR(A221)&amp;"-"&amp;RIGHT(YEAR(A221)+1,2),"FY "&amp;(YEAR(A221)-1)&amp;"-"&amp;RIGHT(YEAR(A221),2))</f>
        <v>FY 2001-02</v>
      </c>
      <c r="E221" s="6" t="str">
        <f aca="false">IF(AND(V221&lt;&gt;"",W221&lt;&gt;""),"Yes","No")</f>
        <v>No</v>
      </c>
      <c r="F221" s="18" t="n">
        <f aca="false">Total!F221</f>
        <v>125.6</v>
      </c>
      <c r="G221" s="18" t="n">
        <f aca="false">Total!G221</f>
        <v>147.7</v>
      </c>
      <c r="H221" s="18" t="n">
        <f aca="false">Total!H221</f>
        <v>-22.1</v>
      </c>
      <c r="I221" s="18" t="n">
        <f aca="false">Total!I221</f>
        <v>-4.6</v>
      </c>
      <c r="J221" s="18" t="str">
        <f aca="false">IF($V221="","",INDEX('Stock Exchange'!F$5:F$2450,$V221))</f>
        <v/>
      </c>
      <c r="K221" s="18" t="str">
        <f aca="false">IF($V221="","",INDEX('Stock Exchange'!G$5:G$2450,$V221))</f>
        <v/>
      </c>
      <c r="L221" s="18" t="str">
        <f aca="false">IF($V221="","",INDEX('Stock Exchange'!H$5:H$2450,$V221))</f>
        <v/>
      </c>
      <c r="M221" s="18" t="str">
        <f aca="false">IF($V221="","",INDEX('Stock Exchange'!I$5:I$2450,$V221))</f>
        <v/>
      </c>
      <c r="N221" s="18" t="str">
        <f aca="false">IF($W221="","",INDEX(Primary!F$5:F$2450,$W221))</f>
        <v/>
      </c>
      <c r="O221" s="18" t="str">
        <f aca="false">IF($W221="","",INDEX(Primary!G$5:G$2450,$W221))</f>
        <v/>
      </c>
      <c r="P221" s="18" t="str">
        <f aca="false">IF($W221="","",INDEX(Primary!H$5:H$2450,$W221))</f>
        <v/>
      </c>
      <c r="Q221" s="18" t="str">
        <f aca="false">IF($W221="","",INDEX(Primary!I$5:I$2450,$W221))</f>
        <v/>
      </c>
      <c r="R221" s="19" t="str">
        <f aca="false">IF($E221="Yes",L221+P221,"")</f>
        <v/>
      </c>
      <c r="S221" s="19" t="str">
        <f aca="false">IF($E221="Yes",H221-R221,"")</f>
        <v/>
      </c>
      <c r="T221" s="6" t="str">
        <f aca="false">IF($E221="Yes",IF(ROUND(ABS(S221),2)&lt;=$T$2,"OK","CHECK"),"n/a")</f>
        <v>n/a</v>
      </c>
      <c r="U221" s="20" t="n">
        <f aca="false">Total!J221</f>
        <v>48.03</v>
      </c>
      <c r="V221" s="17" t="str">
        <f aca="false">IFERROR(MATCH($A221,'Stock Exchange'!$A$5:$A$2450,0),"")</f>
        <v/>
      </c>
      <c r="W221" s="17" t="str">
        <f aca="false">IFERROR(MATCH($A221,Primary!$A$5:$A$2450,0),"")</f>
        <v/>
      </c>
    </row>
    <row r="222" customFormat="false" ht="15" hidden="false" customHeight="false" outlineLevel="0" collapsed="false">
      <c r="A222" s="16" t="n">
        <f aca="false">Total!A222</f>
        <v>37208</v>
      </c>
      <c r="B222" s="17" t="n">
        <f aca="false">YEAR(A222)</f>
        <v>2001</v>
      </c>
      <c r="C222" s="17" t="n">
        <f aca="false">MONTH(A222)</f>
        <v>11</v>
      </c>
      <c r="D222" s="6" t="str">
        <f aca="false">IF(MONTH(A222)&gt;=4,"FY "&amp;YEAR(A222)&amp;"-"&amp;RIGHT(YEAR(A222)+1,2),"FY "&amp;(YEAR(A222)-1)&amp;"-"&amp;RIGHT(YEAR(A222),2))</f>
        <v>FY 2001-02</v>
      </c>
      <c r="E222" s="6" t="str">
        <f aca="false">IF(AND(V222&lt;&gt;"",W222&lt;&gt;""),"Yes","No")</f>
        <v>No</v>
      </c>
      <c r="F222" s="18" t="n">
        <f aca="false">Total!F222</f>
        <v>98.7</v>
      </c>
      <c r="G222" s="18" t="n">
        <f aca="false">Total!G222</f>
        <v>132.5</v>
      </c>
      <c r="H222" s="18" t="n">
        <f aca="false">Total!H222</f>
        <v>-33.8</v>
      </c>
      <c r="I222" s="18" t="n">
        <f aca="false">Total!I222</f>
        <v>-7</v>
      </c>
      <c r="J222" s="18" t="str">
        <f aca="false">IF($V222="","",INDEX('Stock Exchange'!F$5:F$2450,$V222))</f>
        <v/>
      </c>
      <c r="K222" s="18" t="str">
        <f aca="false">IF($V222="","",INDEX('Stock Exchange'!G$5:G$2450,$V222))</f>
        <v/>
      </c>
      <c r="L222" s="18" t="str">
        <f aca="false">IF($V222="","",INDEX('Stock Exchange'!H$5:H$2450,$V222))</f>
        <v/>
      </c>
      <c r="M222" s="18" t="str">
        <f aca="false">IF($V222="","",INDEX('Stock Exchange'!I$5:I$2450,$V222))</f>
        <v/>
      </c>
      <c r="N222" s="18" t="str">
        <f aca="false">IF($W222="","",INDEX(Primary!F$5:F$2450,$W222))</f>
        <v/>
      </c>
      <c r="O222" s="18" t="str">
        <f aca="false">IF($W222="","",INDEX(Primary!G$5:G$2450,$W222))</f>
        <v/>
      </c>
      <c r="P222" s="18" t="str">
        <f aca="false">IF($W222="","",INDEX(Primary!H$5:H$2450,$W222))</f>
        <v/>
      </c>
      <c r="Q222" s="18" t="str">
        <f aca="false">IF($W222="","",INDEX(Primary!I$5:I$2450,$W222))</f>
        <v/>
      </c>
      <c r="R222" s="19" t="str">
        <f aca="false">IF($E222="Yes",L222+P222,"")</f>
        <v/>
      </c>
      <c r="S222" s="19" t="str">
        <f aca="false">IF($E222="Yes",H222-R222,"")</f>
        <v/>
      </c>
      <c r="T222" s="6" t="str">
        <f aca="false">IF($E222="Yes",IF(ROUND(ABS(S222),2)&lt;=$T$2,"OK","CHECK"),"n/a")</f>
        <v>n/a</v>
      </c>
      <c r="U222" s="20" t="n">
        <f aca="false">Total!J222</f>
        <v>47.99</v>
      </c>
      <c r="V222" s="17" t="str">
        <f aca="false">IFERROR(MATCH($A222,'Stock Exchange'!$A$5:$A$2450,0),"")</f>
        <v/>
      </c>
      <c r="W222" s="17" t="str">
        <f aca="false">IFERROR(MATCH($A222,Primary!$A$5:$A$2450,0),"")</f>
        <v/>
      </c>
    </row>
    <row r="223" customFormat="false" ht="15" hidden="false" customHeight="false" outlineLevel="0" collapsed="false">
      <c r="A223" s="16" t="n">
        <f aca="false">Total!A223</f>
        <v>37209</v>
      </c>
      <c r="B223" s="17" t="n">
        <f aca="false">YEAR(A223)</f>
        <v>2001</v>
      </c>
      <c r="C223" s="17" t="n">
        <f aca="false">MONTH(A223)</f>
        <v>11</v>
      </c>
      <c r="D223" s="6" t="str">
        <f aca="false">IF(MONTH(A223)&gt;=4,"FY "&amp;YEAR(A223)&amp;"-"&amp;RIGHT(YEAR(A223)+1,2),"FY "&amp;(YEAR(A223)-1)&amp;"-"&amp;RIGHT(YEAR(A223),2))</f>
        <v>FY 2001-02</v>
      </c>
      <c r="E223" s="6" t="str">
        <f aca="false">IF(AND(V223&lt;&gt;"",W223&lt;&gt;""),"Yes","No")</f>
        <v>No</v>
      </c>
      <c r="F223" s="18" t="n">
        <f aca="false">Total!F223</f>
        <v>89.7</v>
      </c>
      <c r="G223" s="18" t="n">
        <f aca="false">Total!G223</f>
        <v>136.4</v>
      </c>
      <c r="H223" s="18" t="n">
        <f aca="false">Total!H223</f>
        <v>-46.7</v>
      </c>
      <c r="I223" s="18" t="n">
        <f aca="false">Total!I223</f>
        <v>-9.7</v>
      </c>
      <c r="J223" s="18" t="str">
        <f aca="false">IF($V223="","",INDEX('Stock Exchange'!F$5:F$2450,$V223))</f>
        <v/>
      </c>
      <c r="K223" s="18" t="str">
        <f aca="false">IF($V223="","",INDEX('Stock Exchange'!G$5:G$2450,$V223))</f>
        <v/>
      </c>
      <c r="L223" s="18" t="str">
        <f aca="false">IF($V223="","",INDEX('Stock Exchange'!H$5:H$2450,$V223))</f>
        <v/>
      </c>
      <c r="M223" s="18" t="str">
        <f aca="false">IF($V223="","",INDEX('Stock Exchange'!I$5:I$2450,$V223))</f>
        <v/>
      </c>
      <c r="N223" s="18" t="str">
        <f aca="false">IF($W223="","",INDEX(Primary!F$5:F$2450,$W223))</f>
        <v/>
      </c>
      <c r="O223" s="18" t="str">
        <f aca="false">IF($W223="","",INDEX(Primary!G$5:G$2450,$W223))</f>
        <v/>
      </c>
      <c r="P223" s="18" t="str">
        <f aca="false">IF($W223="","",INDEX(Primary!H$5:H$2450,$W223))</f>
        <v/>
      </c>
      <c r="Q223" s="18" t="str">
        <f aca="false">IF($W223="","",INDEX(Primary!I$5:I$2450,$W223))</f>
        <v/>
      </c>
      <c r="R223" s="19" t="str">
        <f aca="false">IF($E223="Yes",L223+P223,"")</f>
        <v/>
      </c>
      <c r="S223" s="19" t="str">
        <f aca="false">IF($E223="Yes",H223-R223,"")</f>
        <v/>
      </c>
      <c r="T223" s="6" t="str">
        <f aca="false">IF($E223="Yes",IF(ROUND(ABS(S223),2)&lt;=$T$2,"OK","CHECK"),"n/a")</f>
        <v>n/a</v>
      </c>
      <c r="U223" s="20" t="n">
        <f aca="false">Total!J223</f>
        <v>48.02</v>
      </c>
      <c r="V223" s="17" t="str">
        <f aca="false">IFERROR(MATCH($A223,'Stock Exchange'!$A$5:$A$2450,0),"")</f>
        <v/>
      </c>
      <c r="W223" s="17" t="str">
        <f aca="false">IFERROR(MATCH($A223,Primary!$A$5:$A$2450,0),"")</f>
        <v/>
      </c>
    </row>
    <row r="224" customFormat="false" ht="15" hidden="false" customHeight="false" outlineLevel="0" collapsed="false">
      <c r="A224" s="16" t="n">
        <f aca="false">Total!A224</f>
        <v>37210</v>
      </c>
      <c r="B224" s="17" t="n">
        <f aca="false">YEAR(A224)</f>
        <v>2001</v>
      </c>
      <c r="C224" s="17" t="n">
        <f aca="false">MONTH(A224)</f>
        <v>11</v>
      </c>
      <c r="D224" s="6" t="str">
        <f aca="false">IF(MONTH(A224)&gt;=4,"FY "&amp;YEAR(A224)&amp;"-"&amp;RIGHT(YEAR(A224)+1,2),"FY "&amp;(YEAR(A224)-1)&amp;"-"&amp;RIGHT(YEAR(A224),2))</f>
        <v>FY 2001-02</v>
      </c>
      <c r="E224" s="6" t="str">
        <f aca="false">IF(AND(V224&lt;&gt;"",W224&lt;&gt;""),"Yes","No")</f>
        <v>No</v>
      </c>
      <c r="F224" s="18" t="n">
        <f aca="false">Total!F224</f>
        <v>32.5</v>
      </c>
      <c r="G224" s="18" t="n">
        <f aca="false">Total!G224</f>
        <v>41.9</v>
      </c>
      <c r="H224" s="18" t="n">
        <f aca="false">Total!H224</f>
        <v>-9.4</v>
      </c>
      <c r="I224" s="18" t="n">
        <f aca="false">Total!I224</f>
        <v>-2</v>
      </c>
      <c r="J224" s="18" t="str">
        <f aca="false">IF($V224="","",INDEX('Stock Exchange'!F$5:F$2450,$V224))</f>
        <v/>
      </c>
      <c r="K224" s="18" t="str">
        <f aca="false">IF($V224="","",INDEX('Stock Exchange'!G$5:G$2450,$V224))</f>
        <v/>
      </c>
      <c r="L224" s="18" t="str">
        <f aca="false">IF($V224="","",INDEX('Stock Exchange'!H$5:H$2450,$V224))</f>
        <v/>
      </c>
      <c r="M224" s="18" t="str">
        <f aca="false">IF($V224="","",INDEX('Stock Exchange'!I$5:I$2450,$V224))</f>
        <v/>
      </c>
      <c r="N224" s="18" t="str">
        <f aca="false">IF($W224="","",INDEX(Primary!F$5:F$2450,$W224))</f>
        <v/>
      </c>
      <c r="O224" s="18" t="str">
        <f aca="false">IF($W224="","",INDEX(Primary!G$5:G$2450,$W224))</f>
        <v/>
      </c>
      <c r="P224" s="18" t="str">
        <f aca="false">IF($W224="","",INDEX(Primary!H$5:H$2450,$W224))</f>
        <v/>
      </c>
      <c r="Q224" s="18" t="str">
        <f aca="false">IF($W224="","",INDEX(Primary!I$5:I$2450,$W224))</f>
        <v/>
      </c>
      <c r="R224" s="19" t="str">
        <f aca="false">IF($E224="Yes",L224+P224,"")</f>
        <v/>
      </c>
      <c r="S224" s="19" t="str">
        <f aca="false">IF($E224="Yes",H224-R224,"")</f>
        <v/>
      </c>
      <c r="T224" s="6" t="str">
        <f aca="false">IF($E224="Yes",IF(ROUND(ABS(S224),2)&lt;=$T$2,"OK","CHECK"),"n/a")</f>
        <v>n/a</v>
      </c>
      <c r="U224" s="20" t="n">
        <f aca="false">Total!J224</f>
        <v>48.02</v>
      </c>
      <c r="V224" s="17" t="str">
        <f aca="false">IFERROR(MATCH($A224,'Stock Exchange'!$A$5:$A$2450,0),"")</f>
        <v/>
      </c>
      <c r="W224" s="17" t="str">
        <f aca="false">IFERROR(MATCH($A224,Primary!$A$5:$A$2450,0),"")</f>
        <v/>
      </c>
    </row>
    <row r="225" customFormat="false" ht="15" hidden="false" customHeight="false" outlineLevel="0" collapsed="false">
      <c r="A225" s="16" t="n">
        <f aca="false">Total!A225</f>
        <v>37214</v>
      </c>
      <c r="B225" s="17" t="n">
        <f aca="false">YEAR(A225)</f>
        <v>2001</v>
      </c>
      <c r="C225" s="17" t="n">
        <f aca="false">MONTH(A225)</f>
        <v>11</v>
      </c>
      <c r="D225" s="6" t="str">
        <f aca="false">IF(MONTH(A225)&gt;=4,"FY "&amp;YEAR(A225)&amp;"-"&amp;RIGHT(YEAR(A225)+1,2),"FY "&amp;(YEAR(A225)-1)&amp;"-"&amp;RIGHT(YEAR(A225),2))</f>
        <v>FY 2001-02</v>
      </c>
      <c r="E225" s="6" t="str">
        <f aca="false">IF(AND(V225&lt;&gt;"",W225&lt;&gt;""),"Yes","No")</f>
        <v>No</v>
      </c>
      <c r="F225" s="18" t="n">
        <f aca="false">Total!F225</f>
        <v>281.1</v>
      </c>
      <c r="G225" s="18" t="n">
        <f aca="false">Total!G225</f>
        <v>173.2</v>
      </c>
      <c r="H225" s="18" t="n">
        <f aca="false">Total!H225</f>
        <v>107.9</v>
      </c>
      <c r="I225" s="18" t="n">
        <f aca="false">Total!I225</f>
        <v>22.5</v>
      </c>
      <c r="J225" s="18" t="str">
        <f aca="false">IF($V225="","",INDEX('Stock Exchange'!F$5:F$2450,$V225))</f>
        <v/>
      </c>
      <c r="K225" s="18" t="str">
        <f aca="false">IF($V225="","",INDEX('Stock Exchange'!G$5:G$2450,$V225))</f>
        <v/>
      </c>
      <c r="L225" s="18" t="str">
        <f aca="false">IF($V225="","",INDEX('Stock Exchange'!H$5:H$2450,$V225))</f>
        <v/>
      </c>
      <c r="M225" s="18" t="str">
        <f aca="false">IF($V225="","",INDEX('Stock Exchange'!I$5:I$2450,$V225))</f>
        <v/>
      </c>
      <c r="N225" s="18" t="str">
        <f aca="false">IF($W225="","",INDEX(Primary!F$5:F$2450,$W225))</f>
        <v/>
      </c>
      <c r="O225" s="18" t="str">
        <f aca="false">IF($W225="","",INDEX(Primary!G$5:G$2450,$W225))</f>
        <v/>
      </c>
      <c r="P225" s="18" t="str">
        <f aca="false">IF($W225="","",INDEX(Primary!H$5:H$2450,$W225))</f>
        <v/>
      </c>
      <c r="Q225" s="18" t="str">
        <f aca="false">IF($W225="","",INDEX(Primary!I$5:I$2450,$W225))</f>
        <v/>
      </c>
      <c r="R225" s="19" t="str">
        <f aca="false">IF($E225="Yes",L225+P225,"")</f>
        <v/>
      </c>
      <c r="S225" s="19" t="str">
        <f aca="false">IF($E225="Yes",H225-R225,"")</f>
        <v/>
      </c>
      <c r="T225" s="6" t="str">
        <f aca="false">IF($E225="Yes",IF(ROUND(ABS(S225),2)&lt;=$T$2,"OK","CHECK"),"n/a")</f>
        <v>n/a</v>
      </c>
      <c r="U225" s="20" t="n">
        <f aca="false">Total!J225</f>
        <v>48.02</v>
      </c>
      <c r="V225" s="17" t="str">
        <f aca="false">IFERROR(MATCH($A225,'Stock Exchange'!$A$5:$A$2450,0),"")</f>
        <v/>
      </c>
      <c r="W225" s="17" t="str">
        <f aca="false">IFERROR(MATCH($A225,Primary!$A$5:$A$2450,0),"")</f>
        <v/>
      </c>
    </row>
    <row r="226" customFormat="false" ht="15" hidden="false" customHeight="false" outlineLevel="0" collapsed="false">
      <c r="A226" s="16" t="n">
        <f aca="false">Total!A226</f>
        <v>37215</v>
      </c>
      <c r="B226" s="17" t="n">
        <f aca="false">YEAR(A226)</f>
        <v>2001</v>
      </c>
      <c r="C226" s="17" t="n">
        <f aca="false">MONTH(A226)</f>
        <v>11</v>
      </c>
      <c r="D226" s="6" t="str">
        <f aca="false">IF(MONTH(A226)&gt;=4,"FY "&amp;YEAR(A226)&amp;"-"&amp;RIGHT(YEAR(A226)+1,2),"FY "&amp;(YEAR(A226)-1)&amp;"-"&amp;RIGHT(YEAR(A226),2))</f>
        <v>FY 2001-02</v>
      </c>
      <c r="E226" s="6" t="str">
        <f aca="false">IF(AND(V226&lt;&gt;"",W226&lt;&gt;""),"Yes","No")</f>
        <v>No</v>
      </c>
      <c r="F226" s="18" t="n">
        <f aca="false">Total!F226</f>
        <v>335.9</v>
      </c>
      <c r="G226" s="18" t="n">
        <f aca="false">Total!G226</f>
        <v>234.1</v>
      </c>
      <c r="H226" s="18" t="n">
        <f aca="false">Total!H226</f>
        <v>101.8</v>
      </c>
      <c r="I226" s="18" t="n">
        <f aca="false">Total!I226</f>
        <v>21.2</v>
      </c>
      <c r="J226" s="18" t="str">
        <f aca="false">IF($V226="","",INDEX('Stock Exchange'!F$5:F$2450,$V226))</f>
        <v/>
      </c>
      <c r="K226" s="18" t="str">
        <f aca="false">IF($V226="","",INDEX('Stock Exchange'!G$5:G$2450,$V226))</f>
        <v/>
      </c>
      <c r="L226" s="18" t="str">
        <f aca="false">IF($V226="","",INDEX('Stock Exchange'!H$5:H$2450,$V226))</f>
        <v/>
      </c>
      <c r="M226" s="18" t="str">
        <f aca="false">IF($V226="","",INDEX('Stock Exchange'!I$5:I$2450,$V226))</f>
        <v/>
      </c>
      <c r="N226" s="18" t="str">
        <f aca="false">IF($W226="","",INDEX(Primary!F$5:F$2450,$W226))</f>
        <v/>
      </c>
      <c r="O226" s="18" t="str">
        <f aca="false">IF($W226="","",INDEX(Primary!G$5:G$2450,$W226))</f>
        <v/>
      </c>
      <c r="P226" s="18" t="str">
        <f aca="false">IF($W226="","",INDEX(Primary!H$5:H$2450,$W226))</f>
        <v/>
      </c>
      <c r="Q226" s="18" t="str">
        <f aca="false">IF($W226="","",INDEX(Primary!I$5:I$2450,$W226))</f>
        <v/>
      </c>
      <c r="R226" s="19" t="str">
        <f aca="false">IF($E226="Yes",L226+P226,"")</f>
        <v/>
      </c>
      <c r="S226" s="19" t="str">
        <f aca="false">IF($E226="Yes",H226-R226,"")</f>
        <v/>
      </c>
      <c r="T226" s="6" t="str">
        <f aca="false">IF($E226="Yes",IF(ROUND(ABS(S226),2)&lt;=$T$2,"OK","CHECK"),"n/a")</f>
        <v>n/a</v>
      </c>
      <c r="U226" s="20" t="n">
        <f aca="false">Total!J226</f>
        <v>47.97</v>
      </c>
      <c r="V226" s="17" t="str">
        <f aca="false">IFERROR(MATCH($A226,'Stock Exchange'!$A$5:$A$2450,0),"")</f>
        <v/>
      </c>
      <c r="W226" s="17" t="str">
        <f aca="false">IFERROR(MATCH($A226,Primary!$A$5:$A$2450,0),"")</f>
        <v/>
      </c>
    </row>
    <row r="227" customFormat="false" ht="15" hidden="false" customHeight="false" outlineLevel="0" collapsed="false">
      <c r="A227" s="16" t="n">
        <f aca="false">Total!A227</f>
        <v>37216</v>
      </c>
      <c r="B227" s="17" t="n">
        <f aca="false">YEAR(A227)</f>
        <v>2001</v>
      </c>
      <c r="C227" s="17" t="n">
        <f aca="false">MONTH(A227)</f>
        <v>11</v>
      </c>
      <c r="D227" s="6" t="str">
        <f aca="false">IF(MONTH(A227)&gt;=4,"FY "&amp;YEAR(A227)&amp;"-"&amp;RIGHT(YEAR(A227)+1,2),"FY "&amp;(YEAR(A227)-1)&amp;"-"&amp;RIGHT(YEAR(A227),2))</f>
        <v>FY 2001-02</v>
      </c>
      <c r="E227" s="6" t="str">
        <f aca="false">IF(AND(V227&lt;&gt;"",W227&lt;&gt;""),"Yes","No")</f>
        <v>No</v>
      </c>
      <c r="F227" s="18" t="n">
        <f aca="false">Total!F227</f>
        <v>312.8</v>
      </c>
      <c r="G227" s="18" t="n">
        <f aca="false">Total!G227</f>
        <v>296.3</v>
      </c>
      <c r="H227" s="18" t="n">
        <f aca="false">Total!H227</f>
        <v>16.5</v>
      </c>
      <c r="I227" s="18" t="n">
        <f aca="false">Total!I227</f>
        <v>3.4</v>
      </c>
      <c r="J227" s="18" t="str">
        <f aca="false">IF($V227="","",INDEX('Stock Exchange'!F$5:F$2450,$V227))</f>
        <v/>
      </c>
      <c r="K227" s="18" t="str">
        <f aca="false">IF($V227="","",INDEX('Stock Exchange'!G$5:G$2450,$V227))</f>
        <v/>
      </c>
      <c r="L227" s="18" t="str">
        <f aca="false">IF($V227="","",INDEX('Stock Exchange'!H$5:H$2450,$V227))</f>
        <v/>
      </c>
      <c r="M227" s="18" t="str">
        <f aca="false">IF($V227="","",INDEX('Stock Exchange'!I$5:I$2450,$V227))</f>
        <v/>
      </c>
      <c r="N227" s="18" t="str">
        <f aca="false">IF($W227="","",INDEX(Primary!F$5:F$2450,$W227))</f>
        <v/>
      </c>
      <c r="O227" s="18" t="str">
        <f aca="false">IF($W227="","",INDEX(Primary!G$5:G$2450,$W227))</f>
        <v/>
      </c>
      <c r="P227" s="18" t="str">
        <f aca="false">IF($W227="","",INDEX(Primary!H$5:H$2450,$W227))</f>
        <v/>
      </c>
      <c r="Q227" s="18" t="str">
        <f aca="false">IF($W227="","",INDEX(Primary!I$5:I$2450,$W227))</f>
        <v/>
      </c>
      <c r="R227" s="19" t="str">
        <f aca="false">IF($E227="Yes",L227+P227,"")</f>
        <v/>
      </c>
      <c r="S227" s="19" t="str">
        <f aca="false">IF($E227="Yes",H227-R227,"")</f>
        <v/>
      </c>
      <c r="T227" s="6" t="str">
        <f aca="false">IF($E227="Yes",IF(ROUND(ABS(S227),2)&lt;=$T$2,"OK","CHECK"),"n/a")</f>
        <v>n/a</v>
      </c>
      <c r="U227" s="20" t="n">
        <f aca="false">Total!J227</f>
        <v>47.97</v>
      </c>
      <c r="V227" s="17" t="str">
        <f aca="false">IFERROR(MATCH($A227,'Stock Exchange'!$A$5:$A$2450,0),"")</f>
        <v/>
      </c>
      <c r="W227" s="17" t="str">
        <f aca="false">IFERROR(MATCH($A227,Primary!$A$5:$A$2450,0),"")</f>
        <v/>
      </c>
    </row>
    <row r="228" customFormat="false" ht="15" hidden="false" customHeight="false" outlineLevel="0" collapsed="false">
      <c r="A228" s="16" t="n">
        <f aca="false">Total!A228</f>
        <v>37217</v>
      </c>
      <c r="B228" s="17" t="n">
        <f aca="false">YEAR(A228)</f>
        <v>2001</v>
      </c>
      <c r="C228" s="17" t="n">
        <f aca="false">MONTH(A228)</f>
        <v>11</v>
      </c>
      <c r="D228" s="6" t="str">
        <f aca="false">IF(MONTH(A228)&gt;=4,"FY "&amp;YEAR(A228)&amp;"-"&amp;RIGHT(YEAR(A228)+1,2),"FY "&amp;(YEAR(A228)-1)&amp;"-"&amp;RIGHT(YEAR(A228),2))</f>
        <v>FY 2001-02</v>
      </c>
      <c r="E228" s="6" t="str">
        <f aca="false">IF(AND(V228&lt;&gt;"",W228&lt;&gt;""),"Yes","No")</f>
        <v>No</v>
      </c>
      <c r="F228" s="18" t="n">
        <f aca="false">Total!F228</f>
        <v>178</v>
      </c>
      <c r="G228" s="18" t="n">
        <f aca="false">Total!G228</f>
        <v>123.9</v>
      </c>
      <c r="H228" s="18" t="n">
        <f aca="false">Total!H228</f>
        <v>54.1</v>
      </c>
      <c r="I228" s="18" t="n">
        <f aca="false">Total!I228</f>
        <v>11.3</v>
      </c>
      <c r="J228" s="18" t="str">
        <f aca="false">IF($V228="","",INDEX('Stock Exchange'!F$5:F$2450,$V228))</f>
        <v/>
      </c>
      <c r="K228" s="18" t="str">
        <f aca="false">IF($V228="","",INDEX('Stock Exchange'!G$5:G$2450,$V228))</f>
        <v/>
      </c>
      <c r="L228" s="18" t="str">
        <f aca="false">IF($V228="","",INDEX('Stock Exchange'!H$5:H$2450,$V228))</f>
        <v/>
      </c>
      <c r="M228" s="18" t="str">
        <f aca="false">IF($V228="","",INDEX('Stock Exchange'!I$5:I$2450,$V228))</f>
        <v/>
      </c>
      <c r="N228" s="18" t="str">
        <f aca="false">IF($W228="","",INDEX(Primary!F$5:F$2450,$W228))</f>
        <v/>
      </c>
      <c r="O228" s="18" t="str">
        <f aca="false">IF($W228="","",INDEX(Primary!G$5:G$2450,$W228))</f>
        <v/>
      </c>
      <c r="P228" s="18" t="str">
        <f aca="false">IF($W228="","",INDEX(Primary!H$5:H$2450,$W228))</f>
        <v/>
      </c>
      <c r="Q228" s="18" t="str">
        <f aca="false">IF($W228="","",INDEX(Primary!I$5:I$2450,$W228))</f>
        <v/>
      </c>
      <c r="R228" s="19" t="str">
        <f aca="false">IF($E228="Yes",L228+P228,"")</f>
        <v/>
      </c>
      <c r="S228" s="19" t="str">
        <f aca="false">IF($E228="Yes",H228-R228,"")</f>
        <v/>
      </c>
      <c r="T228" s="6" t="str">
        <f aca="false">IF($E228="Yes",IF(ROUND(ABS(S228),2)&lt;=$T$2,"OK","CHECK"),"n/a")</f>
        <v>n/a</v>
      </c>
      <c r="U228" s="20" t="n">
        <f aca="false">Total!J228</f>
        <v>47.97</v>
      </c>
      <c r="V228" s="17" t="str">
        <f aca="false">IFERROR(MATCH($A228,'Stock Exchange'!$A$5:$A$2450,0),"")</f>
        <v/>
      </c>
      <c r="W228" s="17" t="str">
        <f aca="false">IFERROR(MATCH($A228,Primary!$A$5:$A$2450,0),"")</f>
        <v/>
      </c>
    </row>
    <row r="229" customFormat="false" ht="15" hidden="false" customHeight="false" outlineLevel="0" collapsed="false">
      <c r="A229" s="16" t="n">
        <f aca="false">Total!A229</f>
        <v>37218</v>
      </c>
      <c r="B229" s="17" t="n">
        <f aca="false">YEAR(A229)</f>
        <v>2001</v>
      </c>
      <c r="C229" s="17" t="n">
        <f aca="false">MONTH(A229)</f>
        <v>11</v>
      </c>
      <c r="D229" s="6" t="str">
        <f aca="false">IF(MONTH(A229)&gt;=4,"FY "&amp;YEAR(A229)&amp;"-"&amp;RIGHT(YEAR(A229)+1,2),"FY "&amp;(YEAR(A229)-1)&amp;"-"&amp;RIGHT(YEAR(A229),2))</f>
        <v>FY 2001-02</v>
      </c>
      <c r="E229" s="6" t="str">
        <f aca="false">IF(AND(V229&lt;&gt;"",W229&lt;&gt;""),"Yes","No")</f>
        <v>No</v>
      </c>
      <c r="F229" s="18" t="n">
        <f aca="false">Total!F229</f>
        <v>165.2</v>
      </c>
      <c r="G229" s="18" t="n">
        <f aca="false">Total!G229</f>
        <v>166.6</v>
      </c>
      <c r="H229" s="18" t="n">
        <f aca="false">Total!H229</f>
        <v>-1.4</v>
      </c>
      <c r="I229" s="18" t="n">
        <f aca="false">Total!I229</f>
        <v>-0.3</v>
      </c>
      <c r="J229" s="18" t="str">
        <f aca="false">IF($V229="","",INDEX('Stock Exchange'!F$5:F$2450,$V229))</f>
        <v/>
      </c>
      <c r="K229" s="18" t="str">
        <f aca="false">IF($V229="","",INDEX('Stock Exchange'!G$5:G$2450,$V229))</f>
        <v/>
      </c>
      <c r="L229" s="18" t="str">
        <f aca="false">IF($V229="","",INDEX('Stock Exchange'!H$5:H$2450,$V229))</f>
        <v/>
      </c>
      <c r="M229" s="18" t="str">
        <f aca="false">IF($V229="","",INDEX('Stock Exchange'!I$5:I$2450,$V229))</f>
        <v/>
      </c>
      <c r="N229" s="18" t="str">
        <f aca="false">IF($W229="","",INDEX(Primary!F$5:F$2450,$W229))</f>
        <v/>
      </c>
      <c r="O229" s="18" t="str">
        <f aca="false">IF($W229="","",INDEX(Primary!G$5:G$2450,$W229))</f>
        <v/>
      </c>
      <c r="P229" s="18" t="str">
        <f aca="false">IF($W229="","",INDEX(Primary!H$5:H$2450,$W229))</f>
        <v/>
      </c>
      <c r="Q229" s="18" t="str">
        <f aca="false">IF($W229="","",INDEX(Primary!I$5:I$2450,$W229))</f>
        <v/>
      </c>
      <c r="R229" s="19" t="str">
        <f aca="false">IF($E229="Yes",L229+P229,"")</f>
        <v/>
      </c>
      <c r="S229" s="19" t="str">
        <f aca="false">IF($E229="Yes",H229-R229,"")</f>
        <v/>
      </c>
      <c r="T229" s="6" t="str">
        <f aca="false">IF($E229="Yes",IF(ROUND(ABS(S229),2)&lt;=$T$2,"OK","CHECK"),"n/a")</f>
        <v>n/a</v>
      </c>
      <c r="U229" s="20" t="n">
        <f aca="false">Total!J229</f>
        <v>48.02</v>
      </c>
      <c r="V229" s="17" t="str">
        <f aca="false">IFERROR(MATCH($A229,'Stock Exchange'!$A$5:$A$2450,0),"")</f>
        <v/>
      </c>
      <c r="W229" s="17" t="str">
        <f aca="false">IFERROR(MATCH($A229,Primary!$A$5:$A$2450,0),"")</f>
        <v/>
      </c>
    </row>
    <row r="230" customFormat="false" ht="15" hidden="false" customHeight="false" outlineLevel="0" collapsed="false">
      <c r="A230" s="16" t="n">
        <f aca="false">Total!A230</f>
        <v>37221</v>
      </c>
      <c r="B230" s="17" t="n">
        <f aca="false">YEAR(A230)</f>
        <v>2001</v>
      </c>
      <c r="C230" s="17" t="n">
        <f aca="false">MONTH(A230)</f>
        <v>11</v>
      </c>
      <c r="D230" s="6" t="str">
        <f aca="false">IF(MONTH(A230)&gt;=4,"FY "&amp;YEAR(A230)&amp;"-"&amp;RIGHT(YEAR(A230)+1,2),"FY "&amp;(YEAR(A230)-1)&amp;"-"&amp;RIGHT(YEAR(A230),2))</f>
        <v>FY 2001-02</v>
      </c>
      <c r="E230" s="6" t="str">
        <f aca="false">IF(AND(V230&lt;&gt;"",W230&lt;&gt;""),"Yes","No")</f>
        <v>No</v>
      </c>
      <c r="F230" s="18" t="n">
        <f aca="false">Total!F230</f>
        <v>102.4</v>
      </c>
      <c r="G230" s="18" t="n">
        <f aca="false">Total!G230</f>
        <v>109.4</v>
      </c>
      <c r="H230" s="18" t="n">
        <f aca="false">Total!H230</f>
        <v>-7</v>
      </c>
      <c r="I230" s="18" t="n">
        <f aca="false">Total!I230</f>
        <v>-1.5</v>
      </c>
      <c r="J230" s="18" t="str">
        <f aca="false">IF($V230="","",INDEX('Stock Exchange'!F$5:F$2450,$V230))</f>
        <v/>
      </c>
      <c r="K230" s="18" t="str">
        <f aca="false">IF($V230="","",INDEX('Stock Exchange'!G$5:G$2450,$V230))</f>
        <v/>
      </c>
      <c r="L230" s="18" t="str">
        <f aca="false">IF($V230="","",INDEX('Stock Exchange'!H$5:H$2450,$V230))</f>
        <v/>
      </c>
      <c r="M230" s="18" t="str">
        <f aca="false">IF($V230="","",INDEX('Stock Exchange'!I$5:I$2450,$V230))</f>
        <v/>
      </c>
      <c r="N230" s="18" t="str">
        <f aca="false">IF($W230="","",INDEX(Primary!F$5:F$2450,$W230))</f>
        <v/>
      </c>
      <c r="O230" s="18" t="str">
        <f aca="false">IF($W230="","",INDEX(Primary!G$5:G$2450,$W230))</f>
        <v/>
      </c>
      <c r="P230" s="18" t="str">
        <f aca="false">IF($W230="","",INDEX(Primary!H$5:H$2450,$W230))</f>
        <v/>
      </c>
      <c r="Q230" s="18" t="str">
        <f aca="false">IF($W230="","",INDEX(Primary!I$5:I$2450,$W230))</f>
        <v/>
      </c>
      <c r="R230" s="19" t="str">
        <f aca="false">IF($E230="Yes",L230+P230,"")</f>
        <v/>
      </c>
      <c r="S230" s="19" t="str">
        <f aca="false">IF($E230="Yes",H230-R230,"")</f>
        <v/>
      </c>
      <c r="T230" s="6" t="str">
        <f aca="false">IF($E230="Yes",IF(ROUND(ABS(S230),2)&lt;=$T$2,"OK","CHECK"),"n/a")</f>
        <v>n/a</v>
      </c>
      <c r="U230" s="20" t="n">
        <f aca="false">Total!J230</f>
        <v>48.04</v>
      </c>
      <c r="V230" s="17" t="str">
        <f aca="false">IFERROR(MATCH($A230,'Stock Exchange'!$A$5:$A$2450,0),"")</f>
        <v/>
      </c>
      <c r="W230" s="17" t="str">
        <f aca="false">IFERROR(MATCH($A230,Primary!$A$5:$A$2450,0),"")</f>
        <v/>
      </c>
    </row>
    <row r="231" customFormat="false" ht="15" hidden="false" customHeight="false" outlineLevel="0" collapsed="false">
      <c r="A231" s="16" t="n">
        <f aca="false">Total!A231</f>
        <v>37222</v>
      </c>
      <c r="B231" s="17" t="n">
        <f aca="false">YEAR(A231)</f>
        <v>2001</v>
      </c>
      <c r="C231" s="17" t="n">
        <f aca="false">MONTH(A231)</f>
        <v>11</v>
      </c>
      <c r="D231" s="6" t="str">
        <f aca="false">IF(MONTH(A231)&gt;=4,"FY "&amp;YEAR(A231)&amp;"-"&amp;RIGHT(YEAR(A231)+1,2),"FY "&amp;(YEAR(A231)-1)&amp;"-"&amp;RIGHT(YEAR(A231),2))</f>
        <v>FY 2001-02</v>
      </c>
      <c r="E231" s="6" t="str">
        <f aca="false">IF(AND(V231&lt;&gt;"",W231&lt;&gt;""),"Yes","No")</f>
        <v>No</v>
      </c>
      <c r="F231" s="18" t="n">
        <f aca="false">Total!F231</f>
        <v>258.7</v>
      </c>
      <c r="G231" s="18" t="n">
        <f aca="false">Total!G231</f>
        <v>166.7</v>
      </c>
      <c r="H231" s="18" t="n">
        <f aca="false">Total!H231</f>
        <v>92</v>
      </c>
      <c r="I231" s="18" t="n">
        <f aca="false">Total!I231</f>
        <v>19.1</v>
      </c>
      <c r="J231" s="18" t="str">
        <f aca="false">IF($V231="","",INDEX('Stock Exchange'!F$5:F$2450,$V231))</f>
        <v/>
      </c>
      <c r="K231" s="18" t="str">
        <f aca="false">IF($V231="","",INDEX('Stock Exchange'!G$5:G$2450,$V231))</f>
        <v/>
      </c>
      <c r="L231" s="18" t="str">
        <f aca="false">IF($V231="","",INDEX('Stock Exchange'!H$5:H$2450,$V231))</f>
        <v/>
      </c>
      <c r="M231" s="18" t="str">
        <f aca="false">IF($V231="","",INDEX('Stock Exchange'!I$5:I$2450,$V231))</f>
        <v/>
      </c>
      <c r="N231" s="18" t="str">
        <f aca="false">IF($W231="","",INDEX(Primary!F$5:F$2450,$W231))</f>
        <v/>
      </c>
      <c r="O231" s="18" t="str">
        <f aca="false">IF($W231="","",INDEX(Primary!G$5:G$2450,$W231))</f>
        <v/>
      </c>
      <c r="P231" s="18" t="str">
        <f aca="false">IF($W231="","",INDEX(Primary!H$5:H$2450,$W231))</f>
        <v/>
      </c>
      <c r="Q231" s="18" t="str">
        <f aca="false">IF($W231="","",INDEX(Primary!I$5:I$2450,$W231))</f>
        <v/>
      </c>
      <c r="R231" s="19" t="str">
        <f aca="false">IF($E231="Yes",L231+P231,"")</f>
        <v/>
      </c>
      <c r="S231" s="19" t="str">
        <f aca="false">IF($E231="Yes",H231-R231,"")</f>
        <v/>
      </c>
      <c r="T231" s="6" t="str">
        <f aca="false">IF($E231="Yes",IF(ROUND(ABS(S231),2)&lt;=$T$2,"OK","CHECK"),"n/a")</f>
        <v>n/a</v>
      </c>
      <c r="U231" s="20" t="n">
        <f aca="false">Total!J231</f>
        <v>48.2</v>
      </c>
      <c r="V231" s="17" t="str">
        <f aca="false">IFERROR(MATCH($A231,'Stock Exchange'!$A$5:$A$2450,0),"")</f>
        <v/>
      </c>
      <c r="W231" s="17" t="str">
        <f aca="false">IFERROR(MATCH($A231,Primary!$A$5:$A$2450,0),"")</f>
        <v/>
      </c>
    </row>
    <row r="232" customFormat="false" ht="15" hidden="false" customHeight="false" outlineLevel="0" collapsed="false">
      <c r="A232" s="16" t="n">
        <f aca="false">Total!A232</f>
        <v>37223</v>
      </c>
      <c r="B232" s="17" t="n">
        <f aca="false">YEAR(A232)</f>
        <v>2001</v>
      </c>
      <c r="C232" s="17" t="n">
        <f aca="false">MONTH(A232)</f>
        <v>11</v>
      </c>
      <c r="D232" s="6" t="str">
        <f aca="false">IF(MONTH(A232)&gt;=4,"FY "&amp;YEAR(A232)&amp;"-"&amp;RIGHT(YEAR(A232)+1,2),"FY "&amp;(YEAR(A232)-1)&amp;"-"&amp;RIGHT(YEAR(A232),2))</f>
        <v>FY 2001-02</v>
      </c>
      <c r="E232" s="6" t="str">
        <f aca="false">IF(AND(V232&lt;&gt;"",W232&lt;&gt;""),"Yes","No")</f>
        <v>No</v>
      </c>
      <c r="F232" s="18" t="n">
        <f aca="false">Total!F232</f>
        <v>219</v>
      </c>
      <c r="G232" s="18" t="n">
        <f aca="false">Total!G232</f>
        <v>330.2</v>
      </c>
      <c r="H232" s="18" t="n">
        <f aca="false">Total!H232</f>
        <v>-111.2</v>
      </c>
      <c r="I232" s="18" t="n">
        <f aca="false">Total!I232</f>
        <v>-23.2</v>
      </c>
      <c r="J232" s="18" t="str">
        <f aca="false">IF($V232="","",INDEX('Stock Exchange'!F$5:F$2450,$V232))</f>
        <v/>
      </c>
      <c r="K232" s="18" t="str">
        <f aca="false">IF($V232="","",INDEX('Stock Exchange'!G$5:G$2450,$V232))</f>
        <v/>
      </c>
      <c r="L232" s="18" t="str">
        <f aca="false">IF($V232="","",INDEX('Stock Exchange'!H$5:H$2450,$V232))</f>
        <v/>
      </c>
      <c r="M232" s="18" t="str">
        <f aca="false">IF($V232="","",INDEX('Stock Exchange'!I$5:I$2450,$V232))</f>
        <v/>
      </c>
      <c r="N232" s="18" t="str">
        <f aca="false">IF($W232="","",INDEX(Primary!F$5:F$2450,$W232))</f>
        <v/>
      </c>
      <c r="O232" s="18" t="str">
        <f aca="false">IF($W232="","",INDEX(Primary!G$5:G$2450,$W232))</f>
        <v/>
      </c>
      <c r="P232" s="18" t="str">
        <f aca="false">IF($W232="","",INDEX(Primary!H$5:H$2450,$W232))</f>
        <v/>
      </c>
      <c r="Q232" s="18" t="str">
        <f aca="false">IF($W232="","",INDEX(Primary!I$5:I$2450,$W232))</f>
        <v/>
      </c>
      <c r="R232" s="19" t="str">
        <f aca="false">IF($E232="Yes",L232+P232,"")</f>
        <v/>
      </c>
      <c r="S232" s="19" t="str">
        <f aca="false">IF($E232="Yes",H232-R232,"")</f>
        <v/>
      </c>
      <c r="T232" s="6" t="str">
        <f aca="false">IF($E232="Yes",IF(ROUND(ABS(S232),2)&lt;=$T$2,"OK","CHECK"),"n/a")</f>
        <v>n/a</v>
      </c>
      <c r="U232" s="20" t="n">
        <f aca="false">Total!J232</f>
        <v>47.98</v>
      </c>
      <c r="V232" s="17" t="str">
        <f aca="false">IFERROR(MATCH($A232,'Stock Exchange'!$A$5:$A$2450,0),"")</f>
        <v/>
      </c>
      <c r="W232" s="17" t="str">
        <f aca="false">IFERROR(MATCH($A232,Primary!$A$5:$A$2450,0),"")</f>
        <v/>
      </c>
    </row>
    <row r="233" customFormat="false" ht="15" hidden="false" customHeight="false" outlineLevel="0" collapsed="false">
      <c r="A233" s="16" t="n">
        <f aca="false">Total!A233</f>
        <v>37224</v>
      </c>
      <c r="B233" s="17" t="n">
        <f aca="false">YEAR(A233)</f>
        <v>2001</v>
      </c>
      <c r="C233" s="17" t="n">
        <f aca="false">MONTH(A233)</f>
        <v>11</v>
      </c>
      <c r="D233" s="6" t="str">
        <f aca="false">IF(MONTH(A233)&gt;=4,"FY "&amp;YEAR(A233)&amp;"-"&amp;RIGHT(YEAR(A233)+1,2),"FY "&amp;(YEAR(A233)-1)&amp;"-"&amp;RIGHT(YEAR(A233),2))</f>
        <v>FY 2001-02</v>
      </c>
      <c r="E233" s="6" t="str">
        <f aca="false">IF(AND(V233&lt;&gt;"",W233&lt;&gt;""),"Yes","No")</f>
        <v>No</v>
      </c>
      <c r="F233" s="18" t="n">
        <f aca="false">Total!F233</f>
        <v>156.7</v>
      </c>
      <c r="G233" s="18" t="n">
        <f aca="false">Total!G233</f>
        <v>193.7</v>
      </c>
      <c r="H233" s="18" t="n">
        <f aca="false">Total!H233</f>
        <v>-37</v>
      </c>
      <c r="I233" s="18" t="n">
        <f aca="false">Total!I233</f>
        <v>-7.7</v>
      </c>
      <c r="J233" s="18" t="str">
        <f aca="false">IF($V233="","",INDEX('Stock Exchange'!F$5:F$2450,$V233))</f>
        <v/>
      </c>
      <c r="K233" s="18" t="str">
        <f aca="false">IF($V233="","",INDEX('Stock Exchange'!G$5:G$2450,$V233))</f>
        <v/>
      </c>
      <c r="L233" s="18" t="str">
        <f aca="false">IF($V233="","",INDEX('Stock Exchange'!H$5:H$2450,$V233))</f>
        <v/>
      </c>
      <c r="M233" s="18" t="str">
        <f aca="false">IF($V233="","",INDEX('Stock Exchange'!I$5:I$2450,$V233))</f>
        <v/>
      </c>
      <c r="N233" s="18" t="str">
        <f aca="false">IF($W233="","",INDEX(Primary!F$5:F$2450,$W233))</f>
        <v/>
      </c>
      <c r="O233" s="18" t="str">
        <f aca="false">IF($W233="","",INDEX(Primary!G$5:G$2450,$W233))</f>
        <v/>
      </c>
      <c r="P233" s="18" t="str">
        <f aca="false">IF($W233="","",INDEX(Primary!H$5:H$2450,$W233))</f>
        <v/>
      </c>
      <c r="Q233" s="18" t="str">
        <f aca="false">IF($W233="","",INDEX(Primary!I$5:I$2450,$W233))</f>
        <v/>
      </c>
      <c r="R233" s="19" t="str">
        <f aca="false">IF($E233="Yes",L233+P233,"")</f>
        <v/>
      </c>
      <c r="S233" s="19" t="str">
        <f aca="false">IF($E233="Yes",H233-R233,"")</f>
        <v/>
      </c>
      <c r="T233" s="6" t="str">
        <f aca="false">IF($E233="Yes",IF(ROUND(ABS(S233),2)&lt;=$T$2,"OK","CHECK"),"n/a")</f>
        <v>n/a</v>
      </c>
      <c r="U233" s="20" t="n">
        <f aca="false">Total!J233</f>
        <v>48</v>
      </c>
      <c r="V233" s="17" t="str">
        <f aca="false">IFERROR(MATCH($A233,'Stock Exchange'!$A$5:$A$2450,0),"")</f>
        <v/>
      </c>
      <c r="W233" s="17" t="str">
        <f aca="false">IFERROR(MATCH($A233,Primary!$A$5:$A$2450,0),"")</f>
        <v/>
      </c>
    </row>
    <row r="234" customFormat="false" ht="15" hidden="false" customHeight="false" outlineLevel="0" collapsed="false">
      <c r="A234" s="16" t="n">
        <f aca="false">Total!A234</f>
        <v>37228</v>
      </c>
      <c r="B234" s="17" t="n">
        <f aca="false">YEAR(A234)</f>
        <v>2001</v>
      </c>
      <c r="C234" s="17" t="n">
        <f aca="false">MONTH(A234)</f>
        <v>12</v>
      </c>
      <c r="D234" s="6" t="str">
        <f aca="false">IF(MONTH(A234)&gt;=4,"FY "&amp;YEAR(A234)&amp;"-"&amp;RIGHT(YEAR(A234)+1,2),"FY "&amp;(YEAR(A234)-1)&amp;"-"&amp;RIGHT(YEAR(A234),2))</f>
        <v>FY 2001-02</v>
      </c>
      <c r="E234" s="6" t="str">
        <f aca="false">IF(AND(V234&lt;&gt;"",W234&lt;&gt;""),"Yes","No")</f>
        <v>No</v>
      </c>
      <c r="F234" s="18" t="n">
        <f aca="false">Total!F234</f>
        <v>152.4</v>
      </c>
      <c r="G234" s="18" t="n">
        <f aca="false">Total!G234</f>
        <v>142.9</v>
      </c>
      <c r="H234" s="18" t="n">
        <f aca="false">Total!H234</f>
        <v>9.5</v>
      </c>
      <c r="I234" s="18" t="n">
        <f aca="false">Total!I234</f>
        <v>2</v>
      </c>
      <c r="J234" s="18" t="str">
        <f aca="false">IF($V234="","",INDEX('Stock Exchange'!F$5:F$2450,$V234))</f>
        <v/>
      </c>
      <c r="K234" s="18" t="str">
        <f aca="false">IF($V234="","",INDEX('Stock Exchange'!G$5:G$2450,$V234))</f>
        <v/>
      </c>
      <c r="L234" s="18" t="str">
        <f aca="false">IF($V234="","",INDEX('Stock Exchange'!H$5:H$2450,$V234))</f>
        <v/>
      </c>
      <c r="M234" s="18" t="str">
        <f aca="false">IF($V234="","",INDEX('Stock Exchange'!I$5:I$2450,$V234))</f>
        <v/>
      </c>
      <c r="N234" s="18" t="str">
        <f aca="false">IF($W234="","",INDEX(Primary!F$5:F$2450,$W234))</f>
        <v/>
      </c>
      <c r="O234" s="18" t="str">
        <f aca="false">IF($W234="","",INDEX(Primary!G$5:G$2450,$W234))</f>
        <v/>
      </c>
      <c r="P234" s="18" t="str">
        <f aca="false">IF($W234="","",INDEX(Primary!H$5:H$2450,$W234))</f>
        <v/>
      </c>
      <c r="Q234" s="18" t="str">
        <f aca="false">IF($W234="","",INDEX(Primary!I$5:I$2450,$W234))</f>
        <v/>
      </c>
      <c r="R234" s="19" t="str">
        <f aca="false">IF($E234="Yes",L234+P234,"")</f>
        <v/>
      </c>
      <c r="S234" s="19" t="str">
        <f aca="false">IF($E234="Yes",H234-R234,"")</f>
        <v/>
      </c>
      <c r="T234" s="6" t="str">
        <f aca="false">IF($E234="Yes",IF(ROUND(ABS(S234),2)&lt;=$T$2,"OK","CHECK"),"n/a")</f>
        <v>n/a</v>
      </c>
      <c r="U234" s="20" t="n">
        <f aca="false">Total!J234</f>
        <v>47.99</v>
      </c>
      <c r="V234" s="17" t="str">
        <f aca="false">IFERROR(MATCH($A234,'Stock Exchange'!$A$5:$A$2450,0),"")</f>
        <v/>
      </c>
      <c r="W234" s="17" t="str">
        <f aca="false">IFERROR(MATCH($A234,Primary!$A$5:$A$2450,0),"")</f>
        <v/>
      </c>
    </row>
    <row r="235" customFormat="false" ht="15" hidden="false" customHeight="false" outlineLevel="0" collapsed="false">
      <c r="A235" s="16" t="n">
        <f aca="false">Total!A235</f>
        <v>37229</v>
      </c>
      <c r="B235" s="17" t="n">
        <f aca="false">YEAR(A235)</f>
        <v>2001</v>
      </c>
      <c r="C235" s="17" t="n">
        <f aca="false">MONTH(A235)</f>
        <v>12</v>
      </c>
      <c r="D235" s="6" t="str">
        <f aca="false">IF(MONTH(A235)&gt;=4,"FY "&amp;YEAR(A235)&amp;"-"&amp;RIGHT(YEAR(A235)+1,2),"FY "&amp;(YEAR(A235)-1)&amp;"-"&amp;RIGHT(YEAR(A235),2))</f>
        <v>FY 2001-02</v>
      </c>
      <c r="E235" s="6" t="str">
        <f aca="false">IF(AND(V235&lt;&gt;"",W235&lt;&gt;""),"Yes","No")</f>
        <v>No</v>
      </c>
      <c r="F235" s="18" t="n">
        <f aca="false">Total!F235</f>
        <v>182.9</v>
      </c>
      <c r="G235" s="18" t="n">
        <f aca="false">Total!G235</f>
        <v>176.2</v>
      </c>
      <c r="H235" s="18" t="n">
        <f aca="false">Total!H235</f>
        <v>6.7</v>
      </c>
      <c r="I235" s="18" t="n">
        <f aca="false">Total!I235</f>
        <v>1.4</v>
      </c>
      <c r="J235" s="18" t="str">
        <f aca="false">IF($V235="","",INDEX('Stock Exchange'!F$5:F$2450,$V235))</f>
        <v/>
      </c>
      <c r="K235" s="18" t="str">
        <f aca="false">IF($V235="","",INDEX('Stock Exchange'!G$5:G$2450,$V235))</f>
        <v/>
      </c>
      <c r="L235" s="18" t="str">
        <f aca="false">IF($V235="","",INDEX('Stock Exchange'!H$5:H$2450,$V235))</f>
        <v/>
      </c>
      <c r="M235" s="18" t="str">
        <f aca="false">IF($V235="","",INDEX('Stock Exchange'!I$5:I$2450,$V235))</f>
        <v/>
      </c>
      <c r="N235" s="18" t="str">
        <f aca="false">IF($W235="","",INDEX(Primary!F$5:F$2450,$W235))</f>
        <v/>
      </c>
      <c r="O235" s="18" t="str">
        <f aca="false">IF($W235="","",INDEX(Primary!G$5:G$2450,$W235))</f>
        <v/>
      </c>
      <c r="P235" s="18" t="str">
        <f aca="false">IF($W235="","",INDEX(Primary!H$5:H$2450,$W235))</f>
        <v/>
      </c>
      <c r="Q235" s="18" t="str">
        <f aca="false">IF($W235="","",INDEX(Primary!I$5:I$2450,$W235))</f>
        <v/>
      </c>
      <c r="R235" s="19" t="str">
        <f aca="false">IF($E235="Yes",L235+P235,"")</f>
        <v/>
      </c>
      <c r="S235" s="19" t="str">
        <f aca="false">IF($E235="Yes",H235-R235,"")</f>
        <v/>
      </c>
      <c r="T235" s="6" t="str">
        <f aca="false">IF($E235="Yes",IF(ROUND(ABS(S235),2)&lt;=$T$2,"OK","CHECK"),"n/a")</f>
        <v>n/a</v>
      </c>
      <c r="U235" s="20" t="n">
        <f aca="false">Total!J235</f>
        <v>47.93</v>
      </c>
      <c r="V235" s="17" t="str">
        <f aca="false">IFERROR(MATCH($A235,'Stock Exchange'!$A$5:$A$2450,0),"")</f>
        <v/>
      </c>
      <c r="W235" s="17" t="str">
        <f aca="false">IFERROR(MATCH($A235,Primary!$A$5:$A$2450,0),"")</f>
        <v/>
      </c>
    </row>
    <row r="236" customFormat="false" ht="15" hidden="false" customHeight="false" outlineLevel="0" collapsed="false">
      <c r="A236" s="16" t="n">
        <f aca="false">Total!A236</f>
        <v>37230</v>
      </c>
      <c r="B236" s="17" t="n">
        <f aca="false">YEAR(A236)</f>
        <v>2001</v>
      </c>
      <c r="C236" s="17" t="n">
        <f aca="false">MONTH(A236)</f>
        <v>12</v>
      </c>
      <c r="D236" s="6" t="str">
        <f aca="false">IF(MONTH(A236)&gt;=4,"FY "&amp;YEAR(A236)&amp;"-"&amp;RIGHT(YEAR(A236)+1,2),"FY "&amp;(YEAR(A236)-1)&amp;"-"&amp;RIGHT(YEAR(A236),2))</f>
        <v>FY 2001-02</v>
      </c>
      <c r="E236" s="6" t="str">
        <f aca="false">IF(AND(V236&lt;&gt;"",W236&lt;&gt;""),"Yes","No")</f>
        <v>No</v>
      </c>
      <c r="F236" s="18" t="n">
        <f aca="false">Total!F236</f>
        <v>188.3</v>
      </c>
      <c r="G236" s="18" t="n">
        <f aca="false">Total!G236</f>
        <v>159.3</v>
      </c>
      <c r="H236" s="18" t="n">
        <f aca="false">Total!H236</f>
        <v>29</v>
      </c>
      <c r="I236" s="18" t="n">
        <f aca="false">Total!I236</f>
        <v>6</v>
      </c>
      <c r="J236" s="18" t="str">
        <f aca="false">IF($V236="","",INDEX('Stock Exchange'!F$5:F$2450,$V236))</f>
        <v/>
      </c>
      <c r="K236" s="18" t="str">
        <f aca="false">IF($V236="","",INDEX('Stock Exchange'!G$5:G$2450,$V236))</f>
        <v/>
      </c>
      <c r="L236" s="18" t="str">
        <f aca="false">IF($V236="","",INDEX('Stock Exchange'!H$5:H$2450,$V236))</f>
        <v/>
      </c>
      <c r="M236" s="18" t="str">
        <f aca="false">IF($V236="","",INDEX('Stock Exchange'!I$5:I$2450,$V236))</f>
        <v/>
      </c>
      <c r="N236" s="18" t="str">
        <f aca="false">IF($W236="","",INDEX(Primary!F$5:F$2450,$W236))</f>
        <v/>
      </c>
      <c r="O236" s="18" t="str">
        <f aca="false">IF($W236="","",INDEX(Primary!G$5:G$2450,$W236))</f>
        <v/>
      </c>
      <c r="P236" s="18" t="str">
        <f aca="false">IF($W236="","",INDEX(Primary!H$5:H$2450,$W236))</f>
        <v/>
      </c>
      <c r="Q236" s="18" t="str">
        <f aca="false">IF($W236="","",INDEX(Primary!I$5:I$2450,$W236))</f>
        <v/>
      </c>
      <c r="R236" s="19" t="str">
        <f aca="false">IF($E236="Yes",L236+P236,"")</f>
        <v/>
      </c>
      <c r="S236" s="19" t="str">
        <f aca="false">IF($E236="Yes",H236-R236,"")</f>
        <v/>
      </c>
      <c r="T236" s="6" t="str">
        <f aca="false">IF($E236="Yes",IF(ROUND(ABS(S236),2)&lt;=$T$2,"OK","CHECK"),"n/a")</f>
        <v>n/a</v>
      </c>
      <c r="U236" s="20" t="n">
        <f aca="false">Total!J236</f>
        <v>47.94</v>
      </c>
      <c r="V236" s="17" t="str">
        <f aca="false">IFERROR(MATCH($A236,'Stock Exchange'!$A$5:$A$2450,0),"")</f>
        <v/>
      </c>
      <c r="W236" s="17" t="str">
        <f aca="false">IFERROR(MATCH($A236,Primary!$A$5:$A$2450,0),"")</f>
        <v/>
      </c>
    </row>
    <row r="237" customFormat="false" ht="15" hidden="false" customHeight="false" outlineLevel="0" collapsed="false">
      <c r="A237" s="16" t="n">
        <f aca="false">Total!A237</f>
        <v>37231</v>
      </c>
      <c r="B237" s="17" t="n">
        <f aca="false">YEAR(A237)</f>
        <v>2001</v>
      </c>
      <c r="C237" s="17" t="n">
        <f aca="false">MONTH(A237)</f>
        <v>12</v>
      </c>
      <c r="D237" s="6" t="str">
        <f aca="false">IF(MONTH(A237)&gt;=4,"FY "&amp;YEAR(A237)&amp;"-"&amp;RIGHT(YEAR(A237)+1,2),"FY "&amp;(YEAR(A237)-1)&amp;"-"&amp;RIGHT(YEAR(A237),2))</f>
        <v>FY 2001-02</v>
      </c>
      <c r="E237" s="6" t="str">
        <f aca="false">IF(AND(V237&lt;&gt;"",W237&lt;&gt;""),"Yes","No")</f>
        <v>No</v>
      </c>
      <c r="F237" s="18" t="n">
        <f aca="false">Total!F237</f>
        <v>262.7</v>
      </c>
      <c r="G237" s="18" t="n">
        <f aca="false">Total!G237</f>
        <v>137.2</v>
      </c>
      <c r="H237" s="18" t="n">
        <f aca="false">Total!H237</f>
        <v>125.5</v>
      </c>
      <c r="I237" s="18" t="n">
        <f aca="false">Total!I237</f>
        <v>26.2</v>
      </c>
      <c r="J237" s="18" t="str">
        <f aca="false">IF($V237="","",INDEX('Stock Exchange'!F$5:F$2450,$V237))</f>
        <v/>
      </c>
      <c r="K237" s="18" t="str">
        <f aca="false">IF($V237="","",INDEX('Stock Exchange'!G$5:G$2450,$V237))</f>
        <v/>
      </c>
      <c r="L237" s="18" t="str">
        <f aca="false">IF($V237="","",INDEX('Stock Exchange'!H$5:H$2450,$V237))</f>
        <v/>
      </c>
      <c r="M237" s="18" t="str">
        <f aca="false">IF($V237="","",INDEX('Stock Exchange'!I$5:I$2450,$V237))</f>
        <v/>
      </c>
      <c r="N237" s="18" t="str">
        <f aca="false">IF($W237="","",INDEX(Primary!F$5:F$2450,$W237))</f>
        <v/>
      </c>
      <c r="O237" s="18" t="str">
        <f aca="false">IF($W237="","",INDEX(Primary!G$5:G$2450,$W237))</f>
        <v/>
      </c>
      <c r="P237" s="18" t="str">
        <f aca="false">IF($W237="","",INDEX(Primary!H$5:H$2450,$W237))</f>
        <v/>
      </c>
      <c r="Q237" s="18" t="str">
        <f aca="false">IF($W237="","",INDEX(Primary!I$5:I$2450,$W237))</f>
        <v/>
      </c>
      <c r="R237" s="19" t="str">
        <f aca="false">IF($E237="Yes",L237+P237,"")</f>
        <v/>
      </c>
      <c r="S237" s="19" t="str">
        <f aca="false">IF($E237="Yes",H237-R237,"")</f>
        <v/>
      </c>
      <c r="T237" s="6" t="str">
        <f aca="false">IF($E237="Yes",IF(ROUND(ABS(S237),2)&lt;=$T$2,"OK","CHECK"),"n/a")</f>
        <v>n/a</v>
      </c>
      <c r="U237" s="20" t="n">
        <f aca="false">Total!J237</f>
        <v>47.91</v>
      </c>
      <c r="V237" s="17" t="str">
        <f aca="false">IFERROR(MATCH($A237,'Stock Exchange'!$A$5:$A$2450,0),"")</f>
        <v/>
      </c>
      <c r="W237" s="17" t="str">
        <f aca="false">IFERROR(MATCH($A237,Primary!$A$5:$A$2450,0),"")</f>
        <v/>
      </c>
    </row>
    <row r="238" customFormat="false" ht="15" hidden="false" customHeight="false" outlineLevel="0" collapsed="false">
      <c r="A238" s="16" t="n">
        <f aca="false">Total!A238</f>
        <v>37232</v>
      </c>
      <c r="B238" s="17" t="n">
        <f aca="false">YEAR(A238)</f>
        <v>2001</v>
      </c>
      <c r="C238" s="17" t="n">
        <f aca="false">MONTH(A238)</f>
        <v>12</v>
      </c>
      <c r="D238" s="6" t="str">
        <f aca="false">IF(MONTH(A238)&gt;=4,"FY "&amp;YEAR(A238)&amp;"-"&amp;RIGHT(YEAR(A238)+1,2),"FY "&amp;(YEAR(A238)-1)&amp;"-"&amp;RIGHT(YEAR(A238),2))</f>
        <v>FY 2001-02</v>
      </c>
      <c r="E238" s="6" t="str">
        <f aca="false">IF(AND(V238&lt;&gt;"",W238&lt;&gt;""),"Yes","No")</f>
        <v>No</v>
      </c>
      <c r="F238" s="18" t="n">
        <f aca="false">Total!F238</f>
        <v>474.6</v>
      </c>
      <c r="G238" s="18" t="n">
        <f aca="false">Total!G238</f>
        <v>246.8</v>
      </c>
      <c r="H238" s="18" t="n">
        <f aca="false">Total!H238</f>
        <v>227.8</v>
      </c>
      <c r="I238" s="18" t="n">
        <f aca="false">Total!I238</f>
        <v>47.5</v>
      </c>
      <c r="J238" s="18" t="str">
        <f aca="false">IF($V238="","",INDEX('Stock Exchange'!F$5:F$2450,$V238))</f>
        <v/>
      </c>
      <c r="K238" s="18" t="str">
        <f aca="false">IF($V238="","",INDEX('Stock Exchange'!G$5:G$2450,$V238))</f>
        <v/>
      </c>
      <c r="L238" s="18" t="str">
        <f aca="false">IF($V238="","",INDEX('Stock Exchange'!H$5:H$2450,$V238))</f>
        <v/>
      </c>
      <c r="M238" s="18" t="str">
        <f aca="false">IF($V238="","",INDEX('Stock Exchange'!I$5:I$2450,$V238))</f>
        <v/>
      </c>
      <c r="N238" s="18" t="str">
        <f aca="false">IF($W238="","",INDEX(Primary!F$5:F$2450,$W238))</f>
        <v/>
      </c>
      <c r="O238" s="18" t="str">
        <f aca="false">IF($W238="","",INDEX(Primary!G$5:G$2450,$W238))</f>
        <v/>
      </c>
      <c r="P238" s="18" t="str">
        <f aca="false">IF($W238="","",INDEX(Primary!H$5:H$2450,$W238))</f>
        <v/>
      </c>
      <c r="Q238" s="18" t="str">
        <f aca="false">IF($W238="","",INDEX(Primary!I$5:I$2450,$W238))</f>
        <v/>
      </c>
      <c r="R238" s="19" t="str">
        <f aca="false">IF($E238="Yes",L238+P238,"")</f>
        <v/>
      </c>
      <c r="S238" s="19" t="str">
        <f aca="false">IF($E238="Yes",H238-R238,"")</f>
        <v/>
      </c>
      <c r="T238" s="6" t="str">
        <f aca="false">IF($E238="Yes",IF(ROUND(ABS(S238),2)&lt;=$T$2,"OK","CHECK"),"n/a")</f>
        <v>n/a</v>
      </c>
      <c r="U238" s="20" t="n">
        <f aca="false">Total!J238</f>
        <v>47.91</v>
      </c>
      <c r="V238" s="17" t="str">
        <f aca="false">IFERROR(MATCH($A238,'Stock Exchange'!$A$5:$A$2450,0),"")</f>
        <v/>
      </c>
      <c r="W238" s="17" t="str">
        <f aca="false">IFERROR(MATCH($A238,Primary!$A$5:$A$2450,0),"")</f>
        <v/>
      </c>
    </row>
    <row r="239" customFormat="false" ht="15" hidden="false" customHeight="false" outlineLevel="0" collapsed="false">
      <c r="A239" s="16" t="n">
        <f aca="false">Total!A239</f>
        <v>37235</v>
      </c>
      <c r="B239" s="17" t="n">
        <f aca="false">YEAR(A239)</f>
        <v>2001</v>
      </c>
      <c r="C239" s="17" t="n">
        <f aca="false">MONTH(A239)</f>
        <v>12</v>
      </c>
      <c r="D239" s="6" t="str">
        <f aca="false">IF(MONTH(A239)&gt;=4,"FY "&amp;YEAR(A239)&amp;"-"&amp;RIGHT(YEAR(A239)+1,2),"FY "&amp;(YEAR(A239)-1)&amp;"-"&amp;RIGHT(YEAR(A239),2))</f>
        <v>FY 2001-02</v>
      </c>
      <c r="E239" s="6" t="str">
        <f aca="false">IF(AND(V239&lt;&gt;"",W239&lt;&gt;""),"Yes","No")</f>
        <v>No</v>
      </c>
      <c r="F239" s="18" t="n">
        <f aca="false">Total!F239</f>
        <v>276.2</v>
      </c>
      <c r="G239" s="18" t="n">
        <f aca="false">Total!G239</f>
        <v>230.2</v>
      </c>
      <c r="H239" s="18" t="n">
        <f aca="false">Total!H239</f>
        <v>46</v>
      </c>
      <c r="I239" s="18" t="n">
        <f aca="false">Total!I239</f>
        <v>9.6</v>
      </c>
      <c r="J239" s="18" t="str">
        <f aca="false">IF($V239="","",INDEX('Stock Exchange'!F$5:F$2450,$V239))</f>
        <v/>
      </c>
      <c r="K239" s="18" t="str">
        <f aca="false">IF($V239="","",INDEX('Stock Exchange'!G$5:G$2450,$V239))</f>
        <v/>
      </c>
      <c r="L239" s="18" t="str">
        <f aca="false">IF($V239="","",INDEX('Stock Exchange'!H$5:H$2450,$V239))</f>
        <v/>
      </c>
      <c r="M239" s="18" t="str">
        <f aca="false">IF($V239="","",INDEX('Stock Exchange'!I$5:I$2450,$V239))</f>
        <v/>
      </c>
      <c r="N239" s="18" t="str">
        <f aca="false">IF($W239="","",INDEX(Primary!F$5:F$2450,$W239))</f>
        <v/>
      </c>
      <c r="O239" s="18" t="str">
        <f aca="false">IF($W239="","",INDEX(Primary!G$5:G$2450,$W239))</f>
        <v/>
      </c>
      <c r="P239" s="18" t="str">
        <f aca="false">IF($W239="","",INDEX(Primary!H$5:H$2450,$W239))</f>
        <v/>
      </c>
      <c r="Q239" s="18" t="str">
        <f aca="false">IF($W239="","",INDEX(Primary!I$5:I$2450,$W239))</f>
        <v/>
      </c>
      <c r="R239" s="19" t="str">
        <f aca="false">IF($E239="Yes",L239+P239,"")</f>
        <v/>
      </c>
      <c r="S239" s="19" t="str">
        <f aca="false">IF($E239="Yes",H239-R239,"")</f>
        <v/>
      </c>
      <c r="T239" s="6" t="str">
        <f aca="false">IF($E239="Yes",IF(ROUND(ABS(S239),2)&lt;=$T$2,"OK","CHECK"),"n/a")</f>
        <v>n/a</v>
      </c>
      <c r="U239" s="20" t="n">
        <f aca="false">Total!J239</f>
        <v>47.84</v>
      </c>
      <c r="V239" s="17" t="str">
        <f aca="false">IFERROR(MATCH($A239,'Stock Exchange'!$A$5:$A$2450,0),"")</f>
        <v/>
      </c>
      <c r="W239" s="17" t="str">
        <f aca="false">IFERROR(MATCH($A239,Primary!$A$5:$A$2450,0),"")</f>
        <v/>
      </c>
    </row>
    <row r="240" customFormat="false" ht="15" hidden="false" customHeight="false" outlineLevel="0" collapsed="false">
      <c r="A240" s="16" t="n">
        <f aca="false">Total!A240</f>
        <v>37236</v>
      </c>
      <c r="B240" s="17" t="n">
        <f aca="false">YEAR(A240)</f>
        <v>2001</v>
      </c>
      <c r="C240" s="17" t="n">
        <f aca="false">MONTH(A240)</f>
        <v>12</v>
      </c>
      <c r="D240" s="6" t="str">
        <f aca="false">IF(MONTH(A240)&gt;=4,"FY "&amp;YEAR(A240)&amp;"-"&amp;RIGHT(YEAR(A240)+1,2),"FY "&amp;(YEAR(A240)-1)&amp;"-"&amp;RIGHT(YEAR(A240),2))</f>
        <v>FY 2001-02</v>
      </c>
      <c r="E240" s="6" t="str">
        <f aca="false">IF(AND(V240&lt;&gt;"",W240&lt;&gt;""),"Yes","No")</f>
        <v>No</v>
      </c>
      <c r="F240" s="18" t="n">
        <f aca="false">Total!F240</f>
        <v>147.2</v>
      </c>
      <c r="G240" s="18" t="n">
        <f aca="false">Total!G240</f>
        <v>168.1</v>
      </c>
      <c r="H240" s="18" t="n">
        <f aca="false">Total!H240</f>
        <v>-20.9</v>
      </c>
      <c r="I240" s="18" t="n">
        <f aca="false">Total!I240</f>
        <v>-4.4</v>
      </c>
      <c r="J240" s="18" t="str">
        <f aca="false">IF($V240="","",INDEX('Stock Exchange'!F$5:F$2450,$V240))</f>
        <v/>
      </c>
      <c r="K240" s="18" t="str">
        <f aca="false">IF($V240="","",INDEX('Stock Exchange'!G$5:G$2450,$V240))</f>
        <v/>
      </c>
      <c r="L240" s="18" t="str">
        <f aca="false">IF($V240="","",INDEX('Stock Exchange'!H$5:H$2450,$V240))</f>
        <v/>
      </c>
      <c r="M240" s="18" t="str">
        <f aca="false">IF($V240="","",INDEX('Stock Exchange'!I$5:I$2450,$V240))</f>
        <v/>
      </c>
      <c r="N240" s="18" t="str">
        <f aca="false">IF($W240="","",INDEX(Primary!F$5:F$2450,$W240))</f>
        <v/>
      </c>
      <c r="O240" s="18" t="str">
        <f aca="false">IF($W240="","",INDEX(Primary!G$5:G$2450,$W240))</f>
        <v/>
      </c>
      <c r="P240" s="18" t="str">
        <f aca="false">IF($W240="","",INDEX(Primary!H$5:H$2450,$W240))</f>
        <v/>
      </c>
      <c r="Q240" s="18" t="str">
        <f aca="false">IF($W240="","",INDEX(Primary!I$5:I$2450,$W240))</f>
        <v/>
      </c>
      <c r="R240" s="19" t="str">
        <f aca="false">IF($E240="Yes",L240+P240,"")</f>
        <v/>
      </c>
      <c r="S240" s="19" t="str">
        <f aca="false">IF($E240="Yes",H240-R240,"")</f>
        <v/>
      </c>
      <c r="T240" s="6" t="str">
        <f aca="false">IF($E240="Yes",IF(ROUND(ABS(S240),2)&lt;=$T$2,"OK","CHECK"),"n/a")</f>
        <v>n/a</v>
      </c>
      <c r="U240" s="20" t="n">
        <f aca="false">Total!J240</f>
        <v>47.82</v>
      </c>
      <c r="V240" s="17" t="str">
        <f aca="false">IFERROR(MATCH($A240,'Stock Exchange'!$A$5:$A$2450,0),"")</f>
        <v/>
      </c>
      <c r="W240" s="17" t="str">
        <f aca="false">IFERROR(MATCH($A240,Primary!$A$5:$A$2450,0),"")</f>
        <v/>
      </c>
    </row>
    <row r="241" customFormat="false" ht="15" hidden="false" customHeight="false" outlineLevel="0" collapsed="false">
      <c r="A241" s="16" t="n">
        <f aca="false">Total!A241</f>
        <v>37237</v>
      </c>
      <c r="B241" s="17" t="n">
        <f aca="false">YEAR(A241)</f>
        <v>2001</v>
      </c>
      <c r="C241" s="17" t="n">
        <f aca="false">MONTH(A241)</f>
        <v>12</v>
      </c>
      <c r="D241" s="6" t="str">
        <f aca="false">IF(MONTH(A241)&gt;=4,"FY "&amp;YEAR(A241)&amp;"-"&amp;RIGHT(YEAR(A241)+1,2),"FY "&amp;(YEAR(A241)-1)&amp;"-"&amp;RIGHT(YEAR(A241),2))</f>
        <v>FY 2001-02</v>
      </c>
      <c r="E241" s="6" t="str">
        <f aca="false">IF(AND(V241&lt;&gt;"",W241&lt;&gt;""),"Yes","No")</f>
        <v>No</v>
      </c>
      <c r="F241" s="18" t="n">
        <f aca="false">Total!F241</f>
        <v>135.6</v>
      </c>
      <c r="G241" s="18" t="n">
        <f aca="false">Total!G241</f>
        <v>279</v>
      </c>
      <c r="H241" s="18" t="n">
        <f aca="false">Total!H241</f>
        <v>-143.4</v>
      </c>
      <c r="I241" s="18" t="n">
        <f aca="false">Total!I241</f>
        <v>-30</v>
      </c>
      <c r="J241" s="18" t="str">
        <f aca="false">IF($V241="","",INDEX('Stock Exchange'!F$5:F$2450,$V241))</f>
        <v/>
      </c>
      <c r="K241" s="18" t="str">
        <f aca="false">IF($V241="","",INDEX('Stock Exchange'!G$5:G$2450,$V241))</f>
        <v/>
      </c>
      <c r="L241" s="18" t="str">
        <f aca="false">IF($V241="","",INDEX('Stock Exchange'!H$5:H$2450,$V241))</f>
        <v/>
      </c>
      <c r="M241" s="18" t="str">
        <f aca="false">IF($V241="","",INDEX('Stock Exchange'!I$5:I$2450,$V241))</f>
        <v/>
      </c>
      <c r="N241" s="18" t="str">
        <f aca="false">IF($W241="","",INDEX(Primary!F$5:F$2450,$W241))</f>
        <v/>
      </c>
      <c r="O241" s="18" t="str">
        <f aca="false">IF($W241="","",INDEX(Primary!G$5:G$2450,$W241))</f>
        <v/>
      </c>
      <c r="P241" s="18" t="str">
        <f aca="false">IF($W241="","",INDEX(Primary!H$5:H$2450,$W241))</f>
        <v/>
      </c>
      <c r="Q241" s="18" t="str">
        <f aca="false">IF($W241="","",INDEX(Primary!I$5:I$2450,$W241))</f>
        <v/>
      </c>
      <c r="R241" s="19" t="str">
        <f aca="false">IF($E241="Yes",L241+P241,"")</f>
        <v/>
      </c>
      <c r="S241" s="19" t="str">
        <f aca="false">IF($E241="Yes",H241-R241,"")</f>
        <v/>
      </c>
      <c r="T241" s="6" t="str">
        <f aca="false">IF($E241="Yes",IF(ROUND(ABS(S241),2)&lt;=$T$2,"OK","CHECK"),"n/a")</f>
        <v>n/a</v>
      </c>
      <c r="U241" s="20" t="n">
        <f aca="false">Total!J241</f>
        <v>47.82</v>
      </c>
      <c r="V241" s="17" t="str">
        <f aca="false">IFERROR(MATCH($A241,'Stock Exchange'!$A$5:$A$2450,0),"")</f>
        <v/>
      </c>
      <c r="W241" s="17" t="str">
        <f aca="false">IFERROR(MATCH($A241,Primary!$A$5:$A$2450,0),"")</f>
        <v/>
      </c>
    </row>
    <row r="242" customFormat="false" ht="15" hidden="false" customHeight="false" outlineLevel="0" collapsed="false">
      <c r="A242" s="16" t="n">
        <f aca="false">Total!A242</f>
        <v>37238</v>
      </c>
      <c r="B242" s="17" t="n">
        <f aca="false">YEAR(A242)</f>
        <v>2001</v>
      </c>
      <c r="C242" s="17" t="n">
        <f aca="false">MONTH(A242)</f>
        <v>12</v>
      </c>
      <c r="D242" s="6" t="str">
        <f aca="false">IF(MONTH(A242)&gt;=4,"FY "&amp;YEAR(A242)&amp;"-"&amp;RIGHT(YEAR(A242)+1,2),"FY "&amp;(YEAR(A242)-1)&amp;"-"&amp;RIGHT(YEAR(A242),2))</f>
        <v>FY 2001-02</v>
      </c>
      <c r="E242" s="6" t="str">
        <f aca="false">IF(AND(V242&lt;&gt;"",W242&lt;&gt;""),"Yes","No")</f>
        <v>No</v>
      </c>
      <c r="F242" s="18" t="n">
        <f aca="false">Total!F242</f>
        <v>163.9</v>
      </c>
      <c r="G242" s="18" t="n">
        <f aca="false">Total!G242</f>
        <v>254.9</v>
      </c>
      <c r="H242" s="18" t="n">
        <f aca="false">Total!H242</f>
        <v>-91</v>
      </c>
      <c r="I242" s="18" t="n">
        <f aca="false">Total!I242</f>
        <v>-19</v>
      </c>
      <c r="J242" s="18" t="str">
        <f aca="false">IF($V242="","",INDEX('Stock Exchange'!F$5:F$2450,$V242))</f>
        <v/>
      </c>
      <c r="K242" s="18" t="str">
        <f aca="false">IF($V242="","",INDEX('Stock Exchange'!G$5:G$2450,$V242))</f>
        <v/>
      </c>
      <c r="L242" s="18" t="str">
        <f aca="false">IF($V242="","",INDEX('Stock Exchange'!H$5:H$2450,$V242))</f>
        <v/>
      </c>
      <c r="M242" s="18" t="str">
        <f aca="false">IF($V242="","",INDEX('Stock Exchange'!I$5:I$2450,$V242))</f>
        <v/>
      </c>
      <c r="N242" s="18" t="str">
        <f aca="false">IF($W242="","",INDEX(Primary!F$5:F$2450,$W242))</f>
        <v/>
      </c>
      <c r="O242" s="18" t="str">
        <f aca="false">IF($W242="","",INDEX(Primary!G$5:G$2450,$W242))</f>
        <v/>
      </c>
      <c r="P242" s="18" t="str">
        <f aca="false">IF($W242="","",INDEX(Primary!H$5:H$2450,$W242))</f>
        <v/>
      </c>
      <c r="Q242" s="18" t="str">
        <f aca="false">IF($W242="","",INDEX(Primary!I$5:I$2450,$W242))</f>
        <v/>
      </c>
      <c r="R242" s="19" t="str">
        <f aca="false">IF($E242="Yes",L242+P242,"")</f>
        <v/>
      </c>
      <c r="S242" s="19" t="str">
        <f aca="false">IF($E242="Yes",H242-R242,"")</f>
        <v/>
      </c>
      <c r="T242" s="6" t="str">
        <f aca="false">IF($E242="Yes",IF(ROUND(ABS(S242),2)&lt;=$T$2,"OK","CHECK"),"n/a")</f>
        <v>n/a</v>
      </c>
      <c r="U242" s="20" t="n">
        <f aca="false">Total!J242</f>
        <v>47.81</v>
      </c>
      <c r="V242" s="17" t="str">
        <f aca="false">IFERROR(MATCH($A242,'Stock Exchange'!$A$5:$A$2450,0),"")</f>
        <v/>
      </c>
      <c r="W242" s="17" t="str">
        <f aca="false">IFERROR(MATCH($A242,Primary!$A$5:$A$2450,0),"")</f>
        <v/>
      </c>
    </row>
    <row r="243" customFormat="false" ht="15" hidden="false" customHeight="false" outlineLevel="0" collapsed="false">
      <c r="A243" s="16" t="n">
        <f aca="false">Total!A243</f>
        <v>37239</v>
      </c>
      <c r="B243" s="17" t="n">
        <f aca="false">YEAR(A243)</f>
        <v>2001</v>
      </c>
      <c r="C243" s="17" t="n">
        <f aca="false">MONTH(A243)</f>
        <v>12</v>
      </c>
      <c r="D243" s="6" t="str">
        <f aca="false">IF(MONTH(A243)&gt;=4,"FY "&amp;YEAR(A243)&amp;"-"&amp;RIGHT(YEAR(A243)+1,2),"FY "&amp;(YEAR(A243)-1)&amp;"-"&amp;RIGHT(YEAR(A243),2))</f>
        <v>FY 2001-02</v>
      </c>
      <c r="E243" s="6" t="str">
        <f aca="false">IF(AND(V243&lt;&gt;"",W243&lt;&gt;""),"Yes","No")</f>
        <v>No</v>
      </c>
      <c r="F243" s="18" t="n">
        <f aca="false">Total!F243</f>
        <v>321.2</v>
      </c>
      <c r="G243" s="18" t="n">
        <f aca="false">Total!G243</f>
        <v>242.4</v>
      </c>
      <c r="H243" s="18" t="n">
        <f aca="false">Total!H243</f>
        <v>78.8</v>
      </c>
      <c r="I243" s="18" t="n">
        <f aca="false">Total!I243</f>
        <v>16.5</v>
      </c>
      <c r="J243" s="18" t="str">
        <f aca="false">IF($V243="","",INDEX('Stock Exchange'!F$5:F$2450,$V243))</f>
        <v/>
      </c>
      <c r="K243" s="18" t="str">
        <f aca="false">IF($V243="","",INDEX('Stock Exchange'!G$5:G$2450,$V243))</f>
        <v/>
      </c>
      <c r="L243" s="18" t="str">
        <f aca="false">IF($V243="","",INDEX('Stock Exchange'!H$5:H$2450,$V243))</f>
        <v/>
      </c>
      <c r="M243" s="18" t="str">
        <f aca="false">IF($V243="","",INDEX('Stock Exchange'!I$5:I$2450,$V243))</f>
        <v/>
      </c>
      <c r="N243" s="18" t="str">
        <f aca="false">IF($W243="","",INDEX(Primary!F$5:F$2450,$W243))</f>
        <v/>
      </c>
      <c r="O243" s="18" t="str">
        <f aca="false">IF($W243="","",INDEX(Primary!G$5:G$2450,$W243))</f>
        <v/>
      </c>
      <c r="P243" s="18" t="str">
        <f aca="false">IF($W243="","",INDEX(Primary!H$5:H$2450,$W243))</f>
        <v/>
      </c>
      <c r="Q243" s="18" t="str">
        <f aca="false">IF($W243="","",INDEX(Primary!I$5:I$2450,$W243))</f>
        <v/>
      </c>
      <c r="R243" s="19" t="str">
        <f aca="false">IF($E243="Yes",L243+P243,"")</f>
        <v/>
      </c>
      <c r="S243" s="19" t="str">
        <f aca="false">IF($E243="Yes",H243-R243,"")</f>
        <v/>
      </c>
      <c r="T243" s="6" t="str">
        <f aca="false">IF($E243="Yes",IF(ROUND(ABS(S243),2)&lt;=$T$2,"OK","CHECK"),"n/a")</f>
        <v>n/a</v>
      </c>
      <c r="U243" s="20" t="n">
        <f aca="false">Total!J243</f>
        <v>47.88</v>
      </c>
      <c r="V243" s="17" t="str">
        <f aca="false">IFERROR(MATCH($A243,'Stock Exchange'!$A$5:$A$2450,0),"")</f>
        <v/>
      </c>
      <c r="W243" s="17" t="str">
        <f aca="false">IFERROR(MATCH($A243,Primary!$A$5:$A$2450,0),"")</f>
        <v/>
      </c>
    </row>
    <row r="244" customFormat="false" ht="15" hidden="false" customHeight="false" outlineLevel="0" collapsed="false">
      <c r="A244" s="16" t="n">
        <f aca="false">Total!A244</f>
        <v>37243</v>
      </c>
      <c r="B244" s="17" t="n">
        <f aca="false">YEAR(A244)</f>
        <v>2001</v>
      </c>
      <c r="C244" s="17" t="n">
        <f aca="false">MONTH(A244)</f>
        <v>12</v>
      </c>
      <c r="D244" s="6" t="str">
        <f aca="false">IF(MONTH(A244)&gt;=4,"FY "&amp;YEAR(A244)&amp;"-"&amp;RIGHT(YEAR(A244)+1,2),"FY "&amp;(YEAR(A244)-1)&amp;"-"&amp;RIGHT(YEAR(A244),2))</f>
        <v>FY 2001-02</v>
      </c>
      <c r="E244" s="6" t="str">
        <f aca="false">IF(AND(V244&lt;&gt;"",W244&lt;&gt;""),"Yes","No")</f>
        <v>No</v>
      </c>
      <c r="F244" s="18" t="n">
        <f aca="false">Total!F244</f>
        <v>76</v>
      </c>
      <c r="G244" s="18" t="n">
        <f aca="false">Total!G244</f>
        <v>166.4</v>
      </c>
      <c r="H244" s="18" t="n">
        <f aca="false">Total!H244</f>
        <v>-90.4</v>
      </c>
      <c r="I244" s="18" t="n">
        <f aca="false">Total!I244</f>
        <v>-18.9</v>
      </c>
      <c r="J244" s="18" t="str">
        <f aca="false">IF($V244="","",INDEX('Stock Exchange'!F$5:F$2450,$V244))</f>
        <v/>
      </c>
      <c r="K244" s="18" t="str">
        <f aca="false">IF($V244="","",INDEX('Stock Exchange'!G$5:G$2450,$V244))</f>
        <v/>
      </c>
      <c r="L244" s="18" t="str">
        <f aca="false">IF($V244="","",INDEX('Stock Exchange'!H$5:H$2450,$V244))</f>
        <v/>
      </c>
      <c r="M244" s="18" t="str">
        <f aca="false">IF($V244="","",INDEX('Stock Exchange'!I$5:I$2450,$V244))</f>
        <v/>
      </c>
      <c r="N244" s="18" t="str">
        <f aca="false">IF($W244="","",INDEX(Primary!F$5:F$2450,$W244))</f>
        <v/>
      </c>
      <c r="O244" s="18" t="str">
        <f aca="false">IF($W244="","",INDEX(Primary!G$5:G$2450,$W244))</f>
        <v/>
      </c>
      <c r="P244" s="18" t="str">
        <f aca="false">IF($W244="","",INDEX(Primary!H$5:H$2450,$W244))</f>
        <v/>
      </c>
      <c r="Q244" s="18" t="str">
        <f aca="false">IF($W244="","",INDEX(Primary!I$5:I$2450,$W244))</f>
        <v/>
      </c>
      <c r="R244" s="19" t="str">
        <f aca="false">IF($E244="Yes",L244+P244,"")</f>
        <v/>
      </c>
      <c r="S244" s="19" t="str">
        <f aca="false">IF($E244="Yes",H244-R244,"")</f>
        <v/>
      </c>
      <c r="T244" s="6" t="str">
        <f aca="false">IF($E244="Yes",IF(ROUND(ABS(S244),2)&lt;=$T$2,"OK","CHECK"),"n/a")</f>
        <v>n/a</v>
      </c>
      <c r="U244" s="20" t="n">
        <f aca="false">Total!J244</f>
        <v>47.87</v>
      </c>
      <c r="V244" s="17" t="str">
        <f aca="false">IFERROR(MATCH($A244,'Stock Exchange'!$A$5:$A$2450,0),"")</f>
        <v/>
      </c>
      <c r="W244" s="17" t="str">
        <f aca="false">IFERROR(MATCH($A244,Primary!$A$5:$A$2450,0),"")</f>
        <v/>
      </c>
    </row>
    <row r="245" customFormat="false" ht="15" hidden="false" customHeight="false" outlineLevel="0" collapsed="false">
      <c r="A245" s="16" t="n">
        <f aca="false">Total!A245</f>
        <v>37244</v>
      </c>
      <c r="B245" s="17" t="n">
        <f aca="false">YEAR(A245)</f>
        <v>2001</v>
      </c>
      <c r="C245" s="17" t="n">
        <f aca="false">MONTH(A245)</f>
        <v>12</v>
      </c>
      <c r="D245" s="6" t="str">
        <f aca="false">IF(MONTH(A245)&gt;=4,"FY "&amp;YEAR(A245)&amp;"-"&amp;RIGHT(YEAR(A245)+1,2),"FY "&amp;(YEAR(A245)-1)&amp;"-"&amp;RIGHT(YEAR(A245),2))</f>
        <v>FY 2001-02</v>
      </c>
      <c r="E245" s="6" t="str">
        <f aca="false">IF(AND(V245&lt;&gt;"",W245&lt;&gt;""),"Yes","No")</f>
        <v>No</v>
      </c>
      <c r="F245" s="18" t="n">
        <f aca="false">Total!F245</f>
        <v>130.7</v>
      </c>
      <c r="G245" s="18" t="n">
        <f aca="false">Total!G245</f>
        <v>144.4</v>
      </c>
      <c r="H245" s="18" t="n">
        <f aca="false">Total!H245</f>
        <v>-13.7</v>
      </c>
      <c r="I245" s="18" t="n">
        <f aca="false">Total!I245</f>
        <v>-2.9</v>
      </c>
      <c r="J245" s="18" t="str">
        <f aca="false">IF($V245="","",INDEX('Stock Exchange'!F$5:F$2450,$V245))</f>
        <v/>
      </c>
      <c r="K245" s="18" t="str">
        <f aca="false">IF($V245="","",INDEX('Stock Exchange'!G$5:G$2450,$V245))</f>
        <v/>
      </c>
      <c r="L245" s="18" t="str">
        <f aca="false">IF($V245="","",INDEX('Stock Exchange'!H$5:H$2450,$V245))</f>
        <v/>
      </c>
      <c r="M245" s="18" t="str">
        <f aca="false">IF($V245="","",INDEX('Stock Exchange'!I$5:I$2450,$V245))</f>
        <v/>
      </c>
      <c r="N245" s="18" t="str">
        <f aca="false">IF($W245="","",INDEX(Primary!F$5:F$2450,$W245))</f>
        <v/>
      </c>
      <c r="O245" s="18" t="str">
        <f aca="false">IF($W245="","",INDEX(Primary!G$5:G$2450,$W245))</f>
        <v/>
      </c>
      <c r="P245" s="18" t="str">
        <f aca="false">IF($W245="","",INDEX(Primary!H$5:H$2450,$W245))</f>
        <v/>
      </c>
      <c r="Q245" s="18" t="str">
        <f aca="false">IF($W245="","",INDEX(Primary!I$5:I$2450,$W245))</f>
        <v/>
      </c>
      <c r="R245" s="19" t="str">
        <f aca="false">IF($E245="Yes",L245+P245,"")</f>
        <v/>
      </c>
      <c r="S245" s="19" t="str">
        <f aca="false">IF($E245="Yes",H245-R245,"")</f>
        <v/>
      </c>
      <c r="T245" s="6" t="str">
        <f aca="false">IF($E245="Yes",IF(ROUND(ABS(S245),2)&lt;=$T$2,"OK","CHECK"),"n/a")</f>
        <v>n/a</v>
      </c>
      <c r="U245" s="20" t="n">
        <f aca="false">Total!J245</f>
        <v>47.81</v>
      </c>
      <c r="V245" s="17" t="str">
        <f aca="false">IFERROR(MATCH($A245,'Stock Exchange'!$A$5:$A$2450,0),"")</f>
        <v/>
      </c>
      <c r="W245" s="17" t="str">
        <f aca="false">IFERROR(MATCH($A245,Primary!$A$5:$A$2450,0),"")</f>
        <v/>
      </c>
    </row>
    <row r="246" customFormat="false" ht="15" hidden="false" customHeight="false" outlineLevel="0" collapsed="false">
      <c r="A246" s="16" t="n">
        <f aca="false">Total!A246</f>
        <v>37245</v>
      </c>
      <c r="B246" s="17" t="n">
        <f aca="false">YEAR(A246)</f>
        <v>2001</v>
      </c>
      <c r="C246" s="17" t="n">
        <f aca="false">MONTH(A246)</f>
        <v>12</v>
      </c>
      <c r="D246" s="6" t="str">
        <f aca="false">IF(MONTH(A246)&gt;=4,"FY "&amp;YEAR(A246)&amp;"-"&amp;RIGHT(YEAR(A246)+1,2),"FY "&amp;(YEAR(A246)-1)&amp;"-"&amp;RIGHT(YEAR(A246),2))</f>
        <v>FY 2001-02</v>
      </c>
      <c r="E246" s="6" t="str">
        <f aca="false">IF(AND(V246&lt;&gt;"",W246&lt;&gt;""),"Yes","No")</f>
        <v>No</v>
      </c>
      <c r="F246" s="18" t="n">
        <f aca="false">Total!F246</f>
        <v>140.7</v>
      </c>
      <c r="G246" s="18" t="n">
        <f aca="false">Total!G246</f>
        <v>193.9</v>
      </c>
      <c r="H246" s="18" t="n">
        <f aca="false">Total!H246</f>
        <v>-53.2</v>
      </c>
      <c r="I246" s="18" t="n">
        <f aca="false">Total!I246</f>
        <v>-11.1</v>
      </c>
      <c r="J246" s="18" t="str">
        <f aca="false">IF($V246="","",INDEX('Stock Exchange'!F$5:F$2450,$V246))</f>
        <v/>
      </c>
      <c r="K246" s="18" t="str">
        <f aca="false">IF($V246="","",INDEX('Stock Exchange'!G$5:G$2450,$V246))</f>
        <v/>
      </c>
      <c r="L246" s="18" t="str">
        <f aca="false">IF($V246="","",INDEX('Stock Exchange'!H$5:H$2450,$V246))</f>
        <v/>
      </c>
      <c r="M246" s="18" t="str">
        <f aca="false">IF($V246="","",INDEX('Stock Exchange'!I$5:I$2450,$V246))</f>
        <v/>
      </c>
      <c r="N246" s="18" t="str">
        <f aca="false">IF($W246="","",INDEX(Primary!F$5:F$2450,$W246))</f>
        <v/>
      </c>
      <c r="O246" s="18" t="str">
        <f aca="false">IF($W246="","",INDEX(Primary!G$5:G$2450,$W246))</f>
        <v/>
      </c>
      <c r="P246" s="18" t="str">
        <f aca="false">IF($W246="","",INDEX(Primary!H$5:H$2450,$W246))</f>
        <v/>
      </c>
      <c r="Q246" s="18" t="str">
        <f aca="false">IF($W246="","",INDEX(Primary!I$5:I$2450,$W246))</f>
        <v/>
      </c>
      <c r="R246" s="19" t="str">
        <f aca="false">IF($E246="Yes",L246+P246,"")</f>
        <v/>
      </c>
      <c r="S246" s="19" t="str">
        <f aca="false">IF($E246="Yes",H246-R246,"")</f>
        <v/>
      </c>
      <c r="T246" s="6" t="str">
        <f aca="false">IF($E246="Yes",IF(ROUND(ABS(S246),2)&lt;=$T$2,"OK","CHECK"),"n/a")</f>
        <v>n/a</v>
      </c>
      <c r="U246" s="20" t="n">
        <f aca="false">Total!J246</f>
        <v>47.79</v>
      </c>
      <c r="V246" s="17" t="str">
        <f aca="false">IFERROR(MATCH($A246,'Stock Exchange'!$A$5:$A$2450,0),"")</f>
        <v/>
      </c>
      <c r="W246" s="17" t="str">
        <f aca="false">IFERROR(MATCH($A246,Primary!$A$5:$A$2450,0),"")</f>
        <v/>
      </c>
    </row>
    <row r="247" customFormat="false" ht="15" hidden="false" customHeight="false" outlineLevel="0" collapsed="false">
      <c r="A247" s="16" t="n">
        <f aca="false">Total!A247</f>
        <v>37246</v>
      </c>
      <c r="B247" s="17" t="n">
        <f aca="false">YEAR(A247)</f>
        <v>2001</v>
      </c>
      <c r="C247" s="17" t="n">
        <f aca="false">MONTH(A247)</f>
        <v>12</v>
      </c>
      <c r="D247" s="6" t="str">
        <f aca="false">IF(MONTH(A247)&gt;=4,"FY "&amp;YEAR(A247)&amp;"-"&amp;RIGHT(YEAR(A247)+1,2),"FY "&amp;(YEAR(A247)-1)&amp;"-"&amp;RIGHT(YEAR(A247),2))</f>
        <v>FY 2001-02</v>
      </c>
      <c r="E247" s="6" t="str">
        <f aca="false">IF(AND(V247&lt;&gt;"",W247&lt;&gt;""),"Yes","No")</f>
        <v>No</v>
      </c>
      <c r="F247" s="18" t="n">
        <f aca="false">Total!F247</f>
        <v>195.8</v>
      </c>
      <c r="G247" s="18" t="n">
        <f aca="false">Total!G247</f>
        <v>120.8</v>
      </c>
      <c r="H247" s="18" t="n">
        <f aca="false">Total!H247</f>
        <v>75</v>
      </c>
      <c r="I247" s="18" t="n">
        <f aca="false">Total!I247</f>
        <v>15.7</v>
      </c>
      <c r="J247" s="18" t="str">
        <f aca="false">IF($V247="","",INDEX('Stock Exchange'!F$5:F$2450,$V247))</f>
        <v/>
      </c>
      <c r="K247" s="18" t="str">
        <f aca="false">IF($V247="","",INDEX('Stock Exchange'!G$5:G$2450,$V247))</f>
        <v/>
      </c>
      <c r="L247" s="18" t="str">
        <f aca="false">IF($V247="","",INDEX('Stock Exchange'!H$5:H$2450,$V247))</f>
        <v/>
      </c>
      <c r="M247" s="18" t="str">
        <f aca="false">IF($V247="","",INDEX('Stock Exchange'!I$5:I$2450,$V247))</f>
        <v/>
      </c>
      <c r="N247" s="18" t="str">
        <f aca="false">IF($W247="","",INDEX(Primary!F$5:F$2450,$W247))</f>
        <v/>
      </c>
      <c r="O247" s="18" t="str">
        <f aca="false">IF($W247="","",INDEX(Primary!G$5:G$2450,$W247))</f>
        <v/>
      </c>
      <c r="P247" s="18" t="str">
        <f aca="false">IF($W247="","",INDEX(Primary!H$5:H$2450,$W247))</f>
        <v/>
      </c>
      <c r="Q247" s="18" t="str">
        <f aca="false">IF($W247="","",INDEX(Primary!I$5:I$2450,$W247))</f>
        <v/>
      </c>
      <c r="R247" s="19" t="str">
        <f aca="false">IF($E247="Yes",L247+P247,"")</f>
        <v/>
      </c>
      <c r="S247" s="19" t="str">
        <f aca="false">IF($E247="Yes",H247-R247,"")</f>
        <v/>
      </c>
      <c r="T247" s="6" t="str">
        <f aca="false">IF($E247="Yes",IF(ROUND(ABS(S247),2)&lt;=$T$2,"OK","CHECK"),"n/a")</f>
        <v>n/a</v>
      </c>
      <c r="U247" s="20" t="n">
        <f aca="false">Total!J247</f>
        <v>47.78</v>
      </c>
      <c r="V247" s="17" t="str">
        <f aca="false">IFERROR(MATCH($A247,'Stock Exchange'!$A$5:$A$2450,0),"")</f>
        <v/>
      </c>
      <c r="W247" s="17" t="str">
        <f aca="false">IFERROR(MATCH($A247,Primary!$A$5:$A$2450,0),"")</f>
        <v/>
      </c>
    </row>
    <row r="248" customFormat="false" ht="15" hidden="false" customHeight="false" outlineLevel="0" collapsed="false">
      <c r="A248" s="16" t="n">
        <f aca="false">Total!A248</f>
        <v>37249</v>
      </c>
      <c r="B248" s="17" t="n">
        <f aca="false">YEAR(A248)</f>
        <v>2001</v>
      </c>
      <c r="C248" s="17" t="n">
        <f aca="false">MONTH(A248)</f>
        <v>12</v>
      </c>
      <c r="D248" s="6" t="str">
        <f aca="false">IF(MONTH(A248)&gt;=4,"FY "&amp;YEAR(A248)&amp;"-"&amp;RIGHT(YEAR(A248)+1,2),"FY "&amp;(YEAR(A248)-1)&amp;"-"&amp;RIGHT(YEAR(A248),2))</f>
        <v>FY 2001-02</v>
      </c>
      <c r="E248" s="6" t="str">
        <f aca="false">IF(AND(V248&lt;&gt;"",W248&lt;&gt;""),"Yes","No")</f>
        <v>No</v>
      </c>
      <c r="F248" s="18" t="n">
        <f aca="false">Total!F248</f>
        <v>140.4</v>
      </c>
      <c r="G248" s="18" t="n">
        <f aca="false">Total!G248</f>
        <v>118.1</v>
      </c>
      <c r="H248" s="18" t="n">
        <f aca="false">Total!H248</f>
        <v>22.3</v>
      </c>
      <c r="I248" s="18" t="n">
        <f aca="false">Total!I248</f>
        <v>4.7</v>
      </c>
      <c r="J248" s="18" t="str">
        <f aca="false">IF($V248="","",INDEX('Stock Exchange'!F$5:F$2450,$V248))</f>
        <v/>
      </c>
      <c r="K248" s="18" t="str">
        <f aca="false">IF($V248="","",INDEX('Stock Exchange'!G$5:G$2450,$V248))</f>
        <v/>
      </c>
      <c r="L248" s="18" t="str">
        <f aca="false">IF($V248="","",INDEX('Stock Exchange'!H$5:H$2450,$V248))</f>
        <v/>
      </c>
      <c r="M248" s="18" t="str">
        <f aca="false">IF($V248="","",INDEX('Stock Exchange'!I$5:I$2450,$V248))</f>
        <v/>
      </c>
      <c r="N248" s="18" t="str">
        <f aca="false">IF($W248="","",INDEX(Primary!F$5:F$2450,$W248))</f>
        <v/>
      </c>
      <c r="O248" s="18" t="str">
        <f aca="false">IF($W248="","",INDEX(Primary!G$5:G$2450,$W248))</f>
        <v/>
      </c>
      <c r="P248" s="18" t="str">
        <f aca="false">IF($W248="","",INDEX(Primary!H$5:H$2450,$W248))</f>
        <v/>
      </c>
      <c r="Q248" s="18" t="str">
        <f aca="false">IF($W248="","",INDEX(Primary!I$5:I$2450,$W248))</f>
        <v/>
      </c>
      <c r="R248" s="19" t="str">
        <f aca="false">IF($E248="Yes",L248+P248,"")</f>
        <v/>
      </c>
      <c r="S248" s="19" t="str">
        <f aca="false">IF($E248="Yes",H248-R248,"")</f>
        <v/>
      </c>
      <c r="T248" s="6" t="str">
        <f aca="false">IF($E248="Yes",IF(ROUND(ABS(S248),2)&lt;=$T$2,"OK","CHECK"),"n/a")</f>
        <v>n/a</v>
      </c>
      <c r="U248" s="20" t="n">
        <f aca="false">Total!J248</f>
        <v>47.83</v>
      </c>
      <c r="V248" s="17" t="str">
        <f aca="false">IFERROR(MATCH($A248,'Stock Exchange'!$A$5:$A$2450,0),"")</f>
        <v/>
      </c>
      <c r="W248" s="17" t="str">
        <f aca="false">IFERROR(MATCH($A248,Primary!$A$5:$A$2450,0),"")</f>
        <v/>
      </c>
    </row>
    <row r="249" customFormat="false" ht="15" hidden="false" customHeight="false" outlineLevel="0" collapsed="false">
      <c r="A249" s="16" t="n">
        <f aca="false">Total!A249</f>
        <v>37251</v>
      </c>
      <c r="B249" s="17" t="n">
        <f aca="false">YEAR(A249)</f>
        <v>2001</v>
      </c>
      <c r="C249" s="17" t="n">
        <f aca="false">MONTH(A249)</f>
        <v>12</v>
      </c>
      <c r="D249" s="6" t="str">
        <f aca="false">IF(MONTH(A249)&gt;=4,"FY "&amp;YEAR(A249)&amp;"-"&amp;RIGHT(YEAR(A249)+1,2),"FY "&amp;(YEAR(A249)-1)&amp;"-"&amp;RIGHT(YEAR(A249),2))</f>
        <v>FY 2001-02</v>
      </c>
      <c r="E249" s="6" t="str">
        <f aca="false">IF(AND(V249&lt;&gt;"",W249&lt;&gt;""),"Yes","No")</f>
        <v>No</v>
      </c>
      <c r="F249" s="18" t="n">
        <f aca="false">Total!F249</f>
        <v>86.7</v>
      </c>
      <c r="G249" s="18" t="n">
        <f aca="false">Total!G249</f>
        <v>50.9</v>
      </c>
      <c r="H249" s="18" t="n">
        <f aca="false">Total!H249</f>
        <v>35.8</v>
      </c>
      <c r="I249" s="18" t="n">
        <f aca="false">Total!I249</f>
        <v>7.5</v>
      </c>
      <c r="J249" s="18" t="str">
        <f aca="false">IF($V249="","",INDEX('Stock Exchange'!F$5:F$2450,$V249))</f>
        <v/>
      </c>
      <c r="K249" s="18" t="str">
        <f aca="false">IF($V249="","",INDEX('Stock Exchange'!G$5:G$2450,$V249))</f>
        <v/>
      </c>
      <c r="L249" s="18" t="str">
        <f aca="false">IF($V249="","",INDEX('Stock Exchange'!H$5:H$2450,$V249))</f>
        <v/>
      </c>
      <c r="M249" s="18" t="str">
        <f aca="false">IF($V249="","",INDEX('Stock Exchange'!I$5:I$2450,$V249))</f>
        <v/>
      </c>
      <c r="N249" s="18" t="str">
        <f aca="false">IF($W249="","",INDEX(Primary!F$5:F$2450,$W249))</f>
        <v/>
      </c>
      <c r="O249" s="18" t="str">
        <f aca="false">IF($W249="","",INDEX(Primary!G$5:G$2450,$W249))</f>
        <v/>
      </c>
      <c r="P249" s="18" t="str">
        <f aca="false">IF($W249="","",INDEX(Primary!H$5:H$2450,$W249))</f>
        <v/>
      </c>
      <c r="Q249" s="18" t="str">
        <f aca="false">IF($W249="","",INDEX(Primary!I$5:I$2450,$W249))</f>
        <v/>
      </c>
      <c r="R249" s="19" t="str">
        <f aca="false">IF($E249="Yes",L249+P249,"")</f>
        <v/>
      </c>
      <c r="S249" s="19" t="str">
        <f aca="false">IF($E249="Yes",H249-R249,"")</f>
        <v/>
      </c>
      <c r="T249" s="6" t="str">
        <f aca="false">IF($E249="Yes",IF(ROUND(ABS(S249),2)&lt;=$T$2,"OK","CHECK"),"n/a")</f>
        <v>n/a</v>
      </c>
      <c r="U249" s="20" t="n">
        <f aca="false">Total!J249</f>
        <v>47.87</v>
      </c>
      <c r="V249" s="17" t="str">
        <f aca="false">IFERROR(MATCH($A249,'Stock Exchange'!$A$5:$A$2450,0),"")</f>
        <v/>
      </c>
      <c r="W249" s="17" t="str">
        <f aca="false">IFERROR(MATCH($A249,Primary!$A$5:$A$2450,0),"")</f>
        <v/>
      </c>
    </row>
    <row r="250" customFormat="false" ht="15" hidden="false" customHeight="false" outlineLevel="0" collapsed="false">
      <c r="A250" s="16" t="n">
        <f aca="false">Total!A250</f>
        <v>37252</v>
      </c>
      <c r="B250" s="17" t="n">
        <f aca="false">YEAR(A250)</f>
        <v>2001</v>
      </c>
      <c r="C250" s="17" t="n">
        <f aca="false">MONTH(A250)</f>
        <v>12</v>
      </c>
      <c r="D250" s="6" t="str">
        <f aca="false">IF(MONTH(A250)&gt;=4,"FY "&amp;YEAR(A250)&amp;"-"&amp;RIGHT(YEAR(A250)+1,2),"FY "&amp;(YEAR(A250)-1)&amp;"-"&amp;RIGHT(YEAR(A250),2))</f>
        <v>FY 2001-02</v>
      </c>
      <c r="E250" s="6" t="str">
        <f aca="false">IF(AND(V250&lt;&gt;"",W250&lt;&gt;""),"Yes","No")</f>
        <v>No</v>
      </c>
      <c r="F250" s="18" t="n">
        <f aca="false">Total!F250</f>
        <v>21.2</v>
      </c>
      <c r="G250" s="18" t="n">
        <f aca="false">Total!G250</f>
        <v>16.7</v>
      </c>
      <c r="H250" s="18" t="n">
        <f aca="false">Total!H250</f>
        <v>4.5</v>
      </c>
      <c r="I250" s="18" t="n">
        <f aca="false">Total!I250</f>
        <v>0.9</v>
      </c>
      <c r="J250" s="18" t="str">
        <f aca="false">IF($V250="","",INDEX('Stock Exchange'!F$5:F$2450,$V250))</f>
        <v/>
      </c>
      <c r="K250" s="18" t="str">
        <f aca="false">IF($V250="","",INDEX('Stock Exchange'!G$5:G$2450,$V250))</f>
        <v/>
      </c>
      <c r="L250" s="18" t="str">
        <f aca="false">IF($V250="","",INDEX('Stock Exchange'!H$5:H$2450,$V250))</f>
        <v/>
      </c>
      <c r="M250" s="18" t="str">
        <f aca="false">IF($V250="","",INDEX('Stock Exchange'!I$5:I$2450,$V250))</f>
        <v/>
      </c>
      <c r="N250" s="18" t="str">
        <f aca="false">IF($W250="","",INDEX(Primary!F$5:F$2450,$W250))</f>
        <v/>
      </c>
      <c r="O250" s="18" t="str">
        <f aca="false">IF($W250="","",INDEX(Primary!G$5:G$2450,$W250))</f>
        <v/>
      </c>
      <c r="P250" s="18" t="str">
        <f aca="false">IF($W250="","",INDEX(Primary!H$5:H$2450,$W250))</f>
        <v/>
      </c>
      <c r="Q250" s="18" t="str">
        <f aca="false">IF($W250="","",INDEX(Primary!I$5:I$2450,$W250))</f>
        <v/>
      </c>
      <c r="R250" s="19" t="str">
        <f aca="false">IF($E250="Yes",L250+P250,"")</f>
        <v/>
      </c>
      <c r="S250" s="19" t="str">
        <f aca="false">IF($E250="Yes",H250-R250,"")</f>
        <v/>
      </c>
      <c r="T250" s="6" t="str">
        <f aca="false">IF($E250="Yes",IF(ROUND(ABS(S250),2)&lt;=$T$2,"OK","CHECK"),"n/a")</f>
        <v>n/a</v>
      </c>
      <c r="U250" s="20" t="n">
        <f aca="false">Total!J250</f>
        <v>48.07</v>
      </c>
      <c r="V250" s="17" t="str">
        <f aca="false">IFERROR(MATCH($A250,'Stock Exchange'!$A$5:$A$2450,0),"")</f>
        <v/>
      </c>
      <c r="W250" s="17" t="str">
        <f aca="false">IFERROR(MATCH($A250,Primary!$A$5:$A$2450,0),"")</f>
        <v/>
      </c>
    </row>
    <row r="251" customFormat="false" ht="15" hidden="false" customHeight="false" outlineLevel="0" collapsed="false">
      <c r="A251" s="16" t="n">
        <f aca="false">Total!A251</f>
        <v>37253</v>
      </c>
      <c r="B251" s="17" t="n">
        <f aca="false">YEAR(A251)</f>
        <v>2001</v>
      </c>
      <c r="C251" s="17" t="n">
        <f aca="false">MONTH(A251)</f>
        <v>12</v>
      </c>
      <c r="D251" s="6" t="str">
        <f aca="false">IF(MONTH(A251)&gt;=4,"FY "&amp;YEAR(A251)&amp;"-"&amp;RIGHT(YEAR(A251)+1,2),"FY "&amp;(YEAR(A251)-1)&amp;"-"&amp;RIGHT(YEAR(A251),2))</f>
        <v>FY 2001-02</v>
      </c>
      <c r="E251" s="6" t="str">
        <f aca="false">IF(AND(V251&lt;&gt;"",W251&lt;&gt;""),"Yes","No")</f>
        <v>No</v>
      </c>
      <c r="F251" s="18" t="n">
        <f aca="false">Total!F251</f>
        <v>142.4</v>
      </c>
      <c r="G251" s="18" t="n">
        <f aca="false">Total!G251</f>
        <v>187.9</v>
      </c>
      <c r="H251" s="18" t="n">
        <f aca="false">Total!H251</f>
        <v>-45.5</v>
      </c>
      <c r="I251" s="18" t="n">
        <f aca="false">Total!I251</f>
        <v>-9.4</v>
      </c>
      <c r="J251" s="18" t="str">
        <f aca="false">IF($V251="","",INDEX('Stock Exchange'!F$5:F$2450,$V251))</f>
        <v/>
      </c>
      <c r="K251" s="18" t="str">
        <f aca="false">IF($V251="","",INDEX('Stock Exchange'!G$5:G$2450,$V251))</f>
        <v/>
      </c>
      <c r="L251" s="18" t="str">
        <f aca="false">IF($V251="","",INDEX('Stock Exchange'!H$5:H$2450,$V251))</f>
        <v/>
      </c>
      <c r="M251" s="18" t="str">
        <f aca="false">IF($V251="","",INDEX('Stock Exchange'!I$5:I$2450,$V251))</f>
        <v/>
      </c>
      <c r="N251" s="18" t="str">
        <f aca="false">IF($W251="","",INDEX(Primary!F$5:F$2450,$W251))</f>
        <v/>
      </c>
      <c r="O251" s="18" t="str">
        <f aca="false">IF($W251="","",INDEX(Primary!G$5:G$2450,$W251))</f>
        <v/>
      </c>
      <c r="P251" s="18" t="str">
        <f aca="false">IF($W251="","",INDEX(Primary!H$5:H$2450,$W251))</f>
        <v/>
      </c>
      <c r="Q251" s="18" t="str">
        <f aca="false">IF($W251="","",INDEX(Primary!I$5:I$2450,$W251))</f>
        <v/>
      </c>
      <c r="R251" s="19" t="str">
        <f aca="false">IF($E251="Yes",L251+P251,"")</f>
        <v/>
      </c>
      <c r="S251" s="19" t="str">
        <f aca="false">IF($E251="Yes",H251-R251,"")</f>
        <v/>
      </c>
      <c r="T251" s="6" t="str">
        <f aca="false">IF($E251="Yes",IF(ROUND(ABS(S251),2)&lt;=$T$2,"OK","CHECK"),"n/a")</f>
        <v>n/a</v>
      </c>
      <c r="U251" s="20" t="n">
        <f aca="false">Total!J251</f>
        <v>48.13</v>
      </c>
      <c r="V251" s="17" t="str">
        <f aca="false">IFERROR(MATCH($A251,'Stock Exchange'!$A$5:$A$2450,0),"")</f>
        <v/>
      </c>
      <c r="W251" s="17" t="str">
        <f aca="false">IFERROR(MATCH($A251,Primary!$A$5:$A$2450,0),"")</f>
        <v/>
      </c>
    </row>
    <row r="252" customFormat="false" ht="15" hidden="false" customHeight="false" outlineLevel="0" collapsed="false">
      <c r="A252" s="16" t="n">
        <f aca="false">Total!A252</f>
        <v>37256</v>
      </c>
      <c r="B252" s="17" t="n">
        <f aca="false">YEAR(A252)</f>
        <v>2001</v>
      </c>
      <c r="C252" s="17" t="n">
        <f aca="false">MONTH(A252)</f>
        <v>12</v>
      </c>
      <c r="D252" s="6" t="str">
        <f aca="false">IF(MONTH(A252)&gt;=4,"FY "&amp;YEAR(A252)&amp;"-"&amp;RIGHT(YEAR(A252)+1,2),"FY "&amp;(YEAR(A252)-1)&amp;"-"&amp;RIGHT(YEAR(A252),2))</f>
        <v>FY 2001-02</v>
      </c>
      <c r="E252" s="6" t="str">
        <f aca="false">IF(AND(V252&lt;&gt;"",W252&lt;&gt;""),"Yes","No")</f>
        <v>No</v>
      </c>
      <c r="F252" s="18" t="n">
        <f aca="false">Total!F252</f>
        <v>176.9</v>
      </c>
      <c r="G252" s="18" t="n">
        <f aca="false">Total!G252</f>
        <v>129.5</v>
      </c>
      <c r="H252" s="18" t="n">
        <f aca="false">Total!H252</f>
        <v>47.4</v>
      </c>
      <c r="I252" s="18" t="n">
        <f aca="false">Total!I252</f>
        <v>9.8</v>
      </c>
      <c r="J252" s="18" t="str">
        <f aca="false">IF($V252="","",INDEX('Stock Exchange'!F$5:F$2450,$V252))</f>
        <v/>
      </c>
      <c r="K252" s="18" t="str">
        <f aca="false">IF($V252="","",INDEX('Stock Exchange'!G$5:G$2450,$V252))</f>
        <v/>
      </c>
      <c r="L252" s="18" t="str">
        <f aca="false">IF($V252="","",INDEX('Stock Exchange'!H$5:H$2450,$V252))</f>
        <v/>
      </c>
      <c r="M252" s="18" t="str">
        <f aca="false">IF($V252="","",INDEX('Stock Exchange'!I$5:I$2450,$V252))</f>
        <v/>
      </c>
      <c r="N252" s="18" t="str">
        <f aca="false">IF($W252="","",INDEX(Primary!F$5:F$2450,$W252))</f>
        <v/>
      </c>
      <c r="O252" s="18" t="str">
        <f aca="false">IF($W252="","",INDEX(Primary!G$5:G$2450,$W252))</f>
        <v/>
      </c>
      <c r="P252" s="18" t="str">
        <f aca="false">IF($W252="","",INDEX(Primary!H$5:H$2450,$W252))</f>
        <v/>
      </c>
      <c r="Q252" s="18" t="str">
        <f aca="false">IF($W252="","",INDEX(Primary!I$5:I$2450,$W252))</f>
        <v/>
      </c>
      <c r="R252" s="19" t="str">
        <f aca="false">IF($E252="Yes",L252+P252,"")</f>
        <v/>
      </c>
      <c r="S252" s="19" t="str">
        <f aca="false">IF($E252="Yes",H252-R252,"")</f>
        <v/>
      </c>
      <c r="T252" s="6" t="str">
        <f aca="false">IF($E252="Yes",IF(ROUND(ABS(S252),2)&lt;=$T$2,"OK","CHECK"),"n/a")</f>
        <v>n/a</v>
      </c>
      <c r="U252" s="20" t="n">
        <f aca="false">Total!J252</f>
        <v>48.34</v>
      </c>
      <c r="V252" s="17" t="str">
        <f aca="false">IFERROR(MATCH($A252,'Stock Exchange'!$A$5:$A$2450,0),"")</f>
        <v/>
      </c>
      <c r="W252" s="17" t="str">
        <f aca="false">IFERROR(MATCH($A252,Primary!$A$5:$A$2450,0),"")</f>
        <v/>
      </c>
    </row>
    <row r="253" customFormat="false" ht="15" hidden="false" customHeight="false" outlineLevel="0" collapsed="false">
      <c r="A253" s="16" t="n">
        <f aca="false">Total!A253</f>
        <v>37257</v>
      </c>
      <c r="B253" s="17" t="n">
        <f aca="false">YEAR(A253)</f>
        <v>2002</v>
      </c>
      <c r="C253" s="17" t="n">
        <f aca="false">MONTH(A253)</f>
        <v>1</v>
      </c>
      <c r="D253" s="6" t="str">
        <f aca="false">IF(MONTH(A253)&gt;=4,"FY "&amp;YEAR(A253)&amp;"-"&amp;RIGHT(YEAR(A253)+1,2),"FY "&amp;(YEAR(A253)-1)&amp;"-"&amp;RIGHT(YEAR(A253),2))</f>
        <v>FY 2001-02</v>
      </c>
      <c r="E253" s="6" t="str">
        <f aca="false">IF(AND(V253&lt;&gt;"",W253&lt;&gt;""),"Yes","No")</f>
        <v>No</v>
      </c>
      <c r="F253" s="18" t="n">
        <f aca="false">Total!F253</f>
        <v>76.7</v>
      </c>
      <c r="G253" s="18" t="n">
        <f aca="false">Total!G253</f>
        <v>52.6</v>
      </c>
      <c r="H253" s="18" t="n">
        <f aca="false">Total!H253</f>
        <v>24.1</v>
      </c>
      <c r="I253" s="18" t="n">
        <f aca="false">Total!I253</f>
        <v>5</v>
      </c>
      <c r="J253" s="18" t="str">
        <f aca="false">IF($V253="","",INDEX('Stock Exchange'!F$5:F$2450,$V253))</f>
        <v/>
      </c>
      <c r="K253" s="18" t="str">
        <f aca="false">IF($V253="","",INDEX('Stock Exchange'!G$5:G$2450,$V253))</f>
        <v/>
      </c>
      <c r="L253" s="18" t="str">
        <f aca="false">IF($V253="","",INDEX('Stock Exchange'!H$5:H$2450,$V253))</f>
        <v/>
      </c>
      <c r="M253" s="18" t="str">
        <f aca="false">IF($V253="","",INDEX('Stock Exchange'!I$5:I$2450,$V253))</f>
        <v/>
      </c>
      <c r="N253" s="18" t="str">
        <f aca="false">IF($W253="","",INDEX(Primary!F$5:F$2450,$W253))</f>
        <v/>
      </c>
      <c r="O253" s="18" t="str">
        <f aca="false">IF($W253="","",INDEX(Primary!G$5:G$2450,$W253))</f>
        <v/>
      </c>
      <c r="P253" s="18" t="str">
        <f aca="false">IF($W253="","",INDEX(Primary!H$5:H$2450,$W253))</f>
        <v/>
      </c>
      <c r="Q253" s="18" t="str">
        <f aca="false">IF($W253="","",INDEX(Primary!I$5:I$2450,$W253))</f>
        <v/>
      </c>
      <c r="R253" s="19" t="str">
        <f aca="false">IF($E253="Yes",L253+P253,"")</f>
        <v/>
      </c>
      <c r="S253" s="19" t="str">
        <f aca="false">IF($E253="Yes",H253-R253,"")</f>
        <v/>
      </c>
      <c r="T253" s="6" t="str">
        <f aca="false">IF($E253="Yes",IF(ROUND(ABS(S253),2)&lt;=$T$2,"OK","CHECK"),"n/a")</f>
        <v>n/a</v>
      </c>
      <c r="U253" s="20" t="n">
        <f aca="false">Total!J253</f>
        <v>48.18</v>
      </c>
      <c r="V253" s="17" t="str">
        <f aca="false">IFERROR(MATCH($A253,'Stock Exchange'!$A$5:$A$2450,0),"")</f>
        <v/>
      </c>
      <c r="W253" s="17" t="str">
        <f aca="false">IFERROR(MATCH($A253,Primary!$A$5:$A$2450,0),"")</f>
        <v/>
      </c>
    </row>
    <row r="254" customFormat="false" ht="15" hidden="false" customHeight="false" outlineLevel="0" collapsed="false">
      <c r="A254" s="16" t="n">
        <f aca="false">Total!A254</f>
        <v>37258</v>
      </c>
      <c r="B254" s="17" t="n">
        <f aca="false">YEAR(A254)</f>
        <v>2002</v>
      </c>
      <c r="C254" s="17" t="n">
        <f aca="false">MONTH(A254)</f>
        <v>1</v>
      </c>
      <c r="D254" s="6" t="str">
        <f aca="false">IF(MONTH(A254)&gt;=4,"FY "&amp;YEAR(A254)&amp;"-"&amp;RIGHT(YEAR(A254)+1,2),"FY "&amp;(YEAR(A254)-1)&amp;"-"&amp;RIGHT(YEAR(A254),2))</f>
        <v>FY 2001-02</v>
      </c>
      <c r="E254" s="6" t="str">
        <f aca="false">IF(AND(V254&lt;&gt;"",W254&lt;&gt;""),"Yes","No")</f>
        <v>No</v>
      </c>
      <c r="F254" s="18" t="n">
        <f aca="false">Total!F254</f>
        <v>16.5</v>
      </c>
      <c r="G254" s="18" t="n">
        <f aca="false">Total!G254</f>
        <v>2.8</v>
      </c>
      <c r="H254" s="18" t="n">
        <f aca="false">Total!H254</f>
        <v>13.7</v>
      </c>
      <c r="I254" s="18" t="n">
        <f aca="false">Total!I254</f>
        <v>2.8</v>
      </c>
      <c r="J254" s="18" t="str">
        <f aca="false">IF($V254="","",INDEX('Stock Exchange'!F$5:F$2450,$V254))</f>
        <v/>
      </c>
      <c r="K254" s="18" t="str">
        <f aca="false">IF($V254="","",INDEX('Stock Exchange'!G$5:G$2450,$V254))</f>
        <v/>
      </c>
      <c r="L254" s="18" t="str">
        <f aca="false">IF($V254="","",INDEX('Stock Exchange'!H$5:H$2450,$V254))</f>
        <v/>
      </c>
      <c r="M254" s="18" t="str">
        <f aca="false">IF($V254="","",INDEX('Stock Exchange'!I$5:I$2450,$V254))</f>
        <v/>
      </c>
      <c r="N254" s="18" t="str">
        <f aca="false">IF($W254="","",INDEX(Primary!F$5:F$2450,$W254))</f>
        <v/>
      </c>
      <c r="O254" s="18" t="str">
        <f aca="false">IF($W254="","",INDEX(Primary!G$5:G$2450,$W254))</f>
        <v/>
      </c>
      <c r="P254" s="18" t="str">
        <f aca="false">IF($W254="","",INDEX(Primary!H$5:H$2450,$W254))</f>
        <v/>
      </c>
      <c r="Q254" s="18" t="str">
        <f aca="false">IF($W254="","",INDEX(Primary!I$5:I$2450,$W254))</f>
        <v/>
      </c>
      <c r="R254" s="19" t="str">
        <f aca="false">IF($E254="Yes",L254+P254,"")</f>
        <v/>
      </c>
      <c r="S254" s="19" t="str">
        <f aca="false">IF($E254="Yes",H254-R254,"")</f>
        <v/>
      </c>
      <c r="T254" s="6" t="str">
        <f aca="false">IF($E254="Yes",IF(ROUND(ABS(S254),2)&lt;=$T$2,"OK","CHECK"),"n/a")</f>
        <v>n/a</v>
      </c>
      <c r="U254" s="20" t="n">
        <f aca="false">Total!J254</f>
        <v>48.24</v>
      </c>
      <c r="V254" s="17" t="str">
        <f aca="false">IFERROR(MATCH($A254,'Stock Exchange'!$A$5:$A$2450,0),"")</f>
        <v/>
      </c>
      <c r="W254" s="17" t="str">
        <f aca="false">IFERROR(MATCH($A254,Primary!$A$5:$A$2450,0),"")</f>
        <v/>
      </c>
    </row>
    <row r="255" customFormat="false" ht="15" hidden="false" customHeight="false" outlineLevel="0" collapsed="false">
      <c r="A255" s="16" t="n">
        <f aca="false">Total!A255</f>
        <v>37259</v>
      </c>
      <c r="B255" s="17" t="n">
        <f aca="false">YEAR(A255)</f>
        <v>2002</v>
      </c>
      <c r="C255" s="17" t="n">
        <f aca="false">MONTH(A255)</f>
        <v>1</v>
      </c>
      <c r="D255" s="6" t="str">
        <f aca="false">IF(MONTH(A255)&gt;=4,"FY "&amp;YEAR(A255)&amp;"-"&amp;RIGHT(YEAR(A255)+1,2),"FY "&amp;(YEAR(A255)-1)&amp;"-"&amp;RIGHT(YEAR(A255),2))</f>
        <v>FY 2001-02</v>
      </c>
      <c r="E255" s="6" t="str">
        <f aca="false">IF(AND(V255&lt;&gt;"",W255&lt;&gt;""),"Yes","No")</f>
        <v>No</v>
      </c>
      <c r="F255" s="18" t="n">
        <f aca="false">Total!F255</f>
        <v>141</v>
      </c>
      <c r="G255" s="18" t="n">
        <f aca="false">Total!G255</f>
        <v>132.3</v>
      </c>
      <c r="H255" s="18" t="n">
        <f aca="false">Total!H255</f>
        <v>8.7</v>
      </c>
      <c r="I255" s="18" t="n">
        <f aca="false">Total!I255</f>
        <v>1.8</v>
      </c>
      <c r="J255" s="18" t="str">
        <f aca="false">IF($V255="","",INDEX('Stock Exchange'!F$5:F$2450,$V255))</f>
        <v/>
      </c>
      <c r="K255" s="18" t="str">
        <f aca="false">IF($V255="","",INDEX('Stock Exchange'!G$5:G$2450,$V255))</f>
        <v/>
      </c>
      <c r="L255" s="18" t="str">
        <f aca="false">IF($V255="","",INDEX('Stock Exchange'!H$5:H$2450,$V255))</f>
        <v/>
      </c>
      <c r="M255" s="18" t="str">
        <f aca="false">IF($V255="","",INDEX('Stock Exchange'!I$5:I$2450,$V255))</f>
        <v/>
      </c>
      <c r="N255" s="18" t="str">
        <f aca="false">IF($W255="","",INDEX(Primary!F$5:F$2450,$W255))</f>
        <v/>
      </c>
      <c r="O255" s="18" t="str">
        <f aca="false">IF($W255="","",INDEX(Primary!G$5:G$2450,$W255))</f>
        <v/>
      </c>
      <c r="P255" s="18" t="str">
        <f aca="false">IF($W255="","",INDEX(Primary!H$5:H$2450,$W255))</f>
        <v/>
      </c>
      <c r="Q255" s="18" t="str">
        <f aca="false">IF($W255="","",INDEX(Primary!I$5:I$2450,$W255))</f>
        <v/>
      </c>
      <c r="R255" s="19" t="str">
        <f aca="false">IF($E255="Yes",L255+P255,"")</f>
        <v/>
      </c>
      <c r="S255" s="19" t="str">
        <f aca="false">IF($E255="Yes",H255-R255,"")</f>
        <v/>
      </c>
      <c r="T255" s="6" t="str">
        <f aca="false">IF($E255="Yes",IF(ROUND(ABS(S255),2)&lt;=$T$2,"OK","CHECK"),"n/a")</f>
        <v>n/a</v>
      </c>
      <c r="U255" s="20" t="n">
        <f aca="false">Total!J255</f>
        <v>48.31</v>
      </c>
      <c r="V255" s="17" t="str">
        <f aca="false">IFERROR(MATCH($A255,'Stock Exchange'!$A$5:$A$2450,0),"")</f>
        <v/>
      </c>
      <c r="W255" s="17" t="str">
        <f aca="false">IFERROR(MATCH($A255,Primary!$A$5:$A$2450,0),"")</f>
        <v/>
      </c>
    </row>
    <row r="256" customFormat="false" ht="15" hidden="false" customHeight="false" outlineLevel="0" collapsed="false">
      <c r="A256" s="16" t="n">
        <f aca="false">Total!A256</f>
        <v>37260</v>
      </c>
      <c r="B256" s="17" t="n">
        <f aca="false">YEAR(A256)</f>
        <v>2002</v>
      </c>
      <c r="C256" s="17" t="n">
        <f aca="false">MONTH(A256)</f>
        <v>1</v>
      </c>
      <c r="D256" s="6" t="str">
        <f aca="false">IF(MONTH(A256)&gt;=4,"FY "&amp;YEAR(A256)&amp;"-"&amp;RIGHT(YEAR(A256)+1,2),"FY "&amp;(YEAR(A256)-1)&amp;"-"&amp;RIGHT(YEAR(A256),2))</f>
        <v>FY 2001-02</v>
      </c>
      <c r="E256" s="6" t="str">
        <f aca="false">IF(AND(V256&lt;&gt;"",W256&lt;&gt;""),"Yes","No")</f>
        <v>No</v>
      </c>
      <c r="F256" s="18" t="n">
        <f aca="false">Total!F256</f>
        <v>237.8</v>
      </c>
      <c r="G256" s="18" t="n">
        <f aca="false">Total!G256</f>
        <v>181</v>
      </c>
      <c r="H256" s="18" t="n">
        <f aca="false">Total!H256</f>
        <v>56.8</v>
      </c>
      <c r="I256" s="18" t="n">
        <f aca="false">Total!I256</f>
        <v>11.8</v>
      </c>
      <c r="J256" s="18" t="str">
        <f aca="false">IF($V256="","",INDEX('Stock Exchange'!F$5:F$2450,$V256))</f>
        <v/>
      </c>
      <c r="K256" s="18" t="str">
        <f aca="false">IF($V256="","",INDEX('Stock Exchange'!G$5:G$2450,$V256))</f>
        <v/>
      </c>
      <c r="L256" s="18" t="str">
        <f aca="false">IF($V256="","",INDEX('Stock Exchange'!H$5:H$2450,$V256))</f>
        <v/>
      </c>
      <c r="M256" s="18" t="str">
        <f aca="false">IF($V256="","",INDEX('Stock Exchange'!I$5:I$2450,$V256))</f>
        <v/>
      </c>
      <c r="N256" s="18" t="str">
        <f aca="false">IF($W256="","",INDEX(Primary!F$5:F$2450,$W256))</f>
        <v/>
      </c>
      <c r="O256" s="18" t="str">
        <f aca="false">IF($W256="","",INDEX(Primary!G$5:G$2450,$W256))</f>
        <v/>
      </c>
      <c r="P256" s="18" t="str">
        <f aca="false">IF($W256="","",INDEX(Primary!H$5:H$2450,$W256))</f>
        <v/>
      </c>
      <c r="Q256" s="18" t="str">
        <f aca="false">IF($W256="","",INDEX(Primary!I$5:I$2450,$W256))</f>
        <v/>
      </c>
      <c r="R256" s="19" t="str">
        <f aca="false">IF($E256="Yes",L256+P256,"")</f>
        <v/>
      </c>
      <c r="S256" s="19" t="str">
        <f aca="false">IF($E256="Yes",H256-R256,"")</f>
        <v/>
      </c>
      <c r="T256" s="6" t="str">
        <f aca="false">IF($E256="Yes",IF(ROUND(ABS(S256),2)&lt;=$T$2,"OK","CHECK"),"n/a")</f>
        <v>n/a</v>
      </c>
      <c r="U256" s="20" t="n">
        <f aca="false">Total!J256</f>
        <v>48.25</v>
      </c>
      <c r="V256" s="17" t="str">
        <f aca="false">IFERROR(MATCH($A256,'Stock Exchange'!$A$5:$A$2450,0),"")</f>
        <v/>
      </c>
      <c r="W256" s="17" t="str">
        <f aca="false">IFERROR(MATCH($A256,Primary!$A$5:$A$2450,0),"")</f>
        <v/>
      </c>
    </row>
    <row r="257" customFormat="false" ht="15" hidden="false" customHeight="false" outlineLevel="0" collapsed="false">
      <c r="A257" s="16" t="n">
        <f aca="false">Total!A257</f>
        <v>37263</v>
      </c>
      <c r="B257" s="17" t="n">
        <f aca="false">YEAR(A257)</f>
        <v>2002</v>
      </c>
      <c r="C257" s="17" t="n">
        <f aca="false">MONTH(A257)</f>
        <v>1</v>
      </c>
      <c r="D257" s="6" t="str">
        <f aca="false">IF(MONTH(A257)&gt;=4,"FY "&amp;YEAR(A257)&amp;"-"&amp;RIGHT(YEAR(A257)+1,2),"FY "&amp;(YEAR(A257)-1)&amp;"-"&amp;RIGHT(YEAR(A257),2))</f>
        <v>FY 2001-02</v>
      </c>
      <c r="E257" s="6" t="str">
        <f aca="false">IF(AND(V257&lt;&gt;"",W257&lt;&gt;""),"Yes","No")</f>
        <v>No</v>
      </c>
      <c r="F257" s="18" t="n">
        <f aca="false">Total!F257</f>
        <v>577.7</v>
      </c>
      <c r="G257" s="18" t="n">
        <f aca="false">Total!G257</f>
        <v>267.4</v>
      </c>
      <c r="H257" s="18" t="n">
        <f aca="false">Total!H257</f>
        <v>310.3</v>
      </c>
      <c r="I257" s="18" t="n">
        <f aca="false">Total!I257</f>
        <v>64.2</v>
      </c>
      <c r="J257" s="18" t="str">
        <f aca="false">IF($V257="","",INDEX('Stock Exchange'!F$5:F$2450,$V257))</f>
        <v/>
      </c>
      <c r="K257" s="18" t="str">
        <f aca="false">IF($V257="","",INDEX('Stock Exchange'!G$5:G$2450,$V257))</f>
        <v/>
      </c>
      <c r="L257" s="18" t="str">
        <f aca="false">IF($V257="","",INDEX('Stock Exchange'!H$5:H$2450,$V257))</f>
        <v/>
      </c>
      <c r="M257" s="18" t="str">
        <f aca="false">IF($V257="","",INDEX('Stock Exchange'!I$5:I$2450,$V257))</f>
        <v/>
      </c>
      <c r="N257" s="18" t="str">
        <f aca="false">IF($W257="","",INDEX(Primary!F$5:F$2450,$W257))</f>
        <v/>
      </c>
      <c r="O257" s="18" t="str">
        <f aca="false">IF($W257="","",INDEX(Primary!G$5:G$2450,$W257))</f>
        <v/>
      </c>
      <c r="P257" s="18" t="str">
        <f aca="false">IF($W257="","",INDEX(Primary!H$5:H$2450,$W257))</f>
        <v/>
      </c>
      <c r="Q257" s="18" t="str">
        <f aca="false">IF($W257="","",INDEX(Primary!I$5:I$2450,$W257))</f>
        <v/>
      </c>
      <c r="R257" s="19" t="str">
        <f aca="false">IF($E257="Yes",L257+P257,"")</f>
        <v/>
      </c>
      <c r="S257" s="19" t="str">
        <f aca="false">IF($E257="Yes",H257-R257,"")</f>
        <v/>
      </c>
      <c r="T257" s="6" t="str">
        <f aca="false">IF($E257="Yes",IF(ROUND(ABS(S257),2)&lt;=$T$2,"OK","CHECK"),"n/a")</f>
        <v>n/a</v>
      </c>
      <c r="U257" s="20" t="n">
        <f aca="false">Total!J257</f>
        <v>48.3</v>
      </c>
      <c r="V257" s="17" t="str">
        <f aca="false">IFERROR(MATCH($A257,'Stock Exchange'!$A$5:$A$2450,0),"")</f>
        <v/>
      </c>
      <c r="W257" s="17" t="str">
        <f aca="false">IFERROR(MATCH($A257,Primary!$A$5:$A$2450,0),"")</f>
        <v/>
      </c>
    </row>
    <row r="258" customFormat="false" ht="15" hidden="false" customHeight="false" outlineLevel="0" collapsed="false">
      <c r="A258" s="16" t="n">
        <f aca="false">Total!A258</f>
        <v>37264</v>
      </c>
      <c r="B258" s="17" t="n">
        <f aca="false">YEAR(A258)</f>
        <v>2002</v>
      </c>
      <c r="C258" s="17" t="n">
        <f aca="false">MONTH(A258)</f>
        <v>1</v>
      </c>
      <c r="D258" s="6" t="str">
        <f aca="false">IF(MONTH(A258)&gt;=4,"FY "&amp;YEAR(A258)&amp;"-"&amp;RIGHT(YEAR(A258)+1,2),"FY "&amp;(YEAR(A258)-1)&amp;"-"&amp;RIGHT(YEAR(A258),2))</f>
        <v>FY 2001-02</v>
      </c>
      <c r="E258" s="6" t="str">
        <f aca="false">IF(AND(V258&lt;&gt;"",W258&lt;&gt;""),"Yes","No")</f>
        <v>No</v>
      </c>
      <c r="F258" s="18" t="n">
        <f aca="false">Total!F258</f>
        <v>412.2</v>
      </c>
      <c r="G258" s="18" t="n">
        <f aca="false">Total!G258</f>
        <v>161.7</v>
      </c>
      <c r="H258" s="18" t="n">
        <f aca="false">Total!H258</f>
        <v>250.5</v>
      </c>
      <c r="I258" s="18" t="n">
        <f aca="false">Total!I258</f>
        <v>51.9</v>
      </c>
      <c r="J258" s="18" t="str">
        <f aca="false">IF($V258="","",INDEX('Stock Exchange'!F$5:F$2450,$V258))</f>
        <v/>
      </c>
      <c r="K258" s="18" t="str">
        <f aca="false">IF($V258="","",INDEX('Stock Exchange'!G$5:G$2450,$V258))</f>
        <v/>
      </c>
      <c r="L258" s="18" t="str">
        <f aca="false">IF($V258="","",INDEX('Stock Exchange'!H$5:H$2450,$V258))</f>
        <v/>
      </c>
      <c r="M258" s="18" t="str">
        <f aca="false">IF($V258="","",INDEX('Stock Exchange'!I$5:I$2450,$V258))</f>
        <v/>
      </c>
      <c r="N258" s="18" t="str">
        <f aca="false">IF($W258="","",INDEX(Primary!F$5:F$2450,$W258))</f>
        <v/>
      </c>
      <c r="O258" s="18" t="str">
        <f aca="false">IF($W258="","",INDEX(Primary!G$5:G$2450,$W258))</f>
        <v/>
      </c>
      <c r="P258" s="18" t="str">
        <f aca="false">IF($W258="","",INDEX(Primary!H$5:H$2450,$W258))</f>
        <v/>
      </c>
      <c r="Q258" s="18" t="str">
        <f aca="false">IF($W258="","",INDEX(Primary!I$5:I$2450,$W258))</f>
        <v/>
      </c>
      <c r="R258" s="19" t="str">
        <f aca="false">IF($E258="Yes",L258+P258,"")</f>
        <v/>
      </c>
      <c r="S258" s="19" t="str">
        <f aca="false">IF($E258="Yes",H258-R258,"")</f>
        <v/>
      </c>
      <c r="T258" s="6" t="str">
        <f aca="false">IF($E258="Yes",IF(ROUND(ABS(S258),2)&lt;=$T$2,"OK","CHECK"),"n/a")</f>
        <v>n/a</v>
      </c>
      <c r="U258" s="20" t="n">
        <f aca="false">Total!J258</f>
        <v>48.25</v>
      </c>
      <c r="V258" s="17" t="str">
        <f aca="false">IFERROR(MATCH($A258,'Stock Exchange'!$A$5:$A$2450,0),"")</f>
        <v/>
      </c>
      <c r="W258" s="17" t="str">
        <f aca="false">IFERROR(MATCH($A258,Primary!$A$5:$A$2450,0),"")</f>
        <v/>
      </c>
    </row>
    <row r="259" customFormat="false" ht="15" hidden="false" customHeight="false" outlineLevel="0" collapsed="false">
      <c r="A259" s="16" t="n">
        <f aca="false">Total!A259</f>
        <v>37265</v>
      </c>
      <c r="B259" s="17" t="n">
        <f aca="false">YEAR(A259)</f>
        <v>2002</v>
      </c>
      <c r="C259" s="17" t="n">
        <f aca="false">MONTH(A259)</f>
        <v>1</v>
      </c>
      <c r="D259" s="6" t="str">
        <f aca="false">IF(MONTH(A259)&gt;=4,"FY "&amp;YEAR(A259)&amp;"-"&amp;RIGHT(YEAR(A259)+1,2),"FY "&amp;(YEAR(A259)-1)&amp;"-"&amp;RIGHT(YEAR(A259),2))</f>
        <v>FY 2001-02</v>
      </c>
      <c r="E259" s="6" t="str">
        <f aca="false">IF(AND(V259&lt;&gt;"",W259&lt;&gt;""),"Yes","No")</f>
        <v>No</v>
      </c>
      <c r="F259" s="18" t="n">
        <f aca="false">Total!F259</f>
        <v>476.1</v>
      </c>
      <c r="G259" s="18" t="n">
        <f aca="false">Total!G259</f>
        <v>310.2</v>
      </c>
      <c r="H259" s="18" t="n">
        <f aca="false">Total!H259</f>
        <v>165.9</v>
      </c>
      <c r="I259" s="18" t="n">
        <f aca="false">Total!I259</f>
        <v>34.4</v>
      </c>
      <c r="J259" s="18" t="str">
        <f aca="false">IF($V259="","",INDEX('Stock Exchange'!F$5:F$2450,$V259))</f>
        <v/>
      </c>
      <c r="K259" s="18" t="str">
        <f aca="false">IF($V259="","",INDEX('Stock Exchange'!G$5:G$2450,$V259))</f>
        <v/>
      </c>
      <c r="L259" s="18" t="str">
        <f aca="false">IF($V259="","",INDEX('Stock Exchange'!H$5:H$2450,$V259))</f>
        <v/>
      </c>
      <c r="M259" s="18" t="str">
        <f aca="false">IF($V259="","",INDEX('Stock Exchange'!I$5:I$2450,$V259))</f>
        <v/>
      </c>
      <c r="N259" s="18" t="str">
        <f aca="false">IF($W259="","",INDEX(Primary!F$5:F$2450,$W259))</f>
        <v/>
      </c>
      <c r="O259" s="18" t="str">
        <f aca="false">IF($W259="","",INDEX(Primary!G$5:G$2450,$W259))</f>
        <v/>
      </c>
      <c r="P259" s="18" t="str">
        <f aca="false">IF($W259="","",INDEX(Primary!H$5:H$2450,$W259))</f>
        <v/>
      </c>
      <c r="Q259" s="18" t="str">
        <f aca="false">IF($W259="","",INDEX(Primary!I$5:I$2450,$W259))</f>
        <v/>
      </c>
      <c r="R259" s="19" t="str">
        <f aca="false">IF($E259="Yes",L259+P259,"")</f>
        <v/>
      </c>
      <c r="S259" s="19" t="str">
        <f aca="false">IF($E259="Yes",H259-R259,"")</f>
        <v/>
      </c>
      <c r="T259" s="6" t="str">
        <f aca="false">IF($E259="Yes",IF(ROUND(ABS(S259),2)&lt;=$T$2,"OK","CHECK"),"n/a")</f>
        <v>n/a</v>
      </c>
      <c r="U259" s="20" t="n">
        <f aca="false">Total!J259</f>
        <v>48.29</v>
      </c>
      <c r="V259" s="17" t="str">
        <f aca="false">IFERROR(MATCH($A259,'Stock Exchange'!$A$5:$A$2450,0),"")</f>
        <v/>
      </c>
      <c r="W259" s="17" t="str">
        <f aca="false">IFERROR(MATCH($A259,Primary!$A$5:$A$2450,0),"")</f>
        <v/>
      </c>
    </row>
    <row r="260" customFormat="false" ht="15" hidden="false" customHeight="false" outlineLevel="0" collapsed="false">
      <c r="A260" s="16" t="n">
        <f aca="false">Total!A260</f>
        <v>37266</v>
      </c>
      <c r="B260" s="17" t="n">
        <f aca="false">YEAR(A260)</f>
        <v>2002</v>
      </c>
      <c r="C260" s="17" t="n">
        <f aca="false">MONTH(A260)</f>
        <v>1</v>
      </c>
      <c r="D260" s="6" t="str">
        <f aca="false">IF(MONTH(A260)&gt;=4,"FY "&amp;YEAR(A260)&amp;"-"&amp;RIGHT(YEAR(A260)+1,2),"FY "&amp;(YEAR(A260)-1)&amp;"-"&amp;RIGHT(YEAR(A260),2))</f>
        <v>FY 2001-02</v>
      </c>
      <c r="E260" s="6" t="str">
        <f aca="false">IF(AND(V260&lt;&gt;"",W260&lt;&gt;""),"Yes","No")</f>
        <v>No</v>
      </c>
      <c r="F260" s="18" t="n">
        <f aca="false">Total!F260</f>
        <v>302.5</v>
      </c>
      <c r="G260" s="18" t="n">
        <f aca="false">Total!G260</f>
        <v>324.3</v>
      </c>
      <c r="H260" s="18" t="n">
        <f aca="false">Total!H260</f>
        <v>-21.8</v>
      </c>
      <c r="I260" s="18" t="n">
        <f aca="false">Total!I260</f>
        <v>-4.5</v>
      </c>
      <c r="J260" s="18" t="str">
        <f aca="false">IF($V260="","",INDEX('Stock Exchange'!F$5:F$2450,$V260))</f>
        <v/>
      </c>
      <c r="K260" s="18" t="str">
        <f aca="false">IF($V260="","",INDEX('Stock Exchange'!G$5:G$2450,$V260))</f>
        <v/>
      </c>
      <c r="L260" s="18" t="str">
        <f aca="false">IF($V260="","",INDEX('Stock Exchange'!H$5:H$2450,$V260))</f>
        <v/>
      </c>
      <c r="M260" s="18" t="str">
        <f aca="false">IF($V260="","",INDEX('Stock Exchange'!I$5:I$2450,$V260))</f>
        <v/>
      </c>
      <c r="N260" s="18" t="str">
        <f aca="false">IF($W260="","",INDEX(Primary!F$5:F$2450,$W260))</f>
        <v/>
      </c>
      <c r="O260" s="18" t="str">
        <f aca="false">IF($W260="","",INDEX(Primary!G$5:G$2450,$W260))</f>
        <v/>
      </c>
      <c r="P260" s="18" t="str">
        <f aca="false">IF($W260="","",INDEX(Primary!H$5:H$2450,$W260))</f>
        <v/>
      </c>
      <c r="Q260" s="18" t="str">
        <f aca="false">IF($W260="","",INDEX(Primary!I$5:I$2450,$W260))</f>
        <v/>
      </c>
      <c r="R260" s="19" t="str">
        <f aca="false">IF($E260="Yes",L260+P260,"")</f>
        <v/>
      </c>
      <c r="S260" s="19" t="str">
        <f aca="false">IF($E260="Yes",H260-R260,"")</f>
        <v/>
      </c>
      <c r="T260" s="6" t="str">
        <f aca="false">IF($E260="Yes",IF(ROUND(ABS(S260),2)&lt;=$T$2,"OK","CHECK"),"n/a")</f>
        <v>n/a</v>
      </c>
      <c r="U260" s="20" t="n">
        <f aca="false">Total!J260</f>
        <v>48.29</v>
      </c>
      <c r="V260" s="17" t="str">
        <f aca="false">IFERROR(MATCH($A260,'Stock Exchange'!$A$5:$A$2450,0),"")</f>
        <v/>
      </c>
      <c r="W260" s="17" t="str">
        <f aca="false">IFERROR(MATCH($A260,Primary!$A$5:$A$2450,0),"")</f>
        <v/>
      </c>
    </row>
    <row r="261" customFormat="false" ht="15" hidden="false" customHeight="false" outlineLevel="0" collapsed="false">
      <c r="A261" s="16" t="n">
        <f aca="false">Total!A261</f>
        <v>37267</v>
      </c>
      <c r="B261" s="17" t="n">
        <f aca="false">YEAR(A261)</f>
        <v>2002</v>
      </c>
      <c r="C261" s="17" t="n">
        <f aca="false">MONTH(A261)</f>
        <v>1</v>
      </c>
      <c r="D261" s="6" t="str">
        <f aca="false">IF(MONTH(A261)&gt;=4,"FY "&amp;YEAR(A261)&amp;"-"&amp;RIGHT(YEAR(A261)+1,2),"FY "&amp;(YEAR(A261)-1)&amp;"-"&amp;RIGHT(YEAR(A261),2))</f>
        <v>FY 2001-02</v>
      </c>
      <c r="E261" s="6" t="str">
        <f aca="false">IF(AND(V261&lt;&gt;"",W261&lt;&gt;""),"Yes","No")</f>
        <v>No</v>
      </c>
      <c r="F261" s="18" t="n">
        <f aca="false">Total!F261</f>
        <v>270.8</v>
      </c>
      <c r="G261" s="18" t="n">
        <f aca="false">Total!G261</f>
        <v>271.2</v>
      </c>
      <c r="H261" s="18" t="n">
        <f aca="false">Total!H261</f>
        <v>-0.4</v>
      </c>
      <c r="I261" s="18" t="n">
        <f aca="false">Total!I261</f>
        <v>-0.1</v>
      </c>
      <c r="J261" s="18" t="str">
        <f aca="false">IF($V261="","",INDEX('Stock Exchange'!F$5:F$2450,$V261))</f>
        <v/>
      </c>
      <c r="K261" s="18" t="str">
        <f aca="false">IF($V261="","",INDEX('Stock Exchange'!G$5:G$2450,$V261))</f>
        <v/>
      </c>
      <c r="L261" s="18" t="str">
        <f aca="false">IF($V261="","",INDEX('Stock Exchange'!H$5:H$2450,$V261))</f>
        <v/>
      </c>
      <c r="M261" s="18" t="str">
        <f aca="false">IF($V261="","",INDEX('Stock Exchange'!I$5:I$2450,$V261))</f>
        <v/>
      </c>
      <c r="N261" s="18" t="str">
        <f aca="false">IF($W261="","",INDEX(Primary!F$5:F$2450,$W261))</f>
        <v/>
      </c>
      <c r="O261" s="18" t="str">
        <f aca="false">IF($W261="","",INDEX(Primary!G$5:G$2450,$W261))</f>
        <v/>
      </c>
      <c r="P261" s="18" t="str">
        <f aca="false">IF($W261="","",INDEX(Primary!H$5:H$2450,$W261))</f>
        <v/>
      </c>
      <c r="Q261" s="18" t="str">
        <f aca="false">IF($W261="","",INDEX(Primary!I$5:I$2450,$W261))</f>
        <v/>
      </c>
      <c r="R261" s="19" t="str">
        <f aca="false">IF($E261="Yes",L261+P261,"")</f>
        <v/>
      </c>
      <c r="S261" s="19" t="str">
        <f aca="false">IF($E261="Yes",H261-R261,"")</f>
        <v/>
      </c>
      <c r="T261" s="6" t="str">
        <f aca="false">IF($E261="Yes",IF(ROUND(ABS(S261),2)&lt;=$T$2,"OK","CHECK"),"n/a")</f>
        <v>n/a</v>
      </c>
      <c r="U261" s="20" t="n">
        <f aca="false">Total!J261</f>
        <v>48.37</v>
      </c>
      <c r="V261" s="17" t="str">
        <f aca="false">IFERROR(MATCH($A261,'Stock Exchange'!$A$5:$A$2450,0),"")</f>
        <v/>
      </c>
      <c r="W261" s="17" t="str">
        <f aca="false">IFERROR(MATCH($A261,Primary!$A$5:$A$2450,0),"")</f>
        <v/>
      </c>
    </row>
    <row r="262" customFormat="false" ht="15" hidden="false" customHeight="false" outlineLevel="0" collapsed="false">
      <c r="A262" s="16" t="n">
        <f aca="false">Total!A262</f>
        <v>37270</v>
      </c>
      <c r="B262" s="17" t="n">
        <f aca="false">YEAR(A262)</f>
        <v>2002</v>
      </c>
      <c r="C262" s="17" t="n">
        <f aca="false">MONTH(A262)</f>
        <v>1</v>
      </c>
      <c r="D262" s="6" t="str">
        <f aca="false">IF(MONTH(A262)&gt;=4,"FY "&amp;YEAR(A262)&amp;"-"&amp;RIGHT(YEAR(A262)+1,2),"FY "&amp;(YEAR(A262)-1)&amp;"-"&amp;RIGHT(YEAR(A262),2))</f>
        <v>FY 2001-02</v>
      </c>
      <c r="E262" s="6" t="str">
        <f aca="false">IF(AND(V262&lt;&gt;"",W262&lt;&gt;""),"Yes","No")</f>
        <v>No</v>
      </c>
      <c r="F262" s="18" t="n">
        <f aca="false">Total!F262</f>
        <v>288</v>
      </c>
      <c r="G262" s="18" t="n">
        <f aca="false">Total!G262</f>
        <v>322</v>
      </c>
      <c r="H262" s="18" t="n">
        <f aca="false">Total!H262</f>
        <v>-34</v>
      </c>
      <c r="I262" s="18" t="n">
        <f aca="false">Total!I262</f>
        <v>-7</v>
      </c>
      <c r="J262" s="18" t="str">
        <f aca="false">IF($V262="","",INDEX('Stock Exchange'!F$5:F$2450,$V262))</f>
        <v/>
      </c>
      <c r="K262" s="18" t="str">
        <f aca="false">IF($V262="","",INDEX('Stock Exchange'!G$5:G$2450,$V262))</f>
        <v/>
      </c>
      <c r="L262" s="18" t="str">
        <f aca="false">IF($V262="","",INDEX('Stock Exchange'!H$5:H$2450,$V262))</f>
        <v/>
      </c>
      <c r="M262" s="18" t="str">
        <f aca="false">IF($V262="","",INDEX('Stock Exchange'!I$5:I$2450,$V262))</f>
        <v/>
      </c>
      <c r="N262" s="18" t="str">
        <f aca="false">IF($W262="","",INDEX(Primary!F$5:F$2450,$W262))</f>
        <v/>
      </c>
      <c r="O262" s="18" t="str">
        <f aca="false">IF($W262="","",INDEX(Primary!G$5:G$2450,$W262))</f>
        <v/>
      </c>
      <c r="P262" s="18" t="str">
        <f aca="false">IF($W262="","",INDEX(Primary!H$5:H$2450,$W262))</f>
        <v/>
      </c>
      <c r="Q262" s="18" t="str">
        <f aca="false">IF($W262="","",INDEX(Primary!I$5:I$2450,$W262))</f>
        <v/>
      </c>
      <c r="R262" s="19" t="str">
        <f aca="false">IF($E262="Yes",L262+P262,"")</f>
        <v/>
      </c>
      <c r="S262" s="19" t="str">
        <f aca="false">IF($E262="Yes",H262-R262,"")</f>
        <v/>
      </c>
      <c r="T262" s="6" t="str">
        <f aca="false">IF($E262="Yes",IF(ROUND(ABS(S262),2)&lt;=$T$2,"OK","CHECK"),"n/a")</f>
        <v>n/a</v>
      </c>
      <c r="U262" s="20" t="n">
        <f aca="false">Total!J262</f>
        <v>48.41</v>
      </c>
      <c r="V262" s="17" t="str">
        <f aca="false">IFERROR(MATCH($A262,'Stock Exchange'!$A$5:$A$2450,0),"")</f>
        <v/>
      </c>
      <c r="W262" s="17" t="str">
        <f aca="false">IFERROR(MATCH($A262,Primary!$A$5:$A$2450,0),"")</f>
        <v/>
      </c>
    </row>
    <row r="263" customFormat="false" ht="15" hidden="false" customHeight="false" outlineLevel="0" collapsed="false">
      <c r="A263" s="16" t="n">
        <f aca="false">Total!A263</f>
        <v>37271</v>
      </c>
      <c r="B263" s="17" t="n">
        <f aca="false">YEAR(A263)</f>
        <v>2002</v>
      </c>
      <c r="C263" s="17" t="n">
        <f aca="false">MONTH(A263)</f>
        <v>1</v>
      </c>
      <c r="D263" s="6" t="str">
        <f aca="false">IF(MONTH(A263)&gt;=4,"FY "&amp;YEAR(A263)&amp;"-"&amp;RIGHT(YEAR(A263)+1,2),"FY "&amp;(YEAR(A263)-1)&amp;"-"&amp;RIGHT(YEAR(A263),2))</f>
        <v>FY 2001-02</v>
      </c>
      <c r="E263" s="6" t="str">
        <f aca="false">IF(AND(V263&lt;&gt;"",W263&lt;&gt;""),"Yes","No")</f>
        <v>No</v>
      </c>
      <c r="F263" s="18" t="n">
        <f aca="false">Total!F263</f>
        <v>205.7</v>
      </c>
      <c r="G263" s="18" t="n">
        <f aca="false">Total!G263</f>
        <v>156.8</v>
      </c>
      <c r="H263" s="18" t="n">
        <f aca="false">Total!H263</f>
        <v>48.9</v>
      </c>
      <c r="I263" s="18" t="n">
        <f aca="false">Total!I263</f>
        <v>10.2</v>
      </c>
      <c r="J263" s="18" t="str">
        <f aca="false">IF($V263="","",INDEX('Stock Exchange'!F$5:F$2450,$V263))</f>
        <v/>
      </c>
      <c r="K263" s="18" t="str">
        <f aca="false">IF($V263="","",INDEX('Stock Exchange'!G$5:G$2450,$V263))</f>
        <v/>
      </c>
      <c r="L263" s="18" t="str">
        <f aca="false">IF($V263="","",INDEX('Stock Exchange'!H$5:H$2450,$V263))</f>
        <v/>
      </c>
      <c r="M263" s="18" t="str">
        <f aca="false">IF($V263="","",INDEX('Stock Exchange'!I$5:I$2450,$V263))</f>
        <v/>
      </c>
      <c r="N263" s="18" t="str">
        <f aca="false">IF($W263="","",INDEX(Primary!F$5:F$2450,$W263))</f>
        <v/>
      </c>
      <c r="O263" s="18" t="str">
        <f aca="false">IF($W263="","",INDEX(Primary!G$5:G$2450,$W263))</f>
        <v/>
      </c>
      <c r="P263" s="18" t="str">
        <f aca="false">IF($W263="","",INDEX(Primary!H$5:H$2450,$W263))</f>
        <v/>
      </c>
      <c r="Q263" s="18" t="str">
        <f aca="false">IF($W263="","",INDEX(Primary!I$5:I$2450,$W263))</f>
        <v/>
      </c>
      <c r="R263" s="19" t="str">
        <f aca="false">IF($E263="Yes",L263+P263,"")</f>
        <v/>
      </c>
      <c r="S263" s="19" t="str">
        <f aca="false">IF($E263="Yes",H263-R263,"")</f>
        <v/>
      </c>
      <c r="T263" s="6" t="str">
        <f aca="false">IF($E263="Yes",IF(ROUND(ABS(S263),2)&lt;=$T$2,"OK","CHECK"),"n/a")</f>
        <v>n/a</v>
      </c>
      <c r="U263" s="20" t="n">
        <f aca="false">Total!J263</f>
        <v>48</v>
      </c>
      <c r="V263" s="17" t="str">
        <f aca="false">IFERROR(MATCH($A263,'Stock Exchange'!$A$5:$A$2450,0),"")</f>
        <v/>
      </c>
      <c r="W263" s="17" t="str">
        <f aca="false">IFERROR(MATCH($A263,Primary!$A$5:$A$2450,0),"")</f>
        <v/>
      </c>
    </row>
    <row r="264" customFormat="false" ht="15" hidden="false" customHeight="false" outlineLevel="0" collapsed="false">
      <c r="A264" s="16" t="n">
        <f aca="false">Total!A264</f>
        <v>37272</v>
      </c>
      <c r="B264" s="17" t="n">
        <f aca="false">YEAR(A264)</f>
        <v>2002</v>
      </c>
      <c r="C264" s="17" t="n">
        <f aca="false">MONTH(A264)</f>
        <v>1</v>
      </c>
      <c r="D264" s="6" t="str">
        <f aca="false">IF(MONTH(A264)&gt;=4,"FY "&amp;YEAR(A264)&amp;"-"&amp;RIGHT(YEAR(A264)+1,2),"FY "&amp;(YEAR(A264)-1)&amp;"-"&amp;RIGHT(YEAR(A264),2))</f>
        <v>FY 2001-02</v>
      </c>
      <c r="E264" s="6" t="str">
        <f aca="false">IF(AND(V264&lt;&gt;"",W264&lt;&gt;""),"Yes","No")</f>
        <v>No</v>
      </c>
      <c r="F264" s="18" t="n">
        <f aca="false">Total!F264</f>
        <v>195.4</v>
      </c>
      <c r="G264" s="18" t="n">
        <f aca="false">Total!G264</f>
        <v>257.5</v>
      </c>
      <c r="H264" s="18" t="n">
        <f aca="false">Total!H264</f>
        <v>-62.1</v>
      </c>
      <c r="I264" s="18" t="n">
        <f aca="false">Total!I264</f>
        <v>-12.9</v>
      </c>
      <c r="J264" s="18" t="str">
        <f aca="false">IF($V264="","",INDEX('Stock Exchange'!F$5:F$2450,$V264))</f>
        <v/>
      </c>
      <c r="K264" s="18" t="str">
        <f aca="false">IF($V264="","",INDEX('Stock Exchange'!G$5:G$2450,$V264))</f>
        <v/>
      </c>
      <c r="L264" s="18" t="str">
        <f aca="false">IF($V264="","",INDEX('Stock Exchange'!H$5:H$2450,$V264))</f>
        <v/>
      </c>
      <c r="M264" s="18" t="str">
        <f aca="false">IF($V264="","",INDEX('Stock Exchange'!I$5:I$2450,$V264))</f>
        <v/>
      </c>
      <c r="N264" s="18" t="str">
        <f aca="false">IF($W264="","",INDEX(Primary!F$5:F$2450,$W264))</f>
        <v/>
      </c>
      <c r="O264" s="18" t="str">
        <f aca="false">IF($W264="","",INDEX(Primary!G$5:G$2450,$W264))</f>
        <v/>
      </c>
      <c r="P264" s="18" t="str">
        <f aca="false">IF($W264="","",INDEX(Primary!H$5:H$2450,$W264))</f>
        <v/>
      </c>
      <c r="Q264" s="18" t="str">
        <f aca="false">IF($W264="","",INDEX(Primary!I$5:I$2450,$W264))</f>
        <v/>
      </c>
      <c r="R264" s="19" t="str">
        <f aca="false">IF($E264="Yes",L264+P264,"")</f>
        <v/>
      </c>
      <c r="S264" s="19" t="str">
        <f aca="false">IF($E264="Yes",H264-R264,"")</f>
        <v/>
      </c>
      <c r="T264" s="6" t="str">
        <f aca="false">IF($E264="Yes",IF(ROUND(ABS(S264),2)&lt;=$T$2,"OK","CHECK"),"n/a")</f>
        <v>n/a</v>
      </c>
      <c r="U264" s="20" t="n">
        <f aca="false">Total!J264</f>
        <v>48.29</v>
      </c>
      <c r="V264" s="17" t="str">
        <f aca="false">IFERROR(MATCH($A264,'Stock Exchange'!$A$5:$A$2450,0),"")</f>
        <v/>
      </c>
      <c r="W264" s="17" t="str">
        <f aca="false">IFERROR(MATCH($A264,Primary!$A$5:$A$2450,0),"")</f>
        <v/>
      </c>
    </row>
    <row r="265" customFormat="false" ht="15" hidden="false" customHeight="false" outlineLevel="0" collapsed="false">
      <c r="A265" s="16" t="n">
        <f aca="false">Total!A265</f>
        <v>37273</v>
      </c>
      <c r="B265" s="17" t="n">
        <f aca="false">YEAR(A265)</f>
        <v>2002</v>
      </c>
      <c r="C265" s="17" t="n">
        <f aca="false">MONTH(A265)</f>
        <v>1</v>
      </c>
      <c r="D265" s="6" t="str">
        <f aca="false">IF(MONTH(A265)&gt;=4,"FY "&amp;YEAR(A265)&amp;"-"&amp;RIGHT(YEAR(A265)+1,2),"FY "&amp;(YEAR(A265)-1)&amp;"-"&amp;RIGHT(YEAR(A265),2))</f>
        <v>FY 2001-02</v>
      </c>
      <c r="E265" s="6" t="str">
        <f aca="false">IF(AND(V265&lt;&gt;"",W265&lt;&gt;""),"Yes","No")</f>
        <v>No</v>
      </c>
      <c r="F265" s="18" t="n">
        <f aca="false">Total!F265</f>
        <v>172.3</v>
      </c>
      <c r="G265" s="18" t="n">
        <f aca="false">Total!G265</f>
        <v>220.1</v>
      </c>
      <c r="H265" s="18" t="n">
        <f aca="false">Total!H265</f>
        <v>-47.8</v>
      </c>
      <c r="I265" s="18" t="n">
        <f aca="false">Total!I265</f>
        <v>-9.9</v>
      </c>
      <c r="J265" s="18" t="str">
        <f aca="false">IF($V265="","",INDEX('Stock Exchange'!F$5:F$2450,$V265))</f>
        <v/>
      </c>
      <c r="K265" s="18" t="str">
        <f aca="false">IF($V265="","",INDEX('Stock Exchange'!G$5:G$2450,$V265))</f>
        <v/>
      </c>
      <c r="L265" s="18" t="str">
        <f aca="false">IF($V265="","",INDEX('Stock Exchange'!H$5:H$2450,$V265))</f>
        <v/>
      </c>
      <c r="M265" s="18" t="str">
        <f aca="false">IF($V265="","",INDEX('Stock Exchange'!I$5:I$2450,$V265))</f>
        <v/>
      </c>
      <c r="N265" s="18" t="str">
        <f aca="false">IF($W265="","",INDEX(Primary!F$5:F$2450,$W265))</f>
        <v/>
      </c>
      <c r="O265" s="18" t="str">
        <f aca="false">IF($W265="","",INDEX(Primary!G$5:G$2450,$W265))</f>
        <v/>
      </c>
      <c r="P265" s="18" t="str">
        <f aca="false">IF($W265="","",INDEX(Primary!H$5:H$2450,$W265))</f>
        <v/>
      </c>
      <c r="Q265" s="18" t="str">
        <f aca="false">IF($W265="","",INDEX(Primary!I$5:I$2450,$W265))</f>
        <v/>
      </c>
      <c r="R265" s="19" t="str">
        <f aca="false">IF($E265="Yes",L265+P265,"")</f>
        <v/>
      </c>
      <c r="S265" s="19" t="str">
        <f aca="false">IF($E265="Yes",H265-R265,"")</f>
        <v/>
      </c>
      <c r="T265" s="6" t="str">
        <f aca="false">IF($E265="Yes",IF(ROUND(ABS(S265),2)&lt;=$T$2,"OK","CHECK"),"n/a")</f>
        <v>n/a</v>
      </c>
      <c r="U265" s="20" t="n">
        <f aca="false">Total!J265</f>
        <v>48.31</v>
      </c>
      <c r="V265" s="17" t="str">
        <f aca="false">IFERROR(MATCH($A265,'Stock Exchange'!$A$5:$A$2450,0),"")</f>
        <v/>
      </c>
      <c r="W265" s="17" t="str">
        <f aca="false">IFERROR(MATCH($A265,Primary!$A$5:$A$2450,0),"")</f>
        <v/>
      </c>
    </row>
    <row r="266" customFormat="false" ht="15" hidden="false" customHeight="false" outlineLevel="0" collapsed="false">
      <c r="A266" s="16" t="n">
        <f aca="false">Total!A266</f>
        <v>37274</v>
      </c>
      <c r="B266" s="17" t="n">
        <f aca="false">YEAR(A266)</f>
        <v>2002</v>
      </c>
      <c r="C266" s="17" t="n">
        <f aca="false">MONTH(A266)</f>
        <v>1</v>
      </c>
      <c r="D266" s="6" t="str">
        <f aca="false">IF(MONTH(A266)&gt;=4,"FY "&amp;YEAR(A266)&amp;"-"&amp;RIGHT(YEAR(A266)+1,2),"FY "&amp;(YEAR(A266)-1)&amp;"-"&amp;RIGHT(YEAR(A266),2))</f>
        <v>FY 2001-02</v>
      </c>
      <c r="E266" s="6" t="str">
        <f aca="false">IF(AND(V266&lt;&gt;"",W266&lt;&gt;""),"Yes","No")</f>
        <v>No</v>
      </c>
      <c r="F266" s="18" t="n">
        <f aca="false">Total!F266</f>
        <v>183.3</v>
      </c>
      <c r="G266" s="18" t="n">
        <f aca="false">Total!G266</f>
        <v>143.4</v>
      </c>
      <c r="H266" s="18" t="n">
        <f aca="false">Total!H266</f>
        <v>39.9</v>
      </c>
      <c r="I266" s="18" t="n">
        <f aca="false">Total!I266</f>
        <v>8.3</v>
      </c>
      <c r="J266" s="18" t="str">
        <f aca="false">IF($V266="","",INDEX('Stock Exchange'!F$5:F$2450,$V266))</f>
        <v/>
      </c>
      <c r="K266" s="18" t="str">
        <f aca="false">IF($V266="","",INDEX('Stock Exchange'!G$5:G$2450,$V266))</f>
        <v/>
      </c>
      <c r="L266" s="18" t="str">
        <f aca="false">IF($V266="","",INDEX('Stock Exchange'!H$5:H$2450,$V266))</f>
        <v/>
      </c>
      <c r="M266" s="18" t="str">
        <f aca="false">IF($V266="","",INDEX('Stock Exchange'!I$5:I$2450,$V266))</f>
        <v/>
      </c>
      <c r="N266" s="18" t="str">
        <f aca="false">IF($W266="","",INDEX(Primary!F$5:F$2450,$W266))</f>
        <v/>
      </c>
      <c r="O266" s="18" t="str">
        <f aca="false">IF($W266="","",INDEX(Primary!G$5:G$2450,$W266))</f>
        <v/>
      </c>
      <c r="P266" s="18" t="str">
        <f aca="false">IF($W266="","",INDEX(Primary!H$5:H$2450,$W266))</f>
        <v/>
      </c>
      <c r="Q266" s="18" t="str">
        <f aca="false">IF($W266="","",INDEX(Primary!I$5:I$2450,$W266))</f>
        <v/>
      </c>
      <c r="R266" s="19" t="str">
        <f aca="false">IF($E266="Yes",L266+P266,"")</f>
        <v/>
      </c>
      <c r="S266" s="19" t="str">
        <f aca="false">IF($E266="Yes",H266-R266,"")</f>
        <v/>
      </c>
      <c r="T266" s="6" t="str">
        <f aca="false">IF($E266="Yes",IF(ROUND(ABS(S266),2)&lt;=$T$2,"OK","CHECK"),"n/a")</f>
        <v>n/a</v>
      </c>
      <c r="U266" s="20" t="n">
        <f aca="false">Total!J266</f>
        <v>48.3</v>
      </c>
      <c r="V266" s="17" t="str">
        <f aca="false">IFERROR(MATCH($A266,'Stock Exchange'!$A$5:$A$2450,0),"")</f>
        <v/>
      </c>
      <c r="W266" s="17" t="str">
        <f aca="false">IFERROR(MATCH($A266,Primary!$A$5:$A$2450,0),"")</f>
        <v/>
      </c>
    </row>
    <row r="267" customFormat="false" ht="15" hidden="false" customHeight="false" outlineLevel="0" collapsed="false">
      <c r="A267" s="16" t="n">
        <f aca="false">Total!A267</f>
        <v>37277</v>
      </c>
      <c r="B267" s="17" t="n">
        <f aca="false">YEAR(A267)</f>
        <v>2002</v>
      </c>
      <c r="C267" s="17" t="n">
        <f aca="false">MONTH(A267)</f>
        <v>1</v>
      </c>
      <c r="D267" s="6" t="str">
        <f aca="false">IF(MONTH(A267)&gt;=4,"FY "&amp;YEAR(A267)&amp;"-"&amp;RIGHT(YEAR(A267)+1,2),"FY "&amp;(YEAR(A267)-1)&amp;"-"&amp;RIGHT(YEAR(A267),2))</f>
        <v>FY 2001-02</v>
      </c>
      <c r="E267" s="6" t="str">
        <f aca="false">IF(AND(V267&lt;&gt;"",W267&lt;&gt;""),"Yes","No")</f>
        <v>No</v>
      </c>
      <c r="F267" s="18" t="n">
        <f aca="false">Total!F267</f>
        <v>160.9</v>
      </c>
      <c r="G267" s="18" t="n">
        <f aca="false">Total!G267</f>
        <v>201</v>
      </c>
      <c r="H267" s="18" t="n">
        <f aca="false">Total!H267</f>
        <v>-40.1</v>
      </c>
      <c r="I267" s="18" t="n">
        <f aca="false">Total!I267</f>
        <v>-8.3</v>
      </c>
      <c r="J267" s="18" t="str">
        <f aca="false">IF($V267="","",INDEX('Stock Exchange'!F$5:F$2450,$V267))</f>
        <v/>
      </c>
      <c r="K267" s="18" t="str">
        <f aca="false">IF($V267="","",INDEX('Stock Exchange'!G$5:G$2450,$V267))</f>
        <v/>
      </c>
      <c r="L267" s="18" t="str">
        <f aca="false">IF($V267="","",INDEX('Stock Exchange'!H$5:H$2450,$V267))</f>
        <v/>
      </c>
      <c r="M267" s="18" t="str">
        <f aca="false">IF($V267="","",INDEX('Stock Exchange'!I$5:I$2450,$V267))</f>
        <v/>
      </c>
      <c r="N267" s="18" t="str">
        <f aca="false">IF($W267="","",INDEX(Primary!F$5:F$2450,$W267))</f>
        <v/>
      </c>
      <c r="O267" s="18" t="str">
        <f aca="false">IF($W267="","",INDEX(Primary!G$5:G$2450,$W267))</f>
        <v/>
      </c>
      <c r="P267" s="18" t="str">
        <f aca="false">IF($W267="","",INDEX(Primary!H$5:H$2450,$W267))</f>
        <v/>
      </c>
      <c r="Q267" s="18" t="str">
        <f aca="false">IF($W267="","",INDEX(Primary!I$5:I$2450,$W267))</f>
        <v/>
      </c>
      <c r="R267" s="19" t="str">
        <f aca="false">IF($E267="Yes",L267+P267,"")</f>
        <v/>
      </c>
      <c r="S267" s="19" t="str">
        <f aca="false">IF($E267="Yes",H267-R267,"")</f>
        <v/>
      </c>
      <c r="T267" s="6" t="str">
        <f aca="false">IF($E267="Yes",IF(ROUND(ABS(S267),2)&lt;=$T$2,"OK","CHECK"),"n/a")</f>
        <v>n/a</v>
      </c>
      <c r="U267" s="20" t="n">
        <f aca="false">Total!J267</f>
        <v>48.29</v>
      </c>
      <c r="V267" s="17" t="str">
        <f aca="false">IFERROR(MATCH($A267,'Stock Exchange'!$A$5:$A$2450,0),"")</f>
        <v/>
      </c>
      <c r="W267" s="17" t="str">
        <f aca="false">IFERROR(MATCH($A267,Primary!$A$5:$A$2450,0),"")</f>
        <v/>
      </c>
    </row>
    <row r="268" customFormat="false" ht="15" hidden="false" customHeight="false" outlineLevel="0" collapsed="false">
      <c r="A268" s="16" t="n">
        <f aca="false">Total!A268</f>
        <v>37278</v>
      </c>
      <c r="B268" s="17" t="n">
        <f aca="false">YEAR(A268)</f>
        <v>2002</v>
      </c>
      <c r="C268" s="17" t="n">
        <f aca="false">MONTH(A268)</f>
        <v>1</v>
      </c>
      <c r="D268" s="6" t="str">
        <f aca="false">IF(MONTH(A268)&gt;=4,"FY "&amp;YEAR(A268)&amp;"-"&amp;RIGHT(YEAR(A268)+1,2),"FY "&amp;(YEAR(A268)-1)&amp;"-"&amp;RIGHT(YEAR(A268),2))</f>
        <v>FY 2001-02</v>
      </c>
      <c r="E268" s="6" t="str">
        <f aca="false">IF(AND(V268&lt;&gt;"",W268&lt;&gt;""),"Yes","No")</f>
        <v>No</v>
      </c>
      <c r="F268" s="18" t="n">
        <f aca="false">Total!F268</f>
        <v>123.3</v>
      </c>
      <c r="G268" s="18" t="n">
        <f aca="false">Total!G268</f>
        <v>126.6</v>
      </c>
      <c r="H268" s="18" t="n">
        <f aca="false">Total!H268</f>
        <v>-3.3</v>
      </c>
      <c r="I268" s="18" t="n">
        <f aca="false">Total!I268</f>
        <v>-0.7</v>
      </c>
      <c r="J268" s="18" t="str">
        <f aca="false">IF($V268="","",INDEX('Stock Exchange'!F$5:F$2450,$V268))</f>
        <v/>
      </c>
      <c r="K268" s="18" t="str">
        <f aca="false">IF($V268="","",INDEX('Stock Exchange'!G$5:G$2450,$V268))</f>
        <v/>
      </c>
      <c r="L268" s="18" t="str">
        <f aca="false">IF($V268="","",INDEX('Stock Exchange'!H$5:H$2450,$V268))</f>
        <v/>
      </c>
      <c r="M268" s="18" t="str">
        <f aca="false">IF($V268="","",INDEX('Stock Exchange'!I$5:I$2450,$V268))</f>
        <v/>
      </c>
      <c r="N268" s="18" t="str">
        <f aca="false">IF($W268="","",INDEX(Primary!F$5:F$2450,$W268))</f>
        <v/>
      </c>
      <c r="O268" s="18" t="str">
        <f aca="false">IF($W268="","",INDEX(Primary!G$5:G$2450,$W268))</f>
        <v/>
      </c>
      <c r="P268" s="18" t="str">
        <f aca="false">IF($W268="","",INDEX(Primary!H$5:H$2450,$W268))</f>
        <v/>
      </c>
      <c r="Q268" s="18" t="str">
        <f aca="false">IF($W268="","",INDEX(Primary!I$5:I$2450,$W268))</f>
        <v/>
      </c>
      <c r="R268" s="19" t="str">
        <f aca="false">IF($E268="Yes",L268+P268,"")</f>
        <v/>
      </c>
      <c r="S268" s="19" t="str">
        <f aca="false">IF($E268="Yes",H268-R268,"")</f>
        <v/>
      </c>
      <c r="T268" s="6" t="str">
        <f aca="false">IF($E268="Yes",IF(ROUND(ABS(S268),2)&lt;=$T$2,"OK","CHECK"),"n/a")</f>
        <v>n/a</v>
      </c>
      <c r="U268" s="20" t="n">
        <f aca="false">Total!J268</f>
        <v>48.24</v>
      </c>
      <c r="V268" s="17" t="str">
        <f aca="false">IFERROR(MATCH($A268,'Stock Exchange'!$A$5:$A$2450,0),"")</f>
        <v/>
      </c>
      <c r="W268" s="17" t="str">
        <f aca="false">IFERROR(MATCH($A268,Primary!$A$5:$A$2450,0),"")</f>
        <v/>
      </c>
    </row>
    <row r="269" customFormat="false" ht="15" hidden="false" customHeight="false" outlineLevel="0" collapsed="false">
      <c r="A269" s="16" t="n">
        <f aca="false">Total!A269</f>
        <v>37279</v>
      </c>
      <c r="B269" s="17" t="n">
        <f aca="false">YEAR(A269)</f>
        <v>2002</v>
      </c>
      <c r="C269" s="17" t="n">
        <f aca="false">MONTH(A269)</f>
        <v>1</v>
      </c>
      <c r="D269" s="6" t="str">
        <f aca="false">IF(MONTH(A269)&gt;=4,"FY "&amp;YEAR(A269)&amp;"-"&amp;RIGHT(YEAR(A269)+1,2),"FY "&amp;(YEAR(A269)-1)&amp;"-"&amp;RIGHT(YEAR(A269),2))</f>
        <v>FY 2001-02</v>
      </c>
      <c r="E269" s="6" t="str">
        <f aca="false">IF(AND(V269&lt;&gt;"",W269&lt;&gt;""),"Yes","No")</f>
        <v>No</v>
      </c>
      <c r="F269" s="18" t="n">
        <f aca="false">Total!F269</f>
        <v>125</v>
      </c>
      <c r="G269" s="18" t="n">
        <f aca="false">Total!G269</f>
        <v>163.9</v>
      </c>
      <c r="H269" s="18" t="n">
        <f aca="false">Total!H269</f>
        <v>-38.9</v>
      </c>
      <c r="I269" s="18" t="n">
        <f aca="false">Total!I269</f>
        <v>-8.1</v>
      </c>
      <c r="J269" s="18" t="str">
        <f aca="false">IF($V269="","",INDEX('Stock Exchange'!F$5:F$2450,$V269))</f>
        <v/>
      </c>
      <c r="K269" s="18" t="str">
        <f aca="false">IF($V269="","",INDEX('Stock Exchange'!G$5:G$2450,$V269))</f>
        <v/>
      </c>
      <c r="L269" s="18" t="str">
        <f aca="false">IF($V269="","",INDEX('Stock Exchange'!H$5:H$2450,$V269))</f>
        <v/>
      </c>
      <c r="M269" s="18" t="str">
        <f aca="false">IF($V269="","",INDEX('Stock Exchange'!I$5:I$2450,$V269))</f>
        <v/>
      </c>
      <c r="N269" s="18" t="str">
        <f aca="false">IF($W269="","",INDEX(Primary!F$5:F$2450,$W269))</f>
        <v/>
      </c>
      <c r="O269" s="18" t="str">
        <f aca="false">IF($W269="","",INDEX(Primary!G$5:G$2450,$W269))</f>
        <v/>
      </c>
      <c r="P269" s="18" t="str">
        <f aca="false">IF($W269="","",INDEX(Primary!H$5:H$2450,$W269))</f>
        <v/>
      </c>
      <c r="Q269" s="18" t="str">
        <f aca="false">IF($W269="","",INDEX(Primary!I$5:I$2450,$W269))</f>
        <v/>
      </c>
      <c r="R269" s="19" t="str">
        <f aca="false">IF($E269="Yes",L269+P269,"")</f>
        <v/>
      </c>
      <c r="S269" s="19" t="str">
        <f aca="false">IF($E269="Yes",H269-R269,"")</f>
        <v/>
      </c>
      <c r="T269" s="6" t="str">
        <f aca="false">IF($E269="Yes",IF(ROUND(ABS(S269),2)&lt;=$T$2,"OK","CHECK"),"n/a")</f>
        <v>n/a</v>
      </c>
      <c r="U269" s="20" t="n">
        <f aca="false">Total!J269</f>
        <v>48.28</v>
      </c>
      <c r="V269" s="17" t="str">
        <f aca="false">IFERROR(MATCH($A269,'Stock Exchange'!$A$5:$A$2450,0),"")</f>
        <v/>
      </c>
      <c r="W269" s="17" t="str">
        <f aca="false">IFERROR(MATCH($A269,Primary!$A$5:$A$2450,0),"")</f>
        <v/>
      </c>
    </row>
    <row r="270" customFormat="false" ht="15" hidden="false" customHeight="false" outlineLevel="0" collapsed="false">
      <c r="A270" s="16" t="n">
        <f aca="false">Total!A270</f>
        <v>37280</v>
      </c>
      <c r="B270" s="17" t="n">
        <f aca="false">YEAR(A270)</f>
        <v>2002</v>
      </c>
      <c r="C270" s="17" t="n">
        <f aca="false">MONTH(A270)</f>
        <v>1</v>
      </c>
      <c r="D270" s="6" t="str">
        <f aca="false">IF(MONTH(A270)&gt;=4,"FY "&amp;YEAR(A270)&amp;"-"&amp;RIGHT(YEAR(A270)+1,2),"FY "&amp;(YEAR(A270)-1)&amp;"-"&amp;RIGHT(YEAR(A270),2))</f>
        <v>FY 2001-02</v>
      </c>
      <c r="E270" s="6" t="str">
        <f aca="false">IF(AND(V270&lt;&gt;"",W270&lt;&gt;""),"Yes","No")</f>
        <v>No</v>
      </c>
      <c r="F270" s="18" t="n">
        <f aca="false">Total!F270</f>
        <v>162.2</v>
      </c>
      <c r="G270" s="18" t="n">
        <f aca="false">Total!G270</f>
        <v>215.3</v>
      </c>
      <c r="H270" s="18" t="n">
        <f aca="false">Total!H270</f>
        <v>-53.1</v>
      </c>
      <c r="I270" s="18" t="n">
        <f aca="false">Total!I270</f>
        <v>-11</v>
      </c>
      <c r="J270" s="18" t="str">
        <f aca="false">IF($V270="","",INDEX('Stock Exchange'!F$5:F$2450,$V270))</f>
        <v/>
      </c>
      <c r="K270" s="18" t="str">
        <f aca="false">IF($V270="","",INDEX('Stock Exchange'!G$5:G$2450,$V270))</f>
        <v/>
      </c>
      <c r="L270" s="18" t="str">
        <f aca="false">IF($V270="","",INDEX('Stock Exchange'!H$5:H$2450,$V270))</f>
        <v/>
      </c>
      <c r="M270" s="18" t="str">
        <f aca="false">IF($V270="","",INDEX('Stock Exchange'!I$5:I$2450,$V270))</f>
        <v/>
      </c>
      <c r="N270" s="18" t="str">
        <f aca="false">IF($W270="","",INDEX(Primary!F$5:F$2450,$W270))</f>
        <v/>
      </c>
      <c r="O270" s="18" t="str">
        <f aca="false">IF($W270="","",INDEX(Primary!G$5:G$2450,$W270))</f>
        <v/>
      </c>
      <c r="P270" s="18" t="str">
        <f aca="false">IF($W270="","",INDEX(Primary!H$5:H$2450,$W270))</f>
        <v/>
      </c>
      <c r="Q270" s="18" t="str">
        <f aca="false">IF($W270="","",INDEX(Primary!I$5:I$2450,$W270))</f>
        <v/>
      </c>
      <c r="R270" s="19" t="str">
        <f aca="false">IF($E270="Yes",L270+P270,"")</f>
        <v/>
      </c>
      <c r="S270" s="19" t="str">
        <f aca="false">IF($E270="Yes",H270-R270,"")</f>
        <v/>
      </c>
      <c r="T270" s="6" t="str">
        <f aca="false">IF($E270="Yes",IF(ROUND(ABS(S270),2)&lt;=$T$2,"OK","CHECK"),"n/a")</f>
        <v>n/a</v>
      </c>
      <c r="U270" s="20" t="n">
        <f aca="false">Total!J270</f>
        <v>48.27</v>
      </c>
      <c r="V270" s="17" t="str">
        <f aca="false">IFERROR(MATCH($A270,'Stock Exchange'!$A$5:$A$2450,0),"")</f>
        <v/>
      </c>
      <c r="W270" s="17" t="str">
        <f aca="false">IFERROR(MATCH($A270,Primary!$A$5:$A$2450,0),"")</f>
        <v/>
      </c>
    </row>
    <row r="271" customFormat="false" ht="15" hidden="false" customHeight="false" outlineLevel="0" collapsed="false">
      <c r="A271" s="16" t="n">
        <f aca="false">Total!A271</f>
        <v>37281</v>
      </c>
      <c r="B271" s="17" t="n">
        <f aca="false">YEAR(A271)</f>
        <v>2002</v>
      </c>
      <c r="C271" s="17" t="n">
        <f aca="false">MONTH(A271)</f>
        <v>1</v>
      </c>
      <c r="D271" s="6" t="str">
        <f aca="false">IF(MONTH(A271)&gt;=4,"FY "&amp;YEAR(A271)&amp;"-"&amp;RIGHT(YEAR(A271)+1,2),"FY "&amp;(YEAR(A271)-1)&amp;"-"&amp;RIGHT(YEAR(A271),2))</f>
        <v>FY 2001-02</v>
      </c>
      <c r="E271" s="6" t="str">
        <f aca="false">IF(AND(V271&lt;&gt;"",W271&lt;&gt;""),"Yes","No")</f>
        <v>No</v>
      </c>
      <c r="F271" s="18" t="n">
        <f aca="false">Total!F271</f>
        <v>176.1</v>
      </c>
      <c r="G271" s="18" t="n">
        <f aca="false">Total!G271</f>
        <v>149</v>
      </c>
      <c r="H271" s="18" t="n">
        <f aca="false">Total!H271</f>
        <v>27.1</v>
      </c>
      <c r="I271" s="18" t="n">
        <f aca="false">Total!I271</f>
        <v>5.6</v>
      </c>
      <c r="J271" s="18" t="str">
        <f aca="false">IF($V271="","",INDEX('Stock Exchange'!F$5:F$2450,$V271))</f>
        <v/>
      </c>
      <c r="K271" s="18" t="str">
        <f aca="false">IF($V271="","",INDEX('Stock Exchange'!G$5:G$2450,$V271))</f>
        <v/>
      </c>
      <c r="L271" s="18" t="str">
        <f aca="false">IF($V271="","",INDEX('Stock Exchange'!H$5:H$2450,$V271))</f>
        <v/>
      </c>
      <c r="M271" s="18" t="str">
        <f aca="false">IF($V271="","",INDEX('Stock Exchange'!I$5:I$2450,$V271))</f>
        <v/>
      </c>
      <c r="N271" s="18" t="str">
        <f aca="false">IF($W271="","",INDEX(Primary!F$5:F$2450,$W271))</f>
        <v/>
      </c>
      <c r="O271" s="18" t="str">
        <f aca="false">IF($W271="","",INDEX(Primary!G$5:G$2450,$W271))</f>
        <v/>
      </c>
      <c r="P271" s="18" t="str">
        <f aca="false">IF($W271="","",INDEX(Primary!H$5:H$2450,$W271))</f>
        <v/>
      </c>
      <c r="Q271" s="18" t="str">
        <f aca="false">IF($W271="","",INDEX(Primary!I$5:I$2450,$W271))</f>
        <v/>
      </c>
      <c r="R271" s="19" t="str">
        <f aca="false">IF($E271="Yes",L271+P271,"")</f>
        <v/>
      </c>
      <c r="S271" s="19" t="str">
        <f aca="false">IF($E271="Yes",H271-R271,"")</f>
        <v/>
      </c>
      <c r="T271" s="6" t="str">
        <f aca="false">IF($E271="Yes",IF(ROUND(ABS(S271),2)&lt;=$T$2,"OK","CHECK"),"n/a")</f>
        <v>n/a</v>
      </c>
      <c r="U271" s="20" t="n">
        <f aca="false">Total!J271</f>
        <v>48.35</v>
      </c>
      <c r="V271" s="17" t="str">
        <f aca="false">IFERROR(MATCH($A271,'Stock Exchange'!$A$5:$A$2450,0),"")</f>
        <v/>
      </c>
      <c r="W271" s="17" t="str">
        <f aca="false">IFERROR(MATCH($A271,Primary!$A$5:$A$2450,0),"")</f>
        <v/>
      </c>
    </row>
    <row r="272" customFormat="false" ht="15" hidden="false" customHeight="false" outlineLevel="0" collapsed="false">
      <c r="A272" s="16" t="n">
        <f aca="false">Total!A272</f>
        <v>37284</v>
      </c>
      <c r="B272" s="17" t="n">
        <f aca="false">YEAR(A272)</f>
        <v>2002</v>
      </c>
      <c r="C272" s="17" t="n">
        <f aca="false">MONTH(A272)</f>
        <v>1</v>
      </c>
      <c r="D272" s="6" t="str">
        <f aca="false">IF(MONTH(A272)&gt;=4,"FY "&amp;YEAR(A272)&amp;"-"&amp;RIGHT(YEAR(A272)+1,2),"FY "&amp;(YEAR(A272)-1)&amp;"-"&amp;RIGHT(YEAR(A272),2))</f>
        <v>FY 2001-02</v>
      </c>
      <c r="E272" s="6" t="str">
        <f aca="false">IF(AND(V272&lt;&gt;"",W272&lt;&gt;""),"Yes","No")</f>
        <v>No</v>
      </c>
      <c r="F272" s="18" t="n">
        <f aca="false">Total!F272</f>
        <v>134.9</v>
      </c>
      <c r="G272" s="18" t="n">
        <f aca="false">Total!G272</f>
        <v>210.9</v>
      </c>
      <c r="H272" s="18" t="n">
        <f aca="false">Total!H272</f>
        <v>-76</v>
      </c>
      <c r="I272" s="18" t="n">
        <f aca="false">Total!I272</f>
        <v>-15.7</v>
      </c>
      <c r="J272" s="18" t="str">
        <f aca="false">IF($V272="","",INDEX('Stock Exchange'!F$5:F$2450,$V272))</f>
        <v/>
      </c>
      <c r="K272" s="18" t="str">
        <f aca="false">IF($V272="","",INDEX('Stock Exchange'!G$5:G$2450,$V272))</f>
        <v/>
      </c>
      <c r="L272" s="18" t="str">
        <f aca="false">IF($V272="","",INDEX('Stock Exchange'!H$5:H$2450,$V272))</f>
        <v/>
      </c>
      <c r="M272" s="18" t="str">
        <f aca="false">IF($V272="","",INDEX('Stock Exchange'!I$5:I$2450,$V272))</f>
        <v/>
      </c>
      <c r="N272" s="18" t="str">
        <f aca="false">IF($W272="","",INDEX(Primary!F$5:F$2450,$W272))</f>
        <v/>
      </c>
      <c r="O272" s="18" t="str">
        <f aca="false">IF($W272="","",INDEX(Primary!G$5:G$2450,$W272))</f>
        <v/>
      </c>
      <c r="P272" s="18" t="str">
        <f aca="false">IF($W272="","",INDEX(Primary!H$5:H$2450,$W272))</f>
        <v/>
      </c>
      <c r="Q272" s="18" t="str">
        <f aca="false">IF($W272="","",INDEX(Primary!I$5:I$2450,$W272))</f>
        <v/>
      </c>
      <c r="R272" s="19" t="str">
        <f aca="false">IF($E272="Yes",L272+P272,"")</f>
        <v/>
      </c>
      <c r="S272" s="19" t="str">
        <f aca="false">IF($E272="Yes",H272-R272,"")</f>
        <v/>
      </c>
      <c r="T272" s="6" t="str">
        <f aca="false">IF($E272="Yes",IF(ROUND(ABS(S272),2)&lt;=$T$2,"OK","CHECK"),"n/a")</f>
        <v>n/a</v>
      </c>
      <c r="U272" s="20" t="n">
        <f aca="false">Total!J272</f>
        <v>48.36</v>
      </c>
      <c r="V272" s="17" t="str">
        <f aca="false">IFERROR(MATCH($A272,'Stock Exchange'!$A$5:$A$2450,0),"")</f>
        <v/>
      </c>
      <c r="W272" s="17" t="str">
        <f aca="false">IFERROR(MATCH($A272,Primary!$A$5:$A$2450,0),"")</f>
        <v/>
      </c>
    </row>
    <row r="273" customFormat="false" ht="15" hidden="false" customHeight="false" outlineLevel="0" collapsed="false">
      <c r="A273" s="16" t="n">
        <f aca="false">Total!A273</f>
        <v>37285</v>
      </c>
      <c r="B273" s="17" t="n">
        <f aca="false">YEAR(A273)</f>
        <v>2002</v>
      </c>
      <c r="C273" s="17" t="n">
        <f aca="false">MONTH(A273)</f>
        <v>1</v>
      </c>
      <c r="D273" s="6" t="str">
        <f aca="false">IF(MONTH(A273)&gt;=4,"FY "&amp;YEAR(A273)&amp;"-"&amp;RIGHT(YEAR(A273)+1,2),"FY "&amp;(YEAR(A273)-1)&amp;"-"&amp;RIGHT(YEAR(A273),2))</f>
        <v>FY 2001-02</v>
      </c>
      <c r="E273" s="6" t="str">
        <f aca="false">IF(AND(V273&lt;&gt;"",W273&lt;&gt;""),"Yes","No")</f>
        <v>No</v>
      </c>
      <c r="F273" s="18" t="n">
        <f aca="false">Total!F273</f>
        <v>160.6</v>
      </c>
      <c r="G273" s="18" t="n">
        <f aca="false">Total!G273</f>
        <v>267.6</v>
      </c>
      <c r="H273" s="18" t="n">
        <f aca="false">Total!H273</f>
        <v>-107</v>
      </c>
      <c r="I273" s="18" t="n">
        <f aca="false">Total!I273</f>
        <v>-22.1</v>
      </c>
      <c r="J273" s="18" t="str">
        <f aca="false">IF($V273="","",INDEX('Stock Exchange'!F$5:F$2450,$V273))</f>
        <v/>
      </c>
      <c r="K273" s="18" t="str">
        <f aca="false">IF($V273="","",INDEX('Stock Exchange'!G$5:G$2450,$V273))</f>
        <v/>
      </c>
      <c r="L273" s="18" t="str">
        <f aca="false">IF($V273="","",INDEX('Stock Exchange'!H$5:H$2450,$V273))</f>
        <v/>
      </c>
      <c r="M273" s="18" t="str">
        <f aca="false">IF($V273="","",INDEX('Stock Exchange'!I$5:I$2450,$V273))</f>
        <v/>
      </c>
      <c r="N273" s="18" t="str">
        <f aca="false">IF($W273="","",INDEX(Primary!F$5:F$2450,$W273))</f>
        <v/>
      </c>
      <c r="O273" s="18" t="str">
        <f aca="false">IF($W273="","",INDEX(Primary!G$5:G$2450,$W273))</f>
        <v/>
      </c>
      <c r="P273" s="18" t="str">
        <f aca="false">IF($W273="","",INDEX(Primary!H$5:H$2450,$W273))</f>
        <v/>
      </c>
      <c r="Q273" s="18" t="str">
        <f aca="false">IF($W273="","",INDEX(Primary!I$5:I$2450,$W273))</f>
        <v/>
      </c>
      <c r="R273" s="19" t="str">
        <f aca="false">IF($E273="Yes",L273+P273,"")</f>
        <v/>
      </c>
      <c r="S273" s="19" t="str">
        <f aca="false">IF($E273="Yes",H273-R273,"")</f>
        <v/>
      </c>
      <c r="T273" s="6" t="str">
        <f aca="false">IF($E273="Yes",IF(ROUND(ABS(S273),2)&lt;=$T$2,"OK","CHECK"),"n/a")</f>
        <v>n/a</v>
      </c>
      <c r="U273" s="20" t="n">
        <f aca="false">Total!J273</f>
        <v>48.34</v>
      </c>
      <c r="V273" s="17" t="str">
        <f aca="false">IFERROR(MATCH($A273,'Stock Exchange'!$A$5:$A$2450,0),"")</f>
        <v/>
      </c>
      <c r="W273" s="17" t="str">
        <f aca="false">IFERROR(MATCH($A273,Primary!$A$5:$A$2450,0),"")</f>
        <v/>
      </c>
    </row>
    <row r="274" customFormat="false" ht="15" hidden="false" customHeight="false" outlineLevel="0" collapsed="false">
      <c r="A274" s="16" t="n">
        <f aca="false">Total!A274</f>
        <v>37286</v>
      </c>
      <c r="B274" s="17" t="n">
        <f aca="false">YEAR(A274)</f>
        <v>2002</v>
      </c>
      <c r="C274" s="17" t="n">
        <f aca="false">MONTH(A274)</f>
        <v>1</v>
      </c>
      <c r="D274" s="6" t="str">
        <f aca="false">IF(MONTH(A274)&gt;=4,"FY "&amp;YEAR(A274)&amp;"-"&amp;RIGHT(YEAR(A274)+1,2),"FY "&amp;(YEAR(A274)-1)&amp;"-"&amp;RIGHT(YEAR(A274),2))</f>
        <v>FY 2001-02</v>
      </c>
      <c r="E274" s="6" t="str">
        <f aca="false">IF(AND(V274&lt;&gt;"",W274&lt;&gt;""),"Yes","No")</f>
        <v>No</v>
      </c>
      <c r="F274" s="18" t="n">
        <f aca="false">Total!F274</f>
        <v>160.5</v>
      </c>
      <c r="G274" s="18" t="n">
        <f aca="false">Total!G274</f>
        <v>176</v>
      </c>
      <c r="H274" s="18" t="n">
        <f aca="false">Total!H274</f>
        <v>-15.5</v>
      </c>
      <c r="I274" s="18" t="n">
        <f aca="false">Total!I274</f>
        <v>-3.2</v>
      </c>
      <c r="J274" s="18" t="str">
        <f aca="false">IF($V274="","",INDEX('Stock Exchange'!F$5:F$2450,$V274))</f>
        <v/>
      </c>
      <c r="K274" s="18" t="str">
        <f aca="false">IF($V274="","",INDEX('Stock Exchange'!G$5:G$2450,$V274))</f>
        <v/>
      </c>
      <c r="L274" s="18" t="str">
        <f aca="false">IF($V274="","",INDEX('Stock Exchange'!H$5:H$2450,$V274))</f>
        <v/>
      </c>
      <c r="M274" s="18" t="str">
        <f aca="false">IF($V274="","",INDEX('Stock Exchange'!I$5:I$2450,$V274))</f>
        <v/>
      </c>
      <c r="N274" s="18" t="str">
        <f aca="false">IF($W274="","",INDEX(Primary!F$5:F$2450,$W274))</f>
        <v/>
      </c>
      <c r="O274" s="18" t="str">
        <f aca="false">IF($W274="","",INDEX(Primary!G$5:G$2450,$W274))</f>
        <v/>
      </c>
      <c r="P274" s="18" t="str">
        <f aca="false">IF($W274="","",INDEX(Primary!H$5:H$2450,$W274))</f>
        <v/>
      </c>
      <c r="Q274" s="18" t="str">
        <f aca="false">IF($W274="","",INDEX(Primary!I$5:I$2450,$W274))</f>
        <v/>
      </c>
      <c r="R274" s="19" t="str">
        <f aca="false">IF($E274="Yes",L274+P274,"")</f>
        <v/>
      </c>
      <c r="S274" s="19" t="str">
        <f aca="false">IF($E274="Yes",H274-R274,"")</f>
        <v/>
      </c>
      <c r="T274" s="6" t="str">
        <f aca="false">IF($E274="Yes",IF(ROUND(ABS(S274),2)&lt;=$T$2,"OK","CHECK"),"n/a")</f>
        <v>n/a</v>
      </c>
      <c r="U274" s="20" t="n">
        <f aca="false">Total!J274</f>
        <v>48.37</v>
      </c>
      <c r="V274" s="17" t="str">
        <f aca="false">IFERROR(MATCH($A274,'Stock Exchange'!$A$5:$A$2450,0),"")</f>
        <v/>
      </c>
      <c r="W274" s="17" t="str">
        <f aca="false">IFERROR(MATCH($A274,Primary!$A$5:$A$2450,0),"")</f>
        <v/>
      </c>
    </row>
    <row r="275" customFormat="false" ht="15" hidden="false" customHeight="false" outlineLevel="0" collapsed="false">
      <c r="A275" s="16" t="n">
        <f aca="false">Total!A275</f>
        <v>37287</v>
      </c>
      <c r="B275" s="17" t="n">
        <f aca="false">YEAR(A275)</f>
        <v>2002</v>
      </c>
      <c r="C275" s="17" t="n">
        <f aca="false">MONTH(A275)</f>
        <v>1</v>
      </c>
      <c r="D275" s="6" t="str">
        <f aca="false">IF(MONTH(A275)&gt;=4,"FY "&amp;YEAR(A275)&amp;"-"&amp;RIGHT(YEAR(A275)+1,2),"FY "&amp;(YEAR(A275)-1)&amp;"-"&amp;RIGHT(YEAR(A275),2))</f>
        <v>FY 2001-02</v>
      </c>
      <c r="E275" s="6" t="str">
        <f aca="false">IF(AND(V275&lt;&gt;"",W275&lt;&gt;""),"Yes","No")</f>
        <v>No</v>
      </c>
      <c r="F275" s="18" t="n">
        <f aca="false">Total!F275</f>
        <v>164</v>
      </c>
      <c r="G275" s="18" t="n">
        <f aca="false">Total!G275</f>
        <v>186.6</v>
      </c>
      <c r="H275" s="18" t="n">
        <f aca="false">Total!H275</f>
        <v>-22.6</v>
      </c>
      <c r="I275" s="18" t="n">
        <f aca="false">Total!I275</f>
        <v>-4.7</v>
      </c>
      <c r="J275" s="18" t="str">
        <f aca="false">IF($V275="","",INDEX('Stock Exchange'!F$5:F$2450,$V275))</f>
        <v/>
      </c>
      <c r="K275" s="18" t="str">
        <f aca="false">IF($V275="","",INDEX('Stock Exchange'!G$5:G$2450,$V275))</f>
        <v/>
      </c>
      <c r="L275" s="18" t="str">
        <f aca="false">IF($V275="","",INDEX('Stock Exchange'!H$5:H$2450,$V275))</f>
        <v/>
      </c>
      <c r="M275" s="18" t="str">
        <f aca="false">IF($V275="","",INDEX('Stock Exchange'!I$5:I$2450,$V275))</f>
        <v/>
      </c>
      <c r="N275" s="18" t="str">
        <f aca="false">IF($W275="","",INDEX(Primary!F$5:F$2450,$W275))</f>
        <v/>
      </c>
      <c r="O275" s="18" t="str">
        <f aca="false">IF($W275="","",INDEX(Primary!G$5:G$2450,$W275))</f>
        <v/>
      </c>
      <c r="P275" s="18" t="str">
        <f aca="false">IF($W275="","",INDEX(Primary!H$5:H$2450,$W275))</f>
        <v/>
      </c>
      <c r="Q275" s="18" t="str">
        <f aca="false">IF($W275="","",INDEX(Primary!I$5:I$2450,$W275))</f>
        <v/>
      </c>
      <c r="R275" s="19" t="str">
        <f aca="false">IF($E275="Yes",L275+P275,"")</f>
        <v/>
      </c>
      <c r="S275" s="19" t="str">
        <f aca="false">IF($E275="Yes",H275-R275,"")</f>
        <v/>
      </c>
      <c r="T275" s="6" t="str">
        <f aca="false">IF($E275="Yes",IF(ROUND(ABS(S275),2)&lt;=$T$2,"OK","CHECK"),"n/a")</f>
        <v>n/a</v>
      </c>
      <c r="U275" s="20" t="n">
        <f aca="false">Total!J275</f>
        <v>48.56</v>
      </c>
      <c r="V275" s="17" t="str">
        <f aca="false">IFERROR(MATCH($A275,'Stock Exchange'!$A$5:$A$2450,0),"")</f>
        <v/>
      </c>
      <c r="W275" s="17" t="str">
        <f aca="false">IFERROR(MATCH($A275,Primary!$A$5:$A$2450,0),"")</f>
        <v/>
      </c>
    </row>
    <row r="276" customFormat="false" ht="15" hidden="false" customHeight="false" outlineLevel="0" collapsed="false">
      <c r="A276" s="16" t="n">
        <f aca="false">Total!A276</f>
        <v>37288</v>
      </c>
      <c r="B276" s="17" t="n">
        <f aca="false">YEAR(A276)</f>
        <v>2002</v>
      </c>
      <c r="C276" s="17" t="n">
        <f aca="false">MONTH(A276)</f>
        <v>2</v>
      </c>
      <c r="D276" s="6" t="str">
        <f aca="false">IF(MONTH(A276)&gt;=4,"FY "&amp;YEAR(A276)&amp;"-"&amp;RIGHT(YEAR(A276)+1,2),"FY "&amp;(YEAR(A276)-1)&amp;"-"&amp;RIGHT(YEAR(A276),2))</f>
        <v>FY 2001-02</v>
      </c>
      <c r="E276" s="6" t="str">
        <f aca="false">IF(AND(V276&lt;&gt;"",W276&lt;&gt;""),"Yes","No")</f>
        <v>No</v>
      </c>
      <c r="F276" s="18" t="n">
        <f aca="false">Total!F276</f>
        <v>208.8</v>
      </c>
      <c r="G276" s="18" t="n">
        <f aca="false">Total!G276</f>
        <v>250.9</v>
      </c>
      <c r="H276" s="18" t="n">
        <f aca="false">Total!H276</f>
        <v>-42.1</v>
      </c>
      <c r="I276" s="18" t="n">
        <f aca="false">Total!I276</f>
        <v>-8.7</v>
      </c>
      <c r="J276" s="18" t="str">
        <f aca="false">IF($V276="","",INDEX('Stock Exchange'!F$5:F$2450,$V276))</f>
        <v/>
      </c>
      <c r="K276" s="18" t="str">
        <f aca="false">IF($V276="","",INDEX('Stock Exchange'!G$5:G$2450,$V276))</f>
        <v/>
      </c>
      <c r="L276" s="18" t="str">
        <f aca="false">IF($V276="","",INDEX('Stock Exchange'!H$5:H$2450,$V276))</f>
        <v/>
      </c>
      <c r="M276" s="18" t="str">
        <f aca="false">IF($V276="","",INDEX('Stock Exchange'!I$5:I$2450,$V276))</f>
        <v/>
      </c>
      <c r="N276" s="18" t="str">
        <f aca="false">IF($W276="","",INDEX(Primary!F$5:F$2450,$W276))</f>
        <v/>
      </c>
      <c r="O276" s="18" t="str">
        <f aca="false">IF($W276="","",INDEX(Primary!G$5:G$2450,$W276))</f>
        <v/>
      </c>
      <c r="P276" s="18" t="str">
        <f aca="false">IF($W276="","",INDEX(Primary!H$5:H$2450,$W276))</f>
        <v/>
      </c>
      <c r="Q276" s="18" t="str">
        <f aca="false">IF($W276="","",INDEX(Primary!I$5:I$2450,$W276))</f>
        <v/>
      </c>
      <c r="R276" s="19" t="str">
        <f aca="false">IF($E276="Yes",L276+P276,"")</f>
        <v/>
      </c>
      <c r="S276" s="19" t="str">
        <f aca="false">IF($E276="Yes",H276-R276,"")</f>
        <v/>
      </c>
      <c r="T276" s="6" t="str">
        <f aca="false">IF($E276="Yes",IF(ROUND(ABS(S276),2)&lt;=$T$2,"OK","CHECK"),"n/a")</f>
        <v>n/a</v>
      </c>
      <c r="U276" s="20" t="n">
        <f aca="false">Total!J276</f>
        <v>48.58</v>
      </c>
      <c r="V276" s="17" t="str">
        <f aca="false">IFERROR(MATCH($A276,'Stock Exchange'!$A$5:$A$2450,0),"")</f>
        <v/>
      </c>
      <c r="W276" s="17" t="str">
        <f aca="false">IFERROR(MATCH($A276,Primary!$A$5:$A$2450,0),"")</f>
        <v/>
      </c>
    </row>
    <row r="277" customFormat="false" ht="15" hidden="false" customHeight="false" outlineLevel="0" collapsed="false">
      <c r="A277" s="16" t="n">
        <f aca="false">Total!A277</f>
        <v>37291</v>
      </c>
      <c r="B277" s="17" t="n">
        <f aca="false">YEAR(A277)</f>
        <v>2002</v>
      </c>
      <c r="C277" s="17" t="n">
        <f aca="false">MONTH(A277)</f>
        <v>2</v>
      </c>
      <c r="D277" s="6" t="str">
        <f aca="false">IF(MONTH(A277)&gt;=4,"FY "&amp;YEAR(A277)&amp;"-"&amp;RIGHT(YEAR(A277)+1,2),"FY "&amp;(YEAR(A277)-1)&amp;"-"&amp;RIGHT(YEAR(A277),2))</f>
        <v>FY 2001-02</v>
      </c>
      <c r="E277" s="6" t="str">
        <f aca="false">IF(AND(V277&lt;&gt;"",W277&lt;&gt;""),"Yes","No")</f>
        <v>No</v>
      </c>
      <c r="F277" s="18" t="n">
        <f aca="false">Total!F277</f>
        <v>180.9</v>
      </c>
      <c r="G277" s="18" t="n">
        <f aca="false">Total!G277</f>
        <v>228.8</v>
      </c>
      <c r="H277" s="18" t="n">
        <f aca="false">Total!H277</f>
        <v>-47.9</v>
      </c>
      <c r="I277" s="18" t="n">
        <f aca="false">Total!I277</f>
        <v>-9.9</v>
      </c>
      <c r="J277" s="18" t="str">
        <f aca="false">IF($V277="","",INDEX('Stock Exchange'!F$5:F$2450,$V277))</f>
        <v/>
      </c>
      <c r="K277" s="18" t="str">
        <f aca="false">IF($V277="","",INDEX('Stock Exchange'!G$5:G$2450,$V277))</f>
        <v/>
      </c>
      <c r="L277" s="18" t="str">
        <f aca="false">IF($V277="","",INDEX('Stock Exchange'!H$5:H$2450,$V277))</f>
        <v/>
      </c>
      <c r="M277" s="18" t="str">
        <f aca="false">IF($V277="","",INDEX('Stock Exchange'!I$5:I$2450,$V277))</f>
        <v/>
      </c>
      <c r="N277" s="18" t="str">
        <f aca="false">IF($W277="","",INDEX(Primary!F$5:F$2450,$W277))</f>
        <v/>
      </c>
      <c r="O277" s="18" t="str">
        <f aca="false">IF($W277="","",INDEX(Primary!G$5:G$2450,$W277))</f>
        <v/>
      </c>
      <c r="P277" s="18" t="str">
        <f aca="false">IF($W277="","",INDEX(Primary!H$5:H$2450,$W277))</f>
        <v/>
      </c>
      <c r="Q277" s="18" t="str">
        <f aca="false">IF($W277="","",INDEX(Primary!I$5:I$2450,$W277))</f>
        <v/>
      </c>
      <c r="R277" s="19" t="str">
        <f aca="false">IF($E277="Yes",L277+P277,"")</f>
        <v/>
      </c>
      <c r="S277" s="19" t="str">
        <f aca="false">IF($E277="Yes",H277-R277,"")</f>
        <v/>
      </c>
      <c r="T277" s="6" t="str">
        <f aca="false">IF($E277="Yes",IF(ROUND(ABS(S277),2)&lt;=$T$2,"OK","CHECK"),"n/a")</f>
        <v>n/a</v>
      </c>
      <c r="U277" s="20" t="n">
        <f aca="false">Total!J277</f>
        <v>48.53</v>
      </c>
      <c r="V277" s="17" t="str">
        <f aca="false">IFERROR(MATCH($A277,'Stock Exchange'!$A$5:$A$2450,0),"")</f>
        <v/>
      </c>
      <c r="W277" s="17" t="str">
        <f aca="false">IFERROR(MATCH($A277,Primary!$A$5:$A$2450,0),"")</f>
        <v/>
      </c>
    </row>
    <row r="278" customFormat="false" ht="15" hidden="false" customHeight="false" outlineLevel="0" collapsed="false">
      <c r="A278" s="16" t="n">
        <f aca="false">Total!A278</f>
        <v>37292</v>
      </c>
      <c r="B278" s="17" t="n">
        <f aca="false">YEAR(A278)</f>
        <v>2002</v>
      </c>
      <c r="C278" s="17" t="n">
        <f aca="false">MONTH(A278)</f>
        <v>2</v>
      </c>
      <c r="D278" s="6" t="str">
        <f aca="false">IF(MONTH(A278)&gt;=4,"FY "&amp;YEAR(A278)&amp;"-"&amp;RIGHT(YEAR(A278)+1,2),"FY "&amp;(YEAR(A278)-1)&amp;"-"&amp;RIGHT(YEAR(A278),2))</f>
        <v>FY 2001-02</v>
      </c>
      <c r="E278" s="6" t="str">
        <f aca="false">IF(AND(V278&lt;&gt;"",W278&lt;&gt;""),"Yes","No")</f>
        <v>No</v>
      </c>
      <c r="F278" s="18" t="n">
        <f aca="false">Total!F278</f>
        <v>140.9</v>
      </c>
      <c r="G278" s="18" t="n">
        <f aca="false">Total!G278</f>
        <v>152</v>
      </c>
      <c r="H278" s="18" t="n">
        <f aca="false">Total!H278</f>
        <v>-11.1</v>
      </c>
      <c r="I278" s="18" t="n">
        <f aca="false">Total!I278</f>
        <v>-2.3</v>
      </c>
      <c r="J278" s="18" t="str">
        <f aca="false">IF($V278="","",INDEX('Stock Exchange'!F$5:F$2450,$V278))</f>
        <v/>
      </c>
      <c r="K278" s="18" t="str">
        <f aca="false">IF($V278="","",INDEX('Stock Exchange'!G$5:G$2450,$V278))</f>
        <v/>
      </c>
      <c r="L278" s="18" t="str">
        <f aca="false">IF($V278="","",INDEX('Stock Exchange'!H$5:H$2450,$V278))</f>
        <v/>
      </c>
      <c r="M278" s="18" t="str">
        <f aca="false">IF($V278="","",INDEX('Stock Exchange'!I$5:I$2450,$V278))</f>
        <v/>
      </c>
      <c r="N278" s="18" t="str">
        <f aca="false">IF($W278="","",INDEX(Primary!F$5:F$2450,$W278))</f>
        <v/>
      </c>
      <c r="O278" s="18" t="str">
        <f aca="false">IF($W278="","",INDEX(Primary!G$5:G$2450,$W278))</f>
        <v/>
      </c>
      <c r="P278" s="18" t="str">
        <f aca="false">IF($W278="","",INDEX(Primary!H$5:H$2450,$W278))</f>
        <v/>
      </c>
      <c r="Q278" s="18" t="str">
        <f aca="false">IF($W278="","",INDEX(Primary!I$5:I$2450,$W278))</f>
        <v/>
      </c>
      <c r="R278" s="19" t="str">
        <f aca="false">IF($E278="Yes",L278+P278,"")</f>
        <v/>
      </c>
      <c r="S278" s="19" t="str">
        <f aca="false">IF($E278="Yes",H278-R278,"")</f>
        <v/>
      </c>
      <c r="T278" s="6" t="str">
        <f aca="false">IF($E278="Yes",IF(ROUND(ABS(S278),2)&lt;=$T$2,"OK","CHECK"),"n/a")</f>
        <v>n/a</v>
      </c>
      <c r="U278" s="20" t="n">
        <f aca="false">Total!J278</f>
        <v>48.55</v>
      </c>
      <c r="V278" s="17" t="str">
        <f aca="false">IFERROR(MATCH($A278,'Stock Exchange'!$A$5:$A$2450,0),"")</f>
        <v/>
      </c>
      <c r="W278" s="17" t="str">
        <f aca="false">IFERROR(MATCH($A278,Primary!$A$5:$A$2450,0),"")</f>
        <v/>
      </c>
    </row>
    <row r="279" customFormat="false" ht="15" hidden="false" customHeight="false" outlineLevel="0" collapsed="false">
      <c r="A279" s="16" t="n">
        <f aca="false">Total!A279</f>
        <v>37293</v>
      </c>
      <c r="B279" s="17" t="n">
        <f aca="false">YEAR(A279)</f>
        <v>2002</v>
      </c>
      <c r="C279" s="17" t="n">
        <f aca="false">MONTH(A279)</f>
        <v>2</v>
      </c>
      <c r="D279" s="6" t="str">
        <f aca="false">IF(MONTH(A279)&gt;=4,"FY "&amp;YEAR(A279)&amp;"-"&amp;RIGHT(YEAR(A279)+1,2),"FY "&amp;(YEAR(A279)-1)&amp;"-"&amp;RIGHT(YEAR(A279),2))</f>
        <v>FY 2001-02</v>
      </c>
      <c r="E279" s="6" t="str">
        <f aca="false">IF(AND(V279&lt;&gt;"",W279&lt;&gt;""),"Yes","No")</f>
        <v>No</v>
      </c>
      <c r="F279" s="18" t="n">
        <f aca="false">Total!F279</f>
        <v>152.6</v>
      </c>
      <c r="G279" s="18" t="n">
        <f aca="false">Total!G279</f>
        <v>159.2</v>
      </c>
      <c r="H279" s="18" t="n">
        <f aca="false">Total!H279</f>
        <v>-6.6</v>
      </c>
      <c r="I279" s="18" t="n">
        <f aca="false">Total!I279</f>
        <v>-1.4</v>
      </c>
      <c r="J279" s="18" t="str">
        <f aca="false">IF($V279="","",INDEX('Stock Exchange'!F$5:F$2450,$V279))</f>
        <v/>
      </c>
      <c r="K279" s="18" t="str">
        <f aca="false">IF($V279="","",INDEX('Stock Exchange'!G$5:G$2450,$V279))</f>
        <v/>
      </c>
      <c r="L279" s="18" t="str">
        <f aca="false">IF($V279="","",INDEX('Stock Exchange'!H$5:H$2450,$V279))</f>
        <v/>
      </c>
      <c r="M279" s="18" t="str">
        <f aca="false">IF($V279="","",INDEX('Stock Exchange'!I$5:I$2450,$V279))</f>
        <v/>
      </c>
      <c r="N279" s="18" t="str">
        <f aca="false">IF($W279="","",INDEX(Primary!F$5:F$2450,$W279))</f>
        <v/>
      </c>
      <c r="O279" s="18" t="str">
        <f aca="false">IF($W279="","",INDEX(Primary!G$5:G$2450,$W279))</f>
        <v/>
      </c>
      <c r="P279" s="18" t="str">
        <f aca="false">IF($W279="","",INDEX(Primary!H$5:H$2450,$W279))</f>
        <v/>
      </c>
      <c r="Q279" s="18" t="str">
        <f aca="false">IF($W279="","",INDEX(Primary!I$5:I$2450,$W279))</f>
        <v/>
      </c>
      <c r="R279" s="19" t="str">
        <f aca="false">IF($E279="Yes",L279+P279,"")</f>
        <v/>
      </c>
      <c r="S279" s="19" t="str">
        <f aca="false">IF($E279="Yes",H279-R279,"")</f>
        <v/>
      </c>
      <c r="T279" s="6" t="str">
        <f aca="false">IF($E279="Yes",IF(ROUND(ABS(S279),2)&lt;=$T$2,"OK","CHECK"),"n/a")</f>
        <v>n/a</v>
      </c>
      <c r="U279" s="20" t="n">
        <f aca="false">Total!J279</f>
        <v>48.7</v>
      </c>
      <c r="V279" s="17" t="str">
        <f aca="false">IFERROR(MATCH($A279,'Stock Exchange'!$A$5:$A$2450,0),"")</f>
        <v/>
      </c>
      <c r="W279" s="17" t="str">
        <f aca="false">IFERROR(MATCH($A279,Primary!$A$5:$A$2450,0),"")</f>
        <v/>
      </c>
    </row>
    <row r="280" customFormat="false" ht="15" hidden="false" customHeight="false" outlineLevel="0" collapsed="false">
      <c r="A280" s="16" t="n">
        <f aca="false">Total!A280</f>
        <v>37294</v>
      </c>
      <c r="B280" s="17" t="n">
        <f aca="false">YEAR(A280)</f>
        <v>2002</v>
      </c>
      <c r="C280" s="17" t="n">
        <f aca="false">MONTH(A280)</f>
        <v>2</v>
      </c>
      <c r="D280" s="6" t="str">
        <f aca="false">IF(MONTH(A280)&gt;=4,"FY "&amp;YEAR(A280)&amp;"-"&amp;RIGHT(YEAR(A280)+1,2),"FY "&amp;(YEAR(A280)-1)&amp;"-"&amp;RIGHT(YEAR(A280),2))</f>
        <v>FY 2001-02</v>
      </c>
      <c r="E280" s="6" t="str">
        <f aca="false">IF(AND(V280&lt;&gt;"",W280&lt;&gt;""),"Yes","No")</f>
        <v>No</v>
      </c>
      <c r="F280" s="18" t="n">
        <f aca="false">Total!F280</f>
        <v>342.7</v>
      </c>
      <c r="G280" s="18" t="n">
        <f aca="false">Total!G280</f>
        <v>285.6</v>
      </c>
      <c r="H280" s="18" t="n">
        <f aca="false">Total!H280</f>
        <v>57.1</v>
      </c>
      <c r="I280" s="18" t="n">
        <f aca="false">Total!I280</f>
        <v>11.7</v>
      </c>
      <c r="J280" s="18" t="str">
        <f aca="false">IF($V280="","",INDEX('Stock Exchange'!F$5:F$2450,$V280))</f>
        <v/>
      </c>
      <c r="K280" s="18" t="str">
        <f aca="false">IF($V280="","",INDEX('Stock Exchange'!G$5:G$2450,$V280))</f>
        <v/>
      </c>
      <c r="L280" s="18" t="str">
        <f aca="false">IF($V280="","",INDEX('Stock Exchange'!H$5:H$2450,$V280))</f>
        <v/>
      </c>
      <c r="M280" s="18" t="str">
        <f aca="false">IF($V280="","",INDEX('Stock Exchange'!I$5:I$2450,$V280))</f>
        <v/>
      </c>
      <c r="N280" s="18" t="str">
        <f aca="false">IF($W280="","",INDEX(Primary!F$5:F$2450,$W280))</f>
        <v/>
      </c>
      <c r="O280" s="18" t="str">
        <f aca="false">IF($W280="","",INDEX(Primary!G$5:G$2450,$W280))</f>
        <v/>
      </c>
      <c r="P280" s="18" t="str">
        <f aca="false">IF($W280="","",INDEX(Primary!H$5:H$2450,$W280))</f>
        <v/>
      </c>
      <c r="Q280" s="18" t="str">
        <f aca="false">IF($W280="","",INDEX(Primary!I$5:I$2450,$W280))</f>
        <v/>
      </c>
      <c r="R280" s="19" t="str">
        <f aca="false">IF($E280="Yes",L280+P280,"")</f>
        <v/>
      </c>
      <c r="S280" s="19" t="str">
        <f aca="false">IF($E280="Yes",H280-R280,"")</f>
        <v/>
      </c>
      <c r="T280" s="6" t="str">
        <f aca="false">IF($E280="Yes",IF(ROUND(ABS(S280),2)&lt;=$T$2,"OK","CHECK"),"n/a")</f>
        <v>n/a</v>
      </c>
      <c r="U280" s="20" t="n">
        <f aca="false">Total!J280</f>
        <v>48.69</v>
      </c>
      <c r="V280" s="17" t="str">
        <f aca="false">IFERROR(MATCH($A280,'Stock Exchange'!$A$5:$A$2450,0),"")</f>
        <v/>
      </c>
      <c r="W280" s="17" t="str">
        <f aca="false">IFERROR(MATCH($A280,Primary!$A$5:$A$2450,0),"")</f>
        <v/>
      </c>
    </row>
    <row r="281" customFormat="false" ht="15" hidden="false" customHeight="false" outlineLevel="0" collapsed="false">
      <c r="A281" s="16" t="n">
        <f aca="false">Total!A281</f>
        <v>37295</v>
      </c>
      <c r="B281" s="17" t="n">
        <f aca="false">YEAR(A281)</f>
        <v>2002</v>
      </c>
      <c r="C281" s="17" t="n">
        <f aca="false">MONTH(A281)</f>
        <v>2</v>
      </c>
      <c r="D281" s="6" t="str">
        <f aca="false">IF(MONTH(A281)&gt;=4,"FY "&amp;YEAR(A281)&amp;"-"&amp;RIGHT(YEAR(A281)+1,2),"FY "&amp;(YEAR(A281)-1)&amp;"-"&amp;RIGHT(YEAR(A281),2))</f>
        <v>FY 2001-02</v>
      </c>
      <c r="E281" s="6" t="str">
        <f aca="false">IF(AND(V281&lt;&gt;"",W281&lt;&gt;""),"Yes","No")</f>
        <v>No</v>
      </c>
      <c r="F281" s="18" t="n">
        <f aca="false">Total!F281</f>
        <v>362.1</v>
      </c>
      <c r="G281" s="18" t="n">
        <f aca="false">Total!G281</f>
        <v>255.5</v>
      </c>
      <c r="H281" s="18" t="n">
        <f aca="false">Total!H281</f>
        <v>106.6</v>
      </c>
      <c r="I281" s="18" t="n">
        <f aca="false">Total!I281</f>
        <v>21.9</v>
      </c>
      <c r="J281" s="18" t="str">
        <f aca="false">IF($V281="","",INDEX('Stock Exchange'!F$5:F$2450,$V281))</f>
        <v/>
      </c>
      <c r="K281" s="18" t="str">
        <f aca="false">IF($V281="","",INDEX('Stock Exchange'!G$5:G$2450,$V281))</f>
        <v/>
      </c>
      <c r="L281" s="18" t="str">
        <f aca="false">IF($V281="","",INDEX('Stock Exchange'!H$5:H$2450,$V281))</f>
        <v/>
      </c>
      <c r="M281" s="18" t="str">
        <f aca="false">IF($V281="","",INDEX('Stock Exchange'!I$5:I$2450,$V281))</f>
        <v/>
      </c>
      <c r="N281" s="18" t="str">
        <f aca="false">IF($W281="","",INDEX(Primary!F$5:F$2450,$W281))</f>
        <v/>
      </c>
      <c r="O281" s="18" t="str">
        <f aca="false">IF($W281="","",INDEX(Primary!G$5:G$2450,$W281))</f>
        <v/>
      </c>
      <c r="P281" s="18" t="str">
        <f aca="false">IF($W281="","",INDEX(Primary!H$5:H$2450,$W281))</f>
        <v/>
      </c>
      <c r="Q281" s="18" t="str">
        <f aca="false">IF($W281="","",INDEX(Primary!I$5:I$2450,$W281))</f>
        <v/>
      </c>
      <c r="R281" s="19" t="str">
        <f aca="false">IF($E281="Yes",L281+P281,"")</f>
        <v/>
      </c>
      <c r="S281" s="19" t="str">
        <f aca="false">IF($E281="Yes",H281-R281,"")</f>
        <v/>
      </c>
      <c r="T281" s="6" t="str">
        <f aca="false">IF($E281="Yes",IF(ROUND(ABS(S281),2)&lt;=$T$2,"OK","CHECK"),"n/a")</f>
        <v>n/a</v>
      </c>
      <c r="U281" s="20" t="n">
        <f aca="false">Total!J281</f>
        <v>48.71</v>
      </c>
      <c r="V281" s="17" t="str">
        <f aca="false">IFERROR(MATCH($A281,'Stock Exchange'!$A$5:$A$2450,0),"")</f>
        <v/>
      </c>
      <c r="W281" s="17" t="str">
        <f aca="false">IFERROR(MATCH($A281,Primary!$A$5:$A$2450,0),"")</f>
        <v/>
      </c>
    </row>
    <row r="282" customFormat="false" ht="15" hidden="false" customHeight="false" outlineLevel="0" collapsed="false">
      <c r="A282" s="16" t="n">
        <f aca="false">Total!A282</f>
        <v>37298</v>
      </c>
      <c r="B282" s="17" t="n">
        <f aca="false">YEAR(A282)</f>
        <v>2002</v>
      </c>
      <c r="C282" s="17" t="n">
        <f aca="false">MONTH(A282)</f>
        <v>2</v>
      </c>
      <c r="D282" s="6" t="str">
        <f aca="false">IF(MONTH(A282)&gt;=4,"FY "&amp;YEAR(A282)&amp;"-"&amp;RIGHT(YEAR(A282)+1,2),"FY "&amp;(YEAR(A282)-1)&amp;"-"&amp;RIGHT(YEAR(A282),2))</f>
        <v>FY 2001-02</v>
      </c>
      <c r="E282" s="6" t="str">
        <f aca="false">IF(AND(V282&lt;&gt;"",W282&lt;&gt;""),"Yes","No")</f>
        <v>No</v>
      </c>
      <c r="F282" s="18" t="n">
        <f aca="false">Total!F282</f>
        <v>381.4</v>
      </c>
      <c r="G282" s="18" t="n">
        <f aca="false">Total!G282</f>
        <v>130.9</v>
      </c>
      <c r="H282" s="18" t="n">
        <f aca="false">Total!H282</f>
        <v>250.5</v>
      </c>
      <c r="I282" s="18" t="n">
        <f aca="false">Total!I282</f>
        <v>51.5</v>
      </c>
      <c r="J282" s="18" t="str">
        <f aca="false">IF($V282="","",INDEX('Stock Exchange'!F$5:F$2450,$V282))</f>
        <v/>
      </c>
      <c r="K282" s="18" t="str">
        <f aca="false">IF($V282="","",INDEX('Stock Exchange'!G$5:G$2450,$V282))</f>
        <v/>
      </c>
      <c r="L282" s="18" t="str">
        <f aca="false">IF($V282="","",INDEX('Stock Exchange'!H$5:H$2450,$V282))</f>
        <v/>
      </c>
      <c r="M282" s="18" t="str">
        <f aca="false">IF($V282="","",INDEX('Stock Exchange'!I$5:I$2450,$V282))</f>
        <v/>
      </c>
      <c r="N282" s="18" t="str">
        <f aca="false">IF($W282="","",INDEX(Primary!F$5:F$2450,$W282))</f>
        <v/>
      </c>
      <c r="O282" s="18" t="str">
        <f aca="false">IF($W282="","",INDEX(Primary!G$5:G$2450,$W282))</f>
        <v/>
      </c>
      <c r="P282" s="18" t="str">
        <f aca="false">IF($W282="","",INDEX(Primary!H$5:H$2450,$W282))</f>
        <v/>
      </c>
      <c r="Q282" s="18" t="str">
        <f aca="false">IF($W282="","",INDEX(Primary!I$5:I$2450,$W282))</f>
        <v/>
      </c>
      <c r="R282" s="19" t="str">
        <f aca="false">IF($E282="Yes",L282+P282,"")</f>
        <v/>
      </c>
      <c r="S282" s="19" t="str">
        <f aca="false">IF($E282="Yes",H282-R282,"")</f>
        <v/>
      </c>
      <c r="T282" s="6" t="str">
        <f aca="false">IF($E282="Yes",IF(ROUND(ABS(S282),2)&lt;=$T$2,"OK","CHECK"),"n/a")</f>
        <v>n/a</v>
      </c>
      <c r="U282" s="20" t="n">
        <f aca="false">Total!J282</f>
        <v>48.67</v>
      </c>
      <c r="V282" s="17" t="str">
        <f aca="false">IFERROR(MATCH($A282,'Stock Exchange'!$A$5:$A$2450,0),"")</f>
        <v/>
      </c>
      <c r="W282" s="17" t="str">
        <f aca="false">IFERROR(MATCH($A282,Primary!$A$5:$A$2450,0),"")</f>
        <v/>
      </c>
    </row>
    <row r="283" customFormat="false" ht="15" hidden="false" customHeight="false" outlineLevel="0" collapsed="false">
      <c r="A283" s="16" t="n">
        <f aca="false">Total!A283</f>
        <v>37299</v>
      </c>
      <c r="B283" s="17" t="n">
        <f aca="false">YEAR(A283)</f>
        <v>2002</v>
      </c>
      <c r="C283" s="17" t="n">
        <f aca="false">MONTH(A283)</f>
        <v>2</v>
      </c>
      <c r="D283" s="6" t="str">
        <f aca="false">IF(MONTH(A283)&gt;=4,"FY "&amp;YEAR(A283)&amp;"-"&amp;RIGHT(YEAR(A283)+1,2),"FY "&amp;(YEAR(A283)-1)&amp;"-"&amp;RIGHT(YEAR(A283),2))</f>
        <v>FY 2001-02</v>
      </c>
      <c r="E283" s="6" t="str">
        <f aca="false">IF(AND(V283&lt;&gt;"",W283&lt;&gt;""),"Yes","No")</f>
        <v>No</v>
      </c>
      <c r="F283" s="18" t="n">
        <f aca="false">Total!F283</f>
        <v>133.5</v>
      </c>
      <c r="G283" s="18" t="n">
        <f aca="false">Total!G283</f>
        <v>92.9</v>
      </c>
      <c r="H283" s="18" t="n">
        <f aca="false">Total!H283</f>
        <v>40.6</v>
      </c>
      <c r="I283" s="18" t="n">
        <f aca="false">Total!I283</f>
        <v>8.3</v>
      </c>
      <c r="J283" s="18" t="str">
        <f aca="false">IF($V283="","",INDEX('Stock Exchange'!F$5:F$2450,$V283))</f>
        <v/>
      </c>
      <c r="K283" s="18" t="str">
        <f aca="false">IF($V283="","",INDEX('Stock Exchange'!G$5:G$2450,$V283))</f>
        <v/>
      </c>
      <c r="L283" s="18" t="str">
        <f aca="false">IF($V283="","",INDEX('Stock Exchange'!H$5:H$2450,$V283))</f>
        <v/>
      </c>
      <c r="M283" s="18" t="str">
        <f aca="false">IF($V283="","",INDEX('Stock Exchange'!I$5:I$2450,$V283))</f>
        <v/>
      </c>
      <c r="N283" s="18" t="str">
        <f aca="false">IF($W283="","",INDEX(Primary!F$5:F$2450,$W283))</f>
        <v/>
      </c>
      <c r="O283" s="18" t="str">
        <f aca="false">IF($W283="","",INDEX(Primary!G$5:G$2450,$W283))</f>
        <v/>
      </c>
      <c r="P283" s="18" t="str">
        <f aca="false">IF($W283="","",INDEX(Primary!H$5:H$2450,$W283))</f>
        <v/>
      </c>
      <c r="Q283" s="18" t="str">
        <f aca="false">IF($W283="","",INDEX(Primary!I$5:I$2450,$W283))</f>
        <v/>
      </c>
      <c r="R283" s="19" t="str">
        <f aca="false">IF($E283="Yes",L283+P283,"")</f>
        <v/>
      </c>
      <c r="S283" s="19" t="str">
        <f aca="false">IF($E283="Yes",H283-R283,"")</f>
        <v/>
      </c>
      <c r="T283" s="6" t="str">
        <f aca="false">IF($E283="Yes",IF(ROUND(ABS(S283),2)&lt;=$T$2,"OK","CHECK"),"n/a")</f>
        <v>n/a</v>
      </c>
      <c r="U283" s="20" t="n">
        <f aca="false">Total!J283</f>
        <v>48.71</v>
      </c>
      <c r="V283" s="17" t="str">
        <f aca="false">IFERROR(MATCH($A283,'Stock Exchange'!$A$5:$A$2450,0),"")</f>
        <v/>
      </c>
      <c r="W283" s="17" t="str">
        <f aca="false">IFERROR(MATCH($A283,Primary!$A$5:$A$2450,0),"")</f>
        <v/>
      </c>
    </row>
    <row r="284" customFormat="false" ht="15" hidden="false" customHeight="false" outlineLevel="0" collapsed="false">
      <c r="A284" s="16" t="n">
        <f aca="false">Total!A284</f>
        <v>37300</v>
      </c>
      <c r="B284" s="17" t="n">
        <f aca="false">YEAR(A284)</f>
        <v>2002</v>
      </c>
      <c r="C284" s="17" t="n">
        <f aca="false">MONTH(A284)</f>
        <v>2</v>
      </c>
      <c r="D284" s="6" t="str">
        <f aca="false">IF(MONTH(A284)&gt;=4,"FY "&amp;YEAR(A284)&amp;"-"&amp;RIGHT(YEAR(A284)+1,2),"FY "&amp;(YEAR(A284)-1)&amp;"-"&amp;RIGHT(YEAR(A284),2))</f>
        <v>FY 2001-02</v>
      </c>
      <c r="E284" s="6" t="str">
        <f aca="false">IF(AND(V284&lt;&gt;"",W284&lt;&gt;""),"Yes","No")</f>
        <v>No</v>
      </c>
      <c r="F284" s="18" t="n">
        <f aca="false">Total!F284</f>
        <v>144.6</v>
      </c>
      <c r="G284" s="18" t="n">
        <f aca="false">Total!G284</f>
        <v>75.2</v>
      </c>
      <c r="H284" s="18" t="n">
        <f aca="false">Total!H284</f>
        <v>69.4</v>
      </c>
      <c r="I284" s="18" t="n">
        <f aca="false">Total!I284</f>
        <v>14.3</v>
      </c>
      <c r="J284" s="18" t="str">
        <f aca="false">IF($V284="","",INDEX('Stock Exchange'!F$5:F$2450,$V284))</f>
        <v/>
      </c>
      <c r="K284" s="18" t="str">
        <f aca="false">IF($V284="","",INDEX('Stock Exchange'!G$5:G$2450,$V284))</f>
        <v/>
      </c>
      <c r="L284" s="18" t="str">
        <f aca="false">IF($V284="","",INDEX('Stock Exchange'!H$5:H$2450,$V284))</f>
        <v/>
      </c>
      <c r="M284" s="18" t="str">
        <f aca="false">IF($V284="","",INDEX('Stock Exchange'!I$5:I$2450,$V284))</f>
        <v/>
      </c>
      <c r="N284" s="18" t="str">
        <f aca="false">IF($W284="","",INDEX(Primary!F$5:F$2450,$W284))</f>
        <v/>
      </c>
      <c r="O284" s="18" t="str">
        <f aca="false">IF($W284="","",INDEX(Primary!G$5:G$2450,$W284))</f>
        <v/>
      </c>
      <c r="P284" s="18" t="str">
        <f aca="false">IF($W284="","",INDEX(Primary!H$5:H$2450,$W284))</f>
        <v/>
      </c>
      <c r="Q284" s="18" t="str">
        <f aca="false">IF($W284="","",INDEX(Primary!I$5:I$2450,$W284))</f>
        <v/>
      </c>
      <c r="R284" s="19" t="str">
        <f aca="false">IF($E284="Yes",L284+P284,"")</f>
        <v/>
      </c>
      <c r="S284" s="19" t="str">
        <f aca="false">IF($E284="Yes",H284-R284,"")</f>
        <v/>
      </c>
      <c r="T284" s="6" t="str">
        <f aca="false">IF($E284="Yes",IF(ROUND(ABS(S284),2)&lt;=$T$2,"OK","CHECK"),"n/a")</f>
        <v>n/a</v>
      </c>
      <c r="U284" s="20" t="n">
        <f aca="false">Total!J284</f>
        <v>48.71</v>
      </c>
      <c r="V284" s="17" t="str">
        <f aca="false">IFERROR(MATCH($A284,'Stock Exchange'!$A$5:$A$2450,0),"")</f>
        <v/>
      </c>
      <c r="W284" s="17" t="str">
        <f aca="false">IFERROR(MATCH($A284,Primary!$A$5:$A$2450,0),"")</f>
        <v/>
      </c>
    </row>
    <row r="285" customFormat="false" ht="15" hidden="false" customHeight="false" outlineLevel="0" collapsed="false">
      <c r="A285" s="16" t="n">
        <f aca="false">Total!A285</f>
        <v>37301</v>
      </c>
      <c r="B285" s="17" t="n">
        <f aca="false">YEAR(A285)</f>
        <v>2002</v>
      </c>
      <c r="C285" s="17" t="n">
        <f aca="false">MONTH(A285)</f>
        <v>2</v>
      </c>
      <c r="D285" s="6" t="str">
        <f aca="false">IF(MONTH(A285)&gt;=4,"FY "&amp;YEAR(A285)&amp;"-"&amp;RIGHT(YEAR(A285)+1,2),"FY "&amp;(YEAR(A285)-1)&amp;"-"&amp;RIGHT(YEAR(A285),2))</f>
        <v>FY 2001-02</v>
      </c>
      <c r="E285" s="6" t="str">
        <f aca="false">IF(AND(V285&lt;&gt;"",W285&lt;&gt;""),"Yes","No")</f>
        <v>No</v>
      </c>
      <c r="F285" s="18" t="n">
        <f aca="false">Total!F285</f>
        <v>316.8</v>
      </c>
      <c r="G285" s="18" t="n">
        <f aca="false">Total!G285</f>
        <v>83.8</v>
      </c>
      <c r="H285" s="18" t="n">
        <f aca="false">Total!H285</f>
        <v>233</v>
      </c>
      <c r="I285" s="18" t="n">
        <f aca="false">Total!I285</f>
        <v>47.9</v>
      </c>
      <c r="J285" s="18" t="str">
        <f aca="false">IF($V285="","",INDEX('Stock Exchange'!F$5:F$2450,$V285))</f>
        <v/>
      </c>
      <c r="K285" s="18" t="str">
        <f aca="false">IF($V285="","",INDEX('Stock Exchange'!G$5:G$2450,$V285))</f>
        <v/>
      </c>
      <c r="L285" s="18" t="str">
        <f aca="false">IF($V285="","",INDEX('Stock Exchange'!H$5:H$2450,$V285))</f>
        <v/>
      </c>
      <c r="M285" s="18" t="str">
        <f aca="false">IF($V285="","",INDEX('Stock Exchange'!I$5:I$2450,$V285))</f>
        <v/>
      </c>
      <c r="N285" s="18" t="str">
        <f aca="false">IF($W285="","",INDEX(Primary!F$5:F$2450,$W285))</f>
        <v/>
      </c>
      <c r="O285" s="18" t="str">
        <f aca="false">IF($W285="","",INDEX(Primary!G$5:G$2450,$W285))</f>
        <v/>
      </c>
      <c r="P285" s="18" t="str">
        <f aca="false">IF($W285="","",INDEX(Primary!H$5:H$2450,$W285))</f>
        <v/>
      </c>
      <c r="Q285" s="18" t="str">
        <f aca="false">IF($W285="","",INDEX(Primary!I$5:I$2450,$W285))</f>
        <v/>
      </c>
      <c r="R285" s="19" t="str">
        <f aca="false">IF($E285="Yes",L285+P285,"")</f>
        <v/>
      </c>
      <c r="S285" s="19" t="str">
        <f aca="false">IF($E285="Yes",H285-R285,"")</f>
        <v/>
      </c>
      <c r="T285" s="6" t="str">
        <f aca="false">IF($E285="Yes",IF(ROUND(ABS(S285),2)&lt;=$T$2,"OK","CHECK"),"n/a")</f>
        <v>n/a</v>
      </c>
      <c r="U285" s="20" t="n">
        <f aca="false">Total!J285</f>
        <v>48.68</v>
      </c>
      <c r="V285" s="17" t="str">
        <f aca="false">IFERROR(MATCH($A285,'Stock Exchange'!$A$5:$A$2450,0),"")</f>
        <v/>
      </c>
      <c r="W285" s="17" t="str">
        <f aca="false">IFERROR(MATCH($A285,Primary!$A$5:$A$2450,0),"")</f>
        <v/>
      </c>
    </row>
    <row r="286" customFormat="false" ht="15" hidden="false" customHeight="false" outlineLevel="0" collapsed="false">
      <c r="A286" s="16" t="n">
        <f aca="false">Total!A286</f>
        <v>37302</v>
      </c>
      <c r="B286" s="17" t="n">
        <f aca="false">YEAR(A286)</f>
        <v>2002</v>
      </c>
      <c r="C286" s="17" t="n">
        <f aca="false">MONTH(A286)</f>
        <v>2</v>
      </c>
      <c r="D286" s="6" t="str">
        <f aca="false">IF(MONTH(A286)&gt;=4,"FY "&amp;YEAR(A286)&amp;"-"&amp;RIGHT(YEAR(A286)+1,2),"FY "&amp;(YEAR(A286)-1)&amp;"-"&amp;RIGHT(YEAR(A286),2))</f>
        <v>FY 2001-02</v>
      </c>
      <c r="E286" s="6" t="str">
        <f aca="false">IF(AND(V286&lt;&gt;"",W286&lt;&gt;""),"Yes","No")</f>
        <v>No</v>
      </c>
      <c r="F286" s="18" t="n">
        <f aca="false">Total!F286</f>
        <v>324.4</v>
      </c>
      <c r="G286" s="18" t="n">
        <f aca="false">Total!G286</f>
        <v>58</v>
      </c>
      <c r="H286" s="18" t="n">
        <f aca="false">Total!H286</f>
        <v>266.4</v>
      </c>
      <c r="I286" s="18" t="n">
        <f aca="false">Total!I286</f>
        <v>54.7</v>
      </c>
      <c r="J286" s="18" t="str">
        <f aca="false">IF($V286="","",INDEX('Stock Exchange'!F$5:F$2450,$V286))</f>
        <v/>
      </c>
      <c r="K286" s="18" t="str">
        <f aca="false">IF($V286="","",INDEX('Stock Exchange'!G$5:G$2450,$V286))</f>
        <v/>
      </c>
      <c r="L286" s="18" t="str">
        <f aca="false">IF($V286="","",INDEX('Stock Exchange'!H$5:H$2450,$V286))</f>
        <v/>
      </c>
      <c r="M286" s="18" t="str">
        <f aca="false">IF($V286="","",INDEX('Stock Exchange'!I$5:I$2450,$V286))</f>
        <v/>
      </c>
      <c r="N286" s="18" t="str">
        <f aca="false">IF($W286="","",INDEX(Primary!F$5:F$2450,$W286))</f>
        <v/>
      </c>
      <c r="O286" s="18" t="str">
        <f aca="false">IF($W286="","",INDEX(Primary!G$5:G$2450,$W286))</f>
        <v/>
      </c>
      <c r="P286" s="18" t="str">
        <f aca="false">IF($W286="","",INDEX(Primary!H$5:H$2450,$W286))</f>
        <v/>
      </c>
      <c r="Q286" s="18" t="str">
        <f aca="false">IF($W286="","",INDEX(Primary!I$5:I$2450,$W286))</f>
        <v/>
      </c>
      <c r="R286" s="19" t="str">
        <f aca="false">IF($E286="Yes",L286+P286,"")</f>
        <v/>
      </c>
      <c r="S286" s="19" t="str">
        <f aca="false">IF($E286="Yes",H286-R286,"")</f>
        <v/>
      </c>
      <c r="T286" s="6" t="str">
        <f aca="false">IF($E286="Yes",IF(ROUND(ABS(S286),2)&lt;=$T$2,"OK","CHECK"),"n/a")</f>
        <v>n/a</v>
      </c>
      <c r="U286" s="20" t="n">
        <f aca="false">Total!J286</f>
        <v>48.71</v>
      </c>
      <c r="V286" s="17" t="str">
        <f aca="false">IFERROR(MATCH($A286,'Stock Exchange'!$A$5:$A$2450,0),"")</f>
        <v/>
      </c>
      <c r="W286" s="17" t="str">
        <f aca="false">IFERROR(MATCH($A286,Primary!$A$5:$A$2450,0),"")</f>
        <v/>
      </c>
    </row>
    <row r="287" customFormat="false" ht="15" hidden="false" customHeight="false" outlineLevel="0" collapsed="false">
      <c r="A287" s="16" t="n">
        <f aca="false">Total!A287</f>
        <v>37305</v>
      </c>
      <c r="B287" s="17" t="n">
        <f aca="false">YEAR(A287)</f>
        <v>2002</v>
      </c>
      <c r="C287" s="17" t="n">
        <f aca="false">MONTH(A287)</f>
        <v>2</v>
      </c>
      <c r="D287" s="6" t="str">
        <f aca="false">IF(MONTH(A287)&gt;=4,"FY "&amp;YEAR(A287)&amp;"-"&amp;RIGHT(YEAR(A287)+1,2),"FY "&amp;(YEAR(A287)-1)&amp;"-"&amp;RIGHT(YEAR(A287),2))</f>
        <v>FY 2001-02</v>
      </c>
      <c r="E287" s="6" t="str">
        <f aca="false">IF(AND(V287&lt;&gt;"",W287&lt;&gt;""),"Yes","No")</f>
        <v>No</v>
      </c>
      <c r="F287" s="18" t="n">
        <f aca="false">Total!F287</f>
        <v>301.3</v>
      </c>
      <c r="G287" s="18" t="n">
        <f aca="false">Total!G287</f>
        <v>138.6</v>
      </c>
      <c r="H287" s="18" t="n">
        <f aca="false">Total!H287</f>
        <v>162.7</v>
      </c>
      <c r="I287" s="18" t="n">
        <f aca="false">Total!I287</f>
        <v>33.4</v>
      </c>
      <c r="J287" s="18" t="str">
        <f aca="false">IF($V287="","",INDEX('Stock Exchange'!F$5:F$2450,$V287))</f>
        <v/>
      </c>
      <c r="K287" s="18" t="str">
        <f aca="false">IF($V287="","",INDEX('Stock Exchange'!G$5:G$2450,$V287))</f>
        <v/>
      </c>
      <c r="L287" s="18" t="str">
        <f aca="false">IF($V287="","",INDEX('Stock Exchange'!H$5:H$2450,$V287))</f>
        <v/>
      </c>
      <c r="M287" s="18" t="str">
        <f aca="false">IF($V287="","",INDEX('Stock Exchange'!I$5:I$2450,$V287))</f>
        <v/>
      </c>
      <c r="N287" s="18" t="str">
        <f aca="false">IF($W287="","",INDEX(Primary!F$5:F$2450,$W287))</f>
        <v/>
      </c>
      <c r="O287" s="18" t="str">
        <f aca="false">IF($W287="","",INDEX(Primary!G$5:G$2450,$W287))</f>
        <v/>
      </c>
      <c r="P287" s="18" t="str">
        <f aca="false">IF($W287="","",INDEX(Primary!H$5:H$2450,$W287))</f>
        <v/>
      </c>
      <c r="Q287" s="18" t="str">
        <f aca="false">IF($W287="","",INDEX(Primary!I$5:I$2450,$W287))</f>
        <v/>
      </c>
      <c r="R287" s="19" t="str">
        <f aca="false">IF($E287="Yes",L287+P287,"")</f>
        <v/>
      </c>
      <c r="S287" s="19" t="str">
        <f aca="false">IF($E287="Yes",H287-R287,"")</f>
        <v/>
      </c>
      <c r="T287" s="6" t="str">
        <f aca="false">IF($E287="Yes",IF(ROUND(ABS(S287),2)&lt;=$T$2,"OK","CHECK"),"n/a")</f>
        <v>n/a</v>
      </c>
      <c r="U287" s="20" t="n">
        <f aca="false">Total!J287</f>
        <v>48.71</v>
      </c>
      <c r="V287" s="17" t="str">
        <f aca="false">IFERROR(MATCH($A287,'Stock Exchange'!$A$5:$A$2450,0),"")</f>
        <v/>
      </c>
      <c r="W287" s="17" t="str">
        <f aca="false">IFERROR(MATCH($A287,Primary!$A$5:$A$2450,0),"")</f>
        <v/>
      </c>
    </row>
    <row r="288" customFormat="false" ht="15" hidden="false" customHeight="false" outlineLevel="0" collapsed="false">
      <c r="A288" s="16" t="n">
        <f aca="false">Total!A288</f>
        <v>37306</v>
      </c>
      <c r="B288" s="17" t="n">
        <f aca="false">YEAR(A288)</f>
        <v>2002</v>
      </c>
      <c r="C288" s="17" t="n">
        <f aca="false">MONTH(A288)</f>
        <v>2</v>
      </c>
      <c r="D288" s="6" t="str">
        <f aca="false">IF(MONTH(A288)&gt;=4,"FY "&amp;YEAR(A288)&amp;"-"&amp;RIGHT(YEAR(A288)+1,2),"FY "&amp;(YEAR(A288)-1)&amp;"-"&amp;RIGHT(YEAR(A288),2))</f>
        <v>FY 2001-02</v>
      </c>
      <c r="E288" s="6" t="str">
        <f aca="false">IF(AND(V288&lt;&gt;"",W288&lt;&gt;""),"Yes","No")</f>
        <v>No</v>
      </c>
      <c r="F288" s="18" t="n">
        <f aca="false">Total!F288</f>
        <v>303.3</v>
      </c>
      <c r="G288" s="18" t="n">
        <f aca="false">Total!G288</f>
        <v>160.4</v>
      </c>
      <c r="H288" s="18" t="n">
        <f aca="false">Total!H288</f>
        <v>142.9</v>
      </c>
      <c r="I288" s="18" t="n">
        <f aca="false">Total!I288</f>
        <v>29.4</v>
      </c>
      <c r="J288" s="18" t="str">
        <f aca="false">IF($V288="","",INDEX('Stock Exchange'!F$5:F$2450,$V288))</f>
        <v/>
      </c>
      <c r="K288" s="18" t="str">
        <f aca="false">IF($V288="","",INDEX('Stock Exchange'!G$5:G$2450,$V288))</f>
        <v/>
      </c>
      <c r="L288" s="18" t="str">
        <f aca="false">IF($V288="","",INDEX('Stock Exchange'!H$5:H$2450,$V288))</f>
        <v/>
      </c>
      <c r="M288" s="18" t="str">
        <f aca="false">IF($V288="","",INDEX('Stock Exchange'!I$5:I$2450,$V288))</f>
        <v/>
      </c>
      <c r="N288" s="18" t="str">
        <f aca="false">IF($W288="","",INDEX(Primary!F$5:F$2450,$W288))</f>
        <v/>
      </c>
      <c r="O288" s="18" t="str">
        <f aca="false">IF($W288="","",INDEX(Primary!G$5:G$2450,$W288))</f>
        <v/>
      </c>
      <c r="P288" s="18" t="str">
        <f aca="false">IF($W288="","",INDEX(Primary!H$5:H$2450,$W288))</f>
        <v/>
      </c>
      <c r="Q288" s="18" t="str">
        <f aca="false">IF($W288="","",INDEX(Primary!I$5:I$2450,$W288))</f>
        <v/>
      </c>
      <c r="R288" s="19" t="str">
        <f aca="false">IF($E288="Yes",L288+P288,"")</f>
        <v/>
      </c>
      <c r="S288" s="19" t="str">
        <f aca="false">IF($E288="Yes",H288-R288,"")</f>
        <v/>
      </c>
      <c r="T288" s="6" t="str">
        <f aca="false">IF($E288="Yes",IF(ROUND(ABS(S288),2)&lt;=$T$2,"OK","CHECK"),"n/a")</f>
        <v>n/a</v>
      </c>
      <c r="U288" s="20" t="n">
        <f aca="false">Total!J288</f>
        <v>48.67</v>
      </c>
      <c r="V288" s="17" t="str">
        <f aca="false">IFERROR(MATCH($A288,'Stock Exchange'!$A$5:$A$2450,0),"")</f>
        <v/>
      </c>
      <c r="W288" s="17" t="str">
        <f aca="false">IFERROR(MATCH($A288,Primary!$A$5:$A$2450,0),"")</f>
        <v/>
      </c>
    </row>
    <row r="289" customFormat="false" ht="15" hidden="false" customHeight="false" outlineLevel="0" collapsed="false">
      <c r="A289" s="16" t="n">
        <f aca="false">Total!A289</f>
        <v>37307</v>
      </c>
      <c r="B289" s="17" t="n">
        <f aca="false">YEAR(A289)</f>
        <v>2002</v>
      </c>
      <c r="C289" s="17" t="n">
        <f aca="false">MONTH(A289)</f>
        <v>2</v>
      </c>
      <c r="D289" s="6" t="str">
        <f aca="false">IF(MONTH(A289)&gt;=4,"FY "&amp;YEAR(A289)&amp;"-"&amp;RIGHT(YEAR(A289)+1,2),"FY "&amp;(YEAR(A289)-1)&amp;"-"&amp;RIGHT(YEAR(A289),2))</f>
        <v>FY 2001-02</v>
      </c>
      <c r="E289" s="6" t="str">
        <f aca="false">IF(AND(V289&lt;&gt;"",W289&lt;&gt;""),"Yes","No")</f>
        <v>No</v>
      </c>
      <c r="F289" s="18" t="n">
        <f aca="false">Total!F289</f>
        <v>235.1</v>
      </c>
      <c r="G289" s="18" t="n">
        <f aca="false">Total!G289</f>
        <v>195.9</v>
      </c>
      <c r="H289" s="18" t="n">
        <f aca="false">Total!H289</f>
        <v>39.2</v>
      </c>
      <c r="I289" s="18" t="n">
        <f aca="false">Total!I289</f>
        <v>8.1</v>
      </c>
      <c r="J289" s="18" t="str">
        <f aca="false">IF($V289="","",INDEX('Stock Exchange'!F$5:F$2450,$V289))</f>
        <v/>
      </c>
      <c r="K289" s="18" t="str">
        <f aca="false">IF($V289="","",INDEX('Stock Exchange'!G$5:G$2450,$V289))</f>
        <v/>
      </c>
      <c r="L289" s="18" t="str">
        <f aca="false">IF($V289="","",INDEX('Stock Exchange'!H$5:H$2450,$V289))</f>
        <v/>
      </c>
      <c r="M289" s="18" t="str">
        <f aca="false">IF($V289="","",INDEX('Stock Exchange'!I$5:I$2450,$V289))</f>
        <v/>
      </c>
      <c r="N289" s="18" t="str">
        <f aca="false">IF($W289="","",INDEX(Primary!F$5:F$2450,$W289))</f>
        <v/>
      </c>
      <c r="O289" s="18" t="str">
        <f aca="false">IF($W289="","",INDEX(Primary!G$5:G$2450,$W289))</f>
        <v/>
      </c>
      <c r="P289" s="18" t="str">
        <f aca="false">IF($W289="","",INDEX(Primary!H$5:H$2450,$W289))</f>
        <v/>
      </c>
      <c r="Q289" s="18" t="str">
        <f aca="false">IF($W289="","",INDEX(Primary!I$5:I$2450,$W289))</f>
        <v/>
      </c>
      <c r="R289" s="19" t="str">
        <f aca="false">IF($E289="Yes",L289+P289,"")</f>
        <v/>
      </c>
      <c r="S289" s="19" t="str">
        <f aca="false">IF($E289="Yes",H289-R289,"")</f>
        <v/>
      </c>
      <c r="T289" s="6" t="str">
        <f aca="false">IF($E289="Yes",IF(ROUND(ABS(S289),2)&lt;=$T$2,"OK","CHECK"),"n/a")</f>
        <v>n/a</v>
      </c>
      <c r="U289" s="20" t="n">
        <f aca="false">Total!J289</f>
        <v>48.66</v>
      </c>
      <c r="V289" s="17" t="str">
        <f aca="false">IFERROR(MATCH($A289,'Stock Exchange'!$A$5:$A$2450,0),"")</f>
        <v/>
      </c>
      <c r="W289" s="17" t="str">
        <f aca="false">IFERROR(MATCH($A289,Primary!$A$5:$A$2450,0),"")</f>
        <v/>
      </c>
    </row>
    <row r="290" customFormat="false" ht="15" hidden="false" customHeight="false" outlineLevel="0" collapsed="false">
      <c r="A290" s="16" t="n">
        <f aca="false">Total!A290</f>
        <v>37308</v>
      </c>
      <c r="B290" s="17" t="n">
        <f aca="false">YEAR(A290)</f>
        <v>2002</v>
      </c>
      <c r="C290" s="17" t="n">
        <f aca="false">MONTH(A290)</f>
        <v>2</v>
      </c>
      <c r="D290" s="6" t="str">
        <f aca="false">IF(MONTH(A290)&gt;=4,"FY "&amp;YEAR(A290)&amp;"-"&amp;RIGHT(YEAR(A290)+1,2),"FY "&amp;(YEAR(A290)-1)&amp;"-"&amp;RIGHT(YEAR(A290),2))</f>
        <v>FY 2001-02</v>
      </c>
      <c r="E290" s="6" t="str">
        <f aca="false">IF(AND(V290&lt;&gt;"",W290&lt;&gt;""),"Yes","No")</f>
        <v>No</v>
      </c>
      <c r="F290" s="18" t="n">
        <f aca="false">Total!F290</f>
        <v>277.2</v>
      </c>
      <c r="G290" s="18" t="n">
        <f aca="false">Total!G290</f>
        <v>177.2</v>
      </c>
      <c r="H290" s="18" t="n">
        <f aca="false">Total!H290</f>
        <v>100</v>
      </c>
      <c r="I290" s="18" t="n">
        <f aca="false">Total!I290</f>
        <v>20.6</v>
      </c>
      <c r="J290" s="18" t="str">
        <f aca="false">IF($V290="","",INDEX('Stock Exchange'!F$5:F$2450,$V290))</f>
        <v/>
      </c>
      <c r="K290" s="18" t="str">
        <f aca="false">IF($V290="","",INDEX('Stock Exchange'!G$5:G$2450,$V290))</f>
        <v/>
      </c>
      <c r="L290" s="18" t="str">
        <f aca="false">IF($V290="","",INDEX('Stock Exchange'!H$5:H$2450,$V290))</f>
        <v/>
      </c>
      <c r="M290" s="18" t="str">
        <f aca="false">IF($V290="","",INDEX('Stock Exchange'!I$5:I$2450,$V290))</f>
        <v/>
      </c>
      <c r="N290" s="18" t="str">
        <f aca="false">IF($W290="","",INDEX(Primary!F$5:F$2450,$W290))</f>
        <v/>
      </c>
      <c r="O290" s="18" t="str">
        <f aca="false">IF($W290="","",INDEX(Primary!G$5:G$2450,$W290))</f>
        <v/>
      </c>
      <c r="P290" s="18" t="str">
        <f aca="false">IF($W290="","",INDEX(Primary!H$5:H$2450,$W290))</f>
        <v/>
      </c>
      <c r="Q290" s="18" t="str">
        <f aca="false">IF($W290="","",INDEX(Primary!I$5:I$2450,$W290))</f>
        <v/>
      </c>
      <c r="R290" s="19" t="str">
        <f aca="false">IF($E290="Yes",L290+P290,"")</f>
        <v/>
      </c>
      <c r="S290" s="19" t="str">
        <f aca="false">IF($E290="Yes",H290-R290,"")</f>
        <v/>
      </c>
      <c r="T290" s="6" t="str">
        <f aca="false">IF($E290="Yes",IF(ROUND(ABS(S290),2)&lt;=$T$2,"OK","CHECK"),"n/a")</f>
        <v>n/a</v>
      </c>
      <c r="U290" s="20" t="n">
        <f aca="false">Total!J290</f>
        <v>48.63</v>
      </c>
      <c r="V290" s="17" t="str">
        <f aca="false">IFERROR(MATCH($A290,'Stock Exchange'!$A$5:$A$2450,0),"")</f>
        <v/>
      </c>
      <c r="W290" s="17" t="str">
        <f aca="false">IFERROR(MATCH($A290,Primary!$A$5:$A$2450,0),"")</f>
        <v/>
      </c>
    </row>
    <row r="291" customFormat="false" ht="15" hidden="false" customHeight="false" outlineLevel="0" collapsed="false">
      <c r="A291" s="16" t="n">
        <f aca="false">Total!A291</f>
        <v>37309</v>
      </c>
      <c r="B291" s="17" t="n">
        <f aca="false">YEAR(A291)</f>
        <v>2002</v>
      </c>
      <c r="C291" s="17" t="n">
        <f aca="false">MONTH(A291)</f>
        <v>2</v>
      </c>
      <c r="D291" s="6" t="str">
        <f aca="false">IF(MONTH(A291)&gt;=4,"FY "&amp;YEAR(A291)&amp;"-"&amp;RIGHT(YEAR(A291)+1,2),"FY "&amp;(YEAR(A291)-1)&amp;"-"&amp;RIGHT(YEAR(A291),2))</f>
        <v>FY 2001-02</v>
      </c>
      <c r="E291" s="6" t="str">
        <f aca="false">IF(AND(V291&lt;&gt;"",W291&lt;&gt;""),"Yes","No")</f>
        <v>No</v>
      </c>
      <c r="F291" s="18" t="n">
        <f aca="false">Total!F291</f>
        <v>196.3</v>
      </c>
      <c r="G291" s="18" t="n">
        <f aca="false">Total!G291</f>
        <v>134.2</v>
      </c>
      <c r="H291" s="18" t="n">
        <f aca="false">Total!H291</f>
        <v>62.1</v>
      </c>
      <c r="I291" s="18" t="n">
        <f aca="false">Total!I291</f>
        <v>12.8</v>
      </c>
      <c r="J291" s="18" t="str">
        <f aca="false">IF($V291="","",INDEX('Stock Exchange'!F$5:F$2450,$V291))</f>
        <v/>
      </c>
      <c r="K291" s="18" t="str">
        <f aca="false">IF($V291="","",INDEX('Stock Exchange'!G$5:G$2450,$V291))</f>
        <v/>
      </c>
      <c r="L291" s="18" t="str">
        <f aca="false">IF($V291="","",INDEX('Stock Exchange'!H$5:H$2450,$V291))</f>
        <v/>
      </c>
      <c r="M291" s="18" t="str">
        <f aca="false">IF($V291="","",INDEX('Stock Exchange'!I$5:I$2450,$V291))</f>
        <v/>
      </c>
      <c r="N291" s="18" t="str">
        <f aca="false">IF($W291="","",INDEX(Primary!F$5:F$2450,$W291))</f>
        <v/>
      </c>
      <c r="O291" s="18" t="str">
        <f aca="false">IF($W291="","",INDEX(Primary!G$5:G$2450,$W291))</f>
        <v/>
      </c>
      <c r="P291" s="18" t="str">
        <f aca="false">IF($W291="","",INDEX(Primary!H$5:H$2450,$W291))</f>
        <v/>
      </c>
      <c r="Q291" s="18" t="str">
        <f aca="false">IF($W291="","",INDEX(Primary!I$5:I$2450,$W291))</f>
        <v/>
      </c>
      <c r="R291" s="19" t="str">
        <f aca="false">IF($E291="Yes",L291+P291,"")</f>
        <v/>
      </c>
      <c r="S291" s="19" t="str">
        <f aca="false">IF($E291="Yes",H291-R291,"")</f>
        <v/>
      </c>
      <c r="T291" s="6" t="str">
        <f aca="false">IF($E291="Yes",IF(ROUND(ABS(S291),2)&lt;=$T$2,"OK","CHECK"),"n/a")</f>
        <v>n/a</v>
      </c>
      <c r="U291" s="20" t="n">
        <f aca="false">Total!J291</f>
        <v>48.63</v>
      </c>
      <c r="V291" s="17" t="str">
        <f aca="false">IFERROR(MATCH($A291,'Stock Exchange'!$A$5:$A$2450,0),"")</f>
        <v/>
      </c>
      <c r="W291" s="17" t="str">
        <f aca="false">IFERROR(MATCH($A291,Primary!$A$5:$A$2450,0),"")</f>
        <v/>
      </c>
    </row>
    <row r="292" customFormat="false" ht="15" hidden="false" customHeight="false" outlineLevel="0" collapsed="false">
      <c r="A292" s="16" t="n">
        <f aca="false">Total!A292</f>
        <v>37312</v>
      </c>
      <c r="B292" s="17" t="n">
        <f aca="false">YEAR(A292)</f>
        <v>2002</v>
      </c>
      <c r="C292" s="17" t="n">
        <f aca="false">MONTH(A292)</f>
        <v>2</v>
      </c>
      <c r="D292" s="6" t="str">
        <f aca="false">IF(MONTH(A292)&gt;=4,"FY "&amp;YEAR(A292)&amp;"-"&amp;RIGHT(YEAR(A292)+1,2),"FY "&amp;(YEAR(A292)-1)&amp;"-"&amp;RIGHT(YEAR(A292),2))</f>
        <v>FY 2001-02</v>
      </c>
      <c r="E292" s="6" t="str">
        <f aca="false">IF(AND(V292&lt;&gt;"",W292&lt;&gt;""),"Yes","No")</f>
        <v>No</v>
      </c>
      <c r="F292" s="18" t="n">
        <f aca="false">Total!F292</f>
        <v>333.2</v>
      </c>
      <c r="G292" s="18" t="n">
        <f aca="false">Total!G292</f>
        <v>203.2</v>
      </c>
      <c r="H292" s="18" t="n">
        <f aca="false">Total!H292</f>
        <v>130</v>
      </c>
      <c r="I292" s="18" t="n">
        <f aca="false">Total!I292</f>
        <v>26.7</v>
      </c>
      <c r="J292" s="18" t="str">
        <f aca="false">IF($V292="","",INDEX('Stock Exchange'!F$5:F$2450,$V292))</f>
        <v/>
      </c>
      <c r="K292" s="18" t="str">
        <f aca="false">IF($V292="","",INDEX('Stock Exchange'!G$5:G$2450,$V292))</f>
        <v/>
      </c>
      <c r="L292" s="18" t="str">
        <f aca="false">IF($V292="","",INDEX('Stock Exchange'!H$5:H$2450,$V292))</f>
        <v/>
      </c>
      <c r="M292" s="18" t="str">
        <f aca="false">IF($V292="","",INDEX('Stock Exchange'!I$5:I$2450,$V292))</f>
        <v/>
      </c>
      <c r="N292" s="18" t="str">
        <f aca="false">IF($W292="","",INDEX(Primary!F$5:F$2450,$W292))</f>
        <v/>
      </c>
      <c r="O292" s="18" t="str">
        <f aca="false">IF($W292="","",INDEX(Primary!G$5:G$2450,$W292))</f>
        <v/>
      </c>
      <c r="P292" s="18" t="str">
        <f aca="false">IF($W292="","",INDEX(Primary!H$5:H$2450,$W292))</f>
        <v/>
      </c>
      <c r="Q292" s="18" t="str">
        <f aca="false">IF($W292="","",INDEX(Primary!I$5:I$2450,$W292))</f>
        <v/>
      </c>
      <c r="R292" s="19" t="str">
        <f aca="false">IF($E292="Yes",L292+P292,"")</f>
        <v/>
      </c>
      <c r="S292" s="19" t="str">
        <f aca="false">IF($E292="Yes",H292-R292,"")</f>
        <v/>
      </c>
      <c r="T292" s="6" t="str">
        <f aca="false">IF($E292="Yes",IF(ROUND(ABS(S292),2)&lt;=$T$2,"OK","CHECK"),"n/a")</f>
        <v>n/a</v>
      </c>
      <c r="U292" s="20" t="n">
        <f aca="false">Total!J292</f>
        <v>48.71</v>
      </c>
      <c r="V292" s="17" t="str">
        <f aca="false">IFERROR(MATCH($A292,'Stock Exchange'!$A$5:$A$2450,0),"")</f>
        <v/>
      </c>
      <c r="W292" s="17" t="str">
        <f aca="false">IFERROR(MATCH($A292,Primary!$A$5:$A$2450,0),"")</f>
        <v/>
      </c>
    </row>
    <row r="293" customFormat="false" ht="15" hidden="false" customHeight="false" outlineLevel="0" collapsed="false">
      <c r="A293" s="16" t="n">
        <f aca="false">Total!A293</f>
        <v>37313</v>
      </c>
      <c r="B293" s="17" t="n">
        <f aca="false">YEAR(A293)</f>
        <v>2002</v>
      </c>
      <c r="C293" s="17" t="n">
        <f aca="false">MONTH(A293)</f>
        <v>2</v>
      </c>
      <c r="D293" s="6" t="str">
        <f aca="false">IF(MONTH(A293)&gt;=4,"FY "&amp;YEAR(A293)&amp;"-"&amp;RIGHT(YEAR(A293)+1,2),"FY "&amp;(YEAR(A293)-1)&amp;"-"&amp;RIGHT(YEAR(A293),2))</f>
        <v>FY 2001-02</v>
      </c>
      <c r="E293" s="6" t="str">
        <f aca="false">IF(AND(V293&lt;&gt;"",W293&lt;&gt;""),"Yes","No")</f>
        <v>No</v>
      </c>
      <c r="F293" s="18" t="n">
        <f aca="false">Total!F293</f>
        <v>183.7</v>
      </c>
      <c r="G293" s="18" t="n">
        <f aca="false">Total!G293</f>
        <v>90.8</v>
      </c>
      <c r="H293" s="18" t="n">
        <f aca="false">Total!H293</f>
        <v>92.9</v>
      </c>
      <c r="I293" s="18" t="n">
        <f aca="false">Total!I293</f>
        <v>19</v>
      </c>
      <c r="J293" s="18" t="str">
        <f aca="false">IF($V293="","",INDEX('Stock Exchange'!F$5:F$2450,$V293))</f>
        <v/>
      </c>
      <c r="K293" s="18" t="str">
        <f aca="false">IF($V293="","",INDEX('Stock Exchange'!G$5:G$2450,$V293))</f>
        <v/>
      </c>
      <c r="L293" s="18" t="str">
        <f aca="false">IF($V293="","",INDEX('Stock Exchange'!H$5:H$2450,$V293))</f>
        <v/>
      </c>
      <c r="M293" s="18" t="str">
        <f aca="false">IF($V293="","",INDEX('Stock Exchange'!I$5:I$2450,$V293))</f>
        <v/>
      </c>
      <c r="N293" s="18" t="str">
        <f aca="false">IF($W293="","",INDEX(Primary!F$5:F$2450,$W293))</f>
        <v/>
      </c>
      <c r="O293" s="18" t="str">
        <f aca="false">IF($W293="","",INDEX(Primary!G$5:G$2450,$W293))</f>
        <v/>
      </c>
      <c r="P293" s="18" t="str">
        <f aca="false">IF($W293="","",INDEX(Primary!H$5:H$2450,$W293))</f>
        <v/>
      </c>
      <c r="Q293" s="18" t="str">
        <f aca="false">IF($W293="","",INDEX(Primary!I$5:I$2450,$W293))</f>
        <v/>
      </c>
      <c r="R293" s="19" t="str">
        <f aca="false">IF($E293="Yes",L293+P293,"")</f>
        <v/>
      </c>
      <c r="S293" s="19" t="str">
        <f aca="false">IF($E293="Yes",H293-R293,"")</f>
        <v/>
      </c>
      <c r="T293" s="6" t="str">
        <f aca="false">IF($E293="Yes",IF(ROUND(ABS(S293),2)&lt;=$T$2,"OK","CHECK"),"n/a")</f>
        <v>n/a</v>
      </c>
      <c r="U293" s="20" t="n">
        <f aca="false">Total!J293</f>
        <v>48.85</v>
      </c>
      <c r="V293" s="17" t="str">
        <f aca="false">IFERROR(MATCH($A293,'Stock Exchange'!$A$5:$A$2450,0),"")</f>
        <v/>
      </c>
      <c r="W293" s="17" t="str">
        <f aca="false">IFERROR(MATCH($A293,Primary!$A$5:$A$2450,0),"")</f>
        <v/>
      </c>
    </row>
    <row r="294" customFormat="false" ht="15" hidden="false" customHeight="false" outlineLevel="0" collapsed="false">
      <c r="A294" s="16" t="n">
        <f aca="false">Total!A294</f>
        <v>37314</v>
      </c>
      <c r="B294" s="17" t="n">
        <f aca="false">YEAR(A294)</f>
        <v>2002</v>
      </c>
      <c r="C294" s="17" t="n">
        <f aca="false">MONTH(A294)</f>
        <v>2</v>
      </c>
      <c r="D294" s="6" t="str">
        <f aca="false">IF(MONTH(A294)&gt;=4,"FY "&amp;YEAR(A294)&amp;"-"&amp;RIGHT(YEAR(A294)+1,2),"FY "&amp;(YEAR(A294)-1)&amp;"-"&amp;RIGHT(YEAR(A294),2))</f>
        <v>FY 2001-02</v>
      </c>
      <c r="E294" s="6" t="str">
        <f aca="false">IF(AND(V294&lt;&gt;"",W294&lt;&gt;""),"Yes","No")</f>
        <v>No</v>
      </c>
      <c r="F294" s="18" t="n">
        <f aca="false">Total!F294</f>
        <v>388.2</v>
      </c>
      <c r="G294" s="18" t="n">
        <f aca="false">Total!G294</f>
        <v>246.4</v>
      </c>
      <c r="H294" s="18" t="n">
        <f aca="false">Total!H294</f>
        <v>141.8</v>
      </c>
      <c r="I294" s="18" t="n">
        <f aca="false">Total!I294</f>
        <v>29.1</v>
      </c>
      <c r="J294" s="18" t="str">
        <f aca="false">IF($V294="","",INDEX('Stock Exchange'!F$5:F$2450,$V294))</f>
        <v/>
      </c>
      <c r="K294" s="18" t="str">
        <f aca="false">IF($V294="","",INDEX('Stock Exchange'!G$5:G$2450,$V294))</f>
        <v/>
      </c>
      <c r="L294" s="18" t="str">
        <f aca="false">IF($V294="","",INDEX('Stock Exchange'!H$5:H$2450,$V294))</f>
        <v/>
      </c>
      <c r="M294" s="18" t="str">
        <f aca="false">IF($V294="","",INDEX('Stock Exchange'!I$5:I$2450,$V294))</f>
        <v/>
      </c>
      <c r="N294" s="18" t="str">
        <f aca="false">IF($W294="","",INDEX(Primary!F$5:F$2450,$W294))</f>
        <v/>
      </c>
      <c r="O294" s="18" t="str">
        <f aca="false">IF($W294="","",INDEX(Primary!G$5:G$2450,$W294))</f>
        <v/>
      </c>
      <c r="P294" s="18" t="str">
        <f aca="false">IF($W294="","",INDEX(Primary!H$5:H$2450,$W294))</f>
        <v/>
      </c>
      <c r="Q294" s="18" t="str">
        <f aca="false">IF($W294="","",INDEX(Primary!I$5:I$2450,$W294))</f>
        <v/>
      </c>
      <c r="R294" s="19" t="str">
        <f aca="false">IF($E294="Yes",L294+P294,"")</f>
        <v/>
      </c>
      <c r="S294" s="19" t="str">
        <f aca="false">IF($E294="Yes",H294-R294,"")</f>
        <v/>
      </c>
      <c r="T294" s="6" t="str">
        <f aca="false">IF($E294="Yes",IF(ROUND(ABS(S294),2)&lt;=$T$2,"OK","CHECK"),"n/a")</f>
        <v>n/a</v>
      </c>
      <c r="U294" s="20" t="n">
        <f aca="false">Total!J294</f>
        <v>48.77</v>
      </c>
      <c r="V294" s="17" t="str">
        <f aca="false">IFERROR(MATCH($A294,'Stock Exchange'!$A$5:$A$2450,0),"")</f>
        <v/>
      </c>
      <c r="W294" s="17" t="str">
        <f aca="false">IFERROR(MATCH($A294,Primary!$A$5:$A$2450,0),"")</f>
        <v/>
      </c>
    </row>
    <row r="295" customFormat="false" ht="15" hidden="false" customHeight="false" outlineLevel="0" collapsed="false">
      <c r="A295" s="16" t="n">
        <f aca="false">Total!A295</f>
        <v>37315</v>
      </c>
      <c r="B295" s="17" t="n">
        <f aca="false">YEAR(A295)</f>
        <v>2002</v>
      </c>
      <c r="C295" s="17" t="n">
        <f aca="false">MONTH(A295)</f>
        <v>2</v>
      </c>
      <c r="D295" s="6" t="str">
        <f aca="false">IF(MONTH(A295)&gt;=4,"FY "&amp;YEAR(A295)&amp;"-"&amp;RIGHT(YEAR(A295)+1,2),"FY "&amp;(YEAR(A295)-1)&amp;"-"&amp;RIGHT(YEAR(A295),2))</f>
        <v>FY 2001-02</v>
      </c>
      <c r="E295" s="6" t="str">
        <f aca="false">IF(AND(V295&lt;&gt;"",W295&lt;&gt;""),"Yes","No")</f>
        <v>No</v>
      </c>
      <c r="F295" s="18" t="n">
        <f aca="false">Total!F295</f>
        <v>383.5</v>
      </c>
      <c r="G295" s="18" t="n">
        <f aca="false">Total!G295</f>
        <v>204.7</v>
      </c>
      <c r="H295" s="18" t="n">
        <f aca="false">Total!H295</f>
        <v>178.8</v>
      </c>
      <c r="I295" s="18" t="n">
        <f aca="false">Total!I295</f>
        <v>36.7</v>
      </c>
      <c r="J295" s="18" t="str">
        <f aca="false">IF($V295="","",INDEX('Stock Exchange'!F$5:F$2450,$V295))</f>
        <v/>
      </c>
      <c r="K295" s="18" t="str">
        <f aca="false">IF($V295="","",INDEX('Stock Exchange'!G$5:G$2450,$V295))</f>
        <v/>
      </c>
      <c r="L295" s="18" t="str">
        <f aca="false">IF($V295="","",INDEX('Stock Exchange'!H$5:H$2450,$V295))</f>
        <v/>
      </c>
      <c r="M295" s="18" t="str">
        <f aca="false">IF($V295="","",INDEX('Stock Exchange'!I$5:I$2450,$V295))</f>
        <v/>
      </c>
      <c r="N295" s="18" t="str">
        <f aca="false">IF($W295="","",INDEX(Primary!F$5:F$2450,$W295))</f>
        <v/>
      </c>
      <c r="O295" s="18" t="str">
        <f aca="false">IF($W295="","",INDEX(Primary!G$5:G$2450,$W295))</f>
        <v/>
      </c>
      <c r="P295" s="18" t="str">
        <f aca="false">IF($W295="","",INDEX(Primary!H$5:H$2450,$W295))</f>
        <v/>
      </c>
      <c r="Q295" s="18" t="str">
        <f aca="false">IF($W295="","",INDEX(Primary!I$5:I$2450,$W295))</f>
        <v/>
      </c>
      <c r="R295" s="19" t="str">
        <f aca="false">IF($E295="Yes",L295+P295,"")</f>
        <v/>
      </c>
      <c r="S295" s="19" t="str">
        <f aca="false">IF($E295="Yes",H295-R295,"")</f>
        <v/>
      </c>
      <c r="T295" s="6" t="str">
        <f aca="false">IF($E295="Yes",IF(ROUND(ABS(S295),2)&lt;=$T$2,"OK","CHECK"),"n/a")</f>
        <v>n/a</v>
      </c>
      <c r="U295" s="20" t="n">
        <f aca="false">Total!J295</f>
        <v>48.73</v>
      </c>
      <c r="V295" s="17" t="str">
        <f aca="false">IFERROR(MATCH($A295,'Stock Exchange'!$A$5:$A$2450,0),"")</f>
        <v/>
      </c>
      <c r="W295" s="17" t="str">
        <f aca="false">IFERROR(MATCH($A295,Primary!$A$5:$A$2450,0),"")</f>
        <v/>
      </c>
    </row>
    <row r="296" customFormat="false" ht="15" hidden="false" customHeight="false" outlineLevel="0" collapsed="false">
      <c r="A296" s="16" t="n">
        <f aca="false">Total!A296</f>
        <v>37316</v>
      </c>
      <c r="B296" s="17" t="n">
        <f aca="false">YEAR(A296)</f>
        <v>2002</v>
      </c>
      <c r="C296" s="17" t="n">
        <f aca="false">MONTH(A296)</f>
        <v>3</v>
      </c>
      <c r="D296" s="6" t="str">
        <f aca="false">IF(MONTH(A296)&gt;=4,"FY "&amp;YEAR(A296)&amp;"-"&amp;RIGHT(YEAR(A296)+1,2),"FY "&amp;(YEAR(A296)-1)&amp;"-"&amp;RIGHT(YEAR(A296),2))</f>
        <v>FY 2001-02</v>
      </c>
      <c r="E296" s="6" t="str">
        <f aca="false">IF(AND(V296&lt;&gt;"",W296&lt;&gt;""),"Yes","No")</f>
        <v>No</v>
      </c>
      <c r="F296" s="18" t="n">
        <f aca="false">Total!F296</f>
        <v>372.1</v>
      </c>
      <c r="G296" s="18" t="n">
        <f aca="false">Total!G296</f>
        <v>375</v>
      </c>
      <c r="H296" s="18" t="n">
        <f aca="false">Total!H296</f>
        <v>-2.9</v>
      </c>
      <c r="I296" s="18" t="n">
        <f aca="false">Total!I296</f>
        <v>-0.6</v>
      </c>
      <c r="J296" s="18" t="str">
        <f aca="false">IF($V296="","",INDEX('Stock Exchange'!F$5:F$2450,$V296))</f>
        <v/>
      </c>
      <c r="K296" s="18" t="str">
        <f aca="false">IF($V296="","",INDEX('Stock Exchange'!G$5:G$2450,$V296))</f>
        <v/>
      </c>
      <c r="L296" s="18" t="str">
        <f aca="false">IF($V296="","",INDEX('Stock Exchange'!H$5:H$2450,$V296))</f>
        <v/>
      </c>
      <c r="M296" s="18" t="str">
        <f aca="false">IF($V296="","",INDEX('Stock Exchange'!I$5:I$2450,$V296))</f>
        <v/>
      </c>
      <c r="N296" s="18" t="str">
        <f aca="false">IF($W296="","",INDEX(Primary!F$5:F$2450,$W296))</f>
        <v/>
      </c>
      <c r="O296" s="18" t="str">
        <f aca="false">IF($W296="","",INDEX(Primary!G$5:G$2450,$W296))</f>
        <v/>
      </c>
      <c r="P296" s="18" t="str">
        <f aca="false">IF($W296="","",INDEX(Primary!H$5:H$2450,$W296))</f>
        <v/>
      </c>
      <c r="Q296" s="18" t="str">
        <f aca="false">IF($W296="","",INDEX(Primary!I$5:I$2450,$W296))</f>
        <v/>
      </c>
      <c r="R296" s="19" t="str">
        <f aca="false">IF($E296="Yes",L296+P296,"")</f>
        <v/>
      </c>
      <c r="S296" s="19" t="str">
        <f aca="false">IF($E296="Yes",H296-R296,"")</f>
        <v/>
      </c>
      <c r="T296" s="6" t="str">
        <f aca="false">IF($E296="Yes",IF(ROUND(ABS(S296),2)&lt;=$T$2,"OK","CHECK"),"n/a")</f>
        <v>n/a</v>
      </c>
      <c r="U296" s="20" t="n">
        <f aca="false">Total!J296</f>
        <v>48.81</v>
      </c>
      <c r="V296" s="17" t="str">
        <f aca="false">IFERROR(MATCH($A296,'Stock Exchange'!$A$5:$A$2450,0),"")</f>
        <v/>
      </c>
      <c r="W296" s="17" t="str">
        <f aca="false">IFERROR(MATCH($A296,Primary!$A$5:$A$2450,0),"")</f>
        <v/>
      </c>
    </row>
    <row r="297" customFormat="false" ht="15" hidden="false" customHeight="false" outlineLevel="0" collapsed="false">
      <c r="A297" s="16" t="n">
        <f aca="false">Total!A297</f>
        <v>37319</v>
      </c>
      <c r="B297" s="17" t="n">
        <f aca="false">YEAR(A297)</f>
        <v>2002</v>
      </c>
      <c r="C297" s="17" t="n">
        <f aca="false">MONTH(A297)</f>
        <v>3</v>
      </c>
      <c r="D297" s="6" t="str">
        <f aca="false">IF(MONTH(A297)&gt;=4,"FY "&amp;YEAR(A297)&amp;"-"&amp;RIGHT(YEAR(A297)+1,2),"FY "&amp;(YEAR(A297)-1)&amp;"-"&amp;RIGHT(YEAR(A297),2))</f>
        <v>FY 2001-02</v>
      </c>
      <c r="E297" s="6" t="str">
        <f aca="false">IF(AND(V297&lt;&gt;"",W297&lt;&gt;""),"Yes","No")</f>
        <v>No</v>
      </c>
      <c r="F297" s="18" t="n">
        <f aca="false">Total!F297</f>
        <v>286</v>
      </c>
      <c r="G297" s="18" t="n">
        <f aca="false">Total!G297</f>
        <v>189.9</v>
      </c>
      <c r="H297" s="18" t="n">
        <f aca="false">Total!H297</f>
        <v>96.1</v>
      </c>
      <c r="I297" s="18" t="n">
        <f aca="false">Total!I297</f>
        <v>19.7</v>
      </c>
      <c r="J297" s="18" t="str">
        <f aca="false">IF($V297="","",INDEX('Stock Exchange'!F$5:F$2450,$V297))</f>
        <v/>
      </c>
      <c r="K297" s="18" t="str">
        <f aca="false">IF($V297="","",INDEX('Stock Exchange'!G$5:G$2450,$V297))</f>
        <v/>
      </c>
      <c r="L297" s="18" t="str">
        <f aca="false">IF($V297="","",INDEX('Stock Exchange'!H$5:H$2450,$V297))</f>
        <v/>
      </c>
      <c r="M297" s="18" t="str">
        <f aca="false">IF($V297="","",INDEX('Stock Exchange'!I$5:I$2450,$V297))</f>
        <v/>
      </c>
      <c r="N297" s="18" t="str">
        <f aca="false">IF($W297="","",INDEX(Primary!F$5:F$2450,$W297))</f>
        <v/>
      </c>
      <c r="O297" s="18" t="str">
        <f aca="false">IF($W297="","",INDEX(Primary!G$5:G$2450,$W297))</f>
        <v/>
      </c>
      <c r="P297" s="18" t="str">
        <f aca="false">IF($W297="","",INDEX(Primary!H$5:H$2450,$W297))</f>
        <v/>
      </c>
      <c r="Q297" s="18" t="str">
        <f aca="false">IF($W297="","",INDEX(Primary!I$5:I$2450,$W297))</f>
        <v/>
      </c>
      <c r="R297" s="19" t="str">
        <f aca="false">IF($E297="Yes",L297+P297,"")</f>
        <v/>
      </c>
      <c r="S297" s="19" t="str">
        <f aca="false">IF($E297="Yes",H297-R297,"")</f>
        <v/>
      </c>
      <c r="T297" s="6" t="str">
        <f aca="false">IF($E297="Yes",IF(ROUND(ABS(S297),2)&lt;=$T$2,"OK","CHECK"),"n/a")</f>
        <v>n/a</v>
      </c>
      <c r="U297" s="20" t="n">
        <f aca="false">Total!J297</f>
        <v>48.75</v>
      </c>
      <c r="V297" s="17" t="str">
        <f aca="false">IFERROR(MATCH($A297,'Stock Exchange'!$A$5:$A$2450,0),"")</f>
        <v/>
      </c>
      <c r="W297" s="17" t="str">
        <f aca="false">IFERROR(MATCH($A297,Primary!$A$5:$A$2450,0),"")</f>
        <v/>
      </c>
    </row>
    <row r="298" customFormat="false" ht="15" hidden="false" customHeight="false" outlineLevel="0" collapsed="false">
      <c r="A298" s="16" t="n">
        <f aca="false">Total!A298</f>
        <v>37320</v>
      </c>
      <c r="B298" s="17" t="n">
        <f aca="false">YEAR(A298)</f>
        <v>2002</v>
      </c>
      <c r="C298" s="17" t="n">
        <f aca="false">MONTH(A298)</f>
        <v>3</v>
      </c>
      <c r="D298" s="6" t="str">
        <f aca="false">IF(MONTH(A298)&gt;=4,"FY "&amp;YEAR(A298)&amp;"-"&amp;RIGHT(YEAR(A298)+1,2),"FY "&amp;(YEAR(A298)-1)&amp;"-"&amp;RIGHT(YEAR(A298),2))</f>
        <v>FY 2001-02</v>
      </c>
      <c r="E298" s="6" t="str">
        <f aca="false">IF(AND(V298&lt;&gt;"",W298&lt;&gt;""),"Yes","No")</f>
        <v>No</v>
      </c>
      <c r="F298" s="18" t="n">
        <f aca="false">Total!F298</f>
        <v>273.7</v>
      </c>
      <c r="G298" s="18" t="n">
        <f aca="false">Total!G298</f>
        <v>277.6</v>
      </c>
      <c r="H298" s="18" t="n">
        <f aca="false">Total!H298</f>
        <v>-3.9</v>
      </c>
      <c r="I298" s="18" t="n">
        <f aca="false">Total!I298</f>
        <v>-0.8</v>
      </c>
      <c r="J298" s="18" t="str">
        <f aca="false">IF($V298="","",INDEX('Stock Exchange'!F$5:F$2450,$V298))</f>
        <v/>
      </c>
      <c r="K298" s="18" t="str">
        <f aca="false">IF($V298="","",INDEX('Stock Exchange'!G$5:G$2450,$V298))</f>
        <v/>
      </c>
      <c r="L298" s="18" t="str">
        <f aca="false">IF($V298="","",INDEX('Stock Exchange'!H$5:H$2450,$V298))</f>
        <v/>
      </c>
      <c r="M298" s="18" t="str">
        <f aca="false">IF($V298="","",INDEX('Stock Exchange'!I$5:I$2450,$V298))</f>
        <v/>
      </c>
      <c r="N298" s="18" t="str">
        <f aca="false">IF($W298="","",INDEX(Primary!F$5:F$2450,$W298))</f>
        <v/>
      </c>
      <c r="O298" s="18" t="str">
        <f aca="false">IF($W298="","",INDEX(Primary!G$5:G$2450,$W298))</f>
        <v/>
      </c>
      <c r="P298" s="18" t="str">
        <f aca="false">IF($W298="","",INDEX(Primary!H$5:H$2450,$W298))</f>
        <v/>
      </c>
      <c r="Q298" s="18" t="str">
        <f aca="false">IF($W298="","",INDEX(Primary!I$5:I$2450,$W298))</f>
        <v/>
      </c>
      <c r="R298" s="19" t="str">
        <f aca="false">IF($E298="Yes",L298+P298,"")</f>
        <v/>
      </c>
      <c r="S298" s="19" t="str">
        <f aca="false">IF($E298="Yes",H298-R298,"")</f>
        <v/>
      </c>
      <c r="T298" s="6" t="str">
        <f aca="false">IF($E298="Yes",IF(ROUND(ABS(S298),2)&lt;=$T$2,"OK","CHECK"),"n/a")</f>
        <v>n/a</v>
      </c>
      <c r="U298" s="20" t="n">
        <f aca="false">Total!J298</f>
        <v>48.7</v>
      </c>
      <c r="V298" s="17" t="str">
        <f aca="false">IFERROR(MATCH($A298,'Stock Exchange'!$A$5:$A$2450,0),"")</f>
        <v/>
      </c>
      <c r="W298" s="17" t="str">
        <f aca="false">IFERROR(MATCH($A298,Primary!$A$5:$A$2450,0),"")</f>
        <v/>
      </c>
    </row>
    <row r="299" customFormat="false" ht="15" hidden="false" customHeight="false" outlineLevel="0" collapsed="false">
      <c r="A299" s="16" t="n">
        <f aca="false">Total!A299</f>
        <v>37321</v>
      </c>
      <c r="B299" s="17" t="n">
        <f aca="false">YEAR(A299)</f>
        <v>2002</v>
      </c>
      <c r="C299" s="17" t="n">
        <f aca="false">MONTH(A299)</f>
        <v>3</v>
      </c>
      <c r="D299" s="6" t="str">
        <f aca="false">IF(MONTH(A299)&gt;=4,"FY "&amp;YEAR(A299)&amp;"-"&amp;RIGHT(YEAR(A299)+1,2),"FY "&amp;(YEAR(A299)-1)&amp;"-"&amp;RIGHT(YEAR(A299),2))</f>
        <v>FY 2001-02</v>
      </c>
      <c r="E299" s="6" t="str">
        <f aca="false">IF(AND(V299&lt;&gt;"",W299&lt;&gt;""),"Yes","No")</f>
        <v>No</v>
      </c>
      <c r="F299" s="18" t="n">
        <f aca="false">Total!F299</f>
        <v>290.4</v>
      </c>
      <c r="G299" s="18" t="n">
        <f aca="false">Total!G299</f>
        <v>231.5</v>
      </c>
      <c r="H299" s="18" t="n">
        <f aca="false">Total!H299</f>
        <v>58.9</v>
      </c>
      <c r="I299" s="18" t="n">
        <f aca="false">Total!I299</f>
        <v>12.1</v>
      </c>
      <c r="J299" s="18" t="str">
        <f aca="false">IF($V299="","",INDEX('Stock Exchange'!F$5:F$2450,$V299))</f>
        <v/>
      </c>
      <c r="K299" s="18" t="str">
        <f aca="false">IF($V299="","",INDEX('Stock Exchange'!G$5:G$2450,$V299))</f>
        <v/>
      </c>
      <c r="L299" s="18" t="str">
        <f aca="false">IF($V299="","",INDEX('Stock Exchange'!H$5:H$2450,$V299))</f>
        <v/>
      </c>
      <c r="M299" s="18" t="str">
        <f aca="false">IF($V299="","",INDEX('Stock Exchange'!I$5:I$2450,$V299))</f>
        <v/>
      </c>
      <c r="N299" s="18" t="str">
        <f aca="false">IF($W299="","",INDEX(Primary!F$5:F$2450,$W299))</f>
        <v/>
      </c>
      <c r="O299" s="18" t="str">
        <f aca="false">IF($W299="","",INDEX(Primary!G$5:G$2450,$W299))</f>
        <v/>
      </c>
      <c r="P299" s="18" t="str">
        <f aca="false">IF($W299="","",INDEX(Primary!H$5:H$2450,$W299))</f>
        <v/>
      </c>
      <c r="Q299" s="18" t="str">
        <f aca="false">IF($W299="","",INDEX(Primary!I$5:I$2450,$W299))</f>
        <v/>
      </c>
      <c r="R299" s="19" t="str">
        <f aca="false">IF($E299="Yes",L299+P299,"")</f>
        <v/>
      </c>
      <c r="S299" s="19" t="str">
        <f aca="false">IF($E299="Yes",H299-R299,"")</f>
        <v/>
      </c>
      <c r="T299" s="6" t="str">
        <f aca="false">IF($E299="Yes",IF(ROUND(ABS(S299),2)&lt;=$T$2,"OK","CHECK"),"n/a")</f>
        <v>n/a</v>
      </c>
      <c r="U299" s="20" t="n">
        <f aca="false">Total!J299</f>
        <v>48.7</v>
      </c>
      <c r="V299" s="17" t="str">
        <f aca="false">IFERROR(MATCH($A299,'Stock Exchange'!$A$5:$A$2450,0),"")</f>
        <v/>
      </c>
      <c r="W299" s="17" t="str">
        <f aca="false">IFERROR(MATCH($A299,Primary!$A$5:$A$2450,0),"")</f>
        <v/>
      </c>
    </row>
    <row r="300" customFormat="false" ht="15" hidden="false" customHeight="false" outlineLevel="0" collapsed="false">
      <c r="A300" s="16" t="n">
        <f aca="false">Total!A300</f>
        <v>37322</v>
      </c>
      <c r="B300" s="17" t="n">
        <f aca="false">YEAR(A300)</f>
        <v>2002</v>
      </c>
      <c r="C300" s="17" t="n">
        <f aca="false">MONTH(A300)</f>
        <v>3</v>
      </c>
      <c r="D300" s="6" t="str">
        <f aca="false">IF(MONTH(A300)&gt;=4,"FY "&amp;YEAR(A300)&amp;"-"&amp;RIGHT(YEAR(A300)+1,2),"FY "&amp;(YEAR(A300)-1)&amp;"-"&amp;RIGHT(YEAR(A300),2))</f>
        <v>FY 2001-02</v>
      </c>
      <c r="E300" s="6" t="str">
        <f aca="false">IF(AND(V300&lt;&gt;"",W300&lt;&gt;""),"Yes","No")</f>
        <v>No</v>
      </c>
      <c r="F300" s="18" t="n">
        <f aca="false">Total!F300</f>
        <v>249.1</v>
      </c>
      <c r="G300" s="18" t="n">
        <f aca="false">Total!G300</f>
        <v>228</v>
      </c>
      <c r="H300" s="18" t="n">
        <f aca="false">Total!H300</f>
        <v>21.1</v>
      </c>
      <c r="I300" s="18" t="n">
        <f aca="false">Total!I300</f>
        <v>4.3</v>
      </c>
      <c r="J300" s="18" t="str">
        <f aca="false">IF($V300="","",INDEX('Stock Exchange'!F$5:F$2450,$V300))</f>
        <v/>
      </c>
      <c r="K300" s="18" t="str">
        <f aca="false">IF($V300="","",INDEX('Stock Exchange'!G$5:G$2450,$V300))</f>
        <v/>
      </c>
      <c r="L300" s="18" t="str">
        <f aca="false">IF($V300="","",INDEX('Stock Exchange'!H$5:H$2450,$V300))</f>
        <v/>
      </c>
      <c r="M300" s="18" t="str">
        <f aca="false">IF($V300="","",INDEX('Stock Exchange'!I$5:I$2450,$V300))</f>
        <v/>
      </c>
      <c r="N300" s="18" t="str">
        <f aca="false">IF($W300="","",INDEX(Primary!F$5:F$2450,$W300))</f>
        <v/>
      </c>
      <c r="O300" s="18" t="str">
        <f aca="false">IF($W300="","",INDEX(Primary!G$5:G$2450,$W300))</f>
        <v/>
      </c>
      <c r="P300" s="18" t="str">
        <f aca="false">IF($W300="","",INDEX(Primary!H$5:H$2450,$W300))</f>
        <v/>
      </c>
      <c r="Q300" s="18" t="str">
        <f aca="false">IF($W300="","",INDEX(Primary!I$5:I$2450,$W300))</f>
        <v/>
      </c>
      <c r="R300" s="19" t="str">
        <f aca="false">IF($E300="Yes",L300+P300,"")</f>
        <v/>
      </c>
      <c r="S300" s="19" t="str">
        <f aca="false">IF($E300="Yes",H300-R300,"")</f>
        <v/>
      </c>
      <c r="T300" s="6" t="str">
        <f aca="false">IF($E300="Yes",IF(ROUND(ABS(S300),2)&lt;=$T$2,"OK","CHECK"),"n/a")</f>
        <v>n/a</v>
      </c>
      <c r="U300" s="20" t="n">
        <f aca="false">Total!J300</f>
        <v>48.7</v>
      </c>
      <c r="V300" s="17" t="str">
        <f aca="false">IFERROR(MATCH($A300,'Stock Exchange'!$A$5:$A$2450,0),"")</f>
        <v/>
      </c>
      <c r="W300" s="17" t="str">
        <f aca="false">IFERROR(MATCH($A300,Primary!$A$5:$A$2450,0),"")</f>
        <v/>
      </c>
    </row>
    <row r="301" customFormat="false" ht="15" hidden="false" customHeight="false" outlineLevel="0" collapsed="false">
      <c r="A301" s="16" t="n">
        <f aca="false">Total!A301</f>
        <v>37323</v>
      </c>
      <c r="B301" s="17" t="n">
        <f aca="false">YEAR(A301)</f>
        <v>2002</v>
      </c>
      <c r="C301" s="17" t="n">
        <f aca="false">MONTH(A301)</f>
        <v>3</v>
      </c>
      <c r="D301" s="6" t="str">
        <f aca="false">IF(MONTH(A301)&gt;=4,"FY "&amp;YEAR(A301)&amp;"-"&amp;RIGHT(YEAR(A301)+1,2),"FY "&amp;(YEAR(A301)-1)&amp;"-"&amp;RIGHT(YEAR(A301),2))</f>
        <v>FY 2001-02</v>
      </c>
      <c r="E301" s="6" t="str">
        <f aca="false">IF(AND(V301&lt;&gt;"",W301&lt;&gt;""),"Yes","No")</f>
        <v>No</v>
      </c>
      <c r="F301" s="18" t="n">
        <f aca="false">Total!F301</f>
        <v>276.4</v>
      </c>
      <c r="G301" s="18" t="n">
        <f aca="false">Total!G301</f>
        <v>114.8</v>
      </c>
      <c r="H301" s="18" t="n">
        <f aca="false">Total!H301</f>
        <v>161.6</v>
      </c>
      <c r="I301" s="18" t="n">
        <f aca="false">Total!I301</f>
        <v>33.2</v>
      </c>
      <c r="J301" s="18" t="str">
        <f aca="false">IF($V301="","",INDEX('Stock Exchange'!F$5:F$2450,$V301))</f>
        <v/>
      </c>
      <c r="K301" s="18" t="str">
        <f aca="false">IF($V301="","",INDEX('Stock Exchange'!G$5:G$2450,$V301))</f>
        <v/>
      </c>
      <c r="L301" s="18" t="str">
        <f aca="false">IF($V301="","",INDEX('Stock Exchange'!H$5:H$2450,$V301))</f>
        <v/>
      </c>
      <c r="M301" s="18" t="str">
        <f aca="false">IF($V301="","",INDEX('Stock Exchange'!I$5:I$2450,$V301))</f>
        <v/>
      </c>
      <c r="N301" s="18" t="str">
        <f aca="false">IF($W301="","",INDEX(Primary!F$5:F$2450,$W301))</f>
        <v/>
      </c>
      <c r="O301" s="18" t="str">
        <f aca="false">IF($W301="","",INDEX(Primary!G$5:G$2450,$W301))</f>
        <v/>
      </c>
      <c r="P301" s="18" t="str">
        <f aca="false">IF($W301="","",INDEX(Primary!H$5:H$2450,$W301))</f>
        <v/>
      </c>
      <c r="Q301" s="18" t="str">
        <f aca="false">IF($W301="","",INDEX(Primary!I$5:I$2450,$W301))</f>
        <v/>
      </c>
      <c r="R301" s="19" t="str">
        <f aca="false">IF($E301="Yes",L301+P301,"")</f>
        <v/>
      </c>
      <c r="S301" s="19" t="str">
        <f aca="false">IF($E301="Yes",H301-R301,"")</f>
        <v/>
      </c>
      <c r="T301" s="6" t="str">
        <f aca="false">IF($E301="Yes",IF(ROUND(ABS(S301),2)&lt;=$T$2,"OK","CHECK"),"n/a")</f>
        <v>n/a</v>
      </c>
      <c r="U301" s="20" t="n">
        <f aca="false">Total!J301</f>
        <v>48.72</v>
      </c>
      <c r="V301" s="17" t="str">
        <f aca="false">IFERROR(MATCH($A301,'Stock Exchange'!$A$5:$A$2450,0),"")</f>
        <v/>
      </c>
      <c r="W301" s="17" t="str">
        <f aca="false">IFERROR(MATCH($A301,Primary!$A$5:$A$2450,0),"")</f>
        <v/>
      </c>
    </row>
    <row r="302" customFormat="false" ht="15" hidden="false" customHeight="false" outlineLevel="0" collapsed="false">
      <c r="A302" s="16" t="n">
        <f aca="false">Total!A302</f>
        <v>37326</v>
      </c>
      <c r="B302" s="17" t="n">
        <f aca="false">YEAR(A302)</f>
        <v>2002</v>
      </c>
      <c r="C302" s="17" t="n">
        <f aca="false">MONTH(A302)</f>
        <v>3</v>
      </c>
      <c r="D302" s="6" t="str">
        <f aca="false">IF(MONTH(A302)&gt;=4,"FY "&amp;YEAR(A302)&amp;"-"&amp;RIGHT(YEAR(A302)+1,2),"FY "&amp;(YEAR(A302)-1)&amp;"-"&amp;RIGHT(YEAR(A302),2))</f>
        <v>FY 2001-02</v>
      </c>
      <c r="E302" s="6" t="str">
        <f aca="false">IF(AND(V302&lt;&gt;"",W302&lt;&gt;""),"Yes","No")</f>
        <v>No</v>
      </c>
      <c r="F302" s="18" t="n">
        <f aca="false">Total!F302</f>
        <v>241.5</v>
      </c>
      <c r="G302" s="18" t="n">
        <f aca="false">Total!G302</f>
        <v>153.9</v>
      </c>
      <c r="H302" s="18" t="n">
        <f aca="false">Total!H302</f>
        <v>87.6</v>
      </c>
      <c r="I302" s="18" t="n">
        <f aca="false">Total!I302</f>
        <v>18</v>
      </c>
      <c r="J302" s="18" t="str">
        <f aca="false">IF($V302="","",INDEX('Stock Exchange'!F$5:F$2450,$V302))</f>
        <v/>
      </c>
      <c r="K302" s="18" t="str">
        <f aca="false">IF($V302="","",INDEX('Stock Exchange'!G$5:G$2450,$V302))</f>
        <v/>
      </c>
      <c r="L302" s="18" t="str">
        <f aca="false">IF($V302="","",INDEX('Stock Exchange'!H$5:H$2450,$V302))</f>
        <v/>
      </c>
      <c r="M302" s="18" t="str">
        <f aca="false">IF($V302="","",INDEX('Stock Exchange'!I$5:I$2450,$V302))</f>
        <v/>
      </c>
      <c r="N302" s="18" t="str">
        <f aca="false">IF($W302="","",INDEX(Primary!F$5:F$2450,$W302))</f>
        <v/>
      </c>
      <c r="O302" s="18" t="str">
        <f aca="false">IF($W302="","",INDEX(Primary!G$5:G$2450,$W302))</f>
        <v/>
      </c>
      <c r="P302" s="18" t="str">
        <f aca="false">IF($W302="","",INDEX(Primary!H$5:H$2450,$W302))</f>
        <v/>
      </c>
      <c r="Q302" s="18" t="str">
        <f aca="false">IF($W302="","",INDEX(Primary!I$5:I$2450,$W302))</f>
        <v/>
      </c>
      <c r="R302" s="19" t="str">
        <f aca="false">IF($E302="Yes",L302+P302,"")</f>
        <v/>
      </c>
      <c r="S302" s="19" t="str">
        <f aca="false">IF($E302="Yes",H302-R302,"")</f>
        <v/>
      </c>
      <c r="T302" s="6" t="str">
        <f aca="false">IF($E302="Yes",IF(ROUND(ABS(S302),2)&lt;=$T$2,"OK","CHECK"),"n/a")</f>
        <v>n/a</v>
      </c>
      <c r="U302" s="20" t="n">
        <f aca="false">Total!J302</f>
        <v>48.75</v>
      </c>
      <c r="V302" s="17" t="str">
        <f aca="false">IFERROR(MATCH($A302,'Stock Exchange'!$A$5:$A$2450,0),"")</f>
        <v/>
      </c>
      <c r="W302" s="17" t="str">
        <f aca="false">IFERROR(MATCH($A302,Primary!$A$5:$A$2450,0),"")</f>
        <v/>
      </c>
    </row>
    <row r="303" customFormat="false" ht="15" hidden="false" customHeight="false" outlineLevel="0" collapsed="false">
      <c r="A303" s="16" t="n">
        <f aca="false">Total!A303</f>
        <v>37327</v>
      </c>
      <c r="B303" s="17" t="n">
        <f aca="false">YEAR(A303)</f>
        <v>2002</v>
      </c>
      <c r="C303" s="17" t="n">
        <f aca="false">MONTH(A303)</f>
        <v>3</v>
      </c>
      <c r="D303" s="6" t="str">
        <f aca="false">IF(MONTH(A303)&gt;=4,"FY "&amp;YEAR(A303)&amp;"-"&amp;RIGHT(YEAR(A303)+1,2),"FY "&amp;(YEAR(A303)-1)&amp;"-"&amp;RIGHT(YEAR(A303),2))</f>
        <v>FY 2001-02</v>
      </c>
      <c r="E303" s="6" t="str">
        <f aca="false">IF(AND(V303&lt;&gt;"",W303&lt;&gt;""),"Yes","No")</f>
        <v>No</v>
      </c>
      <c r="F303" s="18" t="n">
        <f aca="false">Total!F303</f>
        <v>218</v>
      </c>
      <c r="G303" s="18" t="n">
        <f aca="false">Total!G303</f>
        <v>198.6</v>
      </c>
      <c r="H303" s="18" t="n">
        <f aca="false">Total!H303</f>
        <v>19.4</v>
      </c>
      <c r="I303" s="18" t="n">
        <f aca="false">Total!I303</f>
        <v>4</v>
      </c>
      <c r="J303" s="18" t="str">
        <f aca="false">IF($V303="","",INDEX('Stock Exchange'!F$5:F$2450,$V303))</f>
        <v/>
      </c>
      <c r="K303" s="18" t="str">
        <f aca="false">IF($V303="","",INDEX('Stock Exchange'!G$5:G$2450,$V303))</f>
        <v/>
      </c>
      <c r="L303" s="18" t="str">
        <f aca="false">IF($V303="","",INDEX('Stock Exchange'!H$5:H$2450,$V303))</f>
        <v/>
      </c>
      <c r="M303" s="18" t="str">
        <f aca="false">IF($V303="","",INDEX('Stock Exchange'!I$5:I$2450,$V303))</f>
        <v/>
      </c>
      <c r="N303" s="18" t="str">
        <f aca="false">IF($W303="","",INDEX(Primary!F$5:F$2450,$W303))</f>
        <v/>
      </c>
      <c r="O303" s="18" t="str">
        <f aca="false">IF($W303="","",INDEX(Primary!G$5:G$2450,$W303))</f>
        <v/>
      </c>
      <c r="P303" s="18" t="str">
        <f aca="false">IF($W303="","",INDEX(Primary!H$5:H$2450,$W303))</f>
        <v/>
      </c>
      <c r="Q303" s="18" t="str">
        <f aca="false">IF($W303="","",INDEX(Primary!I$5:I$2450,$W303))</f>
        <v/>
      </c>
      <c r="R303" s="19" t="str">
        <f aca="false">IF($E303="Yes",L303+P303,"")</f>
        <v/>
      </c>
      <c r="S303" s="19" t="str">
        <f aca="false">IF($E303="Yes",H303-R303,"")</f>
        <v/>
      </c>
      <c r="T303" s="6" t="str">
        <f aca="false">IF($E303="Yes",IF(ROUND(ABS(S303),2)&lt;=$T$2,"OK","CHECK"),"n/a")</f>
        <v>n/a</v>
      </c>
      <c r="U303" s="20" t="n">
        <f aca="false">Total!J303</f>
        <v>48.75</v>
      </c>
      <c r="V303" s="17" t="str">
        <f aca="false">IFERROR(MATCH($A303,'Stock Exchange'!$A$5:$A$2450,0),"")</f>
        <v/>
      </c>
      <c r="W303" s="17" t="str">
        <f aca="false">IFERROR(MATCH($A303,Primary!$A$5:$A$2450,0),"")</f>
        <v/>
      </c>
    </row>
    <row r="304" customFormat="false" ht="15" hidden="false" customHeight="false" outlineLevel="0" collapsed="false">
      <c r="A304" s="16" t="n">
        <f aca="false">Total!A304</f>
        <v>37328</v>
      </c>
      <c r="B304" s="17" t="n">
        <f aca="false">YEAR(A304)</f>
        <v>2002</v>
      </c>
      <c r="C304" s="17" t="n">
        <f aca="false">MONTH(A304)</f>
        <v>3</v>
      </c>
      <c r="D304" s="6" t="str">
        <f aca="false">IF(MONTH(A304)&gt;=4,"FY "&amp;YEAR(A304)&amp;"-"&amp;RIGHT(YEAR(A304)+1,2),"FY "&amp;(YEAR(A304)-1)&amp;"-"&amp;RIGHT(YEAR(A304),2))</f>
        <v>FY 2001-02</v>
      </c>
      <c r="E304" s="6" t="str">
        <f aca="false">IF(AND(V304&lt;&gt;"",W304&lt;&gt;""),"Yes","No")</f>
        <v>No</v>
      </c>
      <c r="F304" s="18" t="n">
        <f aca="false">Total!F304</f>
        <v>188.4</v>
      </c>
      <c r="G304" s="18" t="n">
        <f aca="false">Total!G304</f>
        <v>224.5</v>
      </c>
      <c r="H304" s="18" t="n">
        <f aca="false">Total!H304</f>
        <v>-36.1</v>
      </c>
      <c r="I304" s="18" t="n">
        <f aca="false">Total!I304</f>
        <v>-7.4</v>
      </c>
      <c r="J304" s="18" t="str">
        <f aca="false">IF($V304="","",INDEX('Stock Exchange'!F$5:F$2450,$V304))</f>
        <v/>
      </c>
      <c r="K304" s="18" t="str">
        <f aca="false">IF($V304="","",INDEX('Stock Exchange'!G$5:G$2450,$V304))</f>
        <v/>
      </c>
      <c r="L304" s="18" t="str">
        <f aca="false">IF($V304="","",INDEX('Stock Exchange'!H$5:H$2450,$V304))</f>
        <v/>
      </c>
      <c r="M304" s="18" t="str">
        <f aca="false">IF($V304="","",INDEX('Stock Exchange'!I$5:I$2450,$V304))</f>
        <v/>
      </c>
      <c r="N304" s="18" t="str">
        <f aca="false">IF($W304="","",INDEX(Primary!F$5:F$2450,$W304))</f>
        <v/>
      </c>
      <c r="O304" s="18" t="str">
        <f aca="false">IF($W304="","",INDEX(Primary!G$5:G$2450,$W304))</f>
        <v/>
      </c>
      <c r="P304" s="18" t="str">
        <f aca="false">IF($W304="","",INDEX(Primary!H$5:H$2450,$W304))</f>
        <v/>
      </c>
      <c r="Q304" s="18" t="str">
        <f aca="false">IF($W304="","",INDEX(Primary!I$5:I$2450,$W304))</f>
        <v/>
      </c>
      <c r="R304" s="19" t="str">
        <f aca="false">IF($E304="Yes",L304+P304,"")</f>
        <v/>
      </c>
      <c r="S304" s="19" t="str">
        <f aca="false">IF($E304="Yes",H304-R304,"")</f>
        <v/>
      </c>
      <c r="T304" s="6" t="str">
        <f aca="false">IF($E304="Yes",IF(ROUND(ABS(S304),2)&lt;=$T$2,"OK","CHECK"),"n/a")</f>
        <v>n/a</v>
      </c>
      <c r="U304" s="20" t="n">
        <f aca="false">Total!J304</f>
        <v>48.73</v>
      </c>
      <c r="V304" s="17" t="str">
        <f aca="false">IFERROR(MATCH($A304,'Stock Exchange'!$A$5:$A$2450,0),"")</f>
        <v/>
      </c>
      <c r="W304" s="17" t="str">
        <f aca="false">IFERROR(MATCH($A304,Primary!$A$5:$A$2450,0),"")</f>
        <v/>
      </c>
    </row>
    <row r="305" customFormat="false" ht="15" hidden="false" customHeight="false" outlineLevel="0" collapsed="false">
      <c r="A305" s="16" t="n">
        <f aca="false">Total!A305</f>
        <v>37329</v>
      </c>
      <c r="B305" s="17" t="n">
        <f aca="false">YEAR(A305)</f>
        <v>2002</v>
      </c>
      <c r="C305" s="17" t="n">
        <f aca="false">MONTH(A305)</f>
        <v>3</v>
      </c>
      <c r="D305" s="6" t="str">
        <f aca="false">IF(MONTH(A305)&gt;=4,"FY "&amp;YEAR(A305)&amp;"-"&amp;RIGHT(YEAR(A305)+1,2),"FY "&amp;(YEAR(A305)-1)&amp;"-"&amp;RIGHT(YEAR(A305),2))</f>
        <v>FY 2001-02</v>
      </c>
      <c r="E305" s="6" t="str">
        <f aca="false">IF(AND(V305&lt;&gt;"",W305&lt;&gt;""),"Yes","No")</f>
        <v>No</v>
      </c>
      <c r="F305" s="18" t="n">
        <f aca="false">Total!F305</f>
        <v>125</v>
      </c>
      <c r="G305" s="18" t="n">
        <f aca="false">Total!G305</f>
        <v>136.8</v>
      </c>
      <c r="H305" s="18" t="n">
        <f aca="false">Total!H305</f>
        <v>-11.8</v>
      </c>
      <c r="I305" s="18" t="n">
        <f aca="false">Total!I305</f>
        <v>-2.4</v>
      </c>
      <c r="J305" s="18" t="str">
        <f aca="false">IF($V305="","",INDEX('Stock Exchange'!F$5:F$2450,$V305))</f>
        <v/>
      </c>
      <c r="K305" s="18" t="str">
        <f aca="false">IF($V305="","",INDEX('Stock Exchange'!G$5:G$2450,$V305))</f>
        <v/>
      </c>
      <c r="L305" s="18" t="str">
        <f aca="false">IF($V305="","",INDEX('Stock Exchange'!H$5:H$2450,$V305))</f>
        <v/>
      </c>
      <c r="M305" s="18" t="str">
        <f aca="false">IF($V305="","",INDEX('Stock Exchange'!I$5:I$2450,$V305))</f>
        <v/>
      </c>
      <c r="N305" s="18" t="str">
        <f aca="false">IF($W305="","",INDEX(Primary!F$5:F$2450,$W305))</f>
        <v/>
      </c>
      <c r="O305" s="18" t="str">
        <f aca="false">IF($W305="","",INDEX(Primary!G$5:G$2450,$W305))</f>
        <v/>
      </c>
      <c r="P305" s="18" t="str">
        <f aca="false">IF($W305="","",INDEX(Primary!H$5:H$2450,$W305))</f>
        <v/>
      </c>
      <c r="Q305" s="18" t="str">
        <f aca="false">IF($W305="","",INDEX(Primary!I$5:I$2450,$W305))</f>
        <v/>
      </c>
      <c r="R305" s="19" t="str">
        <f aca="false">IF($E305="Yes",L305+P305,"")</f>
        <v/>
      </c>
      <c r="S305" s="19" t="str">
        <f aca="false">IF($E305="Yes",H305-R305,"")</f>
        <v/>
      </c>
      <c r="T305" s="6" t="str">
        <f aca="false">IF($E305="Yes",IF(ROUND(ABS(S305),2)&lt;=$T$2,"OK","CHECK"),"n/a")</f>
        <v>n/a</v>
      </c>
      <c r="U305" s="20" t="n">
        <f aca="false">Total!J305</f>
        <v>48.75</v>
      </c>
      <c r="V305" s="17" t="str">
        <f aca="false">IFERROR(MATCH($A305,'Stock Exchange'!$A$5:$A$2450,0),"")</f>
        <v/>
      </c>
      <c r="W305" s="17" t="str">
        <f aca="false">IFERROR(MATCH($A305,Primary!$A$5:$A$2450,0),"")</f>
        <v/>
      </c>
    </row>
    <row r="306" customFormat="false" ht="15" hidden="false" customHeight="false" outlineLevel="0" collapsed="false">
      <c r="A306" s="16" t="n">
        <f aca="false">Total!A306</f>
        <v>37330</v>
      </c>
      <c r="B306" s="17" t="n">
        <f aca="false">YEAR(A306)</f>
        <v>2002</v>
      </c>
      <c r="C306" s="17" t="n">
        <f aca="false">MONTH(A306)</f>
        <v>3</v>
      </c>
      <c r="D306" s="6" t="str">
        <f aca="false">IF(MONTH(A306)&gt;=4,"FY "&amp;YEAR(A306)&amp;"-"&amp;RIGHT(YEAR(A306)+1,2),"FY "&amp;(YEAR(A306)-1)&amp;"-"&amp;RIGHT(YEAR(A306),2))</f>
        <v>FY 2001-02</v>
      </c>
      <c r="E306" s="6" t="str">
        <f aca="false">IF(AND(V306&lt;&gt;"",W306&lt;&gt;""),"Yes","No")</f>
        <v>No</v>
      </c>
      <c r="F306" s="18" t="n">
        <f aca="false">Total!F306</f>
        <v>99.6</v>
      </c>
      <c r="G306" s="18" t="n">
        <f aca="false">Total!G306</f>
        <v>78.3</v>
      </c>
      <c r="H306" s="18" t="n">
        <f aca="false">Total!H306</f>
        <v>21.3</v>
      </c>
      <c r="I306" s="18" t="n">
        <f aca="false">Total!I306</f>
        <v>4.4</v>
      </c>
      <c r="J306" s="18" t="str">
        <f aca="false">IF($V306="","",INDEX('Stock Exchange'!F$5:F$2450,$V306))</f>
        <v/>
      </c>
      <c r="K306" s="18" t="str">
        <f aca="false">IF($V306="","",INDEX('Stock Exchange'!G$5:G$2450,$V306))</f>
        <v/>
      </c>
      <c r="L306" s="18" t="str">
        <f aca="false">IF($V306="","",INDEX('Stock Exchange'!H$5:H$2450,$V306))</f>
        <v/>
      </c>
      <c r="M306" s="18" t="str">
        <f aca="false">IF($V306="","",INDEX('Stock Exchange'!I$5:I$2450,$V306))</f>
        <v/>
      </c>
      <c r="N306" s="18" t="str">
        <f aca="false">IF($W306="","",INDEX(Primary!F$5:F$2450,$W306))</f>
        <v/>
      </c>
      <c r="O306" s="18" t="str">
        <f aca="false">IF($W306="","",INDEX(Primary!G$5:G$2450,$W306))</f>
        <v/>
      </c>
      <c r="P306" s="18" t="str">
        <f aca="false">IF($W306="","",INDEX(Primary!H$5:H$2450,$W306))</f>
        <v/>
      </c>
      <c r="Q306" s="18" t="str">
        <f aca="false">IF($W306="","",INDEX(Primary!I$5:I$2450,$W306))</f>
        <v/>
      </c>
      <c r="R306" s="19" t="str">
        <f aca="false">IF($E306="Yes",L306+P306,"")</f>
        <v/>
      </c>
      <c r="S306" s="19" t="str">
        <f aca="false">IF($E306="Yes",H306-R306,"")</f>
        <v/>
      </c>
      <c r="T306" s="6" t="str">
        <f aca="false">IF($E306="Yes",IF(ROUND(ABS(S306),2)&lt;=$T$2,"OK","CHECK"),"n/a")</f>
        <v>n/a</v>
      </c>
      <c r="U306" s="20" t="n">
        <f aca="false">Total!J306</f>
        <v>48.72</v>
      </c>
      <c r="V306" s="17" t="str">
        <f aca="false">IFERROR(MATCH($A306,'Stock Exchange'!$A$5:$A$2450,0),"")</f>
        <v/>
      </c>
      <c r="W306" s="17" t="str">
        <f aca="false">IFERROR(MATCH($A306,Primary!$A$5:$A$2450,0),"")</f>
        <v/>
      </c>
    </row>
    <row r="307" customFormat="false" ht="15" hidden="false" customHeight="false" outlineLevel="0" collapsed="false">
      <c r="A307" s="16" t="n">
        <f aca="false">Total!A307</f>
        <v>37333</v>
      </c>
      <c r="B307" s="17" t="n">
        <f aca="false">YEAR(A307)</f>
        <v>2002</v>
      </c>
      <c r="C307" s="17" t="n">
        <f aca="false">MONTH(A307)</f>
        <v>3</v>
      </c>
      <c r="D307" s="6" t="str">
        <f aca="false">IF(MONTH(A307)&gt;=4,"FY "&amp;YEAR(A307)&amp;"-"&amp;RIGHT(YEAR(A307)+1,2),"FY "&amp;(YEAR(A307)-1)&amp;"-"&amp;RIGHT(YEAR(A307),2))</f>
        <v>FY 2001-02</v>
      </c>
      <c r="E307" s="6" t="str">
        <f aca="false">IF(AND(V307&lt;&gt;"",W307&lt;&gt;""),"Yes","No")</f>
        <v>No</v>
      </c>
      <c r="F307" s="18" t="n">
        <f aca="false">Total!F307</f>
        <v>278.1</v>
      </c>
      <c r="G307" s="18" t="n">
        <f aca="false">Total!G307</f>
        <v>244</v>
      </c>
      <c r="H307" s="18" t="n">
        <f aca="false">Total!H307</f>
        <v>34.1</v>
      </c>
      <c r="I307" s="18" t="n">
        <f aca="false">Total!I307</f>
        <v>7</v>
      </c>
      <c r="J307" s="18" t="str">
        <f aca="false">IF($V307="","",INDEX('Stock Exchange'!F$5:F$2450,$V307))</f>
        <v/>
      </c>
      <c r="K307" s="18" t="str">
        <f aca="false">IF($V307="","",INDEX('Stock Exchange'!G$5:G$2450,$V307))</f>
        <v/>
      </c>
      <c r="L307" s="18" t="str">
        <f aca="false">IF($V307="","",INDEX('Stock Exchange'!H$5:H$2450,$V307))</f>
        <v/>
      </c>
      <c r="M307" s="18" t="str">
        <f aca="false">IF($V307="","",INDEX('Stock Exchange'!I$5:I$2450,$V307))</f>
        <v/>
      </c>
      <c r="N307" s="18" t="str">
        <f aca="false">IF($W307="","",INDEX(Primary!F$5:F$2450,$W307))</f>
        <v/>
      </c>
      <c r="O307" s="18" t="str">
        <f aca="false">IF($W307="","",INDEX(Primary!G$5:G$2450,$W307))</f>
        <v/>
      </c>
      <c r="P307" s="18" t="str">
        <f aca="false">IF($W307="","",INDEX(Primary!H$5:H$2450,$W307))</f>
        <v/>
      </c>
      <c r="Q307" s="18" t="str">
        <f aca="false">IF($W307="","",INDEX(Primary!I$5:I$2450,$W307))</f>
        <v/>
      </c>
      <c r="R307" s="19" t="str">
        <f aca="false">IF($E307="Yes",L307+P307,"")</f>
        <v/>
      </c>
      <c r="S307" s="19" t="str">
        <f aca="false">IF($E307="Yes",H307-R307,"")</f>
        <v/>
      </c>
      <c r="T307" s="6" t="str">
        <f aca="false">IF($E307="Yes",IF(ROUND(ABS(S307),2)&lt;=$T$2,"OK","CHECK"),"n/a")</f>
        <v>n/a</v>
      </c>
      <c r="U307" s="20" t="n">
        <f aca="false">Total!J307</f>
        <v>48.71</v>
      </c>
      <c r="V307" s="17" t="str">
        <f aca="false">IFERROR(MATCH($A307,'Stock Exchange'!$A$5:$A$2450,0),"")</f>
        <v/>
      </c>
      <c r="W307" s="17" t="str">
        <f aca="false">IFERROR(MATCH($A307,Primary!$A$5:$A$2450,0),"")</f>
        <v/>
      </c>
    </row>
    <row r="308" customFormat="false" ht="15" hidden="false" customHeight="false" outlineLevel="0" collapsed="false">
      <c r="A308" s="16" t="n">
        <f aca="false">Total!A308</f>
        <v>37334</v>
      </c>
      <c r="B308" s="17" t="n">
        <f aca="false">YEAR(A308)</f>
        <v>2002</v>
      </c>
      <c r="C308" s="17" t="n">
        <f aca="false">MONTH(A308)</f>
        <v>3</v>
      </c>
      <c r="D308" s="6" t="str">
        <f aca="false">IF(MONTH(A308)&gt;=4,"FY "&amp;YEAR(A308)&amp;"-"&amp;RIGHT(YEAR(A308)+1,2),"FY "&amp;(YEAR(A308)-1)&amp;"-"&amp;RIGHT(YEAR(A308),2))</f>
        <v>FY 2001-02</v>
      </c>
      <c r="E308" s="6" t="str">
        <f aca="false">IF(AND(V308&lt;&gt;"",W308&lt;&gt;""),"Yes","No")</f>
        <v>No</v>
      </c>
      <c r="F308" s="18" t="n">
        <f aca="false">Total!F308</f>
        <v>133.6</v>
      </c>
      <c r="G308" s="18" t="n">
        <f aca="false">Total!G308</f>
        <v>107.3</v>
      </c>
      <c r="H308" s="18" t="n">
        <f aca="false">Total!H308</f>
        <v>26.3</v>
      </c>
      <c r="I308" s="18" t="n">
        <f aca="false">Total!I308</f>
        <v>5.4</v>
      </c>
      <c r="J308" s="18" t="str">
        <f aca="false">IF($V308="","",INDEX('Stock Exchange'!F$5:F$2450,$V308))</f>
        <v/>
      </c>
      <c r="K308" s="18" t="str">
        <f aca="false">IF($V308="","",INDEX('Stock Exchange'!G$5:G$2450,$V308))</f>
        <v/>
      </c>
      <c r="L308" s="18" t="str">
        <f aca="false">IF($V308="","",INDEX('Stock Exchange'!H$5:H$2450,$V308))</f>
        <v/>
      </c>
      <c r="M308" s="18" t="str">
        <f aca="false">IF($V308="","",INDEX('Stock Exchange'!I$5:I$2450,$V308))</f>
        <v/>
      </c>
      <c r="N308" s="18" t="str">
        <f aca="false">IF($W308="","",INDEX(Primary!F$5:F$2450,$W308))</f>
        <v/>
      </c>
      <c r="O308" s="18" t="str">
        <f aca="false">IF($W308="","",INDEX(Primary!G$5:G$2450,$W308))</f>
        <v/>
      </c>
      <c r="P308" s="18" t="str">
        <f aca="false">IF($W308="","",INDEX(Primary!H$5:H$2450,$W308))</f>
        <v/>
      </c>
      <c r="Q308" s="18" t="str">
        <f aca="false">IF($W308="","",INDEX(Primary!I$5:I$2450,$W308))</f>
        <v/>
      </c>
      <c r="R308" s="19" t="str">
        <f aca="false">IF($E308="Yes",L308+P308,"")</f>
        <v/>
      </c>
      <c r="S308" s="19" t="str">
        <f aca="false">IF($E308="Yes",H308-R308,"")</f>
        <v/>
      </c>
      <c r="T308" s="6" t="str">
        <f aca="false">IF($E308="Yes",IF(ROUND(ABS(S308),2)&lt;=$T$2,"OK","CHECK"),"n/a")</f>
        <v>n/a</v>
      </c>
      <c r="U308" s="20" t="n">
        <f aca="false">Total!J308</f>
        <v>48.71</v>
      </c>
      <c r="V308" s="17" t="str">
        <f aca="false">IFERROR(MATCH($A308,'Stock Exchange'!$A$5:$A$2450,0),"")</f>
        <v/>
      </c>
      <c r="W308" s="17" t="str">
        <f aca="false">IFERROR(MATCH($A308,Primary!$A$5:$A$2450,0),"")</f>
        <v/>
      </c>
    </row>
    <row r="309" customFormat="false" ht="15" hidden="false" customHeight="false" outlineLevel="0" collapsed="false">
      <c r="A309" s="16" t="n">
        <f aca="false">Total!A309</f>
        <v>37335</v>
      </c>
      <c r="B309" s="17" t="n">
        <f aca="false">YEAR(A309)</f>
        <v>2002</v>
      </c>
      <c r="C309" s="17" t="n">
        <f aca="false">MONTH(A309)</f>
        <v>3</v>
      </c>
      <c r="D309" s="6" t="str">
        <f aca="false">IF(MONTH(A309)&gt;=4,"FY "&amp;YEAR(A309)&amp;"-"&amp;RIGHT(YEAR(A309)+1,2),"FY "&amp;(YEAR(A309)-1)&amp;"-"&amp;RIGHT(YEAR(A309),2))</f>
        <v>FY 2001-02</v>
      </c>
      <c r="E309" s="6" t="str">
        <f aca="false">IF(AND(V309&lt;&gt;"",W309&lt;&gt;""),"Yes","No")</f>
        <v>No</v>
      </c>
      <c r="F309" s="18" t="n">
        <f aca="false">Total!F309</f>
        <v>136.2</v>
      </c>
      <c r="G309" s="18" t="n">
        <f aca="false">Total!G309</f>
        <v>155.6</v>
      </c>
      <c r="H309" s="18" t="n">
        <f aca="false">Total!H309</f>
        <v>-19.4</v>
      </c>
      <c r="I309" s="18" t="n">
        <f aca="false">Total!I309</f>
        <v>-4</v>
      </c>
      <c r="J309" s="18" t="str">
        <f aca="false">IF($V309="","",INDEX('Stock Exchange'!F$5:F$2450,$V309))</f>
        <v/>
      </c>
      <c r="K309" s="18" t="str">
        <f aca="false">IF($V309="","",INDEX('Stock Exchange'!G$5:G$2450,$V309))</f>
        <v/>
      </c>
      <c r="L309" s="18" t="str">
        <f aca="false">IF($V309="","",INDEX('Stock Exchange'!H$5:H$2450,$V309))</f>
        <v/>
      </c>
      <c r="M309" s="18" t="str">
        <f aca="false">IF($V309="","",INDEX('Stock Exchange'!I$5:I$2450,$V309))</f>
        <v/>
      </c>
      <c r="N309" s="18" t="str">
        <f aca="false">IF($W309="","",INDEX(Primary!F$5:F$2450,$W309))</f>
        <v/>
      </c>
      <c r="O309" s="18" t="str">
        <f aca="false">IF($W309="","",INDEX(Primary!G$5:G$2450,$W309))</f>
        <v/>
      </c>
      <c r="P309" s="18" t="str">
        <f aca="false">IF($W309="","",INDEX(Primary!H$5:H$2450,$W309))</f>
        <v/>
      </c>
      <c r="Q309" s="18" t="str">
        <f aca="false">IF($W309="","",INDEX(Primary!I$5:I$2450,$W309))</f>
        <v/>
      </c>
      <c r="R309" s="19" t="str">
        <f aca="false">IF($E309="Yes",L309+P309,"")</f>
        <v/>
      </c>
      <c r="S309" s="19" t="str">
        <f aca="false">IF($E309="Yes",H309-R309,"")</f>
        <v/>
      </c>
      <c r="T309" s="6" t="str">
        <f aca="false">IF($E309="Yes",IF(ROUND(ABS(S309),2)&lt;=$T$2,"OK","CHECK"),"n/a")</f>
        <v>n/a</v>
      </c>
      <c r="U309" s="20" t="n">
        <f aca="false">Total!J309</f>
        <v>48.73</v>
      </c>
      <c r="V309" s="17" t="str">
        <f aca="false">IFERROR(MATCH($A309,'Stock Exchange'!$A$5:$A$2450,0),"")</f>
        <v/>
      </c>
      <c r="W309" s="17" t="str">
        <f aca="false">IFERROR(MATCH($A309,Primary!$A$5:$A$2450,0),"")</f>
        <v/>
      </c>
    </row>
    <row r="310" customFormat="false" ht="15" hidden="false" customHeight="false" outlineLevel="0" collapsed="false">
      <c r="A310" s="16" t="n">
        <f aca="false">Total!A310</f>
        <v>37336</v>
      </c>
      <c r="B310" s="17" t="n">
        <f aca="false">YEAR(A310)</f>
        <v>2002</v>
      </c>
      <c r="C310" s="17" t="n">
        <f aca="false">MONTH(A310)</f>
        <v>3</v>
      </c>
      <c r="D310" s="6" t="str">
        <f aca="false">IF(MONTH(A310)&gt;=4,"FY "&amp;YEAR(A310)&amp;"-"&amp;RIGHT(YEAR(A310)+1,2),"FY "&amp;(YEAR(A310)-1)&amp;"-"&amp;RIGHT(YEAR(A310),2))</f>
        <v>FY 2001-02</v>
      </c>
      <c r="E310" s="6" t="str">
        <f aca="false">IF(AND(V310&lt;&gt;"",W310&lt;&gt;""),"Yes","No")</f>
        <v>No</v>
      </c>
      <c r="F310" s="18" t="n">
        <f aca="false">Total!F310</f>
        <v>133.3</v>
      </c>
      <c r="G310" s="18" t="n">
        <f aca="false">Total!G310</f>
        <v>110.1</v>
      </c>
      <c r="H310" s="18" t="n">
        <f aca="false">Total!H310</f>
        <v>23.2</v>
      </c>
      <c r="I310" s="18" t="n">
        <f aca="false">Total!I310</f>
        <v>4.8</v>
      </c>
      <c r="J310" s="18" t="str">
        <f aca="false">IF($V310="","",INDEX('Stock Exchange'!F$5:F$2450,$V310))</f>
        <v/>
      </c>
      <c r="K310" s="18" t="str">
        <f aca="false">IF($V310="","",INDEX('Stock Exchange'!G$5:G$2450,$V310))</f>
        <v/>
      </c>
      <c r="L310" s="18" t="str">
        <f aca="false">IF($V310="","",INDEX('Stock Exchange'!H$5:H$2450,$V310))</f>
        <v/>
      </c>
      <c r="M310" s="18" t="str">
        <f aca="false">IF($V310="","",INDEX('Stock Exchange'!I$5:I$2450,$V310))</f>
        <v/>
      </c>
      <c r="N310" s="18" t="str">
        <f aca="false">IF($W310="","",INDEX(Primary!F$5:F$2450,$W310))</f>
        <v/>
      </c>
      <c r="O310" s="18" t="str">
        <f aca="false">IF($W310="","",INDEX(Primary!G$5:G$2450,$W310))</f>
        <v/>
      </c>
      <c r="P310" s="18" t="str">
        <f aca="false">IF($W310="","",INDEX(Primary!H$5:H$2450,$W310))</f>
        <v/>
      </c>
      <c r="Q310" s="18" t="str">
        <f aca="false">IF($W310="","",INDEX(Primary!I$5:I$2450,$W310))</f>
        <v/>
      </c>
      <c r="R310" s="19" t="str">
        <f aca="false">IF($E310="Yes",L310+P310,"")</f>
        <v/>
      </c>
      <c r="S310" s="19" t="str">
        <f aca="false">IF($E310="Yes",H310-R310,"")</f>
        <v/>
      </c>
      <c r="T310" s="6" t="str">
        <f aca="false">IF($E310="Yes",IF(ROUND(ABS(S310),2)&lt;=$T$2,"OK","CHECK"),"n/a")</f>
        <v>n/a</v>
      </c>
      <c r="U310" s="20" t="n">
        <f aca="false">Total!J310</f>
        <v>48.73</v>
      </c>
      <c r="V310" s="17" t="str">
        <f aca="false">IFERROR(MATCH($A310,'Stock Exchange'!$A$5:$A$2450,0),"")</f>
        <v/>
      </c>
      <c r="W310" s="17" t="str">
        <f aca="false">IFERROR(MATCH($A310,Primary!$A$5:$A$2450,0),"")</f>
        <v/>
      </c>
    </row>
    <row r="311" customFormat="false" ht="15" hidden="false" customHeight="false" outlineLevel="0" collapsed="false">
      <c r="A311" s="16" t="n">
        <f aca="false">Total!A311</f>
        <v>37337</v>
      </c>
      <c r="B311" s="17" t="n">
        <f aca="false">YEAR(A311)</f>
        <v>2002</v>
      </c>
      <c r="C311" s="17" t="n">
        <f aca="false">MONTH(A311)</f>
        <v>3</v>
      </c>
      <c r="D311" s="6" t="str">
        <f aca="false">IF(MONTH(A311)&gt;=4,"FY "&amp;YEAR(A311)&amp;"-"&amp;RIGHT(YEAR(A311)+1,2),"FY "&amp;(YEAR(A311)-1)&amp;"-"&amp;RIGHT(YEAR(A311),2))</f>
        <v>FY 2001-02</v>
      </c>
      <c r="E311" s="6" t="str">
        <f aca="false">IF(AND(V311&lt;&gt;"",W311&lt;&gt;""),"Yes","No")</f>
        <v>No</v>
      </c>
      <c r="F311" s="18" t="n">
        <f aca="false">Total!F311</f>
        <v>76.4</v>
      </c>
      <c r="G311" s="18" t="n">
        <f aca="false">Total!G311</f>
        <v>124.6</v>
      </c>
      <c r="H311" s="18" t="n">
        <f aca="false">Total!H311</f>
        <v>-48.2</v>
      </c>
      <c r="I311" s="18" t="n">
        <f aca="false">Total!I311</f>
        <v>-9.9</v>
      </c>
      <c r="J311" s="18" t="str">
        <f aca="false">IF($V311="","",INDEX('Stock Exchange'!F$5:F$2450,$V311))</f>
        <v/>
      </c>
      <c r="K311" s="18" t="str">
        <f aca="false">IF($V311="","",INDEX('Stock Exchange'!G$5:G$2450,$V311))</f>
        <v/>
      </c>
      <c r="L311" s="18" t="str">
        <f aca="false">IF($V311="","",INDEX('Stock Exchange'!H$5:H$2450,$V311))</f>
        <v/>
      </c>
      <c r="M311" s="18" t="str">
        <f aca="false">IF($V311="","",INDEX('Stock Exchange'!I$5:I$2450,$V311))</f>
        <v/>
      </c>
      <c r="N311" s="18" t="str">
        <f aca="false">IF($W311="","",INDEX(Primary!F$5:F$2450,$W311))</f>
        <v/>
      </c>
      <c r="O311" s="18" t="str">
        <f aca="false">IF($W311="","",INDEX(Primary!G$5:G$2450,$W311))</f>
        <v/>
      </c>
      <c r="P311" s="18" t="str">
        <f aca="false">IF($W311="","",INDEX(Primary!H$5:H$2450,$W311))</f>
        <v/>
      </c>
      <c r="Q311" s="18" t="str">
        <f aca="false">IF($W311="","",INDEX(Primary!I$5:I$2450,$W311))</f>
        <v/>
      </c>
      <c r="R311" s="19" t="str">
        <f aca="false">IF($E311="Yes",L311+P311,"")</f>
        <v/>
      </c>
      <c r="S311" s="19" t="str">
        <f aca="false">IF($E311="Yes",H311-R311,"")</f>
        <v/>
      </c>
      <c r="T311" s="6" t="str">
        <f aca="false">IF($E311="Yes",IF(ROUND(ABS(S311),2)&lt;=$T$2,"OK","CHECK"),"n/a")</f>
        <v>n/a</v>
      </c>
      <c r="U311" s="20" t="n">
        <f aca="false">Total!J311</f>
        <v>48.75</v>
      </c>
      <c r="V311" s="17" t="str">
        <f aca="false">IFERROR(MATCH($A311,'Stock Exchange'!$A$5:$A$2450,0),"")</f>
        <v/>
      </c>
      <c r="W311" s="17" t="str">
        <f aca="false">IFERROR(MATCH($A311,Primary!$A$5:$A$2450,0),"")</f>
        <v/>
      </c>
    </row>
    <row r="312" customFormat="false" ht="15" hidden="false" customHeight="false" outlineLevel="0" collapsed="false">
      <c r="A312" s="16" t="n">
        <f aca="false">Total!A312</f>
        <v>37341</v>
      </c>
      <c r="B312" s="17" t="n">
        <f aca="false">YEAR(A312)</f>
        <v>2002</v>
      </c>
      <c r="C312" s="17" t="n">
        <f aca="false">MONTH(A312)</f>
        <v>3</v>
      </c>
      <c r="D312" s="6" t="str">
        <f aca="false">IF(MONTH(A312)&gt;=4,"FY "&amp;YEAR(A312)&amp;"-"&amp;RIGHT(YEAR(A312)+1,2),"FY "&amp;(YEAR(A312)-1)&amp;"-"&amp;RIGHT(YEAR(A312),2))</f>
        <v>FY 2001-02</v>
      </c>
      <c r="E312" s="6" t="str">
        <f aca="false">IF(AND(V312&lt;&gt;"",W312&lt;&gt;""),"Yes","No")</f>
        <v>No</v>
      </c>
      <c r="F312" s="18" t="n">
        <f aca="false">Total!F312</f>
        <v>179.7</v>
      </c>
      <c r="G312" s="18" t="n">
        <f aca="false">Total!G312</f>
        <v>173.7</v>
      </c>
      <c r="H312" s="18" t="n">
        <f aca="false">Total!H312</f>
        <v>6</v>
      </c>
      <c r="I312" s="18" t="n">
        <f aca="false">Total!I312</f>
        <v>1.2</v>
      </c>
      <c r="J312" s="18" t="str">
        <f aca="false">IF($V312="","",INDEX('Stock Exchange'!F$5:F$2450,$V312))</f>
        <v/>
      </c>
      <c r="K312" s="18" t="str">
        <f aca="false">IF($V312="","",INDEX('Stock Exchange'!G$5:G$2450,$V312))</f>
        <v/>
      </c>
      <c r="L312" s="18" t="str">
        <f aca="false">IF($V312="","",INDEX('Stock Exchange'!H$5:H$2450,$V312))</f>
        <v/>
      </c>
      <c r="M312" s="18" t="str">
        <f aca="false">IF($V312="","",INDEX('Stock Exchange'!I$5:I$2450,$V312))</f>
        <v/>
      </c>
      <c r="N312" s="18" t="str">
        <f aca="false">IF($W312="","",INDEX(Primary!F$5:F$2450,$W312))</f>
        <v/>
      </c>
      <c r="O312" s="18" t="str">
        <f aca="false">IF($W312="","",INDEX(Primary!G$5:G$2450,$W312))</f>
        <v/>
      </c>
      <c r="P312" s="18" t="str">
        <f aca="false">IF($W312="","",INDEX(Primary!H$5:H$2450,$W312))</f>
        <v/>
      </c>
      <c r="Q312" s="18" t="str">
        <f aca="false">IF($W312="","",INDEX(Primary!I$5:I$2450,$W312))</f>
        <v/>
      </c>
      <c r="R312" s="19" t="str">
        <f aca="false">IF($E312="Yes",L312+P312,"")</f>
        <v/>
      </c>
      <c r="S312" s="19" t="str">
        <f aca="false">IF($E312="Yes",H312-R312,"")</f>
        <v/>
      </c>
      <c r="T312" s="6" t="str">
        <f aca="false">IF($E312="Yes",IF(ROUND(ABS(S312),2)&lt;=$T$2,"OK","CHECK"),"n/a")</f>
        <v>n/a</v>
      </c>
      <c r="U312" s="20" t="n">
        <f aca="false">Total!J312</f>
        <v>48.77</v>
      </c>
      <c r="V312" s="17" t="str">
        <f aca="false">IFERROR(MATCH($A312,'Stock Exchange'!$A$5:$A$2450,0),"")</f>
        <v/>
      </c>
      <c r="W312" s="17" t="str">
        <f aca="false">IFERROR(MATCH($A312,Primary!$A$5:$A$2450,0),"")</f>
        <v/>
      </c>
    </row>
    <row r="313" customFormat="false" ht="15" hidden="false" customHeight="false" outlineLevel="0" collapsed="false">
      <c r="A313" s="16" t="n">
        <f aca="false">Total!A313</f>
        <v>37342</v>
      </c>
      <c r="B313" s="17" t="n">
        <f aca="false">YEAR(A313)</f>
        <v>2002</v>
      </c>
      <c r="C313" s="17" t="n">
        <f aca="false">MONTH(A313)</f>
        <v>3</v>
      </c>
      <c r="D313" s="6" t="str">
        <f aca="false">IF(MONTH(A313)&gt;=4,"FY "&amp;YEAR(A313)&amp;"-"&amp;RIGHT(YEAR(A313)+1,2),"FY "&amp;(YEAR(A313)-1)&amp;"-"&amp;RIGHT(YEAR(A313),2))</f>
        <v>FY 2001-02</v>
      </c>
      <c r="E313" s="6" t="str">
        <f aca="false">IF(AND(V313&lt;&gt;"",W313&lt;&gt;""),"Yes","No")</f>
        <v>No</v>
      </c>
      <c r="F313" s="18" t="n">
        <f aca="false">Total!F313</f>
        <v>145.7</v>
      </c>
      <c r="G313" s="18" t="n">
        <f aca="false">Total!G313</f>
        <v>207.4</v>
      </c>
      <c r="H313" s="18" t="n">
        <f aca="false">Total!H313</f>
        <v>-61.7</v>
      </c>
      <c r="I313" s="18" t="n">
        <f aca="false">Total!I313</f>
        <v>-12.7</v>
      </c>
      <c r="J313" s="18" t="str">
        <f aca="false">IF($V313="","",INDEX('Stock Exchange'!F$5:F$2450,$V313))</f>
        <v/>
      </c>
      <c r="K313" s="18" t="str">
        <f aca="false">IF($V313="","",INDEX('Stock Exchange'!G$5:G$2450,$V313))</f>
        <v/>
      </c>
      <c r="L313" s="18" t="str">
        <f aca="false">IF($V313="","",INDEX('Stock Exchange'!H$5:H$2450,$V313))</f>
        <v/>
      </c>
      <c r="M313" s="18" t="str">
        <f aca="false">IF($V313="","",INDEX('Stock Exchange'!I$5:I$2450,$V313))</f>
        <v/>
      </c>
      <c r="N313" s="18" t="str">
        <f aca="false">IF($W313="","",INDEX(Primary!F$5:F$2450,$W313))</f>
        <v/>
      </c>
      <c r="O313" s="18" t="str">
        <f aca="false">IF($W313="","",INDEX(Primary!G$5:G$2450,$W313))</f>
        <v/>
      </c>
      <c r="P313" s="18" t="str">
        <f aca="false">IF($W313="","",INDEX(Primary!H$5:H$2450,$W313))</f>
        <v/>
      </c>
      <c r="Q313" s="18" t="str">
        <f aca="false">IF($W313="","",INDEX(Primary!I$5:I$2450,$W313))</f>
        <v/>
      </c>
      <c r="R313" s="19" t="str">
        <f aca="false">IF($E313="Yes",L313+P313,"")</f>
        <v/>
      </c>
      <c r="S313" s="19" t="str">
        <f aca="false">IF($E313="Yes",H313-R313,"")</f>
        <v/>
      </c>
      <c r="T313" s="6" t="str">
        <f aca="false">IF($E313="Yes",IF(ROUND(ABS(S313),2)&lt;=$T$2,"OK","CHECK"),"n/a")</f>
        <v>n/a</v>
      </c>
      <c r="U313" s="20" t="n">
        <f aca="false">Total!J313</f>
        <v>48.76</v>
      </c>
      <c r="V313" s="17" t="str">
        <f aca="false">IFERROR(MATCH($A313,'Stock Exchange'!$A$5:$A$2450,0),"")</f>
        <v/>
      </c>
      <c r="W313" s="17" t="str">
        <f aca="false">IFERROR(MATCH($A313,Primary!$A$5:$A$2450,0),"")</f>
        <v/>
      </c>
    </row>
    <row r="314" customFormat="false" ht="15" hidden="false" customHeight="false" outlineLevel="0" collapsed="false">
      <c r="A314" s="16" t="n">
        <f aca="false">Total!A314</f>
        <v>37343</v>
      </c>
      <c r="B314" s="17" t="n">
        <f aca="false">YEAR(A314)</f>
        <v>2002</v>
      </c>
      <c r="C314" s="17" t="n">
        <f aca="false">MONTH(A314)</f>
        <v>3</v>
      </c>
      <c r="D314" s="6" t="str">
        <f aca="false">IF(MONTH(A314)&gt;=4,"FY "&amp;YEAR(A314)&amp;"-"&amp;RIGHT(YEAR(A314)+1,2),"FY "&amp;(YEAR(A314)-1)&amp;"-"&amp;RIGHT(YEAR(A314),2))</f>
        <v>FY 2001-02</v>
      </c>
      <c r="E314" s="6" t="str">
        <f aca="false">IF(AND(V314&lt;&gt;"",W314&lt;&gt;""),"Yes","No")</f>
        <v>No</v>
      </c>
      <c r="F314" s="18" t="n">
        <f aca="false">Total!F314</f>
        <v>234.1</v>
      </c>
      <c r="G314" s="18" t="n">
        <f aca="false">Total!G314</f>
        <v>214.3</v>
      </c>
      <c r="H314" s="18" t="n">
        <f aca="false">Total!H314</f>
        <v>19.8</v>
      </c>
      <c r="I314" s="18" t="n">
        <f aca="false">Total!I314</f>
        <v>4</v>
      </c>
      <c r="J314" s="18" t="str">
        <f aca="false">IF($V314="","",INDEX('Stock Exchange'!F$5:F$2450,$V314))</f>
        <v/>
      </c>
      <c r="K314" s="18" t="str">
        <f aca="false">IF($V314="","",INDEX('Stock Exchange'!G$5:G$2450,$V314))</f>
        <v/>
      </c>
      <c r="L314" s="18" t="str">
        <f aca="false">IF($V314="","",INDEX('Stock Exchange'!H$5:H$2450,$V314))</f>
        <v/>
      </c>
      <c r="M314" s="18" t="str">
        <f aca="false">IF($V314="","",INDEX('Stock Exchange'!I$5:I$2450,$V314))</f>
        <v/>
      </c>
      <c r="N314" s="18" t="str">
        <f aca="false">IF($W314="","",INDEX(Primary!F$5:F$2450,$W314))</f>
        <v/>
      </c>
      <c r="O314" s="18" t="str">
        <f aca="false">IF($W314="","",INDEX(Primary!G$5:G$2450,$W314))</f>
        <v/>
      </c>
      <c r="P314" s="18" t="str">
        <f aca="false">IF($W314="","",INDEX(Primary!H$5:H$2450,$W314))</f>
        <v/>
      </c>
      <c r="Q314" s="18" t="str">
        <f aca="false">IF($W314="","",INDEX(Primary!I$5:I$2450,$W314))</f>
        <v/>
      </c>
      <c r="R314" s="19" t="str">
        <f aca="false">IF($E314="Yes",L314+P314,"")</f>
        <v/>
      </c>
      <c r="S314" s="19" t="str">
        <f aca="false">IF($E314="Yes",H314-R314,"")</f>
        <v/>
      </c>
      <c r="T314" s="6" t="str">
        <f aca="false">IF($E314="Yes",IF(ROUND(ABS(S314),2)&lt;=$T$2,"OK","CHECK"),"n/a")</f>
        <v>n/a</v>
      </c>
      <c r="U314" s="20" t="n">
        <f aca="false">Total!J314</f>
        <v>48.83</v>
      </c>
      <c r="V314" s="17" t="str">
        <f aca="false">IFERROR(MATCH($A314,'Stock Exchange'!$A$5:$A$2450,0),"")</f>
        <v/>
      </c>
      <c r="W314" s="17" t="str">
        <f aca="false">IFERROR(MATCH($A314,Primary!$A$5:$A$2450,0),"")</f>
        <v/>
      </c>
    </row>
    <row r="315" customFormat="false" ht="15" hidden="false" customHeight="false" outlineLevel="0" collapsed="false">
      <c r="A315" s="16" t="n">
        <f aca="false">Total!A315</f>
        <v>37347</v>
      </c>
      <c r="B315" s="17" t="n">
        <f aca="false">YEAR(A315)</f>
        <v>2002</v>
      </c>
      <c r="C315" s="17" t="n">
        <f aca="false">MONTH(A315)</f>
        <v>4</v>
      </c>
      <c r="D315" s="6" t="str">
        <f aca="false">IF(MONTH(A315)&gt;=4,"FY "&amp;YEAR(A315)&amp;"-"&amp;RIGHT(YEAR(A315)+1,2),"FY "&amp;(YEAR(A315)-1)&amp;"-"&amp;RIGHT(YEAR(A315),2))</f>
        <v>FY 2002-03</v>
      </c>
      <c r="E315" s="6" t="str">
        <f aca="false">IF(AND(V315&lt;&gt;"",W315&lt;&gt;""),"Yes","No")</f>
        <v>No</v>
      </c>
      <c r="F315" s="18" t="n">
        <f aca="false">Total!F315</f>
        <v>306.9</v>
      </c>
      <c r="G315" s="18" t="n">
        <f aca="false">Total!G315</f>
        <v>227.9</v>
      </c>
      <c r="H315" s="18" t="n">
        <f aca="false">Total!H315</f>
        <v>79</v>
      </c>
      <c r="I315" s="18" t="n">
        <f aca="false">Total!I315</f>
        <v>16.2</v>
      </c>
      <c r="J315" s="18" t="str">
        <f aca="false">IF($V315="","",INDEX('Stock Exchange'!F$5:F$2450,$V315))</f>
        <v/>
      </c>
      <c r="K315" s="18" t="str">
        <f aca="false">IF($V315="","",INDEX('Stock Exchange'!G$5:G$2450,$V315))</f>
        <v/>
      </c>
      <c r="L315" s="18" t="str">
        <f aca="false">IF($V315="","",INDEX('Stock Exchange'!H$5:H$2450,$V315))</f>
        <v/>
      </c>
      <c r="M315" s="18" t="str">
        <f aca="false">IF($V315="","",INDEX('Stock Exchange'!I$5:I$2450,$V315))</f>
        <v/>
      </c>
      <c r="N315" s="18" t="str">
        <f aca="false">IF($W315="","",INDEX(Primary!F$5:F$2450,$W315))</f>
        <v/>
      </c>
      <c r="O315" s="18" t="str">
        <f aca="false">IF($W315="","",INDEX(Primary!G$5:G$2450,$W315))</f>
        <v/>
      </c>
      <c r="P315" s="18" t="str">
        <f aca="false">IF($W315="","",INDEX(Primary!H$5:H$2450,$W315))</f>
        <v/>
      </c>
      <c r="Q315" s="18" t="str">
        <f aca="false">IF($W315="","",INDEX(Primary!I$5:I$2450,$W315))</f>
        <v/>
      </c>
      <c r="R315" s="19" t="str">
        <f aca="false">IF($E315="Yes",L315+P315,"")</f>
        <v/>
      </c>
      <c r="S315" s="19" t="str">
        <f aca="false">IF($E315="Yes",H315-R315,"")</f>
        <v/>
      </c>
      <c r="T315" s="6" t="str">
        <f aca="false">IF($E315="Yes",IF(ROUND(ABS(S315),2)&lt;=$T$2,"OK","CHECK"),"n/a")</f>
        <v>n/a</v>
      </c>
      <c r="U315" s="20" t="n">
        <f aca="false">Total!J315</f>
        <v>48.8</v>
      </c>
      <c r="V315" s="17" t="str">
        <f aca="false">IFERROR(MATCH($A315,'Stock Exchange'!$A$5:$A$2450,0),"")</f>
        <v/>
      </c>
      <c r="W315" s="17" t="str">
        <f aca="false">IFERROR(MATCH($A315,Primary!$A$5:$A$2450,0),"")</f>
        <v/>
      </c>
    </row>
    <row r="316" customFormat="false" ht="15" hidden="false" customHeight="false" outlineLevel="0" collapsed="false">
      <c r="A316" s="16" t="n">
        <f aca="false">Total!A316</f>
        <v>37348</v>
      </c>
      <c r="B316" s="17" t="n">
        <f aca="false">YEAR(A316)</f>
        <v>2002</v>
      </c>
      <c r="C316" s="17" t="n">
        <f aca="false">MONTH(A316)</f>
        <v>4</v>
      </c>
      <c r="D316" s="6" t="str">
        <f aca="false">IF(MONTH(A316)&gt;=4,"FY "&amp;YEAR(A316)&amp;"-"&amp;RIGHT(YEAR(A316)+1,2),"FY "&amp;(YEAR(A316)-1)&amp;"-"&amp;RIGHT(YEAR(A316),2))</f>
        <v>FY 2002-03</v>
      </c>
      <c r="E316" s="6" t="str">
        <f aca="false">IF(AND(V316&lt;&gt;"",W316&lt;&gt;""),"Yes","No")</f>
        <v>No</v>
      </c>
      <c r="F316" s="18" t="n">
        <f aca="false">Total!F316</f>
        <v>87.6</v>
      </c>
      <c r="G316" s="18" t="n">
        <f aca="false">Total!G316</f>
        <v>87.3</v>
      </c>
      <c r="H316" s="18" t="n">
        <f aca="false">Total!H316</f>
        <v>0.3</v>
      </c>
      <c r="I316" s="18" t="n">
        <f aca="false">Total!I316</f>
        <v>0.1</v>
      </c>
      <c r="J316" s="18" t="str">
        <f aca="false">IF($V316="","",INDEX('Stock Exchange'!F$5:F$2450,$V316))</f>
        <v/>
      </c>
      <c r="K316" s="18" t="str">
        <f aca="false">IF($V316="","",INDEX('Stock Exchange'!G$5:G$2450,$V316))</f>
        <v/>
      </c>
      <c r="L316" s="18" t="str">
        <f aca="false">IF($V316="","",INDEX('Stock Exchange'!H$5:H$2450,$V316))</f>
        <v/>
      </c>
      <c r="M316" s="18" t="str">
        <f aca="false">IF($V316="","",INDEX('Stock Exchange'!I$5:I$2450,$V316))</f>
        <v/>
      </c>
      <c r="N316" s="18" t="str">
        <f aca="false">IF($W316="","",INDEX(Primary!F$5:F$2450,$W316))</f>
        <v/>
      </c>
      <c r="O316" s="18" t="str">
        <f aca="false">IF($W316="","",INDEX(Primary!G$5:G$2450,$W316))</f>
        <v/>
      </c>
      <c r="P316" s="18" t="str">
        <f aca="false">IF($W316="","",INDEX(Primary!H$5:H$2450,$W316))</f>
        <v/>
      </c>
      <c r="Q316" s="18" t="str">
        <f aca="false">IF($W316="","",INDEX(Primary!I$5:I$2450,$W316))</f>
        <v/>
      </c>
      <c r="R316" s="19" t="str">
        <f aca="false">IF($E316="Yes",L316+P316,"")</f>
        <v/>
      </c>
      <c r="S316" s="19" t="str">
        <f aca="false">IF($E316="Yes",H316-R316,"")</f>
        <v/>
      </c>
      <c r="T316" s="6" t="str">
        <f aca="false">IF($E316="Yes",IF(ROUND(ABS(S316),2)&lt;=$T$2,"OK","CHECK"),"n/a")</f>
        <v>n/a</v>
      </c>
      <c r="U316" s="20" t="n">
        <f aca="false">Total!J316</f>
        <v>48.8</v>
      </c>
      <c r="V316" s="17" t="str">
        <f aca="false">IFERROR(MATCH($A316,'Stock Exchange'!$A$5:$A$2450,0),"")</f>
        <v/>
      </c>
      <c r="W316" s="17" t="str">
        <f aca="false">IFERROR(MATCH($A316,Primary!$A$5:$A$2450,0),"")</f>
        <v/>
      </c>
    </row>
    <row r="317" customFormat="false" ht="15" hidden="false" customHeight="false" outlineLevel="0" collapsed="false">
      <c r="A317" s="16" t="n">
        <f aca="false">Total!A317</f>
        <v>37349</v>
      </c>
      <c r="B317" s="17" t="n">
        <f aca="false">YEAR(A317)</f>
        <v>2002</v>
      </c>
      <c r="C317" s="17" t="n">
        <f aca="false">MONTH(A317)</f>
        <v>4</v>
      </c>
      <c r="D317" s="6" t="str">
        <f aca="false">IF(MONTH(A317)&gt;=4,"FY "&amp;YEAR(A317)&amp;"-"&amp;RIGHT(YEAR(A317)+1,2),"FY "&amp;(YEAR(A317)-1)&amp;"-"&amp;RIGHT(YEAR(A317),2))</f>
        <v>FY 2002-03</v>
      </c>
      <c r="E317" s="6" t="str">
        <f aca="false">IF(AND(V317&lt;&gt;"",W317&lt;&gt;""),"Yes","No")</f>
        <v>No</v>
      </c>
      <c r="F317" s="18" t="n">
        <f aca="false">Total!F317</f>
        <v>207.8</v>
      </c>
      <c r="G317" s="18" t="n">
        <f aca="false">Total!G317</f>
        <v>156.3</v>
      </c>
      <c r="H317" s="18" t="n">
        <f aca="false">Total!H317</f>
        <v>51.5</v>
      </c>
      <c r="I317" s="18" t="n">
        <f aca="false">Total!I317</f>
        <v>10.6</v>
      </c>
      <c r="J317" s="18" t="str">
        <f aca="false">IF($V317="","",INDEX('Stock Exchange'!F$5:F$2450,$V317))</f>
        <v/>
      </c>
      <c r="K317" s="18" t="str">
        <f aca="false">IF($V317="","",INDEX('Stock Exchange'!G$5:G$2450,$V317))</f>
        <v/>
      </c>
      <c r="L317" s="18" t="str">
        <f aca="false">IF($V317="","",INDEX('Stock Exchange'!H$5:H$2450,$V317))</f>
        <v/>
      </c>
      <c r="M317" s="18" t="str">
        <f aca="false">IF($V317="","",INDEX('Stock Exchange'!I$5:I$2450,$V317))</f>
        <v/>
      </c>
      <c r="N317" s="18" t="str">
        <f aca="false">IF($W317="","",INDEX(Primary!F$5:F$2450,$W317))</f>
        <v/>
      </c>
      <c r="O317" s="18" t="str">
        <f aca="false">IF($W317="","",INDEX(Primary!G$5:G$2450,$W317))</f>
        <v/>
      </c>
      <c r="P317" s="18" t="str">
        <f aca="false">IF($W317="","",INDEX(Primary!H$5:H$2450,$W317))</f>
        <v/>
      </c>
      <c r="Q317" s="18" t="str">
        <f aca="false">IF($W317="","",INDEX(Primary!I$5:I$2450,$W317))</f>
        <v/>
      </c>
      <c r="R317" s="19" t="str">
        <f aca="false">IF($E317="Yes",L317+P317,"")</f>
        <v/>
      </c>
      <c r="S317" s="19" t="str">
        <f aca="false">IF($E317="Yes",H317-R317,"")</f>
        <v/>
      </c>
      <c r="T317" s="6" t="str">
        <f aca="false">IF($E317="Yes",IF(ROUND(ABS(S317),2)&lt;=$T$2,"OK","CHECK"),"n/a")</f>
        <v>n/a</v>
      </c>
      <c r="U317" s="20" t="n">
        <f aca="false">Total!J317</f>
        <v>48.8</v>
      </c>
      <c r="V317" s="17" t="str">
        <f aca="false">IFERROR(MATCH($A317,'Stock Exchange'!$A$5:$A$2450,0),"")</f>
        <v/>
      </c>
      <c r="W317" s="17" t="str">
        <f aca="false">IFERROR(MATCH($A317,Primary!$A$5:$A$2450,0),"")</f>
        <v/>
      </c>
    </row>
    <row r="318" customFormat="false" ht="15" hidden="false" customHeight="false" outlineLevel="0" collapsed="false">
      <c r="A318" s="16" t="n">
        <f aca="false">Total!A318</f>
        <v>37350</v>
      </c>
      <c r="B318" s="17" t="n">
        <f aca="false">YEAR(A318)</f>
        <v>2002</v>
      </c>
      <c r="C318" s="17" t="n">
        <f aca="false">MONTH(A318)</f>
        <v>4</v>
      </c>
      <c r="D318" s="6" t="str">
        <f aca="false">IF(MONTH(A318)&gt;=4,"FY "&amp;YEAR(A318)&amp;"-"&amp;RIGHT(YEAR(A318)+1,2),"FY "&amp;(YEAR(A318)-1)&amp;"-"&amp;RIGHT(YEAR(A318),2))</f>
        <v>FY 2002-03</v>
      </c>
      <c r="E318" s="6" t="str">
        <f aca="false">IF(AND(V318&lt;&gt;"",W318&lt;&gt;""),"Yes","No")</f>
        <v>No</v>
      </c>
      <c r="F318" s="18" t="n">
        <f aca="false">Total!F318</f>
        <v>196.3</v>
      </c>
      <c r="G318" s="18" t="n">
        <f aca="false">Total!G318</f>
        <v>206.1</v>
      </c>
      <c r="H318" s="18" t="n">
        <f aca="false">Total!H318</f>
        <v>-9.8</v>
      </c>
      <c r="I318" s="18" t="n">
        <f aca="false">Total!I318</f>
        <v>-2</v>
      </c>
      <c r="J318" s="18" t="str">
        <f aca="false">IF($V318="","",INDEX('Stock Exchange'!F$5:F$2450,$V318))</f>
        <v/>
      </c>
      <c r="K318" s="18" t="str">
        <f aca="false">IF($V318="","",INDEX('Stock Exchange'!G$5:G$2450,$V318))</f>
        <v/>
      </c>
      <c r="L318" s="18" t="str">
        <f aca="false">IF($V318="","",INDEX('Stock Exchange'!H$5:H$2450,$V318))</f>
        <v/>
      </c>
      <c r="M318" s="18" t="str">
        <f aca="false">IF($V318="","",INDEX('Stock Exchange'!I$5:I$2450,$V318))</f>
        <v/>
      </c>
      <c r="N318" s="18" t="str">
        <f aca="false">IF($W318="","",INDEX(Primary!F$5:F$2450,$W318))</f>
        <v/>
      </c>
      <c r="O318" s="18" t="str">
        <f aca="false">IF($W318="","",INDEX(Primary!G$5:G$2450,$W318))</f>
        <v/>
      </c>
      <c r="P318" s="18" t="str">
        <f aca="false">IF($W318="","",INDEX(Primary!H$5:H$2450,$W318))</f>
        <v/>
      </c>
      <c r="Q318" s="18" t="str">
        <f aca="false">IF($W318="","",INDEX(Primary!I$5:I$2450,$W318))</f>
        <v/>
      </c>
      <c r="R318" s="19" t="str">
        <f aca="false">IF($E318="Yes",L318+P318,"")</f>
        <v/>
      </c>
      <c r="S318" s="19" t="str">
        <f aca="false">IF($E318="Yes",H318-R318,"")</f>
        <v/>
      </c>
      <c r="T318" s="6" t="str">
        <f aca="false">IF($E318="Yes",IF(ROUND(ABS(S318),2)&lt;=$T$2,"OK","CHECK"),"n/a")</f>
        <v>n/a</v>
      </c>
      <c r="U318" s="20" t="n">
        <f aca="false">Total!J318</f>
        <v>48.88</v>
      </c>
      <c r="V318" s="17" t="str">
        <f aca="false">IFERROR(MATCH($A318,'Stock Exchange'!$A$5:$A$2450,0),"")</f>
        <v/>
      </c>
      <c r="W318" s="17" t="str">
        <f aca="false">IFERROR(MATCH($A318,Primary!$A$5:$A$2450,0),"")</f>
        <v/>
      </c>
    </row>
    <row r="319" customFormat="false" ht="15" hidden="false" customHeight="false" outlineLevel="0" collapsed="false">
      <c r="A319" s="16" t="n">
        <f aca="false">Total!A319</f>
        <v>37351</v>
      </c>
      <c r="B319" s="17" t="n">
        <f aca="false">YEAR(A319)</f>
        <v>2002</v>
      </c>
      <c r="C319" s="17" t="n">
        <f aca="false">MONTH(A319)</f>
        <v>4</v>
      </c>
      <c r="D319" s="6" t="str">
        <f aca="false">IF(MONTH(A319)&gt;=4,"FY "&amp;YEAR(A319)&amp;"-"&amp;RIGHT(YEAR(A319)+1,2),"FY "&amp;(YEAR(A319)-1)&amp;"-"&amp;RIGHT(YEAR(A319),2))</f>
        <v>FY 2002-03</v>
      </c>
      <c r="E319" s="6" t="str">
        <f aca="false">IF(AND(V319&lt;&gt;"",W319&lt;&gt;""),"Yes","No")</f>
        <v>No</v>
      </c>
      <c r="F319" s="18" t="n">
        <f aca="false">Total!F319</f>
        <v>322.5</v>
      </c>
      <c r="G319" s="18" t="n">
        <f aca="false">Total!G319</f>
        <v>260.6</v>
      </c>
      <c r="H319" s="18" t="n">
        <f aca="false">Total!H319</f>
        <v>61.9</v>
      </c>
      <c r="I319" s="18" t="n">
        <f aca="false">Total!I319</f>
        <v>12.7</v>
      </c>
      <c r="J319" s="18" t="str">
        <f aca="false">IF($V319="","",INDEX('Stock Exchange'!F$5:F$2450,$V319))</f>
        <v/>
      </c>
      <c r="K319" s="18" t="str">
        <f aca="false">IF($V319="","",INDEX('Stock Exchange'!G$5:G$2450,$V319))</f>
        <v/>
      </c>
      <c r="L319" s="18" t="str">
        <f aca="false">IF($V319="","",INDEX('Stock Exchange'!H$5:H$2450,$V319))</f>
        <v/>
      </c>
      <c r="M319" s="18" t="str">
        <f aca="false">IF($V319="","",INDEX('Stock Exchange'!I$5:I$2450,$V319))</f>
        <v/>
      </c>
      <c r="N319" s="18" t="str">
        <f aca="false">IF($W319="","",INDEX(Primary!F$5:F$2450,$W319))</f>
        <v/>
      </c>
      <c r="O319" s="18" t="str">
        <f aca="false">IF($W319="","",INDEX(Primary!G$5:G$2450,$W319))</f>
        <v/>
      </c>
      <c r="P319" s="18" t="str">
        <f aca="false">IF($W319="","",INDEX(Primary!H$5:H$2450,$W319))</f>
        <v/>
      </c>
      <c r="Q319" s="18" t="str">
        <f aca="false">IF($W319="","",INDEX(Primary!I$5:I$2450,$W319))</f>
        <v/>
      </c>
      <c r="R319" s="19" t="str">
        <f aca="false">IF($E319="Yes",L319+P319,"")</f>
        <v/>
      </c>
      <c r="S319" s="19" t="str">
        <f aca="false">IF($E319="Yes",H319-R319,"")</f>
        <v/>
      </c>
      <c r="T319" s="6" t="str">
        <f aca="false">IF($E319="Yes",IF(ROUND(ABS(S319),2)&lt;=$T$2,"OK","CHECK"),"n/a")</f>
        <v>n/a</v>
      </c>
      <c r="U319" s="20" t="n">
        <f aca="false">Total!J319</f>
        <v>48.88</v>
      </c>
      <c r="V319" s="17" t="str">
        <f aca="false">IFERROR(MATCH($A319,'Stock Exchange'!$A$5:$A$2450,0),"")</f>
        <v/>
      </c>
      <c r="W319" s="17" t="str">
        <f aca="false">IFERROR(MATCH($A319,Primary!$A$5:$A$2450,0),"")</f>
        <v/>
      </c>
    </row>
    <row r="320" customFormat="false" ht="15" hidden="false" customHeight="false" outlineLevel="0" collapsed="false">
      <c r="A320" s="16" t="n">
        <f aca="false">Total!A320</f>
        <v>37354</v>
      </c>
      <c r="B320" s="17" t="n">
        <f aca="false">YEAR(A320)</f>
        <v>2002</v>
      </c>
      <c r="C320" s="17" t="n">
        <f aca="false">MONTH(A320)</f>
        <v>4</v>
      </c>
      <c r="D320" s="6" t="str">
        <f aca="false">IF(MONTH(A320)&gt;=4,"FY "&amp;YEAR(A320)&amp;"-"&amp;RIGHT(YEAR(A320)+1,2),"FY "&amp;(YEAR(A320)-1)&amp;"-"&amp;RIGHT(YEAR(A320),2))</f>
        <v>FY 2002-03</v>
      </c>
      <c r="E320" s="6" t="str">
        <f aca="false">IF(AND(V320&lt;&gt;"",W320&lt;&gt;""),"Yes","No")</f>
        <v>No</v>
      </c>
      <c r="F320" s="18" t="n">
        <f aca="false">Total!F320</f>
        <v>144.6</v>
      </c>
      <c r="G320" s="18" t="n">
        <f aca="false">Total!G320</f>
        <v>132</v>
      </c>
      <c r="H320" s="18" t="n">
        <f aca="false">Total!H320</f>
        <v>12.6</v>
      </c>
      <c r="I320" s="18" t="n">
        <f aca="false">Total!I320</f>
        <v>2.6</v>
      </c>
      <c r="J320" s="18" t="str">
        <f aca="false">IF($V320="","",INDEX('Stock Exchange'!F$5:F$2450,$V320))</f>
        <v/>
      </c>
      <c r="K320" s="18" t="str">
        <f aca="false">IF($V320="","",INDEX('Stock Exchange'!G$5:G$2450,$V320))</f>
        <v/>
      </c>
      <c r="L320" s="18" t="str">
        <f aca="false">IF($V320="","",INDEX('Stock Exchange'!H$5:H$2450,$V320))</f>
        <v/>
      </c>
      <c r="M320" s="18" t="str">
        <f aca="false">IF($V320="","",INDEX('Stock Exchange'!I$5:I$2450,$V320))</f>
        <v/>
      </c>
      <c r="N320" s="18" t="str">
        <f aca="false">IF($W320="","",INDEX(Primary!F$5:F$2450,$W320))</f>
        <v/>
      </c>
      <c r="O320" s="18" t="str">
        <f aca="false">IF($W320="","",INDEX(Primary!G$5:G$2450,$W320))</f>
        <v/>
      </c>
      <c r="P320" s="18" t="str">
        <f aca="false">IF($W320="","",INDEX(Primary!H$5:H$2450,$W320))</f>
        <v/>
      </c>
      <c r="Q320" s="18" t="str">
        <f aca="false">IF($W320="","",INDEX(Primary!I$5:I$2450,$W320))</f>
        <v/>
      </c>
      <c r="R320" s="19" t="str">
        <f aca="false">IF($E320="Yes",L320+P320,"")</f>
        <v/>
      </c>
      <c r="S320" s="19" t="str">
        <f aca="false">IF($E320="Yes",H320-R320,"")</f>
        <v/>
      </c>
      <c r="T320" s="6" t="str">
        <f aca="false">IF($E320="Yes",IF(ROUND(ABS(S320),2)&lt;=$T$2,"OK","CHECK"),"n/a")</f>
        <v>n/a</v>
      </c>
      <c r="U320" s="20" t="n">
        <f aca="false">Total!J320</f>
        <v>48.85</v>
      </c>
      <c r="V320" s="17" t="str">
        <f aca="false">IFERROR(MATCH($A320,'Stock Exchange'!$A$5:$A$2450,0),"")</f>
        <v/>
      </c>
      <c r="W320" s="17" t="str">
        <f aca="false">IFERROR(MATCH($A320,Primary!$A$5:$A$2450,0),"")</f>
        <v/>
      </c>
    </row>
    <row r="321" customFormat="false" ht="15" hidden="false" customHeight="false" outlineLevel="0" collapsed="false">
      <c r="A321" s="16" t="n">
        <f aca="false">Total!A321</f>
        <v>37355</v>
      </c>
      <c r="B321" s="17" t="n">
        <f aca="false">YEAR(A321)</f>
        <v>2002</v>
      </c>
      <c r="C321" s="17" t="n">
        <f aca="false">MONTH(A321)</f>
        <v>4</v>
      </c>
      <c r="D321" s="6" t="str">
        <f aca="false">IF(MONTH(A321)&gt;=4,"FY "&amp;YEAR(A321)&amp;"-"&amp;RIGHT(YEAR(A321)+1,2),"FY "&amp;(YEAR(A321)-1)&amp;"-"&amp;RIGHT(YEAR(A321),2))</f>
        <v>FY 2002-03</v>
      </c>
      <c r="E321" s="6" t="str">
        <f aca="false">IF(AND(V321&lt;&gt;"",W321&lt;&gt;""),"Yes","No")</f>
        <v>No</v>
      </c>
      <c r="F321" s="18" t="n">
        <f aca="false">Total!F321</f>
        <v>141.4</v>
      </c>
      <c r="G321" s="18" t="n">
        <f aca="false">Total!G321</f>
        <v>121.1</v>
      </c>
      <c r="H321" s="18" t="n">
        <f aca="false">Total!H321</f>
        <v>20.3</v>
      </c>
      <c r="I321" s="18" t="n">
        <f aca="false">Total!I321</f>
        <v>4.2</v>
      </c>
      <c r="J321" s="18" t="str">
        <f aca="false">IF($V321="","",INDEX('Stock Exchange'!F$5:F$2450,$V321))</f>
        <v/>
      </c>
      <c r="K321" s="18" t="str">
        <f aca="false">IF($V321="","",INDEX('Stock Exchange'!G$5:G$2450,$V321))</f>
        <v/>
      </c>
      <c r="L321" s="18" t="str">
        <f aca="false">IF($V321="","",INDEX('Stock Exchange'!H$5:H$2450,$V321))</f>
        <v/>
      </c>
      <c r="M321" s="18" t="str">
        <f aca="false">IF($V321="","",INDEX('Stock Exchange'!I$5:I$2450,$V321))</f>
        <v/>
      </c>
      <c r="N321" s="18" t="str">
        <f aca="false">IF($W321="","",INDEX(Primary!F$5:F$2450,$W321))</f>
        <v/>
      </c>
      <c r="O321" s="18" t="str">
        <f aca="false">IF($W321="","",INDEX(Primary!G$5:G$2450,$W321))</f>
        <v/>
      </c>
      <c r="P321" s="18" t="str">
        <f aca="false">IF($W321="","",INDEX(Primary!H$5:H$2450,$W321))</f>
        <v/>
      </c>
      <c r="Q321" s="18" t="str">
        <f aca="false">IF($W321="","",INDEX(Primary!I$5:I$2450,$W321))</f>
        <v/>
      </c>
      <c r="R321" s="19" t="str">
        <f aca="false">IF($E321="Yes",L321+P321,"")</f>
        <v/>
      </c>
      <c r="S321" s="19" t="str">
        <f aca="false">IF($E321="Yes",H321-R321,"")</f>
        <v/>
      </c>
      <c r="T321" s="6" t="str">
        <f aca="false">IF($E321="Yes",IF(ROUND(ABS(S321),2)&lt;=$T$2,"OK","CHECK"),"n/a")</f>
        <v>n/a</v>
      </c>
      <c r="U321" s="20" t="n">
        <f aca="false">Total!J321</f>
        <v>48.85</v>
      </c>
      <c r="V321" s="17" t="str">
        <f aca="false">IFERROR(MATCH($A321,'Stock Exchange'!$A$5:$A$2450,0),"")</f>
        <v/>
      </c>
      <c r="W321" s="17" t="str">
        <f aca="false">IFERROR(MATCH($A321,Primary!$A$5:$A$2450,0),"")</f>
        <v/>
      </c>
    </row>
    <row r="322" customFormat="false" ht="15" hidden="false" customHeight="false" outlineLevel="0" collapsed="false">
      <c r="A322" s="16" t="n">
        <f aca="false">Total!A322</f>
        <v>37356</v>
      </c>
      <c r="B322" s="17" t="n">
        <f aca="false">YEAR(A322)</f>
        <v>2002</v>
      </c>
      <c r="C322" s="17" t="n">
        <f aca="false">MONTH(A322)</f>
        <v>4</v>
      </c>
      <c r="D322" s="6" t="str">
        <f aca="false">IF(MONTH(A322)&gt;=4,"FY "&amp;YEAR(A322)&amp;"-"&amp;RIGHT(YEAR(A322)+1,2),"FY "&amp;(YEAR(A322)-1)&amp;"-"&amp;RIGHT(YEAR(A322),2))</f>
        <v>FY 2002-03</v>
      </c>
      <c r="E322" s="6" t="str">
        <f aca="false">IF(AND(V322&lt;&gt;"",W322&lt;&gt;""),"Yes","No")</f>
        <v>No</v>
      </c>
      <c r="F322" s="18" t="n">
        <f aca="false">Total!F322</f>
        <v>190.1</v>
      </c>
      <c r="G322" s="18" t="n">
        <f aca="false">Total!G322</f>
        <v>264</v>
      </c>
      <c r="H322" s="18" t="n">
        <f aca="false">Total!H322</f>
        <v>-73.9</v>
      </c>
      <c r="I322" s="18" t="n">
        <f aca="false">Total!I322</f>
        <v>-15.1</v>
      </c>
      <c r="J322" s="18" t="str">
        <f aca="false">IF($V322="","",INDEX('Stock Exchange'!F$5:F$2450,$V322))</f>
        <v/>
      </c>
      <c r="K322" s="18" t="str">
        <f aca="false">IF($V322="","",INDEX('Stock Exchange'!G$5:G$2450,$V322))</f>
        <v/>
      </c>
      <c r="L322" s="18" t="str">
        <f aca="false">IF($V322="","",INDEX('Stock Exchange'!H$5:H$2450,$V322))</f>
        <v/>
      </c>
      <c r="M322" s="18" t="str">
        <f aca="false">IF($V322="","",INDEX('Stock Exchange'!I$5:I$2450,$V322))</f>
        <v/>
      </c>
      <c r="N322" s="18" t="str">
        <f aca="false">IF($W322="","",INDEX(Primary!F$5:F$2450,$W322))</f>
        <v/>
      </c>
      <c r="O322" s="18" t="str">
        <f aca="false">IF($W322="","",INDEX(Primary!G$5:G$2450,$W322))</f>
        <v/>
      </c>
      <c r="P322" s="18" t="str">
        <f aca="false">IF($W322="","",INDEX(Primary!H$5:H$2450,$W322))</f>
        <v/>
      </c>
      <c r="Q322" s="18" t="str">
        <f aca="false">IF($W322="","",INDEX(Primary!I$5:I$2450,$W322))</f>
        <v/>
      </c>
      <c r="R322" s="19" t="str">
        <f aca="false">IF($E322="Yes",L322+P322,"")</f>
        <v/>
      </c>
      <c r="S322" s="19" t="str">
        <f aca="false">IF($E322="Yes",H322-R322,"")</f>
        <v/>
      </c>
      <c r="T322" s="6" t="str">
        <f aca="false">IF($E322="Yes",IF(ROUND(ABS(S322),2)&lt;=$T$2,"OK","CHECK"),"n/a")</f>
        <v>n/a</v>
      </c>
      <c r="U322" s="20" t="n">
        <f aca="false">Total!J322</f>
        <v>48.94</v>
      </c>
      <c r="V322" s="17" t="str">
        <f aca="false">IFERROR(MATCH($A322,'Stock Exchange'!$A$5:$A$2450,0),"")</f>
        <v/>
      </c>
      <c r="W322" s="17" t="str">
        <f aca="false">IFERROR(MATCH($A322,Primary!$A$5:$A$2450,0),"")</f>
        <v/>
      </c>
    </row>
    <row r="323" customFormat="false" ht="15" hidden="false" customHeight="false" outlineLevel="0" collapsed="false">
      <c r="A323" s="16" t="n">
        <f aca="false">Total!A323</f>
        <v>37357</v>
      </c>
      <c r="B323" s="17" t="n">
        <f aca="false">YEAR(A323)</f>
        <v>2002</v>
      </c>
      <c r="C323" s="17" t="n">
        <f aca="false">MONTH(A323)</f>
        <v>4</v>
      </c>
      <c r="D323" s="6" t="str">
        <f aca="false">IF(MONTH(A323)&gt;=4,"FY "&amp;YEAR(A323)&amp;"-"&amp;RIGHT(YEAR(A323)+1,2),"FY "&amp;(YEAR(A323)-1)&amp;"-"&amp;RIGHT(YEAR(A323),2))</f>
        <v>FY 2002-03</v>
      </c>
      <c r="E323" s="6" t="str">
        <f aca="false">IF(AND(V323&lt;&gt;"",W323&lt;&gt;""),"Yes","No")</f>
        <v>No</v>
      </c>
      <c r="F323" s="18" t="n">
        <f aca="false">Total!F323</f>
        <v>318.2</v>
      </c>
      <c r="G323" s="18" t="n">
        <f aca="false">Total!G323</f>
        <v>306.6</v>
      </c>
      <c r="H323" s="18" t="n">
        <f aca="false">Total!H323</f>
        <v>11.6</v>
      </c>
      <c r="I323" s="18" t="n">
        <f aca="false">Total!I323</f>
        <v>2.4</v>
      </c>
      <c r="J323" s="18" t="str">
        <f aca="false">IF($V323="","",INDEX('Stock Exchange'!F$5:F$2450,$V323))</f>
        <v/>
      </c>
      <c r="K323" s="18" t="str">
        <f aca="false">IF($V323="","",INDEX('Stock Exchange'!G$5:G$2450,$V323))</f>
        <v/>
      </c>
      <c r="L323" s="18" t="str">
        <f aca="false">IF($V323="","",INDEX('Stock Exchange'!H$5:H$2450,$V323))</f>
        <v/>
      </c>
      <c r="M323" s="18" t="str">
        <f aca="false">IF($V323="","",INDEX('Stock Exchange'!I$5:I$2450,$V323))</f>
        <v/>
      </c>
      <c r="N323" s="18" t="str">
        <f aca="false">IF($W323="","",INDEX(Primary!F$5:F$2450,$W323))</f>
        <v/>
      </c>
      <c r="O323" s="18" t="str">
        <f aca="false">IF($W323="","",INDEX(Primary!G$5:G$2450,$W323))</f>
        <v/>
      </c>
      <c r="P323" s="18" t="str">
        <f aca="false">IF($W323="","",INDEX(Primary!H$5:H$2450,$W323))</f>
        <v/>
      </c>
      <c r="Q323" s="18" t="str">
        <f aca="false">IF($W323="","",INDEX(Primary!I$5:I$2450,$W323))</f>
        <v/>
      </c>
      <c r="R323" s="19" t="str">
        <f aca="false">IF($E323="Yes",L323+P323,"")</f>
        <v/>
      </c>
      <c r="S323" s="19" t="str">
        <f aca="false">IF($E323="Yes",H323-R323,"")</f>
        <v/>
      </c>
      <c r="T323" s="6" t="str">
        <f aca="false">IF($E323="Yes",IF(ROUND(ABS(S323),2)&lt;=$T$2,"OK","CHECK"),"n/a")</f>
        <v>n/a</v>
      </c>
      <c r="U323" s="20" t="n">
        <f aca="false">Total!J323</f>
        <v>48.9</v>
      </c>
      <c r="V323" s="17" t="str">
        <f aca="false">IFERROR(MATCH($A323,'Stock Exchange'!$A$5:$A$2450,0),"")</f>
        <v/>
      </c>
      <c r="W323" s="17" t="str">
        <f aca="false">IFERROR(MATCH($A323,Primary!$A$5:$A$2450,0),"")</f>
        <v/>
      </c>
    </row>
    <row r="324" customFormat="false" ht="15" hidden="false" customHeight="false" outlineLevel="0" collapsed="false">
      <c r="A324" s="16" t="n">
        <f aca="false">Total!A324</f>
        <v>37358</v>
      </c>
      <c r="B324" s="17" t="n">
        <f aca="false">YEAR(A324)</f>
        <v>2002</v>
      </c>
      <c r="C324" s="17" t="n">
        <f aca="false">MONTH(A324)</f>
        <v>4</v>
      </c>
      <c r="D324" s="6" t="str">
        <f aca="false">IF(MONTH(A324)&gt;=4,"FY "&amp;YEAR(A324)&amp;"-"&amp;RIGHT(YEAR(A324)+1,2),"FY "&amp;(YEAR(A324)-1)&amp;"-"&amp;RIGHT(YEAR(A324),2))</f>
        <v>FY 2002-03</v>
      </c>
      <c r="E324" s="6" t="str">
        <f aca="false">IF(AND(V324&lt;&gt;"",W324&lt;&gt;""),"Yes","No")</f>
        <v>No</v>
      </c>
      <c r="F324" s="18" t="n">
        <f aca="false">Total!F324</f>
        <v>339.4</v>
      </c>
      <c r="G324" s="18" t="n">
        <f aca="false">Total!G324</f>
        <v>294.5</v>
      </c>
      <c r="H324" s="18" t="n">
        <f aca="false">Total!H324</f>
        <v>44.9</v>
      </c>
      <c r="I324" s="18" t="n">
        <f aca="false">Total!I324</f>
        <v>9.2</v>
      </c>
      <c r="J324" s="18" t="str">
        <f aca="false">IF($V324="","",INDEX('Stock Exchange'!F$5:F$2450,$V324))</f>
        <v/>
      </c>
      <c r="K324" s="18" t="str">
        <f aca="false">IF($V324="","",INDEX('Stock Exchange'!G$5:G$2450,$V324))</f>
        <v/>
      </c>
      <c r="L324" s="18" t="str">
        <f aca="false">IF($V324="","",INDEX('Stock Exchange'!H$5:H$2450,$V324))</f>
        <v/>
      </c>
      <c r="M324" s="18" t="str">
        <f aca="false">IF($V324="","",INDEX('Stock Exchange'!I$5:I$2450,$V324))</f>
        <v/>
      </c>
      <c r="N324" s="18" t="str">
        <f aca="false">IF($W324="","",INDEX(Primary!F$5:F$2450,$W324))</f>
        <v/>
      </c>
      <c r="O324" s="18" t="str">
        <f aca="false">IF($W324="","",INDEX(Primary!G$5:G$2450,$W324))</f>
        <v/>
      </c>
      <c r="P324" s="18" t="str">
        <f aca="false">IF($W324="","",INDEX(Primary!H$5:H$2450,$W324))</f>
        <v/>
      </c>
      <c r="Q324" s="18" t="str">
        <f aca="false">IF($W324="","",INDEX(Primary!I$5:I$2450,$W324))</f>
        <v/>
      </c>
      <c r="R324" s="19" t="str">
        <f aca="false">IF($E324="Yes",L324+P324,"")</f>
        <v/>
      </c>
      <c r="S324" s="19" t="str">
        <f aca="false">IF($E324="Yes",H324-R324,"")</f>
        <v/>
      </c>
      <c r="T324" s="6" t="str">
        <f aca="false">IF($E324="Yes",IF(ROUND(ABS(S324),2)&lt;=$T$2,"OK","CHECK"),"n/a")</f>
        <v>n/a</v>
      </c>
      <c r="U324" s="20" t="n">
        <f aca="false">Total!J324</f>
        <v>48.91</v>
      </c>
      <c r="V324" s="17" t="str">
        <f aca="false">IFERROR(MATCH($A324,'Stock Exchange'!$A$5:$A$2450,0),"")</f>
        <v/>
      </c>
      <c r="W324" s="17" t="str">
        <f aca="false">IFERROR(MATCH($A324,Primary!$A$5:$A$2450,0),"")</f>
        <v/>
      </c>
    </row>
    <row r="325" customFormat="false" ht="15" hidden="false" customHeight="false" outlineLevel="0" collapsed="false">
      <c r="A325" s="16" t="n">
        <f aca="false">Total!A325</f>
        <v>37361</v>
      </c>
      <c r="B325" s="17" t="n">
        <f aca="false">YEAR(A325)</f>
        <v>2002</v>
      </c>
      <c r="C325" s="17" t="n">
        <f aca="false">MONTH(A325)</f>
        <v>4</v>
      </c>
      <c r="D325" s="6" t="str">
        <f aca="false">IF(MONTH(A325)&gt;=4,"FY "&amp;YEAR(A325)&amp;"-"&amp;RIGHT(YEAR(A325)+1,2),"FY "&amp;(YEAR(A325)-1)&amp;"-"&amp;RIGHT(YEAR(A325),2))</f>
        <v>FY 2002-03</v>
      </c>
      <c r="E325" s="6" t="str">
        <f aca="false">IF(AND(V325&lt;&gt;"",W325&lt;&gt;""),"Yes","No")</f>
        <v>No</v>
      </c>
      <c r="F325" s="18" t="n">
        <f aca="false">Total!F325</f>
        <v>175.9</v>
      </c>
      <c r="G325" s="18" t="n">
        <f aca="false">Total!G325</f>
        <v>151.7</v>
      </c>
      <c r="H325" s="18" t="n">
        <f aca="false">Total!H325</f>
        <v>24.2</v>
      </c>
      <c r="I325" s="18" t="n">
        <f aca="false">Total!I325</f>
        <v>5</v>
      </c>
      <c r="J325" s="18" t="str">
        <f aca="false">IF($V325="","",INDEX('Stock Exchange'!F$5:F$2450,$V325))</f>
        <v/>
      </c>
      <c r="K325" s="18" t="str">
        <f aca="false">IF($V325="","",INDEX('Stock Exchange'!G$5:G$2450,$V325))</f>
        <v/>
      </c>
      <c r="L325" s="18" t="str">
        <f aca="false">IF($V325="","",INDEX('Stock Exchange'!H$5:H$2450,$V325))</f>
        <v/>
      </c>
      <c r="M325" s="18" t="str">
        <f aca="false">IF($V325="","",INDEX('Stock Exchange'!I$5:I$2450,$V325))</f>
        <v/>
      </c>
      <c r="N325" s="18" t="str">
        <f aca="false">IF($W325="","",INDEX(Primary!F$5:F$2450,$W325))</f>
        <v/>
      </c>
      <c r="O325" s="18" t="str">
        <f aca="false">IF($W325="","",INDEX(Primary!G$5:G$2450,$W325))</f>
        <v/>
      </c>
      <c r="P325" s="18" t="str">
        <f aca="false">IF($W325="","",INDEX(Primary!H$5:H$2450,$W325))</f>
        <v/>
      </c>
      <c r="Q325" s="18" t="str">
        <f aca="false">IF($W325="","",INDEX(Primary!I$5:I$2450,$W325))</f>
        <v/>
      </c>
      <c r="R325" s="19" t="str">
        <f aca="false">IF($E325="Yes",L325+P325,"")</f>
        <v/>
      </c>
      <c r="S325" s="19" t="str">
        <f aca="false">IF($E325="Yes",H325-R325,"")</f>
        <v/>
      </c>
      <c r="T325" s="6" t="str">
        <f aca="false">IF($E325="Yes",IF(ROUND(ABS(S325),2)&lt;=$T$2,"OK","CHECK"),"n/a")</f>
        <v>n/a</v>
      </c>
      <c r="U325" s="20" t="n">
        <f aca="false">Total!J325</f>
        <v>48.92</v>
      </c>
      <c r="V325" s="17" t="str">
        <f aca="false">IFERROR(MATCH($A325,'Stock Exchange'!$A$5:$A$2450,0),"")</f>
        <v/>
      </c>
      <c r="W325" s="17" t="str">
        <f aca="false">IFERROR(MATCH($A325,Primary!$A$5:$A$2450,0),"")</f>
        <v/>
      </c>
    </row>
    <row r="326" customFormat="false" ht="15" hidden="false" customHeight="false" outlineLevel="0" collapsed="false">
      <c r="A326" s="16" t="n">
        <f aca="false">Total!A326</f>
        <v>37362</v>
      </c>
      <c r="B326" s="17" t="n">
        <f aca="false">YEAR(A326)</f>
        <v>2002</v>
      </c>
      <c r="C326" s="17" t="n">
        <f aca="false">MONTH(A326)</f>
        <v>4</v>
      </c>
      <c r="D326" s="6" t="str">
        <f aca="false">IF(MONTH(A326)&gt;=4,"FY "&amp;YEAR(A326)&amp;"-"&amp;RIGHT(YEAR(A326)+1,2),"FY "&amp;(YEAR(A326)-1)&amp;"-"&amp;RIGHT(YEAR(A326),2))</f>
        <v>FY 2002-03</v>
      </c>
      <c r="E326" s="6" t="str">
        <f aca="false">IF(AND(V326&lt;&gt;"",W326&lt;&gt;""),"Yes","No")</f>
        <v>No</v>
      </c>
      <c r="F326" s="18" t="n">
        <f aca="false">Total!F326</f>
        <v>120.9</v>
      </c>
      <c r="G326" s="18" t="n">
        <f aca="false">Total!G326</f>
        <v>202.2</v>
      </c>
      <c r="H326" s="18" t="n">
        <f aca="false">Total!H326</f>
        <v>-81.3</v>
      </c>
      <c r="I326" s="18" t="n">
        <f aca="false">Total!I326</f>
        <v>-16.6</v>
      </c>
      <c r="J326" s="18" t="str">
        <f aca="false">IF($V326="","",INDEX('Stock Exchange'!F$5:F$2450,$V326))</f>
        <v/>
      </c>
      <c r="K326" s="18" t="str">
        <f aca="false">IF($V326="","",INDEX('Stock Exchange'!G$5:G$2450,$V326))</f>
        <v/>
      </c>
      <c r="L326" s="18" t="str">
        <f aca="false">IF($V326="","",INDEX('Stock Exchange'!H$5:H$2450,$V326))</f>
        <v/>
      </c>
      <c r="M326" s="18" t="str">
        <f aca="false">IF($V326="","",INDEX('Stock Exchange'!I$5:I$2450,$V326))</f>
        <v/>
      </c>
      <c r="N326" s="18" t="str">
        <f aca="false">IF($W326="","",INDEX(Primary!F$5:F$2450,$W326))</f>
        <v/>
      </c>
      <c r="O326" s="18" t="str">
        <f aca="false">IF($W326="","",INDEX(Primary!G$5:G$2450,$W326))</f>
        <v/>
      </c>
      <c r="P326" s="18" t="str">
        <f aca="false">IF($W326="","",INDEX(Primary!H$5:H$2450,$W326))</f>
        <v/>
      </c>
      <c r="Q326" s="18" t="str">
        <f aca="false">IF($W326="","",INDEX(Primary!I$5:I$2450,$W326))</f>
        <v/>
      </c>
      <c r="R326" s="19" t="str">
        <f aca="false">IF($E326="Yes",L326+P326,"")</f>
        <v/>
      </c>
      <c r="S326" s="19" t="str">
        <f aca="false">IF($E326="Yes",H326-R326,"")</f>
        <v/>
      </c>
      <c r="T326" s="6" t="str">
        <f aca="false">IF($E326="Yes",IF(ROUND(ABS(S326),2)&lt;=$T$2,"OK","CHECK"),"n/a")</f>
        <v>n/a</v>
      </c>
      <c r="U326" s="20" t="n">
        <f aca="false">Total!J326</f>
        <v>48.92</v>
      </c>
      <c r="V326" s="17" t="str">
        <f aca="false">IFERROR(MATCH($A326,'Stock Exchange'!$A$5:$A$2450,0),"")</f>
        <v/>
      </c>
      <c r="W326" s="17" t="str">
        <f aca="false">IFERROR(MATCH($A326,Primary!$A$5:$A$2450,0),"")</f>
        <v/>
      </c>
    </row>
    <row r="327" customFormat="false" ht="15" hidden="false" customHeight="false" outlineLevel="0" collapsed="false">
      <c r="A327" s="16" t="n">
        <f aca="false">Total!A327</f>
        <v>37363</v>
      </c>
      <c r="B327" s="17" t="n">
        <f aca="false">YEAR(A327)</f>
        <v>2002</v>
      </c>
      <c r="C327" s="17" t="n">
        <f aca="false">MONTH(A327)</f>
        <v>4</v>
      </c>
      <c r="D327" s="6" t="str">
        <f aca="false">IF(MONTH(A327)&gt;=4,"FY "&amp;YEAR(A327)&amp;"-"&amp;RIGHT(YEAR(A327)+1,2),"FY "&amp;(YEAR(A327)-1)&amp;"-"&amp;RIGHT(YEAR(A327),2))</f>
        <v>FY 2002-03</v>
      </c>
      <c r="E327" s="6" t="str">
        <f aca="false">IF(AND(V327&lt;&gt;"",W327&lt;&gt;""),"Yes","No")</f>
        <v>No</v>
      </c>
      <c r="F327" s="18" t="n">
        <f aca="false">Total!F327</f>
        <v>127</v>
      </c>
      <c r="G327" s="18" t="n">
        <f aca="false">Total!G327</f>
        <v>184.6</v>
      </c>
      <c r="H327" s="18" t="n">
        <f aca="false">Total!H327</f>
        <v>-57.6</v>
      </c>
      <c r="I327" s="18" t="n">
        <f aca="false">Total!I327</f>
        <v>-11.8</v>
      </c>
      <c r="J327" s="18" t="str">
        <f aca="false">IF($V327="","",INDEX('Stock Exchange'!F$5:F$2450,$V327))</f>
        <v/>
      </c>
      <c r="K327" s="18" t="str">
        <f aca="false">IF($V327="","",INDEX('Stock Exchange'!G$5:G$2450,$V327))</f>
        <v/>
      </c>
      <c r="L327" s="18" t="str">
        <f aca="false">IF($V327="","",INDEX('Stock Exchange'!H$5:H$2450,$V327))</f>
        <v/>
      </c>
      <c r="M327" s="18" t="str">
        <f aca="false">IF($V327="","",INDEX('Stock Exchange'!I$5:I$2450,$V327))</f>
        <v/>
      </c>
      <c r="N327" s="18" t="str">
        <f aca="false">IF($W327="","",INDEX(Primary!F$5:F$2450,$W327))</f>
        <v/>
      </c>
      <c r="O327" s="18" t="str">
        <f aca="false">IF($W327="","",INDEX(Primary!G$5:G$2450,$W327))</f>
        <v/>
      </c>
      <c r="P327" s="18" t="str">
        <f aca="false">IF($W327="","",INDEX(Primary!H$5:H$2450,$W327))</f>
        <v/>
      </c>
      <c r="Q327" s="18" t="str">
        <f aca="false">IF($W327="","",INDEX(Primary!I$5:I$2450,$W327))</f>
        <v/>
      </c>
      <c r="R327" s="19" t="str">
        <f aca="false">IF($E327="Yes",L327+P327,"")</f>
        <v/>
      </c>
      <c r="S327" s="19" t="str">
        <f aca="false">IF($E327="Yes",H327-R327,"")</f>
        <v/>
      </c>
      <c r="T327" s="6" t="str">
        <f aca="false">IF($E327="Yes",IF(ROUND(ABS(S327),2)&lt;=$T$2,"OK","CHECK"),"n/a")</f>
        <v>n/a</v>
      </c>
      <c r="U327" s="20" t="n">
        <f aca="false">Total!J327</f>
        <v>48.92</v>
      </c>
      <c r="V327" s="17" t="str">
        <f aca="false">IFERROR(MATCH($A327,'Stock Exchange'!$A$5:$A$2450,0),"")</f>
        <v/>
      </c>
      <c r="W327" s="17" t="str">
        <f aca="false">IFERROR(MATCH($A327,Primary!$A$5:$A$2450,0),"")</f>
        <v/>
      </c>
    </row>
    <row r="328" customFormat="false" ht="15" hidden="false" customHeight="false" outlineLevel="0" collapsed="false">
      <c r="A328" s="16" t="n">
        <f aca="false">Total!A328</f>
        <v>37364</v>
      </c>
      <c r="B328" s="17" t="n">
        <f aca="false">YEAR(A328)</f>
        <v>2002</v>
      </c>
      <c r="C328" s="17" t="n">
        <f aca="false">MONTH(A328)</f>
        <v>4</v>
      </c>
      <c r="D328" s="6" t="str">
        <f aca="false">IF(MONTH(A328)&gt;=4,"FY "&amp;YEAR(A328)&amp;"-"&amp;RIGHT(YEAR(A328)+1,2),"FY "&amp;(YEAR(A328)-1)&amp;"-"&amp;RIGHT(YEAR(A328),2))</f>
        <v>FY 2002-03</v>
      </c>
      <c r="E328" s="6" t="str">
        <f aca="false">IF(AND(V328&lt;&gt;"",W328&lt;&gt;""),"Yes","No")</f>
        <v>No</v>
      </c>
      <c r="F328" s="18" t="n">
        <f aca="false">Total!F328</f>
        <v>239.7</v>
      </c>
      <c r="G328" s="18" t="n">
        <f aca="false">Total!G328</f>
        <v>191.7</v>
      </c>
      <c r="H328" s="18" t="n">
        <f aca="false">Total!H328</f>
        <v>48</v>
      </c>
      <c r="I328" s="18" t="n">
        <f aca="false">Total!I328</f>
        <v>9.8</v>
      </c>
      <c r="J328" s="18" t="str">
        <f aca="false">IF($V328="","",INDEX('Stock Exchange'!F$5:F$2450,$V328))</f>
        <v/>
      </c>
      <c r="K328" s="18" t="str">
        <f aca="false">IF($V328="","",INDEX('Stock Exchange'!G$5:G$2450,$V328))</f>
        <v/>
      </c>
      <c r="L328" s="18" t="str">
        <f aca="false">IF($V328="","",INDEX('Stock Exchange'!H$5:H$2450,$V328))</f>
        <v/>
      </c>
      <c r="M328" s="18" t="str">
        <f aca="false">IF($V328="","",INDEX('Stock Exchange'!I$5:I$2450,$V328))</f>
        <v/>
      </c>
      <c r="N328" s="18" t="str">
        <f aca="false">IF($W328="","",INDEX(Primary!F$5:F$2450,$W328))</f>
        <v/>
      </c>
      <c r="O328" s="18" t="str">
        <f aca="false">IF($W328="","",INDEX(Primary!G$5:G$2450,$W328))</f>
        <v/>
      </c>
      <c r="P328" s="18" t="str">
        <f aca="false">IF($W328="","",INDEX(Primary!H$5:H$2450,$W328))</f>
        <v/>
      </c>
      <c r="Q328" s="18" t="str">
        <f aca="false">IF($W328="","",INDEX(Primary!I$5:I$2450,$W328))</f>
        <v/>
      </c>
      <c r="R328" s="19" t="str">
        <f aca="false">IF($E328="Yes",L328+P328,"")</f>
        <v/>
      </c>
      <c r="S328" s="19" t="str">
        <f aca="false">IF($E328="Yes",H328-R328,"")</f>
        <v/>
      </c>
      <c r="T328" s="6" t="str">
        <f aca="false">IF($E328="Yes",IF(ROUND(ABS(S328),2)&lt;=$T$2,"OK","CHECK"),"n/a")</f>
        <v>n/a</v>
      </c>
      <c r="U328" s="20" t="n">
        <f aca="false">Total!J328</f>
        <v>48.95</v>
      </c>
      <c r="V328" s="17" t="str">
        <f aca="false">IFERROR(MATCH($A328,'Stock Exchange'!$A$5:$A$2450,0),"")</f>
        <v/>
      </c>
      <c r="W328" s="17" t="str">
        <f aca="false">IFERROR(MATCH($A328,Primary!$A$5:$A$2450,0),"")</f>
        <v/>
      </c>
    </row>
    <row r="329" customFormat="false" ht="15" hidden="false" customHeight="false" outlineLevel="0" collapsed="false">
      <c r="A329" s="16" t="n">
        <f aca="false">Total!A329</f>
        <v>37365</v>
      </c>
      <c r="B329" s="17" t="n">
        <f aca="false">YEAR(A329)</f>
        <v>2002</v>
      </c>
      <c r="C329" s="17" t="n">
        <f aca="false">MONTH(A329)</f>
        <v>4</v>
      </c>
      <c r="D329" s="6" t="str">
        <f aca="false">IF(MONTH(A329)&gt;=4,"FY "&amp;YEAR(A329)&amp;"-"&amp;RIGHT(YEAR(A329)+1,2),"FY "&amp;(YEAR(A329)-1)&amp;"-"&amp;RIGHT(YEAR(A329),2))</f>
        <v>FY 2002-03</v>
      </c>
      <c r="E329" s="6" t="str">
        <f aca="false">IF(AND(V329&lt;&gt;"",W329&lt;&gt;""),"Yes","No")</f>
        <v>No</v>
      </c>
      <c r="F329" s="18" t="n">
        <f aca="false">Total!F329</f>
        <v>254.9</v>
      </c>
      <c r="G329" s="18" t="n">
        <f aca="false">Total!G329</f>
        <v>235.6</v>
      </c>
      <c r="H329" s="18" t="n">
        <f aca="false">Total!H329</f>
        <v>19.3</v>
      </c>
      <c r="I329" s="18" t="n">
        <f aca="false">Total!I329</f>
        <v>4</v>
      </c>
      <c r="J329" s="18" t="str">
        <f aca="false">IF($V329="","",INDEX('Stock Exchange'!F$5:F$2450,$V329))</f>
        <v/>
      </c>
      <c r="K329" s="18" t="str">
        <f aca="false">IF($V329="","",INDEX('Stock Exchange'!G$5:G$2450,$V329))</f>
        <v/>
      </c>
      <c r="L329" s="18" t="str">
        <f aca="false">IF($V329="","",INDEX('Stock Exchange'!H$5:H$2450,$V329))</f>
        <v/>
      </c>
      <c r="M329" s="18" t="str">
        <f aca="false">IF($V329="","",INDEX('Stock Exchange'!I$5:I$2450,$V329))</f>
        <v/>
      </c>
      <c r="N329" s="18" t="str">
        <f aca="false">IF($W329="","",INDEX(Primary!F$5:F$2450,$W329))</f>
        <v/>
      </c>
      <c r="O329" s="18" t="str">
        <f aca="false">IF($W329="","",INDEX(Primary!G$5:G$2450,$W329))</f>
        <v/>
      </c>
      <c r="P329" s="18" t="str">
        <f aca="false">IF($W329="","",INDEX(Primary!H$5:H$2450,$W329))</f>
        <v/>
      </c>
      <c r="Q329" s="18" t="str">
        <f aca="false">IF($W329="","",INDEX(Primary!I$5:I$2450,$W329))</f>
        <v/>
      </c>
      <c r="R329" s="19" t="str">
        <f aca="false">IF($E329="Yes",L329+P329,"")</f>
        <v/>
      </c>
      <c r="S329" s="19" t="str">
        <f aca="false">IF($E329="Yes",H329-R329,"")</f>
        <v/>
      </c>
      <c r="T329" s="6" t="str">
        <f aca="false">IF($E329="Yes",IF(ROUND(ABS(S329),2)&lt;=$T$2,"OK","CHECK"),"n/a")</f>
        <v>n/a</v>
      </c>
      <c r="U329" s="20" t="n">
        <f aca="false">Total!J329</f>
        <v>48.92</v>
      </c>
      <c r="V329" s="17" t="str">
        <f aca="false">IFERROR(MATCH($A329,'Stock Exchange'!$A$5:$A$2450,0),"")</f>
        <v/>
      </c>
      <c r="W329" s="17" t="str">
        <f aca="false">IFERROR(MATCH($A329,Primary!$A$5:$A$2450,0),"")</f>
        <v/>
      </c>
    </row>
    <row r="330" customFormat="false" ht="15" hidden="false" customHeight="false" outlineLevel="0" collapsed="false">
      <c r="A330" s="16" t="n">
        <f aca="false">Total!A330</f>
        <v>37368</v>
      </c>
      <c r="B330" s="17" t="n">
        <f aca="false">YEAR(A330)</f>
        <v>2002</v>
      </c>
      <c r="C330" s="17" t="n">
        <f aca="false">MONTH(A330)</f>
        <v>4</v>
      </c>
      <c r="D330" s="6" t="str">
        <f aca="false">IF(MONTH(A330)&gt;=4,"FY "&amp;YEAR(A330)&amp;"-"&amp;RIGHT(YEAR(A330)+1,2),"FY "&amp;(YEAR(A330)-1)&amp;"-"&amp;RIGHT(YEAR(A330),2))</f>
        <v>FY 2002-03</v>
      </c>
      <c r="E330" s="6" t="str">
        <f aca="false">IF(AND(V330&lt;&gt;"",W330&lt;&gt;""),"Yes","No")</f>
        <v>No</v>
      </c>
      <c r="F330" s="18" t="n">
        <f aca="false">Total!F330</f>
        <v>235.1</v>
      </c>
      <c r="G330" s="18" t="n">
        <f aca="false">Total!G330</f>
        <v>304.8</v>
      </c>
      <c r="H330" s="18" t="n">
        <f aca="false">Total!H330</f>
        <v>-69.7</v>
      </c>
      <c r="I330" s="18" t="n">
        <f aca="false">Total!I330</f>
        <v>-14.3</v>
      </c>
      <c r="J330" s="18" t="str">
        <f aca="false">IF($V330="","",INDEX('Stock Exchange'!F$5:F$2450,$V330))</f>
        <v/>
      </c>
      <c r="K330" s="18" t="str">
        <f aca="false">IF($V330="","",INDEX('Stock Exchange'!G$5:G$2450,$V330))</f>
        <v/>
      </c>
      <c r="L330" s="18" t="str">
        <f aca="false">IF($V330="","",INDEX('Stock Exchange'!H$5:H$2450,$V330))</f>
        <v/>
      </c>
      <c r="M330" s="18" t="str">
        <f aca="false">IF($V330="","",INDEX('Stock Exchange'!I$5:I$2450,$V330))</f>
        <v/>
      </c>
      <c r="N330" s="18" t="str">
        <f aca="false">IF($W330="","",INDEX(Primary!F$5:F$2450,$W330))</f>
        <v/>
      </c>
      <c r="O330" s="18" t="str">
        <f aca="false">IF($W330="","",INDEX(Primary!G$5:G$2450,$W330))</f>
        <v/>
      </c>
      <c r="P330" s="18" t="str">
        <f aca="false">IF($W330="","",INDEX(Primary!H$5:H$2450,$W330))</f>
        <v/>
      </c>
      <c r="Q330" s="18" t="str">
        <f aca="false">IF($W330="","",INDEX(Primary!I$5:I$2450,$W330))</f>
        <v/>
      </c>
      <c r="R330" s="19" t="str">
        <f aca="false">IF($E330="Yes",L330+P330,"")</f>
        <v/>
      </c>
      <c r="S330" s="19" t="str">
        <f aca="false">IF($E330="Yes",H330-R330,"")</f>
        <v/>
      </c>
      <c r="T330" s="6" t="str">
        <f aca="false">IF($E330="Yes",IF(ROUND(ABS(S330),2)&lt;=$T$2,"OK","CHECK"),"n/a")</f>
        <v>n/a</v>
      </c>
      <c r="U330" s="20" t="n">
        <f aca="false">Total!J330</f>
        <v>48.89</v>
      </c>
      <c r="V330" s="17" t="str">
        <f aca="false">IFERROR(MATCH($A330,'Stock Exchange'!$A$5:$A$2450,0),"")</f>
        <v/>
      </c>
      <c r="W330" s="17" t="str">
        <f aca="false">IFERROR(MATCH($A330,Primary!$A$5:$A$2450,0),"")</f>
        <v/>
      </c>
    </row>
    <row r="331" customFormat="false" ht="15" hidden="false" customHeight="false" outlineLevel="0" collapsed="false">
      <c r="A331" s="16" t="n">
        <f aca="false">Total!A331</f>
        <v>37369</v>
      </c>
      <c r="B331" s="17" t="n">
        <f aca="false">YEAR(A331)</f>
        <v>2002</v>
      </c>
      <c r="C331" s="17" t="n">
        <f aca="false">MONTH(A331)</f>
        <v>4</v>
      </c>
      <c r="D331" s="6" t="str">
        <f aca="false">IF(MONTH(A331)&gt;=4,"FY "&amp;YEAR(A331)&amp;"-"&amp;RIGHT(YEAR(A331)+1,2),"FY "&amp;(YEAR(A331)-1)&amp;"-"&amp;RIGHT(YEAR(A331),2))</f>
        <v>FY 2002-03</v>
      </c>
      <c r="E331" s="6" t="str">
        <f aca="false">IF(AND(V331&lt;&gt;"",W331&lt;&gt;""),"Yes","No")</f>
        <v>No</v>
      </c>
      <c r="F331" s="18" t="n">
        <f aca="false">Total!F331</f>
        <v>212.2</v>
      </c>
      <c r="G331" s="18" t="n">
        <f aca="false">Total!G331</f>
        <v>213.8</v>
      </c>
      <c r="H331" s="18" t="n">
        <f aca="false">Total!H331</f>
        <v>-1.6</v>
      </c>
      <c r="I331" s="18" t="n">
        <f aca="false">Total!I331</f>
        <v>-0.3</v>
      </c>
      <c r="J331" s="18" t="str">
        <f aca="false">IF($V331="","",INDEX('Stock Exchange'!F$5:F$2450,$V331))</f>
        <v/>
      </c>
      <c r="K331" s="18" t="str">
        <f aca="false">IF($V331="","",INDEX('Stock Exchange'!G$5:G$2450,$V331))</f>
        <v/>
      </c>
      <c r="L331" s="18" t="str">
        <f aca="false">IF($V331="","",INDEX('Stock Exchange'!H$5:H$2450,$V331))</f>
        <v/>
      </c>
      <c r="M331" s="18" t="str">
        <f aca="false">IF($V331="","",INDEX('Stock Exchange'!I$5:I$2450,$V331))</f>
        <v/>
      </c>
      <c r="N331" s="18" t="str">
        <f aca="false">IF($W331="","",INDEX(Primary!F$5:F$2450,$W331))</f>
        <v/>
      </c>
      <c r="O331" s="18" t="str">
        <f aca="false">IF($W331="","",INDEX(Primary!G$5:G$2450,$W331))</f>
        <v/>
      </c>
      <c r="P331" s="18" t="str">
        <f aca="false">IF($W331="","",INDEX(Primary!H$5:H$2450,$W331))</f>
        <v/>
      </c>
      <c r="Q331" s="18" t="str">
        <f aca="false">IF($W331="","",INDEX(Primary!I$5:I$2450,$W331))</f>
        <v/>
      </c>
      <c r="R331" s="19" t="str">
        <f aca="false">IF($E331="Yes",L331+P331,"")</f>
        <v/>
      </c>
      <c r="S331" s="19" t="str">
        <f aca="false">IF($E331="Yes",H331-R331,"")</f>
        <v/>
      </c>
      <c r="T331" s="6" t="str">
        <f aca="false">IF($E331="Yes",IF(ROUND(ABS(S331),2)&lt;=$T$2,"OK","CHECK"),"n/a")</f>
        <v>n/a</v>
      </c>
      <c r="U331" s="20" t="n">
        <f aca="false">Total!J331</f>
        <v>48.91</v>
      </c>
      <c r="V331" s="17" t="str">
        <f aca="false">IFERROR(MATCH($A331,'Stock Exchange'!$A$5:$A$2450,0),"")</f>
        <v/>
      </c>
      <c r="W331" s="17" t="str">
        <f aca="false">IFERROR(MATCH($A331,Primary!$A$5:$A$2450,0),"")</f>
        <v/>
      </c>
    </row>
    <row r="332" customFormat="false" ht="15" hidden="false" customHeight="false" outlineLevel="0" collapsed="false">
      <c r="A332" s="16" t="n">
        <f aca="false">Total!A332</f>
        <v>37370</v>
      </c>
      <c r="B332" s="17" t="n">
        <f aca="false">YEAR(A332)</f>
        <v>2002</v>
      </c>
      <c r="C332" s="17" t="n">
        <f aca="false">MONTH(A332)</f>
        <v>4</v>
      </c>
      <c r="D332" s="6" t="str">
        <f aca="false">IF(MONTH(A332)&gt;=4,"FY "&amp;YEAR(A332)&amp;"-"&amp;RIGHT(YEAR(A332)+1,2),"FY "&amp;(YEAR(A332)-1)&amp;"-"&amp;RIGHT(YEAR(A332),2))</f>
        <v>FY 2002-03</v>
      </c>
      <c r="E332" s="6" t="str">
        <f aca="false">IF(AND(V332&lt;&gt;"",W332&lt;&gt;""),"Yes","No")</f>
        <v>No</v>
      </c>
      <c r="F332" s="18" t="n">
        <f aca="false">Total!F332</f>
        <v>124.6</v>
      </c>
      <c r="G332" s="18" t="n">
        <f aca="false">Total!G332</f>
        <v>131.1</v>
      </c>
      <c r="H332" s="18" t="n">
        <f aca="false">Total!H332</f>
        <v>-6.5</v>
      </c>
      <c r="I332" s="18" t="n">
        <f aca="false">Total!I332</f>
        <v>-1.3</v>
      </c>
      <c r="J332" s="18" t="str">
        <f aca="false">IF($V332="","",INDEX('Stock Exchange'!F$5:F$2450,$V332))</f>
        <v/>
      </c>
      <c r="K332" s="18" t="str">
        <f aca="false">IF($V332="","",INDEX('Stock Exchange'!G$5:G$2450,$V332))</f>
        <v/>
      </c>
      <c r="L332" s="18" t="str">
        <f aca="false">IF($V332="","",INDEX('Stock Exchange'!H$5:H$2450,$V332))</f>
        <v/>
      </c>
      <c r="M332" s="18" t="str">
        <f aca="false">IF($V332="","",INDEX('Stock Exchange'!I$5:I$2450,$V332))</f>
        <v/>
      </c>
      <c r="N332" s="18" t="str">
        <f aca="false">IF($W332="","",INDEX(Primary!F$5:F$2450,$W332))</f>
        <v/>
      </c>
      <c r="O332" s="18" t="str">
        <f aca="false">IF($W332="","",INDEX(Primary!G$5:G$2450,$W332))</f>
        <v/>
      </c>
      <c r="P332" s="18" t="str">
        <f aca="false">IF($W332="","",INDEX(Primary!H$5:H$2450,$W332))</f>
        <v/>
      </c>
      <c r="Q332" s="18" t="str">
        <f aca="false">IF($W332="","",INDEX(Primary!I$5:I$2450,$W332))</f>
        <v/>
      </c>
      <c r="R332" s="19" t="str">
        <f aca="false">IF($E332="Yes",L332+P332,"")</f>
        <v/>
      </c>
      <c r="S332" s="19" t="str">
        <f aca="false">IF($E332="Yes",H332-R332,"")</f>
        <v/>
      </c>
      <c r="T332" s="6" t="str">
        <f aca="false">IF($E332="Yes",IF(ROUND(ABS(S332),2)&lt;=$T$2,"OK","CHECK"),"n/a")</f>
        <v>n/a</v>
      </c>
      <c r="U332" s="20" t="n">
        <f aca="false">Total!J332</f>
        <v>48.96</v>
      </c>
      <c r="V332" s="17" t="str">
        <f aca="false">IFERROR(MATCH($A332,'Stock Exchange'!$A$5:$A$2450,0),"")</f>
        <v/>
      </c>
      <c r="W332" s="17" t="str">
        <f aca="false">IFERROR(MATCH($A332,Primary!$A$5:$A$2450,0),"")</f>
        <v/>
      </c>
    </row>
    <row r="333" customFormat="false" ht="15" hidden="false" customHeight="false" outlineLevel="0" collapsed="false">
      <c r="A333" s="16" t="n">
        <f aca="false">Total!A333</f>
        <v>37371</v>
      </c>
      <c r="B333" s="17" t="n">
        <f aca="false">YEAR(A333)</f>
        <v>2002</v>
      </c>
      <c r="C333" s="17" t="n">
        <f aca="false">MONTH(A333)</f>
        <v>4</v>
      </c>
      <c r="D333" s="6" t="str">
        <f aca="false">IF(MONTH(A333)&gt;=4,"FY "&amp;YEAR(A333)&amp;"-"&amp;RIGHT(YEAR(A333)+1,2),"FY "&amp;(YEAR(A333)-1)&amp;"-"&amp;RIGHT(YEAR(A333),2))</f>
        <v>FY 2002-03</v>
      </c>
      <c r="E333" s="6" t="str">
        <f aca="false">IF(AND(V333&lt;&gt;"",W333&lt;&gt;""),"Yes","No")</f>
        <v>No</v>
      </c>
      <c r="F333" s="18" t="n">
        <f aca="false">Total!F333</f>
        <v>100.9</v>
      </c>
      <c r="G333" s="18" t="n">
        <f aca="false">Total!G333</f>
        <v>119.4</v>
      </c>
      <c r="H333" s="18" t="n">
        <f aca="false">Total!H333</f>
        <v>-18.5</v>
      </c>
      <c r="I333" s="18" t="n">
        <f aca="false">Total!I333</f>
        <v>-3.8</v>
      </c>
      <c r="J333" s="18" t="str">
        <f aca="false">IF($V333="","",INDEX('Stock Exchange'!F$5:F$2450,$V333))</f>
        <v/>
      </c>
      <c r="K333" s="18" t="str">
        <f aca="false">IF($V333="","",INDEX('Stock Exchange'!G$5:G$2450,$V333))</f>
        <v/>
      </c>
      <c r="L333" s="18" t="str">
        <f aca="false">IF($V333="","",INDEX('Stock Exchange'!H$5:H$2450,$V333))</f>
        <v/>
      </c>
      <c r="M333" s="18" t="str">
        <f aca="false">IF($V333="","",INDEX('Stock Exchange'!I$5:I$2450,$V333))</f>
        <v/>
      </c>
      <c r="N333" s="18" t="str">
        <f aca="false">IF($W333="","",INDEX(Primary!F$5:F$2450,$W333))</f>
        <v/>
      </c>
      <c r="O333" s="18" t="str">
        <f aca="false">IF($W333="","",INDEX(Primary!G$5:G$2450,$W333))</f>
        <v/>
      </c>
      <c r="P333" s="18" t="str">
        <f aca="false">IF($W333="","",INDEX(Primary!H$5:H$2450,$W333))</f>
        <v/>
      </c>
      <c r="Q333" s="18" t="str">
        <f aca="false">IF($W333="","",INDEX(Primary!I$5:I$2450,$W333))</f>
        <v/>
      </c>
      <c r="R333" s="19" t="str">
        <f aca="false">IF($E333="Yes",L333+P333,"")</f>
        <v/>
      </c>
      <c r="S333" s="19" t="str">
        <f aca="false">IF($E333="Yes",H333-R333,"")</f>
        <v/>
      </c>
      <c r="T333" s="6" t="str">
        <f aca="false">IF($E333="Yes",IF(ROUND(ABS(S333),2)&lt;=$T$2,"OK","CHECK"),"n/a")</f>
        <v>n/a</v>
      </c>
      <c r="U333" s="20" t="n">
        <f aca="false">Total!J333</f>
        <v>49.05</v>
      </c>
      <c r="V333" s="17" t="str">
        <f aca="false">IFERROR(MATCH($A333,'Stock Exchange'!$A$5:$A$2450,0),"")</f>
        <v/>
      </c>
      <c r="W333" s="17" t="str">
        <f aca="false">IFERROR(MATCH($A333,Primary!$A$5:$A$2450,0),"")</f>
        <v/>
      </c>
    </row>
    <row r="334" customFormat="false" ht="15" hidden="false" customHeight="false" outlineLevel="0" collapsed="false">
      <c r="A334" s="16" t="n">
        <f aca="false">Total!A334</f>
        <v>37372</v>
      </c>
      <c r="B334" s="17" t="n">
        <f aca="false">YEAR(A334)</f>
        <v>2002</v>
      </c>
      <c r="C334" s="17" t="n">
        <f aca="false">MONTH(A334)</f>
        <v>4</v>
      </c>
      <c r="D334" s="6" t="str">
        <f aca="false">IF(MONTH(A334)&gt;=4,"FY "&amp;YEAR(A334)&amp;"-"&amp;RIGHT(YEAR(A334)+1,2),"FY "&amp;(YEAR(A334)-1)&amp;"-"&amp;RIGHT(YEAR(A334),2))</f>
        <v>FY 2002-03</v>
      </c>
      <c r="E334" s="6" t="str">
        <f aca="false">IF(AND(V334&lt;&gt;"",W334&lt;&gt;""),"Yes","No")</f>
        <v>No</v>
      </c>
      <c r="F334" s="18" t="n">
        <f aca="false">Total!F334</f>
        <v>249.4</v>
      </c>
      <c r="G334" s="18" t="n">
        <f aca="false">Total!G334</f>
        <v>203.3</v>
      </c>
      <c r="H334" s="18" t="n">
        <f aca="false">Total!H334</f>
        <v>46.1</v>
      </c>
      <c r="I334" s="18" t="n">
        <f aca="false">Total!I334</f>
        <v>9.4</v>
      </c>
      <c r="J334" s="18" t="str">
        <f aca="false">IF($V334="","",INDEX('Stock Exchange'!F$5:F$2450,$V334))</f>
        <v/>
      </c>
      <c r="K334" s="18" t="str">
        <f aca="false">IF($V334="","",INDEX('Stock Exchange'!G$5:G$2450,$V334))</f>
        <v/>
      </c>
      <c r="L334" s="18" t="str">
        <f aca="false">IF($V334="","",INDEX('Stock Exchange'!H$5:H$2450,$V334))</f>
        <v/>
      </c>
      <c r="M334" s="18" t="str">
        <f aca="false">IF($V334="","",INDEX('Stock Exchange'!I$5:I$2450,$V334))</f>
        <v/>
      </c>
      <c r="N334" s="18" t="str">
        <f aca="false">IF($W334="","",INDEX(Primary!F$5:F$2450,$W334))</f>
        <v/>
      </c>
      <c r="O334" s="18" t="str">
        <f aca="false">IF($W334="","",INDEX(Primary!G$5:G$2450,$W334))</f>
        <v/>
      </c>
      <c r="P334" s="18" t="str">
        <f aca="false">IF($W334="","",INDEX(Primary!H$5:H$2450,$W334))</f>
        <v/>
      </c>
      <c r="Q334" s="18" t="str">
        <f aca="false">IF($W334="","",INDEX(Primary!I$5:I$2450,$W334))</f>
        <v/>
      </c>
      <c r="R334" s="19" t="str">
        <f aca="false">IF($E334="Yes",L334+P334,"")</f>
        <v/>
      </c>
      <c r="S334" s="19" t="str">
        <f aca="false">IF($E334="Yes",H334-R334,"")</f>
        <v/>
      </c>
      <c r="T334" s="6" t="str">
        <f aca="false">IF($E334="Yes",IF(ROUND(ABS(S334),2)&lt;=$T$2,"OK","CHECK"),"n/a")</f>
        <v>n/a</v>
      </c>
      <c r="U334" s="20" t="n">
        <f aca="false">Total!J334</f>
        <v>49.05</v>
      </c>
      <c r="V334" s="17" t="str">
        <f aca="false">IFERROR(MATCH($A334,'Stock Exchange'!$A$5:$A$2450,0),"")</f>
        <v/>
      </c>
      <c r="W334" s="17" t="str">
        <f aca="false">IFERROR(MATCH($A334,Primary!$A$5:$A$2450,0),"")</f>
        <v/>
      </c>
    </row>
    <row r="335" customFormat="false" ht="15" hidden="false" customHeight="false" outlineLevel="0" collapsed="false">
      <c r="A335" s="16" t="n">
        <f aca="false">Total!A335</f>
        <v>37375</v>
      </c>
      <c r="B335" s="17" t="n">
        <f aca="false">YEAR(A335)</f>
        <v>2002</v>
      </c>
      <c r="C335" s="17" t="n">
        <f aca="false">MONTH(A335)</f>
        <v>4</v>
      </c>
      <c r="D335" s="6" t="str">
        <f aca="false">IF(MONTH(A335)&gt;=4,"FY "&amp;YEAR(A335)&amp;"-"&amp;RIGHT(YEAR(A335)+1,2),"FY "&amp;(YEAR(A335)-1)&amp;"-"&amp;RIGHT(YEAR(A335),2))</f>
        <v>FY 2002-03</v>
      </c>
      <c r="E335" s="6" t="str">
        <f aca="false">IF(AND(V335&lt;&gt;"",W335&lt;&gt;""),"Yes","No")</f>
        <v>No</v>
      </c>
      <c r="F335" s="18" t="n">
        <f aca="false">Total!F335</f>
        <v>127.9</v>
      </c>
      <c r="G335" s="18" t="n">
        <f aca="false">Total!G335</f>
        <v>133.2</v>
      </c>
      <c r="H335" s="18" t="n">
        <f aca="false">Total!H335</f>
        <v>-5.3</v>
      </c>
      <c r="I335" s="18" t="n">
        <f aca="false">Total!I335</f>
        <v>-1.1</v>
      </c>
      <c r="J335" s="18" t="str">
        <f aca="false">IF($V335="","",INDEX('Stock Exchange'!F$5:F$2450,$V335))</f>
        <v/>
      </c>
      <c r="K335" s="18" t="str">
        <f aca="false">IF($V335="","",INDEX('Stock Exchange'!G$5:G$2450,$V335))</f>
        <v/>
      </c>
      <c r="L335" s="18" t="str">
        <f aca="false">IF($V335="","",INDEX('Stock Exchange'!H$5:H$2450,$V335))</f>
        <v/>
      </c>
      <c r="M335" s="18" t="str">
        <f aca="false">IF($V335="","",INDEX('Stock Exchange'!I$5:I$2450,$V335))</f>
        <v/>
      </c>
      <c r="N335" s="18" t="str">
        <f aca="false">IF($W335="","",INDEX(Primary!F$5:F$2450,$W335))</f>
        <v/>
      </c>
      <c r="O335" s="18" t="str">
        <f aca="false">IF($W335="","",INDEX(Primary!G$5:G$2450,$W335))</f>
        <v/>
      </c>
      <c r="P335" s="18" t="str">
        <f aca="false">IF($W335="","",INDEX(Primary!H$5:H$2450,$W335))</f>
        <v/>
      </c>
      <c r="Q335" s="18" t="str">
        <f aca="false">IF($W335="","",INDEX(Primary!I$5:I$2450,$W335))</f>
        <v/>
      </c>
      <c r="R335" s="19" t="str">
        <f aca="false">IF($E335="Yes",L335+P335,"")</f>
        <v/>
      </c>
      <c r="S335" s="19" t="str">
        <f aca="false">IF($E335="Yes",H335-R335,"")</f>
        <v/>
      </c>
      <c r="T335" s="6" t="str">
        <f aca="false">IF($E335="Yes",IF(ROUND(ABS(S335),2)&lt;=$T$2,"OK","CHECK"),"n/a")</f>
        <v>n/a</v>
      </c>
      <c r="U335" s="20" t="n">
        <f aca="false">Total!J335</f>
        <v>48.99</v>
      </c>
      <c r="V335" s="17" t="str">
        <f aca="false">IFERROR(MATCH($A335,'Stock Exchange'!$A$5:$A$2450,0),"")</f>
        <v/>
      </c>
      <c r="W335" s="17" t="str">
        <f aca="false">IFERROR(MATCH($A335,Primary!$A$5:$A$2450,0),"")</f>
        <v/>
      </c>
    </row>
    <row r="336" customFormat="false" ht="15" hidden="false" customHeight="false" outlineLevel="0" collapsed="false">
      <c r="A336" s="16" t="n">
        <f aca="false">Total!A336</f>
        <v>37376</v>
      </c>
      <c r="B336" s="17" t="n">
        <f aca="false">YEAR(A336)</f>
        <v>2002</v>
      </c>
      <c r="C336" s="17" t="n">
        <f aca="false">MONTH(A336)</f>
        <v>4</v>
      </c>
      <c r="D336" s="6" t="str">
        <f aca="false">IF(MONTH(A336)&gt;=4,"FY "&amp;YEAR(A336)&amp;"-"&amp;RIGHT(YEAR(A336)+1,2),"FY "&amp;(YEAR(A336)-1)&amp;"-"&amp;RIGHT(YEAR(A336),2))</f>
        <v>FY 2002-03</v>
      </c>
      <c r="E336" s="6" t="str">
        <f aca="false">IF(AND(V336&lt;&gt;"",W336&lt;&gt;""),"Yes","No")</f>
        <v>No</v>
      </c>
      <c r="F336" s="18" t="n">
        <f aca="false">Total!F336</f>
        <v>267.8</v>
      </c>
      <c r="G336" s="18" t="n">
        <f aca="false">Total!G336</f>
        <v>351.6</v>
      </c>
      <c r="H336" s="18" t="n">
        <f aca="false">Total!H336</f>
        <v>-83.8</v>
      </c>
      <c r="I336" s="18" t="n">
        <f aca="false">Total!I336</f>
        <v>-17.1</v>
      </c>
      <c r="J336" s="18" t="str">
        <f aca="false">IF($V336="","",INDEX('Stock Exchange'!F$5:F$2450,$V336))</f>
        <v/>
      </c>
      <c r="K336" s="18" t="str">
        <f aca="false">IF($V336="","",INDEX('Stock Exchange'!G$5:G$2450,$V336))</f>
        <v/>
      </c>
      <c r="L336" s="18" t="str">
        <f aca="false">IF($V336="","",INDEX('Stock Exchange'!H$5:H$2450,$V336))</f>
        <v/>
      </c>
      <c r="M336" s="18" t="str">
        <f aca="false">IF($V336="","",INDEX('Stock Exchange'!I$5:I$2450,$V336))</f>
        <v/>
      </c>
      <c r="N336" s="18" t="str">
        <f aca="false">IF($W336="","",INDEX(Primary!F$5:F$2450,$W336))</f>
        <v/>
      </c>
      <c r="O336" s="18" t="str">
        <f aca="false">IF($W336="","",INDEX(Primary!G$5:G$2450,$W336))</f>
        <v/>
      </c>
      <c r="P336" s="18" t="str">
        <f aca="false">IF($W336="","",INDEX(Primary!H$5:H$2450,$W336))</f>
        <v/>
      </c>
      <c r="Q336" s="18" t="str">
        <f aca="false">IF($W336="","",INDEX(Primary!I$5:I$2450,$W336))</f>
        <v/>
      </c>
      <c r="R336" s="19" t="str">
        <f aca="false">IF($E336="Yes",L336+P336,"")</f>
        <v/>
      </c>
      <c r="S336" s="19" t="str">
        <f aca="false">IF($E336="Yes",H336-R336,"")</f>
        <v/>
      </c>
      <c r="T336" s="6" t="str">
        <f aca="false">IF($E336="Yes",IF(ROUND(ABS(S336),2)&lt;=$T$2,"OK","CHECK"),"n/a")</f>
        <v>n/a</v>
      </c>
      <c r="U336" s="20" t="n">
        <f aca="false">Total!J336</f>
        <v>48.98</v>
      </c>
      <c r="V336" s="17" t="str">
        <f aca="false">IFERROR(MATCH($A336,'Stock Exchange'!$A$5:$A$2450,0),"")</f>
        <v/>
      </c>
      <c r="W336" s="17" t="str">
        <f aca="false">IFERROR(MATCH($A336,Primary!$A$5:$A$2450,0),"")</f>
        <v/>
      </c>
    </row>
    <row r="337" customFormat="false" ht="15" hidden="false" customHeight="false" outlineLevel="0" collapsed="false">
      <c r="A337" s="16" t="n">
        <f aca="false">Total!A337</f>
        <v>37378</v>
      </c>
      <c r="B337" s="17" t="n">
        <f aca="false">YEAR(A337)</f>
        <v>2002</v>
      </c>
      <c r="C337" s="17" t="n">
        <f aca="false">MONTH(A337)</f>
        <v>5</v>
      </c>
      <c r="D337" s="6" t="str">
        <f aca="false">IF(MONTH(A337)&gt;=4,"FY "&amp;YEAR(A337)&amp;"-"&amp;RIGHT(YEAR(A337)+1,2),"FY "&amp;(YEAR(A337)-1)&amp;"-"&amp;RIGHT(YEAR(A337),2))</f>
        <v>FY 2002-03</v>
      </c>
      <c r="E337" s="6" t="str">
        <f aca="false">IF(AND(V337&lt;&gt;"",W337&lt;&gt;""),"Yes","No")</f>
        <v>No</v>
      </c>
      <c r="F337" s="18" t="n">
        <f aca="false">Total!F337</f>
        <v>173.9</v>
      </c>
      <c r="G337" s="18" t="n">
        <f aca="false">Total!G337</f>
        <v>208.1</v>
      </c>
      <c r="H337" s="18" t="n">
        <f aca="false">Total!H337</f>
        <v>-34.2</v>
      </c>
      <c r="I337" s="18" t="n">
        <f aca="false">Total!I337</f>
        <v>-7</v>
      </c>
      <c r="J337" s="18" t="str">
        <f aca="false">IF($V337="","",INDEX('Stock Exchange'!F$5:F$2450,$V337))</f>
        <v/>
      </c>
      <c r="K337" s="18" t="str">
        <f aca="false">IF($V337="","",INDEX('Stock Exchange'!G$5:G$2450,$V337))</f>
        <v/>
      </c>
      <c r="L337" s="18" t="str">
        <f aca="false">IF($V337="","",INDEX('Stock Exchange'!H$5:H$2450,$V337))</f>
        <v/>
      </c>
      <c r="M337" s="18" t="str">
        <f aca="false">IF($V337="","",INDEX('Stock Exchange'!I$5:I$2450,$V337))</f>
        <v/>
      </c>
      <c r="N337" s="18" t="str">
        <f aca="false">IF($W337="","",INDEX(Primary!F$5:F$2450,$W337))</f>
        <v/>
      </c>
      <c r="O337" s="18" t="str">
        <f aca="false">IF($W337="","",INDEX(Primary!G$5:G$2450,$W337))</f>
        <v/>
      </c>
      <c r="P337" s="18" t="str">
        <f aca="false">IF($W337="","",INDEX(Primary!H$5:H$2450,$W337))</f>
        <v/>
      </c>
      <c r="Q337" s="18" t="str">
        <f aca="false">IF($W337="","",INDEX(Primary!I$5:I$2450,$W337))</f>
        <v/>
      </c>
      <c r="R337" s="19" t="str">
        <f aca="false">IF($E337="Yes",L337+P337,"")</f>
        <v/>
      </c>
      <c r="S337" s="19" t="str">
        <f aca="false">IF($E337="Yes",H337-R337,"")</f>
        <v/>
      </c>
      <c r="T337" s="6" t="str">
        <f aca="false">IF($E337="Yes",IF(ROUND(ABS(S337),2)&lt;=$T$2,"OK","CHECK"),"n/a")</f>
        <v>n/a</v>
      </c>
      <c r="U337" s="20" t="n">
        <f aca="false">Total!J337</f>
        <v>48.97</v>
      </c>
      <c r="V337" s="17" t="str">
        <f aca="false">IFERROR(MATCH($A337,'Stock Exchange'!$A$5:$A$2450,0),"")</f>
        <v/>
      </c>
      <c r="W337" s="17" t="str">
        <f aca="false">IFERROR(MATCH($A337,Primary!$A$5:$A$2450,0),"")</f>
        <v/>
      </c>
    </row>
    <row r="338" customFormat="false" ht="15" hidden="false" customHeight="false" outlineLevel="0" collapsed="false">
      <c r="A338" s="16" t="n">
        <f aca="false">Total!A338</f>
        <v>37379</v>
      </c>
      <c r="B338" s="17" t="n">
        <f aca="false">YEAR(A338)</f>
        <v>2002</v>
      </c>
      <c r="C338" s="17" t="n">
        <f aca="false">MONTH(A338)</f>
        <v>5</v>
      </c>
      <c r="D338" s="6" t="str">
        <f aca="false">IF(MONTH(A338)&gt;=4,"FY "&amp;YEAR(A338)&amp;"-"&amp;RIGHT(YEAR(A338)+1,2),"FY "&amp;(YEAR(A338)-1)&amp;"-"&amp;RIGHT(YEAR(A338),2))</f>
        <v>FY 2002-03</v>
      </c>
      <c r="E338" s="6" t="str">
        <f aca="false">IF(AND(V338&lt;&gt;"",W338&lt;&gt;""),"Yes","No")</f>
        <v>No</v>
      </c>
      <c r="F338" s="18" t="n">
        <f aca="false">Total!F338</f>
        <v>271.2</v>
      </c>
      <c r="G338" s="18" t="n">
        <f aca="false">Total!G338</f>
        <v>228.9</v>
      </c>
      <c r="H338" s="18" t="n">
        <f aca="false">Total!H338</f>
        <v>42.3</v>
      </c>
      <c r="I338" s="18" t="n">
        <f aca="false">Total!I338</f>
        <v>8.6</v>
      </c>
      <c r="J338" s="18" t="str">
        <f aca="false">IF($V338="","",INDEX('Stock Exchange'!F$5:F$2450,$V338))</f>
        <v/>
      </c>
      <c r="K338" s="18" t="str">
        <f aca="false">IF($V338="","",INDEX('Stock Exchange'!G$5:G$2450,$V338))</f>
        <v/>
      </c>
      <c r="L338" s="18" t="str">
        <f aca="false">IF($V338="","",INDEX('Stock Exchange'!H$5:H$2450,$V338))</f>
        <v/>
      </c>
      <c r="M338" s="18" t="str">
        <f aca="false">IF($V338="","",INDEX('Stock Exchange'!I$5:I$2450,$V338))</f>
        <v/>
      </c>
      <c r="N338" s="18" t="str">
        <f aca="false">IF($W338="","",INDEX(Primary!F$5:F$2450,$W338))</f>
        <v/>
      </c>
      <c r="O338" s="18" t="str">
        <f aca="false">IF($W338="","",INDEX(Primary!G$5:G$2450,$W338))</f>
        <v/>
      </c>
      <c r="P338" s="18" t="str">
        <f aca="false">IF($W338="","",INDEX(Primary!H$5:H$2450,$W338))</f>
        <v/>
      </c>
      <c r="Q338" s="18" t="str">
        <f aca="false">IF($W338="","",INDEX(Primary!I$5:I$2450,$W338))</f>
        <v/>
      </c>
      <c r="R338" s="19" t="str">
        <f aca="false">IF($E338="Yes",L338+P338,"")</f>
        <v/>
      </c>
      <c r="S338" s="19" t="str">
        <f aca="false">IF($E338="Yes",H338-R338,"")</f>
        <v/>
      </c>
      <c r="T338" s="6" t="str">
        <f aca="false">IF($E338="Yes",IF(ROUND(ABS(S338),2)&lt;=$T$2,"OK","CHECK"),"n/a")</f>
        <v>n/a</v>
      </c>
      <c r="U338" s="20" t="n">
        <f aca="false">Total!J338</f>
        <v>48.96</v>
      </c>
      <c r="V338" s="17" t="str">
        <f aca="false">IFERROR(MATCH($A338,'Stock Exchange'!$A$5:$A$2450,0),"")</f>
        <v/>
      </c>
      <c r="W338" s="17" t="str">
        <f aca="false">IFERROR(MATCH($A338,Primary!$A$5:$A$2450,0),"")</f>
        <v/>
      </c>
    </row>
    <row r="339" customFormat="false" ht="15" hidden="false" customHeight="false" outlineLevel="0" collapsed="false">
      <c r="A339" s="16" t="n">
        <f aca="false">Total!A339</f>
        <v>37382</v>
      </c>
      <c r="B339" s="17" t="n">
        <f aca="false">YEAR(A339)</f>
        <v>2002</v>
      </c>
      <c r="C339" s="17" t="n">
        <f aca="false">MONTH(A339)</f>
        <v>5</v>
      </c>
      <c r="D339" s="6" t="str">
        <f aca="false">IF(MONTH(A339)&gt;=4,"FY "&amp;YEAR(A339)&amp;"-"&amp;RIGHT(YEAR(A339)+1,2),"FY "&amp;(YEAR(A339)-1)&amp;"-"&amp;RIGHT(YEAR(A339),2))</f>
        <v>FY 2002-03</v>
      </c>
      <c r="E339" s="6" t="str">
        <f aca="false">IF(AND(V339&lt;&gt;"",W339&lt;&gt;""),"Yes","No")</f>
        <v>No</v>
      </c>
      <c r="F339" s="18" t="n">
        <f aca="false">Total!F339</f>
        <v>138.5</v>
      </c>
      <c r="G339" s="18" t="n">
        <f aca="false">Total!G339</f>
        <v>127.1</v>
      </c>
      <c r="H339" s="18" t="n">
        <f aca="false">Total!H339</f>
        <v>11.4</v>
      </c>
      <c r="I339" s="18" t="n">
        <f aca="false">Total!I339</f>
        <v>2.3</v>
      </c>
      <c r="J339" s="18" t="str">
        <f aca="false">IF($V339="","",INDEX('Stock Exchange'!F$5:F$2450,$V339))</f>
        <v/>
      </c>
      <c r="K339" s="18" t="str">
        <f aca="false">IF($V339="","",INDEX('Stock Exchange'!G$5:G$2450,$V339))</f>
        <v/>
      </c>
      <c r="L339" s="18" t="str">
        <f aca="false">IF($V339="","",INDEX('Stock Exchange'!H$5:H$2450,$V339))</f>
        <v/>
      </c>
      <c r="M339" s="18" t="str">
        <f aca="false">IF($V339="","",INDEX('Stock Exchange'!I$5:I$2450,$V339))</f>
        <v/>
      </c>
      <c r="N339" s="18" t="str">
        <f aca="false">IF($W339="","",INDEX(Primary!F$5:F$2450,$W339))</f>
        <v/>
      </c>
      <c r="O339" s="18" t="str">
        <f aca="false">IF($W339="","",INDEX(Primary!G$5:G$2450,$W339))</f>
        <v/>
      </c>
      <c r="P339" s="18" t="str">
        <f aca="false">IF($W339="","",INDEX(Primary!H$5:H$2450,$W339))</f>
        <v/>
      </c>
      <c r="Q339" s="18" t="str">
        <f aca="false">IF($W339="","",INDEX(Primary!I$5:I$2450,$W339))</f>
        <v/>
      </c>
      <c r="R339" s="19" t="str">
        <f aca="false">IF($E339="Yes",L339+P339,"")</f>
        <v/>
      </c>
      <c r="S339" s="19" t="str">
        <f aca="false">IF($E339="Yes",H339-R339,"")</f>
        <v/>
      </c>
      <c r="T339" s="6" t="str">
        <f aca="false">IF($E339="Yes",IF(ROUND(ABS(S339),2)&lt;=$T$2,"OK","CHECK"),"n/a")</f>
        <v>n/a</v>
      </c>
      <c r="U339" s="20" t="n">
        <f aca="false">Total!J339</f>
        <v>48.98</v>
      </c>
      <c r="V339" s="17" t="str">
        <f aca="false">IFERROR(MATCH($A339,'Stock Exchange'!$A$5:$A$2450,0),"")</f>
        <v/>
      </c>
      <c r="W339" s="17" t="str">
        <f aca="false">IFERROR(MATCH($A339,Primary!$A$5:$A$2450,0),"")</f>
        <v/>
      </c>
    </row>
    <row r="340" customFormat="false" ht="15" hidden="false" customHeight="false" outlineLevel="0" collapsed="false">
      <c r="A340" s="16" t="n">
        <f aca="false">Total!A340</f>
        <v>37383</v>
      </c>
      <c r="B340" s="17" t="n">
        <f aca="false">YEAR(A340)</f>
        <v>2002</v>
      </c>
      <c r="C340" s="17" t="n">
        <f aca="false">MONTH(A340)</f>
        <v>5</v>
      </c>
      <c r="D340" s="6" t="str">
        <f aca="false">IF(MONTH(A340)&gt;=4,"FY "&amp;YEAR(A340)&amp;"-"&amp;RIGHT(YEAR(A340)+1,2),"FY "&amp;(YEAR(A340)-1)&amp;"-"&amp;RIGHT(YEAR(A340),2))</f>
        <v>FY 2002-03</v>
      </c>
      <c r="E340" s="6" t="str">
        <f aca="false">IF(AND(V340&lt;&gt;"",W340&lt;&gt;""),"Yes","No")</f>
        <v>No</v>
      </c>
      <c r="F340" s="18" t="n">
        <f aca="false">Total!F340</f>
        <v>191.1</v>
      </c>
      <c r="G340" s="18" t="n">
        <f aca="false">Total!G340</f>
        <v>190.5</v>
      </c>
      <c r="H340" s="18" t="n">
        <f aca="false">Total!H340</f>
        <v>0.6</v>
      </c>
      <c r="I340" s="18" t="n">
        <f aca="false">Total!I340</f>
        <v>0.1</v>
      </c>
      <c r="J340" s="18" t="str">
        <f aca="false">IF($V340="","",INDEX('Stock Exchange'!F$5:F$2450,$V340))</f>
        <v/>
      </c>
      <c r="K340" s="18" t="str">
        <f aca="false">IF($V340="","",INDEX('Stock Exchange'!G$5:G$2450,$V340))</f>
        <v/>
      </c>
      <c r="L340" s="18" t="str">
        <f aca="false">IF($V340="","",INDEX('Stock Exchange'!H$5:H$2450,$V340))</f>
        <v/>
      </c>
      <c r="M340" s="18" t="str">
        <f aca="false">IF($V340="","",INDEX('Stock Exchange'!I$5:I$2450,$V340))</f>
        <v/>
      </c>
      <c r="N340" s="18" t="str">
        <f aca="false">IF($W340="","",INDEX(Primary!F$5:F$2450,$W340))</f>
        <v/>
      </c>
      <c r="O340" s="18" t="str">
        <f aca="false">IF($W340="","",INDEX(Primary!G$5:G$2450,$W340))</f>
        <v/>
      </c>
      <c r="P340" s="18" t="str">
        <f aca="false">IF($W340="","",INDEX(Primary!H$5:H$2450,$W340))</f>
        <v/>
      </c>
      <c r="Q340" s="18" t="str">
        <f aca="false">IF($W340="","",INDEX(Primary!I$5:I$2450,$W340))</f>
        <v/>
      </c>
      <c r="R340" s="19" t="str">
        <f aca="false">IF($E340="Yes",L340+P340,"")</f>
        <v/>
      </c>
      <c r="S340" s="19" t="str">
        <f aca="false">IF($E340="Yes",H340-R340,"")</f>
        <v/>
      </c>
      <c r="T340" s="6" t="str">
        <f aca="false">IF($E340="Yes",IF(ROUND(ABS(S340),2)&lt;=$T$2,"OK","CHECK"),"n/a")</f>
        <v>n/a</v>
      </c>
      <c r="U340" s="20" t="n">
        <f aca="false">Total!J340</f>
        <v>48.98</v>
      </c>
      <c r="V340" s="17" t="str">
        <f aca="false">IFERROR(MATCH($A340,'Stock Exchange'!$A$5:$A$2450,0),"")</f>
        <v/>
      </c>
      <c r="W340" s="17" t="str">
        <f aca="false">IFERROR(MATCH($A340,Primary!$A$5:$A$2450,0),"")</f>
        <v/>
      </c>
    </row>
    <row r="341" customFormat="false" ht="15" hidden="false" customHeight="false" outlineLevel="0" collapsed="false">
      <c r="A341" s="16" t="n">
        <f aca="false">Total!A341</f>
        <v>37384</v>
      </c>
      <c r="B341" s="17" t="n">
        <f aca="false">YEAR(A341)</f>
        <v>2002</v>
      </c>
      <c r="C341" s="17" t="n">
        <f aca="false">MONTH(A341)</f>
        <v>5</v>
      </c>
      <c r="D341" s="6" t="str">
        <f aca="false">IF(MONTH(A341)&gt;=4,"FY "&amp;YEAR(A341)&amp;"-"&amp;RIGHT(YEAR(A341)+1,2),"FY "&amp;(YEAR(A341)-1)&amp;"-"&amp;RIGHT(YEAR(A341),2))</f>
        <v>FY 2002-03</v>
      </c>
      <c r="E341" s="6" t="str">
        <f aca="false">IF(AND(V341&lt;&gt;"",W341&lt;&gt;""),"Yes","No")</f>
        <v>No</v>
      </c>
      <c r="F341" s="18" t="n">
        <f aca="false">Total!F341</f>
        <v>134.5</v>
      </c>
      <c r="G341" s="18" t="n">
        <f aca="false">Total!G341</f>
        <v>77</v>
      </c>
      <c r="H341" s="18" t="n">
        <f aca="false">Total!H341</f>
        <v>57.5</v>
      </c>
      <c r="I341" s="18" t="n">
        <f aca="false">Total!I341</f>
        <v>11.7</v>
      </c>
      <c r="J341" s="18" t="str">
        <f aca="false">IF($V341="","",INDEX('Stock Exchange'!F$5:F$2450,$V341))</f>
        <v/>
      </c>
      <c r="K341" s="18" t="str">
        <f aca="false">IF($V341="","",INDEX('Stock Exchange'!G$5:G$2450,$V341))</f>
        <v/>
      </c>
      <c r="L341" s="18" t="str">
        <f aca="false">IF($V341="","",INDEX('Stock Exchange'!H$5:H$2450,$V341))</f>
        <v/>
      </c>
      <c r="M341" s="18" t="str">
        <f aca="false">IF($V341="","",INDEX('Stock Exchange'!I$5:I$2450,$V341))</f>
        <v/>
      </c>
      <c r="N341" s="18" t="str">
        <f aca="false">IF($W341="","",INDEX(Primary!F$5:F$2450,$W341))</f>
        <v/>
      </c>
      <c r="O341" s="18" t="str">
        <f aca="false">IF($W341="","",INDEX(Primary!G$5:G$2450,$W341))</f>
        <v/>
      </c>
      <c r="P341" s="18" t="str">
        <f aca="false">IF($W341="","",INDEX(Primary!H$5:H$2450,$W341))</f>
        <v/>
      </c>
      <c r="Q341" s="18" t="str">
        <f aca="false">IF($W341="","",INDEX(Primary!I$5:I$2450,$W341))</f>
        <v/>
      </c>
      <c r="R341" s="19" t="str">
        <f aca="false">IF($E341="Yes",L341+P341,"")</f>
        <v/>
      </c>
      <c r="S341" s="19" t="str">
        <f aca="false">IF($E341="Yes",H341-R341,"")</f>
        <v/>
      </c>
      <c r="T341" s="6" t="str">
        <f aca="false">IF($E341="Yes",IF(ROUND(ABS(S341),2)&lt;=$T$2,"OK","CHECK"),"n/a")</f>
        <v>n/a</v>
      </c>
      <c r="U341" s="20" t="n">
        <f aca="false">Total!J341</f>
        <v>48.96</v>
      </c>
      <c r="V341" s="17" t="str">
        <f aca="false">IFERROR(MATCH($A341,'Stock Exchange'!$A$5:$A$2450,0),"")</f>
        <v/>
      </c>
      <c r="W341" s="17" t="str">
        <f aca="false">IFERROR(MATCH($A341,Primary!$A$5:$A$2450,0),"")</f>
        <v/>
      </c>
    </row>
    <row r="342" customFormat="false" ht="15" hidden="false" customHeight="false" outlineLevel="0" collapsed="false">
      <c r="A342" s="16" t="n">
        <f aca="false">Total!A342</f>
        <v>37385</v>
      </c>
      <c r="B342" s="17" t="n">
        <f aca="false">YEAR(A342)</f>
        <v>2002</v>
      </c>
      <c r="C342" s="17" t="n">
        <f aca="false">MONTH(A342)</f>
        <v>5</v>
      </c>
      <c r="D342" s="6" t="str">
        <f aca="false">IF(MONTH(A342)&gt;=4,"FY "&amp;YEAR(A342)&amp;"-"&amp;RIGHT(YEAR(A342)+1,2),"FY "&amp;(YEAR(A342)-1)&amp;"-"&amp;RIGHT(YEAR(A342),2))</f>
        <v>FY 2002-03</v>
      </c>
      <c r="E342" s="6" t="str">
        <f aca="false">IF(AND(V342&lt;&gt;"",W342&lt;&gt;""),"Yes","No")</f>
        <v>No</v>
      </c>
      <c r="F342" s="18" t="n">
        <f aca="false">Total!F342</f>
        <v>197.1</v>
      </c>
      <c r="G342" s="18" t="n">
        <f aca="false">Total!G342</f>
        <v>156.2</v>
      </c>
      <c r="H342" s="18" t="n">
        <f aca="false">Total!H342</f>
        <v>40.9</v>
      </c>
      <c r="I342" s="18" t="n">
        <f aca="false">Total!I342</f>
        <v>8.3</v>
      </c>
      <c r="J342" s="18" t="str">
        <f aca="false">IF($V342="","",INDEX('Stock Exchange'!F$5:F$2450,$V342))</f>
        <v/>
      </c>
      <c r="K342" s="18" t="str">
        <f aca="false">IF($V342="","",INDEX('Stock Exchange'!G$5:G$2450,$V342))</f>
        <v/>
      </c>
      <c r="L342" s="18" t="str">
        <f aca="false">IF($V342="","",INDEX('Stock Exchange'!H$5:H$2450,$V342))</f>
        <v/>
      </c>
      <c r="M342" s="18" t="str">
        <f aca="false">IF($V342="","",INDEX('Stock Exchange'!I$5:I$2450,$V342))</f>
        <v/>
      </c>
      <c r="N342" s="18" t="str">
        <f aca="false">IF($W342="","",INDEX(Primary!F$5:F$2450,$W342))</f>
        <v/>
      </c>
      <c r="O342" s="18" t="str">
        <f aca="false">IF($W342="","",INDEX(Primary!G$5:G$2450,$W342))</f>
        <v/>
      </c>
      <c r="P342" s="18" t="str">
        <f aca="false">IF($W342="","",INDEX(Primary!H$5:H$2450,$W342))</f>
        <v/>
      </c>
      <c r="Q342" s="18" t="str">
        <f aca="false">IF($W342="","",INDEX(Primary!I$5:I$2450,$W342))</f>
        <v/>
      </c>
      <c r="R342" s="19" t="str">
        <f aca="false">IF($E342="Yes",L342+P342,"")</f>
        <v/>
      </c>
      <c r="S342" s="19" t="str">
        <f aca="false">IF($E342="Yes",H342-R342,"")</f>
        <v/>
      </c>
      <c r="T342" s="6" t="str">
        <f aca="false">IF($E342="Yes",IF(ROUND(ABS(S342),2)&lt;=$T$2,"OK","CHECK"),"n/a")</f>
        <v>n/a</v>
      </c>
      <c r="U342" s="20" t="n">
        <f aca="false">Total!J342</f>
        <v>48.97</v>
      </c>
      <c r="V342" s="17" t="str">
        <f aca="false">IFERROR(MATCH($A342,'Stock Exchange'!$A$5:$A$2450,0),"")</f>
        <v/>
      </c>
      <c r="W342" s="17" t="str">
        <f aca="false">IFERROR(MATCH($A342,Primary!$A$5:$A$2450,0),"")</f>
        <v/>
      </c>
    </row>
    <row r="343" customFormat="false" ht="15" hidden="false" customHeight="false" outlineLevel="0" collapsed="false">
      <c r="A343" s="16" t="n">
        <f aca="false">Total!A343</f>
        <v>37386</v>
      </c>
      <c r="B343" s="17" t="n">
        <f aca="false">YEAR(A343)</f>
        <v>2002</v>
      </c>
      <c r="C343" s="17" t="n">
        <f aca="false">MONTH(A343)</f>
        <v>5</v>
      </c>
      <c r="D343" s="6" t="str">
        <f aca="false">IF(MONTH(A343)&gt;=4,"FY "&amp;YEAR(A343)&amp;"-"&amp;RIGHT(YEAR(A343)+1,2),"FY "&amp;(YEAR(A343)-1)&amp;"-"&amp;RIGHT(YEAR(A343),2))</f>
        <v>FY 2002-03</v>
      </c>
      <c r="E343" s="6" t="str">
        <f aca="false">IF(AND(V343&lt;&gt;"",W343&lt;&gt;""),"Yes","No")</f>
        <v>No</v>
      </c>
      <c r="F343" s="18" t="n">
        <f aca="false">Total!F343</f>
        <v>171.1</v>
      </c>
      <c r="G343" s="18" t="n">
        <f aca="false">Total!G343</f>
        <v>136.5</v>
      </c>
      <c r="H343" s="18" t="n">
        <f aca="false">Total!H343</f>
        <v>34.6</v>
      </c>
      <c r="I343" s="18" t="n">
        <f aca="false">Total!I343</f>
        <v>7.1</v>
      </c>
      <c r="J343" s="18" t="str">
        <f aca="false">IF($V343="","",INDEX('Stock Exchange'!F$5:F$2450,$V343))</f>
        <v/>
      </c>
      <c r="K343" s="18" t="str">
        <f aca="false">IF($V343="","",INDEX('Stock Exchange'!G$5:G$2450,$V343))</f>
        <v/>
      </c>
      <c r="L343" s="18" t="str">
        <f aca="false">IF($V343="","",INDEX('Stock Exchange'!H$5:H$2450,$V343))</f>
        <v/>
      </c>
      <c r="M343" s="18" t="str">
        <f aca="false">IF($V343="","",INDEX('Stock Exchange'!I$5:I$2450,$V343))</f>
        <v/>
      </c>
      <c r="N343" s="18" t="str">
        <f aca="false">IF($W343="","",INDEX(Primary!F$5:F$2450,$W343))</f>
        <v/>
      </c>
      <c r="O343" s="18" t="str">
        <f aca="false">IF($W343="","",INDEX(Primary!G$5:G$2450,$W343))</f>
        <v/>
      </c>
      <c r="P343" s="18" t="str">
        <f aca="false">IF($W343="","",INDEX(Primary!H$5:H$2450,$W343))</f>
        <v/>
      </c>
      <c r="Q343" s="18" t="str">
        <f aca="false">IF($W343="","",INDEX(Primary!I$5:I$2450,$W343))</f>
        <v/>
      </c>
      <c r="R343" s="19" t="str">
        <f aca="false">IF($E343="Yes",L343+P343,"")</f>
        <v/>
      </c>
      <c r="S343" s="19" t="str">
        <f aca="false">IF($E343="Yes",H343-R343,"")</f>
        <v/>
      </c>
      <c r="T343" s="6" t="str">
        <f aca="false">IF($E343="Yes",IF(ROUND(ABS(S343),2)&lt;=$T$2,"OK","CHECK"),"n/a")</f>
        <v>n/a</v>
      </c>
      <c r="U343" s="20" t="n">
        <f aca="false">Total!J343</f>
        <v>48.96</v>
      </c>
      <c r="V343" s="17" t="str">
        <f aca="false">IFERROR(MATCH($A343,'Stock Exchange'!$A$5:$A$2450,0),"")</f>
        <v/>
      </c>
      <c r="W343" s="17" t="str">
        <f aca="false">IFERROR(MATCH($A343,Primary!$A$5:$A$2450,0),"")</f>
        <v/>
      </c>
    </row>
    <row r="344" customFormat="false" ht="15" hidden="false" customHeight="false" outlineLevel="0" collapsed="false">
      <c r="A344" s="16" t="n">
        <f aca="false">Total!A344</f>
        <v>37389</v>
      </c>
      <c r="B344" s="17" t="n">
        <f aca="false">YEAR(A344)</f>
        <v>2002</v>
      </c>
      <c r="C344" s="17" t="n">
        <f aca="false">MONTH(A344)</f>
        <v>5</v>
      </c>
      <c r="D344" s="6" t="str">
        <f aca="false">IF(MONTH(A344)&gt;=4,"FY "&amp;YEAR(A344)&amp;"-"&amp;RIGHT(YEAR(A344)+1,2),"FY "&amp;(YEAR(A344)-1)&amp;"-"&amp;RIGHT(YEAR(A344),2))</f>
        <v>FY 2002-03</v>
      </c>
      <c r="E344" s="6" t="str">
        <f aca="false">IF(AND(V344&lt;&gt;"",W344&lt;&gt;""),"Yes","No")</f>
        <v>No</v>
      </c>
      <c r="F344" s="18" t="n">
        <f aca="false">Total!F344</f>
        <v>121.5</v>
      </c>
      <c r="G344" s="18" t="n">
        <f aca="false">Total!G344</f>
        <v>125.1</v>
      </c>
      <c r="H344" s="18" t="n">
        <f aca="false">Total!H344</f>
        <v>-3.6</v>
      </c>
      <c r="I344" s="18" t="n">
        <f aca="false">Total!I344</f>
        <v>-0.7</v>
      </c>
      <c r="J344" s="18" t="str">
        <f aca="false">IF($V344="","",INDEX('Stock Exchange'!F$5:F$2450,$V344))</f>
        <v/>
      </c>
      <c r="K344" s="18" t="str">
        <f aca="false">IF($V344="","",INDEX('Stock Exchange'!G$5:G$2450,$V344))</f>
        <v/>
      </c>
      <c r="L344" s="18" t="str">
        <f aca="false">IF($V344="","",INDEX('Stock Exchange'!H$5:H$2450,$V344))</f>
        <v/>
      </c>
      <c r="M344" s="18" t="str">
        <f aca="false">IF($V344="","",INDEX('Stock Exchange'!I$5:I$2450,$V344))</f>
        <v/>
      </c>
      <c r="N344" s="18" t="str">
        <f aca="false">IF($W344="","",INDEX(Primary!F$5:F$2450,$W344))</f>
        <v/>
      </c>
      <c r="O344" s="18" t="str">
        <f aca="false">IF($W344="","",INDEX(Primary!G$5:G$2450,$W344))</f>
        <v/>
      </c>
      <c r="P344" s="18" t="str">
        <f aca="false">IF($W344="","",INDEX(Primary!H$5:H$2450,$W344))</f>
        <v/>
      </c>
      <c r="Q344" s="18" t="str">
        <f aca="false">IF($W344="","",INDEX(Primary!I$5:I$2450,$W344))</f>
        <v/>
      </c>
      <c r="R344" s="19" t="str">
        <f aca="false">IF($E344="Yes",L344+P344,"")</f>
        <v/>
      </c>
      <c r="S344" s="19" t="str">
        <f aca="false">IF($E344="Yes",H344-R344,"")</f>
        <v/>
      </c>
      <c r="T344" s="6" t="str">
        <f aca="false">IF($E344="Yes",IF(ROUND(ABS(S344),2)&lt;=$T$2,"OK","CHECK"),"n/a")</f>
        <v>n/a</v>
      </c>
      <c r="U344" s="20" t="n">
        <f aca="false">Total!J344</f>
        <v>48.98</v>
      </c>
      <c r="V344" s="17" t="str">
        <f aca="false">IFERROR(MATCH($A344,'Stock Exchange'!$A$5:$A$2450,0),"")</f>
        <v/>
      </c>
      <c r="W344" s="17" t="str">
        <f aca="false">IFERROR(MATCH($A344,Primary!$A$5:$A$2450,0),"")</f>
        <v/>
      </c>
    </row>
    <row r="345" customFormat="false" ht="15" hidden="false" customHeight="false" outlineLevel="0" collapsed="false">
      <c r="A345" s="16" t="n">
        <f aca="false">Total!A345</f>
        <v>37390</v>
      </c>
      <c r="B345" s="17" t="n">
        <f aca="false">YEAR(A345)</f>
        <v>2002</v>
      </c>
      <c r="C345" s="17" t="n">
        <f aca="false">MONTH(A345)</f>
        <v>5</v>
      </c>
      <c r="D345" s="6" t="str">
        <f aca="false">IF(MONTH(A345)&gt;=4,"FY "&amp;YEAR(A345)&amp;"-"&amp;RIGHT(YEAR(A345)+1,2),"FY "&amp;(YEAR(A345)-1)&amp;"-"&amp;RIGHT(YEAR(A345),2))</f>
        <v>FY 2002-03</v>
      </c>
      <c r="E345" s="6" t="str">
        <f aca="false">IF(AND(V345&lt;&gt;"",W345&lt;&gt;""),"Yes","No")</f>
        <v>No</v>
      </c>
      <c r="F345" s="18" t="n">
        <f aca="false">Total!F345</f>
        <v>116.3</v>
      </c>
      <c r="G345" s="18" t="n">
        <f aca="false">Total!G345</f>
        <v>87.2</v>
      </c>
      <c r="H345" s="18" t="n">
        <f aca="false">Total!H345</f>
        <v>29.1</v>
      </c>
      <c r="I345" s="18" t="n">
        <f aca="false">Total!I345</f>
        <v>5.9</v>
      </c>
      <c r="J345" s="18" t="str">
        <f aca="false">IF($V345="","",INDEX('Stock Exchange'!F$5:F$2450,$V345))</f>
        <v/>
      </c>
      <c r="K345" s="18" t="str">
        <f aca="false">IF($V345="","",INDEX('Stock Exchange'!G$5:G$2450,$V345))</f>
        <v/>
      </c>
      <c r="L345" s="18" t="str">
        <f aca="false">IF($V345="","",INDEX('Stock Exchange'!H$5:H$2450,$V345))</f>
        <v/>
      </c>
      <c r="M345" s="18" t="str">
        <f aca="false">IF($V345="","",INDEX('Stock Exchange'!I$5:I$2450,$V345))</f>
        <v/>
      </c>
      <c r="N345" s="18" t="str">
        <f aca="false">IF($W345="","",INDEX(Primary!F$5:F$2450,$W345))</f>
        <v/>
      </c>
      <c r="O345" s="18" t="str">
        <f aca="false">IF($W345="","",INDEX(Primary!G$5:G$2450,$W345))</f>
        <v/>
      </c>
      <c r="P345" s="18" t="str">
        <f aca="false">IF($W345="","",INDEX(Primary!H$5:H$2450,$W345))</f>
        <v/>
      </c>
      <c r="Q345" s="18" t="str">
        <f aca="false">IF($W345="","",INDEX(Primary!I$5:I$2450,$W345))</f>
        <v/>
      </c>
      <c r="R345" s="19" t="str">
        <f aca="false">IF($E345="Yes",L345+P345,"")</f>
        <v/>
      </c>
      <c r="S345" s="19" t="str">
        <f aca="false">IF($E345="Yes",H345-R345,"")</f>
        <v/>
      </c>
      <c r="T345" s="6" t="str">
        <f aca="false">IF($E345="Yes",IF(ROUND(ABS(S345),2)&lt;=$T$2,"OK","CHECK"),"n/a")</f>
        <v>n/a</v>
      </c>
      <c r="U345" s="20" t="n">
        <f aca="false">Total!J345</f>
        <v>49.02</v>
      </c>
      <c r="V345" s="17" t="str">
        <f aca="false">IFERROR(MATCH($A345,'Stock Exchange'!$A$5:$A$2450,0),"")</f>
        <v/>
      </c>
      <c r="W345" s="17" t="str">
        <f aca="false">IFERROR(MATCH($A345,Primary!$A$5:$A$2450,0),"")</f>
        <v/>
      </c>
    </row>
    <row r="346" customFormat="false" ht="15" hidden="false" customHeight="false" outlineLevel="0" collapsed="false">
      <c r="A346" s="16" t="n">
        <f aca="false">Total!A346</f>
        <v>37391</v>
      </c>
      <c r="B346" s="17" t="n">
        <f aca="false">YEAR(A346)</f>
        <v>2002</v>
      </c>
      <c r="C346" s="17" t="n">
        <f aca="false">MONTH(A346)</f>
        <v>5</v>
      </c>
      <c r="D346" s="6" t="str">
        <f aca="false">IF(MONTH(A346)&gt;=4,"FY "&amp;YEAR(A346)&amp;"-"&amp;RIGHT(YEAR(A346)+1,2),"FY "&amp;(YEAR(A346)-1)&amp;"-"&amp;RIGHT(YEAR(A346),2))</f>
        <v>FY 2002-03</v>
      </c>
      <c r="E346" s="6" t="str">
        <f aca="false">IF(AND(V346&lt;&gt;"",W346&lt;&gt;""),"Yes","No")</f>
        <v>No</v>
      </c>
      <c r="F346" s="18" t="n">
        <f aca="false">Total!F346</f>
        <v>161.9</v>
      </c>
      <c r="G346" s="18" t="n">
        <f aca="false">Total!G346</f>
        <v>140.4</v>
      </c>
      <c r="H346" s="18" t="n">
        <f aca="false">Total!H346</f>
        <v>21.5</v>
      </c>
      <c r="I346" s="18" t="n">
        <f aca="false">Total!I346</f>
        <v>4.4</v>
      </c>
      <c r="J346" s="18" t="str">
        <f aca="false">IF($V346="","",INDEX('Stock Exchange'!F$5:F$2450,$V346))</f>
        <v/>
      </c>
      <c r="K346" s="18" t="str">
        <f aca="false">IF($V346="","",INDEX('Stock Exchange'!G$5:G$2450,$V346))</f>
        <v/>
      </c>
      <c r="L346" s="18" t="str">
        <f aca="false">IF($V346="","",INDEX('Stock Exchange'!H$5:H$2450,$V346))</f>
        <v/>
      </c>
      <c r="M346" s="18" t="str">
        <f aca="false">IF($V346="","",INDEX('Stock Exchange'!I$5:I$2450,$V346))</f>
        <v/>
      </c>
      <c r="N346" s="18" t="str">
        <f aca="false">IF($W346="","",INDEX(Primary!F$5:F$2450,$W346))</f>
        <v/>
      </c>
      <c r="O346" s="18" t="str">
        <f aca="false">IF($W346="","",INDEX(Primary!G$5:G$2450,$W346))</f>
        <v/>
      </c>
      <c r="P346" s="18" t="str">
        <f aca="false">IF($W346="","",INDEX(Primary!H$5:H$2450,$W346))</f>
        <v/>
      </c>
      <c r="Q346" s="18" t="str">
        <f aca="false">IF($W346="","",INDEX(Primary!I$5:I$2450,$W346))</f>
        <v/>
      </c>
      <c r="R346" s="19" t="str">
        <f aca="false">IF($E346="Yes",L346+P346,"")</f>
        <v/>
      </c>
      <c r="S346" s="19" t="str">
        <f aca="false">IF($E346="Yes",H346-R346,"")</f>
        <v/>
      </c>
      <c r="T346" s="6" t="str">
        <f aca="false">IF($E346="Yes",IF(ROUND(ABS(S346),2)&lt;=$T$2,"OK","CHECK"),"n/a")</f>
        <v>n/a</v>
      </c>
      <c r="U346" s="20" t="n">
        <f aca="false">Total!J346</f>
        <v>49.02</v>
      </c>
      <c r="V346" s="17" t="str">
        <f aca="false">IFERROR(MATCH($A346,'Stock Exchange'!$A$5:$A$2450,0),"")</f>
        <v/>
      </c>
      <c r="W346" s="17" t="str">
        <f aca="false">IFERROR(MATCH($A346,Primary!$A$5:$A$2450,0),"")</f>
        <v/>
      </c>
    </row>
    <row r="347" customFormat="false" ht="15" hidden="false" customHeight="false" outlineLevel="0" collapsed="false">
      <c r="A347" s="16" t="n">
        <f aca="false">Total!A347</f>
        <v>37392</v>
      </c>
      <c r="B347" s="17" t="n">
        <f aca="false">YEAR(A347)</f>
        <v>2002</v>
      </c>
      <c r="C347" s="17" t="n">
        <f aca="false">MONTH(A347)</f>
        <v>5</v>
      </c>
      <c r="D347" s="6" t="str">
        <f aca="false">IF(MONTH(A347)&gt;=4,"FY "&amp;YEAR(A347)&amp;"-"&amp;RIGHT(YEAR(A347)+1,2),"FY "&amp;(YEAR(A347)-1)&amp;"-"&amp;RIGHT(YEAR(A347),2))</f>
        <v>FY 2002-03</v>
      </c>
      <c r="E347" s="6" t="str">
        <f aca="false">IF(AND(V347&lt;&gt;"",W347&lt;&gt;""),"Yes","No")</f>
        <v>No</v>
      </c>
      <c r="F347" s="18" t="n">
        <f aca="false">Total!F347</f>
        <v>204.5</v>
      </c>
      <c r="G347" s="18" t="n">
        <f aca="false">Total!G347</f>
        <v>172.1</v>
      </c>
      <c r="H347" s="18" t="n">
        <f aca="false">Total!H347</f>
        <v>32.4</v>
      </c>
      <c r="I347" s="18" t="n">
        <f aca="false">Total!I347</f>
        <v>6.6</v>
      </c>
      <c r="J347" s="18" t="str">
        <f aca="false">IF($V347="","",INDEX('Stock Exchange'!F$5:F$2450,$V347))</f>
        <v/>
      </c>
      <c r="K347" s="18" t="str">
        <f aca="false">IF($V347="","",INDEX('Stock Exchange'!G$5:G$2450,$V347))</f>
        <v/>
      </c>
      <c r="L347" s="18" t="str">
        <f aca="false">IF($V347="","",INDEX('Stock Exchange'!H$5:H$2450,$V347))</f>
        <v/>
      </c>
      <c r="M347" s="18" t="str">
        <f aca="false">IF($V347="","",INDEX('Stock Exchange'!I$5:I$2450,$V347))</f>
        <v/>
      </c>
      <c r="N347" s="18" t="str">
        <f aca="false">IF($W347="","",INDEX(Primary!F$5:F$2450,$W347))</f>
        <v/>
      </c>
      <c r="O347" s="18" t="str">
        <f aca="false">IF($W347="","",INDEX(Primary!G$5:G$2450,$W347))</f>
        <v/>
      </c>
      <c r="P347" s="18" t="str">
        <f aca="false">IF($W347="","",INDEX(Primary!H$5:H$2450,$W347))</f>
        <v/>
      </c>
      <c r="Q347" s="18" t="str">
        <f aca="false">IF($W347="","",INDEX(Primary!I$5:I$2450,$W347))</f>
        <v/>
      </c>
      <c r="R347" s="19" t="str">
        <f aca="false">IF($E347="Yes",L347+P347,"")</f>
        <v/>
      </c>
      <c r="S347" s="19" t="str">
        <f aca="false">IF($E347="Yes",H347-R347,"")</f>
        <v/>
      </c>
      <c r="T347" s="6" t="str">
        <f aca="false">IF($E347="Yes",IF(ROUND(ABS(S347),2)&lt;=$T$2,"OK","CHECK"),"n/a")</f>
        <v>n/a</v>
      </c>
      <c r="U347" s="20" t="n">
        <f aca="false">Total!J347</f>
        <v>49.02</v>
      </c>
      <c r="V347" s="17" t="str">
        <f aca="false">IFERROR(MATCH($A347,'Stock Exchange'!$A$5:$A$2450,0),"")</f>
        <v/>
      </c>
      <c r="W347" s="17" t="str">
        <f aca="false">IFERROR(MATCH($A347,Primary!$A$5:$A$2450,0),"")</f>
        <v/>
      </c>
    </row>
    <row r="348" customFormat="false" ht="15" hidden="false" customHeight="false" outlineLevel="0" collapsed="false">
      <c r="A348" s="16" t="n">
        <f aca="false">Total!A348</f>
        <v>37393</v>
      </c>
      <c r="B348" s="17" t="n">
        <f aca="false">YEAR(A348)</f>
        <v>2002</v>
      </c>
      <c r="C348" s="17" t="n">
        <f aca="false">MONTH(A348)</f>
        <v>5</v>
      </c>
      <c r="D348" s="6" t="str">
        <f aca="false">IF(MONTH(A348)&gt;=4,"FY "&amp;YEAR(A348)&amp;"-"&amp;RIGHT(YEAR(A348)+1,2),"FY "&amp;(YEAR(A348)-1)&amp;"-"&amp;RIGHT(YEAR(A348),2))</f>
        <v>FY 2002-03</v>
      </c>
      <c r="E348" s="6" t="str">
        <f aca="false">IF(AND(V348&lt;&gt;"",W348&lt;&gt;""),"Yes","No")</f>
        <v>No</v>
      </c>
      <c r="F348" s="18" t="n">
        <f aca="false">Total!F348</f>
        <v>166</v>
      </c>
      <c r="G348" s="18" t="n">
        <f aca="false">Total!G348</f>
        <v>152.1</v>
      </c>
      <c r="H348" s="18" t="n">
        <f aca="false">Total!H348</f>
        <v>13.9</v>
      </c>
      <c r="I348" s="18" t="n">
        <f aca="false">Total!I348</f>
        <v>2.8</v>
      </c>
      <c r="J348" s="18" t="str">
        <f aca="false">IF($V348="","",INDEX('Stock Exchange'!F$5:F$2450,$V348))</f>
        <v/>
      </c>
      <c r="K348" s="18" t="str">
        <f aca="false">IF($V348="","",INDEX('Stock Exchange'!G$5:G$2450,$V348))</f>
        <v/>
      </c>
      <c r="L348" s="18" t="str">
        <f aca="false">IF($V348="","",INDEX('Stock Exchange'!H$5:H$2450,$V348))</f>
        <v/>
      </c>
      <c r="M348" s="18" t="str">
        <f aca="false">IF($V348="","",INDEX('Stock Exchange'!I$5:I$2450,$V348))</f>
        <v/>
      </c>
      <c r="N348" s="18" t="str">
        <f aca="false">IF($W348="","",INDEX(Primary!F$5:F$2450,$W348))</f>
        <v/>
      </c>
      <c r="O348" s="18" t="str">
        <f aca="false">IF($W348="","",INDEX(Primary!G$5:G$2450,$W348))</f>
        <v/>
      </c>
      <c r="P348" s="18" t="str">
        <f aca="false">IF($W348="","",INDEX(Primary!H$5:H$2450,$W348))</f>
        <v/>
      </c>
      <c r="Q348" s="18" t="str">
        <f aca="false">IF($W348="","",INDEX(Primary!I$5:I$2450,$W348))</f>
        <v/>
      </c>
      <c r="R348" s="19" t="str">
        <f aca="false">IF($E348="Yes",L348+P348,"")</f>
        <v/>
      </c>
      <c r="S348" s="19" t="str">
        <f aca="false">IF($E348="Yes",H348-R348,"")</f>
        <v/>
      </c>
      <c r="T348" s="6" t="str">
        <f aca="false">IF($E348="Yes",IF(ROUND(ABS(S348),2)&lt;=$T$2,"OK","CHECK"),"n/a")</f>
        <v>n/a</v>
      </c>
      <c r="U348" s="20" t="n">
        <f aca="false">Total!J348</f>
        <v>49.06</v>
      </c>
      <c r="V348" s="17" t="str">
        <f aca="false">IFERROR(MATCH($A348,'Stock Exchange'!$A$5:$A$2450,0),"")</f>
        <v/>
      </c>
      <c r="W348" s="17" t="str">
        <f aca="false">IFERROR(MATCH($A348,Primary!$A$5:$A$2450,0),"")</f>
        <v/>
      </c>
    </row>
    <row r="349" customFormat="false" ht="15" hidden="false" customHeight="false" outlineLevel="0" collapsed="false">
      <c r="A349" s="16" t="n">
        <f aca="false">Total!A349</f>
        <v>37396</v>
      </c>
      <c r="B349" s="17" t="n">
        <f aca="false">YEAR(A349)</f>
        <v>2002</v>
      </c>
      <c r="C349" s="17" t="n">
        <f aca="false">MONTH(A349)</f>
        <v>5</v>
      </c>
      <c r="D349" s="6" t="str">
        <f aca="false">IF(MONTH(A349)&gt;=4,"FY "&amp;YEAR(A349)&amp;"-"&amp;RIGHT(YEAR(A349)+1,2),"FY "&amp;(YEAR(A349)-1)&amp;"-"&amp;RIGHT(YEAR(A349),2))</f>
        <v>FY 2002-03</v>
      </c>
      <c r="E349" s="6" t="str">
        <f aca="false">IF(AND(V349&lt;&gt;"",W349&lt;&gt;""),"Yes","No")</f>
        <v>No</v>
      </c>
      <c r="F349" s="18" t="n">
        <f aca="false">Total!F349</f>
        <v>173.1</v>
      </c>
      <c r="G349" s="18" t="n">
        <f aca="false">Total!G349</f>
        <v>208.8</v>
      </c>
      <c r="H349" s="18" t="n">
        <f aca="false">Total!H349</f>
        <v>-35.7</v>
      </c>
      <c r="I349" s="18" t="n">
        <f aca="false">Total!I349</f>
        <v>-7.3</v>
      </c>
      <c r="J349" s="18" t="str">
        <f aca="false">IF($V349="","",INDEX('Stock Exchange'!F$5:F$2450,$V349))</f>
        <v/>
      </c>
      <c r="K349" s="18" t="str">
        <f aca="false">IF($V349="","",INDEX('Stock Exchange'!G$5:G$2450,$V349))</f>
        <v/>
      </c>
      <c r="L349" s="18" t="str">
        <f aca="false">IF($V349="","",INDEX('Stock Exchange'!H$5:H$2450,$V349))</f>
        <v/>
      </c>
      <c r="M349" s="18" t="str">
        <f aca="false">IF($V349="","",INDEX('Stock Exchange'!I$5:I$2450,$V349))</f>
        <v/>
      </c>
      <c r="N349" s="18" t="str">
        <f aca="false">IF($W349="","",INDEX(Primary!F$5:F$2450,$W349))</f>
        <v/>
      </c>
      <c r="O349" s="18" t="str">
        <f aca="false">IF($W349="","",INDEX(Primary!G$5:G$2450,$W349))</f>
        <v/>
      </c>
      <c r="P349" s="18" t="str">
        <f aca="false">IF($W349="","",INDEX(Primary!H$5:H$2450,$W349))</f>
        <v/>
      </c>
      <c r="Q349" s="18" t="str">
        <f aca="false">IF($W349="","",INDEX(Primary!I$5:I$2450,$W349))</f>
        <v/>
      </c>
      <c r="R349" s="19" t="str">
        <f aca="false">IF($E349="Yes",L349+P349,"")</f>
        <v/>
      </c>
      <c r="S349" s="19" t="str">
        <f aca="false">IF($E349="Yes",H349-R349,"")</f>
        <v/>
      </c>
      <c r="T349" s="6" t="str">
        <f aca="false">IF($E349="Yes",IF(ROUND(ABS(S349),2)&lt;=$T$2,"OK","CHECK"),"n/a")</f>
        <v>n/a</v>
      </c>
      <c r="U349" s="20" t="n">
        <f aca="false">Total!J349</f>
        <v>49.01</v>
      </c>
      <c r="V349" s="17" t="str">
        <f aca="false">IFERROR(MATCH($A349,'Stock Exchange'!$A$5:$A$2450,0),"")</f>
        <v/>
      </c>
      <c r="W349" s="17" t="str">
        <f aca="false">IFERROR(MATCH($A349,Primary!$A$5:$A$2450,0),"")</f>
        <v/>
      </c>
    </row>
    <row r="350" customFormat="false" ht="15" hidden="false" customHeight="false" outlineLevel="0" collapsed="false">
      <c r="A350" s="16" t="n">
        <f aca="false">Total!A350</f>
        <v>37397</v>
      </c>
      <c r="B350" s="17" t="n">
        <f aca="false">YEAR(A350)</f>
        <v>2002</v>
      </c>
      <c r="C350" s="17" t="n">
        <f aca="false">MONTH(A350)</f>
        <v>5</v>
      </c>
      <c r="D350" s="6" t="str">
        <f aca="false">IF(MONTH(A350)&gt;=4,"FY "&amp;YEAR(A350)&amp;"-"&amp;RIGHT(YEAR(A350)+1,2),"FY "&amp;(YEAR(A350)-1)&amp;"-"&amp;RIGHT(YEAR(A350),2))</f>
        <v>FY 2002-03</v>
      </c>
      <c r="E350" s="6" t="str">
        <f aca="false">IF(AND(V350&lt;&gt;"",W350&lt;&gt;""),"Yes","No")</f>
        <v>No</v>
      </c>
      <c r="F350" s="18" t="n">
        <f aca="false">Total!F350</f>
        <v>118.9</v>
      </c>
      <c r="G350" s="18" t="n">
        <f aca="false">Total!G350</f>
        <v>124</v>
      </c>
      <c r="H350" s="18" t="n">
        <f aca="false">Total!H350</f>
        <v>-5.1</v>
      </c>
      <c r="I350" s="18" t="n">
        <f aca="false">Total!I350</f>
        <v>-1</v>
      </c>
      <c r="J350" s="18" t="str">
        <f aca="false">IF($V350="","",INDEX('Stock Exchange'!F$5:F$2450,$V350))</f>
        <v/>
      </c>
      <c r="K350" s="18" t="str">
        <f aca="false">IF($V350="","",INDEX('Stock Exchange'!G$5:G$2450,$V350))</f>
        <v/>
      </c>
      <c r="L350" s="18" t="str">
        <f aca="false">IF($V350="","",INDEX('Stock Exchange'!H$5:H$2450,$V350))</f>
        <v/>
      </c>
      <c r="M350" s="18" t="str">
        <f aca="false">IF($V350="","",INDEX('Stock Exchange'!I$5:I$2450,$V350))</f>
        <v/>
      </c>
      <c r="N350" s="18" t="str">
        <f aca="false">IF($W350="","",INDEX(Primary!F$5:F$2450,$W350))</f>
        <v/>
      </c>
      <c r="O350" s="18" t="str">
        <f aca="false">IF($W350="","",INDEX(Primary!G$5:G$2450,$W350))</f>
        <v/>
      </c>
      <c r="P350" s="18" t="str">
        <f aca="false">IF($W350="","",INDEX(Primary!H$5:H$2450,$W350))</f>
        <v/>
      </c>
      <c r="Q350" s="18" t="str">
        <f aca="false">IF($W350="","",INDEX(Primary!I$5:I$2450,$W350))</f>
        <v/>
      </c>
      <c r="R350" s="19" t="str">
        <f aca="false">IF($E350="Yes",L350+P350,"")</f>
        <v/>
      </c>
      <c r="S350" s="19" t="str">
        <f aca="false">IF($E350="Yes",H350-R350,"")</f>
        <v/>
      </c>
      <c r="T350" s="6" t="str">
        <f aca="false">IF($E350="Yes",IF(ROUND(ABS(S350),2)&lt;=$T$2,"OK","CHECK"),"n/a")</f>
        <v>n/a</v>
      </c>
      <c r="U350" s="20" t="n">
        <f aca="false">Total!J350</f>
        <v>49.04</v>
      </c>
      <c r="V350" s="17" t="str">
        <f aca="false">IFERROR(MATCH($A350,'Stock Exchange'!$A$5:$A$2450,0),"")</f>
        <v/>
      </c>
      <c r="W350" s="17" t="str">
        <f aca="false">IFERROR(MATCH($A350,Primary!$A$5:$A$2450,0),"")</f>
        <v/>
      </c>
    </row>
    <row r="351" customFormat="false" ht="15" hidden="false" customHeight="false" outlineLevel="0" collapsed="false">
      <c r="A351" s="16" t="n">
        <f aca="false">Total!A351</f>
        <v>37398</v>
      </c>
      <c r="B351" s="17" t="n">
        <f aca="false">YEAR(A351)</f>
        <v>2002</v>
      </c>
      <c r="C351" s="17" t="n">
        <f aca="false">MONTH(A351)</f>
        <v>5</v>
      </c>
      <c r="D351" s="6" t="str">
        <f aca="false">IF(MONTH(A351)&gt;=4,"FY "&amp;YEAR(A351)&amp;"-"&amp;RIGHT(YEAR(A351)+1,2),"FY "&amp;(YEAR(A351)-1)&amp;"-"&amp;RIGHT(YEAR(A351),2))</f>
        <v>FY 2002-03</v>
      </c>
      <c r="E351" s="6" t="str">
        <f aca="false">IF(AND(V351&lt;&gt;"",W351&lt;&gt;""),"Yes","No")</f>
        <v>No</v>
      </c>
      <c r="F351" s="18" t="n">
        <f aca="false">Total!F351</f>
        <v>276.3</v>
      </c>
      <c r="G351" s="18" t="n">
        <f aca="false">Total!G351</f>
        <v>295.8</v>
      </c>
      <c r="H351" s="18" t="n">
        <f aca="false">Total!H351</f>
        <v>-19.5</v>
      </c>
      <c r="I351" s="18" t="n">
        <f aca="false">Total!I351</f>
        <v>-4</v>
      </c>
      <c r="J351" s="18" t="str">
        <f aca="false">IF($V351="","",INDEX('Stock Exchange'!F$5:F$2450,$V351))</f>
        <v/>
      </c>
      <c r="K351" s="18" t="str">
        <f aca="false">IF($V351="","",INDEX('Stock Exchange'!G$5:G$2450,$V351))</f>
        <v/>
      </c>
      <c r="L351" s="18" t="str">
        <f aca="false">IF($V351="","",INDEX('Stock Exchange'!H$5:H$2450,$V351))</f>
        <v/>
      </c>
      <c r="M351" s="18" t="str">
        <f aca="false">IF($V351="","",INDEX('Stock Exchange'!I$5:I$2450,$V351))</f>
        <v/>
      </c>
      <c r="N351" s="18" t="str">
        <f aca="false">IF($W351="","",INDEX(Primary!F$5:F$2450,$W351))</f>
        <v/>
      </c>
      <c r="O351" s="18" t="str">
        <f aca="false">IF($W351="","",INDEX(Primary!G$5:G$2450,$W351))</f>
        <v/>
      </c>
      <c r="P351" s="18" t="str">
        <f aca="false">IF($W351="","",INDEX(Primary!H$5:H$2450,$W351))</f>
        <v/>
      </c>
      <c r="Q351" s="18" t="str">
        <f aca="false">IF($W351="","",INDEX(Primary!I$5:I$2450,$W351))</f>
        <v/>
      </c>
      <c r="R351" s="19" t="str">
        <f aca="false">IF($E351="Yes",L351+P351,"")</f>
        <v/>
      </c>
      <c r="S351" s="19" t="str">
        <f aca="false">IF($E351="Yes",H351-R351,"")</f>
        <v/>
      </c>
      <c r="T351" s="6" t="str">
        <f aca="false">IF($E351="Yes",IF(ROUND(ABS(S351),2)&lt;=$T$2,"OK","CHECK"),"n/a")</f>
        <v>n/a</v>
      </c>
      <c r="U351" s="20" t="n">
        <f aca="false">Total!J351</f>
        <v>49.02</v>
      </c>
      <c r="V351" s="17" t="str">
        <f aca="false">IFERROR(MATCH($A351,'Stock Exchange'!$A$5:$A$2450,0),"")</f>
        <v/>
      </c>
      <c r="W351" s="17" t="str">
        <f aca="false">IFERROR(MATCH($A351,Primary!$A$5:$A$2450,0),"")</f>
        <v/>
      </c>
    </row>
    <row r="352" customFormat="false" ht="15" hidden="false" customHeight="false" outlineLevel="0" collapsed="false">
      <c r="A352" s="16" t="n">
        <f aca="false">Total!A352</f>
        <v>37399</v>
      </c>
      <c r="B352" s="17" t="n">
        <f aca="false">YEAR(A352)</f>
        <v>2002</v>
      </c>
      <c r="C352" s="17" t="n">
        <f aca="false">MONTH(A352)</f>
        <v>5</v>
      </c>
      <c r="D352" s="6" t="str">
        <f aca="false">IF(MONTH(A352)&gt;=4,"FY "&amp;YEAR(A352)&amp;"-"&amp;RIGHT(YEAR(A352)+1,2),"FY "&amp;(YEAR(A352)-1)&amp;"-"&amp;RIGHT(YEAR(A352),2))</f>
        <v>FY 2002-03</v>
      </c>
      <c r="E352" s="6" t="str">
        <f aca="false">IF(AND(V352&lt;&gt;"",W352&lt;&gt;""),"Yes","No")</f>
        <v>No</v>
      </c>
      <c r="F352" s="18" t="n">
        <f aca="false">Total!F352</f>
        <v>184.7</v>
      </c>
      <c r="G352" s="18" t="n">
        <f aca="false">Total!G352</f>
        <v>166.1</v>
      </c>
      <c r="H352" s="18" t="n">
        <f aca="false">Total!H352</f>
        <v>18.6</v>
      </c>
      <c r="I352" s="18" t="n">
        <f aca="false">Total!I352</f>
        <v>3.8</v>
      </c>
      <c r="J352" s="18" t="str">
        <f aca="false">IF($V352="","",INDEX('Stock Exchange'!F$5:F$2450,$V352))</f>
        <v/>
      </c>
      <c r="K352" s="18" t="str">
        <f aca="false">IF($V352="","",INDEX('Stock Exchange'!G$5:G$2450,$V352))</f>
        <v/>
      </c>
      <c r="L352" s="18" t="str">
        <f aca="false">IF($V352="","",INDEX('Stock Exchange'!H$5:H$2450,$V352))</f>
        <v/>
      </c>
      <c r="M352" s="18" t="str">
        <f aca="false">IF($V352="","",INDEX('Stock Exchange'!I$5:I$2450,$V352))</f>
        <v/>
      </c>
      <c r="N352" s="18" t="str">
        <f aca="false">IF($W352="","",INDEX(Primary!F$5:F$2450,$W352))</f>
        <v/>
      </c>
      <c r="O352" s="18" t="str">
        <f aca="false">IF($W352="","",INDEX(Primary!G$5:G$2450,$W352))</f>
        <v/>
      </c>
      <c r="P352" s="18" t="str">
        <f aca="false">IF($W352="","",INDEX(Primary!H$5:H$2450,$W352))</f>
        <v/>
      </c>
      <c r="Q352" s="18" t="str">
        <f aca="false">IF($W352="","",INDEX(Primary!I$5:I$2450,$W352))</f>
        <v/>
      </c>
      <c r="R352" s="19" t="str">
        <f aca="false">IF($E352="Yes",L352+P352,"")</f>
        <v/>
      </c>
      <c r="S352" s="19" t="str">
        <f aca="false">IF($E352="Yes",H352-R352,"")</f>
        <v/>
      </c>
      <c r="T352" s="6" t="str">
        <f aca="false">IF($E352="Yes",IF(ROUND(ABS(S352),2)&lt;=$T$2,"OK","CHECK"),"n/a")</f>
        <v>n/a</v>
      </c>
      <c r="U352" s="20" t="n">
        <f aca="false">Total!J352</f>
        <v>48.98</v>
      </c>
      <c r="V352" s="17" t="str">
        <f aca="false">IFERROR(MATCH($A352,'Stock Exchange'!$A$5:$A$2450,0),"")</f>
        <v/>
      </c>
      <c r="W352" s="17" t="str">
        <f aca="false">IFERROR(MATCH($A352,Primary!$A$5:$A$2450,0),"")</f>
        <v/>
      </c>
    </row>
    <row r="353" customFormat="false" ht="15" hidden="false" customHeight="false" outlineLevel="0" collapsed="false">
      <c r="A353" s="16" t="n">
        <f aca="false">Total!A353</f>
        <v>37400</v>
      </c>
      <c r="B353" s="17" t="n">
        <f aca="false">YEAR(A353)</f>
        <v>2002</v>
      </c>
      <c r="C353" s="17" t="n">
        <f aca="false">MONTH(A353)</f>
        <v>5</v>
      </c>
      <c r="D353" s="6" t="str">
        <f aca="false">IF(MONTH(A353)&gt;=4,"FY "&amp;YEAR(A353)&amp;"-"&amp;RIGHT(YEAR(A353)+1,2),"FY "&amp;(YEAR(A353)-1)&amp;"-"&amp;RIGHT(YEAR(A353),2))</f>
        <v>FY 2002-03</v>
      </c>
      <c r="E353" s="6" t="str">
        <f aca="false">IF(AND(V353&lt;&gt;"",W353&lt;&gt;""),"Yes","No")</f>
        <v>No</v>
      </c>
      <c r="F353" s="18" t="n">
        <f aca="false">Total!F353</f>
        <v>141.1</v>
      </c>
      <c r="G353" s="18" t="n">
        <f aca="false">Total!G353</f>
        <v>187.9</v>
      </c>
      <c r="H353" s="18" t="n">
        <f aca="false">Total!H353</f>
        <v>-46.8</v>
      </c>
      <c r="I353" s="18" t="n">
        <f aca="false">Total!I353</f>
        <v>-9.6</v>
      </c>
      <c r="J353" s="18" t="str">
        <f aca="false">IF($V353="","",INDEX('Stock Exchange'!F$5:F$2450,$V353))</f>
        <v/>
      </c>
      <c r="K353" s="18" t="str">
        <f aca="false">IF($V353="","",INDEX('Stock Exchange'!G$5:G$2450,$V353))</f>
        <v/>
      </c>
      <c r="L353" s="18" t="str">
        <f aca="false">IF($V353="","",INDEX('Stock Exchange'!H$5:H$2450,$V353))</f>
        <v/>
      </c>
      <c r="M353" s="18" t="str">
        <f aca="false">IF($V353="","",INDEX('Stock Exchange'!I$5:I$2450,$V353))</f>
        <v/>
      </c>
      <c r="N353" s="18" t="str">
        <f aca="false">IF($W353="","",INDEX(Primary!F$5:F$2450,$W353))</f>
        <v/>
      </c>
      <c r="O353" s="18" t="str">
        <f aca="false">IF($W353="","",INDEX(Primary!G$5:G$2450,$W353))</f>
        <v/>
      </c>
      <c r="P353" s="18" t="str">
        <f aca="false">IF($W353="","",INDEX(Primary!H$5:H$2450,$W353))</f>
        <v/>
      </c>
      <c r="Q353" s="18" t="str">
        <f aca="false">IF($W353="","",INDEX(Primary!I$5:I$2450,$W353))</f>
        <v/>
      </c>
      <c r="R353" s="19" t="str">
        <f aca="false">IF($E353="Yes",L353+P353,"")</f>
        <v/>
      </c>
      <c r="S353" s="19" t="str">
        <f aca="false">IF($E353="Yes",H353-R353,"")</f>
        <v/>
      </c>
      <c r="T353" s="6" t="str">
        <f aca="false">IF($E353="Yes",IF(ROUND(ABS(S353),2)&lt;=$T$2,"OK","CHECK"),"n/a")</f>
        <v>n/a</v>
      </c>
      <c r="U353" s="20" t="n">
        <f aca="false">Total!J353</f>
        <v>49.03</v>
      </c>
      <c r="V353" s="17" t="str">
        <f aca="false">IFERROR(MATCH($A353,'Stock Exchange'!$A$5:$A$2450,0),"")</f>
        <v/>
      </c>
      <c r="W353" s="17" t="str">
        <f aca="false">IFERROR(MATCH($A353,Primary!$A$5:$A$2450,0),"")</f>
        <v/>
      </c>
    </row>
    <row r="354" customFormat="false" ht="15" hidden="false" customHeight="false" outlineLevel="0" collapsed="false">
      <c r="A354" s="16" t="n">
        <f aca="false">Total!A354</f>
        <v>37403</v>
      </c>
      <c r="B354" s="17" t="n">
        <f aca="false">YEAR(A354)</f>
        <v>2002</v>
      </c>
      <c r="C354" s="17" t="n">
        <f aca="false">MONTH(A354)</f>
        <v>5</v>
      </c>
      <c r="D354" s="6" t="str">
        <f aca="false">IF(MONTH(A354)&gt;=4,"FY "&amp;YEAR(A354)&amp;"-"&amp;RIGHT(YEAR(A354)+1,2),"FY "&amp;(YEAR(A354)-1)&amp;"-"&amp;RIGHT(YEAR(A354),2))</f>
        <v>FY 2002-03</v>
      </c>
      <c r="E354" s="6" t="str">
        <f aca="false">IF(AND(V354&lt;&gt;"",W354&lt;&gt;""),"Yes","No")</f>
        <v>No</v>
      </c>
      <c r="F354" s="18" t="n">
        <f aca="false">Total!F354</f>
        <v>276.1</v>
      </c>
      <c r="G354" s="18" t="n">
        <f aca="false">Total!G354</f>
        <v>228.5</v>
      </c>
      <c r="H354" s="18" t="n">
        <f aca="false">Total!H354</f>
        <v>47.6</v>
      </c>
      <c r="I354" s="18" t="n">
        <f aca="false">Total!I354</f>
        <v>9.7</v>
      </c>
      <c r="J354" s="18" t="str">
        <f aca="false">IF($V354="","",INDEX('Stock Exchange'!F$5:F$2450,$V354))</f>
        <v/>
      </c>
      <c r="K354" s="18" t="str">
        <f aca="false">IF($V354="","",INDEX('Stock Exchange'!G$5:G$2450,$V354))</f>
        <v/>
      </c>
      <c r="L354" s="18" t="str">
        <f aca="false">IF($V354="","",INDEX('Stock Exchange'!H$5:H$2450,$V354))</f>
        <v/>
      </c>
      <c r="M354" s="18" t="str">
        <f aca="false">IF($V354="","",INDEX('Stock Exchange'!I$5:I$2450,$V354))</f>
        <v/>
      </c>
      <c r="N354" s="18" t="str">
        <f aca="false">IF($W354="","",INDEX(Primary!F$5:F$2450,$W354))</f>
        <v/>
      </c>
      <c r="O354" s="18" t="str">
        <f aca="false">IF($W354="","",INDEX(Primary!G$5:G$2450,$W354))</f>
        <v/>
      </c>
      <c r="P354" s="18" t="str">
        <f aca="false">IF($W354="","",INDEX(Primary!H$5:H$2450,$W354))</f>
        <v/>
      </c>
      <c r="Q354" s="18" t="str">
        <f aca="false">IF($W354="","",INDEX(Primary!I$5:I$2450,$W354))</f>
        <v/>
      </c>
      <c r="R354" s="19" t="str">
        <f aca="false">IF($E354="Yes",L354+P354,"")</f>
        <v/>
      </c>
      <c r="S354" s="19" t="str">
        <f aca="false">IF($E354="Yes",H354-R354,"")</f>
        <v/>
      </c>
      <c r="T354" s="6" t="str">
        <f aca="false">IF($E354="Yes",IF(ROUND(ABS(S354),2)&lt;=$T$2,"OK","CHECK"),"n/a")</f>
        <v>n/a</v>
      </c>
      <c r="U354" s="20" t="n">
        <f aca="false">Total!J354</f>
        <v>49.01</v>
      </c>
      <c r="V354" s="17" t="str">
        <f aca="false">IFERROR(MATCH($A354,'Stock Exchange'!$A$5:$A$2450,0),"")</f>
        <v/>
      </c>
      <c r="W354" s="17" t="str">
        <f aca="false">IFERROR(MATCH($A354,Primary!$A$5:$A$2450,0),"")</f>
        <v/>
      </c>
    </row>
    <row r="355" customFormat="false" ht="15" hidden="false" customHeight="false" outlineLevel="0" collapsed="false">
      <c r="A355" s="16" t="n">
        <f aca="false">Total!A355</f>
        <v>37404</v>
      </c>
      <c r="B355" s="17" t="n">
        <f aca="false">YEAR(A355)</f>
        <v>2002</v>
      </c>
      <c r="C355" s="17" t="n">
        <f aca="false">MONTH(A355)</f>
        <v>5</v>
      </c>
      <c r="D355" s="6" t="str">
        <f aca="false">IF(MONTH(A355)&gt;=4,"FY "&amp;YEAR(A355)&amp;"-"&amp;RIGHT(YEAR(A355)+1,2),"FY "&amp;(YEAR(A355)-1)&amp;"-"&amp;RIGHT(YEAR(A355),2))</f>
        <v>FY 2002-03</v>
      </c>
      <c r="E355" s="6" t="str">
        <f aca="false">IF(AND(V355&lt;&gt;"",W355&lt;&gt;""),"Yes","No")</f>
        <v>No</v>
      </c>
      <c r="F355" s="18" t="n">
        <f aca="false">Total!F355</f>
        <v>102.4</v>
      </c>
      <c r="G355" s="18" t="n">
        <f aca="false">Total!G355</f>
        <v>104.4</v>
      </c>
      <c r="H355" s="18" t="n">
        <f aca="false">Total!H355</f>
        <v>-2</v>
      </c>
      <c r="I355" s="18" t="n">
        <f aca="false">Total!I355</f>
        <v>-0.4</v>
      </c>
      <c r="J355" s="18" t="str">
        <f aca="false">IF($V355="","",INDEX('Stock Exchange'!F$5:F$2450,$V355))</f>
        <v/>
      </c>
      <c r="K355" s="18" t="str">
        <f aca="false">IF($V355="","",INDEX('Stock Exchange'!G$5:G$2450,$V355))</f>
        <v/>
      </c>
      <c r="L355" s="18" t="str">
        <f aca="false">IF($V355="","",INDEX('Stock Exchange'!H$5:H$2450,$V355))</f>
        <v/>
      </c>
      <c r="M355" s="18" t="str">
        <f aca="false">IF($V355="","",INDEX('Stock Exchange'!I$5:I$2450,$V355))</f>
        <v/>
      </c>
      <c r="N355" s="18" t="str">
        <f aca="false">IF($W355="","",INDEX(Primary!F$5:F$2450,$W355))</f>
        <v/>
      </c>
      <c r="O355" s="18" t="str">
        <f aca="false">IF($W355="","",INDEX(Primary!G$5:G$2450,$W355))</f>
        <v/>
      </c>
      <c r="P355" s="18" t="str">
        <f aca="false">IF($W355="","",INDEX(Primary!H$5:H$2450,$W355))</f>
        <v/>
      </c>
      <c r="Q355" s="18" t="str">
        <f aca="false">IF($W355="","",INDEX(Primary!I$5:I$2450,$W355))</f>
        <v/>
      </c>
      <c r="R355" s="19" t="str">
        <f aca="false">IF($E355="Yes",L355+P355,"")</f>
        <v/>
      </c>
      <c r="S355" s="19" t="str">
        <f aca="false">IF($E355="Yes",H355-R355,"")</f>
        <v/>
      </c>
      <c r="T355" s="6" t="str">
        <f aca="false">IF($E355="Yes",IF(ROUND(ABS(S355),2)&lt;=$T$2,"OK","CHECK"),"n/a")</f>
        <v>n/a</v>
      </c>
      <c r="U355" s="20" t="n">
        <f aca="false">Total!J355</f>
        <v>48.98</v>
      </c>
      <c r="V355" s="17" t="str">
        <f aca="false">IFERROR(MATCH($A355,'Stock Exchange'!$A$5:$A$2450,0),"")</f>
        <v/>
      </c>
      <c r="W355" s="17" t="str">
        <f aca="false">IFERROR(MATCH($A355,Primary!$A$5:$A$2450,0),"")</f>
        <v/>
      </c>
    </row>
    <row r="356" customFormat="false" ht="15" hidden="false" customHeight="false" outlineLevel="0" collapsed="false">
      <c r="A356" s="16" t="n">
        <f aca="false">Total!A356</f>
        <v>37405</v>
      </c>
      <c r="B356" s="17" t="n">
        <f aca="false">YEAR(A356)</f>
        <v>2002</v>
      </c>
      <c r="C356" s="17" t="n">
        <f aca="false">MONTH(A356)</f>
        <v>5</v>
      </c>
      <c r="D356" s="6" t="str">
        <f aca="false">IF(MONTH(A356)&gt;=4,"FY "&amp;YEAR(A356)&amp;"-"&amp;RIGHT(YEAR(A356)+1,2),"FY "&amp;(YEAR(A356)-1)&amp;"-"&amp;RIGHT(YEAR(A356),2))</f>
        <v>FY 2002-03</v>
      </c>
      <c r="E356" s="6" t="str">
        <f aca="false">IF(AND(V356&lt;&gt;"",W356&lt;&gt;""),"Yes","No")</f>
        <v>No</v>
      </c>
      <c r="F356" s="18" t="n">
        <f aca="false">Total!F356</f>
        <v>132.4</v>
      </c>
      <c r="G356" s="18" t="n">
        <f aca="false">Total!G356</f>
        <v>235.6</v>
      </c>
      <c r="H356" s="18" t="n">
        <f aca="false">Total!H356</f>
        <v>-103.2</v>
      </c>
      <c r="I356" s="18" t="n">
        <f aca="false">Total!I356</f>
        <v>-21.1</v>
      </c>
      <c r="J356" s="18" t="str">
        <f aca="false">IF($V356="","",INDEX('Stock Exchange'!F$5:F$2450,$V356))</f>
        <v/>
      </c>
      <c r="K356" s="18" t="str">
        <f aca="false">IF($V356="","",INDEX('Stock Exchange'!G$5:G$2450,$V356))</f>
        <v/>
      </c>
      <c r="L356" s="18" t="str">
        <f aca="false">IF($V356="","",INDEX('Stock Exchange'!H$5:H$2450,$V356))</f>
        <v/>
      </c>
      <c r="M356" s="18" t="str">
        <f aca="false">IF($V356="","",INDEX('Stock Exchange'!I$5:I$2450,$V356))</f>
        <v/>
      </c>
      <c r="N356" s="18" t="str">
        <f aca="false">IF($W356="","",INDEX(Primary!F$5:F$2450,$W356))</f>
        <v/>
      </c>
      <c r="O356" s="18" t="str">
        <f aca="false">IF($W356="","",INDEX(Primary!G$5:G$2450,$W356))</f>
        <v/>
      </c>
      <c r="P356" s="18" t="str">
        <f aca="false">IF($W356="","",INDEX(Primary!H$5:H$2450,$W356))</f>
        <v/>
      </c>
      <c r="Q356" s="18" t="str">
        <f aca="false">IF($W356="","",INDEX(Primary!I$5:I$2450,$W356))</f>
        <v/>
      </c>
      <c r="R356" s="19" t="str">
        <f aca="false">IF($E356="Yes",L356+P356,"")</f>
        <v/>
      </c>
      <c r="S356" s="19" t="str">
        <f aca="false">IF($E356="Yes",H356-R356,"")</f>
        <v/>
      </c>
      <c r="T356" s="6" t="str">
        <f aca="false">IF($E356="Yes",IF(ROUND(ABS(S356),2)&lt;=$T$2,"OK","CHECK"),"n/a")</f>
        <v>n/a</v>
      </c>
      <c r="U356" s="20" t="n">
        <f aca="false">Total!J356</f>
        <v>48.99</v>
      </c>
      <c r="V356" s="17" t="str">
        <f aca="false">IFERROR(MATCH($A356,'Stock Exchange'!$A$5:$A$2450,0),"")</f>
        <v/>
      </c>
      <c r="W356" s="17" t="str">
        <f aca="false">IFERROR(MATCH($A356,Primary!$A$5:$A$2450,0),"")</f>
        <v/>
      </c>
    </row>
    <row r="357" customFormat="false" ht="15" hidden="false" customHeight="false" outlineLevel="0" collapsed="false">
      <c r="A357" s="16" t="n">
        <f aca="false">Total!A357</f>
        <v>37406</v>
      </c>
      <c r="B357" s="17" t="n">
        <f aca="false">YEAR(A357)</f>
        <v>2002</v>
      </c>
      <c r="C357" s="17" t="n">
        <f aca="false">MONTH(A357)</f>
        <v>5</v>
      </c>
      <c r="D357" s="6" t="str">
        <f aca="false">IF(MONTH(A357)&gt;=4,"FY "&amp;YEAR(A357)&amp;"-"&amp;RIGHT(YEAR(A357)+1,2),"FY "&amp;(YEAR(A357)-1)&amp;"-"&amp;RIGHT(YEAR(A357),2))</f>
        <v>FY 2002-03</v>
      </c>
      <c r="E357" s="6" t="str">
        <f aca="false">IF(AND(V357&lt;&gt;"",W357&lt;&gt;""),"Yes","No")</f>
        <v>No</v>
      </c>
      <c r="F357" s="18" t="n">
        <f aca="false">Total!F357</f>
        <v>177.5</v>
      </c>
      <c r="G357" s="18" t="n">
        <f aca="false">Total!G357</f>
        <v>307.4</v>
      </c>
      <c r="H357" s="18" t="n">
        <f aca="false">Total!H357</f>
        <v>-129.9</v>
      </c>
      <c r="I357" s="18" t="n">
        <f aca="false">Total!I357</f>
        <v>-26.5</v>
      </c>
      <c r="J357" s="18" t="str">
        <f aca="false">IF($V357="","",INDEX('Stock Exchange'!F$5:F$2450,$V357))</f>
        <v/>
      </c>
      <c r="K357" s="18" t="str">
        <f aca="false">IF($V357="","",INDEX('Stock Exchange'!G$5:G$2450,$V357))</f>
        <v/>
      </c>
      <c r="L357" s="18" t="str">
        <f aca="false">IF($V357="","",INDEX('Stock Exchange'!H$5:H$2450,$V357))</f>
        <v/>
      </c>
      <c r="M357" s="18" t="str">
        <f aca="false">IF($V357="","",INDEX('Stock Exchange'!I$5:I$2450,$V357))</f>
        <v/>
      </c>
      <c r="N357" s="18" t="str">
        <f aca="false">IF($W357="","",INDEX(Primary!F$5:F$2450,$W357))</f>
        <v/>
      </c>
      <c r="O357" s="18" t="str">
        <f aca="false">IF($W357="","",INDEX(Primary!G$5:G$2450,$W357))</f>
        <v/>
      </c>
      <c r="P357" s="18" t="str">
        <f aca="false">IF($W357="","",INDEX(Primary!H$5:H$2450,$W357))</f>
        <v/>
      </c>
      <c r="Q357" s="18" t="str">
        <f aca="false">IF($W357="","",INDEX(Primary!I$5:I$2450,$W357))</f>
        <v/>
      </c>
      <c r="R357" s="19" t="str">
        <f aca="false">IF($E357="Yes",L357+P357,"")</f>
        <v/>
      </c>
      <c r="S357" s="19" t="str">
        <f aca="false">IF($E357="Yes",H357-R357,"")</f>
        <v/>
      </c>
      <c r="T357" s="6" t="str">
        <f aca="false">IF($E357="Yes",IF(ROUND(ABS(S357),2)&lt;=$T$2,"OK","CHECK"),"n/a")</f>
        <v>n/a</v>
      </c>
      <c r="U357" s="20" t="n">
        <f aca="false">Total!J357</f>
        <v>48.99</v>
      </c>
      <c r="V357" s="17" t="str">
        <f aca="false">IFERROR(MATCH($A357,'Stock Exchange'!$A$5:$A$2450,0),"")</f>
        <v/>
      </c>
      <c r="W357" s="17" t="str">
        <f aca="false">IFERROR(MATCH($A357,Primary!$A$5:$A$2450,0),"")</f>
        <v/>
      </c>
    </row>
    <row r="358" customFormat="false" ht="15" hidden="false" customHeight="false" outlineLevel="0" collapsed="false">
      <c r="A358" s="16" t="n">
        <f aca="false">Total!A358</f>
        <v>37407</v>
      </c>
      <c r="B358" s="17" t="n">
        <f aca="false">YEAR(A358)</f>
        <v>2002</v>
      </c>
      <c r="C358" s="17" t="n">
        <f aca="false">MONTH(A358)</f>
        <v>5</v>
      </c>
      <c r="D358" s="6" t="str">
        <f aca="false">IF(MONTH(A358)&gt;=4,"FY "&amp;YEAR(A358)&amp;"-"&amp;RIGHT(YEAR(A358)+1,2),"FY "&amp;(YEAR(A358)-1)&amp;"-"&amp;RIGHT(YEAR(A358),2))</f>
        <v>FY 2002-03</v>
      </c>
      <c r="E358" s="6" t="str">
        <f aca="false">IF(AND(V358&lt;&gt;"",W358&lt;&gt;""),"Yes","No")</f>
        <v>No</v>
      </c>
      <c r="F358" s="18" t="n">
        <f aca="false">Total!F358</f>
        <v>173.8</v>
      </c>
      <c r="G358" s="18" t="n">
        <f aca="false">Total!G358</f>
        <v>200.2</v>
      </c>
      <c r="H358" s="18" t="n">
        <f aca="false">Total!H358</f>
        <v>-26.4</v>
      </c>
      <c r="I358" s="18" t="n">
        <f aca="false">Total!I358</f>
        <v>-5.4</v>
      </c>
      <c r="J358" s="18" t="str">
        <f aca="false">IF($V358="","",INDEX('Stock Exchange'!F$5:F$2450,$V358))</f>
        <v/>
      </c>
      <c r="K358" s="18" t="str">
        <f aca="false">IF($V358="","",INDEX('Stock Exchange'!G$5:G$2450,$V358))</f>
        <v/>
      </c>
      <c r="L358" s="18" t="str">
        <f aca="false">IF($V358="","",INDEX('Stock Exchange'!H$5:H$2450,$V358))</f>
        <v/>
      </c>
      <c r="M358" s="18" t="str">
        <f aca="false">IF($V358="","",INDEX('Stock Exchange'!I$5:I$2450,$V358))</f>
        <v/>
      </c>
      <c r="N358" s="18" t="str">
        <f aca="false">IF($W358="","",INDEX(Primary!F$5:F$2450,$W358))</f>
        <v/>
      </c>
      <c r="O358" s="18" t="str">
        <f aca="false">IF($W358="","",INDEX(Primary!G$5:G$2450,$W358))</f>
        <v/>
      </c>
      <c r="P358" s="18" t="str">
        <f aca="false">IF($W358="","",INDEX(Primary!H$5:H$2450,$W358))</f>
        <v/>
      </c>
      <c r="Q358" s="18" t="str">
        <f aca="false">IF($W358="","",INDEX(Primary!I$5:I$2450,$W358))</f>
        <v/>
      </c>
      <c r="R358" s="19" t="str">
        <f aca="false">IF($E358="Yes",L358+P358,"")</f>
        <v/>
      </c>
      <c r="S358" s="19" t="str">
        <f aca="false">IF($E358="Yes",H358-R358,"")</f>
        <v/>
      </c>
      <c r="T358" s="6" t="str">
        <f aca="false">IF($E358="Yes",IF(ROUND(ABS(S358),2)&lt;=$T$2,"OK","CHECK"),"n/a")</f>
        <v>n/a</v>
      </c>
      <c r="U358" s="20" t="n">
        <f aca="false">Total!J358</f>
        <v>49.01</v>
      </c>
      <c r="V358" s="17" t="str">
        <f aca="false">IFERROR(MATCH($A358,'Stock Exchange'!$A$5:$A$2450,0),"")</f>
        <v/>
      </c>
      <c r="W358" s="17" t="str">
        <f aca="false">IFERROR(MATCH($A358,Primary!$A$5:$A$2450,0),"")</f>
        <v/>
      </c>
    </row>
    <row r="359" customFormat="false" ht="15" hidden="false" customHeight="false" outlineLevel="0" collapsed="false">
      <c r="A359" s="16" t="n">
        <f aca="false">Total!A359</f>
        <v>37410</v>
      </c>
      <c r="B359" s="17" t="n">
        <f aca="false">YEAR(A359)</f>
        <v>2002</v>
      </c>
      <c r="C359" s="17" t="n">
        <f aca="false">MONTH(A359)</f>
        <v>6</v>
      </c>
      <c r="D359" s="6" t="str">
        <f aca="false">IF(MONTH(A359)&gt;=4,"FY "&amp;YEAR(A359)&amp;"-"&amp;RIGHT(YEAR(A359)+1,2),"FY "&amp;(YEAR(A359)-1)&amp;"-"&amp;RIGHT(YEAR(A359),2))</f>
        <v>FY 2002-03</v>
      </c>
      <c r="E359" s="6" t="str">
        <f aca="false">IF(AND(V359&lt;&gt;"",W359&lt;&gt;""),"Yes","No")</f>
        <v>No</v>
      </c>
      <c r="F359" s="18" t="n">
        <f aca="false">Total!F359</f>
        <v>156.9</v>
      </c>
      <c r="G359" s="18" t="n">
        <f aca="false">Total!G359</f>
        <v>307</v>
      </c>
      <c r="H359" s="18" t="n">
        <f aca="false">Total!H359</f>
        <v>-150.1</v>
      </c>
      <c r="I359" s="18" t="n">
        <f aca="false">Total!I359</f>
        <v>-30.6</v>
      </c>
      <c r="J359" s="18" t="str">
        <f aca="false">IF($V359="","",INDEX('Stock Exchange'!F$5:F$2450,$V359))</f>
        <v/>
      </c>
      <c r="K359" s="18" t="str">
        <f aca="false">IF($V359="","",INDEX('Stock Exchange'!G$5:G$2450,$V359))</f>
        <v/>
      </c>
      <c r="L359" s="18" t="str">
        <f aca="false">IF($V359="","",INDEX('Stock Exchange'!H$5:H$2450,$V359))</f>
        <v/>
      </c>
      <c r="M359" s="18" t="str">
        <f aca="false">IF($V359="","",INDEX('Stock Exchange'!I$5:I$2450,$V359))</f>
        <v/>
      </c>
      <c r="N359" s="18" t="str">
        <f aca="false">IF($W359="","",INDEX(Primary!F$5:F$2450,$W359))</f>
        <v/>
      </c>
      <c r="O359" s="18" t="str">
        <f aca="false">IF($W359="","",INDEX(Primary!G$5:G$2450,$W359))</f>
        <v/>
      </c>
      <c r="P359" s="18" t="str">
        <f aca="false">IF($W359="","",INDEX(Primary!H$5:H$2450,$W359))</f>
        <v/>
      </c>
      <c r="Q359" s="18" t="str">
        <f aca="false">IF($W359="","",INDEX(Primary!I$5:I$2450,$W359))</f>
        <v/>
      </c>
      <c r="R359" s="19" t="str">
        <f aca="false">IF($E359="Yes",L359+P359,"")</f>
        <v/>
      </c>
      <c r="S359" s="19" t="str">
        <f aca="false">IF($E359="Yes",H359-R359,"")</f>
        <v/>
      </c>
      <c r="T359" s="6" t="str">
        <f aca="false">IF($E359="Yes",IF(ROUND(ABS(S359),2)&lt;=$T$2,"OK","CHECK"),"n/a")</f>
        <v>n/a</v>
      </c>
      <c r="U359" s="20" t="n">
        <f aca="false">Total!J359</f>
        <v>49.03</v>
      </c>
      <c r="V359" s="17" t="str">
        <f aca="false">IFERROR(MATCH($A359,'Stock Exchange'!$A$5:$A$2450,0),"")</f>
        <v/>
      </c>
      <c r="W359" s="17" t="str">
        <f aca="false">IFERROR(MATCH($A359,Primary!$A$5:$A$2450,0),"")</f>
        <v/>
      </c>
    </row>
    <row r="360" customFormat="false" ht="15" hidden="false" customHeight="false" outlineLevel="0" collapsed="false">
      <c r="A360" s="16" t="n">
        <f aca="false">Total!A360</f>
        <v>37411</v>
      </c>
      <c r="B360" s="17" t="n">
        <f aca="false">YEAR(A360)</f>
        <v>2002</v>
      </c>
      <c r="C360" s="17" t="n">
        <f aca="false">MONTH(A360)</f>
        <v>6</v>
      </c>
      <c r="D360" s="6" t="str">
        <f aca="false">IF(MONTH(A360)&gt;=4,"FY "&amp;YEAR(A360)&amp;"-"&amp;RIGHT(YEAR(A360)+1,2),"FY "&amp;(YEAR(A360)-1)&amp;"-"&amp;RIGHT(YEAR(A360),2))</f>
        <v>FY 2002-03</v>
      </c>
      <c r="E360" s="6" t="str">
        <f aca="false">IF(AND(V360&lt;&gt;"",W360&lt;&gt;""),"Yes","No")</f>
        <v>No</v>
      </c>
      <c r="F360" s="18" t="n">
        <f aca="false">Total!F360</f>
        <v>54.3</v>
      </c>
      <c r="G360" s="18" t="n">
        <f aca="false">Total!G360</f>
        <v>137.9</v>
      </c>
      <c r="H360" s="18" t="n">
        <f aca="false">Total!H360</f>
        <v>-83.6</v>
      </c>
      <c r="I360" s="18" t="n">
        <f aca="false">Total!I360</f>
        <v>-17.1</v>
      </c>
      <c r="J360" s="18" t="str">
        <f aca="false">IF($V360="","",INDEX('Stock Exchange'!F$5:F$2450,$V360))</f>
        <v/>
      </c>
      <c r="K360" s="18" t="str">
        <f aca="false">IF($V360="","",INDEX('Stock Exchange'!G$5:G$2450,$V360))</f>
        <v/>
      </c>
      <c r="L360" s="18" t="str">
        <f aca="false">IF($V360="","",INDEX('Stock Exchange'!H$5:H$2450,$V360))</f>
        <v/>
      </c>
      <c r="M360" s="18" t="str">
        <f aca="false">IF($V360="","",INDEX('Stock Exchange'!I$5:I$2450,$V360))</f>
        <v/>
      </c>
      <c r="N360" s="18" t="str">
        <f aca="false">IF($W360="","",INDEX(Primary!F$5:F$2450,$W360))</f>
        <v/>
      </c>
      <c r="O360" s="18" t="str">
        <f aca="false">IF($W360="","",INDEX(Primary!G$5:G$2450,$W360))</f>
        <v/>
      </c>
      <c r="P360" s="18" t="str">
        <f aca="false">IF($W360="","",INDEX(Primary!H$5:H$2450,$W360))</f>
        <v/>
      </c>
      <c r="Q360" s="18" t="str">
        <f aca="false">IF($W360="","",INDEX(Primary!I$5:I$2450,$W360))</f>
        <v/>
      </c>
      <c r="R360" s="19" t="str">
        <f aca="false">IF($E360="Yes",L360+P360,"")</f>
        <v/>
      </c>
      <c r="S360" s="19" t="str">
        <f aca="false">IF($E360="Yes",H360-R360,"")</f>
        <v/>
      </c>
      <c r="T360" s="6" t="str">
        <f aca="false">IF($E360="Yes",IF(ROUND(ABS(S360),2)&lt;=$T$2,"OK","CHECK"),"n/a")</f>
        <v>n/a</v>
      </c>
      <c r="U360" s="20" t="n">
        <f aca="false">Total!J360</f>
        <v>49.02</v>
      </c>
      <c r="V360" s="17" t="str">
        <f aca="false">IFERROR(MATCH($A360,'Stock Exchange'!$A$5:$A$2450,0),"")</f>
        <v/>
      </c>
      <c r="W360" s="17" t="str">
        <f aca="false">IFERROR(MATCH($A360,Primary!$A$5:$A$2450,0),"")</f>
        <v/>
      </c>
    </row>
    <row r="361" customFormat="false" ht="15" hidden="false" customHeight="false" outlineLevel="0" collapsed="false">
      <c r="A361" s="16" t="n">
        <f aca="false">Total!A361</f>
        <v>37412</v>
      </c>
      <c r="B361" s="17" t="n">
        <f aca="false">YEAR(A361)</f>
        <v>2002</v>
      </c>
      <c r="C361" s="17" t="n">
        <f aca="false">MONTH(A361)</f>
        <v>6</v>
      </c>
      <c r="D361" s="6" t="str">
        <f aca="false">IF(MONTH(A361)&gt;=4,"FY "&amp;YEAR(A361)&amp;"-"&amp;RIGHT(YEAR(A361)+1,2),"FY "&amp;(YEAR(A361)-1)&amp;"-"&amp;RIGHT(YEAR(A361),2))</f>
        <v>FY 2002-03</v>
      </c>
      <c r="E361" s="6" t="str">
        <f aca="false">IF(AND(V361&lt;&gt;"",W361&lt;&gt;""),"Yes","No")</f>
        <v>No</v>
      </c>
      <c r="F361" s="18" t="n">
        <f aca="false">Total!F361</f>
        <v>84.7</v>
      </c>
      <c r="G361" s="18" t="n">
        <f aca="false">Total!G361</f>
        <v>104.6</v>
      </c>
      <c r="H361" s="18" t="n">
        <f aca="false">Total!H361</f>
        <v>-19.9</v>
      </c>
      <c r="I361" s="18" t="n">
        <f aca="false">Total!I361</f>
        <v>-4.1</v>
      </c>
      <c r="J361" s="18" t="str">
        <f aca="false">IF($V361="","",INDEX('Stock Exchange'!F$5:F$2450,$V361))</f>
        <v/>
      </c>
      <c r="K361" s="18" t="str">
        <f aca="false">IF($V361="","",INDEX('Stock Exchange'!G$5:G$2450,$V361))</f>
        <v/>
      </c>
      <c r="L361" s="18" t="str">
        <f aca="false">IF($V361="","",INDEX('Stock Exchange'!H$5:H$2450,$V361))</f>
        <v/>
      </c>
      <c r="M361" s="18" t="str">
        <f aca="false">IF($V361="","",INDEX('Stock Exchange'!I$5:I$2450,$V361))</f>
        <v/>
      </c>
      <c r="N361" s="18" t="str">
        <f aca="false">IF($W361="","",INDEX(Primary!F$5:F$2450,$W361))</f>
        <v/>
      </c>
      <c r="O361" s="18" t="str">
        <f aca="false">IF($W361="","",INDEX(Primary!G$5:G$2450,$W361))</f>
        <v/>
      </c>
      <c r="P361" s="18" t="str">
        <f aca="false">IF($W361="","",INDEX(Primary!H$5:H$2450,$W361))</f>
        <v/>
      </c>
      <c r="Q361" s="18" t="str">
        <f aca="false">IF($W361="","",INDEX(Primary!I$5:I$2450,$W361))</f>
        <v/>
      </c>
      <c r="R361" s="19" t="str">
        <f aca="false">IF($E361="Yes",L361+P361,"")</f>
        <v/>
      </c>
      <c r="S361" s="19" t="str">
        <f aca="false">IF($E361="Yes",H361-R361,"")</f>
        <v/>
      </c>
      <c r="T361" s="6" t="str">
        <f aca="false">IF($E361="Yes",IF(ROUND(ABS(S361),2)&lt;=$T$2,"OK","CHECK"),"n/a")</f>
        <v>n/a</v>
      </c>
      <c r="U361" s="20" t="n">
        <f aca="false">Total!J361</f>
        <v>49.04</v>
      </c>
      <c r="V361" s="17" t="str">
        <f aca="false">IFERROR(MATCH($A361,'Stock Exchange'!$A$5:$A$2450,0),"")</f>
        <v/>
      </c>
      <c r="W361" s="17" t="str">
        <f aca="false">IFERROR(MATCH($A361,Primary!$A$5:$A$2450,0),"")</f>
        <v/>
      </c>
    </row>
    <row r="362" customFormat="false" ht="15" hidden="false" customHeight="false" outlineLevel="0" collapsed="false">
      <c r="A362" s="16" t="n">
        <f aca="false">Total!A362</f>
        <v>37413</v>
      </c>
      <c r="B362" s="17" t="n">
        <f aca="false">YEAR(A362)</f>
        <v>2002</v>
      </c>
      <c r="C362" s="17" t="n">
        <f aca="false">MONTH(A362)</f>
        <v>6</v>
      </c>
      <c r="D362" s="6" t="str">
        <f aca="false">IF(MONTH(A362)&gt;=4,"FY "&amp;YEAR(A362)&amp;"-"&amp;RIGHT(YEAR(A362)+1,2),"FY "&amp;(YEAR(A362)-1)&amp;"-"&amp;RIGHT(YEAR(A362),2))</f>
        <v>FY 2002-03</v>
      </c>
      <c r="E362" s="6" t="str">
        <f aca="false">IF(AND(V362&lt;&gt;"",W362&lt;&gt;""),"Yes","No")</f>
        <v>No</v>
      </c>
      <c r="F362" s="18" t="n">
        <f aca="false">Total!F362</f>
        <v>316.9</v>
      </c>
      <c r="G362" s="18" t="n">
        <f aca="false">Total!G362</f>
        <v>189.1</v>
      </c>
      <c r="H362" s="18" t="n">
        <f aca="false">Total!H362</f>
        <v>127.8</v>
      </c>
      <c r="I362" s="18" t="n">
        <f aca="false">Total!I362</f>
        <v>26.1</v>
      </c>
      <c r="J362" s="18" t="str">
        <f aca="false">IF($V362="","",INDEX('Stock Exchange'!F$5:F$2450,$V362))</f>
        <v/>
      </c>
      <c r="K362" s="18" t="str">
        <f aca="false">IF($V362="","",INDEX('Stock Exchange'!G$5:G$2450,$V362))</f>
        <v/>
      </c>
      <c r="L362" s="18" t="str">
        <f aca="false">IF($V362="","",INDEX('Stock Exchange'!H$5:H$2450,$V362))</f>
        <v/>
      </c>
      <c r="M362" s="18" t="str">
        <f aca="false">IF($V362="","",INDEX('Stock Exchange'!I$5:I$2450,$V362))</f>
        <v/>
      </c>
      <c r="N362" s="18" t="str">
        <f aca="false">IF($W362="","",INDEX(Primary!F$5:F$2450,$W362))</f>
        <v/>
      </c>
      <c r="O362" s="18" t="str">
        <f aca="false">IF($W362="","",INDEX(Primary!G$5:G$2450,$W362))</f>
        <v/>
      </c>
      <c r="P362" s="18" t="str">
        <f aca="false">IF($W362="","",INDEX(Primary!H$5:H$2450,$W362))</f>
        <v/>
      </c>
      <c r="Q362" s="18" t="str">
        <f aca="false">IF($W362="","",INDEX(Primary!I$5:I$2450,$W362))</f>
        <v/>
      </c>
      <c r="R362" s="19" t="str">
        <f aca="false">IF($E362="Yes",L362+P362,"")</f>
        <v/>
      </c>
      <c r="S362" s="19" t="str">
        <f aca="false">IF($E362="Yes",H362-R362,"")</f>
        <v/>
      </c>
      <c r="T362" s="6" t="str">
        <f aca="false">IF($E362="Yes",IF(ROUND(ABS(S362),2)&lt;=$T$2,"OK","CHECK"),"n/a")</f>
        <v>n/a</v>
      </c>
      <c r="U362" s="20" t="n">
        <f aca="false">Total!J362</f>
        <v>49.04</v>
      </c>
      <c r="V362" s="17" t="str">
        <f aca="false">IFERROR(MATCH($A362,'Stock Exchange'!$A$5:$A$2450,0),"")</f>
        <v/>
      </c>
      <c r="W362" s="17" t="str">
        <f aca="false">IFERROR(MATCH($A362,Primary!$A$5:$A$2450,0),"")</f>
        <v/>
      </c>
    </row>
    <row r="363" customFormat="false" ht="15" hidden="false" customHeight="false" outlineLevel="0" collapsed="false">
      <c r="A363" s="16" t="n">
        <f aca="false">Total!A363</f>
        <v>37414</v>
      </c>
      <c r="B363" s="17" t="n">
        <f aca="false">YEAR(A363)</f>
        <v>2002</v>
      </c>
      <c r="C363" s="17" t="n">
        <f aca="false">MONTH(A363)</f>
        <v>6</v>
      </c>
      <c r="D363" s="6" t="str">
        <f aca="false">IF(MONTH(A363)&gt;=4,"FY "&amp;YEAR(A363)&amp;"-"&amp;RIGHT(YEAR(A363)+1,2),"FY "&amp;(YEAR(A363)-1)&amp;"-"&amp;RIGHT(YEAR(A363),2))</f>
        <v>FY 2002-03</v>
      </c>
      <c r="E363" s="6" t="str">
        <f aca="false">IF(AND(V363&lt;&gt;"",W363&lt;&gt;""),"Yes","No")</f>
        <v>No</v>
      </c>
      <c r="F363" s="18" t="n">
        <f aca="false">Total!F363</f>
        <v>238.9</v>
      </c>
      <c r="G363" s="18" t="n">
        <f aca="false">Total!G363</f>
        <v>139.3</v>
      </c>
      <c r="H363" s="18" t="n">
        <f aca="false">Total!H363</f>
        <v>99.6</v>
      </c>
      <c r="I363" s="18" t="n">
        <f aca="false">Total!I363</f>
        <v>20.3</v>
      </c>
      <c r="J363" s="18" t="str">
        <f aca="false">IF($V363="","",INDEX('Stock Exchange'!F$5:F$2450,$V363))</f>
        <v/>
      </c>
      <c r="K363" s="18" t="str">
        <f aca="false">IF($V363="","",INDEX('Stock Exchange'!G$5:G$2450,$V363))</f>
        <v/>
      </c>
      <c r="L363" s="18" t="str">
        <f aca="false">IF($V363="","",INDEX('Stock Exchange'!H$5:H$2450,$V363))</f>
        <v/>
      </c>
      <c r="M363" s="18" t="str">
        <f aca="false">IF($V363="","",INDEX('Stock Exchange'!I$5:I$2450,$V363))</f>
        <v/>
      </c>
      <c r="N363" s="18" t="str">
        <f aca="false">IF($W363="","",INDEX(Primary!F$5:F$2450,$W363))</f>
        <v/>
      </c>
      <c r="O363" s="18" t="str">
        <f aca="false">IF($W363="","",INDEX(Primary!G$5:G$2450,$W363))</f>
        <v/>
      </c>
      <c r="P363" s="18" t="str">
        <f aca="false">IF($W363="","",INDEX(Primary!H$5:H$2450,$W363))</f>
        <v/>
      </c>
      <c r="Q363" s="18" t="str">
        <f aca="false">IF($W363="","",INDEX(Primary!I$5:I$2450,$W363))</f>
        <v/>
      </c>
      <c r="R363" s="19" t="str">
        <f aca="false">IF($E363="Yes",L363+P363,"")</f>
        <v/>
      </c>
      <c r="S363" s="19" t="str">
        <f aca="false">IF($E363="Yes",H363-R363,"")</f>
        <v/>
      </c>
      <c r="T363" s="6" t="str">
        <f aca="false">IF($E363="Yes",IF(ROUND(ABS(S363),2)&lt;=$T$2,"OK","CHECK"),"n/a")</f>
        <v>n/a</v>
      </c>
      <c r="U363" s="20" t="n">
        <f aca="false">Total!J363</f>
        <v>49.03</v>
      </c>
      <c r="V363" s="17" t="str">
        <f aca="false">IFERROR(MATCH($A363,'Stock Exchange'!$A$5:$A$2450,0),"")</f>
        <v/>
      </c>
      <c r="W363" s="17" t="str">
        <f aca="false">IFERROR(MATCH($A363,Primary!$A$5:$A$2450,0),"")</f>
        <v/>
      </c>
    </row>
    <row r="364" customFormat="false" ht="15" hidden="false" customHeight="false" outlineLevel="0" collapsed="false">
      <c r="A364" s="16" t="n">
        <f aca="false">Total!A364</f>
        <v>37417</v>
      </c>
      <c r="B364" s="17" t="n">
        <f aca="false">YEAR(A364)</f>
        <v>2002</v>
      </c>
      <c r="C364" s="17" t="n">
        <f aca="false">MONTH(A364)</f>
        <v>6</v>
      </c>
      <c r="D364" s="6" t="str">
        <f aca="false">IF(MONTH(A364)&gt;=4,"FY "&amp;YEAR(A364)&amp;"-"&amp;RIGHT(YEAR(A364)+1,2),"FY "&amp;(YEAR(A364)-1)&amp;"-"&amp;RIGHT(YEAR(A364),2))</f>
        <v>FY 2002-03</v>
      </c>
      <c r="E364" s="6" t="str">
        <f aca="false">IF(AND(V364&lt;&gt;"",W364&lt;&gt;""),"Yes","No")</f>
        <v>No</v>
      </c>
      <c r="F364" s="18" t="n">
        <f aca="false">Total!F364</f>
        <v>153.9</v>
      </c>
      <c r="G364" s="18" t="n">
        <f aca="false">Total!G364</f>
        <v>161.7</v>
      </c>
      <c r="H364" s="18" t="n">
        <f aca="false">Total!H364</f>
        <v>-7.8</v>
      </c>
      <c r="I364" s="18" t="n">
        <f aca="false">Total!I364</f>
        <v>-1.6</v>
      </c>
      <c r="J364" s="18" t="str">
        <f aca="false">IF($V364="","",INDEX('Stock Exchange'!F$5:F$2450,$V364))</f>
        <v/>
      </c>
      <c r="K364" s="18" t="str">
        <f aca="false">IF($V364="","",INDEX('Stock Exchange'!G$5:G$2450,$V364))</f>
        <v/>
      </c>
      <c r="L364" s="18" t="str">
        <f aca="false">IF($V364="","",INDEX('Stock Exchange'!H$5:H$2450,$V364))</f>
        <v/>
      </c>
      <c r="M364" s="18" t="str">
        <f aca="false">IF($V364="","",INDEX('Stock Exchange'!I$5:I$2450,$V364))</f>
        <v/>
      </c>
      <c r="N364" s="18" t="str">
        <f aca="false">IF($W364="","",INDEX(Primary!F$5:F$2450,$W364))</f>
        <v/>
      </c>
      <c r="O364" s="18" t="str">
        <f aca="false">IF($W364="","",INDEX(Primary!G$5:G$2450,$W364))</f>
        <v/>
      </c>
      <c r="P364" s="18" t="str">
        <f aca="false">IF($W364="","",INDEX(Primary!H$5:H$2450,$W364))</f>
        <v/>
      </c>
      <c r="Q364" s="18" t="str">
        <f aca="false">IF($W364="","",INDEX(Primary!I$5:I$2450,$W364))</f>
        <v/>
      </c>
      <c r="R364" s="19" t="str">
        <f aca="false">IF($E364="Yes",L364+P364,"")</f>
        <v/>
      </c>
      <c r="S364" s="19" t="str">
        <f aca="false">IF($E364="Yes",H364-R364,"")</f>
        <v/>
      </c>
      <c r="T364" s="6" t="str">
        <f aca="false">IF($E364="Yes",IF(ROUND(ABS(S364),2)&lt;=$T$2,"OK","CHECK"),"n/a")</f>
        <v>n/a</v>
      </c>
      <c r="U364" s="20" t="n">
        <f aca="false">Total!J364</f>
        <v>49.02</v>
      </c>
      <c r="V364" s="17" t="str">
        <f aca="false">IFERROR(MATCH($A364,'Stock Exchange'!$A$5:$A$2450,0),"")</f>
        <v/>
      </c>
      <c r="W364" s="17" t="str">
        <f aca="false">IFERROR(MATCH($A364,Primary!$A$5:$A$2450,0),"")</f>
        <v/>
      </c>
    </row>
    <row r="365" customFormat="false" ht="15" hidden="false" customHeight="false" outlineLevel="0" collapsed="false">
      <c r="A365" s="16" t="n">
        <f aca="false">Total!A365</f>
        <v>37418</v>
      </c>
      <c r="B365" s="17" t="n">
        <f aca="false">YEAR(A365)</f>
        <v>2002</v>
      </c>
      <c r="C365" s="17" t="n">
        <f aca="false">MONTH(A365)</f>
        <v>6</v>
      </c>
      <c r="D365" s="6" t="str">
        <f aca="false">IF(MONTH(A365)&gt;=4,"FY "&amp;YEAR(A365)&amp;"-"&amp;RIGHT(YEAR(A365)+1,2),"FY "&amp;(YEAR(A365)-1)&amp;"-"&amp;RIGHT(YEAR(A365),2))</f>
        <v>FY 2002-03</v>
      </c>
      <c r="E365" s="6" t="str">
        <f aca="false">IF(AND(V365&lt;&gt;"",W365&lt;&gt;""),"Yes","No")</f>
        <v>No</v>
      </c>
      <c r="F365" s="18" t="n">
        <f aca="false">Total!F365</f>
        <v>169.3</v>
      </c>
      <c r="G365" s="18" t="n">
        <f aca="false">Total!G365</f>
        <v>420.9</v>
      </c>
      <c r="H365" s="18" t="n">
        <f aca="false">Total!H365</f>
        <v>-251.6</v>
      </c>
      <c r="I365" s="18" t="n">
        <f aca="false">Total!I365</f>
        <v>-51.3</v>
      </c>
      <c r="J365" s="18" t="str">
        <f aca="false">IF($V365="","",INDEX('Stock Exchange'!F$5:F$2450,$V365))</f>
        <v/>
      </c>
      <c r="K365" s="18" t="str">
        <f aca="false">IF($V365="","",INDEX('Stock Exchange'!G$5:G$2450,$V365))</f>
        <v/>
      </c>
      <c r="L365" s="18" t="str">
        <f aca="false">IF($V365="","",INDEX('Stock Exchange'!H$5:H$2450,$V365))</f>
        <v/>
      </c>
      <c r="M365" s="18" t="str">
        <f aca="false">IF($V365="","",INDEX('Stock Exchange'!I$5:I$2450,$V365))</f>
        <v/>
      </c>
      <c r="N365" s="18" t="str">
        <f aca="false">IF($W365="","",INDEX(Primary!F$5:F$2450,$W365))</f>
        <v/>
      </c>
      <c r="O365" s="18" t="str">
        <f aca="false">IF($W365="","",INDEX(Primary!G$5:G$2450,$W365))</f>
        <v/>
      </c>
      <c r="P365" s="18" t="str">
        <f aca="false">IF($W365="","",INDEX(Primary!H$5:H$2450,$W365))</f>
        <v/>
      </c>
      <c r="Q365" s="18" t="str">
        <f aca="false">IF($W365="","",INDEX(Primary!I$5:I$2450,$W365))</f>
        <v/>
      </c>
      <c r="R365" s="19" t="str">
        <f aca="false">IF($E365="Yes",L365+P365,"")</f>
        <v/>
      </c>
      <c r="S365" s="19" t="str">
        <f aca="false">IF($E365="Yes",H365-R365,"")</f>
        <v/>
      </c>
      <c r="T365" s="6" t="str">
        <f aca="false">IF($E365="Yes",IF(ROUND(ABS(S365),2)&lt;=$T$2,"OK","CHECK"),"n/a")</f>
        <v>n/a</v>
      </c>
      <c r="U365" s="20" t="n">
        <f aca="false">Total!J365</f>
        <v>49.01</v>
      </c>
      <c r="V365" s="17" t="str">
        <f aca="false">IFERROR(MATCH($A365,'Stock Exchange'!$A$5:$A$2450,0),"")</f>
        <v/>
      </c>
      <c r="W365" s="17" t="str">
        <f aca="false">IFERROR(MATCH($A365,Primary!$A$5:$A$2450,0),"")</f>
        <v/>
      </c>
    </row>
    <row r="366" customFormat="false" ht="15" hidden="false" customHeight="false" outlineLevel="0" collapsed="false">
      <c r="A366" s="16" t="n">
        <f aca="false">Total!A366</f>
        <v>37419</v>
      </c>
      <c r="B366" s="17" t="n">
        <f aca="false">YEAR(A366)</f>
        <v>2002</v>
      </c>
      <c r="C366" s="17" t="n">
        <f aca="false">MONTH(A366)</f>
        <v>6</v>
      </c>
      <c r="D366" s="6" t="str">
        <f aca="false">IF(MONTH(A366)&gt;=4,"FY "&amp;YEAR(A366)&amp;"-"&amp;RIGHT(YEAR(A366)+1,2),"FY "&amp;(YEAR(A366)-1)&amp;"-"&amp;RIGHT(YEAR(A366),2))</f>
        <v>FY 2002-03</v>
      </c>
      <c r="E366" s="6" t="str">
        <f aca="false">IF(AND(V366&lt;&gt;"",W366&lt;&gt;""),"Yes","No")</f>
        <v>No</v>
      </c>
      <c r="F366" s="18" t="n">
        <f aca="false">Total!F366</f>
        <v>296.4</v>
      </c>
      <c r="G366" s="18" t="n">
        <f aca="false">Total!G366</f>
        <v>179.5</v>
      </c>
      <c r="H366" s="18" t="n">
        <f aca="false">Total!H366</f>
        <v>116.9</v>
      </c>
      <c r="I366" s="18" t="n">
        <f aca="false">Total!I366</f>
        <v>23.9</v>
      </c>
      <c r="J366" s="18" t="str">
        <f aca="false">IF($V366="","",INDEX('Stock Exchange'!F$5:F$2450,$V366))</f>
        <v/>
      </c>
      <c r="K366" s="18" t="str">
        <f aca="false">IF($V366="","",INDEX('Stock Exchange'!G$5:G$2450,$V366))</f>
        <v/>
      </c>
      <c r="L366" s="18" t="str">
        <f aca="false">IF($V366="","",INDEX('Stock Exchange'!H$5:H$2450,$V366))</f>
        <v/>
      </c>
      <c r="M366" s="18" t="str">
        <f aca="false">IF($V366="","",INDEX('Stock Exchange'!I$5:I$2450,$V366))</f>
        <v/>
      </c>
      <c r="N366" s="18" t="str">
        <f aca="false">IF($W366="","",INDEX(Primary!F$5:F$2450,$W366))</f>
        <v/>
      </c>
      <c r="O366" s="18" t="str">
        <f aca="false">IF($W366="","",INDEX(Primary!G$5:G$2450,$W366))</f>
        <v/>
      </c>
      <c r="P366" s="18" t="str">
        <f aca="false">IF($W366="","",INDEX(Primary!H$5:H$2450,$W366))</f>
        <v/>
      </c>
      <c r="Q366" s="18" t="str">
        <f aca="false">IF($W366="","",INDEX(Primary!I$5:I$2450,$W366))</f>
        <v/>
      </c>
      <c r="R366" s="19" t="str">
        <f aca="false">IF($E366="Yes",L366+P366,"")</f>
        <v/>
      </c>
      <c r="S366" s="19" t="str">
        <f aca="false">IF($E366="Yes",H366-R366,"")</f>
        <v/>
      </c>
      <c r="T366" s="6" t="str">
        <f aca="false">IF($E366="Yes",IF(ROUND(ABS(S366),2)&lt;=$T$2,"OK","CHECK"),"n/a")</f>
        <v>n/a</v>
      </c>
      <c r="U366" s="20" t="n">
        <f aca="false">Total!J366</f>
        <v>48.98</v>
      </c>
      <c r="V366" s="17" t="str">
        <f aca="false">IFERROR(MATCH($A366,'Stock Exchange'!$A$5:$A$2450,0),"")</f>
        <v/>
      </c>
      <c r="W366" s="17" t="str">
        <f aca="false">IFERROR(MATCH($A366,Primary!$A$5:$A$2450,0),"")</f>
        <v/>
      </c>
    </row>
    <row r="367" customFormat="false" ht="15" hidden="false" customHeight="false" outlineLevel="0" collapsed="false">
      <c r="A367" s="16" t="n">
        <f aca="false">Total!A367</f>
        <v>37420</v>
      </c>
      <c r="B367" s="17" t="n">
        <f aca="false">YEAR(A367)</f>
        <v>2002</v>
      </c>
      <c r="C367" s="17" t="n">
        <f aca="false">MONTH(A367)</f>
        <v>6</v>
      </c>
      <c r="D367" s="6" t="str">
        <f aca="false">IF(MONTH(A367)&gt;=4,"FY "&amp;YEAR(A367)&amp;"-"&amp;RIGHT(YEAR(A367)+1,2),"FY "&amp;(YEAR(A367)-1)&amp;"-"&amp;RIGHT(YEAR(A367),2))</f>
        <v>FY 2002-03</v>
      </c>
      <c r="E367" s="6" t="str">
        <f aca="false">IF(AND(V367&lt;&gt;"",W367&lt;&gt;""),"Yes","No")</f>
        <v>No</v>
      </c>
      <c r="F367" s="18" t="n">
        <f aca="false">Total!F367</f>
        <v>263.6</v>
      </c>
      <c r="G367" s="18" t="n">
        <f aca="false">Total!G367</f>
        <v>196.3</v>
      </c>
      <c r="H367" s="18" t="n">
        <f aca="false">Total!H367</f>
        <v>67.3</v>
      </c>
      <c r="I367" s="18" t="n">
        <f aca="false">Total!I367</f>
        <v>13.7</v>
      </c>
      <c r="J367" s="18" t="str">
        <f aca="false">IF($V367="","",INDEX('Stock Exchange'!F$5:F$2450,$V367))</f>
        <v/>
      </c>
      <c r="K367" s="18" t="str">
        <f aca="false">IF($V367="","",INDEX('Stock Exchange'!G$5:G$2450,$V367))</f>
        <v/>
      </c>
      <c r="L367" s="18" t="str">
        <f aca="false">IF($V367="","",INDEX('Stock Exchange'!H$5:H$2450,$V367))</f>
        <v/>
      </c>
      <c r="M367" s="18" t="str">
        <f aca="false">IF($V367="","",INDEX('Stock Exchange'!I$5:I$2450,$V367))</f>
        <v/>
      </c>
      <c r="N367" s="18" t="str">
        <f aca="false">IF($W367="","",INDEX(Primary!F$5:F$2450,$W367))</f>
        <v/>
      </c>
      <c r="O367" s="18" t="str">
        <f aca="false">IF($W367="","",INDEX(Primary!G$5:G$2450,$W367))</f>
        <v/>
      </c>
      <c r="P367" s="18" t="str">
        <f aca="false">IF($W367="","",INDEX(Primary!H$5:H$2450,$W367))</f>
        <v/>
      </c>
      <c r="Q367" s="18" t="str">
        <f aca="false">IF($W367="","",INDEX(Primary!I$5:I$2450,$W367))</f>
        <v/>
      </c>
      <c r="R367" s="19" t="str">
        <f aca="false">IF($E367="Yes",L367+P367,"")</f>
        <v/>
      </c>
      <c r="S367" s="19" t="str">
        <f aca="false">IF($E367="Yes",H367-R367,"")</f>
        <v/>
      </c>
      <c r="T367" s="6" t="str">
        <f aca="false">IF($E367="Yes",IF(ROUND(ABS(S367),2)&lt;=$T$2,"OK","CHECK"),"n/a")</f>
        <v>n/a</v>
      </c>
      <c r="U367" s="20" t="n">
        <f aca="false">Total!J367</f>
        <v>48.98</v>
      </c>
      <c r="V367" s="17" t="str">
        <f aca="false">IFERROR(MATCH($A367,'Stock Exchange'!$A$5:$A$2450,0),"")</f>
        <v/>
      </c>
      <c r="W367" s="17" t="str">
        <f aca="false">IFERROR(MATCH($A367,Primary!$A$5:$A$2450,0),"")</f>
        <v/>
      </c>
    </row>
    <row r="368" customFormat="false" ht="15" hidden="false" customHeight="false" outlineLevel="0" collapsed="false">
      <c r="A368" s="16" t="n">
        <f aca="false">Total!A368</f>
        <v>37421</v>
      </c>
      <c r="B368" s="17" t="n">
        <f aca="false">YEAR(A368)</f>
        <v>2002</v>
      </c>
      <c r="C368" s="17" t="n">
        <f aca="false">MONTH(A368)</f>
        <v>6</v>
      </c>
      <c r="D368" s="6" t="str">
        <f aca="false">IF(MONTH(A368)&gt;=4,"FY "&amp;YEAR(A368)&amp;"-"&amp;RIGHT(YEAR(A368)+1,2),"FY "&amp;(YEAR(A368)-1)&amp;"-"&amp;RIGHT(YEAR(A368),2))</f>
        <v>FY 2002-03</v>
      </c>
      <c r="E368" s="6" t="str">
        <f aca="false">IF(AND(V368&lt;&gt;"",W368&lt;&gt;""),"Yes","No")</f>
        <v>No</v>
      </c>
      <c r="F368" s="18" t="n">
        <f aca="false">Total!F368</f>
        <v>107.3</v>
      </c>
      <c r="G368" s="18" t="n">
        <f aca="false">Total!G368</f>
        <v>136.5</v>
      </c>
      <c r="H368" s="18" t="n">
        <f aca="false">Total!H368</f>
        <v>-29.2</v>
      </c>
      <c r="I368" s="18" t="n">
        <f aca="false">Total!I368</f>
        <v>-6</v>
      </c>
      <c r="J368" s="18" t="str">
        <f aca="false">IF($V368="","",INDEX('Stock Exchange'!F$5:F$2450,$V368))</f>
        <v/>
      </c>
      <c r="K368" s="18" t="str">
        <f aca="false">IF($V368="","",INDEX('Stock Exchange'!G$5:G$2450,$V368))</f>
        <v/>
      </c>
      <c r="L368" s="18" t="str">
        <f aca="false">IF($V368="","",INDEX('Stock Exchange'!H$5:H$2450,$V368))</f>
        <v/>
      </c>
      <c r="M368" s="18" t="str">
        <f aca="false">IF($V368="","",INDEX('Stock Exchange'!I$5:I$2450,$V368))</f>
        <v/>
      </c>
      <c r="N368" s="18" t="str">
        <f aca="false">IF($W368="","",INDEX(Primary!F$5:F$2450,$W368))</f>
        <v/>
      </c>
      <c r="O368" s="18" t="str">
        <f aca="false">IF($W368="","",INDEX(Primary!G$5:G$2450,$W368))</f>
        <v/>
      </c>
      <c r="P368" s="18" t="str">
        <f aca="false">IF($W368="","",INDEX(Primary!H$5:H$2450,$W368))</f>
        <v/>
      </c>
      <c r="Q368" s="18" t="str">
        <f aca="false">IF($W368="","",INDEX(Primary!I$5:I$2450,$W368))</f>
        <v/>
      </c>
      <c r="R368" s="19" t="str">
        <f aca="false">IF($E368="Yes",L368+P368,"")</f>
        <v/>
      </c>
      <c r="S368" s="19" t="str">
        <f aca="false">IF($E368="Yes",H368-R368,"")</f>
        <v/>
      </c>
      <c r="T368" s="6" t="str">
        <f aca="false">IF($E368="Yes",IF(ROUND(ABS(S368),2)&lt;=$T$2,"OK","CHECK"),"n/a")</f>
        <v>n/a</v>
      </c>
      <c r="U368" s="20" t="n">
        <f aca="false">Total!J368</f>
        <v>48.99</v>
      </c>
      <c r="V368" s="17" t="str">
        <f aca="false">IFERROR(MATCH($A368,'Stock Exchange'!$A$5:$A$2450,0),"")</f>
        <v/>
      </c>
      <c r="W368" s="17" t="str">
        <f aca="false">IFERROR(MATCH($A368,Primary!$A$5:$A$2450,0),"")</f>
        <v/>
      </c>
    </row>
    <row r="369" customFormat="false" ht="15" hidden="false" customHeight="false" outlineLevel="0" collapsed="false">
      <c r="A369" s="16" t="n">
        <f aca="false">Total!A369</f>
        <v>37424</v>
      </c>
      <c r="B369" s="17" t="n">
        <f aca="false">YEAR(A369)</f>
        <v>2002</v>
      </c>
      <c r="C369" s="17" t="n">
        <f aca="false">MONTH(A369)</f>
        <v>6</v>
      </c>
      <c r="D369" s="6" t="str">
        <f aca="false">IF(MONTH(A369)&gt;=4,"FY "&amp;YEAR(A369)&amp;"-"&amp;RIGHT(YEAR(A369)+1,2),"FY "&amp;(YEAR(A369)-1)&amp;"-"&amp;RIGHT(YEAR(A369),2))</f>
        <v>FY 2002-03</v>
      </c>
      <c r="E369" s="6" t="str">
        <f aca="false">IF(AND(V369&lt;&gt;"",W369&lt;&gt;""),"Yes","No")</f>
        <v>No</v>
      </c>
      <c r="F369" s="18" t="n">
        <f aca="false">Total!F369</f>
        <v>156.2</v>
      </c>
      <c r="G369" s="18" t="n">
        <f aca="false">Total!G369</f>
        <v>271.1</v>
      </c>
      <c r="H369" s="18" t="n">
        <f aca="false">Total!H369</f>
        <v>-114.9</v>
      </c>
      <c r="I369" s="18" t="n">
        <f aca="false">Total!I369</f>
        <v>-23.4</v>
      </c>
      <c r="J369" s="18" t="str">
        <f aca="false">IF($V369="","",INDEX('Stock Exchange'!F$5:F$2450,$V369))</f>
        <v/>
      </c>
      <c r="K369" s="18" t="str">
        <f aca="false">IF($V369="","",INDEX('Stock Exchange'!G$5:G$2450,$V369))</f>
        <v/>
      </c>
      <c r="L369" s="18" t="str">
        <f aca="false">IF($V369="","",INDEX('Stock Exchange'!H$5:H$2450,$V369))</f>
        <v/>
      </c>
      <c r="M369" s="18" t="str">
        <f aca="false">IF($V369="","",INDEX('Stock Exchange'!I$5:I$2450,$V369))</f>
        <v/>
      </c>
      <c r="N369" s="18" t="str">
        <f aca="false">IF($W369="","",INDEX(Primary!F$5:F$2450,$W369))</f>
        <v/>
      </c>
      <c r="O369" s="18" t="str">
        <f aca="false">IF($W369="","",INDEX(Primary!G$5:G$2450,$W369))</f>
        <v/>
      </c>
      <c r="P369" s="18" t="str">
        <f aca="false">IF($W369="","",INDEX(Primary!H$5:H$2450,$W369))</f>
        <v/>
      </c>
      <c r="Q369" s="18" t="str">
        <f aca="false">IF($W369="","",INDEX(Primary!I$5:I$2450,$W369))</f>
        <v/>
      </c>
      <c r="R369" s="19" t="str">
        <f aca="false">IF($E369="Yes",L369+P369,"")</f>
        <v/>
      </c>
      <c r="S369" s="19" t="str">
        <f aca="false">IF($E369="Yes",H369-R369,"")</f>
        <v/>
      </c>
      <c r="T369" s="6" t="str">
        <f aca="false">IF($E369="Yes",IF(ROUND(ABS(S369),2)&lt;=$T$2,"OK","CHECK"),"n/a")</f>
        <v>n/a</v>
      </c>
      <c r="U369" s="20" t="n">
        <f aca="false">Total!J369</f>
        <v>49.03</v>
      </c>
      <c r="V369" s="17" t="str">
        <f aca="false">IFERROR(MATCH($A369,'Stock Exchange'!$A$5:$A$2450,0),"")</f>
        <v/>
      </c>
      <c r="W369" s="17" t="str">
        <f aca="false">IFERROR(MATCH($A369,Primary!$A$5:$A$2450,0),"")</f>
        <v/>
      </c>
    </row>
    <row r="370" customFormat="false" ht="15" hidden="false" customHeight="false" outlineLevel="0" collapsed="false">
      <c r="A370" s="16" t="n">
        <f aca="false">Total!A370</f>
        <v>37425</v>
      </c>
      <c r="B370" s="17" t="n">
        <f aca="false">YEAR(A370)</f>
        <v>2002</v>
      </c>
      <c r="C370" s="17" t="n">
        <f aca="false">MONTH(A370)</f>
        <v>6</v>
      </c>
      <c r="D370" s="6" t="str">
        <f aca="false">IF(MONTH(A370)&gt;=4,"FY "&amp;YEAR(A370)&amp;"-"&amp;RIGHT(YEAR(A370)+1,2),"FY "&amp;(YEAR(A370)-1)&amp;"-"&amp;RIGHT(YEAR(A370),2))</f>
        <v>FY 2002-03</v>
      </c>
      <c r="E370" s="6" t="str">
        <f aca="false">IF(AND(V370&lt;&gt;"",W370&lt;&gt;""),"Yes","No")</f>
        <v>No</v>
      </c>
      <c r="F370" s="18" t="n">
        <f aca="false">Total!F370</f>
        <v>72.5</v>
      </c>
      <c r="G370" s="18" t="n">
        <f aca="false">Total!G370</f>
        <v>135</v>
      </c>
      <c r="H370" s="18" t="n">
        <f aca="false">Total!H370</f>
        <v>-62.5</v>
      </c>
      <c r="I370" s="18" t="n">
        <f aca="false">Total!I370</f>
        <v>-12.8</v>
      </c>
      <c r="J370" s="18" t="str">
        <f aca="false">IF($V370="","",INDEX('Stock Exchange'!F$5:F$2450,$V370))</f>
        <v/>
      </c>
      <c r="K370" s="18" t="str">
        <f aca="false">IF($V370="","",INDEX('Stock Exchange'!G$5:G$2450,$V370))</f>
        <v/>
      </c>
      <c r="L370" s="18" t="str">
        <f aca="false">IF($V370="","",INDEX('Stock Exchange'!H$5:H$2450,$V370))</f>
        <v/>
      </c>
      <c r="M370" s="18" t="str">
        <f aca="false">IF($V370="","",INDEX('Stock Exchange'!I$5:I$2450,$V370))</f>
        <v/>
      </c>
      <c r="N370" s="18" t="str">
        <f aca="false">IF($W370="","",INDEX(Primary!F$5:F$2450,$W370))</f>
        <v/>
      </c>
      <c r="O370" s="18" t="str">
        <f aca="false">IF($W370="","",INDEX(Primary!G$5:G$2450,$W370))</f>
        <v/>
      </c>
      <c r="P370" s="18" t="str">
        <f aca="false">IF($W370="","",INDEX(Primary!H$5:H$2450,$W370))</f>
        <v/>
      </c>
      <c r="Q370" s="18" t="str">
        <f aca="false">IF($W370="","",INDEX(Primary!I$5:I$2450,$W370))</f>
        <v/>
      </c>
      <c r="R370" s="19" t="str">
        <f aca="false">IF($E370="Yes",L370+P370,"")</f>
        <v/>
      </c>
      <c r="S370" s="19" t="str">
        <f aca="false">IF($E370="Yes",H370-R370,"")</f>
        <v/>
      </c>
      <c r="T370" s="6" t="str">
        <f aca="false">IF($E370="Yes",IF(ROUND(ABS(S370),2)&lt;=$T$2,"OK","CHECK"),"n/a")</f>
        <v>n/a</v>
      </c>
      <c r="U370" s="20" t="n">
        <f aca="false">Total!J370</f>
        <v>49</v>
      </c>
      <c r="V370" s="17" t="str">
        <f aca="false">IFERROR(MATCH($A370,'Stock Exchange'!$A$5:$A$2450,0),"")</f>
        <v/>
      </c>
      <c r="W370" s="17" t="str">
        <f aca="false">IFERROR(MATCH($A370,Primary!$A$5:$A$2450,0),"")</f>
        <v/>
      </c>
    </row>
    <row r="371" customFormat="false" ht="15" hidden="false" customHeight="false" outlineLevel="0" collapsed="false">
      <c r="A371" s="16" t="n">
        <f aca="false">Total!A371</f>
        <v>37426</v>
      </c>
      <c r="B371" s="17" t="n">
        <f aca="false">YEAR(A371)</f>
        <v>2002</v>
      </c>
      <c r="C371" s="17" t="n">
        <f aca="false">MONTH(A371)</f>
        <v>6</v>
      </c>
      <c r="D371" s="6" t="str">
        <f aca="false">IF(MONTH(A371)&gt;=4,"FY "&amp;YEAR(A371)&amp;"-"&amp;RIGHT(YEAR(A371)+1,2),"FY "&amp;(YEAR(A371)-1)&amp;"-"&amp;RIGHT(YEAR(A371),2))</f>
        <v>FY 2002-03</v>
      </c>
      <c r="E371" s="6" t="str">
        <f aca="false">IF(AND(V371&lt;&gt;"",W371&lt;&gt;""),"Yes","No")</f>
        <v>No</v>
      </c>
      <c r="F371" s="18" t="n">
        <f aca="false">Total!F371</f>
        <v>120</v>
      </c>
      <c r="G371" s="18" t="n">
        <f aca="false">Total!G371</f>
        <v>214.2</v>
      </c>
      <c r="H371" s="18" t="n">
        <f aca="false">Total!H371</f>
        <v>-94.2</v>
      </c>
      <c r="I371" s="18" t="n">
        <f aca="false">Total!I371</f>
        <v>-19.2</v>
      </c>
      <c r="J371" s="18" t="str">
        <f aca="false">IF($V371="","",INDEX('Stock Exchange'!F$5:F$2450,$V371))</f>
        <v/>
      </c>
      <c r="K371" s="18" t="str">
        <f aca="false">IF($V371="","",INDEX('Stock Exchange'!G$5:G$2450,$V371))</f>
        <v/>
      </c>
      <c r="L371" s="18" t="str">
        <f aca="false">IF($V371="","",INDEX('Stock Exchange'!H$5:H$2450,$V371))</f>
        <v/>
      </c>
      <c r="M371" s="18" t="str">
        <f aca="false">IF($V371="","",INDEX('Stock Exchange'!I$5:I$2450,$V371))</f>
        <v/>
      </c>
      <c r="N371" s="18" t="str">
        <f aca="false">IF($W371="","",INDEX(Primary!F$5:F$2450,$W371))</f>
        <v/>
      </c>
      <c r="O371" s="18" t="str">
        <f aca="false">IF($W371="","",INDEX(Primary!G$5:G$2450,$W371))</f>
        <v/>
      </c>
      <c r="P371" s="18" t="str">
        <f aca="false">IF($W371="","",INDEX(Primary!H$5:H$2450,$W371))</f>
        <v/>
      </c>
      <c r="Q371" s="18" t="str">
        <f aca="false">IF($W371="","",INDEX(Primary!I$5:I$2450,$W371))</f>
        <v/>
      </c>
      <c r="R371" s="19" t="str">
        <f aca="false">IF($E371="Yes",L371+P371,"")</f>
        <v/>
      </c>
      <c r="S371" s="19" t="str">
        <f aca="false">IF($E371="Yes",H371-R371,"")</f>
        <v/>
      </c>
      <c r="T371" s="6" t="str">
        <f aca="false">IF($E371="Yes",IF(ROUND(ABS(S371),2)&lt;=$T$2,"OK","CHECK"),"n/a")</f>
        <v>n/a</v>
      </c>
      <c r="U371" s="20" t="n">
        <f aca="false">Total!J371</f>
        <v>48.99</v>
      </c>
      <c r="V371" s="17" t="str">
        <f aca="false">IFERROR(MATCH($A371,'Stock Exchange'!$A$5:$A$2450,0),"")</f>
        <v/>
      </c>
      <c r="W371" s="17" t="str">
        <f aca="false">IFERROR(MATCH($A371,Primary!$A$5:$A$2450,0),"")</f>
        <v/>
      </c>
    </row>
    <row r="372" customFormat="false" ht="15" hidden="false" customHeight="false" outlineLevel="0" collapsed="false">
      <c r="A372" s="16" t="n">
        <f aca="false">Total!A372</f>
        <v>37427</v>
      </c>
      <c r="B372" s="17" t="n">
        <f aca="false">YEAR(A372)</f>
        <v>2002</v>
      </c>
      <c r="C372" s="17" t="n">
        <f aca="false">MONTH(A372)</f>
        <v>6</v>
      </c>
      <c r="D372" s="6" t="str">
        <f aca="false">IF(MONTH(A372)&gt;=4,"FY "&amp;YEAR(A372)&amp;"-"&amp;RIGHT(YEAR(A372)+1,2),"FY "&amp;(YEAR(A372)-1)&amp;"-"&amp;RIGHT(YEAR(A372),2))</f>
        <v>FY 2002-03</v>
      </c>
      <c r="E372" s="6" t="str">
        <f aca="false">IF(AND(V372&lt;&gt;"",W372&lt;&gt;""),"Yes","No")</f>
        <v>No</v>
      </c>
      <c r="F372" s="18" t="n">
        <f aca="false">Total!F372</f>
        <v>236.6</v>
      </c>
      <c r="G372" s="18" t="n">
        <f aca="false">Total!G372</f>
        <v>302.7</v>
      </c>
      <c r="H372" s="18" t="n">
        <f aca="false">Total!H372</f>
        <v>-66.1</v>
      </c>
      <c r="I372" s="18" t="n">
        <f aca="false">Total!I372</f>
        <v>-13.5</v>
      </c>
      <c r="J372" s="18" t="str">
        <f aca="false">IF($V372="","",INDEX('Stock Exchange'!F$5:F$2450,$V372))</f>
        <v/>
      </c>
      <c r="K372" s="18" t="str">
        <f aca="false">IF($V372="","",INDEX('Stock Exchange'!G$5:G$2450,$V372))</f>
        <v/>
      </c>
      <c r="L372" s="18" t="str">
        <f aca="false">IF($V372="","",INDEX('Stock Exchange'!H$5:H$2450,$V372))</f>
        <v/>
      </c>
      <c r="M372" s="18" t="str">
        <f aca="false">IF($V372="","",INDEX('Stock Exchange'!I$5:I$2450,$V372))</f>
        <v/>
      </c>
      <c r="N372" s="18" t="str">
        <f aca="false">IF($W372="","",INDEX(Primary!F$5:F$2450,$W372))</f>
        <v/>
      </c>
      <c r="O372" s="18" t="str">
        <f aca="false">IF($W372="","",INDEX(Primary!G$5:G$2450,$W372))</f>
        <v/>
      </c>
      <c r="P372" s="18" t="str">
        <f aca="false">IF($W372="","",INDEX(Primary!H$5:H$2450,$W372))</f>
        <v/>
      </c>
      <c r="Q372" s="18" t="str">
        <f aca="false">IF($W372="","",INDEX(Primary!I$5:I$2450,$W372))</f>
        <v/>
      </c>
      <c r="R372" s="19" t="str">
        <f aca="false">IF($E372="Yes",L372+P372,"")</f>
        <v/>
      </c>
      <c r="S372" s="19" t="str">
        <f aca="false">IF($E372="Yes",H372-R372,"")</f>
        <v/>
      </c>
      <c r="T372" s="6" t="str">
        <f aca="false">IF($E372="Yes",IF(ROUND(ABS(S372),2)&lt;=$T$2,"OK","CHECK"),"n/a")</f>
        <v>n/a</v>
      </c>
      <c r="U372" s="20" t="n">
        <f aca="false">Total!J372</f>
        <v>48.96</v>
      </c>
      <c r="V372" s="17" t="str">
        <f aca="false">IFERROR(MATCH($A372,'Stock Exchange'!$A$5:$A$2450,0),"")</f>
        <v/>
      </c>
      <c r="W372" s="17" t="str">
        <f aca="false">IFERROR(MATCH($A372,Primary!$A$5:$A$2450,0),"")</f>
        <v/>
      </c>
    </row>
    <row r="373" customFormat="false" ht="15" hidden="false" customHeight="false" outlineLevel="0" collapsed="false">
      <c r="A373" s="16" t="n">
        <f aca="false">Total!A373</f>
        <v>37428</v>
      </c>
      <c r="B373" s="17" t="n">
        <f aca="false">YEAR(A373)</f>
        <v>2002</v>
      </c>
      <c r="C373" s="17" t="n">
        <f aca="false">MONTH(A373)</f>
        <v>6</v>
      </c>
      <c r="D373" s="6" t="str">
        <f aca="false">IF(MONTH(A373)&gt;=4,"FY "&amp;YEAR(A373)&amp;"-"&amp;RIGHT(YEAR(A373)+1,2),"FY "&amp;(YEAR(A373)-1)&amp;"-"&amp;RIGHT(YEAR(A373),2))</f>
        <v>FY 2002-03</v>
      </c>
      <c r="E373" s="6" t="str">
        <f aca="false">IF(AND(V373&lt;&gt;"",W373&lt;&gt;""),"Yes","No")</f>
        <v>No</v>
      </c>
      <c r="F373" s="18" t="n">
        <f aca="false">Total!F373</f>
        <v>124.6</v>
      </c>
      <c r="G373" s="18" t="n">
        <f aca="false">Total!G373</f>
        <v>135.3</v>
      </c>
      <c r="H373" s="18" t="n">
        <f aca="false">Total!H373</f>
        <v>-10.7</v>
      </c>
      <c r="I373" s="18" t="n">
        <f aca="false">Total!I373</f>
        <v>-2.2</v>
      </c>
      <c r="J373" s="18" t="str">
        <f aca="false">IF($V373="","",INDEX('Stock Exchange'!F$5:F$2450,$V373))</f>
        <v/>
      </c>
      <c r="K373" s="18" t="str">
        <f aca="false">IF($V373="","",INDEX('Stock Exchange'!G$5:G$2450,$V373))</f>
        <v/>
      </c>
      <c r="L373" s="18" t="str">
        <f aca="false">IF($V373="","",INDEX('Stock Exchange'!H$5:H$2450,$V373))</f>
        <v/>
      </c>
      <c r="M373" s="18" t="str">
        <f aca="false">IF($V373="","",INDEX('Stock Exchange'!I$5:I$2450,$V373))</f>
        <v/>
      </c>
      <c r="N373" s="18" t="str">
        <f aca="false">IF($W373="","",INDEX(Primary!F$5:F$2450,$W373))</f>
        <v/>
      </c>
      <c r="O373" s="18" t="str">
        <f aca="false">IF($W373="","",INDEX(Primary!G$5:G$2450,$W373))</f>
        <v/>
      </c>
      <c r="P373" s="18" t="str">
        <f aca="false">IF($W373="","",INDEX(Primary!H$5:H$2450,$W373))</f>
        <v/>
      </c>
      <c r="Q373" s="18" t="str">
        <f aca="false">IF($W373="","",INDEX(Primary!I$5:I$2450,$W373))</f>
        <v/>
      </c>
      <c r="R373" s="19" t="str">
        <f aca="false">IF($E373="Yes",L373+P373,"")</f>
        <v/>
      </c>
      <c r="S373" s="19" t="str">
        <f aca="false">IF($E373="Yes",H373-R373,"")</f>
        <v/>
      </c>
      <c r="T373" s="6" t="str">
        <f aca="false">IF($E373="Yes",IF(ROUND(ABS(S373),2)&lt;=$T$2,"OK","CHECK"),"n/a")</f>
        <v>n/a</v>
      </c>
      <c r="U373" s="20" t="n">
        <f aca="false">Total!J373</f>
        <v>48.91</v>
      </c>
      <c r="V373" s="17" t="str">
        <f aca="false">IFERROR(MATCH($A373,'Stock Exchange'!$A$5:$A$2450,0),"")</f>
        <v/>
      </c>
      <c r="W373" s="17" t="str">
        <f aca="false">IFERROR(MATCH($A373,Primary!$A$5:$A$2450,0),"")</f>
        <v/>
      </c>
    </row>
    <row r="374" customFormat="false" ht="15" hidden="false" customHeight="false" outlineLevel="0" collapsed="false">
      <c r="A374" s="16" t="n">
        <f aca="false">Total!A374</f>
        <v>37431</v>
      </c>
      <c r="B374" s="17" t="n">
        <f aca="false">YEAR(A374)</f>
        <v>2002</v>
      </c>
      <c r="C374" s="17" t="n">
        <f aca="false">MONTH(A374)</f>
        <v>6</v>
      </c>
      <c r="D374" s="6" t="str">
        <f aca="false">IF(MONTH(A374)&gt;=4,"FY "&amp;YEAR(A374)&amp;"-"&amp;RIGHT(YEAR(A374)+1,2),"FY "&amp;(YEAR(A374)-1)&amp;"-"&amp;RIGHT(YEAR(A374),2))</f>
        <v>FY 2002-03</v>
      </c>
      <c r="E374" s="6" t="str">
        <f aca="false">IF(AND(V374&lt;&gt;"",W374&lt;&gt;""),"Yes","No")</f>
        <v>No</v>
      </c>
      <c r="F374" s="18" t="n">
        <f aca="false">Total!F374</f>
        <v>106.7</v>
      </c>
      <c r="G374" s="18" t="n">
        <f aca="false">Total!G374</f>
        <v>130.9</v>
      </c>
      <c r="H374" s="18" t="n">
        <f aca="false">Total!H374</f>
        <v>-24.2</v>
      </c>
      <c r="I374" s="18" t="n">
        <f aca="false">Total!I374</f>
        <v>-5</v>
      </c>
      <c r="J374" s="18" t="str">
        <f aca="false">IF($V374="","",INDEX('Stock Exchange'!F$5:F$2450,$V374))</f>
        <v/>
      </c>
      <c r="K374" s="18" t="str">
        <f aca="false">IF($V374="","",INDEX('Stock Exchange'!G$5:G$2450,$V374))</f>
        <v/>
      </c>
      <c r="L374" s="18" t="str">
        <f aca="false">IF($V374="","",INDEX('Stock Exchange'!H$5:H$2450,$V374))</f>
        <v/>
      </c>
      <c r="M374" s="18" t="str">
        <f aca="false">IF($V374="","",INDEX('Stock Exchange'!I$5:I$2450,$V374))</f>
        <v/>
      </c>
      <c r="N374" s="18" t="str">
        <f aca="false">IF($W374="","",INDEX(Primary!F$5:F$2450,$W374))</f>
        <v/>
      </c>
      <c r="O374" s="18" t="str">
        <f aca="false">IF($W374="","",INDEX(Primary!G$5:G$2450,$W374))</f>
        <v/>
      </c>
      <c r="P374" s="18" t="str">
        <f aca="false">IF($W374="","",INDEX(Primary!H$5:H$2450,$W374))</f>
        <v/>
      </c>
      <c r="Q374" s="18" t="str">
        <f aca="false">IF($W374="","",INDEX(Primary!I$5:I$2450,$W374))</f>
        <v/>
      </c>
      <c r="R374" s="19" t="str">
        <f aca="false">IF($E374="Yes",L374+P374,"")</f>
        <v/>
      </c>
      <c r="S374" s="19" t="str">
        <f aca="false">IF($E374="Yes",H374-R374,"")</f>
        <v/>
      </c>
      <c r="T374" s="6" t="str">
        <f aca="false">IF($E374="Yes",IF(ROUND(ABS(S374),2)&lt;=$T$2,"OK","CHECK"),"n/a")</f>
        <v>n/a</v>
      </c>
      <c r="U374" s="20" t="n">
        <f aca="false">Total!J374</f>
        <v>48.92</v>
      </c>
      <c r="V374" s="17" t="str">
        <f aca="false">IFERROR(MATCH($A374,'Stock Exchange'!$A$5:$A$2450,0),"")</f>
        <v/>
      </c>
      <c r="W374" s="17" t="str">
        <f aca="false">IFERROR(MATCH($A374,Primary!$A$5:$A$2450,0),"")</f>
        <v/>
      </c>
    </row>
    <row r="375" customFormat="false" ht="15" hidden="false" customHeight="false" outlineLevel="0" collapsed="false">
      <c r="A375" s="16" t="n">
        <f aca="false">Total!A375</f>
        <v>37432</v>
      </c>
      <c r="B375" s="17" t="n">
        <f aca="false">YEAR(A375)</f>
        <v>2002</v>
      </c>
      <c r="C375" s="17" t="n">
        <f aca="false">MONTH(A375)</f>
        <v>6</v>
      </c>
      <c r="D375" s="6" t="str">
        <f aca="false">IF(MONTH(A375)&gt;=4,"FY "&amp;YEAR(A375)&amp;"-"&amp;RIGHT(YEAR(A375)+1,2),"FY "&amp;(YEAR(A375)-1)&amp;"-"&amp;RIGHT(YEAR(A375),2))</f>
        <v>FY 2002-03</v>
      </c>
      <c r="E375" s="6" t="str">
        <f aca="false">IF(AND(V375&lt;&gt;"",W375&lt;&gt;""),"Yes","No")</f>
        <v>No</v>
      </c>
      <c r="F375" s="18" t="n">
        <f aca="false">Total!F375</f>
        <v>55.9</v>
      </c>
      <c r="G375" s="18" t="n">
        <f aca="false">Total!G375</f>
        <v>80.6</v>
      </c>
      <c r="H375" s="18" t="n">
        <f aca="false">Total!H375</f>
        <v>-24.7</v>
      </c>
      <c r="I375" s="18" t="n">
        <f aca="false">Total!I375</f>
        <v>-5</v>
      </c>
      <c r="J375" s="18" t="str">
        <f aca="false">IF($V375="","",INDEX('Stock Exchange'!F$5:F$2450,$V375))</f>
        <v/>
      </c>
      <c r="K375" s="18" t="str">
        <f aca="false">IF($V375="","",INDEX('Stock Exchange'!G$5:G$2450,$V375))</f>
        <v/>
      </c>
      <c r="L375" s="18" t="str">
        <f aca="false">IF($V375="","",INDEX('Stock Exchange'!H$5:H$2450,$V375))</f>
        <v/>
      </c>
      <c r="M375" s="18" t="str">
        <f aca="false">IF($V375="","",INDEX('Stock Exchange'!I$5:I$2450,$V375))</f>
        <v/>
      </c>
      <c r="N375" s="18" t="str">
        <f aca="false">IF($W375="","",INDEX(Primary!F$5:F$2450,$W375))</f>
        <v/>
      </c>
      <c r="O375" s="18" t="str">
        <f aca="false">IF($W375="","",INDEX(Primary!G$5:G$2450,$W375))</f>
        <v/>
      </c>
      <c r="P375" s="18" t="str">
        <f aca="false">IF($W375="","",INDEX(Primary!H$5:H$2450,$W375))</f>
        <v/>
      </c>
      <c r="Q375" s="18" t="str">
        <f aca="false">IF($W375="","",INDEX(Primary!I$5:I$2450,$W375))</f>
        <v/>
      </c>
      <c r="R375" s="19" t="str">
        <f aca="false">IF($E375="Yes",L375+P375,"")</f>
        <v/>
      </c>
      <c r="S375" s="19" t="str">
        <f aca="false">IF($E375="Yes",H375-R375,"")</f>
        <v/>
      </c>
      <c r="T375" s="6" t="str">
        <f aca="false">IF($E375="Yes",IF(ROUND(ABS(S375),2)&lt;=$T$2,"OK","CHECK"),"n/a")</f>
        <v>n/a</v>
      </c>
      <c r="U375" s="20" t="n">
        <f aca="false">Total!J375</f>
        <v>48.91</v>
      </c>
      <c r="V375" s="17" t="str">
        <f aca="false">IFERROR(MATCH($A375,'Stock Exchange'!$A$5:$A$2450,0),"")</f>
        <v/>
      </c>
      <c r="W375" s="17" t="str">
        <f aca="false">IFERROR(MATCH($A375,Primary!$A$5:$A$2450,0),"")</f>
        <v/>
      </c>
    </row>
    <row r="376" customFormat="false" ht="15" hidden="false" customHeight="false" outlineLevel="0" collapsed="false">
      <c r="A376" s="16" t="n">
        <f aca="false">Total!A376</f>
        <v>37433</v>
      </c>
      <c r="B376" s="17" t="n">
        <f aca="false">YEAR(A376)</f>
        <v>2002</v>
      </c>
      <c r="C376" s="17" t="n">
        <f aca="false">MONTH(A376)</f>
        <v>6</v>
      </c>
      <c r="D376" s="6" t="str">
        <f aca="false">IF(MONTH(A376)&gt;=4,"FY "&amp;YEAR(A376)&amp;"-"&amp;RIGHT(YEAR(A376)+1,2),"FY "&amp;(YEAR(A376)-1)&amp;"-"&amp;RIGHT(YEAR(A376),2))</f>
        <v>FY 2002-03</v>
      </c>
      <c r="E376" s="6" t="str">
        <f aca="false">IF(AND(V376&lt;&gt;"",W376&lt;&gt;""),"Yes","No")</f>
        <v>No</v>
      </c>
      <c r="F376" s="18" t="n">
        <f aca="false">Total!F376</f>
        <v>149.1</v>
      </c>
      <c r="G376" s="18" t="n">
        <f aca="false">Total!G376</f>
        <v>108.9</v>
      </c>
      <c r="H376" s="18" t="n">
        <f aca="false">Total!H376</f>
        <v>40.2</v>
      </c>
      <c r="I376" s="18" t="n">
        <f aca="false">Total!I376</f>
        <v>8.2</v>
      </c>
      <c r="J376" s="18" t="str">
        <f aca="false">IF($V376="","",INDEX('Stock Exchange'!F$5:F$2450,$V376))</f>
        <v/>
      </c>
      <c r="K376" s="18" t="str">
        <f aca="false">IF($V376="","",INDEX('Stock Exchange'!G$5:G$2450,$V376))</f>
        <v/>
      </c>
      <c r="L376" s="18" t="str">
        <f aca="false">IF($V376="","",INDEX('Stock Exchange'!H$5:H$2450,$V376))</f>
        <v/>
      </c>
      <c r="M376" s="18" t="str">
        <f aca="false">IF($V376="","",INDEX('Stock Exchange'!I$5:I$2450,$V376))</f>
        <v/>
      </c>
      <c r="N376" s="18" t="str">
        <f aca="false">IF($W376="","",INDEX(Primary!F$5:F$2450,$W376))</f>
        <v/>
      </c>
      <c r="O376" s="18" t="str">
        <f aca="false">IF($W376="","",INDEX(Primary!G$5:G$2450,$W376))</f>
        <v/>
      </c>
      <c r="P376" s="18" t="str">
        <f aca="false">IF($W376="","",INDEX(Primary!H$5:H$2450,$W376))</f>
        <v/>
      </c>
      <c r="Q376" s="18" t="str">
        <f aca="false">IF($W376="","",INDEX(Primary!I$5:I$2450,$W376))</f>
        <v/>
      </c>
      <c r="R376" s="19" t="str">
        <f aca="false">IF($E376="Yes",L376+P376,"")</f>
        <v/>
      </c>
      <c r="S376" s="19" t="str">
        <f aca="false">IF($E376="Yes",H376-R376,"")</f>
        <v/>
      </c>
      <c r="T376" s="6" t="str">
        <f aca="false">IF($E376="Yes",IF(ROUND(ABS(S376),2)&lt;=$T$2,"OK","CHECK"),"n/a")</f>
        <v>n/a</v>
      </c>
      <c r="U376" s="20" t="n">
        <f aca="false">Total!J376</f>
        <v>48.9</v>
      </c>
      <c r="V376" s="17" t="str">
        <f aca="false">IFERROR(MATCH($A376,'Stock Exchange'!$A$5:$A$2450,0),"")</f>
        <v/>
      </c>
      <c r="W376" s="17" t="str">
        <f aca="false">IFERROR(MATCH($A376,Primary!$A$5:$A$2450,0),"")</f>
        <v/>
      </c>
    </row>
    <row r="377" customFormat="false" ht="15" hidden="false" customHeight="false" outlineLevel="0" collapsed="false">
      <c r="A377" s="16" t="n">
        <f aca="false">Total!A377</f>
        <v>37434</v>
      </c>
      <c r="B377" s="17" t="n">
        <f aca="false">YEAR(A377)</f>
        <v>2002</v>
      </c>
      <c r="C377" s="17" t="n">
        <f aca="false">MONTH(A377)</f>
        <v>6</v>
      </c>
      <c r="D377" s="6" t="str">
        <f aca="false">IF(MONTH(A377)&gt;=4,"FY "&amp;YEAR(A377)&amp;"-"&amp;RIGHT(YEAR(A377)+1,2),"FY "&amp;(YEAR(A377)-1)&amp;"-"&amp;RIGHT(YEAR(A377),2))</f>
        <v>FY 2002-03</v>
      </c>
      <c r="E377" s="6" t="str">
        <f aca="false">IF(AND(V377&lt;&gt;"",W377&lt;&gt;""),"Yes","No")</f>
        <v>No</v>
      </c>
      <c r="F377" s="18" t="n">
        <f aca="false">Total!F377</f>
        <v>214.1</v>
      </c>
      <c r="G377" s="18" t="n">
        <f aca="false">Total!G377</f>
        <v>157.3</v>
      </c>
      <c r="H377" s="18" t="n">
        <f aca="false">Total!H377</f>
        <v>56.8</v>
      </c>
      <c r="I377" s="18" t="n">
        <f aca="false">Total!I377</f>
        <v>11.6</v>
      </c>
      <c r="J377" s="18" t="str">
        <f aca="false">IF($V377="","",INDEX('Stock Exchange'!F$5:F$2450,$V377))</f>
        <v/>
      </c>
      <c r="K377" s="18" t="str">
        <f aca="false">IF($V377="","",INDEX('Stock Exchange'!G$5:G$2450,$V377))</f>
        <v/>
      </c>
      <c r="L377" s="18" t="str">
        <f aca="false">IF($V377="","",INDEX('Stock Exchange'!H$5:H$2450,$V377))</f>
        <v/>
      </c>
      <c r="M377" s="18" t="str">
        <f aca="false">IF($V377="","",INDEX('Stock Exchange'!I$5:I$2450,$V377))</f>
        <v/>
      </c>
      <c r="N377" s="18" t="str">
        <f aca="false">IF($W377="","",INDEX(Primary!F$5:F$2450,$W377))</f>
        <v/>
      </c>
      <c r="O377" s="18" t="str">
        <f aca="false">IF($W377="","",INDEX(Primary!G$5:G$2450,$W377))</f>
        <v/>
      </c>
      <c r="P377" s="18" t="str">
        <f aca="false">IF($W377="","",INDEX(Primary!H$5:H$2450,$W377))</f>
        <v/>
      </c>
      <c r="Q377" s="18" t="str">
        <f aca="false">IF($W377="","",INDEX(Primary!I$5:I$2450,$W377))</f>
        <v/>
      </c>
      <c r="R377" s="19" t="str">
        <f aca="false">IF($E377="Yes",L377+P377,"")</f>
        <v/>
      </c>
      <c r="S377" s="19" t="str">
        <f aca="false">IF($E377="Yes",H377-R377,"")</f>
        <v/>
      </c>
      <c r="T377" s="6" t="str">
        <f aca="false">IF($E377="Yes",IF(ROUND(ABS(S377),2)&lt;=$T$2,"OK","CHECK"),"n/a")</f>
        <v>n/a</v>
      </c>
      <c r="U377" s="20" t="n">
        <f aca="false">Total!J377</f>
        <v>48.88</v>
      </c>
      <c r="V377" s="17" t="str">
        <f aca="false">IFERROR(MATCH($A377,'Stock Exchange'!$A$5:$A$2450,0),"")</f>
        <v/>
      </c>
      <c r="W377" s="17" t="str">
        <f aca="false">IFERROR(MATCH($A377,Primary!$A$5:$A$2450,0),"")</f>
        <v/>
      </c>
    </row>
    <row r="378" customFormat="false" ht="15" hidden="false" customHeight="false" outlineLevel="0" collapsed="false">
      <c r="A378" s="16" t="n">
        <f aca="false">Total!A378</f>
        <v>37435</v>
      </c>
      <c r="B378" s="17" t="n">
        <f aca="false">YEAR(A378)</f>
        <v>2002</v>
      </c>
      <c r="C378" s="17" t="n">
        <f aca="false">MONTH(A378)</f>
        <v>6</v>
      </c>
      <c r="D378" s="6" t="str">
        <f aca="false">IF(MONTH(A378)&gt;=4,"FY "&amp;YEAR(A378)&amp;"-"&amp;RIGHT(YEAR(A378)+1,2),"FY "&amp;(YEAR(A378)-1)&amp;"-"&amp;RIGHT(YEAR(A378),2))</f>
        <v>FY 2002-03</v>
      </c>
      <c r="E378" s="6" t="str">
        <f aca="false">IF(AND(V378&lt;&gt;"",W378&lt;&gt;""),"Yes","No")</f>
        <v>No</v>
      </c>
      <c r="F378" s="18" t="n">
        <f aca="false">Total!F378</f>
        <v>200.7</v>
      </c>
      <c r="G378" s="18" t="n">
        <f aca="false">Total!G378</f>
        <v>150.9</v>
      </c>
      <c r="H378" s="18" t="n">
        <f aca="false">Total!H378</f>
        <v>49.8</v>
      </c>
      <c r="I378" s="18" t="n">
        <f aca="false">Total!I378</f>
        <v>10.2</v>
      </c>
      <c r="J378" s="18" t="str">
        <f aca="false">IF($V378="","",INDEX('Stock Exchange'!F$5:F$2450,$V378))</f>
        <v/>
      </c>
      <c r="K378" s="18" t="str">
        <f aca="false">IF($V378="","",INDEX('Stock Exchange'!G$5:G$2450,$V378))</f>
        <v/>
      </c>
      <c r="L378" s="18" t="str">
        <f aca="false">IF($V378="","",INDEX('Stock Exchange'!H$5:H$2450,$V378))</f>
        <v/>
      </c>
      <c r="M378" s="18" t="str">
        <f aca="false">IF($V378="","",INDEX('Stock Exchange'!I$5:I$2450,$V378))</f>
        <v/>
      </c>
      <c r="N378" s="18" t="str">
        <f aca="false">IF($W378="","",INDEX(Primary!F$5:F$2450,$W378))</f>
        <v/>
      </c>
      <c r="O378" s="18" t="str">
        <f aca="false">IF($W378="","",INDEX(Primary!G$5:G$2450,$W378))</f>
        <v/>
      </c>
      <c r="P378" s="18" t="str">
        <f aca="false">IF($W378="","",INDEX(Primary!H$5:H$2450,$W378))</f>
        <v/>
      </c>
      <c r="Q378" s="18" t="str">
        <f aca="false">IF($W378="","",INDEX(Primary!I$5:I$2450,$W378))</f>
        <v/>
      </c>
      <c r="R378" s="19" t="str">
        <f aca="false">IF($E378="Yes",L378+P378,"")</f>
        <v/>
      </c>
      <c r="S378" s="19" t="str">
        <f aca="false">IF($E378="Yes",H378-R378,"")</f>
        <v/>
      </c>
      <c r="T378" s="6" t="str">
        <f aca="false">IF($E378="Yes",IF(ROUND(ABS(S378),2)&lt;=$T$2,"OK","CHECK"),"n/a")</f>
        <v>n/a</v>
      </c>
      <c r="U378" s="20" t="n">
        <f aca="false">Total!J378</f>
        <v>48.85</v>
      </c>
      <c r="V378" s="17" t="str">
        <f aca="false">IFERROR(MATCH($A378,'Stock Exchange'!$A$5:$A$2450,0),"")</f>
        <v/>
      </c>
      <c r="W378" s="17" t="str">
        <f aca="false">IFERROR(MATCH($A378,Primary!$A$5:$A$2450,0),"")</f>
        <v/>
      </c>
    </row>
    <row r="379" customFormat="false" ht="15" hidden="false" customHeight="false" outlineLevel="0" collapsed="false">
      <c r="A379" s="16" t="n">
        <f aca="false">Total!A379</f>
        <v>37438</v>
      </c>
      <c r="B379" s="17" t="n">
        <f aca="false">YEAR(A379)</f>
        <v>2002</v>
      </c>
      <c r="C379" s="17" t="n">
        <f aca="false">MONTH(A379)</f>
        <v>7</v>
      </c>
      <c r="D379" s="6" t="str">
        <f aca="false">IF(MONTH(A379)&gt;=4,"FY "&amp;YEAR(A379)&amp;"-"&amp;RIGHT(YEAR(A379)+1,2),"FY "&amp;(YEAR(A379)-1)&amp;"-"&amp;RIGHT(YEAR(A379),2))</f>
        <v>FY 2002-03</v>
      </c>
      <c r="E379" s="6" t="str">
        <f aca="false">IF(AND(V379&lt;&gt;"",W379&lt;&gt;""),"Yes","No")</f>
        <v>No</v>
      </c>
      <c r="F379" s="18" t="n">
        <f aca="false">Total!F379</f>
        <v>157.3</v>
      </c>
      <c r="G379" s="18" t="n">
        <f aca="false">Total!G379</f>
        <v>98.3</v>
      </c>
      <c r="H379" s="18" t="n">
        <f aca="false">Total!H379</f>
        <v>59</v>
      </c>
      <c r="I379" s="18" t="n">
        <f aca="false">Total!I379</f>
        <v>12.1</v>
      </c>
      <c r="J379" s="18" t="str">
        <f aca="false">IF($V379="","",INDEX('Stock Exchange'!F$5:F$2450,$V379))</f>
        <v/>
      </c>
      <c r="K379" s="18" t="str">
        <f aca="false">IF($V379="","",INDEX('Stock Exchange'!G$5:G$2450,$V379))</f>
        <v/>
      </c>
      <c r="L379" s="18" t="str">
        <f aca="false">IF($V379="","",INDEX('Stock Exchange'!H$5:H$2450,$V379))</f>
        <v/>
      </c>
      <c r="M379" s="18" t="str">
        <f aca="false">IF($V379="","",INDEX('Stock Exchange'!I$5:I$2450,$V379))</f>
        <v/>
      </c>
      <c r="N379" s="18" t="str">
        <f aca="false">IF($W379="","",INDEX(Primary!F$5:F$2450,$W379))</f>
        <v/>
      </c>
      <c r="O379" s="18" t="str">
        <f aca="false">IF($W379="","",INDEX(Primary!G$5:G$2450,$W379))</f>
        <v/>
      </c>
      <c r="P379" s="18" t="str">
        <f aca="false">IF($W379="","",INDEX(Primary!H$5:H$2450,$W379))</f>
        <v/>
      </c>
      <c r="Q379" s="18" t="str">
        <f aca="false">IF($W379="","",INDEX(Primary!I$5:I$2450,$W379))</f>
        <v/>
      </c>
      <c r="R379" s="19" t="str">
        <f aca="false">IF($E379="Yes",L379+P379,"")</f>
        <v/>
      </c>
      <c r="S379" s="19" t="str">
        <f aca="false">IF($E379="Yes",H379-R379,"")</f>
        <v/>
      </c>
      <c r="T379" s="6" t="str">
        <f aca="false">IF($E379="Yes",IF(ROUND(ABS(S379),2)&lt;=$T$2,"OK","CHECK"),"n/a")</f>
        <v>n/a</v>
      </c>
      <c r="U379" s="20" t="n">
        <f aca="false">Total!J379</f>
        <v>48.87</v>
      </c>
      <c r="V379" s="17" t="str">
        <f aca="false">IFERROR(MATCH($A379,'Stock Exchange'!$A$5:$A$2450,0),"")</f>
        <v/>
      </c>
      <c r="W379" s="17" t="str">
        <f aca="false">IFERROR(MATCH($A379,Primary!$A$5:$A$2450,0),"")</f>
        <v/>
      </c>
    </row>
    <row r="380" customFormat="false" ht="15" hidden="false" customHeight="false" outlineLevel="0" collapsed="false">
      <c r="A380" s="16" t="n">
        <f aca="false">Total!A380</f>
        <v>37439</v>
      </c>
      <c r="B380" s="17" t="n">
        <f aca="false">YEAR(A380)</f>
        <v>2002</v>
      </c>
      <c r="C380" s="17" t="n">
        <f aca="false">MONTH(A380)</f>
        <v>7</v>
      </c>
      <c r="D380" s="6" t="str">
        <f aca="false">IF(MONTH(A380)&gt;=4,"FY "&amp;YEAR(A380)&amp;"-"&amp;RIGHT(YEAR(A380)+1,2),"FY "&amp;(YEAR(A380)-1)&amp;"-"&amp;RIGHT(YEAR(A380),2))</f>
        <v>FY 2002-03</v>
      </c>
      <c r="E380" s="6" t="str">
        <f aca="false">IF(AND(V380&lt;&gt;"",W380&lt;&gt;""),"Yes","No")</f>
        <v>No</v>
      </c>
      <c r="F380" s="18" t="n">
        <f aca="false">Total!F380</f>
        <v>118.1</v>
      </c>
      <c r="G380" s="18" t="n">
        <f aca="false">Total!G380</f>
        <v>66.5</v>
      </c>
      <c r="H380" s="18" t="n">
        <f aca="false">Total!H380</f>
        <v>51.6</v>
      </c>
      <c r="I380" s="18" t="n">
        <f aca="false">Total!I380</f>
        <v>10.6</v>
      </c>
      <c r="J380" s="18" t="str">
        <f aca="false">IF($V380="","",INDEX('Stock Exchange'!F$5:F$2450,$V380))</f>
        <v/>
      </c>
      <c r="K380" s="18" t="str">
        <f aca="false">IF($V380="","",INDEX('Stock Exchange'!G$5:G$2450,$V380))</f>
        <v/>
      </c>
      <c r="L380" s="18" t="str">
        <f aca="false">IF($V380="","",INDEX('Stock Exchange'!H$5:H$2450,$V380))</f>
        <v/>
      </c>
      <c r="M380" s="18" t="str">
        <f aca="false">IF($V380="","",INDEX('Stock Exchange'!I$5:I$2450,$V380))</f>
        <v/>
      </c>
      <c r="N380" s="18" t="str">
        <f aca="false">IF($W380="","",INDEX(Primary!F$5:F$2450,$W380))</f>
        <v/>
      </c>
      <c r="O380" s="18" t="str">
        <f aca="false">IF($W380="","",INDEX(Primary!G$5:G$2450,$W380))</f>
        <v/>
      </c>
      <c r="P380" s="18" t="str">
        <f aca="false">IF($W380="","",INDEX(Primary!H$5:H$2450,$W380))</f>
        <v/>
      </c>
      <c r="Q380" s="18" t="str">
        <f aca="false">IF($W380="","",INDEX(Primary!I$5:I$2450,$W380))</f>
        <v/>
      </c>
      <c r="R380" s="19" t="str">
        <f aca="false">IF($E380="Yes",L380+P380,"")</f>
        <v/>
      </c>
      <c r="S380" s="19" t="str">
        <f aca="false">IF($E380="Yes",H380-R380,"")</f>
        <v/>
      </c>
      <c r="T380" s="6" t="str">
        <f aca="false">IF($E380="Yes",IF(ROUND(ABS(S380),2)&lt;=$T$2,"OK","CHECK"),"n/a")</f>
        <v>n/a</v>
      </c>
      <c r="U380" s="20" t="n">
        <f aca="false">Total!J380</f>
        <v>48.84</v>
      </c>
      <c r="V380" s="17" t="str">
        <f aca="false">IFERROR(MATCH($A380,'Stock Exchange'!$A$5:$A$2450,0),"")</f>
        <v/>
      </c>
      <c r="W380" s="17" t="str">
        <f aca="false">IFERROR(MATCH($A380,Primary!$A$5:$A$2450,0),"")</f>
        <v/>
      </c>
    </row>
    <row r="381" customFormat="false" ht="15" hidden="false" customHeight="false" outlineLevel="0" collapsed="false">
      <c r="A381" s="16" t="n">
        <f aca="false">Total!A381</f>
        <v>37440</v>
      </c>
      <c r="B381" s="17" t="n">
        <f aca="false">YEAR(A381)</f>
        <v>2002</v>
      </c>
      <c r="C381" s="17" t="n">
        <f aca="false">MONTH(A381)</f>
        <v>7</v>
      </c>
      <c r="D381" s="6" t="str">
        <f aca="false">IF(MONTH(A381)&gt;=4,"FY "&amp;YEAR(A381)&amp;"-"&amp;RIGHT(YEAR(A381)+1,2),"FY "&amp;(YEAR(A381)-1)&amp;"-"&amp;RIGHT(YEAR(A381),2))</f>
        <v>FY 2002-03</v>
      </c>
      <c r="E381" s="6" t="str">
        <f aca="false">IF(AND(V381&lt;&gt;"",W381&lt;&gt;""),"Yes","No")</f>
        <v>No</v>
      </c>
      <c r="F381" s="18" t="n">
        <f aca="false">Total!F381</f>
        <v>145</v>
      </c>
      <c r="G381" s="18" t="n">
        <f aca="false">Total!G381</f>
        <v>128.1</v>
      </c>
      <c r="H381" s="18" t="n">
        <f aca="false">Total!H381</f>
        <v>16.9</v>
      </c>
      <c r="I381" s="18" t="n">
        <f aca="false">Total!I381</f>
        <v>3.5</v>
      </c>
      <c r="J381" s="18" t="str">
        <f aca="false">IF($V381="","",INDEX('Stock Exchange'!F$5:F$2450,$V381))</f>
        <v/>
      </c>
      <c r="K381" s="18" t="str">
        <f aca="false">IF($V381="","",INDEX('Stock Exchange'!G$5:G$2450,$V381))</f>
        <v/>
      </c>
      <c r="L381" s="18" t="str">
        <f aca="false">IF($V381="","",INDEX('Stock Exchange'!H$5:H$2450,$V381))</f>
        <v/>
      </c>
      <c r="M381" s="18" t="str">
        <f aca="false">IF($V381="","",INDEX('Stock Exchange'!I$5:I$2450,$V381))</f>
        <v/>
      </c>
      <c r="N381" s="18" t="str">
        <f aca="false">IF($W381="","",INDEX(Primary!F$5:F$2450,$W381))</f>
        <v/>
      </c>
      <c r="O381" s="18" t="str">
        <f aca="false">IF($W381="","",INDEX(Primary!G$5:G$2450,$W381))</f>
        <v/>
      </c>
      <c r="P381" s="18" t="str">
        <f aca="false">IF($W381="","",INDEX(Primary!H$5:H$2450,$W381))</f>
        <v/>
      </c>
      <c r="Q381" s="18" t="str">
        <f aca="false">IF($W381="","",INDEX(Primary!I$5:I$2450,$W381))</f>
        <v/>
      </c>
      <c r="R381" s="19" t="str">
        <f aca="false">IF($E381="Yes",L381+P381,"")</f>
        <v/>
      </c>
      <c r="S381" s="19" t="str">
        <f aca="false">IF($E381="Yes",H381-R381,"")</f>
        <v/>
      </c>
      <c r="T381" s="6" t="str">
        <f aca="false">IF($E381="Yes",IF(ROUND(ABS(S381),2)&lt;=$T$2,"OK","CHECK"),"n/a")</f>
        <v>n/a</v>
      </c>
      <c r="U381" s="20" t="n">
        <f aca="false">Total!J381</f>
        <v>48.83</v>
      </c>
      <c r="V381" s="17" t="str">
        <f aca="false">IFERROR(MATCH($A381,'Stock Exchange'!$A$5:$A$2450,0),"")</f>
        <v/>
      </c>
      <c r="W381" s="17" t="str">
        <f aca="false">IFERROR(MATCH($A381,Primary!$A$5:$A$2450,0),"")</f>
        <v/>
      </c>
    </row>
    <row r="382" customFormat="false" ht="15" hidden="false" customHeight="false" outlineLevel="0" collapsed="false">
      <c r="A382" s="16" t="n">
        <f aca="false">Total!A382</f>
        <v>37441</v>
      </c>
      <c r="B382" s="17" t="n">
        <f aca="false">YEAR(A382)</f>
        <v>2002</v>
      </c>
      <c r="C382" s="17" t="n">
        <f aca="false">MONTH(A382)</f>
        <v>7</v>
      </c>
      <c r="D382" s="6" t="str">
        <f aca="false">IF(MONTH(A382)&gt;=4,"FY "&amp;YEAR(A382)&amp;"-"&amp;RIGHT(YEAR(A382)+1,2),"FY "&amp;(YEAR(A382)-1)&amp;"-"&amp;RIGHT(YEAR(A382),2))</f>
        <v>FY 2002-03</v>
      </c>
      <c r="E382" s="6" t="str">
        <f aca="false">IF(AND(V382&lt;&gt;"",W382&lt;&gt;""),"Yes","No")</f>
        <v>No</v>
      </c>
      <c r="F382" s="18" t="n">
        <f aca="false">Total!F382</f>
        <v>158.8</v>
      </c>
      <c r="G382" s="18" t="n">
        <f aca="false">Total!G382</f>
        <v>123.4</v>
      </c>
      <c r="H382" s="18" t="n">
        <f aca="false">Total!H382</f>
        <v>35.4</v>
      </c>
      <c r="I382" s="18" t="n">
        <f aca="false">Total!I382</f>
        <v>7.3</v>
      </c>
      <c r="J382" s="18" t="str">
        <f aca="false">IF($V382="","",INDEX('Stock Exchange'!F$5:F$2450,$V382))</f>
        <v/>
      </c>
      <c r="K382" s="18" t="str">
        <f aca="false">IF($V382="","",INDEX('Stock Exchange'!G$5:G$2450,$V382))</f>
        <v/>
      </c>
      <c r="L382" s="18" t="str">
        <f aca="false">IF($V382="","",INDEX('Stock Exchange'!H$5:H$2450,$V382))</f>
        <v/>
      </c>
      <c r="M382" s="18" t="str">
        <f aca="false">IF($V382="","",INDEX('Stock Exchange'!I$5:I$2450,$V382))</f>
        <v/>
      </c>
      <c r="N382" s="18" t="str">
        <f aca="false">IF($W382="","",INDEX(Primary!F$5:F$2450,$W382))</f>
        <v/>
      </c>
      <c r="O382" s="18" t="str">
        <f aca="false">IF($W382="","",INDEX(Primary!G$5:G$2450,$W382))</f>
        <v/>
      </c>
      <c r="P382" s="18" t="str">
        <f aca="false">IF($W382="","",INDEX(Primary!H$5:H$2450,$W382))</f>
        <v/>
      </c>
      <c r="Q382" s="18" t="str">
        <f aca="false">IF($W382="","",INDEX(Primary!I$5:I$2450,$W382))</f>
        <v/>
      </c>
      <c r="R382" s="19" t="str">
        <f aca="false">IF($E382="Yes",L382+P382,"")</f>
        <v/>
      </c>
      <c r="S382" s="19" t="str">
        <f aca="false">IF($E382="Yes",H382-R382,"")</f>
        <v/>
      </c>
      <c r="T382" s="6" t="str">
        <f aca="false">IF($E382="Yes",IF(ROUND(ABS(S382),2)&lt;=$T$2,"OK","CHECK"),"n/a")</f>
        <v>n/a</v>
      </c>
      <c r="U382" s="20" t="n">
        <f aca="false">Total!J382</f>
        <v>48.81</v>
      </c>
      <c r="V382" s="17" t="str">
        <f aca="false">IFERROR(MATCH($A382,'Stock Exchange'!$A$5:$A$2450,0),"")</f>
        <v/>
      </c>
      <c r="W382" s="17" t="str">
        <f aca="false">IFERROR(MATCH($A382,Primary!$A$5:$A$2450,0),"")</f>
        <v/>
      </c>
    </row>
    <row r="383" customFormat="false" ht="15" hidden="false" customHeight="false" outlineLevel="0" collapsed="false">
      <c r="A383" s="16" t="n">
        <f aca="false">Total!A383</f>
        <v>37442</v>
      </c>
      <c r="B383" s="17" t="n">
        <f aca="false">YEAR(A383)</f>
        <v>2002</v>
      </c>
      <c r="C383" s="17" t="n">
        <f aca="false">MONTH(A383)</f>
        <v>7</v>
      </c>
      <c r="D383" s="6" t="str">
        <f aca="false">IF(MONTH(A383)&gt;=4,"FY "&amp;YEAR(A383)&amp;"-"&amp;RIGHT(YEAR(A383)+1,2),"FY "&amp;(YEAR(A383)-1)&amp;"-"&amp;RIGHT(YEAR(A383),2))</f>
        <v>FY 2002-03</v>
      </c>
      <c r="E383" s="6" t="str">
        <f aca="false">IF(AND(V383&lt;&gt;"",W383&lt;&gt;""),"Yes","No")</f>
        <v>No</v>
      </c>
      <c r="F383" s="18" t="n">
        <f aca="false">Total!F383</f>
        <v>180.7</v>
      </c>
      <c r="G383" s="18" t="n">
        <f aca="false">Total!G383</f>
        <v>129.8</v>
      </c>
      <c r="H383" s="18" t="n">
        <f aca="false">Total!H383</f>
        <v>50.9</v>
      </c>
      <c r="I383" s="18" t="n">
        <f aca="false">Total!I383</f>
        <v>10.4</v>
      </c>
      <c r="J383" s="18" t="str">
        <f aca="false">IF($V383="","",INDEX('Stock Exchange'!F$5:F$2450,$V383))</f>
        <v/>
      </c>
      <c r="K383" s="18" t="str">
        <f aca="false">IF($V383="","",INDEX('Stock Exchange'!G$5:G$2450,$V383))</f>
        <v/>
      </c>
      <c r="L383" s="18" t="str">
        <f aca="false">IF($V383="","",INDEX('Stock Exchange'!H$5:H$2450,$V383))</f>
        <v/>
      </c>
      <c r="M383" s="18" t="str">
        <f aca="false">IF($V383="","",INDEX('Stock Exchange'!I$5:I$2450,$V383))</f>
        <v/>
      </c>
      <c r="N383" s="18" t="str">
        <f aca="false">IF($W383="","",INDEX(Primary!F$5:F$2450,$W383))</f>
        <v/>
      </c>
      <c r="O383" s="18" t="str">
        <f aca="false">IF($W383="","",INDEX(Primary!G$5:G$2450,$W383))</f>
        <v/>
      </c>
      <c r="P383" s="18" t="str">
        <f aca="false">IF($W383="","",INDEX(Primary!H$5:H$2450,$W383))</f>
        <v/>
      </c>
      <c r="Q383" s="18" t="str">
        <f aca="false">IF($W383="","",INDEX(Primary!I$5:I$2450,$W383))</f>
        <v/>
      </c>
      <c r="R383" s="19" t="str">
        <f aca="false">IF($E383="Yes",L383+P383,"")</f>
        <v/>
      </c>
      <c r="S383" s="19" t="str">
        <f aca="false">IF($E383="Yes",H383-R383,"")</f>
        <v/>
      </c>
      <c r="T383" s="6" t="str">
        <f aca="false">IF($E383="Yes",IF(ROUND(ABS(S383),2)&lt;=$T$2,"OK","CHECK"),"n/a")</f>
        <v>n/a</v>
      </c>
      <c r="U383" s="20" t="n">
        <f aca="false">Total!J383</f>
        <v>48.79</v>
      </c>
      <c r="V383" s="17" t="str">
        <f aca="false">IFERROR(MATCH($A383,'Stock Exchange'!$A$5:$A$2450,0),"")</f>
        <v/>
      </c>
      <c r="W383" s="17" t="str">
        <f aca="false">IFERROR(MATCH($A383,Primary!$A$5:$A$2450,0),"")</f>
        <v/>
      </c>
    </row>
    <row r="384" customFormat="false" ht="15" hidden="false" customHeight="false" outlineLevel="0" collapsed="false">
      <c r="A384" s="16" t="n">
        <f aca="false">Total!A384</f>
        <v>37445</v>
      </c>
      <c r="B384" s="17" t="n">
        <f aca="false">YEAR(A384)</f>
        <v>2002</v>
      </c>
      <c r="C384" s="17" t="n">
        <f aca="false">MONTH(A384)</f>
        <v>7</v>
      </c>
      <c r="D384" s="6" t="str">
        <f aca="false">IF(MONTH(A384)&gt;=4,"FY "&amp;YEAR(A384)&amp;"-"&amp;RIGHT(YEAR(A384)+1,2),"FY "&amp;(YEAR(A384)-1)&amp;"-"&amp;RIGHT(YEAR(A384),2))</f>
        <v>FY 2002-03</v>
      </c>
      <c r="E384" s="6" t="str">
        <f aca="false">IF(AND(V384&lt;&gt;"",W384&lt;&gt;""),"Yes","No")</f>
        <v>No</v>
      </c>
      <c r="F384" s="18" t="n">
        <f aca="false">Total!F384</f>
        <v>149.6</v>
      </c>
      <c r="G384" s="18" t="n">
        <f aca="false">Total!G384</f>
        <v>120.5</v>
      </c>
      <c r="H384" s="18" t="n">
        <f aca="false">Total!H384</f>
        <v>29.1</v>
      </c>
      <c r="I384" s="18" t="n">
        <f aca="false">Total!I384</f>
        <v>6</v>
      </c>
      <c r="J384" s="18" t="str">
        <f aca="false">IF($V384="","",INDEX('Stock Exchange'!F$5:F$2450,$V384))</f>
        <v/>
      </c>
      <c r="K384" s="18" t="str">
        <f aca="false">IF($V384="","",INDEX('Stock Exchange'!G$5:G$2450,$V384))</f>
        <v/>
      </c>
      <c r="L384" s="18" t="str">
        <f aca="false">IF($V384="","",INDEX('Stock Exchange'!H$5:H$2450,$V384))</f>
        <v/>
      </c>
      <c r="M384" s="18" t="str">
        <f aca="false">IF($V384="","",INDEX('Stock Exchange'!I$5:I$2450,$V384))</f>
        <v/>
      </c>
      <c r="N384" s="18" t="str">
        <f aca="false">IF($W384="","",INDEX(Primary!F$5:F$2450,$W384))</f>
        <v/>
      </c>
      <c r="O384" s="18" t="str">
        <f aca="false">IF($W384="","",INDEX(Primary!G$5:G$2450,$W384))</f>
        <v/>
      </c>
      <c r="P384" s="18" t="str">
        <f aca="false">IF($W384="","",INDEX(Primary!H$5:H$2450,$W384))</f>
        <v/>
      </c>
      <c r="Q384" s="18" t="str">
        <f aca="false">IF($W384="","",INDEX(Primary!I$5:I$2450,$W384))</f>
        <v/>
      </c>
      <c r="R384" s="19" t="str">
        <f aca="false">IF($E384="Yes",L384+P384,"")</f>
        <v/>
      </c>
      <c r="S384" s="19" t="str">
        <f aca="false">IF($E384="Yes",H384-R384,"")</f>
        <v/>
      </c>
      <c r="T384" s="6" t="str">
        <f aca="false">IF($E384="Yes",IF(ROUND(ABS(S384),2)&lt;=$T$2,"OK","CHECK"),"n/a")</f>
        <v>n/a</v>
      </c>
      <c r="U384" s="20" t="n">
        <f aca="false">Total!J384</f>
        <v>48.82</v>
      </c>
      <c r="V384" s="17" t="str">
        <f aca="false">IFERROR(MATCH($A384,'Stock Exchange'!$A$5:$A$2450,0),"")</f>
        <v/>
      </c>
      <c r="W384" s="17" t="str">
        <f aca="false">IFERROR(MATCH($A384,Primary!$A$5:$A$2450,0),"")</f>
        <v/>
      </c>
    </row>
    <row r="385" customFormat="false" ht="15" hidden="false" customHeight="false" outlineLevel="0" collapsed="false">
      <c r="A385" s="16" t="n">
        <f aca="false">Total!A385</f>
        <v>37446</v>
      </c>
      <c r="B385" s="17" t="n">
        <f aca="false">YEAR(A385)</f>
        <v>2002</v>
      </c>
      <c r="C385" s="17" t="n">
        <f aca="false">MONTH(A385)</f>
        <v>7</v>
      </c>
      <c r="D385" s="6" t="str">
        <f aca="false">IF(MONTH(A385)&gt;=4,"FY "&amp;YEAR(A385)&amp;"-"&amp;RIGHT(YEAR(A385)+1,2),"FY "&amp;(YEAR(A385)-1)&amp;"-"&amp;RIGHT(YEAR(A385),2))</f>
        <v>FY 2002-03</v>
      </c>
      <c r="E385" s="6" t="str">
        <f aca="false">IF(AND(V385&lt;&gt;"",W385&lt;&gt;""),"Yes","No")</f>
        <v>No</v>
      </c>
      <c r="F385" s="18" t="n">
        <f aca="false">Total!F385</f>
        <v>141.7</v>
      </c>
      <c r="G385" s="18" t="n">
        <f aca="false">Total!G385</f>
        <v>99.4</v>
      </c>
      <c r="H385" s="18" t="n">
        <f aca="false">Total!H385</f>
        <v>42.3</v>
      </c>
      <c r="I385" s="18" t="n">
        <f aca="false">Total!I385</f>
        <v>8.7</v>
      </c>
      <c r="J385" s="18" t="str">
        <f aca="false">IF($V385="","",INDEX('Stock Exchange'!F$5:F$2450,$V385))</f>
        <v/>
      </c>
      <c r="K385" s="18" t="str">
        <f aca="false">IF($V385="","",INDEX('Stock Exchange'!G$5:G$2450,$V385))</f>
        <v/>
      </c>
      <c r="L385" s="18" t="str">
        <f aca="false">IF($V385="","",INDEX('Stock Exchange'!H$5:H$2450,$V385))</f>
        <v/>
      </c>
      <c r="M385" s="18" t="str">
        <f aca="false">IF($V385="","",INDEX('Stock Exchange'!I$5:I$2450,$V385))</f>
        <v/>
      </c>
      <c r="N385" s="18" t="str">
        <f aca="false">IF($W385="","",INDEX(Primary!F$5:F$2450,$W385))</f>
        <v/>
      </c>
      <c r="O385" s="18" t="str">
        <f aca="false">IF($W385="","",INDEX(Primary!G$5:G$2450,$W385))</f>
        <v/>
      </c>
      <c r="P385" s="18" t="str">
        <f aca="false">IF($W385="","",INDEX(Primary!H$5:H$2450,$W385))</f>
        <v/>
      </c>
      <c r="Q385" s="18" t="str">
        <f aca="false">IF($W385="","",INDEX(Primary!I$5:I$2450,$W385))</f>
        <v/>
      </c>
      <c r="R385" s="19" t="str">
        <f aca="false">IF($E385="Yes",L385+P385,"")</f>
        <v/>
      </c>
      <c r="S385" s="19" t="str">
        <f aca="false">IF($E385="Yes",H385-R385,"")</f>
        <v/>
      </c>
      <c r="T385" s="6" t="str">
        <f aca="false">IF($E385="Yes",IF(ROUND(ABS(S385),2)&lt;=$T$2,"OK","CHECK"),"n/a")</f>
        <v>n/a</v>
      </c>
      <c r="U385" s="20" t="n">
        <f aca="false">Total!J385</f>
        <v>48.82</v>
      </c>
      <c r="V385" s="17" t="str">
        <f aca="false">IFERROR(MATCH($A385,'Stock Exchange'!$A$5:$A$2450,0),"")</f>
        <v/>
      </c>
      <c r="W385" s="17" t="str">
        <f aca="false">IFERROR(MATCH($A385,Primary!$A$5:$A$2450,0),"")</f>
        <v/>
      </c>
    </row>
    <row r="386" customFormat="false" ht="15" hidden="false" customHeight="false" outlineLevel="0" collapsed="false">
      <c r="A386" s="16" t="n">
        <f aca="false">Total!A386</f>
        <v>37447</v>
      </c>
      <c r="B386" s="17" t="n">
        <f aca="false">YEAR(A386)</f>
        <v>2002</v>
      </c>
      <c r="C386" s="17" t="n">
        <f aca="false">MONTH(A386)</f>
        <v>7</v>
      </c>
      <c r="D386" s="6" t="str">
        <f aca="false">IF(MONTH(A386)&gt;=4,"FY "&amp;YEAR(A386)&amp;"-"&amp;RIGHT(YEAR(A386)+1,2),"FY "&amp;(YEAR(A386)-1)&amp;"-"&amp;RIGHT(YEAR(A386),2))</f>
        <v>FY 2002-03</v>
      </c>
      <c r="E386" s="6" t="str">
        <f aca="false">IF(AND(V386&lt;&gt;"",W386&lt;&gt;""),"Yes","No")</f>
        <v>No</v>
      </c>
      <c r="F386" s="18" t="n">
        <f aca="false">Total!F386</f>
        <v>142.4</v>
      </c>
      <c r="G386" s="18" t="n">
        <f aca="false">Total!G386</f>
        <v>184.8</v>
      </c>
      <c r="H386" s="18" t="n">
        <f aca="false">Total!H386</f>
        <v>-42.4</v>
      </c>
      <c r="I386" s="18" t="n">
        <f aca="false">Total!I386</f>
        <v>-8.7</v>
      </c>
      <c r="J386" s="18" t="str">
        <f aca="false">IF($V386="","",INDEX('Stock Exchange'!F$5:F$2450,$V386))</f>
        <v/>
      </c>
      <c r="K386" s="18" t="str">
        <f aca="false">IF($V386="","",INDEX('Stock Exchange'!G$5:G$2450,$V386))</f>
        <v/>
      </c>
      <c r="L386" s="18" t="str">
        <f aca="false">IF($V386="","",INDEX('Stock Exchange'!H$5:H$2450,$V386))</f>
        <v/>
      </c>
      <c r="M386" s="18" t="str">
        <f aca="false">IF($V386="","",INDEX('Stock Exchange'!I$5:I$2450,$V386))</f>
        <v/>
      </c>
      <c r="N386" s="18" t="str">
        <f aca="false">IF($W386="","",INDEX(Primary!F$5:F$2450,$W386))</f>
        <v/>
      </c>
      <c r="O386" s="18" t="str">
        <f aca="false">IF($W386="","",INDEX(Primary!G$5:G$2450,$W386))</f>
        <v/>
      </c>
      <c r="P386" s="18" t="str">
        <f aca="false">IF($W386="","",INDEX(Primary!H$5:H$2450,$W386))</f>
        <v/>
      </c>
      <c r="Q386" s="18" t="str">
        <f aca="false">IF($W386="","",INDEX(Primary!I$5:I$2450,$W386))</f>
        <v/>
      </c>
      <c r="R386" s="19" t="str">
        <f aca="false">IF($E386="Yes",L386+P386,"")</f>
        <v/>
      </c>
      <c r="S386" s="19" t="str">
        <f aca="false">IF($E386="Yes",H386-R386,"")</f>
        <v/>
      </c>
      <c r="T386" s="6" t="str">
        <f aca="false">IF($E386="Yes",IF(ROUND(ABS(S386),2)&lt;=$T$2,"OK","CHECK"),"n/a")</f>
        <v>n/a</v>
      </c>
      <c r="U386" s="20" t="n">
        <f aca="false">Total!J386</f>
        <v>48.82</v>
      </c>
      <c r="V386" s="17" t="str">
        <f aca="false">IFERROR(MATCH($A386,'Stock Exchange'!$A$5:$A$2450,0),"")</f>
        <v/>
      </c>
      <c r="W386" s="17" t="str">
        <f aca="false">IFERROR(MATCH($A386,Primary!$A$5:$A$2450,0),"")</f>
        <v/>
      </c>
    </row>
    <row r="387" customFormat="false" ht="15" hidden="false" customHeight="false" outlineLevel="0" collapsed="false">
      <c r="A387" s="16" t="n">
        <f aca="false">Total!A387</f>
        <v>37448</v>
      </c>
      <c r="B387" s="17" t="n">
        <f aca="false">YEAR(A387)</f>
        <v>2002</v>
      </c>
      <c r="C387" s="17" t="n">
        <f aca="false">MONTH(A387)</f>
        <v>7</v>
      </c>
      <c r="D387" s="6" t="str">
        <f aca="false">IF(MONTH(A387)&gt;=4,"FY "&amp;YEAR(A387)&amp;"-"&amp;RIGHT(YEAR(A387)+1,2),"FY "&amp;(YEAR(A387)-1)&amp;"-"&amp;RIGHT(YEAR(A387),2))</f>
        <v>FY 2002-03</v>
      </c>
      <c r="E387" s="6" t="str">
        <f aca="false">IF(AND(V387&lt;&gt;"",W387&lt;&gt;""),"Yes","No")</f>
        <v>No</v>
      </c>
      <c r="F387" s="18" t="n">
        <f aca="false">Total!F387</f>
        <v>103.1</v>
      </c>
      <c r="G387" s="18" t="n">
        <f aca="false">Total!G387</f>
        <v>103.2</v>
      </c>
      <c r="H387" s="18" t="n">
        <f aca="false">Total!H387</f>
        <v>-0.1</v>
      </c>
      <c r="I387" s="18" t="n">
        <f aca="false">Total!I387</f>
        <v>0</v>
      </c>
      <c r="J387" s="18" t="str">
        <f aca="false">IF($V387="","",INDEX('Stock Exchange'!F$5:F$2450,$V387))</f>
        <v/>
      </c>
      <c r="K387" s="18" t="str">
        <f aca="false">IF($V387="","",INDEX('Stock Exchange'!G$5:G$2450,$V387))</f>
        <v/>
      </c>
      <c r="L387" s="18" t="str">
        <f aca="false">IF($V387="","",INDEX('Stock Exchange'!H$5:H$2450,$V387))</f>
        <v/>
      </c>
      <c r="M387" s="18" t="str">
        <f aca="false">IF($V387="","",INDEX('Stock Exchange'!I$5:I$2450,$V387))</f>
        <v/>
      </c>
      <c r="N387" s="18" t="str">
        <f aca="false">IF($W387="","",INDEX(Primary!F$5:F$2450,$W387))</f>
        <v/>
      </c>
      <c r="O387" s="18" t="str">
        <f aca="false">IF($W387="","",INDEX(Primary!G$5:G$2450,$W387))</f>
        <v/>
      </c>
      <c r="P387" s="18" t="str">
        <f aca="false">IF($W387="","",INDEX(Primary!H$5:H$2450,$W387))</f>
        <v/>
      </c>
      <c r="Q387" s="18" t="str">
        <f aca="false">IF($W387="","",INDEX(Primary!I$5:I$2450,$W387))</f>
        <v/>
      </c>
      <c r="R387" s="19" t="str">
        <f aca="false">IF($E387="Yes",L387+P387,"")</f>
        <v/>
      </c>
      <c r="S387" s="19" t="str">
        <f aca="false">IF($E387="Yes",H387-R387,"")</f>
        <v/>
      </c>
      <c r="T387" s="6" t="str">
        <f aca="false">IF($E387="Yes",IF(ROUND(ABS(S387),2)&lt;=$T$2,"OK","CHECK"),"n/a")</f>
        <v>n/a</v>
      </c>
      <c r="U387" s="20" t="n">
        <f aca="false">Total!J387</f>
        <v>48.78</v>
      </c>
      <c r="V387" s="17" t="str">
        <f aca="false">IFERROR(MATCH($A387,'Stock Exchange'!$A$5:$A$2450,0),"")</f>
        <v/>
      </c>
      <c r="W387" s="17" t="str">
        <f aca="false">IFERROR(MATCH($A387,Primary!$A$5:$A$2450,0),"")</f>
        <v/>
      </c>
    </row>
    <row r="388" customFormat="false" ht="15" hidden="false" customHeight="false" outlineLevel="0" collapsed="false">
      <c r="A388" s="16" t="n">
        <f aca="false">Total!A388</f>
        <v>37449</v>
      </c>
      <c r="B388" s="17" t="n">
        <f aca="false">YEAR(A388)</f>
        <v>2002</v>
      </c>
      <c r="C388" s="17" t="n">
        <f aca="false">MONTH(A388)</f>
        <v>7</v>
      </c>
      <c r="D388" s="6" t="str">
        <f aca="false">IF(MONTH(A388)&gt;=4,"FY "&amp;YEAR(A388)&amp;"-"&amp;RIGHT(YEAR(A388)+1,2),"FY "&amp;(YEAR(A388)-1)&amp;"-"&amp;RIGHT(YEAR(A388),2))</f>
        <v>FY 2002-03</v>
      </c>
      <c r="E388" s="6" t="str">
        <f aca="false">IF(AND(V388&lt;&gt;"",W388&lt;&gt;""),"Yes","No")</f>
        <v>No</v>
      </c>
      <c r="F388" s="18" t="n">
        <f aca="false">Total!F388</f>
        <v>90.1</v>
      </c>
      <c r="G388" s="18" t="n">
        <f aca="false">Total!G388</f>
        <v>136.8</v>
      </c>
      <c r="H388" s="18" t="n">
        <f aca="false">Total!H388</f>
        <v>-46.7</v>
      </c>
      <c r="I388" s="18" t="n">
        <f aca="false">Total!I388</f>
        <v>-9.6</v>
      </c>
      <c r="J388" s="18" t="str">
        <f aca="false">IF($V388="","",INDEX('Stock Exchange'!F$5:F$2450,$V388))</f>
        <v/>
      </c>
      <c r="K388" s="18" t="str">
        <f aca="false">IF($V388="","",INDEX('Stock Exchange'!G$5:G$2450,$V388))</f>
        <v/>
      </c>
      <c r="L388" s="18" t="str">
        <f aca="false">IF($V388="","",INDEX('Stock Exchange'!H$5:H$2450,$V388))</f>
        <v/>
      </c>
      <c r="M388" s="18" t="str">
        <f aca="false">IF($V388="","",INDEX('Stock Exchange'!I$5:I$2450,$V388))</f>
        <v/>
      </c>
      <c r="N388" s="18" t="str">
        <f aca="false">IF($W388="","",INDEX(Primary!F$5:F$2450,$W388))</f>
        <v/>
      </c>
      <c r="O388" s="18" t="str">
        <f aca="false">IF($W388="","",INDEX(Primary!G$5:G$2450,$W388))</f>
        <v/>
      </c>
      <c r="P388" s="18" t="str">
        <f aca="false">IF($W388="","",INDEX(Primary!H$5:H$2450,$W388))</f>
        <v/>
      </c>
      <c r="Q388" s="18" t="str">
        <f aca="false">IF($W388="","",INDEX(Primary!I$5:I$2450,$W388))</f>
        <v/>
      </c>
      <c r="R388" s="19" t="str">
        <f aca="false">IF($E388="Yes",L388+P388,"")</f>
        <v/>
      </c>
      <c r="S388" s="19" t="str">
        <f aca="false">IF($E388="Yes",H388-R388,"")</f>
        <v/>
      </c>
      <c r="T388" s="6" t="str">
        <f aca="false">IF($E388="Yes",IF(ROUND(ABS(S388),2)&lt;=$T$2,"OK","CHECK"),"n/a")</f>
        <v>n/a</v>
      </c>
      <c r="U388" s="20" t="n">
        <f aca="false">Total!J388</f>
        <v>48.81</v>
      </c>
      <c r="V388" s="17" t="str">
        <f aca="false">IFERROR(MATCH($A388,'Stock Exchange'!$A$5:$A$2450,0),"")</f>
        <v/>
      </c>
      <c r="W388" s="17" t="str">
        <f aca="false">IFERROR(MATCH($A388,Primary!$A$5:$A$2450,0),"")</f>
        <v/>
      </c>
    </row>
    <row r="389" customFormat="false" ht="15" hidden="false" customHeight="false" outlineLevel="0" collapsed="false">
      <c r="A389" s="16" t="n">
        <f aca="false">Total!A389</f>
        <v>37452</v>
      </c>
      <c r="B389" s="17" t="n">
        <f aca="false">YEAR(A389)</f>
        <v>2002</v>
      </c>
      <c r="C389" s="17" t="n">
        <f aca="false">MONTH(A389)</f>
        <v>7</v>
      </c>
      <c r="D389" s="6" t="str">
        <f aca="false">IF(MONTH(A389)&gt;=4,"FY "&amp;YEAR(A389)&amp;"-"&amp;RIGHT(YEAR(A389)+1,2),"FY "&amp;(YEAR(A389)-1)&amp;"-"&amp;RIGHT(YEAR(A389),2))</f>
        <v>FY 2002-03</v>
      </c>
      <c r="E389" s="6" t="str">
        <f aca="false">IF(AND(V389&lt;&gt;"",W389&lt;&gt;""),"Yes","No")</f>
        <v>No</v>
      </c>
      <c r="F389" s="18" t="n">
        <f aca="false">Total!F389</f>
        <v>91</v>
      </c>
      <c r="G389" s="18" t="n">
        <f aca="false">Total!G389</f>
        <v>77.5</v>
      </c>
      <c r="H389" s="18" t="n">
        <f aca="false">Total!H389</f>
        <v>13.5</v>
      </c>
      <c r="I389" s="18" t="n">
        <f aca="false">Total!I389</f>
        <v>2.8</v>
      </c>
      <c r="J389" s="18" t="str">
        <f aca="false">IF($V389="","",INDEX('Stock Exchange'!F$5:F$2450,$V389))</f>
        <v/>
      </c>
      <c r="K389" s="18" t="str">
        <f aca="false">IF($V389="","",INDEX('Stock Exchange'!G$5:G$2450,$V389))</f>
        <v/>
      </c>
      <c r="L389" s="18" t="str">
        <f aca="false">IF($V389="","",INDEX('Stock Exchange'!H$5:H$2450,$V389))</f>
        <v/>
      </c>
      <c r="M389" s="18" t="str">
        <f aca="false">IF($V389="","",INDEX('Stock Exchange'!I$5:I$2450,$V389))</f>
        <v/>
      </c>
      <c r="N389" s="18" t="str">
        <f aca="false">IF($W389="","",INDEX(Primary!F$5:F$2450,$W389))</f>
        <v/>
      </c>
      <c r="O389" s="18" t="str">
        <f aca="false">IF($W389="","",INDEX(Primary!G$5:G$2450,$W389))</f>
        <v/>
      </c>
      <c r="P389" s="18" t="str">
        <f aca="false">IF($W389="","",INDEX(Primary!H$5:H$2450,$W389))</f>
        <v/>
      </c>
      <c r="Q389" s="18" t="str">
        <f aca="false">IF($W389="","",INDEX(Primary!I$5:I$2450,$W389))</f>
        <v/>
      </c>
      <c r="R389" s="19" t="str">
        <f aca="false">IF($E389="Yes",L389+P389,"")</f>
        <v/>
      </c>
      <c r="S389" s="19" t="str">
        <f aca="false">IF($E389="Yes",H389-R389,"")</f>
        <v/>
      </c>
      <c r="T389" s="6" t="str">
        <f aca="false">IF($E389="Yes",IF(ROUND(ABS(S389),2)&lt;=$T$2,"OK","CHECK"),"n/a")</f>
        <v>n/a</v>
      </c>
      <c r="U389" s="20" t="n">
        <f aca="false">Total!J389</f>
        <v>48.77</v>
      </c>
      <c r="V389" s="17" t="str">
        <f aca="false">IFERROR(MATCH($A389,'Stock Exchange'!$A$5:$A$2450,0),"")</f>
        <v/>
      </c>
      <c r="W389" s="17" t="str">
        <f aca="false">IFERROR(MATCH($A389,Primary!$A$5:$A$2450,0),"")</f>
        <v/>
      </c>
    </row>
    <row r="390" customFormat="false" ht="15" hidden="false" customHeight="false" outlineLevel="0" collapsed="false">
      <c r="A390" s="16" t="n">
        <f aca="false">Total!A390</f>
        <v>37453</v>
      </c>
      <c r="B390" s="17" t="n">
        <f aca="false">YEAR(A390)</f>
        <v>2002</v>
      </c>
      <c r="C390" s="17" t="n">
        <f aca="false">MONTH(A390)</f>
        <v>7</v>
      </c>
      <c r="D390" s="6" t="str">
        <f aca="false">IF(MONTH(A390)&gt;=4,"FY "&amp;YEAR(A390)&amp;"-"&amp;RIGHT(YEAR(A390)+1,2),"FY "&amp;(YEAR(A390)-1)&amp;"-"&amp;RIGHT(YEAR(A390),2))</f>
        <v>FY 2002-03</v>
      </c>
      <c r="E390" s="6" t="str">
        <f aca="false">IF(AND(V390&lt;&gt;"",W390&lt;&gt;""),"Yes","No")</f>
        <v>No</v>
      </c>
      <c r="F390" s="18" t="n">
        <f aca="false">Total!F390</f>
        <v>109.7</v>
      </c>
      <c r="G390" s="18" t="n">
        <f aca="false">Total!G390</f>
        <v>86.9</v>
      </c>
      <c r="H390" s="18" t="n">
        <f aca="false">Total!H390</f>
        <v>22.8</v>
      </c>
      <c r="I390" s="18" t="n">
        <f aca="false">Total!I390</f>
        <v>4.7</v>
      </c>
      <c r="J390" s="18" t="str">
        <f aca="false">IF($V390="","",INDEX('Stock Exchange'!F$5:F$2450,$V390))</f>
        <v/>
      </c>
      <c r="K390" s="18" t="str">
        <f aca="false">IF($V390="","",INDEX('Stock Exchange'!G$5:G$2450,$V390))</f>
        <v/>
      </c>
      <c r="L390" s="18" t="str">
        <f aca="false">IF($V390="","",INDEX('Stock Exchange'!H$5:H$2450,$V390))</f>
        <v/>
      </c>
      <c r="M390" s="18" t="str">
        <f aca="false">IF($V390="","",INDEX('Stock Exchange'!I$5:I$2450,$V390))</f>
        <v/>
      </c>
      <c r="N390" s="18" t="str">
        <f aca="false">IF($W390="","",INDEX(Primary!F$5:F$2450,$W390))</f>
        <v/>
      </c>
      <c r="O390" s="18" t="str">
        <f aca="false">IF($W390="","",INDEX(Primary!G$5:G$2450,$W390))</f>
        <v/>
      </c>
      <c r="P390" s="18" t="str">
        <f aca="false">IF($W390="","",INDEX(Primary!H$5:H$2450,$W390))</f>
        <v/>
      </c>
      <c r="Q390" s="18" t="str">
        <f aca="false">IF($W390="","",INDEX(Primary!I$5:I$2450,$W390))</f>
        <v/>
      </c>
      <c r="R390" s="19" t="str">
        <f aca="false">IF($E390="Yes",L390+P390,"")</f>
        <v/>
      </c>
      <c r="S390" s="19" t="str">
        <f aca="false">IF($E390="Yes",H390-R390,"")</f>
        <v/>
      </c>
      <c r="T390" s="6" t="str">
        <f aca="false">IF($E390="Yes",IF(ROUND(ABS(S390),2)&lt;=$T$2,"OK","CHECK"),"n/a")</f>
        <v>n/a</v>
      </c>
      <c r="U390" s="20" t="n">
        <f aca="false">Total!J390</f>
        <v>48.83</v>
      </c>
      <c r="V390" s="17" t="str">
        <f aca="false">IFERROR(MATCH($A390,'Stock Exchange'!$A$5:$A$2450,0),"")</f>
        <v/>
      </c>
      <c r="W390" s="17" t="str">
        <f aca="false">IFERROR(MATCH($A390,Primary!$A$5:$A$2450,0),"")</f>
        <v/>
      </c>
    </row>
    <row r="391" customFormat="false" ht="15" hidden="false" customHeight="false" outlineLevel="0" collapsed="false">
      <c r="A391" s="16" t="n">
        <f aca="false">Total!A391</f>
        <v>37454</v>
      </c>
      <c r="B391" s="17" t="n">
        <f aca="false">YEAR(A391)</f>
        <v>2002</v>
      </c>
      <c r="C391" s="17" t="n">
        <f aca="false">MONTH(A391)</f>
        <v>7</v>
      </c>
      <c r="D391" s="6" t="str">
        <f aca="false">IF(MONTH(A391)&gt;=4,"FY "&amp;YEAR(A391)&amp;"-"&amp;RIGHT(YEAR(A391)+1,2),"FY "&amp;(YEAR(A391)-1)&amp;"-"&amp;RIGHT(YEAR(A391),2))</f>
        <v>FY 2002-03</v>
      </c>
      <c r="E391" s="6" t="str">
        <f aca="false">IF(AND(V391&lt;&gt;"",W391&lt;&gt;""),"Yes","No")</f>
        <v>No</v>
      </c>
      <c r="F391" s="18" t="n">
        <f aca="false">Total!F391</f>
        <v>75.6</v>
      </c>
      <c r="G391" s="18" t="n">
        <f aca="false">Total!G391</f>
        <v>114.8</v>
      </c>
      <c r="H391" s="18" t="n">
        <f aca="false">Total!H391</f>
        <v>-39.2</v>
      </c>
      <c r="I391" s="18" t="n">
        <f aca="false">Total!I391</f>
        <v>-8</v>
      </c>
      <c r="J391" s="18" t="str">
        <f aca="false">IF($V391="","",INDEX('Stock Exchange'!F$5:F$2450,$V391))</f>
        <v/>
      </c>
      <c r="K391" s="18" t="str">
        <f aca="false">IF($V391="","",INDEX('Stock Exchange'!G$5:G$2450,$V391))</f>
        <v/>
      </c>
      <c r="L391" s="18" t="str">
        <f aca="false">IF($V391="","",INDEX('Stock Exchange'!H$5:H$2450,$V391))</f>
        <v/>
      </c>
      <c r="M391" s="18" t="str">
        <f aca="false">IF($V391="","",INDEX('Stock Exchange'!I$5:I$2450,$V391))</f>
        <v/>
      </c>
      <c r="N391" s="18" t="str">
        <f aca="false">IF($W391="","",INDEX(Primary!F$5:F$2450,$W391))</f>
        <v/>
      </c>
      <c r="O391" s="18" t="str">
        <f aca="false">IF($W391="","",INDEX(Primary!G$5:G$2450,$W391))</f>
        <v/>
      </c>
      <c r="P391" s="18" t="str">
        <f aca="false">IF($W391="","",INDEX(Primary!H$5:H$2450,$W391))</f>
        <v/>
      </c>
      <c r="Q391" s="18" t="str">
        <f aca="false">IF($W391="","",INDEX(Primary!I$5:I$2450,$W391))</f>
        <v/>
      </c>
      <c r="R391" s="19" t="str">
        <f aca="false">IF($E391="Yes",L391+P391,"")</f>
        <v/>
      </c>
      <c r="S391" s="19" t="str">
        <f aca="false">IF($E391="Yes",H391-R391,"")</f>
        <v/>
      </c>
      <c r="T391" s="6" t="str">
        <f aca="false">IF($E391="Yes",IF(ROUND(ABS(S391),2)&lt;=$T$2,"OK","CHECK"),"n/a")</f>
        <v>n/a</v>
      </c>
      <c r="U391" s="20" t="n">
        <f aca="false">Total!J391</f>
        <v>48.82</v>
      </c>
      <c r="V391" s="17" t="str">
        <f aca="false">IFERROR(MATCH($A391,'Stock Exchange'!$A$5:$A$2450,0),"")</f>
        <v/>
      </c>
      <c r="W391" s="17" t="str">
        <f aca="false">IFERROR(MATCH($A391,Primary!$A$5:$A$2450,0),"")</f>
        <v/>
      </c>
    </row>
    <row r="392" customFormat="false" ht="15" hidden="false" customHeight="false" outlineLevel="0" collapsed="false">
      <c r="A392" s="16" t="n">
        <f aca="false">Total!A392</f>
        <v>37455</v>
      </c>
      <c r="B392" s="17" t="n">
        <f aca="false">YEAR(A392)</f>
        <v>2002</v>
      </c>
      <c r="C392" s="17" t="n">
        <f aca="false">MONTH(A392)</f>
        <v>7</v>
      </c>
      <c r="D392" s="6" t="str">
        <f aca="false">IF(MONTH(A392)&gt;=4,"FY "&amp;YEAR(A392)&amp;"-"&amp;RIGHT(YEAR(A392)+1,2),"FY "&amp;(YEAR(A392)-1)&amp;"-"&amp;RIGHT(YEAR(A392),2))</f>
        <v>FY 2002-03</v>
      </c>
      <c r="E392" s="6" t="str">
        <f aca="false">IF(AND(V392&lt;&gt;"",W392&lt;&gt;""),"Yes","No")</f>
        <v>No</v>
      </c>
      <c r="F392" s="18" t="n">
        <f aca="false">Total!F392</f>
        <v>103.1</v>
      </c>
      <c r="G392" s="18" t="n">
        <f aca="false">Total!G392</f>
        <v>110.9</v>
      </c>
      <c r="H392" s="18" t="n">
        <f aca="false">Total!H392</f>
        <v>-7.8</v>
      </c>
      <c r="I392" s="18" t="n">
        <f aca="false">Total!I392</f>
        <v>-1.6</v>
      </c>
      <c r="J392" s="18" t="str">
        <f aca="false">IF($V392="","",INDEX('Stock Exchange'!F$5:F$2450,$V392))</f>
        <v/>
      </c>
      <c r="K392" s="18" t="str">
        <f aca="false">IF($V392="","",INDEX('Stock Exchange'!G$5:G$2450,$V392))</f>
        <v/>
      </c>
      <c r="L392" s="18" t="str">
        <f aca="false">IF($V392="","",INDEX('Stock Exchange'!H$5:H$2450,$V392))</f>
        <v/>
      </c>
      <c r="M392" s="18" t="str">
        <f aca="false">IF($V392="","",INDEX('Stock Exchange'!I$5:I$2450,$V392))</f>
        <v/>
      </c>
      <c r="N392" s="18" t="str">
        <f aca="false">IF($W392="","",INDEX(Primary!F$5:F$2450,$W392))</f>
        <v/>
      </c>
      <c r="O392" s="18" t="str">
        <f aca="false">IF($W392="","",INDEX(Primary!G$5:G$2450,$W392))</f>
        <v/>
      </c>
      <c r="P392" s="18" t="str">
        <f aca="false">IF($W392="","",INDEX(Primary!H$5:H$2450,$W392))</f>
        <v/>
      </c>
      <c r="Q392" s="18" t="str">
        <f aca="false">IF($W392="","",INDEX(Primary!I$5:I$2450,$W392))</f>
        <v/>
      </c>
      <c r="R392" s="19" t="str">
        <f aca="false">IF($E392="Yes",L392+P392,"")</f>
        <v/>
      </c>
      <c r="S392" s="19" t="str">
        <f aca="false">IF($E392="Yes",H392-R392,"")</f>
        <v/>
      </c>
      <c r="T392" s="6" t="str">
        <f aca="false">IF($E392="Yes",IF(ROUND(ABS(S392),2)&lt;=$T$2,"OK","CHECK"),"n/a")</f>
        <v>n/a</v>
      </c>
      <c r="U392" s="20" t="n">
        <f aca="false">Total!J392</f>
        <v>48.78</v>
      </c>
      <c r="V392" s="17" t="str">
        <f aca="false">IFERROR(MATCH($A392,'Stock Exchange'!$A$5:$A$2450,0),"")</f>
        <v/>
      </c>
      <c r="W392" s="17" t="str">
        <f aca="false">IFERROR(MATCH($A392,Primary!$A$5:$A$2450,0),"")</f>
        <v/>
      </c>
    </row>
    <row r="393" customFormat="false" ht="15" hidden="false" customHeight="false" outlineLevel="0" collapsed="false">
      <c r="A393" s="16" t="n">
        <f aca="false">Total!A393</f>
        <v>37456</v>
      </c>
      <c r="B393" s="17" t="n">
        <f aca="false">YEAR(A393)</f>
        <v>2002</v>
      </c>
      <c r="C393" s="17" t="n">
        <f aca="false">MONTH(A393)</f>
        <v>7</v>
      </c>
      <c r="D393" s="6" t="str">
        <f aca="false">IF(MONTH(A393)&gt;=4,"FY "&amp;YEAR(A393)&amp;"-"&amp;RIGHT(YEAR(A393)+1,2),"FY "&amp;(YEAR(A393)-1)&amp;"-"&amp;RIGHT(YEAR(A393),2))</f>
        <v>FY 2002-03</v>
      </c>
      <c r="E393" s="6" t="str">
        <f aca="false">IF(AND(V393&lt;&gt;"",W393&lt;&gt;""),"Yes","No")</f>
        <v>No</v>
      </c>
      <c r="F393" s="18" t="n">
        <f aca="false">Total!F393</f>
        <v>94.4</v>
      </c>
      <c r="G393" s="18" t="n">
        <f aca="false">Total!G393</f>
        <v>89.5</v>
      </c>
      <c r="H393" s="18" t="n">
        <f aca="false">Total!H393</f>
        <v>4.9</v>
      </c>
      <c r="I393" s="18" t="n">
        <f aca="false">Total!I393</f>
        <v>1</v>
      </c>
      <c r="J393" s="18" t="str">
        <f aca="false">IF($V393="","",INDEX('Stock Exchange'!F$5:F$2450,$V393))</f>
        <v/>
      </c>
      <c r="K393" s="18" t="str">
        <f aca="false">IF($V393="","",INDEX('Stock Exchange'!G$5:G$2450,$V393))</f>
        <v/>
      </c>
      <c r="L393" s="18" t="str">
        <f aca="false">IF($V393="","",INDEX('Stock Exchange'!H$5:H$2450,$V393))</f>
        <v/>
      </c>
      <c r="M393" s="18" t="str">
        <f aca="false">IF($V393="","",INDEX('Stock Exchange'!I$5:I$2450,$V393))</f>
        <v/>
      </c>
      <c r="N393" s="18" t="str">
        <f aca="false">IF($W393="","",INDEX(Primary!F$5:F$2450,$W393))</f>
        <v/>
      </c>
      <c r="O393" s="18" t="str">
        <f aca="false">IF($W393="","",INDEX(Primary!G$5:G$2450,$W393))</f>
        <v/>
      </c>
      <c r="P393" s="18" t="str">
        <f aca="false">IF($W393="","",INDEX(Primary!H$5:H$2450,$W393))</f>
        <v/>
      </c>
      <c r="Q393" s="18" t="str">
        <f aca="false">IF($W393="","",INDEX(Primary!I$5:I$2450,$W393))</f>
        <v/>
      </c>
      <c r="R393" s="19" t="str">
        <f aca="false">IF($E393="Yes",L393+P393,"")</f>
        <v/>
      </c>
      <c r="S393" s="19" t="str">
        <f aca="false">IF($E393="Yes",H393-R393,"")</f>
        <v/>
      </c>
      <c r="T393" s="6" t="str">
        <f aca="false">IF($E393="Yes",IF(ROUND(ABS(S393),2)&lt;=$T$2,"OK","CHECK"),"n/a")</f>
        <v>n/a</v>
      </c>
      <c r="U393" s="20" t="n">
        <f aca="false">Total!J393</f>
        <v>48.78</v>
      </c>
      <c r="V393" s="17" t="str">
        <f aca="false">IFERROR(MATCH($A393,'Stock Exchange'!$A$5:$A$2450,0),"")</f>
        <v/>
      </c>
      <c r="W393" s="17" t="str">
        <f aca="false">IFERROR(MATCH($A393,Primary!$A$5:$A$2450,0),"")</f>
        <v/>
      </c>
    </row>
    <row r="394" customFormat="false" ht="15" hidden="false" customHeight="false" outlineLevel="0" collapsed="false">
      <c r="A394" s="16" t="n">
        <f aca="false">Total!A394</f>
        <v>37459</v>
      </c>
      <c r="B394" s="17" t="n">
        <f aca="false">YEAR(A394)</f>
        <v>2002</v>
      </c>
      <c r="C394" s="17" t="n">
        <f aca="false">MONTH(A394)</f>
        <v>7</v>
      </c>
      <c r="D394" s="6" t="str">
        <f aca="false">IF(MONTH(A394)&gt;=4,"FY "&amp;YEAR(A394)&amp;"-"&amp;RIGHT(YEAR(A394)+1,2),"FY "&amp;(YEAR(A394)-1)&amp;"-"&amp;RIGHT(YEAR(A394),2))</f>
        <v>FY 2002-03</v>
      </c>
      <c r="E394" s="6" t="str">
        <f aca="false">IF(AND(V394&lt;&gt;"",W394&lt;&gt;""),"Yes","No")</f>
        <v>No</v>
      </c>
      <c r="F394" s="18" t="n">
        <f aca="false">Total!F394</f>
        <v>155</v>
      </c>
      <c r="G394" s="18" t="n">
        <f aca="false">Total!G394</f>
        <v>105.8</v>
      </c>
      <c r="H394" s="18" t="n">
        <f aca="false">Total!H394</f>
        <v>49.2</v>
      </c>
      <c r="I394" s="18" t="n">
        <f aca="false">Total!I394</f>
        <v>10.1</v>
      </c>
      <c r="J394" s="18" t="str">
        <f aca="false">IF($V394="","",INDEX('Stock Exchange'!F$5:F$2450,$V394))</f>
        <v/>
      </c>
      <c r="K394" s="18" t="str">
        <f aca="false">IF($V394="","",INDEX('Stock Exchange'!G$5:G$2450,$V394))</f>
        <v/>
      </c>
      <c r="L394" s="18" t="str">
        <f aca="false">IF($V394="","",INDEX('Stock Exchange'!H$5:H$2450,$V394))</f>
        <v/>
      </c>
      <c r="M394" s="18" t="str">
        <f aca="false">IF($V394="","",INDEX('Stock Exchange'!I$5:I$2450,$V394))</f>
        <v/>
      </c>
      <c r="N394" s="18" t="str">
        <f aca="false">IF($W394="","",INDEX(Primary!F$5:F$2450,$W394))</f>
        <v/>
      </c>
      <c r="O394" s="18" t="str">
        <f aca="false">IF($W394="","",INDEX(Primary!G$5:G$2450,$W394))</f>
        <v/>
      </c>
      <c r="P394" s="18" t="str">
        <f aca="false">IF($W394="","",INDEX(Primary!H$5:H$2450,$W394))</f>
        <v/>
      </c>
      <c r="Q394" s="18" t="str">
        <f aca="false">IF($W394="","",INDEX(Primary!I$5:I$2450,$W394))</f>
        <v/>
      </c>
      <c r="R394" s="19" t="str">
        <f aca="false">IF($E394="Yes",L394+P394,"")</f>
        <v/>
      </c>
      <c r="S394" s="19" t="str">
        <f aca="false">IF($E394="Yes",H394-R394,"")</f>
        <v/>
      </c>
      <c r="T394" s="6" t="str">
        <f aca="false">IF($E394="Yes",IF(ROUND(ABS(S394),2)&lt;=$T$2,"OK","CHECK"),"n/a")</f>
        <v>n/a</v>
      </c>
      <c r="U394" s="20" t="n">
        <f aca="false">Total!J394</f>
        <v>48.74</v>
      </c>
      <c r="V394" s="17" t="str">
        <f aca="false">IFERROR(MATCH($A394,'Stock Exchange'!$A$5:$A$2450,0),"")</f>
        <v/>
      </c>
      <c r="W394" s="17" t="str">
        <f aca="false">IFERROR(MATCH($A394,Primary!$A$5:$A$2450,0),"")</f>
        <v/>
      </c>
    </row>
    <row r="395" customFormat="false" ht="15" hidden="false" customHeight="false" outlineLevel="0" collapsed="false">
      <c r="A395" s="16" t="n">
        <f aca="false">Total!A395</f>
        <v>37460</v>
      </c>
      <c r="B395" s="17" t="n">
        <f aca="false">YEAR(A395)</f>
        <v>2002</v>
      </c>
      <c r="C395" s="17" t="n">
        <f aca="false">MONTH(A395)</f>
        <v>7</v>
      </c>
      <c r="D395" s="6" t="str">
        <f aca="false">IF(MONTH(A395)&gt;=4,"FY "&amp;YEAR(A395)&amp;"-"&amp;RIGHT(YEAR(A395)+1,2),"FY "&amp;(YEAR(A395)-1)&amp;"-"&amp;RIGHT(YEAR(A395),2))</f>
        <v>FY 2002-03</v>
      </c>
      <c r="E395" s="6" t="str">
        <f aca="false">IF(AND(V395&lt;&gt;"",W395&lt;&gt;""),"Yes","No")</f>
        <v>No</v>
      </c>
      <c r="F395" s="18" t="n">
        <f aca="false">Total!F395</f>
        <v>133.7</v>
      </c>
      <c r="G395" s="18" t="n">
        <f aca="false">Total!G395</f>
        <v>203.9</v>
      </c>
      <c r="H395" s="18" t="n">
        <f aca="false">Total!H395</f>
        <v>-70.2</v>
      </c>
      <c r="I395" s="18" t="n">
        <f aca="false">Total!I395</f>
        <v>-14.4</v>
      </c>
      <c r="J395" s="18" t="str">
        <f aca="false">IF($V395="","",INDEX('Stock Exchange'!F$5:F$2450,$V395))</f>
        <v/>
      </c>
      <c r="K395" s="18" t="str">
        <f aca="false">IF($V395="","",INDEX('Stock Exchange'!G$5:G$2450,$V395))</f>
        <v/>
      </c>
      <c r="L395" s="18" t="str">
        <f aca="false">IF($V395="","",INDEX('Stock Exchange'!H$5:H$2450,$V395))</f>
        <v/>
      </c>
      <c r="M395" s="18" t="str">
        <f aca="false">IF($V395="","",INDEX('Stock Exchange'!I$5:I$2450,$V395))</f>
        <v/>
      </c>
      <c r="N395" s="18" t="str">
        <f aca="false">IF($W395="","",INDEX(Primary!F$5:F$2450,$W395))</f>
        <v/>
      </c>
      <c r="O395" s="18" t="str">
        <f aca="false">IF($W395="","",INDEX(Primary!G$5:G$2450,$W395))</f>
        <v/>
      </c>
      <c r="P395" s="18" t="str">
        <f aca="false">IF($W395="","",INDEX(Primary!H$5:H$2450,$W395))</f>
        <v/>
      </c>
      <c r="Q395" s="18" t="str">
        <f aca="false">IF($W395="","",INDEX(Primary!I$5:I$2450,$W395))</f>
        <v/>
      </c>
      <c r="R395" s="19" t="str">
        <f aca="false">IF($E395="Yes",L395+P395,"")</f>
        <v/>
      </c>
      <c r="S395" s="19" t="str">
        <f aca="false">IF($E395="Yes",H395-R395,"")</f>
        <v/>
      </c>
      <c r="T395" s="6" t="str">
        <f aca="false">IF($E395="Yes",IF(ROUND(ABS(S395),2)&lt;=$T$2,"OK","CHECK"),"n/a")</f>
        <v>n/a</v>
      </c>
      <c r="U395" s="20" t="n">
        <f aca="false">Total!J395</f>
        <v>48.7</v>
      </c>
      <c r="V395" s="17" t="str">
        <f aca="false">IFERROR(MATCH($A395,'Stock Exchange'!$A$5:$A$2450,0),"")</f>
        <v/>
      </c>
      <c r="W395" s="17" t="str">
        <f aca="false">IFERROR(MATCH($A395,Primary!$A$5:$A$2450,0),"")</f>
        <v/>
      </c>
    </row>
    <row r="396" customFormat="false" ht="15" hidden="false" customHeight="false" outlineLevel="0" collapsed="false">
      <c r="A396" s="16" t="n">
        <f aca="false">Total!A396</f>
        <v>37461</v>
      </c>
      <c r="B396" s="17" t="n">
        <f aca="false">YEAR(A396)</f>
        <v>2002</v>
      </c>
      <c r="C396" s="17" t="n">
        <f aca="false">MONTH(A396)</f>
        <v>7</v>
      </c>
      <c r="D396" s="6" t="str">
        <f aca="false">IF(MONTH(A396)&gt;=4,"FY "&amp;YEAR(A396)&amp;"-"&amp;RIGHT(YEAR(A396)+1,2),"FY "&amp;(YEAR(A396)-1)&amp;"-"&amp;RIGHT(YEAR(A396),2))</f>
        <v>FY 2002-03</v>
      </c>
      <c r="E396" s="6" t="str">
        <f aca="false">IF(AND(V396&lt;&gt;"",W396&lt;&gt;""),"Yes","No")</f>
        <v>No</v>
      </c>
      <c r="F396" s="18" t="n">
        <f aca="false">Total!F396</f>
        <v>357.7</v>
      </c>
      <c r="G396" s="18" t="n">
        <f aca="false">Total!G396</f>
        <v>128.2</v>
      </c>
      <c r="H396" s="18" t="n">
        <f aca="false">Total!H396</f>
        <v>229.5</v>
      </c>
      <c r="I396" s="18" t="n">
        <f aca="false">Total!I396</f>
        <v>47.1</v>
      </c>
      <c r="J396" s="18" t="str">
        <f aca="false">IF($V396="","",INDEX('Stock Exchange'!F$5:F$2450,$V396))</f>
        <v/>
      </c>
      <c r="K396" s="18" t="str">
        <f aca="false">IF($V396="","",INDEX('Stock Exchange'!G$5:G$2450,$V396))</f>
        <v/>
      </c>
      <c r="L396" s="18" t="str">
        <f aca="false">IF($V396="","",INDEX('Stock Exchange'!H$5:H$2450,$V396))</f>
        <v/>
      </c>
      <c r="M396" s="18" t="str">
        <f aca="false">IF($V396="","",INDEX('Stock Exchange'!I$5:I$2450,$V396))</f>
        <v/>
      </c>
      <c r="N396" s="18" t="str">
        <f aca="false">IF($W396="","",INDEX(Primary!F$5:F$2450,$W396))</f>
        <v/>
      </c>
      <c r="O396" s="18" t="str">
        <f aca="false">IF($W396="","",INDEX(Primary!G$5:G$2450,$W396))</f>
        <v/>
      </c>
      <c r="P396" s="18" t="str">
        <f aca="false">IF($W396="","",INDEX(Primary!H$5:H$2450,$W396))</f>
        <v/>
      </c>
      <c r="Q396" s="18" t="str">
        <f aca="false">IF($W396="","",INDEX(Primary!I$5:I$2450,$W396))</f>
        <v/>
      </c>
      <c r="R396" s="19" t="str">
        <f aca="false">IF($E396="Yes",L396+P396,"")</f>
        <v/>
      </c>
      <c r="S396" s="19" t="str">
        <f aca="false">IF($E396="Yes",H396-R396,"")</f>
        <v/>
      </c>
      <c r="T396" s="6" t="str">
        <f aca="false">IF($E396="Yes",IF(ROUND(ABS(S396),2)&lt;=$T$2,"OK","CHECK"),"n/a")</f>
        <v>n/a</v>
      </c>
      <c r="U396" s="20" t="n">
        <f aca="false">Total!J396</f>
        <v>48.7</v>
      </c>
      <c r="V396" s="17" t="str">
        <f aca="false">IFERROR(MATCH($A396,'Stock Exchange'!$A$5:$A$2450,0),"")</f>
        <v/>
      </c>
      <c r="W396" s="17" t="str">
        <f aca="false">IFERROR(MATCH($A396,Primary!$A$5:$A$2450,0),"")</f>
        <v/>
      </c>
    </row>
    <row r="397" customFormat="false" ht="15" hidden="false" customHeight="false" outlineLevel="0" collapsed="false">
      <c r="A397" s="16" t="n">
        <f aca="false">Total!A397</f>
        <v>37462</v>
      </c>
      <c r="B397" s="17" t="n">
        <f aca="false">YEAR(A397)</f>
        <v>2002</v>
      </c>
      <c r="C397" s="17" t="n">
        <f aca="false">MONTH(A397)</f>
        <v>7</v>
      </c>
      <c r="D397" s="6" t="str">
        <f aca="false">IF(MONTH(A397)&gt;=4,"FY "&amp;YEAR(A397)&amp;"-"&amp;RIGHT(YEAR(A397)+1,2),"FY "&amp;(YEAR(A397)-1)&amp;"-"&amp;RIGHT(YEAR(A397),2))</f>
        <v>FY 2002-03</v>
      </c>
      <c r="E397" s="6" t="str">
        <f aca="false">IF(AND(V397&lt;&gt;"",W397&lt;&gt;""),"Yes","No")</f>
        <v>No</v>
      </c>
      <c r="F397" s="18" t="n">
        <f aca="false">Total!F397</f>
        <v>118</v>
      </c>
      <c r="G397" s="18" t="n">
        <f aca="false">Total!G397</f>
        <v>246.9</v>
      </c>
      <c r="H397" s="18" t="n">
        <f aca="false">Total!H397</f>
        <v>-128.9</v>
      </c>
      <c r="I397" s="18" t="n">
        <f aca="false">Total!I397</f>
        <v>-26.5</v>
      </c>
      <c r="J397" s="18" t="str">
        <f aca="false">IF($V397="","",INDEX('Stock Exchange'!F$5:F$2450,$V397))</f>
        <v/>
      </c>
      <c r="K397" s="18" t="str">
        <f aca="false">IF($V397="","",INDEX('Stock Exchange'!G$5:G$2450,$V397))</f>
        <v/>
      </c>
      <c r="L397" s="18" t="str">
        <f aca="false">IF($V397="","",INDEX('Stock Exchange'!H$5:H$2450,$V397))</f>
        <v/>
      </c>
      <c r="M397" s="18" t="str">
        <f aca="false">IF($V397="","",INDEX('Stock Exchange'!I$5:I$2450,$V397))</f>
        <v/>
      </c>
      <c r="N397" s="18" t="str">
        <f aca="false">IF($W397="","",INDEX(Primary!F$5:F$2450,$W397))</f>
        <v/>
      </c>
      <c r="O397" s="18" t="str">
        <f aca="false">IF($W397="","",INDEX(Primary!G$5:G$2450,$W397))</f>
        <v/>
      </c>
      <c r="P397" s="18" t="str">
        <f aca="false">IF($W397="","",INDEX(Primary!H$5:H$2450,$W397))</f>
        <v/>
      </c>
      <c r="Q397" s="18" t="str">
        <f aca="false">IF($W397="","",INDEX(Primary!I$5:I$2450,$W397))</f>
        <v/>
      </c>
      <c r="R397" s="19" t="str">
        <f aca="false">IF($E397="Yes",L397+P397,"")</f>
        <v/>
      </c>
      <c r="S397" s="19" t="str">
        <f aca="false">IF($E397="Yes",H397-R397,"")</f>
        <v/>
      </c>
      <c r="T397" s="6" t="str">
        <f aca="false">IF($E397="Yes",IF(ROUND(ABS(S397),2)&lt;=$T$2,"OK","CHECK"),"n/a")</f>
        <v>n/a</v>
      </c>
      <c r="U397" s="20" t="n">
        <f aca="false">Total!J397</f>
        <v>48.67</v>
      </c>
      <c r="V397" s="17" t="str">
        <f aca="false">IFERROR(MATCH($A397,'Stock Exchange'!$A$5:$A$2450,0),"")</f>
        <v/>
      </c>
      <c r="W397" s="17" t="str">
        <f aca="false">IFERROR(MATCH($A397,Primary!$A$5:$A$2450,0),"")</f>
        <v/>
      </c>
    </row>
    <row r="398" customFormat="false" ht="15" hidden="false" customHeight="false" outlineLevel="0" collapsed="false">
      <c r="A398" s="16" t="n">
        <f aca="false">Total!A398</f>
        <v>37463</v>
      </c>
      <c r="B398" s="17" t="n">
        <f aca="false">YEAR(A398)</f>
        <v>2002</v>
      </c>
      <c r="C398" s="17" t="n">
        <f aca="false">MONTH(A398)</f>
        <v>7</v>
      </c>
      <c r="D398" s="6" t="str">
        <f aca="false">IF(MONTH(A398)&gt;=4,"FY "&amp;YEAR(A398)&amp;"-"&amp;RIGHT(YEAR(A398)+1,2),"FY "&amp;(YEAR(A398)-1)&amp;"-"&amp;RIGHT(YEAR(A398),2))</f>
        <v>FY 2002-03</v>
      </c>
      <c r="E398" s="6" t="str">
        <f aca="false">IF(AND(V398&lt;&gt;"",W398&lt;&gt;""),"Yes","No")</f>
        <v>No</v>
      </c>
      <c r="F398" s="18" t="n">
        <f aca="false">Total!F398</f>
        <v>169.5</v>
      </c>
      <c r="G398" s="18" t="n">
        <f aca="false">Total!G398</f>
        <v>207.5</v>
      </c>
      <c r="H398" s="18" t="n">
        <f aca="false">Total!H398</f>
        <v>-38</v>
      </c>
      <c r="I398" s="18" t="n">
        <f aca="false">Total!I398</f>
        <v>-7.8</v>
      </c>
      <c r="J398" s="18" t="str">
        <f aca="false">IF($V398="","",INDEX('Stock Exchange'!F$5:F$2450,$V398))</f>
        <v/>
      </c>
      <c r="K398" s="18" t="str">
        <f aca="false">IF($V398="","",INDEX('Stock Exchange'!G$5:G$2450,$V398))</f>
        <v/>
      </c>
      <c r="L398" s="18" t="str">
        <f aca="false">IF($V398="","",INDEX('Stock Exchange'!H$5:H$2450,$V398))</f>
        <v/>
      </c>
      <c r="M398" s="18" t="str">
        <f aca="false">IF($V398="","",INDEX('Stock Exchange'!I$5:I$2450,$V398))</f>
        <v/>
      </c>
      <c r="N398" s="18" t="str">
        <f aca="false">IF($W398="","",INDEX(Primary!F$5:F$2450,$W398))</f>
        <v/>
      </c>
      <c r="O398" s="18" t="str">
        <f aca="false">IF($W398="","",INDEX(Primary!G$5:G$2450,$W398))</f>
        <v/>
      </c>
      <c r="P398" s="18" t="str">
        <f aca="false">IF($W398="","",INDEX(Primary!H$5:H$2450,$W398))</f>
        <v/>
      </c>
      <c r="Q398" s="18" t="str">
        <f aca="false">IF($W398="","",INDEX(Primary!I$5:I$2450,$W398))</f>
        <v/>
      </c>
      <c r="R398" s="19" t="str">
        <f aca="false">IF($E398="Yes",L398+P398,"")</f>
        <v/>
      </c>
      <c r="S398" s="19" t="str">
        <f aca="false">IF($E398="Yes",H398-R398,"")</f>
        <v/>
      </c>
      <c r="T398" s="6" t="str">
        <f aca="false">IF($E398="Yes",IF(ROUND(ABS(S398),2)&lt;=$T$2,"OK","CHECK"),"n/a")</f>
        <v>n/a</v>
      </c>
      <c r="U398" s="20" t="n">
        <f aca="false">Total!J398</f>
        <v>48.68</v>
      </c>
      <c r="V398" s="17" t="str">
        <f aca="false">IFERROR(MATCH($A398,'Stock Exchange'!$A$5:$A$2450,0),"")</f>
        <v/>
      </c>
      <c r="W398" s="17" t="str">
        <f aca="false">IFERROR(MATCH($A398,Primary!$A$5:$A$2450,0),"")</f>
        <v/>
      </c>
    </row>
    <row r="399" customFormat="false" ht="15" hidden="false" customHeight="false" outlineLevel="0" collapsed="false">
      <c r="A399" s="16" t="n">
        <f aca="false">Total!A399</f>
        <v>37466</v>
      </c>
      <c r="B399" s="17" t="n">
        <f aca="false">YEAR(A399)</f>
        <v>2002</v>
      </c>
      <c r="C399" s="17" t="n">
        <f aca="false">MONTH(A399)</f>
        <v>7</v>
      </c>
      <c r="D399" s="6" t="str">
        <f aca="false">IF(MONTH(A399)&gt;=4,"FY "&amp;YEAR(A399)&amp;"-"&amp;RIGHT(YEAR(A399)+1,2),"FY "&amp;(YEAR(A399)-1)&amp;"-"&amp;RIGHT(YEAR(A399),2))</f>
        <v>FY 2002-03</v>
      </c>
      <c r="E399" s="6" t="str">
        <f aca="false">IF(AND(V399&lt;&gt;"",W399&lt;&gt;""),"Yes","No")</f>
        <v>No</v>
      </c>
      <c r="F399" s="18" t="n">
        <f aca="false">Total!F399</f>
        <v>257.3</v>
      </c>
      <c r="G399" s="18" t="n">
        <f aca="false">Total!G399</f>
        <v>240.7</v>
      </c>
      <c r="H399" s="18" t="n">
        <f aca="false">Total!H399</f>
        <v>16.6</v>
      </c>
      <c r="I399" s="18" t="n">
        <f aca="false">Total!I399</f>
        <v>3.4</v>
      </c>
      <c r="J399" s="18" t="str">
        <f aca="false">IF($V399="","",INDEX('Stock Exchange'!F$5:F$2450,$V399))</f>
        <v/>
      </c>
      <c r="K399" s="18" t="str">
        <f aca="false">IF($V399="","",INDEX('Stock Exchange'!G$5:G$2450,$V399))</f>
        <v/>
      </c>
      <c r="L399" s="18" t="str">
        <f aca="false">IF($V399="","",INDEX('Stock Exchange'!H$5:H$2450,$V399))</f>
        <v/>
      </c>
      <c r="M399" s="18" t="str">
        <f aca="false">IF($V399="","",INDEX('Stock Exchange'!I$5:I$2450,$V399))</f>
        <v/>
      </c>
      <c r="N399" s="18" t="str">
        <f aca="false">IF($W399="","",INDEX(Primary!F$5:F$2450,$W399))</f>
        <v/>
      </c>
      <c r="O399" s="18" t="str">
        <f aca="false">IF($W399="","",INDEX(Primary!G$5:G$2450,$W399))</f>
        <v/>
      </c>
      <c r="P399" s="18" t="str">
        <f aca="false">IF($W399="","",INDEX(Primary!H$5:H$2450,$W399))</f>
        <v/>
      </c>
      <c r="Q399" s="18" t="str">
        <f aca="false">IF($W399="","",INDEX(Primary!I$5:I$2450,$W399))</f>
        <v/>
      </c>
      <c r="R399" s="19" t="str">
        <f aca="false">IF($E399="Yes",L399+P399,"")</f>
        <v/>
      </c>
      <c r="S399" s="19" t="str">
        <f aca="false">IF($E399="Yes",H399-R399,"")</f>
        <v/>
      </c>
      <c r="T399" s="6" t="str">
        <f aca="false">IF($E399="Yes",IF(ROUND(ABS(S399),2)&lt;=$T$2,"OK","CHECK"),"n/a")</f>
        <v>n/a</v>
      </c>
      <c r="U399" s="20" t="n">
        <f aca="false">Total!J399</f>
        <v>48.67</v>
      </c>
      <c r="V399" s="17" t="str">
        <f aca="false">IFERROR(MATCH($A399,'Stock Exchange'!$A$5:$A$2450,0),"")</f>
        <v/>
      </c>
      <c r="W399" s="17" t="str">
        <f aca="false">IFERROR(MATCH($A399,Primary!$A$5:$A$2450,0),"")</f>
        <v/>
      </c>
    </row>
    <row r="400" customFormat="false" ht="15" hidden="false" customHeight="false" outlineLevel="0" collapsed="false">
      <c r="A400" s="16" t="n">
        <f aca="false">Total!A400</f>
        <v>37467</v>
      </c>
      <c r="B400" s="17" t="n">
        <f aca="false">YEAR(A400)</f>
        <v>2002</v>
      </c>
      <c r="C400" s="17" t="n">
        <f aca="false">MONTH(A400)</f>
        <v>7</v>
      </c>
      <c r="D400" s="6" t="str">
        <f aca="false">IF(MONTH(A400)&gt;=4,"FY "&amp;YEAR(A400)&amp;"-"&amp;RIGHT(YEAR(A400)+1,2),"FY "&amp;(YEAR(A400)-1)&amp;"-"&amp;RIGHT(YEAR(A400),2))</f>
        <v>FY 2002-03</v>
      </c>
      <c r="E400" s="6" t="str">
        <f aca="false">IF(AND(V400&lt;&gt;"",W400&lt;&gt;""),"Yes","No")</f>
        <v>No</v>
      </c>
      <c r="F400" s="18" t="n">
        <f aca="false">Total!F400</f>
        <v>247.3</v>
      </c>
      <c r="G400" s="18" t="n">
        <f aca="false">Total!G400</f>
        <v>162.6</v>
      </c>
      <c r="H400" s="18" t="n">
        <f aca="false">Total!H400</f>
        <v>84.7</v>
      </c>
      <c r="I400" s="18" t="n">
        <f aca="false">Total!I400</f>
        <v>17.4</v>
      </c>
      <c r="J400" s="18" t="str">
        <f aca="false">IF($V400="","",INDEX('Stock Exchange'!F$5:F$2450,$V400))</f>
        <v/>
      </c>
      <c r="K400" s="18" t="str">
        <f aca="false">IF($V400="","",INDEX('Stock Exchange'!G$5:G$2450,$V400))</f>
        <v/>
      </c>
      <c r="L400" s="18" t="str">
        <f aca="false">IF($V400="","",INDEX('Stock Exchange'!H$5:H$2450,$V400))</f>
        <v/>
      </c>
      <c r="M400" s="18" t="str">
        <f aca="false">IF($V400="","",INDEX('Stock Exchange'!I$5:I$2450,$V400))</f>
        <v/>
      </c>
      <c r="N400" s="18" t="str">
        <f aca="false">IF($W400="","",INDEX(Primary!F$5:F$2450,$W400))</f>
        <v/>
      </c>
      <c r="O400" s="18" t="str">
        <f aca="false">IF($W400="","",INDEX(Primary!G$5:G$2450,$W400))</f>
        <v/>
      </c>
      <c r="P400" s="18" t="str">
        <f aca="false">IF($W400="","",INDEX(Primary!H$5:H$2450,$W400))</f>
        <v/>
      </c>
      <c r="Q400" s="18" t="str">
        <f aca="false">IF($W400="","",INDEX(Primary!I$5:I$2450,$W400))</f>
        <v/>
      </c>
      <c r="R400" s="19" t="str">
        <f aca="false">IF($E400="Yes",L400+P400,"")</f>
        <v/>
      </c>
      <c r="S400" s="19" t="str">
        <f aca="false">IF($E400="Yes",H400-R400,"")</f>
        <v/>
      </c>
      <c r="T400" s="6" t="str">
        <f aca="false">IF($E400="Yes",IF(ROUND(ABS(S400),2)&lt;=$T$2,"OK","CHECK"),"n/a")</f>
        <v>n/a</v>
      </c>
      <c r="U400" s="20" t="n">
        <f aca="false">Total!J400</f>
        <v>48.7</v>
      </c>
      <c r="V400" s="17" t="str">
        <f aca="false">IFERROR(MATCH($A400,'Stock Exchange'!$A$5:$A$2450,0),"")</f>
        <v/>
      </c>
      <c r="W400" s="17" t="str">
        <f aca="false">IFERROR(MATCH($A400,Primary!$A$5:$A$2450,0),"")</f>
        <v/>
      </c>
    </row>
    <row r="401" customFormat="false" ht="15" hidden="false" customHeight="false" outlineLevel="0" collapsed="false">
      <c r="A401" s="16" t="n">
        <f aca="false">Total!A401</f>
        <v>37468</v>
      </c>
      <c r="B401" s="17" t="n">
        <f aca="false">YEAR(A401)</f>
        <v>2002</v>
      </c>
      <c r="C401" s="17" t="n">
        <f aca="false">MONTH(A401)</f>
        <v>7</v>
      </c>
      <c r="D401" s="6" t="str">
        <f aca="false">IF(MONTH(A401)&gt;=4,"FY "&amp;YEAR(A401)&amp;"-"&amp;RIGHT(YEAR(A401)+1,2),"FY "&amp;(YEAR(A401)-1)&amp;"-"&amp;RIGHT(YEAR(A401),2))</f>
        <v>FY 2002-03</v>
      </c>
      <c r="E401" s="6" t="str">
        <f aca="false">IF(AND(V401&lt;&gt;"",W401&lt;&gt;""),"Yes","No")</f>
        <v>No</v>
      </c>
      <c r="F401" s="18" t="n">
        <f aca="false">Total!F401</f>
        <v>199.7</v>
      </c>
      <c r="G401" s="18" t="n">
        <f aca="false">Total!G401</f>
        <v>184.3</v>
      </c>
      <c r="H401" s="18" t="n">
        <f aca="false">Total!H401</f>
        <v>15.4</v>
      </c>
      <c r="I401" s="18" t="n">
        <f aca="false">Total!I401</f>
        <v>3.2</v>
      </c>
      <c r="J401" s="18" t="str">
        <f aca="false">IF($V401="","",INDEX('Stock Exchange'!F$5:F$2450,$V401))</f>
        <v/>
      </c>
      <c r="K401" s="18" t="str">
        <f aca="false">IF($V401="","",INDEX('Stock Exchange'!G$5:G$2450,$V401))</f>
        <v/>
      </c>
      <c r="L401" s="18" t="str">
        <f aca="false">IF($V401="","",INDEX('Stock Exchange'!H$5:H$2450,$V401))</f>
        <v/>
      </c>
      <c r="M401" s="18" t="str">
        <f aca="false">IF($V401="","",INDEX('Stock Exchange'!I$5:I$2450,$V401))</f>
        <v/>
      </c>
      <c r="N401" s="18" t="str">
        <f aca="false">IF($W401="","",INDEX(Primary!F$5:F$2450,$W401))</f>
        <v/>
      </c>
      <c r="O401" s="18" t="str">
        <f aca="false">IF($W401="","",INDEX(Primary!G$5:G$2450,$W401))</f>
        <v/>
      </c>
      <c r="P401" s="18" t="str">
        <f aca="false">IF($W401="","",INDEX(Primary!H$5:H$2450,$W401))</f>
        <v/>
      </c>
      <c r="Q401" s="18" t="str">
        <f aca="false">IF($W401="","",INDEX(Primary!I$5:I$2450,$W401))</f>
        <v/>
      </c>
      <c r="R401" s="19" t="str">
        <f aca="false">IF($E401="Yes",L401+P401,"")</f>
        <v/>
      </c>
      <c r="S401" s="19" t="str">
        <f aca="false">IF($E401="Yes",H401-R401,"")</f>
        <v/>
      </c>
      <c r="T401" s="6" t="str">
        <f aca="false">IF($E401="Yes",IF(ROUND(ABS(S401),2)&lt;=$T$2,"OK","CHECK"),"n/a")</f>
        <v>n/a</v>
      </c>
      <c r="U401" s="20" t="n">
        <f aca="false">Total!J401</f>
        <v>48.73</v>
      </c>
      <c r="V401" s="17" t="str">
        <f aca="false">IFERROR(MATCH($A401,'Stock Exchange'!$A$5:$A$2450,0),"")</f>
        <v/>
      </c>
      <c r="W401" s="17" t="str">
        <f aca="false">IFERROR(MATCH($A401,Primary!$A$5:$A$2450,0),"")</f>
        <v/>
      </c>
    </row>
    <row r="402" customFormat="false" ht="15" hidden="false" customHeight="false" outlineLevel="0" collapsed="false">
      <c r="A402" s="16" t="n">
        <f aca="false">Total!A402</f>
        <v>37469</v>
      </c>
      <c r="B402" s="17" t="n">
        <f aca="false">YEAR(A402)</f>
        <v>2002</v>
      </c>
      <c r="C402" s="17" t="n">
        <f aca="false">MONTH(A402)</f>
        <v>8</v>
      </c>
      <c r="D402" s="6" t="str">
        <f aca="false">IF(MONTH(A402)&gt;=4,"FY "&amp;YEAR(A402)&amp;"-"&amp;RIGHT(YEAR(A402)+1,2),"FY "&amp;(YEAR(A402)-1)&amp;"-"&amp;RIGHT(YEAR(A402),2))</f>
        <v>FY 2002-03</v>
      </c>
      <c r="E402" s="6" t="str">
        <f aca="false">IF(AND(V402&lt;&gt;"",W402&lt;&gt;""),"Yes","No")</f>
        <v>No</v>
      </c>
      <c r="F402" s="18" t="n">
        <f aca="false">Total!F402</f>
        <v>172.5</v>
      </c>
      <c r="G402" s="18" t="n">
        <f aca="false">Total!G402</f>
        <v>176.1</v>
      </c>
      <c r="H402" s="18" t="n">
        <f aca="false">Total!H402</f>
        <v>-3.6</v>
      </c>
      <c r="I402" s="18" t="n">
        <f aca="false">Total!I402</f>
        <v>-0.7</v>
      </c>
      <c r="J402" s="18" t="str">
        <f aca="false">IF($V402="","",INDEX('Stock Exchange'!F$5:F$2450,$V402))</f>
        <v/>
      </c>
      <c r="K402" s="18" t="str">
        <f aca="false">IF($V402="","",INDEX('Stock Exchange'!G$5:G$2450,$V402))</f>
        <v/>
      </c>
      <c r="L402" s="18" t="str">
        <f aca="false">IF($V402="","",INDEX('Stock Exchange'!H$5:H$2450,$V402))</f>
        <v/>
      </c>
      <c r="M402" s="18" t="str">
        <f aca="false">IF($V402="","",INDEX('Stock Exchange'!I$5:I$2450,$V402))</f>
        <v/>
      </c>
      <c r="N402" s="18" t="str">
        <f aca="false">IF($W402="","",INDEX(Primary!F$5:F$2450,$W402))</f>
        <v/>
      </c>
      <c r="O402" s="18" t="str">
        <f aca="false">IF($W402="","",INDEX(Primary!G$5:G$2450,$W402))</f>
        <v/>
      </c>
      <c r="P402" s="18" t="str">
        <f aca="false">IF($W402="","",INDEX(Primary!H$5:H$2450,$W402))</f>
        <v/>
      </c>
      <c r="Q402" s="18" t="str">
        <f aca="false">IF($W402="","",INDEX(Primary!I$5:I$2450,$W402))</f>
        <v/>
      </c>
      <c r="R402" s="19" t="str">
        <f aca="false">IF($E402="Yes",L402+P402,"")</f>
        <v/>
      </c>
      <c r="S402" s="19" t="str">
        <f aca="false">IF($E402="Yes",H402-R402,"")</f>
        <v/>
      </c>
      <c r="T402" s="6" t="str">
        <f aca="false">IF($E402="Yes",IF(ROUND(ABS(S402),2)&lt;=$T$2,"OK","CHECK"),"n/a")</f>
        <v>n/a</v>
      </c>
      <c r="U402" s="20" t="n">
        <f aca="false">Total!J402</f>
        <v>48.68</v>
      </c>
      <c r="V402" s="17" t="str">
        <f aca="false">IFERROR(MATCH($A402,'Stock Exchange'!$A$5:$A$2450,0),"")</f>
        <v/>
      </c>
      <c r="W402" s="17" t="str">
        <f aca="false">IFERROR(MATCH($A402,Primary!$A$5:$A$2450,0),"")</f>
        <v/>
      </c>
    </row>
    <row r="403" customFormat="false" ht="15" hidden="false" customHeight="false" outlineLevel="0" collapsed="false">
      <c r="A403" s="16" t="n">
        <f aca="false">Total!A403</f>
        <v>37470</v>
      </c>
      <c r="B403" s="17" t="n">
        <f aca="false">YEAR(A403)</f>
        <v>2002</v>
      </c>
      <c r="C403" s="17" t="n">
        <f aca="false">MONTH(A403)</f>
        <v>8</v>
      </c>
      <c r="D403" s="6" t="str">
        <f aca="false">IF(MONTH(A403)&gt;=4,"FY "&amp;YEAR(A403)&amp;"-"&amp;RIGHT(YEAR(A403)+1,2),"FY "&amp;(YEAR(A403)-1)&amp;"-"&amp;RIGHT(YEAR(A403),2))</f>
        <v>FY 2002-03</v>
      </c>
      <c r="E403" s="6" t="str">
        <f aca="false">IF(AND(V403&lt;&gt;"",W403&lt;&gt;""),"Yes","No")</f>
        <v>No</v>
      </c>
      <c r="F403" s="18" t="n">
        <f aca="false">Total!F403</f>
        <v>143.9</v>
      </c>
      <c r="G403" s="18" t="n">
        <f aca="false">Total!G403</f>
        <v>110.1</v>
      </c>
      <c r="H403" s="18" t="n">
        <f aca="false">Total!H403</f>
        <v>33.8</v>
      </c>
      <c r="I403" s="18" t="n">
        <f aca="false">Total!I403</f>
        <v>6.9</v>
      </c>
      <c r="J403" s="18" t="str">
        <f aca="false">IF($V403="","",INDEX('Stock Exchange'!F$5:F$2450,$V403))</f>
        <v/>
      </c>
      <c r="K403" s="18" t="str">
        <f aca="false">IF($V403="","",INDEX('Stock Exchange'!G$5:G$2450,$V403))</f>
        <v/>
      </c>
      <c r="L403" s="18" t="str">
        <f aca="false">IF($V403="","",INDEX('Stock Exchange'!H$5:H$2450,$V403))</f>
        <v/>
      </c>
      <c r="M403" s="18" t="str">
        <f aca="false">IF($V403="","",INDEX('Stock Exchange'!I$5:I$2450,$V403))</f>
        <v/>
      </c>
      <c r="N403" s="18" t="str">
        <f aca="false">IF($W403="","",INDEX(Primary!F$5:F$2450,$W403))</f>
        <v/>
      </c>
      <c r="O403" s="18" t="str">
        <f aca="false">IF($W403="","",INDEX(Primary!G$5:G$2450,$W403))</f>
        <v/>
      </c>
      <c r="P403" s="18" t="str">
        <f aca="false">IF($W403="","",INDEX(Primary!H$5:H$2450,$W403))</f>
        <v/>
      </c>
      <c r="Q403" s="18" t="str">
        <f aca="false">IF($W403="","",INDEX(Primary!I$5:I$2450,$W403))</f>
        <v/>
      </c>
      <c r="R403" s="19" t="str">
        <f aca="false">IF($E403="Yes",L403+P403,"")</f>
        <v/>
      </c>
      <c r="S403" s="19" t="str">
        <f aca="false">IF($E403="Yes",H403-R403,"")</f>
        <v/>
      </c>
      <c r="T403" s="6" t="str">
        <f aca="false">IF($E403="Yes",IF(ROUND(ABS(S403),2)&lt;=$T$2,"OK","CHECK"),"n/a")</f>
        <v>n/a</v>
      </c>
      <c r="U403" s="20" t="n">
        <f aca="false">Total!J403</f>
        <v>48.67</v>
      </c>
      <c r="V403" s="17" t="str">
        <f aca="false">IFERROR(MATCH($A403,'Stock Exchange'!$A$5:$A$2450,0),"")</f>
        <v/>
      </c>
      <c r="W403" s="17" t="str">
        <f aca="false">IFERROR(MATCH($A403,Primary!$A$5:$A$2450,0),"")</f>
        <v/>
      </c>
    </row>
    <row r="404" customFormat="false" ht="15" hidden="false" customHeight="false" outlineLevel="0" collapsed="false">
      <c r="A404" s="16" t="n">
        <f aca="false">Total!A404</f>
        <v>37473</v>
      </c>
      <c r="B404" s="17" t="n">
        <f aca="false">YEAR(A404)</f>
        <v>2002</v>
      </c>
      <c r="C404" s="17" t="n">
        <f aca="false">MONTH(A404)</f>
        <v>8</v>
      </c>
      <c r="D404" s="6" t="str">
        <f aca="false">IF(MONTH(A404)&gt;=4,"FY "&amp;YEAR(A404)&amp;"-"&amp;RIGHT(YEAR(A404)+1,2),"FY "&amp;(YEAR(A404)-1)&amp;"-"&amp;RIGHT(YEAR(A404),2))</f>
        <v>FY 2002-03</v>
      </c>
      <c r="E404" s="6" t="str">
        <f aca="false">IF(AND(V404&lt;&gt;"",W404&lt;&gt;""),"Yes","No")</f>
        <v>No</v>
      </c>
      <c r="F404" s="18" t="n">
        <f aca="false">Total!F404</f>
        <v>79.7</v>
      </c>
      <c r="G404" s="18" t="n">
        <f aca="false">Total!G404</f>
        <v>81.8</v>
      </c>
      <c r="H404" s="18" t="n">
        <f aca="false">Total!H404</f>
        <v>-2.1</v>
      </c>
      <c r="I404" s="18" t="n">
        <f aca="false">Total!I404</f>
        <v>-0.4</v>
      </c>
      <c r="J404" s="18" t="str">
        <f aca="false">IF($V404="","",INDEX('Stock Exchange'!F$5:F$2450,$V404))</f>
        <v/>
      </c>
      <c r="K404" s="18" t="str">
        <f aca="false">IF($V404="","",INDEX('Stock Exchange'!G$5:G$2450,$V404))</f>
        <v/>
      </c>
      <c r="L404" s="18" t="str">
        <f aca="false">IF($V404="","",INDEX('Stock Exchange'!H$5:H$2450,$V404))</f>
        <v/>
      </c>
      <c r="M404" s="18" t="str">
        <f aca="false">IF($V404="","",INDEX('Stock Exchange'!I$5:I$2450,$V404))</f>
        <v/>
      </c>
      <c r="N404" s="18" t="str">
        <f aca="false">IF($W404="","",INDEX(Primary!F$5:F$2450,$W404))</f>
        <v/>
      </c>
      <c r="O404" s="18" t="str">
        <f aca="false">IF($W404="","",INDEX(Primary!G$5:G$2450,$W404))</f>
        <v/>
      </c>
      <c r="P404" s="18" t="str">
        <f aca="false">IF($W404="","",INDEX(Primary!H$5:H$2450,$W404))</f>
        <v/>
      </c>
      <c r="Q404" s="18" t="str">
        <f aca="false">IF($W404="","",INDEX(Primary!I$5:I$2450,$W404))</f>
        <v/>
      </c>
      <c r="R404" s="19" t="str">
        <f aca="false">IF($E404="Yes",L404+P404,"")</f>
        <v/>
      </c>
      <c r="S404" s="19" t="str">
        <f aca="false">IF($E404="Yes",H404-R404,"")</f>
        <v/>
      </c>
      <c r="T404" s="6" t="str">
        <f aca="false">IF($E404="Yes",IF(ROUND(ABS(S404),2)&lt;=$T$2,"OK","CHECK"),"n/a")</f>
        <v>n/a</v>
      </c>
      <c r="U404" s="20" t="n">
        <f aca="false">Total!J404</f>
        <v>48.65</v>
      </c>
      <c r="V404" s="17" t="str">
        <f aca="false">IFERROR(MATCH($A404,'Stock Exchange'!$A$5:$A$2450,0),"")</f>
        <v/>
      </c>
      <c r="W404" s="17" t="str">
        <f aca="false">IFERROR(MATCH($A404,Primary!$A$5:$A$2450,0),"")</f>
        <v/>
      </c>
    </row>
    <row r="405" customFormat="false" ht="15" hidden="false" customHeight="false" outlineLevel="0" collapsed="false">
      <c r="A405" s="16" t="n">
        <f aca="false">Total!A405</f>
        <v>37474</v>
      </c>
      <c r="B405" s="17" t="n">
        <f aca="false">YEAR(A405)</f>
        <v>2002</v>
      </c>
      <c r="C405" s="17" t="n">
        <f aca="false">MONTH(A405)</f>
        <v>8</v>
      </c>
      <c r="D405" s="6" t="str">
        <f aca="false">IF(MONTH(A405)&gt;=4,"FY "&amp;YEAR(A405)&amp;"-"&amp;RIGHT(YEAR(A405)+1,2),"FY "&amp;(YEAR(A405)-1)&amp;"-"&amp;RIGHT(YEAR(A405),2))</f>
        <v>FY 2002-03</v>
      </c>
      <c r="E405" s="6" t="str">
        <f aca="false">IF(AND(V405&lt;&gt;"",W405&lt;&gt;""),"Yes","No")</f>
        <v>No</v>
      </c>
      <c r="F405" s="18" t="n">
        <f aca="false">Total!F405</f>
        <v>142.6</v>
      </c>
      <c r="G405" s="18" t="n">
        <f aca="false">Total!G405</f>
        <v>168.8</v>
      </c>
      <c r="H405" s="18" t="n">
        <f aca="false">Total!H405</f>
        <v>-26.2</v>
      </c>
      <c r="I405" s="18" t="n">
        <f aca="false">Total!I405</f>
        <v>-5.4</v>
      </c>
      <c r="J405" s="18" t="str">
        <f aca="false">IF($V405="","",INDEX('Stock Exchange'!F$5:F$2450,$V405))</f>
        <v/>
      </c>
      <c r="K405" s="18" t="str">
        <f aca="false">IF($V405="","",INDEX('Stock Exchange'!G$5:G$2450,$V405))</f>
        <v/>
      </c>
      <c r="L405" s="18" t="str">
        <f aca="false">IF($V405="","",INDEX('Stock Exchange'!H$5:H$2450,$V405))</f>
        <v/>
      </c>
      <c r="M405" s="18" t="str">
        <f aca="false">IF($V405="","",INDEX('Stock Exchange'!I$5:I$2450,$V405))</f>
        <v/>
      </c>
      <c r="N405" s="18" t="str">
        <f aca="false">IF($W405="","",INDEX(Primary!F$5:F$2450,$W405))</f>
        <v/>
      </c>
      <c r="O405" s="18" t="str">
        <f aca="false">IF($W405="","",INDEX(Primary!G$5:G$2450,$W405))</f>
        <v/>
      </c>
      <c r="P405" s="18" t="str">
        <f aca="false">IF($W405="","",INDEX(Primary!H$5:H$2450,$W405))</f>
        <v/>
      </c>
      <c r="Q405" s="18" t="str">
        <f aca="false">IF($W405="","",INDEX(Primary!I$5:I$2450,$W405))</f>
        <v/>
      </c>
      <c r="R405" s="19" t="str">
        <f aca="false">IF($E405="Yes",L405+P405,"")</f>
        <v/>
      </c>
      <c r="S405" s="19" t="str">
        <f aca="false">IF($E405="Yes",H405-R405,"")</f>
        <v/>
      </c>
      <c r="T405" s="6" t="str">
        <f aca="false">IF($E405="Yes",IF(ROUND(ABS(S405),2)&lt;=$T$2,"OK","CHECK"),"n/a")</f>
        <v>n/a</v>
      </c>
      <c r="U405" s="20" t="n">
        <f aca="false">Total!J405</f>
        <v>48.64</v>
      </c>
      <c r="V405" s="17" t="str">
        <f aca="false">IFERROR(MATCH($A405,'Stock Exchange'!$A$5:$A$2450,0),"")</f>
        <v/>
      </c>
      <c r="W405" s="17" t="str">
        <f aca="false">IFERROR(MATCH($A405,Primary!$A$5:$A$2450,0),"")</f>
        <v/>
      </c>
    </row>
    <row r="406" customFormat="false" ht="15" hidden="false" customHeight="false" outlineLevel="0" collapsed="false">
      <c r="A406" s="16" t="n">
        <f aca="false">Total!A406</f>
        <v>37475</v>
      </c>
      <c r="B406" s="17" t="n">
        <f aca="false">YEAR(A406)</f>
        <v>2002</v>
      </c>
      <c r="C406" s="17" t="n">
        <f aca="false">MONTH(A406)</f>
        <v>8</v>
      </c>
      <c r="D406" s="6" t="str">
        <f aca="false">IF(MONTH(A406)&gt;=4,"FY "&amp;YEAR(A406)&amp;"-"&amp;RIGHT(YEAR(A406)+1,2),"FY "&amp;(YEAR(A406)-1)&amp;"-"&amp;RIGHT(YEAR(A406),2))</f>
        <v>FY 2002-03</v>
      </c>
      <c r="E406" s="6" t="str">
        <f aca="false">IF(AND(V406&lt;&gt;"",W406&lt;&gt;""),"Yes","No")</f>
        <v>No</v>
      </c>
      <c r="F406" s="18" t="n">
        <f aca="false">Total!F406</f>
        <v>68.7</v>
      </c>
      <c r="G406" s="18" t="n">
        <f aca="false">Total!G406</f>
        <v>83.9</v>
      </c>
      <c r="H406" s="18" t="n">
        <f aca="false">Total!H406</f>
        <v>-15.2</v>
      </c>
      <c r="I406" s="18" t="n">
        <f aca="false">Total!I406</f>
        <v>-3.1</v>
      </c>
      <c r="J406" s="18" t="str">
        <f aca="false">IF($V406="","",INDEX('Stock Exchange'!F$5:F$2450,$V406))</f>
        <v/>
      </c>
      <c r="K406" s="18" t="str">
        <f aca="false">IF($V406="","",INDEX('Stock Exchange'!G$5:G$2450,$V406))</f>
        <v/>
      </c>
      <c r="L406" s="18" t="str">
        <f aca="false">IF($V406="","",INDEX('Stock Exchange'!H$5:H$2450,$V406))</f>
        <v/>
      </c>
      <c r="M406" s="18" t="str">
        <f aca="false">IF($V406="","",INDEX('Stock Exchange'!I$5:I$2450,$V406))</f>
        <v/>
      </c>
      <c r="N406" s="18" t="str">
        <f aca="false">IF($W406="","",INDEX(Primary!F$5:F$2450,$W406))</f>
        <v/>
      </c>
      <c r="O406" s="18" t="str">
        <f aca="false">IF($W406="","",INDEX(Primary!G$5:G$2450,$W406))</f>
        <v/>
      </c>
      <c r="P406" s="18" t="str">
        <f aca="false">IF($W406="","",INDEX(Primary!H$5:H$2450,$W406))</f>
        <v/>
      </c>
      <c r="Q406" s="18" t="str">
        <f aca="false">IF($W406="","",INDEX(Primary!I$5:I$2450,$W406))</f>
        <v/>
      </c>
      <c r="R406" s="19" t="str">
        <f aca="false">IF($E406="Yes",L406+P406,"")</f>
        <v/>
      </c>
      <c r="S406" s="19" t="str">
        <f aca="false">IF($E406="Yes",H406-R406,"")</f>
        <v/>
      </c>
      <c r="T406" s="6" t="str">
        <f aca="false">IF($E406="Yes",IF(ROUND(ABS(S406),2)&lt;=$T$2,"OK","CHECK"),"n/a")</f>
        <v>n/a</v>
      </c>
      <c r="U406" s="20" t="n">
        <f aca="false">Total!J406</f>
        <v>48.68</v>
      </c>
      <c r="V406" s="17" t="str">
        <f aca="false">IFERROR(MATCH($A406,'Stock Exchange'!$A$5:$A$2450,0),"")</f>
        <v/>
      </c>
      <c r="W406" s="17" t="str">
        <f aca="false">IFERROR(MATCH($A406,Primary!$A$5:$A$2450,0),"")</f>
        <v/>
      </c>
    </row>
    <row r="407" customFormat="false" ht="15" hidden="false" customHeight="false" outlineLevel="0" collapsed="false">
      <c r="A407" s="16" t="n">
        <f aca="false">Total!A407</f>
        <v>37476</v>
      </c>
      <c r="B407" s="17" t="n">
        <f aca="false">YEAR(A407)</f>
        <v>2002</v>
      </c>
      <c r="C407" s="17" t="n">
        <f aca="false">MONTH(A407)</f>
        <v>8</v>
      </c>
      <c r="D407" s="6" t="str">
        <f aca="false">IF(MONTH(A407)&gt;=4,"FY "&amp;YEAR(A407)&amp;"-"&amp;RIGHT(YEAR(A407)+1,2),"FY "&amp;(YEAR(A407)-1)&amp;"-"&amp;RIGHT(YEAR(A407),2))</f>
        <v>FY 2002-03</v>
      </c>
      <c r="E407" s="6" t="str">
        <f aca="false">IF(AND(V407&lt;&gt;"",W407&lt;&gt;""),"Yes","No")</f>
        <v>No</v>
      </c>
      <c r="F407" s="18" t="n">
        <f aca="false">Total!F407</f>
        <v>121.8</v>
      </c>
      <c r="G407" s="18" t="n">
        <f aca="false">Total!G407</f>
        <v>143.2</v>
      </c>
      <c r="H407" s="18" t="n">
        <f aca="false">Total!H407</f>
        <v>-21.4</v>
      </c>
      <c r="I407" s="18" t="n">
        <f aca="false">Total!I407</f>
        <v>-4.4</v>
      </c>
      <c r="J407" s="18" t="str">
        <f aca="false">IF($V407="","",INDEX('Stock Exchange'!F$5:F$2450,$V407))</f>
        <v/>
      </c>
      <c r="K407" s="18" t="str">
        <f aca="false">IF($V407="","",INDEX('Stock Exchange'!G$5:G$2450,$V407))</f>
        <v/>
      </c>
      <c r="L407" s="18" t="str">
        <f aca="false">IF($V407="","",INDEX('Stock Exchange'!H$5:H$2450,$V407))</f>
        <v/>
      </c>
      <c r="M407" s="18" t="str">
        <f aca="false">IF($V407="","",INDEX('Stock Exchange'!I$5:I$2450,$V407))</f>
        <v/>
      </c>
      <c r="N407" s="18" t="str">
        <f aca="false">IF($W407="","",INDEX(Primary!F$5:F$2450,$W407))</f>
        <v/>
      </c>
      <c r="O407" s="18" t="str">
        <f aca="false">IF($W407="","",INDEX(Primary!G$5:G$2450,$W407))</f>
        <v/>
      </c>
      <c r="P407" s="18" t="str">
        <f aca="false">IF($W407="","",INDEX(Primary!H$5:H$2450,$W407))</f>
        <v/>
      </c>
      <c r="Q407" s="18" t="str">
        <f aca="false">IF($W407="","",INDEX(Primary!I$5:I$2450,$W407))</f>
        <v/>
      </c>
      <c r="R407" s="19" t="str">
        <f aca="false">IF($E407="Yes",L407+P407,"")</f>
        <v/>
      </c>
      <c r="S407" s="19" t="str">
        <f aca="false">IF($E407="Yes",H407-R407,"")</f>
        <v/>
      </c>
      <c r="T407" s="6" t="str">
        <f aca="false">IF($E407="Yes",IF(ROUND(ABS(S407),2)&lt;=$T$2,"OK","CHECK"),"n/a")</f>
        <v>n/a</v>
      </c>
      <c r="U407" s="20" t="n">
        <f aca="false">Total!J407</f>
        <v>48.69</v>
      </c>
      <c r="V407" s="17" t="str">
        <f aca="false">IFERROR(MATCH($A407,'Stock Exchange'!$A$5:$A$2450,0),"")</f>
        <v/>
      </c>
      <c r="W407" s="17" t="str">
        <f aca="false">IFERROR(MATCH($A407,Primary!$A$5:$A$2450,0),"")</f>
        <v/>
      </c>
    </row>
    <row r="408" customFormat="false" ht="15" hidden="false" customHeight="false" outlineLevel="0" collapsed="false">
      <c r="A408" s="16" t="n">
        <f aca="false">Total!A408</f>
        <v>37477</v>
      </c>
      <c r="B408" s="17" t="n">
        <f aca="false">YEAR(A408)</f>
        <v>2002</v>
      </c>
      <c r="C408" s="17" t="n">
        <f aca="false">MONTH(A408)</f>
        <v>8</v>
      </c>
      <c r="D408" s="6" t="str">
        <f aca="false">IF(MONTH(A408)&gt;=4,"FY "&amp;YEAR(A408)&amp;"-"&amp;RIGHT(YEAR(A408)+1,2),"FY "&amp;(YEAR(A408)-1)&amp;"-"&amp;RIGHT(YEAR(A408),2))</f>
        <v>FY 2002-03</v>
      </c>
      <c r="E408" s="6" t="str">
        <f aca="false">IF(AND(V408&lt;&gt;"",W408&lt;&gt;""),"Yes","No")</f>
        <v>No</v>
      </c>
      <c r="F408" s="18" t="n">
        <f aca="false">Total!F408</f>
        <v>87</v>
      </c>
      <c r="G408" s="18" t="n">
        <f aca="false">Total!G408</f>
        <v>103.1</v>
      </c>
      <c r="H408" s="18" t="n">
        <f aca="false">Total!H408</f>
        <v>-16.1</v>
      </c>
      <c r="I408" s="18" t="n">
        <f aca="false">Total!I408</f>
        <v>-3.3</v>
      </c>
      <c r="J408" s="18" t="str">
        <f aca="false">IF($V408="","",INDEX('Stock Exchange'!F$5:F$2450,$V408))</f>
        <v/>
      </c>
      <c r="K408" s="18" t="str">
        <f aca="false">IF($V408="","",INDEX('Stock Exchange'!G$5:G$2450,$V408))</f>
        <v/>
      </c>
      <c r="L408" s="18" t="str">
        <f aca="false">IF($V408="","",INDEX('Stock Exchange'!H$5:H$2450,$V408))</f>
        <v/>
      </c>
      <c r="M408" s="18" t="str">
        <f aca="false">IF($V408="","",INDEX('Stock Exchange'!I$5:I$2450,$V408))</f>
        <v/>
      </c>
      <c r="N408" s="18" t="str">
        <f aca="false">IF($W408="","",INDEX(Primary!F$5:F$2450,$W408))</f>
        <v/>
      </c>
      <c r="O408" s="18" t="str">
        <f aca="false">IF($W408="","",INDEX(Primary!G$5:G$2450,$W408))</f>
        <v/>
      </c>
      <c r="P408" s="18" t="str">
        <f aca="false">IF($W408="","",INDEX(Primary!H$5:H$2450,$W408))</f>
        <v/>
      </c>
      <c r="Q408" s="18" t="str">
        <f aca="false">IF($W408="","",INDEX(Primary!I$5:I$2450,$W408))</f>
        <v/>
      </c>
      <c r="R408" s="19" t="str">
        <f aca="false">IF($E408="Yes",L408+P408,"")</f>
        <v/>
      </c>
      <c r="S408" s="19" t="str">
        <f aca="false">IF($E408="Yes",H408-R408,"")</f>
        <v/>
      </c>
      <c r="T408" s="6" t="str">
        <f aca="false">IF($E408="Yes",IF(ROUND(ABS(S408),2)&lt;=$T$2,"OK","CHECK"),"n/a")</f>
        <v>n/a</v>
      </c>
      <c r="U408" s="20" t="n">
        <f aca="false">Total!J408</f>
        <v>48.66</v>
      </c>
      <c r="V408" s="17" t="str">
        <f aca="false">IFERROR(MATCH($A408,'Stock Exchange'!$A$5:$A$2450,0),"")</f>
        <v/>
      </c>
      <c r="W408" s="17" t="str">
        <f aca="false">IFERROR(MATCH($A408,Primary!$A$5:$A$2450,0),"")</f>
        <v/>
      </c>
    </row>
    <row r="409" customFormat="false" ht="15" hidden="false" customHeight="false" outlineLevel="0" collapsed="false">
      <c r="A409" s="16" t="n">
        <f aca="false">Total!A409</f>
        <v>37480</v>
      </c>
      <c r="B409" s="17" t="n">
        <f aca="false">YEAR(A409)</f>
        <v>2002</v>
      </c>
      <c r="C409" s="17" t="n">
        <f aca="false">MONTH(A409)</f>
        <v>8</v>
      </c>
      <c r="D409" s="6" t="str">
        <f aca="false">IF(MONTH(A409)&gt;=4,"FY "&amp;YEAR(A409)&amp;"-"&amp;RIGHT(YEAR(A409)+1,2),"FY "&amp;(YEAR(A409)-1)&amp;"-"&amp;RIGHT(YEAR(A409),2))</f>
        <v>FY 2002-03</v>
      </c>
      <c r="E409" s="6" t="str">
        <f aca="false">IF(AND(V409&lt;&gt;"",W409&lt;&gt;""),"Yes","No")</f>
        <v>No</v>
      </c>
      <c r="F409" s="18" t="n">
        <f aca="false">Total!F409</f>
        <v>92.5</v>
      </c>
      <c r="G409" s="18" t="n">
        <f aca="false">Total!G409</f>
        <v>173.8</v>
      </c>
      <c r="H409" s="18" t="n">
        <f aca="false">Total!H409</f>
        <v>-81.3</v>
      </c>
      <c r="I409" s="18" t="n">
        <f aca="false">Total!I409</f>
        <v>-16.7</v>
      </c>
      <c r="J409" s="18" t="str">
        <f aca="false">IF($V409="","",INDEX('Stock Exchange'!F$5:F$2450,$V409))</f>
        <v/>
      </c>
      <c r="K409" s="18" t="str">
        <f aca="false">IF($V409="","",INDEX('Stock Exchange'!G$5:G$2450,$V409))</f>
        <v/>
      </c>
      <c r="L409" s="18" t="str">
        <f aca="false">IF($V409="","",INDEX('Stock Exchange'!H$5:H$2450,$V409))</f>
        <v/>
      </c>
      <c r="M409" s="18" t="str">
        <f aca="false">IF($V409="","",INDEX('Stock Exchange'!I$5:I$2450,$V409))</f>
        <v/>
      </c>
      <c r="N409" s="18" t="str">
        <f aca="false">IF($W409="","",INDEX(Primary!F$5:F$2450,$W409))</f>
        <v/>
      </c>
      <c r="O409" s="18" t="str">
        <f aca="false">IF($W409="","",INDEX(Primary!G$5:G$2450,$W409))</f>
        <v/>
      </c>
      <c r="P409" s="18" t="str">
        <f aca="false">IF($W409="","",INDEX(Primary!H$5:H$2450,$W409))</f>
        <v/>
      </c>
      <c r="Q409" s="18" t="str">
        <f aca="false">IF($W409="","",INDEX(Primary!I$5:I$2450,$W409))</f>
        <v/>
      </c>
      <c r="R409" s="19" t="str">
        <f aca="false">IF($E409="Yes",L409+P409,"")</f>
        <v/>
      </c>
      <c r="S409" s="19" t="str">
        <f aca="false">IF($E409="Yes",H409-R409,"")</f>
        <v/>
      </c>
      <c r="T409" s="6" t="str">
        <f aca="false">IF($E409="Yes",IF(ROUND(ABS(S409),2)&lt;=$T$2,"OK","CHECK"),"n/a")</f>
        <v>n/a</v>
      </c>
      <c r="U409" s="20" t="n">
        <f aca="false">Total!J409</f>
        <v>48.67</v>
      </c>
      <c r="V409" s="17" t="str">
        <f aca="false">IFERROR(MATCH($A409,'Stock Exchange'!$A$5:$A$2450,0),"")</f>
        <v/>
      </c>
      <c r="W409" s="17" t="str">
        <f aca="false">IFERROR(MATCH($A409,Primary!$A$5:$A$2450,0),"")</f>
        <v/>
      </c>
    </row>
    <row r="410" customFormat="false" ht="15" hidden="false" customHeight="false" outlineLevel="0" collapsed="false">
      <c r="A410" s="16" t="n">
        <f aca="false">Total!A410</f>
        <v>37481</v>
      </c>
      <c r="B410" s="17" t="n">
        <f aca="false">YEAR(A410)</f>
        <v>2002</v>
      </c>
      <c r="C410" s="17" t="n">
        <f aca="false">MONTH(A410)</f>
        <v>8</v>
      </c>
      <c r="D410" s="6" t="str">
        <f aca="false">IF(MONTH(A410)&gt;=4,"FY "&amp;YEAR(A410)&amp;"-"&amp;RIGHT(YEAR(A410)+1,2),"FY "&amp;(YEAR(A410)-1)&amp;"-"&amp;RIGHT(YEAR(A410),2))</f>
        <v>FY 2002-03</v>
      </c>
      <c r="E410" s="6" t="str">
        <f aca="false">IF(AND(V410&lt;&gt;"",W410&lt;&gt;""),"Yes","No")</f>
        <v>No</v>
      </c>
      <c r="F410" s="18" t="n">
        <f aca="false">Total!F410</f>
        <v>152.2</v>
      </c>
      <c r="G410" s="18" t="n">
        <f aca="false">Total!G410</f>
        <v>105.3</v>
      </c>
      <c r="H410" s="18" t="n">
        <f aca="false">Total!H410</f>
        <v>46.9</v>
      </c>
      <c r="I410" s="18" t="n">
        <f aca="false">Total!I410</f>
        <v>9.7</v>
      </c>
      <c r="J410" s="18" t="str">
        <f aca="false">IF($V410="","",INDEX('Stock Exchange'!F$5:F$2450,$V410))</f>
        <v/>
      </c>
      <c r="K410" s="18" t="str">
        <f aca="false">IF($V410="","",INDEX('Stock Exchange'!G$5:G$2450,$V410))</f>
        <v/>
      </c>
      <c r="L410" s="18" t="str">
        <f aca="false">IF($V410="","",INDEX('Stock Exchange'!H$5:H$2450,$V410))</f>
        <v/>
      </c>
      <c r="M410" s="18" t="str">
        <f aca="false">IF($V410="","",INDEX('Stock Exchange'!I$5:I$2450,$V410))</f>
        <v/>
      </c>
      <c r="N410" s="18" t="str">
        <f aca="false">IF($W410="","",INDEX(Primary!F$5:F$2450,$W410))</f>
        <v/>
      </c>
      <c r="O410" s="18" t="str">
        <f aca="false">IF($W410="","",INDEX(Primary!G$5:G$2450,$W410))</f>
        <v/>
      </c>
      <c r="P410" s="18" t="str">
        <f aca="false">IF($W410="","",INDEX(Primary!H$5:H$2450,$W410))</f>
        <v/>
      </c>
      <c r="Q410" s="18" t="str">
        <f aca="false">IF($W410="","",INDEX(Primary!I$5:I$2450,$W410))</f>
        <v/>
      </c>
      <c r="R410" s="19" t="str">
        <f aca="false">IF($E410="Yes",L410+P410,"")</f>
        <v/>
      </c>
      <c r="S410" s="19" t="str">
        <f aca="false">IF($E410="Yes",H410-R410,"")</f>
        <v/>
      </c>
      <c r="T410" s="6" t="str">
        <f aca="false">IF($E410="Yes",IF(ROUND(ABS(S410),2)&lt;=$T$2,"OK","CHECK"),"n/a")</f>
        <v>n/a</v>
      </c>
      <c r="U410" s="20" t="n">
        <f aca="false">Total!J410</f>
        <v>48.62</v>
      </c>
      <c r="V410" s="17" t="str">
        <f aca="false">IFERROR(MATCH($A410,'Stock Exchange'!$A$5:$A$2450,0),"")</f>
        <v/>
      </c>
      <c r="W410" s="17" t="str">
        <f aca="false">IFERROR(MATCH($A410,Primary!$A$5:$A$2450,0),"")</f>
        <v/>
      </c>
    </row>
    <row r="411" customFormat="false" ht="15" hidden="false" customHeight="false" outlineLevel="0" collapsed="false">
      <c r="A411" s="16" t="n">
        <f aca="false">Total!A411</f>
        <v>37482</v>
      </c>
      <c r="B411" s="17" t="n">
        <f aca="false">YEAR(A411)</f>
        <v>2002</v>
      </c>
      <c r="C411" s="17" t="n">
        <f aca="false">MONTH(A411)</f>
        <v>8</v>
      </c>
      <c r="D411" s="6" t="str">
        <f aca="false">IF(MONTH(A411)&gt;=4,"FY "&amp;YEAR(A411)&amp;"-"&amp;RIGHT(YEAR(A411)+1,2),"FY "&amp;(YEAR(A411)-1)&amp;"-"&amp;RIGHT(YEAR(A411),2))</f>
        <v>FY 2002-03</v>
      </c>
      <c r="E411" s="6" t="str">
        <f aca="false">IF(AND(V411&lt;&gt;"",W411&lt;&gt;""),"Yes","No")</f>
        <v>No</v>
      </c>
      <c r="F411" s="18" t="n">
        <f aca="false">Total!F411</f>
        <v>126.4</v>
      </c>
      <c r="G411" s="18" t="n">
        <f aca="false">Total!G411</f>
        <v>81</v>
      </c>
      <c r="H411" s="18" t="n">
        <f aca="false">Total!H411</f>
        <v>45.4</v>
      </c>
      <c r="I411" s="18" t="n">
        <f aca="false">Total!I411</f>
        <v>9.3</v>
      </c>
      <c r="J411" s="18" t="str">
        <f aca="false">IF($V411="","",INDEX('Stock Exchange'!F$5:F$2450,$V411))</f>
        <v/>
      </c>
      <c r="K411" s="18" t="str">
        <f aca="false">IF($V411="","",INDEX('Stock Exchange'!G$5:G$2450,$V411))</f>
        <v/>
      </c>
      <c r="L411" s="18" t="str">
        <f aca="false">IF($V411="","",INDEX('Stock Exchange'!H$5:H$2450,$V411))</f>
        <v/>
      </c>
      <c r="M411" s="18" t="str">
        <f aca="false">IF($V411="","",INDEX('Stock Exchange'!I$5:I$2450,$V411))</f>
        <v/>
      </c>
      <c r="N411" s="18" t="str">
        <f aca="false">IF($W411="","",INDEX(Primary!F$5:F$2450,$W411))</f>
        <v/>
      </c>
      <c r="O411" s="18" t="str">
        <f aca="false">IF($W411="","",INDEX(Primary!G$5:G$2450,$W411))</f>
        <v/>
      </c>
      <c r="P411" s="18" t="str">
        <f aca="false">IF($W411="","",INDEX(Primary!H$5:H$2450,$W411))</f>
        <v/>
      </c>
      <c r="Q411" s="18" t="str">
        <f aca="false">IF($W411="","",INDEX(Primary!I$5:I$2450,$W411))</f>
        <v/>
      </c>
      <c r="R411" s="19" t="str">
        <f aca="false">IF($E411="Yes",L411+P411,"")</f>
        <v/>
      </c>
      <c r="S411" s="19" t="str">
        <f aca="false">IF($E411="Yes",H411-R411,"")</f>
        <v/>
      </c>
      <c r="T411" s="6" t="str">
        <f aca="false">IF($E411="Yes",IF(ROUND(ABS(S411),2)&lt;=$T$2,"OK","CHECK"),"n/a")</f>
        <v>n/a</v>
      </c>
      <c r="U411" s="20" t="n">
        <f aca="false">Total!J411</f>
        <v>48.62</v>
      </c>
      <c r="V411" s="17" t="str">
        <f aca="false">IFERROR(MATCH($A411,'Stock Exchange'!$A$5:$A$2450,0),"")</f>
        <v/>
      </c>
      <c r="W411" s="17" t="str">
        <f aca="false">IFERROR(MATCH($A411,Primary!$A$5:$A$2450,0),"")</f>
        <v/>
      </c>
    </row>
    <row r="412" customFormat="false" ht="15" hidden="false" customHeight="false" outlineLevel="0" collapsed="false">
      <c r="A412" s="16" t="n">
        <f aca="false">Total!A412</f>
        <v>37484</v>
      </c>
      <c r="B412" s="17" t="n">
        <f aca="false">YEAR(A412)</f>
        <v>2002</v>
      </c>
      <c r="C412" s="17" t="n">
        <f aca="false">MONTH(A412)</f>
        <v>8</v>
      </c>
      <c r="D412" s="6" t="str">
        <f aca="false">IF(MONTH(A412)&gt;=4,"FY "&amp;YEAR(A412)&amp;"-"&amp;RIGHT(YEAR(A412)+1,2),"FY "&amp;(YEAR(A412)-1)&amp;"-"&amp;RIGHT(YEAR(A412),2))</f>
        <v>FY 2002-03</v>
      </c>
      <c r="E412" s="6" t="str">
        <f aca="false">IF(AND(V412&lt;&gt;"",W412&lt;&gt;""),"Yes","No")</f>
        <v>No</v>
      </c>
      <c r="F412" s="18" t="n">
        <f aca="false">Total!F412</f>
        <v>73.1</v>
      </c>
      <c r="G412" s="18" t="n">
        <f aca="false">Total!G412</f>
        <v>85</v>
      </c>
      <c r="H412" s="18" t="n">
        <f aca="false">Total!H412</f>
        <v>-11.9</v>
      </c>
      <c r="I412" s="18" t="n">
        <f aca="false">Total!I412</f>
        <v>-2.5</v>
      </c>
      <c r="J412" s="18" t="str">
        <f aca="false">IF($V412="","",INDEX('Stock Exchange'!F$5:F$2450,$V412))</f>
        <v/>
      </c>
      <c r="K412" s="18" t="str">
        <f aca="false">IF($V412="","",INDEX('Stock Exchange'!G$5:G$2450,$V412))</f>
        <v/>
      </c>
      <c r="L412" s="18" t="str">
        <f aca="false">IF($V412="","",INDEX('Stock Exchange'!H$5:H$2450,$V412))</f>
        <v/>
      </c>
      <c r="M412" s="18" t="str">
        <f aca="false">IF($V412="","",INDEX('Stock Exchange'!I$5:I$2450,$V412))</f>
        <v/>
      </c>
      <c r="N412" s="18" t="str">
        <f aca="false">IF($W412="","",INDEX(Primary!F$5:F$2450,$W412))</f>
        <v/>
      </c>
      <c r="O412" s="18" t="str">
        <f aca="false">IF($W412="","",INDEX(Primary!G$5:G$2450,$W412))</f>
        <v/>
      </c>
      <c r="P412" s="18" t="str">
        <f aca="false">IF($W412="","",INDEX(Primary!H$5:H$2450,$W412))</f>
        <v/>
      </c>
      <c r="Q412" s="18" t="str">
        <f aca="false">IF($W412="","",INDEX(Primary!I$5:I$2450,$W412))</f>
        <v/>
      </c>
      <c r="R412" s="19" t="str">
        <f aca="false">IF($E412="Yes",L412+P412,"")</f>
        <v/>
      </c>
      <c r="S412" s="19" t="str">
        <f aca="false">IF($E412="Yes",H412-R412,"")</f>
        <v/>
      </c>
      <c r="T412" s="6" t="str">
        <f aca="false">IF($E412="Yes",IF(ROUND(ABS(S412),2)&lt;=$T$2,"OK","CHECK"),"n/a")</f>
        <v>n/a</v>
      </c>
      <c r="U412" s="20" t="n">
        <f aca="false">Total!J412</f>
        <v>48.6</v>
      </c>
      <c r="V412" s="17" t="str">
        <f aca="false">IFERROR(MATCH($A412,'Stock Exchange'!$A$5:$A$2450,0),"")</f>
        <v/>
      </c>
      <c r="W412" s="17" t="str">
        <f aca="false">IFERROR(MATCH($A412,Primary!$A$5:$A$2450,0),"")</f>
        <v/>
      </c>
    </row>
    <row r="413" customFormat="false" ht="15" hidden="false" customHeight="false" outlineLevel="0" collapsed="false">
      <c r="A413" s="16" t="n">
        <f aca="false">Total!A413</f>
        <v>37487</v>
      </c>
      <c r="B413" s="17" t="n">
        <f aca="false">YEAR(A413)</f>
        <v>2002</v>
      </c>
      <c r="C413" s="17" t="n">
        <f aca="false">MONTH(A413)</f>
        <v>8</v>
      </c>
      <c r="D413" s="6" t="str">
        <f aca="false">IF(MONTH(A413)&gt;=4,"FY "&amp;YEAR(A413)&amp;"-"&amp;RIGHT(YEAR(A413)+1,2),"FY "&amp;(YEAR(A413)-1)&amp;"-"&amp;RIGHT(YEAR(A413),2))</f>
        <v>FY 2002-03</v>
      </c>
      <c r="E413" s="6" t="str">
        <f aca="false">IF(AND(V413&lt;&gt;"",W413&lt;&gt;""),"Yes","No")</f>
        <v>No</v>
      </c>
      <c r="F413" s="18" t="n">
        <f aca="false">Total!F413</f>
        <v>155.5</v>
      </c>
      <c r="G413" s="18" t="n">
        <f aca="false">Total!G413</f>
        <v>139.4</v>
      </c>
      <c r="H413" s="18" t="n">
        <f aca="false">Total!H413</f>
        <v>16.1</v>
      </c>
      <c r="I413" s="18" t="n">
        <f aca="false">Total!I413</f>
        <v>3.3</v>
      </c>
      <c r="J413" s="18" t="str">
        <f aca="false">IF($V413="","",INDEX('Stock Exchange'!F$5:F$2450,$V413))</f>
        <v/>
      </c>
      <c r="K413" s="18" t="str">
        <f aca="false">IF($V413="","",INDEX('Stock Exchange'!G$5:G$2450,$V413))</f>
        <v/>
      </c>
      <c r="L413" s="18" t="str">
        <f aca="false">IF($V413="","",INDEX('Stock Exchange'!H$5:H$2450,$V413))</f>
        <v/>
      </c>
      <c r="M413" s="18" t="str">
        <f aca="false">IF($V413="","",INDEX('Stock Exchange'!I$5:I$2450,$V413))</f>
        <v/>
      </c>
      <c r="N413" s="18" t="str">
        <f aca="false">IF($W413="","",INDEX(Primary!F$5:F$2450,$W413))</f>
        <v/>
      </c>
      <c r="O413" s="18" t="str">
        <f aca="false">IF($W413="","",INDEX(Primary!G$5:G$2450,$W413))</f>
        <v/>
      </c>
      <c r="P413" s="18" t="str">
        <f aca="false">IF($W413="","",INDEX(Primary!H$5:H$2450,$W413))</f>
        <v/>
      </c>
      <c r="Q413" s="18" t="str">
        <f aca="false">IF($W413="","",INDEX(Primary!I$5:I$2450,$W413))</f>
        <v/>
      </c>
      <c r="R413" s="19" t="str">
        <f aca="false">IF($E413="Yes",L413+P413,"")</f>
        <v/>
      </c>
      <c r="S413" s="19" t="str">
        <f aca="false">IF($E413="Yes",H413-R413,"")</f>
        <v/>
      </c>
      <c r="T413" s="6" t="str">
        <f aca="false">IF($E413="Yes",IF(ROUND(ABS(S413),2)&lt;=$T$2,"OK","CHECK"),"n/a")</f>
        <v>n/a</v>
      </c>
      <c r="U413" s="20" t="n">
        <f aca="false">Total!J413</f>
        <v>48.58</v>
      </c>
      <c r="V413" s="17" t="str">
        <f aca="false">IFERROR(MATCH($A413,'Stock Exchange'!$A$5:$A$2450,0),"")</f>
        <v/>
      </c>
      <c r="W413" s="17" t="str">
        <f aca="false">IFERROR(MATCH($A413,Primary!$A$5:$A$2450,0),"")</f>
        <v/>
      </c>
    </row>
    <row r="414" customFormat="false" ht="15" hidden="false" customHeight="false" outlineLevel="0" collapsed="false">
      <c r="A414" s="16" t="n">
        <f aca="false">Total!A414</f>
        <v>37488</v>
      </c>
      <c r="B414" s="17" t="n">
        <f aca="false">YEAR(A414)</f>
        <v>2002</v>
      </c>
      <c r="C414" s="17" t="n">
        <f aca="false">MONTH(A414)</f>
        <v>8</v>
      </c>
      <c r="D414" s="6" t="str">
        <f aca="false">IF(MONTH(A414)&gt;=4,"FY "&amp;YEAR(A414)&amp;"-"&amp;RIGHT(YEAR(A414)+1,2),"FY "&amp;(YEAR(A414)-1)&amp;"-"&amp;RIGHT(YEAR(A414),2))</f>
        <v>FY 2002-03</v>
      </c>
      <c r="E414" s="6" t="str">
        <f aca="false">IF(AND(V414&lt;&gt;"",W414&lt;&gt;""),"Yes","No")</f>
        <v>No</v>
      </c>
      <c r="F414" s="18" t="n">
        <f aca="false">Total!F414</f>
        <v>125.5</v>
      </c>
      <c r="G414" s="18" t="n">
        <f aca="false">Total!G414</f>
        <v>61</v>
      </c>
      <c r="H414" s="18" t="n">
        <f aca="false">Total!H414</f>
        <v>64.5</v>
      </c>
      <c r="I414" s="18" t="n">
        <f aca="false">Total!I414</f>
        <v>13.3</v>
      </c>
      <c r="J414" s="18" t="str">
        <f aca="false">IF($V414="","",INDEX('Stock Exchange'!F$5:F$2450,$V414))</f>
        <v/>
      </c>
      <c r="K414" s="18" t="str">
        <f aca="false">IF($V414="","",INDEX('Stock Exchange'!G$5:G$2450,$V414))</f>
        <v/>
      </c>
      <c r="L414" s="18" t="str">
        <f aca="false">IF($V414="","",INDEX('Stock Exchange'!H$5:H$2450,$V414))</f>
        <v/>
      </c>
      <c r="M414" s="18" t="str">
        <f aca="false">IF($V414="","",INDEX('Stock Exchange'!I$5:I$2450,$V414))</f>
        <v/>
      </c>
      <c r="N414" s="18" t="str">
        <f aca="false">IF($W414="","",INDEX(Primary!F$5:F$2450,$W414))</f>
        <v/>
      </c>
      <c r="O414" s="18" t="str">
        <f aca="false">IF($W414="","",INDEX(Primary!G$5:G$2450,$W414))</f>
        <v/>
      </c>
      <c r="P414" s="18" t="str">
        <f aca="false">IF($W414="","",INDEX(Primary!H$5:H$2450,$W414))</f>
        <v/>
      </c>
      <c r="Q414" s="18" t="str">
        <f aca="false">IF($W414="","",INDEX(Primary!I$5:I$2450,$W414))</f>
        <v/>
      </c>
      <c r="R414" s="19" t="str">
        <f aca="false">IF($E414="Yes",L414+P414,"")</f>
        <v/>
      </c>
      <c r="S414" s="19" t="str">
        <f aca="false">IF($E414="Yes",H414-R414,"")</f>
        <v/>
      </c>
      <c r="T414" s="6" t="str">
        <f aca="false">IF($E414="Yes",IF(ROUND(ABS(S414),2)&lt;=$T$2,"OK","CHECK"),"n/a")</f>
        <v>n/a</v>
      </c>
      <c r="U414" s="20" t="n">
        <f aca="false">Total!J414</f>
        <v>48.56</v>
      </c>
      <c r="V414" s="17" t="str">
        <f aca="false">IFERROR(MATCH($A414,'Stock Exchange'!$A$5:$A$2450,0),"")</f>
        <v/>
      </c>
      <c r="W414" s="17" t="str">
        <f aca="false">IFERROR(MATCH($A414,Primary!$A$5:$A$2450,0),"")</f>
        <v/>
      </c>
    </row>
    <row r="415" customFormat="false" ht="15" hidden="false" customHeight="false" outlineLevel="0" collapsed="false">
      <c r="A415" s="16" t="n">
        <f aca="false">Total!A415</f>
        <v>37489</v>
      </c>
      <c r="B415" s="17" t="n">
        <f aca="false">YEAR(A415)</f>
        <v>2002</v>
      </c>
      <c r="C415" s="17" t="n">
        <f aca="false">MONTH(A415)</f>
        <v>8</v>
      </c>
      <c r="D415" s="6" t="str">
        <f aca="false">IF(MONTH(A415)&gt;=4,"FY "&amp;YEAR(A415)&amp;"-"&amp;RIGHT(YEAR(A415)+1,2),"FY "&amp;(YEAR(A415)-1)&amp;"-"&amp;RIGHT(YEAR(A415),2))</f>
        <v>FY 2002-03</v>
      </c>
      <c r="E415" s="6" t="str">
        <f aca="false">IF(AND(V415&lt;&gt;"",W415&lt;&gt;""),"Yes","No")</f>
        <v>No</v>
      </c>
      <c r="F415" s="18" t="n">
        <f aca="false">Total!F415</f>
        <v>221</v>
      </c>
      <c r="G415" s="18" t="n">
        <f aca="false">Total!G415</f>
        <v>107.3</v>
      </c>
      <c r="H415" s="18" t="n">
        <f aca="false">Total!H415</f>
        <v>113.7</v>
      </c>
      <c r="I415" s="18" t="n">
        <f aca="false">Total!I415</f>
        <v>23.4</v>
      </c>
      <c r="J415" s="18" t="str">
        <f aca="false">IF($V415="","",INDEX('Stock Exchange'!F$5:F$2450,$V415))</f>
        <v/>
      </c>
      <c r="K415" s="18" t="str">
        <f aca="false">IF($V415="","",INDEX('Stock Exchange'!G$5:G$2450,$V415))</f>
        <v/>
      </c>
      <c r="L415" s="18" t="str">
        <f aca="false">IF($V415="","",INDEX('Stock Exchange'!H$5:H$2450,$V415))</f>
        <v/>
      </c>
      <c r="M415" s="18" t="str">
        <f aca="false">IF($V415="","",INDEX('Stock Exchange'!I$5:I$2450,$V415))</f>
        <v/>
      </c>
      <c r="N415" s="18" t="str">
        <f aca="false">IF($W415="","",INDEX(Primary!F$5:F$2450,$W415))</f>
        <v/>
      </c>
      <c r="O415" s="18" t="str">
        <f aca="false">IF($W415="","",INDEX(Primary!G$5:G$2450,$W415))</f>
        <v/>
      </c>
      <c r="P415" s="18" t="str">
        <f aca="false">IF($W415="","",INDEX(Primary!H$5:H$2450,$W415))</f>
        <v/>
      </c>
      <c r="Q415" s="18" t="str">
        <f aca="false">IF($W415="","",INDEX(Primary!I$5:I$2450,$W415))</f>
        <v/>
      </c>
      <c r="R415" s="19" t="str">
        <f aca="false">IF($E415="Yes",L415+P415,"")</f>
        <v/>
      </c>
      <c r="S415" s="19" t="str">
        <f aca="false">IF($E415="Yes",H415-R415,"")</f>
        <v/>
      </c>
      <c r="T415" s="6" t="str">
        <f aca="false">IF($E415="Yes",IF(ROUND(ABS(S415),2)&lt;=$T$2,"OK","CHECK"),"n/a")</f>
        <v>n/a</v>
      </c>
      <c r="U415" s="20" t="n">
        <f aca="false">Total!J415</f>
        <v>48.57</v>
      </c>
      <c r="V415" s="17" t="str">
        <f aca="false">IFERROR(MATCH($A415,'Stock Exchange'!$A$5:$A$2450,0),"")</f>
        <v/>
      </c>
      <c r="W415" s="17" t="str">
        <f aca="false">IFERROR(MATCH($A415,Primary!$A$5:$A$2450,0),"")</f>
        <v/>
      </c>
    </row>
    <row r="416" customFormat="false" ht="15" hidden="false" customHeight="false" outlineLevel="0" collapsed="false">
      <c r="A416" s="16" t="n">
        <f aca="false">Total!A416</f>
        <v>37490</v>
      </c>
      <c r="B416" s="17" t="n">
        <f aca="false">YEAR(A416)</f>
        <v>2002</v>
      </c>
      <c r="C416" s="17" t="n">
        <f aca="false">MONTH(A416)</f>
        <v>8</v>
      </c>
      <c r="D416" s="6" t="str">
        <f aca="false">IF(MONTH(A416)&gt;=4,"FY "&amp;YEAR(A416)&amp;"-"&amp;RIGHT(YEAR(A416)+1,2),"FY "&amp;(YEAR(A416)-1)&amp;"-"&amp;RIGHT(YEAR(A416),2))</f>
        <v>FY 2002-03</v>
      </c>
      <c r="E416" s="6" t="str">
        <f aca="false">IF(AND(V416&lt;&gt;"",W416&lt;&gt;""),"Yes","No")</f>
        <v>No</v>
      </c>
      <c r="F416" s="18" t="n">
        <f aca="false">Total!F416</f>
        <v>96</v>
      </c>
      <c r="G416" s="18" t="n">
        <f aca="false">Total!G416</f>
        <v>111.2</v>
      </c>
      <c r="H416" s="18" t="n">
        <f aca="false">Total!H416</f>
        <v>-15.2</v>
      </c>
      <c r="I416" s="18" t="n">
        <f aca="false">Total!I416</f>
        <v>-3.1</v>
      </c>
      <c r="J416" s="18" t="str">
        <f aca="false">IF($V416="","",INDEX('Stock Exchange'!F$5:F$2450,$V416))</f>
        <v/>
      </c>
      <c r="K416" s="18" t="str">
        <f aca="false">IF($V416="","",INDEX('Stock Exchange'!G$5:G$2450,$V416))</f>
        <v/>
      </c>
      <c r="L416" s="18" t="str">
        <f aca="false">IF($V416="","",INDEX('Stock Exchange'!H$5:H$2450,$V416))</f>
        <v/>
      </c>
      <c r="M416" s="18" t="str">
        <f aca="false">IF($V416="","",INDEX('Stock Exchange'!I$5:I$2450,$V416))</f>
        <v/>
      </c>
      <c r="N416" s="18" t="str">
        <f aca="false">IF($W416="","",INDEX(Primary!F$5:F$2450,$W416))</f>
        <v/>
      </c>
      <c r="O416" s="18" t="str">
        <f aca="false">IF($W416="","",INDEX(Primary!G$5:G$2450,$W416))</f>
        <v/>
      </c>
      <c r="P416" s="18" t="str">
        <f aca="false">IF($W416="","",INDEX(Primary!H$5:H$2450,$W416))</f>
        <v/>
      </c>
      <c r="Q416" s="18" t="str">
        <f aca="false">IF($W416="","",INDEX(Primary!I$5:I$2450,$W416))</f>
        <v/>
      </c>
      <c r="R416" s="19" t="str">
        <f aca="false">IF($E416="Yes",L416+P416,"")</f>
        <v/>
      </c>
      <c r="S416" s="19" t="str">
        <f aca="false">IF($E416="Yes",H416-R416,"")</f>
        <v/>
      </c>
      <c r="T416" s="6" t="str">
        <f aca="false">IF($E416="Yes",IF(ROUND(ABS(S416),2)&lt;=$T$2,"OK","CHECK"),"n/a")</f>
        <v>n/a</v>
      </c>
      <c r="U416" s="20" t="n">
        <f aca="false">Total!J416</f>
        <v>48.54</v>
      </c>
      <c r="V416" s="17" t="str">
        <f aca="false">IFERROR(MATCH($A416,'Stock Exchange'!$A$5:$A$2450,0),"")</f>
        <v/>
      </c>
      <c r="W416" s="17" t="str">
        <f aca="false">IFERROR(MATCH($A416,Primary!$A$5:$A$2450,0),"")</f>
        <v/>
      </c>
    </row>
    <row r="417" customFormat="false" ht="15" hidden="false" customHeight="false" outlineLevel="0" collapsed="false">
      <c r="A417" s="16" t="n">
        <f aca="false">Total!A417</f>
        <v>37491</v>
      </c>
      <c r="B417" s="17" t="n">
        <f aca="false">YEAR(A417)</f>
        <v>2002</v>
      </c>
      <c r="C417" s="17" t="n">
        <f aca="false">MONTH(A417)</f>
        <v>8</v>
      </c>
      <c r="D417" s="6" t="str">
        <f aca="false">IF(MONTH(A417)&gt;=4,"FY "&amp;YEAR(A417)&amp;"-"&amp;RIGHT(YEAR(A417)+1,2),"FY "&amp;(YEAR(A417)-1)&amp;"-"&amp;RIGHT(YEAR(A417),2))</f>
        <v>FY 2002-03</v>
      </c>
      <c r="E417" s="6" t="str">
        <f aca="false">IF(AND(V417&lt;&gt;"",W417&lt;&gt;""),"Yes","No")</f>
        <v>No</v>
      </c>
      <c r="F417" s="18" t="n">
        <f aca="false">Total!F417</f>
        <v>117</v>
      </c>
      <c r="G417" s="18" t="n">
        <f aca="false">Total!G417</f>
        <v>108.2</v>
      </c>
      <c r="H417" s="18" t="n">
        <f aca="false">Total!H417</f>
        <v>8.8</v>
      </c>
      <c r="I417" s="18" t="n">
        <f aca="false">Total!I417</f>
        <v>1.8</v>
      </c>
      <c r="J417" s="18" t="str">
        <f aca="false">IF($V417="","",INDEX('Stock Exchange'!F$5:F$2450,$V417))</f>
        <v/>
      </c>
      <c r="K417" s="18" t="str">
        <f aca="false">IF($V417="","",INDEX('Stock Exchange'!G$5:G$2450,$V417))</f>
        <v/>
      </c>
      <c r="L417" s="18" t="str">
        <f aca="false">IF($V417="","",INDEX('Stock Exchange'!H$5:H$2450,$V417))</f>
        <v/>
      </c>
      <c r="M417" s="18" t="str">
        <f aca="false">IF($V417="","",INDEX('Stock Exchange'!I$5:I$2450,$V417))</f>
        <v/>
      </c>
      <c r="N417" s="18" t="str">
        <f aca="false">IF($W417="","",INDEX(Primary!F$5:F$2450,$W417))</f>
        <v/>
      </c>
      <c r="O417" s="18" t="str">
        <f aca="false">IF($W417="","",INDEX(Primary!G$5:G$2450,$W417))</f>
        <v/>
      </c>
      <c r="P417" s="18" t="str">
        <f aca="false">IF($W417="","",INDEX(Primary!H$5:H$2450,$W417))</f>
        <v/>
      </c>
      <c r="Q417" s="18" t="str">
        <f aca="false">IF($W417="","",INDEX(Primary!I$5:I$2450,$W417))</f>
        <v/>
      </c>
      <c r="R417" s="19" t="str">
        <f aca="false">IF($E417="Yes",L417+P417,"")</f>
        <v/>
      </c>
      <c r="S417" s="19" t="str">
        <f aca="false">IF($E417="Yes",H417-R417,"")</f>
        <v/>
      </c>
      <c r="T417" s="6" t="str">
        <f aca="false">IF($E417="Yes",IF(ROUND(ABS(S417),2)&lt;=$T$2,"OK","CHECK"),"n/a")</f>
        <v>n/a</v>
      </c>
      <c r="U417" s="20" t="n">
        <f aca="false">Total!J417</f>
        <v>48.54</v>
      </c>
      <c r="V417" s="17" t="str">
        <f aca="false">IFERROR(MATCH($A417,'Stock Exchange'!$A$5:$A$2450,0),"")</f>
        <v/>
      </c>
      <c r="W417" s="17" t="str">
        <f aca="false">IFERROR(MATCH($A417,Primary!$A$5:$A$2450,0),"")</f>
        <v/>
      </c>
    </row>
    <row r="418" customFormat="false" ht="15" hidden="false" customHeight="false" outlineLevel="0" collapsed="false">
      <c r="A418" s="16" t="n">
        <f aca="false">Total!A418</f>
        <v>37494</v>
      </c>
      <c r="B418" s="17" t="n">
        <f aca="false">YEAR(A418)</f>
        <v>2002</v>
      </c>
      <c r="C418" s="17" t="n">
        <f aca="false">MONTH(A418)</f>
        <v>8</v>
      </c>
      <c r="D418" s="6" t="str">
        <f aca="false">IF(MONTH(A418)&gt;=4,"FY "&amp;YEAR(A418)&amp;"-"&amp;RIGHT(YEAR(A418)+1,2),"FY "&amp;(YEAR(A418)-1)&amp;"-"&amp;RIGHT(YEAR(A418),2))</f>
        <v>FY 2002-03</v>
      </c>
      <c r="E418" s="6" t="str">
        <f aca="false">IF(AND(V418&lt;&gt;"",W418&lt;&gt;""),"Yes","No")</f>
        <v>No</v>
      </c>
      <c r="F418" s="18" t="n">
        <f aca="false">Total!F418</f>
        <v>196.8</v>
      </c>
      <c r="G418" s="18" t="n">
        <f aca="false">Total!G418</f>
        <v>178.1</v>
      </c>
      <c r="H418" s="18" t="n">
        <f aca="false">Total!H418</f>
        <v>18.7</v>
      </c>
      <c r="I418" s="18" t="n">
        <f aca="false">Total!I418</f>
        <v>3.9</v>
      </c>
      <c r="J418" s="18" t="str">
        <f aca="false">IF($V418="","",INDEX('Stock Exchange'!F$5:F$2450,$V418))</f>
        <v/>
      </c>
      <c r="K418" s="18" t="str">
        <f aca="false">IF($V418="","",INDEX('Stock Exchange'!G$5:G$2450,$V418))</f>
        <v/>
      </c>
      <c r="L418" s="18" t="str">
        <f aca="false">IF($V418="","",INDEX('Stock Exchange'!H$5:H$2450,$V418))</f>
        <v/>
      </c>
      <c r="M418" s="18" t="str">
        <f aca="false">IF($V418="","",INDEX('Stock Exchange'!I$5:I$2450,$V418))</f>
        <v/>
      </c>
      <c r="N418" s="18" t="str">
        <f aca="false">IF($W418="","",INDEX(Primary!F$5:F$2450,$W418))</f>
        <v/>
      </c>
      <c r="O418" s="18" t="str">
        <f aca="false">IF($W418="","",INDEX(Primary!G$5:G$2450,$W418))</f>
        <v/>
      </c>
      <c r="P418" s="18" t="str">
        <f aca="false">IF($W418="","",INDEX(Primary!H$5:H$2450,$W418))</f>
        <v/>
      </c>
      <c r="Q418" s="18" t="str">
        <f aca="false">IF($W418="","",INDEX(Primary!I$5:I$2450,$W418))</f>
        <v/>
      </c>
      <c r="R418" s="19" t="str">
        <f aca="false">IF($E418="Yes",L418+P418,"")</f>
        <v/>
      </c>
      <c r="S418" s="19" t="str">
        <f aca="false">IF($E418="Yes",H418-R418,"")</f>
        <v/>
      </c>
      <c r="T418" s="6" t="str">
        <f aca="false">IF($E418="Yes",IF(ROUND(ABS(S418),2)&lt;=$T$2,"OK","CHECK"),"n/a")</f>
        <v>n/a</v>
      </c>
      <c r="U418" s="20" t="n">
        <f aca="false">Total!J418</f>
        <v>48.52</v>
      </c>
      <c r="V418" s="17" t="str">
        <f aca="false">IFERROR(MATCH($A418,'Stock Exchange'!$A$5:$A$2450,0),"")</f>
        <v/>
      </c>
      <c r="W418" s="17" t="str">
        <f aca="false">IFERROR(MATCH($A418,Primary!$A$5:$A$2450,0),"")</f>
        <v/>
      </c>
    </row>
    <row r="419" customFormat="false" ht="15" hidden="false" customHeight="false" outlineLevel="0" collapsed="false">
      <c r="A419" s="16" t="n">
        <f aca="false">Total!A419</f>
        <v>37495</v>
      </c>
      <c r="B419" s="17" t="n">
        <f aca="false">YEAR(A419)</f>
        <v>2002</v>
      </c>
      <c r="C419" s="17" t="n">
        <f aca="false">MONTH(A419)</f>
        <v>8</v>
      </c>
      <c r="D419" s="6" t="str">
        <f aca="false">IF(MONTH(A419)&gt;=4,"FY "&amp;YEAR(A419)&amp;"-"&amp;RIGHT(YEAR(A419)+1,2),"FY "&amp;(YEAR(A419)-1)&amp;"-"&amp;RIGHT(YEAR(A419),2))</f>
        <v>FY 2002-03</v>
      </c>
      <c r="E419" s="6" t="str">
        <f aca="false">IF(AND(V419&lt;&gt;"",W419&lt;&gt;""),"Yes","No")</f>
        <v>No</v>
      </c>
      <c r="F419" s="18" t="n">
        <f aca="false">Total!F419</f>
        <v>57.7</v>
      </c>
      <c r="G419" s="18" t="n">
        <f aca="false">Total!G419</f>
        <v>102</v>
      </c>
      <c r="H419" s="18" t="n">
        <f aca="false">Total!H419</f>
        <v>-44.3</v>
      </c>
      <c r="I419" s="18" t="n">
        <f aca="false">Total!I419</f>
        <v>-9.1</v>
      </c>
      <c r="J419" s="18" t="str">
        <f aca="false">IF($V419="","",INDEX('Stock Exchange'!F$5:F$2450,$V419))</f>
        <v/>
      </c>
      <c r="K419" s="18" t="str">
        <f aca="false">IF($V419="","",INDEX('Stock Exchange'!G$5:G$2450,$V419))</f>
        <v/>
      </c>
      <c r="L419" s="18" t="str">
        <f aca="false">IF($V419="","",INDEX('Stock Exchange'!H$5:H$2450,$V419))</f>
        <v/>
      </c>
      <c r="M419" s="18" t="str">
        <f aca="false">IF($V419="","",INDEX('Stock Exchange'!I$5:I$2450,$V419))</f>
        <v/>
      </c>
      <c r="N419" s="18" t="str">
        <f aca="false">IF($W419="","",INDEX(Primary!F$5:F$2450,$W419))</f>
        <v/>
      </c>
      <c r="O419" s="18" t="str">
        <f aca="false">IF($W419="","",INDEX(Primary!G$5:G$2450,$W419))</f>
        <v/>
      </c>
      <c r="P419" s="18" t="str">
        <f aca="false">IF($W419="","",INDEX(Primary!H$5:H$2450,$W419))</f>
        <v/>
      </c>
      <c r="Q419" s="18" t="str">
        <f aca="false">IF($W419="","",INDEX(Primary!I$5:I$2450,$W419))</f>
        <v/>
      </c>
      <c r="R419" s="19" t="str">
        <f aca="false">IF($E419="Yes",L419+P419,"")</f>
        <v/>
      </c>
      <c r="S419" s="19" t="str">
        <f aca="false">IF($E419="Yes",H419-R419,"")</f>
        <v/>
      </c>
      <c r="T419" s="6" t="str">
        <f aca="false">IF($E419="Yes",IF(ROUND(ABS(S419),2)&lt;=$T$2,"OK","CHECK"),"n/a")</f>
        <v>n/a</v>
      </c>
      <c r="U419" s="20" t="n">
        <f aca="false">Total!J419</f>
        <v>48.52</v>
      </c>
      <c r="V419" s="17" t="str">
        <f aca="false">IFERROR(MATCH($A419,'Stock Exchange'!$A$5:$A$2450,0),"")</f>
        <v/>
      </c>
      <c r="W419" s="17" t="str">
        <f aca="false">IFERROR(MATCH($A419,Primary!$A$5:$A$2450,0),"")</f>
        <v/>
      </c>
    </row>
    <row r="420" customFormat="false" ht="15" hidden="false" customHeight="false" outlineLevel="0" collapsed="false">
      <c r="A420" s="16" t="n">
        <f aca="false">Total!A420</f>
        <v>37496</v>
      </c>
      <c r="B420" s="17" t="n">
        <f aca="false">YEAR(A420)</f>
        <v>2002</v>
      </c>
      <c r="C420" s="17" t="n">
        <f aca="false">MONTH(A420)</f>
        <v>8</v>
      </c>
      <c r="D420" s="6" t="str">
        <f aca="false">IF(MONTH(A420)&gt;=4,"FY "&amp;YEAR(A420)&amp;"-"&amp;RIGHT(YEAR(A420)+1,2),"FY "&amp;(YEAR(A420)-1)&amp;"-"&amp;RIGHT(YEAR(A420),2))</f>
        <v>FY 2002-03</v>
      </c>
      <c r="E420" s="6" t="str">
        <f aca="false">IF(AND(V420&lt;&gt;"",W420&lt;&gt;""),"Yes","No")</f>
        <v>No</v>
      </c>
      <c r="F420" s="18" t="n">
        <f aca="false">Total!F420</f>
        <v>128.8</v>
      </c>
      <c r="G420" s="18" t="n">
        <f aca="false">Total!G420</f>
        <v>112.7</v>
      </c>
      <c r="H420" s="18" t="n">
        <f aca="false">Total!H420</f>
        <v>16.1</v>
      </c>
      <c r="I420" s="18" t="n">
        <f aca="false">Total!I420</f>
        <v>3.3</v>
      </c>
      <c r="J420" s="18" t="str">
        <f aca="false">IF($V420="","",INDEX('Stock Exchange'!F$5:F$2450,$V420))</f>
        <v/>
      </c>
      <c r="K420" s="18" t="str">
        <f aca="false">IF($V420="","",INDEX('Stock Exchange'!G$5:G$2450,$V420))</f>
        <v/>
      </c>
      <c r="L420" s="18" t="str">
        <f aca="false">IF($V420="","",INDEX('Stock Exchange'!H$5:H$2450,$V420))</f>
        <v/>
      </c>
      <c r="M420" s="18" t="str">
        <f aca="false">IF($V420="","",INDEX('Stock Exchange'!I$5:I$2450,$V420))</f>
        <v/>
      </c>
      <c r="N420" s="18" t="str">
        <f aca="false">IF($W420="","",INDEX(Primary!F$5:F$2450,$W420))</f>
        <v/>
      </c>
      <c r="O420" s="18" t="str">
        <f aca="false">IF($W420="","",INDEX(Primary!G$5:G$2450,$W420))</f>
        <v/>
      </c>
      <c r="P420" s="18" t="str">
        <f aca="false">IF($W420="","",INDEX(Primary!H$5:H$2450,$W420))</f>
        <v/>
      </c>
      <c r="Q420" s="18" t="str">
        <f aca="false">IF($W420="","",INDEX(Primary!I$5:I$2450,$W420))</f>
        <v/>
      </c>
      <c r="R420" s="19" t="str">
        <f aca="false">IF($E420="Yes",L420+P420,"")</f>
        <v/>
      </c>
      <c r="S420" s="19" t="str">
        <f aca="false">IF($E420="Yes",H420-R420,"")</f>
        <v/>
      </c>
      <c r="T420" s="6" t="str">
        <f aca="false">IF($E420="Yes",IF(ROUND(ABS(S420),2)&lt;=$T$2,"OK","CHECK"),"n/a")</f>
        <v>n/a</v>
      </c>
      <c r="U420" s="20" t="n">
        <f aca="false">Total!J420</f>
        <v>48.5</v>
      </c>
      <c r="V420" s="17" t="str">
        <f aca="false">IFERROR(MATCH($A420,'Stock Exchange'!$A$5:$A$2450,0),"")</f>
        <v/>
      </c>
      <c r="W420" s="17" t="str">
        <f aca="false">IFERROR(MATCH($A420,Primary!$A$5:$A$2450,0),"")</f>
        <v/>
      </c>
    </row>
    <row r="421" customFormat="false" ht="15" hidden="false" customHeight="false" outlineLevel="0" collapsed="false">
      <c r="A421" s="16" t="n">
        <f aca="false">Total!A421</f>
        <v>37497</v>
      </c>
      <c r="B421" s="17" t="n">
        <f aca="false">YEAR(A421)</f>
        <v>2002</v>
      </c>
      <c r="C421" s="17" t="n">
        <f aca="false">MONTH(A421)</f>
        <v>8</v>
      </c>
      <c r="D421" s="6" t="str">
        <f aca="false">IF(MONTH(A421)&gt;=4,"FY "&amp;YEAR(A421)&amp;"-"&amp;RIGHT(YEAR(A421)+1,2),"FY "&amp;(YEAR(A421)-1)&amp;"-"&amp;RIGHT(YEAR(A421),2))</f>
        <v>FY 2002-03</v>
      </c>
      <c r="E421" s="6" t="str">
        <f aca="false">IF(AND(V421&lt;&gt;"",W421&lt;&gt;""),"Yes","No")</f>
        <v>No</v>
      </c>
      <c r="F421" s="18" t="n">
        <f aca="false">Total!F421</f>
        <v>116.3</v>
      </c>
      <c r="G421" s="18" t="n">
        <f aca="false">Total!G421</f>
        <v>66.8</v>
      </c>
      <c r="H421" s="18" t="n">
        <f aca="false">Total!H421</f>
        <v>49.5</v>
      </c>
      <c r="I421" s="18" t="n">
        <f aca="false">Total!I421</f>
        <v>10.2</v>
      </c>
      <c r="J421" s="18" t="str">
        <f aca="false">IF($V421="","",INDEX('Stock Exchange'!F$5:F$2450,$V421))</f>
        <v/>
      </c>
      <c r="K421" s="18" t="str">
        <f aca="false">IF($V421="","",INDEX('Stock Exchange'!G$5:G$2450,$V421))</f>
        <v/>
      </c>
      <c r="L421" s="18" t="str">
        <f aca="false">IF($V421="","",INDEX('Stock Exchange'!H$5:H$2450,$V421))</f>
        <v/>
      </c>
      <c r="M421" s="18" t="str">
        <f aca="false">IF($V421="","",INDEX('Stock Exchange'!I$5:I$2450,$V421))</f>
        <v/>
      </c>
      <c r="N421" s="18" t="str">
        <f aca="false">IF($W421="","",INDEX(Primary!F$5:F$2450,$W421))</f>
        <v/>
      </c>
      <c r="O421" s="18" t="str">
        <f aca="false">IF($W421="","",INDEX(Primary!G$5:G$2450,$W421))</f>
        <v/>
      </c>
      <c r="P421" s="18" t="str">
        <f aca="false">IF($W421="","",INDEX(Primary!H$5:H$2450,$W421))</f>
        <v/>
      </c>
      <c r="Q421" s="18" t="str">
        <f aca="false">IF($W421="","",INDEX(Primary!I$5:I$2450,$W421))</f>
        <v/>
      </c>
      <c r="R421" s="19" t="str">
        <f aca="false">IF($E421="Yes",L421+P421,"")</f>
        <v/>
      </c>
      <c r="S421" s="19" t="str">
        <f aca="false">IF($E421="Yes",H421-R421,"")</f>
        <v/>
      </c>
      <c r="T421" s="6" t="str">
        <f aca="false">IF($E421="Yes",IF(ROUND(ABS(S421),2)&lt;=$T$2,"OK","CHECK"),"n/a")</f>
        <v>n/a</v>
      </c>
      <c r="U421" s="20" t="n">
        <f aca="false">Total!J421</f>
        <v>48.48</v>
      </c>
      <c r="V421" s="17" t="str">
        <f aca="false">IFERROR(MATCH($A421,'Stock Exchange'!$A$5:$A$2450,0),"")</f>
        <v/>
      </c>
      <c r="W421" s="17" t="str">
        <f aca="false">IFERROR(MATCH($A421,Primary!$A$5:$A$2450,0),"")</f>
        <v/>
      </c>
    </row>
    <row r="422" customFormat="false" ht="15" hidden="false" customHeight="false" outlineLevel="0" collapsed="false">
      <c r="A422" s="16" t="n">
        <f aca="false">Total!A422</f>
        <v>37498</v>
      </c>
      <c r="B422" s="17" t="n">
        <f aca="false">YEAR(A422)</f>
        <v>2002</v>
      </c>
      <c r="C422" s="17" t="n">
        <f aca="false">MONTH(A422)</f>
        <v>8</v>
      </c>
      <c r="D422" s="6" t="str">
        <f aca="false">IF(MONTH(A422)&gt;=4,"FY "&amp;YEAR(A422)&amp;"-"&amp;RIGHT(YEAR(A422)+1,2),"FY "&amp;(YEAR(A422)-1)&amp;"-"&amp;RIGHT(YEAR(A422),2))</f>
        <v>FY 2002-03</v>
      </c>
      <c r="E422" s="6" t="str">
        <f aca="false">IF(AND(V422&lt;&gt;"",W422&lt;&gt;""),"Yes","No")</f>
        <v>No</v>
      </c>
      <c r="F422" s="18" t="n">
        <f aca="false">Total!F422</f>
        <v>173.1</v>
      </c>
      <c r="G422" s="18" t="n">
        <f aca="false">Total!G422</f>
        <v>145</v>
      </c>
      <c r="H422" s="18" t="n">
        <f aca="false">Total!H422</f>
        <v>28.1</v>
      </c>
      <c r="I422" s="18" t="n">
        <f aca="false">Total!I422</f>
        <v>5.8</v>
      </c>
      <c r="J422" s="18" t="str">
        <f aca="false">IF($V422="","",INDEX('Stock Exchange'!F$5:F$2450,$V422))</f>
        <v/>
      </c>
      <c r="K422" s="18" t="str">
        <f aca="false">IF($V422="","",INDEX('Stock Exchange'!G$5:G$2450,$V422))</f>
        <v/>
      </c>
      <c r="L422" s="18" t="str">
        <f aca="false">IF($V422="","",INDEX('Stock Exchange'!H$5:H$2450,$V422))</f>
        <v/>
      </c>
      <c r="M422" s="18" t="str">
        <f aca="false">IF($V422="","",INDEX('Stock Exchange'!I$5:I$2450,$V422))</f>
        <v/>
      </c>
      <c r="N422" s="18" t="str">
        <f aca="false">IF($W422="","",INDEX(Primary!F$5:F$2450,$W422))</f>
        <v/>
      </c>
      <c r="O422" s="18" t="str">
        <f aca="false">IF($W422="","",INDEX(Primary!G$5:G$2450,$W422))</f>
        <v/>
      </c>
      <c r="P422" s="18" t="str">
        <f aca="false">IF($W422="","",INDEX(Primary!H$5:H$2450,$W422))</f>
        <v/>
      </c>
      <c r="Q422" s="18" t="str">
        <f aca="false">IF($W422="","",INDEX(Primary!I$5:I$2450,$W422))</f>
        <v/>
      </c>
      <c r="R422" s="19" t="str">
        <f aca="false">IF($E422="Yes",L422+P422,"")</f>
        <v/>
      </c>
      <c r="S422" s="19" t="str">
        <f aca="false">IF($E422="Yes",H422-R422,"")</f>
        <v/>
      </c>
      <c r="T422" s="6" t="str">
        <f aca="false">IF($E422="Yes",IF(ROUND(ABS(S422),2)&lt;=$T$2,"OK","CHECK"),"n/a")</f>
        <v>n/a</v>
      </c>
      <c r="U422" s="20" t="n">
        <f aca="false">Total!J422</f>
        <v>48.5</v>
      </c>
      <c r="V422" s="17" t="str">
        <f aca="false">IFERROR(MATCH($A422,'Stock Exchange'!$A$5:$A$2450,0),"")</f>
        <v/>
      </c>
      <c r="W422" s="17" t="str">
        <f aca="false">IFERROR(MATCH($A422,Primary!$A$5:$A$2450,0),"")</f>
        <v/>
      </c>
    </row>
    <row r="423" customFormat="false" ht="15" hidden="false" customHeight="false" outlineLevel="0" collapsed="false">
      <c r="A423" s="16" t="n">
        <f aca="false">Total!A423</f>
        <v>37501</v>
      </c>
      <c r="B423" s="17" t="n">
        <f aca="false">YEAR(A423)</f>
        <v>2002</v>
      </c>
      <c r="C423" s="17" t="n">
        <f aca="false">MONTH(A423)</f>
        <v>9</v>
      </c>
      <c r="D423" s="6" t="str">
        <f aca="false">IF(MONTH(A423)&gt;=4,"FY "&amp;YEAR(A423)&amp;"-"&amp;RIGHT(YEAR(A423)+1,2),"FY "&amp;(YEAR(A423)-1)&amp;"-"&amp;RIGHT(YEAR(A423),2))</f>
        <v>FY 2002-03</v>
      </c>
      <c r="E423" s="6" t="str">
        <f aca="false">IF(AND(V423&lt;&gt;"",W423&lt;&gt;""),"Yes","No")</f>
        <v>No</v>
      </c>
      <c r="F423" s="18" t="n">
        <f aca="false">Total!F423</f>
        <v>153.6</v>
      </c>
      <c r="G423" s="18" t="n">
        <f aca="false">Total!G423</f>
        <v>140.3</v>
      </c>
      <c r="H423" s="18" t="n">
        <f aca="false">Total!H423</f>
        <v>13.3</v>
      </c>
      <c r="I423" s="18" t="n">
        <f aca="false">Total!I423</f>
        <v>2.7</v>
      </c>
      <c r="J423" s="18" t="str">
        <f aca="false">IF($V423="","",INDEX('Stock Exchange'!F$5:F$2450,$V423))</f>
        <v/>
      </c>
      <c r="K423" s="18" t="str">
        <f aca="false">IF($V423="","",INDEX('Stock Exchange'!G$5:G$2450,$V423))</f>
        <v/>
      </c>
      <c r="L423" s="18" t="str">
        <f aca="false">IF($V423="","",INDEX('Stock Exchange'!H$5:H$2450,$V423))</f>
        <v/>
      </c>
      <c r="M423" s="18" t="str">
        <f aca="false">IF($V423="","",INDEX('Stock Exchange'!I$5:I$2450,$V423))</f>
        <v/>
      </c>
      <c r="N423" s="18" t="str">
        <f aca="false">IF($W423="","",INDEX(Primary!F$5:F$2450,$W423))</f>
        <v/>
      </c>
      <c r="O423" s="18" t="str">
        <f aca="false">IF($W423="","",INDEX(Primary!G$5:G$2450,$W423))</f>
        <v/>
      </c>
      <c r="P423" s="18" t="str">
        <f aca="false">IF($W423="","",INDEX(Primary!H$5:H$2450,$W423))</f>
        <v/>
      </c>
      <c r="Q423" s="18" t="str">
        <f aca="false">IF($W423="","",INDEX(Primary!I$5:I$2450,$W423))</f>
        <v/>
      </c>
      <c r="R423" s="19" t="str">
        <f aca="false">IF($E423="Yes",L423+P423,"")</f>
        <v/>
      </c>
      <c r="S423" s="19" t="str">
        <f aca="false">IF($E423="Yes",H423-R423,"")</f>
        <v/>
      </c>
      <c r="T423" s="6" t="str">
        <f aca="false">IF($E423="Yes",IF(ROUND(ABS(S423),2)&lt;=$T$2,"OK","CHECK"),"n/a")</f>
        <v>n/a</v>
      </c>
      <c r="U423" s="20" t="n">
        <f aca="false">Total!J423</f>
        <v>48.51</v>
      </c>
      <c r="V423" s="17" t="str">
        <f aca="false">IFERROR(MATCH($A423,'Stock Exchange'!$A$5:$A$2450,0),"")</f>
        <v/>
      </c>
      <c r="W423" s="17" t="str">
        <f aca="false">IFERROR(MATCH($A423,Primary!$A$5:$A$2450,0),"")</f>
        <v/>
      </c>
    </row>
    <row r="424" customFormat="false" ht="15" hidden="false" customHeight="false" outlineLevel="0" collapsed="false">
      <c r="A424" s="16" t="n">
        <f aca="false">Total!A424</f>
        <v>37502</v>
      </c>
      <c r="B424" s="17" t="n">
        <f aca="false">YEAR(A424)</f>
        <v>2002</v>
      </c>
      <c r="C424" s="17" t="n">
        <f aca="false">MONTH(A424)</f>
        <v>9</v>
      </c>
      <c r="D424" s="6" t="str">
        <f aca="false">IF(MONTH(A424)&gt;=4,"FY "&amp;YEAR(A424)&amp;"-"&amp;RIGHT(YEAR(A424)+1,2),"FY "&amp;(YEAR(A424)-1)&amp;"-"&amp;RIGHT(YEAR(A424),2))</f>
        <v>FY 2002-03</v>
      </c>
      <c r="E424" s="6" t="str">
        <f aca="false">IF(AND(V424&lt;&gt;"",W424&lt;&gt;""),"Yes","No")</f>
        <v>No</v>
      </c>
      <c r="F424" s="18" t="n">
        <f aca="false">Total!F424</f>
        <v>69.9</v>
      </c>
      <c r="G424" s="18" t="n">
        <f aca="false">Total!G424</f>
        <v>123.7</v>
      </c>
      <c r="H424" s="18" t="n">
        <f aca="false">Total!H424</f>
        <v>-53.8</v>
      </c>
      <c r="I424" s="18" t="n">
        <f aca="false">Total!I424</f>
        <v>-11.1</v>
      </c>
      <c r="J424" s="18" t="str">
        <f aca="false">IF($V424="","",INDEX('Stock Exchange'!F$5:F$2450,$V424))</f>
        <v/>
      </c>
      <c r="K424" s="18" t="str">
        <f aca="false">IF($V424="","",INDEX('Stock Exchange'!G$5:G$2450,$V424))</f>
        <v/>
      </c>
      <c r="L424" s="18" t="str">
        <f aca="false">IF($V424="","",INDEX('Stock Exchange'!H$5:H$2450,$V424))</f>
        <v/>
      </c>
      <c r="M424" s="18" t="str">
        <f aca="false">IF($V424="","",INDEX('Stock Exchange'!I$5:I$2450,$V424))</f>
        <v/>
      </c>
      <c r="N424" s="18" t="str">
        <f aca="false">IF($W424="","",INDEX(Primary!F$5:F$2450,$W424))</f>
        <v/>
      </c>
      <c r="O424" s="18" t="str">
        <f aca="false">IF($W424="","",INDEX(Primary!G$5:G$2450,$W424))</f>
        <v/>
      </c>
      <c r="P424" s="18" t="str">
        <f aca="false">IF($W424="","",INDEX(Primary!H$5:H$2450,$W424))</f>
        <v/>
      </c>
      <c r="Q424" s="18" t="str">
        <f aca="false">IF($W424="","",INDEX(Primary!I$5:I$2450,$W424))</f>
        <v/>
      </c>
      <c r="R424" s="19" t="str">
        <f aca="false">IF($E424="Yes",L424+P424,"")</f>
        <v/>
      </c>
      <c r="S424" s="19" t="str">
        <f aca="false">IF($E424="Yes",H424-R424,"")</f>
        <v/>
      </c>
      <c r="T424" s="6" t="str">
        <f aca="false">IF($E424="Yes",IF(ROUND(ABS(S424),2)&lt;=$T$2,"OK","CHECK"),"n/a")</f>
        <v>n/a</v>
      </c>
      <c r="U424" s="20" t="n">
        <f aca="false">Total!J424</f>
        <v>48.48</v>
      </c>
      <c r="V424" s="17" t="str">
        <f aca="false">IFERROR(MATCH($A424,'Stock Exchange'!$A$5:$A$2450,0),"")</f>
        <v/>
      </c>
      <c r="W424" s="17" t="str">
        <f aca="false">IFERROR(MATCH($A424,Primary!$A$5:$A$2450,0),"")</f>
        <v/>
      </c>
    </row>
    <row r="425" customFormat="false" ht="15" hidden="false" customHeight="false" outlineLevel="0" collapsed="false">
      <c r="A425" s="16" t="n">
        <f aca="false">Total!A425</f>
        <v>37503</v>
      </c>
      <c r="B425" s="17" t="n">
        <f aca="false">YEAR(A425)</f>
        <v>2002</v>
      </c>
      <c r="C425" s="17" t="n">
        <f aca="false">MONTH(A425)</f>
        <v>9</v>
      </c>
      <c r="D425" s="6" t="str">
        <f aca="false">IF(MONTH(A425)&gt;=4,"FY "&amp;YEAR(A425)&amp;"-"&amp;RIGHT(YEAR(A425)+1,2),"FY "&amp;(YEAR(A425)-1)&amp;"-"&amp;RIGHT(YEAR(A425),2))</f>
        <v>FY 2002-03</v>
      </c>
      <c r="E425" s="6" t="str">
        <f aca="false">IF(AND(V425&lt;&gt;"",W425&lt;&gt;""),"Yes","No")</f>
        <v>No</v>
      </c>
      <c r="F425" s="18" t="n">
        <f aca="false">Total!F425</f>
        <v>93.5</v>
      </c>
      <c r="G425" s="18" t="n">
        <f aca="false">Total!G425</f>
        <v>452.7</v>
      </c>
      <c r="H425" s="18" t="n">
        <f aca="false">Total!H425</f>
        <v>-359.2</v>
      </c>
      <c r="I425" s="18" t="n">
        <f aca="false">Total!I425</f>
        <v>-74.1</v>
      </c>
      <c r="J425" s="18" t="str">
        <f aca="false">IF($V425="","",INDEX('Stock Exchange'!F$5:F$2450,$V425))</f>
        <v/>
      </c>
      <c r="K425" s="18" t="str">
        <f aca="false">IF($V425="","",INDEX('Stock Exchange'!G$5:G$2450,$V425))</f>
        <v/>
      </c>
      <c r="L425" s="18" t="str">
        <f aca="false">IF($V425="","",INDEX('Stock Exchange'!H$5:H$2450,$V425))</f>
        <v/>
      </c>
      <c r="M425" s="18" t="str">
        <f aca="false">IF($V425="","",INDEX('Stock Exchange'!I$5:I$2450,$V425))</f>
        <v/>
      </c>
      <c r="N425" s="18" t="str">
        <f aca="false">IF($W425="","",INDEX(Primary!F$5:F$2450,$W425))</f>
        <v/>
      </c>
      <c r="O425" s="18" t="str">
        <f aca="false">IF($W425="","",INDEX(Primary!G$5:G$2450,$W425))</f>
        <v/>
      </c>
      <c r="P425" s="18" t="str">
        <f aca="false">IF($W425="","",INDEX(Primary!H$5:H$2450,$W425))</f>
        <v/>
      </c>
      <c r="Q425" s="18" t="str">
        <f aca="false">IF($W425="","",INDEX(Primary!I$5:I$2450,$W425))</f>
        <v/>
      </c>
      <c r="R425" s="19" t="str">
        <f aca="false">IF($E425="Yes",L425+P425,"")</f>
        <v/>
      </c>
      <c r="S425" s="19" t="str">
        <f aca="false">IF($E425="Yes",H425-R425,"")</f>
        <v/>
      </c>
      <c r="T425" s="6" t="str">
        <f aca="false">IF($E425="Yes",IF(ROUND(ABS(S425),2)&lt;=$T$2,"OK","CHECK"),"n/a")</f>
        <v>n/a</v>
      </c>
      <c r="U425" s="20" t="n">
        <f aca="false">Total!J425</f>
        <v>48.47</v>
      </c>
      <c r="V425" s="17" t="str">
        <f aca="false">IFERROR(MATCH($A425,'Stock Exchange'!$A$5:$A$2450,0),"")</f>
        <v/>
      </c>
      <c r="W425" s="17" t="str">
        <f aca="false">IFERROR(MATCH($A425,Primary!$A$5:$A$2450,0),"")</f>
        <v/>
      </c>
    </row>
    <row r="426" customFormat="false" ht="15" hidden="false" customHeight="false" outlineLevel="0" collapsed="false">
      <c r="A426" s="16" t="n">
        <f aca="false">Total!A426</f>
        <v>37504</v>
      </c>
      <c r="B426" s="17" t="n">
        <f aca="false">YEAR(A426)</f>
        <v>2002</v>
      </c>
      <c r="C426" s="17" t="n">
        <f aca="false">MONTH(A426)</f>
        <v>9</v>
      </c>
      <c r="D426" s="6" t="str">
        <f aca="false">IF(MONTH(A426)&gt;=4,"FY "&amp;YEAR(A426)&amp;"-"&amp;RIGHT(YEAR(A426)+1,2),"FY "&amp;(YEAR(A426)-1)&amp;"-"&amp;RIGHT(YEAR(A426),2))</f>
        <v>FY 2002-03</v>
      </c>
      <c r="E426" s="6" t="str">
        <f aca="false">IF(AND(V426&lt;&gt;"",W426&lt;&gt;""),"Yes","No")</f>
        <v>No</v>
      </c>
      <c r="F426" s="18" t="n">
        <f aca="false">Total!F426</f>
        <v>86.1</v>
      </c>
      <c r="G426" s="18" t="n">
        <f aca="false">Total!G426</f>
        <v>143.8</v>
      </c>
      <c r="H426" s="18" t="n">
        <f aca="false">Total!H426</f>
        <v>-57.7</v>
      </c>
      <c r="I426" s="18" t="n">
        <f aca="false">Total!I426</f>
        <v>-11.9</v>
      </c>
      <c r="J426" s="18" t="str">
        <f aca="false">IF($V426="","",INDEX('Stock Exchange'!F$5:F$2450,$V426))</f>
        <v/>
      </c>
      <c r="K426" s="18" t="str">
        <f aca="false">IF($V426="","",INDEX('Stock Exchange'!G$5:G$2450,$V426))</f>
        <v/>
      </c>
      <c r="L426" s="18" t="str">
        <f aca="false">IF($V426="","",INDEX('Stock Exchange'!H$5:H$2450,$V426))</f>
        <v/>
      </c>
      <c r="M426" s="18" t="str">
        <f aca="false">IF($V426="","",INDEX('Stock Exchange'!I$5:I$2450,$V426))</f>
        <v/>
      </c>
      <c r="N426" s="18" t="str">
        <f aca="false">IF($W426="","",INDEX(Primary!F$5:F$2450,$W426))</f>
        <v/>
      </c>
      <c r="O426" s="18" t="str">
        <f aca="false">IF($W426="","",INDEX(Primary!G$5:G$2450,$W426))</f>
        <v/>
      </c>
      <c r="P426" s="18" t="str">
        <f aca="false">IF($W426="","",INDEX(Primary!H$5:H$2450,$W426))</f>
        <v/>
      </c>
      <c r="Q426" s="18" t="str">
        <f aca="false">IF($W426="","",INDEX(Primary!I$5:I$2450,$W426))</f>
        <v/>
      </c>
      <c r="R426" s="19" t="str">
        <f aca="false">IF($E426="Yes",L426+P426,"")</f>
        <v/>
      </c>
      <c r="S426" s="19" t="str">
        <f aca="false">IF($E426="Yes",H426-R426,"")</f>
        <v/>
      </c>
      <c r="T426" s="6" t="str">
        <f aca="false">IF($E426="Yes",IF(ROUND(ABS(S426),2)&lt;=$T$2,"OK","CHECK"),"n/a")</f>
        <v>n/a</v>
      </c>
      <c r="U426" s="20" t="n">
        <f aca="false">Total!J426</f>
        <v>48.45</v>
      </c>
      <c r="V426" s="17" t="str">
        <f aca="false">IFERROR(MATCH($A426,'Stock Exchange'!$A$5:$A$2450,0),"")</f>
        <v/>
      </c>
      <c r="W426" s="17" t="str">
        <f aca="false">IFERROR(MATCH($A426,Primary!$A$5:$A$2450,0),"")</f>
        <v/>
      </c>
    </row>
    <row r="427" customFormat="false" ht="15" hidden="false" customHeight="false" outlineLevel="0" collapsed="false">
      <c r="A427" s="16" t="n">
        <f aca="false">Total!A427</f>
        <v>37505</v>
      </c>
      <c r="B427" s="17" t="n">
        <f aca="false">YEAR(A427)</f>
        <v>2002</v>
      </c>
      <c r="C427" s="17" t="n">
        <f aca="false">MONTH(A427)</f>
        <v>9</v>
      </c>
      <c r="D427" s="6" t="str">
        <f aca="false">IF(MONTH(A427)&gt;=4,"FY "&amp;YEAR(A427)&amp;"-"&amp;RIGHT(YEAR(A427)+1,2),"FY "&amp;(YEAR(A427)-1)&amp;"-"&amp;RIGHT(YEAR(A427),2))</f>
        <v>FY 2002-03</v>
      </c>
      <c r="E427" s="6" t="str">
        <f aca="false">IF(AND(V427&lt;&gt;"",W427&lt;&gt;""),"Yes","No")</f>
        <v>No</v>
      </c>
      <c r="F427" s="18" t="n">
        <f aca="false">Total!F427</f>
        <v>128.8</v>
      </c>
      <c r="G427" s="18" t="n">
        <f aca="false">Total!G427</f>
        <v>130.1</v>
      </c>
      <c r="H427" s="18" t="n">
        <f aca="false">Total!H427</f>
        <v>-1.3</v>
      </c>
      <c r="I427" s="18" t="n">
        <f aca="false">Total!I427</f>
        <v>-0.3</v>
      </c>
      <c r="J427" s="18" t="str">
        <f aca="false">IF($V427="","",INDEX('Stock Exchange'!F$5:F$2450,$V427))</f>
        <v/>
      </c>
      <c r="K427" s="18" t="str">
        <f aca="false">IF($V427="","",INDEX('Stock Exchange'!G$5:G$2450,$V427))</f>
        <v/>
      </c>
      <c r="L427" s="18" t="str">
        <f aca="false">IF($V427="","",INDEX('Stock Exchange'!H$5:H$2450,$V427))</f>
        <v/>
      </c>
      <c r="M427" s="18" t="str">
        <f aca="false">IF($V427="","",INDEX('Stock Exchange'!I$5:I$2450,$V427))</f>
        <v/>
      </c>
      <c r="N427" s="18" t="str">
        <f aca="false">IF($W427="","",INDEX(Primary!F$5:F$2450,$W427))</f>
        <v/>
      </c>
      <c r="O427" s="18" t="str">
        <f aca="false">IF($W427="","",INDEX(Primary!G$5:G$2450,$W427))</f>
        <v/>
      </c>
      <c r="P427" s="18" t="str">
        <f aca="false">IF($W427="","",INDEX(Primary!H$5:H$2450,$W427))</f>
        <v/>
      </c>
      <c r="Q427" s="18" t="str">
        <f aca="false">IF($W427="","",INDEX(Primary!I$5:I$2450,$W427))</f>
        <v/>
      </c>
      <c r="R427" s="19" t="str">
        <f aca="false">IF($E427="Yes",L427+P427,"")</f>
        <v/>
      </c>
      <c r="S427" s="19" t="str">
        <f aca="false">IF($E427="Yes",H427-R427,"")</f>
        <v/>
      </c>
      <c r="T427" s="6" t="str">
        <f aca="false">IF($E427="Yes",IF(ROUND(ABS(S427),2)&lt;=$T$2,"OK","CHECK"),"n/a")</f>
        <v>n/a</v>
      </c>
      <c r="U427" s="20" t="n">
        <f aca="false">Total!J427</f>
        <v>48.47</v>
      </c>
      <c r="V427" s="17" t="str">
        <f aca="false">IFERROR(MATCH($A427,'Stock Exchange'!$A$5:$A$2450,0),"")</f>
        <v/>
      </c>
      <c r="W427" s="17" t="str">
        <f aca="false">IFERROR(MATCH($A427,Primary!$A$5:$A$2450,0),"")</f>
        <v/>
      </c>
    </row>
    <row r="428" customFormat="false" ht="15" hidden="false" customHeight="false" outlineLevel="0" collapsed="false">
      <c r="A428" s="16" t="n">
        <f aca="false">Total!A428</f>
        <v>37508</v>
      </c>
      <c r="B428" s="17" t="n">
        <f aca="false">YEAR(A428)</f>
        <v>2002</v>
      </c>
      <c r="C428" s="17" t="n">
        <f aca="false">MONTH(A428)</f>
        <v>9</v>
      </c>
      <c r="D428" s="6" t="str">
        <f aca="false">IF(MONTH(A428)&gt;=4,"FY "&amp;YEAR(A428)&amp;"-"&amp;RIGHT(YEAR(A428)+1,2),"FY "&amp;(YEAR(A428)-1)&amp;"-"&amp;RIGHT(YEAR(A428),2))</f>
        <v>FY 2002-03</v>
      </c>
      <c r="E428" s="6" t="str">
        <f aca="false">IF(AND(V428&lt;&gt;"",W428&lt;&gt;""),"Yes","No")</f>
        <v>No</v>
      </c>
      <c r="F428" s="18" t="n">
        <f aca="false">Total!F428</f>
        <v>106.7</v>
      </c>
      <c r="G428" s="18" t="n">
        <f aca="false">Total!G428</f>
        <v>101.8</v>
      </c>
      <c r="H428" s="18" t="n">
        <f aca="false">Total!H428</f>
        <v>4.9</v>
      </c>
      <c r="I428" s="18" t="n">
        <f aca="false">Total!I428</f>
        <v>1</v>
      </c>
      <c r="J428" s="18" t="str">
        <f aca="false">IF($V428="","",INDEX('Stock Exchange'!F$5:F$2450,$V428))</f>
        <v/>
      </c>
      <c r="K428" s="18" t="str">
        <f aca="false">IF($V428="","",INDEX('Stock Exchange'!G$5:G$2450,$V428))</f>
        <v/>
      </c>
      <c r="L428" s="18" t="str">
        <f aca="false">IF($V428="","",INDEX('Stock Exchange'!H$5:H$2450,$V428))</f>
        <v/>
      </c>
      <c r="M428" s="18" t="str">
        <f aca="false">IF($V428="","",INDEX('Stock Exchange'!I$5:I$2450,$V428))</f>
        <v/>
      </c>
      <c r="N428" s="18" t="str">
        <f aca="false">IF($W428="","",INDEX(Primary!F$5:F$2450,$W428))</f>
        <v/>
      </c>
      <c r="O428" s="18" t="str">
        <f aca="false">IF($W428="","",INDEX(Primary!G$5:G$2450,$W428))</f>
        <v/>
      </c>
      <c r="P428" s="18" t="str">
        <f aca="false">IF($W428="","",INDEX(Primary!H$5:H$2450,$W428))</f>
        <v/>
      </c>
      <c r="Q428" s="18" t="str">
        <f aca="false">IF($W428="","",INDEX(Primary!I$5:I$2450,$W428))</f>
        <v/>
      </c>
      <c r="R428" s="19" t="str">
        <f aca="false">IF($E428="Yes",L428+P428,"")</f>
        <v/>
      </c>
      <c r="S428" s="19" t="str">
        <f aca="false">IF($E428="Yes",H428-R428,"")</f>
        <v/>
      </c>
      <c r="T428" s="6" t="str">
        <f aca="false">IF($E428="Yes",IF(ROUND(ABS(S428),2)&lt;=$T$2,"OK","CHECK"),"n/a")</f>
        <v>n/a</v>
      </c>
      <c r="U428" s="20" t="n">
        <f aca="false">Total!J428</f>
        <v>48.53</v>
      </c>
      <c r="V428" s="17" t="str">
        <f aca="false">IFERROR(MATCH($A428,'Stock Exchange'!$A$5:$A$2450,0),"")</f>
        <v/>
      </c>
      <c r="W428" s="17" t="str">
        <f aca="false">IFERROR(MATCH($A428,Primary!$A$5:$A$2450,0),"")</f>
        <v/>
      </c>
    </row>
    <row r="429" customFormat="false" ht="15" hidden="false" customHeight="false" outlineLevel="0" collapsed="false">
      <c r="A429" s="16" t="n">
        <f aca="false">Total!A429</f>
        <v>37510</v>
      </c>
      <c r="B429" s="17" t="n">
        <f aca="false">YEAR(A429)</f>
        <v>2002</v>
      </c>
      <c r="C429" s="17" t="n">
        <f aca="false">MONTH(A429)</f>
        <v>9</v>
      </c>
      <c r="D429" s="6" t="str">
        <f aca="false">IF(MONTH(A429)&gt;=4,"FY "&amp;YEAR(A429)&amp;"-"&amp;RIGHT(YEAR(A429)+1,2),"FY "&amp;(YEAR(A429)-1)&amp;"-"&amp;RIGHT(YEAR(A429),2))</f>
        <v>FY 2002-03</v>
      </c>
      <c r="E429" s="6" t="str">
        <f aca="false">IF(AND(V429&lt;&gt;"",W429&lt;&gt;""),"Yes","No")</f>
        <v>No</v>
      </c>
      <c r="F429" s="18" t="n">
        <f aca="false">Total!F429</f>
        <v>200.6</v>
      </c>
      <c r="G429" s="18" t="n">
        <f aca="false">Total!G429</f>
        <v>233.6</v>
      </c>
      <c r="H429" s="18" t="n">
        <f aca="false">Total!H429</f>
        <v>-33</v>
      </c>
      <c r="I429" s="18" t="n">
        <f aca="false">Total!I429</f>
        <v>-6.7</v>
      </c>
      <c r="J429" s="18" t="str">
        <f aca="false">IF($V429="","",INDEX('Stock Exchange'!F$5:F$2450,$V429))</f>
        <v/>
      </c>
      <c r="K429" s="18" t="str">
        <f aca="false">IF($V429="","",INDEX('Stock Exchange'!G$5:G$2450,$V429))</f>
        <v/>
      </c>
      <c r="L429" s="18" t="str">
        <f aca="false">IF($V429="","",INDEX('Stock Exchange'!H$5:H$2450,$V429))</f>
        <v/>
      </c>
      <c r="M429" s="18" t="str">
        <f aca="false">IF($V429="","",INDEX('Stock Exchange'!I$5:I$2450,$V429))</f>
        <v/>
      </c>
      <c r="N429" s="18" t="str">
        <f aca="false">IF($W429="","",INDEX(Primary!F$5:F$2450,$W429))</f>
        <v/>
      </c>
      <c r="O429" s="18" t="str">
        <f aca="false">IF($W429="","",INDEX(Primary!G$5:G$2450,$W429))</f>
        <v/>
      </c>
      <c r="P429" s="18" t="str">
        <f aca="false">IF($W429="","",INDEX(Primary!H$5:H$2450,$W429))</f>
        <v/>
      </c>
      <c r="Q429" s="18" t="str">
        <f aca="false">IF($W429="","",INDEX(Primary!I$5:I$2450,$W429))</f>
        <v/>
      </c>
      <c r="R429" s="19" t="str">
        <f aca="false">IF($E429="Yes",L429+P429,"")</f>
        <v/>
      </c>
      <c r="S429" s="19" t="str">
        <f aca="false">IF($E429="Yes",H429-R429,"")</f>
        <v/>
      </c>
      <c r="T429" s="6" t="str">
        <f aca="false">IF($E429="Yes",IF(ROUND(ABS(S429),2)&lt;=$T$2,"OK","CHECK"),"n/a")</f>
        <v>n/a</v>
      </c>
      <c r="U429" s="20" t="n">
        <f aca="false">Total!J429</f>
        <v>48.52</v>
      </c>
      <c r="V429" s="17" t="str">
        <f aca="false">IFERROR(MATCH($A429,'Stock Exchange'!$A$5:$A$2450,0),"")</f>
        <v/>
      </c>
      <c r="W429" s="17" t="str">
        <f aca="false">IFERROR(MATCH($A429,Primary!$A$5:$A$2450,0),"")</f>
        <v/>
      </c>
    </row>
    <row r="430" customFormat="false" ht="15" hidden="false" customHeight="false" outlineLevel="0" collapsed="false">
      <c r="A430" s="16" t="n">
        <f aca="false">Total!A430</f>
        <v>37511</v>
      </c>
      <c r="B430" s="17" t="n">
        <f aca="false">YEAR(A430)</f>
        <v>2002</v>
      </c>
      <c r="C430" s="17" t="n">
        <f aca="false">MONTH(A430)</f>
        <v>9</v>
      </c>
      <c r="D430" s="6" t="str">
        <f aca="false">IF(MONTH(A430)&gt;=4,"FY "&amp;YEAR(A430)&amp;"-"&amp;RIGHT(YEAR(A430)+1,2),"FY "&amp;(YEAR(A430)-1)&amp;"-"&amp;RIGHT(YEAR(A430),2))</f>
        <v>FY 2002-03</v>
      </c>
      <c r="E430" s="6" t="str">
        <f aca="false">IF(AND(V430&lt;&gt;"",W430&lt;&gt;""),"Yes","No")</f>
        <v>No</v>
      </c>
      <c r="F430" s="18" t="n">
        <f aca="false">Total!F430</f>
        <v>191</v>
      </c>
      <c r="G430" s="18" t="n">
        <f aca="false">Total!G430</f>
        <v>155.8</v>
      </c>
      <c r="H430" s="18" t="n">
        <f aca="false">Total!H430</f>
        <v>35.2</v>
      </c>
      <c r="I430" s="18" t="n">
        <f aca="false">Total!I430</f>
        <v>7.3</v>
      </c>
      <c r="J430" s="18" t="str">
        <f aca="false">IF($V430="","",INDEX('Stock Exchange'!F$5:F$2450,$V430))</f>
        <v/>
      </c>
      <c r="K430" s="18" t="str">
        <f aca="false">IF($V430="","",INDEX('Stock Exchange'!G$5:G$2450,$V430))</f>
        <v/>
      </c>
      <c r="L430" s="18" t="str">
        <f aca="false">IF($V430="","",INDEX('Stock Exchange'!H$5:H$2450,$V430))</f>
        <v/>
      </c>
      <c r="M430" s="18" t="str">
        <f aca="false">IF($V430="","",INDEX('Stock Exchange'!I$5:I$2450,$V430))</f>
        <v/>
      </c>
      <c r="N430" s="18" t="str">
        <f aca="false">IF($W430="","",INDEX(Primary!F$5:F$2450,$W430))</f>
        <v/>
      </c>
      <c r="O430" s="18" t="str">
        <f aca="false">IF($W430="","",INDEX(Primary!G$5:G$2450,$W430))</f>
        <v/>
      </c>
      <c r="P430" s="18" t="str">
        <f aca="false">IF($W430="","",INDEX(Primary!H$5:H$2450,$W430))</f>
        <v/>
      </c>
      <c r="Q430" s="18" t="str">
        <f aca="false">IF($W430="","",INDEX(Primary!I$5:I$2450,$W430))</f>
        <v/>
      </c>
      <c r="R430" s="19" t="str">
        <f aca="false">IF($E430="Yes",L430+P430,"")</f>
        <v/>
      </c>
      <c r="S430" s="19" t="str">
        <f aca="false">IF($E430="Yes",H430-R430,"")</f>
        <v/>
      </c>
      <c r="T430" s="6" t="str">
        <f aca="false">IF($E430="Yes",IF(ROUND(ABS(S430),2)&lt;=$T$2,"OK","CHECK"),"n/a")</f>
        <v>n/a</v>
      </c>
      <c r="U430" s="20" t="n">
        <f aca="false">Total!J430</f>
        <v>48.45</v>
      </c>
      <c r="V430" s="17" t="str">
        <f aca="false">IFERROR(MATCH($A430,'Stock Exchange'!$A$5:$A$2450,0),"")</f>
        <v/>
      </c>
      <c r="W430" s="17" t="str">
        <f aca="false">IFERROR(MATCH($A430,Primary!$A$5:$A$2450,0),"")</f>
        <v/>
      </c>
    </row>
    <row r="431" customFormat="false" ht="15" hidden="false" customHeight="false" outlineLevel="0" collapsed="false">
      <c r="A431" s="16" t="n">
        <f aca="false">Total!A431</f>
        <v>37512</v>
      </c>
      <c r="B431" s="17" t="n">
        <f aca="false">YEAR(A431)</f>
        <v>2002</v>
      </c>
      <c r="C431" s="17" t="n">
        <f aca="false">MONTH(A431)</f>
        <v>9</v>
      </c>
      <c r="D431" s="6" t="str">
        <f aca="false">IF(MONTH(A431)&gt;=4,"FY "&amp;YEAR(A431)&amp;"-"&amp;RIGHT(YEAR(A431)+1,2),"FY "&amp;(YEAR(A431)-1)&amp;"-"&amp;RIGHT(YEAR(A431),2))</f>
        <v>FY 2002-03</v>
      </c>
      <c r="E431" s="6" t="str">
        <f aca="false">IF(AND(V431&lt;&gt;"",W431&lt;&gt;""),"Yes","No")</f>
        <v>No</v>
      </c>
      <c r="F431" s="18" t="n">
        <f aca="false">Total!F431</f>
        <v>118.4</v>
      </c>
      <c r="G431" s="18" t="n">
        <f aca="false">Total!G431</f>
        <v>136.8</v>
      </c>
      <c r="H431" s="18" t="n">
        <f aca="false">Total!H431</f>
        <v>-18.4</v>
      </c>
      <c r="I431" s="18" t="n">
        <f aca="false">Total!I431</f>
        <v>-3.8</v>
      </c>
      <c r="J431" s="18" t="str">
        <f aca="false">IF($V431="","",INDEX('Stock Exchange'!F$5:F$2450,$V431))</f>
        <v/>
      </c>
      <c r="K431" s="18" t="str">
        <f aca="false">IF($V431="","",INDEX('Stock Exchange'!G$5:G$2450,$V431))</f>
        <v/>
      </c>
      <c r="L431" s="18" t="str">
        <f aca="false">IF($V431="","",INDEX('Stock Exchange'!H$5:H$2450,$V431))</f>
        <v/>
      </c>
      <c r="M431" s="18" t="str">
        <f aca="false">IF($V431="","",INDEX('Stock Exchange'!I$5:I$2450,$V431))</f>
        <v/>
      </c>
      <c r="N431" s="18" t="str">
        <f aca="false">IF($W431="","",INDEX(Primary!F$5:F$2450,$W431))</f>
        <v/>
      </c>
      <c r="O431" s="18" t="str">
        <f aca="false">IF($W431="","",INDEX(Primary!G$5:G$2450,$W431))</f>
        <v/>
      </c>
      <c r="P431" s="18" t="str">
        <f aca="false">IF($W431="","",INDEX(Primary!H$5:H$2450,$W431))</f>
        <v/>
      </c>
      <c r="Q431" s="18" t="str">
        <f aca="false">IF($W431="","",INDEX(Primary!I$5:I$2450,$W431))</f>
        <v/>
      </c>
      <c r="R431" s="19" t="str">
        <f aca="false">IF($E431="Yes",L431+P431,"")</f>
        <v/>
      </c>
      <c r="S431" s="19" t="str">
        <f aca="false">IF($E431="Yes",H431-R431,"")</f>
        <v/>
      </c>
      <c r="T431" s="6" t="str">
        <f aca="false">IF($E431="Yes",IF(ROUND(ABS(S431),2)&lt;=$T$2,"OK","CHECK"),"n/a")</f>
        <v>n/a</v>
      </c>
      <c r="U431" s="20" t="n">
        <f aca="false">Total!J431</f>
        <v>48.47</v>
      </c>
      <c r="V431" s="17" t="str">
        <f aca="false">IFERROR(MATCH($A431,'Stock Exchange'!$A$5:$A$2450,0),"")</f>
        <v/>
      </c>
      <c r="W431" s="17" t="str">
        <f aca="false">IFERROR(MATCH($A431,Primary!$A$5:$A$2450,0),"")</f>
        <v/>
      </c>
    </row>
    <row r="432" customFormat="false" ht="15" hidden="false" customHeight="false" outlineLevel="0" collapsed="false">
      <c r="A432" s="16" t="n">
        <f aca="false">Total!A432</f>
        <v>37515</v>
      </c>
      <c r="B432" s="17" t="n">
        <f aca="false">YEAR(A432)</f>
        <v>2002</v>
      </c>
      <c r="C432" s="17" t="n">
        <f aca="false">MONTH(A432)</f>
        <v>9</v>
      </c>
      <c r="D432" s="6" t="str">
        <f aca="false">IF(MONTH(A432)&gt;=4,"FY "&amp;YEAR(A432)&amp;"-"&amp;RIGHT(YEAR(A432)+1,2),"FY "&amp;(YEAR(A432)-1)&amp;"-"&amp;RIGHT(YEAR(A432),2))</f>
        <v>FY 2002-03</v>
      </c>
      <c r="E432" s="6" t="str">
        <f aca="false">IF(AND(V432&lt;&gt;"",W432&lt;&gt;""),"Yes","No")</f>
        <v>No</v>
      </c>
      <c r="F432" s="18" t="n">
        <f aca="false">Total!F432</f>
        <v>89.6</v>
      </c>
      <c r="G432" s="18" t="n">
        <f aca="false">Total!G432</f>
        <v>129.6</v>
      </c>
      <c r="H432" s="18" t="n">
        <f aca="false">Total!H432</f>
        <v>-39.9</v>
      </c>
      <c r="I432" s="18" t="n">
        <f aca="false">Total!I432</f>
        <v>-8.2</v>
      </c>
      <c r="J432" s="18" t="str">
        <f aca="false">IF($V432="","",INDEX('Stock Exchange'!F$5:F$2450,$V432))</f>
        <v/>
      </c>
      <c r="K432" s="18" t="str">
        <f aca="false">IF($V432="","",INDEX('Stock Exchange'!G$5:G$2450,$V432))</f>
        <v/>
      </c>
      <c r="L432" s="18" t="str">
        <f aca="false">IF($V432="","",INDEX('Stock Exchange'!H$5:H$2450,$V432))</f>
        <v/>
      </c>
      <c r="M432" s="18" t="str">
        <f aca="false">IF($V432="","",INDEX('Stock Exchange'!I$5:I$2450,$V432))</f>
        <v/>
      </c>
      <c r="N432" s="18" t="str">
        <f aca="false">IF($W432="","",INDEX(Primary!F$5:F$2450,$W432))</f>
        <v/>
      </c>
      <c r="O432" s="18" t="str">
        <f aca="false">IF($W432="","",INDEX(Primary!G$5:G$2450,$W432))</f>
        <v/>
      </c>
      <c r="P432" s="18" t="str">
        <f aca="false">IF($W432="","",INDEX(Primary!H$5:H$2450,$W432))</f>
        <v/>
      </c>
      <c r="Q432" s="18" t="str">
        <f aca="false">IF($W432="","",INDEX(Primary!I$5:I$2450,$W432))</f>
        <v/>
      </c>
      <c r="R432" s="19" t="str">
        <f aca="false">IF($E432="Yes",L432+P432,"")</f>
        <v/>
      </c>
      <c r="S432" s="19" t="str">
        <f aca="false">IF($E432="Yes",H432-R432,"")</f>
        <v/>
      </c>
      <c r="T432" s="6" t="str">
        <f aca="false">IF($E432="Yes",IF(ROUND(ABS(S432),2)&lt;=$T$2,"OK","CHECK"),"n/a")</f>
        <v>n/a</v>
      </c>
      <c r="U432" s="20" t="n">
        <f aca="false">Total!J432</f>
        <v>48.45</v>
      </c>
      <c r="V432" s="17" t="str">
        <f aca="false">IFERROR(MATCH($A432,'Stock Exchange'!$A$5:$A$2450,0),"")</f>
        <v/>
      </c>
      <c r="W432" s="17" t="str">
        <f aca="false">IFERROR(MATCH($A432,Primary!$A$5:$A$2450,0),"")</f>
        <v/>
      </c>
    </row>
    <row r="433" customFormat="false" ht="15" hidden="false" customHeight="false" outlineLevel="0" collapsed="false">
      <c r="A433" s="16" t="n">
        <f aca="false">Total!A433</f>
        <v>37516</v>
      </c>
      <c r="B433" s="17" t="n">
        <f aca="false">YEAR(A433)</f>
        <v>2002</v>
      </c>
      <c r="C433" s="17" t="n">
        <f aca="false">MONTH(A433)</f>
        <v>9</v>
      </c>
      <c r="D433" s="6" t="str">
        <f aca="false">IF(MONTH(A433)&gt;=4,"FY "&amp;YEAR(A433)&amp;"-"&amp;RIGHT(YEAR(A433)+1,2),"FY "&amp;(YEAR(A433)-1)&amp;"-"&amp;RIGHT(YEAR(A433),2))</f>
        <v>FY 2002-03</v>
      </c>
      <c r="E433" s="6" t="str">
        <f aca="false">IF(AND(V433&lt;&gt;"",W433&lt;&gt;""),"Yes","No")</f>
        <v>No</v>
      </c>
      <c r="F433" s="18" t="n">
        <f aca="false">Total!F433</f>
        <v>87.6</v>
      </c>
      <c r="G433" s="18" t="n">
        <f aca="false">Total!G433</f>
        <v>73.6</v>
      </c>
      <c r="H433" s="18" t="n">
        <f aca="false">Total!H433</f>
        <v>13.9</v>
      </c>
      <c r="I433" s="18" t="n">
        <f aca="false">Total!I433</f>
        <v>2.9</v>
      </c>
      <c r="J433" s="18" t="str">
        <f aca="false">IF($V433="","",INDEX('Stock Exchange'!F$5:F$2450,$V433))</f>
        <v/>
      </c>
      <c r="K433" s="18" t="str">
        <f aca="false">IF($V433="","",INDEX('Stock Exchange'!G$5:G$2450,$V433))</f>
        <v/>
      </c>
      <c r="L433" s="18" t="str">
        <f aca="false">IF($V433="","",INDEX('Stock Exchange'!H$5:H$2450,$V433))</f>
        <v/>
      </c>
      <c r="M433" s="18" t="str">
        <f aca="false">IF($V433="","",INDEX('Stock Exchange'!I$5:I$2450,$V433))</f>
        <v/>
      </c>
      <c r="N433" s="18" t="str">
        <f aca="false">IF($W433="","",INDEX(Primary!F$5:F$2450,$W433))</f>
        <v/>
      </c>
      <c r="O433" s="18" t="str">
        <f aca="false">IF($W433="","",INDEX(Primary!G$5:G$2450,$W433))</f>
        <v/>
      </c>
      <c r="P433" s="18" t="str">
        <f aca="false">IF($W433="","",INDEX(Primary!H$5:H$2450,$W433))</f>
        <v/>
      </c>
      <c r="Q433" s="18" t="str">
        <f aca="false">IF($W433="","",INDEX(Primary!I$5:I$2450,$W433))</f>
        <v/>
      </c>
      <c r="R433" s="19" t="str">
        <f aca="false">IF($E433="Yes",L433+P433,"")</f>
        <v/>
      </c>
      <c r="S433" s="19" t="str">
        <f aca="false">IF($E433="Yes",H433-R433,"")</f>
        <v/>
      </c>
      <c r="T433" s="6" t="str">
        <f aca="false">IF($E433="Yes",IF(ROUND(ABS(S433),2)&lt;=$T$2,"OK","CHECK"),"n/a")</f>
        <v>n/a</v>
      </c>
      <c r="U433" s="20" t="n">
        <f aca="false">Total!J433</f>
        <v>48.4</v>
      </c>
      <c r="V433" s="17" t="str">
        <f aca="false">IFERROR(MATCH($A433,'Stock Exchange'!$A$5:$A$2450,0),"")</f>
        <v/>
      </c>
      <c r="W433" s="17" t="str">
        <f aca="false">IFERROR(MATCH($A433,Primary!$A$5:$A$2450,0),"")</f>
        <v/>
      </c>
    </row>
    <row r="434" customFormat="false" ht="15" hidden="false" customHeight="false" outlineLevel="0" collapsed="false">
      <c r="A434" s="16" t="n">
        <f aca="false">Total!A434</f>
        <v>37517</v>
      </c>
      <c r="B434" s="17" t="n">
        <f aca="false">YEAR(A434)</f>
        <v>2002</v>
      </c>
      <c r="C434" s="17" t="n">
        <f aca="false">MONTH(A434)</f>
        <v>9</v>
      </c>
      <c r="D434" s="6" t="str">
        <f aca="false">IF(MONTH(A434)&gt;=4,"FY "&amp;YEAR(A434)&amp;"-"&amp;RIGHT(YEAR(A434)+1,2),"FY "&amp;(YEAR(A434)-1)&amp;"-"&amp;RIGHT(YEAR(A434),2))</f>
        <v>FY 2002-03</v>
      </c>
      <c r="E434" s="6" t="str">
        <f aca="false">IF(AND(V434&lt;&gt;"",W434&lt;&gt;""),"Yes","No")</f>
        <v>No</v>
      </c>
      <c r="F434" s="18" t="n">
        <f aca="false">Total!F434</f>
        <v>136.2</v>
      </c>
      <c r="G434" s="18" t="n">
        <f aca="false">Total!G434</f>
        <v>107.1</v>
      </c>
      <c r="H434" s="18" t="n">
        <f aca="false">Total!H434</f>
        <v>29</v>
      </c>
      <c r="I434" s="18" t="n">
        <f aca="false">Total!I434</f>
        <v>6</v>
      </c>
      <c r="J434" s="18" t="str">
        <f aca="false">IF($V434="","",INDEX('Stock Exchange'!F$5:F$2450,$V434))</f>
        <v/>
      </c>
      <c r="K434" s="18" t="str">
        <f aca="false">IF($V434="","",INDEX('Stock Exchange'!G$5:G$2450,$V434))</f>
        <v/>
      </c>
      <c r="L434" s="18" t="str">
        <f aca="false">IF($V434="","",INDEX('Stock Exchange'!H$5:H$2450,$V434))</f>
        <v/>
      </c>
      <c r="M434" s="18" t="str">
        <f aca="false">IF($V434="","",INDEX('Stock Exchange'!I$5:I$2450,$V434))</f>
        <v/>
      </c>
      <c r="N434" s="18" t="str">
        <f aca="false">IF($W434="","",INDEX(Primary!F$5:F$2450,$W434))</f>
        <v/>
      </c>
      <c r="O434" s="18" t="str">
        <f aca="false">IF($W434="","",INDEX(Primary!G$5:G$2450,$W434))</f>
        <v/>
      </c>
      <c r="P434" s="18" t="str">
        <f aca="false">IF($W434="","",INDEX(Primary!H$5:H$2450,$W434))</f>
        <v/>
      </c>
      <c r="Q434" s="18" t="str">
        <f aca="false">IF($W434="","",INDEX(Primary!I$5:I$2450,$W434))</f>
        <v/>
      </c>
      <c r="R434" s="19" t="str">
        <f aca="false">IF($E434="Yes",L434+P434,"")</f>
        <v/>
      </c>
      <c r="S434" s="19" t="str">
        <f aca="false">IF($E434="Yes",H434-R434,"")</f>
        <v/>
      </c>
      <c r="T434" s="6" t="str">
        <f aca="false">IF($E434="Yes",IF(ROUND(ABS(S434),2)&lt;=$T$2,"OK","CHECK"),"n/a")</f>
        <v>n/a</v>
      </c>
      <c r="U434" s="20" t="n">
        <f aca="false">Total!J434</f>
        <v>48.41</v>
      </c>
      <c r="V434" s="17" t="str">
        <f aca="false">IFERROR(MATCH($A434,'Stock Exchange'!$A$5:$A$2450,0),"")</f>
        <v/>
      </c>
      <c r="W434" s="17" t="str">
        <f aca="false">IFERROR(MATCH($A434,Primary!$A$5:$A$2450,0),"")</f>
        <v/>
      </c>
    </row>
    <row r="435" customFormat="false" ht="15" hidden="false" customHeight="false" outlineLevel="0" collapsed="false">
      <c r="A435" s="16" t="n">
        <f aca="false">Total!A435</f>
        <v>37518</v>
      </c>
      <c r="B435" s="17" t="n">
        <f aca="false">YEAR(A435)</f>
        <v>2002</v>
      </c>
      <c r="C435" s="17" t="n">
        <f aca="false">MONTH(A435)</f>
        <v>9</v>
      </c>
      <c r="D435" s="6" t="str">
        <f aca="false">IF(MONTH(A435)&gt;=4,"FY "&amp;YEAR(A435)&amp;"-"&amp;RIGHT(YEAR(A435)+1,2),"FY "&amp;(YEAR(A435)-1)&amp;"-"&amp;RIGHT(YEAR(A435),2))</f>
        <v>FY 2002-03</v>
      </c>
      <c r="E435" s="6" t="str">
        <f aca="false">IF(AND(V435&lt;&gt;"",W435&lt;&gt;""),"Yes","No")</f>
        <v>No</v>
      </c>
      <c r="F435" s="18" t="n">
        <f aca="false">Total!F435</f>
        <v>134.3</v>
      </c>
      <c r="G435" s="18" t="n">
        <f aca="false">Total!G435</f>
        <v>181.6</v>
      </c>
      <c r="H435" s="18" t="n">
        <f aca="false">Total!H435</f>
        <v>-47.3</v>
      </c>
      <c r="I435" s="18" t="n">
        <f aca="false">Total!I435</f>
        <v>-9.8</v>
      </c>
      <c r="J435" s="18" t="str">
        <f aca="false">IF($V435="","",INDEX('Stock Exchange'!F$5:F$2450,$V435))</f>
        <v/>
      </c>
      <c r="K435" s="18" t="str">
        <f aca="false">IF($V435="","",INDEX('Stock Exchange'!G$5:G$2450,$V435))</f>
        <v/>
      </c>
      <c r="L435" s="18" t="str">
        <f aca="false">IF($V435="","",INDEX('Stock Exchange'!H$5:H$2450,$V435))</f>
        <v/>
      </c>
      <c r="M435" s="18" t="str">
        <f aca="false">IF($V435="","",INDEX('Stock Exchange'!I$5:I$2450,$V435))</f>
        <v/>
      </c>
      <c r="N435" s="18" t="str">
        <f aca="false">IF($W435="","",INDEX(Primary!F$5:F$2450,$W435))</f>
        <v/>
      </c>
      <c r="O435" s="18" t="str">
        <f aca="false">IF($W435="","",INDEX(Primary!G$5:G$2450,$W435))</f>
        <v/>
      </c>
      <c r="P435" s="18" t="str">
        <f aca="false">IF($W435="","",INDEX(Primary!H$5:H$2450,$W435))</f>
        <v/>
      </c>
      <c r="Q435" s="18" t="str">
        <f aca="false">IF($W435="","",INDEX(Primary!I$5:I$2450,$W435))</f>
        <v/>
      </c>
      <c r="R435" s="19" t="str">
        <f aca="false">IF($E435="Yes",L435+P435,"")</f>
        <v/>
      </c>
      <c r="S435" s="19" t="str">
        <f aca="false">IF($E435="Yes",H435-R435,"")</f>
        <v/>
      </c>
      <c r="T435" s="6" t="str">
        <f aca="false">IF($E435="Yes",IF(ROUND(ABS(S435),2)&lt;=$T$2,"OK","CHECK"),"n/a")</f>
        <v>n/a</v>
      </c>
      <c r="U435" s="20" t="n">
        <f aca="false">Total!J435</f>
        <v>48.41</v>
      </c>
      <c r="V435" s="17" t="str">
        <f aca="false">IFERROR(MATCH($A435,'Stock Exchange'!$A$5:$A$2450,0),"")</f>
        <v/>
      </c>
      <c r="W435" s="17" t="str">
        <f aca="false">IFERROR(MATCH($A435,Primary!$A$5:$A$2450,0),"")</f>
        <v/>
      </c>
    </row>
    <row r="436" customFormat="false" ht="15" hidden="false" customHeight="false" outlineLevel="0" collapsed="false">
      <c r="A436" s="16" t="n">
        <f aca="false">Total!A436</f>
        <v>37519</v>
      </c>
      <c r="B436" s="17" t="n">
        <f aca="false">YEAR(A436)</f>
        <v>2002</v>
      </c>
      <c r="C436" s="17" t="n">
        <f aca="false">MONTH(A436)</f>
        <v>9</v>
      </c>
      <c r="D436" s="6" t="str">
        <f aca="false">IF(MONTH(A436)&gt;=4,"FY "&amp;YEAR(A436)&amp;"-"&amp;RIGHT(YEAR(A436)+1,2),"FY "&amp;(YEAR(A436)-1)&amp;"-"&amp;RIGHT(YEAR(A436),2))</f>
        <v>FY 2002-03</v>
      </c>
      <c r="E436" s="6" t="str">
        <f aca="false">IF(AND(V436&lt;&gt;"",W436&lt;&gt;""),"Yes","No")</f>
        <v>No</v>
      </c>
      <c r="F436" s="18" t="n">
        <f aca="false">Total!F436</f>
        <v>82.7</v>
      </c>
      <c r="G436" s="18" t="n">
        <f aca="false">Total!G436</f>
        <v>164</v>
      </c>
      <c r="H436" s="18" t="n">
        <f aca="false">Total!H436</f>
        <v>-81.3</v>
      </c>
      <c r="I436" s="18" t="n">
        <f aca="false">Total!I436</f>
        <v>-16.8</v>
      </c>
      <c r="J436" s="18" t="str">
        <f aca="false">IF($V436="","",INDEX('Stock Exchange'!F$5:F$2450,$V436))</f>
        <v/>
      </c>
      <c r="K436" s="18" t="str">
        <f aca="false">IF($V436="","",INDEX('Stock Exchange'!G$5:G$2450,$V436))</f>
        <v/>
      </c>
      <c r="L436" s="18" t="str">
        <f aca="false">IF($V436="","",INDEX('Stock Exchange'!H$5:H$2450,$V436))</f>
        <v/>
      </c>
      <c r="M436" s="18" t="str">
        <f aca="false">IF($V436="","",INDEX('Stock Exchange'!I$5:I$2450,$V436))</f>
        <v/>
      </c>
      <c r="N436" s="18" t="str">
        <f aca="false">IF($W436="","",INDEX(Primary!F$5:F$2450,$W436))</f>
        <v/>
      </c>
      <c r="O436" s="18" t="str">
        <f aca="false">IF($W436="","",INDEX(Primary!G$5:G$2450,$W436))</f>
        <v/>
      </c>
      <c r="P436" s="18" t="str">
        <f aca="false">IF($W436="","",INDEX(Primary!H$5:H$2450,$W436))</f>
        <v/>
      </c>
      <c r="Q436" s="18" t="str">
        <f aca="false">IF($W436="","",INDEX(Primary!I$5:I$2450,$W436))</f>
        <v/>
      </c>
      <c r="R436" s="19" t="str">
        <f aca="false">IF($E436="Yes",L436+P436,"")</f>
        <v/>
      </c>
      <c r="S436" s="19" t="str">
        <f aca="false">IF($E436="Yes",H436-R436,"")</f>
        <v/>
      </c>
      <c r="T436" s="6" t="str">
        <f aca="false">IF($E436="Yes",IF(ROUND(ABS(S436),2)&lt;=$T$2,"OK","CHECK"),"n/a")</f>
        <v>n/a</v>
      </c>
      <c r="U436" s="20" t="n">
        <f aca="false">Total!J436</f>
        <v>48.42</v>
      </c>
      <c r="V436" s="17" t="str">
        <f aca="false">IFERROR(MATCH($A436,'Stock Exchange'!$A$5:$A$2450,0),"")</f>
        <v/>
      </c>
      <c r="W436" s="17" t="str">
        <f aca="false">IFERROR(MATCH($A436,Primary!$A$5:$A$2450,0),"")</f>
        <v/>
      </c>
    </row>
    <row r="437" customFormat="false" ht="15" hidden="false" customHeight="false" outlineLevel="0" collapsed="false">
      <c r="A437" s="16" t="n">
        <f aca="false">Total!A437</f>
        <v>37522</v>
      </c>
      <c r="B437" s="17" t="n">
        <f aca="false">YEAR(A437)</f>
        <v>2002</v>
      </c>
      <c r="C437" s="17" t="n">
        <f aca="false">MONTH(A437)</f>
        <v>9</v>
      </c>
      <c r="D437" s="6" t="str">
        <f aca="false">IF(MONTH(A437)&gt;=4,"FY "&amp;YEAR(A437)&amp;"-"&amp;RIGHT(YEAR(A437)+1,2),"FY "&amp;(YEAR(A437)-1)&amp;"-"&amp;RIGHT(YEAR(A437),2))</f>
        <v>FY 2002-03</v>
      </c>
      <c r="E437" s="6" t="str">
        <f aca="false">IF(AND(V437&lt;&gt;"",W437&lt;&gt;""),"Yes","No")</f>
        <v>No</v>
      </c>
      <c r="F437" s="18" t="n">
        <f aca="false">Total!F437</f>
        <v>109.6</v>
      </c>
      <c r="G437" s="18" t="n">
        <f aca="false">Total!G437</f>
        <v>207.7</v>
      </c>
      <c r="H437" s="18" t="n">
        <f aca="false">Total!H437</f>
        <v>-98.1</v>
      </c>
      <c r="I437" s="18" t="n">
        <f aca="false">Total!I437</f>
        <v>-20.2</v>
      </c>
      <c r="J437" s="18" t="str">
        <f aca="false">IF($V437="","",INDEX('Stock Exchange'!F$5:F$2450,$V437))</f>
        <v/>
      </c>
      <c r="K437" s="18" t="str">
        <f aca="false">IF($V437="","",INDEX('Stock Exchange'!G$5:G$2450,$V437))</f>
        <v/>
      </c>
      <c r="L437" s="18" t="str">
        <f aca="false">IF($V437="","",INDEX('Stock Exchange'!H$5:H$2450,$V437))</f>
        <v/>
      </c>
      <c r="M437" s="18" t="str">
        <f aca="false">IF($V437="","",INDEX('Stock Exchange'!I$5:I$2450,$V437))</f>
        <v/>
      </c>
      <c r="N437" s="18" t="str">
        <f aca="false">IF($W437="","",INDEX(Primary!F$5:F$2450,$W437))</f>
        <v/>
      </c>
      <c r="O437" s="18" t="str">
        <f aca="false">IF($W437="","",INDEX(Primary!G$5:G$2450,$W437))</f>
        <v/>
      </c>
      <c r="P437" s="18" t="str">
        <f aca="false">IF($W437="","",INDEX(Primary!H$5:H$2450,$W437))</f>
        <v/>
      </c>
      <c r="Q437" s="18" t="str">
        <f aca="false">IF($W437="","",INDEX(Primary!I$5:I$2450,$W437))</f>
        <v/>
      </c>
      <c r="R437" s="19" t="str">
        <f aca="false">IF($E437="Yes",L437+P437,"")</f>
        <v/>
      </c>
      <c r="S437" s="19" t="str">
        <f aca="false">IF($E437="Yes",H437-R437,"")</f>
        <v/>
      </c>
      <c r="T437" s="6" t="str">
        <f aca="false">IF($E437="Yes",IF(ROUND(ABS(S437),2)&lt;=$T$2,"OK","CHECK"),"n/a")</f>
        <v>n/a</v>
      </c>
      <c r="U437" s="20" t="n">
        <f aca="false">Total!J437</f>
        <v>48.45</v>
      </c>
      <c r="V437" s="17" t="str">
        <f aca="false">IFERROR(MATCH($A437,'Stock Exchange'!$A$5:$A$2450,0),"")</f>
        <v/>
      </c>
      <c r="W437" s="17" t="str">
        <f aca="false">IFERROR(MATCH($A437,Primary!$A$5:$A$2450,0),"")</f>
        <v/>
      </c>
    </row>
    <row r="438" customFormat="false" ht="15" hidden="false" customHeight="false" outlineLevel="0" collapsed="false">
      <c r="A438" s="16" t="n">
        <f aca="false">Total!A438</f>
        <v>37523</v>
      </c>
      <c r="B438" s="17" t="n">
        <f aca="false">YEAR(A438)</f>
        <v>2002</v>
      </c>
      <c r="C438" s="17" t="n">
        <f aca="false">MONTH(A438)</f>
        <v>9</v>
      </c>
      <c r="D438" s="6" t="str">
        <f aca="false">IF(MONTH(A438)&gt;=4,"FY "&amp;YEAR(A438)&amp;"-"&amp;RIGHT(YEAR(A438)+1,2),"FY "&amp;(YEAR(A438)-1)&amp;"-"&amp;RIGHT(YEAR(A438),2))</f>
        <v>FY 2002-03</v>
      </c>
      <c r="E438" s="6" t="str">
        <f aca="false">IF(AND(V438&lt;&gt;"",W438&lt;&gt;""),"Yes","No")</f>
        <v>No</v>
      </c>
      <c r="F438" s="18" t="n">
        <f aca="false">Total!F438</f>
        <v>153.5</v>
      </c>
      <c r="G438" s="18" t="n">
        <f aca="false">Total!G438</f>
        <v>171.1</v>
      </c>
      <c r="H438" s="18" t="n">
        <f aca="false">Total!H438</f>
        <v>-17.6</v>
      </c>
      <c r="I438" s="18" t="n">
        <f aca="false">Total!I438</f>
        <v>-3.6</v>
      </c>
      <c r="J438" s="18" t="str">
        <f aca="false">IF($V438="","",INDEX('Stock Exchange'!F$5:F$2450,$V438))</f>
        <v/>
      </c>
      <c r="K438" s="18" t="str">
        <f aca="false">IF($V438="","",INDEX('Stock Exchange'!G$5:G$2450,$V438))</f>
        <v/>
      </c>
      <c r="L438" s="18" t="str">
        <f aca="false">IF($V438="","",INDEX('Stock Exchange'!H$5:H$2450,$V438))</f>
        <v/>
      </c>
      <c r="M438" s="18" t="str">
        <f aca="false">IF($V438="","",INDEX('Stock Exchange'!I$5:I$2450,$V438))</f>
        <v/>
      </c>
      <c r="N438" s="18" t="str">
        <f aca="false">IF($W438="","",INDEX(Primary!F$5:F$2450,$W438))</f>
        <v/>
      </c>
      <c r="O438" s="18" t="str">
        <f aca="false">IF($W438="","",INDEX(Primary!G$5:G$2450,$W438))</f>
        <v/>
      </c>
      <c r="P438" s="18" t="str">
        <f aca="false">IF($W438="","",INDEX(Primary!H$5:H$2450,$W438))</f>
        <v/>
      </c>
      <c r="Q438" s="18" t="str">
        <f aca="false">IF($W438="","",INDEX(Primary!I$5:I$2450,$W438))</f>
        <v/>
      </c>
      <c r="R438" s="19" t="str">
        <f aca="false">IF($E438="Yes",L438+P438,"")</f>
        <v/>
      </c>
      <c r="S438" s="19" t="str">
        <f aca="false">IF($E438="Yes",H438-R438,"")</f>
        <v/>
      </c>
      <c r="T438" s="6" t="str">
        <f aca="false">IF($E438="Yes",IF(ROUND(ABS(S438),2)&lt;=$T$2,"OK","CHECK"),"n/a")</f>
        <v>n/a</v>
      </c>
      <c r="U438" s="20" t="n">
        <f aca="false">Total!J438</f>
        <v>48.42</v>
      </c>
      <c r="V438" s="17" t="str">
        <f aca="false">IFERROR(MATCH($A438,'Stock Exchange'!$A$5:$A$2450,0),"")</f>
        <v/>
      </c>
      <c r="W438" s="17" t="str">
        <f aca="false">IFERROR(MATCH($A438,Primary!$A$5:$A$2450,0),"")</f>
        <v/>
      </c>
    </row>
    <row r="439" customFormat="false" ht="15" hidden="false" customHeight="false" outlineLevel="0" collapsed="false">
      <c r="A439" s="16" t="n">
        <f aca="false">Total!A439</f>
        <v>37524</v>
      </c>
      <c r="B439" s="17" t="n">
        <f aca="false">YEAR(A439)</f>
        <v>2002</v>
      </c>
      <c r="C439" s="17" t="n">
        <f aca="false">MONTH(A439)</f>
        <v>9</v>
      </c>
      <c r="D439" s="6" t="str">
        <f aca="false">IF(MONTH(A439)&gt;=4,"FY "&amp;YEAR(A439)&amp;"-"&amp;RIGHT(YEAR(A439)+1,2),"FY "&amp;(YEAR(A439)-1)&amp;"-"&amp;RIGHT(YEAR(A439),2))</f>
        <v>FY 2002-03</v>
      </c>
      <c r="E439" s="6" t="str">
        <f aca="false">IF(AND(V439&lt;&gt;"",W439&lt;&gt;""),"Yes","No")</f>
        <v>No</v>
      </c>
      <c r="F439" s="18" t="n">
        <f aca="false">Total!F439</f>
        <v>136.7</v>
      </c>
      <c r="G439" s="18" t="n">
        <f aca="false">Total!G439</f>
        <v>174.6</v>
      </c>
      <c r="H439" s="18" t="n">
        <f aca="false">Total!H439</f>
        <v>-37.9</v>
      </c>
      <c r="I439" s="18" t="n">
        <f aca="false">Total!I439</f>
        <v>-7.8</v>
      </c>
      <c r="J439" s="18" t="str">
        <f aca="false">IF($V439="","",INDEX('Stock Exchange'!F$5:F$2450,$V439))</f>
        <v/>
      </c>
      <c r="K439" s="18" t="str">
        <f aca="false">IF($V439="","",INDEX('Stock Exchange'!G$5:G$2450,$V439))</f>
        <v/>
      </c>
      <c r="L439" s="18" t="str">
        <f aca="false">IF($V439="","",INDEX('Stock Exchange'!H$5:H$2450,$V439))</f>
        <v/>
      </c>
      <c r="M439" s="18" t="str">
        <f aca="false">IF($V439="","",INDEX('Stock Exchange'!I$5:I$2450,$V439))</f>
        <v/>
      </c>
      <c r="N439" s="18" t="str">
        <f aca="false">IF($W439="","",INDEX(Primary!F$5:F$2450,$W439))</f>
        <v/>
      </c>
      <c r="O439" s="18" t="str">
        <f aca="false">IF($W439="","",INDEX(Primary!G$5:G$2450,$W439))</f>
        <v/>
      </c>
      <c r="P439" s="18" t="str">
        <f aca="false">IF($W439="","",INDEX(Primary!H$5:H$2450,$W439))</f>
        <v/>
      </c>
      <c r="Q439" s="18" t="str">
        <f aca="false">IF($W439="","",INDEX(Primary!I$5:I$2450,$W439))</f>
        <v/>
      </c>
      <c r="R439" s="19" t="str">
        <f aca="false">IF($E439="Yes",L439+P439,"")</f>
        <v/>
      </c>
      <c r="S439" s="19" t="str">
        <f aca="false">IF($E439="Yes",H439-R439,"")</f>
        <v/>
      </c>
      <c r="T439" s="6" t="str">
        <f aca="false">IF($E439="Yes",IF(ROUND(ABS(S439),2)&lt;=$T$2,"OK","CHECK"),"n/a")</f>
        <v>n/a</v>
      </c>
      <c r="U439" s="20" t="n">
        <f aca="false">Total!J439</f>
        <v>48.41</v>
      </c>
      <c r="V439" s="17" t="str">
        <f aca="false">IFERROR(MATCH($A439,'Stock Exchange'!$A$5:$A$2450,0),"")</f>
        <v/>
      </c>
      <c r="W439" s="17" t="str">
        <f aca="false">IFERROR(MATCH($A439,Primary!$A$5:$A$2450,0),"")</f>
        <v/>
      </c>
    </row>
    <row r="440" customFormat="false" ht="15" hidden="false" customHeight="false" outlineLevel="0" collapsed="false">
      <c r="A440" s="16" t="n">
        <f aca="false">Total!A440</f>
        <v>37525</v>
      </c>
      <c r="B440" s="17" t="n">
        <f aca="false">YEAR(A440)</f>
        <v>2002</v>
      </c>
      <c r="C440" s="17" t="n">
        <f aca="false">MONTH(A440)</f>
        <v>9</v>
      </c>
      <c r="D440" s="6" t="str">
        <f aca="false">IF(MONTH(A440)&gt;=4,"FY "&amp;YEAR(A440)&amp;"-"&amp;RIGHT(YEAR(A440)+1,2),"FY "&amp;(YEAR(A440)-1)&amp;"-"&amp;RIGHT(YEAR(A440),2))</f>
        <v>FY 2002-03</v>
      </c>
      <c r="E440" s="6" t="str">
        <f aca="false">IF(AND(V440&lt;&gt;"",W440&lt;&gt;""),"Yes","No")</f>
        <v>No</v>
      </c>
      <c r="F440" s="18" t="n">
        <f aca="false">Total!F440</f>
        <v>115.4</v>
      </c>
      <c r="G440" s="18" t="n">
        <f aca="false">Total!G440</f>
        <v>113</v>
      </c>
      <c r="H440" s="18" t="n">
        <f aca="false">Total!H440</f>
        <v>2.4</v>
      </c>
      <c r="I440" s="18" t="n">
        <f aca="false">Total!I440</f>
        <v>0.5</v>
      </c>
      <c r="J440" s="18" t="str">
        <f aca="false">IF($V440="","",INDEX('Stock Exchange'!F$5:F$2450,$V440))</f>
        <v/>
      </c>
      <c r="K440" s="18" t="str">
        <f aca="false">IF($V440="","",INDEX('Stock Exchange'!G$5:G$2450,$V440))</f>
        <v/>
      </c>
      <c r="L440" s="18" t="str">
        <f aca="false">IF($V440="","",INDEX('Stock Exchange'!H$5:H$2450,$V440))</f>
        <v/>
      </c>
      <c r="M440" s="18" t="str">
        <f aca="false">IF($V440="","",INDEX('Stock Exchange'!I$5:I$2450,$V440))</f>
        <v/>
      </c>
      <c r="N440" s="18" t="str">
        <f aca="false">IF($W440="","",INDEX(Primary!F$5:F$2450,$W440))</f>
        <v/>
      </c>
      <c r="O440" s="18" t="str">
        <f aca="false">IF($W440="","",INDEX(Primary!G$5:G$2450,$W440))</f>
        <v/>
      </c>
      <c r="P440" s="18" t="str">
        <f aca="false">IF($W440="","",INDEX(Primary!H$5:H$2450,$W440))</f>
        <v/>
      </c>
      <c r="Q440" s="18" t="str">
        <f aca="false">IF($W440="","",INDEX(Primary!I$5:I$2450,$W440))</f>
        <v/>
      </c>
      <c r="R440" s="19" t="str">
        <f aca="false">IF($E440="Yes",L440+P440,"")</f>
        <v/>
      </c>
      <c r="S440" s="19" t="str">
        <f aca="false">IF($E440="Yes",H440-R440,"")</f>
        <v/>
      </c>
      <c r="T440" s="6" t="str">
        <f aca="false">IF($E440="Yes",IF(ROUND(ABS(S440),2)&lt;=$T$2,"OK","CHECK"),"n/a")</f>
        <v>n/a</v>
      </c>
      <c r="U440" s="20" t="n">
        <f aca="false">Total!J440</f>
        <v>48.41</v>
      </c>
      <c r="V440" s="17" t="str">
        <f aca="false">IFERROR(MATCH($A440,'Stock Exchange'!$A$5:$A$2450,0),"")</f>
        <v/>
      </c>
      <c r="W440" s="17" t="str">
        <f aca="false">IFERROR(MATCH($A440,Primary!$A$5:$A$2450,0),"")</f>
        <v/>
      </c>
    </row>
    <row r="441" customFormat="false" ht="15" hidden="false" customHeight="false" outlineLevel="0" collapsed="false">
      <c r="A441" s="16" t="n">
        <f aca="false">Total!A441</f>
        <v>37526</v>
      </c>
      <c r="B441" s="17" t="n">
        <f aca="false">YEAR(A441)</f>
        <v>2002</v>
      </c>
      <c r="C441" s="17" t="n">
        <f aca="false">MONTH(A441)</f>
        <v>9</v>
      </c>
      <c r="D441" s="6" t="str">
        <f aca="false">IF(MONTH(A441)&gt;=4,"FY "&amp;YEAR(A441)&amp;"-"&amp;RIGHT(YEAR(A441)+1,2),"FY "&amp;(YEAR(A441)-1)&amp;"-"&amp;RIGHT(YEAR(A441),2))</f>
        <v>FY 2002-03</v>
      </c>
      <c r="E441" s="6" t="str">
        <f aca="false">IF(AND(V441&lt;&gt;"",W441&lt;&gt;""),"Yes","No")</f>
        <v>No</v>
      </c>
      <c r="F441" s="18" t="n">
        <f aca="false">Total!F441</f>
        <v>1337.5</v>
      </c>
      <c r="G441" s="18" t="n">
        <f aca="false">Total!G441</f>
        <v>70.4</v>
      </c>
      <c r="H441" s="18" t="n">
        <f aca="false">Total!H441</f>
        <v>1267.1</v>
      </c>
      <c r="I441" s="18" t="n">
        <f aca="false">Total!I441</f>
        <v>261.9</v>
      </c>
      <c r="J441" s="18" t="str">
        <f aca="false">IF($V441="","",INDEX('Stock Exchange'!F$5:F$2450,$V441))</f>
        <v/>
      </c>
      <c r="K441" s="18" t="str">
        <f aca="false">IF($V441="","",INDEX('Stock Exchange'!G$5:G$2450,$V441))</f>
        <v/>
      </c>
      <c r="L441" s="18" t="str">
        <f aca="false">IF($V441="","",INDEX('Stock Exchange'!H$5:H$2450,$V441))</f>
        <v/>
      </c>
      <c r="M441" s="18" t="str">
        <f aca="false">IF($V441="","",INDEX('Stock Exchange'!I$5:I$2450,$V441))</f>
        <v/>
      </c>
      <c r="N441" s="18" t="str">
        <f aca="false">IF($W441="","",INDEX(Primary!F$5:F$2450,$W441))</f>
        <v/>
      </c>
      <c r="O441" s="18" t="str">
        <f aca="false">IF($W441="","",INDEX(Primary!G$5:G$2450,$W441))</f>
        <v/>
      </c>
      <c r="P441" s="18" t="str">
        <f aca="false">IF($W441="","",INDEX(Primary!H$5:H$2450,$W441))</f>
        <v/>
      </c>
      <c r="Q441" s="18" t="str">
        <f aca="false">IF($W441="","",INDEX(Primary!I$5:I$2450,$W441))</f>
        <v/>
      </c>
      <c r="R441" s="19" t="str">
        <f aca="false">IF($E441="Yes",L441+P441,"")</f>
        <v/>
      </c>
      <c r="S441" s="19" t="str">
        <f aca="false">IF($E441="Yes",H441-R441,"")</f>
        <v/>
      </c>
      <c r="T441" s="6" t="str">
        <f aca="false">IF($E441="Yes",IF(ROUND(ABS(S441),2)&lt;=$T$2,"OK","CHECK"),"n/a")</f>
        <v>n/a</v>
      </c>
      <c r="U441" s="20" t="n">
        <f aca="false">Total!J441</f>
        <v>48.39</v>
      </c>
      <c r="V441" s="17" t="str">
        <f aca="false">IFERROR(MATCH($A441,'Stock Exchange'!$A$5:$A$2450,0),"")</f>
        <v/>
      </c>
      <c r="W441" s="17" t="str">
        <f aca="false">IFERROR(MATCH($A441,Primary!$A$5:$A$2450,0),"")</f>
        <v/>
      </c>
    </row>
    <row r="442" customFormat="false" ht="15" hidden="false" customHeight="false" outlineLevel="0" collapsed="false">
      <c r="A442" s="16" t="n">
        <f aca="false">Total!A442</f>
        <v>37529</v>
      </c>
      <c r="B442" s="17" t="n">
        <f aca="false">YEAR(A442)</f>
        <v>2002</v>
      </c>
      <c r="C442" s="17" t="n">
        <f aca="false">MONTH(A442)</f>
        <v>9</v>
      </c>
      <c r="D442" s="6" t="str">
        <f aca="false">IF(MONTH(A442)&gt;=4,"FY "&amp;YEAR(A442)&amp;"-"&amp;RIGHT(YEAR(A442)+1,2),"FY "&amp;(YEAR(A442)-1)&amp;"-"&amp;RIGHT(YEAR(A442),2))</f>
        <v>FY 2002-03</v>
      </c>
      <c r="E442" s="6" t="str">
        <f aca="false">IF(AND(V442&lt;&gt;"",W442&lt;&gt;""),"Yes","No")</f>
        <v>No</v>
      </c>
      <c r="F442" s="18" t="n">
        <f aca="false">Total!F442</f>
        <v>233</v>
      </c>
      <c r="G442" s="18" t="n">
        <f aca="false">Total!G442</f>
        <v>284.8</v>
      </c>
      <c r="H442" s="18" t="n">
        <f aca="false">Total!H442</f>
        <v>-51.7</v>
      </c>
      <c r="I442" s="18" t="n">
        <f aca="false">Total!I442</f>
        <v>-10.7</v>
      </c>
      <c r="J442" s="18" t="str">
        <f aca="false">IF($V442="","",INDEX('Stock Exchange'!F$5:F$2450,$V442))</f>
        <v/>
      </c>
      <c r="K442" s="18" t="str">
        <f aca="false">IF($V442="","",INDEX('Stock Exchange'!G$5:G$2450,$V442))</f>
        <v/>
      </c>
      <c r="L442" s="18" t="str">
        <f aca="false">IF($V442="","",INDEX('Stock Exchange'!H$5:H$2450,$V442))</f>
        <v/>
      </c>
      <c r="M442" s="18" t="str">
        <f aca="false">IF($V442="","",INDEX('Stock Exchange'!I$5:I$2450,$V442))</f>
        <v/>
      </c>
      <c r="N442" s="18" t="str">
        <f aca="false">IF($W442="","",INDEX(Primary!F$5:F$2450,$W442))</f>
        <v/>
      </c>
      <c r="O442" s="18" t="str">
        <f aca="false">IF($W442="","",INDEX(Primary!G$5:G$2450,$W442))</f>
        <v/>
      </c>
      <c r="P442" s="18" t="str">
        <f aca="false">IF($W442="","",INDEX(Primary!H$5:H$2450,$W442))</f>
        <v/>
      </c>
      <c r="Q442" s="18" t="str">
        <f aca="false">IF($W442="","",INDEX(Primary!I$5:I$2450,$W442))</f>
        <v/>
      </c>
      <c r="R442" s="19" t="str">
        <f aca="false">IF($E442="Yes",L442+P442,"")</f>
        <v/>
      </c>
      <c r="S442" s="19" t="str">
        <f aca="false">IF($E442="Yes",H442-R442,"")</f>
        <v/>
      </c>
      <c r="T442" s="6" t="str">
        <f aca="false">IF($E442="Yes",IF(ROUND(ABS(S442),2)&lt;=$T$2,"OK","CHECK"),"n/a")</f>
        <v>n/a</v>
      </c>
      <c r="U442" s="20" t="n">
        <f aca="false">Total!J442</f>
        <v>48.38</v>
      </c>
      <c r="V442" s="17" t="str">
        <f aca="false">IFERROR(MATCH($A442,'Stock Exchange'!$A$5:$A$2450,0),"")</f>
        <v/>
      </c>
      <c r="W442" s="17" t="str">
        <f aca="false">IFERROR(MATCH($A442,Primary!$A$5:$A$2450,0),"")</f>
        <v/>
      </c>
    </row>
    <row r="443" customFormat="false" ht="15" hidden="false" customHeight="false" outlineLevel="0" collapsed="false">
      <c r="A443" s="16" t="n">
        <f aca="false">Total!A443</f>
        <v>37530</v>
      </c>
      <c r="B443" s="17" t="n">
        <f aca="false">YEAR(A443)</f>
        <v>2002</v>
      </c>
      <c r="C443" s="17" t="n">
        <f aca="false">MONTH(A443)</f>
        <v>10</v>
      </c>
      <c r="D443" s="6" t="str">
        <f aca="false">IF(MONTH(A443)&gt;=4,"FY "&amp;YEAR(A443)&amp;"-"&amp;RIGHT(YEAR(A443)+1,2),"FY "&amp;(YEAR(A443)-1)&amp;"-"&amp;RIGHT(YEAR(A443),2))</f>
        <v>FY 2002-03</v>
      </c>
      <c r="E443" s="6" t="str">
        <f aca="false">IF(AND(V443&lt;&gt;"",W443&lt;&gt;""),"Yes","No")</f>
        <v>No</v>
      </c>
      <c r="F443" s="18" t="n">
        <f aca="false">Total!F443</f>
        <v>111.6</v>
      </c>
      <c r="G443" s="18" t="n">
        <f aca="false">Total!G443</f>
        <v>198.7</v>
      </c>
      <c r="H443" s="18" t="n">
        <f aca="false">Total!H443</f>
        <v>-87.1</v>
      </c>
      <c r="I443" s="18" t="n">
        <f aca="false">Total!I443</f>
        <v>-18</v>
      </c>
      <c r="J443" s="18" t="str">
        <f aca="false">IF($V443="","",INDEX('Stock Exchange'!F$5:F$2450,$V443))</f>
        <v/>
      </c>
      <c r="K443" s="18" t="str">
        <f aca="false">IF($V443="","",INDEX('Stock Exchange'!G$5:G$2450,$V443))</f>
        <v/>
      </c>
      <c r="L443" s="18" t="str">
        <f aca="false">IF($V443="","",INDEX('Stock Exchange'!H$5:H$2450,$V443))</f>
        <v/>
      </c>
      <c r="M443" s="18" t="str">
        <f aca="false">IF($V443="","",INDEX('Stock Exchange'!I$5:I$2450,$V443))</f>
        <v/>
      </c>
      <c r="N443" s="18" t="str">
        <f aca="false">IF($W443="","",INDEX(Primary!F$5:F$2450,$W443))</f>
        <v/>
      </c>
      <c r="O443" s="18" t="str">
        <f aca="false">IF($W443="","",INDEX(Primary!G$5:G$2450,$W443))</f>
        <v/>
      </c>
      <c r="P443" s="18" t="str">
        <f aca="false">IF($W443="","",INDEX(Primary!H$5:H$2450,$W443))</f>
        <v/>
      </c>
      <c r="Q443" s="18" t="str">
        <f aca="false">IF($W443="","",INDEX(Primary!I$5:I$2450,$W443))</f>
        <v/>
      </c>
      <c r="R443" s="19" t="str">
        <f aca="false">IF($E443="Yes",L443+P443,"")</f>
        <v/>
      </c>
      <c r="S443" s="19" t="str">
        <f aca="false">IF($E443="Yes",H443-R443,"")</f>
        <v/>
      </c>
      <c r="T443" s="6" t="str">
        <f aca="false">IF($E443="Yes",IF(ROUND(ABS(S443),2)&lt;=$T$2,"OK","CHECK"),"n/a")</f>
        <v>n/a</v>
      </c>
      <c r="U443" s="20" t="n">
        <f aca="false">Total!J443</f>
        <v>48.38</v>
      </c>
      <c r="V443" s="17" t="str">
        <f aca="false">IFERROR(MATCH($A443,'Stock Exchange'!$A$5:$A$2450,0),"")</f>
        <v/>
      </c>
      <c r="W443" s="17" t="str">
        <f aca="false">IFERROR(MATCH($A443,Primary!$A$5:$A$2450,0),"")</f>
        <v/>
      </c>
    </row>
    <row r="444" customFormat="false" ht="15" hidden="false" customHeight="false" outlineLevel="0" collapsed="false">
      <c r="A444" s="16" t="n">
        <f aca="false">Total!A444</f>
        <v>37532</v>
      </c>
      <c r="B444" s="17" t="n">
        <f aca="false">YEAR(A444)</f>
        <v>2002</v>
      </c>
      <c r="C444" s="17" t="n">
        <f aca="false">MONTH(A444)</f>
        <v>10</v>
      </c>
      <c r="D444" s="6" t="str">
        <f aca="false">IF(MONTH(A444)&gt;=4,"FY "&amp;YEAR(A444)&amp;"-"&amp;RIGHT(YEAR(A444)+1,2),"FY "&amp;(YEAR(A444)-1)&amp;"-"&amp;RIGHT(YEAR(A444),2))</f>
        <v>FY 2002-03</v>
      </c>
      <c r="E444" s="6" t="str">
        <f aca="false">IF(AND(V444&lt;&gt;"",W444&lt;&gt;""),"Yes","No")</f>
        <v>No</v>
      </c>
      <c r="F444" s="18" t="n">
        <f aca="false">Total!F444</f>
        <v>182.7</v>
      </c>
      <c r="G444" s="18" t="n">
        <f aca="false">Total!G444</f>
        <v>139.7</v>
      </c>
      <c r="H444" s="18" t="n">
        <f aca="false">Total!H444</f>
        <v>43</v>
      </c>
      <c r="I444" s="18" t="n">
        <f aca="false">Total!I444</f>
        <v>8.9</v>
      </c>
      <c r="J444" s="18" t="str">
        <f aca="false">IF($V444="","",INDEX('Stock Exchange'!F$5:F$2450,$V444))</f>
        <v/>
      </c>
      <c r="K444" s="18" t="str">
        <f aca="false">IF($V444="","",INDEX('Stock Exchange'!G$5:G$2450,$V444))</f>
        <v/>
      </c>
      <c r="L444" s="18" t="str">
        <f aca="false">IF($V444="","",INDEX('Stock Exchange'!H$5:H$2450,$V444))</f>
        <v/>
      </c>
      <c r="M444" s="18" t="str">
        <f aca="false">IF($V444="","",INDEX('Stock Exchange'!I$5:I$2450,$V444))</f>
        <v/>
      </c>
      <c r="N444" s="18" t="str">
        <f aca="false">IF($W444="","",INDEX(Primary!F$5:F$2450,$W444))</f>
        <v/>
      </c>
      <c r="O444" s="18" t="str">
        <f aca="false">IF($W444="","",INDEX(Primary!G$5:G$2450,$W444))</f>
        <v/>
      </c>
      <c r="P444" s="18" t="str">
        <f aca="false">IF($W444="","",INDEX(Primary!H$5:H$2450,$W444))</f>
        <v/>
      </c>
      <c r="Q444" s="18" t="str">
        <f aca="false">IF($W444="","",INDEX(Primary!I$5:I$2450,$W444))</f>
        <v/>
      </c>
      <c r="R444" s="19" t="str">
        <f aca="false">IF($E444="Yes",L444+P444,"")</f>
        <v/>
      </c>
      <c r="S444" s="19" t="str">
        <f aca="false">IF($E444="Yes",H444-R444,"")</f>
        <v/>
      </c>
      <c r="T444" s="6" t="str">
        <f aca="false">IF($E444="Yes",IF(ROUND(ABS(S444),2)&lt;=$T$2,"OK","CHECK"),"n/a")</f>
        <v>n/a</v>
      </c>
      <c r="U444" s="20" t="n">
        <f aca="false">Total!J444</f>
        <v>48.36</v>
      </c>
      <c r="V444" s="17" t="str">
        <f aca="false">IFERROR(MATCH($A444,'Stock Exchange'!$A$5:$A$2450,0),"")</f>
        <v/>
      </c>
      <c r="W444" s="17" t="str">
        <f aca="false">IFERROR(MATCH($A444,Primary!$A$5:$A$2450,0),"")</f>
        <v/>
      </c>
    </row>
    <row r="445" customFormat="false" ht="15" hidden="false" customHeight="false" outlineLevel="0" collapsed="false">
      <c r="A445" s="16" t="n">
        <f aca="false">Total!A445</f>
        <v>37533</v>
      </c>
      <c r="B445" s="17" t="n">
        <f aca="false">YEAR(A445)</f>
        <v>2002</v>
      </c>
      <c r="C445" s="17" t="n">
        <f aca="false">MONTH(A445)</f>
        <v>10</v>
      </c>
      <c r="D445" s="6" t="str">
        <f aca="false">IF(MONTH(A445)&gt;=4,"FY "&amp;YEAR(A445)&amp;"-"&amp;RIGHT(YEAR(A445)+1,2),"FY "&amp;(YEAR(A445)-1)&amp;"-"&amp;RIGHT(YEAR(A445),2))</f>
        <v>FY 2002-03</v>
      </c>
      <c r="E445" s="6" t="str">
        <f aca="false">IF(AND(V445&lt;&gt;"",W445&lt;&gt;""),"Yes","No")</f>
        <v>No</v>
      </c>
      <c r="F445" s="18" t="n">
        <f aca="false">Total!F445</f>
        <v>95.6</v>
      </c>
      <c r="G445" s="18" t="n">
        <f aca="false">Total!G445</f>
        <v>258.1</v>
      </c>
      <c r="H445" s="18" t="n">
        <f aca="false">Total!H445</f>
        <v>-162.5</v>
      </c>
      <c r="I445" s="18" t="n">
        <f aca="false">Total!I445</f>
        <v>-33.6</v>
      </c>
      <c r="J445" s="18" t="str">
        <f aca="false">IF($V445="","",INDEX('Stock Exchange'!F$5:F$2450,$V445))</f>
        <v/>
      </c>
      <c r="K445" s="18" t="str">
        <f aca="false">IF($V445="","",INDEX('Stock Exchange'!G$5:G$2450,$V445))</f>
        <v/>
      </c>
      <c r="L445" s="18" t="str">
        <f aca="false">IF($V445="","",INDEX('Stock Exchange'!H$5:H$2450,$V445))</f>
        <v/>
      </c>
      <c r="M445" s="18" t="str">
        <f aca="false">IF($V445="","",INDEX('Stock Exchange'!I$5:I$2450,$V445))</f>
        <v/>
      </c>
      <c r="N445" s="18" t="str">
        <f aca="false">IF($W445="","",INDEX(Primary!F$5:F$2450,$W445))</f>
        <v/>
      </c>
      <c r="O445" s="18" t="str">
        <f aca="false">IF($W445="","",INDEX(Primary!G$5:G$2450,$W445))</f>
        <v/>
      </c>
      <c r="P445" s="18" t="str">
        <f aca="false">IF($W445="","",INDEX(Primary!H$5:H$2450,$W445))</f>
        <v/>
      </c>
      <c r="Q445" s="18" t="str">
        <f aca="false">IF($W445="","",INDEX(Primary!I$5:I$2450,$W445))</f>
        <v/>
      </c>
      <c r="R445" s="19" t="str">
        <f aca="false">IF($E445="Yes",L445+P445,"")</f>
        <v/>
      </c>
      <c r="S445" s="19" t="str">
        <f aca="false">IF($E445="Yes",H445-R445,"")</f>
        <v/>
      </c>
      <c r="T445" s="6" t="str">
        <f aca="false">IF($E445="Yes",IF(ROUND(ABS(S445),2)&lt;=$T$2,"OK","CHECK"),"n/a")</f>
        <v>n/a</v>
      </c>
      <c r="U445" s="20" t="n">
        <f aca="false">Total!J445</f>
        <v>48.36</v>
      </c>
      <c r="V445" s="17" t="str">
        <f aca="false">IFERROR(MATCH($A445,'Stock Exchange'!$A$5:$A$2450,0),"")</f>
        <v/>
      </c>
      <c r="W445" s="17" t="str">
        <f aca="false">IFERROR(MATCH($A445,Primary!$A$5:$A$2450,0),"")</f>
        <v/>
      </c>
    </row>
    <row r="446" customFormat="false" ht="15" hidden="false" customHeight="false" outlineLevel="0" collapsed="false">
      <c r="A446" s="16" t="n">
        <f aca="false">Total!A446</f>
        <v>37536</v>
      </c>
      <c r="B446" s="17" t="n">
        <f aca="false">YEAR(A446)</f>
        <v>2002</v>
      </c>
      <c r="C446" s="17" t="n">
        <f aca="false">MONTH(A446)</f>
        <v>10</v>
      </c>
      <c r="D446" s="6" t="str">
        <f aca="false">IF(MONTH(A446)&gt;=4,"FY "&amp;YEAR(A446)&amp;"-"&amp;RIGHT(YEAR(A446)+1,2),"FY "&amp;(YEAR(A446)-1)&amp;"-"&amp;RIGHT(YEAR(A446),2))</f>
        <v>FY 2002-03</v>
      </c>
      <c r="E446" s="6" t="str">
        <f aca="false">IF(AND(V446&lt;&gt;"",W446&lt;&gt;""),"Yes","No")</f>
        <v>No</v>
      </c>
      <c r="F446" s="18" t="n">
        <f aca="false">Total!F446</f>
        <v>92.6</v>
      </c>
      <c r="G446" s="18" t="n">
        <f aca="false">Total!G446</f>
        <v>317.3</v>
      </c>
      <c r="H446" s="18" t="n">
        <f aca="false">Total!H446</f>
        <v>-224.7</v>
      </c>
      <c r="I446" s="18" t="n">
        <f aca="false">Total!I446</f>
        <v>-46.5</v>
      </c>
      <c r="J446" s="18" t="str">
        <f aca="false">IF($V446="","",INDEX('Stock Exchange'!F$5:F$2450,$V446))</f>
        <v/>
      </c>
      <c r="K446" s="18" t="str">
        <f aca="false">IF($V446="","",INDEX('Stock Exchange'!G$5:G$2450,$V446))</f>
        <v/>
      </c>
      <c r="L446" s="18" t="str">
        <f aca="false">IF($V446="","",INDEX('Stock Exchange'!H$5:H$2450,$V446))</f>
        <v/>
      </c>
      <c r="M446" s="18" t="str">
        <f aca="false">IF($V446="","",INDEX('Stock Exchange'!I$5:I$2450,$V446))</f>
        <v/>
      </c>
      <c r="N446" s="18" t="str">
        <f aca="false">IF($W446="","",INDEX(Primary!F$5:F$2450,$W446))</f>
        <v/>
      </c>
      <c r="O446" s="18" t="str">
        <f aca="false">IF($W446="","",INDEX(Primary!G$5:G$2450,$W446))</f>
        <v/>
      </c>
      <c r="P446" s="18" t="str">
        <f aca="false">IF($W446="","",INDEX(Primary!H$5:H$2450,$W446))</f>
        <v/>
      </c>
      <c r="Q446" s="18" t="str">
        <f aca="false">IF($W446="","",INDEX(Primary!I$5:I$2450,$W446))</f>
        <v/>
      </c>
      <c r="R446" s="19" t="str">
        <f aca="false">IF($E446="Yes",L446+P446,"")</f>
        <v/>
      </c>
      <c r="S446" s="19" t="str">
        <f aca="false">IF($E446="Yes",H446-R446,"")</f>
        <v/>
      </c>
      <c r="T446" s="6" t="str">
        <f aca="false">IF($E446="Yes",IF(ROUND(ABS(S446),2)&lt;=$T$2,"OK","CHECK"),"n/a")</f>
        <v>n/a</v>
      </c>
      <c r="U446" s="20" t="n">
        <f aca="false">Total!J446</f>
        <v>48.36</v>
      </c>
      <c r="V446" s="17" t="str">
        <f aca="false">IFERROR(MATCH($A446,'Stock Exchange'!$A$5:$A$2450,0),"")</f>
        <v/>
      </c>
      <c r="W446" s="17" t="str">
        <f aca="false">IFERROR(MATCH($A446,Primary!$A$5:$A$2450,0),"")</f>
        <v/>
      </c>
    </row>
    <row r="447" customFormat="false" ht="15" hidden="false" customHeight="false" outlineLevel="0" collapsed="false">
      <c r="A447" s="16" t="n">
        <f aca="false">Total!A447</f>
        <v>37537</v>
      </c>
      <c r="B447" s="17" t="n">
        <f aca="false">YEAR(A447)</f>
        <v>2002</v>
      </c>
      <c r="C447" s="17" t="n">
        <f aca="false">MONTH(A447)</f>
        <v>10</v>
      </c>
      <c r="D447" s="6" t="str">
        <f aca="false">IF(MONTH(A447)&gt;=4,"FY "&amp;YEAR(A447)&amp;"-"&amp;RIGHT(YEAR(A447)+1,2),"FY "&amp;(YEAR(A447)-1)&amp;"-"&amp;RIGHT(YEAR(A447),2))</f>
        <v>FY 2002-03</v>
      </c>
      <c r="E447" s="6" t="str">
        <f aca="false">IF(AND(V447&lt;&gt;"",W447&lt;&gt;""),"Yes","No")</f>
        <v>No</v>
      </c>
      <c r="F447" s="18" t="n">
        <f aca="false">Total!F447</f>
        <v>62.5</v>
      </c>
      <c r="G447" s="18" t="n">
        <f aca="false">Total!G447</f>
        <v>159.6</v>
      </c>
      <c r="H447" s="18" t="n">
        <f aca="false">Total!H447</f>
        <v>-97.1</v>
      </c>
      <c r="I447" s="18" t="n">
        <f aca="false">Total!I447</f>
        <v>-20.1</v>
      </c>
      <c r="J447" s="18" t="str">
        <f aca="false">IF($V447="","",INDEX('Stock Exchange'!F$5:F$2450,$V447))</f>
        <v/>
      </c>
      <c r="K447" s="18" t="str">
        <f aca="false">IF($V447="","",INDEX('Stock Exchange'!G$5:G$2450,$V447))</f>
        <v/>
      </c>
      <c r="L447" s="18" t="str">
        <f aca="false">IF($V447="","",INDEX('Stock Exchange'!H$5:H$2450,$V447))</f>
        <v/>
      </c>
      <c r="M447" s="18" t="str">
        <f aca="false">IF($V447="","",INDEX('Stock Exchange'!I$5:I$2450,$V447))</f>
        <v/>
      </c>
      <c r="N447" s="18" t="str">
        <f aca="false">IF($W447="","",INDEX(Primary!F$5:F$2450,$W447))</f>
        <v/>
      </c>
      <c r="O447" s="18" t="str">
        <f aca="false">IF($W447="","",INDEX(Primary!G$5:G$2450,$W447))</f>
        <v/>
      </c>
      <c r="P447" s="18" t="str">
        <f aca="false">IF($W447="","",INDEX(Primary!H$5:H$2450,$W447))</f>
        <v/>
      </c>
      <c r="Q447" s="18" t="str">
        <f aca="false">IF($W447="","",INDEX(Primary!I$5:I$2450,$W447))</f>
        <v/>
      </c>
      <c r="R447" s="19" t="str">
        <f aca="false">IF($E447="Yes",L447+P447,"")</f>
        <v/>
      </c>
      <c r="S447" s="19" t="str">
        <f aca="false">IF($E447="Yes",H447-R447,"")</f>
        <v/>
      </c>
      <c r="T447" s="6" t="str">
        <f aca="false">IF($E447="Yes",IF(ROUND(ABS(S447),2)&lt;=$T$2,"OK","CHECK"),"n/a")</f>
        <v>n/a</v>
      </c>
      <c r="U447" s="20" t="n">
        <f aca="false">Total!J447</f>
        <v>48.36</v>
      </c>
      <c r="V447" s="17" t="str">
        <f aca="false">IFERROR(MATCH($A447,'Stock Exchange'!$A$5:$A$2450,0),"")</f>
        <v/>
      </c>
      <c r="W447" s="17" t="str">
        <f aca="false">IFERROR(MATCH($A447,Primary!$A$5:$A$2450,0),"")</f>
        <v/>
      </c>
    </row>
    <row r="448" customFormat="false" ht="15" hidden="false" customHeight="false" outlineLevel="0" collapsed="false">
      <c r="A448" s="16" t="n">
        <f aca="false">Total!A448</f>
        <v>37538</v>
      </c>
      <c r="B448" s="17" t="n">
        <f aca="false">YEAR(A448)</f>
        <v>2002</v>
      </c>
      <c r="C448" s="17" t="n">
        <f aca="false">MONTH(A448)</f>
        <v>10</v>
      </c>
      <c r="D448" s="6" t="str">
        <f aca="false">IF(MONTH(A448)&gt;=4,"FY "&amp;YEAR(A448)&amp;"-"&amp;RIGHT(YEAR(A448)+1,2),"FY "&amp;(YEAR(A448)-1)&amp;"-"&amp;RIGHT(YEAR(A448),2))</f>
        <v>FY 2002-03</v>
      </c>
      <c r="E448" s="6" t="str">
        <f aca="false">IF(AND(V448&lt;&gt;"",W448&lt;&gt;""),"Yes","No")</f>
        <v>No</v>
      </c>
      <c r="F448" s="18" t="n">
        <f aca="false">Total!F448</f>
        <v>105</v>
      </c>
      <c r="G448" s="18" t="n">
        <f aca="false">Total!G448</f>
        <v>172.7</v>
      </c>
      <c r="H448" s="18" t="n">
        <f aca="false">Total!H448</f>
        <v>-67.7</v>
      </c>
      <c r="I448" s="18" t="n">
        <f aca="false">Total!I448</f>
        <v>-14</v>
      </c>
      <c r="J448" s="18" t="str">
        <f aca="false">IF($V448="","",INDEX('Stock Exchange'!F$5:F$2450,$V448))</f>
        <v/>
      </c>
      <c r="K448" s="18" t="str">
        <f aca="false">IF($V448="","",INDEX('Stock Exchange'!G$5:G$2450,$V448))</f>
        <v/>
      </c>
      <c r="L448" s="18" t="str">
        <f aca="false">IF($V448="","",INDEX('Stock Exchange'!H$5:H$2450,$V448))</f>
        <v/>
      </c>
      <c r="M448" s="18" t="str">
        <f aca="false">IF($V448="","",INDEX('Stock Exchange'!I$5:I$2450,$V448))</f>
        <v/>
      </c>
      <c r="N448" s="18" t="str">
        <f aca="false">IF($W448="","",INDEX(Primary!F$5:F$2450,$W448))</f>
        <v/>
      </c>
      <c r="O448" s="18" t="str">
        <f aca="false">IF($W448="","",INDEX(Primary!G$5:G$2450,$W448))</f>
        <v/>
      </c>
      <c r="P448" s="18" t="str">
        <f aca="false">IF($W448="","",INDEX(Primary!H$5:H$2450,$W448))</f>
        <v/>
      </c>
      <c r="Q448" s="18" t="str">
        <f aca="false">IF($W448="","",INDEX(Primary!I$5:I$2450,$W448))</f>
        <v/>
      </c>
      <c r="R448" s="19" t="str">
        <f aca="false">IF($E448="Yes",L448+P448,"")</f>
        <v/>
      </c>
      <c r="S448" s="19" t="str">
        <f aca="false">IF($E448="Yes",H448-R448,"")</f>
        <v/>
      </c>
      <c r="T448" s="6" t="str">
        <f aca="false">IF($E448="Yes",IF(ROUND(ABS(S448),2)&lt;=$T$2,"OK","CHECK"),"n/a")</f>
        <v>n/a</v>
      </c>
      <c r="U448" s="20" t="n">
        <f aca="false">Total!J448</f>
        <v>48.37</v>
      </c>
      <c r="V448" s="17" t="str">
        <f aca="false">IFERROR(MATCH($A448,'Stock Exchange'!$A$5:$A$2450,0),"")</f>
        <v/>
      </c>
      <c r="W448" s="17" t="str">
        <f aca="false">IFERROR(MATCH($A448,Primary!$A$5:$A$2450,0),"")</f>
        <v/>
      </c>
    </row>
    <row r="449" customFormat="false" ht="15" hidden="false" customHeight="false" outlineLevel="0" collapsed="false">
      <c r="A449" s="16" t="n">
        <f aca="false">Total!A449</f>
        <v>37539</v>
      </c>
      <c r="B449" s="17" t="n">
        <f aca="false">YEAR(A449)</f>
        <v>2002</v>
      </c>
      <c r="C449" s="17" t="n">
        <f aca="false">MONTH(A449)</f>
        <v>10</v>
      </c>
      <c r="D449" s="6" t="str">
        <f aca="false">IF(MONTH(A449)&gt;=4,"FY "&amp;YEAR(A449)&amp;"-"&amp;RIGHT(YEAR(A449)+1,2),"FY "&amp;(YEAR(A449)-1)&amp;"-"&amp;RIGHT(YEAR(A449),2))</f>
        <v>FY 2002-03</v>
      </c>
      <c r="E449" s="6" t="str">
        <f aca="false">IF(AND(V449&lt;&gt;"",W449&lt;&gt;""),"Yes","No")</f>
        <v>No</v>
      </c>
      <c r="F449" s="18" t="n">
        <f aca="false">Total!F449</f>
        <v>97.2</v>
      </c>
      <c r="G449" s="18" t="n">
        <f aca="false">Total!G449</f>
        <v>157.4</v>
      </c>
      <c r="H449" s="18" t="n">
        <f aca="false">Total!H449</f>
        <v>-60.2</v>
      </c>
      <c r="I449" s="18" t="n">
        <f aca="false">Total!I449</f>
        <v>-12.5</v>
      </c>
      <c r="J449" s="18" t="str">
        <f aca="false">IF($V449="","",INDEX('Stock Exchange'!F$5:F$2450,$V449))</f>
        <v/>
      </c>
      <c r="K449" s="18" t="str">
        <f aca="false">IF($V449="","",INDEX('Stock Exchange'!G$5:G$2450,$V449))</f>
        <v/>
      </c>
      <c r="L449" s="18" t="str">
        <f aca="false">IF($V449="","",INDEX('Stock Exchange'!H$5:H$2450,$V449))</f>
        <v/>
      </c>
      <c r="M449" s="18" t="str">
        <f aca="false">IF($V449="","",INDEX('Stock Exchange'!I$5:I$2450,$V449))</f>
        <v/>
      </c>
      <c r="N449" s="18" t="str">
        <f aca="false">IF($W449="","",INDEX(Primary!F$5:F$2450,$W449))</f>
        <v/>
      </c>
      <c r="O449" s="18" t="str">
        <f aca="false">IF($W449="","",INDEX(Primary!G$5:G$2450,$W449))</f>
        <v/>
      </c>
      <c r="P449" s="18" t="str">
        <f aca="false">IF($W449="","",INDEX(Primary!H$5:H$2450,$W449))</f>
        <v/>
      </c>
      <c r="Q449" s="18" t="str">
        <f aca="false">IF($W449="","",INDEX(Primary!I$5:I$2450,$W449))</f>
        <v/>
      </c>
      <c r="R449" s="19" t="str">
        <f aca="false">IF($E449="Yes",L449+P449,"")</f>
        <v/>
      </c>
      <c r="S449" s="19" t="str">
        <f aca="false">IF($E449="Yes",H449-R449,"")</f>
        <v/>
      </c>
      <c r="T449" s="6" t="str">
        <f aca="false">IF($E449="Yes",IF(ROUND(ABS(S449),2)&lt;=$T$2,"OK","CHECK"),"n/a")</f>
        <v>n/a</v>
      </c>
      <c r="U449" s="20" t="n">
        <f aca="false">Total!J449</f>
        <v>48.34</v>
      </c>
      <c r="V449" s="17" t="str">
        <f aca="false">IFERROR(MATCH($A449,'Stock Exchange'!$A$5:$A$2450,0),"")</f>
        <v/>
      </c>
      <c r="W449" s="17" t="str">
        <f aca="false">IFERROR(MATCH($A449,Primary!$A$5:$A$2450,0),"")</f>
        <v/>
      </c>
    </row>
    <row r="450" customFormat="false" ht="15" hidden="false" customHeight="false" outlineLevel="0" collapsed="false">
      <c r="A450" s="16" t="n">
        <f aca="false">Total!A450</f>
        <v>37540</v>
      </c>
      <c r="B450" s="17" t="n">
        <f aca="false">YEAR(A450)</f>
        <v>2002</v>
      </c>
      <c r="C450" s="17" t="n">
        <f aca="false">MONTH(A450)</f>
        <v>10</v>
      </c>
      <c r="D450" s="6" t="str">
        <f aca="false">IF(MONTH(A450)&gt;=4,"FY "&amp;YEAR(A450)&amp;"-"&amp;RIGHT(YEAR(A450)+1,2),"FY "&amp;(YEAR(A450)-1)&amp;"-"&amp;RIGHT(YEAR(A450),2))</f>
        <v>FY 2002-03</v>
      </c>
      <c r="E450" s="6" t="str">
        <f aca="false">IF(AND(V450&lt;&gt;"",W450&lt;&gt;""),"Yes","No")</f>
        <v>No</v>
      </c>
      <c r="F450" s="18" t="n">
        <f aca="false">Total!F450</f>
        <v>209.1</v>
      </c>
      <c r="G450" s="18" t="n">
        <f aca="false">Total!G450</f>
        <v>179</v>
      </c>
      <c r="H450" s="18" t="n">
        <f aca="false">Total!H450</f>
        <v>30.1</v>
      </c>
      <c r="I450" s="18" t="n">
        <f aca="false">Total!I450</f>
        <v>6.2</v>
      </c>
      <c r="J450" s="18" t="str">
        <f aca="false">IF($V450="","",INDEX('Stock Exchange'!F$5:F$2450,$V450))</f>
        <v/>
      </c>
      <c r="K450" s="18" t="str">
        <f aca="false">IF($V450="","",INDEX('Stock Exchange'!G$5:G$2450,$V450))</f>
        <v/>
      </c>
      <c r="L450" s="18" t="str">
        <f aca="false">IF($V450="","",INDEX('Stock Exchange'!H$5:H$2450,$V450))</f>
        <v/>
      </c>
      <c r="M450" s="18" t="str">
        <f aca="false">IF($V450="","",INDEX('Stock Exchange'!I$5:I$2450,$V450))</f>
        <v/>
      </c>
      <c r="N450" s="18" t="str">
        <f aca="false">IF($W450="","",INDEX(Primary!F$5:F$2450,$W450))</f>
        <v/>
      </c>
      <c r="O450" s="18" t="str">
        <f aca="false">IF($W450="","",INDEX(Primary!G$5:G$2450,$W450))</f>
        <v/>
      </c>
      <c r="P450" s="18" t="str">
        <f aca="false">IF($W450="","",INDEX(Primary!H$5:H$2450,$W450))</f>
        <v/>
      </c>
      <c r="Q450" s="18" t="str">
        <f aca="false">IF($W450="","",INDEX(Primary!I$5:I$2450,$W450))</f>
        <v/>
      </c>
      <c r="R450" s="19" t="str">
        <f aca="false">IF($E450="Yes",L450+P450,"")</f>
        <v/>
      </c>
      <c r="S450" s="19" t="str">
        <f aca="false">IF($E450="Yes",H450-R450,"")</f>
        <v/>
      </c>
      <c r="T450" s="6" t="str">
        <f aca="false">IF($E450="Yes",IF(ROUND(ABS(S450),2)&lt;=$T$2,"OK","CHECK"),"n/a")</f>
        <v>n/a</v>
      </c>
      <c r="U450" s="20" t="n">
        <f aca="false">Total!J450</f>
        <v>48.34</v>
      </c>
      <c r="V450" s="17" t="str">
        <f aca="false">IFERROR(MATCH($A450,'Stock Exchange'!$A$5:$A$2450,0),"")</f>
        <v/>
      </c>
      <c r="W450" s="17" t="str">
        <f aca="false">IFERROR(MATCH($A450,Primary!$A$5:$A$2450,0),"")</f>
        <v/>
      </c>
    </row>
    <row r="451" customFormat="false" ht="15" hidden="false" customHeight="false" outlineLevel="0" collapsed="false">
      <c r="A451" s="16" t="n">
        <f aca="false">Total!A451</f>
        <v>37543</v>
      </c>
      <c r="B451" s="17" t="n">
        <f aca="false">YEAR(A451)</f>
        <v>2002</v>
      </c>
      <c r="C451" s="17" t="n">
        <f aca="false">MONTH(A451)</f>
        <v>10</v>
      </c>
      <c r="D451" s="6" t="str">
        <f aca="false">IF(MONTH(A451)&gt;=4,"FY "&amp;YEAR(A451)&amp;"-"&amp;RIGHT(YEAR(A451)+1,2),"FY "&amp;(YEAR(A451)-1)&amp;"-"&amp;RIGHT(YEAR(A451),2))</f>
        <v>FY 2002-03</v>
      </c>
      <c r="E451" s="6" t="str">
        <f aca="false">IF(AND(V451&lt;&gt;"",W451&lt;&gt;""),"Yes","No")</f>
        <v>No</v>
      </c>
      <c r="F451" s="18" t="n">
        <f aca="false">Total!F451</f>
        <v>193.5</v>
      </c>
      <c r="G451" s="18" t="n">
        <f aca="false">Total!G451</f>
        <v>113.9</v>
      </c>
      <c r="H451" s="18" t="n">
        <f aca="false">Total!H451</f>
        <v>79.6</v>
      </c>
      <c r="I451" s="18" t="n">
        <f aca="false">Total!I451</f>
        <v>16.5</v>
      </c>
      <c r="J451" s="18" t="str">
        <f aca="false">IF($V451="","",INDEX('Stock Exchange'!F$5:F$2450,$V451))</f>
        <v/>
      </c>
      <c r="K451" s="18" t="str">
        <f aca="false">IF($V451="","",INDEX('Stock Exchange'!G$5:G$2450,$V451))</f>
        <v/>
      </c>
      <c r="L451" s="18" t="str">
        <f aca="false">IF($V451="","",INDEX('Stock Exchange'!H$5:H$2450,$V451))</f>
        <v/>
      </c>
      <c r="M451" s="18" t="str">
        <f aca="false">IF($V451="","",INDEX('Stock Exchange'!I$5:I$2450,$V451))</f>
        <v/>
      </c>
      <c r="N451" s="18" t="str">
        <f aca="false">IF($W451="","",INDEX(Primary!F$5:F$2450,$W451))</f>
        <v/>
      </c>
      <c r="O451" s="18" t="str">
        <f aca="false">IF($W451="","",INDEX(Primary!G$5:G$2450,$W451))</f>
        <v/>
      </c>
      <c r="P451" s="18" t="str">
        <f aca="false">IF($W451="","",INDEX(Primary!H$5:H$2450,$W451))</f>
        <v/>
      </c>
      <c r="Q451" s="18" t="str">
        <f aca="false">IF($W451="","",INDEX(Primary!I$5:I$2450,$W451))</f>
        <v/>
      </c>
      <c r="R451" s="19" t="str">
        <f aca="false">IF($E451="Yes",L451+P451,"")</f>
        <v/>
      </c>
      <c r="S451" s="19" t="str">
        <f aca="false">IF($E451="Yes",H451-R451,"")</f>
        <v/>
      </c>
      <c r="T451" s="6" t="str">
        <f aca="false">IF($E451="Yes",IF(ROUND(ABS(S451),2)&lt;=$T$2,"OK","CHECK"),"n/a")</f>
        <v>n/a</v>
      </c>
      <c r="U451" s="20" t="n">
        <f aca="false">Total!J451</f>
        <v>48.33</v>
      </c>
      <c r="V451" s="17" t="str">
        <f aca="false">IFERROR(MATCH($A451,'Stock Exchange'!$A$5:$A$2450,0),"")</f>
        <v/>
      </c>
      <c r="W451" s="17" t="str">
        <f aca="false">IFERROR(MATCH($A451,Primary!$A$5:$A$2450,0),"")</f>
        <v/>
      </c>
    </row>
    <row r="452" customFormat="false" ht="15" hidden="false" customHeight="false" outlineLevel="0" collapsed="false">
      <c r="A452" s="16" t="n">
        <f aca="false">Total!A452</f>
        <v>37545</v>
      </c>
      <c r="B452" s="17" t="n">
        <f aca="false">YEAR(A452)</f>
        <v>2002</v>
      </c>
      <c r="C452" s="17" t="n">
        <f aca="false">MONTH(A452)</f>
        <v>10</v>
      </c>
      <c r="D452" s="6" t="str">
        <f aca="false">IF(MONTH(A452)&gt;=4,"FY "&amp;YEAR(A452)&amp;"-"&amp;RIGHT(YEAR(A452)+1,2),"FY "&amp;(YEAR(A452)-1)&amp;"-"&amp;RIGHT(YEAR(A452),2))</f>
        <v>FY 2002-03</v>
      </c>
      <c r="E452" s="6" t="str">
        <f aca="false">IF(AND(V452&lt;&gt;"",W452&lt;&gt;""),"Yes","No")</f>
        <v>No</v>
      </c>
      <c r="F452" s="18" t="n">
        <f aca="false">Total!F452</f>
        <v>139.1</v>
      </c>
      <c r="G452" s="18" t="n">
        <f aca="false">Total!G452</f>
        <v>127.5</v>
      </c>
      <c r="H452" s="18" t="n">
        <f aca="false">Total!H452</f>
        <v>11.6</v>
      </c>
      <c r="I452" s="18" t="n">
        <f aca="false">Total!I452</f>
        <v>2.4</v>
      </c>
      <c r="J452" s="18" t="str">
        <f aca="false">IF($V452="","",INDEX('Stock Exchange'!F$5:F$2450,$V452))</f>
        <v/>
      </c>
      <c r="K452" s="18" t="str">
        <f aca="false">IF($V452="","",INDEX('Stock Exchange'!G$5:G$2450,$V452))</f>
        <v/>
      </c>
      <c r="L452" s="18" t="str">
        <f aca="false">IF($V452="","",INDEX('Stock Exchange'!H$5:H$2450,$V452))</f>
        <v/>
      </c>
      <c r="M452" s="18" t="str">
        <f aca="false">IF($V452="","",INDEX('Stock Exchange'!I$5:I$2450,$V452))</f>
        <v/>
      </c>
      <c r="N452" s="18" t="str">
        <f aca="false">IF($W452="","",INDEX(Primary!F$5:F$2450,$W452))</f>
        <v/>
      </c>
      <c r="O452" s="18" t="str">
        <f aca="false">IF($W452="","",INDEX(Primary!G$5:G$2450,$W452))</f>
        <v/>
      </c>
      <c r="P452" s="18" t="str">
        <f aca="false">IF($W452="","",INDEX(Primary!H$5:H$2450,$W452))</f>
        <v/>
      </c>
      <c r="Q452" s="18" t="str">
        <f aca="false">IF($W452="","",INDEX(Primary!I$5:I$2450,$W452))</f>
        <v/>
      </c>
      <c r="R452" s="19" t="str">
        <f aca="false">IF($E452="Yes",L452+P452,"")</f>
        <v/>
      </c>
      <c r="S452" s="19" t="str">
        <f aca="false">IF($E452="Yes",H452-R452,"")</f>
        <v/>
      </c>
      <c r="T452" s="6" t="str">
        <f aca="false">IF($E452="Yes",IF(ROUND(ABS(S452),2)&lt;=$T$2,"OK","CHECK"),"n/a")</f>
        <v>n/a</v>
      </c>
      <c r="U452" s="20" t="n">
        <f aca="false">Total!J452</f>
        <v>48.33</v>
      </c>
      <c r="V452" s="17" t="str">
        <f aca="false">IFERROR(MATCH($A452,'Stock Exchange'!$A$5:$A$2450,0),"")</f>
        <v/>
      </c>
      <c r="W452" s="17" t="str">
        <f aca="false">IFERROR(MATCH($A452,Primary!$A$5:$A$2450,0),"")</f>
        <v/>
      </c>
    </row>
    <row r="453" customFormat="false" ht="15" hidden="false" customHeight="false" outlineLevel="0" collapsed="false">
      <c r="A453" s="16" t="n">
        <f aca="false">Total!A453</f>
        <v>37546</v>
      </c>
      <c r="B453" s="17" t="n">
        <f aca="false">YEAR(A453)</f>
        <v>2002</v>
      </c>
      <c r="C453" s="17" t="n">
        <f aca="false">MONTH(A453)</f>
        <v>10</v>
      </c>
      <c r="D453" s="6" t="str">
        <f aca="false">IF(MONTH(A453)&gt;=4,"FY "&amp;YEAR(A453)&amp;"-"&amp;RIGHT(YEAR(A453)+1,2),"FY "&amp;(YEAR(A453)-1)&amp;"-"&amp;RIGHT(YEAR(A453),2))</f>
        <v>FY 2002-03</v>
      </c>
      <c r="E453" s="6" t="str">
        <f aca="false">IF(AND(V453&lt;&gt;"",W453&lt;&gt;""),"Yes","No")</f>
        <v>No</v>
      </c>
      <c r="F453" s="18" t="n">
        <f aca="false">Total!F453</f>
        <v>157.3</v>
      </c>
      <c r="G453" s="18" t="n">
        <f aca="false">Total!G453</f>
        <v>227.4</v>
      </c>
      <c r="H453" s="18" t="n">
        <f aca="false">Total!H453</f>
        <v>-70.1</v>
      </c>
      <c r="I453" s="18" t="n">
        <f aca="false">Total!I453</f>
        <v>-14.5</v>
      </c>
      <c r="J453" s="18" t="str">
        <f aca="false">IF($V453="","",INDEX('Stock Exchange'!F$5:F$2450,$V453))</f>
        <v/>
      </c>
      <c r="K453" s="18" t="str">
        <f aca="false">IF($V453="","",INDEX('Stock Exchange'!G$5:G$2450,$V453))</f>
        <v/>
      </c>
      <c r="L453" s="18" t="str">
        <f aca="false">IF($V453="","",INDEX('Stock Exchange'!H$5:H$2450,$V453))</f>
        <v/>
      </c>
      <c r="M453" s="18" t="str">
        <f aca="false">IF($V453="","",INDEX('Stock Exchange'!I$5:I$2450,$V453))</f>
        <v/>
      </c>
      <c r="N453" s="18" t="str">
        <f aca="false">IF($W453="","",INDEX(Primary!F$5:F$2450,$W453))</f>
        <v/>
      </c>
      <c r="O453" s="18" t="str">
        <f aca="false">IF($W453="","",INDEX(Primary!G$5:G$2450,$W453))</f>
        <v/>
      </c>
      <c r="P453" s="18" t="str">
        <f aca="false">IF($W453="","",INDEX(Primary!H$5:H$2450,$W453))</f>
        <v/>
      </c>
      <c r="Q453" s="18" t="str">
        <f aca="false">IF($W453="","",INDEX(Primary!I$5:I$2450,$W453))</f>
        <v/>
      </c>
      <c r="R453" s="19" t="str">
        <f aca="false">IF($E453="Yes",L453+P453,"")</f>
        <v/>
      </c>
      <c r="S453" s="19" t="str">
        <f aca="false">IF($E453="Yes",H453-R453,"")</f>
        <v/>
      </c>
      <c r="T453" s="6" t="str">
        <f aca="false">IF($E453="Yes",IF(ROUND(ABS(S453),2)&lt;=$T$2,"OK","CHECK"),"n/a")</f>
        <v>n/a</v>
      </c>
      <c r="U453" s="20" t="n">
        <f aca="false">Total!J453</f>
        <v>48.34</v>
      </c>
      <c r="V453" s="17" t="str">
        <f aca="false">IFERROR(MATCH($A453,'Stock Exchange'!$A$5:$A$2450,0),"")</f>
        <v/>
      </c>
      <c r="W453" s="17" t="str">
        <f aca="false">IFERROR(MATCH($A453,Primary!$A$5:$A$2450,0),"")</f>
        <v/>
      </c>
    </row>
    <row r="454" customFormat="false" ht="15" hidden="false" customHeight="false" outlineLevel="0" collapsed="false">
      <c r="A454" s="16" t="n">
        <f aca="false">Total!A454</f>
        <v>37547</v>
      </c>
      <c r="B454" s="17" t="n">
        <f aca="false">YEAR(A454)</f>
        <v>2002</v>
      </c>
      <c r="C454" s="17" t="n">
        <f aca="false">MONTH(A454)</f>
        <v>10</v>
      </c>
      <c r="D454" s="6" t="str">
        <f aca="false">IF(MONTH(A454)&gt;=4,"FY "&amp;YEAR(A454)&amp;"-"&amp;RIGHT(YEAR(A454)+1,2),"FY "&amp;(YEAR(A454)-1)&amp;"-"&amp;RIGHT(YEAR(A454),2))</f>
        <v>FY 2002-03</v>
      </c>
      <c r="E454" s="6" t="str">
        <f aca="false">IF(AND(V454&lt;&gt;"",W454&lt;&gt;""),"Yes","No")</f>
        <v>No</v>
      </c>
      <c r="F454" s="18" t="n">
        <f aca="false">Total!F454</f>
        <v>193.5</v>
      </c>
      <c r="G454" s="18" t="n">
        <f aca="false">Total!G454</f>
        <v>158.4</v>
      </c>
      <c r="H454" s="18" t="n">
        <f aca="false">Total!H454</f>
        <v>35</v>
      </c>
      <c r="I454" s="18" t="n">
        <f aca="false">Total!I454</f>
        <v>7.2</v>
      </c>
      <c r="J454" s="18" t="str">
        <f aca="false">IF($V454="","",INDEX('Stock Exchange'!F$5:F$2450,$V454))</f>
        <v/>
      </c>
      <c r="K454" s="18" t="str">
        <f aca="false">IF($V454="","",INDEX('Stock Exchange'!G$5:G$2450,$V454))</f>
        <v/>
      </c>
      <c r="L454" s="18" t="str">
        <f aca="false">IF($V454="","",INDEX('Stock Exchange'!H$5:H$2450,$V454))</f>
        <v/>
      </c>
      <c r="M454" s="18" t="str">
        <f aca="false">IF($V454="","",INDEX('Stock Exchange'!I$5:I$2450,$V454))</f>
        <v/>
      </c>
      <c r="N454" s="18" t="str">
        <f aca="false">IF($W454="","",INDEX(Primary!F$5:F$2450,$W454))</f>
        <v/>
      </c>
      <c r="O454" s="18" t="str">
        <f aca="false">IF($W454="","",INDEX(Primary!G$5:G$2450,$W454))</f>
        <v/>
      </c>
      <c r="P454" s="18" t="str">
        <f aca="false">IF($W454="","",INDEX(Primary!H$5:H$2450,$W454))</f>
        <v/>
      </c>
      <c r="Q454" s="18" t="str">
        <f aca="false">IF($W454="","",INDEX(Primary!I$5:I$2450,$W454))</f>
        <v/>
      </c>
      <c r="R454" s="19" t="str">
        <f aca="false">IF($E454="Yes",L454+P454,"")</f>
        <v/>
      </c>
      <c r="S454" s="19" t="str">
        <f aca="false">IF($E454="Yes",H454-R454,"")</f>
        <v/>
      </c>
      <c r="T454" s="6" t="str">
        <f aca="false">IF($E454="Yes",IF(ROUND(ABS(S454),2)&lt;=$T$2,"OK","CHECK"),"n/a")</f>
        <v>n/a</v>
      </c>
      <c r="U454" s="20" t="n">
        <f aca="false">Total!J454</f>
        <v>48.39</v>
      </c>
      <c r="V454" s="17" t="str">
        <f aca="false">IFERROR(MATCH($A454,'Stock Exchange'!$A$5:$A$2450,0),"")</f>
        <v/>
      </c>
      <c r="W454" s="17" t="str">
        <f aca="false">IFERROR(MATCH($A454,Primary!$A$5:$A$2450,0),"")</f>
        <v/>
      </c>
    </row>
    <row r="455" customFormat="false" ht="15" hidden="false" customHeight="false" outlineLevel="0" collapsed="false">
      <c r="A455" s="16" t="n">
        <f aca="false">Total!A455</f>
        <v>37550</v>
      </c>
      <c r="B455" s="17" t="n">
        <f aca="false">YEAR(A455)</f>
        <v>2002</v>
      </c>
      <c r="C455" s="17" t="n">
        <f aca="false">MONTH(A455)</f>
        <v>10</v>
      </c>
      <c r="D455" s="6" t="str">
        <f aca="false">IF(MONTH(A455)&gt;=4,"FY "&amp;YEAR(A455)&amp;"-"&amp;RIGHT(YEAR(A455)+1,2),"FY "&amp;(YEAR(A455)-1)&amp;"-"&amp;RIGHT(YEAR(A455),2))</f>
        <v>FY 2002-03</v>
      </c>
      <c r="E455" s="6" t="str">
        <f aca="false">IF(AND(V455&lt;&gt;"",W455&lt;&gt;""),"Yes","No")</f>
        <v>No</v>
      </c>
      <c r="F455" s="18" t="n">
        <f aca="false">Total!F455</f>
        <v>280.5</v>
      </c>
      <c r="G455" s="18" t="n">
        <f aca="false">Total!G455</f>
        <v>189.3</v>
      </c>
      <c r="H455" s="18" t="n">
        <f aca="false">Total!H455</f>
        <v>91.2</v>
      </c>
      <c r="I455" s="18" t="n">
        <f aca="false">Total!I455</f>
        <v>18.8</v>
      </c>
      <c r="J455" s="18" t="str">
        <f aca="false">IF($V455="","",INDEX('Stock Exchange'!F$5:F$2450,$V455))</f>
        <v/>
      </c>
      <c r="K455" s="18" t="str">
        <f aca="false">IF($V455="","",INDEX('Stock Exchange'!G$5:G$2450,$V455))</f>
        <v/>
      </c>
      <c r="L455" s="18" t="str">
        <f aca="false">IF($V455="","",INDEX('Stock Exchange'!H$5:H$2450,$V455))</f>
        <v/>
      </c>
      <c r="M455" s="18" t="str">
        <f aca="false">IF($V455="","",INDEX('Stock Exchange'!I$5:I$2450,$V455))</f>
        <v/>
      </c>
      <c r="N455" s="18" t="str">
        <f aca="false">IF($W455="","",INDEX(Primary!F$5:F$2450,$W455))</f>
        <v/>
      </c>
      <c r="O455" s="18" t="str">
        <f aca="false">IF($W455="","",INDEX(Primary!G$5:G$2450,$W455))</f>
        <v/>
      </c>
      <c r="P455" s="18" t="str">
        <f aca="false">IF($W455="","",INDEX(Primary!H$5:H$2450,$W455))</f>
        <v/>
      </c>
      <c r="Q455" s="18" t="str">
        <f aca="false">IF($W455="","",INDEX(Primary!I$5:I$2450,$W455))</f>
        <v/>
      </c>
      <c r="R455" s="19" t="str">
        <f aca="false">IF($E455="Yes",L455+P455,"")</f>
        <v/>
      </c>
      <c r="S455" s="19" t="str">
        <f aca="false">IF($E455="Yes",H455-R455,"")</f>
        <v/>
      </c>
      <c r="T455" s="6" t="str">
        <f aca="false">IF($E455="Yes",IF(ROUND(ABS(S455),2)&lt;=$T$2,"OK","CHECK"),"n/a")</f>
        <v>n/a</v>
      </c>
      <c r="U455" s="20" t="n">
        <f aca="false">Total!J455</f>
        <v>48.41</v>
      </c>
      <c r="V455" s="17" t="str">
        <f aca="false">IFERROR(MATCH($A455,'Stock Exchange'!$A$5:$A$2450,0),"")</f>
        <v/>
      </c>
      <c r="W455" s="17" t="str">
        <f aca="false">IFERROR(MATCH($A455,Primary!$A$5:$A$2450,0),"")</f>
        <v/>
      </c>
    </row>
    <row r="456" customFormat="false" ht="15" hidden="false" customHeight="false" outlineLevel="0" collapsed="false">
      <c r="A456" s="16" t="n">
        <f aca="false">Total!A456</f>
        <v>37551</v>
      </c>
      <c r="B456" s="17" t="n">
        <f aca="false">YEAR(A456)</f>
        <v>2002</v>
      </c>
      <c r="C456" s="17" t="n">
        <f aca="false">MONTH(A456)</f>
        <v>10</v>
      </c>
      <c r="D456" s="6" t="str">
        <f aca="false">IF(MONTH(A456)&gt;=4,"FY "&amp;YEAR(A456)&amp;"-"&amp;RIGHT(YEAR(A456)+1,2),"FY "&amp;(YEAR(A456)-1)&amp;"-"&amp;RIGHT(YEAR(A456),2))</f>
        <v>FY 2002-03</v>
      </c>
      <c r="E456" s="6" t="str">
        <f aca="false">IF(AND(V456&lt;&gt;"",W456&lt;&gt;""),"Yes","No")</f>
        <v>No</v>
      </c>
      <c r="F456" s="18" t="n">
        <f aca="false">Total!F456</f>
        <v>109</v>
      </c>
      <c r="G456" s="18" t="n">
        <f aca="false">Total!G456</f>
        <v>153.4</v>
      </c>
      <c r="H456" s="18" t="n">
        <f aca="false">Total!H456</f>
        <v>-44.4</v>
      </c>
      <c r="I456" s="18" t="n">
        <f aca="false">Total!I456</f>
        <v>-9.2</v>
      </c>
      <c r="J456" s="18" t="str">
        <f aca="false">IF($V456="","",INDEX('Stock Exchange'!F$5:F$2450,$V456))</f>
        <v/>
      </c>
      <c r="K456" s="18" t="str">
        <f aca="false">IF($V456="","",INDEX('Stock Exchange'!G$5:G$2450,$V456))</f>
        <v/>
      </c>
      <c r="L456" s="18" t="str">
        <f aca="false">IF($V456="","",INDEX('Stock Exchange'!H$5:H$2450,$V456))</f>
        <v/>
      </c>
      <c r="M456" s="18" t="str">
        <f aca="false">IF($V456="","",INDEX('Stock Exchange'!I$5:I$2450,$V456))</f>
        <v/>
      </c>
      <c r="N456" s="18" t="str">
        <f aca="false">IF($W456="","",INDEX(Primary!F$5:F$2450,$W456))</f>
        <v/>
      </c>
      <c r="O456" s="18" t="str">
        <f aca="false">IF($W456="","",INDEX(Primary!G$5:G$2450,$W456))</f>
        <v/>
      </c>
      <c r="P456" s="18" t="str">
        <f aca="false">IF($W456="","",INDEX(Primary!H$5:H$2450,$W456))</f>
        <v/>
      </c>
      <c r="Q456" s="18" t="str">
        <f aca="false">IF($W456="","",INDEX(Primary!I$5:I$2450,$W456))</f>
        <v/>
      </c>
      <c r="R456" s="19" t="str">
        <f aca="false">IF($E456="Yes",L456+P456,"")</f>
        <v/>
      </c>
      <c r="S456" s="19" t="str">
        <f aca="false">IF($E456="Yes",H456-R456,"")</f>
        <v/>
      </c>
      <c r="T456" s="6" t="str">
        <f aca="false">IF($E456="Yes",IF(ROUND(ABS(S456),2)&lt;=$T$2,"OK","CHECK"),"n/a")</f>
        <v>n/a</v>
      </c>
      <c r="U456" s="20" t="n">
        <f aca="false">Total!J456</f>
        <v>48.36</v>
      </c>
      <c r="V456" s="17" t="str">
        <f aca="false">IFERROR(MATCH($A456,'Stock Exchange'!$A$5:$A$2450,0),"")</f>
        <v/>
      </c>
      <c r="W456" s="17" t="str">
        <f aca="false">IFERROR(MATCH($A456,Primary!$A$5:$A$2450,0),"")</f>
        <v/>
      </c>
    </row>
    <row r="457" customFormat="false" ht="15" hidden="false" customHeight="false" outlineLevel="0" collapsed="false">
      <c r="A457" s="16" t="n">
        <f aca="false">Total!A457</f>
        <v>37552</v>
      </c>
      <c r="B457" s="17" t="n">
        <f aca="false">YEAR(A457)</f>
        <v>2002</v>
      </c>
      <c r="C457" s="17" t="n">
        <f aca="false">MONTH(A457)</f>
        <v>10</v>
      </c>
      <c r="D457" s="6" t="str">
        <f aca="false">IF(MONTH(A457)&gt;=4,"FY "&amp;YEAR(A457)&amp;"-"&amp;RIGHT(YEAR(A457)+1,2),"FY "&amp;(YEAR(A457)-1)&amp;"-"&amp;RIGHT(YEAR(A457),2))</f>
        <v>FY 2002-03</v>
      </c>
      <c r="E457" s="6" t="str">
        <f aca="false">IF(AND(V457&lt;&gt;"",W457&lt;&gt;""),"Yes","No")</f>
        <v>No</v>
      </c>
      <c r="F457" s="18" t="n">
        <f aca="false">Total!F457</f>
        <v>92</v>
      </c>
      <c r="G457" s="18" t="n">
        <f aca="false">Total!G457</f>
        <v>100.5</v>
      </c>
      <c r="H457" s="18" t="n">
        <f aca="false">Total!H457</f>
        <v>-8.6</v>
      </c>
      <c r="I457" s="18" t="n">
        <f aca="false">Total!I457</f>
        <v>-1.8</v>
      </c>
      <c r="J457" s="18" t="str">
        <f aca="false">IF($V457="","",INDEX('Stock Exchange'!F$5:F$2450,$V457))</f>
        <v/>
      </c>
      <c r="K457" s="18" t="str">
        <f aca="false">IF($V457="","",INDEX('Stock Exchange'!G$5:G$2450,$V457))</f>
        <v/>
      </c>
      <c r="L457" s="18" t="str">
        <f aca="false">IF($V457="","",INDEX('Stock Exchange'!H$5:H$2450,$V457))</f>
        <v/>
      </c>
      <c r="M457" s="18" t="str">
        <f aca="false">IF($V457="","",INDEX('Stock Exchange'!I$5:I$2450,$V457))</f>
        <v/>
      </c>
      <c r="N457" s="18" t="str">
        <f aca="false">IF($W457="","",INDEX(Primary!F$5:F$2450,$W457))</f>
        <v/>
      </c>
      <c r="O457" s="18" t="str">
        <f aca="false">IF($W457="","",INDEX(Primary!G$5:G$2450,$W457))</f>
        <v/>
      </c>
      <c r="P457" s="18" t="str">
        <f aca="false">IF($W457="","",INDEX(Primary!H$5:H$2450,$W457))</f>
        <v/>
      </c>
      <c r="Q457" s="18" t="str">
        <f aca="false">IF($W457="","",INDEX(Primary!I$5:I$2450,$W457))</f>
        <v/>
      </c>
      <c r="R457" s="19" t="str">
        <f aca="false">IF($E457="Yes",L457+P457,"")</f>
        <v/>
      </c>
      <c r="S457" s="19" t="str">
        <f aca="false">IF($E457="Yes",H457-R457,"")</f>
        <v/>
      </c>
      <c r="T457" s="6" t="str">
        <f aca="false">IF($E457="Yes",IF(ROUND(ABS(S457),2)&lt;=$T$2,"OK","CHECK"),"n/a")</f>
        <v>n/a</v>
      </c>
      <c r="U457" s="20" t="n">
        <f aca="false">Total!J457</f>
        <v>48.36</v>
      </c>
      <c r="V457" s="17" t="str">
        <f aca="false">IFERROR(MATCH($A457,'Stock Exchange'!$A$5:$A$2450,0),"")</f>
        <v/>
      </c>
      <c r="W457" s="17" t="str">
        <f aca="false">IFERROR(MATCH($A457,Primary!$A$5:$A$2450,0),"")</f>
        <v/>
      </c>
    </row>
    <row r="458" customFormat="false" ht="15" hidden="false" customHeight="false" outlineLevel="0" collapsed="false">
      <c r="A458" s="16" t="n">
        <f aca="false">Total!A458</f>
        <v>37553</v>
      </c>
      <c r="B458" s="17" t="n">
        <f aca="false">YEAR(A458)</f>
        <v>2002</v>
      </c>
      <c r="C458" s="17" t="n">
        <f aca="false">MONTH(A458)</f>
        <v>10</v>
      </c>
      <c r="D458" s="6" t="str">
        <f aca="false">IF(MONTH(A458)&gt;=4,"FY "&amp;YEAR(A458)&amp;"-"&amp;RIGHT(YEAR(A458)+1,2),"FY "&amp;(YEAR(A458)-1)&amp;"-"&amp;RIGHT(YEAR(A458),2))</f>
        <v>FY 2002-03</v>
      </c>
      <c r="E458" s="6" t="str">
        <f aca="false">IF(AND(V458&lt;&gt;"",W458&lt;&gt;""),"Yes","No")</f>
        <v>No</v>
      </c>
      <c r="F458" s="18" t="n">
        <f aca="false">Total!F458</f>
        <v>101.8</v>
      </c>
      <c r="G458" s="18" t="n">
        <f aca="false">Total!G458</f>
        <v>174</v>
      </c>
      <c r="H458" s="18" t="n">
        <f aca="false">Total!H458</f>
        <v>-72.2</v>
      </c>
      <c r="I458" s="18" t="n">
        <f aca="false">Total!I458</f>
        <v>-14.9</v>
      </c>
      <c r="J458" s="18" t="str">
        <f aca="false">IF($V458="","",INDEX('Stock Exchange'!F$5:F$2450,$V458))</f>
        <v/>
      </c>
      <c r="K458" s="18" t="str">
        <f aca="false">IF($V458="","",INDEX('Stock Exchange'!G$5:G$2450,$V458))</f>
        <v/>
      </c>
      <c r="L458" s="18" t="str">
        <f aca="false">IF($V458="","",INDEX('Stock Exchange'!H$5:H$2450,$V458))</f>
        <v/>
      </c>
      <c r="M458" s="18" t="str">
        <f aca="false">IF($V458="","",INDEX('Stock Exchange'!I$5:I$2450,$V458))</f>
        <v/>
      </c>
      <c r="N458" s="18" t="str">
        <f aca="false">IF($W458="","",INDEX(Primary!F$5:F$2450,$W458))</f>
        <v/>
      </c>
      <c r="O458" s="18" t="str">
        <f aca="false">IF($W458="","",INDEX(Primary!G$5:G$2450,$W458))</f>
        <v/>
      </c>
      <c r="P458" s="18" t="str">
        <f aca="false">IF($W458="","",INDEX(Primary!H$5:H$2450,$W458))</f>
        <v/>
      </c>
      <c r="Q458" s="18" t="str">
        <f aca="false">IF($W458="","",INDEX(Primary!I$5:I$2450,$W458))</f>
        <v/>
      </c>
      <c r="R458" s="19" t="str">
        <f aca="false">IF($E458="Yes",L458+P458,"")</f>
        <v/>
      </c>
      <c r="S458" s="19" t="str">
        <f aca="false">IF($E458="Yes",H458-R458,"")</f>
        <v/>
      </c>
      <c r="T458" s="6" t="str">
        <f aca="false">IF($E458="Yes",IF(ROUND(ABS(S458),2)&lt;=$T$2,"OK","CHECK"),"n/a")</f>
        <v>n/a</v>
      </c>
      <c r="U458" s="20" t="n">
        <f aca="false">Total!J458</f>
        <v>48.37</v>
      </c>
      <c r="V458" s="17" t="str">
        <f aca="false">IFERROR(MATCH($A458,'Stock Exchange'!$A$5:$A$2450,0),"")</f>
        <v/>
      </c>
      <c r="W458" s="17" t="str">
        <f aca="false">IFERROR(MATCH($A458,Primary!$A$5:$A$2450,0),"")</f>
        <v/>
      </c>
    </row>
    <row r="459" customFormat="false" ht="15" hidden="false" customHeight="false" outlineLevel="0" collapsed="false">
      <c r="A459" s="16" t="n">
        <f aca="false">Total!A459</f>
        <v>37554</v>
      </c>
      <c r="B459" s="17" t="n">
        <f aca="false">YEAR(A459)</f>
        <v>2002</v>
      </c>
      <c r="C459" s="17" t="n">
        <f aca="false">MONTH(A459)</f>
        <v>10</v>
      </c>
      <c r="D459" s="6" t="str">
        <f aca="false">IF(MONTH(A459)&gt;=4,"FY "&amp;YEAR(A459)&amp;"-"&amp;RIGHT(YEAR(A459)+1,2),"FY "&amp;(YEAR(A459)-1)&amp;"-"&amp;RIGHT(YEAR(A459),2))</f>
        <v>FY 2002-03</v>
      </c>
      <c r="E459" s="6" t="str">
        <f aca="false">IF(AND(V459&lt;&gt;"",W459&lt;&gt;""),"Yes","No")</f>
        <v>No</v>
      </c>
      <c r="F459" s="18" t="n">
        <f aca="false">Total!F459</f>
        <v>98.4</v>
      </c>
      <c r="G459" s="18" t="n">
        <f aca="false">Total!G459</f>
        <v>165.6</v>
      </c>
      <c r="H459" s="18" t="n">
        <f aca="false">Total!H459</f>
        <v>-67.2</v>
      </c>
      <c r="I459" s="18" t="n">
        <f aca="false">Total!I459</f>
        <v>-13.9</v>
      </c>
      <c r="J459" s="18" t="str">
        <f aca="false">IF($V459="","",INDEX('Stock Exchange'!F$5:F$2450,$V459))</f>
        <v/>
      </c>
      <c r="K459" s="18" t="str">
        <f aca="false">IF($V459="","",INDEX('Stock Exchange'!G$5:G$2450,$V459))</f>
        <v/>
      </c>
      <c r="L459" s="18" t="str">
        <f aca="false">IF($V459="","",INDEX('Stock Exchange'!H$5:H$2450,$V459))</f>
        <v/>
      </c>
      <c r="M459" s="18" t="str">
        <f aca="false">IF($V459="","",INDEX('Stock Exchange'!I$5:I$2450,$V459))</f>
        <v/>
      </c>
      <c r="N459" s="18" t="str">
        <f aca="false">IF($W459="","",INDEX(Primary!F$5:F$2450,$W459))</f>
        <v/>
      </c>
      <c r="O459" s="18" t="str">
        <f aca="false">IF($W459="","",INDEX(Primary!G$5:G$2450,$W459))</f>
        <v/>
      </c>
      <c r="P459" s="18" t="str">
        <f aca="false">IF($W459="","",INDEX(Primary!H$5:H$2450,$W459))</f>
        <v/>
      </c>
      <c r="Q459" s="18" t="str">
        <f aca="false">IF($W459="","",INDEX(Primary!I$5:I$2450,$W459))</f>
        <v/>
      </c>
      <c r="R459" s="19" t="str">
        <f aca="false">IF($E459="Yes",L459+P459,"")</f>
        <v/>
      </c>
      <c r="S459" s="19" t="str">
        <f aca="false">IF($E459="Yes",H459-R459,"")</f>
        <v/>
      </c>
      <c r="T459" s="6" t="str">
        <f aca="false">IF($E459="Yes",IF(ROUND(ABS(S459),2)&lt;=$T$2,"OK","CHECK"),"n/a")</f>
        <v>n/a</v>
      </c>
      <c r="U459" s="20" t="n">
        <f aca="false">Total!J459</f>
        <v>48.43</v>
      </c>
      <c r="V459" s="17" t="str">
        <f aca="false">IFERROR(MATCH($A459,'Stock Exchange'!$A$5:$A$2450,0),"")</f>
        <v/>
      </c>
      <c r="W459" s="17" t="str">
        <f aca="false">IFERROR(MATCH($A459,Primary!$A$5:$A$2450,0),"")</f>
        <v/>
      </c>
    </row>
    <row r="460" customFormat="false" ht="15" hidden="false" customHeight="false" outlineLevel="0" collapsed="false">
      <c r="A460" s="16" t="n">
        <f aca="false">Total!A460</f>
        <v>37557</v>
      </c>
      <c r="B460" s="17" t="n">
        <f aca="false">YEAR(A460)</f>
        <v>2002</v>
      </c>
      <c r="C460" s="17" t="n">
        <f aca="false">MONTH(A460)</f>
        <v>10</v>
      </c>
      <c r="D460" s="6" t="str">
        <f aca="false">IF(MONTH(A460)&gt;=4,"FY "&amp;YEAR(A460)&amp;"-"&amp;RIGHT(YEAR(A460)+1,2),"FY "&amp;(YEAR(A460)-1)&amp;"-"&amp;RIGHT(YEAR(A460),2))</f>
        <v>FY 2002-03</v>
      </c>
      <c r="E460" s="6" t="str">
        <f aca="false">IF(AND(V460&lt;&gt;"",W460&lt;&gt;""),"Yes","No")</f>
        <v>No</v>
      </c>
      <c r="F460" s="18" t="n">
        <f aca="false">Total!F460</f>
        <v>112.6</v>
      </c>
      <c r="G460" s="18" t="n">
        <f aca="false">Total!G460</f>
        <v>185.9</v>
      </c>
      <c r="H460" s="18" t="n">
        <f aca="false">Total!H460</f>
        <v>-73.3</v>
      </c>
      <c r="I460" s="18" t="n">
        <f aca="false">Total!I460</f>
        <v>-15.2</v>
      </c>
      <c r="J460" s="18" t="str">
        <f aca="false">IF($V460="","",INDEX('Stock Exchange'!F$5:F$2450,$V460))</f>
        <v/>
      </c>
      <c r="K460" s="18" t="str">
        <f aca="false">IF($V460="","",INDEX('Stock Exchange'!G$5:G$2450,$V460))</f>
        <v/>
      </c>
      <c r="L460" s="18" t="str">
        <f aca="false">IF($V460="","",INDEX('Stock Exchange'!H$5:H$2450,$V460))</f>
        <v/>
      </c>
      <c r="M460" s="18" t="str">
        <f aca="false">IF($V460="","",INDEX('Stock Exchange'!I$5:I$2450,$V460))</f>
        <v/>
      </c>
      <c r="N460" s="18" t="str">
        <f aca="false">IF($W460="","",INDEX(Primary!F$5:F$2450,$W460))</f>
        <v/>
      </c>
      <c r="O460" s="18" t="str">
        <f aca="false">IF($W460="","",INDEX(Primary!G$5:G$2450,$W460))</f>
        <v/>
      </c>
      <c r="P460" s="18" t="str">
        <f aca="false">IF($W460="","",INDEX(Primary!H$5:H$2450,$W460))</f>
        <v/>
      </c>
      <c r="Q460" s="18" t="str">
        <f aca="false">IF($W460="","",INDEX(Primary!I$5:I$2450,$W460))</f>
        <v/>
      </c>
      <c r="R460" s="19" t="str">
        <f aca="false">IF($E460="Yes",L460+P460,"")</f>
        <v/>
      </c>
      <c r="S460" s="19" t="str">
        <f aca="false">IF($E460="Yes",H460-R460,"")</f>
        <v/>
      </c>
      <c r="T460" s="6" t="str">
        <f aca="false">IF($E460="Yes",IF(ROUND(ABS(S460),2)&lt;=$T$2,"OK","CHECK"),"n/a")</f>
        <v>n/a</v>
      </c>
      <c r="U460" s="20" t="n">
        <f aca="false">Total!J460</f>
        <v>48.38</v>
      </c>
      <c r="V460" s="17" t="str">
        <f aca="false">IFERROR(MATCH($A460,'Stock Exchange'!$A$5:$A$2450,0),"")</f>
        <v/>
      </c>
      <c r="W460" s="17" t="str">
        <f aca="false">IFERROR(MATCH($A460,Primary!$A$5:$A$2450,0),"")</f>
        <v/>
      </c>
    </row>
    <row r="461" customFormat="false" ht="15" hidden="false" customHeight="false" outlineLevel="0" collapsed="false">
      <c r="A461" s="16" t="n">
        <f aca="false">Total!A461</f>
        <v>37558</v>
      </c>
      <c r="B461" s="17" t="n">
        <f aca="false">YEAR(A461)</f>
        <v>2002</v>
      </c>
      <c r="C461" s="17" t="n">
        <f aca="false">MONTH(A461)</f>
        <v>10</v>
      </c>
      <c r="D461" s="6" t="str">
        <f aca="false">IF(MONTH(A461)&gt;=4,"FY "&amp;YEAR(A461)&amp;"-"&amp;RIGHT(YEAR(A461)+1,2),"FY "&amp;(YEAR(A461)-1)&amp;"-"&amp;RIGHT(YEAR(A461),2))</f>
        <v>FY 2002-03</v>
      </c>
      <c r="E461" s="6" t="str">
        <f aca="false">IF(AND(V461&lt;&gt;"",W461&lt;&gt;""),"Yes","No")</f>
        <v>No</v>
      </c>
      <c r="F461" s="18" t="n">
        <f aca="false">Total!F461</f>
        <v>81.7</v>
      </c>
      <c r="G461" s="18" t="n">
        <f aca="false">Total!G461</f>
        <v>168.4</v>
      </c>
      <c r="H461" s="18" t="n">
        <f aca="false">Total!H461</f>
        <v>-86.7</v>
      </c>
      <c r="I461" s="18" t="n">
        <f aca="false">Total!I461</f>
        <v>-17.9</v>
      </c>
      <c r="J461" s="18" t="str">
        <f aca="false">IF($V461="","",INDEX('Stock Exchange'!F$5:F$2450,$V461))</f>
        <v/>
      </c>
      <c r="K461" s="18" t="str">
        <f aca="false">IF($V461="","",INDEX('Stock Exchange'!G$5:G$2450,$V461))</f>
        <v/>
      </c>
      <c r="L461" s="18" t="str">
        <f aca="false">IF($V461="","",INDEX('Stock Exchange'!H$5:H$2450,$V461))</f>
        <v/>
      </c>
      <c r="M461" s="18" t="str">
        <f aca="false">IF($V461="","",INDEX('Stock Exchange'!I$5:I$2450,$V461))</f>
        <v/>
      </c>
      <c r="N461" s="18" t="str">
        <f aca="false">IF($W461="","",INDEX(Primary!F$5:F$2450,$W461))</f>
        <v/>
      </c>
      <c r="O461" s="18" t="str">
        <f aca="false">IF($W461="","",INDEX(Primary!G$5:G$2450,$W461))</f>
        <v/>
      </c>
      <c r="P461" s="18" t="str">
        <f aca="false">IF($W461="","",INDEX(Primary!H$5:H$2450,$W461))</f>
        <v/>
      </c>
      <c r="Q461" s="18" t="str">
        <f aca="false">IF($W461="","",INDEX(Primary!I$5:I$2450,$W461))</f>
        <v/>
      </c>
      <c r="R461" s="19" t="str">
        <f aca="false">IF($E461="Yes",L461+P461,"")</f>
        <v/>
      </c>
      <c r="S461" s="19" t="str">
        <f aca="false">IF($E461="Yes",H461-R461,"")</f>
        <v/>
      </c>
      <c r="T461" s="6" t="str">
        <f aca="false">IF($E461="Yes",IF(ROUND(ABS(S461),2)&lt;=$T$2,"OK","CHECK"),"n/a")</f>
        <v>n/a</v>
      </c>
      <c r="U461" s="20" t="n">
        <f aca="false">Total!J461</f>
        <v>48.39</v>
      </c>
      <c r="V461" s="17" t="str">
        <f aca="false">IFERROR(MATCH($A461,'Stock Exchange'!$A$5:$A$2450,0),"")</f>
        <v/>
      </c>
      <c r="W461" s="17" t="str">
        <f aca="false">IFERROR(MATCH($A461,Primary!$A$5:$A$2450,0),"")</f>
        <v/>
      </c>
    </row>
    <row r="462" customFormat="false" ht="15" hidden="false" customHeight="false" outlineLevel="0" collapsed="false">
      <c r="A462" s="16" t="n">
        <f aca="false">Total!A462</f>
        <v>37559</v>
      </c>
      <c r="B462" s="17" t="n">
        <f aca="false">YEAR(A462)</f>
        <v>2002</v>
      </c>
      <c r="C462" s="17" t="n">
        <f aca="false">MONTH(A462)</f>
        <v>10</v>
      </c>
      <c r="D462" s="6" t="str">
        <f aca="false">IF(MONTH(A462)&gt;=4,"FY "&amp;YEAR(A462)&amp;"-"&amp;RIGHT(YEAR(A462)+1,2),"FY "&amp;(YEAR(A462)-1)&amp;"-"&amp;RIGHT(YEAR(A462),2))</f>
        <v>FY 2002-03</v>
      </c>
      <c r="E462" s="6" t="str">
        <f aca="false">IF(AND(V462&lt;&gt;"",W462&lt;&gt;""),"Yes","No")</f>
        <v>No</v>
      </c>
      <c r="F462" s="18" t="n">
        <f aca="false">Total!F462</f>
        <v>163.8</v>
      </c>
      <c r="G462" s="18" t="n">
        <f aca="false">Total!G462</f>
        <v>152.6</v>
      </c>
      <c r="H462" s="18" t="n">
        <f aca="false">Total!H462</f>
        <v>11.2</v>
      </c>
      <c r="I462" s="18" t="n">
        <f aca="false">Total!I462</f>
        <v>2.3</v>
      </c>
      <c r="J462" s="18" t="str">
        <f aca="false">IF($V462="","",INDEX('Stock Exchange'!F$5:F$2450,$V462))</f>
        <v/>
      </c>
      <c r="K462" s="18" t="str">
        <f aca="false">IF($V462="","",INDEX('Stock Exchange'!G$5:G$2450,$V462))</f>
        <v/>
      </c>
      <c r="L462" s="18" t="str">
        <f aca="false">IF($V462="","",INDEX('Stock Exchange'!H$5:H$2450,$V462))</f>
        <v/>
      </c>
      <c r="M462" s="18" t="str">
        <f aca="false">IF($V462="","",INDEX('Stock Exchange'!I$5:I$2450,$V462))</f>
        <v/>
      </c>
      <c r="N462" s="18" t="str">
        <f aca="false">IF($W462="","",INDEX(Primary!F$5:F$2450,$W462))</f>
        <v/>
      </c>
      <c r="O462" s="18" t="str">
        <f aca="false">IF($W462="","",INDEX(Primary!G$5:G$2450,$W462))</f>
        <v/>
      </c>
      <c r="P462" s="18" t="str">
        <f aca="false">IF($W462="","",INDEX(Primary!H$5:H$2450,$W462))</f>
        <v/>
      </c>
      <c r="Q462" s="18" t="str">
        <f aca="false">IF($W462="","",INDEX(Primary!I$5:I$2450,$W462))</f>
        <v/>
      </c>
      <c r="R462" s="19" t="str">
        <f aca="false">IF($E462="Yes",L462+P462,"")</f>
        <v/>
      </c>
      <c r="S462" s="19" t="str">
        <f aca="false">IF($E462="Yes",H462-R462,"")</f>
        <v/>
      </c>
      <c r="T462" s="6" t="str">
        <f aca="false">IF($E462="Yes",IF(ROUND(ABS(S462),2)&lt;=$T$2,"OK","CHECK"),"n/a")</f>
        <v>n/a</v>
      </c>
      <c r="U462" s="20" t="n">
        <f aca="false">Total!J462</f>
        <v>48.45</v>
      </c>
      <c r="V462" s="17" t="str">
        <f aca="false">IFERROR(MATCH($A462,'Stock Exchange'!$A$5:$A$2450,0),"")</f>
        <v/>
      </c>
      <c r="W462" s="17" t="str">
        <f aca="false">IFERROR(MATCH($A462,Primary!$A$5:$A$2450,0),"")</f>
        <v/>
      </c>
    </row>
    <row r="463" customFormat="false" ht="15" hidden="false" customHeight="false" outlineLevel="0" collapsed="false">
      <c r="A463" s="16" t="n">
        <f aca="false">Total!A463</f>
        <v>37560</v>
      </c>
      <c r="B463" s="17" t="n">
        <f aca="false">YEAR(A463)</f>
        <v>2002</v>
      </c>
      <c r="C463" s="17" t="n">
        <f aca="false">MONTH(A463)</f>
        <v>10</v>
      </c>
      <c r="D463" s="6" t="str">
        <f aca="false">IF(MONTH(A463)&gt;=4,"FY "&amp;YEAR(A463)&amp;"-"&amp;RIGHT(YEAR(A463)+1,2),"FY "&amp;(YEAR(A463)-1)&amp;"-"&amp;RIGHT(YEAR(A463),2))</f>
        <v>FY 2002-03</v>
      </c>
      <c r="E463" s="6" t="str">
        <f aca="false">IF(AND(V463&lt;&gt;"",W463&lt;&gt;""),"Yes","No")</f>
        <v>No</v>
      </c>
      <c r="F463" s="18" t="n">
        <f aca="false">Total!F463</f>
        <v>125.9</v>
      </c>
      <c r="G463" s="18" t="n">
        <f aca="false">Total!G463</f>
        <v>82.2</v>
      </c>
      <c r="H463" s="18" t="n">
        <f aca="false">Total!H463</f>
        <v>43.7</v>
      </c>
      <c r="I463" s="18" t="n">
        <f aca="false">Total!I463</f>
        <v>9</v>
      </c>
      <c r="J463" s="18" t="str">
        <f aca="false">IF($V463="","",INDEX('Stock Exchange'!F$5:F$2450,$V463))</f>
        <v/>
      </c>
      <c r="K463" s="18" t="str">
        <f aca="false">IF($V463="","",INDEX('Stock Exchange'!G$5:G$2450,$V463))</f>
        <v/>
      </c>
      <c r="L463" s="18" t="str">
        <f aca="false">IF($V463="","",INDEX('Stock Exchange'!H$5:H$2450,$V463))</f>
        <v/>
      </c>
      <c r="M463" s="18" t="str">
        <f aca="false">IF($V463="","",INDEX('Stock Exchange'!I$5:I$2450,$V463))</f>
        <v/>
      </c>
      <c r="N463" s="18" t="str">
        <f aca="false">IF($W463="","",INDEX(Primary!F$5:F$2450,$W463))</f>
        <v/>
      </c>
      <c r="O463" s="18" t="str">
        <f aca="false">IF($W463="","",INDEX(Primary!G$5:G$2450,$W463))</f>
        <v/>
      </c>
      <c r="P463" s="18" t="str">
        <f aca="false">IF($W463="","",INDEX(Primary!H$5:H$2450,$W463))</f>
        <v/>
      </c>
      <c r="Q463" s="18" t="str">
        <f aca="false">IF($W463="","",INDEX(Primary!I$5:I$2450,$W463))</f>
        <v/>
      </c>
      <c r="R463" s="19" t="str">
        <f aca="false">IF($E463="Yes",L463+P463,"")</f>
        <v/>
      </c>
      <c r="S463" s="19" t="str">
        <f aca="false">IF($E463="Yes",H463-R463,"")</f>
        <v/>
      </c>
      <c r="T463" s="6" t="str">
        <f aca="false">IF($E463="Yes",IF(ROUND(ABS(S463),2)&lt;=$T$2,"OK","CHECK"),"n/a")</f>
        <v>n/a</v>
      </c>
      <c r="U463" s="20" t="n">
        <f aca="false">Total!J463</f>
        <v>48.39</v>
      </c>
      <c r="V463" s="17" t="str">
        <f aca="false">IFERROR(MATCH($A463,'Stock Exchange'!$A$5:$A$2450,0),"")</f>
        <v/>
      </c>
      <c r="W463" s="17" t="str">
        <f aca="false">IFERROR(MATCH($A463,Primary!$A$5:$A$2450,0),"")</f>
        <v/>
      </c>
    </row>
    <row r="464" customFormat="false" ht="15" hidden="false" customHeight="false" outlineLevel="0" collapsed="false">
      <c r="A464" s="16" t="n">
        <f aca="false">Total!A464</f>
        <v>37561</v>
      </c>
      <c r="B464" s="17" t="n">
        <f aca="false">YEAR(A464)</f>
        <v>2002</v>
      </c>
      <c r="C464" s="17" t="n">
        <f aca="false">MONTH(A464)</f>
        <v>11</v>
      </c>
      <c r="D464" s="6" t="str">
        <f aca="false">IF(MONTH(A464)&gt;=4,"FY "&amp;YEAR(A464)&amp;"-"&amp;RIGHT(YEAR(A464)+1,2),"FY "&amp;(YEAR(A464)-1)&amp;"-"&amp;RIGHT(YEAR(A464),2))</f>
        <v>FY 2002-03</v>
      </c>
      <c r="E464" s="6" t="str">
        <f aca="false">IF(AND(V464&lt;&gt;"",W464&lt;&gt;""),"Yes","No")</f>
        <v>No</v>
      </c>
      <c r="F464" s="18" t="n">
        <f aca="false">Total!F464</f>
        <v>235.2</v>
      </c>
      <c r="G464" s="18" t="n">
        <f aca="false">Total!G464</f>
        <v>145.7</v>
      </c>
      <c r="H464" s="18" t="n">
        <f aca="false">Total!H464</f>
        <v>89.5</v>
      </c>
      <c r="I464" s="18" t="n">
        <f aca="false">Total!I464</f>
        <v>18.5</v>
      </c>
      <c r="J464" s="18" t="str">
        <f aca="false">IF($V464="","",INDEX('Stock Exchange'!F$5:F$2450,$V464))</f>
        <v/>
      </c>
      <c r="K464" s="18" t="str">
        <f aca="false">IF($V464="","",INDEX('Stock Exchange'!G$5:G$2450,$V464))</f>
        <v/>
      </c>
      <c r="L464" s="18" t="str">
        <f aca="false">IF($V464="","",INDEX('Stock Exchange'!H$5:H$2450,$V464))</f>
        <v/>
      </c>
      <c r="M464" s="18" t="str">
        <f aca="false">IF($V464="","",INDEX('Stock Exchange'!I$5:I$2450,$V464))</f>
        <v/>
      </c>
      <c r="N464" s="18" t="str">
        <f aca="false">IF($W464="","",INDEX(Primary!F$5:F$2450,$W464))</f>
        <v/>
      </c>
      <c r="O464" s="18" t="str">
        <f aca="false">IF($W464="","",INDEX(Primary!G$5:G$2450,$W464))</f>
        <v/>
      </c>
      <c r="P464" s="18" t="str">
        <f aca="false">IF($W464="","",INDEX(Primary!H$5:H$2450,$W464))</f>
        <v/>
      </c>
      <c r="Q464" s="18" t="str">
        <f aca="false">IF($W464="","",INDEX(Primary!I$5:I$2450,$W464))</f>
        <v/>
      </c>
      <c r="R464" s="19" t="str">
        <f aca="false">IF($E464="Yes",L464+P464,"")</f>
        <v/>
      </c>
      <c r="S464" s="19" t="str">
        <f aca="false">IF($E464="Yes",H464-R464,"")</f>
        <v/>
      </c>
      <c r="T464" s="6" t="str">
        <f aca="false">IF($E464="Yes",IF(ROUND(ABS(S464),2)&lt;=$T$2,"OK","CHECK"),"n/a")</f>
        <v>n/a</v>
      </c>
      <c r="U464" s="20" t="n">
        <f aca="false">Total!J464</f>
        <v>48.41</v>
      </c>
      <c r="V464" s="17" t="str">
        <f aca="false">IFERROR(MATCH($A464,'Stock Exchange'!$A$5:$A$2450,0),"")</f>
        <v/>
      </c>
      <c r="W464" s="17" t="str">
        <f aca="false">IFERROR(MATCH($A464,Primary!$A$5:$A$2450,0),"")</f>
        <v/>
      </c>
    </row>
    <row r="465" customFormat="false" ht="15" hidden="false" customHeight="false" outlineLevel="0" collapsed="false">
      <c r="A465" s="16" t="n">
        <f aca="false">Total!A465</f>
        <v>37564</v>
      </c>
      <c r="B465" s="17" t="n">
        <f aca="false">YEAR(A465)</f>
        <v>2002</v>
      </c>
      <c r="C465" s="17" t="n">
        <f aca="false">MONTH(A465)</f>
        <v>11</v>
      </c>
      <c r="D465" s="6" t="str">
        <f aca="false">IF(MONTH(A465)&gt;=4,"FY "&amp;YEAR(A465)&amp;"-"&amp;RIGHT(YEAR(A465)+1,2),"FY "&amp;(YEAR(A465)-1)&amp;"-"&amp;RIGHT(YEAR(A465),2))</f>
        <v>FY 2002-03</v>
      </c>
      <c r="E465" s="6" t="str">
        <f aca="false">IF(AND(V465&lt;&gt;"",W465&lt;&gt;""),"Yes","No")</f>
        <v>No</v>
      </c>
      <c r="F465" s="18" t="n">
        <f aca="false">Total!F465</f>
        <v>238.1</v>
      </c>
      <c r="G465" s="18" t="n">
        <f aca="false">Total!G465</f>
        <v>316.2</v>
      </c>
      <c r="H465" s="18" t="n">
        <f aca="false">Total!H465</f>
        <v>-78.1</v>
      </c>
      <c r="I465" s="18" t="n">
        <f aca="false">Total!I465</f>
        <v>-16.1</v>
      </c>
      <c r="J465" s="18" t="str">
        <f aca="false">IF($V465="","",INDEX('Stock Exchange'!F$5:F$2450,$V465))</f>
        <v/>
      </c>
      <c r="K465" s="18" t="str">
        <f aca="false">IF($V465="","",INDEX('Stock Exchange'!G$5:G$2450,$V465))</f>
        <v/>
      </c>
      <c r="L465" s="18" t="str">
        <f aca="false">IF($V465="","",INDEX('Stock Exchange'!H$5:H$2450,$V465))</f>
        <v/>
      </c>
      <c r="M465" s="18" t="str">
        <f aca="false">IF($V465="","",INDEX('Stock Exchange'!I$5:I$2450,$V465))</f>
        <v/>
      </c>
      <c r="N465" s="18" t="str">
        <f aca="false">IF($W465="","",INDEX(Primary!F$5:F$2450,$W465))</f>
        <v/>
      </c>
      <c r="O465" s="18" t="str">
        <f aca="false">IF($W465="","",INDEX(Primary!G$5:G$2450,$W465))</f>
        <v/>
      </c>
      <c r="P465" s="18" t="str">
        <f aca="false">IF($W465="","",INDEX(Primary!H$5:H$2450,$W465))</f>
        <v/>
      </c>
      <c r="Q465" s="18" t="str">
        <f aca="false">IF($W465="","",INDEX(Primary!I$5:I$2450,$W465))</f>
        <v/>
      </c>
      <c r="R465" s="19" t="str">
        <f aca="false">IF($E465="Yes",L465+P465,"")</f>
        <v/>
      </c>
      <c r="S465" s="19" t="str">
        <f aca="false">IF($E465="Yes",H465-R465,"")</f>
        <v/>
      </c>
      <c r="T465" s="6" t="str">
        <f aca="false">IF($E465="Yes",IF(ROUND(ABS(S465),2)&lt;=$T$2,"OK","CHECK"),"n/a")</f>
        <v>n/a</v>
      </c>
      <c r="U465" s="20" t="n">
        <f aca="false">Total!J465</f>
        <v>48.41</v>
      </c>
      <c r="V465" s="17" t="str">
        <f aca="false">IFERROR(MATCH($A465,'Stock Exchange'!$A$5:$A$2450,0),"")</f>
        <v/>
      </c>
      <c r="W465" s="17" t="str">
        <f aca="false">IFERROR(MATCH($A465,Primary!$A$5:$A$2450,0),"")</f>
        <v/>
      </c>
    </row>
    <row r="466" customFormat="false" ht="15" hidden="false" customHeight="false" outlineLevel="0" collapsed="false">
      <c r="A466" s="16" t="n">
        <f aca="false">Total!A466</f>
        <v>37565</v>
      </c>
      <c r="B466" s="17" t="n">
        <f aca="false">YEAR(A466)</f>
        <v>2002</v>
      </c>
      <c r="C466" s="17" t="n">
        <f aca="false">MONTH(A466)</f>
        <v>11</v>
      </c>
      <c r="D466" s="6" t="str">
        <f aca="false">IF(MONTH(A466)&gt;=4,"FY "&amp;YEAR(A466)&amp;"-"&amp;RIGHT(YEAR(A466)+1,2),"FY "&amp;(YEAR(A466)-1)&amp;"-"&amp;RIGHT(YEAR(A466),2))</f>
        <v>FY 2002-03</v>
      </c>
      <c r="E466" s="6" t="str">
        <f aca="false">IF(AND(V466&lt;&gt;"",W466&lt;&gt;""),"Yes","No")</f>
        <v>No</v>
      </c>
      <c r="F466" s="18" t="n">
        <f aca="false">Total!F466</f>
        <v>34.8</v>
      </c>
      <c r="G466" s="18" t="n">
        <f aca="false">Total!G466</f>
        <v>1.5</v>
      </c>
      <c r="H466" s="18" t="n">
        <f aca="false">Total!H466</f>
        <v>33.4</v>
      </c>
      <c r="I466" s="18" t="n">
        <f aca="false">Total!I466</f>
        <v>6.9</v>
      </c>
      <c r="J466" s="18" t="str">
        <f aca="false">IF($V466="","",INDEX('Stock Exchange'!F$5:F$2450,$V466))</f>
        <v/>
      </c>
      <c r="K466" s="18" t="str">
        <f aca="false">IF($V466="","",INDEX('Stock Exchange'!G$5:G$2450,$V466))</f>
        <v/>
      </c>
      <c r="L466" s="18" t="str">
        <f aca="false">IF($V466="","",INDEX('Stock Exchange'!H$5:H$2450,$V466))</f>
        <v/>
      </c>
      <c r="M466" s="18" t="str">
        <f aca="false">IF($V466="","",INDEX('Stock Exchange'!I$5:I$2450,$V466))</f>
        <v/>
      </c>
      <c r="N466" s="18" t="str">
        <f aca="false">IF($W466="","",INDEX(Primary!F$5:F$2450,$W466))</f>
        <v/>
      </c>
      <c r="O466" s="18" t="str">
        <f aca="false">IF($W466="","",INDEX(Primary!G$5:G$2450,$W466))</f>
        <v/>
      </c>
      <c r="P466" s="18" t="str">
        <f aca="false">IF($W466="","",INDEX(Primary!H$5:H$2450,$W466))</f>
        <v/>
      </c>
      <c r="Q466" s="18" t="str">
        <f aca="false">IF($W466="","",INDEX(Primary!I$5:I$2450,$W466))</f>
        <v/>
      </c>
      <c r="R466" s="19" t="str">
        <f aca="false">IF($E466="Yes",L466+P466,"")</f>
        <v/>
      </c>
      <c r="S466" s="19" t="str">
        <f aca="false">IF($E466="Yes",H466-R466,"")</f>
        <v/>
      </c>
      <c r="T466" s="6" t="str">
        <f aca="false">IF($E466="Yes",IF(ROUND(ABS(S466),2)&lt;=$T$2,"OK","CHECK"),"n/a")</f>
        <v>n/a</v>
      </c>
      <c r="U466" s="20" t="n">
        <f aca="false">Total!J466</f>
        <v>48.32</v>
      </c>
      <c r="V466" s="17" t="str">
        <f aca="false">IFERROR(MATCH($A466,'Stock Exchange'!$A$5:$A$2450,0),"")</f>
        <v/>
      </c>
      <c r="W466" s="17" t="str">
        <f aca="false">IFERROR(MATCH($A466,Primary!$A$5:$A$2450,0),"")</f>
        <v/>
      </c>
    </row>
    <row r="467" customFormat="false" ht="15" hidden="false" customHeight="false" outlineLevel="0" collapsed="false">
      <c r="A467" s="16" t="n">
        <f aca="false">Total!A467</f>
        <v>37566</v>
      </c>
      <c r="B467" s="17" t="n">
        <f aca="false">YEAR(A467)</f>
        <v>2002</v>
      </c>
      <c r="C467" s="17" t="n">
        <f aca="false">MONTH(A467)</f>
        <v>11</v>
      </c>
      <c r="D467" s="6" t="str">
        <f aca="false">IF(MONTH(A467)&gt;=4,"FY "&amp;YEAR(A467)&amp;"-"&amp;RIGHT(YEAR(A467)+1,2),"FY "&amp;(YEAR(A467)-1)&amp;"-"&amp;RIGHT(YEAR(A467),2))</f>
        <v>FY 2002-03</v>
      </c>
      <c r="E467" s="6" t="str">
        <f aca="false">IF(AND(V467&lt;&gt;"",W467&lt;&gt;""),"Yes","No")</f>
        <v>No</v>
      </c>
      <c r="F467" s="18" t="n">
        <f aca="false">Total!F467</f>
        <v>297.7</v>
      </c>
      <c r="G467" s="18" t="n">
        <f aca="false">Total!G467</f>
        <v>183.4</v>
      </c>
      <c r="H467" s="18" t="n">
        <f aca="false">Total!H467</f>
        <v>114.3</v>
      </c>
      <c r="I467" s="18" t="n">
        <f aca="false">Total!I467</f>
        <v>23.7</v>
      </c>
      <c r="J467" s="18" t="str">
        <f aca="false">IF($V467="","",INDEX('Stock Exchange'!F$5:F$2450,$V467))</f>
        <v/>
      </c>
      <c r="K467" s="18" t="str">
        <f aca="false">IF($V467="","",INDEX('Stock Exchange'!G$5:G$2450,$V467))</f>
        <v/>
      </c>
      <c r="L467" s="18" t="str">
        <f aca="false">IF($V467="","",INDEX('Stock Exchange'!H$5:H$2450,$V467))</f>
        <v/>
      </c>
      <c r="M467" s="18" t="str">
        <f aca="false">IF($V467="","",INDEX('Stock Exchange'!I$5:I$2450,$V467))</f>
        <v/>
      </c>
      <c r="N467" s="18" t="str">
        <f aca="false">IF($W467="","",INDEX(Primary!F$5:F$2450,$W467))</f>
        <v/>
      </c>
      <c r="O467" s="18" t="str">
        <f aca="false">IF($W467="","",INDEX(Primary!G$5:G$2450,$W467))</f>
        <v/>
      </c>
      <c r="P467" s="18" t="str">
        <f aca="false">IF($W467="","",INDEX(Primary!H$5:H$2450,$W467))</f>
        <v/>
      </c>
      <c r="Q467" s="18" t="str">
        <f aca="false">IF($W467="","",INDEX(Primary!I$5:I$2450,$W467))</f>
        <v/>
      </c>
      <c r="R467" s="19" t="str">
        <f aca="false">IF($E467="Yes",L467+P467,"")</f>
        <v/>
      </c>
      <c r="S467" s="19" t="str">
        <f aca="false">IF($E467="Yes",H467-R467,"")</f>
        <v/>
      </c>
      <c r="T467" s="6" t="str">
        <f aca="false">IF($E467="Yes",IF(ROUND(ABS(S467),2)&lt;=$T$2,"OK","CHECK"),"n/a")</f>
        <v>n/a</v>
      </c>
      <c r="U467" s="20" t="n">
        <f aca="false">Total!J467</f>
        <v>48.32</v>
      </c>
      <c r="V467" s="17" t="str">
        <f aca="false">IFERROR(MATCH($A467,'Stock Exchange'!$A$5:$A$2450,0),"")</f>
        <v/>
      </c>
      <c r="W467" s="17" t="str">
        <f aca="false">IFERROR(MATCH($A467,Primary!$A$5:$A$2450,0),"")</f>
        <v/>
      </c>
    </row>
    <row r="468" customFormat="false" ht="15" hidden="false" customHeight="false" outlineLevel="0" collapsed="false">
      <c r="A468" s="16" t="n">
        <f aca="false">Total!A468</f>
        <v>37567</v>
      </c>
      <c r="B468" s="17" t="n">
        <f aca="false">YEAR(A468)</f>
        <v>2002</v>
      </c>
      <c r="C468" s="17" t="n">
        <f aca="false">MONTH(A468)</f>
        <v>11</v>
      </c>
      <c r="D468" s="6" t="str">
        <f aca="false">IF(MONTH(A468)&gt;=4,"FY "&amp;YEAR(A468)&amp;"-"&amp;RIGHT(YEAR(A468)+1,2),"FY "&amp;(YEAR(A468)-1)&amp;"-"&amp;RIGHT(YEAR(A468),2))</f>
        <v>FY 2002-03</v>
      </c>
      <c r="E468" s="6" t="str">
        <f aca="false">IF(AND(V468&lt;&gt;"",W468&lt;&gt;""),"Yes","No")</f>
        <v>No</v>
      </c>
      <c r="F468" s="18" t="n">
        <f aca="false">Total!F468</f>
        <v>34.6</v>
      </c>
      <c r="G468" s="18" t="n">
        <f aca="false">Total!G468</f>
        <v>4.4</v>
      </c>
      <c r="H468" s="18" t="n">
        <f aca="false">Total!H468</f>
        <v>30.2</v>
      </c>
      <c r="I468" s="18" t="n">
        <f aca="false">Total!I468</f>
        <v>6.3</v>
      </c>
      <c r="J468" s="18" t="str">
        <f aca="false">IF($V468="","",INDEX('Stock Exchange'!F$5:F$2450,$V468))</f>
        <v/>
      </c>
      <c r="K468" s="18" t="str">
        <f aca="false">IF($V468="","",INDEX('Stock Exchange'!G$5:G$2450,$V468))</f>
        <v/>
      </c>
      <c r="L468" s="18" t="str">
        <f aca="false">IF($V468="","",INDEX('Stock Exchange'!H$5:H$2450,$V468))</f>
        <v/>
      </c>
      <c r="M468" s="18" t="str">
        <f aca="false">IF($V468="","",INDEX('Stock Exchange'!I$5:I$2450,$V468))</f>
        <v/>
      </c>
      <c r="N468" s="18" t="str">
        <f aca="false">IF($W468="","",INDEX(Primary!F$5:F$2450,$W468))</f>
        <v/>
      </c>
      <c r="O468" s="18" t="str">
        <f aca="false">IF($W468="","",INDEX(Primary!G$5:G$2450,$W468))</f>
        <v/>
      </c>
      <c r="P468" s="18" t="str">
        <f aca="false">IF($W468="","",INDEX(Primary!H$5:H$2450,$W468))</f>
        <v/>
      </c>
      <c r="Q468" s="18" t="str">
        <f aca="false">IF($W468="","",INDEX(Primary!I$5:I$2450,$W468))</f>
        <v/>
      </c>
      <c r="R468" s="19" t="str">
        <f aca="false">IF($E468="Yes",L468+P468,"")</f>
        <v/>
      </c>
      <c r="S468" s="19" t="str">
        <f aca="false">IF($E468="Yes",H468-R468,"")</f>
        <v/>
      </c>
      <c r="T468" s="6" t="str">
        <f aca="false">IF($E468="Yes",IF(ROUND(ABS(S468),2)&lt;=$T$2,"OK","CHECK"),"n/a")</f>
        <v>n/a</v>
      </c>
      <c r="U468" s="20" t="n">
        <f aca="false">Total!J468</f>
        <v>48.32</v>
      </c>
      <c r="V468" s="17" t="str">
        <f aca="false">IFERROR(MATCH($A468,'Stock Exchange'!$A$5:$A$2450,0),"")</f>
        <v/>
      </c>
      <c r="W468" s="17" t="str">
        <f aca="false">IFERROR(MATCH($A468,Primary!$A$5:$A$2450,0),"")</f>
        <v/>
      </c>
    </row>
    <row r="469" customFormat="false" ht="15" hidden="false" customHeight="false" outlineLevel="0" collapsed="false">
      <c r="A469" s="16" t="n">
        <f aca="false">Total!A469</f>
        <v>37568</v>
      </c>
      <c r="B469" s="17" t="n">
        <f aca="false">YEAR(A469)</f>
        <v>2002</v>
      </c>
      <c r="C469" s="17" t="n">
        <f aca="false">MONTH(A469)</f>
        <v>11</v>
      </c>
      <c r="D469" s="6" t="str">
        <f aca="false">IF(MONTH(A469)&gt;=4,"FY "&amp;YEAR(A469)&amp;"-"&amp;RIGHT(YEAR(A469)+1,2),"FY "&amp;(YEAR(A469)-1)&amp;"-"&amp;RIGHT(YEAR(A469),2))</f>
        <v>FY 2002-03</v>
      </c>
      <c r="E469" s="6" t="str">
        <f aca="false">IF(AND(V469&lt;&gt;"",W469&lt;&gt;""),"Yes","No")</f>
        <v>No</v>
      </c>
      <c r="F469" s="18" t="n">
        <f aca="false">Total!F469</f>
        <v>188.7</v>
      </c>
      <c r="G469" s="18" t="n">
        <f aca="false">Total!G469</f>
        <v>227</v>
      </c>
      <c r="H469" s="18" t="n">
        <f aca="false">Total!H469</f>
        <v>-38.3</v>
      </c>
      <c r="I469" s="18" t="n">
        <f aca="false">Total!I469</f>
        <v>-7.9</v>
      </c>
      <c r="J469" s="18" t="str">
        <f aca="false">IF($V469="","",INDEX('Stock Exchange'!F$5:F$2450,$V469))</f>
        <v/>
      </c>
      <c r="K469" s="18" t="str">
        <f aca="false">IF($V469="","",INDEX('Stock Exchange'!G$5:G$2450,$V469))</f>
        <v/>
      </c>
      <c r="L469" s="18" t="str">
        <f aca="false">IF($V469="","",INDEX('Stock Exchange'!H$5:H$2450,$V469))</f>
        <v/>
      </c>
      <c r="M469" s="18" t="str">
        <f aca="false">IF($V469="","",INDEX('Stock Exchange'!I$5:I$2450,$V469))</f>
        <v/>
      </c>
      <c r="N469" s="18" t="str">
        <f aca="false">IF($W469="","",INDEX(Primary!F$5:F$2450,$W469))</f>
        <v/>
      </c>
      <c r="O469" s="18" t="str">
        <f aca="false">IF($W469="","",INDEX(Primary!G$5:G$2450,$W469))</f>
        <v/>
      </c>
      <c r="P469" s="18" t="str">
        <f aca="false">IF($W469="","",INDEX(Primary!H$5:H$2450,$W469))</f>
        <v/>
      </c>
      <c r="Q469" s="18" t="str">
        <f aca="false">IF($W469="","",INDEX(Primary!I$5:I$2450,$W469))</f>
        <v/>
      </c>
      <c r="R469" s="19" t="str">
        <f aca="false">IF($E469="Yes",L469+P469,"")</f>
        <v/>
      </c>
      <c r="S469" s="19" t="str">
        <f aca="false">IF($E469="Yes",H469-R469,"")</f>
        <v/>
      </c>
      <c r="T469" s="6" t="str">
        <f aca="false">IF($E469="Yes",IF(ROUND(ABS(S469),2)&lt;=$T$2,"OK","CHECK"),"n/a")</f>
        <v>n/a</v>
      </c>
      <c r="U469" s="20" t="n">
        <f aca="false">Total!J469</f>
        <v>48.32</v>
      </c>
      <c r="V469" s="17" t="str">
        <f aca="false">IFERROR(MATCH($A469,'Stock Exchange'!$A$5:$A$2450,0),"")</f>
        <v/>
      </c>
      <c r="W469" s="17" t="str">
        <f aca="false">IFERROR(MATCH($A469,Primary!$A$5:$A$2450,0),"")</f>
        <v/>
      </c>
    </row>
    <row r="470" customFormat="false" ht="15" hidden="false" customHeight="false" outlineLevel="0" collapsed="false">
      <c r="A470" s="16" t="n">
        <f aca="false">Total!A470</f>
        <v>37571</v>
      </c>
      <c r="B470" s="17" t="n">
        <f aca="false">YEAR(A470)</f>
        <v>2002</v>
      </c>
      <c r="C470" s="17" t="n">
        <f aca="false">MONTH(A470)</f>
        <v>11</v>
      </c>
      <c r="D470" s="6" t="str">
        <f aca="false">IF(MONTH(A470)&gt;=4,"FY "&amp;YEAR(A470)&amp;"-"&amp;RIGHT(YEAR(A470)+1,2),"FY "&amp;(YEAR(A470)-1)&amp;"-"&amp;RIGHT(YEAR(A470),2))</f>
        <v>FY 2002-03</v>
      </c>
      <c r="E470" s="6" t="str">
        <f aca="false">IF(AND(V470&lt;&gt;"",W470&lt;&gt;""),"Yes","No")</f>
        <v>No</v>
      </c>
      <c r="F470" s="18" t="n">
        <f aca="false">Total!F470</f>
        <v>74.8</v>
      </c>
      <c r="G470" s="18" t="n">
        <f aca="false">Total!G470</f>
        <v>95.8</v>
      </c>
      <c r="H470" s="18" t="n">
        <f aca="false">Total!H470</f>
        <v>-21</v>
      </c>
      <c r="I470" s="18" t="n">
        <f aca="false">Total!I470</f>
        <v>-4.4</v>
      </c>
      <c r="J470" s="18" t="str">
        <f aca="false">IF($V470="","",INDEX('Stock Exchange'!F$5:F$2450,$V470))</f>
        <v/>
      </c>
      <c r="K470" s="18" t="str">
        <f aca="false">IF($V470="","",INDEX('Stock Exchange'!G$5:G$2450,$V470))</f>
        <v/>
      </c>
      <c r="L470" s="18" t="str">
        <f aca="false">IF($V470="","",INDEX('Stock Exchange'!H$5:H$2450,$V470))</f>
        <v/>
      </c>
      <c r="M470" s="18" t="str">
        <f aca="false">IF($V470="","",INDEX('Stock Exchange'!I$5:I$2450,$V470))</f>
        <v/>
      </c>
      <c r="N470" s="18" t="str">
        <f aca="false">IF($W470="","",INDEX(Primary!F$5:F$2450,$W470))</f>
        <v/>
      </c>
      <c r="O470" s="18" t="str">
        <f aca="false">IF($W470="","",INDEX(Primary!G$5:G$2450,$W470))</f>
        <v/>
      </c>
      <c r="P470" s="18" t="str">
        <f aca="false">IF($W470="","",INDEX(Primary!H$5:H$2450,$W470))</f>
        <v/>
      </c>
      <c r="Q470" s="18" t="str">
        <f aca="false">IF($W470="","",INDEX(Primary!I$5:I$2450,$W470))</f>
        <v/>
      </c>
      <c r="R470" s="19" t="str">
        <f aca="false">IF($E470="Yes",L470+P470,"")</f>
        <v/>
      </c>
      <c r="S470" s="19" t="str">
        <f aca="false">IF($E470="Yes",H470-R470,"")</f>
        <v/>
      </c>
      <c r="T470" s="6" t="str">
        <f aca="false">IF($E470="Yes",IF(ROUND(ABS(S470),2)&lt;=$T$2,"OK","CHECK"),"n/a")</f>
        <v>n/a</v>
      </c>
      <c r="U470" s="20" t="n">
        <f aca="false">Total!J470</f>
        <v>48.27</v>
      </c>
      <c r="V470" s="17" t="str">
        <f aca="false">IFERROR(MATCH($A470,'Stock Exchange'!$A$5:$A$2450,0),"")</f>
        <v/>
      </c>
      <c r="W470" s="17" t="str">
        <f aca="false">IFERROR(MATCH($A470,Primary!$A$5:$A$2450,0),"")</f>
        <v/>
      </c>
    </row>
    <row r="471" customFormat="false" ht="15" hidden="false" customHeight="false" outlineLevel="0" collapsed="false">
      <c r="A471" s="16" t="n">
        <f aca="false">Total!A471</f>
        <v>37572</v>
      </c>
      <c r="B471" s="17" t="n">
        <f aca="false">YEAR(A471)</f>
        <v>2002</v>
      </c>
      <c r="C471" s="17" t="n">
        <f aca="false">MONTH(A471)</f>
        <v>11</v>
      </c>
      <c r="D471" s="6" t="str">
        <f aca="false">IF(MONTH(A471)&gt;=4,"FY "&amp;YEAR(A471)&amp;"-"&amp;RIGHT(YEAR(A471)+1,2),"FY "&amp;(YEAR(A471)-1)&amp;"-"&amp;RIGHT(YEAR(A471),2))</f>
        <v>FY 2002-03</v>
      </c>
      <c r="E471" s="6" t="str">
        <f aca="false">IF(AND(V471&lt;&gt;"",W471&lt;&gt;""),"Yes","No")</f>
        <v>No</v>
      </c>
      <c r="F471" s="18" t="n">
        <f aca="false">Total!F471</f>
        <v>162.1</v>
      </c>
      <c r="G471" s="18" t="n">
        <f aca="false">Total!G471</f>
        <v>137.3</v>
      </c>
      <c r="H471" s="18" t="n">
        <f aca="false">Total!H471</f>
        <v>24.9</v>
      </c>
      <c r="I471" s="18" t="n">
        <f aca="false">Total!I471</f>
        <v>5.2</v>
      </c>
      <c r="J471" s="18" t="str">
        <f aca="false">IF($V471="","",INDEX('Stock Exchange'!F$5:F$2450,$V471))</f>
        <v/>
      </c>
      <c r="K471" s="18" t="str">
        <f aca="false">IF($V471="","",INDEX('Stock Exchange'!G$5:G$2450,$V471))</f>
        <v/>
      </c>
      <c r="L471" s="18" t="str">
        <f aca="false">IF($V471="","",INDEX('Stock Exchange'!H$5:H$2450,$V471))</f>
        <v/>
      </c>
      <c r="M471" s="18" t="str">
        <f aca="false">IF($V471="","",INDEX('Stock Exchange'!I$5:I$2450,$V471))</f>
        <v/>
      </c>
      <c r="N471" s="18" t="str">
        <f aca="false">IF($W471="","",INDEX(Primary!F$5:F$2450,$W471))</f>
        <v/>
      </c>
      <c r="O471" s="18" t="str">
        <f aca="false">IF($W471="","",INDEX(Primary!G$5:G$2450,$W471))</f>
        <v/>
      </c>
      <c r="P471" s="18" t="str">
        <f aca="false">IF($W471="","",INDEX(Primary!H$5:H$2450,$W471))</f>
        <v/>
      </c>
      <c r="Q471" s="18" t="str">
        <f aca="false">IF($W471="","",INDEX(Primary!I$5:I$2450,$W471))</f>
        <v/>
      </c>
      <c r="R471" s="19" t="str">
        <f aca="false">IF($E471="Yes",L471+P471,"")</f>
        <v/>
      </c>
      <c r="S471" s="19" t="str">
        <f aca="false">IF($E471="Yes",H471-R471,"")</f>
        <v/>
      </c>
      <c r="T471" s="6" t="str">
        <f aca="false">IF($E471="Yes",IF(ROUND(ABS(S471),2)&lt;=$T$2,"OK","CHECK"),"n/a")</f>
        <v>n/a</v>
      </c>
      <c r="U471" s="20" t="n">
        <f aca="false">Total!J471</f>
        <v>48.27</v>
      </c>
      <c r="V471" s="17" t="str">
        <f aca="false">IFERROR(MATCH($A471,'Stock Exchange'!$A$5:$A$2450,0),"")</f>
        <v/>
      </c>
      <c r="W471" s="17" t="str">
        <f aca="false">IFERROR(MATCH($A471,Primary!$A$5:$A$2450,0),"")</f>
        <v/>
      </c>
    </row>
    <row r="472" customFormat="false" ht="15" hidden="false" customHeight="false" outlineLevel="0" collapsed="false">
      <c r="A472" s="16" t="n">
        <f aca="false">Total!A472</f>
        <v>37573</v>
      </c>
      <c r="B472" s="17" t="n">
        <f aca="false">YEAR(A472)</f>
        <v>2002</v>
      </c>
      <c r="C472" s="17" t="n">
        <f aca="false">MONTH(A472)</f>
        <v>11</v>
      </c>
      <c r="D472" s="6" t="str">
        <f aca="false">IF(MONTH(A472)&gt;=4,"FY "&amp;YEAR(A472)&amp;"-"&amp;RIGHT(YEAR(A472)+1,2),"FY "&amp;(YEAR(A472)-1)&amp;"-"&amp;RIGHT(YEAR(A472),2))</f>
        <v>FY 2002-03</v>
      </c>
      <c r="E472" s="6" t="str">
        <f aca="false">IF(AND(V472&lt;&gt;"",W472&lt;&gt;""),"Yes","No")</f>
        <v>No</v>
      </c>
      <c r="F472" s="18" t="n">
        <f aca="false">Total!F472</f>
        <v>99.4</v>
      </c>
      <c r="G472" s="18" t="n">
        <f aca="false">Total!G472</f>
        <v>110.9</v>
      </c>
      <c r="H472" s="18" t="n">
        <f aca="false">Total!H472</f>
        <v>-11.5</v>
      </c>
      <c r="I472" s="18" t="n">
        <f aca="false">Total!I472</f>
        <v>-2.4</v>
      </c>
      <c r="J472" s="18" t="str">
        <f aca="false">IF($V472="","",INDEX('Stock Exchange'!F$5:F$2450,$V472))</f>
        <v/>
      </c>
      <c r="K472" s="18" t="str">
        <f aca="false">IF($V472="","",INDEX('Stock Exchange'!G$5:G$2450,$V472))</f>
        <v/>
      </c>
      <c r="L472" s="18" t="str">
        <f aca="false">IF($V472="","",INDEX('Stock Exchange'!H$5:H$2450,$V472))</f>
        <v/>
      </c>
      <c r="M472" s="18" t="str">
        <f aca="false">IF($V472="","",INDEX('Stock Exchange'!I$5:I$2450,$V472))</f>
        <v/>
      </c>
      <c r="N472" s="18" t="str">
        <f aca="false">IF($W472="","",INDEX(Primary!F$5:F$2450,$W472))</f>
        <v/>
      </c>
      <c r="O472" s="18" t="str">
        <f aca="false">IF($W472="","",INDEX(Primary!G$5:G$2450,$W472))</f>
        <v/>
      </c>
      <c r="P472" s="18" t="str">
        <f aca="false">IF($W472="","",INDEX(Primary!H$5:H$2450,$W472))</f>
        <v/>
      </c>
      <c r="Q472" s="18" t="str">
        <f aca="false">IF($W472="","",INDEX(Primary!I$5:I$2450,$W472))</f>
        <v/>
      </c>
      <c r="R472" s="19" t="str">
        <f aca="false">IF($E472="Yes",L472+P472,"")</f>
        <v/>
      </c>
      <c r="S472" s="19" t="str">
        <f aca="false">IF($E472="Yes",H472-R472,"")</f>
        <v/>
      </c>
      <c r="T472" s="6" t="str">
        <f aca="false">IF($E472="Yes",IF(ROUND(ABS(S472),2)&lt;=$T$2,"OK","CHECK"),"n/a")</f>
        <v>n/a</v>
      </c>
      <c r="U472" s="20" t="n">
        <f aca="false">Total!J472</f>
        <v>48.27</v>
      </c>
      <c r="V472" s="17" t="str">
        <f aca="false">IFERROR(MATCH($A472,'Stock Exchange'!$A$5:$A$2450,0),"")</f>
        <v/>
      </c>
      <c r="W472" s="17" t="str">
        <f aca="false">IFERROR(MATCH($A472,Primary!$A$5:$A$2450,0),"")</f>
        <v/>
      </c>
    </row>
    <row r="473" customFormat="false" ht="15" hidden="false" customHeight="false" outlineLevel="0" collapsed="false">
      <c r="A473" s="16" t="n">
        <f aca="false">Total!A473</f>
        <v>37574</v>
      </c>
      <c r="B473" s="17" t="n">
        <f aca="false">YEAR(A473)</f>
        <v>2002</v>
      </c>
      <c r="C473" s="17" t="n">
        <f aca="false">MONTH(A473)</f>
        <v>11</v>
      </c>
      <c r="D473" s="6" t="str">
        <f aca="false">IF(MONTH(A473)&gt;=4,"FY "&amp;YEAR(A473)&amp;"-"&amp;RIGHT(YEAR(A473)+1,2),"FY "&amp;(YEAR(A473)-1)&amp;"-"&amp;RIGHT(YEAR(A473),2))</f>
        <v>FY 2002-03</v>
      </c>
      <c r="E473" s="6" t="str">
        <f aca="false">IF(AND(V473&lt;&gt;"",W473&lt;&gt;""),"Yes","No")</f>
        <v>No</v>
      </c>
      <c r="F473" s="18" t="n">
        <f aca="false">Total!F473</f>
        <v>149.4</v>
      </c>
      <c r="G473" s="18" t="n">
        <f aca="false">Total!G473</f>
        <v>122.7</v>
      </c>
      <c r="H473" s="18" t="n">
        <f aca="false">Total!H473</f>
        <v>26.7</v>
      </c>
      <c r="I473" s="18" t="n">
        <f aca="false">Total!I473</f>
        <v>5.5</v>
      </c>
      <c r="J473" s="18" t="str">
        <f aca="false">IF($V473="","",INDEX('Stock Exchange'!F$5:F$2450,$V473))</f>
        <v/>
      </c>
      <c r="K473" s="18" t="str">
        <f aca="false">IF($V473="","",INDEX('Stock Exchange'!G$5:G$2450,$V473))</f>
        <v/>
      </c>
      <c r="L473" s="18" t="str">
        <f aca="false">IF($V473="","",INDEX('Stock Exchange'!H$5:H$2450,$V473))</f>
        <v/>
      </c>
      <c r="M473" s="18" t="str">
        <f aca="false">IF($V473="","",INDEX('Stock Exchange'!I$5:I$2450,$V473))</f>
        <v/>
      </c>
      <c r="N473" s="18" t="str">
        <f aca="false">IF($W473="","",INDEX(Primary!F$5:F$2450,$W473))</f>
        <v/>
      </c>
      <c r="O473" s="18" t="str">
        <f aca="false">IF($W473="","",INDEX(Primary!G$5:G$2450,$W473))</f>
        <v/>
      </c>
      <c r="P473" s="18" t="str">
        <f aca="false">IF($W473="","",INDEX(Primary!H$5:H$2450,$W473))</f>
        <v/>
      </c>
      <c r="Q473" s="18" t="str">
        <f aca="false">IF($W473="","",INDEX(Primary!I$5:I$2450,$W473))</f>
        <v/>
      </c>
      <c r="R473" s="19" t="str">
        <f aca="false">IF($E473="Yes",L473+P473,"")</f>
        <v/>
      </c>
      <c r="S473" s="19" t="str">
        <f aca="false">IF($E473="Yes",H473-R473,"")</f>
        <v/>
      </c>
      <c r="T473" s="6" t="str">
        <f aca="false">IF($E473="Yes",IF(ROUND(ABS(S473),2)&lt;=$T$2,"OK","CHECK"),"n/a")</f>
        <v>n/a</v>
      </c>
      <c r="U473" s="20" t="n">
        <f aca="false">Total!J473</f>
        <v>48.28</v>
      </c>
      <c r="V473" s="17" t="str">
        <f aca="false">IFERROR(MATCH($A473,'Stock Exchange'!$A$5:$A$2450,0),"")</f>
        <v/>
      </c>
      <c r="W473" s="17" t="str">
        <f aca="false">IFERROR(MATCH($A473,Primary!$A$5:$A$2450,0),"")</f>
        <v/>
      </c>
    </row>
    <row r="474" customFormat="false" ht="15" hidden="false" customHeight="false" outlineLevel="0" collapsed="false">
      <c r="A474" s="16" t="n">
        <f aca="false">Total!A474</f>
        <v>37575</v>
      </c>
      <c r="B474" s="17" t="n">
        <f aca="false">YEAR(A474)</f>
        <v>2002</v>
      </c>
      <c r="C474" s="17" t="n">
        <f aca="false">MONTH(A474)</f>
        <v>11</v>
      </c>
      <c r="D474" s="6" t="str">
        <f aca="false">IF(MONTH(A474)&gt;=4,"FY "&amp;YEAR(A474)&amp;"-"&amp;RIGHT(YEAR(A474)+1,2),"FY "&amp;(YEAR(A474)-1)&amp;"-"&amp;RIGHT(YEAR(A474),2))</f>
        <v>FY 2002-03</v>
      </c>
      <c r="E474" s="6" t="str">
        <f aca="false">IF(AND(V474&lt;&gt;"",W474&lt;&gt;""),"Yes","No")</f>
        <v>No</v>
      </c>
      <c r="F474" s="18" t="n">
        <f aca="false">Total!F474</f>
        <v>250.1</v>
      </c>
      <c r="G474" s="18" t="n">
        <f aca="false">Total!G474</f>
        <v>182.8</v>
      </c>
      <c r="H474" s="18" t="n">
        <f aca="false">Total!H474</f>
        <v>67.3</v>
      </c>
      <c r="I474" s="18" t="n">
        <f aca="false">Total!I474</f>
        <v>13.9</v>
      </c>
      <c r="J474" s="18" t="str">
        <f aca="false">IF($V474="","",INDEX('Stock Exchange'!F$5:F$2450,$V474))</f>
        <v/>
      </c>
      <c r="K474" s="18" t="str">
        <f aca="false">IF($V474="","",INDEX('Stock Exchange'!G$5:G$2450,$V474))</f>
        <v/>
      </c>
      <c r="L474" s="18" t="str">
        <f aca="false">IF($V474="","",INDEX('Stock Exchange'!H$5:H$2450,$V474))</f>
        <v/>
      </c>
      <c r="M474" s="18" t="str">
        <f aca="false">IF($V474="","",INDEX('Stock Exchange'!I$5:I$2450,$V474))</f>
        <v/>
      </c>
      <c r="N474" s="18" t="str">
        <f aca="false">IF($W474="","",INDEX(Primary!F$5:F$2450,$W474))</f>
        <v/>
      </c>
      <c r="O474" s="18" t="str">
        <f aca="false">IF($W474="","",INDEX(Primary!G$5:G$2450,$W474))</f>
        <v/>
      </c>
      <c r="P474" s="18" t="str">
        <f aca="false">IF($W474="","",INDEX(Primary!H$5:H$2450,$W474))</f>
        <v/>
      </c>
      <c r="Q474" s="18" t="str">
        <f aca="false">IF($W474="","",INDEX(Primary!I$5:I$2450,$W474))</f>
        <v/>
      </c>
      <c r="R474" s="19" t="str">
        <f aca="false">IF($E474="Yes",L474+P474,"")</f>
        <v/>
      </c>
      <c r="S474" s="19" t="str">
        <f aca="false">IF($E474="Yes",H474-R474,"")</f>
        <v/>
      </c>
      <c r="T474" s="6" t="str">
        <f aca="false">IF($E474="Yes",IF(ROUND(ABS(S474),2)&lt;=$T$2,"OK","CHECK"),"n/a")</f>
        <v>n/a</v>
      </c>
      <c r="U474" s="20" t="n">
        <f aca="false">Total!J474</f>
        <v>48.28</v>
      </c>
      <c r="V474" s="17" t="str">
        <f aca="false">IFERROR(MATCH($A474,'Stock Exchange'!$A$5:$A$2450,0),"")</f>
        <v/>
      </c>
      <c r="W474" s="17" t="str">
        <f aca="false">IFERROR(MATCH($A474,Primary!$A$5:$A$2450,0),"")</f>
        <v/>
      </c>
    </row>
    <row r="475" customFormat="false" ht="15" hidden="false" customHeight="false" outlineLevel="0" collapsed="false">
      <c r="A475" s="16" t="n">
        <f aca="false">Total!A475</f>
        <v>37578</v>
      </c>
      <c r="B475" s="17" t="n">
        <f aca="false">YEAR(A475)</f>
        <v>2002</v>
      </c>
      <c r="C475" s="17" t="n">
        <f aca="false">MONTH(A475)</f>
        <v>11</v>
      </c>
      <c r="D475" s="6" t="str">
        <f aca="false">IF(MONTH(A475)&gt;=4,"FY "&amp;YEAR(A475)&amp;"-"&amp;RIGHT(YEAR(A475)+1,2),"FY "&amp;(YEAR(A475)-1)&amp;"-"&amp;RIGHT(YEAR(A475),2))</f>
        <v>FY 2002-03</v>
      </c>
      <c r="E475" s="6" t="str">
        <f aca="false">IF(AND(V475&lt;&gt;"",W475&lt;&gt;""),"Yes","No")</f>
        <v>No</v>
      </c>
      <c r="F475" s="18" t="n">
        <f aca="false">Total!F475</f>
        <v>328.8</v>
      </c>
      <c r="G475" s="18" t="n">
        <f aca="false">Total!G475</f>
        <v>144.9</v>
      </c>
      <c r="H475" s="18" t="n">
        <f aca="false">Total!H475</f>
        <v>183.9</v>
      </c>
      <c r="I475" s="18" t="n">
        <f aca="false">Total!I475</f>
        <v>38.1</v>
      </c>
      <c r="J475" s="18" t="str">
        <f aca="false">IF($V475="","",INDEX('Stock Exchange'!F$5:F$2450,$V475))</f>
        <v/>
      </c>
      <c r="K475" s="18" t="str">
        <f aca="false">IF($V475="","",INDEX('Stock Exchange'!G$5:G$2450,$V475))</f>
        <v/>
      </c>
      <c r="L475" s="18" t="str">
        <f aca="false">IF($V475="","",INDEX('Stock Exchange'!H$5:H$2450,$V475))</f>
        <v/>
      </c>
      <c r="M475" s="18" t="str">
        <f aca="false">IF($V475="","",INDEX('Stock Exchange'!I$5:I$2450,$V475))</f>
        <v/>
      </c>
      <c r="N475" s="18" t="str">
        <f aca="false">IF($W475="","",INDEX(Primary!F$5:F$2450,$W475))</f>
        <v/>
      </c>
      <c r="O475" s="18" t="str">
        <f aca="false">IF($W475="","",INDEX(Primary!G$5:G$2450,$W475))</f>
        <v/>
      </c>
      <c r="P475" s="18" t="str">
        <f aca="false">IF($W475="","",INDEX(Primary!H$5:H$2450,$W475))</f>
        <v/>
      </c>
      <c r="Q475" s="18" t="str">
        <f aca="false">IF($W475="","",INDEX(Primary!I$5:I$2450,$W475))</f>
        <v/>
      </c>
      <c r="R475" s="19" t="str">
        <f aca="false">IF($E475="Yes",L475+P475,"")</f>
        <v/>
      </c>
      <c r="S475" s="19" t="str">
        <f aca="false">IF($E475="Yes",H475-R475,"")</f>
        <v/>
      </c>
      <c r="T475" s="6" t="str">
        <f aca="false">IF($E475="Yes",IF(ROUND(ABS(S475),2)&lt;=$T$2,"OK","CHECK"),"n/a")</f>
        <v>n/a</v>
      </c>
      <c r="U475" s="20" t="n">
        <f aca="false">Total!J475</f>
        <v>48.23</v>
      </c>
      <c r="V475" s="17" t="str">
        <f aca="false">IFERROR(MATCH($A475,'Stock Exchange'!$A$5:$A$2450,0),"")</f>
        <v/>
      </c>
      <c r="W475" s="17" t="str">
        <f aca="false">IFERROR(MATCH($A475,Primary!$A$5:$A$2450,0),"")</f>
        <v/>
      </c>
    </row>
    <row r="476" customFormat="false" ht="15" hidden="false" customHeight="false" outlineLevel="0" collapsed="false">
      <c r="A476" s="16" t="n">
        <f aca="false">Total!A476</f>
        <v>37580</v>
      </c>
      <c r="B476" s="17" t="n">
        <f aca="false">YEAR(A476)</f>
        <v>2002</v>
      </c>
      <c r="C476" s="17" t="n">
        <f aca="false">MONTH(A476)</f>
        <v>11</v>
      </c>
      <c r="D476" s="6" t="str">
        <f aca="false">IF(MONTH(A476)&gt;=4,"FY "&amp;YEAR(A476)&amp;"-"&amp;RIGHT(YEAR(A476)+1,2),"FY "&amp;(YEAR(A476)-1)&amp;"-"&amp;RIGHT(YEAR(A476),2))</f>
        <v>FY 2002-03</v>
      </c>
      <c r="E476" s="6" t="str">
        <f aca="false">IF(AND(V476&lt;&gt;"",W476&lt;&gt;""),"Yes","No")</f>
        <v>No</v>
      </c>
      <c r="F476" s="18" t="n">
        <f aca="false">Total!F476</f>
        <v>138.7</v>
      </c>
      <c r="G476" s="18" t="n">
        <f aca="false">Total!G476</f>
        <v>177.9</v>
      </c>
      <c r="H476" s="18" t="n">
        <f aca="false">Total!H476</f>
        <v>-39.3</v>
      </c>
      <c r="I476" s="18" t="n">
        <f aca="false">Total!I476</f>
        <v>-8.2</v>
      </c>
      <c r="J476" s="18" t="str">
        <f aca="false">IF($V476="","",INDEX('Stock Exchange'!F$5:F$2450,$V476))</f>
        <v/>
      </c>
      <c r="K476" s="18" t="str">
        <f aca="false">IF($V476="","",INDEX('Stock Exchange'!G$5:G$2450,$V476))</f>
        <v/>
      </c>
      <c r="L476" s="18" t="str">
        <f aca="false">IF($V476="","",INDEX('Stock Exchange'!H$5:H$2450,$V476))</f>
        <v/>
      </c>
      <c r="M476" s="18" t="str">
        <f aca="false">IF($V476="","",INDEX('Stock Exchange'!I$5:I$2450,$V476))</f>
        <v/>
      </c>
      <c r="N476" s="18" t="str">
        <f aca="false">IF($W476="","",INDEX(Primary!F$5:F$2450,$W476))</f>
        <v/>
      </c>
      <c r="O476" s="18" t="str">
        <f aca="false">IF($W476="","",INDEX(Primary!G$5:G$2450,$W476))</f>
        <v/>
      </c>
      <c r="P476" s="18" t="str">
        <f aca="false">IF($W476="","",INDEX(Primary!H$5:H$2450,$W476))</f>
        <v/>
      </c>
      <c r="Q476" s="18" t="str">
        <f aca="false">IF($W476="","",INDEX(Primary!I$5:I$2450,$W476))</f>
        <v/>
      </c>
      <c r="R476" s="19" t="str">
        <f aca="false">IF($E476="Yes",L476+P476,"")</f>
        <v/>
      </c>
      <c r="S476" s="19" t="str">
        <f aca="false">IF($E476="Yes",H476-R476,"")</f>
        <v/>
      </c>
      <c r="T476" s="6" t="str">
        <f aca="false">IF($E476="Yes",IF(ROUND(ABS(S476),2)&lt;=$T$2,"OK","CHECK"),"n/a")</f>
        <v>n/a</v>
      </c>
      <c r="U476" s="20" t="n">
        <f aca="false">Total!J476</f>
        <v>48.2</v>
      </c>
      <c r="V476" s="17" t="str">
        <f aca="false">IFERROR(MATCH($A476,'Stock Exchange'!$A$5:$A$2450,0),"")</f>
        <v/>
      </c>
      <c r="W476" s="17" t="str">
        <f aca="false">IFERROR(MATCH($A476,Primary!$A$5:$A$2450,0),"")</f>
        <v/>
      </c>
    </row>
    <row r="477" customFormat="false" ht="15" hidden="false" customHeight="false" outlineLevel="0" collapsed="false">
      <c r="A477" s="16" t="n">
        <f aca="false">Total!A477</f>
        <v>37581</v>
      </c>
      <c r="B477" s="17" t="n">
        <f aca="false">YEAR(A477)</f>
        <v>2002</v>
      </c>
      <c r="C477" s="17" t="n">
        <f aca="false">MONTH(A477)</f>
        <v>11</v>
      </c>
      <c r="D477" s="6" t="str">
        <f aca="false">IF(MONTH(A477)&gt;=4,"FY "&amp;YEAR(A477)&amp;"-"&amp;RIGHT(YEAR(A477)+1,2),"FY "&amp;(YEAR(A477)-1)&amp;"-"&amp;RIGHT(YEAR(A477),2))</f>
        <v>FY 2002-03</v>
      </c>
      <c r="E477" s="6" t="str">
        <f aca="false">IF(AND(V477&lt;&gt;"",W477&lt;&gt;""),"Yes","No")</f>
        <v>No</v>
      </c>
      <c r="F477" s="18" t="n">
        <f aca="false">Total!F477</f>
        <v>360.7</v>
      </c>
      <c r="G477" s="18" t="n">
        <f aca="false">Total!G477</f>
        <v>290.3</v>
      </c>
      <c r="H477" s="18" t="n">
        <f aca="false">Total!H477</f>
        <v>70.4</v>
      </c>
      <c r="I477" s="18" t="n">
        <f aca="false">Total!I477</f>
        <v>14.6</v>
      </c>
      <c r="J477" s="18" t="str">
        <f aca="false">IF($V477="","",INDEX('Stock Exchange'!F$5:F$2450,$V477))</f>
        <v/>
      </c>
      <c r="K477" s="18" t="str">
        <f aca="false">IF($V477="","",INDEX('Stock Exchange'!G$5:G$2450,$V477))</f>
        <v/>
      </c>
      <c r="L477" s="18" t="str">
        <f aca="false">IF($V477="","",INDEX('Stock Exchange'!H$5:H$2450,$V477))</f>
        <v/>
      </c>
      <c r="M477" s="18" t="str">
        <f aca="false">IF($V477="","",INDEX('Stock Exchange'!I$5:I$2450,$V477))</f>
        <v/>
      </c>
      <c r="N477" s="18" t="str">
        <f aca="false">IF($W477="","",INDEX(Primary!F$5:F$2450,$W477))</f>
        <v/>
      </c>
      <c r="O477" s="18" t="str">
        <f aca="false">IF($W477="","",INDEX(Primary!G$5:G$2450,$W477))</f>
        <v/>
      </c>
      <c r="P477" s="18" t="str">
        <f aca="false">IF($W477="","",INDEX(Primary!H$5:H$2450,$W477))</f>
        <v/>
      </c>
      <c r="Q477" s="18" t="str">
        <f aca="false">IF($W477="","",INDEX(Primary!I$5:I$2450,$W477))</f>
        <v/>
      </c>
      <c r="R477" s="19" t="str">
        <f aca="false">IF($E477="Yes",L477+P477,"")</f>
        <v/>
      </c>
      <c r="S477" s="19" t="str">
        <f aca="false">IF($E477="Yes",H477-R477,"")</f>
        <v/>
      </c>
      <c r="T477" s="6" t="str">
        <f aca="false">IF($E477="Yes",IF(ROUND(ABS(S477),2)&lt;=$T$2,"OK","CHECK"),"n/a")</f>
        <v>n/a</v>
      </c>
      <c r="U477" s="20" t="n">
        <f aca="false">Total!J477</f>
        <v>48.21</v>
      </c>
      <c r="V477" s="17" t="str">
        <f aca="false">IFERROR(MATCH($A477,'Stock Exchange'!$A$5:$A$2450,0),"")</f>
        <v/>
      </c>
      <c r="W477" s="17" t="str">
        <f aca="false">IFERROR(MATCH($A477,Primary!$A$5:$A$2450,0),"")</f>
        <v/>
      </c>
    </row>
    <row r="478" customFormat="false" ht="15" hidden="false" customHeight="false" outlineLevel="0" collapsed="false">
      <c r="A478" s="16" t="n">
        <f aca="false">Total!A478</f>
        <v>37582</v>
      </c>
      <c r="B478" s="17" t="n">
        <f aca="false">YEAR(A478)</f>
        <v>2002</v>
      </c>
      <c r="C478" s="17" t="n">
        <f aca="false">MONTH(A478)</f>
        <v>11</v>
      </c>
      <c r="D478" s="6" t="str">
        <f aca="false">IF(MONTH(A478)&gt;=4,"FY "&amp;YEAR(A478)&amp;"-"&amp;RIGHT(YEAR(A478)+1,2),"FY "&amp;(YEAR(A478)-1)&amp;"-"&amp;RIGHT(YEAR(A478),2))</f>
        <v>FY 2002-03</v>
      </c>
      <c r="E478" s="6" t="str">
        <f aca="false">IF(AND(V478&lt;&gt;"",W478&lt;&gt;""),"Yes","No")</f>
        <v>No</v>
      </c>
      <c r="F478" s="18" t="n">
        <f aca="false">Total!F478</f>
        <v>275.6</v>
      </c>
      <c r="G478" s="18" t="n">
        <f aca="false">Total!G478</f>
        <v>234.5</v>
      </c>
      <c r="H478" s="18" t="n">
        <f aca="false">Total!H478</f>
        <v>41.1</v>
      </c>
      <c r="I478" s="18" t="n">
        <f aca="false">Total!I478</f>
        <v>8.5</v>
      </c>
      <c r="J478" s="18" t="str">
        <f aca="false">IF($V478="","",INDEX('Stock Exchange'!F$5:F$2450,$V478))</f>
        <v/>
      </c>
      <c r="K478" s="18" t="str">
        <f aca="false">IF($V478="","",INDEX('Stock Exchange'!G$5:G$2450,$V478))</f>
        <v/>
      </c>
      <c r="L478" s="18" t="str">
        <f aca="false">IF($V478="","",INDEX('Stock Exchange'!H$5:H$2450,$V478))</f>
        <v/>
      </c>
      <c r="M478" s="18" t="str">
        <f aca="false">IF($V478="","",INDEX('Stock Exchange'!I$5:I$2450,$V478))</f>
        <v/>
      </c>
      <c r="N478" s="18" t="str">
        <f aca="false">IF($W478="","",INDEX(Primary!F$5:F$2450,$W478))</f>
        <v/>
      </c>
      <c r="O478" s="18" t="str">
        <f aca="false">IF($W478="","",INDEX(Primary!G$5:G$2450,$W478))</f>
        <v/>
      </c>
      <c r="P478" s="18" t="str">
        <f aca="false">IF($W478="","",INDEX(Primary!H$5:H$2450,$W478))</f>
        <v/>
      </c>
      <c r="Q478" s="18" t="str">
        <f aca="false">IF($W478="","",INDEX(Primary!I$5:I$2450,$W478))</f>
        <v/>
      </c>
      <c r="R478" s="19" t="str">
        <f aca="false">IF($E478="Yes",L478+P478,"")</f>
        <v/>
      </c>
      <c r="S478" s="19" t="str">
        <f aca="false">IF($E478="Yes",H478-R478,"")</f>
        <v/>
      </c>
      <c r="T478" s="6" t="str">
        <f aca="false">IF($E478="Yes",IF(ROUND(ABS(S478),2)&lt;=$T$2,"OK","CHECK"),"n/a")</f>
        <v>n/a</v>
      </c>
      <c r="U478" s="20" t="n">
        <f aca="false">Total!J478</f>
        <v>48.21</v>
      </c>
      <c r="V478" s="17" t="str">
        <f aca="false">IFERROR(MATCH($A478,'Stock Exchange'!$A$5:$A$2450,0),"")</f>
        <v/>
      </c>
      <c r="W478" s="17" t="str">
        <f aca="false">IFERROR(MATCH($A478,Primary!$A$5:$A$2450,0),"")</f>
        <v/>
      </c>
    </row>
    <row r="479" customFormat="false" ht="15" hidden="false" customHeight="false" outlineLevel="0" collapsed="false">
      <c r="A479" s="16" t="n">
        <f aca="false">Total!A479</f>
        <v>37585</v>
      </c>
      <c r="B479" s="17" t="n">
        <f aca="false">YEAR(A479)</f>
        <v>2002</v>
      </c>
      <c r="C479" s="17" t="n">
        <f aca="false">MONTH(A479)</f>
        <v>11</v>
      </c>
      <c r="D479" s="6" t="str">
        <f aca="false">IF(MONTH(A479)&gt;=4,"FY "&amp;YEAR(A479)&amp;"-"&amp;RIGHT(YEAR(A479)+1,2),"FY "&amp;(YEAR(A479)-1)&amp;"-"&amp;RIGHT(YEAR(A479),2))</f>
        <v>FY 2002-03</v>
      </c>
      <c r="E479" s="6" t="str">
        <f aca="false">IF(AND(V479&lt;&gt;"",W479&lt;&gt;""),"Yes","No")</f>
        <v>No</v>
      </c>
      <c r="F479" s="18" t="n">
        <f aca="false">Total!F479</f>
        <v>313.7</v>
      </c>
      <c r="G479" s="18" t="n">
        <f aca="false">Total!G479</f>
        <v>244.8</v>
      </c>
      <c r="H479" s="18" t="n">
        <f aca="false">Total!H479</f>
        <v>68.9</v>
      </c>
      <c r="I479" s="18" t="n">
        <f aca="false">Total!I479</f>
        <v>14.3</v>
      </c>
      <c r="J479" s="18" t="str">
        <f aca="false">IF($V479="","",INDEX('Stock Exchange'!F$5:F$2450,$V479))</f>
        <v/>
      </c>
      <c r="K479" s="18" t="str">
        <f aca="false">IF($V479="","",INDEX('Stock Exchange'!G$5:G$2450,$V479))</f>
        <v/>
      </c>
      <c r="L479" s="18" t="str">
        <f aca="false">IF($V479="","",INDEX('Stock Exchange'!H$5:H$2450,$V479))</f>
        <v/>
      </c>
      <c r="M479" s="18" t="str">
        <f aca="false">IF($V479="","",INDEX('Stock Exchange'!I$5:I$2450,$V479))</f>
        <v/>
      </c>
      <c r="N479" s="18" t="str">
        <f aca="false">IF($W479="","",INDEX(Primary!F$5:F$2450,$W479))</f>
        <v/>
      </c>
      <c r="O479" s="18" t="str">
        <f aca="false">IF($W479="","",INDEX(Primary!G$5:G$2450,$W479))</f>
        <v/>
      </c>
      <c r="P479" s="18" t="str">
        <f aca="false">IF($W479="","",INDEX(Primary!H$5:H$2450,$W479))</f>
        <v/>
      </c>
      <c r="Q479" s="18" t="str">
        <f aca="false">IF($W479="","",INDEX(Primary!I$5:I$2450,$W479))</f>
        <v/>
      </c>
      <c r="R479" s="19" t="str">
        <f aca="false">IF($E479="Yes",L479+P479,"")</f>
        <v/>
      </c>
      <c r="S479" s="19" t="str">
        <f aca="false">IF($E479="Yes",H479-R479,"")</f>
        <v/>
      </c>
      <c r="T479" s="6" t="str">
        <f aca="false">IF($E479="Yes",IF(ROUND(ABS(S479),2)&lt;=$T$2,"OK","CHECK"),"n/a")</f>
        <v>n/a</v>
      </c>
      <c r="U479" s="20" t="n">
        <f aca="false">Total!J479</f>
        <v>48.2</v>
      </c>
      <c r="V479" s="17" t="str">
        <f aca="false">IFERROR(MATCH($A479,'Stock Exchange'!$A$5:$A$2450,0),"")</f>
        <v/>
      </c>
      <c r="W479" s="17" t="str">
        <f aca="false">IFERROR(MATCH($A479,Primary!$A$5:$A$2450,0),"")</f>
        <v/>
      </c>
    </row>
    <row r="480" customFormat="false" ht="15" hidden="false" customHeight="false" outlineLevel="0" collapsed="false">
      <c r="A480" s="16" t="n">
        <f aca="false">Total!A480</f>
        <v>37586</v>
      </c>
      <c r="B480" s="17" t="n">
        <f aca="false">YEAR(A480)</f>
        <v>2002</v>
      </c>
      <c r="C480" s="17" t="n">
        <f aca="false">MONTH(A480)</f>
        <v>11</v>
      </c>
      <c r="D480" s="6" t="str">
        <f aca="false">IF(MONTH(A480)&gt;=4,"FY "&amp;YEAR(A480)&amp;"-"&amp;RIGHT(YEAR(A480)+1,2),"FY "&amp;(YEAR(A480)-1)&amp;"-"&amp;RIGHT(YEAR(A480),2))</f>
        <v>FY 2002-03</v>
      </c>
      <c r="E480" s="6" t="str">
        <f aca="false">IF(AND(V480&lt;&gt;"",W480&lt;&gt;""),"Yes","No")</f>
        <v>No</v>
      </c>
      <c r="F480" s="18" t="n">
        <f aca="false">Total!F480</f>
        <v>288.7</v>
      </c>
      <c r="G480" s="18" t="n">
        <f aca="false">Total!G480</f>
        <v>211.3</v>
      </c>
      <c r="H480" s="18" t="n">
        <f aca="false">Total!H480</f>
        <v>77.4</v>
      </c>
      <c r="I480" s="18" t="n">
        <f aca="false">Total!I480</f>
        <v>16.1</v>
      </c>
      <c r="J480" s="18" t="str">
        <f aca="false">IF($V480="","",INDEX('Stock Exchange'!F$5:F$2450,$V480))</f>
        <v/>
      </c>
      <c r="K480" s="18" t="str">
        <f aca="false">IF($V480="","",INDEX('Stock Exchange'!G$5:G$2450,$V480))</f>
        <v/>
      </c>
      <c r="L480" s="18" t="str">
        <f aca="false">IF($V480="","",INDEX('Stock Exchange'!H$5:H$2450,$V480))</f>
        <v/>
      </c>
      <c r="M480" s="18" t="str">
        <f aca="false">IF($V480="","",INDEX('Stock Exchange'!I$5:I$2450,$V480))</f>
        <v/>
      </c>
      <c r="N480" s="18" t="str">
        <f aca="false">IF($W480="","",INDEX(Primary!F$5:F$2450,$W480))</f>
        <v/>
      </c>
      <c r="O480" s="18" t="str">
        <f aca="false">IF($W480="","",INDEX(Primary!G$5:G$2450,$W480))</f>
        <v/>
      </c>
      <c r="P480" s="18" t="str">
        <f aca="false">IF($W480="","",INDEX(Primary!H$5:H$2450,$W480))</f>
        <v/>
      </c>
      <c r="Q480" s="18" t="str">
        <f aca="false">IF($W480="","",INDEX(Primary!I$5:I$2450,$W480))</f>
        <v/>
      </c>
      <c r="R480" s="19" t="str">
        <f aca="false">IF($E480="Yes",L480+P480,"")</f>
        <v/>
      </c>
      <c r="S480" s="19" t="str">
        <f aca="false">IF($E480="Yes",H480-R480,"")</f>
        <v/>
      </c>
      <c r="T480" s="6" t="str">
        <f aca="false">IF($E480="Yes",IF(ROUND(ABS(S480),2)&lt;=$T$2,"OK","CHECK"),"n/a")</f>
        <v>n/a</v>
      </c>
      <c r="U480" s="20" t="n">
        <f aca="false">Total!J480</f>
        <v>48.2</v>
      </c>
      <c r="V480" s="17" t="str">
        <f aca="false">IFERROR(MATCH($A480,'Stock Exchange'!$A$5:$A$2450,0),"")</f>
        <v/>
      </c>
      <c r="W480" s="17" t="str">
        <f aca="false">IFERROR(MATCH($A480,Primary!$A$5:$A$2450,0),"")</f>
        <v/>
      </c>
    </row>
    <row r="481" customFormat="false" ht="15" hidden="false" customHeight="false" outlineLevel="0" collapsed="false">
      <c r="A481" s="16" t="n">
        <f aca="false">Total!A481</f>
        <v>37587</v>
      </c>
      <c r="B481" s="17" t="n">
        <f aca="false">YEAR(A481)</f>
        <v>2002</v>
      </c>
      <c r="C481" s="17" t="n">
        <f aca="false">MONTH(A481)</f>
        <v>11</v>
      </c>
      <c r="D481" s="6" t="str">
        <f aca="false">IF(MONTH(A481)&gt;=4,"FY "&amp;YEAR(A481)&amp;"-"&amp;RIGHT(YEAR(A481)+1,2),"FY "&amp;(YEAR(A481)-1)&amp;"-"&amp;RIGHT(YEAR(A481),2))</f>
        <v>FY 2002-03</v>
      </c>
      <c r="E481" s="6" t="str">
        <f aca="false">IF(AND(V481&lt;&gt;"",W481&lt;&gt;""),"Yes","No")</f>
        <v>No</v>
      </c>
      <c r="F481" s="18" t="n">
        <f aca="false">Total!F481</f>
        <v>155.3</v>
      </c>
      <c r="G481" s="18" t="n">
        <f aca="false">Total!G481</f>
        <v>191.2</v>
      </c>
      <c r="H481" s="18" t="n">
        <f aca="false">Total!H481</f>
        <v>-35.9</v>
      </c>
      <c r="I481" s="18" t="n">
        <f aca="false">Total!I481</f>
        <v>-7.4</v>
      </c>
      <c r="J481" s="18" t="str">
        <f aca="false">IF($V481="","",INDEX('Stock Exchange'!F$5:F$2450,$V481))</f>
        <v/>
      </c>
      <c r="K481" s="18" t="str">
        <f aca="false">IF($V481="","",INDEX('Stock Exchange'!G$5:G$2450,$V481))</f>
        <v/>
      </c>
      <c r="L481" s="18" t="str">
        <f aca="false">IF($V481="","",INDEX('Stock Exchange'!H$5:H$2450,$V481))</f>
        <v/>
      </c>
      <c r="M481" s="18" t="str">
        <f aca="false">IF($V481="","",INDEX('Stock Exchange'!I$5:I$2450,$V481))</f>
        <v/>
      </c>
      <c r="N481" s="18" t="str">
        <f aca="false">IF($W481="","",INDEX(Primary!F$5:F$2450,$W481))</f>
        <v/>
      </c>
      <c r="O481" s="18" t="str">
        <f aca="false">IF($W481="","",INDEX(Primary!G$5:G$2450,$W481))</f>
        <v/>
      </c>
      <c r="P481" s="18" t="str">
        <f aca="false">IF($W481="","",INDEX(Primary!H$5:H$2450,$W481))</f>
        <v/>
      </c>
      <c r="Q481" s="18" t="str">
        <f aca="false">IF($W481="","",INDEX(Primary!I$5:I$2450,$W481))</f>
        <v/>
      </c>
      <c r="R481" s="19" t="str">
        <f aca="false">IF($E481="Yes",L481+P481,"")</f>
        <v/>
      </c>
      <c r="S481" s="19" t="str">
        <f aca="false">IF($E481="Yes",H481-R481,"")</f>
        <v/>
      </c>
      <c r="T481" s="6" t="str">
        <f aca="false">IF($E481="Yes",IF(ROUND(ABS(S481),2)&lt;=$T$2,"OK","CHECK"),"n/a")</f>
        <v>n/a</v>
      </c>
      <c r="U481" s="20" t="n">
        <f aca="false">Total!J481</f>
        <v>48.21</v>
      </c>
      <c r="V481" s="17" t="str">
        <f aca="false">IFERROR(MATCH($A481,'Stock Exchange'!$A$5:$A$2450,0),"")</f>
        <v/>
      </c>
      <c r="W481" s="17" t="str">
        <f aca="false">IFERROR(MATCH($A481,Primary!$A$5:$A$2450,0),"")</f>
        <v/>
      </c>
    </row>
    <row r="482" customFormat="false" ht="15" hidden="false" customHeight="false" outlineLevel="0" collapsed="false">
      <c r="A482" s="16" t="n">
        <f aca="false">Total!A482</f>
        <v>37588</v>
      </c>
      <c r="B482" s="17" t="n">
        <f aca="false">YEAR(A482)</f>
        <v>2002</v>
      </c>
      <c r="C482" s="17" t="n">
        <f aca="false">MONTH(A482)</f>
        <v>11</v>
      </c>
      <c r="D482" s="6" t="str">
        <f aca="false">IF(MONTH(A482)&gt;=4,"FY "&amp;YEAR(A482)&amp;"-"&amp;RIGHT(YEAR(A482)+1,2),"FY "&amp;(YEAR(A482)-1)&amp;"-"&amp;RIGHT(YEAR(A482),2))</f>
        <v>FY 2002-03</v>
      </c>
      <c r="E482" s="6" t="str">
        <f aca="false">IF(AND(V482&lt;&gt;"",W482&lt;&gt;""),"Yes","No")</f>
        <v>No</v>
      </c>
      <c r="F482" s="18" t="n">
        <f aca="false">Total!F482</f>
        <v>147.1</v>
      </c>
      <c r="G482" s="18" t="n">
        <f aca="false">Total!G482</f>
        <v>241.8</v>
      </c>
      <c r="H482" s="18" t="n">
        <f aca="false">Total!H482</f>
        <v>-94.7</v>
      </c>
      <c r="I482" s="18" t="n">
        <f aca="false">Total!I482</f>
        <v>-19.6</v>
      </c>
      <c r="J482" s="18" t="str">
        <f aca="false">IF($V482="","",INDEX('Stock Exchange'!F$5:F$2450,$V482))</f>
        <v/>
      </c>
      <c r="K482" s="18" t="str">
        <f aca="false">IF($V482="","",INDEX('Stock Exchange'!G$5:G$2450,$V482))</f>
        <v/>
      </c>
      <c r="L482" s="18" t="str">
        <f aca="false">IF($V482="","",INDEX('Stock Exchange'!H$5:H$2450,$V482))</f>
        <v/>
      </c>
      <c r="M482" s="18" t="str">
        <f aca="false">IF($V482="","",INDEX('Stock Exchange'!I$5:I$2450,$V482))</f>
        <v/>
      </c>
      <c r="N482" s="18" t="str">
        <f aca="false">IF($W482="","",INDEX(Primary!F$5:F$2450,$W482))</f>
        <v/>
      </c>
      <c r="O482" s="18" t="str">
        <f aca="false">IF($W482="","",INDEX(Primary!G$5:G$2450,$W482))</f>
        <v/>
      </c>
      <c r="P482" s="18" t="str">
        <f aca="false">IF($W482="","",INDEX(Primary!H$5:H$2450,$W482))</f>
        <v/>
      </c>
      <c r="Q482" s="18" t="str">
        <f aca="false">IF($W482="","",INDEX(Primary!I$5:I$2450,$W482))</f>
        <v/>
      </c>
      <c r="R482" s="19" t="str">
        <f aca="false">IF($E482="Yes",L482+P482,"")</f>
        <v/>
      </c>
      <c r="S482" s="19" t="str">
        <f aca="false">IF($E482="Yes",H482-R482,"")</f>
        <v/>
      </c>
      <c r="T482" s="6" t="str">
        <f aca="false">IF($E482="Yes",IF(ROUND(ABS(S482),2)&lt;=$T$2,"OK","CHECK"),"n/a")</f>
        <v>n/a</v>
      </c>
      <c r="U482" s="20" t="n">
        <f aca="false">Total!J482</f>
        <v>48.21</v>
      </c>
      <c r="V482" s="17" t="str">
        <f aca="false">IFERROR(MATCH($A482,'Stock Exchange'!$A$5:$A$2450,0),"")</f>
        <v/>
      </c>
      <c r="W482" s="17" t="str">
        <f aca="false">IFERROR(MATCH($A482,Primary!$A$5:$A$2450,0),"")</f>
        <v/>
      </c>
    </row>
    <row r="483" customFormat="false" ht="15" hidden="false" customHeight="false" outlineLevel="0" collapsed="false">
      <c r="A483" s="16" t="n">
        <f aca="false">Total!A483</f>
        <v>37589</v>
      </c>
      <c r="B483" s="17" t="n">
        <f aca="false">YEAR(A483)</f>
        <v>2002</v>
      </c>
      <c r="C483" s="17" t="n">
        <f aca="false">MONTH(A483)</f>
        <v>11</v>
      </c>
      <c r="D483" s="6" t="str">
        <f aca="false">IF(MONTH(A483)&gt;=4,"FY "&amp;YEAR(A483)&amp;"-"&amp;RIGHT(YEAR(A483)+1,2),"FY "&amp;(YEAR(A483)-1)&amp;"-"&amp;RIGHT(YEAR(A483),2))</f>
        <v>FY 2002-03</v>
      </c>
      <c r="E483" s="6" t="str">
        <f aca="false">IF(AND(V483&lt;&gt;"",W483&lt;&gt;""),"Yes","No")</f>
        <v>No</v>
      </c>
      <c r="F483" s="18" t="n">
        <f aca="false">Total!F483</f>
        <v>224.1</v>
      </c>
      <c r="G483" s="18" t="n">
        <f aca="false">Total!G483</f>
        <v>131.5</v>
      </c>
      <c r="H483" s="18" t="n">
        <f aca="false">Total!H483</f>
        <v>92.6</v>
      </c>
      <c r="I483" s="18" t="n">
        <f aca="false">Total!I483</f>
        <v>19.2</v>
      </c>
      <c r="J483" s="18" t="str">
        <f aca="false">IF($V483="","",INDEX('Stock Exchange'!F$5:F$2450,$V483))</f>
        <v/>
      </c>
      <c r="K483" s="18" t="str">
        <f aca="false">IF($V483="","",INDEX('Stock Exchange'!G$5:G$2450,$V483))</f>
        <v/>
      </c>
      <c r="L483" s="18" t="str">
        <f aca="false">IF($V483="","",INDEX('Stock Exchange'!H$5:H$2450,$V483))</f>
        <v/>
      </c>
      <c r="M483" s="18" t="str">
        <f aca="false">IF($V483="","",INDEX('Stock Exchange'!I$5:I$2450,$V483))</f>
        <v/>
      </c>
      <c r="N483" s="18" t="str">
        <f aca="false">IF($W483="","",INDEX(Primary!F$5:F$2450,$W483))</f>
        <v/>
      </c>
      <c r="O483" s="18" t="str">
        <f aca="false">IF($W483="","",INDEX(Primary!G$5:G$2450,$W483))</f>
        <v/>
      </c>
      <c r="P483" s="18" t="str">
        <f aca="false">IF($W483="","",INDEX(Primary!H$5:H$2450,$W483))</f>
        <v/>
      </c>
      <c r="Q483" s="18" t="str">
        <f aca="false">IF($W483="","",INDEX(Primary!I$5:I$2450,$W483))</f>
        <v/>
      </c>
      <c r="R483" s="19" t="str">
        <f aca="false">IF($E483="Yes",L483+P483,"")</f>
        <v/>
      </c>
      <c r="S483" s="19" t="str">
        <f aca="false">IF($E483="Yes",H483-R483,"")</f>
        <v/>
      </c>
      <c r="T483" s="6" t="str">
        <f aca="false">IF($E483="Yes",IF(ROUND(ABS(S483),2)&lt;=$T$2,"OK","CHECK"),"n/a")</f>
        <v>n/a</v>
      </c>
      <c r="U483" s="20" t="n">
        <f aca="false">Total!J483</f>
        <v>48.24</v>
      </c>
      <c r="V483" s="17" t="str">
        <f aca="false">IFERROR(MATCH($A483,'Stock Exchange'!$A$5:$A$2450,0),"")</f>
        <v/>
      </c>
      <c r="W483" s="17" t="str">
        <f aca="false">IFERROR(MATCH($A483,Primary!$A$5:$A$2450,0),"")</f>
        <v/>
      </c>
    </row>
    <row r="484" customFormat="false" ht="15" hidden="false" customHeight="false" outlineLevel="0" collapsed="false">
      <c r="A484" s="16" t="n">
        <f aca="false">Total!A484</f>
        <v>37592</v>
      </c>
      <c r="B484" s="17" t="n">
        <f aca="false">YEAR(A484)</f>
        <v>2002</v>
      </c>
      <c r="C484" s="17" t="n">
        <f aca="false">MONTH(A484)</f>
        <v>12</v>
      </c>
      <c r="D484" s="6" t="str">
        <f aca="false">IF(MONTH(A484)&gt;=4,"FY "&amp;YEAR(A484)&amp;"-"&amp;RIGHT(YEAR(A484)+1,2),"FY "&amp;(YEAR(A484)-1)&amp;"-"&amp;RIGHT(YEAR(A484),2))</f>
        <v>FY 2002-03</v>
      </c>
      <c r="E484" s="6" t="str">
        <f aca="false">IF(AND(V484&lt;&gt;"",W484&lt;&gt;""),"Yes","No")</f>
        <v>No</v>
      </c>
      <c r="F484" s="18" t="n">
        <f aca="false">Total!F484</f>
        <v>78.2</v>
      </c>
      <c r="G484" s="18" t="n">
        <f aca="false">Total!G484</f>
        <v>121</v>
      </c>
      <c r="H484" s="18" t="n">
        <f aca="false">Total!H484</f>
        <v>-42.8</v>
      </c>
      <c r="I484" s="18" t="n">
        <f aca="false">Total!I484</f>
        <v>-8.9</v>
      </c>
      <c r="J484" s="18" t="str">
        <f aca="false">IF($V484="","",INDEX('Stock Exchange'!F$5:F$2450,$V484))</f>
        <v/>
      </c>
      <c r="K484" s="18" t="str">
        <f aca="false">IF($V484="","",INDEX('Stock Exchange'!G$5:G$2450,$V484))</f>
        <v/>
      </c>
      <c r="L484" s="18" t="str">
        <f aca="false">IF($V484="","",INDEX('Stock Exchange'!H$5:H$2450,$V484))</f>
        <v/>
      </c>
      <c r="M484" s="18" t="str">
        <f aca="false">IF($V484="","",INDEX('Stock Exchange'!I$5:I$2450,$V484))</f>
        <v/>
      </c>
      <c r="N484" s="18" t="str">
        <f aca="false">IF($W484="","",INDEX(Primary!F$5:F$2450,$W484))</f>
        <v/>
      </c>
      <c r="O484" s="18" t="str">
        <f aca="false">IF($W484="","",INDEX(Primary!G$5:G$2450,$W484))</f>
        <v/>
      </c>
      <c r="P484" s="18" t="str">
        <f aca="false">IF($W484="","",INDEX(Primary!H$5:H$2450,$W484))</f>
        <v/>
      </c>
      <c r="Q484" s="18" t="str">
        <f aca="false">IF($W484="","",INDEX(Primary!I$5:I$2450,$W484))</f>
        <v/>
      </c>
      <c r="R484" s="19" t="str">
        <f aca="false">IF($E484="Yes",L484+P484,"")</f>
        <v/>
      </c>
      <c r="S484" s="19" t="str">
        <f aca="false">IF($E484="Yes",H484-R484,"")</f>
        <v/>
      </c>
      <c r="T484" s="6" t="str">
        <f aca="false">IF($E484="Yes",IF(ROUND(ABS(S484),2)&lt;=$T$2,"OK","CHECK"),"n/a")</f>
        <v>n/a</v>
      </c>
      <c r="U484" s="20" t="n">
        <f aca="false">Total!J484</f>
        <v>48.27</v>
      </c>
      <c r="V484" s="17" t="str">
        <f aca="false">IFERROR(MATCH($A484,'Stock Exchange'!$A$5:$A$2450,0),"")</f>
        <v/>
      </c>
      <c r="W484" s="17" t="str">
        <f aca="false">IFERROR(MATCH($A484,Primary!$A$5:$A$2450,0),"")</f>
        <v/>
      </c>
    </row>
    <row r="485" customFormat="false" ht="15" hidden="false" customHeight="false" outlineLevel="0" collapsed="false">
      <c r="A485" s="16" t="n">
        <f aca="false">Total!A485</f>
        <v>37593</v>
      </c>
      <c r="B485" s="17" t="n">
        <f aca="false">YEAR(A485)</f>
        <v>2002</v>
      </c>
      <c r="C485" s="17" t="n">
        <f aca="false">MONTH(A485)</f>
        <v>12</v>
      </c>
      <c r="D485" s="6" t="str">
        <f aca="false">IF(MONTH(A485)&gt;=4,"FY "&amp;YEAR(A485)&amp;"-"&amp;RIGHT(YEAR(A485)+1,2),"FY "&amp;(YEAR(A485)-1)&amp;"-"&amp;RIGHT(YEAR(A485),2))</f>
        <v>FY 2002-03</v>
      </c>
      <c r="E485" s="6" t="str">
        <f aca="false">IF(AND(V485&lt;&gt;"",W485&lt;&gt;""),"Yes","No")</f>
        <v>No</v>
      </c>
      <c r="F485" s="18" t="n">
        <f aca="false">Total!F485</f>
        <v>146.4</v>
      </c>
      <c r="G485" s="18" t="n">
        <f aca="false">Total!G485</f>
        <v>144.5</v>
      </c>
      <c r="H485" s="18" t="n">
        <f aca="false">Total!H485</f>
        <v>1.9</v>
      </c>
      <c r="I485" s="18" t="n">
        <f aca="false">Total!I485</f>
        <v>0.4</v>
      </c>
      <c r="J485" s="18" t="str">
        <f aca="false">IF($V485="","",INDEX('Stock Exchange'!F$5:F$2450,$V485))</f>
        <v/>
      </c>
      <c r="K485" s="18" t="str">
        <f aca="false">IF($V485="","",INDEX('Stock Exchange'!G$5:G$2450,$V485))</f>
        <v/>
      </c>
      <c r="L485" s="18" t="str">
        <f aca="false">IF($V485="","",INDEX('Stock Exchange'!H$5:H$2450,$V485))</f>
        <v/>
      </c>
      <c r="M485" s="18" t="str">
        <f aca="false">IF($V485="","",INDEX('Stock Exchange'!I$5:I$2450,$V485))</f>
        <v/>
      </c>
      <c r="N485" s="18" t="str">
        <f aca="false">IF($W485="","",INDEX(Primary!F$5:F$2450,$W485))</f>
        <v/>
      </c>
      <c r="O485" s="18" t="str">
        <f aca="false">IF($W485="","",INDEX(Primary!G$5:G$2450,$W485))</f>
        <v/>
      </c>
      <c r="P485" s="18" t="str">
        <f aca="false">IF($W485="","",INDEX(Primary!H$5:H$2450,$W485))</f>
        <v/>
      </c>
      <c r="Q485" s="18" t="str">
        <f aca="false">IF($W485="","",INDEX(Primary!I$5:I$2450,$W485))</f>
        <v/>
      </c>
      <c r="R485" s="19" t="str">
        <f aca="false">IF($E485="Yes",L485+P485,"")</f>
        <v/>
      </c>
      <c r="S485" s="19" t="str">
        <f aca="false">IF($E485="Yes",H485-R485,"")</f>
        <v/>
      </c>
      <c r="T485" s="6" t="str">
        <f aca="false">IF($E485="Yes",IF(ROUND(ABS(S485),2)&lt;=$T$2,"OK","CHECK"),"n/a")</f>
        <v>n/a</v>
      </c>
      <c r="U485" s="20" t="n">
        <f aca="false">Total!J485</f>
        <v>48.32</v>
      </c>
      <c r="V485" s="17" t="str">
        <f aca="false">IFERROR(MATCH($A485,'Stock Exchange'!$A$5:$A$2450,0),"")</f>
        <v/>
      </c>
      <c r="W485" s="17" t="str">
        <f aca="false">IFERROR(MATCH($A485,Primary!$A$5:$A$2450,0),"")</f>
        <v/>
      </c>
    </row>
    <row r="486" customFormat="false" ht="15" hidden="false" customHeight="false" outlineLevel="0" collapsed="false">
      <c r="A486" s="16" t="n">
        <f aca="false">Total!A486</f>
        <v>37594</v>
      </c>
      <c r="B486" s="17" t="n">
        <f aca="false">YEAR(A486)</f>
        <v>2002</v>
      </c>
      <c r="C486" s="17" t="n">
        <f aca="false">MONTH(A486)</f>
        <v>12</v>
      </c>
      <c r="D486" s="6" t="str">
        <f aca="false">IF(MONTH(A486)&gt;=4,"FY "&amp;YEAR(A486)&amp;"-"&amp;RIGHT(YEAR(A486)+1,2),"FY "&amp;(YEAR(A486)-1)&amp;"-"&amp;RIGHT(YEAR(A486),2))</f>
        <v>FY 2002-03</v>
      </c>
      <c r="E486" s="6" t="str">
        <f aca="false">IF(AND(V486&lt;&gt;"",W486&lt;&gt;""),"Yes","No")</f>
        <v>No</v>
      </c>
      <c r="F486" s="18" t="n">
        <f aca="false">Total!F486</f>
        <v>233.7</v>
      </c>
      <c r="G486" s="18" t="n">
        <f aca="false">Total!G486</f>
        <v>223.2</v>
      </c>
      <c r="H486" s="18" t="n">
        <f aca="false">Total!H486</f>
        <v>10.5</v>
      </c>
      <c r="I486" s="18" t="n">
        <f aca="false">Total!I486</f>
        <v>2.2</v>
      </c>
      <c r="J486" s="18" t="str">
        <f aca="false">IF($V486="","",INDEX('Stock Exchange'!F$5:F$2450,$V486))</f>
        <v/>
      </c>
      <c r="K486" s="18" t="str">
        <f aca="false">IF($V486="","",INDEX('Stock Exchange'!G$5:G$2450,$V486))</f>
        <v/>
      </c>
      <c r="L486" s="18" t="str">
        <f aca="false">IF($V486="","",INDEX('Stock Exchange'!H$5:H$2450,$V486))</f>
        <v/>
      </c>
      <c r="M486" s="18" t="str">
        <f aca="false">IF($V486="","",INDEX('Stock Exchange'!I$5:I$2450,$V486))</f>
        <v/>
      </c>
      <c r="N486" s="18" t="str">
        <f aca="false">IF($W486="","",INDEX(Primary!F$5:F$2450,$W486))</f>
        <v/>
      </c>
      <c r="O486" s="18" t="str">
        <f aca="false">IF($W486="","",INDEX(Primary!G$5:G$2450,$W486))</f>
        <v/>
      </c>
      <c r="P486" s="18" t="str">
        <f aca="false">IF($W486="","",INDEX(Primary!H$5:H$2450,$W486))</f>
        <v/>
      </c>
      <c r="Q486" s="18" t="str">
        <f aca="false">IF($W486="","",INDEX(Primary!I$5:I$2450,$W486))</f>
        <v/>
      </c>
      <c r="R486" s="19" t="str">
        <f aca="false">IF($E486="Yes",L486+P486,"")</f>
        <v/>
      </c>
      <c r="S486" s="19" t="str">
        <f aca="false">IF($E486="Yes",H486-R486,"")</f>
        <v/>
      </c>
      <c r="T486" s="6" t="str">
        <f aca="false">IF($E486="Yes",IF(ROUND(ABS(S486),2)&lt;=$T$2,"OK","CHECK"),"n/a")</f>
        <v>n/a</v>
      </c>
      <c r="U486" s="20" t="n">
        <f aca="false">Total!J486</f>
        <v>48.25</v>
      </c>
      <c r="V486" s="17" t="str">
        <f aca="false">IFERROR(MATCH($A486,'Stock Exchange'!$A$5:$A$2450,0),"")</f>
        <v/>
      </c>
      <c r="W486" s="17" t="str">
        <f aca="false">IFERROR(MATCH($A486,Primary!$A$5:$A$2450,0),"")</f>
        <v/>
      </c>
    </row>
    <row r="487" customFormat="false" ht="15" hidden="false" customHeight="false" outlineLevel="0" collapsed="false">
      <c r="A487" s="16" t="n">
        <f aca="false">Total!A487</f>
        <v>37595</v>
      </c>
      <c r="B487" s="17" t="n">
        <f aca="false">YEAR(A487)</f>
        <v>2002</v>
      </c>
      <c r="C487" s="17" t="n">
        <f aca="false">MONTH(A487)</f>
        <v>12</v>
      </c>
      <c r="D487" s="6" t="str">
        <f aca="false">IF(MONTH(A487)&gt;=4,"FY "&amp;YEAR(A487)&amp;"-"&amp;RIGHT(YEAR(A487)+1,2),"FY "&amp;(YEAR(A487)-1)&amp;"-"&amp;RIGHT(YEAR(A487),2))</f>
        <v>FY 2002-03</v>
      </c>
      <c r="E487" s="6" t="str">
        <f aca="false">IF(AND(V487&lt;&gt;"",W487&lt;&gt;""),"Yes","No")</f>
        <v>No</v>
      </c>
      <c r="F487" s="18" t="n">
        <f aca="false">Total!F487</f>
        <v>225.7</v>
      </c>
      <c r="G487" s="18" t="n">
        <f aca="false">Total!G487</f>
        <v>443.8</v>
      </c>
      <c r="H487" s="18" t="n">
        <f aca="false">Total!H487</f>
        <v>-218.1</v>
      </c>
      <c r="I487" s="18" t="n">
        <f aca="false">Total!I487</f>
        <v>-45.2</v>
      </c>
      <c r="J487" s="18" t="str">
        <f aca="false">IF($V487="","",INDEX('Stock Exchange'!F$5:F$2450,$V487))</f>
        <v/>
      </c>
      <c r="K487" s="18" t="str">
        <f aca="false">IF($V487="","",INDEX('Stock Exchange'!G$5:G$2450,$V487))</f>
        <v/>
      </c>
      <c r="L487" s="18" t="str">
        <f aca="false">IF($V487="","",INDEX('Stock Exchange'!H$5:H$2450,$V487))</f>
        <v/>
      </c>
      <c r="M487" s="18" t="str">
        <f aca="false">IF($V487="","",INDEX('Stock Exchange'!I$5:I$2450,$V487))</f>
        <v/>
      </c>
      <c r="N487" s="18" t="str">
        <f aca="false">IF($W487="","",INDEX(Primary!F$5:F$2450,$W487))</f>
        <v/>
      </c>
      <c r="O487" s="18" t="str">
        <f aca="false">IF($W487="","",INDEX(Primary!G$5:G$2450,$W487))</f>
        <v/>
      </c>
      <c r="P487" s="18" t="str">
        <f aca="false">IF($W487="","",INDEX(Primary!H$5:H$2450,$W487))</f>
        <v/>
      </c>
      <c r="Q487" s="18" t="str">
        <f aca="false">IF($W487="","",INDEX(Primary!I$5:I$2450,$W487))</f>
        <v/>
      </c>
      <c r="R487" s="19" t="str">
        <f aca="false">IF($E487="Yes",L487+P487,"")</f>
        <v/>
      </c>
      <c r="S487" s="19" t="str">
        <f aca="false">IF($E487="Yes",H487-R487,"")</f>
        <v/>
      </c>
      <c r="T487" s="6" t="str">
        <f aca="false">IF($E487="Yes",IF(ROUND(ABS(S487),2)&lt;=$T$2,"OK","CHECK"),"n/a")</f>
        <v>n/a</v>
      </c>
      <c r="U487" s="20" t="n">
        <f aca="false">Total!J487</f>
        <v>48.21</v>
      </c>
      <c r="V487" s="17" t="str">
        <f aca="false">IFERROR(MATCH($A487,'Stock Exchange'!$A$5:$A$2450,0),"")</f>
        <v/>
      </c>
      <c r="W487" s="17" t="str">
        <f aca="false">IFERROR(MATCH($A487,Primary!$A$5:$A$2450,0),"")</f>
        <v/>
      </c>
    </row>
    <row r="488" customFormat="false" ht="15" hidden="false" customHeight="false" outlineLevel="0" collapsed="false">
      <c r="A488" s="16" t="n">
        <f aca="false">Total!A488</f>
        <v>37596</v>
      </c>
      <c r="B488" s="17" t="n">
        <f aca="false">YEAR(A488)</f>
        <v>2002</v>
      </c>
      <c r="C488" s="17" t="n">
        <f aca="false">MONTH(A488)</f>
        <v>12</v>
      </c>
      <c r="D488" s="6" t="str">
        <f aca="false">IF(MONTH(A488)&gt;=4,"FY "&amp;YEAR(A488)&amp;"-"&amp;RIGHT(YEAR(A488)+1,2),"FY "&amp;(YEAR(A488)-1)&amp;"-"&amp;RIGHT(YEAR(A488),2))</f>
        <v>FY 2002-03</v>
      </c>
      <c r="E488" s="6" t="str">
        <f aca="false">IF(AND(V488&lt;&gt;"",W488&lt;&gt;""),"Yes","No")</f>
        <v>No</v>
      </c>
      <c r="F488" s="18" t="n">
        <f aca="false">Total!F488</f>
        <v>123.5</v>
      </c>
      <c r="G488" s="18" t="n">
        <f aca="false">Total!G488</f>
        <v>100.6</v>
      </c>
      <c r="H488" s="18" t="n">
        <f aca="false">Total!H488</f>
        <v>22.9</v>
      </c>
      <c r="I488" s="18" t="n">
        <f aca="false">Total!I488</f>
        <v>4.7</v>
      </c>
      <c r="J488" s="18" t="str">
        <f aca="false">IF($V488="","",INDEX('Stock Exchange'!F$5:F$2450,$V488))</f>
        <v/>
      </c>
      <c r="K488" s="18" t="str">
        <f aca="false">IF($V488="","",INDEX('Stock Exchange'!G$5:G$2450,$V488))</f>
        <v/>
      </c>
      <c r="L488" s="18" t="str">
        <f aca="false">IF($V488="","",INDEX('Stock Exchange'!H$5:H$2450,$V488))</f>
        <v/>
      </c>
      <c r="M488" s="18" t="str">
        <f aca="false">IF($V488="","",INDEX('Stock Exchange'!I$5:I$2450,$V488))</f>
        <v/>
      </c>
      <c r="N488" s="18" t="str">
        <f aca="false">IF($W488="","",INDEX(Primary!F$5:F$2450,$W488))</f>
        <v/>
      </c>
      <c r="O488" s="18" t="str">
        <f aca="false">IF($W488="","",INDEX(Primary!G$5:G$2450,$W488))</f>
        <v/>
      </c>
      <c r="P488" s="18" t="str">
        <f aca="false">IF($W488="","",INDEX(Primary!H$5:H$2450,$W488))</f>
        <v/>
      </c>
      <c r="Q488" s="18" t="str">
        <f aca="false">IF($W488="","",INDEX(Primary!I$5:I$2450,$W488))</f>
        <v/>
      </c>
      <c r="R488" s="19" t="str">
        <f aca="false">IF($E488="Yes",L488+P488,"")</f>
        <v/>
      </c>
      <c r="S488" s="19" t="str">
        <f aca="false">IF($E488="Yes",H488-R488,"")</f>
        <v/>
      </c>
      <c r="T488" s="6" t="str">
        <f aca="false">IF($E488="Yes",IF(ROUND(ABS(S488),2)&lt;=$T$2,"OK","CHECK"),"n/a")</f>
        <v>n/a</v>
      </c>
      <c r="U488" s="20" t="n">
        <f aca="false">Total!J488</f>
        <v>48.24</v>
      </c>
      <c r="V488" s="17" t="str">
        <f aca="false">IFERROR(MATCH($A488,'Stock Exchange'!$A$5:$A$2450,0),"")</f>
        <v/>
      </c>
      <c r="W488" s="17" t="str">
        <f aca="false">IFERROR(MATCH($A488,Primary!$A$5:$A$2450,0),"")</f>
        <v/>
      </c>
    </row>
    <row r="489" customFormat="false" ht="15" hidden="false" customHeight="false" outlineLevel="0" collapsed="false">
      <c r="A489" s="16" t="n">
        <f aca="false">Total!A489</f>
        <v>37599</v>
      </c>
      <c r="B489" s="17" t="n">
        <f aca="false">YEAR(A489)</f>
        <v>2002</v>
      </c>
      <c r="C489" s="17" t="n">
        <f aca="false">MONTH(A489)</f>
        <v>12</v>
      </c>
      <c r="D489" s="6" t="str">
        <f aca="false">IF(MONTH(A489)&gt;=4,"FY "&amp;YEAR(A489)&amp;"-"&amp;RIGHT(YEAR(A489)+1,2),"FY "&amp;(YEAR(A489)-1)&amp;"-"&amp;RIGHT(YEAR(A489),2))</f>
        <v>FY 2002-03</v>
      </c>
      <c r="E489" s="6" t="str">
        <f aca="false">IF(AND(V489&lt;&gt;"",W489&lt;&gt;""),"Yes","No")</f>
        <v>No</v>
      </c>
      <c r="F489" s="18" t="n">
        <f aca="false">Total!F489</f>
        <v>195.3</v>
      </c>
      <c r="G489" s="18" t="n">
        <f aca="false">Total!G489</f>
        <v>132.8</v>
      </c>
      <c r="H489" s="18" t="n">
        <f aca="false">Total!H489</f>
        <v>62.5</v>
      </c>
      <c r="I489" s="18" t="n">
        <f aca="false">Total!I489</f>
        <v>12.9</v>
      </c>
      <c r="J489" s="18" t="str">
        <f aca="false">IF($V489="","",INDEX('Stock Exchange'!F$5:F$2450,$V489))</f>
        <v/>
      </c>
      <c r="K489" s="18" t="str">
        <f aca="false">IF($V489="","",INDEX('Stock Exchange'!G$5:G$2450,$V489))</f>
        <v/>
      </c>
      <c r="L489" s="18" t="str">
        <f aca="false">IF($V489="","",INDEX('Stock Exchange'!H$5:H$2450,$V489))</f>
        <v/>
      </c>
      <c r="M489" s="18" t="str">
        <f aca="false">IF($V489="","",INDEX('Stock Exchange'!I$5:I$2450,$V489))</f>
        <v/>
      </c>
      <c r="N489" s="18" t="str">
        <f aca="false">IF($W489="","",INDEX(Primary!F$5:F$2450,$W489))</f>
        <v/>
      </c>
      <c r="O489" s="18" t="str">
        <f aca="false">IF($W489="","",INDEX(Primary!G$5:G$2450,$W489))</f>
        <v/>
      </c>
      <c r="P489" s="18" t="str">
        <f aca="false">IF($W489="","",INDEX(Primary!H$5:H$2450,$W489))</f>
        <v/>
      </c>
      <c r="Q489" s="18" t="str">
        <f aca="false">IF($W489="","",INDEX(Primary!I$5:I$2450,$W489))</f>
        <v/>
      </c>
      <c r="R489" s="19" t="str">
        <f aca="false">IF($E489="Yes",L489+P489,"")</f>
        <v/>
      </c>
      <c r="S489" s="19" t="str">
        <f aca="false">IF($E489="Yes",H489-R489,"")</f>
        <v/>
      </c>
      <c r="T489" s="6" t="str">
        <f aca="false">IF($E489="Yes",IF(ROUND(ABS(S489),2)&lt;=$T$2,"OK","CHECK"),"n/a")</f>
        <v>n/a</v>
      </c>
      <c r="U489" s="20" t="n">
        <f aca="false">Total!J489</f>
        <v>48.27</v>
      </c>
      <c r="V489" s="17" t="str">
        <f aca="false">IFERROR(MATCH($A489,'Stock Exchange'!$A$5:$A$2450,0),"")</f>
        <v/>
      </c>
      <c r="W489" s="17" t="str">
        <f aca="false">IFERROR(MATCH($A489,Primary!$A$5:$A$2450,0),"")</f>
        <v/>
      </c>
    </row>
    <row r="490" customFormat="false" ht="15" hidden="false" customHeight="false" outlineLevel="0" collapsed="false">
      <c r="A490" s="16" t="n">
        <f aca="false">Total!A490</f>
        <v>37600</v>
      </c>
      <c r="B490" s="17" t="n">
        <f aca="false">YEAR(A490)</f>
        <v>2002</v>
      </c>
      <c r="C490" s="17" t="n">
        <f aca="false">MONTH(A490)</f>
        <v>12</v>
      </c>
      <c r="D490" s="6" t="str">
        <f aca="false">IF(MONTH(A490)&gt;=4,"FY "&amp;YEAR(A490)&amp;"-"&amp;RIGHT(YEAR(A490)+1,2),"FY "&amp;(YEAR(A490)-1)&amp;"-"&amp;RIGHT(YEAR(A490),2))</f>
        <v>FY 2002-03</v>
      </c>
      <c r="E490" s="6" t="str">
        <f aca="false">IF(AND(V490&lt;&gt;"",W490&lt;&gt;""),"Yes","No")</f>
        <v>No</v>
      </c>
      <c r="F490" s="18" t="n">
        <f aca="false">Total!F490</f>
        <v>318.7</v>
      </c>
      <c r="G490" s="18" t="n">
        <f aca="false">Total!G490</f>
        <v>291.4</v>
      </c>
      <c r="H490" s="18" t="n">
        <f aca="false">Total!H490</f>
        <v>27.3</v>
      </c>
      <c r="I490" s="18" t="n">
        <f aca="false">Total!I490</f>
        <v>5.7</v>
      </c>
      <c r="J490" s="18" t="str">
        <f aca="false">IF($V490="","",INDEX('Stock Exchange'!F$5:F$2450,$V490))</f>
        <v/>
      </c>
      <c r="K490" s="18" t="str">
        <f aca="false">IF($V490="","",INDEX('Stock Exchange'!G$5:G$2450,$V490))</f>
        <v/>
      </c>
      <c r="L490" s="18" t="str">
        <f aca="false">IF($V490="","",INDEX('Stock Exchange'!H$5:H$2450,$V490))</f>
        <v/>
      </c>
      <c r="M490" s="18" t="str">
        <f aca="false">IF($V490="","",INDEX('Stock Exchange'!I$5:I$2450,$V490))</f>
        <v/>
      </c>
      <c r="N490" s="18" t="str">
        <f aca="false">IF($W490="","",INDEX(Primary!F$5:F$2450,$W490))</f>
        <v/>
      </c>
      <c r="O490" s="18" t="str">
        <f aca="false">IF($W490="","",INDEX(Primary!G$5:G$2450,$W490))</f>
        <v/>
      </c>
      <c r="P490" s="18" t="str">
        <f aca="false">IF($W490="","",INDEX(Primary!H$5:H$2450,$W490))</f>
        <v/>
      </c>
      <c r="Q490" s="18" t="str">
        <f aca="false">IF($W490="","",INDEX(Primary!I$5:I$2450,$W490))</f>
        <v/>
      </c>
      <c r="R490" s="19" t="str">
        <f aca="false">IF($E490="Yes",L490+P490,"")</f>
        <v/>
      </c>
      <c r="S490" s="19" t="str">
        <f aca="false">IF($E490="Yes",H490-R490,"")</f>
        <v/>
      </c>
      <c r="T490" s="6" t="str">
        <f aca="false">IF($E490="Yes",IF(ROUND(ABS(S490),2)&lt;=$T$2,"OK","CHECK"),"n/a")</f>
        <v>n/a</v>
      </c>
      <c r="U490" s="20" t="n">
        <f aca="false">Total!J490</f>
        <v>48.22</v>
      </c>
      <c r="V490" s="17" t="str">
        <f aca="false">IFERROR(MATCH($A490,'Stock Exchange'!$A$5:$A$2450,0),"")</f>
        <v/>
      </c>
      <c r="W490" s="17" t="str">
        <f aca="false">IFERROR(MATCH($A490,Primary!$A$5:$A$2450,0),"")</f>
        <v/>
      </c>
    </row>
    <row r="491" customFormat="false" ht="15" hidden="false" customHeight="false" outlineLevel="0" collapsed="false">
      <c r="A491" s="16" t="n">
        <f aca="false">Total!A491</f>
        <v>37601</v>
      </c>
      <c r="B491" s="17" t="n">
        <f aca="false">YEAR(A491)</f>
        <v>2002</v>
      </c>
      <c r="C491" s="17" t="n">
        <f aca="false">MONTH(A491)</f>
        <v>12</v>
      </c>
      <c r="D491" s="6" t="str">
        <f aca="false">IF(MONTH(A491)&gt;=4,"FY "&amp;YEAR(A491)&amp;"-"&amp;RIGHT(YEAR(A491)+1,2),"FY "&amp;(YEAR(A491)-1)&amp;"-"&amp;RIGHT(YEAR(A491),2))</f>
        <v>FY 2002-03</v>
      </c>
      <c r="E491" s="6" t="str">
        <f aca="false">IF(AND(V491&lt;&gt;"",W491&lt;&gt;""),"Yes","No")</f>
        <v>No</v>
      </c>
      <c r="F491" s="18" t="n">
        <f aca="false">Total!F491</f>
        <v>187.6</v>
      </c>
      <c r="G491" s="18" t="n">
        <f aca="false">Total!G491</f>
        <v>242.6</v>
      </c>
      <c r="H491" s="18" t="n">
        <f aca="false">Total!H491</f>
        <v>-55</v>
      </c>
      <c r="I491" s="18" t="n">
        <f aca="false">Total!I491</f>
        <v>-11.4</v>
      </c>
      <c r="J491" s="18" t="str">
        <f aca="false">IF($V491="","",INDEX('Stock Exchange'!F$5:F$2450,$V491))</f>
        <v/>
      </c>
      <c r="K491" s="18" t="str">
        <f aca="false">IF($V491="","",INDEX('Stock Exchange'!G$5:G$2450,$V491))</f>
        <v/>
      </c>
      <c r="L491" s="18" t="str">
        <f aca="false">IF($V491="","",INDEX('Stock Exchange'!H$5:H$2450,$V491))</f>
        <v/>
      </c>
      <c r="M491" s="18" t="str">
        <f aca="false">IF($V491="","",INDEX('Stock Exchange'!I$5:I$2450,$V491))</f>
        <v/>
      </c>
      <c r="N491" s="18" t="str">
        <f aca="false">IF($W491="","",INDEX(Primary!F$5:F$2450,$W491))</f>
        <v/>
      </c>
      <c r="O491" s="18" t="str">
        <f aca="false">IF($W491="","",INDEX(Primary!G$5:G$2450,$W491))</f>
        <v/>
      </c>
      <c r="P491" s="18" t="str">
        <f aca="false">IF($W491="","",INDEX(Primary!H$5:H$2450,$W491))</f>
        <v/>
      </c>
      <c r="Q491" s="18" t="str">
        <f aca="false">IF($W491="","",INDEX(Primary!I$5:I$2450,$W491))</f>
        <v/>
      </c>
      <c r="R491" s="19" t="str">
        <f aca="false">IF($E491="Yes",L491+P491,"")</f>
        <v/>
      </c>
      <c r="S491" s="19" t="str">
        <f aca="false">IF($E491="Yes",H491-R491,"")</f>
        <v/>
      </c>
      <c r="T491" s="6" t="str">
        <f aca="false">IF($E491="Yes",IF(ROUND(ABS(S491),2)&lt;=$T$2,"OK","CHECK"),"n/a")</f>
        <v>n/a</v>
      </c>
      <c r="U491" s="20" t="n">
        <f aca="false">Total!J491</f>
        <v>48.19</v>
      </c>
      <c r="V491" s="17" t="str">
        <f aca="false">IFERROR(MATCH($A491,'Stock Exchange'!$A$5:$A$2450,0),"")</f>
        <v/>
      </c>
      <c r="W491" s="17" t="str">
        <f aca="false">IFERROR(MATCH($A491,Primary!$A$5:$A$2450,0),"")</f>
        <v/>
      </c>
    </row>
    <row r="492" customFormat="false" ht="15" hidden="false" customHeight="false" outlineLevel="0" collapsed="false">
      <c r="A492" s="16" t="n">
        <f aca="false">Total!A492</f>
        <v>37602</v>
      </c>
      <c r="B492" s="17" t="n">
        <f aca="false">YEAR(A492)</f>
        <v>2002</v>
      </c>
      <c r="C492" s="17" t="n">
        <f aca="false">MONTH(A492)</f>
        <v>12</v>
      </c>
      <c r="D492" s="6" t="str">
        <f aca="false">IF(MONTH(A492)&gt;=4,"FY "&amp;YEAR(A492)&amp;"-"&amp;RIGHT(YEAR(A492)+1,2),"FY "&amp;(YEAR(A492)-1)&amp;"-"&amp;RIGHT(YEAR(A492),2))</f>
        <v>FY 2002-03</v>
      </c>
      <c r="E492" s="6" t="str">
        <f aca="false">IF(AND(V492&lt;&gt;"",W492&lt;&gt;""),"Yes","No")</f>
        <v>No</v>
      </c>
      <c r="F492" s="18" t="n">
        <f aca="false">Total!F492</f>
        <v>360.7</v>
      </c>
      <c r="G492" s="18" t="n">
        <f aca="false">Total!G492</f>
        <v>293.9</v>
      </c>
      <c r="H492" s="18" t="n">
        <f aca="false">Total!H492</f>
        <v>66.8</v>
      </c>
      <c r="I492" s="18" t="n">
        <f aca="false">Total!I492</f>
        <v>13.9</v>
      </c>
      <c r="J492" s="18" t="str">
        <f aca="false">IF($V492="","",INDEX('Stock Exchange'!F$5:F$2450,$V492))</f>
        <v/>
      </c>
      <c r="K492" s="18" t="str">
        <f aca="false">IF($V492="","",INDEX('Stock Exchange'!G$5:G$2450,$V492))</f>
        <v/>
      </c>
      <c r="L492" s="18" t="str">
        <f aca="false">IF($V492="","",INDEX('Stock Exchange'!H$5:H$2450,$V492))</f>
        <v/>
      </c>
      <c r="M492" s="18" t="str">
        <f aca="false">IF($V492="","",INDEX('Stock Exchange'!I$5:I$2450,$V492))</f>
        <v/>
      </c>
      <c r="N492" s="18" t="str">
        <f aca="false">IF($W492="","",INDEX(Primary!F$5:F$2450,$W492))</f>
        <v/>
      </c>
      <c r="O492" s="18" t="str">
        <f aca="false">IF($W492="","",INDEX(Primary!G$5:G$2450,$W492))</f>
        <v/>
      </c>
      <c r="P492" s="18" t="str">
        <f aca="false">IF($W492="","",INDEX(Primary!H$5:H$2450,$W492))</f>
        <v/>
      </c>
      <c r="Q492" s="18" t="str">
        <f aca="false">IF($W492="","",INDEX(Primary!I$5:I$2450,$W492))</f>
        <v/>
      </c>
      <c r="R492" s="19" t="str">
        <f aca="false">IF($E492="Yes",L492+P492,"")</f>
        <v/>
      </c>
      <c r="S492" s="19" t="str">
        <f aca="false">IF($E492="Yes",H492-R492,"")</f>
        <v/>
      </c>
      <c r="T492" s="6" t="str">
        <f aca="false">IF($E492="Yes",IF(ROUND(ABS(S492),2)&lt;=$T$2,"OK","CHECK"),"n/a")</f>
        <v>n/a</v>
      </c>
      <c r="U492" s="20" t="n">
        <f aca="false">Total!J492</f>
        <v>48.19</v>
      </c>
      <c r="V492" s="17" t="str">
        <f aca="false">IFERROR(MATCH($A492,'Stock Exchange'!$A$5:$A$2450,0),"")</f>
        <v/>
      </c>
      <c r="W492" s="17" t="str">
        <f aca="false">IFERROR(MATCH($A492,Primary!$A$5:$A$2450,0),"")</f>
        <v/>
      </c>
    </row>
    <row r="493" customFormat="false" ht="15" hidden="false" customHeight="false" outlineLevel="0" collapsed="false">
      <c r="A493" s="16" t="n">
        <f aca="false">Total!A493</f>
        <v>37603</v>
      </c>
      <c r="B493" s="17" t="n">
        <f aca="false">YEAR(A493)</f>
        <v>2002</v>
      </c>
      <c r="C493" s="17" t="n">
        <f aca="false">MONTH(A493)</f>
        <v>12</v>
      </c>
      <c r="D493" s="6" t="str">
        <f aca="false">IF(MONTH(A493)&gt;=4,"FY "&amp;YEAR(A493)&amp;"-"&amp;RIGHT(YEAR(A493)+1,2),"FY "&amp;(YEAR(A493)-1)&amp;"-"&amp;RIGHT(YEAR(A493),2))</f>
        <v>FY 2002-03</v>
      </c>
      <c r="E493" s="6" t="str">
        <f aca="false">IF(AND(V493&lt;&gt;"",W493&lt;&gt;""),"Yes","No")</f>
        <v>No</v>
      </c>
      <c r="F493" s="18" t="n">
        <f aca="false">Total!F493</f>
        <v>328.3</v>
      </c>
      <c r="G493" s="18" t="n">
        <f aca="false">Total!G493</f>
        <v>155</v>
      </c>
      <c r="H493" s="18" t="n">
        <f aca="false">Total!H493</f>
        <v>173.4</v>
      </c>
      <c r="I493" s="18" t="n">
        <f aca="false">Total!I493</f>
        <v>36</v>
      </c>
      <c r="J493" s="18" t="str">
        <f aca="false">IF($V493="","",INDEX('Stock Exchange'!F$5:F$2450,$V493))</f>
        <v/>
      </c>
      <c r="K493" s="18" t="str">
        <f aca="false">IF($V493="","",INDEX('Stock Exchange'!G$5:G$2450,$V493))</f>
        <v/>
      </c>
      <c r="L493" s="18" t="str">
        <f aca="false">IF($V493="","",INDEX('Stock Exchange'!H$5:H$2450,$V493))</f>
        <v/>
      </c>
      <c r="M493" s="18" t="str">
        <f aca="false">IF($V493="","",INDEX('Stock Exchange'!I$5:I$2450,$V493))</f>
        <v/>
      </c>
      <c r="N493" s="18" t="str">
        <f aca="false">IF($W493="","",INDEX(Primary!F$5:F$2450,$W493))</f>
        <v/>
      </c>
      <c r="O493" s="18" t="str">
        <f aca="false">IF($W493="","",INDEX(Primary!G$5:G$2450,$W493))</f>
        <v/>
      </c>
      <c r="P493" s="18" t="str">
        <f aca="false">IF($W493="","",INDEX(Primary!H$5:H$2450,$W493))</f>
        <v/>
      </c>
      <c r="Q493" s="18" t="str">
        <f aca="false">IF($W493="","",INDEX(Primary!I$5:I$2450,$W493))</f>
        <v/>
      </c>
      <c r="R493" s="19" t="str">
        <f aca="false">IF($E493="Yes",L493+P493,"")</f>
        <v/>
      </c>
      <c r="S493" s="19" t="str">
        <f aca="false">IF($E493="Yes",H493-R493,"")</f>
        <v/>
      </c>
      <c r="T493" s="6" t="str">
        <f aca="false">IF($E493="Yes",IF(ROUND(ABS(S493),2)&lt;=$T$2,"OK","CHECK"),"n/a")</f>
        <v>n/a</v>
      </c>
      <c r="U493" s="20" t="n">
        <f aca="false">Total!J493</f>
        <v>48.22</v>
      </c>
      <c r="V493" s="17" t="str">
        <f aca="false">IFERROR(MATCH($A493,'Stock Exchange'!$A$5:$A$2450,0),"")</f>
        <v/>
      </c>
      <c r="W493" s="17" t="str">
        <f aca="false">IFERROR(MATCH($A493,Primary!$A$5:$A$2450,0),"")</f>
        <v/>
      </c>
    </row>
    <row r="494" customFormat="false" ht="15" hidden="false" customHeight="false" outlineLevel="0" collapsed="false">
      <c r="A494" s="16" t="n">
        <f aca="false">Total!A494</f>
        <v>37606</v>
      </c>
      <c r="B494" s="17" t="n">
        <f aca="false">YEAR(A494)</f>
        <v>2002</v>
      </c>
      <c r="C494" s="17" t="n">
        <f aca="false">MONTH(A494)</f>
        <v>12</v>
      </c>
      <c r="D494" s="6" t="str">
        <f aca="false">IF(MONTH(A494)&gt;=4,"FY "&amp;YEAR(A494)&amp;"-"&amp;RIGHT(YEAR(A494)+1,2),"FY "&amp;(YEAR(A494)-1)&amp;"-"&amp;RIGHT(YEAR(A494),2))</f>
        <v>FY 2002-03</v>
      </c>
      <c r="E494" s="6" t="str">
        <f aca="false">IF(AND(V494&lt;&gt;"",W494&lt;&gt;""),"Yes","No")</f>
        <v>No</v>
      </c>
      <c r="F494" s="18" t="n">
        <f aca="false">Total!F494</f>
        <v>236.3</v>
      </c>
      <c r="G494" s="18" t="n">
        <f aca="false">Total!G494</f>
        <v>259</v>
      </c>
      <c r="H494" s="18" t="n">
        <f aca="false">Total!H494</f>
        <v>-22.7</v>
      </c>
      <c r="I494" s="18" t="n">
        <f aca="false">Total!I494</f>
        <v>-4.7</v>
      </c>
      <c r="J494" s="18" t="str">
        <f aca="false">IF($V494="","",INDEX('Stock Exchange'!F$5:F$2450,$V494))</f>
        <v/>
      </c>
      <c r="K494" s="18" t="str">
        <f aca="false">IF($V494="","",INDEX('Stock Exchange'!G$5:G$2450,$V494))</f>
        <v/>
      </c>
      <c r="L494" s="18" t="str">
        <f aca="false">IF($V494="","",INDEX('Stock Exchange'!H$5:H$2450,$V494))</f>
        <v/>
      </c>
      <c r="M494" s="18" t="str">
        <f aca="false">IF($V494="","",INDEX('Stock Exchange'!I$5:I$2450,$V494))</f>
        <v/>
      </c>
      <c r="N494" s="18" t="str">
        <f aca="false">IF($W494="","",INDEX(Primary!F$5:F$2450,$W494))</f>
        <v/>
      </c>
      <c r="O494" s="18" t="str">
        <f aca="false">IF($W494="","",INDEX(Primary!G$5:G$2450,$W494))</f>
        <v/>
      </c>
      <c r="P494" s="18" t="str">
        <f aca="false">IF($W494="","",INDEX(Primary!H$5:H$2450,$W494))</f>
        <v/>
      </c>
      <c r="Q494" s="18" t="str">
        <f aca="false">IF($W494="","",INDEX(Primary!I$5:I$2450,$W494))</f>
        <v/>
      </c>
      <c r="R494" s="19" t="str">
        <f aca="false">IF($E494="Yes",L494+P494,"")</f>
        <v/>
      </c>
      <c r="S494" s="19" t="str">
        <f aca="false">IF($E494="Yes",H494-R494,"")</f>
        <v/>
      </c>
      <c r="T494" s="6" t="str">
        <f aca="false">IF($E494="Yes",IF(ROUND(ABS(S494),2)&lt;=$T$2,"OK","CHECK"),"n/a")</f>
        <v>n/a</v>
      </c>
      <c r="U494" s="20" t="n">
        <f aca="false">Total!J494</f>
        <v>48.18</v>
      </c>
      <c r="V494" s="17" t="str">
        <f aca="false">IFERROR(MATCH($A494,'Stock Exchange'!$A$5:$A$2450,0),"")</f>
        <v/>
      </c>
      <c r="W494" s="17" t="str">
        <f aca="false">IFERROR(MATCH($A494,Primary!$A$5:$A$2450,0),"")</f>
        <v/>
      </c>
    </row>
    <row r="495" customFormat="false" ht="15" hidden="false" customHeight="false" outlineLevel="0" collapsed="false">
      <c r="A495" s="16" t="n">
        <f aca="false">Total!A495</f>
        <v>37607</v>
      </c>
      <c r="B495" s="17" t="n">
        <f aca="false">YEAR(A495)</f>
        <v>2002</v>
      </c>
      <c r="C495" s="17" t="n">
        <f aca="false">MONTH(A495)</f>
        <v>12</v>
      </c>
      <c r="D495" s="6" t="str">
        <f aca="false">IF(MONTH(A495)&gt;=4,"FY "&amp;YEAR(A495)&amp;"-"&amp;RIGHT(YEAR(A495)+1,2),"FY "&amp;(YEAR(A495)-1)&amp;"-"&amp;RIGHT(YEAR(A495),2))</f>
        <v>FY 2002-03</v>
      </c>
      <c r="E495" s="6" t="str">
        <f aca="false">IF(AND(V495&lt;&gt;"",W495&lt;&gt;""),"Yes","No")</f>
        <v>No</v>
      </c>
      <c r="F495" s="18" t="n">
        <f aca="false">Total!F495</f>
        <v>351.9</v>
      </c>
      <c r="G495" s="18" t="n">
        <f aca="false">Total!G495</f>
        <v>275.4</v>
      </c>
      <c r="H495" s="18" t="n">
        <f aca="false">Total!H495</f>
        <v>76.6</v>
      </c>
      <c r="I495" s="18" t="n">
        <f aca="false">Total!I495</f>
        <v>15.9</v>
      </c>
      <c r="J495" s="18" t="str">
        <f aca="false">IF($V495="","",INDEX('Stock Exchange'!F$5:F$2450,$V495))</f>
        <v/>
      </c>
      <c r="K495" s="18" t="str">
        <f aca="false">IF($V495="","",INDEX('Stock Exchange'!G$5:G$2450,$V495))</f>
        <v/>
      </c>
      <c r="L495" s="18" t="str">
        <f aca="false">IF($V495="","",INDEX('Stock Exchange'!H$5:H$2450,$V495))</f>
        <v/>
      </c>
      <c r="M495" s="18" t="str">
        <f aca="false">IF($V495="","",INDEX('Stock Exchange'!I$5:I$2450,$V495))</f>
        <v/>
      </c>
      <c r="N495" s="18" t="str">
        <f aca="false">IF($W495="","",INDEX(Primary!F$5:F$2450,$W495))</f>
        <v/>
      </c>
      <c r="O495" s="18" t="str">
        <f aca="false">IF($W495="","",INDEX(Primary!G$5:G$2450,$W495))</f>
        <v/>
      </c>
      <c r="P495" s="18" t="str">
        <f aca="false">IF($W495="","",INDEX(Primary!H$5:H$2450,$W495))</f>
        <v/>
      </c>
      <c r="Q495" s="18" t="str">
        <f aca="false">IF($W495="","",INDEX(Primary!I$5:I$2450,$W495))</f>
        <v/>
      </c>
      <c r="R495" s="19" t="str">
        <f aca="false">IF($E495="Yes",L495+P495,"")</f>
        <v/>
      </c>
      <c r="S495" s="19" t="str">
        <f aca="false">IF($E495="Yes",H495-R495,"")</f>
        <v/>
      </c>
      <c r="T495" s="6" t="str">
        <f aca="false">IF($E495="Yes",IF(ROUND(ABS(S495),2)&lt;=$T$2,"OK","CHECK"),"n/a")</f>
        <v>n/a</v>
      </c>
      <c r="U495" s="20" t="n">
        <f aca="false">Total!J495</f>
        <v>48.16</v>
      </c>
      <c r="V495" s="17" t="str">
        <f aca="false">IFERROR(MATCH($A495,'Stock Exchange'!$A$5:$A$2450,0),"")</f>
        <v/>
      </c>
      <c r="W495" s="17" t="str">
        <f aca="false">IFERROR(MATCH($A495,Primary!$A$5:$A$2450,0),"")</f>
        <v/>
      </c>
    </row>
    <row r="496" customFormat="false" ht="15" hidden="false" customHeight="false" outlineLevel="0" collapsed="false">
      <c r="A496" s="16" t="n">
        <f aca="false">Total!A496</f>
        <v>37608</v>
      </c>
      <c r="B496" s="17" t="n">
        <f aca="false">YEAR(A496)</f>
        <v>2002</v>
      </c>
      <c r="C496" s="17" t="n">
        <f aca="false">MONTH(A496)</f>
        <v>12</v>
      </c>
      <c r="D496" s="6" t="str">
        <f aca="false">IF(MONTH(A496)&gt;=4,"FY "&amp;YEAR(A496)&amp;"-"&amp;RIGHT(YEAR(A496)+1,2),"FY "&amp;(YEAR(A496)-1)&amp;"-"&amp;RIGHT(YEAR(A496),2))</f>
        <v>FY 2002-03</v>
      </c>
      <c r="E496" s="6" t="str">
        <f aca="false">IF(AND(V496&lt;&gt;"",W496&lt;&gt;""),"Yes","No")</f>
        <v>No</v>
      </c>
      <c r="F496" s="18" t="n">
        <f aca="false">Total!F496</f>
        <v>179.6</v>
      </c>
      <c r="G496" s="18" t="n">
        <f aca="false">Total!G496</f>
        <v>154.8</v>
      </c>
      <c r="H496" s="18" t="n">
        <f aca="false">Total!H496</f>
        <v>24.8</v>
      </c>
      <c r="I496" s="18" t="n">
        <f aca="false">Total!I496</f>
        <v>5.2</v>
      </c>
      <c r="J496" s="18" t="str">
        <f aca="false">IF($V496="","",INDEX('Stock Exchange'!F$5:F$2450,$V496))</f>
        <v/>
      </c>
      <c r="K496" s="18" t="str">
        <f aca="false">IF($V496="","",INDEX('Stock Exchange'!G$5:G$2450,$V496))</f>
        <v/>
      </c>
      <c r="L496" s="18" t="str">
        <f aca="false">IF($V496="","",INDEX('Stock Exchange'!H$5:H$2450,$V496))</f>
        <v/>
      </c>
      <c r="M496" s="18" t="str">
        <f aca="false">IF($V496="","",INDEX('Stock Exchange'!I$5:I$2450,$V496))</f>
        <v/>
      </c>
      <c r="N496" s="18" t="str">
        <f aca="false">IF($W496="","",INDEX(Primary!F$5:F$2450,$W496))</f>
        <v/>
      </c>
      <c r="O496" s="18" t="str">
        <f aca="false">IF($W496="","",INDEX(Primary!G$5:G$2450,$W496))</f>
        <v/>
      </c>
      <c r="P496" s="18" t="str">
        <f aca="false">IF($W496="","",INDEX(Primary!H$5:H$2450,$W496))</f>
        <v/>
      </c>
      <c r="Q496" s="18" t="str">
        <f aca="false">IF($W496="","",INDEX(Primary!I$5:I$2450,$W496))</f>
        <v/>
      </c>
      <c r="R496" s="19" t="str">
        <f aca="false">IF($E496="Yes",L496+P496,"")</f>
        <v/>
      </c>
      <c r="S496" s="19" t="str">
        <f aca="false">IF($E496="Yes",H496-R496,"")</f>
        <v/>
      </c>
      <c r="T496" s="6" t="str">
        <f aca="false">IF($E496="Yes",IF(ROUND(ABS(S496),2)&lt;=$T$2,"OK","CHECK"),"n/a")</f>
        <v>n/a</v>
      </c>
      <c r="U496" s="20" t="n">
        <f aca="false">Total!J496</f>
        <v>48.13</v>
      </c>
      <c r="V496" s="17" t="str">
        <f aca="false">IFERROR(MATCH($A496,'Stock Exchange'!$A$5:$A$2450,0),"")</f>
        <v/>
      </c>
      <c r="W496" s="17" t="str">
        <f aca="false">IFERROR(MATCH($A496,Primary!$A$5:$A$2450,0),"")</f>
        <v/>
      </c>
    </row>
    <row r="497" customFormat="false" ht="15" hidden="false" customHeight="false" outlineLevel="0" collapsed="false">
      <c r="A497" s="16" t="n">
        <f aca="false">Total!A497</f>
        <v>37609</v>
      </c>
      <c r="B497" s="17" t="n">
        <f aca="false">YEAR(A497)</f>
        <v>2002</v>
      </c>
      <c r="C497" s="17" t="n">
        <f aca="false">MONTH(A497)</f>
        <v>12</v>
      </c>
      <c r="D497" s="6" t="str">
        <f aca="false">IF(MONTH(A497)&gt;=4,"FY "&amp;YEAR(A497)&amp;"-"&amp;RIGHT(YEAR(A497)+1,2),"FY "&amp;(YEAR(A497)-1)&amp;"-"&amp;RIGHT(YEAR(A497),2))</f>
        <v>FY 2002-03</v>
      </c>
      <c r="E497" s="6" t="str">
        <f aca="false">IF(AND(V497&lt;&gt;"",W497&lt;&gt;""),"Yes","No")</f>
        <v>No</v>
      </c>
      <c r="F497" s="18" t="n">
        <f aca="false">Total!F497</f>
        <v>225.8</v>
      </c>
      <c r="G497" s="18" t="n">
        <f aca="false">Total!G497</f>
        <v>177.6</v>
      </c>
      <c r="H497" s="18" t="n">
        <f aca="false">Total!H497</f>
        <v>48.2</v>
      </c>
      <c r="I497" s="18" t="n">
        <f aca="false">Total!I497</f>
        <v>10</v>
      </c>
      <c r="J497" s="18" t="str">
        <f aca="false">IF($V497="","",INDEX('Stock Exchange'!F$5:F$2450,$V497))</f>
        <v/>
      </c>
      <c r="K497" s="18" t="str">
        <f aca="false">IF($V497="","",INDEX('Stock Exchange'!G$5:G$2450,$V497))</f>
        <v/>
      </c>
      <c r="L497" s="18" t="str">
        <f aca="false">IF($V497="","",INDEX('Stock Exchange'!H$5:H$2450,$V497))</f>
        <v/>
      </c>
      <c r="M497" s="18" t="str">
        <f aca="false">IF($V497="","",INDEX('Stock Exchange'!I$5:I$2450,$V497))</f>
        <v/>
      </c>
      <c r="N497" s="18" t="str">
        <f aca="false">IF($W497="","",INDEX(Primary!F$5:F$2450,$W497))</f>
        <v/>
      </c>
      <c r="O497" s="18" t="str">
        <f aca="false">IF($W497="","",INDEX(Primary!G$5:G$2450,$W497))</f>
        <v/>
      </c>
      <c r="P497" s="18" t="str">
        <f aca="false">IF($W497="","",INDEX(Primary!H$5:H$2450,$W497))</f>
        <v/>
      </c>
      <c r="Q497" s="18" t="str">
        <f aca="false">IF($W497="","",INDEX(Primary!I$5:I$2450,$W497))</f>
        <v/>
      </c>
      <c r="R497" s="19" t="str">
        <f aca="false">IF($E497="Yes",L497+P497,"")</f>
        <v/>
      </c>
      <c r="S497" s="19" t="str">
        <f aca="false">IF($E497="Yes",H497-R497,"")</f>
        <v/>
      </c>
      <c r="T497" s="6" t="str">
        <f aca="false">IF($E497="Yes",IF(ROUND(ABS(S497),2)&lt;=$T$2,"OK","CHECK"),"n/a")</f>
        <v>n/a</v>
      </c>
      <c r="U497" s="20" t="n">
        <f aca="false">Total!J497</f>
        <v>48.15</v>
      </c>
      <c r="V497" s="17" t="str">
        <f aca="false">IFERROR(MATCH($A497,'Stock Exchange'!$A$5:$A$2450,0),"")</f>
        <v/>
      </c>
      <c r="W497" s="17" t="str">
        <f aca="false">IFERROR(MATCH($A497,Primary!$A$5:$A$2450,0),"")</f>
        <v/>
      </c>
    </row>
    <row r="498" customFormat="false" ht="15" hidden="false" customHeight="false" outlineLevel="0" collapsed="false">
      <c r="A498" s="16" t="n">
        <f aca="false">Total!A498</f>
        <v>37610</v>
      </c>
      <c r="B498" s="17" t="n">
        <f aca="false">YEAR(A498)</f>
        <v>2002</v>
      </c>
      <c r="C498" s="17" t="n">
        <f aca="false">MONTH(A498)</f>
        <v>12</v>
      </c>
      <c r="D498" s="6" t="str">
        <f aca="false">IF(MONTH(A498)&gt;=4,"FY "&amp;YEAR(A498)&amp;"-"&amp;RIGHT(YEAR(A498)+1,2),"FY "&amp;(YEAR(A498)-1)&amp;"-"&amp;RIGHT(YEAR(A498),2))</f>
        <v>FY 2002-03</v>
      </c>
      <c r="E498" s="6" t="str">
        <f aca="false">IF(AND(V498&lt;&gt;"",W498&lt;&gt;""),"Yes","No")</f>
        <v>No</v>
      </c>
      <c r="F498" s="18" t="n">
        <f aca="false">Total!F498</f>
        <v>219.8</v>
      </c>
      <c r="G498" s="18" t="n">
        <f aca="false">Total!G498</f>
        <v>179.3</v>
      </c>
      <c r="H498" s="18" t="n">
        <f aca="false">Total!H498</f>
        <v>40.6</v>
      </c>
      <c r="I498" s="18" t="n">
        <f aca="false">Total!I498</f>
        <v>8.4</v>
      </c>
      <c r="J498" s="18" t="str">
        <f aca="false">IF($V498="","",INDEX('Stock Exchange'!F$5:F$2450,$V498))</f>
        <v/>
      </c>
      <c r="K498" s="18" t="str">
        <f aca="false">IF($V498="","",INDEX('Stock Exchange'!G$5:G$2450,$V498))</f>
        <v/>
      </c>
      <c r="L498" s="18" t="str">
        <f aca="false">IF($V498="","",INDEX('Stock Exchange'!H$5:H$2450,$V498))</f>
        <v/>
      </c>
      <c r="M498" s="18" t="str">
        <f aca="false">IF($V498="","",INDEX('Stock Exchange'!I$5:I$2450,$V498))</f>
        <v/>
      </c>
      <c r="N498" s="18" t="str">
        <f aca="false">IF($W498="","",INDEX(Primary!F$5:F$2450,$W498))</f>
        <v/>
      </c>
      <c r="O498" s="18" t="str">
        <f aca="false">IF($W498="","",INDEX(Primary!G$5:G$2450,$W498))</f>
        <v/>
      </c>
      <c r="P498" s="18" t="str">
        <f aca="false">IF($W498="","",INDEX(Primary!H$5:H$2450,$W498))</f>
        <v/>
      </c>
      <c r="Q498" s="18" t="str">
        <f aca="false">IF($W498="","",INDEX(Primary!I$5:I$2450,$W498))</f>
        <v/>
      </c>
      <c r="R498" s="19" t="str">
        <f aca="false">IF($E498="Yes",L498+P498,"")</f>
        <v/>
      </c>
      <c r="S498" s="19" t="str">
        <f aca="false">IF($E498="Yes",H498-R498,"")</f>
        <v/>
      </c>
      <c r="T498" s="6" t="str">
        <f aca="false">IF($E498="Yes",IF(ROUND(ABS(S498),2)&lt;=$T$2,"OK","CHECK"),"n/a")</f>
        <v>n/a</v>
      </c>
      <c r="U498" s="20" t="n">
        <f aca="false">Total!J498</f>
        <v>48.11</v>
      </c>
      <c r="V498" s="17" t="str">
        <f aca="false">IFERROR(MATCH($A498,'Stock Exchange'!$A$5:$A$2450,0),"")</f>
        <v/>
      </c>
      <c r="W498" s="17" t="str">
        <f aca="false">IFERROR(MATCH($A498,Primary!$A$5:$A$2450,0),"")</f>
        <v/>
      </c>
    </row>
    <row r="499" customFormat="false" ht="15" hidden="false" customHeight="false" outlineLevel="0" collapsed="false">
      <c r="A499" s="16" t="n">
        <f aca="false">Total!A499</f>
        <v>37613</v>
      </c>
      <c r="B499" s="17" t="n">
        <f aca="false">YEAR(A499)</f>
        <v>2002</v>
      </c>
      <c r="C499" s="17" t="n">
        <f aca="false">MONTH(A499)</f>
        <v>12</v>
      </c>
      <c r="D499" s="6" t="str">
        <f aca="false">IF(MONTH(A499)&gt;=4,"FY "&amp;YEAR(A499)&amp;"-"&amp;RIGHT(YEAR(A499)+1,2),"FY "&amp;(YEAR(A499)-1)&amp;"-"&amp;RIGHT(YEAR(A499),2))</f>
        <v>FY 2002-03</v>
      </c>
      <c r="E499" s="6" t="str">
        <f aca="false">IF(AND(V499&lt;&gt;"",W499&lt;&gt;""),"Yes","No")</f>
        <v>No</v>
      </c>
      <c r="F499" s="18" t="n">
        <f aca="false">Total!F499</f>
        <v>102.4</v>
      </c>
      <c r="G499" s="18" t="n">
        <f aca="false">Total!G499</f>
        <v>85.1</v>
      </c>
      <c r="H499" s="18" t="n">
        <f aca="false">Total!H499</f>
        <v>17.3</v>
      </c>
      <c r="I499" s="18" t="n">
        <f aca="false">Total!I499</f>
        <v>3.6</v>
      </c>
      <c r="J499" s="18" t="str">
        <f aca="false">IF($V499="","",INDEX('Stock Exchange'!F$5:F$2450,$V499))</f>
        <v/>
      </c>
      <c r="K499" s="18" t="str">
        <f aca="false">IF($V499="","",INDEX('Stock Exchange'!G$5:G$2450,$V499))</f>
        <v/>
      </c>
      <c r="L499" s="18" t="str">
        <f aca="false">IF($V499="","",INDEX('Stock Exchange'!H$5:H$2450,$V499))</f>
        <v/>
      </c>
      <c r="M499" s="18" t="str">
        <f aca="false">IF($V499="","",INDEX('Stock Exchange'!I$5:I$2450,$V499))</f>
        <v/>
      </c>
      <c r="N499" s="18" t="str">
        <f aca="false">IF($W499="","",INDEX(Primary!F$5:F$2450,$W499))</f>
        <v/>
      </c>
      <c r="O499" s="18" t="str">
        <f aca="false">IF($W499="","",INDEX(Primary!G$5:G$2450,$W499))</f>
        <v/>
      </c>
      <c r="P499" s="18" t="str">
        <f aca="false">IF($W499="","",INDEX(Primary!H$5:H$2450,$W499))</f>
        <v/>
      </c>
      <c r="Q499" s="18" t="str">
        <f aca="false">IF($W499="","",INDEX(Primary!I$5:I$2450,$W499))</f>
        <v/>
      </c>
      <c r="R499" s="19" t="str">
        <f aca="false">IF($E499="Yes",L499+P499,"")</f>
        <v/>
      </c>
      <c r="S499" s="19" t="str">
        <f aca="false">IF($E499="Yes",H499-R499,"")</f>
        <v/>
      </c>
      <c r="T499" s="6" t="str">
        <f aca="false">IF($E499="Yes",IF(ROUND(ABS(S499),2)&lt;=$T$2,"OK","CHECK"),"n/a")</f>
        <v>n/a</v>
      </c>
      <c r="U499" s="20" t="n">
        <f aca="false">Total!J499</f>
        <v>48.05</v>
      </c>
      <c r="V499" s="17" t="str">
        <f aca="false">IFERROR(MATCH($A499,'Stock Exchange'!$A$5:$A$2450,0),"")</f>
        <v/>
      </c>
      <c r="W499" s="17" t="str">
        <f aca="false">IFERROR(MATCH($A499,Primary!$A$5:$A$2450,0),"")</f>
        <v/>
      </c>
    </row>
    <row r="500" customFormat="false" ht="15" hidden="false" customHeight="false" outlineLevel="0" collapsed="false">
      <c r="A500" s="16" t="n">
        <f aca="false">Total!A500</f>
        <v>37614</v>
      </c>
      <c r="B500" s="17" t="n">
        <f aca="false">YEAR(A500)</f>
        <v>2002</v>
      </c>
      <c r="C500" s="17" t="n">
        <f aca="false">MONTH(A500)</f>
        <v>12</v>
      </c>
      <c r="D500" s="6" t="str">
        <f aca="false">IF(MONTH(A500)&gt;=4,"FY "&amp;YEAR(A500)&amp;"-"&amp;RIGHT(YEAR(A500)+1,2),"FY "&amp;(YEAR(A500)-1)&amp;"-"&amp;RIGHT(YEAR(A500),2))</f>
        <v>FY 2002-03</v>
      </c>
      <c r="E500" s="6" t="str">
        <f aca="false">IF(AND(V500&lt;&gt;"",W500&lt;&gt;""),"Yes","No")</f>
        <v>No</v>
      </c>
      <c r="F500" s="18" t="n">
        <f aca="false">Total!F500</f>
        <v>187</v>
      </c>
      <c r="G500" s="18" t="n">
        <f aca="false">Total!G500</f>
        <v>47</v>
      </c>
      <c r="H500" s="18" t="n">
        <f aca="false">Total!H500</f>
        <v>140</v>
      </c>
      <c r="I500" s="18" t="n">
        <f aca="false">Total!I500</f>
        <v>29.2</v>
      </c>
      <c r="J500" s="18" t="str">
        <f aca="false">IF($V500="","",INDEX('Stock Exchange'!F$5:F$2450,$V500))</f>
        <v/>
      </c>
      <c r="K500" s="18" t="str">
        <f aca="false">IF($V500="","",INDEX('Stock Exchange'!G$5:G$2450,$V500))</f>
        <v/>
      </c>
      <c r="L500" s="18" t="str">
        <f aca="false">IF($V500="","",INDEX('Stock Exchange'!H$5:H$2450,$V500))</f>
        <v/>
      </c>
      <c r="M500" s="18" t="str">
        <f aca="false">IF($V500="","",INDEX('Stock Exchange'!I$5:I$2450,$V500))</f>
        <v/>
      </c>
      <c r="N500" s="18" t="str">
        <f aca="false">IF($W500="","",INDEX(Primary!F$5:F$2450,$W500))</f>
        <v/>
      </c>
      <c r="O500" s="18" t="str">
        <f aca="false">IF($W500="","",INDEX(Primary!G$5:G$2450,$W500))</f>
        <v/>
      </c>
      <c r="P500" s="18" t="str">
        <f aca="false">IF($W500="","",INDEX(Primary!H$5:H$2450,$W500))</f>
        <v/>
      </c>
      <c r="Q500" s="18" t="str">
        <f aca="false">IF($W500="","",INDEX(Primary!I$5:I$2450,$W500))</f>
        <v/>
      </c>
      <c r="R500" s="19" t="str">
        <f aca="false">IF($E500="Yes",L500+P500,"")</f>
        <v/>
      </c>
      <c r="S500" s="19" t="str">
        <f aca="false">IF($E500="Yes",H500-R500,"")</f>
        <v/>
      </c>
      <c r="T500" s="6" t="str">
        <f aca="false">IF($E500="Yes",IF(ROUND(ABS(S500),2)&lt;=$T$2,"OK","CHECK"),"n/a")</f>
        <v>n/a</v>
      </c>
      <c r="U500" s="20" t="n">
        <f aca="false">Total!J500</f>
        <v>47.99</v>
      </c>
      <c r="V500" s="17" t="str">
        <f aca="false">IFERROR(MATCH($A500,'Stock Exchange'!$A$5:$A$2450,0),"")</f>
        <v/>
      </c>
      <c r="W500" s="17" t="str">
        <f aca="false">IFERROR(MATCH($A500,Primary!$A$5:$A$2450,0),"")</f>
        <v/>
      </c>
    </row>
    <row r="501" customFormat="false" ht="15" hidden="false" customHeight="false" outlineLevel="0" collapsed="false">
      <c r="A501" s="16" t="n">
        <f aca="false">Total!A501</f>
        <v>37616</v>
      </c>
      <c r="B501" s="17" t="n">
        <f aca="false">YEAR(A501)</f>
        <v>2002</v>
      </c>
      <c r="C501" s="17" t="n">
        <f aca="false">MONTH(A501)</f>
        <v>12</v>
      </c>
      <c r="D501" s="6" t="str">
        <f aca="false">IF(MONTH(A501)&gt;=4,"FY "&amp;YEAR(A501)&amp;"-"&amp;RIGHT(YEAR(A501)+1,2),"FY "&amp;(YEAR(A501)-1)&amp;"-"&amp;RIGHT(YEAR(A501),2))</f>
        <v>FY 2002-03</v>
      </c>
      <c r="E501" s="6" t="str">
        <f aca="false">IF(AND(V501&lt;&gt;"",W501&lt;&gt;""),"Yes","No")</f>
        <v>No</v>
      </c>
      <c r="F501" s="18" t="n">
        <f aca="false">Total!F501</f>
        <v>82.9</v>
      </c>
      <c r="G501" s="18" t="n">
        <f aca="false">Total!G501</f>
        <v>70.2</v>
      </c>
      <c r="H501" s="18" t="n">
        <f aca="false">Total!H501</f>
        <v>12.8</v>
      </c>
      <c r="I501" s="18" t="n">
        <f aca="false">Total!I501</f>
        <v>2.7</v>
      </c>
      <c r="J501" s="18" t="str">
        <f aca="false">IF($V501="","",INDEX('Stock Exchange'!F$5:F$2450,$V501))</f>
        <v/>
      </c>
      <c r="K501" s="18" t="str">
        <f aca="false">IF($V501="","",INDEX('Stock Exchange'!G$5:G$2450,$V501))</f>
        <v/>
      </c>
      <c r="L501" s="18" t="str">
        <f aca="false">IF($V501="","",INDEX('Stock Exchange'!H$5:H$2450,$V501))</f>
        <v/>
      </c>
      <c r="M501" s="18" t="str">
        <f aca="false">IF($V501="","",INDEX('Stock Exchange'!I$5:I$2450,$V501))</f>
        <v/>
      </c>
      <c r="N501" s="18" t="str">
        <f aca="false">IF($W501="","",INDEX(Primary!F$5:F$2450,$W501))</f>
        <v/>
      </c>
      <c r="O501" s="18" t="str">
        <f aca="false">IF($W501="","",INDEX(Primary!G$5:G$2450,$W501))</f>
        <v/>
      </c>
      <c r="P501" s="18" t="str">
        <f aca="false">IF($W501="","",INDEX(Primary!H$5:H$2450,$W501))</f>
        <v/>
      </c>
      <c r="Q501" s="18" t="str">
        <f aca="false">IF($W501="","",INDEX(Primary!I$5:I$2450,$W501))</f>
        <v/>
      </c>
      <c r="R501" s="19" t="str">
        <f aca="false">IF($E501="Yes",L501+P501,"")</f>
        <v/>
      </c>
      <c r="S501" s="19" t="str">
        <f aca="false">IF($E501="Yes",H501-R501,"")</f>
        <v/>
      </c>
      <c r="T501" s="6" t="str">
        <f aca="false">IF($E501="Yes",IF(ROUND(ABS(S501),2)&lt;=$T$2,"OK","CHECK"),"n/a")</f>
        <v>n/a</v>
      </c>
      <c r="U501" s="20" t="n">
        <f aca="false">Total!J501</f>
        <v>48.01</v>
      </c>
      <c r="V501" s="17" t="str">
        <f aca="false">IFERROR(MATCH($A501,'Stock Exchange'!$A$5:$A$2450,0),"")</f>
        <v/>
      </c>
      <c r="W501" s="17" t="str">
        <f aca="false">IFERROR(MATCH($A501,Primary!$A$5:$A$2450,0),"")</f>
        <v/>
      </c>
    </row>
    <row r="502" customFormat="false" ht="15" hidden="false" customHeight="false" outlineLevel="0" collapsed="false">
      <c r="A502" s="16" t="n">
        <f aca="false">Total!A502</f>
        <v>37617</v>
      </c>
      <c r="B502" s="17" t="n">
        <f aca="false">YEAR(A502)</f>
        <v>2002</v>
      </c>
      <c r="C502" s="17" t="n">
        <f aca="false">MONTH(A502)</f>
        <v>12</v>
      </c>
      <c r="D502" s="6" t="str">
        <f aca="false">IF(MONTH(A502)&gt;=4,"FY "&amp;YEAR(A502)&amp;"-"&amp;RIGHT(YEAR(A502)+1,2),"FY "&amp;(YEAR(A502)-1)&amp;"-"&amp;RIGHT(YEAR(A502),2))</f>
        <v>FY 2002-03</v>
      </c>
      <c r="E502" s="6" t="str">
        <f aca="false">IF(AND(V502&lt;&gt;"",W502&lt;&gt;""),"Yes","No")</f>
        <v>No</v>
      </c>
      <c r="F502" s="18" t="n">
        <f aca="false">Total!F502</f>
        <v>87.6</v>
      </c>
      <c r="G502" s="18" t="n">
        <f aca="false">Total!G502</f>
        <v>68.5</v>
      </c>
      <c r="H502" s="18" t="n">
        <f aca="false">Total!H502</f>
        <v>19.1</v>
      </c>
      <c r="I502" s="18" t="n">
        <f aca="false">Total!I502</f>
        <v>4</v>
      </c>
      <c r="J502" s="18" t="str">
        <f aca="false">IF($V502="","",INDEX('Stock Exchange'!F$5:F$2450,$V502))</f>
        <v/>
      </c>
      <c r="K502" s="18" t="str">
        <f aca="false">IF($V502="","",INDEX('Stock Exchange'!G$5:G$2450,$V502))</f>
        <v/>
      </c>
      <c r="L502" s="18" t="str">
        <f aca="false">IF($V502="","",INDEX('Stock Exchange'!H$5:H$2450,$V502))</f>
        <v/>
      </c>
      <c r="M502" s="18" t="str">
        <f aca="false">IF($V502="","",INDEX('Stock Exchange'!I$5:I$2450,$V502))</f>
        <v/>
      </c>
      <c r="N502" s="18" t="str">
        <f aca="false">IF($W502="","",INDEX(Primary!F$5:F$2450,$W502))</f>
        <v/>
      </c>
      <c r="O502" s="18" t="str">
        <f aca="false">IF($W502="","",INDEX(Primary!G$5:G$2450,$W502))</f>
        <v/>
      </c>
      <c r="P502" s="18" t="str">
        <f aca="false">IF($W502="","",INDEX(Primary!H$5:H$2450,$W502))</f>
        <v/>
      </c>
      <c r="Q502" s="18" t="str">
        <f aca="false">IF($W502="","",INDEX(Primary!I$5:I$2450,$W502))</f>
        <v/>
      </c>
      <c r="R502" s="19" t="str">
        <f aca="false">IF($E502="Yes",L502+P502,"")</f>
        <v/>
      </c>
      <c r="S502" s="19" t="str">
        <f aca="false">IF($E502="Yes",H502-R502,"")</f>
        <v/>
      </c>
      <c r="T502" s="6" t="str">
        <f aca="false">IF($E502="Yes",IF(ROUND(ABS(S502),2)&lt;=$T$2,"OK","CHECK"),"n/a")</f>
        <v>n/a</v>
      </c>
      <c r="U502" s="20" t="n">
        <f aca="false">Total!J502</f>
        <v>48.03</v>
      </c>
      <c r="V502" s="17" t="str">
        <f aca="false">IFERROR(MATCH($A502,'Stock Exchange'!$A$5:$A$2450,0),"")</f>
        <v/>
      </c>
      <c r="W502" s="17" t="str">
        <f aca="false">IFERROR(MATCH($A502,Primary!$A$5:$A$2450,0),"")</f>
        <v/>
      </c>
    </row>
    <row r="503" customFormat="false" ht="15" hidden="false" customHeight="false" outlineLevel="0" collapsed="false">
      <c r="A503" s="16" t="n">
        <f aca="false">Total!A503</f>
        <v>37620</v>
      </c>
      <c r="B503" s="17" t="n">
        <f aca="false">YEAR(A503)</f>
        <v>2002</v>
      </c>
      <c r="C503" s="17" t="n">
        <f aca="false">MONTH(A503)</f>
        <v>12</v>
      </c>
      <c r="D503" s="6" t="str">
        <f aca="false">IF(MONTH(A503)&gt;=4,"FY "&amp;YEAR(A503)&amp;"-"&amp;RIGHT(YEAR(A503)+1,2),"FY "&amp;(YEAR(A503)-1)&amp;"-"&amp;RIGHT(YEAR(A503),2))</f>
        <v>FY 2002-03</v>
      </c>
      <c r="E503" s="6" t="str">
        <f aca="false">IF(AND(V503&lt;&gt;"",W503&lt;&gt;""),"Yes","No")</f>
        <v>No</v>
      </c>
      <c r="F503" s="18" t="n">
        <f aca="false">Total!F503</f>
        <v>98.3</v>
      </c>
      <c r="G503" s="18" t="n">
        <f aca="false">Total!G503</f>
        <v>65.8</v>
      </c>
      <c r="H503" s="18" t="n">
        <f aca="false">Total!H503</f>
        <v>32.5</v>
      </c>
      <c r="I503" s="18" t="n">
        <f aca="false">Total!I503</f>
        <v>6.8</v>
      </c>
      <c r="J503" s="18" t="str">
        <f aca="false">IF($V503="","",INDEX('Stock Exchange'!F$5:F$2450,$V503))</f>
        <v/>
      </c>
      <c r="K503" s="18" t="str">
        <f aca="false">IF($V503="","",INDEX('Stock Exchange'!G$5:G$2450,$V503))</f>
        <v/>
      </c>
      <c r="L503" s="18" t="str">
        <f aca="false">IF($V503="","",INDEX('Stock Exchange'!H$5:H$2450,$V503))</f>
        <v/>
      </c>
      <c r="M503" s="18" t="str">
        <f aca="false">IF($V503="","",INDEX('Stock Exchange'!I$5:I$2450,$V503))</f>
        <v/>
      </c>
      <c r="N503" s="18" t="str">
        <f aca="false">IF($W503="","",INDEX(Primary!F$5:F$2450,$W503))</f>
        <v/>
      </c>
      <c r="O503" s="18" t="str">
        <f aca="false">IF($W503="","",INDEX(Primary!G$5:G$2450,$W503))</f>
        <v/>
      </c>
      <c r="P503" s="18" t="str">
        <f aca="false">IF($W503="","",INDEX(Primary!H$5:H$2450,$W503))</f>
        <v/>
      </c>
      <c r="Q503" s="18" t="str">
        <f aca="false">IF($W503="","",INDEX(Primary!I$5:I$2450,$W503))</f>
        <v/>
      </c>
      <c r="R503" s="19" t="str">
        <f aca="false">IF($E503="Yes",L503+P503,"")</f>
        <v/>
      </c>
      <c r="S503" s="19" t="str">
        <f aca="false">IF($E503="Yes",H503-R503,"")</f>
        <v/>
      </c>
      <c r="T503" s="6" t="str">
        <f aca="false">IF($E503="Yes",IF(ROUND(ABS(S503),2)&lt;=$T$2,"OK","CHECK"),"n/a")</f>
        <v>n/a</v>
      </c>
      <c r="U503" s="20" t="n">
        <f aca="false">Total!J503</f>
        <v>48.03</v>
      </c>
      <c r="V503" s="17" t="str">
        <f aca="false">IFERROR(MATCH($A503,'Stock Exchange'!$A$5:$A$2450,0),"")</f>
        <v/>
      </c>
      <c r="W503" s="17" t="str">
        <f aca="false">IFERROR(MATCH($A503,Primary!$A$5:$A$2450,0),"")</f>
        <v/>
      </c>
    </row>
    <row r="504" customFormat="false" ht="15" hidden="false" customHeight="false" outlineLevel="0" collapsed="false">
      <c r="A504" s="16" t="n">
        <f aca="false">Total!A504</f>
        <v>37621</v>
      </c>
      <c r="B504" s="17" t="n">
        <f aca="false">YEAR(A504)</f>
        <v>2002</v>
      </c>
      <c r="C504" s="17" t="n">
        <f aca="false">MONTH(A504)</f>
        <v>12</v>
      </c>
      <c r="D504" s="6" t="str">
        <f aca="false">IF(MONTH(A504)&gt;=4,"FY "&amp;YEAR(A504)&amp;"-"&amp;RIGHT(YEAR(A504)+1,2),"FY "&amp;(YEAR(A504)-1)&amp;"-"&amp;RIGHT(YEAR(A504),2))</f>
        <v>FY 2002-03</v>
      </c>
      <c r="E504" s="6" t="str">
        <f aca="false">IF(AND(V504&lt;&gt;"",W504&lt;&gt;""),"Yes","No")</f>
        <v>No</v>
      </c>
      <c r="F504" s="18" t="n">
        <f aca="false">Total!F504</f>
        <v>69.9</v>
      </c>
      <c r="G504" s="18" t="n">
        <f aca="false">Total!G504</f>
        <v>81.3</v>
      </c>
      <c r="H504" s="18" t="n">
        <f aca="false">Total!H504</f>
        <v>-11.4</v>
      </c>
      <c r="I504" s="18" t="n">
        <f aca="false">Total!I504</f>
        <v>-2.4</v>
      </c>
      <c r="J504" s="18" t="str">
        <f aca="false">IF($V504="","",INDEX('Stock Exchange'!F$5:F$2450,$V504))</f>
        <v/>
      </c>
      <c r="K504" s="18" t="str">
        <f aca="false">IF($V504="","",INDEX('Stock Exchange'!G$5:G$2450,$V504))</f>
        <v/>
      </c>
      <c r="L504" s="18" t="str">
        <f aca="false">IF($V504="","",INDEX('Stock Exchange'!H$5:H$2450,$V504))</f>
        <v/>
      </c>
      <c r="M504" s="18" t="str">
        <f aca="false">IF($V504="","",INDEX('Stock Exchange'!I$5:I$2450,$V504))</f>
        <v/>
      </c>
      <c r="N504" s="18" t="str">
        <f aca="false">IF($W504="","",INDEX(Primary!F$5:F$2450,$W504))</f>
        <v/>
      </c>
      <c r="O504" s="18" t="str">
        <f aca="false">IF($W504="","",INDEX(Primary!G$5:G$2450,$W504))</f>
        <v/>
      </c>
      <c r="P504" s="18" t="str">
        <f aca="false">IF($W504="","",INDEX(Primary!H$5:H$2450,$W504))</f>
        <v/>
      </c>
      <c r="Q504" s="18" t="str">
        <f aca="false">IF($W504="","",INDEX(Primary!I$5:I$2450,$W504))</f>
        <v/>
      </c>
      <c r="R504" s="19" t="str">
        <f aca="false">IF($E504="Yes",L504+P504,"")</f>
        <v/>
      </c>
      <c r="S504" s="19" t="str">
        <f aca="false">IF($E504="Yes",H504-R504,"")</f>
        <v/>
      </c>
      <c r="T504" s="6" t="str">
        <f aca="false">IF($E504="Yes",IF(ROUND(ABS(S504),2)&lt;=$T$2,"OK","CHECK"),"n/a")</f>
        <v>n/a</v>
      </c>
      <c r="U504" s="20" t="n">
        <f aca="false">Total!J504</f>
        <v>47.96</v>
      </c>
      <c r="V504" s="17" t="str">
        <f aca="false">IFERROR(MATCH($A504,'Stock Exchange'!$A$5:$A$2450,0),"")</f>
        <v/>
      </c>
      <c r="W504" s="17" t="str">
        <f aca="false">IFERROR(MATCH($A504,Primary!$A$5:$A$2450,0),"")</f>
        <v/>
      </c>
    </row>
    <row r="505" customFormat="false" ht="15" hidden="false" customHeight="false" outlineLevel="0" collapsed="false">
      <c r="A505" s="16" t="n">
        <f aca="false">Total!A505</f>
        <v>37622</v>
      </c>
      <c r="B505" s="17" t="n">
        <f aca="false">YEAR(A505)</f>
        <v>2003</v>
      </c>
      <c r="C505" s="17" t="n">
        <f aca="false">MONTH(A505)</f>
        <v>1</v>
      </c>
      <c r="D505" s="6" t="str">
        <f aca="false">IF(MONTH(A505)&gt;=4,"FY "&amp;YEAR(A505)&amp;"-"&amp;RIGHT(YEAR(A505)+1,2),"FY "&amp;(YEAR(A505)-1)&amp;"-"&amp;RIGHT(YEAR(A505),2))</f>
        <v>FY 2002-03</v>
      </c>
      <c r="E505" s="6" t="str">
        <f aca="false">IF(AND(V505&lt;&gt;"",W505&lt;&gt;""),"Yes","No")</f>
        <v>No</v>
      </c>
      <c r="F505" s="18" t="n">
        <f aca="false">Total!F505</f>
        <v>51.7</v>
      </c>
      <c r="G505" s="18" t="n">
        <f aca="false">Total!G505</f>
        <v>80.9</v>
      </c>
      <c r="H505" s="18" t="n">
        <f aca="false">Total!H505</f>
        <v>-29.2</v>
      </c>
      <c r="I505" s="18" t="n">
        <f aca="false">Total!I505</f>
        <v>-6.1</v>
      </c>
      <c r="J505" s="18" t="str">
        <f aca="false">IF($V505="","",INDEX('Stock Exchange'!F$5:F$2450,$V505))</f>
        <v/>
      </c>
      <c r="K505" s="18" t="str">
        <f aca="false">IF($V505="","",INDEX('Stock Exchange'!G$5:G$2450,$V505))</f>
        <v/>
      </c>
      <c r="L505" s="18" t="str">
        <f aca="false">IF($V505="","",INDEX('Stock Exchange'!H$5:H$2450,$V505))</f>
        <v/>
      </c>
      <c r="M505" s="18" t="str">
        <f aca="false">IF($V505="","",INDEX('Stock Exchange'!I$5:I$2450,$V505))</f>
        <v/>
      </c>
      <c r="N505" s="18" t="str">
        <f aca="false">IF($W505="","",INDEX(Primary!F$5:F$2450,$W505))</f>
        <v/>
      </c>
      <c r="O505" s="18" t="str">
        <f aca="false">IF($W505="","",INDEX(Primary!G$5:G$2450,$W505))</f>
        <v/>
      </c>
      <c r="P505" s="18" t="str">
        <f aca="false">IF($W505="","",INDEX(Primary!H$5:H$2450,$W505))</f>
        <v/>
      </c>
      <c r="Q505" s="18" t="str">
        <f aca="false">IF($W505="","",INDEX(Primary!I$5:I$2450,$W505))</f>
        <v/>
      </c>
      <c r="R505" s="19" t="str">
        <f aca="false">IF($E505="Yes",L505+P505,"")</f>
        <v/>
      </c>
      <c r="S505" s="19" t="str">
        <f aca="false">IF($E505="Yes",H505-R505,"")</f>
        <v/>
      </c>
      <c r="T505" s="6" t="str">
        <f aca="false">IF($E505="Yes",IF(ROUND(ABS(S505),2)&lt;=$T$2,"OK","CHECK"),"n/a")</f>
        <v>n/a</v>
      </c>
      <c r="U505" s="20" t="n">
        <f aca="false">Total!J505</f>
        <v>48.03</v>
      </c>
      <c r="V505" s="17" t="str">
        <f aca="false">IFERROR(MATCH($A505,'Stock Exchange'!$A$5:$A$2450,0),"")</f>
        <v/>
      </c>
      <c r="W505" s="17" t="str">
        <f aca="false">IFERROR(MATCH($A505,Primary!$A$5:$A$2450,0),"")</f>
        <v/>
      </c>
    </row>
    <row r="506" customFormat="false" ht="15" hidden="false" customHeight="false" outlineLevel="0" collapsed="false">
      <c r="A506" s="16" t="n">
        <f aca="false">Total!A506</f>
        <v>37623</v>
      </c>
      <c r="B506" s="17" t="n">
        <f aca="false">YEAR(A506)</f>
        <v>2003</v>
      </c>
      <c r="C506" s="17" t="n">
        <f aca="false">MONTH(A506)</f>
        <v>1</v>
      </c>
      <c r="D506" s="6" t="str">
        <f aca="false">IF(MONTH(A506)&gt;=4,"FY "&amp;YEAR(A506)&amp;"-"&amp;RIGHT(YEAR(A506)+1,2),"FY "&amp;(YEAR(A506)-1)&amp;"-"&amp;RIGHT(YEAR(A506),2))</f>
        <v>FY 2002-03</v>
      </c>
      <c r="E506" s="6" t="str">
        <f aca="false">IF(AND(V506&lt;&gt;"",W506&lt;&gt;""),"Yes","No")</f>
        <v>No</v>
      </c>
      <c r="F506" s="18" t="n">
        <f aca="false">Total!F506</f>
        <v>51.5</v>
      </c>
      <c r="G506" s="18" t="n">
        <f aca="false">Total!G506</f>
        <v>23.3</v>
      </c>
      <c r="H506" s="18" t="n">
        <f aca="false">Total!H506</f>
        <v>28.2</v>
      </c>
      <c r="I506" s="18" t="n">
        <f aca="false">Total!I506</f>
        <v>5.9</v>
      </c>
      <c r="J506" s="18" t="str">
        <f aca="false">IF($V506="","",INDEX('Stock Exchange'!F$5:F$2450,$V506))</f>
        <v/>
      </c>
      <c r="K506" s="18" t="str">
        <f aca="false">IF($V506="","",INDEX('Stock Exchange'!G$5:G$2450,$V506))</f>
        <v/>
      </c>
      <c r="L506" s="18" t="str">
        <f aca="false">IF($V506="","",INDEX('Stock Exchange'!H$5:H$2450,$V506))</f>
        <v/>
      </c>
      <c r="M506" s="18" t="str">
        <f aca="false">IF($V506="","",INDEX('Stock Exchange'!I$5:I$2450,$V506))</f>
        <v/>
      </c>
      <c r="N506" s="18" t="str">
        <f aca="false">IF($W506="","",INDEX(Primary!F$5:F$2450,$W506))</f>
        <v/>
      </c>
      <c r="O506" s="18" t="str">
        <f aca="false">IF($W506="","",INDEX(Primary!G$5:G$2450,$W506))</f>
        <v/>
      </c>
      <c r="P506" s="18" t="str">
        <f aca="false">IF($W506="","",INDEX(Primary!H$5:H$2450,$W506))</f>
        <v/>
      </c>
      <c r="Q506" s="18" t="str">
        <f aca="false">IF($W506="","",INDEX(Primary!I$5:I$2450,$W506))</f>
        <v/>
      </c>
      <c r="R506" s="19" t="str">
        <f aca="false">IF($E506="Yes",L506+P506,"")</f>
        <v/>
      </c>
      <c r="S506" s="19" t="str">
        <f aca="false">IF($E506="Yes",H506-R506,"")</f>
        <v/>
      </c>
      <c r="T506" s="6" t="str">
        <f aca="false">IF($E506="Yes",IF(ROUND(ABS(S506),2)&lt;=$T$2,"OK","CHECK"),"n/a")</f>
        <v>n/a</v>
      </c>
      <c r="U506" s="20" t="n">
        <f aca="false">Total!J506</f>
        <v>47.99</v>
      </c>
      <c r="V506" s="17" t="str">
        <f aca="false">IFERROR(MATCH($A506,'Stock Exchange'!$A$5:$A$2450,0),"")</f>
        <v/>
      </c>
      <c r="W506" s="17" t="str">
        <f aca="false">IFERROR(MATCH($A506,Primary!$A$5:$A$2450,0),"")</f>
        <v/>
      </c>
    </row>
    <row r="507" customFormat="false" ht="15" hidden="false" customHeight="false" outlineLevel="0" collapsed="false">
      <c r="A507" s="16" t="n">
        <f aca="false">Total!A507</f>
        <v>37624</v>
      </c>
      <c r="B507" s="17" t="n">
        <f aca="false">YEAR(A507)</f>
        <v>2003</v>
      </c>
      <c r="C507" s="17" t="n">
        <f aca="false">MONTH(A507)</f>
        <v>1</v>
      </c>
      <c r="D507" s="6" t="str">
        <f aca="false">IF(MONTH(A507)&gt;=4,"FY "&amp;YEAR(A507)&amp;"-"&amp;RIGHT(YEAR(A507)+1,2),"FY "&amp;(YEAR(A507)-1)&amp;"-"&amp;RIGHT(YEAR(A507),2))</f>
        <v>FY 2002-03</v>
      </c>
      <c r="E507" s="6" t="str">
        <f aca="false">IF(AND(V507&lt;&gt;"",W507&lt;&gt;""),"Yes","No")</f>
        <v>No</v>
      </c>
      <c r="F507" s="18" t="n">
        <f aca="false">Total!F507</f>
        <v>64.1</v>
      </c>
      <c r="G507" s="18" t="n">
        <f aca="false">Total!G507</f>
        <v>120.8</v>
      </c>
      <c r="H507" s="18" t="n">
        <f aca="false">Total!H507</f>
        <v>-56.7</v>
      </c>
      <c r="I507" s="18" t="n">
        <f aca="false">Total!I507</f>
        <v>-11.8</v>
      </c>
      <c r="J507" s="18" t="str">
        <f aca="false">IF($V507="","",INDEX('Stock Exchange'!F$5:F$2450,$V507))</f>
        <v/>
      </c>
      <c r="K507" s="18" t="str">
        <f aca="false">IF($V507="","",INDEX('Stock Exchange'!G$5:G$2450,$V507))</f>
        <v/>
      </c>
      <c r="L507" s="18" t="str">
        <f aca="false">IF($V507="","",INDEX('Stock Exchange'!H$5:H$2450,$V507))</f>
        <v/>
      </c>
      <c r="M507" s="18" t="str">
        <f aca="false">IF($V507="","",INDEX('Stock Exchange'!I$5:I$2450,$V507))</f>
        <v/>
      </c>
      <c r="N507" s="18" t="str">
        <f aca="false">IF($W507="","",INDEX(Primary!F$5:F$2450,$W507))</f>
        <v/>
      </c>
      <c r="O507" s="18" t="str">
        <f aca="false">IF($W507="","",INDEX(Primary!G$5:G$2450,$W507))</f>
        <v/>
      </c>
      <c r="P507" s="18" t="str">
        <f aca="false">IF($W507="","",INDEX(Primary!H$5:H$2450,$W507))</f>
        <v/>
      </c>
      <c r="Q507" s="18" t="str">
        <f aca="false">IF($W507="","",INDEX(Primary!I$5:I$2450,$W507))</f>
        <v/>
      </c>
      <c r="R507" s="19" t="str">
        <f aca="false">IF($E507="Yes",L507+P507,"")</f>
        <v/>
      </c>
      <c r="S507" s="19" t="str">
        <f aca="false">IF($E507="Yes",H507-R507,"")</f>
        <v/>
      </c>
      <c r="T507" s="6" t="str">
        <f aca="false">IF($E507="Yes",IF(ROUND(ABS(S507),2)&lt;=$T$2,"OK","CHECK"),"n/a")</f>
        <v>n/a</v>
      </c>
      <c r="U507" s="20" t="n">
        <f aca="false">Total!J507</f>
        <v>48.01</v>
      </c>
      <c r="V507" s="17" t="str">
        <f aca="false">IFERROR(MATCH($A507,'Stock Exchange'!$A$5:$A$2450,0),"")</f>
        <v/>
      </c>
      <c r="W507" s="17" t="str">
        <f aca="false">IFERROR(MATCH($A507,Primary!$A$5:$A$2450,0),"")</f>
        <v/>
      </c>
    </row>
    <row r="508" customFormat="false" ht="15" hidden="false" customHeight="false" outlineLevel="0" collapsed="false">
      <c r="A508" s="16" t="n">
        <f aca="false">Total!A508</f>
        <v>37627</v>
      </c>
      <c r="B508" s="17" t="n">
        <f aca="false">YEAR(A508)</f>
        <v>2003</v>
      </c>
      <c r="C508" s="17" t="n">
        <f aca="false">MONTH(A508)</f>
        <v>1</v>
      </c>
      <c r="D508" s="6" t="str">
        <f aca="false">IF(MONTH(A508)&gt;=4,"FY "&amp;YEAR(A508)&amp;"-"&amp;RIGHT(YEAR(A508)+1,2),"FY "&amp;(YEAR(A508)-1)&amp;"-"&amp;RIGHT(YEAR(A508),2))</f>
        <v>FY 2002-03</v>
      </c>
      <c r="E508" s="6" t="str">
        <f aca="false">IF(AND(V508&lt;&gt;"",W508&lt;&gt;""),"Yes","No")</f>
        <v>No</v>
      </c>
      <c r="F508" s="18" t="n">
        <f aca="false">Total!F508</f>
        <v>208.8</v>
      </c>
      <c r="G508" s="18" t="n">
        <f aca="false">Total!G508</f>
        <v>231</v>
      </c>
      <c r="H508" s="18" t="n">
        <f aca="false">Total!H508</f>
        <v>-22.1</v>
      </c>
      <c r="I508" s="18" t="n">
        <f aca="false">Total!I508</f>
        <v>-4.6</v>
      </c>
      <c r="J508" s="18" t="str">
        <f aca="false">IF($V508="","",INDEX('Stock Exchange'!F$5:F$2450,$V508))</f>
        <v/>
      </c>
      <c r="K508" s="18" t="str">
        <f aca="false">IF($V508="","",INDEX('Stock Exchange'!G$5:G$2450,$V508))</f>
        <v/>
      </c>
      <c r="L508" s="18" t="str">
        <f aca="false">IF($V508="","",INDEX('Stock Exchange'!H$5:H$2450,$V508))</f>
        <v/>
      </c>
      <c r="M508" s="18" t="str">
        <f aca="false">IF($V508="","",INDEX('Stock Exchange'!I$5:I$2450,$V508))</f>
        <v/>
      </c>
      <c r="N508" s="18" t="str">
        <f aca="false">IF($W508="","",INDEX(Primary!F$5:F$2450,$W508))</f>
        <v/>
      </c>
      <c r="O508" s="18" t="str">
        <f aca="false">IF($W508="","",INDEX(Primary!G$5:G$2450,$W508))</f>
        <v/>
      </c>
      <c r="P508" s="18" t="str">
        <f aca="false">IF($W508="","",INDEX(Primary!H$5:H$2450,$W508))</f>
        <v/>
      </c>
      <c r="Q508" s="18" t="str">
        <f aca="false">IF($W508="","",INDEX(Primary!I$5:I$2450,$W508))</f>
        <v/>
      </c>
      <c r="R508" s="19" t="str">
        <f aca="false">IF($E508="Yes",L508+P508,"")</f>
        <v/>
      </c>
      <c r="S508" s="19" t="str">
        <f aca="false">IF($E508="Yes",H508-R508,"")</f>
        <v/>
      </c>
      <c r="T508" s="6" t="str">
        <f aca="false">IF($E508="Yes",IF(ROUND(ABS(S508),2)&lt;=$T$2,"OK","CHECK"),"n/a")</f>
        <v>n/a</v>
      </c>
      <c r="U508" s="20" t="n">
        <f aca="false">Total!J508</f>
        <v>48.02</v>
      </c>
      <c r="V508" s="17" t="str">
        <f aca="false">IFERROR(MATCH($A508,'Stock Exchange'!$A$5:$A$2450,0),"")</f>
        <v/>
      </c>
      <c r="W508" s="17" t="str">
        <f aca="false">IFERROR(MATCH($A508,Primary!$A$5:$A$2450,0),"")</f>
        <v/>
      </c>
    </row>
    <row r="509" customFormat="false" ht="15" hidden="false" customHeight="false" outlineLevel="0" collapsed="false">
      <c r="A509" s="16" t="n">
        <f aca="false">Total!A509</f>
        <v>37628</v>
      </c>
      <c r="B509" s="17" t="n">
        <f aca="false">YEAR(A509)</f>
        <v>2003</v>
      </c>
      <c r="C509" s="17" t="n">
        <f aca="false">MONTH(A509)</f>
        <v>1</v>
      </c>
      <c r="D509" s="6" t="str">
        <f aca="false">IF(MONTH(A509)&gt;=4,"FY "&amp;YEAR(A509)&amp;"-"&amp;RIGHT(YEAR(A509)+1,2),"FY "&amp;(YEAR(A509)-1)&amp;"-"&amp;RIGHT(YEAR(A509),2))</f>
        <v>FY 2002-03</v>
      </c>
      <c r="E509" s="6" t="str">
        <f aca="false">IF(AND(V509&lt;&gt;"",W509&lt;&gt;""),"Yes","No")</f>
        <v>No</v>
      </c>
      <c r="F509" s="18" t="n">
        <f aca="false">Total!F509</f>
        <v>180.7</v>
      </c>
      <c r="G509" s="18" t="n">
        <f aca="false">Total!G509</f>
        <v>179.3</v>
      </c>
      <c r="H509" s="18" t="n">
        <f aca="false">Total!H509</f>
        <v>1.4</v>
      </c>
      <c r="I509" s="18" t="n">
        <f aca="false">Total!I509</f>
        <v>0.3</v>
      </c>
      <c r="J509" s="18" t="str">
        <f aca="false">IF($V509="","",INDEX('Stock Exchange'!F$5:F$2450,$V509))</f>
        <v/>
      </c>
      <c r="K509" s="18" t="str">
        <f aca="false">IF($V509="","",INDEX('Stock Exchange'!G$5:G$2450,$V509))</f>
        <v/>
      </c>
      <c r="L509" s="18" t="str">
        <f aca="false">IF($V509="","",INDEX('Stock Exchange'!H$5:H$2450,$V509))</f>
        <v/>
      </c>
      <c r="M509" s="18" t="str">
        <f aca="false">IF($V509="","",INDEX('Stock Exchange'!I$5:I$2450,$V509))</f>
        <v/>
      </c>
      <c r="N509" s="18" t="str">
        <f aca="false">IF($W509="","",INDEX(Primary!F$5:F$2450,$W509))</f>
        <v/>
      </c>
      <c r="O509" s="18" t="str">
        <f aca="false">IF($W509="","",INDEX(Primary!G$5:G$2450,$W509))</f>
        <v/>
      </c>
      <c r="P509" s="18" t="str">
        <f aca="false">IF($W509="","",INDEX(Primary!H$5:H$2450,$W509))</f>
        <v/>
      </c>
      <c r="Q509" s="18" t="str">
        <f aca="false">IF($W509="","",INDEX(Primary!I$5:I$2450,$W509))</f>
        <v/>
      </c>
      <c r="R509" s="19" t="str">
        <f aca="false">IF($E509="Yes",L509+P509,"")</f>
        <v/>
      </c>
      <c r="S509" s="19" t="str">
        <f aca="false">IF($E509="Yes",H509-R509,"")</f>
        <v/>
      </c>
      <c r="T509" s="6" t="str">
        <f aca="false">IF($E509="Yes",IF(ROUND(ABS(S509),2)&lt;=$T$2,"OK","CHECK"),"n/a")</f>
        <v>n/a</v>
      </c>
      <c r="U509" s="20" t="n">
        <f aca="false">Total!J509</f>
        <v>48</v>
      </c>
      <c r="V509" s="17" t="str">
        <f aca="false">IFERROR(MATCH($A509,'Stock Exchange'!$A$5:$A$2450,0),"")</f>
        <v/>
      </c>
      <c r="W509" s="17" t="str">
        <f aca="false">IFERROR(MATCH($A509,Primary!$A$5:$A$2450,0),"")</f>
        <v/>
      </c>
    </row>
    <row r="510" customFormat="false" ht="15" hidden="false" customHeight="false" outlineLevel="0" collapsed="false">
      <c r="A510" s="16" t="n">
        <f aca="false">Total!A510</f>
        <v>37629</v>
      </c>
      <c r="B510" s="17" t="n">
        <f aca="false">YEAR(A510)</f>
        <v>2003</v>
      </c>
      <c r="C510" s="17" t="n">
        <f aca="false">MONTH(A510)</f>
        <v>1</v>
      </c>
      <c r="D510" s="6" t="str">
        <f aca="false">IF(MONTH(A510)&gt;=4,"FY "&amp;YEAR(A510)&amp;"-"&amp;RIGHT(YEAR(A510)+1,2),"FY "&amp;(YEAR(A510)-1)&amp;"-"&amp;RIGHT(YEAR(A510),2))</f>
        <v>FY 2002-03</v>
      </c>
      <c r="E510" s="6" t="str">
        <f aca="false">IF(AND(V510&lt;&gt;"",W510&lt;&gt;""),"Yes","No")</f>
        <v>No</v>
      </c>
      <c r="F510" s="18" t="n">
        <f aca="false">Total!F510</f>
        <v>160.1</v>
      </c>
      <c r="G510" s="18" t="n">
        <f aca="false">Total!G510</f>
        <v>192.2</v>
      </c>
      <c r="H510" s="18" t="n">
        <f aca="false">Total!H510</f>
        <v>-32</v>
      </c>
      <c r="I510" s="18" t="n">
        <f aca="false">Total!I510</f>
        <v>-6.7</v>
      </c>
      <c r="J510" s="18" t="str">
        <f aca="false">IF($V510="","",INDEX('Stock Exchange'!F$5:F$2450,$V510))</f>
        <v/>
      </c>
      <c r="K510" s="18" t="str">
        <f aca="false">IF($V510="","",INDEX('Stock Exchange'!G$5:G$2450,$V510))</f>
        <v/>
      </c>
      <c r="L510" s="18" t="str">
        <f aca="false">IF($V510="","",INDEX('Stock Exchange'!H$5:H$2450,$V510))</f>
        <v/>
      </c>
      <c r="M510" s="18" t="str">
        <f aca="false">IF($V510="","",INDEX('Stock Exchange'!I$5:I$2450,$V510))</f>
        <v/>
      </c>
      <c r="N510" s="18" t="str">
        <f aca="false">IF($W510="","",INDEX(Primary!F$5:F$2450,$W510))</f>
        <v/>
      </c>
      <c r="O510" s="18" t="str">
        <f aca="false">IF($W510="","",INDEX(Primary!G$5:G$2450,$W510))</f>
        <v/>
      </c>
      <c r="P510" s="18" t="str">
        <f aca="false">IF($W510="","",INDEX(Primary!H$5:H$2450,$W510))</f>
        <v/>
      </c>
      <c r="Q510" s="18" t="str">
        <f aca="false">IF($W510="","",INDEX(Primary!I$5:I$2450,$W510))</f>
        <v/>
      </c>
      <c r="R510" s="19" t="str">
        <f aca="false">IF($E510="Yes",L510+P510,"")</f>
        <v/>
      </c>
      <c r="S510" s="19" t="str">
        <f aca="false">IF($E510="Yes",H510-R510,"")</f>
        <v/>
      </c>
      <c r="T510" s="6" t="str">
        <f aca="false">IF($E510="Yes",IF(ROUND(ABS(S510),2)&lt;=$T$2,"OK","CHECK"),"n/a")</f>
        <v>n/a</v>
      </c>
      <c r="U510" s="20" t="n">
        <f aca="false">Total!J510</f>
        <v>47.99</v>
      </c>
      <c r="V510" s="17" t="str">
        <f aca="false">IFERROR(MATCH($A510,'Stock Exchange'!$A$5:$A$2450,0),"")</f>
        <v/>
      </c>
      <c r="W510" s="17" t="str">
        <f aca="false">IFERROR(MATCH($A510,Primary!$A$5:$A$2450,0),"")</f>
        <v/>
      </c>
    </row>
    <row r="511" customFormat="false" ht="15" hidden="false" customHeight="false" outlineLevel="0" collapsed="false">
      <c r="A511" s="16" t="n">
        <f aca="false">Total!A511</f>
        <v>37630</v>
      </c>
      <c r="B511" s="17" t="n">
        <f aca="false">YEAR(A511)</f>
        <v>2003</v>
      </c>
      <c r="C511" s="17" t="n">
        <f aca="false">MONTH(A511)</f>
        <v>1</v>
      </c>
      <c r="D511" s="6" t="str">
        <f aca="false">IF(MONTH(A511)&gt;=4,"FY "&amp;YEAR(A511)&amp;"-"&amp;RIGHT(YEAR(A511)+1,2),"FY "&amp;(YEAR(A511)-1)&amp;"-"&amp;RIGHT(YEAR(A511),2))</f>
        <v>FY 2002-03</v>
      </c>
      <c r="E511" s="6" t="str">
        <f aca="false">IF(AND(V511&lt;&gt;"",W511&lt;&gt;""),"Yes","No")</f>
        <v>No</v>
      </c>
      <c r="F511" s="18" t="n">
        <f aca="false">Total!F511</f>
        <v>229.2</v>
      </c>
      <c r="G511" s="18" t="n">
        <f aca="false">Total!G511</f>
        <v>145</v>
      </c>
      <c r="H511" s="18" t="n">
        <f aca="false">Total!H511</f>
        <v>84.2</v>
      </c>
      <c r="I511" s="18" t="n">
        <f aca="false">Total!I511</f>
        <v>17.5</v>
      </c>
      <c r="J511" s="18" t="str">
        <f aca="false">IF($V511="","",INDEX('Stock Exchange'!F$5:F$2450,$V511))</f>
        <v/>
      </c>
      <c r="K511" s="18" t="str">
        <f aca="false">IF($V511="","",INDEX('Stock Exchange'!G$5:G$2450,$V511))</f>
        <v/>
      </c>
      <c r="L511" s="18" t="str">
        <f aca="false">IF($V511="","",INDEX('Stock Exchange'!H$5:H$2450,$V511))</f>
        <v/>
      </c>
      <c r="M511" s="18" t="str">
        <f aca="false">IF($V511="","",INDEX('Stock Exchange'!I$5:I$2450,$V511))</f>
        <v/>
      </c>
      <c r="N511" s="18" t="str">
        <f aca="false">IF($W511="","",INDEX(Primary!F$5:F$2450,$W511))</f>
        <v/>
      </c>
      <c r="O511" s="18" t="str">
        <f aca="false">IF($W511="","",INDEX(Primary!G$5:G$2450,$W511))</f>
        <v/>
      </c>
      <c r="P511" s="18" t="str">
        <f aca="false">IF($W511="","",INDEX(Primary!H$5:H$2450,$W511))</f>
        <v/>
      </c>
      <c r="Q511" s="18" t="str">
        <f aca="false">IF($W511="","",INDEX(Primary!I$5:I$2450,$W511))</f>
        <v/>
      </c>
      <c r="R511" s="19" t="str">
        <f aca="false">IF($E511="Yes",L511+P511,"")</f>
        <v/>
      </c>
      <c r="S511" s="19" t="str">
        <f aca="false">IF($E511="Yes",H511-R511,"")</f>
        <v/>
      </c>
      <c r="T511" s="6" t="str">
        <f aca="false">IF($E511="Yes",IF(ROUND(ABS(S511),2)&lt;=$T$2,"OK","CHECK"),"n/a")</f>
        <v>n/a</v>
      </c>
      <c r="U511" s="20" t="n">
        <f aca="false">Total!J511</f>
        <v>47.98</v>
      </c>
      <c r="V511" s="17" t="str">
        <f aca="false">IFERROR(MATCH($A511,'Stock Exchange'!$A$5:$A$2450,0),"")</f>
        <v/>
      </c>
      <c r="W511" s="17" t="str">
        <f aca="false">IFERROR(MATCH($A511,Primary!$A$5:$A$2450,0),"")</f>
        <v/>
      </c>
    </row>
    <row r="512" customFormat="false" ht="15" hidden="false" customHeight="false" outlineLevel="0" collapsed="false">
      <c r="A512" s="16" t="n">
        <f aca="false">Total!A512</f>
        <v>37631</v>
      </c>
      <c r="B512" s="17" t="n">
        <f aca="false">YEAR(A512)</f>
        <v>2003</v>
      </c>
      <c r="C512" s="17" t="n">
        <f aca="false">MONTH(A512)</f>
        <v>1</v>
      </c>
      <c r="D512" s="6" t="str">
        <f aca="false">IF(MONTH(A512)&gt;=4,"FY "&amp;YEAR(A512)&amp;"-"&amp;RIGHT(YEAR(A512)+1,2),"FY "&amp;(YEAR(A512)-1)&amp;"-"&amp;RIGHT(YEAR(A512),2))</f>
        <v>FY 2002-03</v>
      </c>
      <c r="E512" s="6" t="str">
        <f aca="false">IF(AND(V512&lt;&gt;"",W512&lt;&gt;""),"Yes","No")</f>
        <v>No</v>
      </c>
      <c r="F512" s="18" t="n">
        <f aca="false">Total!F512</f>
        <v>196.1</v>
      </c>
      <c r="G512" s="18" t="n">
        <f aca="false">Total!G512</f>
        <v>156.3</v>
      </c>
      <c r="H512" s="18" t="n">
        <f aca="false">Total!H512</f>
        <v>39.8</v>
      </c>
      <c r="I512" s="18" t="n">
        <f aca="false">Total!I512</f>
        <v>8.3</v>
      </c>
      <c r="J512" s="18" t="str">
        <f aca="false">IF($V512="","",INDEX('Stock Exchange'!F$5:F$2450,$V512))</f>
        <v/>
      </c>
      <c r="K512" s="18" t="str">
        <f aca="false">IF($V512="","",INDEX('Stock Exchange'!G$5:G$2450,$V512))</f>
        <v/>
      </c>
      <c r="L512" s="18" t="str">
        <f aca="false">IF($V512="","",INDEX('Stock Exchange'!H$5:H$2450,$V512))</f>
        <v/>
      </c>
      <c r="M512" s="18" t="str">
        <f aca="false">IF($V512="","",INDEX('Stock Exchange'!I$5:I$2450,$V512))</f>
        <v/>
      </c>
      <c r="N512" s="18" t="str">
        <f aca="false">IF($W512="","",INDEX(Primary!F$5:F$2450,$W512))</f>
        <v/>
      </c>
      <c r="O512" s="18" t="str">
        <f aca="false">IF($W512="","",INDEX(Primary!G$5:G$2450,$W512))</f>
        <v/>
      </c>
      <c r="P512" s="18" t="str">
        <f aca="false">IF($W512="","",INDEX(Primary!H$5:H$2450,$W512))</f>
        <v/>
      </c>
      <c r="Q512" s="18" t="str">
        <f aca="false">IF($W512="","",INDEX(Primary!I$5:I$2450,$W512))</f>
        <v/>
      </c>
      <c r="R512" s="19" t="str">
        <f aca="false">IF($E512="Yes",L512+P512,"")</f>
        <v/>
      </c>
      <c r="S512" s="19" t="str">
        <f aca="false">IF($E512="Yes",H512-R512,"")</f>
        <v/>
      </c>
      <c r="T512" s="6" t="str">
        <f aca="false">IF($E512="Yes",IF(ROUND(ABS(S512),2)&lt;=$T$2,"OK","CHECK"),"n/a")</f>
        <v>n/a</v>
      </c>
      <c r="U512" s="20" t="n">
        <f aca="false">Total!J512</f>
        <v>47.97</v>
      </c>
      <c r="V512" s="17" t="str">
        <f aca="false">IFERROR(MATCH($A512,'Stock Exchange'!$A$5:$A$2450,0),"")</f>
        <v/>
      </c>
      <c r="W512" s="17" t="str">
        <f aca="false">IFERROR(MATCH($A512,Primary!$A$5:$A$2450,0),"")</f>
        <v/>
      </c>
    </row>
    <row r="513" customFormat="false" ht="15" hidden="false" customHeight="false" outlineLevel="0" collapsed="false">
      <c r="A513" s="16" t="n">
        <f aca="false">Total!A513</f>
        <v>37634</v>
      </c>
      <c r="B513" s="17" t="n">
        <f aca="false">YEAR(A513)</f>
        <v>2003</v>
      </c>
      <c r="C513" s="17" t="n">
        <f aca="false">MONTH(A513)</f>
        <v>1</v>
      </c>
      <c r="D513" s="6" t="str">
        <f aca="false">IF(MONTH(A513)&gt;=4,"FY "&amp;YEAR(A513)&amp;"-"&amp;RIGHT(YEAR(A513)+1,2),"FY "&amp;(YEAR(A513)-1)&amp;"-"&amp;RIGHT(YEAR(A513),2))</f>
        <v>FY 2002-03</v>
      </c>
      <c r="E513" s="6" t="str">
        <f aca="false">IF(AND(V513&lt;&gt;"",W513&lt;&gt;""),"Yes","No")</f>
        <v>No</v>
      </c>
      <c r="F513" s="18" t="n">
        <f aca="false">Total!F513</f>
        <v>256.8</v>
      </c>
      <c r="G513" s="18" t="n">
        <f aca="false">Total!G513</f>
        <v>202.6</v>
      </c>
      <c r="H513" s="18" t="n">
        <f aca="false">Total!H513</f>
        <v>54.2</v>
      </c>
      <c r="I513" s="18" t="n">
        <f aca="false">Total!I513</f>
        <v>11.3</v>
      </c>
      <c r="J513" s="18" t="str">
        <f aca="false">IF($V513="","",INDEX('Stock Exchange'!F$5:F$2450,$V513))</f>
        <v/>
      </c>
      <c r="K513" s="18" t="str">
        <f aca="false">IF($V513="","",INDEX('Stock Exchange'!G$5:G$2450,$V513))</f>
        <v/>
      </c>
      <c r="L513" s="18" t="str">
        <f aca="false">IF($V513="","",INDEX('Stock Exchange'!H$5:H$2450,$V513))</f>
        <v/>
      </c>
      <c r="M513" s="18" t="str">
        <f aca="false">IF($V513="","",INDEX('Stock Exchange'!I$5:I$2450,$V513))</f>
        <v/>
      </c>
      <c r="N513" s="18" t="str">
        <f aca="false">IF($W513="","",INDEX(Primary!F$5:F$2450,$W513))</f>
        <v/>
      </c>
      <c r="O513" s="18" t="str">
        <f aca="false">IF($W513="","",INDEX(Primary!G$5:G$2450,$W513))</f>
        <v/>
      </c>
      <c r="P513" s="18" t="str">
        <f aca="false">IF($W513="","",INDEX(Primary!H$5:H$2450,$W513))</f>
        <v/>
      </c>
      <c r="Q513" s="18" t="str">
        <f aca="false">IF($W513="","",INDEX(Primary!I$5:I$2450,$W513))</f>
        <v/>
      </c>
      <c r="R513" s="19" t="str">
        <f aca="false">IF($E513="Yes",L513+P513,"")</f>
        <v/>
      </c>
      <c r="S513" s="19" t="str">
        <f aca="false">IF($E513="Yes",H513-R513,"")</f>
        <v/>
      </c>
      <c r="T513" s="6" t="str">
        <f aca="false">IF($E513="Yes",IF(ROUND(ABS(S513),2)&lt;=$T$2,"OK","CHECK"),"n/a")</f>
        <v>n/a</v>
      </c>
      <c r="U513" s="20" t="n">
        <f aca="false">Total!J513</f>
        <v>47.96</v>
      </c>
      <c r="V513" s="17" t="str">
        <f aca="false">IFERROR(MATCH($A513,'Stock Exchange'!$A$5:$A$2450,0),"")</f>
        <v/>
      </c>
      <c r="W513" s="17" t="str">
        <f aca="false">IFERROR(MATCH($A513,Primary!$A$5:$A$2450,0),"")</f>
        <v/>
      </c>
    </row>
    <row r="514" customFormat="false" ht="15" hidden="false" customHeight="false" outlineLevel="0" collapsed="false">
      <c r="A514" s="16" t="n">
        <f aca="false">Total!A514</f>
        <v>37635</v>
      </c>
      <c r="B514" s="17" t="n">
        <f aca="false">YEAR(A514)</f>
        <v>2003</v>
      </c>
      <c r="C514" s="17" t="n">
        <f aca="false">MONTH(A514)</f>
        <v>1</v>
      </c>
      <c r="D514" s="6" t="str">
        <f aca="false">IF(MONTH(A514)&gt;=4,"FY "&amp;YEAR(A514)&amp;"-"&amp;RIGHT(YEAR(A514)+1,2),"FY "&amp;(YEAR(A514)-1)&amp;"-"&amp;RIGHT(YEAR(A514),2))</f>
        <v>FY 2002-03</v>
      </c>
      <c r="E514" s="6" t="str">
        <f aca="false">IF(AND(V514&lt;&gt;"",W514&lt;&gt;""),"Yes","No")</f>
        <v>No</v>
      </c>
      <c r="F514" s="18" t="n">
        <f aca="false">Total!F514</f>
        <v>314.2</v>
      </c>
      <c r="G514" s="18" t="n">
        <f aca="false">Total!G514</f>
        <v>307.8</v>
      </c>
      <c r="H514" s="18" t="n">
        <f aca="false">Total!H514</f>
        <v>6.5</v>
      </c>
      <c r="I514" s="18" t="n">
        <f aca="false">Total!I514</f>
        <v>1.4</v>
      </c>
      <c r="J514" s="18" t="str">
        <f aca="false">IF($V514="","",INDEX('Stock Exchange'!F$5:F$2450,$V514))</f>
        <v/>
      </c>
      <c r="K514" s="18" t="str">
        <f aca="false">IF($V514="","",INDEX('Stock Exchange'!G$5:G$2450,$V514))</f>
        <v/>
      </c>
      <c r="L514" s="18" t="str">
        <f aca="false">IF($V514="","",INDEX('Stock Exchange'!H$5:H$2450,$V514))</f>
        <v/>
      </c>
      <c r="M514" s="18" t="str">
        <f aca="false">IF($V514="","",INDEX('Stock Exchange'!I$5:I$2450,$V514))</f>
        <v/>
      </c>
      <c r="N514" s="18" t="str">
        <f aca="false">IF($W514="","",INDEX(Primary!F$5:F$2450,$W514))</f>
        <v/>
      </c>
      <c r="O514" s="18" t="str">
        <f aca="false">IF($W514="","",INDEX(Primary!G$5:G$2450,$W514))</f>
        <v/>
      </c>
      <c r="P514" s="18" t="str">
        <f aca="false">IF($W514="","",INDEX(Primary!H$5:H$2450,$W514))</f>
        <v/>
      </c>
      <c r="Q514" s="18" t="str">
        <f aca="false">IF($W514="","",INDEX(Primary!I$5:I$2450,$W514))</f>
        <v/>
      </c>
      <c r="R514" s="19" t="str">
        <f aca="false">IF($E514="Yes",L514+P514,"")</f>
        <v/>
      </c>
      <c r="S514" s="19" t="str">
        <f aca="false">IF($E514="Yes",H514-R514,"")</f>
        <v/>
      </c>
      <c r="T514" s="6" t="str">
        <f aca="false">IF($E514="Yes",IF(ROUND(ABS(S514),2)&lt;=$T$2,"OK","CHECK"),"n/a")</f>
        <v>n/a</v>
      </c>
      <c r="U514" s="20" t="n">
        <f aca="false">Total!J514</f>
        <v>47.95</v>
      </c>
      <c r="V514" s="17" t="str">
        <f aca="false">IFERROR(MATCH($A514,'Stock Exchange'!$A$5:$A$2450,0),"")</f>
        <v/>
      </c>
      <c r="W514" s="17" t="str">
        <f aca="false">IFERROR(MATCH($A514,Primary!$A$5:$A$2450,0),"")</f>
        <v/>
      </c>
    </row>
    <row r="515" customFormat="false" ht="15" hidden="false" customHeight="false" outlineLevel="0" collapsed="false">
      <c r="A515" s="16" t="n">
        <f aca="false">Total!A515</f>
        <v>37636</v>
      </c>
      <c r="B515" s="17" t="n">
        <f aca="false">YEAR(A515)</f>
        <v>2003</v>
      </c>
      <c r="C515" s="17" t="n">
        <f aca="false">MONTH(A515)</f>
        <v>1</v>
      </c>
      <c r="D515" s="6" t="str">
        <f aca="false">IF(MONTH(A515)&gt;=4,"FY "&amp;YEAR(A515)&amp;"-"&amp;RIGHT(YEAR(A515)+1,2),"FY "&amp;(YEAR(A515)-1)&amp;"-"&amp;RIGHT(YEAR(A515),2))</f>
        <v>FY 2002-03</v>
      </c>
      <c r="E515" s="6" t="str">
        <f aca="false">IF(AND(V515&lt;&gt;"",W515&lt;&gt;""),"Yes","No")</f>
        <v>No</v>
      </c>
      <c r="F515" s="18" t="n">
        <f aca="false">Total!F515</f>
        <v>312</v>
      </c>
      <c r="G515" s="18" t="n">
        <f aca="false">Total!G515</f>
        <v>169.4</v>
      </c>
      <c r="H515" s="18" t="n">
        <f aca="false">Total!H515</f>
        <v>142.6</v>
      </c>
      <c r="I515" s="18" t="n">
        <f aca="false">Total!I515</f>
        <v>29.8</v>
      </c>
      <c r="J515" s="18" t="str">
        <f aca="false">IF($V515="","",INDEX('Stock Exchange'!F$5:F$2450,$V515))</f>
        <v/>
      </c>
      <c r="K515" s="18" t="str">
        <f aca="false">IF($V515="","",INDEX('Stock Exchange'!G$5:G$2450,$V515))</f>
        <v/>
      </c>
      <c r="L515" s="18" t="str">
        <f aca="false">IF($V515="","",INDEX('Stock Exchange'!H$5:H$2450,$V515))</f>
        <v/>
      </c>
      <c r="M515" s="18" t="str">
        <f aca="false">IF($V515="","",INDEX('Stock Exchange'!I$5:I$2450,$V515))</f>
        <v/>
      </c>
      <c r="N515" s="18" t="str">
        <f aca="false">IF($W515="","",INDEX(Primary!F$5:F$2450,$W515))</f>
        <v/>
      </c>
      <c r="O515" s="18" t="str">
        <f aca="false">IF($W515="","",INDEX(Primary!G$5:G$2450,$W515))</f>
        <v/>
      </c>
      <c r="P515" s="18" t="str">
        <f aca="false">IF($W515="","",INDEX(Primary!H$5:H$2450,$W515))</f>
        <v/>
      </c>
      <c r="Q515" s="18" t="str">
        <f aca="false">IF($W515="","",INDEX(Primary!I$5:I$2450,$W515))</f>
        <v/>
      </c>
      <c r="R515" s="19" t="str">
        <f aca="false">IF($E515="Yes",L515+P515,"")</f>
        <v/>
      </c>
      <c r="S515" s="19" t="str">
        <f aca="false">IF($E515="Yes",H515-R515,"")</f>
        <v/>
      </c>
      <c r="T515" s="6" t="str">
        <f aca="false">IF($E515="Yes",IF(ROUND(ABS(S515),2)&lt;=$T$2,"OK","CHECK"),"n/a")</f>
        <v>n/a</v>
      </c>
      <c r="U515" s="20" t="n">
        <f aca="false">Total!J515</f>
        <v>47.9</v>
      </c>
      <c r="V515" s="17" t="str">
        <f aca="false">IFERROR(MATCH($A515,'Stock Exchange'!$A$5:$A$2450,0),"")</f>
        <v/>
      </c>
      <c r="W515" s="17" t="str">
        <f aca="false">IFERROR(MATCH($A515,Primary!$A$5:$A$2450,0),"")</f>
        <v/>
      </c>
    </row>
    <row r="516" customFormat="false" ht="15" hidden="false" customHeight="false" outlineLevel="0" collapsed="false">
      <c r="A516" s="16" t="n">
        <f aca="false">Total!A516</f>
        <v>37637</v>
      </c>
      <c r="B516" s="17" t="n">
        <f aca="false">YEAR(A516)</f>
        <v>2003</v>
      </c>
      <c r="C516" s="17" t="n">
        <f aca="false">MONTH(A516)</f>
        <v>1</v>
      </c>
      <c r="D516" s="6" t="str">
        <f aca="false">IF(MONTH(A516)&gt;=4,"FY "&amp;YEAR(A516)&amp;"-"&amp;RIGHT(YEAR(A516)+1,2),"FY "&amp;(YEAR(A516)-1)&amp;"-"&amp;RIGHT(YEAR(A516),2))</f>
        <v>FY 2002-03</v>
      </c>
      <c r="E516" s="6" t="str">
        <f aca="false">IF(AND(V516&lt;&gt;"",W516&lt;&gt;""),"Yes","No")</f>
        <v>No</v>
      </c>
      <c r="F516" s="18" t="n">
        <f aca="false">Total!F516</f>
        <v>410.6</v>
      </c>
      <c r="G516" s="18" t="n">
        <f aca="false">Total!G516</f>
        <v>153.3</v>
      </c>
      <c r="H516" s="18" t="n">
        <f aca="false">Total!H516</f>
        <v>257.3</v>
      </c>
      <c r="I516" s="18" t="n">
        <f aca="false">Total!I516</f>
        <v>53.7</v>
      </c>
      <c r="J516" s="18" t="str">
        <f aca="false">IF($V516="","",INDEX('Stock Exchange'!F$5:F$2450,$V516))</f>
        <v/>
      </c>
      <c r="K516" s="18" t="str">
        <f aca="false">IF($V516="","",INDEX('Stock Exchange'!G$5:G$2450,$V516))</f>
        <v/>
      </c>
      <c r="L516" s="18" t="str">
        <f aca="false">IF($V516="","",INDEX('Stock Exchange'!H$5:H$2450,$V516))</f>
        <v/>
      </c>
      <c r="M516" s="18" t="str">
        <f aca="false">IF($V516="","",INDEX('Stock Exchange'!I$5:I$2450,$V516))</f>
        <v/>
      </c>
      <c r="N516" s="18" t="str">
        <f aca="false">IF($W516="","",INDEX(Primary!F$5:F$2450,$W516))</f>
        <v/>
      </c>
      <c r="O516" s="18" t="str">
        <f aca="false">IF($W516="","",INDEX(Primary!G$5:G$2450,$W516))</f>
        <v/>
      </c>
      <c r="P516" s="18" t="str">
        <f aca="false">IF($W516="","",INDEX(Primary!H$5:H$2450,$W516))</f>
        <v/>
      </c>
      <c r="Q516" s="18" t="str">
        <f aca="false">IF($W516="","",INDEX(Primary!I$5:I$2450,$W516))</f>
        <v/>
      </c>
      <c r="R516" s="19" t="str">
        <f aca="false">IF($E516="Yes",L516+P516,"")</f>
        <v/>
      </c>
      <c r="S516" s="19" t="str">
        <f aca="false">IF($E516="Yes",H516-R516,"")</f>
        <v/>
      </c>
      <c r="T516" s="6" t="str">
        <f aca="false">IF($E516="Yes",IF(ROUND(ABS(S516),2)&lt;=$T$2,"OK","CHECK"),"n/a")</f>
        <v>n/a</v>
      </c>
      <c r="U516" s="20" t="n">
        <f aca="false">Total!J516</f>
        <v>47.94</v>
      </c>
      <c r="V516" s="17" t="str">
        <f aca="false">IFERROR(MATCH($A516,'Stock Exchange'!$A$5:$A$2450,0),"")</f>
        <v/>
      </c>
      <c r="W516" s="17" t="str">
        <f aca="false">IFERROR(MATCH($A516,Primary!$A$5:$A$2450,0),"")</f>
        <v/>
      </c>
    </row>
    <row r="517" customFormat="false" ht="15" hidden="false" customHeight="false" outlineLevel="0" collapsed="false">
      <c r="A517" s="16" t="n">
        <f aca="false">Total!A517</f>
        <v>37638</v>
      </c>
      <c r="B517" s="17" t="n">
        <f aca="false">YEAR(A517)</f>
        <v>2003</v>
      </c>
      <c r="C517" s="17" t="n">
        <f aca="false">MONTH(A517)</f>
        <v>1</v>
      </c>
      <c r="D517" s="6" t="str">
        <f aca="false">IF(MONTH(A517)&gt;=4,"FY "&amp;YEAR(A517)&amp;"-"&amp;RIGHT(YEAR(A517)+1,2),"FY "&amp;(YEAR(A517)-1)&amp;"-"&amp;RIGHT(YEAR(A517),2))</f>
        <v>FY 2002-03</v>
      </c>
      <c r="E517" s="6" t="str">
        <f aca="false">IF(AND(V517&lt;&gt;"",W517&lt;&gt;""),"Yes","No")</f>
        <v>No</v>
      </c>
      <c r="F517" s="18" t="n">
        <f aca="false">Total!F517</f>
        <v>231.3</v>
      </c>
      <c r="G517" s="18" t="n">
        <f aca="false">Total!G517</f>
        <v>155.2</v>
      </c>
      <c r="H517" s="18" t="n">
        <f aca="false">Total!H517</f>
        <v>76</v>
      </c>
      <c r="I517" s="18" t="n">
        <f aca="false">Total!I517</f>
        <v>15.9</v>
      </c>
      <c r="J517" s="18" t="str">
        <f aca="false">IF($V517="","",INDEX('Stock Exchange'!F$5:F$2450,$V517))</f>
        <v/>
      </c>
      <c r="K517" s="18" t="str">
        <f aca="false">IF($V517="","",INDEX('Stock Exchange'!G$5:G$2450,$V517))</f>
        <v/>
      </c>
      <c r="L517" s="18" t="str">
        <f aca="false">IF($V517="","",INDEX('Stock Exchange'!H$5:H$2450,$V517))</f>
        <v/>
      </c>
      <c r="M517" s="18" t="str">
        <f aca="false">IF($V517="","",INDEX('Stock Exchange'!I$5:I$2450,$V517))</f>
        <v/>
      </c>
      <c r="N517" s="18" t="str">
        <f aca="false">IF($W517="","",INDEX(Primary!F$5:F$2450,$W517))</f>
        <v/>
      </c>
      <c r="O517" s="18" t="str">
        <f aca="false">IF($W517="","",INDEX(Primary!G$5:G$2450,$W517))</f>
        <v/>
      </c>
      <c r="P517" s="18" t="str">
        <f aca="false">IF($W517="","",INDEX(Primary!H$5:H$2450,$W517))</f>
        <v/>
      </c>
      <c r="Q517" s="18" t="str">
        <f aca="false">IF($W517="","",INDEX(Primary!I$5:I$2450,$W517))</f>
        <v/>
      </c>
      <c r="R517" s="19" t="str">
        <f aca="false">IF($E517="Yes",L517+P517,"")</f>
        <v/>
      </c>
      <c r="S517" s="19" t="str">
        <f aca="false">IF($E517="Yes",H517-R517,"")</f>
        <v/>
      </c>
      <c r="T517" s="6" t="str">
        <f aca="false">IF($E517="Yes",IF(ROUND(ABS(S517),2)&lt;=$T$2,"OK","CHECK"),"n/a")</f>
        <v>n/a</v>
      </c>
      <c r="U517" s="20" t="n">
        <f aca="false">Total!J517</f>
        <v>47.96</v>
      </c>
      <c r="V517" s="17" t="str">
        <f aca="false">IFERROR(MATCH($A517,'Stock Exchange'!$A$5:$A$2450,0),"")</f>
        <v/>
      </c>
      <c r="W517" s="17" t="str">
        <f aca="false">IFERROR(MATCH($A517,Primary!$A$5:$A$2450,0),"")</f>
        <v/>
      </c>
    </row>
    <row r="518" customFormat="false" ht="15" hidden="false" customHeight="false" outlineLevel="0" collapsed="false">
      <c r="A518" s="16" t="n">
        <f aca="false">Total!A518</f>
        <v>37641</v>
      </c>
      <c r="B518" s="17" t="n">
        <f aca="false">YEAR(A518)</f>
        <v>2003</v>
      </c>
      <c r="C518" s="17" t="n">
        <f aca="false">MONTH(A518)</f>
        <v>1</v>
      </c>
      <c r="D518" s="6" t="str">
        <f aca="false">IF(MONTH(A518)&gt;=4,"FY "&amp;YEAR(A518)&amp;"-"&amp;RIGHT(YEAR(A518)+1,2),"FY "&amp;(YEAR(A518)-1)&amp;"-"&amp;RIGHT(YEAR(A518),2))</f>
        <v>FY 2002-03</v>
      </c>
      <c r="E518" s="6" t="str">
        <f aca="false">IF(AND(V518&lt;&gt;"",W518&lt;&gt;""),"Yes","No")</f>
        <v>No</v>
      </c>
      <c r="F518" s="18" t="n">
        <f aca="false">Total!F518</f>
        <v>253.8</v>
      </c>
      <c r="G518" s="18" t="n">
        <f aca="false">Total!G518</f>
        <v>180.4</v>
      </c>
      <c r="H518" s="18" t="n">
        <f aca="false">Total!H518</f>
        <v>73.4</v>
      </c>
      <c r="I518" s="18" t="n">
        <f aca="false">Total!I518</f>
        <v>15.3</v>
      </c>
      <c r="J518" s="18" t="str">
        <f aca="false">IF($V518="","",INDEX('Stock Exchange'!F$5:F$2450,$V518))</f>
        <v/>
      </c>
      <c r="K518" s="18" t="str">
        <f aca="false">IF($V518="","",INDEX('Stock Exchange'!G$5:G$2450,$V518))</f>
        <v/>
      </c>
      <c r="L518" s="18" t="str">
        <f aca="false">IF($V518="","",INDEX('Stock Exchange'!H$5:H$2450,$V518))</f>
        <v/>
      </c>
      <c r="M518" s="18" t="str">
        <f aca="false">IF($V518="","",INDEX('Stock Exchange'!I$5:I$2450,$V518))</f>
        <v/>
      </c>
      <c r="N518" s="18" t="str">
        <f aca="false">IF($W518="","",INDEX(Primary!F$5:F$2450,$W518))</f>
        <v/>
      </c>
      <c r="O518" s="18" t="str">
        <f aca="false">IF($W518="","",INDEX(Primary!G$5:G$2450,$W518))</f>
        <v/>
      </c>
      <c r="P518" s="18" t="str">
        <f aca="false">IF($W518="","",INDEX(Primary!H$5:H$2450,$W518))</f>
        <v/>
      </c>
      <c r="Q518" s="18" t="str">
        <f aca="false">IF($W518="","",INDEX(Primary!I$5:I$2450,$W518))</f>
        <v/>
      </c>
      <c r="R518" s="19" t="str">
        <f aca="false">IF($E518="Yes",L518+P518,"")</f>
        <v/>
      </c>
      <c r="S518" s="19" t="str">
        <f aca="false">IF($E518="Yes",H518-R518,"")</f>
        <v/>
      </c>
      <c r="T518" s="6" t="str">
        <f aca="false">IF($E518="Yes",IF(ROUND(ABS(S518),2)&lt;=$T$2,"OK","CHECK"),"n/a")</f>
        <v>n/a</v>
      </c>
      <c r="U518" s="20" t="n">
        <f aca="false">Total!J518</f>
        <v>47.94</v>
      </c>
      <c r="V518" s="17" t="str">
        <f aca="false">IFERROR(MATCH($A518,'Stock Exchange'!$A$5:$A$2450,0),"")</f>
        <v/>
      </c>
      <c r="W518" s="17" t="str">
        <f aca="false">IFERROR(MATCH($A518,Primary!$A$5:$A$2450,0),"")</f>
        <v/>
      </c>
    </row>
    <row r="519" customFormat="false" ht="15" hidden="false" customHeight="false" outlineLevel="0" collapsed="false">
      <c r="A519" s="16" t="n">
        <f aca="false">Total!A519</f>
        <v>37642</v>
      </c>
      <c r="B519" s="17" t="n">
        <f aca="false">YEAR(A519)</f>
        <v>2003</v>
      </c>
      <c r="C519" s="17" t="n">
        <f aca="false">MONTH(A519)</f>
        <v>1</v>
      </c>
      <c r="D519" s="6" t="str">
        <f aca="false">IF(MONTH(A519)&gt;=4,"FY "&amp;YEAR(A519)&amp;"-"&amp;RIGHT(YEAR(A519)+1,2),"FY "&amp;(YEAR(A519)-1)&amp;"-"&amp;RIGHT(YEAR(A519),2))</f>
        <v>FY 2002-03</v>
      </c>
      <c r="E519" s="6" t="str">
        <f aca="false">IF(AND(V519&lt;&gt;"",W519&lt;&gt;""),"Yes","No")</f>
        <v>No</v>
      </c>
      <c r="F519" s="18" t="n">
        <f aca="false">Total!F519</f>
        <v>180.4</v>
      </c>
      <c r="G519" s="18" t="n">
        <f aca="false">Total!G519</f>
        <v>172.5</v>
      </c>
      <c r="H519" s="18" t="n">
        <f aca="false">Total!H519</f>
        <v>7.9</v>
      </c>
      <c r="I519" s="18" t="n">
        <f aca="false">Total!I519</f>
        <v>1.6</v>
      </c>
      <c r="J519" s="18" t="str">
        <f aca="false">IF($V519="","",INDEX('Stock Exchange'!F$5:F$2450,$V519))</f>
        <v/>
      </c>
      <c r="K519" s="18" t="str">
        <f aca="false">IF($V519="","",INDEX('Stock Exchange'!G$5:G$2450,$V519))</f>
        <v/>
      </c>
      <c r="L519" s="18" t="str">
        <f aca="false">IF($V519="","",INDEX('Stock Exchange'!H$5:H$2450,$V519))</f>
        <v/>
      </c>
      <c r="M519" s="18" t="str">
        <f aca="false">IF($V519="","",INDEX('Stock Exchange'!I$5:I$2450,$V519))</f>
        <v/>
      </c>
      <c r="N519" s="18" t="str">
        <f aca="false">IF($W519="","",INDEX(Primary!F$5:F$2450,$W519))</f>
        <v/>
      </c>
      <c r="O519" s="18" t="str">
        <f aca="false">IF($W519="","",INDEX(Primary!G$5:G$2450,$W519))</f>
        <v/>
      </c>
      <c r="P519" s="18" t="str">
        <f aca="false">IF($W519="","",INDEX(Primary!H$5:H$2450,$W519))</f>
        <v/>
      </c>
      <c r="Q519" s="18" t="str">
        <f aca="false">IF($W519="","",INDEX(Primary!I$5:I$2450,$W519))</f>
        <v/>
      </c>
      <c r="R519" s="19" t="str">
        <f aca="false">IF($E519="Yes",L519+P519,"")</f>
        <v/>
      </c>
      <c r="S519" s="19" t="str">
        <f aca="false">IF($E519="Yes",H519-R519,"")</f>
        <v/>
      </c>
      <c r="T519" s="6" t="str">
        <f aca="false">IF($E519="Yes",IF(ROUND(ABS(S519),2)&lt;=$T$2,"OK","CHECK"),"n/a")</f>
        <v>n/a</v>
      </c>
      <c r="U519" s="20" t="n">
        <f aca="false">Total!J519</f>
        <v>47.91</v>
      </c>
      <c r="V519" s="17" t="str">
        <f aca="false">IFERROR(MATCH($A519,'Stock Exchange'!$A$5:$A$2450,0),"")</f>
        <v/>
      </c>
      <c r="W519" s="17" t="str">
        <f aca="false">IFERROR(MATCH($A519,Primary!$A$5:$A$2450,0),"")</f>
        <v/>
      </c>
    </row>
    <row r="520" customFormat="false" ht="15" hidden="false" customHeight="false" outlineLevel="0" collapsed="false">
      <c r="A520" s="16" t="n">
        <f aca="false">Total!A520</f>
        <v>37643</v>
      </c>
      <c r="B520" s="17" t="n">
        <f aca="false">YEAR(A520)</f>
        <v>2003</v>
      </c>
      <c r="C520" s="17" t="n">
        <f aca="false">MONTH(A520)</f>
        <v>1</v>
      </c>
      <c r="D520" s="6" t="str">
        <f aca="false">IF(MONTH(A520)&gt;=4,"FY "&amp;YEAR(A520)&amp;"-"&amp;RIGHT(YEAR(A520)+1,2),"FY "&amp;(YEAR(A520)-1)&amp;"-"&amp;RIGHT(YEAR(A520),2))</f>
        <v>FY 2002-03</v>
      </c>
      <c r="E520" s="6" t="str">
        <f aca="false">IF(AND(V520&lt;&gt;"",W520&lt;&gt;""),"Yes","No")</f>
        <v>No</v>
      </c>
      <c r="F520" s="18" t="n">
        <f aca="false">Total!F520</f>
        <v>177.6</v>
      </c>
      <c r="G520" s="18" t="n">
        <f aca="false">Total!G520</f>
        <v>125.9</v>
      </c>
      <c r="H520" s="18" t="n">
        <f aca="false">Total!H520</f>
        <v>51.7</v>
      </c>
      <c r="I520" s="18" t="n">
        <f aca="false">Total!I520</f>
        <v>10.8</v>
      </c>
      <c r="J520" s="18" t="str">
        <f aca="false">IF($V520="","",INDEX('Stock Exchange'!F$5:F$2450,$V520))</f>
        <v/>
      </c>
      <c r="K520" s="18" t="str">
        <f aca="false">IF($V520="","",INDEX('Stock Exchange'!G$5:G$2450,$V520))</f>
        <v/>
      </c>
      <c r="L520" s="18" t="str">
        <f aca="false">IF($V520="","",INDEX('Stock Exchange'!H$5:H$2450,$V520))</f>
        <v/>
      </c>
      <c r="M520" s="18" t="str">
        <f aca="false">IF($V520="","",INDEX('Stock Exchange'!I$5:I$2450,$V520))</f>
        <v/>
      </c>
      <c r="N520" s="18" t="str">
        <f aca="false">IF($W520="","",INDEX(Primary!F$5:F$2450,$W520))</f>
        <v/>
      </c>
      <c r="O520" s="18" t="str">
        <f aca="false">IF($W520="","",INDEX(Primary!G$5:G$2450,$W520))</f>
        <v/>
      </c>
      <c r="P520" s="18" t="str">
        <f aca="false">IF($W520="","",INDEX(Primary!H$5:H$2450,$W520))</f>
        <v/>
      </c>
      <c r="Q520" s="18" t="str">
        <f aca="false">IF($W520="","",INDEX(Primary!I$5:I$2450,$W520))</f>
        <v/>
      </c>
      <c r="R520" s="19" t="str">
        <f aca="false">IF($E520="Yes",L520+P520,"")</f>
        <v/>
      </c>
      <c r="S520" s="19" t="str">
        <f aca="false">IF($E520="Yes",H520-R520,"")</f>
        <v/>
      </c>
      <c r="T520" s="6" t="str">
        <f aca="false">IF($E520="Yes",IF(ROUND(ABS(S520),2)&lt;=$T$2,"OK","CHECK"),"n/a")</f>
        <v>n/a</v>
      </c>
      <c r="U520" s="20" t="n">
        <f aca="false">Total!J520</f>
        <v>47.95</v>
      </c>
      <c r="V520" s="17" t="str">
        <f aca="false">IFERROR(MATCH($A520,'Stock Exchange'!$A$5:$A$2450,0),"")</f>
        <v/>
      </c>
      <c r="W520" s="17" t="str">
        <f aca="false">IFERROR(MATCH($A520,Primary!$A$5:$A$2450,0),"")</f>
        <v/>
      </c>
    </row>
    <row r="521" customFormat="false" ht="15" hidden="false" customHeight="false" outlineLevel="0" collapsed="false">
      <c r="A521" s="16" t="n">
        <f aca="false">Total!A521</f>
        <v>37644</v>
      </c>
      <c r="B521" s="17" t="n">
        <f aca="false">YEAR(A521)</f>
        <v>2003</v>
      </c>
      <c r="C521" s="17" t="n">
        <f aca="false">MONTH(A521)</f>
        <v>1</v>
      </c>
      <c r="D521" s="6" t="str">
        <f aca="false">IF(MONTH(A521)&gt;=4,"FY "&amp;YEAR(A521)&amp;"-"&amp;RIGHT(YEAR(A521)+1,2),"FY "&amp;(YEAR(A521)-1)&amp;"-"&amp;RIGHT(YEAR(A521),2))</f>
        <v>FY 2002-03</v>
      </c>
      <c r="E521" s="6" t="str">
        <f aca="false">IF(AND(V521&lt;&gt;"",W521&lt;&gt;""),"Yes","No")</f>
        <v>No</v>
      </c>
      <c r="F521" s="18" t="n">
        <f aca="false">Total!F521</f>
        <v>124.3</v>
      </c>
      <c r="G521" s="18" t="n">
        <f aca="false">Total!G521</f>
        <v>107.5</v>
      </c>
      <c r="H521" s="18" t="n">
        <f aca="false">Total!H521</f>
        <v>16.7</v>
      </c>
      <c r="I521" s="18" t="n">
        <f aca="false">Total!I521</f>
        <v>3.5</v>
      </c>
      <c r="J521" s="18" t="str">
        <f aca="false">IF($V521="","",INDEX('Stock Exchange'!F$5:F$2450,$V521))</f>
        <v/>
      </c>
      <c r="K521" s="18" t="str">
        <f aca="false">IF($V521="","",INDEX('Stock Exchange'!G$5:G$2450,$V521))</f>
        <v/>
      </c>
      <c r="L521" s="18" t="str">
        <f aca="false">IF($V521="","",INDEX('Stock Exchange'!H$5:H$2450,$V521))</f>
        <v/>
      </c>
      <c r="M521" s="18" t="str">
        <f aca="false">IF($V521="","",INDEX('Stock Exchange'!I$5:I$2450,$V521))</f>
        <v/>
      </c>
      <c r="N521" s="18" t="str">
        <f aca="false">IF($W521="","",INDEX(Primary!F$5:F$2450,$W521))</f>
        <v/>
      </c>
      <c r="O521" s="18" t="str">
        <f aca="false">IF($W521="","",INDEX(Primary!G$5:G$2450,$W521))</f>
        <v/>
      </c>
      <c r="P521" s="18" t="str">
        <f aca="false">IF($W521="","",INDEX(Primary!H$5:H$2450,$W521))</f>
        <v/>
      </c>
      <c r="Q521" s="18" t="str">
        <f aca="false">IF($W521="","",INDEX(Primary!I$5:I$2450,$W521))</f>
        <v/>
      </c>
      <c r="R521" s="19" t="str">
        <f aca="false">IF($E521="Yes",L521+P521,"")</f>
        <v/>
      </c>
      <c r="S521" s="19" t="str">
        <f aca="false">IF($E521="Yes",H521-R521,"")</f>
        <v/>
      </c>
      <c r="T521" s="6" t="str">
        <f aca="false">IF($E521="Yes",IF(ROUND(ABS(S521),2)&lt;=$T$2,"OK","CHECK"),"n/a")</f>
        <v>n/a</v>
      </c>
      <c r="U521" s="20" t="n">
        <f aca="false">Total!J521</f>
        <v>47.91</v>
      </c>
      <c r="V521" s="17" t="str">
        <f aca="false">IFERROR(MATCH($A521,'Stock Exchange'!$A$5:$A$2450,0),"")</f>
        <v/>
      </c>
      <c r="W521" s="17" t="str">
        <f aca="false">IFERROR(MATCH($A521,Primary!$A$5:$A$2450,0),"")</f>
        <v/>
      </c>
    </row>
    <row r="522" customFormat="false" ht="15" hidden="false" customHeight="false" outlineLevel="0" collapsed="false">
      <c r="A522" s="16" t="n">
        <f aca="false">Total!A522</f>
        <v>37645</v>
      </c>
      <c r="B522" s="17" t="n">
        <f aca="false">YEAR(A522)</f>
        <v>2003</v>
      </c>
      <c r="C522" s="17" t="n">
        <f aca="false">MONTH(A522)</f>
        <v>1</v>
      </c>
      <c r="D522" s="6" t="str">
        <f aca="false">IF(MONTH(A522)&gt;=4,"FY "&amp;YEAR(A522)&amp;"-"&amp;RIGHT(YEAR(A522)+1,2),"FY "&amp;(YEAR(A522)-1)&amp;"-"&amp;RIGHT(YEAR(A522),2))</f>
        <v>FY 2002-03</v>
      </c>
      <c r="E522" s="6" t="str">
        <f aca="false">IF(AND(V522&lt;&gt;"",W522&lt;&gt;""),"Yes","No")</f>
        <v>No</v>
      </c>
      <c r="F522" s="18" t="n">
        <f aca="false">Total!F522</f>
        <v>201.7</v>
      </c>
      <c r="G522" s="18" t="n">
        <f aca="false">Total!G522</f>
        <v>185.4</v>
      </c>
      <c r="H522" s="18" t="n">
        <f aca="false">Total!H522</f>
        <v>16.3</v>
      </c>
      <c r="I522" s="18" t="n">
        <f aca="false">Total!I522</f>
        <v>3.4</v>
      </c>
      <c r="J522" s="18" t="str">
        <f aca="false">IF($V522="","",INDEX('Stock Exchange'!F$5:F$2450,$V522))</f>
        <v/>
      </c>
      <c r="K522" s="18" t="str">
        <f aca="false">IF($V522="","",INDEX('Stock Exchange'!G$5:G$2450,$V522))</f>
        <v/>
      </c>
      <c r="L522" s="18" t="str">
        <f aca="false">IF($V522="","",INDEX('Stock Exchange'!H$5:H$2450,$V522))</f>
        <v/>
      </c>
      <c r="M522" s="18" t="str">
        <f aca="false">IF($V522="","",INDEX('Stock Exchange'!I$5:I$2450,$V522))</f>
        <v/>
      </c>
      <c r="N522" s="18" t="str">
        <f aca="false">IF($W522="","",INDEX(Primary!F$5:F$2450,$W522))</f>
        <v/>
      </c>
      <c r="O522" s="18" t="str">
        <f aca="false">IF($W522="","",INDEX(Primary!G$5:G$2450,$W522))</f>
        <v/>
      </c>
      <c r="P522" s="18" t="str">
        <f aca="false">IF($W522="","",INDEX(Primary!H$5:H$2450,$W522))</f>
        <v/>
      </c>
      <c r="Q522" s="18" t="str">
        <f aca="false">IF($W522="","",INDEX(Primary!I$5:I$2450,$W522))</f>
        <v/>
      </c>
      <c r="R522" s="19" t="str">
        <f aca="false">IF($E522="Yes",L522+P522,"")</f>
        <v/>
      </c>
      <c r="S522" s="19" t="str">
        <f aca="false">IF($E522="Yes",H522-R522,"")</f>
        <v/>
      </c>
      <c r="T522" s="6" t="str">
        <f aca="false">IF($E522="Yes",IF(ROUND(ABS(S522),2)&lt;=$T$2,"OK","CHECK"),"n/a")</f>
        <v>n/a</v>
      </c>
      <c r="U522" s="20" t="n">
        <f aca="false">Total!J522</f>
        <v>47.91</v>
      </c>
      <c r="V522" s="17" t="str">
        <f aca="false">IFERROR(MATCH($A522,'Stock Exchange'!$A$5:$A$2450,0),"")</f>
        <v/>
      </c>
      <c r="W522" s="17" t="str">
        <f aca="false">IFERROR(MATCH($A522,Primary!$A$5:$A$2450,0),"")</f>
        <v/>
      </c>
    </row>
    <row r="523" customFormat="false" ht="15" hidden="false" customHeight="false" outlineLevel="0" collapsed="false">
      <c r="A523" s="16" t="n">
        <f aca="false">Total!A523</f>
        <v>37648</v>
      </c>
      <c r="B523" s="17" t="n">
        <f aca="false">YEAR(A523)</f>
        <v>2003</v>
      </c>
      <c r="C523" s="17" t="n">
        <f aca="false">MONTH(A523)</f>
        <v>1</v>
      </c>
      <c r="D523" s="6" t="str">
        <f aca="false">IF(MONTH(A523)&gt;=4,"FY "&amp;YEAR(A523)&amp;"-"&amp;RIGHT(YEAR(A523)+1,2),"FY "&amp;(YEAR(A523)-1)&amp;"-"&amp;RIGHT(YEAR(A523),2))</f>
        <v>FY 2002-03</v>
      </c>
      <c r="E523" s="6" t="str">
        <f aca="false">IF(AND(V523&lt;&gt;"",W523&lt;&gt;""),"Yes","No")</f>
        <v>No</v>
      </c>
      <c r="F523" s="18" t="n">
        <f aca="false">Total!F523</f>
        <v>335.8</v>
      </c>
      <c r="G523" s="18" t="n">
        <f aca="false">Total!G523</f>
        <v>267.6</v>
      </c>
      <c r="H523" s="18" t="n">
        <f aca="false">Total!H523</f>
        <v>68.1</v>
      </c>
      <c r="I523" s="18" t="n">
        <f aca="false">Total!I523</f>
        <v>14.2</v>
      </c>
      <c r="J523" s="18" t="str">
        <f aca="false">IF($V523="","",INDEX('Stock Exchange'!F$5:F$2450,$V523))</f>
        <v/>
      </c>
      <c r="K523" s="18" t="str">
        <f aca="false">IF($V523="","",INDEX('Stock Exchange'!G$5:G$2450,$V523))</f>
        <v/>
      </c>
      <c r="L523" s="18" t="str">
        <f aca="false">IF($V523="","",INDEX('Stock Exchange'!H$5:H$2450,$V523))</f>
        <v/>
      </c>
      <c r="M523" s="18" t="str">
        <f aca="false">IF($V523="","",INDEX('Stock Exchange'!I$5:I$2450,$V523))</f>
        <v/>
      </c>
      <c r="N523" s="18" t="str">
        <f aca="false">IF($W523="","",INDEX(Primary!F$5:F$2450,$W523))</f>
        <v/>
      </c>
      <c r="O523" s="18" t="str">
        <f aca="false">IF($W523="","",INDEX(Primary!G$5:G$2450,$W523))</f>
        <v/>
      </c>
      <c r="P523" s="18" t="str">
        <f aca="false">IF($W523="","",INDEX(Primary!H$5:H$2450,$W523))</f>
        <v/>
      </c>
      <c r="Q523" s="18" t="str">
        <f aca="false">IF($W523="","",INDEX(Primary!I$5:I$2450,$W523))</f>
        <v/>
      </c>
      <c r="R523" s="19" t="str">
        <f aca="false">IF($E523="Yes",L523+P523,"")</f>
        <v/>
      </c>
      <c r="S523" s="19" t="str">
        <f aca="false">IF($E523="Yes",H523-R523,"")</f>
        <v/>
      </c>
      <c r="T523" s="6" t="str">
        <f aca="false">IF($E523="Yes",IF(ROUND(ABS(S523),2)&lt;=$T$2,"OK","CHECK"),"n/a")</f>
        <v>n/a</v>
      </c>
      <c r="U523" s="20" t="n">
        <f aca="false">Total!J523</f>
        <v>47.87</v>
      </c>
      <c r="V523" s="17" t="str">
        <f aca="false">IFERROR(MATCH($A523,'Stock Exchange'!$A$5:$A$2450,0),"")</f>
        <v/>
      </c>
      <c r="W523" s="17" t="str">
        <f aca="false">IFERROR(MATCH($A523,Primary!$A$5:$A$2450,0),"")</f>
        <v/>
      </c>
    </row>
    <row r="524" customFormat="false" ht="15" hidden="false" customHeight="false" outlineLevel="0" collapsed="false">
      <c r="A524" s="16" t="n">
        <f aca="false">Total!A524</f>
        <v>37649</v>
      </c>
      <c r="B524" s="17" t="n">
        <f aca="false">YEAR(A524)</f>
        <v>2003</v>
      </c>
      <c r="C524" s="17" t="n">
        <f aca="false">MONTH(A524)</f>
        <v>1</v>
      </c>
      <c r="D524" s="6" t="str">
        <f aca="false">IF(MONTH(A524)&gt;=4,"FY "&amp;YEAR(A524)&amp;"-"&amp;RIGHT(YEAR(A524)+1,2),"FY "&amp;(YEAR(A524)-1)&amp;"-"&amp;RIGHT(YEAR(A524),2))</f>
        <v>FY 2002-03</v>
      </c>
      <c r="E524" s="6" t="str">
        <f aca="false">IF(AND(V524&lt;&gt;"",W524&lt;&gt;""),"Yes","No")</f>
        <v>No</v>
      </c>
      <c r="F524" s="18" t="n">
        <f aca="false">Total!F524</f>
        <v>296.3</v>
      </c>
      <c r="G524" s="18" t="n">
        <f aca="false">Total!G524</f>
        <v>297.3</v>
      </c>
      <c r="H524" s="18" t="n">
        <f aca="false">Total!H524</f>
        <v>-1.1</v>
      </c>
      <c r="I524" s="18" t="n">
        <f aca="false">Total!I524</f>
        <v>-0.2</v>
      </c>
      <c r="J524" s="18" t="str">
        <f aca="false">IF($V524="","",INDEX('Stock Exchange'!F$5:F$2450,$V524))</f>
        <v/>
      </c>
      <c r="K524" s="18" t="str">
        <f aca="false">IF($V524="","",INDEX('Stock Exchange'!G$5:G$2450,$V524))</f>
        <v/>
      </c>
      <c r="L524" s="18" t="str">
        <f aca="false">IF($V524="","",INDEX('Stock Exchange'!H$5:H$2450,$V524))</f>
        <v/>
      </c>
      <c r="M524" s="18" t="str">
        <f aca="false">IF($V524="","",INDEX('Stock Exchange'!I$5:I$2450,$V524))</f>
        <v/>
      </c>
      <c r="N524" s="18" t="str">
        <f aca="false">IF($W524="","",INDEX(Primary!F$5:F$2450,$W524))</f>
        <v/>
      </c>
      <c r="O524" s="18" t="str">
        <f aca="false">IF($W524="","",INDEX(Primary!G$5:G$2450,$W524))</f>
        <v/>
      </c>
      <c r="P524" s="18" t="str">
        <f aca="false">IF($W524="","",INDEX(Primary!H$5:H$2450,$W524))</f>
        <v/>
      </c>
      <c r="Q524" s="18" t="str">
        <f aca="false">IF($W524="","",INDEX(Primary!I$5:I$2450,$W524))</f>
        <v/>
      </c>
      <c r="R524" s="19" t="str">
        <f aca="false">IF($E524="Yes",L524+P524,"")</f>
        <v/>
      </c>
      <c r="S524" s="19" t="str">
        <f aca="false">IF($E524="Yes",H524-R524,"")</f>
        <v/>
      </c>
      <c r="T524" s="6" t="str">
        <f aca="false">IF($E524="Yes",IF(ROUND(ABS(S524),2)&lt;=$T$2,"OK","CHECK"),"n/a")</f>
        <v>n/a</v>
      </c>
      <c r="U524" s="20" t="n">
        <f aca="false">Total!J524</f>
        <v>47.89</v>
      </c>
      <c r="V524" s="17" t="str">
        <f aca="false">IFERROR(MATCH($A524,'Stock Exchange'!$A$5:$A$2450,0),"")</f>
        <v/>
      </c>
      <c r="W524" s="17" t="str">
        <f aca="false">IFERROR(MATCH($A524,Primary!$A$5:$A$2450,0),"")</f>
        <v/>
      </c>
    </row>
    <row r="525" customFormat="false" ht="15" hidden="false" customHeight="false" outlineLevel="0" collapsed="false">
      <c r="A525" s="16" t="n">
        <f aca="false">Total!A525</f>
        <v>37650</v>
      </c>
      <c r="B525" s="17" t="n">
        <f aca="false">YEAR(A525)</f>
        <v>2003</v>
      </c>
      <c r="C525" s="17" t="n">
        <f aca="false">MONTH(A525)</f>
        <v>1</v>
      </c>
      <c r="D525" s="6" t="str">
        <f aca="false">IF(MONTH(A525)&gt;=4,"FY "&amp;YEAR(A525)&amp;"-"&amp;RIGHT(YEAR(A525)+1,2),"FY "&amp;(YEAR(A525)-1)&amp;"-"&amp;RIGHT(YEAR(A525),2))</f>
        <v>FY 2002-03</v>
      </c>
      <c r="E525" s="6" t="str">
        <f aca="false">IF(AND(V525&lt;&gt;"",W525&lt;&gt;""),"Yes","No")</f>
        <v>No</v>
      </c>
      <c r="F525" s="18" t="n">
        <f aca="false">Total!F525</f>
        <v>290.8</v>
      </c>
      <c r="G525" s="18" t="n">
        <f aca="false">Total!G525</f>
        <v>334.5</v>
      </c>
      <c r="H525" s="18" t="n">
        <f aca="false">Total!H525</f>
        <v>-43.7</v>
      </c>
      <c r="I525" s="18" t="n">
        <f aca="false">Total!I525</f>
        <v>-9.1</v>
      </c>
      <c r="J525" s="18" t="str">
        <f aca="false">IF($V525="","",INDEX('Stock Exchange'!F$5:F$2450,$V525))</f>
        <v/>
      </c>
      <c r="K525" s="18" t="str">
        <f aca="false">IF($V525="","",INDEX('Stock Exchange'!G$5:G$2450,$V525))</f>
        <v/>
      </c>
      <c r="L525" s="18" t="str">
        <f aca="false">IF($V525="","",INDEX('Stock Exchange'!H$5:H$2450,$V525))</f>
        <v/>
      </c>
      <c r="M525" s="18" t="str">
        <f aca="false">IF($V525="","",INDEX('Stock Exchange'!I$5:I$2450,$V525))</f>
        <v/>
      </c>
      <c r="N525" s="18" t="str">
        <f aca="false">IF($W525="","",INDEX(Primary!F$5:F$2450,$W525))</f>
        <v/>
      </c>
      <c r="O525" s="18" t="str">
        <f aca="false">IF($W525="","",INDEX(Primary!G$5:G$2450,$W525))</f>
        <v/>
      </c>
      <c r="P525" s="18" t="str">
        <f aca="false">IF($W525="","",INDEX(Primary!H$5:H$2450,$W525))</f>
        <v/>
      </c>
      <c r="Q525" s="18" t="str">
        <f aca="false">IF($W525="","",INDEX(Primary!I$5:I$2450,$W525))</f>
        <v/>
      </c>
      <c r="R525" s="19" t="str">
        <f aca="false">IF($E525="Yes",L525+P525,"")</f>
        <v/>
      </c>
      <c r="S525" s="19" t="str">
        <f aca="false">IF($E525="Yes",H525-R525,"")</f>
        <v/>
      </c>
      <c r="T525" s="6" t="str">
        <f aca="false">IF($E525="Yes",IF(ROUND(ABS(S525),2)&lt;=$T$2,"OK","CHECK"),"n/a")</f>
        <v>n/a</v>
      </c>
      <c r="U525" s="20" t="n">
        <f aca="false">Total!J525</f>
        <v>47.92</v>
      </c>
      <c r="V525" s="17" t="str">
        <f aca="false">IFERROR(MATCH($A525,'Stock Exchange'!$A$5:$A$2450,0),"")</f>
        <v/>
      </c>
      <c r="W525" s="17" t="str">
        <f aca="false">IFERROR(MATCH($A525,Primary!$A$5:$A$2450,0),"")</f>
        <v/>
      </c>
    </row>
    <row r="526" customFormat="false" ht="15" hidden="false" customHeight="false" outlineLevel="0" collapsed="false">
      <c r="A526" s="16" t="n">
        <f aca="false">Total!A526</f>
        <v>37651</v>
      </c>
      <c r="B526" s="17" t="n">
        <f aca="false">YEAR(A526)</f>
        <v>2003</v>
      </c>
      <c r="C526" s="17" t="n">
        <f aca="false">MONTH(A526)</f>
        <v>1</v>
      </c>
      <c r="D526" s="6" t="str">
        <f aca="false">IF(MONTH(A526)&gt;=4,"FY "&amp;YEAR(A526)&amp;"-"&amp;RIGHT(YEAR(A526)+1,2),"FY "&amp;(YEAR(A526)-1)&amp;"-"&amp;RIGHT(YEAR(A526),2))</f>
        <v>FY 2002-03</v>
      </c>
      <c r="E526" s="6" t="str">
        <f aca="false">IF(AND(V526&lt;&gt;"",W526&lt;&gt;""),"Yes","No")</f>
        <v>No</v>
      </c>
      <c r="F526" s="18" t="n">
        <f aca="false">Total!F526</f>
        <v>258.7</v>
      </c>
      <c r="G526" s="18" t="n">
        <f aca="false">Total!G526</f>
        <v>200.1</v>
      </c>
      <c r="H526" s="18" t="n">
        <f aca="false">Total!H526</f>
        <v>58.6</v>
      </c>
      <c r="I526" s="18" t="n">
        <f aca="false">Total!I526</f>
        <v>12.3</v>
      </c>
      <c r="J526" s="18" t="str">
        <f aca="false">IF($V526="","",INDEX('Stock Exchange'!F$5:F$2450,$V526))</f>
        <v/>
      </c>
      <c r="K526" s="18" t="str">
        <f aca="false">IF($V526="","",INDEX('Stock Exchange'!G$5:G$2450,$V526))</f>
        <v/>
      </c>
      <c r="L526" s="18" t="str">
        <f aca="false">IF($V526="","",INDEX('Stock Exchange'!H$5:H$2450,$V526))</f>
        <v/>
      </c>
      <c r="M526" s="18" t="str">
        <f aca="false">IF($V526="","",INDEX('Stock Exchange'!I$5:I$2450,$V526))</f>
        <v/>
      </c>
      <c r="N526" s="18" t="str">
        <f aca="false">IF($W526="","",INDEX(Primary!F$5:F$2450,$W526))</f>
        <v/>
      </c>
      <c r="O526" s="18" t="str">
        <f aca="false">IF($W526="","",INDEX(Primary!G$5:G$2450,$W526))</f>
        <v/>
      </c>
      <c r="P526" s="18" t="str">
        <f aca="false">IF($W526="","",INDEX(Primary!H$5:H$2450,$W526))</f>
        <v/>
      </c>
      <c r="Q526" s="18" t="str">
        <f aca="false">IF($W526="","",INDEX(Primary!I$5:I$2450,$W526))</f>
        <v/>
      </c>
      <c r="R526" s="19" t="str">
        <f aca="false">IF($E526="Yes",L526+P526,"")</f>
        <v/>
      </c>
      <c r="S526" s="19" t="str">
        <f aca="false">IF($E526="Yes",H526-R526,"")</f>
        <v/>
      </c>
      <c r="T526" s="6" t="str">
        <f aca="false">IF($E526="Yes",IF(ROUND(ABS(S526),2)&lt;=$T$2,"OK","CHECK"),"n/a")</f>
        <v>n/a</v>
      </c>
      <c r="U526" s="20" t="n">
        <f aca="false">Total!J526</f>
        <v>47.86</v>
      </c>
      <c r="V526" s="17" t="str">
        <f aca="false">IFERROR(MATCH($A526,'Stock Exchange'!$A$5:$A$2450,0),"")</f>
        <v/>
      </c>
      <c r="W526" s="17" t="str">
        <f aca="false">IFERROR(MATCH($A526,Primary!$A$5:$A$2450,0),"")</f>
        <v/>
      </c>
    </row>
    <row r="527" customFormat="false" ht="15" hidden="false" customHeight="false" outlineLevel="0" collapsed="false">
      <c r="A527" s="16" t="n">
        <f aca="false">Total!A527</f>
        <v>37652</v>
      </c>
      <c r="B527" s="17" t="n">
        <f aca="false">YEAR(A527)</f>
        <v>2003</v>
      </c>
      <c r="C527" s="17" t="n">
        <f aca="false">MONTH(A527)</f>
        <v>1</v>
      </c>
      <c r="D527" s="6" t="str">
        <f aca="false">IF(MONTH(A527)&gt;=4,"FY "&amp;YEAR(A527)&amp;"-"&amp;RIGHT(YEAR(A527)+1,2),"FY "&amp;(YEAR(A527)-1)&amp;"-"&amp;RIGHT(YEAR(A527),2))</f>
        <v>FY 2002-03</v>
      </c>
      <c r="E527" s="6" t="str">
        <f aca="false">IF(AND(V527&lt;&gt;"",W527&lt;&gt;""),"Yes","No")</f>
        <v>No</v>
      </c>
      <c r="F527" s="18" t="n">
        <f aca="false">Total!F527</f>
        <v>287.4</v>
      </c>
      <c r="G527" s="18" t="n">
        <f aca="false">Total!G527</f>
        <v>197.6</v>
      </c>
      <c r="H527" s="18" t="n">
        <f aca="false">Total!H527</f>
        <v>89.8</v>
      </c>
      <c r="I527" s="18" t="n">
        <f aca="false">Total!I527</f>
        <v>18.8</v>
      </c>
      <c r="J527" s="18" t="str">
        <f aca="false">IF($V527="","",INDEX('Stock Exchange'!F$5:F$2450,$V527))</f>
        <v/>
      </c>
      <c r="K527" s="18" t="str">
        <f aca="false">IF($V527="","",INDEX('Stock Exchange'!G$5:G$2450,$V527))</f>
        <v/>
      </c>
      <c r="L527" s="18" t="str">
        <f aca="false">IF($V527="","",INDEX('Stock Exchange'!H$5:H$2450,$V527))</f>
        <v/>
      </c>
      <c r="M527" s="18" t="str">
        <f aca="false">IF($V527="","",INDEX('Stock Exchange'!I$5:I$2450,$V527))</f>
        <v/>
      </c>
      <c r="N527" s="18" t="str">
        <f aca="false">IF($W527="","",INDEX(Primary!F$5:F$2450,$W527))</f>
        <v/>
      </c>
      <c r="O527" s="18" t="str">
        <f aca="false">IF($W527="","",INDEX(Primary!G$5:G$2450,$W527))</f>
        <v/>
      </c>
      <c r="P527" s="18" t="str">
        <f aca="false">IF($W527="","",INDEX(Primary!H$5:H$2450,$W527))</f>
        <v/>
      </c>
      <c r="Q527" s="18" t="str">
        <f aca="false">IF($W527="","",INDEX(Primary!I$5:I$2450,$W527))</f>
        <v/>
      </c>
      <c r="R527" s="19" t="str">
        <f aca="false">IF($E527="Yes",L527+P527,"")</f>
        <v/>
      </c>
      <c r="S527" s="19" t="str">
        <f aca="false">IF($E527="Yes",H527-R527,"")</f>
        <v/>
      </c>
      <c r="T527" s="6" t="str">
        <f aca="false">IF($E527="Yes",IF(ROUND(ABS(S527),2)&lt;=$T$2,"OK","CHECK"),"n/a")</f>
        <v>n/a</v>
      </c>
      <c r="U527" s="20" t="n">
        <f aca="false">Total!J527</f>
        <v>47.82</v>
      </c>
      <c r="V527" s="17" t="str">
        <f aca="false">IFERROR(MATCH($A527,'Stock Exchange'!$A$5:$A$2450,0),"")</f>
        <v/>
      </c>
      <c r="W527" s="17" t="str">
        <f aca="false">IFERROR(MATCH($A527,Primary!$A$5:$A$2450,0),"")</f>
        <v/>
      </c>
    </row>
    <row r="528" customFormat="false" ht="15" hidden="false" customHeight="false" outlineLevel="0" collapsed="false">
      <c r="A528" s="16" t="n">
        <f aca="false">Total!A528</f>
        <v>37655</v>
      </c>
      <c r="B528" s="17" t="n">
        <f aca="false">YEAR(A528)</f>
        <v>2003</v>
      </c>
      <c r="C528" s="17" t="n">
        <f aca="false">MONTH(A528)</f>
        <v>2</v>
      </c>
      <c r="D528" s="6" t="str">
        <f aca="false">IF(MONTH(A528)&gt;=4,"FY "&amp;YEAR(A528)&amp;"-"&amp;RIGHT(YEAR(A528)+1,2),"FY "&amp;(YEAR(A528)-1)&amp;"-"&amp;RIGHT(YEAR(A528),2))</f>
        <v>FY 2002-03</v>
      </c>
      <c r="E528" s="6" t="str">
        <f aca="false">IF(AND(V528&lt;&gt;"",W528&lt;&gt;""),"Yes","No")</f>
        <v>No</v>
      </c>
      <c r="F528" s="18" t="n">
        <f aca="false">Total!F528</f>
        <v>321</v>
      </c>
      <c r="G528" s="18" t="n">
        <f aca="false">Total!G528</f>
        <v>172.6</v>
      </c>
      <c r="H528" s="18" t="n">
        <f aca="false">Total!H528</f>
        <v>148.4</v>
      </c>
      <c r="I528" s="18" t="n">
        <f aca="false">Total!I528</f>
        <v>31.1</v>
      </c>
      <c r="J528" s="18" t="str">
        <f aca="false">IF($V528="","",INDEX('Stock Exchange'!F$5:F$2450,$V528))</f>
        <v/>
      </c>
      <c r="K528" s="18" t="str">
        <f aca="false">IF($V528="","",INDEX('Stock Exchange'!G$5:G$2450,$V528))</f>
        <v/>
      </c>
      <c r="L528" s="18" t="str">
        <f aca="false">IF($V528="","",INDEX('Stock Exchange'!H$5:H$2450,$V528))</f>
        <v/>
      </c>
      <c r="M528" s="18" t="str">
        <f aca="false">IF($V528="","",INDEX('Stock Exchange'!I$5:I$2450,$V528))</f>
        <v/>
      </c>
      <c r="N528" s="18" t="str">
        <f aca="false">IF($W528="","",INDEX(Primary!F$5:F$2450,$W528))</f>
        <v/>
      </c>
      <c r="O528" s="18" t="str">
        <f aca="false">IF($W528="","",INDEX(Primary!G$5:G$2450,$W528))</f>
        <v/>
      </c>
      <c r="P528" s="18" t="str">
        <f aca="false">IF($W528="","",INDEX(Primary!H$5:H$2450,$W528))</f>
        <v/>
      </c>
      <c r="Q528" s="18" t="str">
        <f aca="false">IF($W528="","",INDEX(Primary!I$5:I$2450,$W528))</f>
        <v/>
      </c>
      <c r="R528" s="19" t="str">
        <f aca="false">IF($E528="Yes",L528+P528,"")</f>
        <v/>
      </c>
      <c r="S528" s="19" t="str">
        <f aca="false">IF($E528="Yes",H528-R528,"")</f>
        <v/>
      </c>
      <c r="T528" s="6" t="str">
        <f aca="false">IF($E528="Yes",IF(ROUND(ABS(S528),2)&lt;=$T$2,"OK","CHECK"),"n/a")</f>
        <v>n/a</v>
      </c>
      <c r="U528" s="20" t="n">
        <f aca="false">Total!J528</f>
        <v>47.8</v>
      </c>
      <c r="V528" s="17" t="str">
        <f aca="false">IFERROR(MATCH($A528,'Stock Exchange'!$A$5:$A$2450,0),"")</f>
        <v/>
      </c>
      <c r="W528" s="17" t="str">
        <f aca="false">IFERROR(MATCH($A528,Primary!$A$5:$A$2450,0),"")</f>
        <v/>
      </c>
    </row>
    <row r="529" customFormat="false" ht="15" hidden="false" customHeight="false" outlineLevel="0" collapsed="false">
      <c r="A529" s="16" t="n">
        <f aca="false">Total!A529</f>
        <v>37656</v>
      </c>
      <c r="B529" s="17" t="n">
        <f aca="false">YEAR(A529)</f>
        <v>2003</v>
      </c>
      <c r="C529" s="17" t="n">
        <f aca="false">MONTH(A529)</f>
        <v>2</v>
      </c>
      <c r="D529" s="6" t="str">
        <f aca="false">IF(MONTH(A529)&gt;=4,"FY "&amp;YEAR(A529)&amp;"-"&amp;RIGHT(YEAR(A529)+1,2),"FY "&amp;(YEAR(A529)-1)&amp;"-"&amp;RIGHT(YEAR(A529),2))</f>
        <v>FY 2002-03</v>
      </c>
      <c r="E529" s="6" t="str">
        <f aca="false">IF(AND(V529&lt;&gt;"",W529&lt;&gt;""),"Yes","No")</f>
        <v>No</v>
      </c>
      <c r="F529" s="18" t="n">
        <f aca="false">Total!F529</f>
        <v>168.9</v>
      </c>
      <c r="G529" s="18" t="n">
        <f aca="false">Total!G529</f>
        <v>131</v>
      </c>
      <c r="H529" s="18" t="n">
        <f aca="false">Total!H529</f>
        <v>37.9</v>
      </c>
      <c r="I529" s="18" t="n">
        <f aca="false">Total!I529</f>
        <v>7.9</v>
      </c>
      <c r="J529" s="18" t="str">
        <f aca="false">IF($V529="","",INDEX('Stock Exchange'!F$5:F$2450,$V529))</f>
        <v/>
      </c>
      <c r="K529" s="18" t="str">
        <f aca="false">IF($V529="","",INDEX('Stock Exchange'!G$5:G$2450,$V529))</f>
        <v/>
      </c>
      <c r="L529" s="18" t="str">
        <f aca="false">IF($V529="","",INDEX('Stock Exchange'!H$5:H$2450,$V529))</f>
        <v/>
      </c>
      <c r="M529" s="18" t="str">
        <f aca="false">IF($V529="","",INDEX('Stock Exchange'!I$5:I$2450,$V529))</f>
        <v/>
      </c>
      <c r="N529" s="18" t="str">
        <f aca="false">IF($W529="","",INDEX(Primary!F$5:F$2450,$W529))</f>
        <v/>
      </c>
      <c r="O529" s="18" t="str">
        <f aca="false">IF($W529="","",INDEX(Primary!G$5:G$2450,$W529))</f>
        <v/>
      </c>
      <c r="P529" s="18" t="str">
        <f aca="false">IF($W529="","",INDEX(Primary!H$5:H$2450,$W529))</f>
        <v/>
      </c>
      <c r="Q529" s="18" t="str">
        <f aca="false">IF($W529="","",INDEX(Primary!I$5:I$2450,$W529))</f>
        <v/>
      </c>
      <c r="R529" s="19" t="str">
        <f aca="false">IF($E529="Yes",L529+P529,"")</f>
        <v/>
      </c>
      <c r="S529" s="19" t="str">
        <f aca="false">IF($E529="Yes",H529-R529,"")</f>
        <v/>
      </c>
      <c r="T529" s="6" t="str">
        <f aca="false">IF($E529="Yes",IF(ROUND(ABS(S529),2)&lt;=$T$2,"OK","CHECK"),"n/a")</f>
        <v>n/a</v>
      </c>
      <c r="U529" s="20" t="n">
        <f aca="false">Total!J529</f>
        <v>47.78</v>
      </c>
      <c r="V529" s="17" t="str">
        <f aca="false">IFERROR(MATCH($A529,'Stock Exchange'!$A$5:$A$2450,0),"")</f>
        <v/>
      </c>
      <c r="W529" s="17" t="str">
        <f aca="false">IFERROR(MATCH($A529,Primary!$A$5:$A$2450,0),"")</f>
        <v/>
      </c>
    </row>
    <row r="530" customFormat="false" ht="15" hidden="false" customHeight="false" outlineLevel="0" collapsed="false">
      <c r="A530" s="16" t="n">
        <f aca="false">Total!A530</f>
        <v>37657</v>
      </c>
      <c r="B530" s="17" t="n">
        <f aca="false">YEAR(A530)</f>
        <v>2003</v>
      </c>
      <c r="C530" s="17" t="n">
        <f aca="false">MONTH(A530)</f>
        <v>2</v>
      </c>
      <c r="D530" s="6" t="str">
        <f aca="false">IF(MONTH(A530)&gt;=4,"FY "&amp;YEAR(A530)&amp;"-"&amp;RIGHT(YEAR(A530)+1,2),"FY "&amp;(YEAR(A530)-1)&amp;"-"&amp;RIGHT(YEAR(A530),2))</f>
        <v>FY 2002-03</v>
      </c>
      <c r="E530" s="6" t="str">
        <f aca="false">IF(AND(V530&lt;&gt;"",W530&lt;&gt;""),"Yes","No")</f>
        <v>No</v>
      </c>
      <c r="F530" s="18" t="n">
        <f aca="false">Total!F530</f>
        <v>255.9</v>
      </c>
      <c r="G530" s="18" t="n">
        <f aca="false">Total!G530</f>
        <v>122.5</v>
      </c>
      <c r="H530" s="18" t="n">
        <f aca="false">Total!H530</f>
        <v>133.3</v>
      </c>
      <c r="I530" s="18" t="n">
        <f aca="false">Total!I530</f>
        <v>27.9</v>
      </c>
      <c r="J530" s="18" t="str">
        <f aca="false">IF($V530="","",INDEX('Stock Exchange'!F$5:F$2450,$V530))</f>
        <v/>
      </c>
      <c r="K530" s="18" t="str">
        <f aca="false">IF($V530="","",INDEX('Stock Exchange'!G$5:G$2450,$V530))</f>
        <v/>
      </c>
      <c r="L530" s="18" t="str">
        <f aca="false">IF($V530="","",INDEX('Stock Exchange'!H$5:H$2450,$V530))</f>
        <v/>
      </c>
      <c r="M530" s="18" t="str">
        <f aca="false">IF($V530="","",INDEX('Stock Exchange'!I$5:I$2450,$V530))</f>
        <v/>
      </c>
      <c r="N530" s="18" t="str">
        <f aca="false">IF($W530="","",INDEX(Primary!F$5:F$2450,$W530))</f>
        <v/>
      </c>
      <c r="O530" s="18" t="str">
        <f aca="false">IF($W530="","",INDEX(Primary!G$5:G$2450,$W530))</f>
        <v/>
      </c>
      <c r="P530" s="18" t="str">
        <f aca="false">IF($W530="","",INDEX(Primary!H$5:H$2450,$W530))</f>
        <v/>
      </c>
      <c r="Q530" s="18" t="str">
        <f aca="false">IF($W530="","",INDEX(Primary!I$5:I$2450,$W530))</f>
        <v/>
      </c>
      <c r="R530" s="19" t="str">
        <f aca="false">IF($E530="Yes",L530+P530,"")</f>
        <v/>
      </c>
      <c r="S530" s="19" t="str">
        <f aca="false">IF($E530="Yes",H530-R530,"")</f>
        <v/>
      </c>
      <c r="T530" s="6" t="str">
        <f aca="false">IF($E530="Yes",IF(ROUND(ABS(S530),2)&lt;=$T$2,"OK","CHECK"),"n/a")</f>
        <v>n/a</v>
      </c>
      <c r="U530" s="20" t="n">
        <f aca="false">Total!J530</f>
        <v>47.78</v>
      </c>
      <c r="V530" s="17" t="str">
        <f aca="false">IFERROR(MATCH($A530,'Stock Exchange'!$A$5:$A$2450,0),"")</f>
        <v/>
      </c>
      <c r="W530" s="17" t="str">
        <f aca="false">IFERROR(MATCH($A530,Primary!$A$5:$A$2450,0),"")</f>
        <v/>
      </c>
    </row>
    <row r="531" customFormat="false" ht="15" hidden="false" customHeight="false" outlineLevel="0" collapsed="false">
      <c r="A531" s="16" t="n">
        <f aca="false">Total!A531</f>
        <v>37658</v>
      </c>
      <c r="B531" s="17" t="n">
        <f aca="false">YEAR(A531)</f>
        <v>2003</v>
      </c>
      <c r="C531" s="17" t="n">
        <f aca="false">MONTH(A531)</f>
        <v>2</v>
      </c>
      <c r="D531" s="6" t="str">
        <f aca="false">IF(MONTH(A531)&gt;=4,"FY "&amp;YEAR(A531)&amp;"-"&amp;RIGHT(YEAR(A531)+1,2),"FY "&amp;(YEAR(A531)-1)&amp;"-"&amp;RIGHT(YEAR(A531),2))</f>
        <v>FY 2002-03</v>
      </c>
      <c r="E531" s="6" t="str">
        <f aca="false">IF(AND(V531&lt;&gt;"",W531&lt;&gt;""),"Yes","No")</f>
        <v>No</v>
      </c>
      <c r="F531" s="18" t="n">
        <f aca="false">Total!F531</f>
        <v>209.1</v>
      </c>
      <c r="G531" s="18" t="n">
        <f aca="false">Total!G531</f>
        <v>158.6</v>
      </c>
      <c r="H531" s="18" t="n">
        <f aca="false">Total!H531</f>
        <v>50.4</v>
      </c>
      <c r="I531" s="18" t="n">
        <f aca="false">Total!I531</f>
        <v>10.6</v>
      </c>
      <c r="J531" s="18" t="str">
        <f aca="false">IF($V531="","",INDEX('Stock Exchange'!F$5:F$2450,$V531))</f>
        <v/>
      </c>
      <c r="K531" s="18" t="str">
        <f aca="false">IF($V531="","",INDEX('Stock Exchange'!G$5:G$2450,$V531))</f>
        <v/>
      </c>
      <c r="L531" s="18" t="str">
        <f aca="false">IF($V531="","",INDEX('Stock Exchange'!H$5:H$2450,$V531))</f>
        <v/>
      </c>
      <c r="M531" s="18" t="str">
        <f aca="false">IF($V531="","",INDEX('Stock Exchange'!I$5:I$2450,$V531))</f>
        <v/>
      </c>
      <c r="N531" s="18" t="str">
        <f aca="false">IF($W531="","",INDEX(Primary!F$5:F$2450,$W531))</f>
        <v/>
      </c>
      <c r="O531" s="18" t="str">
        <f aca="false">IF($W531="","",INDEX(Primary!G$5:G$2450,$W531))</f>
        <v/>
      </c>
      <c r="P531" s="18" t="str">
        <f aca="false">IF($W531="","",INDEX(Primary!H$5:H$2450,$W531))</f>
        <v/>
      </c>
      <c r="Q531" s="18" t="str">
        <f aca="false">IF($W531="","",INDEX(Primary!I$5:I$2450,$W531))</f>
        <v/>
      </c>
      <c r="R531" s="19" t="str">
        <f aca="false">IF($E531="Yes",L531+P531,"")</f>
        <v/>
      </c>
      <c r="S531" s="19" t="str">
        <f aca="false">IF($E531="Yes",H531-R531,"")</f>
        <v/>
      </c>
      <c r="T531" s="6" t="str">
        <f aca="false">IF($E531="Yes",IF(ROUND(ABS(S531),2)&lt;=$T$2,"OK","CHECK"),"n/a")</f>
        <v>n/a</v>
      </c>
      <c r="U531" s="20" t="n">
        <f aca="false">Total!J531</f>
        <v>47.76</v>
      </c>
      <c r="V531" s="17" t="str">
        <f aca="false">IFERROR(MATCH($A531,'Stock Exchange'!$A$5:$A$2450,0),"")</f>
        <v/>
      </c>
      <c r="W531" s="17" t="str">
        <f aca="false">IFERROR(MATCH($A531,Primary!$A$5:$A$2450,0),"")</f>
        <v/>
      </c>
    </row>
    <row r="532" customFormat="false" ht="15" hidden="false" customHeight="false" outlineLevel="0" collapsed="false">
      <c r="A532" s="16" t="n">
        <f aca="false">Total!A532</f>
        <v>37659</v>
      </c>
      <c r="B532" s="17" t="n">
        <f aca="false">YEAR(A532)</f>
        <v>2003</v>
      </c>
      <c r="C532" s="17" t="n">
        <f aca="false">MONTH(A532)</f>
        <v>2</v>
      </c>
      <c r="D532" s="6" t="str">
        <f aca="false">IF(MONTH(A532)&gt;=4,"FY "&amp;YEAR(A532)&amp;"-"&amp;RIGHT(YEAR(A532)+1,2),"FY "&amp;(YEAR(A532)-1)&amp;"-"&amp;RIGHT(YEAR(A532),2))</f>
        <v>FY 2002-03</v>
      </c>
      <c r="E532" s="6" t="str">
        <f aca="false">IF(AND(V532&lt;&gt;"",W532&lt;&gt;""),"Yes","No")</f>
        <v>No</v>
      </c>
      <c r="F532" s="18" t="n">
        <f aca="false">Total!F532</f>
        <v>172.9</v>
      </c>
      <c r="G532" s="18" t="n">
        <f aca="false">Total!G532</f>
        <v>103.7</v>
      </c>
      <c r="H532" s="18" t="n">
        <f aca="false">Total!H532</f>
        <v>69.2</v>
      </c>
      <c r="I532" s="18" t="n">
        <f aca="false">Total!I532</f>
        <v>14.5</v>
      </c>
      <c r="J532" s="18" t="str">
        <f aca="false">IF($V532="","",INDEX('Stock Exchange'!F$5:F$2450,$V532))</f>
        <v/>
      </c>
      <c r="K532" s="18" t="str">
        <f aca="false">IF($V532="","",INDEX('Stock Exchange'!G$5:G$2450,$V532))</f>
        <v/>
      </c>
      <c r="L532" s="18" t="str">
        <f aca="false">IF($V532="","",INDEX('Stock Exchange'!H$5:H$2450,$V532))</f>
        <v/>
      </c>
      <c r="M532" s="18" t="str">
        <f aca="false">IF($V532="","",INDEX('Stock Exchange'!I$5:I$2450,$V532))</f>
        <v/>
      </c>
      <c r="N532" s="18" t="str">
        <f aca="false">IF($W532="","",INDEX(Primary!F$5:F$2450,$W532))</f>
        <v/>
      </c>
      <c r="O532" s="18" t="str">
        <f aca="false">IF($W532="","",INDEX(Primary!G$5:G$2450,$W532))</f>
        <v/>
      </c>
      <c r="P532" s="18" t="str">
        <f aca="false">IF($W532="","",INDEX(Primary!H$5:H$2450,$W532))</f>
        <v/>
      </c>
      <c r="Q532" s="18" t="str">
        <f aca="false">IF($W532="","",INDEX(Primary!I$5:I$2450,$W532))</f>
        <v/>
      </c>
      <c r="R532" s="19" t="str">
        <f aca="false">IF($E532="Yes",L532+P532,"")</f>
        <v/>
      </c>
      <c r="S532" s="19" t="str">
        <f aca="false">IF($E532="Yes",H532-R532,"")</f>
        <v/>
      </c>
      <c r="T532" s="6" t="str">
        <f aca="false">IF($E532="Yes",IF(ROUND(ABS(S532),2)&lt;=$T$2,"OK","CHECK"),"n/a")</f>
        <v>n/a</v>
      </c>
      <c r="U532" s="20" t="n">
        <f aca="false">Total!J532</f>
        <v>47.73</v>
      </c>
      <c r="V532" s="17" t="str">
        <f aca="false">IFERROR(MATCH($A532,'Stock Exchange'!$A$5:$A$2450,0),"")</f>
        <v/>
      </c>
      <c r="W532" s="17" t="str">
        <f aca="false">IFERROR(MATCH($A532,Primary!$A$5:$A$2450,0),"")</f>
        <v/>
      </c>
    </row>
    <row r="533" customFormat="false" ht="15" hidden="false" customHeight="false" outlineLevel="0" collapsed="false">
      <c r="A533" s="16" t="n">
        <f aca="false">Total!A533</f>
        <v>37662</v>
      </c>
      <c r="B533" s="17" t="n">
        <f aca="false">YEAR(A533)</f>
        <v>2003</v>
      </c>
      <c r="C533" s="17" t="n">
        <f aca="false">MONTH(A533)</f>
        <v>2</v>
      </c>
      <c r="D533" s="6" t="str">
        <f aca="false">IF(MONTH(A533)&gt;=4,"FY "&amp;YEAR(A533)&amp;"-"&amp;RIGHT(YEAR(A533)+1,2),"FY "&amp;(YEAR(A533)-1)&amp;"-"&amp;RIGHT(YEAR(A533),2))</f>
        <v>FY 2002-03</v>
      </c>
      <c r="E533" s="6" t="str">
        <f aca="false">IF(AND(V533&lt;&gt;"",W533&lt;&gt;""),"Yes","No")</f>
        <v>No</v>
      </c>
      <c r="F533" s="18" t="n">
        <f aca="false">Total!F533</f>
        <v>110.6</v>
      </c>
      <c r="G533" s="18" t="n">
        <f aca="false">Total!G533</f>
        <v>119</v>
      </c>
      <c r="H533" s="18" t="n">
        <f aca="false">Total!H533</f>
        <v>-8.3</v>
      </c>
      <c r="I533" s="18" t="n">
        <f aca="false">Total!I533</f>
        <v>-1.7</v>
      </c>
      <c r="J533" s="18" t="str">
        <f aca="false">IF($V533="","",INDEX('Stock Exchange'!F$5:F$2450,$V533))</f>
        <v/>
      </c>
      <c r="K533" s="18" t="str">
        <f aca="false">IF($V533="","",INDEX('Stock Exchange'!G$5:G$2450,$V533))</f>
        <v/>
      </c>
      <c r="L533" s="18" t="str">
        <f aca="false">IF($V533="","",INDEX('Stock Exchange'!H$5:H$2450,$V533))</f>
        <v/>
      </c>
      <c r="M533" s="18" t="str">
        <f aca="false">IF($V533="","",INDEX('Stock Exchange'!I$5:I$2450,$V533))</f>
        <v/>
      </c>
      <c r="N533" s="18" t="str">
        <f aca="false">IF($W533="","",INDEX(Primary!F$5:F$2450,$W533))</f>
        <v/>
      </c>
      <c r="O533" s="18" t="str">
        <f aca="false">IF($W533="","",INDEX(Primary!G$5:G$2450,$W533))</f>
        <v/>
      </c>
      <c r="P533" s="18" t="str">
        <f aca="false">IF($W533="","",INDEX(Primary!H$5:H$2450,$W533))</f>
        <v/>
      </c>
      <c r="Q533" s="18" t="str">
        <f aca="false">IF($W533="","",INDEX(Primary!I$5:I$2450,$W533))</f>
        <v/>
      </c>
      <c r="R533" s="19" t="str">
        <f aca="false">IF($E533="Yes",L533+P533,"")</f>
        <v/>
      </c>
      <c r="S533" s="19" t="str">
        <f aca="false">IF($E533="Yes",H533-R533,"")</f>
        <v/>
      </c>
      <c r="T533" s="6" t="str">
        <f aca="false">IF($E533="Yes",IF(ROUND(ABS(S533),2)&lt;=$T$2,"OK","CHECK"),"n/a")</f>
        <v>n/a</v>
      </c>
      <c r="U533" s="20" t="n">
        <f aca="false">Total!J533</f>
        <v>47.72</v>
      </c>
      <c r="V533" s="17" t="str">
        <f aca="false">IFERROR(MATCH($A533,'Stock Exchange'!$A$5:$A$2450,0),"")</f>
        <v/>
      </c>
      <c r="W533" s="17" t="str">
        <f aca="false">IFERROR(MATCH($A533,Primary!$A$5:$A$2450,0),"")</f>
        <v/>
      </c>
    </row>
    <row r="534" customFormat="false" ht="15" hidden="false" customHeight="false" outlineLevel="0" collapsed="false">
      <c r="A534" s="16" t="n">
        <f aca="false">Total!A534</f>
        <v>37663</v>
      </c>
      <c r="B534" s="17" t="n">
        <f aca="false">YEAR(A534)</f>
        <v>2003</v>
      </c>
      <c r="C534" s="17" t="n">
        <f aca="false">MONTH(A534)</f>
        <v>2</v>
      </c>
      <c r="D534" s="6" t="str">
        <f aca="false">IF(MONTH(A534)&gt;=4,"FY "&amp;YEAR(A534)&amp;"-"&amp;RIGHT(YEAR(A534)+1,2),"FY "&amp;(YEAR(A534)-1)&amp;"-"&amp;RIGHT(YEAR(A534),2))</f>
        <v>FY 2002-03</v>
      </c>
      <c r="E534" s="6" t="str">
        <f aca="false">IF(AND(V534&lt;&gt;"",W534&lt;&gt;""),"Yes","No")</f>
        <v>No</v>
      </c>
      <c r="F534" s="18" t="n">
        <f aca="false">Total!F534</f>
        <v>165.6</v>
      </c>
      <c r="G534" s="18" t="n">
        <f aca="false">Total!G534</f>
        <v>182.5</v>
      </c>
      <c r="H534" s="18" t="n">
        <f aca="false">Total!H534</f>
        <v>-16.9</v>
      </c>
      <c r="I534" s="18" t="n">
        <f aca="false">Total!I534</f>
        <v>-3.5</v>
      </c>
      <c r="J534" s="18" t="str">
        <f aca="false">IF($V534="","",INDEX('Stock Exchange'!F$5:F$2450,$V534))</f>
        <v/>
      </c>
      <c r="K534" s="18" t="str">
        <f aca="false">IF($V534="","",INDEX('Stock Exchange'!G$5:G$2450,$V534))</f>
        <v/>
      </c>
      <c r="L534" s="18" t="str">
        <f aca="false">IF($V534="","",INDEX('Stock Exchange'!H$5:H$2450,$V534))</f>
        <v/>
      </c>
      <c r="M534" s="18" t="str">
        <f aca="false">IF($V534="","",INDEX('Stock Exchange'!I$5:I$2450,$V534))</f>
        <v/>
      </c>
      <c r="N534" s="18" t="str">
        <f aca="false">IF($W534="","",INDEX(Primary!F$5:F$2450,$W534))</f>
        <v/>
      </c>
      <c r="O534" s="18" t="str">
        <f aca="false">IF($W534="","",INDEX(Primary!G$5:G$2450,$W534))</f>
        <v/>
      </c>
      <c r="P534" s="18" t="str">
        <f aca="false">IF($W534="","",INDEX(Primary!H$5:H$2450,$W534))</f>
        <v/>
      </c>
      <c r="Q534" s="18" t="str">
        <f aca="false">IF($W534="","",INDEX(Primary!I$5:I$2450,$W534))</f>
        <v/>
      </c>
      <c r="R534" s="19" t="str">
        <f aca="false">IF($E534="Yes",L534+P534,"")</f>
        <v/>
      </c>
      <c r="S534" s="19" t="str">
        <f aca="false">IF($E534="Yes",H534-R534,"")</f>
        <v/>
      </c>
      <c r="T534" s="6" t="str">
        <f aca="false">IF($E534="Yes",IF(ROUND(ABS(S534),2)&lt;=$T$2,"OK","CHECK"),"n/a")</f>
        <v>n/a</v>
      </c>
      <c r="U534" s="20" t="n">
        <f aca="false">Total!J534</f>
        <v>47.69</v>
      </c>
      <c r="V534" s="17" t="str">
        <f aca="false">IFERROR(MATCH($A534,'Stock Exchange'!$A$5:$A$2450,0),"")</f>
        <v/>
      </c>
      <c r="W534" s="17" t="str">
        <f aca="false">IFERROR(MATCH($A534,Primary!$A$5:$A$2450,0),"")</f>
        <v/>
      </c>
    </row>
    <row r="535" customFormat="false" ht="15" hidden="false" customHeight="false" outlineLevel="0" collapsed="false">
      <c r="A535" s="16" t="n">
        <f aca="false">Total!A535</f>
        <v>37664</v>
      </c>
      <c r="B535" s="17" t="n">
        <f aca="false">YEAR(A535)</f>
        <v>2003</v>
      </c>
      <c r="C535" s="17" t="n">
        <f aca="false">MONTH(A535)</f>
        <v>2</v>
      </c>
      <c r="D535" s="6" t="str">
        <f aca="false">IF(MONTH(A535)&gt;=4,"FY "&amp;YEAR(A535)&amp;"-"&amp;RIGHT(YEAR(A535)+1,2),"FY "&amp;(YEAR(A535)-1)&amp;"-"&amp;RIGHT(YEAR(A535),2))</f>
        <v>FY 2002-03</v>
      </c>
      <c r="E535" s="6" t="str">
        <f aca="false">IF(AND(V535&lt;&gt;"",W535&lt;&gt;""),"Yes","No")</f>
        <v>No</v>
      </c>
      <c r="F535" s="18" t="n">
        <f aca="false">Total!F535</f>
        <v>114.4</v>
      </c>
      <c r="G535" s="18" t="n">
        <f aca="false">Total!G535</f>
        <v>143.1</v>
      </c>
      <c r="H535" s="18" t="n">
        <f aca="false">Total!H535</f>
        <v>-28.8</v>
      </c>
      <c r="I535" s="18" t="n">
        <f aca="false">Total!I535</f>
        <v>-6</v>
      </c>
      <c r="J535" s="18" t="str">
        <f aca="false">IF($V535="","",INDEX('Stock Exchange'!F$5:F$2450,$V535))</f>
        <v/>
      </c>
      <c r="K535" s="18" t="str">
        <f aca="false">IF($V535="","",INDEX('Stock Exchange'!G$5:G$2450,$V535))</f>
        <v/>
      </c>
      <c r="L535" s="18" t="str">
        <f aca="false">IF($V535="","",INDEX('Stock Exchange'!H$5:H$2450,$V535))</f>
        <v/>
      </c>
      <c r="M535" s="18" t="str">
        <f aca="false">IF($V535="","",INDEX('Stock Exchange'!I$5:I$2450,$V535))</f>
        <v/>
      </c>
      <c r="N535" s="18" t="str">
        <f aca="false">IF($W535="","",INDEX(Primary!F$5:F$2450,$W535))</f>
        <v/>
      </c>
      <c r="O535" s="18" t="str">
        <f aca="false">IF($W535="","",INDEX(Primary!G$5:G$2450,$W535))</f>
        <v/>
      </c>
      <c r="P535" s="18" t="str">
        <f aca="false">IF($W535="","",INDEX(Primary!H$5:H$2450,$W535))</f>
        <v/>
      </c>
      <c r="Q535" s="18" t="str">
        <f aca="false">IF($W535="","",INDEX(Primary!I$5:I$2450,$W535))</f>
        <v/>
      </c>
      <c r="R535" s="19" t="str">
        <f aca="false">IF($E535="Yes",L535+P535,"")</f>
        <v/>
      </c>
      <c r="S535" s="19" t="str">
        <f aca="false">IF($E535="Yes",H535-R535,"")</f>
        <v/>
      </c>
      <c r="T535" s="6" t="str">
        <f aca="false">IF($E535="Yes",IF(ROUND(ABS(S535),2)&lt;=$T$2,"OK","CHECK"),"n/a")</f>
        <v>n/a</v>
      </c>
      <c r="U535" s="20" t="n">
        <f aca="false">Total!J535</f>
        <v>47.71</v>
      </c>
      <c r="V535" s="17" t="str">
        <f aca="false">IFERROR(MATCH($A535,'Stock Exchange'!$A$5:$A$2450,0),"")</f>
        <v/>
      </c>
      <c r="W535" s="17" t="str">
        <f aca="false">IFERROR(MATCH($A535,Primary!$A$5:$A$2450,0),"")</f>
        <v/>
      </c>
    </row>
    <row r="536" customFormat="false" ht="15" hidden="false" customHeight="false" outlineLevel="0" collapsed="false">
      <c r="A536" s="16" t="n">
        <f aca="false">Total!A536</f>
        <v>37666</v>
      </c>
      <c r="B536" s="17" t="n">
        <f aca="false">YEAR(A536)</f>
        <v>2003</v>
      </c>
      <c r="C536" s="17" t="n">
        <f aca="false">MONTH(A536)</f>
        <v>2</v>
      </c>
      <c r="D536" s="6" t="str">
        <f aca="false">IF(MONTH(A536)&gt;=4,"FY "&amp;YEAR(A536)&amp;"-"&amp;RIGHT(YEAR(A536)+1,2),"FY "&amp;(YEAR(A536)-1)&amp;"-"&amp;RIGHT(YEAR(A536),2))</f>
        <v>FY 2002-03</v>
      </c>
      <c r="E536" s="6" t="str">
        <f aca="false">IF(AND(V536&lt;&gt;"",W536&lt;&gt;""),"Yes","No")</f>
        <v>No</v>
      </c>
      <c r="F536" s="18" t="n">
        <f aca="false">Total!F536</f>
        <v>125.9</v>
      </c>
      <c r="G536" s="18" t="n">
        <f aca="false">Total!G536</f>
        <v>170.8</v>
      </c>
      <c r="H536" s="18" t="n">
        <f aca="false">Total!H536</f>
        <v>-44.9</v>
      </c>
      <c r="I536" s="18" t="n">
        <f aca="false">Total!I536</f>
        <v>-9.4</v>
      </c>
      <c r="J536" s="18" t="str">
        <f aca="false">IF($V536="","",INDEX('Stock Exchange'!F$5:F$2450,$V536))</f>
        <v/>
      </c>
      <c r="K536" s="18" t="str">
        <f aca="false">IF($V536="","",INDEX('Stock Exchange'!G$5:G$2450,$V536))</f>
        <v/>
      </c>
      <c r="L536" s="18" t="str">
        <f aca="false">IF($V536="","",INDEX('Stock Exchange'!H$5:H$2450,$V536))</f>
        <v/>
      </c>
      <c r="M536" s="18" t="str">
        <f aca="false">IF($V536="","",INDEX('Stock Exchange'!I$5:I$2450,$V536))</f>
        <v/>
      </c>
      <c r="N536" s="18" t="str">
        <f aca="false">IF($W536="","",INDEX(Primary!F$5:F$2450,$W536))</f>
        <v/>
      </c>
      <c r="O536" s="18" t="str">
        <f aca="false">IF($W536="","",INDEX(Primary!G$5:G$2450,$W536))</f>
        <v/>
      </c>
      <c r="P536" s="18" t="str">
        <f aca="false">IF($W536="","",INDEX(Primary!H$5:H$2450,$W536))</f>
        <v/>
      </c>
      <c r="Q536" s="18" t="str">
        <f aca="false">IF($W536="","",INDEX(Primary!I$5:I$2450,$W536))</f>
        <v/>
      </c>
      <c r="R536" s="19" t="str">
        <f aca="false">IF($E536="Yes",L536+P536,"")</f>
        <v/>
      </c>
      <c r="S536" s="19" t="str">
        <f aca="false">IF($E536="Yes",H536-R536,"")</f>
        <v/>
      </c>
      <c r="T536" s="6" t="str">
        <f aca="false">IF($E536="Yes",IF(ROUND(ABS(S536),2)&lt;=$T$2,"OK","CHECK"),"n/a")</f>
        <v>n/a</v>
      </c>
      <c r="U536" s="20" t="n">
        <f aca="false">Total!J536</f>
        <v>47.79</v>
      </c>
      <c r="V536" s="17" t="str">
        <f aca="false">IFERROR(MATCH($A536,'Stock Exchange'!$A$5:$A$2450,0),"")</f>
        <v/>
      </c>
      <c r="W536" s="17" t="str">
        <f aca="false">IFERROR(MATCH($A536,Primary!$A$5:$A$2450,0),"")</f>
        <v/>
      </c>
    </row>
    <row r="537" customFormat="false" ht="15" hidden="false" customHeight="false" outlineLevel="0" collapsed="false">
      <c r="A537" s="16" t="n">
        <f aca="false">Total!A537</f>
        <v>37669</v>
      </c>
      <c r="B537" s="17" t="n">
        <f aca="false">YEAR(A537)</f>
        <v>2003</v>
      </c>
      <c r="C537" s="17" t="n">
        <f aca="false">MONTH(A537)</f>
        <v>2</v>
      </c>
      <c r="D537" s="6" t="str">
        <f aca="false">IF(MONTH(A537)&gt;=4,"FY "&amp;YEAR(A537)&amp;"-"&amp;RIGHT(YEAR(A537)+1,2),"FY "&amp;(YEAR(A537)-1)&amp;"-"&amp;RIGHT(YEAR(A537),2))</f>
        <v>FY 2002-03</v>
      </c>
      <c r="E537" s="6" t="str">
        <f aca="false">IF(AND(V537&lt;&gt;"",W537&lt;&gt;""),"Yes","No")</f>
        <v>No</v>
      </c>
      <c r="F537" s="18" t="n">
        <f aca="false">Total!F537</f>
        <v>304.6</v>
      </c>
      <c r="G537" s="18" t="n">
        <f aca="false">Total!G537</f>
        <v>284.1</v>
      </c>
      <c r="H537" s="18" t="n">
        <f aca="false">Total!H537</f>
        <v>20.5</v>
      </c>
      <c r="I537" s="18" t="n">
        <f aca="false">Total!I537</f>
        <v>4.3</v>
      </c>
      <c r="J537" s="18" t="str">
        <f aca="false">IF($V537="","",INDEX('Stock Exchange'!F$5:F$2450,$V537))</f>
        <v/>
      </c>
      <c r="K537" s="18" t="str">
        <f aca="false">IF($V537="","",INDEX('Stock Exchange'!G$5:G$2450,$V537))</f>
        <v/>
      </c>
      <c r="L537" s="18" t="str">
        <f aca="false">IF($V537="","",INDEX('Stock Exchange'!H$5:H$2450,$V537))</f>
        <v/>
      </c>
      <c r="M537" s="18" t="str">
        <f aca="false">IF($V537="","",INDEX('Stock Exchange'!I$5:I$2450,$V537))</f>
        <v/>
      </c>
      <c r="N537" s="18" t="str">
        <f aca="false">IF($W537="","",INDEX(Primary!F$5:F$2450,$W537))</f>
        <v/>
      </c>
      <c r="O537" s="18" t="str">
        <f aca="false">IF($W537="","",INDEX(Primary!G$5:G$2450,$W537))</f>
        <v/>
      </c>
      <c r="P537" s="18" t="str">
        <f aca="false">IF($W537="","",INDEX(Primary!H$5:H$2450,$W537))</f>
        <v/>
      </c>
      <c r="Q537" s="18" t="str">
        <f aca="false">IF($W537="","",INDEX(Primary!I$5:I$2450,$W537))</f>
        <v/>
      </c>
      <c r="R537" s="19" t="str">
        <f aca="false">IF($E537="Yes",L537+P537,"")</f>
        <v/>
      </c>
      <c r="S537" s="19" t="str">
        <f aca="false">IF($E537="Yes",H537-R537,"")</f>
        <v/>
      </c>
      <c r="T537" s="6" t="str">
        <f aca="false">IF($E537="Yes",IF(ROUND(ABS(S537),2)&lt;=$T$2,"OK","CHECK"),"n/a")</f>
        <v>n/a</v>
      </c>
      <c r="U537" s="20" t="n">
        <f aca="false">Total!J537</f>
        <v>47.86</v>
      </c>
      <c r="V537" s="17" t="str">
        <f aca="false">IFERROR(MATCH($A537,'Stock Exchange'!$A$5:$A$2450,0),"")</f>
        <v/>
      </c>
      <c r="W537" s="17" t="str">
        <f aca="false">IFERROR(MATCH($A537,Primary!$A$5:$A$2450,0),"")</f>
        <v/>
      </c>
    </row>
    <row r="538" customFormat="false" ht="15" hidden="false" customHeight="false" outlineLevel="0" collapsed="false">
      <c r="A538" s="16" t="n">
        <f aca="false">Total!A538</f>
        <v>37670</v>
      </c>
      <c r="B538" s="17" t="n">
        <f aca="false">YEAR(A538)</f>
        <v>2003</v>
      </c>
      <c r="C538" s="17" t="n">
        <f aca="false">MONTH(A538)</f>
        <v>2</v>
      </c>
      <c r="D538" s="6" t="str">
        <f aca="false">IF(MONTH(A538)&gt;=4,"FY "&amp;YEAR(A538)&amp;"-"&amp;RIGHT(YEAR(A538)+1,2),"FY "&amp;(YEAR(A538)-1)&amp;"-"&amp;RIGHT(YEAR(A538),2))</f>
        <v>FY 2002-03</v>
      </c>
      <c r="E538" s="6" t="str">
        <f aca="false">IF(AND(V538&lt;&gt;"",W538&lt;&gt;""),"Yes","No")</f>
        <v>No</v>
      </c>
      <c r="F538" s="18" t="n">
        <f aca="false">Total!F538</f>
        <v>139.9</v>
      </c>
      <c r="G538" s="18" t="n">
        <f aca="false">Total!G538</f>
        <v>176.6</v>
      </c>
      <c r="H538" s="18" t="n">
        <f aca="false">Total!H538</f>
        <v>-36.6</v>
      </c>
      <c r="I538" s="18" t="n">
        <f aca="false">Total!I538</f>
        <v>-7.7</v>
      </c>
      <c r="J538" s="18" t="str">
        <f aca="false">IF($V538="","",INDEX('Stock Exchange'!F$5:F$2450,$V538))</f>
        <v/>
      </c>
      <c r="K538" s="18" t="str">
        <f aca="false">IF($V538="","",INDEX('Stock Exchange'!G$5:G$2450,$V538))</f>
        <v/>
      </c>
      <c r="L538" s="18" t="str">
        <f aca="false">IF($V538="","",INDEX('Stock Exchange'!H$5:H$2450,$V538))</f>
        <v/>
      </c>
      <c r="M538" s="18" t="str">
        <f aca="false">IF($V538="","",INDEX('Stock Exchange'!I$5:I$2450,$V538))</f>
        <v/>
      </c>
      <c r="N538" s="18" t="str">
        <f aca="false">IF($W538="","",INDEX(Primary!F$5:F$2450,$W538))</f>
        <v/>
      </c>
      <c r="O538" s="18" t="str">
        <f aca="false">IF($W538="","",INDEX(Primary!G$5:G$2450,$W538))</f>
        <v/>
      </c>
      <c r="P538" s="18" t="str">
        <f aca="false">IF($W538="","",INDEX(Primary!H$5:H$2450,$W538))</f>
        <v/>
      </c>
      <c r="Q538" s="18" t="str">
        <f aca="false">IF($W538="","",INDEX(Primary!I$5:I$2450,$W538))</f>
        <v/>
      </c>
      <c r="R538" s="19" t="str">
        <f aca="false">IF($E538="Yes",L538+P538,"")</f>
        <v/>
      </c>
      <c r="S538" s="19" t="str">
        <f aca="false">IF($E538="Yes",H538-R538,"")</f>
        <v/>
      </c>
      <c r="T538" s="6" t="str">
        <f aca="false">IF($E538="Yes",IF(ROUND(ABS(S538),2)&lt;=$T$2,"OK","CHECK"),"n/a")</f>
        <v>n/a</v>
      </c>
      <c r="U538" s="20" t="n">
        <f aca="false">Total!J538</f>
        <v>47.76</v>
      </c>
      <c r="V538" s="17" t="str">
        <f aca="false">IFERROR(MATCH($A538,'Stock Exchange'!$A$5:$A$2450,0),"")</f>
        <v/>
      </c>
      <c r="W538" s="17" t="str">
        <f aca="false">IFERROR(MATCH($A538,Primary!$A$5:$A$2450,0),"")</f>
        <v/>
      </c>
    </row>
    <row r="539" customFormat="false" ht="15" hidden="false" customHeight="false" outlineLevel="0" collapsed="false">
      <c r="A539" s="16" t="n">
        <f aca="false">Total!A539</f>
        <v>37671</v>
      </c>
      <c r="B539" s="17" t="n">
        <f aca="false">YEAR(A539)</f>
        <v>2003</v>
      </c>
      <c r="C539" s="17" t="n">
        <f aca="false">MONTH(A539)</f>
        <v>2</v>
      </c>
      <c r="D539" s="6" t="str">
        <f aca="false">IF(MONTH(A539)&gt;=4,"FY "&amp;YEAR(A539)&amp;"-"&amp;RIGHT(YEAR(A539)+1,2),"FY "&amp;(YEAR(A539)-1)&amp;"-"&amp;RIGHT(YEAR(A539),2))</f>
        <v>FY 2002-03</v>
      </c>
      <c r="E539" s="6" t="str">
        <f aca="false">IF(AND(V539&lt;&gt;"",W539&lt;&gt;""),"Yes","No")</f>
        <v>No</v>
      </c>
      <c r="F539" s="18" t="n">
        <f aca="false">Total!F539</f>
        <v>108.5</v>
      </c>
      <c r="G539" s="18" t="n">
        <f aca="false">Total!G539</f>
        <v>76.9</v>
      </c>
      <c r="H539" s="18" t="n">
        <f aca="false">Total!H539</f>
        <v>31.5</v>
      </c>
      <c r="I539" s="18" t="n">
        <f aca="false">Total!I539</f>
        <v>6.6</v>
      </c>
      <c r="J539" s="18" t="str">
        <f aca="false">IF($V539="","",INDEX('Stock Exchange'!F$5:F$2450,$V539))</f>
        <v/>
      </c>
      <c r="K539" s="18" t="str">
        <f aca="false">IF($V539="","",INDEX('Stock Exchange'!G$5:G$2450,$V539))</f>
        <v/>
      </c>
      <c r="L539" s="18" t="str">
        <f aca="false">IF($V539="","",INDEX('Stock Exchange'!H$5:H$2450,$V539))</f>
        <v/>
      </c>
      <c r="M539" s="18" t="str">
        <f aca="false">IF($V539="","",INDEX('Stock Exchange'!I$5:I$2450,$V539))</f>
        <v/>
      </c>
      <c r="N539" s="18" t="str">
        <f aca="false">IF($W539="","",INDEX(Primary!F$5:F$2450,$W539))</f>
        <v/>
      </c>
      <c r="O539" s="18" t="str">
        <f aca="false">IF($W539="","",INDEX(Primary!G$5:G$2450,$W539))</f>
        <v/>
      </c>
      <c r="P539" s="18" t="str">
        <f aca="false">IF($W539="","",INDEX(Primary!H$5:H$2450,$W539))</f>
        <v/>
      </c>
      <c r="Q539" s="18" t="str">
        <f aca="false">IF($W539="","",INDEX(Primary!I$5:I$2450,$W539))</f>
        <v/>
      </c>
      <c r="R539" s="19" t="str">
        <f aca="false">IF($E539="Yes",L539+P539,"")</f>
        <v/>
      </c>
      <c r="S539" s="19" t="str">
        <f aca="false">IF($E539="Yes",H539-R539,"")</f>
        <v/>
      </c>
      <c r="T539" s="6" t="str">
        <f aca="false">IF($E539="Yes",IF(ROUND(ABS(S539),2)&lt;=$T$2,"OK","CHECK"),"n/a")</f>
        <v>n/a</v>
      </c>
      <c r="U539" s="20" t="n">
        <f aca="false">Total!J539</f>
        <v>47.74</v>
      </c>
      <c r="V539" s="17" t="str">
        <f aca="false">IFERROR(MATCH($A539,'Stock Exchange'!$A$5:$A$2450,0),"")</f>
        <v/>
      </c>
      <c r="W539" s="17" t="str">
        <f aca="false">IFERROR(MATCH($A539,Primary!$A$5:$A$2450,0),"")</f>
        <v/>
      </c>
    </row>
    <row r="540" customFormat="false" ht="15" hidden="false" customHeight="false" outlineLevel="0" collapsed="false">
      <c r="A540" s="16" t="n">
        <f aca="false">Total!A540</f>
        <v>37672</v>
      </c>
      <c r="B540" s="17" t="n">
        <f aca="false">YEAR(A540)</f>
        <v>2003</v>
      </c>
      <c r="C540" s="17" t="n">
        <f aca="false">MONTH(A540)</f>
        <v>2</v>
      </c>
      <c r="D540" s="6" t="str">
        <f aca="false">IF(MONTH(A540)&gt;=4,"FY "&amp;YEAR(A540)&amp;"-"&amp;RIGHT(YEAR(A540)+1,2),"FY "&amp;(YEAR(A540)-1)&amp;"-"&amp;RIGHT(YEAR(A540),2))</f>
        <v>FY 2002-03</v>
      </c>
      <c r="E540" s="6" t="str">
        <f aca="false">IF(AND(V540&lt;&gt;"",W540&lt;&gt;""),"Yes","No")</f>
        <v>No</v>
      </c>
      <c r="F540" s="18" t="n">
        <f aca="false">Total!F540</f>
        <v>199.2</v>
      </c>
      <c r="G540" s="18" t="n">
        <f aca="false">Total!G540</f>
        <v>165.2</v>
      </c>
      <c r="H540" s="18" t="n">
        <f aca="false">Total!H540</f>
        <v>34</v>
      </c>
      <c r="I540" s="18" t="n">
        <f aca="false">Total!I540</f>
        <v>7.1</v>
      </c>
      <c r="J540" s="18" t="str">
        <f aca="false">IF($V540="","",INDEX('Stock Exchange'!F$5:F$2450,$V540))</f>
        <v/>
      </c>
      <c r="K540" s="18" t="str">
        <f aca="false">IF($V540="","",INDEX('Stock Exchange'!G$5:G$2450,$V540))</f>
        <v/>
      </c>
      <c r="L540" s="18" t="str">
        <f aca="false">IF($V540="","",INDEX('Stock Exchange'!H$5:H$2450,$V540))</f>
        <v/>
      </c>
      <c r="M540" s="18" t="str">
        <f aca="false">IF($V540="","",INDEX('Stock Exchange'!I$5:I$2450,$V540))</f>
        <v/>
      </c>
      <c r="N540" s="18" t="str">
        <f aca="false">IF($W540="","",INDEX(Primary!F$5:F$2450,$W540))</f>
        <v/>
      </c>
      <c r="O540" s="18" t="str">
        <f aca="false">IF($W540="","",INDEX(Primary!G$5:G$2450,$W540))</f>
        <v/>
      </c>
      <c r="P540" s="18" t="str">
        <f aca="false">IF($W540="","",INDEX(Primary!H$5:H$2450,$W540))</f>
        <v/>
      </c>
      <c r="Q540" s="18" t="str">
        <f aca="false">IF($W540="","",INDEX(Primary!I$5:I$2450,$W540))</f>
        <v/>
      </c>
      <c r="R540" s="19" t="str">
        <f aca="false">IF($E540="Yes",L540+P540,"")</f>
        <v/>
      </c>
      <c r="S540" s="19" t="str">
        <f aca="false">IF($E540="Yes",H540-R540,"")</f>
        <v/>
      </c>
      <c r="T540" s="6" t="str">
        <f aca="false">IF($E540="Yes",IF(ROUND(ABS(S540),2)&lt;=$T$2,"OK","CHECK"),"n/a")</f>
        <v>n/a</v>
      </c>
      <c r="U540" s="20" t="n">
        <f aca="false">Total!J540</f>
        <v>47.7</v>
      </c>
      <c r="V540" s="17" t="str">
        <f aca="false">IFERROR(MATCH($A540,'Stock Exchange'!$A$5:$A$2450,0),"")</f>
        <v/>
      </c>
      <c r="W540" s="17" t="str">
        <f aca="false">IFERROR(MATCH($A540,Primary!$A$5:$A$2450,0),"")</f>
        <v/>
      </c>
    </row>
    <row r="541" customFormat="false" ht="15" hidden="false" customHeight="false" outlineLevel="0" collapsed="false">
      <c r="A541" s="16" t="n">
        <f aca="false">Total!A541</f>
        <v>37673</v>
      </c>
      <c r="B541" s="17" t="n">
        <f aca="false">YEAR(A541)</f>
        <v>2003</v>
      </c>
      <c r="C541" s="17" t="n">
        <f aca="false">MONTH(A541)</f>
        <v>2</v>
      </c>
      <c r="D541" s="6" t="str">
        <f aca="false">IF(MONTH(A541)&gt;=4,"FY "&amp;YEAR(A541)&amp;"-"&amp;RIGHT(YEAR(A541)+1,2),"FY "&amp;(YEAR(A541)-1)&amp;"-"&amp;RIGHT(YEAR(A541),2))</f>
        <v>FY 2002-03</v>
      </c>
      <c r="E541" s="6" t="str">
        <f aca="false">IF(AND(V541&lt;&gt;"",W541&lt;&gt;""),"Yes","No")</f>
        <v>No</v>
      </c>
      <c r="F541" s="18" t="n">
        <f aca="false">Total!F541</f>
        <v>154</v>
      </c>
      <c r="G541" s="18" t="n">
        <f aca="false">Total!G541</f>
        <v>134.5</v>
      </c>
      <c r="H541" s="18" t="n">
        <f aca="false">Total!H541</f>
        <v>19.4</v>
      </c>
      <c r="I541" s="18" t="n">
        <f aca="false">Total!I541</f>
        <v>4.1</v>
      </c>
      <c r="J541" s="18" t="str">
        <f aca="false">IF($V541="","",INDEX('Stock Exchange'!F$5:F$2450,$V541))</f>
        <v/>
      </c>
      <c r="K541" s="18" t="str">
        <f aca="false">IF($V541="","",INDEX('Stock Exchange'!G$5:G$2450,$V541))</f>
        <v/>
      </c>
      <c r="L541" s="18" t="str">
        <f aca="false">IF($V541="","",INDEX('Stock Exchange'!H$5:H$2450,$V541))</f>
        <v/>
      </c>
      <c r="M541" s="18" t="str">
        <f aca="false">IF($V541="","",INDEX('Stock Exchange'!I$5:I$2450,$V541))</f>
        <v/>
      </c>
      <c r="N541" s="18" t="str">
        <f aca="false">IF($W541="","",INDEX(Primary!F$5:F$2450,$W541))</f>
        <v/>
      </c>
      <c r="O541" s="18" t="str">
        <f aca="false">IF($W541="","",INDEX(Primary!G$5:G$2450,$W541))</f>
        <v/>
      </c>
      <c r="P541" s="18" t="str">
        <f aca="false">IF($W541="","",INDEX(Primary!H$5:H$2450,$W541))</f>
        <v/>
      </c>
      <c r="Q541" s="18" t="str">
        <f aca="false">IF($W541="","",INDEX(Primary!I$5:I$2450,$W541))</f>
        <v/>
      </c>
      <c r="R541" s="19" t="str">
        <f aca="false">IF($E541="Yes",L541+P541,"")</f>
        <v/>
      </c>
      <c r="S541" s="19" t="str">
        <f aca="false">IF($E541="Yes",H541-R541,"")</f>
        <v/>
      </c>
      <c r="T541" s="6" t="str">
        <f aca="false">IF($E541="Yes",IF(ROUND(ABS(S541),2)&lt;=$T$2,"OK","CHECK"),"n/a")</f>
        <v>n/a</v>
      </c>
      <c r="U541" s="20" t="n">
        <f aca="false">Total!J541</f>
        <v>47.71</v>
      </c>
      <c r="V541" s="17" t="str">
        <f aca="false">IFERROR(MATCH($A541,'Stock Exchange'!$A$5:$A$2450,0),"")</f>
        <v/>
      </c>
      <c r="W541" s="17" t="str">
        <f aca="false">IFERROR(MATCH($A541,Primary!$A$5:$A$2450,0),"")</f>
        <v/>
      </c>
    </row>
    <row r="542" customFormat="false" ht="15" hidden="false" customHeight="false" outlineLevel="0" collapsed="false">
      <c r="A542" s="16" t="n">
        <f aca="false">Total!A542</f>
        <v>37676</v>
      </c>
      <c r="B542" s="17" t="n">
        <f aca="false">YEAR(A542)</f>
        <v>2003</v>
      </c>
      <c r="C542" s="17" t="n">
        <f aca="false">MONTH(A542)</f>
        <v>2</v>
      </c>
      <c r="D542" s="6" t="str">
        <f aca="false">IF(MONTH(A542)&gt;=4,"FY "&amp;YEAR(A542)&amp;"-"&amp;RIGHT(YEAR(A542)+1,2),"FY "&amp;(YEAR(A542)-1)&amp;"-"&amp;RIGHT(YEAR(A542),2))</f>
        <v>FY 2002-03</v>
      </c>
      <c r="E542" s="6" t="str">
        <f aca="false">IF(AND(V542&lt;&gt;"",W542&lt;&gt;""),"Yes","No")</f>
        <v>No</v>
      </c>
      <c r="F542" s="18" t="n">
        <f aca="false">Total!F542</f>
        <v>165.2</v>
      </c>
      <c r="G542" s="18" t="n">
        <f aca="false">Total!G542</f>
        <v>109.2</v>
      </c>
      <c r="H542" s="18" t="n">
        <f aca="false">Total!H542</f>
        <v>55.9</v>
      </c>
      <c r="I542" s="18" t="n">
        <f aca="false">Total!I542</f>
        <v>11.7</v>
      </c>
      <c r="J542" s="18" t="str">
        <f aca="false">IF($V542="","",INDEX('Stock Exchange'!F$5:F$2450,$V542))</f>
        <v/>
      </c>
      <c r="K542" s="18" t="str">
        <f aca="false">IF($V542="","",INDEX('Stock Exchange'!G$5:G$2450,$V542))</f>
        <v/>
      </c>
      <c r="L542" s="18" t="str">
        <f aca="false">IF($V542="","",INDEX('Stock Exchange'!H$5:H$2450,$V542))</f>
        <v/>
      </c>
      <c r="M542" s="18" t="str">
        <f aca="false">IF($V542="","",INDEX('Stock Exchange'!I$5:I$2450,$V542))</f>
        <v/>
      </c>
      <c r="N542" s="18" t="str">
        <f aca="false">IF($W542="","",INDEX(Primary!F$5:F$2450,$W542))</f>
        <v/>
      </c>
      <c r="O542" s="18" t="str">
        <f aca="false">IF($W542="","",INDEX(Primary!G$5:G$2450,$W542))</f>
        <v/>
      </c>
      <c r="P542" s="18" t="str">
        <f aca="false">IF($W542="","",INDEX(Primary!H$5:H$2450,$W542))</f>
        <v/>
      </c>
      <c r="Q542" s="18" t="str">
        <f aca="false">IF($W542="","",INDEX(Primary!I$5:I$2450,$W542))</f>
        <v/>
      </c>
      <c r="R542" s="19" t="str">
        <f aca="false">IF($E542="Yes",L542+P542,"")</f>
        <v/>
      </c>
      <c r="S542" s="19" t="str">
        <f aca="false">IF($E542="Yes",H542-R542,"")</f>
        <v/>
      </c>
      <c r="T542" s="6" t="str">
        <f aca="false">IF($E542="Yes",IF(ROUND(ABS(S542),2)&lt;=$T$2,"OK","CHECK"),"n/a")</f>
        <v>n/a</v>
      </c>
      <c r="U542" s="20" t="n">
        <f aca="false">Total!J542</f>
        <v>47.74</v>
      </c>
      <c r="V542" s="17" t="str">
        <f aca="false">IFERROR(MATCH($A542,'Stock Exchange'!$A$5:$A$2450,0),"")</f>
        <v/>
      </c>
      <c r="W542" s="17" t="str">
        <f aca="false">IFERROR(MATCH($A542,Primary!$A$5:$A$2450,0),"")</f>
        <v/>
      </c>
    </row>
    <row r="543" customFormat="false" ht="15" hidden="false" customHeight="false" outlineLevel="0" collapsed="false">
      <c r="A543" s="16" t="n">
        <f aca="false">Total!A543</f>
        <v>37677</v>
      </c>
      <c r="B543" s="17" t="n">
        <f aca="false">YEAR(A543)</f>
        <v>2003</v>
      </c>
      <c r="C543" s="17" t="n">
        <f aca="false">MONTH(A543)</f>
        <v>2</v>
      </c>
      <c r="D543" s="6" t="str">
        <f aca="false">IF(MONTH(A543)&gt;=4,"FY "&amp;YEAR(A543)&amp;"-"&amp;RIGHT(YEAR(A543)+1,2),"FY "&amp;(YEAR(A543)-1)&amp;"-"&amp;RIGHT(YEAR(A543),2))</f>
        <v>FY 2002-03</v>
      </c>
      <c r="E543" s="6" t="str">
        <f aca="false">IF(AND(V543&lt;&gt;"",W543&lt;&gt;""),"Yes","No")</f>
        <v>No</v>
      </c>
      <c r="F543" s="18" t="n">
        <f aca="false">Total!F543</f>
        <v>77.5</v>
      </c>
      <c r="G543" s="18" t="n">
        <f aca="false">Total!G543</f>
        <v>114.1</v>
      </c>
      <c r="H543" s="18" t="n">
        <f aca="false">Total!H543</f>
        <v>-36.6</v>
      </c>
      <c r="I543" s="18" t="n">
        <f aca="false">Total!I543</f>
        <v>-7.7</v>
      </c>
      <c r="J543" s="18" t="str">
        <f aca="false">IF($V543="","",INDEX('Stock Exchange'!F$5:F$2450,$V543))</f>
        <v/>
      </c>
      <c r="K543" s="18" t="str">
        <f aca="false">IF($V543="","",INDEX('Stock Exchange'!G$5:G$2450,$V543))</f>
        <v/>
      </c>
      <c r="L543" s="18" t="str">
        <f aca="false">IF($V543="","",INDEX('Stock Exchange'!H$5:H$2450,$V543))</f>
        <v/>
      </c>
      <c r="M543" s="18" t="str">
        <f aca="false">IF($V543="","",INDEX('Stock Exchange'!I$5:I$2450,$V543))</f>
        <v/>
      </c>
      <c r="N543" s="18" t="str">
        <f aca="false">IF($W543="","",INDEX(Primary!F$5:F$2450,$W543))</f>
        <v/>
      </c>
      <c r="O543" s="18" t="str">
        <f aca="false">IF($W543="","",INDEX(Primary!G$5:G$2450,$W543))</f>
        <v/>
      </c>
      <c r="P543" s="18" t="str">
        <f aca="false">IF($W543="","",INDEX(Primary!H$5:H$2450,$W543))</f>
        <v/>
      </c>
      <c r="Q543" s="18" t="str">
        <f aca="false">IF($W543="","",INDEX(Primary!I$5:I$2450,$W543))</f>
        <v/>
      </c>
      <c r="R543" s="19" t="str">
        <f aca="false">IF($E543="Yes",L543+P543,"")</f>
        <v/>
      </c>
      <c r="S543" s="19" t="str">
        <f aca="false">IF($E543="Yes",H543-R543,"")</f>
        <v/>
      </c>
      <c r="T543" s="6" t="str">
        <f aca="false">IF($E543="Yes",IF(ROUND(ABS(S543),2)&lt;=$T$2,"OK","CHECK"),"n/a")</f>
        <v>n/a</v>
      </c>
      <c r="U543" s="20" t="n">
        <f aca="false">Total!J543</f>
        <v>47.71</v>
      </c>
      <c r="V543" s="17" t="str">
        <f aca="false">IFERROR(MATCH($A543,'Stock Exchange'!$A$5:$A$2450,0),"")</f>
        <v/>
      </c>
      <c r="W543" s="17" t="str">
        <f aca="false">IFERROR(MATCH($A543,Primary!$A$5:$A$2450,0),"")</f>
        <v/>
      </c>
    </row>
    <row r="544" customFormat="false" ht="15" hidden="false" customHeight="false" outlineLevel="0" collapsed="false">
      <c r="A544" s="16" t="n">
        <f aca="false">Total!A544</f>
        <v>37678</v>
      </c>
      <c r="B544" s="17" t="n">
        <f aca="false">YEAR(A544)</f>
        <v>2003</v>
      </c>
      <c r="C544" s="17" t="n">
        <f aca="false">MONTH(A544)</f>
        <v>2</v>
      </c>
      <c r="D544" s="6" t="str">
        <f aca="false">IF(MONTH(A544)&gt;=4,"FY "&amp;YEAR(A544)&amp;"-"&amp;RIGHT(YEAR(A544)+1,2),"FY "&amp;(YEAR(A544)-1)&amp;"-"&amp;RIGHT(YEAR(A544),2))</f>
        <v>FY 2002-03</v>
      </c>
      <c r="E544" s="6" t="str">
        <f aca="false">IF(AND(V544&lt;&gt;"",W544&lt;&gt;""),"Yes","No")</f>
        <v>No</v>
      </c>
      <c r="F544" s="18" t="n">
        <f aca="false">Total!F544</f>
        <v>94.8</v>
      </c>
      <c r="G544" s="18" t="n">
        <f aca="false">Total!G544</f>
        <v>159.2</v>
      </c>
      <c r="H544" s="18" t="n">
        <f aca="false">Total!H544</f>
        <v>-64.4</v>
      </c>
      <c r="I544" s="18" t="n">
        <f aca="false">Total!I544</f>
        <v>-13.5</v>
      </c>
      <c r="J544" s="18" t="str">
        <f aca="false">IF($V544="","",INDEX('Stock Exchange'!F$5:F$2450,$V544))</f>
        <v/>
      </c>
      <c r="K544" s="18" t="str">
        <f aca="false">IF($V544="","",INDEX('Stock Exchange'!G$5:G$2450,$V544))</f>
        <v/>
      </c>
      <c r="L544" s="18" t="str">
        <f aca="false">IF($V544="","",INDEX('Stock Exchange'!H$5:H$2450,$V544))</f>
        <v/>
      </c>
      <c r="M544" s="18" t="str">
        <f aca="false">IF($V544="","",INDEX('Stock Exchange'!I$5:I$2450,$V544))</f>
        <v/>
      </c>
      <c r="N544" s="18" t="str">
        <f aca="false">IF($W544="","",INDEX(Primary!F$5:F$2450,$W544))</f>
        <v/>
      </c>
      <c r="O544" s="18" t="str">
        <f aca="false">IF($W544="","",INDEX(Primary!G$5:G$2450,$W544))</f>
        <v/>
      </c>
      <c r="P544" s="18" t="str">
        <f aca="false">IF($W544="","",INDEX(Primary!H$5:H$2450,$W544))</f>
        <v/>
      </c>
      <c r="Q544" s="18" t="str">
        <f aca="false">IF($W544="","",INDEX(Primary!I$5:I$2450,$W544))</f>
        <v/>
      </c>
      <c r="R544" s="19" t="str">
        <f aca="false">IF($E544="Yes",L544+P544,"")</f>
        <v/>
      </c>
      <c r="S544" s="19" t="str">
        <f aca="false">IF($E544="Yes",H544-R544,"")</f>
        <v/>
      </c>
      <c r="T544" s="6" t="str">
        <f aca="false">IF($E544="Yes",IF(ROUND(ABS(S544),2)&lt;=$T$2,"OK","CHECK"),"n/a")</f>
        <v>n/a</v>
      </c>
      <c r="U544" s="20" t="n">
        <f aca="false">Total!J544</f>
        <v>47.76</v>
      </c>
      <c r="V544" s="17" t="str">
        <f aca="false">IFERROR(MATCH($A544,'Stock Exchange'!$A$5:$A$2450,0),"")</f>
        <v/>
      </c>
      <c r="W544" s="17" t="str">
        <f aca="false">IFERROR(MATCH($A544,Primary!$A$5:$A$2450,0),"")</f>
        <v/>
      </c>
    </row>
    <row r="545" customFormat="false" ht="15" hidden="false" customHeight="false" outlineLevel="0" collapsed="false">
      <c r="A545" s="16" t="n">
        <f aca="false">Total!A545</f>
        <v>37679</v>
      </c>
      <c r="B545" s="17" t="n">
        <f aca="false">YEAR(A545)</f>
        <v>2003</v>
      </c>
      <c r="C545" s="17" t="n">
        <f aca="false">MONTH(A545)</f>
        <v>2</v>
      </c>
      <c r="D545" s="6" t="str">
        <f aca="false">IF(MONTH(A545)&gt;=4,"FY "&amp;YEAR(A545)&amp;"-"&amp;RIGHT(YEAR(A545)+1,2),"FY "&amp;(YEAR(A545)-1)&amp;"-"&amp;RIGHT(YEAR(A545),2))</f>
        <v>FY 2002-03</v>
      </c>
      <c r="E545" s="6" t="str">
        <f aca="false">IF(AND(V545&lt;&gt;"",W545&lt;&gt;""),"Yes","No")</f>
        <v>No</v>
      </c>
      <c r="F545" s="18" t="n">
        <f aca="false">Total!F545</f>
        <v>196.7</v>
      </c>
      <c r="G545" s="18" t="n">
        <f aca="false">Total!G545</f>
        <v>203.7</v>
      </c>
      <c r="H545" s="18" t="n">
        <f aca="false">Total!H545</f>
        <v>-7</v>
      </c>
      <c r="I545" s="18" t="n">
        <f aca="false">Total!I545</f>
        <v>-1.5</v>
      </c>
      <c r="J545" s="18" t="str">
        <f aca="false">IF($V545="","",INDEX('Stock Exchange'!F$5:F$2450,$V545))</f>
        <v/>
      </c>
      <c r="K545" s="18" t="str">
        <f aca="false">IF($V545="","",INDEX('Stock Exchange'!G$5:G$2450,$V545))</f>
        <v/>
      </c>
      <c r="L545" s="18" t="str">
        <f aca="false">IF($V545="","",INDEX('Stock Exchange'!H$5:H$2450,$V545))</f>
        <v/>
      </c>
      <c r="M545" s="18" t="str">
        <f aca="false">IF($V545="","",INDEX('Stock Exchange'!I$5:I$2450,$V545))</f>
        <v/>
      </c>
      <c r="N545" s="18" t="str">
        <f aca="false">IF($W545="","",INDEX(Primary!F$5:F$2450,$W545))</f>
        <v/>
      </c>
      <c r="O545" s="18" t="str">
        <f aca="false">IF($W545="","",INDEX(Primary!G$5:G$2450,$W545))</f>
        <v/>
      </c>
      <c r="P545" s="18" t="str">
        <f aca="false">IF($W545="","",INDEX(Primary!H$5:H$2450,$W545))</f>
        <v/>
      </c>
      <c r="Q545" s="18" t="str">
        <f aca="false">IF($W545="","",INDEX(Primary!I$5:I$2450,$W545))</f>
        <v/>
      </c>
      <c r="R545" s="19" t="str">
        <f aca="false">IF($E545="Yes",L545+P545,"")</f>
        <v/>
      </c>
      <c r="S545" s="19" t="str">
        <f aca="false">IF($E545="Yes",H545-R545,"")</f>
        <v/>
      </c>
      <c r="T545" s="6" t="str">
        <f aca="false">IF($E545="Yes",IF(ROUND(ABS(S545),2)&lt;=$T$2,"OK","CHECK"),"n/a")</f>
        <v>n/a</v>
      </c>
      <c r="U545" s="20" t="n">
        <f aca="false">Total!J545</f>
        <v>47.69</v>
      </c>
      <c r="V545" s="17" t="str">
        <f aca="false">IFERROR(MATCH($A545,'Stock Exchange'!$A$5:$A$2450,0),"")</f>
        <v/>
      </c>
      <c r="W545" s="17" t="str">
        <f aca="false">IFERROR(MATCH($A545,Primary!$A$5:$A$2450,0),"")</f>
        <v/>
      </c>
    </row>
    <row r="546" customFormat="false" ht="15" hidden="false" customHeight="false" outlineLevel="0" collapsed="false">
      <c r="A546" s="16" t="n">
        <f aca="false">Total!A546</f>
        <v>37680</v>
      </c>
      <c r="B546" s="17" t="n">
        <f aca="false">YEAR(A546)</f>
        <v>2003</v>
      </c>
      <c r="C546" s="17" t="n">
        <f aca="false">MONTH(A546)</f>
        <v>2</v>
      </c>
      <c r="D546" s="6" t="str">
        <f aca="false">IF(MONTH(A546)&gt;=4,"FY "&amp;YEAR(A546)&amp;"-"&amp;RIGHT(YEAR(A546)+1,2),"FY "&amp;(YEAR(A546)-1)&amp;"-"&amp;RIGHT(YEAR(A546),2))</f>
        <v>FY 2002-03</v>
      </c>
      <c r="E546" s="6" t="str">
        <f aca="false">IF(AND(V546&lt;&gt;"",W546&lt;&gt;""),"Yes","No")</f>
        <v>No</v>
      </c>
      <c r="F546" s="18" t="n">
        <f aca="false">Total!F546</f>
        <v>149.7</v>
      </c>
      <c r="G546" s="18" t="n">
        <f aca="false">Total!G546</f>
        <v>128.1</v>
      </c>
      <c r="H546" s="18" t="n">
        <f aca="false">Total!H546</f>
        <v>21.6</v>
      </c>
      <c r="I546" s="18" t="n">
        <f aca="false">Total!I546</f>
        <v>4.5</v>
      </c>
      <c r="J546" s="18" t="str">
        <f aca="false">IF($V546="","",INDEX('Stock Exchange'!F$5:F$2450,$V546))</f>
        <v/>
      </c>
      <c r="K546" s="18" t="str">
        <f aca="false">IF($V546="","",INDEX('Stock Exchange'!G$5:G$2450,$V546))</f>
        <v/>
      </c>
      <c r="L546" s="18" t="str">
        <f aca="false">IF($V546="","",INDEX('Stock Exchange'!H$5:H$2450,$V546))</f>
        <v/>
      </c>
      <c r="M546" s="18" t="str">
        <f aca="false">IF($V546="","",INDEX('Stock Exchange'!I$5:I$2450,$V546))</f>
        <v/>
      </c>
      <c r="N546" s="18" t="str">
        <f aca="false">IF($W546="","",INDEX(Primary!F$5:F$2450,$W546))</f>
        <v/>
      </c>
      <c r="O546" s="18" t="str">
        <f aca="false">IF($W546="","",INDEX(Primary!G$5:G$2450,$W546))</f>
        <v/>
      </c>
      <c r="P546" s="18" t="str">
        <f aca="false">IF($W546="","",INDEX(Primary!H$5:H$2450,$W546))</f>
        <v/>
      </c>
      <c r="Q546" s="18" t="str">
        <f aca="false">IF($W546="","",INDEX(Primary!I$5:I$2450,$W546))</f>
        <v/>
      </c>
      <c r="R546" s="19" t="str">
        <f aca="false">IF($E546="Yes",L546+P546,"")</f>
        <v/>
      </c>
      <c r="S546" s="19" t="str">
        <f aca="false">IF($E546="Yes",H546-R546,"")</f>
        <v/>
      </c>
      <c r="T546" s="6" t="str">
        <f aca="false">IF($E546="Yes",IF(ROUND(ABS(S546),2)&lt;=$T$2,"OK","CHECK"),"n/a")</f>
        <v>n/a</v>
      </c>
      <c r="U546" s="20" t="n">
        <f aca="false">Total!J546</f>
        <v>47.68</v>
      </c>
      <c r="V546" s="17" t="str">
        <f aca="false">IFERROR(MATCH($A546,'Stock Exchange'!$A$5:$A$2450,0),"")</f>
        <v/>
      </c>
      <c r="W546" s="17" t="str">
        <f aca="false">IFERROR(MATCH($A546,Primary!$A$5:$A$2450,0),"")</f>
        <v/>
      </c>
    </row>
    <row r="547" customFormat="false" ht="15" hidden="false" customHeight="false" outlineLevel="0" collapsed="false">
      <c r="A547" s="16" t="n">
        <f aca="false">Total!A547</f>
        <v>37683</v>
      </c>
      <c r="B547" s="17" t="n">
        <f aca="false">YEAR(A547)</f>
        <v>2003</v>
      </c>
      <c r="C547" s="17" t="n">
        <f aca="false">MONTH(A547)</f>
        <v>3</v>
      </c>
      <c r="D547" s="6" t="str">
        <f aca="false">IF(MONTH(A547)&gt;=4,"FY "&amp;YEAR(A547)&amp;"-"&amp;RIGHT(YEAR(A547)+1,2),"FY "&amp;(YEAR(A547)-1)&amp;"-"&amp;RIGHT(YEAR(A547),2))</f>
        <v>FY 2002-03</v>
      </c>
      <c r="E547" s="6" t="str">
        <f aca="false">IF(AND(V547&lt;&gt;"",W547&lt;&gt;""),"Yes","No")</f>
        <v>No</v>
      </c>
      <c r="F547" s="18" t="n">
        <f aca="false">Total!F547</f>
        <v>362.3</v>
      </c>
      <c r="G547" s="18" t="n">
        <f aca="false">Total!G547</f>
        <v>187.5</v>
      </c>
      <c r="H547" s="18" t="n">
        <f aca="false">Total!H547</f>
        <v>174.8</v>
      </c>
      <c r="I547" s="18" t="n">
        <f aca="false">Total!I547</f>
        <v>36.7</v>
      </c>
      <c r="J547" s="18" t="str">
        <f aca="false">IF($V547="","",INDEX('Stock Exchange'!F$5:F$2450,$V547))</f>
        <v/>
      </c>
      <c r="K547" s="18" t="str">
        <f aca="false">IF($V547="","",INDEX('Stock Exchange'!G$5:G$2450,$V547))</f>
        <v/>
      </c>
      <c r="L547" s="18" t="str">
        <f aca="false">IF($V547="","",INDEX('Stock Exchange'!H$5:H$2450,$V547))</f>
        <v/>
      </c>
      <c r="M547" s="18" t="str">
        <f aca="false">IF($V547="","",INDEX('Stock Exchange'!I$5:I$2450,$V547))</f>
        <v/>
      </c>
      <c r="N547" s="18" t="str">
        <f aca="false">IF($W547="","",INDEX(Primary!F$5:F$2450,$W547))</f>
        <v/>
      </c>
      <c r="O547" s="18" t="str">
        <f aca="false">IF($W547="","",INDEX(Primary!G$5:G$2450,$W547))</f>
        <v/>
      </c>
      <c r="P547" s="18" t="str">
        <f aca="false">IF($W547="","",INDEX(Primary!H$5:H$2450,$W547))</f>
        <v/>
      </c>
      <c r="Q547" s="18" t="str">
        <f aca="false">IF($W547="","",INDEX(Primary!I$5:I$2450,$W547))</f>
        <v/>
      </c>
      <c r="R547" s="19" t="str">
        <f aca="false">IF($E547="Yes",L547+P547,"")</f>
        <v/>
      </c>
      <c r="S547" s="19" t="str">
        <f aca="false">IF($E547="Yes",H547-R547,"")</f>
        <v/>
      </c>
      <c r="T547" s="6" t="str">
        <f aca="false">IF($E547="Yes",IF(ROUND(ABS(S547),2)&lt;=$T$2,"OK","CHECK"),"n/a")</f>
        <v>n/a</v>
      </c>
      <c r="U547" s="20" t="n">
        <f aca="false">Total!J547</f>
        <v>47.67</v>
      </c>
      <c r="V547" s="17" t="str">
        <f aca="false">IFERROR(MATCH($A547,'Stock Exchange'!$A$5:$A$2450,0),"")</f>
        <v/>
      </c>
      <c r="W547" s="17" t="str">
        <f aca="false">IFERROR(MATCH($A547,Primary!$A$5:$A$2450,0),"")</f>
        <v/>
      </c>
    </row>
    <row r="548" customFormat="false" ht="15" hidden="false" customHeight="false" outlineLevel="0" collapsed="false">
      <c r="A548" s="16" t="n">
        <f aca="false">Total!A548</f>
        <v>37684</v>
      </c>
      <c r="B548" s="17" t="n">
        <f aca="false">YEAR(A548)</f>
        <v>2003</v>
      </c>
      <c r="C548" s="17" t="n">
        <f aca="false">MONTH(A548)</f>
        <v>3</v>
      </c>
      <c r="D548" s="6" t="str">
        <f aca="false">IF(MONTH(A548)&gt;=4,"FY "&amp;YEAR(A548)&amp;"-"&amp;RIGHT(YEAR(A548)+1,2),"FY "&amp;(YEAR(A548)-1)&amp;"-"&amp;RIGHT(YEAR(A548),2))</f>
        <v>FY 2002-03</v>
      </c>
      <c r="E548" s="6" t="str">
        <f aca="false">IF(AND(V548&lt;&gt;"",W548&lt;&gt;""),"Yes","No")</f>
        <v>No</v>
      </c>
      <c r="F548" s="18" t="n">
        <f aca="false">Total!F548</f>
        <v>132.1</v>
      </c>
      <c r="G548" s="18" t="n">
        <f aca="false">Total!G548</f>
        <v>107.6</v>
      </c>
      <c r="H548" s="18" t="n">
        <f aca="false">Total!H548</f>
        <v>24.5</v>
      </c>
      <c r="I548" s="18" t="n">
        <f aca="false">Total!I548</f>
        <v>5.2</v>
      </c>
      <c r="J548" s="18" t="str">
        <f aca="false">IF($V548="","",INDEX('Stock Exchange'!F$5:F$2450,$V548))</f>
        <v/>
      </c>
      <c r="K548" s="18" t="str">
        <f aca="false">IF($V548="","",INDEX('Stock Exchange'!G$5:G$2450,$V548))</f>
        <v/>
      </c>
      <c r="L548" s="18" t="str">
        <f aca="false">IF($V548="","",INDEX('Stock Exchange'!H$5:H$2450,$V548))</f>
        <v/>
      </c>
      <c r="M548" s="18" t="str">
        <f aca="false">IF($V548="","",INDEX('Stock Exchange'!I$5:I$2450,$V548))</f>
        <v/>
      </c>
      <c r="N548" s="18" t="str">
        <f aca="false">IF($W548="","",INDEX(Primary!F$5:F$2450,$W548))</f>
        <v/>
      </c>
      <c r="O548" s="18" t="str">
        <f aca="false">IF($W548="","",INDEX(Primary!G$5:G$2450,$W548))</f>
        <v/>
      </c>
      <c r="P548" s="18" t="str">
        <f aca="false">IF($W548="","",INDEX(Primary!H$5:H$2450,$W548))</f>
        <v/>
      </c>
      <c r="Q548" s="18" t="str">
        <f aca="false">IF($W548="","",INDEX(Primary!I$5:I$2450,$W548))</f>
        <v/>
      </c>
      <c r="R548" s="19" t="str">
        <f aca="false">IF($E548="Yes",L548+P548,"")</f>
        <v/>
      </c>
      <c r="S548" s="19" t="str">
        <f aca="false">IF($E548="Yes",H548-R548,"")</f>
        <v/>
      </c>
      <c r="T548" s="6" t="str">
        <f aca="false">IF($E548="Yes",IF(ROUND(ABS(S548),2)&lt;=$T$2,"OK","CHECK"),"n/a")</f>
        <v>n/a</v>
      </c>
      <c r="U548" s="20" t="n">
        <f aca="false">Total!J548</f>
        <v>47.66</v>
      </c>
      <c r="V548" s="17" t="str">
        <f aca="false">IFERROR(MATCH($A548,'Stock Exchange'!$A$5:$A$2450,0),"")</f>
        <v/>
      </c>
      <c r="W548" s="17" t="str">
        <f aca="false">IFERROR(MATCH($A548,Primary!$A$5:$A$2450,0),"")</f>
        <v/>
      </c>
    </row>
    <row r="549" customFormat="false" ht="15" hidden="false" customHeight="false" outlineLevel="0" collapsed="false">
      <c r="A549" s="16" t="n">
        <f aca="false">Total!A549</f>
        <v>37685</v>
      </c>
      <c r="B549" s="17" t="n">
        <f aca="false">YEAR(A549)</f>
        <v>2003</v>
      </c>
      <c r="C549" s="17" t="n">
        <f aca="false">MONTH(A549)</f>
        <v>3</v>
      </c>
      <c r="D549" s="6" t="str">
        <f aca="false">IF(MONTH(A549)&gt;=4,"FY "&amp;YEAR(A549)&amp;"-"&amp;RIGHT(YEAR(A549)+1,2),"FY "&amp;(YEAR(A549)-1)&amp;"-"&amp;RIGHT(YEAR(A549),2))</f>
        <v>FY 2002-03</v>
      </c>
      <c r="E549" s="6" t="str">
        <f aca="false">IF(AND(V549&lt;&gt;"",W549&lt;&gt;""),"Yes","No")</f>
        <v>No</v>
      </c>
      <c r="F549" s="18" t="n">
        <f aca="false">Total!F549</f>
        <v>100.9</v>
      </c>
      <c r="G549" s="18" t="n">
        <f aca="false">Total!G549</f>
        <v>131.2</v>
      </c>
      <c r="H549" s="18" t="n">
        <f aca="false">Total!H549</f>
        <v>-30.3</v>
      </c>
      <c r="I549" s="18" t="n">
        <f aca="false">Total!I549</f>
        <v>-6.4</v>
      </c>
      <c r="J549" s="18" t="str">
        <f aca="false">IF($V549="","",INDEX('Stock Exchange'!F$5:F$2450,$V549))</f>
        <v/>
      </c>
      <c r="K549" s="18" t="str">
        <f aca="false">IF($V549="","",INDEX('Stock Exchange'!G$5:G$2450,$V549))</f>
        <v/>
      </c>
      <c r="L549" s="18" t="str">
        <f aca="false">IF($V549="","",INDEX('Stock Exchange'!H$5:H$2450,$V549))</f>
        <v/>
      </c>
      <c r="M549" s="18" t="str">
        <f aca="false">IF($V549="","",INDEX('Stock Exchange'!I$5:I$2450,$V549))</f>
        <v/>
      </c>
      <c r="N549" s="18" t="str">
        <f aca="false">IF($W549="","",INDEX(Primary!F$5:F$2450,$W549))</f>
        <v/>
      </c>
      <c r="O549" s="18" t="str">
        <f aca="false">IF($W549="","",INDEX(Primary!G$5:G$2450,$W549))</f>
        <v/>
      </c>
      <c r="P549" s="18" t="str">
        <f aca="false">IF($W549="","",INDEX(Primary!H$5:H$2450,$W549))</f>
        <v/>
      </c>
      <c r="Q549" s="18" t="str">
        <f aca="false">IF($W549="","",INDEX(Primary!I$5:I$2450,$W549))</f>
        <v/>
      </c>
      <c r="R549" s="19" t="str">
        <f aca="false">IF($E549="Yes",L549+P549,"")</f>
        <v/>
      </c>
      <c r="S549" s="19" t="str">
        <f aca="false">IF($E549="Yes",H549-R549,"")</f>
        <v/>
      </c>
      <c r="T549" s="6" t="str">
        <f aca="false">IF($E549="Yes",IF(ROUND(ABS(S549),2)&lt;=$T$2,"OK","CHECK"),"n/a")</f>
        <v>n/a</v>
      </c>
      <c r="U549" s="20" t="n">
        <f aca="false">Total!J549</f>
        <v>47.65</v>
      </c>
      <c r="V549" s="17" t="str">
        <f aca="false">IFERROR(MATCH($A549,'Stock Exchange'!$A$5:$A$2450,0),"")</f>
        <v/>
      </c>
      <c r="W549" s="17" t="str">
        <f aca="false">IFERROR(MATCH($A549,Primary!$A$5:$A$2450,0),"")</f>
        <v/>
      </c>
    </row>
    <row r="550" customFormat="false" ht="15" hidden="false" customHeight="false" outlineLevel="0" collapsed="false">
      <c r="A550" s="16" t="n">
        <f aca="false">Total!A550</f>
        <v>37686</v>
      </c>
      <c r="B550" s="17" t="n">
        <f aca="false">YEAR(A550)</f>
        <v>2003</v>
      </c>
      <c r="C550" s="17" t="n">
        <f aca="false">MONTH(A550)</f>
        <v>3</v>
      </c>
      <c r="D550" s="6" t="str">
        <f aca="false">IF(MONTH(A550)&gt;=4,"FY "&amp;YEAR(A550)&amp;"-"&amp;RIGHT(YEAR(A550)+1,2),"FY "&amp;(YEAR(A550)-1)&amp;"-"&amp;RIGHT(YEAR(A550),2))</f>
        <v>FY 2002-03</v>
      </c>
      <c r="E550" s="6" t="str">
        <f aca="false">IF(AND(V550&lt;&gt;"",W550&lt;&gt;""),"Yes","No")</f>
        <v>No</v>
      </c>
      <c r="F550" s="18" t="n">
        <f aca="false">Total!F550</f>
        <v>112.3</v>
      </c>
      <c r="G550" s="18" t="n">
        <f aca="false">Total!G550</f>
        <v>131.1</v>
      </c>
      <c r="H550" s="18" t="n">
        <f aca="false">Total!H550</f>
        <v>-18.9</v>
      </c>
      <c r="I550" s="18" t="n">
        <f aca="false">Total!I550</f>
        <v>-4</v>
      </c>
      <c r="J550" s="18" t="str">
        <f aca="false">IF($V550="","",INDEX('Stock Exchange'!F$5:F$2450,$V550))</f>
        <v/>
      </c>
      <c r="K550" s="18" t="str">
        <f aca="false">IF($V550="","",INDEX('Stock Exchange'!G$5:G$2450,$V550))</f>
        <v/>
      </c>
      <c r="L550" s="18" t="str">
        <f aca="false">IF($V550="","",INDEX('Stock Exchange'!H$5:H$2450,$V550))</f>
        <v/>
      </c>
      <c r="M550" s="18" t="str">
        <f aca="false">IF($V550="","",INDEX('Stock Exchange'!I$5:I$2450,$V550))</f>
        <v/>
      </c>
      <c r="N550" s="18" t="str">
        <f aca="false">IF($W550="","",INDEX(Primary!F$5:F$2450,$W550))</f>
        <v/>
      </c>
      <c r="O550" s="18" t="str">
        <f aca="false">IF($W550="","",INDEX(Primary!G$5:G$2450,$W550))</f>
        <v/>
      </c>
      <c r="P550" s="18" t="str">
        <f aca="false">IF($W550="","",INDEX(Primary!H$5:H$2450,$W550))</f>
        <v/>
      </c>
      <c r="Q550" s="18" t="str">
        <f aca="false">IF($W550="","",INDEX(Primary!I$5:I$2450,$W550))</f>
        <v/>
      </c>
      <c r="R550" s="19" t="str">
        <f aca="false">IF($E550="Yes",L550+P550,"")</f>
        <v/>
      </c>
      <c r="S550" s="19" t="str">
        <f aca="false">IF($E550="Yes",H550-R550,"")</f>
        <v/>
      </c>
      <c r="T550" s="6" t="str">
        <f aca="false">IF($E550="Yes",IF(ROUND(ABS(S550),2)&lt;=$T$2,"OK","CHECK"),"n/a")</f>
        <v>n/a</v>
      </c>
      <c r="U550" s="20" t="n">
        <f aca="false">Total!J550</f>
        <v>47.63</v>
      </c>
      <c r="V550" s="17" t="str">
        <f aca="false">IFERROR(MATCH($A550,'Stock Exchange'!$A$5:$A$2450,0),"")</f>
        <v/>
      </c>
      <c r="W550" s="17" t="str">
        <f aca="false">IFERROR(MATCH($A550,Primary!$A$5:$A$2450,0),"")</f>
        <v/>
      </c>
    </row>
    <row r="551" customFormat="false" ht="15" hidden="false" customHeight="false" outlineLevel="0" collapsed="false">
      <c r="A551" s="16" t="n">
        <f aca="false">Total!A551</f>
        <v>37687</v>
      </c>
      <c r="B551" s="17" t="n">
        <f aca="false">YEAR(A551)</f>
        <v>2003</v>
      </c>
      <c r="C551" s="17" t="n">
        <f aca="false">MONTH(A551)</f>
        <v>3</v>
      </c>
      <c r="D551" s="6" t="str">
        <f aca="false">IF(MONTH(A551)&gt;=4,"FY "&amp;YEAR(A551)&amp;"-"&amp;RIGHT(YEAR(A551)+1,2),"FY "&amp;(YEAR(A551)-1)&amp;"-"&amp;RIGHT(YEAR(A551),2))</f>
        <v>FY 2002-03</v>
      </c>
      <c r="E551" s="6" t="str">
        <f aca="false">IF(AND(V551&lt;&gt;"",W551&lt;&gt;""),"Yes","No")</f>
        <v>No</v>
      </c>
      <c r="F551" s="18" t="n">
        <f aca="false">Total!F551</f>
        <v>95.8</v>
      </c>
      <c r="G551" s="18" t="n">
        <f aca="false">Total!G551</f>
        <v>97.5</v>
      </c>
      <c r="H551" s="18" t="n">
        <f aca="false">Total!H551</f>
        <v>-1.7</v>
      </c>
      <c r="I551" s="18" t="n">
        <f aca="false">Total!I551</f>
        <v>-0.4</v>
      </c>
      <c r="J551" s="18" t="str">
        <f aca="false">IF($V551="","",INDEX('Stock Exchange'!F$5:F$2450,$V551))</f>
        <v/>
      </c>
      <c r="K551" s="18" t="str">
        <f aca="false">IF($V551="","",INDEX('Stock Exchange'!G$5:G$2450,$V551))</f>
        <v/>
      </c>
      <c r="L551" s="18" t="str">
        <f aca="false">IF($V551="","",INDEX('Stock Exchange'!H$5:H$2450,$V551))</f>
        <v/>
      </c>
      <c r="M551" s="18" t="str">
        <f aca="false">IF($V551="","",INDEX('Stock Exchange'!I$5:I$2450,$V551))</f>
        <v/>
      </c>
      <c r="N551" s="18" t="str">
        <f aca="false">IF($W551="","",INDEX(Primary!F$5:F$2450,$W551))</f>
        <v/>
      </c>
      <c r="O551" s="18" t="str">
        <f aca="false">IF($W551="","",INDEX(Primary!G$5:G$2450,$W551))</f>
        <v/>
      </c>
      <c r="P551" s="18" t="str">
        <f aca="false">IF($W551="","",INDEX(Primary!H$5:H$2450,$W551))</f>
        <v/>
      </c>
      <c r="Q551" s="18" t="str">
        <f aca="false">IF($W551="","",INDEX(Primary!I$5:I$2450,$W551))</f>
        <v/>
      </c>
      <c r="R551" s="19" t="str">
        <f aca="false">IF($E551="Yes",L551+P551,"")</f>
        <v/>
      </c>
      <c r="S551" s="19" t="str">
        <f aca="false">IF($E551="Yes",H551-R551,"")</f>
        <v/>
      </c>
      <c r="T551" s="6" t="str">
        <f aca="false">IF($E551="Yes",IF(ROUND(ABS(S551),2)&lt;=$T$2,"OK","CHECK"),"n/a")</f>
        <v>n/a</v>
      </c>
      <c r="U551" s="20" t="n">
        <f aca="false">Total!J551</f>
        <v>47.64</v>
      </c>
      <c r="V551" s="17" t="str">
        <f aca="false">IFERROR(MATCH($A551,'Stock Exchange'!$A$5:$A$2450,0),"")</f>
        <v/>
      </c>
      <c r="W551" s="17" t="str">
        <f aca="false">IFERROR(MATCH($A551,Primary!$A$5:$A$2450,0),"")</f>
        <v/>
      </c>
    </row>
    <row r="552" customFormat="false" ht="15" hidden="false" customHeight="false" outlineLevel="0" collapsed="false">
      <c r="A552" s="16" t="n">
        <f aca="false">Total!A552</f>
        <v>37690</v>
      </c>
      <c r="B552" s="17" t="n">
        <f aca="false">YEAR(A552)</f>
        <v>2003</v>
      </c>
      <c r="C552" s="17" t="n">
        <f aca="false">MONTH(A552)</f>
        <v>3</v>
      </c>
      <c r="D552" s="6" t="str">
        <f aca="false">IF(MONTH(A552)&gt;=4,"FY "&amp;YEAR(A552)&amp;"-"&amp;RIGHT(YEAR(A552)+1,2),"FY "&amp;(YEAR(A552)-1)&amp;"-"&amp;RIGHT(YEAR(A552),2))</f>
        <v>FY 2002-03</v>
      </c>
      <c r="E552" s="6" t="str">
        <f aca="false">IF(AND(V552&lt;&gt;"",W552&lt;&gt;""),"Yes","No")</f>
        <v>No</v>
      </c>
      <c r="F552" s="18" t="n">
        <f aca="false">Total!F552</f>
        <v>144.3</v>
      </c>
      <c r="G552" s="18" t="n">
        <f aca="false">Total!G552</f>
        <v>168.4</v>
      </c>
      <c r="H552" s="18" t="n">
        <f aca="false">Total!H552</f>
        <v>-24.1</v>
      </c>
      <c r="I552" s="18" t="n">
        <f aca="false">Total!I552</f>
        <v>-5</v>
      </c>
      <c r="J552" s="18" t="str">
        <f aca="false">IF($V552="","",INDEX('Stock Exchange'!F$5:F$2450,$V552))</f>
        <v/>
      </c>
      <c r="K552" s="18" t="str">
        <f aca="false">IF($V552="","",INDEX('Stock Exchange'!G$5:G$2450,$V552))</f>
        <v/>
      </c>
      <c r="L552" s="18" t="str">
        <f aca="false">IF($V552="","",INDEX('Stock Exchange'!H$5:H$2450,$V552))</f>
        <v/>
      </c>
      <c r="M552" s="18" t="str">
        <f aca="false">IF($V552="","",INDEX('Stock Exchange'!I$5:I$2450,$V552))</f>
        <v/>
      </c>
      <c r="N552" s="18" t="str">
        <f aca="false">IF($W552="","",INDEX(Primary!F$5:F$2450,$W552))</f>
        <v/>
      </c>
      <c r="O552" s="18" t="str">
        <f aca="false">IF($W552="","",INDEX(Primary!G$5:G$2450,$W552))</f>
        <v/>
      </c>
      <c r="P552" s="18" t="str">
        <f aca="false">IF($W552="","",INDEX(Primary!H$5:H$2450,$W552))</f>
        <v/>
      </c>
      <c r="Q552" s="18" t="str">
        <f aca="false">IF($W552="","",INDEX(Primary!I$5:I$2450,$W552))</f>
        <v/>
      </c>
      <c r="R552" s="19" t="str">
        <f aca="false">IF($E552="Yes",L552+P552,"")</f>
        <v/>
      </c>
      <c r="S552" s="19" t="str">
        <f aca="false">IF($E552="Yes",H552-R552,"")</f>
        <v/>
      </c>
      <c r="T552" s="6" t="str">
        <f aca="false">IF($E552="Yes",IF(ROUND(ABS(S552),2)&lt;=$T$2,"OK","CHECK"),"n/a")</f>
        <v>n/a</v>
      </c>
      <c r="U552" s="20" t="n">
        <f aca="false">Total!J552</f>
        <v>47.67</v>
      </c>
      <c r="V552" s="17" t="str">
        <f aca="false">IFERROR(MATCH($A552,'Stock Exchange'!$A$5:$A$2450,0),"")</f>
        <v/>
      </c>
      <c r="W552" s="17" t="str">
        <f aca="false">IFERROR(MATCH($A552,Primary!$A$5:$A$2450,0),"")</f>
        <v/>
      </c>
    </row>
    <row r="553" customFormat="false" ht="15" hidden="false" customHeight="false" outlineLevel="0" collapsed="false">
      <c r="A553" s="16" t="n">
        <f aca="false">Total!A553</f>
        <v>37691</v>
      </c>
      <c r="B553" s="17" t="n">
        <f aca="false">YEAR(A553)</f>
        <v>2003</v>
      </c>
      <c r="C553" s="17" t="n">
        <f aca="false">MONTH(A553)</f>
        <v>3</v>
      </c>
      <c r="D553" s="6" t="str">
        <f aca="false">IF(MONTH(A553)&gt;=4,"FY "&amp;YEAR(A553)&amp;"-"&amp;RIGHT(YEAR(A553)+1,2),"FY "&amp;(YEAR(A553)-1)&amp;"-"&amp;RIGHT(YEAR(A553),2))</f>
        <v>FY 2002-03</v>
      </c>
      <c r="E553" s="6" t="str">
        <f aca="false">IF(AND(V553&lt;&gt;"",W553&lt;&gt;""),"Yes","No")</f>
        <v>No</v>
      </c>
      <c r="F553" s="18" t="n">
        <f aca="false">Total!F553</f>
        <v>145.8</v>
      </c>
      <c r="G553" s="18" t="n">
        <f aca="false">Total!G553</f>
        <v>110.2</v>
      </c>
      <c r="H553" s="18" t="n">
        <f aca="false">Total!H553</f>
        <v>35.6</v>
      </c>
      <c r="I553" s="18" t="n">
        <f aca="false">Total!I553</f>
        <v>7.5</v>
      </c>
      <c r="J553" s="18" t="str">
        <f aca="false">IF($V553="","",INDEX('Stock Exchange'!F$5:F$2450,$V553))</f>
        <v/>
      </c>
      <c r="K553" s="18" t="str">
        <f aca="false">IF($V553="","",INDEX('Stock Exchange'!G$5:G$2450,$V553))</f>
        <v/>
      </c>
      <c r="L553" s="18" t="str">
        <f aca="false">IF($V553="","",INDEX('Stock Exchange'!H$5:H$2450,$V553))</f>
        <v/>
      </c>
      <c r="M553" s="18" t="str">
        <f aca="false">IF($V553="","",INDEX('Stock Exchange'!I$5:I$2450,$V553))</f>
        <v/>
      </c>
      <c r="N553" s="18" t="str">
        <f aca="false">IF($W553="","",INDEX(Primary!F$5:F$2450,$W553))</f>
        <v/>
      </c>
      <c r="O553" s="18" t="str">
        <f aca="false">IF($W553="","",INDEX(Primary!G$5:G$2450,$W553))</f>
        <v/>
      </c>
      <c r="P553" s="18" t="str">
        <f aca="false">IF($W553="","",INDEX(Primary!H$5:H$2450,$W553))</f>
        <v/>
      </c>
      <c r="Q553" s="18" t="str">
        <f aca="false">IF($W553="","",INDEX(Primary!I$5:I$2450,$W553))</f>
        <v/>
      </c>
      <c r="R553" s="19" t="str">
        <f aca="false">IF($E553="Yes",L553+P553,"")</f>
        <v/>
      </c>
      <c r="S553" s="19" t="str">
        <f aca="false">IF($E553="Yes",H553-R553,"")</f>
        <v/>
      </c>
      <c r="T553" s="6" t="str">
        <f aca="false">IF($E553="Yes",IF(ROUND(ABS(S553),2)&lt;=$T$2,"OK","CHECK"),"n/a")</f>
        <v>n/a</v>
      </c>
      <c r="U553" s="20" t="n">
        <f aca="false">Total!J553</f>
        <v>47.66</v>
      </c>
      <c r="V553" s="17" t="str">
        <f aca="false">IFERROR(MATCH($A553,'Stock Exchange'!$A$5:$A$2450,0),"")</f>
        <v/>
      </c>
      <c r="W553" s="17" t="str">
        <f aca="false">IFERROR(MATCH($A553,Primary!$A$5:$A$2450,0),"")</f>
        <v/>
      </c>
    </row>
    <row r="554" customFormat="false" ht="15" hidden="false" customHeight="false" outlineLevel="0" collapsed="false">
      <c r="A554" s="16" t="n">
        <f aca="false">Total!A554</f>
        <v>37692</v>
      </c>
      <c r="B554" s="17" t="n">
        <f aca="false">YEAR(A554)</f>
        <v>2003</v>
      </c>
      <c r="C554" s="17" t="n">
        <f aca="false">MONTH(A554)</f>
        <v>3</v>
      </c>
      <c r="D554" s="6" t="str">
        <f aca="false">IF(MONTH(A554)&gt;=4,"FY "&amp;YEAR(A554)&amp;"-"&amp;RIGHT(YEAR(A554)+1,2),"FY "&amp;(YEAR(A554)-1)&amp;"-"&amp;RIGHT(YEAR(A554),2))</f>
        <v>FY 2002-03</v>
      </c>
      <c r="E554" s="6" t="str">
        <f aca="false">IF(AND(V554&lt;&gt;"",W554&lt;&gt;""),"Yes","No")</f>
        <v>No</v>
      </c>
      <c r="F554" s="18" t="n">
        <f aca="false">Total!F554</f>
        <v>111.8</v>
      </c>
      <c r="G554" s="18" t="n">
        <f aca="false">Total!G554</f>
        <v>103.9</v>
      </c>
      <c r="H554" s="18" t="n">
        <f aca="false">Total!H554</f>
        <v>7.9</v>
      </c>
      <c r="I554" s="18" t="n">
        <f aca="false">Total!I554</f>
        <v>1.7</v>
      </c>
      <c r="J554" s="18" t="str">
        <f aca="false">IF($V554="","",INDEX('Stock Exchange'!F$5:F$2450,$V554))</f>
        <v/>
      </c>
      <c r="K554" s="18" t="str">
        <f aca="false">IF($V554="","",INDEX('Stock Exchange'!G$5:G$2450,$V554))</f>
        <v/>
      </c>
      <c r="L554" s="18" t="str">
        <f aca="false">IF($V554="","",INDEX('Stock Exchange'!H$5:H$2450,$V554))</f>
        <v/>
      </c>
      <c r="M554" s="18" t="str">
        <f aca="false">IF($V554="","",INDEX('Stock Exchange'!I$5:I$2450,$V554))</f>
        <v/>
      </c>
      <c r="N554" s="18" t="str">
        <f aca="false">IF($W554="","",INDEX(Primary!F$5:F$2450,$W554))</f>
        <v/>
      </c>
      <c r="O554" s="18" t="str">
        <f aca="false">IF($W554="","",INDEX(Primary!G$5:G$2450,$W554))</f>
        <v/>
      </c>
      <c r="P554" s="18" t="str">
        <f aca="false">IF($W554="","",INDEX(Primary!H$5:H$2450,$W554))</f>
        <v/>
      </c>
      <c r="Q554" s="18" t="str">
        <f aca="false">IF($W554="","",INDEX(Primary!I$5:I$2450,$W554))</f>
        <v/>
      </c>
      <c r="R554" s="19" t="str">
        <f aca="false">IF($E554="Yes",L554+P554,"")</f>
        <v/>
      </c>
      <c r="S554" s="19" t="str">
        <f aca="false">IF($E554="Yes",H554-R554,"")</f>
        <v/>
      </c>
      <c r="T554" s="6" t="str">
        <f aca="false">IF($E554="Yes",IF(ROUND(ABS(S554),2)&lt;=$T$2,"OK","CHECK"),"n/a")</f>
        <v>n/a</v>
      </c>
      <c r="U554" s="20" t="n">
        <f aca="false">Total!J554</f>
        <v>47.65</v>
      </c>
      <c r="V554" s="17" t="str">
        <f aca="false">IFERROR(MATCH($A554,'Stock Exchange'!$A$5:$A$2450,0),"")</f>
        <v/>
      </c>
      <c r="W554" s="17" t="str">
        <f aca="false">IFERROR(MATCH($A554,Primary!$A$5:$A$2450,0),"")</f>
        <v/>
      </c>
    </row>
    <row r="555" customFormat="false" ht="15" hidden="false" customHeight="false" outlineLevel="0" collapsed="false">
      <c r="A555" s="16" t="n">
        <f aca="false">Total!A555</f>
        <v>37693</v>
      </c>
      <c r="B555" s="17" t="n">
        <f aca="false">YEAR(A555)</f>
        <v>2003</v>
      </c>
      <c r="C555" s="17" t="n">
        <f aca="false">MONTH(A555)</f>
        <v>3</v>
      </c>
      <c r="D555" s="6" t="str">
        <f aca="false">IF(MONTH(A555)&gt;=4,"FY "&amp;YEAR(A555)&amp;"-"&amp;RIGHT(YEAR(A555)+1,2),"FY "&amp;(YEAR(A555)-1)&amp;"-"&amp;RIGHT(YEAR(A555),2))</f>
        <v>FY 2002-03</v>
      </c>
      <c r="E555" s="6" t="str">
        <f aca="false">IF(AND(V555&lt;&gt;"",W555&lt;&gt;""),"Yes","No")</f>
        <v>No</v>
      </c>
      <c r="F555" s="18" t="n">
        <f aca="false">Total!F555</f>
        <v>85.7</v>
      </c>
      <c r="G555" s="18" t="n">
        <f aca="false">Total!G555</f>
        <v>99.8</v>
      </c>
      <c r="H555" s="18" t="n">
        <f aca="false">Total!H555</f>
        <v>-14.1</v>
      </c>
      <c r="I555" s="18" t="n">
        <f aca="false">Total!I555</f>
        <v>-3</v>
      </c>
      <c r="J555" s="18" t="str">
        <f aca="false">IF($V555="","",INDEX('Stock Exchange'!F$5:F$2450,$V555))</f>
        <v/>
      </c>
      <c r="K555" s="18" t="str">
        <f aca="false">IF($V555="","",INDEX('Stock Exchange'!G$5:G$2450,$V555))</f>
        <v/>
      </c>
      <c r="L555" s="18" t="str">
        <f aca="false">IF($V555="","",INDEX('Stock Exchange'!H$5:H$2450,$V555))</f>
        <v/>
      </c>
      <c r="M555" s="18" t="str">
        <f aca="false">IF($V555="","",INDEX('Stock Exchange'!I$5:I$2450,$V555))</f>
        <v/>
      </c>
      <c r="N555" s="18" t="str">
        <f aca="false">IF($W555="","",INDEX(Primary!F$5:F$2450,$W555))</f>
        <v/>
      </c>
      <c r="O555" s="18" t="str">
        <f aca="false">IF($W555="","",INDEX(Primary!G$5:G$2450,$W555))</f>
        <v/>
      </c>
      <c r="P555" s="18" t="str">
        <f aca="false">IF($W555="","",INDEX(Primary!H$5:H$2450,$W555))</f>
        <v/>
      </c>
      <c r="Q555" s="18" t="str">
        <f aca="false">IF($W555="","",INDEX(Primary!I$5:I$2450,$W555))</f>
        <v/>
      </c>
      <c r="R555" s="19" t="str">
        <f aca="false">IF($E555="Yes",L555+P555,"")</f>
        <v/>
      </c>
      <c r="S555" s="19" t="str">
        <f aca="false">IF($E555="Yes",H555-R555,"")</f>
        <v/>
      </c>
      <c r="T555" s="6" t="str">
        <f aca="false">IF($E555="Yes",IF(ROUND(ABS(S555),2)&lt;=$T$2,"OK","CHECK"),"n/a")</f>
        <v>n/a</v>
      </c>
      <c r="U555" s="20" t="n">
        <f aca="false">Total!J555</f>
        <v>47.66</v>
      </c>
      <c r="V555" s="17" t="str">
        <f aca="false">IFERROR(MATCH($A555,'Stock Exchange'!$A$5:$A$2450,0),"")</f>
        <v/>
      </c>
      <c r="W555" s="17" t="str">
        <f aca="false">IFERROR(MATCH($A555,Primary!$A$5:$A$2450,0),"")</f>
        <v/>
      </c>
    </row>
    <row r="556" customFormat="false" ht="15" hidden="false" customHeight="false" outlineLevel="0" collapsed="false">
      <c r="A556" s="16" t="n">
        <f aca="false">Total!A556</f>
        <v>37697</v>
      </c>
      <c r="B556" s="17" t="n">
        <f aca="false">YEAR(A556)</f>
        <v>2003</v>
      </c>
      <c r="C556" s="17" t="n">
        <f aca="false">MONTH(A556)</f>
        <v>3</v>
      </c>
      <c r="D556" s="6" t="str">
        <f aca="false">IF(MONTH(A556)&gt;=4,"FY "&amp;YEAR(A556)&amp;"-"&amp;RIGHT(YEAR(A556)+1,2),"FY "&amp;(YEAR(A556)-1)&amp;"-"&amp;RIGHT(YEAR(A556),2))</f>
        <v>FY 2002-03</v>
      </c>
      <c r="E556" s="6" t="str">
        <f aca="false">IF(AND(V556&lt;&gt;"",W556&lt;&gt;""),"Yes","No")</f>
        <v>No</v>
      </c>
      <c r="F556" s="18" t="n">
        <f aca="false">Total!F556</f>
        <v>155.1</v>
      </c>
      <c r="G556" s="18" t="n">
        <f aca="false">Total!G556</f>
        <v>222.4</v>
      </c>
      <c r="H556" s="18" t="n">
        <f aca="false">Total!H556</f>
        <v>-67.3</v>
      </c>
      <c r="I556" s="18" t="n">
        <f aca="false">Total!I556</f>
        <v>-14.1</v>
      </c>
      <c r="J556" s="18" t="str">
        <f aca="false">IF($V556="","",INDEX('Stock Exchange'!F$5:F$2450,$V556))</f>
        <v/>
      </c>
      <c r="K556" s="18" t="str">
        <f aca="false">IF($V556="","",INDEX('Stock Exchange'!G$5:G$2450,$V556))</f>
        <v/>
      </c>
      <c r="L556" s="18" t="str">
        <f aca="false">IF($V556="","",INDEX('Stock Exchange'!H$5:H$2450,$V556))</f>
        <v/>
      </c>
      <c r="M556" s="18" t="str">
        <f aca="false">IF($V556="","",INDEX('Stock Exchange'!I$5:I$2450,$V556))</f>
        <v/>
      </c>
      <c r="N556" s="18" t="str">
        <f aca="false">IF($W556="","",INDEX(Primary!F$5:F$2450,$W556))</f>
        <v/>
      </c>
      <c r="O556" s="18" t="str">
        <f aca="false">IF($W556="","",INDEX(Primary!G$5:G$2450,$W556))</f>
        <v/>
      </c>
      <c r="P556" s="18" t="str">
        <f aca="false">IF($W556="","",INDEX(Primary!H$5:H$2450,$W556))</f>
        <v/>
      </c>
      <c r="Q556" s="18" t="str">
        <f aca="false">IF($W556="","",INDEX(Primary!I$5:I$2450,$W556))</f>
        <v/>
      </c>
      <c r="R556" s="19" t="str">
        <f aca="false">IF($E556="Yes",L556+P556,"")</f>
        <v/>
      </c>
      <c r="S556" s="19" t="str">
        <f aca="false">IF($E556="Yes",H556-R556,"")</f>
        <v/>
      </c>
      <c r="T556" s="6" t="str">
        <f aca="false">IF($E556="Yes",IF(ROUND(ABS(S556),2)&lt;=$T$2,"OK","CHECK"),"n/a")</f>
        <v>n/a</v>
      </c>
      <c r="U556" s="20" t="n">
        <f aca="false">Total!J556</f>
        <v>47.66</v>
      </c>
      <c r="V556" s="17" t="str">
        <f aca="false">IFERROR(MATCH($A556,'Stock Exchange'!$A$5:$A$2450,0),"")</f>
        <v/>
      </c>
      <c r="W556" s="17" t="str">
        <f aca="false">IFERROR(MATCH($A556,Primary!$A$5:$A$2450,0),"")</f>
        <v/>
      </c>
    </row>
    <row r="557" customFormat="false" ht="15" hidden="false" customHeight="false" outlineLevel="0" collapsed="false">
      <c r="A557" s="16" t="n">
        <f aca="false">Total!A557</f>
        <v>37699</v>
      </c>
      <c r="B557" s="17" t="n">
        <f aca="false">YEAR(A557)</f>
        <v>2003</v>
      </c>
      <c r="C557" s="17" t="n">
        <f aca="false">MONTH(A557)</f>
        <v>3</v>
      </c>
      <c r="D557" s="6" t="str">
        <f aca="false">IF(MONTH(A557)&gt;=4,"FY "&amp;YEAR(A557)&amp;"-"&amp;RIGHT(YEAR(A557)+1,2),"FY "&amp;(YEAR(A557)-1)&amp;"-"&amp;RIGHT(YEAR(A557),2))</f>
        <v>FY 2002-03</v>
      </c>
      <c r="E557" s="6" t="str">
        <f aca="false">IF(AND(V557&lt;&gt;"",W557&lt;&gt;""),"Yes","No")</f>
        <v>No</v>
      </c>
      <c r="F557" s="18" t="n">
        <f aca="false">Total!F557</f>
        <v>172.8</v>
      </c>
      <c r="G557" s="18" t="n">
        <f aca="false">Total!G557</f>
        <v>256.9</v>
      </c>
      <c r="H557" s="18" t="n">
        <f aca="false">Total!H557</f>
        <v>-84.1</v>
      </c>
      <c r="I557" s="18" t="n">
        <f aca="false">Total!I557</f>
        <v>-17.6</v>
      </c>
      <c r="J557" s="18" t="str">
        <f aca="false">IF($V557="","",INDEX('Stock Exchange'!F$5:F$2450,$V557))</f>
        <v/>
      </c>
      <c r="K557" s="18" t="str">
        <f aca="false">IF($V557="","",INDEX('Stock Exchange'!G$5:G$2450,$V557))</f>
        <v/>
      </c>
      <c r="L557" s="18" t="str">
        <f aca="false">IF($V557="","",INDEX('Stock Exchange'!H$5:H$2450,$V557))</f>
        <v/>
      </c>
      <c r="M557" s="18" t="str">
        <f aca="false">IF($V557="","",INDEX('Stock Exchange'!I$5:I$2450,$V557))</f>
        <v/>
      </c>
      <c r="N557" s="18" t="str">
        <f aca="false">IF($W557="","",INDEX(Primary!F$5:F$2450,$W557))</f>
        <v/>
      </c>
      <c r="O557" s="18" t="str">
        <f aca="false">IF($W557="","",INDEX(Primary!G$5:G$2450,$W557))</f>
        <v/>
      </c>
      <c r="P557" s="18" t="str">
        <f aca="false">IF($W557="","",INDEX(Primary!H$5:H$2450,$W557))</f>
        <v/>
      </c>
      <c r="Q557" s="18" t="str">
        <f aca="false">IF($W557="","",INDEX(Primary!I$5:I$2450,$W557))</f>
        <v/>
      </c>
      <c r="R557" s="19" t="str">
        <f aca="false">IF($E557="Yes",L557+P557,"")</f>
        <v/>
      </c>
      <c r="S557" s="19" t="str">
        <f aca="false">IF($E557="Yes",H557-R557,"")</f>
        <v/>
      </c>
      <c r="T557" s="6" t="str">
        <f aca="false">IF($E557="Yes",IF(ROUND(ABS(S557),2)&lt;=$T$2,"OK","CHECK"),"n/a")</f>
        <v>n/a</v>
      </c>
      <c r="U557" s="20" t="n">
        <f aca="false">Total!J557</f>
        <v>47.66</v>
      </c>
      <c r="V557" s="17" t="str">
        <f aca="false">IFERROR(MATCH($A557,'Stock Exchange'!$A$5:$A$2450,0),"")</f>
        <v/>
      </c>
      <c r="W557" s="17" t="str">
        <f aca="false">IFERROR(MATCH($A557,Primary!$A$5:$A$2450,0),"")</f>
        <v/>
      </c>
    </row>
    <row r="558" customFormat="false" ht="15" hidden="false" customHeight="false" outlineLevel="0" collapsed="false">
      <c r="A558" s="16" t="n">
        <f aca="false">Total!A558</f>
        <v>37700</v>
      </c>
      <c r="B558" s="17" t="n">
        <f aca="false">YEAR(A558)</f>
        <v>2003</v>
      </c>
      <c r="C558" s="17" t="n">
        <f aca="false">MONTH(A558)</f>
        <v>3</v>
      </c>
      <c r="D558" s="6" t="str">
        <f aca="false">IF(MONTH(A558)&gt;=4,"FY "&amp;YEAR(A558)&amp;"-"&amp;RIGHT(YEAR(A558)+1,2),"FY "&amp;(YEAR(A558)-1)&amp;"-"&amp;RIGHT(YEAR(A558),2))</f>
        <v>FY 2002-03</v>
      </c>
      <c r="E558" s="6" t="str">
        <f aca="false">IF(AND(V558&lt;&gt;"",W558&lt;&gt;""),"Yes","No")</f>
        <v>No</v>
      </c>
      <c r="F558" s="18" t="n">
        <f aca="false">Total!F558</f>
        <v>331.3</v>
      </c>
      <c r="G558" s="18" t="n">
        <f aca="false">Total!G558</f>
        <v>247.3</v>
      </c>
      <c r="H558" s="18" t="n">
        <f aca="false">Total!H558</f>
        <v>83.9</v>
      </c>
      <c r="I558" s="18" t="n">
        <f aca="false">Total!I558</f>
        <v>17.6</v>
      </c>
      <c r="J558" s="18" t="str">
        <f aca="false">IF($V558="","",INDEX('Stock Exchange'!F$5:F$2450,$V558))</f>
        <v/>
      </c>
      <c r="K558" s="18" t="str">
        <f aca="false">IF($V558="","",INDEX('Stock Exchange'!G$5:G$2450,$V558))</f>
        <v/>
      </c>
      <c r="L558" s="18" t="str">
        <f aca="false">IF($V558="","",INDEX('Stock Exchange'!H$5:H$2450,$V558))</f>
        <v/>
      </c>
      <c r="M558" s="18" t="str">
        <f aca="false">IF($V558="","",INDEX('Stock Exchange'!I$5:I$2450,$V558))</f>
        <v/>
      </c>
      <c r="N558" s="18" t="str">
        <f aca="false">IF($W558="","",INDEX(Primary!F$5:F$2450,$W558))</f>
        <v/>
      </c>
      <c r="O558" s="18" t="str">
        <f aca="false">IF($W558="","",INDEX(Primary!G$5:G$2450,$W558))</f>
        <v/>
      </c>
      <c r="P558" s="18" t="str">
        <f aca="false">IF($W558="","",INDEX(Primary!H$5:H$2450,$W558))</f>
        <v/>
      </c>
      <c r="Q558" s="18" t="str">
        <f aca="false">IF($W558="","",INDEX(Primary!I$5:I$2450,$W558))</f>
        <v/>
      </c>
      <c r="R558" s="19" t="str">
        <f aca="false">IF($E558="Yes",L558+P558,"")</f>
        <v/>
      </c>
      <c r="S558" s="19" t="str">
        <f aca="false">IF($E558="Yes",H558-R558,"")</f>
        <v/>
      </c>
      <c r="T558" s="6" t="str">
        <f aca="false">IF($E558="Yes",IF(ROUND(ABS(S558),2)&lt;=$T$2,"OK","CHECK"),"n/a")</f>
        <v>n/a</v>
      </c>
      <c r="U558" s="20" t="n">
        <f aca="false">Total!J558</f>
        <v>47.67</v>
      </c>
      <c r="V558" s="17" t="str">
        <f aca="false">IFERROR(MATCH($A558,'Stock Exchange'!$A$5:$A$2450,0),"")</f>
        <v/>
      </c>
      <c r="W558" s="17" t="str">
        <f aca="false">IFERROR(MATCH($A558,Primary!$A$5:$A$2450,0),"")</f>
        <v/>
      </c>
    </row>
    <row r="559" customFormat="false" ht="15" hidden="false" customHeight="false" outlineLevel="0" collapsed="false">
      <c r="A559" s="16" t="n">
        <f aca="false">Total!A559</f>
        <v>37701</v>
      </c>
      <c r="B559" s="17" t="n">
        <f aca="false">YEAR(A559)</f>
        <v>2003</v>
      </c>
      <c r="C559" s="17" t="n">
        <f aca="false">MONTH(A559)</f>
        <v>3</v>
      </c>
      <c r="D559" s="6" t="str">
        <f aca="false">IF(MONTH(A559)&gt;=4,"FY "&amp;YEAR(A559)&amp;"-"&amp;RIGHT(YEAR(A559)+1,2),"FY "&amp;(YEAR(A559)-1)&amp;"-"&amp;RIGHT(YEAR(A559),2))</f>
        <v>FY 2002-03</v>
      </c>
      <c r="E559" s="6" t="str">
        <f aca="false">IF(AND(V559&lt;&gt;"",W559&lt;&gt;""),"Yes","No")</f>
        <v>No</v>
      </c>
      <c r="F559" s="18" t="n">
        <f aca="false">Total!F559</f>
        <v>342.6</v>
      </c>
      <c r="G559" s="18" t="n">
        <f aca="false">Total!G559</f>
        <v>185.9</v>
      </c>
      <c r="H559" s="18" t="n">
        <f aca="false">Total!H559</f>
        <v>156.8</v>
      </c>
      <c r="I559" s="18" t="n">
        <f aca="false">Total!I559</f>
        <v>32.8</v>
      </c>
      <c r="J559" s="18" t="str">
        <f aca="false">IF($V559="","",INDEX('Stock Exchange'!F$5:F$2450,$V559))</f>
        <v/>
      </c>
      <c r="K559" s="18" t="str">
        <f aca="false">IF($V559="","",INDEX('Stock Exchange'!G$5:G$2450,$V559))</f>
        <v/>
      </c>
      <c r="L559" s="18" t="str">
        <f aca="false">IF($V559="","",INDEX('Stock Exchange'!H$5:H$2450,$V559))</f>
        <v/>
      </c>
      <c r="M559" s="18" t="str">
        <f aca="false">IF($V559="","",INDEX('Stock Exchange'!I$5:I$2450,$V559))</f>
        <v/>
      </c>
      <c r="N559" s="18" t="str">
        <f aca="false">IF($W559="","",INDEX(Primary!F$5:F$2450,$W559))</f>
        <v/>
      </c>
      <c r="O559" s="18" t="str">
        <f aca="false">IF($W559="","",INDEX(Primary!G$5:G$2450,$W559))</f>
        <v/>
      </c>
      <c r="P559" s="18" t="str">
        <f aca="false">IF($W559="","",INDEX(Primary!H$5:H$2450,$W559))</f>
        <v/>
      </c>
      <c r="Q559" s="18" t="str">
        <f aca="false">IF($W559="","",INDEX(Primary!I$5:I$2450,$W559))</f>
        <v/>
      </c>
      <c r="R559" s="19" t="str">
        <f aca="false">IF($E559="Yes",L559+P559,"")</f>
        <v/>
      </c>
      <c r="S559" s="19" t="str">
        <f aca="false">IF($E559="Yes",H559-R559,"")</f>
        <v/>
      </c>
      <c r="T559" s="6" t="str">
        <f aca="false">IF($E559="Yes",IF(ROUND(ABS(S559),2)&lt;=$T$2,"OK","CHECK"),"n/a")</f>
        <v>n/a</v>
      </c>
      <c r="U559" s="20" t="n">
        <f aca="false">Total!J559</f>
        <v>47.79</v>
      </c>
      <c r="V559" s="17" t="str">
        <f aca="false">IFERROR(MATCH($A559,'Stock Exchange'!$A$5:$A$2450,0),"")</f>
        <v/>
      </c>
      <c r="W559" s="17" t="str">
        <f aca="false">IFERROR(MATCH($A559,Primary!$A$5:$A$2450,0),"")</f>
        <v/>
      </c>
    </row>
    <row r="560" customFormat="false" ht="15" hidden="false" customHeight="false" outlineLevel="0" collapsed="false">
      <c r="A560" s="16" t="n">
        <f aca="false">Total!A560</f>
        <v>37704</v>
      </c>
      <c r="B560" s="17" t="n">
        <f aca="false">YEAR(A560)</f>
        <v>2003</v>
      </c>
      <c r="C560" s="17" t="n">
        <f aca="false">MONTH(A560)</f>
        <v>3</v>
      </c>
      <c r="D560" s="6" t="str">
        <f aca="false">IF(MONTH(A560)&gt;=4,"FY "&amp;YEAR(A560)&amp;"-"&amp;RIGHT(YEAR(A560)+1,2),"FY "&amp;(YEAR(A560)-1)&amp;"-"&amp;RIGHT(YEAR(A560),2))</f>
        <v>FY 2002-03</v>
      </c>
      <c r="E560" s="6" t="str">
        <f aca="false">IF(AND(V560&lt;&gt;"",W560&lt;&gt;""),"Yes","No")</f>
        <v>No</v>
      </c>
      <c r="F560" s="18" t="n">
        <f aca="false">Total!F560</f>
        <v>171.6</v>
      </c>
      <c r="G560" s="18" t="n">
        <f aca="false">Total!G560</f>
        <v>127.6</v>
      </c>
      <c r="H560" s="18" t="n">
        <f aca="false">Total!H560</f>
        <v>44</v>
      </c>
      <c r="I560" s="18" t="n">
        <f aca="false">Total!I560</f>
        <v>9.2</v>
      </c>
      <c r="J560" s="18" t="str">
        <f aca="false">IF($V560="","",INDEX('Stock Exchange'!F$5:F$2450,$V560))</f>
        <v/>
      </c>
      <c r="K560" s="18" t="str">
        <f aca="false">IF($V560="","",INDEX('Stock Exchange'!G$5:G$2450,$V560))</f>
        <v/>
      </c>
      <c r="L560" s="18" t="str">
        <f aca="false">IF($V560="","",INDEX('Stock Exchange'!H$5:H$2450,$V560))</f>
        <v/>
      </c>
      <c r="M560" s="18" t="str">
        <f aca="false">IF($V560="","",INDEX('Stock Exchange'!I$5:I$2450,$V560))</f>
        <v/>
      </c>
      <c r="N560" s="18" t="str">
        <f aca="false">IF($W560="","",INDEX(Primary!F$5:F$2450,$W560))</f>
        <v/>
      </c>
      <c r="O560" s="18" t="str">
        <f aca="false">IF($W560="","",INDEX(Primary!G$5:G$2450,$W560))</f>
        <v/>
      </c>
      <c r="P560" s="18" t="str">
        <f aca="false">IF($W560="","",INDEX(Primary!H$5:H$2450,$W560))</f>
        <v/>
      </c>
      <c r="Q560" s="18" t="str">
        <f aca="false">IF($W560="","",INDEX(Primary!I$5:I$2450,$W560))</f>
        <v/>
      </c>
      <c r="R560" s="19" t="str">
        <f aca="false">IF($E560="Yes",L560+P560,"")</f>
        <v/>
      </c>
      <c r="S560" s="19" t="str">
        <f aca="false">IF($E560="Yes",H560-R560,"")</f>
        <v/>
      </c>
      <c r="T560" s="6" t="str">
        <f aca="false">IF($E560="Yes",IF(ROUND(ABS(S560),2)&lt;=$T$2,"OK","CHECK"),"n/a")</f>
        <v>n/a</v>
      </c>
      <c r="U560" s="20" t="n">
        <f aca="false">Total!J560</f>
        <v>47.7</v>
      </c>
      <c r="V560" s="17" t="str">
        <f aca="false">IFERROR(MATCH($A560,'Stock Exchange'!$A$5:$A$2450,0),"")</f>
        <v/>
      </c>
      <c r="W560" s="17" t="str">
        <f aca="false">IFERROR(MATCH($A560,Primary!$A$5:$A$2450,0),"")</f>
        <v/>
      </c>
    </row>
    <row r="561" customFormat="false" ht="15" hidden="false" customHeight="false" outlineLevel="0" collapsed="false">
      <c r="A561" s="16" t="n">
        <f aca="false">Total!A561</f>
        <v>37705</v>
      </c>
      <c r="B561" s="17" t="n">
        <f aca="false">YEAR(A561)</f>
        <v>2003</v>
      </c>
      <c r="C561" s="17" t="n">
        <f aca="false">MONTH(A561)</f>
        <v>3</v>
      </c>
      <c r="D561" s="6" t="str">
        <f aca="false">IF(MONTH(A561)&gt;=4,"FY "&amp;YEAR(A561)&amp;"-"&amp;RIGHT(YEAR(A561)+1,2),"FY "&amp;(YEAR(A561)-1)&amp;"-"&amp;RIGHT(YEAR(A561),2))</f>
        <v>FY 2002-03</v>
      </c>
      <c r="E561" s="6" t="str">
        <f aca="false">IF(AND(V561&lt;&gt;"",W561&lt;&gt;""),"Yes","No")</f>
        <v>No</v>
      </c>
      <c r="F561" s="18" t="n">
        <f aca="false">Total!F561</f>
        <v>198.5</v>
      </c>
      <c r="G561" s="18" t="n">
        <f aca="false">Total!G561</f>
        <v>158.5</v>
      </c>
      <c r="H561" s="18" t="n">
        <f aca="false">Total!H561</f>
        <v>40</v>
      </c>
      <c r="I561" s="18" t="n">
        <f aca="false">Total!I561</f>
        <v>8.4</v>
      </c>
      <c r="J561" s="18" t="str">
        <f aca="false">IF($V561="","",INDEX('Stock Exchange'!F$5:F$2450,$V561))</f>
        <v/>
      </c>
      <c r="K561" s="18" t="str">
        <f aca="false">IF($V561="","",INDEX('Stock Exchange'!G$5:G$2450,$V561))</f>
        <v/>
      </c>
      <c r="L561" s="18" t="str">
        <f aca="false">IF($V561="","",INDEX('Stock Exchange'!H$5:H$2450,$V561))</f>
        <v/>
      </c>
      <c r="M561" s="18" t="str">
        <f aca="false">IF($V561="","",INDEX('Stock Exchange'!I$5:I$2450,$V561))</f>
        <v/>
      </c>
      <c r="N561" s="18" t="str">
        <f aca="false">IF($W561="","",INDEX(Primary!F$5:F$2450,$W561))</f>
        <v/>
      </c>
      <c r="O561" s="18" t="str">
        <f aca="false">IF($W561="","",INDEX(Primary!G$5:G$2450,$W561))</f>
        <v/>
      </c>
      <c r="P561" s="18" t="str">
        <f aca="false">IF($W561="","",INDEX(Primary!H$5:H$2450,$W561))</f>
        <v/>
      </c>
      <c r="Q561" s="18" t="str">
        <f aca="false">IF($W561="","",INDEX(Primary!I$5:I$2450,$W561))</f>
        <v/>
      </c>
      <c r="R561" s="19" t="str">
        <f aca="false">IF($E561="Yes",L561+P561,"")</f>
        <v/>
      </c>
      <c r="S561" s="19" t="str">
        <f aca="false">IF($E561="Yes",H561-R561,"")</f>
        <v/>
      </c>
      <c r="T561" s="6" t="str">
        <f aca="false">IF($E561="Yes",IF(ROUND(ABS(S561),2)&lt;=$T$2,"OK","CHECK"),"n/a")</f>
        <v>n/a</v>
      </c>
      <c r="U561" s="20" t="n">
        <f aca="false">Total!J561</f>
        <v>47.66</v>
      </c>
      <c r="V561" s="17" t="str">
        <f aca="false">IFERROR(MATCH($A561,'Stock Exchange'!$A$5:$A$2450,0),"")</f>
        <v/>
      </c>
      <c r="W561" s="17" t="str">
        <f aca="false">IFERROR(MATCH($A561,Primary!$A$5:$A$2450,0),"")</f>
        <v/>
      </c>
    </row>
    <row r="562" customFormat="false" ht="15" hidden="false" customHeight="false" outlineLevel="0" collapsed="false">
      <c r="A562" s="16" t="n">
        <f aca="false">Total!A562</f>
        <v>37706</v>
      </c>
      <c r="B562" s="17" t="n">
        <f aca="false">YEAR(A562)</f>
        <v>2003</v>
      </c>
      <c r="C562" s="17" t="n">
        <f aca="false">MONTH(A562)</f>
        <v>3</v>
      </c>
      <c r="D562" s="6" t="str">
        <f aca="false">IF(MONTH(A562)&gt;=4,"FY "&amp;YEAR(A562)&amp;"-"&amp;RIGHT(YEAR(A562)+1,2),"FY "&amp;(YEAR(A562)-1)&amp;"-"&amp;RIGHT(YEAR(A562),2))</f>
        <v>FY 2002-03</v>
      </c>
      <c r="E562" s="6" t="str">
        <f aca="false">IF(AND(V562&lt;&gt;"",W562&lt;&gt;""),"Yes","No")</f>
        <v>No</v>
      </c>
      <c r="F562" s="18" t="n">
        <f aca="false">Total!F562</f>
        <v>111.4</v>
      </c>
      <c r="G562" s="18" t="n">
        <f aca="false">Total!G562</f>
        <v>126</v>
      </c>
      <c r="H562" s="18" t="n">
        <f aca="false">Total!H562</f>
        <v>-14.6</v>
      </c>
      <c r="I562" s="18" t="n">
        <f aca="false">Total!I562</f>
        <v>-3.1</v>
      </c>
      <c r="J562" s="18" t="str">
        <f aca="false">IF($V562="","",INDEX('Stock Exchange'!F$5:F$2450,$V562))</f>
        <v/>
      </c>
      <c r="K562" s="18" t="str">
        <f aca="false">IF($V562="","",INDEX('Stock Exchange'!G$5:G$2450,$V562))</f>
        <v/>
      </c>
      <c r="L562" s="18" t="str">
        <f aca="false">IF($V562="","",INDEX('Stock Exchange'!H$5:H$2450,$V562))</f>
        <v/>
      </c>
      <c r="M562" s="18" t="str">
        <f aca="false">IF($V562="","",INDEX('Stock Exchange'!I$5:I$2450,$V562))</f>
        <v/>
      </c>
      <c r="N562" s="18" t="str">
        <f aca="false">IF($W562="","",INDEX(Primary!F$5:F$2450,$W562))</f>
        <v/>
      </c>
      <c r="O562" s="18" t="str">
        <f aca="false">IF($W562="","",INDEX(Primary!G$5:G$2450,$W562))</f>
        <v/>
      </c>
      <c r="P562" s="18" t="str">
        <f aca="false">IF($W562="","",INDEX(Primary!H$5:H$2450,$W562))</f>
        <v/>
      </c>
      <c r="Q562" s="18" t="str">
        <f aca="false">IF($W562="","",INDEX(Primary!I$5:I$2450,$W562))</f>
        <v/>
      </c>
      <c r="R562" s="19" t="str">
        <f aca="false">IF($E562="Yes",L562+P562,"")</f>
        <v/>
      </c>
      <c r="S562" s="19" t="str">
        <f aca="false">IF($E562="Yes",H562-R562,"")</f>
        <v/>
      </c>
      <c r="T562" s="6" t="str">
        <f aca="false">IF($E562="Yes",IF(ROUND(ABS(S562),2)&lt;=$T$2,"OK","CHECK"),"n/a")</f>
        <v>n/a</v>
      </c>
      <c r="U562" s="20" t="n">
        <f aca="false">Total!J562</f>
        <v>47.64</v>
      </c>
      <c r="V562" s="17" t="str">
        <f aca="false">IFERROR(MATCH($A562,'Stock Exchange'!$A$5:$A$2450,0),"")</f>
        <v/>
      </c>
      <c r="W562" s="17" t="str">
        <f aca="false">IFERROR(MATCH($A562,Primary!$A$5:$A$2450,0),"")</f>
        <v/>
      </c>
    </row>
    <row r="563" customFormat="false" ht="15" hidden="false" customHeight="false" outlineLevel="0" collapsed="false">
      <c r="A563" s="16" t="n">
        <f aca="false">Total!A563</f>
        <v>37707</v>
      </c>
      <c r="B563" s="17" t="n">
        <f aca="false">YEAR(A563)</f>
        <v>2003</v>
      </c>
      <c r="C563" s="17" t="n">
        <f aca="false">MONTH(A563)</f>
        <v>3</v>
      </c>
      <c r="D563" s="6" t="str">
        <f aca="false">IF(MONTH(A563)&gt;=4,"FY "&amp;YEAR(A563)&amp;"-"&amp;RIGHT(YEAR(A563)+1,2),"FY "&amp;(YEAR(A563)-1)&amp;"-"&amp;RIGHT(YEAR(A563),2))</f>
        <v>FY 2002-03</v>
      </c>
      <c r="E563" s="6" t="str">
        <f aca="false">IF(AND(V563&lt;&gt;"",W563&lt;&gt;""),"Yes","No")</f>
        <v>No</v>
      </c>
      <c r="F563" s="18" t="n">
        <f aca="false">Total!F563</f>
        <v>145.7</v>
      </c>
      <c r="G563" s="18" t="n">
        <f aca="false">Total!G563</f>
        <v>170.5</v>
      </c>
      <c r="H563" s="18" t="n">
        <f aca="false">Total!H563</f>
        <v>-24.8</v>
      </c>
      <c r="I563" s="18" t="n">
        <f aca="false">Total!I563</f>
        <v>-5.2</v>
      </c>
      <c r="J563" s="18" t="str">
        <f aca="false">IF($V563="","",INDEX('Stock Exchange'!F$5:F$2450,$V563))</f>
        <v/>
      </c>
      <c r="K563" s="18" t="str">
        <f aca="false">IF($V563="","",INDEX('Stock Exchange'!G$5:G$2450,$V563))</f>
        <v/>
      </c>
      <c r="L563" s="18" t="str">
        <f aca="false">IF($V563="","",INDEX('Stock Exchange'!H$5:H$2450,$V563))</f>
        <v/>
      </c>
      <c r="M563" s="18" t="str">
        <f aca="false">IF($V563="","",INDEX('Stock Exchange'!I$5:I$2450,$V563))</f>
        <v/>
      </c>
      <c r="N563" s="18" t="str">
        <f aca="false">IF($W563="","",INDEX(Primary!F$5:F$2450,$W563))</f>
        <v/>
      </c>
      <c r="O563" s="18" t="str">
        <f aca="false">IF($W563="","",INDEX(Primary!G$5:G$2450,$W563))</f>
        <v/>
      </c>
      <c r="P563" s="18" t="str">
        <f aca="false">IF($W563="","",INDEX(Primary!H$5:H$2450,$W563))</f>
        <v/>
      </c>
      <c r="Q563" s="18" t="str">
        <f aca="false">IF($W563="","",INDEX(Primary!I$5:I$2450,$W563))</f>
        <v/>
      </c>
      <c r="R563" s="19" t="str">
        <f aca="false">IF($E563="Yes",L563+P563,"")</f>
        <v/>
      </c>
      <c r="S563" s="19" t="str">
        <f aca="false">IF($E563="Yes",H563-R563,"")</f>
        <v/>
      </c>
      <c r="T563" s="6" t="str">
        <f aca="false">IF($E563="Yes",IF(ROUND(ABS(S563),2)&lt;=$T$2,"OK","CHECK"),"n/a")</f>
        <v>n/a</v>
      </c>
      <c r="U563" s="20" t="n">
        <f aca="false">Total!J563</f>
        <v>47.58</v>
      </c>
      <c r="V563" s="17" t="str">
        <f aca="false">IFERROR(MATCH($A563,'Stock Exchange'!$A$5:$A$2450,0),"")</f>
        <v/>
      </c>
      <c r="W563" s="17" t="str">
        <f aca="false">IFERROR(MATCH($A563,Primary!$A$5:$A$2450,0),"")</f>
        <v/>
      </c>
    </row>
    <row r="564" customFormat="false" ht="15" hidden="false" customHeight="false" outlineLevel="0" collapsed="false">
      <c r="A564" s="16" t="n">
        <f aca="false">Total!A564</f>
        <v>37708</v>
      </c>
      <c r="B564" s="17" t="n">
        <f aca="false">YEAR(A564)</f>
        <v>2003</v>
      </c>
      <c r="C564" s="17" t="n">
        <f aca="false">MONTH(A564)</f>
        <v>3</v>
      </c>
      <c r="D564" s="6" t="str">
        <f aca="false">IF(MONTH(A564)&gt;=4,"FY "&amp;YEAR(A564)&amp;"-"&amp;RIGHT(YEAR(A564)+1,2),"FY "&amp;(YEAR(A564)-1)&amp;"-"&amp;RIGHT(YEAR(A564),2))</f>
        <v>FY 2002-03</v>
      </c>
      <c r="E564" s="6" t="str">
        <f aca="false">IF(AND(V564&lt;&gt;"",W564&lt;&gt;""),"Yes","No")</f>
        <v>No</v>
      </c>
      <c r="F564" s="18" t="n">
        <f aca="false">Total!F564</f>
        <v>212.8</v>
      </c>
      <c r="G564" s="18" t="n">
        <f aca="false">Total!G564</f>
        <v>169.3</v>
      </c>
      <c r="H564" s="18" t="n">
        <f aca="false">Total!H564</f>
        <v>43.6</v>
      </c>
      <c r="I564" s="18" t="n">
        <f aca="false">Total!I564</f>
        <v>9.2</v>
      </c>
      <c r="J564" s="18" t="str">
        <f aca="false">IF($V564="","",INDEX('Stock Exchange'!F$5:F$2450,$V564))</f>
        <v/>
      </c>
      <c r="K564" s="18" t="str">
        <f aca="false">IF($V564="","",INDEX('Stock Exchange'!G$5:G$2450,$V564))</f>
        <v/>
      </c>
      <c r="L564" s="18" t="str">
        <f aca="false">IF($V564="","",INDEX('Stock Exchange'!H$5:H$2450,$V564))</f>
        <v/>
      </c>
      <c r="M564" s="18" t="str">
        <f aca="false">IF($V564="","",INDEX('Stock Exchange'!I$5:I$2450,$V564))</f>
        <v/>
      </c>
      <c r="N564" s="18" t="str">
        <f aca="false">IF($W564="","",INDEX(Primary!F$5:F$2450,$W564))</f>
        <v/>
      </c>
      <c r="O564" s="18" t="str">
        <f aca="false">IF($W564="","",INDEX(Primary!G$5:G$2450,$W564))</f>
        <v/>
      </c>
      <c r="P564" s="18" t="str">
        <f aca="false">IF($W564="","",INDEX(Primary!H$5:H$2450,$W564))</f>
        <v/>
      </c>
      <c r="Q564" s="18" t="str">
        <f aca="false">IF($W564="","",INDEX(Primary!I$5:I$2450,$W564))</f>
        <v/>
      </c>
      <c r="R564" s="19" t="str">
        <f aca="false">IF($E564="Yes",L564+P564,"")</f>
        <v/>
      </c>
      <c r="S564" s="19" t="str">
        <f aca="false">IF($E564="Yes",H564-R564,"")</f>
        <v/>
      </c>
      <c r="T564" s="6" t="str">
        <f aca="false">IF($E564="Yes",IF(ROUND(ABS(S564),2)&lt;=$T$2,"OK","CHECK"),"n/a")</f>
        <v>n/a</v>
      </c>
      <c r="U564" s="20" t="n">
        <f aca="false">Total!J564</f>
        <v>47.54</v>
      </c>
      <c r="V564" s="17" t="str">
        <f aca="false">IFERROR(MATCH($A564,'Stock Exchange'!$A$5:$A$2450,0),"")</f>
        <v/>
      </c>
      <c r="W564" s="17" t="str">
        <f aca="false">IFERROR(MATCH($A564,Primary!$A$5:$A$2450,0),"")</f>
        <v/>
      </c>
    </row>
    <row r="565" customFormat="false" ht="15" hidden="false" customHeight="false" outlineLevel="0" collapsed="false">
      <c r="A565" s="16" t="n">
        <f aca="false">Total!A565</f>
        <v>37711</v>
      </c>
      <c r="B565" s="17" t="n">
        <f aca="false">YEAR(A565)</f>
        <v>2003</v>
      </c>
      <c r="C565" s="17" t="n">
        <f aca="false">MONTH(A565)</f>
        <v>3</v>
      </c>
      <c r="D565" s="6" t="str">
        <f aca="false">IF(MONTH(A565)&gt;=4,"FY "&amp;YEAR(A565)&amp;"-"&amp;RIGHT(YEAR(A565)+1,2),"FY "&amp;(YEAR(A565)-1)&amp;"-"&amp;RIGHT(YEAR(A565),2))</f>
        <v>FY 2002-03</v>
      </c>
      <c r="E565" s="6" t="str">
        <f aca="false">IF(AND(V565&lt;&gt;"",W565&lt;&gt;""),"Yes","No")</f>
        <v>No</v>
      </c>
      <c r="F565" s="18" t="n">
        <f aca="false">Total!F565</f>
        <v>228.7</v>
      </c>
      <c r="G565" s="18" t="n">
        <f aca="false">Total!G565</f>
        <v>148.3</v>
      </c>
      <c r="H565" s="18" t="n">
        <f aca="false">Total!H565</f>
        <v>80.5</v>
      </c>
      <c r="I565" s="18" t="n">
        <f aca="false">Total!I565</f>
        <v>16.9</v>
      </c>
      <c r="J565" s="18" t="str">
        <f aca="false">IF($V565="","",INDEX('Stock Exchange'!F$5:F$2450,$V565))</f>
        <v/>
      </c>
      <c r="K565" s="18" t="str">
        <f aca="false">IF($V565="","",INDEX('Stock Exchange'!G$5:G$2450,$V565))</f>
        <v/>
      </c>
      <c r="L565" s="18" t="str">
        <f aca="false">IF($V565="","",INDEX('Stock Exchange'!H$5:H$2450,$V565))</f>
        <v/>
      </c>
      <c r="M565" s="18" t="str">
        <f aca="false">IF($V565="","",INDEX('Stock Exchange'!I$5:I$2450,$V565))</f>
        <v/>
      </c>
      <c r="N565" s="18" t="str">
        <f aca="false">IF($W565="","",INDEX(Primary!F$5:F$2450,$W565))</f>
        <v/>
      </c>
      <c r="O565" s="18" t="str">
        <f aca="false">IF($W565="","",INDEX(Primary!G$5:G$2450,$W565))</f>
        <v/>
      </c>
      <c r="P565" s="18" t="str">
        <f aca="false">IF($W565="","",INDEX(Primary!H$5:H$2450,$W565))</f>
        <v/>
      </c>
      <c r="Q565" s="18" t="str">
        <f aca="false">IF($W565="","",INDEX(Primary!I$5:I$2450,$W565))</f>
        <v/>
      </c>
      <c r="R565" s="19" t="str">
        <f aca="false">IF($E565="Yes",L565+P565,"")</f>
        <v/>
      </c>
      <c r="S565" s="19" t="str">
        <f aca="false">IF($E565="Yes",H565-R565,"")</f>
        <v/>
      </c>
      <c r="T565" s="6" t="str">
        <f aca="false">IF($E565="Yes",IF(ROUND(ABS(S565),2)&lt;=$T$2,"OK","CHECK"),"n/a")</f>
        <v>n/a</v>
      </c>
      <c r="U565" s="20" t="n">
        <f aca="false">Total!J565</f>
        <v>47.55</v>
      </c>
      <c r="V565" s="17" t="str">
        <f aca="false">IFERROR(MATCH($A565,'Stock Exchange'!$A$5:$A$2450,0),"")</f>
        <v/>
      </c>
      <c r="W565" s="17" t="str">
        <f aca="false">IFERROR(MATCH($A565,Primary!$A$5:$A$2450,0),"")</f>
        <v/>
      </c>
    </row>
    <row r="566" customFormat="false" ht="15" hidden="false" customHeight="false" outlineLevel="0" collapsed="false">
      <c r="A566" s="16" t="n">
        <f aca="false">Total!A566</f>
        <v>37712</v>
      </c>
      <c r="B566" s="17" t="n">
        <f aca="false">YEAR(A566)</f>
        <v>2003</v>
      </c>
      <c r="C566" s="17" t="n">
        <f aca="false">MONTH(A566)</f>
        <v>4</v>
      </c>
      <c r="D566" s="6" t="str">
        <f aca="false">IF(MONTH(A566)&gt;=4,"FY "&amp;YEAR(A566)&amp;"-"&amp;RIGHT(YEAR(A566)+1,2),"FY "&amp;(YEAR(A566)-1)&amp;"-"&amp;RIGHT(YEAR(A566),2))</f>
        <v>FY 2003-04</v>
      </c>
      <c r="E566" s="6" t="str">
        <f aca="false">IF(AND(V566&lt;&gt;"",W566&lt;&gt;""),"Yes","No")</f>
        <v>No</v>
      </c>
      <c r="F566" s="18" t="n">
        <f aca="false">Total!F566</f>
        <v>151.8</v>
      </c>
      <c r="G566" s="18" t="n">
        <f aca="false">Total!G566</f>
        <v>135.8</v>
      </c>
      <c r="H566" s="18" t="n">
        <f aca="false">Total!H566</f>
        <v>16</v>
      </c>
      <c r="I566" s="18" t="n">
        <f aca="false">Total!I566</f>
        <v>3.4</v>
      </c>
      <c r="J566" s="18" t="str">
        <f aca="false">IF($V566="","",INDEX('Stock Exchange'!F$5:F$2450,$V566))</f>
        <v/>
      </c>
      <c r="K566" s="18" t="str">
        <f aca="false">IF($V566="","",INDEX('Stock Exchange'!G$5:G$2450,$V566))</f>
        <v/>
      </c>
      <c r="L566" s="18" t="str">
        <f aca="false">IF($V566="","",INDEX('Stock Exchange'!H$5:H$2450,$V566))</f>
        <v/>
      </c>
      <c r="M566" s="18" t="str">
        <f aca="false">IF($V566="","",INDEX('Stock Exchange'!I$5:I$2450,$V566))</f>
        <v/>
      </c>
      <c r="N566" s="18" t="str">
        <f aca="false">IF($W566="","",INDEX(Primary!F$5:F$2450,$W566))</f>
        <v/>
      </c>
      <c r="O566" s="18" t="str">
        <f aca="false">IF($W566="","",INDEX(Primary!G$5:G$2450,$W566))</f>
        <v/>
      </c>
      <c r="P566" s="18" t="str">
        <f aca="false">IF($W566="","",INDEX(Primary!H$5:H$2450,$W566))</f>
        <v/>
      </c>
      <c r="Q566" s="18" t="str">
        <f aca="false">IF($W566="","",INDEX(Primary!I$5:I$2450,$W566))</f>
        <v/>
      </c>
      <c r="R566" s="19" t="str">
        <f aca="false">IF($E566="Yes",L566+P566,"")</f>
        <v/>
      </c>
      <c r="S566" s="19" t="str">
        <f aca="false">IF($E566="Yes",H566-R566,"")</f>
        <v/>
      </c>
      <c r="T566" s="6" t="str">
        <f aca="false">IF($E566="Yes",IF(ROUND(ABS(S566),2)&lt;=$T$2,"OK","CHECK"),"n/a")</f>
        <v>n/a</v>
      </c>
      <c r="U566" s="20" t="n">
        <f aca="false">Total!J566</f>
        <v>47.55</v>
      </c>
      <c r="V566" s="17" t="str">
        <f aca="false">IFERROR(MATCH($A566,'Stock Exchange'!$A$5:$A$2450,0),"")</f>
        <v/>
      </c>
      <c r="W566" s="17" t="str">
        <f aca="false">IFERROR(MATCH($A566,Primary!$A$5:$A$2450,0),"")</f>
        <v/>
      </c>
    </row>
    <row r="567" customFormat="false" ht="15" hidden="false" customHeight="false" outlineLevel="0" collapsed="false">
      <c r="A567" s="16" t="n">
        <f aca="false">Total!A567</f>
        <v>37713</v>
      </c>
      <c r="B567" s="17" t="n">
        <f aca="false">YEAR(A567)</f>
        <v>2003</v>
      </c>
      <c r="C567" s="17" t="n">
        <f aca="false">MONTH(A567)</f>
        <v>4</v>
      </c>
      <c r="D567" s="6" t="str">
        <f aca="false">IF(MONTH(A567)&gt;=4,"FY "&amp;YEAR(A567)&amp;"-"&amp;RIGHT(YEAR(A567)+1,2),"FY "&amp;(YEAR(A567)-1)&amp;"-"&amp;RIGHT(YEAR(A567),2))</f>
        <v>FY 2003-04</v>
      </c>
      <c r="E567" s="6" t="str">
        <f aca="false">IF(AND(V567&lt;&gt;"",W567&lt;&gt;""),"Yes","No")</f>
        <v>No</v>
      </c>
      <c r="F567" s="18" t="n">
        <f aca="false">Total!F567</f>
        <v>139.2</v>
      </c>
      <c r="G567" s="18" t="n">
        <f aca="false">Total!G567</f>
        <v>81.7</v>
      </c>
      <c r="H567" s="18" t="n">
        <f aca="false">Total!H567</f>
        <v>57.5</v>
      </c>
      <c r="I567" s="18" t="n">
        <f aca="false">Total!I567</f>
        <v>12.1</v>
      </c>
      <c r="J567" s="18" t="str">
        <f aca="false">IF($V567="","",INDEX('Stock Exchange'!F$5:F$2450,$V567))</f>
        <v/>
      </c>
      <c r="K567" s="18" t="str">
        <f aca="false">IF($V567="","",INDEX('Stock Exchange'!G$5:G$2450,$V567))</f>
        <v/>
      </c>
      <c r="L567" s="18" t="str">
        <f aca="false">IF($V567="","",INDEX('Stock Exchange'!H$5:H$2450,$V567))</f>
        <v/>
      </c>
      <c r="M567" s="18" t="str">
        <f aca="false">IF($V567="","",INDEX('Stock Exchange'!I$5:I$2450,$V567))</f>
        <v/>
      </c>
      <c r="N567" s="18" t="str">
        <f aca="false">IF($W567="","",INDEX(Primary!F$5:F$2450,$W567))</f>
        <v/>
      </c>
      <c r="O567" s="18" t="str">
        <f aca="false">IF($W567="","",INDEX(Primary!G$5:G$2450,$W567))</f>
        <v/>
      </c>
      <c r="P567" s="18" t="str">
        <f aca="false">IF($W567="","",INDEX(Primary!H$5:H$2450,$W567))</f>
        <v/>
      </c>
      <c r="Q567" s="18" t="str">
        <f aca="false">IF($W567="","",INDEX(Primary!I$5:I$2450,$W567))</f>
        <v/>
      </c>
      <c r="R567" s="19" t="str">
        <f aca="false">IF($E567="Yes",L567+P567,"")</f>
        <v/>
      </c>
      <c r="S567" s="19" t="str">
        <f aca="false">IF($E567="Yes",H567-R567,"")</f>
        <v/>
      </c>
      <c r="T567" s="6" t="str">
        <f aca="false">IF($E567="Yes",IF(ROUND(ABS(S567),2)&lt;=$T$2,"OK","CHECK"),"n/a")</f>
        <v>n/a</v>
      </c>
      <c r="U567" s="20" t="n">
        <f aca="false">Total!J567</f>
        <v>47.55</v>
      </c>
      <c r="V567" s="17" t="str">
        <f aca="false">IFERROR(MATCH($A567,'Stock Exchange'!$A$5:$A$2450,0),"")</f>
        <v/>
      </c>
      <c r="W567" s="17" t="str">
        <f aca="false">IFERROR(MATCH($A567,Primary!$A$5:$A$2450,0),"")</f>
        <v/>
      </c>
    </row>
    <row r="568" customFormat="false" ht="15" hidden="false" customHeight="false" outlineLevel="0" collapsed="false">
      <c r="A568" s="16" t="n">
        <f aca="false">Total!A568</f>
        <v>37714</v>
      </c>
      <c r="B568" s="17" t="n">
        <f aca="false">YEAR(A568)</f>
        <v>2003</v>
      </c>
      <c r="C568" s="17" t="n">
        <f aca="false">MONTH(A568)</f>
        <v>4</v>
      </c>
      <c r="D568" s="6" t="str">
        <f aca="false">IF(MONTH(A568)&gt;=4,"FY "&amp;YEAR(A568)&amp;"-"&amp;RIGHT(YEAR(A568)+1,2),"FY "&amp;(YEAR(A568)-1)&amp;"-"&amp;RIGHT(YEAR(A568),2))</f>
        <v>FY 2003-04</v>
      </c>
      <c r="E568" s="6" t="str">
        <f aca="false">IF(AND(V568&lt;&gt;"",W568&lt;&gt;""),"Yes","No")</f>
        <v>No</v>
      </c>
      <c r="F568" s="18" t="n">
        <f aca="false">Total!F568</f>
        <v>169.7</v>
      </c>
      <c r="G568" s="18" t="n">
        <f aca="false">Total!G568</f>
        <v>175.8</v>
      </c>
      <c r="H568" s="18" t="n">
        <f aca="false">Total!H568</f>
        <v>-6.1</v>
      </c>
      <c r="I568" s="18" t="n">
        <f aca="false">Total!I568</f>
        <v>-1.3</v>
      </c>
      <c r="J568" s="18" t="str">
        <f aca="false">IF($V568="","",INDEX('Stock Exchange'!F$5:F$2450,$V568))</f>
        <v/>
      </c>
      <c r="K568" s="18" t="str">
        <f aca="false">IF($V568="","",INDEX('Stock Exchange'!G$5:G$2450,$V568))</f>
        <v/>
      </c>
      <c r="L568" s="18" t="str">
        <f aca="false">IF($V568="","",INDEX('Stock Exchange'!H$5:H$2450,$V568))</f>
        <v/>
      </c>
      <c r="M568" s="18" t="str">
        <f aca="false">IF($V568="","",INDEX('Stock Exchange'!I$5:I$2450,$V568))</f>
        <v/>
      </c>
      <c r="N568" s="18" t="str">
        <f aca="false">IF($W568="","",INDEX(Primary!F$5:F$2450,$W568))</f>
        <v/>
      </c>
      <c r="O568" s="18" t="str">
        <f aca="false">IF($W568="","",INDEX(Primary!G$5:G$2450,$W568))</f>
        <v/>
      </c>
      <c r="P568" s="18" t="str">
        <f aca="false">IF($W568="","",INDEX(Primary!H$5:H$2450,$W568))</f>
        <v/>
      </c>
      <c r="Q568" s="18" t="str">
        <f aca="false">IF($W568="","",INDEX(Primary!I$5:I$2450,$W568))</f>
        <v/>
      </c>
      <c r="R568" s="19" t="str">
        <f aca="false">IF($E568="Yes",L568+P568,"")</f>
        <v/>
      </c>
      <c r="S568" s="19" t="str">
        <f aca="false">IF($E568="Yes",H568-R568,"")</f>
        <v/>
      </c>
      <c r="T568" s="6" t="str">
        <f aca="false">IF($E568="Yes",IF(ROUND(ABS(S568),2)&lt;=$T$2,"OK","CHECK"),"n/a")</f>
        <v>n/a</v>
      </c>
      <c r="U568" s="20" t="n">
        <f aca="false">Total!J568</f>
        <v>47.5</v>
      </c>
      <c r="V568" s="17" t="str">
        <f aca="false">IFERROR(MATCH($A568,'Stock Exchange'!$A$5:$A$2450,0),"")</f>
        <v/>
      </c>
      <c r="W568" s="17" t="str">
        <f aca="false">IFERROR(MATCH($A568,Primary!$A$5:$A$2450,0),"")</f>
        <v/>
      </c>
    </row>
    <row r="569" customFormat="false" ht="15" hidden="false" customHeight="false" outlineLevel="0" collapsed="false">
      <c r="A569" s="16" t="n">
        <f aca="false">Total!A569</f>
        <v>37715</v>
      </c>
      <c r="B569" s="17" t="n">
        <f aca="false">YEAR(A569)</f>
        <v>2003</v>
      </c>
      <c r="C569" s="17" t="n">
        <f aca="false">MONTH(A569)</f>
        <v>4</v>
      </c>
      <c r="D569" s="6" t="str">
        <f aca="false">IF(MONTH(A569)&gt;=4,"FY "&amp;YEAR(A569)&amp;"-"&amp;RIGHT(YEAR(A569)+1,2),"FY "&amp;(YEAR(A569)-1)&amp;"-"&amp;RIGHT(YEAR(A569),2))</f>
        <v>FY 2003-04</v>
      </c>
      <c r="E569" s="6" t="str">
        <f aca="false">IF(AND(V569&lt;&gt;"",W569&lt;&gt;""),"Yes","No")</f>
        <v>No</v>
      </c>
      <c r="F569" s="18" t="n">
        <f aca="false">Total!F569</f>
        <v>274.4</v>
      </c>
      <c r="G569" s="18" t="n">
        <f aca="false">Total!G569</f>
        <v>162.1</v>
      </c>
      <c r="H569" s="18" t="n">
        <f aca="false">Total!H569</f>
        <v>112.3</v>
      </c>
      <c r="I569" s="18" t="n">
        <f aca="false">Total!I569</f>
        <v>23.7</v>
      </c>
      <c r="J569" s="18" t="str">
        <f aca="false">IF($V569="","",INDEX('Stock Exchange'!F$5:F$2450,$V569))</f>
        <v/>
      </c>
      <c r="K569" s="18" t="str">
        <f aca="false">IF($V569="","",INDEX('Stock Exchange'!G$5:G$2450,$V569))</f>
        <v/>
      </c>
      <c r="L569" s="18" t="str">
        <f aca="false">IF($V569="","",INDEX('Stock Exchange'!H$5:H$2450,$V569))</f>
        <v/>
      </c>
      <c r="M569" s="18" t="str">
        <f aca="false">IF($V569="","",INDEX('Stock Exchange'!I$5:I$2450,$V569))</f>
        <v/>
      </c>
      <c r="N569" s="18" t="str">
        <f aca="false">IF($W569="","",INDEX(Primary!F$5:F$2450,$W569))</f>
        <v/>
      </c>
      <c r="O569" s="18" t="str">
        <f aca="false">IF($W569="","",INDEX(Primary!G$5:G$2450,$W569))</f>
        <v/>
      </c>
      <c r="P569" s="18" t="str">
        <f aca="false">IF($W569="","",INDEX(Primary!H$5:H$2450,$W569))</f>
        <v/>
      </c>
      <c r="Q569" s="18" t="str">
        <f aca="false">IF($W569="","",INDEX(Primary!I$5:I$2450,$W569))</f>
        <v/>
      </c>
      <c r="R569" s="19" t="str">
        <f aca="false">IF($E569="Yes",L569+P569,"")</f>
        <v/>
      </c>
      <c r="S569" s="19" t="str">
        <f aca="false">IF($E569="Yes",H569-R569,"")</f>
        <v/>
      </c>
      <c r="T569" s="6" t="str">
        <f aca="false">IF($E569="Yes",IF(ROUND(ABS(S569),2)&lt;=$T$2,"OK","CHECK"),"n/a")</f>
        <v>n/a</v>
      </c>
      <c r="U569" s="20" t="n">
        <f aca="false">Total!J569</f>
        <v>47.41</v>
      </c>
      <c r="V569" s="17" t="str">
        <f aca="false">IFERROR(MATCH($A569,'Stock Exchange'!$A$5:$A$2450,0),"")</f>
        <v/>
      </c>
      <c r="W569" s="17" t="str">
        <f aca="false">IFERROR(MATCH($A569,Primary!$A$5:$A$2450,0),"")</f>
        <v/>
      </c>
    </row>
    <row r="570" customFormat="false" ht="15" hidden="false" customHeight="false" outlineLevel="0" collapsed="false">
      <c r="A570" s="16" t="n">
        <f aca="false">Total!A570</f>
        <v>37718</v>
      </c>
      <c r="B570" s="17" t="n">
        <f aca="false">YEAR(A570)</f>
        <v>2003</v>
      </c>
      <c r="C570" s="17" t="n">
        <f aca="false">MONTH(A570)</f>
        <v>4</v>
      </c>
      <c r="D570" s="6" t="str">
        <f aca="false">IF(MONTH(A570)&gt;=4,"FY "&amp;YEAR(A570)&amp;"-"&amp;RIGHT(YEAR(A570)+1,2),"FY "&amp;(YEAR(A570)-1)&amp;"-"&amp;RIGHT(YEAR(A570),2))</f>
        <v>FY 2003-04</v>
      </c>
      <c r="E570" s="6" t="str">
        <f aca="false">IF(AND(V570&lt;&gt;"",W570&lt;&gt;""),"Yes","No")</f>
        <v>No</v>
      </c>
      <c r="F570" s="18" t="n">
        <f aca="false">Total!F570</f>
        <v>258.9</v>
      </c>
      <c r="G570" s="18" t="n">
        <f aca="false">Total!G570</f>
        <v>222.9</v>
      </c>
      <c r="H570" s="18" t="n">
        <f aca="false">Total!H570</f>
        <v>36</v>
      </c>
      <c r="I570" s="18" t="n">
        <f aca="false">Total!I570</f>
        <v>7.6</v>
      </c>
      <c r="J570" s="18" t="str">
        <f aca="false">IF($V570="","",INDEX('Stock Exchange'!F$5:F$2450,$V570))</f>
        <v/>
      </c>
      <c r="K570" s="18" t="str">
        <f aca="false">IF($V570="","",INDEX('Stock Exchange'!G$5:G$2450,$V570))</f>
        <v/>
      </c>
      <c r="L570" s="18" t="str">
        <f aca="false">IF($V570="","",INDEX('Stock Exchange'!H$5:H$2450,$V570))</f>
        <v/>
      </c>
      <c r="M570" s="18" t="str">
        <f aca="false">IF($V570="","",INDEX('Stock Exchange'!I$5:I$2450,$V570))</f>
        <v/>
      </c>
      <c r="N570" s="18" t="str">
        <f aca="false">IF($W570="","",INDEX(Primary!F$5:F$2450,$W570))</f>
        <v/>
      </c>
      <c r="O570" s="18" t="str">
        <f aca="false">IF($W570="","",INDEX(Primary!G$5:G$2450,$W570))</f>
        <v/>
      </c>
      <c r="P570" s="18" t="str">
        <f aca="false">IF($W570="","",INDEX(Primary!H$5:H$2450,$W570))</f>
        <v/>
      </c>
      <c r="Q570" s="18" t="str">
        <f aca="false">IF($W570="","",INDEX(Primary!I$5:I$2450,$W570))</f>
        <v/>
      </c>
      <c r="R570" s="19" t="str">
        <f aca="false">IF($E570="Yes",L570+P570,"")</f>
        <v/>
      </c>
      <c r="S570" s="19" t="str">
        <f aca="false">IF($E570="Yes",H570-R570,"")</f>
        <v/>
      </c>
      <c r="T570" s="6" t="str">
        <f aca="false">IF($E570="Yes",IF(ROUND(ABS(S570),2)&lt;=$T$2,"OK","CHECK"),"n/a")</f>
        <v>n/a</v>
      </c>
      <c r="U570" s="20" t="n">
        <f aca="false">Total!J570</f>
        <v>47.4</v>
      </c>
      <c r="V570" s="17" t="str">
        <f aca="false">IFERROR(MATCH($A570,'Stock Exchange'!$A$5:$A$2450,0),"")</f>
        <v/>
      </c>
      <c r="W570" s="17" t="str">
        <f aca="false">IFERROR(MATCH($A570,Primary!$A$5:$A$2450,0),"")</f>
        <v/>
      </c>
    </row>
    <row r="571" customFormat="false" ht="15" hidden="false" customHeight="false" outlineLevel="0" collapsed="false">
      <c r="A571" s="16" t="n">
        <f aca="false">Total!A571</f>
        <v>37719</v>
      </c>
      <c r="B571" s="17" t="n">
        <f aca="false">YEAR(A571)</f>
        <v>2003</v>
      </c>
      <c r="C571" s="17" t="n">
        <f aca="false">MONTH(A571)</f>
        <v>4</v>
      </c>
      <c r="D571" s="6" t="str">
        <f aca="false">IF(MONTH(A571)&gt;=4,"FY "&amp;YEAR(A571)&amp;"-"&amp;RIGHT(YEAR(A571)+1,2),"FY "&amp;(YEAR(A571)-1)&amp;"-"&amp;RIGHT(YEAR(A571),2))</f>
        <v>FY 2003-04</v>
      </c>
      <c r="E571" s="6" t="str">
        <f aca="false">IF(AND(V571&lt;&gt;"",W571&lt;&gt;""),"Yes","No")</f>
        <v>No</v>
      </c>
      <c r="F571" s="18" t="n">
        <f aca="false">Total!F571</f>
        <v>232</v>
      </c>
      <c r="G571" s="18" t="n">
        <f aca="false">Total!G571</f>
        <v>136.7</v>
      </c>
      <c r="H571" s="18" t="n">
        <f aca="false">Total!H571</f>
        <v>95.3</v>
      </c>
      <c r="I571" s="18" t="n">
        <f aca="false">Total!I571</f>
        <v>20.1</v>
      </c>
      <c r="J571" s="18" t="str">
        <f aca="false">IF($V571="","",INDEX('Stock Exchange'!F$5:F$2450,$V571))</f>
        <v/>
      </c>
      <c r="K571" s="18" t="str">
        <f aca="false">IF($V571="","",INDEX('Stock Exchange'!G$5:G$2450,$V571))</f>
        <v/>
      </c>
      <c r="L571" s="18" t="str">
        <f aca="false">IF($V571="","",INDEX('Stock Exchange'!H$5:H$2450,$V571))</f>
        <v/>
      </c>
      <c r="M571" s="18" t="str">
        <f aca="false">IF($V571="","",INDEX('Stock Exchange'!I$5:I$2450,$V571))</f>
        <v/>
      </c>
      <c r="N571" s="18" t="str">
        <f aca="false">IF($W571="","",INDEX(Primary!F$5:F$2450,$W571))</f>
        <v/>
      </c>
      <c r="O571" s="18" t="str">
        <f aca="false">IF($W571="","",INDEX(Primary!G$5:G$2450,$W571))</f>
        <v/>
      </c>
      <c r="P571" s="18" t="str">
        <f aca="false">IF($W571="","",INDEX(Primary!H$5:H$2450,$W571))</f>
        <v/>
      </c>
      <c r="Q571" s="18" t="str">
        <f aca="false">IF($W571="","",INDEX(Primary!I$5:I$2450,$W571))</f>
        <v/>
      </c>
      <c r="R571" s="19" t="str">
        <f aca="false">IF($E571="Yes",L571+P571,"")</f>
        <v/>
      </c>
      <c r="S571" s="19" t="str">
        <f aca="false">IF($E571="Yes",H571-R571,"")</f>
        <v/>
      </c>
      <c r="T571" s="6" t="str">
        <f aca="false">IF($E571="Yes",IF(ROUND(ABS(S571),2)&lt;=$T$2,"OK","CHECK"),"n/a")</f>
        <v>n/a</v>
      </c>
      <c r="U571" s="20" t="n">
        <f aca="false">Total!J571</f>
        <v>47.39</v>
      </c>
      <c r="V571" s="17" t="str">
        <f aca="false">IFERROR(MATCH($A571,'Stock Exchange'!$A$5:$A$2450,0),"")</f>
        <v/>
      </c>
      <c r="W571" s="17" t="str">
        <f aca="false">IFERROR(MATCH($A571,Primary!$A$5:$A$2450,0),"")</f>
        <v/>
      </c>
    </row>
    <row r="572" customFormat="false" ht="15" hidden="false" customHeight="false" outlineLevel="0" collapsed="false">
      <c r="A572" s="16" t="n">
        <f aca="false">Total!A572</f>
        <v>37720</v>
      </c>
      <c r="B572" s="17" t="n">
        <f aca="false">YEAR(A572)</f>
        <v>2003</v>
      </c>
      <c r="C572" s="17" t="n">
        <f aca="false">MONTH(A572)</f>
        <v>4</v>
      </c>
      <c r="D572" s="6" t="str">
        <f aca="false">IF(MONTH(A572)&gt;=4,"FY "&amp;YEAR(A572)&amp;"-"&amp;RIGHT(YEAR(A572)+1,2),"FY "&amp;(YEAR(A572)-1)&amp;"-"&amp;RIGHT(YEAR(A572),2))</f>
        <v>FY 2003-04</v>
      </c>
      <c r="E572" s="6" t="str">
        <f aca="false">IF(AND(V572&lt;&gt;"",W572&lt;&gt;""),"Yes","No")</f>
        <v>No</v>
      </c>
      <c r="F572" s="18" t="n">
        <f aca="false">Total!F572</f>
        <v>251.6</v>
      </c>
      <c r="G572" s="18" t="n">
        <f aca="false">Total!G572</f>
        <v>187.5</v>
      </c>
      <c r="H572" s="18" t="n">
        <f aca="false">Total!H572</f>
        <v>64</v>
      </c>
      <c r="I572" s="18" t="n">
        <f aca="false">Total!I572</f>
        <v>13.5</v>
      </c>
      <c r="J572" s="18" t="str">
        <f aca="false">IF($V572="","",INDEX('Stock Exchange'!F$5:F$2450,$V572))</f>
        <v/>
      </c>
      <c r="K572" s="18" t="str">
        <f aca="false">IF($V572="","",INDEX('Stock Exchange'!G$5:G$2450,$V572))</f>
        <v/>
      </c>
      <c r="L572" s="18" t="str">
        <f aca="false">IF($V572="","",INDEX('Stock Exchange'!H$5:H$2450,$V572))</f>
        <v/>
      </c>
      <c r="M572" s="18" t="str">
        <f aca="false">IF($V572="","",INDEX('Stock Exchange'!I$5:I$2450,$V572))</f>
        <v/>
      </c>
      <c r="N572" s="18" t="str">
        <f aca="false">IF($W572="","",INDEX(Primary!F$5:F$2450,$W572))</f>
        <v/>
      </c>
      <c r="O572" s="18" t="str">
        <f aca="false">IF($W572="","",INDEX(Primary!G$5:G$2450,$W572))</f>
        <v/>
      </c>
      <c r="P572" s="18" t="str">
        <f aca="false">IF($W572="","",INDEX(Primary!H$5:H$2450,$W572))</f>
        <v/>
      </c>
      <c r="Q572" s="18" t="str">
        <f aca="false">IF($W572="","",INDEX(Primary!I$5:I$2450,$W572))</f>
        <v/>
      </c>
      <c r="R572" s="19" t="str">
        <f aca="false">IF($E572="Yes",L572+P572,"")</f>
        <v/>
      </c>
      <c r="S572" s="19" t="str">
        <f aca="false">IF($E572="Yes",H572-R572,"")</f>
        <v/>
      </c>
      <c r="T572" s="6" t="str">
        <f aca="false">IF($E572="Yes",IF(ROUND(ABS(S572),2)&lt;=$T$2,"OK","CHECK"),"n/a")</f>
        <v>n/a</v>
      </c>
      <c r="U572" s="20" t="n">
        <f aca="false">Total!J572</f>
        <v>47.42</v>
      </c>
      <c r="V572" s="17" t="str">
        <f aca="false">IFERROR(MATCH($A572,'Stock Exchange'!$A$5:$A$2450,0),"")</f>
        <v/>
      </c>
      <c r="W572" s="17" t="str">
        <f aca="false">IFERROR(MATCH($A572,Primary!$A$5:$A$2450,0),"")</f>
        <v/>
      </c>
    </row>
    <row r="573" customFormat="false" ht="15" hidden="false" customHeight="false" outlineLevel="0" collapsed="false">
      <c r="A573" s="16" t="n">
        <f aca="false">Total!A573</f>
        <v>37721</v>
      </c>
      <c r="B573" s="17" t="n">
        <f aca="false">YEAR(A573)</f>
        <v>2003</v>
      </c>
      <c r="C573" s="17" t="n">
        <f aca="false">MONTH(A573)</f>
        <v>4</v>
      </c>
      <c r="D573" s="6" t="str">
        <f aca="false">IF(MONTH(A573)&gt;=4,"FY "&amp;YEAR(A573)&amp;"-"&amp;RIGHT(YEAR(A573)+1,2),"FY "&amp;(YEAR(A573)-1)&amp;"-"&amp;RIGHT(YEAR(A573),2))</f>
        <v>FY 2003-04</v>
      </c>
      <c r="E573" s="6" t="str">
        <f aca="false">IF(AND(V573&lt;&gt;"",W573&lt;&gt;""),"Yes","No")</f>
        <v>No</v>
      </c>
      <c r="F573" s="18" t="n">
        <f aca="false">Total!F573</f>
        <v>156.5</v>
      </c>
      <c r="G573" s="18" t="n">
        <f aca="false">Total!G573</f>
        <v>167.7</v>
      </c>
      <c r="H573" s="18" t="n">
        <f aca="false">Total!H573</f>
        <v>-11.2</v>
      </c>
      <c r="I573" s="18" t="n">
        <f aca="false">Total!I573</f>
        <v>-2.4</v>
      </c>
      <c r="J573" s="18" t="str">
        <f aca="false">IF($V573="","",INDEX('Stock Exchange'!F$5:F$2450,$V573))</f>
        <v/>
      </c>
      <c r="K573" s="18" t="str">
        <f aca="false">IF($V573="","",INDEX('Stock Exchange'!G$5:G$2450,$V573))</f>
        <v/>
      </c>
      <c r="L573" s="18" t="str">
        <f aca="false">IF($V573="","",INDEX('Stock Exchange'!H$5:H$2450,$V573))</f>
        <v/>
      </c>
      <c r="M573" s="18" t="str">
        <f aca="false">IF($V573="","",INDEX('Stock Exchange'!I$5:I$2450,$V573))</f>
        <v/>
      </c>
      <c r="N573" s="18" t="str">
        <f aca="false">IF($W573="","",INDEX(Primary!F$5:F$2450,$W573))</f>
        <v/>
      </c>
      <c r="O573" s="18" t="str">
        <f aca="false">IF($W573="","",INDEX(Primary!G$5:G$2450,$W573))</f>
        <v/>
      </c>
      <c r="P573" s="18" t="str">
        <f aca="false">IF($W573="","",INDEX(Primary!H$5:H$2450,$W573))</f>
        <v/>
      </c>
      <c r="Q573" s="18" t="str">
        <f aca="false">IF($W573="","",INDEX(Primary!I$5:I$2450,$W573))</f>
        <v/>
      </c>
      <c r="R573" s="19" t="str">
        <f aca="false">IF($E573="Yes",L573+P573,"")</f>
        <v/>
      </c>
      <c r="S573" s="19" t="str">
        <f aca="false">IF($E573="Yes",H573-R573,"")</f>
        <v/>
      </c>
      <c r="T573" s="6" t="str">
        <f aca="false">IF($E573="Yes",IF(ROUND(ABS(S573),2)&lt;=$T$2,"OK","CHECK"),"n/a")</f>
        <v>n/a</v>
      </c>
      <c r="U573" s="20" t="n">
        <f aca="false">Total!J573</f>
        <v>47.46</v>
      </c>
      <c r="V573" s="17" t="str">
        <f aca="false">IFERROR(MATCH($A573,'Stock Exchange'!$A$5:$A$2450,0),"")</f>
        <v/>
      </c>
      <c r="W573" s="17" t="str">
        <f aca="false">IFERROR(MATCH($A573,Primary!$A$5:$A$2450,0),"")</f>
        <v/>
      </c>
    </row>
    <row r="574" customFormat="false" ht="15" hidden="false" customHeight="false" outlineLevel="0" collapsed="false">
      <c r="A574" s="16" t="n">
        <f aca="false">Total!A574</f>
        <v>37722</v>
      </c>
      <c r="B574" s="17" t="n">
        <f aca="false">YEAR(A574)</f>
        <v>2003</v>
      </c>
      <c r="C574" s="17" t="n">
        <f aca="false">MONTH(A574)</f>
        <v>4</v>
      </c>
      <c r="D574" s="6" t="str">
        <f aca="false">IF(MONTH(A574)&gt;=4,"FY "&amp;YEAR(A574)&amp;"-"&amp;RIGHT(YEAR(A574)+1,2),"FY "&amp;(YEAR(A574)-1)&amp;"-"&amp;RIGHT(YEAR(A574),2))</f>
        <v>FY 2003-04</v>
      </c>
      <c r="E574" s="6" t="str">
        <f aca="false">IF(AND(V574&lt;&gt;"",W574&lt;&gt;""),"Yes","No")</f>
        <v>No</v>
      </c>
      <c r="F574" s="18" t="n">
        <f aca="false">Total!F574</f>
        <v>289.4</v>
      </c>
      <c r="G574" s="18" t="n">
        <f aca="false">Total!G574</f>
        <v>568.3</v>
      </c>
      <c r="H574" s="18" t="n">
        <f aca="false">Total!H574</f>
        <v>-278.9</v>
      </c>
      <c r="I574" s="18" t="n">
        <f aca="false">Total!I574</f>
        <v>-58.8</v>
      </c>
      <c r="J574" s="18" t="str">
        <f aca="false">IF($V574="","",INDEX('Stock Exchange'!F$5:F$2450,$V574))</f>
        <v/>
      </c>
      <c r="K574" s="18" t="str">
        <f aca="false">IF($V574="","",INDEX('Stock Exchange'!G$5:G$2450,$V574))</f>
        <v/>
      </c>
      <c r="L574" s="18" t="str">
        <f aca="false">IF($V574="","",INDEX('Stock Exchange'!H$5:H$2450,$V574))</f>
        <v/>
      </c>
      <c r="M574" s="18" t="str">
        <f aca="false">IF($V574="","",INDEX('Stock Exchange'!I$5:I$2450,$V574))</f>
        <v/>
      </c>
      <c r="N574" s="18" t="str">
        <f aca="false">IF($W574="","",INDEX(Primary!F$5:F$2450,$W574))</f>
        <v/>
      </c>
      <c r="O574" s="18" t="str">
        <f aca="false">IF($W574="","",INDEX(Primary!G$5:G$2450,$W574))</f>
        <v/>
      </c>
      <c r="P574" s="18" t="str">
        <f aca="false">IF($W574="","",INDEX(Primary!H$5:H$2450,$W574))</f>
        <v/>
      </c>
      <c r="Q574" s="18" t="str">
        <f aca="false">IF($W574="","",INDEX(Primary!I$5:I$2450,$W574))</f>
        <v/>
      </c>
      <c r="R574" s="19" t="str">
        <f aca="false">IF($E574="Yes",L574+P574,"")</f>
        <v/>
      </c>
      <c r="S574" s="19" t="str">
        <f aca="false">IF($E574="Yes",H574-R574,"")</f>
        <v/>
      </c>
      <c r="T574" s="6" t="str">
        <f aca="false">IF($E574="Yes",IF(ROUND(ABS(S574),2)&lt;=$T$2,"OK","CHECK"),"n/a")</f>
        <v>n/a</v>
      </c>
      <c r="U574" s="20" t="n">
        <f aca="false">Total!J574</f>
        <v>47.46</v>
      </c>
      <c r="V574" s="17" t="str">
        <f aca="false">IFERROR(MATCH($A574,'Stock Exchange'!$A$5:$A$2450,0),"")</f>
        <v/>
      </c>
      <c r="W574" s="17" t="str">
        <f aca="false">IFERROR(MATCH($A574,Primary!$A$5:$A$2450,0),"")</f>
        <v/>
      </c>
    </row>
    <row r="575" customFormat="false" ht="15" hidden="false" customHeight="false" outlineLevel="0" collapsed="false">
      <c r="A575" s="16" t="n">
        <f aca="false">Total!A575</f>
        <v>37726</v>
      </c>
      <c r="B575" s="17" t="n">
        <f aca="false">YEAR(A575)</f>
        <v>2003</v>
      </c>
      <c r="C575" s="17" t="n">
        <f aca="false">MONTH(A575)</f>
        <v>4</v>
      </c>
      <c r="D575" s="6" t="str">
        <f aca="false">IF(MONTH(A575)&gt;=4,"FY "&amp;YEAR(A575)&amp;"-"&amp;RIGHT(YEAR(A575)+1,2),"FY "&amp;(YEAR(A575)-1)&amp;"-"&amp;RIGHT(YEAR(A575),2))</f>
        <v>FY 2003-04</v>
      </c>
      <c r="E575" s="6" t="str">
        <f aca="false">IF(AND(V575&lt;&gt;"",W575&lt;&gt;""),"Yes","No")</f>
        <v>No</v>
      </c>
      <c r="F575" s="18" t="n">
        <f aca="false">Total!F575</f>
        <v>576.3</v>
      </c>
      <c r="G575" s="18" t="n">
        <f aca="false">Total!G575</f>
        <v>863.8</v>
      </c>
      <c r="H575" s="18" t="n">
        <f aca="false">Total!H575</f>
        <v>-287.6</v>
      </c>
      <c r="I575" s="18" t="n">
        <f aca="false">Total!I575</f>
        <v>-60.6</v>
      </c>
      <c r="J575" s="18" t="str">
        <f aca="false">IF($V575="","",INDEX('Stock Exchange'!F$5:F$2450,$V575))</f>
        <v/>
      </c>
      <c r="K575" s="18" t="str">
        <f aca="false">IF($V575="","",INDEX('Stock Exchange'!G$5:G$2450,$V575))</f>
        <v/>
      </c>
      <c r="L575" s="18" t="str">
        <f aca="false">IF($V575="","",INDEX('Stock Exchange'!H$5:H$2450,$V575))</f>
        <v/>
      </c>
      <c r="M575" s="18" t="str">
        <f aca="false">IF($V575="","",INDEX('Stock Exchange'!I$5:I$2450,$V575))</f>
        <v/>
      </c>
      <c r="N575" s="18" t="str">
        <f aca="false">IF($W575="","",INDEX(Primary!F$5:F$2450,$W575))</f>
        <v/>
      </c>
      <c r="O575" s="18" t="str">
        <f aca="false">IF($W575="","",INDEX(Primary!G$5:G$2450,$W575))</f>
        <v/>
      </c>
      <c r="P575" s="18" t="str">
        <f aca="false">IF($W575="","",INDEX(Primary!H$5:H$2450,$W575))</f>
        <v/>
      </c>
      <c r="Q575" s="18" t="str">
        <f aca="false">IF($W575="","",INDEX(Primary!I$5:I$2450,$W575))</f>
        <v/>
      </c>
      <c r="R575" s="19" t="str">
        <f aca="false">IF($E575="Yes",L575+P575,"")</f>
        <v/>
      </c>
      <c r="S575" s="19" t="str">
        <f aca="false">IF($E575="Yes",H575-R575,"")</f>
        <v/>
      </c>
      <c r="T575" s="6" t="str">
        <f aca="false">IF($E575="Yes",IF(ROUND(ABS(S575),2)&lt;=$T$2,"OK","CHECK"),"n/a")</f>
        <v>n/a</v>
      </c>
      <c r="U575" s="20" t="n">
        <f aca="false">Total!J575</f>
        <v>47.46</v>
      </c>
      <c r="V575" s="17" t="str">
        <f aca="false">IFERROR(MATCH($A575,'Stock Exchange'!$A$5:$A$2450,0),"")</f>
        <v/>
      </c>
      <c r="W575" s="17" t="str">
        <f aca="false">IFERROR(MATCH($A575,Primary!$A$5:$A$2450,0),"")</f>
        <v/>
      </c>
    </row>
    <row r="576" customFormat="false" ht="15" hidden="false" customHeight="false" outlineLevel="0" collapsed="false">
      <c r="A576" s="16" t="n">
        <f aca="false">Total!A576</f>
        <v>37727</v>
      </c>
      <c r="B576" s="17" t="n">
        <f aca="false">YEAR(A576)</f>
        <v>2003</v>
      </c>
      <c r="C576" s="17" t="n">
        <f aca="false">MONTH(A576)</f>
        <v>4</v>
      </c>
      <c r="D576" s="6" t="str">
        <f aca="false">IF(MONTH(A576)&gt;=4,"FY "&amp;YEAR(A576)&amp;"-"&amp;RIGHT(YEAR(A576)+1,2),"FY "&amp;(YEAR(A576)-1)&amp;"-"&amp;RIGHT(YEAR(A576),2))</f>
        <v>FY 2003-04</v>
      </c>
      <c r="E576" s="6" t="str">
        <f aca="false">IF(AND(V576&lt;&gt;"",W576&lt;&gt;""),"Yes","No")</f>
        <v>No</v>
      </c>
      <c r="F576" s="18" t="n">
        <f aca="false">Total!F576</f>
        <v>523.6</v>
      </c>
      <c r="G576" s="18" t="n">
        <f aca="false">Total!G576</f>
        <v>429</v>
      </c>
      <c r="H576" s="18" t="n">
        <f aca="false">Total!H576</f>
        <v>94.7</v>
      </c>
      <c r="I576" s="18" t="n">
        <f aca="false">Total!I576</f>
        <v>20</v>
      </c>
      <c r="J576" s="18" t="str">
        <f aca="false">IF($V576="","",INDEX('Stock Exchange'!F$5:F$2450,$V576))</f>
        <v/>
      </c>
      <c r="K576" s="18" t="str">
        <f aca="false">IF($V576="","",INDEX('Stock Exchange'!G$5:G$2450,$V576))</f>
        <v/>
      </c>
      <c r="L576" s="18" t="str">
        <f aca="false">IF($V576="","",INDEX('Stock Exchange'!H$5:H$2450,$V576))</f>
        <v/>
      </c>
      <c r="M576" s="18" t="str">
        <f aca="false">IF($V576="","",INDEX('Stock Exchange'!I$5:I$2450,$V576))</f>
        <v/>
      </c>
      <c r="N576" s="18" t="str">
        <f aca="false">IF($W576="","",INDEX(Primary!F$5:F$2450,$W576))</f>
        <v/>
      </c>
      <c r="O576" s="18" t="str">
        <f aca="false">IF($W576="","",INDEX(Primary!G$5:G$2450,$W576))</f>
        <v/>
      </c>
      <c r="P576" s="18" t="str">
        <f aca="false">IF($W576="","",INDEX(Primary!H$5:H$2450,$W576))</f>
        <v/>
      </c>
      <c r="Q576" s="18" t="str">
        <f aca="false">IF($W576="","",INDEX(Primary!I$5:I$2450,$W576))</f>
        <v/>
      </c>
      <c r="R576" s="19" t="str">
        <f aca="false">IF($E576="Yes",L576+P576,"")</f>
        <v/>
      </c>
      <c r="S576" s="19" t="str">
        <f aca="false">IF($E576="Yes",H576-R576,"")</f>
        <v/>
      </c>
      <c r="T576" s="6" t="str">
        <f aca="false">IF($E576="Yes",IF(ROUND(ABS(S576),2)&lt;=$T$2,"OK","CHECK"),"n/a")</f>
        <v>n/a</v>
      </c>
      <c r="U576" s="20" t="n">
        <f aca="false">Total!J576</f>
        <v>47.41</v>
      </c>
      <c r="V576" s="17" t="str">
        <f aca="false">IFERROR(MATCH($A576,'Stock Exchange'!$A$5:$A$2450,0),"")</f>
        <v/>
      </c>
      <c r="W576" s="17" t="str">
        <f aca="false">IFERROR(MATCH($A576,Primary!$A$5:$A$2450,0),"")</f>
        <v/>
      </c>
    </row>
    <row r="577" customFormat="false" ht="15" hidden="false" customHeight="false" outlineLevel="0" collapsed="false">
      <c r="A577" s="16" t="n">
        <f aca="false">Total!A577</f>
        <v>37728</v>
      </c>
      <c r="B577" s="17" t="n">
        <f aca="false">YEAR(A577)</f>
        <v>2003</v>
      </c>
      <c r="C577" s="17" t="n">
        <f aca="false">MONTH(A577)</f>
        <v>4</v>
      </c>
      <c r="D577" s="6" t="str">
        <f aca="false">IF(MONTH(A577)&gt;=4,"FY "&amp;YEAR(A577)&amp;"-"&amp;RIGHT(YEAR(A577)+1,2),"FY "&amp;(YEAR(A577)-1)&amp;"-"&amp;RIGHT(YEAR(A577),2))</f>
        <v>FY 2003-04</v>
      </c>
      <c r="E577" s="6" t="str">
        <f aca="false">IF(AND(V577&lt;&gt;"",W577&lt;&gt;""),"Yes","No")</f>
        <v>No</v>
      </c>
      <c r="F577" s="18" t="n">
        <f aca="false">Total!F577</f>
        <v>414.5</v>
      </c>
      <c r="G577" s="18" t="n">
        <f aca="false">Total!G577</f>
        <v>186.6</v>
      </c>
      <c r="H577" s="18" t="n">
        <f aca="false">Total!H577</f>
        <v>227.9</v>
      </c>
      <c r="I577" s="18" t="n">
        <f aca="false">Total!I577</f>
        <v>48.1</v>
      </c>
      <c r="J577" s="18" t="str">
        <f aca="false">IF($V577="","",INDEX('Stock Exchange'!F$5:F$2450,$V577))</f>
        <v/>
      </c>
      <c r="K577" s="18" t="str">
        <f aca="false">IF($V577="","",INDEX('Stock Exchange'!G$5:G$2450,$V577))</f>
        <v/>
      </c>
      <c r="L577" s="18" t="str">
        <f aca="false">IF($V577="","",INDEX('Stock Exchange'!H$5:H$2450,$V577))</f>
        <v/>
      </c>
      <c r="M577" s="18" t="str">
        <f aca="false">IF($V577="","",INDEX('Stock Exchange'!I$5:I$2450,$V577))</f>
        <v/>
      </c>
      <c r="N577" s="18" t="str">
        <f aca="false">IF($W577="","",INDEX(Primary!F$5:F$2450,$W577))</f>
        <v/>
      </c>
      <c r="O577" s="18" t="str">
        <f aca="false">IF($W577="","",INDEX(Primary!G$5:G$2450,$W577))</f>
        <v/>
      </c>
      <c r="P577" s="18" t="str">
        <f aca="false">IF($W577="","",INDEX(Primary!H$5:H$2450,$W577))</f>
        <v/>
      </c>
      <c r="Q577" s="18" t="str">
        <f aca="false">IF($W577="","",INDEX(Primary!I$5:I$2450,$W577))</f>
        <v/>
      </c>
      <c r="R577" s="19" t="str">
        <f aca="false">IF($E577="Yes",L577+P577,"")</f>
        <v/>
      </c>
      <c r="S577" s="19" t="str">
        <f aca="false">IF($E577="Yes",H577-R577,"")</f>
        <v/>
      </c>
      <c r="T577" s="6" t="str">
        <f aca="false">IF($E577="Yes",IF(ROUND(ABS(S577),2)&lt;=$T$2,"OK","CHECK"),"n/a")</f>
        <v>n/a</v>
      </c>
      <c r="U577" s="20" t="n">
        <f aca="false">Total!J577</f>
        <v>47.36</v>
      </c>
      <c r="V577" s="17" t="str">
        <f aca="false">IFERROR(MATCH($A577,'Stock Exchange'!$A$5:$A$2450,0),"")</f>
        <v/>
      </c>
      <c r="W577" s="17" t="str">
        <f aca="false">IFERROR(MATCH($A577,Primary!$A$5:$A$2450,0),"")</f>
        <v/>
      </c>
    </row>
    <row r="578" customFormat="false" ht="15" hidden="false" customHeight="false" outlineLevel="0" collapsed="false">
      <c r="A578" s="16" t="n">
        <f aca="false">Total!A578</f>
        <v>37732</v>
      </c>
      <c r="B578" s="17" t="n">
        <f aca="false">YEAR(A578)</f>
        <v>2003</v>
      </c>
      <c r="C578" s="17" t="n">
        <f aca="false">MONTH(A578)</f>
        <v>4</v>
      </c>
      <c r="D578" s="6" t="str">
        <f aca="false">IF(MONTH(A578)&gt;=4,"FY "&amp;YEAR(A578)&amp;"-"&amp;RIGHT(YEAR(A578)+1,2),"FY "&amp;(YEAR(A578)-1)&amp;"-"&amp;RIGHT(YEAR(A578),2))</f>
        <v>FY 2003-04</v>
      </c>
      <c r="E578" s="6" t="str">
        <f aca="false">IF(AND(V578&lt;&gt;"",W578&lt;&gt;""),"Yes","No")</f>
        <v>No</v>
      </c>
      <c r="F578" s="18" t="n">
        <f aca="false">Total!F578</f>
        <v>288.3</v>
      </c>
      <c r="G578" s="18" t="n">
        <f aca="false">Total!G578</f>
        <v>205.8</v>
      </c>
      <c r="H578" s="18" t="n">
        <f aca="false">Total!H578</f>
        <v>82.5</v>
      </c>
      <c r="I578" s="18" t="n">
        <f aca="false">Total!I578</f>
        <v>17.4</v>
      </c>
      <c r="J578" s="18" t="str">
        <f aca="false">IF($V578="","",INDEX('Stock Exchange'!F$5:F$2450,$V578))</f>
        <v/>
      </c>
      <c r="K578" s="18" t="str">
        <f aca="false">IF($V578="","",INDEX('Stock Exchange'!G$5:G$2450,$V578))</f>
        <v/>
      </c>
      <c r="L578" s="18" t="str">
        <f aca="false">IF($V578="","",INDEX('Stock Exchange'!H$5:H$2450,$V578))</f>
        <v/>
      </c>
      <c r="M578" s="18" t="str">
        <f aca="false">IF($V578="","",INDEX('Stock Exchange'!I$5:I$2450,$V578))</f>
        <v/>
      </c>
      <c r="N578" s="18" t="str">
        <f aca="false">IF($W578="","",INDEX(Primary!F$5:F$2450,$W578))</f>
        <v/>
      </c>
      <c r="O578" s="18" t="str">
        <f aca="false">IF($W578="","",INDEX(Primary!G$5:G$2450,$W578))</f>
        <v/>
      </c>
      <c r="P578" s="18" t="str">
        <f aca="false">IF($W578="","",INDEX(Primary!H$5:H$2450,$W578))</f>
        <v/>
      </c>
      <c r="Q578" s="18" t="str">
        <f aca="false">IF($W578="","",INDEX(Primary!I$5:I$2450,$W578))</f>
        <v/>
      </c>
      <c r="R578" s="19" t="str">
        <f aca="false">IF($E578="Yes",L578+P578,"")</f>
        <v/>
      </c>
      <c r="S578" s="19" t="str">
        <f aca="false">IF($E578="Yes",H578-R578,"")</f>
        <v/>
      </c>
      <c r="T578" s="6" t="str">
        <f aca="false">IF($E578="Yes",IF(ROUND(ABS(S578),2)&lt;=$T$2,"OK","CHECK"),"n/a")</f>
        <v>n/a</v>
      </c>
      <c r="U578" s="20" t="n">
        <f aca="false">Total!J578</f>
        <v>47.37</v>
      </c>
      <c r="V578" s="17" t="str">
        <f aca="false">IFERROR(MATCH($A578,'Stock Exchange'!$A$5:$A$2450,0),"")</f>
        <v/>
      </c>
      <c r="W578" s="17" t="str">
        <f aca="false">IFERROR(MATCH($A578,Primary!$A$5:$A$2450,0),"")</f>
        <v/>
      </c>
    </row>
    <row r="579" customFormat="false" ht="15" hidden="false" customHeight="false" outlineLevel="0" collapsed="false">
      <c r="A579" s="16" t="n">
        <f aca="false">Total!A579</f>
        <v>37733</v>
      </c>
      <c r="B579" s="17" t="n">
        <f aca="false">YEAR(A579)</f>
        <v>2003</v>
      </c>
      <c r="C579" s="17" t="n">
        <f aca="false">MONTH(A579)</f>
        <v>4</v>
      </c>
      <c r="D579" s="6" t="str">
        <f aca="false">IF(MONTH(A579)&gt;=4,"FY "&amp;YEAR(A579)&amp;"-"&amp;RIGHT(YEAR(A579)+1,2),"FY "&amp;(YEAR(A579)-1)&amp;"-"&amp;RIGHT(YEAR(A579),2))</f>
        <v>FY 2003-04</v>
      </c>
      <c r="E579" s="6" t="str">
        <f aca="false">IF(AND(V579&lt;&gt;"",W579&lt;&gt;""),"Yes","No")</f>
        <v>No</v>
      </c>
      <c r="F579" s="18" t="n">
        <f aca="false">Total!F579</f>
        <v>134.9</v>
      </c>
      <c r="G579" s="18" t="n">
        <f aca="false">Total!G579</f>
        <v>71.6</v>
      </c>
      <c r="H579" s="18" t="n">
        <f aca="false">Total!H579</f>
        <v>63.4</v>
      </c>
      <c r="I579" s="18" t="n">
        <f aca="false">Total!I579</f>
        <v>13.4</v>
      </c>
      <c r="J579" s="18" t="str">
        <f aca="false">IF($V579="","",INDEX('Stock Exchange'!F$5:F$2450,$V579))</f>
        <v/>
      </c>
      <c r="K579" s="18" t="str">
        <f aca="false">IF($V579="","",INDEX('Stock Exchange'!G$5:G$2450,$V579))</f>
        <v/>
      </c>
      <c r="L579" s="18" t="str">
        <f aca="false">IF($V579="","",INDEX('Stock Exchange'!H$5:H$2450,$V579))</f>
        <v/>
      </c>
      <c r="M579" s="18" t="str">
        <f aca="false">IF($V579="","",INDEX('Stock Exchange'!I$5:I$2450,$V579))</f>
        <v/>
      </c>
      <c r="N579" s="18" t="str">
        <f aca="false">IF($W579="","",INDEX(Primary!F$5:F$2450,$W579))</f>
        <v/>
      </c>
      <c r="O579" s="18" t="str">
        <f aca="false">IF($W579="","",INDEX(Primary!G$5:G$2450,$W579))</f>
        <v/>
      </c>
      <c r="P579" s="18" t="str">
        <f aca="false">IF($W579="","",INDEX(Primary!H$5:H$2450,$W579))</f>
        <v/>
      </c>
      <c r="Q579" s="18" t="str">
        <f aca="false">IF($W579="","",INDEX(Primary!I$5:I$2450,$W579))</f>
        <v/>
      </c>
      <c r="R579" s="19" t="str">
        <f aca="false">IF($E579="Yes",L579+P579,"")</f>
        <v/>
      </c>
      <c r="S579" s="19" t="str">
        <f aca="false">IF($E579="Yes",H579-R579,"")</f>
        <v/>
      </c>
      <c r="T579" s="6" t="str">
        <f aca="false">IF($E579="Yes",IF(ROUND(ABS(S579),2)&lt;=$T$2,"OK","CHECK"),"n/a")</f>
        <v>n/a</v>
      </c>
      <c r="U579" s="20" t="n">
        <f aca="false">Total!J579</f>
        <v>47.35</v>
      </c>
      <c r="V579" s="17" t="str">
        <f aca="false">IFERROR(MATCH($A579,'Stock Exchange'!$A$5:$A$2450,0),"")</f>
        <v/>
      </c>
      <c r="W579" s="17" t="str">
        <f aca="false">IFERROR(MATCH($A579,Primary!$A$5:$A$2450,0),"")</f>
        <v/>
      </c>
    </row>
    <row r="580" customFormat="false" ht="15" hidden="false" customHeight="false" outlineLevel="0" collapsed="false">
      <c r="A580" s="16" t="n">
        <f aca="false">Total!A580</f>
        <v>37734</v>
      </c>
      <c r="B580" s="17" t="n">
        <f aca="false">YEAR(A580)</f>
        <v>2003</v>
      </c>
      <c r="C580" s="17" t="n">
        <f aca="false">MONTH(A580)</f>
        <v>4</v>
      </c>
      <c r="D580" s="6" t="str">
        <f aca="false">IF(MONTH(A580)&gt;=4,"FY "&amp;YEAR(A580)&amp;"-"&amp;RIGHT(YEAR(A580)+1,2),"FY "&amp;(YEAR(A580)-1)&amp;"-"&amp;RIGHT(YEAR(A580),2))</f>
        <v>FY 2003-04</v>
      </c>
      <c r="E580" s="6" t="str">
        <f aca="false">IF(AND(V580&lt;&gt;"",W580&lt;&gt;""),"Yes","No")</f>
        <v>No</v>
      </c>
      <c r="F580" s="18" t="n">
        <f aca="false">Total!F580</f>
        <v>183.9</v>
      </c>
      <c r="G580" s="18" t="n">
        <f aca="false">Total!G580</f>
        <v>155.2</v>
      </c>
      <c r="H580" s="18" t="n">
        <f aca="false">Total!H580</f>
        <v>28.8</v>
      </c>
      <c r="I580" s="18" t="n">
        <f aca="false">Total!I580</f>
        <v>6.1</v>
      </c>
      <c r="J580" s="18" t="str">
        <f aca="false">IF($V580="","",INDEX('Stock Exchange'!F$5:F$2450,$V580))</f>
        <v/>
      </c>
      <c r="K580" s="18" t="str">
        <f aca="false">IF($V580="","",INDEX('Stock Exchange'!G$5:G$2450,$V580))</f>
        <v/>
      </c>
      <c r="L580" s="18" t="str">
        <f aca="false">IF($V580="","",INDEX('Stock Exchange'!H$5:H$2450,$V580))</f>
        <v/>
      </c>
      <c r="M580" s="18" t="str">
        <f aca="false">IF($V580="","",INDEX('Stock Exchange'!I$5:I$2450,$V580))</f>
        <v/>
      </c>
      <c r="N580" s="18" t="str">
        <f aca="false">IF($W580="","",INDEX(Primary!F$5:F$2450,$W580))</f>
        <v/>
      </c>
      <c r="O580" s="18" t="str">
        <f aca="false">IF($W580="","",INDEX(Primary!G$5:G$2450,$W580))</f>
        <v/>
      </c>
      <c r="P580" s="18" t="str">
        <f aca="false">IF($W580="","",INDEX(Primary!H$5:H$2450,$W580))</f>
        <v/>
      </c>
      <c r="Q580" s="18" t="str">
        <f aca="false">IF($W580="","",INDEX(Primary!I$5:I$2450,$W580))</f>
        <v/>
      </c>
      <c r="R580" s="19" t="str">
        <f aca="false">IF($E580="Yes",L580+P580,"")</f>
        <v/>
      </c>
      <c r="S580" s="19" t="str">
        <f aca="false">IF($E580="Yes",H580-R580,"")</f>
        <v/>
      </c>
      <c r="T580" s="6" t="str">
        <f aca="false">IF($E580="Yes",IF(ROUND(ABS(S580),2)&lt;=$T$2,"OK","CHECK"),"n/a")</f>
        <v>n/a</v>
      </c>
      <c r="U580" s="20" t="n">
        <f aca="false">Total!J580</f>
        <v>47.37</v>
      </c>
      <c r="V580" s="17" t="str">
        <f aca="false">IFERROR(MATCH($A580,'Stock Exchange'!$A$5:$A$2450,0),"")</f>
        <v/>
      </c>
      <c r="W580" s="17" t="str">
        <f aca="false">IFERROR(MATCH($A580,Primary!$A$5:$A$2450,0),"")</f>
        <v/>
      </c>
    </row>
    <row r="581" customFormat="false" ht="15" hidden="false" customHeight="false" outlineLevel="0" collapsed="false">
      <c r="A581" s="16" t="n">
        <f aca="false">Total!A581</f>
        <v>37735</v>
      </c>
      <c r="B581" s="17" t="n">
        <f aca="false">YEAR(A581)</f>
        <v>2003</v>
      </c>
      <c r="C581" s="17" t="n">
        <f aca="false">MONTH(A581)</f>
        <v>4</v>
      </c>
      <c r="D581" s="6" t="str">
        <f aca="false">IF(MONTH(A581)&gt;=4,"FY "&amp;YEAR(A581)&amp;"-"&amp;RIGHT(YEAR(A581)+1,2),"FY "&amp;(YEAR(A581)-1)&amp;"-"&amp;RIGHT(YEAR(A581),2))</f>
        <v>FY 2003-04</v>
      </c>
      <c r="E581" s="6" t="str">
        <f aca="false">IF(AND(V581&lt;&gt;"",W581&lt;&gt;""),"Yes","No")</f>
        <v>No</v>
      </c>
      <c r="F581" s="18" t="n">
        <f aca="false">Total!F581</f>
        <v>143.4</v>
      </c>
      <c r="G581" s="18" t="n">
        <f aca="false">Total!G581</f>
        <v>158.4</v>
      </c>
      <c r="H581" s="18" t="n">
        <f aca="false">Total!H581</f>
        <v>-15.1</v>
      </c>
      <c r="I581" s="18" t="n">
        <f aca="false">Total!I581</f>
        <v>-3.2</v>
      </c>
      <c r="J581" s="18" t="str">
        <f aca="false">IF($V581="","",INDEX('Stock Exchange'!F$5:F$2450,$V581))</f>
        <v/>
      </c>
      <c r="K581" s="18" t="str">
        <f aca="false">IF($V581="","",INDEX('Stock Exchange'!G$5:G$2450,$V581))</f>
        <v/>
      </c>
      <c r="L581" s="18" t="str">
        <f aca="false">IF($V581="","",INDEX('Stock Exchange'!H$5:H$2450,$V581))</f>
        <v/>
      </c>
      <c r="M581" s="18" t="str">
        <f aca="false">IF($V581="","",INDEX('Stock Exchange'!I$5:I$2450,$V581))</f>
        <v/>
      </c>
      <c r="N581" s="18" t="str">
        <f aca="false">IF($W581="","",INDEX(Primary!F$5:F$2450,$W581))</f>
        <v/>
      </c>
      <c r="O581" s="18" t="str">
        <f aca="false">IF($W581="","",INDEX(Primary!G$5:G$2450,$W581))</f>
        <v/>
      </c>
      <c r="P581" s="18" t="str">
        <f aca="false">IF($W581="","",INDEX(Primary!H$5:H$2450,$W581))</f>
        <v/>
      </c>
      <c r="Q581" s="18" t="str">
        <f aca="false">IF($W581="","",INDEX(Primary!I$5:I$2450,$W581))</f>
        <v/>
      </c>
      <c r="R581" s="19" t="str">
        <f aca="false">IF($E581="Yes",L581+P581,"")</f>
        <v/>
      </c>
      <c r="S581" s="19" t="str">
        <f aca="false">IF($E581="Yes",H581-R581,"")</f>
        <v/>
      </c>
      <c r="T581" s="6" t="str">
        <f aca="false">IF($E581="Yes",IF(ROUND(ABS(S581),2)&lt;=$T$2,"OK","CHECK"),"n/a")</f>
        <v>n/a</v>
      </c>
      <c r="U581" s="20" t="n">
        <f aca="false">Total!J581</f>
        <v>47.33</v>
      </c>
      <c r="V581" s="17" t="str">
        <f aca="false">IFERROR(MATCH($A581,'Stock Exchange'!$A$5:$A$2450,0),"")</f>
        <v/>
      </c>
      <c r="W581" s="17" t="str">
        <f aca="false">IFERROR(MATCH($A581,Primary!$A$5:$A$2450,0),"")</f>
        <v/>
      </c>
    </row>
    <row r="582" customFormat="false" ht="15" hidden="false" customHeight="false" outlineLevel="0" collapsed="false">
      <c r="A582" s="16" t="n">
        <f aca="false">Total!A582</f>
        <v>37736</v>
      </c>
      <c r="B582" s="17" t="n">
        <f aca="false">YEAR(A582)</f>
        <v>2003</v>
      </c>
      <c r="C582" s="17" t="n">
        <f aca="false">MONTH(A582)</f>
        <v>4</v>
      </c>
      <c r="D582" s="6" t="str">
        <f aca="false">IF(MONTH(A582)&gt;=4,"FY "&amp;YEAR(A582)&amp;"-"&amp;RIGHT(YEAR(A582)+1,2),"FY "&amp;(YEAR(A582)-1)&amp;"-"&amp;RIGHT(YEAR(A582),2))</f>
        <v>FY 2003-04</v>
      </c>
      <c r="E582" s="6" t="str">
        <f aca="false">IF(AND(V582&lt;&gt;"",W582&lt;&gt;""),"Yes","No")</f>
        <v>No</v>
      </c>
      <c r="F582" s="18" t="n">
        <f aca="false">Total!F582</f>
        <v>277.8</v>
      </c>
      <c r="G582" s="18" t="n">
        <f aca="false">Total!G582</f>
        <v>203.5</v>
      </c>
      <c r="H582" s="18" t="n">
        <f aca="false">Total!H582</f>
        <v>74.3</v>
      </c>
      <c r="I582" s="18" t="n">
        <f aca="false">Total!I582</f>
        <v>15.7</v>
      </c>
      <c r="J582" s="18" t="str">
        <f aca="false">IF($V582="","",INDEX('Stock Exchange'!F$5:F$2450,$V582))</f>
        <v/>
      </c>
      <c r="K582" s="18" t="str">
        <f aca="false">IF($V582="","",INDEX('Stock Exchange'!G$5:G$2450,$V582))</f>
        <v/>
      </c>
      <c r="L582" s="18" t="str">
        <f aca="false">IF($V582="","",INDEX('Stock Exchange'!H$5:H$2450,$V582))</f>
        <v/>
      </c>
      <c r="M582" s="18" t="str">
        <f aca="false">IF($V582="","",INDEX('Stock Exchange'!I$5:I$2450,$V582))</f>
        <v/>
      </c>
      <c r="N582" s="18" t="str">
        <f aca="false">IF($W582="","",INDEX(Primary!F$5:F$2450,$W582))</f>
        <v/>
      </c>
      <c r="O582" s="18" t="str">
        <f aca="false">IF($W582="","",INDEX(Primary!G$5:G$2450,$W582))</f>
        <v/>
      </c>
      <c r="P582" s="18" t="str">
        <f aca="false">IF($W582="","",INDEX(Primary!H$5:H$2450,$W582))</f>
        <v/>
      </c>
      <c r="Q582" s="18" t="str">
        <f aca="false">IF($W582="","",INDEX(Primary!I$5:I$2450,$W582))</f>
        <v/>
      </c>
      <c r="R582" s="19" t="str">
        <f aca="false">IF($E582="Yes",L582+P582,"")</f>
        <v/>
      </c>
      <c r="S582" s="19" t="str">
        <f aca="false">IF($E582="Yes",H582-R582,"")</f>
        <v/>
      </c>
      <c r="T582" s="6" t="str">
        <f aca="false">IF($E582="Yes",IF(ROUND(ABS(S582),2)&lt;=$T$2,"OK","CHECK"),"n/a")</f>
        <v>n/a</v>
      </c>
      <c r="U582" s="20" t="n">
        <f aca="false">Total!J582</f>
        <v>47.34</v>
      </c>
      <c r="V582" s="17" t="str">
        <f aca="false">IFERROR(MATCH($A582,'Stock Exchange'!$A$5:$A$2450,0),"")</f>
        <v/>
      </c>
      <c r="W582" s="17" t="str">
        <f aca="false">IFERROR(MATCH($A582,Primary!$A$5:$A$2450,0),"")</f>
        <v/>
      </c>
    </row>
    <row r="583" customFormat="false" ht="15" hidden="false" customHeight="false" outlineLevel="0" collapsed="false">
      <c r="A583" s="16" t="n">
        <f aca="false">Total!A583</f>
        <v>37739</v>
      </c>
      <c r="B583" s="17" t="n">
        <f aca="false">YEAR(A583)</f>
        <v>2003</v>
      </c>
      <c r="C583" s="17" t="n">
        <f aca="false">MONTH(A583)</f>
        <v>4</v>
      </c>
      <c r="D583" s="6" t="str">
        <f aca="false">IF(MONTH(A583)&gt;=4,"FY "&amp;YEAR(A583)&amp;"-"&amp;RIGHT(YEAR(A583)+1,2),"FY "&amp;(YEAR(A583)-1)&amp;"-"&amp;RIGHT(YEAR(A583),2))</f>
        <v>FY 2003-04</v>
      </c>
      <c r="E583" s="6" t="str">
        <f aca="false">IF(AND(V583&lt;&gt;"",W583&lt;&gt;""),"Yes","No")</f>
        <v>No</v>
      </c>
      <c r="F583" s="18" t="n">
        <f aca="false">Total!F583</f>
        <v>161.6</v>
      </c>
      <c r="G583" s="18" t="n">
        <f aca="false">Total!G583</f>
        <v>136.6</v>
      </c>
      <c r="H583" s="18" t="n">
        <f aca="false">Total!H583</f>
        <v>25</v>
      </c>
      <c r="I583" s="18" t="n">
        <f aca="false">Total!I583</f>
        <v>5.3</v>
      </c>
      <c r="J583" s="18" t="str">
        <f aca="false">IF($V583="","",INDEX('Stock Exchange'!F$5:F$2450,$V583))</f>
        <v/>
      </c>
      <c r="K583" s="18" t="str">
        <f aca="false">IF($V583="","",INDEX('Stock Exchange'!G$5:G$2450,$V583))</f>
        <v/>
      </c>
      <c r="L583" s="18" t="str">
        <f aca="false">IF($V583="","",INDEX('Stock Exchange'!H$5:H$2450,$V583))</f>
        <v/>
      </c>
      <c r="M583" s="18" t="str">
        <f aca="false">IF($V583="","",INDEX('Stock Exchange'!I$5:I$2450,$V583))</f>
        <v/>
      </c>
      <c r="N583" s="18" t="str">
        <f aca="false">IF($W583="","",INDEX(Primary!F$5:F$2450,$W583))</f>
        <v/>
      </c>
      <c r="O583" s="18" t="str">
        <f aca="false">IF($W583="","",INDEX(Primary!G$5:G$2450,$W583))</f>
        <v/>
      </c>
      <c r="P583" s="18" t="str">
        <f aca="false">IF($W583="","",INDEX(Primary!H$5:H$2450,$W583))</f>
        <v/>
      </c>
      <c r="Q583" s="18" t="str">
        <f aca="false">IF($W583="","",INDEX(Primary!I$5:I$2450,$W583))</f>
        <v/>
      </c>
      <c r="R583" s="19" t="str">
        <f aca="false">IF($E583="Yes",L583+P583,"")</f>
        <v/>
      </c>
      <c r="S583" s="19" t="str">
        <f aca="false">IF($E583="Yes",H583-R583,"")</f>
        <v/>
      </c>
      <c r="T583" s="6" t="str">
        <f aca="false">IF($E583="Yes",IF(ROUND(ABS(S583),2)&lt;=$T$2,"OK","CHECK"),"n/a")</f>
        <v>n/a</v>
      </c>
      <c r="U583" s="20" t="n">
        <f aca="false">Total!J583</f>
        <v>47.35</v>
      </c>
      <c r="V583" s="17" t="str">
        <f aca="false">IFERROR(MATCH($A583,'Stock Exchange'!$A$5:$A$2450,0),"")</f>
        <v/>
      </c>
      <c r="W583" s="17" t="str">
        <f aca="false">IFERROR(MATCH($A583,Primary!$A$5:$A$2450,0),"")</f>
        <v/>
      </c>
    </row>
    <row r="584" customFormat="false" ht="15" hidden="false" customHeight="false" outlineLevel="0" collapsed="false">
      <c r="A584" s="16" t="n">
        <f aca="false">Total!A584</f>
        <v>37740</v>
      </c>
      <c r="B584" s="17" t="n">
        <f aca="false">YEAR(A584)</f>
        <v>2003</v>
      </c>
      <c r="C584" s="17" t="n">
        <f aca="false">MONTH(A584)</f>
        <v>4</v>
      </c>
      <c r="D584" s="6" t="str">
        <f aca="false">IF(MONTH(A584)&gt;=4,"FY "&amp;YEAR(A584)&amp;"-"&amp;RIGHT(YEAR(A584)+1,2),"FY "&amp;(YEAR(A584)-1)&amp;"-"&amp;RIGHT(YEAR(A584),2))</f>
        <v>FY 2003-04</v>
      </c>
      <c r="E584" s="6" t="str">
        <f aca="false">IF(AND(V584&lt;&gt;"",W584&lt;&gt;""),"Yes","No")</f>
        <v>No</v>
      </c>
      <c r="F584" s="18" t="n">
        <f aca="false">Total!F584</f>
        <v>138.1</v>
      </c>
      <c r="G584" s="18" t="n">
        <f aca="false">Total!G584</f>
        <v>203.4</v>
      </c>
      <c r="H584" s="18" t="n">
        <f aca="false">Total!H584</f>
        <v>-65.4</v>
      </c>
      <c r="I584" s="18" t="n">
        <f aca="false">Total!I584</f>
        <v>-13.8</v>
      </c>
      <c r="J584" s="18" t="str">
        <f aca="false">IF($V584="","",INDEX('Stock Exchange'!F$5:F$2450,$V584))</f>
        <v/>
      </c>
      <c r="K584" s="18" t="str">
        <f aca="false">IF($V584="","",INDEX('Stock Exchange'!G$5:G$2450,$V584))</f>
        <v/>
      </c>
      <c r="L584" s="18" t="str">
        <f aca="false">IF($V584="","",INDEX('Stock Exchange'!H$5:H$2450,$V584))</f>
        <v/>
      </c>
      <c r="M584" s="18" t="str">
        <f aca="false">IF($V584="","",INDEX('Stock Exchange'!I$5:I$2450,$V584))</f>
        <v/>
      </c>
      <c r="N584" s="18" t="str">
        <f aca="false">IF($W584="","",INDEX(Primary!F$5:F$2450,$W584))</f>
        <v/>
      </c>
      <c r="O584" s="18" t="str">
        <f aca="false">IF($W584="","",INDEX(Primary!G$5:G$2450,$W584))</f>
        <v/>
      </c>
      <c r="P584" s="18" t="str">
        <f aca="false">IF($W584="","",INDEX(Primary!H$5:H$2450,$W584))</f>
        <v/>
      </c>
      <c r="Q584" s="18" t="str">
        <f aca="false">IF($W584="","",INDEX(Primary!I$5:I$2450,$W584))</f>
        <v/>
      </c>
      <c r="R584" s="19" t="str">
        <f aca="false">IF($E584="Yes",L584+P584,"")</f>
        <v/>
      </c>
      <c r="S584" s="19" t="str">
        <f aca="false">IF($E584="Yes",H584-R584,"")</f>
        <v/>
      </c>
      <c r="T584" s="6" t="str">
        <f aca="false">IF($E584="Yes",IF(ROUND(ABS(S584),2)&lt;=$T$2,"OK","CHECK"),"n/a")</f>
        <v>n/a</v>
      </c>
      <c r="U584" s="20" t="n">
        <f aca="false">Total!J584</f>
        <v>47.36</v>
      </c>
      <c r="V584" s="17" t="str">
        <f aca="false">IFERROR(MATCH($A584,'Stock Exchange'!$A$5:$A$2450,0),"")</f>
        <v/>
      </c>
      <c r="W584" s="17" t="str">
        <f aca="false">IFERROR(MATCH($A584,Primary!$A$5:$A$2450,0),"")</f>
        <v/>
      </c>
    </row>
    <row r="585" customFormat="false" ht="15" hidden="false" customHeight="false" outlineLevel="0" collapsed="false">
      <c r="A585" s="16" t="n">
        <f aca="false">Total!A585</f>
        <v>37741</v>
      </c>
      <c r="B585" s="17" t="n">
        <f aca="false">YEAR(A585)</f>
        <v>2003</v>
      </c>
      <c r="C585" s="17" t="n">
        <f aca="false">MONTH(A585)</f>
        <v>4</v>
      </c>
      <c r="D585" s="6" t="str">
        <f aca="false">IF(MONTH(A585)&gt;=4,"FY "&amp;YEAR(A585)&amp;"-"&amp;RIGHT(YEAR(A585)+1,2),"FY "&amp;(YEAR(A585)-1)&amp;"-"&amp;RIGHT(YEAR(A585),2))</f>
        <v>FY 2003-04</v>
      </c>
      <c r="E585" s="6" t="str">
        <f aca="false">IF(AND(V585&lt;&gt;"",W585&lt;&gt;""),"Yes","No")</f>
        <v>No</v>
      </c>
      <c r="F585" s="18" t="n">
        <f aca="false">Total!F585</f>
        <v>277.5</v>
      </c>
      <c r="G585" s="18" t="n">
        <f aca="false">Total!G585</f>
        <v>160.7</v>
      </c>
      <c r="H585" s="18" t="n">
        <f aca="false">Total!H585</f>
        <v>116.8</v>
      </c>
      <c r="I585" s="18" t="n">
        <f aca="false">Total!I585</f>
        <v>24.6</v>
      </c>
      <c r="J585" s="18" t="str">
        <f aca="false">IF($V585="","",INDEX('Stock Exchange'!F$5:F$2450,$V585))</f>
        <v/>
      </c>
      <c r="K585" s="18" t="str">
        <f aca="false">IF($V585="","",INDEX('Stock Exchange'!G$5:G$2450,$V585))</f>
        <v/>
      </c>
      <c r="L585" s="18" t="str">
        <f aca="false">IF($V585="","",INDEX('Stock Exchange'!H$5:H$2450,$V585))</f>
        <v/>
      </c>
      <c r="M585" s="18" t="str">
        <f aca="false">IF($V585="","",INDEX('Stock Exchange'!I$5:I$2450,$V585))</f>
        <v/>
      </c>
      <c r="N585" s="18" t="str">
        <f aca="false">IF($W585="","",INDEX(Primary!F$5:F$2450,$W585))</f>
        <v/>
      </c>
      <c r="O585" s="18" t="str">
        <f aca="false">IF($W585="","",INDEX(Primary!G$5:G$2450,$W585))</f>
        <v/>
      </c>
      <c r="P585" s="18" t="str">
        <f aca="false">IF($W585="","",INDEX(Primary!H$5:H$2450,$W585))</f>
        <v/>
      </c>
      <c r="Q585" s="18" t="str">
        <f aca="false">IF($W585="","",INDEX(Primary!I$5:I$2450,$W585))</f>
        <v/>
      </c>
      <c r="R585" s="19" t="str">
        <f aca="false">IF($E585="Yes",L585+P585,"")</f>
        <v/>
      </c>
      <c r="S585" s="19" t="str">
        <f aca="false">IF($E585="Yes",H585-R585,"")</f>
        <v/>
      </c>
      <c r="T585" s="6" t="str">
        <f aca="false">IF($E585="Yes",IF(ROUND(ABS(S585),2)&lt;=$T$2,"OK","CHECK"),"n/a")</f>
        <v>n/a</v>
      </c>
      <c r="U585" s="20" t="n">
        <f aca="false">Total!J585</f>
        <v>47.37</v>
      </c>
      <c r="V585" s="17" t="str">
        <f aca="false">IFERROR(MATCH($A585,'Stock Exchange'!$A$5:$A$2450,0),"")</f>
        <v/>
      </c>
      <c r="W585" s="17" t="str">
        <f aca="false">IFERROR(MATCH($A585,Primary!$A$5:$A$2450,0),"")</f>
        <v/>
      </c>
    </row>
    <row r="586" customFormat="false" ht="15" hidden="false" customHeight="false" outlineLevel="0" collapsed="false">
      <c r="A586" s="16" t="n">
        <f aca="false">Total!A586</f>
        <v>37743</v>
      </c>
      <c r="B586" s="17" t="n">
        <f aca="false">YEAR(A586)</f>
        <v>2003</v>
      </c>
      <c r="C586" s="17" t="n">
        <f aca="false">MONTH(A586)</f>
        <v>5</v>
      </c>
      <c r="D586" s="6" t="str">
        <f aca="false">IF(MONTH(A586)&gt;=4,"FY "&amp;YEAR(A586)&amp;"-"&amp;RIGHT(YEAR(A586)+1,2),"FY "&amp;(YEAR(A586)-1)&amp;"-"&amp;RIGHT(YEAR(A586),2))</f>
        <v>FY 2003-04</v>
      </c>
      <c r="E586" s="6" t="str">
        <f aca="false">IF(AND(V586&lt;&gt;"",W586&lt;&gt;""),"Yes","No")</f>
        <v>No</v>
      </c>
      <c r="F586" s="18" t="n">
        <f aca="false">Total!F586</f>
        <v>304.6</v>
      </c>
      <c r="G586" s="18" t="n">
        <f aca="false">Total!G586</f>
        <v>169</v>
      </c>
      <c r="H586" s="18" t="n">
        <f aca="false">Total!H586</f>
        <v>135.5</v>
      </c>
      <c r="I586" s="18" t="n">
        <f aca="false">Total!I586</f>
        <v>28.6</v>
      </c>
      <c r="J586" s="18" t="str">
        <f aca="false">IF($V586="","",INDEX('Stock Exchange'!F$5:F$2450,$V586))</f>
        <v/>
      </c>
      <c r="K586" s="18" t="str">
        <f aca="false">IF($V586="","",INDEX('Stock Exchange'!G$5:G$2450,$V586))</f>
        <v/>
      </c>
      <c r="L586" s="18" t="str">
        <f aca="false">IF($V586="","",INDEX('Stock Exchange'!H$5:H$2450,$V586))</f>
        <v/>
      </c>
      <c r="M586" s="18" t="str">
        <f aca="false">IF($V586="","",INDEX('Stock Exchange'!I$5:I$2450,$V586))</f>
        <v/>
      </c>
      <c r="N586" s="18" t="str">
        <f aca="false">IF($W586="","",INDEX(Primary!F$5:F$2450,$W586))</f>
        <v/>
      </c>
      <c r="O586" s="18" t="str">
        <f aca="false">IF($W586="","",INDEX(Primary!G$5:G$2450,$W586))</f>
        <v/>
      </c>
      <c r="P586" s="18" t="str">
        <f aca="false">IF($W586="","",INDEX(Primary!H$5:H$2450,$W586))</f>
        <v/>
      </c>
      <c r="Q586" s="18" t="str">
        <f aca="false">IF($W586="","",INDEX(Primary!I$5:I$2450,$W586))</f>
        <v/>
      </c>
      <c r="R586" s="19" t="str">
        <f aca="false">IF($E586="Yes",L586+P586,"")</f>
        <v/>
      </c>
      <c r="S586" s="19" t="str">
        <f aca="false">IF($E586="Yes",H586-R586,"")</f>
        <v/>
      </c>
      <c r="T586" s="6" t="str">
        <f aca="false">IF($E586="Yes",IF(ROUND(ABS(S586),2)&lt;=$T$2,"OK","CHECK"),"n/a")</f>
        <v>n/a</v>
      </c>
      <c r="U586" s="20" t="n">
        <f aca="false">Total!J586</f>
        <v>47.35</v>
      </c>
      <c r="V586" s="17" t="str">
        <f aca="false">IFERROR(MATCH($A586,'Stock Exchange'!$A$5:$A$2450,0),"")</f>
        <v/>
      </c>
      <c r="W586" s="17" t="str">
        <f aca="false">IFERROR(MATCH($A586,Primary!$A$5:$A$2450,0),"")</f>
        <v/>
      </c>
    </row>
    <row r="587" customFormat="false" ht="15" hidden="false" customHeight="false" outlineLevel="0" collapsed="false">
      <c r="A587" s="16" t="n">
        <f aca="false">Total!A587</f>
        <v>37746</v>
      </c>
      <c r="B587" s="17" t="n">
        <f aca="false">YEAR(A587)</f>
        <v>2003</v>
      </c>
      <c r="C587" s="17" t="n">
        <f aca="false">MONTH(A587)</f>
        <v>5</v>
      </c>
      <c r="D587" s="6" t="str">
        <f aca="false">IF(MONTH(A587)&gt;=4,"FY "&amp;YEAR(A587)&amp;"-"&amp;RIGHT(YEAR(A587)+1,2),"FY "&amp;(YEAR(A587)-1)&amp;"-"&amp;RIGHT(YEAR(A587),2))</f>
        <v>FY 2003-04</v>
      </c>
      <c r="E587" s="6" t="str">
        <f aca="false">IF(AND(V587&lt;&gt;"",W587&lt;&gt;""),"Yes","No")</f>
        <v>No</v>
      </c>
      <c r="F587" s="18" t="n">
        <f aca="false">Total!F587</f>
        <v>301.5</v>
      </c>
      <c r="G587" s="18" t="n">
        <f aca="false">Total!G587</f>
        <v>236.9</v>
      </c>
      <c r="H587" s="18" t="n">
        <f aca="false">Total!H587</f>
        <v>64.5</v>
      </c>
      <c r="I587" s="18" t="n">
        <f aca="false">Total!I587</f>
        <v>13.6</v>
      </c>
      <c r="J587" s="18" t="str">
        <f aca="false">IF($V587="","",INDEX('Stock Exchange'!F$5:F$2450,$V587))</f>
        <v/>
      </c>
      <c r="K587" s="18" t="str">
        <f aca="false">IF($V587="","",INDEX('Stock Exchange'!G$5:G$2450,$V587))</f>
        <v/>
      </c>
      <c r="L587" s="18" t="str">
        <f aca="false">IF($V587="","",INDEX('Stock Exchange'!H$5:H$2450,$V587))</f>
        <v/>
      </c>
      <c r="M587" s="18" t="str">
        <f aca="false">IF($V587="","",INDEX('Stock Exchange'!I$5:I$2450,$V587))</f>
        <v/>
      </c>
      <c r="N587" s="18" t="str">
        <f aca="false">IF($W587="","",INDEX(Primary!F$5:F$2450,$W587))</f>
        <v/>
      </c>
      <c r="O587" s="18" t="str">
        <f aca="false">IF($W587="","",INDEX(Primary!G$5:G$2450,$W587))</f>
        <v/>
      </c>
      <c r="P587" s="18" t="str">
        <f aca="false">IF($W587="","",INDEX(Primary!H$5:H$2450,$W587))</f>
        <v/>
      </c>
      <c r="Q587" s="18" t="str">
        <f aca="false">IF($W587="","",INDEX(Primary!I$5:I$2450,$W587))</f>
        <v/>
      </c>
      <c r="R587" s="19" t="str">
        <f aca="false">IF($E587="Yes",L587+P587,"")</f>
        <v/>
      </c>
      <c r="S587" s="19" t="str">
        <f aca="false">IF($E587="Yes",H587-R587,"")</f>
        <v/>
      </c>
      <c r="T587" s="6" t="str">
        <f aca="false">IF($E587="Yes",IF(ROUND(ABS(S587),2)&lt;=$T$2,"OK","CHECK"),"n/a")</f>
        <v>n/a</v>
      </c>
      <c r="U587" s="20" t="n">
        <f aca="false">Total!J587</f>
        <v>47.36</v>
      </c>
      <c r="V587" s="17" t="str">
        <f aca="false">IFERROR(MATCH($A587,'Stock Exchange'!$A$5:$A$2450,0),"")</f>
        <v/>
      </c>
      <c r="W587" s="17" t="str">
        <f aca="false">IFERROR(MATCH($A587,Primary!$A$5:$A$2450,0),"")</f>
        <v/>
      </c>
    </row>
    <row r="588" customFormat="false" ht="15" hidden="false" customHeight="false" outlineLevel="0" collapsed="false">
      <c r="A588" s="16" t="n">
        <f aca="false">Total!A588</f>
        <v>37747</v>
      </c>
      <c r="B588" s="17" t="n">
        <f aca="false">YEAR(A588)</f>
        <v>2003</v>
      </c>
      <c r="C588" s="17" t="n">
        <f aca="false">MONTH(A588)</f>
        <v>5</v>
      </c>
      <c r="D588" s="6" t="str">
        <f aca="false">IF(MONTH(A588)&gt;=4,"FY "&amp;YEAR(A588)&amp;"-"&amp;RIGHT(YEAR(A588)+1,2),"FY "&amp;(YEAR(A588)-1)&amp;"-"&amp;RIGHT(YEAR(A588),2))</f>
        <v>FY 2003-04</v>
      </c>
      <c r="E588" s="6" t="str">
        <f aca="false">IF(AND(V588&lt;&gt;"",W588&lt;&gt;""),"Yes","No")</f>
        <v>No</v>
      </c>
      <c r="F588" s="18" t="n">
        <f aca="false">Total!F588</f>
        <v>194.4</v>
      </c>
      <c r="G588" s="18" t="n">
        <f aca="false">Total!G588</f>
        <v>205.2</v>
      </c>
      <c r="H588" s="18" t="n">
        <f aca="false">Total!H588</f>
        <v>-10.8</v>
      </c>
      <c r="I588" s="18" t="n">
        <f aca="false">Total!I588</f>
        <v>-2.3</v>
      </c>
      <c r="J588" s="18" t="str">
        <f aca="false">IF($V588="","",INDEX('Stock Exchange'!F$5:F$2450,$V588))</f>
        <v/>
      </c>
      <c r="K588" s="18" t="str">
        <f aca="false">IF($V588="","",INDEX('Stock Exchange'!G$5:G$2450,$V588))</f>
        <v/>
      </c>
      <c r="L588" s="18" t="str">
        <f aca="false">IF($V588="","",INDEX('Stock Exchange'!H$5:H$2450,$V588))</f>
        <v/>
      </c>
      <c r="M588" s="18" t="str">
        <f aca="false">IF($V588="","",INDEX('Stock Exchange'!I$5:I$2450,$V588))</f>
        <v/>
      </c>
      <c r="N588" s="18" t="str">
        <f aca="false">IF($W588="","",INDEX(Primary!F$5:F$2450,$W588))</f>
        <v/>
      </c>
      <c r="O588" s="18" t="str">
        <f aca="false">IF($W588="","",INDEX(Primary!G$5:G$2450,$W588))</f>
        <v/>
      </c>
      <c r="P588" s="18" t="str">
        <f aca="false">IF($W588="","",INDEX(Primary!H$5:H$2450,$W588))</f>
        <v/>
      </c>
      <c r="Q588" s="18" t="str">
        <f aca="false">IF($W588="","",INDEX(Primary!I$5:I$2450,$W588))</f>
        <v/>
      </c>
      <c r="R588" s="19" t="str">
        <f aca="false">IF($E588="Yes",L588+P588,"")</f>
        <v/>
      </c>
      <c r="S588" s="19" t="str">
        <f aca="false">IF($E588="Yes",H588-R588,"")</f>
        <v/>
      </c>
      <c r="T588" s="6" t="str">
        <f aca="false">IF($E588="Yes",IF(ROUND(ABS(S588),2)&lt;=$T$2,"OK","CHECK"),"n/a")</f>
        <v>n/a</v>
      </c>
      <c r="U588" s="20" t="n">
        <f aca="false">Total!J588</f>
        <v>47.35</v>
      </c>
      <c r="V588" s="17" t="str">
        <f aca="false">IFERROR(MATCH($A588,'Stock Exchange'!$A$5:$A$2450,0),"")</f>
        <v/>
      </c>
      <c r="W588" s="17" t="str">
        <f aca="false">IFERROR(MATCH($A588,Primary!$A$5:$A$2450,0),"")</f>
        <v/>
      </c>
    </row>
    <row r="589" customFormat="false" ht="15" hidden="false" customHeight="false" outlineLevel="0" collapsed="false">
      <c r="A589" s="16" t="n">
        <f aca="false">Total!A589</f>
        <v>37748</v>
      </c>
      <c r="B589" s="17" t="n">
        <f aca="false">YEAR(A589)</f>
        <v>2003</v>
      </c>
      <c r="C589" s="17" t="n">
        <f aca="false">MONTH(A589)</f>
        <v>5</v>
      </c>
      <c r="D589" s="6" t="str">
        <f aca="false">IF(MONTH(A589)&gt;=4,"FY "&amp;YEAR(A589)&amp;"-"&amp;RIGHT(YEAR(A589)+1,2),"FY "&amp;(YEAR(A589)-1)&amp;"-"&amp;RIGHT(YEAR(A589),2))</f>
        <v>FY 2003-04</v>
      </c>
      <c r="E589" s="6" t="str">
        <f aca="false">IF(AND(V589&lt;&gt;"",W589&lt;&gt;""),"Yes","No")</f>
        <v>No</v>
      </c>
      <c r="F589" s="18" t="n">
        <f aca="false">Total!F589</f>
        <v>321.5</v>
      </c>
      <c r="G589" s="18" t="n">
        <f aca="false">Total!G589</f>
        <v>184.4</v>
      </c>
      <c r="H589" s="18" t="n">
        <f aca="false">Total!H589</f>
        <v>137.1</v>
      </c>
      <c r="I589" s="18" t="n">
        <f aca="false">Total!I589</f>
        <v>29</v>
      </c>
      <c r="J589" s="18" t="str">
        <f aca="false">IF($V589="","",INDEX('Stock Exchange'!F$5:F$2450,$V589))</f>
        <v/>
      </c>
      <c r="K589" s="18" t="str">
        <f aca="false">IF($V589="","",INDEX('Stock Exchange'!G$5:G$2450,$V589))</f>
        <v/>
      </c>
      <c r="L589" s="18" t="str">
        <f aca="false">IF($V589="","",INDEX('Stock Exchange'!H$5:H$2450,$V589))</f>
        <v/>
      </c>
      <c r="M589" s="18" t="str">
        <f aca="false">IF($V589="","",INDEX('Stock Exchange'!I$5:I$2450,$V589))</f>
        <v/>
      </c>
      <c r="N589" s="18" t="str">
        <f aca="false">IF($W589="","",INDEX(Primary!F$5:F$2450,$W589))</f>
        <v/>
      </c>
      <c r="O589" s="18" t="str">
        <f aca="false">IF($W589="","",INDEX(Primary!G$5:G$2450,$W589))</f>
        <v/>
      </c>
      <c r="P589" s="18" t="str">
        <f aca="false">IF($W589="","",INDEX(Primary!H$5:H$2450,$W589))</f>
        <v/>
      </c>
      <c r="Q589" s="18" t="str">
        <f aca="false">IF($W589="","",INDEX(Primary!I$5:I$2450,$W589))</f>
        <v/>
      </c>
      <c r="R589" s="19" t="str">
        <f aca="false">IF($E589="Yes",L589+P589,"")</f>
        <v/>
      </c>
      <c r="S589" s="19" t="str">
        <f aca="false">IF($E589="Yes",H589-R589,"")</f>
        <v/>
      </c>
      <c r="T589" s="6" t="str">
        <f aca="false">IF($E589="Yes",IF(ROUND(ABS(S589),2)&lt;=$T$2,"OK","CHECK"),"n/a")</f>
        <v>n/a</v>
      </c>
      <c r="U589" s="20" t="n">
        <f aca="false">Total!J589</f>
        <v>47.31</v>
      </c>
      <c r="V589" s="17" t="str">
        <f aca="false">IFERROR(MATCH($A589,'Stock Exchange'!$A$5:$A$2450,0),"")</f>
        <v/>
      </c>
      <c r="W589" s="17" t="str">
        <f aca="false">IFERROR(MATCH($A589,Primary!$A$5:$A$2450,0),"")</f>
        <v/>
      </c>
    </row>
    <row r="590" customFormat="false" ht="15" hidden="false" customHeight="false" outlineLevel="0" collapsed="false">
      <c r="A590" s="16" t="n">
        <f aca="false">Total!A590</f>
        <v>37749</v>
      </c>
      <c r="B590" s="17" t="n">
        <f aca="false">YEAR(A590)</f>
        <v>2003</v>
      </c>
      <c r="C590" s="17" t="n">
        <f aca="false">MONTH(A590)</f>
        <v>5</v>
      </c>
      <c r="D590" s="6" t="str">
        <f aca="false">IF(MONTH(A590)&gt;=4,"FY "&amp;YEAR(A590)&amp;"-"&amp;RIGHT(YEAR(A590)+1,2),"FY "&amp;(YEAR(A590)-1)&amp;"-"&amp;RIGHT(YEAR(A590),2))</f>
        <v>FY 2003-04</v>
      </c>
      <c r="E590" s="6" t="str">
        <f aca="false">IF(AND(V590&lt;&gt;"",W590&lt;&gt;""),"Yes","No")</f>
        <v>No</v>
      </c>
      <c r="F590" s="18" t="n">
        <f aca="false">Total!F590</f>
        <v>280.6</v>
      </c>
      <c r="G590" s="18" t="n">
        <f aca="false">Total!G590</f>
        <v>232.2</v>
      </c>
      <c r="H590" s="18" t="n">
        <f aca="false">Total!H590</f>
        <v>48.4</v>
      </c>
      <c r="I590" s="18" t="n">
        <f aca="false">Total!I590</f>
        <v>10.2</v>
      </c>
      <c r="J590" s="18" t="str">
        <f aca="false">IF($V590="","",INDEX('Stock Exchange'!F$5:F$2450,$V590))</f>
        <v/>
      </c>
      <c r="K590" s="18" t="str">
        <f aca="false">IF($V590="","",INDEX('Stock Exchange'!G$5:G$2450,$V590))</f>
        <v/>
      </c>
      <c r="L590" s="18" t="str">
        <f aca="false">IF($V590="","",INDEX('Stock Exchange'!H$5:H$2450,$V590))</f>
        <v/>
      </c>
      <c r="M590" s="18" t="str">
        <f aca="false">IF($V590="","",INDEX('Stock Exchange'!I$5:I$2450,$V590))</f>
        <v/>
      </c>
      <c r="N590" s="18" t="str">
        <f aca="false">IF($W590="","",INDEX(Primary!F$5:F$2450,$W590))</f>
        <v/>
      </c>
      <c r="O590" s="18" t="str">
        <f aca="false">IF($W590="","",INDEX(Primary!G$5:G$2450,$W590))</f>
        <v/>
      </c>
      <c r="P590" s="18" t="str">
        <f aca="false">IF($W590="","",INDEX(Primary!H$5:H$2450,$W590))</f>
        <v/>
      </c>
      <c r="Q590" s="18" t="str">
        <f aca="false">IF($W590="","",INDEX(Primary!I$5:I$2450,$W590))</f>
        <v/>
      </c>
      <c r="R590" s="19" t="str">
        <f aca="false">IF($E590="Yes",L590+P590,"")</f>
        <v/>
      </c>
      <c r="S590" s="19" t="str">
        <f aca="false">IF($E590="Yes",H590-R590,"")</f>
        <v/>
      </c>
      <c r="T590" s="6" t="str">
        <f aca="false">IF($E590="Yes",IF(ROUND(ABS(S590),2)&lt;=$T$2,"OK","CHECK"),"n/a")</f>
        <v>n/a</v>
      </c>
      <c r="U590" s="20" t="n">
        <f aca="false">Total!J590</f>
        <v>47.27</v>
      </c>
      <c r="V590" s="17" t="str">
        <f aca="false">IFERROR(MATCH($A590,'Stock Exchange'!$A$5:$A$2450,0),"")</f>
        <v/>
      </c>
      <c r="W590" s="17" t="str">
        <f aca="false">IFERROR(MATCH($A590,Primary!$A$5:$A$2450,0),"")</f>
        <v/>
      </c>
    </row>
    <row r="591" customFormat="false" ht="15" hidden="false" customHeight="false" outlineLevel="0" collapsed="false">
      <c r="A591" s="16" t="n">
        <f aca="false">Total!A591</f>
        <v>37750</v>
      </c>
      <c r="B591" s="17" t="n">
        <f aca="false">YEAR(A591)</f>
        <v>2003</v>
      </c>
      <c r="C591" s="17" t="n">
        <f aca="false">MONTH(A591)</f>
        <v>5</v>
      </c>
      <c r="D591" s="6" t="str">
        <f aca="false">IF(MONTH(A591)&gt;=4,"FY "&amp;YEAR(A591)&amp;"-"&amp;RIGHT(YEAR(A591)+1,2),"FY "&amp;(YEAR(A591)-1)&amp;"-"&amp;RIGHT(YEAR(A591),2))</f>
        <v>FY 2003-04</v>
      </c>
      <c r="E591" s="6" t="str">
        <f aca="false">IF(AND(V591&lt;&gt;"",W591&lt;&gt;""),"Yes","No")</f>
        <v>No</v>
      </c>
      <c r="F591" s="18" t="n">
        <f aca="false">Total!F591</f>
        <v>196.4</v>
      </c>
      <c r="G591" s="18" t="n">
        <f aca="false">Total!G591</f>
        <v>196.5</v>
      </c>
      <c r="H591" s="18" t="n">
        <f aca="false">Total!H591</f>
        <v>0</v>
      </c>
      <c r="I591" s="18" t="n">
        <f aca="false">Total!I591</f>
        <v>0</v>
      </c>
      <c r="J591" s="18" t="str">
        <f aca="false">IF($V591="","",INDEX('Stock Exchange'!F$5:F$2450,$V591))</f>
        <v/>
      </c>
      <c r="K591" s="18" t="str">
        <f aca="false">IF($V591="","",INDEX('Stock Exchange'!G$5:G$2450,$V591))</f>
        <v/>
      </c>
      <c r="L591" s="18" t="str">
        <f aca="false">IF($V591="","",INDEX('Stock Exchange'!H$5:H$2450,$V591))</f>
        <v/>
      </c>
      <c r="M591" s="18" t="str">
        <f aca="false">IF($V591="","",INDEX('Stock Exchange'!I$5:I$2450,$V591))</f>
        <v/>
      </c>
      <c r="N591" s="18" t="str">
        <f aca="false">IF($W591="","",INDEX(Primary!F$5:F$2450,$W591))</f>
        <v/>
      </c>
      <c r="O591" s="18" t="str">
        <f aca="false">IF($W591="","",INDEX(Primary!G$5:G$2450,$W591))</f>
        <v/>
      </c>
      <c r="P591" s="18" t="str">
        <f aca="false">IF($W591="","",INDEX(Primary!H$5:H$2450,$W591))</f>
        <v/>
      </c>
      <c r="Q591" s="18" t="str">
        <f aca="false">IF($W591="","",INDEX(Primary!I$5:I$2450,$W591))</f>
        <v/>
      </c>
      <c r="R591" s="19" t="str">
        <f aca="false">IF($E591="Yes",L591+P591,"")</f>
        <v/>
      </c>
      <c r="S591" s="19" t="str">
        <f aca="false">IF($E591="Yes",H591-R591,"")</f>
        <v/>
      </c>
      <c r="T591" s="6" t="str">
        <f aca="false">IF($E591="Yes",IF(ROUND(ABS(S591),2)&lt;=$T$2,"OK","CHECK"),"n/a")</f>
        <v>n/a</v>
      </c>
      <c r="U591" s="20" t="n">
        <f aca="false">Total!J591</f>
        <v>47.26</v>
      </c>
      <c r="V591" s="17" t="str">
        <f aca="false">IFERROR(MATCH($A591,'Stock Exchange'!$A$5:$A$2450,0),"")</f>
        <v/>
      </c>
      <c r="W591" s="17" t="str">
        <f aca="false">IFERROR(MATCH($A591,Primary!$A$5:$A$2450,0),"")</f>
        <v/>
      </c>
    </row>
    <row r="592" customFormat="false" ht="15" hidden="false" customHeight="false" outlineLevel="0" collapsed="false">
      <c r="A592" s="16" t="n">
        <f aca="false">Total!A592</f>
        <v>37753</v>
      </c>
      <c r="B592" s="17" t="n">
        <f aca="false">YEAR(A592)</f>
        <v>2003</v>
      </c>
      <c r="C592" s="17" t="n">
        <f aca="false">MONTH(A592)</f>
        <v>5</v>
      </c>
      <c r="D592" s="6" t="str">
        <f aca="false">IF(MONTH(A592)&gt;=4,"FY "&amp;YEAR(A592)&amp;"-"&amp;RIGHT(YEAR(A592)+1,2),"FY "&amp;(YEAR(A592)-1)&amp;"-"&amp;RIGHT(YEAR(A592),2))</f>
        <v>FY 2003-04</v>
      </c>
      <c r="E592" s="6" t="str">
        <f aca="false">IF(AND(V592&lt;&gt;"",W592&lt;&gt;""),"Yes","No")</f>
        <v>No</v>
      </c>
      <c r="F592" s="18" t="n">
        <f aca="false">Total!F592</f>
        <v>143.5</v>
      </c>
      <c r="G592" s="18" t="n">
        <f aca="false">Total!G592</f>
        <v>115.4</v>
      </c>
      <c r="H592" s="18" t="n">
        <f aca="false">Total!H592</f>
        <v>28.1</v>
      </c>
      <c r="I592" s="18" t="n">
        <f aca="false">Total!I592</f>
        <v>6</v>
      </c>
      <c r="J592" s="18" t="str">
        <f aca="false">IF($V592="","",INDEX('Stock Exchange'!F$5:F$2450,$V592))</f>
        <v/>
      </c>
      <c r="K592" s="18" t="str">
        <f aca="false">IF($V592="","",INDEX('Stock Exchange'!G$5:G$2450,$V592))</f>
        <v/>
      </c>
      <c r="L592" s="18" t="str">
        <f aca="false">IF($V592="","",INDEX('Stock Exchange'!H$5:H$2450,$V592))</f>
        <v/>
      </c>
      <c r="M592" s="18" t="str">
        <f aca="false">IF($V592="","",INDEX('Stock Exchange'!I$5:I$2450,$V592))</f>
        <v/>
      </c>
      <c r="N592" s="18" t="str">
        <f aca="false">IF($W592="","",INDEX(Primary!F$5:F$2450,$W592))</f>
        <v/>
      </c>
      <c r="O592" s="18" t="str">
        <f aca="false">IF($W592="","",INDEX(Primary!G$5:G$2450,$W592))</f>
        <v/>
      </c>
      <c r="P592" s="18" t="str">
        <f aca="false">IF($W592="","",INDEX(Primary!H$5:H$2450,$W592))</f>
        <v/>
      </c>
      <c r="Q592" s="18" t="str">
        <f aca="false">IF($W592="","",INDEX(Primary!I$5:I$2450,$W592))</f>
        <v/>
      </c>
      <c r="R592" s="19" t="str">
        <f aca="false">IF($E592="Yes",L592+P592,"")</f>
        <v/>
      </c>
      <c r="S592" s="19" t="str">
        <f aca="false">IF($E592="Yes",H592-R592,"")</f>
        <v/>
      </c>
      <c r="T592" s="6" t="str">
        <f aca="false">IF($E592="Yes",IF(ROUND(ABS(S592),2)&lt;=$T$2,"OK","CHECK"),"n/a")</f>
        <v>n/a</v>
      </c>
      <c r="U592" s="20" t="n">
        <f aca="false">Total!J592</f>
        <v>47.19</v>
      </c>
      <c r="V592" s="17" t="str">
        <f aca="false">IFERROR(MATCH($A592,'Stock Exchange'!$A$5:$A$2450,0),"")</f>
        <v/>
      </c>
      <c r="W592" s="17" t="str">
        <f aca="false">IFERROR(MATCH($A592,Primary!$A$5:$A$2450,0),"")</f>
        <v/>
      </c>
    </row>
    <row r="593" customFormat="false" ht="15" hidden="false" customHeight="false" outlineLevel="0" collapsed="false">
      <c r="A593" s="16" t="n">
        <f aca="false">Total!A593</f>
        <v>37754</v>
      </c>
      <c r="B593" s="17" t="n">
        <f aca="false">YEAR(A593)</f>
        <v>2003</v>
      </c>
      <c r="C593" s="17" t="n">
        <f aca="false">MONTH(A593)</f>
        <v>5</v>
      </c>
      <c r="D593" s="6" t="str">
        <f aca="false">IF(MONTH(A593)&gt;=4,"FY "&amp;YEAR(A593)&amp;"-"&amp;RIGHT(YEAR(A593)+1,2),"FY "&amp;(YEAR(A593)-1)&amp;"-"&amp;RIGHT(YEAR(A593),2))</f>
        <v>FY 2003-04</v>
      </c>
      <c r="E593" s="6" t="str">
        <f aca="false">IF(AND(V593&lt;&gt;"",W593&lt;&gt;""),"Yes","No")</f>
        <v>No</v>
      </c>
      <c r="F593" s="18" t="n">
        <f aca="false">Total!F593</f>
        <v>178.5</v>
      </c>
      <c r="G593" s="18" t="n">
        <f aca="false">Total!G593</f>
        <v>154.3</v>
      </c>
      <c r="H593" s="18" t="n">
        <f aca="false">Total!H593</f>
        <v>24.1</v>
      </c>
      <c r="I593" s="18" t="n">
        <f aca="false">Total!I593</f>
        <v>5.1</v>
      </c>
      <c r="J593" s="18" t="str">
        <f aca="false">IF($V593="","",INDEX('Stock Exchange'!F$5:F$2450,$V593))</f>
        <v/>
      </c>
      <c r="K593" s="18" t="str">
        <f aca="false">IF($V593="","",INDEX('Stock Exchange'!G$5:G$2450,$V593))</f>
        <v/>
      </c>
      <c r="L593" s="18" t="str">
        <f aca="false">IF($V593="","",INDEX('Stock Exchange'!H$5:H$2450,$V593))</f>
        <v/>
      </c>
      <c r="M593" s="18" t="str">
        <f aca="false">IF($V593="","",INDEX('Stock Exchange'!I$5:I$2450,$V593))</f>
        <v/>
      </c>
      <c r="N593" s="18" t="str">
        <f aca="false">IF($W593="","",INDEX(Primary!F$5:F$2450,$W593))</f>
        <v/>
      </c>
      <c r="O593" s="18" t="str">
        <f aca="false">IF($W593="","",INDEX(Primary!G$5:G$2450,$W593))</f>
        <v/>
      </c>
      <c r="P593" s="18" t="str">
        <f aca="false">IF($W593="","",INDEX(Primary!H$5:H$2450,$W593))</f>
        <v/>
      </c>
      <c r="Q593" s="18" t="str">
        <f aca="false">IF($W593="","",INDEX(Primary!I$5:I$2450,$W593))</f>
        <v/>
      </c>
      <c r="R593" s="19" t="str">
        <f aca="false">IF($E593="Yes",L593+P593,"")</f>
        <v/>
      </c>
      <c r="S593" s="19" t="str">
        <f aca="false">IF($E593="Yes",H593-R593,"")</f>
        <v/>
      </c>
      <c r="T593" s="6" t="str">
        <f aca="false">IF($E593="Yes",IF(ROUND(ABS(S593),2)&lt;=$T$2,"OK","CHECK"),"n/a")</f>
        <v>n/a</v>
      </c>
      <c r="U593" s="20" t="n">
        <f aca="false">Total!J593</f>
        <v>47.16</v>
      </c>
      <c r="V593" s="17" t="str">
        <f aca="false">IFERROR(MATCH($A593,'Stock Exchange'!$A$5:$A$2450,0),"")</f>
        <v/>
      </c>
      <c r="W593" s="17" t="str">
        <f aca="false">IFERROR(MATCH($A593,Primary!$A$5:$A$2450,0),"")</f>
        <v/>
      </c>
    </row>
    <row r="594" customFormat="false" ht="15" hidden="false" customHeight="false" outlineLevel="0" collapsed="false">
      <c r="A594" s="16" t="n">
        <f aca="false">Total!A594</f>
        <v>37755</v>
      </c>
      <c r="B594" s="17" t="n">
        <f aca="false">YEAR(A594)</f>
        <v>2003</v>
      </c>
      <c r="C594" s="17" t="n">
        <f aca="false">MONTH(A594)</f>
        <v>5</v>
      </c>
      <c r="D594" s="6" t="str">
        <f aca="false">IF(MONTH(A594)&gt;=4,"FY "&amp;YEAR(A594)&amp;"-"&amp;RIGHT(YEAR(A594)+1,2),"FY "&amp;(YEAR(A594)-1)&amp;"-"&amp;RIGHT(YEAR(A594),2))</f>
        <v>FY 2003-04</v>
      </c>
      <c r="E594" s="6" t="str">
        <f aca="false">IF(AND(V594&lt;&gt;"",W594&lt;&gt;""),"Yes","No")</f>
        <v>No</v>
      </c>
      <c r="F594" s="18" t="n">
        <f aca="false">Total!F594</f>
        <v>121.3</v>
      </c>
      <c r="G594" s="18" t="n">
        <f aca="false">Total!G594</f>
        <v>146.5</v>
      </c>
      <c r="H594" s="18" t="n">
        <f aca="false">Total!H594</f>
        <v>-25.1</v>
      </c>
      <c r="I594" s="18" t="n">
        <f aca="false">Total!I594</f>
        <v>-5.3</v>
      </c>
      <c r="J594" s="18" t="str">
        <f aca="false">IF($V594="","",INDEX('Stock Exchange'!F$5:F$2450,$V594))</f>
        <v/>
      </c>
      <c r="K594" s="18" t="str">
        <f aca="false">IF($V594="","",INDEX('Stock Exchange'!G$5:G$2450,$V594))</f>
        <v/>
      </c>
      <c r="L594" s="18" t="str">
        <f aca="false">IF($V594="","",INDEX('Stock Exchange'!H$5:H$2450,$V594))</f>
        <v/>
      </c>
      <c r="M594" s="18" t="str">
        <f aca="false">IF($V594="","",INDEX('Stock Exchange'!I$5:I$2450,$V594))</f>
        <v/>
      </c>
      <c r="N594" s="18" t="str">
        <f aca="false">IF($W594="","",INDEX(Primary!F$5:F$2450,$W594))</f>
        <v/>
      </c>
      <c r="O594" s="18" t="str">
        <f aca="false">IF($W594="","",INDEX(Primary!G$5:G$2450,$W594))</f>
        <v/>
      </c>
      <c r="P594" s="18" t="str">
        <f aca="false">IF($W594="","",INDEX(Primary!H$5:H$2450,$W594))</f>
        <v/>
      </c>
      <c r="Q594" s="18" t="str">
        <f aca="false">IF($W594="","",INDEX(Primary!I$5:I$2450,$W594))</f>
        <v/>
      </c>
      <c r="R594" s="19" t="str">
        <f aca="false">IF($E594="Yes",L594+P594,"")</f>
        <v/>
      </c>
      <c r="S594" s="19" t="str">
        <f aca="false">IF($E594="Yes",H594-R594,"")</f>
        <v/>
      </c>
      <c r="T594" s="6" t="str">
        <f aca="false">IF($E594="Yes",IF(ROUND(ABS(S594),2)&lt;=$T$2,"OK","CHECK"),"n/a")</f>
        <v>n/a</v>
      </c>
      <c r="U594" s="20" t="n">
        <f aca="false">Total!J594</f>
        <v>47.17</v>
      </c>
      <c r="V594" s="17" t="str">
        <f aca="false">IFERROR(MATCH($A594,'Stock Exchange'!$A$5:$A$2450,0),"")</f>
        <v/>
      </c>
      <c r="W594" s="17" t="str">
        <f aca="false">IFERROR(MATCH($A594,Primary!$A$5:$A$2450,0),"")</f>
        <v/>
      </c>
    </row>
    <row r="595" customFormat="false" ht="15" hidden="false" customHeight="false" outlineLevel="0" collapsed="false">
      <c r="A595" s="16" t="n">
        <f aca="false">Total!A595</f>
        <v>37756</v>
      </c>
      <c r="B595" s="17" t="n">
        <f aca="false">YEAR(A595)</f>
        <v>2003</v>
      </c>
      <c r="C595" s="17" t="n">
        <f aca="false">MONTH(A595)</f>
        <v>5</v>
      </c>
      <c r="D595" s="6" t="str">
        <f aca="false">IF(MONTH(A595)&gt;=4,"FY "&amp;YEAR(A595)&amp;"-"&amp;RIGHT(YEAR(A595)+1,2),"FY "&amp;(YEAR(A595)-1)&amp;"-"&amp;RIGHT(YEAR(A595),2))</f>
        <v>FY 2003-04</v>
      </c>
      <c r="E595" s="6" t="str">
        <f aca="false">IF(AND(V595&lt;&gt;"",W595&lt;&gt;""),"Yes","No")</f>
        <v>No</v>
      </c>
      <c r="F595" s="18" t="n">
        <f aca="false">Total!F595</f>
        <v>176</v>
      </c>
      <c r="G595" s="18" t="n">
        <f aca="false">Total!G595</f>
        <v>155.2</v>
      </c>
      <c r="H595" s="18" t="n">
        <f aca="false">Total!H595</f>
        <v>20.8</v>
      </c>
      <c r="I595" s="18" t="n">
        <f aca="false">Total!I595</f>
        <v>4.4</v>
      </c>
      <c r="J595" s="18" t="str">
        <f aca="false">IF($V595="","",INDEX('Stock Exchange'!F$5:F$2450,$V595))</f>
        <v/>
      </c>
      <c r="K595" s="18" t="str">
        <f aca="false">IF($V595="","",INDEX('Stock Exchange'!G$5:G$2450,$V595))</f>
        <v/>
      </c>
      <c r="L595" s="18" t="str">
        <f aca="false">IF($V595="","",INDEX('Stock Exchange'!H$5:H$2450,$V595))</f>
        <v/>
      </c>
      <c r="M595" s="18" t="str">
        <f aca="false">IF($V595="","",INDEX('Stock Exchange'!I$5:I$2450,$V595))</f>
        <v/>
      </c>
      <c r="N595" s="18" t="str">
        <f aca="false">IF($W595="","",INDEX(Primary!F$5:F$2450,$W595))</f>
        <v/>
      </c>
      <c r="O595" s="18" t="str">
        <f aca="false">IF($W595="","",INDEX(Primary!G$5:G$2450,$W595))</f>
        <v/>
      </c>
      <c r="P595" s="18" t="str">
        <f aca="false">IF($W595="","",INDEX(Primary!H$5:H$2450,$W595))</f>
        <v/>
      </c>
      <c r="Q595" s="18" t="str">
        <f aca="false">IF($W595="","",INDEX(Primary!I$5:I$2450,$W595))</f>
        <v/>
      </c>
      <c r="R595" s="19" t="str">
        <f aca="false">IF($E595="Yes",L595+P595,"")</f>
        <v/>
      </c>
      <c r="S595" s="19" t="str">
        <f aca="false">IF($E595="Yes",H595-R595,"")</f>
        <v/>
      </c>
      <c r="T595" s="6" t="str">
        <f aca="false">IF($E595="Yes",IF(ROUND(ABS(S595),2)&lt;=$T$2,"OK","CHECK"),"n/a")</f>
        <v>n/a</v>
      </c>
      <c r="U595" s="20" t="n">
        <f aca="false">Total!J595</f>
        <v>47.17</v>
      </c>
      <c r="V595" s="17" t="str">
        <f aca="false">IFERROR(MATCH($A595,'Stock Exchange'!$A$5:$A$2450,0),"")</f>
        <v/>
      </c>
      <c r="W595" s="17" t="str">
        <f aca="false">IFERROR(MATCH($A595,Primary!$A$5:$A$2450,0),"")</f>
        <v/>
      </c>
    </row>
    <row r="596" customFormat="false" ht="15" hidden="false" customHeight="false" outlineLevel="0" collapsed="false">
      <c r="A596" s="16" t="n">
        <f aca="false">Total!A596</f>
        <v>37757</v>
      </c>
      <c r="B596" s="17" t="n">
        <f aca="false">YEAR(A596)</f>
        <v>2003</v>
      </c>
      <c r="C596" s="17" t="n">
        <f aca="false">MONTH(A596)</f>
        <v>5</v>
      </c>
      <c r="D596" s="6" t="str">
        <f aca="false">IF(MONTH(A596)&gt;=4,"FY "&amp;YEAR(A596)&amp;"-"&amp;RIGHT(YEAR(A596)+1,2),"FY "&amp;(YEAR(A596)-1)&amp;"-"&amp;RIGHT(YEAR(A596),2))</f>
        <v>FY 2003-04</v>
      </c>
      <c r="E596" s="6" t="str">
        <f aca="false">IF(AND(V596&lt;&gt;"",W596&lt;&gt;""),"Yes","No")</f>
        <v>No</v>
      </c>
      <c r="F596" s="18" t="n">
        <f aca="false">Total!F596</f>
        <v>198.4</v>
      </c>
      <c r="G596" s="18" t="n">
        <f aca="false">Total!G596</f>
        <v>176.9</v>
      </c>
      <c r="H596" s="18" t="n">
        <f aca="false">Total!H596</f>
        <v>21.5</v>
      </c>
      <c r="I596" s="18" t="n">
        <f aca="false">Total!I596</f>
        <v>4.5</v>
      </c>
      <c r="J596" s="18" t="str">
        <f aca="false">IF($V596="","",INDEX('Stock Exchange'!F$5:F$2450,$V596))</f>
        <v/>
      </c>
      <c r="K596" s="18" t="str">
        <f aca="false">IF($V596="","",INDEX('Stock Exchange'!G$5:G$2450,$V596))</f>
        <v/>
      </c>
      <c r="L596" s="18" t="str">
        <f aca="false">IF($V596="","",INDEX('Stock Exchange'!H$5:H$2450,$V596))</f>
        <v/>
      </c>
      <c r="M596" s="18" t="str">
        <f aca="false">IF($V596="","",INDEX('Stock Exchange'!I$5:I$2450,$V596))</f>
        <v/>
      </c>
      <c r="N596" s="18" t="str">
        <f aca="false">IF($W596="","",INDEX(Primary!F$5:F$2450,$W596))</f>
        <v/>
      </c>
      <c r="O596" s="18" t="str">
        <f aca="false">IF($W596="","",INDEX(Primary!G$5:G$2450,$W596))</f>
        <v/>
      </c>
      <c r="P596" s="18" t="str">
        <f aca="false">IF($W596="","",INDEX(Primary!H$5:H$2450,$W596))</f>
        <v/>
      </c>
      <c r="Q596" s="18" t="str">
        <f aca="false">IF($W596="","",INDEX(Primary!I$5:I$2450,$W596))</f>
        <v/>
      </c>
      <c r="R596" s="19" t="str">
        <f aca="false">IF($E596="Yes",L596+P596,"")</f>
        <v/>
      </c>
      <c r="S596" s="19" t="str">
        <f aca="false">IF($E596="Yes",H596-R596,"")</f>
        <v/>
      </c>
      <c r="T596" s="6" t="str">
        <f aca="false">IF($E596="Yes",IF(ROUND(ABS(S596),2)&lt;=$T$2,"OK","CHECK"),"n/a")</f>
        <v>n/a</v>
      </c>
      <c r="U596" s="20" t="n">
        <f aca="false">Total!J596</f>
        <v>47.17</v>
      </c>
      <c r="V596" s="17" t="str">
        <f aca="false">IFERROR(MATCH($A596,'Stock Exchange'!$A$5:$A$2450,0),"")</f>
        <v/>
      </c>
      <c r="W596" s="17" t="str">
        <f aca="false">IFERROR(MATCH($A596,Primary!$A$5:$A$2450,0),"")</f>
        <v/>
      </c>
    </row>
    <row r="597" customFormat="false" ht="15" hidden="false" customHeight="false" outlineLevel="0" collapsed="false">
      <c r="A597" s="16" t="n">
        <f aca="false">Total!A597</f>
        <v>37760</v>
      </c>
      <c r="B597" s="17" t="n">
        <f aca="false">YEAR(A597)</f>
        <v>2003</v>
      </c>
      <c r="C597" s="17" t="n">
        <f aca="false">MONTH(A597)</f>
        <v>5</v>
      </c>
      <c r="D597" s="6" t="str">
        <f aca="false">IF(MONTH(A597)&gt;=4,"FY "&amp;YEAR(A597)&amp;"-"&amp;RIGHT(YEAR(A597)+1,2),"FY "&amp;(YEAR(A597)-1)&amp;"-"&amp;RIGHT(YEAR(A597),2))</f>
        <v>FY 2003-04</v>
      </c>
      <c r="E597" s="6" t="str">
        <f aca="false">IF(AND(V597&lt;&gt;"",W597&lt;&gt;""),"Yes","No")</f>
        <v>No</v>
      </c>
      <c r="F597" s="18" t="n">
        <f aca="false">Total!F597</f>
        <v>207.2</v>
      </c>
      <c r="G597" s="18" t="n">
        <f aca="false">Total!G597</f>
        <v>156.5</v>
      </c>
      <c r="H597" s="18" t="n">
        <f aca="false">Total!H597</f>
        <v>50.6</v>
      </c>
      <c r="I597" s="18" t="n">
        <f aca="false">Total!I597</f>
        <v>10.7</v>
      </c>
      <c r="J597" s="18" t="str">
        <f aca="false">IF($V597="","",INDEX('Stock Exchange'!F$5:F$2450,$V597))</f>
        <v/>
      </c>
      <c r="K597" s="18" t="str">
        <f aca="false">IF($V597="","",INDEX('Stock Exchange'!G$5:G$2450,$V597))</f>
        <v/>
      </c>
      <c r="L597" s="18" t="str">
        <f aca="false">IF($V597="","",INDEX('Stock Exchange'!H$5:H$2450,$V597))</f>
        <v/>
      </c>
      <c r="M597" s="18" t="str">
        <f aca="false">IF($V597="","",INDEX('Stock Exchange'!I$5:I$2450,$V597))</f>
        <v/>
      </c>
      <c r="N597" s="18" t="str">
        <f aca="false">IF($W597="","",INDEX(Primary!F$5:F$2450,$W597))</f>
        <v/>
      </c>
      <c r="O597" s="18" t="str">
        <f aca="false">IF($W597="","",INDEX(Primary!G$5:G$2450,$W597))</f>
        <v/>
      </c>
      <c r="P597" s="18" t="str">
        <f aca="false">IF($W597="","",INDEX(Primary!H$5:H$2450,$W597))</f>
        <v/>
      </c>
      <c r="Q597" s="18" t="str">
        <f aca="false">IF($W597="","",INDEX(Primary!I$5:I$2450,$W597))</f>
        <v/>
      </c>
      <c r="R597" s="19" t="str">
        <f aca="false">IF($E597="Yes",L597+P597,"")</f>
        <v/>
      </c>
      <c r="S597" s="19" t="str">
        <f aca="false">IF($E597="Yes",H597-R597,"")</f>
        <v/>
      </c>
      <c r="T597" s="6" t="str">
        <f aca="false">IF($E597="Yes",IF(ROUND(ABS(S597),2)&lt;=$T$2,"OK","CHECK"),"n/a")</f>
        <v>n/a</v>
      </c>
      <c r="U597" s="20" t="n">
        <f aca="false">Total!J597</f>
        <v>47.14</v>
      </c>
      <c r="V597" s="17" t="str">
        <f aca="false">IFERROR(MATCH($A597,'Stock Exchange'!$A$5:$A$2450,0),"")</f>
        <v/>
      </c>
      <c r="W597" s="17" t="str">
        <f aca="false">IFERROR(MATCH($A597,Primary!$A$5:$A$2450,0),"")</f>
        <v/>
      </c>
    </row>
    <row r="598" customFormat="false" ht="15" hidden="false" customHeight="false" outlineLevel="0" collapsed="false">
      <c r="A598" s="16" t="n">
        <f aca="false">Total!A598</f>
        <v>37761</v>
      </c>
      <c r="B598" s="17" t="n">
        <f aca="false">YEAR(A598)</f>
        <v>2003</v>
      </c>
      <c r="C598" s="17" t="n">
        <f aca="false">MONTH(A598)</f>
        <v>5</v>
      </c>
      <c r="D598" s="6" t="str">
        <f aca="false">IF(MONTH(A598)&gt;=4,"FY "&amp;YEAR(A598)&amp;"-"&amp;RIGHT(YEAR(A598)+1,2),"FY "&amp;(YEAR(A598)-1)&amp;"-"&amp;RIGHT(YEAR(A598),2))</f>
        <v>FY 2003-04</v>
      </c>
      <c r="E598" s="6" t="str">
        <f aca="false">IF(AND(V598&lt;&gt;"",W598&lt;&gt;""),"Yes","No")</f>
        <v>No</v>
      </c>
      <c r="F598" s="18" t="n">
        <f aca="false">Total!F598</f>
        <v>272</v>
      </c>
      <c r="G598" s="18" t="n">
        <f aca="false">Total!G598</f>
        <v>220.8</v>
      </c>
      <c r="H598" s="18" t="n">
        <f aca="false">Total!H598</f>
        <v>51.2</v>
      </c>
      <c r="I598" s="18" t="n">
        <f aca="false">Total!I598</f>
        <v>10.9</v>
      </c>
      <c r="J598" s="18" t="str">
        <f aca="false">IF($V598="","",INDEX('Stock Exchange'!F$5:F$2450,$V598))</f>
        <v/>
      </c>
      <c r="K598" s="18" t="str">
        <f aca="false">IF($V598="","",INDEX('Stock Exchange'!G$5:G$2450,$V598))</f>
        <v/>
      </c>
      <c r="L598" s="18" t="str">
        <f aca="false">IF($V598="","",INDEX('Stock Exchange'!H$5:H$2450,$V598))</f>
        <v/>
      </c>
      <c r="M598" s="18" t="str">
        <f aca="false">IF($V598="","",INDEX('Stock Exchange'!I$5:I$2450,$V598))</f>
        <v/>
      </c>
      <c r="N598" s="18" t="str">
        <f aca="false">IF($W598="","",INDEX(Primary!F$5:F$2450,$W598))</f>
        <v/>
      </c>
      <c r="O598" s="18" t="str">
        <f aca="false">IF($W598="","",INDEX(Primary!G$5:G$2450,$W598))</f>
        <v/>
      </c>
      <c r="P598" s="18" t="str">
        <f aca="false">IF($W598="","",INDEX(Primary!H$5:H$2450,$W598))</f>
        <v/>
      </c>
      <c r="Q598" s="18" t="str">
        <f aca="false">IF($W598="","",INDEX(Primary!I$5:I$2450,$W598))</f>
        <v/>
      </c>
      <c r="R598" s="19" t="str">
        <f aca="false">IF($E598="Yes",L598+P598,"")</f>
        <v/>
      </c>
      <c r="S598" s="19" t="str">
        <f aca="false">IF($E598="Yes",H598-R598,"")</f>
        <v/>
      </c>
      <c r="T598" s="6" t="str">
        <f aca="false">IF($E598="Yes",IF(ROUND(ABS(S598),2)&lt;=$T$2,"OK","CHECK"),"n/a")</f>
        <v>n/a</v>
      </c>
      <c r="U598" s="20" t="n">
        <f aca="false">Total!J598</f>
        <v>47.06</v>
      </c>
      <c r="V598" s="17" t="str">
        <f aca="false">IFERROR(MATCH($A598,'Stock Exchange'!$A$5:$A$2450,0),"")</f>
        <v/>
      </c>
      <c r="W598" s="17" t="str">
        <f aca="false">IFERROR(MATCH($A598,Primary!$A$5:$A$2450,0),"")</f>
        <v/>
      </c>
    </row>
    <row r="599" customFormat="false" ht="15" hidden="false" customHeight="false" outlineLevel="0" collapsed="false">
      <c r="A599" s="16" t="n">
        <f aca="false">Total!A599</f>
        <v>37762</v>
      </c>
      <c r="B599" s="17" t="n">
        <f aca="false">YEAR(A599)</f>
        <v>2003</v>
      </c>
      <c r="C599" s="17" t="n">
        <f aca="false">MONTH(A599)</f>
        <v>5</v>
      </c>
      <c r="D599" s="6" t="str">
        <f aca="false">IF(MONTH(A599)&gt;=4,"FY "&amp;YEAR(A599)&amp;"-"&amp;RIGHT(YEAR(A599)+1,2),"FY "&amp;(YEAR(A599)-1)&amp;"-"&amp;RIGHT(YEAR(A599),2))</f>
        <v>FY 2003-04</v>
      </c>
      <c r="E599" s="6" t="str">
        <f aca="false">IF(AND(V599&lt;&gt;"",W599&lt;&gt;""),"Yes","No")</f>
        <v>No</v>
      </c>
      <c r="F599" s="18" t="n">
        <f aca="false">Total!F599</f>
        <v>271.1</v>
      </c>
      <c r="G599" s="18" t="n">
        <f aca="false">Total!G599</f>
        <v>182.5</v>
      </c>
      <c r="H599" s="18" t="n">
        <f aca="false">Total!H599</f>
        <v>88.5</v>
      </c>
      <c r="I599" s="18" t="n">
        <f aca="false">Total!I599</f>
        <v>18.9</v>
      </c>
      <c r="J599" s="18" t="str">
        <f aca="false">IF($V599="","",INDEX('Stock Exchange'!F$5:F$2450,$V599))</f>
        <v/>
      </c>
      <c r="K599" s="18" t="str">
        <f aca="false">IF($V599="","",INDEX('Stock Exchange'!G$5:G$2450,$V599))</f>
        <v/>
      </c>
      <c r="L599" s="18" t="str">
        <f aca="false">IF($V599="","",INDEX('Stock Exchange'!H$5:H$2450,$V599))</f>
        <v/>
      </c>
      <c r="M599" s="18" t="str">
        <f aca="false">IF($V599="","",INDEX('Stock Exchange'!I$5:I$2450,$V599))</f>
        <v/>
      </c>
      <c r="N599" s="18" t="str">
        <f aca="false">IF($W599="","",INDEX(Primary!F$5:F$2450,$W599))</f>
        <v/>
      </c>
      <c r="O599" s="18" t="str">
        <f aca="false">IF($W599="","",INDEX(Primary!G$5:G$2450,$W599))</f>
        <v/>
      </c>
      <c r="P599" s="18" t="str">
        <f aca="false">IF($W599="","",INDEX(Primary!H$5:H$2450,$W599))</f>
        <v/>
      </c>
      <c r="Q599" s="18" t="str">
        <f aca="false">IF($W599="","",INDEX(Primary!I$5:I$2450,$W599))</f>
        <v/>
      </c>
      <c r="R599" s="19" t="str">
        <f aca="false">IF($E599="Yes",L599+P599,"")</f>
        <v/>
      </c>
      <c r="S599" s="19" t="str">
        <f aca="false">IF($E599="Yes",H599-R599,"")</f>
        <v/>
      </c>
      <c r="T599" s="6" t="str">
        <f aca="false">IF($E599="Yes",IF(ROUND(ABS(S599),2)&lt;=$T$2,"OK","CHECK"),"n/a")</f>
        <v>n/a</v>
      </c>
      <c r="U599" s="20" t="n">
        <f aca="false">Total!J599</f>
        <v>46.94</v>
      </c>
      <c r="V599" s="17" t="str">
        <f aca="false">IFERROR(MATCH($A599,'Stock Exchange'!$A$5:$A$2450,0),"")</f>
        <v/>
      </c>
      <c r="W599" s="17" t="str">
        <f aca="false">IFERROR(MATCH($A599,Primary!$A$5:$A$2450,0),"")</f>
        <v/>
      </c>
    </row>
    <row r="600" customFormat="false" ht="15" hidden="false" customHeight="false" outlineLevel="0" collapsed="false">
      <c r="A600" s="16" t="n">
        <f aca="false">Total!A600</f>
        <v>37763</v>
      </c>
      <c r="B600" s="17" t="n">
        <f aca="false">YEAR(A600)</f>
        <v>2003</v>
      </c>
      <c r="C600" s="17" t="n">
        <f aca="false">MONTH(A600)</f>
        <v>5</v>
      </c>
      <c r="D600" s="6" t="str">
        <f aca="false">IF(MONTH(A600)&gt;=4,"FY "&amp;YEAR(A600)&amp;"-"&amp;RIGHT(YEAR(A600)+1,2),"FY "&amp;(YEAR(A600)-1)&amp;"-"&amp;RIGHT(YEAR(A600),2))</f>
        <v>FY 2003-04</v>
      </c>
      <c r="E600" s="6" t="str">
        <f aca="false">IF(AND(V600&lt;&gt;"",W600&lt;&gt;""),"Yes","No")</f>
        <v>No</v>
      </c>
      <c r="F600" s="18" t="n">
        <f aca="false">Total!F600</f>
        <v>283.1</v>
      </c>
      <c r="G600" s="18" t="n">
        <f aca="false">Total!G600</f>
        <v>204.6</v>
      </c>
      <c r="H600" s="18" t="n">
        <f aca="false">Total!H600</f>
        <v>78.5</v>
      </c>
      <c r="I600" s="18" t="n">
        <f aca="false">Total!I600</f>
        <v>16.8</v>
      </c>
      <c r="J600" s="18" t="str">
        <f aca="false">IF($V600="","",INDEX('Stock Exchange'!F$5:F$2450,$V600))</f>
        <v/>
      </c>
      <c r="K600" s="18" t="str">
        <f aca="false">IF($V600="","",INDEX('Stock Exchange'!G$5:G$2450,$V600))</f>
        <v/>
      </c>
      <c r="L600" s="18" t="str">
        <f aca="false">IF($V600="","",INDEX('Stock Exchange'!H$5:H$2450,$V600))</f>
        <v/>
      </c>
      <c r="M600" s="18" t="str">
        <f aca="false">IF($V600="","",INDEX('Stock Exchange'!I$5:I$2450,$V600))</f>
        <v/>
      </c>
      <c r="N600" s="18" t="str">
        <f aca="false">IF($W600="","",INDEX(Primary!F$5:F$2450,$W600))</f>
        <v/>
      </c>
      <c r="O600" s="18" t="str">
        <f aca="false">IF($W600="","",INDEX(Primary!G$5:G$2450,$W600))</f>
        <v/>
      </c>
      <c r="P600" s="18" t="str">
        <f aca="false">IF($W600="","",INDEX(Primary!H$5:H$2450,$W600))</f>
        <v/>
      </c>
      <c r="Q600" s="18" t="str">
        <f aca="false">IF($W600="","",INDEX(Primary!I$5:I$2450,$W600))</f>
        <v/>
      </c>
      <c r="R600" s="19" t="str">
        <f aca="false">IF($E600="Yes",L600+P600,"")</f>
        <v/>
      </c>
      <c r="S600" s="19" t="str">
        <f aca="false">IF($E600="Yes",H600-R600,"")</f>
        <v/>
      </c>
      <c r="T600" s="6" t="str">
        <f aca="false">IF($E600="Yes",IF(ROUND(ABS(S600),2)&lt;=$T$2,"OK","CHECK"),"n/a")</f>
        <v>n/a</v>
      </c>
      <c r="U600" s="20" t="n">
        <f aca="false">Total!J600</f>
        <v>46.76</v>
      </c>
      <c r="V600" s="17" t="str">
        <f aca="false">IFERROR(MATCH($A600,'Stock Exchange'!$A$5:$A$2450,0),"")</f>
        <v/>
      </c>
      <c r="W600" s="17" t="str">
        <f aca="false">IFERROR(MATCH($A600,Primary!$A$5:$A$2450,0),"")</f>
        <v/>
      </c>
    </row>
    <row r="601" customFormat="false" ht="15" hidden="false" customHeight="false" outlineLevel="0" collapsed="false">
      <c r="A601" s="16" t="n">
        <f aca="false">Total!A601</f>
        <v>37764</v>
      </c>
      <c r="B601" s="17" t="n">
        <f aca="false">YEAR(A601)</f>
        <v>2003</v>
      </c>
      <c r="C601" s="17" t="n">
        <f aca="false">MONTH(A601)</f>
        <v>5</v>
      </c>
      <c r="D601" s="6" t="str">
        <f aca="false">IF(MONTH(A601)&gt;=4,"FY "&amp;YEAR(A601)&amp;"-"&amp;RIGHT(YEAR(A601)+1,2),"FY "&amp;(YEAR(A601)-1)&amp;"-"&amp;RIGHT(YEAR(A601),2))</f>
        <v>FY 2003-04</v>
      </c>
      <c r="E601" s="6" t="str">
        <f aca="false">IF(AND(V601&lt;&gt;"",W601&lt;&gt;""),"Yes","No")</f>
        <v>No</v>
      </c>
      <c r="F601" s="18" t="n">
        <f aca="false">Total!F601</f>
        <v>273.8</v>
      </c>
      <c r="G601" s="18" t="n">
        <f aca="false">Total!G601</f>
        <v>317.4</v>
      </c>
      <c r="H601" s="18" t="n">
        <f aca="false">Total!H601</f>
        <v>-43.5</v>
      </c>
      <c r="I601" s="18" t="n">
        <f aca="false">Total!I601</f>
        <v>-9.3</v>
      </c>
      <c r="J601" s="18" t="str">
        <f aca="false">IF($V601="","",INDEX('Stock Exchange'!F$5:F$2450,$V601))</f>
        <v/>
      </c>
      <c r="K601" s="18" t="str">
        <f aca="false">IF($V601="","",INDEX('Stock Exchange'!G$5:G$2450,$V601))</f>
        <v/>
      </c>
      <c r="L601" s="18" t="str">
        <f aca="false">IF($V601="","",INDEX('Stock Exchange'!H$5:H$2450,$V601))</f>
        <v/>
      </c>
      <c r="M601" s="18" t="str">
        <f aca="false">IF($V601="","",INDEX('Stock Exchange'!I$5:I$2450,$V601))</f>
        <v/>
      </c>
      <c r="N601" s="18" t="str">
        <f aca="false">IF($W601="","",INDEX(Primary!F$5:F$2450,$W601))</f>
        <v/>
      </c>
      <c r="O601" s="18" t="str">
        <f aca="false">IF($W601="","",INDEX(Primary!G$5:G$2450,$W601))</f>
        <v/>
      </c>
      <c r="P601" s="18" t="str">
        <f aca="false">IF($W601="","",INDEX(Primary!H$5:H$2450,$W601))</f>
        <v/>
      </c>
      <c r="Q601" s="18" t="str">
        <f aca="false">IF($W601="","",INDEX(Primary!I$5:I$2450,$W601))</f>
        <v/>
      </c>
      <c r="R601" s="19" t="str">
        <f aca="false">IF($E601="Yes",L601+P601,"")</f>
        <v/>
      </c>
      <c r="S601" s="19" t="str">
        <f aca="false">IF($E601="Yes",H601-R601,"")</f>
        <v/>
      </c>
      <c r="T601" s="6" t="str">
        <f aca="false">IF($E601="Yes",IF(ROUND(ABS(S601),2)&lt;=$T$2,"OK","CHECK"),"n/a")</f>
        <v>n/a</v>
      </c>
      <c r="U601" s="20" t="n">
        <f aca="false">Total!J601</f>
        <v>46.91</v>
      </c>
      <c r="V601" s="17" t="str">
        <f aca="false">IFERROR(MATCH($A601,'Stock Exchange'!$A$5:$A$2450,0),"")</f>
        <v/>
      </c>
      <c r="W601" s="17" t="str">
        <f aca="false">IFERROR(MATCH($A601,Primary!$A$5:$A$2450,0),"")</f>
        <v/>
      </c>
    </row>
    <row r="602" customFormat="false" ht="15" hidden="false" customHeight="false" outlineLevel="0" collapsed="false">
      <c r="A602" s="16" t="n">
        <f aca="false">Total!A602</f>
        <v>37767</v>
      </c>
      <c r="B602" s="17" t="n">
        <f aca="false">YEAR(A602)</f>
        <v>2003</v>
      </c>
      <c r="C602" s="17" t="n">
        <f aca="false">MONTH(A602)</f>
        <v>5</v>
      </c>
      <c r="D602" s="6" t="str">
        <f aca="false">IF(MONTH(A602)&gt;=4,"FY "&amp;YEAR(A602)&amp;"-"&amp;RIGHT(YEAR(A602)+1,2),"FY "&amp;(YEAR(A602)-1)&amp;"-"&amp;RIGHT(YEAR(A602),2))</f>
        <v>FY 2003-04</v>
      </c>
      <c r="E602" s="6" t="str">
        <f aca="false">IF(AND(V602&lt;&gt;"",W602&lt;&gt;""),"Yes","No")</f>
        <v>No</v>
      </c>
      <c r="F602" s="18" t="n">
        <f aca="false">Total!F602</f>
        <v>220.6</v>
      </c>
      <c r="G602" s="18" t="n">
        <f aca="false">Total!G602</f>
        <v>174.8</v>
      </c>
      <c r="H602" s="18" t="n">
        <f aca="false">Total!H602</f>
        <v>45.8</v>
      </c>
      <c r="I602" s="18" t="n">
        <f aca="false">Total!I602</f>
        <v>9.8</v>
      </c>
      <c r="J602" s="18" t="str">
        <f aca="false">IF($V602="","",INDEX('Stock Exchange'!F$5:F$2450,$V602))</f>
        <v/>
      </c>
      <c r="K602" s="18" t="str">
        <f aca="false">IF($V602="","",INDEX('Stock Exchange'!G$5:G$2450,$V602))</f>
        <v/>
      </c>
      <c r="L602" s="18" t="str">
        <f aca="false">IF($V602="","",INDEX('Stock Exchange'!H$5:H$2450,$V602))</f>
        <v/>
      </c>
      <c r="M602" s="18" t="str">
        <f aca="false">IF($V602="","",INDEX('Stock Exchange'!I$5:I$2450,$V602))</f>
        <v/>
      </c>
      <c r="N602" s="18" t="str">
        <f aca="false">IF($W602="","",INDEX(Primary!F$5:F$2450,$W602))</f>
        <v/>
      </c>
      <c r="O602" s="18" t="str">
        <f aca="false">IF($W602="","",INDEX(Primary!G$5:G$2450,$W602))</f>
        <v/>
      </c>
      <c r="P602" s="18" t="str">
        <f aca="false">IF($W602="","",INDEX(Primary!H$5:H$2450,$W602))</f>
        <v/>
      </c>
      <c r="Q602" s="18" t="str">
        <f aca="false">IF($W602="","",INDEX(Primary!I$5:I$2450,$W602))</f>
        <v/>
      </c>
      <c r="R602" s="19" t="str">
        <f aca="false">IF($E602="Yes",L602+P602,"")</f>
        <v/>
      </c>
      <c r="S602" s="19" t="str">
        <f aca="false">IF($E602="Yes",H602-R602,"")</f>
        <v/>
      </c>
      <c r="T602" s="6" t="str">
        <f aca="false">IF($E602="Yes",IF(ROUND(ABS(S602),2)&lt;=$T$2,"OK","CHECK"),"n/a")</f>
        <v>n/a</v>
      </c>
      <c r="U602" s="20" t="n">
        <f aca="false">Total!J602</f>
        <v>46.94</v>
      </c>
      <c r="V602" s="17" t="str">
        <f aca="false">IFERROR(MATCH($A602,'Stock Exchange'!$A$5:$A$2450,0),"")</f>
        <v/>
      </c>
      <c r="W602" s="17" t="str">
        <f aca="false">IFERROR(MATCH($A602,Primary!$A$5:$A$2450,0),"")</f>
        <v/>
      </c>
    </row>
    <row r="603" customFormat="false" ht="15" hidden="false" customHeight="false" outlineLevel="0" collapsed="false">
      <c r="A603" s="16" t="n">
        <f aca="false">Total!A603</f>
        <v>37768</v>
      </c>
      <c r="B603" s="17" t="n">
        <f aca="false">YEAR(A603)</f>
        <v>2003</v>
      </c>
      <c r="C603" s="17" t="n">
        <f aca="false">MONTH(A603)</f>
        <v>5</v>
      </c>
      <c r="D603" s="6" t="str">
        <f aca="false">IF(MONTH(A603)&gt;=4,"FY "&amp;YEAR(A603)&amp;"-"&amp;RIGHT(YEAR(A603)+1,2),"FY "&amp;(YEAR(A603)-1)&amp;"-"&amp;RIGHT(YEAR(A603),2))</f>
        <v>FY 2003-04</v>
      </c>
      <c r="E603" s="6" t="str">
        <f aca="false">IF(AND(V603&lt;&gt;"",W603&lt;&gt;""),"Yes","No")</f>
        <v>No</v>
      </c>
      <c r="F603" s="18" t="n">
        <f aca="false">Total!F603</f>
        <v>161.6</v>
      </c>
      <c r="G603" s="18" t="n">
        <f aca="false">Total!G603</f>
        <v>111.3</v>
      </c>
      <c r="H603" s="18" t="n">
        <f aca="false">Total!H603</f>
        <v>50.3</v>
      </c>
      <c r="I603" s="18" t="n">
        <f aca="false">Total!I603</f>
        <v>10.7</v>
      </c>
      <c r="J603" s="18" t="str">
        <f aca="false">IF($V603="","",INDEX('Stock Exchange'!F$5:F$2450,$V603))</f>
        <v/>
      </c>
      <c r="K603" s="18" t="str">
        <f aca="false">IF($V603="","",INDEX('Stock Exchange'!G$5:G$2450,$V603))</f>
        <v/>
      </c>
      <c r="L603" s="18" t="str">
        <f aca="false">IF($V603="","",INDEX('Stock Exchange'!H$5:H$2450,$V603))</f>
        <v/>
      </c>
      <c r="M603" s="18" t="str">
        <f aca="false">IF($V603="","",INDEX('Stock Exchange'!I$5:I$2450,$V603))</f>
        <v/>
      </c>
      <c r="N603" s="18" t="str">
        <f aca="false">IF($W603="","",INDEX(Primary!F$5:F$2450,$W603))</f>
        <v/>
      </c>
      <c r="O603" s="18" t="str">
        <f aca="false">IF($W603="","",INDEX(Primary!G$5:G$2450,$W603))</f>
        <v/>
      </c>
      <c r="P603" s="18" t="str">
        <f aca="false">IF($W603="","",INDEX(Primary!H$5:H$2450,$W603))</f>
        <v/>
      </c>
      <c r="Q603" s="18" t="str">
        <f aca="false">IF($W603="","",INDEX(Primary!I$5:I$2450,$W603))</f>
        <v/>
      </c>
      <c r="R603" s="19" t="str">
        <f aca="false">IF($E603="Yes",L603+P603,"")</f>
        <v/>
      </c>
      <c r="S603" s="19" t="str">
        <f aca="false">IF($E603="Yes",H603-R603,"")</f>
        <v/>
      </c>
      <c r="T603" s="6" t="str">
        <f aca="false">IF($E603="Yes",IF(ROUND(ABS(S603),2)&lt;=$T$2,"OK","CHECK"),"n/a")</f>
        <v>n/a</v>
      </c>
      <c r="U603" s="20" t="n">
        <f aca="false">Total!J603</f>
        <v>46.9</v>
      </c>
      <c r="V603" s="17" t="str">
        <f aca="false">IFERROR(MATCH($A603,'Stock Exchange'!$A$5:$A$2450,0),"")</f>
        <v/>
      </c>
      <c r="W603" s="17" t="str">
        <f aca="false">IFERROR(MATCH($A603,Primary!$A$5:$A$2450,0),"")</f>
        <v/>
      </c>
    </row>
    <row r="604" customFormat="false" ht="15" hidden="false" customHeight="false" outlineLevel="0" collapsed="false">
      <c r="A604" s="16" t="n">
        <f aca="false">Total!A604</f>
        <v>37769</v>
      </c>
      <c r="B604" s="17" t="n">
        <f aca="false">YEAR(A604)</f>
        <v>2003</v>
      </c>
      <c r="C604" s="17" t="n">
        <f aca="false">MONTH(A604)</f>
        <v>5</v>
      </c>
      <c r="D604" s="6" t="str">
        <f aca="false">IF(MONTH(A604)&gt;=4,"FY "&amp;YEAR(A604)&amp;"-"&amp;RIGHT(YEAR(A604)+1,2),"FY "&amp;(YEAR(A604)-1)&amp;"-"&amp;RIGHT(YEAR(A604),2))</f>
        <v>FY 2003-04</v>
      </c>
      <c r="E604" s="6" t="str">
        <f aca="false">IF(AND(V604&lt;&gt;"",W604&lt;&gt;""),"Yes","No")</f>
        <v>No</v>
      </c>
      <c r="F604" s="18" t="n">
        <f aca="false">Total!F604</f>
        <v>259.7</v>
      </c>
      <c r="G604" s="18" t="n">
        <f aca="false">Total!G604</f>
        <v>193.7</v>
      </c>
      <c r="H604" s="18" t="n">
        <f aca="false">Total!H604</f>
        <v>66</v>
      </c>
      <c r="I604" s="18" t="n">
        <f aca="false">Total!I604</f>
        <v>14.1</v>
      </c>
      <c r="J604" s="18" t="str">
        <f aca="false">IF($V604="","",INDEX('Stock Exchange'!F$5:F$2450,$V604))</f>
        <v/>
      </c>
      <c r="K604" s="18" t="str">
        <f aca="false">IF($V604="","",INDEX('Stock Exchange'!G$5:G$2450,$V604))</f>
        <v/>
      </c>
      <c r="L604" s="18" t="str">
        <f aca="false">IF($V604="","",INDEX('Stock Exchange'!H$5:H$2450,$V604))</f>
        <v/>
      </c>
      <c r="M604" s="18" t="str">
        <f aca="false">IF($V604="","",INDEX('Stock Exchange'!I$5:I$2450,$V604))</f>
        <v/>
      </c>
      <c r="N604" s="18" t="str">
        <f aca="false">IF($W604="","",INDEX(Primary!F$5:F$2450,$W604))</f>
        <v/>
      </c>
      <c r="O604" s="18" t="str">
        <f aca="false">IF($W604="","",INDEX(Primary!G$5:G$2450,$W604))</f>
        <v/>
      </c>
      <c r="P604" s="18" t="str">
        <f aca="false">IF($W604="","",INDEX(Primary!H$5:H$2450,$W604))</f>
        <v/>
      </c>
      <c r="Q604" s="18" t="str">
        <f aca="false">IF($W604="","",INDEX(Primary!I$5:I$2450,$W604))</f>
        <v/>
      </c>
      <c r="R604" s="19" t="str">
        <f aca="false">IF($E604="Yes",L604+P604,"")</f>
        <v/>
      </c>
      <c r="S604" s="19" t="str">
        <f aca="false">IF($E604="Yes",H604-R604,"")</f>
        <v/>
      </c>
      <c r="T604" s="6" t="str">
        <f aca="false">IF($E604="Yes",IF(ROUND(ABS(S604),2)&lt;=$T$2,"OK","CHECK"),"n/a")</f>
        <v>n/a</v>
      </c>
      <c r="U604" s="20" t="n">
        <f aca="false">Total!J604</f>
        <v>46.84</v>
      </c>
      <c r="V604" s="17" t="str">
        <f aca="false">IFERROR(MATCH($A604,'Stock Exchange'!$A$5:$A$2450,0),"")</f>
        <v/>
      </c>
      <c r="W604" s="17" t="str">
        <f aca="false">IFERROR(MATCH($A604,Primary!$A$5:$A$2450,0),"")</f>
        <v/>
      </c>
    </row>
    <row r="605" customFormat="false" ht="15" hidden="false" customHeight="false" outlineLevel="0" collapsed="false">
      <c r="A605" s="16" t="n">
        <f aca="false">Total!A605</f>
        <v>37770</v>
      </c>
      <c r="B605" s="17" t="n">
        <f aca="false">YEAR(A605)</f>
        <v>2003</v>
      </c>
      <c r="C605" s="17" t="n">
        <f aca="false">MONTH(A605)</f>
        <v>5</v>
      </c>
      <c r="D605" s="6" t="str">
        <f aca="false">IF(MONTH(A605)&gt;=4,"FY "&amp;YEAR(A605)&amp;"-"&amp;RIGHT(YEAR(A605)+1,2),"FY "&amp;(YEAR(A605)-1)&amp;"-"&amp;RIGHT(YEAR(A605),2))</f>
        <v>FY 2003-04</v>
      </c>
      <c r="E605" s="6" t="str">
        <f aca="false">IF(AND(V605&lt;&gt;"",W605&lt;&gt;""),"Yes","No")</f>
        <v>No</v>
      </c>
      <c r="F605" s="18" t="n">
        <f aca="false">Total!F605</f>
        <v>404.8</v>
      </c>
      <c r="G605" s="18" t="n">
        <f aca="false">Total!G605</f>
        <v>220.8</v>
      </c>
      <c r="H605" s="18" t="n">
        <f aca="false">Total!H605</f>
        <v>184</v>
      </c>
      <c r="I605" s="18" t="n">
        <f aca="false">Total!I605</f>
        <v>39.2</v>
      </c>
      <c r="J605" s="18" t="str">
        <f aca="false">IF($V605="","",INDEX('Stock Exchange'!F$5:F$2450,$V605))</f>
        <v/>
      </c>
      <c r="K605" s="18" t="str">
        <f aca="false">IF($V605="","",INDEX('Stock Exchange'!G$5:G$2450,$V605))</f>
        <v/>
      </c>
      <c r="L605" s="18" t="str">
        <f aca="false">IF($V605="","",INDEX('Stock Exchange'!H$5:H$2450,$V605))</f>
        <v/>
      </c>
      <c r="M605" s="18" t="str">
        <f aca="false">IF($V605="","",INDEX('Stock Exchange'!I$5:I$2450,$V605))</f>
        <v/>
      </c>
      <c r="N605" s="18" t="str">
        <f aca="false">IF($W605="","",INDEX(Primary!F$5:F$2450,$W605))</f>
        <v/>
      </c>
      <c r="O605" s="18" t="str">
        <f aca="false">IF($W605="","",INDEX(Primary!G$5:G$2450,$W605))</f>
        <v/>
      </c>
      <c r="P605" s="18" t="str">
        <f aca="false">IF($W605="","",INDEX(Primary!H$5:H$2450,$W605))</f>
        <v/>
      </c>
      <c r="Q605" s="18" t="str">
        <f aca="false">IF($W605="","",INDEX(Primary!I$5:I$2450,$W605))</f>
        <v/>
      </c>
      <c r="R605" s="19" t="str">
        <f aca="false">IF($E605="Yes",L605+P605,"")</f>
        <v/>
      </c>
      <c r="S605" s="19" t="str">
        <f aca="false">IF($E605="Yes",H605-R605,"")</f>
        <v/>
      </c>
      <c r="T605" s="6" t="str">
        <f aca="false">IF($E605="Yes",IF(ROUND(ABS(S605),2)&lt;=$T$2,"OK","CHECK"),"n/a")</f>
        <v>n/a</v>
      </c>
      <c r="U605" s="20" t="n">
        <f aca="false">Total!J605</f>
        <v>46.96</v>
      </c>
      <c r="V605" s="17" t="str">
        <f aca="false">IFERROR(MATCH($A605,'Stock Exchange'!$A$5:$A$2450,0),"")</f>
        <v/>
      </c>
      <c r="W605" s="17" t="str">
        <f aca="false">IFERROR(MATCH($A605,Primary!$A$5:$A$2450,0),"")</f>
        <v/>
      </c>
    </row>
    <row r="606" customFormat="false" ht="15" hidden="false" customHeight="false" outlineLevel="0" collapsed="false">
      <c r="A606" s="16" t="n">
        <f aca="false">Total!A606</f>
        <v>37771</v>
      </c>
      <c r="B606" s="17" t="n">
        <f aca="false">YEAR(A606)</f>
        <v>2003</v>
      </c>
      <c r="C606" s="17" t="n">
        <f aca="false">MONTH(A606)</f>
        <v>5</v>
      </c>
      <c r="D606" s="6" t="str">
        <f aca="false">IF(MONTH(A606)&gt;=4,"FY "&amp;YEAR(A606)&amp;"-"&amp;RIGHT(YEAR(A606)+1,2),"FY "&amp;(YEAR(A606)-1)&amp;"-"&amp;RIGHT(YEAR(A606),2))</f>
        <v>FY 2003-04</v>
      </c>
      <c r="E606" s="6" t="str">
        <f aca="false">IF(AND(V606&lt;&gt;"",W606&lt;&gt;""),"Yes","No")</f>
        <v>No</v>
      </c>
      <c r="F606" s="18" t="n">
        <f aca="false">Total!F606</f>
        <v>431.8</v>
      </c>
      <c r="G606" s="18" t="n">
        <f aca="false">Total!G606</f>
        <v>226.9</v>
      </c>
      <c r="H606" s="18" t="n">
        <f aca="false">Total!H606</f>
        <v>204.8</v>
      </c>
      <c r="I606" s="18" t="n">
        <f aca="false">Total!I606</f>
        <v>43.6</v>
      </c>
      <c r="J606" s="18" t="str">
        <f aca="false">IF($V606="","",INDEX('Stock Exchange'!F$5:F$2450,$V606))</f>
        <v/>
      </c>
      <c r="K606" s="18" t="str">
        <f aca="false">IF($V606="","",INDEX('Stock Exchange'!G$5:G$2450,$V606))</f>
        <v/>
      </c>
      <c r="L606" s="18" t="str">
        <f aca="false">IF($V606="","",INDEX('Stock Exchange'!H$5:H$2450,$V606))</f>
        <v/>
      </c>
      <c r="M606" s="18" t="str">
        <f aca="false">IF($V606="","",INDEX('Stock Exchange'!I$5:I$2450,$V606))</f>
        <v/>
      </c>
      <c r="N606" s="18" t="str">
        <f aca="false">IF($W606="","",INDEX(Primary!F$5:F$2450,$W606))</f>
        <v/>
      </c>
      <c r="O606" s="18" t="str">
        <f aca="false">IF($W606="","",INDEX(Primary!G$5:G$2450,$W606))</f>
        <v/>
      </c>
      <c r="P606" s="18" t="str">
        <f aca="false">IF($W606="","",INDEX(Primary!H$5:H$2450,$W606))</f>
        <v/>
      </c>
      <c r="Q606" s="18" t="str">
        <f aca="false">IF($W606="","",INDEX(Primary!I$5:I$2450,$W606))</f>
        <v/>
      </c>
      <c r="R606" s="19" t="str">
        <f aca="false">IF($E606="Yes",L606+P606,"")</f>
        <v/>
      </c>
      <c r="S606" s="19" t="str">
        <f aca="false">IF($E606="Yes",H606-R606,"")</f>
        <v/>
      </c>
      <c r="T606" s="6" t="str">
        <f aca="false">IF($E606="Yes",IF(ROUND(ABS(S606),2)&lt;=$T$2,"OK","CHECK"),"n/a")</f>
        <v>n/a</v>
      </c>
      <c r="U606" s="20" t="n">
        <f aca="false">Total!J606</f>
        <v>47.03</v>
      </c>
      <c r="V606" s="17" t="str">
        <f aca="false">IFERROR(MATCH($A606,'Stock Exchange'!$A$5:$A$2450,0),"")</f>
        <v/>
      </c>
      <c r="W606" s="17" t="str">
        <f aca="false">IFERROR(MATCH($A606,Primary!$A$5:$A$2450,0),"")</f>
        <v/>
      </c>
    </row>
    <row r="607" customFormat="false" ht="15" hidden="false" customHeight="false" outlineLevel="0" collapsed="false">
      <c r="A607" s="16" t="n">
        <f aca="false">Total!A607</f>
        <v>37774</v>
      </c>
      <c r="B607" s="17" t="n">
        <f aca="false">YEAR(A607)</f>
        <v>2003</v>
      </c>
      <c r="C607" s="17" t="n">
        <f aca="false">MONTH(A607)</f>
        <v>6</v>
      </c>
      <c r="D607" s="6" t="str">
        <f aca="false">IF(MONTH(A607)&gt;=4,"FY "&amp;YEAR(A607)&amp;"-"&amp;RIGHT(YEAR(A607)+1,2),"FY "&amp;(YEAR(A607)-1)&amp;"-"&amp;RIGHT(YEAR(A607),2))</f>
        <v>FY 2003-04</v>
      </c>
      <c r="E607" s="6" t="str">
        <f aca="false">IF(AND(V607&lt;&gt;"",W607&lt;&gt;""),"Yes","No")</f>
        <v>No</v>
      </c>
      <c r="F607" s="18" t="n">
        <f aca="false">Total!F607</f>
        <v>563.2</v>
      </c>
      <c r="G607" s="18" t="n">
        <f aca="false">Total!G607</f>
        <v>439.6</v>
      </c>
      <c r="H607" s="18" t="n">
        <f aca="false">Total!H607</f>
        <v>123.6</v>
      </c>
      <c r="I607" s="18" t="n">
        <f aca="false">Total!I607</f>
        <v>26.3</v>
      </c>
      <c r="J607" s="18" t="str">
        <f aca="false">IF($V607="","",INDEX('Stock Exchange'!F$5:F$2450,$V607))</f>
        <v/>
      </c>
      <c r="K607" s="18" t="str">
        <f aca="false">IF($V607="","",INDEX('Stock Exchange'!G$5:G$2450,$V607))</f>
        <v/>
      </c>
      <c r="L607" s="18" t="str">
        <f aca="false">IF($V607="","",INDEX('Stock Exchange'!H$5:H$2450,$V607))</f>
        <v/>
      </c>
      <c r="M607" s="18" t="str">
        <f aca="false">IF($V607="","",INDEX('Stock Exchange'!I$5:I$2450,$V607))</f>
        <v/>
      </c>
      <c r="N607" s="18" t="str">
        <f aca="false">IF($W607="","",INDEX(Primary!F$5:F$2450,$W607))</f>
        <v/>
      </c>
      <c r="O607" s="18" t="str">
        <f aca="false">IF($W607="","",INDEX(Primary!G$5:G$2450,$W607))</f>
        <v/>
      </c>
      <c r="P607" s="18" t="str">
        <f aca="false">IF($W607="","",INDEX(Primary!H$5:H$2450,$W607))</f>
        <v/>
      </c>
      <c r="Q607" s="18" t="str">
        <f aca="false">IF($W607="","",INDEX(Primary!I$5:I$2450,$W607))</f>
        <v/>
      </c>
      <c r="R607" s="19" t="str">
        <f aca="false">IF($E607="Yes",L607+P607,"")</f>
        <v/>
      </c>
      <c r="S607" s="19" t="str">
        <f aca="false">IF($E607="Yes",H607-R607,"")</f>
        <v/>
      </c>
      <c r="T607" s="6" t="str">
        <f aca="false">IF($E607="Yes",IF(ROUND(ABS(S607),2)&lt;=$T$2,"OK","CHECK"),"n/a")</f>
        <v>n/a</v>
      </c>
      <c r="U607" s="20" t="n">
        <f aca="false">Total!J607</f>
        <v>47.03</v>
      </c>
      <c r="V607" s="17" t="str">
        <f aca="false">IFERROR(MATCH($A607,'Stock Exchange'!$A$5:$A$2450,0),"")</f>
        <v/>
      </c>
      <c r="W607" s="17" t="str">
        <f aca="false">IFERROR(MATCH($A607,Primary!$A$5:$A$2450,0),"")</f>
        <v/>
      </c>
    </row>
    <row r="608" customFormat="false" ht="15" hidden="false" customHeight="false" outlineLevel="0" collapsed="false">
      <c r="A608" s="16" t="n">
        <f aca="false">Total!A608</f>
        <v>37775</v>
      </c>
      <c r="B608" s="17" t="n">
        <f aca="false">YEAR(A608)</f>
        <v>2003</v>
      </c>
      <c r="C608" s="17" t="n">
        <f aca="false">MONTH(A608)</f>
        <v>6</v>
      </c>
      <c r="D608" s="6" t="str">
        <f aca="false">IF(MONTH(A608)&gt;=4,"FY "&amp;YEAR(A608)&amp;"-"&amp;RIGHT(YEAR(A608)+1,2),"FY "&amp;(YEAR(A608)-1)&amp;"-"&amp;RIGHT(YEAR(A608),2))</f>
        <v>FY 2003-04</v>
      </c>
      <c r="E608" s="6" t="str">
        <f aca="false">IF(AND(V608&lt;&gt;"",W608&lt;&gt;""),"Yes","No")</f>
        <v>No</v>
      </c>
      <c r="F608" s="18" t="n">
        <f aca="false">Total!F608</f>
        <v>310.9</v>
      </c>
      <c r="G608" s="18" t="n">
        <f aca="false">Total!G608</f>
        <v>183.6</v>
      </c>
      <c r="H608" s="18" t="n">
        <f aca="false">Total!H608</f>
        <v>127.3</v>
      </c>
      <c r="I608" s="18" t="n">
        <f aca="false">Total!I608</f>
        <v>27</v>
      </c>
      <c r="J608" s="18" t="str">
        <f aca="false">IF($V608="","",INDEX('Stock Exchange'!F$5:F$2450,$V608))</f>
        <v/>
      </c>
      <c r="K608" s="18" t="str">
        <f aca="false">IF($V608="","",INDEX('Stock Exchange'!G$5:G$2450,$V608))</f>
        <v/>
      </c>
      <c r="L608" s="18" t="str">
        <f aca="false">IF($V608="","",INDEX('Stock Exchange'!H$5:H$2450,$V608))</f>
        <v/>
      </c>
      <c r="M608" s="18" t="str">
        <f aca="false">IF($V608="","",INDEX('Stock Exchange'!I$5:I$2450,$V608))</f>
        <v/>
      </c>
      <c r="N608" s="18" t="str">
        <f aca="false">IF($W608="","",INDEX(Primary!F$5:F$2450,$W608))</f>
        <v/>
      </c>
      <c r="O608" s="18" t="str">
        <f aca="false">IF($W608="","",INDEX(Primary!G$5:G$2450,$W608))</f>
        <v/>
      </c>
      <c r="P608" s="18" t="str">
        <f aca="false">IF($W608="","",INDEX(Primary!H$5:H$2450,$W608))</f>
        <v/>
      </c>
      <c r="Q608" s="18" t="str">
        <f aca="false">IF($W608="","",INDEX(Primary!I$5:I$2450,$W608))</f>
        <v/>
      </c>
      <c r="R608" s="19" t="str">
        <f aca="false">IF($E608="Yes",L608+P608,"")</f>
        <v/>
      </c>
      <c r="S608" s="19" t="str">
        <f aca="false">IF($E608="Yes",H608-R608,"")</f>
        <v/>
      </c>
      <c r="T608" s="6" t="str">
        <f aca="false">IF($E608="Yes",IF(ROUND(ABS(S608),2)&lt;=$T$2,"OK","CHECK"),"n/a")</f>
        <v>n/a</v>
      </c>
      <c r="U608" s="20" t="n">
        <f aca="false">Total!J608</f>
        <v>47.16</v>
      </c>
      <c r="V608" s="17" t="str">
        <f aca="false">IFERROR(MATCH($A608,'Stock Exchange'!$A$5:$A$2450,0),"")</f>
        <v/>
      </c>
      <c r="W608" s="17" t="str">
        <f aca="false">IFERROR(MATCH($A608,Primary!$A$5:$A$2450,0),"")</f>
        <v/>
      </c>
    </row>
    <row r="609" customFormat="false" ht="15" hidden="false" customHeight="false" outlineLevel="0" collapsed="false">
      <c r="A609" s="16" t="n">
        <f aca="false">Total!A609</f>
        <v>37776</v>
      </c>
      <c r="B609" s="17" t="n">
        <f aca="false">YEAR(A609)</f>
        <v>2003</v>
      </c>
      <c r="C609" s="17" t="n">
        <f aca="false">MONTH(A609)</f>
        <v>6</v>
      </c>
      <c r="D609" s="6" t="str">
        <f aca="false">IF(MONTH(A609)&gt;=4,"FY "&amp;YEAR(A609)&amp;"-"&amp;RIGHT(YEAR(A609)+1,2),"FY "&amp;(YEAR(A609)-1)&amp;"-"&amp;RIGHT(YEAR(A609),2))</f>
        <v>FY 2003-04</v>
      </c>
      <c r="E609" s="6" t="str">
        <f aca="false">IF(AND(V609&lt;&gt;"",W609&lt;&gt;""),"Yes","No")</f>
        <v>No</v>
      </c>
      <c r="F609" s="18" t="n">
        <f aca="false">Total!F609</f>
        <v>274.8</v>
      </c>
      <c r="G609" s="18" t="n">
        <f aca="false">Total!G609</f>
        <v>194.1</v>
      </c>
      <c r="H609" s="18" t="n">
        <f aca="false">Total!H609</f>
        <v>80.6</v>
      </c>
      <c r="I609" s="18" t="n">
        <f aca="false">Total!I609</f>
        <v>17.1</v>
      </c>
      <c r="J609" s="18" t="str">
        <f aca="false">IF($V609="","",INDEX('Stock Exchange'!F$5:F$2450,$V609))</f>
        <v/>
      </c>
      <c r="K609" s="18" t="str">
        <f aca="false">IF($V609="","",INDEX('Stock Exchange'!G$5:G$2450,$V609))</f>
        <v/>
      </c>
      <c r="L609" s="18" t="str">
        <f aca="false">IF($V609="","",INDEX('Stock Exchange'!H$5:H$2450,$V609))</f>
        <v/>
      </c>
      <c r="M609" s="18" t="str">
        <f aca="false">IF($V609="","",INDEX('Stock Exchange'!I$5:I$2450,$V609))</f>
        <v/>
      </c>
      <c r="N609" s="18" t="str">
        <f aca="false">IF($W609="","",INDEX(Primary!F$5:F$2450,$W609))</f>
        <v/>
      </c>
      <c r="O609" s="18" t="str">
        <f aca="false">IF($W609="","",INDEX(Primary!G$5:G$2450,$W609))</f>
        <v/>
      </c>
      <c r="P609" s="18" t="str">
        <f aca="false">IF($W609="","",INDEX(Primary!H$5:H$2450,$W609))</f>
        <v/>
      </c>
      <c r="Q609" s="18" t="str">
        <f aca="false">IF($W609="","",INDEX(Primary!I$5:I$2450,$W609))</f>
        <v/>
      </c>
      <c r="R609" s="19" t="str">
        <f aca="false">IF($E609="Yes",L609+P609,"")</f>
        <v/>
      </c>
      <c r="S609" s="19" t="str">
        <f aca="false">IF($E609="Yes",H609-R609,"")</f>
        <v/>
      </c>
      <c r="T609" s="6" t="str">
        <f aca="false">IF($E609="Yes",IF(ROUND(ABS(S609),2)&lt;=$T$2,"OK","CHECK"),"n/a")</f>
        <v>n/a</v>
      </c>
      <c r="U609" s="20" t="n">
        <f aca="false">Total!J609</f>
        <v>47.03</v>
      </c>
      <c r="V609" s="17" t="str">
        <f aca="false">IFERROR(MATCH($A609,'Stock Exchange'!$A$5:$A$2450,0),"")</f>
        <v/>
      </c>
      <c r="W609" s="17" t="str">
        <f aca="false">IFERROR(MATCH($A609,Primary!$A$5:$A$2450,0),"")</f>
        <v/>
      </c>
    </row>
    <row r="610" customFormat="false" ht="15" hidden="false" customHeight="false" outlineLevel="0" collapsed="false">
      <c r="A610" s="16" t="n">
        <f aca="false">Total!A610</f>
        <v>37777</v>
      </c>
      <c r="B610" s="17" t="n">
        <f aca="false">YEAR(A610)</f>
        <v>2003</v>
      </c>
      <c r="C610" s="17" t="n">
        <f aca="false">MONTH(A610)</f>
        <v>6</v>
      </c>
      <c r="D610" s="6" t="str">
        <f aca="false">IF(MONTH(A610)&gt;=4,"FY "&amp;YEAR(A610)&amp;"-"&amp;RIGHT(YEAR(A610)+1,2),"FY "&amp;(YEAR(A610)-1)&amp;"-"&amp;RIGHT(YEAR(A610),2))</f>
        <v>FY 2003-04</v>
      </c>
      <c r="E610" s="6" t="str">
        <f aca="false">IF(AND(V610&lt;&gt;"",W610&lt;&gt;""),"Yes","No")</f>
        <v>No</v>
      </c>
      <c r="F610" s="18" t="n">
        <f aca="false">Total!F610</f>
        <v>268.3</v>
      </c>
      <c r="G610" s="18" t="n">
        <f aca="false">Total!G610</f>
        <v>212.3</v>
      </c>
      <c r="H610" s="18" t="n">
        <f aca="false">Total!H610</f>
        <v>56</v>
      </c>
      <c r="I610" s="18" t="n">
        <f aca="false">Total!I610</f>
        <v>11.9</v>
      </c>
      <c r="J610" s="18" t="str">
        <f aca="false">IF($V610="","",INDEX('Stock Exchange'!F$5:F$2450,$V610))</f>
        <v/>
      </c>
      <c r="K610" s="18" t="str">
        <f aca="false">IF($V610="","",INDEX('Stock Exchange'!G$5:G$2450,$V610))</f>
        <v/>
      </c>
      <c r="L610" s="18" t="str">
        <f aca="false">IF($V610="","",INDEX('Stock Exchange'!H$5:H$2450,$V610))</f>
        <v/>
      </c>
      <c r="M610" s="18" t="str">
        <f aca="false">IF($V610="","",INDEX('Stock Exchange'!I$5:I$2450,$V610))</f>
        <v/>
      </c>
      <c r="N610" s="18" t="str">
        <f aca="false">IF($W610="","",INDEX(Primary!F$5:F$2450,$W610))</f>
        <v/>
      </c>
      <c r="O610" s="18" t="str">
        <f aca="false">IF($W610="","",INDEX(Primary!G$5:G$2450,$W610))</f>
        <v/>
      </c>
      <c r="P610" s="18" t="str">
        <f aca="false">IF($W610="","",INDEX(Primary!H$5:H$2450,$W610))</f>
        <v/>
      </c>
      <c r="Q610" s="18" t="str">
        <f aca="false">IF($W610="","",INDEX(Primary!I$5:I$2450,$W610))</f>
        <v/>
      </c>
      <c r="R610" s="19" t="str">
        <f aca="false">IF($E610="Yes",L610+P610,"")</f>
        <v/>
      </c>
      <c r="S610" s="19" t="str">
        <f aca="false">IF($E610="Yes",H610-R610,"")</f>
        <v/>
      </c>
      <c r="T610" s="6" t="str">
        <f aca="false">IF($E610="Yes",IF(ROUND(ABS(S610),2)&lt;=$T$2,"OK","CHECK"),"n/a")</f>
        <v>n/a</v>
      </c>
      <c r="U610" s="20" t="n">
        <f aca="false">Total!J610</f>
        <v>46.88</v>
      </c>
      <c r="V610" s="17" t="str">
        <f aca="false">IFERROR(MATCH($A610,'Stock Exchange'!$A$5:$A$2450,0),"")</f>
        <v/>
      </c>
      <c r="W610" s="17" t="str">
        <f aca="false">IFERROR(MATCH($A610,Primary!$A$5:$A$2450,0),"")</f>
        <v/>
      </c>
    </row>
    <row r="611" customFormat="false" ht="15" hidden="false" customHeight="false" outlineLevel="0" collapsed="false">
      <c r="A611" s="16" t="n">
        <f aca="false">Total!A611</f>
        <v>37778</v>
      </c>
      <c r="B611" s="17" t="n">
        <f aca="false">YEAR(A611)</f>
        <v>2003</v>
      </c>
      <c r="C611" s="17" t="n">
        <f aca="false">MONTH(A611)</f>
        <v>6</v>
      </c>
      <c r="D611" s="6" t="str">
        <f aca="false">IF(MONTH(A611)&gt;=4,"FY "&amp;YEAR(A611)&amp;"-"&amp;RIGHT(YEAR(A611)+1,2),"FY "&amp;(YEAR(A611)-1)&amp;"-"&amp;RIGHT(YEAR(A611),2))</f>
        <v>FY 2003-04</v>
      </c>
      <c r="E611" s="6" t="str">
        <f aca="false">IF(AND(V611&lt;&gt;"",W611&lt;&gt;""),"Yes","No")</f>
        <v>No</v>
      </c>
      <c r="F611" s="18" t="n">
        <f aca="false">Total!F611</f>
        <v>420.9</v>
      </c>
      <c r="G611" s="18" t="n">
        <f aca="false">Total!G611</f>
        <v>207.9</v>
      </c>
      <c r="H611" s="18" t="n">
        <f aca="false">Total!H611</f>
        <v>213</v>
      </c>
      <c r="I611" s="18" t="n">
        <f aca="false">Total!I611</f>
        <v>45.4</v>
      </c>
      <c r="J611" s="18" t="str">
        <f aca="false">IF($V611="","",INDEX('Stock Exchange'!F$5:F$2450,$V611))</f>
        <v/>
      </c>
      <c r="K611" s="18" t="str">
        <f aca="false">IF($V611="","",INDEX('Stock Exchange'!G$5:G$2450,$V611))</f>
        <v/>
      </c>
      <c r="L611" s="18" t="str">
        <f aca="false">IF($V611="","",INDEX('Stock Exchange'!H$5:H$2450,$V611))</f>
        <v/>
      </c>
      <c r="M611" s="18" t="str">
        <f aca="false">IF($V611="","",INDEX('Stock Exchange'!I$5:I$2450,$V611))</f>
        <v/>
      </c>
      <c r="N611" s="18" t="str">
        <f aca="false">IF($W611="","",INDEX(Primary!F$5:F$2450,$W611))</f>
        <v/>
      </c>
      <c r="O611" s="18" t="str">
        <f aca="false">IF($W611="","",INDEX(Primary!G$5:G$2450,$W611))</f>
        <v/>
      </c>
      <c r="P611" s="18" t="str">
        <f aca="false">IF($W611="","",INDEX(Primary!H$5:H$2450,$W611))</f>
        <v/>
      </c>
      <c r="Q611" s="18" t="str">
        <f aca="false">IF($W611="","",INDEX(Primary!I$5:I$2450,$W611))</f>
        <v/>
      </c>
      <c r="R611" s="19" t="str">
        <f aca="false">IF($E611="Yes",L611+P611,"")</f>
        <v/>
      </c>
      <c r="S611" s="19" t="str">
        <f aca="false">IF($E611="Yes",H611-R611,"")</f>
        <v/>
      </c>
      <c r="T611" s="6" t="str">
        <f aca="false">IF($E611="Yes",IF(ROUND(ABS(S611),2)&lt;=$T$2,"OK","CHECK"),"n/a")</f>
        <v>n/a</v>
      </c>
      <c r="U611" s="20" t="n">
        <f aca="false">Total!J611</f>
        <v>46.91</v>
      </c>
      <c r="V611" s="17" t="str">
        <f aca="false">IFERROR(MATCH($A611,'Stock Exchange'!$A$5:$A$2450,0),"")</f>
        <v/>
      </c>
      <c r="W611" s="17" t="str">
        <f aca="false">IFERROR(MATCH($A611,Primary!$A$5:$A$2450,0),"")</f>
        <v/>
      </c>
    </row>
    <row r="612" customFormat="false" ht="15" hidden="false" customHeight="false" outlineLevel="0" collapsed="false">
      <c r="A612" s="16" t="n">
        <f aca="false">Total!A612</f>
        <v>37781</v>
      </c>
      <c r="B612" s="17" t="n">
        <f aca="false">YEAR(A612)</f>
        <v>2003</v>
      </c>
      <c r="C612" s="17" t="n">
        <f aca="false">MONTH(A612)</f>
        <v>6</v>
      </c>
      <c r="D612" s="6" t="str">
        <f aca="false">IF(MONTH(A612)&gt;=4,"FY "&amp;YEAR(A612)&amp;"-"&amp;RIGHT(YEAR(A612)+1,2),"FY "&amp;(YEAR(A612)-1)&amp;"-"&amp;RIGHT(YEAR(A612),2))</f>
        <v>FY 2003-04</v>
      </c>
      <c r="E612" s="6" t="str">
        <f aca="false">IF(AND(V612&lt;&gt;"",W612&lt;&gt;""),"Yes","No")</f>
        <v>No</v>
      </c>
      <c r="F612" s="18" t="n">
        <f aca="false">Total!F612</f>
        <v>302.5</v>
      </c>
      <c r="G612" s="18" t="n">
        <f aca="false">Total!G612</f>
        <v>134.9</v>
      </c>
      <c r="H612" s="18" t="n">
        <f aca="false">Total!H612</f>
        <v>167.6</v>
      </c>
      <c r="I612" s="18" t="n">
        <f aca="false">Total!I612</f>
        <v>35.8</v>
      </c>
      <c r="J612" s="18" t="str">
        <f aca="false">IF($V612="","",INDEX('Stock Exchange'!F$5:F$2450,$V612))</f>
        <v/>
      </c>
      <c r="K612" s="18" t="str">
        <f aca="false">IF($V612="","",INDEX('Stock Exchange'!G$5:G$2450,$V612))</f>
        <v/>
      </c>
      <c r="L612" s="18" t="str">
        <f aca="false">IF($V612="","",INDEX('Stock Exchange'!H$5:H$2450,$V612))</f>
        <v/>
      </c>
      <c r="M612" s="18" t="str">
        <f aca="false">IF($V612="","",INDEX('Stock Exchange'!I$5:I$2450,$V612))</f>
        <v/>
      </c>
      <c r="N612" s="18" t="str">
        <f aca="false">IF($W612="","",INDEX(Primary!F$5:F$2450,$W612))</f>
        <v/>
      </c>
      <c r="O612" s="18" t="str">
        <f aca="false">IF($W612="","",INDEX(Primary!G$5:G$2450,$W612))</f>
        <v/>
      </c>
      <c r="P612" s="18" t="str">
        <f aca="false">IF($W612="","",INDEX(Primary!H$5:H$2450,$W612))</f>
        <v/>
      </c>
      <c r="Q612" s="18" t="str">
        <f aca="false">IF($W612="","",INDEX(Primary!I$5:I$2450,$W612))</f>
        <v/>
      </c>
      <c r="R612" s="19" t="str">
        <f aca="false">IF($E612="Yes",L612+P612,"")</f>
        <v/>
      </c>
      <c r="S612" s="19" t="str">
        <f aca="false">IF($E612="Yes",H612-R612,"")</f>
        <v/>
      </c>
      <c r="T612" s="6" t="str">
        <f aca="false">IF($E612="Yes",IF(ROUND(ABS(S612),2)&lt;=$T$2,"OK","CHECK"),"n/a")</f>
        <v>n/a</v>
      </c>
      <c r="U612" s="20" t="n">
        <f aca="false">Total!J612</f>
        <v>46.82</v>
      </c>
      <c r="V612" s="17" t="str">
        <f aca="false">IFERROR(MATCH($A612,'Stock Exchange'!$A$5:$A$2450,0),"")</f>
        <v/>
      </c>
      <c r="W612" s="17" t="str">
        <f aca="false">IFERROR(MATCH($A612,Primary!$A$5:$A$2450,0),"")</f>
        <v/>
      </c>
    </row>
    <row r="613" customFormat="false" ht="15" hidden="false" customHeight="false" outlineLevel="0" collapsed="false">
      <c r="A613" s="16" t="n">
        <f aca="false">Total!A613</f>
        <v>37782</v>
      </c>
      <c r="B613" s="17" t="n">
        <f aca="false">YEAR(A613)</f>
        <v>2003</v>
      </c>
      <c r="C613" s="17" t="n">
        <f aca="false">MONTH(A613)</f>
        <v>6</v>
      </c>
      <c r="D613" s="6" t="str">
        <f aca="false">IF(MONTH(A613)&gt;=4,"FY "&amp;YEAR(A613)&amp;"-"&amp;RIGHT(YEAR(A613)+1,2),"FY "&amp;(YEAR(A613)-1)&amp;"-"&amp;RIGHT(YEAR(A613),2))</f>
        <v>FY 2003-04</v>
      </c>
      <c r="E613" s="6" t="str">
        <f aca="false">IF(AND(V613&lt;&gt;"",W613&lt;&gt;""),"Yes","No")</f>
        <v>No</v>
      </c>
      <c r="F613" s="18" t="n">
        <f aca="false">Total!F613</f>
        <v>184.8</v>
      </c>
      <c r="G613" s="18" t="n">
        <f aca="false">Total!G613</f>
        <v>142.5</v>
      </c>
      <c r="H613" s="18" t="n">
        <f aca="false">Total!H613</f>
        <v>42.3</v>
      </c>
      <c r="I613" s="18" t="n">
        <f aca="false">Total!I613</f>
        <v>9</v>
      </c>
      <c r="J613" s="18" t="str">
        <f aca="false">IF($V613="","",INDEX('Stock Exchange'!F$5:F$2450,$V613))</f>
        <v/>
      </c>
      <c r="K613" s="18" t="str">
        <f aca="false">IF($V613="","",INDEX('Stock Exchange'!G$5:G$2450,$V613))</f>
        <v/>
      </c>
      <c r="L613" s="18" t="str">
        <f aca="false">IF($V613="","",INDEX('Stock Exchange'!H$5:H$2450,$V613))</f>
        <v/>
      </c>
      <c r="M613" s="18" t="str">
        <f aca="false">IF($V613="","",INDEX('Stock Exchange'!I$5:I$2450,$V613))</f>
        <v/>
      </c>
      <c r="N613" s="18" t="str">
        <f aca="false">IF($W613="","",INDEX(Primary!F$5:F$2450,$W613))</f>
        <v/>
      </c>
      <c r="O613" s="18" t="str">
        <f aca="false">IF($W613="","",INDEX(Primary!G$5:G$2450,$W613))</f>
        <v/>
      </c>
      <c r="P613" s="18" t="str">
        <f aca="false">IF($W613="","",INDEX(Primary!H$5:H$2450,$W613))</f>
        <v/>
      </c>
      <c r="Q613" s="18" t="str">
        <f aca="false">IF($W613="","",INDEX(Primary!I$5:I$2450,$W613))</f>
        <v/>
      </c>
      <c r="R613" s="19" t="str">
        <f aca="false">IF($E613="Yes",L613+P613,"")</f>
        <v/>
      </c>
      <c r="S613" s="19" t="str">
        <f aca="false">IF($E613="Yes",H613-R613,"")</f>
        <v/>
      </c>
      <c r="T613" s="6" t="str">
        <f aca="false">IF($E613="Yes",IF(ROUND(ABS(S613),2)&lt;=$T$2,"OK","CHECK"),"n/a")</f>
        <v>n/a</v>
      </c>
      <c r="U613" s="20" t="n">
        <f aca="false">Total!J613</f>
        <v>46.9</v>
      </c>
      <c r="V613" s="17" t="str">
        <f aca="false">IFERROR(MATCH($A613,'Stock Exchange'!$A$5:$A$2450,0),"")</f>
        <v/>
      </c>
      <c r="W613" s="17" t="str">
        <f aca="false">IFERROR(MATCH($A613,Primary!$A$5:$A$2450,0),"")</f>
        <v/>
      </c>
    </row>
    <row r="614" customFormat="false" ht="15" hidden="false" customHeight="false" outlineLevel="0" collapsed="false">
      <c r="A614" s="16" t="n">
        <f aca="false">Total!A614</f>
        <v>37783</v>
      </c>
      <c r="B614" s="17" t="n">
        <f aca="false">YEAR(A614)</f>
        <v>2003</v>
      </c>
      <c r="C614" s="17" t="n">
        <f aca="false">MONTH(A614)</f>
        <v>6</v>
      </c>
      <c r="D614" s="6" t="str">
        <f aca="false">IF(MONTH(A614)&gt;=4,"FY "&amp;YEAR(A614)&amp;"-"&amp;RIGHT(YEAR(A614)+1,2),"FY "&amp;(YEAR(A614)-1)&amp;"-"&amp;RIGHT(YEAR(A614),2))</f>
        <v>FY 2003-04</v>
      </c>
      <c r="E614" s="6" t="str">
        <f aca="false">IF(AND(V614&lt;&gt;"",W614&lt;&gt;""),"Yes","No")</f>
        <v>No</v>
      </c>
      <c r="F614" s="18" t="n">
        <f aca="false">Total!F614</f>
        <v>184.7</v>
      </c>
      <c r="G614" s="18" t="n">
        <f aca="false">Total!G614</f>
        <v>227.4</v>
      </c>
      <c r="H614" s="18" t="n">
        <f aca="false">Total!H614</f>
        <v>-42.8</v>
      </c>
      <c r="I614" s="18" t="n">
        <f aca="false">Total!I614</f>
        <v>-9.1</v>
      </c>
      <c r="J614" s="18" t="str">
        <f aca="false">IF($V614="","",INDEX('Stock Exchange'!F$5:F$2450,$V614))</f>
        <v/>
      </c>
      <c r="K614" s="18" t="str">
        <f aca="false">IF($V614="","",INDEX('Stock Exchange'!G$5:G$2450,$V614))</f>
        <v/>
      </c>
      <c r="L614" s="18" t="str">
        <f aca="false">IF($V614="","",INDEX('Stock Exchange'!H$5:H$2450,$V614))</f>
        <v/>
      </c>
      <c r="M614" s="18" t="str">
        <f aca="false">IF($V614="","",INDEX('Stock Exchange'!I$5:I$2450,$V614))</f>
        <v/>
      </c>
      <c r="N614" s="18" t="str">
        <f aca="false">IF($W614="","",INDEX(Primary!F$5:F$2450,$W614))</f>
        <v/>
      </c>
      <c r="O614" s="18" t="str">
        <f aca="false">IF($W614="","",INDEX(Primary!G$5:G$2450,$W614))</f>
        <v/>
      </c>
      <c r="P614" s="18" t="str">
        <f aca="false">IF($W614="","",INDEX(Primary!H$5:H$2450,$W614))</f>
        <v/>
      </c>
      <c r="Q614" s="18" t="str">
        <f aca="false">IF($W614="","",INDEX(Primary!I$5:I$2450,$W614))</f>
        <v/>
      </c>
      <c r="R614" s="19" t="str">
        <f aca="false">IF($E614="Yes",L614+P614,"")</f>
        <v/>
      </c>
      <c r="S614" s="19" t="str">
        <f aca="false">IF($E614="Yes",H614-R614,"")</f>
        <v/>
      </c>
      <c r="T614" s="6" t="str">
        <f aca="false">IF($E614="Yes",IF(ROUND(ABS(S614),2)&lt;=$T$2,"OK","CHECK"),"n/a")</f>
        <v>n/a</v>
      </c>
      <c r="U614" s="20" t="n">
        <f aca="false">Total!J614</f>
        <v>46.82</v>
      </c>
      <c r="V614" s="17" t="str">
        <f aca="false">IFERROR(MATCH($A614,'Stock Exchange'!$A$5:$A$2450,0),"")</f>
        <v/>
      </c>
      <c r="W614" s="17" t="str">
        <f aca="false">IFERROR(MATCH($A614,Primary!$A$5:$A$2450,0),"")</f>
        <v/>
      </c>
    </row>
    <row r="615" customFormat="false" ht="15" hidden="false" customHeight="false" outlineLevel="0" collapsed="false">
      <c r="A615" s="16" t="n">
        <f aca="false">Total!A615</f>
        <v>37784</v>
      </c>
      <c r="B615" s="17" t="n">
        <f aca="false">YEAR(A615)</f>
        <v>2003</v>
      </c>
      <c r="C615" s="17" t="n">
        <f aca="false">MONTH(A615)</f>
        <v>6</v>
      </c>
      <c r="D615" s="6" t="str">
        <f aca="false">IF(MONTH(A615)&gt;=4,"FY "&amp;YEAR(A615)&amp;"-"&amp;RIGHT(YEAR(A615)+1,2),"FY "&amp;(YEAR(A615)-1)&amp;"-"&amp;RIGHT(YEAR(A615),2))</f>
        <v>FY 2003-04</v>
      </c>
      <c r="E615" s="6" t="str">
        <f aca="false">IF(AND(V615&lt;&gt;"",W615&lt;&gt;""),"Yes","No")</f>
        <v>No</v>
      </c>
      <c r="F615" s="18" t="n">
        <f aca="false">Total!F615</f>
        <v>266.1</v>
      </c>
      <c r="G615" s="18" t="n">
        <f aca="false">Total!G615</f>
        <v>135.4</v>
      </c>
      <c r="H615" s="18" t="n">
        <f aca="false">Total!H615</f>
        <v>130.7</v>
      </c>
      <c r="I615" s="18" t="n">
        <f aca="false">Total!I615</f>
        <v>28</v>
      </c>
      <c r="J615" s="18" t="str">
        <f aca="false">IF($V615="","",INDEX('Stock Exchange'!F$5:F$2450,$V615))</f>
        <v/>
      </c>
      <c r="K615" s="18" t="str">
        <f aca="false">IF($V615="","",INDEX('Stock Exchange'!G$5:G$2450,$V615))</f>
        <v/>
      </c>
      <c r="L615" s="18" t="str">
        <f aca="false">IF($V615="","",INDEX('Stock Exchange'!H$5:H$2450,$V615))</f>
        <v/>
      </c>
      <c r="M615" s="18" t="str">
        <f aca="false">IF($V615="","",INDEX('Stock Exchange'!I$5:I$2450,$V615))</f>
        <v/>
      </c>
      <c r="N615" s="18" t="str">
        <f aca="false">IF($W615="","",INDEX(Primary!F$5:F$2450,$W615))</f>
        <v/>
      </c>
      <c r="O615" s="18" t="str">
        <f aca="false">IF($W615="","",INDEX(Primary!G$5:G$2450,$W615))</f>
        <v/>
      </c>
      <c r="P615" s="18" t="str">
        <f aca="false">IF($W615="","",INDEX(Primary!H$5:H$2450,$W615))</f>
        <v/>
      </c>
      <c r="Q615" s="18" t="str">
        <f aca="false">IF($W615="","",INDEX(Primary!I$5:I$2450,$W615))</f>
        <v/>
      </c>
      <c r="R615" s="19" t="str">
        <f aca="false">IF($E615="Yes",L615+P615,"")</f>
        <v/>
      </c>
      <c r="S615" s="19" t="str">
        <f aca="false">IF($E615="Yes",H615-R615,"")</f>
        <v/>
      </c>
      <c r="T615" s="6" t="str">
        <f aca="false">IF($E615="Yes",IF(ROUND(ABS(S615),2)&lt;=$T$2,"OK","CHECK"),"n/a")</f>
        <v>n/a</v>
      </c>
      <c r="U615" s="20" t="n">
        <f aca="false">Total!J615</f>
        <v>46.73</v>
      </c>
      <c r="V615" s="17" t="str">
        <f aca="false">IFERROR(MATCH($A615,'Stock Exchange'!$A$5:$A$2450,0),"")</f>
        <v/>
      </c>
      <c r="W615" s="17" t="str">
        <f aca="false">IFERROR(MATCH($A615,Primary!$A$5:$A$2450,0),"")</f>
        <v/>
      </c>
    </row>
    <row r="616" customFormat="false" ht="15" hidden="false" customHeight="false" outlineLevel="0" collapsed="false">
      <c r="A616" s="16" t="n">
        <f aca="false">Total!A616</f>
        <v>37785</v>
      </c>
      <c r="B616" s="17" t="n">
        <f aca="false">YEAR(A616)</f>
        <v>2003</v>
      </c>
      <c r="C616" s="17" t="n">
        <f aca="false">MONTH(A616)</f>
        <v>6</v>
      </c>
      <c r="D616" s="6" t="str">
        <f aca="false">IF(MONTH(A616)&gt;=4,"FY "&amp;YEAR(A616)&amp;"-"&amp;RIGHT(YEAR(A616)+1,2),"FY "&amp;(YEAR(A616)-1)&amp;"-"&amp;RIGHT(YEAR(A616),2))</f>
        <v>FY 2003-04</v>
      </c>
      <c r="E616" s="6" t="str">
        <f aca="false">IF(AND(V616&lt;&gt;"",W616&lt;&gt;""),"Yes","No")</f>
        <v>No</v>
      </c>
      <c r="F616" s="18" t="n">
        <f aca="false">Total!F616</f>
        <v>203.7</v>
      </c>
      <c r="G616" s="18" t="n">
        <f aca="false">Total!G616</f>
        <v>121.1</v>
      </c>
      <c r="H616" s="18" t="n">
        <f aca="false">Total!H616</f>
        <v>82.6</v>
      </c>
      <c r="I616" s="18" t="n">
        <f aca="false">Total!I616</f>
        <v>17.7</v>
      </c>
      <c r="J616" s="18" t="str">
        <f aca="false">IF($V616="","",INDEX('Stock Exchange'!F$5:F$2450,$V616))</f>
        <v/>
      </c>
      <c r="K616" s="18" t="str">
        <f aca="false">IF($V616="","",INDEX('Stock Exchange'!G$5:G$2450,$V616))</f>
        <v/>
      </c>
      <c r="L616" s="18" t="str">
        <f aca="false">IF($V616="","",INDEX('Stock Exchange'!H$5:H$2450,$V616))</f>
        <v/>
      </c>
      <c r="M616" s="18" t="str">
        <f aca="false">IF($V616="","",INDEX('Stock Exchange'!I$5:I$2450,$V616))</f>
        <v/>
      </c>
      <c r="N616" s="18" t="str">
        <f aca="false">IF($W616="","",INDEX(Primary!F$5:F$2450,$W616))</f>
        <v/>
      </c>
      <c r="O616" s="18" t="str">
        <f aca="false">IF($W616="","",INDEX(Primary!G$5:G$2450,$W616))</f>
        <v/>
      </c>
      <c r="P616" s="18" t="str">
        <f aca="false">IF($W616="","",INDEX(Primary!H$5:H$2450,$W616))</f>
        <v/>
      </c>
      <c r="Q616" s="18" t="str">
        <f aca="false">IF($W616="","",INDEX(Primary!I$5:I$2450,$W616))</f>
        <v/>
      </c>
      <c r="R616" s="19" t="str">
        <f aca="false">IF($E616="Yes",L616+P616,"")</f>
        <v/>
      </c>
      <c r="S616" s="19" t="str">
        <f aca="false">IF($E616="Yes",H616-R616,"")</f>
        <v/>
      </c>
      <c r="T616" s="6" t="str">
        <f aca="false">IF($E616="Yes",IF(ROUND(ABS(S616),2)&lt;=$T$2,"OK","CHECK"),"n/a")</f>
        <v>n/a</v>
      </c>
      <c r="U616" s="20" t="n">
        <f aca="false">Total!J616</f>
        <v>46.68</v>
      </c>
      <c r="V616" s="17" t="str">
        <f aca="false">IFERROR(MATCH($A616,'Stock Exchange'!$A$5:$A$2450,0),"")</f>
        <v/>
      </c>
      <c r="W616" s="17" t="str">
        <f aca="false">IFERROR(MATCH($A616,Primary!$A$5:$A$2450,0),"")</f>
        <v/>
      </c>
    </row>
    <row r="617" customFormat="false" ht="15" hidden="false" customHeight="false" outlineLevel="0" collapsed="false">
      <c r="A617" s="16" t="n">
        <f aca="false">Total!A617</f>
        <v>37788</v>
      </c>
      <c r="B617" s="17" t="n">
        <f aca="false">YEAR(A617)</f>
        <v>2003</v>
      </c>
      <c r="C617" s="17" t="n">
        <f aca="false">MONTH(A617)</f>
        <v>6</v>
      </c>
      <c r="D617" s="6" t="str">
        <f aca="false">IF(MONTH(A617)&gt;=4,"FY "&amp;YEAR(A617)&amp;"-"&amp;RIGHT(YEAR(A617)+1,2),"FY "&amp;(YEAR(A617)-1)&amp;"-"&amp;RIGHT(YEAR(A617),2))</f>
        <v>FY 2003-04</v>
      </c>
      <c r="E617" s="6" t="str">
        <f aca="false">IF(AND(V617&lt;&gt;"",W617&lt;&gt;""),"Yes","No")</f>
        <v>No</v>
      </c>
      <c r="F617" s="18" t="n">
        <f aca="false">Total!F617</f>
        <v>354.8</v>
      </c>
      <c r="G617" s="18" t="n">
        <f aca="false">Total!G617</f>
        <v>196.4</v>
      </c>
      <c r="H617" s="18" t="n">
        <f aca="false">Total!H617</f>
        <v>158.4</v>
      </c>
      <c r="I617" s="18" t="n">
        <f aca="false">Total!I617</f>
        <v>33.9</v>
      </c>
      <c r="J617" s="18" t="str">
        <f aca="false">IF($V617="","",INDEX('Stock Exchange'!F$5:F$2450,$V617))</f>
        <v/>
      </c>
      <c r="K617" s="18" t="str">
        <f aca="false">IF($V617="","",INDEX('Stock Exchange'!G$5:G$2450,$V617))</f>
        <v/>
      </c>
      <c r="L617" s="18" t="str">
        <f aca="false">IF($V617="","",INDEX('Stock Exchange'!H$5:H$2450,$V617))</f>
        <v/>
      </c>
      <c r="M617" s="18" t="str">
        <f aca="false">IF($V617="","",INDEX('Stock Exchange'!I$5:I$2450,$V617))</f>
        <v/>
      </c>
      <c r="N617" s="18" t="str">
        <f aca="false">IF($W617="","",INDEX(Primary!F$5:F$2450,$W617))</f>
        <v/>
      </c>
      <c r="O617" s="18" t="str">
        <f aca="false">IF($W617="","",INDEX(Primary!G$5:G$2450,$W617))</f>
        <v/>
      </c>
      <c r="P617" s="18" t="str">
        <f aca="false">IF($W617="","",INDEX(Primary!H$5:H$2450,$W617))</f>
        <v/>
      </c>
      <c r="Q617" s="18" t="str">
        <f aca="false">IF($W617="","",INDEX(Primary!I$5:I$2450,$W617))</f>
        <v/>
      </c>
      <c r="R617" s="19" t="str">
        <f aca="false">IF($E617="Yes",L617+P617,"")</f>
        <v/>
      </c>
      <c r="S617" s="19" t="str">
        <f aca="false">IF($E617="Yes",H617-R617,"")</f>
        <v/>
      </c>
      <c r="T617" s="6" t="str">
        <f aca="false">IF($E617="Yes",IF(ROUND(ABS(S617),2)&lt;=$T$2,"OK","CHECK"),"n/a")</f>
        <v>n/a</v>
      </c>
      <c r="U617" s="20" t="n">
        <f aca="false">Total!J617</f>
        <v>46.69</v>
      </c>
      <c r="V617" s="17" t="str">
        <f aca="false">IFERROR(MATCH($A617,'Stock Exchange'!$A$5:$A$2450,0),"")</f>
        <v/>
      </c>
      <c r="W617" s="17" t="str">
        <f aca="false">IFERROR(MATCH($A617,Primary!$A$5:$A$2450,0),"")</f>
        <v/>
      </c>
    </row>
    <row r="618" customFormat="false" ht="15" hidden="false" customHeight="false" outlineLevel="0" collapsed="false">
      <c r="A618" s="16" t="n">
        <f aca="false">Total!A618</f>
        <v>37789</v>
      </c>
      <c r="B618" s="17" t="n">
        <f aca="false">YEAR(A618)</f>
        <v>2003</v>
      </c>
      <c r="C618" s="17" t="n">
        <f aca="false">MONTH(A618)</f>
        <v>6</v>
      </c>
      <c r="D618" s="6" t="str">
        <f aca="false">IF(MONTH(A618)&gt;=4,"FY "&amp;YEAR(A618)&amp;"-"&amp;RIGHT(YEAR(A618)+1,2),"FY "&amp;(YEAR(A618)-1)&amp;"-"&amp;RIGHT(YEAR(A618),2))</f>
        <v>FY 2003-04</v>
      </c>
      <c r="E618" s="6" t="str">
        <f aca="false">IF(AND(V618&lt;&gt;"",W618&lt;&gt;""),"Yes","No")</f>
        <v>No</v>
      </c>
      <c r="F618" s="18" t="n">
        <f aca="false">Total!F618</f>
        <v>169.8</v>
      </c>
      <c r="G618" s="18" t="n">
        <f aca="false">Total!G618</f>
        <v>141.8</v>
      </c>
      <c r="H618" s="18" t="n">
        <f aca="false">Total!H618</f>
        <v>28</v>
      </c>
      <c r="I618" s="18" t="n">
        <f aca="false">Total!I618</f>
        <v>6</v>
      </c>
      <c r="J618" s="18" t="str">
        <f aca="false">IF($V618="","",INDEX('Stock Exchange'!F$5:F$2450,$V618))</f>
        <v/>
      </c>
      <c r="K618" s="18" t="str">
        <f aca="false">IF($V618="","",INDEX('Stock Exchange'!G$5:G$2450,$V618))</f>
        <v/>
      </c>
      <c r="L618" s="18" t="str">
        <f aca="false">IF($V618="","",INDEX('Stock Exchange'!H$5:H$2450,$V618))</f>
        <v/>
      </c>
      <c r="M618" s="18" t="str">
        <f aca="false">IF($V618="","",INDEX('Stock Exchange'!I$5:I$2450,$V618))</f>
        <v/>
      </c>
      <c r="N618" s="18" t="str">
        <f aca="false">IF($W618="","",INDEX(Primary!F$5:F$2450,$W618))</f>
        <v/>
      </c>
      <c r="O618" s="18" t="str">
        <f aca="false">IF($W618="","",INDEX(Primary!G$5:G$2450,$W618))</f>
        <v/>
      </c>
      <c r="P618" s="18" t="str">
        <f aca="false">IF($W618="","",INDEX(Primary!H$5:H$2450,$W618))</f>
        <v/>
      </c>
      <c r="Q618" s="18" t="str">
        <f aca="false">IF($W618="","",INDEX(Primary!I$5:I$2450,$W618))</f>
        <v/>
      </c>
      <c r="R618" s="19" t="str">
        <f aca="false">IF($E618="Yes",L618+P618,"")</f>
        <v/>
      </c>
      <c r="S618" s="19" t="str">
        <f aca="false">IF($E618="Yes",H618-R618,"")</f>
        <v/>
      </c>
      <c r="T618" s="6" t="str">
        <f aca="false">IF($E618="Yes",IF(ROUND(ABS(S618),2)&lt;=$T$2,"OK","CHECK"),"n/a")</f>
        <v>n/a</v>
      </c>
      <c r="U618" s="20" t="n">
        <f aca="false">Total!J618</f>
        <v>46.63</v>
      </c>
      <c r="V618" s="17" t="str">
        <f aca="false">IFERROR(MATCH($A618,'Stock Exchange'!$A$5:$A$2450,0),"")</f>
        <v/>
      </c>
      <c r="W618" s="17" t="str">
        <f aca="false">IFERROR(MATCH($A618,Primary!$A$5:$A$2450,0),"")</f>
        <v/>
      </c>
    </row>
    <row r="619" customFormat="false" ht="15" hidden="false" customHeight="false" outlineLevel="0" collapsed="false">
      <c r="A619" s="16" t="n">
        <f aca="false">Total!A619</f>
        <v>37790</v>
      </c>
      <c r="B619" s="17" t="n">
        <f aca="false">YEAR(A619)</f>
        <v>2003</v>
      </c>
      <c r="C619" s="17" t="n">
        <f aca="false">MONTH(A619)</f>
        <v>6</v>
      </c>
      <c r="D619" s="6" t="str">
        <f aca="false">IF(MONTH(A619)&gt;=4,"FY "&amp;YEAR(A619)&amp;"-"&amp;RIGHT(YEAR(A619)+1,2),"FY "&amp;(YEAR(A619)-1)&amp;"-"&amp;RIGHT(YEAR(A619),2))</f>
        <v>FY 2003-04</v>
      </c>
      <c r="E619" s="6" t="str">
        <f aca="false">IF(AND(V619&lt;&gt;"",W619&lt;&gt;""),"Yes","No")</f>
        <v>No</v>
      </c>
      <c r="F619" s="18" t="n">
        <f aca="false">Total!F619</f>
        <v>583.4</v>
      </c>
      <c r="G619" s="18" t="n">
        <f aca="false">Total!G619</f>
        <v>206</v>
      </c>
      <c r="H619" s="18" t="n">
        <f aca="false">Total!H619</f>
        <v>377.3</v>
      </c>
      <c r="I619" s="18" t="n">
        <f aca="false">Total!I619</f>
        <v>80.9</v>
      </c>
      <c r="J619" s="18" t="str">
        <f aca="false">IF($V619="","",INDEX('Stock Exchange'!F$5:F$2450,$V619))</f>
        <v/>
      </c>
      <c r="K619" s="18" t="str">
        <f aca="false">IF($V619="","",INDEX('Stock Exchange'!G$5:G$2450,$V619))</f>
        <v/>
      </c>
      <c r="L619" s="18" t="str">
        <f aca="false">IF($V619="","",INDEX('Stock Exchange'!H$5:H$2450,$V619))</f>
        <v/>
      </c>
      <c r="M619" s="18" t="str">
        <f aca="false">IF($V619="","",INDEX('Stock Exchange'!I$5:I$2450,$V619))</f>
        <v/>
      </c>
      <c r="N619" s="18" t="str">
        <f aca="false">IF($W619="","",INDEX(Primary!F$5:F$2450,$W619))</f>
        <v/>
      </c>
      <c r="O619" s="18" t="str">
        <f aca="false">IF($W619="","",INDEX(Primary!G$5:G$2450,$W619))</f>
        <v/>
      </c>
      <c r="P619" s="18" t="str">
        <f aca="false">IF($W619="","",INDEX(Primary!H$5:H$2450,$W619))</f>
        <v/>
      </c>
      <c r="Q619" s="18" t="str">
        <f aca="false">IF($W619="","",INDEX(Primary!I$5:I$2450,$W619))</f>
        <v/>
      </c>
      <c r="R619" s="19" t="str">
        <f aca="false">IF($E619="Yes",L619+P619,"")</f>
        <v/>
      </c>
      <c r="S619" s="19" t="str">
        <f aca="false">IF($E619="Yes",H619-R619,"")</f>
        <v/>
      </c>
      <c r="T619" s="6" t="str">
        <f aca="false">IF($E619="Yes",IF(ROUND(ABS(S619),2)&lt;=$T$2,"OK","CHECK"),"n/a")</f>
        <v>n/a</v>
      </c>
      <c r="U619" s="20" t="n">
        <f aca="false">Total!J619</f>
        <v>46.64</v>
      </c>
      <c r="V619" s="17" t="str">
        <f aca="false">IFERROR(MATCH($A619,'Stock Exchange'!$A$5:$A$2450,0),"")</f>
        <v/>
      </c>
      <c r="W619" s="17" t="str">
        <f aca="false">IFERROR(MATCH($A619,Primary!$A$5:$A$2450,0),"")</f>
        <v/>
      </c>
    </row>
    <row r="620" customFormat="false" ht="15" hidden="false" customHeight="false" outlineLevel="0" collapsed="false">
      <c r="A620" s="16" t="n">
        <f aca="false">Total!A620</f>
        <v>37791</v>
      </c>
      <c r="B620" s="17" t="n">
        <f aca="false">YEAR(A620)</f>
        <v>2003</v>
      </c>
      <c r="C620" s="17" t="n">
        <f aca="false">MONTH(A620)</f>
        <v>6</v>
      </c>
      <c r="D620" s="6" t="str">
        <f aca="false">IF(MONTH(A620)&gt;=4,"FY "&amp;YEAR(A620)&amp;"-"&amp;RIGHT(YEAR(A620)+1,2),"FY "&amp;(YEAR(A620)-1)&amp;"-"&amp;RIGHT(YEAR(A620),2))</f>
        <v>FY 2003-04</v>
      </c>
      <c r="E620" s="6" t="str">
        <f aca="false">IF(AND(V620&lt;&gt;"",W620&lt;&gt;""),"Yes","No")</f>
        <v>No</v>
      </c>
      <c r="F620" s="18" t="n">
        <f aca="false">Total!F620</f>
        <v>386.1</v>
      </c>
      <c r="G620" s="18" t="n">
        <f aca="false">Total!G620</f>
        <v>212.5</v>
      </c>
      <c r="H620" s="18" t="n">
        <f aca="false">Total!H620</f>
        <v>173.5</v>
      </c>
      <c r="I620" s="18" t="n">
        <f aca="false">Total!I620</f>
        <v>37.3</v>
      </c>
      <c r="J620" s="18" t="str">
        <f aca="false">IF($V620="","",INDEX('Stock Exchange'!F$5:F$2450,$V620))</f>
        <v/>
      </c>
      <c r="K620" s="18" t="str">
        <f aca="false">IF($V620="","",INDEX('Stock Exchange'!G$5:G$2450,$V620))</f>
        <v/>
      </c>
      <c r="L620" s="18" t="str">
        <f aca="false">IF($V620="","",INDEX('Stock Exchange'!H$5:H$2450,$V620))</f>
        <v/>
      </c>
      <c r="M620" s="18" t="str">
        <f aca="false">IF($V620="","",INDEX('Stock Exchange'!I$5:I$2450,$V620))</f>
        <v/>
      </c>
      <c r="N620" s="18" t="str">
        <f aca="false">IF($W620="","",INDEX(Primary!F$5:F$2450,$W620))</f>
        <v/>
      </c>
      <c r="O620" s="18" t="str">
        <f aca="false">IF($W620="","",INDEX(Primary!G$5:G$2450,$W620))</f>
        <v/>
      </c>
      <c r="P620" s="18" t="str">
        <f aca="false">IF($W620="","",INDEX(Primary!H$5:H$2450,$W620))</f>
        <v/>
      </c>
      <c r="Q620" s="18" t="str">
        <f aca="false">IF($W620="","",INDEX(Primary!I$5:I$2450,$W620))</f>
        <v/>
      </c>
      <c r="R620" s="19" t="str">
        <f aca="false">IF($E620="Yes",L620+P620,"")</f>
        <v/>
      </c>
      <c r="S620" s="19" t="str">
        <f aca="false">IF($E620="Yes",H620-R620,"")</f>
        <v/>
      </c>
      <c r="T620" s="6" t="str">
        <f aca="false">IF($E620="Yes",IF(ROUND(ABS(S620),2)&lt;=$T$2,"OK","CHECK"),"n/a")</f>
        <v>n/a</v>
      </c>
      <c r="U620" s="20" t="n">
        <f aca="false">Total!J620</f>
        <v>46.58</v>
      </c>
      <c r="V620" s="17" t="str">
        <f aca="false">IFERROR(MATCH($A620,'Stock Exchange'!$A$5:$A$2450,0),"")</f>
        <v/>
      </c>
      <c r="W620" s="17" t="str">
        <f aca="false">IFERROR(MATCH($A620,Primary!$A$5:$A$2450,0),"")</f>
        <v/>
      </c>
    </row>
    <row r="621" customFormat="false" ht="15" hidden="false" customHeight="false" outlineLevel="0" collapsed="false">
      <c r="A621" s="16" t="n">
        <f aca="false">Total!A621</f>
        <v>37792</v>
      </c>
      <c r="B621" s="17" t="n">
        <f aca="false">YEAR(A621)</f>
        <v>2003</v>
      </c>
      <c r="C621" s="17" t="n">
        <f aca="false">MONTH(A621)</f>
        <v>6</v>
      </c>
      <c r="D621" s="6" t="str">
        <f aca="false">IF(MONTH(A621)&gt;=4,"FY "&amp;YEAR(A621)&amp;"-"&amp;RIGHT(YEAR(A621)+1,2),"FY "&amp;(YEAR(A621)-1)&amp;"-"&amp;RIGHT(YEAR(A621),2))</f>
        <v>FY 2003-04</v>
      </c>
      <c r="E621" s="6" t="str">
        <f aca="false">IF(AND(V621&lt;&gt;"",W621&lt;&gt;""),"Yes","No")</f>
        <v>No</v>
      </c>
      <c r="F621" s="18" t="n">
        <f aca="false">Total!F621</f>
        <v>239.7</v>
      </c>
      <c r="G621" s="18" t="n">
        <f aca="false">Total!G621</f>
        <v>109.2</v>
      </c>
      <c r="H621" s="18" t="n">
        <f aca="false">Total!H621</f>
        <v>130.6</v>
      </c>
      <c r="I621" s="18" t="n">
        <f aca="false">Total!I621</f>
        <v>28</v>
      </c>
      <c r="J621" s="18" t="str">
        <f aca="false">IF($V621="","",INDEX('Stock Exchange'!F$5:F$2450,$V621))</f>
        <v/>
      </c>
      <c r="K621" s="18" t="str">
        <f aca="false">IF($V621="","",INDEX('Stock Exchange'!G$5:G$2450,$V621))</f>
        <v/>
      </c>
      <c r="L621" s="18" t="str">
        <f aca="false">IF($V621="","",INDEX('Stock Exchange'!H$5:H$2450,$V621))</f>
        <v/>
      </c>
      <c r="M621" s="18" t="str">
        <f aca="false">IF($V621="","",INDEX('Stock Exchange'!I$5:I$2450,$V621))</f>
        <v/>
      </c>
      <c r="N621" s="18" t="str">
        <f aca="false">IF($W621="","",INDEX(Primary!F$5:F$2450,$W621))</f>
        <v/>
      </c>
      <c r="O621" s="18" t="str">
        <f aca="false">IF($W621="","",INDEX(Primary!G$5:G$2450,$W621))</f>
        <v/>
      </c>
      <c r="P621" s="18" t="str">
        <f aca="false">IF($W621="","",INDEX(Primary!H$5:H$2450,$W621))</f>
        <v/>
      </c>
      <c r="Q621" s="18" t="str">
        <f aca="false">IF($W621="","",INDEX(Primary!I$5:I$2450,$W621))</f>
        <v/>
      </c>
      <c r="R621" s="19" t="str">
        <f aca="false">IF($E621="Yes",L621+P621,"")</f>
        <v/>
      </c>
      <c r="S621" s="19" t="str">
        <f aca="false">IF($E621="Yes",H621-R621,"")</f>
        <v/>
      </c>
      <c r="T621" s="6" t="str">
        <f aca="false">IF($E621="Yes",IF(ROUND(ABS(S621),2)&lt;=$T$2,"OK","CHECK"),"n/a")</f>
        <v>n/a</v>
      </c>
      <c r="U621" s="20" t="n">
        <f aca="false">Total!J621</f>
        <v>46.58</v>
      </c>
      <c r="V621" s="17" t="str">
        <f aca="false">IFERROR(MATCH($A621,'Stock Exchange'!$A$5:$A$2450,0),"")</f>
        <v/>
      </c>
      <c r="W621" s="17" t="str">
        <f aca="false">IFERROR(MATCH($A621,Primary!$A$5:$A$2450,0),"")</f>
        <v/>
      </c>
    </row>
    <row r="622" customFormat="false" ht="15" hidden="false" customHeight="false" outlineLevel="0" collapsed="false">
      <c r="A622" s="16" t="n">
        <f aca="false">Total!A622</f>
        <v>37795</v>
      </c>
      <c r="B622" s="17" t="n">
        <f aca="false">YEAR(A622)</f>
        <v>2003</v>
      </c>
      <c r="C622" s="17" t="n">
        <f aca="false">MONTH(A622)</f>
        <v>6</v>
      </c>
      <c r="D622" s="6" t="str">
        <f aca="false">IF(MONTH(A622)&gt;=4,"FY "&amp;YEAR(A622)&amp;"-"&amp;RIGHT(YEAR(A622)+1,2),"FY "&amp;(YEAR(A622)-1)&amp;"-"&amp;RIGHT(YEAR(A622),2))</f>
        <v>FY 2003-04</v>
      </c>
      <c r="E622" s="6" t="str">
        <f aca="false">IF(AND(V622&lt;&gt;"",W622&lt;&gt;""),"Yes","No")</f>
        <v>No</v>
      </c>
      <c r="F622" s="18" t="n">
        <f aca="false">Total!F622</f>
        <v>333.3</v>
      </c>
      <c r="G622" s="18" t="n">
        <f aca="false">Total!G622</f>
        <v>236.7</v>
      </c>
      <c r="H622" s="18" t="n">
        <f aca="false">Total!H622</f>
        <v>96.6</v>
      </c>
      <c r="I622" s="18" t="n">
        <f aca="false">Total!I622</f>
        <v>20.8</v>
      </c>
      <c r="J622" s="18" t="str">
        <f aca="false">IF($V622="","",INDEX('Stock Exchange'!F$5:F$2450,$V622))</f>
        <v/>
      </c>
      <c r="K622" s="18" t="str">
        <f aca="false">IF($V622="","",INDEX('Stock Exchange'!G$5:G$2450,$V622))</f>
        <v/>
      </c>
      <c r="L622" s="18" t="str">
        <f aca="false">IF($V622="","",INDEX('Stock Exchange'!H$5:H$2450,$V622))</f>
        <v/>
      </c>
      <c r="M622" s="18" t="str">
        <f aca="false">IF($V622="","",INDEX('Stock Exchange'!I$5:I$2450,$V622))</f>
        <v/>
      </c>
      <c r="N622" s="18" t="str">
        <f aca="false">IF($W622="","",INDEX(Primary!F$5:F$2450,$W622))</f>
        <v/>
      </c>
      <c r="O622" s="18" t="str">
        <f aca="false">IF($W622="","",INDEX(Primary!G$5:G$2450,$W622))</f>
        <v/>
      </c>
      <c r="P622" s="18" t="str">
        <f aca="false">IF($W622="","",INDEX(Primary!H$5:H$2450,$W622))</f>
        <v/>
      </c>
      <c r="Q622" s="18" t="str">
        <f aca="false">IF($W622="","",INDEX(Primary!I$5:I$2450,$W622))</f>
        <v/>
      </c>
      <c r="R622" s="19" t="str">
        <f aca="false">IF($E622="Yes",L622+P622,"")</f>
        <v/>
      </c>
      <c r="S622" s="19" t="str">
        <f aca="false">IF($E622="Yes",H622-R622,"")</f>
        <v/>
      </c>
      <c r="T622" s="6" t="str">
        <f aca="false">IF($E622="Yes",IF(ROUND(ABS(S622),2)&lt;=$T$2,"OK","CHECK"),"n/a")</f>
        <v>n/a</v>
      </c>
      <c r="U622" s="20" t="n">
        <f aca="false">Total!J622</f>
        <v>46.54</v>
      </c>
      <c r="V622" s="17" t="str">
        <f aca="false">IFERROR(MATCH($A622,'Stock Exchange'!$A$5:$A$2450,0),"")</f>
        <v/>
      </c>
      <c r="W622" s="17" t="str">
        <f aca="false">IFERROR(MATCH($A622,Primary!$A$5:$A$2450,0),"")</f>
        <v/>
      </c>
    </row>
    <row r="623" customFormat="false" ht="15" hidden="false" customHeight="false" outlineLevel="0" collapsed="false">
      <c r="A623" s="16" t="n">
        <f aca="false">Total!A623</f>
        <v>37796</v>
      </c>
      <c r="B623" s="17" t="n">
        <f aca="false">YEAR(A623)</f>
        <v>2003</v>
      </c>
      <c r="C623" s="17" t="n">
        <f aca="false">MONTH(A623)</f>
        <v>6</v>
      </c>
      <c r="D623" s="6" t="str">
        <f aca="false">IF(MONTH(A623)&gt;=4,"FY "&amp;YEAR(A623)&amp;"-"&amp;RIGHT(YEAR(A623)+1,2),"FY "&amp;(YEAR(A623)-1)&amp;"-"&amp;RIGHT(YEAR(A623),2))</f>
        <v>FY 2003-04</v>
      </c>
      <c r="E623" s="6" t="str">
        <f aca="false">IF(AND(V623&lt;&gt;"",W623&lt;&gt;""),"Yes","No")</f>
        <v>No</v>
      </c>
      <c r="F623" s="18" t="n">
        <f aca="false">Total!F623</f>
        <v>262.9</v>
      </c>
      <c r="G623" s="18" t="n">
        <f aca="false">Total!G623</f>
        <v>214.8</v>
      </c>
      <c r="H623" s="18" t="n">
        <f aca="false">Total!H623</f>
        <v>48.1</v>
      </c>
      <c r="I623" s="18" t="n">
        <f aca="false">Total!I623</f>
        <v>10.3</v>
      </c>
      <c r="J623" s="18" t="str">
        <f aca="false">IF($V623="","",INDEX('Stock Exchange'!F$5:F$2450,$V623))</f>
        <v/>
      </c>
      <c r="K623" s="18" t="str">
        <f aca="false">IF($V623="","",INDEX('Stock Exchange'!G$5:G$2450,$V623))</f>
        <v/>
      </c>
      <c r="L623" s="18" t="str">
        <f aca="false">IF($V623="","",INDEX('Stock Exchange'!H$5:H$2450,$V623))</f>
        <v/>
      </c>
      <c r="M623" s="18" t="str">
        <f aca="false">IF($V623="","",INDEX('Stock Exchange'!I$5:I$2450,$V623))</f>
        <v/>
      </c>
      <c r="N623" s="18" t="str">
        <f aca="false">IF($W623="","",INDEX(Primary!F$5:F$2450,$W623))</f>
        <v/>
      </c>
      <c r="O623" s="18" t="str">
        <f aca="false">IF($W623="","",INDEX(Primary!G$5:G$2450,$W623))</f>
        <v/>
      </c>
      <c r="P623" s="18" t="str">
        <f aca="false">IF($W623="","",INDEX(Primary!H$5:H$2450,$W623))</f>
        <v/>
      </c>
      <c r="Q623" s="18" t="str">
        <f aca="false">IF($W623="","",INDEX(Primary!I$5:I$2450,$W623))</f>
        <v/>
      </c>
      <c r="R623" s="19" t="str">
        <f aca="false">IF($E623="Yes",L623+P623,"")</f>
        <v/>
      </c>
      <c r="S623" s="19" t="str">
        <f aca="false">IF($E623="Yes",H623-R623,"")</f>
        <v/>
      </c>
      <c r="T623" s="6" t="str">
        <f aca="false">IF($E623="Yes",IF(ROUND(ABS(S623),2)&lt;=$T$2,"OK","CHECK"),"n/a")</f>
        <v>n/a</v>
      </c>
      <c r="U623" s="20" t="n">
        <f aca="false">Total!J623</f>
        <v>46.58</v>
      </c>
      <c r="V623" s="17" t="str">
        <f aca="false">IFERROR(MATCH($A623,'Stock Exchange'!$A$5:$A$2450,0),"")</f>
        <v/>
      </c>
      <c r="W623" s="17" t="str">
        <f aca="false">IFERROR(MATCH($A623,Primary!$A$5:$A$2450,0),"")</f>
        <v/>
      </c>
    </row>
    <row r="624" customFormat="false" ht="15" hidden="false" customHeight="false" outlineLevel="0" collapsed="false">
      <c r="A624" s="16" t="n">
        <f aca="false">Total!A624</f>
        <v>37797</v>
      </c>
      <c r="B624" s="17" t="n">
        <f aca="false">YEAR(A624)</f>
        <v>2003</v>
      </c>
      <c r="C624" s="17" t="n">
        <f aca="false">MONTH(A624)</f>
        <v>6</v>
      </c>
      <c r="D624" s="6" t="str">
        <f aca="false">IF(MONTH(A624)&gt;=4,"FY "&amp;YEAR(A624)&amp;"-"&amp;RIGHT(YEAR(A624)+1,2),"FY "&amp;(YEAR(A624)-1)&amp;"-"&amp;RIGHT(YEAR(A624),2))</f>
        <v>FY 2003-04</v>
      </c>
      <c r="E624" s="6" t="str">
        <f aca="false">IF(AND(V624&lt;&gt;"",W624&lt;&gt;""),"Yes","No")</f>
        <v>No</v>
      </c>
      <c r="F624" s="18" t="n">
        <f aca="false">Total!F624</f>
        <v>252.8</v>
      </c>
      <c r="G624" s="18" t="n">
        <f aca="false">Total!G624</f>
        <v>335.2</v>
      </c>
      <c r="H624" s="18" t="n">
        <f aca="false">Total!H624</f>
        <v>-82.4</v>
      </c>
      <c r="I624" s="18" t="n">
        <f aca="false">Total!I624</f>
        <v>-17.7</v>
      </c>
      <c r="J624" s="18" t="str">
        <f aca="false">IF($V624="","",INDEX('Stock Exchange'!F$5:F$2450,$V624))</f>
        <v/>
      </c>
      <c r="K624" s="18" t="str">
        <f aca="false">IF($V624="","",INDEX('Stock Exchange'!G$5:G$2450,$V624))</f>
        <v/>
      </c>
      <c r="L624" s="18" t="str">
        <f aca="false">IF($V624="","",INDEX('Stock Exchange'!H$5:H$2450,$V624))</f>
        <v/>
      </c>
      <c r="M624" s="18" t="str">
        <f aca="false">IF($V624="","",INDEX('Stock Exchange'!I$5:I$2450,$V624))</f>
        <v/>
      </c>
      <c r="N624" s="18" t="str">
        <f aca="false">IF($W624="","",INDEX(Primary!F$5:F$2450,$W624))</f>
        <v/>
      </c>
      <c r="O624" s="18" t="str">
        <f aca="false">IF($W624="","",INDEX(Primary!G$5:G$2450,$W624))</f>
        <v/>
      </c>
      <c r="P624" s="18" t="str">
        <f aca="false">IF($W624="","",INDEX(Primary!H$5:H$2450,$W624))</f>
        <v/>
      </c>
      <c r="Q624" s="18" t="str">
        <f aca="false">IF($W624="","",INDEX(Primary!I$5:I$2450,$W624))</f>
        <v/>
      </c>
      <c r="R624" s="19" t="str">
        <f aca="false">IF($E624="Yes",L624+P624,"")</f>
        <v/>
      </c>
      <c r="S624" s="19" t="str">
        <f aca="false">IF($E624="Yes",H624-R624,"")</f>
        <v/>
      </c>
      <c r="T624" s="6" t="str">
        <f aca="false">IF($E624="Yes",IF(ROUND(ABS(S624),2)&lt;=$T$2,"OK","CHECK"),"n/a")</f>
        <v>n/a</v>
      </c>
      <c r="U624" s="20" t="n">
        <f aca="false">Total!J624</f>
        <v>46.6</v>
      </c>
      <c r="V624" s="17" t="str">
        <f aca="false">IFERROR(MATCH($A624,'Stock Exchange'!$A$5:$A$2450,0),"")</f>
        <v/>
      </c>
      <c r="W624" s="17" t="str">
        <f aca="false">IFERROR(MATCH($A624,Primary!$A$5:$A$2450,0),"")</f>
        <v/>
      </c>
    </row>
    <row r="625" customFormat="false" ht="15" hidden="false" customHeight="false" outlineLevel="0" collapsed="false">
      <c r="A625" s="16" t="n">
        <f aca="false">Total!A625</f>
        <v>37798</v>
      </c>
      <c r="B625" s="17" t="n">
        <f aca="false">YEAR(A625)</f>
        <v>2003</v>
      </c>
      <c r="C625" s="17" t="n">
        <f aca="false">MONTH(A625)</f>
        <v>6</v>
      </c>
      <c r="D625" s="6" t="str">
        <f aca="false">IF(MONTH(A625)&gt;=4,"FY "&amp;YEAR(A625)&amp;"-"&amp;RIGHT(YEAR(A625)+1,2),"FY "&amp;(YEAR(A625)-1)&amp;"-"&amp;RIGHT(YEAR(A625),2))</f>
        <v>FY 2003-04</v>
      </c>
      <c r="E625" s="6" t="str">
        <f aca="false">IF(AND(V625&lt;&gt;"",W625&lt;&gt;""),"Yes","No")</f>
        <v>No</v>
      </c>
      <c r="F625" s="18" t="n">
        <f aca="false">Total!F625</f>
        <v>304.7</v>
      </c>
      <c r="G625" s="18" t="n">
        <f aca="false">Total!G625</f>
        <v>173.7</v>
      </c>
      <c r="H625" s="18" t="n">
        <f aca="false">Total!H625</f>
        <v>130.9</v>
      </c>
      <c r="I625" s="18" t="n">
        <f aca="false">Total!I625</f>
        <v>28.1</v>
      </c>
      <c r="J625" s="18" t="str">
        <f aca="false">IF($V625="","",INDEX('Stock Exchange'!F$5:F$2450,$V625))</f>
        <v/>
      </c>
      <c r="K625" s="18" t="str">
        <f aca="false">IF($V625="","",INDEX('Stock Exchange'!G$5:G$2450,$V625))</f>
        <v/>
      </c>
      <c r="L625" s="18" t="str">
        <f aca="false">IF($V625="","",INDEX('Stock Exchange'!H$5:H$2450,$V625))</f>
        <v/>
      </c>
      <c r="M625" s="18" t="str">
        <f aca="false">IF($V625="","",INDEX('Stock Exchange'!I$5:I$2450,$V625))</f>
        <v/>
      </c>
      <c r="N625" s="18" t="str">
        <f aca="false">IF($W625="","",INDEX(Primary!F$5:F$2450,$W625))</f>
        <v/>
      </c>
      <c r="O625" s="18" t="str">
        <f aca="false">IF($W625="","",INDEX(Primary!G$5:G$2450,$W625))</f>
        <v/>
      </c>
      <c r="P625" s="18" t="str">
        <f aca="false">IF($W625="","",INDEX(Primary!H$5:H$2450,$W625))</f>
        <v/>
      </c>
      <c r="Q625" s="18" t="str">
        <f aca="false">IF($W625="","",INDEX(Primary!I$5:I$2450,$W625))</f>
        <v/>
      </c>
      <c r="R625" s="19" t="str">
        <f aca="false">IF($E625="Yes",L625+P625,"")</f>
        <v/>
      </c>
      <c r="S625" s="19" t="str">
        <f aca="false">IF($E625="Yes",H625-R625,"")</f>
        <v/>
      </c>
      <c r="T625" s="6" t="str">
        <f aca="false">IF($E625="Yes",IF(ROUND(ABS(S625),2)&lt;=$T$2,"OK","CHECK"),"n/a")</f>
        <v>n/a</v>
      </c>
      <c r="U625" s="20" t="n">
        <f aca="false">Total!J625</f>
        <v>46.62</v>
      </c>
      <c r="V625" s="17" t="str">
        <f aca="false">IFERROR(MATCH($A625,'Stock Exchange'!$A$5:$A$2450,0),"")</f>
        <v/>
      </c>
      <c r="W625" s="17" t="str">
        <f aca="false">IFERROR(MATCH($A625,Primary!$A$5:$A$2450,0),"")</f>
        <v/>
      </c>
    </row>
    <row r="626" customFormat="false" ht="15" hidden="false" customHeight="false" outlineLevel="0" collapsed="false">
      <c r="A626" s="16" t="n">
        <f aca="false">Total!A626</f>
        <v>37799</v>
      </c>
      <c r="B626" s="17" t="n">
        <f aca="false">YEAR(A626)</f>
        <v>2003</v>
      </c>
      <c r="C626" s="17" t="n">
        <f aca="false">MONTH(A626)</f>
        <v>6</v>
      </c>
      <c r="D626" s="6" t="str">
        <f aca="false">IF(MONTH(A626)&gt;=4,"FY "&amp;YEAR(A626)&amp;"-"&amp;RIGHT(YEAR(A626)+1,2),"FY "&amp;(YEAR(A626)-1)&amp;"-"&amp;RIGHT(YEAR(A626),2))</f>
        <v>FY 2003-04</v>
      </c>
      <c r="E626" s="6" t="str">
        <f aca="false">IF(AND(V626&lt;&gt;"",W626&lt;&gt;""),"Yes","No")</f>
        <v>No</v>
      </c>
      <c r="F626" s="18" t="n">
        <f aca="false">Total!F626</f>
        <v>505.8</v>
      </c>
      <c r="G626" s="18" t="n">
        <f aca="false">Total!G626</f>
        <v>217.1</v>
      </c>
      <c r="H626" s="18" t="n">
        <f aca="false">Total!H626</f>
        <v>288.6</v>
      </c>
      <c r="I626" s="18" t="n">
        <f aca="false">Total!I626</f>
        <v>62</v>
      </c>
      <c r="J626" s="18" t="str">
        <f aca="false">IF($V626="","",INDEX('Stock Exchange'!F$5:F$2450,$V626))</f>
        <v/>
      </c>
      <c r="K626" s="18" t="str">
        <f aca="false">IF($V626="","",INDEX('Stock Exchange'!G$5:G$2450,$V626))</f>
        <v/>
      </c>
      <c r="L626" s="18" t="str">
        <f aca="false">IF($V626="","",INDEX('Stock Exchange'!H$5:H$2450,$V626))</f>
        <v/>
      </c>
      <c r="M626" s="18" t="str">
        <f aca="false">IF($V626="","",INDEX('Stock Exchange'!I$5:I$2450,$V626))</f>
        <v/>
      </c>
      <c r="N626" s="18" t="str">
        <f aca="false">IF($W626="","",INDEX(Primary!F$5:F$2450,$W626))</f>
        <v/>
      </c>
      <c r="O626" s="18" t="str">
        <f aca="false">IF($W626="","",INDEX(Primary!G$5:G$2450,$W626))</f>
        <v/>
      </c>
      <c r="P626" s="18" t="str">
        <f aca="false">IF($W626="","",INDEX(Primary!H$5:H$2450,$W626))</f>
        <v/>
      </c>
      <c r="Q626" s="18" t="str">
        <f aca="false">IF($W626="","",INDEX(Primary!I$5:I$2450,$W626))</f>
        <v/>
      </c>
      <c r="R626" s="19" t="str">
        <f aca="false">IF($E626="Yes",L626+P626,"")</f>
        <v/>
      </c>
      <c r="S626" s="19" t="str">
        <f aca="false">IF($E626="Yes",H626-R626,"")</f>
        <v/>
      </c>
      <c r="T626" s="6" t="str">
        <f aca="false">IF($E626="Yes",IF(ROUND(ABS(S626),2)&lt;=$T$2,"OK","CHECK"),"n/a")</f>
        <v>n/a</v>
      </c>
      <c r="U626" s="20" t="n">
        <f aca="false">Total!J626</f>
        <v>46.54</v>
      </c>
      <c r="V626" s="17" t="str">
        <f aca="false">IFERROR(MATCH($A626,'Stock Exchange'!$A$5:$A$2450,0),"")</f>
        <v/>
      </c>
      <c r="W626" s="17" t="str">
        <f aca="false">IFERROR(MATCH($A626,Primary!$A$5:$A$2450,0),"")</f>
        <v/>
      </c>
    </row>
    <row r="627" customFormat="false" ht="15" hidden="false" customHeight="false" outlineLevel="0" collapsed="false">
      <c r="A627" s="16" t="n">
        <f aca="false">Total!A627</f>
        <v>37802</v>
      </c>
      <c r="B627" s="17" t="n">
        <f aca="false">YEAR(A627)</f>
        <v>2003</v>
      </c>
      <c r="C627" s="17" t="n">
        <f aca="false">MONTH(A627)</f>
        <v>6</v>
      </c>
      <c r="D627" s="6" t="str">
        <f aca="false">IF(MONTH(A627)&gt;=4,"FY "&amp;YEAR(A627)&amp;"-"&amp;RIGHT(YEAR(A627)+1,2),"FY "&amp;(YEAR(A627)-1)&amp;"-"&amp;RIGHT(YEAR(A627),2))</f>
        <v>FY 2003-04</v>
      </c>
      <c r="E627" s="6" t="str">
        <f aca="false">IF(AND(V627&lt;&gt;"",W627&lt;&gt;""),"Yes","No")</f>
        <v>No</v>
      </c>
      <c r="F627" s="18" t="n">
        <f aca="false">Total!F627</f>
        <v>370</v>
      </c>
      <c r="G627" s="18" t="n">
        <f aca="false">Total!G627</f>
        <v>118.9</v>
      </c>
      <c r="H627" s="18" t="n">
        <f aca="false">Total!H627</f>
        <v>251.1</v>
      </c>
      <c r="I627" s="18" t="n">
        <f aca="false">Total!I627</f>
        <v>54</v>
      </c>
      <c r="J627" s="18" t="str">
        <f aca="false">IF($V627="","",INDEX('Stock Exchange'!F$5:F$2450,$V627))</f>
        <v/>
      </c>
      <c r="K627" s="18" t="str">
        <f aca="false">IF($V627="","",INDEX('Stock Exchange'!G$5:G$2450,$V627))</f>
        <v/>
      </c>
      <c r="L627" s="18" t="str">
        <f aca="false">IF($V627="","",INDEX('Stock Exchange'!H$5:H$2450,$V627))</f>
        <v/>
      </c>
      <c r="M627" s="18" t="str">
        <f aca="false">IF($V627="","",INDEX('Stock Exchange'!I$5:I$2450,$V627))</f>
        <v/>
      </c>
      <c r="N627" s="18" t="str">
        <f aca="false">IF($W627="","",INDEX(Primary!F$5:F$2450,$W627))</f>
        <v/>
      </c>
      <c r="O627" s="18" t="str">
        <f aca="false">IF($W627="","",INDEX(Primary!G$5:G$2450,$W627))</f>
        <v/>
      </c>
      <c r="P627" s="18" t="str">
        <f aca="false">IF($W627="","",INDEX(Primary!H$5:H$2450,$W627))</f>
        <v/>
      </c>
      <c r="Q627" s="18" t="str">
        <f aca="false">IF($W627="","",INDEX(Primary!I$5:I$2450,$W627))</f>
        <v/>
      </c>
      <c r="R627" s="19" t="str">
        <f aca="false">IF($E627="Yes",L627+P627,"")</f>
        <v/>
      </c>
      <c r="S627" s="19" t="str">
        <f aca="false">IF($E627="Yes",H627-R627,"")</f>
        <v/>
      </c>
      <c r="T627" s="6" t="str">
        <f aca="false">IF($E627="Yes",IF(ROUND(ABS(S627),2)&lt;=$T$2,"OK","CHECK"),"n/a")</f>
        <v>n/a</v>
      </c>
      <c r="U627" s="20" t="n">
        <f aca="false">Total!J627</f>
        <v>46.49</v>
      </c>
      <c r="V627" s="17" t="str">
        <f aca="false">IFERROR(MATCH($A627,'Stock Exchange'!$A$5:$A$2450,0),"")</f>
        <v/>
      </c>
      <c r="W627" s="17" t="str">
        <f aca="false">IFERROR(MATCH($A627,Primary!$A$5:$A$2450,0),"")</f>
        <v/>
      </c>
    </row>
    <row r="628" customFormat="false" ht="15" hidden="false" customHeight="false" outlineLevel="0" collapsed="false">
      <c r="A628" s="16" t="n">
        <f aca="false">Total!A628</f>
        <v>37803</v>
      </c>
      <c r="B628" s="17" t="n">
        <f aca="false">YEAR(A628)</f>
        <v>2003</v>
      </c>
      <c r="C628" s="17" t="n">
        <f aca="false">MONTH(A628)</f>
        <v>7</v>
      </c>
      <c r="D628" s="6" t="str">
        <f aca="false">IF(MONTH(A628)&gt;=4,"FY "&amp;YEAR(A628)&amp;"-"&amp;RIGHT(YEAR(A628)+1,2),"FY "&amp;(YEAR(A628)-1)&amp;"-"&amp;RIGHT(YEAR(A628),2))</f>
        <v>FY 2003-04</v>
      </c>
      <c r="E628" s="6" t="str">
        <f aca="false">IF(AND(V628&lt;&gt;"",W628&lt;&gt;""),"Yes","No")</f>
        <v>No</v>
      </c>
      <c r="F628" s="18" t="n">
        <f aca="false">Total!F628</f>
        <v>309</v>
      </c>
      <c r="G628" s="18" t="n">
        <f aca="false">Total!G628</f>
        <v>155.9</v>
      </c>
      <c r="H628" s="18" t="n">
        <f aca="false">Total!H628</f>
        <v>153.1</v>
      </c>
      <c r="I628" s="18" t="n">
        <f aca="false">Total!I628</f>
        <v>32.9</v>
      </c>
      <c r="J628" s="18" t="str">
        <f aca="false">IF($V628="","",INDEX('Stock Exchange'!F$5:F$2450,$V628))</f>
        <v/>
      </c>
      <c r="K628" s="18" t="str">
        <f aca="false">IF($V628="","",INDEX('Stock Exchange'!G$5:G$2450,$V628))</f>
        <v/>
      </c>
      <c r="L628" s="18" t="str">
        <f aca="false">IF($V628="","",INDEX('Stock Exchange'!H$5:H$2450,$V628))</f>
        <v/>
      </c>
      <c r="M628" s="18" t="str">
        <f aca="false">IF($V628="","",INDEX('Stock Exchange'!I$5:I$2450,$V628))</f>
        <v/>
      </c>
      <c r="N628" s="18" t="str">
        <f aca="false">IF($W628="","",INDEX(Primary!F$5:F$2450,$W628))</f>
        <v/>
      </c>
      <c r="O628" s="18" t="str">
        <f aca="false">IF($W628="","",INDEX(Primary!G$5:G$2450,$W628))</f>
        <v/>
      </c>
      <c r="P628" s="18" t="str">
        <f aca="false">IF($W628="","",INDEX(Primary!H$5:H$2450,$W628))</f>
        <v/>
      </c>
      <c r="Q628" s="18" t="str">
        <f aca="false">IF($W628="","",INDEX(Primary!I$5:I$2450,$W628))</f>
        <v/>
      </c>
      <c r="R628" s="19" t="str">
        <f aca="false">IF($E628="Yes",L628+P628,"")</f>
        <v/>
      </c>
      <c r="S628" s="19" t="str">
        <f aca="false">IF($E628="Yes",H628-R628,"")</f>
        <v/>
      </c>
      <c r="T628" s="6" t="str">
        <f aca="false">IF($E628="Yes",IF(ROUND(ABS(S628),2)&lt;=$T$2,"OK","CHECK"),"n/a")</f>
        <v>n/a</v>
      </c>
      <c r="U628" s="20" t="n">
        <f aca="false">Total!J628</f>
        <v>46.47</v>
      </c>
      <c r="V628" s="17" t="str">
        <f aca="false">IFERROR(MATCH($A628,'Stock Exchange'!$A$5:$A$2450,0),"")</f>
        <v/>
      </c>
      <c r="W628" s="17" t="str">
        <f aca="false">IFERROR(MATCH($A628,Primary!$A$5:$A$2450,0),"")</f>
        <v/>
      </c>
    </row>
    <row r="629" customFormat="false" ht="15" hidden="false" customHeight="false" outlineLevel="0" collapsed="false">
      <c r="A629" s="16" t="n">
        <f aca="false">Total!A629</f>
        <v>37804</v>
      </c>
      <c r="B629" s="17" t="n">
        <f aca="false">YEAR(A629)</f>
        <v>2003</v>
      </c>
      <c r="C629" s="17" t="n">
        <f aca="false">MONTH(A629)</f>
        <v>7</v>
      </c>
      <c r="D629" s="6" t="str">
        <f aca="false">IF(MONTH(A629)&gt;=4,"FY "&amp;YEAR(A629)&amp;"-"&amp;RIGHT(YEAR(A629)+1,2),"FY "&amp;(YEAR(A629)-1)&amp;"-"&amp;RIGHT(YEAR(A629),2))</f>
        <v>FY 2003-04</v>
      </c>
      <c r="E629" s="6" t="str">
        <f aca="false">IF(AND(V629&lt;&gt;"",W629&lt;&gt;""),"Yes","No")</f>
        <v>No</v>
      </c>
      <c r="F629" s="18" t="n">
        <f aca="false">Total!F629</f>
        <v>235.8</v>
      </c>
      <c r="G629" s="18" t="n">
        <f aca="false">Total!G629</f>
        <v>86.7</v>
      </c>
      <c r="H629" s="18" t="n">
        <f aca="false">Total!H629</f>
        <v>149.1</v>
      </c>
      <c r="I629" s="18" t="n">
        <f aca="false">Total!I629</f>
        <v>32.1</v>
      </c>
      <c r="J629" s="18" t="str">
        <f aca="false">IF($V629="","",INDEX('Stock Exchange'!F$5:F$2450,$V629))</f>
        <v/>
      </c>
      <c r="K629" s="18" t="str">
        <f aca="false">IF($V629="","",INDEX('Stock Exchange'!G$5:G$2450,$V629))</f>
        <v/>
      </c>
      <c r="L629" s="18" t="str">
        <f aca="false">IF($V629="","",INDEX('Stock Exchange'!H$5:H$2450,$V629))</f>
        <v/>
      </c>
      <c r="M629" s="18" t="str">
        <f aca="false">IF($V629="","",INDEX('Stock Exchange'!I$5:I$2450,$V629))</f>
        <v/>
      </c>
      <c r="N629" s="18" t="str">
        <f aca="false">IF($W629="","",INDEX(Primary!F$5:F$2450,$W629))</f>
        <v/>
      </c>
      <c r="O629" s="18" t="str">
        <f aca="false">IF($W629="","",INDEX(Primary!G$5:G$2450,$W629))</f>
        <v/>
      </c>
      <c r="P629" s="18" t="str">
        <f aca="false">IF($W629="","",INDEX(Primary!H$5:H$2450,$W629))</f>
        <v/>
      </c>
      <c r="Q629" s="18" t="str">
        <f aca="false">IF($W629="","",INDEX(Primary!I$5:I$2450,$W629))</f>
        <v/>
      </c>
      <c r="R629" s="19" t="str">
        <f aca="false">IF($E629="Yes",L629+P629,"")</f>
        <v/>
      </c>
      <c r="S629" s="19" t="str">
        <f aca="false">IF($E629="Yes",H629-R629,"")</f>
        <v/>
      </c>
      <c r="T629" s="6" t="str">
        <f aca="false">IF($E629="Yes",IF(ROUND(ABS(S629),2)&lt;=$T$2,"OK","CHECK"),"n/a")</f>
        <v>n/a</v>
      </c>
      <c r="U629" s="20" t="n">
        <f aca="false">Total!J629</f>
        <v>46.48</v>
      </c>
      <c r="V629" s="17" t="str">
        <f aca="false">IFERROR(MATCH($A629,'Stock Exchange'!$A$5:$A$2450,0),"")</f>
        <v/>
      </c>
      <c r="W629" s="17" t="str">
        <f aca="false">IFERROR(MATCH($A629,Primary!$A$5:$A$2450,0),"")</f>
        <v/>
      </c>
    </row>
    <row r="630" customFormat="false" ht="15" hidden="false" customHeight="false" outlineLevel="0" collapsed="false">
      <c r="A630" s="16" t="n">
        <f aca="false">Total!A630</f>
        <v>37805</v>
      </c>
      <c r="B630" s="17" t="n">
        <f aca="false">YEAR(A630)</f>
        <v>2003</v>
      </c>
      <c r="C630" s="17" t="n">
        <f aca="false">MONTH(A630)</f>
        <v>7</v>
      </c>
      <c r="D630" s="6" t="str">
        <f aca="false">IF(MONTH(A630)&gt;=4,"FY "&amp;YEAR(A630)&amp;"-"&amp;RIGHT(YEAR(A630)+1,2),"FY "&amp;(YEAR(A630)-1)&amp;"-"&amp;RIGHT(YEAR(A630),2))</f>
        <v>FY 2003-04</v>
      </c>
      <c r="E630" s="6" t="str">
        <f aca="false">IF(AND(V630&lt;&gt;"",W630&lt;&gt;""),"Yes","No")</f>
        <v>No</v>
      </c>
      <c r="F630" s="18" t="n">
        <f aca="false">Total!F630</f>
        <v>237.7</v>
      </c>
      <c r="G630" s="18" t="n">
        <f aca="false">Total!G630</f>
        <v>169.8</v>
      </c>
      <c r="H630" s="18" t="n">
        <f aca="false">Total!H630</f>
        <v>67.9</v>
      </c>
      <c r="I630" s="18" t="n">
        <f aca="false">Total!I630</f>
        <v>14.6</v>
      </c>
      <c r="J630" s="18" t="str">
        <f aca="false">IF($V630="","",INDEX('Stock Exchange'!F$5:F$2450,$V630))</f>
        <v/>
      </c>
      <c r="K630" s="18" t="str">
        <f aca="false">IF($V630="","",INDEX('Stock Exchange'!G$5:G$2450,$V630))</f>
        <v/>
      </c>
      <c r="L630" s="18" t="str">
        <f aca="false">IF($V630="","",INDEX('Stock Exchange'!H$5:H$2450,$V630))</f>
        <v/>
      </c>
      <c r="M630" s="18" t="str">
        <f aca="false">IF($V630="","",INDEX('Stock Exchange'!I$5:I$2450,$V630))</f>
        <v/>
      </c>
      <c r="N630" s="18" t="str">
        <f aca="false">IF($W630="","",INDEX(Primary!F$5:F$2450,$W630))</f>
        <v/>
      </c>
      <c r="O630" s="18" t="str">
        <f aca="false">IF($W630="","",INDEX(Primary!G$5:G$2450,$W630))</f>
        <v/>
      </c>
      <c r="P630" s="18" t="str">
        <f aca="false">IF($W630="","",INDEX(Primary!H$5:H$2450,$W630))</f>
        <v/>
      </c>
      <c r="Q630" s="18" t="str">
        <f aca="false">IF($W630="","",INDEX(Primary!I$5:I$2450,$W630))</f>
        <v/>
      </c>
      <c r="R630" s="19" t="str">
        <f aca="false">IF($E630="Yes",L630+P630,"")</f>
        <v/>
      </c>
      <c r="S630" s="19" t="str">
        <f aca="false">IF($E630="Yes",H630-R630,"")</f>
        <v/>
      </c>
      <c r="T630" s="6" t="str">
        <f aca="false">IF($E630="Yes",IF(ROUND(ABS(S630),2)&lt;=$T$2,"OK","CHECK"),"n/a")</f>
        <v>n/a</v>
      </c>
      <c r="U630" s="20" t="n">
        <f aca="false">Total!J630</f>
        <v>46.46</v>
      </c>
      <c r="V630" s="17" t="str">
        <f aca="false">IFERROR(MATCH($A630,'Stock Exchange'!$A$5:$A$2450,0),"")</f>
        <v/>
      </c>
      <c r="W630" s="17" t="str">
        <f aca="false">IFERROR(MATCH($A630,Primary!$A$5:$A$2450,0),"")</f>
        <v/>
      </c>
    </row>
    <row r="631" customFormat="false" ht="15" hidden="false" customHeight="false" outlineLevel="0" collapsed="false">
      <c r="A631" s="16" t="n">
        <f aca="false">Total!A631</f>
        <v>37806</v>
      </c>
      <c r="B631" s="17" t="n">
        <f aca="false">YEAR(A631)</f>
        <v>2003</v>
      </c>
      <c r="C631" s="17" t="n">
        <f aca="false">MONTH(A631)</f>
        <v>7</v>
      </c>
      <c r="D631" s="6" t="str">
        <f aca="false">IF(MONTH(A631)&gt;=4,"FY "&amp;YEAR(A631)&amp;"-"&amp;RIGHT(YEAR(A631)+1,2),"FY "&amp;(YEAR(A631)-1)&amp;"-"&amp;RIGHT(YEAR(A631),2))</f>
        <v>FY 2003-04</v>
      </c>
      <c r="E631" s="6" t="str">
        <f aca="false">IF(AND(V631&lt;&gt;"",W631&lt;&gt;""),"Yes","No")</f>
        <v>No</v>
      </c>
      <c r="F631" s="18" t="n">
        <f aca="false">Total!F631</f>
        <v>536.9</v>
      </c>
      <c r="G631" s="18" t="n">
        <f aca="false">Total!G631</f>
        <v>244.3</v>
      </c>
      <c r="H631" s="18" t="n">
        <f aca="false">Total!H631</f>
        <v>292.6</v>
      </c>
      <c r="I631" s="18" t="n">
        <f aca="false">Total!I631</f>
        <v>63.1</v>
      </c>
      <c r="J631" s="18" t="str">
        <f aca="false">IF($V631="","",INDEX('Stock Exchange'!F$5:F$2450,$V631))</f>
        <v/>
      </c>
      <c r="K631" s="18" t="str">
        <f aca="false">IF($V631="","",INDEX('Stock Exchange'!G$5:G$2450,$V631))</f>
        <v/>
      </c>
      <c r="L631" s="18" t="str">
        <f aca="false">IF($V631="","",INDEX('Stock Exchange'!H$5:H$2450,$V631))</f>
        <v/>
      </c>
      <c r="M631" s="18" t="str">
        <f aca="false">IF($V631="","",INDEX('Stock Exchange'!I$5:I$2450,$V631))</f>
        <v/>
      </c>
      <c r="N631" s="18" t="str">
        <f aca="false">IF($W631="","",INDEX(Primary!F$5:F$2450,$W631))</f>
        <v/>
      </c>
      <c r="O631" s="18" t="str">
        <f aca="false">IF($W631="","",INDEX(Primary!G$5:G$2450,$W631))</f>
        <v/>
      </c>
      <c r="P631" s="18" t="str">
        <f aca="false">IF($W631="","",INDEX(Primary!H$5:H$2450,$W631))</f>
        <v/>
      </c>
      <c r="Q631" s="18" t="str">
        <f aca="false">IF($W631="","",INDEX(Primary!I$5:I$2450,$W631))</f>
        <v/>
      </c>
      <c r="R631" s="19" t="str">
        <f aca="false">IF($E631="Yes",L631+P631,"")</f>
        <v/>
      </c>
      <c r="S631" s="19" t="str">
        <f aca="false">IF($E631="Yes",H631-R631,"")</f>
        <v/>
      </c>
      <c r="T631" s="6" t="str">
        <f aca="false">IF($E631="Yes",IF(ROUND(ABS(S631),2)&lt;=$T$2,"OK","CHECK"),"n/a")</f>
        <v>n/a</v>
      </c>
      <c r="U631" s="20" t="n">
        <f aca="false">Total!J631</f>
        <v>46.41</v>
      </c>
      <c r="V631" s="17" t="str">
        <f aca="false">IFERROR(MATCH($A631,'Stock Exchange'!$A$5:$A$2450,0),"")</f>
        <v/>
      </c>
      <c r="W631" s="17" t="str">
        <f aca="false">IFERROR(MATCH($A631,Primary!$A$5:$A$2450,0),"")</f>
        <v/>
      </c>
    </row>
    <row r="632" customFormat="false" ht="15" hidden="false" customHeight="false" outlineLevel="0" collapsed="false">
      <c r="A632" s="16" t="n">
        <f aca="false">Total!A632</f>
        <v>37809</v>
      </c>
      <c r="B632" s="17" t="n">
        <f aca="false">YEAR(A632)</f>
        <v>2003</v>
      </c>
      <c r="C632" s="17" t="n">
        <f aca="false">MONTH(A632)</f>
        <v>7</v>
      </c>
      <c r="D632" s="6" t="str">
        <f aca="false">IF(MONTH(A632)&gt;=4,"FY "&amp;YEAR(A632)&amp;"-"&amp;RIGHT(YEAR(A632)+1,2),"FY "&amp;(YEAR(A632)-1)&amp;"-"&amp;RIGHT(YEAR(A632),2))</f>
        <v>FY 2003-04</v>
      </c>
      <c r="E632" s="6" t="str">
        <f aca="false">IF(AND(V632&lt;&gt;"",W632&lt;&gt;""),"Yes","No")</f>
        <v>No</v>
      </c>
      <c r="F632" s="18" t="n">
        <f aca="false">Total!F632</f>
        <v>450.8</v>
      </c>
      <c r="G632" s="18" t="n">
        <f aca="false">Total!G632</f>
        <v>153.7</v>
      </c>
      <c r="H632" s="18" t="n">
        <f aca="false">Total!H632</f>
        <v>297.1</v>
      </c>
      <c r="I632" s="18" t="n">
        <f aca="false">Total!I632</f>
        <v>64.1</v>
      </c>
      <c r="J632" s="18" t="str">
        <f aca="false">IF($V632="","",INDEX('Stock Exchange'!F$5:F$2450,$V632))</f>
        <v/>
      </c>
      <c r="K632" s="18" t="str">
        <f aca="false">IF($V632="","",INDEX('Stock Exchange'!G$5:G$2450,$V632))</f>
        <v/>
      </c>
      <c r="L632" s="18" t="str">
        <f aca="false">IF($V632="","",INDEX('Stock Exchange'!H$5:H$2450,$V632))</f>
        <v/>
      </c>
      <c r="M632" s="18" t="str">
        <f aca="false">IF($V632="","",INDEX('Stock Exchange'!I$5:I$2450,$V632))</f>
        <v/>
      </c>
      <c r="N632" s="18" t="str">
        <f aca="false">IF($W632="","",INDEX(Primary!F$5:F$2450,$W632))</f>
        <v/>
      </c>
      <c r="O632" s="18" t="str">
        <f aca="false">IF($W632="","",INDEX(Primary!G$5:G$2450,$W632))</f>
        <v/>
      </c>
      <c r="P632" s="18" t="str">
        <f aca="false">IF($W632="","",INDEX(Primary!H$5:H$2450,$W632))</f>
        <v/>
      </c>
      <c r="Q632" s="18" t="str">
        <f aca="false">IF($W632="","",INDEX(Primary!I$5:I$2450,$W632))</f>
        <v/>
      </c>
      <c r="R632" s="19" t="str">
        <f aca="false">IF($E632="Yes",L632+P632,"")</f>
        <v/>
      </c>
      <c r="S632" s="19" t="str">
        <f aca="false">IF($E632="Yes",H632-R632,"")</f>
        <v/>
      </c>
      <c r="T632" s="6" t="str">
        <f aca="false">IF($E632="Yes",IF(ROUND(ABS(S632),2)&lt;=$T$2,"OK","CHECK"),"n/a")</f>
        <v>n/a</v>
      </c>
      <c r="U632" s="20" t="n">
        <f aca="false">Total!J632</f>
        <v>46.33</v>
      </c>
      <c r="V632" s="17" t="str">
        <f aca="false">IFERROR(MATCH($A632,'Stock Exchange'!$A$5:$A$2450,0),"")</f>
        <v/>
      </c>
      <c r="W632" s="17" t="str">
        <f aca="false">IFERROR(MATCH($A632,Primary!$A$5:$A$2450,0),"")</f>
        <v/>
      </c>
    </row>
    <row r="633" customFormat="false" ht="15" hidden="false" customHeight="false" outlineLevel="0" collapsed="false">
      <c r="A633" s="16" t="n">
        <f aca="false">Total!A633</f>
        <v>37810</v>
      </c>
      <c r="B633" s="17" t="n">
        <f aca="false">YEAR(A633)</f>
        <v>2003</v>
      </c>
      <c r="C633" s="17" t="n">
        <f aca="false">MONTH(A633)</f>
        <v>7</v>
      </c>
      <c r="D633" s="6" t="str">
        <f aca="false">IF(MONTH(A633)&gt;=4,"FY "&amp;YEAR(A633)&amp;"-"&amp;RIGHT(YEAR(A633)+1,2),"FY "&amp;(YEAR(A633)-1)&amp;"-"&amp;RIGHT(YEAR(A633),2))</f>
        <v>FY 2003-04</v>
      </c>
      <c r="E633" s="6" t="str">
        <f aca="false">IF(AND(V633&lt;&gt;"",W633&lt;&gt;""),"Yes","No")</f>
        <v>No</v>
      </c>
      <c r="F633" s="18" t="n">
        <f aca="false">Total!F633</f>
        <v>334.2</v>
      </c>
      <c r="G633" s="18" t="n">
        <f aca="false">Total!G633</f>
        <v>160.3</v>
      </c>
      <c r="H633" s="18" t="n">
        <f aca="false">Total!H633</f>
        <v>173.9</v>
      </c>
      <c r="I633" s="18" t="n">
        <f aca="false">Total!I633</f>
        <v>37.6</v>
      </c>
      <c r="J633" s="18" t="str">
        <f aca="false">IF($V633="","",INDEX('Stock Exchange'!F$5:F$2450,$V633))</f>
        <v/>
      </c>
      <c r="K633" s="18" t="str">
        <f aca="false">IF($V633="","",INDEX('Stock Exchange'!G$5:G$2450,$V633))</f>
        <v/>
      </c>
      <c r="L633" s="18" t="str">
        <f aca="false">IF($V633="","",INDEX('Stock Exchange'!H$5:H$2450,$V633))</f>
        <v/>
      </c>
      <c r="M633" s="18" t="str">
        <f aca="false">IF($V633="","",INDEX('Stock Exchange'!I$5:I$2450,$V633))</f>
        <v/>
      </c>
      <c r="N633" s="18" t="str">
        <f aca="false">IF($W633="","",INDEX(Primary!F$5:F$2450,$W633))</f>
        <v/>
      </c>
      <c r="O633" s="18" t="str">
        <f aca="false">IF($W633="","",INDEX(Primary!G$5:G$2450,$W633))</f>
        <v/>
      </c>
      <c r="P633" s="18" t="str">
        <f aca="false">IF($W633="","",INDEX(Primary!H$5:H$2450,$W633))</f>
        <v/>
      </c>
      <c r="Q633" s="18" t="str">
        <f aca="false">IF($W633="","",INDEX(Primary!I$5:I$2450,$W633))</f>
        <v/>
      </c>
      <c r="R633" s="19" t="str">
        <f aca="false">IF($E633="Yes",L633+P633,"")</f>
        <v/>
      </c>
      <c r="S633" s="19" t="str">
        <f aca="false">IF($E633="Yes",H633-R633,"")</f>
        <v/>
      </c>
      <c r="T633" s="6" t="str">
        <f aca="false">IF($E633="Yes",IF(ROUND(ABS(S633),2)&lt;=$T$2,"OK","CHECK"),"n/a")</f>
        <v>n/a</v>
      </c>
      <c r="U633" s="20" t="n">
        <f aca="false">Total!J633</f>
        <v>46.28</v>
      </c>
      <c r="V633" s="17" t="str">
        <f aca="false">IFERROR(MATCH($A633,'Stock Exchange'!$A$5:$A$2450,0),"")</f>
        <v/>
      </c>
      <c r="W633" s="17" t="str">
        <f aca="false">IFERROR(MATCH($A633,Primary!$A$5:$A$2450,0),"")</f>
        <v/>
      </c>
    </row>
    <row r="634" customFormat="false" ht="15" hidden="false" customHeight="false" outlineLevel="0" collapsed="false">
      <c r="A634" s="16" t="n">
        <f aca="false">Total!A634</f>
        <v>37811</v>
      </c>
      <c r="B634" s="17" t="n">
        <f aca="false">YEAR(A634)</f>
        <v>2003</v>
      </c>
      <c r="C634" s="17" t="n">
        <f aca="false">MONTH(A634)</f>
        <v>7</v>
      </c>
      <c r="D634" s="6" t="str">
        <f aca="false">IF(MONTH(A634)&gt;=4,"FY "&amp;YEAR(A634)&amp;"-"&amp;RIGHT(YEAR(A634)+1,2),"FY "&amp;(YEAR(A634)-1)&amp;"-"&amp;RIGHT(YEAR(A634),2))</f>
        <v>FY 2003-04</v>
      </c>
      <c r="E634" s="6" t="str">
        <f aca="false">IF(AND(V634&lt;&gt;"",W634&lt;&gt;""),"Yes","No")</f>
        <v>No</v>
      </c>
      <c r="F634" s="18" t="n">
        <f aca="false">Total!F634</f>
        <v>586.1</v>
      </c>
      <c r="G634" s="18" t="n">
        <f aca="false">Total!G634</f>
        <v>395.9</v>
      </c>
      <c r="H634" s="18" t="n">
        <f aca="false">Total!H634</f>
        <v>190.2</v>
      </c>
      <c r="I634" s="18" t="n">
        <f aca="false">Total!I634</f>
        <v>41.1</v>
      </c>
      <c r="J634" s="18" t="str">
        <f aca="false">IF($V634="","",INDEX('Stock Exchange'!F$5:F$2450,$V634))</f>
        <v/>
      </c>
      <c r="K634" s="18" t="str">
        <f aca="false">IF($V634="","",INDEX('Stock Exchange'!G$5:G$2450,$V634))</f>
        <v/>
      </c>
      <c r="L634" s="18" t="str">
        <f aca="false">IF($V634="","",INDEX('Stock Exchange'!H$5:H$2450,$V634))</f>
        <v/>
      </c>
      <c r="M634" s="18" t="str">
        <f aca="false">IF($V634="","",INDEX('Stock Exchange'!I$5:I$2450,$V634))</f>
        <v/>
      </c>
      <c r="N634" s="18" t="str">
        <f aca="false">IF($W634="","",INDEX(Primary!F$5:F$2450,$W634))</f>
        <v/>
      </c>
      <c r="O634" s="18" t="str">
        <f aca="false">IF($W634="","",INDEX(Primary!G$5:G$2450,$W634))</f>
        <v/>
      </c>
      <c r="P634" s="18" t="str">
        <f aca="false">IF($W634="","",INDEX(Primary!H$5:H$2450,$W634))</f>
        <v/>
      </c>
      <c r="Q634" s="18" t="str">
        <f aca="false">IF($W634="","",INDEX(Primary!I$5:I$2450,$W634))</f>
        <v/>
      </c>
      <c r="R634" s="19" t="str">
        <f aca="false">IF($E634="Yes",L634+P634,"")</f>
        <v/>
      </c>
      <c r="S634" s="19" t="str">
        <f aca="false">IF($E634="Yes",H634-R634,"")</f>
        <v/>
      </c>
      <c r="T634" s="6" t="str">
        <f aca="false">IF($E634="Yes",IF(ROUND(ABS(S634),2)&lt;=$T$2,"OK","CHECK"),"n/a")</f>
        <v>n/a</v>
      </c>
      <c r="U634" s="20" t="n">
        <f aca="false">Total!J634</f>
        <v>46.29</v>
      </c>
      <c r="V634" s="17" t="str">
        <f aca="false">IFERROR(MATCH($A634,'Stock Exchange'!$A$5:$A$2450,0),"")</f>
        <v/>
      </c>
      <c r="W634" s="17" t="str">
        <f aca="false">IFERROR(MATCH($A634,Primary!$A$5:$A$2450,0),"")</f>
        <v/>
      </c>
    </row>
    <row r="635" customFormat="false" ht="15" hidden="false" customHeight="false" outlineLevel="0" collapsed="false">
      <c r="A635" s="16" t="n">
        <f aca="false">Total!A635</f>
        <v>37812</v>
      </c>
      <c r="B635" s="17" t="n">
        <f aca="false">YEAR(A635)</f>
        <v>2003</v>
      </c>
      <c r="C635" s="17" t="n">
        <f aca="false">MONTH(A635)</f>
        <v>7</v>
      </c>
      <c r="D635" s="6" t="str">
        <f aca="false">IF(MONTH(A635)&gt;=4,"FY "&amp;YEAR(A635)&amp;"-"&amp;RIGHT(YEAR(A635)+1,2),"FY "&amp;(YEAR(A635)-1)&amp;"-"&amp;RIGHT(YEAR(A635),2))</f>
        <v>FY 2003-04</v>
      </c>
      <c r="E635" s="6" t="str">
        <f aca="false">IF(AND(V635&lt;&gt;"",W635&lt;&gt;""),"Yes","No")</f>
        <v>No</v>
      </c>
      <c r="F635" s="18" t="n">
        <f aca="false">Total!F635</f>
        <v>381.3</v>
      </c>
      <c r="G635" s="18" t="n">
        <f aca="false">Total!G635</f>
        <v>193.8</v>
      </c>
      <c r="H635" s="18" t="n">
        <f aca="false">Total!H635</f>
        <v>187.4</v>
      </c>
      <c r="I635" s="18" t="n">
        <f aca="false">Total!I635</f>
        <v>40.5</v>
      </c>
      <c r="J635" s="18" t="str">
        <f aca="false">IF($V635="","",INDEX('Stock Exchange'!F$5:F$2450,$V635))</f>
        <v/>
      </c>
      <c r="K635" s="18" t="str">
        <f aca="false">IF($V635="","",INDEX('Stock Exchange'!G$5:G$2450,$V635))</f>
        <v/>
      </c>
      <c r="L635" s="18" t="str">
        <f aca="false">IF($V635="","",INDEX('Stock Exchange'!H$5:H$2450,$V635))</f>
        <v/>
      </c>
      <c r="M635" s="18" t="str">
        <f aca="false">IF($V635="","",INDEX('Stock Exchange'!I$5:I$2450,$V635))</f>
        <v/>
      </c>
      <c r="N635" s="18" t="str">
        <f aca="false">IF($W635="","",INDEX(Primary!F$5:F$2450,$W635))</f>
        <v/>
      </c>
      <c r="O635" s="18" t="str">
        <f aca="false">IF($W635="","",INDEX(Primary!G$5:G$2450,$W635))</f>
        <v/>
      </c>
      <c r="P635" s="18" t="str">
        <f aca="false">IF($W635="","",INDEX(Primary!H$5:H$2450,$W635))</f>
        <v/>
      </c>
      <c r="Q635" s="18" t="str">
        <f aca="false">IF($W635="","",INDEX(Primary!I$5:I$2450,$W635))</f>
        <v/>
      </c>
      <c r="R635" s="19" t="str">
        <f aca="false">IF($E635="Yes",L635+P635,"")</f>
        <v/>
      </c>
      <c r="S635" s="19" t="str">
        <f aca="false">IF($E635="Yes",H635-R635,"")</f>
        <v/>
      </c>
      <c r="T635" s="6" t="str">
        <f aca="false">IF($E635="Yes",IF(ROUND(ABS(S635),2)&lt;=$T$2,"OK","CHECK"),"n/a")</f>
        <v>n/a</v>
      </c>
      <c r="U635" s="20" t="n">
        <f aca="false">Total!J635</f>
        <v>46.29</v>
      </c>
      <c r="V635" s="17" t="str">
        <f aca="false">IFERROR(MATCH($A635,'Stock Exchange'!$A$5:$A$2450,0),"")</f>
        <v/>
      </c>
      <c r="W635" s="17" t="str">
        <f aca="false">IFERROR(MATCH($A635,Primary!$A$5:$A$2450,0),"")</f>
        <v/>
      </c>
    </row>
    <row r="636" customFormat="false" ht="15" hidden="false" customHeight="false" outlineLevel="0" collapsed="false">
      <c r="A636" s="16" t="n">
        <f aca="false">Total!A636</f>
        <v>37813</v>
      </c>
      <c r="B636" s="17" t="n">
        <f aca="false">YEAR(A636)</f>
        <v>2003</v>
      </c>
      <c r="C636" s="17" t="n">
        <f aca="false">MONTH(A636)</f>
        <v>7</v>
      </c>
      <c r="D636" s="6" t="str">
        <f aca="false">IF(MONTH(A636)&gt;=4,"FY "&amp;YEAR(A636)&amp;"-"&amp;RIGHT(YEAR(A636)+1,2),"FY "&amp;(YEAR(A636)-1)&amp;"-"&amp;RIGHT(YEAR(A636),2))</f>
        <v>FY 2003-04</v>
      </c>
      <c r="E636" s="6" t="str">
        <f aca="false">IF(AND(V636&lt;&gt;"",W636&lt;&gt;""),"Yes","No")</f>
        <v>No</v>
      </c>
      <c r="F636" s="18" t="n">
        <f aca="false">Total!F636</f>
        <v>479.2</v>
      </c>
      <c r="G636" s="18" t="n">
        <f aca="false">Total!G636</f>
        <v>337.1</v>
      </c>
      <c r="H636" s="18" t="n">
        <f aca="false">Total!H636</f>
        <v>142.1</v>
      </c>
      <c r="I636" s="18" t="n">
        <f aca="false">Total!I636</f>
        <v>30.7</v>
      </c>
      <c r="J636" s="18" t="str">
        <f aca="false">IF($V636="","",INDEX('Stock Exchange'!F$5:F$2450,$V636))</f>
        <v/>
      </c>
      <c r="K636" s="18" t="str">
        <f aca="false">IF($V636="","",INDEX('Stock Exchange'!G$5:G$2450,$V636))</f>
        <v/>
      </c>
      <c r="L636" s="18" t="str">
        <f aca="false">IF($V636="","",INDEX('Stock Exchange'!H$5:H$2450,$V636))</f>
        <v/>
      </c>
      <c r="M636" s="18" t="str">
        <f aca="false">IF($V636="","",INDEX('Stock Exchange'!I$5:I$2450,$V636))</f>
        <v/>
      </c>
      <c r="N636" s="18" t="str">
        <f aca="false">IF($W636="","",INDEX(Primary!F$5:F$2450,$W636))</f>
        <v/>
      </c>
      <c r="O636" s="18" t="str">
        <f aca="false">IF($W636="","",INDEX(Primary!G$5:G$2450,$W636))</f>
        <v/>
      </c>
      <c r="P636" s="18" t="str">
        <f aca="false">IF($W636="","",INDEX(Primary!H$5:H$2450,$W636))</f>
        <v/>
      </c>
      <c r="Q636" s="18" t="str">
        <f aca="false">IF($W636="","",INDEX(Primary!I$5:I$2450,$W636))</f>
        <v/>
      </c>
      <c r="R636" s="19" t="str">
        <f aca="false">IF($E636="Yes",L636+P636,"")</f>
        <v/>
      </c>
      <c r="S636" s="19" t="str">
        <f aca="false">IF($E636="Yes",H636-R636,"")</f>
        <v/>
      </c>
      <c r="T636" s="6" t="str">
        <f aca="false">IF($E636="Yes",IF(ROUND(ABS(S636),2)&lt;=$T$2,"OK","CHECK"),"n/a")</f>
        <v>n/a</v>
      </c>
      <c r="U636" s="20" t="n">
        <f aca="false">Total!J636</f>
        <v>46.21</v>
      </c>
      <c r="V636" s="17" t="str">
        <f aca="false">IFERROR(MATCH($A636,'Stock Exchange'!$A$5:$A$2450,0),"")</f>
        <v/>
      </c>
      <c r="W636" s="17" t="str">
        <f aca="false">IFERROR(MATCH($A636,Primary!$A$5:$A$2450,0),"")</f>
        <v/>
      </c>
    </row>
    <row r="637" customFormat="false" ht="15" hidden="false" customHeight="false" outlineLevel="0" collapsed="false">
      <c r="A637" s="16" t="n">
        <f aca="false">Total!A637</f>
        <v>37816</v>
      </c>
      <c r="B637" s="17" t="n">
        <f aca="false">YEAR(A637)</f>
        <v>2003</v>
      </c>
      <c r="C637" s="17" t="n">
        <f aca="false">MONTH(A637)</f>
        <v>7</v>
      </c>
      <c r="D637" s="6" t="str">
        <f aca="false">IF(MONTH(A637)&gt;=4,"FY "&amp;YEAR(A637)&amp;"-"&amp;RIGHT(YEAR(A637)+1,2),"FY "&amp;(YEAR(A637)-1)&amp;"-"&amp;RIGHT(YEAR(A637),2))</f>
        <v>FY 2003-04</v>
      </c>
      <c r="E637" s="6" t="str">
        <f aca="false">IF(AND(V637&lt;&gt;"",W637&lt;&gt;""),"Yes","No")</f>
        <v>No</v>
      </c>
      <c r="F637" s="18" t="n">
        <f aca="false">Total!F637</f>
        <v>359.6</v>
      </c>
      <c r="G637" s="18" t="n">
        <f aca="false">Total!G637</f>
        <v>387.1</v>
      </c>
      <c r="H637" s="18" t="n">
        <f aca="false">Total!H637</f>
        <v>-27.6</v>
      </c>
      <c r="I637" s="18" t="n">
        <f aca="false">Total!I637</f>
        <v>-6</v>
      </c>
      <c r="J637" s="18" t="str">
        <f aca="false">IF($V637="","",INDEX('Stock Exchange'!F$5:F$2450,$V637))</f>
        <v/>
      </c>
      <c r="K637" s="18" t="str">
        <f aca="false">IF($V637="","",INDEX('Stock Exchange'!G$5:G$2450,$V637))</f>
        <v/>
      </c>
      <c r="L637" s="18" t="str">
        <f aca="false">IF($V637="","",INDEX('Stock Exchange'!H$5:H$2450,$V637))</f>
        <v/>
      </c>
      <c r="M637" s="18" t="str">
        <f aca="false">IF($V637="","",INDEX('Stock Exchange'!I$5:I$2450,$V637))</f>
        <v/>
      </c>
      <c r="N637" s="18" t="str">
        <f aca="false">IF($W637="","",INDEX(Primary!F$5:F$2450,$W637))</f>
        <v/>
      </c>
      <c r="O637" s="18" t="str">
        <f aca="false">IF($W637="","",INDEX(Primary!G$5:G$2450,$W637))</f>
        <v/>
      </c>
      <c r="P637" s="18" t="str">
        <f aca="false">IF($W637="","",INDEX(Primary!H$5:H$2450,$W637))</f>
        <v/>
      </c>
      <c r="Q637" s="18" t="str">
        <f aca="false">IF($W637="","",INDEX(Primary!I$5:I$2450,$W637))</f>
        <v/>
      </c>
      <c r="R637" s="19" t="str">
        <f aca="false">IF($E637="Yes",L637+P637,"")</f>
        <v/>
      </c>
      <c r="S637" s="19" t="str">
        <f aca="false">IF($E637="Yes",H637-R637,"")</f>
        <v/>
      </c>
      <c r="T637" s="6" t="str">
        <f aca="false">IF($E637="Yes",IF(ROUND(ABS(S637),2)&lt;=$T$2,"OK","CHECK"),"n/a")</f>
        <v>n/a</v>
      </c>
      <c r="U637" s="20" t="n">
        <f aca="false">Total!J637</f>
        <v>46.14</v>
      </c>
      <c r="V637" s="17" t="str">
        <f aca="false">IFERROR(MATCH($A637,'Stock Exchange'!$A$5:$A$2450,0),"")</f>
        <v/>
      </c>
      <c r="W637" s="17" t="str">
        <f aca="false">IFERROR(MATCH($A637,Primary!$A$5:$A$2450,0),"")</f>
        <v/>
      </c>
    </row>
    <row r="638" customFormat="false" ht="15" hidden="false" customHeight="false" outlineLevel="0" collapsed="false">
      <c r="A638" s="16" t="n">
        <f aca="false">Total!A638</f>
        <v>37817</v>
      </c>
      <c r="B638" s="17" t="n">
        <f aca="false">YEAR(A638)</f>
        <v>2003</v>
      </c>
      <c r="C638" s="17" t="n">
        <f aca="false">MONTH(A638)</f>
        <v>7</v>
      </c>
      <c r="D638" s="6" t="str">
        <f aca="false">IF(MONTH(A638)&gt;=4,"FY "&amp;YEAR(A638)&amp;"-"&amp;RIGHT(YEAR(A638)+1,2),"FY "&amp;(YEAR(A638)-1)&amp;"-"&amp;RIGHT(YEAR(A638),2))</f>
        <v>FY 2003-04</v>
      </c>
      <c r="E638" s="6" t="str">
        <f aca="false">IF(AND(V638&lt;&gt;"",W638&lt;&gt;""),"Yes","No")</f>
        <v>No</v>
      </c>
      <c r="F638" s="18" t="n">
        <f aca="false">Total!F638</f>
        <v>361.3</v>
      </c>
      <c r="G638" s="18" t="n">
        <f aca="false">Total!G638</f>
        <v>291.6</v>
      </c>
      <c r="H638" s="18" t="n">
        <f aca="false">Total!H638</f>
        <v>69.8</v>
      </c>
      <c r="I638" s="18" t="n">
        <f aca="false">Total!I638</f>
        <v>15.1</v>
      </c>
      <c r="J638" s="18" t="str">
        <f aca="false">IF($V638="","",INDEX('Stock Exchange'!F$5:F$2450,$V638))</f>
        <v/>
      </c>
      <c r="K638" s="18" t="str">
        <f aca="false">IF($V638="","",INDEX('Stock Exchange'!G$5:G$2450,$V638))</f>
        <v/>
      </c>
      <c r="L638" s="18" t="str">
        <f aca="false">IF($V638="","",INDEX('Stock Exchange'!H$5:H$2450,$V638))</f>
        <v/>
      </c>
      <c r="M638" s="18" t="str">
        <f aca="false">IF($V638="","",INDEX('Stock Exchange'!I$5:I$2450,$V638))</f>
        <v/>
      </c>
      <c r="N638" s="18" t="str">
        <f aca="false">IF($W638="","",INDEX(Primary!F$5:F$2450,$W638))</f>
        <v/>
      </c>
      <c r="O638" s="18" t="str">
        <f aca="false">IF($W638="","",INDEX(Primary!G$5:G$2450,$W638))</f>
        <v/>
      </c>
      <c r="P638" s="18" t="str">
        <f aca="false">IF($W638="","",INDEX(Primary!H$5:H$2450,$W638))</f>
        <v/>
      </c>
      <c r="Q638" s="18" t="str">
        <f aca="false">IF($W638="","",INDEX(Primary!I$5:I$2450,$W638))</f>
        <v/>
      </c>
      <c r="R638" s="19" t="str">
        <f aca="false">IF($E638="Yes",L638+P638,"")</f>
        <v/>
      </c>
      <c r="S638" s="19" t="str">
        <f aca="false">IF($E638="Yes",H638-R638,"")</f>
        <v/>
      </c>
      <c r="T638" s="6" t="str">
        <f aca="false">IF($E638="Yes",IF(ROUND(ABS(S638),2)&lt;=$T$2,"OK","CHECK"),"n/a")</f>
        <v>n/a</v>
      </c>
      <c r="U638" s="20" t="n">
        <f aca="false">Total!J638</f>
        <v>46.06</v>
      </c>
      <c r="V638" s="17" t="str">
        <f aca="false">IFERROR(MATCH($A638,'Stock Exchange'!$A$5:$A$2450,0),"")</f>
        <v/>
      </c>
      <c r="W638" s="17" t="str">
        <f aca="false">IFERROR(MATCH($A638,Primary!$A$5:$A$2450,0),"")</f>
        <v/>
      </c>
    </row>
    <row r="639" customFormat="false" ht="15" hidden="false" customHeight="false" outlineLevel="0" collapsed="false">
      <c r="A639" s="16" t="n">
        <f aca="false">Total!A639</f>
        <v>37818</v>
      </c>
      <c r="B639" s="17" t="n">
        <f aca="false">YEAR(A639)</f>
        <v>2003</v>
      </c>
      <c r="C639" s="17" t="n">
        <f aca="false">MONTH(A639)</f>
        <v>7</v>
      </c>
      <c r="D639" s="6" t="str">
        <f aca="false">IF(MONTH(A639)&gt;=4,"FY "&amp;YEAR(A639)&amp;"-"&amp;RIGHT(YEAR(A639)+1,2),"FY "&amp;(YEAR(A639)-1)&amp;"-"&amp;RIGHT(YEAR(A639),2))</f>
        <v>FY 2003-04</v>
      </c>
      <c r="E639" s="6" t="str">
        <f aca="false">IF(AND(V639&lt;&gt;"",W639&lt;&gt;""),"Yes","No")</f>
        <v>No</v>
      </c>
      <c r="F639" s="18" t="n">
        <f aca="false">Total!F639</f>
        <v>372.5</v>
      </c>
      <c r="G639" s="18" t="n">
        <f aca="false">Total!G639</f>
        <v>281.8</v>
      </c>
      <c r="H639" s="18" t="n">
        <f aca="false">Total!H639</f>
        <v>90.7</v>
      </c>
      <c r="I639" s="18" t="n">
        <f aca="false">Total!I639</f>
        <v>19.7</v>
      </c>
      <c r="J639" s="18" t="str">
        <f aca="false">IF($V639="","",INDEX('Stock Exchange'!F$5:F$2450,$V639))</f>
        <v/>
      </c>
      <c r="K639" s="18" t="str">
        <f aca="false">IF($V639="","",INDEX('Stock Exchange'!G$5:G$2450,$V639))</f>
        <v/>
      </c>
      <c r="L639" s="18" t="str">
        <f aca="false">IF($V639="","",INDEX('Stock Exchange'!H$5:H$2450,$V639))</f>
        <v/>
      </c>
      <c r="M639" s="18" t="str">
        <f aca="false">IF($V639="","",INDEX('Stock Exchange'!I$5:I$2450,$V639))</f>
        <v/>
      </c>
      <c r="N639" s="18" t="str">
        <f aca="false">IF($W639="","",INDEX(Primary!F$5:F$2450,$W639))</f>
        <v/>
      </c>
      <c r="O639" s="18" t="str">
        <f aca="false">IF($W639="","",INDEX(Primary!G$5:G$2450,$W639))</f>
        <v/>
      </c>
      <c r="P639" s="18" t="str">
        <f aca="false">IF($W639="","",INDEX(Primary!H$5:H$2450,$W639))</f>
        <v/>
      </c>
      <c r="Q639" s="18" t="str">
        <f aca="false">IF($W639="","",INDEX(Primary!I$5:I$2450,$W639))</f>
        <v/>
      </c>
      <c r="R639" s="19" t="str">
        <f aca="false">IF($E639="Yes",L639+P639,"")</f>
        <v/>
      </c>
      <c r="S639" s="19" t="str">
        <f aca="false">IF($E639="Yes",H639-R639,"")</f>
        <v/>
      </c>
      <c r="T639" s="6" t="str">
        <f aca="false">IF($E639="Yes",IF(ROUND(ABS(S639),2)&lt;=$T$2,"OK","CHECK"),"n/a")</f>
        <v>n/a</v>
      </c>
      <c r="U639" s="20" t="n">
        <f aca="false">Total!J639</f>
        <v>46.12</v>
      </c>
      <c r="V639" s="17" t="str">
        <f aca="false">IFERROR(MATCH($A639,'Stock Exchange'!$A$5:$A$2450,0),"")</f>
        <v/>
      </c>
      <c r="W639" s="17" t="str">
        <f aca="false">IFERROR(MATCH($A639,Primary!$A$5:$A$2450,0),"")</f>
        <v/>
      </c>
    </row>
    <row r="640" customFormat="false" ht="15" hidden="false" customHeight="false" outlineLevel="0" collapsed="false">
      <c r="A640" s="16" t="n">
        <f aca="false">Total!A640</f>
        <v>37819</v>
      </c>
      <c r="B640" s="17" t="n">
        <f aca="false">YEAR(A640)</f>
        <v>2003</v>
      </c>
      <c r="C640" s="17" t="n">
        <f aca="false">MONTH(A640)</f>
        <v>7</v>
      </c>
      <c r="D640" s="6" t="str">
        <f aca="false">IF(MONTH(A640)&gt;=4,"FY "&amp;YEAR(A640)&amp;"-"&amp;RIGHT(YEAR(A640)+1,2),"FY "&amp;(YEAR(A640)-1)&amp;"-"&amp;RIGHT(YEAR(A640),2))</f>
        <v>FY 2003-04</v>
      </c>
      <c r="E640" s="6" t="str">
        <f aca="false">IF(AND(V640&lt;&gt;"",W640&lt;&gt;""),"Yes","No")</f>
        <v>No</v>
      </c>
      <c r="F640" s="18" t="n">
        <f aca="false">Total!F640</f>
        <v>242.7</v>
      </c>
      <c r="G640" s="18" t="n">
        <f aca="false">Total!G640</f>
        <v>293.5</v>
      </c>
      <c r="H640" s="18" t="n">
        <f aca="false">Total!H640</f>
        <v>-50.8</v>
      </c>
      <c r="I640" s="18" t="n">
        <f aca="false">Total!I640</f>
        <v>-11</v>
      </c>
      <c r="J640" s="18" t="str">
        <f aca="false">IF($V640="","",INDEX('Stock Exchange'!F$5:F$2450,$V640))</f>
        <v/>
      </c>
      <c r="K640" s="18" t="str">
        <f aca="false">IF($V640="","",INDEX('Stock Exchange'!G$5:G$2450,$V640))</f>
        <v/>
      </c>
      <c r="L640" s="18" t="str">
        <f aca="false">IF($V640="","",INDEX('Stock Exchange'!H$5:H$2450,$V640))</f>
        <v/>
      </c>
      <c r="M640" s="18" t="str">
        <f aca="false">IF($V640="","",INDEX('Stock Exchange'!I$5:I$2450,$V640))</f>
        <v/>
      </c>
      <c r="N640" s="18" t="str">
        <f aca="false">IF($W640="","",INDEX(Primary!F$5:F$2450,$W640))</f>
        <v/>
      </c>
      <c r="O640" s="18" t="str">
        <f aca="false">IF($W640="","",INDEX(Primary!G$5:G$2450,$W640))</f>
        <v/>
      </c>
      <c r="P640" s="18" t="str">
        <f aca="false">IF($W640="","",INDEX(Primary!H$5:H$2450,$W640))</f>
        <v/>
      </c>
      <c r="Q640" s="18" t="str">
        <f aca="false">IF($W640="","",INDEX(Primary!I$5:I$2450,$W640))</f>
        <v/>
      </c>
      <c r="R640" s="19" t="str">
        <f aca="false">IF($E640="Yes",L640+P640,"")</f>
        <v/>
      </c>
      <c r="S640" s="19" t="str">
        <f aca="false">IF($E640="Yes",H640-R640,"")</f>
        <v/>
      </c>
      <c r="T640" s="6" t="str">
        <f aca="false">IF($E640="Yes",IF(ROUND(ABS(S640),2)&lt;=$T$2,"OK","CHECK"),"n/a")</f>
        <v>n/a</v>
      </c>
      <c r="U640" s="20" t="n">
        <f aca="false">Total!J640</f>
        <v>46.2</v>
      </c>
      <c r="V640" s="17" t="str">
        <f aca="false">IFERROR(MATCH($A640,'Stock Exchange'!$A$5:$A$2450,0),"")</f>
        <v/>
      </c>
      <c r="W640" s="17" t="str">
        <f aca="false">IFERROR(MATCH($A640,Primary!$A$5:$A$2450,0),"")</f>
        <v/>
      </c>
    </row>
    <row r="641" customFormat="false" ht="15" hidden="false" customHeight="false" outlineLevel="0" collapsed="false">
      <c r="A641" s="16" t="n">
        <f aca="false">Total!A641</f>
        <v>37820</v>
      </c>
      <c r="B641" s="17" t="n">
        <f aca="false">YEAR(A641)</f>
        <v>2003</v>
      </c>
      <c r="C641" s="17" t="n">
        <f aca="false">MONTH(A641)</f>
        <v>7</v>
      </c>
      <c r="D641" s="6" t="str">
        <f aca="false">IF(MONTH(A641)&gt;=4,"FY "&amp;YEAR(A641)&amp;"-"&amp;RIGHT(YEAR(A641)+1,2),"FY "&amp;(YEAR(A641)-1)&amp;"-"&amp;RIGHT(YEAR(A641),2))</f>
        <v>FY 2003-04</v>
      </c>
      <c r="E641" s="6" t="str">
        <f aca="false">IF(AND(V641&lt;&gt;"",W641&lt;&gt;""),"Yes","No")</f>
        <v>No</v>
      </c>
      <c r="F641" s="18" t="n">
        <f aca="false">Total!F641</f>
        <v>224.2</v>
      </c>
      <c r="G641" s="18" t="n">
        <f aca="false">Total!G641</f>
        <v>199</v>
      </c>
      <c r="H641" s="18" t="n">
        <f aca="false">Total!H641</f>
        <v>25.2</v>
      </c>
      <c r="I641" s="18" t="n">
        <f aca="false">Total!I641</f>
        <v>5.4</v>
      </c>
      <c r="J641" s="18" t="str">
        <f aca="false">IF($V641="","",INDEX('Stock Exchange'!F$5:F$2450,$V641))</f>
        <v/>
      </c>
      <c r="K641" s="18" t="str">
        <f aca="false">IF($V641="","",INDEX('Stock Exchange'!G$5:G$2450,$V641))</f>
        <v/>
      </c>
      <c r="L641" s="18" t="str">
        <f aca="false">IF($V641="","",INDEX('Stock Exchange'!H$5:H$2450,$V641))</f>
        <v/>
      </c>
      <c r="M641" s="18" t="str">
        <f aca="false">IF($V641="","",INDEX('Stock Exchange'!I$5:I$2450,$V641))</f>
        <v/>
      </c>
      <c r="N641" s="18" t="str">
        <f aca="false">IF($W641="","",INDEX(Primary!F$5:F$2450,$W641))</f>
        <v/>
      </c>
      <c r="O641" s="18" t="str">
        <f aca="false">IF($W641="","",INDEX(Primary!G$5:G$2450,$W641))</f>
        <v/>
      </c>
      <c r="P641" s="18" t="str">
        <f aca="false">IF($W641="","",INDEX(Primary!H$5:H$2450,$W641))</f>
        <v/>
      </c>
      <c r="Q641" s="18" t="str">
        <f aca="false">IF($W641="","",INDEX(Primary!I$5:I$2450,$W641))</f>
        <v/>
      </c>
      <c r="R641" s="19" t="str">
        <f aca="false">IF($E641="Yes",L641+P641,"")</f>
        <v/>
      </c>
      <c r="S641" s="19" t="str">
        <f aca="false">IF($E641="Yes",H641-R641,"")</f>
        <v/>
      </c>
      <c r="T641" s="6" t="str">
        <f aca="false">IF($E641="Yes",IF(ROUND(ABS(S641),2)&lt;=$T$2,"OK","CHECK"),"n/a")</f>
        <v>n/a</v>
      </c>
      <c r="U641" s="20" t="n">
        <f aca="false">Total!J641</f>
        <v>46.26</v>
      </c>
      <c r="V641" s="17" t="str">
        <f aca="false">IFERROR(MATCH($A641,'Stock Exchange'!$A$5:$A$2450,0),"")</f>
        <v/>
      </c>
      <c r="W641" s="17" t="str">
        <f aca="false">IFERROR(MATCH($A641,Primary!$A$5:$A$2450,0),"")</f>
        <v/>
      </c>
    </row>
    <row r="642" customFormat="false" ht="15" hidden="false" customHeight="false" outlineLevel="0" collapsed="false">
      <c r="A642" s="16" t="n">
        <f aca="false">Total!A642</f>
        <v>37823</v>
      </c>
      <c r="B642" s="17" t="n">
        <f aca="false">YEAR(A642)</f>
        <v>2003</v>
      </c>
      <c r="C642" s="17" t="n">
        <f aca="false">MONTH(A642)</f>
        <v>7</v>
      </c>
      <c r="D642" s="6" t="str">
        <f aca="false">IF(MONTH(A642)&gt;=4,"FY "&amp;YEAR(A642)&amp;"-"&amp;RIGHT(YEAR(A642)+1,2),"FY "&amp;(YEAR(A642)-1)&amp;"-"&amp;RIGHT(YEAR(A642),2))</f>
        <v>FY 2003-04</v>
      </c>
      <c r="E642" s="6" t="str">
        <f aca="false">IF(AND(V642&lt;&gt;"",W642&lt;&gt;""),"Yes","No")</f>
        <v>No</v>
      </c>
      <c r="F642" s="18" t="n">
        <f aca="false">Total!F642</f>
        <v>263</v>
      </c>
      <c r="G642" s="18" t="n">
        <f aca="false">Total!G642</f>
        <v>237.8</v>
      </c>
      <c r="H642" s="18" t="n">
        <f aca="false">Total!H642</f>
        <v>25.2</v>
      </c>
      <c r="I642" s="18" t="n">
        <f aca="false">Total!I642</f>
        <v>5.5</v>
      </c>
      <c r="J642" s="18" t="str">
        <f aca="false">IF($V642="","",INDEX('Stock Exchange'!F$5:F$2450,$V642))</f>
        <v/>
      </c>
      <c r="K642" s="18" t="str">
        <f aca="false">IF($V642="","",INDEX('Stock Exchange'!G$5:G$2450,$V642))</f>
        <v/>
      </c>
      <c r="L642" s="18" t="str">
        <f aca="false">IF($V642="","",INDEX('Stock Exchange'!H$5:H$2450,$V642))</f>
        <v/>
      </c>
      <c r="M642" s="18" t="str">
        <f aca="false">IF($V642="","",INDEX('Stock Exchange'!I$5:I$2450,$V642))</f>
        <v/>
      </c>
      <c r="N642" s="18" t="str">
        <f aca="false">IF($W642="","",INDEX(Primary!F$5:F$2450,$W642))</f>
        <v/>
      </c>
      <c r="O642" s="18" t="str">
        <f aca="false">IF($W642="","",INDEX(Primary!G$5:G$2450,$W642))</f>
        <v/>
      </c>
      <c r="P642" s="18" t="str">
        <f aca="false">IF($W642="","",INDEX(Primary!H$5:H$2450,$W642))</f>
        <v/>
      </c>
      <c r="Q642" s="18" t="str">
        <f aca="false">IF($W642="","",INDEX(Primary!I$5:I$2450,$W642))</f>
        <v/>
      </c>
      <c r="R642" s="19" t="str">
        <f aca="false">IF($E642="Yes",L642+P642,"")</f>
        <v/>
      </c>
      <c r="S642" s="19" t="str">
        <f aca="false">IF($E642="Yes",H642-R642,"")</f>
        <v/>
      </c>
      <c r="T642" s="6" t="str">
        <f aca="false">IF($E642="Yes",IF(ROUND(ABS(S642),2)&lt;=$T$2,"OK","CHECK"),"n/a")</f>
        <v>n/a</v>
      </c>
      <c r="U642" s="20" t="n">
        <f aca="false">Total!J642</f>
        <v>46.23</v>
      </c>
      <c r="V642" s="17" t="str">
        <f aca="false">IFERROR(MATCH($A642,'Stock Exchange'!$A$5:$A$2450,0),"")</f>
        <v/>
      </c>
      <c r="W642" s="17" t="str">
        <f aca="false">IFERROR(MATCH($A642,Primary!$A$5:$A$2450,0),"")</f>
        <v/>
      </c>
    </row>
    <row r="643" customFormat="false" ht="15" hidden="false" customHeight="false" outlineLevel="0" collapsed="false">
      <c r="A643" s="16" t="n">
        <f aca="false">Total!A643</f>
        <v>37824</v>
      </c>
      <c r="B643" s="17" t="n">
        <f aca="false">YEAR(A643)</f>
        <v>2003</v>
      </c>
      <c r="C643" s="17" t="n">
        <f aca="false">MONTH(A643)</f>
        <v>7</v>
      </c>
      <c r="D643" s="6" t="str">
        <f aca="false">IF(MONTH(A643)&gt;=4,"FY "&amp;YEAR(A643)&amp;"-"&amp;RIGHT(YEAR(A643)+1,2),"FY "&amp;(YEAR(A643)-1)&amp;"-"&amp;RIGHT(YEAR(A643),2))</f>
        <v>FY 2003-04</v>
      </c>
      <c r="E643" s="6" t="str">
        <f aca="false">IF(AND(V643&lt;&gt;"",W643&lt;&gt;""),"Yes","No")</f>
        <v>No</v>
      </c>
      <c r="F643" s="18" t="n">
        <f aca="false">Total!F643</f>
        <v>271.3</v>
      </c>
      <c r="G643" s="18" t="n">
        <f aca="false">Total!G643</f>
        <v>237.5</v>
      </c>
      <c r="H643" s="18" t="n">
        <f aca="false">Total!H643</f>
        <v>33.8</v>
      </c>
      <c r="I643" s="18" t="n">
        <f aca="false">Total!I643</f>
        <v>7.3</v>
      </c>
      <c r="J643" s="18" t="str">
        <f aca="false">IF($V643="","",INDEX('Stock Exchange'!F$5:F$2450,$V643))</f>
        <v/>
      </c>
      <c r="K643" s="18" t="str">
        <f aca="false">IF($V643="","",INDEX('Stock Exchange'!G$5:G$2450,$V643))</f>
        <v/>
      </c>
      <c r="L643" s="18" t="str">
        <f aca="false">IF($V643="","",INDEX('Stock Exchange'!H$5:H$2450,$V643))</f>
        <v/>
      </c>
      <c r="M643" s="18" t="str">
        <f aca="false">IF($V643="","",INDEX('Stock Exchange'!I$5:I$2450,$V643))</f>
        <v/>
      </c>
      <c r="N643" s="18" t="str">
        <f aca="false">IF($W643="","",INDEX(Primary!F$5:F$2450,$W643))</f>
        <v/>
      </c>
      <c r="O643" s="18" t="str">
        <f aca="false">IF($W643="","",INDEX(Primary!G$5:G$2450,$W643))</f>
        <v/>
      </c>
      <c r="P643" s="18" t="str">
        <f aca="false">IF($W643="","",INDEX(Primary!H$5:H$2450,$W643))</f>
        <v/>
      </c>
      <c r="Q643" s="18" t="str">
        <f aca="false">IF($W643="","",INDEX(Primary!I$5:I$2450,$W643))</f>
        <v/>
      </c>
      <c r="R643" s="19" t="str">
        <f aca="false">IF($E643="Yes",L643+P643,"")</f>
        <v/>
      </c>
      <c r="S643" s="19" t="str">
        <f aca="false">IF($E643="Yes",H643-R643,"")</f>
        <v/>
      </c>
      <c r="T643" s="6" t="str">
        <f aca="false">IF($E643="Yes",IF(ROUND(ABS(S643),2)&lt;=$T$2,"OK","CHECK"),"n/a")</f>
        <v>n/a</v>
      </c>
      <c r="U643" s="20" t="n">
        <f aca="false">Total!J643</f>
        <v>46.26</v>
      </c>
      <c r="V643" s="17" t="str">
        <f aca="false">IFERROR(MATCH($A643,'Stock Exchange'!$A$5:$A$2450,0),"")</f>
        <v/>
      </c>
      <c r="W643" s="17" t="str">
        <f aca="false">IFERROR(MATCH($A643,Primary!$A$5:$A$2450,0),"")</f>
        <v/>
      </c>
    </row>
    <row r="644" customFormat="false" ht="15" hidden="false" customHeight="false" outlineLevel="0" collapsed="false">
      <c r="A644" s="16" t="n">
        <f aca="false">Total!A644</f>
        <v>37825</v>
      </c>
      <c r="B644" s="17" t="n">
        <f aca="false">YEAR(A644)</f>
        <v>2003</v>
      </c>
      <c r="C644" s="17" t="n">
        <f aca="false">MONTH(A644)</f>
        <v>7</v>
      </c>
      <c r="D644" s="6" t="str">
        <f aca="false">IF(MONTH(A644)&gt;=4,"FY "&amp;YEAR(A644)&amp;"-"&amp;RIGHT(YEAR(A644)+1,2),"FY "&amp;(YEAR(A644)-1)&amp;"-"&amp;RIGHT(YEAR(A644),2))</f>
        <v>FY 2003-04</v>
      </c>
      <c r="E644" s="6" t="str">
        <f aca="false">IF(AND(V644&lt;&gt;"",W644&lt;&gt;""),"Yes","No")</f>
        <v>No</v>
      </c>
      <c r="F644" s="18" t="n">
        <f aca="false">Total!F644</f>
        <v>295.9</v>
      </c>
      <c r="G644" s="18" t="n">
        <f aca="false">Total!G644</f>
        <v>297.1</v>
      </c>
      <c r="H644" s="18" t="n">
        <f aca="false">Total!H644</f>
        <v>-1.1</v>
      </c>
      <c r="I644" s="18" t="n">
        <f aca="false">Total!I644</f>
        <v>-0.3</v>
      </c>
      <c r="J644" s="18" t="str">
        <f aca="false">IF($V644="","",INDEX('Stock Exchange'!F$5:F$2450,$V644))</f>
        <v/>
      </c>
      <c r="K644" s="18" t="str">
        <f aca="false">IF($V644="","",INDEX('Stock Exchange'!G$5:G$2450,$V644))</f>
        <v/>
      </c>
      <c r="L644" s="18" t="str">
        <f aca="false">IF($V644="","",INDEX('Stock Exchange'!H$5:H$2450,$V644))</f>
        <v/>
      </c>
      <c r="M644" s="18" t="str">
        <f aca="false">IF($V644="","",INDEX('Stock Exchange'!I$5:I$2450,$V644))</f>
        <v/>
      </c>
      <c r="N644" s="18" t="str">
        <f aca="false">IF($W644="","",INDEX(Primary!F$5:F$2450,$W644))</f>
        <v/>
      </c>
      <c r="O644" s="18" t="str">
        <f aca="false">IF($W644="","",INDEX(Primary!G$5:G$2450,$W644))</f>
        <v/>
      </c>
      <c r="P644" s="18" t="str">
        <f aca="false">IF($W644="","",INDEX(Primary!H$5:H$2450,$W644))</f>
        <v/>
      </c>
      <c r="Q644" s="18" t="str">
        <f aca="false">IF($W644="","",INDEX(Primary!I$5:I$2450,$W644))</f>
        <v/>
      </c>
      <c r="R644" s="19" t="str">
        <f aca="false">IF($E644="Yes",L644+P644,"")</f>
        <v/>
      </c>
      <c r="S644" s="19" t="str">
        <f aca="false">IF($E644="Yes",H644-R644,"")</f>
        <v/>
      </c>
      <c r="T644" s="6" t="str">
        <f aca="false">IF($E644="Yes",IF(ROUND(ABS(S644),2)&lt;=$T$2,"OK","CHECK"),"n/a")</f>
        <v>n/a</v>
      </c>
      <c r="U644" s="20" t="n">
        <f aca="false">Total!J644</f>
        <v>46.26</v>
      </c>
      <c r="V644" s="17" t="str">
        <f aca="false">IFERROR(MATCH($A644,'Stock Exchange'!$A$5:$A$2450,0),"")</f>
        <v/>
      </c>
      <c r="W644" s="17" t="str">
        <f aca="false">IFERROR(MATCH($A644,Primary!$A$5:$A$2450,0),"")</f>
        <v/>
      </c>
    </row>
    <row r="645" customFormat="false" ht="15" hidden="false" customHeight="false" outlineLevel="0" collapsed="false">
      <c r="A645" s="16" t="n">
        <f aca="false">Total!A645</f>
        <v>37826</v>
      </c>
      <c r="B645" s="17" t="n">
        <f aca="false">YEAR(A645)</f>
        <v>2003</v>
      </c>
      <c r="C645" s="17" t="n">
        <f aca="false">MONTH(A645)</f>
        <v>7</v>
      </c>
      <c r="D645" s="6" t="str">
        <f aca="false">IF(MONTH(A645)&gt;=4,"FY "&amp;YEAR(A645)&amp;"-"&amp;RIGHT(YEAR(A645)+1,2),"FY "&amp;(YEAR(A645)-1)&amp;"-"&amp;RIGHT(YEAR(A645),2))</f>
        <v>FY 2003-04</v>
      </c>
      <c r="E645" s="6" t="str">
        <f aca="false">IF(AND(V645&lt;&gt;"",W645&lt;&gt;""),"Yes","No")</f>
        <v>No</v>
      </c>
      <c r="F645" s="18" t="n">
        <f aca="false">Total!F645</f>
        <v>476.6</v>
      </c>
      <c r="G645" s="18" t="n">
        <f aca="false">Total!G645</f>
        <v>430.9</v>
      </c>
      <c r="H645" s="18" t="n">
        <f aca="false">Total!H645</f>
        <v>45.7</v>
      </c>
      <c r="I645" s="18" t="n">
        <f aca="false">Total!I645</f>
        <v>9.9</v>
      </c>
      <c r="J645" s="18" t="str">
        <f aca="false">IF($V645="","",INDEX('Stock Exchange'!F$5:F$2450,$V645))</f>
        <v/>
      </c>
      <c r="K645" s="18" t="str">
        <f aca="false">IF($V645="","",INDEX('Stock Exchange'!G$5:G$2450,$V645))</f>
        <v/>
      </c>
      <c r="L645" s="18" t="str">
        <f aca="false">IF($V645="","",INDEX('Stock Exchange'!H$5:H$2450,$V645))</f>
        <v/>
      </c>
      <c r="M645" s="18" t="str">
        <f aca="false">IF($V645="","",INDEX('Stock Exchange'!I$5:I$2450,$V645))</f>
        <v/>
      </c>
      <c r="N645" s="18" t="str">
        <f aca="false">IF($W645="","",INDEX(Primary!F$5:F$2450,$W645))</f>
        <v/>
      </c>
      <c r="O645" s="18" t="str">
        <f aca="false">IF($W645="","",INDEX(Primary!G$5:G$2450,$W645))</f>
        <v/>
      </c>
      <c r="P645" s="18" t="str">
        <f aca="false">IF($W645="","",INDEX(Primary!H$5:H$2450,$W645))</f>
        <v/>
      </c>
      <c r="Q645" s="18" t="str">
        <f aca="false">IF($W645="","",INDEX(Primary!I$5:I$2450,$W645))</f>
        <v/>
      </c>
      <c r="R645" s="19" t="str">
        <f aca="false">IF($E645="Yes",L645+P645,"")</f>
        <v/>
      </c>
      <c r="S645" s="19" t="str">
        <f aca="false">IF($E645="Yes",H645-R645,"")</f>
        <v/>
      </c>
      <c r="T645" s="6" t="str">
        <f aca="false">IF($E645="Yes",IF(ROUND(ABS(S645),2)&lt;=$T$2,"OK","CHECK"),"n/a")</f>
        <v>n/a</v>
      </c>
      <c r="U645" s="20" t="n">
        <f aca="false">Total!J645</f>
        <v>46.18</v>
      </c>
      <c r="V645" s="17" t="str">
        <f aca="false">IFERROR(MATCH($A645,'Stock Exchange'!$A$5:$A$2450,0),"")</f>
        <v/>
      </c>
      <c r="W645" s="17" t="str">
        <f aca="false">IFERROR(MATCH($A645,Primary!$A$5:$A$2450,0),"")</f>
        <v/>
      </c>
    </row>
    <row r="646" customFormat="false" ht="15" hidden="false" customHeight="false" outlineLevel="0" collapsed="false">
      <c r="A646" s="16" t="n">
        <f aca="false">Total!A646</f>
        <v>37827</v>
      </c>
      <c r="B646" s="17" t="n">
        <f aca="false">YEAR(A646)</f>
        <v>2003</v>
      </c>
      <c r="C646" s="17" t="n">
        <f aca="false">MONTH(A646)</f>
        <v>7</v>
      </c>
      <c r="D646" s="6" t="str">
        <f aca="false">IF(MONTH(A646)&gt;=4,"FY "&amp;YEAR(A646)&amp;"-"&amp;RIGHT(YEAR(A646)+1,2),"FY "&amp;(YEAR(A646)-1)&amp;"-"&amp;RIGHT(YEAR(A646),2))</f>
        <v>FY 2003-04</v>
      </c>
      <c r="E646" s="6" t="str">
        <f aca="false">IF(AND(V646&lt;&gt;"",W646&lt;&gt;""),"Yes","No")</f>
        <v>No</v>
      </c>
      <c r="F646" s="18" t="n">
        <f aca="false">Total!F646</f>
        <v>641.3</v>
      </c>
      <c r="G646" s="18" t="n">
        <f aca="false">Total!G646</f>
        <v>395.3</v>
      </c>
      <c r="H646" s="18" t="n">
        <f aca="false">Total!H646</f>
        <v>246</v>
      </c>
      <c r="I646" s="18" t="n">
        <f aca="false">Total!I646</f>
        <v>53.3</v>
      </c>
      <c r="J646" s="18" t="str">
        <f aca="false">IF($V646="","",INDEX('Stock Exchange'!F$5:F$2450,$V646))</f>
        <v/>
      </c>
      <c r="K646" s="18" t="str">
        <f aca="false">IF($V646="","",INDEX('Stock Exchange'!G$5:G$2450,$V646))</f>
        <v/>
      </c>
      <c r="L646" s="18" t="str">
        <f aca="false">IF($V646="","",INDEX('Stock Exchange'!H$5:H$2450,$V646))</f>
        <v/>
      </c>
      <c r="M646" s="18" t="str">
        <f aca="false">IF($V646="","",INDEX('Stock Exchange'!I$5:I$2450,$V646))</f>
        <v/>
      </c>
      <c r="N646" s="18" t="str">
        <f aca="false">IF($W646="","",INDEX(Primary!F$5:F$2450,$W646))</f>
        <v/>
      </c>
      <c r="O646" s="18" t="str">
        <f aca="false">IF($W646="","",INDEX(Primary!G$5:G$2450,$W646))</f>
        <v/>
      </c>
      <c r="P646" s="18" t="str">
        <f aca="false">IF($W646="","",INDEX(Primary!H$5:H$2450,$W646))</f>
        <v/>
      </c>
      <c r="Q646" s="18" t="str">
        <f aca="false">IF($W646="","",INDEX(Primary!I$5:I$2450,$W646))</f>
        <v/>
      </c>
      <c r="R646" s="19" t="str">
        <f aca="false">IF($E646="Yes",L646+P646,"")</f>
        <v/>
      </c>
      <c r="S646" s="19" t="str">
        <f aca="false">IF($E646="Yes",H646-R646,"")</f>
        <v/>
      </c>
      <c r="T646" s="6" t="str">
        <f aca="false">IF($E646="Yes",IF(ROUND(ABS(S646),2)&lt;=$T$2,"OK","CHECK"),"n/a")</f>
        <v>n/a</v>
      </c>
      <c r="U646" s="20" t="n">
        <f aca="false">Total!J646</f>
        <v>46.15</v>
      </c>
      <c r="V646" s="17" t="str">
        <f aca="false">IFERROR(MATCH($A646,'Stock Exchange'!$A$5:$A$2450,0),"")</f>
        <v/>
      </c>
      <c r="W646" s="17" t="str">
        <f aca="false">IFERROR(MATCH($A646,Primary!$A$5:$A$2450,0),"")</f>
        <v/>
      </c>
    </row>
    <row r="647" customFormat="false" ht="15" hidden="false" customHeight="false" outlineLevel="0" collapsed="false">
      <c r="A647" s="16" t="n">
        <f aca="false">Total!A647</f>
        <v>37830</v>
      </c>
      <c r="B647" s="17" t="n">
        <f aca="false">YEAR(A647)</f>
        <v>2003</v>
      </c>
      <c r="C647" s="17" t="n">
        <f aca="false">MONTH(A647)</f>
        <v>7</v>
      </c>
      <c r="D647" s="6" t="str">
        <f aca="false">IF(MONTH(A647)&gt;=4,"FY "&amp;YEAR(A647)&amp;"-"&amp;RIGHT(YEAR(A647)+1,2),"FY "&amp;(YEAR(A647)-1)&amp;"-"&amp;RIGHT(YEAR(A647),2))</f>
        <v>FY 2003-04</v>
      </c>
      <c r="E647" s="6" t="str">
        <f aca="false">IF(AND(V647&lt;&gt;"",W647&lt;&gt;""),"Yes","No")</f>
        <v>No</v>
      </c>
      <c r="F647" s="18" t="n">
        <f aca="false">Total!F647</f>
        <v>237.1</v>
      </c>
      <c r="G647" s="18" t="n">
        <f aca="false">Total!G647</f>
        <v>172.9</v>
      </c>
      <c r="H647" s="18" t="n">
        <f aca="false">Total!H647</f>
        <v>64.2</v>
      </c>
      <c r="I647" s="18" t="n">
        <f aca="false">Total!I647</f>
        <v>13.9</v>
      </c>
      <c r="J647" s="18" t="str">
        <f aca="false">IF($V647="","",INDEX('Stock Exchange'!F$5:F$2450,$V647))</f>
        <v/>
      </c>
      <c r="K647" s="18" t="str">
        <f aca="false">IF($V647="","",INDEX('Stock Exchange'!G$5:G$2450,$V647))</f>
        <v/>
      </c>
      <c r="L647" s="18" t="str">
        <f aca="false">IF($V647="","",INDEX('Stock Exchange'!H$5:H$2450,$V647))</f>
        <v/>
      </c>
      <c r="M647" s="18" t="str">
        <f aca="false">IF($V647="","",INDEX('Stock Exchange'!I$5:I$2450,$V647))</f>
        <v/>
      </c>
      <c r="N647" s="18" t="str">
        <f aca="false">IF($W647="","",INDEX(Primary!F$5:F$2450,$W647))</f>
        <v/>
      </c>
      <c r="O647" s="18" t="str">
        <f aca="false">IF($W647="","",INDEX(Primary!G$5:G$2450,$W647))</f>
        <v/>
      </c>
      <c r="P647" s="18" t="str">
        <f aca="false">IF($W647="","",INDEX(Primary!H$5:H$2450,$W647))</f>
        <v/>
      </c>
      <c r="Q647" s="18" t="str">
        <f aca="false">IF($W647="","",INDEX(Primary!I$5:I$2450,$W647))</f>
        <v/>
      </c>
      <c r="R647" s="19" t="str">
        <f aca="false">IF($E647="Yes",L647+P647,"")</f>
        <v/>
      </c>
      <c r="S647" s="19" t="str">
        <f aca="false">IF($E647="Yes",H647-R647,"")</f>
        <v/>
      </c>
      <c r="T647" s="6" t="str">
        <f aca="false">IF($E647="Yes",IF(ROUND(ABS(S647),2)&lt;=$T$2,"OK","CHECK"),"n/a")</f>
        <v>n/a</v>
      </c>
      <c r="U647" s="20" t="n">
        <f aca="false">Total!J647</f>
        <v>46.16</v>
      </c>
      <c r="V647" s="17" t="str">
        <f aca="false">IFERROR(MATCH($A647,'Stock Exchange'!$A$5:$A$2450,0),"")</f>
        <v/>
      </c>
      <c r="W647" s="17" t="str">
        <f aca="false">IFERROR(MATCH($A647,Primary!$A$5:$A$2450,0),"")</f>
        <v/>
      </c>
    </row>
    <row r="648" customFormat="false" ht="15" hidden="false" customHeight="false" outlineLevel="0" collapsed="false">
      <c r="A648" s="16" t="n">
        <f aca="false">Total!A648</f>
        <v>37831</v>
      </c>
      <c r="B648" s="17" t="n">
        <f aca="false">YEAR(A648)</f>
        <v>2003</v>
      </c>
      <c r="C648" s="17" t="n">
        <f aca="false">MONTH(A648)</f>
        <v>7</v>
      </c>
      <c r="D648" s="6" t="str">
        <f aca="false">IF(MONTH(A648)&gt;=4,"FY "&amp;YEAR(A648)&amp;"-"&amp;RIGHT(YEAR(A648)+1,2),"FY "&amp;(YEAR(A648)-1)&amp;"-"&amp;RIGHT(YEAR(A648),2))</f>
        <v>FY 2003-04</v>
      </c>
      <c r="E648" s="6" t="str">
        <f aca="false">IF(AND(V648&lt;&gt;"",W648&lt;&gt;""),"Yes","No")</f>
        <v>No</v>
      </c>
      <c r="F648" s="18" t="n">
        <f aca="false">Total!F648</f>
        <v>364.5</v>
      </c>
      <c r="G648" s="18" t="n">
        <f aca="false">Total!G648</f>
        <v>215.6</v>
      </c>
      <c r="H648" s="18" t="n">
        <f aca="false">Total!H648</f>
        <v>148.9</v>
      </c>
      <c r="I648" s="18" t="n">
        <f aca="false">Total!I648</f>
        <v>32.3</v>
      </c>
      <c r="J648" s="18" t="str">
        <f aca="false">IF($V648="","",INDEX('Stock Exchange'!F$5:F$2450,$V648))</f>
        <v/>
      </c>
      <c r="K648" s="18" t="str">
        <f aca="false">IF($V648="","",INDEX('Stock Exchange'!G$5:G$2450,$V648))</f>
        <v/>
      </c>
      <c r="L648" s="18" t="str">
        <f aca="false">IF($V648="","",INDEX('Stock Exchange'!H$5:H$2450,$V648))</f>
        <v/>
      </c>
      <c r="M648" s="18" t="str">
        <f aca="false">IF($V648="","",INDEX('Stock Exchange'!I$5:I$2450,$V648))</f>
        <v/>
      </c>
      <c r="N648" s="18" t="str">
        <f aca="false">IF($W648="","",INDEX(Primary!F$5:F$2450,$W648))</f>
        <v/>
      </c>
      <c r="O648" s="18" t="str">
        <f aca="false">IF($W648="","",INDEX(Primary!G$5:G$2450,$W648))</f>
        <v/>
      </c>
      <c r="P648" s="18" t="str">
        <f aca="false">IF($W648="","",INDEX(Primary!H$5:H$2450,$W648))</f>
        <v/>
      </c>
      <c r="Q648" s="18" t="str">
        <f aca="false">IF($W648="","",INDEX(Primary!I$5:I$2450,$W648))</f>
        <v/>
      </c>
      <c r="R648" s="19" t="str">
        <f aca="false">IF($E648="Yes",L648+P648,"")</f>
        <v/>
      </c>
      <c r="S648" s="19" t="str">
        <f aca="false">IF($E648="Yes",H648-R648,"")</f>
        <v/>
      </c>
      <c r="T648" s="6" t="str">
        <f aca="false">IF($E648="Yes",IF(ROUND(ABS(S648),2)&lt;=$T$2,"OK","CHECK"),"n/a")</f>
        <v>n/a</v>
      </c>
      <c r="U648" s="20" t="n">
        <f aca="false">Total!J648</f>
        <v>46.13</v>
      </c>
      <c r="V648" s="17" t="str">
        <f aca="false">IFERROR(MATCH($A648,'Stock Exchange'!$A$5:$A$2450,0),"")</f>
        <v/>
      </c>
      <c r="W648" s="17" t="str">
        <f aca="false">IFERROR(MATCH($A648,Primary!$A$5:$A$2450,0),"")</f>
        <v/>
      </c>
    </row>
    <row r="649" customFormat="false" ht="15" hidden="false" customHeight="false" outlineLevel="0" collapsed="false">
      <c r="A649" s="16" t="n">
        <f aca="false">Total!A649</f>
        <v>37832</v>
      </c>
      <c r="B649" s="17" t="n">
        <f aca="false">YEAR(A649)</f>
        <v>2003</v>
      </c>
      <c r="C649" s="17" t="n">
        <f aca="false">MONTH(A649)</f>
        <v>7</v>
      </c>
      <c r="D649" s="6" t="str">
        <f aca="false">IF(MONTH(A649)&gt;=4,"FY "&amp;YEAR(A649)&amp;"-"&amp;RIGHT(YEAR(A649)+1,2),"FY "&amp;(YEAR(A649)-1)&amp;"-"&amp;RIGHT(YEAR(A649),2))</f>
        <v>FY 2003-04</v>
      </c>
      <c r="E649" s="6" t="str">
        <f aca="false">IF(AND(V649&lt;&gt;"",W649&lt;&gt;""),"Yes","No")</f>
        <v>No</v>
      </c>
      <c r="F649" s="18" t="n">
        <f aca="false">Total!F649</f>
        <v>165.7</v>
      </c>
      <c r="G649" s="18" t="n">
        <f aca="false">Total!G649</f>
        <v>132.1</v>
      </c>
      <c r="H649" s="18" t="n">
        <f aca="false">Total!H649</f>
        <v>33.6</v>
      </c>
      <c r="I649" s="18" t="n">
        <f aca="false">Total!I649</f>
        <v>7.3</v>
      </c>
      <c r="J649" s="18" t="str">
        <f aca="false">IF($V649="","",INDEX('Stock Exchange'!F$5:F$2450,$V649))</f>
        <v/>
      </c>
      <c r="K649" s="18" t="str">
        <f aca="false">IF($V649="","",INDEX('Stock Exchange'!G$5:G$2450,$V649))</f>
        <v/>
      </c>
      <c r="L649" s="18" t="str">
        <f aca="false">IF($V649="","",INDEX('Stock Exchange'!H$5:H$2450,$V649))</f>
        <v/>
      </c>
      <c r="M649" s="18" t="str">
        <f aca="false">IF($V649="","",INDEX('Stock Exchange'!I$5:I$2450,$V649))</f>
        <v/>
      </c>
      <c r="N649" s="18" t="str">
        <f aca="false">IF($W649="","",INDEX(Primary!F$5:F$2450,$W649))</f>
        <v/>
      </c>
      <c r="O649" s="18" t="str">
        <f aca="false">IF($W649="","",INDEX(Primary!G$5:G$2450,$W649))</f>
        <v/>
      </c>
      <c r="P649" s="18" t="str">
        <f aca="false">IF($W649="","",INDEX(Primary!H$5:H$2450,$W649))</f>
        <v/>
      </c>
      <c r="Q649" s="18" t="str">
        <f aca="false">IF($W649="","",INDEX(Primary!I$5:I$2450,$W649))</f>
        <v/>
      </c>
      <c r="R649" s="19" t="str">
        <f aca="false">IF($E649="Yes",L649+P649,"")</f>
        <v/>
      </c>
      <c r="S649" s="19" t="str">
        <f aca="false">IF($E649="Yes",H649-R649,"")</f>
        <v/>
      </c>
      <c r="T649" s="6" t="str">
        <f aca="false">IF($E649="Yes",IF(ROUND(ABS(S649),2)&lt;=$T$2,"OK","CHECK"),"n/a")</f>
        <v>n/a</v>
      </c>
      <c r="U649" s="20" t="n">
        <f aca="false">Total!J649</f>
        <v>46.12</v>
      </c>
      <c r="V649" s="17" t="str">
        <f aca="false">IFERROR(MATCH($A649,'Stock Exchange'!$A$5:$A$2450,0),"")</f>
        <v/>
      </c>
      <c r="W649" s="17" t="str">
        <f aca="false">IFERROR(MATCH($A649,Primary!$A$5:$A$2450,0),"")</f>
        <v/>
      </c>
    </row>
    <row r="650" customFormat="false" ht="15" hidden="false" customHeight="false" outlineLevel="0" collapsed="false">
      <c r="A650" s="16" t="n">
        <f aca="false">Total!A650</f>
        <v>37833</v>
      </c>
      <c r="B650" s="17" t="n">
        <f aca="false">YEAR(A650)</f>
        <v>2003</v>
      </c>
      <c r="C650" s="17" t="n">
        <f aca="false">MONTH(A650)</f>
        <v>7</v>
      </c>
      <c r="D650" s="6" t="str">
        <f aca="false">IF(MONTH(A650)&gt;=4,"FY "&amp;YEAR(A650)&amp;"-"&amp;RIGHT(YEAR(A650)+1,2),"FY "&amp;(YEAR(A650)-1)&amp;"-"&amp;RIGHT(YEAR(A650),2))</f>
        <v>FY 2003-04</v>
      </c>
      <c r="E650" s="6" t="str">
        <f aca="false">IF(AND(V650&lt;&gt;"",W650&lt;&gt;""),"Yes","No")</f>
        <v>No</v>
      </c>
      <c r="F650" s="18" t="n">
        <f aca="false">Total!F650</f>
        <v>222</v>
      </c>
      <c r="G650" s="18" t="n">
        <f aca="false">Total!G650</f>
        <v>232.6</v>
      </c>
      <c r="H650" s="18" t="n">
        <f aca="false">Total!H650</f>
        <v>-10.6</v>
      </c>
      <c r="I650" s="18" t="n">
        <f aca="false">Total!I650</f>
        <v>-2.3</v>
      </c>
      <c r="J650" s="18" t="str">
        <f aca="false">IF($V650="","",INDEX('Stock Exchange'!F$5:F$2450,$V650))</f>
        <v/>
      </c>
      <c r="K650" s="18" t="str">
        <f aca="false">IF($V650="","",INDEX('Stock Exchange'!G$5:G$2450,$V650))</f>
        <v/>
      </c>
      <c r="L650" s="18" t="str">
        <f aca="false">IF($V650="","",INDEX('Stock Exchange'!H$5:H$2450,$V650))</f>
        <v/>
      </c>
      <c r="M650" s="18" t="str">
        <f aca="false">IF($V650="","",INDEX('Stock Exchange'!I$5:I$2450,$V650))</f>
        <v/>
      </c>
      <c r="N650" s="18" t="str">
        <f aca="false">IF($W650="","",INDEX(Primary!F$5:F$2450,$W650))</f>
        <v/>
      </c>
      <c r="O650" s="18" t="str">
        <f aca="false">IF($W650="","",INDEX(Primary!G$5:G$2450,$W650))</f>
        <v/>
      </c>
      <c r="P650" s="18" t="str">
        <f aca="false">IF($W650="","",INDEX(Primary!H$5:H$2450,$W650))</f>
        <v/>
      </c>
      <c r="Q650" s="18" t="str">
        <f aca="false">IF($W650="","",INDEX(Primary!I$5:I$2450,$W650))</f>
        <v/>
      </c>
      <c r="R650" s="19" t="str">
        <f aca="false">IF($E650="Yes",L650+P650,"")</f>
        <v/>
      </c>
      <c r="S650" s="19" t="str">
        <f aca="false">IF($E650="Yes",H650-R650,"")</f>
        <v/>
      </c>
      <c r="T650" s="6" t="str">
        <f aca="false">IF($E650="Yes",IF(ROUND(ABS(S650),2)&lt;=$T$2,"OK","CHECK"),"n/a")</f>
        <v>n/a</v>
      </c>
      <c r="U650" s="20" t="n">
        <f aca="false">Total!J650</f>
        <v>46.12</v>
      </c>
      <c r="V650" s="17" t="str">
        <f aca="false">IFERROR(MATCH($A650,'Stock Exchange'!$A$5:$A$2450,0),"")</f>
        <v/>
      </c>
      <c r="W650" s="17" t="str">
        <f aca="false">IFERROR(MATCH($A650,Primary!$A$5:$A$2450,0),"")</f>
        <v/>
      </c>
    </row>
    <row r="651" customFormat="false" ht="15" hidden="false" customHeight="false" outlineLevel="0" collapsed="false">
      <c r="A651" s="16" t="n">
        <f aca="false">Total!A651</f>
        <v>37834</v>
      </c>
      <c r="B651" s="17" t="n">
        <f aca="false">YEAR(A651)</f>
        <v>2003</v>
      </c>
      <c r="C651" s="17" t="n">
        <f aca="false">MONTH(A651)</f>
        <v>8</v>
      </c>
      <c r="D651" s="6" t="str">
        <f aca="false">IF(MONTH(A651)&gt;=4,"FY "&amp;YEAR(A651)&amp;"-"&amp;RIGHT(YEAR(A651)+1,2),"FY "&amp;(YEAR(A651)-1)&amp;"-"&amp;RIGHT(YEAR(A651),2))</f>
        <v>FY 2003-04</v>
      </c>
      <c r="E651" s="6" t="str">
        <f aca="false">IF(AND(V651&lt;&gt;"",W651&lt;&gt;""),"Yes","No")</f>
        <v>No</v>
      </c>
      <c r="F651" s="18" t="n">
        <f aca="false">Total!F651</f>
        <v>732.6</v>
      </c>
      <c r="G651" s="18" t="n">
        <f aca="false">Total!G651</f>
        <v>497.8</v>
      </c>
      <c r="H651" s="18" t="n">
        <f aca="false">Total!H651</f>
        <v>234.9</v>
      </c>
      <c r="I651" s="18" t="n">
        <f aca="false">Total!I651</f>
        <v>50.9</v>
      </c>
      <c r="J651" s="18" t="str">
        <f aca="false">IF($V651="","",INDEX('Stock Exchange'!F$5:F$2450,$V651))</f>
        <v/>
      </c>
      <c r="K651" s="18" t="str">
        <f aca="false">IF($V651="","",INDEX('Stock Exchange'!G$5:G$2450,$V651))</f>
        <v/>
      </c>
      <c r="L651" s="18" t="str">
        <f aca="false">IF($V651="","",INDEX('Stock Exchange'!H$5:H$2450,$V651))</f>
        <v/>
      </c>
      <c r="M651" s="18" t="str">
        <f aca="false">IF($V651="","",INDEX('Stock Exchange'!I$5:I$2450,$V651))</f>
        <v/>
      </c>
      <c r="N651" s="18" t="str">
        <f aca="false">IF($W651="","",INDEX(Primary!F$5:F$2450,$W651))</f>
        <v/>
      </c>
      <c r="O651" s="18" t="str">
        <f aca="false">IF($W651="","",INDEX(Primary!G$5:G$2450,$W651))</f>
        <v/>
      </c>
      <c r="P651" s="18" t="str">
        <f aca="false">IF($W651="","",INDEX(Primary!H$5:H$2450,$W651))</f>
        <v/>
      </c>
      <c r="Q651" s="18" t="str">
        <f aca="false">IF($W651="","",INDEX(Primary!I$5:I$2450,$W651))</f>
        <v/>
      </c>
      <c r="R651" s="19" t="str">
        <f aca="false">IF($E651="Yes",L651+P651,"")</f>
        <v/>
      </c>
      <c r="S651" s="19" t="str">
        <f aca="false">IF($E651="Yes",H651-R651,"")</f>
        <v/>
      </c>
      <c r="T651" s="6" t="str">
        <f aca="false">IF($E651="Yes",IF(ROUND(ABS(S651),2)&lt;=$T$2,"OK","CHECK"),"n/a")</f>
        <v>n/a</v>
      </c>
      <c r="U651" s="20" t="n">
        <f aca="false">Total!J651</f>
        <v>46.14</v>
      </c>
      <c r="V651" s="17" t="str">
        <f aca="false">IFERROR(MATCH($A651,'Stock Exchange'!$A$5:$A$2450,0),"")</f>
        <v/>
      </c>
      <c r="W651" s="17" t="str">
        <f aca="false">IFERROR(MATCH($A651,Primary!$A$5:$A$2450,0),"")</f>
        <v/>
      </c>
    </row>
    <row r="652" customFormat="false" ht="15" hidden="false" customHeight="false" outlineLevel="0" collapsed="false">
      <c r="A652" s="16" t="n">
        <f aca="false">Total!A652</f>
        <v>37837</v>
      </c>
      <c r="B652" s="17" t="n">
        <f aca="false">YEAR(A652)</f>
        <v>2003</v>
      </c>
      <c r="C652" s="17" t="n">
        <f aca="false">MONTH(A652)</f>
        <v>8</v>
      </c>
      <c r="D652" s="6" t="str">
        <f aca="false">IF(MONTH(A652)&gt;=4,"FY "&amp;YEAR(A652)&amp;"-"&amp;RIGHT(YEAR(A652)+1,2),"FY "&amp;(YEAR(A652)-1)&amp;"-"&amp;RIGHT(YEAR(A652),2))</f>
        <v>FY 2003-04</v>
      </c>
      <c r="E652" s="6" t="str">
        <f aca="false">IF(AND(V652&lt;&gt;"",W652&lt;&gt;""),"Yes","No")</f>
        <v>No</v>
      </c>
      <c r="F652" s="18" t="n">
        <f aca="false">Total!F652</f>
        <v>509.9</v>
      </c>
      <c r="G652" s="18" t="n">
        <f aca="false">Total!G652</f>
        <v>210.8</v>
      </c>
      <c r="H652" s="18" t="n">
        <f aca="false">Total!H652</f>
        <v>299.1</v>
      </c>
      <c r="I652" s="18" t="n">
        <f aca="false">Total!I652</f>
        <v>64.8</v>
      </c>
      <c r="J652" s="18" t="str">
        <f aca="false">IF($V652="","",INDEX('Stock Exchange'!F$5:F$2450,$V652))</f>
        <v/>
      </c>
      <c r="K652" s="18" t="str">
        <f aca="false">IF($V652="","",INDEX('Stock Exchange'!G$5:G$2450,$V652))</f>
        <v/>
      </c>
      <c r="L652" s="18" t="str">
        <f aca="false">IF($V652="","",INDEX('Stock Exchange'!H$5:H$2450,$V652))</f>
        <v/>
      </c>
      <c r="M652" s="18" t="str">
        <f aca="false">IF($V652="","",INDEX('Stock Exchange'!I$5:I$2450,$V652))</f>
        <v/>
      </c>
      <c r="N652" s="18" t="str">
        <f aca="false">IF($W652="","",INDEX(Primary!F$5:F$2450,$W652))</f>
        <v/>
      </c>
      <c r="O652" s="18" t="str">
        <f aca="false">IF($W652="","",INDEX(Primary!G$5:G$2450,$W652))</f>
        <v/>
      </c>
      <c r="P652" s="18" t="str">
        <f aca="false">IF($W652="","",INDEX(Primary!H$5:H$2450,$W652))</f>
        <v/>
      </c>
      <c r="Q652" s="18" t="str">
        <f aca="false">IF($W652="","",INDEX(Primary!I$5:I$2450,$W652))</f>
        <v/>
      </c>
      <c r="R652" s="19" t="str">
        <f aca="false">IF($E652="Yes",L652+P652,"")</f>
        <v/>
      </c>
      <c r="S652" s="19" t="str">
        <f aca="false">IF($E652="Yes",H652-R652,"")</f>
        <v/>
      </c>
      <c r="T652" s="6" t="str">
        <f aca="false">IF($E652="Yes",IF(ROUND(ABS(S652),2)&lt;=$T$2,"OK","CHECK"),"n/a")</f>
        <v>n/a</v>
      </c>
      <c r="U652" s="20" t="n">
        <f aca="false">Total!J652</f>
        <v>46.16</v>
      </c>
      <c r="V652" s="17" t="str">
        <f aca="false">IFERROR(MATCH($A652,'Stock Exchange'!$A$5:$A$2450,0),"")</f>
        <v/>
      </c>
      <c r="W652" s="17" t="str">
        <f aca="false">IFERROR(MATCH($A652,Primary!$A$5:$A$2450,0),"")</f>
        <v/>
      </c>
    </row>
    <row r="653" customFormat="false" ht="15" hidden="false" customHeight="false" outlineLevel="0" collapsed="false">
      <c r="A653" s="16" t="n">
        <f aca="false">Total!A653</f>
        <v>37838</v>
      </c>
      <c r="B653" s="17" t="n">
        <f aca="false">YEAR(A653)</f>
        <v>2003</v>
      </c>
      <c r="C653" s="17" t="n">
        <f aca="false">MONTH(A653)</f>
        <v>8</v>
      </c>
      <c r="D653" s="6" t="str">
        <f aca="false">IF(MONTH(A653)&gt;=4,"FY "&amp;YEAR(A653)&amp;"-"&amp;RIGHT(YEAR(A653)+1,2),"FY "&amp;(YEAR(A653)-1)&amp;"-"&amp;RIGHT(YEAR(A653),2))</f>
        <v>FY 2003-04</v>
      </c>
      <c r="E653" s="6" t="str">
        <f aca="false">IF(AND(V653&lt;&gt;"",W653&lt;&gt;""),"Yes","No")</f>
        <v>No</v>
      </c>
      <c r="F653" s="18" t="n">
        <f aca="false">Total!F653</f>
        <v>291.3</v>
      </c>
      <c r="G653" s="18" t="n">
        <f aca="false">Total!G653</f>
        <v>206.6</v>
      </c>
      <c r="H653" s="18" t="n">
        <f aca="false">Total!H653</f>
        <v>84.7</v>
      </c>
      <c r="I653" s="18" t="n">
        <f aca="false">Total!I653</f>
        <v>18.4</v>
      </c>
      <c r="J653" s="18" t="str">
        <f aca="false">IF($V653="","",INDEX('Stock Exchange'!F$5:F$2450,$V653))</f>
        <v/>
      </c>
      <c r="K653" s="18" t="str">
        <f aca="false">IF($V653="","",INDEX('Stock Exchange'!G$5:G$2450,$V653))</f>
        <v/>
      </c>
      <c r="L653" s="18" t="str">
        <f aca="false">IF($V653="","",INDEX('Stock Exchange'!H$5:H$2450,$V653))</f>
        <v/>
      </c>
      <c r="M653" s="18" t="str">
        <f aca="false">IF($V653="","",INDEX('Stock Exchange'!I$5:I$2450,$V653))</f>
        <v/>
      </c>
      <c r="N653" s="18" t="str">
        <f aca="false">IF($W653="","",INDEX(Primary!F$5:F$2450,$W653))</f>
        <v/>
      </c>
      <c r="O653" s="18" t="str">
        <f aca="false">IF($W653="","",INDEX(Primary!G$5:G$2450,$W653))</f>
        <v/>
      </c>
      <c r="P653" s="18" t="str">
        <f aca="false">IF($W653="","",INDEX(Primary!H$5:H$2450,$W653))</f>
        <v/>
      </c>
      <c r="Q653" s="18" t="str">
        <f aca="false">IF($W653="","",INDEX(Primary!I$5:I$2450,$W653))</f>
        <v/>
      </c>
      <c r="R653" s="19" t="str">
        <f aca="false">IF($E653="Yes",L653+P653,"")</f>
        <v/>
      </c>
      <c r="S653" s="19" t="str">
        <f aca="false">IF($E653="Yes",H653-R653,"")</f>
        <v/>
      </c>
      <c r="T653" s="6" t="str">
        <f aca="false">IF($E653="Yes",IF(ROUND(ABS(S653),2)&lt;=$T$2,"OK","CHECK"),"n/a")</f>
        <v>n/a</v>
      </c>
      <c r="U653" s="20" t="n">
        <f aca="false">Total!J653</f>
        <v>46.11</v>
      </c>
      <c r="V653" s="17" t="str">
        <f aca="false">IFERROR(MATCH($A653,'Stock Exchange'!$A$5:$A$2450,0),"")</f>
        <v/>
      </c>
      <c r="W653" s="17" t="str">
        <f aca="false">IFERROR(MATCH($A653,Primary!$A$5:$A$2450,0),"")</f>
        <v/>
      </c>
    </row>
    <row r="654" customFormat="false" ht="15" hidden="false" customHeight="false" outlineLevel="0" collapsed="false">
      <c r="A654" s="16" t="n">
        <f aca="false">Total!A654</f>
        <v>37839</v>
      </c>
      <c r="B654" s="17" t="n">
        <f aca="false">YEAR(A654)</f>
        <v>2003</v>
      </c>
      <c r="C654" s="17" t="n">
        <f aca="false">MONTH(A654)</f>
        <v>8</v>
      </c>
      <c r="D654" s="6" t="str">
        <f aca="false">IF(MONTH(A654)&gt;=4,"FY "&amp;YEAR(A654)&amp;"-"&amp;RIGHT(YEAR(A654)+1,2),"FY "&amp;(YEAR(A654)-1)&amp;"-"&amp;RIGHT(YEAR(A654),2))</f>
        <v>FY 2003-04</v>
      </c>
      <c r="E654" s="6" t="str">
        <f aca="false">IF(AND(V654&lt;&gt;"",W654&lt;&gt;""),"Yes","No")</f>
        <v>No</v>
      </c>
      <c r="F654" s="18" t="n">
        <f aca="false">Total!F654</f>
        <v>312.9</v>
      </c>
      <c r="G654" s="18" t="n">
        <f aca="false">Total!G654</f>
        <v>207.5</v>
      </c>
      <c r="H654" s="18" t="n">
        <f aca="false">Total!H654</f>
        <v>105.5</v>
      </c>
      <c r="I654" s="18" t="n">
        <f aca="false">Total!I654</f>
        <v>22.9</v>
      </c>
      <c r="J654" s="18" t="str">
        <f aca="false">IF($V654="","",INDEX('Stock Exchange'!F$5:F$2450,$V654))</f>
        <v/>
      </c>
      <c r="K654" s="18" t="str">
        <f aca="false">IF($V654="","",INDEX('Stock Exchange'!G$5:G$2450,$V654))</f>
        <v/>
      </c>
      <c r="L654" s="18" t="str">
        <f aca="false">IF($V654="","",INDEX('Stock Exchange'!H$5:H$2450,$V654))</f>
        <v/>
      </c>
      <c r="M654" s="18" t="str">
        <f aca="false">IF($V654="","",INDEX('Stock Exchange'!I$5:I$2450,$V654))</f>
        <v/>
      </c>
      <c r="N654" s="18" t="str">
        <f aca="false">IF($W654="","",INDEX(Primary!F$5:F$2450,$W654))</f>
        <v/>
      </c>
      <c r="O654" s="18" t="str">
        <f aca="false">IF($W654="","",INDEX(Primary!G$5:G$2450,$W654))</f>
        <v/>
      </c>
      <c r="P654" s="18" t="str">
        <f aca="false">IF($W654="","",INDEX(Primary!H$5:H$2450,$W654))</f>
        <v/>
      </c>
      <c r="Q654" s="18" t="str">
        <f aca="false">IF($W654="","",INDEX(Primary!I$5:I$2450,$W654))</f>
        <v/>
      </c>
      <c r="R654" s="19" t="str">
        <f aca="false">IF($E654="Yes",L654+P654,"")</f>
        <v/>
      </c>
      <c r="S654" s="19" t="str">
        <f aca="false">IF($E654="Yes",H654-R654,"")</f>
        <v/>
      </c>
      <c r="T654" s="6" t="str">
        <f aca="false">IF($E654="Yes",IF(ROUND(ABS(S654),2)&lt;=$T$2,"OK","CHECK"),"n/a")</f>
        <v>n/a</v>
      </c>
      <c r="U654" s="20" t="n">
        <f aca="false">Total!J654</f>
        <v>46.12</v>
      </c>
      <c r="V654" s="17" t="str">
        <f aca="false">IFERROR(MATCH($A654,'Stock Exchange'!$A$5:$A$2450,0),"")</f>
        <v/>
      </c>
      <c r="W654" s="17" t="str">
        <f aca="false">IFERROR(MATCH($A654,Primary!$A$5:$A$2450,0),"")</f>
        <v/>
      </c>
    </row>
    <row r="655" customFormat="false" ht="15" hidden="false" customHeight="false" outlineLevel="0" collapsed="false">
      <c r="A655" s="16" t="n">
        <f aca="false">Total!A655</f>
        <v>37840</v>
      </c>
      <c r="B655" s="17" t="n">
        <f aca="false">YEAR(A655)</f>
        <v>2003</v>
      </c>
      <c r="C655" s="17" t="n">
        <f aca="false">MONTH(A655)</f>
        <v>8</v>
      </c>
      <c r="D655" s="6" t="str">
        <f aca="false">IF(MONTH(A655)&gt;=4,"FY "&amp;YEAR(A655)&amp;"-"&amp;RIGHT(YEAR(A655)+1,2),"FY "&amp;(YEAR(A655)-1)&amp;"-"&amp;RIGHT(YEAR(A655),2))</f>
        <v>FY 2003-04</v>
      </c>
      <c r="E655" s="6" t="str">
        <f aca="false">IF(AND(V655&lt;&gt;"",W655&lt;&gt;""),"Yes","No")</f>
        <v>No</v>
      </c>
      <c r="F655" s="18" t="n">
        <f aca="false">Total!F655</f>
        <v>354.8</v>
      </c>
      <c r="G655" s="18" t="n">
        <f aca="false">Total!G655</f>
        <v>428.1</v>
      </c>
      <c r="H655" s="18" t="n">
        <f aca="false">Total!H655</f>
        <v>-73.3</v>
      </c>
      <c r="I655" s="18" t="n">
        <f aca="false">Total!I655</f>
        <v>-15.9</v>
      </c>
      <c r="J655" s="18" t="str">
        <f aca="false">IF($V655="","",INDEX('Stock Exchange'!F$5:F$2450,$V655))</f>
        <v/>
      </c>
      <c r="K655" s="18" t="str">
        <f aca="false">IF($V655="","",INDEX('Stock Exchange'!G$5:G$2450,$V655))</f>
        <v/>
      </c>
      <c r="L655" s="18" t="str">
        <f aca="false">IF($V655="","",INDEX('Stock Exchange'!H$5:H$2450,$V655))</f>
        <v/>
      </c>
      <c r="M655" s="18" t="str">
        <f aca="false">IF($V655="","",INDEX('Stock Exchange'!I$5:I$2450,$V655))</f>
        <v/>
      </c>
      <c r="N655" s="18" t="str">
        <f aca="false">IF($W655="","",INDEX(Primary!F$5:F$2450,$W655))</f>
        <v/>
      </c>
      <c r="O655" s="18" t="str">
        <f aca="false">IF($W655="","",INDEX(Primary!G$5:G$2450,$W655))</f>
        <v/>
      </c>
      <c r="P655" s="18" t="str">
        <f aca="false">IF($W655="","",INDEX(Primary!H$5:H$2450,$W655))</f>
        <v/>
      </c>
      <c r="Q655" s="18" t="str">
        <f aca="false">IF($W655="","",INDEX(Primary!I$5:I$2450,$W655))</f>
        <v/>
      </c>
      <c r="R655" s="19" t="str">
        <f aca="false">IF($E655="Yes",L655+P655,"")</f>
        <v/>
      </c>
      <c r="S655" s="19" t="str">
        <f aca="false">IF($E655="Yes",H655-R655,"")</f>
        <v/>
      </c>
      <c r="T655" s="6" t="str">
        <f aca="false">IF($E655="Yes",IF(ROUND(ABS(S655),2)&lt;=$T$2,"OK","CHECK"),"n/a")</f>
        <v>n/a</v>
      </c>
      <c r="U655" s="20" t="n">
        <f aca="false">Total!J655</f>
        <v>46.08</v>
      </c>
      <c r="V655" s="17" t="str">
        <f aca="false">IFERROR(MATCH($A655,'Stock Exchange'!$A$5:$A$2450,0),"")</f>
        <v/>
      </c>
      <c r="W655" s="17" t="str">
        <f aca="false">IFERROR(MATCH($A655,Primary!$A$5:$A$2450,0),"")</f>
        <v/>
      </c>
    </row>
    <row r="656" customFormat="false" ht="15" hidden="false" customHeight="false" outlineLevel="0" collapsed="false">
      <c r="A656" s="16" t="n">
        <f aca="false">Total!A656</f>
        <v>37841</v>
      </c>
      <c r="B656" s="17" t="n">
        <f aca="false">YEAR(A656)</f>
        <v>2003</v>
      </c>
      <c r="C656" s="17" t="n">
        <f aca="false">MONTH(A656)</f>
        <v>8</v>
      </c>
      <c r="D656" s="6" t="str">
        <f aca="false">IF(MONTH(A656)&gt;=4,"FY "&amp;YEAR(A656)&amp;"-"&amp;RIGHT(YEAR(A656)+1,2),"FY "&amp;(YEAR(A656)-1)&amp;"-"&amp;RIGHT(YEAR(A656),2))</f>
        <v>FY 2003-04</v>
      </c>
      <c r="E656" s="6" t="str">
        <f aca="false">IF(AND(V656&lt;&gt;"",W656&lt;&gt;""),"Yes","No")</f>
        <v>No</v>
      </c>
      <c r="F656" s="18" t="n">
        <f aca="false">Total!F656</f>
        <v>276.3</v>
      </c>
      <c r="G656" s="18" t="n">
        <f aca="false">Total!G656</f>
        <v>275.4</v>
      </c>
      <c r="H656" s="18" t="n">
        <f aca="false">Total!H656</f>
        <v>0.8</v>
      </c>
      <c r="I656" s="18" t="n">
        <f aca="false">Total!I656</f>
        <v>0.2</v>
      </c>
      <c r="J656" s="18" t="str">
        <f aca="false">IF($V656="","",INDEX('Stock Exchange'!F$5:F$2450,$V656))</f>
        <v/>
      </c>
      <c r="K656" s="18" t="str">
        <f aca="false">IF($V656="","",INDEX('Stock Exchange'!G$5:G$2450,$V656))</f>
        <v/>
      </c>
      <c r="L656" s="18" t="str">
        <f aca="false">IF($V656="","",INDEX('Stock Exchange'!H$5:H$2450,$V656))</f>
        <v/>
      </c>
      <c r="M656" s="18" t="str">
        <f aca="false">IF($V656="","",INDEX('Stock Exchange'!I$5:I$2450,$V656))</f>
        <v/>
      </c>
      <c r="N656" s="18" t="str">
        <f aca="false">IF($W656="","",INDEX(Primary!F$5:F$2450,$W656))</f>
        <v/>
      </c>
      <c r="O656" s="18" t="str">
        <f aca="false">IF($W656="","",INDEX(Primary!G$5:G$2450,$W656))</f>
        <v/>
      </c>
      <c r="P656" s="18" t="str">
        <f aca="false">IF($W656="","",INDEX(Primary!H$5:H$2450,$W656))</f>
        <v/>
      </c>
      <c r="Q656" s="18" t="str">
        <f aca="false">IF($W656="","",INDEX(Primary!I$5:I$2450,$W656))</f>
        <v/>
      </c>
      <c r="R656" s="19" t="str">
        <f aca="false">IF($E656="Yes",L656+P656,"")</f>
        <v/>
      </c>
      <c r="S656" s="19" t="str">
        <f aca="false">IF($E656="Yes",H656-R656,"")</f>
        <v/>
      </c>
      <c r="T656" s="6" t="str">
        <f aca="false">IF($E656="Yes",IF(ROUND(ABS(S656),2)&lt;=$T$2,"OK","CHECK"),"n/a")</f>
        <v>n/a</v>
      </c>
      <c r="U656" s="20" t="n">
        <f aca="false">Total!J656</f>
        <v>46.02</v>
      </c>
      <c r="V656" s="17" t="str">
        <f aca="false">IFERROR(MATCH($A656,'Stock Exchange'!$A$5:$A$2450,0),"")</f>
        <v/>
      </c>
      <c r="W656" s="17" t="str">
        <f aca="false">IFERROR(MATCH($A656,Primary!$A$5:$A$2450,0),"")</f>
        <v/>
      </c>
    </row>
    <row r="657" customFormat="false" ht="15" hidden="false" customHeight="false" outlineLevel="0" collapsed="false">
      <c r="A657" s="16" t="n">
        <f aca="false">Total!A657</f>
        <v>37844</v>
      </c>
      <c r="B657" s="17" t="n">
        <f aca="false">YEAR(A657)</f>
        <v>2003</v>
      </c>
      <c r="C657" s="17" t="n">
        <f aca="false">MONTH(A657)</f>
        <v>8</v>
      </c>
      <c r="D657" s="6" t="str">
        <f aca="false">IF(MONTH(A657)&gt;=4,"FY "&amp;YEAR(A657)&amp;"-"&amp;RIGHT(YEAR(A657)+1,2),"FY "&amp;(YEAR(A657)-1)&amp;"-"&amp;RIGHT(YEAR(A657),2))</f>
        <v>FY 2003-04</v>
      </c>
      <c r="E657" s="6" t="str">
        <f aca="false">IF(AND(V657&lt;&gt;"",W657&lt;&gt;""),"Yes","No")</f>
        <v>No</v>
      </c>
      <c r="F657" s="18" t="n">
        <f aca="false">Total!F657</f>
        <v>440.8</v>
      </c>
      <c r="G657" s="18" t="n">
        <f aca="false">Total!G657</f>
        <v>175</v>
      </c>
      <c r="H657" s="18" t="n">
        <f aca="false">Total!H657</f>
        <v>265.9</v>
      </c>
      <c r="I657" s="18" t="n">
        <f aca="false">Total!I657</f>
        <v>57.8</v>
      </c>
      <c r="J657" s="18" t="str">
        <f aca="false">IF($V657="","",INDEX('Stock Exchange'!F$5:F$2450,$V657))</f>
        <v/>
      </c>
      <c r="K657" s="18" t="str">
        <f aca="false">IF($V657="","",INDEX('Stock Exchange'!G$5:G$2450,$V657))</f>
        <v/>
      </c>
      <c r="L657" s="18" t="str">
        <f aca="false">IF($V657="","",INDEX('Stock Exchange'!H$5:H$2450,$V657))</f>
        <v/>
      </c>
      <c r="M657" s="18" t="str">
        <f aca="false">IF($V657="","",INDEX('Stock Exchange'!I$5:I$2450,$V657))</f>
        <v/>
      </c>
      <c r="N657" s="18" t="str">
        <f aca="false">IF($W657="","",INDEX(Primary!F$5:F$2450,$W657))</f>
        <v/>
      </c>
      <c r="O657" s="18" t="str">
        <f aca="false">IF($W657="","",INDEX(Primary!G$5:G$2450,$W657))</f>
        <v/>
      </c>
      <c r="P657" s="18" t="str">
        <f aca="false">IF($W657="","",INDEX(Primary!H$5:H$2450,$W657))</f>
        <v/>
      </c>
      <c r="Q657" s="18" t="str">
        <f aca="false">IF($W657="","",INDEX(Primary!I$5:I$2450,$W657))</f>
        <v/>
      </c>
      <c r="R657" s="19" t="str">
        <f aca="false">IF($E657="Yes",L657+P657,"")</f>
        <v/>
      </c>
      <c r="S657" s="19" t="str">
        <f aca="false">IF($E657="Yes",H657-R657,"")</f>
        <v/>
      </c>
      <c r="T657" s="6" t="str">
        <f aca="false">IF($E657="Yes",IF(ROUND(ABS(S657),2)&lt;=$T$2,"OK","CHECK"),"n/a")</f>
        <v>n/a</v>
      </c>
      <c r="U657" s="20" t="n">
        <f aca="false">Total!J657</f>
        <v>46.03</v>
      </c>
      <c r="V657" s="17" t="str">
        <f aca="false">IFERROR(MATCH($A657,'Stock Exchange'!$A$5:$A$2450,0),"")</f>
        <v/>
      </c>
      <c r="W657" s="17" t="str">
        <f aca="false">IFERROR(MATCH($A657,Primary!$A$5:$A$2450,0),"")</f>
        <v/>
      </c>
    </row>
    <row r="658" customFormat="false" ht="15" hidden="false" customHeight="false" outlineLevel="0" collapsed="false">
      <c r="A658" s="16" t="n">
        <f aca="false">Total!A658</f>
        <v>37845</v>
      </c>
      <c r="B658" s="17" t="n">
        <f aca="false">YEAR(A658)</f>
        <v>2003</v>
      </c>
      <c r="C658" s="17" t="n">
        <f aca="false">MONTH(A658)</f>
        <v>8</v>
      </c>
      <c r="D658" s="6" t="str">
        <f aca="false">IF(MONTH(A658)&gt;=4,"FY "&amp;YEAR(A658)&amp;"-"&amp;RIGHT(YEAR(A658)+1,2),"FY "&amp;(YEAR(A658)-1)&amp;"-"&amp;RIGHT(YEAR(A658),2))</f>
        <v>FY 2003-04</v>
      </c>
      <c r="E658" s="6" t="str">
        <f aca="false">IF(AND(V658&lt;&gt;"",W658&lt;&gt;""),"Yes","No")</f>
        <v>No</v>
      </c>
      <c r="F658" s="18" t="n">
        <f aca="false">Total!F658</f>
        <v>332.8</v>
      </c>
      <c r="G658" s="18" t="n">
        <f aca="false">Total!G658</f>
        <v>173.3</v>
      </c>
      <c r="H658" s="18" t="n">
        <f aca="false">Total!H658</f>
        <v>159.6</v>
      </c>
      <c r="I658" s="18" t="n">
        <f aca="false">Total!I658</f>
        <v>34.7</v>
      </c>
      <c r="J658" s="18" t="str">
        <f aca="false">IF($V658="","",INDEX('Stock Exchange'!F$5:F$2450,$V658))</f>
        <v/>
      </c>
      <c r="K658" s="18" t="str">
        <f aca="false">IF($V658="","",INDEX('Stock Exchange'!G$5:G$2450,$V658))</f>
        <v/>
      </c>
      <c r="L658" s="18" t="str">
        <f aca="false">IF($V658="","",INDEX('Stock Exchange'!H$5:H$2450,$V658))</f>
        <v/>
      </c>
      <c r="M658" s="18" t="str">
        <f aca="false">IF($V658="","",INDEX('Stock Exchange'!I$5:I$2450,$V658))</f>
        <v/>
      </c>
      <c r="N658" s="18" t="str">
        <f aca="false">IF($W658="","",INDEX(Primary!F$5:F$2450,$W658))</f>
        <v/>
      </c>
      <c r="O658" s="18" t="str">
        <f aca="false">IF($W658="","",INDEX(Primary!G$5:G$2450,$W658))</f>
        <v/>
      </c>
      <c r="P658" s="18" t="str">
        <f aca="false">IF($W658="","",INDEX(Primary!H$5:H$2450,$W658))</f>
        <v/>
      </c>
      <c r="Q658" s="18" t="str">
        <f aca="false">IF($W658="","",INDEX(Primary!I$5:I$2450,$W658))</f>
        <v/>
      </c>
      <c r="R658" s="19" t="str">
        <f aca="false">IF($E658="Yes",L658+P658,"")</f>
        <v/>
      </c>
      <c r="S658" s="19" t="str">
        <f aca="false">IF($E658="Yes",H658-R658,"")</f>
        <v/>
      </c>
      <c r="T658" s="6" t="str">
        <f aca="false">IF($E658="Yes",IF(ROUND(ABS(S658),2)&lt;=$T$2,"OK","CHECK"),"n/a")</f>
        <v>n/a</v>
      </c>
      <c r="U658" s="20" t="n">
        <f aca="false">Total!J658</f>
        <v>45.96</v>
      </c>
      <c r="V658" s="17" t="str">
        <f aca="false">IFERROR(MATCH($A658,'Stock Exchange'!$A$5:$A$2450,0),"")</f>
        <v/>
      </c>
      <c r="W658" s="17" t="str">
        <f aca="false">IFERROR(MATCH($A658,Primary!$A$5:$A$2450,0),"")</f>
        <v/>
      </c>
    </row>
    <row r="659" customFormat="false" ht="15" hidden="false" customHeight="false" outlineLevel="0" collapsed="false">
      <c r="A659" s="16" t="n">
        <f aca="false">Total!A659</f>
        <v>37846</v>
      </c>
      <c r="B659" s="17" t="n">
        <f aca="false">YEAR(A659)</f>
        <v>2003</v>
      </c>
      <c r="C659" s="17" t="n">
        <f aca="false">MONTH(A659)</f>
        <v>8</v>
      </c>
      <c r="D659" s="6" t="str">
        <f aca="false">IF(MONTH(A659)&gt;=4,"FY "&amp;YEAR(A659)&amp;"-"&amp;RIGHT(YEAR(A659)+1,2),"FY "&amp;(YEAR(A659)-1)&amp;"-"&amp;RIGHT(YEAR(A659),2))</f>
        <v>FY 2003-04</v>
      </c>
      <c r="E659" s="6" t="str">
        <f aca="false">IF(AND(V659&lt;&gt;"",W659&lt;&gt;""),"Yes","No")</f>
        <v>No</v>
      </c>
      <c r="F659" s="18" t="n">
        <f aca="false">Total!F659</f>
        <v>356.4</v>
      </c>
      <c r="G659" s="18" t="n">
        <f aca="false">Total!G659</f>
        <v>163.3</v>
      </c>
      <c r="H659" s="18" t="n">
        <f aca="false">Total!H659</f>
        <v>193.1</v>
      </c>
      <c r="I659" s="18" t="n">
        <f aca="false">Total!I659</f>
        <v>42</v>
      </c>
      <c r="J659" s="18" t="str">
        <f aca="false">IF($V659="","",INDEX('Stock Exchange'!F$5:F$2450,$V659))</f>
        <v/>
      </c>
      <c r="K659" s="18" t="str">
        <f aca="false">IF($V659="","",INDEX('Stock Exchange'!G$5:G$2450,$V659))</f>
        <v/>
      </c>
      <c r="L659" s="18" t="str">
        <f aca="false">IF($V659="","",INDEX('Stock Exchange'!H$5:H$2450,$V659))</f>
        <v/>
      </c>
      <c r="M659" s="18" t="str">
        <f aca="false">IF($V659="","",INDEX('Stock Exchange'!I$5:I$2450,$V659))</f>
        <v/>
      </c>
      <c r="N659" s="18" t="str">
        <f aca="false">IF($W659="","",INDEX(Primary!F$5:F$2450,$W659))</f>
        <v/>
      </c>
      <c r="O659" s="18" t="str">
        <f aca="false">IF($W659="","",INDEX(Primary!G$5:G$2450,$W659))</f>
        <v/>
      </c>
      <c r="P659" s="18" t="str">
        <f aca="false">IF($W659="","",INDEX(Primary!H$5:H$2450,$W659))</f>
        <v/>
      </c>
      <c r="Q659" s="18" t="str">
        <f aca="false">IF($W659="","",INDEX(Primary!I$5:I$2450,$W659))</f>
        <v/>
      </c>
      <c r="R659" s="19" t="str">
        <f aca="false">IF($E659="Yes",L659+P659,"")</f>
        <v/>
      </c>
      <c r="S659" s="19" t="str">
        <f aca="false">IF($E659="Yes",H659-R659,"")</f>
        <v/>
      </c>
      <c r="T659" s="6" t="str">
        <f aca="false">IF($E659="Yes",IF(ROUND(ABS(S659),2)&lt;=$T$2,"OK","CHECK"),"n/a")</f>
        <v>n/a</v>
      </c>
      <c r="U659" s="20" t="n">
        <f aca="false">Total!J659</f>
        <v>45.93</v>
      </c>
      <c r="V659" s="17" t="str">
        <f aca="false">IFERROR(MATCH($A659,'Stock Exchange'!$A$5:$A$2450,0),"")</f>
        <v/>
      </c>
      <c r="W659" s="17" t="str">
        <f aca="false">IFERROR(MATCH($A659,Primary!$A$5:$A$2450,0),"")</f>
        <v/>
      </c>
    </row>
    <row r="660" customFormat="false" ht="15" hidden="false" customHeight="false" outlineLevel="0" collapsed="false">
      <c r="A660" s="16" t="n">
        <f aca="false">Total!A660</f>
        <v>37847</v>
      </c>
      <c r="B660" s="17" t="n">
        <f aca="false">YEAR(A660)</f>
        <v>2003</v>
      </c>
      <c r="C660" s="17" t="n">
        <f aca="false">MONTH(A660)</f>
        <v>8</v>
      </c>
      <c r="D660" s="6" t="str">
        <f aca="false">IF(MONTH(A660)&gt;=4,"FY "&amp;YEAR(A660)&amp;"-"&amp;RIGHT(YEAR(A660)+1,2),"FY "&amp;(YEAR(A660)-1)&amp;"-"&amp;RIGHT(YEAR(A660),2))</f>
        <v>FY 2003-04</v>
      </c>
      <c r="E660" s="6" t="str">
        <f aca="false">IF(AND(V660&lt;&gt;"",W660&lt;&gt;""),"Yes","No")</f>
        <v>No</v>
      </c>
      <c r="F660" s="18" t="n">
        <f aca="false">Total!F660</f>
        <v>322.7</v>
      </c>
      <c r="G660" s="18" t="n">
        <f aca="false">Total!G660</f>
        <v>209.7</v>
      </c>
      <c r="H660" s="18" t="n">
        <f aca="false">Total!H660</f>
        <v>113</v>
      </c>
      <c r="I660" s="18" t="n">
        <f aca="false">Total!I660</f>
        <v>24.6</v>
      </c>
      <c r="J660" s="18" t="str">
        <f aca="false">IF($V660="","",INDEX('Stock Exchange'!F$5:F$2450,$V660))</f>
        <v/>
      </c>
      <c r="K660" s="18" t="str">
        <f aca="false">IF($V660="","",INDEX('Stock Exchange'!G$5:G$2450,$V660))</f>
        <v/>
      </c>
      <c r="L660" s="18" t="str">
        <f aca="false">IF($V660="","",INDEX('Stock Exchange'!H$5:H$2450,$V660))</f>
        <v/>
      </c>
      <c r="M660" s="18" t="str">
        <f aca="false">IF($V660="","",INDEX('Stock Exchange'!I$5:I$2450,$V660))</f>
        <v/>
      </c>
      <c r="N660" s="18" t="str">
        <f aca="false">IF($W660="","",INDEX(Primary!F$5:F$2450,$W660))</f>
        <v/>
      </c>
      <c r="O660" s="18" t="str">
        <f aca="false">IF($W660="","",INDEX(Primary!G$5:G$2450,$W660))</f>
        <v/>
      </c>
      <c r="P660" s="18" t="str">
        <f aca="false">IF($W660="","",INDEX(Primary!H$5:H$2450,$W660))</f>
        <v/>
      </c>
      <c r="Q660" s="18" t="str">
        <f aca="false">IF($W660="","",INDEX(Primary!I$5:I$2450,$W660))</f>
        <v/>
      </c>
      <c r="R660" s="19" t="str">
        <f aca="false">IF($E660="Yes",L660+P660,"")</f>
        <v/>
      </c>
      <c r="S660" s="19" t="str">
        <f aca="false">IF($E660="Yes",H660-R660,"")</f>
        <v/>
      </c>
      <c r="T660" s="6" t="str">
        <f aca="false">IF($E660="Yes",IF(ROUND(ABS(S660),2)&lt;=$T$2,"OK","CHECK"),"n/a")</f>
        <v>n/a</v>
      </c>
      <c r="U660" s="20" t="n">
        <f aca="false">Total!J660</f>
        <v>45.92</v>
      </c>
      <c r="V660" s="17" t="str">
        <f aca="false">IFERROR(MATCH($A660,'Stock Exchange'!$A$5:$A$2450,0),"")</f>
        <v/>
      </c>
      <c r="W660" s="17" t="str">
        <f aca="false">IFERROR(MATCH($A660,Primary!$A$5:$A$2450,0),"")</f>
        <v/>
      </c>
    </row>
    <row r="661" customFormat="false" ht="15" hidden="false" customHeight="false" outlineLevel="0" collapsed="false">
      <c r="A661" s="16" t="n">
        <f aca="false">Total!A661</f>
        <v>37851</v>
      </c>
      <c r="B661" s="17" t="n">
        <f aca="false">YEAR(A661)</f>
        <v>2003</v>
      </c>
      <c r="C661" s="17" t="n">
        <f aca="false">MONTH(A661)</f>
        <v>8</v>
      </c>
      <c r="D661" s="6" t="str">
        <f aca="false">IF(MONTH(A661)&gt;=4,"FY "&amp;YEAR(A661)&amp;"-"&amp;RIGHT(YEAR(A661)+1,2),"FY "&amp;(YEAR(A661)-1)&amp;"-"&amp;RIGHT(YEAR(A661),2))</f>
        <v>FY 2003-04</v>
      </c>
      <c r="E661" s="6" t="str">
        <f aca="false">IF(AND(V661&lt;&gt;"",W661&lt;&gt;""),"Yes","No")</f>
        <v>No</v>
      </c>
      <c r="F661" s="18" t="n">
        <f aca="false">Total!F661</f>
        <v>305.3</v>
      </c>
      <c r="G661" s="18" t="n">
        <f aca="false">Total!G661</f>
        <v>203.2</v>
      </c>
      <c r="H661" s="18" t="n">
        <f aca="false">Total!H661</f>
        <v>102.1</v>
      </c>
      <c r="I661" s="18" t="n">
        <f aca="false">Total!I661</f>
        <v>22.2</v>
      </c>
      <c r="J661" s="18" t="str">
        <f aca="false">IF($V661="","",INDEX('Stock Exchange'!F$5:F$2450,$V661))</f>
        <v/>
      </c>
      <c r="K661" s="18" t="str">
        <f aca="false">IF($V661="","",INDEX('Stock Exchange'!G$5:G$2450,$V661))</f>
        <v/>
      </c>
      <c r="L661" s="18" t="str">
        <f aca="false">IF($V661="","",INDEX('Stock Exchange'!H$5:H$2450,$V661))</f>
        <v/>
      </c>
      <c r="M661" s="18" t="str">
        <f aca="false">IF($V661="","",INDEX('Stock Exchange'!I$5:I$2450,$V661))</f>
        <v/>
      </c>
      <c r="N661" s="18" t="str">
        <f aca="false">IF($W661="","",INDEX(Primary!F$5:F$2450,$W661))</f>
        <v/>
      </c>
      <c r="O661" s="18" t="str">
        <f aca="false">IF($W661="","",INDEX(Primary!G$5:G$2450,$W661))</f>
        <v/>
      </c>
      <c r="P661" s="18" t="str">
        <f aca="false">IF($W661="","",INDEX(Primary!H$5:H$2450,$W661))</f>
        <v/>
      </c>
      <c r="Q661" s="18" t="str">
        <f aca="false">IF($W661="","",INDEX(Primary!I$5:I$2450,$W661))</f>
        <v/>
      </c>
      <c r="R661" s="19" t="str">
        <f aca="false">IF($E661="Yes",L661+P661,"")</f>
        <v/>
      </c>
      <c r="S661" s="19" t="str">
        <f aca="false">IF($E661="Yes",H661-R661,"")</f>
        <v/>
      </c>
      <c r="T661" s="6" t="str">
        <f aca="false">IF($E661="Yes",IF(ROUND(ABS(S661),2)&lt;=$T$2,"OK","CHECK"),"n/a")</f>
        <v>n/a</v>
      </c>
      <c r="U661" s="20" t="n">
        <f aca="false">Total!J661</f>
        <v>45.91</v>
      </c>
      <c r="V661" s="17" t="str">
        <f aca="false">IFERROR(MATCH($A661,'Stock Exchange'!$A$5:$A$2450,0),"")</f>
        <v/>
      </c>
      <c r="W661" s="17" t="str">
        <f aca="false">IFERROR(MATCH($A661,Primary!$A$5:$A$2450,0),"")</f>
        <v/>
      </c>
    </row>
    <row r="662" customFormat="false" ht="15" hidden="false" customHeight="false" outlineLevel="0" collapsed="false">
      <c r="A662" s="16" t="n">
        <f aca="false">Total!A662</f>
        <v>37852</v>
      </c>
      <c r="B662" s="17" t="n">
        <f aca="false">YEAR(A662)</f>
        <v>2003</v>
      </c>
      <c r="C662" s="17" t="n">
        <f aca="false">MONTH(A662)</f>
        <v>8</v>
      </c>
      <c r="D662" s="6" t="str">
        <f aca="false">IF(MONTH(A662)&gt;=4,"FY "&amp;YEAR(A662)&amp;"-"&amp;RIGHT(YEAR(A662)+1,2),"FY "&amp;(YEAR(A662)-1)&amp;"-"&amp;RIGHT(YEAR(A662),2))</f>
        <v>FY 2003-04</v>
      </c>
      <c r="E662" s="6" t="str">
        <f aca="false">IF(AND(V662&lt;&gt;"",W662&lt;&gt;""),"Yes","No")</f>
        <v>No</v>
      </c>
      <c r="F662" s="18" t="n">
        <f aca="false">Total!F662</f>
        <v>320.1</v>
      </c>
      <c r="G662" s="18" t="n">
        <f aca="false">Total!G662</f>
        <v>199.7</v>
      </c>
      <c r="H662" s="18" t="n">
        <f aca="false">Total!H662</f>
        <v>120.5</v>
      </c>
      <c r="I662" s="18" t="n">
        <f aca="false">Total!I662</f>
        <v>26.3</v>
      </c>
      <c r="J662" s="18" t="str">
        <f aca="false">IF($V662="","",INDEX('Stock Exchange'!F$5:F$2450,$V662))</f>
        <v/>
      </c>
      <c r="K662" s="18" t="str">
        <f aca="false">IF($V662="","",INDEX('Stock Exchange'!G$5:G$2450,$V662))</f>
        <v/>
      </c>
      <c r="L662" s="18" t="str">
        <f aca="false">IF($V662="","",INDEX('Stock Exchange'!H$5:H$2450,$V662))</f>
        <v/>
      </c>
      <c r="M662" s="18" t="str">
        <f aca="false">IF($V662="","",INDEX('Stock Exchange'!I$5:I$2450,$V662))</f>
        <v/>
      </c>
      <c r="N662" s="18" t="str">
        <f aca="false">IF($W662="","",INDEX(Primary!F$5:F$2450,$W662))</f>
        <v/>
      </c>
      <c r="O662" s="18" t="str">
        <f aca="false">IF($W662="","",INDEX(Primary!G$5:G$2450,$W662))</f>
        <v/>
      </c>
      <c r="P662" s="18" t="str">
        <f aca="false">IF($W662="","",INDEX(Primary!H$5:H$2450,$W662))</f>
        <v/>
      </c>
      <c r="Q662" s="18" t="str">
        <f aca="false">IF($W662="","",INDEX(Primary!I$5:I$2450,$W662))</f>
        <v/>
      </c>
      <c r="R662" s="19" t="str">
        <f aca="false">IF($E662="Yes",L662+P662,"")</f>
        <v/>
      </c>
      <c r="S662" s="19" t="str">
        <f aca="false">IF($E662="Yes",H662-R662,"")</f>
        <v/>
      </c>
      <c r="T662" s="6" t="str">
        <f aca="false">IF($E662="Yes",IF(ROUND(ABS(S662),2)&lt;=$T$2,"OK","CHECK"),"n/a")</f>
        <v>n/a</v>
      </c>
      <c r="U662" s="20" t="n">
        <f aca="false">Total!J662</f>
        <v>45.86</v>
      </c>
      <c r="V662" s="17" t="str">
        <f aca="false">IFERROR(MATCH($A662,'Stock Exchange'!$A$5:$A$2450,0),"")</f>
        <v/>
      </c>
      <c r="W662" s="17" t="str">
        <f aca="false">IFERROR(MATCH($A662,Primary!$A$5:$A$2450,0),"")</f>
        <v/>
      </c>
    </row>
    <row r="663" customFormat="false" ht="15" hidden="false" customHeight="false" outlineLevel="0" collapsed="false">
      <c r="A663" s="16" t="n">
        <f aca="false">Total!A663</f>
        <v>37853</v>
      </c>
      <c r="B663" s="17" t="n">
        <f aca="false">YEAR(A663)</f>
        <v>2003</v>
      </c>
      <c r="C663" s="17" t="n">
        <f aca="false">MONTH(A663)</f>
        <v>8</v>
      </c>
      <c r="D663" s="6" t="str">
        <f aca="false">IF(MONTH(A663)&gt;=4,"FY "&amp;YEAR(A663)&amp;"-"&amp;RIGHT(YEAR(A663)+1,2),"FY "&amp;(YEAR(A663)-1)&amp;"-"&amp;RIGHT(YEAR(A663),2))</f>
        <v>FY 2003-04</v>
      </c>
      <c r="E663" s="6" t="str">
        <f aca="false">IF(AND(V663&lt;&gt;"",W663&lt;&gt;""),"Yes","No")</f>
        <v>No</v>
      </c>
      <c r="F663" s="18" t="n">
        <f aca="false">Total!F663</f>
        <v>389.8</v>
      </c>
      <c r="G663" s="18" t="n">
        <f aca="false">Total!G663</f>
        <v>234.1</v>
      </c>
      <c r="H663" s="18" t="n">
        <f aca="false">Total!H663</f>
        <v>155.7</v>
      </c>
      <c r="I663" s="18" t="n">
        <f aca="false">Total!I663</f>
        <v>34</v>
      </c>
      <c r="J663" s="18" t="str">
        <f aca="false">IF($V663="","",INDEX('Stock Exchange'!F$5:F$2450,$V663))</f>
        <v/>
      </c>
      <c r="K663" s="18" t="str">
        <f aca="false">IF($V663="","",INDEX('Stock Exchange'!G$5:G$2450,$V663))</f>
        <v/>
      </c>
      <c r="L663" s="18" t="str">
        <f aca="false">IF($V663="","",INDEX('Stock Exchange'!H$5:H$2450,$V663))</f>
        <v/>
      </c>
      <c r="M663" s="18" t="str">
        <f aca="false">IF($V663="","",INDEX('Stock Exchange'!I$5:I$2450,$V663))</f>
        <v/>
      </c>
      <c r="N663" s="18" t="str">
        <f aca="false">IF($W663="","",INDEX(Primary!F$5:F$2450,$W663))</f>
        <v/>
      </c>
      <c r="O663" s="18" t="str">
        <f aca="false">IF($W663="","",INDEX(Primary!G$5:G$2450,$W663))</f>
        <v/>
      </c>
      <c r="P663" s="18" t="str">
        <f aca="false">IF($W663="","",INDEX(Primary!H$5:H$2450,$W663))</f>
        <v/>
      </c>
      <c r="Q663" s="18" t="str">
        <f aca="false">IF($W663="","",INDEX(Primary!I$5:I$2450,$W663))</f>
        <v/>
      </c>
      <c r="R663" s="19" t="str">
        <f aca="false">IF($E663="Yes",L663+P663,"")</f>
        <v/>
      </c>
      <c r="S663" s="19" t="str">
        <f aca="false">IF($E663="Yes",H663-R663,"")</f>
        <v/>
      </c>
      <c r="T663" s="6" t="str">
        <f aca="false">IF($E663="Yes",IF(ROUND(ABS(S663),2)&lt;=$T$2,"OK","CHECK"),"n/a")</f>
        <v>n/a</v>
      </c>
      <c r="U663" s="20" t="n">
        <f aca="false">Total!J663</f>
        <v>45.84</v>
      </c>
      <c r="V663" s="17" t="str">
        <f aca="false">IFERROR(MATCH($A663,'Stock Exchange'!$A$5:$A$2450,0),"")</f>
        <v/>
      </c>
      <c r="W663" s="17" t="str">
        <f aca="false">IFERROR(MATCH($A663,Primary!$A$5:$A$2450,0),"")</f>
        <v/>
      </c>
    </row>
    <row r="664" customFormat="false" ht="15" hidden="false" customHeight="false" outlineLevel="0" collapsed="false">
      <c r="A664" s="16" t="n">
        <f aca="false">Total!A664</f>
        <v>37854</v>
      </c>
      <c r="B664" s="17" t="n">
        <f aca="false">YEAR(A664)</f>
        <v>2003</v>
      </c>
      <c r="C664" s="17" t="n">
        <f aca="false">MONTH(A664)</f>
        <v>8</v>
      </c>
      <c r="D664" s="6" t="str">
        <f aca="false">IF(MONTH(A664)&gt;=4,"FY "&amp;YEAR(A664)&amp;"-"&amp;RIGHT(YEAR(A664)+1,2),"FY "&amp;(YEAR(A664)-1)&amp;"-"&amp;RIGHT(YEAR(A664),2))</f>
        <v>FY 2003-04</v>
      </c>
      <c r="E664" s="6" t="str">
        <f aca="false">IF(AND(V664&lt;&gt;"",W664&lt;&gt;""),"Yes","No")</f>
        <v>No</v>
      </c>
      <c r="F664" s="18" t="n">
        <f aca="false">Total!F664</f>
        <v>373.5</v>
      </c>
      <c r="G664" s="18" t="n">
        <f aca="false">Total!G664</f>
        <v>187.1</v>
      </c>
      <c r="H664" s="18" t="n">
        <f aca="false">Total!H664</f>
        <v>186.4</v>
      </c>
      <c r="I664" s="18" t="n">
        <f aca="false">Total!I664</f>
        <v>40.7</v>
      </c>
      <c r="J664" s="18" t="str">
        <f aca="false">IF($V664="","",INDEX('Stock Exchange'!F$5:F$2450,$V664))</f>
        <v/>
      </c>
      <c r="K664" s="18" t="str">
        <f aca="false">IF($V664="","",INDEX('Stock Exchange'!G$5:G$2450,$V664))</f>
        <v/>
      </c>
      <c r="L664" s="18" t="str">
        <f aca="false">IF($V664="","",INDEX('Stock Exchange'!H$5:H$2450,$V664))</f>
        <v/>
      </c>
      <c r="M664" s="18" t="str">
        <f aca="false">IF($V664="","",INDEX('Stock Exchange'!I$5:I$2450,$V664))</f>
        <v/>
      </c>
      <c r="N664" s="18" t="str">
        <f aca="false">IF($W664="","",INDEX(Primary!F$5:F$2450,$W664))</f>
        <v/>
      </c>
      <c r="O664" s="18" t="str">
        <f aca="false">IF($W664="","",INDEX(Primary!G$5:G$2450,$W664))</f>
        <v/>
      </c>
      <c r="P664" s="18" t="str">
        <f aca="false">IF($W664="","",INDEX(Primary!H$5:H$2450,$W664))</f>
        <v/>
      </c>
      <c r="Q664" s="18" t="str">
        <f aca="false">IF($W664="","",INDEX(Primary!I$5:I$2450,$W664))</f>
        <v/>
      </c>
      <c r="R664" s="19" t="str">
        <f aca="false">IF($E664="Yes",L664+P664,"")</f>
        <v/>
      </c>
      <c r="S664" s="19" t="str">
        <f aca="false">IF($E664="Yes",H664-R664,"")</f>
        <v/>
      </c>
      <c r="T664" s="6" t="str">
        <f aca="false">IF($E664="Yes",IF(ROUND(ABS(S664),2)&lt;=$T$2,"OK","CHECK"),"n/a")</f>
        <v>n/a</v>
      </c>
      <c r="U664" s="20" t="n">
        <f aca="false">Total!J664</f>
        <v>45.82</v>
      </c>
      <c r="V664" s="17" t="str">
        <f aca="false">IFERROR(MATCH($A664,'Stock Exchange'!$A$5:$A$2450,0),"")</f>
        <v/>
      </c>
      <c r="W664" s="17" t="str">
        <f aca="false">IFERROR(MATCH($A664,Primary!$A$5:$A$2450,0),"")</f>
        <v/>
      </c>
    </row>
    <row r="665" customFormat="false" ht="15" hidden="false" customHeight="false" outlineLevel="0" collapsed="false">
      <c r="A665" s="16" t="n">
        <f aca="false">Total!A665</f>
        <v>37855</v>
      </c>
      <c r="B665" s="17" t="n">
        <f aca="false">YEAR(A665)</f>
        <v>2003</v>
      </c>
      <c r="C665" s="17" t="n">
        <f aca="false">MONTH(A665)</f>
        <v>8</v>
      </c>
      <c r="D665" s="6" t="str">
        <f aca="false">IF(MONTH(A665)&gt;=4,"FY "&amp;YEAR(A665)&amp;"-"&amp;RIGHT(YEAR(A665)+1,2),"FY "&amp;(YEAR(A665)-1)&amp;"-"&amp;RIGHT(YEAR(A665),2))</f>
        <v>FY 2003-04</v>
      </c>
      <c r="E665" s="6" t="str">
        <f aca="false">IF(AND(V665&lt;&gt;"",W665&lt;&gt;""),"Yes","No")</f>
        <v>No</v>
      </c>
      <c r="F665" s="18" t="n">
        <f aca="false">Total!F665</f>
        <v>461.1</v>
      </c>
      <c r="G665" s="18" t="n">
        <f aca="false">Total!G665</f>
        <v>854.7</v>
      </c>
      <c r="H665" s="18" t="n">
        <f aca="false">Total!H665</f>
        <v>-393.6</v>
      </c>
      <c r="I665" s="18" t="n">
        <f aca="false">Total!I665</f>
        <v>-85.9</v>
      </c>
      <c r="J665" s="18" t="str">
        <f aca="false">IF($V665="","",INDEX('Stock Exchange'!F$5:F$2450,$V665))</f>
        <v/>
      </c>
      <c r="K665" s="18" t="str">
        <f aca="false">IF($V665="","",INDEX('Stock Exchange'!G$5:G$2450,$V665))</f>
        <v/>
      </c>
      <c r="L665" s="18" t="str">
        <f aca="false">IF($V665="","",INDEX('Stock Exchange'!H$5:H$2450,$V665))</f>
        <v/>
      </c>
      <c r="M665" s="18" t="str">
        <f aca="false">IF($V665="","",INDEX('Stock Exchange'!I$5:I$2450,$V665))</f>
        <v/>
      </c>
      <c r="N665" s="18" t="str">
        <f aca="false">IF($W665="","",INDEX(Primary!F$5:F$2450,$W665))</f>
        <v/>
      </c>
      <c r="O665" s="18" t="str">
        <f aca="false">IF($W665="","",INDEX(Primary!G$5:G$2450,$W665))</f>
        <v/>
      </c>
      <c r="P665" s="18" t="str">
        <f aca="false">IF($W665="","",INDEX(Primary!H$5:H$2450,$W665))</f>
        <v/>
      </c>
      <c r="Q665" s="18" t="str">
        <f aca="false">IF($W665="","",INDEX(Primary!I$5:I$2450,$W665))</f>
        <v/>
      </c>
      <c r="R665" s="19" t="str">
        <f aca="false">IF($E665="Yes",L665+P665,"")</f>
        <v/>
      </c>
      <c r="S665" s="19" t="str">
        <f aca="false">IF($E665="Yes",H665-R665,"")</f>
        <v/>
      </c>
      <c r="T665" s="6" t="str">
        <f aca="false">IF($E665="Yes",IF(ROUND(ABS(S665),2)&lt;=$T$2,"OK","CHECK"),"n/a")</f>
        <v>n/a</v>
      </c>
      <c r="U665" s="20" t="n">
        <f aca="false">Total!J665</f>
        <v>45.84</v>
      </c>
      <c r="V665" s="17" t="str">
        <f aca="false">IFERROR(MATCH($A665,'Stock Exchange'!$A$5:$A$2450,0),"")</f>
        <v/>
      </c>
      <c r="W665" s="17" t="str">
        <f aca="false">IFERROR(MATCH($A665,Primary!$A$5:$A$2450,0),"")</f>
        <v/>
      </c>
    </row>
    <row r="666" customFormat="false" ht="15" hidden="false" customHeight="false" outlineLevel="0" collapsed="false">
      <c r="A666" s="16" t="n">
        <f aca="false">Total!A666</f>
        <v>37858</v>
      </c>
      <c r="B666" s="17" t="n">
        <f aca="false">YEAR(A666)</f>
        <v>2003</v>
      </c>
      <c r="C666" s="17" t="n">
        <f aca="false">MONTH(A666)</f>
        <v>8</v>
      </c>
      <c r="D666" s="6" t="str">
        <f aca="false">IF(MONTH(A666)&gt;=4,"FY "&amp;YEAR(A666)&amp;"-"&amp;RIGHT(YEAR(A666)+1,2),"FY "&amp;(YEAR(A666)-1)&amp;"-"&amp;RIGHT(YEAR(A666),2))</f>
        <v>FY 2003-04</v>
      </c>
      <c r="E666" s="6" t="str">
        <f aca="false">IF(AND(V666&lt;&gt;"",W666&lt;&gt;""),"Yes","No")</f>
        <v>No</v>
      </c>
      <c r="F666" s="18" t="n">
        <f aca="false">Total!F666</f>
        <v>450.7</v>
      </c>
      <c r="G666" s="18" t="n">
        <f aca="false">Total!G666</f>
        <v>232.1</v>
      </c>
      <c r="H666" s="18" t="n">
        <f aca="false">Total!H666</f>
        <v>218.6</v>
      </c>
      <c r="I666" s="18" t="n">
        <f aca="false">Total!I666</f>
        <v>47.7</v>
      </c>
      <c r="J666" s="18" t="str">
        <f aca="false">IF($V666="","",INDEX('Stock Exchange'!F$5:F$2450,$V666))</f>
        <v/>
      </c>
      <c r="K666" s="18" t="str">
        <f aca="false">IF($V666="","",INDEX('Stock Exchange'!G$5:G$2450,$V666))</f>
        <v/>
      </c>
      <c r="L666" s="18" t="str">
        <f aca="false">IF($V666="","",INDEX('Stock Exchange'!H$5:H$2450,$V666))</f>
        <v/>
      </c>
      <c r="M666" s="18" t="str">
        <f aca="false">IF($V666="","",INDEX('Stock Exchange'!I$5:I$2450,$V666))</f>
        <v/>
      </c>
      <c r="N666" s="18" t="str">
        <f aca="false">IF($W666="","",INDEX(Primary!F$5:F$2450,$W666))</f>
        <v/>
      </c>
      <c r="O666" s="18" t="str">
        <f aca="false">IF($W666="","",INDEX(Primary!G$5:G$2450,$W666))</f>
        <v/>
      </c>
      <c r="P666" s="18" t="str">
        <f aca="false">IF($W666="","",INDEX(Primary!H$5:H$2450,$W666))</f>
        <v/>
      </c>
      <c r="Q666" s="18" t="str">
        <f aca="false">IF($W666="","",INDEX(Primary!I$5:I$2450,$W666))</f>
        <v/>
      </c>
      <c r="R666" s="19" t="str">
        <f aca="false">IF($E666="Yes",L666+P666,"")</f>
        <v/>
      </c>
      <c r="S666" s="19" t="str">
        <f aca="false">IF($E666="Yes",H666-R666,"")</f>
        <v/>
      </c>
      <c r="T666" s="6" t="str">
        <f aca="false">IF($E666="Yes",IF(ROUND(ABS(S666),2)&lt;=$T$2,"OK","CHECK"),"n/a")</f>
        <v>n/a</v>
      </c>
      <c r="U666" s="20" t="n">
        <f aca="false">Total!J666</f>
        <v>45.86</v>
      </c>
      <c r="V666" s="17" t="str">
        <f aca="false">IFERROR(MATCH($A666,'Stock Exchange'!$A$5:$A$2450,0),"")</f>
        <v/>
      </c>
      <c r="W666" s="17" t="str">
        <f aca="false">IFERROR(MATCH($A666,Primary!$A$5:$A$2450,0),"")</f>
        <v/>
      </c>
    </row>
    <row r="667" customFormat="false" ht="15" hidden="false" customHeight="false" outlineLevel="0" collapsed="false">
      <c r="A667" s="16" t="n">
        <f aca="false">Total!A667</f>
        <v>37859</v>
      </c>
      <c r="B667" s="17" t="n">
        <f aca="false">YEAR(A667)</f>
        <v>2003</v>
      </c>
      <c r="C667" s="17" t="n">
        <f aca="false">MONTH(A667)</f>
        <v>8</v>
      </c>
      <c r="D667" s="6" t="str">
        <f aca="false">IF(MONTH(A667)&gt;=4,"FY "&amp;YEAR(A667)&amp;"-"&amp;RIGHT(YEAR(A667)+1,2),"FY "&amp;(YEAR(A667)-1)&amp;"-"&amp;RIGHT(YEAR(A667),2))</f>
        <v>FY 2003-04</v>
      </c>
      <c r="E667" s="6" t="str">
        <f aca="false">IF(AND(V667&lt;&gt;"",W667&lt;&gt;""),"Yes","No")</f>
        <v>No</v>
      </c>
      <c r="F667" s="18" t="n">
        <f aca="false">Total!F667</f>
        <v>427.4</v>
      </c>
      <c r="G667" s="18" t="n">
        <f aca="false">Total!G667</f>
        <v>355.5</v>
      </c>
      <c r="H667" s="18" t="n">
        <f aca="false">Total!H667</f>
        <v>71.9</v>
      </c>
      <c r="I667" s="18" t="n">
        <f aca="false">Total!I667</f>
        <v>15.7</v>
      </c>
      <c r="J667" s="18" t="str">
        <f aca="false">IF($V667="","",INDEX('Stock Exchange'!F$5:F$2450,$V667))</f>
        <v/>
      </c>
      <c r="K667" s="18" t="str">
        <f aca="false">IF($V667="","",INDEX('Stock Exchange'!G$5:G$2450,$V667))</f>
        <v/>
      </c>
      <c r="L667" s="18" t="str">
        <f aca="false">IF($V667="","",INDEX('Stock Exchange'!H$5:H$2450,$V667))</f>
        <v/>
      </c>
      <c r="M667" s="18" t="str">
        <f aca="false">IF($V667="","",INDEX('Stock Exchange'!I$5:I$2450,$V667))</f>
        <v/>
      </c>
      <c r="N667" s="18" t="str">
        <f aca="false">IF($W667="","",INDEX(Primary!F$5:F$2450,$W667))</f>
        <v/>
      </c>
      <c r="O667" s="18" t="str">
        <f aca="false">IF($W667="","",INDEX(Primary!G$5:G$2450,$W667))</f>
        <v/>
      </c>
      <c r="P667" s="18" t="str">
        <f aca="false">IF($W667="","",INDEX(Primary!H$5:H$2450,$W667))</f>
        <v/>
      </c>
      <c r="Q667" s="18" t="str">
        <f aca="false">IF($W667="","",INDEX(Primary!I$5:I$2450,$W667))</f>
        <v/>
      </c>
      <c r="R667" s="19" t="str">
        <f aca="false">IF($E667="Yes",L667+P667,"")</f>
        <v/>
      </c>
      <c r="S667" s="19" t="str">
        <f aca="false">IF($E667="Yes",H667-R667,"")</f>
        <v/>
      </c>
      <c r="T667" s="6" t="str">
        <f aca="false">IF($E667="Yes",IF(ROUND(ABS(S667),2)&lt;=$T$2,"OK","CHECK"),"n/a")</f>
        <v>n/a</v>
      </c>
      <c r="U667" s="20" t="n">
        <f aca="false">Total!J667</f>
        <v>45.86</v>
      </c>
      <c r="V667" s="17" t="str">
        <f aca="false">IFERROR(MATCH($A667,'Stock Exchange'!$A$5:$A$2450,0),"")</f>
        <v/>
      </c>
      <c r="W667" s="17" t="str">
        <f aca="false">IFERROR(MATCH($A667,Primary!$A$5:$A$2450,0),"")</f>
        <v/>
      </c>
    </row>
    <row r="668" customFormat="false" ht="15" hidden="false" customHeight="false" outlineLevel="0" collapsed="false">
      <c r="A668" s="16" t="n">
        <f aca="false">Total!A668</f>
        <v>37860</v>
      </c>
      <c r="B668" s="17" t="n">
        <f aca="false">YEAR(A668)</f>
        <v>2003</v>
      </c>
      <c r="C668" s="17" t="n">
        <f aca="false">MONTH(A668)</f>
        <v>8</v>
      </c>
      <c r="D668" s="6" t="str">
        <f aca="false">IF(MONTH(A668)&gt;=4,"FY "&amp;YEAR(A668)&amp;"-"&amp;RIGHT(YEAR(A668)+1,2),"FY "&amp;(YEAR(A668)-1)&amp;"-"&amp;RIGHT(YEAR(A668),2))</f>
        <v>FY 2003-04</v>
      </c>
      <c r="E668" s="6" t="str">
        <f aca="false">IF(AND(V668&lt;&gt;"",W668&lt;&gt;""),"Yes","No")</f>
        <v>No</v>
      </c>
      <c r="F668" s="18" t="n">
        <f aca="false">Total!F668</f>
        <v>332.8</v>
      </c>
      <c r="G668" s="18" t="n">
        <f aca="false">Total!G668</f>
        <v>336.7</v>
      </c>
      <c r="H668" s="18" t="n">
        <f aca="false">Total!H668</f>
        <v>-3.9</v>
      </c>
      <c r="I668" s="18" t="n">
        <f aca="false">Total!I668</f>
        <v>-0.8</v>
      </c>
      <c r="J668" s="18" t="str">
        <f aca="false">IF($V668="","",INDEX('Stock Exchange'!F$5:F$2450,$V668))</f>
        <v/>
      </c>
      <c r="K668" s="18" t="str">
        <f aca="false">IF($V668="","",INDEX('Stock Exchange'!G$5:G$2450,$V668))</f>
        <v/>
      </c>
      <c r="L668" s="18" t="str">
        <f aca="false">IF($V668="","",INDEX('Stock Exchange'!H$5:H$2450,$V668))</f>
        <v/>
      </c>
      <c r="M668" s="18" t="str">
        <f aca="false">IF($V668="","",INDEX('Stock Exchange'!I$5:I$2450,$V668))</f>
        <v/>
      </c>
      <c r="N668" s="18" t="str">
        <f aca="false">IF($W668="","",INDEX(Primary!F$5:F$2450,$W668))</f>
        <v/>
      </c>
      <c r="O668" s="18" t="str">
        <f aca="false">IF($W668="","",INDEX(Primary!G$5:G$2450,$W668))</f>
        <v/>
      </c>
      <c r="P668" s="18" t="str">
        <f aca="false">IF($W668="","",INDEX(Primary!H$5:H$2450,$W668))</f>
        <v/>
      </c>
      <c r="Q668" s="18" t="str">
        <f aca="false">IF($W668="","",INDEX(Primary!I$5:I$2450,$W668))</f>
        <v/>
      </c>
      <c r="R668" s="19" t="str">
        <f aca="false">IF($E668="Yes",L668+P668,"")</f>
        <v/>
      </c>
      <c r="S668" s="19" t="str">
        <f aca="false">IF($E668="Yes",H668-R668,"")</f>
        <v/>
      </c>
      <c r="T668" s="6" t="str">
        <f aca="false">IF($E668="Yes",IF(ROUND(ABS(S668),2)&lt;=$T$2,"OK","CHECK"),"n/a")</f>
        <v>n/a</v>
      </c>
      <c r="U668" s="20" t="n">
        <f aca="false">Total!J668</f>
        <v>45.87</v>
      </c>
      <c r="V668" s="17" t="str">
        <f aca="false">IFERROR(MATCH($A668,'Stock Exchange'!$A$5:$A$2450,0),"")</f>
        <v/>
      </c>
      <c r="W668" s="17" t="str">
        <f aca="false">IFERROR(MATCH($A668,Primary!$A$5:$A$2450,0),"")</f>
        <v/>
      </c>
    </row>
    <row r="669" customFormat="false" ht="15" hidden="false" customHeight="false" outlineLevel="0" collapsed="false">
      <c r="A669" s="16" t="n">
        <f aca="false">Total!A669</f>
        <v>37861</v>
      </c>
      <c r="B669" s="17" t="n">
        <f aca="false">YEAR(A669)</f>
        <v>2003</v>
      </c>
      <c r="C669" s="17" t="n">
        <f aca="false">MONTH(A669)</f>
        <v>8</v>
      </c>
      <c r="D669" s="6" t="str">
        <f aca="false">IF(MONTH(A669)&gt;=4,"FY "&amp;YEAR(A669)&amp;"-"&amp;RIGHT(YEAR(A669)+1,2),"FY "&amp;(YEAR(A669)-1)&amp;"-"&amp;RIGHT(YEAR(A669),2))</f>
        <v>FY 2003-04</v>
      </c>
      <c r="E669" s="6" t="str">
        <f aca="false">IF(AND(V669&lt;&gt;"",W669&lt;&gt;""),"Yes","No")</f>
        <v>No</v>
      </c>
      <c r="F669" s="18" t="n">
        <f aca="false">Total!F669</f>
        <v>314.3</v>
      </c>
      <c r="G669" s="18" t="n">
        <f aca="false">Total!G669</f>
        <v>226.2</v>
      </c>
      <c r="H669" s="18" t="n">
        <f aca="false">Total!H669</f>
        <v>88.1</v>
      </c>
      <c r="I669" s="18" t="n">
        <f aca="false">Total!I669</f>
        <v>19.2</v>
      </c>
      <c r="J669" s="18" t="str">
        <f aca="false">IF($V669="","",INDEX('Stock Exchange'!F$5:F$2450,$V669))</f>
        <v/>
      </c>
      <c r="K669" s="18" t="str">
        <f aca="false">IF($V669="","",INDEX('Stock Exchange'!G$5:G$2450,$V669))</f>
        <v/>
      </c>
      <c r="L669" s="18" t="str">
        <f aca="false">IF($V669="","",INDEX('Stock Exchange'!H$5:H$2450,$V669))</f>
        <v/>
      </c>
      <c r="M669" s="18" t="str">
        <f aca="false">IF($V669="","",INDEX('Stock Exchange'!I$5:I$2450,$V669))</f>
        <v/>
      </c>
      <c r="N669" s="18" t="str">
        <f aca="false">IF($W669="","",INDEX(Primary!F$5:F$2450,$W669))</f>
        <v/>
      </c>
      <c r="O669" s="18" t="str">
        <f aca="false">IF($W669="","",INDEX(Primary!G$5:G$2450,$W669))</f>
        <v/>
      </c>
      <c r="P669" s="18" t="str">
        <f aca="false">IF($W669="","",INDEX(Primary!H$5:H$2450,$W669))</f>
        <v/>
      </c>
      <c r="Q669" s="18" t="str">
        <f aca="false">IF($W669="","",INDEX(Primary!I$5:I$2450,$W669))</f>
        <v/>
      </c>
      <c r="R669" s="19" t="str">
        <f aca="false">IF($E669="Yes",L669+P669,"")</f>
        <v/>
      </c>
      <c r="S669" s="19" t="str">
        <f aca="false">IF($E669="Yes",H669-R669,"")</f>
        <v/>
      </c>
      <c r="T669" s="6" t="str">
        <f aca="false">IF($E669="Yes",IF(ROUND(ABS(S669),2)&lt;=$T$2,"OK","CHECK"),"n/a")</f>
        <v>n/a</v>
      </c>
      <c r="U669" s="20" t="n">
        <f aca="false">Total!J669</f>
        <v>45.84</v>
      </c>
      <c r="V669" s="17" t="str">
        <f aca="false">IFERROR(MATCH($A669,'Stock Exchange'!$A$5:$A$2450,0),"")</f>
        <v/>
      </c>
      <c r="W669" s="17" t="str">
        <f aca="false">IFERROR(MATCH($A669,Primary!$A$5:$A$2450,0),"")</f>
        <v/>
      </c>
    </row>
    <row r="670" customFormat="false" ht="15" hidden="false" customHeight="false" outlineLevel="0" collapsed="false">
      <c r="A670" s="16" t="n">
        <f aca="false">Total!A670</f>
        <v>37862</v>
      </c>
      <c r="B670" s="17" t="n">
        <f aca="false">YEAR(A670)</f>
        <v>2003</v>
      </c>
      <c r="C670" s="17" t="n">
        <f aca="false">MONTH(A670)</f>
        <v>8</v>
      </c>
      <c r="D670" s="6" t="str">
        <f aca="false">IF(MONTH(A670)&gt;=4,"FY "&amp;YEAR(A670)&amp;"-"&amp;RIGHT(YEAR(A670)+1,2),"FY "&amp;(YEAR(A670)-1)&amp;"-"&amp;RIGHT(YEAR(A670),2))</f>
        <v>FY 2003-04</v>
      </c>
      <c r="E670" s="6" t="str">
        <f aca="false">IF(AND(V670&lt;&gt;"",W670&lt;&gt;""),"Yes","No")</f>
        <v>No</v>
      </c>
      <c r="F670" s="18" t="n">
        <f aca="false">Total!F670</f>
        <v>569.4</v>
      </c>
      <c r="G670" s="18" t="n">
        <f aca="false">Total!G670</f>
        <v>407.3</v>
      </c>
      <c r="H670" s="18" t="n">
        <f aca="false">Total!H670</f>
        <v>162.2</v>
      </c>
      <c r="I670" s="18" t="n">
        <f aca="false">Total!I670</f>
        <v>35.4</v>
      </c>
      <c r="J670" s="18" t="str">
        <f aca="false">IF($V670="","",INDEX('Stock Exchange'!F$5:F$2450,$V670))</f>
        <v/>
      </c>
      <c r="K670" s="18" t="str">
        <f aca="false">IF($V670="","",INDEX('Stock Exchange'!G$5:G$2450,$V670))</f>
        <v/>
      </c>
      <c r="L670" s="18" t="str">
        <f aca="false">IF($V670="","",INDEX('Stock Exchange'!H$5:H$2450,$V670))</f>
        <v/>
      </c>
      <c r="M670" s="18" t="str">
        <f aca="false">IF($V670="","",INDEX('Stock Exchange'!I$5:I$2450,$V670))</f>
        <v/>
      </c>
      <c r="N670" s="18" t="str">
        <f aca="false">IF($W670="","",INDEX(Primary!F$5:F$2450,$W670))</f>
        <v/>
      </c>
      <c r="O670" s="18" t="str">
        <f aca="false">IF($W670="","",INDEX(Primary!G$5:G$2450,$W670))</f>
        <v/>
      </c>
      <c r="P670" s="18" t="str">
        <f aca="false">IF($W670="","",INDEX(Primary!H$5:H$2450,$W670))</f>
        <v/>
      </c>
      <c r="Q670" s="18" t="str">
        <f aca="false">IF($W670="","",INDEX(Primary!I$5:I$2450,$W670))</f>
        <v/>
      </c>
      <c r="R670" s="19" t="str">
        <f aca="false">IF($E670="Yes",L670+P670,"")</f>
        <v/>
      </c>
      <c r="S670" s="19" t="str">
        <f aca="false">IF($E670="Yes",H670-R670,"")</f>
        <v/>
      </c>
      <c r="T670" s="6" t="str">
        <f aca="false">IF($E670="Yes",IF(ROUND(ABS(S670),2)&lt;=$T$2,"OK","CHECK"),"n/a")</f>
        <v>n/a</v>
      </c>
      <c r="U670" s="20" t="n">
        <f aca="false">Total!J670</f>
        <v>45.83</v>
      </c>
      <c r="V670" s="17" t="str">
        <f aca="false">IFERROR(MATCH($A670,'Stock Exchange'!$A$5:$A$2450,0),"")</f>
        <v/>
      </c>
      <c r="W670" s="17" t="str">
        <f aca="false">IFERROR(MATCH($A670,Primary!$A$5:$A$2450,0),"")</f>
        <v/>
      </c>
    </row>
    <row r="671" customFormat="false" ht="15" hidden="false" customHeight="false" outlineLevel="0" collapsed="false">
      <c r="A671" s="16" t="n">
        <f aca="false">Total!A671</f>
        <v>37865</v>
      </c>
      <c r="B671" s="17" t="n">
        <f aca="false">YEAR(A671)</f>
        <v>2003</v>
      </c>
      <c r="C671" s="17" t="n">
        <f aca="false">MONTH(A671)</f>
        <v>9</v>
      </c>
      <c r="D671" s="6" t="str">
        <f aca="false">IF(MONTH(A671)&gt;=4,"FY "&amp;YEAR(A671)&amp;"-"&amp;RIGHT(YEAR(A671)+1,2),"FY "&amp;(YEAR(A671)-1)&amp;"-"&amp;RIGHT(YEAR(A671),2))</f>
        <v>FY 2003-04</v>
      </c>
      <c r="E671" s="6" t="str">
        <f aca="false">IF(AND(V671&lt;&gt;"",W671&lt;&gt;""),"Yes","No")</f>
        <v>No</v>
      </c>
      <c r="F671" s="18" t="n">
        <f aca="false">Total!F671</f>
        <v>512.2</v>
      </c>
      <c r="G671" s="18" t="n">
        <f aca="false">Total!G671</f>
        <v>341.3</v>
      </c>
      <c r="H671" s="18" t="n">
        <f aca="false">Total!H671</f>
        <v>170.9</v>
      </c>
      <c r="I671" s="18" t="n">
        <f aca="false">Total!I671</f>
        <v>37.3</v>
      </c>
      <c r="J671" s="18" t="str">
        <f aca="false">IF($V671="","",INDEX('Stock Exchange'!F$5:F$2450,$V671))</f>
        <v/>
      </c>
      <c r="K671" s="18" t="str">
        <f aca="false">IF($V671="","",INDEX('Stock Exchange'!G$5:G$2450,$V671))</f>
        <v/>
      </c>
      <c r="L671" s="18" t="str">
        <f aca="false">IF($V671="","",INDEX('Stock Exchange'!H$5:H$2450,$V671))</f>
        <v/>
      </c>
      <c r="M671" s="18" t="str">
        <f aca="false">IF($V671="","",INDEX('Stock Exchange'!I$5:I$2450,$V671))</f>
        <v/>
      </c>
      <c r="N671" s="18" t="str">
        <f aca="false">IF($W671="","",INDEX(Primary!F$5:F$2450,$W671))</f>
        <v/>
      </c>
      <c r="O671" s="18" t="str">
        <f aca="false">IF($W671="","",INDEX(Primary!G$5:G$2450,$W671))</f>
        <v/>
      </c>
      <c r="P671" s="18" t="str">
        <f aca="false">IF($W671="","",INDEX(Primary!H$5:H$2450,$W671))</f>
        <v/>
      </c>
      <c r="Q671" s="18" t="str">
        <f aca="false">IF($W671="","",INDEX(Primary!I$5:I$2450,$W671))</f>
        <v/>
      </c>
      <c r="R671" s="19" t="str">
        <f aca="false">IF($E671="Yes",L671+P671,"")</f>
        <v/>
      </c>
      <c r="S671" s="19" t="str">
        <f aca="false">IF($E671="Yes",H671-R671,"")</f>
        <v/>
      </c>
      <c r="T671" s="6" t="str">
        <f aca="false">IF($E671="Yes",IF(ROUND(ABS(S671),2)&lt;=$T$2,"OK","CHECK"),"n/a")</f>
        <v>n/a</v>
      </c>
      <c r="U671" s="20" t="n">
        <f aca="false">Total!J671</f>
        <v>45.85</v>
      </c>
      <c r="V671" s="17" t="str">
        <f aca="false">IFERROR(MATCH($A671,'Stock Exchange'!$A$5:$A$2450,0),"")</f>
        <v/>
      </c>
      <c r="W671" s="17" t="str">
        <f aca="false">IFERROR(MATCH($A671,Primary!$A$5:$A$2450,0),"")</f>
        <v/>
      </c>
    </row>
    <row r="672" customFormat="false" ht="15" hidden="false" customHeight="false" outlineLevel="0" collapsed="false">
      <c r="A672" s="16" t="n">
        <f aca="false">Total!A672</f>
        <v>37866</v>
      </c>
      <c r="B672" s="17" t="n">
        <f aca="false">YEAR(A672)</f>
        <v>2003</v>
      </c>
      <c r="C672" s="17" t="n">
        <f aca="false">MONTH(A672)</f>
        <v>9</v>
      </c>
      <c r="D672" s="6" t="str">
        <f aca="false">IF(MONTH(A672)&gt;=4,"FY "&amp;YEAR(A672)&amp;"-"&amp;RIGHT(YEAR(A672)+1,2),"FY "&amp;(YEAR(A672)-1)&amp;"-"&amp;RIGHT(YEAR(A672),2))</f>
        <v>FY 2003-04</v>
      </c>
      <c r="E672" s="6" t="str">
        <f aca="false">IF(AND(V672&lt;&gt;"",W672&lt;&gt;""),"Yes","No")</f>
        <v>No</v>
      </c>
      <c r="F672" s="18" t="n">
        <f aca="false">Total!F672</f>
        <v>539.9</v>
      </c>
      <c r="G672" s="18" t="n">
        <f aca="false">Total!G672</f>
        <v>243.1</v>
      </c>
      <c r="H672" s="18" t="n">
        <f aca="false">Total!H672</f>
        <v>296.8</v>
      </c>
      <c r="I672" s="18" t="n">
        <f aca="false">Total!I672</f>
        <v>64.8</v>
      </c>
      <c r="J672" s="18" t="str">
        <f aca="false">IF($V672="","",INDEX('Stock Exchange'!F$5:F$2450,$V672))</f>
        <v/>
      </c>
      <c r="K672" s="18" t="str">
        <f aca="false">IF($V672="","",INDEX('Stock Exchange'!G$5:G$2450,$V672))</f>
        <v/>
      </c>
      <c r="L672" s="18" t="str">
        <f aca="false">IF($V672="","",INDEX('Stock Exchange'!H$5:H$2450,$V672))</f>
        <v/>
      </c>
      <c r="M672" s="18" t="str">
        <f aca="false">IF($V672="","",INDEX('Stock Exchange'!I$5:I$2450,$V672))</f>
        <v/>
      </c>
      <c r="N672" s="18" t="str">
        <f aca="false">IF($W672="","",INDEX(Primary!F$5:F$2450,$W672))</f>
        <v/>
      </c>
      <c r="O672" s="18" t="str">
        <f aca="false">IF($W672="","",INDEX(Primary!G$5:G$2450,$W672))</f>
        <v/>
      </c>
      <c r="P672" s="18" t="str">
        <f aca="false">IF($W672="","",INDEX(Primary!H$5:H$2450,$W672))</f>
        <v/>
      </c>
      <c r="Q672" s="18" t="str">
        <f aca="false">IF($W672="","",INDEX(Primary!I$5:I$2450,$W672))</f>
        <v/>
      </c>
      <c r="R672" s="19" t="str">
        <f aca="false">IF($E672="Yes",L672+P672,"")</f>
        <v/>
      </c>
      <c r="S672" s="19" t="str">
        <f aca="false">IF($E672="Yes",H672-R672,"")</f>
        <v/>
      </c>
      <c r="T672" s="6" t="str">
        <f aca="false">IF($E672="Yes",IF(ROUND(ABS(S672),2)&lt;=$T$2,"OK","CHECK"),"n/a")</f>
        <v>n/a</v>
      </c>
      <c r="U672" s="20" t="n">
        <f aca="false">Total!J672</f>
        <v>45.83</v>
      </c>
      <c r="V672" s="17" t="str">
        <f aca="false">IFERROR(MATCH($A672,'Stock Exchange'!$A$5:$A$2450,0),"")</f>
        <v/>
      </c>
      <c r="W672" s="17" t="str">
        <f aca="false">IFERROR(MATCH($A672,Primary!$A$5:$A$2450,0),"")</f>
        <v/>
      </c>
    </row>
    <row r="673" customFormat="false" ht="15" hidden="false" customHeight="false" outlineLevel="0" collapsed="false">
      <c r="A673" s="16" t="n">
        <f aca="false">Total!A673</f>
        <v>37867</v>
      </c>
      <c r="B673" s="17" t="n">
        <f aca="false">YEAR(A673)</f>
        <v>2003</v>
      </c>
      <c r="C673" s="17" t="n">
        <f aca="false">MONTH(A673)</f>
        <v>9</v>
      </c>
      <c r="D673" s="6" t="str">
        <f aca="false">IF(MONTH(A673)&gt;=4,"FY "&amp;YEAR(A673)&amp;"-"&amp;RIGHT(YEAR(A673)+1,2),"FY "&amp;(YEAR(A673)-1)&amp;"-"&amp;RIGHT(YEAR(A673),2))</f>
        <v>FY 2003-04</v>
      </c>
      <c r="E673" s="6" t="str">
        <f aca="false">IF(AND(V673&lt;&gt;"",W673&lt;&gt;""),"Yes","No")</f>
        <v>No</v>
      </c>
      <c r="F673" s="18" t="n">
        <f aca="false">Total!F673</f>
        <v>511.2</v>
      </c>
      <c r="G673" s="18" t="n">
        <f aca="false">Total!G673</f>
        <v>199.6</v>
      </c>
      <c r="H673" s="18" t="n">
        <f aca="false">Total!H673</f>
        <v>311.6</v>
      </c>
      <c r="I673" s="18" t="n">
        <f aca="false">Total!I673</f>
        <v>67.9</v>
      </c>
      <c r="J673" s="18" t="str">
        <f aca="false">IF($V673="","",INDEX('Stock Exchange'!F$5:F$2450,$V673))</f>
        <v/>
      </c>
      <c r="K673" s="18" t="str">
        <f aca="false">IF($V673="","",INDEX('Stock Exchange'!G$5:G$2450,$V673))</f>
        <v/>
      </c>
      <c r="L673" s="18" t="str">
        <f aca="false">IF($V673="","",INDEX('Stock Exchange'!H$5:H$2450,$V673))</f>
        <v/>
      </c>
      <c r="M673" s="18" t="str">
        <f aca="false">IF($V673="","",INDEX('Stock Exchange'!I$5:I$2450,$V673))</f>
        <v/>
      </c>
      <c r="N673" s="18" t="str">
        <f aca="false">IF($W673="","",INDEX(Primary!F$5:F$2450,$W673))</f>
        <v/>
      </c>
      <c r="O673" s="18" t="str">
        <f aca="false">IF($W673="","",INDEX(Primary!G$5:G$2450,$W673))</f>
        <v/>
      </c>
      <c r="P673" s="18" t="str">
        <f aca="false">IF($W673="","",INDEX(Primary!H$5:H$2450,$W673))</f>
        <v/>
      </c>
      <c r="Q673" s="18" t="str">
        <f aca="false">IF($W673="","",INDEX(Primary!I$5:I$2450,$W673))</f>
        <v/>
      </c>
      <c r="R673" s="19" t="str">
        <f aca="false">IF($E673="Yes",L673+P673,"")</f>
        <v/>
      </c>
      <c r="S673" s="19" t="str">
        <f aca="false">IF($E673="Yes",H673-R673,"")</f>
        <v/>
      </c>
      <c r="T673" s="6" t="str">
        <f aca="false">IF($E673="Yes",IF(ROUND(ABS(S673),2)&lt;=$T$2,"OK","CHECK"),"n/a")</f>
        <v>n/a</v>
      </c>
      <c r="U673" s="20" t="n">
        <f aca="false">Total!J673</f>
        <v>45.87</v>
      </c>
      <c r="V673" s="17" t="str">
        <f aca="false">IFERROR(MATCH($A673,'Stock Exchange'!$A$5:$A$2450,0),"")</f>
        <v/>
      </c>
      <c r="W673" s="17" t="str">
        <f aca="false">IFERROR(MATCH($A673,Primary!$A$5:$A$2450,0),"")</f>
        <v/>
      </c>
    </row>
    <row r="674" customFormat="false" ht="15" hidden="false" customHeight="false" outlineLevel="0" collapsed="false">
      <c r="A674" s="16" t="n">
        <f aca="false">Total!A674</f>
        <v>37868</v>
      </c>
      <c r="B674" s="17" t="n">
        <f aca="false">YEAR(A674)</f>
        <v>2003</v>
      </c>
      <c r="C674" s="17" t="n">
        <f aca="false">MONTH(A674)</f>
        <v>9</v>
      </c>
      <c r="D674" s="6" t="str">
        <f aca="false">IF(MONTH(A674)&gt;=4,"FY "&amp;YEAR(A674)&amp;"-"&amp;RIGHT(YEAR(A674)+1,2),"FY "&amp;(YEAR(A674)-1)&amp;"-"&amp;RIGHT(YEAR(A674),2))</f>
        <v>FY 2003-04</v>
      </c>
      <c r="E674" s="6" t="str">
        <f aca="false">IF(AND(V674&lt;&gt;"",W674&lt;&gt;""),"Yes","No")</f>
        <v>No</v>
      </c>
      <c r="F674" s="18" t="n">
        <f aca="false">Total!F674</f>
        <v>401</v>
      </c>
      <c r="G674" s="18" t="n">
        <f aca="false">Total!G674</f>
        <v>334.8</v>
      </c>
      <c r="H674" s="18" t="n">
        <f aca="false">Total!H674</f>
        <v>66.3</v>
      </c>
      <c r="I674" s="18" t="n">
        <f aca="false">Total!I674</f>
        <v>14.4</v>
      </c>
      <c r="J674" s="18" t="str">
        <f aca="false">IF($V674="","",INDEX('Stock Exchange'!F$5:F$2450,$V674))</f>
        <v/>
      </c>
      <c r="K674" s="18" t="str">
        <f aca="false">IF($V674="","",INDEX('Stock Exchange'!G$5:G$2450,$V674))</f>
        <v/>
      </c>
      <c r="L674" s="18" t="str">
        <f aca="false">IF($V674="","",INDEX('Stock Exchange'!H$5:H$2450,$V674))</f>
        <v/>
      </c>
      <c r="M674" s="18" t="str">
        <f aca="false">IF($V674="","",INDEX('Stock Exchange'!I$5:I$2450,$V674))</f>
        <v/>
      </c>
      <c r="N674" s="18" t="str">
        <f aca="false">IF($W674="","",INDEX(Primary!F$5:F$2450,$W674))</f>
        <v/>
      </c>
      <c r="O674" s="18" t="str">
        <f aca="false">IF($W674="","",INDEX(Primary!G$5:G$2450,$W674))</f>
        <v/>
      </c>
      <c r="P674" s="18" t="str">
        <f aca="false">IF($W674="","",INDEX(Primary!H$5:H$2450,$W674))</f>
        <v/>
      </c>
      <c r="Q674" s="18" t="str">
        <f aca="false">IF($W674="","",INDEX(Primary!I$5:I$2450,$W674))</f>
        <v/>
      </c>
      <c r="R674" s="19" t="str">
        <f aca="false">IF($E674="Yes",L674+P674,"")</f>
        <v/>
      </c>
      <c r="S674" s="19" t="str">
        <f aca="false">IF($E674="Yes",H674-R674,"")</f>
        <v/>
      </c>
      <c r="T674" s="6" t="str">
        <f aca="false">IF($E674="Yes",IF(ROUND(ABS(S674),2)&lt;=$T$2,"OK","CHECK"),"n/a")</f>
        <v>n/a</v>
      </c>
      <c r="U674" s="20" t="n">
        <f aca="false">Total!J674</f>
        <v>45.88</v>
      </c>
      <c r="V674" s="17" t="str">
        <f aca="false">IFERROR(MATCH($A674,'Stock Exchange'!$A$5:$A$2450,0),"")</f>
        <v/>
      </c>
      <c r="W674" s="17" t="str">
        <f aca="false">IFERROR(MATCH($A674,Primary!$A$5:$A$2450,0),"")</f>
        <v/>
      </c>
    </row>
    <row r="675" customFormat="false" ht="15" hidden="false" customHeight="false" outlineLevel="0" collapsed="false">
      <c r="A675" s="16" t="n">
        <f aca="false">Total!A675</f>
        <v>37869</v>
      </c>
      <c r="B675" s="17" t="n">
        <f aca="false">YEAR(A675)</f>
        <v>2003</v>
      </c>
      <c r="C675" s="17" t="n">
        <f aca="false">MONTH(A675)</f>
        <v>9</v>
      </c>
      <c r="D675" s="6" t="str">
        <f aca="false">IF(MONTH(A675)&gt;=4,"FY "&amp;YEAR(A675)&amp;"-"&amp;RIGHT(YEAR(A675)+1,2),"FY "&amp;(YEAR(A675)-1)&amp;"-"&amp;RIGHT(YEAR(A675),2))</f>
        <v>FY 2003-04</v>
      </c>
      <c r="E675" s="6" t="str">
        <f aca="false">IF(AND(V675&lt;&gt;"",W675&lt;&gt;""),"Yes","No")</f>
        <v>No</v>
      </c>
      <c r="F675" s="18" t="n">
        <f aca="false">Total!F675</f>
        <v>806.8</v>
      </c>
      <c r="G675" s="18" t="n">
        <f aca="false">Total!G675</f>
        <v>421</v>
      </c>
      <c r="H675" s="18" t="n">
        <f aca="false">Total!H675</f>
        <v>385.8</v>
      </c>
      <c r="I675" s="18" t="n">
        <f aca="false">Total!I675</f>
        <v>84</v>
      </c>
      <c r="J675" s="18" t="str">
        <f aca="false">IF($V675="","",INDEX('Stock Exchange'!F$5:F$2450,$V675))</f>
        <v/>
      </c>
      <c r="K675" s="18" t="str">
        <f aca="false">IF($V675="","",INDEX('Stock Exchange'!G$5:G$2450,$V675))</f>
        <v/>
      </c>
      <c r="L675" s="18" t="str">
        <f aca="false">IF($V675="","",INDEX('Stock Exchange'!H$5:H$2450,$V675))</f>
        <v/>
      </c>
      <c r="M675" s="18" t="str">
        <f aca="false">IF($V675="","",INDEX('Stock Exchange'!I$5:I$2450,$V675))</f>
        <v/>
      </c>
      <c r="N675" s="18" t="str">
        <f aca="false">IF($W675="","",INDEX(Primary!F$5:F$2450,$W675))</f>
        <v/>
      </c>
      <c r="O675" s="18" t="str">
        <f aca="false">IF($W675="","",INDEX(Primary!G$5:G$2450,$W675))</f>
        <v/>
      </c>
      <c r="P675" s="18" t="str">
        <f aca="false">IF($W675="","",INDEX(Primary!H$5:H$2450,$W675))</f>
        <v/>
      </c>
      <c r="Q675" s="18" t="str">
        <f aca="false">IF($W675="","",INDEX(Primary!I$5:I$2450,$W675))</f>
        <v/>
      </c>
      <c r="R675" s="19" t="str">
        <f aca="false">IF($E675="Yes",L675+P675,"")</f>
        <v/>
      </c>
      <c r="S675" s="19" t="str">
        <f aca="false">IF($E675="Yes",H675-R675,"")</f>
        <v/>
      </c>
      <c r="T675" s="6" t="str">
        <f aca="false">IF($E675="Yes",IF(ROUND(ABS(S675),2)&lt;=$T$2,"OK","CHECK"),"n/a")</f>
        <v>n/a</v>
      </c>
      <c r="U675" s="20" t="n">
        <f aca="false">Total!J675</f>
        <v>45.92</v>
      </c>
      <c r="V675" s="17" t="str">
        <f aca="false">IFERROR(MATCH($A675,'Stock Exchange'!$A$5:$A$2450,0),"")</f>
        <v/>
      </c>
      <c r="W675" s="17" t="str">
        <f aca="false">IFERROR(MATCH($A675,Primary!$A$5:$A$2450,0),"")</f>
        <v/>
      </c>
    </row>
    <row r="676" customFormat="false" ht="15" hidden="false" customHeight="false" outlineLevel="0" collapsed="false">
      <c r="A676" s="16" t="n">
        <f aca="false">Total!A676</f>
        <v>37872</v>
      </c>
      <c r="B676" s="17" t="n">
        <f aca="false">YEAR(A676)</f>
        <v>2003</v>
      </c>
      <c r="C676" s="17" t="n">
        <f aca="false">MONTH(A676)</f>
        <v>9</v>
      </c>
      <c r="D676" s="6" t="str">
        <f aca="false">IF(MONTH(A676)&gt;=4,"FY "&amp;YEAR(A676)&amp;"-"&amp;RIGHT(YEAR(A676)+1,2),"FY "&amp;(YEAR(A676)-1)&amp;"-"&amp;RIGHT(YEAR(A676),2))</f>
        <v>FY 2003-04</v>
      </c>
      <c r="E676" s="6" t="str">
        <f aca="false">IF(AND(V676&lt;&gt;"",W676&lt;&gt;""),"Yes","No")</f>
        <v>No</v>
      </c>
      <c r="F676" s="18" t="n">
        <f aca="false">Total!F676</f>
        <v>630</v>
      </c>
      <c r="G676" s="18" t="n">
        <f aca="false">Total!G676</f>
        <v>337.4</v>
      </c>
      <c r="H676" s="18" t="n">
        <f aca="false">Total!H676</f>
        <v>292.7</v>
      </c>
      <c r="I676" s="18" t="n">
        <f aca="false">Total!I676</f>
        <v>63.7</v>
      </c>
      <c r="J676" s="18" t="str">
        <f aca="false">IF($V676="","",INDEX('Stock Exchange'!F$5:F$2450,$V676))</f>
        <v/>
      </c>
      <c r="K676" s="18" t="str">
        <f aca="false">IF($V676="","",INDEX('Stock Exchange'!G$5:G$2450,$V676))</f>
        <v/>
      </c>
      <c r="L676" s="18" t="str">
        <f aca="false">IF($V676="","",INDEX('Stock Exchange'!H$5:H$2450,$V676))</f>
        <v/>
      </c>
      <c r="M676" s="18" t="str">
        <f aca="false">IF($V676="","",INDEX('Stock Exchange'!I$5:I$2450,$V676))</f>
        <v/>
      </c>
      <c r="N676" s="18" t="str">
        <f aca="false">IF($W676="","",INDEX(Primary!F$5:F$2450,$W676))</f>
        <v/>
      </c>
      <c r="O676" s="18" t="str">
        <f aca="false">IF($W676="","",INDEX(Primary!G$5:G$2450,$W676))</f>
        <v/>
      </c>
      <c r="P676" s="18" t="str">
        <f aca="false">IF($W676="","",INDEX(Primary!H$5:H$2450,$W676))</f>
        <v/>
      </c>
      <c r="Q676" s="18" t="str">
        <f aca="false">IF($W676="","",INDEX(Primary!I$5:I$2450,$W676))</f>
        <v/>
      </c>
      <c r="R676" s="19" t="str">
        <f aca="false">IF($E676="Yes",L676+P676,"")</f>
        <v/>
      </c>
      <c r="S676" s="19" t="str">
        <f aca="false">IF($E676="Yes",H676-R676,"")</f>
        <v/>
      </c>
      <c r="T676" s="6" t="str">
        <f aca="false">IF($E676="Yes",IF(ROUND(ABS(S676),2)&lt;=$T$2,"OK","CHECK"),"n/a")</f>
        <v>n/a</v>
      </c>
      <c r="U676" s="20" t="n">
        <f aca="false">Total!J676</f>
        <v>45.94</v>
      </c>
      <c r="V676" s="17" t="str">
        <f aca="false">IFERROR(MATCH($A676,'Stock Exchange'!$A$5:$A$2450,0),"")</f>
        <v/>
      </c>
      <c r="W676" s="17" t="str">
        <f aca="false">IFERROR(MATCH($A676,Primary!$A$5:$A$2450,0),"")</f>
        <v/>
      </c>
    </row>
    <row r="677" customFormat="false" ht="15" hidden="false" customHeight="false" outlineLevel="0" collapsed="false">
      <c r="A677" s="16" t="n">
        <f aca="false">Total!A677</f>
        <v>37873</v>
      </c>
      <c r="B677" s="17" t="n">
        <f aca="false">YEAR(A677)</f>
        <v>2003</v>
      </c>
      <c r="C677" s="17" t="n">
        <f aca="false">MONTH(A677)</f>
        <v>9</v>
      </c>
      <c r="D677" s="6" t="str">
        <f aca="false">IF(MONTH(A677)&gt;=4,"FY "&amp;YEAR(A677)&amp;"-"&amp;RIGHT(YEAR(A677)+1,2),"FY "&amp;(YEAR(A677)-1)&amp;"-"&amp;RIGHT(YEAR(A677),2))</f>
        <v>FY 2003-04</v>
      </c>
      <c r="E677" s="6" t="str">
        <f aca="false">IF(AND(V677&lt;&gt;"",W677&lt;&gt;""),"Yes","No")</f>
        <v>No</v>
      </c>
      <c r="F677" s="18" t="n">
        <f aca="false">Total!F677</f>
        <v>556.8</v>
      </c>
      <c r="G677" s="18" t="n">
        <f aca="false">Total!G677</f>
        <v>293.7</v>
      </c>
      <c r="H677" s="18" t="n">
        <f aca="false">Total!H677</f>
        <v>263.1</v>
      </c>
      <c r="I677" s="18" t="n">
        <f aca="false">Total!I677</f>
        <v>57.4</v>
      </c>
      <c r="J677" s="18" t="str">
        <f aca="false">IF($V677="","",INDEX('Stock Exchange'!F$5:F$2450,$V677))</f>
        <v/>
      </c>
      <c r="K677" s="18" t="str">
        <f aca="false">IF($V677="","",INDEX('Stock Exchange'!G$5:G$2450,$V677))</f>
        <v/>
      </c>
      <c r="L677" s="18" t="str">
        <f aca="false">IF($V677="","",INDEX('Stock Exchange'!H$5:H$2450,$V677))</f>
        <v/>
      </c>
      <c r="M677" s="18" t="str">
        <f aca="false">IF($V677="","",INDEX('Stock Exchange'!I$5:I$2450,$V677))</f>
        <v/>
      </c>
      <c r="N677" s="18" t="str">
        <f aca="false">IF($W677="","",INDEX(Primary!F$5:F$2450,$W677))</f>
        <v/>
      </c>
      <c r="O677" s="18" t="str">
        <f aca="false">IF($W677="","",INDEX(Primary!G$5:G$2450,$W677))</f>
        <v/>
      </c>
      <c r="P677" s="18" t="str">
        <f aca="false">IF($W677="","",INDEX(Primary!H$5:H$2450,$W677))</f>
        <v/>
      </c>
      <c r="Q677" s="18" t="str">
        <f aca="false">IF($W677="","",INDEX(Primary!I$5:I$2450,$W677))</f>
        <v/>
      </c>
      <c r="R677" s="19" t="str">
        <f aca="false">IF($E677="Yes",L677+P677,"")</f>
        <v/>
      </c>
      <c r="S677" s="19" t="str">
        <f aca="false">IF($E677="Yes",H677-R677,"")</f>
        <v/>
      </c>
      <c r="T677" s="6" t="str">
        <f aca="false">IF($E677="Yes",IF(ROUND(ABS(S677),2)&lt;=$T$2,"OK","CHECK"),"n/a")</f>
        <v>n/a</v>
      </c>
      <c r="U677" s="20" t="n">
        <f aca="false">Total!J677</f>
        <v>45.85</v>
      </c>
      <c r="V677" s="17" t="str">
        <f aca="false">IFERROR(MATCH($A677,'Stock Exchange'!$A$5:$A$2450,0),"")</f>
        <v/>
      </c>
      <c r="W677" s="17" t="str">
        <f aca="false">IFERROR(MATCH($A677,Primary!$A$5:$A$2450,0),"")</f>
        <v/>
      </c>
    </row>
    <row r="678" customFormat="false" ht="15" hidden="false" customHeight="false" outlineLevel="0" collapsed="false">
      <c r="A678" s="16" t="n">
        <f aca="false">Total!A678</f>
        <v>37874</v>
      </c>
      <c r="B678" s="17" t="n">
        <f aca="false">YEAR(A678)</f>
        <v>2003</v>
      </c>
      <c r="C678" s="17" t="n">
        <f aca="false">MONTH(A678)</f>
        <v>9</v>
      </c>
      <c r="D678" s="6" t="str">
        <f aca="false">IF(MONTH(A678)&gt;=4,"FY "&amp;YEAR(A678)&amp;"-"&amp;RIGHT(YEAR(A678)+1,2),"FY "&amp;(YEAR(A678)-1)&amp;"-"&amp;RIGHT(YEAR(A678),2))</f>
        <v>FY 2003-04</v>
      </c>
      <c r="E678" s="6" t="str">
        <f aca="false">IF(AND(V678&lt;&gt;"",W678&lt;&gt;""),"Yes","No")</f>
        <v>No</v>
      </c>
      <c r="F678" s="18" t="n">
        <f aca="false">Total!F678</f>
        <v>894.6</v>
      </c>
      <c r="G678" s="18" t="n">
        <f aca="false">Total!G678</f>
        <v>499.4</v>
      </c>
      <c r="H678" s="18" t="n">
        <f aca="false">Total!H678</f>
        <v>395.3</v>
      </c>
      <c r="I678" s="18" t="n">
        <f aca="false">Total!I678</f>
        <v>86.3</v>
      </c>
      <c r="J678" s="18" t="str">
        <f aca="false">IF($V678="","",INDEX('Stock Exchange'!F$5:F$2450,$V678))</f>
        <v/>
      </c>
      <c r="K678" s="18" t="str">
        <f aca="false">IF($V678="","",INDEX('Stock Exchange'!G$5:G$2450,$V678))</f>
        <v/>
      </c>
      <c r="L678" s="18" t="str">
        <f aca="false">IF($V678="","",INDEX('Stock Exchange'!H$5:H$2450,$V678))</f>
        <v/>
      </c>
      <c r="M678" s="18" t="str">
        <f aca="false">IF($V678="","",INDEX('Stock Exchange'!I$5:I$2450,$V678))</f>
        <v/>
      </c>
      <c r="N678" s="18" t="str">
        <f aca="false">IF($W678="","",INDEX(Primary!F$5:F$2450,$W678))</f>
        <v/>
      </c>
      <c r="O678" s="18" t="str">
        <f aca="false">IF($W678="","",INDEX(Primary!G$5:G$2450,$W678))</f>
        <v/>
      </c>
      <c r="P678" s="18" t="str">
        <f aca="false">IF($W678="","",INDEX(Primary!H$5:H$2450,$W678))</f>
        <v/>
      </c>
      <c r="Q678" s="18" t="str">
        <f aca="false">IF($W678="","",INDEX(Primary!I$5:I$2450,$W678))</f>
        <v/>
      </c>
      <c r="R678" s="19" t="str">
        <f aca="false">IF($E678="Yes",L678+P678,"")</f>
        <v/>
      </c>
      <c r="S678" s="19" t="str">
        <f aca="false">IF($E678="Yes",H678-R678,"")</f>
        <v/>
      </c>
      <c r="T678" s="6" t="str">
        <f aca="false">IF($E678="Yes",IF(ROUND(ABS(S678),2)&lt;=$T$2,"OK","CHECK"),"n/a")</f>
        <v>n/a</v>
      </c>
      <c r="U678" s="20" t="n">
        <f aca="false">Total!J678</f>
        <v>45.81</v>
      </c>
      <c r="V678" s="17" t="str">
        <f aca="false">IFERROR(MATCH($A678,'Stock Exchange'!$A$5:$A$2450,0),"")</f>
        <v/>
      </c>
      <c r="W678" s="17" t="str">
        <f aca="false">IFERROR(MATCH($A678,Primary!$A$5:$A$2450,0),"")</f>
        <v/>
      </c>
    </row>
    <row r="679" customFormat="false" ht="15" hidden="false" customHeight="false" outlineLevel="0" collapsed="false">
      <c r="A679" s="16" t="n">
        <f aca="false">Total!A679</f>
        <v>37875</v>
      </c>
      <c r="B679" s="17" t="n">
        <f aca="false">YEAR(A679)</f>
        <v>2003</v>
      </c>
      <c r="C679" s="17" t="n">
        <f aca="false">MONTH(A679)</f>
        <v>9</v>
      </c>
      <c r="D679" s="6" t="str">
        <f aca="false">IF(MONTH(A679)&gt;=4,"FY "&amp;YEAR(A679)&amp;"-"&amp;RIGHT(YEAR(A679)+1,2),"FY "&amp;(YEAR(A679)-1)&amp;"-"&amp;RIGHT(YEAR(A679),2))</f>
        <v>FY 2003-04</v>
      </c>
      <c r="E679" s="6" t="str">
        <f aca="false">IF(AND(V679&lt;&gt;"",W679&lt;&gt;""),"Yes","No")</f>
        <v>No</v>
      </c>
      <c r="F679" s="18" t="n">
        <f aca="false">Total!F679</f>
        <v>417.4</v>
      </c>
      <c r="G679" s="18" t="n">
        <f aca="false">Total!G679</f>
        <v>285.1</v>
      </c>
      <c r="H679" s="18" t="n">
        <f aca="false">Total!H679</f>
        <v>132.3</v>
      </c>
      <c r="I679" s="18" t="n">
        <f aca="false">Total!I679</f>
        <v>28.9</v>
      </c>
      <c r="J679" s="18" t="str">
        <f aca="false">IF($V679="","",INDEX('Stock Exchange'!F$5:F$2450,$V679))</f>
        <v/>
      </c>
      <c r="K679" s="18" t="str">
        <f aca="false">IF($V679="","",INDEX('Stock Exchange'!G$5:G$2450,$V679))</f>
        <v/>
      </c>
      <c r="L679" s="18" t="str">
        <f aca="false">IF($V679="","",INDEX('Stock Exchange'!H$5:H$2450,$V679))</f>
        <v/>
      </c>
      <c r="M679" s="18" t="str">
        <f aca="false">IF($V679="","",INDEX('Stock Exchange'!I$5:I$2450,$V679))</f>
        <v/>
      </c>
      <c r="N679" s="18" t="str">
        <f aca="false">IF($W679="","",INDEX(Primary!F$5:F$2450,$W679))</f>
        <v/>
      </c>
      <c r="O679" s="18" t="str">
        <f aca="false">IF($W679="","",INDEX(Primary!G$5:G$2450,$W679))</f>
        <v/>
      </c>
      <c r="P679" s="18" t="str">
        <f aca="false">IF($W679="","",INDEX(Primary!H$5:H$2450,$W679))</f>
        <v/>
      </c>
      <c r="Q679" s="18" t="str">
        <f aca="false">IF($W679="","",INDEX(Primary!I$5:I$2450,$W679))</f>
        <v/>
      </c>
      <c r="R679" s="19" t="str">
        <f aca="false">IF($E679="Yes",L679+P679,"")</f>
        <v/>
      </c>
      <c r="S679" s="19" t="str">
        <f aca="false">IF($E679="Yes",H679-R679,"")</f>
        <v/>
      </c>
      <c r="T679" s="6" t="str">
        <f aca="false">IF($E679="Yes",IF(ROUND(ABS(S679),2)&lt;=$T$2,"OK","CHECK"),"n/a")</f>
        <v>n/a</v>
      </c>
      <c r="U679" s="20" t="n">
        <f aca="false">Total!J679</f>
        <v>45.77</v>
      </c>
      <c r="V679" s="17" t="str">
        <f aca="false">IFERROR(MATCH($A679,'Stock Exchange'!$A$5:$A$2450,0),"")</f>
        <v/>
      </c>
      <c r="W679" s="17" t="str">
        <f aca="false">IFERROR(MATCH($A679,Primary!$A$5:$A$2450,0),"")</f>
        <v/>
      </c>
    </row>
    <row r="680" customFormat="false" ht="15" hidden="false" customHeight="false" outlineLevel="0" collapsed="false">
      <c r="A680" s="16" t="n">
        <f aca="false">Total!A680</f>
        <v>37876</v>
      </c>
      <c r="B680" s="17" t="n">
        <f aca="false">YEAR(A680)</f>
        <v>2003</v>
      </c>
      <c r="C680" s="17" t="n">
        <f aca="false">MONTH(A680)</f>
        <v>9</v>
      </c>
      <c r="D680" s="6" t="str">
        <f aca="false">IF(MONTH(A680)&gt;=4,"FY "&amp;YEAR(A680)&amp;"-"&amp;RIGHT(YEAR(A680)+1,2),"FY "&amp;(YEAR(A680)-1)&amp;"-"&amp;RIGHT(YEAR(A680),2))</f>
        <v>FY 2003-04</v>
      </c>
      <c r="E680" s="6" t="str">
        <f aca="false">IF(AND(V680&lt;&gt;"",W680&lt;&gt;""),"Yes","No")</f>
        <v>No</v>
      </c>
      <c r="F680" s="18" t="n">
        <f aca="false">Total!F680</f>
        <v>403.2</v>
      </c>
      <c r="G680" s="18" t="n">
        <f aca="false">Total!G680</f>
        <v>491.5</v>
      </c>
      <c r="H680" s="18" t="n">
        <f aca="false">Total!H680</f>
        <v>-88.3</v>
      </c>
      <c r="I680" s="18" t="n">
        <f aca="false">Total!I680</f>
        <v>-19.3</v>
      </c>
      <c r="J680" s="18" t="str">
        <f aca="false">IF($V680="","",INDEX('Stock Exchange'!F$5:F$2450,$V680))</f>
        <v/>
      </c>
      <c r="K680" s="18" t="str">
        <f aca="false">IF($V680="","",INDEX('Stock Exchange'!G$5:G$2450,$V680))</f>
        <v/>
      </c>
      <c r="L680" s="18" t="str">
        <f aca="false">IF($V680="","",INDEX('Stock Exchange'!H$5:H$2450,$V680))</f>
        <v/>
      </c>
      <c r="M680" s="18" t="str">
        <f aca="false">IF($V680="","",INDEX('Stock Exchange'!I$5:I$2450,$V680))</f>
        <v/>
      </c>
      <c r="N680" s="18" t="str">
        <f aca="false">IF($W680="","",INDEX(Primary!F$5:F$2450,$W680))</f>
        <v/>
      </c>
      <c r="O680" s="18" t="str">
        <f aca="false">IF($W680="","",INDEX(Primary!G$5:G$2450,$W680))</f>
        <v/>
      </c>
      <c r="P680" s="18" t="str">
        <f aca="false">IF($W680="","",INDEX(Primary!H$5:H$2450,$W680))</f>
        <v/>
      </c>
      <c r="Q680" s="18" t="str">
        <f aca="false">IF($W680="","",INDEX(Primary!I$5:I$2450,$W680))</f>
        <v/>
      </c>
      <c r="R680" s="19" t="str">
        <f aca="false">IF($E680="Yes",L680+P680,"")</f>
        <v/>
      </c>
      <c r="S680" s="19" t="str">
        <f aca="false">IF($E680="Yes",H680-R680,"")</f>
        <v/>
      </c>
      <c r="T680" s="6" t="str">
        <f aca="false">IF($E680="Yes",IF(ROUND(ABS(S680),2)&lt;=$T$2,"OK","CHECK"),"n/a")</f>
        <v>n/a</v>
      </c>
      <c r="U680" s="20" t="n">
        <f aca="false">Total!J680</f>
        <v>45.77</v>
      </c>
      <c r="V680" s="17" t="str">
        <f aca="false">IFERROR(MATCH($A680,'Stock Exchange'!$A$5:$A$2450,0),"")</f>
        <v/>
      </c>
      <c r="W680" s="17" t="str">
        <f aca="false">IFERROR(MATCH($A680,Primary!$A$5:$A$2450,0),"")</f>
        <v/>
      </c>
    </row>
    <row r="681" customFormat="false" ht="15" hidden="false" customHeight="false" outlineLevel="0" collapsed="false">
      <c r="A681" s="16" t="n">
        <f aca="false">Total!A681</f>
        <v>37879</v>
      </c>
      <c r="B681" s="17" t="n">
        <f aca="false">YEAR(A681)</f>
        <v>2003</v>
      </c>
      <c r="C681" s="17" t="n">
        <f aca="false">MONTH(A681)</f>
        <v>9</v>
      </c>
      <c r="D681" s="6" t="str">
        <f aca="false">IF(MONTH(A681)&gt;=4,"FY "&amp;YEAR(A681)&amp;"-"&amp;RIGHT(YEAR(A681)+1,2),"FY "&amp;(YEAR(A681)-1)&amp;"-"&amp;RIGHT(YEAR(A681),2))</f>
        <v>FY 2003-04</v>
      </c>
      <c r="E681" s="6" t="str">
        <f aca="false">IF(AND(V681&lt;&gt;"",W681&lt;&gt;""),"Yes","No")</f>
        <v>No</v>
      </c>
      <c r="F681" s="18" t="n">
        <f aca="false">Total!F681</f>
        <v>241.8</v>
      </c>
      <c r="G681" s="18" t="n">
        <f aca="false">Total!G681</f>
        <v>317.8</v>
      </c>
      <c r="H681" s="18" t="n">
        <f aca="false">Total!H681</f>
        <v>-76.1</v>
      </c>
      <c r="I681" s="18" t="n">
        <f aca="false">Total!I681</f>
        <v>-16.6</v>
      </c>
      <c r="J681" s="18" t="str">
        <f aca="false">IF($V681="","",INDEX('Stock Exchange'!F$5:F$2450,$V681))</f>
        <v/>
      </c>
      <c r="K681" s="18" t="str">
        <f aca="false">IF($V681="","",INDEX('Stock Exchange'!G$5:G$2450,$V681))</f>
        <v/>
      </c>
      <c r="L681" s="18" t="str">
        <f aca="false">IF($V681="","",INDEX('Stock Exchange'!H$5:H$2450,$V681))</f>
        <v/>
      </c>
      <c r="M681" s="18" t="str">
        <f aca="false">IF($V681="","",INDEX('Stock Exchange'!I$5:I$2450,$V681))</f>
        <v/>
      </c>
      <c r="N681" s="18" t="str">
        <f aca="false">IF($W681="","",INDEX(Primary!F$5:F$2450,$W681))</f>
        <v/>
      </c>
      <c r="O681" s="18" t="str">
        <f aca="false">IF($W681="","",INDEX(Primary!G$5:G$2450,$W681))</f>
        <v/>
      </c>
      <c r="P681" s="18" t="str">
        <f aca="false">IF($W681="","",INDEX(Primary!H$5:H$2450,$W681))</f>
        <v/>
      </c>
      <c r="Q681" s="18" t="str">
        <f aca="false">IF($W681="","",INDEX(Primary!I$5:I$2450,$W681))</f>
        <v/>
      </c>
      <c r="R681" s="19" t="str">
        <f aca="false">IF($E681="Yes",L681+P681,"")</f>
        <v/>
      </c>
      <c r="S681" s="19" t="str">
        <f aca="false">IF($E681="Yes",H681-R681,"")</f>
        <v/>
      </c>
      <c r="T681" s="6" t="str">
        <f aca="false">IF($E681="Yes",IF(ROUND(ABS(S681),2)&lt;=$T$2,"OK","CHECK"),"n/a")</f>
        <v>n/a</v>
      </c>
      <c r="U681" s="20" t="n">
        <f aca="false">Total!J681</f>
        <v>45.78</v>
      </c>
      <c r="V681" s="17" t="str">
        <f aca="false">IFERROR(MATCH($A681,'Stock Exchange'!$A$5:$A$2450,0),"")</f>
        <v/>
      </c>
      <c r="W681" s="17" t="str">
        <f aca="false">IFERROR(MATCH($A681,Primary!$A$5:$A$2450,0),"")</f>
        <v/>
      </c>
    </row>
    <row r="682" customFormat="false" ht="15" hidden="false" customHeight="false" outlineLevel="0" collapsed="false">
      <c r="A682" s="16" t="n">
        <f aca="false">Total!A682</f>
        <v>37880</v>
      </c>
      <c r="B682" s="17" t="n">
        <f aca="false">YEAR(A682)</f>
        <v>2003</v>
      </c>
      <c r="C682" s="17" t="n">
        <f aca="false">MONTH(A682)</f>
        <v>9</v>
      </c>
      <c r="D682" s="6" t="str">
        <f aca="false">IF(MONTH(A682)&gt;=4,"FY "&amp;YEAR(A682)&amp;"-"&amp;RIGHT(YEAR(A682)+1,2),"FY "&amp;(YEAR(A682)-1)&amp;"-"&amp;RIGHT(YEAR(A682),2))</f>
        <v>FY 2003-04</v>
      </c>
      <c r="E682" s="6" t="str">
        <f aca="false">IF(AND(V682&lt;&gt;"",W682&lt;&gt;""),"Yes","No")</f>
        <v>No</v>
      </c>
      <c r="F682" s="18" t="n">
        <f aca="false">Total!F682</f>
        <v>459.3</v>
      </c>
      <c r="G682" s="18" t="n">
        <f aca="false">Total!G682</f>
        <v>381.5</v>
      </c>
      <c r="H682" s="18" t="n">
        <f aca="false">Total!H682</f>
        <v>77.8</v>
      </c>
      <c r="I682" s="18" t="n">
        <f aca="false">Total!I682</f>
        <v>17</v>
      </c>
      <c r="J682" s="18" t="str">
        <f aca="false">IF($V682="","",INDEX('Stock Exchange'!F$5:F$2450,$V682))</f>
        <v/>
      </c>
      <c r="K682" s="18" t="str">
        <f aca="false">IF($V682="","",INDEX('Stock Exchange'!G$5:G$2450,$V682))</f>
        <v/>
      </c>
      <c r="L682" s="18" t="str">
        <f aca="false">IF($V682="","",INDEX('Stock Exchange'!H$5:H$2450,$V682))</f>
        <v/>
      </c>
      <c r="M682" s="18" t="str">
        <f aca="false">IF($V682="","",INDEX('Stock Exchange'!I$5:I$2450,$V682))</f>
        <v/>
      </c>
      <c r="N682" s="18" t="str">
        <f aca="false">IF($W682="","",INDEX(Primary!F$5:F$2450,$W682))</f>
        <v/>
      </c>
      <c r="O682" s="18" t="str">
        <f aca="false">IF($W682="","",INDEX(Primary!G$5:G$2450,$W682))</f>
        <v/>
      </c>
      <c r="P682" s="18" t="str">
        <f aca="false">IF($W682="","",INDEX(Primary!H$5:H$2450,$W682))</f>
        <v/>
      </c>
      <c r="Q682" s="18" t="str">
        <f aca="false">IF($W682="","",INDEX(Primary!I$5:I$2450,$W682))</f>
        <v/>
      </c>
      <c r="R682" s="19" t="str">
        <f aca="false">IF($E682="Yes",L682+P682,"")</f>
        <v/>
      </c>
      <c r="S682" s="19" t="str">
        <f aca="false">IF($E682="Yes",H682-R682,"")</f>
        <v/>
      </c>
      <c r="T682" s="6" t="str">
        <f aca="false">IF($E682="Yes",IF(ROUND(ABS(S682),2)&lt;=$T$2,"OK","CHECK"),"n/a")</f>
        <v>n/a</v>
      </c>
      <c r="U682" s="20" t="n">
        <f aca="false">Total!J682</f>
        <v>45.77</v>
      </c>
      <c r="V682" s="17" t="str">
        <f aca="false">IFERROR(MATCH($A682,'Stock Exchange'!$A$5:$A$2450,0),"")</f>
        <v/>
      </c>
      <c r="W682" s="17" t="str">
        <f aca="false">IFERROR(MATCH($A682,Primary!$A$5:$A$2450,0),"")</f>
        <v/>
      </c>
    </row>
    <row r="683" customFormat="false" ht="15" hidden="false" customHeight="false" outlineLevel="0" collapsed="false">
      <c r="A683" s="16" t="n">
        <f aca="false">Total!A683</f>
        <v>37881</v>
      </c>
      <c r="B683" s="17" t="n">
        <f aca="false">YEAR(A683)</f>
        <v>2003</v>
      </c>
      <c r="C683" s="17" t="n">
        <f aca="false">MONTH(A683)</f>
        <v>9</v>
      </c>
      <c r="D683" s="6" t="str">
        <f aca="false">IF(MONTH(A683)&gt;=4,"FY "&amp;YEAR(A683)&amp;"-"&amp;RIGHT(YEAR(A683)+1,2),"FY "&amp;(YEAR(A683)-1)&amp;"-"&amp;RIGHT(YEAR(A683),2))</f>
        <v>FY 2003-04</v>
      </c>
      <c r="E683" s="6" t="str">
        <f aca="false">IF(AND(V683&lt;&gt;"",W683&lt;&gt;""),"Yes","No")</f>
        <v>No</v>
      </c>
      <c r="F683" s="18" t="n">
        <f aca="false">Total!F683</f>
        <v>598.9</v>
      </c>
      <c r="G683" s="18" t="n">
        <f aca="false">Total!G683</f>
        <v>403</v>
      </c>
      <c r="H683" s="18" t="n">
        <f aca="false">Total!H683</f>
        <v>195.9</v>
      </c>
      <c r="I683" s="18" t="n">
        <f aca="false">Total!I683</f>
        <v>42.7</v>
      </c>
      <c r="J683" s="18" t="str">
        <f aca="false">IF($V683="","",INDEX('Stock Exchange'!F$5:F$2450,$V683))</f>
        <v/>
      </c>
      <c r="K683" s="18" t="str">
        <f aca="false">IF($V683="","",INDEX('Stock Exchange'!G$5:G$2450,$V683))</f>
        <v/>
      </c>
      <c r="L683" s="18" t="str">
        <f aca="false">IF($V683="","",INDEX('Stock Exchange'!H$5:H$2450,$V683))</f>
        <v/>
      </c>
      <c r="M683" s="18" t="str">
        <f aca="false">IF($V683="","",INDEX('Stock Exchange'!I$5:I$2450,$V683))</f>
        <v/>
      </c>
      <c r="N683" s="18" t="str">
        <f aca="false">IF($W683="","",INDEX(Primary!F$5:F$2450,$W683))</f>
        <v/>
      </c>
      <c r="O683" s="18" t="str">
        <f aca="false">IF($W683="","",INDEX(Primary!G$5:G$2450,$W683))</f>
        <v/>
      </c>
      <c r="P683" s="18" t="str">
        <f aca="false">IF($W683="","",INDEX(Primary!H$5:H$2450,$W683))</f>
        <v/>
      </c>
      <c r="Q683" s="18" t="str">
        <f aca="false">IF($W683="","",INDEX(Primary!I$5:I$2450,$W683))</f>
        <v/>
      </c>
      <c r="R683" s="19" t="str">
        <f aca="false">IF($E683="Yes",L683+P683,"")</f>
        <v/>
      </c>
      <c r="S683" s="19" t="str">
        <f aca="false">IF($E683="Yes",H683-R683,"")</f>
        <v/>
      </c>
      <c r="T683" s="6" t="str">
        <f aca="false">IF($E683="Yes",IF(ROUND(ABS(S683),2)&lt;=$T$2,"OK","CHECK"),"n/a")</f>
        <v>n/a</v>
      </c>
      <c r="U683" s="20" t="n">
        <f aca="false">Total!J683</f>
        <v>45.85</v>
      </c>
      <c r="V683" s="17" t="str">
        <f aca="false">IFERROR(MATCH($A683,'Stock Exchange'!$A$5:$A$2450,0),"")</f>
        <v/>
      </c>
      <c r="W683" s="17" t="str">
        <f aca="false">IFERROR(MATCH($A683,Primary!$A$5:$A$2450,0),"")</f>
        <v/>
      </c>
    </row>
    <row r="684" customFormat="false" ht="15" hidden="false" customHeight="false" outlineLevel="0" collapsed="false">
      <c r="A684" s="16" t="n">
        <f aca="false">Total!A684</f>
        <v>37882</v>
      </c>
      <c r="B684" s="17" t="n">
        <f aca="false">YEAR(A684)</f>
        <v>2003</v>
      </c>
      <c r="C684" s="17" t="n">
        <f aca="false">MONTH(A684)</f>
        <v>9</v>
      </c>
      <c r="D684" s="6" t="str">
        <f aca="false">IF(MONTH(A684)&gt;=4,"FY "&amp;YEAR(A684)&amp;"-"&amp;RIGHT(YEAR(A684)+1,2),"FY "&amp;(YEAR(A684)-1)&amp;"-"&amp;RIGHT(YEAR(A684),2))</f>
        <v>FY 2003-04</v>
      </c>
      <c r="E684" s="6" t="str">
        <f aca="false">IF(AND(V684&lt;&gt;"",W684&lt;&gt;""),"Yes","No")</f>
        <v>No</v>
      </c>
      <c r="F684" s="18" t="n">
        <f aca="false">Total!F684</f>
        <v>716.9</v>
      </c>
      <c r="G684" s="18" t="n">
        <f aca="false">Total!G684</f>
        <v>418.4</v>
      </c>
      <c r="H684" s="18" t="n">
        <f aca="false">Total!H684</f>
        <v>298.6</v>
      </c>
      <c r="I684" s="18" t="n">
        <f aca="false">Total!I684</f>
        <v>65</v>
      </c>
      <c r="J684" s="18" t="str">
        <f aca="false">IF($V684="","",INDEX('Stock Exchange'!F$5:F$2450,$V684))</f>
        <v/>
      </c>
      <c r="K684" s="18" t="str">
        <f aca="false">IF($V684="","",INDEX('Stock Exchange'!G$5:G$2450,$V684))</f>
        <v/>
      </c>
      <c r="L684" s="18" t="str">
        <f aca="false">IF($V684="","",INDEX('Stock Exchange'!H$5:H$2450,$V684))</f>
        <v/>
      </c>
      <c r="M684" s="18" t="str">
        <f aca="false">IF($V684="","",INDEX('Stock Exchange'!I$5:I$2450,$V684))</f>
        <v/>
      </c>
      <c r="N684" s="18" t="str">
        <f aca="false">IF($W684="","",INDEX(Primary!F$5:F$2450,$W684))</f>
        <v/>
      </c>
      <c r="O684" s="18" t="str">
        <f aca="false">IF($W684="","",INDEX(Primary!G$5:G$2450,$W684))</f>
        <v/>
      </c>
      <c r="P684" s="18" t="str">
        <f aca="false">IF($W684="","",INDEX(Primary!H$5:H$2450,$W684))</f>
        <v/>
      </c>
      <c r="Q684" s="18" t="str">
        <f aca="false">IF($W684="","",INDEX(Primary!I$5:I$2450,$W684))</f>
        <v/>
      </c>
      <c r="R684" s="19" t="str">
        <f aca="false">IF($E684="Yes",L684+P684,"")</f>
        <v/>
      </c>
      <c r="S684" s="19" t="str">
        <f aca="false">IF($E684="Yes",H684-R684,"")</f>
        <v/>
      </c>
      <c r="T684" s="6" t="str">
        <f aca="false">IF($E684="Yes",IF(ROUND(ABS(S684),2)&lt;=$T$2,"OK","CHECK"),"n/a")</f>
        <v>n/a</v>
      </c>
      <c r="U684" s="20" t="n">
        <f aca="false">Total!J684</f>
        <v>45.94</v>
      </c>
      <c r="V684" s="17" t="str">
        <f aca="false">IFERROR(MATCH($A684,'Stock Exchange'!$A$5:$A$2450,0),"")</f>
        <v/>
      </c>
      <c r="W684" s="17" t="str">
        <f aca="false">IFERROR(MATCH($A684,Primary!$A$5:$A$2450,0),"")</f>
        <v/>
      </c>
    </row>
    <row r="685" customFormat="false" ht="15" hidden="false" customHeight="false" outlineLevel="0" collapsed="false">
      <c r="A685" s="16" t="n">
        <f aca="false">Total!A685</f>
        <v>37883</v>
      </c>
      <c r="B685" s="17" t="n">
        <f aca="false">YEAR(A685)</f>
        <v>2003</v>
      </c>
      <c r="C685" s="17" t="n">
        <f aca="false">MONTH(A685)</f>
        <v>9</v>
      </c>
      <c r="D685" s="6" t="str">
        <f aca="false">IF(MONTH(A685)&gt;=4,"FY "&amp;YEAR(A685)&amp;"-"&amp;RIGHT(YEAR(A685)+1,2),"FY "&amp;(YEAR(A685)-1)&amp;"-"&amp;RIGHT(YEAR(A685),2))</f>
        <v>FY 2003-04</v>
      </c>
      <c r="E685" s="6" t="str">
        <f aca="false">IF(AND(V685&lt;&gt;"",W685&lt;&gt;""),"Yes","No")</f>
        <v>No</v>
      </c>
      <c r="F685" s="18" t="n">
        <f aca="false">Total!F685</f>
        <v>557.8</v>
      </c>
      <c r="G685" s="18" t="n">
        <f aca="false">Total!G685</f>
        <v>326.6</v>
      </c>
      <c r="H685" s="18" t="n">
        <f aca="false">Total!H685</f>
        <v>231.3</v>
      </c>
      <c r="I685" s="18" t="n">
        <f aca="false">Total!I685</f>
        <v>50.2</v>
      </c>
      <c r="J685" s="18" t="str">
        <f aca="false">IF($V685="","",INDEX('Stock Exchange'!F$5:F$2450,$V685))</f>
        <v/>
      </c>
      <c r="K685" s="18" t="str">
        <f aca="false">IF($V685="","",INDEX('Stock Exchange'!G$5:G$2450,$V685))</f>
        <v/>
      </c>
      <c r="L685" s="18" t="str">
        <f aca="false">IF($V685="","",INDEX('Stock Exchange'!H$5:H$2450,$V685))</f>
        <v/>
      </c>
      <c r="M685" s="18" t="str">
        <f aca="false">IF($V685="","",INDEX('Stock Exchange'!I$5:I$2450,$V685))</f>
        <v/>
      </c>
      <c r="N685" s="18" t="str">
        <f aca="false">IF($W685="","",INDEX(Primary!F$5:F$2450,$W685))</f>
        <v/>
      </c>
      <c r="O685" s="18" t="str">
        <f aca="false">IF($W685="","",INDEX(Primary!G$5:G$2450,$W685))</f>
        <v/>
      </c>
      <c r="P685" s="18" t="str">
        <f aca="false">IF($W685="","",INDEX(Primary!H$5:H$2450,$W685))</f>
        <v/>
      </c>
      <c r="Q685" s="18" t="str">
        <f aca="false">IF($W685="","",INDEX(Primary!I$5:I$2450,$W685))</f>
        <v/>
      </c>
      <c r="R685" s="19" t="str">
        <f aca="false">IF($E685="Yes",L685+P685,"")</f>
        <v/>
      </c>
      <c r="S685" s="19" t="str">
        <f aca="false">IF($E685="Yes",H685-R685,"")</f>
        <v/>
      </c>
      <c r="T685" s="6" t="str">
        <f aca="false">IF($E685="Yes",IF(ROUND(ABS(S685),2)&lt;=$T$2,"OK","CHECK"),"n/a")</f>
        <v>n/a</v>
      </c>
      <c r="U685" s="20" t="n">
        <f aca="false">Total!J685</f>
        <v>46.08</v>
      </c>
      <c r="V685" s="17" t="str">
        <f aca="false">IFERROR(MATCH($A685,'Stock Exchange'!$A$5:$A$2450,0),"")</f>
        <v/>
      </c>
      <c r="W685" s="17" t="str">
        <f aca="false">IFERROR(MATCH($A685,Primary!$A$5:$A$2450,0),"")</f>
        <v/>
      </c>
    </row>
    <row r="686" customFormat="false" ht="15" hidden="false" customHeight="false" outlineLevel="0" collapsed="false">
      <c r="A686" s="16" t="n">
        <f aca="false">Total!A686</f>
        <v>37886</v>
      </c>
      <c r="B686" s="17" t="n">
        <f aca="false">YEAR(A686)</f>
        <v>2003</v>
      </c>
      <c r="C686" s="17" t="n">
        <f aca="false">MONTH(A686)</f>
        <v>9</v>
      </c>
      <c r="D686" s="6" t="str">
        <f aca="false">IF(MONTH(A686)&gt;=4,"FY "&amp;YEAR(A686)&amp;"-"&amp;RIGHT(YEAR(A686)+1,2),"FY "&amp;(YEAR(A686)-1)&amp;"-"&amp;RIGHT(YEAR(A686),2))</f>
        <v>FY 2003-04</v>
      </c>
      <c r="E686" s="6" t="str">
        <f aca="false">IF(AND(V686&lt;&gt;"",W686&lt;&gt;""),"Yes","No")</f>
        <v>No</v>
      </c>
      <c r="F686" s="18" t="n">
        <f aca="false">Total!F686</f>
        <v>418.2</v>
      </c>
      <c r="G686" s="18" t="n">
        <f aca="false">Total!G686</f>
        <v>306.6</v>
      </c>
      <c r="H686" s="18" t="n">
        <f aca="false">Total!H686</f>
        <v>111.6</v>
      </c>
      <c r="I686" s="18" t="n">
        <f aca="false">Total!I686</f>
        <v>24.3</v>
      </c>
      <c r="J686" s="18" t="str">
        <f aca="false">IF($V686="","",INDEX('Stock Exchange'!F$5:F$2450,$V686))</f>
        <v/>
      </c>
      <c r="K686" s="18" t="str">
        <f aca="false">IF($V686="","",INDEX('Stock Exchange'!G$5:G$2450,$V686))</f>
        <v/>
      </c>
      <c r="L686" s="18" t="str">
        <f aca="false">IF($V686="","",INDEX('Stock Exchange'!H$5:H$2450,$V686))</f>
        <v/>
      </c>
      <c r="M686" s="18" t="str">
        <f aca="false">IF($V686="","",INDEX('Stock Exchange'!I$5:I$2450,$V686))</f>
        <v/>
      </c>
      <c r="N686" s="18" t="str">
        <f aca="false">IF($W686="","",INDEX(Primary!F$5:F$2450,$W686))</f>
        <v/>
      </c>
      <c r="O686" s="18" t="str">
        <f aca="false">IF($W686="","",INDEX(Primary!G$5:G$2450,$W686))</f>
        <v/>
      </c>
      <c r="P686" s="18" t="str">
        <f aca="false">IF($W686="","",INDEX(Primary!H$5:H$2450,$W686))</f>
        <v/>
      </c>
      <c r="Q686" s="18" t="str">
        <f aca="false">IF($W686="","",INDEX(Primary!I$5:I$2450,$W686))</f>
        <v/>
      </c>
      <c r="R686" s="19" t="str">
        <f aca="false">IF($E686="Yes",L686+P686,"")</f>
        <v/>
      </c>
      <c r="S686" s="19" t="str">
        <f aca="false">IF($E686="Yes",H686-R686,"")</f>
        <v/>
      </c>
      <c r="T686" s="6" t="str">
        <f aca="false">IF($E686="Yes",IF(ROUND(ABS(S686),2)&lt;=$T$2,"OK","CHECK"),"n/a")</f>
        <v>n/a</v>
      </c>
      <c r="U686" s="20" t="n">
        <f aca="false">Total!J686</f>
        <v>45.93</v>
      </c>
      <c r="V686" s="17" t="str">
        <f aca="false">IFERROR(MATCH($A686,'Stock Exchange'!$A$5:$A$2450,0),"")</f>
        <v/>
      </c>
      <c r="W686" s="17" t="str">
        <f aca="false">IFERROR(MATCH($A686,Primary!$A$5:$A$2450,0),"")</f>
        <v/>
      </c>
    </row>
    <row r="687" customFormat="false" ht="15" hidden="false" customHeight="false" outlineLevel="0" collapsed="false">
      <c r="A687" s="16" t="n">
        <f aca="false">Total!A687</f>
        <v>37887</v>
      </c>
      <c r="B687" s="17" t="n">
        <f aca="false">YEAR(A687)</f>
        <v>2003</v>
      </c>
      <c r="C687" s="17" t="n">
        <f aca="false">MONTH(A687)</f>
        <v>9</v>
      </c>
      <c r="D687" s="6" t="str">
        <f aca="false">IF(MONTH(A687)&gt;=4,"FY "&amp;YEAR(A687)&amp;"-"&amp;RIGHT(YEAR(A687)+1,2),"FY "&amp;(YEAR(A687)-1)&amp;"-"&amp;RIGHT(YEAR(A687),2))</f>
        <v>FY 2003-04</v>
      </c>
      <c r="E687" s="6" t="str">
        <f aca="false">IF(AND(V687&lt;&gt;"",W687&lt;&gt;""),"Yes","No")</f>
        <v>No</v>
      </c>
      <c r="F687" s="18" t="n">
        <f aca="false">Total!F687</f>
        <v>399.1</v>
      </c>
      <c r="G687" s="18" t="n">
        <f aca="false">Total!G687</f>
        <v>241.8</v>
      </c>
      <c r="H687" s="18" t="n">
        <f aca="false">Total!H687</f>
        <v>157.3</v>
      </c>
      <c r="I687" s="18" t="n">
        <f aca="false">Total!I687</f>
        <v>34.3</v>
      </c>
      <c r="J687" s="18" t="str">
        <f aca="false">IF($V687="","",INDEX('Stock Exchange'!F$5:F$2450,$V687))</f>
        <v/>
      </c>
      <c r="K687" s="18" t="str">
        <f aca="false">IF($V687="","",INDEX('Stock Exchange'!G$5:G$2450,$V687))</f>
        <v/>
      </c>
      <c r="L687" s="18" t="str">
        <f aca="false">IF($V687="","",INDEX('Stock Exchange'!H$5:H$2450,$V687))</f>
        <v/>
      </c>
      <c r="M687" s="18" t="str">
        <f aca="false">IF($V687="","",INDEX('Stock Exchange'!I$5:I$2450,$V687))</f>
        <v/>
      </c>
      <c r="N687" s="18" t="str">
        <f aca="false">IF($W687="","",INDEX(Primary!F$5:F$2450,$W687))</f>
        <v/>
      </c>
      <c r="O687" s="18" t="str">
        <f aca="false">IF($W687="","",INDEX(Primary!G$5:G$2450,$W687))</f>
        <v/>
      </c>
      <c r="P687" s="18" t="str">
        <f aca="false">IF($W687="","",INDEX(Primary!H$5:H$2450,$W687))</f>
        <v/>
      </c>
      <c r="Q687" s="18" t="str">
        <f aca="false">IF($W687="","",INDEX(Primary!I$5:I$2450,$W687))</f>
        <v/>
      </c>
      <c r="R687" s="19" t="str">
        <f aca="false">IF($E687="Yes",L687+P687,"")</f>
        <v/>
      </c>
      <c r="S687" s="19" t="str">
        <f aca="false">IF($E687="Yes",H687-R687,"")</f>
        <v/>
      </c>
      <c r="T687" s="6" t="str">
        <f aca="false">IF($E687="Yes",IF(ROUND(ABS(S687),2)&lt;=$T$2,"OK","CHECK"),"n/a")</f>
        <v>n/a</v>
      </c>
      <c r="U687" s="20" t="n">
        <f aca="false">Total!J687</f>
        <v>45.79</v>
      </c>
      <c r="V687" s="17" t="str">
        <f aca="false">IFERROR(MATCH($A687,'Stock Exchange'!$A$5:$A$2450,0),"")</f>
        <v/>
      </c>
      <c r="W687" s="17" t="str">
        <f aca="false">IFERROR(MATCH($A687,Primary!$A$5:$A$2450,0),"")</f>
        <v/>
      </c>
    </row>
    <row r="688" customFormat="false" ht="15" hidden="false" customHeight="false" outlineLevel="0" collapsed="false">
      <c r="A688" s="16" t="n">
        <f aca="false">Total!A688</f>
        <v>37888</v>
      </c>
      <c r="B688" s="17" t="n">
        <f aca="false">YEAR(A688)</f>
        <v>2003</v>
      </c>
      <c r="C688" s="17" t="n">
        <f aca="false">MONTH(A688)</f>
        <v>9</v>
      </c>
      <c r="D688" s="6" t="str">
        <f aca="false">IF(MONTH(A688)&gt;=4,"FY "&amp;YEAR(A688)&amp;"-"&amp;RIGHT(YEAR(A688)+1,2),"FY "&amp;(YEAR(A688)-1)&amp;"-"&amp;RIGHT(YEAR(A688),2))</f>
        <v>FY 2003-04</v>
      </c>
      <c r="E688" s="6" t="str">
        <f aca="false">IF(AND(V688&lt;&gt;"",W688&lt;&gt;""),"Yes","No")</f>
        <v>No</v>
      </c>
      <c r="F688" s="18" t="n">
        <f aca="false">Total!F688</f>
        <v>234.4</v>
      </c>
      <c r="G688" s="18" t="n">
        <f aca="false">Total!G688</f>
        <v>343</v>
      </c>
      <c r="H688" s="18" t="n">
        <f aca="false">Total!H688</f>
        <v>-108.5</v>
      </c>
      <c r="I688" s="18" t="n">
        <f aca="false">Total!I688</f>
        <v>-23.7</v>
      </c>
      <c r="J688" s="18" t="str">
        <f aca="false">IF($V688="","",INDEX('Stock Exchange'!F$5:F$2450,$V688))</f>
        <v/>
      </c>
      <c r="K688" s="18" t="str">
        <f aca="false">IF($V688="","",INDEX('Stock Exchange'!G$5:G$2450,$V688))</f>
        <v/>
      </c>
      <c r="L688" s="18" t="str">
        <f aca="false">IF($V688="","",INDEX('Stock Exchange'!H$5:H$2450,$V688))</f>
        <v/>
      </c>
      <c r="M688" s="18" t="str">
        <f aca="false">IF($V688="","",INDEX('Stock Exchange'!I$5:I$2450,$V688))</f>
        <v/>
      </c>
      <c r="N688" s="18" t="str">
        <f aca="false">IF($W688="","",INDEX(Primary!F$5:F$2450,$W688))</f>
        <v/>
      </c>
      <c r="O688" s="18" t="str">
        <f aca="false">IF($W688="","",INDEX(Primary!G$5:G$2450,$W688))</f>
        <v/>
      </c>
      <c r="P688" s="18" t="str">
        <f aca="false">IF($W688="","",INDEX(Primary!H$5:H$2450,$W688))</f>
        <v/>
      </c>
      <c r="Q688" s="18" t="str">
        <f aca="false">IF($W688="","",INDEX(Primary!I$5:I$2450,$W688))</f>
        <v/>
      </c>
      <c r="R688" s="19" t="str">
        <f aca="false">IF($E688="Yes",L688+P688,"")</f>
        <v/>
      </c>
      <c r="S688" s="19" t="str">
        <f aca="false">IF($E688="Yes",H688-R688,"")</f>
        <v/>
      </c>
      <c r="T688" s="6" t="str">
        <f aca="false">IF($E688="Yes",IF(ROUND(ABS(S688),2)&lt;=$T$2,"OK","CHECK"),"n/a")</f>
        <v>n/a</v>
      </c>
      <c r="U688" s="20" t="n">
        <f aca="false">Total!J688</f>
        <v>45.75</v>
      </c>
      <c r="V688" s="17" t="str">
        <f aca="false">IFERROR(MATCH($A688,'Stock Exchange'!$A$5:$A$2450,0),"")</f>
        <v/>
      </c>
      <c r="W688" s="17" t="str">
        <f aca="false">IFERROR(MATCH($A688,Primary!$A$5:$A$2450,0),"")</f>
        <v/>
      </c>
    </row>
    <row r="689" customFormat="false" ht="15" hidden="false" customHeight="false" outlineLevel="0" collapsed="false">
      <c r="A689" s="16" t="n">
        <f aca="false">Total!A689</f>
        <v>37889</v>
      </c>
      <c r="B689" s="17" t="n">
        <f aca="false">YEAR(A689)</f>
        <v>2003</v>
      </c>
      <c r="C689" s="17" t="n">
        <f aca="false">MONTH(A689)</f>
        <v>9</v>
      </c>
      <c r="D689" s="6" t="str">
        <f aca="false">IF(MONTH(A689)&gt;=4,"FY "&amp;YEAR(A689)&amp;"-"&amp;RIGHT(YEAR(A689)+1,2),"FY "&amp;(YEAR(A689)-1)&amp;"-"&amp;RIGHT(YEAR(A689),2))</f>
        <v>FY 2003-04</v>
      </c>
      <c r="E689" s="6" t="str">
        <f aca="false">IF(AND(V689&lt;&gt;"",W689&lt;&gt;""),"Yes","No")</f>
        <v>No</v>
      </c>
      <c r="F689" s="18" t="n">
        <f aca="false">Total!F689</f>
        <v>761.5</v>
      </c>
      <c r="G689" s="18" t="n">
        <f aca="false">Total!G689</f>
        <v>359.1</v>
      </c>
      <c r="H689" s="18" t="n">
        <f aca="false">Total!H689</f>
        <v>402.4</v>
      </c>
      <c r="I689" s="18" t="n">
        <f aca="false">Total!I689</f>
        <v>87.8</v>
      </c>
      <c r="J689" s="18" t="str">
        <f aca="false">IF($V689="","",INDEX('Stock Exchange'!F$5:F$2450,$V689))</f>
        <v/>
      </c>
      <c r="K689" s="18" t="str">
        <f aca="false">IF($V689="","",INDEX('Stock Exchange'!G$5:G$2450,$V689))</f>
        <v/>
      </c>
      <c r="L689" s="18" t="str">
        <f aca="false">IF($V689="","",INDEX('Stock Exchange'!H$5:H$2450,$V689))</f>
        <v/>
      </c>
      <c r="M689" s="18" t="str">
        <f aca="false">IF($V689="","",INDEX('Stock Exchange'!I$5:I$2450,$V689))</f>
        <v/>
      </c>
      <c r="N689" s="18" t="str">
        <f aca="false">IF($W689="","",INDEX(Primary!F$5:F$2450,$W689))</f>
        <v/>
      </c>
      <c r="O689" s="18" t="str">
        <f aca="false">IF($W689="","",INDEX(Primary!G$5:G$2450,$W689))</f>
        <v/>
      </c>
      <c r="P689" s="18" t="str">
        <f aca="false">IF($W689="","",INDEX(Primary!H$5:H$2450,$W689))</f>
        <v/>
      </c>
      <c r="Q689" s="18" t="str">
        <f aca="false">IF($W689="","",INDEX(Primary!I$5:I$2450,$W689))</f>
        <v/>
      </c>
      <c r="R689" s="19" t="str">
        <f aca="false">IF($E689="Yes",L689+P689,"")</f>
        <v/>
      </c>
      <c r="S689" s="19" t="str">
        <f aca="false">IF($E689="Yes",H689-R689,"")</f>
        <v/>
      </c>
      <c r="T689" s="6" t="str">
        <f aca="false">IF($E689="Yes",IF(ROUND(ABS(S689),2)&lt;=$T$2,"OK","CHECK"),"n/a")</f>
        <v>n/a</v>
      </c>
      <c r="U689" s="20" t="n">
        <f aca="false">Total!J689</f>
        <v>45.84</v>
      </c>
      <c r="V689" s="17" t="str">
        <f aca="false">IFERROR(MATCH($A689,'Stock Exchange'!$A$5:$A$2450,0),"")</f>
        <v/>
      </c>
      <c r="W689" s="17" t="str">
        <f aca="false">IFERROR(MATCH($A689,Primary!$A$5:$A$2450,0),"")</f>
        <v/>
      </c>
    </row>
    <row r="690" customFormat="false" ht="15" hidden="false" customHeight="false" outlineLevel="0" collapsed="false">
      <c r="A690" s="16" t="n">
        <f aca="false">Total!A690</f>
        <v>37890</v>
      </c>
      <c r="B690" s="17" t="n">
        <f aca="false">YEAR(A690)</f>
        <v>2003</v>
      </c>
      <c r="C690" s="17" t="n">
        <f aca="false">MONTH(A690)</f>
        <v>9</v>
      </c>
      <c r="D690" s="6" t="str">
        <f aca="false">IF(MONTH(A690)&gt;=4,"FY "&amp;YEAR(A690)&amp;"-"&amp;RIGHT(YEAR(A690)+1,2),"FY "&amp;(YEAR(A690)-1)&amp;"-"&amp;RIGHT(YEAR(A690),2))</f>
        <v>FY 2003-04</v>
      </c>
      <c r="E690" s="6" t="str">
        <f aca="false">IF(AND(V690&lt;&gt;"",W690&lt;&gt;""),"Yes","No")</f>
        <v>No</v>
      </c>
      <c r="F690" s="18" t="n">
        <f aca="false">Total!F690</f>
        <v>475</v>
      </c>
      <c r="G690" s="18" t="n">
        <f aca="false">Total!G690</f>
        <v>457.3</v>
      </c>
      <c r="H690" s="18" t="n">
        <f aca="false">Total!H690</f>
        <v>17.7</v>
      </c>
      <c r="I690" s="18" t="n">
        <f aca="false">Total!I690</f>
        <v>3.9</v>
      </c>
      <c r="J690" s="18" t="str">
        <f aca="false">IF($V690="","",INDEX('Stock Exchange'!F$5:F$2450,$V690))</f>
        <v/>
      </c>
      <c r="K690" s="18" t="str">
        <f aca="false">IF($V690="","",INDEX('Stock Exchange'!G$5:G$2450,$V690))</f>
        <v/>
      </c>
      <c r="L690" s="18" t="str">
        <f aca="false">IF($V690="","",INDEX('Stock Exchange'!H$5:H$2450,$V690))</f>
        <v/>
      </c>
      <c r="M690" s="18" t="str">
        <f aca="false">IF($V690="","",INDEX('Stock Exchange'!I$5:I$2450,$V690))</f>
        <v/>
      </c>
      <c r="N690" s="18" t="str">
        <f aca="false">IF($W690="","",INDEX(Primary!F$5:F$2450,$W690))</f>
        <v/>
      </c>
      <c r="O690" s="18" t="str">
        <f aca="false">IF($W690="","",INDEX(Primary!G$5:G$2450,$W690))</f>
        <v/>
      </c>
      <c r="P690" s="18" t="str">
        <f aca="false">IF($W690="","",INDEX(Primary!H$5:H$2450,$W690))</f>
        <v/>
      </c>
      <c r="Q690" s="18" t="str">
        <f aca="false">IF($W690="","",INDEX(Primary!I$5:I$2450,$W690))</f>
        <v/>
      </c>
      <c r="R690" s="19" t="str">
        <f aca="false">IF($E690="Yes",L690+P690,"")</f>
        <v/>
      </c>
      <c r="S690" s="19" t="str">
        <f aca="false">IF($E690="Yes",H690-R690,"")</f>
        <v/>
      </c>
      <c r="T690" s="6" t="str">
        <f aca="false">IF($E690="Yes",IF(ROUND(ABS(S690),2)&lt;=$T$2,"OK","CHECK"),"n/a")</f>
        <v>n/a</v>
      </c>
      <c r="U690" s="20" t="n">
        <f aca="false">Total!J690</f>
        <v>45.82</v>
      </c>
      <c r="V690" s="17" t="str">
        <f aca="false">IFERROR(MATCH($A690,'Stock Exchange'!$A$5:$A$2450,0),"")</f>
        <v/>
      </c>
      <c r="W690" s="17" t="str">
        <f aca="false">IFERROR(MATCH($A690,Primary!$A$5:$A$2450,0),"")</f>
        <v/>
      </c>
    </row>
    <row r="691" customFormat="false" ht="15" hidden="false" customHeight="false" outlineLevel="0" collapsed="false">
      <c r="A691" s="16" t="n">
        <f aca="false">Total!A691</f>
        <v>37893</v>
      </c>
      <c r="B691" s="17" t="n">
        <f aca="false">YEAR(A691)</f>
        <v>2003</v>
      </c>
      <c r="C691" s="17" t="n">
        <f aca="false">MONTH(A691)</f>
        <v>9</v>
      </c>
      <c r="D691" s="6" t="str">
        <f aca="false">IF(MONTH(A691)&gt;=4,"FY "&amp;YEAR(A691)&amp;"-"&amp;RIGHT(YEAR(A691)+1,2),"FY "&amp;(YEAR(A691)-1)&amp;"-"&amp;RIGHT(YEAR(A691),2))</f>
        <v>FY 2003-04</v>
      </c>
      <c r="E691" s="6" t="str">
        <f aca="false">IF(AND(V691&lt;&gt;"",W691&lt;&gt;""),"Yes","No")</f>
        <v>No</v>
      </c>
      <c r="F691" s="18" t="n">
        <f aca="false">Total!F691</f>
        <v>340.6</v>
      </c>
      <c r="G691" s="18" t="n">
        <f aca="false">Total!G691</f>
        <v>311.1</v>
      </c>
      <c r="H691" s="18" t="n">
        <f aca="false">Total!H691</f>
        <v>29.5</v>
      </c>
      <c r="I691" s="18" t="n">
        <f aca="false">Total!I691</f>
        <v>6.4</v>
      </c>
      <c r="J691" s="18" t="str">
        <f aca="false">IF($V691="","",INDEX('Stock Exchange'!F$5:F$2450,$V691))</f>
        <v/>
      </c>
      <c r="K691" s="18" t="str">
        <f aca="false">IF($V691="","",INDEX('Stock Exchange'!G$5:G$2450,$V691))</f>
        <v/>
      </c>
      <c r="L691" s="18" t="str">
        <f aca="false">IF($V691="","",INDEX('Stock Exchange'!H$5:H$2450,$V691))</f>
        <v/>
      </c>
      <c r="M691" s="18" t="str">
        <f aca="false">IF($V691="","",INDEX('Stock Exchange'!I$5:I$2450,$V691))</f>
        <v/>
      </c>
      <c r="N691" s="18" t="str">
        <f aca="false">IF($W691="","",INDEX(Primary!F$5:F$2450,$W691))</f>
        <v/>
      </c>
      <c r="O691" s="18" t="str">
        <f aca="false">IF($W691="","",INDEX(Primary!G$5:G$2450,$W691))</f>
        <v/>
      </c>
      <c r="P691" s="18" t="str">
        <f aca="false">IF($W691="","",INDEX(Primary!H$5:H$2450,$W691))</f>
        <v/>
      </c>
      <c r="Q691" s="18" t="str">
        <f aca="false">IF($W691="","",INDEX(Primary!I$5:I$2450,$W691))</f>
        <v/>
      </c>
      <c r="R691" s="19" t="str">
        <f aca="false">IF($E691="Yes",L691+P691,"")</f>
        <v/>
      </c>
      <c r="S691" s="19" t="str">
        <f aca="false">IF($E691="Yes",H691-R691,"")</f>
        <v/>
      </c>
      <c r="T691" s="6" t="str">
        <f aca="false">IF($E691="Yes",IF(ROUND(ABS(S691),2)&lt;=$T$2,"OK","CHECK"),"n/a")</f>
        <v>n/a</v>
      </c>
      <c r="U691" s="20" t="n">
        <f aca="false">Total!J691</f>
        <v>45.87</v>
      </c>
      <c r="V691" s="17" t="str">
        <f aca="false">IFERROR(MATCH($A691,'Stock Exchange'!$A$5:$A$2450,0),"")</f>
        <v/>
      </c>
      <c r="W691" s="17" t="str">
        <f aca="false">IFERROR(MATCH($A691,Primary!$A$5:$A$2450,0),"")</f>
        <v/>
      </c>
    </row>
    <row r="692" customFormat="false" ht="15" hidden="false" customHeight="false" outlineLevel="0" collapsed="false">
      <c r="A692" s="16" t="n">
        <f aca="false">Total!A692</f>
        <v>37894</v>
      </c>
      <c r="B692" s="17" t="n">
        <f aca="false">YEAR(A692)</f>
        <v>2003</v>
      </c>
      <c r="C692" s="17" t="n">
        <f aca="false">MONTH(A692)</f>
        <v>9</v>
      </c>
      <c r="D692" s="6" t="str">
        <f aca="false">IF(MONTH(A692)&gt;=4,"FY "&amp;YEAR(A692)&amp;"-"&amp;RIGHT(YEAR(A692)+1,2),"FY "&amp;(YEAR(A692)-1)&amp;"-"&amp;RIGHT(YEAR(A692),2))</f>
        <v>FY 2003-04</v>
      </c>
      <c r="E692" s="6" t="str">
        <f aca="false">IF(AND(V692&lt;&gt;"",W692&lt;&gt;""),"Yes","No")</f>
        <v>No</v>
      </c>
      <c r="F692" s="18" t="n">
        <f aca="false">Total!F692</f>
        <v>611.8</v>
      </c>
      <c r="G692" s="18" t="n">
        <f aca="false">Total!G692</f>
        <v>324.5</v>
      </c>
      <c r="H692" s="18" t="n">
        <f aca="false">Total!H692</f>
        <v>287.3</v>
      </c>
      <c r="I692" s="18" t="n">
        <f aca="false">Total!I692</f>
        <v>62.6</v>
      </c>
      <c r="J692" s="18" t="str">
        <f aca="false">IF($V692="","",INDEX('Stock Exchange'!F$5:F$2450,$V692))</f>
        <v/>
      </c>
      <c r="K692" s="18" t="str">
        <f aca="false">IF($V692="","",INDEX('Stock Exchange'!G$5:G$2450,$V692))</f>
        <v/>
      </c>
      <c r="L692" s="18" t="str">
        <f aca="false">IF($V692="","",INDEX('Stock Exchange'!H$5:H$2450,$V692))</f>
        <v/>
      </c>
      <c r="M692" s="18" t="str">
        <f aca="false">IF($V692="","",INDEX('Stock Exchange'!I$5:I$2450,$V692))</f>
        <v/>
      </c>
      <c r="N692" s="18" t="str">
        <f aca="false">IF($W692="","",INDEX(Primary!F$5:F$2450,$W692))</f>
        <v/>
      </c>
      <c r="O692" s="18" t="str">
        <f aca="false">IF($W692="","",INDEX(Primary!G$5:G$2450,$W692))</f>
        <v/>
      </c>
      <c r="P692" s="18" t="str">
        <f aca="false">IF($W692="","",INDEX(Primary!H$5:H$2450,$W692))</f>
        <v/>
      </c>
      <c r="Q692" s="18" t="str">
        <f aca="false">IF($W692="","",INDEX(Primary!I$5:I$2450,$W692))</f>
        <v/>
      </c>
      <c r="R692" s="19" t="str">
        <f aca="false">IF($E692="Yes",L692+P692,"")</f>
        <v/>
      </c>
      <c r="S692" s="19" t="str">
        <f aca="false">IF($E692="Yes",H692-R692,"")</f>
        <v/>
      </c>
      <c r="T692" s="6" t="str">
        <f aca="false">IF($E692="Yes",IF(ROUND(ABS(S692),2)&lt;=$T$2,"OK","CHECK"),"n/a")</f>
        <v>n/a</v>
      </c>
      <c r="U692" s="20" t="n">
        <f aca="false">Total!J692</f>
        <v>45.87</v>
      </c>
      <c r="V692" s="17" t="str">
        <f aca="false">IFERROR(MATCH($A692,'Stock Exchange'!$A$5:$A$2450,0),"")</f>
        <v/>
      </c>
      <c r="W692" s="17" t="str">
        <f aca="false">IFERROR(MATCH($A692,Primary!$A$5:$A$2450,0),"")</f>
        <v/>
      </c>
    </row>
    <row r="693" customFormat="false" ht="15" hidden="false" customHeight="false" outlineLevel="0" collapsed="false">
      <c r="A693" s="16" t="n">
        <f aca="false">Total!A693</f>
        <v>37895</v>
      </c>
      <c r="B693" s="17" t="n">
        <f aca="false">YEAR(A693)</f>
        <v>2003</v>
      </c>
      <c r="C693" s="17" t="n">
        <f aca="false">MONTH(A693)</f>
        <v>10</v>
      </c>
      <c r="D693" s="6" t="str">
        <f aca="false">IF(MONTH(A693)&gt;=4,"FY "&amp;YEAR(A693)&amp;"-"&amp;RIGHT(YEAR(A693)+1,2),"FY "&amp;(YEAR(A693)-1)&amp;"-"&amp;RIGHT(YEAR(A693),2))</f>
        <v>FY 2003-04</v>
      </c>
      <c r="E693" s="6" t="str">
        <f aca="false">IF(AND(V693&lt;&gt;"",W693&lt;&gt;""),"Yes","No")</f>
        <v>No</v>
      </c>
      <c r="F693" s="18" t="n">
        <f aca="false">Total!F693</f>
        <v>524.6</v>
      </c>
      <c r="G693" s="18" t="n">
        <f aca="false">Total!G693</f>
        <v>268.5</v>
      </c>
      <c r="H693" s="18" t="n">
        <f aca="false">Total!H693</f>
        <v>256.1</v>
      </c>
      <c r="I693" s="18" t="n">
        <f aca="false">Total!I693</f>
        <v>55.9</v>
      </c>
      <c r="J693" s="18" t="str">
        <f aca="false">IF($V693="","",INDEX('Stock Exchange'!F$5:F$2450,$V693))</f>
        <v/>
      </c>
      <c r="K693" s="18" t="str">
        <f aca="false">IF($V693="","",INDEX('Stock Exchange'!G$5:G$2450,$V693))</f>
        <v/>
      </c>
      <c r="L693" s="18" t="str">
        <f aca="false">IF($V693="","",INDEX('Stock Exchange'!H$5:H$2450,$V693))</f>
        <v/>
      </c>
      <c r="M693" s="18" t="str">
        <f aca="false">IF($V693="","",INDEX('Stock Exchange'!I$5:I$2450,$V693))</f>
        <v/>
      </c>
      <c r="N693" s="18" t="str">
        <f aca="false">IF($W693="","",INDEX(Primary!F$5:F$2450,$W693))</f>
        <v/>
      </c>
      <c r="O693" s="18" t="str">
        <f aca="false">IF($W693="","",INDEX(Primary!G$5:G$2450,$W693))</f>
        <v/>
      </c>
      <c r="P693" s="18" t="str">
        <f aca="false">IF($W693="","",INDEX(Primary!H$5:H$2450,$W693))</f>
        <v/>
      </c>
      <c r="Q693" s="18" t="str">
        <f aca="false">IF($W693="","",INDEX(Primary!I$5:I$2450,$W693))</f>
        <v/>
      </c>
      <c r="R693" s="19" t="str">
        <f aca="false">IF($E693="Yes",L693+P693,"")</f>
        <v/>
      </c>
      <c r="S693" s="19" t="str">
        <f aca="false">IF($E693="Yes",H693-R693,"")</f>
        <v/>
      </c>
      <c r="T693" s="6" t="str">
        <f aca="false">IF($E693="Yes",IF(ROUND(ABS(S693),2)&lt;=$T$2,"OK","CHECK"),"n/a")</f>
        <v>n/a</v>
      </c>
      <c r="U693" s="20" t="n">
        <f aca="false">Total!J693</f>
        <v>45.85</v>
      </c>
      <c r="V693" s="17" t="str">
        <f aca="false">IFERROR(MATCH($A693,'Stock Exchange'!$A$5:$A$2450,0),"")</f>
        <v/>
      </c>
      <c r="W693" s="17" t="str">
        <f aca="false">IFERROR(MATCH($A693,Primary!$A$5:$A$2450,0),"")</f>
        <v/>
      </c>
    </row>
    <row r="694" customFormat="false" ht="15" hidden="false" customHeight="false" outlineLevel="0" collapsed="false">
      <c r="A694" s="16" t="n">
        <f aca="false">Total!A694</f>
        <v>37897</v>
      </c>
      <c r="B694" s="17" t="n">
        <f aca="false">YEAR(A694)</f>
        <v>2003</v>
      </c>
      <c r="C694" s="17" t="n">
        <f aca="false">MONTH(A694)</f>
        <v>10</v>
      </c>
      <c r="D694" s="6" t="str">
        <f aca="false">IF(MONTH(A694)&gt;=4,"FY "&amp;YEAR(A694)&amp;"-"&amp;RIGHT(YEAR(A694)+1,2),"FY "&amp;(YEAR(A694)-1)&amp;"-"&amp;RIGHT(YEAR(A694),2))</f>
        <v>FY 2003-04</v>
      </c>
      <c r="E694" s="6" t="str">
        <f aca="false">IF(AND(V694&lt;&gt;"",W694&lt;&gt;""),"Yes","No")</f>
        <v>No</v>
      </c>
      <c r="F694" s="18" t="n">
        <f aca="false">Total!F694</f>
        <v>353.9</v>
      </c>
      <c r="G694" s="18" t="n">
        <f aca="false">Total!G694</f>
        <v>231.8</v>
      </c>
      <c r="H694" s="18" t="n">
        <f aca="false">Total!H694</f>
        <v>122.1</v>
      </c>
      <c r="I694" s="18" t="n">
        <f aca="false">Total!I694</f>
        <v>26.7</v>
      </c>
      <c r="J694" s="18" t="str">
        <f aca="false">IF($V694="","",INDEX('Stock Exchange'!F$5:F$2450,$V694))</f>
        <v/>
      </c>
      <c r="K694" s="18" t="str">
        <f aca="false">IF($V694="","",INDEX('Stock Exchange'!G$5:G$2450,$V694))</f>
        <v/>
      </c>
      <c r="L694" s="18" t="str">
        <f aca="false">IF($V694="","",INDEX('Stock Exchange'!H$5:H$2450,$V694))</f>
        <v/>
      </c>
      <c r="M694" s="18" t="str">
        <f aca="false">IF($V694="","",INDEX('Stock Exchange'!I$5:I$2450,$V694))</f>
        <v/>
      </c>
      <c r="N694" s="18" t="str">
        <f aca="false">IF($W694="","",INDEX(Primary!F$5:F$2450,$W694))</f>
        <v/>
      </c>
      <c r="O694" s="18" t="str">
        <f aca="false">IF($W694="","",INDEX(Primary!G$5:G$2450,$W694))</f>
        <v/>
      </c>
      <c r="P694" s="18" t="str">
        <f aca="false">IF($W694="","",INDEX(Primary!H$5:H$2450,$W694))</f>
        <v/>
      </c>
      <c r="Q694" s="18" t="str">
        <f aca="false">IF($W694="","",INDEX(Primary!I$5:I$2450,$W694))</f>
        <v/>
      </c>
      <c r="R694" s="19" t="str">
        <f aca="false">IF($E694="Yes",L694+P694,"")</f>
        <v/>
      </c>
      <c r="S694" s="19" t="str">
        <f aca="false">IF($E694="Yes",H694-R694,"")</f>
        <v/>
      </c>
      <c r="T694" s="6" t="str">
        <f aca="false">IF($E694="Yes",IF(ROUND(ABS(S694),2)&lt;=$T$2,"OK","CHECK"),"n/a")</f>
        <v>n/a</v>
      </c>
      <c r="U694" s="20" t="n">
        <f aca="false">Total!J694</f>
        <v>45.68</v>
      </c>
      <c r="V694" s="17" t="str">
        <f aca="false">IFERROR(MATCH($A694,'Stock Exchange'!$A$5:$A$2450,0),"")</f>
        <v/>
      </c>
      <c r="W694" s="17" t="str">
        <f aca="false">IFERROR(MATCH($A694,Primary!$A$5:$A$2450,0),"")</f>
        <v/>
      </c>
    </row>
    <row r="695" customFormat="false" ht="15" hidden="false" customHeight="false" outlineLevel="0" collapsed="false">
      <c r="A695" s="16" t="n">
        <f aca="false">Total!A695</f>
        <v>37900</v>
      </c>
      <c r="B695" s="17" t="n">
        <f aca="false">YEAR(A695)</f>
        <v>2003</v>
      </c>
      <c r="C695" s="17" t="n">
        <f aca="false">MONTH(A695)</f>
        <v>10</v>
      </c>
      <c r="D695" s="6" t="str">
        <f aca="false">IF(MONTH(A695)&gt;=4,"FY "&amp;YEAR(A695)&amp;"-"&amp;RIGHT(YEAR(A695)+1,2),"FY "&amp;(YEAR(A695)-1)&amp;"-"&amp;RIGHT(YEAR(A695),2))</f>
        <v>FY 2003-04</v>
      </c>
      <c r="E695" s="6" t="str">
        <f aca="false">IF(AND(V695&lt;&gt;"",W695&lt;&gt;""),"Yes","No")</f>
        <v>No</v>
      </c>
      <c r="F695" s="18" t="n">
        <f aca="false">Total!F695</f>
        <v>1111.8</v>
      </c>
      <c r="G695" s="18" t="n">
        <f aca="false">Total!G695</f>
        <v>529.6</v>
      </c>
      <c r="H695" s="18" t="n">
        <f aca="false">Total!H695</f>
        <v>582.3</v>
      </c>
      <c r="I695" s="18" t="n">
        <f aca="false">Total!I695</f>
        <v>128.1</v>
      </c>
      <c r="J695" s="18" t="str">
        <f aca="false">IF($V695="","",INDEX('Stock Exchange'!F$5:F$2450,$V695))</f>
        <v/>
      </c>
      <c r="K695" s="18" t="str">
        <f aca="false">IF($V695="","",INDEX('Stock Exchange'!G$5:G$2450,$V695))</f>
        <v/>
      </c>
      <c r="L695" s="18" t="str">
        <f aca="false">IF($V695="","",INDEX('Stock Exchange'!H$5:H$2450,$V695))</f>
        <v/>
      </c>
      <c r="M695" s="18" t="str">
        <f aca="false">IF($V695="","",INDEX('Stock Exchange'!I$5:I$2450,$V695))</f>
        <v/>
      </c>
      <c r="N695" s="18" t="str">
        <f aca="false">IF($W695="","",INDEX(Primary!F$5:F$2450,$W695))</f>
        <v/>
      </c>
      <c r="O695" s="18" t="str">
        <f aca="false">IF($W695="","",INDEX(Primary!G$5:G$2450,$W695))</f>
        <v/>
      </c>
      <c r="P695" s="18" t="str">
        <f aca="false">IF($W695="","",INDEX(Primary!H$5:H$2450,$W695))</f>
        <v/>
      </c>
      <c r="Q695" s="18" t="str">
        <f aca="false">IF($W695="","",INDEX(Primary!I$5:I$2450,$W695))</f>
        <v/>
      </c>
      <c r="R695" s="19" t="str">
        <f aca="false">IF($E695="Yes",L695+P695,"")</f>
        <v/>
      </c>
      <c r="S695" s="19" t="str">
        <f aca="false">IF($E695="Yes",H695-R695,"")</f>
        <v/>
      </c>
      <c r="T695" s="6" t="str">
        <f aca="false">IF($E695="Yes",IF(ROUND(ABS(S695),2)&lt;=$T$2,"OK","CHECK"),"n/a")</f>
        <v>n/a</v>
      </c>
      <c r="U695" s="20" t="n">
        <f aca="false">Total!J695</f>
        <v>45.46</v>
      </c>
      <c r="V695" s="17" t="str">
        <f aca="false">IFERROR(MATCH($A695,'Stock Exchange'!$A$5:$A$2450,0),"")</f>
        <v/>
      </c>
      <c r="W695" s="17" t="str">
        <f aca="false">IFERROR(MATCH($A695,Primary!$A$5:$A$2450,0),"")</f>
        <v/>
      </c>
    </row>
    <row r="696" customFormat="false" ht="15" hidden="false" customHeight="false" outlineLevel="0" collapsed="false">
      <c r="A696" s="16" t="n">
        <f aca="false">Total!A696</f>
        <v>37901</v>
      </c>
      <c r="B696" s="17" t="n">
        <f aca="false">YEAR(A696)</f>
        <v>2003</v>
      </c>
      <c r="C696" s="17" t="n">
        <f aca="false">MONTH(A696)</f>
        <v>10</v>
      </c>
      <c r="D696" s="6" t="str">
        <f aca="false">IF(MONTH(A696)&gt;=4,"FY "&amp;YEAR(A696)&amp;"-"&amp;RIGHT(YEAR(A696)+1,2),"FY "&amp;(YEAR(A696)-1)&amp;"-"&amp;RIGHT(YEAR(A696),2))</f>
        <v>FY 2003-04</v>
      </c>
      <c r="E696" s="6" t="str">
        <f aca="false">IF(AND(V696&lt;&gt;"",W696&lt;&gt;""),"Yes","No")</f>
        <v>No</v>
      </c>
      <c r="F696" s="18" t="n">
        <f aca="false">Total!F696</f>
        <v>638.2</v>
      </c>
      <c r="G696" s="18" t="n">
        <f aca="false">Total!G696</f>
        <v>282</v>
      </c>
      <c r="H696" s="18" t="n">
        <f aca="false">Total!H696</f>
        <v>356.1</v>
      </c>
      <c r="I696" s="18" t="n">
        <f aca="false">Total!I696</f>
        <v>78.4</v>
      </c>
      <c r="J696" s="18" t="str">
        <f aca="false">IF($V696="","",INDEX('Stock Exchange'!F$5:F$2450,$V696))</f>
        <v/>
      </c>
      <c r="K696" s="18" t="str">
        <f aca="false">IF($V696="","",INDEX('Stock Exchange'!G$5:G$2450,$V696))</f>
        <v/>
      </c>
      <c r="L696" s="18" t="str">
        <f aca="false">IF($V696="","",INDEX('Stock Exchange'!H$5:H$2450,$V696))</f>
        <v/>
      </c>
      <c r="M696" s="18" t="str">
        <f aca="false">IF($V696="","",INDEX('Stock Exchange'!I$5:I$2450,$V696))</f>
        <v/>
      </c>
      <c r="N696" s="18" t="str">
        <f aca="false">IF($W696="","",INDEX(Primary!F$5:F$2450,$W696))</f>
        <v/>
      </c>
      <c r="O696" s="18" t="str">
        <f aca="false">IF($W696="","",INDEX(Primary!G$5:G$2450,$W696))</f>
        <v/>
      </c>
      <c r="P696" s="18" t="str">
        <f aca="false">IF($W696="","",INDEX(Primary!H$5:H$2450,$W696))</f>
        <v/>
      </c>
      <c r="Q696" s="18" t="str">
        <f aca="false">IF($W696="","",INDEX(Primary!I$5:I$2450,$W696))</f>
        <v/>
      </c>
      <c r="R696" s="19" t="str">
        <f aca="false">IF($E696="Yes",L696+P696,"")</f>
        <v/>
      </c>
      <c r="S696" s="19" t="str">
        <f aca="false">IF($E696="Yes",H696-R696,"")</f>
        <v/>
      </c>
      <c r="T696" s="6" t="str">
        <f aca="false">IF($E696="Yes",IF(ROUND(ABS(S696),2)&lt;=$T$2,"OK","CHECK"),"n/a")</f>
        <v>n/a</v>
      </c>
      <c r="U696" s="20" t="n">
        <f aca="false">Total!J696</f>
        <v>45.42</v>
      </c>
      <c r="V696" s="17" t="str">
        <f aca="false">IFERROR(MATCH($A696,'Stock Exchange'!$A$5:$A$2450,0),"")</f>
        <v/>
      </c>
      <c r="W696" s="17" t="str">
        <f aca="false">IFERROR(MATCH($A696,Primary!$A$5:$A$2450,0),"")</f>
        <v/>
      </c>
    </row>
    <row r="697" customFormat="false" ht="15" hidden="false" customHeight="false" outlineLevel="0" collapsed="false">
      <c r="A697" s="16" t="n">
        <f aca="false">Total!A697</f>
        <v>37902</v>
      </c>
      <c r="B697" s="17" t="n">
        <f aca="false">YEAR(A697)</f>
        <v>2003</v>
      </c>
      <c r="C697" s="17" t="n">
        <f aca="false">MONTH(A697)</f>
        <v>10</v>
      </c>
      <c r="D697" s="6" t="str">
        <f aca="false">IF(MONTH(A697)&gt;=4,"FY "&amp;YEAR(A697)&amp;"-"&amp;RIGHT(YEAR(A697)+1,2),"FY "&amp;(YEAR(A697)-1)&amp;"-"&amp;RIGHT(YEAR(A697),2))</f>
        <v>FY 2003-04</v>
      </c>
      <c r="E697" s="6" t="str">
        <f aca="false">IF(AND(V697&lt;&gt;"",W697&lt;&gt;""),"Yes","No")</f>
        <v>No</v>
      </c>
      <c r="F697" s="18" t="n">
        <f aca="false">Total!F697</f>
        <v>825.3</v>
      </c>
      <c r="G697" s="18" t="n">
        <f aca="false">Total!G697</f>
        <v>316.3</v>
      </c>
      <c r="H697" s="18" t="n">
        <f aca="false">Total!H697</f>
        <v>509</v>
      </c>
      <c r="I697" s="18" t="n">
        <f aca="false">Total!I697</f>
        <v>112.2</v>
      </c>
      <c r="J697" s="18" t="str">
        <f aca="false">IF($V697="","",INDEX('Stock Exchange'!F$5:F$2450,$V697))</f>
        <v/>
      </c>
      <c r="K697" s="18" t="str">
        <f aca="false">IF($V697="","",INDEX('Stock Exchange'!G$5:G$2450,$V697))</f>
        <v/>
      </c>
      <c r="L697" s="18" t="str">
        <f aca="false">IF($V697="","",INDEX('Stock Exchange'!H$5:H$2450,$V697))</f>
        <v/>
      </c>
      <c r="M697" s="18" t="str">
        <f aca="false">IF($V697="","",INDEX('Stock Exchange'!I$5:I$2450,$V697))</f>
        <v/>
      </c>
      <c r="N697" s="18" t="str">
        <f aca="false">IF($W697="","",INDEX(Primary!F$5:F$2450,$W697))</f>
        <v/>
      </c>
      <c r="O697" s="18" t="str">
        <f aca="false">IF($W697="","",INDEX(Primary!G$5:G$2450,$W697))</f>
        <v/>
      </c>
      <c r="P697" s="18" t="str">
        <f aca="false">IF($W697="","",INDEX(Primary!H$5:H$2450,$W697))</f>
        <v/>
      </c>
      <c r="Q697" s="18" t="str">
        <f aca="false">IF($W697="","",INDEX(Primary!I$5:I$2450,$W697))</f>
        <v/>
      </c>
      <c r="R697" s="19" t="str">
        <f aca="false">IF($E697="Yes",L697+P697,"")</f>
        <v/>
      </c>
      <c r="S697" s="19" t="str">
        <f aca="false">IF($E697="Yes",H697-R697,"")</f>
        <v/>
      </c>
      <c r="T697" s="6" t="str">
        <f aca="false">IF($E697="Yes",IF(ROUND(ABS(S697),2)&lt;=$T$2,"OK","CHECK"),"n/a")</f>
        <v>n/a</v>
      </c>
      <c r="U697" s="20" t="n">
        <f aca="false">Total!J697</f>
        <v>45.36</v>
      </c>
      <c r="V697" s="17" t="str">
        <f aca="false">IFERROR(MATCH($A697,'Stock Exchange'!$A$5:$A$2450,0),"")</f>
        <v/>
      </c>
      <c r="W697" s="17" t="str">
        <f aca="false">IFERROR(MATCH($A697,Primary!$A$5:$A$2450,0),"")</f>
        <v/>
      </c>
    </row>
    <row r="698" customFormat="false" ht="15" hidden="false" customHeight="false" outlineLevel="0" collapsed="false">
      <c r="A698" s="16" t="n">
        <f aca="false">Total!A698</f>
        <v>37903</v>
      </c>
      <c r="B698" s="17" t="n">
        <f aca="false">YEAR(A698)</f>
        <v>2003</v>
      </c>
      <c r="C698" s="17" t="n">
        <f aca="false">MONTH(A698)</f>
        <v>10</v>
      </c>
      <c r="D698" s="6" t="str">
        <f aca="false">IF(MONTH(A698)&gt;=4,"FY "&amp;YEAR(A698)&amp;"-"&amp;RIGHT(YEAR(A698)+1,2),"FY "&amp;(YEAR(A698)-1)&amp;"-"&amp;RIGHT(YEAR(A698),2))</f>
        <v>FY 2003-04</v>
      </c>
      <c r="E698" s="6" t="str">
        <f aca="false">IF(AND(V698&lt;&gt;"",W698&lt;&gt;""),"Yes","No")</f>
        <v>No</v>
      </c>
      <c r="F698" s="18" t="n">
        <f aca="false">Total!F698</f>
        <v>517.9</v>
      </c>
      <c r="G698" s="18" t="n">
        <f aca="false">Total!G698</f>
        <v>326.8</v>
      </c>
      <c r="H698" s="18" t="n">
        <f aca="false">Total!H698</f>
        <v>191.2</v>
      </c>
      <c r="I698" s="18" t="n">
        <f aca="false">Total!I698</f>
        <v>42.2</v>
      </c>
      <c r="J698" s="18" t="str">
        <f aca="false">IF($V698="","",INDEX('Stock Exchange'!F$5:F$2450,$V698))</f>
        <v/>
      </c>
      <c r="K698" s="18" t="str">
        <f aca="false">IF($V698="","",INDEX('Stock Exchange'!G$5:G$2450,$V698))</f>
        <v/>
      </c>
      <c r="L698" s="18" t="str">
        <f aca="false">IF($V698="","",INDEX('Stock Exchange'!H$5:H$2450,$V698))</f>
        <v/>
      </c>
      <c r="M698" s="18" t="str">
        <f aca="false">IF($V698="","",INDEX('Stock Exchange'!I$5:I$2450,$V698))</f>
        <v/>
      </c>
      <c r="N698" s="18" t="str">
        <f aca="false">IF($W698="","",INDEX(Primary!F$5:F$2450,$W698))</f>
        <v/>
      </c>
      <c r="O698" s="18" t="str">
        <f aca="false">IF($W698="","",INDEX(Primary!G$5:G$2450,$W698))</f>
        <v/>
      </c>
      <c r="P698" s="18" t="str">
        <f aca="false">IF($W698="","",INDEX(Primary!H$5:H$2450,$W698))</f>
        <v/>
      </c>
      <c r="Q698" s="18" t="str">
        <f aca="false">IF($W698="","",INDEX(Primary!I$5:I$2450,$W698))</f>
        <v/>
      </c>
      <c r="R698" s="19" t="str">
        <f aca="false">IF($E698="Yes",L698+P698,"")</f>
        <v/>
      </c>
      <c r="S698" s="19" t="str">
        <f aca="false">IF($E698="Yes",H698-R698,"")</f>
        <v/>
      </c>
      <c r="T698" s="6" t="str">
        <f aca="false">IF($E698="Yes",IF(ROUND(ABS(S698),2)&lt;=$T$2,"OK","CHECK"),"n/a")</f>
        <v>n/a</v>
      </c>
      <c r="U698" s="20" t="n">
        <f aca="false">Total!J698</f>
        <v>45.29</v>
      </c>
      <c r="V698" s="17" t="str">
        <f aca="false">IFERROR(MATCH($A698,'Stock Exchange'!$A$5:$A$2450,0),"")</f>
        <v/>
      </c>
      <c r="W698" s="17" t="str">
        <f aca="false">IFERROR(MATCH($A698,Primary!$A$5:$A$2450,0),"")</f>
        <v/>
      </c>
    </row>
    <row r="699" customFormat="false" ht="15" hidden="false" customHeight="false" outlineLevel="0" collapsed="false">
      <c r="A699" s="16" t="n">
        <f aca="false">Total!A699</f>
        <v>37904</v>
      </c>
      <c r="B699" s="17" t="n">
        <f aca="false">YEAR(A699)</f>
        <v>2003</v>
      </c>
      <c r="C699" s="17" t="n">
        <f aca="false">MONTH(A699)</f>
        <v>10</v>
      </c>
      <c r="D699" s="6" t="str">
        <f aca="false">IF(MONTH(A699)&gt;=4,"FY "&amp;YEAR(A699)&amp;"-"&amp;RIGHT(YEAR(A699)+1,2),"FY "&amp;(YEAR(A699)-1)&amp;"-"&amp;RIGHT(YEAR(A699),2))</f>
        <v>FY 2003-04</v>
      </c>
      <c r="E699" s="6" t="str">
        <f aca="false">IF(AND(V699&lt;&gt;"",W699&lt;&gt;""),"Yes","No")</f>
        <v>No</v>
      </c>
      <c r="F699" s="18" t="n">
        <f aca="false">Total!F699</f>
        <v>591.1</v>
      </c>
      <c r="G699" s="18" t="n">
        <f aca="false">Total!G699</f>
        <v>309.3</v>
      </c>
      <c r="H699" s="18" t="n">
        <f aca="false">Total!H699</f>
        <v>281.8</v>
      </c>
      <c r="I699" s="18" t="n">
        <f aca="false">Total!I699</f>
        <v>62.2</v>
      </c>
      <c r="J699" s="18" t="str">
        <f aca="false">IF($V699="","",INDEX('Stock Exchange'!F$5:F$2450,$V699))</f>
        <v/>
      </c>
      <c r="K699" s="18" t="str">
        <f aca="false">IF($V699="","",INDEX('Stock Exchange'!G$5:G$2450,$V699))</f>
        <v/>
      </c>
      <c r="L699" s="18" t="str">
        <f aca="false">IF($V699="","",INDEX('Stock Exchange'!H$5:H$2450,$V699))</f>
        <v/>
      </c>
      <c r="M699" s="18" t="str">
        <f aca="false">IF($V699="","",INDEX('Stock Exchange'!I$5:I$2450,$V699))</f>
        <v/>
      </c>
      <c r="N699" s="18" t="str">
        <f aca="false">IF($W699="","",INDEX(Primary!F$5:F$2450,$W699))</f>
        <v/>
      </c>
      <c r="O699" s="18" t="str">
        <f aca="false">IF($W699="","",INDEX(Primary!G$5:G$2450,$W699))</f>
        <v/>
      </c>
      <c r="P699" s="18" t="str">
        <f aca="false">IF($W699="","",INDEX(Primary!H$5:H$2450,$W699))</f>
        <v/>
      </c>
      <c r="Q699" s="18" t="str">
        <f aca="false">IF($W699="","",INDEX(Primary!I$5:I$2450,$W699))</f>
        <v/>
      </c>
      <c r="R699" s="19" t="str">
        <f aca="false">IF($E699="Yes",L699+P699,"")</f>
        <v/>
      </c>
      <c r="S699" s="19" t="str">
        <f aca="false">IF($E699="Yes",H699-R699,"")</f>
        <v/>
      </c>
      <c r="T699" s="6" t="str">
        <f aca="false">IF($E699="Yes",IF(ROUND(ABS(S699),2)&lt;=$T$2,"OK","CHECK"),"n/a")</f>
        <v>n/a</v>
      </c>
      <c r="U699" s="20" t="n">
        <f aca="false">Total!J699</f>
        <v>45.33</v>
      </c>
      <c r="V699" s="17" t="str">
        <f aca="false">IFERROR(MATCH($A699,'Stock Exchange'!$A$5:$A$2450,0),"")</f>
        <v/>
      </c>
      <c r="W699" s="17" t="str">
        <f aca="false">IFERROR(MATCH($A699,Primary!$A$5:$A$2450,0),"")</f>
        <v/>
      </c>
    </row>
    <row r="700" customFormat="false" ht="15" hidden="false" customHeight="false" outlineLevel="0" collapsed="false">
      <c r="A700" s="16" t="n">
        <f aca="false">Total!A700</f>
        <v>37907</v>
      </c>
      <c r="B700" s="17" t="n">
        <f aca="false">YEAR(A700)</f>
        <v>2003</v>
      </c>
      <c r="C700" s="17" t="n">
        <f aca="false">MONTH(A700)</f>
        <v>10</v>
      </c>
      <c r="D700" s="6" t="str">
        <f aca="false">IF(MONTH(A700)&gt;=4,"FY "&amp;YEAR(A700)&amp;"-"&amp;RIGHT(YEAR(A700)+1,2),"FY "&amp;(YEAR(A700)-1)&amp;"-"&amp;RIGHT(YEAR(A700),2))</f>
        <v>FY 2003-04</v>
      </c>
      <c r="E700" s="6" t="str">
        <f aca="false">IF(AND(V700&lt;&gt;"",W700&lt;&gt;""),"Yes","No")</f>
        <v>No</v>
      </c>
      <c r="F700" s="18" t="n">
        <f aca="false">Total!F700</f>
        <v>859.5</v>
      </c>
      <c r="G700" s="18" t="n">
        <f aca="false">Total!G700</f>
        <v>341.7</v>
      </c>
      <c r="H700" s="18" t="n">
        <f aca="false">Total!H700</f>
        <v>517.8</v>
      </c>
      <c r="I700" s="18" t="n">
        <f aca="false">Total!I700</f>
        <v>114.1</v>
      </c>
      <c r="J700" s="18" t="str">
        <f aca="false">IF($V700="","",INDEX('Stock Exchange'!F$5:F$2450,$V700))</f>
        <v/>
      </c>
      <c r="K700" s="18" t="str">
        <f aca="false">IF($V700="","",INDEX('Stock Exchange'!G$5:G$2450,$V700))</f>
        <v/>
      </c>
      <c r="L700" s="18" t="str">
        <f aca="false">IF($V700="","",INDEX('Stock Exchange'!H$5:H$2450,$V700))</f>
        <v/>
      </c>
      <c r="M700" s="18" t="str">
        <f aca="false">IF($V700="","",INDEX('Stock Exchange'!I$5:I$2450,$V700))</f>
        <v/>
      </c>
      <c r="N700" s="18" t="str">
        <f aca="false">IF($W700="","",INDEX(Primary!F$5:F$2450,$W700))</f>
        <v/>
      </c>
      <c r="O700" s="18" t="str">
        <f aca="false">IF($W700="","",INDEX(Primary!G$5:G$2450,$W700))</f>
        <v/>
      </c>
      <c r="P700" s="18" t="str">
        <f aca="false">IF($W700="","",INDEX(Primary!H$5:H$2450,$W700))</f>
        <v/>
      </c>
      <c r="Q700" s="18" t="str">
        <f aca="false">IF($W700="","",INDEX(Primary!I$5:I$2450,$W700))</f>
        <v/>
      </c>
      <c r="R700" s="19" t="str">
        <f aca="false">IF($E700="Yes",L700+P700,"")</f>
        <v/>
      </c>
      <c r="S700" s="19" t="str">
        <f aca="false">IF($E700="Yes",H700-R700,"")</f>
        <v/>
      </c>
      <c r="T700" s="6" t="str">
        <f aca="false">IF($E700="Yes",IF(ROUND(ABS(S700),2)&lt;=$T$2,"OK","CHECK"),"n/a")</f>
        <v>n/a</v>
      </c>
      <c r="U700" s="20" t="n">
        <f aca="false">Total!J700</f>
        <v>45.38</v>
      </c>
      <c r="V700" s="17" t="str">
        <f aca="false">IFERROR(MATCH($A700,'Stock Exchange'!$A$5:$A$2450,0),"")</f>
        <v/>
      </c>
      <c r="W700" s="17" t="str">
        <f aca="false">IFERROR(MATCH($A700,Primary!$A$5:$A$2450,0),"")</f>
        <v/>
      </c>
    </row>
    <row r="701" customFormat="false" ht="15" hidden="false" customHeight="false" outlineLevel="0" collapsed="false">
      <c r="A701" s="16" t="n">
        <f aca="false">Total!A701</f>
        <v>37908</v>
      </c>
      <c r="B701" s="17" t="n">
        <f aca="false">YEAR(A701)</f>
        <v>2003</v>
      </c>
      <c r="C701" s="17" t="n">
        <f aca="false">MONTH(A701)</f>
        <v>10</v>
      </c>
      <c r="D701" s="6" t="str">
        <f aca="false">IF(MONTH(A701)&gt;=4,"FY "&amp;YEAR(A701)&amp;"-"&amp;RIGHT(YEAR(A701)+1,2),"FY "&amp;(YEAR(A701)-1)&amp;"-"&amp;RIGHT(YEAR(A701),2))</f>
        <v>FY 2003-04</v>
      </c>
      <c r="E701" s="6" t="str">
        <f aca="false">IF(AND(V701&lt;&gt;"",W701&lt;&gt;""),"Yes","No")</f>
        <v>No</v>
      </c>
      <c r="F701" s="18" t="n">
        <f aca="false">Total!F701</f>
        <v>690.7</v>
      </c>
      <c r="G701" s="18" t="n">
        <f aca="false">Total!G701</f>
        <v>250.1</v>
      </c>
      <c r="H701" s="18" t="n">
        <f aca="false">Total!H701</f>
        <v>440.6</v>
      </c>
      <c r="I701" s="18" t="n">
        <f aca="false">Total!I701</f>
        <v>97.2</v>
      </c>
      <c r="J701" s="18" t="str">
        <f aca="false">IF($V701="","",INDEX('Stock Exchange'!F$5:F$2450,$V701))</f>
        <v/>
      </c>
      <c r="K701" s="18" t="str">
        <f aca="false">IF($V701="","",INDEX('Stock Exchange'!G$5:G$2450,$V701))</f>
        <v/>
      </c>
      <c r="L701" s="18" t="str">
        <f aca="false">IF($V701="","",INDEX('Stock Exchange'!H$5:H$2450,$V701))</f>
        <v/>
      </c>
      <c r="M701" s="18" t="str">
        <f aca="false">IF($V701="","",INDEX('Stock Exchange'!I$5:I$2450,$V701))</f>
        <v/>
      </c>
      <c r="N701" s="18" t="str">
        <f aca="false">IF($W701="","",INDEX(Primary!F$5:F$2450,$W701))</f>
        <v/>
      </c>
      <c r="O701" s="18" t="str">
        <f aca="false">IF($W701="","",INDEX(Primary!G$5:G$2450,$W701))</f>
        <v/>
      </c>
      <c r="P701" s="18" t="str">
        <f aca="false">IF($W701="","",INDEX(Primary!H$5:H$2450,$W701))</f>
        <v/>
      </c>
      <c r="Q701" s="18" t="str">
        <f aca="false">IF($W701="","",INDEX(Primary!I$5:I$2450,$W701))</f>
        <v/>
      </c>
      <c r="R701" s="19" t="str">
        <f aca="false">IF($E701="Yes",L701+P701,"")</f>
        <v/>
      </c>
      <c r="S701" s="19" t="str">
        <f aca="false">IF($E701="Yes",H701-R701,"")</f>
        <v/>
      </c>
      <c r="T701" s="6" t="str">
        <f aca="false">IF($E701="Yes",IF(ROUND(ABS(S701),2)&lt;=$T$2,"OK","CHECK"),"n/a")</f>
        <v>n/a</v>
      </c>
      <c r="U701" s="20" t="n">
        <f aca="false">Total!J701</f>
        <v>45.35</v>
      </c>
      <c r="V701" s="17" t="str">
        <f aca="false">IFERROR(MATCH($A701,'Stock Exchange'!$A$5:$A$2450,0),"")</f>
        <v/>
      </c>
      <c r="W701" s="17" t="str">
        <f aca="false">IFERROR(MATCH($A701,Primary!$A$5:$A$2450,0),"")</f>
        <v/>
      </c>
    </row>
    <row r="702" customFormat="false" ht="15" hidden="false" customHeight="false" outlineLevel="0" collapsed="false">
      <c r="A702" s="16" t="n">
        <f aca="false">Total!A702</f>
        <v>37909</v>
      </c>
      <c r="B702" s="17" t="n">
        <f aca="false">YEAR(A702)</f>
        <v>2003</v>
      </c>
      <c r="C702" s="17" t="n">
        <f aca="false">MONTH(A702)</f>
        <v>10</v>
      </c>
      <c r="D702" s="6" t="str">
        <f aca="false">IF(MONTH(A702)&gt;=4,"FY "&amp;YEAR(A702)&amp;"-"&amp;RIGHT(YEAR(A702)+1,2),"FY "&amp;(YEAR(A702)-1)&amp;"-"&amp;RIGHT(YEAR(A702),2))</f>
        <v>FY 2003-04</v>
      </c>
      <c r="E702" s="6" t="str">
        <f aca="false">IF(AND(V702&lt;&gt;"",W702&lt;&gt;""),"Yes","No")</f>
        <v>No</v>
      </c>
      <c r="F702" s="18" t="n">
        <f aca="false">Total!F702</f>
        <v>838</v>
      </c>
      <c r="G702" s="18" t="n">
        <f aca="false">Total!G702</f>
        <v>316.8</v>
      </c>
      <c r="H702" s="18" t="n">
        <f aca="false">Total!H702</f>
        <v>521.2</v>
      </c>
      <c r="I702" s="18" t="n">
        <f aca="false">Total!I702</f>
        <v>114.3</v>
      </c>
      <c r="J702" s="18" t="str">
        <f aca="false">IF($V702="","",INDEX('Stock Exchange'!F$5:F$2450,$V702))</f>
        <v/>
      </c>
      <c r="K702" s="18" t="str">
        <f aca="false">IF($V702="","",INDEX('Stock Exchange'!G$5:G$2450,$V702))</f>
        <v/>
      </c>
      <c r="L702" s="18" t="str">
        <f aca="false">IF($V702="","",INDEX('Stock Exchange'!H$5:H$2450,$V702))</f>
        <v/>
      </c>
      <c r="M702" s="18" t="str">
        <f aca="false">IF($V702="","",INDEX('Stock Exchange'!I$5:I$2450,$V702))</f>
        <v/>
      </c>
      <c r="N702" s="18" t="str">
        <f aca="false">IF($W702="","",INDEX(Primary!F$5:F$2450,$W702))</f>
        <v/>
      </c>
      <c r="O702" s="18" t="str">
        <f aca="false">IF($W702="","",INDEX(Primary!G$5:G$2450,$W702))</f>
        <v/>
      </c>
      <c r="P702" s="18" t="str">
        <f aca="false">IF($W702="","",INDEX(Primary!H$5:H$2450,$W702))</f>
        <v/>
      </c>
      <c r="Q702" s="18" t="str">
        <f aca="false">IF($W702="","",INDEX(Primary!I$5:I$2450,$W702))</f>
        <v/>
      </c>
      <c r="R702" s="19" t="str">
        <f aca="false">IF($E702="Yes",L702+P702,"")</f>
        <v/>
      </c>
      <c r="S702" s="19" t="str">
        <f aca="false">IF($E702="Yes",H702-R702,"")</f>
        <v/>
      </c>
      <c r="T702" s="6" t="str">
        <f aca="false">IF($E702="Yes",IF(ROUND(ABS(S702),2)&lt;=$T$2,"OK","CHECK"),"n/a")</f>
        <v>n/a</v>
      </c>
      <c r="U702" s="20" t="n">
        <f aca="false">Total!J702</f>
        <v>45.59</v>
      </c>
      <c r="V702" s="17" t="str">
        <f aca="false">IFERROR(MATCH($A702,'Stock Exchange'!$A$5:$A$2450,0),"")</f>
        <v/>
      </c>
      <c r="W702" s="17" t="str">
        <f aca="false">IFERROR(MATCH($A702,Primary!$A$5:$A$2450,0),"")</f>
        <v/>
      </c>
    </row>
    <row r="703" customFormat="false" ht="15" hidden="false" customHeight="false" outlineLevel="0" collapsed="false">
      <c r="A703" s="16" t="n">
        <f aca="false">Total!A703</f>
        <v>37910</v>
      </c>
      <c r="B703" s="17" t="n">
        <f aca="false">YEAR(A703)</f>
        <v>2003</v>
      </c>
      <c r="C703" s="17" t="n">
        <f aca="false">MONTH(A703)</f>
        <v>10</v>
      </c>
      <c r="D703" s="6" t="str">
        <f aca="false">IF(MONTH(A703)&gt;=4,"FY "&amp;YEAR(A703)&amp;"-"&amp;RIGHT(YEAR(A703)+1,2),"FY "&amp;(YEAR(A703)-1)&amp;"-"&amp;RIGHT(YEAR(A703),2))</f>
        <v>FY 2003-04</v>
      </c>
      <c r="E703" s="6" t="str">
        <f aca="false">IF(AND(V703&lt;&gt;"",W703&lt;&gt;""),"Yes","No")</f>
        <v>No</v>
      </c>
      <c r="F703" s="18" t="n">
        <f aca="false">Total!F703</f>
        <v>575.1</v>
      </c>
      <c r="G703" s="18" t="n">
        <f aca="false">Total!G703</f>
        <v>270.6</v>
      </c>
      <c r="H703" s="18" t="n">
        <f aca="false">Total!H703</f>
        <v>304.4</v>
      </c>
      <c r="I703" s="18" t="n">
        <f aca="false">Total!I703</f>
        <v>66.6</v>
      </c>
      <c r="J703" s="18" t="str">
        <f aca="false">IF($V703="","",INDEX('Stock Exchange'!F$5:F$2450,$V703))</f>
        <v/>
      </c>
      <c r="K703" s="18" t="str">
        <f aca="false">IF($V703="","",INDEX('Stock Exchange'!G$5:G$2450,$V703))</f>
        <v/>
      </c>
      <c r="L703" s="18" t="str">
        <f aca="false">IF($V703="","",INDEX('Stock Exchange'!H$5:H$2450,$V703))</f>
        <v/>
      </c>
      <c r="M703" s="18" t="str">
        <f aca="false">IF($V703="","",INDEX('Stock Exchange'!I$5:I$2450,$V703))</f>
        <v/>
      </c>
      <c r="N703" s="18" t="str">
        <f aca="false">IF($W703="","",INDEX(Primary!F$5:F$2450,$W703))</f>
        <v/>
      </c>
      <c r="O703" s="18" t="str">
        <f aca="false">IF($W703="","",INDEX(Primary!G$5:G$2450,$W703))</f>
        <v/>
      </c>
      <c r="P703" s="18" t="str">
        <f aca="false">IF($W703="","",INDEX(Primary!H$5:H$2450,$W703))</f>
        <v/>
      </c>
      <c r="Q703" s="18" t="str">
        <f aca="false">IF($W703="","",INDEX(Primary!I$5:I$2450,$W703))</f>
        <v/>
      </c>
      <c r="R703" s="19" t="str">
        <f aca="false">IF($E703="Yes",L703+P703,"")</f>
        <v/>
      </c>
      <c r="S703" s="19" t="str">
        <f aca="false">IF($E703="Yes",H703-R703,"")</f>
        <v/>
      </c>
      <c r="T703" s="6" t="str">
        <f aca="false">IF($E703="Yes",IF(ROUND(ABS(S703),2)&lt;=$T$2,"OK","CHECK"),"n/a")</f>
        <v>n/a</v>
      </c>
      <c r="U703" s="20" t="n">
        <f aca="false">Total!J703</f>
        <v>45.71</v>
      </c>
      <c r="V703" s="17" t="str">
        <f aca="false">IFERROR(MATCH($A703,'Stock Exchange'!$A$5:$A$2450,0),"")</f>
        <v/>
      </c>
      <c r="W703" s="17" t="str">
        <f aca="false">IFERROR(MATCH($A703,Primary!$A$5:$A$2450,0),"")</f>
        <v/>
      </c>
    </row>
    <row r="704" customFormat="false" ht="15" hidden="false" customHeight="false" outlineLevel="0" collapsed="false">
      <c r="A704" s="16" t="n">
        <f aca="false">Total!A704</f>
        <v>37911</v>
      </c>
      <c r="B704" s="17" t="n">
        <f aca="false">YEAR(A704)</f>
        <v>2003</v>
      </c>
      <c r="C704" s="17" t="n">
        <f aca="false">MONTH(A704)</f>
        <v>10</v>
      </c>
      <c r="D704" s="6" t="str">
        <f aca="false">IF(MONTH(A704)&gt;=4,"FY "&amp;YEAR(A704)&amp;"-"&amp;RIGHT(YEAR(A704)+1,2),"FY "&amp;(YEAR(A704)-1)&amp;"-"&amp;RIGHT(YEAR(A704),2))</f>
        <v>FY 2003-04</v>
      </c>
      <c r="E704" s="6" t="str">
        <f aca="false">IF(AND(V704&lt;&gt;"",W704&lt;&gt;""),"Yes","No")</f>
        <v>No</v>
      </c>
      <c r="F704" s="18" t="n">
        <f aca="false">Total!F704</f>
        <v>832.2</v>
      </c>
      <c r="G704" s="18" t="n">
        <f aca="false">Total!G704</f>
        <v>414.5</v>
      </c>
      <c r="H704" s="18" t="n">
        <f aca="false">Total!H704</f>
        <v>417.6</v>
      </c>
      <c r="I704" s="18" t="n">
        <f aca="false">Total!I704</f>
        <v>92.2</v>
      </c>
      <c r="J704" s="18" t="str">
        <f aca="false">IF($V704="","",INDEX('Stock Exchange'!F$5:F$2450,$V704))</f>
        <v/>
      </c>
      <c r="K704" s="18" t="str">
        <f aca="false">IF($V704="","",INDEX('Stock Exchange'!G$5:G$2450,$V704))</f>
        <v/>
      </c>
      <c r="L704" s="18" t="str">
        <f aca="false">IF($V704="","",INDEX('Stock Exchange'!H$5:H$2450,$V704))</f>
        <v/>
      </c>
      <c r="M704" s="18" t="str">
        <f aca="false">IF($V704="","",INDEX('Stock Exchange'!I$5:I$2450,$V704))</f>
        <v/>
      </c>
      <c r="N704" s="18" t="str">
        <f aca="false">IF($W704="","",INDEX(Primary!F$5:F$2450,$W704))</f>
        <v/>
      </c>
      <c r="O704" s="18" t="str">
        <f aca="false">IF($W704="","",INDEX(Primary!G$5:G$2450,$W704))</f>
        <v/>
      </c>
      <c r="P704" s="18" t="str">
        <f aca="false">IF($W704="","",INDEX(Primary!H$5:H$2450,$W704))</f>
        <v/>
      </c>
      <c r="Q704" s="18" t="str">
        <f aca="false">IF($W704="","",INDEX(Primary!I$5:I$2450,$W704))</f>
        <v/>
      </c>
      <c r="R704" s="19" t="str">
        <f aca="false">IF($E704="Yes",L704+P704,"")</f>
        <v/>
      </c>
      <c r="S704" s="19" t="str">
        <f aca="false">IF($E704="Yes",H704-R704,"")</f>
        <v/>
      </c>
      <c r="T704" s="6" t="str">
        <f aca="false">IF($E704="Yes",IF(ROUND(ABS(S704),2)&lt;=$T$2,"OK","CHECK"),"n/a")</f>
        <v>n/a</v>
      </c>
      <c r="U704" s="20" t="n">
        <f aca="false">Total!J704</f>
        <v>45.29</v>
      </c>
      <c r="V704" s="17" t="str">
        <f aca="false">IFERROR(MATCH($A704,'Stock Exchange'!$A$5:$A$2450,0),"")</f>
        <v/>
      </c>
      <c r="W704" s="17" t="str">
        <f aca="false">IFERROR(MATCH($A704,Primary!$A$5:$A$2450,0),"")</f>
        <v/>
      </c>
    </row>
    <row r="705" customFormat="false" ht="15" hidden="false" customHeight="false" outlineLevel="0" collapsed="false">
      <c r="A705" s="16" t="n">
        <f aca="false">Total!A705</f>
        <v>37914</v>
      </c>
      <c r="B705" s="17" t="n">
        <f aca="false">YEAR(A705)</f>
        <v>2003</v>
      </c>
      <c r="C705" s="17" t="n">
        <f aca="false">MONTH(A705)</f>
        <v>10</v>
      </c>
      <c r="D705" s="6" t="str">
        <f aca="false">IF(MONTH(A705)&gt;=4,"FY "&amp;YEAR(A705)&amp;"-"&amp;RIGHT(YEAR(A705)+1,2),"FY "&amp;(YEAR(A705)-1)&amp;"-"&amp;RIGHT(YEAR(A705),2))</f>
        <v>FY 2003-04</v>
      </c>
      <c r="E705" s="6" t="str">
        <f aca="false">IF(AND(V705&lt;&gt;"",W705&lt;&gt;""),"Yes","No")</f>
        <v>No</v>
      </c>
      <c r="F705" s="18" t="n">
        <f aca="false">Total!F705</f>
        <v>861.8</v>
      </c>
      <c r="G705" s="18" t="n">
        <f aca="false">Total!G705</f>
        <v>325.9</v>
      </c>
      <c r="H705" s="18" t="n">
        <f aca="false">Total!H705</f>
        <v>535.8</v>
      </c>
      <c r="I705" s="18" t="n">
        <f aca="false">Total!I705</f>
        <v>118.2</v>
      </c>
      <c r="J705" s="18" t="str">
        <f aca="false">IF($V705="","",INDEX('Stock Exchange'!F$5:F$2450,$V705))</f>
        <v/>
      </c>
      <c r="K705" s="18" t="str">
        <f aca="false">IF($V705="","",INDEX('Stock Exchange'!G$5:G$2450,$V705))</f>
        <v/>
      </c>
      <c r="L705" s="18" t="str">
        <f aca="false">IF($V705="","",INDEX('Stock Exchange'!H$5:H$2450,$V705))</f>
        <v/>
      </c>
      <c r="M705" s="18" t="str">
        <f aca="false">IF($V705="","",INDEX('Stock Exchange'!I$5:I$2450,$V705))</f>
        <v/>
      </c>
      <c r="N705" s="18" t="str">
        <f aca="false">IF($W705="","",INDEX(Primary!F$5:F$2450,$W705))</f>
        <v/>
      </c>
      <c r="O705" s="18" t="str">
        <f aca="false">IF($W705="","",INDEX(Primary!G$5:G$2450,$W705))</f>
        <v/>
      </c>
      <c r="P705" s="18" t="str">
        <f aca="false">IF($W705="","",INDEX(Primary!H$5:H$2450,$W705))</f>
        <v/>
      </c>
      <c r="Q705" s="18" t="str">
        <f aca="false">IF($W705="","",INDEX(Primary!I$5:I$2450,$W705))</f>
        <v/>
      </c>
      <c r="R705" s="19" t="str">
        <f aca="false">IF($E705="Yes",L705+P705,"")</f>
        <v/>
      </c>
      <c r="S705" s="19" t="str">
        <f aca="false">IF($E705="Yes",H705-R705,"")</f>
        <v/>
      </c>
      <c r="T705" s="6" t="str">
        <f aca="false">IF($E705="Yes",IF(ROUND(ABS(S705),2)&lt;=$T$2,"OK","CHECK"),"n/a")</f>
        <v>n/a</v>
      </c>
      <c r="U705" s="20" t="n">
        <f aca="false">Total!J705</f>
        <v>45.35</v>
      </c>
      <c r="V705" s="17" t="str">
        <f aca="false">IFERROR(MATCH($A705,'Stock Exchange'!$A$5:$A$2450,0),"")</f>
        <v/>
      </c>
      <c r="W705" s="17" t="str">
        <f aca="false">IFERROR(MATCH($A705,Primary!$A$5:$A$2450,0),"")</f>
        <v/>
      </c>
    </row>
    <row r="706" customFormat="false" ht="15" hidden="false" customHeight="false" outlineLevel="0" collapsed="false">
      <c r="A706" s="16" t="n">
        <f aca="false">Total!A706</f>
        <v>37915</v>
      </c>
      <c r="B706" s="17" t="n">
        <f aca="false">YEAR(A706)</f>
        <v>2003</v>
      </c>
      <c r="C706" s="17" t="n">
        <f aca="false">MONTH(A706)</f>
        <v>10</v>
      </c>
      <c r="D706" s="6" t="str">
        <f aca="false">IF(MONTH(A706)&gt;=4,"FY "&amp;YEAR(A706)&amp;"-"&amp;RIGHT(YEAR(A706)+1,2),"FY "&amp;(YEAR(A706)-1)&amp;"-"&amp;RIGHT(YEAR(A706),2))</f>
        <v>FY 2003-04</v>
      </c>
      <c r="E706" s="6" t="str">
        <f aca="false">IF(AND(V706&lt;&gt;"",W706&lt;&gt;""),"Yes","No")</f>
        <v>No</v>
      </c>
      <c r="F706" s="18" t="n">
        <f aca="false">Total!F706</f>
        <v>570.9</v>
      </c>
      <c r="G706" s="18" t="n">
        <f aca="false">Total!G706</f>
        <v>252</v>
      </c>
      <c r="H706" s="18" t="n">
        <f aca="false">Total!H706</f>
        <v>318.9</v>
      </c>
      <c r="I706" s="18" t="n">
        <f aca="false">Total!I706</f>
        <v>70.3</v>
      </c>
      <c r="J706" s="18" t="str">
        <f aca="false">IF($V706="","",INDEX('Stock Exchange'!F$5:F$2450,$V706))</f>
        <v/>
      </c>
      <c r="K706" s="18" t="str">
        <f aca="false">IF($V706="","",INDEX('Stock Exchange'!G$5:G$2450,$V706))</f>
        <v/>
      </c>
      <c r="L706" s="18" t="str">
        <f aca="false">IF($V706="","",INDEX('Stock Exchange'!H$5:H$2450,$V706))</f>
        <v/>
      </c>
      <c r="M706" s="18" t="str">
        <f aca="false">IF($V706="","",INDEX('Stock Exchange'!I$5:I$2450,$V706))</f>
        <v/>
      </c>
      <c r="N706" s="18" t="str">
        <f aca="false">IF($W706="","",INDEX(Primary!F$5:F$2450,$W706))</f>
        <v/>
      </c>
      <c r="O706" s="18" t="str">
        <f aca="false">IF($W706="","",INDEX(Primary!G$5:G$2450,$W706))</f>
        <v/>
      </c>
      <c r="P706" s="18" t="str">
        <f aca="false">IF($W706="","",INDEX(Primary!H$5:H$2450,$W706))</f>
        <v/>
      </c>
      <c r="Q706" s="18" t="str">
        <f aca="false">IF($W706="","",INDEX(Primary!I$5:I$2450,$W706))</f>
        <v/>
      </c>
      <c r="R706" s="19" t="str">
        <f aca="false">IF($E706="Yes",L706+P706,"")</f>
        <v/>
      </c>
      <c r="S706" s="19" t="str">
        <f aca="false">IF($E706="Yes",H706-R706,"")</f>
        <v/>
      </c>
      <c r="T706" s="6" t="str">
        <f aca="false">IF($E706="Yes",IF(ROUND(ABS(S706),2)&lt;=$T$2,"OK","CHECK"),"n/a")</f>
        <v>n/a</v>
      </c>
      <c r="U706" s="20" t="n">
        <f aca="false">Total!J706</f>
        <v>45.35</v>
      </c>
      <c r="V706" s="17" t="str">
        <f aca="false">IFERROR(MATCH($A706,'Stock Exchange'!$A$5:$A$2450,0),"")</f>
        <v/>
      </c>
      <c r="W706" s="17" t="str">
        <f aca="false">IFERROR(MATCH($A706,Primary!$A$5:$A$2450,0),"")</f>
        <v/>
      </c>
    </row>
    <row r="707" customFormat="false" ht="15" hidden="false" customHeight="false" outlineLevel="0" collapsed="false">
      <c r="A707" s="16" t="n">
        <f aca="false">Total!A707</f>
        <v>37916</v>
      </c>
      <c r="B707" s="17" t="n">
        <f aca="false">YEAR(A707)</f>
        <v>2003</v>
      </c>
      <c r="C707" s="17" t="n">
        <f aca="false">MONTH(A707)</f>
        <v>10</v>
      </c>
      <c r="D707" s="6" t="str">
        <f aca="false">IF(MONTH(A707)&gt;=4,"FY "&amp;YEAR(A707)&amp;"-"&amp;RIGHT(YEAR(A707)+1,2),"FY "&amp;(YEAR(A707)-1)&amp;"-"&amp;RIGHT(YEAR(A707),2))</f>
        <v>FY 2003-04</v>
      </c>
      <c r="E707" s="6" t="str">
        <f aca="false">IF(AND(V707&lt;&gt;"",W707&lt;&gt;""),"Yes","No")</f>
        <v>No</v>
      </c>
      <c r="F707" s="18" t="n">
        <f aca="false">Total!F707</f>
        <v>676.2</v>
      </c>
      <c r="G707" s="18" t="n">
        <f aca="false">Total!G707</f>
        <v>390.2</v>
      </c>
      <c r="H707" s="18" t="n">
        <f aca="false">Total!H707</f>
        <v>286</v>
      </c>
      <c r="I707" s="18" t="n">
        <f aca="false">Total!I707</f>
        <v>63.1</v>
      </c>
      <c r="J707" s="18" t="str">
        <f aca="false">IF($V707="","",INDEX('Stock Exchange'!F$5:F$2450,$V707))</f>
        <v/>
      </c>
      <c r="K707" s="18" t="str">
        <f aca="false">IF($V707="","",INDEX('Stock Exchange'!G$5:G$2450,$V707))</f>
        <v/>
      </c>
      <c r="L707" s="18" t="str">
        <f aca="false">IF($V707="","",INDEX('Stock Exchange'!H$5:H$2450,$V707))</f>
        <v/>
      </c>
      <c r="M707" s="18" t="str">
        <f aca="false">IF($V707="","",INDEX('Stock Exchange'!I$5:I$2450,$V707))</f>
        <v/>
      </c>
      <c r="N707" s="18" t="str">
        <f aca="false">IF($W707="","",INDEX(Primary!F$5:F$2450,$W707))</f>
        <v/>
      </c>
      <c r="O707" s="18" t="str">
        <f aca="false">IF($W707="","",INDEX(Primary!G$5:G$2450,$W707))</f>
        <v/>
      </c>
      <c r="P707" s="18" t="str">
        <f aca="false">IF($W707="","",INDEX(Primary!H$5:H$2450,$W707))</f>
        <v/>
      </c>
      <c r="Q707" s="18" t="str">
        <f aca="false">IF($W707="","",INDEX(Primary!I$5:I$2450,$W707))</f>
        <v/>
      </c>
      <c r="R707" s="19" t="str">
        <f aca="false">IF($E707="Yes",L707+P707,"")</f>
        <v/>
      </c>
      <c r="S707" s="19" t="str">
        <f aca="false">IF($E707="Yes",H707-R707,"")</f>
        <v/>
      </c>
      <c r="T707" s="6" t="str">
        <f aca="false">IF($E707="Yes",IF(ROUND(ABS(S707),2)&lt;=$T$2,"OK","CHECK"),"n/a")</f>
        <v>n/a</v>
      </c>
      <c r="U707" s="20" t="n">
        <f aca="false">Total!J707</f>
        <v>45.31</v>
      </c>
      <c r="V707" s="17" t="str">
        <f aca="false">IFERROR(MATCH($A707,'Stock Exchange'!$A$5:$A$2450,0),"")</f>
        <v/>
      </c>
      <c r="W707" s="17" t="str">
        <f aca="false">IFERROR(MATCH($A707,Primary!$A$5:$A$2450,0),"")</f>
        <v/>
      </c>
    </row>
    <row r="708" customFormat="false" ht="15" hidden="false" customHeight="false" outlineLevel="0" collapsed="false">
      <c r="A708" s="16" t="n">
        <f aca="false">Total!A708</f>
        <v>37917</v>
      </c>
      <c r="B708" s="17" t="n">
        <f aca="false">YEAR(A708)</f>
        <v>2003</v>
      </c>
      <c r="C708" s="17" t="n">
        <f aca="false">MONTH(A708)</f>
        <v>10</v>
      </c>
      <c r="D708" s="6" t="str">
        <f aca="false">IF(MONTH(A708)&gt;=4,"FY "&amp;YEAR(A708)&amp;"-"&amp;RIGHT(YEAR(A708)+1,2),"FY "&amp;(YEAR(A708)-1)&amp;"-"&amp;RIGHT(YEAR(A708),2))</f>
        <v>FY 2003-04</v>
      </c>
      <c r="E708" s="6" t="str">
        <f aca="false">IF(AND(V708&lt;&gt;"",W708&lt;&gt;""),"Yes","No")</f>
        <v>No</v>
      </c>
      <c r="F708" s="18" t="n">
        <f aca="false">Total!F708</f>
        <v>635.8</v>
      </c>
      <c r="G708" s="18" t="n">
        <f aca="false">Total!G708</f>
        <v>432.7</v>
      </c>
      <c r="H708" s="18" t="n">
        <f aca="false">Total!H708</f>
        <v>203.1</v>
      </c>
      <c r="I708" s="18" t="n">
        <f aca="false">Total!I708</f>
        <v>44.8</v>
      </c>
      <c r="J708" s="18" t="str">
        <f aca="false">IF($V708="","",INDEX('Stock Exchange'!F$5:F$2450,$V708))</f>
        <v/>
      </c>
      <c r="K708" s="18" t="str">
        <f aca="false">IF($V708="","",INDEX('Stock Exchange'!G$5:G$2450,$V708))</f>
        <v/>
      </c>
      <c r="L708" s="18" t="str">
        <f aca="false">IF($V708="","",INDEX('Stock Exchange'!H$5:H$2450,$V708))</f>
        <v/>
      </c>
      <c r="M708" s="18" t="str">
        <f aca="false">IF($V708="","",INDEX('Stock Exchange'!I$5:I$2450,$V708))</f>
        <v/>
      </c>
      <c r="N708" s="18" t="str">
        <f aca="false">IF($W708="","",INDEX(Primary!F$5:F$2450,$W708))</f>
        <v/>
      </c>
      <c r="O708" s="18" t="str">
        <f aca="false">IF($W708="","",INDEX(Primary!G$5:G$2450,$W708))</f>
        <v/>
      </c>
      <c r="P708" s="18" t="str">
        <f aca="false">IF($W708="","",INDEX(Primary!H$5:H$2450,$W708))</f>
        <v/>
      </c>
      <c r="Q708" s="18" t="str">
        <f aca="false">IF($W708="","",INDEX(Primary!I$5:I$2450,$W708))</f>
        <v/>
      </c>
      <c r="R708" s="19" t="str">
        <f aca="false">IF($E708="Yes",L708+P708,"")</f>
        <v/>
      </c>
      <c r="S708" s="19" t="str">
        <f aca="false">IF($E708="Yes",H708-R708,"")</f>
        <v/>
      </c>
      <c r="T708" s="6" t="str">
        <f aca="false">IF($E708="Yes",IF(ROUND(ABS(S708),2)&lt;=$T$2,"OK","CHECK"),"n/a")</f>
        <v>n/a</v>
      </c>
      <c r="U708" s="20" t="n">
        <f aca="false">Total!J708</f>
        <v>45.37</v>
      </c>
      <c r="V708" s="17" t="str">
        <f aca="false">IFERROR(MATCH($A708,'Stock Exchange'!$A$5:$A$2450,0),"")</f>
        <v/>
      </c>
      <c r="W708" s="17" t="str">
        <f aca="false">IFERROR(MATCH($A708,Primary!$A$5:$A$2450,0),"")</f>
        <v/>
      </c>
    </row>
    <row r="709" customFormat="false" ht="15" hidden="false" customHeight="false" outlineLevel="0" collapsed="false">
      <c r="A709" s="16" t="n">
        <f aca="false">Total!A709</f>
        <v>37918</v>
      </c>
      <c r="B709" s="17" t="n">
        <f aca="false">YEAR(A709)</f>
        <v>2003</v>
      </c>
      <c r="C709" s="17" t="n">
        <f aca="false">MONTH(A709)</f>
        <v>10</v>
      </c>
      <c r="D709" s="6" t="str">
        <f aca="false">IF(MONTH(A709)&gt;=4,"FY "&amp;YEAR(A709)&amp;"-"&amp;RIGHT(YEAR(A709)+1,2),"FY "&amp;(YEAR(A709)-1)&amp;"-"&amp;RIGHT(YEAR(A709),2))</f>
        <v>FY 2003-04</v>
      </c>
      <c r="E709" s="6" t="str">
        <f aca="false">IF(AND(V709&lt;&gt;"",W709&lt;&gt;""),"Yes","No")</f>
        <v>No</v>
      </c>
      <c r="F709" s="18" t="n">
        <f aca="false">Total!F709</f>
        <v>390</v>
      </c>
      <c r="G709" s="18" t="n">
        <f aca="false">Total!G709</f>
        <v>477.6</v>
      </c>
      <c r="H709" s="18" t="n">
        <f aca="false">Total!H709</f>
        <v>-87.5</v>
      </c>
      <c r="I709" s="18" t="n">
        <f aca="false">Total!I709</f>
        <v>-19.3</v>
      </c>
      <c r="J709" s="18" t="str">
        <f aca="false">IF($V709="","",INDEX('Stock Exchange'!F$5:F$2450,$V709))</f>
        <v/>
      </c>
      <c r="K709" s="18" t="str">
        <f aca="false">IF($V709="","",INDEX('Stock Exchange'!G$5:G$2450,$V709))</f>
        <v/>
      </c>
      <c r="L709" s="18" t="str">
        <f aca="false">IF($V709="","",INDEX('Stock Exchange'!H$5:H$2450,$V709))</f>
        <v/>
      </c>
      <c r="M709" s="18" t="str">
        <f aca="false">IF($V709="","",INDEX('Stock Exchange'!I$5:I$2450,$V709))</f>
        <v/>
      </c>
      <c r="N709" s="18" t="str">
        <f aca="false">IF($W709="","",INDEX(Primary!F$5:F$2450,$W709))</f>
        <v/>
      </c>
      <c r="O709" s="18" t="str">
        <f aca="false">IF($W709="","",INDEX(Primary!G$5:G$2450,$W709))</f>
        <v/>
      </c>
      <c r="P709" s="18" t="str">
        <f aca="false">IF($W709="","",INDEX(Primary!H$5:H$2450,$W709))</f>
        <v/>
      </c>
      <c r="Q709" s="18" t="str">
        <f aca="false">IF($W709="","",INDEX(Primary!I$5:I$2450,$W709))</f>
        <v/>
      </c>
      <c r="R709" s="19" t="str">
        <f aca="false">IF($E709="Yes",L709+P709,"")</f>
        <v/>
      </c>
      <c r="S709" s="19" t="str">
        <f aca="false">IF($E709="Yes",H709-R709,"")</f>
        <v/>
      </c>
      <c r="T709" s="6" t="str">
        <f aca="false">IF($E709="Yes",IF(ROUND(ABS(S709),2)&lt;=$T$2,"OK","CHECK"),"n/a")</f>
        <v>n/a</v>
      </c>
      <c r="U709" s="20" t="n">
        <f aca="false">Total!J709</f>
        <v>45.33</v>
      </c>
      <c r="V709" s="17" t="str">
        <f aca="false">IFERROR(MATCH($A709,'Stock Exchange'!$A$5:$A$2450,0),"")</f>
        <v/>
      </c>
      <c r="W709" s="17" t="str">
        <f aca="false">IFERROR(MATCH($A709,Primary!$A$5:$A$2450,0),"")</f>
        <v/>
      </c>
    </row>
    <row r="710" customFormat="false" ht="15" hidden="false" customHeight="false" outlineLevel="0" collapsed="false">
      <c r="A710" s="16" t="n">
        <f aca="false">Total!A710</f>
        <v>37921</v>
      </c>
      <c r="B710" s="17" t="n">
        <f aca="false">YEAR(A710)</f>
        <v>2003</v>
      </c>
      <c r="C710" s="17" t="n">
        <f aca="false">MONTH(A710)</f>
        <v>10</v>
      </c>
      <c r="D710" s="6" t="str">
        <f aca="false">IF(MONTH(A710)&gt;=4,"FY "&amp;YEAR(A710)&amp;"-"&amp;RIGHT(YEAR(A710)+1,2),"FY "&amp;(YEAR(A710)-1)&amp;"-"&amp;RIGHT(YEAR(A710),2))</f>
        <v>FY 2003-04</v>
      </c>
      <c r="E710" s="6" t="str">
        <f aca="false">IF(AND(V710&lt;&gt;"",W710&lt;&gt;""),"Yes","No")</f>
        <v>No</v>
      </c>
      <c r="F710" s="18" t="n">
        <f aca="false">Total!F710</f>
        <v>408.2</v>
      </c>
      <c r="G710" s="18" t="n">
        <f aca="false">Total!G710</f>
        <v>286.2</v>
      </c>
      <c r="H710" s="18" t="n">
        <f aca="false">Total!H710</f>
        <v>122</v>
      </c>
      <c r="I710" s="18" t="n">
        <f aca="false">Total!I710</f>
        <v>26.9</v>
      </c>
      <c r="J710" s="18" t="str">
        <f aca="false">IF($V710="","",INDEX('Stock Exchange'!F$5:F$2450,$V710))</f>
        <v/>
      </c>
      <c r="K710" s="18" t="str">
        <f aca="false">IF($V710="","",INDEX('Stock Exchange'!G$5:G$2450,$V710))</f>
        <v/>
      </c>
      <c r="L710" s="18" t="str">
        <f aca="false">IF($V710="","",INDEX('Stock Exchange'!H$5:H$2450,$V710))</f>
        <v/>
      </c>
      <c r="M710" s="18" t="str">
        <f aca="false">IF($V710="","",INDEX('Stock Exchange'!I$5:I$2450,$V710))</f>
        <v/>
      </c>
      <c r="N710" s="18" t="str">
        <f aca="false">IF($W710="","",INDEX(Primary!F$5:F$2450,$W710))</f>
        <v/>
      </c>
      <c r="O710" s="18" t="str">
        <f aca="false">IF($W710="","",INDEX(Primary!G$5:G$2450,$W710))</f>
        <v/>
      </c>
      <c r="P710" s="18" t="str">
        <f aca="false">IF($W710="","",INDEX(Primary!H$5:H$2450,$W710))</f>
        <v/>
      </c>
      <c r="Q710" s="18" t="str">
        <f aca="false">IF($W710="","",INDEX(Primary!I$5:I$2450,$W710))</f>
        <v/>
      </c>
      <c r="R710" s="19" t="str">
        <f aca="false">IF($E710="Yes",L710+P710,"")</f>
        <v/>
      </c>
      <c r="S710" s="19" t="str">
        <f aca="false">IF($E710="Yes",H710-R710,"")</f>
        <v/>
      </c>
      <c r="T710" s="6" t="str">
        <f aca="false">IF($E710="Yes",IF(ROUND(ABS(S710),2)&lt;=$T$2,"OK","CHECK"),"n/a")</f>
        <v>n/a</v>
      </c>
      <c r="U710" s="20" t="n">
        <f aca="false">Total!J710</f>
        <v>45.33</v>
      </c>
      <c r="V710" s="17" t="str">
        <f aca="false">IFERROR(MATCH($A710,'Stock Exchange'!$A$5:$A$2450,0),"")</f>
        <v/>
      </c>
      <c r="W710" s="17" t="str">
        <f aca="false">IFERROR(MATCH($A710,Primary!$A$5:$A$2450,0),"")</f>
        <v/>
      </c>
    </row>
    <row r="711" customFormat="false" ht="15" hidden="false" customHeight="false" outlineLevel="0" collapsed="false">
      <c r="A711" s="16" t="n">
        <f aca="false">Total!A711</f>
        <v>37922</v>
      </c>
      <c r="B711" s="17" t="n">
        <f aca="false">YEAR(A711)</f>
        <v>2003</v>
      </c>
      <c r="C711" s="17" t="n">
        <f aca="false">MONTH(A711)</f>
        <v>10</v>
      </c>
      <c r="D711" s="6" t="str">
        <f aca="false">IF(MONTH(A711)&gt;=4,"FY "&amp;YEAR(A711)&amp;"-"&amp;RIGHT(YEAR(A711)+1,2),"FY "&amp;(YEAR(A711)-1)&amp;"-"&amp;RIGHT(YEAR(A711),2))</f>
        <v>FY 2003-04</v>
      </c>
      <c r="E711" s="6" t="str">
        <f aca="false">IF(AND(V711&lt;&gt;"",W711&lt;&gt;""),"Yes","No")</f>
        <v>No</v>
      </c>
      <c r="F711" s="18" t="n">
        <f aca="false">Total!F711</f>
        <v>388.2</v>
      </c>
      <c r="G711" s="18" t="n">
        <f aca="false">Total!G711</f>
        <v>276.2</v>
      </c>
      <c r="H711" s="18" t="n">
        <f aca="false">Total!H711</f>
        <v>112</v>
      </c>
      <c r="I711" s="18" t="n">
        <f aca="false">Total!I711</f>
        <v>24.7</v>
      </c>
      <c r="J711" s="18" t="str">
        <f aca="false">IF($V711="","",INDEX('Stock Exchange'!F$5:F$2450,$V711))</f>
        <v/>
      </c>
      <c r="K711" s="18" t="str">
        <f aca="false">IF($V711="","",INDEX('Stock Exchange'!G$5:G$2450,$V711))</f>
        <v/>
      </c>
      <c r="L711" s="18" t="str">
        <f aca="false">IF($V711="","",INDEX('Stock Exchange'!H$5:H$2450,$V711))</f>
        <v/>
      </c>
      <c r="M711" s="18" t="str">
        <f aca="false">IF($V711="","",INDEX('Stock Exchange'!I$5:I$2450,$V711))</f>
        <v/>
      </c>
      <c r="N711" s="18" t="str">
        <f aca="false">IF($W711="","",INDEX(Primary!F$5:F$2450,$W711))</f>
        <v/>
      </c>
      <c r="O711" s="18" t="str">
        <f aca="false">IF($W711="","",INDEX(Primary!G$5:G$2450,$W711))</f>
        <v/>
      </c>
      <c r="P711" s="18" t="str">
        <f aca="false">IF($W711="","",INDEX(Primary!H$5:H$2450,$W711))</f>
        <v/>
      </c>
      <c r="Q711" s="18" t="str">
        <f aca="false">IF($W711="","",INDEX(Primary!I$5:I$2450,$W711))</f>
        <v/>
      </c>
      <c r="R711" s="19" t="str">
        <f aca="false">IF($E711="Yes",L711+P711,"")</f>
        <v/>
      </c>
      <c r="S711" s="19" t="str">
        <f aca="false">IF($E711="Yes",H711-R711,"")</f>
        <v/>
      </c>
      <c r="T711" s="6" t="str">
        <f aca="false">IF($E711="Yes",IF(ROUND(ABS(S711),2)&lt;=$T$2,"OK","CHECK"),"n/a")</f>
        <v>n/a</v>
      </c>
      <c r="U711" s="20" t="n">
        <f aca="false">Total!J711</f>
        <v>45.34</v>
      </c>
      <c r="V711" s="17" t="str">
        <f aca="false">IFERROR(MATCH($A711,'Stock Exchange'!$A$5:$A$2450,0),"")</f>
        <v/>
      </c>
      <c r="W711" s="17" t="str">
        <f aca="false">IFERROR(MATCH($A711,Primary!$A$5:$A$2450,0),"")</f>
        <v/>
      </c>
    </row>
    <row r="712" customFormat="false" ht="15" hidden="false" customHeight="false" outlineLevel="0" collapsed="false">
      <c r="A712" s="16" t="n">
        <f aca="false">Total!A712</f>
        <v>37923</v>
      </c>
      <c r="B712" s="17" t="n">
        <f aca="false">YEAR(A712)</f>
        <v>2003</v>
      </c>
      <c r="C712" s="17" t="n">
        <f aca="false">MONTH(A712)</f>
        <v>10</v>
      </c>
      <c r="D712" s="6" t="str">
        <f aca="false">IF(MONTH(A712)&gt;=4,"FY "&amp;YEAR(A712)&amp;"-"&amp;RIGHT(YEAR(A712)+1,2),"FY "&amp;(YEAR(A712)-1)&amp;"-"&amp;RIGHT(YEAR(A712),2))</f>
        <v>FY 2003-04</v>
      </c>
      <c r="E712" s="6" t="str">
        <f aca="false">IF(AND(V712&lt;&gt;"",W712&lt;&gt;""),"Yes","No")</f>
        <v>No</v>
      </c>
      <c r="F712" s="18" t="n">
        <f aca="false">Total!F712</f>
        <v>566.2</v>
      </c>
      <c r="G712" s="18" t="n">
        <f aca="false">Total!G712</f>
        <v>320.2</v>
      </c>
      <c r="H712" s="18" t="n">
        <f aca="false">Total!H712</f>
        <v>246</v>
      </c>
      <c r="I712" s="18" t="n">
        <f aca="false">Total!I712</f>
        <v>54.2</v>
      </c>
      <c r="J712" s="18" t="str">
        <f aca="false">IF($V712="","",INDEX('Stock Exchange'!F$5:F$2450,$V712))</f>
        <v/>
      </c>
      <c r="K712" s="18" t="str">
        <f aca="false">IF($V712="","",INDEX('Stock Exchange'!G$5:G$2450,$V712))</f>
        <v/>
      </c>
      <c r="L712" s="18" t="str">
        <f aca="false">IF($V712="","",INDEX('Stock Exchange'!H$5:H$2450,$V712))</f>
        <v/>
      </c>
      <c r="M712" s="18" t="str">
        <f aca="false">IF($V712="","",INDEX('Stock Exchange'!I$5:I$2450,$V712))</f>
        <v/>
      </c>
      <c r="N712" s="18" t="str">
        <f aca="false">IF($W712="","",INDEX(Primary!F$5:F$2450,$W712))</f>
        <v/>
      </c>
      <c r="O712" s="18" t="str">
        <f aca="false">IF($W712="","",INDEX(Primary!G$5:G$2450,$W712))</f>
        <v/>
      </c>
      <c r="P712" s="18" t="str">
        <f aca="false">IF($W712="","",INDEX(Primary!H$5:H$2450,$W712))</f>
        <v/>
      </c>
      <c r="Q712" s="18" t="str">
        <f aca="false">IF($W712="","",INDEX(Primary!I$5:I$2450,$W712))</f>
        <v/>
      </c>
      <c r="R712" s="19" t="str">
        <f aca="false">IF($E712="Yes",L712+P712,"")</f>
        <v/>
      </c>
      <c r="S712" s="19" t="str">
        <f aca="false">IF($E712="Yes",H712-R712,"")</f>
        <v/>
      </c>
      <c r="T712" s="6" t="str">
        <f aca="false">IF($E712="Yes",IF(ROUND(ABS(S712),2)&lt;=$T$2,"OK","CHECK"),"n/a")</f>
        <v>n/a</v>
      </c>
      <c r="U712" s="20" t="n">
        <f aca="false">Total!J712</f>
        <v>45.4</v>
      </c>
      <c r="V712" s="17" t="str">
        <f aca="false">IFERROR(MATCH($A712,'Stock Exchange'!$A$5:$A$2450,0),"")</f>
        <v/>
      </c>
      <c r="W712" s="17" t="str">
        <f aca="false">IFERROR(MATCH($A712,Primary!$A$5:$A$2450,0),"")</f>
        <v/>
      </c>
    </row>
    <row r="713" customFormat="false" ht="15" hidden="false" customHeight="false" outlineLevel="0" collapsed="false">
      <c r="A713" s="16" t="n">
        <f aca="false">Total!A713</f>
        <v>37924</v>
      </c>
      <c r="B713" s="17" t="n">
        <f aca="false">YEAR(A713)</f>
        <v>2003</v>
      </c>
      <c r="C713" s="17" t="n">
        <f aca="false">MONTH(A713)</f>
        <v>10</v>
      </c>
      <c r="D713" s="6" t="str">
        <f aca="false">IF(MONTH(A713)&gt;=4,"FY "&amp;YEAR(A713)&amp;"-"&amp;RIGHT(YEAR(A713)+1,2),"FY "&amp;(YEAR(A713)-1)&amp;"-"&amp;RIGHT(YEAR(A713),2))</f>
        <v>FY 2003-04</v>
      </c>
      <c r="E713" s="6" t="str">
        <f aca="false">IF(AND(V713&lt;&gt;"",W713&lt;&gt;""),"Yes","No")</f>
        <v>No</v>
      </c>
      <c r="F713" s="18" t="n">
        <f aca="false">Total!F713</f>
        <v>654.1</v>
      </c>
      <c r="G713" s="18" t="n">
        <f aca="false">Total!G713</f>
        <v>430.6</v>
      </c>
      <c r="H713" s="18" t="n">
        <f aca="false">Total!H713</f>
        <v>223.5</v>
      </c>
      <c r="I713" s="18" t="n">
        <f aca="false">Total!I713</f>
        <v>49.3</v>
      </c>
      <c r="J713" s="18" t="str">
        <f aca="false">IF($V713="","",INDEX('Stock Exchange'!F$5:F$2450,$V713))</f>
        <v/>
      </c>
      <c r="K713" s="18" t="str">
        <f aca="false">IF($V713="","",INDEX('Stock Exchange'!G$5:G$2450,$V713))</f>
        <v/>
      </c>
      <c r="L713" s="18" t="str">
        <f aca="false">IF($V713="","",INDEX('Stock Exchange'!H$5:H$2450,$V713))</f>
        <v/>
      </c>
      <c r="M713" s="18" t="str">
        <f aca="false">IF($V713="","",INDEX('Stock Exchange'!I$5:I$2450,$V713))</f>
        <v/>
      </c>
      <c r="N713" s="18" t="str">
        <f aca="false">IF($W713="","",INDEX(Primary!F$5:F$2450,$W713))</f>
        <v/>
      </c>
      <c r="O713" s="18" t="str">
        <f aca="false">IF($W713="","",INDEX(Primary!G$5:G$2450,$W713))</f>
        <v/>
      </c>
      <c r="P713" s="18" t="str">
        <f aca="false">IF($W713="","",INDEX(Primary!H$5:H$2450,$W713))</f>
        <v/>
      </c>
      <c r="Q713" s="18" t="str">
        <f aca="false">IF($W713="","",INDEX(Primary!I$5:I$2450,$W713))</f>
        <v/>
      </c>
      <c r="R713" s="19" t="str">
        <f aca="false">IF($E713="Yes",L713+P713,"")</f>
        <v/>
      </c>
      <c r="S713" s="19" t="str">
        <f aca="false">IF($E713="Yes",H713-R713,"")</f>
        <v/>
      </c>
      <c r="T713" s="6" t="str">
        <f aca="false">IF($E713="Yes",IF(ROUND(ABS(S713),2)&lt;=$T$2,"OK","CHECK"),"n/a")</f>
        <v>n/a</v>
      </c>
      <c r="U713" s="20" t="n">
        <f aca="false">Total!J713</f>
        <v>45.31</v>
      </c>
      <c r="V713" s="17" t="str">
        <f aca="false">IFERROR(MATCH($A713,'Stock Exchange'!$A$5:$A$2450,0),"")</f>
        <v/>
      </c>
      <c r="W713" s="17" t="str">
        <f aca="false">IFERROR(MATCH($A713,Primary!$A$5:$A$2450,0),"")</f>
        <v/>
      </c>
    </row>
    <row r="714" customFormat="false" ht="15" hidden="false" customHeight="false" outlineLevel="0" collapsed="false">
      <c r="A714" s="16" t="n">
        <f aca="false">Total!A714</f>
        <v>37925</v>
      </c>
      <c r="B714" s="17" t="n">
        <f aca="false">YEAR(A714)</f>
        <v>2003</v>
      </c>
      <c r="C714" s="17" t="n">
        <f aca="false">MONTH(A714)</f>
        <v>10</v>
      </c>
      <c r="D714" s="6" t="str">
        <f aca="false">IF(MONTH(A714)&gt;=4,"FY "&amp;YEAR(A714)&amp;"-"&amp;RIGHT(YEAR(A714)+1,2),"FY "&amp;(YEAR(A714)-1)&amp;"-"&amp;RIGHT(YEAR(A714),2))</f>
        <v>FY 2003-04</v>
      </c>
      <c r="E714" s="6" t="str">
        <f aca="false">IF(AND(V714&lt;&gt;"",W714&lt;&gt;""),"Yes","No")</f>
        <v>No</v>
      </c>
      <c r="F714" s="18" t="n">
        <f aca="false">Total!F714</f>
        <v>856.7</v>
      </c>
      <c r="G714" s="18" t="n">
        <f aca="false">Total!G714</f>
        <v>519.4</v>
      </c>
      <c r="H714" s="18" t="n">
        <f aca="false">Total!H714</f>
        <v>337.3</v>
      </c>
      <c r="I714" s="18" t="n">
        <f aca="false">Total!I714</f>
        <v>74.4</v>
      </c>
      <c r="J714" s="18" t="str">
        <f aca="false">IF($V714="","",INDEX('Stock Exchange'!F$5:F$2450,$V714))</f>
        <v/>
      </c>
      <c r="K714" s="18" t="str">
        <f aca="false">IF($V714="","",INDEX('Stock Exchange'!G$5:G$2450,$V714))</f>
        <v/>
      </c>
      <c r="L714" s="18" t="str">
        <f aca="false">IF($V714="","",INDEX('Stock Exchange'!H$5:H$2450,$V714))</f>
        <v/>
      </c>
      <c r="M714" s="18" t="str">
        <f aca="false">IF($V714="","",INDEX('Stock Exchange'!I$5:I$2450,$V714))</f>
        <v/>
      </c>
      <c r="N714" s="18" t="str">
        <f aca="false">IF($W714="","",INDEX(Primary!F$5:F$2450,$W714))</f>
        <v/>
      </c>
      <c r="O714" s="18" t="str">
        <f aca="false">IF($W714="","",INDEX(Primary!G$5:G$2450,$W714))</f>
        <v/>
      </c>
      <c r="P714" s="18" t="str">
        <f aca="false">IF($W714="","",INDEX(Primary!H$5:H$2450,$W714))</f>
        <v/>
      </c>
      <c r="Q714" s="18" t="str">
        <f aca="false">IF($W714="","",INDEX(Primary!I$5:I$2450,$W714))</f>
        <v/>
      </c>
      <c r="R714" s="19" t="str">
        <f aca="false">IF($E714="Yes",L714+P714,"")</f>
        <v/>
      </c>
      <c r="S714" s="19" t="str">
        <f aca="false">IF($E714="Yes",H714-R714,"")</f>
        <v/>
      </c>
      <c r="T714" s="6" t="str">
        <f aca="false">IF($E714="Yes",IF(ROUND(ABS(S714),2)&lt;=$T$2,"OK","CHECK"),"n/a")</f>
        <v>n/a</v>
      </c>
      <c r="U714" s="20" t="n">
        <f aca="false">Total!J714</f>
        <v>45.32</v>
      </c>
      <c r="V714" s="17" t="str">
        <f aca="false">IFERROR(MATCH($A714,'Stock Exchange'!$A$5:$A$2450,0),"")</f>
        <v/>
      </c>
      <c r="W714" s="17" t="str">
        <f aca="false">IFERROR(MATCH($A714,Primary!$A$5:$A$2450,0),"")</f>
        <v/>
      </c>
    </row>
    <row r="715" customFormat="false" ht="15" hidden="false" customHeight="false" outlineLevel="0" collapsed="false">
      <c r="A715" s="16" t="n">
        <f aca="false">Total!A715</f>
        <v>37928</v>
      </c>
      <c r="B715" s="17" t="n">
        <f aca="false">YEAR(A715)</f>
        <v>2003</v>
      </c>
      <c r="C715" s="17" t="n">
        <f aca="false">MONTH(A715)</f>
        <v>11</v>
      </c>
      <c r="D715" s="6" t="str">
        <f aca="false">IF(MONTH(A715)&gt;=4,"FY "&amp;YEAR(A715)&amp;"-"&amp;RIGHT(YEAR(A715)+1,2),"FY "&amp;(YEAR(A715)-1)&amp;"-"&amp;RIGHT(YEAR(A715),2))</f>
        <v>FY 2003-04</v>
      </c>
      <c r="E715" s="6" t="str">
        <f aca="false">IF(AND(V715&lt;&gt;"",W715&lt;&gt;""),"Yes","No")</f>
        <v>No</v>
      </c>
      <c r="F715" s="18" t="n">
        <f aca="false">Total!F715</f>
        <v>633.4</v>
      </c>
      <c r="G715" s="18" t="n">
        <f aca="false">Total!G715</f>
        <v>312.1</v>
      </c>
      <c r="H715" s="18" t="n">
        <f aca="false">Total!H715</f>
        <v>321.4</v>
      </c>
      <c r="I715" s="18" t="n">
        <f aca="false">Total!I715</f>
        <v>70.9</v>
      </c>
      <c r="J715" s="18" t="str">
        <f aca="false">IF($V715="","",INDEX('Stock Exchange'!F$5:F$2450,$V715))</f>
        <v/>
      </c>
      <c r="K715" s="18" t="str">
        <f aca="false">IF($V715="","",INDEX('Stock Exchange'!G$5:G$2450,$V715))</f>
        <v/>
      </c>
      <c r="L715" s="18" t="str">
        <f aca="false">IF($V715="","",INDEX('Stock Exchange'!H$5:H$2450,$V715))</f>
        <v/>
      </c>
      <c r="M715" s="18" t="str">
        <f aca="false">IF($V715="","",INDEX('Stock Exchange'!I$5:I$2450,$V715))</f>
        <v/>
      </c>
      <c r="N715" s="18" t="str">
        <f aca="false">IF($W715="","",INDEX(Primary!F$5:F$2450,$W715))</f>
        <v/>
      </c>
      <c r="O715" s="18" t="str">
        <f aca="false">IF($W715="","",INDEX(Primary!G$5:G$2450,$W715))</f>
        <v/>
      </c>
      <c r="P715" s="18" t="str">
        <f aca="false">IF($W715="","",INDEX(Primary!H$5:H$2450,$W715))</f>
        <v/>
      </c>
      <c r="Q715" s="18" t="str">
        <f aca="false">IF($W715="","",INDEX(Primary!I$5:I$2450,$W715))</f>
        <v/>
      </c>
      <c r="R715" s="19" t="str">
        <f aca="false">IF($E715="Yes",L715+P715,"")</f>
        <v/>
      </c>
      <c r="S715" s="19" t="str">
        <f aca="false">IF($E715="Yes",H715-R715,"")</f>
        <v/>
      </c>
      <c r="T715" s="6" t="str">
        <f aca="false">IF($E715="Yes",IF(ROUND(ABS(S715),2)&lt;=$T$2,"OK","CHECK"),"n/a")</f>
        <v>n/a</v>
      </c>
      <c r="U715" s="20" t="n">
        <f aca="false">Total!J715</f>
        <v>45.32</v>
      </c>
      <c r="V715" s="17" t="str">
        <f aca="false">IFERROR(MATCH($A715,'Stock Exchange'!$A$5:$A$2450,0),"")</f>
        <v/>
      </c>
      <c r="W715" s="17" t="str">
        <f aca="false">IFERROR(MATCH($A715,Primary!$A$5:$A$2450,0),"")</f>
        <v/>
      </c>
    </row>
    <row r="716" customFormat="false" ht="15" hidden="false" customHeight="false" outlineLevel="0" collapsed="false">
      <c r="A716" s="16" t="n">
        <f aca="false">Total!A716</f>
        <v>37929</v>
      </c>
      <c r="B716" s="17" t="n">
        <f aca="false">YEAR(A716)</f>
        <v>2003</v>
      </c>
      <c r="C716" s="17" t="n">
        <f aca="false">MONTH(A716)</f>
        <v>11</v>
      </c>
      <c r="D716" s="6" t="str">
        <f aca="false">IF(MONTH(A716)&gt;=4,"FY "&amp;YEAR(A716)&amp;"-"&amp;RIGHT(YEAR(A716)+1,2),"FY "&amp;(YEAR(A716)-1)&amp;"-"&amp;RIGHT(YEAR(A716),2))</f>
        <v>FY 2003-04</v>
      </c>
      <c r="E716" s="6" t="str">
        <f aca="false">IF(AND(V716&lt;&gt;"",W716&lt;&gt;""),"Yes","No")</f>
        <v>No</v>
      </c>
      <c r="F716" s="18" t="n">
        <f aca="false">Total!F716</f>
        <v>1011.5</v>
      </c>
      <c r="G716" s="18" t="n">
        <f aca="false">Total!G716</f>
        <v>503</v>
      </c>
      <c r="H716" s="18" t="n">
        <f aca="false">Total!H716</f>
        <v>508.5</v>
      </c>
      <c r="I716" s="18" t="n">
        <f aca="false">Total!I716</f>
        <v>112.2</v>
      </c>
      <c r="J716" s="18" t="str">
        <f aca="false">IF($V716="","",INDEX('Stock Exchange'!F$5:F$2450,$V716))</f>
        <v/>
      </c>
      <c r="K716" s="18" t="str">
        <f aca="false">IF($V716="","",INDEX('Stock Exchange'!G$5:G$2450,$V716))</f>
        <v/>
      </c>
      <c r="L716" s="18" t="str">
        <f aca="false">IF($V716="","",INDEX('Stock Exchange'!H$5:H$2450,$V716))</f>
        <v/>
      </c>
      <c r="M716" s="18" t="str">
        <f aca="false">IF($V716="","",INDEX('Stock Exchange'!I$5:I$2450,$V716))</f>
        <v/>
      </c>
      <c r="N716" s="18" t="str">
        <f aca="false">IF($W716="","",INDEX(Primary!F$5:F$2450,$W716))</f>
        <v/>
      </c>
      <c r="O716" s="18" t="str">
        <f aca="false">IF($W716="","",INDEX(Primary!G$5:G$2450,$W716))</f>
        <v/>
      </c>
      <c r="P716" s="18" t="str">
        <f aca="false">IF($W716="","",INDEX(Primary!H$5:H$2450,$W716))</f>
        <v/>
      </c>
      <c r="Q716" s="18" t="str">
        <f aca="false">IF($W716="","",INDEX(Primary!I$5:I$2450,$W716))</f>
        <v/>
      </c>
      <c r="R716" s="19" t="str">
        <f aca="false">IF($E716="Yes",L716+P716,"")</f>
        <v/>
      </c>
      <c r="S716" s="19" t="str">
        <f aca="false">IF($E716="Yes",H716-R716,"")</f>
        <v/>
      </c>
      <c r="T716" s="6" t="str">
        <f aca="false">IF($E716="Yes",IF(ROUND(ABS(S716),2)&lt;=$T$2,"OK","CHECK"),"n/a")</f>
        <v>n/a</v>
      </c>
      <c r="U716" s="20" t="n">
        <f aca="false">Total!J716</f>
        <v>45.33</v>
      </c>
      <c r="V716" s="17" t="str">
        <f aca="false">IFERROR(MATCH($A716,'Stock Exchange'!$A$5:$A$2450,0),"")</f>
        <v/>
      </c>
      <c r="W716" s="17" t="str">
        <f aca="false">IFERROR(MATCH($A716,Primary!$A$5:$A$2450,0),"")</f>
        <v/>
      </c>
    </row>
    <row r="717" customFormat="false" ht="15" hidden="false" customHeight="false" outlineLevel="0" collapsed="false">
      <c r="A717" s="16" t="n">
        <f aca="false">Total!A717</f>
        <v>37930</v>
      </c>
      <c r="B717" s="17" t="n">
        <f aca="false">YEAR(A717)</f>
        <v>2003</v>
      </c>
      <c r="C717" s="17" t="n">
        <f aca="false">MONTH(A717)</f>
        <v>11</v>
      </c>
      <c r="D717" s="6" t="str">
        <f aca="false">IF(MONTH(A717)&gt;=4,"FY "&amp;YEAR(A717)&amp;"-"&amp;RIGHT(YEAR(A717)+1,2),"FY "&amp;(YEAR(A717)-1)&amp;"-"&amp;RIGHT(YEAR(A717),2))</f>
        <v>FY 2003-04</v>
      </c>
      <c r="E717" s="6" t="str">
        <f aca="false">IF(AND(V717&lt;&gt;"",W717&lt;&gt;""),"Yes","No")</f>
        <v>No</v>
      </c>
      <c r="F717" s="18" t="n">
        <f aca="false">Total!F717</f>
        <v>1070.9</v>
      </c>
      <c r="G717" s="18" t="n">
        <f aca="false">Total!G717</f>
        <v>472.9</v>
      </c>
      <c r="H717" s="18" t="n">
        <f aca="false">Total!H717</f>
        <v>598</v>
      </c>
      <c r="I717" s="18" t="n">
        <f aca="false">Total!I717</f>
        <v>131.8</v>
      </c>
      <c r="J717" s="18" t="str">
        <f aca="false">IF($V717="","",INDEX('Stock Exchange'!F$5:F$2450,$V717))</f>
        <v/>
      </c>
      <c r="K717" s="18" t="str">
        <f aca="false">IF($V717="","",INDEX('Stock Exchange'!G$5:G$2450,$V717))</f>
        <v/>
      </c>
      <c r="L717" s="18" t="str">
        <f aca="false">IF($V717="","",INDEX('Stock Exchange'!H$5:H$2450,$V717))</f>
        <v/>
      </c>
      <c r="M717" s="18" t="str">
        <f aca="false">IF($V717="","",INDEX('Stock Exchange'!I$5:I$2450,$V717))</f>
        <v/>
      </c>
      <c r="N717" s="18" t="str">
        <f aca="false">IF($W717="","",INDEX(Primary!F$5:F$2450,$W717))</f>
        <v/>
      </c>
      <c r="O717" s="18" t="str">
        <f aca="false">IF($W717="","",INDEX(Primary!G$5:G$2450,$W717))</f>
        <v/>
      </c>
      <c r="P717" s="18" t="str">
        <f aca="false">IF($W717="","",INDEX(Primary!H$5:H$2450,$W717))</f>
        <v/>
      </c>
      <c r="Q717" s="18" t="str">
        <f aca="false">IF($W717="","",INDEX(Primary!I$5:I$2450,$W717))</f>
        <v/>
      </c>
      <c r="R717" s="19" t="str">
        <f aca="false">IF($E717="Yes",L717+P717,"")</f>
        <v/>
      </c>
      <c r="S717" s="19" t="str">
        <f aca="false">IF($E717="Yes",H717-R717,"")</f>
        <v/>
      </c>
      <c r="T717" s="6" t="str">
        <f aca="false">IF($E717="Yes",IF(ROUND(ABS(S717),2)&lt;=$T$2,"OK","CHECK"),"n/a")</f>
        <v>n/a</v>
      </c>
      <c r="U717" s="20" t="n">
        <f aca="false">Total!J717</f>
        <v>45.36</v>
      </c>
      <c r="V717" s="17" t="str">
        <f aca="false">IFERROR(MATCH($A717,'Stock Exchange'!$A$5:$A$2450,0),"")</f>
        <v/>
      </c>
      <c r="W717" s="17" t="str">
        <f aca="false">IFERROR(MATCH($A717,Primary!$A$5:$A$2450,0),"")</f>
        <v/>
      </c>
    </row>
    <row r="718" customFormat="false" ht="15" hidden="false" customHeight="false" outlineLevel="0" collapsed="false">
      <c r="A718" s="16" t="n">
        <f aca="false">Total!A718</f>
        <v>37931</v>
      </c>
      <c r="B718" s="17" t="n">
        <f aca="false">YEAR(A718)</f>
        <v>2003</v>
      </c>
      <c r="C718" s="17" t="n">
        <f aca="false">MONTH(A718)</f>
        <v>11</v>
      </c>
      <c r="D718" s="6" t="str">
        <f aca="false">IF(MONTH(A718)&gt;=4,"FY "&amp;YEAR(A718)&amp;"-"&amp;RIGHT(YEAR(A718)+1,2),"FY "&amp;(YEAR(A718)-1)&amp;"-"&amp;RIGHT(YEAR(A718),2))</f>
        <v>FY 2003-04</v>
      </c>
      <c r="E718" s="6" t="str">
        <f aca="false">IF(AND(V718&lt;&gt;"",W718&lt;&gt;""),"Yes","No")</f>
        <v>No</v>
      </c>
      <c r="F718" s="18" t="n">
        <f aca="false">Total!F718</f>
        <v>771.2</v>
      </c>
      <c r="G718" s="18" t="n">
        <f aca="false">Total!G718</f>
        <v>506</v>
      </c>
      <c r="H718" s="18" t="n">
        <f aca="false">Total!H718</f>
        <v>265.2</v>
      </c>
      <c r="I718" s="18" t="n">
        <f aca="false">Total!I718</f>
        <v>58.5</v>
      </c>
      <c r="J718" s="18" t="str">
        <f aca="false">IF($V718="","",INDEX('Stock Exchange'!F$5:F$2450,$V718))</f>
        <v/>
      </c>
      <c r="K718" s="18" t="str">
        <f aca="false">IF($V718="","",INDEX('Stock Exchange'!G$5:G$2450,$V718))</f>
        <v/>
      </c>
      <c r="L718" s="18" t="str">
        <f aca="false">IF($V718="","",INDEX('Stock Exchange'!H$5:H$2450,$V718))</f>
        <v/>
      </c>
      <c r="M718" s="18" t="str">
        <f aca="false">IF($V718="","",INDEX('Stock Exchange'!I$5:I$2450,$V718))</f>
        <v/>
      </c>
      <c r="N718" s="18" t="str">
        <f aca="false">IF($W718="","",INDEX(Primary!F$5:F$2450,$W718))</f>
        <v/>
      </c>
      <c r="O718" s="18" t="str">
        <f aca="false">IF($W718="","",INDEX(Primary!G$5:G$2450,$W718))</f>
        <v/>
      </c>
      <c r="P718" s="18" t="str">
        <f aca="false">IF($W718="","",INDEX(Primary!H$5:H$2450,$W718))</f>
        <v/>
      </c>
      <c r="Q718" s="18" t="str">
        <f aca="false">IF($W718="","",INDEX(Primary!I$5:I$2450,$W718))</f>
        <v/>
      </c>
      <c r="R718" s="19" t="str">
        <f aca="false">IF($E718="Yes",L718+P718,"")</f>
        <v/>
      </c>
      <c r="S718" s="19" t="str">
        <f aca="false">IF($E718="Yes",H718-R718,"")</f>
        <v/>
      </c>
      <c r="T718" s="6" t="str">
        <f aca="false">IF($E718="Yes",IF(ROUND(ABS(S718),2)&lt;=$T$2,"OK","CHECK"),"n/a")</f>
        <v>n/a</v>
      </c>
      <c r="U718" s="20" t="n">
        <f aca="false">Total!J718</f>
        <v>45.32</v>
      </c>
      <c r="V718" s="17" t="str">
        <f aca="false">IFERROR(MATCH($A718,'Stock Exchange'!$A$5:$A$2450,0),"")</f>
        <v/>
      </c>
      <c r="W718" s="17" t="str">
        <f aca="false">IFERROR(MATCH($A718,Primary!$A$5:$A$2450,0),"")</f>
        <v/>
      </c>
    </row>
    <row r="719" customFormat="false" ht="15" hidden="false" customHeight="false" outlineLevel="0" collapsed="false">
      <c r="A719" s="16" t="n">
        <f aca="false">Total!A719</f>
        <v>37932</v>
      </c>
      <c r="B719" s="17" t="n">
        <f aca="false">YEAR(A719)</f>
        <v>2003</v>
      </c>
      <c r="C719" s="17" t="n">
        <f aca="false">MONTH(A719)</f>
        <v>11</v>
      </c>
      <c r="D719" s="6" t="str">
        <f aca="false">IF(MONTH(A719)&gt;=4,"FY "&amp;YEAR(A719)&amp;"-"&amp;RIGHT(YEAR(A719)+1,2),"FY "&amp;(YEAR(A719)-1)&amp;"-"&amp;RIGHT(YEAR(A719),2))</f>
        <v>FY 2003-04</v>
      </c>
      <c r="E719" s="6" t="str">
        <f aca="false">IF(AND(V719&lt;&gt;"",W719&lt;&gt;""),"Yes","No")</f>
        <v>No</v>
      </c>
      <c r="F719" s="18" t="n">
        <f aca="false">Total!F719</f>
        <v>623.2</v>
      </c>
      <c r="G719" s="18" t="n">
        <f aca="false">Total!G719</f>
        <v>489</v>
      </c>
      <c r="H719" s="18" t="n">
        <f aca="false">Total!H719</f>
        <v>134.2</v>
      </c>
      <c r="I719" s="18" t="n">
        <f aca="false">Total!I719</f>
        <v>29.6</v>
      </c>
      <c r="J719" s="18" t="str">
        <f aca="false">IF($V719="","",INDEX('Stock Exchange'!F$5:F$2450,$V719))</f>
        <v/>
      </c>
      <c r="K719" s="18" t="str">
        <f aca="false">IF($V719="","",INDEX('Stock Exchange'!G$5:G$2450,$V719))</f>
        <v/>
      </c>
      <c r="L719" s="18" t="str">
        <f aca="false">IF($V719="","",INDEX('Stock Exchange'!H$5:H$2450,$V719))</f>
        <v/>
      </c>
      <c r="M719" s="18" t="str">
        <f aca="false">IF($V719="","",INDEX('Stock Exchange'!I$5:I$2450,$V719))</f>
        <v/>
      </c>
      <c r="N719" s="18" t="str">
        <f aca="false">IF($W719="","",INDEX(Primary!F$5:F$2450,$W719))</f>
        <v/>
      </c>
      <c r="O719" s="18" t="str">
        <f aca="false">IF($W719="","",INDEX(Primary!G$5:G$2450,$W719))</f>
        <v/>
      </c>
      <c r="P719" s="18" t="str">
        <f aca="false">IF($W719="","",INDEX(Primary!H$5:H$2450,$W719))</f>
        <v/>
      </c>
      <c r="Q719" s="18" t="str">
        <f aca="false">IF($W719="","",INDEX(Primary!I$5:I$2450,$W719))</f>
        <v/>
      </c>
      <c r="R719" s="19" t="str">
        <f aca="false">IF($E719="Yes",L719+P719,"")</f>
        <v/>
      </c>
      <c r="S719" s="19" t="str">
        <f aca="false">IF($E719="Yes",H719-R719,"")</f>
        <v/>
      </c>
      <c r="T719" s="6" t="str">
        <f aca="false">IF($E719="Yes",IF(ROUND(ABS(S719),2)&lt;=$T$2,"OK","CHECK"),"n/a")</f>
        <v>n/a</v>
      </c>
      <c r="U719" s="20" t="n">
        <f aca="false">Total!J719</f>
        <v>45.29</v>
      </c>
      <c r="V719" s="17" t="str">
        <f aca="false">IFERROR(MATCH($A719,'Stock Exchange'!$A$5:$A$2450,0),"")</f>
        <v/>
      </c>
      <c r="W719" s="17" t="str">
        <f aca="false">IFERROR(MATCH($A719,Primary!$A$5:$A$2450,0),"")</f>
        <v/>
      </c>
    </row>
    <row r="720" customFormat="false" ht="15" hidden="false" customHeight="false" outlineLevel="0" collapsed="false">
      <c r="A720" s="16" t="n">
        <f aca="false">Total!A720</f>
        <v>37935</v>
      </c>
      <c r="B720" s="17" t="n">
        <f aca="false">YEAR(A720)</f>
        <v>2003</v>
      </c>
      <c r="C720" s="17" t="n">
        <f aca="false">MONTH(A720)</f>
        <v>11</v>
      </c>
      <c r="D720" s="6" t="str">
        <f aca="false">IF(MONTH(A720)&gt;=4,"FY "&amp;YEAR(A720)&amp;"-"&amp;RIGHT(YEAR(A720)+1,2),"FY "&amp;(YEAR(A720)-1)&amp;"-"&amp;RIGHT(YEAR(A720),2))</f>
        <v>FY 2003-04</v>
      </c>
      <c r="E720" s="6" t="str">
        <f aca="false">IF(AND(V720&lt;&gt;"",W720&lt;&gt;""),"Yes","No")</f>
        <v>No</v>
      </c>
      <c r="F720" s="18" t="n">
        <f aca="false">Total!F720</f>
        <v>333.2</v>
      </c>
      <c r="G720" s="18" t="n">
        <f aca="false">Total!G720</f>
        <v>268.3</v>
      </c>
      <c r="H720" s="18" t="n">
        <f aca="false">Total!H720</f>
        <v>64.9</v>
      </c>
      <c r="I720" s="18" t="n">
        <f aca="false">Total!I720</f>
        <v>14.3</v>
      </c>
      <c r="J720" s="18" t="str">
        <f aca="false">IF($V720="","",INDEX('Stock Exchange'!F$5:F$2450,$V720))</f>
        <v/>
      </c>
      <c r="K720" s="18" t="str">
        <f aca="false">IF($V720="","",INDEX('Stock Exchange'!G$5:G$2450,$V720))</f>
        <v/>
      </c>
      <c r="L720" s="18" t="str">
        <f aca="false">IF($V720="","",INDEX('Stock Exchange'!H$5:H$2450,$V720))</f>
        <v/>
      </c>
      <c r="M720" s="18" t="str">
        <f aca="false">IF($V720="","",INDEX('Stock Exchange'!I$5:I$2450,$V720))</f>
        <v/>
      </c>
      <c r="N720" s="18" t="str">
        <f aca="false">IF($W720="","",INDEX(Primary!F$5:F$2450,$W720))</f>
        <v/>
      </c>
      <c r="O720" s="18" t="str">
        <f aca="false">IF($W720="","",INDEX(Primary!G$5:G$2450,$W720))</f>
        <v/>
      </c>
      <c r="P720" s="18" t="str">
        <f aca="false">IF($W720="","",INDEX(Primary!H$5:H$2450,$W720))</f>
        <v/>
      </c>
      <c r="Q720" s="18" t="str">
        <f aca="false">IF($W720="","",INDEX(Primary!I$5:I$2450,$W720))</f>
        <v/>
      </c>
      <c r="R720" s="19" t="str">
        <f aca="false">IF($E720="Yes",L720+P720,"")</f>
        <v/>
      </c>
      <c r="S720" s="19" t="str">
        <f aca="false">IF($E720="Yes",H720-R720,"")</f>
        <v/>
      </c>
      <c r="T720" s="6" t="str">
        <f aca="false">IF($E720="Yes",IF(ROUND(ABS(S720),2)&lt;=$T$2,"OK","CHECK"),"n/a")</f>
        <v>n/a</v>
      </c>
      <c r="U720" s="20" t="n">
        <f aca="false">Total!J720</f>
        <v>45.29</v>
      </c>
      <c r="V720" s="17" t="str">
        <f aca="false">IFERROR(MATCH($A720,'Stock Exchange'!$A$5:$A$2450,0),"")</f>
        <v/>
      </c>
      <c r="W720" s="17" t="str">
        <f aca="false">IFERROR(MATCH($A720,Primary!$A$5:$A$2450,0),"")</f>
        <v/>
      </c>
    </row>
    <row r="721" customFormat="false" ht="15" hidden="false" customHeight="false" outlineLevel="0" collapsed="false">
      <c r="A721" s="16" t="n">
        <f aca="false">Total!A721</f>
        <v>37936</v>
      </c>
      <c r="B721" s="17" t="n">
        <f aca="false">YEAR(A721)</f>
        <v>2003</v>
      </c>
      <c r="C721" s="17" t="n">
        <f aca="false">MONTH(A721)</f>
        <v>11</v>
      </c>
      <c r="D721" s="6" t="str">
        <f aca="false">IF(MONTH(A721)&gt;=4,"FY "&amp;YEAR(A721)&amp;"-"&amp;RIGHT(YEAR(A721)+1,2),"FY "&amp;(YEAR(A721)-1)&amp;"-"&amp;RIGHT(YEAR(A721),2))</f>
        <v>FY 2003-04</v>
      </c>
      <c r="E721" s="6" t="str">
        <f aca="false">IF(AND(V721&lt;&gt;"",W721&lt;&gt;""),"Yes","No")</f>
        <v>No</v>
      </c>
      <c r="F721" s="18" t="n">
        <f aca="false">Total!F721</f>
        <v>458</v>
      </c>
      <c r="G721" s="18" t="n">
        <f aca="false">Total!G721</f>
        <v>225.1</v>
      </c>
      <c r="H721" s="18" t="n">
        <f aca="false">Total!H721</f>
        <v>232.9</v>
      </c>
      <c r="I721" s="18" t="n">
        <f aca="false">Total!I721</f>
        <v>51.5</v>
      </c>
      <c r="J721" s="18" t="str">
        <f aca="false">IF($V721="","",INDEX('Stock Exchange'!F$5:F$2450,$V721))</f>
        <v/>
      </c>
      <c r="K721" s="18" t="str">
        <f aca="false">IF($V721="","",INDEX('Stock Exchange'!G$5:G$2450,$V721))</f>
        <v/>
      </c>
      <c r="L721" s="18" t="str">
        <f aca="false">IF($V721="","",INDEX('Stock Exchange'!H$5:H$2450,$V721))</f>
        <v/>
      </c>
      <c r="M721" s="18" t="str">
        <f aca="false">IF($V721="","",INDEX('Stock Exchange'!I$5:I$2450,$V721))</f>
        <v/>
      </c>
      <c r="N721" s="18" t="str">
        <f aca="false">IF($W721="","",INDEX(Primary!F$5:F$2450,$W721))</f>
        <v/>
      </c>
      <c r="O721" s="18" t="str">
        <f aca="false">IF($W721="","",INDEX(Primary!G$5:G$2450,$W721))</f>
        <v/>
      </c>
      <c r="P721" s="18" t="str">
        <f aca="false">IF($W721="","",INDEX(Primary!H$5:H$2450,$W721))</f>
        <v/>
      </c>
      <c r="Q721" s="18" t="str">
        <f aca="false">IF($W721="","",INDEX(Primary!I$5:I$2450,$W721))</f>
        <v/>
      </c>
      <c r="R721" s="19" t="str">
        <f aca="false">IF($E721="Yes",L721+P721,"")</f>
        <v/>
      </c>
      <c r="S721" s="19" t="str">
        <f aca="false">IF($E721="Yes",H721-R721,"")</f>
        <v/>
      </c>
      <c r="T721" s="6" t="str">
        <f aca="false">IF($E721="Yes",IF(ROUND(ABS(S721),2)&lt;=$T$2,"OK","CHECK"),"n/a")</f>
        <v>n/a</v>
      </c>
      <c r="U721" s="20" t="n">
        <f aca="false">Total!J721</f>
        <v>45.27</v>
      </c>
      <c r="V721" s="17" t="str">
        <f aca="false">IFERROR(MATCH($A721,'Stock Exchange'!$A$5:$A$2450,0),"")</f>
        <v/>
      </c>
      <c r="W721" s="17" t="str">
        <f aca="false">IFERROR(MATCH($A721,Primary!$A$5:$A$2450,0),"")</f>
        <v/>
      </c>
    </row>
    <row r="722" customFormat="false" ht="15" hidden="false" customHeight="false" outlineLevel="0" collapsed="false">
      <c r="A722" s="16" t="n">
        <f aca="false">Total!A722</f>
        <v>37937</v>
      </c>
      <c r="B722" s="17" t="n">
        <f aca="false">YEAR(A722)</f>
        <v>2003</v>
      </c>
      <c r="C722" s="17" t="n">
        <f aca="false">MONTH(A722)</f>
        <v>11</v>
      </c>
      <c r="D722" s="6" t="str">
        <f aca="false">IF(MONTH(A722)&gt;=4,"FY "&amp;YEAR(A722)&amp;"-"&amp;RIGHT(YEAR(A722)+1,2),"FY "&amp;(YEAR(A722)-1)&amp;"-"&amp;RIGHT(YEAR(A722),2))</f>
        <v>FY 2003-04</v>
      </c>
      <c r="E722" s="6" t="str">
        <f aca="false">IF(AND(V722&lt;&gt;"",W722&lt;&gt;""),"Yes","No")</f>
        <v>No</v>
      </c>
      <c r="F722" s="18" t="n">
        <f aca="false">Total!F722</f>
        <v>436.8</v>
      </c>
      <c r="G722" s="18" t="n">
        <f aca="false">Total!G722</f>
        <v>290.8</v>
      </c>
      <c r="H722" s="18" t="n">
        <f aca="false">Total!H722</f>
        <v>146</v>
      </c>
      <c r="I722" s="18" t="n">
        <f aca="false">Total!I722</f>
        <v>32.2</v>
      </c>
      <c r="J722" s="18" t="str">
        <f aca="false">IF($V722="","",INDEX('Stock Exchange'!F$5:F$2450,$V722))</f>
        <v/>
      </c>
      <c r="K722" s="18" t="str">
        <f aca="false">IF($V722="","",INDEX('Stock Exchange'!G$5:G$2450,$V722))</f>
        <v/>
      </c>
      <c r="L722" s="18" t="str">
        <f aca="false">IF($V722="","",INDEX('Stock Exchange'!H$5:H$2450,$V722))</f>
        <v/>
      </c>
      <c r="M722" s="18" t="str">
        <f aca="false">IF($V722="","",INDEX('Stock Exchange'!I$5:I$2450,$V722))</f>
        <v/>
      </c>
      <c r="N722" s="18" t="str">
        <f aca="false">IF($W722="","",INDEX(Primary!F$5:F$2450,$W722))</f>
        <v/>
      </c>
      <c r="O722" s="18" t="str">
        <f aca="false">IF($W722="","",INDEX(Primary!G$5:G$2450,$W722))</f>
        <v/>
      </c>
      <c r="P722" s="18" t="str">
        <f aca="false">IF($W722="","",INDEX(Primary!H$5:H$2450,$W722))</f>
        <v/>
      </c>
      <c r="Q722" s="18" t="str">
        <f aca="false">IF($W722="","",INDEX(Primary!I$5:I$2450,$W722))</f>
        <v/>
      </c>
      <c r="R722" s="19" t="str">
        <f aca="false">IF($E722="Yes",L722+P722,"")</f>
        <v/>
      </c>
      <c r="S722" s="19" t="str">
        <f aca="false">IF($E722="Yes",H722-R722,"")</f>
        <v/>
      </c>
      <c r="T722" s="6" t="str">
        <f aca="false">IF($E722="Yes",IF(ROUND(ABS(S722),2)&lt;=$T$2,"OK","CHECK"),"n/a")</f>
        <v>n/a</v>
      </c>
      <c r="U722" s="20" t="n">
        <f aca="false">Total!J722</f>
        <v>45.29</v>
      </c>
      <c r="V722" s="17" t="str">
        <f aca="false">IFERROR(MATCH($A722,'Stock Exchange'!$A$5:$A$2450,0),"")</f>
        <v/>
      </c>
      <c r="W722" s="17" t="str">
        <f aca="false">IFERROR(MATCH($A722,Primary!$A$5:$A$2450,0),"")</f>
        <v/>
      </c>
    </row>
    <row r="723" customFormat="false" ht="15" hidden="false" customHeight="false" outlineLevel="0" collapsed="false">
      <c r="A723" s="16" t="n">
        <f aca="false">Total!A723</f>
        <v>37938</v>
      </c>
      <c r="B723" s="17" t="n">
        <f aca="false">YEAR(A723)</f>
        <v>2003</v>
      </c>
      <c r="C723" s="17" t="n">
        <f aca="false">MONTH(A723)</f>
        <v>11</v>
      </c>
      <c r="D723" s="6" t="str">
        <f aca="false">IF(MONTH(A723)&gt;=4,"FY "&amp;YEAR(A723)&amp;"-"&amp;RIGHT(YEAR(A723)+1,2),"FY "&amp;(YEAR(A723)-1)&amp;"-"&amp;RIGHT(YEAR(A723),2))</f>
        <v>FY 2003-04</v>
      </c>
      <c r="E723" s="6" t="str">
        <f aca="false">IF(AND(V723&lt;&gt;"",W723&lt;&gt;""),"Yes","No")</f>
        <v>No</v>
      </c>
      <c r="F723" s="18" t="n">
        <f aca="false">Total!F723</f>
        <v>496.9</v>
      </c>
      <c r="G723" s="18" t="n">
        <f aca="false">Total!G723</f>
        <v>440.4</v>
      </c>
      <c r="H723" s="18" t="n">
        <f aca="false">Total!H723</f>
        <v>56.6</v>
      </c>
      <c r="I723" s="18" t="n">
        <f aca="false">Total!I723</f>
        <v>12.5</v>
      </c>
      <c r="J723" s="18" t="str">
        <f aca="false">IF($V723="","",INDEX('Stock Exchange'!F$5:F$2450,$V723))</f>
        <v/>
      </c>
      <c r="K723" s="18" t="str">
        <f aca="false">IF($V723="","",INDEX('Stock Exchange'!G$5:G$2450,$V723))</f>
        <v/>
      </c>
      <c r="L723" s="18" t="str">
        <f aca="false">IF($V723="","",INDEX('Stock Exchange'!H$5:H$2450,$V723))</f>
        <v/>
      </c>
      <c r="M723" s="18" t="str">
        <f aca="false">IF($V723="","",INDEX('Stock Exchange'!I$5:I$2450,$V723))</f>
        <v/>
      </c>
      <c r="N723" s="18" t="str">
        <f aca="false">IF($W723="","",INDEX(Primary!F$5:F$2450,$W723))</f>
        <v/>
      </c>
      <c r="O723" s="18" t="str">
        <f aca="false">IF($W723="","",INDEX(Primary!G$5:G$2450,$W723))</f>
        <v/>
      </c>
      <c r="P723" s="18" t="str">
        <f aca="false">IF($W723="","",INDEX(Primary!H$5:H$2450,$W723))</f>
        <v/>
      </c>
      <c r="Q723" s="18" t="str">
        <f aca="false">IF($W723="","",INDEX(Primary!I$5:I$2450,$W723))</f>
        <v/>
      </c>
      <c r="R723" s="19" t="str">
        <f aca="false">IF($E723="Yes",L723+P723,"")</f>
        <v/>
      </c>
      <c r="S723" s="19" t="str">
        <f aca="false">IF($E723="Yes",H723-R723,"")</f>
        <v/>
      </c>
      <c r="T723" s="6" t="str">
        <f aca="false">IF($E723="Yes",IF(ROUND(ABS(S723),2)&lt;=$T$2,"OK","CHECK"),"n/a")</f>
        <v>n/a</v>
      </c>
      <c r="U723" s="20" t="n">
        <f aca="false">Total!J723</f>
        <v>45.32</v>
      </c>
      <c r="V723" s="17" t="str">
        <f aca="false">IFERROR(MATCH($A723,'Stock Exchange'!$A$5:$A$2450,0),"")</f>
        <v/>
      </c>
      <c r="W723" s="17" t="str">
        <f aca="false">IFERROR(MATCH($A723,Primary!$A$5:$A$2450,0),"")</f>
        <v/>
      </c>
    </row>
    <row r="724" customFormat="false" ht="15" hidden="false" customHeight="false" outlineLevel="0" collapsed="false">
      <c r="A724" s="16" t="n">
        <f aca="false">Total!A724</f>
        <v>37939</v>
      </c>
      <c r="B724" s="17" t="n">
        <f aca="false">YEAR(A724)</f>
        <v>2003</v>
      </c>
      <c r="C724" s="17" t="n">
        <f aca="false">MONTH(A724)</f>
        <v>11</v>
      </c>
      <c r="D724" s="6" t="str">
        <f aca="false">IF(MONTH(A724)&gt;=4,"FY "&amp;YEAR(A724)&amp;"-"&amp;RIGHT(YEAR(A724)+1,2),"FY "&amp;(YEAR(A724)-1)&amp;"-"&amp;RIGHT(YEAR(A724),2))</f>
        <v>FY 2003-04</v>
      </c>
      <c r="E724" s="6" t="str">
        <f aca="false">IF(AND(V724&lt;&gt;"",W724&lt;&gt;""),"Yes","No")</f>
        <v>No</v>
      </c>
      <c r="F724" s="18" t="n">
        <f aca="false">Total!F724</f>
        <v>658</v>
      </c>
      <c r="G724" s="18" t="n">
        <f aca="false">Total!G724</f>
        <v>289.5</v>
      </c>
      <c r="H724" s="18" t="n">
        <f aca="false">Total!H724</f>
        <v>368.5</v>
      </c>
      <c r="I724" s="18" t="n">
        <f aca="false">Total!I724</f>
        <v>81.2</v>
      </c>
      <c r="J724" s="18" t="str">
        <f aca="false">IF($V724="","",INDEX('Stock Exchange'!F$5:F$2450,$V724))</f>
        <v/>
      </c>
      <c r="K724" s="18" t="str">
        <f aca="false">IF($V724="","",INDEX('Stock Exchange'!G$5:G$2450,$V724))</f>
        <v/>
      </c>
      <c r="L724" s="18" t="str">
        <f aca="false">IF($V724="","",INDEX('Stock Exchange'!H$5:H$2450,$V724))</f>
        <v/>
      </c>
      <c r="M724" s="18" t="str">
        <f aca="false">IF($V724="","",INDEX('Stock Exchange'!I$5:I$2450,$V724))</f>
        <v/>
      </c>
      <c r="N724" s="18" t="str">
        <f aca="false">IF($W724="","",INDEX(Primary!F$5:F$2450,$W724))</f>
        <v/>
      </c>
      <c r="O724" s="18" t="str">
        <f aca="false">IF($W724="","",INDEX(Primary!G$5:G$2450,$W724))</f>
        <v/>
      </c>
      <c r="P724" s="18" t="str">
        <f aca="false">IF($W724="","",INDEX(Primary!H$5:H$2450,$W724))</f>
        <v/>
      </c>
      <c r="Q724" s="18" t="str">
        <f aca="false">IF($W724="","",INDEX(Primary!I$5:I$2450,$W724))</f>
        <v/>
      </c>
      <c r="R724" s="19" t="str">
        <f aca="false">IF($E724="Yes",L724+P724,"")</f>
        <v/>
      </c>
      <c r="S724" s="19" t="str">
        <f aca="false">IF($E724="Yes",H724-R724,"")</f>
        <v/>
      </c>
      <c r="T724" s="6" t="str">
        <f aca="false">IF($E724="Yes",IF(ROUND(ABS(S724),2)&lt;=$T$2,"OK","CHECK"),"n/a")</f>
        <v>n/a</v>
      </c>
      <c r="U724" s="20" t="n">
        <f aca="false">Total!J724</f>
        <v>45.39</v>
      </c>
      <c r="V724" s="17" t="str">
        <f aca="false">IFERROR(MATCH($A724,'Stock Exchange'!$A$5:$A$2450,0),"")</f>
        <v/>
      </c>
      <c r="W724" s="17" t="str">
        <f aca="false">IFERROR(MATCH($A724,Primary!$A$5:$A$2450,0),"")</f>
        <v/>
      </c>
    </row>
    <row r="725" customFormat="false" ht="15" hidden="false" customHeight="false" outlineLevel="0" collapsed="false">
      <c r="A725" s="16" t="n">
        <f aca="false">Total!A725</f>
        <v>37942</v>
      </c>
      <c r="B725" s="17" t="n">
        <f aca="false">YEAR(A725)</f>
        <v>2003</v>
      </c>
      <c r="C725" s="17" t="n">
        <f aca="false">MONTH(A725)</f>
        <v>11</v>
      </c>
      <c r="D725" s="6" t="str">
        <f aca="false">IF(MONTH(A725)&gt;=4,"FY "&amp;YEAR(A725)&amp;"-"&amp;RIGHT(YEAR(A725)+1,2),"FY "&amp;(YEAR(A725)-1)&amp;"-"&amp;RIGHT(YEAR(A725),2))</f>
        <v>FY 2003-04</v>
      </c>
      <c r="E725" s="6" t="str">
        <f aca="false">IF(AND(V725&lt;&gt;"",W725&lt;&gt;""),"Yes","No")</f>
        <v>No</v>
      </c>
      <c r="F725" s="18" t="n">
        <f aca="false">Total!F725</f>
        <v>404.2</v>
      </c>
      <c r="G725" s="18" t="n">
        <f aca="false">Total!G725</f>
        <v>391.8</v>
      </c>
      <c r="H725" s="18" t="n">
        <f aca="false">Total!H725</f>
        <v>12.4</v>
      </c>
      <c r="I725" s="18" t="n">
        <f aca="false">Total!I725</f>
        <v>2.7</v>
      </c>
      <c r="J725" s="18" t="str">
        <f aca="false">IF($V725="","",INDEX('Stock Exchange'!F$5:F$2450,$V725))</f>
        <v/>
      </c>
      <c r="K725" s="18" t="str">
        <f aca="false">IF($V725="","",INDEX('Stock Exchange'!G$5:G$2450,$V725))</f>
        <v/>
      </c>
      <c r="L725" s="18" t="str">
        <f aca="false">IF($V725="","",INDEX('Stock Exchange'!H$5:H$2450,$V725))</f>
        <v/>
      </c>
      <c r="M725" s="18" t="str">
        <f aca="false">IF($V725="","",INDEX('Stock Exchange'!I$5:I$2450,$V725))</f>
        <v/>
      </c>
      <c r="N725" s="18" t="str">
        <f aca="false">IF($W725="","",INDEX(Primary!F$5:F$2450,$W725))</f>
        <v/>
      </c>
      <c r="O725" s="18" t="str">
        <f aca="false">IF($W725="","",INDEX(Primary!G$5:G$2450,$W725))</f>
        <v/>
      </c>
      <c r="P725" s="18" t="str">
        <f aca="false">IF($W725="","",INDEX(Primary!H$5:H$2450,$W725))</f>
        <v/>
      </c>
      <c r="Q725" s="18" t="str">
        <f aca="false">IF($W725="","",INDEX(Primary!I$5:I$2450,$W725))</f>
        <v/>
      </c>
      <c r="R725" s="19" t="str">
        <f aca="false">IF($E725="Yes",L725+P725,"")</f>
        <v/>
      </c>
      <c r="S725" s="19" t="str">
        <f aca="false">IF($E725="Yes",H725-R725,"")</f>
        <v/>
      </c>
      <c r="T725" s="6" t="str">
        <f aca="false">IF($E725="Yes",IF(ROUND(ABS(S725),2)&lt;=$T$2,"OK","CHECK"),"n/a")</f>
        <v>n/a</v>
      </c>
      <c r="U725" s="20" t="n">
        <f aca="false">Total!J725</f>
        <v>45.35</v>
      </c>
      <c r="V725" s="17" t="str">
        <f aca="false">IFERROR(MATCH($A725,'Stock Exchange'!$A$5:$A$2450,0),"")</f>
        <v/>
      </c>
      <c r="W725" s="17" t="str">
        <f aca="false">IFERROR(MATCH($A725,Primary!$A$5:$A$2450,0),"")</f>
        <v/>
      </c>
    </row>
    <row r="726" customFormat="false" ht="15" hidden="false" customHeight="false" outlineLevel="0" collapsed="false">
      <c r="A726" s="16" t="n">
        <f aca="false">Total!A726</f>
        <v>37943</v>
      </c>
      <c r="B726" s="17" t="n">
        <f aca="false">YEAR(A726)</f>
        <v>2003</v>
      </c>
      <c r="C726" s="17" t="n">
        <f aca="false">MONTH(A726)</f>
        <v>11</v>
      </c>
      <c r="D726" s="6" t="str">
        <f aca="false">IF(MONTH(A726)&gt;=4,"FY "&amp;YEAR(A726)&amp;"-"&amp;RIGHT(YEAR(A726)+1,2),"FY "&amp;(YEAR(A726)-1)&amp;"-"&amp;RIGHT(YEAR(A726),2))</f>
        <v>FY 2003-04</v>
      </c>
      <c r="E726" s="6" t="str">
        <f aca="false">IF(AND(V726&lt;&gt;"",W726&lt;&gt;""),"Yes","No")</f>
        <v>No</v>
      </c>
      <c r="F726" s="18" t="n">
        <f aca="false">Total!F726</f>
        <v>254.9</v>
      </c>
      <c r="G726" s="18" t="n">
        <f aca="false">Total!G726</f>
        <v>275.3</v>
      </c>
      <c r="H726" s="18" t="n">
        <f aca="false">Total!H726</f>
        <v>-20.4</v>
      </c>
      <c r="I726" s="18" t="n">
        <f aca="false">Total!I726</f>
        <v>-4.5</v>
      </c>
      <c r="J726" s="18" t="str">
        <f aca="false">IF($V726="","",INDEX('Stock Exchange'!F$5:F$2450,$V726))</f>
        <v/>
      </c>
      <c r="K726" s="18" t="str">
        <f aca="false">IF($V726="","",INDEX('Stock Exchange'!G$5:G$2450,$V726))</f>
        <v/>
      </c>
      <c r="L726" s="18" t="str">
        <f aca="false">IF($V726="","",INDEX('Stock Exchange'!H$5:H$2450,$V726))</f>
        <v/>
      </c>
      <c r="M726" s="18" t="str">
        <f aca="false">IF($V726="","",INDEX('Stock Exchange'!I$5:I$2450,$V726))</f>
        <v/>
      </c>
      <c r="N726" s="18" t="str">
        <f aca="false">IF($W726="","",INDEX(Primary!F$5:F$2450,$W726))</f>
        <v/>
      </c>
      <c r="O726" s="18" t="str">
        <f aca="false">IF($W726="","",INDEX(Primary!G$5:G$2450,$W726))</f>
        <v/>
      </c>
      <c r="P726" s="18" t="str">
        <f aca="false">IF($W726="","",INDEX(Primary!H$5:H$2450,$W726))</f>
        <v/>
      </c>
      <c r="Q726" s="18" t="str">
        <f aca="false">IF($W726="","",INDEX(Primary!I$5:I$2450,$W726))</f>
        <v/>
      </c>
      <c r="R726" s="19" t="str">
        <f aca="false">IF($E726="Yes",L726+P726,"")</f>
        <v/>
      </c>
      <c r="S726" s="19" t="str">
        <f aca="false">IF($E726="Yes",H726-R726,"")</f>
        <v/>
      </c>
      <c r="T726" s="6" t="str">
        <f aca="false">IF($E726="Yes",IF(ROUND(ABS(S726),2)&lt;=$T$2,"OK","CHECK"),"n/a")</f>
        <v>n/a</v>
      </c>
      <c r="U726" s="20" t="n">
        <f aca="false">Total!J726</f>
        <v>45.41</v>
      </c>
      <c r="V726" s="17" t="str">
        <f aca="false">IFERROR(MATCH($A726,'Stock Exchange'!$A$5:$A$2450,0),"")</f>
        <v/>
      </c>
      <c r="W726" s="17" t="str">
        <f aca="false">IFERROR(MATCH($A726,Primary!$A$5:$A$2450,0),"")</f>
        <v/>
      </c>
    </row>
    <row r="727" customFormat="false" ht="15" hidden="false" customHeight="false" outlineLevel="0" collapsed="false">
      <c r="A727" s="16" t="n">
        <f aca="false">Total!A727</f>
        <v>37944</v>
      </c>
      <c r="B727" s="17" t="n">
        <f aca="false">YEAR(A727)</f>
        <v>2003</v>
      </c>
      <c r="C727" s="17" t="n">
        <f aca="false">MONTH(A727)</f>
        <v>11</v>
      </c>
      <c r="D727" s="6" t="str">
        <f aca="false">IF(MONTH(A727)&gt;=4,"FY "&amp;YEAR(A727)&amp;"-"&amp;RIGHT(YEAR(A727)+1,2),"FY "&amp;(YEAR(A727)-1)&amp;"-"&amp;RIGHT(YEAR(A727),2))</f>
        <v>FY 2003-04</v>
      </c>
      <c r="E727" s="6" t="str">
        <f aca="false">IF(AND(V727&lt;&gt;"",W727&lt;&gt;""),"Yes","No")</f>
        <v>No</v>
      </c>
      <c r="F727" s="18" t="n">
        <f aca="false">Total!F727</f>
        <v>337.9</v>
      </c>
      <c r="G727" s="18" t="n">
        <f aca="false">Total!G727</f>
        <v>350.3</v>
      </c>
      <c r="H727" s="18" t="n">
        <f aca="false">Total!H727</f>
        <v>-12.4</v>
      </c>
      <c r="I727" s="18" t="n">
        <f aca="false">Total!I727</f>
        <v>-2.7</v>
      </c>
      <c r="J727" s="18" t="str">
        <f aca="false">IF($V727="","",INDEX('Stock Exchange'!F$5:F$2450,$V727))</f>
        <v/>
      </c>
      <c r="K727" s="18" t="str">
        <f aca="false">IF($V727="","",INDEX('Stock Exchange'!G$5:G$2450,$V727))</f>
        <v/>
      </c>
      <c r="L727" s="18" t="str">
        <f aca="false">IF($V727="","",INDEX('Stock Exchange'!H$5:H$2450,$V727))</f>
        <v/>
      </c>
      <c r="M727" s="18" t="str">
        <f aca="false">IF($V727="","",INDEX('Stock Exchange'!I$5:I$2450,$V727))</f>
        <v/>
      </c>
      <c r="N727" s="18" t="str">
        <f aca="false">IF($W727="","",INDEX(Primary!F$5:F$2450,$W727))</f>
        <v/>
      </c>
      <c r="O727" s="18" t="str">
        <f aca="false">IF($W727="","",INDEX(Primary!G$5:G$2450,$W727))</f>
        <v/>
      </c>
      <c r="P727" s="18" t="str">
        <f aca="false">IF($W727="","",INDEX(Primary!H$5:H$2450,$W727))</f>
        <v/>
      </c>
      <c r="Q727" s="18" t="str">
        <f aca="false">IF($W727="","",INDEX(Primary!I$5:I$2450,$W727))</f>
        <v/>
      </c>
      <c r="R727" s="19" t="str">
        <f aca="false">IF($E727="Yes",L727+P727,"")</f>
        <v/>
      </c>
      <c r="S727" s="19" t="str">
        <f aca="false">IF($E727="Yes",H727-R727,"")</f>
        <v/>
      </c>
      <c r="T727" s="6" t="str">
        <f aca="false">IF($E727="Yes",IF(ROUND(ABS(S727),2)&lt;=$T$2,"OK","CHECK"),"n/a")</f>
        <v>n/a</v>
      </c>
      <c r="U727" s="20" t="n">
        <f aca="false">Total!J727</f>
        <v>45.54</v>
      </c>
      <c r="V727" s="17" t="str">
        <f aca="false">IFERROR(MATCH($A727,'Stock Exchange'!$A$5:$A$2450,0),"")</f>
        <v/>
      </c>
      <c r="W727" s="17" t="str">
        <f aca="false">IFERROR(MATCH($A727,Primary!$A$5:$A$2450,0),"")</f>
        <v/>
      </c>
    </row>
    <row r="728" customFormat="false" ht="15" hidden="false" customHeight="false" outlineLevel="0" collapsed="false">
      <c r="A728" s="16" t="n">
        <f aca="false">Total!A728</f>
        <v>37945</v>
      </c>
      <c r="B728" s="17" t="n">
        <f aca="false">YEAR(A728)</f>
        <v>2003</v>
      </c>
      <c r="C728" s="17" t="n">
        <f aca="false">MONTH(A728)</f>
        <v>11</v>
      </c>
      <c r="D728" s="6" t="str">
        <f aca="false">IF(MONTH(A728)&gt;=4,"FY "&amp;YEAR(A728)&amp;"-"&amp;RIGHT(YEAR(A728)+1,2),"FY "&amp;(YEAR(A728)-1)&amp;"-"&amp;RIGHT(YEAR(A728),2))</f>
        <v>FY 2003-04</v>
      </c>
      <c r="E728" s="6" t="str">
        <f aca="false">IF(AND(V728&lt;&gt;"",W728&lt;&gt;""),"Yes","No")</f>
        <v>No</v>
      </c>
      <c r="F728" s="18" t="n">
        <f aca="false">Total!F728</f>
        <v>497.5</v>
      </c>
      <c r="G728" s="18" t="n">
        <f aca="false">Total!G728</f>
        <v>584.4</v>
      </c>
      <c r="H728" s="18" t="n">
        <f aca="false">Total!H728</f>
        <v>-87</v>
      </c>
      <c r="I728" s="18" t="n">
        <f aca="false">Total!I728</f>
        <v>-19.1</v>
      </c>
      <c r="J728" s="18" t="str">
        <f aca="false">IF($V728="","",INDEX('Stock Exchange'!F$5:F$2450,$V728))</f>
        <v/>
      </c>
      <c r="K728" s="18" t="str">
        <f aca="false">IF($V728="","",INDEX('Stock Exchange'!G$5:G$2450,$V728))</f>
        <v/>
      </c>
      <c r="L728" s="18" t="str">
        <f aca="false">IF($V728="","",INDEX('Stock Exchange'!H$5:H$2450,$V728))</f>
        <v/>
      </c>
      <c r="M728" s="18" t="str">
        <f aca="false">IF($V728="","",INDEX('Stock Exchange'!I$5:I$2450,$V728))</f>
        <v/>
      </c>
      <c r="N728" s="18" t="str">
        <f aca="false">IF($W728="","",INDEX(Primary!F$5:F$2450,$W728))</f>
        <v/>
      </c>
      <c r="O728" s="18" t="str">
        <f aca="false">IF($W728="","",INDEX(Primary!G$5:G$2450,$W728))</f>
        <v/>
      </c>
      <c r="P728" s="18" t="str">
        <f aca="false">IF($W728="","",INDEX(Primary!H$5:H$2450,$W728))</f>
        <v/>
      </c>
      <c r="Q728" s="18" t="str">
        <f aca="false">IF($W728="","",INDEX(Primary!I$5:I$2450,$W728))</f>
        <v/>
      </c>
      <c r="R728" s="19" t="str">
        <f aca="false">IF($E728="Yes",L728+P728,"")</f>
        <v/>
      </c>
      <c r="S728" s="19" t="str">
        <f aca="false">IF($E728="Yes",H728-R728,"")</f>
        <v/>
      </c>
      <c r="T728" s="6" t="str">
        <f aca="false">IF($E728="Yes",IF(ROUND(ABS(S728),2)&lt;=$T$2,"OK","CHECK"),"n/a")</f>
        <v>n/a</v>
      </c>
      <c r="U728" s="20" t="n">
        <f aca="false">Total!J728</f>
        <v>45.54</v>
      </c>
      <c r="V728" s="17" t="str">
        <f aca="false">IFERROR(MATCH($A728,'Stock Exchange'!$A$5:$A$2450,0),"")</f>
        <v/>
      </c>
      <c r="W728" s="17" t="str">
        <f aca="false">IFERROR(MATCH($A728,Primary!$A$5:$A$2450,0),"")</f>
        <v/>
      </c>
    </row>
    <row r="729" customFormat="false" ht="15" hidden="false" customHeight="false" outlineLevel="0" collapsed="false">
      <c r="A729" s="16" t="n">
        <f aca="false">Total!A729</f>
        <v>37946</v>
      </c>
      <c r="B729" s="17" t="n">
        <f aca="false">YEAR(A729)</f>
        <v>2003</v>
      </c>
      <c r="C729" s="17" t="n">
        <f aca="false">MONTH(A729)</f>
        <v>11</v>
      </c>
      <c r="D729" s="6" t="str">
        <f aca="false">IF(MONTH(A729)&gt;=4,"FY "&amp;YEAR(A729)&amp;"-"&amp;RIGHT(YEAR(A729)+1,2),"FY "&amp;(YEAR(A729)-1)&amp;"-"&amp;RIGHT(YEAR(A729),2))</f>
        <v>FY 2003-04</v>
      </c>
      <c r="E729" s="6" t="str">
        <f aca="false">IF(AND(V729&lt;&gt;"",W729&lt;&gt;""),"Yes","No")</f>
        <v>No</v>
      </c>
      <c r="F729" s="18" t="n">
        <f aca="false">Total!F729</f>
        <v>324</v>
      </c>
      <c r="G729" s="18" t="n">
        <f aca="false">Total!G729</f>
        <v>186</v>
      </c>
      <c r="H729" s="18" t="n">
        <f aca="false">Total!H729</f>
        <v>138</v>
      </c>
      <c r="I729" s="18" t="n">
        <f aca="false">Total!I729</f>
        <v>30.2</v>
      </c>
      <c r="J729" s="18" t="str">
        <f aca="false">IF($V729="","",INDEX('Stock Exchange'!F$5:F$2450,$V729))</f>
        <v/>
      </c>
      <c r="K729" s="18" t="str">
        <f aca="false">IF($V729="","",INDEX('Stock Exchange'!G$5:G$2450,$V729))</f>
        <v/>
      </c>
      <c r="L729" s="18" t="str">
        <f aca="false">IF($V729="","",INDEX('Stock Exchange'!H$5:H$2450,$V729))</f>
        <v/>
      </c>
      <c r="M729" s="18" t="str">
        <f aca="false">IF($V729="","",INDEX('Stock Exchange'!I$5:I$2450,$V729))</f>
        <v/>
      </c>
      <c r="N729" s="18" t="str">
        <f aca="false">IF($W729="","",INDEX(Primary!F$5:F$2450,$W729))</f>
        <v/>
      </c>
      <c r="O729" s="18" t="str">
        <f aca="false">IF($W729="","",INDEX(Primary!G$5:G$2450,$W729))</f>
        <v/>
      </c>
      <c r="P729" s="18" t="str">
        <f aca="false">IF($W729="","",INDEX(Primary!H$5:H$2450,$W729))</f>
        <v/>
      </c>
      <c r="Q729" s="18" t="str">
        <f aca="false">IF($W729="","",INDEX(Primary!I$5:I$2450,$W729))</f>
        <v/>
      </c>
      <c r="R729" s="19" t="str">
        <f aca="false">IF($E729="Yes",L729+P729,"")</f>
        <v/>
      </c>
      <c r="S729" s="19" t="str">
        <f aca="false">IF($E729="Yes",H729-R729,"")</f>
        <v/>
      </c>
      <c r="T729" s="6" t="str">
        <f aca="false">IF($E729="Yes",IF(ROUND(ABS(S729),2)&lt;=$T$2,"OK","CHECK"),"n/a")</f>
        <v>n/a</v>
      </c>
      <c r="U729" s="20" t="n">
        <f aca="false">Total!J729</f>
        <v>45.71</v>
      </c>
      <c r="V729" s="17" t="str">
        <f aca="false">IFERROR(MATCH($A729,'Stock Exchange'!$A$5:$A$2450,0),"")</f>
        <v/>
      </c>
      <c r="W729" s="17" t="str">
        <f aca="false">IFERROR(MATCH($A729,Primary!$A$5:$A$2450,0),"")</f>
        <v/>
      </c>
    </row>
    <row r="730" customFormat="false" ht="15" hidden="false" customHeight="false" outlineLevel="0" collapsed="false">
      <c r="A730" s="16" t="n">
        <f aca="false">Total!A730</f>
        <v>37949</v>
      </c>
      <c r="B730" s="17" t="n">
        <f aca="false">YEAR(A730)</f>
        <v>2003</v>
      </c>
      <c r="C730" s="17" t="n">
        <f aca="false">MONTH(A730)</f>
        <v>11</v>
      </c>
      <c r="D730" s="6" t="str">
        <f aca="false">IF(MONTH(A730)&gt;=4,"FY "&amp;YEAR(A730)&amp;"-"&amp;RIGHT(YEAR(A730)+1,2),"FY "&amp;(YEAR(A730)-1)&amp;"-"&amp;RIGHT(YEAR(A730),2))</f>
        <v>FY 2003-04</v>
      </c>
      <c r="E730" s="6" t="str">
        <f aca="false">IF(AND(V730&lt;&gt;"",W730&lt;&gt;""),"Yes","No")</f>
        <v>No</v>
      </c>
      <c r="F730" s="18" t="n">
        <f aca="false">Total!F730</f>
        <v>274.4</v>
      </c>
      <c r="G730" s="18" t="n">
        <f aca="false">Total!G730</f>
        <v>272.4</v>
      </c>
      <c r="H730" s="18" t="n">
        <f aca="false">Total!H730</f>
        <v>2</v>
      </c>
      <c r="I730" s="18" t="n">
        <f aca="false">Total!I730</f>
        <v>0.4</v>
      </c>
      <c r="J730" s="18" t="str">
        <f aca="false">IF($V730="","",INDEX('Stock Exchange'!F$5:F$2450,$V730))</f>
        <v/>
      </c>
      <c r="K730" s="18" t="str">
        <f aca="false">IF($V730="","",INDEX('Stock Exchange'!G$5:G$2450,$V730))</f>
        <v/>
      </c>
      <c r="L730" s="18" t="str">
        <f aca="false">IF($V730="","",INDEX('Stock Exchange'!H$5:H$2450,$V730))</f>
        <v/>
      </c>
      <c r="M730" s="18" t="str">
        <f aca="false">IF($V730="","",INDEX('Stock Exchange'!I$5:I$2450,$V730))</f>
        <v/>
      </c>
      <c r="N730" s="18" t="str">
        <f aca="false">IF($W730="","",INDEX(Primary!F$5:F$2450,$W730))</f>
        <v/>
      </c>
      <c r="O730" s="18" t="str">
        <f aca="false">IF($W730="","",INDEX(Primary!G$5:G$2450,$W730))</f>
        <v/>
      </c>
      <c r="P730" s="18" t="str">
        <f aca="false">IF($W730="","",INDEX(Primary!H$5:H$2450,$W730))</f>
        <v/>
      </c>
      <c r="Q730" s="18" t="str">
        <f aca="false">IF($W730="","",INDEX(Primary!I$5:I$2450,$W730))</f>
        <v/>
      </c>
      <c r="R730" s="19" t="str">
        <f aca="false">IF($E730="Yes",L730+P730,"")</f>
        <v/>
      </c>
      <c r="S730" s="19" t="str">
        <f aca="false">IF($E730="Yes",H730-R730,"")</f>
        <v/>
      </c>
      <c r="T730" s="6" t="str">
        <f aca="false">IF($E730="Yes",IF(ROUND(ABS(S730),2)&lt;=$T$2,"OK","CHECK"),"n/a")</f>
        <v>n/a</v>
      </c>
      <c r="U730" s="20" t="n">
        <f aca="false">Total!J730</f>
        <v>45.84</v>
      </c>
      <c r="V730" s="17" t="str">
        <f aca="false">IFERROR(MATCH($A730,'Stock Exchange'!$A$5:$A$2450,0),"")</f>
        <v/>
      </c>
      <c r="W730" s="17" t="str">
        <f aca="false">IFERROR(MATCH($A730,Primary!$A$5:$A$2450,0),"")</f>
        <v/>
      </c>
    </row>
    <row r="731" customFormat="false" ht="15" hidden="false" customHeight="false" outlineLevel="0" collapsed="false">
      <c r="A731" s="16" t="n">
        <f aca="false">Total!A731</f>
        <v>37950</v>
      </c>
      <c r="B731" s="17" t="n">
        <f aca="false">YEAR(A731)</f>
        <v>2003</v>
      </c>
      <c r="C731" s="17" t="n">
        <f aca="false">MONTH(A731)</f>
        <v>11</v>
      </c>
      <c r="D731" s="6" t="str">
        <f aca="false">IF(MONTH(A731)&gt;=4,"FY "&amp;YEAR(A731)&amp;"-"&amp;RIGHT(YEAR(A731)+1,2),"FY "&amp;(YEAR(A731)-1)&amp;"-"&amp;RIGHT(YEAR(A731),2))</f>
        <v>FY 2003-04</v>
      </c>
      <c r="E731" s="6" t="str">
        <f aca="false">IF(AND(V731&lt;&gt;"",W731&lt;&gt;""),"Yes","No")</f>
        <v>No</v>
      </c>
      <c r="F731" s="18" t="n">
        <f aca="false">Total!F731</f>
        <v>151.9</v>
      </c>
      <c r="G731" s="18" t="n">
        <f aca="false">Total!G731</f>
        <v>176.6</v>
      </c>
      <c r="H731" s="18" t="n">
        <f aca="false">Total!H731</f>
        <v>-24.6</v>
      </c>
      <c r="I731" s="18" t="n">
        <f aca="false">Total!I731</f>
        <v>-5.4</v>
      </c>
      <c r="J731" s="18" t="str">
        <f aca="false">IF($V731="","",INDEX('Stock Exchange'!F$5:F$2450,$V731))</f>
        <v/>
      </c>
      <c r="K731" s="18" t="str">
        <f aca="false">IF($V731="","",INDEX('Stock Exchange'!G$5:G$2450,$V731))</f>
        <v/>
      </c>
      <c r="L731" s="18" t="str">
        <f aca="false">IF($V731="","",INDEX('Stock Exchange'!H$5:H$2450,$V731))</f>
        <v/>
      </c>
      <c r="M731" s="18" t="str">
        <f aca="false">IF($V731="","",INDEX('Stock Exchange'!I$5:I$2450,$V731))</f>
        <v/>
      </c>
      <c r="N731" s="18" t="str">
        <f aca="false">IF($W731="","",INDEX(Primary!F$5:F$2450,$W731))</f>
        <v/>
      </c>
      <c r="O731" s="18" t="str">
        <f aca="false">IF($W731="","",INDEX(Primary!G$5:G$2450,$W731))</f>
        <v/>
      </c>
      <c r="P731" s="18" t="str">
        <f aca="false">IF($W731="","",INDEX(Primary!H$5:H$2450,$W731))</f>
        <v/>
      </c>
      <c r="Q731" s="18" t="str">
        <f aca="false">IF($W731="","",INDEX(Primary!I$5:I$2450,$W731))</f>
        <v/>
      </c>
      <c r="R731" s="19" t="str">
        <f aca="false">IF($E731="Yes",L731+P731,"")</f>
        <v/>
      </c>
      <c r="S731" s="19" t="str">
        <f aca="false">IF($E731="Yes",H731-R731,"")</f>
        <v/>
      </c>
      <c r="T731" s="6" t="str">
        <f aca="false">IF($E731="Yes",IF(ROUND(ABS(S731),2)&lt;=$T$2,"OK","CHECK"),"n/a")</f>
        <v>n/a</v>
      </c>
      <c r="U731" s="20" t="n">
        <f aca="false">Total!J731</f>
        <v>45.87</v>
      </c>
      <c r="V731" s="17" t="str">
        <f aca="false">IFERROR(MATCH($A731,'Stock Exchange'!$A$5:$A$2450,0),"")</f>
        <v/>
      </c>
      <c r="W731" s="17" t="str">
        <f aca="false">IFERROR(MATCH($A731,Primary!$A$5:$A$2450,0),"")</f>
        <v/>
      </c>
    </row>
    <row r="732" customFormat="false" ht="15" hidden="false" customHeight="false" outlineLevel="0" collapsed="false">
      <c r="A732" s="16" t="n">
        <f aca="false">Total!A732</f>
        <v>37952</v>
      </c>
      <c r="B732" s="17" t="n">
        <f aca="false">YEAR(A732)</f>
        <v>2003</v>
      </c>
      <c r="C732" s="17" t="n">
        <f aca="false">MONTH(A732)</f>
        <v>11</v>
      </c>
      <c r="D732" s="6" t="str">
        <f aca="false">IF(MONTH(A732)&gt;=4,"FY "&amp;YEAR(A732)&amp;"-"&amp;RIGHT(YEAR(A732)+1,2),"FY "&amp;(YEAR(A732)-1)&amp;"-"&amp;RIGHT(YEAR(A732),2))</f>
        <v>FY 2003-04</v>
      </c>
      <c r="E732" s="6" t="str">
        <f aca="false">IF(AND(V732&lt;&gt;"",W732&lt;&gt;""),"Yes","No")</f>
        <v>No</v>
      </c>
      <c r="F732" s="18" t="n">
        <f aca="false">Total!F732</f>
        <v>347.1</v>
      </c>
      <c r="G732" s="18" t="n">
        <f aca="false">Total!G732</f>
        <v>188.2</v>
      </c>
      <c r="H732" s="18" t="n">
        <f aca="false">Total!H732</f>
        <v>158.9</v>
      </c>
      <c r="I732" s="18" t="n">
        <f aca="false">Total!I732</f>
        <v>34.6</v>
      </c>
      <c r="J732" s="18" t="str">
        <f aca="false">IF($V732="","",INDEX('Stock Exchange'!F$5:F$2450,$V732))</f>
        <v/>
      </c>
      <c r="K732" s="18" t="str">
        <f aca="false">IF($V732="","",INDEX('Stock Exchange'!G$5:G$2450,$V732))</f>
        <v/>
      </c>
      <c r="L732" s="18" t="str">
        <f aca="false">IF($V732="","",INDEX('Stock Exchange'!H$5:H$2450,$V732))</f>
        <v/>
      </c>
      <c r="M732" s="18" t="str">
        <f aca="false">IF($V732="","",INDEX('Stock Exchange'!I$5:I$2450,$V732))</f>
        <v/>
      </c>
      <c r="N732" s="18" t="str">
        <f aca="false">IF($W732="","",INDEX(Primary!F$5:F$2450,$W732))</f>
        <v/>
      </c>
      <c r="O732" s="18" t="str">
        <f aca="false">IF($W732="","",INDEX(Primary!G$5:G$2450,$W732))</f>
        <v/>
      </c>
      <c r="P732" s="18" t="str">
        <f aca="false">IF($W732="","",INDEX(Primary!H$5:H$2450,$W732))</f>
        <v/>
      </c>
      <c r="Q732" s="18" t="str">
        <f aca="false">IF($W732="","",INDEX(Primary!I$5:I$2450,$W732))</f>
        <v/>
      </c>
      <c r="R732" s="19" t="str">
        <f aca="false">IF($E732="Yes",L732+P732,"")</f>
        <v/>
      </c>
      <c r="S732" s="19" t="str">
        <f aca="false">IF($E732="Yes",H732-R732,"")</f>
        <v/>
      </c>
      <c r="T732" s="6" t="str">
        <f aca="false">IF($E732="Yes",IF(ROUND(ABS(S732),2)&lt;=$T$2,"OK","CHECK"),"n/a")</f>
        <v>n/a</v>
      </c>
      <c r="U732" s="20" t="n">
        <f aca="false">Total!J732</f>
        <v>45.93</v>
      </c>
      <c r="V732" s="17" t="str">
        <f aca="false">IFERROR(MATCH($A732,'Stock Exchange'!$A$5:$A$2450,0),"")</f>
        <v/>
      </c>
      <c r="W732" s="17" t="str">
        <f aca="false">IFERROR(MATCH($A732,Primary!$A$5:$A$2450,0),"")</f>
        <v/>
      </c>
    </row>
    <row r="733" customFormat="false" ht="15" hidden="false" customHeight="false" outlineLevel="0" collapsed="false">
      <c r="A733" s="16" t="n">
        <f aca="false">Total!A733</f>
        <v>37953</v>
      </c>
      <c r="B733" s="17" t="n">
        <f aca="false">YEAR(A733)</f>
        <v>2003</v>
      </c>
      <c r="C733" s="17" t="n">
        <f aca="false">MONTH(A733)</f>
        <v>11</v>
      </c>
      <c r="D733" s="6" t="str">
        <f aca="false">IF(MONTH(A733)&gt;=4,"FY "&amp;YEAR(A733)&amp;"-"&amp;RIGHT(YEAR(A733)+1,2),"FY "&amp;(YEAR(A733)-1)&amp;"-"&amp;RIGHT(YEAR(A733),2))</f>
        <v>FY 2003-04</v>
      </c>
      <c r="E733" s="6" t="str">
        <f aca="false">IF(AND(V733&lt;&gt;"",W733&lt;&gt;""),"Yes","No")</f>
        <v>No</v>
      </c>
      <c r="F733" s="18" t="n">
        <f aca="false">Total!F733</f>
        <v>862.1</v>
      </c>
      <c r="G733" s="18" t="n">
        <f aca="false">Total!G733</f>
        <v>424.7</v>
      </c>
      <c r="H733" s="18" t="n">
        <f aca="false">Total!H733</f>
        <v>437.4</v>
      </c>
      <c r="I733" s="18" t="n">
        <f aca="false">Total!I733</f>
        <v>95.3</v>
      </c>
      <c r="J733" s="18" t="str">
        <f aca="false">IF($V733="","",INDEX('Stock Exchange'!F$5:F$2450,$V733))</f>
        <v/>
      </c>
      <c r="K733" s="18" t="str">
        <f aca="false">IF($V733="","",INDEX('Stock Exchange'!G$5:G$2450,$V733))</f>
        <v/>
      </c>
      <c r="L733" s="18" t="str">
        <f aca="false">IF($V733="","",INDEX('Stock Exchange'!H$5:H$2450,$V733))</f>
        <v/>
      </c>
      <c r="M733" s="18" t="str">
        <f aca="false">IF($V733="","",INDEX('Stock Exchange'!I$5:I$2450,$V733))</f>
        <v/>
      </c>
      <c r="N733" s="18" t="str">
        <f aca="false">IF($W733="","",INDEX(Primary!F$5:F$2450,$W733))</f>
        <v/>
      </c>
      <c r="O733" s="18" t="str">
        <f aca="false">IF($W733="","",INDEX(Primary!G$5:G$2450,$W733))</f>
        <v/>
      </c>
      <c r="P733" s="18" t="str">
        <f aca="false">IF($W733="","",INDEX(Primary!H$5:H$2450,$W733))</f>
        <v/>
      </c>
      <c r="Q733" s="18" t="str">
        <f aca="false">IF($W733="","",INDEX(Primary!I$5:I$2450,$W733))</f>
        <v/>
      </c>
      <c r="R733" s="19" t="str">
        <f aca="false">IF($E733="Yes",L733+P733,"")</f>
        <v/>
      </c>
      <c r="S733" s="19" t="str">
        <f aca="false">IF($E733="Yes",H733-R733,"")</f>
        <v/>
      </c>
      <c r="T733" s="6" t="str">
        <f aca="false">IF($E733="Yes",IF(ROUND(ABS(S733),2)&lt;=$T$2,"OK","CHECK"),"n/a")</f>
        <v>n/a</v>
      </c>
      <c r="U733" s="20" t="n">
        <f aca="false">Total!J733</f>
        <v>45.89</v>
      </c>
      <c r="V733" s="17" t="str">
        <f aca="false">IFERROR(MATCH($A733,'Stock Exchange'!$A$5:$A$2450,0),"")</f>
        <v/>
      </c>
      <c r="W733" s="17" t="str">
        <f aca="false">IFERROR(MATCH($A733,Primary!$A$5:$A$2450,0),"")</f>
        <v/>
      </c>
    </row>
    <row r="734" customFormat="false" ht="15" hidden="false" customHeight="false" outlineLevel="0" collapsed="false">
      <c r="A734" s="16" t="n">
        <f aca="false">Total!A734</f>
        <v>37956</v>
      </c>
      <c r="B734" s="17" t="n">
        <f aca="false">YEAR(A734)</f>
        <v>2003</v>
      </c>
      <c r="C734" s="17" t="n">
        <f aca="false">MONTH(A734)</f>
        <v>12</v>
      </c>
      <c r="D734" s="6" t="str">
        <f aca="false">IF(MONTH(A734)&gt;=4,"FY "&amp;YEAR(A734)&amp;"-"&amp;RIGHT(YEAR(A734)+1,2),"FY "&amp;(YEAR(A734)-1)&amp;"-"&amp;RIGHT(YEAR(A734),2))</f>
        <v>FY 2003-04</v>
      </c>
      <c r="E734" s="6" t="str">
        <f aca="false">IF(AND(V734&lt;&gt;"",W734&lt;&gt;""),"Yes","No")</f>
        <v>No</v>
      </c>
      <c r="F734" s="18" t="n">
        <f aca="false">Total!F734</f>
        <v>445.2</v>
      </c>
      <c r="G734" s="18" t="n">
        <f aca="false">Total!G734</f>
        <v>229.1</v>
      </c>
      <c r="H734" s="18" t="n">
        <f aca="false">Total!H734</f>
        <v>216.1</v>
      </c>
      <c r="I734" s="18" t="n">
        <f aca="false">Total!I734</f>
        <v>47</v>
      </c>
      <c r="J734" s="18" t="str">
        <f aca="false">IF($V734="","",INDEX('Stock Exchange'!F$5:F$2450,$V734))</f>
        <v/>
      </c>
      <c r="K734" s="18" t="str">
        <f aca="false">IF($V734="","",INDEX('Stock Exchange'!G$5:G$2450,$V734))</f>
        <v/>
      </c>
      <c r="L734" s="18" t="str">
        <f aca="false">IF($V734="","",INDEX('Stock Exchange'!H$5:H$2450,$V734))</f>
        <v/>
      </c>
      <c r="M734" s="18" t="str">
        <f aca="false">IF($V734="","",INDEX('Stock Exchange'!I$5:I$2450,$V734))</f>
        <v/>
      </c>
      <c r="N734" s="18" t="str">
        <f aca="false">IF($W734="","",INDEX(Primary!F$5:F$2450,$W734))</f>
        <v/>
      </c>
      <c r="O734" s="18" t="str">
        <f aca="false">IF($W734="","",INDEX(Primary!G$5:G$2450,$W734))</f>
        <v/>
      </c>
      <c r="P734" s="18" t="str">
        <f aca="false">IF($W734="","",INDEX(Primary!H$5:H$2450,$W734))</f>
        <v/>
      </c>
      <c r="Q734" s="18" t="str">
        <f aca="false">IF($W734="","",INDEX(Primary!I$5:I$2450,$W734))</f>
        <v/>
      </c>
      <c r="R734" s="19" t="str">
        <f aca="false">IF($E734="Yes",L734+P734,"")</f>
        <v/>
      </c>
      <c r="S734" s="19" t="str">
        <f aca="false">IF($E734="Yes",H734-R734,"")</f>
        <v/>
      </c>
      <c r="T734" s="6" t="str">
        <f aca="false">IF($E734="Yes",IF(ROUND(ABS(S734),2)&lt;=$T$2,"OK","CHECK"),"n/a")</f>
        <v>n/a</v>
      </c>
      <c r="U734" s="20" t="n">
        <f aca="false">Total!J734</f>
        <v>45.94</v>
      </c>
      <c r="V734" s="17" t="str">
        <f aca="false">IFERROR(MATCH($A734,'Stock Exchange'!$A$5:$A$2450,0),"")</f>
        <v/>
      </c>
      <c r="W734" s="17" t="str">
        <f aca="false">IFERROR(MATCH($A734,Primary!$A$5:$A$2450,0),"")</f>
        <v/>
      </c>
    </row>
    <row r="735" customFormat="false" ht="15" hidden="false" customHeight="false" outlineLevel="0" collapsed="false">
      <c r="A735" s="16" t="n">
        <f aca="false">Total!A735</f>
        <v>37957</v>
      </c>
      <c r="B735" s="17" t="n">
        <f aca="false">YEAR(A735)</f>
        <v>2003</v>
      </c>
      <c r="C735" s="17" t="n">
        <f aca="false">MONTH(A735)</f>
        <v>12</v>
      </c>
      <c r="D735" s="6" t="str">
        <f aca="false">IF(MONTH(A735)&gt;=4,"FY "&amp;YEAR(A735)&amp;"-"&amp;RIGHT(YEAR(A735)+1,2),"FY "&amp;(YEAR(A735)-1)&amp;"-"&amp;RIGHT(YEAR(A735),2))</f>
        <v>FY 2003-04</v>
      </c>
      <c r="E735" s="6" t="str">
        <f aca="false">IF(AND(V735&lt;&gt;"",W735&lt;&gt;""),"Yes","No")</f>
        <v>No</v>
      </c>
      <c r="F735" s="18" t="n">
        <f aca="false">Total!F735</f>
        <v>1349.6</v>
      </c>
      <c r="G735" s="18" t="n">
        <f aca="false">Total!G735</f>
        <v>786.2</v>
      </c>
      <c r="H735" s="18" t="n">
        <f aca="false">Total!H735</f>
        <v>563.4</v>
      </c>
      <c r="I735" s="18" t="n">
        <f aca="false">Total!I735</f>
        <v>123.1</v>
      </c>
      <c r="J735" s="18" t="str">
        <f aca="false">IF($V735="","",INDEX('Stock Exchange'!F$5:F$2450,$V735))</f>
        <v/>
      </c>
      <c r="K735" s="18" t="str">
        <f aca="false">IF($V735="","",INDEX('Stock Exchange'!G$5:G$2450,$V735))</f>
        <v/>
      </c>
      <c r="L735" s="18" t="str">
        <f aca="false">IF($V735="","",INDEX('Stock Exchange'!H$5:H$2450,$V735))</f>
        <v/>
      </c>
      <c r="M735" s="18" t="str">
        <f aca="false">IF($V735="","",INDEX('Stock Exchange'!I$5:I$2450,$V735))</f>
        <v/>
      </c>
      <c r="N735" s="18" t="str">
        <f aca="false">IF($W735="","",INDEX(Primary!F$5:F$2450,$W735))</f>
        <v/>
      </c>
      <c r="O735" s="18" t="str">
        <f aca="false">IF($W735="","",INDEX(Primary!G$5:G$2450,$W735))</f>
        <v/>
      </c>
      <c r="P735" s="18" t="str">
        <f aca="false">IF($W735="","",INDEX(Primary!H$5:H$2450,$W735))</f>
        <v/>
      </c>
      <c r="Q735" s="18" t="str">
        <f aca="false">IF($W735="","",INDEX(Primary!I$5:I$2450,$W735))</f>
        <v/>
      </c>
      <c r="R735" s="19" t="str">
        <f aca="false">IF($E735="Yes",L735+P735,"")</f>
        <v/>
      </c>
      <c r="S735" s="19" t="str">
        <f aca="false">IF($E735="Yes",H735-R735,"")</f>
        <v/>
      </c>
      <c r="T735" s="6" t="str">
        <f aca="false">IF($E735="Yes",IF(ROUND(ABS(S735),2)&lt;=$T$2,"OK","CHECK"),"n/a")</f>
        <v>n/a</v>
      </c>
      <c r="U735" s="20" t="n">
        <f aca="false">Total!J735</f>
        <v>45.78</v>
      </c>
      <c r="V735" s="17" t="str">
        <f aca="false">IFERROR(MATCH($A735,'Stock Exchange'!$A$5:$A$2450,0),"")</f>
        <v/>
      </c>
      <c r="W735" s="17" t="str">
        <f aca="false">IFERROR(MATCH($A735,Primary!$A$5:$A$2450,0),"")</f>
        <v/>
      </c>
    </row>
    <row r="736" customFormat="false" ht="15" hidden="false" customHeight="false" outlineLevel="0" collapsed="false">
      <c r="A736" s="16" t="n">
        <f aca="false">Total!A736</f>
        <v>37958</v>
      </c>
      <c r="B736" s="17" t="n">
        <f aca="false">YEAR(A736)</f>
        <v>2003</v>
      </c>
      <c r="C736" s="17" t="n">
        <f aca="false">MONTH(A736)</f>
        <v>12</v>
      </c>
      <c r="D736" s="6" t="str">
        <f aca="false">IF(MONTH(A736)&gt;=4,"FY "&amp;YEAR(A736)&amp;"-"&amp;RIGHT(YEAR(A736)+1,2),"FY "&amp;(YEAR(A736)-1)&amp;"-"&amp;RIGHT(YEAR(A736),2))</f>
        <v>FY 2003-04</v>
      </c>
      <c r="E736" s="6" t="str">
        <f aca="false">IF(AND(V736&lt;&gt;"",W736&lt;&gt;""),"Yes","No")</f>
        <v>No</v>
      </c>
      <c r="F736" s="18" t="n">
        <f aca="false">Total!F736</f>
        <v>686.5</v>
      </c>
      <c r="G736" s="18" t="n">
        <f aca="false">Total!G736</f>
        <v>400.3</v>
      </c>
      <c r="H736" s="18" t="n">
        <f aca="false">Total!H736</f>
        <v>286.1</v>
      </c>
      <c r="I736" s="18" t="n">
        <f aca="false">Total!I736</f>
        <v>62.6</v>
      </c>
      <c r="J736" s="18" t="str">
        <f aca="false">IF($V736="","",INDEX('Stock Exchange'!F$5:F$2450,$V736))</f>
        <v/>
      </c>
      <c r="K736" s="18" t="str">
        <f aca="false">IF($V736="","",INDEX('Stock Exchange'!G$5:G$2450,$V736))</f>
        <v/>
      </c>
      <c r="L736" s="18" t="str">
        <f aca="false">IF($V736="","",INDEX('Stock Exchange'!H$5:H$2450,$V736))</f>
        <v/>
      </c>
      <c r="M736" s="18" t="str">
        <f aca="false">IF($V736="","",INDEX('Stock Exchange'!I$5:I$2450,$V736))</f>
        <v/>
      </c>
      <c r="N736" s="18" t="str">
        <f aca="false">IF($W736="","",INDEX(Primary!F$5:F$2450,$W736))</f>
        <v/>
      </c>
      <c r="O736" s="18" t="str">
        <f aca="false">IF($W736="","",INDEX(Primary!G$5:G$2450,$W736))</f>
        <v/>
      </c>
      <c r="P736" s="18" t="str">
        <f aca="false">IF($W736="","",INDEX(Primary!H$5:H$2450,$W736))</f>
        <v/>
      </c>
      <c r="Q736" s="18" t="str">
        <f aca="false">IF($W736="","",INDEX(Primary!I$5:I$2450,$W736))</f>
        <v/>
      </c>
      <c r="R736" s="19" t="str">
        <f aca="false">IF($E736="Yes",L736+P736,"")</f>
        <v/>
      </c>
      <c r="S736" s="19" t="str">
        <f aca="false">IF($E736="Yes",H736-R736,"")</f>
        <v/>
      </c>
      <c r="T736" s="6" t="str">
        <f aca="false">IF($E736="Yes",IF(ROUND(ABS(S736),2)&lt;=$T$2,"OK","CHECK"),"n/a")</f>
        <v>n/a</v>
      </c>
      <c r="U736" s="20" t="n">
        <f aca="false">Total!J736</f>
        <v>45.71</v>
      </c>
      <c r="V736" s="17" t="str">
        <f aca="false">IFERROR(MATCH($A736,'Stock Exchange'!$A$5:$A$2450,0),"")</f>
        <v/>
      </c>
      <c r="W736" s="17" t="str">
        <f aca="false">IFERROR(MATCH($A736,Primary!$A$5:$A$2450,0),"")</f>
        <v/>
      </c>
    </row>
    <row r="737" customFormat="false" ht="15" hidden="false" customHeight="false" outlineLevel="0" collapsed="false">
      <c r="A737" s="16" t="n">
        <f aca="false">Total!A737</f>
        <v>37959</v>
      </c>
      <c r="B737" s="17" t="n">
        <f aca="false">YEAR(A737)</f>
        <v>2003</v>
      </c>
      <c r="C737" s="17" t="n">
        <f aca="false">MONTH(A737)</f>
        <v>12</v>
      </c>
      <c r="D737" s="6" t="str">
        <f aca="false">IF(MONTH(A737)&gt;=4,"FY "&amp;YEAR(A737)&amp;"-"&amp;RIGHT(YEAR(A737)+1,2),"FY "&amp;(YEAR(A737)-1)&amp;"-"&amp;RIGHT(YEAR(A737),2))</f>
        <v>FY 2003-04</v>
      </c>
      <c r="E737" s="6" t="str">
        <f aca="false">IF(AND(V737&lt;&gt;"",W737&lt;&gt;""),"Yes","No")</f>
        <v>No</v>
      </c>
      <c r="F737" s="18" t="n">
        <f aca="false">Total!F737</f>
        <v>517.8</v>
      </c>
      <c r="G737" s="18" t="n">
        <f aca="false">Total!G737</f>
        <v>363.1</v>
      </c>
      <c r="H737" s="18" t="n">
        <f aca="false">Total!H737</f>
        <v>154.7</v>
      </c>
      <c r="I737" s="18" t="n">
        <f aca="false">Total!I737</f>
        <v>33.9</v>
      </c>
      <c r="J737" s="18" t="str">
        <f aca="false">IF($V737="","",INDEX('Stock Exchange'!F$5:F$2450,$V737))</f>
        <v/>
      </c>
      <c r="K737" s="18" t="str">
        <f aca="false">IF($V737="","",INDEX('Stock Exchange'!G$5:G$2450,$V737))</f>
        <v/>
      </c>
      <c r="L737" s="18" t="str">
        <f aca="false">IF($V737="","",INDEX('Stock Exchange'!H$5:H$2450,$V737))</f>
        <v/>
      </c>
      <c r="M737" s="18" t="str">
        <f aca="false">IF($V737="","",INDEX('Stock Exchange'!I$5:I$2450,$V737))</f>
        <v/>
      </c>
      <c r="N737" s="18" t="str">
        <f aca="false">IF($W737="","",INDEX(Primary!F$5:F$2450,$W737))</f>
        <v/>
      </c>
      <c r="O737" s="18" t="str">
        <f aca="false">IF($W737="","",INDEX(Primary!G$5:G$2450,$W737))</f>
        <v/>
      </c>
      <c r="P737" s="18" t="str">
        <f aca="false">IF($W737="","",INDEX(Primary!H$5:H$2450,$W737))</f>
        <v/>
      </c>
      <c r="Q737" s="18" t="str">
        <f aca="false">IF($W737="","",INDEX(Primary!I$5:I$2450,$W737))</f>
        <v/>
      </c>
      <c r="R737" s="19" t="str">
        <f aca="false">IF($E737="Yes",L737+P737,"")</f>
        <v/>
      </c>
      <c r="S737" s="19" t="str">
        <f aca="false">IF($E737="Yes",H737-R737,"")</f>
        <v/>
      </c>
      <c r="T737" s="6" t="str">
        <f aca="false">IF($E737="Yes",IF(ROUND(ABS(S737),2)&lt;=$T$2,"OK","CHECK"),"n/a")</f>
        <v>n/a</v>
      </c>
      <c r="U737" s="20" t="n">
        <f aca="false">Total!J737</f>
        <v>45.62</v>
      </c>
      <c r="V737" s="17" t="str">
        <f aca="false">IFERROR(MATCH($A737,'Stock Exchange'!$A$5:$A$2450,0),"")</f>
        <v/>
      </c>
      <c r="W737" s="17" t="str">
        <f aca="false">IFERROR(MATCH($A737,Primary!$A$5:$A$2450,0),"")</f>
        <v/>
      </c>
    </row>
    <row r="738" customFormat="false" ht="15" hidden="false" customHeight="false" outlineLevel="0" collapsed="false">
      <c r="A738" s="16" t="n">
        <f aca="false">Total!A738</f>
        <v>37960</v>
      </c>
      <c r="B738" s="17" t="n">
        <f aca="false">YEAR(A738)</f>
        <v>2003</v>
      </c>
      <c r="C738" s="17" t="n">
        <f aca="false">MONTH(A738)</f>
        <v>12</v>
      </c>
      <c r="D738" s="6" t="str">
        <f aca="false">IF(MONTH(A738)&gt;=4,"FY "&amp;YEAR(A738)&amp;"-"&amp;RIGHT(YEAR(A738)+1,2),"FY "&amp;(YEAR(A738)-1)&amp;"-"&amp;RIGHT(YEAR(A738),2))</f>
        <v>FY 2003-04</v>
      </c>
      <c r="E738" s="6" t="str">
        <f aca="false">IF(AND(V738&lt;&gt;"",W738&lt;&gt;""),"Yes","No")</f>
        <v>No</v>
      </c>
      <c r="F738" s="18" t="n">
        <f aca="false">Total!F738</f>
        <v>652.3</v>
      </c>
      <c r="G738" s="18" t="n">
        <f aca="false">Total!G738</f>
        <v>349.2</v>
      </c>
      <c r="H738" s="18" t="n">
        <f aca="false">Total!H738</f>
        <v>303.1</v>
      </c>
      <c r="I738" s="18" t="n">
        <f aca="false">Total!I738</f>
        <v>66.4</v>
      </c>
      <c r="J738" s="18" t="str">
        <f aca="false">IF($V738="","",INDEX('Stock Exchange'!F$5:F$2450,$V738))</f>
        <v/>
      </c>
      <c r="K738" s="18" t="str">
        <f aca="false">IF($V738="","",INDEX('Stock Exchange'!G$5:G$2450,$V738))</f>
        <v/>
      </c>
      <c r="L738" s="18" t="str">
        <f aca="false">IF($V738="","",INDEX('Stock Exchange'!H$5:H$2450,$V738))</f>
        <v/>
      </c>
      <c r="M738" s="18" t="str">
        <f aca="false">IF($V738="","",INDEX('Stock Exchange'!I$5:I$2450,$V738))</f>
        <v/>
      </c>
      <c r="N738" s="18" t="str">
        <f aca="false">IF($W738="","",INDEX(Primary!F$5:F$2450,$W738))</f>
        <v/>
      </c>
      <c r="O738" s="18" t="str">
        <f aca="false">IF($W738="","",INDEX(Primary!G$5:G$2450,$W738))</f>
        <v/>
      </c>
      <c r="P738" s="18" t="str">
        <f aca="false">IF($W738="","",INDEX(Primary!H$5:H$2450,$W738))</f>
        <v/>
      </c>
      <c r="Q738" s="18" t="str">
        <f aca="false">IF($W738="","",INDEX(Primary!I$5:I$2450,$W738))</f>
        <v/>
      </c>
      <c r="R738" s="19" t="str">
        <f aca="false">IF($E738="Yes",L738+P738,"")</f>
        <v/>
      </c>
      <c r="S738" s="19" t="str">
        <f aca="false">IF($E738="Yes",H738-R738,"")</f>
        <v/>
      </c>
      <c r="T738" s="6" t="str">
        <f aca="false">IF($E738="Yes",IF(ROUND(ABS(S738),2)&lt;=$T$2,"OK","CHECK"),"n/a")</f>
        <v>n/a</v>
      </c>
      <c r="U738" s="20" t="n">
        <f aca="false">Total!J738</f>
        <v>45.62</v>
      </c>
      <c r="V738" s="17" t="str">
        <f aca="false">IFERROR(MATCH($A738,'Stock Exchange'!$A$5:$A$2450,0),"")</f>
        <v/>
      </c>
      <c r="W738" s="17" t="str">
        <f aca="false">IFERROR(MATCH($A738,Primary!$A$5:$A$2450,0),"")</f>
        <v/>
      </c>
    </row>
    <row r="739" customFormat="false" ht="15" hidden="false" customHeight="false" outlineLevel="0" collapsed="false">
      <c r="A739" s="16" t="n">
        <f aca="false">Total!A739</f>
        <v>37963</v>
      </c>
      <c r="B739" s="17" t="n">
        <f aca="false">YEAR(A739)</f>
        <v>2003</v>
      </c>
      <c r="C739" s="17" t="n">
        <f aca="false">MONTH(A739)</f>
        <v>12</v>
      </c>
      <c r="D739" s="6" t="str">
        <f aca="false">IF(MONTH(A739)&gt;=4,"FY "&amp;YEAR(A739)&amp;"-"&amp;RIGHT(YEAR(A739)+1,2),"FY "&amp;(YEAR(A739)-1)&amp;"-"&amp;RIGHT(YEAR(A739),2))</f>
        <v>FY 2003-04</v>
      </c>
      <c r="E739" s="6" t="str">
        <f aca="false">IF(AND(V739&lt;&gt;"",W739&lt;&gt;""),"Yes","No")</f>
        <v>No</v>
      </c>
      <c r="F739" s="18" t="n">
        <f aca="false">Total!F739</f>
        <v>479.7</v>
      </c>
      <c r="G739" s="18" t="n">
        <f aca="false">Total!G739</f>
        <v>258.3</v>
      </c>
      <c r="H739" s="18" t="n">
        <f aca="false">Total!H739</f>
        <v>221.4</v>
      </c>
      <c r="I739" s="18" t="n">
        <f aca="false">Total!I739</f>
        <v>48.5</v>
      </c>
      <c r="J739" s="18" t="str">
        <f aca="false">IF($V739="","",INDEX('Stock Exchange'!F$5:F$2450,$V739))</f>
        <v/>
      </c>
      <c r="K739" s="18" t="str">
        <f aca="false">IF($V739="","",INDEX('Stock Exchange'!G$5:G$2450,$V739))</f>
        <v/>
      </c>
      <c r="L739" s="18" t="str">
        <f aca="false">IF($V739="","",INDEX('Stock Exchange'!H$5:H$2450,$V739))</f>
        <v/>
      </c>
      <c r="M739" s="18" t="str">
        <f aca="false">IF($V739="","",INDEX('Stock Exchange'!I$5:I$2450,$V739))</f>
        <v/>
      </c>
      <c r="N739" s="18" t="str">
        <f aca="false">IF($W739="","",INDEX(Primary!F$5:F$2450,$W739))</f>
        <v/>
      </c>
      <c r="O739" s="18" t="str">
        <f aca="false">IF($W739="","",INDEX(Primary!G$5:G$2450,$W739))</f>
        <v/>
      </c>
      <c r="P739" s="18" t="str">
        <f aca="false">IF($W739="","",INDEX(Primary!H$5:H$2450,$W739))</f>
        <v/>
      </c>
      <c r="Q739" s="18" t="str">
        <f aca="false">IF($W739="","",INDEX(Primary!I$5:I$2450,$W739))</f>
        <v/>
      </c>
      <c r="R739" s="19" t="str">
        <f aca="false">IF($E739="Yes",L739+P739,"")</f>
        <v/>
      </c>
      <c r="S739" s="19" t="str">
        <f aca="false">IF($E739="Yes",H739-R739,"")</f>
        <v/>
      </c>
      <c r="T739" s="6" t="str">
        <f aca="false">IF($E739="Yes",IF(ROUND(ABS(S739),2)&lt;=$T$2,"OK","CHECK"),"n/a")</f>
        <v>n/a</v>
      </c>
      <c r="U739" s="20" t="n">
        <f aca="false">Total!J739</f>
        <v>45.62</v>
      </c>
      <c r="V739" s="17" t="str">
        <f aca="false">IFERROR(MATCH($A739,'Stock Exchange'!$A$5:$A$2450,0),"")</f>
        <v/>
      </c>
      <c r="W739" s="17" t="str">
        <f aca="false">IFERROR(MATCH($A739,Primary!$A$5:$A$2450,0),"")</f>
        <v/>
      </c>
    </row>
    <row r="740" customFormat="false" ht="15" hidden="false" customHeight="false" outlineLevel="0" collapsed="false">
      <c r="A740" s="16" t="n">
        <f aca="false">Total!A740</f>
        <v>37964</v>
      </c>
      <c r="B740" s="17" t="n">
        <f aca="false">YEAR(A740)</f>
        <v>2003</v>
      </c>
      <c r="C740" s="17" t="n">
        <f aca="false">MONTH(A740)</f>
        <v>12</v>
      </c>
      <c r="D740" s="6" t="str">
        <f aca="false">IF(MONTH(A740)&gt;=4,"FY "&amp;YEAR(A740)&amp;"-"&amp;RIGHT(YEAR(A740)+1,2),"FY "&amp;(YEAR(A740)-1)&amp;"-"&amp;RIGHT(YEAR(A740),2))</f>
        <v>FY 2003-04</v>
      </c>
      <c r="E740" s="6" t="str">
        <f aca="false">IF(AND(V740&lt;&gt;"",W740&lt;&gt;""),"Yes","No")</f>
        <v>No</v>
      </c>
      <c r="F740" s="18" t="n">
        <f aca="false">Total!F740</f>
        <v>435.6</v>
      </c>
      <c r="G740" s="18" t="n">
        <f aca="false">Total!G740</f>
        <v>482.2</v>
      </c>
      <c r="H740" s="18" t="n">
        <f aca="false">Total!H740</f>
        <v>-46.6</v>
      </c>
      <c r="I740" s="18" t="n">
        <f aca="false">Total!I740</f>
        <v>-10.2</v>
      </c>
      <c r="J740" s="18" t="str">
        <f aca="false">IF($V740="","",INDEX('Stock Exchange'!F$5:F$2450,$V740))</f>
        <v/>
      </c>
      <c r="K740" s="18" t="str">
        <f aca="false">IF($V740="","",INDEX('Stock Exchange'!G$5:G$2450,$V740))</f>
        <v/>
      </c>
      <c r="L740" s="18" t="str">
        <f aca="false">IF($V740="","",INDEX('Stock Exchange'!H$5:H$2450,$V740))</f>
        <v/>
      </c>
      <c r="M740" s="18" t="str">
        <f aca="false">IF($V740="","",INDEX('Stock Exchange'!I$5:I$2450,$V740))</f>
        <v/>
      </c>
      <c r="N740" s="18" t="str">
        <f aca="false">IF($W740="","",INDEX(Primary!F$5:F$2450,$W740))</f>
        <v/>
      </c>
      <c r="O740" s="18" t="str">
        <f aca="false">IF($W740="","",INDEX(Primary!G$5:G$2450,$W740))</f>
        <v/>
      </c>
      <c r="P740" s="18" t="str">
        <f aca="false">IF($W740="","",INDEX(Primary!H$5:H$2450,$W740))</f>
        <v/>
      </c>
      <c r="Q740" s="18" t="str">
        <f aca="false">IF($W740="","",INDEX(Primary!I$5:I$2450,$W740))</f>
        <v/>
      </c>
      <c r="R740" s="19" t="str">
        <f aca="false">IF($E740="Yes",L740+P740,"")</f>
        <v/>
      </c>
      <c r="S740" s="19" t="str">
        <f aca="false">IF($E740="Yes",H740-R740,"")</f>
        <v/>
      </c>
      <c r="T740" s="6" t="str">
        <f aca="false">IF($E740="Yes",IF(ROUND(ABS(S740),2)&lt;=$T$2,"OK","CHECK"),"n/a")</f>
        <v>n/a</v>
      </c>
      <c r="U740" s="20" t="n">
        <f aca="false">Total!J740</f>
        <v>45.56</v>
      </c>
      <c r="V740" s="17" t="str">
        <f aca="false">IFERROR(MATCH($A740,'Stock Exchange'!$A$5:$A$2450,0),"")</f>
        <v/>
      </c>
      <c r="W740" s="17" t="str">
        <f aca="false">IFERROR(MATCH($A740,Primary!$A$5:$A$2450,0),"")</f>
        <v/>
      </c>
    </row>
    <row r="741" customFormat="false" ht="15" hidden="false" customHeight="false" outlineLevel="0" collapsed="false">
      <c r="A741" s="16" t="n">
        <f aca="false">Total!A741</f>
        <v>37965</v>
      </c>
      <c r="B741" s="17" t="n">
        <f aca="false">YEAR(A741)</f>
        <v>2003</v>
      </c>
      <c r="C741" s="17" t="n">
        <f aca="false">MONTH(A741)</f>
        <v>12</v>
      </c>
      <c r="D741" s="6" t="str">
        <f aca="false">IF(MONTH(A741)&gt;=4,"FY "&amp;YEAR(A741)&amp;"-"&amp;RIGHT(YEAR(A741)+1,2),"FY "&amp;(YEAR(A741)-1)&amp;"-"&amp;RIGHT(YEAR(A741),2))</f>
        <v>FY 2003-04</v>
      </c>
      <c r="E741" s="6" t="str">
        <f aca="false">IF(AND(V741&lt;&gt;"",W741&lt;&gt;""),"Yes","No")</f>
        <v>No</v>
      </c>
      <c r="F741" s="18" t="n">
        <f aca="false">Total!F741</f>
        <v>653.4</v>
      </c>
      <c r="G741" s="18" t="n">
        <f aca="false">Total!G741</f>
        <v>304.7</v>
      </c>
      <c r="H741" s="18" t="n">
        <f aca="false">Total!H741</f>
        <v>348.7</v>
      </c>
      <c r="I741" s="18" t="n">
        <f aca="false">Total!I741</f>
        <v>76.6</v>
      </c>
      <c r="J741" s="18" t="str">
        <f aca="false">IF($V741="","",INDEX('Stock Exchange'!F$5:F$2450,$V741))</f>
        <v/>
      </c>
      <c r="K741" s="18" t="str">
        <f aca="false">IF($V741="","",INDEX('Stock Exchange'!G$5:G$2450,$V741))</f>
        <v/>
      </c>
      <c r="L741" s="18" t="str">
        <f aca="false">IF($V741="","",INDEX('Stock Exchange'!H$5:H$2450,$V741))</f>
        <v/>
      </c>
      <c r="M741" s="18" t="str">
        <f aca="false">IF($V741="","",INDEX('Stock Exchange'!I$5:I$2450,$V741))</f>
        <v/>
      </c>
      <c r="N741" s="18" t="str">
        <f aca="false">IF($W741="","",INDEX(Primary!F$5:F$2450,$W741))</f>
        <v/>
      </c>
      <c r="O741" s="18" t="str">
        <f aca="false">IF($W741="","",INDEX(Primary!G$5:G$2450,$W741))</f>
        <v/>
      </c>
      <c r="P741" s="18" t="str">
        <f aca="false">IF($W741="","",INDEX(Primary!H$5:H$2450,$W741))</f>
        <v/>
      </c>
      <c r="Q741" s="18" t="str">
        <f aca="false">IF($W741="","",INDEX(Primary!I$5:I$2450,$W741))</f>
        <v/>
      </c>
      <c r="R741" s="19" t="str">
        <f aca="false">IF($E741="Yes",L741+P741,"")</f>
        <v/>
      </c>
      <c r="S741" s="19" t="str">
        <f aca="false">IF($E741="Yes",H741-R741,"")</f>
        <v/>
      </c>
      <c r="T741" s="6" t="str">
        <f aca="false">IF($E741="Yes",IF(ROUND(ABS(S741),2)&lt;=$T$2,"OK","CHECK"),"n/a")</f>
        <v>n/a</v>
      </c>
      <c r="U741" s="20" t="n">
        <f aca="false">Total!J741</f>
        <v>45.54</v>
      </c>
      <c r="V741" s="17" t="str">
        <f aca="false">IFERROR(MATCH($A741,'Stock Exchange'!$A$5:$A$2450,0),"")</f>
        <v/>
      </c>
      <c r="W741" s="17" t="str">
        <f aca="false">IFERROR(MATCH($A741,Primary!$A$5:$A$2450,0),"")</f>
        <v/>
      </c>
    </row>
    <row r="742" customFormat="false" ht="15" hidden="false" customHeight="false" outlineLevel="0" collapsed="false">
      <c r="A742" s="16" t="n">
        <f aca="false">Total!A742</f>
        <v>37966</v>
      </c>
      <c r="B742" s="17" t="n">
        <f aca="false">YEAR(A742)</f>
        <v>2003</v>
      </c>
      <c r="C742" s="17" t="n">
        <f aca="false">MONTH(A742)</f>
        <v>12</v>
      </c>
      <c r="D742" s="6" t="str">
        <f aca="false">IF(MONTH(A742)&gt;=4,"FY "&amp;YEAR(A742)&amp;"-"&amp;RIGHT(YEAR(A742)+1,2),"FY "&amp;(YEAR(A742)-1)&amp;"-"&amp;RIGHT(YEAR(A742),2))</f>
        <v>FY 2003-04</v>
      </c>
      <c r="E742" s="6" t="str">
        <f aca="false">IF(AND(V742&lt;&gt;"",W742&lt;&gt;""),"Yes","No")</f>
        <v>No</v>
      </c>
      <c r="F742" s="18" t="n">
        <f aca="false">Total!F742</f>
        <v>1010.8</v>
      </c>
      <c r="G742" s="18" t="n">
        <f aca="false">Total!G742</f>
        <v>398.5</v>
      </c>
      <c r="H742" s="18" t="n">
        <f aca="false">Total!H742</f>
        <v>612.4</v>
      </c>
      <c r="I742" s="18" t="n">
        <f aca="false">Total!I742</f>
        <v>134.3</v>
      </c>
      <c r="J742" s="18" t="str">
        <f aca="false">IF($V742="","",INDEX('Stock Exchange'!F$5:F$2450,$V742))</f>
        <v/>
      </c>
      <c r="K742" s="18" t="str">
        <f aca="false">IF($V742="","",INDEX('Stock Exchange'!G$5:G$2450,$V742))</f>
        <v/>
      </c>
      <c r="L742" s="18" t="str">
        <f aca="false">IF($V742="","",INDEX('Stock Exchange'!H$5:H$2450,$V742))</f>
        <v/>
      </c>
      <c r="M742" s="18" t="str">
        <f aca="false">IF($V742="","",INDEX('Stock Exchange'!I$5:I$2450,$V742))</f>
        <v/>
      </c>
      <c r="N742" s="18" t="str">
        <f aca="false">IF($W742="","",INDEX(Primary!F$5:F$2450,$W742))</f>
        <v/>
      </c>
      <c r="O742" s="18" t="str">
        <f aca="false">IF($W742="","",INDEX(Primary!G$5:G$2450,$W742))</f>
        <v/>
      </c>
      <c r="P742" s="18" t="str">
        <f aca="false">IF($W742="","",INDEX(Primary!H$5:H$2450,$W742))</f>
        <v/>
      </c>
      <c r="Q742" s="18" t="str">
        <f aca="false">IF($W742="","",INDEX(Primary!I$5:I$2450,$W742))</f>
        <v/>
      </c>
      <c r="R742" s="19" t="str">
        <f aca="false">IF($E742="Yes",L742+P742,"")</f>
        <v/>
      </c>
      <c r="S742" s="19" t="str">
        <f aca="false">IF($E742="Yes",H742-R742,"")</f>
        <v/>
      </c>
      <c r="T742" s="6" t="str">
        <f aca="false">IF($E742="Yes",IF(ROUND(ABS(S742),2)&lt;=$T$2,"OK","CHECK"),"n/a")</f>
        <v>n/a</v>
      </c>
      <c r="U742" s="20" t="n">
        <f aca="false">Total!J742</f>
        <v>45.58</v>
      </c>
      <c r="V742" s="17" t="str">
        <f aca="false">IFERROR(MATCH($A742,'Stock Exchange'!$A$5:$A$2450,0),"")</f>
        <v/>
      </c>
      <c r="W742" s="17" t="str">
        <f aca="false">IFERROR(MATCH($A742,Primary!$A$5:$A$2450,0),"")</f>
        <v/>
      </c>
    </row>
    <row r="743" customFormat="false" ht="15" hidden="false" customHeight="false" outlineLevel="0" collapsed="false">
      <c r="A743" s="16" t="n">
        <f aca="false">Total!A743</f>
        <v>37967</v>
      </c>
      <c r="B743" s="17" t="n">
        <f aca="false">YEAR(A743)</f>
        <v>2003</v>
      </c>
      <c r="C743" s="17" t="n">
        <f aca="false">MONTH(A743)</f>
        <v>12</v>
      </c>
      <c r="D743" s="6" t="str">
        <f aca="false">IF(MONTH(A743)&gt;=4,"FY "&amp;YEAR(A743)&amp;"-"&amp;RIGHT(YEAR(A743)+1,2),"FY "&amp;(YEAR(A743)-1)&amp;"-"&amp;RIGHT(YEAR(A743),2))</f>
        <v>FY 2003-04</v>
      </c>
      <c r="E743" s="6" t="str">
        <f aca="false">IF(AND(V743&lt;&gt;"",W743&lt;&gt;""),"Yes","No")</f>
        <v>No</v>
      </c>
      <c r="F743" s="18" t="n">
        <f aca="false">Total!F743</f>
        <v>720.2</v>
      </c>
      <c r="G743" s="18" t="n">
        <f aca="false">Total!G743</f>
        <v>446.5</v>
      </c>
      <c r="H743" s="18" t="n">
        <f aca="false">Total!H743</f>
        <v>273.7</v>
      </c>
      <c r="I743" s="18" t="n">
        <f aca="false">Total!I743</f>
        <v>60.1</v>
      </c>
      <c r="J743" s="18" t="str">
        <f aca="false">IF($V743="","",INDEX('Stock Exchange'!F$5:F$2450,$V743))</f>
        <v/>
      </c>
      <c r="K743" s="18" t="str">
        <f aca="false">IF($V743="","",INDEX('Stock Exchange'!G$5:G$2450,$V743))</f>
        <v/>
      </c>
      <c r="L743" s="18" t="str">
        <f aca="false">IF($V743="","",INDEX('Stock Exchange'!H$5:H$2450,$V743))</f>
        <v/>
      </c>
      <c r="M743" s="18" t="str">
        <f aca="false">IF($V743="","",INDEX('Stock Exchange'!I$5:I$2450,$V743))</f>
        <v/>
      </c>
      <c r="N743" s="18" t="str">
        <f aca="false">IF($W743="","",INDEX(Primary!F$5:F$2450,$W743))</f>
        <v/>
      </c>
      <c r="O743" s="18" t="str">
        <f aca="false">IF($W743="","",INDEX(Primary!G$5:G$2450,$W743))</f>
        <v/>
      </c>
      <c r="P743" s="18" t="str">
        <f aca="false">IF($W743="","",INDEX(Primary!H$5:H$2450,$W743))</f>
        <v/>
      </c>
      <c r="Q743" s="18" t="str">
        <f aca="false">IF($W743="","",INDEX(Primary!I$5:I$2450,$W743))</f>
        <v/>
      </c>
      <c r="R743" s="19" t="str">
        <f aca="false">IF($E743="Yes",L743+P743,"")</f>
        <v/>
      </c>
      <c r="S743" s="19" t="str">
        <f aca="false">IF($E743="Yes",H743-R743,"")</f>
        <v/>
      </c>
      <c r="T743" s="6" t="str">
        <f aca="false">IF($E743="Yes",IF(ROUND(ABS(S743),2)&lt;=$T$2,"OK","CHECK"),"n/a")</f>
        <v>n/a</v>
      </c>
      <c r="U743" s="20" t="n">
        <f aca="false">Total!J743</f>
        <v>45.54</v>
      </c>
      <c r="V743" s="17" t="str">
        <f aca="false">IFERROR(MATCH($A743,'Stock Exchange'!$A$5:$A$2450,0),"")</f>
        <v/>
      </c>
      <c r="W743" s="17" t="str">
        <f aca="false">IFERROR(MATCH($A743,Primary!$A$5:$A$2450,0),"")</f>
        <v/>
      </c>
    </row>
    <row r="744" customFormat="false" ht="15" hidden="false" customHeight="false" outlineLevel="0" collapsed="false">
      <c r="A744" s="16" t="n">
        <f aca="false">Total!A744</f>
        <v>37970</v>
      </c>
      <c r="B744" s="17" t="n">
        <f aca="false">YEAR(A744)</f>
        <v>2003</v>
      </c>
      <c r="C744" s="17" t="n">
        <f aca="false">MONTH(A744)</f>
        <v>12</v>
      </c>
      <c r="D744" s="6" t="str">
        <f aca="false">IF(MONTH(A744)&gt;=4,"FY "&amp;YEAR(A744)&amp;"-"&amp;RIGHT(YEAR(A744)+1,2),"FY "&amp;(YEAR(A744)-1)&amp;"-"&amp;RIGHT(YEAR(A744),2))</f>
        <v>FY 2003-04</v>
      </c>
      <c r="E744" s="6" t="str">
        <f aca="false">IF(AND(V744&lt;&gt;"",W744&lt;&gt;""),"Yes","No")</f>
        <v>No</v>
      </c>
      <c r="F744" s="18" t="n">
        <f aca="false">Total!F744</f>
        <v>589.7</v>
      </c>
      <c r="G744" s="18" t="n">
        <f aca="false">Total!G744</f>
        <v>440.6</v>
      </c>
      <c r="H744" s="18" t="n">
        <f aca="false">Total!H744</f>
        <v>149</v>
      </c>
      <c r="I744" s="18" t="n">
        <f aca="false">Total!I744</f>
        <v>32.7</v>
      </c>
      <c r="J744" s="18" t="str">
        <f aca="false">IF($V744="","",INDEX('Stock Exchange'!F$5:F$2450,$V744))</f>
        <v/>
      </c>
      <c r="K744" s="18" t="str">
        <f aca="false">IF($V744="","",INDEX('Stock Exchange'!G$5:G$2450,$V744))</f>
        <v/>
      </c>
      <c r="L744" s="18" t="str">
        <f aca="false">IF($V744="","",INDEX('Stock Exchange'!H$5:H$2450,$V744))</f>
        <v/>
      </c>
      <c r="M744" s="18" t="str">
        <f aca="false">IF($V744="","",INDEX('Stock Exchange'!I$5:I$2450,$V744))</f>
        <v/>
      </c>
      <c r="N744" s="18" t="str">
        <f aca="false">IF($W744="","",INDEX(Primary!F$5:F$2450,$W744))</f>
        <v/>
      </c>
      <c r="O744" s="18" t="str">
        <f aca="false">IF($W744="","",INDEX(Primary!G$5:G$2450,$W744))</f>
        <v/>
      </c>
      <c r="P744" s="18" t="str">
        <f aca="false">IF($W744="","",INDEX(Primary!H$5:H$2450,$W744))</f>
        <v/>
      </c>
      <c r="Q744" s="18" t="str">
        <f aca="false">IF($W744="","",INDEX(Primary!I$5:I$2450,$W744))</f>
        <v/>
      </c>
      <c r="R744" s="19" t="str">
        <f aca="false">IF($E744="Yes",L744+P744,"")</f>
        <v/>
      </c>
      <c r="S744" s="19" t="str">
        <f aca="false">IF($E744="Yes",H744-R744,"")</f>
        <v/>
      </c>
      <c r="T744" s="6" t="str">
        <f aca="false">IF($E744="Yes",IF(ROUND(ABS(S744),2)&lt;=$T$2,"OK","CHECK"),"n/a")</f>
        <v>n/a</v>
      </c>
      <c r="U744" s="20" t="n">
        <f aca="false">Total!J744</f>
        <v>45.53</v>
      </c>
      <c r="V744" s="17" t="str">
        <f aca="false">IFERROR(MATCH($A744,'Stock Exchange'!$A$5:$A$2450,0),"")</f>
        <v/>
      </c>
      <c r="W744" s="17" t="str">
        <f aca="false">IFERROR(MATCH($A744,Primary!$A$5:$A$2450,0),"")</f>
        <v/>
      </c>
    </row>
    <row r="745" customFormat="false" ht="15" hidden="false" customHeight="false" outlineLevel="0" collapsed="false">
      <c r="A745" s="16" t="n">
        <f aca="false">Total!A745</f>
        <v>37971</v>
      </c>
      <c r="B745" s="17" t="n">
        <f aca="false">YEAR(A745)</f>
        <v>2003</v>
      </c>
      <c r="C745" s="17" t="n">
        <f aca="false">MONTH(A745)</f>
        <v>12</v>
      </c>
      <c r="D745" s="6" t="str">
        <f aca="false">IF(MONTH(A745)&gt;=4,"FY "&amp;YEAR(A745)&amp;"-"&amp;RIGHT(YEAR(A745)+1,2),"FY "&amp;(YEAR(A745)-1)&amp;"-"&amp;RIGHT(YEAR(A745),2))</f>
        <v>FY 2003-04</v>
      </c>
      <c r="E745" s="6" t="str">
        <f aca="false">IF(AND(V745&lt;&gt;"",W745&lt;&gt;""),"Yes","No")</f>
        <v>No</v>
      </c>
      <c r="F745" s="18" t="n">
        <f aca="false">Total!F745</f>
        <v>401.4</v>
      </c>
      <c r="G745" s="18" t="n">
        <f aca="false">Total!G745</f>
        <v>218.9</v>
      </c>
      <c r="H745" s="18" t="n">
        <f aca="false">Total!H745</f>
        <v>182.4</v>
      </c>
      <c r="I745" s="18" t="n">
        <f aca="false">Total!I745</f>
        <v>40</v>
      </c>
      <c r="J745" s="18" t="str">
        <f aca="false">IF($V745="","",INDEX('Stock Exchange'!F$5:F$2450,$V745))</f>
        <v/>
      </c>
      <c r="K745" s="18" t="str">
        <f aca="false">IF($V745="","",INDEX('Stock Exchange'!G$5:G$2450,$V745))</f>
        <v/>
      </c>
      <c r="L745" s="18" t="str">
        <f aca="false">IF($V745="","",INDEX('Stock Exchange'!H$5:H$2450,$V745))</f>
        <v/>
      </c>
      <c r="M745" s="18" t="str">
        <f aca="false">IF($V745="","",INDEX('Stock Exchange'!I$5:I$2450,$V745))</f>
        <v/>
      </c>
      <c r="N745" s="18" t="str">
        <f aca="false">IF($W745="","",INDEX(Primary!F$5:F$2450,$W745))</f>
        <v/>
      </c>
      <c r="O745" s="18" t="str">
        <f aca="false">IF($W745="","",INDEX(Primary!G$5:G$2450,$W745))</f>
        <v/>
      </c>
      <c r="P745" s="18" t="str">
        <f aca="false">IF($W745="","",INDEX(Primary!H$5:H$2450,$W745))</f>
        <v/>
      </c>
      <c r="Q745" s="18" t="str">
        <f aca="false">IF($W745="","",INDEX(Primary!I$5:I$2450,$W745))</f>
        <v/>
      </c>
      <c r="R745" s="19" t="str">
        <f aca="false">IF($E745="Yes",L745+P745,"")</f>
        <v/>
      </c>
      <c r="S745" s="19" t="str">
        <f aca="false">IF($E745="Yes",H745-R745,"")</f>
        <v/>
      </c>
      <c r="T745" s="6" t="str">
        <f aca="false">IF($E745="Yes",IF(ROUND(ABS(S745),2)&lt;=$T$2,"OK","CHECK"),"n/a")</f>
        <v>n/a</v>
      </c>
      <c r="U745" s="20" t="n">
        <f aca="false">Total!J745</f>
        <v>45.56</v>
      </c>
      <c r="V745" s="17" t="str">
        <f aca="false">IFERROR(MATCH($A745,'Stock Exchange'!$A$5:$A$2450,0),"")</f>
        <v/>
      </c>
      <c r="W745" s="17" t="str">
        <f aca="false">IFERROR(MATCH($A745,Primary!$A$5:$A$2450,0),"")</f>
        <v/>
      </c>
    </row>
    <row r="746" customFormat="false" ht="15" hidden="false" customHeight="false" outlineLevel="0" collapsed="false">
      <c r="A746" s="16" t="n">
        <f aca="false">Total!A746</f>
        <v>37972</v>
      </c>
      <c r="B746" s="17" t="n">
        <f aca="false">YEAR(A746)</f>
        <v>2003</v>
      </c>
      <c r="C746" s="17" t="n">
        <f aca="false">MONTH(A746)</f>
        <v>12</v>
      </c>
      <c r="D746" s="6" t="str">
        <f aca="false">IF(MONTH(A746)&gt;=4,"FY "&amp;YEAR(A746)&amp;"-"&amp;RIGHT(YEAR(A746)+1,2),"FY "&amp;(YEAR(A746)-1)&amp;"-"&amp;RIGHT(YEAR(A746),2))</f>
        <v>FY 2003-04</v>
      </c>
      <c r="E746" s="6" t="str">
        <f aca="false">IF(AND(V746&lt;&gt;"",W746&lt;&gt;""),"Yes","No")</f>
        <v>No</v>
      </c>
      <c r="F746" s="18" t="n">
        <f aca="false">Total!F746</f>
        <v>771.7</v>
      </c>
      <c r="G746" s="18" t="n">
        <f aca="false">Total!G746</f>
        <v>319.3</v>
      </c>
      <c r="H746" s="18" t="n">
        <f aca="false">Total!H746</f>
        <v>452.3</v>
      </c>
      <c r="I746" s="18" t="n">
        <f aca="false">Total!I746</f>
        <v>99.3</v>
      </c>
      <c r="J746" s="18" t="str">
        <f aca="false">IF($V746="","",INDEX('Stock Exchange'!F$5:F$2450,$V746))</f>
        <v/>
      </c>
      <c r="K746" s="18" t="str">
        <f aca="false">IF($V746="","",INDEX('Stock Exchange'!G$5:G$2450,$V746))</f>
        <v/>
      </c>
      <c r="L746" s="18" t="str">
        <f aca="false">IF($V746="","",INDEX('Stock Exchange'!H$5:H$2450,$V746))</f>
        <v/>
      </c>
      <c r="M746" s="18" t="str">
        <f aca="false">IF($V746="","",INDEX('Stock Exchange'!I$5:I$2450,$V746))</f>
        <v/>
      </c>
      <c r="N746" s="18" t="str">
        <f aca="false">IF($W746="","",INDEX(Primary!F$5:F$2450,$W746))</f>
        <v/>
      </c>
      <c r="O746" s="18" t="str">
        <f aca="false">IF($W746="","",INDEX(Primary!G$5:G$2450,$W746))</f>
        <v/>
      </c>
      <c r="P746" s="18" t="str">
        <f aca="false">IF($W746="","",INDEX(Primary!H$5:H$2450,$W746))</f>
        <v/>
      </c>
      <c r="Q746" s="18" t="str">
        <f aca="false">IF($W746="","",INDEX(Primary!I$5:I$2450,$W746))</f>
        <v/>
      </c>
      <c r="R746" s="19" t="str">
        <f aca="false">IF($E746="Yes",L746+P746,"")</f>
        <v/>
      </c>
      <c r="S746" s="19" t="str">
        <f aca="false">IF($E746="Yes",H746-R746,"")</f>
        <v/>
      </c>
      <c r="T746" s="6" t="str">
        <f aca="false">IF($E746="Yes",IF(ROUND(ABS(S746),2)&lt;=$T$2,"OK","CHECK"),"n/a")</f>
        <v>n/a</v>
      </c>
      <c r="U746" s="20" t="n">
        <f aca="false">Total!J746</f>
        <v>45.56</v>
      </c>
      <c r="V746" s="17" t="str">
        <f aca="false">IFERROR(MATCH($A746,'Stock Exchange'!$A$5:$A$2450,0),"")</f>
        <v/>
      </c>
      <c r="W746" s="17" t="str">
        <f aca="false">IFERROR(MATCH($A746,Primary!$A$5:$A$2450,0),"")</f>
        <v/>
      </c>
    </row>
    <row r="747" customFormat="false" ht="15" hidden="false" customHeight="false" outlineLevel="0" collapsed="false">
      <c r="A747" s="16" t="n">
        <f aca="false">Total!A747</f>
        <v>37973</v>
      </c>
      <c r="B747" s="17" t="n">
        <f aca="false">YEAR(A747)</f>
        <v>2003</v>
      </c>
      <c r="C747" s="17" t="n">
        <f aca="false">MONTH(A747)</f>
        <v>12</v>
      </c>
      <c r="D747" s="6" t="str">
        <f aca="false">IF(MONTH(A747)&gt;=4,"FY "&amp;YEAR(A747)&amp;"-"&amp;RIGHT(YEAR(A747)+1,2),"FY "&amp;(YEAR(A747)-1)&amp;"-"&amp;RIGHT(YEAR(A747),2))</f>
        <v>FY 2003-04</v>
      </c>
      <c r="E747" s="6" t="str">
        <f aca="false">IF(AND(V747&lt;&gt;"",W747&lt;&gt;""),"Yes","No")</f>
        <v>No</v>
      </c>
      <c r="F747" s="18" t="n">
        <f aca="false">Total!F747</f>
        <v>421.6</v>
      </c>
      <c r="G747" s="18" t="n">
        <f aca="false">Total!G747</f>
        <v>477.7</v>
      </c>
      <c r="H747" s="18" t="n">
        <f aca="false">Total!H747</f>
        <v>-56.1</v>
      </c>
      <c r="I747" s="18" t="n">
        <f aca="false">Total!I747</f>
        <v>-12.3</v>
      </c>
      <c r="J747" s="18" t="str">
        <f aca="false">IF($V747="","",INDEX('Stock Exchange'!F$5:F$2450,$V747))</f>
        <v/>
      </c>
      <c r="K747" s="18" t="str">
        <f aca="false">IF($V747="","",INDEX('Stock Exchange'!G$5:G$2450,$V747))</f>
        <v/>
      </c>
      <c r="L747" s="18" t="str">
        <f aca="false">IF($V747="","",INDEX('Stock Exchange'!H$5:H$2450,$V747))</f>
        <v/>
      </c>
      <c r="M747" s="18" t="str">
        <f aca="false">IF($V747="","",INDEX('Stock Exchange'!I$5:I$2450,$V747))</f>
        <v/>
      </c>
      <c r="N747" s="18" t="str">
        <f aca="false">IF($W747="","",INDEX(Primary!F$5:F$2450,$W747))</f>
        <v/>
      </c>
      <c r="O747" s="18" t="str">
        <f aca="false">IF($W747="","",INDEX(Primary!G$5:G$2450,$W747))</f>
        <v/>
      </c>
      <c r="P747" s="18" t="str">
        <f aca="false">IF($W747="","",INDEX(Primary!H$5:H$2450,$W747))</f>
        <v/>
      </c>
      <c r="Q747" s="18" t="str">
        <f aca="false">IF($W747="","",INDEX(Primary!I$5:I$2450,$W747))</f>
        <v/>
      </c>
      <c r="R747" s="19" t="str">
        <f aca="false">IF($E747="Yes",L747+P747,"")</f>
        <v/>
      </c>
      <c r="S747" s="19" t="str">
        <f aca="false">IF($E747="Yes",H747-R747,"")</f>
        <v/>
      </c>
      <c r="T747" s="6" t="str">
        <f aca="false">IF($E747="Yes",IF(ROUND(ABS(S747),2)&lt;=$T$2,"OK","CHECK"),"n/a")</f>
        <v>n/a</v>
      </c>
      <c r="U747" s="20" t="n">
        <f aca="false">Total!J747</f>
        <v>45.54</v>
      </c>
      <c r="V747" s="17" t="str">
        <f aca="false">IFERROR(MATCH($A747,'Stock Exchange'!$A$5:$A$2450,0),"")</f>
        <v/>
      </c>
      <c r="W747" s="17" t="str">
        <f aca="false">IFERROR(MATCH($A747,Primary!$A$5:$A$2450,0),"")</f>
        <v/>
      </c>
    </row>
    <row r="748" customFormat="false" ht="15" hidden="false" customHeight="false" outlineLevel="0" collapsed="false">
      <c r="A748" s="16" t="n">
        <f aca="false">Total!A748</f>
        <v>37974</v>
      </c>
      <c r="B748" s="17" t="n">
        <f aca="false">YEAR(A748)</f>
        <v>2003</v>
      </c>
      <c r="C748" s="17" t="n">
        <f aca="false">MONTH(A748)</f>
        <v>12</v>
      </c>
      <c r="D748" s="6" t="str">
        <f aca="false">IF(MONTH(A748)&gt;=4,"FY "&amp;YEAR(A748)&amp;"-"&amp;RIGHT(YEAR(A748)+1,2),"FY "&amp;(YEAR(A748)-1)&amp;"-"&amp;RIGHT(YEAR(A748),2))</f>
        <v>FY 2003-04</v>
      </c>
      <c r="E748" s="6" t="str">
        <f aca="false">IF(AND(V748&lt;&gt;"",W748&lt;&gt;""),"Yes","No")</f>
        <v>No</v>
      </c>
      <c r="F748" s="18" t="n">
        <f aca="false">Total!F748</f>
        <v>726.9</v>
      </c>
      <c r="G748" s="18" t="n">
        <f aca="false">Total!G748</f>
        <v>433.1</v>
      </c>
      <c r="H748" s="18" t="n">
        <f aca="false">Total!H748</f>
        <v>293.7</v>
      </c>
      <c r="I748" s="18" t="n">
        <f aca="false">Total!I748</f>
        <v>64.5</v>
      </c>
      <c r="J748" s="18" t="str">
        <f aca="false">IF($V748="","",INDEX('Stock Exchange'!F$5:F$2450,$V748))</f>
        <v/>
      </c>
      <c r="K748" s="18" t="str">
        <f aca="false">IF($V748="","",INDEX('Stock Exchange'!G$5:G$2450,$V748))</f>
        <v/>
      </c>
      <c r="L748" s="18" t="str">
        <f aca="false">IF($V748="","",INDEX('Stock Exchange'!H$5:H$2450,$V748))</f>
        <v/>
      </c>
      <c r="M748" s="18" t="str">
        <f aca="false">IF($V748="","",INDEX('Stock Exchange'!I$5:I$2450,$V748))</f>
        <v/>
      </c>
      <c r="N748" s="18" t="str">
        <f aca="false">IF($W748="","",INDEX(Primary!F$5:F$2450,$W748))</f>
        <v/>
      </c>
      <c r="O748" s="18" t="str">
        <f aca="false">IF($W748="","",INDEX(Primary!G$5:G$2450,$W748))</f>
        <v/>
      </c>
      <c r="P748" s="18" t="str">
        <f aca="false">IF($W748="","",INDEX(Primary!H$5:H$2450,$W748))</f>
        <v/>
      </c>
      <c r="Q748" s="18" t="str">
        <f aca="false">IF($W748="","",INDEX(Primary!I$5:I$2450,$W748))</f>
        <v/>
      </c>
      <c r="R748" s="19" t="str">
        <f aca="false">IF($E748="Yes",L748+P748,"")</f>
        <v/>
      </c>
      <c r="S748" s="19" t="str">
        <f aca="false">IF($E748="Yes",H748-R748,"")</f>
        <v/>
      </c>
      <c r="T748" s="6" t="str">
        <f aca="false">IF($E748="Yes",IF(ROUND(ABS(S748),2)&lt;=$T$2,"OK","CHECK"),"n/a")</f>
        <v>n/a</v>
      </c>
      <c r="U748" s="20" t="n">
        <f aca="false">Total!J748</f>
        <v>45.52</v>
      </c>
      <c r="V748" s="17" t="str">
        <f aca="false">IFERROR(MATCH($A748,'Stock Exchange'!$A$5:$A$2450,0),"")</f>
        <v/>
      </c>
      <c r="W748" s="17" t="str">
        <f aca="false">IFERROR(MATCH($A748,Primary!$A$5:$A$2450,0),"")</f>
        <v/>
      </c>
    </row>
    <row r="749" customFormat="false" ht="15" hidden="false" customHeight="false" outlineLevel="0" collapsed="false">
      <c r="A749" s="16" t="n">
        <f aca="false">Total!A749</f>
        <v>37977</v>
      </c>
      <c r="B749" s="17" t="n">
        <f aca="false">YEAR(A749)</f>
        <v>2003</v>
      </c>
      <c r="C749" s="17" t="n">
        <f aca="false">MONTH(A749)</f>
        <v>12</v>
      </c>
      <c r="D749" s="6" t="str">
        <f aca="false">IF(MONTH(A749)&gt;=4,"FY "&amp;YEAR(A749)&amp;"-"&amp;RIGHT(YEAR(A749)+1,2),"FY "&amp;(YEAR(A749)-1)&amp;"-"&amp;RIGHT(YEAR(A749),2))</f>
        <v>FY 2003-04</v>
      </c>
      <c r="E749" s="6" t="str">
        <f aca="false">IF(AND(V749&lt;&gt;"",W749&lt;&gt;""),"Yes","No")</f>
        <v>No</v>
      </c>
      <c r="F749" s="18" t="n">
        <f aca="false">Total!F749</f>
        <v>934.9</v>
      </c>
      <c r="G749" s="18" t="n">
        <f aca="false">Total!G749</f>
        <v>317.4</v>
      </c>
      <c r="H749" s="18" t="n">
        <f aca="false">Total!H749</f>
        <v>617.5</v>
      </c>
      <c r="I749" s="18" t="n">
        <f aca="false">Total!I749</f>
        <v>135.7</v>
      </c>
      <c r="J749" s="18" t="str">
        <f aca="false">IF($V749="","",INDEX('Stock Exchange'!F$5:F$2450,$V749))</f>
        <v/>
      </c>
      <c r="K749" s="18" t="str">
        <f aca="false">IF($V749="","",INDEX('Stock Exchange'!G$5:G$2450,$V749))</f>
        <v/>
      </c>
      <c r="L749" s="18" t="str">
        <f aca="false">IF($V749="","",INDEX('Stock Exchange'!H$5:H$2450,$V749))</f>
        <v/>
      </c>
      <c r="M749" s="18" t="str">
        <f aca="false">IF($V749="","",INDEX('Stock Exchange'!I$5:I$2450,$V749))</f>
        <v/>
      </c>
      <c r="N749" s="18" t="str">
        <f aca="false">IF($W749="","",INDEX(Primary!F$5:F$2450,$W749))</f>
        <v/>
      </c>
      <c r="O749" s="18" t="str">
        <f aca="false">IF($W749="","",INDEX(Primary!G$5:G$2450,$W749))</f>
        <v/>
      </c>
      <c r="P749" s="18" t="str">
        <f aca="false">IF($W749="","",INDEX(Primary!H$5:H$2450,$W749))</f>
        <v/>
      </c>
      <c r="Q749" s="18" t="str">
        <f aca="false">IF($W749="","",INDEX(Primary!I$5:I$2450,$W749))</f>
        <v/>
      </c>
      <c r="R749" s="19" t="str">
        <f aca="false">IF($E749="Yes",L749+P749,"")</f>
        <v/>
      </c>
      <c r="S749" s="19" t="str">
        <f aca="false">IF($E749="Yes",H749-R749,"")</f>
        <v/>
      </c>
      <c r="T749" s="6" t="str">
        <f aca="false">IF($E749="Yes",IF(ROUND(ABS(S749),2)&lt;=$T$2,"OK","CHECK"),"n/a")</f>
        <v>n/a</v>
      </c>
      <c r="U749" s="20" t="n">
        <f aca="false">Total!J749</f>
        <v>45.52</v>
      </c>
      <c r="V749" s="17" t="str">
        <f aca="false">IFERROR(MATCH($A749,'Stock Exchange'!$A$5:$A$2450,0),"")</f>
        <v/>
      </c>
      <c r="W749" s="17" t="str">
        <f aca="false">IFERROR(MATCH($A749,Primary!$A$5:$A$2450,0),"")</f>
        <v/>
      </c>
    </row>
    <row r="750" customFormat="false" ht="15" hidden="false" customHeight="false" outlineLevel="0" collapsed="false">
      <c r="A750" s="16" t="n">
        <f aca="false">Total!A750</f>
        <v>37978</v>
      </c>
      <c r="B750" s="17" t="n">
        <f aca="false">YEAR(A750)</f>
        <v>2003</v>
      </c>
      <c r="C750" s="17" t="n">
        <f aca="false">MONTH(A750)</f>
        <v>12</v>
      </c>
      <c r="D750" s="6" t="str">
        <f aca="false">IF(MONTH(A750)&gt;=4,"FY "&amp;YEAR(A750)&amp;"-"&amp;RIGHT(YEAR(A750)+1,2),"FY "&amp;(YEAR(A750)-1)&amp;"-"&amp;RIGHT(YEAR(A750),2))</f>
        <v>FY 2003-04</v>
      </c>
      <c r="E750" s="6" t="str">
        <f aca="false">IF(AND(V750&lt;&gt;"",W750&lt;&gt;""),"Yes","No")</f>
        <v>No</v>
      </c>
      <c r="F750" s="18" t="n">
        <f aca="false">Total!F750</f>
        <v>639.4</v>
      </c>
      <c r="G750" s="18" t="n">
        <f aca="false">Total!G750</f>
        <v>355.4</v>
      </c>
      <c r="H750" s="18" t="n">
        <f aca="false">Total!H750</f>
        <v>284.1</v>
      </c>
      <c r="I750" s="18" t="n">
        <f aca="false">Total!I750</f>
        <v>62.4</v>
      </c>
      <c r="J750" s="18" t="str">
        <f aca="false">IF($V750="","",INDEX('Stock Exchange'!F$5:F$2450,$V750))</f>
        <v/>
      </c>
      <c r="K750" s="18" t="str">
        <f aca="false">IF($V750="","",INDEX('Stock Exchange'!G$5:G$2450,$V750))</f>
        <v/>
      </c>
      <c r="L750" s="18" t="str">
        <f aca="false">IF($V750="","",INDEX('Stock Exchange'!H$5:H$2450,$V750))</f>
        <v/>
      </c>
      <c r="M750" s="18" t="str">
        <f aca="false">IF($V750="","",INDEX('Stock Exchange'!I$5:I$2450,$V750))</f>
        <v/>
      </c>
      <c r="N750" s="18" t="str">
        <f aca="false">IF($W750="","",INDEX(Primary!F$5:F$2450,$W750))</f>
        <v/>
      </c>
      <c r="O750" s="18" t="str">
        <f aca="false">IF($W750="","",INDEX(Primary!G$5:G$2450,$W750))</f>
        <v/>
      </c>
      <c r="P750" s="18" t="str">
        <f aca="false">IF($W750="","",INDEX(Primary!H$5:H$2450,$W750))</f>
        <v/>
      </c>
      <c r="Q750" s="18" t="str">
        <f aca="false">IF($W750="","",INDEX(Primary!I$5:I$2450,$W750))</f>
        <v/>
      </c>
      <c r="R750" s="19" t="str">
        <f aca="false">IF($E750="Yes",L750+P750,"")</f>
        <v/>
      </c>
      <c r="S750" s="19" t="str">
        <f aca="false">IF($E750="Yes",H750-R750,"")</f>
        <v/>
      </c>
      <c r="T750" s="6" t="str">
        <f aca="false">IF($E750="Yes",IF(ROUND(ABS(S750),2)&lt;=$T$2,"OK","CHECK"),"n/a")</f>
        <v>n/a</v>
      </c>
      <c r="U750" s="20" t="n">
        <f aca="false">Total!J750</f>
        <v>45.52</v>
      </c>
      <c r="V750" s="17" t="str">
        <f aca="false">IFERROR(MATCH($A750,'Stock Exchange'!$A$5:$A$2450,0),"")</f>
        <v/>
      </c>
      <c r="W750" s="17" t="str">
        <f aca="false">IFERROR(MATCH($A750,Primary!$A$5:$A$2450,0),"")</f>
        <v/>
      </c>
    </row>
    <row r="751" customFormat="false" ht="15" hidden="false" customHeight="false" outlineLevel="0" collapsed="false">
      <c r="A751" s="16" t="n">
        <f aca="false">Total!A751</f>
        <v>37979</v>
      </c>
      <c r="B751" s="17" t="n">
        <f aca="false">YEAR(A751)</f>
        <v>2003</v>
      </c>
      <c r="C751" s="17" t="n">
        <f aca="false">MONTH(A751)</f>
        <v>12</v>
      </c>
      <c r="D751" s="6" t="str">
        <f aca="false">IF(MONTH(A751)&gt;=4,"FY "&amp;YEAR(A751)&amp;"-"&amp;RIGHT(YEAR(A751)+1,2),"FY "&amp;(YEAR(A751)-1)&amp;"-"&amp;RIGHT(YEAR(A751),2))</f>
        <v>FY 2003-04</v>
      </c>
      <c r="E751" s="6" t="str">
        <f aca="false">IF(AND(V751&lt;&gt;"",W751&lt;&gt;""),"Yes","No")</f>
        <v>No</v>
      </c>
      <c r="F751" s="18" t="n">
        <f aca="false">Total!F751</f>
        <v>637.6</v>
      </c>
      <c r="G751" s="18" t="n">
        <f aca="false">Total!G751</f>
        <v>330.1</v>
      </c>
      <c r="H751" s="18" t="n">
        <f aca="false">Total!H751</f>
        <v>307.5</v>
      </c>
      <c r="I751" s="18" t="n">
        <f aca="false">Total!I751</f>
        <v>67.4</v>
      </c>
      <c r="J751" s="18" t="str">
        <f aca="false">IF($V751="","",INDEX('Stock Exchange'!F$5:F$2450,$V751))</f>
        <v/>
      </c>
      <c r="K751" s="18" t="str">
        <f aca="false">IF($V751="","",INDEX('Stock Exchange'!G$5:G$2450,$V751))</f>
        <v/>
      </c>
      <c r="L751" s="18" t="str">
        <f aca="false">IF($V751="","",INDEX('Stock Exchange'!H$5:H$2450,$V751))</f>
        <v/>
      </c>
      <c r="M751" s="18" t="str">
        <f aca="false">IF($V751="","",INDEX('Stock Exchange'!I$5:I$2450,$V751))</f>
        <v/>
      </c>
      <c r="N751" s="18" t="str">
        <f aca="false">IF($W751="","",INDEX(Primary!F$5:F$2450,$W751))</f>
        <v/>
      </c>
      <c r="O751" s="18" t="str">
        <f aca="false">IF($W751="","",INDEX(Primary!G$5:G$2450,$W751))</f>
        <v/>
      </c>
      <c r="P751" s="18" t="str">
        <f aca="false">IF($W751="","",INDEX(Primary!H$5:H$2450,$W751))</f>
        <v/>
      </c>
      <c r="Q751" s="18" t="str">
        <f aca="false">IF($W751="","",INDEX(Primary!I$5:I$2450,$W751))</f>
        <v/>
      </c>
      <c r="R751" s="19" t="str">
        <f aca="false">IF($E751="Yes",L751+P751,"")</f>
        <v/>
      </c>
      <c r="S751" s="19" t="str">
        <f aca="false">IF($E751="Yes",H751-R751,"")</f>
        <v/>
      </c>
      <c r="T751" s="6" t="str">
        <f aca="false">IF($E751="Yes",IF(ROUND(ABS(S751),2)&lt;=$T$2,"OK","CHECK"),"n/a")</f>
        <v>n/a</v>
      </c>
      <c r="U751" s="20" t="n">
        <f aca="false">Total!J751</f>
        <v>45.6</v>
      </c>
      <c r="V751" s="17" t="str">
        <f aca="false">IFERROR(MATCH($A751,'Stock Exchange'!$A$5:$A$2450,0),"")</f>
        <v/>
      </c>
      <c r="W751" s="17" t="str">
        <f aca="false">IFERROR(MATCH($A751,Primary!$A$5:$A$2450,0),"")</f>
        <v/>
      </c>
    </row>
    <row r="752" customFormat="false" ht="15" hidden="false" customHeight="false" outlineLevel="0" collapsed="false">
      <c r="A752" s="16" t="n">
        <f aca="false">Total!A752</f>
        <v>37981</v>
      </c>
      <c r="B752" s="17" t="n">
        <f aca="false">YEAR(A752)</f>
        <v>2003</v>
      </c>
      <c r="C752" s="17" t="n">
        <f aca="false">MONTH(A752)</f>
        <v>12</v>
      </c>
      <c r="D752" s="6" t="str">
        <f aca="false">IF(MONTH(A752)&gt;=4,"FY "&amp;YEAR(A752)&amp;"-"&amp;RIGHT(YEAR(A752)+1,2),"FY "&amp;(YEAR(A752)-1)&amp;"-"&amp;RIGHT(YEAR(A752),2))</f>
        <v>FY 2003-04</v>
      </c>
      <c r="E752" s="6" t="str">
        <f aca="false">IF(AND(V752&lt;&gt;"",W752&lt;&gt;""),"Yes","No")</f>
        <v>No</v>
      </c>
      <c r="F752" s="18" t="n">
        <f aca="false">Total!F752</f>
        <v>504.2</v>
      </c>
      <c r="G752" s="18" t="n">
        <f aca="false">Total!G752</f>
        <v>280.8</v>
      </c>
      <c r="H752" s="18" t="n">
        <f aca="false">Total!H752</f>
        <v>223.4</v>
      </c>
      <c r="I752" s="18" t="n">
        <f aca="false">Total!I752</f>
        <v>49</v>
      </c>
      <c r="J752" s="18" t="str">
        <f aca="false">IF($V752="","",INDEX('Stock Exchange'!F$5:F$2450,$V752))</f>
        <v/>
      </c>
      <c r="K752" s="18" t="str">
        <f aca="false">IF($V752="","",INDEX('Stock Exchange'!G$5:G$2450,$V752))</f>
        <v/>
      </c>
      <c r="L752" s="18" t="str">
        <f aca="false">IF($V752="","",INDEX('Stock Exchange'!H$5:H$2450,$V752))</f>
        <v/>
      </c>
      <c r="M752" s="18" t="str">
        <f aca="false">IF($V752="","",INDEX('Stock Exchange'!I$5:I$2450,$V752))</f>
        <v/>
      </c>
      <c r="N752" s="18" t="str">
        <f aca="false">IF($W752="","",INDEX(Primary!F$5:F$2450,$W752))</f>
        <v/>
      </c>
      <c r="O752" s="18" t="str">
        <f aca="false">IF($W752="","",INDEX(Primary!G$5:G$2450,$W752))</f>
        <v/>
      </c>
      <c r="P752" s="18" t="str">
        <f aca="false">IF($W752="","",INDEX(Primary!H$5:H$2450,$W752))</f>
        <v/>
      </c>
      <c r="Q752" s="18" t="str">
        <f aca="false">IF($W752="","",INDEX(Primary!I$5:I$2450,$W752))</f>
        <v/>
      </c>
      <c r="R752" s="19" t="str">
        <f aca="false">IF($E752="Yes",L752+P752,"")</f>
        <v/>
      </c>
      <c r="S752" s="19" t="str">
        <f aca="false">IF($E752="Yes",H752-R752,"")</f>
        <v/>
      </c>
      <c r="T752" s="6" t="str">
        <f aca="false">IF($E752="Yes",IF(ROUND(ABS(S752),2)&lt;=$T$2,"OK","CHECK"),"n/a")</f>
        <v>n/a</v>
      </c>
      <c r="U752" s="20" t="n">
        <f aca="false">Total!J752</f>
        <v>45.59</v>
      </c>
      <c r="V752" s="17" t="str">
        <f aca="false">IFERROR(MATCH($A752,'Stock Exchange'!$A$5:$A$2450,0),"")</f>
        <v/>
      </c>
      <c r="W752" s="17" t="str">
        <f aca="false">IFERROR(MATCH($A752,Primary!$A$5:$A$2450,0),"")</f>
        <v/>
      </c>
    </row>
    <row r="753" customFormat="false" ht="15" hidden="false" customHeight="false" outlineLevel="0" collapsed="false">
      <c r="A753" s="16" t="n">
        <f aca="false">Total!A753</f>
        <v>37984</v>
      </c>
      <c r="B753" s="17" t="n">
        <f aca="false">YEAR(A753)</f>
        <v>2003</v>
      </c>
      <c r="C753" s="17" t="n">
        <f aca="false">MONTH(A753)</f>
        <v>12</v>
      </c>
      <c r="D753" s="6" t="str">
        <f aca="false">IF(MONTH(A753)&gt;=4,"FY "&amp;YEAR(A753)&amp;"-"&amp;RIGHT(YEAR(A753)+1,2),"FY "&amp;(YEAR(A753)-1)&amp;"-"&amp;RIGHT(YEAR(A753),2))</f>
        <v>FY 2003-04</v>
      </c>
      <c r="E753" s="6" t="str">
        <f aca="false">IF(AND(V753&lt;&gt;"",W753&lt;&gt;""),"Yes","No")</f>
        <v>No</v>
      </c>
      <c r="F753" s="18" t="n">
        <f aca="false">Total!F753</f>
        <v>187.5</v>
      </c>
      <c r="G753" s="18" t="n">
        <f aca="false">Total!G753</f>
        <v>124.1</v>
      </c>
      <c r="H753" s="18" t="n">
        <f aca="false">Total!H753</f>
        <v>63.4</v>
      </c>
      <c r="I753" s="18" t="n">
        <f aca="false">Total!I753</f>
        <v>13.9</v>
      </c>
      <c r="J753" s="18" t="str">
        <f aca="false">IF($V753="","",INDEX('Stock Exchange'!F$5:F$2450,$V753))</f>
        <v/>
      </c>
      <c r="K753" s="18" t="str">
        <f aca="false">IF($V753="","",INDEX('Stock Exchange'!G$5:G$2450,$V753))</f>
        <v/>
      </c>
      <c r="L753" s="18" t="str">
        <f aca="false">IF($V753="","",INDEX('Stock Exchange'!H$5:H$2450,$V753))</f>
        <v/>
      </c>
      <c r="M753" s="18" t="str">
        <f aca="false">IF($V753="","",INDEX('Stock Exchange'!I$5:I$2450,$V753))</f>
        <v/>
      </c>
      <c r="N753" s="18" t="str">
        <f aca="false">IF($W753="","",INDEX(Primary!F$5:F$2450,$W753))</f>
        <v/>
      </c>
      <c r="O753" s="18" t="str">
        <f aca="false">IF($W753="","",INDEX(Primary!G$5:G$2450,$W753))</f>
        <v/>
      </c>
      <c r="P753" s="18" t="str">
        <f aca="false">IF($W753="","",INDEX(Primary!H$5:H$2450,$W753))</f>
        <v/>
      </c>
      <c r="Q753" s="18" t="str">
        <f aca="false">IF($W753="","",INDEX(Primary!I$5:I$2450,$W753))</f>
        <v/>
      </c>
      <c r="R753" s="19" t="str">
        <f aca="false">IF($E753="Yes",L753+P753,"")</f>
        <v/>
      </c>
      <c r="S753" s="19" t="str">
        <f aca="false">IF($E753="Yes",H753-R753,"")</f>
        <v/>
      </c>
      <c r="T753" s="6" t="str">
        <f aca="false">IF($E753="Yes",IF(ROUND(ABS(S753),2)&lt;=$T$2,"OK","CHECK"),"n/a")</f>
        <v>n/a</v>
      </c>
      <c r="U753" s="20" t="n">
        <f aca="false">Total!J753</f>
        <v>45.58</v>
      </c>
      <c r="V753" s="17" t="str">
        <f aca="false">IFERROR(MATCH($A753,'Stock Exchange'!$A$5:$A$2450,0),"")</f>
        <v/>
      </c>
      <c r="W753" s="17" t="str">
        <f aca="false">IFERROR(MATCH($A753,Primary!$A$5:$A$2450,0),"")</f>
        <v/>
      </c>
    </row>
    <row r="754" customFormat="false" ht="15" hidden="false" customHeight="false" outlineLevel="0" collapsed="false">
      <c r="A754" s="16" t="n">
        <f aca="false">Total!A754</f>
        <v>37985</v>
      </c>
      <c r="B754" s="17" t="n">
        <f aca="false">YEAR(A754)</f>
        <v>2003</v>
      </c>
      <c r="C754" s="17" t="n">
        <f aca="false">MONTH(A754)</f>
        <v>12</v>
      </c>
      <c r="D754" s="6" t="str">
        <f aca="false">IF(MONTH(A754)&gt;=4,"FY "&amp;YEAR(A754)&amp;"-"&amp;RIGHT(YEAR(A754)+1,2),"FY "&amp;(YEAR(A754)-1)&amp;"-"&amp;RIGHT(YEAR(A754),2))</f>
        <v>FY 2003-04</v>
      </c>
      <c r="E754" s="6" t="str">
        <f aca="false">IF(AND(V754&lt;&gt;"",W754&lt;&gt;""),"Yes","No")</f>
        <v>No</v>
      </c>
      <c r="F754" s="18" t="n">
        <f aca="false">Total!F754</f>
        <v>459.4</v>
      </c>
      <c r="G754" s="18" t="n">
        <f aca="false">Total!G754</f>
        <v>191.8</v>
      </c>
      <c r="H754" s="18" t="n">
        <f aca="false">Total!H754</f>
        <v>267.5</v>
      </c>
      <c r="I754" s="18" t="n">
        <f aca="false">Total!I754</f>
        <v>58.6</v>
      </c>
      <c r="J754" s="18" t="str">
        <f aca="false">IF($V754="","",INDEX('Stock Exchange'!F$5:F$2450,$V754))</f>
        <v/>
      </c>
      <c r="K754" s="18" t="str">
        <f aca="false">IF($V754="","",INDEX('Stock Exchange'!G$5:G$2450,$V754))</f>
        <v/>
      </c>
      <c r="L754" s="18" t="str">
        <f aca="false">IF($V754="","",INDEX('Stock Exchange'!H$5:H$2450,$V754))</f>
        <v/>
      </c>
      <c r="M754" s="18" t="str">
        <f aca="false">IF($V754="","",INDEX('Stock Exchange'!I$5:I$2450,$V754))</f>
        <v/>
      </c>
      <c r="N754" s="18" t="str">
        <f aca="false">IF($W754="","",INDEX(Primary!F$5:F$2450,$W754))</f>
        <v/>
      </c>
      <c r="O754" s="18" t="str">
        <f aca="false">IF($W754="","",INDEX(Primary!G$5:G$2450,$W754))</f>
        <v/>
      </c>
      <c r="P754" s="18" t="str">
        <f aca="false">IF($W754="","",INDEX(Primary!H$5:H$2450,$W754))</f>
        <v/>
      </c>
      <c r="Q754" s="18" t="str">
        <f aca="false">IF($W754="","",INDEX(Primary!I$5:I$2450,$W754))</f>
        <v/>
      </c>
      <c r="R754" s="19" t="str">
        <f aca="false">IF($E754="Yes",L754+P754,"")</f>
        <v/>
      </c>
      <c r="S754" s="19" t="str">
        <f aca="false">IF($E754="Yes",H754-R754,"")</f>
        <v/>
      </c>
      <c r="T754" s="6" t="str">
        <f aca="false">IF($E754="Yes",IF(ROUND(ABS(S754),2)&lt;=$T$2,"OK","CHECK"),"n/a")</f>
        <v>n/a</v>
      </c>
      <c r="U754" s="20" t="n">
        <f aca="false">Total!J754</f>
        <v>45.66</v>
      </c>
      <c r="V754" s="17" t="str">
        <f aca="false">IFERROR(MATCH($A754,'Stock Exchange'!$A$5:$A$2450,0),"")</f>
        <v/>
      </c>
      <c r="W754" s="17" t="str">
        <f aca="false">IFERROR(MATCH($A754,Primary!$A$5:$A$2450,0),"")</f>
        <v/>
      </c>
    </row>
    <row r="755" customFormat="false" ht="15" hidden="false" customHeight="false" outlineLevel="0" collapsed="false">
      <c r="A755" s="16" t="n">
        <f aca="false">Total!A755</f>
        <v>37986</v>
      </c>
      <c r="B755" s="17" t="n">
        <f aca="false">YEAR(A755)</f>
        <v>2003</v>
      </c>
      <c r="C755" s="17" t="n">
        <f aca="false">MONTH(A755)</f>
        <v>12</v>
      </c>
      <c r="D755" s="6" t="str">
        <f aca="false">IF(MONTH(A755)&gt;=4,"FY "&amp;YEAR(A755)&amp;"-"&amp;RIGHT(YEAR(A755)+1,2),"FY "&amp;(YEAR(A755)-1)&amp;"-"&amp;RIGHT(YEAR(A755),2))</f>
        <v>FY 2003-04</v>
      </c>
      <c r="E755" s="6" t="str">
        <f aca="false">IF(AND(V755&lt;&gt;"",W755&lt;&gt;""),"Yes","No")</f>
        <v>No</v>
      </c>
      <c r="F755" s="18" t="n">
        <f aca="false">Total!F755</f>
        <v>801.3</v>
      </c>
      <c r="G755" s="18" t="n">
        <f aca="false">Total!G755</f>
        <v>358.1</v>
      </c>
      <c r="H755" s="18" t="n">
        <f aca="false">Total!H755</f>
        <v>443.2</v>
      </c>
      <c r="I755" s="18" t="n">
        <f aca="false">Total!I755</f>
        <v>97.1</v>
      </c>
      <c r="J755" s="18" t="str">
        <f aca="false">IF($V755="","",INDEX('Stock Exchange'!F$5:F$2450,$V755))</f>
        <v/>
      </c>
      <c r="K755" s="18" t="str">
        <f aca="false">IF($V755="","",INDEX('Stock Exchange'!G$5:G$2450,$V755))</f>
        <v/>
      </c>
      <c r="L755" s="18" t="str">
        <f aca="false">IF($V755="","",INDEX('Stock Exchange'!H$5:H$2450,$V755))</f>
        <v/>
      </c>
      <c r="M755" s="18" t="str">
        <f aca="false">IF($V755="","",INDEX('Stock Exchange'!I$5:I$2450,$V755))</f>
        <v/>
      </c>
      <c r="N755" s="18" t="str">
        <f aca="false">IF($W755="","",INDEX(Primary!F$5:F$2450,$W755))</f>
        <v/>
      </c>
      <c r="O755" s="18" t="str">
        <f aca="false">IF($W755="","",INDEX(Primary!G$5:G$2450,$W755))</f>
        <v/>
      </c>
      <c r="P755" s="18" t="str">
        <f aca="false">IF($W755="","",INDEX(Primary!H$5:H$2450,$W755))</f>
        <v/>
      </c>
      <c r="Q755" s="18" t="str">
        <f aca="false">IF($W755="","",INDEX(Primary!I$5:I$2450,$W755))</f>
        <v/>
      </c>
      <c r="R755" s="19" t="str">
        <f aca="false">IF($E755="Yes",L755+P755,"")</f>
        <v/>
      </c>
      <c r="S755" s="19" t="str">
        <f aca="false">IF($E755="Yes",H755-R755,"")</f>
        <v/>
      </c>
      <c r="T755" s="6" t="str">
        <f aca="false">IF($E755="Yes",IF(ROUND(ABS(S755),2)&lt;=$T$2,"OK","CHECK"),"n/a")</f>
        <v>n/a</v>
      </c>
      <c r="U755" s="20" t="n">
        <f aca="false">Total!J755</f>
        <v>45.64</v>
      </c>
      <c r="V755" s="17" t="str">
        <f aca="false">IFERROR(MATCH($A755,'Stock Exchange'!$A$5:$A$2450,0),"")</f>
        <v/>
      </c>
      <c r="W755" s="17" t="str">
        <f aca="false">IFERROR(MATCH($A755,Primary!$A$5:$A$2450,0),"")</f>
        <v/>
      </c>
    </row>
    <row r="756" customFormat="false" ht="15" hidden="false" customHeight="false" outlineLevel="0" collapsed="false">
      <c r="A756" s="16" t="n">
        <f aca="false">Total!A756</f>
        <v>37987</v>
      </c>
      <c r="B756" s="17" t="n">
        <f aca="false">YEAR(A756)</f>
        <v>2004</v>
      </c>
      <c r="C756" s="17" t="n">
        <f aca="false">MONTH(A756)</f>
        <v>1</v>
      </c>
      <c r="D756" s="6" t="str">
        <f aca="false">IF(MONTH(A756)&gt;=4,"FY "&amp;YEAR(A756)&amp;"-"&amp;RIGHT(YEAR(A756)+1,2),"FY "&amp;(YEAR(A756)-1)&amp;"-"&amp;RIGHT(YEAR(A756),2))</f>
        <v>FY 2003-04</v>
      </c>
      <c r="E756" s="6" t="str">
        <f aca="false">IF(AND(V756&lt;&gt;"",W756&lt;&gt;""),"Yes","No")</f>
        <v>No</v>
      </c>
      <c r="F756" s="18" t="n">
        <f aca="false">Total!F756</f>
        <v>456.6</v>
      </c>
      <c r="G756" s="18" t="n">
        <f aca="false">Total!G756</f>
        <v>151.5</v>
      </c>
      <c r="H756" s="18" t="n">
        <f aca="false">Total!H756</f>
        <v>305.1</v>
      </c>
      <c r="I756" s="18" t="n">
        <f aca="false">Total!I756</f>
        <v>66.9</v>
      </c>
      <c r="J756" s="18" t="str">
        <f aca="false">IF($V756="","",INDEX('Stock Exchange'!F$5:F$2450,$V756))</f>
        <v/>
      </c>
      <c r="K756" s="18" t="str">
        <f aca="false">IF($V756="","",INDEX('Stock Exchange'!G$5:G$2450,$V756))</f>
        <v/>
      </c>
      <c r="L756" s="18" t="str">
        <f aca="false">IF($V756="","",INDEX('Stock Exchange'!H$5:H$2450,$V756))</f>
        <v/>
      </c>
      <c r="M756" s="18" t="str">
        <f aca="false">IF($V756="","",INDEX('Stock Exchange'!I$5:I$2450,$V756))</f>
        <v/>
      </c>
      <c r="N756" s="18" t="str">
        <f aca="false">IF($W756="","",INDEX(Primary!F$5:F$2450,$W756))</f>
        <v/>
      </c>
      <c r="O756" s="18" t="str">
        <f aca="false">IF($W756="","",INDEX(Primary!G$5:G$2450,$W756))</f>
        <v/>
      </c>
      <c r="P756" s="18" t="str">
        <f aca="false">IF($W756="","",INDEX(Primary!H$5:H$2450,$W756))</f>
        <v/>
      </c>
      <c r="Q756" s="18" t="str">
        <f aca="false">IF($W756="","",INDEX(Primary!I$5:I$2450,$W756))</f>
        <v/>
      </c>
      <c r="R756" s="19" t="str">
        <f aca="false">IF($E756="Yes",L756+P756,"")</f>
        <v/>
      </c>
      <c r="S756" s="19" t="str">
        <f aca="false">IF($E756="Yes",H756-R756,"")</f>
        <v/>
      </c>
      <c r="T756" s="6" t="str">
        <f aca="false">IF($E756="Yes",IF(ROUND(ABS(S756),2)&lt;=$T$2,"OK","CHECK"),"n/a")</f>
        <v>n/a</v>
      </c>
      <c r="U756" s="20" t="n">
        <f aca="false">Total!J756</f>
        <v>45.61</v>
      </c>
      <c r="V756" s="17" t="str">
        <f aca="false">IFERROR(MATCH($A756,'Stock Exchange'!$A$5:$A$2450,0),"")</f>
        <v/>
      </c>
      <c r="W756" s="17" t="str">
        <f aca="false">IFERROR(MATCH($A756,Primary!$A$5:$A$2450,0),"")</f>
        <v/>
      </c>
    </row>
    <row r="757" customFormat="false" ht="15" hidden="false" customHeight="false" outlineLevel="0" collapsed="false">
      <c r="A757" s="16" t="n">
        <f aca="false">Total!A757</f>
        <v>37988</v>
      </c>
      <c r="B757" s="17" t="n">
        <f aca="false">YEAR(A757)</f>
        <v>2004</v>
      </c>
      <c r="C757" s="17" t="n">
        <f aca="false">MONTH(A757)</f>
        <v>1</v>
      </c>
      <c r="D757" s="6" t="str">
        <f aca="false">IF(MONTH(A757)&gt;=4,"FY "&amp;YEAR(A757)&amp;"-"&amp;RIGHT(YEAR(A757)+1,2),"FY "&amp;(YEAR(A757)-1)&amp;"-"&amp;RIGHT(YEAR(A757),2))</f>
        <v>FY 2003-04</v>
      </c>
      <c r="E757" s="6" t="str">
        <f aca="false">IF(AND(V757&lt;&gt;"",W757&lt;&gt;""),"Yes","No")</f>
        <v>No</v>
      </c>
      <c r="F757" s="18" t="n">
        <f aca="false">Total!F757</f>
        <v>150.5</v>
      </c>
      <c r="G757" s="18" t="n">
        <f aca="false">Total!G757</f>
        <v>59.3</v>
      </c>
      <c r="H757" s="18" t="n">
        <f aca="false">Total!H757</f>
        <v>91.2</v>
      </c>
      <c r="I757" s="18" t="n">
        <f aca="false">Total!I757</f>
        <v>20</v>
      </c>
      <c r="J757" s="18" t="str">
        <f aca="false">IF($V757="","",INDEX('Stock Exchange'!F$5:F$2450,$V757))</f>
        <v/>
      </c>
      <c r="K757" s="18" t="str">
        <f aca="false">IF($V757="","",INDEX('Stock Exchange'!G$5:G$2450,$V757))</f>
        <v/>
      </c>
      <c r="L757" s="18" t="str">
        <f aca="false">IF($V757="","",INDEX('Stock Exchange'!H$5:H$2450,$V757))</f>
        <v/>
      </c>
      <c r="M757" s="18" t="str">
        <f aca="false">IF($V757="","",INDEX('Stock Exchange'!I$5:I$2450,$V757))</f>
        <v/>
      </c>
      <c r="N757" s="18" t="str">
        <f aca="false">IF($W757="","",INDEX(Primary!F$5:F$2450,$W757))</f>
        <v/>
      </c>
      <c r="O757" s="18" t="str">
        <f aca="false">IF($W757="","",INDEX(Primary!G$5:G$2450,$W757))</f>
        <v/>
      </c>
      <c r="P757" s="18" t="str">
        <f aca="false">IF($W757="","",INDEX(Primary!H$5:H$2450,$W757))</f>
        <v/>
      </c>
      <c r="Q757" s="18" t="str">
        <f aca="false">IF($W757="","",INDEX(Primary!I$5:I$2450,$W757))</f>
        <v/>
      </c>
      <c r="R757" s="19" t="str">
        <f aca="false">IF($E757="Yes",L757+P757,"")</f>
        <v/>
      </c>
      <c r="S757" s="19" t="str">
        <f aca="false">IF($E757="Yes",H757-R757,"")</f>
        <v/>
      </c>
      <c r="T757" s="6" t="str">
        <f aca="false">IF($E757="Yes",IF(ROUND(ABS(S757),2)&lt;=$T$2,"OK","CHECK"),"n/a")</f>
        <v>n/a</v>
      </c>
      <c r="U757" s="20" t="n">
        <f aca="false">Total!J757</f>
        <v>45.61</v>
      </c>
      <c r="V757" s="17" t="str">
        <f aca="false">IFERROR(MATCH($A757,'Stock Exchange'!$A$5:$A$2450,0),"")</f>
        <v/>
      </c>
      <c r="W757" s="17" t="str">
        <f aca="false">IFERROR(MATCH($A757,Primary!$A$5:$A$2450,0),"")</f>
        <v/>
      </c>
    </row>
    <row r="758" customFormat="false" ht="15" hidden="false" customHeight="false" outlineLevel="0" collapsed="false">
      <c r="A758" s="16" t="n">
        <f aca="false">Total!A758</f>
        <v>37991</v>
      </c>
      <c r="B758" s="17" t="n">
        <f aca="false">YEAR(A758)</f>
        <v>2004</v>
      </c>
      <c r="C758" s="17" t="n">
        <f aca="false">MONTH(A758)</f>
        <v>1</v>
      </c>
      <c r="D758" s="6" t="str">
        <f aca="false">IF(MONTH(A758)&gt;=4,"FY "&amp;YEAR(A758)&amp;"-"&amp;RIGHT(YEAR(A758)+1,2),"FY "&amp;(YEAR(A758)-1)&amp;"-"&amp;RIGHT(YEAR(A758),2))</f>
        <v>FY 2003-04</v>
      </c>
      <c r="E758" s="6" t="str">
        <f aca="false">IF(AND(V758&lt;&gt;"",W758&lt;&gt;""),"Yes","No")</f>
        <v>No</v>
      </c>
      <c r="F758" s="18" t="n">
        <f aca="false">Total!F758</f>
        <v>731.5</v>
      </c>
      <c r="G758" s="18" t="n">
        <f aca="false">Total!G758</f>
        <v>230.8</v>
      </c>
      <c r="H758" s="18" t="n">
        <f aca="false">Total!H758</f>
        <v>500.7</v>
      </c>
      <c r="I758" s="18" t="n">
        <f aca="false">Total!I758</f>
        <v>109.8</v>
      </c>
      <c r="J758" s="18" t="str">
        <f aca="false">IF($V758="","",INDEX('Stock Exchange'!F$5:F$2450,$V758))</f>
        <v/>
      </c>
      <c r="K758" s="18" t="str">
        <f aca="false">IF($V758="","",INDEX('Stock Exchange'!G$5:G$2450,$V758))</f>
        <v/>
      </c>
      <c r="L758" s="18" t="str">
        <f aca="false">IF($V758="","",INDEX('Stock Exchange'!H$5:H$2450,$V758))</f>
        <v/>
      </c>
      <c r="M758" s="18" t="str">
        <f aca="false">IF($V758="","",INDEX('Stock Exchange'!I$5:I$2450,$V758))</f>
        <v/>
      </c>
      <c r="N758" s="18" t="str">
        <f aca="false">IF($W758="","",INDEX(Primary!F$5:F$2450,$W758))</f>
        <v/>
      </c>
      <c r="O758" s="18" t="str">
        <f aca="false">IF($W758="","",INDEX(Primary!G$5:G$2450,$W758))</f>
        <v/>
      </c>
      <c r="P758" s="18" t="str">
        <f aca="false">IF($W758="","",INDEX(Primary!H$5:H$2450,$W758))</f>
        <v/>
      </c>
      <c r="Q758" s="18" t="str">
        <f aca="false">IF($W758="","",INDEX(Primary!I$5:I$2450,$W758))</f>
        <v/>
      </c>
      <c r="R758" s="19" t="str">
        <f aca="false">IF($E758="Yes",L758+P758,"")</f>
        <v/>
      </c>
      <c r="S758" s="19" t="str">
        <f aca="false">IF($E758="Yes",H758-R758,"")</f>
        <v/>
      </c>
      <c r="T758" s="6" t="str">
        <f aca="false">IF($E758="Yes",IF(ROUND(ABS(S758),2)&lt;=$T$2,"OK","CHECK"),"n/a")</f>
        <v>n/a</v>
      </c>
      <c r="U758" s="20" t="n">
        <f aca="false">Total!J758</f>
        <v>45.59</v>
      </c>
      <c r="V758" s="17" t="str">
        <f aca="false">IFERROR(MATCH($A758,'Stock Exchange'!$A$5:$A$2450,0),"")</f>
        <v/>
      </c>
      <c r="W758" s="17" t="str">
        <f aca="false">IFERROR(MATCH($A758,Primary!$A$5:$A$2450,0),"")</f>
        <v/>
      </c>
    </row>
    <row r="759" customFormat="false" ht="15" hidden="false" customHeight="false" outlineLevel="0" collapsed="false">
      <c r="A759" s="16" t="n">
        <f aca="false">Total!A759</f>
        <v>37992</v>
      </c>
      <c r="B759" s="17" t="n">
        <f aca="false">YEAR(A759)</f>
        <v>2004</v>
      </c>
      <c r="C759" s="17" t="n">
        <f aca="false">MONTH(A759)</f>
        <v>1</v>
      </c>
      <c r="D759" s="6" t="str">
        <f aca="false">IF(MONTH(A759)&gt;=4,"FY "&amp;YEAR(A759)&amp;"-"&amp;RIGHT(YEAR(A759)+1,2),"FY "&amp;(YEAR(A759)-1)&amp;"-"&amp;RIGHT(YEAR(A759),2))</f>
        <v>FY 2003-04</v>
      </c>
      <c r="E759" s="6" t="str">
        <f aca="false">IF(AND(V759&lt;&gt;"",W759&lt;&gt;""),"Yes","No")</f>
        <v>No</v>
      </c>
      <c r="F759" s="18" t="n">
        <f aca="false">Total!F759</f>
        <v>686.3</v>
      </c>
      <c r="G759" s="18" t="n">
        <f aca="false">Total!G759</f>
        <v>469.7</v>
      </c>
      <c r="H759" s="18" t="n">
        <f aca="false">Total!H759</f>
        <v>216.7</v>
      </c>
      <c r="I759" s="18" t="n">
        <f aca="false">Total!I759</f>
        <v>47.5</v>
      </c>
      <c r="J759" s="18" t="str">
        <f aca="false">IF($V759="","",INDEX('Stock Exchange'!F$5:F$2450,$V759))</f>
        <v/>
      </c>
      <c r="K759" s="18" t="str">
        <f aca="false">IF($V759="","",INDEX('Stock Exchange'!G$5:G$2450,$V759))</f>
        <v/>
      </c>
      <c r="L759" s="18" t="str">
        <f aca="false">IF($V759="","",INDEX('Stock Exchange'!H$5:H$2450,$V759))</f>
        <v/>
      </c>
      <c r="M759" s="18" t="str">
        <f aca="false">IF($V759="","",INDEX('Stock Exchange'!I$5:I$2450,$V759))</f>
        <v/>
      </c>
      <c r="N759" s="18" t="str">
        <f aca="false">IF($W759="","",INDEX(Primary!F$5:F$2450,$W759))</f>
        <v/>
      </c>
      <c r="O759" s="18" t="str">
        <f aca="false">IF($W759="","",INDEX(Primary!G$5:G$2450,$W759))</f>
        <v/>
      </c>
      <c r="P759" s="18" t="str">
        <f aca="false">IF($W759="","",INDEX(Primary!H$5:H$2450,$W759))</f>
        <v/>
      </c>
      <c r="Q759" s="18" t="str">
        <f aca="false">IF($W759="","",INDEX(Primary!I$5:I$2450,$W759))</f>
        <v/>
      </c>
      <c r="R759" s="19" t="str">
        <f aca="false">IF($E759="Yes",L759+P759,"")</f>
        <v/>
      </c>
      <c r="S759" s="19" t="str">
        <f aca="false">IF($E759="Yes",H759-R759,"")</f>
        <v/>
      </c>
      <c r="T759" s="6" t="str">
        <f aca="false">IF($E759="Yes",IF(ROUND(ABS(S759),2)&lt;=$T$2,"OK","CHECK"),"n/a")</f>
        <v>n/a</v>
      </c>
      <c r="U759" s="20" t="n">
        <f aca="false">Total!J759</f>
        <v>45.62</v>
      </c>
      <c r="V759" s="17" t="str">
        <f aca="false">IFERROR(MATCH($A759,'Stock Exchange'!$A$5:$A$2450,0),"")</f>
        <v/>
      </c>
      <c r="W759" s="17" t="str">
        <f aca="false">IFERROR(MATCH($A759,Primary!$A$5:$A$2450,0),"")</f>
        <v/>
      </c>
    </row>
    <row r="760" customFormat="false" ht="15" hidden="false" customHeight="false" outlineLevel="0" collapsed="false">
      <c r="A760" s="16" t="n">
        <f aca="false">Total!A760</f>
        <v>37993</v>
      </c>
      <c r="B760" s="17" t="n">
        <f aca="false">YEAR(A760)</f>
        <v>2004</v>
      </c>
      <c r="C760" s="17" t="n">
        <f aca="false">MONTH(A760)</f>
        <v>1</v>
      </c>
      <c r="D760" s="6" t="str">
        <f aca="false">IF(MONTH(A760)&gt;=4,"FY "&amp;YEAR(A760)&amp;"-"&amp;RIGHT(YEAR(A760)+1,2),"FY "&amp;(YEAR(A760)-1)&amp;"-"&amp;RIGHT(YEAR(A760),2))</f>
        <v>FY 2003-04</v>
      </c>
      <c r="E760" s="6" t="str">
        <f aca="false">IF(AND(V760&lt;&gt;"",W760&lt;&gt;""),"Yes","No")</f>
        <v>No</v>
      </c>
      <c r="F760" s="18" t="n">
        <f aca="false">Total!F760</f>
        <v>943</v>
      </c>
      <c r="G760" s="18" t="n">
        <f aca="false">Total!G760</f>
        <v>779.5</v>
      </c>
      <c r="H760" s="18" t="n">
        <f aca="false">Total!H760</f>
        <v>163.5</v>
      </c>
      <c r="I760" s="18" t="n">
        <f aca="false">Total!I760</f>
        <v>35.8</v>
      </c>
      <c r="J760" s="18" t="str">
        <f aca="false">IF($V760="","",INDEX('Stock Exchange'!F$5:F$2450,$V760))</f>
        <v/>
      </c>
      <c r="K760" s="18" t="str">
        <f aca="false">IF($V760="","",INDEX('Stock Exchange'!G$5:G$2450,$V760))</f>
        <v/>
      </c>
      <c r="L760" s="18" t="str">
        <f aca="false">IF($V760="","",INDEX('Stock Exchange'!H$5:H$2450,$V760))</f>
        <v/>
      </c>
      <c r="M760" s="18" t="str">
        <f aca="false">IF($V760="","",INDEX('Stock Exchange'!I$5:I$2450,$V760))</f>
        <v/>
      </c>
      <c r="N760" s="18" t="str">
        <f aca="false">IF($W760="","",INDEX(Primary!F$5:F$2450,$W760))</f>
        <v/>
      </c>
      <c r="O760" s="18" t="str">
        <f aca="false">IF($W760="","",INDEX(Primary!G$5:G$2450,$W760))</f>
        <v/>
      </c>
      <c r="P760" s="18" t="str">
        <f aca="false">IF($W760="","",INDEX(Primary!H$5:H$2450,$W760))</f>
        <v/>
      </c>
      <c r="Q760" s="18" t="str">
        <f aca="false">IF($W760="","",INDEX(Primary!I$5:I$2450,$W760))</f>
        <v/>
      </c>
      <c r="R760" s="19" t="str">
        <f aca="false">IF($E760="Yes",L760+P760,"")</f>
        <v/>
      </c>
      <c r="S760" s="19" t="str">
        <f aca="false">IF($E760="Yes",H760-R760,"")</f>
        <v/>
      </c>
      <c r="T760" s="6" t="str">
        <f aca="false">IF($E760="Yes",IF(ROUND(ABS(S760),2)&lt;=$T$2,"OK","CHECK"),"n/a")</f>
        <v>n/a</v>
      </c>
      <c r="U760" s="20" t="n">
        <f aca="false">Total!J760</f>
        <v>45.62</v>
      </c>
      <c r="V760" s="17" t="str">
        <f aca="false">IFERROR(MATCH($A760,'Stock Exchange'!$A$5:$A$2450,0),"")</f>
        <v/>
      </c>
      <c r="W760" s="17" t="str">
        <f aca="false">IFERROR(MATCH($A760,Primary!$A$5:$A$2450,0),"")</f>
        <v/>
      </c>
    </row>
    <row r="761" customFormat="false" ht="15" hidden="false" customHeight="false" outlineLevel="0" collapsed="false">
      <c r="A761" s="16" t="n">
        <f aca="false">Total!A761</f>
        <v>37994</v>
      </c>
      <c r="B761" s="17" t="n">
        <f aca="false">YEAR(A761)</f>
        <v>2004</v>
      </c>
      <c r="C761" s="17" t="n">
        <f aca="false">MONTH(A761)</f>
        <v>1</v>
      </c>
      <c r="D761" s="6" t="str">
        <f aca="false">IF(MONTH(A761)&gt;=4,"FY "&amp;YEAR(A761)&amp;"-"&amp;RIGHT(YEAR(A761)+1,2),"FY "&amp;(YEAR(A761)-1)&amp;"-"&amp;RIGHT(YEAR(A761),2))</f>
        <v>FY 2003-04</v>
      </c>
      <c r="E761" s="6" t="str">
        <f aca="false">IF(AND(V761&lt;&gt;"",W761&lt;&gt;""),"Yes","No")</f>
        <v>No</v>
      </c>
      <c r="F761" s="18" t="n">
        <f aca="false">Total!F761</f>
        <v>830.2</v>
      </c>
      <c r="G761" s="18" t="n">
        <f aca="false">Total!G761</f>
        <v>743.8</v>
      </c>
      <c r="H761" s="18" t="n">
        <f aca="false">Total!H761</f>
        <v>86.4</v>
      </c>
      <c r="I761" s="18" t="n">
        <f aca="false">Total!I761</f>
        <v>18.9</v>
      </c>
      <c r="J761" s="18" t="str">
        <f aca="false">IF($V761="","",INDEX('Stock Exchange'!F$5:F$2450,$V761))</f>
        <v/>
      </c>
      <c r="K761" s="18" t="str">
        <f aca="false">IF($V761="","",INDEX('Stock Exchange'!G$5:G$2450,$V761))</f>
        <v/>
      </c>
      <c r="L761" s="18" t="str">
        <f aca="false">IF($V761="","",INDEX('Stock Exchange'!H$5:H$2450,$V761))</f>
        <v/>
      </c>
      <c r="M761" s="18" t="str">
        <f aca="false">IF($V761="","",INDEX('Stock Exchange'!I$5:I$2450,$V761))</f>
        <v/>
      </c>
      <c r="N761" s="18" t="str">
        <f aca="false">IF($W761="","",INDEX(Primary!F$5:F$2450,$W761))</f>
        <v/>
      </c>
      <c r="O761" s="18" t="str">
        <f aca="false">IF($W761="","",INDEX(Primary!G$5:G$2450,$W761))</f>
        <v/>
      </c>
      <c r="P761" s="18" t="str">
        <f aca="false">IF($W761="","",INDEX(Primary!H$5:H$2450,$W761))</f>
        <v/>
      </c>
      <c r="Q761" s="18" t="str">
        <f aca="false">IF($W761="","",INDEX(Primary!I$5:I$2450,$W761))</f>
        <v/>
      </c>
      <c r="R761" s="19" t="str">
        <f aca="false">IF($E761="Yes",L761+P761,"")</f>
        <v/>
      </c>
      <c r="S761" s="19" t="str">
        <f aca="false">IF($E761="Yes",H761-R761,"")</f>
        <v/>
      </c>
      <c r="T761" s="6" t="str">
        <f aca="false">IF($E761="Yes",IF(ROUND(ABS(S761),2)&lt;=$T$2,"OK","CHECK"),"n/a")</f>
        <v>n/a</v>
      </c>
      <c r="U761" s="20" t="n">
        <f aca="false">Total!J761</f>
        <v>45.63</v>
      </c>
      <c r="V761" s="17" t="str">
        <f aca="false">IFERROR(MATCH($A761,'Stock Exchange'!$A$5:$A$2450,0),"")</f>
        <v/>
      </c>
      <c r="W761" s="17" t="str">
        <f aca="false">IFERROR(MATCH($A761,Primary!$A$5:$A$2450,0),"")</f>
        <v/>
      </c>
    </row>
    <row r="762" customFormat="false" ht="15" hidden="false" customHeight="false" outlineLevel="0" collapsed="false">
      <c r="A762" s="16" t="n">
        <f aca="false">Total!A762</f>
        <v>37995</v>
      </c>
      <c r="B762" s="17" t="n">
        <f aca="false">YEAR(A762)</f>
        <v>2004</v>
      </c>
      <c r="C762" s="17" t="n">
        <f aca="false">MONTH(A762)</f>
        <v>1</v>
      </c>
      <c r="D762" s="6" t="str">
        <f aca="false">IF(MONTH(A762)&gt;=4,"FY "&amp;YEAR(A762)&amp;"-"&amp;RIGHT(YEAR(A762)+1,2),"FY "&amp;(YEAR(A762)-1)&amp;"-"&amp;RIGHT(YEAR(A762),2))</f>
        <v>FY 2003-04</v>
      </c>
      <c r="E762" s="6" t="str">
        <f aca="false">IF(AND(V762&lt;&gt;"",W762&lt;&gt;""),"Yes","No")</f>
        <v>No</v>
      </c>
      <c r="F762" s="18" t="n">
        <f aca="false">Total!F762</f>
        <v>1015.8</v>
      </c>
      <c r="G762" s="18" t="n">
        <f aca="false">Total!G762</f>
        <v>860.3</v>
      </c>
      <c r="H762" s="18" t="n">
        <f aca="false">Total!H762</f>
        <v>155.5</v>
      </c>
      <c r="I762" s="18" t="n">
        <f aca="false">Total!I762</f>
        <v>34.1</v>
      </c>
      <c r="J762" s="18" t="str">
        <f aca="false">IF($V762="","",INDEX('Stock Exchange'!F$5:F$2450,$V762))</f>
        <v/>
      </c>
      <c r="K762" s="18" t="str">
        <f aca="false">IF($V762="","",INDEX('Stock Exchange'!G$5:G$2450,$V762))</f>
        <v/>
      </c>
      <c r="L762" s="18" t="str">
        <f aca="false">IF($V762="","",INDEX('Stock Exchange'!H$5:H$2450,$V762))</f>
        <v/>
      </c>
      <c r="M762" s="18" t="str">
        <f aca="false">IF($V762="","",INDEX('Stock Exchange'!I$5:I$2450,$V762))</f>
        <v/>
      </c>
      <c r="N762" s="18" t="str">
        <f aca="false">IF($W762="","",INDEX(Primary!F$5:F$2450,$W762))</f>
        <v/>
      </c>
      <c r="O762" s="18" t="str">
        <f aca="false">IF($W762="","",INDEX(Primary!G$5:G$2450,$W762))</f>
        <v/>
      </c>
      <c r="P762" s="18" t="str">
        <f aca="false">IF($W762="","",INDEX(Primary!H$5:H$2450,$W762))</f>
        <v/>
      </c>
      <c r="Q762" s="18" t="str">
        <f aca="false">IF($W762="","",INDEX(Primary!I$5:I$2450,$W762))</f>
        <v/>
      </c>
      <c r="R762" s="19" t="str">
        <f aca="false">IF($E762="Yes",L762+P762,"")</f>
        <v/>
      </c>
      <c r="S762" s="19" t="str">
        <f aca="false">IF($E762="Yes",H762-R762,"")</f>
        <v/>
      </c>
      <c r="T762" s="6" t="str">
        <f aca="false">IF($E762="Yes",IF(ROUND(ABS(S762),2)&lt;=$T$2,"OK","CHECK"),"n/a")</f>
        <v>n/a</v>
      </c>
      <c r="U762" s="20" t="n">
        <f aca="false">Total!J762</f>
        <v>45.54</v>
      </c>
      <c r="V762" s="17" t="str">
        <f aca="false">IFERROR(MATCH($A762,'Stock Exchange'!$A$5:$A$2450,0),"")</f>
        <v/>
      </c>
      <c r="W762" s="17" t="str">
        <f aca="false">IFERROR(MATCH($A762,Primary!$A$5:$A$2450,0),"")</f>
        <v/>
      </c>
    </row>
    <row r="763" customFormat="false" ht="15" hidden="false" customHeight="false" outlineLevel="0" collapsed="false">
      <c r="A763" s="16" t="n">
        <f aca="false">Total!A763</f>
        <v>37998</v>
      </c>
      <c r="B763" s="17" t="n">
        <f aca="false">YEAR(A763)</f>
        <v>2004</v>
      </c>
      <c r="C763" s="17" t="n">
        <f aca="false">MONTH(A763)</f>
        <v>1</v>
      </c>
      <c r="D763" s="6" t="str">
        <f aca="false">IF(MONTH(A763)&gt;=4,"FY "&amp;YEAR(A763)&amp;"-"&amp;RIGHT(YEAR(A763)+1,2),"FY "&amp;(YEAR(A763)-1)&amp;"-"&amp;RIGHT(YEAR(A763),2))</f>
        <v>FY 2003-04</v>
      </c>
      <c r="E763" s="6" t="str">
        <f aca="false">IF(AND(V763&lt;&gt;"",W763&lt;&gt;""),"Yes","No")</f>
        <v>No</v>
      </c>
      <c r="F763" s="18" t="n">
        <f aca="false">Total!F763</f>
        <v>1447.9</v>
      </c>
      <c r="G763" s="18" t="n">
        <f aca="false">Total!G763</f>
        <v>998.8</v>
      </c>
      <c r="H763" s="18" t="n">
        <f aca="false">Total!H763</f>
        <v>449.2</v>
      </c>
      <c r="I763" s="18" t="n">
        <f aca="false">Total!I763</f>
        <v>98.7</v>
      </c>
      <c r="J763" s="18" t="str">
        <f aca="false">IF($V763="","",INDEX('Stock Exchange'!F$5:F$2450,$V763))</f>
        <v/>
      </c>
      <c r="K763" s="18" t="str">
        <f aca="false">IF($V763="","",INDEX('Stock Exchange'!G$5:G$2450,$V763))</f>
        <v/>
      </c>
      <c r="L763" s="18" t="str">
        <f aca="false">IF($V763="","",INDEX('Stock Exchange'!H$5:H$2450,$V763))</f>
        <v/>
      </c>
      <c r="M763" s="18" t="str">
        <f aca="false">IF($V763="","",INDEX('Stock Exchange'!I$5:I$2450,$V763))</f>
        <v/>
      </c>
      <c r="N763" s="18" t="str">
        <f aca="false">IF($W763="","",INDEX(Primary!F$5:F$2450,$W763))</f>
        <v/>
      </c>
      <c r="O763" s="18" t="str">
        <f aca="false">IF($W763="","",INDEX(Primary!G$5:G$2450,$W763))</f>
        <v/>
      </c>
      <c r="P763" s="18" t="str">
        <f aca="false">IF($W763="","",INDEX(Primary!H$5:H$2450,$W763))</f>
        <v/>
      </c>
      <c r="Q763" s="18" t="str">
        <f aca="false">IF($W763="","",INDEX(Primary!I$5:I$2450,$W763))</f>
        <v/>
      </c>
      <c r="R763" s="19" t="str">
        <f aca="false">IF($E763="Yes",L763+P763,"")</f>
        <v/>
      </c>
      <c r="S763" s="19" t="str">
        <f aca="false">IF($E763="Yes",H763-R763,"")</f>
        <v/>
      </c>
      <c r="T763" s="6" t="str">
        <f aca="false">IF($E763="Yes",IF(ROUND(ABS(S763),2)&lt;=$T$2,"OK","CHECK"),"n/a")</f>
        <v>n/a</v>
      </c>
      <c r="U763" s="20" t="n">
        <f aca="false">Total!J763</f>
        <v>45.5</v>
      </c>
      <c r="V763" s="17" t="str">
        <f aca="false">IFERROR(MATCH($A763,'Stock Exchange'!$A$5:$A$2450,0),"")</f>
        <v/>
      </c>
      <c r="W763" s="17" t="str">
        <f aca="false">IFERROR(MATCH($A763,Primary!$A$5:$A$2450,0),"")</f>
        <v/>
      </c>
    </row>
    <row r="764" customFormat="false" ht="15" hidden="false" customHeight="false" outlineLevel="0" collapsed="false">
      <c r="A764" s="16" t="n">
        <f aca="false">Total!A764</f>
        <v>37999</v>
      </c>
      <c r="B764" s="17" t="n">
        <f aca="false">YEAR(A764)</f>
        <v>2004</v>
      </c>
      <c r="C764" s="17" t="n">
        <f aca="false">MONTH(A764)</f>
        <v>1</v>
      </c>
      <c r="D764" s="6" t="str">
        <f aca="false">IF(MONTH(A764)&gt;=4,"FY "&amp;YEAR(A764)&amp;"-"&amp;RIGHT(YEAR(A764)+1,2),"FY "&amp;(YEAR(A764)-1)&amp;"-"&amp;RIGHT(YEAR(A764),2))</f>
        <v>FY 2003-04</v>
      </c>
      <c r="E764" s="6" t="str">
        <f aca="false">IF(AND(V764&lt;&gt;"",W764&lt;&gt;""),"Yes","No")</f>
        <v>No</v>
      </c>
      <c r="F764" s="18" t="n">
        <f aca="false">Total!F764</f>
        <v>851.8</v>
      </c>
      <c r="G764" s="18" t="n">
        <f aca="false">Total!G764</f>
        <v>678.5</v>
      </c>
      <c r="H764" s="18" t="n">
        <f aca="false">Total!H764</f>
        <v>173.2</v>
      </c>
      <c r="I764" s="18" t="n">
        <f aca="false">Total!I764</f>
        <v>38.1</v>
      </c>
      <c r="J764" s="18" t="str">
        <f aca="false">IF($V764="","",INDEX('Stock Exchange'!F$5:F$2450,$V764))</f>
        <v/>
      </c>
      <c r="K764" s="18" t="str">
        <f aca="false">IF($V764="","",INDEX('Stock Exchange'!G$5:G$2450,$V764))</f>
        <v/>
      </c>
      <c r="L764" s="18" t="str">
        <f aca="false">IF($V764="","",INDEX('Stock Exchange'!H$5:H$2450,$V764))</f>
        <v/>
      </c>
      <c r="M764" s="18" t="str">
        <f aca="false">IF($V764="","",INDEX('Stock Exchange'!I$5:I$2450,$V764))</f>
        <v/>
      </c>
      <c r="N764" s="18" t="str">
        <f aca="false">IF($W764="","",INDEX(Primary!F$5:F$2450,$W764))</f>
        <v/>
      </c>
      <c r="O764" s="18" t="str">
        <f aca="false">IF($W764="","",INDEX(Primary!G$5:G$2450,$W764))</f>
        <v/>
      </c>
      <c r="P764" s="18" t="str">
        <f aca="false">IF($W764="","",INDEX(Primary!H$5:H$2450,$W764))</f>
        <v/>
      </c>
      <c r="Q764" s="18" t="str">
        <f aca="false">IF($W764="","",INDEX(Primary!I$5:I$2450,$W764))</f>
        <v/>
      </c>
      <c r="R764" s="19" t="str">
        <f aca="false">IF($E764="Yes",L764+P764,"")</f>
        <v/>
      </c>
      <c r="S764" s="19" t="str">
        <f aca="false">IF($E764="Yes",H764-R764,"")</f>
        <v/>
      </c>
      <c r="T764" s="6" t="str">
        <f aca="false">IF($E764="Yes",IF(ROUND(ABS(S764),2)&lt;=$T$2,"OK","CHECK"),"n/a")</f>
        <v>n/a</v>
      </c>
      <c r="U764" s="20" t="n">
        <f aca="false">Total!J764</f>
        <v>45.42</v>
      </c>
      <c r="V764" s="17" t="str">
        <f aca="false">IFERROR(MATCH($A764,'Stock Exchange'!$A$5:$A$2450,0),"")</f>
        <v/>
      </c>
      <c r="W764" s="17" t="str">
        <f aca="false">IFERROR(MATCH($A764,Primary!$A$5:$A$2450,0),"")</f>
        <v/>
      </c>
    </row>
    <row r="765" customFormat="false" ht="15" hidden="false" customHeight="false" outlineLevel="0" collapsed="false">
      <c r="A765" s="16" t="n">
        <f aca="false">Total!A765</f>
        <v>38000</v>
      </c>
      <c r="B765" s="17" t="n">
        <f aca="false">YEAR(A765)</f>
        <v>2004</v>
      </c>
      <c r="C765" s="17" t="n">
        <f aca="false">MONTH(A765)</f>
        <v>1</v>
      </c>
      <c r="D765" s="6" t="str">
        <f aca="false">IF(MONTH(A765)&gt;=4,"FY "&amp;YEAR(A765)&amp;"-"&amp;RIGHT(YEAR(A765)+1,2),"FY "&amp;(YEAR(A765)-1)&amp;"-"&amp;RIGHT(YEAR(A765),2))</f>
        <v>FY 2003-04</v>
      </c>
      <c r="E765" s="6" t="str">
        <f aca="false">IF(AND(V765&lt;&gt;"",W765&lt;&gt;""),"Yes","No")</f>
        <v>No</v>
      </c>
      <c r="F765" s="18" t="n">
        <f aca="false">Total!F765</f>
        <v>723.3</v>
      </c>
      <c r="G765" s="18" t="n">
        <f aca="false">Total!G765</f>
        <v>764.6</v>
      </c>
      <c r="H765" s="18" t="n">
        <f aca="false">Total!H765</f>
        <v>-41.3</v>
      </c>
      <c r="I765" s="18" t="n">
        <f aca="false">Total!I765</f>
        <v>-9.1</v>
      </c>
      <c r="J765" s="18" t="str">
        <f aca="false">IF($V765="","",INDEX('Stock Exchange'!F$5:F$2450,$V765))</f>
        <v/>
      </c>
      <c r="K765" s="18" t="str">
        <f aca="false">IF($V765="","",INDEX('Stock Exchange'!G$5:G$2450,$V765))</f>
        <v/>
      </c>
      <c r="L765" s="18" t="str">
        <f aca="false">IF($V765="","",INDEX('Stock Exchange'!H$5:H$2450,$V765))</f>
        <v/>
      </c>
      <c r="M765" s="18" t="str">
        <f aca="false">IF($V765="","",INDEX('Stock Exchange'!I$5:I$2450,$V765))</f>
        <v/>
      </c>
      <c r="N765" s="18" t="str">
        <f aca="false">IF($W765="","",INDEX(Primary!F$5:F$2450,$W765))</f>
        <v/>
      </c>
      <c r="O765" s="18" t="str">
        <f aca="false">IF($W765="","",INDEX(Primary!G$5:G$2450,$W765))</f>
        <v/>
      </c>
      <c r="P765" s="18" t="str">
        <f aca="false">IF($W765="","",INDEX(Primary!H$5:H$2450,$W765))</f>
        <v/>
      </c>
      <c r="Q765" s="18" t="str">
        <f aca="false">IF($W765="","",INDEX(Primary!I$5:I$2450,$W765))</f>
        <v/>
      </c>
      <c r="R765" s="19" t="str">
        <f aca="false">IF($E765="Yes",L765+P765,"")</f>
        <v/>
      </c>
      <c r="S765" s="19" t="str">
        <f aca="false">IF($E765="Yes",H765-R765,"")</f>
        <v/>
      </c>
      <c r="T765" s="6" t="str">
        <f aca="false">IF($E765="Yes",IF(ROUND(ABS(S765),2)&lt;=$T$2,"OK","CHECK"),"n/a")</f>
        <v>n/a</v>
      </c>
      <c r="U765" s="20" t="n">
        <f aca="false">Total!J765</f>
        <v>45.43</v>
      </c>
      <c r="V765" s="17" t="str">
        <f aca="false">IFERROR(MATCH($A765,'Stock Exchange'!$A$5:$A$2450,0),"")</f>
        <v/>
      </c>
      <c r="W765" s="17" t="str">
        <f aca="false">IFERROR(MATCH($A765,Primary!$A$5:$A$2450,0),"")</f>
        <v/>
      </c>
    </row>
    <row r="766" customFormat="false" ht="15" hidden="false" customHeight="false" outlineLevel="0" collapsed="false">
      <c r="A766" s="16" t="n">
        <f aca="false">Total!A766</f>
        <v>38001</v>
      </c>
      <c r="B766" s="17" t="n">
        <f aca="false">YEAR(A766)</f>
        <v>2004</v>
      </c>
      <c r="C766" s="17" t="n">
        <f aca="false">MONTH(A766)</f>
        <v>1</v>
      </c>
      <c r="D766" s="6" t="str">
        <f aca="false">IF(MONTH(A766)&gt;=4,"FY "&amp;YEAR(A766)&amp;"-"&amp;RIGHT(YEAR(A766)+1,2),"FY "&amp;(YEAR(A766)-1)&amp;"-"&amp;RIGHT(YEAR(A766),2))</f>
        <v>FY 2003-04</v>
      </c>
      <c r="E766" s="6" t="str">
        <f aca="false">IF(AND(V766&lt;&gt;"",W766&lt;&gt;""),"Yes","No")</f>
        <v>No</v>
      </c>
      <c r="F766" s="18" t="n">
        <f aca="false">Total!F766</f>
        <v>803.3</v>
      </c>
      <c r="G766" s="18" t="n">
        <f aca="false">Total!G766</f>
        <v>782.4</v>
      </c>
      <c r="H766" s="18" t="n">
        <f aca="false">Total!H766</f>
        <v>20.9</v>
      </c>
      <c r="I766" s="18" t="n">
        <f aca="false">Total!I766</f>
        <v>4.6</v>
      </c>
      <c r="J766" s="18" t="str">
        <f aca="false">IF($V766="","",INDEX('Stock Exchange'!F$5:F$2450,$V766))</f>
        <v/>
      </c>
      <c r="K766" s="18" t="str">
        <f aca="false">IF($V766="","",INDEX('Stock Exchange'!G$5:G$2450,$V766))</f>
        <v/>
      </c>
      <c r="L766" s="18" t="str">
        <f aca="false">IF($V766="","",INDEX('Stock Exchange'!H$5:H$2450,$V766))</f>
        <v/>
      </c>
      <c r="M766" s="18" t="str">
        <f aca="false">IF($V766="","",INDEX('Stock Exchange'!I$5:I$2450,$V766))</f>
        <v/>
      </c>
      <c r="N766" s="18" t="str">
        <f aca="false">IF($W766="","",INDEX(Primary!F$5:F$2450,$W766))</f>
        <v/>
      </c>
      <c r="O766" s="18" t="str">
        <f aca="false">IF($W766="","",INDEX(Primary!G$5:G$2450,$W766))</f>
        <v/>
      </c>
      <c r="P766" s="18" t="str">
        <f aca="false">IF($W766="","",INDEX(Primary!H$5:H$2450,$W766))</f>
        <v/>
      </c>
      <c r="Q766" s="18" t="str">
        <f aca="false">IF($W766="","",INDEX(Primary!I$5:I$2450,$W766))</f>
        <v/>
      </c>
      <c r="R766" s="19" t="str">
        <f aca="false">IF($E766="Yes",L766+P766,"")</f>
        <v/>
      </c>
      <c r="S766" s="19" t="str">
        <f aca="false">IF($E766="Yes",H766-R766,"")</f>
        <v/>
      </c>
      <c r="T766" s="6" t="str">
        <f aca="false">IF($E766="Yes",IF(ROUND(ABS(S766),2)&lt;=$T$2,"OK","CHECK"),"n/a")</f>
        <v>n/a</v>
      </c>
      <c r="U766" s="20" t="n">
        <f aca="false">Total!J766</f>
        <v>45.41</v>
      </c>
      <c r="V766" s="17" t="str">
        <f aca="false">IFERROR(MATCH($A766,'Stock Exchange'!$A$5:$A$2450,0),"")</f>
        <v/>
      </c>
      <c r="W766" s="17" t="str">
        <f aca="false">IFERROR(MATCH($A766,Primary!$A$5:$A$2450,0),"")</f>
        <v/>
      </c>
    </row>
    <row r="767" customFormat="false" ht="15" hidden="false" customHeight="false" outlineLevel="0" collapsed="false">
      <c r="A767" s="16" t="n">
        <f aca="false">Total!A767</f>
        <v>38002</v>
      </c>
      <c r="B767" s="17" t="n">
        <f aca="false">YEAR(A767)</f>
        <v>2004</v>
      </c>
      <c r="C767" s="17" t="n">
        <f aca="false">MONTH(A767)</f>
        <v>1</v>
      </c>
      <c r="D767" s="6" t="str">
        <f aca="false">IF(MONTH(A767)&gt;=4,"FY "&amp;YEAR(A767)&amp;"-"&amp;RIGHT(YEAR(A767)+1,2),"FY "&amp;(YEAR(A767)-1)&amp;"-"&amp;RIGHT(YEAR(A767),2))</f>
        <v>FY 2003-04</v>
      </c>
      <c r="E767" s="6" t="str">
        <f aca="false">IF(AND(V767&lt;&gt;"",W767&lt;&gt;""),"Yes","No")</f>
        <v>No</v>
      </c>
      <c r="F767" s="18" t="n">
        <f aca="false">Total!F767</f>
        <v>631</v>
      </c>
      <c r="G767" s="18" t="n">
        <f aca="false">Total!G767</f>
        <v>688.4</v>
      </c>
      <c r="H767" s="18" t="n">
        <f aca="false">Total!H767</f>
        <v>-57.5</v>
      </c>
      <c r="I767" s="18" t="n">
        <f aca="false">Total!I767</f>
        <v>-12.7</v>
      </c>
      <c r="J767" s="18" t="str">
        <f aca="false">IF($V767="","",INDEX('Stock Exchange'!F$5:F$2450,$V767))</f>
        <v/>
      </c>
      <c r="K767" s="18" t="str">
        <f aca="false">IF($V767="","",INDEX('Stock Exchange'!G$5:G$2450,$V767))</f>
        <v/>
      </c>
      <c r="L767" s="18" t="str">
        <f aca="false">IF($V767="","",INDEX('Stock Exchange'!H$5:H$2450,$V767))</f>
        <v/>
      </c>
      <c r="M767" s="18" t="str">
        <f aca="false">IF($V767="","",INDEX('Stock Exchange'!I$5:I$2450,$V767))</f>
        <v/>
      </c>
      <c r="N767" s="18" t="str">
        <f aca="false">IF($W767="","",INDEX(Primary!F$5:F$2450,$W767))</f>
        <v/>
      </c>
      <c r="O767" s="18" t="str">
        <f aca="false">IF($W767="","",INDEX(Primary!G$5:G$2450,$W767))</f>
        <v/>
      </c>
      <c r="P767" s="18" t="str">
        <f aca="false">IF($W767="","",INDEX(Primary!H$5:H$2450,$W767))</f>
        <v/>
      </c>
      <c r="Q767" s="18" t="str">
        <f aca="false">IF($W767="","",INDEX(Primary!I$5:I$2450,$W767))</f>
        <v/>
      </c>
      <c r="R767" s="19" t="str">
        <f aca="false">IF($E767="Yes",L767+P767,"")</f>
        <v/>
      </c>
      <c r="S767" s="19" t="str">
        <f aca="false">IF($E767="Yes",H767-R767,"")</f>
        <v/>
      </c>
      <c r="T767" s="6" t="str">
        <f aca="false">IF($E767="Yes",IF(ROUND(ABS(S767),2)&lt;=$T$2,"OK","CHECK"),"n/a")</f>
        <v>n/a</v>
      </c>
      <c r="U767" s="20" t="n">
        <f aca="false">Total!J767</f>
        <v>45.43</v>
      </c>
      <c r="V767" s="17" t="str">
        <f aca="false">IFERROR(MATCH($A767,'Stock Exchange'!$A$5:$A$2450,0),"")</f>
        <v/>
      </c>
      <c r="W767" s="17" t="str">
        <f aca="false">IFERROR(MATCH($A767,Primary!$A$5:$A$2450,0),"")</f>
        <v/>
      </c>
    </row>
    <row r="768" customFormat="false" ht="15" hidden="false" customHeight="false" outlineLevel="0" collapsed="false">
      <c r="A768" s="16" t="n">
        <f aca="false">Total!A768</f>
        <v>38005</v>
      </c>
      <c r="B768" s="17" t="n">
        <f aca="false">YEAR(A768)</f>
        <v>2004</v>
      </c>
      <c r="C768" s="17" t="n">
        <f aca="false">MONTH(A768)</f>
        <v>1</v>
      </c>
      <c r="D768" s="6" t="str">
        <f aca="false">IF(MONTH(A768)&gt;=4,"FY "&amp;YEAR(A768)&amp;"-"&amp;RIGHT(YEAR(A768)+1,2),"FY "&amp;(YEAR(A768)-1)&amp;"-"&amp;RIGHT(YEAR(A768),2))</f>
        <v>FY 2003-04</v>
      </c>
      <c r="E768" s="6" t="str">
        <f aca="false">IF(AND(V768&lt;&gt;"",W768&lt;&gt;""),"Yes","No")</f>
        <v>No</v>
      </c>
      <c r="F768" s="18" t="n">
        <f aca="false">Total!F768</f>
        <v>789.7</v>
      </c>
      <c r="G768" s="18" t="n">
        <f aca="false">Total!G768</f>
        <v>876.6</v>
      </c>
      <c r="H768" s="18" t="n">
        <f aca="false">Total!H768</f>
        <v>-86.9</v>
      </c>
      <c r="I768" s="18" t="n">
        <f aca="false">Total!I768</f>
        <v>-19.1</v>
      </c>
      <c r="J768" s="18" t="str">
        <f aca="false">IF($V768="","",INDEX('Stock Exchange'!F$5:F$2450,$V768))</f>
        <v/>
      </c>
      <c r="K768" s="18" t="str">
        <f aca="false">IF($V768="","",INDEX('Stock Exchange'!G$5:G$2450,$V768))</f>
        <v/>
      </c>
      <c r="L768" s="18" t="str">
        <f aca="false">IF($V768="","",INDEX('Stock Exchange'!H$5:H$2450,$V768))</f>
        <v/>
      </c>
      <c r="M768" s="18" t="str">
        <f aca="false">IF($V768="","",INDEX('Stock Exchange'!I$5:I$2450,$V768))</f>
        <v/>
      </c>
      <c r="N768" s="18" t="str">
        <f aca="false">IF($W768="","",INDEX(Primary!F$5:F$2450,$W768))</f>
        <v/>
      </c>
      <c r="O768" s="18" t="str">
        <f aca="false">IF($W768="","",INDEX(Primary!G$5:G$2450,$W768))</f>
        <v/>
      </c>
      <c r="P768" s="18" t="str">
        <f aca="false">IF($W768="","",INDEX(Primary!H$5:H$2450,$W768))</f>
        <v/>
      </c>
      <c r="Q768" s="18" t="str">
        <f aca="false">IF($W768="","",INDEX(Primary!I$5:I$2450,$W768))</f>
        <v/>
      </c>
      <c r="R768" s="19" t="str">
        <f aca="false">IF($E768="Yes",L768+P768,"")</f>
        <v/>
      </c>
      <c r="S768" s="19" t="str">
        <f aca="false">IF($E768="Yes",H768-R768,"")</f>
        <v/>
      </c>
      <c r="T768" s="6" t="str">
        <f aca="false">IF($E768="Yes",IF(ROUND(ABS(S768),2)&lt;=$T$2,"OK","CHECK"),"n/a")</f>
        <v>n/a</v>
      </c>
      <c r="U768" s="20" t="n">
        <f aca="false">Total!J768</f>
        <v>45.45</v>
      </c>
      <c r="V768" s="17" t="str">
        <f aca="false">IFERROR(MATCH($A768,'Stock Exchange'!$A$5:$A$2450,0),"")</f>
        <v/>
      </c>
      <c r="W768" s="17" t="str">
        <f aca="false">IFERROR(MATCH($A768,Primary!$A$5:$A$2450,0),"")</f>
        <v/>
      </c>
    </row>
    <row r="769" customFormat="false" ht="15" hidden="false" customHeight="false" outlineLevel="0" collapsed="false">
      <c r="A769" s="16" t="n">
        <f aca="false">Total!A769</f>
        <v>38006</v>
      </c>
      <c r="B769" s="17" t="n">
        <f aca="false">YEAR(A769)</f>
        <v>2004</v>
      </c>
      <c r="C769" s="17" t="n">
        <f aca="false">MONTH(A769)</f>
        <v>1</v>
      </c>
      <c r="D769" s="6" t="str">
        <f aca="false">IF(MONTH(A769)&gt;=4,"FY "&amp;YEAR(A769)&amp;"-"&amp;RIGHT(YEAR(A769)+1,2),"FY "&amp;(YEAR(A769)-1)&amp;"-"&amp;RIGHT(YEAR(A769),2))</f>
        <v>FY 2003-04</v>
      </c>
      <c r="E769" s="6" t="str">
        <f aca="false">IF(AND(V769&lt;&gt;"",W769&lt;&gt;""),"Yes","No")</f>
        <v>No</v>
      </c>
      <c r="F769" s="18" t="n">
        <f aca="false">Total!F769</f>
        <v>679.5</v>
      </c>
      <c r="G769" s="18" t="n">
        <f aca="false">Total!G769</f>
        <v>652</v>
      </c>
      <c r="H769" s="18" t="n">
        <f aca="false">Total!H769</f>
        <v>27.5</v>
      </c>
      <c r="I769" s="18" t="n">
        <f aca="false">Total!I769</f>
        <v>6.1</v>
      </c>
      <c r="J769" s="18" t="str">
        <f aca="false">IF($V769="","",INDEX('Stock Exchange'!F$5:F$2450,$V769))</f>
        <v/>
      </c>
      <c r="K769" s="18" t="str">
        <f aca="false">IF($V769="","",INDEX('Stock Exchange'!G$5:G$2450,$V769))</f>
        <v/>
      </c>
      <c r="L769" s="18" t="str">
        <f aca="false">IF($V769="","",INDEX('Stock Exchange'!H$5:H$2450,$V769))</f>
        <v/>
      </c>
      <c r="M769" s="18" t="str">
        <f aca="false">IF($V769="","",INDEX('Stock Exchange'!I$5:I$2450,$V769))</f>
        <v/>
      </c>
      <c r="N769" s="18" t="str">
        <f aca="false">IF($W769="","",INDEX(Primary!F$5:F$2450,$W769))</f>
        <v/>
      </c>
      <c r="O769" s="18" t="str">
        <f aca="false">IF($W769="","",INDEX(Primary!G$5:G$2450,$W769))</f>
        <v/>
      </c>
      <c r="P769" s="18" t="str">
        <f aca="false">IF($W769="","",INDEX(Primary!H$5:H$2450,$W769))</f>
        <v/>
      </c>
      <c r="Q769" s="18" t="str">
        <f aca="false">IF($W769="","",INDEX(Primary!I$5:I$2450,$W769))</f>
        <v/>
      </c>
      <c r="R769" s="19" t="str">
        <f aca="false">IF($E769="Yes",L769+P769,"")</f>
        <v/>
      </c>
      <c r="S769" s="19" t="str">
        <f aca="false">IF($E769="Yes",H769-R769,"")</f>
        <v/>
      </c>
      <c r="T769" s="6" t="str">
        <f aca="false">IF($E769="Yes",IF(ROUND(ABS(S769),2)&lt;=$T$2,"OK","CHECK"),"n/a")</f>
        <v>n/a</v>
      </c>
      <c r="U769" s="20" t="n">
        <f aca="false">Total!J769</f>
        <v>45.41</v>
      </c>
      <c r="V769" s="17" t="str">
        <f aca="false">IFERROR(MATCH($A769,'Stock Exchange'!$A$5:$A$2450,0),"")</f>
        <v/>
      </c>
      <c r="W769" s="17" t="str">
        <f aca="false">IFERROR(MATCH($A769,Primary!$A$5:$A$2450,0),"")</f>
        <v/>
      </c>
    </row>
    <row r="770" customFormat="false" ht="15" hidden="false" customHeight="false" outlineLevel="0" collapsed="false">
      <c r="A770" s="16" t="n">
        <f aca="false">Total!A770</f>
        <v>38007</v>
      </c>
      <c r="B770" s="17" t="n">
        <f aca="false">YEAR(A770)</f>
        <v>2004</v>
      </c>
      <c r="C770" s="17" t="n">
        <f aca="false">MONTH(A770)</f>
        <v>1</v>
      </c>
      <c r="D770" s="6" t="str">
        <f aca="false">IF(MONTH(A770)&gt;=4,"FY "&amp;YEAR(A770)&amp;"-"&amp;RIGHT(YEAR(A770)+1,2),"FY "&amp;(YEAR(A770)-1)&amp;"-"&amp;RIGHT(YEAR(A770),2))</f>
        <v>FY 2003-04</v>
      </c>
      <c r="E770" s="6" t="str">
        <f aca="false">IF(AND(V770&lt;&gt;"",W770&lt;&gt;""),"Yes","No")</f>
        <v>No</v>
      </c>
      <c r="F770" s="18" t="n">
        <f aca="false">Total!F770</f>
        <v>854.3</v>
      </c>
      <c r="G770" s="18" t="n">
        <f aca="false">Total!G770</f>
        <v>510.4</v>
      </c>
      <c r="H770" s="18" t="n">
        <f aca="false">Total!H770</f>
        <v>344</v>
      </c>
      <c r="I770" s="18" t="n">
        <f aca="false">Total!I770</f>
        <v>75.7</v>
      </c>
      <c r="J770" s="18" t="str">
        <f aca="false">IF($V770="","",INDEX('Stock Exchange'!F$5:F$2450,$V770))</f>
        <v/>
      </c>
      <c r="K770" s="18" t="str">
        <f aca="false">IF($V770="","",INDEX('Stock Exchange'!G$5:G$2450,$V770))</f>
        <v/>
      </c>
      <c r="L770" s="18" t="str">
        <f aca="false">IF($V770="","",INDEX('Stock Exchange'!H$5:H$2450,$V770))</f>
        <v/>
      </c>
      <c r="M770" s="18" t="str">
        <f aca="false">IF($V770="","",INDEX('Stock Exchange'!I$5:I$2450,$V770))</f>
        <v/>
      </c>
      <c r="N770" s="18" t="str">
        <f aca="false">IF($W770="","",INDEX(Primary!F$5:F$2450,$W770))</f>
        <v/>
      </c>
      <c r="O770" s="18" t="str">
        <f aca="false">IF($W770="","",INDEX(Primary!G$5:G$2450,$W770))</f>
        <v/>
      </c>
      <c r="P770" s="18" t="str">
        <f aca="false">IF($W770="","",INDEX(Primary!H$5:H$2450,$W770))</f>
        <v/>
      </c>
      <c r="Q770" s="18" t="str">
        <f aca="false">IF($W770="","",INDEX(Primary!I$5:I$2450,$W770))</f>
        <v/>
      </c>
      <c r="R770" s="19" t="str">
        <f aca="false">IF($E770="Yes",L770+P770,"")</f>
        <v/>
      </c>
      <c r="S770" s="19" t="str">
        <f aca="false">IF($E770="Yes",H770-R770,"")</f>
        <v/>
      </c>
      <c r="T770" s="6" t="str">
        <f aca="false">IF($E770="Yes",IF(ROUND(ABS(S770),2)&lt;=$T$2,"OK","CHECK"),"n/a")</f>
        <v>n/a</v>
      </c>
      <c r="U770" s="20" t="n">
        <f aca="false">Total!J770</f>
        <v>45.42</v>
      </c>
      <c r="V770" s="17" t="str">
        <f aca="false">IFERROR(MATCH($A770,'Stock Exchange'!$A$5:$A$2450,0),"")</f>
        <v/>
      </c>
      <c r="W770" s="17" t="str">
        <f aca="false">IFERROR(MATCH($A770,Primary!$A$5:$A$2450,0),"")</f>
        <v/>
      </c>
    </row>
    <row r="771" customFormat="false" ht="15" hidden="false" customHeight="false" outlineLevel="0" collapsed="false">
      <c r="A771" s="16" t="n">
        <f aca="false">Total!A771</f>
        <v>38008</v>
      </c>
      <c r="B771" s="17" t="n">
        <f aca="false">YEAR(A771)</f>
        <v>2004</v>
      </c>
      <c r="C771" s="17" t="n">
        <f aca="false">MONTH(A771)</f>
        <v>1</v>
      </c>
      <c r="D771" s="6" t="str">
        <f aca="false">IF(MONTH(A771)&gt;=4,"FY "&amp;YEAR(A771)&amp;"-"&amp;RIGHT(YEAR(A771)+1,2),"FY "&amp;(YEAR(A771)-1)&amp;"-"&amp;RIGHT(YEAR(A771),2))</f>
        <v>FY 2003-04</v>
      </c>
      <c r="E771" s="6" t="str">
        <f aca="false">IF(AND(V771&lt;&gt;"",W771&lt;&gt;""),"Yes","No")</f>
        <v>No</v>
      </c>
      <c r="F771" s="18" t="n">
        <f aca="false">Total!F771</f>
        <v>750.6</v>
      </c>
      <c r="G771" s="18" t="n">
        <f aca="false">Total!G771</f>
        <v>615.9</v>
      </c>
      <c r="H771" s="18" t="n">
        <f aca="false">Total!H771</f>
        <v>134.7</v>
      </c>
      <c r="I771" s="18" t="n">
        <f aca="false">Total!I771</f>
        <v>29.7</v>
      </c>
      <c r="J771" s="18" t="str">
        <f aca="false">IF($V771="","",INDEX('Stock Exchange'!F$5:F$2450,$V771))</f>
        <v/>
      </c>
      <c r="K771" s="18" t="str">
        <f aca="false">IF($V771="","",INDEX('Stock Exchange'!G$5:G$2450,$V771))</f>
        <v/>
      </c>
      <c r="L771" s="18" t="str">
        <f aca="false">IF($V771="","",INDEX('Stock Exchange'!H$5:H$2450,$V771))</f>
        <v/>
      </c>
      <c r="M771" s="18" t="str">
        <f aca="false">IF($V771="","",INDEX('Stock Exchange'!I$5:I$2450,$V771))</f>
        <v/>
      </c>
      <c r="N771" s="18" t="str">
        <f aca="false">IF($W771="","",INDEX(Primary!F$5:F$2450,$W771))</f>
        <v/>
      </c>
      <c r="O771" s="18" t="str">
        <f aca="false">IF($W771="","",INDEX(Primary!G$5:G$2450,$W771))</f>
        <v/>
      </c>
      <c r="P771" s="18" t="str">
        <f aca="false">IF($W771="","",INDEX(Primary!H$5:H$2450,$W771))</f>
        <v/>
      </c>
      <c r="Q771" s="18" t="str">
        <f aca="false">IF($W771="","",INDEX(Primary!I$5:I$2450,$W771))</f>
        <v/>
      </c>
      <c r="R771" s="19" t="str">
        <f aca="false">IF($E771="Yes",L771+P771,"")</f>
        <v/>
      </c>
      <c r="S771" s="19" t="str">
        <f aca="false">IF($E771="Yes",H771-R771,"")</f>
        <v/>
      </c>
      <c r="T771" s="6" t="str">
        <f aca="false">IF($E771="Yes",IF(ROUND(ABS(S771),2)&lt;=$T$2,"OK","CHECK"),"n/a")</f>
        <v>n/a</v>
      </c>
      <c r="U771" s="20" t="n">
        <f aca="false">Total!J771</f>
        <v>45.39</v>
      </c>
      <c r="V771" s="17" t="str">
        <f aca="false">IFERROR(MATCH($A771,'Stock Exchange'!$A$5:$A$2450,0),"")</f>
        <v/>
      </c>
      <c r="W771" s="17" t="str">
        <f aca="false">IFERROR(MATCH($A771,Primary!$A$5:$A$2450,0),"")</f>
        <v/>
      </c>
    </row>
    <row r="772" customFormat="false" ht="15" hidden="false" customHeight="false" outlineLevel="0" collapsed="false">
      <c r="A772" s="16" t="n">
        <f aca="false">Total!A772</f>
        <v>38009</v>
      </c>
      <c r="B772" s="17" t="n">
        <f aca="false">YEAR(A772)</f>
        <v>2004</v>
      </c>
      <c r="C772" s="17" t="n">
        <f aca="false">MONTH(A772)</f>
        <v>1</v>
      </c>
      <c r="D772" s="6" t="str">
        <f aca="false">IF(MONTH(A772)&gt;=4,"FY "&amp;YEAR(A772)&amp;"-"&amp;RIGHT(YEAR(A772)+1,2),"FY "&amp;(YEAR(A772)-1)&amp;"-"&amp;RIGHT(YEAR(A772),2))</f>
        <v>FY 2003-04</v>
      </c>
      <c r="E772" s="6" t="str">
        <f aca="false">IF(AND(V772&lt;&gt;"",W772&lt;&gt;""),"Yes","No")</f>
        <v>No</v>
      </c>
      <c r="F772" s="18" t="n">
        <f aca="false">Total!F772</f>
        <v>947.1</v>
      </c>
      <c r="G772" s="18" t="n">
        <f aca="false">Total!G772</f>
        <v>899.1</v>
      </c>
      <c r="H772" s="18" t="n">
        <f aca="false">Total!H772</f>
        <v>48</v>
      </c>
      <c r="I772" s="18" t="n">
        <f aca="false">Total!I772</f>
        <v>10.6</v>
      </c>
      <c r="J772" s="18" t="str">
        <f aca="false">IF($V772="","",INDEX('Stock Exchange'!F$5:F$2450,$V772))</f>
        <v/>
      </c>
      <c r="K772" s="18" t="str">
        <f aca="false">IF($V772="","",INDEX('Stock Exchange'!G$5:G$2450,$V772))</f>
        <v/>
      </c>
      <c r="L772" s="18" t="str">
        <f aca="false">IF($V772="","",INDEX('Stock Exchange'!H$5:H$2450,$V772))</f>
        <v/>
      </c>
      <c r="M772" s="18" t="str">
        <f aca="false">IF($V772="","",INDEX('Stock Exchange'!I$5:I$2450,$V772))</f>
        <v/>
      </c>
      <c r="N772" s="18" t="str">
        <f aca="false">IF($W772="","",INDEX(Primary!F$5:F$2450,$W772))</f>
        <v/>
      </c>
      <c r="O772" s="18" t="str">
        <f aca="false">IF($W772="","",INDEX(Primary!G$5:G$2450,$W772))</f>
        <v/>
      </c>
      <c r="P772" s="18" t="str">
        <f aca="false">IF($W772="","",INDEX(Primary!H$5:H$2450,$W772))</f>
        <v/>
      </c>
      <c r="Q772" s="18" t="str">
        <f aca="false">IF($W772="","",INDEX(Primary!I$5:I$2450,$W772))</f>
        <v/>
      </c>
      <c r="R772" s="19" t="str">
        <f aca="false">IF($E772="Yes",L772+P772,"")</f>
        <v/>
      </c>
      <c r="S772" s="19" t="str">
        <f aca="false">IF($E772="Yes",H772-R772,"")</f>
        <v/>
      </c>
      <c r="T772" s="6" t="str">
        <f aca="false">IF($E772="Yes",IF(ROUND(ABS(S772),2)&lt;=$T$2,"OK","CHECK"),"n/a")</f>
        <v>n/a</v>
      </c>
      <c r="U772" s="20" t="n">
        <f aca="false">Total!J772</f>
        <v>45.4</v>
      </c>
      <c r="V772" s="17" t="str">
        <f aca="false">IFERROR(MATCH($A772,'Stock Exchange'!$A$5:$A$2450,0),"")</f>
        <v/>
      </c>
      <c r="W772" s="17" t="str">
        <f aca="false">IFERROR(MATCH($A772,Primary!$A$5:$A$2450,0),"")</f>
        <v/>
      </c>
    </row>
    <row r="773" customFormat="false" ht="15" hidden="false" customHeight="false" outlineLevel="0" collapsed="false">
      <c r="A773" s="16" t="n">
        <f aca="false">Total!A773</f>
        <v>38013</v>
      </c>
      <c r="B773" s="17" t="n">
        <f aca="false">YEAR(A773)</f>
        <v>2004</v>
      </c>
      <c r="C773" s="17" t="n">
        <f aca="false">MONTH(A773)</f>
        <v>1</v>
      </c>
      <c r="D773" s="6" t="str">
        <f aca="false">IF(MONTH(A773)&gt;=4,"FY "&amp;YEAR(A773)&amp;"-"&amp;RIGHT(YEAR(A773)+1,2),"FY "&amp;(YEAR(A773)-1)&amp;"-"&amp;RIGHT(YEAR(A773),2))</f>
        <v>FY 2003-04</v>
      </c>
      <c r="E773" s="6" t="str">
        <f aca="false">IF(AND(V773&lt;&gt;"",W773&lt;&gt;""),"Yes","No")</f>
        <v>No</v>
      </c>
      <c r="F773" s="18" t="n">
        <f aca="false">Total!F773</f>
        <v>703.2</v>
      </c>
      <c r="G773" s="18" t="n">
        <f aca="false">Total!G773</f>
        <v>641.7</v>
      </c>
      <c r="H773" s="18" t="n">
        <f aca="false">Total!H773</f>
        <v>61.5</v>
      </c>
      <c r="I773" s="18" t="n">
        <f aca="false">Total!I773</f>
        <v>13.6</v>
      </c>
      <c r="J773" s="18" t="str">
        <f aca="false">IF($V773="","",INDEX('Stock Exchange'!F$5:F$2450,$V773))</f>
        <v/>
      </c>
      <c r="K773" s="18" t="str">
        <f aca="false">IF($V773="","",INDEX('Stock Exchange'!G$5:G$2450,$V773))</f>
        <v/>
      </c>
      <c r="L773" s="18" t="str">
        <f aca="false">IF($V773="","",INDEX('Stock Exchange'!H$5:H$2450,$V773))</f>
        <v/>
      </c>
      <c r="M773" s="18" t="str">
        <f aca="false">IF($V773="","",INDEX('Stock Exchange'!I$5:I$2450,$V773))</f>
        <v/>
      </c>
      <c r="N773" s="18" t="str">
        <f aca="false">IF($W773="","",INDEX(Primary!F$5:F$2450,$W773))</f>
        <v/>
      </c>
      <c r="O773" s="18" t="str">
        <f aca="false">IF($W773="","",INDEX(Primary!G$5:G$2450,$W773))</f>
        <v/>
      </c>
      <c r="P773" s="18" t="str">
        <f aca="false">IF($W773="","",INDEX(Primary!H$5:H$2450,$W773))</f>
        <v/>
      </c>
      <c r="Q773" s="18" t="str">
        <f aca="false">IF($W773="","",INDEX(Primary!I$5:I$2450,$W773))</f>
        <v/>
      </c>
      <c r="R773" s="19" t="str">
        <f aca="false">IF($E773="Yes",L773+P773,"")</f>
        <v/>
      </c>
      <c r="S773" s="19" t="str">
        <f aca="false">IF($E773="Yes",H773-R773,"")</f>
        <v/>
      </c>
      <c r="T773" s="6" t="str">
        <f aca="false">IF($E773="Yes",IF(ROUND(ABS(S773),2)&lt;=$T$2,"OK","CHECK"),"n/a")</f>
        <v>n/a</v>
      </c>
      <c r="U773" s="20" t="n">
        <f aca="false">Total!J773</f>
        <v>45.36</v>
      </c>
      <c r="V773" s="17" t="str">
        <f aca="false">IFERROR(MATCH($A773,'Stock Exchange'!$A$5:$A$2450,0),"")</f>
        <v/>
      </c>
      <c r="W773" s="17" t="str">
        <f aca="false">IFERROR(MATCH($A773,Primary!$A$5:$A$2450,0),"")</f>
        <v/>
      </c>
    </row>
    <row r="774" customFormat="false" ht="15" hidden="false" customHeight="false" outlineLevel="0" collapsed="false">
      <c r="A774" s="16" t="n">
        <f aca="false">Total!A774</f>
        <v>38014</v>
      </c>
      <c r="B774" s="17" t="n">
        <f aca="false">YEAR(A774)</f>
        <v>2004</v>
      </c>
      <c r="C774" s="17" t="n">
        <f aca="false">MONTH(A774)</f>
        <v>1</v>
      </c>
      <c r="D774" s="6" t="str">
        <f aca="false">IF(MONTH(A774)&gt;=4,"FY "&amp;YEAR(A774)&amp;"-"&amp;RIGHT(YEAR(A774)+1,2),"FY "&amp;(YEAR(A774)-1)&amp;"-"&amp;RIGHT(YEAR(A774),2))</f>
        <v>FY 2003-04</v>
      </c>
      <c r="E774" s="6" t="str">
        <f aca="false">IF(AND(V774&lt;&gt;"",W774&lt;&gt;""),"Yes","No")</f>
        <v>No</v>
      </c>
      <c r="F774" s="18" t="n">
        <f aca="false">Total!F774</f>
        <v>1119.1</v>
      </c>
      <c r="G774" s="18" t="n">
        <f aca="false">Total!G774</f>
        <v>764.2</v>
      </c>
      <c r="H774" s="18" t="n">
        <f aca="false">Total!H774</f>
        <v>354.9</v>
      </c>
      <c r="I774" s="18" t="n">
        <f aca="false">Total!I774</f>
        <v>78.2</v>
      </c>
      <c r="J774" s="18" t="str">
        <f aca="false">IF($V774="","",INDEX('Stock Exchange'!F$5:F$2450,$V774))</f>
        <v/>
      </c>
      <c r="K774" s="18" t="str">
        <f aca="false">IF($V774="","",INDEX('Stock Exchange'!G$5:G$2450,$V774))</f>
        <v/>
      </c>
      <c r="L774" s="18" t="str">
        <f aca="false">IF($V774="","",INDEX('Stock Exchange'!H$5:H$2450,$V774))</f>
        <v/>
      </c>
      <c r="M774" s="18" t="str">
        <f aca="false">IF($V774="","",INDEX('Stock Exchange'!I$5:I$2450,$V774))</f>
        <v/>
      </c>
      <c r="N774" s="18" t="str">
        <f aca="false">IF($W774="","",INDEX(Primary!F$5:F$2450,$W774))</f>
        <v/>
      </c>
      <c r="O774" s="18" t="str">
        <f aca="false">IF($W774="","",INDEX(Primary!G$5:G$2450,$W774))</f>
        <v/>
      </c>
      <c r="P774" s="18" t="str">
        <f aca="false">IF($W774="","",INDEX(Primary!H$5:H$2450,$W774))</f>
        <v/>
      </c>
      <c r="Q774" s="18" t="str">
        <f aca="false">IF($W774="","",INDEX(Primary!I$5:I$2450,$W774))</f>
        <v/>
      </c>
      <c r="R774" s="19" t="str">
        <f aca="false">IF($E774="Yes",L774+P774,"")</f>
        <v/>
      </c>
      <c r="S774" s="19" t="str">
        <f aca="false">IF($E774="Yes",H774-R774,"")</f>
        <v/>
      </c>
      <c r="T774" s="6" t="str">
        <f aca="false">IF($E774="Yes",IF(ROUND(ABS(S774),2)&lt;=$T$2,"OK","CHECK"),"n/a")</f>
        <v>n/a</v>
      </c>
      <c r="U774" s="20" t="n">
        <f aca="false">Total!J774</f>
        <v>45.36</v>
      </c>
      <c r="V774" s="17" t="str">
        <f aca="false">IFERROR(MATCH($A774,'Stock Exchange'!$A$5:$A$2450,0),"")</f>
        <v/>
      </c>
      <c r="W774" s="17" t="str">
        <f aca="false">IFERROR(MATCH($A774,Primary!$A$5:$A$2450,0),"")</f>
        <v/>
      </c>
    </row>
    <row r="775" customFormat="false" ht="15" hidden="false" customHeight="false" outlineLevel="0" collapsed="false">
      <c r="A775" s="16" t="n">
        <f aca="false">Total!A775</f>
        <v>38015</v>
      </c>
      <c r="B775" s="17" t="n">
        <f aca="false">YEAR(A775)</f>
        <v>2004</v>
      </c>
      <c r="C775" s="17" t="n">
        <f aca="false">MONTH(A775)</f>
        <v>1</v>
      </c>
      <c r="D775" s="6" t="str">
        <f aca="false">IF(MONTH(A775)&gt;=4,"FY "&amp;YEAR(A775)&amp;"-"&amp;RIGHT(YEAR(A775)+1,2),"FY "&amp;(YEAR(A775)-1)&amp;"-"&amp;RIGHT(YEAR(A775),2))</f>
        <v>FY 2003-04</v>
      </c>
      <c r="E775" s="6" t="str">
        <f aca="false">IF(AND(V775&lt;&gt;"",W775&lt;&gt;""),"Yes","No")</f>
        <v>No</v>
      </c>
      <c r="F775" s="18" t="n">
        <f aca="false">Total!F775</f>
        <v>897.4</v>
      </c>
      <c r="G775" s="18" t="n">
        <f aca="false">Total!G775</f>
        <v>638.1</v>
      </c>
      <c r="H775" s="18" t="n">
        <f aca="false">Total!H775</f>
        <v>259.3</v>
      </c>
      <c r="I775" s="18" t="n">
        <f aca="false">Total!I775</f>
        <v>57.2</v>
      </c>
      <c r="J775" s="18" t="str">
        <f aca="false">IF($V775="","",INDEX('Stock Exchange'!F$5:F$2450,$V775))</f>
        <v/>
      </c>
      <c r="K775" s="18" t="str">
        <f aca="false">IF($V775="","",INDEX('Stock Exchange'!G$5:G$2450,$V775))</f>
        <v/>
      </c>
      <c r="L775" s="18" t="str">
        <f aca="false">IF($V775="","",INDEX('Stock Exchange'!H$5:H$2450,$V775))</f>
        <v/>
      </c>
      <c r="M775" s="18" t="str">
        <f aca="false">IF($V775="","",INDEX('Stock Exchange'!I$5:I$2450,$V775))</f>
        <v/>
      </c>
      <c r="N775" s="18" t="str">
        <f aca="false">IF($W775="","",INDEX(Primary!F$5:F$2450,$W775))</f>
        <v/>
      </c>
      <c r="O775" s="18" t="str">
        <f aca="false">IF($W775="","",INDEX(Primary!G$5:G$2450,$W775))</f>
        <v/>
      </c>
      <c r="P775" s="18" t="str">
        <f aca="false">IF($W775="","",INDEX(Primary!H$5:H$2450,$W775))</f>
        <v/>
      </c>
      <c r="Q775" s="18" t="str">
        <f aca="false">IF($W775="","",INDEX(Primary!I$5:I$2450,$W775))</f>
        <v/>
      </c>
      <c r="R775" s="19" t="str">
        <f aca="false">IF($E775="Yes",L775+P775,"")</f>
        <v/>
      </c>
      <c r="S775" s="19" t="str">
        <f aca="false">IF($E775="Yes",H775-R775,"")</f>
        <v/>
      </c>
      <c r="T775" s="6" t="str">
        <f aca="false">IF($E775="Yes",IF(ROUND(ABS(S775),2)&lt;=$T$2,"OK","CHECK"),"n/a")</f>
        <v>n/a</v>
      </c>
      <c r="U775" s="20" t="n">
        <f aca="false">Total!J775</f>
        <v>45.34</v>
      </c>
      <c r="V775" s="17" t="str">
        <f aca="false">IFERROR(MATCH($A775,'Stock Exchange'!$A$5:$A$2450,0),"")</f>
        <v/>
      </c>
      <c r="W775" s="17" t="str">
        <f aca="false">IFERROR(MATCH($A775,Primary!$A$5:$A$2450,0),"")</f>
        <v/>
      </c>
    </row>
    <row r="776" customFormat="false" ht="15" hidden="false" customHeight="false" outlineLevel="0" collapsed="false">
      <c r="A776" s="16" t="n">
        <f aca="false">Total!A776</f>
        <v>38016</v>
      </c>
      <c r="B776" s="17" t="n">
        <f aca="false">YEAR(A776)</f>
        <v>2004</v>
      </c>
      <c r="C776" s="17" t="n">
        <f aca="false">MONTH(A776)</f>
        <v>1</v>
      </c>
      <c r="D776" s="6" t="str">
        <f aca="false">IF(MONTH(A776)&gt;=4,"FY "&amp;YEAR(A776)&amp;"-"&amp;RIGHT(YEAR(A776)+1,2),"FY "&amp;(YEAR(A776)-1)&amp;"-"&amp;RIGHT(YEAR(A776),2))</f>
        <v>FY 2003-04</v>
      </c>
      <c r="E776" s="6" t="str">
        <f aca="false">IF(AND(V776&lt;&gt;"",W776&lt;&gt;""),"Yes","No")</f>
        <v>No</v>
      </c>
      <c r="F776" s="18" t="n">
        <f aca="false">Total!F776</f>
        <v>818.1</v>
      </c>
      <c r="G776" s="18" t="n">
        <f aca="false">Total!G776</f>
        <v>847.9</v>
      </c>
      <c r="H776" s="18" t="n">
        <f aca="false">Total!H776</f>
        <v>-29.8</v>
      </c>
      <c r="I776" s="18" t="n">
        <f aca="false">Total!I776</f>
        <v>-6.6</v>
      </c>
      <c r="J776" s="18" t="str">
        <f aca="false">IF($V776="","",INDEX('Stock Exchange'!F$5:F$2450,$V776))</f>
        <v/>
      </c>
      <c r="K776" s="18" t="str">
        <f aca="false">IF($V776="","",INDEX('Stock Exchange'!G$5:G$2450,$V776))</f>
        <v/>
      </c>
      <c r="L776" s="18" t="str">
        <f aca="false">IF($V776="","",INDEX('Stock Exchange'!H$5:H$2450,$V776))</f>
        <v/>
      </c>
      <c r="M776" s="18" t="str">
        <f aca="false">IF($V776="","",INDEX('Stock Exchange'!I$5:I$2450,$V776))</f>
        <v/>
      </c>
      <c r="N776" s="18" t="str">
        <f aca="false">IF($W776="","",INDEX(Primary!F$5:F$2450,$W776))</f>
        <v/>
      </c>
      <c r="O776" s="18" t="str">
        <f aca="false">IF($W776="","",INDEX(Primary!G$5:G$2450,$W776))</f>
        <v/>
      </c>
      <c r="P776" s="18" t="str">
        <f aca="false">IF($W776="","",INDEX(Primary!H$5:H$2450,$W776))</f>
        <v/>
      </c>
      <c r="Q776" s="18" t="str">
        <f aca="false">IF($W776="","",INDEX(Primary!I$5:I$2450,$W776))</f>
        <v/>
      </c>
      <c r="R776" s="19" t="str">
        <f aca="false">IF($E776="Yes",L776+P776,"")</f>
        <v/>
      </c>
      <c r="S776" s="19" t="str">
        <f aca="false">IF($E776="Yes",H776-R776,"")</f>
        <v/>
      </c>
      <c r="T776" s="6" t="str">
        <f aca="false">IF($E776="Yes",IF(ROUND(ABS(S776),2)&lt;=$T$2,"OK","CHECK"),"n/a")</f>
        <v>n/a</v>
      </c>
      <c r="U776" s="20" t="n">
        <f aca="false">Total!J776</f>
        <v>45.35</v>
      </c>
      <c r="V776" s="17" t="str">
        <f aca="false">IFERROR(MATCH($A776,'Stock Exchange'!$A$5:$A$2450,0),"")</f>
        <v/>
      </c>
      <c r="W776" s="17" t="str">
        <f aca="false">IFERROR(MATCH($A776,Primary!$A$5:$A$2450,0),"")</f>
        <v/>
      </c>
    </row>
    <row r="777" customFormat="false" ht="15" hidden="false" customHeight="false" outlineLevel="0" collapsed="false">
      <c r="A777" s="16" t="n">
        <f aca="false">Total!A777</f>
        <v>38020</v>
      </c>
      <c r="B777" s="17" t="n">
        <f aca="false">YEAR(A777)</f>
        <v>2004</v>
      </c>
      <c r="C777" s="17" t="n">
        <f aca="false">MONTH(A777)</f>
        <v>2</v>
      </c>
      <c r="D777" s="6" t="str">
        <f aca="false">IF(MONTH(A777)&gt;=4,"FY "&amp;YEAR(A777)&amp;"-"&amp;RIGHT(YEAR(A777)+1,2),"FY "&amp;(YEAR(A777)-1)&amp;"-"&amp;RIGHT(YEAR(A777),2))</f>
        <v>FY 2003-04</v>
      </c>
      <c r="E777" s="6" t="str">
        <f aca="false">IF(AND(V777&lt;&gt;"",W777&lt;&gt;""),"Yes","No")</f>
        <v>No</v>
      </c>
      <c r="F777" s="18" t="n">
        <f aca="false">Total!F777</f>
        <v>694.2</v>
      </c>
      <c r="G777" s="18" t="n">
        <f aca="false">Total!G777</f>
        <v>1130.2</v>
      </c>
      <c r="H777" s="18" t="n">
        <f aca="false">Total!H777</f>
        <v>-436</v>
      </c>
      <c r="I777" s="18" t="n">
        <f aca="false">Total!I777</f>
        <v>-96.2</v>
      </c>
      <c r="J777" s="18" t="str">
        <f aca="false">IF($V777="","",INDEX('Stock Exchange'!F$5:F$2450,$V777))</f>
        <v/>
      </c>
      <c r="K777" s="18" t="str">
        <f aca="false">IF($V777="","",INDEX('Stock Exchange'!G$5:G$2450,$V777))</f>
        <v/>
      </c>
      <c r="L777" s="18" t="str">
        <f aca="false">IF($V777="","",INDEX('Stock Exchange'!H$5:H$2450,$V777))</f>
        <v/>
      </c>
      <c r="M777" s="18" t="str">
        <f aca="false">IF($V777="","",INDEX('Stock Exchange'!I$5:I$2450,$V777))</f>
        <v/>
      </c>
      <c r="N777" s="18" t="str">
        <f aca="false">IF($W777="","",INDEX(Primary!F$5:F$2450,$W777))</f>
        <v/>
      </c>
      <c r="O777" s="18" t="str">
        <f aca="false">IF($W777="","",INDEX(Primary!G$5:G$2450,$W777))</f>
        <v/>
      </c>
      <c r="P777" s="18" t="str">
        <f aca="false">IF($W777="","",INDEX(Primary!H$5:H$2450,$W777))</f>
        <v/>
      </c>
      <c r="Q777" s="18" t="str">
        <f aca="false">IF($W777="","",INDEX(Primary!I$5:I$2450,$W777))</f>
        <v/>
      </c>
      <c r="R777" s="19" t="str">
        <f aca="false">IF($E777="Yes",L777+P777,"")</f>
        <v/>
      </c>
      <c r="S777" s="19" t="str">
        <f aca="false">IF($E777="Yes",H777-R777,"")</f>
        <v/>
      </c>
      <c r="T777" s="6" t="str">
        <f aca="false">IF($E777="Yes",IF(ROUND(ABS(S777),2)&lt;=$T$2,"OK","CHECK"),"n/a")</f>
        <v>n/a</v>
      </c>
      <c r="U777" s="20" t="n">
        <f aca="false">Total!J777</f>
        <v>45.31</v>
      </c>
      <c r="V777" s="17" t="str">
        <f aca="false">IFERROR(MATCH($A777,'Stock Exchange'!$A$5:$A$2450,0),"")</f>
        <v/>
      </c>
      <c r="W777" s="17" t="str">
        <f aca="false">IFERROR(MATCH($A777,Primary!$A$5:$A$2450,0),"")</f>
        <v/>
      </c>
    </row>
    <row r="778" customFormat="false" ht="15" hidden="false" customHeight="false" outlineLevel="0" collapsed="false">
      <c r="A778" s="16" t="n">
        <f aca="false">Total!A778</f>
        <v>38021</v>
      </c>
      <c r="B778" s="17" t="n">
        <f aca="false">YEAR(A778)</f>
        <v>2004</v>
      </c>
      <c r="C778" s="17" t="n">
        <f aca="false">MONTH(A778)</f>
        <v>2</v>
      </c>
      <c r="D778" s="6" t="str">
        <f aca="false">IF(MONTH(A778)&gt;=4,"FY "&amp;YEAR(A778)&amp;"-"&amp;RIGHT(YEAR(A778)+1,2),"FY "&amp;(YEAR(A778)-1)&amp;"-"&amp;RIGHT(YEAR(A778),2))</f>
        <v>FY 2003-04</v>
      </c>
      <c r="E778" s="6" t="str">
        <f aca="false">IF(AND(V778&lt;&gt;"",W778&lt;&gt;""),"Yes","No")</f>
        <v>No</v>
      </c>
      <c r="F778" s="18" t="n">
        <f aca="false">Total!F778</f>
        <v>1161.2</v>
      </c>
      <c r="G778" s="18" t="n">
        <f aca="false">Total!G778</f>
        <v>835.4</v>
      </c>
      <c r="H778" s="18" t="n">
        <f aca="false">Total!H778</f>
        <v>325.7</v>
      </c>
      <c r="I778" s="18" t="n">
        <f aca="false">Total!I778</f>
        <v>71.9</v>
      </c>
      <c r="J778" s="18" t="str">
        <f aca="false">IF($V778="","",INDEX('Stock Exchange'!F$5:F$2450,$V778))</f>
        <v/>
      </c>
      <c r="K778" s="18" t="str">
        <f aca="false">IF($V778="","",INDEX('Stock Exchange'!G$5:G$2450,$V778))</f>
        <v/>
      </c>
      <c r="L778" s="18" t="str">
        <f aca="false">IF($V778="","",INDEX('Stock Exchange'!H$5:H$2450,$V778))</f>
        <v/>
      </c>
      <c r="M778" s="18" t="str">
        <f aca="false">IF($V778="","",INDEX('Stock Exchange'!I$5:I$2450,$V778))</f>
        <v/>
      </c>
      <c r="N778" s="18" t="str">
        <f aca="false">IF($W778="","",INDEX(Primary!F$5:F$2450,$W778))</f>
        <v/>
      </c>
      <c r="O778" s="18" t="str">
        <f aca="false">IF($W778="","",INDEX(Primary!G$5:G$2450,$W778))</f>
        <v/>
      </c>
      <c r="P778" s="18" t="str">
        <f aca="false">IF($W778="","",INDEX(Primary!H$5:H$2450,$W778))</f>
        <v/>
      </c>
      <c r="Q778" s="18" t="str">
        <f aca="false">IF($W778="","",INDEX(Primary!I$5:I$2450,$W778))</f>
        <v/>
      </c>
      <c r="R778" s="19" t="str">
        <f aca="false">IF($E778="Yes",L778+P778,"")</f>
        <v/>
      </c>
      <c r="S778" s="19" t="str">
        <f aca="false">IF($E778="Yes",H778-R778,"")</f>
        <v/>
      </c>
      <c r="T778" s="6" t="str">
        <f aca="false">IF($E778="Yes",IF(ROUND(ABS(S778),2)&lt;=$T$2,"OK","CHECK"),"n/a")</f>
        <v>n/a</v>
      </c>
      <c r="U778" s="20" t="n">
        <f aca="false">Total!J778</f>
        <v>45.3</v>
      </c>
      <c r="V778" s="17" t="str">
        <f aca="false">IFERROR(MATCH($A778,'Stock Exchange'!$A$5:$A$2450,0),"")</f>
        <v/>
      </c>
      <c r="W778" s="17" t="str">
        <f aca="false">IFERROR(MATCH($A778,Primary!$A$5:$A$2450,0),"")</f>
        <v/>
      </c>
    </row>
    <row r="779" customFormat="false" ht="15" hidden="false" customHeight="false" outlineLevel="0" collapsed="false">
      <c r="A779" s="16" t="n">
        <f aca="false">Total!A779</f>
        <v>38022</v>
      </c>
      <c r="B779" s="17" t="n">
        <f aca="false">YEAR(A779)</f>
        <v>2004</v>
      </c>
      <c r="C779" s="17" t="n">
        <f aca="false">MONTH(A779)</f>
        <v>2</v>
      </c>
      <c r="D779" s="6" t="str">
        <f aca="false">IF(MONTH(A779)&gt;=4,"FY "&amp;YEAR(A779)&amp;"-"&amp;RIGHT(YEAR(A779)+1,2),"FY "&amp;(YEAR(A779)-1)&amp;"-"&amp;RIGHT(YEAR(A779),2))</f>
        <v>FY 2003-04</v>
      </c>
      <c r="E779" s="6" t="str">
        <f aca="false">IF(AND(V779&lt;&gt;"",W779&lt;&gt;""),"Yes","No")</f>
        <v>No</v>
      </c>
      <c r="F779" s="18" t="n">
        <f aca="false">Total!F779</f>
        <v>759.5</v>
      </c>
      <c r="G779" s="18" t="n">
        <f aca="false">Total!G779</f>
        <v>616.4</v>
      </c>
      <c r="H779" s="18" t="n">
        <f aca="false">Total!H779</f>
        <v>143.1</v>
      </c>
      <c r="I779" s="18" t="n">
        <f aca="false">Total!I779</f>
        <v>31.6</v>
      </c>
      <c r="J779" s="18" t="str">
        <f aca="false">IF($V779="","",INDEX('Stock Exchange'!F$5:F$2450,$V779))</f>
        <v/>
      </c>
      <c r="K779" s="18" t="str">
        <f aca="false">IF($V779="","",INDEX('Stock Exchange'!G$5:G$2450,$V779))</f>
        <v/>
      </c>
      <c r="L779" s="18" t="str">
        <f aca="false">IF($V779="","",INDEX('Stock Exchange'!H$5:H$2450,$V779))</f>
        <v/>
      </c>
      <c r="M779" s="18" t="str">
        <f aca="false">IF($V779="","",INDEX('Stock Exchange'!I$5:I$2450,$V779))</f>
        <v/>
      </c>
      <c r="N779" s="18" t="str">
        <f aca="false">IF($W779="","",INDEX(Primary!F$5:F$2450,$W779))</f>
        <v/>
      </c>
      <c r="O779" s="18" t="str">
        <f aca="false">IF($W779="","",INDEX(Primary!G$5:G$2450,$W779))</f>
        <v/>
      </c>
      <c r="P779" s="18" t="str">
        <f aca="false">IF($W779="","",INDEX(Primary!H$5:H$2450,$W779))</f>
        <v/>
      </c>
      <c r="Q779" s="18" t="str">
        <f aca="false">IF($W779="","",INDEX(Primary!I$5:I$2450,$W779))</f>
        <v/>
      </c>
      <c r="R779" s="19" t="str">
        <f aca="false">IF($E779="Yes",L779+P779,"")</f>
        <v/>
      </c>
      <c r="S779" s="19" t="str">
        <f aca="false">IF($E779="Yes",H779-R779,"")</f>
        <v/>
      </c>
      <c r="T779" s="6" t="str">
        <f aca="false">IF($E779="Yes",IF(ROUND(ABS(S779),2)&lt;=$T$2,"OK","CHECK"),"n/a")</f>
        <v>n/a</v>
      </c>
      <c r="U779" s="20" t="n">
        <f aca="false">Total!J779</f>
        <v>45.31</v>
      </c>
      <c r="V779" s="17" t="str">
        <f aca="false">IFERROR(MATCH($A779,'Stock Exchange'!$A$5:$A$2450,0),"")</f>
        <v/>
      </c>
      <c r="W779" s="17" t="str">
        <f aca="false">IFERROR(MATCH($A779,Primary!$A$5:$A$2450,0),"")</f>
        <v/>
      </c>
    </row>
    <row r="780" customFormat="false" ht="15" hidden="false" customHeight="false" outlineLevel="0" collapsed="false">
      <c r="A780" s="16" t="n">
        <f aca="false">Total!A780</f>
        <v>38023</v>
      </c>
      <c r="B780" s="17" t="n">
        <f aca="false">YEAR(A780)</f>
        <v>2004</v>
      </c>
      <c r="C780" s="17" t="n">
        <f aca="false">MONTH(A780)</f>
        <v>2</v>
      </c>
      <c r="D780" s="6" t="str">
        <f aca="false">IF(MONTH(A780)&gt;=4,"FY "&amp;YEAR(A780)&amp;"-"&amp;RIGHT(YEAR(A780)+1,2),"FY "&amp;(YEAR(A780)-1)&amp;"-"&amp;RIGHT(YEAR(A780),2))</f>
        <v>FY 2003-04</v>
      </c>
      <c r="E780" s="6" t="str">
        <f aca="false">IF(AND(V780&lt;&gt;"",W780&lt;&gt;""),"Yes","No")</f>
        <v>No</v>
      </c>
      <c r="F780" s="18" t="n">
        <f aca="false">Total!F780</f>
        <v>798.3</v>
      </c>
      <c r="G780" s="18" t="n">
        <f aca="false">Total!G780</f>
        <v>566.4</v>
      </c>
      <c r="H780" s="18" t="n">
        <f aca="false">Total!H780</f>
        <v>232</v>
      </c>
      <c r="I780" s="18" t="n">
        <f aca="false">Total!I780</f>
        <v>51.2</v>
      </c>
      <c r="J780" s="18" t="str">
        <f aca="false">IF($V780="","",INDEX('Stock Exchange'!F$5:F$2450,$V780))</f>
        <v/>
      </c>
      <c r="K780" s="18" t="str">
        <f aca="false">IF($V780="","",INDEX('Stock Exchange'!G$5:G$2450,$V780))</f>
        <v/>
      </c>
      <c r="L780" s="18" t="str">
        <f aca="false">IF($V780="","",INDEX('Stock Exchange'!H$5:H$2450,$V780))</f>
        <v/>
      </c>
      <c r="M780" s="18" t="str">
        <f aca="false">IF($V780="","",INDEX('Stock Exchange'!I$5:I$2450,$V780))</f>
        <v/>
      </c>
      <c r="N780" s="18" t="str">
        <f aca="false">IF($W780="","",INDEX(Primary!F$5:F$2450,$W780))</f>
        <v/>
      </c>
      <c r="O780" s="18" t="str">
        <f aca="false">IF($W780="","",INDEX(Primary!G$5:G$2450,$W780))</f>
        <v/>
      </c>
      <c r="P780" s="18" t="str">
        <f aca="false">IF($W780="","",INDEX(Primary!H$5:H$2450,$W780))</f>
        <v/>
      </c>
      <c r="Q780" s="18" t="str">
        <f aca="false">IF($W780="","",INDEX(Primary!I$5:I$2450,$W780))</f>
        <v/>
      </c>
      <c r="R780" s="19" t="str">
        <f aca="false">IF($E780="Yes",L780+P780,"")</f>
        <v/>
      </c>
      <c r="S780" s="19" t="str">
        <f aca="false">IF($E780="Yes",H780-R780,"")</f>
        <v/>
      </c>
      <c r="T780" s="6" t="str">
        <f aca="false">IF($E780="Yes",IF(ROUND(ABS(S780),2)&lt;=$T$2,"OK","CHECK"),"n/a")</f>
        <v>n/a</v>
      </c>
      <c r="U780" s="20" t="n">
        <f aca="false">Total!J780</f>
        <v>45.27</v>
      </c>
      <c r="V780" s="17" t="str">
        <f aca="false">IFERROR(MATCH($A780,'Stock Exchange'!$A$5:$A$2450,0),"")</f>
        <v/>
      </c>
      <c r="W780" s="17" t="str">
        <f aca="false">IFERROR(MATCH($A780,Primary!$A$5:$A$2450,0),"")</f>
        <v/>
      </c>
    </row>
    <row r="781" customFormat="false" ht="15" hidden="false" customHeight="false" outlineLevel="0" collapsed="false">
      <c r="A781" s="16" t="n">
        <f aca="false">Total!A781</f>
        <v>38026</v>
      </c>
      <c r="B781" s="17" t="n">
        <f aca="false">YEAR(A781)</f>
        <v>2004</v>
      </c>
      <c r="C781" s="17" t="n">
        <f aca="false">MONTH(A781)</f>
        <v>2</v>
      </c>
      <c r="D781" s="6" t="str">
        <f aca="false">IF(MONTH(A781)&gt;=4,"FY "&amp;YEAR(A781)&amp;"-"&amp;RIGHT(YEAR(A781)+1,2),"FY "&amp;(YEAR(A781)-1)&amp;"-"&amp;RIGHT(YEAR(A781),2))</f>
        <v>FY 2003-04</v>
      </c>
      <c r="E781" s="6" t="str">
        <f aca="false">IF(AND(V781&lt;&gt;"",W781&lt;&gt;""),"Yes","No")</f>
        <v>No</v>
      </c>
      <c r="F781" s="18" t="n">
        <f aca="false">Total!F781</f>
        <v>803.8</v>
      </c>
      <c r="G781" s="18" t="n">
        <f aca="false">Total!G781</f>
        <v>578.3</v>
      </c>
      <c r="H781" s="18" t="n">
        <f aca="false">Total!H781</f>
        <v>225.5</v>
      </c>
      <c r="I781" s="18" t="n">
        <f aca="false">Total!I781</f>
        <v>49.8</v>
      </c>
      <c r="J781" s="18" t="str">
        <f aca="false">IF($V781="","",INDEX('Stock Exchange'!F$5:F$2450,$V781))</f>
        <v/>
      </c>
      <c r="K781" s="18" t="str">
        <f aca="false">IF($V781="","",INDEX('Stock Exchange'!G$5:G$2450,$V781))</f>
        <v/>
      </c>
      <c r="L781" s="18" t="str">
        <f aca="false">IF($V781="","",INDEX('Stock Exchange'!H$5:H$2450,$V781))</f>
        <v/>
      </c>
      <c r="M781" s="18" t="str">
        <f aca="false">IF($V781="","",INDEX('Stock Exchange'!I$5:I$2450,$V781))</f>
        <v/>
      </c>
      <c r="N781" s="18" t="str">
        <f aca="false">IF($W781="","",INDEX(Primary!F$5:F$2450,$W781))</f>
        <v/>
      </c>
      <c r="O781" s="18" t="str">
        <f aca="false">IF($W781="","",INDEX(Primary!G$5:G$2450,$W781))</f>
        <v/>
      </c>
      <c r="P781" s="18" t="str">
        <f aca="false">IF($W781="","",INDEX(Primary!H$5:H$2450,$W781))</f>
        <v/>
      </c>
      <c r="Q781" s="18" t="str">
        <f aca="false">IF($W781="","",INDEX(Primary!I$5:I$2450,$W781))</f>
        <v/>
      </c>
      <c r="R781" s="19" t="str">
        <f aca="false">IF($E781="Yes",L781+P781,"")</f>
        <v/>
      </c>
      <c r="S781" s="19" t="str">
        <f aca="false">IF($E781="Yes",H781-R781,"")</f>
        <v/>
      </c>
      <c r="T781" s="6" t="str">
        <f aca="false">IF($E781="Yes",IF(ROUND(ABS(S781),2)&lt;=$T$2,"OK","CHECK"),"n/a")</f>
        <v>n/a</v>
      </c>
      <c r="U781" s="20" t="n">
        <f aca="false">Total!J781</f>
        <v>45.28</v>
      </c>
      <c r="V781" s="17" t="str">
        <f aca="false">IFERROR(MATCH($A781,'Stock Exchange'!$A$5:$A$2450,0),"")</f>
        <v/>
      </c>
      <c r="W781" s="17" t="str">
        <f aca="false">IFERROR(MATCH($A781,Primary!$A$5:$A$2450,0),"")</f>
        <v/>
      </c>
    </row>
    <row r="782" customFormat="false" ht="15" hidden="false" customHeight="false" outlineLevel="0" collapsed="false">
      <c r="A782" s="16" t="n">
        <f aca="false">Total!A782</f>
        <v>38027</v>
      </c>
      <c r="B782" s="17" t="n">
        <f aca="false">YEAR(A782)</f>
        <v>2004</v>
      </c>
      <c r="C782" s="17" t="n">
        <f aca="false">MONTH(A782)</f>
        <v>2</v>
      </c>
      <c r="D782" s="6" t="str">
        <f aca="false">IF(MONTH(A782)&gt;=4,"FY "&amp;YEAR(A782)&amp;"-"&amp;RIGHT(YEAR(A782)+1,2),"FY "&amp;(YEAR(A782)-1)&amp;"-"&amp;RIGHT(YEAR(A782),2))</f>
        <v>FY 2003-04</v>
      </c>
      <c r="E782" s="6" t="str">
        <f aca="false">IF(AND(V782&lt;&gt;"",W782&lt;&gt;""),"Yes","No")</f>
        <v>No</v>
      </c>
      <c r="F782" s="18" t="n">
        <f aca="false">Total!F782</f>
        <v>789.3</v>
      </c>
      <c r="G782" s="18" t="n">
        <f aca="false">Total!G782</f>
        <v>538.5</v>
      </c>
      <c r="H782" s="18" t="n">
        <f aca="false">Total!H782</f>
        <v>250.8</v>
      </c>
      <c r="I782" s="18" t="n">
        <f aca="false">Total!I782</f>
        <v>55.4</v>
      </c>
      <c r="J782" s="18" t="str">
        <f aca="false">IF($V782="","",INDEX('Stock Exchange'!F$5:F$2450,$V782))</f>
        <v/>
      </c>
      <c r="K782" s="18" t="str">
        <f aca="false">IF($V782="","",INDEX('Stock Exchange'!G$5:G$2450,$V782))</f>
        <v/>
      </c>
      <c r="L782" s="18" t="str">
        <f aca="false">IF($V782="","",INDEX('Stock Exchange'!H$5:H$2450,$V782))</f>
        <v/>
      </c>
      <c r="M782" s="18" t="str">
        <f aca="false">IF($V782="","",INDEX('Stock Exchange'!I$5:I$2450,$V782))</f>
        <v/>
      </c>
      <c r="N782" s="18" t="str">
        <f aca="false">IF($W782="","",INDEX(Primary!F$5:F$2450,$W782))</f>
        <v/>
      </c>
      <c r="O782" s="18" t="str">
        <f aca="false">IF($W782="","",INDEX(Primary!G$5:G$2450,$W782))</f>
        <v/>
      </c>
      <c r="P782" s="18" t="str">
        <f aca="false">IF($W782="","",INDEX(Primary!H$5:H$2450,$W782))</f>
        <v/>
      </c>
      <c r="Q782" s="18" t="str">
        <f aca="false">IF($W782="","",INDEX(Primary!I$5:I$2450,$W782))</f>
        <v/>
      </c>
      <c r="R782" s="19" t="str">
        <f aca="false">IF($E782="Yes",L782+P782,"")</f>
        <v/>
      </c>
      <c r="S782" s="19" t="str">
        <f aca="false">IF($E782="Yes",H782-R782,"")</f>
        <v/>
      </c>
      <c r="T782" s="6" t="str">
        <f aca="false">IF($E782="Yes",IF(ROUND(ABS(S782),2)&lt;=$T$2,"OK","CHECK"),"n/a")</f>
        <v>n/a</v>
      </c>
      <c r="U782" s="20" t="n">
        <f aca="false">Total!J782</f>
        <v>45.27</v>
      </c>
      <c r="V782" s="17" t="str">
        <f aca="false">IFERROR(MATCH($A782,'Stock Exchange'!$A$5:$A$2450,0),"")</f>
        <v/>
      </c>
      <c r="W782" s="17" t="str">
        <f aca="false">IFERROR(MATCH($A782,Primary!$A$5:$A$2450,0),"")</f>
        <v/>
      </c>
    </row>
    <row r="783" customFormat="false" ht="15" hidden="false" customHeight="false" outlineLevel="0" collapsed="false">
      <c r="A783" s="16" t="n">
        <f aca="false">Total!A783</f>
        <v>38028</v>
      </c>
      <c r="B783" s="17" t="n">
        <f aca="false">YEAR(A783)</f>
        <v>2004</v>
      </c>
      <c r="C783" s="17" t="n">
        <f aca="false">MONTH(A783)</f>
        <v>2</v>
      </c>
      <c r="D783" s="6" t="str">
        <f aca="false">IF(MONTH(A783)&gt;=4,"FY "&amp;YEAR(A783)&amp;"-"&amp;RIGHT(YEAR(A783)+1,2),"FY "&amp;(YEAR(A783)-1)&amp;"-"&amp;RIGHT(YEAR(A783),2))</f>
        <v>FY 2003-04</v>
      </c>
      <c r="E783" s="6" t="str">
        <f aca="false">IF(AND(V783&lt;&gt;"",W783&lt;&gt;""),"Yes","No")</f>
        <v>No</v>
      </c>
      <c r="F783" s="18" t="n">
        <f aca="false">Total!F783</f>
        <v>1067.6</v>
      </c>
      <c r="G783" s="18" t="n">
        <f aca="false">Total!G783</f>
        <v>489.2</v>
      </c>
      <c r="H783" s="18" t="n">
        <f aca="false">Total!H783</f>
        <v>578.4</v>
      </c>
      <c r="I783" s="18" t="n">
        <f aca="false">Total!I783</f>
        <v>127.8</v>
      </c>
      <c r="J783" s="18" t="str">
        <f aca="false">IF($V783="","",INDEX('Stock Exchange'!F$5:F$2450,$V783))</f>
        <v/>
      </c>
      <c r="K783" s="18" t="str">
        <f aca="false">IF($V783="","",INDEX('Stock Exchange'!G$5:G$2450,$V783))</f>
        <v/>
      </c>
      <c r="L783" s="18" t="str">
        <f aca="false">IF($V783="","",INDEX('Stock Exchange'!H$5:H$2450,$V783))</f>
        <v/>
      </c>
      <c r="M783" s="18" t="str">
        <f aca="false">IF($V783="","",INDEX('Stock Exchange'!I$5:I$2450,$V783))</f>
        <v/>
      </c>
      <c r="N783" s="18" t="str">
        <f aca="false">IF($W783="","",INDEX(Primary!F$5:F$2450,$W783))</f>
        <v/>
      </c>
      <c r="O783" s="18" t="str">
        <f aca="false">IF($W783="","",INDEX(Primary!G$5:G$2450,$W783))</f>
        <v/>
      </c>
      <c r="P783" s="18" t="str">
        <f aca="false">IF($W783="","",INDEX(Primary!H$5:H$2450,$W783))</f>
        <v/>
      </c>
      <c r="Q783" s="18" t="str">
        <f aca="false">IF($W783="","",INDEX(Primary!I$5:I$2450,$W783))</f>
        <v/>
      </c>
      <c r="R783" s="19" t="str">
        <f aca="false">IF($E783="Yes",L783+P783,"")</f>
        <v/>
      </c>
      <c r="S783" s="19" t="str">
        <f aca="false">IF($E783="Yes",H783-R783,"")</f>
        <v/>
      </c>
      <c r="T783" s="6" t="str">
        <f aca="false">IF($E783="Yes",IF(ROUND(ABS(S783),2)&lt;=$T$2,"OK","CHECK"),"n/a")</f>
        <v>n/a</v>
      </c>
      <c r="U783" s="20" t="n">
        <f aca="false">Total!J783</f>
        <v>45.25</v>
      </c>
      <c r="V783" s="17" t="str">
        <f aca="false">IFERROR(MATCH($A783,'Stock Exchange'!$A$5:$A$2450,0),"")</f>
        <v/>
      </c>
      <c r="W783" s="17" t="str">
        <f aca="false">IFERROR(MATCH($A783,Primary!$A$5:$A$2450,0),"")</f>
        <v/>
      </c>
    </row>
    <row r="784" customFormat="false" ht="15" hidden="false" customHeight="false" outlineLevel="0" collapsed="false">
      <c r="A784" s="16" t="n">
        <f aca="false">Total!A784</f>
        <v>38029</v>
      </c>
      <c r="B784" s="17" t="n">
        <f aca="false">YEAR(A784)</f>
        <v>2004</v>
      </c>
      <c r="C784" s="17" t="n">
        <f aca="false">MONTH(A784)</f>
        <v>2</v>
      </c>
      <c r="D784" s="6" t="str">
        <f aca="false">IF(MONTH(A784)&gt;=4,"FY "&amp;YEAR(A784)&amp;"-"&amp;RIGHT(YEAR(A784)+1,2),"FY "&amp;(YEAR(A784)-1)&amp;"-"&amp;RIGHT(YEAR(A784),2))</f>
        <v>FY 2003-04</v>
      </c>
      <c r="E784" s="6" t="str">
        <f aca="false">IF(AND(V784&lt;&gt;"",W784&lt;&gt;""),"Yes","No")</f>
        <v>No</v>
      </c>
      <c r="F784" s="18" t="n">
        <f aca="false">Total!F784</f>
        <v>374.9</v>
      </c>
      <c r="G784" s="18" t="n">
        <f aca="false">Total!G784</f>
        <v>413.9</v>
      </c>
      <c r="H784" s="18" t="n">
        <f aca="false">Total!H784</f>
        <v>-39</v>
      </c>
      <c r="I784" s="18" t="n">
        <f aca="false">Total!I784</f>
        <v>-8.6</v>
      </c>
      <c r="J784" s="18" t="str">
        <f aca="false">IF($V784="","",INDEX('Stock Exchange'!F$5:F$2450,$V784))</f>
        <v/>
      </c>
      <c r="K784" s="18" t="str">
        <f aca="false">IF($V784="","",INDEX('Stock Exchange'!G$5:G$2450,$V784))</f>
        <v/>
      </c>
      <c r="L784" s="18" t="str">
        <f aca="false">IF($V784="","",INDEX('Stock Exchange'!H$5:H$2450,$V784))</f>
        <v/>
      </c>
      <c r="M784" s="18" t="str">
        <f aca="false">IF($V784="","",INDEX('Stock Exchange'!I$5:I$2450,$V784))</f>
        <v/>
      </c>
      <c r="N784" s="18" t="str">
        <f aca="false">IF($W784="","",INDEX(Primary!F$5:F$2450,$W784))</f>
        <v/>
      </c>
      <c r="O784" s="18" t="str">
        <f aca="false">IF($W784="","",INDEX(Primary!G$5:G$2450,$W784))</f>
        <v/>
      </c>
      <c r="P784" s="18" t="str">
        <f aca="false">IF($W784="","",INDEX(Primary!H$5:H$2450,$W784))</f>
        <v/>
      </c>
      <c r="Q784" s="18" t="str">
        <f aca="false">IF($W784="","",INDEX(Primary!I$5:I$2450,$W784))</f>
        <v/>
      </c>
      <c r="R784" s="19" t="str">
        <f aca="false">IF($E784="Yes",L784+P784,"")</f>
        <v/>
      </c>
      <c r="S784" s="19" t="str">
        <f aca="false">IF($E784="Yes",H784-R784,"")</f>
        <v/>
      </c>
      <c r="T784" s="6" t="str">
        <f aca="false">IF($E784="Yes",IF(ROUND(ABS(S784),2)&lt;=$T$2,"OK","CHECK"),"n/a")</f>
        <v>n/a</v>
      </c>
      <c r="U784" s="20" t="n">
        <f aca="false">Total!J784</f>
        <v>45.26</v>
      </c>
      <c r="V784" s="17" t="str">
        <f aca="false">IFERROR(MATCH($A784,'Stock Exchange'!$A$5:$A$2450,0),"")</f>
        <v/>
      </c>
      <c r="W784" s="17" t="str">
        <f aca="false">IFERROR(MATCH($A784,Primary!$A$5:$A$2450,0),"")</f>
        <v/>
      </c>
    </row>
    <row r="785" customFormat="false" ht="15" hidden="false" customHeight="false" outlineLevel="0" collapsed="false">
      <c r="A785" s="16" t="n">
        <f aca="false">Total!A785</f>
        <v>38030</v>
      </c>
      <c r="B785" s="17" t="n">
        <f aca="false">YEAR(A785)</f>
        <v>2004</v>
      </c>
      <c r="C785" s="17" t="n">
        <f aca="false">MONTH(A785)</f>
        <v>2</v>
      </c>
      <c r="D785" s="6" t="str">
        <f aca="false">IF(MONTH(A785)&gt;=4,"FY "&amp;YEAR(A785)&amp;"-"&amp;RIGHT(YEAR(A785)+1,2),"FY "&amp;(YEAR(A785)-1)&amp;"-"&amp;RIGHT(YEAR(A785),2))</f>
        <v>FY 2003-04</v>
      </c>
      <c r="E785" s="6" t="str">
        <f aca="false">IF(AND(V785&lt;&gt;"",W785&lt;&gt;""),"Yes","No")</f>
        <v>No</v>
      </c>
      <c r="F785" s="18" t="n">
        <f aca="false">Total!F785</f>
        <v>1011.7</v>
      </c>
      <c r="G785" s="18" t="n">
        <f aca="false">Total!G785</f>
        <v>876</v>
      </c>
      <c r="H785" s="18" t="n">
        <f aca="false">Total!H785</f>
        <v>135.7</v>
      </c>
      <c r="I785" s="18" t="n">
        <f aca="false">Total!I785</f>
        <v>30</v>
      </c>
      <c r="J785" s="18" t="str">
        <f aca="false">IF($V785="","",INDEX('Stock Exchange'!F$5:F$2450,$V785))</f>
        <v/>
      </c>
      <c r="K785" s="18" t="str">
        <f aca="false">IF($V785="","",INDEX('Stock Exchange'!G$5:G$2450,$V785))</f>
        <v/>
      </c>
      <c r="L785" s="18" t="str">
        <f aca="false">IF($V785="","",INDEX('Stock Exchange'!H$5:H$2450,$V785))</f>
        <v/>
      </c>
      <c r="M785" s="18" t="str">
        <f aca="false">IF($V785="","",INDEX('Stock Exchange'!I$5:I$2450,$V785))</f>
        <v/>
      </c>
      <c r="N785" s="18" t="str">
        <f aca="false">IF($W785="","",INDEX(Primary!F$5:F$2450,$W785))</f>
        <v/>
      </c>
      <c r="O785" s="18" t="str">
        <f aca="false">IF($W785="","",INDEX(Primary!G$5:G$2450,$W785))</f>
        <v/>
      </c>
      <c r="P785" s="18" t="str">
        <f aca="false">IF($W785="","",INDEX(Primary!H$5:H$2450,$W785))</f>
        <v/>
      </c>
      <c r="Q785" s="18" t="str">
        <f aca="false">IF($W785="","",INDEX(Primary!I$5:I$2450,$W785))</f>
        <v/>
      </c>
      <c r="R785" s="19" t="str">
        <f aca="false">IF($E785="Yes",L785+P785,"")</f>
        <v/>
      </c>
      <c r="S785" s="19" t="str">
        <f aca="false">IF($E785="Yes",H785-R785,"")</f>
        <v/>
      </c>
      <c r="T785" s="6" t="str">
        <f aca="false">IF($E785="Yes",IF(ROUND(ABS(S785),2)&lt;=$T$2,"OK","CHECK"),"n/a")</f>
        <v>n/a</v>
      </c>
      <c r="U785" s="20" t="n">
        <f aca="false">Total!J785</f>
        <v>45.25</v>
      </c>
      <c r="V785" s="17" t="str">
        <f aca="false">IFERROR(MATCH($A785,'Stock Exchange'!$A$5:$A$2450,0),"")</f>
        <v/>
      </c>
      <c r="W785" s="17" t="str">
        <f aca="false">IFERROR(MATCH($A785,Primary!$A$5:$A$2450,0),"")</f>
        <v/>
      </c>
    </row>
    <row r="786" customFormat="false" ht="15" hidden="false" customHeight="false" outlineLevel="0" collapsed="false">
      <c r="A786" s="16" t="n">
        <f aca="false">Total!A786</f>
        <v>38033</v>
      </c>
      <c r="B786" s="17" t="n">
        <f aca="false">YEAR(A786)</f>
        <v>2004</v>
      </c>
      <c r="C786" s="17" t="n">
        <f aca="false">MONTH(A786)</f>
        <v>2</v>
      </c>
      <c r="D786" s="6" t="str">
        <f aca="false">IF(MONTH(A786)&gt;=4,"FY "&amp;YEAR(A786)&amp;"-"&amp;RIGHT(YEAR(A786)+1,2),"FY "&amp;(YEAR(A786)-1)&amp;"-"&amp;RIGHT(YEAR(A786),2))</f>
        <v>FY 2003-04</v>
      </c>
      <c r="E786" s="6" t="str">
        <f aca="false">IF(AND(V786&lt;&gt;"",W786&lt;&gt;""),"Yes","No")</f>
        <v>No</v>
      </c>
      <c r="F786" s="18" t="n">
        <f aca="false">Total!F786</f>
        <v>670</v>
      </c>
      <c r="G786" s="18" t="n">
        <f aca="false">Total!G786</f>
        <v>618.7</v>
      </c>
      <c r="H786" s="18" t="n">
        <f aca="false">Total!H786</f>
        <v>51.4</v>
      </c>
      <c r="I786" s="18" t="n">
        <f aca="false">Total!I786</f>
        <v>11.3</v>
      </c>
      <c r="J786" s="18" t="str">
        <f aca="false">IF($V786="","",INDEX('Stock Exchange'!F$5:F$2450,$V786))</f>
        <v/>
      </c>
      <c r="K786" s="18" t="str">
        <f aca="false">IF($V786="","",INDEX('Stock Exchange'!G$5:G$2450,$V786))</f>
        <v/>
      </c>
      <c r="L786" s="18" t="str">
        <f aca="false">IF($V786="","",INDEX('Stock Exchange'!H$5:H$2450,$V786))</f>
        <v/>
      </c>
      <c r="M786" s="18" t="str">
        <f aca="false">IF($V786="","",INDEX('Stock Exchange'!I$5:I$2450,$V786))</f>
        <v/>
      </c>
      <c r="N786" s="18" t="str">
        <f aca="false">IF($W786="","",INDEX(Primary!F$5:F$2450,$W786))</f>
        <v/>
      </c>
      <c r="O786" s="18" t="str">
        <f aca="false">IF($W786="","",INDEX(Primary!G$5:G$2450,$W786))</f>
        <v/>
      </c>
      <c r="P786" s="18" t="str">
        <f aca="false">IF($W786="","",INDEX(Primary!H$5:H$2450,$W786))</f>
        <v/>
      </c>
      <c r="Q786" s="18" t="str">
        <f aca="false">IF($W786="","",INDEX(Primary!I$5:I$2450,$W786))</f>
        <v/>
      </c>
      <c r="R786" s="19" t="str">
        <f aca="false">IF($E786="Yes",L786+P786,"")</f>
        <v/>
      </c>
      <c r="S786" s="19" t="str">
        <f aca="false">IF($E786="Yes",H786-R786,"")</f>
        <v/>
      </c>
      <c r="T786" s="6" t="str">
        <f aca="false">IF($E786="Yes",IF(ROUND(ABS(S786),2)&lt;=$T$2,"OK","CHECK"),"n/a")</f>
        <v>n/a</v>
      </c>
      <c r="U786" s="20" t="n">
        <f aca="false">Total!J786</f>
        <v>45.26</v>
      </c>
      <c r="V786" s="17" t="str">
        <f aca="false">IFERROR(MATCH($A786,'Stock Exchange'!$A$5:$A$2450,0),"")</f>
        <v/>
      </c>
      <c r="W786" s="17" t="str">
        <f aca="false">IFERROR(MATCH($A786,Primary!$A$5:$A$2450,0),"")</f>
        <v/>
      </c>
    </row>
    <row r="787" customFormat="false" ht="15" hidden="false" customHeight="false" outlineLevel="0" collapsed="false">
      <c r="A787" s="16" t="n">
        <f aca="false">Total!A787</f>
        <v>38034</v>
      </c>
      <c r="B787" s="17" t="n">
        <f aca="false">YEAR(A787)</f>
        <v>2004</v>
      </c>
      <c r="C787" s="17" t="n">
        <f aca="false">MONTH(A787)</f>
        <v>2</v>
      </c>
      <c r="D787" s="6" t="str">
        <f aca="false">IF(MONTH(A787)&gt;=4,"FY "&amp;YEAR(A787)&amp;"-"&amp;RIGHT(YEAR(A787)+1,2),"FY "&amp;(YEAR(A787)-1)&amp;"-"&amp;RIGHT(YEAR(A787),2))</f>
        <v>FY 2003-04</v>
      </c>
      <c r="E787" s="6" t="str">
        <f aca="false">IF(AND(V787&lt;&gt;"",W787&lt;&gt;""),"Yes","No")</f>
        <v>No</v>
      </c>
      <c r="F787" s="18" t="n">
        <f aca="false">Total!F787</f>
        <v>657.7</v>
      </c>
      <c r="G787" s="18" t="n">
        <f aca="false">Total!G787</f>
        <v>592</v>
      </c>
      <c r="H787" s="18" t="n">
        <f aca="false">Total!H787</f>
        <v>65.7</v>
      </c>
      <c r="I787" s="18" t="n">
        <f aca="false">Total!I787</f>
        <v>14.5</v>
      </c>
      <c r="J787" s="18" t="str">
        <f aca="false">IF($V787="","",INDEX('Stock Exchange'!F$5:F$2450,$V787))</f>
        <v/>
      </c>
      <c r="K787" s="18" t="str">
        <f aca="false">IF($V787="","",INDEX('Stock Exchange'!G$5:G$2450,$V787))</f>
        <v/>
      </c>
      <c r="L787" s="18" t="str">
        <f aca="false">IF($V787="","",INDEX('Stock Exchange'!H$5:H$2450,$V787))</f>
        <v/>
      </c>
      <c r="M787" s="18" t="str">
        <f aca="false">IF($V787="","",INDEX('Stock Exchange'!I$5:I$2450,$V787))</f>
        <v/>
      </c>
      <c r="N787" s="18" t="str">
        <f aca="false">IF($W787="","",INDEX(Primary!F$5:F$2450,$W787))</f>
        <v/>
      </c>
      <c r="O787" s="18" t="str">
        <f aca="false">IF($W787="","",INDEX(Primary!G$5:G$2450,$W787))</f>
        <v/>
      </c>
      <c r="P787" s="18" t="str">
        <f aca="false">IF($W787="","",INDEX(Primary!H$5:H$2450,$W787))</f>
        <v/>
      </c>
      <c r="Q787" s="18" t="str">
        <f aca="false">IF($W787="","",INDEX(Primary!I$5:I$2450,$W787))</f>
        <v/>
      </c>
      <c r="R787" s="19" t="str">
        <f aca="false">IF($E787="Yes",L787+P787,"")</f>
        <v/>
      </c>
      <c r="S787" s="19" t="str">
        <f aca="false">IF($E787="Yes",H787-R787,"")</f>
        <v/>
      </c>
      <c r="T787" s="6" t="str">
        <f aca="false">IF($E787="Yes",IF(ROUND(ABS(S787),2)&lt;=$T$2,"OK","CHECK"),"n/a")</f>
        <v>n/a</v>
      </c>
      <c r="U787" s="20" t="n">
        <f aca="false">Total!J787</f>
        <v>45.25</v>
      </c>
      <c r="V787" s="17" t="str">
        <f aca="false">IFERROR(MATCH($A787,'Stock Exchange'!$A$5:$A$2450,0),"")</f>
        <v/>
      </c>
      <c r="W787" s="17" t="str">
        <f aca="false">IFERROR(MATCH($A787,Primary!$A$5:$A$2450,0),"")</f>
        <v/>
      </c>
    </row>
    <row r="788" customFormat="false" ht="15" hidden="false" customHeight="false" outlineLevel="0" collapsed="false">
      <c r="A788" s="16" t="n">
        <f aca="false">Total!A788</f>
        <v>38035</v>
      </c>
      <c r="B788" s="17" t="n">
        <f aca="false">YEAR(A788)</f>
        <v>2004</v>
      </c>
      <c r="C788" s="17" t="n">
        <f aca="false">MONTH(A788)</f>
        <v>2</v>
      </c>
      <c r="D788" s="6" t="str">
        <f aca="false">IF(MONTH(A788)&gt;=4,"FY "&amp;YEAR(A788)&amp;"-"&amp;RIGHT(YEAR(A788)+1,2),"FY "&amp;(YEAR(A788)-1)&amp;"-"&amp;RIGHT(YEAR(A788),2))</f>
        <v>FY 2003-04</v>
      </c>
      <c r="E788" s="6" t="str">
        <f aca="false">IF(AND(V788&lt;&gt;"",W788&lt;&gt;""),"Yes","No")</f>
        <v>No</v>
      </c>
      <c r="F788" s="18" t="n">
        <f aca="false">Total!F788</f>
        <v>748.8</v>
      </c>
      <c r="G788" s="18" t="n">
        <f aca="false">Total!G788</f>
        <v>381.2</v>
      </c>
      <c r="H788" s="18" t="n">
        <f aca="false">Total!H788</f>
        <v>367.7</v>
      </c>
      <c r="I788" s="18" t="n">
        <f aca="false">Total!I788</f>
        <v>81.3</v>
      </c>
      <c r="J788" s="18" t="str">
        <f aca="false">IF($V788="","",INDEX('Stock Exchange'!F$5:F$2450,$V788))</f>
        <v/>
      </c>
      <c r="K788" s="18" t="str">
        <f aca="false">IF($V788="","",INDEX('Stock Exchange'!G$5:G$2450,$V788))</f>
        <v/>
      </c>
      <c r="L788" s="18" t="str">
        <f aca="false">IF($V788="","",INDEX('Stock Exchange'!H$5:H$2450,$V788))</f>
        <v/>
      </c>
      <c r="M788" s="18" t="str">
        <f aca="false">IF($V788="","",INDEX('Stock Exchange'!I$5:I$2450,$V788))</f>
        <v/>
      </c>
      <c r="N788" s="18" t="str">
        <f aca="false">IF($W788="","",INDEX(Primary!F$5:F$2450,$W788))</f>
        <v/>
      </c>
      <c r="O788" s="18" t="str">
        <f aca="false">IF($W788="","",INDEX(Primary!G$5:G$2450,$W788))</f>
        <v/>
      </c>
      <c r="P788" s="18" t="str">
        <f aca="false">IF($W788="","",INDEX(Primary!H$5:H$2450,$W788))</f>
        <v/>
      </c>
      <c r="Q788" s="18" t="str">
        <f aca="false">IF($W788="","",INDEX(Primary!I$5:I$2450,$W788))</f>
        <v/>
      </c>
      <c r="R788" s="19" t="str">
        <f aca="false">IF($E788="Yes",L788+P788,"")</f>
        <v/>
      </c>
      <c r="S788" s="19" t="str">
        <f aca="false">IF($E788="Yes",H788-R788,"")</f>
        <v/>
      </c>
      <c r="T788" s="6" t="str">
        <f aca="false">IF($E788="Yes",IF(ROUND(ABS(S788),2)&lt;=$T$2,"OK","CHECK"),"n/a")</f>
        <v>n/a</v>
      </c>
      <c r="U788" s="20" t="n">
        <f aca="false">Total!J788</f>
        <v>45.25</v>
      </c>
      <c r="V788" s="17" t="str">
        <f aca="false">IFERROR(MATCH($A788,'Stock Exchange'!$A$5:$A$2450,0),"")</f>
        <v/>
      </c>
      <c r="W788" s="17" t="str">
        <f aca="false">IFERROR(MATCH($A788,Primary!$A$5:$A$2450,0),"")</f>
        <v/>
      </c>
    </row>
    <row r="789" customFormat="false" ht="15" hidden="false" customHeight="false" outlineLevel="0" collapsed="false">
      <c r="A789" s="16" t="n">
        <f aca="false">Total!A789</f>
        <v>38036</v>
      </c>
      <c r="B789" s="17" t="n">
        <f aca="false">YEAR(A789)</f>
        <v>2004</v>
      </c>
      <c r="C789" s="17" t="n">
        <f aca="false">MONTH(A789)</f>
        <v>2</v>
      </c>
      <c r="D789" s="6" t="str">
        <f aca="false">IF(MONTH(A789)&gt;=4,"FY "&amp;YEAR(A789)&amp;"-"&amp;RIGHT(YEAR(A789)+1,2),"FY "&amp;(YEAR(A789)-1)&amp;"-"&amp;RIGHT(YEAR(A789),2))</f>
        <v>FY 2003-04</v>
      </c>
      <c r="E789" s="6" t="str">
        <f aca="false">IF(AND(V789&lt;&gt;"",W789&lt;&gt;""),"Yes","No")</f>
        <v>No</v>
      </c>
      <c r="F789" s="18" t="n">
        <f aca="false">Total!F789</f>
        <v>1018</v>
      </c>
      <c r="G789" s="18" t="n">
        <f aca="false">Total!G789</f>
        <v>641</v>
      </c>
      <c r="H789" s="18" t="n">
        <f aca="false">Total!H789</f>
        <v>376.9</v>
      </c>
      <c r="I789" s="18" t="n">
        <f aca="false">Total!I789</f>
        <v>83.2</v>
      </c>
      <c r="J789" s="18" t="str">
        <f aca="false">IF($V789="","",INDEX('Stock Exchange'!F$5:F$2450,$V789))</f>
        <v/>
      </c>
      <c r="K789" s="18" t="str">
        <f aca="false">IF($V789="","",INDEX('Stock Exchange'!G$5:G$2450,$V789))</f>
        <v/>
      </c>
      <c r="L789" s="18" t="str">
        <f aca="false">IF($V789="","",INDEX('Stock Exchange'!H$5:H$2450,$V789))</f>
        <v/>
      </c>
      <c r="M789" s="18" t="str">
        <f aca="false">IF($V789="","",INDEX('Stock Exchange'!I$5:I$2450,$V789))</f>
        <v/>
      </c>
      <c r="N789" s="18" t="str">
        <f aca="false">IF($W789="","",INDEX(Primary!F$5:F$2450,$W789))</f>
        <v/>
      </c>
      <c r="O789" s="18" t="str">
        <f aca="false">IF($W789="","",INDEX(Primary!G$5:G$2450,$W789))</f>
        <v/>
      </c>
      <c r="P789" s="18" t="str">
        <f aca="false">IF($W789="","",INDEX(Primary!H$5:H$2450,$W789))</f>
        <v/>
      </c>
      <c r="Q789" s="18" t="str">
        <f aca="false">IF($W789="","",INDEX(Primary!I$5:I$2450,$W789))</f>
        <v/>
      </c>
      <c r="R789" s="19" t="str">
        <f aca="false">IF($E789="Yes",L789+P789,"")</f>
        <v/>
      </c>
      <c r="S789" s="19" t="str">
        <f aca="false">IF($E789="Yes",H789-R789,"")</f>
        <v/>
      </c>
      <c r="T789" s="6" t="str">
        <f aca="false">IF($E789="Yes",IF(ROUND(ABS(S789),2)&lt;=$T$2,"OK","CHECK"),"n/a")</f>
        <v>n/a</v>
      </c>
      <c r="U789" s="20" t="n">
        <f aca="false">Total!J789</f>
        <v>45.29</v>
      </c>
      <c r="V789" s="17" t="str">
        <f aca="false">IFERROR(MATCH($A789,'Stock Exchange'!$A$5:$A$2450,0),"")</f>
        <v/>
      </c>
      <c r="W789" s="17" t="str">
        <f aca="false">IFERROR(MATCH($A789,Primary!$A$5:$A$2450,0),"")</f>
        <v/>
      </c>
    </row>
    <row r="790" customFormat="false" ht="15" hidden="false" customHeight="false" outlineLevel="0" collapsed="false">
      <c r="A790" s="16" t="n">
        <f aca="false">Total!A790</f>
        <v>38037</v>
      </c>
      <c r="B790" s="17" t="n">
        <f aca="false">YEAR(A790)</f>
        <v>2004</v>
      </c>
      <c r="C790" s="17" t="n">
        <f aca="false">MONTH(A790)</f>
        <v>2</v>
      </c>
      <c r="D790" s="6" t="str">
        <f aca="false">IF(MONTH(A790)&gt;=4,"FY "&amp;YEAR(A790)&amp;"-"&amp;RIGHT(YEAR(A790)+1,2),"FY "&amp;(YEAR(A790)-1)&amp;"-"&amp;RIGHT(YEAR(A790),2))</f>
        <v>FY 2003-04</v>
      </c>
      <c r="E790" s="6" t="str">
        <f aca="false">IF(AND(V790&lt;&gt;"",W790&lt;&gt;""),"Yes","No")</f>
        <v>No</v>
      </c>
      <c r="F790" s="18" t="n">
        <f aca="false">Total!F790</f>
        <v>882.9</v>
      </c>
      <c r="G790" s="18" t="n">
        <f aca="false">Total!G790</f>
        <v>624</v>
      </c>
      <c r="H790" s="18" t="n">
        <f aca="false">Total!H790</f>
        <v>258.9</v>
      </c>
      <c r="I790" s="18" t="n">
        <f aca="false">Total!I790</f>
        <v>57.2</v>
      </c>
      <c r="J790" s="18" t="str">
        <f aca="false">IF($V790="","",INDEX('Stock Exchange'!F$5:F$2450,$V790))</f>
        <v/>
      </c>
      <c r="K790" s="18" t="str">
        <f aca="false">IF($V790="","",INDEX('Stock Exchange'!G$5:G$2450,$V790))</f>
        <v/>
      </c>
      <c r="L790" s="18" t="str">
        <f aca="false">IF($V790="","",INDEX('Stock Exchange'!H$5:H$2450,$V790))</f>
        <v/>
      </c>
      <c r="M790" s="18" t="str">
        <f aca="false">IF($V790="","",INDEX('Stock Exchange'!I$5:I$2450,$V790))</f>
        <v/>
      </c>
      <c r="N790" s="18" t="str">
        <f aca="false">IF($W790="","",INDEX(Primary!F$5:F$2450,$W790))</f>
        <v/>
      </c>
      <c r="O790" s="18" t="str">
        <f aca="false">IF($W790="","",INDEX(Primary!G$5:G$2450,$W790))</f>
        <v/>
      </c>
      <c r="P790" s="18" t="str">
        <f aca="false">IF($W790="","",INDEX(Primary!H$5:H$2450,$W790))</f>
        <v/>
      </c>
      <c r="Q790" s="18" t="str">
        <f aca="false">IF($W790="","",INDEX(Primary!I$5:I$2450,$W790))</f>
        <v/>
      </c>
      <c r="R790" s="19" t="str">
        <f aca="false">IF($E790="Yes",L790+P790,"")</f>
        <v/>
      </c>
      <c r="S790" s="19" t="str">
        <f aca="false">IF($E790="Yes",H790-R790,"")</f>
        <v/>
      </c>
      <c r="T790" s="6" t="str">
        <f aca="false">IF($E790="Yes",IF(ROUND(ABS(S790),2)&lt;=$T$2,"OK","CHECK"),"n/a")</f>
        <v>n/a</v>
      </c>
      <c r="U790" s="20" t="n">
        <f aca="false">Total!J790</f>
        <v>45.28</v>
      </c>
      <c r="V790" s="17" t="str">
        <f aca="false">IFERROR(MATCH($A790,'Stock Exchange'!$A$5:$A$2450,0),"")</f>
        <v/>
      </c>
      <c r="W790" s="17" t="str">
        <f aca="false">IFERROR(MATCH($A790,Primary!$A$5:$A$2450,0),"")</f>
        <v/>
      </c>
    </row>
    <row r="791" customFormat="false" ht="15" hidden="false" customHeight="false" outlineLevel="0" collapsed="false">
      <c r="A791" s="16" t="n">
        <f aca="false">Total!A791</f>
        <v>38040</v>
      </c>
      <c r="B791" s="17" t="n">
        <f aca="false">YEAR(A791)</f>
        <v>2004</v>
      </c>
      <c r="C791" s="17" t="n">
        <f aca="false">MONTH(A791)</f>
        <v>2</v>
      </c>
      <c r="D791" s="6" t="str">
        <f aca="false">IF(MONTH(A791)&gt;=4,"FY "&amp;YEAR(A791)&amp;"-"&amp;RIGHT(YEAR(A791)+1,2),"FY "&amp;(YEAR(A791)-1)&amp;"-"&amp;RIGHT(YEAR(A791),2))</f>
        <v>FY 2003-04</v>
      </c>
      <c r="E791" s="6" t="str">
        <f aca="false">IF(AND(V791&lt;&gt;"",W791&lt;&gt;""),"Yes","No")</f>
        <v>No</v>
      </c>
      <c r="F791" s="18" t="n">
        <f aca="false">Total!F791</f>
        <v>1074.4</v>
      </c>
      <c r="G791" s="18" t="n">
        <f aca="false">Total!G791</f>
        <v>715.9</v>
      </c>
      <c r="H791" s="18" t="n">
        <f aca="false">Total!H791</f>
        <v>358.5</v>
      </c>
      <c r="I791" s="18" t="n">
        <f aca="false">Total!I791</f>
        <v>79.2</v>
      </c>
      <c r="J791" s="18" t="str">
        <f aca="false">IF($V791="","",INDEX('Stock Exchange'!F$5:F$2450,$V791))</f>
        <v/>
      </c>
      <c r="K791" s="18" t="str">
        <f aca="false">IF($V791="","",INDEX('Stock Exchange'!G$5:G$2450,$V791))</f>
        <v/>
      </c>
      <c r="L791" s="18" t="str">
        <f aca="false">IF($V791="","",INDEX('Stock Exchange'!H$5:H$2450,$V791))</f>
        <v/>
      </c>
      <c r="M791" s="18" t="str">
        <f aca="false">IF($V791="","",INDEX('Stock Exchange'!I$5:I$2450,$V791))</f>
        <v/>
      </c>
      <c r="N791" s="18" t="str">
        <f aca="false">IF($W791="","",INDEX(Primary!F$5:F$2450,$W791))</f>
        <v/>
      </c>
      <c r="O791" s="18" t="str">
        <f aca="false">IF($W791="","",INDEX(Primary!G$5:G$2450,$W791))</f>
        <v/>
      </c>
      <c r="P791" s="18" t="str">
        <f aca="false">IF($W791="","",INDEX(Primary!H$5:H$2450,$W791))</f>
        <v/>
      </c>
      <c r="Q791" s="18" t="str">
        <f aca="false">IF($W791="","",INDEX(Primary!I$5:I$2450,$W791))</f>
        <v/>
      </c>
      <c r="R791" s="19" t="str">
        <f aca="false">IF($E791="Yes",L791+P791,"")</f>
        <v/>
      </c>
      <c r="S791" s="19" t="str">
        <f aca="false">IF($E791="Yes",H791-R791,"")</f>
        <v/>
      </c>
      <c r="T791" s="6" t="str">
        <f aca="false">IF($E791="Yes",IF(ROUND(ABS(S791),2)&lt;=$T$2,"OK","CHECK"),"n/a")</f>
        <v>n/a</v>
      </c>
      <c r="U791" s="20" t="n">
        <f aca="false">Total!J791</f>
        <v>45.27</v>
      </c>
      <c r="V791" s="17" t="str">
        <f aca="false">IFERROR(MATCH($A791,'Stock Exchange'!$A$5:$A$2450,0),"")</f>
        <v/>
      </c>
      <c r="W791" s="17" t="str">
        <f aca="false">IFERROR(MATCH($A791,Primary!$A$5:$A$2450,0),"")</f>
        <v/>
      </c>
    </row>
    <row r="792" customFormat="false" ht="15" hidden="false" customHeight="false" outlineLevel="0" collapsed="false">
      <c r="A792" s="16" t="n">
        <f aca="false">Total!A792</f>
        <v>38041</v>
      </c>
      <c r="B792" s="17" t="n">
        <f aca="false">YEAR(A792)</f>
        <v>2004</v>
      </c>
      <c r="C792" s="17" t="n">
        <f aca="false">MONTH(A792)</f>
        <v>2</v>
      </c>
      <c r="D792" s="6" t="str">
        <f aca="false">IF(MONTH(A792)&gt;=4,"FY "&amp;YEAR(A792)&amp;"-"&amp;RIGHT(YEAR(A792)+1,2),"FY "&amp;(YEAR(A792)-1)&amp;"-"&amp;RIGHT(YEAR(A792),2))</f>
        <v>FY 2003-04</v>
      </c>
      <c r="E792" s="6" t="str">
        <f aca="false">IF(AND(V792&lt;&gt;"",W792&lt;&gt;""),"Yes","No")</f>
        <v>No</v>
      </c>
      <c r="F792" s="18" t="n">
        <f aca="false">Total!F792</f>
        <v>541.8</v>
      </c>
      <c r="G792" s="18" t="n">
        <f aca="false">Total!G792</f>
        <v>709.9</v>
      </c>
      <c r="H792" s="18" t="n">
        <f aca="false">Total!H792</f>
        <v>-168.1</v>
      </c>
      <c r="I792" s="18" t="n">
        <f aca="false">Total!I792</f>
        <v>-37.1</v>
      </c>
      <c r="J792" s="18" t="str">
        <f aca="false">IF($V792="","",INDEX('Stock Exchange'!F$5:F$2450,$V792))</f>
        <v/>
      </c>
      <c r="K792" s="18" t="str">
        <f aca="false">IF($V792="","",INDEX('Stock Exchange'!G$5:G$2450,$V792))</f>
        <v/>
      </c>
      <c r="L792" s="18" t="str">
        <f aca="false">IF($V792="","",INDEX('Stock Exchange'!H$5:H$2450,$V792))</f>
        <v/>
      </c>
      <c r="M792" s="18" t="str">
        <f aca="false">IF($V792="","",INDEX('Stock Exchange'!I$5:I$2450,$V792))</f>
        <v/>
      </c>
      <c r="N792" s="18" t="str">
        <f aca="false">IF($W792="","",INDEX(Primary!F$5:F$2450,$W792))</f>
        <v/>
      </c>
      <c r="O792" s="18" t="str">
        <f aca="false">IF($W792="","",INDEX(Primary!G$5:G$2450,$W792))</f>
        <v/>
      </c>
      <c r="P792" s="18" t="str">
        <f aca="false">IF($W792="","",INDEX(Primary!H$5:H$2450,$W792))</f>
        <v/>
      </c>
      <c r="Q792" s="18" t="str">
        <f aca="false">IF($W792="","",INDEX(Primary!I$5:I$2450,$W792))</f>
        <v/>
      </c>
      <c r="R792" s="19" t="str">
        <f aca="false">IF($E792="Yes",L792+P792,"")</f>
        <v/>
      </c>
      <c r="S792" s="19" t="str">
        <f aca="false">IF($E792="Yes",H792-R792,"")</f>
        <v/>
      </c>
      <c r="T792" s="6" t="str">
        <f aca="false">IF($E792="Yes",IF(ROUND(ABS(S792),2)&lt;=$T$2,"OK","CHECK"),"n/a")</f>
        <v>n/a</v>
      </c>
      <c r="U792" s="20" t="n">
        <f aca="false">Total!J792</f>
        <v>45.29</v>
      </c>
      <c r="V792" s="17" t="str">
        <f aca="false">IFERROR(MATCH($A792,'Stock Exchange'!$A$5:$A$2450,0),"")</f>
        <v/>
      </c>
      <c r="W792" s="17" t="str">
        <f aca="false">IFERROR(MATCH($A792,Primary!$A$5:$A$2450,0),"")</f>
        <v/>
      </c>
    </row>
    <row r="793" customFormat="false" ht="15" hidden="false" customHeight="false" outlineLevel="0" collapsed="false">
      <c r="A793" s="16" t="n">
        <f aca="false">Total!A793</f>
        <v>38042</v>
      </c>
      <c r="B793" s="17" t="n">
        <f aca="false">YEAR(A793)</f>
        <v>2004</v>
      </c>
      <c r="C793" s="17" t="n">
        <f aca="false">MONTH(A793)</f>
        <v>2</v>
      </c>
      <c r="D793" s="6" t="str">
        <f aca="false">IF(MONTH(A793)&gt;=4,"FY "&amp;YEAR(A793)&amp;"-"&amp;RIGHT(YEAR(A793)+1,2),"FY "&amp;(YEAR(A793)-1)&amp;"-"&amp;RIGHT(YEAR(A793),2))</f>
        <v>FY 2003-04</v>
      </c>
      <c r="E793" s="6" t="str">
        <f aca="false">IF(AND(V793&lt;&gt;"",W793&lt;&gt;""),"Yes","No")</f>
        <v>No</v>
      </c>
      <c r="F793" s="18" t="n">
        <f aca="false">Total!F793</f>
        <v>694</v>
      </c>
      <c r="G793" s="18" t="n">
        <f aca="false">Total!G793</f>
        <v>964.1</v>
      </c>
      <c r="H793" s="18" t="n">
        <f aca="false">Total!H793</f>
        <v>-270.2</v>
      </c>
      <c r="I793" s="18" t="n">
        <f aca="false">Total!I793</f>
        <v>-59.6</v>
      </c>
      <c r="J793" s="18" t="str">
        <f aca="false">IF($V793="","",INDEX('Stock Exchange'!F$5:F$2450,$V793))</f>
        <v/>
      </c>
      <c r="K793" s="18" t="str">
        <f aca="false">IF($V793="","",INDEX('Stock Exchange'!G$5:G$2450,$V793))</f>
        <v/>
      </c>
      <c r="L793" s="18" t="str">
        <f aca="false">IF($V793="","",INDEX('Stock Exchange'!H$5:H$2450,$V793))</f>
        <v/>
      </c>
      <c r="M793" s="18" t="str">
        <f aca="false">IF($V793="","",INDEX('Stock Exchange'!I$5:I$2450,$V793))</f>
        <v/>
      </c>
      <c r="N793" s="18" t="str">
        <f aca="false">IF($W793="","",INDEX(Primary!F$5:F$2450,$W793))</f>
        <v/>
      </c>
      <c r="O793" s="18" t="str">
        <f aca="false">IF($W793="","",INDEX(Primary!G$5:G$2450,$W793))</f>
        <v/>
      </c>
      <c r="P793" s="18" t="str">
        <f aca="false">IF($W793="","",INDEX(Primary!H$5:H$2450,$W793))</f>
        <v/>
      </c>
      <c r="Q793" s="18" t="str">
        <f aca="false">IF($W793="","",INDEX(Primary!I$5:I$2450,$W793))</f>
        <v/>
      </c>
      <c r="R793" s="19" t="str">
        <f aca="false">IF($E793="Yes",L793+P793,"")</f>
        <v/>
      </c>
      <c r="S793" s="19" t="str">
        <f aca="false">IF($E793="Yes",H793-R793,"")</f>
        <v/>
      </c>
      <c r="T793" s="6" t="str">
        <f aca="false">IF($E793="Yes",IF(ROUND(ABS(S793),2)&lt;=$T$2,"OK","CHECK"),"n/a")</f>
        <v>n/a</v>
      </c>
      <c r="U793" s="20" t="n">
        <f aca="false">Total!J793</f>
        <v>45.29</v>
      </c>
      <c r="V793" s="17" t="str">
        <f aca="false">IFERROR(MATCH($A793,'Stock Exchange'!$A$5:$A$2450,0),"")</f>
        <v/>
      </c>
      <c r="W793" s="17" t="str">
        <f aca="false">IFERROR(MATCH($A793,Primary!$A$5:$A$2450,0),"")</f>
        <v/>
      </c>
    </row>
    <row r="794" customFormat="false" ht="15" hidden="false" customHeight="false" outlineLevel="0" collapsed="false">
      <c r="A794" s="16" t="n">
        <f aca="false">Total!A794</f>
        <v>38043</v>
      </c>
      <c r="B794" s="17" t="n">
        <f aca="false">YEAR(A794)</f>
        <v>2004</v>
      </c>
      <c r="C794" s="17" t="n">
        <f aca="false">MONTH(A794)</f>
        <v>2</v>
      </c>
      <c r="D794" s="6" t="str">
        <f aca="false">IF(MONTH(A794)&gt;=4,"FY "&amp;YEAR(A794)&amp;"-"&amp;RIGHT(YEAR(A794)+1,2),"FY "&amp;(YEAR(A794)-1)&amp;"-"&amp;RIGHT(YEAR(A794),2))</f>
        <v>FY 2003-04</v>
      </c>
      <c r="E794" s="6" t="str">
        <f aca="false">IF(AND(V794&lt;&gt;"",W794&lt;&gt;""),"Yes","No")</f>
        <v>No</v>
      </c>
      <c r="F794" s="18" t="n">
        <f aca="false">Total!F794</f>
        <v>561</v>
      </c>
      <c r="G794" s="18" t="n">
        <f aca="false">Total!G794</f>
        <v>507.9</v>
      </c>
      <c r="H794" s="18" t="n">
        <f aca="false">Total!H794</f>
        <v>53</v>
      </c>
      <c r="I794" s="18" t="n">
        <f aca="false">Total!I794</f>
        <v>11.7</v>
      </c>
      <c r="J794" s="18" t="str">
        <f aca="false">IF($V794="","",INDEX('Stock Exchange'!F$5:F$2450,$V794))</f>
        <v/>
      </c>
      <c r="K794" s="18" t="str">
        <f aca="false">IF($V794="","",INDEX('Stock Exchange'!G$5:G$2450,$V794))</f>
        <v/>
      </c>
      <c r="L794" s="18" t="str">
        <f aca="false">IF($V794="","",INDEX('Stock Exchange'!H$5:H$2450,$V794))</f>
        <v/>
      </c>
      <c r="M794" s="18" t="str">
        <f aca="false">IF($V794="","",INDEX('Stock Exchange'!I$5:I$2450,$V794))</f>
        <v/>
      </c>
      <c r="N794" s="18" t="str">
        <f aca="false">IF($W794="","",INDEX(Primary!F$5:F$2450,$W794))</f>
        <v/>
      </c>
      <c r="O794" s="18" t="str">
        <f aca="false">IF($W794="","",INDEX(Primary!G$5:G$2450,$W794))</f>
        <v/>
      </c>
      <c r="P794" s="18" t="str">
        <f aca="false">IF($W794="","",INDEX(Primary!H$5:H$2450,$W794))</f>
        <v/>
      </c>
      <c r="Q794" s="18" t="str">
        <f aca="false">IF($W794="","",INDEX(Primary!I$5:I$2450,$W794))</f>
        <v/>
      </c>
      <c r="R794" s="19" t="str">
        <f aca="false">IF($E794="Yes",L794+P794,"")</f>
        <v/>
      </c>
      <c r="S794" s="19" t="str">
        <f aca="false">IF($E794="Yes",H794-R794,"")</f>
        <v/>
      </c>
      <c r="T794" s="6" t="str">
        <f aca="false">IF($E794="Yes",IF(ROUND(ABS(S794),2)&lt;=$T$2,"OK","CHECK"),"n/a")</f>
        <v>n/a</v>
      </c>
      <c r="U794" s="20" t="n">
        <f aca="false">Total!J794</f>
        <v>45.27</v>
      </c>
      <c r="V794" s="17" t="str">
        <f aca="false">IFERROR(MATCH($A794,'Stock Exchange'!$A$5:$A$2450,0),"")</f>
        <v/>
      </c>
      <c r="W794" s="17" t="str">
        <f aca="false">IFERROR(MATCH($A794,Primary!$A$5:$A$2450,0),"")</f>
        <v/>
      </c>
    </row>
    <row r="795" customFormat="false" ht="15" hidden="false" customHeight="false" outlineLevel="0" collapsed="false">
      <c r="A795" s="16" t="n">
        <f aca="false">Total!A795</f>
        <v>38044</v>
      </c>
      <c r="B795" s="17" t="n">
        <f aca="false">YEAR(A795)</f>
        <v>2004</v>
      </c>
      <c r="C795" s="17" t="n">
        <f aca="false">MONTH(A795)</f>
        <v>2</v>
      </c>
      <c r="D795" s="6" t="str">
        <f aca="false">IF(MONTH(A795)&gt;=4,"FY "&amp;YEAR(A795)&amp;"-"&amp;RIGHT(YEAR(A795)+1,2),"FY "&amp;(YEAR(A795)-1)&amp;"-"&amp;RIGHT(YEAR(A795),2))</f>
        <v>FY 2003-04</v>
      </c>
      <c r="E795" s="6" t="str">
        <f aca="false">IF(AND(V795&lt;&gt;"",W795&lt;&gt;""),"Yes","No")</f>
        <v>No</v>
      </c>
      <c r="F795" s="18" t="n">
        <f aca="false">Total!F795</f>
        <v>643</v>
      </c>
      <c r="G795" s="18" t="n">
        <f aca="false">Total!G795</f>
        <v>755.7</v>
      </c>
      <c r="H795" s="18" t="n">
        <f aca="false">Total!H795</f>
        <v>-112.6</v>
      </c>
      <c r="I795" s="18" t="n">
        <f aca="false">Total!I795</f>
        <v>-24.9</v>
      </c>
      <c r="J795" s="18" t="str">
        <f aca="false">IF($V795="","",INDEX('Stock Exchange'!F$5:F$2450,$V795))</f>
        <v/>
      </c>
      <c r="K795" s="18" t="str">
        <f aca="false">IF($V795="","",INDEX('Stock Exchange'!G$5:G$2450,$V795))</f>
        <v/>
      </c>
      <c r="L795" s="18" t="str">
        <f aca="false">IF($V795="","",INDEX('Stock Exchange'!H$5:H$2450,$V795))</f>
        <v/>
      </c>
      <c r="M795" s="18" t="str">
        <f aca="false">IF($V795="","",INDEX('Stock Exchange'!I$5:I$2450,$V795))</f>
        <v/>
      </c>
      <c r="N795" s="18" t="str">
        <f aca="false">IF($W795="","",INDEX(Primary!F$5:F$2450,$W795))</f>
        <v/>
      </c>
      <c r="O795" s="18" t="str">
        <f aca="false">IF($W795="","",INDEX(Primary!G$5:G$2450,$W795))</f>
        <v/>
      </c>
      <c r="P795" s="18" t="str">
        <f aca="false">IF($W795="","",INDEX(Primary!H$5:H$2450,$W795))</f>
        <v/>
      </c>
      <c r="Q795" s="18" t="str">
        <f aca="false">IF($W795="","",INDEX(Primary!I$5:I$2450,$W795))</f>
        <v/>
      </c>
      <c r="R795" s="19" t="str">
        <f aca="false">IF($E795="Yes",L795+P795,"")</f>
        <v/>
      </c>
      <c r="S795" s="19" t="str">
        <f aca="false">IF($E795="Yes",H795-R795,"")</f>
        <v/>
      </c>
      <c r="T795" s="6" t="str">
        <f aca="false">IF($E795="Yes",IF(ROUND(ABS(S795),2)&lt;=$T$2,"OK","CHECK"),"n/a")</f>
        <v>n/a</v>
      </c>
      <c r="U795" s="20" t="n">
        <f aca="false">Total!J795</f>
        <v>45.24</v>
      </c>
      <c r="V795" s="17" t="str">
        <f aca="false">IFERROR(MATCH($A795,'Stock Exchange'!$A$5:$A$2450,0),"")</f>
        <v/>
      </c>
      <c r="W795" s="17" t="str">
        <f aca="false">IFERROR(MATCH($A795,Primary!$A$5:$A$2450,0),"")</f>
        <v/>
      </c>
    </row>
    <row r="796" customFormat="false" ht="15" hidden="false" customHeight="false" outlineLevel="0" collapsed="false">
      <c r="A796" s="16" t="n">
        <f aca="false">Total!A796</f>
        <v>38047</v>
      </c>
      <c r="B796" s="17" t="n">
        <f aca="false">YEAR(A796)</f>
        <v>2004</v>
      </c>
      <c r="C796" s="17" t="n">
        <f aca="false">MONTH(A796)</f>
        <v>3</v>
      </c>
      <c r="D796" s="6" t="str">
        <f aca="false">IF(MONTH(A796)&gt;=4,"FY "&amp;YEAR(A796)&amp;"-"&amp;RIGHT(YEAR(A796)+1,2),"FY "&amp;(YEAR(A796)-1)&amp;"-"&amp;RIGHT(YEAR(A796),2))</f>
        <v>FY 2003-04</v>
      </c>
      <c r="E796" s="6" t="str">
        <f aca="false">IF(AND(V796&lt;&gt;"",W796&lt;&gt;""),"Yes","No")</f>
        <v>No</v>
      </c>
      <c r="F796" s="18" t="n">
        <f aca="false">Total!F796</f>
        <v>763.2</v>
      </c>
      <c r="G796" s="18" t="n">
        <f aca="false">Total!G796</f>
        <v>437.2</v>
      </c>
      <c r="H796" s="18" t="n">
        <f aca="false">Total!H796</f>
        <v>326</v>
      </c>
      <c r="I796" s="18" t="n">
        <f aca="false">Total!I796</f>
        <v>72</v>
      </c>
      <c r="J796" s="18" t="str">
        <f aca="false">IF($V796="","",INDEX('Stock Exchange'!F$5:F$2450,$V796))</f>
        <v/>
      </c>
      <c r="K796" s="18" t="str">
        <f aca="false">IF($V796="","",INDEX('Stock Exchange'!G$5:G$2450,$V796))</f>
        <v/>
      </c>
      <c r="L796" s="18" t="str">
        <f aca="false">IF($V796="","",INDEX('Stock Exchange'!H$5:H$2450,$V796))</f>
        <v/>
      </c>
      <c r="M796" s="18" t="str">
        <f aca="false">IF($V796="","",INDEX('Stock Exchange'!I$5:I$2450,$V796))</f>
        <v/>
      </c>
      <c r="N796" s="18" t="str">
        <f aca="false">IF($W796="","",INDEX(Primary!F$5:F$2450,$W796))</f>
        <v/>
      </c>
      <c r="O796" s="18" t="str">
        <f aca="false">IF($W796="","",INDEX(Primary!G$5:G$2450,$W796))</f>
        <v/>
      </c>
      <c r="P796" s="18" t="str">
        <f aca="false">IF($W796="","",INDEX(Primary!H$5:H$2450,$W796))</f>
        <v/>
      </c>
      <c r="Q796" s="18" t="str">
        <f aca="false">IF($W796="","",INDEX(Primary!I$5:I$2450,$W796))</f>
        <v/>
      </c>
      <c r="R796" s="19" t="str">
        <f aca="false">IF($E796="Yes",L796+P796,"")</f>
        <v/>
      </c>
      <c r="S796" s="19" t="str">
        <f aca="false">IF($E796="Yes",H796-R796,"")</f>
        <v/>
      </c>
      <c r="T796" s="6" t="str">
        <f aca="false">IF($E796="Yes",IF(ROUND(ABS(S796),2)&lt;=$T$2,"OK","CHECK"),"n/a")</f>
        <v>n/a</v>
      </c>
      <c r="U796" s="20" t="n">
        <f aca="false">Total!J796</f>
        <v>45.26</v>
      </c>
      <c r="V796" s="17" t="str">
        <f aca="false">IFERROR(MATCH($A796,'Stock Exchange'!$A$5:$A$2450,0),"")</f>
        <v/>
      </c>
      <c r="W796" s="17" t="str">
        <f aca="false">IFERROR(MATCH($A796,Primary!$A$5:$A$2450,0),"")</f>
        <v/>
      </c>
    </row>
    <row r="797" customFormat="false" ht="15" hidden="false" customHeight="false" outlineLevel="0" collapsed="false">
      <c r="A797" s="16" t="n">
        <f aca="false">Total!A797</f>
        <v>38049</v>
      </c>
      <c r="B797" s="17" t="n">
        <f aca="false">YEAR(A797)</f>
        <v>2004</v>
      </c>
      <c r="C797" s="17" t="n">
        <f aca="false">MONTH(A797)</f>
        <v>3</v>
      </c>
      <c r="D797" s="6" t="str">
        <f aca="false">IF(MONTH(A797)&gt;=4,"FY "&amp;YEAR(A797)&amp;"-"&amp;RIGHT(YEAR(A797)+1,2),"FY "&amp;(YEAR(A797)-1)&amp;"-"&amp;RIGHT(YEAR(A797),2))</f>
        <v>FY 2003-04</v>
      </c>
      <c r="E797" s="6" t="str">
        <f aca="false">IF(AND(V797&lt;&gt;"",W797&lt;&gt;""),"Yes","No")</f>
        <v>No</v>
      </c>
      <c r="F797" s="18" t="n">
        <f aca="false">Total!F797</f>
        <v>916</v>
      </c>
      <c r="G797" s="18" t="n">
        <f aca="false">Total!G797</f>
        <v>582.5</v>
      </c>
      <c r="H797" s="18" t="n">
        <f aca="false">Total!H797</f>
        <v>333.4</v>
      </c>
      <c r="I797" s="18" t="n">
        <f aca="false">Total!I797</f>
        <v>73.7</v>
      </c>
      <c r="J797" s="18" t="str">
        <f aca="false">IF($V797="","",INDEX('Stock Exchange'!F$5:F$2450,$V797))</f>
        <v/>
      </c>
      <c r="K797" s="18" t="str">
        <f aca="false">IF($V797="","",INDEX('Stock Exchange'!G$5:G$2450,$V797))</f>
        <v/>
      </c>
      <c r="L797" s="18" t="str">
        <f aca="false">IF($V797="","",INDEX('Stock Exchange'!H$5:H$2450,$V797))</f>
        <v/>
      </c>
      <c r="M797" s="18" t="str">
        <f aca="false">IF($V797="","",INDEX('Stock Exchange'!I$5:I$2450,$V797))</f>
        <v/>
      </c>
      <c r="N797" s="18" t="str">
        <f aca="false">IF($W797="","",INDEX(Primary!F$5:F$2450,$W797))</f>
        <v/>
      </c>
      <c r="O797" s="18" t="str">
        <f aca="false">IF($W797="","",INDEX(Primary!G$5:G$2450,$W797))</f>
        <v/>
      </c>
      <c r="P797" s="18" t="str">
        <f aca="false">IF($W797="","",INDEX(Primary!H$5:H$2450,$W797))</f>
        <v/>
      </c>
      <c r="Q797" s="18" t="str">
        <f aca="false">IF($W797="","",INDEX(Primary!I$5:I$2450,$W797))</f>
        <v/>
      </c>
      <c r="R797" s="19" t="str">
        <f aca="false">IF($E797="Yes",L797+P797,"")</f>
        <v/>
      </c>
      <c r="S797" s="19" t="str">
        <f aca="false">IF($E797="Yes",H797-R797,"")</f>
        <v/>
      </c>
      <c r="T797" s="6" t="str">
        <f aca="false">IF($E797="Yes",IF(ROUND(ABS(S797),2)&lt;=$T$2,"OK","CHECK"),"n/a")</f>
        <v>n/a</v>
      </c>
      <c r="U797" s="20" t="n">
        <f aca="false">Total!J797</f>
        <v>45.24</v>
      </c>
      <c r="V797" s="17" t="str">
        <f aca="false">IFERROR(MATCH($A797,'Stock Exchange'!$A$5:$A$2450,0),"")</f>
        <v/>
      </c>
      <c r="W797" s="17" t="str">
        <f aca="false">IFERROR(MATCH($A797,Primary!$A$5:$A$2450,0),"")</f>
        <v/>
      </c>
    </row>
    <row r="798" customFormat="false" ht="15" hidden="false" customHeight="false" outlineLevel="0" collapsed="false">
      <c r="A798" s="16" t="n">
        <f aca="false">Total!A798</f>
        <v>38050</v>
      </c>
      <c r="B798" s="17" t="n">
        <f aca="false">YEAR(A798)</f>
        <v>2004</v>
      </c>
      <c r="C798" s="17" t="n">
        <f aca="false">MONTH(A798)</f>
        <v>3</v>
      </c>
      <c r="D798" s="6" t="str">
        <f aca="false">IF(MONTH(A798)&gt;=4,"FY "&amp;YEAR(A798)&amp;"-"&amp;RIGHT(YEAR(A798)+1,2),"FY "&amp;(YEAR(A798)-1)&amp;"-"&amp;RIGHT(YEAR(A798),2))</f>
        <v>FY 2003-04</v>
      </c>
      <c r="E798" s="6" t="str">
        <f aca="false">IF(AND(V798&lt;&gt;"",W798&lt;&gt;""),"Yes","No")</f>
        <v>No</v>
      </c>
      <c r="F798" s="18" t="n">
        <f aca="false">Total!F798</f>
        <v>903.9</v>
      </c>
      <c r="G798" s="18" t="n">
        <f aca="false">Total!G798</f>
        <v>608.1</v>
      </c>
      <c r="H798" s="18" t="n">
        <f aca="false">Total!H798</f>
        <v>295.8</v>
      </c>
      <c r="I798" s="18" t="n">
        <f aca="false">Total!I798</f>
        <v>65.4</v>
      </c>
      <c r="J798" s="18" t="str">
        <f aca="false">IF($V798="","",INDEX('Stock Exchange'!F$5:F$2450,$V798))</f>
        <v/>
      </c>
      <c r="K798" s="18" t="str">
        <f aca="false">IF($V798="","",INDEX('Stock Exchange'!G$5:G$2450,$V798))</f>
        <v/>
      </c>
      <c r="L798" s="18" t="str">
        <f aca="false">IF($V798="","",INDEX('Stock Exchange'!H$5:H$2450,$V798))</f>
        <v/>
      </c>
      <c r="M798" s="18" t="str">
        <f aca="false">IF($V798="","",INDEX('Stock Exchange'!I$5:I$2450,$V798))</f>
        <v/>
      </c>
      <c r="N798" s="18" t="str">
        <f aca="false">IF($W798="","",INDEX(Primary!F$5:F$2450,$W798))</f>
        <v/>
      </c>
      <c r="O798" s="18" t="str">
        <f aca="false">IF($W798="","",INDEX(Primary!G$5:G$2450,$W798))</f>
        <v/>
      </c>
      <c r="P798" s="18" t="str">
        <f aca="false">IF($W798="","",INDEX(Primary!H$5:H$2450,$W798))</f>
        <v/>
      </c>
      <c r="Q798" s="18" t="str">
        <f aca="false">IF($W798="","",INDEX(Primary!I$5:I$2450,$W798))</f>
        <v/>
      </c>
      <c r="R798" s="19" t="str">
        <f aca="false">IF($E798="Yes",L798+P798,"")</f>
        <v/>
      </c>
      <c r="S798" s="19" t="str">
        <f aca="false">IF($E798="Yes",H798-R798,"")</f>
        <v/>
      </c>
      <c r="T798" s="6" t="str">
        <f aca="false">IF($E798="Yes",IF(ROUND(ABS(S798),2)&lt;=$T$2,"OK","CHECK"),"n/a")</f>
        <v>n/a</v>
      </c>
      <c r="U798" s="20" t="n">
        <f aca="false">Total!J798</f>
        <v>45.24</v>
      </c>
      <c r="V798" s="17" t="str">
        <f aca="false">IFERROR(MATCH($A798,'Stock Exchange'!$A$5:$A$2450,0),"")</f>
        <v/>
      </c>
      <c r="W798" s="17" t="str">
        <f aca="false">IFERROR(MATCH($A798,Primary!$A$5:$A$2450,0),"")</f>
        <v/>
      </c>
    </row>
    <row r="799" customFormat="false" ht="15" hidden="false" customHeight="false" outlineLevel="0" collapsed="false">
      <c r="A799" s="16" t="n">
        <f aca="false">Total!A799</f>
        <v>38051</v>
      </c>
      <c r="B799" s="17" t="n">
        <f aca="false">YEAR(A799)</f>
        <v>2004</v>
      </c>
      <c r="C799" s="17" t="n">
        <f aca="false">MONTH(A799)</f>
        <v>3</v>
      </c>
      <c r="D799" s="6" t="str">
        <f aca="false">IF(MONTH(A799)&gt;=4,"FY "&amp;YEAR(A799)&amp;"-"&amp;RIGHT(YEAR(A799)+1,2),"FY "&amp;(YEAR(A799)-1)&amp;"-"&amp;RIGHT(YEAR(A799),2))</f>
        <v>FY 2003-04</v>
      </c>
      <c r="E799" s="6" t="str">
        <f aca="false">IF(AND(V799&lt;&gt;"",W799&lt;&gt;""),"Yes","No")</f>
        <v>No</v>
      </c>
      <c r="F799" s="18" t="n">
        <f aca="false">Total!F799</f>
        <v>763.9</v>
      </c>
      <c r="G799" s="18" t="n">
        <f aca="false">Total!G799</f>
        <v>507.2</v>
      </c>
      <c r="H799" s="18" t="n">
        <f aca="false">Total!H799</f>
        <v>256.7</v>
      </c>
      <c r="I799" s="18" t="n">
        <f aca="false">Total!I799</f>
        <v>56.7</v>
      </c>
      <c r="J799" s="18" t="str">
        <f aca="false">IF($V799="","",INDEX('Stock Exchange'!F$5:F$2450,$V799))</f>
        <v/>
      </c>
      <c r="K799" s="18" t="str">
        <f aca="false">IF($V799="","",INDEX('Stock Exchange'!G$5:G$2450,$V799))</f>
        <v/>
      </c>
      <c r="L799" s="18" t="str">
        <f aca="false">IF($V799="","",INDEX('Stock Exchange'!H$5:H$2450,$V799))</f>
        <v/>
      </c>
      <c r="M799" s="18" t="str">
        <f aca="false">IF($V799="","",INDEX('Stock Exchange'!I$5:I$2450,$V799))</f>
        <v/>
      </c>
      <c r="N799" s="18" t="str">
        <f aca="false">IF($W799="","",INDEX(Primary!F$5:F$2450,$W799))</f>
        <v/>
      </c>
      <c r="O799" s="18" t="str">
        <f aca="false">IF($W799="","",INDEX(Primary!G$5:G$2450,$W799))</f>
        <v/>
      </c>
      <c r="P799" s="18" t="str">
        <f aca="false">IF($W799="","",INDEX(Primary!H$5:H$2450,$W799))</f>
        <v/>
      </c>
      <c r="Q799" s="18" t="str">
        <f aca="false">IF($W799="","",INDEX(Primary!I$5:I$2450,$W799))</f>
        <v/>
      </c>
      <c r="R799" s="19" t="str">
        <f aca="false">IF($E799="Yes",L799+P799,"")</f>
        <v/>
      </c>
      <c r="S799" s="19" t="str">
        <f aca="false">IF($E799="Yes",H799-R799,"")</f>
        <v/>
      </c>
      <c r="T799" s="6" t="str">
        <f aca="false">IF($E799="Yes",IF(ROUND(ABS(S799),2)&lt;=$T$2,"OK","CHECK"),"n/a")</f>
        <v>n/a</v>
      </c>
      <c r="U799" s="20" t="n">
        <f aca="false">Total!J799</f>
        <v>45.3</v>
      </c>
      <c r="V799" s="17" t="str">
        <f aca="false">IFERROR(MATCH($A799,'Stock Exchange'!$A$5:$A$2450,0),"")</f>
        <v/>
      </c>
      <c r="W799" s="17" t="str">
        <f aca="false">IFERROR(MATCH($A799,Primary!$A$5:$A$2450,0),"")</f>
        <v/>
      </c>
    </row>
    <row r="800" customFormat="false" ht="15" hidden="false" customHeight="false" outlineLevel="0" collapsed="false">
      <c r="A800" s="16" t="n">
        <f aca="false">Total!A800</f>
        <v>38054</v>
      </c>
      <c r="B800" s="17" t="n">
        <f aca="false">YEAR(A800)</f>
        <v>2004</v>
      </c>
      <c r="C800" s="17" t="n">
        <f aca="false">MONTH(A800)</f>
        <v>3</v>
      </c>
      <c r="D800" s="6" t="str">
        <f aca="false">IF(MONTH(A800)&gt;=4,"FY "&amp;YEAR(A800)&amp;"-"&amp;RIGHT(YEAR(A800)+1,2),"FY "&amp;(YEAR(A800)-1)&amp;"-"&amp;RIGHT(YEAR(A800),2))</f>
        <v>FY 2003-04</v>
      </c>
      <c r="E800" s="6" t="str">
        <f aca="false">IF(AND(V800&lt;&gt;"",W800&lt;&gt;""),"Yes","No")</f>
        <v>No</v>
      </c>
      <c r="F800" s="18" t="n">
        <f aca="false">Total!F800</f>
        <v>420.5</v>
      </c>
      <c r="G800" s="18" t="n">
        <f aca="false">Total!G800</f>
        <v>437.4</v>
      </c>
      <c r="H800" s="18" t="n">
        <f aca="false">Total!H800</f>
        <v>-16.9</v>
      </c>
      <c r="I800" s="18" t="n">
        <f aca="false">Total!I800</f>
        <v>-3.7</v>
      </c>
      <c r="J800" s="18" t="str">
        <f aca="false">IF($V800="","",INDEX('Stock Exchange'!F$5:F$2450,$V800))</f>
        <v/>
      </c>
      <c r="K800" s="18" t="str">
        <f aca="false">IF($V800="","",INDEX('Stock Exchange'!G$5:G$2450,$V800))</f>
        <v/>
      </c>
      <c r="L800" s="18" t="str">
        <f aca="false">IF($V800="","",INDEX('Stock Exchange'!H$5:H$2450,$V800))</f>
        <v/>
      </c>
      <c r="M800" s="18" t="str">
        <f aca="false">IF($V800="","",INDEX('Stock Exchange'!I$5:I$2450,$V800))</f>
        <v/>
      </c>
      <c r="N800" s="18" t="str">
        <f aca="false">IF($W800="","",INDEX(Primary!F$5:F$2450,$W800))</f>
        <v/>
      </c>
      <c r="O800" s="18" t="str">
        <f aca="false">IF($W800="","",INDEX(Primary!G$5:G$2450,$W800))</f>
        <v/>
      </c>
      <c r="P800" s="18" t="str">
        <f aca="false">IF($W800="","",INDEX(Primary!H$5:H$2450,$W800))</f>
        <v/>
      </c>
      <c r="Q800" s="18" t="str">
        <f aca="false">IF($W800="","",INDEX(Primary!I$5:I$2450,$W800))</f>
        <v/>
      </c>
      <c r="R800" s="19" t="str">
        <f aca="false">IF($E800="Yes",L800+P800,"")</f>
        <v/>
      </c>
      <c r="S800" s="19" t="str">
        <f aca="false">IF($E800="Yes",H800-R800,"")</f>
        <v/>
      </c>
      <c r="T800" s="6" t="str">
        <f aca="false">IF($E800="Yes",IF(ROUND(ABS(S800),2)&lt;=$T$2,"OK","CHECK"),"n/a")</f>
        <v>n/a</v>
      </c>
      <c r="U800" s="20" t="n">
        <f aca="false">Total!J800</f>
        <v>45.31</v>
      </c>
      <c r="V800" s="17" t="str">
        <f aca="false">IFERROR(MATCH($A800,'Stock Exchange'!$A$5:$A$2450,0),"")</f>
        <v/>
      </c>
      <c r="W800" s="17" t="str">
        <f aca="false">IFERROR(MATCH($A800,Primary!$A$5:$A$2450,0),"")</f>
        <v/>
      </c>
    </row>
    <row r="801" customFormat="false" ht="15" hidden="false" customHeight="false" outlineLevel="0" collapsed="false">
      <c r="A801" s="16" t="n">
        <f aca="false">Total!A801</f>
        <v>38055</v>
      </c>
      <c r="B801" s="17" t="n">
        <f aca="false">YEAR(A801)</f>
        <v>2004</v>
      </c>
      <c r="C801" s="17" t="n">
        <f aca="false">MONTH(A801)</f>
        <v>3</v>
      </c>
      <c r="D801" s="6" t="str">
        <f aca="false">IF(MONTH(A801)&gt;=4,"FY "&amp;YEAR(A801)&amp;"-"&amp;RIGHT(YEAR(A801)+1,2),"FY "&amp;(YEAR(A801)-1)&amp;"-"&amp;RIGHT(YEAR(A801),2))</f>
        <v>FY 2003-04</v>
      </c>
      <c r="E801" s="6" t="str">
        <f aca="false">IF(AND(V801&lt;&gt;"",W801&lt;&gt;""),"Yes","No")</f>
        <v>No</v>
      </c>
      <c r="F801" s="18" t="n">
        <f aca="false">Total!F801</f>
        <v>819</v>
      </c>
      <c r="G801" s="18" t="n">
        <f aca="false">Total!G801</f>
        <v>462.3</v>
      </c>
      <c r="H801" s="18" t="n">
        <f aca="false">Total!H801</f>
        <v>356.7</v>
      </c>
      <c r="I801" s="18" t="n">
        <f aca="false">Total!I801</f>
        <v>78.8</v>
      </c>
      <c r="J801" s="18" t="str">
        <f aca="false">IF($V801="","",INDEX('Stock Exchange'!F$5:F$2450,$V801))</f>
        <v/>
      </c>
      <c r="K801" s="18" t="str">
        <f aca="false">IF($V801="","",INDEX('Stock Exchange'!G$5:G$2450,$V801))</f>
        <v/>
      </c>
      <c r="L801" s="18" t="str">
        <f aca="false">IF($V801="","",INDEX('Stock Exchange'!H$5:H$2450,$V801))</f>
        <v/>
      </c>
      <c r="M801" s="18" t="str">
        <f aca="false">IF($V801="","",INDEX('Stock Exchange'!I$5:I$2450,$V801))</f>
        <v/>
      </c>
      <c r="N801" s="18" t="str">
        <f aca="false">IF($W801="","",INDEX(Primary!F$5:F$2450,$W801))</f>
        <v/>
      </c>
      <c r="O801" s="18" t="str">
        <f aca="false">IF($W801="","",INDEX(Primary!G$5:G$2450,$W801))</f>
        <v/>
      </c>
      <c r="P801" s="18" t="str">
        <f aca="false">IF($W801="","",INDEX(Primary!H$5:H$2450,$W801))</f>
        <v/>
      </c>
      <c r="Q801" s="18" t="str">
        <f aca="false">IF($W801="","",INDEX(Primary!I$5:I$2450,$W801))</f>
        <v/>
      </c>
      <c r="R801" s="19" t="str">
        <f aca="false">IF($E801="Yes",L801+P801,"")</f>
        <v/>
      </c>
      <c r="S801" s="19" t="str">
        <f aca="false">IF($E801="Yes",H801-R801,"")</f>
        <v/>
      </c>
      <c r="T801" s="6" t="str">
        <f aca="false">IF($E801="Yes",IF(ROUND(ABS(S801),2)&lt;=$T$2,"OK","CHECK"),"n/a")</f>
        <v>n/a</v>
      </c>
      <c r="U801" s="20" t="n">
        <f aca="false">Total!J801</f>
        <v>45.25</v>
      </c>
      <c r="V801" s="17" t="str">
        <f aca="false">IFERROR(MATCH($A801,'Stock Exchange'!$A$5:$A$2450,0),"")</f>
        <v/>
      </c>
      <c r="W801" s="17" t="str">
        <f aca="false">IFERROR(MATCH($A801,Primary!$A$5:$A$2450,0),"")</f>
        <v/>
      </c>
    </row>
    <row r="802" customFormat="false" ht="15" hidden="false" customHeight="false" outlineLevel="0" collapsed="false">
      <c r="A802" s="16" t="n">
        <f aca="false">Total!A802</f>
        <v>38056</v>
      </c>
      <c r="B802" s="17" t="n">
        <f aca="false">YEAR(A802)</f>
        <v>2004</v>
      </c>
      <c r="C802" s="17" t="n">
        <f aca="false">MONTH(A802)</f>
        <v>3</v>
      </c>
      <c r="D802" s="6" t="str">
        <f aca="false">IF(MONTH(A802)&gt;=4,"FY "&amp;YEAR(A802)&amp;"-"&amp;RIGHT(YEAR(A802)+1,2),"FY "&amp;(YEAR(A802)-1)&amp;"-"&amp;RIGHT(YEAR(A802),2))</f>
        <v>FY 2003-04</v>
      </c>
      <c r="E802" s="6" t="str">
        <f aca="false">IF(AND(V802&lt;&gt;"",W802&lt;&gt;""),"Yes","No")</f>
        <v>No</v>
      </c>
      <c r="F802" s="18" t="n">
        <f aca="false">Total!F802</f>
        <v>710</v>
      </c>
      <c r="G802" s="18" t="n">
        <f aca="false">Total!G802</f>
        <v>664.6</v>
      </c>
      <c r="H802" s="18" t="n">
        <f aca="false">Total!H802</f>
        <v>45.4</v>
      </c>
      <c r="I802" s="18" t="n">
        <f aca="false">Total!I802</f>
        <v>10</v>
      </c>
      <c r="J802" s="18" t="str">
        <f aca="false">IF($V802="","",INDEX('Stock Exchange'!F$5:F$2450,$V802))</f>
        <v/>
      </c>
      <c r="K802" s="18" t="str">
        <f aca="false">IF($V802="","",INDEX('Stock Exchange'!G$5:G$2450,$V802))</f>
        <v/>
      </c>
      <c r="L802" s="18" t="str">
        <f aca="false">IF($V802="","",INDEX('Stock Exchange'!H$5:H$2450,$V802))</f>
        <v/>
      </c>
      <c r="M802" s="18" t="str">
        <f aca="false">IF($V802="","",INDEX('Stock Exchange'!I$5:I$2450,$V802))</f>
        <v/>
      </c>
      <c r="N802" s="18" t="str">
        <f aca="false">IF($W802="","",INDEX(Primary!F$5:F$2450,$W802))</f>
        <v/>
      </c>
      <c r="O802" s="18" t="str">
        <f aca="false">IF($W802="","",INDEX(Primary!G$5:G$2450,$W802))</f>
        <v/>
      </c>
      <c r="P802" s="18" t="str">
        <f aca="false">IF($W802="","",INDEX(Primary!H$5:H$2450,$W802))</f>
        <v/>
      </c>
      <c r="Q802" s="18" t="str">
        <f aca="false">IF($W802="","",INDEX(Primary!I$5:I$2450,$W802))</f>
        <v/>
      </c>
      <c r="R802" s="19" t="str">
        <f aca="false">IF($E802="Yes",L802+P802,"")</f>
        <v/>
      </c>
      <c r="S802" s="19" t="str">
        <f aca="false">IF($E802="Yes",H802-R802,"")</f>
        <v/>
      </c>
      <c r="T802" s="6" t="str">
        <f aca="false">IF($E802="Yes",IF(ROUND(ABS(S802),2)&lt;=$T$2,"OK","CHECK"),"n/a")</f>
        <v>n/a</v>
      </c>
      <c r="U802" s="20" t="n">
        <f aca="false">Total!J802</f>
        <v>45.21</v>
      </c>
      <c r="V802" s="17" t="str">
        <f aca="false">IFERROR(MATCH($A802,'Stock Exchange'!$A$5:$A$2450,0),"")</f>
        <v/>
      </c>
      <c r="W802" s="17" t="str">
        <f aca="false">IFERROR(MATCH($A802,Primary!$A$5:$A$2450,0),"")</f>
        <v/>
      </c>
    </row>
    <row r="803" customFormat="false" ht="15" hidden="false" customHeight="false" outlineLevel="0" collapsed="false">
      <c r="A803" s="16" t="n">
        <f aca="false">Total!A803</f>
        <v>38057</v>
      </c>
      <c r="B803" s="17" t="n">
        <f aca="false">YEAR(A803)</f>
        <v>2004</v>
      </c>
      <c r="C803" s="17" t="n">
        <f aca="false">MONTH(A803)</f>
        <v>3</v>
      </c>
      <c r="D803" s="6" t="str">
        <f aca="false">IF(MONTH(A803)&gt;=4,"FY "&amp;YEAR(A803)&amp;"-"&amp;RIGHT(YEAR(A803)+1,2),"FY "&amp;(YEAR(A803)-1)&amp;"-"&amp;RIGHT(YEAR(A803),2))</f>
        <v>FY 2003-04</v>
      </c>
      <c r="E803" s="6" t="str">
        <f aca="false">IF(AND(V803&lt;&gt;"",W803&lt;&gt;""),"Yes","No")</f>
        <v>No</v>
      </c>
      <c r="F803" s="18" t="n">
        <f aca="false">Total!F803</f>
        <v>540.2</v>
      </c>
      <c r="G803" s="18" t="n">
        <f aca="false">Total!G803</f>
        <v>478.8</v>
      </c>
      <c r="H803" s="18" t="n">
        <f aca="false">Total!H803</f>
        <v>61.4</v>
      </c>
      <c r="I803" s="18" t="n">
        <f aca="false">Total!I803</f>
        <v>13.6</v>
      </c>
      <c r="J803" s="18" t="str">
        <f aca="false">IF($V803="","",INDEX('Stock Exchange'!F$5:F$2450,$V803))</f>
        <v/>
      </c>
      <c r="K803" s="18" t="str">
        <f aca="false">IF($V803="","",INDEX('Stock Exchange'!G$5:G$2450,$V803))</f>
        <v/>
      </c>
      <c r="L803" s="18" t="str">
        <f aca="false">IF($V803="","",INDEX('Stock Exchange'!H$5:H$2450,$V803))</f>
        <v/>
      </c>
      <c r="M803" s="18" t="str">
        <f aca="false">IF($V803="","",INDEX('Stock Exchange'!I$5:I$2450,$V803))</f>
        <v/>
      </c>
      <c r="N803" s="18" t="str">
        <f aca="false">IF($W803="","",INDEX(Primary!F$5:F$2450,$W803))</f>
        <v/>
      </c>
      <c r="O803" s="18" t="str">
        <f aca="false">IF($W803="","",INDEX(Primary!G$5:G$2450,$W803))</f>
        <v/>
      </c>
      <c r="P803" s="18" t="str">
        <f aca="false">IF($W803="","",INDEX(Primary!H$5:H$2450,$W803))</f>
        <v/>
      </c>
      <c r="Q803" s="18" t="str">
        <f aca="false">IF($W803="","",INDEX(Primary!I$5:I$2450,$W803))</f>
        <v/>
      </c>
      <c r="R803" s="19" t="str">
        <f aca="false">IF($E803="Yes",L803+P803,"")</f>
        <v/>
      </c>
      <c r="S803" s="19" t="str">
        <f aca="false">IF($E803="Yes",H803-R803,"")</f>
        <v/>
      </c>
      <c r="T803" s="6" t="str">
        <f aca="false">IF($E803="Yes",IF(ROUND(ABS(S803),2)&lt;=$T$2,"OK","CHECK"),"n/a")</f>
        <v>n/a</v>
      </c>
      <c r="U803" s="20" t="n">
        <f aca="false">Total!J803</f>
        <v>45.23</v>
      </c>
      <c r="V803" s="17" t="str">
        <f aca="false">IFERROR(MATCH($A803,'Stock Exchange'!$A$5:$A$2450,0),"")</f>
        <v/>
      </c>
      <c r="W803" s="17" t="str">
        <f aca="false">IFERROR(MATCH($A803,Primary!$A$5:$A$2450,0),"")</f>
        <v/>
      </c>
    </row>
    <row r="804" customFormat="false" ht="15" hidden="false" customHeight="false" outlineLevel="0" collapsed="false">
      <c r="A804" s="16" t="n">
        <f aca="false">Total!A804</f>
        <v>38058</v>
      </c>
      <c r="B804" s="17" t="n">
        <f aca="false">YEAR(A804)</f>
        <v>2004</v>
      </c>
      <c r="C804" s="17" t="n">
        <f aca="false">MONTH(A804)</f>
        <v>3</v>
      </c>
      <c r="D804" s="6" t="str">
        <f aca="false">IF(MONTH(A804)&gt;=4,"FY "&amp;YEAR(A804)&amp;"-"&amp;RIGHT(YEAR(A804)+1,2),"FY "&amp;(YEAR(A804)-1)&amp;"-"&amp;RIGHT(YEAR(A804),2))</f>
        <v>FY 2003-04</v>
      </c>
      <c r="E804" s="6" t="str">
        <f aca="false">IF(AND(V804&lt;&gt;"",W804&lt;&gt;""),"Yes","No")</f>
        <v>No</v>
      </c>
      <c r="F804" s="18" t="n">
        <f aca="false">Total!F804</f>
        <v>790.4</v>
      </c>
      <c r="G804" s="18" t="n">
        <f aca="false">Total!G804</f>
        <v>588.5</v>
      </c>
      <c r="H804" s="18" t="n">
        <f aca="false">Total!H804</f>
        <v>201.9</v>
      </c>
      <c r="I804" s="18" t="n">
        <f aca="false">Total!I804</f>
        <v>44.6</v>
      </c>
      <c r="J804" s="18" t="str">
        <f aca="false">IF($V804="","",INDEX('Stock Exchange'!F$5:F$2450,$V804))</f>
        <v/>
      </c>
      <c r="K804" s="18" t="str">
        <f aca="false">IF($V804="","",INDEX('Stock Exchange'!G$5:G$2450,$V804))</f>
        <v/>
      </c>
      <c r="L804" s="18" t="str">
        <f aca="false">IF($V804="","",INDEX('Stock Exchange'!H$5:H$2450,$V804))</f>
        <v/>
      </c>
      <c r="M804" s="18" t="str">
        <f aca="false">IF($V804="","",INDEX('Stock Exchange'!I$5:I$2450,$V804))</f>
        <v/>
      </c>
      <c r="N804" s="18" t="str">
        <f aca="false">IF($W804="","",INDEX(Primary!F$5:F$2450,$W804))</f>
        <v/>
      </c>
      <c r="O804" s="18" t="str">
        <f aca="false">IF($W804="","",INDEX(Primary!G$5:G$2450,$W804))</f>
        <v/>
      </c>
      <c r="P804" s="18" t="str">
        <f aca="false">IF($W804="","",INDEX(Primary!H$5:H$2450,$W804))</f>
        <v/>
      </c>
      <c r="Q804" s="18" t="str">
        <f aca="false">IF($W804="","",INDEX(Primary!I$5:I$2450,$W804))</f>
        <v/>
      </c>
      <c r="R804" s="19" t="str">
        <f aca="false">IF($E804="Yes",L804+P804,"")</f>
        <v/>
      </c>
      <c r="S804" s="19" t="str">
        <f aca="false">IF($E804="Yes",H804-R804,"")</f>
        <v/>
      </c>
      <c r="T804" s="6" t="str">
        <f aca="false">IF($E804="Yes",IF(ROUND(ABS(S804),2)&lt;=$T$2,"OK","CHECK"),"n/a")</f>
        <v>n/a</v>
      </c>
      <c r="U804" s="20" t="n">
        <f aca="false">Total!J804</f>
        <v>45.25</v>
      </c>
      <c r="V804" s="17" t="str">
        <f aca="false">IFERROR(MATCH($A804,'Stock Exchange'!$A$5:$A$2450,0),"")</f>
        <v/>
      </c>
      <c r="W804" s="17" t="str">
        <f aca="false">IFERROR(MATCH($A804,Primary!$A$5:$A$2450,0),"")</f>
        <v/>
      </c>
    </row>
    <row r="805" customFormat="false" ht="15" hidden="false" customHeight="false" outlineLevel="0" collapsed="false">
      <c r="A805" s="16" t="n">
        <f aca="false">Total!A805</f>
        <v>38061</v>
      </c>
      <c r="B805" s="17" t="n">
        <f aca="false">YEAR(A805)</f>
        <v>2004</v>
      </c>
      <c r="C805" s="17" t="n">
        <f aca="false">MONTH(A805)</f>
        <v>3</v>
      </c>
      <c r="D805" s="6" t="str">
        <f aca="false">IF(MONTH(A805)&gt;=4,"FY "&amp;YEAR(A805)&amp;"-"&amp;RIGHT(YEAR(A805)+1,2),"FY "&amp;(YEAR(A805)-1)&amp;"-"&amp;RIGHT(YEAR(A805),2))</f>
        <v>FY 2003-04</v>
      </c>
      <c r="E805" s="6" t="str">
        <f aca="false">IF(AND(V805&lt;&gt;"",W805&lt;&gt;""),"Yes","No")</f>
        <v>No</v>
      </c>
      <c r="F805" s="18" t="n">
        <f aca="false">Total!F805</f>
        <v>950.1</v>
      </c>
      <c r="G805" s="18" t="n">
        <f aca="false">Total!G805</f>
        <v>743</v>
      </c>
      <c r="H805" s="18" t="n">
        <f aca="false">Total!H805</f>
        <v>207</v>
      </c>
      <c r="I805" s="18" t="n">
        <f aca="false">Total!I805</f>
        <v>45.7</v>
      </c>
      <c r="J805" s="18" t="str">
        <f aca="false">IF($V805="","",INDEX('Stock Exchange'!F$5:F$2450,$V805))</f>
        <v/>
      </c>
      <c r="K805" s="18" t="str">
        <f aca="false">IF($V805="","",INDEX('Stock Exchange'!G$5:G$2450,$V805))</f>
        <v/>
      </c>
      <c r="L805" s="18" t="str">
        <f aca="false">IF($V805="","",INDEX('Stock Exchange'!H$5:H$2450,$V805))</f>
        <v/>
      </c>
      <c r="M805" s="18" t="str">
        <f aca="false">IF($V805="","",INDEX('Stock Exchange'!I$5:I$2450,$V805))</f>
        <v/>
      </c>
      <c r="N805" s="18" t="str">
        <f aca="false">IF($W805="","",INDEX(Primary!F$5:F$2450,$W805))</f>
        <v/>
      </c>
      <c r="O805" s="18" t="str">
        <f aca="false">IF($W805="","",INDEX(Primary!G$5:G$2450,$W805))</f>
        <v/>
      </c>
      <c r="P805" s="18" t="str">
        <f aca="false">IF($W805="","",INDEX(Primary!H$5:H$2450,$W805))</f>
        <v/>
      </c>
      <c r="Q805" s="18" t="str">
        <f aca="false">IF($W805="","",INDEX(Primary!I$5:I$2450,$W805))</f>
        <v/>
      </c>
      <c r="R805" s="19" t="str">
        <f aca="false">IF($E805="Yes",L805+P805,"")</f>
        <v/>
      </c>
      <c r="S805" s="19" t="str">
        <f aca="false">IF($E805="Yes",H805-R805,"")</f>
        <v/>
      </c>
      <c r="T805" s="6" t="str">
        <f aca="false">IF($E805="Yes",IF(ROUND(ABS(S805),2)&lt;=$T$2,"OK","CHECK"),"n/a")</f>
        <v>n/a</v>
      </c>
      <c r="U805" s="20" t="n">
        <f aca="false">Total!J805</f>
        <v>45.27</v>
      </c>
      <c r="V805" s="17" t="str">
        <f aca="false">IFERROR(MATCH($A805,'Stock Exchange'!$A$5:$A$2450,0),"")</f>
        <v/>
      </c>
      <c r="W805" s="17" t="str">
        <f aca="false">IFERROR(MATCH($A805,Primary!$A$5:$A$2450,0),"")</f>
        <v/>
      </c>
    </row>
    <row r="806" customFormat="false" ht="15" hidden="false" customHeight="false" outlineLevel="0" collapsed="false">
      <c r="A806" s="16" t="n">
        <f aca="false">Total!A806</f>
        <v>38062</v>
      </c>
      <c r="B806" s="17" t="n">
        <f aca="false">YEAR(A806)</f>
        <v>2004</v>
      </c>
      <c r="C806" s="17" t="n">
        <f aca="false">MONTH(A806)</f>
        <v>3</v>
      </c>
      <c r="D806" s="6" t="str">
        <f aca="false">IF(MONTH(A806)&gt;=4,"FY "&amp;YEAR(A806)&amp;"-"&amp;RIGHT(YEAR(A806)+1,2),"FY "&amp;(YEAR(A806)-1)&amp;"-"&amp;RIGHT(YEAR(A806),2))</f>
        <v>FY 2003-04</v>
      </c>
      <c r="E806" s="6" t="str">
        <f aca="false">IF(AND(V806&lt;&gt;"",W806&lt;&gt;""),"Yes","No")</f>
        <v>No</v>
      </c>
      <c r="F806" s="18" t="n">
        <f aca="false">Total!F806</f>
        <v>676.6</v>
      </c>
      <c r="G806" s="18" t="n">
        <f aca="false">Total!G806</f>
        <v>552.7</v>
      </c>
      <c r="H806" s="18" t="n">
        <f aca="false">Total!H806</f>
        <v>123.9</v>
      </c>
      <c r="I806" s="18" t="n">
        <f aca="false">Total!I806</f>
        <v>27.4</v>
      </c>
      <c r="J806" s="18" t="str">
        <f aca="false">IF($V806="","",INDEX('Stock Exchange'!F$5:F$2450,$V806))</f>
        <v/>
      </c>
      <c r="K806" s="18" t="str">
        <f aca="false">IF($V806="","",INDEX('Stock Exchange'!G$5:G$2450,$V806))</f>
        <v/>
      </c>
      <c r="L806" s="18" t="str">
        <f aca="false">IF($V806="","",INDEX('Stock Exchange'!H$5:H$2450,$V806))</f>
        <v/>
      </c>
      <c r="M806" s="18" t="str">
        <f aca="false">IF($V806="","",INDEX('Stock Exchange'!I$5:I$2450,$V806))</f>
        <v/>
      </c>
      <c r="N806" s="18" t="str">
        <f aca="false">IF($W806="","",INDEX(Primary!F$5:F$2450,$W806))</f>
        <v/>
      </c>
      <c r="O806" s="18" t="str">
        <f aca="false">IF($W806="","",INDEX(Primary!G$5:G$2450,$W806))</f>
        <v/>
      </c>
      <c r="P806" s="18" t="str">
        <f aca="false">IF($W806="","",INDEX(Primary!H$5:H$2450,$W806))</f>
        <v/>
      </c>
      <c r="Q806" s="18" t="str">
        <f aca="false">IF($W806="","",INDEX(Primary!I$5:I$2450,$W806))</f>
        <v/>
      </c>
      <c r="R806" s="19" t="str">
        <f aca="false">IF($E806="Yes",L806+P806,"")</f>
        <v/>
      </c>
      <c r="S806" s="19" t="str">
        <f aca="false">IF($E806="Yes",H806-R806,"")</f>
        <v/>
      </c>
      <c r="T806" s="6" t="str">
        <f aca="false">IF($E806="Yes",IF(ROUND(ABS(S806),2)&lt;=$T$2,"OK","CHECK"),"n/a")</f>
        <v>n/a</v>
      </c>
      <c r="U806" s="20" t="n">
        <f aca="false">Total!J806</f>
        <v>45.25</v>
      </c>
      <c r="V806" s="17" t="str">
        <f aca="false">IFERROR(MATCH($A806,'Stock Exchange'!$A$5:$A$2450,0),"")</f>
        <v/>
      </c>
      <c r="W806" s="17" t="str">
        <f aca="false">IFERROR(MATCH($A806,Primary!$A$5:$A$2450,0),"")</f>
        <v/>
      </c>
    </row>
    <row r="807" customFormat="false" ht="15" hidden="false" customHeight="false" outlineLevel="0" collapsed="false">
      <c r="A807" s="16" t="n">
        <f aca="false">Total!A807</f>
        <v>38063</v>
      </c>
      <c r="B807" s="17" t="n">
        <f aca="false">YEAR(A807)</f>
        <v>2004</v>
      </c>
      <c r="C807" s="17" t="n">
        <f aca="false">MONTH(A807)</f>
        <v>3</v>
      </c>
      <c r="D807" s="6" t="str">
        <f aca="false">IF(MONTH(A807)&gt;=4,"FY "&amp;YEAR(A807)&amp;"-"&amp;RIGHT(YEAR(A807)+1,2),"FY "&amp;(YEAR(A807)-1)&amp;"-"&amp;RIGHT(YEAR(A807),2))</f>
        <v>FY 2003-04</v>
      </c>
      <c r="E807" s="6" t="str">
        <f aca="false">IF(AND(V807&lt;&gt;"",W807&lt;&gt;""),"Yes","No")</f>
        <v>No</v>
      </c>
      <c r="F807" s="18" t="n">
        <f aca="false">Total!F807</f>
        <v>688.8</v>
      </c>
      <c r="G807" s="18" t="n">
        <f aca="false">Total!G807</f>
        <v>629.9</v>
      </c>
      <c r="H807" s="18" t="n">
        <f aca="false">Total!H807</f>
        <v>59</v>
      </c>
      <c r="I807" s="18" t="n">
        <f aca="false">Total!I807</f>
        <v>13</v>
      </c>
      <c r="J807" s="18" t="str">
        <f aca="false">IF($V807="","",INDEX('Stock Exchange'!F$5:F$2450,$V807))</f>
        <v/>
      </c>
      <c r="K807" s="18" t="str">
        <f aca="false">IF($V807="","",INDEX('Stock Exchange'!G$5:G$2450,$V807))</f>
        <v/>
      </c>
      <c r="L807" s="18" t="str">
        <f aca="false">IF($V807="","",INDEX('Stock Exchange'!H$5:H$2450,$V807))</f>
        <v/>
      </c>
      <c r="M807" s="18" t="str">
        <f aca="false">IF($V807="","",INDEX('Stock Exchange'!I$5:I$2450,$V807))</f>
        <v/>
      </c>
      <c r="N807" s="18" t="str">
        <f aca="false">IF($W807="","",INDEX(Primary!F$5:F$2450,$W807))</f>
        <v/>
      </c>
      <c r="O807" s="18" t="str">
        <f aca="false">IF($W807="","",INDEX(Primary!G$5:G$2450,$W807))</f>
        <v/>
      </c>
      <c r="P807" s="18" t="str">
        <f aca="false">IF($W807="","",INDEX(Primary!H$5:H$2450,$W807))</f>
        <v/>
      </c>
      <c r="Q807" s="18" t="str">
        <f aca="false">IF($W807="","",INDEX(Primary!I$5:I$2450,$W807))</f>
        <v/>
      </c>
      <c r="R807" s="19" t="str">
        <f aca="false">IF($E807="Yes",L807+P807,"")</f>
        <v/>
      </c>
      <c r="S807" s="19" t="str">
        <f aca="false">IF($E807="Yes",H807-R807,"")</f>
        <v/>
      </c>
      <c r="T807" s="6" t="str">
        <f aca="false">IF($E807="Yes",IF(ROUND(ABS(S807),2)&lt;=$T$2,"OK","CHECK"),"n/a")</f>
        <v>n/a</v>
      </c>
      <c r="U807" s="20" t="n">
        <f aca="false">Total!J807</f>
        <v>45.24</v>
      </c>
      <c r="V807" s="17" t="str">
        <f aca="false">IFERROR(MATCH($A807,'Stock Exchange'!$A$5:$A$2450,0),"")</f>
        <v/>
      </c>
      <c r="W807" s="17" t="str">
        <f aca="false">IFERROR(MATCH($A807,Primary!$A$5:$A$2450,0),"")</f>
        <v/>
      </c>
    </row>
    <row r="808" customFormat="false" ht="15" hidden="false" customHeight="false" outlineLevel="0" collapsed="false">
      <c r="A808" s="16" t="n">
        <f aca="false">Total!A808</f>
        <v>38064</v>
      </c>
      <c r="B808" s="17" t="n">
        <f aca="false">YEAR(A808)</f>
        <v>2004</v>
      </c>
      <c r="C808" s="17" t="n">
        <f aca="false">MONTH(A808)</f>
        <v>3</v>
      </c>
      <c r="D808" s="6" t="str">
        <f aca="false">IF(MONTH(A808)&gt;=4,"FY "&amp;YEAR(A808)&amp;"-"&amp;RIGHT(YEAR(A808)+1,2),"FY "&amp;(YEAR(A808)-1)&amp;"-"&amp;RIGHT(YEAR(A808),2))</f>
        <v>FY 2003-04</v>
      </c>
      <c r="E808" s="6" t="str">
        <f aca="false">IF(AND(V808&lt;&gt;"",W808&lt;&gt;""),"Yes","No")</f>
        <v>No</v>
      </c>
      <c r="F808" s="18" t="n">
        <f aca="false">Total!F808</f>
        <v>956.8</v>
      </c>
      <c r="G808" s="18" t="n">
        <f aca="false">Total!G808</f>
        <v>658.9</v>
      </c>
      <c r="H808" s="18" t="n">
        <f aca="false">Total!H808</f>
        <v>297.9</v>
      </c>
      <c r="I808" s="18" t="n">
        <f aca="false">Total!I808</f>
        <v>65.8</v>
      </c>
      <c r="J808" s="18" t="str">
        <f aca="false">IF($V808="","",INDEX('Stock Exchange'!F$5:F$2450,$V808))</f>
        <v/>
      </c>
      <c r="K808" s="18" t="str">
        <f aca="false">IF($V808="","",INDEX('Stock Exchange'!G$5:G$2450,$V808))</f>
        <v/>
      </c>
      <c r="L808" s="18" t="str">
        <f aca="false">IF($V808="","",INDEX('Stock Exchange'!H$5:H$2450,$V808))</f>
        <v/>
      </c>
      <c r="M808" s="18" t="str">
        <f aca="false">IF($V808="","",INDEX('Stock Exchange'!I$5:I$2450,$V808))</f>
        <v/>
      </c>
      <c r="N808" s="18" t="str">
        <f aca="false">IF($W808="","",INDEX(Primary!F$5:F$2450,$W808))</f>
        <v/>
      </c>
      <c r="O808" s="18" t="str">
        <f aca="false">IF($W808="","",INDEX(Primary!G$5:G$2450,$W808))</f>
        <v/>
      </c>
      <c r="P808" s="18" t="str">
        <f aca="false">IF($W808="","",INDEX(Primary!H$5:H$2450,$W808))</f>
        <v/>
      </c>
      <c r="Q808" s="18" t="str">
        <f aca="false">IF($W808="","",INDEX(Primary!I$5:I$2450,$W808))</f>
        <v/>
      </c>
      <c r="R808" s="19" t="str">
        <f aca="false">IF($E808="Yes",L808+P808,"")</f>
        <v/>
      </c>
      <c r="S808" s="19" t="str">
        <f aca="false">IF($E808="Yes",H808-R808,"")</f>
        <v/>
      </c>
      <c r="T808" s="6" t="str">
        <f aca="false">IF($E808="Yes",IF(ROUND(ABS(S808),2)&lt;=$T$2,"OK","CHECK"),"n/a")</f>
        <v>n/a</v>
      </c>
      <c r="U808" s="20" t="n">
        <f aca="false">Total!J808</f>
        <v>45.25</v>
      </c>
      <c r="V808" s="17" t="str">
        <f aca="false">IFERROR(MATCH($A808,'Stock Exchange'!$A$5:$A$2450,0),"")</f>
        <v/>
      </c>
      <c r="W808" s="17" t="str">
        <f aca="false">IFERROR(MATCH($A808,Primary!$A$5:$A$2450,0),"")</f>
        <v/>
      </c>
    </row>
    <row r="809" customFormat="false" ht="15" hidden="false" customHeight="false" outlineLevel="0" collapsed="false">
      <c r="A809" s="16" t="n">
        <f aca="false">Total!A809</f>
        <v>38065</v>
      </c>
      <c r="B809" s="17" t="n">
        <f aca="false">YEAR(A809)</f>
        <v>2004</v>
      </c>
      <c r="C809" s="17" t="n">
        <f aca="false">MONTH(A809)</f>
        <v>3</v>
      </c>
      <c r="D809" s="6" t="str">
        <f aca="false">IF(MONTH(A809)&gt;=4,"FY "&amp;YEAR(A809)&amp;"-"&amp;RIGHT(YEAR(A809)+1,2),"FY "&amp;(YEAR(A809)-1)&amp;"-"&amp;RIGHT(YEAR(A809),2))</f>
        <v>FY 2003-04</v>
      </c>
      <c r="E809" s="6" t="str">
        <f aca="false">IF(AND(V809&lt;&gt;"",W809&lt;&gt;""),"Yes","No")</f>
        <v>No</v>
      </c>
      <c r="F809" s="18" t="n">
        <f aca="false">Total!F809</f>
        <v>666.8</v>
      </c>
      <c r="G809" s="18" t="n">
        <f aca="false">Total!G809</f>
        <v>589</v>
      </c>
      <c r="H809" s="18" t="n">
        <f aca="false">Total!H809</f>
        <v>77.9</v>
      </c>
      <c r="I809" s="18" t="n">
        <f aca="false">Total!I809</f>
        <v>17.2</v>
      </c>
      <c r="J809" s="18" t="str">
        <f aca="false">IF($V809="","",INDEX('Stock Exchange'!F$5:F$2450,$V809))</f>
        <v/>
      </c>
      <c r="K809" s="18" t="str">
        <f aca="false">IF($V809="","",INDEX('Stock Exchange'!G$5:G$2450,$V809))</f>
        <v/>
      </c>
      <c r="L809" s="18" t="str">
        <f aca="false">IF($V809="","",INDEX('Stock Exchange'!H$5:H$2450,$V809))</f>
        <v/>
      </c>
      <c r="M809" s="18" t="str">
        <f aca="false">IF($V809="","",INDEX('Stock Exchange'!I$5:I$2450,$V809))</f>
        <v/>
      </c>
      <c r="N809" s="18" t="str">
        <f aca="false">IF($W809="","",INDEX(Primary!F$5:F$2450,$W809))</f>
        <v/>
      </c>
      <c r="O809" s="18" t="str">
        <f aca="false">IF($W809="","",INDEX(Primary!G$5:G$2450,$W809))</f>
        <v/>
      </c>
      <c r="P809" s="18" t="str">
        <f aca="false">IF($W809="","",INDEX(Primary!H$5:H$2450,$W809))</f>
        <v/>
      </c>
      <c r="Q809" s="18" t="str">
        <f aca="false">IF($W809="","",INDEX(Primary!I$5:I$2450,$W809))</f>
        <v/>
      </c>
      <c r="R809" s="19" t="str">
        <f aca="false">IF($E809="Yes",L809+P809,"")</f>
        <v/>
      </c>
      <c r="S809" s="19" t="str">
        <f aca="false">IF($E809="Yes",H809-R809,"")</f>
        <v/>
      </c>
      <c r="T809" s="6" t="str">
        <f aca="false">IF($E809="Yes",IF(ROUND(ABS(S809),2)&lt;=$T$2,"OK","CHECK"),"n/a")</f>
        <v>n/a</v>
      </c>
      <c r="U809" s="20" t="n">
        <f aca="false">Total!J809</f>
        <v>45.22</v>
      </c>
      <c r="V809" s="17" t="str">
        <f aca="false">IFERROR(MATCH($A809,'Stock Exchange'!$A$5:$A$2450,0),"")</f>
        <v/>
      </c>
      <c r="W809" s="17" t="str">
        <f aca="false">IFERROR(MATCH($A809,Primary!$A$5:$A$2450,0),"")</f>
        <v/>
      </c>
    </row>
    <row r="810" customFormat="false" ht="15" hidden="false" customHeight="false" outlineLevel="0" collapsed="false">
      <c r="A810" s="16" t="n">
        <f aca="false">Total!A810</f>
        <v>38068</v>
      </c>
      <c r="B810" s="17" t="n">
        <f aca="false">YEAR(A810)</f>
        <v>2004</v>
      </c>
      <c r="C810" s="17" t="n">
        <f aca="false">MONTH(A810)</f>
        <v>3</v>
      </c>
      <c r="D810" s="6" t="str">
        <f aca="false">IF(MONTH(A810)&gt;=4,"FY "&amp;YEAR(A810)&amp;"-"&amp;RIGHT(YEAR(A810)+1,2),"FY "&amp;(YEAR(A810)-1)&amp;"-"&amp;RIGHT(YEAR(A810),2))</f>
        <v>FY 2003-04</v>
      </c>
      <c r="E810" s="6" t="str">
        <f aca="false">IF(AND(V810&lt;&gt;"",W810&lt;&gt;""),"Yes","No")</f>
        <v>No</v>
      </c>
      <c r="F810" s="18" t="n">
        <f aca="false">Total!F810</f>
        <v>642.1</v>
      </c>
      <c r="G810" s="18" t="n">
        <f aca="false">Total!G810</f>
        <v>484</v>
      </c>
      <c r="H810" s="18" t="n">
        <f aca="false">Total!H810</f>
        <v>158</v>
      </c>
      <c r="I810" s="18" t="n">
        <f aca="false">Total!I810</f>
        <v>35</v>
      </c>
      <c r="J810" s="18" t="str">
        <f aca="false">IF($V810="","",INDEX('Stock Exchange'!F$5:F$2450,$V810))</f>
        <v/>
      </c>
      <c r="K810" s="18" t="str">
        <f aca="false">IF($V810="","",INDEX('Stock Exchange'!G$5:G$2450,$V810))</f>
        <v/>
      </c>
      <c r="L810" s="18" t="str">
        <f aca="false">IF($V810="","",INDEX('Stock Exchange'!H$5:H$2450,$V810))</f>
        <v/>
      </c>
      <c r="M810" s="18" t="str">
        <f aca="false">IF($V810="","",INDEX('Stock Exchange'!I$5:I$2450,$V810))</f>
        <v/>
      </c>
      <c r="N810" s="18" t="str">
        <f aca="false">IF($W810="","",INDEX(Primary!F$5:F$2450,$W810))</f>
        <v/>
      </c>
      <c r="O810" s="18" t="str">
        <f aca="false">IF($W810="","",INDEX(Primary!G$5:G$2450,$W810))</f>
        <v/>
      </c>
      <c r="P810" s="18" t="str">
        <f aca="false">IF($W810="","",INDEX(Primary!H$5:H$2450,$W810))</f>
        <v/>
      </c>
      <c r="Q810" s="18" t="str">
        <f aca="false">IF($W810="","",INDEX(Primary!I$5:I$2450,$W810))</f>
        <v/>
      </c>
      <c r="R810" s="19" t="str">
        <f aca="false">IF($E810="Yes",L810+P810,"")</f>
        <v/>
      </c>
      <c r="S810" s="19" t="str">
        <f aca="false">IF($E810="Yes",H810-R810,"")</f>
        <v/>
      </c>
      <c r="T810" s="6" t="str">
        <f aca="false">IF($E810="Yes",IF(ROUND(ABS(S810),2)&lt;=$T$2,"OK","CHECK"),"n/a")</f>
        <v>n/a</v>
      </c>
      <c r="U810" s="20" t="n">
        <f aca="false">Total!J810</f>
        <v>45.22</v>
      </c>
      <c r="V810" s="17" t="str">
        <f aca="false">IFERROR(MATCH($A810,'Stock Exchange'!$A$5:$A$2450,0),"")</f>
        <v/>
      </c>
      <c r="W810" s="17" t="str">
        <f aca="false">IFERROR(MATCH($A810,Primary!$A$5:$A$2450,0),"")</f>
        <v/>
      </c>
    </row>
    <row r="811" customFormat="false" ht="15" hidden="false" customHeight="false" outlineLevel="0" collapsed="false">
      <c r="A811" s="16" t="n">
        <f aca="false">Total!A811</f>
        <v>38069</v>
      </c>
      <c r="B811" s="17" t="n">
        <f aca="false">YEAR(A811)</f>
        <v>2004</v>
      </c>
      <c r="C811" s="17" t="n">
        <f aca="false">MONTH(A811)</f>
        <v>3</v>
      </c>
      <c r="D811" s="6" t="str">
        <f aca="false">IF(MONTH(A811)&gt;=4,"FY "&amp;YEAR(A811)&amp;"-"&amp;RIGHT(YEAR(A811)+1,2),"FY "&amp;(YEAR(A811)-1)&amp;"-"&amp;RIGHT(YEAR(A811),2))</f>
        <v>FY 2003-04</v>
      </c>
      <c r="E811" s="6" t="str">
        <f aca="false">IF(AND(V811&lt;&gt;"",W811&lt;&gt;""),"Yes","No")</f>
        <v>No</v>
      </c>
      <c r="F811" s="18" t="n">
        <f aca="false">Total!F811</f>
        <v>534</v>
      </c>
      <c r="G811" s="18" t="n">
        <f aca="false">Total!G811</f>
        <v>353.6</v>
      </c>
      <c r="H811" s="18" t="n">
        <f aca="false">Total!H811</f>
        <v>180.4</v>
      </c>
      <c r="I811" s="18" t="n">
        <f aca="false">Total!I811</f>
        <v>40</v>
      </c>
      <c r="J811" s="18" t="str">
        <f aca="false">IF($V811="","",INDEX('Stock Exchange'!F$5:F$2450,$V811))</f>
        <v/>
      </c>
      <c r="K811" s="18" t="str">
        <f aca="false">IF($V811="","",INDEX('Stock Exchange'!G$5:G$2450,$V811))</f>
        <v/>
      </c>
      <c r="L811" s="18" t="str">
        <f aca="false">IF($V811="","",INDEX('Stock Exchange'!H$5:H$2450,$V811))</f>
        <v/>
      </c>
      <c r="M811" s="18" t="str">
        <f aca="false">IF($V811="","",INDEX('Stock Exchange'!I$5:I$2450,$V811))</f>
        <v/>
      </c>
      <c r="N811" s="18" t="str">
        <f aca="false">IF($W811="","",INDEX(Primary!F$5:F$2450,$W811))</f>
        <v/>
      </c>
      <c r="O811" s="18" t="str">
        <f aca="false">IF($W811="","",INDEX(Primary!G$5:G$2450,$W811))</f>
        <v/>
      </c>
      <c r="P811" s="18" t="str">
        <f aca="false">IF($W811="","",INDEX(Primary!H$5:H$2450,$W811))</f>
        <v/>
      </c>
      <c r="Q811" s="18" t="str">
        <f aca="false">IF($W811="","",INDEX(Primary!I$5:I$2450,$W811))</f>
        <v/>
      </c>
      <c r="R811" s="19" t="str">
        <f aca="false">IF($E811="Yes",L811+P811,"")</f>
        <v/>
      </c>
      <c r="S811" s="19" t="str">
        <f aca="false">IF($E811="Yes",H811-R811,"")</f>
        <v/>
      </c>
      <c r="T811" s="6" t="str">
        <f aca="false">IF($E811="Yes",IF(ROUND(ABS(S811),2)&lt;=$T$2,"OK","CHECK"),"n/a")</f>
        <v>n/a</v>
      </c>
      <c r="U811" s="20" t="n">
        <f aca="false">Total!J811</f>
        <v>45.15</v>
      </c>
      <c r="V811" s="17" t="str">
        <f aca="false">IFERROR(MATCH($A811,'Stock Exchange'!$A$5:$A$2450,0),"")</f>
        <v/>
      </c>
      <c r="W811" s="17" t="str">
        <f aca="false">IFERROR(MATCH($A811,Primary!$A$5:$A$2450,0),"")</f>
        <v/>
      </c>
    </row>
    <row r="812" customFormat="false" ht="15" hidden="false" customHeight="false" outlineLevel="0" collapsed="false">
      <c r="A812" s="16" t="n">
        <f aca="false">Total!A812</f>
        <v>38070</v>
      </c>
      <c r="B812" s="17" t="n">
        <f aca="false">YEAR(A812)</f>
        <v>2004</v>
      </c>
      <c r="C812" s="17" t="n">
        <f aca="false">MONTH(A812)</f>
        <v>3</v>
      </c>
      <c r="D812" s="6" t="str">
        <f aca="false">IF(MONTH(A812)&gt;=4,"FY "&amp;YEAR(A812)&amp;"-"&amp;RIGHT(YEAR(A812)+1,2),"FY "&amp;(YEAR(A812)-1)&amp;"-"&amp;RIGHT(YEAR(A812),2))</f>
        <v>FY 2003-04</v>
      </c>
      <c r="E812" s="6" t="str">
        <f aca="false">IF(AND(V812&lt;&gt;"",W812&lt;&gt;""),"Yes","No")</f>
        <v>No</v>
      </c>
      <c r="F812" s="18" t="n">
        <f aca="false">Total!F812</f>
        <v>801.6</v>
      </c>
      <c r="G812" s="18" t="n">
        <f aca="false">Total!G812</f>
        <v>274.4</v>
      </c>
      <c r="H812" s="18" t="n">
        <f aca="false">Total!H812</f>
        <v>527.1</v>
      </c>
      <c r="I812" s="18" t="n">
        <f aca="false">Total!I812</f>
        <v>117.3</v>
      </c>
      <c r="J812" s="18" t="str">
        <f aca="false">IF($V812="","",INDEX('Stock Exchange'!F$5:F$2450,$V812))</f>
        <v/>
      </c>
      <c r="K812" s="18" t="str">
        <f aca="false">IF($V812="","",INDEX('Stock Exchange'!G$5:G$2450,$V812))</f>
        <v/>
      </c>
      <c r="L812" s="18" t="str">
        <f aca="false">IF($V812="","",INDEX('Stock Exchange'!H$5:H$2450,$V812))</f>
        <v/>
      </c>
      <c r="M812" s="18" t="str">
        <f aca="false">IF($V812="","",INDEX('Stock Exchange'!I$5:I$2450,$V812))</f>
        <v/>
      </c>
      <c r="N812" s="18" t="str">
        <f aca="false">IF($W812="","",INDEX(Primary!F$5:F$2450,$W812))</f>
        <v/>
      </c>
      <c r="O812" s="18" t="str">
        <f aca="false">IF($W812="","",INDEX(Primary!G$5:G$2450,$W812))</f>
        <v/>
      </c>
      <c r="P812" s="18" t="str">
        <f aca="false">IF($W812="","",INDEX(Primary!H$5:H$2450,$W812))</f>
        <v/>
      </c>
      <c r="Q812" s="18" t="str">
        <f aca="false">IF($W812="","",INDEX(Primary!I$5:I$2450,$W812))</f>
        <v/>
      </c>
      <c r="R812" s="19" t="str">
        <f aca="false">IF($E812="Yes",L812+P812,"")</f>
        <v/>
      </c>
      <c r="S812" s="19" t="str">
        <f aca="false">IF($E812="Yes",H812-R812,"")</f>
        <v/>
      </c>
      <c r="T812" s="6" t="str">
        <f aca="false">IF($E812="Yes",IF(ROUND(ABS(S812),2)&lt;=$T$2,"OK","CHECK"),"n/a")</f>
        <v>n/a</v>
      </c>
      <c r="U812" s="20" t="n">
        <f aca="false">Total!J812</f>
        <v>44.93</v>
      </c>
      <c r="V812" s="17" t="str">
        <f aca="false">IFERROR(MATCH($A812,'Stock Exchange'!$A$5:$A$2450,0),"")</f>
        <v/>
      </c>
      <c r="W812" s="17" t="str">
        <f aca="false">IFERROR(MATCH($A812,Primary!$A$5:$A$2450,0),"")</f>
        <v/>
      </c>
    </row>
    <row r="813" customFormat="false" ht="15" hidden="false" customHeight="false" outlineLevel="0" collapsed="false">
      <c r="A813" s="16" t="n">
        <f aca="false">Total!A813</f>
        <v>38071</v>
      </c>
      <c r="B813" s="17" t="n">
        <f aca="false">YEAR(A813)</f>
        <v>2004</v>
      </c>
      <c r="C813" s="17" t="n">
        <f aca="false">MONTH(A813)</f>
        <v>3</v>
      </c>
      <c r="D813" s="6" t="str">
        <f aca="false">IF(MONTH(A813)&gt;=4,"FY "&amp;YEAR(A813)&amp;"-"&amp;RIGHT(YEAR(A813)+1,2),"FY "&amp;(YEAR(A813)-1)&amp;"-"&amp;RIGHT(YEAR(A813),2))</f>
        <v>FY 2003-04</v>
      </c>
      <c r="E813" s="6" t="str">
        <f aca="false">IF(AND(V813&lt;&gt;"",W813&lt;&gt;""),"Yes","No")</f>
        <v>No</v>
      </c>
      <c r="F813" s="18" t="n">
        <f aca="false">Total!F813</f>
        <v>480.6</v>
      </c>
      <c r="G813" s="18" t="n">
        <f aca="false">Total!G813</f>
        <v>416.4</v>
      </c>
      <c r="H813" s="18" t="n">
        <f aca="false">Total!H813</f>
        <v>64.3</v>
      </c>
      <c r="I813" s="18" t="n">
        <f aca="false">Total!I813</f>
        <v>14.4</v>
      </c>
      <c r="J813" s="18" t="str">
        <f aca="false">IF($V813="","",INDEX('Stock Exchange'!F$5:F$2450,$V813))</f>
        <v/>
      </c>
      <c r="K813" s="18" t="str">
        <f aca="false">IF($V813="","",INDEX('Stock Exchange'!G$5:G$2450,$V813))</f>
        <v/>
      </c>
      <c r="L813" s="18" t="str">
        <f aca="false">IF($V813="","",INDEX('Stock Exchange'!H$5:H$2450,$V813))</f>
        <v/>
      </c>
      <c r="M813" s="18" t="str">
        <f aca="false">IF($V813="","",INDEX('Stock Exchange'!I$5:I$2450,$V813))</f>
        <v/>
      </c>
      <c r="N813" s="18" t="str">
        <f aca="false">IF($W813="","",INDEX(Primary!F$5:F$2450,$W813))</f>
        <v/>
      </c>
      <c r="O813" s="18" t="str">
        <f aca="false">IF($W813="","",INDEX(Primary!G$5:G$2450,$W813))</f>
        <v/>
      </c>
      <c r="P813" s="18" t="str">
        <f aca="false">IF($W813="","",INDEX(Primary!H$5:H$2450,$W813))</f>
        <v/>
      </c>
      <c r="Q813" s="18" t="str">
        <f aca="false">IF($W813="","",INDEX(Primary!I$5:I$2450,$W813))</f>
        <v/>
      </c>
      <c r="R813" s="19" t="str">
        <f aca="false">IF($E813="Yes",L813+P813,"")</f>
        <v/>
      </c>
      <c r="S813" s="19" t="str">
        <f aca="false">IF($E813="Yes",H813-R813,"")</f>
        <v/>
      </c>
      <c r="T813" s="6" t="str">
        <f aca="false">IF($E813="Yes",IF(ROUND(ABS(S813),2)&lt;=$T$2,"OK","CHECK"),"n/a")</f>
        <v>n/a</v>
      </c>
      <c r="U813" s="20" t="n">
        <f aca="false">Total!J813</f>
        <v>44.76</v>
      </c>
      <c r="V813" s="17" t="str">
        <f aca="false">IFERROR(MATCH($A813,'Stock Exchange'!$A$5:$A$2450,0),"")</f>
        <v/>
      </c>
      <c r="W813" s="17" t="str">
        <f aca="false">IFERROR(MATCH($A813,Primary!$A$5:$A$2450,0),"")</f>
        <v/>
      </c>
    </row>
    <row r="814" customFormat="false" ht="15" hidden="false" customHeight="false" outlineLevel="0" collapsed="false">
      <c r="A814" s="16" t="n">
        <f aca="false">Total!A814</f>
        <v>38072</v>
      </c>
      <c r="B814" s="17" t="n">
        <f aca="false">YEAR(A814)</f>
        <v>2004</v>
      </c>
      <c r="C814" s="17" t="n">
        <f aca="false">MONTH(A814)</f>
        <v>3</v>
      </c>
      <c r="D814" s="6" t="str">
        <f aca="false">IF(MONTH(A814)&gt;=4,"FY "&amp;YEAR(A814)&amp;"-"&amp;RIGHT(YEAR(A814)+1,2),"FY "&amp;(YEAR(A814)-1)&amp;"-"&amp;RIGHT(YEAR(A814),2))</f>
        <v>FY 2003-04</v>
      </c>
      <c r="E814" s="6" t="str">
        <f aca="false">IF(AND(V814&lt;&gt;"",W814&lt;&gt;""),"Yes","No")</f>
        <v>No</v>
      </c>
      <c r="F814" s="18" t="n">
        <f aca="false">Total!F814</f>
        <v>953.6</v>
      </c>
      <c r="G814" s="18" t="n">
        <f aca="false">Total!G814</f>
        <v>782.9</v>
      </c>
      <c r="H814" s="18" t="n">
        <f aca="false">Total!H814</f>
        <v>170.7</v>
      </c>
      <c r="I814" s="18" t="n">
        <f aca="false">Total!I814</f>
        <v>38.1</v>
      </c>
      <c r="J814" s="18" t="str">
        <f aca="false">IF($V814="","",INDEX('Stock Exchange'!F$5:F$2450,$V814))</f>
        <v/>
      </c>
      <c r="K814" s="18" t="str">
        <f aca="false">IF($V814="","",INDEX('Stock Exchange'!G$5:G$2450,$V814))</f>
        <v/>
      </c>
      <c r="L814" s="18" t="str">
        <f aca="false">IF($V814="","",INDEX('Stock Exchange'!H$5:H$2450,$V814))</f>
        <v/>
      </c>
      <c r="M814" s="18" t="str">
        <f aca="false">IF($V814="","",INDEX('Stock Exchange'!I$5:I$2450,$V814))</f>
        <v/>
      </c>
      <c r="N814" s="18" t="str">
        <f aca="false">IF($W814="","",INDEX(Primary!F$5:F$2450,$W814))</f>
        <v/>
      </c>
      <c r="O814" s="18" t="str">
        <f aca="false">IF($W814="","",INDEX(Primary!G$5:G$2450,$W814))</f>
        <v/>
      </c>
      <c r="P814" s="18" t="str">
        <f aca="false">IF($W814="","",INDEX(Primary!H$5:H$2450,$W814))</f>
        <v/>
      </c>
      <c r="Q814" s="18" t="str">
        <f aca="false">IF($W814="","",INDEX(Primary!I$5:I$2450,$W814))</f>
        <v/>
      </c>
      <c r="R814" s="19" t="str">
        <f aca="false">IF($E814="Yes",L814+P814,"")</f>
        <v/>
      </c>
      <c r="S814" s="19" t="str">
        <f aca="false">IF($E814="Yes",H814-R814,"")</f>
        <v/>
      </c>
      <c r="T814" s="6" t="str">
        <f aca="false">IF($E814="Yes",IF(ROUND(ABS(S814),2)&lt;=$T$2,"OK","CHECK"),"n/a")</f>
        <v>n/a</v>
      </c>
      <c r="U814" s="20" t="n">
        <f aca="false">Total!J814</f>
        <v>44.75</v>
      </c>
      <c r="V814" s="17" t="str">
        <f aca="false">IFERROR(MATCH($A814,'Stock Exchange'!$A$5:$A$2450,0),"")</f>
        <v/>
      </c>
      <c r="W814" s="17" t="str">
        <f aca="false">IFERROR(MATCH($A814,Primary!$A$5:$A$2450,0),"")</f>
        <v/>
      </c>
    </row>
    <row r="815" customFormat="false" ht="15" hidden="false" customHeight="false" outlineLevel="0" collapsed="false">
      <c r="A815" s="16" t="n">
        <f aca="false">Total!A815</f>
        <v>38075</v>
      </c>
      <c r="B815" s="17" t="n">
        <f aca="false">YEAR(A815)</f>
        <v>2004</v>
      </c>
      <c r="C815" s="17" t="n">
        <f aca="false">MONTH(A815)</f>
        <v>3</v>
      </c>
      <c r="D815" s="6" t="str">
        <f aca="false">IF(MONTH(A815)&gt;=4,"FY "&amp;YEAR(A815)&amp;"-"&amp;RIGHT(YEAR(A815)+1,2),"FY "&amp;(YEAR(A815)-1)&amp;"-"&amp;RIGHT(YEAR(A815),2))</f>
        <v>FY 2003-04</v>
      </c>
      <c r="E815" s="6" t="str">
        <f aca="false">IF(AND(V815&lt;&gt;"",W815&lt;&gt;""),"Yes","No")</f>
        <v>No</v>
      </c>
      <c r="F815" s="18" t="n">
        <f aca="false">Total!F815</f>
        <v>1854.7</v>
      </c>
      <c r="G815" s="18" t="n">
        <f aca="false">Total!G815</f>
        <v>615.5</v>
      </c>
      <c r="H815" s="18" t="n">
        <f aca="false">Total!H815</f>
        <v>1239.2</v>
      </c>
      <c r="I815" s="18" t="n">
        <f aca="false">Total!I815</f>
        <v>277.1</v>
      </c>
      <c r="J815" s="18" t="str">
        <f aca="false">IF($V815="","",INDEX('Stock Exchange'!F$5:F$2450,$V815))</f>
        <v/>
      </c>
      <c r="K815" s="18" t="str">
        <f aca="false">IF($V815="","",INDEX('Stock Exchange'!G$5:G$2450,$V815))</f>
        <v/>
      </c>
      <c r="L815" s="18" t="str">
        <f aca="false">IF($V815="","",INDEX('Stock Exchange'!H$5:H$2450,$V815))</f>
        <v/>
      </c>
      <c r="M815" s="18" t="str">
        <f aca="false">IF($V815="","",INDEX('Stock Exchange'!I$5:I$2450,$V815))</f>
        <v/>
      </c>
      <c r="N815" s="18" t="str">
        <f aca="false">IF($W815="","",INDEX(Primary!F$5:F$2450,$W815))</f>
        <v/>
      </c>
      <c r="O815" s="18" t="str">
        <f aca="false">IF($W815="","",INDEX(Primary!G$5:G$2450,$W815))</f>
        <v/>
      </c>
      <c r="P815" s="18" t="str">
        <f aca="false">IF($W815="","",INDEX(Primary!H$5:H$2450,$W815))</f>
        <v/>
      </c>
      <c r="Q815" s="18" t="str">
        <f aca="false">IF($W815="","",INDEX(Primary!I$5:I$2450,$W815))</f>
        <v/>
      </c>
      <c r="R815" s="19" t="str">
        <f aca="false">IF($E815="Yes",L815+P815,"")</f>
        <v/>
      </c>
      <c r="S815" s="19" t="str">
        <f aca="false">IF($E815="Yes",H815-R815,"")</f>
        <v/>
      </c>
      <c r="T815" s="6" t="str">
        <f aca="false">IF($E815="Yes",IF(ROUND(ABS(S815),2)&lt;=$T$2,"OK","CHECK"),"n/a")</f>
        <v>n/a</v>
      </c>
      <c r="U815" s="20" t="n">
        <f aca="false">Total!J815</f>
        <v>44.73</v>
      </c>
      <c r="V815" s="17" t="str">
        <f aca="false">IFERROR(MATCH($A815,'Stock Exchange'!$A$5:$A$2450,0),"")</f>
        <v/>
      </c>
      <c r="W815" s="17" t="str">
        <f aca="false">IFERROR(MATCH($A815,Primary!$A$5:$A$2450,0),"")</f>
        <v/>
      </c>
    </row>
    <row r="816" customFormat="false" ht="15" hidden="false" customHeight="false" outlineLevel="0" collapsed="false">
      <c r="A816" s="16" t="n">
        <f aca="false">Total!A816</f>
        <v>38076</v>
      </c>
      <c r="B816" s="17" t="n">
        <f aca="false">YEAR(A816)</f>
        <v>2004</v>
      </c>
      <c r="C816" s="17" t="n">
        <f aca="false">MONTH(A816)</f>
        <v>3</v>
      </c>
      <c r="D816" s="6" t="str">
        <f aca="false">IF(MONTH(A816)&gt;=4,"FY "&amp;YEAR(A816)&amp;"-"&amp;RIGHT(YEAR(A816)+1,2),"FY "&amp;(YEAR(A816)-1)&amp;"-"&amp;RIGHT(YEAR(A816),2))</f>
        <v>FY 2003-04</v>
      </c>
      <c r="E816" s="6" t="str">
        <f aca="false">IF(AND(V816&lt;&gt;"",W816&lt;&gt;""),"Yes","No")</f>
        <v>No</v>
      </c>
      <c r="F816" s="18" t="n">
        <f aca="false">Total!F816</f>
        <v>661</v>
      </c>
      <c r="G816" s="18" t="n">
        <f aca="false">Total!G816</f>
        <v>390</v>
      </c>
      <c r="H816" s="18" t="n">
        <f aca="false">Total!H816</f>
        <v>271</v>
      </c>
      <c r="I816" s="18" t="n">
        <f aca="false">Total!I816</f>
        <v>60.6</v>
      </c>
      <c r="J816" s="18" t="str">
        <f aca="false">IF($V816="","",INDEX('Stock Exchange'!F$5:F$2450,$V816))</f>
        <v/>
      </c>
      <c r="K816" s="18" t="str">
        <f aca="false">IF($V816="","",INDEX('Stock Exchange'!G$5:G$2450,$V816))</f>
        <v/>
      </c>
      <c r="L816" s="18" t="str">
        <f aca="false">IF($V816="","",INDEX('Stock Exchange'!H$5:H$2450,$V816))</f>
        <v/>
      </c>
      <c r="M816" s="18" t="str">
        <f aca="false">IF($V816="","",INDEX('Stock Exchange'!I$5:I$2450,$V816))</f>
        <v/>
      </c>
      <c r="N816" s="18" t="str">
        <f aca="false">IF($W816="","",INDEX(Primary!F$5:F$2450,$W816))</f>
        <v/>
      </c>
      <c r="O816" s="18" t="str">
        <f aca="false">IF($W816="","",INDEX(Primary!G$5:G$2450,$W816))</f>
        <v/>
      </c>
      <c r="P816" s="18" t="str">
        <f aca="false">IF($W816="","",INDEX(Primary!H$5:H$2450,$W816))</f>
        <v/>
      </c>
      <c r="Q816" s="18" t="str">
        <f aca="false">IF($W816="","",INDEX(Primary!I$5:I$2450,$W816))</f>
        <v/>
      </c>
      <c r="R816" s="19" t="str">
        <f aca="false">IF($E816="Yes",L816+P816,"")</f>
        <v/>
      </c>
      <c r="S816" s="19" t="str">
        <f aca="false">IF($E816="Yes",H816-R816,"")</f>
        <v/>
      </c>
      <c r="T816" s="6" t="str">
        <f aca="false">IF($E816="Yes",IF(ROUND(ABS(S816),2)&lt;=$T$2,"OK","CHECK"),"n/a")</f>
        <v>n/a</v>
      </c>
      <c r="U816" s="20" t="n">
        <f aca="false">Total!J816</f>
        <v>44.73</v>
      </c>
      <c r="V816" s="17" t="str">
        <f aca="false">IFERROR(MATCH($A816,'Stock Exchange'!$A$5:$A$2450,0),"")</f>
        <v/>
      </c>
      <c r="W816" s="17" t="str">
        <f aca="false">IFERROR(MATCH($A816,Primary!$A$5:$A$2450,0),"")</f>
        <v/>
      </c>
    </row>
    <row r="817" customFormat="false" ht="15" hidden="false" customHeight="false" outlineLevel="0" collapsed="false">
      <c r="A817" s="16" t="n">
        <f aca="false">Total!A817</f>
        <v>38077</v>
      </c>
      <c r="B817" s="17" t="n">
        <f aca="false">YEAR(A817)</f>
        <v>2004</v>
      </c>
      <c r="C817" s="17" t="n">
        <f aca="false">MONTH(A817)</f>
        <v>3</v>
      </c>
      <c r="D817" s="6" t="str">
        <f aca="false">IF(MONTH(A817)&gt;=4,"FY "&amp;YEAR(A817)&amp;"-"&amp;RIGHT(YEAR(A817)+1,2),"FY "&amp;(YEAR(A817)-1)&amp;"-"&amp;RIGHT(YEAR(A817),2))</f>
        <v>FY 2003-04</v>
      </c>
      <c r="E817" s="6" t="str">
        <f aca="false">IF(AND(V817&lt;&gt;"",W817&lt;&gt;""),"Yes","No")</f>
        <v>No</v>
      </c>
      <c r="F817" s="18" t="n">
        <f aca="false">Total!F817</f>
        <v>744.4</v>
      </c>
      <c r="G817" s="18" t="n">
        <f aca="false">Total!G817</f>
        <v>376.8</v>
      </c>
      <c r="H817" s="18" t="n">
        <f aca="false">Total!H817</f>
        <v>367.6</v>
      </c>
      <c r="I817" s="18" t="n">
        <f aca="false">Total!I817</f>
        <v>83.3</v>
      </c>
      <c r="J817" s="18" t="str">
        <f aca="false">IF($V817="","",INDEX('Stock Exchange'!F$5:F$2450,$V817))</f>
        <v/>
      </c>
      <c r="K817" s="18" t="str">
        <f aca="false">IF($V817="","",INDEX('Stock Exchange'!G$5:G$2450,$V817))</f>
        <v/>
      </c>
      <c r="L817" s="18" t="str">
        <f aca="false">IF($V817="","",INDEX('Stock Exchange'!H$5:H$2450,$V817))</f>
        <v/>
      </c>
      <c r="M817" s="18" t="str">
        <f aca="false">IF($V817="","",INDEX('Stock Exchange'!I$5:I$2450,$V817))</f>
        <v/>
      </c>
      <c r="N817" s="18" t="str">
        <f aca="false">IF($W817="","",INDEX(Primary!F$5:F$2450,$W817))</f>
        <v/>
      </c>
      <c r="O817" s="18" t="str">
        <f aca="false">IF($W817="","",INDEX(Primary!G$5:G$2450,$W817))</f>
        <v/>
      </c>
      <c r="P817" s="18" t="str">
        <f aca="false">IF($W817="","",INDEX(Primary!H$5:H$2450,$W817))</f>
        <v/>
      </c>
      <c r="Q817" s="18" t="str">
        <f aca="false">IF($W817="","",INDEX(Primary!I$5:I$2450,$W817))</f>
        <v/>
      </c>
      <c r="R817" s="19" t="str">
        <f aca="false">IF($E817="Yes",L817+P817,"")</f>
        <v/>
      </c>
      <c r="S817" s="19" t="str">
        <f aca="false">IF($E817="Yes",H817-R817,"")</f>
        <v/>
      </c>
      <c r="T817" s="6" t="str">
        <f aca="false">IF($E817="Yes",IF(ROUND(ABS(S817),2)&lt;=$T$2,"OK","CHECK"),"n/a")</f>
        <v>n/a</v>
      </c>
      <c r="U817" s="20" t="n">
        <f aca="false">Total!J817</f>
        <v>44.12</v>
      </c>
      <c r="V817" s="17" t="str">
        <f aca="false">IFERROR(MATCH($A817,'Stock Exchange'!$A$5:$A$2450,0),"")</f>
        <v/>
      </c>
      <c r="W817" s="17" t="str">
        <f aca="false">IFERROR(MATCH($A817,Primary!$A$5:$A$2450,0),"")</f>
        <v/>
      </c>
    </row>
    <row r="818" customFormat="false" ht="15" hidden="false" customHeight="false" outlineLevel="0" collapsed="false">
      <c r="A818" s="16" t="n">
        <f aca="false">Total!A818</f>
        <v>38078</v>
      </c>
      <c r="B818" s="17" t="n">
        <f aca="false">YEAR(A818)</f>
        <v>2004</v>
      </c>
      <c r="C818" s="17" t="n">
        <f aca="false">MONTH(A818)</f>
        <v>4</v>
      </c>
      <c r="D818" s="6" t="str">
        <f aca="false">IF(MONTH(A818)&gt;=4,"FY "&amp;YEAR(A818)&amp;"-"&amp;RIGHT(YEAR(A818)+1,2),"FY "&amp;(YEAR(A818)-1)&amp;"-"&amp;RIGHT(YEAR(A818),2))</f>
        <v>FY 2004-05</v>
      </c>
      <c r="E818" s="6" t="str">
        <f aca="false">IF(AND(V818&lt;&gt;"",W818&lt;&gt;""),"Yes","No")</f>
        <v>No</v>
      </c>
      <c r="F818" s="18" t="n">
        <f aca="false">Total!F818</f>
        <v>3908.5</v>
      </c>
      <c r="G818" s="18" t="n">
        <f aca="false">Total!G818</f>
        <v>418</v>
      </c>
      <c r="H818" s="18" t="n">
        <f aca="false">Total!H818</f>
        <v>3490.4</v>
      </c>
      <c r="I818" s="18" t="n">
        <f aca="false">Total!I818</f>
        <v>791.1</v>
      </c>
      <c r="J818" s="18" t="str">
        <f aca="false">IF($V818="","",INDEX('Stock Exchange'!F$5:F$2450,$V818))</f>
        <v/>
      </c>
      <c r="K818" s="18" t="str">
        <f aca="false">IF($V818="","",INDEX('Stock Exchange'!G$5:G$2450,$V818))</f>
        <v/>
      </c>
      <c r="L818" s="18" t="str">
        <f aca="false">IF($V818="","",INDEX('Stock Exchange'!H$5:H$2450,$V818))</f>
        <v/>
      </c>
      <c r="M818" s="18" t="str">
        <f aca="false">IF($V818="","",INDEX('Stock Exchange'!I$5:I$2450,$V818))</f>
        <v/>
      </c>
      <c r="N818" s="18" t="str">
        <f aca="false">IF($W818="","",INDEX(Primary!F$5:F$2450,$W818))</f>
        <v/>
      </c>
      <c r="O818" s="18" t="str">
        <f aca="false">IF($W818="","",INDEX(Primary!G$5:G$2450,$W818))</f>
        <v/>
      </c>
      <c r="P818" s="18" t="str">
        <f aca="false">IF($W818="","",INDEX(Primary!H$5:H$2450,$W818))</f>
        <v/>
      </c>
      <c r="Q818" s="18" t="str">
        <f aca="false">IF($W818="","",INDEX(Primary!I$5:I$2450,$W818))</f>
        <v/>
      </c>
      <c r="R818" s="19" t="str">
        <f aca="false">IF($E818="Yes",L818+P818,"")</f>
        <v/>
      </c>
      <c r="S818" s="19" t="str">
        <f aca="false">IF($E818="Yes",H818-R818,"")</f>
        <v/>
      </c>
      <c r="T818" s="6" t="str">
        <f aca="false">IF($E818="Yes",IF(ROUND(ABS(S818),2)&lt;=$T$2,"OK","CHECK"),"n/a")</f>
        <v>n/a</v>
      </c>
      <c r="U818" s="20" t="n">
        <f aca="false">Total!J818</f>
        <v>44.12</v>
      </c>
      <c r="V818" s="17" t="str">
        <f aca="false">IFERROR(MATCH($A818,'Stock Exchange'!$A$5:$A$2450,0),"")</f>
        <v/>
      </c>
      <c r="W818" s="17" t="str">
        <f aca="false">IFERROR(MATCH($A818,Primary!$A$5:$A$2450,0),"")</f>
        <v/>
      </c>
    </row>
    <row r="819" customFormat="false" ht="15" hidden="false" customHeight="false" outlineLevel="0" collapsed="false">
      <c r="A819" s="16" t="n">
        <f aca="false">Total!A819</f>
        <v>38079</v>
      </c>
      <c r="B819" s="17" t="n">
        <f aca="false">YEAR(A819)</f>
        <v>2004</v>
      </c>
      <c r="C819" s="17" t="n">
        <f aca="false">MONTH(A819)</f>
        <v>4</v>
      </c>
      <c r="D819" s="6" t="str">
        <f aca="false">IF(MONTH(A819)&gt;=4,"FY "&amp;YEAR(A819)&amp;"-"&amp;RIGHT(YEAR(A819)+1,2),"FY "&amp;(YEAR(A819)-1)&amp;"-"&amp;RIGHT(YEAR(A819),2))</f>
        <v>FY 2004-05</v>
      </c>
      <c r="E819" s="6" t="str">
        <f aca="false">IF(AND(V819&lt;&gt;"",W819&lt;&gt;""),"Yes","No")</f>
        <v>No</v>
      </c>
      <c r="F819" s="18" t="n">
        <f aca="false">Total!F819</f>
        <v>1365.4</v>
      </c>
      <c r="G819" s="18" t="n">
        <f aca="false">Total!G819</f>
        <v>610</v>
      </c>
      <c r="H819" s="18" t="n">
        <f aca="false">Total!H819</f>
        <v>755.4</v>
      </c>
      <c r="I819" s="18" t="n">
        <f aca="false">Total!I819</f>
        <v>174.1</v>
      </c>
      <c r="J819" s="18" t="str">
        <f aca="false">IF($V819="","",INDEX('Stock Exchange'!F$5:F$2450,$V819))</f>
        <v/>
      </c>
      <c r="K819" s="18" t="str">
        <f aca="false">IF($V819="","",INDEX('Stock Exchange'!G$5:G$2450,$V819))</f>
        <v/>
      </c>
      <c r="L819" s="18" t="str">
        <f aca="false">IF($V819="","",INDEX('Stock Exchange'!H$5:H$2450,$V819))</f>
        <v/>
      </c>
      <c r="M819" s="18" t="str">
        <f aca="false">IF($V819="","",INDEX('Stock Exchange'!I$5:I$2450,$V819))</f>
        <v/>
      </c>
      <c r="N819" s="18" t="str">
        <f aca="false">IF($W819="","",INDEX(Primary!F$5:F$2450,$W819))</f>
        <v/>
      </c>
      <c r="O819" s="18" t="str">
        <f aca="false">IF($W819="","",INDEX(Primary!G$5:G$2450,$W819))</f>
        <v/>
      </c>
      <c r="P819" s="18" t="str">
        <f aca="false">IF($W819="","",INDEX(Primary!H$5:H$2450,$W819))</f>
        <v/>
      </c>
      <c r="Q819" s="18" t="str">
        <f aca="false">IF($W819="","",INDEX(Primary!I$5:I$2450,$W819))</f>
        <v/>
      </c>
      <c r="R819" s="19" t="str">
        <f aca="false">IF($E819="Yes",L819+P819,"")</f>
        <v/>
      </c>
      <c r="S819" s="19" t="str">
        <f aca="false">IF($E819="Yes",H819-R819,"")</f>
        <v/>
      </c>
      <c r="T819" s="6" t="str">
        <f aca="false">IF($E819="Yes",IF(ROUND(ABS(S819),2)&lt;=$T$2,"OK","CHECK"),"n/a")</f>
        <v>n/a</v>
      </c>
      <c r="U819" s="20" t="n">
        <f aca="false">Total!J819</f>
        <v>43.39</v>
      </c>
      <c r="V819" s="17" t="str">
        <f aca="false">IFERROR(MATCH($A819,'Stock Exchange'!$A$5:$A$2450,0),"")</f>
        <v/>
      </c>
      <c r="W819" s="17" t="str">
        <f aca="false">IFERROR(MATCH($A819,Primary!$A$5:$A$2450,0),"")</f>
        <v/>
      </c>
    </row>
    <row r="820" customFormat="false" ht="15" hidden="false" customHeight="false" outlineLevel="0" collapsed="false">
      <c r="A820" s="16" t="n">
        <f aca="false">Total!A820</f>
        <v>38082</v>
      </c>
      <c r="B820" s="17" t="n">
        <f aca="false">YEAR(A820)</f>
        <v>2004</v>
      </c>
      <c r="C820" s="17" t="n">
        <f aca="false">MONTH(A820)</f>
        <v>4</v>
      </c>
      <c r="D820" s="6" t="str">
        <f aca="false">IF(MONTH(A820)&gt;=4,"FY "&amp;YEAR(A820)&amp;"-"&amp;RIGHT(YEAR(A820)+1,2),"FY "&amp;(YEAR(A820)-1)&amp;"-"&amp;RIGHT(YEAR(A820),2))</f>
        <v>FY 2004-05</v>
      </c>
      <c r="E820" s="6" t="str">
        <f aca="false">IF(AND(V820&lt;&gt;"",W820&lt;&gt;""),"Yes","No")</f>
        <v>No</v>
      </c>
      <c r="F820" s="18" t="n">
        <f aca="false">Total!F820</f>
        <v>1020.3</v>
      </c>
      <c r="G820" s="18" t="n">
        <f aca="false">Total!G820</f>
        <v>701.6</v>
      </c>
      <c r="H820" s="18" t="n">
        <f aca="false">Total!H820</f>
        <v>318.7</v>
      </c>
      <c r="I820" s="18" t="n">
        <f aca="false">Total!I820</f>
        <v>72.8</v>
      </c>
      <c r="J820" s="18" t="str">
        <f aca="false">IF($V820="","",INDEX('Stock Exchange'!F$5:F$2450,$V820))</f>
        <v/>
      </c>
      <c r="K820" s="18" t="str">
        <f aca="false">IF($V820="","",INDEX('Stock Exchange'!G$5:G$2450,$V820))</f>
        <v/>
      </c>
      <c r="L820" s="18" t="str">
        <f aca="false">IF($V820="","",INDEX('Stock Exchange'!H$5:H$2450,$V820))</f>
        <v/>
      </c>
      <c r="M820" s="18" t="str">
        <f aca="false">IF($V820="","",INDEX('Stock Exchange'!I$5:I$2450,$V820))</f>
        <v/>
      </c>
      <c r="N820" s="18" t="str">
        <f aca="false">IF($W820="","",INDEX(Primary!F$5:F$2450,$W820))</f>
        <v/>
      </c>
      <c r="O820" s="18" t="str">
        <f aca="false">IF($W820="","",INDEX(Primary!G$5:G$2450,$W820))</f>
        <v/>
      </c>
      <c r="P820" s="18" t="str">
        <f aca="false">IF($W820="","",INDEX(Primary!H$5:H$2450,$W820))</f>
        <v/>
      </c>
      <c r="Q820" s="18" t="str">
        <f aca="false">IF($W820="","",INDEX(Primary!I$5:I$2450,$W820))</f>
        <v/>
      </c>
      <c r="R820" s="19" t="str">
        <f aca="false">IF($E820="Yes",L820+P820,"")</f>
        <v/>
      </c>
      <c r="S820" s="19" t="str">
        <f aca="false">IF($E820="Yes",H820-R820,"")</f>
        <v/>
      </c>
      <c r="T820" s="6" t="str">
        <f aca="false">IF($E820="Yes",IF(ROUND(ABS(S820),2)&lt;=$T$2,"OK","CHECK"),"n/a")</f>
        <v>n/a</v>
      </c>
      <c r="U820" s="20" t="n">
        <f aca="false">Total!J820</f>
        <v>43.77</v>
      </c>
      <c r="V820" s="17" t="str">
        <f aca="false">IFERROR(MATCH($A820,'Stock Exchange'!$A$5:$A$2450,0),"")</f>
        <v/>
      </c>
      <c r="W820" s="17" t="str">
        <f aca="false">IFERROR(MATCH($A820,Primary!$A$5:$A$2450,0),"")</f>
        <v/>
      </c>
    </row>
    <row r="821" customFormat="false" ht="15" hidden="false" customHeight="false" outlineLevel="0" collapsed="false">
      <c r="A821" s="16" t="n">
        <f aca="false">Total!A821</f>
        <v>38083</v>
      </c>
      <c r="B821" s="17" t="n">
        <f aca="false">YEAR(A821)</f>
        <v>2004</v>
      </c>
      <c r="C821" s="17" t="n">
        <f aca="false">MONTH(A821)</f>
        <v>4</v>
      </c>
      <c r="D821" s="6" t="str">
        <f aca="false">IF(MONTH(A821)&gt;=4,"FY "&amp;YEAR(A821)&amp;"-"&amp;RIGHT(YEAR(A821)+1,2),"FY "&amp;(YEAR(A821)-1)&amp;"-"&amp;RIGHT(YEAR(A821),2))</f>
        <v>FY 2004-05</v>
      </c>
      <c r="E821" s="6" t="str">
        <f aca="false">IF(AND(V821&lt;&gt;"",W821&lt;&gt;""),"Yes","No")</f>
        <v>No</v>
      </c>
      <c r="F821" s="18" t="n">
        <f aca="false">Total!F821</f>
        <v>887.4</v>
      </c>
      <c r="G821" s="18" t="n">
        <f aca="false">Total!G821</f>
        <v>470</v>
      </c>
      <c r="H821" s="18" t="n">
        <f aca="false">Total!H821</f>
        <v>417.4</v>
      </c>
      <c r="I821" s="18" t="n">
        <f aca="false">Total!I821</f>
        <v>95.6</v>
      </c>
      <c r="J821" s="18" t="str">
        <f aca="false">IF($V821="","",INDEX('Stock Exchange'!F$5:F$2450,$V821))</f>
        <v/>
      </c>
      <c r="K821" s="18" t="str">
        <f aca="false">IF($V821="","",INDEX('Stock Exchange'!G$5:G$2450,$V821))</f>
        <v/>
      </c>
      <c r="L821" s="18" t="str">
        <f aca="false">IF($V821="","",INDEX('Stock Exchange'!H$5:H$2450,$V821))</f>
        <v/>
      </c>
      <c r="M821" s="18" t="str">
        <f aca="false">IF($V821="","",INDEX('Stock Exchange'!I$5:I$2450,$V821))</f>
        <v/>
      </c>
      <c r="N821" s="18" t="str">
        <f aca="false">IF($W821="","",INDEX(Primary!F$5:F$2450,$W821))</f>
        <v/>
      </c>
      <c r="O821" s="18" t="str">
        <f aca="false">IF($W821="","",INDEX(Primary!G$5:G$2450,$W821))</f>
        <v/>
      </c>
      <c r="P821" s="18" t="str">
        <f aca="false">IF($W821="","",INDEX(Primary!H$5:H$2450,$W821))</f>
        <v/>
      </c>
      <c r="Q821" s="18" t="str">
        <f aca="false">IF($W821="","",INDEX(Primary!I$5:I$2450,$W821))</f>
        <v/>
      </c>
      <c r="R821" s="19" t="str">
        <f aca="false">IF($E821="Yes",L821+P821,"")</f>
        <v/>
      </c>
      <c r="S821" s="19" t="str">
        <f aca="false">IF($E821="Yes",H821-R821,"")</f>
        <v/>
      </c>
      <c r="T821" s="6" t="str">
        <f aca="false">IF($E821="Yes",IF(ROUND(ABS(S821),2)&lt;=$T$2,"OK","CHECK"),"n/a")</f>
        <v>n/a</v>
      </c>
      <c r="U821" s="20" t="n">
        <f aca="false">Total!J821</f>
        <v>43.67</v>
      </c>
      <c r="V821" s="17" t="str">
        <f aca="false">IFERROR(MATCH($A821,'Stock Exchange'!$A$5:$A$2450,0),"")</f>
        <v/>
      </c>
      <c r="W821" s="17" t="str">
        <f aca="false">IFERROR(MATCH($A821,Primary!$A$5:$A$2450,0),"")</f>
        <v/>
      </c>
    </row>
    <row r="822" customFormat="false" ht="15" hidden="false" customHeight="false" outlineLevel="0" collapsed="false">
      <c r="A822" s="16" t="n">
        <f aca="false">Total!A822</f>
        <v>38084</v>
      </c>
      <c r="B822" s="17" t="n">
        <f aca="false">YEAR(A822)</f>
        <v>2004</v>
      </c>
      <c r="C822" s="17" t="n">
        <f aca="false">MONTH(A822)</f>
        <v>4</v>
      </c>
      <c r="D822" s="6" t="str">
        <f aca="false">IF(MONTH(A822)&gt;=4,"FY "&amp;YEAR(A822)&amp;"-"&amp;RIGHT(YEAR(A822)+1,2),"FY "&amp;(YEAR(A822)-1)&amp;"-"&amp;RIGHT(YEAR(A822),2))</f>
        <v>FY 2004-05</v>
      </c>
      <c r="E822" s="6" t="str">
        <f aca="false">IF(AND(V822&lt;&gt;"",W822&lt;&gt;""),"Yes","No")</f>
        <v>No</v>
      </c>
      <c r="F822" s="18" t="n">
        <f aca="false">Total!F822</f>
        <v>721.1</v>
      </c>
      <c r="G822" s="18" t="n">
        <f aca="false">Total!G822</f>
        <v>590</v>
      </c>
      <c r="H822" s="18" t="n">
        <f aca="false">Total!H822</f>
        <v>131.2</v>
      </c>
      <c r="I822" s="18" t="n">
        <f aca="false">Total!I822</f>
        <v>30</v>
      </c>
      <c r="J822" s="18" t="str">
        <f aca="false">IF($V822="","",INDEX('Stock Exchange'!F$5:F$2450,$V822))</f>
        <v/>
      </c>
      <c r="K822" s="18" t="str">
        <f aca="false">IF($V822="","",INDEX('Stock Exchange'!G$5:G$2450,$V822))</f>
        <v/>
      </c>
      <c r="L822" s="18" t="str">
        <f aca="false">IF($V822="","",INDEX('Stock Exchange'!H$5:H$2450,$V822))</f>
        <v/>
      </c>
      <c r="M822" s="18" t="str">
        <f aca="false">IF($V822="","",INDEX('Stock Exchange'!I$5:I$2450,$V822))</f>
        <v/>
      </c>
      <c r="N822" s="18" t="str">
        <f aca="false">IF($W822="","",INDEX(Primary!F$5:F$2450,$W822))</f>
        <v/>
      </c>
      <c r="O822" s="18" t="str">
        <f aca="false">IF($W822="","",INDEX(Primary!G$5:G$2450,$W822))</f>
        <v/>
      </c>
      <c r="P822" s="18" t="str">
        <f aca="false">IF($W822="","",INDEX(Primary!H$5:H$2450,$W822))</f>
        <v/>
      </c>
      <c r="Q822" s="18" t="str">
        <f aca="false">IF($W822="","",INDEX(Primary!I$5:I$2450,$W822))</f>
        <v/>
      </c>
      <c r="R822" s="19" t="str">
        <f aca="false">IF($E822="Yes",L822+P822,"")</f>
        <v/>
      </c>
      <c r="S822" s="19" t="str">
        <f aca="false">IF($E822="Yes",H822-R822,"")</f>
        <v/>
      </c>
      <c r="T822" s="6" t="str">
        <f aca="false">IF($E822="Yes",IF(ROUND(ABS(S822),2)&lt;=$T$2,"OK","CHECK"),"n/a")</f>
        <v>n/a</v>
      </c>
      <c r="U822" s="20" t="n">
        <f aca="false">Total!J822</f>
        <v>43.78</v>
      </c>
      <c r="V822" s="17" t="str">
        <f aca="false">IFERROR(MATCH($A822,'Stock Exchange'!$A$5:$A$2450,0),"")</f>
        <v/>
      </c>
      <c r="W822" s="17" t="str">
        <f aca="false">IFERROR(MATCH($A822,Primary!$A$5:$A$2450,0),"")</f>
        <v/>
      </c>
    </row>
    <row r="823" customFormat="false" ht="15" hidden="false" customHeight="false" outlineLevel="0" collapsed="false">
      <c r="A823" s="16" t="n">
        <f aca="false">Total!A823</f>
        <v>38085</v>
      </c>
      <c r="B823" s="17" t="n">
        <f aca="false">YEAR(A823)</f>
        <v>2004</v>
      </c>
      <c r="C823" s="17" t="n">
        <f aca="false">MONTH(A823)</f>
        <v>4</v>
      </c>
      <c r="D823" s="6" t="str">
        <f aca="false">IF(MONTH(A823)&gt;=4,"FY "&amp;YEAR(A823)&amp;"-"&amp;RIGHT(YEAR(A823)+1,2),"FY "&amp;(YEAR(A823)-1)&amp;"-"&amp;RIGHT(YEAR(A823),2))</f>
        <v>FY 2004-05</v>
      </c>
      <c r="E823" s="6" t="str">
        <f aca="false">IF(AND(V823&lt;&gt;"",W823&lt;&gt;""),"Yes","No")</f>
        <v>No</v>
      </c>
      <c r="F823" s="18" t="n">
        <f aca="false">Total!F823</f>
        <v>704.1</v>
      </c>
      <c r="G823" s="18" t="n">
        <f aca="false">Total!G823</f>
        <v>535.8</v>
      </c>
      <c r="H823" s="18" t="n">
        <f aca="false">Total!H823</f>
        <v>168.3</v>
      </c>
      <c r="I823" s="18" t="n">
        <f aca="false">Total!I823</f>
        <v>38.6</v>
      </c>
      <c r="J823" s="18" t="str">
        <f aca="false">IF($V823="","",INDEX('Stock Exchange'!F$5:F$2450,$V823))</f>
        <v/>
      </c>
      <c r="K823" s="18" t="str">
        <f aca="false">IF($V823="","",INDEX('Stock Exchange'!G$5:G$2450,$V823))</f>
        <v/>
      </c>
      <c r="L823" s="18" t="str">
        <f aca="false">IF($V823="","",INDEX('Stock Exchange'!H$5:H$2450,$V823))</f>
        <v/>
      </c>
      <c r="M823" s="18" t="str">
        <f aca="false">IF($V823="","",INDEX('Stock Exchange'!I$5:I$2450,$V823))</f>
        <v/>
      </c>
      <c r="N823" s="18" t="str">
        <f aca="false">IF($W823="","",INDEX(Primary!F$5:F$2450,$W823))</f>
        <v/>
      </c>
      <c r="O823" s="18" t="str">
        <f aca="false">IF($W823="","",INDEX(Primary!G$5:G$2450,$W823))</f>
        <v/>
      </c>
      <c r="P823" s="18" t="str">
        <f aca="false">IF($W823="","",INDEX(Primary!H$5:H$2450,$W823))</f>
        <v/>
      </c>
      <c r="Q823" s="18" t="str">
        <f aca="false">IF($W823="","",INDEX(Primary!I$5:I$2450,$W823))</f>
        <v/>
      </c>
      <c r="R823" s="19" t="str">
        <f aca="false">IF($E823="Yes",L823+P823,"")</f>
        <v/>
      </c>
      <c r="S823" s="19" t="str">
        <f aca="false">IF($E823="Yes",H823-R823,"")</f>
        <v/>
      </c>
      <c r="T823" s="6" t="str">
        <f aca="false">IF($E823="Yes",IF(ROUND(ABS(S823),2)&lt;=$T$2,"OK","CHECK"),"n/a")</f>
        <v>n/a</v>
      </c>
      <c r="U823" s="20" t="n">
        <f aca="false">Total!J823</f>
        <v>43.56</v>
      </c>
      <c r="V823" s="17" t="str">
        <f aca="false">IFERROR(MATCH($A823,'Stock Exchange'!$A$5:$A$2450,0),"")</f>
        <v/>
      </c>
      <c r="W823" s="17" t="str">
        <f aca="false">IFERROR(MATCH($A823,Primary!$A$5:$A$2450,0),"")</f>
        <v/>
      </c>
    </row>
    <row r="824" customFormat="false" ht="15" hidden="false" customHeight="false" outlineLevel="0" collapsed="false">
      <c r="A824" s="16" t="n">
        <f aca="false">Total!A824</f>
        <v>38089</v>
      </c>
      <c r="B824" s="17" t="n">
        <f aca="false">YEAR(A824)</f>
        <v>2004</v>
      </c>
      <c r="C824" s="17" t="n">
        <f aca="false">MONTH(A824)</f>
        <v>4</v>
      </c>
      <c r="D824" s="6" t="str">
        <f aca="false">IF(MONTH(A824)&gt;=4,"FY "&amp;YEAR(A824)&amp;"-"&amp;RIGHT(YEAR(A824)+1,2),"FY "&amp;(YEAR(A824)-1)&amp;"-"&amp;RIGHT(YEAR(A824),2))</f>
        <v>FY 2004-05</v>
      </c>
      <c r="E824" s="6" t="str">
        <f aca="false">IF(AND(V824&lt;&gt;"",W824&lt;&gt;""),"Yes","No")</f>
        <v>No</v>
      </c>
      <c r="F824" s="18" t="n">
        <f aca="false">Total!F824</f>
        <v>769.2</v>
      </c>
      <c r="G824" s="18" t="n">
        <f aca="false">Total!G824</f>
        <v>530</v>
      </c>
      <c r="H824" s="18" t="n">
        <f aca="false">Total!H824</f>
        <v>239.2</v>
      </c>
      <c r="I824" s="18" t="n">
        <f aca="false">Total!I824</f>
        <v>54.8</v>
      </c>
      <c r="J824" s="18" t="str">
        <f aca="false">IF($V824="","",INDEX('Stock Exchange'!F$5:F$2450,$V824))</f>
        <v/>
      </c>
      <c r="K824" s="18" t="str">
        <f aca="false">IF($V824="","",INDEX('Stock Exchange'!G$5:G$2450,$V824))</f>
        <v/>
      </c>
      <c r="L824" s="18" t="str">
        <f aca="false">IF($V824="","",INDEX('Stock Exchange'!H$5:H$2450,$V824))</f>
        <v/>
      </c>
      <c r="M824" s="18" t="str">
        <f aca="false">IF($V824="","",INDEX('Stock Exchange'!I$5:I$2450,$V824))</f>
        <v/>
      </c>
      <c r="N824" s="18" t="str">
        <f aca="false">IF($W824="","",INDEX(Primary!F$5:F$2450,$W824))</f>
        <v/>
      </c>
      <c r="O824" s="18" t="str">
        <f aca="false">IF($W824="","",INDEX(Primary!G$5:G$2450,$W824))</f>
        <v/>
      </c>
      <c r="P824" s="18" t="str">
        <f aca="false">IF($W824="","",INDEX(Primary!H$5:H$2450,$W824))</f>
        <v/>
      </c>
      <c r="Q824" s="18" t="str">
        <f aca="false">IF($W824="","",INDEX(Primary!I$5:I$2450,$W824))</f>
        <v/>
      </c>
      <c r="R824" s="19" t="str">
        <f aca="false">IF($E824="Yes",L824+P824,"")</f>
        <v/>
      </c>
      <c r="S824" s="19" t="str">
        <f aca="false">IF($E824="Yes",H824-R824,"")</f>
        <v/>
      </c>
      <c r="T824" s="6" t="str">
        <f aca="false">IF($E824="Yes",IF(ROUND(ABS(S824),2)&lt;=$T$2,"OK","CHECK"),"n/a")</f>
        <v>n/a</v>
      </c>
      <c r="U824" s="20" t="n">
        <f aca="false">Total!J824</f>
        <v>43.62</v>
      </c>
      <c r="V824" s="17" t="str">
        <f aca="false">IFERROR(MATCH($A824,'Stock Exchange'!$A$5:$A$2450,0),"")</f>
        <v/>
      </c>
      <c r="W824" s="17" t="str">
        <f aca="false">IFERROR(MATCH($A824,Primary!$A$5:$A$2450,0),"")</f>
        <v/>
      </c>
    </row>
    <row r="825" customFormat="false" ht="15" hidden="false" customHeight="false" outlineLevel="0" collapsed="false">
      <c r="A825" s="16" t="n">
        <f aca="false">Total!A825</f>
        <v>38090</v>
      </c>
      <c r="B825" s="17" t="n">
        <f aca="false">YEAR(A825)</f>
        <v>2004</v>
      </c>
      <c r="C825" s="17" t="n">
        <f aca="false">MONTH(A825)</f>
        <v>4</v>
      </c>
      <c r="D825" s="6" t="str">
        <f aca="false">IF(MONTH(A825)&gt;=4,"FY "&amp;YEAR(A825)&amp;"-"&amp;RIGHT(YEAR(A825)+1,2),"FY "&amp;(YEAR(A825)-1)&amp;"-"&amp;RIGHT(YEAR(A825),2))</f>
        <v>FY 2004-05</v>
      </c>
      <c r="E825" s="6" t="str">
        <f aca="false">IF(AND(V825&lt;&gt;"",W825&lt;&gt;""),"Yes","No")</f>
        <v>No</v>
      </c>
      <c r="F825" s="18" t="n">
        <f aca="false">Total!F825</f>
        <v>387.3</v>
      </c>
      <c r="G825" s="18" t="n">
        <f aca="false">Total!G825</f>
        <v>383.8</v>
      </c>
      <c r="H825" s="18" t="n">
        <f aca="false">Total!H825</f>
        <v>3.5</v>
      </c>
      <c r="I825" s="18" t="n">
        <f aca="false">Total!I825</f>
        <v>0.8</v>
      </c>
      <c r="J825" s="18" t="str">
        <f aca="false">IF($V825="","",INDEX('Stock Exchange'!F$5:F$2450,$V825))</f>
        <v/>
      </c>
      <c r="K825" s="18" t="str">
        <f aca="false">IF($V825="","",INDEX('Stock Exchange'!G$5:G$2450,$V825))</f>
        <v/>
      </c>
      <c r="L825" s="18" t="str">
        <f aca="false">IF($V825="","",INDEX('Stock Exchange'!H$5:H$2450,$V825))</f>
        <v/>
      </c>
      <c r="M825" s="18" t="str">
        <f aca="false">IF($V825="","",INDEX('Stock Exchange'!I$5:I$2450,$V825))</f>
        <v/>
      </c>
      <c r="N825" s="18" t="str">
        <f aca="false">IF($W825="","",INDEX(Primary!F$5:F$2450,$W825))</f>
        <v/>
      </c>
      <c r="O825" s="18" t="str">
        <f aca="false">IF($W825="","",INDEX(Primary!G$5:G$2450,$W825))</f>
        <v/>
      </c>
      <c r="P825" s="18" t="str">
        <f aca="false">IF($W825="","",INDEX(Primary!H$5:H$2450,$W825))</f>
        <v/>
      </c>
      <c r="Q825" s="18" t="str">
        <f aca="false">IF($W825="","",INDEX(Primary!I$5:I$2450,$W825))</f>
        <v/>
      </c>
      <c r="R825" s="19" t="str">
        <f aca="false">IF($E825="Yes",L825+P825,"")</f>
        <v/>
      </c>
      <c r="S825" s="19" t="str">
        <f aca="false">IF($E825="Yes",H825-R825,"")</f>
        <v/>
      </c>
      <c r="T825" s="6" t="str">
        <f aca="false">IF($E825="Yes",IF(ROUND(ABS(S825),2)&lt;=$T$2,"OK","CHECK"),"n/a")</f>
        <v>n/a</v>
      </c>
      <c r="U825" s="20" t="n">
        <f aca="false">Total!J825</f>
        <v>43.65</v>
      </c>
      <c r="V825" s="17" t="str">
        <f aca="false">IFERROR(MATCH($A825,'Stock Exchange'!$A$5:$A$2450,0),"")</f>
        <v/>
      </c>
      <c r="W825" s="17" t="str">
        <f aca="false">IFERROR(MATCH($A825,Primary!$A$5:$A$2450,0),"")</f>
        <v/>
      </c>
    </row>
    <row r="826" customFormat="false" ht="15" hidden="false" customHeight="false" outlineLevel="0" collapsed="false">
      <c r="A826" s="16" t="n">
        <f aca="false">Total!A826</f>
        <v>38092</v>
      </c>
      <c r="B826" s="17" t="n">
        <f aca="false">YEAR(A826)</f>
        <v>2004</v>
      </c>
      <c r="C826" s="17" t="n">
        <f aca="false">MONTH(A826)</f>
        <v>4</v>
      </c>
      <c r="D826" s="6" t="str">
        <f aca="false">IF(MONTH(A826)&gt;=4,"FY "&amp;YEAR(A826)&amp;"-"&amp;RIGHT(YEAR(A826)+1,2),"FY "&amp;(YEAR(A826)-1)&amp;"-"&amp;RIGHT(YEAR(A826),2))</f>
        <v>FY 2004-05</v>
      </c>
      <c r="E826" s="6" t="str">
        <f aca="false">IF(AND(V826&lt;&gt;"",W826&lt;&gt;""),"Yes","No")</f>
        <v>No</v>
      </c>
      <c r="F826" s="18" t="n">
        <f aca="false">Total!F826</f>
        <v>800.7</v>
      </c>
      <c r="G826" s="18" t="n">
        <f aca="false">Total!G826</f>
        <v>419.7</v>
      </c>
      <c r="H826" s="18" t="n">
        <f aca="false">Total!H826</f>
        <v>381</v>
      </c>
      <c r="I826" s="18" t="n">
        <f aca="false">Total!I826</f>
        <v>87.1</v>
      </c>
      <c r="J826" s="18" t="str">
        <f aca="false">IF($V826="","",INDEX('Stock Exchange'!F$5:F$2450,$V826))</f>
        <v/>
      </c>
      <c r="K826" s="18" t="str">
        <f aca="false">IF($V826="","",INDEX('Stock Exchange'!G$5:G$2450,$V826))</f>
        <v/>
      </c>
      <c r="L826" s="18" t="str">
        <f aca="false">IF($V826="","",INDEX('Stock Exchange'!H$5:H$2450,$V826))</f>
        <v/>
      </c>
      <c r="M826" s="18" t="str">
        <f aca="false">IF($V826="","",INDEX('Stock Exchange'!I$5:I$2450,$V826))</f>
        <v/>
      </c>
      <c r="N826" s="18" t="str">
        <f aca="false">IF($W826="","",INDEX(Primary!F$5:F$2450,$W826))</f>
        <v/>
      </c>
      <c r="O826" s="18" t="str">
        <f aca="false">IF($W826="","",INDEX(Primary!G$5:G$2450,$W826))</f>
        <v/>
      </c>
      <c r="P826" s="18" t="str">
        <f aca="false">IF($W826="","",INDEX(Primary!H$5:H$2450,$W826))</f>
        <v/>
      </c>
      <c r="Q826" s="18" t="str">
        <f aca="false">IF($W826="","",INDEX(Primary!I$5:I$2450,$W826))</f>
        <v/>
      </c>
      <c r="R826" s="19" t="str">
        <f aca="false">IF($E826="Yes",L826+P826,"")</f>
        <v/>
      </c>
      <c r="S826" s="19" t="str">
        <f aca="false">IF($E826="Yes",H826-R826,"")</f>
        <v/>
      </c>
      <c r="T826" s="6" t="str">
        <f aca="false">IF($E826="Yes",IF(ROUND(ABS(S826),2)&lt;=$T$2,"OK","CHECK"),"n/a")</f>
        <v>n/a</v>
      </c>
      <c r="U826" s="20" t="n">
        <f aca="false">Total!J826</f>
        <v>43.76</v>
      </c>
      <c r="V826" s="17" t="str">
        <f aca="false">IFERROR(MATCH($A826,'Stock Exchange'!$A$5:$A$2450,0),"")</f>
        <v/>
      </c>
      <c r="W826" s="17" t="str">
        <f aca="false">IFERROR(MATCH($A826,Primary!$A$5:$A$2450,0),"")</f>
        <v/>
      </c>
    </row>
    <row r="827" customFormat="false" ht="15" hidden="false" customHeight="false" outlineLevel="0" collapsed="false">
      <c r="A827" s="16" t="n">
        <f aca="false">Total!A827</f>
        <v>38093</v>
      </c>
      <c r="B827" s="17" t="n">
        <f aca="false">YEAR(A827)</f>
        <v>2004</v>
      </c>
      <c r="C827" s="17" t="n">
        <f aca="false">MONTH(A827)</f>
        <v>4</v>
      </c>
      <c r="D827" s="6" t="str">
        <f aca="false">IF(MONTH(A827)&gt;=4,"FY "&amp;YEAR(A827)&amp;"-"&amp;RIGHT(YEAR(A827)+1,2),"FY "&amp;(YEAR(A827)-1)&amp;"-"&amp;RIGHT(YEAR(A827),2))</f>
        <v>FY 2004-05</v>
      </c>
      <c r="E827" s="6" t="str">
        <f aca="false">IF(AND(V827&lt;&gt;"",W827&lt;&gt;""),"Yes","No")</f>
        <v>No</v>
      </c>
      <c r="F827" s="18" t="n">
        <f aca="false">Total!F827</f>
        <v>986.5</v>
      </c>
      <c r="G827" s="18" t="n">
        <f aca="false">Total!G827</f>
        <v>1172.4</v>
      </c>
      <c r="H827" s="18" t="n">
        <f aca="false">Total!H827</f>
        <v>-185.9</v>
      </c>
      <c r="I827" s="18" t="n">
        <f aca="false">Total!I827</f>
        <v>-42.4</v>
      </c>
      <c r="J827" s="18" t="str">
        <f aca="false">IF($V827="","",INDEX('Stock Exchange'!F$5:F$2450,$V827))</f>
        <v/>
      </c>
      <c r="K827" s="18" t="str">
        <f aca="false">IF($V827="","",INDEX('Stock Exchange'!G$5:G$2450,$V827))</f>
        <v/>
      </c>
      <c r="L827" s="18" t="str">
        <f aca="false">IF($V827="","",INDEX('Stock Exchange'!H$5:H$2450,$V827))</f>
        <v/>
      </c>
      <c r="M827" s="18" t="str">
        <f aca="false">IF($V827="","",INDEX('Stock Exchange'!I$5:I$2450,$V827))</f>
        <v/>
      </c>
      <c r="N827" s="18" t="str">
        <f aca="false">IF($W827="","",INDEX(Primary!F$5:F$2450,$W827))</f>
        <v/>
      </c>
      <c r="O827" s="18" t="str">
        <f aca="false">IF($W827="","",INDEX(Primary!G$5:G$2450,$W827))</f>
        <v/>
      </c>
      <c r="P827" s="18" t="str">
        <f aca="false">IF($W827="","",INDEX(Primary!H$5:H$2450,$W827))</f>
        <v/>
      </c>
      <c r="Q827" s="18" t="str">
        <f aca="false">IF($W827="","",INDEX(Primary!I$5:I$2450,$W827))</f>
        <v/>
      </c>
      <c r="R827" s="19" t="str">
        <f aca="false">IF($E827="Yes",L827+P827,"")</f>
        <v/>
      </c>
      <c r="S827" s="19" t="str">
        <f aca="false">IF($E827="Yes",H827-R827,"")</f>
        <v/>
      </c>
      <c r="T827" s="6" t="str">
        <f aca="false">IF($E827="Yes",IF(ROUND(ABS(S827),2)&lt;=$T$2,"OK","CHECK"),"n/a")</f>
        <v>n/a</v>
      </c>
      <c r="U827" s="20" t="n">
        <f aca="false">Total!J827</f>
        <v>43.9</v>
      </c>
      <c r="V827" s="17" t="str">
        <f aca="false">IFERROR(MATCH($A827,'Stock Exchange'!$A$5:$A$2450,0),"")</f>
        <v/>
      </c>
      <c r="W827" s="17" t="str">
        <f aca="false">IFERROR(MATCH($A827,Primary!$A$5:$A$2450,0),"")</f>
        <v/>
      </c>
    </row>
    <row r="828" customFormat="false" ht="15" hidden="false" customHeight="false" outlineLevel="0" collapsed="false">
      <c r="A828" s="16" t="n">
        <f aca="false">Total!A828</f>
        <v>38096</v>
      </c>
      <c r="B828" s="17" t="n">
        <f aca="false">YEAR(A828)</f>
        <v>2004</v>
      </c>
      <c r="C828" s="17" t="n">
        <f aca="false">MONTH(A828)</f>
        <v>4</v>
      </c>
      <c r="D828" s="6" t="str">
        <f aca="false">IF(MONTH(A828)&gt;=4,"FY "&amp;YEAR(A828)&amp;"-"&amp;RIGHT(YEAR(A828)+1,2),"FY "&amp;(YEAR(A828)-1)&amp;"-"&amp;RIGHT(YEAR(A828),2))</f>
        <v>FY 2004-05</v>
      </c>
      <c r="E828" s="6" t="str">
        <f aca="false">IF(AND(V828&lt;&gt;"",W828&lt;&gt;""),"Yes","No")</f>
        <v>No</v>
      </c>
      <c r="F828" s="18" t="n">
        <f aca="false">Total!F828</f>
        <v>621.4</v>
      </c>
      <c r="G828" s="18" t="n">
        <f aca="false">Total!G828</f>
        <v>558.8</v>
      </c>
      <c r="H828" s="18" t="n">
        <f aca="false">Total!H828</f>
        <v>62.6</v>
      </c>
      <c r="I828" s="18" t="n">
        <f aca="false">Total!I828</f>
        <v>14.3</v>
      </c>
      <c r="J828" s="18" t="str">
        <f aca="false">IF($V828="","",INDEX('Stock Exchange'!F$5:F$2450,$V828))</f>
        <v/>
      </c>
      <c r="K828" s="18" t="str">
        <f aca="false">IF($V828="","",INDEX('Stock Exchange'!G$5:G$2450,$V828))</f>
        <v/>
      </c>
      <c r="L828" s="18" t="str">
        <f aca="false">IF($V828="","",INDEX('Stock Exchange'!H$5:H$2450,$V828))</f>
        <v/>
      </c>
      <c r="M828" s="18" t="str">
        <f aca="false">IF($V828="","",INDEX('Stock Exchange'!I$5:I$2450,$V828))</f>
        <v/>
      </c>
      <c r="N828" s="18" t="str">
        <f aca="false">IF($W828="","",INDEX(Primary!F$5:F$2450,$W828))</f>
        <v/>
      </c>
      <c r="O828" s="18" t="str">
        <f aca="false">IF($W828="","",INDEX(Primary!G$5:G$2450,$W828))</f>
        <v/>
      </c>
      <c r="P828" s="18" t="str">
        <f aca="false">IF($W828="","",INDEX(Primary!H$5:H$2450,$W828))</f>
        <v/>
      </c>
      <c r="Q828" s="18" t="str">
        <f aca="false">IF($W828="","",INDEX(Primary!I$5:I$2450,$W828))</f>
        <v/>
      </c>
      <c r="R828" s="19" t="str">
        <f aca="false">IF($E828="Yes",L828+P828,"")</f>
        <v/>
      </c>
      <c r="S828" s="19" t="str">
        <f aca="false">IF($E828="Yes",H828-R828,"")</f>
        <v/>
      </c>
      <c r="T828" s="6" t="str">
        <f aca="false">IF($E828="Yes",IF(ROUND(ABS(S828),2)&lt;=$T$2,"OK","CHECK"),"n/a")</f>
        <v>n/a</v>
      </c>
      <c r="U828" s="20" t="n">
        <f aca="false">Total!J828</f>
        <v>43.89</v>
      </c>
      <c r="V828" s="17" t="str">
        <f aca="false">IFERROR(MATCH($A828,'Stock Exchange'!$A$5:$A$2450,0),"")</f>
        <v/>
      </c>
      <c r="W828" s="17" t="str">
        <f aca="false">IFERROR(MATCH($A828,Primary!$A$5:$A$2450,0),"")</f>
        <v/>
      </c>
    </row>
    <row r="829" customFormat="false" ht="15" hidden="false" customHeight="false" outlineLevel="0" collapsed="false">
      <c r="A829" s="16" t="n">
        <f aca="false">Total!A829</f>
        <v>38097</v>
      </c>
      <c r="B829" s="17" t="n">
        <f aca="false">YEAR(A829)</f>
        <v>2004</v>
      </c>
      <c r="C829" s="17" t="n">
        <f aca="false">MONTH(A829)</f>
        <v>4</v>
      </c>
      <c r="D829" s="6" t="str">
        <f aca="false">IF(MONTH(A829)&gt;=4,"FY "&amp;YEAR(A829)&amp;"-"&amp;RIGHT(YEAR(A829)+1,2),"FY "&amp;(YEAR(A829)-1)&amp;"-"&amp;RIGHT(YEAR(A829),2))</f>
        <v>FY 2004-05</v>
      </c>
      <c r="E829" s="6" t="str">
        <f aca="false">IF(AND(V829&lt;&gt;"",W829&lt;&gt;""),"Yes","No")</f>
        <v>No</v>
      </c>
      <c r="F829" s="18" t="n">
        <f aca="false">Total!F829</f>
        <v>1213.2</v>
      </c>
      <c r="G829" s="18" t="n">
        <f aca="false">Total!G829</f>
        <v>520.1</v>
      </c>
      <c r="H829" s="18" t="n">
        <f aca="false">Total!H829</f>
        <v>693.1</v>
      </c>
      <c r="I829" s="18" t="n">
        <f aca="false">Total!I829</f>
        <v>158</v>
      </c>
      <c r="J829" s="18" t="str">
        <f aca="false">IF($V829="","",INDEX('Stock Exchange'!F$5:F$2450,$V829))</f>
        <v/>
      </c>
      <c r="K829" s="18" t="str">
        <f aca="false">IF($V829="","",INDEX('Stock Exchange'!G$5:G$2450,$V829))</f>
        <v/>
      </c>
      <c r="L829" s="18" t="str">
        <f aca="false">IF($V829="","",INDEX('Stock Exchange'!H$5:H$2450,$V829))</f>
        <v/>
      </c>
      <c r="M829" s="18" t="str">
        <f aca="false">IF($V829="","",INDEX('Stock Exchange'!I$5:I$2450,$V829))</f>
        <v/>
      </c>
      <c r="N829" s="18" t="str">
        <f aca="false">IF($W829="","",INDEX(Primary!F$5:F$2450,$W829))</f>
        <v/>
      </c>
      <c r="O829" s="18" t="str">
        <f aca="false">IF($W829="","",INDEX(Primary!G$5:G$2450,$W829))</f>
        <v/>
      </c>
      <c r="P829" s="18" t="str">
        <f aca="false">IF($W829="","",INDEX(Primary!H$5:H$2450,$W829))</f>
        <v/>
      </c>
      <c r="Q829" s="18" t="str">
        <f aca="false">IF($W829="","",INDEX(Primary!I$5:I$2450,$W829))</f>
        <v/>
      </c>
      <c r="R829" s="19" t="str">
        <f aca="false">IF($E829="Yes",L829+P829,"")</f>
        <v/>
      </c>
      <c r="S829" s="19" t="str">
        <f aca="false">IF($E829="Yes",H829-R829,"")</f>
        <v/>
      </c>
      <c r="T829" s="6" t="str">
        <f aca="false">IF($E829="Yes",IF(ROUND(ABS(S829),2)&lt;=$T$2,"OK","CHECK"),"n/a")</f>
        <v>n/a</v>
      </c>
      <c r="U829" s="20" t="n">
        <f aca="false">Total!J829</f>
        <v>43.86</v>
      </c>
      <c r="V829" s="17" t="str">
        <f aca="false">IFERROR(MATCH($A829,'Stock Exchange'!$A$5:$A$2450,0),"")</f>
        <v/>
      </c>
      <c r="W829" s="17" t="str">
        <f aca="false">IFERROR(MATCH($A829,Primary!$A$5:$A$2450,0),"")</f>
        <v/>
      </c>
    </row>
    <row r="830" customFormat="false" ht="15" hidden="false" customHeight="false" outlineLevel="0" collapsed="false">
      <c r="A830" s="16" t="n">
        <f aca="false">Total!A830</f>
        <v>38098</v>
      </c>
      <c r="B830" s="17" t="n">
        <f aca="false">YEAR(A830)</f>
        <v>2004</v>
      </c>
      <c r="C830" s="17" t="n">
        <f aca="false">MONTH(A830)</f>
        <v>4</v>
      </c>
      <c r="D830" s="6" t="str">
        <f aca="false">IF(MONTH(A830)&gt;=4,"FY "&amp;YEAR(A830)&amp;"-"&amp;RIGHT(YEAR(A830)+1,2),"FY "&amp;(YEAR(A830)-1)&amp;"-"&amp;RIGHT(YEAR(A830),2))</f>
        <v>FY 2004-05</v>
      </c>
      <c r="E830" s="6" t="str">
        <f aca="false">IF(AND(V830&lt;&gt;"",W830&lt;&gt;""),"Yes","No")</f>
        <v>No</v>
      </c>
      <c r="F830" s="18" t="n">
        <f aca="false">Total!F830</f>
        <v>345.1</v>
      </c>
      <c r="G830" s="18" t="n">
        <f aca="false">Total!G830</f>
        <v>333.4</v>
      </c>
      <c r="H830" s="18" t="n">
        <f aca="false">Total!H830</f>
        <v>11.6</v>
      </c>
      <c r="I830" s="18" t="n">
        <f aca="false">Total!I830</f>
        <v>2.6</v>
      </c>
      <c r="J830" s="18" t="str">
        <f aca="false">IF($V830="","",INDEX('Stock Exchange'!F$5:F$2450,$V830))</f>
        <v/>
      </c>
      <c r="K830" s="18" t="str">
        <f aca="false">IF($V830="","",INDEX('Stock Exchange'!G$5:G$2450,$V830))</f>
        <v/>
      </c>
      <c r="L830" s="18" t="str">
        <f aca="false">IF($V830="","",INDEX('Stock Exchange'!H$5:H$2450,$V830))</f>
        <v/>
      </c>
      <c r="M830" s="18" t="str">
        <f aca="false">IF($V830="","",INDEX('Stock Exchange'!I$5:I$2450,$V830))</f>
        <v/>
      </c>
      <c r="N830" s="18" t="str">
        <f aca="false">IF($W830="","",INDEX(Primary!F$5:F$2450,$W830))</f>
        <v/>
      </c>
      <c r="O830" s="18" t="str">
        <f aca="false">IF($W830="","",INDEX(Primary!G$5:G$2450,$W830))</f>
        <v/>
      </c>
      <c r="P830" s="18" t="str">
        <f aca="false">IF($W830="","",INDEX(Primary!H$5:H$2450,$W830))</f>
        <v/>
      </c>
      <c r="Q830" s="18" t="str">
        <f aca="false">IF($W830="","",INDEX(Primary!I$5:I$2450,$W830))</f>
        <v/>
      </c>
      <c r="R830" s="19" t="str">
        <f aca="false">IF($E830="Yes",L830+P830,"")</f>
        <v/>
      </c>
      <c r="S830" s="19" t="str">
        <f aca="false">IF($E830="Yes",H830-R830,"")</f>
        <v/>
      </c>
      <c r="T830" s="6" t="str">
        <f aca="false">IF($E830="Yes",IF(ROUND(ABS(S830),2)&lt;=$T$2,"OK","CHECK"),"n/a")</f>
        <v>n/a</v>
      </c>
      <c r="U830" s="20" t="n">
        <f aca="false">Total!J830</f>
        <v>44</v>
      </c>
      <c r="V830" s="17" t="str">
        <f aca="false">IFERROR(MATCH($A830,'Stock Exchange'!$A$5:$A$2450,0),"")</f>
        <v/>
      </c>
      <c r="W830" s="17" t="str">
        <f aca="false">IFERROR(MATCH($A830,Primary!$A$5:$A$2450,0),"")</f>
        <v/>
      </c>
    </row>
    <row r="831" customFormat="false" ht="15" hidden="false" customHeight="false" outlineLevel="0" collapsed="false">
      <c r="A831" s="16" t="n">
        <f aca="false">Total!A831</f>
        <v>38099</v>
      </c>
      <c r="B831" s="17" t="n">
        <f aca="false">YEAR(A831)</f>
        <v>2004</v>
      </c>
      <c r="C831" s="17" t="n">
        <f aca="false">MONTH(A831)</f>
        <v>4</v>
      </c>
      <c r="D831" s="6" t="str">
        <f aca="false">IF(MONTH(A831)&gt;=4,"FY "&amp;YEAR(A831)&amp;"-"&amp;RIGHT(YEAR(A831)+1,2),"FY "&amp;(YEAR(A831)-1)&amp;"-"&amp;RIGHT(YEAR(A831),2))</f>
        <v>FY 2004-05</v>
      </c>
      <c r="E831" s="6" t="str">
        <f aca="false">IF(AND(V831&lt;&gt;"",W831&lt;&gt;""),"Yes","No")</f>
        <v>No</v>
      </c>
      <c r="F831" s="18" t="n">
        <f aca="false">Total!F831</f>
        <v>562.8</v>
      </c>
      <c r="G831" s="18" t="n">
        <f aca="false">Total!G831</f>
        <v>473.3</v>
      </c>
      <c r="H831" s="18" t="n">
        <f aca="false">Total!H831</f>
        <v>89.5</v>
      </c>
      <c r="I831" s="18" t="n">
        <f aca="false">Total!I831</f>
        <v>20.3</v>
      </c>
      <c r="J831" s="18" t="str">
        <f aca="false">IF($V831="","",INDEX('Stock Exchange'!F$5:F$2450,$V831))</f>
        <v/>
      </c>
      <c r="K831" s="18" t="str">
        <f aca="false">IF($V831="","",INDEX('Stock Exchange'!G$5:G$2450,$V831))</f>
        <v/>
      </c>
      <c r="L831" s="18" t="str">
        <f aca="false">IF($V831="","",INDEX('Stock Exchange'!H$5:H$2450,$V831))</f>
        <v/>
      </c>
      <c r="M831" s="18" t="str">
        <f aca="false">IF($V831="","",INDEX('Stock Exchange'!I$5:I$2450,$V831))</f>
        <v/>
      </c>
      <c r="N831" s="18" t="str">
        <f aca="false">IF($W831="","",INDEX(Primary!F$5:F$2450,$W831))</f>
        <v/>
      </c>
      <c r="O831" s="18" t="str">
        <f aca="false">IF($W831="","",INDEX(Primary!G$5:G$2450,$W831))</f>
        <v/>
      </c>
      <c r="P831" s="18" t="str">
        <f aca="false">IF($W831="","",INDEX(Primary!H$5:H$2450,$W831))</f>
        <v/>
      </c>
      <c r="Q831" s="18" t="str">
        <f aca="false">IF($W831="","",INDEX(Primary!I$5:I$2450,$W831))</f>
        <v/>
      </c>
      <c r="R831" s="19" t="str">
        <f aca="false">IF($E831="Yes",L831+P831,"")</f>
        <v/>
      </c>
      <c r="S831" s="19" t="str">
        <f aca="false">IF($E831="Yes",H831-R831,"")</f>
        <v/>
      </c>
      <c r="T831" s="6" t="str">
        <f aca="false">IF($E831="Yes",IF(ROUND(ABS(S831),2)&lt;=$T$2,"OK","CHECK"),"n/a")</f>
        <v>n/a</v>
      </c>
      <c r="U831" s="20" t="n">
        <f aca="false">Total!J831</f>
        <v>44</v>
      </c>
      <c r="V831" s="17" t="str">
        <f aca="false">IFERROR(MATCH($A831,'Stock Exchange'!$A$5:$A$2450,0),"")</f>
        <v/>
      </c>
      <c r="W831" s="17" t="str">
        <f aca="false">IFERROR(MATCH($A831,Primary!$A$5:$A$2450,0),"")</f>
        <v/>
      </c>
    </row>
    <row r="832" customFormat="false" ht="15" hidden="false" customHeight="false" outlineLevel="0" collapsed="false">
      <c r="A832" s="16" t="n">
        <f aca="false">Total!A832</f>
        <v>38100</v>
      </c>
      <c r="B832" s="17" t="n">
        <f aca="false">YEAR(A832)</f>
        <v>2004</v>
      </c>
      <c r="C832" s="17" t="n">
        <f aca="false">MONTH(A832)</f>
        <v>4</v>
      </c>
      <c r="D832" s="6" t="str">
        <f aca="false">IF(MONTH(A832)&gt;=4,"FY "&amp;YEAR(A832)&amp;"-"&amp;RIGHT(YEAR(A832)+1,2),"FY "&amp;(YEAR(A832)-1)&amp;"-"&amp;RIGHT(YEAR(A832),2))</f>
        <v>FY 2004-05</v>
      </c>
      <c r="E832" s="6" t="str">
        <f aca="false">IF(AND(V832&lt;&gt;"",W832&lt;&gt;""),"Yes","No")</f>
        <v>No</v>
      </c>
      <c r="F832" s="18" t="n">
        <f aca="false">Total!F832</f>
        <v>1483.5</v>
      </c>
      <c r="G832" s="18" t="n">
        <f aca="false">Total!G832</f>
        <v>528.3</v>
      </c>
      <c r="H832" s="18" t="n">
        <f aca="false">Total!H832</f>
        <v>955.2</v>
      </c>
      <c r="I832" s="18" t="n">
        <f aca="false">Total!I832</f>
        <v>216.9</v>
      </c>
      <c r="J832" s="18" t="str">
        <f aca="false">IF($V832="","",INDEX('Stock Exchange'!F$5:F$2450,$V832))</f>
        <v/>
      </c>
      <c r="K832" s="18" t="str">
        <f aca="false">IF($V832="","",INDEX('Stock Exchange'!G$5:G$2450,$V832))</f>
        <v/>
      </c>
      <c r="L832" s="18" t="str">
        <f aca="false">IF($V832="","",INDEX('Stock Exchange'!H$5:H$2450,$V832))</f>
        <v/>
      </c>
      <c r="M832" s="18" t="str">
        <f aca="false">IF($V832="","",INDEX('Stock Exchange'!I$5:I$2450,$V832))</f>
        <v/>
      </c>
      <c r="N832" s="18" t="str">
        <f aca="false">IF($W832="","",INDEX(Primary!F$5:F$2450,$W832))</f>
        <v/>
      </c>
      <c r="O832" s="18" t="str">
        <f aca="false">IF($W832="","",INDEX(Primary!G$5:G$2450,$W832))</f>
        <v/>
      </c>
      <c r="P832" s="18" t="str">
        <f aca="false">IF($W832="","",INDEX(Primary!H$5:H$2450,$W832))</f>
        <v/>
      </c>
      <c r="Q832" s="18" t="str">
        <f aca="false">IF($W832="","",INDEX(Primary!I$5:I$2450,$W832))</f>
        <v/>
      </c>
      <c r="R832" s="19" t="str">
        <f aca="false">IF($E832="Yes",L832+P832,"")</f>
        <v/>
      </c>
      <c r="S832" s="19" t="str">
        <f aca="false">IF($E832="Yes",H832-R832,"")</f>
        <v/>
      </c>
      <c r="T832" s="6" t="str">
        <f aca="false">IF($E832="Yes",IF(ROUND(ABS(S832),2)&lt;=$T$2,"OK","CHECK"),"n/a")</f>
        <v>n/a</v>
      </c>
      <c r="U832" s="20" t="n">
        <f aca="false">Total!J832</f>
        <v>44.04</v>
      </c>
      <c r="V832" s="17" t="str">
        <f aca="false">IFERROR(MATCH($A832,'Stock Exchange'!$A$5:$A$2450,0),"")</f>
        <v/>
      </c>
      <c r="W832" s="17" t="str">
        <f aca="false">IFERROR(MATCH($A832,Primary!$A$5:$A$2450,0),"")</f>
        <v/>
      </c>
    </row>
    <row r="833" customFormat="false" ht="15" hidden="false" customHeight="false" outlineLevel="0" collapsed="false">
      <c r="A833" s="16" t="n">
        <f aca="false">Total!A833</f>
        <v>38104</v>
      </c>
      <c r="B833" s="17" t="n">
        <f aca="false">YEAR(A833)</f>
        <v>2004</v>
      </c>
      <c r="C833" s="17" t="n">
        <f aca="false">MONTH(A833)</f>
        <v>4</v>
      </c>
      <c r="D833" s="6" t="str">
        <f aca="false">IF(MONTH(A833)&gt;=4,"FY "&amp;YEAR(A833)&amp;"-"&amp;RIGHT(YEAR(A833)+1,2),"FY "&amp;(YEAR(A833)-1)&amp;"-"&amp;RIGHT(YEAR(A833),2))</f>
        <v>FY 2004-05</v>
      </c>
      <c r="E833" s="6" t="str">
        <f aca="false">IF(AND(V833&lt;&gt;"",W833&lt;&gt;""),"Yes","No")</f>
        <v>No</v>
      </c>
      <c r="F833" s="18" t="n">
        <f aca="false">Total!F833</f>
        <v>1092.2</v>
      </c>
      <c r="G833" s="18" t="n">
        <f aca="false">Total!G833</f>
        <v>711.2</v>
      </c>
      <c r="H833" s="18" t="n">
        <f aca="false">Total!H833</f>
        <v>381.1</v>
      </c>
      <c r="I833" s="18" t="n">
        <f aca="false">Total!I833</f>
        <v>86.3</v>
      </c>
      <c r="J833" s="18" t="str">
        <f aca="false">IF($V833="","",INDEX('Stock Exchange'!F$5:F$2450,$V833))</f>
        <v/>
      </c>
      <c r="K833" s="18" t="str">
        <f aca="false">IF($V833="","",INDEX('Stock Exchange'!G$5:G$2450,$V833))</f>
        <v/>
      </c>
      <c r="L833" s="18" t="str">
        <f aca="false">IF($V833="","",INDEX('Stock Exchange'!H$5:H$2450,$V833))</f>
        <v/>
      </c>
      <c r="M833" s="18" t="str">
        <f aca="false">IF($V833="","",INDEX('Stock Exchange'!I$5:I$2450,$V833))</f>
        <v/>
      </c>
      <c r="N833" s="18" t="str">
        <f aca="false">IF($W833="","",INDEX(Primary!F$5:F$2450,$W833))</f>
        <v/>
      </c>
      <c r="O833" s="18" t="str">
        <f aca="false">IF($W833="","",INDEX(Primary!G$5:G$2450,$W833))</f>
        <v/>
      </c>
      <c r="P833" s="18" t="str">
        <f aca="false">IF($W833="","",INDEX(Primary!H$5:H$2450,$W833))</f>
        <v/>
      </c>
      <c r="Q833" s="18" t="str">
        <f aca="false">IF($W833="","",INDEX(Primary!I$5:I$2450,$W833))</f>
        <v/>
      </c>
      <c r="R833" s="19" t="str">
        <f aca="false">IF($E833="Yes",L833+P833,"")</f>
        <v/>
      </c>
      <c r="S833" s="19" t="str">
        <f aca="false">IF($E833="Yes",H833-R833,"")</f>
        <v/>
      </c>
      <c r="T833" s="6" t="str">
        <f aca="false">IF($E833="Yes",IF(ROUND(ABS(S833),2)&lt;=$T$2,"OK","CHECK"),"n/a")</f>
        <v>n/a</v>
      </c>
      <c r="U833" s="20" t="n">
        <f aca="false">Total!J833</f>
        <v>44.16</v>
      </c>
      <c r="V833" s="17" t="str">
        <f aca="false">IFERROR(MATCH($A833,'Stock Exchange'!$A$5:$A$2450,0),"")</f>
        <v/>
      </c>
      <c r="W833" s="17" t="str">
        <f aca="false">IFERROR(MATCH($A833,Primary!$A$5:$A$2450,0),"")</f>
        <v/>
      </c>
    </row>
    <row r="834" customFormat="false" ht="15" hidden="false" customHeight="false" outlineLevel="0" collapsed="false">
      <c r="A834" s="16" t="n">
        <f aca="false">Total!A834</f>
        <v>38105</v>
      </c>
      <c r="B834" s="17" t="n">
        <f aca="false">YEAR(A834)</f>
        <v>2004</v>
      </c>
      <c r="C834" s="17" t="n">
        <f aca="false">MONTH(A834)</f>
        <v>4</v>
      </c>
      <c r="D834" s="6" t="str">
        <f aca="false">IF(MONTH(A834)&gt;=4,"FY "&amp;YEAR(A834)&amp;"-"&amp;RIGHT(YEAR(A834)+1,2),"FY "&amp;(YEAR(A834)-1)&amp;"-"&amp;RIGHT(YEAR(A834),2))</f>
        <v>FY 2004-05</v>
      </c>
      <c r="E834" s="6" t="str">
        <f aca="false">IF(AND(V834&lt;&gt;"",W834&lt;&gt;""),"Yes","No")</f>
        <v>No</v>
      </c>
      <c r="F834" s="18" t="n">
        <f aca="false">Total!F834</f>
        <v>1103.3</v>
      </c>
      <c r="G834" s="18" t="n">
        <f aca="false">Total!G834</f>
        <v>1096.1</v>
      </c>
      <c r="H834" s="18" t="n">
        <f aca="false">Total!H834</f>
        <v>7.2</v>
      </c>
      <c r="I834" s="18" t="n">
        <f aca="false">Total!I834</f>
        <v>1.6</v>
      </c>
      <c r="J834" s="18" t="str">
        <f aca="false">IF($V834="","",INDEX('Stock Exchange'!F$5:F$2450,$V834))</f>
        <v/>
      </c>
      <c r="K834" s="18" t="str">
        <f aca="false">IF($V834="","",INDEX('Stock Exchange'!G$5:G$2450,$V834))</f>
        <v/>
      </c>
      <c r="L834" s="18" t="str">
        <f aca="false">IF($V834="","",INDEX('Stock Exchange'!H$5:H$2450,$V834))</f>
        <v/>
      </c>
      <c r="M834" s="18" t="str">
        <f aca="false">IF($V834="","",INDEX('Stock Exchange'!I$5:I$2450,$V834))</f>
        <v/>
      </c>
      <c r="N834" s="18" t="str">
        <f aca="false">IF($W834="","",INDEX(Primary!F$5:F$2450,$W834))</f>
        <v/>
      </c>
      <c r="O834" s="18" t="str">
        <f aca="false">IF($W834="","",INDEX(Primary!G$5:G$2450,$W834))</f>
        <v/>
      </c>
      <c r="P834" s="18" t="str">
        <f aca="false">IF($W834="","",INDEX(Primary!H$5:H$2450,$W834))</f>
        <v/>
      </c>
      <c r="Q834" s="18" t="str">
        <f aca="false">IF($W834="","",INDEX(Primary!I$5:I$2450,$W834))</f>
        <v/>
      </c>
      <c r="R834" s="19" t="str">
        <f aca="false">IF($E834="Yes",L834+P834,"")</f>
        <v/>
      </c>
      <c r="S834" s="19" t="str">
        <f aca="false">IF($E834="Yes",H834-R834,"")</f>
        <v/>
      </c>
      <c r="T834" s="6" t="str">
        <f aca="false">IF($E834="Yes",IF(ROUND(ABS(S834),2)&lt;=$T$2,"OK","CHECK"),"n/a")</f>
        <v>n/a</v>
      </c>
      <c r="U834" s="20" t="n">
        <f aca="false">Total!J834</f>
        <v>44.18</v>
      </c>
      <c r="V834" s="17" t="str">
        <f aca="false">IFERROR(MATCH($A834,'Stock Exchange'!$A$5:$A$2450,0),"")</f>
        <v/>
      </c>
      <c r="W834" s="17" t="str">
        <f aca="false">IFERROR(MATCH($A834,Primary!$A$5:$A$2450,0),"")</f>
        <v/>
      </c>
    </row>
    <row r="835" customFormat="false" ht="15" hidden="false" customHeight="false" outlineLevel="0" collapsed="false">
      <c r="A835" s="16" t="n">
        <f aca="false">Total!A835</f>
        <v>38106</v>
      </c>
      <c r="B835" s="17" t="n">
        <f aca="false">YEAR(A835)</f>
        <v>2004</v>
      </c>
      <c r="C835" s="17" t="n">
        <f aca="false">MONTH(A835)</f>
        <v>4</v>
      </c>
      <c r="D835" s="6" t="str">
        <f aca="false">IF(MONTH(A835)&gt;=4,"FY "&amp;YEAR(A835)&amp;"-"&amp;RIGHT(YEAR(A835)+1,2),"FY "&amp;(YEAR(A835)-1)&amp;"-"&amp;RIGHT(YEAR(A835),2))</f>
        <v>FY 2004-05</v>
      </c>
      <c r="E835" s="6" t="str">
        <f aca="false">IF(AND(V835&lt;&gt;"",W835&lt;&gt;""),"Yes","No")</f>
        <v>No</v>
      </c>
      <c r="F835" s="18" t="n">
        <f aca="false">Total!F835</f>
        <v>698</v>
      </c>
      <c r="G835" s="18" t="n">
        <f aca="false">Total!G835</f>
        <v>647.1</v>
      </c>
      <c r="H835" s="18" t="n">
        <f aca="false">Total!H835</f>
        <v>50.9</v>
      </c>
      <c r="I835" s="18" t="n">
        <f aca="false">Total!I835</f>
        <v>11.5</v>
      </c>
      <c r="J835" s="18" t="str">
        <f aca="false">IF($V835="","",INDEX('Stock Exchange'!F$5:F$2450,$V835))</f>
        <v/>
      </c>
      <c r="K835" s="18" t="str">
        <f aca="false">IF($V835="","",INDEX('Stock Exchange'!G$5:G$2450,$V835))</f>
        <v/>
      </c>
      <c r="L835" s="18" t="str">
        <f aca="false">IF($V835="","",INDEX('Stock Exchange'!H$5:H$2450,$V835))</f>
        <v/>
      </c>
      <c r="M835" s="18" t="str">
        <f aca="false">IF($V835="","",INDEX('Stock Exchange'!I$5:I$2450,$V835))</f>
        <v/>
      </c>
      <c r="N835" s="18" t="str">
        <f aca="false">IF($W835="","",INDEX(Primary!F$5:F$2450,$W835))</f>
        <v/>
      </c>
      <c r="O835" s="18" t="str">
        <f aca="false">IF($W835="","",INDEX(Primary!G$5:G$2450,$W835))</f>
        <v/>
      </c>
      <c r="P835" s="18" t="str">
        <f aca="false">IF($W835="","",INDEX(Primary!H$5:H$2450,$W835))</f>
        <v/>
      </c>
      <c r="Q835" s="18" t="str">
        <f aca="false">IF($W835="","",INDEX(Primary!I$5:I$2450,$W835))</f>
        <v/>
      </c>
      <c r="R835" s="19" t="str">
        <f aca="false">IF($E835="Yes",L835+P835,"")</f>
        <v/>
      </c>
      <c r="S835" s="19" t="str">
        <f aca="false">IF($E835="Yes",H835-R835,"")</f>
        <v/>
      </c>
      <c r="T835" s="6" t="str">
        <f aca="false">IF($E835="Yes",IF(ROUND(ABS(S835),2)&lt;=$T$2,"OK","CHECK"),"n/a")</f>
        <v>n/a</v>
      </c>
      <c r="U835" s="20" t="n">
        <f aca="false">Total!J835</f>
        <v>44.18</v>
      </c>
      <c r="V835" s="17" t="str">
        <f aca="false">IFERROR(MATCH($A835,'Stock Exchange'!$A$5:$A$2450,0),"")</f>
        <v/>
      </c>
      <c r="W835" s="17" t="str">
        <f aca="false">IFERROR(MATCH($A835,Primary!$A$5:$A$2450,0),"")</f>
        <v/>
      </c>
    </row>
    <row r="836" customFormat="false" ht="15" hidden="false" customHeight="false" outlineLevel="0" collapsed="false">
      <c r="A836" s="16" t="n">
        <f aca="false">Total!A836</f>
        <v>38107</v>
      </c>
      <c r="B836" s="17" t="n">
        <f aca="false">YEAR(A836)</f>
        <v>2004</v>
      </c>
      <c r="C836" s="17" t="n">
        <f aca="false">MONTH(A836)</f>
        <v>4</v>
      </c>
      <c r="D836" s="6" t="str">
        <f aca="false">IF(MONTH(A836)&gt;=4,"FY "&amp;YEAR(A836)&amp;"-"&amp;RIGHT(YEAR(A836)+1,2),"FY "&amp;(YEAR(A836)-1)&amp;"-"&amp;RIGHT(YEAR(A836),2))</f>
        <v>FY 2004-05</v>
      </c>
      <c r="E836" s="6" t="str">
        <f aca="false">IF(AND(V836&lt;&gt;"",W836&lt;&gt;""),"Yes","No")</f>
        <v>No</v>
      </c>
      <c r="F836" s="18" t="n">
        <f aca="false">Total!F836</f>
        <v>1021.5</v>
      </c>
      <c r="G836" s="18" t="n">
        <f aca="false">Total!G836</f>
        <v>1353.7</v>
      </c>
      <c r="H836" s="18" t="n">
        <f aca="false">Total!H836</f>
        <v>-332.3</v>
      </c>
      <c r="I836" s="18" t="n">
        <f aca="false">Total!I836</f>
        <v>-74.8</v>
      </c>
      <c r="J836" s="18" t="str">
        <f aca="false">IF($V836="","",INDEX('Stock Exchange'!F$5:F$2450,$V836))</f>
        <v/>
      </c>
      <c r="K836" s="18" t="str">
        <f aca="false">IF($V836="","",INDEX('Stock Exchange'!G$5:G$2450,$V836))</f>
        <v/>
      </c>
      <c r="L836" s="18" t="str">
        <f aca="false">IF($V836="","",INDEX('Stock Exchange'!H$5:H$2450,$V836))</f>
        <v/>
      </c>
      <c r="M836" s="18" t="str">
        <f aca="false">IF($V836="","",INDEX('Stock Exchange'!I$5:I$2450,$V836))</f>
        <v/>
      </c>
      <c r="N836" s="18" t="str">
        <f aca="false">IF($W836="","",INDEX(Primary!F$5:F$2450,$W836))</f>
        <v/>
      </c>
      <c r="O836" s="18" t="str">
        <f aca="false">IF($W836="","",INDEX(Primary!G$5:G$2450,$W836))</f>
        <v/>
      </c>
      <c r="P836" s="18" t="str">
        <f aca="false">IF($W836="","",INDEX(Primary!H$5:H$2450,$W836))</f>
        <v/>
      </c>
      <c r="Q836" s="18" t="str">
        <f aca="false">IF($W836="","",INDEX(Primary!I$5:I$2450,$W836))</f>
        <v/>
      </c>
      <c r="R836" s="19" t="str">
        <f aca="false">IF($E836="Yes",L836+P836,"")</f>
        <v/>
      </c>
      <c r="S836" s="19" t="str">
        <f aca="false">IF($E836="Yes",H836-R836,"")</f>
        <v/>
      </c>
      <c r="T836" s="6" t="str">
        <f aca="false">IF($E836="Yes",IF(ROUND(ABS(S836),2)&lt;=$T$2,"OK","CHECK"),"n/a")</f>
        <v>n/a</v>
      </c>
      <c r="U836" s="20" t="n">
        <f aca="false">Total!J836</f>
        <v>44.41</v>
      </c>
      <c r="V836" s="17" t="str">
        <f aca="false">IFERROR(MATCH($A836,'Stock Exchange'!$A$5:$A$2450,0),"")</f>
        <v/>
      </c>
      <c r="W836" s="17" t="str">
        <f aca="false">IFERROR(MATCH($A836,Primary!$A$5:$A$2450,0),"")</f>
        <v/>
      </c>
    </row>
    <row r="837" customFormat="false" ht="15" hidden="false" customHeight="false" outlineLevel="0" collapsed="false">
      <c r="A837" s="16" t="n">
        <f aca="false">Total!A837</f>
        <v>38110</v>
      </c>
      <c r="B837" s="17" t="n">
        <f aca="false">YEAR(A837)</f>
        <v>2004</v>
      </c>
      <c r="C837" s="17" t="n">
        <f aca="false">MONTH(A837)</f>
        <v>5</v>
      </c>
      <c r="D837" s="6" t="str">
        <f aca="false">IF(MONTH(A837)&gt;=4,"FY "&amp;YEAR(A837)&amp;"-"&amp;RIGHT(YEAR(A837)+1,2),"FY "&amp;(YEAR(A837)-1)&amp;"-"&amp;RIGHT(YEAR(A837),2))</f>
        <v>FY 2004-05</v>
      </c>
      <c r="E837" s="6" t="str">
        <f aca="false">IF(AND(V837&lt;&gt;"",W837&lt;&gt;""),"Yes","No")</f>
        <v>No</v>
      </c>
      <c r="F837" s="18" t="n">
        <f aca="false">Total!F837</f>
        <v>521.5</v>
      </c>
      <c r="G837" s="18" t="n">
        <f aca="false">Total!G837</f>
        <v>496.3</v>
      </c>
      <c r="H837" s="18" t="n">
        <f aca="false">Total!H837</f>
        <v>25.2</v>
      </c>
      <c r="I837" s="18" t="n">
        <f aca="false">Total!I837</f>
        <v>5.7</v>
      </c>
      <c r="J837" s="18" t="str">
        <f aca="false">IF($V837="","",INDEX('Stock Exchange'!F$5:F$2450,$V837))</f>
        <v/>
      </c>
      <c r="K837" s="18" t="str">
        <f aca="false">IF($V837="","",INDEX('Stock Exchange'!G$5:G$2450,$V837))</f>
        <v/>
      </c>
      <c r="L837" s="18" t="str">
        <f aca="false">IF($V837="","",INDEX('Stock Exchange'!H$5:H$2450,$V837))</f>
        <v/>
      </c>
      <c r="M837" s="18" t="str">
        <f aca="false">IF($V837="","",INDEX('Stock Exchange'!I$5:I$2450,$V837))</f>
        <v/>
      </c>
      <c r="N837" s="18" t="str">
        <f aca="false">IF($W837="","",INDEX(Primary!F$5:F$2450,$W837))</f>
        <v/>
      </c>
      <c r="O837" s="18" t="str">
        <f aca="false">IF($W837="","",INDEX(Primary!G$5:G$2450,$W837))</f>
        <v/>
      </c>
      <c r="P837" s="18" t="str">
        <f aca="false">IF($W837="","",INDEX(Primary!H$5:H$2450,$W837))</f>
        <v/>
      </c>
      <c r="Q837" s="18" t="str">
        <f aca="false">IF($W837="","",INDEX(Primary!I$5:I$2450,$W837))</f>
        <v/>
      </c>
      <c r="R837" s="19" t="str">
        <f aca="false">IF($E837="Yes",L837+P837,"")</f>
        <v/>
      </c>
      <c r="S837" s="19" t="str">
        <f aca="false">IF($E837="Yes",H837-R837,"")</f>
        <v/>
      </c>
      <c r="T837" s="6" t="str">
        <f aca="false">IF($E837="Yes",IF(ROUND(ABS(S837),2)&lt;=$T$2,"OK","CHECK"),"n/a")</f>
        <v>n/a</v>
      </c>
      <c r="U837" s="20" t="n">
        <f aca="false">Total!J837</f>
        <v>44.37</v>
      </c>
      <c r="V837" s="17" t="str">
        <f aca="false">IFERROR(MATCH($A837,'Stock Exchange'!$A$5:$A$2450,0),"")</f>
        <v/>
      </c>
      <c r="W837" s="17" t="str">
        <f aca="false">IFERROR(MATCH($A837,Primary!$A$5:$A$2450,0),"")</f>
        <v/>
      </c>
    </row>
    <row r="838" customFormat="false" ht="15" hidden="false" customHeight="false" outlineLevel="0" collapsed="false">
      <c r="A838" s="16" t="n">
        <f aca="false">Total!A838</f>
        <v>38111</v>
      </c>
      <c r="B838" s="17" t="n">
        <f aca="false">YEAR(A838)</f>
        <v>2004</v>
      </c>
      <c r="C838" s="17" t="n">
        <f aca="false">MONTH(A838)</f>
        <v>5</v>
      </c>
      <c r="D838" s="6" t="str">
        <f aca="false">IF(MONTH(A838)&gt;=4,"FY "&amp;YEAR(A838)&amp;"-"&amp;RIGHT(YEAR(A838)+1,2),"FY "&amp;(YEAR(A838)-1)&amp;"-"&amp;RIGHT(YEAR(A838),2))</f>
        <v>FY 2004-05</v>
      </c>
      <c r="E838" s="6" t="str">
        <f aca="false">IF(AND(V838&lt;&gt;"",W838&lt;&gt;""),"Yes","No")</f>
        <v>No</v>
      </c>
      <c r="F838" s="18" t="n">
        <f aca="false">Total!F838</f>
        <v>530.6</v>
      </c>
      <c r="G838" s="18" t="n">
        <f aca="false">Total!G838</f>
        <v>464.1</v>
      </c>
      <c r="H838" s="18" t="n">
        <f aca="false">Total!H838</f>
        <v>66.5</v>
      </c>
      <c r="I838" s="18" t="n">
        <f aca="false">Total!I838</f>
        <v>15</v>
      </c>
      <c r="J838" s="18" t="str">
        <f aca="false">IF($V838="","",INDEX('Stock Exchange'!F$5:F$2450,$V838))</f>
        <v/>
      </c>
      <c r="K838" s="18" t="str">
        <f aca="false">IF($V838="","",INDEX('Stock Exchange'!G$5:G$2450,$V838))</f>
        <v/>
      </c>
      <c r="L838" s="18" t="str">
        <f aca="false">IF($V838="","",INDEX('Stock Exchange'!H$5:H$2450,$V838))</f>
        <v/>
      </c>
      <c r="M838" s="18" t="str">
        <f aca="false">IF($V838="","",INDEX('Stock Exchange'!I$5:I$2450,$V838))</f>
        <v/>
      </c>
      <c r="N838" s="18" t="str">
        <f aca="false">IF($W838="","",INDEX(Primary!F$5:F$2450,$W838))</f>
        <v/>
      </c>
      <c r="O838" s="18" t="str">
        <f aca="false">IF($W838="","",INDEX(Primary!G$5:G$2450,$W838))</f>
        <v/>
      </c>
      <c r="P838" s="18" t="str">
        <f aca="false">IF($W838="","",INDEX(Primary!H$5:H$2450,$W838))</f>
        <v/>
      </c>
      <c r="Q838" s="18" t="str">
        <f aca="false">IF($W838="","",INDEX(Primary!I$5:I$2450,$W838))</f>
        <v/>
      </c>
      <c r="R838" s="19" t="str">
        <f aca="false">IF($E838="Yes",L838+P838,"")</f>
        <v/>
      </c>
      <c r="S838" s="19" t="str">
        <f aca="false">IF($E838="Yes",H838-R838,"")</f>
        <v/>
      </c>
      <c r="T838" s="6" t="str">
        <f aca="false">IF($E838="Yes",IF(ROUND(ABS(S838),2)&lt;=$T$2,"OK","CHECK"),"n/a")</f>
        <v>n/a</v>
      </c>
      <c r="U838" s="20" t="n">
        <f aca="false">Total!J838</f>
        <v>44.37</v>
      </c>
      <c r="V838" s="17" t="str">
        <f aca="false">IFERROR(MATCH($A838,'Stock Exchange'!$A$5:$A$2450,0),"")</f>
        <v/>
      </c>
      <c r="W838" s="17" t="str">
        <f aca="false">IFERROR(MATCH($A838,Primary!$A$5:$A$2450,0),"")</f>
        <v/>
      </c>
    </row>
    <row r="839" customFormat="false" ht="15" hidden="false" customHeight="false" outlineLevel="0" collapsed="false">
      <c r="A839" s="16" t="n">
        <f aca="false">Total!A839</f>
        <v>38112</v>
      </c>
      <c r="B839" s="17" t="n">
        <f aca="false">YEAR(A839)</f>
        <v>2004</v>
      </c>
      <c r="C839" s="17" t="n">
        <f aca="false">MONTH(A839)</f>
        <v>5</v>
      </c>
      <c r="D839" s="6" t="str">
        <f aca="false">IF(MONTH(A839)&gt;=4,"FY "&amp;YEAR(A839)&amp;"-"&amp;RIGHT(YEAR(A839)+1,2),"FY "&amp;(YEAR(A839)-1)&amp;"-"&amp;RIGHT(YEAR(A839),2))</f>
        <v>FY 2004-05</v>
      </c>
      <c r="E839" s="6" t="str">
        <f aca="false">IF(AND(V839&lt;&gt;"",W839&lt;&gt;""),"Yes","No")</f>
        <v>No</v>
      </c>
      <c r="F839" s="18" t="n">
        <f aca="false">Total!F839</f>
        <v>696.9</v>
      </c>
      <c r="G839" s="18" t="n">
        <f aca="false">Total!G839</f>
        <v>792.4</v>
      </c>
      <c r="H839" s="18" t="n">
        <f aca="false">Total!H839</f>
        <v>-95.5</v>
      </c>
      <c r="I839" s="18" t="n">
        <f aca="false">Total!I839</f>
        <v>-21.2</v>
      </c>
      <c r="J839" s="18" t="str">
        <f aca="false">IF($V839="","",INDEX('Stock Exchange'!F$5:F$2450,$V839))</f>
        <v/>
      </c>
      <c r="K839" s="18" t="str">
        <f aca="false">IF($V839="","",INDEX('Stock Exchange'!G$5:G$2450,$V839))</f>
        <v/>
      </c>
      <c r="L839" s="18" t="str">
        <f aca="false">IF($V839="","",INDEX('Stock Exchange'!H$5:H$2450,$V839))</f>
        <v/>
      </c>
      <c r="M839" s="18" t="str">
        <f aca="false">IF($V839="","",INDEX('Stock Exchange'!I$5:I$2450,$V839))</f>
        <v/>
      </c>
      <c r="N839" s="18" t="str">
        <f aca="false">IF($W839="","",INDEX(Primary!F$5:F$2450,$W839))</f>
        <v/>
      </c>
      <c r="O839" s="18" t="str">
        <f aca="false">IF($W839="","",INDEX(Primary!G$5:G$2450,$W839))</f>
        <v/>
      </c>
      <c r="P839" s="18" t="str">
        <f aca="false">IF($W839="","",INDEX(Primary!H$5:H$2450,$W839))</f>
        <v/>
      </c>
      <c r="Q839" s="18" t="str">
        <f aca="false">IF($W839="","",INDEX(Primary!I$5:I$2450,$W839))</f>
        <v/>
      </c>
      <c r="R839" s="19" t="str">
        <f aca="false">IF($E839="Yes",L839+P839,"")</f>
        <v/>
      </c>
      <c r="S839" s="19" t="str">
        <f aca="false">IF($E839="Yes",H839-R839,"")</f>
        <v/>
      </c>
      <c r="T839" s="6" t="str">
        <f aca="false">IF($E839="Yes",IF(ROUND(ABS(S839),2)&lt;=$T$2,"OK","CHECK"),"n/a")</f>
        <v>n/a</v>
      </c>
      <c r="U839" s="20" t="n">
        <f aca="false">Total!J839</f>
        <v>44.97</v>
      </c>
      <c r="V839" s="17" t="str">
        <f aca="false">IFERROR(MATCH($A839,'Stock Exchange'!$A$5:$A$2450,0),"")</f>
        <v/>
      </c>
      <c r="W839" s="17" t="str">
        <f aca="false">IFERROR(MATCH($A839,Primary!$A$5:$A$2450,0),"")</f>
        <v/>
      </c>
    </row>
    <row r="840" customFormat="false" ht="15" hidden="false" customHeight="false" outlineLevel="0" collapsed="false">
      <c r="A840" s="16" t="n">
        <f aca="false">Total!A840</f>
        <v>38113</v>
      </c>
      <c r="B840" s="17" t="n">
        <f aca="false">YEAR(A840)</f>
        <v>2004</v>
      </c>
      <c r="C840" s="17" t="n">
        <f aca="false">MONTH(A840)</f>
        <v>5</v>
      </c>
      <c r="D840" s="6" t="str">
        <f aca="false">IF(MONTH(A840)&gt;=4,"FY "&amp;YEAR(A840)&amp;"-"&amp;RIGHT(YEAR(A840)+1,2),"FY "&amp;(YEAR(A840)-1)&amp;"-"&amp;RIGHT(YEAR(A840),2))</f>
        <v>FY 2004-05</v>
      </c>
      <c r="E840" s="6" t="str">
        <f aca="false">IF(AND(V840&lt;&gt;"",W840&lt;&gt;""),"Yes","No")</f>
        <v>No</v>
      </c>
      <c r="F840" s="18" t="n">
        <f aca="false">Total!F840</f>
        <v>1112.5</v>
      </c>
      <c r="G840" s="18" t="n">
        <f aca="false">Total!G840</f>
        <v>1150.6</v>
      </c>
      <c r="H840" s="18" t="n">
        <f aca="false">Total!H840</f>
        <v>-38.1</v>
      </c>
      <c r="I840" s="18" t="n">
        <f aca="false">Total!I840</f>
        <v>-8.5</v>
      </c>
      <c r="J840" s="18" t="str">
        <f aca="false">IF($V840="","",INDEX('Stock Exchange'!F$5:F$2450,$V840))</f>
        <v/>
      </c>
      <c r="K840" s="18" t="str">
        <f aca="false">IF($V840="","",INDEX('Stock Exchange'!G$5:G$2450,$V840))</f>
        <v/>
      </c>
      <c r="L840" s="18" t="str">
        <f aca="false">IF($V840="","",INDEX('Stock Exchange'!H$5:H$2450,$V840))</f>
        <v/>
      </c>
      <c r="M840" s="18" t="str">
        <f aca="false">IF($V840="","",INDEX('Stock Exchange'!I$5:I$2450,$V840))</f>
        <v/>
      </c>
      <c r="N840" s="18" t="str">
        <f aca="false">IF($W840="","",INDEX(Primary!F$5:F$2450,$W840))</f>
        <v/>
      </c>
      <c r="O840" s="18" t="str">
        <f aca="false">IF($W840="","",INDEX(Primary!G$5:G$2450,$W840))</f>
        <v/>
      </c>
      <c r="P840" s="18" t="str">
        <f aca="false">IF($W840="","",INDEX(Primary!H$5:H$2450,$W840))</f>
        <v/>
      </c>
      <c r="Q840" s="18" t="str">
        <f aca="false">IF($W840="","",INDEX(Primary!I$5:I$2450,$W840))</f>
        <v/>
      </c>
      <c r="R840" s="19" t="str">
        <f aca="false">IF($E840="Yes",L840+P840,"")</f>
        <v/>
      </c>
      <c r="S840" s="19" t="str">
        <f aca="false">IF($E840="Yes",H840-R840,"")</f>
        <v/>
      </c>
      <c r="T840" s="6" t="str">
        <f aca="false">IF($E840="Yes",IF(ROUND(ABS(S840),2)&lt;=$T$2,"OK","CHECK"),"n/a")</f>
        <v>n/a</v>
      </c>
      <c r="U840" s="20" t="n">
        <f aca="false">Total!J840</f>
        <v>44.76</v>
      </c>
      <c r="V840" s="17" t="str">
        <f aca="false">IFERROR(MATCH($A840,'Stock Exchange'!$A$5:$A$2450,0),"")</f>
        <v/>
      </c>
      <c r="W840" s="17" t="str">
        <f aca="false">IFERROR(MATCH($A840,Primary!$A$5:$A$2450,0),"")</f>
        <v/>
      </c>
    </row>
    <row r="841" customFormat="false" ht="15" hidden="false" customHeight="false" outlineLevel="0" collapsed="false">
      <c r="A841" s="16" t="n">
        <f aca="false">Total!A841</f>
        <v>38114</v>
      </c>
      <c r="B841" s="17" t="n">
        <f aca="false">YEAR(A841)</f>
        <v>2004</v>
      </c>
      <c r="C841" s="17" t="n">
        <f aca="false">MONTH(A841)</f>
        <v>5</v>
      </c>
      <c r="D841" s="6" t="str">
        <f aca="false">IF(MONTH(A841)&gt;=4,"FY "&amp;YEAR(A841)&amp;"-"&amp;RIGHT(YEAR(A841)+1,2),"FY "&amp;(YEAR(A841)-1)&amp;"-"&amp;RIGHT(YEAR(A841),2))</f>
        <v>FY 2004-05</v>
      </c>
      <c r="E841" s="6" t="str">
        <f aca="false">IF(AND(V841&lt;&gt;"",W841&lt;&gt;""),"Yes","No")</f>
        <v>No</v>
      </c>
      <c r="F841" s="18" t="n">
        <f aca="false">Total!F841</f>
        <v>852.3</v>
      </c>
      <c r="G841" s="18" t="n">
        <f aca="false">Total!G841</f>
        <v>867.1</v>
      </c>
      <c r="H841" s="18" t="n">
        <f aca="false">Total!H841</f>
        <v>-14.8</v>
      </c>
      <c r="I841" s="18" t="n">
        <f aca="false">Total!I841</f>
        <v>-3.3</v>
      </c>
      <c r="J841" s="18" t="str">
        <f aca="false">IF($V841="","",INDEX('Stock Exchange'!F$5:F$2450,$V841))</f>
        <v/>
      </c>
      <c r="K841" s="18" t="str">
        <f aca="false">IF($V841="","",INDEX('Stock Exchange'!G$5:G$2450,$V841))</f>
        <v/>
      </c>
      <c r="L841" s="18" t="str">
        <f aca="false">IF($V841="","",INDEX('Stock Exchange'!H$5:H$2450,$V841))</f>
        <v/>
      </c>
      <c r="M841" s="18" t="str">
        <f aca="false">IF($V841="","",INDEX('Stock Exchange'!I$5:I$2450,$V841))</f>
        <v/>
      </c>
      <c r="N841" s="18" t="str">
        <f aca="false">IF($W841="","",INDEX(Primary!F$5:F$2450,$W841))</f>
        <v/>
      </c>
      <c r="O841" s="18" t="str">
        <f aca="false">IF($W841="","",INDEX(Primary!G$5:G$2450,$W841))</f>
        <v/>
      </c>
      <c r="P841" s="18" t="str">
        <f aca="false">IF($W841="","",INDEX(Primary!H$5:H$2450,$W841))</f>
        <v/>
      </c>
      <c r="Q841" s="18" t="str">
        <f aca="false">IF($W841="","",INDEX(Primary!I$5:I$2450,$W841))</f>
        <v/>
      </c>
      <c r="R841" s="19" t="str">
        <f aca="false">IF($E841="Yes",L841+P841,"")</f>
        <v/>
      </c>
      <c r="S841" s="19" t="str">
        <f aca="false">IF($E841="Yes",H841-R841,"")</f>
        <v/>
      </c>
      <c r="T841" s="6" t="str">
        <f aca="false">IF($E841="Yes",IF(ROUND(ABS(S841),2)&lt;=$T$2,"OK","CHECK"),"n/a")</f>
        <v>n/a</v>
      </c>
      <c r="U841" s="20" t="n">
        <f aca="false">Total!J841</f>
        <v>44.69</v>
      </c>
      <c r="V841" s="17" t="str">
        <f aca="false">IFERROR(MATCH($A841,'Stock Exchange'!$A$5:$A$2450,0),"")</f>
        <v/>
      </c>
      <c r="W841" s="17" t="str">
        <f aca="false">IFERROR(MATCH($A841,Primary!$A$5:$A$2450,0),"")</f>
        <v/>
      </c>
    </row>
    <row r="842" customFormat="false" ht="15" hidden="false" customHeight="false" outlineLevel="0" collapsed="false">
      <c r="A842" s="16" t="n">
        <f aca="false">Total!A842</f>
        <v>38117</v>
      </c>
      <c r="B842" s="17" t="n">
        <f aca="false">YEAR(A842)</f>
        <v>2004</v>
      </c>
      <c r="C842" s="17" t="n">
        <f aca="false">MONTH(A842)</f>
        <v>5</v>
      </c>
      <c r="D842" s="6" t="str">
        <f aca="false">IF(MONTH(A842)&gt;=4,"FY "&amp;YEAR(A842)&amp;"-"&amp;RIGHT(YEAR(A842)+1,2),"FY "&amp;(YEAR(A842)-1)&amp;"-"&amp;RIGHT(YEAR(A842),2))</f>
        <v>FY 2004-05</v>
      </c>
      <c r="E842" s="6" t="str">
        <f aca="false">IF(AND(V842&lt;&gt;"",W842&lt;&gt;""),"Yes","No")</f>
        <v>No</v>
      </c>
      <c r="F842" s="18" t="n">
        <f aca="false">Total!F842</f>
        <v>626</v>
      </c>
      <c r="G842" s="18" t="n">
        <f aca="false">Total!G842</f>
        <v>794.1</v>
      </c>
      <c r="H842" s="18" t="n">
        <f aca="false">Total!H842</f>
        <v>-168.1</v>
      </c>
      <c r="I842" s="18" t="n">
        <f aca="false">Total!I842</f>
        <v>-37.6</v>
      </c>
      <c r="J842" s="18" t="str">
        <f aca="false">IF($V842="","",INDEX('Stock Exchange'!F$5:F$2450,$V842))</f>
        <v/>
      </c>
      <c r="K842" s="18" t="str">
        <f aca="false">IF($V842="","",INDEX('Stock Exchange'!G$5:G$2450,$V842))</f>
        <v/>
      </c>
      <c r="L842" s="18" t="str">
        <f aca="false">IF($V842="","",INDEX('Stock Exchange'!H$5:H$2450,$V842))</f>
        <v/>
      </c>
      <c r="M842" s="18" t="str">
        <f aca="false">IF($V842="","",INDEX('Stock Exchange'!I$5:I$2450,$V842))</f>
        <v/>
      </c>
      <c r="N842" s="18" t="str">
        <f aca="false">IF($W842="","",INDEX(Primary!F$5:F$2450,$W842))</f>
        <v/>
      </c>
      <c r="O842" s="18" t="str">
        <f aca="false">IF($W842="","",INDEX(Primary!G$5:G$2450,$W842))</f>
        <v/>
      </c>
      <c r="P842" s="18" t="str">
        <f aca="false">IF($W842="","",INDEX(Primary!H$5:H$2450,$W842))</f>
        <v/>
      </c>
      <c r="Q842" s="18" t="str">
        <f aca="false">IF($W842="","",INDEX(Primary!I$5:I$2450,$W842))</f>
        <v/>
      </c>
      <c r="R842" s="19" t="str">
        <f aca="false">IF($E842="Yes",L842+P842,"")</f>
        <v/>
      </c>
      <c r="S842" s="19" t="str">
        <f aca="false">IF($E842="Yes",H842-R842,"")</f>
        <v/>
      </c>
      <c r="T842" s="6" t="str">
        <f aca="false">IF($E842="Yes",IF(ROUND(ABS(S842),2)&lt;=$T$2,"OK","CHECK"),"n/a")</f>
        <v>n/a</v>
      </c>
      <c r="U842" s="20" t="n">
        <f aca="false">Total!J842</f>
        <v>44.71</v>
      </c>
      <c r="V842" s="17" t="str">
        <f aca="false">IFERROR(MATCH($A842,'Stock Exchange'!$A$5:$A$2450,0),"")</f>
        <v/>
      </c>
      <c r="W842" s="17" t="str">
        <f aca="false">IFERROR(MATCH($A842,Primary!$A$5:$A$2450,0),"")</f>
        <v/>
      </c>
    </row>
    <row r="843" customFormat="false" ht="15" hidden="false" customHeight="false" outlineLevel="0" collapsed="false">
      <c r="A843" s="16" t="n">
        <f aca="false">Total!A843</f>
        <v>38118</v>
      </c>
      <c r="B843" s="17" t="n">
        <f aca="false">YEAR(A843)</f>
        <v>2004</v>
      </c>
      <c r="C843" s="17" t="n">
        <f aca="false">MONTH(A843)</f>
        <v>5</v>
      </c>
      <c r="D843" s="6" t="str">
        <f aca="false">IF(MONTH(A843)&gt;=4,"FY "&amp;YEAR(A843)&amp;"-"&amp;RIGHT(YEAR(A843)+1,2),"FY "&amp;(YEAR(A843)-1)&amp;"-"&amp;RIGHT(YEAR(A843),2))</f>
        <v>FY 2004-05</v>
      </c>
      <c r="E843" s="6" t="str">
        <f aca="false">IF(AND(V843&lt;&gt;"",W843&lt;&gt;""),"Yes","No")</f>
        <v>No</v>
      </c>
      <c r="F843" s="18" t="n">
        <f aca="false">Total!F843</f>
        <v>633</v>
      </c>
      <c r="G843" s="18" t="n">
        <f aca="false">Total!G843</f>
        <v>1228.2</v>
      </c>
      <c r="H843" s="18" t="n">
        <f aca="false">Total!H843</f>
        <v>-595.2</v>
      </c>
      <c r="I843" s="18" t="n">
        <f aca="false">Total!I843</f>
        <v>-132.4</v>
      </c>
      <c r="J843" s="18" t="str">
        <f aca="false">IF($V843="","",INDEX('Stock Exchange'!F$5:F$2450,$V843))</f>
        <v/>
      </c>
      <c r="K843" s="18" t="str">
        <f aca="false">IF($V843="","",INDEX('Stock Exchange'!G$5:G$2450,$V843))</f>
        <v/>
      </c>
      <c r="L843" s="18" t="str">
        <f aca="false">IF($V843="","",INDEX('Stock Exchange'!H$5:H$2450,$V843))</f>
        <v/>
      </c>
      <c r="M843" s="18" t="str">
        <f aca="false">IF($V843="","",INDEX('Stock Exchange'!I$5:I$2450,$V843))</f>
        <v/>
      </c>
      <c r="N843" s="18" t="str">
        <f aca="false">IF($W843="","",INDEX(Primary!F$5:F$2450,$W843))</f>
        <v/>
      </c>
      <c r="O843" s="18" t="str">
        <f aca="false">IF($W843="","",INDEX(Primary!G$5:G$2450,$W843))</f>
        <v/>
      </c>
      <c r="P843" s="18" t="str">
        <f aca="false">IF($W843="","",INDEX(Primary!H$5:H$2450,$W843))</f>
        <v/>
      </c>
      <c r="Q843" s="18" t="str">
        <f aca="false">IF($W843="","",INDEX(Primary!I$5:I$2450,$W843))</f>
        <v/>
      </c>
      <c r="R843" s="19" t="str">
        <f aca="false">IF($E843="Yes",L843+P843,"")</f>
        <v/>
      </c>
      <c r="S843" s="19" t="str">
        <f aca="false">IF($E843="Yes",H843-R843,"")</f>
        <v/>
      </c>
      <c r="T843" s="6" t="str">
        <f aca="false">IF($E843="Yes",IF(ROUND(ABS(S843),2)&lt;=$T$2,"OK","CHECK"),"n/a")</f>
        <v>n/a</v>
      </c>
      <c r="U843" s="20" t="n">
        <f aca="false">Total!J843</f>
        <v>44.95</v>
      </c>
      <c r="V843" s="17" t="str">
        <f aca="false">IFERROR(MATCH($A843,'Stock Exchange'!$A$5:$A$2450,0),"")</f>
        <v/>
      </c>
      <c r="W843" s="17" t="str">
        <f aca="false">IFERROR(MATCH($A843,Primary!$A$5:$A$2450,0),"")</f>
        <v/>
      </c>
    </row>
    <row r="844" customFormat="false" ht="15" hidden="false" customHeight="false" outlineLevel="0" collapsed="false">
      <c r="A844" s="16" t="n">
        <f aca="false">Total!A844</f>
        <v>38119</v>
      </c>
      <c r="B844" s="17" t="n">
        <f aca="false">YEAR(A844)</f>
        <v>2004</v>
      </c>
      <c r="C844" s="17" t="n">
        <f aca="false">MONTH(A844)</f>
        <v>5</v>
      </c>
      <c r="D844" s="6" t="str">
        <f aca="false">IF(MONTH(A844)&gt;=4,"FY "&amp;YEAR(A844)&amp;"-"&amp;RIGHT(YEAR(A844)+1,2),"FY "&amp;(YEAR(A844)-1)&amp;"-"&amp;RIGHT(YEAR(A844),2))</f>
        <v>FY 2004-05</v>
      </c>
      <c r="E844" s="6" t="str">
        <f aca="false">IF(AND(V844&lt;&gt;"",W844&lt;&gt;""),"Yes","No")</f>
        <v>No</v>
      </c>
      <c r="F844" s="18" t="n">
        <f aca="false">Total!F844</f>
        <v>785.3</v>
      </c>
      <c r="G844" s="18" t="n">
        <f aca="false">Total!G844</f>
        <v>1188.7</v>
      </c>
      <c r="H844" s="18" t="n">
        <f aca="false">Total!H844</f>
        <v>-403.4</v>
      </c>
      <c r="I844" s="18" t="n">
        <f aca="false">Total!I844</f>
        <v>-89</v>
      </c>
      <c r="J844" s="18" t="str">
        <f aca="false">IF($V844="","",INDEX('Stock Exchange'!F$5:F$2450,$V844))</f>
        <v/>
      </c>
      <c r="K844" s="18" t="str">
        <f aca="false">IF($V844="","",INDEX('Stock Exchange'!G$5:G$2450,$V844))</f>
        <v/>
      </c>
      <c r="L844" s="18" t="str">
        <f aca="false">IF($V844="","",INDEX('Stock Exchange'!H$5:H$2450,$V844))</f>
        <v/>
      </c>
      <c r="M844" s="18" t="str">
        <f aca="false">IF($V844="","",INDEX('Stock Exchange'!I$5:I$2450,$V844))</f>
        <v/>
      </c>
      <c r="N844" s="18" t="str">
        <f aca="false">IF($W844="","",INDEX(Primary!F$5:F$2450,$W844))</f>
        <v/>
      </c>
      <c r="O844" s="18" t="str">
        <f aca="false">IF($W844="","",INDEX(Primary!G$5:G$2450,$W844))</f>
        <v/>
      </c>
      <c r="P844" s="18" t="str">
        <f aca="false">IF($W844="","",INDEX(Primary!H$5:H$2450,$W844))</f>
        <v/>
      </c>
      <c r="Q844" s="18" t="str">
        <f aca="false">IF($W844="","",INDEX(Primary!I$5:I$2450,$W844))</f>
        <v/>
      </c>
      <c r="R844" s="19" t="str">
        <f aca="false">IF($E844="Yes",L844+P844,"")</f>
        <v/>
      </c>
      <c r="S844" s="19" t="str">
        <f aca="false">IF($E844="Yes",H844-R844,"")</f>
        <v/>
      </c>
      <c r="T844" s="6" t="str">
        <f aca="false">IF($E844="Yes",IF(ROUND(ABS(S844),2)&lt;=$T$2,"OK","CHECK"),"n/a")</f>
        <v>n/a</v>
      </c>
      <c r="U844" s="20" t="n">
        <f aca="false">Total!J844</f>
        <v>45.34</v>
      </c>
      <c r="V844" s="17" t="str">
        <f aca="false">IFERROR(MATCH($A844,'Stock Exchange'!$A$5:$A$2450,0),"")</f>
        <v/>
      </c>
      <c r="W844" s="17" t="str">
        <f aca="false">IFERROR(MATCH($A844,Primary!$A$5:$A$2450,0),"")</f>
        <v/>
      </c>
    </row>
    <row r="845" customFormat="false" ht="15" hidden="false" customHeight="false" outlineLevel="0" collapsed="false">
      <c r="A845" s="16" t="n">
        <f aca="false">Total!A845</f>
        <v>38120</v>
      </c>
      <c r="B845" s="17" t="n">
        <f aca="false">YEAR(A845)</f>
        <v>2004</v>
      </c>
      <c r="C845" s="17" t="n">
        <f aca="false">MONTH(A845)</f>
        <v>5</v>
      </c>
      <c r="D845" s="6" t="str">
        <f aca="false">IF(MONTH(A845)&gt;=4,"FY "&amp;YEAR(A845)&amp;"-"&amp;RIGHT(YEAR(A845)+1,2),"FY "&amp;(YEAR(A845)-1)&amp;"-"&amp;RIGHT(YEAR(A845),2))</f>
        <v>FY 2004-05</v>
      </c>
      <c r="E845" s="6" t="str">
        <f aca="false">IF(AND(V845&lt;&gt;"",W845&lt;&gt;""),"Yes","No")</f>
        <v>No</v>
      </c>
      <c r="F845" s="18" t="n">
        <f aca="false">Total!F845</f>
        <v>601.5</v>
      </c>
      <c r="G845" s="18" t="n">
        <f aca="false">Total!G845</f>
        <v>896.6</v>
      </c>
      <c r="H845" s="18" t="n">
        <f aca="false">Total!H845</f>
        <v>-295.1</v>
      </c>
      <c r="I845" s="18" t="n">
        <f aca="false">Total!I845</f>
        <v>-65</v>
      </c>
      <c r="J845" s="18" t="str">
        <f aca="false">IF($V845="","",INDEX('Stock Exchange'!F$5:F$2450,$V845))</f>
        <v/>
      </c>
      <c r="K845" s="18" t="str">
        <f aca="false">IF($V845="","",INDEX('Stock Exchange'!G$5:G$2450,$V845))</f>
        <v/>
      </c>
      <c r="L845" s="18" t="str">
        <f aca="false">IF($V845="","",INDEX('Stock Exchange'!H$5:H$2450,$V845))</f>
        <v/>
      </c>
      <c r="M845" s="18" t="str">
        <f aca="false">IF($V845="","",INDEX('Stock Exchange'!I$5:I$2450,$V845))</f>
        <v/>
      </c>
      <c r="N845" s="18" t="str">
        <f aca="false">IF($W845="","",INDEX(Primary!F$5:F$2450,$W845))</f>
        <v/>
      </c>
      <c r="O845" s="18" t="str">
        <f aca="false">IF($W845="","",INDEX(Primary!G$5:G$2450,$W845))</f>
        <v/>
      </c>
      <c r="P845" s="18" t="str">
        <f aca="false">IF($W845="","",INDEX(Primary!H$5:H$2450,$W845))</f>
        <v/>
      </c>
      <c r="Q845" s="18" t="str">
        <f aca="false">IF($W845="","",INDEX(Primary!I$5:I$2450,$W845))</f>
        <v/>
      </c>
      <c r="R845" s="19" t="str">
        <f aca="false">IF($E845="Yes",L845+P845,"")</f>
        <v/>
      </c>
      <c r="S845" s="19" t="str">
        <f aca="false">IF($E845="Yes",H845-R845,"")</f>
        <v/>
      </c>
      <c r="T845" s="6" t="str">
        <f aca="false">IF($E845="Yes",IF(ROUND(ABS(S845),2)&lt;=$T$2,"OK","CHECK"),"n/a")</f>
        <v>n/a</v>
      </c>
      <c r="U845" s="20" t="n">
        <f aca="false">Total!J845</f>
        <v>45.42</v>
      </c>
      <c r="V845" s="17" t="str">
        <f aca="false">IFERROR(MATCH($A845,'Stock Exchange'!$A$5:$A$2450,0),"")</f>
        <v/>
      </c>
      <c r="W845" s="17" t="str">
        <f aca="false">IFERROR(MATCH($A845,Primary!$A$5:$A$2450,0),"")</f>
        <v/>
      </c>
    </row>
    <row r="846" customFormat="false" ht="15" hidden="false" customHeight="false" outlineLevel="0" collapsed="false">
      <c r="A846" s="16" t="n">
        <f aca="false">Total!A846</f>
        <v>38121</v>
      </c>
      <c r="B846" s="17" t="n">
        <f aca="false">YEAR(A846)</f>
        <v>2004</v>
      </c>
      <c r="C846" s="17" t="n">
        <f aca="false">MONTH(A846)</f>
        <v>5</v>
      </c>
      <c r="D846" s="6" t="str">
        <f aca="false">IF(MONTH(A846)&gt;=4,"FY "&amp;YEAR(A846)&amp;"-"&amp;RIGHT(YEAR(A846)+1,2),"FY "&amp;(YEAR(A846)-1)&amp;"-"&amp;RIGHT(YEAR(A846),2))</f>
        <v>FY 2004-05</v>
      </c>
      <c r="E846" s="6" t="str">
        <f aca="false">IF(AND(V846&lt;&gt;"",W846&lt;&gt;""),"Yes","No")</f>
        <v>No</v>
      </c>
      <c r="F846" s="18" t="n">
        <f aca="false">Total!F846</f>
        <v>785.5</v>
      </c>
      <c r="G846" s="18" t="n">
        <f aca="false">Total!G846</f>
        <v>1390</v>
      </c>
      <c r="H846" s="18" t="n">
        <f aca="false">Total!H846</f>
        <v>-604.4</v>
      </c>
      <c r="I846" s="18" t="n">
        <f aca="false">Total!I846</f>
        <v>-134</v>
      </c>
      <c r="J846" s="18" t="str">
        <f aca="false">IF($V846="","",INDEX('Stock Exchange'!F$5:F$2450,$V846))</f>
        <v/>
      </c>
      <c r="K846" s="18" t="str">
        <f aca="false">IF($V846="","",INDEX('Stock Exchange'!G$5:G$2450,$V846))</f>
        <v/>
      </c>
      <c r="L846" s="18" t="str">
        <f aca="false">IF($V846="","",INDEX('Stock Exchange'!H$5:H$2450,$V846))</f>
        <v/>
      </c>
      <c r="M846" s="18" t="str">
        <f aca="false">IF($V846="","",INDEX('Stock Exchange'!I$5:I$2450,$V846))</f>
        <v/>
      </c>
      <c r="N846" s="18" t="str">
        <f aca="false">IF($W846="","",INDEX(Primary!F$5:F$2450,$W846))</f>
        <v/>
      </c>
      <c r="O846" s="18" t="str">
        <f aca="false">IF($W846="","",INDEX(Primary!G$5:G$2450,$W846))</f>
        <v/>
      </c>
      <c r="P846" s="18" t="str">
        <f aca="false">IF($W846="","",INDEX(Primary!H$5:H$2450,$W846))</f>
        <v/>
      </c>
      <c r="Q846" s="18" t="str">
        <f aca="false">IF($W846="","",INDEX(Primary!I$5:I$2450,$W846))</f>
        <v/>
      </c>
      <c r="R846" s="19" t="str">
        <f aca="false">IF($E846="Yes",L846+P846,"")</f>
        <v/>
      </c>
      <c r="S846" s="19" t="str">
        <f aca="false">IF($E846="Yes",H846-R846,"")</f>
        <v/>
      </c>
      <c r="T846" s="6" t="str">
        <f aca="false">IF($E846="Yes",IF(ROUND(ABS(S846),2)&lt;=$T$2,"OK","CHECK"),"n/a")</f>
        <v>n/a</v>
      </c>
      <c r="U846" s="20" t="n">
        <f aca="false">Total!J846</f>
        <v>45.12</v>
      </c>
      <c r="V846" s="17" t="str">
        <f aca="false">IFERROR(MATCH($A846,'Stock Exchange'!$A$5:$A$2450,0),"")</f>
        <v/>
      </c>
      <c r="W846" s="17" t="str">
        <f aca="false">IFERROR(MATCH($A846,Primary!$A$5:$A$2450,0),"")</f>
        <v/>
      </c>
    </row>
    <row r="847" customFormat="false" ht="15" hidden="false" customHeight="false" outlineLevel="0" collapsed="false">
      <c r="A847" s="16" t="n">
        <f aca="false">Total!A847</f>
        <v>38124</v>
      </c>
      <c r="B847" s="17" t="n">
        <f aca="false">YEAR(A847)</f>
        <v>2004</v>
      </c>
      <c r="C847" s="17" t="n">
        <f aca="false">MONTH(A847)</f>
        <v>5</v>
      </c>
      <c r="D847" s="6" t="str">
        <f aca="false">IF(MONTH(A847)&gt;=4,"FY "&amp;YEAR(A847)&amp;"-"&amp;RIGHT(YEAR(A847)+1,2),"FY "&amp;(YEAR(A847)-1)&amp;"-"&amp;RIGHT(YEAR(A847),2))</f>
        <v>FY 2004-05</v>
      </c>
      <c r="E847" s="6" t="str">
        <f aca="false">IF(AND(V847&lt;&gt;"",W847&lt;&gt;""),"Yes","No")</f>
        <v>No</v>
      </c>
      <c r="F847" s="18" t="n">
        <f aca="false">Total!F847</f>
        <v>980.2</v>
      </c>
      <c r="G847" s="18" t="n">
        <f aca="false">Total!G847</f>
        <v>1484.7</v>
      </c>
      <c r="H847" s="18" t="n">
        <f aca="false">Total!H847</f>
        <v>-504.4</v>
      </c>
      <c r="I847" s="18" t="n">
        <f aca="false">Total!I847</f>
        <v>-111</v>
      </c>
      <c r="J847" s="18" t="str">
        <f aca="false">IF($V847="","",INDEX('Stock Exchange'!F$5:F$2450,$V847))</f>
        <v/>
      </c>
      <c r="K847" s="18" t="str">
        <f aca="false">IF($V847="","",INDEX('Stock Exchange'!G$5:G$2450,$V847))</f>
        <v/>
      </c>
      <c r="L847" s="18" t="str">
        <f aca="false">IF($V847="","",INDEX('Stock Exchange'!H$5:H$2450,$V847))</f>
        <v/>
      </c>
      <c r="M847" s="18" t="str">
        <f aca="false">IF($V847="","",INDEX('Stock Exchange'!I$5:I$2450,$V847))</f>
        <v/>
      </c>
      <c r="N847" s="18" t="str">
        <f aca="false">IF($W847="","",INDEX(Primary!F$5:F$2450,$W847))</f>
        <v/>
      </c>
      <c r="O847" s="18" t="str">
        <f aca="false">IF($W847="","",INDEX(Primary!G$5:G$2450,$W847))</f>
        <v/>
      </c>
      <c r="P847" s="18" t="str">
        <f aca="false">IF($W847="","",INDEX(Primary!H$5:H$2450,$W847))</f>
        <v/>
      </c>
      <c r="Q847" s="18" t="str">
        <f aca="false">IF($W847="","",INDEX(Primary!I$5:I$2450,$W847))</f>
        <v/>
      </c>
      <c r="R847" s="19" t="str">
        <f aca="false">IF($E847="Yes",L847+P847,"")</f>
        <v/>
      </c>
      <c r="S847" s="19" t="str">
        <f aca="false">IF($E847="Yes",H847-R847,"")</f>
        <v/>
      </c>
      <c r="T847" s="6" t="str">
        <f aca="false">IF($E847="Yes",IF(ROUND(ABS(S847),2)&lt;=$T$2,"OK","CHECK"),"n/a")</f>
        <v>n/a</v>
      </c>
      <c r="U847" s="20" t="n">
        <f aca="false">Total!J847</f>
        <v>45.44</v>
      </c>
      <c r="V847" s="17" t="str">
        <f aca="false">IFERROR(MATCH($A847,'Stock Exchange'!$A$5:$A$2450,0),"")</f>
        <v/>
      </c>
      <c r="W847" s="17" t="str">
        <f aca="false">IFERROR(MATCH($A847,Primary!$A$5:$A$2450,0),"")</f>
        <v/>
      </c>
    </row>
    <row r="848" customFormat="false" ht="15" hidden="false" customHeight="false" outlineLevel="0" collapsed="false">
      <c r="A848" s="16" t="n">
        <f aca="false">Total!A848</f>
        <v>38125</v>
      </c>
      <c r="B848" s="17" t="n">
        <f aca="false">YEAR(A848)</f>
        <v>2004</v>
      </c>
      <c r="C848" s="17" t="n">
        <f aca="false">MONTH(A848)</f>
        <v>5</v>
      </c>
      <c r="D848" s="6" t="str">
        <f aca="false">IF(MONTH(A848)&gt;=4,"FY "&amp;YEAR(A848)&amp;"-"&amp;RIGHT(YEAR(A848)+1,2),"FY "&amp;(YEAR(A848)-1)&amp;"-"&amp;RIGHT(YEAR(A848),2))</f>
        <v>FY 2004-05</v>
      </c>
      <c r="E848" s="6" t="str">
        <f aca="false">IF(AND(V848&lt;&gt;"",W848&lt;&gt;""),"Yes","No")</f>
        <v>No</v>
      </c>
      <c r="F848" s="18" t="n">
        <f aca="false">Total!F848</f>
        <v>1236.4</v>
      </c>
      <c r="G848" s="18" t="n">
        <f aca="false">Total!G848</f>
        <v>1299.9</v>
      </c>
      <c r="H848" s="18" t="n">
        <f aca="false">Total!H848</f>
        <v>-63.5</v>
      </c>
      <c r="I848" s="18" t="n">
        <f aca="false">Total!I848</f>
        <v>-13.8</v>
      </c>
      <c r="J848" s="18" t="str">
        <f aca="false">IF($V848="","",INDEX('Stock Exchange'!F$5:F$2450,$V848))</f>
        <v/>
      </c>
      <c r="K848" s="18" t="str">
        <f aca="false">IF($V848="","",INDEX('Stock Exchange'!G$5:G$2450,$V848))</f>
        <v/>
      </c>
      <c r="L848" s="18" t="str">
        <f aca="false">IF($V848="","",INDEX('Stock Exchange'!H$5:H$2450,$V848))</f>
        <v/>
      </c>
      <c r="M848" s="18" t="str">
        <f aca="false">IF($V848="","",INDEX('Stock Exchange'!I$5:I$2450,$V848))</f>
        <v/>
      </c>
      <c r="N848" s="18" t="str">
        <f aca="false">IF($W848="","",INDEX(Primary!F$5:F$2450,$W848))</f>
        <v/>
      </c>
      <c r="O848" s="18" t="str">
        <f aca="false">IF($W848="","",INDEX(Primary!G$5:G$2450,$W848))</f>
        <v/>
      </c>
      <c r="P848" s="18" t="str">
        <f aca="false">IF($W848="","",INDEX(Primary!H$5:H$2450,$W848))</f>
        <v/>
      </c>
      <c r="Q848" s="18" t="str">
        <f aca="false">IF($W848="","",INDEX(Primary!I$5:I$2450,$W848))</f>
        <v/>
      </c>
      <c r="R848" s="19" t="str">
        <f aca="false">IF($E848="Yes",L848+P848,"")</f>
        <v/>
      </c>
      <c r="S848" s="19" t="str">
        <f aca="false">IF($E848="Yes",H848-R848,"")</f>
        <v/>
      </c>
      <c r="T848" s="6" t="str">
        <f aca="false">IF($E848="Yes",IF(ROUND(ABS(S848),2)&lt;=$T$2,"OK","CHECK"),"n/a")</f>
        <v>n/a</v>
      </c>
      <c r="U848" s="20" t="n">
        <f aca="false">Total!J848</f>
        <v>45.96</v>
      </c>
      <c r="V848" s="17" t="str">
        <f aca="false">IFERROR(MATCH($A848,'Stock Exchange'!$A$5:$A$2450,0),"")</f>
        <v/>
      </c>
      <c r="W848" s="17" t="str">
        <f aca="false">IFERROR(MATCH($A848,Primary!$A$5:$A$2450,0),"")</f>
        <v/>
      </c>
    </row>
    <row r="849" customFormat="false" ht="15" hidden="false" customHeight="false" outlineLevel="0" collapsed="false">
      <c r="A849" s="16" t="n">
        <f aca="false">Total!A849</f>
        <v>38126</v>
      </c>
      <c r="B849" s="17" t="n">
        <f aca="false">YEAR(A849)</f>
        <v>2004</v>
      </c>
      <c r="C849" s="17" t="n">
        <f aca="false">MONTH(A849)</f>
        <v>5</v>
      </c>
      <c r="D849" s="6" t="str">
        <f aca="false">IF(MONTH(A849)&gt;=4,"FY "&amp;YEAR(A849)&amp;"-"&amp;RIGHT(YEAR(A849)+1,2),"FY "&amp;(YEAR(A849)-1)&amp;"-"&amp;RIGHT(YEAR(A849),2))</f>
        <v>FY 2004-05</v>
      </c>
      <c r="E849" s="6" t="str">
        <f aca="false">IF(AND(V849&lt;&gt;"",W849&lt;&gt;""),"Yes","No")</f>
        <v>No</v>
      </c>
      <c r="F849" s="18" t="n">
        <f aca="false">Total!F849</f>
        <v>1303</v>
      </c>
      <c r="G849" s="18" t="n">
        <f aca="false">Total!G849</f>
        <v>1530.5</v>
      </c>
      <c r="H849" s="18" t="n">
        <f aca="false">Total!H849</f>
        <v>-227.5</v>
      </c>
      <c r="I849" s="18" t="n">
        <f aca="false">Total!I849</f>
        <v>-50</v>
      </c>
      <c r="J849" s="18" t="str">
        <f aca="false">IF($V849="","",INDEX('Stock Exchange'!F$5:F$2450,$V849))</f>
        <v/>
      </c>
      <c r="K849" s="18" t="str">
        <f aca="false">IF($V849="","",INDEX('Stock Exchange'!G$5:G$2450,$V849))</f>
        <v/>
      </c>
      <c r="L849" s="18" t="str">
        <f aca="false">IF($V849="","",INDEX('Stock Exchange'!H$5:H$2450,$V849))</f>
        <v/>
      </c>
      <c r="M849" s="18" t="str">
        <f aca="false">IF($V849="","",INDEX('Stock Exchange'!I$5:I$2450,$V849))</f>
        <v/>
      </c>
      <c r="N849" s="18" t="str">
        <f aca="false">IF($W849="","",INDEX(Primary!F$5:F$2450,$W849))</f>
        <v/>
      </c>
      <c r="O849" s="18" t="str">
        <f aca="false">IF($W849="","",INDEX(Primary!G$5:G$2450,$W849))</f>
        <v/>
      </c>
      <c r="P849" s="18" t="str">
        <f aca="false">IF($W849="","",INDEX(Primary!H$5:H$2450,$W849))</f>
        <v/>
      </c>
      <c r="Q849" s="18" t="str">
        <f aca="false">IF($W849="","",INDEX(Primary!I$5:I$2450,$W849))</f>
        <v/>
      </c>
      <c r="R849" s="19" t="str">
        <f aca="false">IF($E849="Yes",L849+P849,"")</f>
        <v/>
      </c>
      <c r="S849" s="19" t="str">
        <f aca="false">IF($E849="Yes",H849-R849,"")</f>
        <v/>
      </c>
      <c r="T849" s="6" t="str">
        <f aca="false">IF($E849="Yes",IF(ROUND(ABS(S849),2)&lt;=$T$2,"OK","CHECK"),"n/a")</f>
        <v>n/a</v>
      </c>
      <c r="U849" s="20" t="n">
        <f aca="false">Total!J849</f>
        <v>45.46</v>
      </c>
      <c r="V849" s="17" t="str">
        <f aca="false">IFERROR(MATCH($A849,'Stock Exchange'!$A$5:$A$2450,0),"")</f>
        <v/>
      </c>
      <c r="W849" s="17" t="str">
        <f aca="false">IFERROR(MATCH($A849,Primary!$A$5:$A$2450,0),"")</f>
        <v/>
      </c>
    </row>
    <row r="850" customFormat="false" ht="15" hidden="false" customHeight="false" outlineLevel="0" collapsed="false">
      <c r="A850" s="16" t="n">
        <f aca="false">Total!A850</f>
        <v>38127</v>
      </c>
      <c r="B850" s="17" t="n">
        <f aca="false">YEAR(A850)</f>
        <v>2004</v>
      </c>
      <c r="C850" s="17" t="n">
        <f aca="false">MONTH(A850)</f>
        <v>5</v>
      </c>
      <c r="D850" s="6" t="str">
        <f aca="false">IF(MONTH(A850)&gt;=4,"FY "&amp;YEAR(A850)&amp;"-"&amp;RIGHT(YEAR(A850)+1,2),"FY "&amp;(YEAR(A850)-1)&amp;"-"&amp;RIGHT(YEAR(A850),2))</f>
        <v>FY 2004-05</v>
      </c>
      <c r="E850" s="6" t="str">
        <f aca="false">IF(AND(V850&lt;&gt;"",W850&lt;&gt;""),"Yes","No")</f>
        <v>No</v>
      </c>
      <c r="F850" s="18" t="n">
        <f aca="false">Total!F850</f>
        <v>1015</v>
      </c>
      <c r="G850" s="18" t="n">
        <f aca="false">Total!G850</f>
        <v>1064.9</v>
      </c>
      <c r="H850" s="18" t="n">
        <f aca="false">Total!H850</f>
        <v>-49.9</v>
      </c>
      <c r="I850" s="18" t="n">
        <f aca="false">Total!I850</f>
        <v>-11</v>
      </c>
      <c r="J850" s="18" t="str">
        <f aca="false">IF($V850="","",INDEX('Stock Exchange'!F$5:F$2450,$V850))</f>
        <v/>
      </c>
      <c r="K850" s="18" t="str">
        <f aca="false">IF($V850="","",INDEX('Stock Exchange'!G$5:G$2450,$V850))</f>
        <v/>
      </c>
      <c r="L850" s="18" t="str">
        <f aca="false">IF($V850="","",INDEX('Stock Exchange'!H$5:H$2450,$V850))</f>
        <v/>
      </c>
      <c r="M850" s="18" t="str">
        <f aca="false">IF($V850="","",INDEX('Stock Exchange'!I$5:I$2450,$V850))</f>
        <v/>
      </c>
      <c r="N850" s="18" t="str">
        <f aca="false">IF($W850="","",INDEX(Primary!F$5:F$2450,$W850))</f>
        <v/>
      </c>
      <c r="O850" s="18" t="str">
        <f aca="false">IF($W850="","",INDEX(Primary!G$5:G$2450,$W850))</f>
        <v/>
      </c>
      <c r="P850" s="18" t="str">
        <f aca="false">IF($W850="","",INDEX(Primary!H$5:H$2450,$W850))</f>
        <v/>
      </c>
      <c r="Q850" s="18" t="str">
        <f aca="false">IF($W850="","",INDEX(Primary!I$5:I$2450,$W850))</f>
        <v/>
      </c>
      <c r="R850" s="19" t="str">
        <f aca="false">IF($E850="Yes",L850+P850,"")</f>
        <v/>
      </c>
      <c r="S850" s="19" t="str">
        <f aca="false">IF($E850="Yes",H850-R850,"")</f>
        <v/>
      </c>
      <c r="T850" s="6" t="str">
        <f aca="false">IF($E850="Yes",IF(ROUND(ABS(S850),2)&lt;=$T$2,"OK","CHECK"),"n/a")</f>
        <v>n/a</v>
      </c>
      <c r="U850" s="20" t="n">
        <f aca="false">Total!J850</f>
        <v>45.29</v>
      </c>
      <c r="V850" s="17" t="str">
        <f aca="false">IFERROR(MATCH($A850,'Stock Exchange'!$A$5:$A$2450,0),"")</f>
        <v/>
      </c>
      <c r="W850" s="17" t="str">
        <f aca="false">IFERROR(MATCH($A850,Primary!$A$5:$A$2450,0),"")</f>
        <v/>
      </c>
    </row>
    <row r="851" customFormat="false" ht="15" hidden="false" customHeight="false" outlineLevel="0" collapsed="false">
      <c r="A851" s="16" t="n">
        <f aca="false">Total!A851</f>
        <v>38128</v>
      </c>
      <c r="B851" s="17" t="n">
        <f aca="false">YEAR(A851)</f>
        <v>2004</v>
      </c>
      <c r="C851" s="17" t="n">
        <f aca="false">MONTH(A851)</f>
        <v>5</v>
      </c>
      <c r="D851" s="6" t="str">
        <f aca="false">IF(MONTH(A851)&gt;=4,"FY "&amp;YEAR(A851)&amp;"-"&amp;RIGHT(YEAR(A851)+1,2),"FY "&amp;(YEAR(A851)-1)&amp;"-"&amp;RIGHT(YEAR(A851),2))</f>
        <v>FY 2004-05</v>
      </c>
      <c r="E851" s="6" t="str">
        <f aca="false">IF(AND(V851&lt;&gt;"",W851&lt;&gt;""),"Yes","No")</f>
        <v>No</v>
      </c>
      <c r="F851" s="18" t="n">
        <f aca="false">Total!F851</f>
        <v>651.6</v>
      </c>
      <c r="G851" s="18" t="n">
        <f aca="false">Total!G851</f>
        <v>767.6</v>
      </c>
      <c r="H851" s="18" t="n">
        <f aca="false">Total!H851</f>
        <v>-116</v>
      </c>
      <c r="I851" s="18" t="n">
        <f aca="false">Total!I851</f>
        <v>-25.6</v>
      </c>
      <c r="J851" s="18" t="str">
        <f aca="false">IF($V851="","",INDEX('Stock Exchange'!F$5:F$2450,$V851))</f>
        <v/>
      </c>
      <c r="K851" s="18" t="str">
        <f aca="false">IF($V851="","",INDEX('Stock Exchange'!G$5:G$2450,$V851))</f>
        <v/>
      </c>
      <c r="L851" s="18" t="str">
        <f aca="false">IF($V851="","",INDEX('Stock Exchange'!H$5:H$2450,$V851))</f>
        <v/>
      </c>
      <c r="M851" s="18" t="str">
        <f aca="false">IF($V851="","",INDEX('Stock Exchange'!I$5:I$2450,$V851))</f>
        <v/>
      </c>
      <c r="N851" s="18" t="str">
        <f aca="false">IF($W851="","",INDEX(Primary!F$5:F$2450,$W851))</f>
        <v/>
      </c>
      <c r="O851" s="18" t="str">
        <f aca="false">IF($W851="","",INDEX(Primary!G$5:G$2450,$W851))</f>
        <v/>
      </c>
      <c r="P851" s="18" t="str">
        <f aca="false">IF($W851="","",INDEX(Primary!H$5:H$2450,$W851))</f>
        <v/>
      </c>
      <c r="Q851" s="18" t="str">
        <f aca="false">IF($W851="","",INDEX(Primary!I$5:I$2450,$W851))</f>
        <v/>
      </c>
      <c r="R851" s="19" t="str">
        <f aca="false">IF($E851="Yes",L851+P851,"")</f>
        <v/>
      </c>
      <c r="S851" s="19" t="str">
        <f aca="false">IF($E851="Yes",H851-R851,"")</f>
        <v/>
      </c>
      <c r="T851" s="6" t="str">
        <f aca="false">IF($E851="Yes",IF(ROUND(ABS(S851),2)&lt;=$T$2,"OK","CHECK"),"n/a")</f>
        <v>n/a</v>
      </c>
      <c r="U851" s="20" t="n">
        <f aca="false">Total!J851</f>
        <v>45.25</v>
      </c>
      <c r="V851" s="17" t="str">
        <f aca="false">IFERROR(MATCH($A851,'Stock Exchange'!$A$5:$A$2450,0),"")</f>
        <v/>
      </c>
      <c r="W851" s="17" t="str">
        <f aca="false">IFERROR(MATCH($A851,Primary!$A$5:$A$2450,0),"")</f>
        <v/>
      </c>
    </row>
    <row r="852" customFormat="false" ht="15" hidden="false" customHeight="false" outlineLevel="0" collapsed="false">
      <c r="A852" s="16" t="n">
        <f aca="false">Total!A852</f>
        <v>38131</v>
      </c>
      <c r="B852" s="17" t="n">
        <f aca="false">YEAR(A852)</f>
        <v>2004</v>
      </c>
      <c r="C852" s="17" t="n">
        <f aca="false">MONTH(A852)</f>
        <v>5</v>
      </c>
      <c r="D852" s="6" t="str">
        <f aca="false">IF(MONTH(A852)&gt;=4,"FY "&amp;YEAR(A852)&amp;"-"&amp;RIGHT(YEAR(A852)+1,2),"FY "&amp;(YEAR(A852)-1)&amp;"-"&amp;RIGHT(YEAR(A852),2))</f>
        <v>FY 2004-05</v>
      </c>
      <c r="E852" s="6" t="str">
        <f aca="false">IF(AND(V852&lt;&gt;"",W852&lt;&gt;""),"Yes","No")</f>
        <v>No</v>
      </c>
      <c r="F852" s="18" t="n">
        <f aca="false">Total!F852</f>
        <v>445.6</v>
      </c>
      <c r="G852" s="18" t="n">
        <f aca="false">Total!G852</f>
        <v>638.1</v>
      </c>
      <c r="H852" s="18" t="n">
        <f aca="false">Total!H852</f>
        <v>-192.5</v>
      </c>
      <c r="I852" s="18" t="n">
        <f aca="false">Total!I852</f>
        <v>-42.5</v>
      </c>
      <c r="J852" s="18" t="str">
        <f aca="false">IF($V852="","",INDEX('Stock Exchange'!F$5:F$2450,$V852))</f>
        <v/>
      </c>
      <c r="K852" s="18" t="str">
        <f aca="false">IF($V852="","",INDEX('Stock Exchange'!G$5:G$2450,$V852))</f>
        <v/>
      </c>
      <c r="L852" s="18" t="str">
        <f aca="false">IF($V852="","",INDEX('Stock Exchange'!H$5:H$2450,$V852))</f>
        <v/>
      </c>
      <c r="M852" s="18" t="str">
        <f aca="false">IF($V852="","",INDEX('Stock Exchange'!I$5:I$2450,$V852))</f>
        <v/>
      </c>
      <c r="N852" s="18" t="str">
        <f aca="false">IF($W852="","",INDEX(Primary!F$5:F$2450,$W852))</f>
        <v/>
      </c>
      <c r="O852" s="18" t="str">
        <f aca="false">IF($W852="","",INDEX(Primary!G$5:G$2450,$W852))</f>
        <v/>
      </c>
      <c r="P852" s="18" t="str">
        <f aca="false">IF($W852="","",INDEX(Primary!H$5:H$2450,$W852))</f>
        <v/>
      </c>
      <c r="Q852" s="18" t="str">
        <f aca="false">IF($W852="","",INDEX(Primary!I$5:I$2450,$W852))</f>
        <v/>
      </c>
      <c r="R852" s="19" t="str">
        <f aca="false">IF($E852="Yes",L852+P852,"")</f>
        <v/>
      </c>
      <c r="S852" s="19" t="str">
        <f aca="false">IF($E852="Yes",H852-R852,"")</f>
        <v/>
      </c>
      <c r="T852" s="6" t="str">
        <f aca="false">IF($E852="Yes",IF(ROUND(ABS(S852),2)&lt;=$T$2,"OK","CHECK"),"n/a")</f>
        <v>n/a</v>
      </c>
      <c r="U852" s="20" t="n">
        <f aca="false">Total!J852</f>
        <v>45.33</v>
      </c>
      <c r="V852" s="17" t="str">
        <f aca="false">IFERROR(MATCH($A852,'Stock Exchange'!$A$5:$A$2450,0),"")</f>
        <v/>
      </c>
      <c r="W852" s="17" t="str">
        <f aca="false">IFERROR(MATCH($A852,Primary!$A$5:$A$2450,0),"")</f>
        <v/>
      </c>
    </row>
    <row r="853" customFormat="false" ht="15" hidden="false" customHeight="false" outlineLevel="0" collapsed="false">
      <c r="A853" s="16" t="n">
        <f aca="false">Total!A853</f>
        <v>38132</v>
      </c>
      <c r="B853" s="17" t="n">
        <f aca="false">YEAR(A853)</f>
        <v>2004</v>
      </c>
      <c r="C853" s="17" t="n">
        <f aca="false">MONTH(A853)</f>
        <v>5</v>
      </c>
      <c r="D853" s="6" t="str">
        <f aca="false">IF(MONTH(A853)&gt;=4,"FY "&amp;YEAR(A853)&amp;"-"&amp;RIGHT(YEAR(A853)+1,2),"FY "&amp;(YEAR(A853)-1)&amp;"-"&amp;RIGHT(YEAR(A853),2))</f>
        <v>FY 2004-05</v>
      </c>
      <c r="E853" s="6" t="str">
        <f aca="false">IF(AND(V853&lt;&gt;"",W853&lt;&gt;""),"Yes","No")</f>
        <v>No</v>
      </c>
      <c r="F853" s="18" t="n">
        <f aca="false">Total!F853</f>
        <v>450</v>
      </c>
      <c r="G853" s="18" t="n">
        <f aca="false">Total!G853</f>
        <v>421.6</v>
      </c>
      <c r="H853" s="18" t="n">
        <f aca="false">Total!H853</f>
        <v>28.4</v>
      </c>
      <c r="I853" s="18" t="n">
        <f aca="false">Total!I853</f>
        <v>6.3</v>
      </c>
      <c r="J853" s="18" t="str">
        <f aca="false">IF($V853="","",INDEX('Stock Exchange'!F$5:F$2450,$V853))</f>
        <v/>
      </c>
      <c r="K853" s="18" t="str">
        <f aca="false">IF($V853="","",INDEX('Stock Exchange'!G$5:G$2450,$V853))</f>
        <v/>
      </c>
      <c r="L853" s="18" t="str">
        <f aca="false">IF($V853="","",INDEX('Stock Exchange'!H$5:H$2450,$V853))</f>
        <v/>
      </c>
      <c r="M853" s="18" t="str">
        <f aca="false">IF($V853="","",INDEX('Stock Exchange'!I$5:I$2450,$V853))</f>
        <v/>
      </c>
      <c r="N853" s="18" t="str">
        <f aca="false">IF($W853="","",INDEX(Primary!F$5:F$2450,$W853))</f>
        <v/>
      </c>
      <c r="O853" s="18" t="str">
        <f aca="false">IF($W853="","",INDEX(Primary!G$5:G$2450,$W853))</f>
        <v/>
      </c>
      <c r="P853" s="18" t="str">
        <f aca="false">IF($W853="","",INDEX(Primary!H$5:H$2450,$W853))</f>
        <v/>
      </c>
      <c r="Q853" s="18" t="str">
        <f aca="false">IF($W853="","",INDEX(Primary!I$5:I$2450,$W853))</f>
        <v/>
      </c>
      <c r="R853" s="19" t="str">
        <f aca="false">IF($E853="Yes",L853+P853,"")</f>
        <v/>
      </c>
      <c r="S853" s="19" t="str">
        <f aca="false">IF($E853="Yes",H853-R853,"")</f>
        <v/>
      </c>
      <c r="T853" s="6" t="str">
        <f aca="false">IF($E853="Yes",IF(ROUND(ABS(S853),2)&lt;=$T$2,"OK","CHECK"),"n/a")</f>
        <v>n/a</v>
      </c>
      <c r="U853" s="20" t="n">
        <f aca="false">Total!J853</f>
        <v>45.37</v>
      </c>
      <c r="V853" s="17" t="str">
        <f aca="false">IFERROR(MATCH($A853,'Stock Exchange'!$A$5:$A$2450,0),"")</f>
        <v/>
      </c>
      <c r="W853" s="17" t="str">
        <f aca="false">IFERROR(MATCH($A853,Primary!$A$5:$A$2450,0),"")</f>
        <v/>
      </c>
    </row>
    <row r="854" customFormat="false" ht="15" hidden="false" customHeight="false" outlineLevel="0" collapsed="false">
      <c r="A854" s="16" t="n">
        <f aca="false">Total!A854</f>
        <v>38133</v>
      </c>
      <c r="B854" s="17" t="n">
        <f aca="false">YEAR(A854)</f>
        <v>2004</v>
      </c>
      <c r="C854" s="17" t="n">
        <f aca="false">MONTH(A854)</f>
        <v>5</v>
      </c>
      <c r="D854" s="6" t="str">
        <f aca="false">IF(MONTH(A854)&gt;=4,"FY "&amp;YEAR(A854)&amp;"-"&amp;RIGHT(YEAR(A854)+1,2),"FY "&amp;(YEAR(A854)-1)&amp;"-"&amp;RIGHT(YEAR(A854),2))</f>
        <v>FY 2004-05</v>
      </c>
      <c r="E854" s="6" t="str">
        <f aca="false">IF(AND(V854&lt;&gt;"",W854&lt;&gt;""),"Yes","No")</f>
        <v>No</v>
      </c>
      <c r="F854" s="18" t="n">
        <f aca="false">Total!F854</f>
        <v>475.7</v>
      </c>
      <c r="G854" s="18" t="n">
        <f aca="false">Total!G854</f>
        <v>605.5</v>
      </c>
      <c r="H854" s="18" t="n">
        <f aca="false">Total!H854</f>
        <v>-129.8</v>
      </c>
      <c r="I854" s="18" t="n">
        <f aca="false">Total!I854</f>
        <v>-28.6</v>
      </c>
      <c r="J854" s="18" t="str">
        <f aca="false">IF($V854="","",INDEX('Stock Exchange'!F$5:F$2450,$V854))</f>
        <v/>
      </c>
      <c r="K854" s="18" t="str">
        <f aca="false">IF($V854="","",INDEX('Stock Exchange'!G$5:G$2450,$V854))</f>
        <v/>
      </c>
      <c r="L854" s="18" t="str">
        <f aca="false">IF($V854="","",INDEX('Stock Exchange'!H$5:H$2450,$V854))</f>
        <v/>
      </c>
      <c r="M854" s="18" t="str">
        <f aca="false">IF($V854="","",INDEX('Stock Exchange'!I$5:I$2450,$V854))</f>
        <v/>
      </c>
      <c r="N854" s="18" t="str">
        <f aca="false">IF($W854="","",INDEX(Primary!F$5:F$2450,$W854))</f>
        <v/>
      </c>
      <c r="O854" s="18" t="str">
        <f aca="false">IF($W854="","",INDEX(Primary!G$5:G$2450,$W854))</f>
        <v/>
      </c>
      <c r="P854" s="18" t="str">
        <f aca="false">IF($W854="","",INDEX(Primary!H$5:H$2450,$W854))</f>
        <v/>
      </c>
      <c r="Q854" s="18" t="str">
        <f aca="false">IF($W854="","",INDEX(Primary!I$5:I$2450,$W854))</f>
        <v/>
      </c>
      <c r="R854" s="19" t="str">
        <f aca="false">IF($E854="Yes",L854+P854,"")</f>
        <v/>
      </c>
      <c r="S854" s="19" t="str">
        <f aca="false">IF($E854="Yes",H854-R854,"")</f>
        <v/>
      </c>
      <c r="T854" s="6" t="str">
        <f aca="false">IF($E854="Yes",IF(ROUND(ABS(S854),2)&lt;=$T$2,"OK","CHECK"),"n/a")</f>
        <v>n/a</v>
      </c>
      <c r="U854" s="20" t="n">
        <f aca="false">Total!J854</f>
        <v>45.36</v>
      </c>
      <c r="V854" s="17" t="str">
        <f aca="false">IFERROR(MATCH($A854,'Stock Exchange'!$A$5:$A$2450,0),"")</f>
        <v/>
      </c>
      <c r="W854" s="17" t="str">
        <f aca="false">IFERROR(MATCH($A854,Primary!$A$5:$A$2450,0),"")</f>
        <v/>
      </c>
    </row>
    <row r="855" customFormat="false" ht="15" hidden="false" customHeight="false" outlineLevel="0" collapsed="false">
      <c r="A855" s="16" t="n">
        <f aca="false">Total!A855</f>
        <v>38134</v>
      </c>
      <c r="B855" s="17" t="n">
        <f aca="false">YEAR(A855)</f>
        <v>2004</v>
      </c>
      <c r="C855" s="17" t="n">
        <f aca="false">MONTH(A855)</f>
        <v>5</v>
      </c>
      <c r="D855" s="6" t="str">
        <f aca="false">IF(MONTH(A855)&gt;=4,"FY "&amp;YEAR(A855)&amp;"-"&amp;RIGHT(YEAR(A855)+1,2),"FY "&amp;(YEAR(A855)-1)&amp;"-"&amp;RIGHT(YEAR(A855),2))</f>
        <v>FY 2004-05</v>
      </c>
      <c r="E855" s="6" t="str">
        <f aca="false">IF(AND(V855&lt;&gt;"",W855&lt;&gt;""),"Yes","No")</f>
        <v>No</v>
      </c>
      <c r="F855" s="18" t="n">
        <f aca="false">Total!F855</f>
        <v>520.8</v>
      </c>
      <c r="G855" s="18" t="n">
        <f aca="false">Total!G855</f>
        <v>507.6</v>
      </c>
      <c r="H855" s="18" t="n">
        <f aca="false">Total!H855</f>
        <v>13.1</v>
      </c>
      <c r="I855" s="18" t="n">
        <f aca="false">Total!I855</f>
        <v>2.9</v>
      </c>
      <c r="J855" s="18" t="str">
        <f aca="false">IF($V855="","",INDEX('Stock Exchange'!F$5:F$2450,$V855))</f>
        <v/>
      </c>
      <c r="K855" s="18" t="str">
        <f aca="false">IF($V855="","",INDEX('Stock Exchange'!G$5:G$2450,$V855))</f>
        <v/>
      </c>
      <c r="L855" s="18" t="str">
        <f aca="false">IF($V855="","",INDEX('Stock Exchange'!H$5:H$2450,$V855))</f>
        <v/>
      </c>
      <c r="M855" s="18" t="str">
        <f aca="false">IF($V855="","",INDEX('Stock Exchange'!I$5:I$2450,$V855))</f>
        <v/>
      </c>
      <c r="N855" s="18" t="str">
        <f aca="false">IF($W855="","",INDEX(Primary!F$5:F$2450,$W855))</f>
        <v/>
      </c>
      <c r="O855" s="18" t="str">
        <f aca="false">IF($W855="","",INDEX(Primary!G$5:G$2450,$W855))</f>
        <v/>
      </c>
      <c r="P855" s="18" t="str">
        <f aca="false">IF($W855="","",INDEX(Primary!H$5:H$2450,$W855))</f>
        <v/>
      </c>
      <c r="Q855" s="18" t="str">
        <f aca="false">IF($W855="","",INDEX(Primary!I$5:I$2450,$W855))</f>
        <v/>
      </c>
      <c r="R855" s="19" t="str">
        <f aca="false">IF($E855="Yes",L855+P855,"")</f>
        <v/>
      </c>
      <c r="S855" s="19" t="str">
        <f aca="false">IF($E855="Yes",H855-R855,"")</f>
        <v/>
      </c>
      <c r="T855" s="6" t="str">
        <f aca="false">IF($E855="Yes",IF(ROUND(ABS(S855),2)&lt;=$T$2,"OK","CHECK"),"n/a")</f>
        <v>n/a</v>
      </c>
      <c r="U855" s="20" t="n">
        <f aca="false">Total!J855</f>
        <v>45.34</v>
      </c>
      <c r="V855" s="17" t="str">
        <f aca="false">IFERROR(MATCH($A855,'Stock Exchange'!$A$5:$A$2450,0),"")</f>
        <v/>
      </c>
      <c r="W855" s="17" t="str">
        <f aca="false">IFERROR(MATCH($A855,Primary!$A$5:$A$2450,0),"")</f>
        <v/>
      </c>
    </row>
    <row r="856" customFormat="false" ht="15" hidden="false" customHeight="false" outlineLevel="0" collapsed="false">
      <c r="A856" s="16" t="n">
        <f aca="false">Total!A856</f>
        <v>38135</v>
      </c>
      <c r="B856" s="17" t="n">
        <f aca="false">YEAR(A856)</f>
        <v>2004</v>
      </c>
      <c r="C856" s="17" t="n">
        <f aca="false">MONTH(A856)</f>
        <v>5</v>
      </c>
      <c r="D856" s="6" t="str">
        <f aca="false">IF(MONTH(A856)&gt;=4,"FY "&amp;YEAR(A856)&amp;"-"&amp;RIGHT(YEAR(A856)+1,2),"FY "&amp;(YEAR(A856)-1)&amp;"-"&amp;RIGHT(YEAR(A856),2))</f>
        <v>FY 2004-05</v>
      </c>
      <c r="E856" s="6" t="str">
        <f aca="false">IF(AND(V856&lt;&gt;"",W856&lt;&gt;""),"Yes","No")</f>
        <v>No</v>
      </c>
      <c r="F856" s="18" t="n">
        <f aca="false">Total!F856</f>
        <v>488.4</v>
      </c>
      <c r="G856" s="18" t="n">
        <f aca="false">Total!G856</f>
        <v>559.2</v>
      </c>
      <c r="H856" s="18" t="n">
        <f aca="false">Total!H856</f>
        <v>-70.8</v>
      </c>
      <c r="I856" s="18" t="n">
        <f aca="false">Total!I856</f>
        <v>-15.6</v>
      </c>
      <c r="J856" s="18" t="str">
        <f aca="false">IF($V856="","",INDEX('Stock Exchange'!F$5:F$2450,$V856))</f>
        <v/>
      </c>
      <c r="K856" s="18" t="str">
        <f aca="false">IF($V856="","",INDEX('Stock Exchange'!G$5:G$2450,$V856))</f>
        <v/>
      </c>
      <c r="L856" s="18" t="str">
        <f aca="false">IF($V856="","",INDEX('Stock Exchange'!H$5:H$2450,$V856))</f>
        <v/>
      </c>
      <c r="M856" s="18" t="str">
        <f aca="false">IF($V856="","",INDEX('Stock Exchange'!I$5:I$2450,$V856))</f>
        <v/>
      </c>
      <c r="N856" s="18" t="str">
        <f aca="false">IF($W856="","",INDEX(Primary!F$5:F$2450,$W856))</f>
        <v/>
      </c>
      <c r="O856" s="18" t="str">
        <f aca="false">IF($W856="","",INDEX(Primary!G$5:G$2450,$W856))</f>
        <v/>
      </c>
      <c r="P856" s="18" t="str">
        <f aca="false">IF($W856="","",INDEX(Primary!H$5:H$2450,$W856))</f>
        <v/>
      </c>
      <c r="Q856" s="18" t="str">
        <f aca="false">IF($W856="","",INDEX(Primary!I$5:I$2450,$W856))</f>
        <v/>
      </c>
      <c r="R856" s="19" t="str">
        <f aca="false">IF($E856="Yes",L856+P856,"")</f>
        <v/>
      </c>
      <c r="S856" s="19" t="str">
        <f aca="false">IF($E856="Yes",H856-R856,"")</f>
        <v/>
      </c>
      <c r="T856" s="6" t="str">
        <f aca="false">IF($E856="Yes",IF(ROUND(ABS(S856),2)&lt;=$T$2,"OK","CHECK"),"n/a")</f>
        <v>n/a</v>
      </c>
      <c r="U856" s="20" t="n">
        <f aca="false">Total!J856</f>
        <v>45.45</v>
      </c>
      <c r="V856" s="17" t="str">
        <f aca="false">IFERROR(MATCH($A856,'Stock Exchange'!$A$5:$A$2450,0),"")</f>
        <v/>
      </c>
      <c r="W856" s="17" t="str">
        <f aca="false">IFERROR(MATCH($A856,Primary!$A$5:$A$2450,0),"")</f>
        <v/>
      </c>
    </row>
    <row r="857" customFormat="false" ht="15" hidden="false" customHeight="false" outlineLevel="0" collapsed="false">
      <c r="A857" s="16" t="n">
        <f aca="false">Total!A857</f>
        <v>38138</v>
      </c>
      <c r="B857" s="17" t="n">
        <f aca="false">YEAR(A857)</f>
        <v>2004</v>
      </c>
      <c r="C857" s="17" t="n">
        <f aca="false">MONTH(A857)</f>
        <v>5</v>
      </c>
      <c r="D857" s="6" t="str">
        <f aca="false">IF(MONTH(A857)&gt;=4,"FY "&amp;YEAR(A857)&amp;"-"&amp;RIGHT(YEAR(A857)+1,2),"FY "&amp;(YEAR(A857)-1)&amp;"-"&amp;RIGHT(YEAR(A857),2))</f>
        <v>FY 2004-05</v>
      </c>
      <c r="E857" s="6" t="str">
        <f aca="false">IF(AND(V857&lt;&gt;"",W857&lt;&gt;""),"Yes","No")</f>
        <v>No</v>
      </c>
      <c r="F857" s="18" t="n">
        <f aca="false">Total!F857</f>
        <v>819.5</v>
      </c>
      <c r="G857" s="18" t="n">
        <f aca="false">Total!G857</f>
        <v>630.4</v>
      </c>
      <c r="H857" s="18" t="n">
        <f aca="false">Total!H857</f>
        <v>189.1</v>
      </c>
      <c r="I857" s="18" t="n">
        <f aca="false">Total!I857</f>
        <v>41.7</v>
      </c>
      <c r="J857" s="18" t="str">
        <f aca="false">IF($V857="","",INDEX('Stock Exchange'!F$5:F$2450,$V857))</f>
        <v/>
      </c>
      <c r="K857" s="18" t="str">
        <f aca="false">IF($V857="","",INDEX('Stock Exchange'!G$5:G$2450,$V857))</f>
        <v/>
      </c>
      <c r="L857" s="18" t="str">
        <f aca="false">IF($V857="","",INDEX('Stock Exchange'!H$5:H$2450,$V857))</f>
        <v/>
      </c>
      <c r="M857" s="18" t="str">
        <f aca="false">IF($V857="","",INDEX('Stock Exchange'!I$5:I$2450,$V857))</f>
        <v/>
      </c>
      <c r="N857" s="18" t="str">
        <f aca="false">IF($W857="","",INDEX(Primary!F$5:F$2450,$W857))</f>
        <v/>
      </c>
      <c r="O857" s="18" t="str">
        <f aca="false">IF($W857="","",INDEX(Primary!G$5:G$2450,$W857))</f>
        <v/>
      </c>
      <c r="P857" s="18" t="str">
        <f aca="false">IF($W857="","",INDEX(Primary!H$5:H$2450,$W857))</f>
        <v/>
      </c>
      <c r="Q857" s="18" t="str">
        <f aca="false">IF($W857="","",INDEX(Primary!I$5:I$2450,$W857))</f>
        <v/>
      </c>
      <c r="R857" s="19" t="str">
        <f aca="false">IF($E857="Yes",L857+P857,"")</f>
        <v/>
      </c>
      <c r="S857" s="19" t="str">
        <f aca="false">IF($E857="Yes",H857-R857,"")</f>
        <v/>
      </c>
      <c r="T857" s="6" t="str">
        <f aca="false">IF($E857="Yes",IF(ROUND(ABS(S857),2)&lt;=$T$2,"OK","CHECK"),"n/a")</f>
        <v>n/a</v>
      </c>
      <c r="U857" s="20" t="n">
        <f aca="false">Total!J857</f>
        <v>45.39</v>
      </c>
      <c r="V857" s="17" t="str">
        <f aca="false">IFERROR(MATCH($A857,'Stock Exchange'!$A$5:$A$2450,0),"")</f>
        <v/>
      </c>
      <c r="W857" s="17" t="str">
        <f aca="false">IFERROR(MATCH($A857,Primary!$A$5:$A$2450,0),"")</f>
        <v/>
      </c>
    </row>
    <row r="858" customFormat="false" ht="15" hidden="false" customHeight="false" outlineLevel="0" collapsed="false">
      <c r="A858" s="16" t="n">
        <f aca="false">Total!A858</f>
        <v>38139</v>
      </c>
      <c r="B858" s="17" t="n">
        <f aca="false">YEAR(A858)</f>
        <v>2004</v>
      </c>
      <c r="C858" s="17" t="n">
        <f aca="false">MONTH(A858)</f>
        <v>6</v>
      </c>
      <c r="D858" s="6" t="str">
        <f aca="false">IF(MONTH(A858)&gt;=4,"FY "&amp;YEAR(A858)&amp;"-"&amp;RIGHT(YEAR(A858)+1,2),"FY "&amp;(YEAR(A858)-1)&amp;"-"&amp;RIGHT(YEAR(A858),2))</f>
        <v>FY 2004-05</v>
      </c>
      <c r="E858" s="6" t="str">
        <f aca="false">IF(AND(V858&lt;&gt;"",W858&lt;&gt;""),"Yes","No")</f>
        <v>No</v>
      </c>
      <c r="F858" s="18" t="n">
        <f aca="false">Total!F858</f>
        <v>716</v>
      </c>
      <c r="G858" s="18" t="n">
        <f aca="false">Total!G858</f>
        <v>694.8</v>
      </c>
      <c r="H858" s="18" t="n">
        <f aca="false">Total!H858</f>
        <v>21.3</v>
      </c>
      <c r="I858" s="18" t="n">
        <f aca="false">Total!I858</f>
        <v>4.7</v>
      </c>
      <c r="J858" s="18" t="str">
        <f aca="false">IF($V858="","",INDEX('Stock Exchange'!F$5:F$2450,$V858))</f>
        <v/>
      </c>
      <c r="K858" s="18" t="str">
        <f aca="false">IF($V858="","",INDEX('Stock Exchange'!G$5:G$2450,$V858))</f>
        <v/>
      </c>
      <c r="L858" s="18" t="str">
        <f aca="false">IF($V858="","",INDEX('Stock Exchange'!H$5:H$2450,$V858))</f>
        <v/>
      </c>
      <c r="M858" s="18" t="str">
        <f aca="false">IF($V858="","",INDEX('Stock Exchange'!I$5:I$2450,$V858))</f>
        <v/>
      </c>
      <c r="N858" s="18" t="str">
        <f aca="false">IF($W858="","",INDEX(Primary!F$5:F$2450,$W858))</f>
        <v/>
      </c>
      <c r="O858" s="18" t="str">
        <f aca="false">IF($W858="","",INDEX(Primary!G$5:G$2450,$W858))</f>
        <v/>
      </c>
      <c r="P858" s="18" t="str">
        <f aca="false">IF($W858="","",INDEX(Primary!H$5:H$2450,$W858))</f>
        <v/>
      </c>
      <c r="Q858" s="18" t="str">
        <f aca="false">IF($W858="","",INDEX(Primary!I$5:I$2450,$W858))</f>
        <v/>
      </c>
      <c r="R858" s="19" t="str">
        <f aca="false">IF($E858="Yes",L858+P858,"")</f>
        <v/>
      </c>
      <c r="S858" s="19" t="str">
        <f aca="false">IF($E858="Yes",H858-R858,"")</f>
        <v/>
      </c>
      <c r="T858" s="6" t="str">
        <f aca="false">IF($E858="Yes",IF(ROUND(ABS(S858),2)&lt;=$T$2,"OK","CHECK"),"n/a")</f>
        <v>n/a</v>
      </c>
      <c r="U858" s="20" t="n">
        <f aca="false">Total!J858</f>
        <v>45.56</v>
      </c>
      <c r="V858" s="17" t="str">
        <f aca="false">IFERROR(MATCH($A858,'Stock Exchange'!$A$5:$A$2450,0),"")</f>
        <v/>
      </c>
      <c r="W858" s="17" t="str">
        <f aca="false">IFERROR(MATCH($A858,Primary!$A$5:$A$2450,0),"")</f>
        <v/>
      </c>
    </row>
    <row r="859" customFormat="false" ht="15" hidden="false" customHeight="false" outlineLevel="0" collapsed="false">
      <c r="A859" s="16" t="n">
        <f aca="false">Total!A859</f>
        <v>38140</v>
      </c>
      <c r="B859" s="17" t="n">
        <f aca="false">YEAR(A859)</f>
        <v>2004</v>
      </c>
      <c r="C859" s="17" t="n">
        <f aca="false">MONTH(A859)</f>
        <v>6</v>
      </c>
      <c r="D859" s="6" t="str">
        <f aca="false">IF(MONTH(A859)&gt;=4,"FY "&amp;YEAR(A859)&amp;"-"&amp;RIGHT(YEAR(A859)+1,2),"FY "&amp;(YEAR(A859)-1)&amp;"-"&amp;RIGHT(YEAR(A859),2))</f>
        <v>FY 2004-05</v>
      </c>
      <c r="E859" s="6" t="str">
        <f aca="false">IF(AND(V859&lt;&gt;"",W859&lt;&gt;""),"Yes","No")</f>
        <v>No</v>
      </c>
      <c r="F859" s="18" t="n">
        <f aca="false">Total!F859</f>
        <v>778.8</v>
      </c>
      <c r="G859" s="18" t="n">
        <f aca="false">Total!G859</f>
        <v>513.9</v>
      </c>
      <c r="H859" s="18" t="n">
        <f aca="false">Total!H859</f>
        <v>264.9</v>
      </c>
      <c r="I859" s="18" t="n">
        <f aca="false">Total!I859</f>
        <v>58.3</v>
      </c>
      <c r="J859" s="18" t="str">
        <f aca="false">IF($V859="","",INDEX('Stock Exchange'!F$5:F$2450,$V859))</f>
        <v/>
      </c>
      <c r="K859" s="18" t="str">
        <f aca="false">IF($V859="","",INDEX('Stock Exchange'!G$5:G$2450,$V859))</f>
        <v/>
      </c>
      <c r="L859" s="18" t="str">
        <f aca="false">IF($V859="","",INDEX('Stock Exchange'!H$5:H$2450,$V859))</f>
        <v/>
      </c>
      <c r="M859" s="18" t="str">
        <f aca="false">IF($V859="","",INDEX('Stock Exchange'!I$5:I$2450,$V859))</f>
        <v/>
      </c>
      <c r="N859" s="18" t="str">
        <f aca="false">IF($W859="","",INDEX(Primary!F$5:F$2450,$W859))</f>
        <v/>
      </c>
      <c r="O859" s="18" t="str">
        <f aca="false">IF($W859="","",INDEX(Primary!G$5:G$2450,$W859))</f>
        <v/>
      </c>
      <c r="P859" s="18" t="str">
        <f aca="false">IF($W859="","",INDEX(Primary!H$5:H$2450,$W859))</f>
        <v/>
      </c>
      <c r="Q859" s="18" t="str">
        <f aca="false">IF($W859="","",INDEX(Primary!I$5:I$2450,$W859))</f>
        <v/>
      </c>
      <c r="R859" s="19" t="str">
        <f aca="false">IF($E859="Yes",L859+P859,"")</f>
        <v/>
      </c>
      <c r="S859" s="19" t="str">
        <f aca="false">IF($E859="Yes",H859-R859,"")</f>
        <v/>
      </c>
      <c r="T859" s="6" t="str">
        <f aca="false">IF($E859="Yes",IF(ROUND(ABS(S859),2)&lt;=$T$2,"OK","CHECK"),"n/a")</f>
        <v>n/a</v>
      </c>
      <c r="U859" s="20" t="n">
        <f aca="false">Total!J859</f>
        <v>45.45</v>
      </c>
      <c r="V859" s="17" t="str">
        <f aca="false">IFERROR(MATCH($A859,'Stock Exchange'!$A$5:$A$2450,0),"")</f>
        <v/>
      </c>
      <c r="W859" s="17" t="str">
        <f aca="false">IFERROR(MATCH($A859,Primary!$A$5:$A$2450,0),"")</f>
        <v/>
      </c>
    </row>
    <row r="860" customFormat="false" ht="15" hidden="false" customHeight="false" outlineLevel="0" collapsed="false">
      <c r="A860" s="16" t="n">
        <f aca="false">Total!A860</f>
        <v>38141</v>
      </c>
      <c r="B860" s="17" t="n">
        <f aca="false">YEAR(A860)</f>
        <v>2004</v>
      </c>
      <c r="C860" s="17" t="n">
        <f aca="false">MONTH(A860)</f>
        <v>6</v>
      </c>
      <c r="D860" s="6" t="str">
        <f aca="false">IF(MONTH(A860)&gt;=4,"FY "&amp;YEAR(A860)&amp;"-"&amp;RIGHT(YEAR(A860)+1,2),"FY "&amp;(YEAR(A860)-1)&amp;"-"&amp;RIGHT(YEAR(A860),2))</f>
        <v>FY 2004-05</v>
      </c>
      <c r="E860" s="6" t="str">
        <f aca="false">IF(AND(V860&lt;&gt;"",W860&lt;&gt;""),"Yes","No")</f>
        <v>No</v>
      </c>
      <c r="F860" s="18" t="n">
        <f aca="false">Total!F860</f>
        <v>482.7</v>
      </c>
      <c r="G860" s="18" t="n">
        <f aca="false">Total!G860</f>
        <v>429.9</v>
      </c>
      <c r="H860" s="18" t="n">
        <f aca="false">Total!H860</f>
        <v>52.8</v>
      </c>
      <c r="I860" s="18" t="n">
        <f aca="false">Total!I860</f>
        <v>11.6</v>
      </c>
      <c r="J860" s="18" t="str">
        <f aca="false">IF($V860="","",INDEX('Stock Exchange'!F$5:F$2450,$V860))</f>
        <v/>
      </c>
      <c r="K860" s="18" t="str">
        <f aca="false">IF($V860="","",INDEX('Stock Exchange'!G$5:G$2450,$V860))</f>
        <v/>
      </c>
      <c r="L860" s="18" t="str">
        <f aca="false">IF($V860="","",INDEX('Stock Exchange'!H$5:H$2450,$V860))</f>
        <v/>
      </c>
      <c r="M860" s="18" t="str">
        <f aca="false">IF($V860="","",INDEX('Stock Exchange'!I$5:I$2450,$V860))</f>
        <v/>
      </c>
      <c r="N860" s="18" t="str">
        <f aca="false">IF($W860="","",INDEX(Primary!F$5:F$2450,$W860))</f>
        <v/>
      </c>
      <c r="O860" s="18" t="str">
        <f aca="false">IF($W860="","",INDEX(Primary!G$5:G$2450,$W860))</f>
        <v/>
      </c>
      <c r="P860" s="18" t="str">
        <f aca="false">IF($W860="","",INDEX(Primary!H$5:H$2450,$W860))</f>
        <v/>
      </c>
      <c r="Q860" s="18" t="str">
        <f aca="false">IF($W860="","",INDEX(Primary!I$5:I$2450,$W860))</f>
        <v/>
      </c>
      <c r="R860" s="19" t="str">
        <f aca="false">IF($E860="Yes",L860+P860,"")</f>
        <v/>
      </c>
      <c r="S860" s="19" t="str">
        <f aca="false">IF($E860="Yes",H860-R860,"")</f>
        <v/>
      </c>
      <c r="T860" s="6" t="str">
        <f aca="false">IF($E860="Yes",IF(ROUND(ABS(S860),2)&lt;=$T$2,"OK","CHECK"),"n/a")</f>
        <v>n/a</v>
      </c>
      <c r="U860" s="20" t="n">
        <f aca="false">Total!J860</f>
        <v>45.42</v>
      </c>
      <c r="V860" s="17" t="str">
        <f aca="false">IFERROR(MATCH($A860,'Stock Exchange'!$A$5:$A$2450,0),"")</f>
        <v/>
      </c>
      <c r="W860" s="17" t="str">
        <f aca="false">IFERROR(MATCH($A860,Primary!$A$5:$A$2450,0),"")</f>
        <v/>
      </c>
    </row>
    <row r="861" customFormat="false" ht="15" hidden="false" customHeight="false" outlineLevel="0" collapsed="false">
      <c r="A861" s="16" t="n">
        <f aca="false">Total!A861</f>
        <v>38142</v>
      </c>
      <c r="B861" s="17" t="n">
        <f aca="false">YEAR(A861)</f>
        <v>2004</v>
      </c>
      <c r="C861" s="17" t="n">
        <f aca="false">MONTH(A861)</f>
        <v>6</v>
      </c>
      <c r="D861" s="6" t="str">
        <f aca="false">IF(MONTH(A861)&gt;=4,"FY "&amp;YEAR(A861)&amp;"-"&amp;RIGHT(YEAR(A861)+1,2),"FY "&amp;(YEAR(A861)-1)&amp;"-"&amp;RIGHT(YEAR(A861),2))</f>
        <v>FY 2004-05</v>
      </c>
      <c r="E861" s="6" t="str">
        <f aca="false">IF(AND(V861&lt;&gt;"",W861&lt;&gt;""),"Yes","No")</f>
        <v>No</v>
      </c>
      <c r="F861" s="18" t="n">
        <f aca="false">Total!F861</f>
        <v>605.9</v>
      </c>
      <c r="G861" s="18" t="n">
        <f aca="false">Total!G861</f>
        <v>554.2</v>
      </c>
      <c r="H861" s="18" t="n">
        <f aca="false">Total!H861</f>
        <v>51.6</v>
      </c>
      <c r="I861" s="18" t="n">
        <f aca="false">Total!I861</f>
        <v>11.4</v>
      </c>
      <c r="J861" s="18" t="str">
        <f aca="false">IF($V861="","",INDEX('Stock Exchange'!F$5:F$2450,$V861))</f>
        <v/>
      </c>
      <c r="K861" s="18" t="str">
        <f aca="false">IF($V861="","",INDEX('Stock Exchange'!G$5:G$2450,$V861))</f>
        <v/>
      </c>
      <c r="L861" s="18" t="str">
        <f aca="false">IF($V861="","",INDEX('Stock Exchange'!H$5:H$2450,$V861))</f>
        <v/>
      </c>
      <c r="M861" s="18" t="str">
        <f aca="false">IF($V861="","",INDEX('Stock Exchange'!I$5:I$2450,$V861))</f>
        <v/>
      </c>
      <c r="N861" s="18" t="str">
        <f aca="false">IF($W861="","",INDEX(Primary!F$5:F$2450,$W861))</f>
        <v/>
      </c>
      <c r="O861" s="18" t="str">
        <f aca="false">IF($W861="","",INDEX(Primary!G$5:G$2450,$W861))</f>
        <v/>
      </c>
      <c r="P861" s="18" t="str">
        <f aca="false">IF($W861="","",INDEX(Primary!H$5:H$2450,$W861))</f>
        <v/>
      </c>
      <c r="Q861" s="18" t="str">
        <f aca="false">IF($W861="","",INDEX(Primary!I$5:I$2450,$W861))</f>
        <v/>
      </c>
      <c r="R861" s="19" t="str">
        <f aca="false">IF($E861="Yes",L861+P861,"")</f>
        <v/>
      </c>
      <c r="S861" s="19" t="str">
        <f aca="false">IF($E861="Yes",H861-R861,"")</f>
        <v/>
      </c>
      <c r="T861" s="6" t="str">
        <f aca="false">IF($E861="Yes",IF(ROUND(ABS(S861),2)&lt;=$T$2,"OK","CHECK"),"n/a")</f>
        <v>n/a</v>
      </c>
      <c r="U861" s="20" t="n">
        <f aca="false">Total!J861</f>
        <v>45.31</v>
      </c>
      <c r="V861" s="17" t="str">
        <f aca="false">IFERROR(MATCH($A861,'Stock Exchange'!$A$5:$A$2450,0),"")</f>
        <v/>
      </c>
      <c r="W861" s="17" t="str">
        <f aca="false">IFERROR(MATCH($A861,Primary!$A$5:$A$2450,0),"")</f>
        <v/>
      </c>
    </row>
    <row r="862" customFormat="false" ht="15" hidden="false" customHeight="false" outlineLevel="0" collapsed="false">
      <c r="A862" s="16" t="n">
        <f aca="false">Total!A862</f>
        <v>38145</v>
      </c>
      <c r="B862" s="17" t="n">
        <f aca="false">YEAR(A862)</f>
        <v>2004</v>
      </c>
      <c r="C862" s="17" t="n">
        <f aca="false">MONTH(A862)</f>
        <v>6</v>
      </c>
      <c r="D862" s="6" t="str">
        <f aca="false">IF(MONTH(A862)&gt;=4,"FY "&amp;YEAR(A862)&amp;"-"&amp;RIGHT(YEAR(A862)+1,2),"FY "&amp;(YEAR(A862)-1)&amp;"-"&amp;RIGHT(YEAR(A862),2))</f>
        <v>FY 2004-05</v>
      </c>
      <c r="E862" s="6" t="str">
        <f aca="false">IF(AND(V862&lt;&gt;"",W862&lt;&gt;""),"Yes","No")</f>
        <v>No</v>
      </c>
      <c r="F862" s="18" t="n">
        <f aca="false">Total!F862</f>
        <v>522.8</v>
      </c>
      <c r="G862" s="18" t="n">
        <f aca="false">Total!G862</f>
        <v>564.2</v>
      </c>
      <c r="H862" s="18" t="n">
        <f aca="false">Total!H862</f>
        <v>-41.4</v>
      </c>
      <c r="I862" s="18" t="n">
        <f aca="false">Total!I862</f>
        <v>-9.2</v>
      </c>
      <c r="J862" s="18" t="str">
        <f aca="false">IF($V862="","",INDEX('Stock Exchange'!F$5:F$2450,$V862))</f>
        <v/>
      </c>
      <c r="K862" s="18" t="str">
        <f aca="false">IF($V862="","",INDEX('Stock Exchange'!G$5:G$2450,$V862))</f>
        <v/>
      </c>
      <c r="L862" s="18" t="str">
        <f aca="false">IF($V862="","",INDEX('Stock Exchange'!H$5:H$2450,$V862))</f>
        <v/>
      </c>
      <c r="M862" s="18" t="str">
        <f aca="false">IF($V862="","",INDEX('Stock Exchange'!I$5:I$2450,$V862))</f>
        <v/>
      </c>
      <c r="N862" s="18" t="str">
        <f aca="false">IF($W862="","",INDEX(Primary!F$5:F$2450,$W862))</f>
        <v/>
      </c>
      <c r="O862" s="18" t="str">
        <f aca="false">IF($W862="","",INDEX(Primary!G$5:G$2450,$W862))</f>
        <v/>
      </c>
      <c r="P862" s="18" t="str">
        <f aca="false">IF($W862="","",INDEX(Primary!H$5:H$2450,$W862))</f>
        <v/>
      </c>
      <c r="Q862" s="18" t="str">
        <f aca="false">IF($W862="","",INDEX(Primary!I$5:I$2450,$W862))</f>
        <v/>
      </c>
      <c r="R862" s="19" t="str">
        <f aca="false">IF($E862="Yes",L862+P862,"")</f>
        <v/>
      </c>
      <c r="S862" s="19" t="str">
        <f aca="false">IF($E862="Yes",H862-R862,"")</f>
        <v/>
      </c>
      <c r="T862" s="6" t="str">
        <f aca="false">IF($E862="Yes",IF(ROUND(ABS(S862),2)&lt;=$T$2,"OK","CHECK"),"n/a")</f>
        <v>n/a</v>
      </c>
      <c r="U862" s="20" t="n">
        <f aca="false">Total!J862</f>
        <v>45.19</v>
      </c>
      <c r="V862" s="17" t="str">
        <f aca="false">IFERROR(MATCH($A862,'Stock Exchange'!$A$5:$A$2450,0),"")</f>
        <v/>
      </c>
      <c r="W862" s="17" t="str">
        <f aca="false">IFERROR(MATCH($A862,Primary!$A$5:$A$2450,0),"")</f>
        <v/>
      </c>
    </row>
    <row r="863" customFormat="false" ht="15" hidden="false" customHeight="false" outlineLevel="0" collapsed="false">
      <c r="A863" s="16" t="n">
        <f aca="false">Total!A863</f>
        <v>38146</v>
      </c>
      <c r="B863" s="17" t="n">
        <f aca="false">YEAR(A863)</f>
        <v>2004</v>
      </c>
      <c r="C863" s="17" t="n">
        <f aca="false">MONTH(A863)</f>
        <v>6</v>
      </c>
      <c r="D863" s="6" t="str">
        <f aca="false">IF(MONTH(A863)&gt;=4,"FY "&amp;YEAR(A863)&amp;"-"&amp;RIGHT(YEAR(A863)+1,2),"FY "&amp;(YEAR(A863)-1)&amp;"-"&amp;RIGHT(YEAR(A863),2))</f>
        <v>FY 2004-05</v>
      </c>
      <c r="E863" s="6" t="str">
        <f aca="false">IF(AND(V863&lt;&gt;"",W863&lt;&gt;""),"Yes","No")</f>
        <v>No</v>
      </c>
      <c r="F863" s="18" t="n">
        <f aca="false">Total!F863</f>
        <v>614.8</v>
      </c>
      <c r="G863" s="18" t="n">
        <f aca="false">Total!G863</f>
        <v>392.6</v>
      </c>
      <c r="H863" s="18" t="n">
        <f aca="false">Total!H863</f>
        <v>222.3</v>
      </c>
      <c r="I863" s="18" t="n">
        <f aca="false">Total!I863</f>
        <v>49.3</v>
      </c>
      <c r="J863" s="18" t="str">
        <f aca="false">IF($V863="","",INDEX('Stock Exchange'!F$5:F$2450,$V863))</f>
        <v/>
      </c>
      <c r="K863" s="18" t="str">
        <f aca="false">IF($V863="","",INDEX('Stock Exchange'!G$5:G$2450,$V863))</f>
        <v/>
      </c>
      <c r="L863" s="18" t="str">
        <f aca="false">IF($V863="","",INDEX('Stock Exchange'!H$5:H$2450,$V863))</f>
        <v/>
      </c>
      <c r="M863" s="18" t="str">
        <f aca="false">IF($V863="","",INDEX('Stock Exchange'!I$5:I$2450,$V863))</f>
        <v/>
      </c>
      <c r="N863" s="18" t="str">
        <f aca="false">IF($W863="","",INDEX(Primary!F$5:F$2450,$W863))</f>
        <v/>
      </c>
      <c r="O863" s="18" t="str">
        <f aca="false">IF($W863="","",INDEX(Primary!G$5:G$2450,$W863))</f>
        <v/>
      </c>
      <c r="P863" s="18" t="str">
        <f aca="false">IF($W863="","",INDEX(Primary!H$5:H$2450,$W863))</f>
        <v/>
      </c>
      <c r="Q863" s="18" t="str">
        <f aca="false">IF($W863="","",INDEX(Primary!I$5:I$2450,$W863))</f>
        <v/>
      </c>
      <c r="R863" s="19" t="str">
        <f aca="false">IF($E863="Yes",L863+P863,"")</f>
        <v/>
      </c>
      <c r="S863" s="19" t="str">
        <f aca="false">IF($E863="Yes",H863-R863,"")</f>
        <v/>
      </c>
      <c r="T863" s="6" t="str">
        <f aca="false">IF($E863="Yes",IF(ROUND(ABS(S863),2)&lt;=$T$2,"OK","CHECK"),"n/a")</f>
        <v>n/a</v>
      </c>
      <c r="U863" s="20" t="n">
        <f aca="false">Total!J863</f>
        <v>45.06</v>
      </c>
      <c r="V863" s="17" t="str">
        <f aca="false">IFERROR(MATCH($A863,'Stock Exchange'!$A$5:$A$2450,0),"")</f>
        <v/>
      </c>
      <c r="W863" s="17" t="str">
        <f aca="false">IFERROR(MATCH($A863,Primary!$A$5:$A$2450,0),"")</f>
        <v/>
      </c>
    </row>
    <row r="864" customFormat="false" ht="15" hidden="false" customHeight="false" outlineLevel="0" collapsed="false">
      <c r="A864" s="16" t="n">
        <f aca="false">Total!A864</f>
        <v>38147</v>
      </c>
      <c r="B864" s="17" t="n">
        <f aca="false">YEAR(A864)</f>
        <v>2004</v>
      </c>
      <c r="C864" s="17" t="n">
        <f aca="false">MONTH(A864)</f>
        <v>6</v>
      </c>
      <c r="D864" s="6" t="str">
        <f aca="false">IF(MONTH(A864)&gt;=4,"FY "&amp;YEAR(A864)&amp;"-"&amp;RIGHT(YEAR(A864)+1,2),"FY "&amp;(YEAR(A864)-1)&amp;"-"&amp;RIGHT(YEAR(A864),2))</f>
        <v>FY 2004-05</v>
      </c>
      <c r="E864" s="6" t="str">
        <f aca="false">IF(AND(V864&lt;&gt;"",W864&lt;&gt;""),"Yes","No")</f>
        <v>No</v>
      </c>
      <c r="F864" s="18" t="n">
        <f aca="false">Total!F864</f>
        <v>490.4</v>
      </c>
      <c r="G864" s="18" t="n">
        <f aca="false">Total!G864</f>
        <v>447.7</v>
      </c>
      <c r="H864" s="18" t="n">
        <f aca="false">Total!H864</f>
        <v>42.7</v>
      </c>
      <c r="I864" s="18" t="n">
        <f aca="false">Total!I864</f>
        <v>9.5</v>
      </c>
      <c r="J864" s="18" t="str">
        <f aca="false">IF($V864="","",INDEX('Stock Exchange'!F$5:F$2450,$V864))</f>
        <v/>
      </c>
      <c r="K864" s="18" t="str">
        <f aca="false">IF($V864="","",INDEX('Stock Exchange'!G$5:G$2450,$V864))</f>
        <v/>
      </c>
      <c r="L864" s="18" t="str">
        <f aca="false">IF($V864="","",INDEX('Stock Exchange'!H$5:H$2450,$V864))</f>
        <v/>
      </c>
      <c r="M864" s="18" t="str">
        <f aca="false">IF($V864="","",INDEX('Stock Exchange'!I$5:I$2450,$V864))</f>
        <v/>
      </c>
      <c r="N864" s="18" t="str">
        <f aca="false">IF($W864="","",INDEX(Primary!F$5:F$2450,$W864))</f>
        <v/>
      </c>
      <c r="O864" s="18" t="str">
        <f aca="false">IF($W864="","",INDEX(Primary!G$5:G$2450,$W864))</f>
        <v/>
      </c>
      <c r="P864" s="18" t="str">
        <f aca="false">IF($W864="","",INDEX(Primary!H$5:H$2450,$W864))</f>
        <v/>
      </c>
      <c r="Q864" s="18" t="str">
        <f aca="false">IF($W864="","",INDEX(Primary!I$5:I$2450,$W864))</f>
        <v/>
      </c>
      <c r="R864" s="19" t="str">
        <f aca="false">IF($E864="Yes",L864+P864,"")</f>
        <v/>
      </c>
      <c r="S864" s="19" t="str">
        <f aca="false">IF($E864="Yes",H864-R864,"")</f>
        <v/>
      </c>
      <c r="T864" s="6" t="str">
        <f aca="false">IF($E864="Yes",IF(ROUND(ABS(S864),2)&lt;=$T$2,"OK","CHECK"),"n/a")</f>
        <v>n/a</v>
      </c>
      <c r="U864" s="20" t="n">
        <f aca="false">Total!J864</f>
        <v>45.09</v>
      </c>
      <c r="V864" s="17" t="str">
        <f aca="false">IFERROR(MATCH($A864,'Stock Exchange'!$A$5:$A$2450,0),"")</f>
        <v/>
      </c>
      <c r="W864" s="17" t="str">
        <f aca="false">IFERROR(MATCH($A864,Primary!$A$5:$A$2450,0),"")</f>
        <v/>
      </c>
    </row>
    <row r="865" customFormat="false" ht="15" hidden="false" customHeight="false" outlineLevel="0" collapsed="false">
      <c r="A865" s="16" t="n">
        <f aca="false">Total!A865</f>
        <v>38148</v>
      </c>
      <c r="B865" s="17" t="n">
        <f aca="false">YEAR(A865)</f>
        <v>2004</v>
      </c>
      <c r="C865" s="17" t="n">
        <f aca="false">MONTH(A865)</f>
        <v>6</v>
      </c>
      <c r="D865" s="6" t="str">
        <f aca="false">IF(MONTH(A865)&gt;=4,"FY "&amp;YEAR(A865)&amp;"-"&amp;RIGHT(YEAR(A865)+1,2),"FY "&amp;(YEAR(A865)-1)&amp;"-"&amp;RIGHT(YEAR(A865),2))</f>
        <v>FY 2004-05</v>
      </c>
      <c r="E865" s="6" t="str">
        <f aca="false">IF(AND(V865&lt;&gt;"",W865&lt;&gt;""),"Yes","No")</f>
        <v>No</v>
      </c>
      <c r="F865" s="18" t="n">
        <f aca="false">Total!F865</f>
        <v>414.8</v>
      </c>
      <c r="G865" s="18" t="n">
        <f aca="false">Total!G865</f>
        <v>412.2</v>
      </c>
      <c r="H865" s="18" t="n">
        <f aca="false">Total!H865</f>
        <v>2.5</v>
      </c>
      <c r="I865" s="18" t="n">
        <f aca="false">Total!I865</f>
        <v>0.6</v>
      </c>
      <c r="J865" s="18" t="str">
        <f aca="false">IF($V865="","",INDEX('Stock Exchange'!F$5:F$2450,$V865))</f>
        <v/>
      </c>
      <c r="K865" s="18" t="str">
        <f aca="false">IF($V865="","",INDEX('Stock Exchange'!G$5:G$2450,$V865))</f>
        <v/>
      </c>
      <c r="L865" s="18" t="str">
        <f aca="false">IF($V865="","",INDEX('Stock Exchange'!H$5:H$2450,$V865))</f>
        <v/>
      </c>
      <c r="M865" s="18" t="str">
        <f aca="false">IF($V865="","",INDEX('Stock Exchange'!I$5:I$2450,$V865))</f>
        <v/>
      </c>
      <c r="N865" s="18" t="str">
        <f aca="false">IF($W865="","",INDEX(Primary!F$5:F$2450,$W865))</f>
        <v/>
      </c>
      <c r="O865" s="18" t="str">
        <f aca="false">IF($W865="","",INDEX(Primary!G$5:G$2450,$W865))</f>
        <v/>
      </c>
      <c r="P865" s="18" t="str">
        <f aca="false">IF($W865="","",INDEX(Primary!H$5:H$2450,$W865))</f>
        <v/>
      </c>
      <c r="Q865" s="18" t="str">
        <f aca="false">IF($W865="","",INDEX(Primary!I$5:I$2450,$W865))</f>
        <v/>
      </c>
      <c r="R865" s="19" t="str">
        <f aca="false">IF($E865="Yes",L865+P865,"")</f>
        <v/>
      </c>
      <c r="S865" s="19" t="str">
        <f aca="false">IF($E865="Yes",H865-R865,"")</f>
        <v/>
      </c>
      <c r="T865" s="6" t="str">
        <f aca="false">IF($E865="Yes",IF(ROUND(ABS(S865),2)&lt;=$T$2,"OK","CHECK"),"n/a")</f>
        <v>n/a</v>
      </c>
      <c r="U865" s="20" t="n">
        <f aca="false">Total!J865</f>
        <v>44.98</v>
      </c>
      <c r="V865" s="17" t="str">
        <f aca="false">IFERROR(MATCH($A865,'Stock Exchange'!$A$5:$A$2450,0),"")</f>
        <v/>
      </c>
      <c r="W865" s="17" t="str">
        <f aca="false">IFERROR(MATCH($A865,Primary!$A$5:$A$2450,0),"")</f>
        <v/>
      </c>
    </row>
    <row r="866" customFormat="false" ht="15" hidden="false" customHeight="false" outlineLevel="0" collapsed="false">
      <c r="A866" s="16" t="n">
        <f aca="false">Total!A866</f>
        <v>38149</v>
      </c>
      <c r="B866" s="17" t="n">
        <f aca="false">YEAR(A866)</f>
        <v>2004</v>
      </c>
      <c r="C866" s="17" t="n">
        <f aca="false">MONTH(A866)</f>
        <v>6</v>
      </c>
      <c r="D866" s="6" t="str">
        <f aca="false">IF(MONTH(A866)&gt;=4,"FY "&amp;YEAR(A866)&amp;"-"&amp;RIGHT(YEAR(A866)+1,2),"FY "&amp;(YEAR(A866)-1)&amp;"-"&amp;RIGHT(YEAR(A866),2))</f>
        <v>FY 2004-05</v>
      </c>
      <c r="E866" s="6" t="str">
        <f aca="false">IF(AND(V866&lt;&gt;"",W866&lt;&gt;""),"Yes","No")</f>
        <v>No</v>
      </c>
      <c r="F866" s="18" t="n">
        <f aca="false">Total!F866</f>
        <v>333.4</v>
      </c>
      <c r="G866" s="18" t="n">
        <f aca="false">Total!G866</f>
        <v>394.4</v>
      </c>
      <c r="H866" s="18" t="n">
        <f aca="false">Total!H866</f>
        <v>-61.1</v>
      </c>
      <c r="I866" s="18" t="n">
        <f aca="false">Total!I866</f>
        <v>-13.6</v>
      </c>
      <c r="J866" s="18" t="str">
        <f aca="false">IF($V866="","",INDEX('Stock Exchange'!F$5:F$2450,$V866))</f>
        <v/>
      </c>
      <c r="K866" s="18" t="str">
        <f aca="false">IF($V866="","",INDEX('Stock Exchange'!G$5:G$2450,$V866))</f>
        <v/>
      </c>
      <c r="L866" s="18" t="str">
        <f aca="false">IF($V866="","",INDEX('Stock Exchange'!H$5:H$2450,$V866))</f>
        <v/>
      </c>
      <c r="M866" s="18" t="str">
        <f aca="false">IF($V866="","",INDEX('Stock Exchange'!I$5:I$2450,$V866))</f>
        <v/>
      </c>
      <c r="N866" s="18" t="str">
        <f aca="false">IF($W866="","",INDEX(Primary!F$5:F$2450,$W866))</f>
        <v/>
      </c>
      <c r="O866" s="18" t="str">
        <f aca="false">IF($W866="","",INDEX(Primary!G$5:G$2450,$W866))</f>
        <v/>
      </c>
      <c r="P866" s="18" t="str">
        <f aca="false">IF($W866="","",INDEX(Primary!H$5:H$2450,$W866))</f>
        <v/>
      </c>
      <c r="Q866" s="18" t="str">
        <f aca="false">IF($W866="","",INDEX(Primary!I$5:I$2450,$W866))</f>
        <v/>
      </c>
      <c r="R866" s="19" t="str">
        <f aca="false">IF($E866="Yes",L866+P866,"")</f>
        <v/>
      </c>
      <c r="S866" s="19" t="str">
        <f aca="false">IF($E866="Yes",H866-R866,"")</f>
        <v/>
      </c>
      <c r="T866" s="6" t="str">
        <f aca="false">IF($E866="Yes",IF(ROUND(ABS(S866),2)&lt;=$T$2,"OK","CHECK"),"n/a")</f>
        <v>n/a</v>
      </c>
      <c r="U866" s="20" t="n">
        <f aca="false">Total!J866</f>
        <v>45.07</v>
      </c>
      <c r="V866" s="17" t="str">
        <f aca="false">IFERROR(MATCH($A866,'Stock Exchange'!$A$5:$A$2450,0),"")</f>
        <v/>
      </c>
      <c r="W866" s="17" t="str">
        <f aca="false">IFERROR(MATCH($A866,Primary!$A$5:$A$2450,0),"")</f>
        <v/>
      </c>
    </row>
    <row r="867" customFormat="false" ht="15" hidden="false" customHeight="false" outlineLevel="0" collapsed="false">
      <c r="A867" s="16" t="n">
        <f aca="false">Total!A867</f>
        <v>38152</v>
      </c>
      <c r="B867" s="17" t="n">
        <f aca="false">YEAR(A867)</f>
        <v>2004</v>
      </c>
      <c r="C867" s="17" t="n">
        <f aca="false">MONTH(A867)</f>
        <v>6</v>
      </c>
      <c r="D867" s="6" t="str">
        <f aca="false">IF(MONTH(A867)&gt;=4,"FY "&amp;YEAR(A867)&amp;"-"&amp;RIGHT(YEAR(A867)+1,2),"FY "&amp;(YEAR(A867)-1)&amp;"-"&amp;RIGHT(YEAR(A867),2))</f>
        <v>FY 2004-05</v>
      </c>
      <c r="E867" s="6" t="str">
        <f aca="false">IF(AND(V867&lt;&gt;"",W867&lt;&gt;""),"Yes","No")</f>
        <v>No</v>
      </c>
      <c r="F867" s="18" t="n">
        <f aca="false">Total!F867</f>
        <v>303.3</v>
      </c>
      <c r="G867" s="18" t="n">
        <f aca="false">Total!G867</f>
        <v>429.3</v>
      </c>
      <c r="H867" s="18" t="n">
        <f aca="false">Total!H867</f>
        <v>-126</v>
      </c>
      <c r="I867" s="18" t="n">
        <f aca="false">Total!I867</f>
        <v>-27.9</v>
      </c>
      <c r="J867" s="18" t="str">
        <f aca="false">IF($V867="","",INDEX('Stock Exchange'!F$5:F$2450,$V867))</f>
        <v/>
      </c>
      <c r="K867" s="18" t="str">
        <f aca="false">IF($V867="","",INDEX('Stock Exchange'!G$5:G$2450,$V867))</f>
        <v/>
      </c>
      <c r="L867" s="18" t="str">
        <f aca="false">IF($V867="","",INDEX('Stock Exchange'!H$5:H$2450,$V867))</f>
        <v/>
      </c>
      <c r="M867" s="18" t="str">
        <f aca="false">IF($V867="","",INDEX('Stock Exchange'!I$5:I$2450,$V867))</f>
        <v/>
      </c>
      <c r="N867" s="18" t="str">
        <f aca="false">IF($W867="","",INDEX(Primary!F$5:F$2450,$W867))</f>
        <v/>
      </c>
      <c r="O867" s="18" t="str">
        <f aca="false">IF($W867="","",INDEX(Primary!G$5:G$2450,$W867))</f>
        <v/>
      </c>
      <c r="P867" s="18" t="str">
        <f aca="false">IF($W867="","",INDEX(Primary!H$5:H$2450,$W867))</f>
        <v/>
      </c>
      <c r="Q867" s="18" t="str">
        <f aca="false">IF($W867="","",INDEX(Primary!I$5:I$2450,$W867))</f>
        <v/>
      </c>
      <c r="R867" s="19" t="str">
        <f aca="false">IF($E867="Yes",L867+P867,"")</f>
        <v/>
      </c>
      <c r="S867" s="19" t="str">
        <f aca="false">IF($E867="Yes",H867-R867,"")</f>
        <v/>
      </c>
      <c r="T867" s="6" t="str">
        <f aca="false">IF($E867="Yes",IF(ROUND(ABS(S867),2)&lt;=$T$2,"OK","CHECK"),"n/a")</f>
        <v>n/a</v>
      </c>
      <c r="U867" s="20" t="n">
        <f aca="false">Total!J867</f>
        <v>45.09</v>
      </c>
      <c r="V867" s="17" t="str">
        <f aca="false">IFERROR(MATCH($A867,'Stock Exchange'!$A$5:$A$2450,0),"")</f>
        <v/>
      </c>
      <c r="W867" s="17" t="str">
        <f aca="false">IFERROR(MATCH($A867,Primary!$A$5:$A$2450,0),"")</f>
        <v/>
      </c>
    </row>
    <row r="868" customFormat="false" ht="15" hidden="false" customHeight="false" outlineLevel="0" collapsed="false">
      <c r="A868" s="16" t="n">
        <f aca="false">Total!A868</f>
        <v>38153</v>
      </c>
      <c r="B868" s="17" t="n">
        <f aca="false">YEAR(A868)</f>
        <v>2004</v>
      </c>
      <c r="C868" s="17" t="n">
        <f aca="false">MONTH(A868)</f>
        <v>6</v>
      </c>
      <c r="D868" s="6" t="str">
        <f aca="false">IF(MONTH(A868)&gt;=4,"FY "&amp;YEAR(A868)&amp;"-"&amp;RIGHT(YEAR(A868)+1,2),"FY "&amp;(YEAR(A868)-1)&amp;"-"&amp;RIGHT(YEAR(A868),2))</f>
        <v>FY 2004-05</v>
      </c>
      <c r="E868" s="6" t="str">
        <f aca="false">IF(AND(V868&lt;&gt;"",W868&lt;&gt;""),"Yes","No")</f>
        <v>No</v>
      </c>
      <c r="F868" s="18" t="n">
        <f aca="false">Total!F868</f>
        <v>373.8</v>
      </c>
      <c r="G868" s="18" t="n">
        <f aca="false">Total!G868</f>
        <v>246.6</v>
      </c>
      <c r="H868" s="18" t="n">
        <f aca="false">Total!H868</f>
        <v>127.3</v>
      </c>
      <c r="I868" s="18" t="n">
        <f aca="false">Total!I868</f>
        <v>28.1</v>
      </c>
      <c r="J868" s="18" t="str">
        <f aca="false">IF($V868="","",INDEX('Stock Exchange'!F$5:F$2450,$V868))</f>
        <v/>
      </c>
      <c r="K868" s="18" t="str">
        <f aca="false">IF($V868="","",INDEX('Stock Exchange'!G$5:G$2450,$V868))</f>
        <v/>
      </c>
      <c r="L868" s="18" t="str">
        <f aca="false">IF($V868="","",INDEX('Stock Exchange'!H$5:H$2450,$V868))</f>
        <v/>
      </c>
      <c r="M868" s="18" t="str">
        <f aca="false">IF($V868="","",INDEX('Stock Exchange'!I$5:I$2450,$V868))</f>
        <v/>
      </c>
      <c r="N868" s="18" t="str">
        <f aca="false">IF($W868="","",INDEX(Primary!F$5:F$2450,$W868))</f>
        <v/>
      </c>
      <c r="O868" s="18" t="str">
        <f aca="false">IF($W868="","",INDEX(Primary!G$5:G$2450,$W868))</f>
        <v/>
      </c>
      <c r="P868" s="18" t="str">
        <f aca="false">IF($W868="","",INDEX(Primary!H$5:H$2450,$W868))</f>
        <v/>
      </c>
      <c r="Q868" s="18" t="str">
        <f aca="false">IF($W868="","",INDEX(Primary!I$5:I$2450,$W868))</f>
        <v/>
      </c>
      <c r="R868" s="19" t="str">
        <f aca="false">IF($E868="Yes",L868+P868,"")</f>
        <v/>
      </c>
      <c r="S868" s="19" t="str">
        <f aca="false">IF($E868="Yes",H868-R868,"")</f>
        <v/>
      </c>
      <c r="T868" s="6" t="str">
        <f aca="false">IF($E868="Yes",IF(ROUND(ABS(S868),2)&lt;=$T$2,"OK","CHECK"),"n/a")</f>
        <v>n/a</v>
      </c>
      <c r="U868" s="20" t="n">
        <f aca="false">Total!J868</f>
        <v>45.26</v>
      </c>
      <c r="V868" s="17" t="str">
        <f aca="false">IFERROR(MATCH($A868,'Stock Exchange'!$A$5:$A$2450,0),"")</f>
        <v/>
      </c>
      <c r="W868" s="17" t="str">
        <f aca="false">IFERROR(MATCH($A868,Primary!$A$5:$A$2450,0),"")</f>
        <v/>
      </c>
    </row>
    <row r="869" customFormat="false" ht="15" hidden="false" customHeight="false" outlineLevel="0" collapsed="false">
      <c r="A869" s="16" t="n">
        <f aca="false">Total!A869</f>
        <v>38154</v>
      </c>
      <c r="B869" s="17" t="n">
        <f aca="false">YEAR(A869)</f>
        <v>2004</v>
      </c>
      <c r="C869" s="17" t="n">
        <f aca="false">MONTH(A869)</f>
        <v>6</v>
      </c>
      <c r="D869" s="6" t="str">
        <f aca="false">IF(MONTH(A869)&gt;=4,"FY "&amp;YEAR(A869)&amp;"-"&amp;RIGHT(YEAR(A869)+1,2),"FY "&amp;(YEAR(A869)-1)&amp;"-"&amp;RIGHT(YEAR(A869),2))</f>
        <v>FY 2004-05</v>
      </c>
      <c r="E869" s="6" t="str">
        <f aca="false">IF(AND(V869&lt;&gt;"",W869&lt;&gt;""),"Yes","No")</f>
        <v>No</v>
      </c>
      <c r="F869" s="18" t="n">
        <f aca="false">Total!F869</f>
        <v>508.3</v>
      </c>
      <c r="G869" s="18" t="n">
        <f aca="false">Total!G869</f>
        <v>399.1</v>
      </c>
      <c r="H869" s="18" t="n">
        <f aca="false">Total!H869</f>
        <v>109.2</v>
      </c>
      <c r="I869" s="18" t="n">
        <f aca="false">Total!I869</f>
        <v>24.1</v>
      </c>
      <c r="J869" s="18" t="str">
        <f aca="false">IF($V869="","",INDEX('Stock Exchange'!F$5:F$2450,$V869))</f>
        <v/>
      </c>
      <c r="K869" s="18" t="str">
        <f aca="false">IF($V869="","",INDEX('Stock Exchange'!G$5:G$2450,$V869))</f>
        <v/>
      </c>
      <c r="L869" s="18" t="str">
        <f aca="false">IF($V869="","",INDEX('Stock Exchange'!H$5:H$2450,$V869))</f>
        <v/>
      </c>
      <c r="M869" s="18" t="str">
        <f aca="false">IF($V869="","",INDEX('Stock Exchange'!I$5:I$2450,$V869))</f>
        <v/>
      </c>
      <c r="N869" s="18" t="str">
        <f aca="false">IF($W869="","",INDEX(Primary!F$5:F$2450,$W869))</f>
        <v/>
      </c>
      <c r="O869" s="18" t="str">
        <f aca="false">IF($W869="","",INDEX(Primary!G$5:G$2450,$W869))</f>
        <v/>
      </c>
      <c r="P869" s="18" t="str">
        <f aca="false">IF($W869="","",INDEX(Primary!H$5:H$2450,$W869))</f>
        <v/>
      </c>
      <c r="Q869" s="18" t="str">
        <f aca="false">IF($W869="","",INDEX(Primary!I$5:I$2450,$W869))</f>
        <v/>
      </c>
      <c r="R869" s="19" t="str">
        <f aca="false">IF($E869="Yes",L869+P869,"")</f>
        <v/>
      </c>
      <c r="S869" s="19" t="str">
        <f aca="false">IF($E869="Yes",H869-R869,"")</f>
        <v/>
      </c>
      <c r="T869" s="6" t="str">
        <f aca="false">IF($E869="Yes",IF(ROUND(ABS(S869),2)&lt;=$T$2,"OK","CHECK"),"n/a")</f>
        <v>n/a</v>
      </c>
      <c r="U869" s="20" t="n">
        <f aca="false">Total!J869</f>
        <v>45.28</v>
      </c>
      <c r="V869" s="17" t="str">
        <f aca="false">IFERROR(MATCH($A869,'Stock Exchange'!$A$5:$A$2450,0),"")</f>
        <v/>
      </c>
      <c r="W869" s="17" t="str">
        <f aca="false">IFERROR(MATCH($A869,Primary!$A$5:$A$2450,0),"")</f>
        <v/>
      </c>
    </row>
    <row r="870" customFormat="false" ht="15" hidden="false" customHeight="false" outlineLevel="0" collapsed="false">
      <c r="A870" s="16" t="n">
        <f aca="false">Total!A870</f>
        <v>38155</v>
      </c>
      <c r="B870" s="17" t="n">
        <f aca="false">YEAR(A870)</f>
        <v>2004</v>
      </c>
      <c r="C870" s="17" t="n">
        <f aca="false">MONTH(A870)</f>
        <v>6</v>
      </c>
      <c r="D870" s="6" t="str">
        <f aca="false">IF(MONTH(A870)&gt;=4,"FY "&amp;YEAR(A870)&amp;"-"&amp;RIGHT(YEAR(A870)+1,2),"FY "&amp;(YEAR(A870)-1)&amp;"-"&amp;RIGHT(YEAR(A870),2))</f>
        <v>FY 2004-05</v>
      </c>
      <c r="E870" s="6" t="str">
        <f aca="false">IF(AND(V870&lt;&gt;"",W870&lt;&gt;""),"Yes","No")</f>
        <v>No</v>
      </c>
      <c r="F870" s="18" t="n">
        <f aca="false">Total!F870</f>
        <v>333.9</v>
      </c>
      <c r="G870" s="18" t="n">
        <f aca="false">Total!G870</f>
        <v>327.4</v>
      </c>
      <c r="H870" s="18" t="n">
        <f aca="false">Total!H870</f>
        <v>6.4</v>
      </c>
      <c r="I870" s="18" t="n">
        <f aca="false">Total!I870</f>
        <v>1.4</v>
      </c>
      <c r="J870" s="18" t="str">
        <f aca="false">IF($V870="","",INDEX('Stock Exchange'!F$5:F$2450,$V870))</f>
        <v/>
      </c>
      <c r="K870" s="18" t="str">
        <f aca="false">IF($V870="","",INDEX('Stock Exchange'!G$5:G$2450,$V870))</f>
        <v/>
      </c>
      <c r="L870" s="18" t="str">
        <f aca="false">IF($V870="","",INDEX('Stock Exchange'!H$5:H$2450,$V870))</f>
        <v/>
      </c>
      <c r="M870" s="18" t="str">
        <f aca="false">IF($V870="","",INDEX('Stock Exchange'!I$5:I$2450,$V870))</f>
        <v/>
      </c>
      <c r="N870" s="18" t="str">
        <f aca="false">IF($W870="","",INDEX(Primary!F$5:F$2450,$W870))</f>
        <v/>
      </c>
      <c r="O870" s="18" t="str">
        <f aca="false">IF($W870="","",INDEX(Primary!G$5:G$2450,$W870))</f>
        <v/>
      </c>
      <c r="P870" s="18" t="str">
        <f aca="false">IF($W870="","",INDEX(Primary!H$5:H$2450,$W870))</f>
        <v/>
      </c>
      <c r="Q870" s="18" t="str">
        <f aca="false">IF($W870="","",INDEX(Primary!I$5:I$2450,$W870))</f>
        <v/>
      </c>
      <c r="R870" s="19" t="str">
        <f aca="false">IF($E870="Yes",L870+P870,"")</f>
        <v/>
      </c>
      <c r="S870" s="19" t="str">
        <f aca="false">IF($E870="Yes",H870-R870,"")</f>
        <v/>
      </c>
      <c r="T870" s="6" t="str">
        <f aca="false">IF($E870="Yes",IF(ROUND(ABS(S870),2)&lt;=$T$2,"OK","CHECK"),"n/a")</f>
        <v>n/a</v>
      </c>
      <c r="U870" s="20" t="n">
        <f aca="false">Total!J870</f>
        <v>45.39</v>
      </c>
      <c r="V870" s="17" t="str">
        <f aca="false">IFERROR(MATCH($A870,'Stock Exchange'!$A$5:$A$2450,0),"")</f>
        <v/>
      </c>
      <c r="W870" s="17" t="str">
        <f aca="false">IFERROR(MATCH($A870,Primary!$A$5:$A$2450,0),"")</f>
        <v/>
      </c>
    </row>
    <row r="871" customFormat="false" ht="15" hidden="false" customHeight="false" outlineLevel="0" collapsed="false">
      <c r="A871" s="16" t="n">
        <f aca="false">Total!A871</f>
        <v>38156</v>
      </c>
      <c r="B871" s="17" t="n">
        <f aca="false">YEAR(A871)</f>
        <v>2004</v>
      </c>
      <c r="C871" s="17" t="n">
        <f aca="false">MONTH(A871)</f>
        <v>6</v>
      </c>
      <c r="D871" s="6" t="str">
        <f aca="false">IF(MONTH(A871)&gt;=4,"FY "&amp;YEAR(A871)&amp;"-"&amp;RIGHT(YEAR(A871)+1,2),"FY "&amp;(YEAR(A871)-1)&amp;"-"&amp;RIGHT(YEAR(A871),2))</f>
        <v>FY 2004-05</v>
      </c>
      <c r="E871" s="6" t="str">
        <f aca="false">IF(AND(V871&lt;&gt;"",W871&lt;&gt;""),"Yes","No")</f>
        <v>No</v>
      </c>
      <c r="F871" s="18" t="n">
        <f aca="false">Total!F871</f>
        <v>396.7</v>
      </c>
      <c r="G871" s="18" t="n">
        <f aca="false">Total!G871</f>
        <v>408</v>
      </c>
      <c r="H871" s="18" t="n">
        <f aca="false">Total!H871</f>
        <v>-11.3</v>
      </c>
      <c r="I871" s="18" t="n">
        <f aca="false">Total!I871</f>
        <v>-2.5</v>
      </c>
      <c r="J871" s="18" t="str">
        <f aca="false">IF($V871="","",INDEX('Stock Exchange'!F$5:F$2450,$V871))</f>
        <v/>
      </c>
      <c r="K871" s="18" t="str">
        <f aca="false">IF($V871="","",INDEX('Stock Exchange'!G$5:G$2450,$V871))</f>
        <v/>
      </c>
      <c r="L871" s="18" t="str">
        <f aca="false">IF($V871="","",INDEX('Stock Exchange'!H$5:H$2450,$V871))</f>
        <v/>
      </c>
      <c r="M871" s="18" t="str">
        <f aca="false">IF($V871="","",INDEX('Stock Exchange'!I$5:I$2450,$V871))</f>
        <v/>
      </c>
      <c r="N871" s="18" t="str">
        <f aca="false">IF($W871="","",INDEX(Primary!F$5:F$2450,$W871))</f>
        <v/>
      </c>
      <c r="O871" s="18" t="str">
        <f aca="false">IF($W871="","",INDEX(Primary!G$5:G$2450,$W871))</f>
        <v/>
      </c>
      <c r="P871" s="18" t="str">
        <f aca="false">IF($W871="","",INDEX(Primary!H$5:H$2450,$W871))</f>
        <v/>
      </c>
      <c r="Q871" s="18" t="str">
        <f aca="false">IF($W871="","",INDEX(Primary!I$5:I$2450,$W871))</f>
        <v/>
      </c>
      <c r="R871" s="19" t="str">
        <f aca="false">IF($E871="Yes",L871+P871,"")</f>
        <v/>
      </c>
      <c r="S871" s="19" t="str">
        <f aca="false">IF($E871="Yes",H871-R871,"")</f>
        <v/>
      </c>
      <c r="T871" s="6" t="str">
        <f aca="false">IF($E871="Yes",IF(ROUND(ABS(S871),2)&lt;=$T$2,"OK","CHECK"),"n/a")</f>
        <v>n/a</v>
      </c>
      <c r="U871" s="20" t="n">
        <f aca="false">Total!J871</f>
        <v>45.54</v>
      </c>
      <c r="V871" s="17" t="str">
        <f aca="false">IFERROR(MATCH($A871,'Stock Exchange'!$A$5:$A$2450,0),"")</f>
        <v/>
      </c>
      <c r="W871" s="17" t="str">
        <f aca="false">IFERROR(MATCH($A871,Primary!$A$5:$A$2450,0),"")</f>
        <v/>
      </c>
    </row>
    <row r="872" customFormat="false" ht="15" hidden="false" customHeight="false" outlineLevel="0" collapsed="false">
      <c r="A872" s="16" t="n">
        <f aca="false">Total!A872</f>
        <v>38159</v>
      </c>
      <c r="B872" s="17" t="n">
        <f aca="false">YEAR(A872)</f>
        <v>2004</v>
      </c>
      <c r="C872" s="17" t="n">
        <f aca="false">MONTH(A872)</f>
        <v>6</v>
      </c>
      <c r="D872" s="6" t="str">
        <f aca="false">IF(MONTH(A872)&gt;=4,"FY "&amp;YEAR(A872)&amp;"-"&amp;RIGHT(YEAR(A872)+1,2),"FY "&amp;(YEAR(A872)-1)&amp;"-"&amp;RIGHT(YEAR(A872),2))</f>
        <v>FY 2004-05</v>
      </c>
      <c r="E872" s="6" t="str">
        <f aca="false">IF(AND(V872&lt;&gt;"",W872&lt;&gt;""),"Yes","No")</f>
        <v>No</v>
      </c>
      <c r="F872" s="18" t="n">
        <f aca="false">Total!F872</f>
        <v>373.5</v>
      </c>
      <c r="G872" s="18" t="n">
        <f aca="false">Total!G872</f>
        <v>389.2</v>
      </c>
      <c r="H872" s="18" t="n">
        <f aca="false">Total!H872</f>
        <v>-15.8</v>
      </c>
      <c r="I872" s="18" t="n">
        <f aca="false">Total!I872</f>
        <v>-3.5</v>
      </c>
      <c r="J872" s="18" t="str">
        <f aca="false">IF($V872="","",INDEX('Stock Exchange'!F$5:F$2450,$V872))</f>
        <v/>
      </c>
      <c r="K872" s="18" t="str">
        <f aca="false">IF($V872="","",INDEX('Stock Exchange'!G$5:G$2450,$V872))</f>
        <v/>
      </c>
      <c r="L872" s="18" t="str">
        <f aca="false">IF($V872="","",INDEX('Stock Exchange'!H$5:H$2450,$V872))</f>
        <v/>
      </c>
      <c r="M872" s="18" t="str">
        <f aca="false">IF($V872="","",INDEX('Stock Exchange'!I$5:I$2450,$V872))</f>
        <v/>
      </c>
      <c r="N872" s="18" t="str">
        <f aca="false">IF($W872="","",INDEX(Primary!F$5:F$2450,$W872))</f>
        <v/>
      </c>
      <c r="O872" s="18" t="str">
        <f aca="false">IF($W872="","",INDEX(Primary!G$5:G$2450,$W872))</f>
        <v/>
      </c>
      <c r="P872" s="18" t="str">
        <f aca="false">IF($W872="","",INDEX(Primary!H$5:H$2450,$W872))</f>
        <v/>
      </c>
      <c r="Q872" s="18" t="str">
        <f aca="false">IF($W872="","",INDEX(Primary!I$5:I$2450,$W872))</f>
        <v/>
      </c>
      <c r="R872" s="19" t="str">
        <f aca="false">IF($E872="Yes",L872+P872,"")</f>
        <v/>
      </c>
      <c r="S872" s="19" t="str">
        <f aca="false">IF($E872="Yes",H872-R872,"")</f>
        <v/>
      </c>
      <c r="T872" s="6" t="str">
        <f aca="false">IF($E872="Yes",IF(ROUND(ABS(S872),2)&lt;=$T$2,"OK","CHECK"),"n/a")</f>
        <v>n/a</v>
      </c>
      <c r="U872" s="20" t="n">
        <f aca="false">Total!J872</f>
        <v>45.63</v>
      </c>
      <c r="V872" s="17" t="str">
        <f aca="false">IFERROR(MATCH($A872,'Stock Exchange'!$A$5:$A$2450,0),"")</f>
        <v/>
      </c>
      <c r="W872" s="17" t="str">
        <f aca="false">IFERROR(MATCH($A872,Primary!$A$5:$A$2450,0),"")</f>
        <v/>
      </c>
    </row>
    <row r="873" customFormat="false" ht="15" hidden="false" customHeight="false" outlineLevel="0" collapsed="false">
      <c r="A873" s="16" t="n">
        <f aca="false">Total!A873</f>
        <v>38160</v>
      </c>
      <c r="B873" s="17" t="n">
        <f aca="false">YEAR(A873)</f>
        <v>2004</v>
      </c>
      <c r="C873" s="17" t="n">
        <f aca="false">MONTH(A873)</f>
        <v>6</v>
      </c>
      <c r="D873" s="6" t="str">
        <f aca="false">IF(MONTH(A873)&gt;=4,"FY "&amp;YEAR(A873)&amp;"-"&amp;RIGHT(YEAR(A873)+1,2),"FY "&amp;(YEAR(A873)-1)&amp;"-"&amp;RIGHT(YEAR(A873),2))</f>
        <v>FY 2004-05</v>
      </c>
      <c r="E873" s="6" t="str">
        <f aca="false">IF(AND(V873&lt;&gt;"",W873&lt;&gt;""),"Yes","No")</f>
        <v>No</v>
      </c>
      <c r="F873" s="18" t="n">
        <f aca="false">Total!F873</f>
        <v>375.3</v>
      </c>
      <c r="G873" s="18" t="n">
        <f aca="false">Total!G873</f>
        <v>354.5</v>
      </c>
      <c r="H873" s="18" t="n">
        <f aca="false">Total!H873</f>
        <v>20.8</v>
      </c>
      <c r="I873" s="18" t="n">
        <f aca="false">Total!I873</f>
        <v>4.5</v>
      </c>
      <c r="J873" s="18" t="str">
        <f aca="false">IF($V873="","",INDEX('Stock Exchange'!F$5:F$2450,$V873))</f>
        <v/>
      </c>
      <c r="K873" s="18" t="str">
        <f aca="false">IF($V873="","",INDEX('Stock Exchange'!G$5:G$2450,$V873))</f>
        <v/>
      </c>
      <c r="L873" s="18" t="str">
        <f aca="false">IF($V873="","",INDEX('Stock Exchange'!H$5:H$2450,$V873))</f>
        <v/>
      </c>
      <c r="M873" s="18" t="str">
        <f aca="false">IF($V873="","",INDEX('Stock Exchange'!I$5:I$2450,$V873))</f>
        <v/>
      </c>
      <c r="N873" s="18" t="str">
        <f aca="false">IF($W873="","",INDEX(Primary!F$5:F$2450,$W873))</f>
        <v/>
      </c>
      <c r="O873" s="18" t="str">
        <f aca="false">IF($W873="","",INDEX(Primary!G$5:G$2450,$W873))</f>
        <v/>
      </c>
      <c r="P873" s="18" t="str">
        <f aca="false">IF($W873="","",INDEX(Primary!H$5:H$2450,$W873))</f>
        <v/>
      </c>
      <c r="Q873" s="18" t="str">
        <f aca="false">IF($W873="","",INDEX(Primary!I$5:I$2450,$W873))</f>
        <v/>
      </c>
      <c r="R873" s="19" t="str">
        <f aca="false">IF($E873="Yes",L873+P873,"")</f>
        <v/>
      </c>
      <c r="S873" s="19" t="str">
        <f aca="false">IF($E873="Yes",H873-R873,"")</f>
        <v/>
      </c>
      <c r="T873" s="6" t="str">
        <f aca="false">IF($E873="Yes",IF(ROUND(ABS(S873),2)&lt;=$T$2,"OK","CHECK"),"n/a")</f>
        <v>n/a</v>
      </c>
      <c r="U873" s="20" t="n">
        <f aca="false">Total!J873</f>
        <v>45.82</v>
      </c>
      <c r="V873" s="17" t="str">
        <f aca="false">IFERROR(MATCH($A873,'Stock Exchange'!$A$5:$A$2450,0),"")</f>
        <v/>
      </c>
      <c r="W873" s="17" t="str">
        <f aca="false">IFERROR(MATCH($A873,Primary!$A$5:$A$2450,0),"")</f>
        <v/>
      </c>
    </row>
    <row r="874" customFormat="false" ht="15" hidden="false" customHeight="false" outlineLevel="0" collapsed="false">
      <c r="A874" s="16" t="n">
        <f aca="false">Total!A874</f>
        <v>38161</v>
      </c>
      <c r="B874" s="17" t="n">
        <f aca="false">YEAR(A874)</f>
        <v>2004</v>
      </c>
      <c r="C874" s="17" t="n">
        <f aca="false">MONTH(A874)</f>
        <v>6</v>
      </c>
      <c r="D874" s="6" t="str">
        <f aca="false">IF(MONTH(A874)&gt;=4,"FY "&amp;YEAR(A874)&amp;"-"&amp;RIGHT(YEAR(A874)+1,2),"FY "&amp;(YEAR(A874)-1)&amp;"-"&amp;RIGHT(YEAR(A874),2))</f>
        <v>FY 2004-05</v>
      </c>
      <c r="E874" s="6" t="str">
        <f aca="false">IF(AND(V874&lt;&gt;"",W874&lt;&gt;""),"Yes","No")</f>
        <v>No</v>
      </c>
      <c r="F874" s="18" t="n">
        <f aca="false">Total!F874</f>
        <v>298.1</v>
      </c>
      <c r="G874" s="18" t="n">
        <f aca="false">Total!G874</f>
        <v>432</v>
      </c>
      <c r="H874" s="18" t="n">
        <f aca="false">Total!H874</f>
        <v>-134</v>
      </c>
      <c r="I874" s="18" t="n">
        <f aca="false">Total!I874</f>
        <v>-29</v>
      </c>
      <c r="J874" s="18" t="str">
        <f aca="false">IF($V874="","",INDEX('Stock Exchange'!F$5:F$2450,$V874))</f>
        <v/>
      </c>
      <c r="K874" s="18" t="str">
        <f aca="false">IF($V874="","",INDEX('Stock Exchange'!G$5:G$2450,$V874))</f>
        <v/>
      </c>
      <c r="L874" s="18" t="str">
        <f aca="false">IF($V874="","",INDEX('Stock Exchange'!H$5:H$2450,$V874))</f>
        <v/>
      </c>
      <c r="M874" s="18" t="str">
        <f aca="false">IF($V874="","",INDEX('Stock Exchange'!I$5:I$2450,$V874))</f>
        <v/>
      </c>
      <c r="N874" s="18" t="str">
        <f aca="false">IF($W874="","",INDEX(Primary!F$5:F$2450,$W874))</f>
        <v/>
      </c>
      <c r="O874" s="18" t="str">
        <f aca="false">IF($W874="","",INDEX(Primary!G$5:G$2450,$W874))</f>
        <v/>
      </c>
      <c r="P874" s="18" t="str">
        <f aca="false">IF($W874="","",INDEX(Primary!H$5:H$2450,$W874))</f>
        <v/>
      </c>
      <c r="Q874" s="18" t="str">
        <f aca="false">IF($W874="","",INDEX(Primary!I$5:I$2450,$W874))</f>
        <v/>
      </c>
      <c r="R874" s="19" t="str">
        <f aca="false">IF($E874="Yes",L874+P874,"")</f>
        <v/>
      </c>
      <c r="S874" s="19" t="str">
        <f aca="false">IF($E874="Yes",H874-R874,"")</f>
        <v/>
      </c>
      <c r="T874" s="6" t="str">
        <f aca="false">IF($E874="Yes",IF(ROUND(ABS(S874),2)&lt;=$T$2,"OK","CHECK"),"n/a")</f>
        <v>n/a</v>
      </c>
      <c r="U874" s="20" t="n">
        <f aca="false">Total!J874</f>
        <v>46.2</v>
      </c>
      <c r="V874" s="17" t="str">
        <f aca="false">IFERROR(MATCH($A874,'Stock Exchange'!$A$5:$A$2450,0),"")</f>
        <v/>
      </c>
      <c r="W874" s="17" t="str">
        <f aca="false">IFERROR(MATCH($A874,Primary!$A$5:$A$2450,0),"")</f>
        <v/>
      </c>
    </row>
    <row r="875" customFormat="false" ht="15" hidden="false" customHeight="false" outlineLevel="0" collapsed="false">
      <c r="A875" s="16" t="n">
        <f aca="false">Total!A875</f>
        <v>38162</v>
      </c>
      <c r="B875" s="17" t="n">
        <f aca="false">YEAR(A875)</f>
        <v>2004</v>
      </c>
      <c r="C875" s="17" t="n">
        <f aca="false">MONTH(A875)</f>
        <v>6</v>
      </c>
      <c r="D875" s="6" t="str">
        <f aca="false">IF(MONTH(A875)&gt;=4,"FY "&amp;YEAR(A875)&amp;"-"&amp;RIGHT(YEAR(A875)+1,2),"FY "&amp;(YEAR(A875)-1)&amp;"-"&amp;RIGHT(YEAR(A875),2))</f>
        <v>FY 2004-05</v>
      </c>
      <c r="E875" s="6" t="str">
        <f aca="false">IF(AND(V875&lt;&gt;"",W875&lt;&gt;""),"Yes","No")</f>
        <v>No</v>
      </c>
      <c r="F875" s="18" t="n">
        <f aca="false">Total!F875</f>
        <v>526.3</v>
      </c>
      <c r="G875" s="18" t="n">
        <f aca="false">Total!G875</f>
        <v>634.3</v>
      </c>
      <c r="H875" s="18" t="n">
        <f aca="false">Total!H875</f>
        <v>-108.1</v>
      </c>
      <c r="I875" s="18" t="n">
        <f aca="false">Total!I875</f>
        <v>-23.5</v>
      </c>
      <c r="J875" s="18" t="str">
        <f aca="false">IF($V875="","",INDEX('Stock Exchange'!F$5:F$2450,$V875))</f>
        <v/>
      </c>
      <c r="K875" s="18" t="str">
        <f aca="false">IF($V875="","",INDEX('Stock Exchange'!G$5:G$2450,$V875))</f>
        <v/>
      </c>
      <c r="L875" s="18" t="str">
        <f aca="false">IF($V875="","",INDEX('Stock Exchange'!H$5:H$2450,$V875))</f>
        <v/>
      </c>
      <c r="M875" s="18" t="str">
        <f aca="false">IF($V875="","",INDEX('Stock Exchange'!I$5:I$2450,$V875))</f>
        <v/>
      </c>
      <c r="N875" s="18" t="str">
        <f aca="false">IF($W875="","",INDEX(Primary!F$5:F$2450,$W875))</f>
        <v/>
      </c>
      <c r="O875" s="18" t="str">
        <f aca="false">IF($W875="","",INDEX(Primary!G$5:G$2450,$W875))</f>
        <v/>
      </c>
      <c r="P875" s="18" t="str">
        <f aca="false">IF($W875="","",INDEX(Primary!H$5:H$2450,$W875))</f>
        <v/>
      </c>
      <c r="Q875" s="18" t="str">
        <f aca="false">IF($W875="","",INDEX(Primary!I$5:I$2450,$W875))</f>
        <v/>
      </c>
      <c r="R875" s="19" t="str">
        <f aca="false">IF($E875="Yes",L875+P875,"")</f>
        <v/>
      </c>
      <c r="S875" s="19" t="str">
        <f aca="false">IF($E875="Yes",H875-R875,"")</f>
        <v/>
      </c>
      <c r="T875" s="6" t="str">
        <f aca="false">IF($E875="Yes",IF(ROUND(ABS(S875),2)&lt;=$T$2,"OK","CHECK"),"n/a")</f>
        <v>n/a</v>
      </c>
      <c r="U875" s="20" t="n">
        <f aca="false">Total!J875</f>
        <v>46.06</v>
      </c>
      <c r="V875" s="17" t="str">
        <f aca="false">IFERROR(MATCH($A875,'Stock Exchange'!$A$5:$A$2450,0),"")</f>
        <v/>
      </c>
      <c r="W875" s="17" t="str">
        <f aca="false">IFERROR(MATCH($A875,Primary!$A$5:$A$2450,0),"")</f>
        <v/>
      </c>
    </row>
    <row r="876" customFormat="false" ht="15" hidden="false" customHeight="false" outlineLevel="0" collapsed="false">
      <c r="A876" s="16" t="n">
        <f aca="false">Total!A876</f>
        <v>38163</v>
      </c>
      <c r="B876" s="17" t="n">
        <f aca="false">YEAR(A876)</f>
        <v>2004</v>
      </c>
      <c r="C876" s="17" t="n">
        <f aca="false">MONTH(A876)</f>
        <v>6</v>
      </c>
      <c r="D876" s="6" t="str">
        <f aca="false">IF(MONTH(A876)&gt;=4,"FY "&amp;YEAR(A876)&amp;"-"&amp;RIGHT(YEAR(A876)+1,2),"FY "&amp;(YEAR(A876)-1)&amp;"-"&amp;RIGHT(YEAR(A876),2))</f>
        <v>FY 2004-05</v>
      </c>
      <c r="E876" s="6" t="str">
        <f aca="false">IF(AND(V876&lt;&gt;"",W876&lt;&gt;""),"Yes","No")</f>
        <v>No</v>
      </c>
      <c r="F876" s="18" t="n">
        <f aca="false">Total!F876</f>
        <v>711</v>
      </c>
      <c r="G876" s="18" t="n">
        <f aca="false">Total!G876</f>
        <v>684.1</v>
      </c>
      <c r="H876" s="18" t="n">
        <f aca="false">Total!H876</f>
        <v>26.8</v>
      </c>
      <c r="I876" s="18" t="n">
        <f aca="false">Total!I876</f>
        <v>5.8</v>
      </c>
      <c r="J876" s="18" t="str">
        <f aca="false">IF($V876="","",INDEX('Stock Exchange'!F$5:F$2450,$V876))</f>
        <v/>
      </c>
      <c r="K876" s="18" t="str">
        <f aca="false">IF($V876="","",INDEX('Stock Exchange'!G$5:G$2450,$V876))</f>
        <v/>
      </c>
      <c r="L876" s="18" t="str">
        <f aca="false">IF($V876="","",INDEX('Stock Exchange'!H$5:H$2450,$V876))</f>
        <v/>
      </c>
      <c r="M876" s="18" t="str">
        <f aca="false">IF($V876="","",INDEX('Stock Exchange'!I$5:I$2450,$V876))</f>
        <v/>
      </c>
      <c r="N876" s="18" t="str">
        <f aca="false">IF($W876="","",INDEX(Primary!F$5:F$2450,$W876))</f>
        <v/>
      </c>
      <c r="O876" s="18" t="str">
        <f aca="false">IF($W876="","",INDEX(Primary!G$5:G$2450,$W876))</f>
        <v/>
      </c>
      <c r="P876" s="18" t="str">
        <f aca="false">IF($W876="","",INDEX(Primary!H$5:H$2450,$W876))</f>
        <v/>
      </c>
      <c r="Q876" s="18" t="str">
        <f aca="false">IF($W876="","",INDEX(Primary!I$5:I$2450,$W876))</f>
        <v/>
      </c>
      <c r="R876" s="19" t="str">
        <f aca="false">IF($E876="Yes",L876+P876,"")</f>
        <v/>
      </c>
      <c r="S876" s="19" t="str">
        <f aca="false">IF($E876="Yes",H876-R876,"")</f>
        <v/>
      </c>
      <c r="T876" s="6" t="str">
        <f aca="false">IF($E876="Yes",IF(ROUND(ABS(S876),2)&lt;=$T$2,"OK","CHECK"),"n/a")</f>
        <v>n/a</v>
      </c>
      <c r="U876" s="20" t="n">
        <f aca="false">Total!J876</f>
        <v>45.83</v>
      </c>
      <c r="V876" s="17" t="str">
        <f aca="false">IFERROR(MATCH($A876,'Stock Exchange'!$A$5:$A$2450,0),"")</f>
        <v/>
      </c>
      <c r="W876" s="17" t="str">
        <f aca="false">IFERROR(MATCH($A876,Primary!$A$5:$A$2450,0),"")</f>
        <v/>
      </c>
    </row>
    <row r="877" customFormat="false" ht="15" hidden="false" customHeight="false" outlineLevel="0" collapsed="false">
      <c r="A877" s="16" t="n">
        <f aca="false">Total!A877</f>
        <v>38166</v>
      </c>
      <c r="B877" s="17" t="n">
        <f aca="false">YEAR(A877)</f>
        <v>2004</v>
      </c>
      <c r="C877" s="17" t="n">
        <f aca="false">MONTH(A877)</f>
        <v>6</v>
      </c>
      <c r="D877" s="6" t="str">
        <f aca="false">IF(MONTH(A877)&gt;=4,"FY "&amp;YEAR(A877)&amp;"-"&amp;RIGHT(YEAR(A877)+1,2),"FY "&amp;(YEAR(A877)-1)&amp;"-"&amp;RIGHT(YEAR(A877),2))</f>
        <v>FY 2004-05</v>
      </c>
      <c r="E877" s="6" t="str">
        <f aca="false">IF(AND(V877&lt;&gt;"",W877&lt;&gt;""),"Yes","No")</f>
        <v>No</v>
      </c>
      <c r="F877" s="18" t="n">
        <f aca="false">Total!F877</f>
        <v>465.4</v>
      </c>
      <c r="G877" s="18" t="n">
        <f aca="false">Total!G877</f>
        <v>420.6</v>
      </c>
      <c r="H877" s="18" t="n">
        <f aca="false">Total!H877</f>
        <v>44.9</v>
      </c>
      <c r="I877" s="18" t="n">
        <f aca="false">Total!I877</f>
        <v>9.8</v>
      </c>
      <c r="J877" s="18" t="str">
        <f aca="false">IF($V877="","",INDEX('Stock Exchange'!F$5:F$2450,$V877))</f>
        <v/>
      </c>
      <c r="K877" s="18" t="str">
        <f aca="false">IF($V877="","",INDEX('Stock Exchange'!G$5:G$2450,$V877))</f>
        <v/>
      </c>
      <c r="L877" s="18" t="str">
        <f aca="false">IF($V877="","",INDEX('Stock Exchange'!H$5:H$2450,$V877))</f>
        <v/>
      </c>
      <c r="M877" s="18" t="str">
        <f aca="false">IF($V877="","",INDEX('Stock Exchange'!I$5:I$2450,$V877))</f>
        <v/>
      </c>
      <c r="N877" s="18" t="str">
        <f aca="false">IF($W877="","",INDEX(Primary!F$5:F$2450,$W877))</f>
        <v/>
      </c>
      <c r="O877" s="18" t="str">
        <f aca="false">IF($W877="","",INDEX(Primary!G$5:G$2450,$W877))</f>
        <v/>
      </c>
      <c r="P877" s="18" t="str">
        <f aca="false">IF($W877="","",INDEX(Primary!H$5:H$2450,$W877))</f>
        <v/>
      </c>
      <c r="Q877" s="18" t="str">
        <f aca="false">IF($W877="","",INDEX(Primary!I$5:I$2450,$W877))</f>
        <v/>
      </c>
      <c r="R877" s="19" t="str">
        <f aca="false">IF($E877="Yes",L877+P877,"")</f>
        <v/>
      </c>
      <c r="S877" s="19" t="str">
        <f aca="false">IF($E877="Yes",H877-R877,"")</f>
        <v/>
      </c>
      <c r="T877" s="6" t="str">
        <f aca="false">IF($E877="Yes",IF(ROUND(ABS(S877),2)&lt;=$T$2,"OK","CHECK"),"n/a")</f>
        <v>n/a</v>
      </c>
      <c r="U877" s="20" t="n">
        <f aca="false">Total!J877</f>
        <v>45.9</v>
      </c>
      <c r="V877" s="17" t="str">
        <f aca="false">IFERROR(MATCH($A877,'Stock Exchange'!$A$5:$A$2450,0),"")</f>
        <v/>
      </c>
      <c r="W877" s="17" t="str">
        <f aca="false">IFERROR(MATCH($A877,Primary!$A$5:$A$2450,0),"")</f>
        <v/>
      </c>
    </row>
    <row r="878" customFormat="false" ht="15" hidden="false" customHeight="false" outlineLevel="0" collapsed="false">
      <c r="A878" s="16" t="n">
        <f aca="false">Total!A878</f>
        <v>38167</v>
      </c>
      <c r="B878" s="17" t="n">
        <f aca="false">YEAR(A878)</f>
        <v>2004</v>
      </c>
      <c r="C878" s="17" t="n">
        <f aca="false">MONTH(A878)</f>
        <v>6</v>
      </c>
      <c r="D878" s="6" t="str">
        <f aca="false">IF(MONTH(A878)&gt;=4,"FY "&amp;YEAR(A878)&amp;"-"&amp;RIGHT(YEAR(A878)+1,2),"FY "&amp;(YEAR(A878)-1)&amp;"-"&amp;RIGHT(YEAR(A878),2))</f>
        <v>FY 2004-05</v>
      </c>
      <c r="E878" s="6" t="str">
        <f aca="false">IF(AND(V878&lt;&gt;"",W878&lt;&gt;""),"Yes","No")</f>
        <v>No</v>
      </c>
      <c r="F878" s="18" t="n">
        <f aca="false">Total!F878</f>
        <v>479</v>
      </c>
      <c r="G878" s="18" t="n">
        <f aca="false">Total!G878</f>
        <v>469.3</v>
      </c>
      <c r="H878" s="18" t="n">
        <f aca="false">Total!H878</f>
        <v>9.7</v>
      </c>
      <c r="I878" s="18" t="n">
        <f aca="false">Total!I878</f>
        <v>2.1</v>
      </c>
      <c r="J878" s="18" t="str">
        <f aca="false">IF($V878="","",INDEX('Stock Exchange'!F$5:F$2450,$V878))</f>
        <v/>
      </c>
      <c r="K878" s="18" t="str">
        <f aca="false">IF($V878="","",INDEX('Stock Exchange'!G$5:G$2450,$V878))</f>
        <v/>
      </c>
      <c r="L878" s="18" t="str">
        <f aca="false">IF($V878="","",INDEX('Stock Exchange'!H$5:H$2450,$V878))</f>
        <v/>
      </c>
      <c r="M878" s="18" t="str">
        <f aca="false">IF($V878="","",INDEX('Stock Exchange'!I$5:I$2450,$V878))</f>
        <v/>
      </c>
      <c r="N878" s="18" t="str">
        <f aca="false">IF($W878="","",INDEX(Primary!F$5:F$2450,$W878))</f>
        <v/>
      </c>
      <c r="O878" s="18" t="str">
        <f aca="false">IF($W878="","",INDEX(Primary!G$5:G$2450,$W878))</f>
        <v/>
      </c>
      <c r="P878" s="18" t="str">
        <f aca="false">IF($W878="","",INDEX(Primary!H$5:H$2450,$W878))</f>
        <v/>
      </c>
      <c r="Q878" s="18" t="str">
        <f aca="false">IF($W878="","",INDEX(Primary!I$5:I$2450,$W878))</f>
        <v/>
      </c>
      <c r="R878" s="19" t="str">
        <f aca="false">IF($E878="Yes",L878+P878,"")</f>
        <v/>
      </c>
      <c r="S878" s="19" t="str">
        <f aca="false">IF($E878="Yes",H878-R878,"")</f>
        <v/>
      </c>
      <c r="T878" s="6" t="str">
        <f aca="false">IF($E878="Yes",IF(ROUND(ABS(S878),2)&lt;=$T$2,"OK","CHECK"),"n/a")</f>
        <v>n/a</v>
      </c>
      <c r="U878" s="20" t="n">
        <f aca="false">Total!J878</f>
        <v>45.84</v>
      </c>
      <c r="V878" s="17" t="str">
        <f aca="false">IFERROR(MATCH($A878,'Stock Exchange'!$A$5:$A$2450,0),"")</f>
        <v/>
      </c>
      <c r="W878" s="17" t="str">
        <f aca="false">IFERROR(MATCH($A878,Primary!$A$5:$A$2450,0),"")</f>
        <v/>
      </c>
    </row>
    <row r="879" customFormat="false" ht="15" hidden="false" customHeight="false" outlineLevel="0" collapsed="false">
      <c r="A879" s="16" t="n">
        <f aca="false">Total!A879</f>
        <v>38168</v>
      </c>
      <c r="B879" s="17" t="n">
        <f aca="false">YEAR(A879)</f>
        <v>2004</v>
      </c>
      <c r="C879" s="17" t="n">
        <f aca="false">MONTH(A879)</f>
        <v>6</v>
      </c>
      <c r="D879" s="6" t="str">
        <f aca="false">IF(MONTH(A879)&gt;=4,"FY "&amp;YEAR(A879)&amp;"-"&amp;RIGHT(YEAR(A879)+1,2),"FY "&amp;(YEAR(A879)-1)&amp;"-"&amp;RIGHT(YEAR(A879),2))</f>
        <v>FY 2004-05</v>
      </c>
      <c r="E879" s="6" t="str">
        <f aca="false">IF(AND(V879&lt;&gt;"",W879&lt;&gt;""),"Yes","No")</f>
        <v>No</v>
      </c>
      <c r="F879" s="18" t="n">
        <f aca="false">Total!F879</f>
        <v>529.2</v>
      </c>
      <c r="G879" s="18" t="n">
        <f aca="false">Total!G879</f>
        <v>518.4</v>
      </c>
      <c r="H879" s="18" t="n">
        <f aca="false">Total!H879</f>
        <v>10.8</v>
      </c>
      <c r="I879" s="18" t="n">
        <f aca="false">Total!I879</f>
        <v>2.4</v>
      </c>
      <c r="J879" s="18" t="str">
        <f aca="false">IF($V879="","",INDEX('Stock Exchange'!F$5:F$2450,$V879))</f>
        <v/>
      </c>
      <c r="K879" s="18" t="str">
        <f aca="false">IF($V879="","",INDEX('Stock Exchange'!G$5:G$2450,$V879))</f>
        <v/>
      </c>
      <c r="L879" s="18" t="str">
        <f aca="false">IF($V879="","",INDEX('Stock Exchange'!H$5:H$2450,$V879))</f>
        <v/>
      </c>
      <c r="M879" s="18" t="str">
        <f aca="false">IF($V879="","",INDEX('Stock Exchange'!I$5:I$2450,$V879))</f>
        <v/>
      </c>
      <c r="N879" s="18" t="str">
        <f aca="false">IF($W879="","",INDEX(Primary!F$5:F$2450,$W879))</f>
        <v/>
      </c>
      <c r="O879" s="18" t="str">
        <f aca="false">IF($W879="","",INDEX(Primary!G$5:G$2450,$W879))</f>
        <v/>
      </c>
      <c r="P879" s="18" t="str">
        <f aca="false">IF($W879="","",INDEX(Primary!H$5:H$2450,$W879))</f>
        <v/>
      </c>
      <c r="Q879" s="18" t="str">
        <f aca="false">IF($W879="","",INDEX(Primary!I$5:I$2450,$W879))</f>
        <v/>
      </c>
      <c r="R879" s="19" t="str">
        <f aca="false">IF($E879="Yes",L879+P879,"")</f>
        <v/>
      </c>
      <c r="S879" s="19" t="str">
        <f aca="false">IF($E879="Yes",H879-R879,"")</f>
        <v/>
      </c>
      <c r="T879" s="6" t="str">
        <f aca="false">IF($E879="Yes",IF(ROUND(ABS(S879),2)&lt;=$T$2,"OK","CHECK"),"n/a")</f>
        <v>n/a</v>
      </c>
      <c r="U879" s="20" t="n">
        <f aca="false">Total!J879</f>
        <v>45.96</v>
      </c>
      <c r="V879" s="17" t="str">
        <f aca="false">IFERROR(MATCH($A879,'Stock Exchange'!$A$5:$A$2450,0),"")</f>
        <v/>
      </c>
      <c r="W879" s="17" t="str">
        <f aca="false">IFERROR(MATCH($A879,Primary!$A$5:$A$2450,0),"")</f>
        <v/>
      </c>
    </row>
    <row r="880" customFormat="false" ht="15" hidden="false" customHeight="false" outlineLevel="0" collapsed="false">
      <c r="A880" s="16" t="n">
        <f aca="false">Total!A880</f>
        <v>38169</v>
      </c>
      <c r="B880" s="17" t="n">
        <f aca="false">YEAR(A880)</f>
        <v>2004</v>
      </c>
      <c r="C880" s="17" t="n">
        <f aca="false">MONTH(A880)</f>
        <v>7</v>
      </c>
      <c r="D880" s="6" t="str">
        <f aca="false">IF(MONTH(A880)&gt;=4,"FY "&amp;YEAR(A880)&amp;"-"&amp;RIGHT(YEAR(A880)+1,2),"FY "&amp;(YEAR(A880)-1)&amp;"-"&amp;RIGHT(YEAR(A880),2))</f>
        <v>FY 2004-05</v>
      </c>
      <c r="E880" s="6" t="str">
        <f aca="false">IF(AND(V880&lt;&gt;"",W880&lt;&gt;""),"Yes","No")</f>
        <v>No</v>
      </c>
      <c r="F880" s="18" t="n">
        <f aca="false">Total!F880</f>
        <v>607.8</v>
      </c>
      <c r="G880" s="18" t="n">
        <f aca="false">Total!G880</f>
        <v>792.6</v>
      </c>
      <c r="H880" s="18" t="n">
        <f aca="false">Total!H880</f>
        <v>-184.8</v>
      </c>
      <c r="I880" s="18" t="n">
        <f aca="false">Total!I880</f>
        <v>-40.2</v>
      </c>
      <c r="J880" s="18" t="str">
        <f aca="false">IF($V880="","",INDEX('Stock Exchange'!F$5:F$2450,$V880))</f>
        <v/>
      </c>
      <c r="K880" s="18" t="str">
        <f aca="false">IF($V880="","",INDEX('Stock Exchange'!G$5:G$2450,$V880))</f>
        <v/>
      </c>
      <c r="L880" s="18" t="str">
        <f aca="false">IF($V880="","",INDEX('Stock Exchange'!H$5:H$2450,$V880))</f>
        <v/>
      </c>
      <c r="M880" s="18" t="str">
        <f aca="false">IF($V880="","",INDEX('Stock Exchange'!I$5:I$2450,$V880))</f>
        <v/>
      </c>
      <c r="N880" s="18" t="str">
        <f aca="false">IF($W880="","",INDEX(Primary!F$5:F$2450,$W880))</f>
        <v/>
      </c>
      <c r="O880" s="18" t="str">
        <f aca="false">IF($W880="","",INDEX(Primary!G$5:G$2450,$W880))</f>
        <v/>
      </c>
      <c r="P880" s="18" t="str">
        <f aca="false">IF($W880="","",INDEX(Primary!H$5:H$2450,$W880))</f>
        <v/>
      </c>
      <c r="Q880" s="18" t="str">
        <f aca="false">IF($W880="","",INDEX(Primary!I$5:I$2450,$W880))</f>
        <v/>
      </c>
      <c r="R880" s="19" t="str">
        <f aca="false">IF($E880="Yes",L880+P880,"")</f>
        <v/>
      </c>
      <c r="S880" s="19" t="str">
        <f aca="false">IF($E880="Yes",H880-R880,"")</f>
        <v/>
      </c>
      <c r="T880" s="6" t="str">
        <f aca="false">IF($E880="Yes",IF(ROUND(ABS(S880),2)&lt;=$T$2,"OK","CHECK"),"n/a")</f>
        <v>n/a</v>
      </c>
      <c r="U880" s="20" t="n">
        <f aca="false">Total!J880</f>
        <v>45.98</v>
      </c>
      <c r="V880" s="17" t="str">
        <f aca="false">IFERROR(MATCH($A880,'Stock Exchange'!$A$5:$A$2450,0),"")</f>
        <v/>
      </c>
      <c r="W880" s="17" t="str">
        <f aca="false">IFERROR(MATCH($A880,Primary!$A$5:$A$2450,0),"")</f>
        <v/>
      </c>
    </row>
    <row r="881" customFormat="false" ht="15" hidden="false" customHeight="false" outlineLevel="0" collapsed="false">
      <c r="A881" s="16" t="n">
        <f aca="false">Total!A881</f>
        <v>38170</v>
      </c>
      <c r="B881" s="17" t="n">
        <f aca="false">YEAR(A881)</f>
        <v>2004</v>
      </c>
      <c r="C881" s="17" t="n">
        <f aca="false">MONTH(A881)</f>
        <v>7</v>
      </c>
      <c r="D881" s="6" t="str">
        <f aca="false">IF(MONTH(A881)&gt;=4,"FY "&amp;YEAR(A881)&amp;"-"&amp;RIGHT(YEAR(A881)+1,2),"FY "&amp;(YEAR(A881)-1)&amp;"-"&amp;RIGHT(YEAR(A881),2))</f>
        <v>FY 2004-05</v>
      </c>
      <c r="E881" s="6" t="str">
        <f aca="false">IF(AND(V881&lt;&gt;"",W881&lt;&gt;""),"Yes","No")</f>
        <v>No</v>
      </c>
      <c r="F881" s="18" t="n">
        <f aca="false">Total!F881</f>
        <v>508.4</v>
      </c>
      <c r="G881" s="18" t="n">
        <f aca="false">Total!G881</f>
        <v>363.4</v>
      </c>
      <c r="H881" s="18" t="n">
        <f aca="false">Total!H881</f>
        <v>145</v>
      </c>
      <c r="I881" s="18" t="n">
        <f aca="false">Total!I881</f>
        <v>31.6</v>
      </c>
      <c r="J881" s="18" t="str">
        <f aca="false">IF($V881="","",INDEX('Stock Exchange'!F$5:F$2450,$V881))</f>
        <v/>
      </c>
      <c r="K881" s="18" t="str">
        <f aca="false">IF($V881="","",INDEX('Stock Exchange'!G$5:G$2450,$V881))</f>
        <v/>
      </c>
      <c r="L881" s="18" t="str">
        <f aca="false">IF($V881="","",INDEX('Stock Exchange'!H$5:H$2450,$V881))</f>
        <v/>
      </c>
      <c r="M881" s="18" t="str">
        <f aca="false">IF($V881="","",INDEX('Stock Exchange'!I$5:I$2450,$V881))</f>
        <v/>
      </c>
      <c r="N881" s="18" t="str">
        <f aca="false">IF($W881="","",INDEX(Primary!F$5:F$2450,$W881))</f>
        <v/>
      </c>
      <c r="O881" s="18" t="str">
        <f aca="false">IF($W881="","",INDEX(Primary!G$5:G$2450,$W881))</f>
        <v/>
      </c>
      <c r="P881" s="18" t="str">
        <f aca="false">IF($W881="","",INDEX(Primary!H$5:H$2450,$W881))</f>
        <v/>
      </c>
      <c r="Q881" s="18" t="str">
        <f aca="false">IF($W881="","",INDEX(Primary!I$5:I$2450,$W881))</f>
        <v/>
      </c>
      <c r="R881" s="19" t="str">
        <f aca="false">IF($E881="Yes",L881+P881,"")</f>
        <v/>
      </c>
      <c r="S881" s="19" t="str">
        <f aca="false">IF($E881="Yes",H881-R881,"")</f>
        <v/>
      </c>
      <c r="T881" s="6" t="str">
        <f aca="false">IF($E881="Yes",IF(ROUND(ABS(S881),2)&lt;=$T$2,"OK","CHECK"),"n/a")</f>
        <v>n/a</v>
      </c>
      <c r="U881" s="20" t="n">
        <f aca="false">Total!J881</f>
        <v>45.88</v>
      </c>
      <c r="V881" s="17" t="str">
        <f aca="false">IFERROR(MATCH($A881,'Stock Exchange'!$A$5:$A$2450,0),"")</f>
        <v/>
      </c>
      <c r="W881" s="17" t="str">
        <f aca="false">IFERROR(MATCH($A881,Primary!$A$5:$A$2450,0),"")</f>
        <v/>
      </c>
    </row>
    <row r="882" customFormat="false" ht="15" hidden="false" customHeight="false" outlineLevel="0" collapsed="false">
      <c r="A882" s="16" t="n">
        <f aca="false">Total!A882</f>
        <v>38173</v>
      </c>
      <c r="B882" s="17" t="n">
        <f aca="false">YEAR(A882)</f>
        <v>2004</v>
      </c>
      <c r="C882" s="17" t="n">
        <f aca="false">MONTH(A882)</f>
        <v>7</v>
      </c>
      <c r="D882" s="6" t="str">
        <f aca="false">IF(MONTH(A882)&gt;=4,"FY "&amp;YEAR(A882)&amp;"-"&amp;RIGHT(YEAR(A882)+1,2),"FY "&amp;(YEAR(A882)-1)&amp;"-"&amp;RIGHT(YEAR(A882),2))</f>
        <v>FY 2004-05</v>
      </c>
      <c r="E882" s="6" t="str">
        <f aca="false">IF(AND(V882&lt;&gt;"",W882&lt;&gt;""),"Yes","No")</f>
        <v>No</v>
      </c>
      <c r="F882" s="18" t="n">
        <f aca="false">Total!F882</f>
        <v>357</v>
      </c>
      <c r="G882" s="18" t="n">
        <f aca="false">Total!G882</f>
        <v>295.9</v>
      </c>
      <c r="H882" s="18" t="n">
        <f aca="false">Total!H882</f>
        <v>61.1</v>
      </c>
      <c r="I882" s="18" t="n">
        <f aca="false">Total!I882</f>
        <v>13.3</v>
      </c>
      <c r="J882" s="18" t="str">
        <f aca="false">IF($V882="","",INDEX('Stock Exchange'!F$5:F$2450,$V882))</f>
        <v/>
      </c>
      <c r="K882" s="18" t="str">
        <f aca="false">IF($V882="","",INDEX('Stock Exchange'!G$5:G$2450,$V882))</f>
        <v/>
      </c>
      <c r="L882" s="18" t="str">
        <f aca="false">IF($V882="","",INDEX('Stock Exchange'!H$5:H$2450,$V882))</f>
        <v/>
      </c>
      <c r="M882" s="18" t="str">
        <f aca="false">IF($V882="","",INDEX('Stock Exchange'!I$5:I$2450,$V882))</f>
        <v/>
      </c>
      <c r="N882" s="18" t="str">
        <f aca="false">IF($W882="","",INDEX(Primary!F$5:F$2450,$W882))</f>
        <v/>
      </c>
      <c r="O882" s="18" t="str">
        <f aca="false">IF($W882="","",INDEX(Primary!G$5:G$2450,$W882))</f>
        <v/>
      </c>
      <c r="P882" s="18" t="str">
        <f aca="false">IF($W882="","",INDEX(Primary!H$5:H$2450,$W882))</f>
        <v/>
      </c>
      <c r="Q882" s="18" t="str">
        <f aca="false">IF($W882="","",INDEX(Primary!I$5:I$2450,$W882))</f>
        <v/>
      </c>
      <c r="R882" s="19" t="str">
        <f aca="false">IF($E882="Yes",L882+P882,"")</f>
        <v/>
      </c>
      <c r="S882" s="19" t="str">
        <f aca="false">IF($E882="Yes",H882-R882,"")</f>
        <v/>
      </c>
      <c r="T882" s="6" t="str">
        <f aca="false">IF($E882="Yes",IF(ROUND(ABS(S882),2)&lt;=$T$2,"OK","CHECK"),"n/a")</f>
        <v>n/a</v>
      </c>
      <c r="U882" s="20" t="n">
        <f aca="false">Total!J882</f>
        <v>45.96</v>
      </c>
      <c r="V882" s="17" t="str">
        <f aca="false">IFERROR(MATCH($A882,'Stock Exchange'!$A$5:$A$2450,0),"")</f>
        <v/>
      </c>
      <c r="W882" s="17" t="str">
        <f aca="false">IFERROR(MATCH($A882,Primary!$A$5:$A$2450,0),"")</f>
        <v/>
      </c>
    </row>
    <row r="883" customFormat="false" ht="15" hidden="false" customHeight="false" outlineLevel="0" collapsed="false">
      <c r="A883" s="16" t="n">
        <f aca="false">Total!A883</f>
        <v>38174</v>
      </c>
      <c r="B883" s="17" t="n">
        <f aca="false">YEAR(A883)</f>
        <v>2004</v>
      </c>
      <c r="C883" s="17" t="n">
        <f aca="false">MONTH(A883)</f>
        <v>7</v>
      </c>
      <c r="D883" s="6" t="str">
        <f aca="false">IF(MONTH(A883)&gt;=4,"FY "&amp;YEAR(A883)&amp;"-"&amp;RIGHT(YEAR(A883)+1,2),"FY "&amp;(YEAR(A883)-1)&amp;"-"&amp;RIGHT(YEAR(A883),2))</f>
        <v>FY 2004-05</v>
      </c>
      <c r="E883" s="6" t="str">
        <f aca="false">IF(AND(V883&lt;&gt;"",W883&lt;&gt;""),"Yes","No")</f>
        <v>No</v>
      </c>
      <c r="F883" s="18" t="n">
        <f aca="false">Total!F883</f>
        <v>280.3</v>
      </c>
      <c r="G883" s="18" t="n">
        <f aca="false">Total!G883</f>
        <v>232.4</v>
      </c>
      <c r="H883" s="18" t="n">
        <f aca="false">Total!H883</f>
        <v>47.8</v>
      </c>
      <c r="I883" s="18" t="n">
        <f aca="false">Total!I883</f>
        <v>10.5</v>
      </c>
      <c r="J883" s="18" t="str">
        <f aca="false">IF($V883="","",INDEX('Stock Exchange'!F$5:F$2450,$V883))</f>
        <v/>
      </c>
      <c r="K883" s="18" t="str">
        <f aca="false">IF($V883="","",INDEX('Stock Exchange'!G$5:G$2450,$V883))</f>
        <v/>
      </c>
      <c r="L883" s="18" t="str">
        <f aca="false">IF($V883="","",INDEX('Stock Exchange'!H$5:H$2450,$V883))</f>
        <v/>
      </c>
      <c r="M883" s="18" t="str">
        <f aca="false">IF($V883="","",INDEX('Stock Exchange'!I$5:I$2450,$V883))</f>
        <v/>
      </c>
      <c r="N883" s="18" t="str">
        <f aca="false">IF($W883="","",INDEX(Primary!F$5:F$2450,$W883))</f>
        <v/>
      </c>
      <c r="O883" s="18" t="str">
        <f aca="false">IF($W883="","",INDEX(Primary!G$5:G$2450,$W883))</f>
        <v/>
      </c>
      <c r="P883" s="18" t="str">
        <f aca="false">IF($W883="","",INDEX(Primary!H$5:H$2450,$W883))</f>
        <v/>
      </c>
      <c r="Q883" s="18" t="str">
        <f aca="false">IF($W883="","",INDEX(Primary!I$5:I$2450,$W883))</f>
        <v/>
      </c>
      <c r="R883" s="19" t="str">
        <f aca="false">IF($E883="Yes",L883+P883,"")</f>
        <v/>
      </c>
      <c r="S883" s="19" t="str">
        <f aca="false">IF($E883="Yes",H883-R883,"")</f>
        <v/>
      </c>
      <c r="T883" s="6" t="str">
        <f aca="false">IF($E883="Yes",IF(ROUND(ABS(S883),2)&lt;=$T$2,"OK","CHECK"),"n/a")</f>
        <v>n/a</v>
      </c>
      <c r="U883" s="20" t="n">
        <f aca="false">Total!J883</f>
        <v>45.75</v>
      </c>
      <c r="V883" s="17" t="str">
        <f aca="false">IFERROR(MATCH($A883,'Stock Exchange'!$A$5:$A$2450,0),"")</f>
        <v/>
      </c>
      <c r="W883" s="17" t="str">
        <f aca="false">IFERROR(MATCH($A883,Primary!$A$5:$A$2450,0),"")</f>
        <v/>
      </c>
    </row>
    <row r="884" customFormat="false" ht="15" hidden="false" customHeight="false" outlineLevel="0" collapsed="false">
      <c r="A884" s="16" t="n">
        <f aca="false">Total!A884</f>
        <v>38175</v>
      </c>
      <c r="B884" s="17" t="n">
        <f aca="false">YEAR(A884)</f>
        <v>2004</v>
      </c>
      <c r="C884" s="17" t="n">
        <f aca="false">MONTH(A884)</f>
        <v>7</v>
      </c>
      <c r="D884" s="6" t="str">
        <f aca="false">IF(MONTH(A884)&gt;=4,"FY "&amp;YEAR(A884)&amp;"-"&amp;RIGHT(YEAR(A884)+1,2),"FY "&amp;(YEAR(A884)-1)&amp;"-"&amp;RIGHT(YEAR(A884),2))</f>
        <v>FY 2004-05</v>
      </c>
      <c r="E884" s="6" t="str">
        <f aca="false">IF(AND(V884&lt;&gt;"",W884&lt;&gt;""),"Yes","No")</f>
        <v>No</v>
      </c>
      <c r="F884" s="18" t="n">
        <f aca="false">Total!F884</f>
        <v>359</v>
      </c>
      <c r="G884" s="18" t="n">
        <f aca="false">Total!G884</f>
        <v>323.8</v>
      </c>
      <c r="H884" s="18" t="n">
        <f aca="false">Total!H884</f>
        <v>35.2</v>
      </c>
      <c r="I884" s="18" t="n">
        <f aca="false">Total!I884</f>
        <v>7.7</v>
      </c>
      <c r="J884" s="18" t="str">
        <f aca="false">IF($V884="","",INDEX('Stock Exchange'!F$5:F$2450,$V884))</f>
        <v/>
      </c>
      <c r="K884" s="18" t="str">
        <f aca="false">IF($V884="","",INDEX('Stock Exchange'!G$5:G$2450,$V884))</f>
        <v/>
      </c>
      <c r="L884" s="18" t="str">
        <f aca="false">IF($V884="","",INDEX('Stock Exchange'!H$5:H$2450,$V884))</f>
        <v/>
      </c>
      <c r="M884" s="18" t="str">
        <f aca="false">IF($V884="","",INDEX('Stock Exchange'!I$5:I$2450,$V884))</f>
        <v/>
      </c>
      <c r="N884" s="18" t="str">
        <f aca="false">IF($W884="","",INDEX(Primary!F$5:F$2450,$W884))</f>
        <v/>
      </c>
      <c r="O884" s="18" t="str">
        <f aca="false">IF($W884="","",INDEX(Primary!G$5:G$2450,$W884))</f>
        <v/>
      </c>
      <c r="P884" s="18" t="str">
        <f aca="false">IF($W884="","",INDEX(Primary!H$5:H$2450,$W884))</f>
        <v/>
      </c>
      <c r="Q884" s="18" t="str">
        <f aca="false">IF($W884="","",INDEX(Primary!I$5:I$2450,$W884))</f>
        <v/>
      </c>
      <c r="R884" s="19" t="str">
        <f aca="false">IF($E884="Yes",L884+P884,"")</f>
        <v/>
      </c>
      <c r="S884" s="19" t="str">
        <f aca="false">IF($E884="Yes",H884-R884,"")</f>
        <v/>
      </c>
      <c r="T884" s="6" t="str">
        <f aca="false">IF($E884="Yes",IF(ROUND(ABS(S884),2)&lt;=$T$2,"OK","CHECK"),"n/a")</f>
        <v>n/a</v>
      </c>
      <c r="U884" s="20" t="n">
        <f aca="false">Total!J884</f>
        <v>45.98</v>
      </c>
      <c r="V884" s="17" t="str">
        <f aca="false">IFERROR(MATCH($A884,'Stock Exchange'!$A$5:$A$2450,0),"")</f>
        <v/>
      </c>
      <c r="W884" s="17" t="str">
        <f aca="false">IFERROR(MATCH($A884,Primary!$A$5:$A$2450,0),"")</f>
        <v/>
      </c>
    </row>
    <row r="885" customFormat="false" ht="15" hidden="false" customHeight="false" outlineLevel="0" collapsed="false">
      <c r="A885" s="16" t="n">
        <f aca="false">Total!A885</f>
        <v>38176</v>
      </c>
      <c r="B885" s="17" t="n">
        <f aca="false">YEAR(A885)</f>
        <v>2004</v>
      </c>
      <c r="C885" s="17" t="n">
        <f aca="false">MONTH(A885)</f>
        <v>7</v>
      </c>
      <c r="D885" s="6" t="str">
        <f aca="false">IF(MONTH(A885)&gt;=4,"FY "&amp;YEAR(A885)&amp;"-"&amp;RIGHT(YEAR(A885)+1,2),"FY "&amp;(YEAR(A885)-1)&amp;"-"&amp;RIGHT(YEAR(A885),2))</f>
        <v>FY 2004-05</v>
      </c>
      <c r="E885" s="6" t="str">
        <f aca="false">IF(AND(V885&lt;&gt;"",W885&lt;&gt;""),"Yes","No")</f>
        <v>No</v>
      </c>
      <c r="F885" s="18" t="n">
        <f aca="false">Total!F885</f>
        <v>628.7</v>
      </c>
      <c r="G885" s="18" t="n">
        <f aca="false">Total!G885</f>
        <v>640.4</v>
      </c>
      <c r="H885" s="18" t="n">
        <f aca="false">Total!H885</f>
        <v>-11.7</v>
      </c>
      <c r="I885" s="18" t="n">
        <f aca="false">Total!I885</f>
        <v>-2.5</v>
      </c>
      <c r="J885" s="18" t="str">
        <f aca="false">IF($V885="","",INDEX('Stock Exchange'!F$5:F$2450,$V885))</f>
        <v/>
      </c>
      <c r="K885" s="18" t="str">
        <f aca="false">IF($V885="","",INDEX('Stock Exchange'!G$5:G$2450,$V885))</f>
        <v/>
      </c>
      <c r="L885" s="18" t="str">
        <f aca="false">IF($V885="","",INDEX('Stock Exchange'!H$5:H$2450,$V885))</f>
        <v/>
      </c>
      <c r="M885" s="18" t="str">
        <f aca="false">IF($V885="","",INDEX('Stock Exchange'!I$5:I$2450,$V885))</f>
        <v/>
      </c>
      <c r="N885" s="18" t="str">
        <f aca="false">IF($W885="","",INDEX(Primary!F$5:F$2450,$W885))</f>
        <v/>
      </c>
      <c r="O885" s="18" t="str">
        <f aca="false">IF($W885="","",INDEX(Primary!G$5:G$2450,$W885))</f>
        <v/>
      </c>
      <c r="P885" s="18" t="str">
        <f aca="false">IF($W885="","",INDEX(Primary!H$5:H$2450,$W885))</f>
        <v/>
      </c>
      <c r="Q885" s="18" t="str">
        <f aca="false">IF($W885="","",INDEX(Primary!I$5:I$2450,$W885))</f>
        <v/>
      </c>
      <c r="R885" s="19" t="str">
        <f aca="false">IF($E885="Yes",L885+P885,"")</f>
        <v/>
      </c>
      <c r="S885" s="19" t="str">
        <f aca="false">IF($E885="Yes",H885-R885,"")</f>
        <v/>
      </c>
      <c r="T885" s="6" t="str">
        <f aca="false">IF($E885="Yes",IF(ROUND(ABS(S885),2)&lt;=$T$2,"OK","CHECK"),"n/a")</f>
        <v>n/a</v>
      </c>
      <c r="U885" s="20" t="n">
        <f aca="false">Total!J885</f>
        <v>45.95</v>
      </c>
      <c r="V885" s="17" t="str">
        <f aca="false">IFERROR(MATCH($A885,'Stock Exchange'!$A$5:$A$2450,0),"")</f>
        <v/>
      </c>
      <c r="W885" s="17" t="str">
        <f aca="false">IFERROR(MATCH($A885,Primary!$A$5:$A$2450,0),"")</f>
        <v/>
      </c>
    </row>
    <row r="886" customFormat="false" ht="15" hidden="false" customHeight="false" outlineLevel="0" collapsed="false">
      <c r="A886" s="16" t="n">
        <f aca="false">Total!A886</f>
        <v>38177</v>
      </c>
      <c r="B886" s="17" t="n">
        <f aca="false">YEAR(A886)</f>
        <v>2004</v>
      </c>
      <c r="C886" s="17" t="n">
        <f aca="false">MONTH(A886)</f>
        <v>7</v>
      </c>
      <c r="D886" s="6" t="str">
        <f aca="false">IF(MONTH(A886)&gt;=4,"FY "&amp;YEAR(A886)&amp;"-"&amp;RIGHT(YEAR(A886)+1,2),"FY "&amp;(YEAR(A886)-1)&amp;"-"&amp;RIGHT(YEAR(A886),2))</f>
        <v>FY 2004-05</v>
      </c>
      <c r="E886" s="6" t="str">
        <f aca="false">IF(AND(V886&lt;&gt;"",W886&lt;&gt;""),"Yes","No")</f>
        <v>No</v>
      </c>
      <c r="F886" s="18" t="n">
        <f aca="false">Total!F886</f>
        <v>729.5</v>
      </c>
      <c r="G886" s="18" t="n">
        <f aca="false">Total!G886</f>
        <v>581.9</v>
      </c>
      <c r="H886" s="18" t="n">
        <f aca="false">Total!H886</f>
        <v>147.6</v>
      </c>
      <c r="I886" s="18" t="n">
        <f aca="false">Total!I886</f>
        <v>32.3</v>
      </c>
      <c r="J886" s="18" t="str">
        <f aca="false">IF($V886="","",INDEX('Stock Exchange'!F$5:F$2450,$V886))</f>
        <v/>
      </c>
      <c r="K886" s="18" t="str">
        <f aca="false">IF($V886="","",INDEX('Stock Exchange'!G$5:G$2450,$V886))</f>
        <v/>
      </c>
      <c r="L886" s="18" t="str">
        <f aca="false">IF($V886="","",INDEX('Stock Exchange'!H$5:H$2450,$V886))</f>
        <v/>
      </c>
      <c r="M886" s="18" t="str">
        <f aca="false">IF($V886="","",INDEX('Stock Exchange'!I$5:I$2450,$V886))</f>
        <v/>
      </c>
      <c r="N886" s="18" t="str">
        <f aca="false">IF($W886="","",INDEX(Primary!F$5:F$2450,$W886))</f>
        <v/>
      </c>
      <c r="O886" s="18" t="str">
        <f aca="false">IF($W886="","",INDEX(Primary!G$5:G$2450,$W886))</f>
        <v/>
      </c>
      <c r="P886" s="18" t="str">
        <f aca="false">IF($W886="","",INDEX(Primary!H$5:H$2450,$W886))</f>
        <v/>
      </c>
      <c r="Q886" s="18" t="str">
        <f aca="false">IF($W886="","",INDEX(Primary!I$5:I$2450,$W886))</f>
        <v/>
      </c>
      <c r="R886" s="19" t="str">
        <f aca="false">IF($E886="Yes",L886+P886,"")</f>
        <v/>
      </c>
      <c r="S886" s="19" t="str">
        <f aca="false">IF($E886="Yes",H886-R886,"")</f>
        <v/>
      </c>
      <c r="T886" s="6" t="str">
        <f aca="false">IF($E886="Yes",IF(ROUND(ABS(S886),2)&lt;=$T$2,"OK","CHECK"),"n/a")</f>
        <v>n/a</v>
      </c>
      <c r="U886" s="20" t="n">
        <f aca="false">Total!J886</f>
        <v>45.73</v>
      </c>
      <c r="V886" s="17" t="str">
        <f aca="false">IFERROR(MATCH($A886,'Stock Exchange'!$A$5:$A$2450,0),"")</f>
        <v/>
      </c>
      <c r="W886" s="17" t="str">
        <f aca="false">IFERROR(MATCH($A886,Primary!$A$5:$A$2450,0),"")</f>
        <v/>
      </c>
    </row>
    <row r="887" customFormat="false" ht="15" hidden="false" customHeight="false" outlineLevel="0" collapsed="false">
      <c r="A887" s="16" t="n">
        <f aca="false">Total!A887</f>
        <v>38180</v>
      </c>
      <c r="B887" s="17" t="n">
        <f aca="false">YEAR(A887)</f>
        <v>2004</v>
      </c>
      <c r="C887" s="17" t="n">
        <f aca="false">MONTH(A887)</f>
        <v>7</v>
      </c>
      <c r="D887" s="6" t="str">
        <f aca="false">IF(MONTH(A887)&gt;=4,"FY "&amp;YEAR(A887)&amp;"-"&amp;RIGHT(YEAR(A887)+1,2),"FY "&amp;(YEAR(A887)-1)&amp;"-"&amp;RIGHT(YEAR(A887),2))</f>
        <v>FY 2004-05</v>
      </c>
      <c r="E887" s="6" t="str">
        <f aca="false">IF(AND(V887&lt;&gt;"",W887&lt;&gt;""),"Yes","No")</f>
        <v>No</v>
      </c>
      <c r="F887" s="18" t="n">
        <f aca="false">Total!F887</f>
        <v>568.1</v>
      </c>
      <c r="G887" s="18" t="n">
        <f aca="false">Total!G887</f>
        <v>641.8</v>
      </c>
      <c r="H887" s="18" t="n">
        <f aca="false">Total!H887</f>
        <v>-73.7</v>
      </c>
      <c r="I887" s="18" t="n">
        <f aca="false">Total!I887</f>
        <v>-16.1</v>
      </c>
      <c r="J887" s="18" t="str">
        <f aca="false">IF($V887="","",INDEX('Stock Exchange'!F$5:F$2450,$V887))</f>
        <v/>
      </c>
      <c r="K887" s="18" t="str">
        <f aca="false">IF($V887="","",INDEX('Stock Exchange'!G$5:G$2450,$V887))</f>
        <v/>
      </c>
      <c r="L887" s="18" t="str">
        <f aca="false">IF($V887="","",INDEX('Stock Exchange'!H$5:H$2450,$V887))</f>
        <v/>
      </c>
      <c r="M887" s="18" t="str">
        <f aca="false">IF($V887="","",INDEX('Stock Exchange'!I$5:I$2450,$V887))</f>
        <v/>
      </c>
      <c r="N887" s="18" t="str">
        <f aca="false">IF($W887="","",INDEX(Primary!F$5:F$2450,$W887))</f>
        <v/>
      </c>
      <c r="O887" s="18" t="str">
        <f aca="false">IF($W887="","",INDEX(Primary!G$5:G$2450,$W887))</f>
        <v/>
      </c>
      <c r="P887" s="18" t="str">
        <f aca="false">IF($W887="","",INDEX(Primary!H$5:H$2450,$W887))</f>
        <v/>
      </c>
      <c r="Q887" s="18" t="str">
        <f aca="false">IF($W887="","",INDEX(Primary!I$5:I$2450,$W887))</f>
        <v/>
      </c>
      <c r="R887" s="19" t="str">
        <f aca="false">IF($E887="Yes",L887+P887,"")</f>
        <v/>
      </c>
      <c r="S887" s="19" t="str">
        <f aca="false">IF($E887="Yes",H887-R887,"")</f>
        <v/>
      </c>
      <c r="T887" s="6" t="str">
        <f aca="false">IF($E887="Yes",IF(ROUND(ABS(S887),2)&lt;=$T$2,"OK","CHECK"),"n/a")</f>
        <v>n/a</v>
      </c>
      <c r="U887" s="20" t="n">
        <f aca="false">Total!J887</f>
        <v>45.76</v>
      </c>
      <c r="V887" s="17" t="str">
        <f aca="false">IFERROR(MATCH($A887,'Stock Exchange'!$A$5:$A$2450,0),"")</f>
        <v/>
      </c>
      <c r="W887" s="17" t="str">
        <f aca="false">IFERROR(MATCH($A887,Primary!$A$5:$A$2450,0),"")</f>
        <v/>
      </c>
    </row>
    <row r="888" customFormat="false" ht="15" hidden="false" customHeight="false" outlineLevel="0" collapsed="false">
      <c r="A888" s="16" t="n">
        <f aca="false">Total!A888</f>
        <v>38181</v>
      </c>
      <c r="B888" s="17" t="n">
        <f aca="false">YEAR(A888)</f>
        <v>2004</v>
      </c>
      <c r="C888" s="17" t="n">
        <f aca="false">MONTH(A888)</f>
        <v>7</v>
      </c>
      <c r="D888" s="6" t="str">
        <f aca="false">IF(MONTH(A888)&gt;=4,"FY "&amp;YEAR(A888)&amp;"-"&amp;RIGHT(YEAR(A888)+1,2),"FY "&amp;(YEAR(A888)-1)&amp;"-"&amp;RIGHT(YEAR(A888),2))</f>
        <v>FY 2004-05</v>
      </c>
      <c r="E888" s="6" t="str">
        <f aca="false">IF(AND(V888&lt;&gt;"",W888&lt;&gt;""),"Yes","No")</f>
        <v>No</v>
      </c>
      <c r="F888" s="18" t="n">
        <f aca="false">Total!F888</f>
        <v>421.2</v>
      </c>
      <c r="G888" s="18" t="n">
        <f aca="false">Total!G888</f>
        <v>309.4</v>
      </c>
      <c r="H888" s="18" t="n">
        <f aca="false">Total!H888</f>
        <v>111.8</v>
      </c>
      <c r="I888" s="18" t="n">
        <f aca="false">Total!I888</f>
        <v>24.5</v>
      </c>
      <c r="J888" s="18" t="str">
        <f aca="false">IF($V888="","",INDEX('Stock Exchange'!F$5:F$2450,$V888))</f>
        <v/>
      </c>
      <c r="K888" s="18" t="str">
        <f aca="false">IF($V888="","",INDEX('Stock Exchange'!G$5:G$2450,$V888))</f>
        <v/>
      </c>
      <c r="L888" s="18" t="str">
        <f aca="false">IF($V888="","",INDEX('Stock Exchange'!H$5:H$2450,$V888))</f>
        <v/>
      </c>
      <c r="M888" s="18" t="str">
        <f aca="false">IF($V888="","",INDEX('Stock Exchange'!I$5:I$2450,$V888))</f>
        <v/>
      </c>
      <c r="N888" s="18" t="str">
        <f aca="false">IF($W888="","",INDEX(Primary!F$5:F$2450,$W888))</f>
        <v/>
      </c>
      <c r="O888" s="18" t="str">
        <f aca="false">IF($W888="","",INDEX(Primary!G$5:G$2450,$W888))</f>
        <v/>
      </c>
      <c r="P888" s="18" t="str">
        <f aca="false">IF($W888="","",INDEX(Primary!H$5:H$2450,$W888))</f>
        <v/>
      </c>
      <c r="Q888" s="18" t="str">
        <f aca="false">IF($W888="","",INDEX(Primary!I$5:I$2450,$W888))</f>
        <v/>
      </c>
      <c r="R888" s="19" t="str">
        <f aca="false">IF($E888="Yes",L888+P888,"")</f>
        <v/>
      </c>
      <c r="S888" s="19" t="str">
        <f aca="false">IF($E888="Yes",H888-R888,"")</f>
        <v/>
      </c>
      <c r="T888" s="6" t="str">
        <f aca="false">IF($E888="Yes",IF(ROUND(ABS(S888),2)&lt;=$T$2,"OK","CHECK"),"n/a")</f>
        <v>n/a</v>
      </c>
      <c r="U888" s="20" t="n">
        <f aca="false">Total!J888</f>
        <v>45.64</v>
      </c>
      <c r="V888" s="17" t="str">
        <f aca="false">IFERROR(MATCH($A888,'Stock Exchange'!$A$5:$A$2450,0),"")</f>
        <v/>
      </c>
      <c r="W888" s="17" t="str">
        <f aca="false">IFERROR(MATCH($A888,Primary!$A$5:$A$2450,0),"")</f>
        <v/>
      </c>
    </row>
    <row r="889" customFormat="false" ht="15" hidden="false" customHeight="false" outlineLevel="0" collapsed="false">
      <c r="A889" s="16" t="n">
        <f aca="false">Total!A889</f>
        <v>38182</v>
      </c>
      <c r="B889" s="17" t="n">
        <f aca="false">YEAR(A889)</f>
        <v>2004</v>
      </c>
      <c r="C889" s="17" t="n">
        <f aca="false">MONTH(A889)</f>
        <v>7</v>
      </c>
      <c r="D889" s="6" t="str">
        <f aca="false">IF(MONTH(A889)&gt;=4,"FY "&amp;YEAR(A889)&amp;"-"&amp;RIGHT(YEAR(A889)+1,2),"FY "&amp;(YEAR(A889)-1)&amp;"-"&amp;RIGHT(YEAR(A889),2))</f>
        <v>FY 2004-05</v>
      </c>
      <c r="E889" s="6" t="str">
        <f aca="false">IF(AND(V889&lt;&gt;"",W889&lt;&gt;""),"Yes","No")</f>
        <v>No</v>
      </c>
      <c r="F889" s="18" t="n">
        <f aca="false">Total!F889</f>
        <v>446.6</v>
      </c>
      <c r="G889" s="18" t="n">
        <f aca="false">Total!G889</f>
        <v>459.7</v>
      </c>
      <c r="H889" s="18" t="n">
        <f aca="false">Total!H889</f>
        <v>-13.1</v>
      </c>
      <c r="I889" s="18" t="n">
        <f aca="false">Total!I889</f>
        <v>-2.9</v>
      </c>
      <c r="J889" s="18" t="str">
        <f aca="false">IF($V889="","",INDEX('Stock Exchange'!F$5:F$2450,$V889))</f>
        <v/>
      </c>
      <c r="K889" s="18" t="str">
        <f aca="false">IF($V889="","",INDEX('Stock Exchange'!G$5:G$2450,$V889))</f>
        <v/>
      </c>
      <c r="L889" s="18" t="str">
        <f aca="false">IF($V889="","",INDEX('Stock Exchange'!H$5:H$2450,$V889))</f>
        <v/>
      </c>
      <c r="M889" s="18" t="str">
        <f aca="false">IF($V889="","",INDEX('Stock Exchange'!I$5:I$2450,$V889))</f>
        <v/>
      </c>
      <c r="N889" s="18" t="str">
        <f aca="false">IF($W889="","",INDEX(Primary!F$5:F$2450,$W889))</f>
        <v/>
      </c>
      <c r="O889" s="18" t="str">
        <f aca="false">IF($W889="","",INDEX(Primary!G$5:G$2450,$W889))</f>
        <v/>
      </c>
      <c r="P889" s="18" t="str">
        <f aca="false">IF($W889="","",INDEX(Primary!H$5:H$2450,$W889))</f>
        <v/>
      </c>
      <c r="Q889" s="18" t="str">
        <f aca="false">IF($W889="","",INDEX(Primary!I$5:I$2450,$W889))</f>
        <v/>
      </c>
      <c r="R889" s="19" t="str">
        <f aca="false">IF($E889="Yes",L889+P889,"")</f>
        <v/>
      </c>
      <c r="S889" s="19" t="str">
        <f aca="false">IF($E889="Yes",H889-R889,"")</f>
        <v/>
      </c>
      <c r="T889" s="6" t="str">
        <f aca="false">IF($E889="Yes",IF(ROUND(ABS(S889),2)&lt;=$T$2,"OK","CHECK"),"n/a")</f>
        <v>n/a</v>
      </c>
      <c r="U889" s="20" t="n">
        <f aca="false">Total!J889</f>
        <v>45.82</v>
      </c>
      <c r="V889" s="17" t="str">
        <f aca="false">IFERROR(MATCH($A889,'Stock Exchange'!$A$5:$A$2450,0),"")</f>
        <v/>
      </c>
      <c r="W889" s="17" t="str">
        <f aca="false">IFERROR(MATCH($A889,Primary!$A$5:$A$2450,0),"")</f>
        <v/>
      </c>
    </row>
    <row r="890" customFormat="false" ht="15" hidden="false" customHeight="false" outlineLevel="0" collapsed="false">
      <c r="A890" s="16" t="n">
        <f aca="false">Total!A890</f>
        <v>38183</v>
      </c>
      <c r="B890" s="17" t="n">
        <f aca="false">YEAR(A890)</f>
        <v>2004</v>
      </c>
      <c r="C890" s="17" t="n">
        <f aca="false">MONTH(A890)</f>
        <v>7</v>
      </c>
      <c r="D890" s="6" t="str">
        <f aca="false">IF(MONTH(A890)&gt;=4,"FY "&amp;YEAR(A890)&amp;"-"&amp;RIGHT(YEAR(A890)+1,2),"FY "&amp;(YEAR(A890)-1)&amp;"-"&amp;RIGHT(YEAR(A890),2))</f>
        <v>FY 2004-05</v>
      </c>
      <c r="E890" s="6" t="str">
        <f aca="false">IF(AND(V890&lt;&gt;"",W890&lt;&gt;""),"Yes","No")</f>
        <v>No</v>
      </c>
      <c r="F890" s="18" t="n">
        <f aca="false">Total!F890</f>
        <v>507.5</v>
      </c>
      <c r="G890" s="18" t="n">
        <f aca="false">Total!G890</f>
        <v>556.4</v>
      </c>
      <c r="H890" s="18" t="n">
        <f aca="false">Total!H890</f>
        <v>-48.9</v>
      </c>
      <c r="I890" s="18" t="n">
        <f aca="false">Total!I890</f>
        <v>-10.6</v>
      </c>
      <c r="J890" s="18" t="str">
        <f aca="false">IF($V890="","",INDEX('Stock Exchange'!F$5:F$2450,$V890))</f>
        <v/>
      </c>
      <c r="K890" s="18" t="str">
        <f aca="false">IF($V890="","",INDEX('Stock Exchange'!G$5:G$2450,$V890))</f>
        <v/>
      </c>
      <c r="L890" s="18" t="str">
        <f aca="false">IF($V890="","",INDEX('Stock Exchange'!H$5:H$2450,$V890))</f>
        <v/>
      </c>
      <c r="M890" s="18" t="str">
        <f aca="false">IF($V890="","",INDEX('Stock Exchange'!I$5:I$2450,$V890))</f>
        <v/>
      </c>
      <c r="N890" s="18" t="str">
        <f aca="false">IF($W890="","",INDEX(Primary!F$5:F$2450,$W890))</f>
        <v/>
      </c>
      <c r="O890" s="18" t="str">
        <f aca="false">IF($W890="","",INDEX(Primary!G$5:G$2450,$W890))</f>
        <v/>
      </c>
      <c r="P890" s="18" t="str">
        <f aca="false">IF($W890="","",INDEX(Primary!H$5:H$2450,$W890))</f>
        <v/>
      </c>
      <c r="Q890" s="18" t="str">
        <f aca="false">IF($W890="","",INDEX(Primary!I$5:I$2450,$W890))</f>
        <v/>
      </c>
      <c r="R890" s="19" t="str">
        <f aca="false">IF($E890="Yes",L890+P890,"")</f>
        <v/>
      </c>
      <c r="S890" s="19" t="str">
        <f aca="false">IF($E890="Yes",H890-R890,"")</f>
        <v/>
      </c>
      <c r="T890" s="6" t="str">
        <f aca="false">IF($E890="Yes",IF(ROUND(ABS(S890),2)&lt;=$T$2,"OK","CHECK"),"n/a")</f>
        <v>n/a</v>
      </c>
      <c r="U890" s="20" t="n">
        <f aca="false">Total!J890</f>
        <v>45.94</v>
      </c>
      <c r="V890" s="17" t="str">
        <f aca="false">IFERROR(MATCH($A890,'Stock Exchange'!$A$5:$A$2450,0),"")</f>
        <v/>
      </c>
      <c r="W890" s="17" t="str">
        <f aca="false">IFERROR(MATCH($A890,Primary!$A$5:$A$2450,0),"")</f>
        <v/>
      </c>
    </row>
    <row r="891" customFormat="false" ht="15" hidden="false" customHeight="false" outlineLevel="0" collapsed="false">
      <c r="A891" s="16" t="n">
        <f aca="false">Total!A891</f>
        <v>38184</v>
      </c>
      <c r="B891" s="17" t="n">
        <f aca="false">YEAR(A891)</f>
        <v>2004</v>
      </c>
      <c r="C891" s="17" t="n">
        <f aca="false">MONTH(A891)</f>
        <v>7</v>
      </c>
      <c r="D891" s="6" t="str">
        <f aca="false">IF(MONTH(A891)&gt;=4,"FY "&amp;YEAR(A891)&amp;"-"&amp;RIGHT(YEAR(A891)+1,2),"FY "&amp;(YEAR(A891)-1)&amp;"-"&amp;RIGHT(YEAR(A891),2))</f>
        <v>FY 2004-05</v>
      </c>
      <c r="E891" s="6" t="str">
        <f aca="false">IF(AND(V891&lt;&gt;"",W891&lt;&gt;""),"Yes","No")</f>
        <v>No</v>
      </c>
      <c r="F891" s="18" t="n">
        <f aca="false">Total!F891</f>
        <v>381.4</v>
      </c>
      <c r="G891" s="18" t="n">
        <f aca="false">Total!G891</f>
        <v>509.3</v>
      </c>
      <c r="H891" s="18" t="n">
        <f aca="false">Total!H891</f>
        <v>-127.9</v>
      </c>
      <c r="I891" s="18" t="n">
        <f aca="false">Total!I891</f>
        <v>-27.7</v>
      </c>
      <c r="J891" s="18" t="str">
        <f aca="false">IF($V891="","",INDEX('Stock Exchange'!F$5:F$2450,$V891))</f>
        <v/>
      </c>
      <c r="K891" s="18" t="str">
        <f aca="false">IF($V891="","",INDEX('Stock Exchange'!G$5:G$2450,$V891))</f>
        <v/>
      </c>
      <c r="L891" s="18" t="str">
        <f aca="false">IF($V891="","",INDEX('Stock Exchange'!H$5:H$2450,$V891))</f>
        <v/>
      </c>
      <c r="M891" s="18" t="str">
        <f aca="false">IF($V891="","",INDEX('Stock Exchange'!I$5:I$2450,$V891))</f>
        <v/>
      </c>
      <c r="N891" s="18" t="str">
        <f aca="false">IF($W891="","",INDEX(Primary!F$5:F$2450,$W891))</f>
        <v/>
      </c>
      <c r="O891" s="18" t="str">
        <f aca="false">IF($W891="","",INDEX(Primary!G$5:G$2450,$W891))</f>
        <v/>
      </c>
      <c r="P891" s="18" t="str">
        <f aca="false">IF($W891="","",INDEX(Primary!H$5:H$2450,$W891))</f>
        <v/>
      </c>
      <c r="Q891" s="18" t="str">
        <f aca="false">IF($W891="","",INDEX(Primary!I$5:I$2450,$W891))</f>
        <v/>
      </c>
      <c r="R891" s="19" t="str">
        <f aca="false">IF($E891="Yes",L891+P891,"")</f>
        <v/>
      </c>
      <c r="S891" s="19" t="str">
        <f aca="false">IF($E891="Yes",H891-R891,"")</f>
        <v/>
      </c>
      <c r="T891" s="6" t="str">
        <f aca="false">IF($E891="Yes",IF(ROUND(ABS(S891),2)&lt;=$T$2,"OK","CHECK"),"n/a")</f>
        <v>n/a</v>
      </c>
      <c r="U891" s="20" t="n">
        <f aca="false">Total!J891</f>
        <v>46.15</v>
      </c>
      <c r="V891" s="17" t="str">
        <f aca="false">IFERROR(MATCH($A891,'Stock Exchange'!$A$5:$A$2450,0),"")</f>
        <v/>
      </c>
      <c r="W891" s="17" t="str">
        <f aca="false">IFERROR(MATCH($A891,Primary!$A$5:$A$2450,0),"")</f>
        <v/>
      </c>
    </row>
    <row r="892" customFormat="false" ht="15" hidden="false" customHeight="false" outlineLevel="0" collapsed="false">
      <c r="A892" s="16" t="n">
        <f aca="false">Total!A892</f>
        <v>38187</v>
      </c>
      <c r="B892" s="17" t="n">
        <f aca="false">YEAR(A892)</f>
        <v>2004</v>
      </c>
      <c r="C892" s="17" t="n">
        <f aca="false">MONTH(A892)</f>
        <v>7</v>
      </c>
      <c r="D892" s="6" t="str">
        <f aca="false">IF(MONTH(A892)&gt;=4,"FY "&amp;YEAR(A892)&amp;"-"&amp;RIGHT(YEAR(A892)+1,2),"FY "&amp;(YEAR(A892)-1)&amp;"-"&amp;RIGHT(YEAR(A892),2))</f>
        <v>FY 2004-05</v>
      </c>
      <c r="E892" s="6" t="str">
        <f aca="false">IF(AND(V892&lt;&gt;"",W892&lt;&gt;""),"Yes","No")</f>
        <v>No</v>
      </c>
      <c r="F892" s="18" t="n">
        <f aca="false">Total!F892</f>
        <v>564.5</v>
      </c>
      <c r="G892" s="18" t="n">
        <f aca="false">Total!G892</f>
        <v>432</v>
      </c>
      <c r="H892" s="18" t="n">
        <f aca="false">Total!H892</f>
        <v>132.5</v>
      </c>
      <c r="I892" s="18" t="n">
        <f aca="false">Total!I892</f>
        <v>28.7</v>
      </c>
      <c r="J892" s="18" t="str">
        <f aca="false">IF($V892="","",INDEX('Stock Exchange'!F$5:F$2450,$V892))</f>
        <v/>
      </c>
      <c r="K892" s="18" t="str">
        <f aca="false">IF($V892="","",INDEX('Stock Exchange'!G$5:G$2450,$V892))</f>
        <v/>
      </c>
      <c r="L892" s="18" t="str">
        <f aca="false">IF($V892="","",INDEX('Stock Exchange'!H$5:H$2450,$V892))</f>
        <v/>
      </c>
      <c r="M892" s="18" t="str">
        <f aca="false">IF($V892="","",INDEX('Stock Exchange'!I$5:I$2450,$V892))</f>
        <v/>
      </c>
      <c r="N892" s="18" t="str">
        <f aca="false">IF($W892="","",INDEX(Primary!F$5:F$2450,$W892))</f>
        <v/>
      </c>
      <c r="O892" s="18" t="str">
        <f aca="false">IF($W892="","",INDEX(Primary!G$5:G$2450,$W892))</f>
        <v/>
      </c>
      <c r="P892" s="18" t="str">
        <f aca="false">IF($W892="","",INDEX(Primary!H$5:H$2450,$W892))</f>
        <v/>
      </c>
      <c r="Q892" s="18" t="str">
        <f aca="false">IF($W892="","",INDEX(Primary!I$5:I$2450,$W892))</f>
        <v/>
      </c>
      <c r="R892" s="19" t="str">
        <f aca="false">IF($E892="Yes",L892+P892,"")</f>
        <v/>
      </c>
      <c r="S892" s="19" t="str">
        <f aca="false">IF($E892="Yes",H892-R892,"")</f>
        <v/>
      </c>
      <c r="T892" s="6" t="str">
        <f aca="false">IF($E892="Yes",IF(ROUND(ABS(S892),2)&lt;=$T$2,"OK","CHECK"),"n/a")</f>
        <v>n/a</v>
      </c>
      <c r="U892" s="20" t="n">
        <f aca="false">Total!J892</f>
        <v>46.17</v>
      </c>
      <c r="V892" s="17" t="str">
        <f aca="false">IFERROR(MATCH($A892,'Stock Exchange'!$A$5:$A$2450,0),"")</f>
        <v/>
      </c>
      <c r="W892" s="17" t="str">
        <f aca="false">IFERROR(MATCH($A892,Primary!$A$5:$A$2450,0),"")</f>
        <v/>
      </c>
    </row>
    <row r="893" customFormat="false" ht="15" hidden="false" customHeight="false" outlineLevel="0" collapsed="false">
      <c r="A893" s="16" t="n">
        <f aca="false">Total!A893</f>
        <v>38188</v>
      </c>
      <c r="B893" s="17" t="n">
        <f aca="false">YEAR(A893)</f>
        <v>2004</v>
      </c>
      <c r="C893" s="17" t="n">
        <f aca="false">MONTH(A893)</f>
        <v>7</v>
      </c>
      <c r="D893" s="6" t="str">
        <f aca="false">IF(MONTH(A893)&gt;=4,"FY "&amp;YEAR(A893)&amp;"-"&amp;RIGHT(YEAR(A893)+1,2),"FY "&amp;(YEAR(A893)-1)&amp;"-"&amp;RIGHT(YEAR(A893),2))</f>
        <v>FY 2004-05</v>
      </c>
      <c r="E893" s="6" t="str">
        <f aca="false">IF(AND(V893&lt;&gt;"",W893&lt;&gt;""),"Yes","No")</f>
        <v>No</v>
      </c>
      <c r="F893" s="18" t="n">
        <f aca="false">Total!F893</f>
        <v>404.4</v>
      </c>
      <c r="G893" s="18" t="n">
        <f aca="false">Total!G893</f>
        <v>304.8</v>
      </c>
      <c r="H893" s="18" t="n">
        <f aca="false">Total!H893</f>
        <v>99.6</v>
      </c>
      <c r="I893" s="18" t="n">
        <f aca="false">Total!I893</f>
        <v>21.7</v>
      </c>
      <c r="J893" s="18" t="str">
        <f aca="false">IF($V893="","",INDEX('Stock Exchange'!F$5:F$2450,$V893))</f>
        <v/>
      </c>
      <c r="K893" s="18" t="str">
        <f aca="false">IF($V893="","",INDEX('Stock Exchange'!G$5:G$2450,$V893))</f>
        <v/>
      </c>
      <c r="L893" s="18" t="str">
        <f aca="false">IF($V893="","",INDEX('Stock Exchange'!H$5:H$2450,$V893))</f>
        <v/>
      </c>
      <c r="M893" s="18" t="str">
        <f aca="false">IF($V893="","",INDEX('Stock Exchange'!I$5:I$2450,$V893))</f>
        <v/>
      </c>
      <c r="N893" s="18" t="str">
        <f aca="false">IF($W893="","",INDEX(Primary!F$5:F$2450,$W893))</f>
        <v/>
      </c>
      <c r="O893" s="18" t="str">
        <f aca="false">IF($W893="","",INDEX(Primary!G$5:G$2450,$W893))</f>
        <v/>
      </c>
      <c r="P893" s="18" t="str">
        <f aca="false">IF($W893="","",INDEX(Primary!H$5:H$2450,$W893))</f>
        <v/>
      </c>
      <c r="Q893" s="18" t="str">
        <f aca="false">IF($W893="","",INDEX(Primary!I$5:I$2450,$W893))</f>
        <v/>
      </c>
      <c r="R893" s="19" t="str">
        <f aca="false">IF($E893="Yes",L893+P893,"")</f>
        <v/>
      </c>
      <c r="S893" s="19" t="str">
        <f aca="false">IF($E893="Yes",H893-R893,"")</f>
        <v/>
      </c>
      <c r="T893" s="6" t="str">
        <f aca="false">IF($E893="Yes",IF(ROUND(ABS(S893),2)&lt;=$T$2,"OK","CHECK"),"n/a")</f>
        <v>n/a</v>
      </c>
      <c r="U893" s="20" t="n">
        <f aca="false">Total!J893</f>
        <v>45.95</v>
      </c>
      <c r="V893" s="17" t="str">
        <f aca="false">IFERROR(MATCH($A893,'Stock Exchange'!$A$5:$A$2450,0),"")</f>
        <v/>
      </c>
      <c r="W893" s="17" t="str">
        <f aca="false">IFERROR(MATCH($A893,Primary!$A$5:$A$2450,0),"")</f>
        <v/>
      </c>
    </row>
    <row r="894" customFormat="false" ht="15" hidden="false" customHeight="false" outlineLevel="0" collapsed="false">
      <c r="A894" s="16" t="n">
        <f aca="false">Total!A894</f>
        <v>38189</v>
      </c>
      <c r="B894" s="17" t="n">
        <f aca="false">YEAR(A894)</f>
        <v>2004</v>
      </c>
      <c r="C894" s="17" t="n">
        <f aca="false">MONTH(A894)</f>
        <v>7</v>
      </c>
      <c r="D894" s="6" t="str">
        <f aca="false">IF(MONTH(A894)&gt;=4,"FY "&amp;YEAR(A894)&amp;"-"&amp;RIGHT(YEAR(A894)+1,2),"FY "&amp;(YEAR(A894)-1)&amp;"-"&amp;RIGHT(YEAR(A894),2))</f>
        <v>FY 2004-05</v>
      </c>
      <c r="E894" s="6" t="str">
        <f aca="false">IF(AND(V894&lt;&gt;"",W894&lt;&gt;""),"Yes","No")</f>
        <v>No</v>
      </c>
      <c r="F894" s="18" t="n">
        <f aca="false">Total!F894</f>
        <v>424</v>
      </c>
      <c r="G894" s="18" t="n">
        <f aca="false">Total!G894</f>
        <v>362.9</v>
      </c>
      <c r="H894" s="18" t="n">
        <f aca="false">Total!H894</f>
        <v>61.1</v>
      </c>
      <c r="I894" s="18" t="n">
        <f aca="false">Total!I894</f>
        <v>13.3</v>
      </c>
      <c r="J894" s="18" t="str">
        <f aca="false">IF($V894="","",INDEX('Stock Exchange'!F$5:F$2450,$V894))</f>
        <v/>
      </c>
      <c r="K894" s="18" t="str">
        <f aca="false">IF($V894="","",INDEX('Stock Exchange'!G$5:G$2450,$V894))</f>
        <v/>
      </c>
      <c r="L894" s="18" t="str">
        <f aca="false">IF($V894="","",INDEX('Stock Exchange'!H$5:H$2450,$V894))</f>
        <v/>
      </c>
      <c r="M894" s="18" t="str">
        <f aca="false">IF($V894="","",INDEX('Stock Exchange'!I$5:I$2450,$V894))</f>
        <v/>
      </c>
      <c r="N894" s="18" t="str">
        <f aca="false">IF($W894="","",INDEX(Primary!F$5:F$2450,$W894))</f>
        <v/>
      </c>
      <c r="O894" s="18" t="str">
        <f aca="false">IF($W894="","",INDEX(Primary!G$5:G$2450,$W894))</f>
        <v/>
      </c>
      <c r="P894" s="18" t="str">
        <f aca="false">IF($W894="","",INDEX(Primary!H$5:H$2450,$W894))</f>
        <v/>
      </c>
      <c r="Q894" s="18" t="str">
        <f aca="false">IF($W894="","",INDEX(Primary!I$5:I$2450,$W894))</f>
        <v/>
      </c>
      <c r="R894" s="19" t="str">
        <f aca="false">IF($E894="Yes",L894+P894,"")</f>
        <v/>
      </c>
      <c r="S894" s="19" t="str">
        <f aca="false">IF($E894="Yes",H894-R894,"")</f>
        <v/>
      </c>
      <c r="T894" s="6" t="str">
        <f aca="false">IF($E894="Yes",IF(ROUND(ABS(S894),2)&lt;=$T$2,"OK","CHECK"),"n/a")</f>
        <v>n/a</v>
      </c>
      <c r="U894" s="20" t="n">
        <f aca="false">Total!J894</f>
        <v>46.06</v>
      </c>
      <c r="V894" s="17" t="str">
        <f aca="false">IFERROR(MATCH($A894,'Stock Exchange'!$A$5:$A$2450,0),"")</f>
        <v/>
      </c>
      <c r="W894" s="17" t="str">
        <f aca="false">IFERROR(MATCH($A894,Primary!$A$5:$A$2450,0),"")</f>
        <v/>
      </c>
    </row>
    <row r="895" customFormat="false" ht="15" hidden="false" customHeight="false" outlineLevel="0" collapsed="false">
      <c r="A895" s="16" t="n">
        <f aca="false">Total!A895</f>
        <v>38190</v>
      </c>
      <c r="B895" s="17" t="n">
        <f aca="false">YEAR(A895)</f>
        <v>2004</v>
      </c>
      <c r="C895" s="17" t="n">
        <f aca="false">MONTH(A895)</f>
        <v>7</v>
      </c>
      <c r="D895" s="6" t="str">
        <f aca="false">IF(MONTH(A895)&gt;=4,"FY "&amp;YEAR(A895)&amp;"-"&amp;RIGHT(YEAR(A895)+1,2),"FY "&amp;(YEAR(A895)-1)&amp;"-"&amp;RIGHT(YEAR(A895),2))</f>
        <v>FY 2004-05</v>
      </c>
      <c r="E895" s="6" t="str">
        <f aca="false">IF(AND(V895&lt;&gt;"",W895&lt;&gt;""),"Yes","No")</f>
        <v>No</v>
      </c>
      <c r="F895" s="18" t="n">
        <f aca="false">Total!F895</f>
        <v>447.5</v>
      </c>
      <c r="G895" s="18" t="n">
        <f aca="false">Total!G895</f>
        <v>428.9</v>
      </c>
      <c r="H895" s="18" t="n">
        <f aca="false">Total!H895</f>
        <v>18.6</v>
      </c>
      <c r="I895" s="18" t="n">
        <f aca="false">Total!I895</f>
        <v>4</v>
      </c>
      <c r="J895" s="18" t="str">
        <f aca="false">IF($V895="","",INDEX('Stock Exchange'!F$5:F$2450,$V895))</f>
        <v/>
      </c>
      <c r="K895" s="18" t="str">
        <f aca="false">IF($V895="","",INDEX('Stock Exchange'!G$5:G$2450,$V895))</f>
        <v/>
      </c>
      <c r="L895" s="18" t="str">
        <f aca="false">IF($V895="","",INDEX('Stock Exchange'!H$5:H$2450,$V895))</f>
        <v/>
      </c>
      <c r="M895" s="18" t="str">
        <f aca="false">IF($V895="","",INDEX('Stock Exchange'!I$5:I$2450,$V895))</f>
        <v/>
      </c>
      <c r="N895" s="18" t="str">
        <f aca="false">IF($W895="","",INDEX(Primary!F$5:F$2450,$W895))</f>
        <v/>
      </c>
      <c r="O895" s="18" t="str">
        <f aca="false">IF($W895="","",INDEX(Primary!G$5:G$2450,$W895))</f>
        <v/>
      </c>
      <c r="P895" s="18" t="str">
        <f aca="false">IF($W895="","",INDEX(Primary!H$5:H$2450,$W895))</f>
        <v/>
      </c>
      <c r="Q895" s="18" t="str">
        <f aca="false">IF($W895="","",INDEX(Primary!I$5:I$2450,$W895))</f>
        <v/>
      </c>
      <c r="R895" s="19" t="str">
        <f aca="false">IF($E895="Yes",L895+P895,"")</f>
        <v/>
      </c>
      <c r="S895" s="19" t="str">
        <f aca="false">IF($E895="Yes",H895-R895,"")</f>
        <v/>
      </c>
      <c r="T895" s="6" t="str">
        <f aca="false">IF($E895="Yes",IF(ROUND(ABS(S895),2)&lt;=$T$2,"OK","CHECK"),"n/a")</f>
        <v>n/a</v>
      </c>
      <c r="U895" s="20" t="n">
        <f aca="false">Total!J895</f>
        <v>46.09</v>
      </c>
      <c r="V895" s="17" t="str">
        <f aca="false">IFERROR(MATCH($A895,'Stock Exchange'!$A$5:$A$2450,0),"")</f>
        <v/>
      </c>
      <c r="W895" s="17" t="str">
        <f aca="false">IFERROR(MATCH($A895,Primary!$A$5:$A$2450,0),"")</f>
        <v/>
      </c>
    </row>
    <row r="896" customFormat="false" ht="15" hidden="false" customHeight="false" outlineLevel="0" collapsed="false">
      <c r="A896" s="16" t="n">
        <f aca="false">Total!A896</f>
        <v>38191</v>
      </c>
      <c r="B896" s="17" t="n">
        <f aca="false">YEAR(A896)</f>
        <v>2004</v>
      </c>
      <c r="C896" s="17" t="n">
        <f aca="false">MONTH(A896)</f>
        <v>7</v>
      </c>
      <c r="D896" s="6" t="str">
        <f aca="false">IF(MONTH(A896)&gt;=4,"FY "&amp;YEAR(A896)&amp;"-"&amp;RIGHT(YEAR(A896)+1,2),"FY "&amp;(YEAR(A896)-1)&amp;"-"&amp;RIGHT(YEAR(A896),2))</f>
        <v>FY 2004-05</v>
      </c>
      <c r="E896" s="6" t="str">
        <f aca="false">IF(AND(V896&lt;&gt;"",W896&lt;&gt;""),"Yes","No")</f>
        <v>No</v>
      </c>
      <c r="F896" s="18" t="n">
        <f aca="false">Total!F896</f>
        <v>594.3</v>
      </c>
      <c r="G896" s="18" t="n">
        <f aca="false">Total!G896</f>
        <v>529.6</v>
      </c>
      <c r="H896" s="18" t="n">
        <f aca="false">Total!H896</f>
        <v>64.7</v>
      </c>
      <c r="I896" s="18" t="n">
        <f aca="false">Total!I896</f>
        <v>14</v>
      </c>
      <c r="J896" s="18" t="str">
        <f aca="false">IF($V896="","",INDEX('Stock Exchange'!F$5:F$2450,$V896))</f>
        <v/>
      </c>
      <c r="K896" s="18" t="str">
        <f aca="false">IF($V896="","",INDEX('Stock Exchange'!G$5:G$2450,$V896))</f>
        <v/>
      </c>
      <c r="L896" s="18" t="str">
        <f aca="false">IF($V896="","",INDEX('Stock Exchange'!H$5:H$2450,$V896))</f>
        <v/>
      </c>
      <c r="M896" s="18" t="str">
        <f aca="false">IF($V896="","",INDEX('Stock Exchange'!I$5:I$2450,$V896))</f>
        <v/>
      </c>
      <c r="N896" s="18" t="str">
        <f aca="false">IF($W896="","",INDEX(Primary!F$5:F$2450,$W896))</f>
        <v/>
      </c>
      <c r="O896" s="18" t="str">
        <f aca="false">IF($W896="","",INDEX(Primary!G$5:G$2450,$W896))</f>
        <v/>
      </c>
      <c r="P896" s="18" t="str">
        <f aca="false">IF($W896="","",INDEX(Primary!H$5:H$2450,$W896))</f>
        <v/>
      </c>
      <c r="Q896" s="18" t="str">
        <f aca="false">IF($W896="","",INDEX(Primary!I$5:I$2450,$W896))</f>
        <v/>
      </c>
      <c r="R896" s="19" t="str">
        <f aca="false">IF($E896="Yes",L896+P896,"")</f>
        <v/>
      </c>
      <c r="S896" s="19" t="str">
        <f aca="false">IF($E896="Yes",H896-R896,"")</f>
        <v/>
      </c>
      <c r="T896" s="6" t="str">
        <f aca="false">IF($E896="Yes",IF(ROUND(ABS(S896),2)&lt;=$T$2,"OK","CHECK"),"n/a")</f>
        <v>n/a</v>
      </c>
      <c r="U896" s="20" t="n">
        <f aca="false">Total!J896</f>
        <v>46.18</v>
      </c>
      <c r="V896" s="17" t="str">
        <f aca="false">IFERROR(MATCH($A896,'Stock Exchange'!$A$5:$A$2450,0),"")</f>
        <v/>
      </c>
      <c r="W896" s="17" t="str">
        <f aca="false">IFERROR(MATCH($A896,Primary!$A$5:$A$2450,0),"")</f>
        <v/>
      </c>
    </row>
    <row r="897" customFormat="false" ht="15" hidden="false" customHeight="false" outlineLevel="0" collapsed="false">
      <c r="A897" s="16" t="n">
        <f aca="false">Total!A897</f>
        <v>38194</v>
      </c>
      <c r="B897" s="17" t="n">
        <f aca="false">YEAR(A897)</f>
        <v>2004</v>
      </c>
      <c r="C897" s="17" t="n">
        <f aca="false">MONTH(A897)</f>
        <v>7</v>
      </c>
      <c r="D897" s="6" t="str">
        <f aca="false">IF(MONTH(A897)&gt;=4,"FY "&amp;YEAR(A897)&amp;"-"&amp;RIGHT(YEAR(A897)+1,2),"FY "&amp;(YEAR(A897)-1)&amp;"-"&amp;RIGHT(YEAR(A897),2))</f>
        <v>FY 2004-05</v>
      </c>
      <c r="E897" s="6" t="str">
        <f aca="false">IF(AND(V897&lt;&gt;"",W897&lt;&gt;""),"Yes","No")</f>
        <v>No</v>
      </c>
      <c r="F897" s="18" t="n">
        <f aca="false">Total!F897</f>
        <v>390.9</v>
      </c>
      <c r="G897" s="18" t="n">
        <f aca="false">Total!G897</f>
        <v>321.9</v>
      </c>
      <c r="H897" s="18" t="n">
        <f aca="false">Total!H897</f>
        <v>69</v>
      </c>
      <c r="I897" s="18" t="n">
        <f aca="false">Total!I897</f>
        <v>14.9</v>
      </c>
      <c r="J897" s="18" t="str">
        <f aca="false">IF($V897="","",INDEX('Stock Exchange'!F$5:F$2450,$V897))</f>
        <v/>
      </c>
      <c r="K897" s="18" t="str">
        <f aca="false">IF($V897="","",INDEX('Stock Exchange'!G$5:G$2450,$V897))</f>
        <v/>
      </c>
      <c r="L897" s="18" t="str">
        <f aca="false">IF($V897="","",INDEX('Stock Exchange'!H$5:H$2450,$V897))</f>
        <v/>
      </c>
      <c r="M897" s="18" t="str">
        <f aca="false">IF($V897="","",INDEX('Stock Exchange'!I$5:I$2450,$V897))</f>
        <v/>
      </c>
      <c r="N897" s="18" t="str">
        <f aca="false">IF($W897="","",INDEX(Primary!F$5:F$2450,$W897))</f>
        <v/>
      </c>
      <c r="O897" s="18" t="str">
        <f aca="false">IF($W897="","",INDEX(Primary!G$5:G$2450,$W897))</f>
        <v/>
      </c>
      <c r="P897" s="18" t="str">
        <f aca="false">IF($W897="","",INDEX(Primary!H$5:H$2450,$W897))</f>
        <v/>
      </c>
      <c r="Q897" s="18" t="str">
        <f aca="false">IF($W897="","",INDEX(Primary!I$5:I$2450,$W897))</f>
        <v/>
      </c>
      <c r="R897" s="19" t="str">
        <f aca="false">IF($E897="Yes",L897+P897,"")</f>
        <v/>
      </c>
      <c r="S897" s="19" t="str">
        <f aca="false">IF($E897="Yes",H897-R897,"")</f>
        <v/>
      </c>
      <c r="T897" s="6" t="str">
        <f aca="false">IF($E897="Yes",IF(ROUND(ABS(S897),2)&lt;=$T$2,"OK","CHECK"),"n/a")</f>
        <v>n/a</v>
      </c>
      <c r="U897" s="20" t="n">
        <f aca="false">Total!J897</f>
        <v>46.22</v>
      </c>
      <c r="V897" s="17" t="str">
        <f aca="false">IFERROR(MATCH($A897,'Stock Exchange'!$A$5:$A$2450,0),"")</f>
        <v/>
      </c>
      <c r="W897" s="17" t="str">
        <f aca="false">IFERROR(MATCH($A897,Primary!$A$5:$A$2450,0),"")</f>
        <v/>
      </c>
    </row>
    <row r="898" customFormat="false" ht="15" hidden="false" customHeight="false" outlineLevel="0" collapsed="false">
      <c r="A898" s="16" t="n">
        <f aca="false">Total!A898</f>
        <v>38195</v>
      </c>
      <c r="B898" s="17" t="n">
        <f aca="false">YEAR(A898)</f>
        <v>2004</v>
      </c>
      <c r="C898" s="17" t="n">
        <f aca="false">MONTH(A898)</f>
        <v>7</v>
      </c>
      <c r="D898" s="6" t="str">
        <f aca="false">IF(MONTH(A898)&gt;=4,"FY "&amp;YEAR(A898)&amp;"-"&amp;RIGHT(YEAR(A898)+1,2),"FY "&amp;(YEAR(A898)-1)&amp;"-"&amp;RIGHT(YEAR(A898),2))</f>
        <v>FY 2004-05</v>
      </c>
      <c r="E898" s="6" t="str">
        <f aca="false">IF(AND(V898&lt;&gt;"",W898&lt;&gt;""),"Yes","No")</f>
        <v>No</v>
      </c>
      <c r="F898" s="18" t="n">
        <f aca="false">Total!F898</f>
        <v>558.6</v>
      </c>
      <c r="G898" s="18" t="n">
        <f aca="false">Total!G898</f>
        <v>431.4</v>
      </c>
      <c r="H898" s="18" t="n">
        <f aca="false">Total!H898</f>
        <v>127.3</v>
      </c>
      <c r="I898" s="18" t="n">
        <f aca="false">Total!I898</f>
        <v>27.5</v>
      </c>
      <c r="J898" s="18" t="str">
        <f aca="false">IF($V898="","",INDEX('Stock Exchange'!F$5:F$2450,$V898))</f>
        <v/>
      </c>
      <c r="K898" s="18" t="str">
        <f aca="false">IF($V898="","",INDEX('Stock Exchange'!G$5:G$2450,$V898))</f>
        <v/>
      </c>
      <c r="L898" s="18" t="str">
        <f aca="false">IF($V898="","",INDEX('Stock Exchange'!H$5:H$2450,$V898))</f>
        <v/>
      </c>
      <c r="M898" s="18" t="str">
        <f aca="false">IF($V898="","",INDEX('Stock Exchange'!I$5:I$2450,$V898))</f>
        <v/>
      </c>
      <c r="N898" s="18" t="str">
        <f aca="false">IF($W898="","",INDEX(Primary!F$5:F$2450,$W898))</f>
        <v/>
      </c>
      <c r="O898" s="18" t="str">
        <f aca="false">IF($W898="","",INDEX(Primary!G$5:G$2450,$W898))</f>
        <v/>
      </c>
      <c r="P898" s="18" t="str">
        <f aca="false">IF($W898="","",INDEX(Primary!H$5:H$2450,$W898))</f>
        <v/>
      </c>
      <c r="Q898" s="18" t="str">
        <f aca="false">IF($W898="","",INDEX(Primary!I$5:I$2450,$W898))</f>
        <v/>
      </c>
      <c r="R898" s="19" t="str">
        <f aca="false">IF($E898="Yes",L898+P898,"")</f>
        <v/>
      </c>
      <c r="S898" s="19" t="str">
        <f aca="false">IF($E898="Yes",H898-R898,"")</f>
        <v/>
      </c>
      <c r="T898" s="6" t="str">
        <f aca="false">IF($E898="Yes",IF(ROUND(ABS(S898),2)&lt;=$T$2,"OK","CHECK"),"n/a")</f>
        <v>n/a</v>
      </c>
      <c r="U898" s="20" t="n">
        <f aca="false">Total!J898</f>
        <v>46.27</v>
      </c>
      <c r="V898" s="17" t="str">
        <f aca="false">IFERROR(MATCH($A898,'Stock Exchange'!$A$5:$A$2450,0),"")</f>
        <v/>
      </c>
      <c r="W898" s="17" t="str">
        <f aca="false">IFERROR(MATCH($A898,Primary!$A$5:$A$2450,0),"")</f>
        <v/>
      </c>
    </row>
    <row r="899" customFormat="false" ht="15" hidden="false" customHeight="false" outlineLevel="0" collapsed="false">
      <c r="A899" s="16" t="n">
        <f aca="false">Total!A899</f>
        <v>38196</v>
      </c>
      <c r="B899" s="17" t="n">
        <f aca="false">YEAR(A899)</f>
        <v>2004</v>
      </c>
      <c r="C899" s="17" t="n">
        <f aca="false">MONTH(A899)</f>
        <v>7</v>
      </c>
      <c r="D899" s="6" t="str">
        <f aca="false">IF(MONTH(A899)&gt;=4,"FY "&amp;YEAR(A899)&amp;"-"&amp;RIGHT(YEAR(A899)+1,2),"FY "&amp;(YEAR(A899)-1)&amp;"-"&amp;RIGHT(YEAR(A899),2))</f>
        <v>FY 2004-05</v>
      </c>
      <c r="E899" s="6" t="str">
        <f aca="false">IF(AND(V899&lt;&gt;"",W899&lt;&gt;""),"Yes","No")</f>
        <v>No</v>
      </c>
      <c r="F899" s="18" t="n">
        <f aca="false">Total!F899</f>
        <v>557.8</v>
      </c>
      <c r="G899" s="18" t="n">
        <f aca="false">Total!G899</f>
        <v>496.9</v>
      </c>
      <c r="H899" s="18" t="n">
        <f aca="false">Total!H899</f>
        <v>60.9</v>
      </c>
      <c r="I899" s="18" t="n">
        <f aca="false">Total!I899</f>
        <v>13.2</v>
      </c>
      <c r="J899" s="18" t="str">
        <f aca="false">IF($V899="","",INDEX('Stock Exchange'!F$5:F$2450,$V899))</f>
        <v/>
      </c>
      <c r="K899" s="18" t="str">
        <f aca="false">IF($V899="","",INDEX('Stock Exchange'!G$5:G$2450,$V899))</f>
        <v/>
      </c>
      <c r="L899" s="18" t="str">
        <f aca="false">IF($V899="","",INDEX('Stock Exchange'!H$5:H$2450,$V899))</f>
        <v/>
      </c>
      <c r="M899" s="18" t="str">
        <f aca="false">IF($V899="","",INDEX('Stock Exchange'!I$5:I$2450,$V899))</f>
        <v/>
      </c>
      <c r="N899" s="18" t="str">
        <f aca="false">IF($W899="","",INDEX(Primary!F$5:F$2450,$W899))</f>
        <v/>
      </c>
      <c r="O899" s="18" t="str">
        <f aca="false">IF($W899="","",INDEX(Primary!G$5:G$2450,$W899))</f>
        <v/>
      </c>
      <c r="P899" s="18" t="str">
        <f aca="false">IF($W899="","",INDEX(Primary!H$5:H$2450,$W899))</f>
        <v/>
      </c>
      <c r="Q899" s="18" t="str">
        <f aca="false">IF($W899="","",INDEX(Primary!I$5:I$2450,$W899))</f>
        <v/>
      </c>
      <c r="R899" s="19" t="str">
        <f aca="false">IF($E899="Yes",L899+P899,"")</f>
        <v/>
      </c>
      <c r="S899" s="19" t="str">
        <f aca="false">IF($E899="Yes",H899-R899,"")</f>
        <v/>
      </c>
      <c r="T899" s="6" t="str">
        <f aca="false">IF($E899="Yes",IF(ROUND(ABS(S899),2)&lt;=$T$2,"OK","CHECK"),"n/a")</f>
        <v>n/a</v>
      </c>
      <c r="U899" s="20" t="n">
        <f aca="false">Total!J899</f>
        <v>46.27</v>
      </c>
      <c r="V899" s="17" t="str">
        <f aca="false">IFERROR(MATCH($A899,'Stock Exchange'!$A$5:$A$2450,0),"")</f>
        <v/>
      </c>
      <c r="W899" s="17" t="str">
        <f aca="false">IFERROR(MATCH($A899,Primary!$A$5:$A$2450,0),"")</f>
        <v/>
      </c>
    </row>
    <row r="900" customFormat="false" ht="15" hidden="false" customHeight="false" outlineLevel="0" collapsed="false">
      <c r="A900" s="16" t="n">
        <f aca="false">Total!A900</f>
        <v>38197</v>
      </c>
      <c r="B900" s="17" t="n">
        <f aca="false">YEAR(A900)</f>
        <v>2004</v>
      </c>
      <c r="C900" s="17" t="n">
        <f aca="false">MONTH(A900)</f>
        <v>7</v>
      </c>
      <c r="D900" s="6" t="str">
        <f aca="false">IF(MONTH(A900)&gt;=4,"FY "&amp;YEAR(A900)&amp;"-"&amp;RIGHT(YEAR(A900)+1,2),"FY "&amp;(YEAR(A900)-1)&amp;"-"&amp;RIGHT(YEAR(A900),2))</f>
        <v>FY 2004-05</v>
      </c>
      <c r="E900" s="6" t="str">
        <f aca="false">IF(AND(V900&lt;&gt;"",W900&lt;&gt;""),"Yes","No")</f>
        <v>No</v>
      </c>
      <c r="F900" s="18" t="n">
        <f aca="false">Total!F900</f>
        <v>512.1</v>
      </c>
      <c r="G900" s="18" t="n">
        <f aca="false">Total!G900</f>
        <v>482.8</v>
      </c>
      <c r="H900" s="18" t="n">
        <f aca="false">Total!H900</f>
        <v>29.3</v>
      </c>
      <c r="I900" s="18" t="n">
        <f aca="false">Total!I900</f>
        <v>6.3</v>
      </c>
      <c r="J900" s="18" t="str">
        <f aca="false">IF($V900="","",INDEX('Stock Exchange'!F$5:F$2450,$V900))</f>
        <v/>
      </c>
      <c r="K900" s="18" t="str">
        <f aca="false">IF($V900="","",INDEX('Stock Exchange'!G$5:G$2450,$V900))</f>
        <v/>
      </c>
      <c r="L900" s="18" t="str">
        <f aca="false">IF($V900="","",INDEX('Stock Exchange'!H$5:H$2450,$V900))</f>
        <v/>
      </c>
      <c r="M900" s="18" t="str">
        <f aca="false">IF($V900="","",INDEX('Stock Exchange'!I$5:I$2450,$V900))</f>
        <v/>
      </c>
      <c r="N900" s="18" t="str">
        <f aca="false">IF($W900="","",INDEX(Primary!F$5:F$2450,$W900))</f>
        <v/>
      </c>
      <c r="O900" s="18" t="str">
        <f aca="false">IF($W900="","",INDEX(Primary!G$5:G$2450,$W900))</f>
        <v/>
      </c>
      <c r="P900" s="18" t="str">
        <f aca="false">IF($W900="","",INDEX(Primary!H$5:H$2450,$W900))</f>
        <v/>
      </c>
      <c r="Q900" s="18" t="str">
        <f aca="false">IF($W900="","",INDEX(Primary!I$5:I$2450,$W900))</f>
        <v/>
      </c>
      <c r="R900" s="19" t="str">
        <f aca="false">IF($E900="Yes",L900+P900,"")</f>
        <v/>
      </c>
      <c r="S900" s="19" t="str">
        <f aca="false">IF($E900="Yes",H900-R900,"")</f>
        <v/>
      </c>
      <c r="T900" s="6" t="str">
        <f aca="false">IF($E900="Yes",IF(ROUND(ABS(S900),2)&lt;=$T$2,"OK","CHECK"),"n/a")</f>
        <v>n/a</v>
      </c>
      <c r="U900" s="20" t="n">
        <f aca="false">Total!J900</f>
        <v>46.31</v>
      </c>
      <c r="V900" s="17" t="str">
        <f aca="false">IFERROR(MATCH($A900,'Stock Exchange'!$A$5:$A$2450,0),"")</f>
        <v/>
      </c>
      <c r="W900" s="17" t="str">
        <f aca="false">IFERROR(MATCH($A900,Primary!$A$5:$A$2450,0),"")</f>
        <v/>
      </c>
    </row>
    <row r="901" customFormat="false" ht="15" hidden="false" customHeight="false" outlineLevel="0" collapsed="false">
      <c r="A901" s="16" t="n">
        <f aca="false">Total!A901</f>
        <v>38198</v>
      </c>
      <c r="B901" s="17" t="n">
        <f aca="false">YEAR(A901)</f>
        <v>2004</v>
      </c>
      <c r="C901" s="17" t="n">
        <f aca="false">MONTH(A901)</f>
        <v>7</v>
      </c>
      <c r="D901" s="6" t="str">
        <f aca="false">IF(MONTH(A901)&gt;=4,"FY "&amp;YEAR(A901)&amp;"-"&amp;RIGHT(YEAR(A901)+1,2),"FY "&amp;(YEAR(A901)-1)&amp;"-"&amp;RIGHT(YEAR(A901),2))</f>
        <v>FY 2004-05</v>
      </c>
      <c r="E901" s="6" t="str">
        <f aca="false">IF(AND(V901&lt;&gt;"",W901&lt;&gt;""),"Yes","No")</f>
        <v>No</v>
      </c>
      <c r="F901" s="18" t="n">
        <f aca="false">Total!F901</f>
        <v>846.6</v>
      </c>
      <c r="G901" s="18" t="n">
        <f aca="false">Total!G901</f>
        <v>684.4</v>
      </c>
      <c r="H901" s="18" t="n">
        <f aca="false">Total!H901</f>
        <v>162.2</v>
      </c>
      <c r="I901" s="18" t="n">
        <f aca="false">Total!I901</f>
        <v>34.9</v>
      </c>
      <c r="J901" s="18" t="str">
        <f aca="false">IF($V901="","",INDEX('Stock Exchange'!F$5:F$2450,$V901))</f>
        <v/>
      </c>
      <c r="K901" s="18" t="str">
        <f aca="false">IF($V901="","",INDEX('Stock Exchange'!G$5:G$2450,$V901))</f>
        <v/>
      </c>
      <c r="L901" s="18" t="str">
        <f aca="false">IF($V901="","",INDEX('Stock Exchange'!H$5:H$2450,$V901))</f>
        <v/>
      </c>
      <c r="M901" s="18" t="str">
        <f aca="false">IF($V901="","",INDEX('Stock Exchange'!I$5:I$2450,$V901))</f>
        <v/>
      </c>
      <c r="N901" s="18" t="str">
        <f aca="false">IF($W901="","",INDEX(Primary!F$5:F$2450,$W901))</f>
        <v/>
      </c>
      <c r="O901" s="18" t="str">
        <f aca="false">IF($W901="","",INDEX(Primary!G$5:G$2450,$W901))</f>
        <v/>
      </c>
      <c r="P901" s="18" t="str">
        <f aca="false">IF($W901="","",INDEX(Primary!H$5:H$2450,$W901))</f>
        <v/>
      </c>
      <c r="Q901" s="18" t="str">
        <f aca="false">IF($W901="","",INDEX(Primary!I$5:I$2450,$W901))</f>
        <v/>
      </c>
      <c r="R901" s="19" t="str">
        <f aca="false">IF($E901="Yes",L901+P901,"")</f>
        <v/>
      </c>
      <c r="S901" s="19" t="str">
        <f aca="false">IF($E901="Yes",H901-R901,"")</f>
        <v/>
      </c>
      <c r="T901" s="6" t="str">
        <f aca="false">IF($E901="Yes",IF(ROUND(ABS(S901),2)&lt;=$T$2,"OK","CHECK"),"n/a")</f>
        <v>n/a</v>
      </c>
      <c r="U901" s="20" t="n">
        <f aca="false">Total!J901</f>
        <v>46.43</v>
      </c>
      <c r="V901" s="17" t="str">
        <f aca="false">IFERROR(MATCH($A901,'Stock Exchange'!$A$5:$A$2450,0),"")</f>
        <v/>
      </c>
      <c r="W901" s="17" t="str">
        <f aca="false">IFERROR(MATCH($A901,Primary!$A$5:$A$2450,0),"")</f>
        <v/>
      </c>
    </row>
    <row r="902" customFormat="false" ht="15" hidden="false" customHeight="false" outlineLevel="0" collapsed="false">
      <c r="A902" s="16" t="n">
        <f aca="false">Total!A902</f>
        <v>38201</v>
      </c>
      <c r="B902" s="17" t="n">
        <f aca="false">YEAR(A902)</f>
        <v>2004</v>
      </c>
      <c r="C902" s="17" t="n">
        <f aca="false">MONTH(A902)</f>
        <v>8</v>
      </c>
      <c r="D902" s="6" t="str">
        <f aca="false">IF(MONTH(A902)&gt;=4,"FY "&amp;YEAR(A902)&amp;"-"&amp;RIGHT(YEAR(A902)+1,2),"FY "&amp;(YEAR(A902)-1)&amp;"-"&amp;RIGHT(YEAR(A902),2))</f>
        <v>FY 2004-05</v>
      </c>
      <c r="E902" s="6" t="str">
        <f aca="false">IF(AND(V902&lt;&gt;"",W902&lt;&gt;""),"Yes","No")</f>
        <v>No</v>
      </c>
      <c r="F902" s="18" t="n">
        <f aca="false">Total!F902</f>
        <v>464.4</v>
      </c>
      <c r="G902" s="18" t="n">
        <f aca="false">Total!G902</f>
        <v>366.1</v>
      </c>
      <c r="H902" s="18" t="n">
        <f aca="false">Total!H902</f>
        <v>98.4</v>
      </c>
      <c r="I902" s="18" t="n">
        <f aca="false">Total!I902</f>
        <v>21.2</v>
      </c>
      <c r="J902" s="18" t="str">
        <f aca="false">IF($V902="","",INDEX('Stock Exchange'!F$5:F$2450,$V902))</f>
        <v/>
      </c>
      <c r="K902" s="18" t="str">
        <f aca="false">IF($V902="","",INDEX('Stock Exchange'!G$5:G$2450,$V902))</f>
        <v/>
      </c>
      <c r="L902" s="18" t="str">
        <f aca="false">IF($V902="","",INDEX('Stock Exchange'!H$5:H$2450,$V902))</f>
        <v/>
      </c>
      <c r="M902" s="18" t="str">
        <f aca="false">IF($V902="","",INDEX('Stock Exchange'!I$5:I$2450,$V902))</f>
        <v/>
      </c>
      <c r="N902" s="18" t="str">
        <f aca="false">IF($W902="","",INDEX(Primary!F$5:F$2450,$W902))</f>
        <v/>
      </c>
      <c r="O902" s="18" t="str">
        <f aca="false">IF($W902="","",INDEX(Primary!G$5:G$2450,$W902))</f>
        <v/>
      </c>
      <c r="P902" s="18" t="str">
        <f aca="false">IF($W902="","",INDEX(Primary!H$5:H$2450,$W902))</f>
        <v/>
      </c>
      <c r="Q902" s="18" t="str">
        <f aca="false">IF($W902="","",INDEX(Primary!I$5:I$2450,$W902))</f>
        <v/>
      </c>
      <c r="R902" s="19" t="str">
        <f aca="false">IF($E902="Yes",L902+P902,"")</f>
        <v/>
      </c>
      <c r="S902" s="19" t="str">
        <f aca="false">IF($E902="Yes",H902-R902,"")</f>
        <v/>
      </c>
      <c r="T902" s="6" t="str">
        <f aca="false">IF($E902="Yes",IF(ROUND(ABS(S902),2)&lt;=$T$2,"OK","CHECK"),"n/a")</f>
        <v>n/a</v>
      </c>
      <c r="U902" s="20" t="n">
        <f aca="false">Total!J902</f>
        <v>46.45</v>
      </c>
      <c r="V902" s="17" t="str">
        <f aca="false">IFERROR(MATCH($A902,'Stock Exchange'!$A$5:$A$2450,0),"")</f>
        <v/>
      </c>
      <c r="W902" s="17" t="str">
        <f aca="false">IFERROR(MATCH($A902,Primary!$A$5:$A$2450,0),"")</f>
        <v/>
      </c>
    </row>
    <row r="903" customFormat="false" ht="15" hidden="false" customHeight="false" outlineLevel="0" collapsed="false">
      <c r="A903" s="16" t="n">
        <f aca="false">Total!A903</f>
        <v>38202</v>
      </c>
      <c r="B903" s="17" t="n">
        <f aca="false">YEAR(A903)</f>
        <v>2004</v>
      </c>
      <c r="C903" s="17" t="n">
        <f aca="false">MONTH(A903)</f>
        <v>8</v>
      </c>
      <c r="D903" s="6" t="str">
        <f aca="false">IF(MONTH(A903)&gt;=4,"FY "&amp;YEAR(A903)&amp;"-"&amp;RIGHT(YEAR(A903)+1,2),"FY "&amp;(YEAR(A903)-1)&amp;"-"&amp;RIGHT(YEAR(A903),2))</f>
        <v>FY 2004-05</v>
      </c>
      <c r="E903" s="6" t="str">
        <f aca="false">IF(AND(V903&lt;&gt;"",W903&lt;&gt;""),"Yes","No")</f>
        <v>No</v>
      </c>
      <c r="F903" s="18" t="n">
        <f aca="false">Total!F903</f>
        <v>459.9</v>
      </c>
      <c r="G903" s="18" t="n">
        <f aca="false">Total!G903</f>
        <v>401.3</v>
      </c>
      <c r="H903" s="18" t="n">
        <f aca="false">Total!H903</f>
        <v>58.6</v>
      </c>
      <c r="I903" s="18" t="n">
        <f aca="false">Total!I903</f>
        <v>12.7</v>
      </c>
      <c r="J903" s="18" t="str">
        <f aca="false">IF($V903="","",INDEX('Stock Exchange'!F$5:F$2450,$V903))</f>
        <v/>
      </c>
      <c r="K903" s="18" t="str">
        <f aca="false">IF($V903="","",INDEX('Stock Exchange'!G$5:G$2450,$V903))</f>
        <v/>
      </c>
      <c r="L903" s="18" t="str">
        <f aca="false">IF($V903="","",INDEX('Stock Exchange'!H$5:H$2450,$V903))</f>
        <v/>
      </c>
      <c r="M903" s="18" t="str">
        <f aca="false">IF($V903="","",INDEX('Stock Exchange'!I$5:I$2450,$V903))</f>
        <v/>
      </c>
      <c r="N903" s="18" t="str">
        <f aca="false">IF($W903="","",INDEX(Primary!F$5:F$2450,$W903))</f>
        <v/>
      </c>
      <c r="O903" s="18" t="str">
        <f aca="false">IF($W903="","",INDEX(Primary!G$5:G$2450,$W903))</f>
        <v/>
      </c>
      <c r="P903" s="18" t="str">
        <f aca="false">IF($W903="","",INDEX(Primary!H$5:H$2450,$W903))</f>
        <v/>
      </c>
      <c r="Q903" s="18" t="str">
        <f aca="false">IF($W903="","",INDEX(Primary!I$5:I$2450,$W903))</f>
        <v/>
      </c>
      <c r="R903" s="19" t="str">
        <f aca="false">IF($E903="Yes",L903+P903,"")</f>
        <v/>
      </c>
      <c r="S903" s="19" t="str">
        <f aca="false">IF($E903="Yes",H903-R903,"")</f>
        <v/>
      </c>
      <c r="T903" s="6" t="str">
        <f aca="false">IF($E903="Yes",IF(ROUND(ABS(S903),2)&lt;=$T$2,"OK","CHECK"),"n/a")</f>
        <v>n/a</v>
      </c>
      <c r="U903" s="20" t="n">
        <f aca="false">Total!J903</f>
        <v>46.36</v>
      </c>
      <c r="V903" s="17" t="str">
        <f aca="false">IFERROR(MATCH($A903,'Stock Exchange'!$A$5:$A$2450,0),"")</f>
        <v/>
      </c>
      <c r="W903" s="17" t="str">
        <f aca="false">IFERROR(MATCH($A903,Primary!$A$5:$A$2450,0),"")</f>
        <v/>
      </c>
    </row>
    <row r="904" customFormat="false" ht="15" hidden="false" customHeight="false" outlineLevel="0" collapsed="false">
      <c r="A904" s="16" t="n">
        <f aca="false">Total!A904</f>
        <v>38203</v>
      </c>
      <c r="B904" s="17" t="n">
        <f aca="false">YEAR(A904)</f>
        <v>2004</v>
      </c>
      <c r="C904" s="17" t="n">
        <f aca="false">MONTH(A904)</f>
        <v>8</v>
      </c>
      <c r="D904" s="6" t="str">
        <f aca="false">IF(MONTH(A904)&gt;=4,"FY "&amp;YEAR(A904)&amp;"-"&amp;RIGHT(YEAR(A904)+1,2),"FY "&amp;(YEAR(A904)-1)&amp;"-"&amp;RIGHT(YEAR(A904),2))</f>
        <v>FY 2004-05</v>
      </c>
      <c r="E904" s="6" t="str">
        <f aca="false">IF(AND(V904&lt;&gt;"",W904&lt;&gt;""),"Yes","No")</f>
        <v>No</v>
      </c>
      <c r="F904" s="18" t="n">
        <f aca="false">Total!F904</f>
        <v>601.5</v>
      </c>
      <c r="G904" s="18" t="n">
        <f aca="false">Total!G904</f>
        <v>570.9</v>
      </c>
      <c r="H904" s="18" t="n">
        <f aca="false">Total!H904</f>
        <v>30.6</v>
      </c>
      <c r="I904" s="18" t="n">
        <f aca="false">Total!I904</f>
        <v>6.6</v>
      </c>
      <c r="J904" s="18" t="str">
        <f aca="false">IF($V904="","",INDEX('Stock Exchange'!F$5:F$2450,$V904))</f>
        <v/>
      </c>
      <c r="K904" s="18" t="str">
        <f aca="false">IF($V904="","",INDEX('Stock Exchange'!G$5:G$2450,$V904))</f>
        <v/>
      </c>
      <c r="L904" s="18" t="str">
        <f aca="false">IF($V904="","",INDEX('Stock Exchange'!H$5:H$2450,$V904))</f>
        <v/>
      </c>
      <c r="M904" s="18" t="str">
        <f aca="false">IF($V904="","",INDEX('Stock Exchange'!I$5:I$2450,$V904))</f>
        <v/>
      </c>
      <c r="N904" s="18" t="str">
        <f aca="false">IF($W904="","",INDEX(Primary!F$5:F$2450,$W904))</f>
        <v/>
      </c>
      <c r="O904" s="18" t="str">
        <f aca="false">IF($W904="","",INDEX(Primary!G$5:G$2450,$W904))</f>
        <v/>
      </c>
      <c r="P904" s="18" t="str">
        <f aca="false">IF($W904="","",INDEX(Primary!H$5:H$2450,$W904))</f>
        <v/>
      </c>
      <c r="Q904" s="18" t="str">
        <f aca="false">IF($W904="","",INDEX(Primary!I$5:I$2450,$W904))</f>
        <v/>
      </c>
      <c r="R904" s="19" t="str">
        <f aca="false">IF($E904="Yes",L904+P904,"")</f>
        <v/>
      </c>
      <c r="S904" s="19" t="str">
        <f aca="false">IF($E904="Yes",H904-R904,"")</f>
        <v/>
      </c>
      <c r="T904" s="6" t="str">
        <f aca="false">IF($E904="Yes",IF(ROUND(ABS(S904),2)&lt;=$T$2,"OK","CHECK"),"n/a")</f>
        <v>n/a</v>
      </c>
      <c r="U904" s="20" t="n">
        <f aca="false">Total!J904</f>
        <v>46.3</v>
      </c>
      <c r="V904" s="17" t="str">
        <f aca="false">IFERROR(MATCH($A904,'Stock Exchange'!$A$5:$A$2450,0),"")</f>
        <v/>
      </c>
      <c r="W904" s="17" t="str">
        <f aca="false">IFERROR(MATCH($A904,Primary!$A$5:$A$2450,0),"")</f>
        <v/>
      </c>
    </row>
    <row r="905" customFormat="false" ht="15" hidden="false" customHeight="false" outlineLevel="0" collapsed="false">
      <c r="A905" s="16" t="n">
        <f aca="false">Total!A905</f>
        <v>38204</v>
      </c>
      <c r="B905" s="17" t="n">
        <f aca="false">YEAR(A905)</f>
        <v>2004</v>
      </c>
      <c r="C905" s="17" t="n">
        <f aca="false">MONTH(A905)</f>
        <v>8</v>
      </c>
      <c r="D905" s="6" t="str">
        <f aca="false">IF(MONTH(A905)&gt;=4,"FY "&amp;YEAR(A905)&amp;"-"&amp;RIGHT(YEAR(A905)+1,2),"FY "&amp;(YEAR(A905)-1)&amp;"-"&amp;RIGHT(YEAR(A905),2))</f>
        <v>FY 2004-05</v>
      </c>
      <c r="E905" s="6" t="str">
        <f aca="false">IF(AND(V905&lt;&gt;"",W905&lt;&gt;""),"Yes","No")</f>
        <v>No</v>
      </c>
      <c r="F905" s="18" t="n">
        <f aca="false">Total!F905</f>
        <v>376.6</v>
      </c>
      <c r="G905" s="18" t="n">
        <f aca="false">Total!G905</f>
        <v>371.1</v>
      </c>
      <c r="H905" s="18" t="n">
        <f aca="false">Total!H905</f>
        <v>5.5</v>
      </c>
      <c r="I905" s="18" t="n">
        <f aca="false">Total!I905</f>
        <v>1.2</v>
      </c>
      <c r="J905" s="18" t="str">
        <f aca="false">IF($V905="","",INDEX('Stock Exchange'!F$5:F$2450,$V905))</f>
        <v/>
      </c>
      <c r="K905" s="18" t="str">
        <f aca="false">IF($V905="","",INDEX('Stock Exchange'!G$5:G$2450,$V905))</f>
        <v/>
      </c>
      <c r="L905" s="18" t="str">
        <f aca="false">IF($V905="","",INDEX('Stock Exchange'!H$5:H$2450,$V905))</f>
        <v/>
      </c>
      <c r="M905" s="18" t="str">
        <f aca="false">IF($V905="","",INDEX('Stock Exchange'!I$5:I$2450,$V905))</f>
        <v/>
      </c>
      <c r="N905" s="18" t="str">
        <f aca="false">IF($W905="","",INDEX(Primary!F$5:F$2450,$W905))</f>
        <v/>
      </c>
      <c r="O905" s="18" t="str">
        <f aca="false">IF($W905="","",INDEX(Primary!G$5:G$2450,$W905))</f>
        <v/>
      </c>
      <c r="P905" s="18" t="str">
        <f aca="false">IF($W905="","",INDEX(Primary!H$5:H$2450,$W905))</f>
        <v/>
      </c>
      <c r="Q905" s="18" t="str">
        <f aca="false">IF($W905="","",INDEX(Primary!I$5:I$2450,$W905))</f>
        <v/>
      </c>
      <c r="R905" s="19" t="str">
        <f aca="false">IF($E905="Yes",L905+P905,"")</f>
        <v/>
      </c>
      <c r="S905" s="19" t="str">
        <f aca="false">IF($E905="Yes",H905-R905,"")</f>
        <v/>
      </c>
      <c r="T905" s="6" t="str">
        <f aca="false">IF($E905="Yes",IF(ROUND(ABS(S905),2)&lt;=$T$2,"OK","CHECK"),"n/a")</f>
        <v>n/a</v>
      </c>
      <c r="U905" s="20" t="n">
        <f aca="false">Total!J905</f>
        <v>46.37</v>
      </c>
      <c r="V905" s="17" t="str">
        <f aca="false">IFERROR(MATCH($A905,'Stock Exchange'!$A$5:$A$2450,0),"")</f>
        <v/>
      </c>
      <c r="W905" s="17" t="str">
        <f aca="false">IFERROR(MATCH($A905,Primary!$A$5:$A$2450,0),"")</f>
        <v/>
      </c>
    </row>
    <row r="906" customFormat="false" ht="15" hidden="false" customHeight="false" outlineLevel="0" collapsed="false">
      <c r="A906" s="16" t="n">
        <f aca="false">Total!A906</f>
        <v>38205</v>
      </c>
      <c r="B906" s="17" t="n">
        <f aca="false">YEAR(A906)</f>
        <v>2004</v>
      </c>
      <c r="C906" s="17" t="n">
        <f aca="false">MONTH(A906)</f>
        <v>8</v>
      </c>
      <c r="D906" s="6" t="str">
        <f aca="false">IF(MONTH(A906)&gt;=4,"FY "&amp;YEAR(A906)&amp;"-"&amp;RIGHT(YEAR(A906)+1,2),"FY "&amp;(YEAR(A906)-1)&amp;"-"&amp;RIGHT(YEAR(A906),2))</f>
        <v>FY 2004-05</v>
      </c>
      <c r="E906" s="6" t="str">
        <f aca="false">IF(AND(V906&lt;&gt;"",W906&lt;&gt;""),"Yes","No")</f>
        <v>No</v>
      </c>
      <c r="F906" s="18" t="n">
        <f aca="false">Total!F906</f>
        <v>684.1</v>
      </c>
      <c r="G906" s="18" t="n">
        <f aca="false">Total!G906</f>
        <v>512.2</v>
      </c>
      <c r="H906" s="18" t="n">
        <f aca="false">Total!H906</f>
        <v>171.9</v>
      </c>
      <c r="I906" s="18" t="n">
        <f aca="false">Total!I906</f>
        <v>37.1</v>
      </c>
      <c r="J906" s="18" t="str">
        <f aca="false">IF($V906="","",INDEX('Stock Exchange'!F$5:F$2450,$V906))</f>
        <v/>
      </c>
      <c r="K906" s="18" t="str">
        <f aca="false">IF($V906="","",INDEX('Stock Exchange'!G$5:G$2450,$V906))</f>
        <v/>
      </c>
      <c r="L906" s="18" t="str">
        <f aca="false">IF($V906="","",INDEX('Stock Exchange'!H$5:H$2450,$V906))</f>
        <v/>
      </c>
      <c r="M906" s="18" t="str">
        <f aca="false">IF($V906="","",INDEX('Stock Exchange'!I$5:I$2450,$V906))</f>
        <v/>
      </c>
      <c r="N906" s="18" t="str">
        <f aca="false">IF($W906="","",INDEX(Primary!F$5:F$2450,$W906))</f>
        <v/>
      </c>
      <c r="O906" s="18" t="str">
        <f aca="false">IF($W906="","",INDEX(Primary!G$5:G$2450,$W906))</f>
        <v/>
      </c>
      <c r="P906" s="18" t="str">
        <f aca="false">IF($W906="","",INDEX(Primary!H$5:H$2450,$W906))</f>
        <v/>
      </c>
      <c r="Q906" s="18" t="str">
        <f aca="false">IF($W906="","",INDEX(Primary!I$5:I$2450,$W906))</f>
        <v/>
      </c>
      <c r="R906" s="19" t="str">
        <f aca="false">IF($E906="Yes",L906+P906,"")</f>
        <v/>
      </c>
      <c r="S906" s="19" t="str">
        <f aca="false">IF($E906="Yes",H906-R906,"")</f>
        <v/>
      </c>
      <c r="T906" s="6" t="str">
        <f aca="false">IF($E906="Yes",IF(ROUND(ABS(S906),2)&lt;=$T$2,"OK","CHECK"),"n/a")</f>
        <v>n/a</v>
      </c>
      <c r="U906" s="20" t="n">
        <f aca="false">Total!J906</f>
        <v>46.33</v>
      </c>
      <c r="V906" s="17" t="str">
        <f aca="false">IFERROR(MATCH($A906,'Stock Exchange'!$A$5:$A$2450,0),"")</f>
        <v/>
      </c>
      <c r="W906" s="17" t="str">
        <f aca="false">IFERROR(MATCH($A906,Primary!$A$5:$A$2450,0),"")</f>
        <v/>
      </c>
    </row>
    <row r="907" customFormat="false" ht="15" hidden="false" customHeight="false" outlineLevel="0" collapsed="false">
      <c r="A907" s="16" t="n">
        <f aca="false">Total!A907</f>
        <v>38208</v>
      </c>
      <c r="B907" s="17" t="n">
        <f aca="false">YEAR(A907)</f>
        <v>2004</v>
      </c>
      <c r="C907" s="17" t="n">
        <f aca="false">MONTH(A907)</f>
        <v>8</v>
      </c>
      <c r="D907" s="6" t="str">
        <f aca="false">IF(MONTH(A907)&gt;=4,"FY "&amp;YEAR(A907)&amp;"-"&amp;RIGHT(YEAR(A907)+1,2),"FY "&amp;(YEAR(A907)-1)&amp;"-"&amp;RIGHT(YEAR(A907),2))</f>
        <v>FY 2004-05</v>
      </c>
      <c r="E907" s="6" t="str">
        <f aca="false">IF(AND(V907&lt;&gt;"",W907&lt;&gt;""),"Yes","No")</f>
        <v>No</v>
      </c>
      <c r="F907" s="18" t="n">
        <f aca="false">Total!F907</f>
        <v>440</v>
      </c>
      <c r="G907" s="18" t="n">
        <f aca="false">Total!G907</f>
        <v>467.6</v>
      </c>
      <c r="H907" s="18" t="n">
        <f aca="false">Total!H907</f>
        <v>-27.7</v>
      </c>
      <c r="I907" s="18" t="n">
        <f aca="false">Total!I907</f>
        <v>-6</v>
      </c>
      <c r="J907" s="18" t="str">
        <f aca="false">IF($V907="","",INDEX('Stock Exchange'!F$5:F$2450,$V907))</f>
        <v/>
      </c>
      <c r="K907" s="18" t="str">
        <f aca="false">IF($V907="","",INDEX('Stock Exchange'!G$5:G$2450,$V907))</f>
        <v/>
      </c>
      <c r="L907" s="18" t="str">
        <f aca="false">IF($V907="","",INDEX('Stock Exchange'!H$5:H$2450,$V907))</f>
        <v/>
      </c>
      <c r="M907" s="18" t="str">
        <f aca="false">IF($V907="","",INDEX('Stock Exchange'!I$5:I$2450,$V907))</f>
        <v/>
      </c>
      <c r="N907" s="18" t="str">
        <f aca="false">IF($W907="","",INDEX(Primary!F$5:F$2450,$W907))</f>
        <v/>
      </c>
      <c r="O907" s="18" t="str">
        <f aca="false">IF($W907="","",INDEX(Primary!G$5:G$2450,$W907))</f>
        <v/>
      </c>
      <c r="P907" s="18" t="str">
        <f aca="false">IF($W907="","",INDEX(Primary!H$5:H$2450,$W907))</f>
        <v/>
      </c>
      <c r="Q907" s="18" t="str">
        <f aca="false">IF($W907="","",INDEX(Primary!I$5:I$2450,$W907))</f>
        <v/>
      </c>
      <c r="R907" s="19" t="str">
        <f aca="false">IF($E907="Yes",L907+P907,"")</f>
        <v/>
      </c>
      <c r="S907" s="19" t="str">
        <f aca="false">IF($E907="Yes",H907-R907,"")</f>
        <v/>
      </c>
      <c r="T907" s="6" t="str">
        <f aca="false">IF($E907="Yes",IF(ROUND(ABS(S907),2)&lt;=$T$2,"OK","CHECK"),"n/a")</f>
        <v>n/a</v>
      </c>
      <c r="U907" s="20" t="n">
        <f aca="false">Total!J907</f>
        <v>46.43</v>
      </c>
      <c r="V907" s="17" t="str">
        <f aca="false">IFERROR(MATCH($A907,'Stock Exchange'!$A$5:$A$2450,0),"")</f>
        <v/>
      </c>
      <c r="W907" s="17" t="str">
        <f aca="false">IFERROR(MATCH($A907,Primary!$A$5:$A$2450,0),"")</f>
        <v/>
      </c>
    </row>
    <row r="908" customFormat="false" ht="15" hidden="false" customHeight="false" outlineLevel="0" collapsed="false">
      <c r="A908" s="16" t="n">
        <f aca="false">Total!A908</f>
        <v>38209</v>
      </c>
      <c r="B908" s="17" t="n">
        <f aca="false">YEAR(A908)</f>
        <v>2004</v>
      </c>
      <c r="C908" s="17" t="n">
        <f aca="false">MONTH(A908)</f>
        <v>8</v>
      </c>
      <c r="D908" s="6" t="str">
        <f aca="false">IF(MONTH(A908)&gt;=4,"FY "&amp;YEAR(A908)&amp;"-"&amp;RIGHT(YEAR(A908)+1,2),"FY "&amp;(YEAR(A908)-1)&amp;"-"&amp;RIGHT(YEAR(A908),2))</f>
        <v>FY 2004-05</v>
      </c>
      <c r="E908" s="6" t="str">
        <f aca="false">IF(AND(V908&lt;&gt;"",W908&lt;&gt;""),"Yes","No")</f>
        <v>No</v>
      </c>
      <c r="F908" s="18" t="n">
        <f aca="false">Total!F908</f>
        <v>443.5</v>
      </c>
      <c r="G908" s="18" t="n">
        <f aca="false">Total!G908</f>
        <v>411.2</v>
      </c>
      <c r="H908" s="18" t="n">
        <f aca="false">Total!H908</f>
        <v>32.3</v>
      </c>
      <c r="I908" s="18" t="n">
        <f aca="false">Total!I908</f>
        <v>7</v>
      </c>
      <c r="J908" s="18" t="str">
        <f aca="false">IF($V908="","",INDEX('Stock Exchange'!F$5:F$2450,$V908))</f>
        <v/>
      </c>
      <c r="K908" s="18" t="str">
        <f aca="false">IF($V908="","",INDEX('Stock Exchange'!G$5:G$2450,$V908))</f>
        <v/>
      </c>
      <c r="L908" s="18" t="str">
        <f aca="false">IF($V908="","",INDEX('Stock Exchange'!H$5:H$2450,$V908))</f>
        <v/>
      </c>
      <c r="M908" s="18" t="str">
        <f aca="false">IF($V908="","",INDEX('Stock Exchange'!I$5:I$2450,$V908))</f>
        <v/>
      </c>
      <c r="N908" s="18" t="str">
        <f aca="false">IF($W908="","",INDEX(Primary!F$5:F$2450,$W908))</f>
        <v/>
      </c>
      <c r="O908" s="18" t="str">
        <f aca="false">IF($W908="","",INDEX(Primary!G$5:G$2450,$W908))</f>
        <v/>
      </c>
      <c r="P908" s="18" t="str">
        <f aca="false">IF($W908="","",INDEX(Primary!H$5:H$2450,$W908))</f>
        <v/>
      </c>
      <c r="Q908" s="18" t="str">
        <f aca="false">IF($W908="","",INDEX(Primary!I$5:I$2450,$W908))</f>
        <v/>
      </c>
      <c r="R908" s="19" t="str">
        <f aca="false">IF($E908="Yes",L908+P908,"")</f>
        <v/>
      </c>
      <c r="S908" s="19" t="str">
        <f aca="false">IF($E908="Yes",H908-R908,"")</f>
        <v/>
      </c>
      <c r="T908" s="6" t="str">
        <f aca="false">IF($E908="Yes",IF(ROUND(ABS(S908),2)&lt;=$T$2,"OK","CHECK"),"n/a")</f>
        <v>n/a</v>
      </c>
      <c r="U908" s="20" t="n">
        <f aca="false">Total!J908</f>
        <v>46.38</v>
      </c>
      <c r="V908" s="17" t="str">
        <f aca="false">IFERROR(MATCH($A908,'Stock Exchange'!$A$5:$A$2450,0),"")</f>
        <v/>
      </c>
      <c r="W908" s="17" t="str">
        <f aca="false">IFERROR(MATCH($A908,Primary!$A$5:$A$2450,0),"")</f>
        <v/>
      </c>
    </row>
    <row r="909" customFormat="false" ht="15" hidden="false" customHeight="false" outlineLevel="0" collapsed="false">
      <c r="A909" s="16" t="n">
        <f aca="false">Total!A909</f>
        <v>38210</v>
      </c>
      <c r="B909" s="17" t="n">
        <f aca="false">YEAR(A909)</f>
        <v>2004</v>
      </c>
      <c r="C909" s="17" t="n">
        <f aca="false">MONTH(A909)</f>
        <v>8</v>
      </c>
      <c r="D909" s="6" t="str">
        <f aca="false">IF(MONTH(A909)&gt;=4,"FY "&amp;YEAR(A909)&amp;"-"&amp;RIGHT(YEAR(A909)+1,2),"FY "&amp;(YEAR(A909)-1)&amp;"-"&amp;RIGHT(YEAR(A909),2))</f>
        <v>FY 2004-05</v>
      </c>
      <c r="E909" s="6" t="str">
        <f aca="false">IF(AND(V909&lt;&gt;"",W909&lt;&gt;""),"Yes","No")</f>
        <v>No</v>
      </c>
      <c r="F909" s="18" t="n">
        <f aca="false">Total!F909</f>
        <v>373.5</v>
      </c>
      <c r="G909" s="18" t="n">
        <f aca="false">Total!G909</f>
        <v>315.2</v>
      </c>
      <c r="H909" s="18" t="n">
        <f aca="false">Total!H909</f>
        <v>58.3</v>
      </c>
      <c r="I909" s="18" t="n">
        <f aca="false">Total!I909</f>
        <v>12.6</v>
      </c>
      <c r="J909" s="18" t="str">
        <f aca="false">IF($V909="","",INDEX('Stock Exchange'!F$5:F$2450,$V909))</f>
        <v/>
      </c>
      <c r="K909" s="18" t="str">
        <f aca="false">IF($V909="","",INDEX('Stock Exchange'!G$5:G$2450,$V909))</f>
        <v/>
      </c>
      <c r="L909" s="18" t="str">
        <f aca="false">IF($V909="","",INDEX('Stock Exchange'!H$5:H$2450,$V909))</f>
        <v/>
      </c>
      <c r="M909" s="18" t="str">
        <f aca="false">IF($V909="","",INDEX('Stock Exchange'!I$5:I$2450,$V909))</f>
        <v/>
      </c>
      <c r="N909" s="18" t="str">
        <f aca="false">IF($W909="","",INDEX(Primary!F$5:F$2450,$W909))</f>
        <v/>
      </c>
      <c r="O909" s="18" t="str">
        <f aca="false">IF($W909="","",INDEX(Primary!G$5:G$2450,$W909))</f>
        <v/>
      </c>
      <c r="P909" s="18" t="str">
        <f aca="false">IF($W909="","",INDEX(Primary!H$5:H$2450,$W909))</f>
        <v/>
      </c>
      <c r="Q909" s="18" t="str">
        <f aca="false">IF($W909="","",INDEX(Primary!I$5:I$2450,$W909))</f>
        <v/>
      </c>
      <c r="R909" s="19" t="str">
        <f aca="false">IF($E909="Yes",L909+P909,"")</f>
        <v/>
      </c>
      <c r="S909" s="19" t="str">
        <f aca="false">IF($E909="Yes",H909-R909,"")</f>
        <v/>
      </c>
      <c r="T909" s="6" t="str">
        <f aca="false">IF($E909="Yes",IF(ROUND(ABS(S909),2)&lt;=$T$2,"OK","CHECK"),"n/a")</f>
        <v>n/a</v>
      </c>
      <c r="U909" s="20" t="n">
        <f aca="false">Total!J909</f>
        <v>46.46</v>
      </c>
      <c r="V909" s="17" t="str">
        <f aca="false">IFERROR(MATCH($A909,'Stock Exchange'!$A$5:$A$2450,0),"")</f>
        <v/>
      </c>
      <c r="W909" s="17" t="str">
        <f aca="false">IFERROR(MATCH($A909,Primary!$A$5:$A$2450,0),"")</f>
        <v/>
      </c>
    </row>
    <row r="910" customFormat="false" ht="15" hidden="false" customHeight="false" outlineLevel="0" collapsed="false">
      <c r="A910" s="16" t="n">
        <f aca="false">Total!A910</f>
        <v>38211</v>
      </c>
      <c r="B910" s="17" t="n">
        <f aca="false">YEAR(A910)</f>
        <v>2004</v>
      </c>
      <c r="C910" s="17" t="n">
        <f aca="false">MONTH(A910)</f>
        <v>8</v>
      </c>
      <c r="D910" s="6" t="str">
        <f aca="false">IF(MONTH(A910)&gt;=4,"FY "&amp;YEAR(A910)&amp;"-"&amp;RIGHT(YEAR(A910)+1,2),"FY "&amp;(YEAR(A910)-1)&amp;"-"&amp;RIGHT(YEAR(A910),2))</f>
        <v>FY 2004-05</v>
      </c>
      <c r="E910" s="6" t="str">
        <f aca="false">IF(AND(V910&lt;&gt;"",W910&lt;&gt;""),"Yes","No")</f>
        <v>No</v>
      </c>
      <c r="F910" s="18" t="n">
        <f aca="false">Total!F910</f>
        <v>401</v>
      </c>
      <c r="G910" s="18" t="n">
        <f aca="false">Total!G910</f>
        <v>475.5</v>
      </c>
      <c r="H910" s="18" t="n">
        <f aca="false">Total!H910</f>
        <v>-74.4</v>
      </c>
      <c r="I910" s="18" t="n">
        <f aca="false">Total!I910</f>
        <v>-16.1</v>
      </c>
      <c r="J910" s="18" t="str">
        <f aca="false">IF($V910="","",INDEX('Stock Exchange'!F$5:F$2450,$V910))</f>
        <v/>
      </c>
      <c r="K910" s="18" t="str">
        <f aca="false">IF($V910="","",INDEX('Stock Exchange'!G$5:G$2450,$V910))</f>
        <v/>
      </c>
      <c r="L910" s="18" t="str">
        <f aca="false">IF($V910="","",INDEX('Stock Exchange'!H$5:H$2450,$V910))</f>
        <v/>
      </c>
      <c r="M910" s="18" t="str">
        <f aca="false">IF($V910="","",INDEX('Stock Exchange'!I$5:I$2450,$V910))</f>
        <v/>
      </c>
      <c r="N910" s="18" t="str">
        <f aca="false">IF($W910="","",INDEX(Primary!F$5:F$2450,$W910))</f>
        <v/>
      </c>
      <c r="O910" s="18" t="str">
        <f aca="false">IF($W910="","",INDEX(Primary!G$5:G$2450,$W910))</f>
        <v/>
      </c>
      <c r="P910" s="18" t="str">
        <f aca="false">IF($W910="","",INDEX(Primary!H$5:H$2450,$W910))</f>
        <v/>
      </c>
      <c r="Q910" s="18" t="str">
        <f aca="false">IF($W910="","",INDEX(Primary!I$5:I$2450,$W910))</f>
        <v/>
      </c>
      <c r="R910" s="19" t="str">
        <f aca="false">IF($E910="Yes",L910+P910,"")</f>
        <v/>
      </c>
      <c r="S910" s="19" t="str">
        <f aca="false">IF($E910="Yes",H910-R910,"")</f>
        <v/>
      </c>
      <c r="T910" s="6" t="str">
        <f aca="false">IF($E910="Yes",IF(ROUND(ABS(S910),2)&lt;=$T$2,"OK","CHECK"),"n/a")</f>
        <v>n/a</v>
      </c>
      <c r="U910" s="20" t="n">
        <f aca="false">Total!J910</f>
        <v>46.36</v>
      </c>
      <c r="V910" s="17" t="str">
        <f aca="false">IFERROR(MATCH($A910,'Stock Exchange'!$A$5:$A$2450,0),"")</f>
        <v/>
      </c>
      <c r="W910" s="17" t="str">
        <f aca="false">IFERROR(MATCH($A910,Primary!$A$5:$A$2450,0),"")</f>
        <v/>
      </c>
    </row>
    <row r="911" customFormat="false" ht="15" hidden="false" customHeight="false" outlineLevel="0" collapsed="false">
      <c r="A911" s="16" t="n">
        <f aca="false">Total!A911</f>
        <v>38212</v>
      </c>
      <c r="B911" s="17" t="n">
        <f aca="false">YEAR(A911)</f>
        <v>2004</v>
      </c>
      <c r="C911" s="17" t="n">
        <f aca="false">MONTH(A911)</f>
        <v>8</v>
      </c>
      <c r="D911" s="6" t="str">
        <f aca="false">IF(MONTH(A911)&gt;=4,"FY "&amp;YEAR(A911)&amp;"-"&amp;RIGHT(YEAR(A911)+1,2),"FY "&amp;(YEAR(A911)-1)&amp;"-"&amp;RIGHT(YEAR(A911),2))</f>
        <v>FY 2004-05</v>
      </c>
      <c r="E911" s="6" t="str">
        <f aca="false">IF(AND(V911&lt;&gt;"",W911&lt;&gt;""),"Yes","No")</f>
        <v>No</v>
      </c>
      <c r="F911" s="18" t="n">
        <f aca="false">Total!F911</f>
        <v>318</v>
      </c>
      <c r="G911" s="18" t="n">
        <f aca="false">Total!G911</f>
        <v>466.3</v>
      </c>
      <c r="H911" s="18" t="n">
        <f aca="false">Total!H911</f>
        <v>-148.3</v>
      </c>
      <c r="I911" s="18" t="n">
        <f aca="false">Total!I911</f>
        <v>-32.1</v>
      </c>
      <c r="J911" s="18" t="str">
        <f aca="false">IF($V911="","",INDEX('Stock Exchange'!F$5:F$2450,$V911))</f>
        <v/>
      </c>
      <c r="K911" s="18" t="str">
        <f aca="false">IF($V911="","",INDEX('Stock Exchange'!G$5:G$2450,$V911))</f>
        <v/>
      </c>
      <c r="L911" s="18" t="str">
        <f aca="false">IF($V911="","",INDEX('Stock Exchange'!H$5:H$2450,$V911))</f>
        <v/>
      </c>
      <c r="M911" s="18" t="str">
        <f aca="false">IF($V911="","",INDEX('Stock Exchange'!I$5:I$2450,$V911))</f>
        <v/>
      </c>
      <c r="N911" s="18" t="str">
        <f aca="false">IF($W911="","",INDEX(Primary!F$5:F$2450,$W911))</f>
        <v/>
      </c>
      <c r="O911" s="18" t="str">
        <f aca="false">IF($W911="","",INDEX(Primary!G$5:G$2450,$W911))</f>
        <v/>
      </c>
      <c r="P911" s="18" t="str">
        <f aca="false">IF($W911="","",INDEX(Primary!H$5:H$2450,$W911))</f>
        <v/>
      </c>
      <c r="Q911" s="18" t="str">
        <f aca="false">IF($W911="","",INDEX(Primary!I$5:I$2450,$W911))</f>
        <v/>
      </c>
      <c r="R911" s="19" t="str">
        <f aca="false">IF($E911="Yes",L911+P911,"")</f>
        <v/>
      </c>
      <c r="S911" s="19" t="str">
        <f aca="false">IF($E911="Yes",H911-R911,"")</f>
        <v/>
      </c>
      <c r="T911" s="6" t="str">
        <f aca="false">IF($E911="Yes",IF(ROUND(ABS(S911),2)&lt;=$T$2,"OK","CHECK"),"n/a")</f>
        <v>n/a</v>
      </c>
      <c r="U911" s="20" t="n">
        <f aca="false">Total!J911</f>
        <v>46.26</v>
      </c>
      <c r="V911" s="17" t="str">
        <f aca="false">IFERROR(MATCH($A911,'Stock Exchange'!$A$5:$A$2450,0),"")</f>
        <v/>
      </c>
      <c r="W911" s="17" t="str">
        <f aca="false">IFERROR(MATCH($A911,Primary!$A$5:$A$2450,0),"")</f>
        <v/>
      </c>
    </row>
    <row r="912" customFormat="false" ht="15" hidden="false" customHeight="false" outlineLevel="0" collapsed="false">
      <c r="A912" s="16" t="n">
        <f aca="false">Total!A912</f>
        <v>38215</v>
      </c>
      <c r="B912" s="17" t="n">
        <f aca="false">YEAR(A912)</f>
        <v>2004</v>
      </c>
      <c r="C912" s="17" t="n">
        <f aca="false">MONTH(A912)</f>
        <v>8</v>
      </c>
      <c r="D912" s="6" t="str">
        <f aca="false">IF(MONTH(A912)&gt;=4,"FY "&amp;YEAR(A912)&amp;"-"&amp;RIGHT(YEAR(A912)+1,2),"FY "&amp;(YEAR(A912)-1)&amp;"-"&amp;RIGHT(YEAR(A912),2))</f>
        <v>FY 2004-05</v>
      </c>
      <c r="E912" s="6" t="str">
        <f aca="false">IF(AND(V912&lt;&gt;"",W912&lt;&gt;""),"Yes","No")</f>
        <v>No</v>
      </c>
      <c r="F912" s="18" t="n">
        <f aca="false">Total!F912</f>
        <v>1256.4</v>
      </c>
      <c r="G912" s="18" t="n">
        <f aca="false">Total!G912</f>
        <v>451.1</v>
      </c>
      <c r="H912" s="18" t="n">
        <f aca="false">Total!H912</f>
        <v>805.3</v>
      </c>
      <c r="I912" s="18" t="n">
        <f aca="false">Total!I912</f>
        <v>174.1</v>
      </c>
      <c r="J912" s="18" t="str">
        <f aca="false">IF($V912="","",INDEX('Stock Exchange'!F$5:F$2450,$V912))</f>
        <v/>
      </c>
      <c r="K912" s="18" t="str">
        <f aca="false">IF($V912="","",INDEX('Stock Exchange'!G$5:G$2450,$V912))</f>
        <v/>
      </c>
      <c r="L912" s="18" t="str">
        <f aca="false">IF($V912="","",INDEX('Stock Exchange'!H$5:H$2450,$V912))</f>
        <v/>
      </c>
      <c r="M912" s="18" t="str">
        <f aca="false">IF($V912="","",INDEX('Stock Exchange'!I$5:I$2450,$V912))</f>
        <v/>
      </c>
      <c r="N912" s="18" t="str">
        <f aca="false">IF($W912="","",INDEX(Primary!F$5:F$2450,$W912))</f>
        <v/>
      </c>
      <c r="O912" s="18" t="str">
        <f aca="false">IF($W912="","",INDEX(Primary!G$5:G$2450,$W912))</f>
        <v/>
      </c>
      <c r="P912" s="18" t="str">
        <f aca="false">IF($W912="","",INDEX(Primary!H$5:H$2450,$W912))</f>
        <v/>
      </c>
      <c r="Q912" s="18" t="str">
        <f aca="false">IF($W912="","",INDEX(Primary!I$5:I$2450,$W912))</f>
        <v/>
      </c>
      <c r="R912" s="19" t="str">
        <f aca="false">IF($E912="Yes",L912+P912,"")</f>
        <v/>
      </c>
      <c r="S912" s="19" t="str">
        <f aca="false">IF($E912="Yes",H912-R912,"")</f>
        <v/>
      </c>
      <c r="T912" s="6" t="str">
        <f aca="false">IF($E912="Yes",IF(ROUND(ABS(S912),2)&lt;=$T$2,"OK","CHECK"),"n/a")</f>
        <v>n/a</v>
      </c>
      <c r="U912" s="20" t="n">
        <f aca="false">Total!J912</f>
        <v>46.26</v>
      </c>
      <c r="V912" s="17" t="str">
        <f aca="false">IFERROR(MATCH($A912,'Stock Exchange'!$A$5:$A$2450,0),"")</f>
        <v/>
      </c>
      <c r="W912" s="17" t="str">
        <f aca="false">IFERROR(MATCH($A912,Primary!$A$5:$A$2450,0),"")</f>
        <v/>
      </c>
    </row>
    <row r="913" customFormat="false" ht="15" hidden="false" customHeight="false" outlineLevel="0" collapsed="false">
      <c r="A913" s="16" t="n">
        <f aca="false">Total!A913</f>
        <v>38216</v>
      </c>
      <c r="B913" s="17" t="n">
        <f aca="false">YEAR(A913)</f>
        <v>2004</v>
      </c>
      <c r="C913" s="17" t="n">
        <f aca="false">MONTH(A913)</f>
        <v>8</v>
      </c>
      <c r="D913" s="6" t="str">
        <f aca="false">IF(MONTH(A913)&gt;=4,"FY "&amp;YEAR(A913)&amp;"-"&amp;RIGHT(YEAR(A913)+1,2),"FY "&amp;(YEAR(A913)-1)&amp;"-"&amp;RIGHT(YEAR(A913),2))</f>
        <v>FY 2004-05</v>
      </c>
      <c r="E913" s="6" t="str">
        <f aca="false">IF(AND(V913&lt;&gt;"",W913&lt;&gt;""),"Yes","No")</f>
        <v>No</v>
      </c>
      <c r="F913" s="18" t="n">
        <f aca="false">Total!F913</f>
        <v>262.8</v>
      </c>
      <c r="G913" s="18" t="n">
        <f aca="false">Total!G913</f>
        <v>358.2</v>
      </c>
      <c r="H913" s="18" t="n">
        <f aca="false">Total!H913</f>
        <v>-95.5</v>
      </c>
      <c r="I913" s="18" t="n">
        <f aca="false">Total!I913</f>
        <v>-20.6</v>
      </c>
      <c r="J913" s="18" t="str">
        <f aca="false">IF($V913="","",INDEX('Stock Exchange'!F$5:F$2450,$V913))</f>
        <v/>
      </c>
      <c r="K913" s="18" t="str">
        <f aca="false">IF($V913="","",INDEX('Stock Exchange'!G$5:G$2450,$V913))</f>
        <v/>
      </c>
      <c r="L913" s="18" t="str">
        <f aca="false">IF($V913="","",INDEX('Stock Exchange'!H$5:H$2450,$V913))</f>
        <v/>
      </c>
      <c r="M913" s="18" t="str">
        <f aca="false">IF($V913="","",INDEX('Stock Exchange'!I$5:I$2450,$V913))</f>
        <v/>
      </c>
      <c r="N913" s="18" t="str">
        <f aca="false">IF($W913="","",INDEX(Primary!F$5:F$2450,$W913))</f>
        <v/>
      </c>
      <c r="O913" s="18" t="str">
        <f aca="false">IF($W913="","",INDEX(Primary!G$5:G$2450,$W913))</f>
        <v/>
      </c>
      <c r="P913" s="18" t="str">
        <f aca="false">IF($W913="","",INDEX(Primary!H$5:H$2450,$W913))</f>
        <v/>
      </c>
      <c r="Q913" s="18" t="str">
        <f aca="false">IF($W913="","",INDEX(Primary!I$5:I$2450,$W913))</f>
        <v/>
      </c>
      <c r="R913" s="19" t="str">
        <f aca="false">IF($E913="Yes",L913+P913,"")</f>
        <v/>
      </c>
      <c r="S913" s="19" t="str">
        <f aca="false">IF($E913="Yes",H913-R913,"")</f>
        <v/>
      </c>
      <c r="T913" s="6" t="str">
        <f aca="false">IF($E913="Yes",IF(ROUND(ABS(S913),2)&lt;=$T$2,"OK","CHECK"),"n/a")</f>
        <v>n/a</v>
      </c>
      <c r="U913" s="20" t="n">
        <f aca="false">Total!J913</f>
        <v>46.32</v>
      </c>
      <c r="V913" s="17" t="str">
        <f aca="false">IFERROR(MATCH($A913,'Stock Exchange'!$A$5:$A$2450,0),"")</f>
        <v/>
      </c>
      <c r="W913" s="17" t="str">
        <f aca="false">IFERROR(MATCH($A913,Primary!$A$5:$A$2450,0),"")</f>
        <v/>
      </c>
    </row>
    <row r="914" customFormat="false" ht="15" hidden="false" customHeight="false" outlineLevel="0" collapsed="false">
      <c r="A914" s="16" t="n">
        <f aca="false">Total!A914</f>
        <v>38217</v>
      </c>
      <c r="B914" s="17" t="n">
        <f aca="false">YEAR(A914)</f>
        <v>2004</v>
      </c>
      <c r="C914" s="17" t="n">
        <f aca="false">MONTH(A914)</f>
        <v>8</v>
      </c>
      <c r="D914" s="6" t="str">
        <f aca="false">IF(MONTH(A914)&gt;=4,"FY "&amp;YEAR(A914)&amp;"-"&amp;RIGHT(YEAR(A914)+1,2),"FY "&amp;(YEAR(A914)-1)&amp;"-"&amp;RIGHT(YEAR(A914),2))</f>
        <v>FY 2004-05</v>
      </c>
      <c r="E914" s="6" t="str">
        <f aca="false">IF(AND(V914&lt;&gt;"",W914&lt;&gt;""),"Yes","No")</f>
        <v>No</v>
      </c>
      <c r="F914" s="18" t="n">
        <f aca="false">Total!F914</f>
        <v>435.5</v>
      </c>
      <c r="G914" s="18" t="n">
        <f aca="false">Total!G914</f>
        <v>485.9</v>
      </c>
      <c r="H914" s="18" t="n">
        <f aca="false">Total!H914</f>
        <v>-50.4</v>
      </c>
      <c r="I914" s="18" t="n">
        <f aca="false">Total!I914</f>
        <v>-10.9</v>
      </c>
      <c r="J914" s="18" t="str">
        <f aca="false">IF($V914="","",INDEX('Stock Exchange'!F$5:F$2450,$V914))</f>
        <v/>
      </c>
      <c r="K914" s="18" t="str">
        <f aca="false">IF($V914="","",INDEX('Stock Exchange'!G$5:G$2450,$V914))</f>
        <v/>
      </c>
      <c r="L914" s="18" t="str">
        <f aca="false">IF($V914="","",INDEX('Stock Exchange'!H$5:H$2450,$V914))</f>
        <v/>
      </c>
      <c r="M914" s="18" t="str">
        <f aca="false">IF($V914="","",INDEX('Stock Exchange'!I$5:I$2450,$V914))</f>
        <v/>
      </c>
      <c r="N914" s="18" t="str">
        <f aca="false">IF($W914="","",INDEX(Primary!F$5:F$2450,$W914))</f>
        <v/>
      </c>
      <c r="O914" s="18" t="str">
        <f aca="false">IF($W914="","",INDEX(Primary!G$5:G$2450,$W914))</f>
        <v/>
      </c>
      <c r="P914" s="18" t="str">
        <f aca="false">IF($W914="","",INDEX(Primary!H$5:H$2450,$W914))</f>
        <v/>
      </c>
      <c r="Q914" s="18" t="str">
        <f aca="false">IF($W914="","",INDEX(Primary!I$5:I$2450,$W914))</f>
        <v/>
      </c>
      <c r="R914" s="19" t="str">
        <f aca="false">IF($E914="Yes",L914+P914,"")</f>
        <v/>
      </c>
      <c r="S914" s="19" t="str">
        <f aca="false">IF($E914="Yes",H914-R914,"")</f>
        <v/>
      </c>
      <c r="T914" s="6" t="str">
        <f aca="false">IF($E914="Yes",IF(ROUND(ABS(S914),2)&lt;=$T$2,"OK","CHECK"),"n/a")</f>
        <v>n/a</v>
      </c>
      <c r="U914" s="20" t="n">
        <f aca="false">Total!J914</f>
        <v>46.41</v>
      </c>
      <c r="V914" s="17" t="str">
        <f aca="false">IFERROR(MATCH($A914,'Stock Exchange'!$A$5:$A$2450,0),"")</f>
        <v/>
      </c>
      <c r="W914" s="17" t="str">
        <f aca="false">IFERROR(MATCH($A914,Primary!$A$5:$A$2450,0),"")</f>
        <v/>
      </c>
    </row>
    <row r="915" customFormat="false" ht="15" hidden="false" customHeight="false" outlineLevel="0" collapsed="false">
      <c r="A915" s="16" t="n">
        <f aca="false">Total!A915</f>
        <v>38218</v>
      </c>
      <c r="B915" s="17" t="n">
        <f aca="false">YEAR(A915)</f>
        <v>2004</v>
      </c>
      <c r="C915" s="17" t="n">
        <f aca="false">MONTH(A915)</f>
        <v>8</v>
      </c>
      <c r="D915" s="6" t="str">
        <f aca="false">IF(MONTH(A915)&gt;=4,"FY "&amp;YEAR(A915)&amp;"-"&amp;RIGHT(YEAR(A915)+1,2),"FY "&amp;(YEAR(A915)-1)&amp;"-"&amp;RIGHT(YEAR(A915),2))</f>
        <v>FY 2004-05</v>
      </c>
      <c r="E915" s="6" t="str">
        <f aca="false">IF(AND(V915&lt;&gt;"",W915&lt;&gt;""),"Yes","No")</f>
        <v>No</v>
      </c>
      <c r="F915" s="18" t="n">
        <f aca="false">Total!F915</f>
        <v>389.4</v>
      </c>
      <c r="G915" s="18" t="n">
        <f aca="false">Total!G915</f>
        <v>461.9</v>
      </c>
      <c r="H915" s="18" t="n">
        <f aca="false">Total!H915</f>
        <v>-72.5</v>
      </c>
      <c r="I915" s="18" t="n">
        <f aca="false">Total!I915</f>
        <v>-15.6</v>
      </c>
      <c r="J915" s="18" t="str">
        <f aca="false">IF($V915="","",INDEX('Stock Exchange'!F$5:F$2450,$V915))</f>
        <v/>
      </c>
      <c r="K915" s="18" t="str">
        <f aca="false">IF($V915="","",INDEX('Stock Exchange'!G$5:G$2450,$V915))</f>
        <v/>
      </c>
      <c r="L915" s="18" t="str">
        <f aca="false">IF($V915="","",INDEX('Stock Exchange'!H$5:H$2450,$V915))</f>
        <v/>
      </c>
      <c r="M915" s="18" t="str">
        <f aca="false">IF($V915="","",INDEX('Stock Exchange'!I$5:I$2450,$V915))</f>
        <v/>
      </c>
      <c r="N915" s="18" t="str">
        <f aca="false">IF($W915="","",INDEX(Primary!F$5:F$2450,$W915))</f>
        <v/>
      </c>
      <c r="O915" s="18" t="str">
        <f aca="false">IF($W915="","",INDEX(Primary!G$5:G$2450,$W915))</f>
        <v/>
      </c>
      <c r="P915" s="18" t="str">
        <f aca="false">IF($W915="","",INDEX(Primary!H$5:H$2450,$W915))</f>
        <v/>
      </c>
      <c r="Q915" s="18" t="str">
        <f aca="false">IF($W915="","",INDEX(Primary!I$5:I$2450,$W915))</f>
        <v/>
      </c>
      <c r="R915" s="19" t="str">
        <f aca="false">IF($E915="Yes",L915+P915,"")</f>
        <v/>
      </c>
      <c r="S915" s="19" t="str">
        <f aca="false">IF($E915="Yes",H915-R915,"")</f>
        <v/>
      </c>
      <c r="T915" s="6" t="str">
        <f aca="false">IF($E915="Yes",IF(ROUND(ABS(S915),2)&lt;=$T$2,"OK","CHECK"),"n/a")</f>
        <v>n/a</v>
      </c>
      <c r="U915" s="20" t="n">
        <f aca="false">Total!J915</f>
        <v>46.39</v>
      </c>
      <c r="V915" s="17" t="str">
        <f aca="false">IFERROR(MATCH($A915,'Stock Exchange'!$A$5:$A$2450,0),"")</f>
        <v/>
      </c>
      <c r="W915" s="17" t="str">
        <f aca="false">IFERROR(MATCH($A915,Primary!$A$5:$A$2450,0),"")</f>
        <v/>
      </c>
    </row>
    <row r="916" customFormat="false" ht="15" hidden="false" customHeight="false" outlineLevel="0" collapsed="false">
      <c r="A916" s="16" t="n">
        <f aca="false">Total!A916</f>
        <v>38219</v>
      </c>
      <c r="B916" s="17" t="n">
        <f aca="false">YEAR(A916)</f>
        <v>2004</v>
      </c>
      <c r="C916" s="17" t="n">
        <f aca="false">MONTH(A916)</f>
        <v>8</v>
      </c>
      <c r="D916" s="6" t="str">
        <f aca="false">IF(MONTH(A916)&gt;=4,"FY "&amp;YEAR(A916)&amp;"-"&amp;RIGHT(YEAR(A916)+1,2),"FY "&amp;(YEAR(A916)-1)&amp;"-"&amp;RIGHT(YEAR(A916),2))</f>
        <v>FY 2004-05</v>
      </c>
      <c r="E916" s="6" t="str">
        <f aca="false">IF(AND(V916&lt;&gt;"",W916&lt;&gt;""),"Yes","No")</f>
        <v>No</v>
      </c>
      <c r="F916" s="18" t="n">
        <f aca="false">Total!F916</f>
        <v>2183.2</v>
      </c>
      <c r="G916" s="18" t="n">
        <f aca="false">Total!G916</f>
        <v>358.3</v>
      </c>
      <c r="H916" s="18" t="n">
        <f aca="false">Total!H916</f>
        <v>1824.9</v>
      </c>
      <c r="I916" s="18" t="n">
        <f aca="false">Total!I916</f>
        <v>393.4</v>
      </c>
      <c r="J916" s="18" t="str">
        <f aca="false">IF($V916="","",INDEX('Stock Exchange'!F$5:F$2450,$V916))</f>
        <v/>
      </c>
      <c r="K916" s="18" t="str">
        <f aca="false">IF($V916="","",INDEX('Stock Exchange'!G$5:G$2450,$V916))</f>
        <v/>
      </c>
      <c r="L916" s="18" t="str">
        <f aca="false">IF($V916="","",INDEX('Stock Exchange'!H$5:H$2450,$V916))</f>
        <v/>
      </c>
      <c r="M916" s="18" t="str">
        <f aca="false">IF($V916="","",INDEX('Stock Exchange'!I$5:I$2450,$V916))</f>
        <v/>
      </c>
      <c r="N916" s="18" t="str">
        <f aca="false">IF($W916="","",INDEX(Primary!F$5:F$2450,$W916))</f>
        <v/>
      </c>
      <c r="O916" s="18" t="str">
        <f aca="false">IF($W916="","",INDEX(Primary!G$5:G$2450,$W916))</f>
        <v/>
      </c>
      <c r="P916" s="18" t="str">
        <f aca="false">IF($W916="","",INDEX(Primary!H$5:H$2450,$W916))</f>
        <v/>
      </c>
      <c r="Q916" s="18" t="str">
        <f aca="false">IF($W916="","",INDEX(Primary!I$5:I$2450,$W916))</f>
        <v/>
      </c>
      <c r="R916" s="19" t="str">
        <f aca="false">IF($E916="Yes",L916+P916,"")</f>
        <v/>
      </c>
      <c r="S916" s="19" t="str">
        <f aca="false">IF($E916="Yes",H916-R916,"")</f>
        <v/>
      </c>
      <c r="T916" s="6" t="str">
        <f aca="false">IF($E916="Yes",IF(ROUND(ABS(S916),2)&lt;=$T$2,"OK","CHECK"),"n/a")</f>
        <v>n/a</v>
      </c>
      <c r="U916" s="20" t="n">
        <f aca="false">Total!J916</f>
        <v>46.39</v>
      </c>
      <c r="V916" s="17" t="str">
        <f aca="false">IFERROR(MATCH($A916,'Stock Exchange'!$A$5:$A$2450,0),"")</f>
        <v/>
      </c>
      <c r="W916" s="17" t="str">
        <f aca="false">IFERROR(MATCH($A916,Primary!$A$5:$A$2450,0),"")</f>
        <v/>
      </c>
    </row>
    <row r="917" customFormat="false" ht="15" hidden="false" customHeight="false" outlineLevel="0" collapsed="false">
      <c r="A917" s="16" t="n">
        <f aca="false">Total!A917</f>
        <v>38222</v>
      </c>
      <c r="B917" s="17" t="n">
        <f aca="false">YEAR(A917)</f>
        <v>2004</v>
      </c>
      <c r="C917" s="17" t="n">
        <f aca="false">MONTH(A917)</f>
        <v>8</v>
      </c>
      <c r="D917" s="6" t="str">
        <f aca="false">IF(MONTH(A917)&gt;=4,"FY "&amp;YEAR(A917)&amp;"-"&amp;RIGHT(YEAR(A917)+1,2),"FY "&amp;(YEAR(A917)-1)&amp;"-"&amp;RIGHT(YEAR(A917),2))</f>
        <v>FY 2004-05</v>
      </c>
      <c r="E917" s="6" t="str">
        <f aca="false">IF(AND(V917&lt;&gt;"",W917&lt;&gt;""),"Yes","No")</f>
        <v>No</v>
      </c>
      <c r="F917" s="18" t="n">
        <f aca="false">Total!F917</f>
        <v>672.6</v>
      </c>
      <c r="G917" s="18" t="n">
        <f aca="false">Total!G917</f>
        <v>295.5</v>
      </c>
      <c r="H917" s="18" t="n">
        <f aca="false">Total!H917</f>
        <v>377.1</v>
      </c>
      <c r="I917" s="18" t="n">
        <f aca="false">Total!I917</f>
        <v>81.3</v>
      </c>
      <c r="J917" s="18" t="str">
        <f aca="false">IF($V917="","",INDEX('Stock Exchange'!F$5:F$2450,$V917))</f>
        <v/>
      </c>
      <c r="K917" s="18" t="str">
        <f aca="false">IF($V917="","",INDEX('Stock Exchange'!G$5:G$2450,$V917))</f>
        <v/>
      </c>
      <c r="L917" s="18" t="str">
        <f aca="false">IF($V917="","",INDEX('Stock Exchange'!H$5:H$2450,$V917))</f>
        <v/>
      </c>
      <c r="M917" s="18" t="str">
        <f aca="false">IF($V917="","",INDEX('Stock Exchange'!I$5:I$2450,$V917))</f>
        <v/>
      </c>
      <c r="N917" s="18" t="str">
        <f aca="false">IF($W917="","",INDEX(Primary!F$5:F$2450,$W917))</f>
        <v/>
      </c>
      <c r="O917" s="18" t="str">
        <f aca="false">IF($W917="","",INDEX(Primary!G$5:G$2450,$W917))</f>
        <v/>
      </c>
      <c r="P917" s="18" t="str">
        <f aca="false">IF($W917="","",INDEX(Primary!H$5:H$2450,$W917))</f>
        <v/>
      </c>
      <c r="Q917" s="18" t="str">
        <f aca="false">IF($W917="","",INDEX(Primary!I$5:I$2450,$W917))</f>
        <v/>
      </c>
      <c r="R917" s="19" t="str">
        <f aca="false">IF($E917="Yes",L917+P917,"")</f>
        <v/>
      </c>
      <c r="S917" s="19" t="str">
        <f aca="false">IF($E917="Yes",H917-R917,"")</f>
        <v/>
      </c>
      <c r="T917" s="6" t="str">
        <f aca="false">IF($E917="Yes",IF(ROUND(ABS(S917),2)&lt;=$T$2,"OK","CHECK"),"n/a")</f>
        <v>n/a</v>
      </c>
      <c r="U917" s="20" t="n">
        <f aca="false">Total!J917</f>
        <v>46.35</v>
      </c>
      <c r="V917" s="17" t="str">
        <f aca="false">IFERROR(MATCH($A917,'Stock Exchange'!$A$5:$A$2450,0),"")</f>
        <v/>
      </c>
      <c r="W917" s="17" t="str">
        <f aca="false">IFERROR(MATCH($A917,Primary!$A$5:$A$2450,0),"")</f>
        <v/>
      </c>
    </row>
    <row r="918" customFormat="false" ht="15" hidden="false" customHeight="false" outlineLevel="0" collapsed="false">
      <c r="A918" s="16" t="n">
        <f aca="false">Total!A918</f>
        <v>38223</v>
      </c>
      <c r="B918" s="17" t="n">
        <f aca="false">YEAR(A918)</f>
        <v>2004</v>
      </c>
      <c r="C918" s="17" t="n">
        <f aca="false">MONTH(A918)</f>
        <v>8</v>
      </c>
      <c r="D918" s="6" t="str">
        <f aca="false">IF(MONTH(A918)&gt;=4,"FY "&amp;YEAR(A918)&amp;"-"&amp;RIGHT(YEAR(A918)+1,2),"FY "&amp;(YEAR(A918)-1)&amp;"-"&amp;RIGHT(YEAR(A918),2))</f>
        <v>FY 2004-05</v>
      </c>
      <c r="E918" s="6" t="str">
        <f aca="false">IF(AND(V918&lt;&gt;"",W918&lt;&gt;""),"Yes","No")</f>
        <v>No</v>
      </c>
      <c r="F918" s="18" t="n">
        <f aca="false">Total!F918</f>
        <v>286.6</v>
      </c>
      <c r="G918" s="18" t="n">
        <f aca="false">Total!G918</f>
        <v>310.1</v>
      </c>
      <c r="H918" s="18" t="n">
        <f aca="false">Total!H918</f>
        <v>-23.5</v>
      </c>
      <c r="I918" s="18" t="n">
        <f aca="false">Total!I918</f>
        <v>-5.1</v>
      </c>
      <c r="J918" s="18" t="str">
        <f aca="false">IF($V918="","",INDEX('Stock Exchange'!F$5:F$2450,$V918))</f>
        <v/>
      </c>
      <c r="K918" s="18" t="str">
        <f aca="false">IF($V918="","",INDEX('Stock Exchange'!G$5:G$2450,$V918))</f>
        <v/>
      </c>
      <c r="L918" s="18" t="str">
        <f aca="false">IF($V918="","",INDEX('Stock Exchange'!H$5:H$2450,$V918))</f>
        <v/>
      </c>
      <c r="M918" s="18" t="str">
        <f aca="false">IF($V918="","",INDEX('Stock Exchange'!I$5:I$2450,$V918))</f>
        <v/>
      </c>
      <c r="N918" s="18" t="str">
        <f aca="false">IF($W918="","",INDEX(Primary!F$5:F$2450,$W918))</f>
        <v/>
      </c>
      <c r="O918" s="18" t="str">
        <f aca="false">IF($W918="","",INDEX(Primary!G$5:G$2450,$W918))</f>
        <v/>
      </c>
      <c r="P918" s="18" t="str">
        <f aca="false">IF($W918="","",INDEX(Primary!H$5:H$2450,$W918))</f>
        <v/>
      </c>
      <c r="Q918" s="18" t="str">
        <f aca="false">IF($W918="","",INDEX(Primary!I$5:I$2450,$W918))</f>
        <v/>
      </c>
      <c r="R918" s="19" t="str">
        <f aca="false">IF($E918="Yes",L918+P918,"")</f>
        <v/>
      </c>
      <c r="S918" s="19" t="str">
        <f aca="false">IF($E918="Yes",H918-R918,"")</f>
        <v/>
      </c>
      <c r="T918" s="6" t="str">
        <f aca="false">IF($E918="Yes",IF(ROUND(ABS(S918),2)&lt;=$T$2,"OK","CHECK"),"n/a")</f>
        <v>n/a</v>
      </c>
      <c r="U918" s="20" t="n">
        <f aca="false">Total!J918</f>
        <v>46.25</v>
      </c>
      <c r="V918" s="17" t="str">
        <f aca="false">IFERROR(MATCH($A918,'Stock Exchange'!$A$5:$A$2450,0),"")</f>
        <v/>
      </c>
      <c r="W918" s="17" t="str">
        <f aca="false">IFERROR(MATCH($A918,Primary!$A$5:$A$2450,0),"")</f>
        <v/>
      </c>
    </row>
    <row r="919" customFormat="false" ht="15" hidden="false" customHeight="false" outlineLevel="0" collapsed="false">
      <c r="A919" s="16" t="n">
        <f aca="false">Total!A919</f>
        <v>38224</v>
      </c>
      <c r="B919" s="17" t="n">
        <f aca="false">YEAR(A919)</f>
        <v>2004</v>
      </c>
      <c r="C919" s="17" t="n">
        <f aca="false">MONTH(A919)</f>
        <v>8</v>
      </c>
      <c r="D919" s="6" t="str">
        <f aca="false">IF(MONTH(A919)&gt;=4,"FY "&amp;YEAR(A919)&amp;"-"&amp;RIGHT(YEAR(A919)+1,2),"FY "&amp;(YEAR(A919)-1)&amp;"-"&amp;RIGHT(YEAR(A919),2))</f>
        <v>FY 2004-05</v>
      </c>
      <c r="E919" s="6" t="str">
        <f aca="false">IF(AND(V919&lt;&gt;"",W919&lt;&gt;""),"Yes","No")</f>
        <v>No</v>
      </c>
      <c r="F919" s="18" t="n">
        <f aca="false">Total!F919</f>
        <v>413</v>
      </c>
      <c r="G919" s="18" t="n">
        <f aca="false">Total!G919</f>
        <v>467.3</v>
      </c>
      <c r="H919" s="18" t="n">
        <f aca="false">Total!H919</f>
        <v>-54.3</v>
      </c>
      <c r="I919" s="18" t="n">
        <f aca="false">Total!I919</f>
        <v>-11.7</v>
      </c>
      <c r="J919" s="18" t="str">
        <f aca="false">IF($V919="","",INDEX('Stock Exchange'!F$5:F$2450,$V919))</f>
        <v/>
      </c>
      <c r="K919" s="18" t="str">
        <f aca="false">IF($V919="","",INDEX('Stock Exchange'!G$5:G$2450,$V919))</f>
        <v/>
      </c>
      <c r="L919" s="18" t="str">
        <f aca="false">IF($V919="","",INDEX('Stock Exchange'!H$5:H$2450,$V919))</f>
        <v/>
      </c>
      <c r="M919" s="18" t="str">
        <f aca="false">IF($V919="","",INDEX('Stock Exchange'!I$5:I$2450,$V919))</f>
        <v/>
      </c>
      <c r="N919" s="18" t="str">
        <f aca="false">IF($W919="","",INDEX(Primary!F$5:F$2450,$W919))</f>
        <v/>
      </c>
      <c r="O919" s="18" t="str">
        <f aca="false">IF($W919="","",INDEX(Primary!G$5:G$2450,$W919))</f>
        <v/>
      </c>
      <c r="P919" s="18" t="str">
        <f aca="false">IF($W919="","",INDEX(Primary!H$5:H$2450,$W919))</f>
        <v/>
      </c>
      <c r="Q919" s="18" t="str">
        <f aca="false">IF($W919="","",INDEX(Primary!I$5:I$2450,$W919))</f>
        <v/>
      </c>
      <c r="R919" s="19" t="str">
        <f aca="false">IF($E919="Yes",L919+P919,"")</f>
        <v/>
      </c>
      <c r="S919" s="19" t="str">
        <f aca="false">IF($E919="Yes",H919-R919,"")</f>
        <v/>
      </c>
      <c r="T919" s="6" t="str">
        <f aca="false">IF($E919="Yes",IF(ROUND(ABS(S919),2)&lt;=$T$2,"OK","CHECK"),"n/a")</f>
        <v>n/a</v>
      </c>
      <c r="U919" s="20" t="n">
        <f aca="false">Total!J919</f>
        <v>46.29</v>
      </c>
      <c r="V919" s="17" t="str">
        <f aca="false">IFERROR(MATCH($A919,'Stock Exchange'!$A$5:$A$2450,0),"")</f>
        <v/>
      </c>
      <c r="W919" s="17" t="str">
        <f aca="false">IFERROR(MATCH($A919,Primary!$A$5:$A$2450,0),"")</f>
        <v/>
      </c>
    </row>
    <row r="920" customFormat="false" ht="15" hidden="false" customHeight="false" outlineLevel="0" collapsed="false">
      <c r="A920" s="16" t="n">
        <f aca="false">Total!A920</f>
        <v>38225</v>
      </c>
      <c r="B920" s="17" t="n">
        <f aca="false">YEAR(A920)</f>
        <v>2004</v>
      </c>
      <c r="C920" s="17" t="n">
        <f aca="false">MONTH(A920)</f>
        <v>8</v>
      </c>
      <c r="D920" s="6" t="str">
        <f aca="false">IF(MONTH(A920)&gt;=4,"FY "&amp;YEAR(A920)&amp;"-"&amp;RIGHT(YEAR(A920)+1,2),"FY "&amp;(YEAR(A920)-1)&amp;"-"&amp;RIGHT(YEAR(A920),2))</f>
        <v>FY 2004-05</v>
      </c>
      <c r="E920" s="6" t="str">
        <f aca="false">IF(AND(V920&lt;&gt;"",W920&lt;&gt;""),"Yes","No")</f>
        <v>No</v>
      </c>
      <c r="F920" s="18" t="n">
        <f aca="false">Total!F920</f>
        <v>626.1</v>
      </c>
      <c r="G920" s="18" t="n">
        <f aca="false">Total!G920</f>
        <v>731.2</v>
      </c>
      <c r="H920" s="18" t="n">
        <f aca="false">Total!H920</f>
        <v>-105.1</v>
      </c>
      <c r="I920" s="18" t="n">
        <f aca="false">Total!I920</f>
        <v>-22.7</v>
      </c>
      <c r="J920" s="18" t="str">
        <f aca="false">IF($V920="","",INDEX('Stock Exchange'!F$5:F$2450,$V920))</f>
        <v/>
      </c>
      <c r="K920" s="18" t="str">
        <f aca="false">IF($V920="","",INDEX('Stock Exchange'!G$5:G$2450,$V920))</f>
        <v/>
      </c>
      <c r="L920" s="18" t="str">
        <f aca="false">IF($V920="","",INDEX('Stock Exchange'!H$5:H$2450,$V920))</f>
        <v/>
      </c>
      <c r="M920" s="18" t="str">
        <f aca="false">IF($V920="","",INDEX('Stock Exchange'!I$5:I$2450,$V920))</f>
        <v/>
      </c>
      <c r="N920" s="18" t="str">
        <f aca="false">IF($W920="","",INDEX(Primary!F$5:F$2450,$W920))</f>
        <v/>
      </c>
      <c r="O920" s="18" t="str">
        <f aca="false">IF($W920="","",INDEX(Primary!G$5:G$2450,$W920))</f>
        <v/>
      </c>
      <c r="P920" s="18" t="str">
        <f aca="false">IF($W920="","",INDEX(Primary!H$5:H$2450,$W920))</f>
        <v/>
      </c>
      <c r="Q920" s="18" t="str">
        <f aca="false">IF($W920="","",INDEX(Primary!I$5:I$2450,$W920))</f>
        <v/>
      </c>
      <c r="R920" s="19" t="str">
        <f aca="false">IF($E920="Yes",L920+P920,"")</f>
        <v/>
      </c>
      <c r="S920" s="19" t="str">
        <f aca="false">IF($E920="Yes",H920-R920,"")</f>
        <v/>
      </c>
      <c r="T920" s="6" t="str">
        <f aca="false">IF($E920="Yes",IF(ROUND(ABS(S920),2)&lt;=$T$2,"OK","CHECK"),"n/a")</f>
        <v>n/a</v>
      </c>
      <c r="U920" s="20" t="n">
        <f aca="false">Total!J920</f>
        <v>46.33</v>
      </c>
      <c r="V920" s="17" t="str">
        <f aca="false">IFERROR(MATCH($A920,'Stock Exchange'!$A$5:$A$2450,0),"")</f>
        <v/>
      </c>
      <c r="W920" s="17" t="str">
        <f aca="false">IFERROR(MATCH($A920,Primary!$A$5:$A$2450,0),"")</f>
        <v/>
      </c>
    </row>
    <row r="921" customFormat="false" ht="15" hidden="false" customHeight="false" outlineLevel="0" collapsed="false">
      <c r="A921" s="16" t="n">
        <f aca="false">Total!A921</f>
        <v>38226</v>
      </c>
      <c r="B921" s="17" t="n">
        <f aca="false">YEAR(A921)</f>
        <v>2004</v>
      </c>
      <c r="C921" s="17" t="n">
        <f aca="false">MONTH(A921)</f>
        <v>8</v>
      </c>
      <c r="D921" s="6" t="str">
        <f aca="false">IF(MONTH(A921)&gt;=4,"FY "&amp;YEAR(A921)&amp;"-"&amp;RIGHT(YEAR(A921)+1,2),"FY "&amp;(YEAR(A921)-1)&amp;"-"&amp;RIGHT(YEAR(A921),2))</f>
        <v>FY 2004-05</v>
      </c>
      <c r="E921" s="6" t="str">
        <f aca="false">IF(AND(V921&lt;&gt;"",W921&lt;&gt;""),"Yes","No")</f>
        <v>No</v>
      </c>
      <c r="F921" s="18" t="n">
        <f aca="false">Total!F921</f>
        <v>822.9</v>
      </c>
      <c r="G921" s="18" t="n">
        <f aca="false">Total!G921</f>
        <v>696.9</v>
      </c>
      <c r="H921" s="18" t="n">
        <f aca="false">Total!H921</f>
        <v>126</v>
      </c>
      <c r="I921" s="18" t="n">
        <f aca="false">Total!I921</f>
        <v>27.2</v>
      </c>
      <c r="J921" s="18" t="str">
        <f aca="false">IF($V921="","",INDEX('Stock Exchange'!F$5:F$2450,$V921))</f>
        <v/>
      </c>
      <c r="K921" s="18" t="str">
        <f aca="false">IF($V921="","",INDEX('Stock Exchange'!G$5:G$2450,$V921))</f>
        <v/>
      </c>
      <c r="L921" s="18" t="str">
        <f aca="false">IF($V921="","",INDEX('Stock Exchange'!H$5:H$2450,$V921))</f>
        <v/>
      </c>
      <c r="M921" s="18" t="str">
        <f aca="false">IF($V921="","",INDEX('Stock Exchange'!I$5:I$2450,$V921))</f>
        <v/>
      </c>
      <c r="N921" s="18" t="str">
        <f aca="false">IF($W921="","",INDEX(Primary!F$5:F$2450,$W921))</f>
        <v/>
      </c>
      <c r="O921" s="18" t="str">
        <f aca="false">IF($W921="","",INDEX(Primary!G$5:G$2450,$W921))</f>
        <v/>
      </c>
      <c r="P921" s="18" t="str">
        <f aca="false">IF($W921="","",INDEX(Primary!H$5:H$2450,$W921))</f>
        <v/>
      </c>
      <c r="Q921" s="18" t="str">
        <f aca="false">IF($W921="","",INDEX(Primary!I$5:I$2450,$W921))</f>
        <v/>
      </c>
      <c r="R921" s="19" t="str">
        <f aca="false">IF($E921="Yes",L921+P921,"")</f>
        <v/>
      </c>
      <c r="S921" s="19" t="str">
        <f aca="false">IF($E921="Yes",H921-R921,"")</f>
        <v/>
      </c>
      <c r="T921" s="6" t="str">
        <f aca="false">IF($E921="Yes",IF(ROUND(ABS(S921),2)&lt;=$T$2,"OK","CHECK"),"n/a")</f>
        <v>n/a</v>
      </c>
      <c r="U921" s="20" t="n">
        <f aca="false">Total!J921</f>
        <v>46.35</v>
      </c>
      <c r="V921" s="17" t="str">
        <f aca="false">IFERROR(MATCH($A921,'Stock Exchange'!$A$5:$A$2450,0),"")</f>
        <v/>
      </c>
      <c r="W921" s="17" t="str">
        <f aca="false">IFERROR(MATCH($A921,Primary!$A$5:$A$2450,0),"")</f>
        <v/>
      </c>
    </row>
    <row r="922" customFormat="false" ht="15" hidden="false" customHeight="false" outlineLevel="0" collapsed="false">
      <c r="A922" s="16" t="n">
        <f aca="false">Total!A922</f>
        <v>38229</v>
      </c>
      <c r="B922" s="17" t="n">
        <f aca="false">YEAR(A922)</f>
        <v>2004</v>
      </c>
      <c r="C922" s="17" t="n">
        <f aca="false">MONTH(A922)</f>
        <v>8</v>
      </c>
      <c r="D922" s="6" t="str">
        <f aca="false">IF(MONTH(A922)&gt;=4,"FY "&amp;YEAR(A922)&amp;"-"&amp;RIGHT(YEAR(A922)+1,2),"FY "&amp;(YEAR(A922)-1)&amp;"-"&amp;RIGHT(YEAR(A922),2))</f>
        <v>FY 2004-05</v>
      </c>
      <c r="E922" s="6" t="str">
        <f aca="false">IF(AND(V922&lt;&gt;"",W922&lt;&gt;""),"Yes","No")</f>
        <v>No</v>
      </c>
      <c r="F922" s="18" t="n">
        <f aca="false">Total!F922</f>
        <v>350.8</v>
      </c>
      <c r="G922" s="18" t="n">
        <f aca="false">Total!G922</f>
        <v>426.7</v>
      </c>
      <c r="H922" s="18" t="n">
        <f aca="false">Total!H922</f>
        <v>-75.9</v>
      </c>
      <c r="I922" s="18" t="n">
        <f aca="false">Total!I922</f>
        <v>-16.4</v>
      </c>
      <c r="J922" s="18" t="str">
        <f aca="false">IF($V922="","",INDEX('Stock Exchange'!F$5:F$2450,$V922))</f>
        <v/>
      </c>
      <c r="K922" s="18" t="str">
        <f aca="false">IF($V922="","",INDEX('Stock Exchange'!G$5:G$2450,$V922))</f>
        <v/>
      </c>
      <c r="L922" s="18" t="str">
        <f aca="false">IF($V922="","",INDEX('Stock Exchange'!H$5:H$2450,$V922))</f>
        <v/>
      </c>
      <c r="M922" s="18" t="str">
        <f aca="false">IF($V922="","",INDEX('Stock Exchange'!I$5:I$2450,$V922))</f>
        <v/>
      </c>
      <c r="N922" s="18" t="str">
        <f aca="false">IF($W922="","",INDEX(Primary!F$5:F$2450,$W922))</f>
        <v/>
      </c>
      <c r="O922" s="18" t="str">
        <f aca="false">IF($W922="","",INDEX(Primary!G$5:G$2450,$W922))</f>
        <v/>
      </c>
      <c r="P922" s="18" t="str">
        <f aca="false">IF($W922="","",INDEX(Primary!H$5:H$2450,$W922))</f>
        <v/>
      </c>
      <c r="Q922" s="18" t="str">
        <f aca="false">IF($W922="","",INDEX(Primary!I$5:I$2450,$W922))</f>
        <v/>
      </c>
      <c r="R922" s="19" t="str">
        <f aca="false">IF($E922="Yes",L922+P922,"")</f>
        <v/>
      </c>
      <c r="S922" s="19" t="str">
        <f aca="false">IF($E922="Yes",H922-R922,"")</f>
        <v/>
      </c>
      <c r="T922" s="6" t="str">
        <f aca="false">IF($E922="Yes",IF(ROUND(ABS(S922),2)&lt;=$T$2,"OK","CHECK"),"n/a")</f>
        <v>n/a</v>
      </c>
      <c r="U922" s="20" t="n">
        <f aca="false">Total!J922</f>
        <v>46.31</v>
      </c>
      <c r="V922" s="17" t="str">
        <f aca="false">IFERROR(MATCH($A922,'Stock Exchange'!$A$5:$A$2450,0),"")</f>
        <v/>
      </c>
      <c r="W922" s="17" t="str">
        <f aca="false">IFERROR(MATCH($A922,Primary!$A$5:$A$2450,0),"")</f>
        <v/>
      </c>
    </row>
    <row r="923" customFormat="false" ht="15" hidden="false" customHeight="false" outlineLevel="0" collapsed="false">
      <c r="A923" s="16" t="n">
        <f aca="false">Total!A923</f>
        <v>38230</v>
      </c>
      <c r="B923" s="17" t="n">
        <f aca="false">YEAR(A923)</f>
        <v>2004</v>
      </c>
      <c r="C923" s="17" t="n">
        <f aca="false">MONTH(A923)</f>
        <v>8</v>
      </c>
      <c r="D923" s="6" t="str">
        <f aca="false">IF(MONTH(A923)&gt;=4,"FY "&amp;YEAR(A923)&amp;"-"&amp;RIGHT(YEAR(A923)+1,2),"FY "&amp;(YEAR(A923)-1)&amp;"-"&amp;RIGHT(YEAR(A923),2))</f>
        <v>FY 2004-05</v>
      </c>
      <c r="E923" s="6" t="str">
        <f aca="false">IF(AND(V923&lt;&gt;"",W923&lt;&gt;""),"Yes","No")</f>
        <v>No</v>
      </c>
      <c r="F923" s="18" t="n">
        <f aca="false">Total!F923</f>
        <v>332.9</v>
      </c>
      <c r="G923" s="18" t="n">
        <f aca="false">Total!G923</f>
        <v>301.8</v>
      </c>
      <c r="H923" s="18" t="n">
        <f aca="false">Total!H923</f>
        <v>31.1</v>
      </c>
      <c r="I923" s="18" t="n">
        <f aca="false">Total!I923</f>
        <v>6.7</v>
      </c>
      <c r="J923" s="18" t="str">
        <f aca="false">IF($V923="","",INDEX('Stock Exchange'!F$5:F$2450,$V923))</f>
        <v/>
      </c>
      <c r="K923" s="18" t="str">
        <f aca="false">IF($V923="","",INDEX('Stock Exchange'!G$5:G$2450,$V923))</f>
        <v/>
      </c>
      <c r="L923" s="18" t="str">
        <f aca="false">IF($V923="","",INDEX('Stock Exchange'!H$5:H$2450,$V923))</f>
        <v/>
      </c>
      <c r="M923" s="18" t="str">
        <f aca="false">IF($V923="","",INDEX('Stock Exchange'!I$5:I$2450,$V923))</f>
        <v/>
      </c>
      <c r="N923" s="18" t="str">
        <f aca="false">IF($W923="","",INDEX(Primary!F$5:F$2450,$W923))</f>
        <v/>
      </c>
      <c r="O923" s="18" t="str">
        <f aca="false">IF($W923="","",INDEX(Primary!G$5:G$2450,$W923))</f>
        <v/>
      </c>
      <c r="P923" s="18" t="str">
        <f aca="false">IF($W923="","",INDEX(Primary!H$5:H$2450,$W923))</f>
        <v/>
      </c>
      <c r="Q923" s="18" t="str">
        <f aca="false">IF($W923="","",INDEX(Primary!I$5:I$2450,$W923))</f>
        <v/>
      </c>
      <c r="R923" s="19" t="str">
        <f aca="false">IF($E923="Yes",L923+P923,"")</f>
        <v/>
      </c>
      <c r="S923" s="19" t="str">
        <f aca="false">IF($E923="Yes",H923-R923,"")</f>
        <v/>
      </c>
      <c r="T923" s="6" t="str">
        <f aca="false">IF($E923="Yes",IF(ROUND(ABS(S923),2)&lt;=$T$2,"OK","CHECK"),"n/a")</f>
        <v>n/a</v>
      </c>
      <c r="U923" s="20" t="n">
        <f aca="false">Total!J923</f>
        <v>46.34</v>
      </c>
      <c r="V923" s="17" t="str">
        <f aca="false">IFERROR(MATCH($A923,'Stock Exchange'!$A$5:$A$2450,0),"")</f>
        <v/>
      </c>
      <c r="W923" s="17" t="str">
        <f aca="false">IFERROR(MATCH($A923,Primary!$A$5:$A$2450,0),"")</f>
        <v/>
      </c>
    </row>
    <row r="924" customFormat="false" ht="15" hidden="false" customHeight="false" outlineLevel="0" collapsed="false">
      <c r="A924" s="16" t="n">
        <f aca="false">Total!A924</f>
        <v>38231</v>
      </c>
      <c r="B924" s="17" t="n">
        <f aca="false">YEAR(A924)</f>
        <v>2004</v>
      </c>
      <c r="C924" s="17" t="n">
        <f aca="false">MONTH(A924)</f>
        <v>9</v>
      </c>
      <c r="D924" s="6" t="str">
        <f aca="false">IF(MONTH(A924)&gt;=4,"FY "&amp;YEAR(A924)&amp;"-"&amp;RIGHT(YEAR(A924)+1,2),"FY "&amp;(YEAR(A924)-1)&amp;"-"&amp;RIGHT(YEAR(A924),2))</f>
        <v>FY 2004-05</v>
      </c>
      <c r="E924" s="6" t="str">
        <f aca="false">IF(AND(V924&lt;&gt;"",W924&lt;&gt;""),"Yes","No")</f>
        <v>No</v>
      </c>
      <c r="F924" s="18" t="n">
        <f aca="false">Total!F924</f>
        <v>340.6</v>
      </c>
      <c r="G924" s="18" t="n">
        <f aca="false">Total!G924</f>
        <v>323.6</v>
      </c>
      <c r="H924" s="18" t="n">
        <f aca="false">Total!H924</f>
        <v>16.9</v>
      </c>
      <c r="I924" s="18" t="n">
        <f aca="false">Total!I924</f>
        <v>3.6</v>
      </c>
      <c r="J924" s="18" t="str">
        <f aca="false">IF($V924="","",INDEX('Stock Exchange'!F$5:F$2450,$V924))</f>
        <v/>
      </c>
      <c r="K924" s="18" t="str">
        <f aca="false">IF($V924="","",INDEX('Stock Exchange'!G$5:G$2450,$V924))</f>
        <v/>
      </c>
      <c r="L924" s="18" t="str">
        <f aca="false">IF($V924="","",INDEX('Stock Exchange'!H$5:H$2450,$V924))</f>
        <v/>
      </c>
      <c r="M924" s="18" t="str">
        <f aca="false">IF($V924="","",INDEX('Stock Exchange'!I$5:I$2450,$V924))</f>
        <v/>
      </c>
      <c r="N924" s="18" t="str">
        <f aca="false">IF($W924="","",INDEX(Primary!F$5:F$2450,$W924))</f>
        <v/>
      </c>
      <c r="O924" s="18" t="str">
        <f aca="false">IF($W924="","",INDEX(Primary!G$5:G$2450,$W924))</f>
        <v/>
      </c>
      <c r="P924" s="18" t="str">
        <f aca="false">IF($W924="","",INDEX(Primary!H$5:H$2450,$W924))</f>
        <v/>
      </c>
      <c r="Q924" s="18" t="str">
        <f aca="false">IF($W924="","",INDEX(Primary!I$5:I$2450,$W924))</f>
        <v/>
      </c>
      <c r="R924" s="19" t="str">
        <f aca="false">IF($E924="Yes",L924+P924,"")</f>
        <v/>
      </c>
      <c r="S924" s="19" t="str">
        <f aca="false">IF($E924="Yes",H924-R924,"")</f>
        <v/>
      </c>
      <c r="T924" s="6" t="str">
        <f aca="false">IF($E924="Yes",IF(ROUND(ABS(S924),2)&lt;=$T$2,"OK","CHECK"),"n/a")</f>
        <v>n/a</v>
      </c>
      <c r="U924" s="20" t="n">
        <f aca="false">Total!J924</f>
        <v>46.34</v>
      </c>
      <c r="V924" s="17" t="str">
        <f aca="false">IFERROR(MATCH($A924,'Stock Exchange'!$A$5:$A$2450,0),"")</f>
        <v/>
      </c>
      <c r="W924" s="17" t="str">
        <f aca="false">IFERROR(MATCH($A924,Primary!$A$5:$A$2450,0),"")</f>
        <v/>
      </c>
    </row>
    <row r="925" customFormat="false" ht="15" hidden="false" customHeight="false" outlineLevel="0" collapsed="false">
      <c r="A925" s="16" t="n">
        <f aca="false">Total!A925</f>
        <v>38232</v>
      </c>
      <c r="B925" s="17" t="n">
        <f aca="false">YEAR(A925)</f>
        <v>2004</v>
      </c>
      <c r="C925" s="17" t="n">
        <f aca="false">MONTH(A925)</f>
        <v>9</v>
      </c>
      <c r="D925" s="6" t="str">
        <f aca="false">IF(MONTH(A925)&gt;=4,"FY "&amp;YEAR(A925)&amp;"-"&amp;RIGHT(YEAR(A925)+1,2),"FY "&amp;(YEAR(A925)-1)&amp;"-"&amp;RIGHT(YEAR(A925),2))</f>
        <v>FY 2004-05</v>
      </c>
      <c r="E925" s="6" t="str">
        <f aca="false">IF(AND(V925&lt;&gt;"",W925&lt;&gt;""),"Yes","No")</f>
        <v>No</v>
      </c>
      <c r="F925" s="18" t="n">
        <f aca="false">Total!F925</f>
        <v>305.4</v>
      </c>
      <c r="G925" s="18" t="n">
        <f aca="false">Total!G925</f>
        <v>285.2</v>
      </c>
      <c r="H925" s="18" t="n">
        <f aca="false">Total!H925</f>
        <v>20.2</v>
      </c>
      <c r="I925" s="18" t="n">
        <f aca="false">Total!I925</f>
        <v>4.4</v>
      </c>
      <c r="J925" s="18" t="str">
        <f aca="false">IF($V925="","",INDEX('Stock Exchange'!F$5:F$2450,$V925))</f>
        <v/>
      </c>
      <c r="K925" s="18" t="str">
        <f aca="false">IF($V925="","",INDEX('Stock Exchange'!G$5:G$2450,$V925))</f>
        <v/>
      </c>
      <c r="L925" s="18" t="str">
        <f aca="false">IF($V925="","",INDEX('Stock Exchange'!H$5:H$2450,$V925))</f>
        <v/>
      </c>
      <c r="M925" s="18" t="str">
        <f aca="false">IF($V925="","",INDEX('Stock Exchange'!I$5:I$2450,$V925))</f>
        <v/>
      </c>
      <c r="N925" s="18" t="str">
        <f aca="false">IF($W925="","",INDEX(Primary!F$5:F$2450,$W925))</f>
        <v/>
      </c>
      <c r="O925" s="18" t="str">
        <f aca="false">IF($W925="","",INDEX(Primary!G$5:G$2450,$W925))</f>
        <v/>
      </c>
      <c r="P925" s="18" t="str">
        <f aca="false">IF($W925="","",INDEX(Primary!H$5:H$2450,$W925))</f>
        <v/>
      </c>
      <c r="Q925" s="18" t="str">
        <f aca="false">IF($W925="","",INDEX(Primary!I$5:I$2450,$W925))</f>
        <v/>
      </c>
      <c r="R925" s="19" t="str">
        <f aca="false">IF($E925="Yes",L925+P925,"")</f>
        <v/>
      </c>
      <c r="S925" s="19" t="str">
        <f aca="false">IF($E925="Yes",H925-R925,"")</f>
        <v/>
      </c>
      <c r="T925" s="6" t="str">
        <f aca="false">IF($E925="Yes",IF(ROUND(ABS(S925),2)&lt;=$T$2,"OK","CHECK"),"n/a")</f>
        <v>n/a</v>
      </c>
      <c r="U925" s="20" t="n">
        <f aca="false">Total!J925</f>
        <v>46.33</v>
      </c>
      <c r="V925" s="17" t="str">
        <f aca="false">IFERROR(MATCH($A925,'Stock Exchange'!$A$5:$A$2450,0),"")</f>
        <v/>
      </c>
      <c r="W925" s="17" t="str">
        <f aca="false">IFERROR(MATCH($A925,Primary!$A$5:$A$2450,0),"")</f>
        <v/>
      </c>
    </row>
    <row r="926" customFormat="false" ht="15" hidden="false" customHeight="false" outlineLevel="0" collapsed="false">
      <c r="A926" s="16" t="n">
        <f aca="false">Total!A926</f>
        <v>38233</v>
      </c>
      <c r="B926" s="17" t="n">
        <f aca="false">YEAR(A926)</f>
        <v>2004</v>
      </c>
      <c r="C926" s="17" t="n">
        <f aca="false">MONTH(A926)</f>
        <v>9</v>
      </c>
      <c r="D926" s="6" t="str">
        <f aca="false">IF(MONTH(A926)&gt;=4,"FY "&amp;YEAR(A926)&amp;"-"&amp;RIGHT(YEAR(A926)+1,2),"FY "&amp;(YEAR(A926)-1)&amp;"-"&amp;RIGHT(YEAR(A926),2))</f>
        <v>FY 2004-05</v>
      </c>
      <c r="E926" s="6" t="str">
        <f aca="false">IF(AND(V926&lt;&gt;"",W926&lt;&gt;""),"Yes","No")</f>
        <v>No</v>
      </c>
      <c r="F926" s="18" t="n">
        <f aca="false">Total!F926</f>
        <v>474.3</v>
      </c>
      <c r="G926" s="18" t="n">
        <f aca="false">Total!G926</f>
        <v>318.8</v>
      </c>
      <c r="H926" s="18" t="n">
        <f aca="false">Total!H926</f>
        <v>155.6</v>
      </c>
      <c r="I926" s="18" t="n">
        <f aca="false">Total!I926</f>
        <v>33.6</v>
      </c>
      <c r="J926" s="18" t="str">
        <f aca="false">IF($V926="","",INDEX('Stock Exchange'!F$5:F$2450,$V926))</f>
        <v/>
      </c>
      <c r="K926" s="18" t="str">
        <f aca="false">IF($V926="","",INDEX('Stock Exchange'!G$5:G$2450,$V926))</f>
        <v/>
      </c>
      <c r="L926" s="18" t="str">
        <f aca="false">IF($V926="","",INDEX('Stock Exchange'!H$5:H$2450,$V926))</f>
        <v/>
      </c>
      <c r="M926" s="18" t="str">
        <f aca="false">IF($V926="","",INDEX('Stock Exchange'!I$5:I$2450,$V926))</f>
        <v/>
      </c>
      <c r="N926" s="18" t="str">
        <f aca="false">IF($W926="","",INDEX(Primary!F$5:F$2450,$W926))</f>
        <v/>
      </c>
      <c r="O926" s="18" t="str">
        <f aca="false">IF($W926="","",INDEX(Primary!G$5:G$2450,$W926))</f>
        <v/>
      </c>
      <c r="P926" s="18" t="str">
        <f aca="false">IF($W926="","",INDEX(Primary!H$5:H$2450,$W926))</f>
        <v/>
      </c>
      <c r="Q926" s="18" t="str">
        <f aca="false">IF($W926="","",INDEX(Primary!I$5:I$2450,$W926))</f>
        <v/>
      </c>
      <c r="R926" s="19" t="str">
        <f aca="false">IF($E926="Yes",L926+P926,"")</f>
        <v/>
      </c>
      <c r="S926" s="19" t="str">
        <f aca="false">IF($E926="Yes",H926-R926,"")</f>
        <v/>
      </c>
      <c r="T926" s="6" t="str">
        <f aca="false">IF($E926="Yes",IF(ROUND(ABS(S926),2)&lt;=$T$2,"OK","CHECK"),"n/a")</f>
        <v>n/a</v>
      </c>
      <c r="U926" s="20" t="n">
        <f aca="false">Total!J926</f>
        <v>46.35</v>
      </c>
      <c r="V926" s="17" t="str">
        <f aca="false">IFERROR(MATCH($A926,'Stock Exchange'!$A$5:$A$2450,0),"")</f>
        <v/>
      </c>
      <c r="W926" s="17" t="str">
        <f aca="false">IFERROR(MATCH($A926,Primary!$A$5:$A$2450,0),"")</f>
        <v/>
      </c>
    </row>
    <row r="927" customFormat="false" ht="15" hidden="false" customHeight="false" outlineLevel="0" collapsed="false">
      <c r="A927" s="16" t="n">
        <f aca="false">Total!A927</f>
        <v>38236</v>
      </c>
      <c r="B927" s="17" t="n">
        <f aca="false">YEAR(A927)</f>
        <v>2004</v>
      </c>
      <c r="C927" s="17" t="n">
        <f aca="false">MONTH(A927)</f>
        <v>9</v>
      </c>
      <c r="D927" s="6" t="str">
        <f aca="false">IF(MONTH(A927)&gt;=4,"FY "&amp;YEAR(A927)&amp;"-"&amp;RIGHT(YEAR(A927)+1,2),"FY "&amp;(YEAR(A927)-1)&amp;"-"&amp;RIGHT(YEAR(A927),2))</f>
        <v>FY 2004-05</v>
      </c>
      <c r="E927" s="6" t="str">
        <f aca="false">IF(AND(V927&lt;&gt;"",W927&lt;&gt;""),"Yes","No")</f>
        <v>No</v>
      </c>
      <c r="F927" s="18" t="n">
        <f aca="false">Total!F927</f>
        <v>446.8</v>
      </c>
      <c r="G927" s="18" t="n">
        <f aca="false">Total!G927</f>
        <v>377.5</v>
      </c>
      <c r="H927" s="18" t="n">
        <f aca="false">Total!H927</f>
        <v>69.3</v>
      </c>
      <c r="I927" s="18" t="n">
        <f aca="false">Total!I927</f>
        <v>15</v>
      </c>
      <c r="J927" s="18" t="str">
        <f aca="false">IF($V927="","",INDEX('Stock Exchange'!F$5:F$2450,$V927))</f>
        <v/>
      </c>
      <c r="K927" s="18" t="str">
        <f aca="false">IF($V927="","",INDEX('Stock Exchange'!G$5:G$2450,$V927))</f>
        <v/>
      </c>
      <c r="L927" s="18" t="str">
        <f aca="false">IF($V927="","",INDEX('Stock Exchange'!H$5:H$2450,$V927))</f>
        <v/>
      </c>
      <c r="M927" s="18" t="str">
        <f aca="false">IF($V927="","",INDEX('Stock Exchange'!I$5:I$2450,$V927))</f>
        <v/>
      </c>
      <c r="N927" s="18" t="str">
        <f aca="false">IF($W927="","",INDEX(Primary!F$5:F$2450,$W927))</f>
        <v/>
      </c>
      <c r="O927" s="18" t="str">
        <f aca="false">IF($W927="","",INDEX(Primary!G$5:G$2450,$W927))</f>
        <v/>
      </c>
      <c r="P927" s="18" t="str">
        <f aca="false">IF($W927="","",INDEX(Primary!H$5:H$2450,$W927))</f>
        <v/>
      </c>
      <c r="Q927" s="18" t="str">
        <f aca="false">IF($W927="","",INDEX(Primary!I$5:I$2450,$W927))</f>
        <v/>
      </c>
      <c r="R927" s="19" t="str">
        <f aca="false">IF($E927="Yes",L927+P927,"")</f>
        <v/>
      </c>
      <c r="S927" s="19" t="str">
        <f aca="false">IF($E927="Yes",H927-R927,"")</f>
        <v/>
      </c>
      <c r="T927" s="6" t="str">
        <f aca="false">IF($E927="Yes",IF(ROUND(ABS(S927),2)&lt;=$T$2,"OK","CHECK"),"n/a")</f>
        <v>n/a</v>
      </c>
      <c r="U927" s="20" t="n">
        <f aca="false">Total!J927</f>
        <v>46.32</v>
      </c>
      <c r="V927" s="17" t="str">
        <f aca="false">IFERROR(MATCH($A927,'Stock Exchange'!$A$5:$A$2450,0),"")</f>
        <v/>
      </c>
      <c r="W927" s="17" t="str">
        <f aca="false">IFERROR(MATCH($A927,Primary!$A$5:$A$2450,0),"")</f>
        <v/>
      </c>
    </row>
    <row r="928" customFormat="false" ht="15" hidden="false" customHeight="false" outlineLevel="0" collapsed="false">
      <c r="A928" s="16" t="n">
        <f aca="false">Total!A928</f>
        <v>38237</v>
      </c>
      <c r="B928" s="17" t="n">
        <f aca="false">YEAR(A928)</f>
        <v>2004</v>
      </c>
      <c r="C928" s="17" t="n">
        <f aca="false">MONTH(A928)</f>
        <v>9</v>
      </c>
      <c r="D928" s="6" t="str">
        <f aca="false">IF(MONTH(A928)&gt;=4,"FY "&amp;YEAR(A928)&amp;"-"&amp;RIGHT(YEAR(A928)+1,2),"FY "&amp;(YEAR(A928)-1)&amp;"-"&amp;RIGHT(YEAR(A928),2))</f>
        <v>FY 2004-05</v>
      </c>
      <c r="E928" s="6" t="str">
        <f aca="false">IF(AND(V928&lt;&gt;"",W928&lt;&gt;""),"Yes","No")</f>
        <v>No</v>
      </c>
      <c r="F928" s="18" t="n">
        <f aca="false">Total!F928</f>
        <v>251.3</v>
      </c>
      <c r="G928" s="18" t="n">
        <f aca="false">Total!G928</f>
        <v>291</v>
      </c>
      <c r="H928" s="18" t="n">
        <f aca="false">Total!H928</f>
        <v>-39.7</v>
      </c>
      <c r="I928" s="18" t="n">
        <f aca="false">Total!I928</f>
        <v>-8.6</v>
      </c>
      <c r="J928" s="18" t="str">
        <f aca="false">IF($V928="","",INDEX('Stock Exchange'!F$5:F$2450,$V928))</f>
        <v/>
      </c>
      <c r="K928" s="18" t="str">
        <f aca="false">IF($V928="","",INDEX('Stock Exchange'!G$5:G$2450,$V928))</f>
        <v/>
      </c>
      <c r="L928" s="18" t="str">
        <f aca="false">IF($V928="","",INDEX('Stock Exchange'!H$5:H$2450,$V928))</f>
        <v/>
      </c>
      <c r="M928" s="18" t="str">
        <f aca="false">IF($V928="","",INDEX('Stock Exchange'!I$5:I$2450,$V928))</f>
        <v/>
      </c>
      <c r="N928" s="18" t="str">
        <f aca="false">IF($W928="","",INDEX(Primary!F$5:F$2450,$W928))</f>
        <v/>
      </c>
      <c r="O928" s="18" t="str">
        <f aca="false">IF($W928="","",INDEX(Primary!G$5:G$2450,$W928))</f>
        <v/>
      </c>
      <c r="P928" s="18" t="str">
        <f aca="false">IF($W928="","",INDEX(Primary!H$5:H$2450,$W928))</f>
        <v/>
      </c>
      <c r="Q928" s="18" t="str">
        <f aca="false">IF($W928="","",INDEX(Primary!I$5:I$2450,$W928))</f>
        <v/>
      </c>
      <c r="R928" s="19" t="str">
        <f aca="false">IF($E928="Yes",L928+P928,"")</f>
        <v/>
      </c>
      <c r="S928" s="19" t="str">
        <f aca="false">IF($E928="Yes",H928-R928,"")</f>
        <v/>
      </c>
      <c r="T928" s="6" t="str">
        <f aca="false">IF($E928="Yes",IF(ROUND(ABS(S928),2)&lt;=$T$2,"OK","CHECK"),"n/a")</f>
        <v>n/a</v>
      </c>
      <c r="U928" s="20" t="n">
        <f aca="false">Total!J928</f>
        <v>46.32</v>
      </c>
      <c r="V928" s="17" t="str">
        <f aca="false">IFERROR(MATCH($A928,'Stock Exchange'!$A$5:$A$2450,0),"")</f>
        <v/>
      </c>
      <c r="W928" s="17" t="str">
        <f aca="false">IFERROR(MATCH($A928,Primary!$A$5:$A$2450,0),"")</f>
        <v/>
      </c>
    </row>
    <row r="929" customFormat="false" ht="15" hidden="false" customHeight="false" outlineLevel="0" collapsed="false">
      <c r="A929" s="16" t="n">
        <f aca="false">Total!A929</f>
        <v>38238</v>
      </c>
      <c r="B929" s="17" t="n">
        <f aca="false">YEAR(A929)</f>
        <v>2004</v>
      </c>
      <c r="C929" s="17" t="n">
        <f aca="false">MONTH(A929)</f>
        <v>9</v>
      </c>
      <c r="D929" s="6" t="str">
        <f aca="false">IF(MONTH(A929)&gt;=4,"FY "&amp;YEAR(A929)&amp;"-"&amp;RIGHT(YEAR(A929)+1,2),"FY "&amp;(YEAR(A929)-1)&amp;"-"&amp;RIGHT(YEAR(A929),2))</f>
        <v>FY 2004-05</v>
      </c>
      <c r="E929" s="6" t="str">
        <f aca="false">IF(AND(V929&lt;&gt;"",W929&lt;&gt;""),"Yes","No")</f>
        <v>No</v>
      </c>
      <c r="F929" s="18" t="n">
        <f aca="false">Total!F929</f>
        <v>431.4</v>
      </c>
      <c r="G929" s="18" t="n">
        <f aca="false">Total!G929</f>
        <v>393.1</v>
      </c>
      <c r="H929" s="18" t="n">
        <f aca="false">Total!H929</f>
        <v>38.4</v>
      </c>
      <c r="I929" s="18" t="n">
        <f aca="false">Total!I929</f>
        <v>8.3</v>
      </c>
      <c r="J929" s="18" t="str">
        <f aca="false">IF($V929="","",INDEX('Stock Exchange'!F$5:F$2450,$V929))</f>
        <v/>
      </c>
      <c r="K929" s="18" t="str">
        <f aca="false">IF($V929="","",INDEX('Stock Exchange'!G$5:G$2450,$V929))</f>
        <v/>
      </c>
      <c r="L929" s="18" t="str">
        <f aca="false">IF($V929="","",INDEX('Stock Exchange'!H$5:H$2450,$V929))</f>
        <v/>
      </c>
      <c r="M929" s="18" t="str">
        <f aca="false">IF($V929="","",INDEX('Stock Exchange'!I$5:I$2450,$V929))</f>
        <v/>
      </c>
      <c r="N929" s="18" t="str">
        <f aca="false">IF($W929="","",INDEX(Primary!F$5:F$2450,$W929))</f>
        <v/>
      </c>
      <c r="O929" s="18" t="str">
        <f aca="false">IF($W929="","",INDEX(Primary!G$5:G$2450,$W929))</f>
        <v/>
      </c>
      <c r="P929" s="18" t="str">
        <f aca="false">IF($W929="","",INDEX(Primary!H$5:H$2450,$W929))</f>
        <v/>
      </c>
      <c r="Q929" s="18" t="str">
        <f aca="false">IF($W929="","",INDEX(Primary!I$5:I$2450,$W929))</f>
        <v/>
      </c>
      <c r="R929" s="19" t="str">
        <f aca="false">IF($E929="Yes",L929+P929,"")</f>
        <v/>
      </c>
      <c r="S929" s="19" t="str">
        <f aca="false">IF($E929="Yes",H929-R929,"")</f>
        <v/>
      </c>
      <c r="T929" s="6" t="str">
        <f aca="false">IF($E929="Yes",IF(ROUND(ABS(S929),2)&lt;=$T$2,"OK","CHECK"),"n/a")</f>
        <v>n/a</v>
      </c>
      <c r="U929" s="20" t="n">
        <f aca="false">Total!J929</f>
        <v>46.37</v>
      </c>
      <c r="V929" s="17" t="str">
        <f aca="false">IFERROR(MATCH($A929,'Stock Exchange'!$A$5:$A$2450,0),"")</f>
        <v/>
      </c>
      <c r="W929" s="17" t="str">
        <f aca="false">IFERROR(MATCH($A929,Primary!$A$5:$A$2450,0),"")</f>
        <v/>
      </c>
    </row>
    <row r="930" customFormat="false" ht="15" hidden="false" customHeight="false" outlineLevel="0" collapsed="false">
      <c r="A930" s="16" t="n">
        <f aca="false">Total!A930</f>
        <v>38239</v>
      </c>
      <c r="B930" s="17" t="n">
        <f aca="false">YEAR(A930)</f>
        <v>2004</v>
      </c>
      <c r="C930" s="17" t="n">
        <f aca="false">MONTH(A930)</f>
        <v>9</v>
      </c>
      <c r="D930" s="6" t="str">
        <f aca="false">IF(MONTH(A930)&gt;=4,"FY "&amp;YEAR(A930)&amp;"-"&amp;RIGHT(YEAR(A930)+1,2),"FY "&amp;(YEAR(A930)-1)&amp;"-"&amp;RIGHT(YEAR(A930),2))</f>
        <v>FY 2004-05</v>
      </c>
      <c r="E930" s="6" t="str">
        <f aca="false">IF(AND(V930&lt;&gt;"",W930&lt;&gt;""),"Yes","No")</f>
        <v>No</v>
      </c>
      <c r="F930" s="18" t="n">
        <f aca="false">Total!F930</f>
        <v>448.9</v>
      </c>
      <c r="G930" s="18" t="n">
        <f aca="false">Total!G930</f>
        <v>403.5</v>
      </c>
      <c r="H930" s="18" t="n">
        <f aca="false">Total!H930</f>
        <v>45.5</v>
      </c>
      <c r="I930" s="18" t="n">
        <f aca="false">Total!I930</f>
        <v>9.8</v>
      </c>
      <c r="J930" s="18" t="str">
        <f aca="false">IF($V930="","",INDEX('Stock Exchange'!F$5:F$2450,$V930))</f>
        <v/>
      </c>
      <c r="K930" s="18" t="str">
        <f aca="false">IF($V930="","",INDEX('Stock Exchange'!G$5:G$2450,$V930))</f>
        <v/>
      </c>
      <c r="L930" s="18" t="str">
        <f aca="false">IF($V930="","",INDEX('Stock Exchange'!H$5:H$2450,$V930))</f>
        <v/>
      </c>
      <c r="M930" s="18" t="str">
        <f aca="false">IF($V930="","",INDEX('Stock Exchange'!I$5:I$2450,$V930))</f>
        <v/>
      </c>
      <c r="N930" s="18" t="str">
        <f aca="false">IF($W930="","",INDEX(Primary!F$5:F$2450,$W930))</f>
        <v/>
      </c>
      <c r="O930" s="18" t="str">
        <f aca="false">IF($W930="","",INDEX(Primary!G$5:G$2450,$W930))</f>
        <v/>
      </c>
      <c r="P930" s="18" t="str">
        <f aca="false">IF($W930="","",INDEX(Primary!H$5:H$2450,$W930))</f>
        <v/>
      </c>
      <c r="Q930" s="18" t="str">
        <f aca="false">IF($W930="","",INDEX(Primary!I$5:I$2450,$W930))</f>
        <v/>
      </c>
      <c r="R930" s="19" t="str">
        <f aca="false">IF($E930="Yes",L930+P930,"")</f>
        <v/>
      </c>
      <c r="S930" s="19" t="str">
        <f aca="false">IF($E930="Yes",H930-R930,"")</f>
        <v/>
      </c>
      <c r="T930" s="6" t="str">
        <f aca="false">IF($E930="Yes",IF(ROUND(ABS(S930),2)&lt;=$T$2,"OK","CHECK"),"n/a")</f>
        <v>n/a</v>
      </c>
      <c r="U930" s="20" t="n">
        <f aca="false">Total!J930</f>
        <v>46.34</v>
      </c>
      <c r="V930" s="17" t="str">
        <f aca="false">IFERROR(MATCH($A930,'Stock Exchange'!$A$5:$A$2450,0),"")</f>
        <v/>
      </c>
      <c r="W930" s="17" t="str">
        <f aca="false">IFERROR(MATCH($A930,Primary!$A$5:$A$2450,0),"")</f>
        <v/>
      </c>
    </row>
    <row r="931" customFormat="false" ht="15" hidden="false" customHeight="false" outlineLevel="0" collapsed="false">
      <c r="A931" s="16" t="n">
        <f aca="false">Total!A931</f>
        <v>38240</v>
      </c>
      <c r="B931" s="17" t="n">
        <f aca="false">YEAR(A931)</f>
        <v>2004</v>
      </c>
      <c r="C931" s="17" t="n">
        <f aca="false">MONTH(A931)</f>
        <v>9</v>
      </c>
      <c r="D931" s="6" t="str">
        <f aca="false">IF(MONTH(A931)&gt;=4,"FY "&amp;YEAR(A931)&amp;"-"&amp;RIGHT(YEAR(A931)+1,2),"FY "&amp;(YEAR(A931)-1)&amp;"-"&amp;RIGHT(YEAR(A931),2))</f>
        <v>FY 2004-05</v>
      </c>
      <c r="E931" s="6" t="str">
        <f aca="false">IF(AND(V931&lt;&gt;"",W931&lt;&gt;""),"Yes","No")</f>
        <v>No</v>
      </c>
      <c r="F931" s="18" t="n">
        <f aca="false">Total!F931</f>
        <v>505.9</v>
      </c>
      <c r="G931" s="18" t="n">
        <f aca="false">Total!G931</f>
        <v>350.1</v>
      </c>
      <c r="H931" s="18" t="n">
        <f aca="false">Total!H931</f>
        <v>155.8</v>
      </c>
      <c r="I931" s="18" t="n">
        <f aca="false">Total!I931</f>
        <v>33.7</v>
      </c>
      <c r="J931" s="18" t="str">
        <f aca="false">IF($V931="","",INDEX('Stock Exchange'!F$5:F$2450,$V931))</f>
        <v/>
      </c>
      <c r="K931" s="18" t="str">
        <f aca="false">IF($V931="","",INDEX('Stock Exchange'!G$5:G$2450,$V931))</f>
        <v/>
      </c>
      <c r="L931" s="18" t="str">
        <f aca="false">IF($V931="","",INDEX('Stock Exchange'!H$5:H$2450,$V931))</f>
        <v/>
      </c>
      <c r="M931" s="18" t="str">
        <f aca="false">IF($V931="","",INDEX('Stock Exchange'!I$5:I$2450,$V931))</f>
        <v/>
      </c>
      <c r="N931" s="18" t="str">
        <f aca="false">IF($W931="","",INDEX(Primary!F$5:F$2450,$W931))</f>
        <v/>
      </c>
      <c r="O931" s="18" t="str">
        <f aca="false">IF($W931="","",INDEX(Primary!G$5:G$2450,$W931))</f>
        <v/>
      </c>
      <c r="P931" s="18" t="str">
        <f aca="false">IF($W931="","",INDEX(Primary!H$5:H$2450,$W931))</f>
        <v/>
      </c>
      <c r="Q931" s="18" t="str">
        <f aca="false">IF($W931="","",INDEX(Primary!I$5:I$2450,$W931))</f>
        <v/>
      </c>
      <c r="R931" s="19" t="str">
        <f aca="false">IF($E931="Yes",L931+P931,"")</f>
        <v/>
      </c>
      <c r="S931" s="19" t="str">
        <f aca="false">IF($E931="Yes",H931-R931,"")</f>
        <v/>
      </c>
      <c r="T931" s="6" t="str">
        <f aca="false">IF($E931="Yes",IF(ROUND(ABS(S931),2)&lt;=$T$2,"OK","CHECK"),"n/a")</f>
        <v>n/a</v>
      </c>
      <c r="U931" s="20" t="n">
        <f aca="false">Total!J931</f>
        <v>46.3</v>
      </c>
      <c r="V931" s="17" t="str">
        <f aca="false">IFERROR(MATCH($A931,'Stock Exchange'!$A$5:$A$2450,0),"")</f>
        <v/>
      </c>
      <c r="W931" s="17" t="str">
        <f aca="false">IFERROR(MATCH($A931,Primary!$A$5:$A$2450,0),"")</f>
        <v/>
      </c>
    </row>
    <row r="932" customFormat="false" ht="15" hidden="false" customHeight="false" outlineLevel="0" collapsed="false">
      <c r="A932" s="16" t="n">
        <f aca="false">Total!A932</f>
        <v>38243</v>
      </c>
      <c r="B932" s="17" t="n">
        <f aca="false">YEAR(A932)</f>
        <v>2004</v>
      </c>
      <c r="C932" s="17" t="n">
        <f aca="false">MONTH(A932)</f>
        <v>9</v>
      </c>
      <c r="D932" s="6" t="str">
        <f aca="false">IF(MONTH(A932)&gt;=4,"FY "&amp;YEAR(A932)&amp;"-"&amp;RIGHT(YEAR(A932)+1,2),"FY "&amp;(YEAR(A932)-1)&amp;"-"&amp;RIGHT(YEAR(A932),2))</f>
        <v>FY 2004-05</v>
      </c>
      <c r="E932" s="6" t="str">
        <f aca="false">IF(AND(V932&lt;&gt;"",W932&lt;&gt;""),"Yes","No")</f>
        <v>No</v>
      </c>
      <c r="F932" s="18" t="n">
        <f aca="false">Total!F932</f>
        <v>503.2</v>
      </c>
      <c r="G932" s="18" t="n">
        <f aca="false">Total!G932</f>
        <v>363.1</v>
      </c>
      <c r="H932" s="18" t="n">
        <f aca="false">Total!H932</f>
        <v>140.1</v>
      </c>
      <c r="I932" s="18" t="n">
        <f aca="false">Total!I932</f>
        <v>30.3</v>
      </c>
      <c r="J932" s="18" t="str">
        <f aca="false">IF($V932="","",INDEX('Stock Exchange'!F$5:F$2450,$V932))</f>
        <v/>
      </c>
      <c r="K932" s="18" t="str">
        <f aca="false">IF($V932="","",INDEX('Stock Exchange'!G$5:G$2450,$V932))</f>
        <v/>
      </c>
      <c r="L932" s="18" t="str">
        <f aca="false">IF($V932="","",INDEX('Stock Exchange'!H$5:H$2450,$V932))</f>
        <v/>
      </c>
      <c r="M932" s="18" t="str">
        <f aca="false">IF($V932="","",INDEX('Stock Exchange'!I$5:I$2450,$V932))</f>
        <v/>
      </c>
      <c r="N932" s="18" t="str">
        <f aca="false">IF($W932="","",INDEX(Primary!F$5:F$2450,$W932))</f>
        <v/>
      </c>
      <c r="O932" s="18" t="str">
        <f aca="false">IF($W932="","",INDEX(Primary!G$5:G$2450,$W932))</f>
        <v/>
      </c>
      <c r="P932" s="18" t="str">
        <f aca="false">IF($W932="","",INDEX(Primary!H$5:H$2450,$W932))</f>
        <v/>
      </c>
      <c r="Q932" s="18" t="str">
        <f aca="false">IF($W932="","",INDEX(Primary!I$5:I$2450,$W932))</f>
        <v/>
      </c>
      <c r="R932" s="19" t="str">
        <f aca="false">IF($E932="Yes",L932+P932,"")</f>
        <v/>
      </c>
      <c r="S932" s="19" t="str">
        <f aca="false">IF($E932="Yes",H932-R932,"")</f>
        <v/>
      </c>
      <c r="T932" s="6" t="str">
        <f aca="false">IF($E932="Yes",IF(ROUND(ABS(S932),2)&lt;=$T$2,"OK","CHECK"),"n/a")</f>
        <v>n/a</v>
      </c>
      <c r="U932" s="20" t="n">
        <f aca="false">Total!J932</f>
        <v>46.27</v>
      </c>
      <c r="V932" s="17" t="str">
        <f aca="false">IFERROR(MATCH($A932,'Stock Exchange'!$A$5:$A$2450,0),"")</f>
        <v/>
      </c>
      <c r="W932" s="17" t="str">
        <f aca="false">IFERROR(MATCH($A932,Primary!$A$5:$A$2450,0),"")</f>
        <v/>
      </c>
    </row>
    <row r="933" customFormat="false" ht="15" hidden="false" customHeight="false" outlineLevel="0" collapsed="false">
      <c r="A933" s="16" t="n">
        <f aca="false">Total!A933</f>
        <v>38244</v>
      </c>
      <c r="B933" s="17" t="n">
        <f aca="false">YEAR(A933)</f>
        <v>2004</v>
      </c>
      <c r="C933" s="17" t="n">
        <f aca="false">MONTH(A933)</f>
        <v>9</v>
      </c>
      <c r="D933" s="6" t="str">
        <f aca="false">IF(MONTH(A933)&gt;=4,"FY "&amp;YEAR(A933)&amp;"-"&amp;RIGHT(YEAR(A933)+1,2),"FY "&amp;(YEAR(A933)-1)&amp;"-"&amp;RIGHT(YEAR(A933),2))</f>
        <v>FY 2004-05</v>
      </c>
      <c r="E933" s="6" t="str">
        <f aca="false">IF(AND(V933&lt;&gt;"",W933&lt;&gt;""),"Yes","No")</f>
        <v>No</v>
      </c>
      <c r="F933" s="18" t="n">
        <f aca="false">Total!F933</f>
        <v>617.3</v>
      </c>
      <c r="G933" s="18" t="n">
        <f aca="false">Total!G933</f>
        <v>506.8</v>
      </c>
      <c r="H933" s="18" t="n">
        <f aca="false">Total!H933</f>
        <v>110.5</v>
      </c>
      <c r="I933" s="18" t="n">
        <f aca="false">Total!I933</f>
        <v>23.9</v>
      </c>
      <c r="J933" s="18" t="str">
        <f aca="false">IF($V933="","",INDEX('Stock Exchange'!F$5:F$2450,$V933))</f>
        <v/>
      </c>
      <c r="K933" s="18" t="str">
        <f aca="false">IF($V933="","",INDEX('Stock Exchange'!G$5:G$2450,$V933))</f>
        <v/>
      </c>
      <c r="L933" s="18" t="str">
        <f aca="false">IF($V933="","",INDEX('Stock Exchange'!H$5:H$2450,$V933))</f>
        <v/>
      </c>
      <c r="M933" s="18" t="str">
        <f aca="false">IF($V933="","",INDEX('Stock Exchange'!I$5:I$2450,$V933))</f>
        <v/>
      </c>
      <c r="N933" s="18" t="str">
        <f aca="false">IF($W933="","",INDEX(Primary!F$5:F$2450,$W933))</f>
        <v/>
      </c>
      <c r="O933" s="18" t="str">
        <f aca="false">IF($W933="","",INDEX(Primary!G$5:G$2450,$W933))</f>
        <v/>
      </c>
      <c r="P933" s="18" t="str">
        <f aca="false">IF($W933="","",INDEX(Primary!H$5:H$2450,$W933))</f>
        <v/>
      </c>
      <c r="Q933" s="18" t="str">
        <f aca="false">IF($W933="","",INDEX(Primary!I$5:I$2450,$W933))</f>
        <v/>
      </c>
      <c r="R933" s="19" t="str">
        <f aca="false">IF($E933="Yes",L933+P933,"")</f>
        <v/>
      </c>
      <c r="S933" s="19" t="str">
        <f aca="false">IF($E933="Yes",H933-R933,"")</f>
        <v/>
      </c>
      <c r="T933" s="6" t="str">
        <f aca="false">IF($E933="Yes",IF(ROUND(ABS(S933),2)&lt;=$T$2,"OK","CHECK"),"n/a")</f>
        <v>n/a</v>
      </c>
      <c r="U933" s="20" t="n">
        <f aca="false">Total!J933</f>
        <v>46.22</v>
      </c>
      <c r="V933" s="17" t="str">
        <f aca="false">IFERROR(MATCH($A933,'Stock Exchange'!$A$5:$A$2450,0),"")</f>
        <v/>
      </c>
      <c r="W933" s="17" t="str">
        <f aca="false">IFERROR(MATCH($A933,Primary!$A$5:$A$2450,0),"")</f>
        <v/>
      </c>
    </row>
    <row r="934" customFormat="false" ht="15" hidden="false" customHeight="false" outlineLevel="0" collapsed="false">
      <c r="A934" s="16" t="n">
        <f aca="false">Total!A934</f>
        <v>38245</v>
      </c>
      <c r="B934" s="17" t="n">
        <f aca="false">YEAR(A934)</f>
        <v>2004</v>
      </c>
      <c r="C934" s="17" t="n">
        <f aca="false">MONTH(A934)</f>
        <v>9</v>
      </c>
      <c r="D934" s="6" t="str">
        <f aca="false">IF(MONTH(A934)&gt;=4,"FY "&amp;YEAR(A934)&amp;"-"&amp;RIGHT(YEAR(A934)+1,2),"FY "&amp;(YEAR(A934)-1)&amp;"-"&amp;RIGHT(YEAR(A934),2))</f>
        <v>FY 2004-05</v>
      </c>
      <c r="E934" s="6" t="str">
        <f aca="false">IF(AND(V934&lt;&gt;"",W934&lt;&gt;""),"Yes","No")</f>
        <v>No</v>
      </c>
      <c r="F934" s="18" t="n">
        <f aca="false">Total!F934</f>
        <v>987.9</v>
      </c>
      <c r="G934" s="18" t="n">
        <f aca="false">Total!G934</f>
        <v>804.3</v>
      </c>
      <c r="H934" s="18" t="n">
        <f aca="false">Total!H934</f>
        <v>183.6</v>
      </c>
      <c r="I934" s="18" t="n">
        <f aca="false">Total!I934</f>
        <v>39.9</v>
      </c>
      <c r="J934" s="18" t="str">
        <f aca="false">IF($V934="","",INDEX('Stock Exchange'!F$5:F$2450,$V934))</f>
        <v/>
      </c>
      <c r="K934" s="18" t="str">
        <f aca="false">IF($V934="","",INDEX('Stock Exchange'!G$5:G$2450,$V934))</f>
        <v/>
      </c>
      <c r="L934" s="18" t="str">
        <f aca="false">IF($V934="","",INDEX('Stock Exchange'!H$5:H$2450,$V934))</f>
        <v/>
      </c>
      <c r="M934" s="18" t="str">
        <f aca="false">IF($V934="","",INDEX('Stock Exchange'!I$5:I$2450,$V934))</f>
        <v/>
      </c>
      <c r="N934" s="18" t="str">
        <f aca="false">IF($W934="","",INDEX(Primary!F$5:F$2450,$W934))</f>
        <v/>
      </c>
      <c r="O934" s="18" t="str">
        <f aca="false">IF($W934="","",INDEX(Primary!G$5:G$2450,$W934))</f>
        <v/>
      </c>
      <c r="P934" s="18" t="str">
        <f aca="false">IF($W934="","",INDEX(Primary!H$5:H$2450,$W934))</f>
        <v/>
      </c>
      <c r="Q934" s="18" t="str">
        <f aca="false">IF($W934="","",INDEX(Primary!I$5:I$2450,$W934))</f>
        <v/>
      </c>
      <c r="R934" s="19" t="str">
        <f aca="false">IF($E934="Yes",L934+P934,"")</f>
        <v/>
      </c>
      <c r="S934" s="19" t="str">
        <f aca="false">IF($E934="Yes",H934-R934,"")</f>
        <v/>
      </c>
      <c r="T934" s="6" t="str">
        <f aca="false">IF($E934="Yes",IF(ROUND(ABS(S934),2)&lt;=$T$2,"OK","CHECK"),"n/a")</f>
        <v>n/a</v>
      </c>
      <c r="U934" s="20" t="n">
        <f aca="false">Total!J934</f>
        <v>46.03</v>
      </c>
      <c r="V934" s="17" t="str">
        <f aca="false">IFERROR(MATCH($A934,'Stock Exchange'!$A$5:$A$2450,0),"")</f>
        <v/>
      </c>
      <c r="W934" s="17" t="str">
        <f aca="false">IFERROR(MATCH($A934,Primary!$A$5:$A$2450,0),"")</f>
        <v/>
      </c>
    </row>
    <row r="935" customFormat="false" ht="15" hidden="false" customHeight="false" outlineLevel="0" collapsed="false">
      <c r="A935" s="16" t="n">
        <f aca="false">Total!A935</f>
        <v>38246</v>
      </c>
      <c r="B935" s="17" t="n">
        <f aca="false">YEAR(A935)</f>
        <v>2004</v>
      </c>
      <c r="C935" s="17" t="n">
        <f aca="false">MONTH(A935)</f>
        <v>9</v>
      </c>
      <c r="D935" s="6" t="str">
        <f aca="false">IF(MONTH(A935)&gt;=4,"FY "&amp;YEAR(A935)&amp;"-"&amp;RIGHT(YEAR(A935)+1,2),"FY "&amp;(YEAR(A935)-1)&amp;"-"&amp;RIGHT(YEAR(A935),2))</f>
        <v>FY 2004-05</v>
      </c>
      <c r="E935" s="6" t="str">
        <f aca="false">IF(AND(V935&lt;&gt;"",W935&lt;&gt;""),"Yes","No")</f>
        <v>No</v>
      </c>
      <c r="F935" s="18" t="n">
        <f aca="false">Total!F935</f>
        <v>648.2</v>
      </c>
      <c r="G935" s="18" t="n">
        <f aca="false">Total!G935</f>
        <v>543.8</v>
      </c>
      <c r="H935" s="18" t="n">
        <f aca="false">Total!H935</f>
        <v>104.5</v>
      </c>
      <c r="I935" s="18" t="n">
        <f aca="false">Total!I935</f>
        <v>22.8</v>
      </c>
      <c r="J935" s="18" t="str">
        <f aca="false">IF($V935="","",INDEX('Stock Exchange'!F$5:F$2450,$V935))</f>
        <v/>
      </c>
      <c r="K935" s="18" t="str">
        <f aca="false">IF($V935="","",INDEX('Stock Exchange'!G$5:G$2450,$V935))</f>
        <v/>
      </c>
      <c r="L935" s="18" t="str">
        <f aca="false">IF($V935="","",INDEX('Stock Exchange'!H$5:H$2450,$V935))</f>
        <v/>
      </c>
      <c r="M935" s="18" t="str">
        <f aca="false">IF($V935="","",INDEX('Stock Exchange'!I$5:I$2450,$V935))</f>
        <v/>
      </c>
      <c r="N935" s="18" t="str">
        <f aca="false">IF($W935="","",INDEX(Primary!F$5:F$2450,$W935))</f>
        <v/>
      </c>
      <c r="O935" s="18" t="str">
        <f aca="false">IF($W935="","",INDEX(Primary!G$5:G$2450,$W935))</f>
        <v/>
      </c>
      <c r="P935" s="18" t="str">
        <f aca="false">IF($W935="","",INDEX(Primary!H$5:H$2450,$W935))</f>
        <v/>
      </c>
      <c r="Q935" s="18" t="str">
        <f aca="false">IF($W935="","",INDEX(Primary!I$5:I$2450,$W935))</f>
        <v/>
      </c>
      <c r="R935" s="19" t="str">
        <f aca="false">IF($E935="Yes",L935+P935,"")</f>
        <v/>
      </c>
      <c r="S935" s="19" t="str">
        <f aca="false">IF($E935="Yes",H935-R935,"")</f>
        <v/>
      </c>
      <c r="T935" s="6" t="str">
        <f aca="false">IF($E935="Yes",IF(ROUND(ABS(S935),2)&lt;=$T$2,"OK","CHECK"),"n/a")</f>
        <v>n/a</v>
      </c>
      <c r="U935" s="20" t="n">
        <f aca="false">Total!J935</f>
        <v>45.8</v>
      </c>
      <c r="V935" s="17" t="str">
        <f aca="false">IFERROR(MATCH($A935,'Stock Exchange'!$A$5:$A$2450,0),"")</f>
        <v/>
      </c>
      <c r="W935" s="17" t="str">
        <f aca="false">IFERROR(MATCH($A935,Primary!$A$5:$A$2450,0),"")</f>
        <v/>
      </c>
    </row>
    <row r="936" customFormat="false" ht="15" hidden="false" customHeight="false" outlineLevel="0" collapsed="false">
      <c r="A936" s="16" t="n">
        <f aca="false">Total!A936</f>
        <v>38247</v>
      </c>
      <c r="B936" s="17" t="n">
        <f aca="false">YEAR(A936)</f>
        <v>2004</v>
      </c>
      <c r="C936" s="17" t="n">
        <f aca="false">MONTH(A936)</f>
        <v>9</v>
      </c>
      <c r="D936" s="6" t="str">
        <f aca="false">IF(MONTH(A936)&gt;=4,"FY "&amp;YEAR(A936)&amp;"-"&amp;RIGHT(YEAR(A936)+1,2),"FY "&amp;(YEAR(A936)-1)&amp;"-"&amp;RIGHT(YEAR(A936),2))</f>
        <v>FY 2004-05</v>
      </c>
      <c r="E936" s="6" t="str">
        <f aca="false">IF(AND(V936&lt;&gt;"",W936&lt;&gt;""),"Yes","No")</f>
        <v>No</v>
      </c>
      <c r="F936" s="18" t="n">
        <f aca="false">Total!F936</f>
        <v>464.1</v>
      </c>
      <c r="G936" s="18" t="n">
        <f aca="false">Total!G936</f>
        <v>315.6</v>
      </c>
      <c r="H936" s="18" t="n">
        <f aca="false">Total!H936</f>
        <v>148.5</v>
      </c>
      <c r="I936" s="18" t="n">
        <f aca="false">Total!I936</f>
        <v>32.3</v>
      </c>
      <c r="J936" s="18" t="str">
        <f aca="false">IF($V936="","",INDEX('Stock Exchange'!F$5:F$2450,$V936))</f>
        <v/>
      </c>
      <c r="K936" s="18" t="str">
        <f aca="false">IF($V936="","",INDEX('Stock Exchange'!G$5:G$2450,$V936))</f>
        <v/>
      </c>
      <c r="L936" s="18" t="str">
        <f aca="false">IF($V936="","",INDEX('Stock Exchange'!H$5:H$2450,$V936))</f>
        <v/>
      </c>
      <c r="M936" s="18" t="str">
        <f aca="false">IF($V936="","",INDEX('Stock Exchange'!I$5:I$2450,$V936))</f>
        <v/>
      </c>
      <c r="N936" s="18" t="str">
        <f aca="false">IF($W936="","",INDEX(Primary!F$5:F$2450,$W936))</f>
        <v/>
      </c>
      <c r="O936" s="18" t="str">
        <f aca="false">IF($W936="","",INDEX(Primary!G$5:G$2450,$W936))</f>
        <v/>
      </c>
      <c r="P936" s="18" t="str">
        <f aca="false">IF($W936="","",INDEX(Primary!H$5:H$2450,$W936))</f>
        <v/>
      </c>
      <c r="Q936" s="18" t="str">
        <f aca="false">IF($W936="","",INDEX(Primary!I$5:I$2450,$W936))</f>
        <v/>
      </c>
      <c r="R936" s="19" t="str">
        <f aca="false">IF($E936="Yes",L936+P936,"")</f>
        <v/>
      </c>
      <c r="S936" s="19" t="str">
        <f aca="false">IF($E936="Yes",H936-R936,"")</f>
        <v/>
      </c>
      <c r="T936" s="6" t="str">
        <f aca="false">IF($E936="Yes",IF(ROUND(ABS(S936),2)&lt;=$T$2,"OK","CHECK"),"n/a")</f>
        <v>n/a</v>
      </c>
      <c r="U936" s="20" t="n">
        <f aca="false">Total!J936</f>
        <v>45.95</v>
      </c>
      <c r="V936" s="17" t="str">
        <f aca="false">IFERROR(MATCH($A936,'Stock Exchange'!$A$5:$A$2450,0),"")</f>
        <v/>
      </c>
      <c r="W936" s="17" t="str">
        <f aca="false">IFERROR(MATCH($A936,Primary!$A$5:$A$2450,0),"")</f>
        <v/>
      </c>
    </row>
    <row r="937" customFormat="false" ht="15" hidden="false" customHeight="false" outlineLevel="0" collapsed="false">
      <c r="A937" s="16" t="n">
        <f aca="false">Total!A937</f>
        <v>38250</v>
      </c>
      <c r="B937" s="17" t="n">
        <f aca="false">YEAR(A937)</f>
        <v>2004</v>
      </c>
      <c r="C937" s="17" t="n">
        <f aca="false">MONTH(A937)</f>
        <v>9</v>
      </c>
      <c r="D937" s="6" t="str">
        <f aca="false">IF(MONTH(A937)&gt;=4,"FY "&amp;YEAR(A937)&amp;"-"&amp;RIGHT(YEAR(A937)+1,2),"FY "&amp;(YEAR(A937)-1)&amp;"-"&amp;RIGHT(YEAR(A937),2))</f>
        <v>FY 2004-05</v>
      </c>
      <c r="E937" s="6" t="str">
        <f aca="false">IF(AND(V937&lt;&gt;"",W937&lt;&gt;""),"Yes","No")</f>
        <v>No</v>
      </c>
      <c r="F937" s="18" t="n">
        <f aca="false">Total!F937</f>
        <v>920.6</v>
      </c>
      <c r="G937" s="18" t="n">
        <f aca="false">Total!G937</f>
        <v>439.5</v>
      </c>
      <c r="H937" s="18" t="n">
        <f aca="false">Total!H937</f>
        <v>481.1</v>
      </c>
      <c r="I937" s="18" t="n">
        <f aca="false">Total!I937</f>
        <v>105</v>
      </c>
      <c r="J937" s="18" t="str">
        <f aca="false">IF($V937="","",INDEX('Stock Exchange'!F$5:F$2450,$V937))</f>
        <v/>
      </c>
      <c r="K937" s="18" t="str">
        <f aca="false">IF($V937="","",INDEX('Stock Exchange'!G$5:G$2450,$V937))</f>
        <v/>
      </c>
      <c r="L937" s="18" t="str">
        <f aca="false">IF($V937="","",INDEX('Stock Exchange'!H$5:H$2450,$V937))</f>
        <v/>
      </c>
      <c r="M937" s="18" t="str">
        <f aca="false">IF($V937="","",INDEX('Stock Exchange'!I$5:I$2450,$V937))</f>
        <v/>
      </c>
      <c r="N937" s="18" t="str">
        <f aca="false">IF($W937="","",INDEX(Primary!F$5:F$2450,$W937))</f>
        <v/>
      </c>
      <c r="O937" s="18" t="str">
        <f aca="false">IF($W937="","",INDEX(Primary!G$5:G$2450,$W937))</f>
        <v/>
      </c>
      <c r="P937" s="18" t="str">
        <f aca="false">IF($W937="","",INDEX(Primary!H$5:H$2450,$W937))</f>
        <v/>
      </c>
      <c r="Q937" s="18" t="str">
        <f aca="false">IF($W937="","",INDEX(Primary!I$5:I$2450,$W937))</f>
        <v/>
      </c>
      <c r="R937" s="19" t="str">
        <f aca="false">IF($E937="Yes",L937+P937,"")</f>
        <v/>
      </c>
      <c r="S937" s="19" t="str">
        <f aca="false">IF($E937="Yes",H937-R937,"")</f>
        <v/>
      </c>
      <c r="T937" s="6" t="str">
        <f aca="false">IF($E937="Yes",IF(ROUND(ABS(S937),2)&lt;=$T$2,"OK","CHECK"),"n/a")</f>
        <v>n/a</v>
      </c>
      <c r="U937" s="20" t="n">
        <f aca="false">Total!J937</f>
        <v>45.83</v>
      </c>
      <c r="V937" s="17" t="str">
        <f aca="false">IFERROR(MATCH($A937,'Stock Exchange'!$A$5:$A$2450,0),"")</f>
        <v/>
      </c>
      <c r="W937" s="17" t="str">
        <f aca="false">IFERROR(MATCH($A937,Primary!$A$5:$A$2450,0),"")</f>
        <v/>
      </c>
    </row>
    <row r="938" customFormat="false" ht="15" hidden="false" customHeight="false" outlineLevel="0" collapsed="false">
      <c r="A938" s="16" t="n">
        <f aca="false">Total!A938</f>
        <v>38251</v>
      </c>
      <c r="B938" s="17" t="n">
        <f aca="false">YEAR(A938)</f>
        <v>2004</v>
      </c>
      <c r="C938" s="17" t="n">
        <f aca="false">MONTH(A938)</f>
        <v>9</v>
      </c>
      <c r="D938" s="6" t="str">
        <f aca="false">IF(MONTH(A938)&gt;=4,"FY "&amp;YEAR(A938)&amp;"-"&amp;RIGHT(YEAR(A938)+1,2),"FY "&amp;(YEAR(A938)-1)&amp;"-"&amp;RIGHT(YEAR(A938),2))</f>
        <v>FY 2004-05</v>
      </c>
      <c r="E938" s="6" t="str">
        <f aca="false">IF(AND(V938&lt;&gt;"",W938&lt;&gt;""),"Yes","No")</f>
        <v>No</v>
      </c>
      <c r="F938" s="18" t="n">
        <f aca="false">Total!F938</f>
        <v>650.7</v>
      </c>
      <c r="G938" s="18" t="n">
        <f aca="false">Total!G938</f>
        <v>430.6</v>
      </c>
      <c r="H938" s="18" t="n">
        <f aca="false">Total!H938</f>
        <v>220.1</v>
      </c>
      <c r="I938" s="18" t="n">
        <f aca="false">Total!I938</f>
        <v>47.9</v>
      </c>
      <c r="J938" s="18" t="str">
        <f aca="false">IF($V938="","",INDEX('Stock Exchange'!F$5:F$2450,$V938))</f>
        <v/>
      </c>
      <c r="K938" s="18" t="str">
        <f aca="false">IF($V938="","",INDEX('Stock Exchange'!G$5:G$2450,$V938))</f>
        <v/>
      </c>
      <c r="L938" s="18" t="str">
        <f aca="false">IF($V938="","",INDEX('Stock Exchange'!H$5:H$2450,$V938))</f>
        <v/>
      </c>
      <c r="M938" s="18" t="str">
        <f aca="false">IF($V938="","",INDEX('Stock Exchange'!I$5:I$2450,$V938))</f>
        <v/>
      </c>
      <c r="N938" s="18" t="str">
        <f aca="false">IF($W938="","",INDEX(Primary!F$5:F$2450,$W938))</f>
        <v/>
      </c>
      <c r="O938" s="18" t="str">
        <f aca="false">IF($W938="","",INDEX(Primary!G$5:G$2450,$W938))</f>
        <v/>
      </c>
      <c r="P938" s="18" t="str">
        <f aca="false">IF($W938="","",INDEX(Primary!H$5:H$2450,$W938))</f>
        <v/>
      </c>
      <c r="Q938" s="18" t="str">
        <f aca="false">IF($W938="","",INDEX(Primary!I$5:I$2450,$W938))</f>
        <v/>
      </c>
      <c r="R938" s="19" t="str">
        <f aca="false">IF($E938="Yes",L938+P938,"")</f>
        <v/>
      </c>
      <c r="S938" s="19" t="str">
        <f aca="false">IF($E938="Yes",H938-R938,"")</f>
        <v/>
      </c>
      <c r="T938" s="6" t="str">
        <f aca="false">IF($E938="Yes",IF(ROUND(ABS(S938),2)&lt;=$T$2,"OK","CHECK"),"n/a")</f>
        <v>n/a</v>
      </c>
      <c r="U938" s="20" t="n">
        <f aca="false">Total!J938</f>
        <v>45.94</v>
      </c>
      <c r="V938" s="17" t="str">
        <f aca="false">IFERROR(MATCH($A938,'Stock Exchange'!$A$5:$A$2450,0),"")</f>
        <v/>
      </c>
      <c r="W938" s="17" t="str">
        <f aca="false">IFERROR(MATCH($A938,Primary!$A$5:$A$2450,0),"")</f>
        <v/>
      </c>
    </row>
    <row r="939" customFormat="false" ht="15" hidden="false" customHeight="false" outlineLevel="0" collapsed="false">
      <c r="A939" s="16" t="n">
        <f aca="false">Total!A939</f>
        <v>38252</v>
      </c>
      <c r="B939" s="17" t="n">
        <f aca="false">YEAR(A939)</f>
        <v>2004</v>
      </c>
      <c r="C939" s="17" t="n">
        <f aca="false">MONTH(A939)</f>
        <v>9</v>
      </c>
      <c r="D939" s="6" t="str">
        <f aca="false">IF(MONTH(A939)&gt;=4,"FY "&amp;YEAR(A939)&amp;"-"&amp;RIGHT(YEAR(A939)+1,2),"FY "&amp;(YEAR(A939)-1)&amp;"-"&amp;RIGHT(YEAR(A939),2))</f>
        <v>FY 2004-05</v>
      </c>
      <c r="E939" s="6" t="str">
        <f aca="false">IF(AND(V939&lt;&gt;"",W939&lt;&gt;""),"Yes","No")</f>
        <v>No</v>
      </c>
      <c r="F939" s="18" t="n">
        <f aca="false">Total!F939</f>
        <v>734.5</v>
      </c>
      <c r="G939" s="18" t="n">
        <f aca="false">Total!G939</f>
        <v>530</v>
      </c>
      <c r="H939" s="18" t="n">
        <f aca="false">Total!H939</f>
        <v>204.5</v>
      </c>
      <c r="I939" s="18" t="n">
        <f aca="false">Total!I939</f>
        <v>44.6</v>
      </c>
      <c r="J939" s="18" t="str">
        <f aca="false">IF($V939="","",INDEX('Stock Exchange'!F$5:F$2450,$V939))</f>
        <v/>
      </c>
      <c r="K939" s="18" t="str">
        <f aca="false">IF($V939="","",INDEX('Stock Exchange'!G$5:G$2450,$V939))</f>
        <v/>
      </c>
      <c r="L939" s="18" t="str">
        <f aca="false">IF($V939="","",INDEX('Stock Exchange'!H$5:H$2450,$V939))</f>
        <v/>
      </c>
      <c r="M939" s="18" t="str">
        <f aca="false">IF($V939="","",INDEX('Stock Exchange'!I$5:I$2450,$V939))</f>
        <v/>
      </c>
      <c r="N939" s="18" t="str">
        <f aca="false">IF($W939="","",INDEX(Primary!F$5:F$2450,$W939))</f>
        <v/>
      </c>
      <c r="O939" s="18" t="str">
        <f aca="false">IF($W939="","",INDEX(Primary!G$5:G$2450,$W939))</f>
        <v/>
      </c>
      <c r="P939" s="18" t="str">
        <f aca="false">IF($W939="","",INDEX(Primary!H$5:H$2450,$W939))</f>
        <v/>
      </c>
      <c r="Q939" s="18" t="str">
        <f aca="false">IF($W939="","",INDEX(Primary!I$5:I$2450,$W939))</f>
        <v/>
      </c>
      <c r="R939" s="19" t="str">
        <f aca="false">IF($E939="Yes",L939+P939,"")</f>
        <v/>
      </c>
      <c r="S939" s="19" t="str">
        <f aca="false">IF($E939="Yes",H939-R939,"")</f>
        <v/>
      </c>
      <c r="T939" s="6" t="str">
        <f aca="false">IF($E939="Yes",IF(ROUND(ABS(S939),2)&lt;=$T$2,"OK","CHECK"),"n/a")</f>
        <v>n/a</v>
      </c>
      <c r="U939" s="20" t="n">
        <f aca="false">Total!J939</f>
        <v>45.86</v>
      </c>
      <c r="V939" s="17" t="str">
        <f aca="false">IFERROR(MATCH($A939,'Stock Exchange'!$A$5:$A$2450,0),"")</f>
        <v/>
      </c>
      <c r="W939" s="17" t="str">
        <f aca="false">IFERROR(MATCH($A939,Primary!$A$5:$A$2450,0),"")</f>
        <v/>
      </c>
    </row>
    <row r="940" customFormat="false" ht="15" hidden="false" customHeight="false" outlineLevel="0" collapsed="false">
      <c r="A940" s="16" t="n">
        <f aca="false">Total!A940</f>
        <v>38253</v>
      </c>
      <c r="B940" s="17" t="n">
        <f aca="false">YEAR(A940)</f>
        <v>2004</v>
      </c>
      <c r="C940" s="17" t="n">
        <f aca="false">MONTH(A940)</f>
        <v>9</v>
      </c>
      <c r="D940" s="6" t="str">
        <f aca="false">IF(MONTH(A940)&gt;=4,"FY "&amp;YEAR(A940)&amp;"-"&amp;RIGHT(YEAR(A940)+1,2),"FY "&amp;(YEAR(A940)-1)&amp;"-"&amp;RIGHT(YEAR(A940),2))</f>
        <v>FY 2004-05</v>
      </c>
      <c r="E940" s="6" t="str">
        <f aca="false">IF(AND(V940&lt;&gt;"",W940&lt;&gt;""),"Yes","No")</f>
        <v>No</v>
      </c>
      <c r="F940" s="18" t="n">
        <f aca="false">Total!F940</f>
        <v>684.9</v>
      </c>
      <c r="G940" s="18" t="n">
        <f aca="false">Total!G940</f>
        <v>567.3</v>
      </c>
      <c r="H940" s="18" t="n">
        <f aca="false">Total!H940</f>
        <v>117.6</v>
      </c>
      <c r="I940" s="18" t="n">
        <f aca="false">Total!I940</f>
        <v>25.7</v>
      </c>
      <c r="J940" s="18" t="str">
        <f aca="false">IF($V940="","",INDEX('Stock Exchange'!F$5:F$2450,$V940))</f>
        <v/>
      </c>
      <c r="K940" s="18" t="str">
        <f aca="false">IF($V940="","",INDEX('Stock Exchange'!G$5:G$2450,$V940))</f>
        <v/>
      </c>
      <c r="L940" s="18" t="str">
        <f aca="false">IF($V940="","",INDEX('Stock Exchange'!H$5:H$2450,$V940))</f>
        <v/>
      </c>
      <c r="M940" s="18" t="str">
        <f aca="false">IF($V940="","",INDEX('Stock Exchange'!I$5:I$2450,$V940))</f>
        <v/>
      </c>
      <c r="N940" s="18" t="str">
        <f aca="false">IF($W940="","",INDEX(Primary!F$5:F$2450,$W940))</f>
        <v/>
      </c>
      <c r="O940" s="18" t="str">
        <f aca="false">IF($W940="","",INDEX(Primary!G$5:G$2450,$W940))</f>
        <v/>
      </c>
      <c r="P940" s="18" t="str">
        <f aca="false">IF($W940="","",INDEX(Primary!H$5:H$2450,$W940))</f>
        <v/>
      </c>
      <c r="Q940" s="18" t="str">
        <f aca="false">IF($W940="","",INDEX(Primary!I$5:I$2450,$W940))</f>
        <v/>
      </c>
      <c r="R940" s="19" t="str">
        <f aca="false">IF($E940="Yes",L940+P940,"")</f>
        <v/>
      </c>
      <c r="S940" s="19" t="str">
        <f aca="false">IF($E940="Yes",H940-R940,"")</f>
        <v/>
      </c>
      <c r="T940" s="6" t="str">
        <f aca="false">IF($E940="Yes",IF(ROUND(ABS(S940),2)&lt;=$T$2,"OK","CHECK"),"n/a")</f>
        <v>n/a</v>
      </c>
      <c r="U940" s="20" t="n">
        <f aca="false">Total!J940</f>
        <v>45.79</v>
      </c>
      <c r="V940" s="17" t="str">
        <f aca="false">IFERROR(MATCH($A940,'Stock Exchange'!$A$5:$A$2450,0),"")</f>
        <v/>
      </c>
      <c r="W940" s="17" t="str">
        <f aca="false">IFERROR(MATCH($A940,Primary!$A$5:$A$2450,0),"")</f>
        <v/>
      </c>
    </row>
    <row r="941" customFormat="false" ht="15" hidden="false" customHeight="false" outlineLevel="0" collapsed="false">
      <c r="A941" s="16" t="n">
        <f aca="false">Total!A941</f>
        <v>38254</v>
      </c>
      <c r="B941" s="17" t="n">
        <f aca="false">YEAR(A941)</f>
        <v>2004</v>
      </c>
      <c r="C941" s="17" t="n">
        <f aca="false">MONTH(A941)</f>
        <v>9</v>
      </c>
      <c r="D941" s="6" t="str">
        <f aca="false">IF(MONTH(A941)&gt;=4,"FY "&amp;YEAR(A941)&amp;"-"&amp;RIGHT(YEAR(A941)+1,2),"FY "&amp;(YEAR(A941)-1)&amp;"-"&amp;RIGHT(YEAR(A941),2))</f>
        <v>FY 2004-05</v>
      </c>
      <c r="E941" s="6" t="str">
        <f aca="false">IF(AND(V941&lt;&gt;"",W941&lt;&gt;""),"Yes","No")</f>
        <v>No</v>
      </c>
      <c r="F941" s="18" t="n">
        <f aca="false">Total!F941</f>
        <v>703.7</v>
      </c>
      <c r="G941" s="18" t="n">
        <f aca="false">Total!G941</f>
        <v>850.2</v>
      </c>
      <c r="H941" s="18" t="n">
        <f aca="false">Total!H941</f>
        <v>-146.4</v>
      </c>
      <c r="I941" s="18" t="n">
        <f aca="false">Total!I941</f>
        <v>-31.9</v>
      </c>
      <c r="J941" s="18" t="str">
        <f aca="false">IF($V941="","",INDEX('Stock Exchange'!F$5:F$2450,$V941))</f>
        <v/>
      </c>
      <c r="K941" s="18" t="str">
        <f aca="false">IF($V941="","",INDEX('Stock Exchange'!G$5:G$2450,$V941))</f>
        <v/>
      </c>
      <c r="L941" s="18" t="str">
        <f aca="false">IF($V941="","",INDEX('Stock Exchange'!H$5:H$2450,$V941))</f>
        <v/>
      </c>
      <c r="M941" s="18" t="str">
        <f aca="false">IF($V941="","",INDEX('Stock Exchange'!I$5:I$2450,$V941))</f>
        <v/>
      </c>
      <c r="N941" s="18" t="str">
        <f aca="false">IF($W941="","",INDEX(Primary!F$5:F$2450,$W941))</f>
        <v/>
      </c>
      <c r="O941" s="18" t="str">
        <f aca="false">IF($W941="","",INDEX(Primary!G$5:G$2450,$W941))</f>
        <v/>
      </c>
      <c r="P941" s="18" t="str">
        <f aca="false">IF($W941="","",INDEX(Primary!H$5:H$2450,$W941))</f>
        <v/>
      </c>
      <c r="Q941" s="18" t="str">
        <f aca="false">IF($W941="","",INDEX(Primary!I$5:I$2450,$W941))</f>
        <v/>
      </c>
      <c r="R941" s="19" t="str">
        <f aca="false">IF($E941="Yes",L941+P941,"")</f>
        <v/>
      </c>
      <c r="S941" s="19" t="str">
        <f aca="false">IF($E941="Yes",H941-R941,"")</f>
        <v/>
      </c>
      <c r="T941" s="6" t="str">
        <f aca="false">IF($E941="Yes",IF(ROUND(ABS(S941),2)&lt;=$T$2,"OK","CHECK"),"n/a")</f>
        <v>n/a</v>
      </c>
      <c r="U941" s="20" t="n">
        <f aca="false">Total!J941</f>
        <v>45.94</v>
      </c>
      <c r="V941" s="17" t="str">
        <f aca="false">IFERROR(MATCH($A941,'Stock Exchange'!$A$5:$A$2450,0),"")</f>
        <v/>
      </c>
      <c r="W941" s="17" t="str">
        <f aca="false">IFERROR(MATCH($A941,Primary!$A$5:$A$2450,0),"")</f>
        <v/>
      </c>
    </row>
    <row r="942" customFormat="false" ht="15" hidden="false" customHeight="false" outlineLevel="0" collapsed="false">
      <c r="A942" s="16" t="n">
        <f aca="false">Total!A942</f>
        <v>38257</v>
      </c>
      <c r="B942" s="17" t="n">
        <f aca="false">YEAR(A942)</f>
        <v>2004</v>
      </c>
      <c r="C942" s="17" t="n">
        <f aca="false">MONTH(A942)</f>
        <v>9</v>
      </c>
      <c r="D942" s="6" t="str">
        <f aca="false">IF(MONTH(A942)&gt;=4,"FY "&amp;YEAR(A942)&amp;"-"&amp;RIGHT(YEAR(A942)+1,2),"FY "&amp;(YEAR(A942)-1)&amp;"-"&amp;RIGHT(YEAR(A942),2))</f>
        <v>FY 2004-05</v>
      </c>
      <c r="E942" s="6" t="str">
        <f aca="false">IF(AND(V942&lt;&gt;"",W942&lt;&gt;""),"Yes","No")</f>
        <v>No</v>
      </c>
      <c r="F942" s="18" t="n">
        <f aca="false">Total!F942</f>
        <v>468.6</v>
      </c>
      <c r="G942" s="18" t="n">
        <f aca="false">Total!G942</f>
        <v>385.1</v>
      </c>
      <c r="H942" s="18" t="n">
        <f aca="false">Total!H942</f>
        <v>83.6</v>
      </c>
      <c r="I942" s="18" t="n">
        <f aca="false">Total!I942</f>
        <v>18.2</v>
      </c>
      <c r="J942" s="18" t="str">
        <f aca="false">IF($V942="","",INDEX('Stock Exchange'!F$5:F$2450,$V942))</f>
        <v/>
      </c>
      <c r="K942" s="18" t="str">
        <f aca="false">IF($V942="","",INDEX('Stock Exchange'!G$5:G$2450,$V942))</f>
        <v/>
      </c>
      <c r="L942" s="18" t="str">
        <f aca="false">IF($V942="","",INDEX('Stock Exchange'!H$5:H$2450,$V942))</f>
        <v/>
      </c>
      <c r="M942" s="18" t="str">
        <f aca="false">IF($V942="","",INDEX('Stock Exchange'!I$5:I$2450,$V942))</f>
        <v/>
      </c>
      <c r="N942" s="18" t="str">
        <f aca="false">IF($W942="","",INDEX(Primary!F$5:F$2450,$W942))</f>
        <v/>
      </c>
      <c r="O942" s="18" t="str">
        <f aca="false">IF($W942="","",INDEX(Primary!G$5:G$2450,$W942))</f>
        <v/>
      </c>
      <c r="P942" s="18" t="str">
        <f aca="false">IF($W942="","",INDEX(Primary!H$5:H$2450,$W942))</f>
        <v/>
      </c>
      <c r="Q942" s="18" t="str">
        <f aca="false">IF($W942="","",INDEX(Primary!I$5:I$2450,$W942))</f>
        <v/>
      </c>
      <c r="R942" s="19" t="str">
        <f aca="false">IF($E942="Yes",L942+P942,"")</f>
        <v/>
      </c>
      <c r="S942" s="19" t="str">
        <f aca="false">IF($E942="Yes",H942-R942,"")</f>
        <v/>
      </c>
      <c r="T942" s="6" t="str">
        <f aca="false">IF($E942="Yes",IF(ROUND(ABS(S942),2)&lt;=$T$2,"OK","CHECK"),"n/a")</f>
        <v>n/a</v>
      </c>
      <c r="U942" s="20" t="n">
        <f aca="false">Total!J942</f>
        <v>45.94</v>
      </c>
      <c r="V942" s="17" t="str">
        <f aca="false">IFERROR(MATCH($A942,'Stock Exchange'!$A$5:$A$2450,0),"")</f>
        <v/>
      </c>
      <c r="W942" s="17" t="str">
        <f aca="false">IFERROR(MATCH($A942,Primary!$A$5:$A$2450,0),"")</f>
        <v/>
      </c>
    </row>
    <row r="943" customFormat="false" ht="15" hidden="false" customHeight="false" outlineLevel="0" collapsed="false">
      <c r="A943" s="16" t="n">
        <f aca="false">Total!A943</f>
        <v>38258</v>
      </c>
      <c r="B943" s="17" t="n">
        <f aca="false">YEAR(A943)</f>
        <v>2004</v>
      </c>
      <c r="C943" s="17" t="n">
        <f aca="false">MONTH(A943)</f>
        <v>9</v>
      </c>
      <c r="D943" s="6" t="str">
        <f aca="false">IF(MONTH(A943)&gt;=4,"FY "&amp;YEAR(A943)&amp;"-"&amp;RIGHT(YEAR(A943)+1,2),"FY "&amp;(YEAR(A943)-1)&amp;"-"&amp;RIGHT(YEAR(A943),2))</f>
        <v>FY 2004-05</v>
      </c>
      <c r="E943" s="6" t="str">
        <f aca="false">IF(AND(V943&lt;&gt;"",W943&lt;&gt;""),"Yes","No")</f>
        <v>No</v>
      </c>
      <c r="F943" s="18" t="n">
        <f aca="false">Total!F943</f>
        <v>443</v>
      </c>
      <c r="G943" s="18" t="n">
        <f aca="false">Total!G943</f>
        <v>404.2</v>
      </c>
      <c r="H943" s="18" t="n">
        <f aca="false">Total!H943</f>
        <v>38.9</v>
      </c>
      <c r="I943" s="18" t="n">
        <f aca="false">Total!I943</f>
        <v>8.5</v>
      </c>
      <c r="J943" s="18" t="str">
        <f aca="false">IF($V943="","",INDEX('Stock Exchange'!F$5:F$2450,$V943))</f>
        <v/>
      </c>
      <c r="K943" s="18" t="str">
        <f aca="false">IF($V943="","",INDEX('Stock Exchange'!G$5:G$2450,$V943))</f>
        <v/>
      </c>
      <c r="L943" s="18" t="str">
        <f aca="false">IF($V943="","",INDEX('Stock Exchange'!H$5:H$2450,$V943))</f>
        <v/>
      </c>
      <c r="M943" s="18" t="str">
        <f aca="false">IF($V943="","",INDEX('Stock Exchange'!I$5:I$2450,$V943))</f>
        <v/>
      </c>
      <c r="N943" s="18" t="str">
        <f aca="false">IF($W943="","",INDEX(Primary!F$5:F$2450,$W943))</f>
        <v/>
      </c>
      <c r="O943" s="18" t="str">
        <f aca="false">IF($W943="","",INDEX(Primary!G$5:G$2450,$W943))</f>
        <v/>
      </c>
      <c r="P943" s="18" t="str">
        <f aca="false">IF($W943="","",INDEX(Primary!H$5:H$2450,$W943))</f>
        <v/>
      </c>
      <c r="Q943" s="18" t="str">
        <f aca="false">IF($W943="","",INDEX(Primary!I$5:I$2450,$W943))</f>
        <v/>
      </c>
      <c r="R943" s="19" t="str">
        <f aca="false">IF($E943="Yes",L943+P943,"")</f>
        <v/>
      </c>
      <c r="S943" s="19" t="str">
        <f aca="false">IF($E943="Yes",H943-R943,"")</f>
        <v/>
      </c>
      <c r="T943" s="6" t="str">
        <f aca="false">IF($E943="Yes",IF(ROUND(ABS(S943),2)&lt;=$T$2,"OK","CHECK"),"n/a")</f>
        <v>n/a</v>
      </c>
      <c r="U943" s="20" t="n">
        <f aca="false">Total!J943</f>
        <v>45.95</v>
      </c>
      <c r="V943" s="17" t="str">
        <f aca="false">IFERROR(MATCH($A943,'Stock Exchange'!$A$5:$A$2450,0),"")</f>
        <v/>
      </c>
      <c r="W943" s="17" t="str">
        <f aca="false">IFERROR(MATCH($A943,Primary!$A$5:$A$2450,0),"")</f>
        <v/>
      </c>
    </row>
    <row r="944" customFormat="false" ht="15" hidden="false" customHeight="false" outlineLevel="0" collapsed="false">
      <c r="A944" s="16" t="n">
        <f aca="false">Total!A944</f>
        <v>38259</v>
      </c>
      <c r="B944" s="17" t="n">
        <f aca="false">YEAR(A944)</f>
        <v>2004</v>
      </c>
      <c r="C944" s="17" t="n">
        <f aca="false">MONTH(A944)</f>
        <v>9</v>
      </c>
      <c r="D944" s="6" t="str">
        <f aca="false">IF(MONTH(A944)&gt;=4,"FY "&amp;YEAR(A944)&amp;"-"&amp;RIGHT(YEAR(A944)+1,2),"FY "&amp;(YEAR(A944)-1)&amp;"-"&amp;RIGHT(YEAR(A944),2))</f>
        <v>FY 2004-05</v>
      </c>
      <c r="E944" s="6" t="str">
        <f aca="false">IF(AND(V944&lt;&gt;"",W944&lt;&gt;""),"Yes","No")</f>
        <v>No</v>
      </c>
      <c r="F944" s="18" t="n">
        <f aca="false">Total!F944</f>
        <v>652.8</v>
      </c>
      <c r="G944" s="18" t="n">
        <f aca="false">Total!G944</f>
        <v>522.7</v>
      </c>
      <c r="H944" s="18" t="n">
        <f aca="false">Total!H944</f>
        <v>130.1</v>
      </c>
      <c r="I944" s="18" t="n">
        <f aca="false">Total!I944</f>
        <v>28.2</v>
      </c>
      <c r="J944" s="18" t="str">
        <f aca="false">IF($V944="","",INDEX('Stock Exchange'!F$5:F$2450,$V944))</f>
        <v/>
      </c>
      <c r="K944" s="18" t="str">
        <f aca="false">IF($V944="","",INDEX('Stock Exchange'!G$5:G$2450,$V944))</f>
        <v/>
      </c>
      <c r="L944" s="18" t="str">
        <f aca="false">IF($V944="","",INDEX('Stock Exchange'!H$5:H$2450,$V944))</f>
        <v/>
      </c>
      <c r="M944" s="18" t="str">
        <f aca="false">IF($V944="","",INDEX('Stock Exchange'!I$5:I$2450,$V944))</f>
        <v/>
      </c>
      <c r="N944" s="18" t="str">
        <f aca="false">IF($W944="","",INDEX(Primary!F$5:F$2450,$W944))</f>
        <v/>
      </c>
      <c r="O944" s="18" t="str">
        <f aca="false">IF($W944="","",INDEX(Primary!G$5:G$2450,$W944))</f>
        <v/>
      </c>
      <c r="P944" s="18" t="str">
        <f aca="false">IF($W944="","",INDEX(Primary!H$5:H$2450,$W944))</f>
        <v/>
      </c>
      <c r="Q944" s="18" t="str">
        <f aca="false">IF($W944="","",INDEX(Primary!I$5:I$2450,$W944))</f>
        <v/>
      </c>
      <c r="R944" s="19" t="str">
        <f aca="false">IF($E944="Yes",L944+P944,"")</f>
        <v/>
      </c>
      <c r="S944" s="19" t="str">
        <f aca="false">IF($E944="Yes",H944-R944,"")</f>
        <v/>
      </c>
      <c r="T944" s="6" t="str">
        <f aca="false">IF($E944="Yes",IF(ROUND(ABS(S944),2)&lt;=$T$2,"OK","CHECK"),"n/a")</f>
        <v>n/a</v>
      </c>
      <c r="U944" s="20" t="n">
        <f aca="false">Total!J944</f>
        <v>46.05</v>
      </c>
      <c r="V944" s="17" t="str">
        <f aca="false">IFERROR(MATCH($A944,'Stock Exchange'!$A$5:$A$2450,0),"")</f>
        <v/>
      </c>
      <c r="W944" s="17" t="str">
        <f aca="false">IFERROR(MATCH($A944,Primary!$A$5:$A$2450,0),"")</f>
        <v/>
      </c>
    </row>
    <row r="945" customFormat="false" ht="15" hidden="false" customHeight="false" outlineLevel="0" collapsed="false">
      <c r="A945" s="16" t="n">
        <f aca="false">Total!A945</f>
        <v>38260</v>
      </c>
      <c r="B945" s="17" t="n">
        <f aca="false">YEAR(A945)</f>
        <v>2004</v>
      </c>
      <c r="C945" s="17" t="n">
        <f aca="false">MONTH(A945)</f>
        <v>9</v>
      </c>
      <c r="D945" s="6" t="str">
        <f aca="false">IF(MONTH(A945)&gt;=4,"FY "&amp;YEAR(A945)&amp;"-"&amp;RIGHT(YEAR(A945)+1,2),"FY "&amp;(YEAR(A945)-1)&amp;"-"&amp;RIGHT(YEAR(A945),2))</f>
        <v>FY 2004-05</v>
      </c>
      <c r="E945" s="6" t="str">
        <f aca="false">IF(AND(V945&lt;&gt;"",W945&lt;&gt;""),"Yes","No")</f>
        <v>No</v>
      </c>
      <c r="F945" s="18" t="n">
        <f aca="false">Total!F945</f>
        <v>700.8</v>
      </c>
      <c r="G945" s="18" t="n">
        <f aca="false">Total!G945</f>
        <v>593.8</v>
      </c>
      <c r="H945" s="18" t="n">
        <f aca="false">Total!H945</f>
        <v>107</v>
      </c>
      <c r="I945" s="18" t="n">
        <f aca="false">Total!I945</f>
        <v>23.2</v>
      </c>
      <c r="J945" s="18" t="str">
        <f aca="false">IF($V945="","",INDEX('Stock Exchange'!F$5:F$2450,$V945))</f>
        <v/>
      </c>
      <c r="K945" s="18" t="str">
        <f aca="false">IF($V945="","",INDEX('Stock Exchange'!G$5:G$2450,$V945))</f>
        <v/>
      </c>
      <c r="L945" s="18" t="str">
        <f aca="false">IF($V945="","",INDEX('Stock Exchange'!H$5:H$2450,$V945))</f>
        <v/>
      </c>
      <c r="M945" s="18" t="str">
        <f aca="false">IF($V945="","",INDEX('Stock Exchange'!I$5:I$2450,$V945))</f>
        <v/>
      </c>
      <c r="N945" s="18" t="str">
        <f aca="false">IF($W945="","",INDEX(Primary!F$5:F$2450,$W945))</f>
        <v/>
      </c>
      <c r="O945" s="18" t="str">
        <f aca="false">IF($W945="","",INDEX(Primary!G$5:G$2450,$W945))</f>
        <v/>
      </c>
      <c r="P945" s="18" t="str">
        <f aca="false">IF($W945="","",INDEX(Primary!H$5:H$2450,$W945))</f>
        <v/>
      </c>
      <c r="Q945" s="18" t="str">
        <f aca="false">IF($W945="","",INDEX(Primary!I$5:I$2450,$W945))</f>
        <v/>
      </c>
      <c r="R945" s="19" t="str">
        <f aca="false">IF($E945="Yes",L945+P945,"")</f>
        <v/>
      </c>
      <c r="S945" s="19" t="str">
        <f aca="false">IF($E945="Yes",H945-R945,"")</f>
        <v/>
      </c>
      <c r="T945" s="6" t="str">
        <f aca="false">IF($E945="Yes",IF(ROUND(ABS(S945),2)&lt;=$T$2,"OK","CHECK"),"n/a")</f>
        <v>n/a</v>
      </c>
      <c r="U945" s="20" t="n">
        <f aca="false">Total!J945</f>
        <v>46.05</v>
      </c>
      <c r="V945" s="17" t="str">
        <f aca="false">IFERROR(MATCH($A945,'Stock Exchange'!$A$5:$A$2450,0),"")</f>
        <v/>
      </c>
      <c r="W945" s="17" t="str">
        <f aca="false">IFERROR(MATCH($A945,Primary!$A$5:$A$2450,0),"")</f>
        <v/>
      </c>
    </row>
    <row r="946" customFormat="false" ht="15" hidden="false" customHeight="false" outlineLevel="0" collapsed="false">
      <c r="A946" s="16" t="n">
        <f aca="false">Total!A946</f>
        <v>38261</v>
      </c>
      <c r="B946" s="17" t="n">
        <f aca="false">YEAR(A946)</f>
        <v>2004</v>
      </c>
      <c r="C946" s="17" t="n">
        <f aca="false">MONTH(A946)</f>
        <v>10</v>
      </c>
      <c r="D946" s="6" t="str">
        <f aca="false">IF(MONTH(A946)&gt;=4,"FY "&amp;YEAR(A946)&amp;"-"&amp;RIGHT(YEAR(A946)+1,2),"FY "&amp;(YEAR(A946)-1)&amp;"-"&amp;RIGHT(YEAR(A946),2))</f>
        <v>FY 2004-05</v>
      </c>
      <c r="E946" s="6" t="str">
        <f aca="false">IF(AND(V946&lt;&gt;"",W946&lt;&gt;""),"Yes","No")</f>
        <v>No</v>
      </c>
      <c r="F946" s="18" t="n">
        <f aca="false">Total!F946</f>
        <v>929.6</v>
      </c>
      <c r="G946" s="18" t="n">
        <f aca="false">Total!G946</f>
        <v>513.6</v>
      </c>
      <c r="H946" s="18" t="n">
        <f aca="false">Total!H946</f>
        <v>416</v>
      </c>
      <c r="I946" s="18" t="n">
        <f aca="false">Total!I946</f>
        <v>90.1</v>
      </c>
      <c r="J946" s="18" t="str">
        <f aca="false">IF($V946="","",INDEX('Stock Exchange'!F$5:F$2450,$V946))</f>
        <v/>
      </c>
      <c r="K946" s="18" t="str">
        <f aca="false">IF($V946="","",INDEX('Stock Exchange'!G$5:G$2450,$V946))</f>
        <v/>
      </c>
      <c r="L946" s="18" t="str">
        <f aca="false">IF($V946="","",INDEX('Stock Exchange'!H$5:H$2450,$V946))</f>
        <v/>
      </c>
      <c r="M946" s="18" t="str">
        <f aca="false">IF($V946="","",INDEX('Stock Exchange'!I$5:I$2450,$V946))</f>
        <v/>
      </c>
      <c r="N946" s="18" t="str">
        <f aca="false">IF($W946="","",INDEX(Primary!F$5:F$2450,$W946))</f>
        <v/>
      </c>
      <c r="O946" s="18" t="str">
        <f aca="false">IF($W946="","",INDEX(Primary!G$5:G$2450,$W946))</f>
        <v/>
      </c>
      <c r="P946" s="18" t="str">
        <f aca="false">IF($W946="","",INDEX(Primary!H$5:H$2450,$W946))</f>
        <v/>
      </c>
      <c r="Q946" s="18" t="str">
        <f aca="false">IF($W946="","",INDEX(Primary!I$5:I$2450,$W946))</f>
        <v/>
      </c>
      <c r="R946" s="19" t="str">
        <f aca="false">IF($E946="Yes",L946+P946,"")</f>
        <v/>
      </c>
      <c r="S946" s="19" t="str">
        <f aca="false">IF($E946="Yes",H946-R946,"")</f>
        <v/>
      </c>
      <c r="T946" s="6" t="str">
        <f aca="false">IF($E946="Yes",IF(ROUND(ABS(S946),2)&lt;=$T$2,"OK","CHECK"),"n/a")</f>
        <v>n/a</v>
      </c>
      <c r="U946" s="20" t="n">
        <f aca="false">Total!J946</f>
        <v>46.16</v>
      </c>
      <c r="V946" s="17" t="str">
        <f aca="false">IFERROR(MATCH($A946,'Stock Exchange'!$A$5:$A$2450,0),"")</f>
        <v/>
      </c>
      <c r="W946" s="17" t="str">
        <f aca="false">IFERROR(MATCH($A946,Primary!$A$5:$A$2450,0),"")</f>
        <v/>
      </c>
    </row>
    <row r="947" customFormat="false" ht="15" hidden="false" customHeight="false" outlineLevel="0" collapsed="false">
      <c r="A947" s="16" t="n">
        <f aca="false">Total!A947</f>
        <v>38264</v>
      </c>
      <c r="B947" s="17" t="n">
        <f aca="false">YEAR(A947)</f>
        <v>2004</v>
      </c>
      <c r="C947" s="17" t="n">
        <f aca="false">MONTH(A947)</f>
        <v>10</v>
      </c>
      <c r="D947" s="6" t="str">
        <f aca="false">IF(MONTH(A947)&gt;=4,"FY "&amp;YEAR(A947)&amp;"-"&amp;RIGHT(YEAR(A947)+1,2),"FY "&amp;(YEAR(A947)-1)&amp;"-"&amp;RIGHT(YEAR(A947),2))</f>
        <v>FY 2004-05</v>
      </c>
      <c r="E947" s="6" t="str">
        <f aca="false">IF(AND(V947&lt;&gt;"",W947&lt;&gt;""),"Yes","No")</f>
        <v>No</v>
      </c>
      <c r="F947" s="18" t="n">
        <f aca="false">Total!F947</f>
        <v>833</v>
      </c>
      <c r="G947" s="18" t="n">
        <f aca="false">Total!G947</f>
        <v>590.2</v>
      </c>
      <c r="H947" s="18" t="n">
        <f aca="false">Total!H947</f>
        <v>242.8</v>
      </c>
      <c r="I947" s="18" t="n">
        <f aca="false">Total!I947</f>
        <v>52.9</v>
      </c>
      <c r="J947" s="18" t="str">
        <f aca="false">IF($V947="","",INDEX('Stock Exchange'!F$5:F$2450,$V947))</f>
        <v/>
      </c>
      <c r="K947" s="18" t="str">
        <f aca="false">IF($V947="","",INDEX('Stock Exchange'!G$5:G$2450,$V947))</f>
        <v/>
      </c>
      <c r="L947" s="18" t="str">
        <f aca="false">IF($V947="","",INDEX('Stock Exchange'!H$5:H$2450,$V947))</f>
        <v/>
      </c>
      <c r="M947" s="18" t="str">
        <f aca="false">IF($V947="","",INDEX('Stock Exchange'!I$5:I$2450,$V947))</f>
        <v/>
      </c>
      <c r="N947" s="18" t="str">
        <f aca="false">IF($W947="","",INDEX(Primary!F$5:F$2450,$W947))</f>
        <v/>
      </c>
      <c r="O947" s="18" t="str">
        <f aca="false">IF($W947="","",INDEX(Primary!G$5:G$2450,$W947))</f>
        <v/>
      </c>
      <c r="P947" s="18" t="str">
        <f aca="false">IF($W947="","",INDEX(Primary!H$5:H$2450,$W947))</f>
        <v/>
      </c>
      <c r="Q947" s="18" t="str">
        <f aca="false">IF($W947="","",INDEX(Primary!I$5:I$2450,$W947))</f>
        <v/>
      </c>
      <c r="R947" s="19" t="str">
        <f aca="false">IF($E947="Yes",L947+P947,"")</f>
        <v/>
      </c>
      <c r="S947" s="19" t="str">
        <f aca="false">IF($E947="Yes",H947-R947,"")</f>
        <v/>
      </c>
      <c r="T947" s="6" t="str">
        <f aca="false">IF($E947="Yes",IF(ROUND(ABS(S947),2)&lt;=$T$2,"OK","CHECK"),"n/a")</f>
        <v>n/a</v>
      </c>
      <c r="U947" s="20" t="n">
        <f aca="false">Total!J947</f>
        <v>45.92</v>
      </c>
      <c r="V947" s="17" t="str">
        <f aca="false">IFERROR(MATCH($A947,'Stock Exchange'!$A$5:$A$2450,0),"")</f>
        <v/>
      </c>
      <c r="W947" s="17" t="str">
        <f aca="false">IFERROR(MATCH($A947,Primary!$A$5:$A$2450,0),"")</f>
        <v/>
      </c>
    </row>
    <row r="948" customFormat="false" ht="15" hidden="false" customHeight="false" outlineLevel="0" collapsed="false">
      <c r="A948" s="16" t="n">
        <f aca="false">Total!A948</f>
        <v>38265</v>
      </c>
      <c r="B948" s="17" t="n">
        <f aca="false">YEAR(A948)</f>
        <v>2004</v>
      </c>
      <c r="C948" s="17" t="n">
        <f aca="false">MONTH(A948)</f>
        <v>10</v>
      </c>
      <c r="D948" s="6" t="str">
        <f aca="false">IF(MONTH(A948)&gt;=4,"FY "&amp;YEAR(A948)&amp;"-"&amp;RIGHT(YEAR(A948)+1,2),"FY "&amp;(YEAR(A948)-1)&amp;"-"&amp;RIGHT(YEAR(A948),2))</f>
        <v>FY 2004-05</v>
      </c>
      <c r="E948" s="6" t="str">
        <f aca="false">IF(AND(V948&lt;&gt;"",W948&lt;&gt;""),"Yes","No")</f>
        <v>No</v>
      </c>
      <c r="F948" s="18" t="n">
        <f aca="false">Total!F948</f>
        <v>1027</v>
      </c>
      <c r="G948" s="18" t="n">
        <f aca="false">Total!G948</f>
        <v>613.8</v>
      </c>
      <c r="H948" s="18" t="n">
        <f aca="false">Total!H948</f>
        <v>413.2</v>
      </c>
      <c r="I948" s="18" t="n">
        <f aca="false">Total!I948</f>
        <v>90</v>
      </c>
      <c r="J948" s="18" t="str">
        <f aca="false">IF($V948="","",INDEX('Stock Exchange'!F$5:F$2450,$V948))</f>
        <v/>
      </c>
      <c r="K948" s="18" t="str">
        <f aca="false">IF($V948="","",INDEX('Stock Exchange'!G$5:G$2450,$V948))</f>
        <v/>
      </c>
      <c r="L948" s="18" t="str">
        <f aca="false">IF($V948="","",INDEX('Stock Exchange'!H$5:H$2450,$V948))</f>
        <v/>
      </c>
      <c r="M948" s="18" t="str">
        <f aca="false">IF($V948="","",INDEX('Stock Exchange'!I$5:I$2450,$V948))</f>
        <v/>
      </c>
      <c r="N948" s="18" t="str">
        <f aca="false">IF($W948="","",INDEX(Primary!F$5:F$2450,$W948))</f>
        <v/>
      </c>
      <c r="O948" s="18" t="str">
        <f aca="false">IF($W948="","",INDEX(Primary!G$5:G$2450,$W948))</f>
        <v/>
      </c>
      <c r="P948" s="18" t="str">
        <f aca="false">IF($W948="","",INDEX(Primary!H$5:H$2450,$W948))</f>
        <v/>
      </c>
      <c r="Q948" s="18" t="str">
        <f aca="false">IF($W948="","",INDEX(Primary!I$5:I$2450,$W948))</f>
        <v/>
      </c>
      <c r="R948" s="19" t="str">
        <f aca="false">IF($E948="Yes",L948+P948,"")</f>
        <v/>
      </c>
      <c r="S948" s="19" t="str">
        <f aca="false">IF($E948="Yes",H948-R948,"")</f>
        <v/>
      </c>
      <c r="T948" s="6" t="str">
        <f aca="false">IF($E948="Yes",IF(ROUND(ABS(S948),2)&lt;=$T$2,"OK","CHECK"),"n/a")</f>
        <v>n/a</v>
      </c>
      <c r="U948" s="20" t="n">
        <f aca="false">Total!J948</f>
        <v>45.91</v>
      </c>
      <c r="V948" s="17" t="str">
        <f aca="false">IFERROR(MATCH($A948,'Stock Exchange'!$A$5:$A$2450,0),"")</f>
        <v/>
      </c>
      <c r="W948" s="17" t="str">
        <f aca="false">IFERROR(MATCH($A948,Primary!$A$5:$A$2450,0),"")</f>
        <v/>
      </c>
    </row>
    <row r="949" customFormat="false" ht="15" hidden="false" customHeight="false" outlineLevel="0" collapsed="false">
      <c r="A949" s="16" t="n">
        <f aca="false">Total!A949</f>
        <v>38266</v>
      </c>
      <c r="B949" s="17" t="n">
        <f aca="false">YEAR(A949)</f>
        <v>2004</v>
      </c>
      <c r="C949" s="17" t="n">
        <f aca="false">MONTH(A949)</f>
        <v>10</v>
      </c>
      <c r="D949" s="6" t="str">
        <f aca="false">IF(MONTH(A949)&gt;=4,"FY "&amp;YEAR(A949)&amp;"-"&amp;RIGHT(YEAR(A949)+1,2),"FY "&amp;(YEAR(A949)-1)&amp;"-"&amp;RIGHT(YEAR(A949),2))</f>
        <v>FY 2004-05</v>
      </c>
      <c r="E949" s="6" t="str">
        <f aca="false">IF(AND(V949&lt;&gt;"",W949&lt;&gt;""),"Yes","No")</f>
        <v>No</v>
      </c>
      <c r="F949" s="18" t="n">
        <f aca="false">Total!F949</f>
        <v>724.9</v>
      </c>
      <c r="G949" s="18" t="n">
        <f aca="false">Total!G949</f>
        <v>548.3</v>
      </c>
      <c r="H949" s="18" t="n">
        <f aca="false">Total!H949</f>
        <v>176.6</v>
      </c>
      <c r="I949" s="18" t="n">
        <f aca="false">Total!I949</f>
        <v>38.5</v>
      </c>
      <c r="J949" s="18" t="str">
        <f aca="false">IF($V949="","",INDEX('Stock Exchange'!F$5:F$2450,$V949))</f>
        <v/>
      </c>
      <c r="K949" s="18" t="str">
        <f aca="false">IF($V949="","",INDEX('Stock Exchange'!G$5:G$2450,$V949))</f>
        <v/>
      </c>
      <c r="L949" s="18" t="str">
        <f aca="false">IF($V949="","",INDEX('Stock Exchange'!H$5:H$2450,$V949))</f>
        <v/>
      </c>
      <c r="M949" s="18" t="str">
        <f aca="false">IF($V949="","",INDEX('Stock Exchange'!I$5:I$2450,$V949))</f>
        <v/>
      </c>
      <c r="N949" s="18" t="str">
        <f aca="false">IF($W949="","",INDEX(Primary!F$5:F$2450,$W949))</f>
        <v/>
      </c>
      <c r="O949" s="18" t="str">
        <f aca="false">IF($W949="","",INDEX(Primary!G$5:G$2450,$W949))</f>
        <v/>
      </c>
      <c r="P949" s="18" t="str">
        <f aca="false">IF($W949="","",INDEX(Primary!H$5:H$2450,$W949))</f>
        <v/>
      </c>
      <c r="Q949" s="18" t="str">
        <f aca="false">IF($W949="","",INDEX(Primary!I$5:I$2450,$W949))</f>
        <v/>
      </c>
      <c r="R949" s="19" t="str">
        <f aca="false">IF($E949="Yes",L949+P949,"")</f>
        <v/>
      </c>
      <c r="S949" s="19" t="str">
        <f aca="false">IF($E949="Yes",H949-R949,"")</f>
        <v/>
      </c>
      <c r="T949" s="6" t="str">
        <f aca="false">IF($E949="Yes",IF(ROUND(ABS(S949),2)&lt;=$T$2,"OK","CHECK"),"n/a")</f>
        <v>n/a</v>
      </c>
      <c r="U949" s="20" t="n">
        <f aca="false">Total!J949</f>
        <v>45.86</v>
      </c>
      <c r="V949" s="17" t="str">
        <f aca="false">IFERROR(MATCH($A949,'Stock Exchange'!$A$5:$A$2450,0),"")</f>
        <v/>
      </c>
      <c r="W949" s="17" t="str">
        <f aca="false">IFERROR(MATCH($A949,Primary!$A$5:$A$2450,0),"")</f>
        <v/>
      </c>
    </row>
    <row r="950" customFormat="false" ht="15" hidden="false" customHeight="false" outlineLevel="0" collapsed="false">
      <c r="A950" s="16" t="n">
        <f aca="false">Total!A950</f>
        <v>38267</v>
      </c>
      <c r="B950" s="17" t="n">
        <f aca="false">YEAR(A950)</f>
        <v>2004</v>
      </c>
      <c r="C950" s="17" t="n">
        <f aca="false">MONTH(A950)</f>
        <v>10</v>
      </c>
      <c r="D950" s="6" t="str">
        <f aca="false">IF(MONTH(A950)&gt;=4,"FY "&amp;YEAR(A950)&amp;"-"&amp;RIGHT(YEAR(A950)+1,2),"FY "&amp;(YEAR(A950)-1)&amp;"-"&amp;RIGHT(YEAR(A950),2))</f>
        <v>FY 2004-05</v>
      </c>
      <c r="E950" s="6" t="str">
        <f aca="false">IF(AND(V950&lt;&gt;"",W950&lt;&gt;""),"Yes","No")</f>
        <v>No</v>
      </c>
      <c r="F950" s="18" t="n">
        <f aca="false">Total!F950</f>
        <v>681.7</v>
      </c>
      <c r="G950" s="18" t="n">
        <f aca="false">Total!G950</f>
        <v>659.9</v>
      </c>
      <c r="H950" s="18" t="n">
        <f aca="false">Total!H950</f>
        <v>21.8</v>
      </c>
      <c r="I950" s="18" t="n">
        <f aca="false">Total!I950</f>
        <v>4.7</v>
      </c>
      <c r="J950" s="18" t="str">
        <f aca="false">IF($V950="","",INDEX('Stock Exchange'!F$5:F$2450,$V950))</f>
        <v/>
      </c>
      <c r="K950" s="18" t="str">
        <f aca="false">IF($V950="","",INDEX('Stock Exchange'!G$5:G$2450,$V950))</f>
        <v/>
      </c>
      <c r="L950" s="18" t="str">
        <f aca="false">IF($V950="","",INDEX('Stock Exchange'!H$5:H$2450,$V950))</f>
        <v/>
      </c>
      <c r="M950" s="18" t="str">
        <f aca="false">IF($V950="","",INDEX('Stock Exchange'!I$5:I$2450,$V950))</f>
        <v/>
      </c>
      <c r="N950" s="18" t="str">
        <f aca="false">IF($W950="","",INDEX(Primary!F$5:F$2450,$W950))</f>
        <v/>
      </c>
      <c r="O950" s="18" t="str">
        <f aca="false">IF($W950="","",INDEX(Primary!G$5:G$2450,$W950))</f>
        <v/>
      </c>
      <c r="P950" s="18" t="str">
        <f aca="false">IF($W950="","",INDEX(Primary!H$5:H$2450,$W950))</f>
        <v/>
      </c>
      <c r="Q950" s="18" t="str">
        <f aca="false">IF($W950="","",INDEX(Primary!I$5:I$2450,$W950))</f>
        <v/>
      </c>
      <c r="R950" s="19" t="str">
        <f aca="false">IF($E950="Yes",L950+P950,"")</f>
        <v/>
      </c>
      <c r="S950" s="19" t="str">
        <f aca="false">IF($E950="Yes",H950-R950,"")</f>
        <v/>
      </c>
      <c r="T950" s="6" t="str">
        <f aca="false">IF($E950="Yes",IF(ROUND(ABS(S950),2)&lt;=$T$2,"OK","CHECK"),"n/a")</f>
        <v>n/a</v>
      </c>
      <c r="U950" s="20" t="n">
        <f aca="false">Total!J950</f>
        <v>45.9</v>
      </c>
      <c r="V950" s="17" t="str">
        <f aca="false">IFERROR(MATCH($A950,'Stock Exchange'!$A$5:$A$2450,0),"")</f>
        <v/>
      </c>
      <c r="W950" s="17" t="str">
        <f aca="false">IFERROR(MATCH($A950,Primary!$A$5:$A$2450,0),"")</f>
        <v/>
      </c>
    </row>
    <row r="951" customFormat="false" ht="15" hidden="false" customHeight="false" outlineLevel="0" collapsed="false">
      <c r="A951" s="16" t="n">
        <f aca="false">Total!A951</f>
        <v>38268</v>
      </c>
      <c r="B951" s="17" t="n">
        <f aca="false">YEAR(A951)</f>
        <v>2004</v>
      </c>
      <c r="C951" s="17" t="n">
        <f aca="false">MONTH(A951)</f>
        <v>10</v>
      </c>
      <c r="D951" s="6" t="str">
        <f aca="false">IF(MONTH(A951)&gt;=4,"FY "&amp;YEAR(A951)&amp;"-"&amp;RIGHT(YEAR(A951)+1,2),"FY "&amp;(YEAR(A951)-1)&amp;"-"&amp;RIGHT(YEAR(A951),2))</f>
        <v>FY 2004-05</v>
      </c>
      <c r="E951" s="6" t="str">
        <f aca="false">IF(AND(V951&lt;&gt;"",W951&lt;&gt;""),"Yes","No")</f>
        <v>No</v>
      </c>
      <c r="F951" s="18" t="n">
        <f aca="false">Total!F951</f>
        <v>791.7</v>
      </c>
      <c r="G951" s="18" t="n">
        <f aca="false">Total!G951</f>
        <v>532.2</v>
      </c>
      <c r="H951" s="18" t="n">
        <f aca="false">Total!H951</f>
        <v>259.6</v>
      </c>
      <c r="I951" s="18" t="n">
        <f aca="false">Total!I951</f>
        <v>56.6</v>
      </c>
      <c r="J951" s="18" t="str">
        <f aca="false">IF($V951="","",INDEX('Stock Exchange'!F$5:F$2450,$V951))</f>
        <v/>
      </c>
      <c r="K951" s="18" t="str">
        <f aca="false">IF($V951="","",INDEX('Stock Exchange'!G$5:G$2450,$V951))</f>
        <v/>
      </c>
      <c r="L951" s="18" t="str">
        <f aca="false">IF($V951="","",INDEX('Stock Exchange'!H$5:H$2450,$V951))</f>
        <v/>
      </c>
      <c r="M951" s="18" t="str">
        <f aca="false">IF($V951="","",INDEX('Stock Exchange'!I$5:I$2450,$V951))</f>
        <v/>
      </c>
      <c r="N951" s="18" t="str">
        <f aca="false">IF($W951="","",INDEX(Primary!F$5:F$2450,$W951))</f>
        <v/>
      </c>
      <c r="O951" s="18" t="str">
        <f aca="false">IF($W951="","",INDEX(Primary!G$5:G$2450,$W951))</f>
        <v/>
      </c>
      <c r="P951" s="18" t="str">
        <f aca="false">IF($W951="","",INDEX(Primary!H$5:H$2450,$W951))</f>
        <v/>
      </c>
      <c r="Q951" s="18" t="str">
        <f aca="false">IF($W951="","",INDEX(Primary!I$5:I$2450,$W951))</f>
        <v/>
      </c>
      <c r="R951" s="19" t="str">
        <f aca="false">IF($E951="Yes",L951+P951,"")</f>
        <v/>
      </c>
      <c r="S951" s="19" t="str">
        <f aca="false">IF($E951="Yes",H951-R951,"")</f>
        <v/>
      </c>
      <c r="T951" s="6" t="str">
        <f aca="false">IF($E951="Yes",IF(ROUND(ABS(S951),2)&lt;=$T$2,"OK","CHECK"),"n/a")</f>
        <v>n/a</v>
      </c>
      <c r="U951" s="20" t="n">
        <f aca="false">Total!J951</f>
        <v>45.86</v>
      </c>
      <c r="V951" s="17" t="str">
        <f aca="false">IFERROR(MATCH($A951,'Stock Exchange'!$A$5:$A$2450,0),"")</f>
        <v/>
      </c>
      <c r="W951" s="17" t="str">
        <f aca="false">IFERROR(MATCH($A951,Primary!$A$5:$A$2450,0),"")</f>
        <v/>
      </c>
    </row>
    <row r="952" customFormat="false" ht="15" hidden="false" customHeight="false" outlineLevel="0" collapsed="false">
      <c r="A952" s="16" t="n">
        <f aca="false">Total!A952</f>
        <v>38269</v>
      </c>
      <c r="B952" s="17" t="n">
        <f aca="false">YEAR(A952)</f>
        <v>2004</v>
      </c>
      <c r="C952" s="17" t="n">
        <f aca="false">MONTH(A952)</f>
        <v>10</v>
      </c>
      <c r="D952" s="6" t="str">
        <f aca="false">IF(MONTH(A952)&gt;=4,"FY "&amp;YEAR(A952)&amp;"-"&amp;RIGHT(YEAR(A952)+1,2),"FY "&amp;(YEAR(A952)-1)&amp;"-"&amp;RIGHT(YEAR(A952),2))</f>
        <v>FY 2004-05</v>
      </c>
      <c r="E952" s="6" t="str">
        <f aca="false">IF(AND(V952&lt;&gt;"",W952&lt;&gt;""),"Yes","No")</f>
        <v>No</v>
      </c>
      <c r="F952" s="18" t="n">
        <f aca="false">Total!F952</f>
        <v>762.8</v>
      </c>
      <c r="G952" s="18" t="n">
        <f aca="false">Total!G952</f>
        <v>645.6</v>
      </c>
      <c r="H952" s="18" t="n">
        <f aca="false">Total!H952</f>
        <v>117.2</v>
      </c>
      <c r="I952" s="18" t="n">
        <f aca="false">Total!I952</f>
        <v>25.6</v>
      </c>
      <c r="J952" s="18" t="str">
        <f aca="false">IF($V952="","",INDEX('Stock Exchange'!F$5:F$2450,$V952))</f>
        <v/>
      </c>
      <c r="K952" s="18" t="str">
        <f aca="false">IF($V952="","",INDEX('Stock Exchange'!G$5:G$2450,$V952))</f>
        <v/>
      </c>
      <c r="L952" s="18" t="str">
        <f aca="false">IF($V952="","",INDEX('Stock Exchange'!H$5:H$2450,$V952))</f>
        <v/>
      </c>
      <c r="M952" s="18" t="str">
        <f aca="false">IF($V952="","",INDEX('Stock Exchange'!I$5:I$2450,$V952))</f>
        <v/>
      </c>
      <c r="N952" s="18" t="str">
        <f aca="false">IF($W952="","",INDEX(Primary!F$5:F$2450,$W952))</f>
        <v/>
      </c>
      <c r="O952" s="18" t="str">
        <f aca="false">IF($W952="","",INDEX(Primary!G$5:G$2450,$W952))</f>
        <v/>
      </c>
      <c r="P952" s="18" t="str">
        <f aca="false">IF($W952="","",INDEX(Primary!H$5:H$2450,$W952))</f>
        <v/>
      </c>
      <c r="Q952" s="18" t="str">
        <f aca="false">IF($W952="","",INDEX(Primary!I$5:I$2450,$W952))</f>
        <v/>
      </c>
      <c r="R952" s="19" t="str">
        <f aca="false">IF($E952="Yes",L952+P952,"")</f>
        <v/>
      </c>
      <c r="S952" s="19" t="str">
        <f aca="false">IF($E952="Yes",H952-R952,"")</f>
        <v/>
      </c>
      <c r="T952" s="6" t="str">
        <f aca="false">IF($E952="Yes",IF(ROUND(ABS(S952),2)&lt;=$T$2,"OK","CHECK"),"n/a")</f>
        <v>n/a</v>
      </c>
      <c r="U952" s="20" t="n">
        <f aca="false">Total!J952</f>
        <v>45.86</v>
      </c>
      <c r="V952" s="17" t="str">
        <f aca="false">IFERROR(MATCH($A952,'Stock Exchange'!$A$5:$A$2450,0),"")</f>
        <v/>
      </c>
      <c r="W952" s="17" t="str">
        <f aca="false">IFERROR(MATCH($A952,Primary!$A$5:$A$2450,0),"")</f>
        <v/>
      </c>
    </row>
    <row r="953" customFormat="false" ht="15" hidden="false" customHeight="false" outlineLevel="0" collapsed="false">
      <c r="A953" s="16" t="n">
        <f aca="false">Total!A953</f>
        <v>38271</v>
      </c>
      <c r="B953" s="17" t="n">
        <f aca="false">YEAR(A953)</f>
        <v>2004</v>
      </c>
      <c r="C953" s="17" t="n">
        <f aca="false">MONTH(A953)</f>
        <v>10</v>
      </c>
      <c r="D953" s="6" t="str">
        <f aca="false">IF(MONTH(A953)&gt;=4,"FY "&amp;YEAR(A953)&amp;"-"&amp;RIGHT(YEAR(A953)+1,2),"FY "&amp;(YEAR(A953)-1)&amp;"-"&amp;RIGHT(YEAR(A953),2))</f>
        <v>FY 2004-05</v>
      </c>
      <c r="E953" s="6" t="str">
        <f aca="false">IF(AND(V953&lt;&gt;"",W953&lt;&gt;""),"Yes","No")</f>
        <v>No</v>
      </c>
      <c r="F953" s="18" t="n">
        <f aca="false">Total!F953</f>
        <v>9.9</v>
      </c>
      <c r="G953" s="18" t="n">
        <f aca="false">Total!G953</f>
        <v>6.2</v>
      </c>
      <c r="H953" s="18" t="n">
        <f aca="false">Total!H953</f>
        <v>3.7</v>
      </c>
      <c r="I953" s="18" t="n">
        <f aca="false">Total!I953</f>
        <v>0.8</v>
      </c>
      <c r="J953" s="18" t="str">
        <f aca="false">IF($V953="","",INDEX('Stock Exchange'!F$5:F$2450,$V953))</f>
        <v/>
      </c>
      <c r="K953" s="18" t="str">
        <f aca="false">IF($V953="","",INDEX('Stock Exchange'!G$5:G$2450,$V953))</f>
        <v/>
      </c>
      <c r="L953" s="18" t="str">
        <f aca="false">IF($V953="","",INDEX('Stock Exchange'!H$5:H$2450,$V953))</f>
        <v/>
      </c>
      <c r="M953" s="18" t="str">
        <f aca="false">IF($V953="","",INDEX('Stock Exchange'!I$5:I$2450,$V953))</f>
        <v/>
      </c>
      <c r="N953" s="18" t="str">
        <f aca="false">IF($W953="","",INDEX(Primary!F$5:F$2450,$W953))</f>
        <v/>
      </c>
      <c r="O953" s="18" t="str">
        <f aca="false">IF($W953="","",INDEX(Primary!G$5:G$2450,$W953))</f>
        <v/>
      </c>
      <c r="P953" s="18" t="str">
        <f aca="false">IF($W953="","",INDEX(Primary!H$5:H$2450,$W953))</f>
        <v/>
      </c>
      <c r="Q953" s="18" t="str">
        <f aca="false">IF($W953="","",INDEX(Primary!I$5:I$2450,$W953))</f>
        <v/>
      </c>
      <c r="R953" s="19" t="str">
        <f aca="false">IF($E953="Yes",L953+P953,"")</f>
        <v/>
      </c>
      <c r="S953" s="19" t="str">
        <f aca="false">IF($E953="Yes",H953-R953,"")</f>
        <v/>
      </c>
      <c r="T953" s="6" t="str">
        <f aca="false">IF($E953="Yes",IF(ROUND(ABS(S953),2)&lt;=$T$2,"OK","CHECK"),"n/a")</f>
        <v>n/a</v>
      </c>
      <c r="U953" s="20" t="n">
        <f aca="false">Total!J953</f>
        <v>45.83</v>
      </c>
      <c r="V953" s="17" t="str">
        <f aca="false">IFERROR(MATCH($A953,'Stock Exchange'!$A$5:$A$2450,0),"")</f>
        <v/>
      </c>
      <c r="W953" s="17" t="str">
        <f aca="false">IFERROR(MATCH($A953,Primary!$A$5:$A$2450,0),"")</f>
        <v/>
      </c>
    </row>
    <row r="954" customFormat="false" ht="15" hidden="false" customHeight="false" outlineLevel="0" collapsed="false">
      <c r="A954" s="16" t="n">
        <f aca="false">Total!A954</f>
        <v>38272</v>
      </c>
      <c r="B954" s="17" t="n">
        <f aca="false">YEAR(A954)</f>
        <v>2004</v>
      </c>
      <c r="C954" s="17" t="n">
        <f aca="false">MONTH(A954)</f>
        <v>10</v>
      </c>
      <c r="D954" s="6" t="str">
        <f aca="false">IF(MONTH(A954)&gt;=4,"FY "&amp;YEAR(A954)&amp;"-"&amp;RIGHT(YEAR(A954)+1,2),"FY "&amp;(YEAR(A954)-1)&amp;"-"&amp;RIGHT(YEAR(A954),2))</f>
        <v>FY 2004-05</v>
      </c>
      <c r="E954" s="6" t="str">
        <f aca="false">IF(AND(V954&lt;&gt;"",W954&lt;&gt;""),"Yes","No")</f>
        <v>No</v>
      </c>
      <c r="F954" s="18" t="n">
        <f aca="false">Total!F954</f>
        <v>539.8</v>
      </c>
      <c r="G954" s="18" t="n">
        <f aca="false">Total!G954</f>
        <v>373.7</v>
      </c>
      <c r="H954" s="18" t="n">
        <f aca="false">Total!H954</f>
        <v>166</v>
      </c>
      <c r="I954" s="18" t="n">
        <f aca="false">Total!I954</f>
        <v>36.3</v>
      </c>
      <c r="J954" s="18" t="str">
        <f aca="false">IF($V954="","",INDEX('Stock Exchange'!F$5:F$2450,$V954))</f>
        <v/>
      </c>
      <c r="K954" s="18" t="str">
        <f aca="false">IF($V954="","",INDEX('Stock Exchange'!G$5:G$2450,$V954))</f>
        <v/>
      </c>
      <c r="L954" s="18" t="str">
        <f aca="false">IF($V954="","",INDEX('Stock Exchange'!H$5:H$2450,$V954))</f>
        <v/>
      </c>
      <c r="M954" s="18" t="str">
        <f aca="false">IF($V954="","",INDEX('Stock Exchange'!I$5:I$2450,$V954))</f>
        <v/>
      </c>
      <c r="N954" s="18" t="str">
        <f aca="false">IF($W954="","",INDEX(Primary!F$5:F$2450,$W954))</f>
        <v/>
      </c>
      <c r="O954" s="18" t="str">
        <f aca="false">IF($W954="","",INDEX(Primary!G$5:G$2450,$W954))</f>
        <v/>
      </c>
      <c r="P954" s="18" t="str">
        <f aca="false">IF($W954="","",INDEX(Primary!H$5:H$2450,$W954))</f>
        <v/>
      </c>
      <c r="Q954" s="18" t="str">
        <f aca="false">IF($W954="","",INDEX(Primary!I$5:I$2450,$W954))</f>
        <v/>
      </c>
      <c r="R954" s="19" t="str">
        <f aca="false">IF($E954="Yes",L954+P954,"")</f>
        <v/>
      </c>
      <c r="S954" s="19" t="str">
        <f aca="false">IF($E954="Yes",H954-R954,"")</f>
        <v/>
      </c>
      <c r="T954" s="6" t="str">
        <f aca="false">IF($E954="Yes",IF(ROUND(ABS(S954),2)&lt;=$T$2,"OK","CHECK"),"n/a")</f>
        <v>n/a</v>
      </c>
      <c r="U954" s="20" t="n">
        <f aca="false">Total!J954</f>
        <v>45.77</v>
      </c>
      <c r="V954" s="17" t="str">
        <f aca="false">IFERROR(MATCH($A954,'Stock Exchange'!$A$5:$A$2450,0),"")</f>
        <v/>
      </c>
      <c r="W954" s="17" t="str">
        <f aca="false">IFERROR(MATCH($A954,Primary!$A$5:$A$2450,0),"")</f>
        <v/>
      </c>
    </row>
    <row r="955" customFormat="false" ht="15" hidden="false" customHeight="false" outlineLevel="0" collapsed="false">
      <c r="A955" s="16" t="n">
        <f aca="false">Total!A955</f>
        <v>38274</v>
      </c>
      <c r="B955" s="17" t="n">
        <f aca="false">YEAR(A955)</f>
        <v>2004</v>
      </c>
      <c r="C955" s="17" t="n">
        <f aca="false">MONTH(A955)</f>
        <v>10</v>
      </c>
      <c r="D955" s="6" t="str">
        <f aca="false">IF(MONTH(A955)&gt;=4,"FY "&amp;YEAR(A955)&amp;"-"&amp;RIGHT(YEAR(A955)+1,2),"FY "&amp;(YEAR(A955)-1)&amp;"-"&amp;RIGHT(YEAR(A955),2))</f>
        <v>FY 2004-05</v>
      </c>
      <c r="E955" s="6" t="str">
        <f aca="false">IF(AND(V955&lt;&gt;"",W955&lt;&gt;""),"Yes","No")</f>
        <v>No</v>
      </c>
      <c r="F955" s="18" t="n">
        <f aca="false">Total!F955</f>
        <v>610.6</v>
      </c>
      <c r="G955" s="18" t="n">
        <f aca="false">Total!G955</f>
        <v>544.3</v>
      </c>
      <c r="H955" s="18" t="n">
        <f aca="false">Total!H955</f>
        <v>66.3</v>
      </c>
      <c r="I955" s="18" t="n">
        <f aca="false">Total!I955</f>
        <v>14.5</v>
      </c>
      <c r="J955" s="18" t="str">
        <f aca="false">IF($V955="","",INDEX('Stock Exchange'!F$5:F$2450,$V955))</f>
        <v/>
      </c>
      <c r="K955" s="18" t="str">
        <f aca="false">IF($V955="","",INDEX('Stock Exchange'!G$5:G$2450,$V955))</f>
        <v/>
      </c>
      <c r="L955" s="18" t="str">
        <f aca="false">IF($V955="","",INDEX('Stock Exchange'!H$5:H$2450,$V955))</f>
        <v/>
      </c>
      <c r="M955" s="18" t="str">
        <f aca="false">IF($V955="","",INDEX('Stock Exchange'!I$5:I$2450,$V955))</f>
        <v/>
      </c>
      <c r="N955" s="18" t="str">
        <f aca="false">IF($W955="","",INDEX(Primary!F$5:F$2450,$W955))</f>
        <v/>
      </c>
      <c r="O955" s="18" t="str">
        <f aca="false">IF($W955="","",INDEX(Primary!G$5:G$2450,$W955))</f>
        <v/>
      </c>
      <c r="P955" s="18" t="str">
        <f aca="false">IF($W955="","",INDEX(Primary!H$5:H$2450,$W955))</f>
        <v/>
      </c>
      <c r="Q955" s="18" t="str">
        <f aca="false">IF($W955="","",INDEX(Primary!I$5:I$2450,$W955))</f>
        <v/>
      </c>
      <c r="R955" s="19" t="str">
        <f aca="false">IF($E955="Yes",L955+P955,"")</f>
        <v/>
      </c>
      <c r="S955" s="19" t="str">
        <f aca="false">IF($E955="Yes",H955-R955,"")</f>
        <v/>
      </c>
      <c r="T955" s="6" t="str">
        <f aca="false">IF($E955="Yes",IF(ROUND(ABS(S955),2)&lt;=$T$2,"OK","CHECK"),"n/a")</f>
        <v>n/a</v>
      </c>
      <c r="U955" s="20" t="n">
        <f aca="false">Total!J955</f>
        <v>45.86</v>
      </c>
      <c r="V955" s="17" t="str">
        <f aca="false">IFERROR(MATCH($A955,'Stock Exchange'!$A$5:$A$2450,0),"")</f>
        <v/>
      </c>
      <c r="W955" s="17" t="str">
        <f aca="false">IFERROR(MATCH($A955,Primary!$A$5:$A$2450,0),"")</f>
        <v/>
      </c>
    </row>
    <row r="956" customFormat="false" ht="15" hidden="false" customHeight="false" outlineLevel="0" collapsed="false">
      <c r="A956" s="16" t="n">
        <f aca="false">Total!A956</f>
        <v>38275</v>
      </c>
      <c r="B956" s="17" t="n">
        <f aca="false">YEAR(A956)</f>
        <v>2004</v>
      </c>
      <c r="C956" s="17" t="n">
        <f aca="false">MONTH(A956)</f>
        <v>10</v>
      </c>
      <c r="D956" s="6" t="str">
        <f aca="false">IF(MONTH(A956)&gt;=4,"FY "&amp;YEAR(A956)&amp;"-"&amp;RIGHT(YEAR(A956)+1,2),"FY "&amp;(YEAR(A956)-1)&amp;"-"&amp;RIGHT(YEAR(A956),2))</f>
        <v>FY 2004-05</v>
      </c>
      <c r="E956" s="6" t="str">
        <f aca="false">IF(AND(V956&lt;&gt;"",W956&lt;&gt;""),"Yes","No")</f>
        <v>No</v>
      </c>
      <c r="F956" s="18" t="n">
        <f aca="false">Total!F956</f>
        <v>958.4</v>
      </c>
      <c r="G956" s="18" t="n">
        <f aca="false">Total!G956</f>
        <v>783.9</v>
      </c>
      <c r="H956" s="18" t="n">
        <f aca="false">Total!H956</f>
        <v>174.4</v>
      </c>
      <c r="I956" s="18" t="n">
        <f aca="false">Total!I956</f>
        <v>38</v>
      </c>
      <c r="J956" s="18" t="str">
        <f aca="false">IF($V956="","",INDEX('Stock Exchange'!F$5:F$2450,$V956))</f>
        <v/>
      </c>
      <c r="K956" s="18" t="str">
        <f aca="false">IF($V956="","",INDEX('Stock Exchange'!G$5:G$2450,$V956))</f>
        <v/>
      </c>
      <c r="L956" s="18" t="str">
        <f aca="false">IF($V956="","",INDEX('Stock Exchange'!H$5:H$2450,$V956))</f>
        <v/>
      </c>
      <c r="M956" s="18" t="str">
        <f aca="false">IF($V956="","",INDEX('Stock Exchange'!I$5:I$2450,$V956))</f>
        <v/>
      </c>
      <c r="N956" s="18" t="str">
        <f aca="false">IF($W956="","",INDEX(Primary!F$5:F$2450,$W956))</f>
        <v/>
      </c>
      <c r="O956" s="18" t="str">
        <f aca="false">IF($W956="","",INDEX(Primary!G$5:G$2450,$W956))</f>
        <v/>
      </c>
      <c r="P956" s="18" t="str">
        <f aca="false">IF($W956="","",INDEX(Primary!H$5:H$2450,$W956))</f>
        <v/>
      </c>
      <c r="Q956" s="18" t="str">
        <f aca="false">IF($W956="","",INDEX(Primary!I$5:I$2450,$W956))</f>
        <v/>
      </c>
      <c r="R956" s="19" t="str">
        <f aca="false">IF($E956="Yes",L956+P956,"")</f>
        <v/>
      </c>
      <c r="S956" s="19" t="str">
        <f aca="false">IF($E956="Yes",H956-R956,"")</f>
        <v/>
      </c>
      <c r="T956" s="6" t="str">
        <f aca="false">IF($E956="Yes",IF(ROUND(ABS(S956),2)&lt;=$T$2,"OK","CHECK"),"n/a")</f>
        <v>n/a</v>
      </c>
      <c r="U956" s="20" t="n">
        <f aca="false">Total!J956</f>
        <v>45.86</v>
      </c>
      <c r="V956" s="17" t="str">
        <f aca="false">IFERROR(MATCH($A956,'Stock Exchange'!$A$5:$A$2450,0),"")</f>
        <v/>
      </c>
      <c r="W956" s="17" t="str">
        <f aca="false">IFERROR(MATCH($A956,Primary!$A$5:$A$2450,0),"")</f>
        <v/>
      </c>
    </row>
    <row r="957" customFormat="false" ht="15" hidden="false" customHeight="false" outlineLevel="0" collapsed="false">
      <c r="A957" s="16" t="n">
        <f aca="false">Total!A957</f>
        <v>38278</v>
      </c>
      <c r="B957" s="17" t="n">
        <f aca="false">YEAR(A957)</f>
        <v>2004</v>
      </c>
      <c r="C957" s="17" t="n">
        <f aca="false">MONTH(A957)</f>
        <v>10</v>
      </c>
      <c r="D957" s="6" t="str">
        <f aca="false">IF(MONTH(A957)&gt;=4,"FY "&amp;YEAR(A957)&amp;"-"&amp;RIGHT(YEAR(A957)+1,2),"FY "&amp;(YEAR(A957)-1)&amp;"-"&amp;RIGHT(YEAR(A957),2))</f>
        <v>FY 2004-05</v>
      </c>
      <c r="E957" s="6" t="str">
        <f aca="false">IF(AND(V957&lt;&gt;"",W957&lt;&gt;""),"Yes","No")</f>
        <v>No</v>
      </c>
      <c r="F957" s="18" t="n">
        <f aca="false">Total!F957</f>
        <v>581.4</v>
      </c>
      <c r="G957" s="18" t="n">
        <f aca="false">Total!G957</f>
        <v>541.9</v>
      </c>
      <c r="H957" s="18" t="n">
        <f aca="false">Total!H957</f>
        <v>39.5</v>
      </c>
      <c r="I957" s="18" t="n">
        <f aca="false">Total!I957</f>
        <v>8.6</v>
      </c>
      <c r="J957" s="18" t="str">
        <f aca="false">IF($V957="","",INDEX('Stock Exchange'!F$5:F$2450,$V957))</f>
        <v/>
      </c>
      <c r="K957" s="18" t="str">
        <f aca="false">IF($V957="","",INDEX('Stock Exchange'!G$5:G$2450,$V957))</f>
        <v/>
      </c>
      <c r="L957" s="18" t="str">
        <f aca="false">IF($V957="","",INDEX('Stock Exchange'!H$5:H$2450,$V957))</f>
        <v/>
      </c>
      <c r="M957" s="18" t="str">
        <f aca="false">IF($V957="","",INDEX('Stock Exchange'!I$5:I$2450,$V957))</f>
        <v/>
      </c>
      <c r="N957" s="18" t="str">
        <f aca="false">IF($W957="","",INDEX(Primary!F$5:F$2450,$W957))</f>
        <v/>
      </c>
      <c r="O957" s="18" t="str">
        <f aca="false">IF($W957="","",INDEX(Primary!G$5:G$2450,$W957))</f>
        <v/>
      </c>
      <c r="P957" s="18" t="str">
        <f aca="false">IF($W957="","",INDEX(Primary!H$5:H$2450,$W957))</f>
        <v/>
      </c>
      <c r="Q957" s="18" t="str">
        <f aca="false">IF($W957="","",INDEX(Primary!I$5:I$2450,$W957))</f>
        <v/>
      </c>
      <c r="R957" s="19" t="str">
        <f aca="false">IF($E957="Yes",L957+P957,"")</f>
        <v/>
      </c>
      <c r="S957" s="19" t="str">
        <f aca="false">IF($E957="Yes",H957-R957,"")</f>
        <v/>
      </c>
      <c r="T957" s="6" t="str">
        <f aca="false">IF($E957="Yes",IF(ROUND(ABS(S957),2)&lt;=$T$2,"OK","CHECK"),"n/a")</f>
        <v>n/a</v>
      </c>
      <c r="U957" s="20" t="n">
        <f aca="false">Total!J957</f>
        <v>45.86</v>
      </c>
      <c r="V957" s="17" t="str">
        <f aca="false">IFERROR(MATCH($A957,'Stock Exchange'!$A$5:$A$2450,0),"")</f>
        <v/>
      </c>
      <c r="W957" s="17" t="str">
        <f aca="false">IFERROR(MATCH($A957,Primary!$A$5:$A$2450,0),"")</f>
        <v/>
      </c>
    </row>
    <row r="958" customFormat="false" ht="15" hidden="false" customHeight="false" outlineLevel="0" collapsed="false">
      <c r="A958" s="16" t="n">
        <f aca="false">Total!A958</f>
        <v>38279</v>
      </c>
      <c r="B958" s="17" t="n">
        <f aca="false">YEAR(A958)</f>
        <v>2004</v>
      </c>
      <c r="C958" s="17" t="n">
        <f aca="false">MONTH(A958)</f>
        <v>10</v>
      </c>
      <c r="D958" s="6" t="str">
        <f aca="false">IF(MONTH(A958)&gt;=4,"FY "&amp;YEAR(A958)&amp;"-"&amp;RIGHT(YEAR(A958)+1,2),"FY "&amp;(YEAR(A958)-1)&amp;"-"&amp;RIGHT(YEAR(A958),2))</f>
        <v>FY 2004-05</v>
      </c>
      <c r="E958" s="6" t="str">
        <f aca="false">IF(AND(V958&lt;&gt;"",W958&lt;&gt;""),"Yes","No")</f>
        <v>No</v>
      </c>
      <c r="F958" s="18" t="n">
        <f aca="false">Total!F958</f>
        <v>617</v>
      </c>
      <c r="G958" s="18" t="n">
        <f aca="false">Total!G958</f>
        <v>505.9</v>
      </c>
      <c r="H958" s="18" t="n">
        <f aca="false">Total!H958</f>
        <v>111.2</v>
      </c>
      <c r="I958" s="18" t="n">
        <f aca="false">Total!I958</f>
        <v>24.3</v>
      </c>
      <c r="J958" s="18" t="str">
        <f aca="false">IF($V958="","",INDEX('Stock Exchange'!F$5:F$2450,$V958))</f>
        <v/>
      </c>
      <c r="K958" s="18" t="str">
        <f aca="false">IF($V958="","",INDEX('Stock Exchange'!G$5:G$2450,$V958))</f>
        <v/>
      </c>
      <c r="L958" s="18" t="str">
        <f aca="false">IF($V958="","",INDEX('Stock Exchange'!H$5:H$2450,$V958))</f>
        <v/>
      </c>
      <c r="M958" s="18" t="str">
        <f aca="false">IF($V958="","",INDEX('Stock Exchange'!I$5:I$2450,$V958))</f>
        <v/>
      </c>
      <c r="N958" s="18" t="str">
        <f aca="false">IF($W958="","",INDEX(Primary!F$5:F$2450,$W958))</f>
        <v/>
      </c>
      <c r="O958" s="18" t="str">
        <f aca="false">IF($W958="","",INDEX(Primary!G$5:G$2450,$W958))</f>
        <v/>
      </c>
      <c r="P958" s="18" t="str">
        <f aca="false">IF($W958="","",INDEX(Primary!H$5:H$2450,$W958))</f>
        <v/>
      </c>
      <c r="Q958" s="18" t="str">
        <f aca="false">IF($W958="","",INDEX(Primary!I$5:I$2450,$W958))</f>
        <v/>
      </c>
      <c r="R958" s="19" t="str">
        <f aca="false">IF($E958="Yes",L958+P958,"")</f>
        <v/>
      </c>
      <c r="S958" s="19" t="str">
        <f aca="false">IF($E958="Yes",H958-R958,"")</f>
        <v/>
      </c>
      <c r="T958" s="6" t="str">
        <f aca="false">IF($E958="Yes",IF(ROUND(ABS(S958),2)&lt;=$T$2,"OK","CHECK"),"n/a")</f>
        <v>n/a</v>
      </c>
      <c r="U958" s="20" t="n">
        <f aca="false">Total!J958</f>
        <v>45.83</v>
      </c>
      <c r="V958" s="17" t="str">
        <f aca="false">IFERROR(MATCH($A958,'Stock Exchange'!$A$5:$A$2450,0),"")</f>
        <v/>
      </c>
      <c r="W958" s="17" t="str">
        <f aca="false">IFERROR(MATCH($A958,Primary!$A$5:$A$2450,0),"")</f>
        <v/>
      </c>
    </row>
    <row r="959" customFormat="false" ht="15" hidden="false" customHeight="false" outlineLevel="0" collapsed="false">
      <c r="A959" s="16" t="n">
        <f aca="false">Total!A959</f>
        <v>38280</v>
      </c>
      <c r="B959" s="17" t="n">
        <f aca="false">YEAR(A959)</f>
        <v>2004</v>
      </c>
      <c r="C959" s="17" t="n">
        <f aca="false">MONTH(A959)</f>
        <v>10</v>
      </c>
      <c r="D959" s="6" t="str">
        <f aca="false">IF(MONTH(A959)&gt;=4,"FY "&amp;YEAR(A959)&amp;"-"&amp;RIGHT(YEAR(A959)+1,2),"FY "&amp;(YEAR(A959)-1)&amp;"-"&amp;RIGHT(YEAR(A959),2))</f>
        <v>FY 2004-05</v>
      </c>
      <c r="E959" s="6" t="str">
        <f aca="false">IF(AND(V959&lt;&gt;"",W959&lt;&gt;""),"Yes","No")</f>
        <v>No</v>
      </c>
      <c r="F959" s="18" t="n">
        <f aca="false">Total!F959</f>
        <v>848.2</v>
      </c>
      <c r="G959" s="18" t="n">
        <f aca="false">Total!G959</f>
        <v>765</v>
      </c>
      <c r="H959" s="18" t="n">
        <f aca="false">Total!H959</f>
        <v>83.1</v>
      </c>
      <c r="I959" s="18" t="n">
        <f aca="false">Total!I959</f>
        <v>18.1</v>
      </c>
      <c r="J959" s="18" t="str">
        <f aca="false">IF($V959="","",INDEX('Stock Exchange'!F$5:F$2450,$V959))</f>
        <v/>
      </c>
      <c r="K959" s="18" t="str">
        <f aca="false">IF($V959="","",INDEX('Stock Exchange'!G$5:G$2450,$V959))</f>
        <v/>
      </c>
      <c r="L959" s="18" t="str">
        <f aca="false">IF($V959="","",INDEX('Stock Exchange'!H$5:H$2450,$V959))</f>
        <v/>
      </c>
      <c r="M959" s="18" t="str">
        <f aca="false">IF($V959="","",INDEX('Stock Exchange'!I$5:I$2450,$V959))</f>
        <v/>
      </c>
      <c r="N959" s="18" t="str">
        <f aca="false">IF($W959="","",INDEX(Primary!F$5:F$2450,$W959))</f>
        <v/>
      </c>
      <c r="O959" s="18" t="str">
        <f aca="false">IF($W959="","",INDEX(Primary!G$5:G$2450,$W959))</f>
        <v/>
      </c>
      <c r="P959" s="18" t="str">
        <f aca="false">IF($W959="","",INDEX(Primary!H$5:H$2450,$W959))</f>
        <v/>
      </c>
      <c r="Q959" s="18" t="str">
        <f aca="false">IF($W959="","",INDEX(Primary!I$5:I$2450,$W959))</f>
        <v/>
      </c>
      <c r="R959" s="19" t="str">
        <f aca="false">IF($E959="Yes",L959+P959,"")</f>
        <v/>
      </c>
      <c r="S959" s="19" t="str">
        <f aca="false">IF($E959="Yes",H959-R959,"")</f>
        <v/>
      </c>
      <c r="T959" s="6" t="str">
        <f aca="false">IF($E959="Yes",IF(ROUND(ABS(S959),2)&lt;=$T$2,"OK","CHECK"),"n/a")</f>
        <v>n/a</v>
      </c>
      <c r="U959" s="20" t="n">
        <f aca="false">Total!J959</f>
        <v>45.83</v>
      </c>
      <c r="V959" s="17" t="str">
        <f aca="false">IFERROR(MATCH($A959,'Stock Exchange'!$A$5:$A$2450,0),"")</f>
        <v/>
      </c>
      <c r="W959" s="17" t="str">
        <f aca="false">IFERROR(MATCH($A959,Primary!$A$5:$A$2450,0),"")</f>
        <v/>
      </c>
    </row>
    <row r="960" customFormat="false" ht="15" hidden="false" customHeight="false" outlineLevel="0" collapsed="false">
      <c r="A960" s="16" t="n">
        <f aca="false">Total!A960</f>
        <v>38281</v>
      </c>
      <c r="B960" s="17" t="n">
        <f aca="false">YEAR(A960)</f>
        <v>2004</v>
      </c>
      <c r="C960" s="17" t="n">
        <f aca="false">MONTH(A960)</f>
        <v>10</v>
      </c>
      <c r="D960" s="6" t="str">
        <f aca="false">IF(MONTH(A960)&gt;=4,"FY "&amp;YEAR(A960)&amp;"-"&amp;RIGHT(YEAR(A960)+1,2),"FY "&amp;(YEAR(A960)-1)&amp;"-"&amp;RIGHT(YEAR(A960),2))</f>
        <v>FY 2004-05</v>
      </c>
      <c r="E960" s="6" t="str">
        <f aca="false">IF(AND(V960&lt;&gt;"",W960&lt;&gt;""),"Yes","No")</f>
        <v>No</v>
      </c>
      <c r="F960" s="18" t="n">
        <f aca="false">Total!F960</f>
        <v>810.1</v>
      </c>
      <c r="G960" s="18" t="n">
        <f aca="false">Total!G960</f>
        <v>823.1</v>
      </c>
      <c r="H960" s="18" t="n">
        <f aca="false">Total!H960</f>
        <v>-13.1</v>
      </c>
      <c r="I960" s="18" t="n">
        <f aca="false">Total!I960</f>
        <v>-2.9</v>
      </c>
      <c r="J960" s="18" t="str">
        <f aca="false">IF($V960="","",INDEX('Stock Exchange'!F$5:F$2450,$V960))</f>
        <v/>
      </c>
      <c r="K960" s="18" t="str">
        <f aca="false">IF($V960="","",INDEX('Stock Exchange'!G$5:G$2450,$V960))</f>
        <v/>
      </c>
      <c r="L960" s="18" t="str">
        <f aca="false">IF($V960="","",INDEX('Stock Exchange'!H$5:H$2450,$V960))</f>
        <v/>
      </c>
      <c r="M960" s="18" t="str">
        <f aca="false">IF($V960="","",INDEX('Stock Exchange'!I$5:I$2450,$V960))</f>
        <v/>
      </c>
      <c r="N960" s="18" t="str">
        <f aca="false">IF($W960="","",INDEX(Primary!F$5:F$2450,$W960))</f>
        <v/>
      </c>
      <c r="O960" s="18" t="str">
        <f aca="false">IF($W960="","",INDEX(Primary!G$5:G$2450,$W960))</f>
        <v/>
      </c>
      <c r="P960" s="18" t="str">
        <f aca="false">IF($W960="","",INDEX(Primary!H$5:H$2450,$W960))</f>
        <v/>
      </c>
      <c r="Q960" s="18" t="str">
        <f aca="false">IF($W960="","",INDEX(Primary!I$5:I$2450,$W960))</f>
        <v/>
      </c>
      <c r="R960" s="19" t="str">
        <f aca="false">IF($E960="Yes",L960+P960,"")</f>
        <v/>
      </c>
      <c r="S960" s="19" t="str">
        <f aca="false">IF($E960="Yes",H960-R960,"")</f>
        <v/>
      </c>
      <c r="T960" s="6" t="str">
        <f aca="false">IF($E960="Yes",IF(ROUND(ABS(S960),2)&lt;=$T$2,"OK","CHECK"),"n/a")</f>
        <v>n/a</v>
      </c>
      <c r="U960" s="20" t="n">
        <f aca="false">Total!J960</f>
        <v>45.79</v>
      </c>
      <c r="V960" s="17" t="str">
        <f aca="false">IFERROR(MATCH($A960,'Stock Exchange'!$A$5:$A$2450,0),"")</f>
        <v/>
      </c>
      <c r="W960" s="17" t="str">
        <f aca="false">IFERROR(MATCH($A960,Primary!$A$5:$A$2450,0),"")</f>
        <v/>
      </c>
    </row>
    <row r="961" customFormat="false" ht="15" hidden="false" customHeight="false" outlineLevel="0" collapsed="false">
      <c r="A961" s="16" t="n">
        <f aca="false">Total!A961</f>
        <v>38285</v>
      </c>
      <c r="B961" s="17" t="n">
        <f aca="false">YEAR(A961)</f>
        <v>2004</v>
      </c>
      <c r="C961" s="17" t="n">
        <f aca="false">MONTH(A961)</f>
        <v>10</v>
      </c>
      <c r="D961" s="6" t="str">
        <f aca="false">IF(MONTH(A961)&gt;=4,"FY "&amp;YEAR(A961)&amp;"-"&amp;RIGHT(YEAR(A961)+1,2),"FY "&amp;(YEAR(A961)-1)&amp;"-"&amp;RIGHT(YEAR(A961),2))</f>
        <v>FY 2004-05</v>
      </c>
      <c r="E961" s="6" t="str">
        <f aca="false">IF(AND(V961&lt;&gt;"",W961&lt;&gt;""),"Yes","No")</f>
        <v>No</v>
      </c>
      <c r="F961" s="18" t="n">
        <f aca="false">Total!F961</f>
        <v>606.5</v>
      </c>
      <c r="G961" s="18" t="n">
        <f aca="false">Total!G961</f>
        <v>777.5</v>
      </c>
      <c r="H961" s="18" t="n">
        <f aca="false">Total!H961</f>
        <v>-171</v>
      </c>
      <c r="I961" s="18" t="n">
        <f aca="false">Total!I961</f>
        <v>-37.4</v>
      </c>
      <c r="J961" s="18" t="str">
        <f aca="false">IF($V961="","",INDEX('Stock Exchange'!F$5:F$2450,$V961))</f>
        <v/>
      </c>
      <c r="K961" s="18" t="str">
        <f aca="false">IF($V961="","",INDEX('Stock Exchange'!G$5:G$2450,$V961))</f>
        <v/>
      </c>
      <c r="L961" s="18" t="str">
        <f aca="false">IF($V961="","",INDEX('Stock Exchange'!H$5:H$2450,$V961))</f>
        <v/>
      </c>
      <c r="M961" s="18" t="str">
        <f aca="false">IF($V961="","",INDEX('Stock Exchange'!I$5:I$2450,$V961))</f>
        <v/>
      </c>
      <c r="N961" s="18" t="str">
        <f aca="false">IF($W961="","",INDEX(Primary!F$5:F$2450,$W961))</f>
        <v/>
      </c>
      <c r="O961" s="18" t="str">
        <f aca="false">IF($W961="","",INDEX(Primary!G$5:G$2450,$W961))</f>
        <v/>
      </c>
      <c r="P961" s="18" t="str">
        <f aca="false">IF($W961="","",INDEX(Primary!H$5:H$2450,$W961))</f>
        <v/>
      </c>
      <c r="Q961" s="18" t="str">
        <f aca="false">IF($W961="","",INDEX(Primary!I$5:I$2450,$W961))</f>
        <v/>
      </c>
      <c r="R961" s="19" t="str">
        <f aca="false">IF($E961="Yes",L961+P961,"")</f>
        <v/>
      </c>
      <c r="S961" s="19" t="str">
        <f aca="false">IF($E961="Yes",H961-R961,"")</f>
        <v/>
      </c>
      <c r="T961" s="6" t="str">
        <f aca="false">IF($E961="Yes",IF(ROUND(ABS(S961),2)&lt;=$T$2,"OK","CHECK"),"n/a")</f>
        <v>n/a</v>
      </c>
      <c r="U961" s="20" t="n">
        <f aca="false">Total!J961</f>
        <v>45.77</v>
      </c>
      <c r="V961" s="17" t="str">
        <f aca="false">IFERROR(MATCH($A961,'Stock Exchange'!$A$5:$A$2450,0),"")</f>
        <v/>
      </c>
      <c r="W961" s="17" t="str">
        <f aca="false">IFERROR(MATCH($A961,Primary!$A$5:$A$2450,0),"")</f>
        <v/>
      </c>
    </row>
    <row r="962" customFormat="false" ht="15" hidden="false" customHeight="false" outlineLevel="0" collapsed="false">
      <c r="A962" s="16" t="n">
        <f aca="false">Total!A962</f>
        <v>38286</v>
      </c>
      <c r="B962" s="17" t="n">
        <f aca="false">YEAR(A962)</f>
        <v>2004</v>
      </c>
      <c r="C962" s="17" t="n">
        <f aca="false">MONTH(A962)</f>
        <v>10</v>
      </c>
      <c r="D962" s="6" t="str">
        <f aca="false">IF(MONTH(A962)&gt;=4,"FY "&amp;YEAR(A962)&amp;"-"&amp;RIGHT(YEAR(A962)+1,2),"FY "&amp;(YEAR(A962)-1)&amp;"-"&amp;RIGHT(YEAR(A962),2))</f>
        <v>FY 2004-05</v>
      </c>
      <c r="E962" s="6" t="str">
        <f aca="false">IF(AND(V962&lt;&gt;"",W962&lt;&gt;""),"Yes","No")</f>
        <v>No</v>
      </c>
      <c r="F962" s="18" t="n">
        <f aca="false">Total!F962</f>
        <v>791.8</v>
      </c>
      <c r="G962" s="18" t="n">
        <f aca="false">Total!G962</f>
        <v>713.9</v>
      </c>
      <c r="H962" s="18" t="n">
        <f aca="false">Total!H962</f>
        <v>77.9</v>
      </c>
      <c r="I962" s="18" t="n">
        <f aca="false">Total!I962</f>
        <v>17.1</v>
      </c>
      <c r="J962" s="18" t="str">
        <f aca="false">IF($V962="","",INDEX('Stock Exchange'!F$5:F$2450,$V962))</f>
        <v/>
      </c>
      <c r="K962" s="18" t="str">
        <f aca="false">IF($V962="","",INDEX('Stock Exchange'!G$5:G$2450,$V962))</f>
        <v/>
      </c>
      <c r="L962" s="18" t="str">
        <f aca="false">IF($V962="","",INDEX('Stock Exchange'!H$5:H$2450,$V962))</f>
        <v/>
      </c>
      <c r="M962" s="18" t="str">
        <f aca="false">IF($V962="","",INDEX('Stock Exchange'!I$5:I$2450,$V962))</f>
        <v/>
      </c>
      <c r="N962" s="18" t="str">
        <f aca="false">IF($W962="","",INDEX(Primary!F$5:F$2450,$W962))</f>
        <v/>
      </c>
      <c r="O962" s="18" t="str">
        <f aca="false">IF($W962="","",INDEX(Primary!G$5:G$2450,$W962))</f>
        <v/>
      </c>
      <c r="P962" s="18" t="str">
        <f aca="false">IF($W962="","",INDEX(Primary!H$5:H$2450,$W962))</f>
        <v/>
      </c>
      <c r="Q962" s="18" t="str">
        <f aca="false">IF($W962="","",INDEX(Primary!I$5:I$2450,$W962))</f>
        <v/>
      </c>
      <c r="R962" s="19" t="str">
        <f aca="false">IF($E962="Yes",L962+P962,"")</f>
        <v/>
      </c>
      <c r="S962" s="19" t="str">
        <f aca="false">IF($E962="Yes",H962-R962,"")</f>
        <v/>
      </c>
      <c r="T962" s="6" t="str">
        <f aca="false">IF($E962="Yes",IF(ROUND(ABS(S962),2)&lt;=$T$2,"OK","CHECK"),"n/a")</f>
        <v>n/a</v>
      </c>
      <c r="U962" s="20" t="n">
        <f aca="false">Total!J962</f>
        <v>45.65</v>
      </c>
      <c r="V962" s="17" t="str">
        <f aca="false">IFERROR(MATCH($A962,'Stock Exchange'!$A$5:$A$2450,0),"")</f>
        <v/>
      </c>
      <c r="W962" s="17" t="str">
        <f aca="false">IFERROR(MATCH($A962,Primary!$A$5:$A$2450,0),"")</f>
        <v/>
      </c>
    </row>
    <row r="963" customFormat="false" ht="15" hidden="false" customHeight="false" outlineLevel="0" collapsed="false">
      <c r="A963" s="16" t="n">
        <f aca="false">Total!A963</f>
        <v>38287</v>
      </c>
      <c r="B963" s="17" t="n">
        <f aca="false">YEAR(A963)</f>
        <v>2004</v>
      </c>
      <c r="C963" s="17" t="n">
        <f aca="false">MONTH(A963)</f>
        <v>10</v>
      </c>
      <c r="D963" s="6" t="str">
        <f aca="false">IF(MONTH(A963)&gt;=4,"FY "&amp;YEAR(A963)&amp;"-"&amp;RIGHT(YEAR(A963)+1,2),"FY "&amp;(YEAR(A963)-1)&amp;"-"&amp;RIGHT(YEAR(A963),2))</f>
        <v>FY 2004-05</v>
      </c>
      <c r="E963" s="6" t="str">
        <f aca="false">IF(AND(V963&lt;&gt;"",W963&lt;&gt;""),"Yes","No")</f>
        <v>No</v>
      </c>
      <c r="F963" s="18" t="n">
        <f aca="false">Total!F963</f>
        <v>738</v>
      </c>
      <c r="G963" s="18" t="n">
        <f aca="false">Total!G963</f>
        <v>647.9</v>
      </c>
      <c r="H963" s="18" t="n">
        <f aca="false">Total!H963</f>
        <v>90.1</v>
      </c>
      <c r="I963" s="18" t="n">
        <f aca="false">Total!I963</f>
        <v>19.7</v>
      </c>
      <c r="J963" s="18" t="str">
        <f aca="false">IF($V963="","",INDEX('Stock Exchange'!F$5:F$2450,$V963))</f>
        <v/>
      </c>
      <c r="K963" s="18" t="str">
        <f aca="false">IF($V963="","",INDEX('Stock Exchange'!G$5:G$2450,$V963))</f>
        <v/>
      </c>
      <c r="L963" s="18" t="str">
        <f aca="false">IF($V963="","",INDEX('Stock Exchange'!H$5:H$2450,$V963))</f>
        <v/>
      </c>
      <c r="M963" s="18" t="str">
        <f aca="false">IF($V963="","",INDEX('Stock Exchange'!I$5:I$2450,$V963))</f>
        <v/>
      </c>
      <c r="N963" s="18" t="str">
        <f aca="false">IF($W963="","",INDEX(Primary!F$5:F$2450,$W963))</f>
        <v/>
      </c>
      <c r="O963" s="18" t="str">
        <f aca="false">IF($W963="","",INDEX(Primary!G$5:G$2450,$W963))</f>
        <v/>
      </c>
      <c r="P963" s="18" t="str">
        <f aca="false">IF($W963="","",INDEX(Primary!H$5:H$2450,$W963))</f>
        <v/>
      </c>
      <c r="Q963" s="18" t="str">
        <f aca="false">IF($W963="","",INDEX(Primary!I$5:I$2450,$W963))</f>
        <v/>
      </c>
      <c r="R963" s="19" t="str">
        <f aca="false">IF($E963="Yes",L963+P963,"")</f>
        <v/>
      </c>
      <c r="S963" s="19" t="str">
        <f aca="false">IF($E963="Yes",H963-R963,"")</f>
        <v/>
      </c>
      <c r="T963" s="6" t="str">
        <f aca="false">IF($E963="Yes",IF(ROUND(ABS(S963),2)&lt;=$T$2,"OK","CHECK"),"n/a")</f>
        <v>n/a</v>
      </c>
      <c r="U963" s="20" t="n">
        <f aca="false">Total!J963</f>
        <v>45.66</v>
      </c>
      <c r="V963" s="17" t="str">
        <f aca="false">IFERROR(MATCH($A963,'Stock Exchange'!$A$5:$A$2450,0),"")</f>
        <v/>
      </c>
      <c r="W963" s="17" t="str">
        <f aca="false">IFERROR(MATCH($A963,Primary!$A$5:$A$2450,0),"")</f>
        <v/>
      </c>
    </row>
    <row r="964" customFormat="false" ht="15" hidden="false" customHeight="false" outlineLevel="0" collapsed="false">
      <c r="A964" s="16" t="n">
        <f aca="false">Total!A964</f>
        <v>38288</v>
      </c>
      <c r="B964" s="17" t="n">
        <f aca="false">YEAR(A964)</f>
        <v>2004</v>
      </c>
      <c r="C964" s="17" t="n">
        <f aca="false">MONTH(A964)</f>
        <v>10</v>
      </c>
      <c r="D964" s="6" t="str">
        <f aca="false">IF(MONTH(A964)&gt;=4,"FY "&amp;YEAR(A964)&amp;"-"&amp;RIGHT(YEAR(A964)+1,2),"FY "&amp;(YEAR(A964)-1)&amp;"-"&amp;RIGHT(YEAR(A964),2))</f>
        <v>FY 2004-05</v>
      </c>
      <c r="E964" s="6" t="str">
        <f aca="false">IF(AND(V964&lt;&gt;"",W964&lt;&gt;""),"Yes","No")</f>
        <v>No</v>
      </c>
      <c r="F964" s="18" t="n">
        <f aca="false">Total!F964</f>
        <v>876</v>
      </c>
      <c r="G964" s="18" t="n">
        <f aca="false">Total!G964</f>
        <v>804.3</v>
      </c>
      <c r="H964" s="18" t="n">
        <f aca="false">Total!H964</f>
        <v>71.6</v>
      </c>
      <c r="I964" s="18" t="n">
        <f aca="false">Total!I964</f>
        <v>15.7</v>
      </c>
      <c r="J964" s="18" t="str">
        <f aca="false">IF($V964="","",INDEX('Stock Exchange'!F$5:F$2450,$V964))</f>
        <v/>
      </c>
      <c r="K964" s="18" t="str">
        <f aca="false">IF($V964="","",INDEX('Stock Exchange'!G$5:G$2450,$V964))</f>
        <v/>
      </c>
      <c r="L964" s="18" t="str">
        <f aca="false">IF($V964="","",INDEX('Stock Exchange'!H$5:H$2450,$V964))</f>
        <v/>
      </c>
      <c r="M964" s="18" t="str">
        <f aca="false">IF($V964="","",INDEX('Stock Exchange'!I$5:I$2450,$V964))</f>
        <v/>
      </c>
      <c r="N964" s="18" t="str">
        <f aca="false">IF($W964="","",INDEX(Primary!F$5:F$2450,$W964))</f>
        <v/>
      </c>
      <c r="O964" s="18" t="str">
        <f aca="false">IF($W964="","",INDEX(Primary!G$5:G$2450,$W964))</f>
        <v/>
      </c>
      <c r="P964" s="18" t="str">
        <f aca="false">IF($W964="","",INDEX(Primary!H$5:H$2450,$W964))</f>
        <v/>
      </c>
      <c r="Q964" s="18" t="str">
        <f aca="false">IF($W964="","",INDEX(Primary!I$5:I$2450,$W964))</f>
        <v/>
      </c>
      <c r="R964" s="19" t="str">
        <f aca="false">IF($E964="Yes",L964+P964,"")</f>
        <v/>
      </c>
      <c r="S964" s="19" t="str">
        <f aca="false">IF($E964="Yes",H964-R964,"")</f>
        <v/>
      </c>
      <c r="T964" s="6" t="str">
        <f aca="false">IF($E964="Yes",IF(ROUND(ABS(S964),2)&lt;=$T$2,"OK","CHECK"),"n/a")</f>
        <v>n/a</v>
      </c>
      <c r="U964" s="20" t="n">
        <f aca="false">Total!J964</f>
        <v>45.72</v>
      </c>
      <c r="V964" s="17" t="str">
        <f aca="false">IFERROR(MATCH($A964,'Stock Exchange'!$A$5:$A$2450,0),"")</f>
        <v/>
      </c>
      <c r="W964" s="17" t="str">
        <f aca="false">IFERROR(MATCH($A964,Primary!$A$5:$A$2450,0),"")</f>
        <v/>
      </c>
    </row>
    <row r="965" customFormat="false" ht="15" hidden="false" customHeight="false" outlineLevel="0" collapsed="false">
      <c r="A965" s="16" t="n">
        <f aca="false">Total!A965</f>
        <v>38289</v>
      </c>
      <c r="B965" s="17" t="n">
        <f aca="false">YEAR(A965)</f>
        <v>2004</v>
      </c>
      <c r="C965" s="17" t="n">
        <f aca="false">MONTH(A965)</f>
        <v>10</v>
      </c>
      <c r="D965" s="6" t="str">
        <f aca="false">IF(MONTH(A965)&gt;=4,"FY "&amp;YEAR(A965)&amp;"-"&amp;RIGHT(YEAR(A965)+1,2),"FY "&amp;(YEAR(A965)-1)&amp;"-"&amp;RIGHT(YEAR(A965),2))</f>
        <v>FY 2004-05</v>
      </c>
      <c r="E965" s="6" t="str">
        <f aca="false">IF(AND(V965&lt;&gt;"",W965&lt;&gt;""),"Yes","No")</f>
        <v>No</v>
      </c>
      <c r="F965" s="18" t="n">
        <f aca="false">Total!F965</f>
        <v>2014</v>
      </c>
      <c r="G965" s="18" t="n">
        <f aca="false">Total!G965</f>
        <v>1097.9</v>
      </c>
      <c r="H965" s="18" t="n">
        <f aca="false">Total!H965</f>
        <v>916.2</v>
      </c>
      <c r="I965" s="18" t="n">
        <f aca="false">Total!I965</f>
        <v>201.1</v>
      </c>
      <c r="J965" s="18" t="str">
        <f aca="false">IF($V965="","",INDEX('Stock Exchange'!F$5:F$2450,$V965))</f>
        <v/>
      </c>
      <c r="K965" s="18" t="str">
        <f aca="false">IF($V965="","",INDEX('Stock Exchange'!G$5:G$2450,$V965))</f>
        <v/>
      </c>
      <c r="L965" s="18" t="str">
        <f aca="false">IF($V965="","",INDEX('Stock Exchange'!H$5:H$2450,$V965))</f>
        <v/>
      </c>
      <c r="M965" s="18" t="str">
        <f aca="false">IF($V965="","",INDEX('Stock Exchange'!I$5:I$2450,$V965))</f>
        <v/>
      </c>
      <c r="N965" s="18" t="str">
        <f aca="false">IF($W965="","",INDEX(Primary!F$5:F$2450,$W965))</f>
        <v/>
      </c>
      <c r="O965" s="18" t="str">
        <f aca="false">IF($W965="","",INDEX(Primary!G$5:G$2450,$W965))</f>
        <v/>
      </c>
      <c r="P965" s="18" t="str">
        <f aca="false">IF($W965="","",INDEX(Primary!H$5:H$2450,$W965))</f>
        <v/>
      </c>
      <c r="Q965" s="18" t="str">
        <f aca="false">IF($W965="","",INDEX(Primary!I$5:I$2450,$W965))</f>
        <v/>
      </c>
      <c r="R965" s="19" t="str">
        <f aca="false">IF($E965="Yes",L965+P965,"")</f>
        <v/>
      </c>
      <c r="S965" s="19" t="str">
        <f aca="false">IF($E965="Yes",H965-R965,"")</f>
        <v/>
      </c>
      <c r="T965" s="6" t="str">
        <f aca="false">IF($E965="Yes",IF(ROUND(ABS(S965),2)&lt;=$T$2,"OK","CHECK"),"n/a")</f>
        <v>n/a</v>
      </c>
      <c r="U965" s="20" t="n">
        <f aca="false">Total!J965</f>
        <v>45.56</v>
      </c>
      <c r="V965" s="17" t="str">
        <f aca="false">IFERROR(MATCH($A965,'Stock Exchange'!$A$5:$A$2450,0),"")</f>
        <v/>
      </c>
      <c r="W965" s="17" t="str">
        <f aca="false">IFERROR(MATCH($A965,Primary!$A$5:$A$2450,0),"")</f>
        <v/>
      </c>
    </row>
    <row r="966" customFormat="false" ht="15" hidden="false" customHeight="false" outlineLevel="0" collapsed="false">
      <c r="A966" s="16" t="n">
        <f aca="false">Total!A966</f>
        <v>38292</v>
      </c>
      <c r="B966" s="17" t="n">
        <f aca="false">YEAR(A966)</f>
        <v>2004</v>
      </c>
      <c r="C966" s="17" t="n">
        <f aca="false">MONTH(A966)</f>
        <v>11</v>
      </c>
      <c r="D966" s="6" t="str">
        <f aca="false">IF(MONTH(A966)&gt;=4,"FY "&amp;YEAR(A966)&amp;"-"&amp;RIGHT(YEAR(A966)+1,2),"FY "&amp;(YEAR(A966)-1)&amp;"-"&amp;RIGHT(YEAR(A966),2))</f>
        <v>FY 2004-05</v>
      </c>
      <c r="E966" s="6" t="str">
        <f aca="false">IF(AND(V966&lt;&gt;"",W966&lt;&gt;""),"Yes","No")</f>
        <v>No</v>
      </c>
      <c r="F966" s="18" t="n">
        <f aca="false">Total!F966</f>
        <v>1737.4</v>
      </c>
      <c r="G966" s="18" t="n">
        <f aca="false">Total!G966</f>
        <v>542.3</v>
      </c>
      <c r="H966" s="18" t="n">
        <f aca="false">Total!H966</f>
        <v>1195.1</v>
      </c>
      <c r="I966" s="18" t="n">
        <f aca="false">Total!I966</f>
        <v>262.9</v>
      </c>
      <c r="J966" s="18" t="str">
        <f aca="false">IF($V966="","",INDEX('Stock Exchange'!F$5:F$2450,$V966))</f>
        <v/>
      </c>
      <c r="K966" s="18" t="str">
        <f aca="false">IF($V966="","",INDEX('Stock Exchange'!G$5:G$2450,$V966))</f>
        <v/>
      </c>
      <c r="L966" s="18" t="str">
        <f aca="false">IF($V966="","",INDEX('Stock Exchange'!H$5:H$2450,$V966))</f>
        <v/>
      </c>
      <c r="M966" s="18" t="str">
        <f aca="false">IF($V966="","",INDEX('Stock Exchange'!I$5:I$2450,$V966))</f>
        <v/>
      </c>
      <c r="N966" s="18" t="str">
        <f aca="false">IF($W966="","",INDEX(Primary!F$5:F$2450,$W966))</f>
        <v/>
      </c>
      <c r="O966" s="18" t="str">
        <f aca="false">IF($W966="","",INDEX(Primary!G$5:G$2450,$W966))</f>
        <v/>
      </c>
      <c r="P966" s="18" t="str">
        <f aca="false">IF($W966="","",INDEX(Primary!H$5:H$2450,$W966))</f>
        <v/>
      </c>
      <c r="Q966" s="18" t="str">
        <f aca="false">IF($W966="","",INDEX(Primary!I$5:I$2450,$W966))</f>
        <v/>
      </c>
      <c r="R966" s="19" t="str">
        <f aca="false">IF($E966="Yes",L966+P966,"")</f>
        <v/>
      </c>
      <c r="S966" s="19" t="str">
        <f aca="false">IF($E966="Yes",H966-R966,"")</f>
        <v/>
      </c>
      <c r="T966" s="6" t="str">
        <f aca="false">IF($E966="Yes",IF(ROUND(ABS(S966),2)&lt;=$T$2,"OK","CHECK"),"n/a")</f>
        <v>n/a</v>
      </c>
      <c r="U966" s="20" t="n">
        <f aca="false">Total!J966</f>
        <v>45.45</v>
      </c>
      <c r="V966" s="17" t="str">
        <f aca="false">IFERROR(MATCH($A966,'Stock Exchange'!$A$5:$A$2450,0),"")</f>
        <v/>
      </c>
      <c r="W966" s="17" t="str">
        <f aca="false">IFERROR(MATCH($A966,Primary!$A$5:$A$2450,0),"")</f>
        <v/>
      </c>
    </row>
    <row r="967" customFormat="false" ht="15" hidden="false" customHeight="false" outlineLevel="0" collapsed="false">
      <c r="A967" s="16" t="n">
        <f aca="false">Total!A967</f>
        <v>38293</v>
      </c>
      <c r="B967" s="17" t="n">
        <f aca="false">YEAR(A967)</f>
        <v>2004</v>
      </c>
      <c r="C967" s="17" t="n">
        <f aca="false">MONTH(A967)</f>
        <v>11</v>
      </c>
      <c r="D967" s="6" t="str">
        <f aca="false">IF(MONTH(A967)&gt;=4,"FY "&amp;YEAR(A967)&amp;"-"&amp;RIGHT(YEAR(A967)+1,2),"FY "&amp;(YEAR(A967)-1)&amp;"-"&amp;RIGHT(YEAR(A967),2))</f>
        <v>FY 2004-05</v>
      </c>
      <c r="E967" s="6" t="str">
        <f aca="false">IF(AND(V967&lt;&gt;"",W967&lt;&gt;""),"Yes","No")</f>
        <v>No</v>
      </c>
      <c r="F967" s="18" t="n">
        <f aca="false">Total!F967</f>
        <v>523.3</v>
      </c>
      <c r="G967" s="18" t="n">
        <f aca="false">Total!G967</f>
        <v>391.4</v>
      </c>
      <c r="H967" s="18" t="n">
        <f aca="false">Total!H967</f>
        <v>131.8</v>
      </c>
      <c r="I967" s="18" t="n">
        <f aca="false">Total!I967</f>
        <v>29</v>
      </c>
      <c r="J967" s="18" t="str">
        <f aca="false">IF($V967="","",INDEX('Stock Exchange'!F$5:F$2450,$V967))</f>
        <v/>
      </c>
      <c r="K967" s="18" t="str">
        <f aca="false">IF($V967="","",INDEX('Stock Exchange'!G$5:G$2450,$V967))</f>
        <v/>
      </c>
      <c r="L967" s="18" t="str">
        <f aca="false">IF($V967="","",INDEX('Stock Exchange'!H$5:H$2450,$V967))</f>
        <v/>
      </c>
      <c r="M967" s="18" t="str">
        <f aca="false">IF($V967="","",INDEX('Stock Exchange'!I$5:I$2450,$V967))</f>
        <v/>
      </c>
      <c r="N967" s="18" t="str">
        <f aca="false">IF($W967="","",INDEX(Primary!F$5:F$2450,$W967))</f>
        <v/>
      </c>
      <c r="O967" s="18" t="str">
        <f aca="false">IF($W967="","",INDEX(Primary!G$5:G$2450,$W967))</f>
        <v/>
      </c>
      <c r="P967" s="18" t="str">
        <f aca="false">IF($W967="","",INDEX(Primary!H$5:H$2450,$W967))</f>
        <v/>
      </c>
      <c r="Q967" s="18" t="str">
        <f aca="false">IF($W967="","",INDEX(Primary!I$5:I$2450,$W967))</f>
        <v/>
      </c>
      <c r="R967" s="19" t="str">
        <f aca="false">IF($E967="Yes",L967+P967,"")</f>
        <v/>
      </c>
      <c r="S967" s="19" t="str">
        <f aca="false">IF($E967="Yes",H967-R967,"")</f>
        <v/>
      </c>
      <c r="T967" s="6" t="str">
        <f aca="false">IF($E967="Yes",IF(ROUND(ABS(S967),2)&lt;=$T$2,"OK","CHECK"),"n/a")</f>
        <v>n/a</v>
      </c>
      <c r="U967" s="20" t="n">
        <f aca="false">Total!J967</f>
        <v>45.41</v>
      </c>
      <c r="V967" s="17" t="str">
        <f aca="false">IFERROR(MATCH($A967,'Stock Exchange'!$A$5:$A$2450,0),"")</f>
        <v/>
      </c>
      <c r="W967" s="17" t="str">
        <f aca="false">IFERROR(MATCH($A967,Primary!$A$5:$A$2450,0),"")</f>
        <v/>
      </c>
    </row>
    <row r="968" customFormat="false" ht="15" hidden="false" customHeight="false" outlineLevel="0" collapsed="false">
      <c r="A968" s="16" t="n">
        <f aca="false">Total!A968</f>
        <v>38294</v>
      </c>
      <c r="B968" s="17" t="n">
        <f aca="false">YEAR(A968)</f>
        <v>2004</v>
      </c>
      <c r="C968" s="17" t="n">
        <f aca="false">MONTH(A968)</f>
        <v>11</v>
      </c>
      <c r="D968" s="6" t="str">
        <f aca="false">IF(MONTH(A968)&gt;=4,"FY "&amp;YEAR(A968)&amp;"-"&amp;RIGHT(YEAR(A968)+1,2),"FY "&amp;(YEAR(A968)-1)&amp;"-"&amp;RIGHT(YEAR(A968),2))</f>
        <v>FY 2004-05</v>
      </c>
      <c r="E968" s="6" t="str">
        <f aca="false">IF(AND(V968&lt;&gt;"",W968&lt;&gt;""),"Yes","No")</f>
        <v>No</v>
      </c>
      <c r="F968" s="18" t="n">
        <f aca="false">Total!F968</f>
        <v>520.4</v>
      </c>
      <c r="G968" s="18" t="n">
        <f aca="false">Total!G968</f>
        <v>499.1</v>
      </c>
      <c r="H968" s="18" t="n">
        <f aca="false">Total!H968</f>
        <v>21.3</v>
      </c>
      <c r="I968" s="18" t="n">
        <f aca="false">Total!I968</f>
        <v>4.7</v>
      </c>
      <c r="J968" s="18" t="str">
        <f aca="false">IF($V968="","",INDEX('Stock Exchange'!F$5:F$2450,$V968))</f>
        <v/>
      </c>
      <c r="K968" s="18" t="str">
        <f aca="false">IF($V968="","",INDEX('Stock Exchange'!G$5:G$2450,$V968))</f>
        <v/>
      </c>
      <c r="L968" s="18" t="str">
        <f aca="false">IF($V968="","",INDEX('Stock Exchange'!H$5:H$2450,$V968))</f>
        <v/>
      </c>
      <c r="M968" s="18" t="str">
        <f aca="false">IF($V968="","",INDEX('Stock Exchange'!I$5:I$2450,$V968))</f>
        <v/>
      </c>
      <c r="N968" s="18" t="str">
        <f aca="false">IF($W968="","",INDEX(Primary!F$5:F$2450,$W968))</f>
        <v/>
      </c>
      <c r="O968" s="18" t="str">
        <f aca="false">IF($W968="","",INDEX(Primary!G$5:G$2450,$W968))</f>
        <v/>
      </c>
      <c r="P968" s="18" t="str">
        <f aca="false">IF($W968="","",INDEX(Primary!H$5:H$2450,$W968))</f>
        <v/>
      </c>
      <c r="Q968" s="18" t="str">
        <f aca="false">IF($W968="","",INDEX(Primary!I$5:I$2450,$W968))</f>
        <v/>
      </c>
      <c r="R968" s="19" t="str">
        <f aca="false">IF($E968="Yes",L968+P968,"")</f>
        <v/>
      </c>
      <c r="S968" s="19" t="str">
        <f aca="false">IF($E968="Yes",H968-R968,"")</f>
        <v/>
      </c>
      <c r="T968" s="6" t="str">
        <f aca="false">IF($E968="Yes",IF(ROUND(ABS(S968),2)&lt;=$T$2,"OK","CHECK"),"n/a")</f>
        <v>n/a</v>
      </c>
      <c r="U968" s="20" t="n">
        <f aca="false">Total!J968</f>
        <v>45.39</v>
      </c>
      <c r="V968" s="17" t="str">
        <f aca="false">IFERROR(MATCH($A968,'Stock Exchange'!$A$5:$A$2450,0),"")</f>
        <v/>
      </c>
      <c r="W968" s="17" t="str">
        <f aca="false">IFERROR(MATCH($A968,Primary!$A$5:$A$2450,0),"")</f>
        <v/>
      </c>
    </row>
    <row r="969" customFormat="false" ht="15" hidden="false" customHeight="false" outlineLevel="0" collapsed="false">
      <c r="A969" s="16" t="n">
        <f aca="false">Total!A969</f>
        <v>38295</v>
      </c>
      <c r="B969" s="17" t="n">
        <f aca="false">YEAR(A969)</f>
        <v>2004</v>
      </c>
      <c r="C969" s="17" t="n">
        <f aca="false">MONTH(A969)</f>
        <v>11</v>
      </c>
      <c r="D969" s="6" t="str">
        <f aca="false">IF(MONTH(A969)&gt;=4,"FY "&amp;YEAR(A969)&amp;"-"&amp;RIGHT(YEAR(A969)+1,2),"FY "&amp;(YEAR(A969)-1)&amp;"-"&amp;RIGHT(YEAR(A969),2))</f>
        <v>FY 2004-05</v>
      </c>
      <c r="E969" s="6" t="str">
        <f aca="false">IF(AND(V969&lt;&gt;"",W969&lt;&gt;""),"Yes","No")</f>
        <v>No</v>
      </c>
      <c r="F969" s="18" t="n">
        <f aca="false">Total!F969</f>
        <v>678.2</v>
      </c>
      <c r="G969" s="18" t="n">
        <f aca="false">Total!G969</f>
        <v>607.4</v>
      </c>
      <c r="H969" s="18" t="n">
        <f aca="false">Total!H969</f>
        <v>70.9</v>
      </c>
      <c r="I969" s="18" t="n">
        <f aca="false">Total!I969</f>
        <v>15.6</v>
      </c>
      <c r="J969" s="18" t="str">
        <f aca="false">IF($V969="","",INDEX('Stock Exchange'!F$5:F$2450,$V969))</f>
        <v/>
      </c>
      <c r="K969" s="18" t="str">
        <f aca="false">IF($V969="","",INDEX('Stock Exchange'!G$5:G$2450,$V969))</f>
        <v/>
      </c>
      <c r="L969" s="18" t="str">
        <f aca="false">IF($V969="","",INDEX('Stock Exchange'!H$5:H$2450,$V969))</f>
        <v/>
      </c>
      <c r="M969" s="18" t="str">
        <f aca="false">IF($V969="","",INDEX('Stock Exchange'!I$5:I$2450,$V969))</f>
        <v/>
      </c>
      <c r="N969" s="18" t="str">
        <f aca="false">IF($W969="","",INDEX(Primary!F$5:F$2450,$W969))</f>
        <v/>
      </c>
      <c r="O969" s="18" t="str">
        <f aca="false">IF($W969="","",INDEX(Primary!G$5:G$2450,$W969))</f>
        <v/>
      </c>
      <c r="P969" s="18" t="str">
        <f aca="false">IF($W969="","",INDEX(Primary!H$5:H$2450,$W969))</f>
        <v/>
      </c>
      <c r="Q969" s="18" t="str">
        <f aca="false">IF($W969="","",INDEX(Primary!I$5:I$2450,$W969))</f>
        <v/>
      </c>
      <c r="R969" s="19" t="str">
        <f aca="false">IF($E969="Yes",L969+P969,"")</f>
        <v/>
      </c>
      <c r="S969" s="19" t="str">
        <f aca="false">IF($E969="Yes",H969-R969,"")</f>
        <v/>
      </c>
      <c r="T969" s="6" t="str">
        <f aca="false">IF($E969="Yes",IF(ROUND(ABS(S969),2)&lt;=$T$2,"OK","CHECK"),"n/a")</f>
        <v>n/a</v>
      </c>
      <c r="U969" s="20" t="n">
        <f aca="false">Total!J969</f>
        <v>45.5</v>
      </c>
      <c r="V969" s="17" t="str">
        <f aca="false">IFERROR(MATCH($A969,'Stock Exchange'!$A$5:$A$2450,0),"")</f>
        <v/>
      </c>
      <c r="W969" s="17" t="str">
        <f aca="false">IFERROR(MATCH($A969,Primary!$A$5:$A$2450,0),"")</f>
        <v/>
      </c>
    </row>
    <row r="970" customFormat="false" ht="15" hidden="false" customHeight="false" outlineLevel="0" collapsed="false">
      <c r="A970" s="16" t="n">
        <f aca="false">Total!A970</f>
        <v>38296</v>
      </c>
      <c r="B970" s="17" t="n">
        <f aca="false">YEAR(A970)</f>
        <v>2004</v>
      </c>
      <c r="C970" s="17" t="n">
        <f aca="false">MONTH(A970)</f>
        <v>11</v>
      </c>
      <c r="D970" s="6" t="str">
        <f aca="false">IF(MONTH(A970)&gt;=4,"FY "&amp;YEAR(A970)&amp;"-"&amp;RIGHT(YEAR(A970)+1,2),"FY "&amp;(YEAR(A970)-1)&amp;"-"&amp;RIGHT(YEAR(A970),2))</f>
        <v>FY 2004-05</v>
      </c>
      <c r="E970" s="6" t="str">
        <f aca="false">IF(AND(V970&lt;&gt;"",W970&lt;&gt;""),"Yes","No")</f>
        <v>No</v>
      </c>
      <c r="F970" s="18" t="n">
        <f aca="false">Total!F970</f>
        <v>764.5</v>
      </c>
      <c r="G970" s="18" t="n">
        <f aca="false">Total!G970</f>
        <v>433.8</v>
      </c>
      <c r="H970" s="18" t="n">
        <f aca="false">Total!H970</f>
        <v>330.7</v>
      </c>
      <c r="I970" s="18" t="n">
        <f aca="false">Total!I970</f>
        <v>73</v>
      </c>
      <c r="J970" s="18" t="str">
        <f aca="false">IF($V970="","",INDEX('Stock Exchange'!F$5:F$2450,$V970))</f>
        <v/>
      </c>
      <c r="K970" s="18" t="str">
        <f aca="false">IF($V970="","",INDEX('Stock Exchange'!G$5:G$2450,$V970))</f>
        <v/>
      </c>
      <c r="L970" s="18" t="str">
        <f aca="false">IF($V970="","",INDEX('Stock Exchange'!H$5:H$2450,$V970))</f>
        <v/>
      </c>
      <c r="M970" s="18" t="str">
        <f aca="false">IF($V970="","",INDEX('Stock Exchange'!I$5:I$2450,$V970))</f>
        <v/>
      </c>
      <c r="N970" s="18" t="str">
        <f aca="false">IF($W970="","",INDEX(Primary!F$5:F$2450,$W970))</f>
        <v/>
      </c>
      <c r="O970" s="18" t="str">
        <f aca="false">IF($W970="","",INDEX(Primary!G$5:G$2450,$W970))</f>
        <v/>
      </c>
      <c r="P970" s="18" t="str">
        <f aca="false">IF($W970="","",INDEX(Primary!H$5:H$2450,$W970))</f>
        <v/>
      </c>
      <c r="Q970" s="18" t="str">
        <f aca="false">IF($W970="","",INDEX(Primary!I$5:I$2450,$W970))</f>
        <v/>
      </c>
      <c r="R970" s="19" t="str">
        <f aca="false">IF($E970="Yes",L970+P970,"")</f>
        <v/>
      </c>
      <c r="S970" s="19" t="str">
        <f aca="false">IF($E970="Yes",H970-R970,"")</f>
        <v/>
      </c>
      <c r="T970" s="6" t="str">
        <f aca="false">IF($E970="Yes",IF(ROUND(ABS(S970),2)&lt;=$T$2,"OK","CHECK"),"n/a")</f>
        <v>n/a</v>
      </c>
      <c r="U970" s="20" t="n">
        <f aca="false">Total!J970</f>
        <v>45.3</v>
      </c>
      <c r="V970" s="17" t="str">
        <f aca="false">IFERROR(MATCH($A970,'Stock Exchange'!$A$5:$A$2450,0),"")</f>
        <v/>
      </c>
      <c r="W970" s="17" t="str">
        <f aca="false">IFERROR(MATCH($A970,Primary!$A$5:$A$2450,0),"")</f>
        <v/>
      </c>
    </row>
    <row r="971" customFormat="false" ht="15" hidden="false" customHeight="false" outlineLevel="0" collapsed="false">
      <c r="A971" s="16" t="n">
        <f aca="false">Total!A971</f>
        <v>38299</v>
      </c>
      <c r="B971" s="17" t="n">
        <f aca="false">YEAR(A971)</f>
        <v>2004</v>
      </c>
      <c r="C971" s="17" t="n">
        <f aca="false">MONTH(A971)</f>
        <v>11</v>
      </c>
      <c r="D971" s="6" t="str">
        <f aca="false">IF(MONTH(A971)&gt;=4,"FY "&amp;YEAR(A971)&amp;"-"&amp;RIGHT(YEAR(A971)+1,2),"FY "&amp;(YEAR(A971)-1)&amp;"-"&amp;RIGHT(YEAR(A971),2))</f>
        <v>FY 2004-05</v>
      </c>
      <c r="E971" s="6" t="str">
        <f aca="false">IF(AND(V971&lt;&gt;"",W971&lt;&gt;""),"Yes","No")</f>
        <v>No</v>
      </c>
      <c r="F971" s="18" t="n">
        <f aca="false">Total!F971</f>
        <v>1606.1</v>
      </c>
      <c r="G971" s="18" t="n">
        <f aca="false">Total!G971</f>
        <v>1021</v>
      </c>
      <c r="H971" s="18" t="n">
        <f aca="false">Total!H971</f>
        <v>585</v>
      </c>
      <c r="I971" s="18" t="n">
        <f aca="false">Total!I971</f>
        <v>129.7</v>
      </c>
      <c r="J971" s="18" t="str">
        <f aca="false">IF($V971="","",INDEX('Stock Exchange'!F$5:F$2450,$V971))</f>
        <v/>
      </c>
      <c r="K971" s="18" t="str">
        <f aca="false">IF($V971="","",INDEX('Stock Exchange'!G$5:G$2450,$V971))</f>
        <v/>
      </c>
      <c r="L971" s="18" t="str">
        <f aca="false">IF($V971="","",INDEX('Stock Exchange'!H$5:H$2450,$V971))</f>
        <v/>
      </c>
      <c r="M971" s="18" t="str">
        <f aca="false">IF($V971="","",INDEX('Stock Exchange'!I$5:I$2450,$V971))</f>
        <v/>
      </c>
      <c r="N971" s="18" t="str">
        <f aca="false">IF($W971="","",INDEX(Primary!F$5:F$2450,$W971))</f>
        <v/>
      </c>
      <c r="O971" s="18" t="str">
        <f aca="false">IF($W971="","",INDEX(Primary!G$5:G$2450,$W971))</f>
        <v/>
      </c>
      <c r="P971" s="18" t="str">
        <f aca="false">IF($W971="","",INDEX(Primary!H$5:H$2450,$W971))</f>
        <v/>
      </c>
      <c r="Q971" s="18" t="str">
        <f aca="false">IF($W971="","",INDEX(Primary!I$5:I$2450,$W971))</f>
        <v/>
      </c>
      <c r="R971" s="19" t="str">
        <f aca="false">IF($E971="Yes",L971+P971,"")</f>
        <v/>
      </c>
      <c r="S971" s="19" t="str">
        <f aca="false">IF($E971="Yes",H971-R971,"")</f>
        <v/>
      </c>
      <c r="T971" s="6" t="str">
        <f aca="false">IF($E971="Yes",IF(ROUND(ABS(S971),2)&lt;=$T$2,"OK","CHECK"),"n/a")</f>
        <v>n/a</v>
      </c>
      <c r="U971" s="20" t="n">
        <f aca="false">Total!J971</f>
        <v>45.1</v>
      </c>
      <c r="V971" s="17" t="str">
        <f aca="false">IFERROR(MATCH($A971,'Stock Exchange'!$A$5:$A$2450,0),"")</f>
        <v/>
      </c>
      <c r="W971" s="17" t="str">
        <f aca="false">IFERROR(MATCH($A971,Primary!$A$5:$A$2450,0),"")</f>
        <v/>
      </c>
    </row>
    <row r="972" customFormat="false" ht="15" hidden="false" customHeight="false" outlineLevel="0" collapsed="false">
      <c r="A972" s="16" t="n">
        <f aca="false">Total!A972</f>
        <v>38300</v>
      </c>
      <c r="B972" s="17" t="n">
        <f aca="false">YEAR(A972)</f>
        <v>2004</v>
      </c>
      <c r="C972" s="17" t="n">
        <f aca="false">MONTH(A972)</f>
        <v>11</v>
      </c>
      <c r="D972" s="6" t="str">
        <f aca="false">IF(MONTH(A972)&gt;=4,"FY "&amp;YEAR(A972)&amp;"-"&amp;RIGHT(YEAR(A972)+1,2),"FY "&amp;(YEAR(A972)-1)&amp;"-"&amp;RIGHT(YEAR(A972),2))</f>
        <v>FY 2004-05</v>
      </c>
      <c r="E972" s="6" t="str">
        <f aca="false">IF(AND(V972&lt;&gt;"",W972&lt;&gt;""),"Yes","No")</f>
        <v>No</v>
      </c>
      <c r="F972" s="18" t="n">
        <f aca="false">Total!F972</f>
        <v>1128.1</v>
      </c>
      <c r="G972" s="18" t="n">
        <f aca="false">Total!G972</f>
        <v>833.1</v>
      </c>
      <c r="H972" s="18" t="n">
        <f aca="false">Total!H972</f>
        <v>294.9</v>
      </c>
      <c r="I972" s="18" t="n">
        <f aca="false">Total!I972</f>
        <v>65.4</v>
      </c>
      <c r="J972" s="18" t="str">
        <f aca="false">IF($V972="","",INDEX('Stock Exchange'!F$5:F$2450,$V972))</f>
        <v/>
      </c>
      <c r="K972" s="18" t="str">
        <f aca="false">IF($V972="","",INDEX('Stock Exchange'!G$5:G$2450,$V972))</f>
        <v/>
      </c>
      <c r="L972" s="18" t="str">
        <f aca="false">IF($V972="","",INDEX('Stock Exchange'!H$5:H$2450,$V972))</f>
        <v/>
      </c>
      <c r="M972" s="18" t="str">
        <f aca="false">IF($V972="","",INDEX('Stock Exchange'!I$5:I$2450,$V972))</f>
        <v/>
      </c>
      <c r="N972" s="18" t="str">
        <f aca="false">IF($W972="","",INDEX(Primary!F$5:F$2450,$W972))</f>
        <v/>
      </c>
      <c r="O972" s="18" t="str">
        <f aca="false">IF($W972="","",INDEX(Primary!G$5:G$2450,$W972))</f>
        <v/>
      </c>
      <c r="P972" s="18" t="str">
        <f aca="false">IF($W972="","",INDEX(Primary!H$5:H$2450,$W972))</f>
        <v/>
      </c>
      <c r="Q972" s="18" t="str">
        <f aca="false">IF($W972="","",INDEX(Primary!I$5:I$2450,$W972))</f>
        <v/>
      </c>
      <c r="R972" s="19" t="str">
        <f aca="false">IF($E972="Yes",L972+P972,"")</f>
        <v/>
      </c>
      <c r="S972" s="19" t="str">
        <f aca="false">IF($E972="Yes",H972-R972,"")</f>
        <v/>
      </c>
      <c r="T972" s="6" t="str">
        <f aca="false">IF($E972="Yes",IF(ROUND(ABS(S972),2)&lt;=$T$2,"OK","CHECK"),"n/a")</f>
        <v>n/a</v>
      </c>
      <c r="U972" s="20" t="n">
        <f aca="false">Total!J972</f>
        <v>45.11</v>
      </c>
      <c r="V972" s="17" t="str">
        <f aca="false">IFERROR(MATCH($A972,'Stock Exchange'!$A$5:$A$2450,0),"")</f>
        <v/>
      </c>
      <c r="W972" s="17" t="str">
        <f aca="false">IFERROR(MATCH($A972,Primary!$A$5:$A$2450,0),"")</f>
        <v/>
      </c>
    </row>
    <row r="973" customFormat="false" ht="15" hidden="false" customHeight="false" outlineLevel="0" collapsed="false">
      <c r="A973" s="16" t="n">
        <f aca="false">Total!A973</f>
        <v>38301</v>
      </c>
      <c r="B973" s="17" t="n">
        <f aca="false">YEAR(A973)</f>
        <v>2004</v>
      </c>
      <c r="C973" s="17" t="n">
        <f aca="false">MONTH(A973)</f>
        <v>11</v>
      </c>
      <c r="D973" s="6" t="str">
        <f aca="false">IF(MONTH(A973)&gt;=4,"FY "&amp;YEAR(A973)&amp;"-"&amp;RIGHT(YEAR(A973)+1,2),"FY "&amp;(YEAR(A973)-1)&amp;"-"&amp;RIGHT(YEAR(A973),2))</f>
        <v>FY 2004-05</v>
      </c>
      <c r="E973" s="6" t="str">
        <f aca="false">IF(AND(V973&lt;&gt;"",W973&lt;&gt;""),"Yes","No")</f>
        <v>No</v>
      </c>
      <c r="F973" s="18" t="n">
        <f aca="false">Total!F973</f>
        <v>1050.3</v>
      </c>
      <c r="G973" s="18" t="n">
        <f aca="false">Total!G973</f>
        <v>778.4</v>
      </c>
      <c r="H973" s="18" t="n">
        <f aca="false">Total!H973</f>
        <v>271.9</v>
      </c>
      <c r="I973" s="18" t="n">
        <f aca="false">Total!I973</f>
        <v>60.3</v>
      </c>
      <c r="J973" s="18" t="str">
        <f aca="false">IF($V973="","",INDEX('Stock Exchange'!F$5:F$2450,$V973))</f>
        <v/>
      </c>
      <c r="K973" s="18" t="str">
        <f aca="false">IF($V973="","",INDEX('Stock Exchange'!G$5:G$2450,$V973))</f>
        <v/>
      </c>
      <c r="L973" s="18" t="str">
        <f aca="false">IF($V973="","",INDEX('Stock Exchange'!H$5:H$2450,$V973))</f>
        <v/>
      </c>
      <c r="M973" s="18" t="str">
        <f aca="false">IF($V973="","",INDEX('Stock Exchange'!I$5:I$2450,$V973))</f>
        <v/>
      </c>
      <c r="N973" s="18" t="str">
        <f aca="false">IF($W973="","",INDEX(Primary!F$5:F$2450,$W973))</f>
        <v/>
      </c>
      <c r="O973" s="18" t="str">
        <f aca="false">IF($W973="","",INDEX(Primary!G$5:G$2450,$W973))</f>
        <v/>
      </c>
      <c r="P973" s="18" t="str">
        <f aca="false">IF($W973="","",INDEX(Primary!H$5:H$2450,$W973))</f>
        <v/>
      </c>
      <c r="Q973" s="18" t="str">
        <f aca="false">IF($W973="","",INDEX(Primary!I$5:I$2450,$W973))</f>
        <v/>
      </c>
      <c r="R973" s="19" t="str">
        <f aca="false">IF($E973="Yes",L973+P973,"")</f>
        <v/>
      </c>
      <c r="S973" s="19" t="str">
        <f aca="false">IF($E973="Yes",H973-R973,"")</f>
        <v/>
      </c>
      <c r="T973" s="6" t="str">
        <f aca="false">IF($E973="Yes",IF(ROUND(ABS(S973),2)&lt;=$T$2,"OK","CHECK"),"n/a")</f>
        <v>n/a</v>
      </c>
      <c r="U973" s="20" t="n">
        <f aca="false">Total!J973</f>
        <v>45.1</v>
      </c>
      <c r="V973" s="17" t="str">
        <f aca="false">IFERROR(MATCH($A973,'Stock Exchange'!$A$5:$A$2450,0),"")</f>
        <v/>
      </c>
      <c r="W973" s="17" t="str">
        <f aca="false">IFERROR(MATCH($A973,Primary!$A$5:$A$2450,0),"")</f>
        <v/>
      </c>
    </row>
    <row r="974" customFormat="false" ht="15" hidden="false" customHeight="false" outlineLevel="0" collapsed="false">
      <c r="A974" s="16" t="n">
        <f aca="false">Total!A974</f>
        <v>38302</v>
      </c>
      <c r="B974" s="17" t="n">
        <f aca="false">YEAR(A974)</f>
        <v>2004</v>
      </c>
      <c r="C974" s="17" t="n">
        <f aca="false">MONTH(A974)</f>
        <v>11</v>
      </c>
      <c r="D974" s="6" t="str">
        <f aca="false">IF(MONTH(A974)&gt;=4,"FY "&amp;YEAR(A974)&amp;"-"&amp;RIGHT(YEAR(A974)+1,2),"FY "&amp;(YEAR(A974)-1)&amp;"-"&amp;RIGHT(YEAR(A974),2))</f>
        <v>FY 2004-05</v>
      </c>
      <c r="E974" s="6" t="str">
        <f aca="false">IF(AND(V974&lt;&gt;"",W974&lt;&gt;""),"Yes","No")</f>
        <v>No</v>
      </c>
      <c r="F974" s="18" t="n">
        <f aca="false">Total!F974</f>
        <v>792.3</v>
      </c>
      <c r="G974" s="18" t="n">
        <f aca="false">Total!G974</f>
        <v>624.9</v>
      </c>
      <c r="H974" s="18" t="n">
        <f aca="false">Total!H974</f>
        <v>167.4</v>
      </c>
      <c r="I974" s="18" t="n">
        <f aca="false">Total!I974</f>
        <v>37.1</v>
      </c>
      <c r="J974" s="18" t="str">
        <f aca="false">IF($V974="","",INDEX('Stock Exchange'!F$5:F$2450,$V974))</f>
        <v/>
      </c>
      <c r="K974" s="18" t="str">
        <f aca="false">IF($V974="","",INDEX('Stock Exchange'!G$5:G$2450,$V974))</f>
        <v/>
      </c>
      <c r="L974" s="18" t="str">
        <f aca="false">IF($V974="","",INDEX('Stock Exchange'!H$5:H$2450,$V974))</f>
        <v/>
      </c>
      <c r="M974" s="18" t="str">
        <f aca="false">IF($V974="","",INDEX('Stock Exchange'!I$5:I$2450,$V974))</f>
        <v/>
      </c>
      <c r="N974" s="18" t="str">
        <f aca="false">IF($W974="","",INDEX(Primary!F$5:F$2450,$W974))</f>
        <v/>
      </c>
      <c r="O974" s="18" t="str">
        <f aca="false">IF($W974="","",INDEX(Primary!G$5:G$2450,$W974))</f>
        <v/>
      </c>
      <c r="P974" s="18" t="str">
        <f aca="false">IF($W974="","",INDEX(Primary!H$5:H$2450,$W974))</f>
        <v/>
      </c>
      <c r="Q974" s="18" t="str">
        <f aca="false">IF($W974="","",INDEX(Primary!I$5:I$2450,$W974))</f>
        <v/>
      </c>
      <c r="R974" s="19" t="str">
        <f aca="false">IF($E974="Yes",L974+P974,"")</f>
        <v/>
      </c>
      <c r="S974" s="19" t="str">
        <f aca="false">IF($E974="Yes",H974-R974,"")</f>
        <v/>
      </c>
      <c r="T974" s="6" t="str">
        <f aca="false">IF($E974="Yes",IF(ROUND(ABS(S974),2)&lt;=$T$2,"OK","CHECK"),"n/a")</f>
        <v>n/a</v>
      </c>
      <c r="U974" s="20" t="n">
        <f aca="false">Total!J974</f>
        <v>45.15</v>
      </c>
      <c r="V974" s="17" t="str">
        <f aca="false">IFERROR(MATCH($A974,'Stock Exchange'!$A$5:$A$2450,0),"")</f>
        <v/>
      </c>
      <c r="W974" s="17" t="str">
        <f aca="false">IFERROR(MATCH($A974,Primary!$A$5:$A$2450,0),"")</f>
        <v/>
      </c>
    </row>
    <row r="975" customFormat="false" ht="15" hidden="false" customHeight="false" outlineLevel="0" collapsed="false">
      <c r="A975" s="16" t="n">
        <f aca="false">Total!A975</f>
        <v>38303</v>
      </c>
      <c r="B975" s="17" t="n">
        <f aca="false">YEAR(A975)</f>
        <v>2004</v>
      </c>
      <c r="C975" s="17" t="n">
        <f aca="false">MONTH(A975)</f>
        <v>11</v>
      </c>
      <c r="D975" s="6" t="str">
        <f aca="false">IF(MONTH(A975)&gt;=4,"FY "&amp;YEAR(A975)&amp;"-"&amp;RIGHT(YEAR(A975)+1,2),"FY "&amp;(YEAR(A975)-1)&amp;"-"&amp;RIGHT(YEAR(A975),2))</f>
        <v>FY 2004-05</v>
      </c>
      <c r="E975" s="6" t="str">
        <f aca="false">IF(AND(V975&lt;&gt;"",W975&lt;&gt;""),"Yes","No")</f>
        <v>No</v>
      </c>
      <c r="F975" s="18" t="n">
        <f aca="false">Total!F975</f>
        <v>574.4</v>
      </c>
      <c r="G975" s="18" t="n">
        <f aca="false">Total!G975</f>
        <v>357.4</v>
      </c>
      <c r="H975" s="18" t="n">
        <f aca="false">Total!H975</f>
        <v>217</v>
      </c>
      <c r="I975" s="18" t="n">
        <f aca="false">Total!I975</f>
        <v>48.1</v>
      </c>
      <c r="J975" s="18" t="str">
        <f aca="false">IF($V975="","",INDEX('Stock Exchange'!F$5:F$2450,$V975))</f>
        <v/>
      </c>
      <c r="K975" s="18" t="str">
        <f aca="false">IF($V975="","",INDEX('Stock Exchange'!G$5:G$2450,$V975))</f>
        <v/>
      </c>
      <c r="L975" s="18" t="str">
        <f aca="false">IF($V975="","",INDEX('Stock Exchange'!H$5:H$2450,$V975))</f>
        <v/>
      </c>
      <c r="M975" s="18" t="str">
        <f aca="false">IF($V975="","",INDEX('Stock Exchange'!I$5:I$2450,$V975))</f>
        <v/>
      </c>
      <c r="N975" s="18" t="str">
        <f aca="false">IF($W975="","",INDEX(Primary!F$5:F$2450,$W975))</f>
        <v/>
      </c>
      <c r="O975" s="18" t="str">
        <f aca="false">IF($W975="","",INDEX(Primary!G$5:G$2450,$W975))</f>
        <v/>
      </c>
      <c r="P975" s="18" t="str">
        <f aca="false">IF($W975="","",INDEX(Primary!H$5:H$2450,$W975))</f>
        <v/>
      </c>
      <c r="Q975" s="18" t="str">
        <f aca="false">IF($W975="","",INDEX(Primary!I$5:I$2450,$W975))</f>
        <v/>
      </c>
      <c r="R975" s="19" t="str">
        <f aca="false">IF($E975="Yes",L975+P975,"")</f>
        <v/>
      </c>
      <c r="S975" s="19" t="str">
        <f aca="false">IF($E975="Yes",H975-R975,"")</f>
        <v/>
      </c>
      <c r="T975" s="6" t="str">
        <f aca="false">IF($E975="Yes",IF(ROUND(ABS(S975),2)&lt;=$T$2,"OK","CHECK"),"n/a")</f>
        <v>n/a</v>
      </c>
      <c r="U975" s="20" t="n">
        <f aca="false">Total!J975</f>
        <v>45.15</v>
      </c>
      <c r="V975" s="17" t="str">
        <f aca="false">IFERROR(MATCH($A975,'Stock Exchange'!$A$5:$A$2450,0),"")</f>
        <v/>
      </c>
      <c r="W975" s="17" t="str">
        <f aca="false">IFERROR(MATCH($A975,Primary!$A$5:$A$2450,0),"")</f>
        <v/>
      </c>
    </row>
    <row r="976" customFormat="false" ht="15" hidden="false" customHeight="false" outlineLevel="0" collapsed="false">
      <c r="A976" s="16" t="n">
        <f aca="false">Total!A976</f>
        <v>38307</v>
      </c>
      <c r="B976" s="17" t="n">
        <f aca="false">YEAR(A976)</f>
        <v>2004</v>
      </c>
      <c r="C976" s="17" t="n">
        <f aca="false">MONTH(A976)</f>
        <v>11</v>
      </c>
      <c r="D976" s="6" t="str">
        <f aca="false">IF(MONTH(A976)&gt;=4,"FY "&amp;YEAR(A976)&amp;"-"&amp;RIGHT(YEAR(A976)+1,2),"FY "&amp;(YEAR(A976)-1)&amp;"-"&amp;RIGHT(YEAR(A976),2))</f>
        <v>FY 2004-05</v>
      </c>
      <c r="E976" s="6" t="str">
        <f aca="false">IF(AND(V976&lt;&gt;"",W976&lt;&gt;""),"Yes","No")</f>
        <v>No</v>
      </c>
      <c r="F976" s="18" t="n">
        <f aca="false">Total!F976</f>
        <v>65.2</v>
      </c>
      <c r="G976" s="18" t="n">
        <f aca="false">Total!G976</f>
        <v>177.8</v>
      </c>
      <c r="H976" s="18" t="n">
        <f aca="false">Total!H976</f>
        <v>-112.6</v>
      </c>
      <c r="I976" s="18" t="n">
        <f aca="false">Total!I976</f>
        <v>-24.9</v>
      </c>
      <c r="J976" s="18" t="str">
        <f aca="false">IF($V976="","",INDEX('Stock Exchange'!F$5:F$2450,$V976))</f>
        <v/>
      </c>
      <c r="K976" s="18" t="str">
        <f aca="false">IF($V976="","",INDEX('Stock Exchange'!G$5:G$2450,$V976))</f>
        <v/>
      </c>
      <c r="L976" s="18" t="str">
        <f aca="false">IF($V976="","",INDEX('Stock Exchange'!H$5:H$2450,$V976))</f>
        <v/>
      </c>
      <c r="M976" s="18" t="str">
        <f aca="false">IF($V976="","",INDEX('Stock Exchange'!I$5:I$2450,$V976))</f>
        <v/>
      </c>
      <c r="N976" s="18" t="str">
        <f aca="false">IF($W976="","",INDEX(Primary!F$5:F$2450,$W976))</f>
        <v/>
      </c>
      <c r="O976" s="18" t="str">
        <f aca="false">IF($W976="","",INDEX(Primary!G$5:G$2450,$W976))</f>
        <v/>
      </c>
      <c r="P976" s="18" t="str">
        <f aca="false">IF($W976="","",INDEX(Primary!H$5:H$2450,$W976))</f>
        <v/>
      </c>
      <c r="Q976" s="18" t="str">
        <f aca="false">IF($W976="","",INDEX(Primary!I$5:I$2450,$W976))</f>
        <v/>
      </c>
      <c r="R976" s="19" t="str">
        <f aca="false">IF($E976="Yes",L976+P976,"")</f>
        <v/>
      </c>
      <c r="S976" s="19" t="str">
        <f aca="false">IF($E976="Yes",H976-R976,"")</f>
        <v/>
      </c>
      <c r="T976" s="6" t="str">
        <f aca="false">IF($E976="Yes",IF(ROUND(ABS(S976),2)&lt;=$T$2,"OK","CHECK"),"n/a")</f>
        <v>n/a</v>
      </c>
      <c r="U976" s="20" t="n">
        <f aca="false">Total!J976</f>
        <v>45.2</v>
      </c>
      <c r="V976" s="17" t="str">
        <f aca="false">IFERROR(MATCH($A976,'Stock Exchange'!$A$5:$A$2450,0),"")</f>
        <v/>
      </c>
      <c r="W976" s="17" t="str">
        <f aca="false">IFERROR(MATCH($A976,Primary!$A$5:$A$2450,0),"")</f>
        <v/>
      </c>
    </row>
    <row r="977" customFormat="false" ht="15" hidden="false" customHeight="false" outlineLevel="0" collapsed="false">
      <c r="A977" s="16" t="n">
        <f aca="false">Total!A977</f>
        <v>38308</v>
      </c>
      <c r="B977" s="17" t="n">
        <f aca="false">YEAR(A977)</f>
        <v>2004</v>
      </c>
      <c r="C977" s="17" t="n">
        <f aca="false">MONTH(A977)</f>
        <v>11</v>
      </c>
      <c r="D977" s="6" t="str">
        <f aca="false">IF(MONTH(A977)&gt;=4,"FY "&amp;YEAR(A977)&amp;"-"&amp;RIGHT(YEAR(A977)+1,2),"FY "&amp;(YEAR(A977)-1)&amp;"-"&amp;RIGHT(YEAR(A977),2))</f>
        <v>FY 2004-05</v>
      </c>
      <c r="E977" s="6" t="str">
        <f aca="false">IF(AND(V977&lt;&gt;"",W977&lt;&gt;""),"Yes","No")</f>
        <v>No</v>
      </c>
      <c r="F977" s="18" t="n">
        <f aca="false">Total!F977</f>
        <v>1018.3</v>
      </c>
      <c r="G977" s="18" t="n">
        <f aca="false">Total!G977</f>
        <v>660.9</v>
      </c>
      <c r="H977" s="18" t="n">
        <f aca="false">Total!H977</f>
        <v>357.5</v>
      </c>
      <c r="I977" s="18" t="n">
        <f aca="false">Total!I977</f>
        <v>79.4</v>
      </c>
      <c r="J977" s="18" t="str">
        <f aca="false">IF($V977="","",INDEX('Stock Exchange'!F$5:F$2450,$V977))</f>
        <v/>
      </c>
      <c r="K977" s="18" t="str">
        <f aca="false">IF($V977="","",INDEX('Stock Exchange'!G$5:G$2450,$V977))</f>
        <v/>
      </c>
      <c r="L977" s="18" t="str">
        <f aca="false">IF($V977="","",INDEX('Stock Exchange'!H$5:H$2450,$V977))</f>
        <v/>
      </c>
      <c r="M977" s="18" t="str">
        <f aca="false">IF($V977="","",INDEX('Stock Exchange'!I$5:I$2450,$V977))</f>
        <v/>
      </c>
      <c r="N977" s="18" t="str">
        <f aca="false">IF($W977="","",INDEX(Primary!F$5:F$2450,$W977))</f>
        <v/>
      </c>
      <c r="O977" s="18" t="str">
        <f aca="false">IF($W977="","",INDEX(Primary!G$5:G$2450,$W977))</f>
        <v/>
      </c>
      <c r="P977" s="18" t="str">
        <f aca="false">IF($W977="","",INDEX(Primary!H$5:H$2450,$W977))</f>
        <v/>
      </c>
      <c r="Q977" s="18" t="str">
        <f aca="false">IF($W977="","",INDEX(Primary!I$5:I$2450,$W977))</f>
        <v/>
      </c>
      <c r="R977" s="19" t="str">
        <f aca="false">IF($E977="Yes",L977+P977,"")</f>
        <v/>
      </c>
      <c r="S977" s="19" t="str">
        <f aca="false">IF($E977="Yes",H977-R977,"")</f>
        <v/>
      </c>
      <c r="T977" s="6" t="str">
        <f aca="false">IF($E977="Yes",IF(ROUND(ABS(S977),2)&lt;=$T$2,"OK","CHECK"),"n/a")</f>
        <v>n/a</v>
      </c>
      <c r="U977" s="20" t="n">
        <f aca="false">Total!J977</f>
        <v>45.01</v>
      </c>
      <c r="V977" s="17" t="str">
        <f aca="false">IFERROR(MATCH($A977,'Stock Exchange'!$A$5:$A$2450,0),"")</f>
        <v/>
      </c>
      <c r="W977" s="17" t="str">
        <f aca="false">IFERROR(MATCH($A977,Primary!$A$5:$A$2450,0),"")</f>
        <v/>
      </c>
    </row>
    <row r="978" customFormat="false" ht="15" hidden="false" customHeight="false" outlineLevel="0" collapsed="false">
      <c r="A978" s="16" t="n">
        <f aca="false">Total!A978</f>
        <v>38309</v>
      </c>
      <c r="B978" s="17" t="n">
        <f aca="false">YEAR(A978)</f>
        <v>2004</v>
      </c>
      <c r="C978" s="17" t="n">
        <f aca="false">MONTH(A978)</f>
        <v>11</v>
      </c>
      <c r="D978" s="6" t="str">
        <f aca="false">IF(MONTH(A978)&gt;=4,"FY "&amp;YEAR(A978)&amp;"-"&amp;RIGHT(YEAR(A978)+1,2),"FY "&amp;(YEAR(A978)-1)&amp;"-"&amp;RIGHT(YEAR(A978),2))</f>
        <v>FY 2004-05</v>
      </c>
      <c r="E978" s="6" t="str">
        <f aca="false">IF(AND(V978&lt;&gt;"",W978&lt;&gt;""),"Yes","No")</f>
        <v>No</v>
      </c>
      <c r="F978" s="18" t="n">
        <f aca="false">Total!F978</f>
        <v>873.6</v>
      </c>
      <c r="G978" s="18" t="n">
        <f aca="false">Total!G978</f>
        <v>603.6</v>
      </c>
      <c r="H978" s="18" t="n">
        <f aca="false">Total!H978</f>
        <v>270</v>
      </c>
      <c r="I978" s="18" t="n">
        <f aca="false">Total!I978</f>
        <v>60</v>
      </c>
      <c r="J978" s="18" t="str">
        <f aca="false">IF($V978="","",INDEX('Stock Exchange'!F$5:F$2450,$V978))</f>
        <v/>
      </c>
      <c r="K978" s="18" t="str">
        <f aca="false">IF($V978="","",INDEX('Stock Exchange'!G$5:G$2450,$V978))</f>
        <v/>
      </c>
      <c r="L978" s="18" t="str">
        <f aca="false">IF($V978="","",INDEX('Stock Exchange'!H$5:H$2450,$V978))</f>
        <v/>
      </c>
      <c r="M978" s="18" t="str">
        <f aca="false">IF($V978="","",INDEX('Stock Exchange'!I$5:I$2450,$V978))</f>
        <v/>
      </c>
      <c r="N978" s="18" t="str">
        <f aca="false">IF($W978="","",INDEX(Primary!F$5:F$2450,$W978))</f>
        <v/>
      </c>
      <c r="O978" s="18" t="str">
        <f aca="false">IF($W978="","",INDEX(Primary!G$5:G$2450,$W978))</f>
        <v/>
      </c>
      <c r="P978" s="18" t="str">
        <f aca="false">IF($W978="","",INDEX(Primary!H$5:H$2450,$W978))</f>
        <v/>
      </c>
      <c r="Q978" s="18" t="str">
        <f aca="false">IF($W978="","",INDEX(Primary!I$5:I$2450,$W978))</f>
        <v/>
      </c>
      <c r="R978" s="19" t="str">
        <f aca="false">IF($E978="Yes",L978+P978,"")</f>
        <v/>
      </c>
      <c r="S978" s="19" t="str">
        <f aca="false">IF($E978="Yes",H978-R978,"")</f>
        <v/>
      </c>
      <c r="T978" s="6" t="str">
        <f aca="false">IF($E978="Yes",IF(ROUND(ABS(S978),2)&lt;=$T$2,"OK","CHECK"),"n/a")</f>
        <v>n/a</v>
      </c>
      <c r="U978" s="20" t="n">
        <f aca="false">Total!J978</f>
        <v>45.03</v>
      </c>
      <c r="V978" s="17" t="str">
        <f aca="false">IFERROR(MATCH($A978,'Stock Exchange'!$A$5:$A$2450,0),"")</f>
        <v/>
      </c>
      <c r="W978" s="17" t="str">
        <f aca="false">IFERROR(MATCH($A978,Primary!$A$5:$A$2450,0),"")</f>
        <v/>
      </c>
    </row>
    <row r="979" customFormat="false" ht="15" hidden="false" customHeight="false" outlineLevel="0" collapsed="false">
      <c r="A979" s="16" t="n">
        <f aca="false">Total!A979</f>
        <v>38310</v>
      </c>
      <c r="B979" s="17" t="n">
        <f aca="false">YEAR(A979)</f>
        <v>2004</v>
      </c>
      <c r="C979" s="17" t="n">
        <f aca="false">MONTH(A979)</f>
        <v>11</v>
      </c>
      <c r="D979" s="6" t="str">
        <f aca="false">IF(MONTH(A979)&gt;=4,"FY "&amp;YEAR(A979)&amp;"-"&amp;RIGHT(YEAR(A979)+1,2),"FY "&amp;(YEAR(A979)-1)&amp;"-"&amp;RIGHT(YEAR(A979),2))</f>
        <v>FY 2004-05</v>
      </c>
      <c r="E979" s="6" t="str">
        <f aca="false">IF(AND(V979&lt;&gt;"",W979&lt;&gt;""),"Yes","No")</f>
        <v>No</v>
      </c>
      <c r="F979" s="18" t="n">
        <f aca="false">Total!F979</f>
        <v>836.6</v>
      </c>
      <c r="G979" s="18" t="n">
        <f aca="false">Total!G979</f>
        <v>620.6</v>
      </c>
      <c r="H979" s="18" t="n">
        <f aca="false">Total!H979</f>
        <v>216</v>
      </c>
      <c r="I979" s="18" t="n">
        <f aca="false">Total!I979</f>
        <v>48</v>
      </c>
      <c r="J979" s="18" t="str">
        <f aca="false">IF($V979="","",INDEX('Stock Exchange'!F$5:F$2450,$V979))</f>
        <v/>
      </c>
      <c r="K979" s="18" t="str">
        <f aca="false">IF($V979="","",INDEX('Stock Exchange'!G$5:G$2450,$V979))</f>
        <v/>
      </c>
      <c r="L979" s="18" t="str">
        <f aca="false">IF($V979="","",INDEX('Stock Exchange'!H$5:H$2450,$V979))</f>
        <v/>
      </c>
      <c r="M979" s="18" t="str">
        <f aca="false">IF($V979="","",INDEX('Stock Exchange'!I$5:I$2450,$V979))</f>
        <v/>
      </c>
      <c r="N979" s="18" t="str">
        <f aca="false">IF($W979="","",INDEX(Primary!F$5:F$2450,$W979))</f>
        <v/>
      </c>
      <c r="O979" s="18" t="str">
        <f aca="false">IF($W979="","",INDEX(Primary!G$5:G$2450,$W979))</f>
        <v/>
      </c>
      <c r="P979" s="18" t="str">
        <f aca="false">IF($W979="","",INDEX(Primary!H$5:H$2450,$W979))</f>
        <v/>
      </c>
      <c r="Q979" s="18" t="str">
        <f aca="false">IF($W979="","",INDEX(Primary!I$5:I$2450,$W979))</f>
        <v/>
      </c>
      <c r="R979" s="19" t="str">
        <f aca="false">IF($E979="Yes",L979+P979,"")</f>
        <v/>
      </c>
      <c r="S979" s="19" t="str">
        <f aca="false">IF($E979="Yes",H979-R979,"")</f>
        <v/>
      </c>
      <c r="T979" s="6" t="str">
        <f aca="false">IF($E979="Yes",IF(ROUND(ABS(S979),2)&lt;=$T$2,"OK","CHECK"),"n/a")</f>
        <v>n/a</v>
      </c>
      <c r="U979" s="20" t="n">
        <f aca="false">Total!J979</f>
        <v>45.03</v>
      </c>
      <c r="V979" s="17" t="str">
        <f aca="false">IFERROR(MATCH($A979,'Stock Exchange'!$A$5:$A$2450,0),"")</f>
        <v/>
      </c>
      <c r="W979" s="17" t="str">
        <f aca="false">IFERROR(MATCH($A979,Primary!$A$5:$A$2450,0),"")</f>
        <v/>
      </c>
    </row>
    <row r="980" customFormat="false" ht="15" hidden="false" customHeight="false" outlineLevel="0" collapsed="false">
      <c r="A980" s="16" t="n">
        <f aca="false">Total!A980</f>
        <v>38313</v>
      </c>
      <c r="B980" s="17" t="n">
        <f aca="false">YEAR(A980)</f>
        <v>2004</v>
      </c>
      <c r="C980" s="17" t="n">
        <f aca="false">MONTH(A980)</f>
        <v>11</v>
      </c>
      <c r="D980" s="6" t="str">
        <f aca="false">IF(MONTH(A980)&gt;=4,"FY "&amp;YEAR(A980)&amp;"-"&amp;RIGHT(YEAR(A980)+1,2),"FY "&amp;(YEAR(A980)-1)&amp;"-"&amp;RIGHT(YEAR(A980),2))</f>
        <v>FY 2004-05</v>
      </c>
      <c r="E980" s="6" t="str">
        <f aca="false">IF(AND(V980&lt;&gt;"",W980&lt;&gt;""),"Yes","No")</f>
        <v>No</v>
      </c>
      <c r="F980" s="18" t="n">
        <f aca="false">Total!F980</f>
        <v>975.1</v>
      </c>
      <c r="G980" s="18" t="n">
        <f aca="false">Total!G980</f>
        <v>457.8</v>
      </c>
      <c r="H980" s="18" t="n">
        <f aca="false">Total!H980</f>
        <v>517.3</v>
      </c>
      <c r="I980" s="18" t="n">
        <f aca="false">Total!I980</f>
        <v>114.6</v>
      </c>
      <c r="J980" s="18" t="str">
        <f aca="false">IF($V980="","",INDEX('Stock Exchange'!F$5:F$2450,$V980))</f>
        <v/>
      </c>
      <c r="K980" s="18" t="str">
        <f aca="false">IF($V980="","",INDEX('Stock Exchange'!G$5:G$2450,$V980))</f>
        <v/>
      </c>
      <c r="L980" s="18" t="str">
        <f aca="false">IF($V980="","",INDEX('Stock Exchange'!H$5:H$2450,$V980))</f>
        <v/>
      </c>
      <c r="M980" s="18" t="str">
        <f aca="false">IF($V980="","",INDEX('Stock Exchange'!I$5:I$2450,$V980))</f>
        <v/>
      </c>
      <c r="N980" s="18" t="str">
        <f aca="false">IF($W980="","",INDEX(Primary!F$5:F$2450,$W980))</f>
        <v/>
      </c>
      <c r="O980" s="18" t="str">
        <f aca="false">IF($W980="","",INDEX(Primary!G$5:G$2450,$W980))</f>
        <v/>
      </c>
      <c r="P980" s="18" t="str">
        <f aca="false">IF($W980="","",INDEX(Primary!H$5:H$2450,$W980))</f>
        <v/>
      </c>
      <c r="Q980" s="18" t="str">
        <f aca="false">IF($W980="","",INDEX(Primary!I$5:I$2450,$W980))</f>
        <v/>
      </c>
      <c r="R980" s="19" t="str">
        <f aca="false">IF($E980="Yes",L980+P980,"")</f>
        <v/>
      </c>
      <c r="S980" s="19" t="str">
        <f aca="false">IF($E980="Yes",H980-R980,"")</f>
        <v/>
      </c>
      <c r="T980" s="6" t="str">
        <f aca="false">IF($E980="Yes",IF(ROUND(ABS(S980),2)&lt;=$T$2,"OK","CHECK"),"n/a")</f>
        <v>n/a</v>
      </c>
      <c r="U980" s="20" t="n">
        <f aca="false">Total!J980</f>
        <v>45.13</v>
      </c>
      <c r="V980" s="17" t="str">
        <f aca="false">IFERROR(MATCH($A980,'Stock Exchange'!$A$5:$A$2450,0),"")</f>
        <v/>
      </c>
      <c r="W980" s="17" t="str">
        <f aca="false">IFERROR(MATCH($A980,Primary!$A$5:$A$2450,0),"")</f>
        <v/>
      </c>
    </row>
    <row r="981" customFormat="false" ht="15" hidden="false" customHeight="false" outlineLevel="0" collapsed="false">
      <c r="A981" s="16" t="n">
        <f aca="false">Total!A981</f>
        <v>38314</v>
      </c>
      <c r="B981" s="17" t="n">
        <f aca="false">YEAR(A981)</f>
        <v>2004</v>
      </c>
      <c r="C981" s="17" t="n">
        <f aca="false">MONTH(A981)</f>
        <v>11</v>
      </c>
      <c r="D981" s="6" t="str">
        <f aca="false">IF(MONTH(A981)&gt;=4,"FY "&amp;YEAR(A981)&amp;"-"&amp;RIGHT(YEAR(A981)+1,2),"FY "&amp;(YEAR(A981)-1)&amp;"-"&amp;RIGHT(YEAR(A981),2))</f>
        <v>FY 2004-05</v>
      </c>
      <c r="E981" s="6" t="str">
        <f aca="false">IF(AND(V981&lt;&gt;"",W981&lt;&gt;""),"Yes","No")</f>
        <v>No</v>
      </c>
      <c r="F981" s="18" t="n">
        <f aca="false">Total!F981</f>
        <v>777.8</v>
      </c>
      <c r="G981" s="18" t="n">
        <f aca="false">Total!G981</f>
        <v>441.4</v>
      </c>
      <c r="H981" s="18" t="n">
        <f aca="false">Total!H981</f>
        <v>336.4</v>
      </c>
      <c r="I981" s="18" t="n">
        <f aca="false">Total!I981</f>
        <v>74.6</v>
      </c>
      <c r="J981" s="18" t="str">
        <f aca="false">IF($V981="","",INDEX('Stock Exchange'!F$5:F$2450,$V981))</f>
        <v/>
      </c>
      <c r="K981" s="18" t="str">
        <f aca="false">IF($V981="","",INDEX('Stock Exchange'!G$5:G$2450,$V981))</f>
        <v/>
      </c>
      <c r="L981" s="18" t="str">
        <f aca="false">IF($V981="","",INDEX('Stock Exchange'!H$5:H$2450,$V981))</f>
        <v/>
      </c>
      <c r="M981" s="18" t="str">
        <f aca="false">IF($V981="","",INDEX('Stock Exchange'!I$5:I$2450,$V981))</f>
        <v/>
      </c>
      <c r="N981" s="18" t="str">
        <f aca="false">IF($W981="","",INDEX(Primary!F$5:F$2450,$W981))</f>
        <v/>
      </c>
      <c r="O981" s="18" t="str">
        <f aca="false">IF($W981="","",INDEX(Primary!G$5:G$2450,$W981))</f>
        <v/>
      </c>
      <c r="P981" s="18" t="str">
        <f aca="false">IF($W981="","",INDEX(Primary!H$5:H$2450,$W981))</f>
        <v/>
      </c>
      <c r="Q981" s="18" t="str">
        <f aca="false">IF($W981="","",INDEX(Primary!I$5:I$2450,$W981))</f>
        <v/>
      </c>
      <c r="R981" s="19" t="str">
        <f aca="false">IF($E981="Yes",L981+P981,"")</f>
        <v/>
      </c>
      <c r="S981" s="19" t="str">
        <f aca="false">IF($E981="Yes",H981-R981,"")</f>
        <v/>
      </c>
      <c r="T981" s="6" t="str">
        <f aca="false">IF($E981="Yes",IF(ROUND(ABS(S981),2)&lt;=$T$2,"OK","CHECK"),"n/a")</f>
        <v>n/a</v>
      </c>
      <c r="U981" s="20" t="n">
        <f aca="false">Total!J981</f>
        <v>45.08</v>
      </c>
      <c r="V981" s="17" t="str">
        <f aca="false">IFERROR(MATCH($A981,'Stock Exchange'!$A$5:$A$2450,0),"")</f>
        <v/>
      </c>
      <c r="W981" s="17" t="str">
        <f aca="false">IFERROR(MATCH($A981,Primary!$A$5:$A$2450,0),"")</f>
        <v/>
      </c>
    </row>
    <row r="982" customFormat="false" ht="15" hidden="false" customHeight="false" outlineLevel="0" collapsed="false">
      <c r="A982" s="16" t="n">
        <f aca="false">Total!A982</f>
        <v>38315</v>
      </c>
      <c r="B982" s="17" t="n">
        <f aca="false">YEAR(A982)</f>
        <v>2004</v>
      </c>
      <c r="C982" s="17" t="n">
        <f aca="false">MONTH(A982)</f>
        <v>11</v>
      </c>
      <c r="D982" s="6" t="str">
        <f aca="false">IF(MONTH(A982)&gt;=4,"FY "&amp;YEAR(A982)&amp;"-"&amp;RIGHT(YEAR(A982)+1,2),"FY "&amp;(YEAR(A982)-1)&amp;"-"&amp;RIGHT(YEAR(A982),2))</f>
        <v>FY 2004-05</v>
      </c>
      <c r="E982" s="6" t="str">
        <f aca="false">IF(AND(V982&lt;&gt;"",W982&lt;&gt;""),"Yes","No")</f>
        <v>No</v>
      </c>
      <c r="F982" s="18" t="n">
        <f aca="false">Total!F982</f>
        <v>1002.8</v>
      </c>
      <c r="G982" s="18" t="n">
        <f aca="false">Total!G982</f>
        <v>439.8</v>
      </c>
      <c r="H982" s="18" t="n">
        <f aca="false">Total!H982</f>
        <v>562.9</v>
      </c>
      <c r="I982" s="18" t="n">
        <f aca="false">Total!I982</f>
        <v>124.9</v>
      </c>
      <c r="J982" s="18" t="str">
        <f aca="false">IF($V982="","",INDEX('Stock Exchange'!F$5:F$2450,$V982))</f>
        <v/>
      </c>
      <c r="K982" s="18" t="str">
        <f aca="false">IF($V982="","",INDEX('Stock Exchange'!G$5:G$2450,$V982))</f>
        <v/>
      </c>
      <c r="L982" s="18" t="str">
        <f aca="false">IF($V982="","",INDEX('Stock Exchange'!H$5:H$2450,$V982))</f>
        <v/>
      </c>
      <c r="M982" s="18" t="str">
        <f aca="false">IF($V982="","",INDEX('Stock Exchange'!I$5:I$2450,$V982))</f>
        <v/>
      </c>
      <c r="N982" s="18" t="str">
        <f aca="false">IF($W982="","",INDEX(Primary!F$5:F$2450,$W982))</f>
        <v/>
      </c>
      <c r="O982" s="18" t="str">
        <f aca="false">IF($W982="","",INDEX(Primary!G$5:G$2450,$W982))</f>
        <v/>
      </c>
      <c r="P982" s="18" t="str">
        <f aca="false">IF($W982="","",INDEX(Primary!H$5:H$2450,$W982))</f>
        <v/>
      </c>
      <c r="Q982" s="18" t="str">
        <f aca="false">IF($W982="","",INDEX(Primary!I$5:I$2450,$W982))</f>
        <v/>
      </c>
      <c r="R982" s="19" t="str">
        <f aca="false">IF($E982="Yes",L982+P982,"")</f>
        <v/>
      </c>
      <c r="S982" s="19" t="str">
        <f aca="false">IF($E982="Yes",H982-R982,"")</f>
        <v/>
      </c>
      <c r="T982" s="6" t="str">
        <f aca="false">IF($E982="Yes",IF(ROUND(ABS(S982),2)&lt;=$T$2,"OK","CHECK"),"n/a")</f>
        <v>n/a</v>
      </c>
      <c r="U982" s="20" t="n">
        <f aca="false">Total!J982</f>
        <v>45.06</v>
      </c>
      <c r="V982" s="17" t="str">
        <f aca="false">IFERROR(MATCH($A982,'Stock Exchange'!$A$5:$A$2450,0),"")</f>
        <v/>
      </c>
      <c r="W982" s="17" t="str">
        <f aca="false">IFERROR(MATCH($A982,Primary!$A$5:$A$2450,0),"")</f>
        <v/>
      </c>
    </row>
    <row r="983" customFormat="false" ht="15" hidden="false" customHeight="false" outlineLevel="0" collapsed="false">
      <c r="A983" s="16" t="n">
        <f aca="false">Total!A983</f>
        <v>38316</v>
      </c>
      <c r="B983" s="17" t="n">
        <f aca="false">YEAR(A983)</f>
        <v>2004</v>
      </c>
      <c r="C983" s="17" t="n">
        <f aca="false">MONTH(A983)</f>
        <v>11</v>
      </c>
      <c r="D983" s="6" t="str">
        <f aca="false">IF(MONTH(A983)&gt;=4,"FY "&amp;YEAR(A983)&amp;"-"&amp;RIGHT(YEAR(A983)+1,2),"FY "&amp;(YEAR(A983)-1)&amp;"-"&amp;RIGHT(YEAR(A983),2))</f>
        <v>FY 2004-05</v>
      </c>
      <c r="E983" s="6" t="str">
        <f aca="false">IF(AND(V983&lt;&gt;"",W983&lt;&gt;""),"Yes","No")</f>
        <v>No</v>
      </c>
      <c r="F983" s="18" t="n">
        <f aca="false">Total!F983</f>
        <v>880.9</v>
      </c>
      <c r="G983" s="18" t="n">
        <f aca="false">Total!G983</f>
        <v>601.8</v>
      </c>
      <c r="H983" s="18" t="n">
        <f aca="false">Total!H983</f>
        <v>279.1</v>
      </c>
      <c r="I983" s="18" t="n">
        <f aca="false">Total!I983</f>
        <v>62</v>
      </c>
      <c r="J983" s="18" t="str">
        <f aca="false">IF($V983="","",INDEX('Stock Exchange'!F$5:F$2450,$V983))</f>
        <v/>
      </c>
      <c r="K983" s="18" t="str">
        <f aca="false">IF($V983="","",INDEX('Stock Exchange'!G$5:G$2450,$V983))</f>
        <v/>
      </c>
      <c r="L983" s="18" t="str">
        <f aca="false">IF($V983="","",INDEX('Stock Exchange'!H$5:H$2450,$V983))</f>
        <v/>
      </c>
      <c r="M983" s="18" t="str">
        <f aca="false">IF($V983="","",INDEX('Stock Exchange'!I$5:I$2450,$V983))</f>
        <v/>
      </c>
      <c r="N983" s="18" t="str">
        <f aca="false">IF($W983="","",INDEX(Primary!F$5:F$2450,$W983))</f>
        <v/>
      </c>
      <c r="O983" s="18" t="str">
        <f aca="false">IF($W983="","",INDEX(Primary!G$5:G$2450,$W983))</f>
        <v/>
      </c>
      <c r="P983" s="18" t="str">
        <f aca="false">IF($W983="","",INDEX(Primary!H$5:H$2450,$W983))</f>
        <v/>
      </c>
      <c r="Q983" s="18" t="str">
        <f aca="false">IF($W983="","",INDEX(Primary!I$5:I$2450,$W983))</f>
        <v/>
      </c>
      <c r="R983" s="19" t="str">
        <f aca="false">IF($E983="Yes",L983+P983,"")</f>
        <v/>
      </c>
      <c r="S983" s="19" t="str">
        <f aca="false">IF($E983="Yes",H983-R983,"")</f>
        <v/>
      </c>
      <c r="T983" s="6" t="str">
        <f aca="false">IF($E983="Yes",IF(ROUND(ABS(S983),2)&lt;=$T$2,"OK","CHECK"),"n/a")</f>
        <v>n/a</v>
      </c>
      <c r="U983" s="20" t="n">
        <f aca="false">Total!J983</f>
        <v>45.06</v>
      </c>
      <c r="V983" s="17" t="str">
        <f aca="false">IFERROR(MATCH($A983,'Stock Exchange'!$A$5:$A$2450,0),"")</f>
        <v/>
      </c>
      <c r="W983" s="17" t="str">
        <f aca="false">IFERROR(MATCH($A983,Primary!$A$5:$A$2450,0),"")</f>
        <v/>
      </c>
    </row>
    <row r="984" customFormat="false" ht="15" hidden="false" customHeight="false" outlineLevel="0" collapsed="false">
      <c r="A984" s="16" t="n">
        <f aca="false">Total!A984</f>
        <v>38320</v>
      </c>
      <c r="B984" s="17" t="n">
        <f aca="false">YEAR(A984)</f>
        <v>2004</v>
      </c>
      <c r="C984" s="17" t="n">
        <f aca="false">MONTH(A984)</f>
        <v>11</v>
      </c>
      <c r="D984" s="6" t="str">
        <f aca="false">IF(MONTH(A984)&gt;=4,"FY "&amp;YEAR(A984)&amp;"-"&amp;RIGHT(YEAR(A984)+1,2),"FY "&amp;(YEAR(A984)-1)&amp;"-"&amp;RIGHT(YEAR(A984),2))</f>
        <v>FY 2004-05</v>
      </c>
      <c r="E984" s="6" t="str">
        <f aca="false">IF(AND(V984&lt;&gt;"",W984&lt;&gt;""),"Yes","No")</f>
        <v>No</v>
      </c>
      <c r="F984" s="18" t="n">
        <f aca="false">Total!F984</f>
        <v>1174.4</v>
      </c>
      <c r="G984" s="18" t="n">
        <f aca="false">Total!G984</f>
        <v>644.8</v>
      </c>
      <c r="H984" s="18" t="n">
        <f aca="false">Total!H984</f>
        <v>529.6</v>
      </c>
      <c r="I984" s="18" t="n">
        <f aca="false">Total!I984</f>
        <v>117.6</v>
      </c>
      <c r="J984" s="18" t="str">
        <f aca="false">IF($V984="","",INDEX('Stock Exchange'!F$5:F$2450,$V984))</f>
        <v/>
      </c>
      <c r="K984" s="18" t="str">
        <f aca="false">IF($V984="","",INDEX('Stock Exchange'!G$5:G$2450,$V984))</f>
        <v/>
      </c>
      <c r="L984" s="18" t="str">
        <f aca="false">IF($V984="","",INDEX('Stock Exchange'!H$5:H$2450,$V984))</f>
        <v/>
      </c>
      <c r="M984" s="18" t="str">
        <f aca="false">IF($V984="","",INDEX('Stock Exchange'!I$5:I$2450,$V984))</f>
        <v/>
      </c>
      <c r="N984" s="18" t="str">
        <f aca="false">IF($W984="","",INDEX(Primary!F$5:F$2450,$W984))</f>
        <v/>
      </c>
      <c r="O984" s="18" t="str">
        <f aca="false">IF($W984="","",INDEX(Primary!G$5:G$2450,$W984))</f>
        <v/>
      </c>
      <c r="P984" s="18" t="str">
        <f aca="false">IF($W984="","",INDEX(Primary!H$5:H$2450,$W984))</f>
        <v/>
      </c>
      <c r="Q984" s="18" t="str">
        <f aca="false">IF($W984="","",INDEX(Primary!I$5:I$2450,$W984))</f>
        <v/>
      </c>
      <c r="R984" s="19" t="str">
        <f aca="false">IF($E984="Yes",L984+P984,"")</f>
        <v/>
      </c>
      <c r="S984" s="19" t="str">
        <f aca="false">IF($E984="Yes",H984-R984,"")</f>
        <v/>
      </c>
      <c r="T984" s="6" t="str">
        <f aca="false">IF($E984="Yes",IF(ROUND(ABS(S984),2)&lt;=$T$2,"OK","CHECK"),"n/a")</f>
        <v>n/a</v>
      </c>
      <c r="U984" s="20" t="n">
        <f aca="false">Total!J984</f>
        <v>45.03</v>
      </c>
      <c r="V984" s="17" t="str">
        <f aca="false">IFERROR(MATCH($A984,'Stock Exchange'!$A$5:$A$2450,0),"")</f>
        <v/>
      </c>
      <c r="W984" s="17" t="str">
        <f aca="false">IFERROR(MATCH($A984,Primary!$A$5:$A$2450,0),"")</f>
        <v/>
      </c>
    </row>
    <row r="985" customFormat="false" ht="15" hidden="false" customHeight="false" outlineLevel="0" collapsed="false">
      <c r="A985" s="16" t="n">
        <f aca="false">Total!A985</f>
        <v>38321</v>
      </c>
      <c r="B985" s="17" t="n">
        <f aca="false">YEAR(A985)</f>
        <v>2004</v>
      </c>
      <c r="C985" s="17" t="n">
        <f aca="false">MONTH(A985)</f>
        <v>11</v>
      </c>
      <c r="D985" s="6" t="str">
        <f aca="false">IF(MONTH(A985)&gt;=4,"FY "&amp;YEAR(A985)&amp;"-"&amp;RIGHT(YEAR(A985)+1,2),"FY "&amp;(YEAR(A985)-1)&amp;"-"&amp;RIGHT(YEAR(A985),2))</f>
        <v>FY 2004-05</v>
      </c>
      <c r="E985" s="6" t="str">
        <f aca="false">IF(AND(V985&lt;&gt;"",W985&lt;&gt;""),"Yes","No")</f>
        <v>No</v>
      </c>
      <c r="F985" s="18" t="n">
        <f aca="false">Total!F985</f>
        <v>1360.4</v>
      </c>
      <c r="G985" s="18" t="n">
        <f aca="false">Total!G985</f>
        <v>862.2</v>
      </c>
      <c r="H985" s="18" t="n">
        <f aca="false">Total!H985</f>
        <v>498.2</v>
      </c>
      <c r="I985" s="18" t="n">
        <f aca="false">Total!I985</f>
        <v>110.8</v>
      </c>
      <c r="J985" s="18" t="str">
        <f aca="false">IF($V985="","",INDEX('Stock Exchange'!F$5:F$2450,$V985))</f>
        <v/>
      </c>
      <c r="K985" s="18" t="str">
        <f aca="false">IF($V985="","",INDEX('Stock Exchange'!G$5:G$2450,$V985))</f>
        <v/>
      </c>
      <c r="L985" s="18" t="str">
        <f aca="false">IF($V985="","",INDEX('Stock Exchange'!H$5:H$2450,$V985))</f>
        <v/>
      </c>
      <c r="M985" s="18" t="str">
        <f aca="false">IF($V985="","",INDEX('Stock Exchange'!I$5:I$2450,$V985))</f>
        <v/>
      </c>
      <c r="N985" s="18" t="str">
        <f aca="false">IF($W985="","",INDEX(Primary!F$5:F$2450,$W985))</f>
        <v/>
      </c>
      <c r="O985" s="18" t="str">
        <f aca="false">IF($W985="","",INDEX(Primary!G$5:G$2450,$W985))</f>
        <v/>
      </c>
      <c r="P985" s="18" t="str">
        <f aca="false">IF($W985="","",INDEX(Primary!H$5:H$2450,$W985))</f>
        <v/>
      </c>
      <c r="Q985" s="18" t="str">
        <f aca="false">IF($W985="","",INDEX(Primary!I$5:I$2450,$W985))</f>
        <v/>
      </c>
      <c r="R985" s="19" t="str">
        <f aca="false">IF($E985="Yes",L985+P985,"")</f>
        <v/>
      </c>
      <c r="S985" s="19" t="str">
        <f aca="false">IF($E985="Yes",H985-R985,"")</f>
        <v/>
      </c>
      <c r="T985" s="6" t="str">
        <f aca="false">IF($E985="Yes",IF(ROUND(ABS(S985),2)&lt;=$T$2,"OK","CHECK"),"n/a")</f>
        <v>n/a</v>
      </c>
      <c r="U985" s="20" t="n">
        <f aca="false">Total!J985</f>
        <v>44.97</v>
      </c>
      <c r="V985" s="17" t="str">
        <f aca="false">IFERROR(MATCH($A985,'Stock Exchange'!$A$5:$A$2450,0),"")</f>
        <v/>
      </c>
      <c r="W985" s="17" t="str">
        <f aca="false">IFERROR(MATCH($A985,Primary!$A$5:$A$2450,0),"")</f>
        <v/>
      </c>
    </row>
    <row r="986" customFormat="false" ht="15" hidden="false" customHeight="false" outlineLevel="0" collapsed="false">
      <c r="A986" s="16" t="n">
        <f aca="false">Total!A986</f>
        <v>38322</v>
      </c>
      <c r="B986" s="17" t="n">
        <f aca="false">YEAR(A986)</f>
        <v>2004</v>
      </c>
      <c r="C986" s="17" t="n">
        <f aca="false">MONTH(A986)</f>
        <v>12</v>
      </c>
      <c r="D986" s="6" t="str">
        <f aca="false">IF(MONTH(A986)&gt;=4,"FY "&amp;YEAR(A986)&amp;"-"&amp;RIGHT(YEAR(A986)+1,2),"FY "&amp;(YEAR(A986)-1)&amp;"-"&amp;RIGHT(YEAR(A986),2))</f>
        <v>FY 2004-05</v>
      </c>
      <c r="E986" s="6" t="str">
        <f aca="false">IF(AND(V986&lt;&gt;"",W986&lt;&gt;""),"Yes","No")</f>
        <v>No</v>
      </c>
      <c r="F986" s="18" t="n">
        <f aca="false">Total!F986</f>
        <v>1616.4</v>
      </c>
      <c r="G986" s="18" t="n">
        <f aca="false">Total!G986</f>
        <v>739.5</v>
      </c>
      <c r="H986" s="18" t="n">
        <f aca="false">Total!H986</f>
        <v>876.9</v>
      </c>
      <c r="I986" s="18" t="n">
        <f aca="false">Total!I986</f>
        <v>195.9</v>
      </c>
      <c r="J986" s="18" t="str">
        <f aca="false">IF($V986="","",INDEX('Stock Exchange'!F$5:F$2450,$V986))</f>
        <v/>
      </c>
      <c r="K986" s="18" t="str">
        <f aca="false">IF($V986="","",INDEX('Stock Exchange'!G$5:G$2450,$V986))</f>
        <v/>
      </c>
      <c r="L986" s="18" t="str">
        <f aca="false">IF($V986="","",INDEX('Stock Exchange'!H$5:H$2450,$V986))</f>
        <v/>
      </c>
      <c r="M986" s="18" t="str">
        <f aca="false">IF($V986="","",INDEX('Stock Exchange'!I$5:I$2450,$V986))</f>
        <v/>
      </c>
      <c r="N986" s="18" t="str">
        <f aca="false">IF($W986="","",INDEX(Primary!F$5:F$2450,$W986))</f>
        <v/>
      </c>
      <c r="O986" s="18" t="str">
        <f aca="false">IF($W986="","",INDEX(Primary!G$5:G$2450,$W986))</f>
        <v/>
      </c>
      <c r="P986" s="18" t="str">
        <f aca="false">IF($W986="","",INDEX(Primary!H$5:H$2450,$W986))</f>
        <v/>
      </c>
      <c r="Q986" s="18" t="str">
        <f aca="false">IF($W986="","",INDEX(Primary!I$5:I$2450,$W986))</f>
        <v/>
      </c>
      <c r="R986" s="19" t="str">
        <f aca="false">IF($E986="Yes",L986+P986,"")</f>
        <v/>
      </c>
      <c r="S986" s="19" t="str">
        <f aca="false">IF($E986="Yes",H986-R986,"")</f>
        <v/>
      </c>
      <c r="T986" s="6" t="str">
        <f aca="false">IF($E986="Yes",IF(ROUND(ABS(S986),2)&lt;=$T$2,"OK","CHECK"),"n/a")</f>
        <v>n/a</v>
      </c>
      <c r="U986" s="20" t="n">
        <f aca="false">Total!J986</f>
        <v>44.75</v>
      </c>
      <c r="V986" s="17" t="str">
        <f aca="false">IFERROR(MATCH($A986,'Stock Exchange'!$A$5:$A$2450,0),"")</f>
        <v/>
      </c>
      <c r="W986" s="17" t="str">
        <f aca="false">IFERROR(MATCH($A986,Primary!$A$5:$A$2450,0),"")</f>
        <v/>
      </c>
    </row>
    <row r="987" customFormat="false" ht="15" hidden="false" customHeight="false" outlineLevel="0" collapsed="false">
      <c r="A987" s="16" t="n">
        <f aca="false">Total!A987</f>
        <v>38323</v>
      </c>
      <c r="B987" s="17" t="n">
        <f aca="false">YEAR(A987)</f>
        <v>2004</v>
      </c>
      <c r="C987" s="17" t="n">
        <f aca="false">MONTH(A987)</f>
        <v>12</v>
      </c>
      <c r="D987" s="6" t="str">
        <f aca="false">IF(MONTH(A987)&gt;=4,"FY "&amp;YEAR(A987)&amp;"-"&amp;RIGHT(YEAR(A987)+1,2),"FY "&amp;(YEAR(A987)-1)&amp;"-"&amp;RIGHT(YEAR(A987),2))</f>
        <v>FY 2004-05</v>
      </c>
      <c r="E987" s="6" t="str">
        <f aca="false">IF(AND(V987&lt;&gt;"",W987&lt;&gt;""),"Yes","No")</f>
        <v>No</v>
      </c>
      <c r="F987" s="18" t="n">
        <f aca="false">Total!F987</f>
        <v>1125.4</v>
      </c>
      <c r="G987" s="18" t="n">
        <f aca="false">Total!G987</f>
        <v>793.3</v>
      </c>
      <c r="H987" s="18" t="n">
        <f aca="false">Total!H987</f>
        <v>332.1</v>
      </c>
      <c r="I987" s="18" t="n">
        <f aca="false">Total!I987</f>
        <v>74.7</v>
      </c>
      <c r="J987" s="18" t="str">
        <f aca="false">IF($V987="","",INDEX('Stock Exchange'!F$5:F$2450,$V987))</f>
        <v/>
      </c>
      <c r="K987" s="18" t="str">
        <f aca="false">IF($V987="","",INDEX('Stock Exchange'!G$5:G$2450,$V987))</f>
        <v/>
      </c>
      <c r="L987" s="18" t="str">
        <f aca="false">IF($V987="","",INDEX('Stock Exchange'!H$5:H$2450,$V987))</f>
        <v/>
      </c>
      <c r="M987" s="18" t="str">
        <f aca="false">IF($V987="","",INDEX('Stock Exchange'!I$5:I$2450,$V987))</f>
        <v/>
      </c>
      <c r="N987" s="18" t="str">
        <f aca="false">IF($W987="","",INDEX(Primary!F$5:F$2450,$W987))</f>
        <v/>
      </c>
      <c r="O987" s="18" t="str">
        <f aca="false">IF($W987="","",INDEX(Primary!G$5:G$2450,$W987))</f>
        <v/>
      </c>
      <c r="P987" s="18" t="str">
        <f aca="false">IF($W987="","",INDEX(Primary!H$5:H$2450,$W987))</f>
        <v/>
      </c>
      <c r="Q987" s="18" t="str">
        <f aca="false">IF($W987="","",INDEX(Primary!I$5:I$2450,$W987))</f>
        <v/>
      </c>
      <c r="R987" s="19" t="str">
        <f aca="false">IF($E987="Yes",L987+P987,"")</f>
        <v/>
      </c>
      <c r="S987" s="19" t="str">
        <f aca="false">IF($E987="Yes",H987-R987,"")</f>
        <v/>
      </c>
      <c r="T987" s="6" t="str">
        <f aca="false">IF($E987="Yes",IF(ROUND(ABS(S987),2)&lt;=$T$2,"OK","CHECK"),"n/a")</f>
        <v>n/a</v>
      </c>
      <c r="U987" s="20" t="n">
        <f aca="false">Total!J987</f>
        <v>44.47</v>
      </c>
      <c r="V987" s="17" t="str">
        <f aca="false">IFERROR(MATCH($A987,'Stock Exchange'!$A$5:$A$2450,0),"")</f>
        <v/>
      </c>
      <c r="W987" s="17" t="str">
        <f aca="false">IFERROR(MATCH($A987,Primary!$A$5:$A$2450,0),"")</f>
        <v/>
      </c>
    </row>
    <row r="988" customFormat="false" ht="15" hidden="false" customHeight="false" outlineLevel="0" collapsed="false">
      <c r="A988" s="16" t="n">
        <f aca="false">Total!A988</f>
        <v>38324</v>
      </c>
      <c r="B988" s="17" t="n">
        <f aca="false">YEAR(A988)</f>
        <v>2004</v>
      </c>
      <c r="C988" s="17" t="n">
        <f aca="false">MONTH(A988)</f>
        <v>12</v>
      </c>
      <c r="D988" s="6" t="str">
        <f aca="false">IF(MONTH(A988)&gt;=4,"FY "&amp;YEAR(A988)&amp;"-"&amp;RIGHT(YEAR(A988)+1,2),"FY "&amp;(YEAR(A988)-1)&amp;"-"&amp;RIGHT(YEAR(A988),2))</f>
        <v>FY 2004-05</v>
      </c>
      <c r="E988" s="6" t="str">
        <f aca="false">IF(AND(V988&lt;&gt;"",W988&lt;&gt;""),"Yes","No")</f>
        <v>No</v>
      </c>
      <c r="F988" s="18" t="n">
        <f aca="false">Total!F988</f>
        <v>1844.8</v>
      </c>
      <c r="G988" s="18" t="n">
        <f aca="false">Total!G988</f>
        <v>850.6</v>
      </c>
      <c r="H988" s="18" t="n">
        <f aca="false">Total!H988</f>
        <v>994.2</v>
      </c>
      <c r="I988" s="18" t="n">
        <f aca="false">Total!I988</f>
        <v>224.8</v>
      </c>
      <c r="J988" s="18" t="str">
        <f aca="false">IF($V988="","",INDEX('Stock Exchange'!F$5:F$2450,$V988))</f>
        <v/>
      </c>
      <c r="K988" s="18" t="str">
        <f aca="false">IF($V988="","",INDEX('Stock Exchange'!G$5:G$2450,$V988))</f>
        <v/>
      </c>
      <c r="L988" s="18" t="str">
        <f aca="false">IF($V988="","",INDEX('Stock Exchange'!H$5:H$2450,$V988))</f>
        <v/>
      </c>
      <c r="M988" s="18" t="str">
        <f aca="false">IF($V988="","",INDEX('Stock Exchange'!I$5:I$2450,$V988))</f>
        <v/>
      </c>
      <c r="N988" s="18" t="str">
        <f aca="false">IF($W988="","",INDEX(Primary!F$5:F$2450,$W988))</f>
        <v/>
      </c>
      <c r="O988" s="18" t="str">
        <f aca="false">IF($W988="","",INDEX(Primary!G$5:G$2450,$W988))</f>
        <v/>
      </c>
      <c r="P988" s="18" t="str">
        <f aca="false">IF($W988="","",INDEX(Primary!H$5:H$2450,$W988))</f>
        <v/>
      </c>
      <c r="Q988" s="18" t="str">
        <f aca="false">IF($W988="","",INDEX(Primary!I$5:I$2450,$W988))</f>
        <v/>
      </c>
      <c r="R988" s="19" t="str">
        <f aca="false">IF($E988="Yes",L988+P988,"")</f>
        <v/>
      </c>
      <c r="S988" s="19" t="str">
        <f aca="false">IF($E988="Yes",H988-R988,"")</f>
        <v/>
      </c>
      <c r="T988" s="6" t="str">
        <f aca="false">IF($E988="Yes",IF(ROUND(ABS(S988),2)&lt;=$T$2,"OK","CHECK"),"n/a")</f>
        <v>n/a</v>
      </c>
      <c r="U988" s="20" t="n">
        <f aca="false">Total!J988</f>
        <v>44.22</v>
      </c>
      <c r="V988" s="17" t="str">
        <f aca="false">IFERROR(MATCH($A988,'Stock Exchange'!$A$5:$A$2450,0),"")</f>
        <v/>
      </c>
      <c r="W988" s="17" t="str">
        <f aca="false">IFERROR(MATCH($A988,Primary!$A$5:$A$2450,0),"")</f>
        <v/>
      </c>
    </row>
    <row r="989" customFormat="false" ht="15" hidden="false" customHeight="false" outlineLevel="0" collapsed="false">
      <c r="A989" s="16" t="n">
        <f aca="false">Total!A989</f>
        <v>38327</v>
      </c>
      <c r="B989" s="17" t="n">
        <f aca="false">YEAR(A989)</f>
        <v>2004</v>
      </c>
      <c r="C989" s="17" t="n">
        <f aca="false">MONTH(A989)</f>
        <v>12</v>
      </c>
      <c r="D989" s="6" t="str">
        <f aca="false">IF(MONTH(A989)&gt;=4,"FY "&amp;YEAR(A989)&amp;"-"&amp;RIGHT(YEAR(A989)+1,2),"FY "&amp;(YEAR(A989)-1)&amp;"-"&amp;RIGHT(YEAR(A989),2))</f>
        <v>FY 2004-05</v>
      </c>
      <c r="E989" s="6" t="str">
        <f aca="false">IF(AND(V989&lt;&gt;"",W989&lt;&gt;""),"Yes","No")</f>
        <v>No</v>
      </c>
      <c r="F989" s="18" t="n">
        <f aca="false">Total!F989</f>
        <v>1356.1</v>
      </c>
      <c r="G989" s="18" t="n">
        <f aca="false">Total!G989</f>
        <v>882.8</v>
      </c>
      <c r="H989" s="18" t="n">
        <f aca="false">Total!H989</f>
        <v>473.4</v>
      </c>
      <c r="I989" s="18" t="n">
        <f aca="false">Total!I989</f>
        <v>107</v>
      </c>
      <c r="J989" s="18" t="str">
        <f aca="false">IF($V989="","",INDEX('Stock Exchange'!F$5:F$2450,$V989))</f>
        <v/>
      </c>
      <c r="K989" s="18" t="str">
        <f aca="false">IF($V989="","",INDEX('Stock Exchange'!G$5:G$2450,$V989))</f>
        <v/>
      </c>
      <c r="L989" s="18" t="str">
        <f aca="false">IF($V989="","",INDEX('Stock Exchange'!H$5:H$2450,$V989))</f>
        <v/>
      </c>
      <c r="M989" s="18" t="str">
        <f aca="false">IF($V989="","",INDEX('Stock Exchange'!I$5:I$2450,$V989))</f>
        <v/>
      </c>
      <c r="N989" s="18" t="str">
        <f aca="false">IF($W989="","",INDEX(Primary!F$5:F$2450,$W989))</f>
        <v/>
      </c>
      <c r="O989" s="18" t="str">
        <f aca="false">IF($W989="","",INDEX(Primary!G$5:G$2450,$W989))</f>
        <v/>
      </c>
      <c r="P989" s="18" t="str">
        <f aca="false">IF($W989="","",INDEX(Primary!H$5:H$2450,$W989))</f>
        <v/>
      </c>
      <c r="Q989" s="18" t="str">
        <f aca="false">IF($W989="","",INDEX(Primary!I$5:I$2450,$W989))</f>
        <v/>
      </c>
      <c r="R989" s="19" t="str">
        <f aca="false">IF($E989="Yes",L989+P989,"")</f>
        <v/>
      </c>
      <c r="S989" s="19" t="str">
        <f aca="false">IF($E989="Yes",H989-R989,"")</f>
        <v/>
      </c>
      <c r="T989" s="6" t="str">
        <f aca="false">IF($E989="Yes",IF(ROUND(ABS(S989),2)&lt;=$T$2,"OK","CHECK"),"n/a")</f>
        <v>n/a</v>
      </c>
      <c r="U989" s="20" t="n">
        <f aca="false">Total!J989</f>
        <v>44.24</v>
      </c>
      <c r="V989" s="17" t="str">
        <f aca="false">IFERROR(MATCH($A989,'Stock Exchange'!$A$5:$A$2450,0),"")</f>
        <v/>
      </c>
      <c r="W989" s="17" t="str">
        <f aca="false">IFERROR(MATCH($A989,Primary!$A$5:$A$2450,0),"")</f>
        <v/>
      </c>
    </row>
    <row r="990" customFormat="false" ht="15" hidden="false" customHeight="false" outlineLevel="0" collapsed="false">
      <c r="A990" s="16" t="n">
        <f aca="false">Total!A990</f>
        <v>38328</v>
      </c>
      <c r="B990" s="17" t="n">
        <f aca="false">YEAR(A990)</f>
        <v>2004</v>
      </c>
      <c r="C990" s="17" t="n">
        <f aca="false">MONTH(A990)</f>
        <v>12</v>
      </c>
      <c r="D990" s="6" t="str">
        <f aca="false">IF(MONTH(A990)&gt;=4,"FY "&amp;YEAR(A990)&amp;"-"&amp;RIGHT(YEAR(A990)+1,2),"FY "&amp;(YEAR(A990)-1)&amp;"-"&amp;RIGHT(YEAR(A990),2))</f>
        <v>FY 2004-05</v>
      </c>
      <c r="E990" s="6" t="str">
        <f aca="false">IF(AND(V990&lt;&gt;"",W990&lt;&gt;""),"Yes","No")</f>
        <v>No</v>
      </c>
      <c r="F990" s="18" t="n">
        <f aca="false">Total!F990</f>
        <v>959.6</v>
      </c>
      <c r="G990" s="18" t="n">
        <f aca="false">Total!G990</f>
        <v>659.9</v>
      </c>
      <c r="H990" s="18" t="n">
        <f aca="false">Total!H990</f>
        <v>299.7</v>
      </c>
      <c r="I990" s="18" t="n">
        <f aca="false">Total!I990</f>
        <v>68.4</v>
      </c>
      <c r="J990" s="18" t="str">
        <f aca="false">IF($V990="","",INDEX('Stock Exchange'!F$5:F$2450,$V990))</f>
        <v/>
      </c>
      <c r="K990" s="18" t="str">
        <f aca="false">IF($V990="","",INDEX('Stock Exchange'!G$5:G$2450,$V990))</f>
        <v/>
      </c>
      <c r="L990" s="18" t="str">
        <f aca="false">IF($V990="","",INDEX('Stock Exchange'!H$5:H$2450,$V990))</f>
        <v/>
      </c>
      <c r="M990" s="18" t="str">
        <f aca="false">IF($V990="","",INDEX('Stock Exchange'!I$5:I$2450,$V990))</f>
        <v/>
      </c>
      <c r="N990" s="18" t="str">
        <f aca="false">IF($W990="","",INDEX(Primary!F$5:F$2450,$W990))</f>
        <v/>
      </c>
      <c r="O990" s="18" t="str">
        <f aca="false">IF($W990="","",INDEX(Primary!G$5:G$2450,$W990))</f>
        <v/>
      </c>
      <c r="P990" s="18" t="str">
        <f aca="false">IF($W990="","",INDEX(Primary!H$5:H$2450,$W990))</f>
        <v/>
      </c>
      <c r="Q990" s="18" t="str">
        <f aca="false">IF($W990="","",INDEX(Primary!I$5:I$2450,$W990))</f>
        <v/>
      </c>
      <c r="R990" s="19" t="str">
        <f aca="false">IF($E990="Yes",L990+P990,"")</f>
        <v/>
      </c>
      <c r="S990" s="19" t="str">
        <f aca="false">IF($E990="Yes",H990-R990,"")</f>
        <v/>
      </c>
      <c r="T990" s="6" t="str">
        <f aca="false">IF($E990="Yes",IF(ROUND(ABS(S990),2)&lt;=$T$2,"OK","CHECK"),"n/a")</f>
        <v>n/a</v>
      </c>
      <c r="U990" s="20" t="n">
        <f aca="false">Total!J990</f>
        <v>43.83</v>
      </c>
      <c r="V990" s="17" t="str">
        <f aca="false">IFERROR(MATCH($A990,'Stock Exchange'!$A$5:$A$2450,0),"")</f>
        <v/>
      </c>
      <c r="W990" s="17" t="str">
        <f aca="false">IFERROR(MATCH($A990,Primary!$A$5:$A$2450,0),"")</f>
        <v/>
      </c>
    </row>
    <row r="991" customFormat="false" ht="15" hidden="false" customHeight="false" outlineLevel="0" collapsed="false">
      <c r="A991" s="16" t="n">
        <f aca="false">Total!A991</f>
        <v>38329</v>
      </c>
      <c r="B991" s="17" t="n">
        <f aca="false">YEAR(A991)</f>
        <v>2004</v>
      </c>
      <c r="C991" s="17" t="n">
        <f aca="false">MONTH(A991)</f>
        <v>12</v>
      </c>
      <c r="D991" s="6" t="str">
        <f aca="false">IF(MONTH(A991)&gt;=4,"FY "&amp;YEAR(A991)&amp;"-"&amp;RIGHT(YEAR(A991)+1,2),"FY "&amp;(YEAR(A991)-1)&amp;"-"&amp;RIGHT(YEAR(A991),2))</f>
        <v>FY 2004-05</v>
      </c>
      <c r="E991" s="6" t="str">
        <f aca="false">IF(AND(V991&lt;&gt;"",W991&lt;&gt;""),"Yes","No")</f>
        <v>No</v>
      </c>
      <c r="F991" s="18" t="n">
        <f aca="false">Total!F991</f>
        <v>995.2</v>
      </c>
      <c r="G991" s="18" t="n">
        <f aca="false">Total!G991</f>
        <v>690</v>
      </c>
      <c r="H991" s="18" t="n">
        <f aca="false">Total!H991</f>
        <v>305.2</v>
      </c>
      <c r="I991" s="18" t="n">
        <f aca="false">Total!I991</f>
        <v>69.8</v>
      </c>
      <c r="J991" s="18" t="str">
        <f aca="false">IF($V991="","",INDEX('Stock Exchange'!F$5:F$2450,$V991))</f>
        <v/>
      </c>
      <c r="K991" s="18" t="str">
        <f aca="false">IF($V991="","",INDEX('Stock Exchange'!G$5:G$2450,$V991))</f>
        <v/>
      </c>
      <c r="L991" s="18" t="str">
        <f aca="false">IF($V991="","",INDEX('Stock Exchange'!H$5:H$2450,$V991))</f>
        <v/>
      </c>
      <c r="M991" s="18" t="str">
        <f aca="false">IF($V991="","",INDEX('Stock Exchange'!I$5:I$2450,$V991))</f>
        <v/>
      </c>
      <c r="N991" s="18" t="str">
        <f aca="false">IF($W991="","",INDEX(Primary!F$5:F$2450,$W991))</f>
        <v/>
      </c>
      <c r="O991" s="18" t="str">
        <f aca="false">IF($W991="","",INDEX(Primary!G$5:G$2450,$W991))</f>
        <v/>
      </c>
      <c r="P991" s="18" t="str">
        <f aca="false">IF($W991="","",INDEX(Primary!H$5:H$2450,$W991))</f>
        <v/>
      </c>
      <c r="Q991" s="18" t="str">
        <f aca="false">IF($W991="","",INDEX(Primary!I$5:I$2450,$W991))</f>
        <v/>
      </c>
      <c r="R991" s="19" t="str">
        <f aca="false">IF($E991="Yes",L991+P991,"")</f>
        <v/>
      </c>
      <c r="S991" s="19" t="str">
        <f aca="false">IF($E991="Yes",H991-R991,"")</f>
        <v/>
      </c>
      <c r="T991" s="6" t="str">
        <f aca="false">IF($E991="Yes",IF(ROUND(ABS(S991),2)&lt;=$T$2,"OK","CHECK"),"n/a")</f>
        <v>n/a</v>
      </c>
      <c r="U991" s="20" t="n">
        <f aca="false">Total!J991</f>
        <v>43.7</v>
      </c>
      <c r="V991" s="17" t="str">
        <f aca="false">IFERROR(MATCH($A991,'Stock Exchange'!$A$5:$A$2450,0),"")</f>
        <v/>
      </c>
      <c r="W991" s="17" t="str">
        <f aca="false">IFERROR(MATCH($A991,Primary!$A$5:$A$2450,0),"")</f>
        <v/>
      </c>
    </row>
    <row r="992" customFormat="false" ht="15" hidden="false" customHeight="false" outlineLevel="0" collapsed="false">
      <c r="A992" s="16" t="n">
        <f aca="false">Total!A992</f>
        <v>38330</v>
      </c>
      <c r="B992" s="17" t="n">
        <f aca="false">YEAR(A992)</f>
        <v>2004</v>
      </c>
      <c r="C992" s="17" t="n">
        <f aca="false">MONTH(A992)</f>
        <v>12</v>
      </c>
      <c r="D992" s="6" t="str">
        <f aca="false">IF(MONTH(A992)&gt;=4,"FY "&amp;YEAR(A992)&amp;"-"&amp;RIGHT(YEAR(A992)+1,2),"FY "&amp;(YEAR(A992)-1)&amp;"-"&amp;RIGHT(YEAR(A992),2))</f>
        <v>FY 2004-05</v>
      </c>
      <c r="E992" s="6" t="str">
        <f aca="false">IF(AND(V992&lt;&gt;"",W992&lt;&gt;""),"Yes","No")</f>
        <v>No</v>
      </c>
      <c r="F992" s="18" t="n">
        <f aca="false">Total!F992</f>
        <v>1017.4</v>
      </c>
      <c r="G992" s="18" t="n">
        <f aca="false">Total!G992</f>
        <v>870</v>
      </c>
      <c r="H992" s="18" t="n">
        <f aca="false">Total!H992</f>
        <v>147.4</v>
      </c>
      <c r="I992" s="18" t="n">
        <f aca="false">Total!I992</f>
        <v>33.5</v>
      </c>
      <c r="J992" s="18" t="str">
        <f aca="false">IF($V992="","",INDEX('Stock Exchange'!F$5:F$2450,$V992))</f>
        <v/>
      </c>
      <c r="K992" s="18" t="str">
        <f aca="false">IF($V992="","",INDEX('Stock Exchange'!G$5:G$2450,$V992))</f>
        <v/>
      </c>
      <c r="L992" s="18" t="str">
        <f aca="false">IF($V992="","",INDEX('Stock Exchange'!H$5:H$2450,$V992))</f>
        <v/>
      </c>
      <c r="M992" s="18" t="str">
        <f aca="false">IF($V992="","",INDEX('Stock Exchange'!I$5:I$2450,$V992))</f>
        <v/>
      </c>
      <c r="N992" s="18" t="str">
        <f aca="false">IF($W992="","",INDEX(Primary!F$5:F$2450,$W992))</f>
        <v/>
      </c>
      <c r="O992" s="18" t="str">
        <f aca="false">IF($W992="","",INDEX(Primary!G$5:G$2450,$W992))</f>
        <v/>
      </c>
      <c r="P992" s="18" t="str">
        <f aca="false">IF($W992="","",INDEX(Primary!H$5:H$2450,$W992))</f>
        <v/>
      </c>
      <c r="Q992" s="18" t="str">
        <f aca="false">IF($W992="","",INDEX(Primary!I$5:I$2450,$W992))</f>
        <v/>
      </c>
      <c r="R992" s="19" t="str">
        <f aca="false">IF($E992="Yes",L992+P992,"")</f>
        <v/>
      </c>
      <c r="S992" s="19" t="str">
        <f aca="false">IF($E992="Yes",H992-R992,"")</f>
        <v/>
      </c>
      <c r="T992" s="6" t="str">
        <f aca="false">IF($E992="Yes",IF(ROUND(ABS(S992),2)&lt;=$T$2,"OK","CHECK"),"n/a")</f>
        <v>n/a</v>
      </c>
      <c r="U992" s="20" t="n">
        <f aca="false">Total!J992</f>
        <v>43.92</v>
      </c>
      <c r="V992" s="17" t="str">
        <f aca="false">IFERROR(MATCH($A992,'Stock Exchange'!$A$5:$A$2450,0),"")</f>
        <v/>
      </c>
      <c r="W992" s="17" t="str">
        <f aca="false">IFERROR(MATCH($A992,Primary!$A$5:$A$2450,0),"")</f>
        <v/>
      </c>
    </row>
    <row r="993" customFormat="false" ht="15" hidden="false" customHeight="false" outlineLevel="0" collapsed="false">
      <c r="A993" s="16" t="n">
        <f aca="false">Total!A993</f>
        <v>38331</v>
      </c>
      <c r="B993" s="17" t="n">
        <f aca="false">YEAR(A993)</f>
        <v>2004</v>
      </c>
      <c r="C993" s="17" t="n">
        <f aca="false">MONTH(A993)</f>
        <v>12</v>
      </c>
      <c r="D993" s="6" t="str">
        <f aca="false">IF(MONTH(A993)&gt;=4,"FY "&amp;YEAR(A993)&amp;"-"&amp;RIGHT(YEAR(A993)+1,2),"FY "&amp;(YEAR(A993)-1)&amp;"-"&amp;RIGHT(YEAR(A993),2))</f>
        <v>FY 2004-05</v>
      </c>
      <c r="E993" s="6" t="str">
        <f aca="false">IF(AND(V993&lt;&gt;"",W993&lt;&gt;""),"Yes","No")</f>
        <v>No</v>
      </c>
      <c r="F993" s="18" t="n">
        <f aca="false">Total!F993</f>
        <v>854.6</v>
      </c>
      <c r="G993" s="18" t="n">
        <f aca="false">Total!G993</f>
        <v>702.8</v>
      </c>
      <c r="H993" s="18" t="n">
        <f aca="false">Total!H993</f>
        <v>151.9</v>
      </c>
      <c r="I993" s="18" t="n">
        <f aca="false">Total!I993</f>
        <v>34.3</v>
      </c>
      <c r="J993" s="18" t="str">
        <f aca="false">IF($V993="","",INDEX('Stock Exchange'!F$5:F$2450,$V993))</f>
        <v/>
      </c>
      <c r="K993" s="18" t="str">
        <f aca="false">IF($V993="","",INDEX('Stock Exchange'!G$5:G$2450,$V993))</f>
        <v/>
      </c>
      <c r="L993" s="18" t="str">
        <f aca="false">IF($V993="","",INDEX('Stock Exchange'!H$5:H$2450,$V993))</f>
        <v/>
      </c>
      <c r="M993" s="18" t="str">
        <f aca="false">IF($V993="","",INDEX('Stock Exchange'!I$5:I$2450,$V993))</f>
        <v/>
      </c>
      <c r="N993" s="18" t="str">
        <f aca="false">IF($W993="","",INDEX(Primary!F$5:F$2450,$W993))</f>
        <v/>
      </c>
      <c r="O993" s="18" t="str">
        <f aca="false">IF($W993="","",INDEX(Primary!G$5:G$2450,$W993))</f>
        <v/>
      </c>
      <c r="P993" s="18" t="str">
        <f aca="false">IF($W993="","",INDEX(Primary!H$5:H$2450,$W993))</f>
        <v/>
      </c>
      <c r="Q993" s="18" t="str">
        <f aca="false">IF($W993="","",INDEX(Primary!I$5:I$2450,$W993))</f>
        <v/>
      </c>
      <c r="R993" s="19" t="str">
        <f aca="false">IF($E993="Yes",L993+P993,"")</f>
        <v/>
      </c>
      <c r="S993" s="19" t="str">
        <f aca="false">IF($E993="Yes",H993-R993,"")</f>
        <v/>
      </c>
      <c r="T993" s="6" t="str">
        <f aca="false">IF($E993="Yes",IF(ROUND(ABS(S993),2)&lt;=$T$2,"OK","CHECK"),"n/a")</f>
        <v>n/a</v>
      </c>
      <c r="U993" s="20" t="n">
        <f aca="false">Total!J993</f>
        <v>44.23</v>
      </c>
      <c r="V993" s="17" t="str">
        <f aca="false">IFERROR(MATCH($A993,'Stock Exchange'!$A$5:$A$2450,0),"")</f>
        <v/>
      </c>
      <c r="W993" s="17" t="str">
        <f aca="false">IFERROR(MATCH($A993,Primary!$A$5:$A$2450,0),"")</f>
        <v/>
      </c>
    </row>
    <row r="994" customFormat="false" ht="15" hidden="false" customHeight="false" outlineLevel="0" collapsed="false">
      <c r="A994" s="16" t="n">
        <f aca="false">Total!A994</f>
        <v>38334</v>
      </c>
      <c r="B994" s="17" t="n">
        <f aca="false">YEAR(A994)</f>
        <v>2004</v>
      </c>
      <c r="C994" s="17" t="n">
        <f aca="false">MONTH(A994)</f>
        <v>12</v>
      </c>
      <c r="D994" s="6" t="str">
        <f aca="false">IF(MONTH(A994)&gt;=4,"FY "&amp;YEAR(A994)&amp;"-"&amp;RIGHT(YEAR(A994)+1,2),"FY "&amp;(YEAR(A994)-1)&amp;"-"&amp;RIGHT(YEAR(A994),2))</f>
        <v>FY 2004-05</v>
      </c>
      <c r="E994" s="6" t="str">
        <f aca="false">IF(AND(V994&lt;&gt;"",W994&lt;&gt;""),"Yes","No")</f>
        <v>No</v>
      </c>
      <c r="F994" s="18" t="n">
        <f aca="false">Total!F994</f>
        <v>951.1</v>
      </c>
      <c r="G994" s="18" t="n">
        <f aca="false">Total!G994</f>
        <v>622.2</v>
      </c>
      <c r="H994" s="18" t="n">
        <f aca="false">Total!H994</f>
        <v>328.9</v>
      </c>
      <c r="I994" s="18" t="n">
        <f aca="false">Total!I994</f>
        <v>73.7</v>
      </c>
      <c r="J994" s="18" t="str">
        <f aca="false">IF($V994="","",INDEX('Stock Exchange'!F$5:F$2450,$V994))</f>
        <v/>
      </c>
      <c r="K994" s="18" t="str">
        <f aca="false">IF($V994="","",INDEX('Stock Exchange'!G$5:G$2450,$V994))</f>
        <v/>
      </c>
      <c r="L994" s="18" t="str">
        <f aca="false">IF($V994="","",INDEX('Stock Exchange'!H$5:H$2450,$V994))</f>
        <v/>
      </c>
      <c r="M994" s="18" t="str">
        <f aca="false">IF($V994="","",INDEX('Stock Exchange'!I$5:I$2450,$V994))</f>
        <v/>
      </c>
      <c r="N994" s="18" t="str">
        <f aca="false">IF($W994="","",INDEX(Primary!F$5:F$2450,$W994))</f>
        <v/>
      </c>
      <c r="O994" s="18" t="str">
        <f aca="false">IF($W994="","",INDEX(Primary!G$5:G$2450,$W994))</f>
        <v/>
      </c>
      <c r="P994" s="18" t="str">
        <f aca="false">IF($W994="","",INDEX(Primary!H$5:H$2450,$W994))</f>
        <v/>
      </c>
      <c r="Q994" s="18" t="str">
        <f aca="false">IF($W994="","",INDEX(Primary!I$5:I$2450,$W994))</f>
        <v/>
      </c>
      <c r="R994" s="19" t="str">
        <f aca="false">IF($E994="Yes",L994+P994,"")</f>
        <v/>
      </c>
      <c r="S994" s="19" t="str">
        <f aca="false">IF($E994="Yes",H994-R994,"")</f>
        <v/>
      </c>
      <c r="T994" s="6" t="str">
        <f aca="false">IF($E994="Yes",IF(ROUND(ABS(S994),2)&lt;=$T$2,"OK","CHECK"),"n/a")</f>
        <v>n/a</v>
      </c>
      <c r="U994" s="20" t="n">
        <f aca="false">Total!J994</f>
        <v>44.61</v>
      </c>
      <c r="V994" s="17" t="str">
        <f aca="false">IFERROR(MATCH($A994,'Stock Exchange'!$A$5:$A$2450,0),"")</f>
        <v/>
      </c>
      <c r="W994" s="17" t="str">
        <f aca="false">IFERROR(MATCH($A994,Primary!$A$5:$A$2450,0),"")</f>
        <v/>
      </c>
    </row>
    <row r="995" customFormat="false" ht="15" hidden="false" customHeight="false" outlineLevel="0" collapsed="false">
      <c r="A995" s="16" t="n">
        <f aca="false">Total!A995</f>
        <v>38335</v>
      </c>
      <c r="B995" s="17" t="n">
        <f aca="false">YEAR(A995)</f>
        <v>2004</v>
      </c>
      <c r="C995" s="17" t="n">
        <f aca="false">MONTH(A995)</f>
        <v>12</v>
      </c>
      <c r="D995" s="6" t="str">
        <f aca="false">IF(MONTH(A995)&gt;=4,"FY "&amp;YEAR(A995)&amp;"-"&amp;RIGHT(YEAR(A995)+1,2),"FY "&amp;(YEAR(A995)-1)&amp;"-"&amp;RIGHT(YEAR(A995),2))</f>
        <v>FY 2004-05</v>
      </c>
      <c r="E995" s="6" t="str">
        <f aca="false">IF(AND(V995&lt;&gt;"",W995&lt;&gt;""),"Yes","No")</f>
        <v>No</v>
      </c>
      <c r="F995" s="18" t="n">
        <f aca="false">Total!F995</f>
        <v>730.4</v>
      </c>
      <c r="G995" s="18" t="n">
        <f aca="false">Total!G995</f>
        <v>530.7</v>
      </c>
      <c r="H995" s="18" t="n">
        <f aca="false">Total!H995</f>
        <v>199.7</v>
      </c>
      <c r="I995" s="18" t="n">
        <f aca="false">Total!I995</f>
        <v>45</v>
      </c>
      <c r="J995" s="18" t="str">
        <f aca="false">IF($V995="","",INDEX('Stock Exchange'!F$5:F$2450,$V995))</f>
        <v/>
      </c>
      <c r="K995" s="18" t="str">
        <f aca="false">IF($V995="","",INDEX('Stock Exchange'!G$5:G$2450,$V995))</f>
        <v/>
      </c>
      <c r="L995" s="18" t="str">
        <f aca="false">IF($V995="","",INDEX('Stock Exchange'!H$5:H$2450,$V995))</f>
        <v/>
      </c>
      <c r="M995" s="18" t="str">
        <f aca="false">IF($V995="","",INDEX('Stock Exchange'!I$5:I$2450,$V995))</f>
        <v/>
      </c>
      <c r="N995" s="18" t="str">
        <f aca="false">IF($W995="","",INDEX(Primary!F$5:F$2450,$W995))</f>
        <v/>
      </c>
      <c r="O995" s="18" t="str">
        <f aca="false">IF($W995="","",INDEX(Primary!G$5:G$2450,$W995))</f>
        <v/>
      </c>
      <c r="P995" s="18" t="str">
        <f aca="false">IF($W995="","",INDEX(Primary!H$5:H$2450,$W995))</f>
        <v/>
      </c>
      <c r="Q995" s="18" t="str">
        <f aca="false">IF($W995="","",INDEX(Primary!I$5:I$2450,$W995))</f>
        <v/>
      </c>
      <c r="R995" s="19" t="str">
        <f aca="false">IF($E995="Yes",L995+P995,"")</f>
        <v/>
      </c>
      <c r="S995" s="19" t="str">
        <f aca="false">IF($E995="Yes",H995-R995,"")</f>
        <v/>
      </c>
      <c r="T995" s="6" t="str">
        <f aca="false">IF($E995="Yes",IF(ROUND(ABS(S995),2)&lt;=$T$2,"OK","CHECK"),"n/a")</f>
        <v>n/a</v>
      </c>
      <c r="U995" s="20" t="n">
        <f aca="false">Total!J995</f>
        <v>44.35</v>
      </c>
      <c r="V995" s="17" t="str">
        <f aca="false">IFERROR(MATCH($A995,'Stock Exchange'!$A$5:$A$2450,0),"")</f>
        <v/>
      </c>
      <c r="W995" s="17" t="str">
        <f aca="false">IFERROR(MATCH($A995,Primary!$A$5:$A$2450,0),"")</f>
        <v/>
      </c>
    </row>
    <row r="996" customFormat="false" ht="15" hidden="false" customHeight="false" outlineLevel="0" collapsed="false">
      <c r="A996" s="16" t="n">
        <f aca="false">Total!A996</f>
        <v>38336</v>
      </c>
      <c r="B996" s="17" t="n">
        <f aca="false">YEAR(A996)</f>
        <v>2004</v>
      </c>
      <c r="C996" s="17" t="n">
        <f aca="false">MONTH(A996)</f>
        <v>12</v>
      </c>
      <c r="D996" s="6" t="str">
        <f aca="false">IF(MONTH(A996)&gt;=4,"FY "&amp;YEAR(A996)&amp;"-"&amp;RIGHT(YEAR(A996)+1,2),"FY "&amp;(YEAR(A996)-1)&amp;"-"&amp;RIGHT(YEAR(A996),2))</f>
        <v>FY 2004-05</v>
      </c>
      <c r="E996" s="6" t="str">
        <f aca="false">IF(AND(V996&lt;&gt;"",W996&lt;&gt;""),"Yes","No")</f>
        <v>No</v>
      </c>
      <c r="F996" s="18" t="n">
        <f aca="false">Total!F996</f>
        <v>774.7</v>
      </c>
      <c r="G996" s="18" t="n">
        <f aca="false">Total!G996</f>
        <v>592.3</v>
      </c>
      <c r="H996" s="18" t="n">
        <f aca="false">Total!H996</f>
        <v>182.4</v>
      </c>
      <c r="I996" s="18" t="n">
        <f aca="false">Total!I996</f>
        <v>41.4</v>
      </c>
      <c r="J996" s="18" t="str">
        <f aca="false">IF($V996="","",INDEX('Stock Exchange'!F$5:F$2450,$V996))</f>
        <v/>
      </c>
      <c r="K996" s="18" t="str">
        <f aca="false">IF($V996="","",INDEX('Stock Exchange'!G$5:G$2450,$V996))</f>
        <v/>
      </c>
      <c r="L996" s="18" t="str">
        <f aca="false">IF($V996="","",INDEX('Stock Exchange'!H$5:H$2450,$V996))</f>
        <v/>
      </c>
      <c r="M996" s="18" t="str">
        <f aca="false">IF($V996="","",INDEX('Stock Exchange'!I$5:I$2450,$V996))</f>
        <v/>
      </c>
      <c r="N996" s="18" t="str">
        <f aca="false">IF($W996="","",INDEX(Primary!F$5:F$2450,$W996))</f>
        <v/>
      </c>
      <c r="O996" s="18" t="str">
        <f aca="false">IF($W996="","",INDEX(Primary!G$5:G$2450,$W996))</f>
        <v/>
      </c>
      <c r="P996" s="18" t="str">
        <f aca="false">IF($W996="","",INDEX(Primary!H$5:H$2450,$W996))</f>
        <v/>
      </c>
      <c r="Q996" s="18" t="str">
        <f aca="false">IF($W996="","",INDEX(Primary!I$5:I$2450,$W996))</f>
        <v/>
      </c>
      <c r="R996" s="19" t="str">
        <f aca="false">IF($E996="Yes",L996+P996,"")</f>
        <v/>
      </c>
      <c r="S996" s="19" t="str">
        <f aca="false">IF($E996="Yes",H996-R996,"")</f>
        <v/>
      </c>
      <c r="T996" s="6" t="str">
        <f aca="false">IF($E996="Yes",IF(ROUND(ABS(S996),2)&lt;=$T$2,"OK","CHECK"),"n/a")</f>
        <v>n/a</v>
      </c>
      <c r="U996" s="20" t="n">
        <f aca="false">Total!J996</f>
        <v>44.09</v>
      </c>
      <c r="V996" s="17" t="str">
        <f aca="false">IFERROR(MATCH($A996,'Stock Exchange'!$A$5:$A$2450,0),"")</f>
        <v/>
      </c>
      <c r="W996" s="17" t="str">
        <f aca="false">IFERROR(MATCH($A996,Primary!$A$5:$A$2450,0),"")</f>
        <v/>
      </c>
    </row>
    <row r="997" customFormat="false" ht="15" hidden="false" customHeight="false" outlineLevel="0" collapsed="false">
      <c r="A997" s="16" t="n">
        <f aca="false">Total!A997</f>
        <v>38337</v>
      </c>
      <c r="B997" s="17" t="n">
        <f aca="false">YEAR(A997)</f>
        <v>2004</v>
      </c>
      <c r="C997" s="17" t="n">
        <f aca="false">MONTH(A997)</f>
        <v>12</v>
      </c>
      <c r="D997" s="6" t="str">
        <f aca="false">IF(MONTH(A997)&gt;=4,"FY "&amp;YEAR(A997)&amp;"-"&amp;RIGHT(YEAR(A997)+1,2),"FY "&amp;(YEAR(A997)-1)&amp;"-"&amp;RIGHT(YEAR(A997),2))</f>
        <v>FY 2004-05</v>
      </c>
      <c r="E997" s="6" t="str">
        <f aca="false">IF(AND(V997&lt;&gt;"",W997&lt;&gt;""),"Yes","No")</f>
        <v>No</v>
      </c>
      <c r="F997" s="18" t="n">
        <f aca="false">Total!F997</f>
        <v>1225.3</v>
      </c>
      <c r="G997" s="18" t="n">
        <f aca="false">Total!G997</f>
        <v>818.7</v>
      </c>
      <c r="H997" s="18" t="n">
        <f aca="false">Total!H997</f>
        <v>406.6</v>
      </c>
      <c r="I997" s="18" t="n">
        <f aca="false">Total!I997</f>
        <v>92.1</v>
      </c>
      <c r="J997" s="18" t="str">
        <f aca="false">IF($V997="","",INDEX('Stock Exchange'!F$5:F$2450,$V997))</f>
        <v/>
      </c>
      <c r="K997" s="18" t="str">
        <f aca="false">IF($V997="","",INDEX('Stock Exchange'!G$5:G$2450,$V997))</f>
        <v/>
      </c>
      <c r="L997" s="18" t="str">
        <f aca="false">IF($V997="","",INDEX('Stock Exchange'!H$5:H$2450,$V997))</f>
        <v/>
      </c>
      <c r="M997" s="18" t="str">
        <f aca="false">IF($V997="","",INDEX('Stock Exchange'!I$5:I$2450,$V997))</f>
        <v/>
      </c>
      <c r="N997" s="18" t="str">
        <f aca="false">IF($W997="","",INDEX(Primary!F$5:F$2450,$W997))</f>
        <v/>
      </c>
      <c r="O997" s="18" t="str">
        <f aca="false">IF($W997="","",INDEX(Primary!G$5:G$2450,$W997))</f>
        <v/>
      </c>
      <c r="P997" s="18" t="str">
        <f aca="false">IF($W997="","",INDEX(Primary!H$5:H$2450,$W997))</f>
        <v/>
      </c>
      <c r="Q997" s="18" t="str">
        <f aca="false">IF($W997="","",INDEX(Primary!I$5:I$2450,$W997))</f>
        <v/>
      </c>
      <c r="R997" s="19" t="str">
        <f aca="false">IF($E997="Yes",L997+P997,"")</f>
        <v/>
      </c>
      <c r="S997" s="19" t="str">
        <f aca="false">IF($E997="Yes",H997-R997,"")</f>
        <v/>
      </c>
      <c r="T997" s="6" t="str">
        <f aca="false">IF($E997="Yes",IF(ROUND(ABS(S997),2)&lt;=$T$2,"OK","CHECK"),"n/a")</f>
        <v>n/a</v>
      </c>
      <c r="U997" s="20" t="n">
        <f aca="false">Total!J997</f>
        <v>44.13</v>
      </c>
      <c r="V997" s="17" t="str">
        <f aca="false">IFERROR(MATCH($A997,'Stock Exchange'!$A$5:$A$2450,0),"")</f>
        <v/>
      </c>
      <c r="W997" s="17" t="str">
        <f aca="false">IFERROR(MATCH($A997,Primary!$A$5:$A$2450,0),"")</f>
        <v/>
      </c>
    </row>
    <row r="998" customFormat="false" ht="15" hidden="false" customHeight="false" outlineLevel="0" collapsed="false">
      <c r="A998" s="16" t="n">
        <f aca="false">Total!A998</f>
        <v>38338</v>
      </c>
      <c r="B998" s="17" t="n">
        <f aca="false">YEAR(A998)</f>
        <v>2004</v>
      </c>
      <c r="C998" s="17" t="n">
        <f aca="false">MONTH(A998)</f>
        <v>12</v>
      </c>
      <c r="D998" s="6" t="str">
        <f aca="false">IF(MONTH(A998)&gt;=4,"FY "&amp;YEAR(A998)&amp;"-"&amp;RIGHT(YEAR(A998)+1,2),"FY "&amp;(YEAR(A998)-1)&amp;"-"&amp;RIGHT(YEAR(A998),2))</f>
        <v>FY 2004-05</v>
      </c>
      <c r="E998" s="6" t="str">
        <f aca="false">IF(AND(V998&lt;&gt;"",W998&lt;&gt;""),"Yes","No")</f>
        <v>No</v>
      </c>
      <c r="F998" s="18" t="n">
        <f aca="false">Total!F998</f>
        <v>910.2</v>
      </c>
      <c r="G998" s="18" t="n">
        <f aca="false">Total!G998</f>
        <v>563.9</v>
      </c>
      <c r="H998" s="18" t="n">
        <f aca="false">Total!H998</f>
        <v>346.3</v>
      </c>
      <c r="I998" s="18" t="n">
        <f aca="false">Total!I998</f>
        <v>78.9</v>
      </c>
      <c r="J998" s="18" t="str">
        <f aca="false">IF($V998="","",INDEX('Stock Exchange'!F$5:F$2450,$V998))</f>
        <v/>
      </c>
      <c r="K998" s="18" t="str">
        <f aca="false">IF($V998="","",INDEX('Stock Exchange'!G$5:G$2450,$V998))</f>
        <v/>
      </c>
      <c r="L998" s="18" t="str">
        <f aca="false">IF($V998="","",INDEX('Stock Exchange'!H$5:H$2450,$V998))</f>
        <v/>
      </c>
      <c r="M998" s="18" t="str">
        <f aca="false">IF($V998="","",INDEX('Stock Exchange'!I$5:I$2450,$V998))</f>
        <v/>
      </c>
      <c r="N998" s="18" t="str">
        <f aca="false">IF($W998="","",INDEX(Primary!F$5:F$2450,$W998))</f>
        <v/>
      </c>
      <c r="O998" s="18" t="str">
        <f aca="false">IF($W998="","",INDEX(Primary!G$5:G$2450,$W998))</f>
        <v/>
      </c>
      <c r="P998" s="18" t="str">
        <f aca="false">IF($W998="","",INDEX(Primary!H$5:H$2450,$W998))</f>
        <v/>
      </c>
      <c r="Q998" s="18" t="str">
        <f aca="false">IF($W998="","",INDEX(Primary!I$5:I$2450,$W998))</f>
        <v/>
      </c>
      <c r="R998" s="19" t="str">
        <f aca="false">IF($E998="Yes",L998+P998,"")</f>
        <v/>
      </c>
      <c r="S998" s="19" t="str">
        <f aca="false">IF($E998="Yes",H998-R998,"")</f>
        <v/>
      </c>
      <c r="T998" s="6" t="str">
        <f aca="false">IF($E998="Yes",IF(ROUND(ABS(S998),2)&lt;=$T$2,"OK","CHECK"),"n/a")</f>
        <v>n/a</v>
      </c>
      <c r="U998" s="20" t="n">
        <f aca="false">Total!J998</f>
        <v>43.89</v>
      </c>
      <c r="V998" s="17" t="str">
        <f aca="false">IFERROR(MATCH($A998,'Stock Exchange'!$A$5:$A$2450,0),"")</f>
        <v/>
      </c>
      <c r="W998" s="17" t="str">
        <f aca="false">IFERROR(MATCH($A998,Primary!$A$5:$A$2450,0),"")</f>
        <v/>
      </c>
    </row>
    <row r="999" customFormat="false" ht="15" hidden="false" customHeight="false" outlineLevel="0" collapsed="false">
      <c r="A999" s="16" t="n">
        <f aca="false">Total!A999</f>
        <v>38341</v>
      </c>
      <c r="B999" s="17" t="n">
        <f aca="false">YEAR(A999)</f>
        <v>2004</v>
      </c>
      <c r="C999" s="17" t="n">
        <f aca="false">MONTH(A999)</f>
        <v>12</v>
      </c>
      <c r="D999" s="6" t="str">
        <f aca="false">IF(MONTH(A999)&gt;=4,"FY "&amp;YEAR(A999)&amp;"-"&amp;RIGHT(YEAR(A999)+1,2),"FY "&amp;(YEAR(A999)-1)&amp;"-"&amp;RIGHT(YEAR(A999),2))</f>
        <v>FY 2004-05</v>
      </c>
      <c r="E999" s="6" t="str">
        <f aca="false">IF(AND(V999&lt;&gt;"",W999&lt;&gt;""),"Yes","No")</f>
        <v>No</v>
      </c>
      <c r="F999" s="18" t="n">
        <f aca="false">Total!F999</f>
        <v>637.7</v>
      </c>
      <c r="G999" s="18" t="n">
        <f aca="false">Total!G999</f>
        <v>476.3</v>
      </c>
      <c r="H999" s="18" t="n">
        <f aca="false">Total!H999</f>
        <v>161.4</v>
      </c>
      <c r="I999" s="18" t="n">
        <f aca="false">Total!I999</f>
        <v>36.6</v>
      </c>
      <c r="J999" s="18" t="str">
        <f aca="false">IF($V999="","",INDEX('Stock Exchange'!F$5:F$2450,$V999))</f>
        <v/>
      </c>
      <c r="K999" s="18" t="str">
        <f aca="false">IF($V999="","",INDEX('Stock Exchange'!G$5:G$2450,$V999))</f>
        <v/>
      </c>
      <c r="L999" s="18" t="str">
        <f aca="false">IF($V999="","",INDEX('Stock Exchange'!H$5:H$2450,$V999))</f>
        <v/>
      </c>
      <c r="M999" s="18" t="str">
        <f aca="false">IF($V999="","",INDEX('Stock Exchange'!I$5:I$2450,$V999))</f>
        <v/>
      </c>
      <c r="N999" s="18" t="str">
        <f aca="false">IF($W999="","",INDEX(Primary!F$5:F$2450,$W999))</f>
        <v/>
      </c>
      <c r="O999" s="18" t="str">
        <f aca="false">IF($W999="","",INDEX(Primary!G$5:G$2450,$W999))</f>
        <v/>
      </c>
      <c r="P999" s="18" t="str">
        <f aca="false">IF($W999="","",INDEX(Primary!H$5:H$2450,$W999))</f>
        <v/>
      </c>
      <c r="Q999" s="18" t="str">
        <f aca="false">IF($W999="","",INDEX(Primary!I$5:I$2450,$W999))</f>
        <v/>
      </c>
      <c r="R999" s="19" t="str">
        <f aca="false">IF($E999="Yes",L999+P999,"")</f>
        <v/>
      </c>
      <c r="S999" s="19" t="str">
        <f aca="false">IF($E999="Yes",H999-R999,"")</f>
        <v/>
      </c>
      <c r="T999" s="6" t="str">
        <f aca="false">IF($E999="Yes",IF(ROUND(ABS(S999),2)&lt;=$T$2,"OK","CHECK"),"n/a")</f>
        <v>n/a</v>
      </c>
      <c r="U999" s="20" t="n">
        <f aca="false">Total!J999</f>
        <v>44.03</v>
      </c>
      <c r="V999" s="17" t="str">
        <f aca="false">IFERROR(MATCH($A999,'Stock Exchange'!$A$5:$A$2450,0),"")</f>
        <v/>
      </c>
      <c r="W999" s="17" t="str">
        <f aca="false">IFERROR(MATCH($A999,Primary!$A$5:$A$2450,0),"")</f>
        <v/>
      </c>
    </row>
    <row r="1000" customFormat="false" ht="15" hidden="false" customHeight="false" outlineLevel="0" collapsed="false">
      <c r="A1000" s="16" t="n">
        <f aca="false">Total!A1000</f>
        <v>38342</v>
      </c>
      <c r="B1000" s="17" t="n">
        <f aca="false">YEAR(A1000)</f>
        <v>2004</v>
      </c>
      <c r="C1000" s="17" t="n">
        <f aca="false">MONTH(A1000)</f>
        <v>12</v>
      </c>
      <c r="D1000" s="6" t="str">
        <f aca="false">IF(MONTH(A1000)&gt;=4,"FY "&amp;YEAR(A1000)&amp;"-"&amp;RIGHT(YEAR(A1000)+1,2),"FY "&amp;(YEAR(A1000)-1)&amp;"-"&amp;RIGHT(YEAR(A1000),2))</f>
        <v>FY 2004-05</v>
      </c>
      <c r="E1000" s="6" t="str">
        <f aca="false">IF(AND(V1000&lt;&gt;"",W1000&lt;&gt;""),"Yes","No")</f>
        <v>No</v>
      </c>
      <c r="F1000" s="18" t="n">
        <f aca="false">Total!F1000</f>
        <v>690.6</v>
      </c>
      <c r="G1000" s="18" t="n">
        <f aca="false">Total!G1000</f>
        <v>740</v>
      </c>
      <c r="H1000" s="18" t="n">
        <f aca="false">Total!H1000</f>
        <v>-49.4</v>
      </c>
      <c r="I1000" s="18" t="n">
        <f aca="false">Total!I1000</f>
        <v>-11.3</v>
      </c>
      <c r="J1000" s="18" t="str">
        <f aca="false">IF($V1000="","",INDEX('Stock Exchange'!F$5:F$2450,$V1000))</f>
        <v/>
      </c>
      <c r="K1000" s="18" t="str">
        <f aca="false">IF($V1000="","",INDEX('Stock Exchange'!G$5:G$2450,$V1000))</f>
        <v/>
      </c>
      <c r="L1000" s="18" t="str">
        <f aca="false">IF($V1000="","",INDEX('Stock Exchange'!H$5:H$2450,$V1000))</f>
        <v/>
      </c>
      <c r="M1000" s="18" t="str">
        <f aca="false">IF($V1000="","",INDEX('Stock Exchange'!I$5:I$2450,$V1000))</f>
        <v/>
      </c>
      <c r="N1000" s="18" t="str">
        <f aca="false">IF($W1000="","",INDEX(Primary!F$5:F$2450,$W1000))</f>
        <v/>
      </c>
      <c r="O1000" s="18" t="str">
        <f aca="false">IF($W1000="","",INDEX(Primary!G$5:G$2450,$W1000))</f>
        <v/>
      </c>
      <c r="P1000" s="18" t="str">
        <f aca="false">IF($W1000="","",INDEX(Primary!H$5:H$2450,$W1000))</f>
        <v/>
      </c>
      <c r="Q1000" s="18" t="str">
        <f aca="false">IF($W1000="","",INDEX(Primary!I$5:I$2450,$W1000))</f>
        <v/>
      </c>
      <c r="R1000" s="19" t="str">
        <f aca="false">IF($E1000="Yes",L1000+P1000,"")</f>
        <v/>
      </c>
      <c r="S1000" s="19" t="str">
        <f aca="false">IF($E1000="Yes",H1000-R1000,"")</f>
        <v/>
      </c>
      <c r="T1000" s="6" t="str">
        <f aca="false">IF($E1000="Yes",IF(ROUND(ABS(S1000),2)&lt;=$T$2,"OK","CHECK"),"n/a")</f>
        <v>n/a</v>
      </c>
      <c r="U1000" s="20" t="n">
        <f aca="false">Total!J1000</f>
        <v>43.91</v>
      </c>
      <c r="V1000" s="17" t="str">
        <f aca="false">IFERROR(MATCH($A1000,'Stock Exchange'!$A$5:$A$2450,0),"")</f>
        <v/>
      </c>
      <c r="W1000" s="17" t="str">
        <f aca="false">IFERROR(MATCH($A1000,Primary!$A$5:$A$2450,0),"")</f>
        <v/>
      </c>
    </row>
    <row r="1001" customFormat="false" ht="15" hidden="false" customHeight="false" outlineLevel="0" collapsed="false">
      <c r="A1001" s="16" t="n">
        <f aca="false">Total!A1001</f>
        <v>38343</v>
      </c>
      <c r="B1001" s="17" t="n">
        <f aca="false">YEAR(A1001)</f>
        <v>2004</v>
      </c>
      <c r="C1001" s="17" t="n">
        <f aca="false">MONTH(A1001)</f>
        <v>12</v>
      </c>
      <c r="D1001" s="6" t="str">
        <f aca="false">IF(MONTH(A1001)&gt;=4,"FY "&amp;YEAR(A1001)&amp;"-"&amp;RIGHT(YEAR(A1001)+1,2),"FY "&amp;(YEAR(A1001)-1)&amp;"-"&amp;RIGHT(YEAR(A1001),2))</f>
        <v>FY 2004-05</v>
      </c>
      <c r="E1001" s="6" t="str">
        <f aca="false">IF(AND(V1001&lt;&gt;"",W1001&lt;&gt;""),"Yes","No")</f>
        <v>No</v>
      </c>
      <c r="F1001" s="18" t="n">
        <f aca="false">Total!F1001</f>
        <v>911</v>
      </c>
      <c r="G1001" s="18" t="n">
        <f aca="false">Total!G1001</f>
        <v>731.1</v>
      </c>
      <c r="H1001" s="18" t="n">
        <f aca="false">Total!H1001</f>
        <v>179.9</v>
      </c>
      <c r="I1001" s="18" t="n">
        <f aca="false">Total!I1001</f>
        <v>41.1</v>
      </c>
      <c r="J1001" s="18" t="str">
        <f aca="false">IF($V1001="","",INDEX('Stock Exchange'!F$5:F$2450,$V1001))</f>
        <v/>
      </c>
      <c r="K1001" s="18" t="str">
        <f aca="false">IF($V1001="","",INDEX('Stock Exchange'!G$5:G$2450,$V1001))</f>
        <v/>
      </c>
      <c r="L1001" s="18" t="str">
        <f aca="false">IF($V1001="","",INDEX('Stock Exchange'!H$5:H$2450,$V1001))</f>
        <v/>
      </c>
      <c r="M1001" s="18" t="str">
        <f aca="false">IF($V1001="","",INDEX('Stock Exchange'!I$5:I$2450,$V1001))</f>
        <v/>
      </c>
      <c r="N1001" s="18" t="str">
        <f aca="false">IF($W1001="","",INDEX(Primary!F$5:F$2450,$W1001))</f>
        <v/>
      </c>
      <c r="O1001" s="18" t="str">
        <f aca="false">IF($W1001="","",INDEX(Primary!G$5:G$2450,$W1001))</f>
        <v/>
      </c>
      <c r="P1001" s="18" t="str">
        <f aca="false">IF($W1001="","",INDEX(Primary!H$5:H$2450,$W1001))</f>
        <v/>
      </c>
      <c r="Q1001" s="18" t="str">
        <f aca="false">IF($W1001="","",INDEX(Primary!I$5:I$2450,$W1001))</f>
        <v/>
      </c>
      <c r="R1001" s="19" t="str">
        <f aca="false">IF($E1001="Yes",L1001+P1001,"")</f>
        <v/>
      </c>
      <c r="S1001" s="19" t="str">
        <f aca="false">IF($E1001="Yes",H1001-R1001,"")</f>
        <v/>
      </c>
      <c r="T1001" s="6" t="str">
        <f aca="false">IF($E1001="Yes",IF(ROUND(ABS(S1001),2)&lt;=$T$2,"OK","CHECK"),"n/a")</f>
        <v>n/a</v>
      </c>
      <c r="U1001" s="20" t="n">
        <f aca="false">Total!J1001</f>
        <v>43.8</v>
      </c>
      <c r="V1001" s="17" t="str">
        <f aca="false">IFERROR(MATCH($A1001,'Stock Exchange'!$A$5:$A$2450,0),"")</f>
        <v/>
      </c>
      <c r="W1001" s="17" t="str">
        <f aca="false">IFERROR(MATCH($A1001,Primary!$A$5:$A$2450,0),"")</f>
        <v/>
      </c>
    </row>
    <row r="1002" customFormat="false" ht="15" hidden="false" customHeight="false" outlineLevel="0" collapsed="false">
      <c r="A1002" s="16" t="n">
        <f aca="false">Total!A1002</f>
        <v>38344</v>
      </c>
      <c r="B1002" s="17" t="n">
        <f aca="false">YEAR(A1002)</f>
        <v>2004</v>
      </c>
      <c r="C1002" s="17" t="n">
        <f aca="false">MONTH(A1002)</f>
        <v>12</v>
      </c>
      <c r="D1002" s="6" t="str">
        <f aca="false">IF(MONTH(A1002)&gt;=4,"FY "&amp;YEAR(A1002)&amp;"-"&amp;RIGHT(YEAR(A1002)+1,2),"FY "&amp;(YEAR(A1002)-1)&amp;"-"&amp;RIGHT(YEAR(A1002),2))</f>
        <v>FY 2004-05</v>
      </c>
      <c r="E1002" s="6" t="str">
        <f aca="false">IF(AND(V1002&lt;&gt;"",W1002&lt;&gt;""),"Yes","No")</f>
        <v>No</v>
      </c>
      <c r="F1002" s="18" t="n">
        <f aca="false">Total!F1002</f>
        <v>861.8</v>
      </c>
      <c r="G1002" s="18" t="n">
        <f aca="false">Total!G1002</f>
        <v>518</v>
      </c>
      <c r="H1002" s="18" t="n">
        <f aca="false">Total!H1002</f>
        <v>343.8</v>
      </c>
      <c r="I1002" s="18" t="n">
        <f aca="false">Total!I1002</f>
        <v>78.4</v>
      </c>
      <c r="J1002" s="18" t="str">
        <f aca="false">IF($V1002="","",INDEX('Stock Exchange'!F$5:F$2450,$V1002))</f>
        <v/>
      </c>
      <c r="K1002" s="18" t="str">
        <f aca="false">IF($V1002="","",INDEX('Stock Exchange'!G$5:G$2450,$V1002))</f>
        <v/>
      </c>
      <c r="L1002" s="18" t="str">
        <f aca="false">IF($V1002="","",INDEX('Stock Exchange'!H$5:H$2450,$V1002))</f>
        <v/>
      </c>
      <c r="M1002" s="18" t="str">
        <f aca="false">IF($V1002="","",INDEX('Stock Exchange'!I$5:I$2450,$V1002))</f>
        <v/>
      </c>
      <c r="N1002" s="18" t="str">
        <f aca="false">IF($W1002="","",INDEX(Primary!F$5:F$2450,$W1002))</f>
        <v/>
      </c>
      <c r="O1002" s="18" t="str">
        <f aca="false">IF($W1002="","",INDEX(Primary!G$5:G$2450,$W1002))</f>
        <v/>
      </c>
      <c r="P1002" s="18" t="str">
        <f aca="false">IF($W1002="","",INDEX(Primary!H$5:H$2450,$W1002))</f>
        <v/>
      </c>
      <c r="Q1002" s="18" t="str">
        <f aca="false">IF($W1002="","",INDEX(Primary!I$5:I$2450,$W1002))</f>
        <v/>
      </c>
      <c r="R1002" s="19" t="str">
        <f aca="false">IF($E1002="Yes",L1002+P1002,"")</f>
        <v/>
      </c>
      <c r="S1002" s="19" t="str">
        <f aca="false">IF($E1002="Yes",H1002-R1002,"")</f>
        <v/>
      </c>
      <c r="T1002" s="6" t="str">
        <f aca="false">IF($E1002="Yes",IF(ROUND(ABS(S1002),2)&lt;=$T$2,"OK","CHECK"),"n/a")</f>
        <v>n/a</v>
      </c>
      <c r="U1002" s="20" t="n">
        <f aca="false">Total!J1002</f>
        <v>43.88</v>
      </c>
      <c r="V1002" s="17" t="str">
        <f aca="false">IFERROR(MATCH($A1002,'Stock Exchange'!$A$5:$A$2450,0),"")</f>
        <v/>
      </c>
      <c r="W1002" s="17" t="str">
        <f aca="false">IFERROR(MATCH($A1002,Primary!$A$5:$A$2450,0),"")</f>
        <v/>
      </c>
    </row>
    <row r="1003" customFormat="false" ht="15" hidden="false" customHeight="false" outlineLevel="0" collapsed="false">
      <c r="A1003" s="16" t="n">
        <f aca="false">Total!A1003</f>
        <v>38345</v>
      </c>
      <c r="B1003" s="17" t="n">
        <f aca="false">YEAR(A1003)</f>
        <v>2004</v>
      </c>
      <c r="C1003" s="17" t="n">
        <f aca="false">MONTH(A1003)</f>
        <v>12</v>
      </c>
      <c r="D1003" s="6" t="str">
        <f aca="false">IF(MONTH(A1003)&gt;=4,"FY "&amp;YEAR(A1003)&amp;"-"&amp;RIGHT(YEAR(A1003)+1,2),"FY "&amp;(YEAR(A1003)-1)&amp;"-"&amp;RIGHT(YEAR(A1003),2))</f>
        <v>FY 2004-05</v>
      </c>
      <c r="E1003" s="6" t="str">
        <f aca="false">IF(AND(V1003&lt;&gt;"",W1003&lt;&gt;""),"Yes","No")</f>
        <v>No</v>
      </c>
      <c r="F1003" s="18" t="n">
        <f aca="false">Total!F1003</f>
        <v>668.4</v>
      </c>
      <c r="G1003" s="18" t="n">
        <f aca="false">Total!G1003</f>
        <v>432.5</v>
      </c>
      <c r="H1003" s="18" t="n">
        <f aca="false">Total!H1003</f>
        <v>235.9</v>
      </c>
      <c r="I1003" s="18" t="n">
        <f aca="false">Total!I1003</f>
        <v>53.9</v>
      </c>
      <c r="J1003" s="18" t="str">
        <f aca="false">IF($V1003="","",INDEX('Stock Exchange'!F$5:F$2450,$V1003))</f>
        <v/>
      </c>
      <c r="K1003" s="18" t="str">
        <f aca="false">IF($V1003="","",INDEX('Stock Exchange'!G$5:G$2450,$V1003))</f>
        <v/>
      </c>
      <c r="L1003" s="18" t="str">
        <f aca="false">IF($V1003="","",INDEX('Stock Exchange'!H$5:H$2450,$V1003))</f>
        <v/>
      </c>
      <c r="M1003" s="18" t="str">
        <f aca="false">IF($V1003="","",INDEX('Stock Exchange'!I$5:I$2450,$V1003))</f>
        <v/>
      </c>
      <c r="N1003" s="18" t="str">
        <f aca="false">IF($W1003="","",INDEX(Primary!F$5:F$2450,$W1003))</f>
        <v/>
      </c>
      <c r="O1003" s="18" t="str">
        <f aca="false">IF($W1003="","",INDEX(Primary!G$5:G$2450,$W1003))</f>
        <v/>
      </c>
      <c r="P1003" s="18" t="str">
        <f aca="false">IF($W1003="","",INDEX(Primary!H$5:H$2450,$W1003))</f>
        <v/>
      </c>
      <c r="Q1003" s="18" t="str">
        <f aca="false">IF($W1003="","",INDEX(Primary!I$5:I$2450,$W1003))</f>
        <v/>
      </c>
      <c r="R1003" s="19" t="str">
        <f aca="false">IF($E1003="Yes",L1003+P1003,"")</f>
        <v/>
      </c>
      <c r="S1003" s="19" t="str">
        <f aca="false">IF($E1003="Yes",H1003-R1003,"")</f>
        <v/>
      </c>
      <c r="T1003" s="6" t="str">
        <f aca="false">IF($E1003="Yes",IF(ROUND(ABS(S1003),2)&lt;=$T$2,"OK","CHECK"),"n/a")</f>
        <v>n/a</v>
      </c>
      <c r="U1003" s="20" t="n">
        <f aca="false">Total!J1003</f>
        <v>43.79</v>
      </c>
      <c r="V1003" s="17" t="str">
        <f aca="false">IFERROR(MATCH($A1003,'Stock Exchange'!$A$5:$A$2450,0),"")</f>
        <v/>
      </c>
      <c r="W1003" s="17" t="str">
        <f aca="false">IFERROR(MATCH($A1003,Primary!$A$5:$A$2450,0),"")</f>
        <v/>
      </c>
    </row>
    <row r="1004" customFormat="false" ht="15" hidden="false" customHeight="false" outlineLevel="0" collapsed="false">
      <c r="A1004" s="16" t="n">
        <f aca="false">Total!A1004</f>
        <v>38348</v>
      </c>
      <c r="B1004" s="17" t="n">
        <f aca="false">YEAR(A1004)</f>
        <v>2004</v>
      </c>
      <c r="C1004" s="17" t="n">
        <f aca="false">MONTH(A1004)</f>
        <v>12</v>
      </c>
      <c r="D1004" s="6" t="str">
        <f aca="false">IF(MONTH(A1004)&gt;=4,"FY "&amp;YEAR(A1004)&amp;"-"&amp;RIGHT(YEAR(A1004)+1,2),"FY "&amp;(YEAR(A1004)-1)&amp;"-"&amp;RIGHT(YEAR(A1004),2))</f>
        <v>FY 2004-05</v>
      </c>
      <c r="E1004" s="6" t="str">
        <f aca="false">IF(AND(V1004&lt;&gt;"",W1004&lt;&gt;""),"Yes","No")</f>
        <v>No</v>
      </c>
      <c r="F1004" s="18" t="n">
        <f aca="false">Total!F1004</f>
        <v>518.8</v>
      </c>
      <c r="G1004" s="18" t="n">
        <f aca="false">Total!G1004</f>
        <v>331.1</v>
      </c>
      <c r="H1004" s="18" t="n">
        <f aca="false">Total!H1004</f>
        <v>187.7</v>
      </c>
      <c r="I1004" s="18" t="n">
        <f aca="false">Total!I1004</f>
        <v>42.8</v>
      </c>
      <c r="J1004" s="18" t="str">
        <f aca="false">IF($V1004="","",INDEX('Stock Exchange'!F$5:F$2450,$V1004))</f>
        <v/>
      </c>
      <c r="K1004" s="18" t="str">
        <f aca="false">IF($V1004="","",INDEX('Stock Exchange'!G$5:G$2450,$V1004))</f>
        <v/>
      </c>
      <c r="L1004" s="18" t="str">
        <f aca="false">IF($V1004="","",INDEX('Stock Exchange'!H$5:H$2450,$V1004))</f>
        <v/>
      </c>
      <c r="M1004" s="18" t="str">
        <f aca="false">IF($V1004="","",INDEX('Stock Exchange'!I$5:I$2450,$V1004))</f>
        <v/>
      </c>
      <c r="N1004" s="18" t="str">
        <f aca="false">IF($W1004="","",INDEX(Primary!F$5:F$2450,$W1004))</f>
        <v/>
      </c>
      <c r="O1004" s="18" t="str">
        <f aca="false">IF($W1004="","",INDEX(Primary!G$5:G$2450,$W1004))</f>
        <v/>
      </c>
      <c r="P1004" s="18" t="str">
        <f aca="false">IF($W1004="","",INDEX(Primary!H$5:H$2450,$W1004))</f>
        <v/>
      </c>
      <c r="Q1004" s="18" t="str">
        <f aca="false">IF($W1004="","",INDEX(Primary!I$5:I$2450,$W1004))</f>
        <v/>
      </c>
      <c r="R1004" s="19" t="str">
        <f aca="false">IF($E1004="Yes",L1004+P1004,"")</f>
        <v/>
      </c>
      <c r="S1004" s="19" t="str">
        <f aca="false">IF($E1004="Yes",H1004-R1004,"")</f>
        <v/>
      </c>
      <c r="T1004" s="6" t="str">
        <f aca="false">IF($E1004="Yes",IF(ROUND(ABS(S1004),2)&lt;=$T$2,"OK","CHECK"),"n/a")</f>
        <v>n/a</v>
      </c>
      <c r="U1004" s="20" t="n">
        <f aca="false">Total!J1004</f>
        <v>43.81</v>
      </c>
      <c r="V1004" s="17" t="str">
        <f aca="false">IFERROR(MATCH($A1004,'Stock Exchange'!$A$5:$A$2450,0),"")</f>
        <v/>
      </c>
      <c r="W1004" s="17" t="str">
        <f aca="false">IFERROR(MATCH($A1004,Primary!$A$5:$A$2450,0),"")</f>
        <v/>
      </c>
    </row>
    <row r="1005" customFormat="false" ht="15" hidden="false" customHeight="false" outlineLevel="0" collapsed="false">
      <c r="A1005" s="16" t="n">
        <f aca="false">Total!A1005</f>
        <v>38349</v>
      </c>
      <c r="B1005" s="17" t="n">
        <f aca="false">YEAR(A1005)</f>
        <v>2004</v>
      </c>
      <c r="C1005" s="17" t="n">
        <f aca="false">MONTH(A1005)</f>
        <v>12</v>
      </c>
      <c r="D1005" s="6" t="str">
        <f aca="false">IF(MONTH(A1005)&gt;=4,"FY "&amp;YEAR(A1005)&amp;"-"&amp;RIGHT(YEAR(A1005)+1,2),"FY "&amp;(YEAR(A1005)-1)&amp;"-"&amp;RIGHT(YEAR(A1005),2))</f>
        <v>FY 2004-05</v>
      </c>
      <c r="E1005" s="6" t="str">
        <f aca="false">IF(AND(V1005&lt;&gt;"",W1005&lt;&gt;""),"Yes","No")</f>
        <v>No</v>
      </c>
      <c r="F1005" s="18" t="n">
        <f aca="false">Total!F1005</f>
        <v>289</v>
      </c>
      <c r="G1005" s="18" t="n">
        <f aca="false">Total!G1005</f>
        <v>259.4</v>
      </c>
      <c r="H1005" s="18" t="n">
        <f aca="false">Total!H1005</f>
        <v>29.6</v>
      </c>
      <c r="I1005" s="18" t="n">
        <f aca="false">Total!I1005</f>
        <v>6.7</v>
      </c>
      <c r="J1005" s="18" t="str">
        <f aca="false">IF($V1005="","",INDEX('Stock Exchange'!F$5:F$2450,$V1005))</f>
        <v/>
      </c>
      <c r="K1005" s="18" t="str">
        <f aca="false">IF($V1005="","",INDEX('Stock Exchange'!G$5:G$2450,$V1005))</f>
        <v/>
      </c>
      <c r="L1005" s="18" t="str">
        <f aca="false">IF($V1005="","",INDEX('Stock Exchange'!H$5:H$2450,$V1005))</f>
        <v/>
      </c>
      <c r="M1005" s="18" t="str">
        <f aca="false">IF($V1005="","",INDEX('Stock Exchange'!I$5:I$2450,$V1005))</f>
        <v/>
      </c>
      <c r="N1005" s="18" t="str">
        <f aca="false">IF($W1005="","",INDEX(Primary!F$5:F$2450,$W1005))</f>
        <v/>
      </c>
      <c r="O1005" s="18" t="str">
        <f aca="false">IF($W1005="","",INDEX(Primary!G$5:G$2450,$W1005))</f>
        <v/>
      </c>
      <c r="P1005" s="18" t="str">
        <f aca="false">IF($W1005="","",INDEX(Primary!H$5:H$2450,$W1005))</f>
        <v/>
      </c>
      <c r="Q1005" s="18" t="str">
        <f aca="false">IF($W1005="","",INDEX(Primary!I$5:I$2450,$W1005))</f>
        <v/>
      </c>
      <c r="R1005" s="19" t="str">
        <f aca="false">IF($E1005="Yes",L1005+P1005,"")</f>
        <v/>
      </c>
      <c r="S1005" s="19" t="str">
        <f aca="false">IF($E1005="Yes",H1005-R1005,"")</f>
        <v/>
      </c>
      <c r="T1005" s="6" t="str">
        <f aca="false">IF($E1005="Yes",IF(ROUND(ABS(S1005),2)&lt;=$T$2,"OK","CHECK"),"n/a")</f>
        <v>n/a</v>
      </c>
      <c r="U1005" s="20" t="n">
        <f aca="false">Total!J1005</f>
        <v>43.84</v>
      </c>
      <c r="V1005" s="17" t="str">
        <f aca="false">IFERROR(MATCH($A1005,'Stock Exchange'!$A$5:$A$2450,0),"")</f>
        <v/>
      </c>
      <c r="W1005" s="17" t="str">
        <f aca="false">IFERROR(MATCH($A1005,Primary!$A$5:$A$2450,0),"")</f>
        <v/>
      </c>
    </row>
    <row r="1006" customFormat="false" ht="15" hidden="false" customHeight="false" outlineLevel="0" collapsed="false">
      <c r="A1006" s="16" t="n">
        <f aca="false">Total!A1006</f>
        <v>38350</v>
      </c>
      <c r="B1006" s="17" t="n">
        <f aca="false">YEAR(A1006)</f>
        <v>2004</v>
      </c>
      <c r="C1006" s="17" t="n">
        <f aca="false">MONTH(A1006)</f>
        <v>12</v>
      </c>
      <c r="D1006" s="6" t="str">
        <f aca="false">IF(MONTH(A1006)&gt;=4,"FY "&amp;YEAR(A1006)&amp;"-"&amp;RIGHT(YEAR(A1006)+1,2),"FY "&amp;(YEAR(A1006)-1)&amp;"-"&amp;RIGHT(YEAR(A1006),2))</f>
        <v>FY 2004-05</v>
      </c>
      <c r="E1006" s="6" t="str">
        <f aca="false">IF(AND(V1006&lt;&gt;"",W1006&lt;&gt;""),"Yes","No")</f>
        <v>No</v>
      </c>
      <c r="F1006" s="18" t="n">
        <f aca="false">Total!F1006</f>
        <v>560.5</v>
      </c>
      <c r="G1006" s="18" t="n">
        <f aca="false">Total!G1006</f>
        <v>318</v>
      </c>
      <c r="H1006" s="18" t="n">
        <f aca="false">Total!H1006</f>
        <v>242.5</v>
      </c>
      <c r="I1006" s="18" t="n">
        <f aca="false">Total!I1006</f>
        <v>55.4</v>
      </c>
      <c r="J1006" s="18" t="str">
        <f aca="false">IF($V1006="","",INDEX('Stock Exchange'!F$5:F$2450,$V1006))</f>
        <v/>
      </c>
      <c r="K1006" s="18" t="str">
        <f aca="false">IF($V1006="","",INDEX('Stock Exchange'!G$5:G$2450,$V1006))</f>
        <v/>
      </c>
      <c r="L1006" s="18" t="str">
        <f aca="false">IF($V1006="","",INDEX('Stock Exchange'!H$5:H$2450,$V1006))</f>
        <v/>
      </c>
      <c r="M1006" s="18" t="str">
        <f aca="false">IF($V1006="","",INDEX('Stock Exchange'!I$5:I$2450,$V1006))</f>
        <v/>
      </c>
      <c r="N1006" s="18" t="str">
        <f aca="false">IF($W1006="","",INDEX(Primary!F$5:F$2450,$W1006))</f>
        <v/>
      </c>
      <c r="O1006" s="18" t="str">
        <f aca="false">IF($W1006="","",INDEX(Primary!G$5:G$2450,$W1006))</f>
        <v/>
      </c>
      <c r="P1006" s="18" t="str">
        <f aca="false">IF($W1006="","",INDEX(Primary!H$5:H$2450,$W1006))</f>
        <v/>
      </c>
      <c r="Q1006" s="18" t="str">
        <f aca="false">IF($W1006="","",INDEX(Primary!I$5:I$2450,$W1006))</f>
        <v/>
      </c>
      <c r="R1006" s="19" t="str">
        <f aca="false">IF($E1006="Yes",L1006+P1006,"")</f>
        <v/>
      </c>
      <c r="S1006" s="19" t="str">
        <f aca="false">IF($E1006="Yes",H1006-R1006,"")</f>
        <v/>
      </c>
      <c r="T1006" s="6" t="str">
        <f aca="false">IF($E1006="Yes",IF(ROUND(ABS(S1006),2)&lt;=$T$2,"OK","CHECK"),"n/a")</f>
        <v>n/a</v>
      </c>
      <c r="U1006" s="20" t="n">
        <f aca="false">Total!J1006</f>
        <v>43.78</v>
      </c>
      <c r="V1006" s="17" t="str">
        <f aca="false">IFERROR(MATCH($A1006,'Stock Exchange'!$A$5:$A$2450,0),"")</f>
        <v/>
      </c>
      <c r="W1006" s="17" t="str">
        <f aca="false">IFERROR(MATCH($A1006,Primary!$A$5:$A$2450,0),"")</f>
        <v/>
      </c>
    </row>
    <row r="1007" customFormat="false" ht="15" hidden="false" customHeight="false" outlineLevel="0" collapsed="false">
      <c r="A1007" s="16" t="n">
        <f aca="false">Total!A1007</f>
        <v>38351</v>
      </c>
      <c r="B1007" s="17" t="n">
        <f aca="false">YEAR(A1007)</f>
        <v>2004</v>
      </c>
      <c r="C1007" s="17" t="n">
        <f aca="false">MONTH(A1007)</f>
        <v>12</v>
      </c>
      <c r="D1007" s="6" t="str">
        <f aca="false">IF(MONTH(A1007)&gt;=4,"FY "&amp;YEAR(A1007)&amp;"-"&amp;RIGHT(YEAR(A1007)+1,2),"FY "&amp;(YEAR(A1007)-1)&amp;"-"&amp;RIGHT(YEAR(A1007),2))</f>
        <v>FY 2004-05</v>
      </c>
      <c r="E1007" s="6" t="str">
        <f aca="false">IF(AND(V1007&lt;&gt;"",W1007&lt;&gt;""),"Yes","No")</f>
        <v>No</v>
      </c>
      <c r="F1007" s="18" t="n">
        <f aca="false">Total!F1007</f>
        <v>440.4</v>
      </c>
      <c r="G1007" s="18" t="n">
        <f aca="false">Total!G1007</f>
        <v>266.3</v>
      </c>
      <c r="H1007" s="18" t="n">
        <f aca="false">Total!H1007</f>
        <v>174.1</v>
      </c>
      <c r="I1007" s="18" t="n">
        <f aca="false">Total!I1007</f>
        <v>39.8</v>
      </c>
      <c r="J1007" s="18" t="str">
        <f aca="false">IF($V1007="","",INDEX('Stock Exchange'!F$5:F$2450,$V1007))</f>
        <v/>
      </c>
      <c r="K1007" s="18" t="str">
        <f aca="false">IF($V1007="","",INDEX('Stock Exchange'!G$5:G$2450,$V1007))</f>
        <v/>
      </c>
      <c r="L1007" s="18" t="str">
        <f aca="false">IF($V1007="","",INDEX('Stock Exchange'!H$5:H$2450,$V1007))</f>
        <v/>
      </c>
      <c r="M1007" s="18" t="str">
        <f aca="false">IF($V1007="","",INDEX('Stock Exchange'!I$5:I$2450,$V1007))</f>
        <v/>
      </c>
      <c r="N1007" s="18" t="str">
        <f aca="false">IF($W1007="","",INDEX(Primary!F$5:F$2450,$W1007))</f>
        <v/>
      </c>
      <c r="O1007" s="18" t="str">
        <f aca="false">IF($W1007="","",INDEX(Primary!G$5:G$2450,$W1007))</f>
        <v/>
      </c>
      <c r="P1007" s="18" t="str">
        <f aca="false">IF($W1007="","",INDEX(Primary!H$5:H$2450,$W1007))</f>
        <v/>
      </c>
      <c r="Q1007" s="18" t="str">
        <f aca="false">IF($W1007="","",INDEX(Primary!I$5:I$2450,$W1007))</f>
        <v/>
      </c>
      <c r="R1007" s="19" t="str">
        <f aca="false">IF($E1007="Yes",L1007+P1007,"")</f>
        <v/>
      </c>
      <c r="S1007" s="19" t="str">
        <f aca="false">IF($E1007="Yes",H1007-R1007,"")</f>
        <v/>
      </c>
      <c r="T1007" s="6" t="str">
        <f aca="false">IF($E1007="Yes",IF(ROUND(ABS(S1007),2)&lt;=$T$2,"OK","CHECK"),"n/a")</f>
        <v>n/a</v>
      </c>
      <c r="U1007" s="20" t="n">
        <f aca="false">Total!J1007</f>
        <v>43.74</v>
      </c>
      <c r="V1007" s="17" t="str">
        <f aca="false">IFERROR(MATCH($A1007,'Stock Exchange'!$A$5:$A$2450,0),"")</f>
        <v/>
      </c>
      <c r="W1007" s="17" t="str">
        <f aca="false">IFERROR(MATCH($A1007,Primary!$A$5:$A$2450,0),"")</f>
        <v/>
      </c>
    </row>
    <row r="1008" customFormat="false" ht="15" hidden="false" customHeight="false" outlineLevel="0" collapsed="false">
      <c r="A1008" s="16" t="n">
        <f aca="false">Total!A1008</f>
        <v>38352</v>
      </c>
      <c r="B1008" s="17" t="n">
        <f aca="false">YEAR(A1008)</f>
        <v>2004</v>
      </c>
      <c r="C1008" s="17" t="n">
        <f aca="false">MONTH(A1008)</f>
        <v>12</v>
      </c>
      <c r="D1008" s="6" t="str">
        <f aca="false">IF(MONTH(A1008)&gt;=4,"FY "&amp;YEAR(A1008)&amp;"-"&amp;RIGHT(YEAR(A1008)+1,2),"FY "&amp;(YEAR(A1008)-1)&amp;"-"&amp;RIGHT(YEAR(A1008),2))</f>
        <v>FY 2004-05</v>
      </c>
      <c r="E1008" s="6" t="str">
        <f aca="false">IF(AND(V1008&lt;&gt;"",W1008&lt;&gt;""),"Yes","No")</f>
        <v>No</v>
      </c>
      <c r="F1008" s="18" t="n">
        <f aca="false">Total!F1008</f>
        <v>686.8</v>
      </c>
      <c r="G1008" s="18" t="n">
        <f aca="false">Total!G1008</f>
        <v>553.2</v>
      </c>
      <c r="H1008" s="18" t="n">
        <f aca="false">Total!H1008</f>
        <v>133.6</v>
      </c>
      <c r="I1008" s="18" t="n">
        <f aca="false">Total!I1008</f>
        <v>30.6</v>
      </c>
      <c r="J1008" s="18" t="str">
        <f aca="false">IF($V1008="","",INDEX('Stock Exchange'!F$5:F$2450,$V1008))</f>
        <v/>
      </c>
      <c r="K1008" s="18" t="str">
        <f aca="false">IF($V1008="","",INDEX('Stock Exchange'!G$5:G$2450,$V1008))</f>
        <v/>
      </c>
      <c r="L1008" s="18" t="str">
        <f aca="false">IF($V1008="","",INDEX('Stock Exchange'!H$5:H$2450,$V1008))</f>
        <v/>
      </c>
      <c r="M1008" s="18" t="str">
        <f aca="false">IF($V1008="","",INDEX('Stock Exchange'!I$5:I$2450,$V1008))</f>
        <v/>
      </c>
      <c r="N1008" s="18" t="str">
        <f aca="false">IF($W1008="","",INDEX(Primary!F$5:F$2450,$W1008))</f>
        <v/>
      </c>
      <c r="O1008" s="18" t="str">
        <f aca="false">IF($W1008="","",INDEX(Primary!G$5:G$2450,$W1008))</f>
        <v/>
      </c>
      <c r="P1008" s="18" t="str">
        <f aca="false">IF($W1008="","",INDEX(Primary!H$5:H$2450,$W1008))</f>
        <v/>
      </c>
      <c r="Q1008" s="18" t="str">
        <f aca="false">IF($W1008="","",INDEX(Primary!I$5:I$2450,$W1008))</f>
        <v/>
      </c>
      <c r="R1008" s="19" t="str">
        <f aca="false">IF($E1008="Yes",L1008+P1008,"")</f>
        <v/>
      </c>
      <c r="S1008" s="19" t="str">
        <f aca="false">IF($E1008="Yes",H1008-R1008,"")</f>
        <v/>
      </c>
      <c r="T1008" s="6" t="str">
        <f aca="false">IF($E1008="Yes",IF(ROUND(ABS(S1008),2)&lt;=$T$2,"OK","CHECK"),"n/a")</f>
        <v>n/a</v>
      </c>
      <c r="U1008" s="20" t="n">
        <f aca="false">Total!J1008</f>
        <v>43.71</v>
      </c>
      <c r="V1008" s="17" t="str">
        <f aca="false">IFERROR(MATCH($A1008,'Stock Exchange'!$A$5:$A$2450,0),"")</f>
        <v/>
      </c>
      <c r="W1008" s="17" t="str">
        <f aca="false">IFERROR(MATCH($A1008,Primary!$A$5:$A$2450,0),"")</f>
        <v/>
      </c>
    </row>
    <row r="1009" customFormat="false" ht="15" hidden="false" customHeight="false" outlineLevel="0" collapsed="false">
      <c r="A1009" s="16" t="n">
        <f aca="false">Total!A1009</f>
        <v>38355</v>
      </c>
      <c r="B1009" s="17" t="n">
        <f aca="false">YEAR(A1009)</f>
        <v>2005</v>
      </c>
      <c r="C1009" s="17" t="n">
        <f aca="false">MONTH(A1009)</f>
        <v>1</v>
      </c>
      <c r="D1009" s="6" t="str">
        <f aca="false">IF(MONTH(A1009)&gt;=4,"FY "&amp;YEAR(A1009)&amp;"-"&amp;RIGHT(YEAR(A1009)+1,2),"FY "&amp;(YEAR(A1009)-1)&amp;"-"&amp;RIGHT(YEAR(A1009),2))</f>
        <v>FY 2004-05</v>
      </c>
      <c r="E1009" s="6" t="str">
        <f aca="false">IF(AND(V1009&lt;&gt;"",W1009&lt;&gt;""),"Yes","No")</f>
        <v>No</v>
      </c>
      <c r="F1009" s="18" t="n">
        <f aca="false">Total!F1009</f>
        <v>342.4</v>
      </c>
      <c r="G1009" s="18" t="n">
        <f aca="false">Total!G1009</f>
        <v>235.7</v>
      </c>
      <c r="H1009" s="18" t="n">
        <f aca="false">Total!H1009</f>
        <v>106.7</v>
      </c>
      <c r="I1009" s="18" t="n">
        <f aca="false">Total!I1009</f>
        <v>24.5</v>
      </c>
      <c r="J1009" s="18" t="str">
        <f aca="false">IF($V1009="","",INDEX('Stock Exchange'!F$5:F$2450,$V1009))</f>
        <v/>
      </c>
      <c r="K1009" s="18" t="str">
        <f aca="false">IF($V1009="","",INDEX('Stock Exchange'!G$5:G$2450,$V1009))</f>
        <v/>
      </c>
      <c r="L1009" s="18" t="str">
        <f aca="false">IF($V1009="","",INDEX('Stock Exchange'!H$5:H$2450,$V1009))</f>
        <v/>
      </c>
      <c r="M1009" s="18" t="str">
        <f aca="false">IF($V1009="","",INDEX('Stock Exchange'!I$5:I$2450,$V1009))</f>
        <v/>
      </c>
      <c r="N1009" s="18" t="str">
        <f aca="false">IF($W1009="","",INDEX(Primary!F$5:F$2450,$W1009))</f>
        <v/>
      </c>
      <c r="O1009" s="18" t="str">
        <f aca="false">IF($W1009="","",INDEX(Primary!G$5:G$2450,$W1009))</f>
        <v/>
      </c>
      <c r="P1009" s="18" t="str">
        <f aca="false">IF($W1009="","",INDEX(Primary!H$5:H$2450,$W1009))</f>
        <v/>
      </c>
      <c r="Q1009" s="18" t="str">
        <f aca="false">IF($W1009="","",INDEX(Primary!I$5:I$2450,$W1009))</f>
        <v/>
      </c>
      <c r="R1009" s="19" t="str">
        <f aca="false">IF($E1009="Yes",L1009+P1009,"")</f>
        <v/>
      </c>
      <c r="S1009" s="19" t="str">
        <f aca="false">IF($E1009="Yes",H1009-R1009,"")</f>
        <v/>
      </c>
      <c r="T1009" s="6" t="str">
        <f aca="false">IF($E1009="Yes",IF(ROUND(ABS(S1009),2)&lt;=$T$2,"OK","CHECK"),"n/a")</f>
        <v>n/a</v>
      </c>
      <c r="U1009" s="20" t="n">
        <f aca="false">Total!J1009</f>
        <v>43.58</v>
      </c>
      <c r="V1009" s="17" t="str">
        <f aca="false">IFERROR(MATCH($A1009,'Stock Exchange'!$A$5:$A$2450,0),"")</f>
        <v/>
      </c>
      <c r="W1009" s="17" t="str">
        <f aca="false">IFERROR(MATCH($A1009,Primary!$A$5:$A$2450,0),"")</f>
        <v/>
      </c>
    </row>
    <row r="1010" customFormat="false" ht="15" hidden="false" customHeight="false" outlineLevel="0" collapsed="false">
      <c r="A1010" s="16" t="n">
        <f aca="false">Total!A1010</f>
        <v>38356</v>
      </c>
      <c r="B1010" s="17" t="n">
        <f aca="false">YEAR(A1010)</f>
        <v>2005</v>
      </c>
      <c r="C1010" s="17" t="n">
        <f aca="false">MONTH(A1010)</f>
        <v>1</v>
      </c>
      <c r="D1010" s="6" t="str">
        <f aca="false">IF(MONTH(A1010)&gt;=4,"FY "&amp;YEAR(A1010)&amp;"-"&amp;RIGHT(YEAR(A1010)+1,2),"FY "&amp;(YEAR(A1010)-1)&amp;"-"&amp;RIGHT(YEAR(A1010),2))</f>
        <v>FY 2004-05</v>
      </c>
      <c r="E1010" s="6" t="str">
        <f aca="false">IF(AND(V1010&lt;&gt;"",W1010&lt;&gt;""),"Yes","No")</f>
        <v>No</v>
      </c>
      <c r="F1010" s="18" t="n">
        <f aca="false">Total!F1010</f>
        <v>778.8</v>
      </c>
      <c r="G1010" s="18" t="n">
        <f aca="false">Total!G1010</f>
        <v>432.9</v>
      </c>
      <c r="H1010" s="18" t="n">
        <f aca="false">Total!H1010</f>
        <v>345.9</v>
      </c>
      <c r="I1010" s="18" t="n">
        <f aca="false">Total!I1010</f>
        <v>79.3</v>
      </c>
      <c r="J1010" s="18" t="str">
        <f aca="false">IF($V1010="","",INDEX('Stock Exchange'!F$5:F$2450,$V1010))</f>
        <v/>
      </c>
      <c r="K1010" s="18" t="str">
        <f aca="false">IF($V1010="","",INDEX('Stock Exchange'!G$5:G$2450,$V1010))</f>
        <v/>
      </c>
      <c r="L1010" s="18" t="str">
        <f aca="false">IF($V1010="","",INDEX('Stock Exchange'!H$5:H$2450,$V1010))</f>
        <v/>
      </c>
      <c r="M1010" s="18" t="str">
        <f aca="false">IF($V1010="","",INDEX('Stock Exchange'!I$5:I$2450,$V1010))</f>
        <v/>
      </c>
      <c r="N1010" s="18" t="str">
        <f aca="false">IF($W1010="","",INDEX(Primary!F$5:F$2450,$W1010))</f>
        <v/>
      </c>
      <c r="O1010" s="18" t="str">
        <f aca="false">IF($W1010="","",INDEX(Primary!G$5:G$2450,$W1010))</f>
        <v/>
      </c>
      <c r="P1010" s="18" t="str">
        <f aca="false">IF($W1010="","",INDEX(Primary!H$5:H$2450,$W1010))</f>
        <v/>
      </c>
      <c r="Q1010" s="18" t="str">
        <f aca="false">IF($W1010="","",INDEX(Primary!I$5:I$2450,$W1010))</f>
        <v/>
      </c>
      <c r="R1010" s="19" t="str">
        <f aca="false">IF($E1010="Yes",L1010+P1010,"")</f>
        <v/>
      </c>
      <c r="S1010" s="19" t="str">
        <f aca="false">IF($E1010="Yes",H1010-R1010,"")</f>
        <v/>
      </c>
      <c r="T1010" s="6" t="str">
        <f aca="false">IF($E1010="Yes",IF(ROUND(ABS(S1010),2)&lt;=$T$2,"OK","CHECK"),"n/a")</f>
        <v>n/a</v>
      </c>
      <c r="U1010" s="20" t="n">
        <f aca="false">Total!J1010</f>
        <v>43.61</v>
      </c>
      <c r="V1010" s="17" t="str">
        <f aca="false">IFERROR(MATCH($A1010,'Stock Exchange'!$A$5:$A$2450,0),"")</f>
        <v/>
      </c>
      <c r="W1010" s="17" t="str">
        <f aca="false">IFERROR(MATCH($A1010,Primary!$A$5:$A$2450,0),"")</f>
        <v/>
      </c>
    </row>
    <row r="1011" customFormat="false" ht="15" hidden="false" customHeight="false" outlineLevel="0" collapsed="false">
      <c r="A1011" s="16" t="n">
        <f aca="false">Total!A1011</f>
        <v>38357</v>
      </c>
      <c r="B1011" s="17" t="n">
        <f aca="false">YEAR(A1011)</f>
        <v>2005</v>
      </c>
      <c r="C1011" s="17" t="n">
        <f aca="false">MONTH(A1011)</f>
        <v>1</v>
      </c>
      <c r="D1011" s="6" t="str">
        <f aca="false">IF(MONTH(A1011)&gt;=4,"FY "&amp;YEAR(A1011)&amp;"-"&amp;RIGHT(YEAR(A1011)+1,2),"FY "&amp;(YEAR(A1011)-1)&amp;"-"&amp;RIGHT(YEAR(A1011),2))</f>
        <v>FY 2004-05</v>
      </c>
      <c r="E1011" s="6" t="str">
        <f aca="false">IF(AND(V1011&lt;&gt;"",W1011&lt;&gt;""),"Yes","No")</f>
        <v>No</v>
      </c>
      <c r="F1011" s="18" t="n">
        <f aca="false">Total!F1011</f>
        <v>1069.6</v>
      </c>
      <c r="G1011" s="18" t="n">
        <f aca="false">Total!G1011</f>
        <v>869</v>
      </c>
      <c r="H1011" s="18" t="n">
        <f aca="false">Total!H1011</f>
        <v>200.6</v>
      </c>
      <c r="I1011" s="18" t="n">
        <f aca="false">Total!I1011</f>
        <v>46.2</v>
      </c>
      <c r="J1011" s="18" t="str">
        <f aca="false">IF($V1011="","",INDEX('Stock Exchange'!F$5:F$2450,$V1011))</f>
        <v/>
      </c>
      <c r="K1011" s="18" t="str">
        <f aca="false">IF($V1011="","",INDEX('Stock Exchange'!G$5:G$2450,$V1011))</f>
        <v/>
      </c>
      <c r="L1011" s="18" t="str">
        <f aca="false">IF($V1011="","",INDEX('Stock Exchange'!H$5:H$2450,$V1011))</f>
        <v/>
      </c>
      <c r="M1011" s="18" t="str">
        <f aca="false">IF($V1011="","",INDEX('Stock Exchange'!I$5:I$2450,$V1011))</f>
        <v/>
      </c>
      <c r="N1011" s="18" t="str">
        <f aca="false">IF($W1011="","",INDEX(Primary!F$5:F$2450,$W1011))</f>
        <v/>
      </c>
      <c r="O1011" s="18" t="str">
        <f aca="false">IF($W1011="","",INDEX(Primary!G$5:G$2450,$W1011))</f>
        <v/>
      </c>
      <c r="P1011" s="18" t="str">
        <f aca="false">IF($W1011="","",INDEX(Primary!H$5:H$2450,$W1011))</f>
        <v/>
      </c>
      <c r="Q1011" s="18" t="str">
        <f aca="false">IF($W1011="","",INDEX(Primary!I$5:I$2450,$W1011))</f>
        <v/>
      </c>
      <c r="R1011" s="19" t="str">
        <f aca="false">IF($E1011="Yes",L1011+P1011,"")</f>
        <v/>
      </c>
      <c r="S1011" s="19" t="str">
        <f aca="false">IF($E1011="Yes",H1011-R1011,"")</f>
        <v/>
      </c>
      <c r="T1011" s="6" t="str">
        <f aca="false">IF($E1011="Yes",IF(ROUND(ABS(S1011),2)&lt;=$T$2,"OK","CHECK"),"n/a")</f>
        <v>n/a</v>
      </c>
      <c r="U1011" s="20" t="n">
        <f aca="false">Total!J1011</f>
        <v>43.43</v>
      </c>
      <c r="V1011" s="17" t="str">
        <f aca="false">IFERROR(MATCH($A1011,'Stock Exchange'!$A$5:$A$2450,0),"")</f>
        <v/>
      </c>
      <c r="W1011" s="17" t="str">
        <f aca="false">IFERROR(MATCH($A1011,Primary!$A$5:$A$2450,0),"")</f>
        <v/>
      </c>
    </row>
    <row r="1012" customFormat="false" ht="15" hidden="false" customHeight="false" outlineLevel="0" collapsed="false">
      <c r="A1012" s="16" t="n">
        <f aca="false">Total!A1012</f>
        <v>38358</v>
      </c>
      <c r="B1012" s="17" t="n">
        <f aca="false">YEAR(A1012)</f>
        <v>2005</v>
      </c>
      <c r="C1012" s="17" t="n">
        <f aca="false">MONTH(A1012)</f>
        <v>1</v>
      </c>
      <c r="D1012" s="6" t="str">
        <f aca="false">IF(MONTH(A1012)&gt;=4,"FY "&amp;YEAR(A1012)&amp;"-"&amp;RIGHT(YEAR(A1012)+1,2),"FY "&amp;(YEAR(A1012)-1)&amp;"-"&amp;RIGHT(YEAR(A1012),2))</f>
        <v>FY 2004-05</v>
      </c>
      <c r="E1012" s="6" t="str">
        <f aca="false">IF(AND(V1012&lt;&gt;"",W1012&lt;&gt;""),"Yes","No")</f>
        <v>No</v>
      </c>
      <c r="F1012" s="18" t="n">
        <f aca="false">Total!F1012</f>
        <v>915.3</v>
      </c>
      <c r="G1012" s="18" t="n">
        <f aca="false">Total!G1012</f>
        <v>973.2</v>
      </c>
      <c r="H1012" s="18" t="n">
        <f aca="false">Total!H1012</f>
        <v>-57.9</v>
      </c>
      <c r="I1012" s="18" t="n">
        <f aca="false">Total!I1012</f>
        <v>-13.2</v>
      </c>
      <c r="J1012" s="18" t="str">
        <f aca="false">IF($V1012="","",INDEX('Stock Exchange'!F$5:F$2450,$V1012))</f>
        <v/>
      </c>
      <c r="K1012" s="18" t="str">
        <f aca="false">IF($V1012="","",INDEX('Stock Exchange'!G$5:G$2450,$V1012))</f>
        <v/>
      </c>
      <c r="L1012" s="18" t="str">
        <f aca="false">IF($V1012="","",INDEX('Stock Exchange'!H$5:H$2450,$V1012))</f>
        <v/>
      </c>
      <c r="M1012" s="18" t="str">
        <f aca="false">IF($V1012="","",INDEX('Stock Exchange'!I$5:I$2450,$V1012))</f>
        <v/>
      </c>
      <c r="N1012" s="18" t="str">
        <f aca="false">IF($W1012="","",INDEX(Primary!F$5:F$2450,$W1012))</f>
        <v/>
      </c>
      <c r="O1012" s="18" t="str">
        <f aca="false">IF($W1012="","",INDEX(Primary!G$5:G$2450,$W1012))</f>
        <v/>
      </c>
      <c r="P1012" s="18" t="str">
        <f aca="false">IF($W1012="","",INDEX(Primary!H$5:H$2450,$W1012))</f>
        <v/>
      </c>
      <c r="Q1012" s="18" t="str">
        <f aca="false">IF($W1012="","",INDEX(Primary!I$5:I$2450,$W1012))</f>
        <v/>
      </c>
      <c r="R1012" s="19" t="str">
        <f aca="false">IF($E1012="Yes",L1012+P1012,"")</f>
        <v/>
      </c>
      <c r="S1012" s="19" t="str">
        <f aca="false">IF($E1012="Yes",H1012-R1012,"")</f>
        <v/>
      </c>
      <c r="T1012" s="6" t="str">
        <f aca="false">IF($E1012="Yes",IF(ROUND(ABS(S1012),2)&lt;=$T$2,"OK","CHECK"),"n/a")</f>
        <v>n/a</v>
      </c>
      <c r="U1012" s="20" t="n">
        <f aca="false">Total!J1012</f>
        <v>43.77</v>
      </c>
      <c r="V1012" s="17" t="str">
        <f aca="false">IFERROR(MATCH($A1012,'Stock Exchange'!$A$5:$A$2450,0),"")</f>
        <v/>
      </c>
      <c r="W1012" s="17" t="str">
        <f aca="false">IFERROR(MATCH($A1012,Primary!$A$5:$A$2450,0),"")</f>
        <v/>
      </c>
    </row>
    <row r="1013" customFormat="false" ht="15" hidden="false" customHeight="false" outlineLevel="0" collapsed="false">
      <c r="A1013" s="16" t="n">
        <f aca="false">Total!A1013</f>
        <v>38359</v>
      </c>
      <c r="B1013" s="17" t="n">
        <f aca="false">YEAR(A1013)</f>
        <v>2005</v>
      </c>
      <c r="C1013" s="17" t="n">
        <f aca="false">MONTH(A1013)</f>
        <v>1</v>
      </c>
      <c r="D1013" s="6" t="str">
        <f aca="false">IF(MONTH(A1013)&gt;=4,"FY "&amp;YEAR(A1013)&amp;"-"&amp;RIGHT(YEAR(A1013)+1,2),"FY "&amp;(YEAR(A1013)-1)&amp;"-"&amp;RIGHT(YEAR(A1013),2))</f>
        <v>FY 2004-05</v>
      </c>
      <c r="E1013" s="6" t="str">
        <f aca="false">IF(AND(V1013&lt;&gt;"",W1013&lt;&gt;""),"Yes","No")</f>
        <v>No</v>
      </c>
      <c r="F1013" s="18" t="n">
        <f aca="false">Total!F1013</f>
        <v>758.9</v>
      </c>
      <c r="G1013" s="18" t="n">
        <f aca="false">Total!G1013</f>
        <v>790.7</v>
      </c>
      <c r="H1013" s="18" t="n">
        <f aca="false">Total!H1013</f>
        <v>-31.8</v>
      </c>
      <c r="I1013" s="18" t="n">
        <f aca="false">Total!I1013</f>
        <v>-7.3</v>
      </c>
      <c r="J1013" s="18" t="str">
        <f aca="false">IF($V1013="","",INDEX('Stock Exchange'!F$5:F$2450,$V1013))</f>
        <v/>
      </c>
      <c r="K1013" s="18" t="str">
        <f aca="false">IF($V1013="","",INDEX('Stock Exchange'!G$5:G$2450,$V1013))</f>
        <v/>
      </c>
      <c r="L1013" s="18" t="str">
        <f aca="false">IF($V1013="","",INDEX('Stock Exchange'!H$5:H$2450,$V1013))</f>
        <v/>
      </c>
      <c r="M1013" s="18" t="str">
        <f aca="false">IF($V1013="","",INDEX('Stock Exchange'!I$5:I$2450,$V1013))</f>
        <v/>
      </c>
      <c r="N1013" s="18" t="str">
        <f aca="false">IF($W1013="","",INDEX(Primary!F$5:F$2450,$W1013))</f>
        <v/>
      </c>
      <c r="O1013" s="18" t="str">
        <f aca="false">IF($W1013="","",INDEX(Primary!G$5:G$2450,$W1013))</f>
        <v/>
      </c>
      <c r="P1013" s="18" t="str">
        <f aca="false">IF($W1013="","",INDEX(Primary!H$5:H$2450,$W1013))</f>
        <v/>
      </c>
      <c r="Q1013" s="18" t="str">
        <f aca="false">IF($W1013="","",INDEX(Primary!I$5:I$2450,$W1013))</f>
        <v/>
      </c>
      <c r="R1013" s="19" t="str">
        <f aca="false">IF($E1013="Yes",L1013+P1013,"")</f>
        <v/>
      </c>
      <c r="S1013" s="19" t="str">
        <f aca="false">IF($E1013="Yes",H1013-R1013,"")</f>
        <v/>
      </c>
      <c r="T1013" s="6" t="str">
        <f aca="false">IF($E1013="Yes",IF(ROUND(ABS(S1013),2)&lt;=$T$2,"OK","CHECK"),"n/a")</f>
        <v>n/a</v>
      </c>
      <c r="U1013" s="20" t="n">
        <f aca="false">Total!J1013</f>
        <v>43.87</v>
      </c>
      <c r="V1013" s="17" t="str">
        <f aca="false">IFERROR(MATCH($A1013,'Stock Exchange'!$A$5:$A$2450,0),"")</f>
        <v/>
      </c>
      <c r="W1013" s="17" t="str">
        <f aca="false">IFERROR(MATCH($A1013,Primary!$A$5:$A$2450,0),"")</f>
        <v/>
      </c>
    </row>
    <row r="1014" customFormat="false" ht="15" hidden="false" customHeight="false" outlineLevel="0" collapsed="false">
      <c r="A1014" s="16" t="n">
        <f aca="false">Total!A1014</f>
        <v>38362</v>
      </c>
      <c r="B1014" s="17" t="n">
        <f aca="false">YEAR(A1014)</f>
        <v>2005</v>
      </c>
      <c r="C1014" s="17" t="n">
        <f aca="false">MONTH(A1014)</f>
        <v>1</v>
      </c>
      <c r="D1014" s="6" t="str">
        <f aca="false">IF(MONTH(A1014)&gt;=4,"FY "&amp;YEAR(A1014)&amp;"-"&amp;RIGHT(YEAR(A1014)+1,2),"FY "&amp;(YEAR(A1014)-1)&amp;"-"&amp;RIGHT(YEAR(A1014),2))</f>
        <v>FY 2004-05</v>
      </c>
      <c r="E1014" s="6" t="str">
        <f aca="false">IF(AND(V1014&lt;&gt;"",W1014&lt;&gt;""),"Yes","No")</f>
        <v>No</v>
      </c>
      <c r="F1014" s="18" t="n">
        <f aca="false">Total!F1014</f>
        <v>675.6</v>
      </c>
      <c r="G1014" s="18" t="n">
        <f aca="false">Total!G1014</f>
        <v>743.9</v>
      </c>
      <c r="H1014" s="18" t="n">
        <f aca="false">Total!H1014</f>
        <v>-68.3</v>
      </c>
      <c r="I1014" s="18" t="n">
        <f aca="false">Total!I1014</f>
        <v>-15.6</v>
      </c>
      <c r="J1014" s="18" t="str">
        <f aca="false">IF($V1014="","",INDEX('Stock Exchange'!F$5:F$2450,$V1014))</f>
        <v/>
      </c>
      <c r="K1014" s="18" t="str">
        <f aca="false">IF($V1014="","",INDEX('Stock Exchange'!G$5:G$2450,$V1014))</f>
        <v/>
      </c>
      <c r="L1014" s="18" t="str">
        <f aca="false">IF($V1014="","",INDEX('Stock Exchange'!H$5:H$2450,$V1014))</f>
        <v/>
      </c>
      <c r="M1014" s="18" t="str">
        <f aca="false">IF($V1014="","",INDEX('Stock Exchange'!I$5:I$2450,$V1014))</f>
        <v/>
      </c>
      <c r="N1014" s="18" t="str">
        <f aca="false">IF($W1014="","",INDEX(Primary!F$5:F$2450,$W1014))</f>
        <v/>
      </c>
      <c r="O1014" s="18" t="str">
        <f aca="false">IF($W1014="","",INDEX(Primary!G$5:G$2450,$W1014))</f>
        <v/>
      </c>
      <c r="P1014" s="18" t="str">
        <f aca="false">IF($W1014="","",INDEX(Primary!H$5:H$2450,$W1014))</f>
        <v/>
      </c>
      <c r="Q1014" s="18" t="str">
        <f aca="false">IF($W1014="","",INDEX(Primary!I$5:I$2450,$W1014))</f>
        <v/>
      </c>
      <c r="R1014" s="19" t="str">
        <f aca="false">IF($E1014="Yes",L1014+P1014,"")</f>
        <v/>
      </c>
      <c r="S1014" s="19" t="str">
        <f aca="false">IF($E1014="Yes",H1014-R1014,"")</f>
        <v/>
      </c>
      <c r="T1014" s="6" t="str">
        <f aca="false">IF($E1014="Yes",IF(ROUND(ABS(S1014),2)&lt;=$T$2,"OK","CHECK"),"n/a")</f>
        <v>n/a</v>
      </c>
      <c r="U1014" s="20" t="n">
        <f aca="false">Total!J1014</f>
        <v>43.83</v>
      </c>
      <c r="V1014" s="17" t="str">
        <f aca="false">IFERROR(MATCH($A1014,'Stock Exchange'!$A$5:$A$2450,0),"")</f>
        <v/>
      </c>
      <c r="W1014" s="17" t="str">
        <f aca="false">IFERROR(MATCH($A1014,Primary!$A$5:$A$2450,0),"")</f>
        <v/>
      </c>
    </row>
    <row r="1015" customFormat="false" ht="15" hidden="false" customHeight="false" outlineLevel="0" collapsed="false">
      <c r="A1015" s="16" t="n">
        <f aca="false">Total!A1015</f>
        <v>38363</v>
      </c>
      <c r="B1015" s="17" t="n">
        <f aca="false">YEAR(A1015)</f>
        <v>2005</v>
      </c>
      <c r="C1015" s="17" t="n">
        <f aca="false">MONTH(A1015)</f>
        <v>1</v>
      </c>
      <c r="D1015" s="6" t="str">
        <f aca="false">IF(MONTH(A1015)&gt;=4,"FY "&amp;YEAR(A1015)&amp;"-"&amp;RIGHT(YEAR(A1015)+1,2),"FY "&amp;(YEAR(A1015)-1)&amp;"-"&amp;RIGHT(YEAR(A1015),2))</f>
        <v>FY 2004-05</v>
      </c>
      <c r="E1015" s="6" t="str">
        <f aca="false">IF(AND(V1015&lt;&gt;"",W1015&lt;&gt;""),"Yes","No")</f>
        <v>No</v>
      </c>
      <c r="F1015" s="18" t="n">
        <f aca="false">Total!F1015</f>
        <v>628</v>
      </c>
      <c r="G1015" s="18" t="n">
        <f aca="false">Total!G1015</f>
        <v>660.1</v>
      </c>
      <c r="H1015" s="18" t="n">
        <f aca="false">Total!H1015</f>
        <v>-32</v>
      </c>
      <c r="I1015" s="18" t="n">
        <f aca="false">Total!I1015</f>
        <v>-7.3</v>
      </c>
      <c r="J1015" s="18" t="str">
        <f aca="false">IF($V1015="","",INDEX('Stock Exchange'!F$5:F$2450,$V1015))</f>
        <v/>
      </c>
      <c r="K1015" s="18" t="str">
        <f aca="false">IF($V1015="","",INDEX('Stock Exchange'!G$5:G$2450,$V1015))</f>
        <v/>
      </c>
      <c r="L1015" s="18" t="str">
        <f aca="false">IF($V1015="","",INDEX('Stock Exchange'!H$5:H$2450,$V1015))</f>
        <v/>
      </c>
      <c r="M1015" s="18" t="str">
        <f aca="false">IF($V1015="","",INDEX('Stock Exchange'!I$5:I$2450,$V1015))</f>
        <v/>
      </c>
      <c r="N1015" s="18" t="str">
        <f aca="false">IF($W1015="","",INDEX(Primary!F$5:F$2450,$W1015))</f>
        <v/>
      </c>
      <c r="O1015" s="18" t="str">
        <f aca="false">IF($W1015="","",INDEX(Primary!G$5:G$2450,$W1015))</f>
        <v/>
      </c>
      <c r="P1015" s="18" t="str">
        <f aca="false">IF($W1015="","",INDEX(Primary!H$5:H$2450,$W1015))</f>
        <v/>
      </c>
      <c r="Q1015" s="18" t="str">
        <f aca="false">IF($W1015="","",INDEX(Primary!I$5:I$2450,$W1015))</f>
        <v/>
      </c>
      <c r="R1015" s="19" t="str">
        <f aca="false">IF($E1015="Yes",L1015+P1015,"")</f>
        <v/>
      </c>
      <c r="S1015" s="19" t="str">
        <f aca="false">IF($E1015="Yes",H1015-R1015,"")</f>
        <v/>
      </c>
      <c r="T1015" s="6" t="str">
        <f aca="false">IF($E1015="Yes",IF(ROUND(ABS(S1015),2)&lt;=$T$2,"OK","CHECK"),"n/a")</f>
        <v>n/a</v>
      </c>
      <c r="U1015" s="20" t="n">
        <f aca="false">Total!J1015</f>
        <v>44.02</v>
      </c>
      <c r="V1015" s="17" t="str">
        <f aca="false">IFERROR(MATCH($A1015,'Stock Exchange'!$A$5:$A$2450,0),"")</f>
        <v/>
      </c>
      <c r="W1015" s="17" t="str">
        <f aca="false">IFERROR(MATCH($A1015,Primary!$A$5:$A$2450,0),"")</f>
        <v/>
      </c>
    </row>
    <row r="1016" customFormat="false" ht="15" hidden="false" customHeight="false" outlineLevel="0" collapsed="false">
      <c r="A1016" s="16" t="n">
        <f aca="false">Total!A1016</f>
        <v>38364</v>
      </c>
      <c r="B1016" s="17" t="n">
        <f aca="false">YEAR(A1016)</f>
        <v>2005</v>
      </c>
      <c r="C1016" s="17" t="n">
        <f aca="false">MONTH(A1016)</f>
        <v>1</v>
      </c>
      <c r="D1016" s="6" t="str">
        <f aca="false">IF(MONTH(A1016)&gt;=4,"FY "&amp;YEAR(A1016)&amp;"-"&amp;RIGHT(YEAR(A1016)+1,2),"FY "&amp;(YEAR(A1016)-1)&amp;"-"&amp;RIGHT(YEAR(A1016),2))</f>
        <v>FY 2004-05</v>
      </c>
      <c r="E1016" s="6" t="str">
        <f aca="false">IF(AND(V1016&lt;&gt;"",W1016&lt;&gt;""),"Yes","No")</f>
        <v>No</v>
      </c>
      <c r="F1016" s="18" t="n">
        <f aca="false">Total!F1016</f>
        <v>762.1</v>
      </c>
      <c r="G1016" s="18" t="n">
        <f aca="false">Total!G1016</f>
        <v>848.5</v>
      </c>
      <c r="H1016" s="18" t="n">
        <f aca="false">Total!H1016</f>
        <v>-86.5</v>
      </c>
      <c r="I1016" s="18" t="n">
        <f aca="false">Total!I1016</f>
        <v>-19.7</v>
      </c>
      <c r="J1016" s="18" t="str">
        <f aca="false">IF($V1016="","",INDEX('Stock Exchange'!F$5:F$2450,$V1016))</f>
        <v/>
      </c>
      <c r="K1016" s="18" t="str">
        <f aca="false">IF($V1016="","",INDEX('Stock Exchange'!G$5:G$2450,$V1016))</f>
        <v/>
      </c>
      <c r="L1016" s="18" t="str">
        <f aca="false">IF($V1016="","",INDEX('Stock Exchange'!H$5:H$2450,$V1016))</f>
        <v/>
      </c>
      <c r="M1016" s="18" t="str">
        <f aca="false">IF($V1016="","",INDEX('Stock Exchange'!I$5:I$2450,$V1016))</f>
        <v/>
      </c>
      <c r="N1016" s="18" t="str">
        <f aca="false">IF($W1016="","",INDEX(Primary!F$5:F$2450,$W1016))</f>
        <v/>
      </c>
      <c r="O1016" s="18" t="str">
        <f aca="false">IF($W1016="","",INDEX(Primary!G$5:G$2450,$W1016))</f>
        <v/>
      </c>
      <c r="P1016" s="18" t="str">
        <f aca="false">IF($W1016="","",INDEX(Primary!H$5:H$2450,$W1016))</f>
        <v/>
      </c>
      <c r="Q1016" s="18" t="str">
        <f aca="false">IF($W1016="","",INDEX(Primary!I$5:I$2450,$W1016))</f>
        <v/>
      </c>
      <c r="R1016" s="19" t="str">
        <f aca="false">IF($E1016="Yes",L1016+P1016,"")</f>
        <v/>
      </c>
      <c r="S1016" s="19" t="str">
        <f aca="false">IF($E1016="Yes",H1016-R1016,"")</f>
        <v/>
      </c>
      <c r="T1016" s="6" t="str">
        <f aca="false">IF($E1016="Yes",IF(ROUND(ABS(S1016),2)&lt;=$T$2,"OK","CHECK"),"n/a")</f>
        <v>n/a</v>
      </c>
      <c r="U1016" s="20" t="n">
        <f aca="false">Total!J1016</f>
        <v>43.82</v>
      </c>
      <c r="V1016" s="17" t="str">
        <f aca="false">IFERROR(MATCH($A1016,'Stock Exchange'!$A$5:$A$2450,0),"")</f>
        <v/>
      </c>
      <c r="W1016" s="17" t="str">
        <f aca="false">IFERROR(MATCH($A1016,Primary!$A$5:$A$2450,0),"")</f>
        <v/>
      </c>
    </row>
    <row r="1017" customFormat="false" ht="15" hidden="false" customHeight="false" outlineLevel="0" collapsed="false">
      <c r="A1017" s="16" t="n">
        <f aca="false">Total!A1017</f>
        <v>38365</v>
      </c>
      <c r="B1017" s="17" t="n">
        <f aca="false">YEAR(A1017)</f>
        <v>2005</v>
      </c>
      <c r="C1017" s="17" t="n">
        <f aca="false">MONTH(A1017)</f>
        <v>1</v>
      </c>
      <c r="D1017" s="6" t="str">
        <f aca="false">IF(MONTH(A1017)&gt;=4,"FY "&amp;YEAR(A1017)&amp;"-"&amp;RIGHT(YEAR(A1017)+1,2),"FY "&amp;(YEAR(A1017)-1)&amp;"-"&amp;RIGHT(YEAR(A1017),2))</f>
        <v>FY 2004-05</v>
      </c>
      <c r="E1017" s="6" t="str">
        <f aca="false">IF(AND(V1017&lt;&gt;"",W1017&lt;&gt;""),"Yes","No")</f>
        <v>No</v>
      </c>
      <c r="F1017" s="18" t="n">
        <f aca="false">Total!F1017</f>
        <v>859</v>
      </c>
      <c r="G1017" s="18" t="n">
        <f aca="false">Total!G1017</f>
        <v>1044.8</v>
      </c>
      <c r="H1017" s="18" t="n">
        <f aca="false">Total!H1017</f>
        <v>-185.8</v>
      </c>
      <c r="I1017" s="18" t="n">
        <f aca="false">Total!I1017</f>
        <v>-42.5</v>
      </c>
      <c r="J1017" s="18" t="str">
        <f aca="false">IF($V1017="","",INDEX('Stock Exchange'!F$5:F$2450,$V1017))</f>
        <v/>
      </c>
      <c r="K1017" s="18" t="str">
        <f aca="false">IF($V1017="","",INDEX('Stock Exchange'!G$5:G$2450,$V1017))</f>
        <v/>
      </c>
      <c r="L1017" s="18" t="str">
        <f aca="false">IF($V1017="","",INDEX('Stock Exchange'!H$5:H$2450,$V1017))</f>
        <v/>
      </c>
      <c r="M1017" s="18" t="str">
        <f aca="false">IF($V1017="","",INDEX('Stock Exchange'!I$5:I$2450,$V1017))</f>
        <v/>
      </c>
      <c r="N1017" s="18" t="str">
        <f aca="false">IF($W1017="","",INDEX(Primary!F$5:F$2450,$W1017))</f>
        <v/>
      </c>
      <c r="O1017" s="18" t="str">
        <f aca="false">IF($W1017="","",INDEX(Primary!G$5:G$2450,$W1017))</f>
        <v/>
      </c>
      <c r="P1017" s="18" t="str">
        <f aca="false">IF($W1017="","",INDEX(Primary!H$5:H$2450,$W1017))</f>
        <v/>
      </c>
      <c r="Q1017" s="18" t="str">
        <f aca="false">IF($W1017="","",INDEX(Primary!I$5:I$2450,$W1017))</f>
        <v/>
      </c>
      <c r="R1017" s="19" t="str">
        <f aca="false">IF($E1017="Yes",L1017+P1017,"")</f>
        <v/>
      </c>
      <c r="S1017" s="19" t="str">
        <f aca="false">IF($E1017="Yes",H1017-R1017,"")</f>
        <v/>
      </c>
      <c r="T1017" s="6" t="str">
        <f aca="false">IF($E1017="Yes",IF(ROUND(ABS(S1017),2)&lt;=$T$2,"OK","CHECK"),"n/a")</f>
        <v>n/a</v>
      </c>
      <c r="U1017" s="20" t="n">
        <f aca="false">Total!J1017</f>
        <v>43.73</v>
      </c>
      <c r="V1017" s="17" t="str">
        <f aca="false">IFERROR(MATCH($A1017,'Stock Exchange'!$A$5:$A$2450,0),"")</f>
        <v/>
      </c>
      <c r="W1017" s="17" t="str">
        <f aca="false">IFERROR(MATCH($A1017,Primary!$A$5:$A$2450,0),"")</f>
        <v/>
      </c>
    </row>
    <row r="1018" customFormat="false" ht="15" hidden="false" customHeight="false" outlineLevel="0" collapsed="false">
      <c r="A1018" s="16" t="n">
        <f aca="false">Total!A1018</f>
        <v>38366</v>
      </c>
      <c r="B1018" s="17" t="n">
        <f aca="false">YEAR(A1018)</f>
        <v>2005</v>
      </c>
      <c r="C1018" s="17" t="n">
        <f aca="false">MONTH(A1018)</f>
        <v>1</v>
      </c>
      <c r="D1018" s="6" t="str">
        <f aca="false">IF(MONTH(A1018)&gt;=4,"FY "&amp;YEAR(A1018)&amp;"-"&amp;RIGHT(YEAR(A1018)+1,2),"FY "&amp;(YEAR(A1018)-1)&amp;"-"&amp;RIGHT(YEAR(A1018),2))</f>
        <v>FY 2004-05</v>
      </c>
      <c r="E1018" s="6" t="str">
        <f aca="false">IF(AND(V1018&lt;&gt;"",W1018&lt;&gt;""),"Yes","No")</f>
        <v>No</v>
      </c>
      <c r="F1018" s="18" t="n">
        <f aca="false">Total!F1018</f>
        <v>1158.7</v>
      </c>
      <c r="G1018" s="18" t="n">
        <f aca="false">Total!G1018</f>
        <v>1159.6</v>
      </c>
      <c r="H1018" s="18" t="n">
        <f aca="false">Total!H1018</f>
        <v>-0.8</v>
      </c>
      <c r="I1018" s="18" t="n">
        <f aca="false">Total!I1018</f>
        <v>-0.2</v>
      </c>
      <c r="J1018" s="18" t="str">
        <f aca="false">IF($V1018="","",INDEX('Stock Exchange'!F$5:F$2450,$V1018))</f>
        <v/>
      </c>
      <c r="K1018" s="18" t="str">
        <f aca="false">IF($V1018="","",INDEX('Stock Exchange'!G$5:G$2450,$V1018))</f>
        <v/>
      </c>
      <c r="L1018" s="18" t="str">
        <f aca="false">IF($V1018="","",INDEX('Stock Exchange'!H$5:H$2450,$V1018))</f>
        <v/>
      </c>
      <c r="M1018" s="18" t="str">
        <f aca="false">IF($V1018="","",INDEX('Stock Exchange'!I$5:I$2450,$V1018))</f>
        <v/>
      </c>
      <c r="N1018" s="18" t="str">
        <f aca="false">IF($W1018="","",INDEX(Primary!F$5:F$2450,$W1018))</f>
        <v/>
      </c>
      <c r="O1018" s="18" t="str">
        <f aca="false">IF($W1018="","",INDEX(Primary!G$5:G$2450,$W1018))</f>
        <v/>
      </c>
      <c r="P1018" s="18" t="str">
        <f aca="false">IF($W1018="","",INDEX(Primary!H$5:H$2450,$W1018))</f>
        <v/>
      </c>
      <c r="Q1018" s="18" t="str">
        <f aca="false">IF($W1018="","",INDEX(Primary!I$5:I$2450,$W1018))</f>
        <v/>
      </c>
      <c r="R1018" s="19" t="str">
        <f aca="false">IF($E1018="Yes",L1018+P1018,"")</f>
        <v/>
      </c>
      <c r="S1018" s="19" t="str">
        <f aca="false">IF($E1018="Yes",H1018-R1018,"")</f>
        <v/>
      </c>
      <c r="T1018" s="6" t="str">
        <f aca="false">IF($E1018="Yes",IF(ROUND(ABS(S1018),2)&lt;=$T$2,"OK","CHECK"),"n/a")</f>
        <v>n/a</v>
      </c>
      <c r="U1018" s="20" t="n">
        <f aca="false">Total!J1018</f>
        <v>43.69</v>
      </c>
      <c r="V1018" s="17" t="str">
        <f aca="false">IFERROR(MATCH($A1018,'Stock Exchange'!$A$5:$A$2450,0),"")</f>
        <v/>
      </c>
      <c r="W1018" s="17" t="str">
        <f aca="false">IFERROR(MATCH($A1018,Primary!$A$5:$A$2450,0),"")</f>
        <v/>
      </c>
    </row>
    <row r="1019" customFormat="false" ht="15" hidden="false" customHeight="false" outlineLevel="0" collapsed="false">
      <c r="A1019" s="16" t="n">
        <f aca="false">Total!A1019</f>
        <v>38369</v>
      </c>
      <c r="B1019" s="17" t="n">
        <f aca="false">YEAR(A1019)</f>
        <v>2005</v>
      </c>
      <c r="C1019" s="17" t="n">
        <f aca="false">MONTH(A1019)</f>
        <v>1</v>
      </c>
      <c r="D1019" s="6" t="str">
        <f aca="false">IF(MONTH(A1019)&gt;=4,"FY "&amp;YEAR(A1019)&amp;"-"&amp;RIGHT(YEAR(A1019)+1,2),"FY "&amp;(YEAR(A1019)-1)&amp;"-"&amp;RIGHT(YEAR(A1019),2))</f>
        <v>FY 2004-05</v>
      </c>
      <c r="E1019" s="6" t="str">
        <f aca="false">IF(AND(V1019&lt;&gt;"",W1019&lt;&gt;""),"Yes","No")</f>
        <v>No</v>
      </c>
      <c r="F1019" s="18" t="n">
        <f aca="false">Total!F1019</f>
        <v>1023.9</v>
      </c>
      <c r="G1019" s="18" t="n">
        <f aca="false">Total!G1019</f>
        <v>908</v>
      </c>
      <c r="H1019" s="18" t="n">
        <f aca="false">Total!H1019</f>
        <v>116</v>
      </c>
      <c r="I1019" s="18" t="n">
        <f aca="false">Total!I1019</f>
        <v>26.4</v>
      </c>
      <c r="J1019" s="18" t="str">
        <f aca="false">IF($V1019="","",INDEX('Stock Exchange'!F$5:F$2450,$V1019))</f>
        <v/>
      </c>
      <c r="K1019" s="18" t="str">
        <f aca="false">IF($V1019="","",INDEX('Stock Exchange'!G$5:G$2450,$V1019))</f>
        <v/>
      </c>
      <c r="L1019" s="18" t="str">
        <f aca="false">IF($V1019="","",INDEX('Stock Exchange'!H$5:H$2450,$V1019))</f>
        <v/>
      </c>
      <c r="M1019" s="18" t="str">
        <f aca="false">IF($V1019="","",INDEX('Stock Exchange'!I$5:I$2450,$V1019))</f>
        <v/>
      </c>
      <c r="N1019" s="18" t="str">
        <f aca="false">IF($W1019="","",INDEX(Primary!F$5:F$2450,$W1019))</f>
        <v/>
      </c>
      <c r="O1019" s="18" t="str">
        <f aca="false">IF($W1019="","",INDEX(Primary!G$5:G$2450,$W1019))</f>
        <v/>
      </c>
      <c r="P1019" s="18" t="str">
        <f aca="false">IF($W1019="","",INDEX(Primary!H$5:H$2450,$W1019))</f>
        <v/>
      </c>
      <c r="Q1019" s="18" t="str">
        <f aca="false">IF($W1019="","",INDEX(Primary!I$5:I$2450,$W1019))</f>
        <v/>
      </c>
      <c r="R1019" s="19" t="str">
        <f aca="false">IF($E1019="Yes",L1019+P1019,"")</f>
        <v/>
      </c>
      <c r="S1019" s="19" t="str">
        <f aca="false">IF($E1019="Yes",H1019-R1019,"")</f>
        <v/>
      </c>
      <c r="T1019" s="6" t="str">
        <f aca="false">IF($E1019="Yes",IF(ROUND(ABS(S1019),2)&lt;=$T$2,"OK","CHECK"),"n/a")</f>
        <v>n/a</v>
      </c>
      <c r="U1019" s="20" t="n">
        <f aca="false">Total!J1019</f>
        <v>43.85</v>
      </c>
      <c r="V1019" s="17" t="str">
        <f aca="false">IFERROR(MATCH($A1019,'Stock Exchange'!$A$5:$A$2450,0),"")</f>
        <v/>
      </c>
      <c r="W1019" s="17" t="str">
        <f aca="false">IFERROR(MATCH($A1019,Primary!$A$5:$A$2450,0),"")</f>
        <v/>
      </c>
    </row>
    <row r="1020" customFormat="false" ht="15" hidden="false" customHeight="false" outlineLevel="0" collapsed="false">
      <c r="A1020" s="16" t="n">
        <f aca="false">Total!A1020</f>
        <v>38370</v>
      </c>
      <c r="B1020" s="17" t="n">
        <f aca="false">YEAR(A1020)</f>
        <v>2005</v>
      </c>
      <c r="C1020" s="17" t="n">
        <f aca="false">MONTH(A1020)</f>
        <v>1</v>
      </c>
      <c r="D1020" s="6" t="str">
        <f aca="false">IF(MONTH(A1020)&gt;=4,"FY "&amp;YEAR(A1020)&amp;"-"&amp;RIGHT(YEAR(A1020)+1,2),"FY "&amp;(YEAR(A1020)-1)&amp;"-"&amp;RIGHT(YEAR(A1020),2))</f>
        <v>FY 2004-05</v>
      </c>
      <c r="E1020" s="6" t="str">
        <f aca="false">IF(AND(V1020&lt;&gt;"",W1020&lt;&gt;""),"Yes","No")</f>
        <v>No</v>
      </c>
      <c r="F1020" s="18" t="n">
        <f aca="false">Total!F1020</f>
        <v>914.2</v>
      </c>
      <c r="G1020" s="18" t="n">
        <f aca="false">Total!G1020</f>
        <v>898.4</v>
      </c>
      <c r="H1020" s="18" t="n">
        <f aca="false">Total!H1020</f>
        <v>15.8</v>
      </c>
      <c r="I1020" s="18" t="n">
        <f aca="false">Total!I1020</f>
        <v>3.6</v>
      </c>
      <c r="J1020" s="18" t="str">
        <f aca="false">IF($V1020="","",INDEX('Stock Exchange'!F$5:F$2450,$V1020))</f>
        <v/>
      </c>
      <c r="K1020" s="18" t="str">
        <f aca="false">IF($V1020="","",INDEX('Stock Exchange'!G$5:G$2450,$V1020))</f>
        <v/>
      </c>
      <c r="L1020" s="18" t="str">
        <f aca="false">IF($V1020="","",INDEX('Stock Exchange'!H$5:H$2450,$V1020))</f>
        <v/>
      </c>
      <c r="M1020" s="18" t="str">
        <f aca="false">IF($V1020="","",INDEX('Stock Exchange'!I$5:I$2450,$V1020))</f>
        <v/>
      </c>
      <c r="N1020" s="18" t="str">
        <f aca="false">IF($W1020="","",INDEX(Primary!F$5:F$2450,$W1020))</f>
        <v/>
      </c>
      <c r="O1020" s="18" t="str">
        <f aca="false">IF($W1020="","",INDEX(Primary!G$5:G$2450,$W1020))</f>
        <v/>
      </c>
      <c r="P1020" s="18" t="str">
        <f aca="false">IF($W1020="","",INDEX(Primary!H$5:H$2450,$W1020))</f>
        <v/>
      </c>
      <c r="Q1020" s="18" t="str">
        <f aca="false">IF($W1020="","",INDEX(Primary!I$5:I$2450,$W1020))</f>
        <v/>
      </c>
      <c r="R1020" s="19" t="str">
        <f aca="false">IF($E1020="Yes",L1020+P1020,"")</f>
        <v/>
      </c>
      <c r="S1020" s="19" t="str">
        <f aca="false">IF($E1020="Yes",H1020-R1020,"")</f>
        <v/>
      </c>
      <c r="T1020" s="6" t="str">
        <f aca="false">IF($E1020="Yes",IF(ROUND(ABS(S1020),2)&lt;=$T$2,"OK","CHECK"),"n/a")</f>
        <v>n/a</v>
      </c>
      <c r="U1020" s="20" t="n">
        <f aca="false">Total!J1020</f>
        <v>43.72</v>
      </c>
      <c r="V1020" s="17" t="str">
        <f aca="false">IFERROR(MATCH($A1020,'Stock Exchange'!$A$5:$A$2450,0),"")</f>
        <v/>
      </c>
      <c r="W1020" s="17" t="str">
        <f aca="false">IFERROR(MATCH($A1020,Primary!$A$5:$A$2450,0),"")</f>
        <v/>
      </c>
    </row>
    <row r="1021" customFormat="false" ht="15" hidden="false" customHeight="false" outlineLevel="0" collapsed="false">
      <c r="A1021" s="16" t="n">
        <f aca="false">Total!A1021</f>
        <v>38371</v>
      </c>
      <c r="B1021" s="17" t="n">
        <f aca="false">YEAR(A1021)</f>
        <v>2005</v>
      </c>
      <c r="C1021" s="17" t="n">
        <f aca="false">MONTH(A1021)</f>
        <v>1</v>
      </c>
      <c r="D1021" s="6" t="str">
        <f aca="false">IF(MONTH(A1021)&gt;=4,"FY "&amp;YEAR(A1021)&amp;"-"&amp;RIGHT(YEAR(A1021)+1,2),"FY "&amp;(YEAR(A1021)-1)&amp;"-"&amp;RIGHT(YEAR(A1021),2))</f>
        <v>FY 2004-05</v>
      </c>
      <c r="E1021" s="6" t="str">
        <f aca="false">IF(AND(V1021&lt;&gt;"",W1021&lt;&gt;""),"Yes","No")</f>
        <v>No</v>
      </c>
      <c r="F1021" s="18" t="n">
        <f aca="false">Total!F1021</f>
        <v>1112.9</v>
      </c>
      <c r="G1021" s="18" t="n">
        <f aca="false">Total!G1021</f>
        <v>1277.4</v>
      </c>
      <c r="H1021" s="18" t="n">
        <f aca="false">Total!H1021</f>
        <v>-164.6</v>
      </c>
      <c r="I1021" s="18" t="n">
        <f aca="false">Total!I1021</f>
        <v>-37.6</v>
      </c>
      <c r="J1021" s="18" t="str">
        <f aca="false">IF($V1021="","",INDEX('Stock Exchange'!F$5:F$2450,$V1021))</f>
        <v/>
      </c>
      <c r="K1021" s="18" t="str">
        <f aca="false">IF($V1021="","",INDEX('Stock Exchange'!G$5:G$2450,$V1021))</f>
        <v/>
      </c>
      <c r="L1021" s="18" t="str">
        <f aca="false">IF($V1021="","",INDEX('Stock Exchange'!H$5:H$2450,$V1021))</f>
        <v/>
      </c>
      <c r="M1021" s="18" t="str">
        <f aca="false">IF($V1021="","",INDEX('Stock Exchange'!I$5:I$2450,$V1021))</f>
        <v/>
      </c>
      <c r="N1021" s="18" t="str">
        <f aca="false">IF($W1021="","",INDEX(Primary!F$5:F$2450,$W1021))</f>
        <v/>
      </c>
      <c r="O1021" s="18" t="str">
        <f aca="false">IF($W1021="","",INDEX(Primary!G$5:G$2450,$W1021))</f>
        <v/>
      </c>
      <c r="P1021" s="18" t="str">
        <f aca="false">IF($W1021="","",INDEX(Primary!H$5:H$2450,$W1021))</f>
        <v/>
      </c>
      <c r="Q1021" s="18" t="str">
        <f aca="false">IF($W1021="","",INDEX(Primary!I$5:I$2450,$W1021))</f>
        <v/>
      </c>
      <c r="R1021" s="19" t="str">
        <f aca="false">IF($E1021="Yes",L1021+P1021,"")</f>
        <v/>
      </c>
      <c r="S1021" s="19" t="str">
        <f aca="false">IF($E1021="Yes",H1021-R1021,"")</f>
        <v/>
      </c>
      <c r="T1021" s="6" t="str">
        <f aca="false">IF($E1021="Yes",IF(ROUND(ABS(S1021),2)&lt;=$T$2,"OK","CHECK"),"n/a")</f>
        <v>n/a</v>
      </c>
      <c r="U1021" s="20" t="n">
        <f aca="false">Total!J1021</f>
        <v>43.74</v>
      </c>
      <c r="V1021" s="17" t="str">
        <f aca="false">IFERROR(MATCH($A1021,'Stock Exchange'!$A$5:$A$2450,0),"")</f>
        <v/>
      </c>
      <c r="W1021" s="17" t="str">
        <f aca="false">IFERROR(MATCH($A1021,Primary!$A$5:$A$2450,0),"")</f>
        <v/>
      </c>
    </row>
    <row r="1022" customFormat="false" ht="15" hidden="false" customHeight="false" outlineLevel="0" collapsed="false">
      <c r="A1022" s="16" t="n">
        <f aca="false">Total!A1022</f>
        <v>38372</v>
      </c>
      <c r="B1022" s="17" t="n">
        <f aca="false">YEAR(A1022)</f>
        <v>2005</v>
      </c>
      <c r="C1022" s="17" t="n">
        <f aca="false">MONTH(A1022)</f>
        <v>1</v>
      </c>
      <c r="D1022" s="6" t="str">
        <f aca="false">IF(MONTH(A1022)&gt;=4,"FY "&amp;YEAR(A1022)&amp;"-"&amp;RIGHT(YEAR(A1022)+1,2),"FY "&amp;(YEAR(A1022)-1)&amp;"-"&amp;RIGHT(YEAR(A1022),2))</f>
        <v>FY 2004-05</v>
      </c>
      <c r="E1022" s="6" t="str">
        <f aca="false">IF(AND(V1022&lt;&gt;"",W1022&lt;&gt;""),"Yes","No")</f>
        <v>No</v>
      </c>
      <c r="F1022" s="18" t="n">
        <f aca="false">Total!F1022</f>
        <v>478.8</v>
      </c>
      <c r="G1022" s="18" t="n">
        <f aca="false">Total!G1022</f>
        <v>556.1</v>
      </c>
      <c r="H1022" s="18" t="n">
        <f aca="false">Total!H1022</f>
        <v>-77.3</v>
      </c>
      <c r="I1022" s="18" t="n">
        <f aca="false">Total!I1022</f>
        <v>-17.7</v>
      </c>
      <c r="J1022" s="18" t="str">
        <f aca="false">IF($V1022="","",INDEX('Stock Exchange'!F$5:F$2450,$V1022))</f>
        <v/>
      </c>
      <c r="K1022" s="18" t="str">
        <f aca="false">IF($V1022="","",INDEX('Stock Exchange'!G$5:G$2450,$V1022))</f>
        <v/>
      </c>
      <c r="L1022" s="18" t="str">
        <f aca="false">IF($V1022="","",INDEX('Stock Exchange'!H$5:H$2450,$V1022))</f>
        <v/>
      </c>
      <c r="M1022" s="18" t="str">
        <f aca="false">IF($V1022="","",INDEX('Stock Exchange'!I$5:I$2450,$V1022))</f>
        <v/>
      </c>
      <c r="N1022" s="18" t="str">
        <f aca="false">IF($W1022="","",INDEX(Primary!F$5:F$2450,$W1022))</f>
        <v/>
      </c>
      <c r="O1022" s="18" t="str">
        <f aca="false">IF($W1022="","",INDEX(Primary!G$5:G$2450,$W1022))</f>
        <v/>
      </c>
      <c r="P1022" s="18" t="str">
        <f aca="false">IF($W1022="","",INDEX(Primary!H$5:H$2450,$W1022))</f>
        <v/>
      </c>
      <c r="Q1022" s="18" t="str">
        <f aca="false">IF($W1022="","",INDEX(Primary!I$5:I$2450,$W1022))</f>
        <v/>
      </c>
      <c r="R1022" s="19" t="str">
        <f aca="false">IF($E1022="Yes",L1022+P1022,"")</f>
        <v/>
      </c>
      <c r="S1022" s="19" t="str">
        <f aca="false">IF($E1022="Yes",H1022-R1022,"")</f>
        <v/>
      </c>
      <c r="T1022" s="6" t="str">
        <f aca="false">IF($E1022="Yes",IF(ROUND(ABS(S1022),2)&lt;=$T$2,"OK","CHECK"),"n/a")</f>
        <v>n/a</v>
      </c>
      <c r="U1022" s="20" t="n">
        <f aca="false">Total!J1022</f>
        <v>43.74</v>
      </c>
      <c r="V1022" s="17" t="str">
        <f aca="false">IFERROR(MATCH($A1022,'Stock Exchange'!$A$5:$A$2450,0),"")</f>
        <v/>
      </c>
      <c r="W1022" s="17" t="str">
        <f aca="false">IFERROR(MATCH($A1022,Primary!$A$5:$A$2450,0),"")</f>
        <v/>
      </c>
    </row>
    <row r="1023" customFormat="false" ht="15" hidden="false" customHeight="false" outlineLevel="0" collapsed="false">
      <c r="A1023" s="16" t="n">
        <f aca="false">Total!A1023</f>
        <v>38376</v>
      </c>
      <c r="B1023" s="17" t="n">
        <f aca="false">YEAR(A1023)</f>
        <v>2005</v>
      </c>
      <c r="C1023" s="17" t="n">
        <f aca="false">MONTH(A1023)</f>
        <v>1</v>
      </c>
      <c r="D1023" s="6" t="str">
        <f aca="false">IF(MONTH(A1023)&gt;=4,"FY "&amp;YEAR(A1023)&amp;"-"&amp;RIGHT(YEAR(A1023)+1,2),"FY "&amp;(YEAR(A1023)-1)&amp;"-"&amp;RIGHT(YEAR(A1023),2))</f>
        <v>FY 2004-05</v>
      </c>
      <c r="E1023" s="6" t="str">
        <f aca="false">IF(AND(V1023&lt;&gt;"",W1023&lt;&gt;""),"Yes","No")</f>
        <v>No</v>
      </c>
      <c r="F1023" s="18" t="n">
        <f aca="false">Total!F1023</f>
        <v>854.8</v>
      </c>
      <c r="G1023" s="18" t="n">
        <f aca="false">Total!G1023</f>
        <v>868.1</v>
      </c>
      <c r="H1023" s="18" t="n">
        <f aca="false">Total!H1023</f>
        <v>-13.3</v>
      </c>
      <c r="I1023" s="18" t="n">
        <f aca="false">Total!I1023</f>
        <v>-3</v>
      </c>
      <c r="J1023" s="18" t="str">
        <f aca="false">IF($V1023="","",INDEX('Stock Exchange'!F$5:F$2450,$V1023))</f>
        <v/>
      </c>
      <c r="K1023" s="18" t="str">
        <f aca="false">IF($V1023="","",INDEX('Stock Exchange'!G$5:G$2450,$V1023))</f>
        <v/>
      </c>
      <c r="L1023" s="18" t="str">
        <f aca="false">IF($V1023="","",INDEX('Stock Exchange'!H$5:H$2450,$V1023))</f>
        <v/>
      </c>
      <c r="M1023" s="18" t="str">
        <f aca="false">IF($V1023="","",INDEX('Stock Exchange'!I$5:I$2450,$V1023))</f>
        <v/>
      </c>
      <c r="N1023" s="18" t="str">
        <f aca="false">IF($W1023="","",INDEX(Primary!F$5:F$2450,$W1023))</f>
        <v/>
      </c>
      <c r="O1023" s="18" t="str">
        <f aca="false">IF($W1023="","",INDEX(Primary!G$5:G$2450,$W1023))</f>
        <v/>
      </c>
      <c r="P1023" s="18" t="str">
        <f aca="false">IF($W1023="","",INDEX(Primary!H$5:H$2450,$W1023))</f>
        <v/>
      </c>
      <c r="Q1023" s="18" t="str">
        <f aca="false">IF($W1023="","",INDEX(Primary!I$5:I$2450,$W1023))</f>
        <v/>
      </c>
      <c r="R1023" s="19" t="str">
        <f aca="false">IF($E1023="Yes",L1023+P1023,"")</f>
        <v/>
      </c>
      <c r="S1023" s="19" t="str">
        <f aca="false">IF($E1023="Yes",H1023-R1023,"")</f>
        <v/>
      </c>
      <c r="T1023" s="6" t="str">
        <f aca="false">IF($E1023="Yes",IF(ROUND(ABS(S1023),2)&lt;=$T$2,"OK","CHECK"),"n/a")</f>
        <v>n/a</v>
      </c>
      <c r="U1023" s="20" t="n">
        <f aca="false">Total!J1023</f>
        <v>43.78</v>
      </c>
      <c r="V1023" s="17" t="str">
        <f aca="false">IFERROR(MATCH($A1023,'Stock Exchange'!$A$5:$A$2450,0),"")</f>
        <v/>
      </c>
      <c r="W1023" s="17" t="str">
        <f aca="false">IFERROR(MATCH($A1023,Primary!$A$5:$A$2450,0),"")</f>
        <v/>
      </c>
    </row>
    <row r="1024" customFormat="false" ht="15" hidden="false" customHeight="false" outlineLevel="0" collapsed="false">
      <c r="A1024" s="16" t="n">
        <f aca="false">Total!A1024</f>
        <v>38377</v>
      </c>
      <c r="B1024" s="17" t="n">
        <f aca="false">YEAR(A1024)</f>
        <v>2005</v>
      </c>
      <c r="C1024" s="17" t="n">
        <f aca="false">MONTH(A1024)</f>
        <v>1</v>
      </c>
      <c r="D1024" s="6" t="str">
        <f aca="false">IF(MONTH(A1024)&gt;=4,"FY "&amp;YEAR(A1024)&amp;"-"&amp;RIGHT(YEAR(A1024)+1,2),"FY "&amp;(YEAR(A1024)-1)&amp;"-"&amp;RIGHT(YEAR(A1024),2))</f>
        <v>FY 2004-05</v>
      </c>
      <c r="E1024" s="6" t="str">
        <f aca="false">IF(AND(V1024&lt;&gt;"",W1024&lt;&gt;""),"Yes","No")</f>
        <v>No</v>
      </c>
      <c r="F1024" s="18" t="n">
        <f aca="false">Total!F1024</f>
        <v>845.2</v>
      </c>
      <c r="G1024" s="18" t="n">
        <f aca="false">Total!G1024</f>
        <v>1003.8</v>
      </c>
      <c r="H1024" s="18" t="n">
        <f aca="false">Total!H1024</f>
        <v>-158.6</v>
      </c>
      <c r="I1024" s="18" t="n">
        <f aca="false">Total!I1024</f>
        <v>-36.3</v>
      </c>
      <c r="J1024" s="18" t="str">
        <f aca="false">IF($V1024="","",INDEX('Stock Exchange'!F$5:F$2450,$V1024))</f>
        <v/>
      </c>
      <c r="K1024" s="18" t="str">
        <f aca="false">IF($V1024="","",INDEX('Stock Exchange'!G$5:G$2450,$V1024))</f>
        <v/>
      </c>
      <c r="L1024" s="18" t="str">
        <f aca="false">IF($V1024="","",INDEX('Stock Exchange'!H$5:H$2450,$V1024))</f>
        <v/>
      </c>
      <c r="M1024" s="18" t="str">
        <f aca="false">IF($V1024="","",INDEX('Stock Exchange'!I$5:I$2450,$V1024))</f>
        <v/>
      </c>
      <c r="N1024" s="18" t="str">
        <f aca="false">IF($W1024="","",INDEX(Primary!F$5:F$2450,$W1024))</f>
        <v/>
      </c>
      <c r="O1024" s="18" t="str">
        <f aca="false">IF($W1024="","",INDEX(Primary!G$5:G$2450,$W1024))</f>
        <v/>
      </c>
      <c r="P1024" s="18" t="str">
        <f aca="false">IF($W1024="","",INDEX(Primary!H$5:H$2450,$W1024))</f>
        <v/>
      </c>
      <c r="Q1024" s="18" t="str">
        <f aca="false">IF($W1024="","",INDEX(Primary!I$5:I$2450,$W1024))</f>
        <v/>
      </c>
      <c r="R1024" s="19" t="str">
        <f aca="false">IF($E1024="Yes",L1024+P1024,"")</f>
        <v/>
      </c>
      <c r="S1024" s="19" t="str">
        <f aca="false">IF($E1024="Yes",H1024-R1024,"")</f>
        <v/>
      </c>
      <c r="T1024" s="6" t="str">
        <f aca="false">IF($E1024="Yes",IF(ROUND(ABS(S1024),2)&lt;=$T$2,"OK","CHECK"),"n/a")</f>
        <v>n/a</v>
      </c>
      <c r="U1024" s="20" t="n">
        <f aca="false">Total!J1024</f>
        <v>43.75</v>
      </c>
      <c r="V1024" s="17" t="str">
        <f aca="false">IFERROR(MATCH($A1024,'Stock Exchange'!$A$5:$A$2450,0),"")</f>
        <v/>
      </c>
      <c r="W1024" s="17" t="str">
        <f aca="false">IFERROR(MATCH($A1024,Primary!$A$5:$A$2450,0),"")</f>
        <v/>
      </c>
    </row>
    <row r="1025" customFormat="false" ht="15" hidden="false" customHeight="false" outlineLevel="0" collapsed="false">
      <c r="A1025" s="16" t="n">
        <f aca="false">Total!A1025</f>
        <v>38379</v>
      </c>
      <c r="B1025" s="17" t="n">
        <f aca="false">YEAR(A1025)</f>
        <v>2005</v>
      </c>
      <c r="C1025" s="17" t="n">
        <f aca="false">MONTH(A1025)</f>
        <v>1</v>
      </c>
      <c r="D1025" s="6" t="str">
        <f aca="false">IF(MONTH(A1025)&gt;=4,"FY "&amp;YEAR(A1025)&amp;"-"&amp;RIGHT(YEAR(A1025)+1,2),"FY "&amp;(YEAR(A1025)-1)&amp;"-"&amp;RIGHT(YEAR(A1025),2))</f>
        <v>FY 2004-05</v>
      </c>
      <c r="E1025" s="6" t="str">
        <f aca="false">IF(AND(V1025&lt;&gt;"",W1025&lt;&gt;""),"Yes","No")</f>
        <v>No</v>
      </c>
      <c r="F1025" s="18" t="n">
        <f aca="false">Total!F1025</f>
        <v>669.6</v>
      </c>
      <c r="G1025" s="18" t="n">
        <f aca="false">Total!G1025</f>
        <v>951.4</v>
      </c>
      <c r="H1025" s="18" t="n">
        <f aca="false">Total!H1025</f>
        <v>-281.8</v>
      </c>
      <c r="I1025" s="18" t="n">
        <f aca="false">Total!I1025</f>
        <v>-64.3</v>
      </c>
      <c r="J1025" s="18" t="str">
        <f aca="false">IF($V1025="","",INDEX('Stock Exchange'!F$5:F$2450,$V1025))</f>
        <v/>
      </c>
      <c r="K1025" s="18" t="str">
        <f aca="false">IF($V1025="","",INDEX('Stock Exchange'!G$5:G$2450,$V1025))</f>
        <v/>
      </c>
      <c r="L1025" s="18" t="str">
        <f aca="false">IF($V1025="","",INDEX('Stock Exchange'!H$5:H$2450,$V1025))</f>
        <v/>
      </c>
      <c r="M1025" s="18" t="str">
        <f aca="false">IF($V1025="","",INDEX('Stock Exchange'!I$5:I$2450,$V1025))</f>
        <v/>
      </c>
      <c r="N1025" s="18" t="str">
        <f aca="false">IF($W1025="","",INDEX(Primary!F$5:F$2450,$W1025))</f>
        <v/>
      </c>
      <c r="O1025" s="18" t="str">
        <f aca="false">IF($W1025="","",INDEX(Primary!G$5:G$2450,$W1025))</f>
        <v/>
      </c>
      <c r="P1025" s="18" t="str">
        <f aca="false">IF($W1025="","",INDEX(Primary!H$5:H$2450,$W1025))</f>
        <v/>
      </c>
      <c r="Q1025" s="18" t="str">
        <f aca="false">IF($W1025="","",INDEX(Primary!I$5:I$2450,$W1025))</f>
        <v/>
      </c>
      <c r="R1025" s="19" t="str">
        <f aca="false">IF($E1025="Yes",L1025+P1025,"")</f>
        <v/>
      </c>
      <c r="S1025" s="19" t="str">
        <f aca="false">IF($E1025="Yes",H1025-R1025,"")</f>
        <v/>
      </c>
      <c r="T1025" s="6" t="str">
        <f aca="false">IF($E1025="Yes",IF(ROUND(ABS(S1025),2)&lt;=$T$2,"OK","CHECK"),"n/a")</f>
        <v>n/a</v>
      </c>
      <c r="U1025" s="20" t="n">
        <f aca="false">Total!J1025</f>
        <v>43.81</v>
      </c>
      <c r="V1025" s="17" t="str">
        <f aca="false">IFERROR(MATCH($A1025,'Stock Exchange'!$A$5:$A$2450,0),"")</f>
        <v/>
      </c>
      <c r="W1025" s="17" t="str">
        <f aca="false">IFERROR(MATCH($A1025,Primary!$A$5:$A$2450,0),"")</f>
        <v/>
      </c>
    </row>
    <row r="1026" customFormat="false" ht="15" hidden="false" customHeight="false" outlineLevel="0" collapsed="false">
      <c r="A1026" s="16" t="n">
        <f aca="false">Total!A1026</f>
        <v>38380</v>
      </c>
      <c r="B1026" s="17" t="n">
        <f aca="false">YEAR(A1026)</f>
        <v>2005</v>
      </c>
      <c r="C1026" s="17" t="n">
        <f aca="false">MONTH(A1026)</f>
        <v>1</v>
      </c>
      <c r="D1026" s="6" t="str">
        <f aca="false">IF(MONTH(A1026)&gt;=4,"FY "&amp;YEAR(A1026)&amp;"-"&amp;RIGHT(YEAR(A1026)+1,2),"FY "&amp;(YEAR(A1026)-1)&amp;"-"&amp;RIGHT(YEAR(A1026),2))</f>
        <v>FY 2004-05</v>
      </c>
      <c r="E1026" s="6" t="str">
        <f aca="false">IF(AND(V1026&lt;&gt;"",W1026&lt;&gt;""),"Yes","No")</f>
        <v>No</v>
      </c>
      <c r="F1026" s="18" t="n">
        <f aca="false">Total!F1026</f>
        <v>1279</v>
      </c>
      <c r="G1026" s="18" t="n">
        <f aca="false">Total!G1026</f>
        <v>1080.2</v>
      </c>
      <c r="H1026" s="18" t="n">
        <f aca="false">Total!H1026</f>
        <v>198.8</v>
      </c>
      <c r="I1026" s="18" t="n">
        <f aca="false">Total!I1026</f>
        <v>45.4</v>
      </c>
      <c r="J1026" s="18" t="str">
        <f aca="false">IF($V1026="","",INDEX('Stock Exchange'!F$5:F$2450,$V1026))</f>
        <v/>
      </c>
      <c r="K1026" s="18" t="str">
        <f aca="false">IF($V1026="","",INDEX('Stock Exchange'!G$5:G$2450,$V1026))</f>
        <v/>
      </c>
      <c r="L1026" s="18" t="str">
        <f aca="false">IF($V1026="","",INDEX('Stock Exchange'!H$5:H$2450,$V1026))</f>
        <v/>
      </c>
      <c r="M1026" s="18" t="str">
        <f aca="false">IF($V1026="","",INDEX('Stock Exchange'!I$5:I$2450,$V1026))</f>
        <v/>
      </c>
      <c r="N1026" s="18" t="str">
        <f aca="false">IF($W1026="","",INDEX(Primary!F$5:F$2450,$W1026))</f>
        <v/>
      </c>
      <c r="O1026" s="18" t="str">
        <f aca="false">IF($W1026="","",INDEX(Primary!G$5:G$2450,$W1026))</f>
        <v/>
      </c>
      <c r="P1026" s="18" t="str">
        <f aca="false">IF($W1026="","",INDEX(Primary!H$5:H$2450,$W1026))</f>
        <v/>
      </c>
      <c r="Q1026" s="18" t="str">
        <f aca="false">IF($W1026="","",INDEX(Primary!I$5:I$2450,$W1026))</f>
        <v/>
      </c>
      <c r="R1026" s="19" t="str">
        <f aca="false">IF($E1026="Yes",L1026+P1026,"")</f>
        <v/>
      </c>
      <c r="S1026" s="19" t="str">
        <f aca="false">IF($E1026="Yes",H1026-R1026,"")</f>
        <v/>
      </c>
      <c r="T1026" s="6" t="str">
        <f aca="false">IF($E1026="Yes",IF(ROUND(ABS(S1026),2)&lt;=$T$2,"OK","CHECK"),"n/a")</f>
        <v>n/a</v>
      </c>
      <c r="U1026" s="20" t="n">
        <f aca="false">Total!J1026</f>
        <v>43.75</v>
      </c>
      <c r="V1026" s="17" t="str">
        <f aca="false">IFERROR(MATCH($A1026,'Stock Exchange'!$A$5:$A$2450,0),"")</f>
        <v/>
      </c>
      <c r="W1026" s="17" t="str">
        <f aca="false">IFERROR(MATCH($A1026,Primary!$A$5:$A$2450,0),"")</f>
        <v/>
      </c>
    </row>
    <row r="1027" customFormat="false" ht="15" hidden="false" customHeight="false" outlineLevel="0" collapsed="false">
      <c r="A1027" s="16" t="n">
        <f aca="false">Total!A1027</f>
        <v>38383</v>
      </c>
      <c r="B1027" s="17" t="n">
        <f aca="false">YEAR(A1027)</f>
        <v>2005</v>
      </c>
      <c r="C1027" s="17" t="n">
        <f aca="false">MONTH(A1027)</f>
        <v>1</v>
      </c>
      <c r="D1027" s="6" t="str">
        <f aca="false">IF(MONTH(A1027)&gt;=4,"FY "&amp;YEAR(A1027)&amp;"-"&amp;RIGHT(YEAR(A1027)+1,2),"FY "&amp;(YEAR(A1027)-1)&amp;"-"&amp;RIGHT(YEAR(A1027),2))</f>
        <v>FY 2004-05</v>
      </c>
      <c r="E1027" s="6" t="str">
        <f aca="false">IF(AND(V1027&lt;&gt;"",W1027&lt;&gt;""),"Yes","No")</f>
        <v>No</v>
      </c>
      <c r="F1027" s="18" t="n">
        <f aca="false">Total!F1027</f>
        <v>1524.4</v>
      </c>
      <c r="G1027" s="18" t="n">
        <f aca="false">Total!G1027</f>
        <v>892.5</v>
      </c>
      <c r="H1027" s="18" t="n">
        <f aca="false">Total!H1027</f>
        <v>632</v>
      </c>
      <c r="I1027" s="18" t="n">
        <f aca="false">Total!I1027</f>
        <v>144.3</v>
      </c>
      <c r="J1027" s="18" t="str">
        <f aca="false">IF($V1027="","",INDEX('Stock Exchange'!F$5:F$2450,$V1027))</f>
        <v/>
      </c>
      <c r="K1027" s="18" t="str">
        <f aca="false">IF($V1027="","",INDEX('Stock Exchange'!G$5:G$2450,$V1027))</f>
        <v/>
      </c>
      <c r="L1027" s="18" t="str">
        <f aca="false">IF($V1027="","",INDEX('Stock Exchange'!H$5:H$2450,$V1027))</f>
        <v/>
      </c>
      <c r="M1027" s="18" t="str">
        <f aca="false">IF($V1027="","",INDEX('Stock Exchange'!I$5:I$2450,$V1027))</f>
        <v/>
      </c>
      <c r="N1027" s="18" t="str">
        <f aca="false">IF($W1027="","",INDEX(Primary!F$5:F$2450,$W1027))</f>
        <v/>
      </c>
      <c r="O1027" s="18" t="str">
        <f aca="false">IF($W1027="","",INDEX(Primary!G$5:G$2450,$W1027))</f>
        <v/>
      </c>
      <c r="P1027" s="18" t="str">
        <f aca="false">IF($W1027="","",INDEX(Primary!H$5:H$2450,$W1027))</f>
        <v/>
      </c>
      <c r="Q1027" s="18" t="str">
        <f aca="false">IF($W1027="","",INDEX(Primary!I$5:I$2450,$W1027))</f>
        <v/>
      </c>
      <c r="R1027" s="19" t="str">
        <f aca="false">IF($E1027="Yes",L1027+P1027,"")</f>
        <v/>
      </c>
      <c r="S1027" s="19" t="str">
        <f aca="false">IF($E1027="Yes",H1027-R1027,"")</f>
        <v/>
      </c>
      <c r="T1027" s="6" t="str">
        <f aca="false">IF($E1027="Yes",IF(ROUND(ABS(S1027),2)&lt;=$T$2,"OK","CHECK"),"n/a")</f>
        <v>n/a</v>
      </c>
      <c r="U1027" s="20" t="n">
        <f aca="false">Total!J1027</f>
        <v>43.78</v>
      </c>
      <c r="V1027" s="17" t="str">
        <f aca="false">IFERROR(MATCH($A1027,'Stock Exchange'!$A$5:$A$2450,0),"")</f>
        <v/>
      </c>
      <c r="W1027" s="17" t="str">
        <f aca="false">IFERROR(MATCH($A1027,Primary!$A$5:$A$2450,0),"")</f>
        <v/>
      </c>
    </row>
    <row r="1028" customFormat="false" ht="15" hidden="false" customHeight="false" outlineLevel="0" collapsed="false">
      <c r="A1028" s="16" t="n">
        <f aca="false">Total!A1028</f>
        <v>38384</v>
      </c>
      <c r="B1028" s="17" t="n">
        <f aca="false">YEAR(A1028)</f>
        <v>2005</v>
      </c>
      <c r="C1028" s="17" t="n">
        <f aca="false">MONTH(A1028)</f>
        <v>2</v>
      </c>
      <c r="D1028" s="6" t="str">
        <f aca="false">IF(MONTH(A1028)&gt;=4,"FY "&amp;YEAR(A1028)&amp;"-"&amp;RIGHT(YEAR(A1028)+1,2),"FY "&amp;(YEAR(A1028)-1)&amp;"-"&amp;RIGHT(YEAR(A1028),2))</f>
        <v>FY 2004-05</v>
      </c>
      <c r="E1028" s="6" t="str">
        <f aca="false">IF(AND(V1028&lt;&gt;"",W1028&lt;&gt;""),"Yes","No")</f>
        <v>No</v>
      </c>
      <c r="F1028" s="18" t="n">
        <f aca="false">Total!F1028</f>
        <v>1880.4</v>
      </c>
      <c r="G1028" s="18" t="n">
        <f aca="false">Total!G1028</f>
        <v>985.1</v>
      </c>
      <c r="H1028" s="18" t="n">
        <f aca="false">Total!H1028</f>
        <v>895.3</v>
      </c>
      <c r="I1028" s="18" t="n">
        <f aca="false">Total!I1028</f>
        <v>204.9</v>
      </c>
      <c r="J1028" s="18" t="str">
        <f aca="false">IF($V1028="","",INDEX('Stock Exchange'!F$5:F$2450,$V1028))</f>
        <v/>
      </c>
      <c r="K1028" s="18" t="str">
        <f aca="false">IF($V1028="","",INDEX('Stock Exchange'!G$5:G$2450,$V1028))</f>
        <v/>
      </c>
      <c r="L1028" s="18" t="str">
        <f aca="false">IF($V1028="","",INDEX('Stock Exchange'!H$5:H$2450,$V1028))</f>
        <v/>
      </c>
      <c r="M1028" s="18" t="str">
        <f aca="false">IF($V1028="","",INDEX('Stock Exchange'!I$5:I$2450,$V1028))</f>
        <v/>
      </c>
      <c r="N1028" s="18" t="str">
        <f aca="false">IF($W1028="","",INDEX(Primary!F$5:F$2450,$W1028))</f>
        <v/>
      </c>
      <c r="O1028" s="18" t="str">
        <f aca="false">IF($W1028="","",INDEX(Primary!G$5:G$2450,$W1028))</f>
        <v/>
      </c>
      <c r="P1028" s="18" t="str">
        <f aca="false">IF($W1028="","",INDEX(Primary!H$5:H$2450,$W1028))</f>
        <v/>
      </c>
      <c r="Q1028" s="18" t="str">
        <f aca="false">IF($W1028="","",INDEX(Primary!I$5:I$2450,$W1028))</f>
        <v/>
      </c>
      <c r="R1028" s="19" t="str">
        <f aca="false">IF($E1028="Yes",L1028+P1028,"")</f>
        <v/>
      </c>
      <c r="S1028" s="19" t="str">
        <f aca="false">IF($E1028="Yes",H1028-R1028,"")</f>
        <v/>
      </c>
      <c r="T1028" s="6" t="str">
        <f aca="false">IF($E1028="Yes",IF(ROUND(ABS(S1028),2)&lt;=$T$2,"OK","CHECK"),"n/a")</f>
        <v>n/a</v>
      </c>
      <c r="U1028" s="20" t="n">
        <f aca="false">Total!J1028</f>
        <v>43.69</v>
      </c>
      <c r="V1028" s="17" t="str">
        <f aca="false">IFERROR(MATCH($A1028,'Stock Exchange'!$A$5:$A$2450,0),"")</f>
        <v/>
      </c>
      <c r="W1028" s="17" t="str">
        <f aca="false">IFERROR(MATCH($A1028,Primary!$A$5:$A$2450,0),"")</f>
        <v/>
      </c>
    </row>
    <row r="1029" customFormat="false" ht="15" hidden="false" customHeight="false" outlineLevel="0" collapsed="false">
      <c r="A1029" s="16" t="n">
        <f aca="false">Total!A1029</f>
        <v>38385</v>
      </c>
      <c r="B1029" s="17" t="n">
        <f aca="false">YEAR(A1029)</f>
        <v>2005</v>
      </c>
      <c r="C1029" s="17" t="n">
        <f aca="false">MONTH(A1029)</f>
        <v>2</v>
      </c>
      <c r="D1029" s="6" t="str">
        <f aca="false">IF(MONTH(A1029)&gt;=4,"FY "&amp;YEAR(A1029)&amp;"-"&amp;RIGHT(YEAR(A1029)+1,2),"FY "&amp;(YEAR(A1029)-1)&amp;"-"&amp;RIGHT(YEAR(A1029),2))</f>
        <v>FY 2004-05</v>
      </c>
      <c r="E1029" s="6" t="str">
        <f aca="false">IF(AND(V1029&lt;&gt;"",W1029&lt;&gt;""),"Yes","No")</f>
        <v>No</v>
      </c>
      <c r="F1029" s="18" t="n">
        <f aca="false">Total!F1029</f>
        <v>2307.1</v>
      </c>
      <c r="G1029" s="18" t="n">
        <f aca="false">Total!G1029</f>
        <v>1486.7</v>
      </c>
      <c r="H1029" s="18" t="n">
        <f aca="false">Total!H1029</f>
        <v>820.4</v>
      </c>
      <c r="I1029" s="18" t="n">
        <f aca="false">Total!I1029</f>
        <v>187.8</v>
      </c>
      <c r="J1029" s="18" t="str">
        <f aca="false">IF($V1029="","",INDEX('Stock Exchange'!F$5:F$2450,$V1029))</f>
        <v/>
      </c>
      <c r="K1029" s="18" t="str">
        <f aca="false">IF($V1029="","",INDEX('Stock Exchange'!G$5:G$2450,$V1029))</f>
        <v/>
      </c>
      <c r="L1029" s="18" t="str">
        <f aca="false">IF($V1029="","",INDEX('Stock Exchange'!H$5:H$2450,$V1029))</f>
        <v/>
      </c>
      <c r="M1029" s="18" t="str">
        <f aca="false">IF($V1029="","",INDEX('Stock Exchange'!I$5:I$2450,$V1029))</f>
        <v/>
      </c>
      <c r="N1029" s="18" t="str">
        <f aca="false">IF($W1029="","",INDEX(Primary!F$5:F$2450,$W1029))</f>
        <v/>
      </c>
      <c r="O1029" s="18" t="str">
        <f aca="false">IF($W1029="","",INDEX(Primary!G$5:G$2450,$W1029))</f>
        <v/>
      </c>
      <c r="P1029" s="18" t="str">
        <f aca="false">IF($W1029="","",INDEX(Primary!H$5:H$2450,$W1029))</f>
        <v/>
      </c>
      <c r="Q1029" s="18" t="str">
        <f aca="false">IF($W1029="","",INDEX(Primary!I$5:I$2450,$W1029))</f>
        <v/>
      </c>
      <c r="R1029" s="19" t="str">
        <f aca="false">IF($E1029="Yes",L1029+P1029,"")</f>
        <v/>
      </c>
      <c r="S1029" s="19" t="str">
        <f aca="false">IF($E1029="Yes",H1029-R1029,"")</f>
        <v/>
      </c>
      <c r="T1029" s="6" t="str">
        <f aca="false">IF($E1029="Yes",IF(ROUND(ABS(S1029),2)&lt;=$T$2,"OK","CHECK"),"n/a")</f>
        <v>n/a</v>
      </c>
      <c r="U1029" s="20" t="n">
        <f aca="false">Total!J1029</f>
        <v>43.68</v>
      </c>
      <c r="V1029" s="17" t="str">
        <f aca="false">IFERROR(MATCH($A1029,'Stock Exchange'!$A$5:$A$2450,0),"")</f>
        <v/>
      </c>
      <c r="W1029" s="17" t="str">
        <f aca="false">IFERROR(MATCH($A1029,Primary!$A$5:$A$2450,0),"")</f>
        <v/>
      </c>
    </row>
    <row r="1030" customFormat="false" ht="15" hidden="false" customHeight="false" outlineLevel="0" collapsed="false">
      <c r="A1030" s="16" t="n">
        <f aca="false">Total!A1030</f>
        <v>38386</v>
      </c>
      <c r="B1030" s="17" t="n">
        <f aca="false">YEAR(A1030)</f>
        <v>2005</v>
      </c>
      <c r="C1030" s="17" t="n">
        <f aca="false">MONTH(A1030)</f>
        <v>2</v>
      </c>
      <c r="D1030" s="6" t="str">
        <f aca="false">IF(MONTH(A1030)&gt;=4,"FY "&amp;YEAR(A1030)&amp;"-"&amp;RIGHT(YEAR(A1030)+1,2),"FY "&amp;(YEAR(A1030)-1)&amp;"-"&amp;RIGHT(YEAR(A1030),2))</f>
        <v>FY 2004-05</v>
      </c>
      <c r="E1030" s="6" t="str">
        <f aca="false">IF(AND(V1030&lt;&gt;"",W1030&lt;&gt;""),"Yes","No")</f>
        <v>No</v>
      </c>
      <c r="F1030" s="18" t="n">
        <f aca="false">Total!F1030</f>
        <v>1829.6</v>
      </c>
      <c r="G1030" s="18" t="n">
        <f aca="false">Total!G1030</f>
        <v>455.6</v>
      </c>
      <c r="H1030" s="18" t="n">
        <f aca="false">Total!H1030</f>
        <v>1374</v>
      </c>
      <c r="I1030" s="18" t="n">
        <f aca="false">Total!I1030</f>
        <v>315.2</v>
      </c>
      <c r="J1030" s="18" t="str">
        <f aca="false">IF($V1030="","",INDEX('Stock Exchange'!F$5:F$2450,$V1030))</f>
        <v/>
      </c>
      <c r="K1030" s="18" t="str">
        <f aca="false">IF($V1030="","",INDEX('Stock Exchange'!G$5:G$2450,$V1030))</f>
        <v/>
      </c>
      <c r="L1030" s="18" t="str">
        <f aca="false">IF($V1030="","",INDEX('Stock Exchange'!H$5:H$2450,$V1030))</f>
        <v/>
      </c>
      <c r="M1030" s="18" t="str">
        <f aca="false">IF($V1030="","",INDEX('Stock Exchange'!I$5:I$2450,$V1030))</f>
        <v/>
      </c>
      <c r="N1030" s="18" t="str">
        <f aca="false">IF($W1030="","",INDEX(Primary!F$5:F$2450,$W1030))</f>
        <v/>
      </c>
      <c r="O1030" s="18" t="str">
        <f aca="false">IF($W1030="","",INDEX(Primary!G$5:G$2450,$W1030))</f>
        <v/>
      </c>
      <c r="P1030" s="18" t="str">
        <f aca="false">IF($W1030="","",INDEX(Primary!H$5:H$2450,$W1030))</f>
        <v/>
      </c>
      <c r="Q1030" s="18" t="str">
        <f aca="false">IF($W1030="","",INDEX(Primary!I$5:I$2450,$W1030))</f>
        <v/>
      </c>
      <c r="R1030" s="19" t="str">
        <f aca="false">IF($E1030="Yes",L1030+P1030,"")</f>
        <v/>
      </c>
      <c r="S1030" s="19" t="str">
        <f aca="false">IF($E1030="Yes",H1030-R1030,"")</f>
        <v/>
      </c>
      <c r="T1030" s="6" t="str">
        <f aca="false">IF($E1030="Yes",IF(ROUND(ABS(S1030),2)&lt;=$T$2,"OK","CHECK"),"n/a")</f>
        <v>n/a</v>
      </c>
      <c r="U1030" s="20" t="n">
        <f aca="false">Total!J1030</f>
        <v>43.59</v>
      </c>
      <c r="V1030" s="17" t="str">
        <f aca="false">IFERROR(MATCH($A1030,'Stock Exchange'!$A$5:$A$2450,0),"")</f>
        <v/>
      </c>
      <c r="W1030" s="17" t="str">
        <f aca="false">IFERROR(MATCH($A1030,Primary!$A$5:$A$2450,0),"")</f>
        <v/>
      </c>
    </row>
    <row r="1031" customFormat="false" ht="15" hidden="false" customHeight="false" outlineLevel="0" collapsed="false">
      <c r="A1031" s="16" t="n">
        <f aca="false">Total!A1031</f>
        <v>38387</v>
      </c>
      <c r="B1031" s="17" t="n">
        <f aca="false">YEAR(A1031)</f>
        <v>2005</v>
      </c>
      <c r="C1031" s="17" t="n">
        <f aca="false">MONTH(A1031)</f>
        <v>2</v>
      </c>
      <c r="D1031" s="6" t="str">
        <f aca="false">IF(MONTH(A1031)&gt;=4,"FY "&amp;YEAR(A1031)&amp;"-"&amp;RIGHT(YEAR(A1031)+1,2),"FY "&amp;(YEAR(A1031)-1)&amp;"-"&amp;RIGHT(YEAR(A1031),2))</f>
        <v>FY 2004-05</v>
      </c>
      <c r="E1031" s="6" t="str">
        <f aca="false">IF(AND(V1031&lt;&gt;"",W1031&lt;&gt;""),"Yes","No")</f>
        <v>No</v>
      </c>
      <c r="F1031" s="18" t="n">
        <f aca="false">Total!F1031</f>
        <v>1028.6</v>
      </c>
      <c r="G1031" s="18" t="n">
        <f aca="false">Total!G1031</f>
        <v>539.4</v>
      </c>
      <c r="H1031" s="18" t="n">
        <f aca="false">Total!H1031</f>
        <v>489.3</v>
      </c>
      <c r="I1031" s="18" t="n">
        <f aca="false">Total!I1031</f>
        <v>112.8</v>
      </c>
      <c r="J1031" s="18" t="str">
        <f aca="false">IF($V1031="","",INDEX('Stock Exchange'!F$5:F$2450,$V1031))</f>
        <v/>
      </c>
      <c r="K1031" s="18" t="str">
        <f aca="false">IF($V1031="","",INDEX('Stock Exchange'!G$5:G$2450,$V1031))</f>
        <v/>
      </c>
      <c r="L1031" s="18" t="str">
        <f aca="false">IF($V1031="","",INDEX('Stock Exchange'!H$5:H$2450,$V1031))</f>
        <v/>
      </c>
      <c r="M1031" s="18" t="str">
        <f aca="false">IF($V1031="","",INDEX('Stock Exchange'!I$5:I$2450,$V1031))</f>
        <v/>
      </c>
      <c r="N1031" s="18" t="str">
        <f aca="false">IF($W1031="","",INDEX(Primary!F$5:F$2450,$W1031))</f>
        <v/>
      </c>
      <c r="O1031" s="18" t="str">
        <f aca="false">IF($W1031="","",INDEX(Primary!G$5:G$2450,$W1031))</f>
        <v/>
      </c>
      <c r="P1031" s="18" t="str">
        <f aca="false">IF($W1031="","",INDEX(Primary!H$5:H$2450,$W1031))</f>
        <v/>
      </c>
      <c r="Q1031" s="18" t="str">
        <f aca="false">IF($W1031="","",INDEX(Primary!I$5:I$2450,$W1031))</f>
        <v/>
      </c>
      <c r="R1031" s="19" t="str">
        <f aca="false">IF($E1031="Yes",L1031+P1031,"")</f>
        <v/>
      </c>
      <c r="S1031" s="19" t="str">
        <f aca="false">IF($E1031="Yes",H1031-R1031,"")</f>
        <v/>
      </c>
      <c r="T1031" s="6" t="str">
        <f aca="false">IF($E1031="Yes",IF(ROUND(ABS(S1031),2)&lt;=$T$2,"OK","CHECK"),"n/a")</f>
        <v>n/a</v>
      </c>
      <c r="U1031" s="20" t="n">
        <f aca="false">Total!J1031</f>
        <v>43.36</v>
      </c>
      <c r="V1031" s="17" t="str">
        <f aca="false">IFERROR(MATCH($A1031,'Stock Exchange'!$A$5:$A$2450,0),"")</f>
        <v/>
      </c>
      <c r="W1031" s="17" t="str">
        <f aca="false">IFERROR(MATCH($A1031,Primary!$A$5:$A$2450,0),"")</f>
        <v/>
      </c>
    </row>
    <row r="1032" customFormat="false" ht="15" hidden="false" customHeight="false" outlineLevel="0" collapsed="false">
      <c r="A1032" s="16" t="n">
        <f aca="false">Total!A1032</f>
        <v>38390</v>
      </c>
      <c r="B1032" s="17" t="n">
        <f aca="false">YEAR(A1032)</f>
        <v>2005</v>
      </c>
      <c r="C1032" s="17" t="n">
        <f aca="false">MONTH(A1032)</f>
        <v>2</v>
      </c>
      <c r="D1032" s="6" t="str">
        <f aca="false">IF(MONTH(A1032)&gt;=4,"FY "&amp;YEAR(A1032)&amp;"-"&amp;RIGHT(YEAR(A1032)+1,2),"FY "&amp;(YEAR(A1032)-1)&amp;"-"&amp;RIGHT(YEAR(A1032),2))</f>
        <v>FY 2004-05</v>
      </c>
      <c r="E1032" s="6" t="str">
        <f aca="false">IF(AND(V1032&lt;&gt;"",W1032&lt;&gt;""),"Yes","No")</f>
        <v>No</v>
      </c>
      <c r="F1032" s="18" t="n">
        <f aca="false">Total!F1032</f>
        <v>744.1</v>
      </c>
      <c r="G1032" s="18" t="n">
        <f aca="false">Total!G1032</f>
        <v>494.5</v>
      </c>
      <c r="H1032" s="18" t="n">
        <f aca="false">Total!H1032</f>
        <v>249.6</v>
      </c>
      <c r="I1032" s="18" t="n">
        <f aca="false">Total!I1032</f>
        <v>57.4</v>
      </c>
      <c r="J1032" s="18" t="str">
        <f aca="false">IF($V1032="","",INDEX('Stock Exchange'!F$5:F$2450,$V1032))</f>
        <v/>
      </c>
      <c r="K1032" s="18" t="str">
        <f aca="false">IF($V1032="","",INDEX('Stock Exchange'!G$5:G$2450,$V1032))</f>
        <v/>
      </c>
      <c r="L1032" s="18" t="str">
        <f aca="false">IF($V1032="","",INDEX('Stock Exchange'!H$5:H$2450,$V1032))</f>
        <v/>
      </c>
      <c r="M1032" s="18" t="str">
        <f aca="false">IF($V1032="","",INDEX('Stock Exchange'!I$5:I$2450,$V1032))</f>
        <v/>
      </c>
      <c r="N1032" s="18" t="str">
        <f aca="false">IF($W1032="","",INDEX(Primary!F$5:F$2450,$W1032))</f>
        <v/>
      </c>
      <c r="O1032" s="18" t="str">
        <f aca="false">IF($W1032="","",INDEX(Primary!G$5:G$2450,$W1032))</f>
        <v/>
      </c>
      <c r="P1032" s="18" t="str">
        <f aca="false">IF($W1032="","",INDEX(Primary!H$5:H$2450,$W1032))</f>
        <v/>
      </c>
      <c r="Q1032" s="18" t="str">
        <f aca="false">IF($W1032="","",INDEX(Primary!I$5:I$2450,$W1032))</f>
        <v/>
      </c>
      <c r="R1032" s="19" t="str">
        <f aca="false">IF($E1032="Yes",L1032+P1032,"")</f>
        <v/>
      </c>
      <c r="S1032" s="19" t="str">
        <f aca="false">IF($E1032="Yes",H1032-R1032,"")</f>
        <v/>
      </c>
      <c r="T1032" s="6" t="str">
        <f aca="false">IF($E1032="Yes",IF(ROUND(ABS(S1032),2)&lt;=$T$2,"OK","CHECK"),"n/a")</f>
        <v>n/a</v>
      </c>
      <c r="U1032" s="20" t="n">
        <f aca="false">Total!J1032</f>
        <v>43.47</v>
      </c>
      <c r="V1032" s="17" t="str">
        <f aca="false">IFERROR(MATCH($A1032,'Stock Exchange'!$A$5:$A$2450,0),"")</f>
        <v/>
      </c>
      <c r="W1032" s="17" t="str">
        <f aca="false">IFERROR(MATCH($A1032,Primary!$A$5:$A$2450,0),"")</f>
        <v/>
      </c>
    </row>
    <row r="1033" customFormat="false" ht="15" hidden="false" customHeight="false" outlineLevel="0" collapsed="false">
      <c r="A1033" s="16" t="n">
        <f aca="false">Total!A1033</f>
        <v>38391</v>
      </c>
      <c r="B1033" s="17" t="n">
        <f aca="false">YEAR(A1033)</f>
        <v>2005</v>
      </c>
      <c r="C1033" s="17" t="n">
        <f aca="false">MONTH(A1033)</f>
        <v>2</v>
      </c>
      <c r="D1033" s="6" t="str">
        <f aca="false">IF(MONTH(A1033)&gt;=4,"FY "&amp;YEAR(A1033)&amp;"-"&amp;RIGHT(YEAR(A1033)+1,2),"FY "&amp;(YEAR(A1033)-1)&amp;"-"&amp;RIGHT(YEAR(A1033),2))</f>
        <v>FY 2004-05</v>
      </c>
      <c r="E1033" s="6" t="str">
        <f aca="false">IF(AND(V1033&lt;&gt;"",W1033&lt;&gt;""),"Yes","No")</f>
        <v>No</v>
      </c>
      <c r="F1033" s="18" t="n">
        <f aca="false">Total!F1033</f>
        <v>571.7</v>
      </c>
      <c r="G1033" s="18" t="n">
        <f aca="false">Total!G1033</f>
        <v>466.4</v>
      </c>
      <c r="H1033" s="18" t="n">
        <f aca="false">Total!H1033</f>
        <v>105.3</v>
      </c>
      <c r="I1033" s="18" t="n">
        <f aca="false">Total!I1033</f>
        <v>24.2</v>
      </c>
      <c r="J1033" s="18" t="str">
        <f aca="false">IF($V1033="","",INDEX('Stock Exchange'!F$5:F$2450,$V1033))</f>
        <v/>
      </c>
      <c r="K1033" s="18" t="str">
        <f aca="false">IF($V1033="","",INDEX('Stock Exchange'!G$5:G$2450,$V1033))</f>
        <v/>
      </c>
      <c r="L1033" s="18" t="str">
        <f aca="false">IF($V1033="","",INDEX('Stock Exchange'!H$5:H$2450,$V1033))</f>
        <v/>
      </c>
      <c r="M1033" s="18" t="str">
        <f aca="false">IF($V1033="","",INDEX('Stock Exchange'!I$5:I$2450,$V1033))</f>
        <v/>
      </c>
      <c r="N1033" s="18" t="str">
        <f aca="false">IF($W1033="","",INDEX(Primary!F$5:F$2450,$W1033))</f>
        <v/>
      </c>
      <c r="O1033" s="18" t="str">
        <f aca="false">IF($W1033="","",INDEX(Primary!G$5:G$2450,$W1033))</f>
        <v/>
      </c>
      <c r="P1033" s="18" t="str">
        <f aca="false">IF($W1033="","",INDEX(Primary!H$5:H$2450,$W1033))</f>
        <v/>
      </c>
      <c r="Q1033" s="18" t="str">
        <f aca="false">IF($W1033="","",INDEX(Primary!I$5:I$2450,$W1033))</f>
        <v/>
      </c>
      <c r="R1033" s="19" t="str">
        <f aca="false">IF($E1033="Yes",L1033+P1033,"")</f>
        <v/>
      </c>
      <c r="S1033" s="19" t="str">
        <f aca="false">IF($E1033="Yes",H1033-R1033,"")</f>
        <v/>
      </c>
      <c r="T1033" s="6" t="str">
        <f aca="false">IF($E1033="Yes",IF(ROUND(ABS(S1033),2)&lt;=$T$2,"OK","CHECK"),"n/a")</f>
        <v>n/a</v>
      </c>
      <c r="U1033" s="20" t="n">
        <f aca="false">Total!J1033</f>
        <v>43.46</v>
      </c>
      <c r="V1033" s="17" t="str">
        <f aca="false">IFERROR(MATCH($A1033,'Stock Exchange'!$A$5:$A$2450,0),"")</f>
        <v/>
      </c>
      <c r="W1033" s="17" t="str">
        <f aca="false">IFERROR(MATCH($A1033,Primary!$A$5:$A$2450,0),"")</f>
        <v/>
      </c>
    </row>
    <row r="1034" customFormat="false" ht="15" hidden="false" customHeight="false" outlineLevel="0" collapsed="false">
      <c r="A1034" s="16" t="n">
        <f aca="false">Total!A1034</f>
        <v>38392</v>
      </c>
      <c r="B1034" s="17" t="n">
        <f aca="false">YEAR(A1034)</f>
        <v>2005</v>
      </c>
      <c r="C1034" s="17" t="n">
        <f aca="false">MONTH(A1034)</f>
        <v>2</v>
      </c>
      <c r="D1034" s="6" t="str">
        <f aca="false">IF(MONTH(A1034)&gt;=4,"FY "&amp;YEAR(A1034)&amp;"-"&amp;RIGHT(YEAR(A1034)+1,2),"FY "&amp;(YEAR(A1034)-1)&amp;"-"&amp;RIGHT(YEAR(A1034),2))</f>
        <v>FY 2004-05</v>
      </c>
      <c r="E1034" s="6" t="str">
        <f aca="false">IF(AND(V1034&lt;&gt;"",W1034&lt;&gt;""),"Yes","No")</f>
        <v>No</v>
      </c>
      <c r="F1034" s="18" t="n">
        <f aca="false">Total!F1034</f>
        <v>773.6</v>
      </c>
      <c r="G1034" s="18" t="n">
        <f aca="false">Total!G1034</f>
        <v>553.6</v>
      </c>
      <c r="H1034" s="18" t="n">
        <f aca="false">Total!H1034</f>
        <v>220.1</v>
      </c>
      <c r="I1034" s="18" t="n">
        <f aca="false">Total!I1034</f>
        <v>50.5</v>
      </c>
      <c r="J1034" s="18" t="str">
        <f aca="false">IF($V1034="","",INDEX('Stock Exchange'!F$5:F$2450,$V1034))</f>
        <v/>
      </c>
      <c r="K1034" s="18" t="str">
        <f aca="false">IF($V1034="","",INDEX('Stock Exchange'!G$5:G$2450,$V1034))</f>
        <v/>
      </c>
      <c r="L1034" s="18" t="str">
        <f aca="false">IF($V1034="","",INDEX('Stock Exchange'!H$5:H$2450,$V1034))</f>
        <v/>
      </c>
      <c r="M1034" s="18" t="str">
        <f aca="false">IF($V1034="","",INDEX('Stock Exchange'!I$5:I$2450,$V1034))</f>
        <v/>
      </c>
      <c r="N1034" s="18" t="str">
        <f aca="false">IF($W1034="","",INDEX(Primary!F$5:F$2450,$W1034))</f>
        <v/>
      </c>
      <c r="O1034" s="18" t="str">
        <f aca="false">IF($W1034="","",INDEX(Primary!G$5:G$2450,$W1034))</f>
        <v/>
      </c>
      <c r="P1034" s="18" t="str">
        <f aca="false">IF($W1034="","",INDEX(Primary!H$5:H$2450,$W1034))</f>
        <v/>
      </c>
      <c r="Q1034" s="18" t="str">
        <f aca="false">IF($W1034="","",INDEX(Primary!I$5:I$2450,$W1034))</f>
        <v/>
      </c>
      <c r="R1034" s="19" t="str">
        <f aca="false">IF($E1034="Yes",L1034+P1034,"")</f>
        <v/>
      </c>
      <c r="S1034" s="19" t="str">
        <f aca="false">IF($E1034="Yes",H1034-R1034,"")</f>
        <v/>
      </c>
      <c r="T1034" s="6" t="str">
        <f aca="false">IF($E1034="Yes",IF(ROUND(ABS(S1034),2)&lt;=$T$2,"OK","CHECK"),"n/a")</f>
        <v>n/a</v>
      </c>
      <c r="U1034" s="20" t="n">
        <f aca="false">Total!J1034</f>
        <v>43.6</v>
      </c>
      <c r="V1034" s="17" t="str">
        <f aca="false">IFERROR(MATCH($A1034,'Stock Exchange'!$A$5:$A$2450,0),"")</f>
        <v/>
      </c>
      <c r="W1034" s="17" t="str">
        <f aca="false">IFERROR(MATCH($A1034,Primary!$A$5:$A$2450,0),"")</f>
        <v/>
      </c>
    </row>
    <row r="1035" customFormat="false" ht="15" hidden="false" customHeight="false" outlineLevel="0" collapsed="false">
      <c r="A1035" s="16" t="n">
        <f aca="false">Total!A1035</f>
        <v>38393</v>
      </c>
      <c r="B1035" s="17" t="n">
        <f aca="false">YEAR(A1035)</f>
        <v>2005</v>
      </c>
      <c r="C1035" s="17" t="n">
        <f aca="false">MONTH(A1035)</f>
        <v>2</v>
      </c>
      <c r="D1035" s="6" t="str">
        <f aca="false">IF(MONTH(A1035)&gt;=4,"FY "&amp;YEAR(A1035)&amp;"-"&amp;RIGHT(YEAR(A1035)+1,2),"FY "&amp;(YEAR(A1035)-1)&amp;"-"&amp;RIGHT(YEAR(A1035),2))</f>
        <v>FY 2004-05</v>
      </c>
      <c r="E1035" s="6" t="str">
        <f aca="false">IF(AND(V1035&lt;&gt;"",W1035&lt;&gt;""),"Yes","No")</f>
        <v>No</v>
      </c>
      <c r="F1035" s="18" t="n">
        <f aca="false">Total!F1035</f>
        <v>667.9</v>
      </c>
      <c r="G1035" s="18" t="n">
        <f aca="false">Total!G1035</f>
        <v>539.5</v>
      </c>
      <c r="H1035" s="18" t="n">
        <f aca="false">Total!H1035</f>
        <v>128.4</v>
      </c>
      <c r="I1035" s="18" t="n">
        <f aca="false">Total!I1035</f>
        <v>29.4</v>
      </c>
      <c r="J1035" s="18" t="str">
        <f aca="false">IF($V1035="","",INDEX('Stock Exchange'!F$5:F$2450,$V1035))</f>
        <v/>
      </c>
      <c r="K1035" s="18" t="str">
        <f aca="false">IF($V1035="","",INDEX('Stock Exchange'!G$5:G$2450,$V1035))</f>
        <v/>
      </c>
      <c r="L1035" s="18" t="str">
        <f aca="false">IF($V1035="","",INDEX('Stock Exchange'!H$5:H$2450,$V1035))</f>
        <v/>
      </c>
      <c r="M1035" s="18" t="str">
        <f aca="false">IF($V1035="","",INDEX('Stock Exchange'!I$5:I$2450,$V1035))</f>
        <v/>
      </c>
      <c r="N1035" s="18" t="str">
        <f aca="false">IF($W1035="","",INDEX(Primary!F$5:F$2450,$W1035))</f>
        <v/>
      </c>
      <c r="O1035" s="18" t="str">
        <f aca="false">IF($W1035="","",INDEX(Primary!G$5:G$2450,$W1035))</f>
        <v/>
      </c>
      <c r="P1035" s="18" t="str">
        <f aca="false">IF($W1035="","",INDEX(Primary!H$5:H$2450,$W1035))</f>
        <v/>
      </c>
      <c r="Q1035" s="18" t="str">
        <f aca="false">IF($W1035="","",INDEX(Primary!I$5:I$2450,$W1035))</f>
        <v/>
      </c>
      <c r="R1035" s="19" t="str">
        <f aca="false">IF($E1035="Yes",L1035+P1035,"")</f>
        <v/>
      </c>
      <c r="S1035" s="19" t="str">
        <f aca="false">IF($E1035="Yes",H1035-R1035,"")</f>
        <v/>
      </c>
      <c r="T1035" s="6" t="str">
        <f aca="false">IF($E1035="Yes",IF(ROUND(ABS(S1035),2)&lt;=$T$2,"OK","CHECK"),"n/a")</f>
        <v>n/a</v>
      </c>
      <c r="U1035" s="20" t="n">
        <f aca="false">Total!J1035</f>
        <v>43.64</v>
      </c>
      <c r="V1035" s="17" t="str">
        <f aca="false">IFERROR(MATCH($A1035,'Stock Exchange'!$A$5:$A$2450,0),"")</f>
        <v/>
      </c>
      <c r="W1035" s="17" t="str">
        <f aca="false">IFERROR(MATCH($A1035,Primary!$A$5:$A$2450,0),"")</f>
        <v/>
      </c>
    </row>
    <row r="1036" customFormat="false" ht="15" hidden="false" customHeight="false" outlineLevel="0" collapsed="false">
      <c r="A1036" s="16" t="n">
        <f aca="false">Total!A1036</f>
        <v>38394</v>
      </c>
      <c r="B1036" s="17" t="n">
        <f aca="false">YEAR(A1036)</f>
        <v>2005</v>
      </c>
      <c r="C1036" s="17" t="n">
        <f aca="false">MONTH(A1036)</f>
        <v>2</v>
      </c>
      <c r="D1036" s="6" t="str">
        <f aca="false">IF(MONTH(A1036)&gt;=4,"FY "&amp;YEAR(A1036)&amp;"-"&amp;RIGHT(YEAR(A1036)+1,2),"FY "&amp;(YEAR(A1036)-1)&amp;"-"&amp;RIGHT(YEAR(A1036),2))</f>
        <v>FY 2004-05</v>
      </c>
      <c r="E1036" s="6" t="str">
        <f aca="false">IF(AND(V1036&lt;&gt;"",W1036&lt;&gt;""),"Yes","No")</f>
        <v>No</v>
      </c>
      <c r="F1036" s="18" t="n">
        <f aca="false">Total!F1036</f>
        <v>514</v>
      </c>
      <c r="G1036" s="18" t="n">
        <f aca="false">Total!G1036</f>
        <v>337.4</v>
      </c>
      <c r="H1036" s="18" t="n">
        <f aca="false">Total!H1036</f>
        <v>176.6</v>
      </c>
      <c r="I1036" s="18" t="n">
        <f aca="false">Total!I1036</f>
        <v>40.3</v>
      </c>
      <c r="J1036" s="18" t="str">
        <f aca="false">IF($V1036="","",INDEX('Stock Exchange'!F$5:F$2450,$V1036))</f>
        <v/>
      </c>
      <c r="K1036" s="18" t="str">
        <f aca="false">IF($V1036="","",INDEX('Stock Exchange'!G$5:G$2450,$V1036))</f>
        <v/>
      </c>
      <c r="L1036" s="18" t="str">
        <f aca="false">IF($V1036="","",INDEX('Stock Exchange'!H$5:H$2450,$V1036))</f>
        <v/>
      </c>
      <c r="M1036" s="18" t="str">
        <f aca="false">IF($V1036="","",INDEX('Stock Exchange'!I$5:I$2450,$V1036))</f>
        <v/>
      </c>
      <c r="N1036" s="18" t="str">
        <f aca="false">IF($W1036="","",INDEX(Primary!F$5:F$2450,$W1036))</f>
        <v/>
      </c>
      <c r="O1036" s="18" t="str">
        <f aca="false">IF($W1036="","",INDEX(Primary!G$5:G$2450,$W1036))</f>
        <v/>
      </c>
      <c r="P1036" s="18" t="str">
        <f aca="false">IF($W1036="","",INDEX(Primary!H$5:H$2450,$W1036))</f>
        <v/>
      </c>
      <c r="Q1036" s="18" t="str">
        <f aca="false">IF($W1036="","",INDEX(Primary!I$5:I$2450,$W1036))</f>
        <v/>
      </c>
      <c r="R1036" s="19" t="str">
        <f aca="false">IF($E1036="Yes",L1036+P1036,"")</f>
        <v/>
      </c>
      <c r="S1036" s="19" t="str">
        <f aca="false">IF($E1036="Yes",H1036-R1036,"")</f>
        <v/>
      </c>
      <c r="T1036" s="6" t="str">
        <f aca="false">IF($E1036="Yes",IF(ROUND(ABS(S1036),2)&lt;=$T$2,"OK","CHECK"),"n/a")</f>
        <v>n/a</v>
      </c>
      <c r="U1036" s="20" t="n">
        <f aca="false">Total!J1036</f>
        <v>43.78</v>
      </c>
      <c r="V1036" s="17" t="str">
        <f aca="false">IFERROR(MATCH($A1036,'Stock Exchange'!$A$5:$A$2450,0),"")</f>
        <v/>
      </c>
      <c r="W1036" s="17" t="str">
        <f aca="false">IFERROR(MATCH($A1036,Primary!$A$5:$A$2450,0),"")</f>
        <v/>
      </c>
    </row>
    <row r="1037" customFormat="false" ht="15" hidden="false" customHeight="false" outlineLevel="0" collapsed="false">
      <c r="A1037" s="16" t="n">
        <f aca="false">Total!A1037</f>
        <v>38397</v>
      </c>
      <c r="B1037" s="17" t="n">
        <f aca="false">YEAR(A1037)</f>
        <v>2005</v>
      </c>
      <c r="C1037" s="17" t="n">
        <f aca="false">MONTH(A1037)</f>
        <v>2</v>
      </c>
      <c r="D1037" s="6" t="str">
        <f aca="false">IF(MONTH(A1037)&gt;=4,"FY "&amp;YEAR(A1037)&amp;"-"&amp;RIGHT(YEAR(A1037)+1,2),"FY "&amp;(YEAR(A1037)-1)&amp;"-"&amp;RIGHT(YEAR(A1037),2))</f>
        <v>FY 2004-05</v>
      </c>
      <c r="E1037" s="6" t="str">
        <f aca="false">IF(AND(V1037&lt;&gt;"",W1037&lt;&gt;""),"Yes","No")</f>
        <v>No</v>
      </c>
      <c r="F1037" s="18" t="n">
        <f aca="false">Total!F1037</f>
        <v>1229.8</v>
      </c>
      <c r="G1037" s="18" t="n">
        <f aca="false">Total!G1037</f>
        <v>980.4</v>
      </c>
      <c r="H1037" s="18" t="n">
        <f aca="false">Total!H1037</f>
        <v>249.5</v>
      </c>
      <c r="I1037" s="18" t="n">
        <f aca="false">Total!I1037</f>
        <v>57</v>
      </c>
      <c r="J1037" s="18" t="str">
        <f aca="false">IF($V1037="","",INDEX('Stock Exchange'!F$5:F$2450,$V1037))</f>
        <v/>
      </c>
      <c r="K1037" s="18" t="str">
        <f aca="false">IF($V1037="","",INDEX('Stock Exchange'!G$5:G$2450,$V1037))</f>
        <v/>
      </c>
      <c r="L1037" s="18" t="str">
        <f aca="false">IF($V1037="","",INDEX('Stock Exchange'!H$5:H$2450,$V1037))</f>
        <v/>
      </c>
      <c r="M1037" s="18" t="str">
        <f aca="false">IF($V1037="","",INDEX('Stock Exchange'!I$5:I$2450,$V1037))</f>
        <v/>
      </c>
      <c r="N1037" s="18" t="str">
        <f aca="false">IF($W1037="","",INDEX(Primary!F$5:F$2450,$W1037))</f>
        <v/>
      </c>
      <c r="O1037" s="18" t="str">
        <f aca="false">IF($W1037="","",INDEX(Primary!G$5:G$2450,$W1037))</f>
        <v/>
      </c>
      <c r="P1037" s="18" t="str">
        <f aca="false">IF($W1037="","",INDEX(Primary!H$5:H$2450,$W1037))</f>
        <v/>
      </c>
      <c r="Q1037" s="18" t="str">
        <f aca="false">IF($W1037="","",INDEX(Primary!I$5:I$2450,$W1037))</f>
        <v/>
      </c>
      <c r="R1037" s="19" t="str">
        <f aca="false">IF($E1037="Yes",L1037+P1037,"")</f>
        <v/>
      </c>
      <c r="S1037" s="19" t="str">
        <f aca="false">IF($E1037="Yes",H1037-R1037,"")</f>
        <v/>
      </c>
      <c r="T1037" s="6" t="str">
        <f aca="false">IF($E1037="Yes",IF(ROUND(ABS(S1037),2)&lt;=$T$2,"OK","CHECK"),"n/a")</f>
        <v>n/a</v>
      </c>
      <c r="U1037" s="20" t="n">
        <f aca="false">Total!J1037</f>
        <v>43.79</v>
      </c>
      <c r="V1037" s="17" t="str">
        <f aca="false">IFERROR(MATCH($A1037,'Stock Exchange'!$A$5:$A$2450,0),"")</f>
        <v/>
      </c>
      <c r="W1037" s="17" t="str">
        <f aca="false">IFERROR(MATCH($A1037,Primary!$A$5:$A$2450,0),"")</f>
        <v/>
      </c>
    </row>
    <row r="1038" customFormat="false" ht="15" hidden="false" customHeight="false" outlineLevel="0" collapsed="false">
      <c r="A1038" s="16" t="n">
        <f aca="false">Total!A1038</f>
        <v>38398</v>
      </c>
      <c r="B1038" s="17" t="n">
        <f aca="false">YEAR(A1038)</f>
        <v>2005</v>
      </c>
      <c r="C1038" s="17" t="n">
        <f aca="false">MONTH(A1038)</f>
        <v>2</v>
      </c>
      <c r="D1038" s="6" t="str">
        <f aca="false">IF(MONTH(A1038)&gt;=4,"FY "&amp;YEAR(A1038)&amp;"-"&amp;RIGHT(YEAR(A1038)+1,2),"FY "&amp;(YEAR(A1038)-1)&amp;"-"&amp;RIGHT(YEAR(A1038),2))</f>
        <v>FY 2004-05</v>
      </c>
      <c r="E1038" s="6" t="str">
        <f aca="false">IF(AND(V1038&lt;&gt;"",W1038&lt;&gt;""),"Yes","No")</f>
        <v>No</v>
      </c>
      <c r="F1038" s="18" t="n">
        <f aca="false">Total!F1038</f>
        <v>1489</v>
      </c>
      <c r="G1038" s="18" t="n">
        <f aca="false">Total!G1038</f>
        <v>654.8</v>
      </c>
      <c r="H1038" s="18" t="n">
        <f aca="false">Total!H1038</f>
        <v>834.2</v>
      </c>
      <c r="I1038" s="18" t="n">
        <f aca="false">Total!I1038</f>
        <v>190.8</v>
      </c>
      <c r="J1038" s="18" t="str">
        <f aca="false">IF($V1038="","",INDEX('Stock Exchange'!F$5:F$2450,$V1038))</f>
        <v/>
      </c>
      <c r="K1038" s="18" t="str">
        <f aca="false">IF($V1038="","",INDEX('Stock Exchange'!G$5:G$2450,$V1038))</f>
        <v/>
      </c>
      <c r="L1038" s="18" t="str">
        <f aca="false">IF($V1038="","",INDEX('Stock Exchange'!H$5:H$2450,$V1038))</f>
        <v/>
      </c>
      <c r="M1038" s="18" t="str">
        <f aca="false">IF($V1038="","",INDEX('Stock Exchange'!I$5:I$2450,$V1038))</f>
        <v/>
      </c>
      <c r="N1038" s="18" t="str">
        <f aca="false">IF($W1038="","",INDEX(Primary!F$5:F$2450,$W1038))</f>
        <v/>
      </c>
      <c r="O1038" s="18" t="str">
        <f aca="false">IF($W1038="","",INDEX(Primary!G$5:G$2450,$W1038))</f>
        <v/>
      </c>
      <c r="P1038" s="18" t="str">
        <f aca="false">IF($W1038="","",INDEX(Primary!H$5:H$2450,$W1038))</f>
        <v/>
      </c>
      <c r="Q1038" s="18" t="str">
        <f aca="false">IF($W1038="","",INDEX(Primary!I$5:I$2450,$W1038))</f>
        <v/>
      </c>
      <c r="R1038" s="19" t="str">
        <f aca="false">IF($E1038="Yes",L1038+P1038,"")</f>
        <v/>
      </c>
      <c r="S1038" s="19" t="str">
        <f aca="false">IF($E1038="Yes",H1038-R1038,"")</f>
        <v/>
      </c>
      <c r="T1038" s="6" t="str">
        <f aca="false">IF($E1038="Yes",IF(ROUND(ABS(S1038),2)&lt;=$T$2,"OK","CHECK"),"n/a")</f>
        <v>n/a</v>
      </c>
      <c r="U1038" s="20" t="n">
        <f aca="false">Total!J1038</f>
        <v>43.72</v>
      </c>
      <c r="V1038" s="17" t="str">
        <f aca="false">IFERROR(MATCH($A1038,'Stock Exchange'!$A$5:$A$2450,0),"")</f>
        <v/>
      </c>
      <c r="W1038" s="17" t="str">
        <f aca="false">IFERROR(MATCH($A1038,Primary!$A$5:$A$2450,0),"")</f>
        <v/>
      </c>
    </row>
    <row r="1039" customFormat="false" ht="15" hidden="false" customHeight="false" outlineLevel="0" collapsed="false">
      <c r="A1039" s="16" t="n">
        <f aca="false">Total!A1039</f>
        <v>38399</v>
      </c>
      <c r="B1039" s="17" t="n">
        <f aca="false">YEAR(A1039)</f>
        <v>2005</v>
      </c>
      <c r="C1039" s="17" t="n">
        <f aca="false">MONTH(A1039)</f>
        <v>2</v>
      </c>
      <c r="D1039" s="6" t="str">
        <f aca="false">IF(MONTH(A1039)&gt;=4,"FY "&amp;YEAR(A1039)&amp;"-"&amp;RIGHT(YEAR(A1039)+1,2),"FY "&amp;(YEAR(A1039)-1)&amp;"-"&amp;RIGHT(YEAR(A1039),2))</f>
        <v>FY 2004-05</v>
      </c>
      <c r="E1039" s="6" t="str">
        <f aca="false">IF(AND(V1039&lt;&gt;"",W1039&lt;&gt;""),"Yes","No")</f>
        <v>No</v>
      </c>
      <c r="F1039" s="18" t="n">
        <f aca="false">Total!F1039</f>
        <v>1260.7</v>
      </c>
      <c r="G1039" s="18" t="n">
        <f aca="false">Total!G1039</f>
        <v>656.6</v>
      </c>
      <c r="H1039" s="18" t="n">
        <f aca="false">Total!H1039</f>
        <v>604.1</v>
      </c>
      <c r="I1039" s="18" t="n">
        <f aca="false">Total!I1039</f>
        <v>138</v>
      </c>
      <c r="J1039" s="18" t="str">
        <f aca="false">IF($V1039="","",INDEX('Stock Exchange'!F$5:F$2450,$V1039))</f>
        <v/>
      </c>
      <c r="K1039" s="18" t="str">
        <f aca="false">IF($V1039="","",INDEX('Stock Exchange'!G$5:G$2450,$V1039))</f>
        <v/>
      </c>
      <c r="L1039" s="18" t="str">
        <f aca="false">IF($V1039="","",INDEX('Stock Exchange'!H$5:H$2450,$V1039))</f>
        <v/>
      </c>
      <c r="M1039" s="18" t="str">
        <f aca="false">IF($V1039="","",INDEX('Stock Exchange'!I$5:I$2450,$V1039))</f>
        <v/>
      </c>
      <c r="N1039" s="18" t="str">
        <f aca="false">IF($W1039="","",INDEX(Primary!F$5:F$2450,$W1039))</f>
        <v/>
      </c>
      <c r="O1039" s="18" t="str">
        <f aca="false">IF($W1039="","",INDEX(Primary!G$5:G$2450,$W1039))</f>
        <v/>
      </c>
      <c r="P1039" s="18" t="str">
        <f aca="false">IF($W1039="","",INDEX(Primary!H$5:H$2450,$W1039))</f>
        <v/>
      </c>
      <c r="Q1039" s="18" t="str">
        <f aca="false">IF($W1039="","",INDEX(Primary!I$5:I$2450,$W1039))</f>
        <v/>
      </c>
      <c r="R1039" s="19" t="str">
        <f aca="false">IF($E1039="Yes",L1039+P1039,"")</f>
        <v/>
      </c>
      <c r="S1039" s="19" t="str">
        <f aca="false">IF($E1039="Yes",H1039-R1039,"")</f>
        <v/>
      </c>
      <c r="T1039" s="6" t="str">
        <f aca="false">IF($E1039="Yes",IF(ROUND(ABS(S1039),2)&lt;=$T$2,"OK","CHECK"),"n/a")</f>
        <v>n/a</v>
      </c>
      <c r="U1039" s="20" t="n">
        <f aca="false">Total!J1039</f>
        <v>43.76</v>
      </c>
      <c r="V1039" s="17" t="str">
        <f aca="false">IFERROR(MATCH($A1039,'Stock Exchange'!$A$5:$A$2450,0),"")</f>
        <v/>
      </c>
      <c r="W1039" s="17" t="str">
        <f aca="false">IFERROR(MATCH($A1039,Primary!$A$5:$A$2450,0),"")</f>
        <v/>
      </c>
    </row>
    <row r="1040" customFormat="false" ht="15" hidden="false" customHeight="false" outlineLevel="0" collapsed="false">
      <c r="A1040" s="16" t="n">
        <f aca="false">Total!A1040</f>
        <v>38400</v>
      </c>
      <c r="B1040" s="17" t="n">
        <f aca="false">YEAR(A1040)</f>
        <v>2005</v>
      </c>
      <c r="C1040" s="17" t="n">
        <f aca="false">MONTH(A1040)</f>
        <v>2</v>
      </c>
      <c r="D1040" s="6" t="str">
        <f aca="false">IF(MONTH(A1040)&gt;=4,"FY "&amp;YEAR(A1040)&amp;"-"&amp;RIGHT(YEAR(A1040)+1,2),"FY "&amp;(YEAR(A1040)-1)&amp;"-"&amp;RIGHT(YEAR(A1040),2))</f>
        <v>FY 2004-05</v>
      </c>
      <c r="E1040" s="6" t="str">
        <f aca="false">IF(AND(V1040&lt;&gt;"",W1040&lt;&gt;""),"Yes","No")</f>
        <v>No</v>
      </c>
      <c r="F1040" s="18" t="n">
        <f aca="false">Total!F1040</f>
        <v>1186.7</v>
      </c>
      <c r="G1040" s="18" t="n">
        <f aca="false">Total!G1040</f>
        <v>713.7</v>
      </c>
      <c r="H1040" s="18" t="n">
        <f aca="false">Total!H1040</f>
        <v>473</v>
      </c>
      <c r="I1040" s="18" t="n">
        <f aca="false">Total!I1040</f>
        <v>107.9</v>
      </c>
      <c r="J1040" s="18" t="str">
        <f aca="false">IF($V1040="","",INDEX('Stock Exchange'!F$5:F$2450,$V1040))</f>
        <v/>
      </c>
      <c r="K1040" s="18" t="str">
        <f aca="false">IF($V1040="","",INDEX('Stock Exchange'!G$5:G$2450,$V1040))</f>
        <v/>
      </c>
      <c r="L1040" s="18" t="str">
        <f aca="false">IF($V1040="","",INDEX('Stock Exchange'!H$5:H$2450,$V1040))</f>
        <v/>
      </c>
      <c r="M1040" s="18" t="str">
        <f aca="false">IF($V1040="","",INDEX('Stock Exchange'!I$5:I$2450,$V1040))</f>
        <v/>
      </c>
      <c r="N1040" s="18" t="str">
        <f aca="false">IF($W1040="","",INDEX(Primary!F$5:F$2450,$W1040))</f>
        <v/>
      </c>
      <c r="O1040" s="18" t="str">
        <f aca="false">IF($W1040="","",INDEX(Primary!G$5:G$2450,$W1040))</f>
        <v/>
      </c>
      <c r="P1040" s="18" t="str">
        <f aca="false">IF($W1040="","",INDEX(Primary!H$5:H$2450,$W1040))</f>
        <v/>
      </c>
      <c r="Q1040" s="18" t="str">
        <f aca="false">IF($W1040="","",INDEX(Primary!I$5:I$2450,$W1040))</f>
        <v/>
      </c>
      <c r="R1040" s="19" t="str">
        <f aca="false">IF($E1040="Yes",L1040+P1040,"")</f>
        <v/>
      </c>
      <c r="S1040" s="19" t="str">
        <f aca="false">IF($E1040="Yes",H1040-R1040,"")</f>
        <v/>
      </c>
      <c r="T1040" s="6" t="str">
        <f aca="false">IF($E1040="Yes",IF(ROUND(ABS(S1040),2)&lt;=$T$2,"OK","CHECK"),"n/a")</f>
        <v>n/a</v>
      </c>
      <c r="U1040" s="20" t="n">
        <f aca="false">Total!J1040</f>
        <v>43.82</v>
      </c>
      <c r="V1040" s="17" t="str">
        <f aca="false">IFERROR(MATCH($A1040,'Stock Exchange'!$A$5:$A$2450,0),"")</f>
        <v/>
      </c>
      <c r="W1040" s="17" t="str">
        <f aca="false">IFERROR(MATCH($A1040,Primary!$A$5:$A$2450,0),"")</f>
        <v/>
      </c>
    </row>
    <row r="1041" customFormat="false" ht="15" hidden="false" customHeight="false" outlineLevel="0" collapsed="false">
      <c r="A1041" s="16" t="n">
        <f aca="false">Total!A1041</f>
        <v>38401</v>
      </c>
      <c r="B1041" s="17" t="n">
        <f aca="false">YEAR(A1041)</f>
        <v>2005</v>
      </c>
      <c r="C1041" s="17" t="n">
        <f aca="false">MONTH(A1041)</f>
        <v>2</v>
      </c>
      <c r="D1041" s="6" t="str">
        <f aca="false">IF(MONTH(A1041)&gt;=4,"FY "&amp;YEAR(A1041)&amp;"-"&amp;RIGHT(YEAR(A1041)+1,2),"FY "&amp;(YEAR(A1041)-1)&amp;"-"&amp;RIGHT(YEAR(A1041),2))</f>
        <v>FY 2004-05</v>
      </c>
      <c r="E1041" s="6" t="str">
        <f aca="false">IF(AND(V1041&lt;&gt;"",W1041&lt;&gt;""),"Yes","No")</f>
        <v>No</v>
      </c>
      <c r="F1041" s="18" t="n">
        <f aca="false">Total!F1041</f>
        <v>796</v>
      </c>
      <c r="G1041" s="18" t="n">
        <f aca="false">Total!G1041</f>
        <v>562.7</v>
      </c>
      <c r="H1041" s="18" t="n">
        <f aca="false">Total!H1041</f>
        <v>233.3</v>
      </c>
      <c r="I1041" s="18" t="n">
        <f aca="false">Total!I1041</f>
        <v>53.3</v>
      </c>
      <c r="J1041" s="18" t="str">
        <f aca="false">IF($V1041="","",INDEX('Stock Exchange'!F$5:F$2450,$V1041))</f>
        <v/>
      </c>
      <c r="K1041" s="18" t="str">
        <f aca="false">IF($V1041="","",INDEX('Stock Exchange'!G$5:G$2450,$V1041))</f>
        <v/>
      </c>
      <c r="L1041" s="18" t="str">
        <f aca="false">IF($V1041="","",INDEX('Stock Exchange'!H$5:H$2450,$V1041))</f>
        <v/>
      </c>
      <c r="M1041" s="18" t="str">
        <f aca="false">IF($V1041="","",INDEX('Stock Exchange'!I$5:I$2450,$V1041))</f>
        <v/>
      </c>
      <c r="N1041" s="18" t="str">
        <f aca="false">IF($W1041="","",INDEX(Primary!F$5:F$2450,$W1041))</f>
        <v/>
      </c>
      <c r="O1041" s="18" t="str">
        <f aca="false">IF($W1041="","",INDEX(Primary!G$5:G$2450,$W1041))</f>
        <v/>
      </c>
      <c r="P1041" s="18" t="str">
        <f aca="false">IF($W1041="","",INDEX(Primary!H$5:H$2450,$W1041))</f>
        <v/>
      </c>
      <c r="Q1041" s="18" t="str">
        <f aca="false">IF($W1041="","",INDEX(Primary!I$5:I$2450,$W1041))</f>
        <v/>
      </c>
      <c r="R1041" s="19" t="str">
        <f aca="false">IF($E1041="Yes",L1041+P1041,"")</f>
        <v/>
      </c>
      <c r="S1041" s="19" t="str">
        <f aca="false">IF($E1041="Yes",H1041-R1041,"")</f>
        <v/>
      </c>
      <c r="T1041" s="6" t="str">
        <f aca="false">IF($E1041="Yes",IF(ROUND(ABS(S1041),2)&lt;=$T$2,"OK","CHECK"),"n/a")</f>
        <v>n/a</v>
      </c>
      <c r="U1041" s="20" t="n">
        <f aca="false">Total!J1041</f>
        <v>43.74</v>
      </c>
      <c r="V1041" s="17" t="str">
        <f aca="false">IFERROR(MATCH($A1041,'Stock Exchange'!$A$5:$A$2450,0),"")</f>
        <v/>
      </c>
      <c r="W1041" s="17" t="str">
        <f aca="false">IFERROR(MATCH($A1041,Primary!$A$5:$A$2450,0),"")</f>
        <v/>
      </c>
    </row>
    <row r="1042" customFormat="false" ht="15" hidden="false" customHeight="false" outlineLevel="0" collapsed="false">
      <c r="A1042" s="16" t="n">
        <f aca="false">Total!A1042</f>
        <v>38404</v>
      </c>
      <c r="B1042" s="17" t="n">
        <f aca="false">YEAR(A1042)</f>
        <v>2005</v>
      </c>
      <c r="C1042" s="17" t="n">
        <f aca="false">MONTH(A1042)</f>
        <v>2</v>
      </c>
      <c r="D1042" s="6" t="str">
        <f aca="false">IF(MONTH(A1042)&gt;=4,"FY "&amp;YEAR(A1042)&amp;"-"&amp;RIGHT(YEAR(A1042)+1,2),"FY "&amp;(YEAR(A1042)-1)&amp;"-"&amp;RIGHT(YEAR(A1042),2))</f>
        <v>FY 2004-05</v>
      </c>
      <c r="E1042" s="6" t="str">
        <f aca="false">IF(AND(V1042&lt;&gt;"",W1042&lt;&gt;""),"Yes","No")</f>
        <v>No</v>
      </c>
      <c r="F1042" s="18" t="n">
        <f aca="false">Total!F1042</f>
        <v>843.3</v>
      </c>
      <c r="G1042" s="18" t="n">
        <f aca="false">Total!G1042</f>
        <v>591.3</v>
      </c>
      <c r="H1042" s="18" t="n">
        <f aca="false">Total!H1042</f>
        <v>252</v>
      </c>
      <c r="I1042" s="18" t="n">
        <f aca="false">Total!I1042</f>
        <v>57.5</v>
      </c>
      <c r="J1042" s="18" t="str">
        <f aca="false">IF($V1042="","",INDEX('Stock Exchange'!F$5:F$2450,$V1042))</f>
        <v/>
      </c>
      <c r="K1042" s="18" t="str">
        <f aca="false">IF($V1042="","",INDEX('Stock Exchange'!G$5:G$2450,$V1042))</f>
        <v/>
      </c>
      <c r="L1042" s="18" t="str">
        <f aca="false">IF($V1042="","",INDEX('Stock Exchange'!H$5:H$2450,$V1042))</f>
        <v/>
      </c>
      <c r="M1042" s="18" t="str">
        <f aca="false">IF($V1042="","",INDEX('Stock Exchange'!I$5:I$2450,$V1042))</f>
        <v/>
      </c>
      <c r="N1042" s="18" t="str">
        <f aca="false">IF($W1042="","",INDEX(Primary!F$5:F$2450,$W1042))</f>
        <v/>
      </c>
      <c r="O1042" s="18" t="str">
        <f aca="false">IF($W1042="","",INDEX(Primary!G$5:G$2450,$W1042))</f>
        <v/>
      </c>
      <c r="P1042" s="18" t="str">
        <f aca="false">IF($W1042="","",INDEX(Primary!H$5:H$2450,$W1042))</f>
        <v/>
      </c>
      <c r="Q1042" s="18" t="str">
        <f aca="false">IF($W1042="","",INDEX(Primary!I$5:I$2450,$W1042))</f>
        <v/>
      </c>
      <c r="R1042" s="19" t="str">
        <f aca="false">IF($E1042="Yes",L1042+P1042,"")</f>
        <v/>
      </c>
      <c r="S1042" s="19" t="str">
        <f aca="false">IF($E1042="Yes",H1042-R1042,"")</f>
        <v/>
      </c>
      <c r="T1042" s="6" t="str">
        <f aca="false">IF($E1042="Yes",IF(ROUND(ABS(S1042),2)&lt;=$T$2,"OK","CHECK"),"n/a")</f>
        <v>n/a</v>
      </c>
      <c r="U1042" s="20" t="n">
        <f aca="false">Total!J1042</f>
        <v>43.84</v>
      </c>
      <c r="V1042" s="17" t="str">
        <f aca="false">IFERROR(MATCH($A1042,'Stock Exchange'!$A$5:$A$2450,0),"")</f>
        <v/>
      </c>
      <c r="W1042" s="17" t="str">
        <f aca="false">IFERROR(MATCH($A1042,Primary!$A$5:$A$2450,0),"")</f>
        <v/>
      </c>
    </row>
    <row r="1043" customFormat="false" ht="15" hidden="false" customHeight="false" outlineLevel="0" collapsed="false">
      <c r="A1043" s="16" t="n">
        <f aca="false">Total!A1043</f>
        <v>38405</v>
      </c>
      <c r="B1043" s="17" t="n">
        <f aca="false">YEAR(A1043)</f>
        <v>2005</v>
      </c>
      <c r="C1043" s="17" t="n">
        <f aca="false">MONTH(A1043)</f>
        <v>2</v>
      </c>
      <c r="D1043" s="6" t="str">
        <f aca="false">IF(MONTH(A1043)&gt;=4,"FY "&amp;YEAR(A1043)&amp;"-"&amp;RIGHT(YEAR(A1043)+1,2),"FY "&amp;(YEAR(A1043)-1)&amp;"-"&amp;RIGHT(YEAR(A1043),2))</f>
        <v>FY 2004-05</v>
      </c>
      <c r="E1043" s="6" t="str">
        <f aca="false">IF(AND(V1043&lt;&gt;"",W1043&lt;&gt;""),"Yes","No")</f>
        <v>No</v>
      </c>
      <c r="F1043" s="18" t="n">
        <f aca="false">Total!F1043</f>
        <v>586.4</v>
      </c>
      <c r="G1043" s="18" t="n">
        <f aca="false">Total!G1043</f>
        <v>375.6</v>
      </c>
      <c r="H1043" s="18" t="n">
        <f aca="false">Total!H1043</f>
        <v>210.8</v>
      </c>
      <c r="I1043" s="18" t="n">
        <f aca="false">Total!I1043</f>
        <v>48.1</v>
      </c>
      <c r="J1043" s="18" t="str">
        <f aca="false">IF($V1043="","",INDEX('Stock Exchange'!F$5:F$2450,$V1043))</f>
        <v/>
      </c>
      <c r="K1043" s="18" t="str">
        <f aca="false">IF($V1043="","",INDEX('Stock Exchange'!G$5:G$2450,$V1043))</f>
        <v/>
      </c>
      <c r="L1043" s="18" t="str">
        <f aca="false">IF($V1043="","",INDEX('Stock Exchange'!H$5:H$2450,$V1043))</f>
        <v/>
      </c>
      <c r="M1043" s="18" t="str">
        <f aca="false">IF($V1043="","",INDEX('Stock Exchange'!I$5:I$2450,$V1043))</f>
        <v/>
      </c>
      <c r="N1043" s="18" t="str">
        <f aca="false">IF($W1043="","",INDEX(Primary!F$5:F$2450,$W1043))</f>
        <v/>
      </c>
      <c r="O1043" s="18" t="str">
        <f aca="false">IF($W1043="","",INDEX(Primary!G$5:G$2450,$W1043))</f>
        <v/>
      </c>
      <c r="P1043" s="18" t="str">
        <f aca="false">IF($W1043="","",INDEX(Primary!H$5:H$2450,$W1043))</f>
        <v/>
      </c>
      <c r="Q1043" s="18" t="str">
        <f aca="false">IF($W1043="","",INDEX(Primary!I$5:I$2450,$W1043))</f>
        <v/>
      </c>
      <c r="R1043" s="19" t="str">
        <f aca="false">IF($E1043="Yes",L1043+P1043,"")</f>
        <v/>
      </c>
      <c r="S1043" s="19" t="str">
        <f aca="false">IF($E1043="Yes",H1043-R1043,"")</f>
        <v/>
      </c>
      <c r="T1043" s="6" t="str">
        <f aca="false">IF($E1043="Yes",IF(ROUND(ABS(S1043),2)&lt;=$T$2,"OK","CHECK"),"n/a")</f>
        <v>n/a</v>
      </c>
      <c r="U1043" s="20" t="n">
        <f aca="false">Total!J1043</f>
        <v>43.82</v>
      </c>
      <c r="V1043" s="17" t="str">
        <f aca="false">IFERROR(MATCH($A1043,'Stock Exchange'!$A$5:$A$2450,0),"")</f>
        <v/>
      </c>
      <c r="W1043" s="17" t="str">
        <f aca="false">IFERROR(MATCH($A1043,Primary!$A$5:$A$2450,0),"")</f>
        <v/>
      </c>
    </row>
    <row r="1044" customFormat="false" ht="15" hidden="false" customHeight="false" outlineLevel="0" collapsed="false">
      <c r="A1044" s="16" t="n">
        <f aca="false">Total!A1044</f>
        <v>38406</v>
      </c>
      <c r="B1044" s="17" t="n">
        <f aca="false">YEAR(A1044)</f>
        <v>2005</v>
      </c>
      <c r="C1044" s="17" t="n">
        <f aca="false">MONTH(A1044)</f>
        <v>2</v>
      </c>
      <c r="D1044" s="6" t="str">
        <f aca="false">IF(MONTH(A1044)&gt;=4,"FY "&amp;YEAR(A1044)&amp;"-"&amp;RIGHT(YEAR(A1044)+1,2),"FY "&amp;(YEAR(A1044)-1)&amp;"-"&amp;RIGHT(YEAR(A1044),2))</f>
        <v>FY 2004-05</v>
      </c>
      <c r="E1044" s="6" t="str">
        <f aca="false">IF(AND(V1044&lt;&gt;"",W1044&lt;&gt;""),"Yes","No")</f>
        <v>No</v>
      </c>
      <c r="F1044" s="18" t="n">
        <f aca="false">Total!F1044</f>
        <v>670.3</v>
      </c>
      <c r="G1044" s="18" t="n">
        <f aca="false">Total!G1044</f>
        <v>413.3</v>
      </c>
      <c r="H1044" s="18" t="n">
        <f aca="false">Total!H1044</f>
        <v>257</v>
      </c>
      <c r="I1044" s="18" t="n">
        <f aca="false">Total!I1044</f>
        <v>58.8</v>
      </c>
      <c r="J1044" s="18" t="str">
        <f aca="false">IF($V1044="","",INDEX('Stock Exchange'!F$5:F$2450,$V1044))</f>
        <v/>
      </c>
      <c r="K1044" s="18" t="str">
        <f aca="false">IF($V1044="","",INDEX('Stock Exchange'!G$5:G$2450,$V1044))</f>
        <v/>
      </c>
      <c r="L1044" s="18" t="str">
        <f aca="false">IF($V1044="","",INDEX('Stock Exchange'!H$5:H$2450,$V1044))</f>
        <v/>
      </c>
      <c r="M1044" s="18" t="str">
        <f aca="false">IF($V1044="","",INDEX('Stock Exchange'!I$5:I$2450,$V1044))</f>
        <v/>
      </c>
      <c r="N1044" s="18" t="str">
        <f aca="false">IF($W1044="","",INDEX(Primary!F$5:F$2450,$W1044))</f>
        <v/>
      </c>
      <c r="O1044" s="18" t="str">
        <f aca="false">IF($W1044="","",INDEX(Primary!G$5:G$2450,$W1044))</f>
        <v/>
      </c>
      <c r="P1044" s="18" t="str">
        <f aca="false">IF($W1044="","",INDEX(Primary!H$5:H$2450,$W1044))</f>
        <v/>
      </c>
      <c r="Q1044" s="18" t="str">
        <f aca="false">IF($W1044="","",INDEX(Primary!I$5:I$2450,$W1044))</f>
        <v/>
      </c>
      <c r="R1044" s="19" t="str">
        <f aca="false">IF($E1044="Yes",L1044+P1044,"")</f>
        <v/>
      </c>
      <c r="S1044" s="19" t="str">
        <f aca="false">IF($E1044="Yes",H1044-R1044,"")</f>
        <v/>
      </c>
      <c r="T1044" s="6" t="str">
        <f aca="false">IF($E1044="Yes",IF(ROUND(ABS(S1044),2)&lt;=$T$2,"OK","CHECK"),"n/a")</f>
        <v>n/a</v>
      </c>
      <c r="U1044" s="20" t="n">
        <f aca="false">Total!J1044</f>
        <v>43.72</v>
      </c>
      <c r="V1044" s="17" t="str">
        <f aca="false">IFERROR(MATCH($A1044,'Stock Exchange'!$A$5:$A$2450,0),"")</f>
        <v/>
      </c>
      <c r="W1044" s="17" t="str">
        <f aca="false">IFERROR(MATCH($A1044,Primary!$A$5:$A$2450,0),"")</f>
        <v/>
      </c>
    </row>
    <row r="1045" customFormat="false" ht="15" hidden="false" customHeight="false" outlineLevel="0" collapsed="false">
      <c r="A1045" s="16" t="n">
        <f aca="false">Total!A1045</f>
        <v>38407</v>
      </c>
      <c r="B1045" s="17" t="n">
        <f aca="false">YEAR(A1045)</f>
        <v>2005</v>
      </c>
      <c r="C1045" s="17" t="n">
        <f aca="false">MONTH(A1045)</f>
        <v>2</v>
      </c>
      <c r="D1045" s="6" t="str">
        <f aca="false">IF(MONTH(A1045)&gt;=4,"FY "&amp;YEAR(A1045)&amp;"-"&amp;RIGHT(YEAR(A1045)+1,2),"FY "&amp;(YEAR(A1045)-1)&amp;"-"&amp;RIGHT(YEAR(A1045),2))</f>
        <v>FY 2004-05</v>
      </c>
      <c r="E1045" s="6" t="str">
        <f aca="false">IF(AND(V1045&lt;&gt;"",W1045&lt;&gt;""),"Yes","No")</f>
        <v>No</v>
      </c>
      <c r="F1045" s="18" t="n">
        <f aca="false">Total!F1045</f>
        <v>797.7</v>
      </c>
      <c r="G1045" s="18" t="n">
        <f aca="false">Total!G1045</f>
        <v>500</v>
      </c>
      <c r="H1045" s="18" t="n">
        <f aca="false">Total!H1045</f>
        <v>297.8</v>
      </c>
      <c r="I1045" s="18" t="n">
        <f aca="false">Total!I1045</f>
        <v>68.1</v>
      </c>
      <c r="J1045" s="18" t="str">
        <f aca="false">IF($V1045="","",INDEX('Stock Exchange'!F$5:F$2450,$V1045))</f>
        <v/>
      </c>
      <c r="K1045" s="18" t="str">
        <f aca="false">IF($V1045="","",INDEX('Stock Exchange'!G$5:G$2450,$V1045))</f>
        <v/>
      </c>
      <c r="L1045" s="18" t="str">
        <f aca="false">IF($V1045="","",INDEX('Stock Exchange'!H$5:H$2450,$V1045))</f>
        <v/>
      </c>
      <c r="M1045" s="18" t="str">
        <f aca="false">IF($V1045="","",INDEX('Stock Exchange'!I$5:I$2450,$V1045))</f>
        <v/>
      </c>
      <c r="N1045" s="18" t="str">
        <f aca="false">IF($W1045="","",INDEX(Primary!F$5:F$2450,$W1045))</f>
        <v/>
      </c>
      <c r="O1045" s="18" t="str">
        <f aca="false">IF($W1045="","",INDEX(Primary!G$5:G$2450,$W1045))</f>
        <v/>
      </c>
      <c r="P1045" s="18" t="str">
        <f aca="false">IF($W1045="","",INDEX(Primary!H$5:H$2450,$W1045))</f>
        <v/>
      </c>
      <c r="Q1045" s="18" t="str">
        <f aca="false">IF($W1045="","",INDEX(Primary!I$5:I$2450,$W1045))</f>
        <v/>
      </c>
      <c r="R1045" s="19" t="str">
        <f aca="false">IF($E1045="Yes",L1045+P1045,"")</f>
        <v/>
      </c>
      <c r="S1045" s="19" t="str">
        <f aca="false">IF($E1045="Yes",H1045-R1045,"")</f>
        <v/>
      </c>
      <c r="T1045" s="6" t="str">
        <f aca="false">IF($E1045="Yes",IF(ROUND(ABS(S1045),2)&lt;=$T$2,"OK","CHECK"),"n/a")</f>
        <v>n/a</v>
      </c>
      <c r="U1045" s="20" t="n">
        <f aca="false">Total!J1045</f>
        <v>43.72</v>
      </c>
      <c r="V1045" s="17" t="str">
        <f aca="false">IFERROR(MATCH($A1045,'Stock Exchange'!$A$5:$A$2450,0),"")</f>
        <v/>
      </c>
      <c r="W1045" s="17" t="str">
        <f aca="false">IFERROR(MATCH($A1045,Primary!$A$5:$A$2450,0),"")</f>
        <v/>
      </c>
    </row>
    <row r="1046" customFormat="false" ht="15" hidden="false" customHeight="false" outlineLevel="0" collapsed="false">
      <c r="A1046" s="16" t="n">
        <f aca="false">Total!A1046</f>
        <v>38408</v>
      </c>
      <c r="B1046" s="17" t="n">
        <f aca="false">YEAR(A1046)</f>
        <v>2005</v>
      </c>
      <c r="C1046" s="17" t="n">
        <f aca="false">MONTH(A1046)</f>
        <v>2</v>
      </c>
      <c r="D1046" s="6" t="str">
        <f aca="false">IF(MONTH(A1046)&gt;=4,"FY "&amp;YEAR(A1046)&amp;"-"&amp;RIGHT(YEAR(A1046)+1,2),"FY "&amp;(YEAR(A1046)-1)&amp;"-"&amp;RIGHT(YEAR(A1046),2))</f>
        <v>FY 2004-05</v>
      </c>
      <c r="E1046" s="6" t="str">
        <f aca="false">IF(AND(V1046&lt;&gt;"",W1046&lt;&gt;""),"Yes","No")</f>
        <v>No</v>
      </c>
      <c r="F1046" s="18" t="n">
        <f aca="false">Total!F1046</f>
        <v>2257.8</v>
      </c>
      <c r="G1046" s="18" t="n">
        <f aca="false">Total!G1046</f>
        <v>2216.3</v>
      </c>
      <c r="H1046" s="18" t="n">
        <f aca="false">Total!H1046</f>
        <v>41.5</v>
      </c>
      <c r="I1046" s="18" t="n">
        <f aca="false">Total!I1046</f>
        <v>9.5</v>
      </c>
      <c r="J1046" s="18" t="str">
        <f aca="false">IF($V1046="","",INDEX('Stock Exchange'!F$5:F$2450,$V1046))</f>
        <v/>
      </c>
      <c r="K1046" s="18" t="str">
        <f aca="false">IF($V1046="","",INDEX('Stock Exchange'!G$5:G$2450,$V1046))</f>
        <v/>
      </c>
      <c r="L1046" s="18" t="str">
        <f aca="false">IF($V1046="","",INDEX('Stock Exchange'!H$5:H$2450,$V1046))</f>
        <v/>
      </c>
      <c r="M1046" s="18" t="str">
        <f aca="false">IF($V1046="","",INDEX('Stock Exchange'!I$5:I$2450,$V1046))</f>
        <v/>
      </c>
      <c r="N1046" s="18" t="str">
        <f aca="false">IF($W1046="","",INDEX(Primary!F$5:F$2450,$W1046))</f>
        <v/>
      </c>
      <c r="O1046" s="18" t="str">
        <f aca="false">IF($W1046="","",INDEX(Primary!G$5:G$2450,$W1046))</f>
        <v/>
      </c>
      <c r="P1046" s="18" t="str">
        <f aca="false">IF($W1046="","",INDEX(Primary!H$5:H$2450,$W1046))</f>
        <v/>
      </c>
      <c r="Q1046" s="18" t="str">
        <f aca="false">IF($W1046="","",INDEX(Primary!I$5:I$2450,$W1046))</f>
        <v/>
      </c>
      <c r="R1046" s="19" t="str">
        <f aca="false">IF($E1046="Yes",L1046+P1046,"")</f>
        <v/>
      </c>
      <c r="S1046" s="19" t="str">
        <f aca="false">IF($E1046="Yes",H1046-R1046,"")</f>
        <v/>
      </c>
      <c r="T1046" s="6" t="str">
        <f aca="false">IF($E1046="Yes",IF(ROUND(ABS(S1046),2)&lt;=$T$2,"OK","CHECK"),"n/a")</f>
        <v>n/a</v>
      </c>
      <c r="U1046" s="20" t="n">
        <f aca="false">Total!J1046</f>
        <v>43.7</v>
      </c>
      <c r="V1046" s="17" t="str">
        <f aca="false">IFERROR(MATCH($A1046,'Stock Exchange'!$A$5:$A$2450,0),"")</f>
        <v/>
      </c>
      <c r="W1046" s="17" t="str">
        <f aca="false">IFERROR(MATCH($A1046,Primary!$A$5:$A$2450,0),"")</f>
        <v/>
      </c>
    </row>
    <row r="1047" customFormat="false" ht="15" hidden="false" customHeight="false" outlineLevel="0" collapsed="false">
      <c r="A1047" s="16" t="n">
        <f aca="false">Total!A1047</f>
        <v>38411</v>
      </c>
      <c r="B1047" s="17" t="n">
        <f aca="false">YEAR(A1047)</f>
        <v>2005</v>
      </c>
      <c r="C1047" s="17" t="n">
        <f aca="false">MONTH(A1047)</f>
        <v>2</v>
      </c>
      <c r="D1047" s="6" t="str">
        <f aca="false">IF(MONTH(A1047)&gt;=4,"FY "&amp;YEAR(A1047)&amp;"-"&amp;RIGHT(YEAR(A1047)+1,2),"FY "&amp;(YEAR(A1047)-1)&amp;"-"&amp;RIGHT(YEAR(A1047),2))</f>
        <v>FY 2004-05</v>
      </c>
      <c r="E1047" s="6" t="str">
        <f aca="false">IF(AND(V1047&lt;&gt;"",W1047&lt;&gt;""),"Yes","No")</f>
        <v>No</v>
      </c>
      <c r="F1047" s="18" t="n">
        <f aca="false">Total!F1047</f>
        <v>953.3</v>
      </c>
      <c r="G1047" s="18" t="n">
        <f aca="false">Total!G1047</f>
        <v>489.2</v>
      </c>
      <c r="H1047" s="18" t="n">
        <f aca="false">Total!H1047</f>
        <v>464.1</v>
      </c>
      <c r="I1047" s="18" t="n">
        <f aca="false">Total!I1047</f>
        <v>106.2</v>
      </c>
      <c r="J1047" s="18" t="str">
        <f aca="false">IF($V1047="","",INDEX('Stock Exchange'!F$5:F$2450,$V1047))</f>
        <v/>
      </c>
      <c r="K1047" s="18" t="str">
        <f aca="false">IF($V1047="","",INDEX('Stock Exchange'!G$5:G$2450,$V1047))</f>
        <v/>
      </c>
      <c r="L1047" s="18" t="str">
        <f aca="false">IF($V1047="","",INDEX('Stock Exchange'!H$5:H$2450,$V1047))</f>
        <v/>
      </c>
      <c r="M1047" s="18" t="str">
        <f aca="false">IF($V1047="","",INDEX('Stock Exchange'!I$5:I$2450,$V1047))</f>
        <v/>
      </c>
      <c r="N1047" s="18" t="str">
        <f aca="false">IF($W1047="","",INDEX(Primary!F$5:F$2450,$W1047))</f>
        <v/>
      </c>
      <c r="O1047" s="18" t="str">
        <f aca="false">IF($W1047="","",INDEX(Primary!G$5:G$2450,$W1047))</f>
        <v/>
      </c>
      <c r="P1047" s="18" t="str">
        <f aca="false">IF($W1047="","",INDEX(Primary!H$5:H$2450,$W1047))</f>
        <v/>
      </c>
      <c r="Q1047" s="18" t="str">
        <f aca="false">IF($W1047="","",INDEX(Primary!I$5:I$2450,$W1047))</f>
        <v/>
      </c>
      <c r="R1047" s="19" t="str">
        <f aca="false">IF($E1047="Yes",L1047+P1047,"")</f>
        <v/>
      </c>
      <c r="S1047" s="19" t="str">
        <f aca="false">IF($E1047="Yes",H1047-R1047,"")</f>
        <v/>
      </c>
      <c r="T1047" s="6" t="str">
        <f aca="false">IF($E1047="Yes",IF(ROUND(ABS(S1047),2)&lt;=$T$2,"OK","CHECK"),"n/a")</f>
        <v>n/a</v>
      </c>
      <c r="U1047" s="20" t="n">
        <f aca="false">Total!J1047</f>
        <v>43.69</v>
      </c>
      <c r="V1047" s="17" t="str">
        <f aca="false">IFERROR(MATCH($A1047,'Stock Exchange'!$A$5:$A$2450,0),"")</f>
        <v/>
      </c>
      <c r="W1047" s="17" t="str">
        <f aca="false">IFERROR(MATCH($A1047,Primary!$A$5:$A$2450,0),"")</f>
        <v/>
      </c>
    </row>
    <row r="1048" customFormat="false" ht="15" hidden="false" customHeight="false" outlineLevel="0" collapsed="false">
      <c r="A1048" s="16" t="n">
        <f aca="false">Total!A1048</f>
        <v>38412</v>
      </c>
      <c r="B1048" s="17" t="n">
        <f aca="false">YEAR(A1048)</f>
        <v>2005</v>
      </c>
      <c r="C1048" s="17" t="n">
        <f aca="false">MONTH(A1048)</f>
        <v>3</v>
      </c>
      <c r="D1048" s="6" t="str">
        <f aca="false">IF(MONTH(A1048)&gt;=4,"FY "&amp;YEAR(A1048)&amp;"-"&amp;RIGHT(YEAR(A1048)+1,2),"FY "&amp;(YEAR(A1048)-1)&amp;"-"&amp;RIGHT(YEAR(A1048),2))</f>
        <v>FY 2004-05</v>
      </c>
      <c r="E1048" s="6" t="str">
        <f aca="false">IF(AND(V1048&lt;&gt;"",W1048&lt;&gt;""),"Yes","No")</f>
        <v>No</v>
      </c>
      <c r="F1048" s="18" t="n">
        <f aca="false">Total!F1048</f>
        <v>1058.3</v>
      </c>
      <c r="G1048" s="18" t="n">
        <f aca="false">Total!G1048</f>
        <v>715.5</v>
      </c>
      <c r="H1048" s="18" t="n">
        <f aca="false">Total!H1048</f>
        <v>342.8</v>
      </c>
      <c r="I1048" s="18" t="n">
        <f aca="false">Total!I1048</f>
        <v>78.5</v>
      </c>
      <c r="J1048" s="18" t="str">
        <f aca="false">IF($V1048="","",INDEX('Stock Exchange'!F$5:F$2450,$V1048))</f>
        <v/>
      </c>
      <c r="K1048" s="18" t="str">
        <f aca="false">IF($V1048="","",INDEX('Stock Exchange'!G$5:G$2450,$V1048))</f>
        <v/>
      </c>
      <c r="L1048" s="18" t="str">
        <f aca="false">IF($V1048="","",INDEX('Stock Exchange'!H$5:H$2450,$V1048))</f>
        <v/>
      </c>
      <c r="M1048" s="18" t="str">
        <f aca="false">IF($V1048="","",INDEX('Stock Exchange'!I$5:I$2450,$V1048))</f>
        <v/>
      </c>
      <c r="N1048" s="18" t="str">
        <f aca="false">IF($W1048="","",INDEX(Primary!F$5:F$2450,$W1048))</f>
        <v/>
      </c>
      <c r="O1048" s="18" t="str">
        <f aca="false">IF($W1048="","",INDEX(Primary!G$5:G$2450,$W1048))</f>
        <v/>
      </c>
      <c r="P1048" s="18" t="str">
        <f aca="false">IF($W1048="","",INDEX(Primary!H$5:H$2450,$W1048))</f>
        <v/>
      </c>
      <c r="Q1048" s="18" t="str">
        <f aca="false">IF($W1048="","",INDEX(Primary!I$5:I$2450,$W1048))</f>
        <v/>
      </c>
      <c r="R1048" s="19" t="str">
        <f aca="false">IF($E1048="Yes",L1048+P1048,"")</f>
        <v/>
      </c>
      <c r="S1048" s="19" t="str">
        <f aca="false">IF($E1048="Yes",H1048-R1048,"")</f>
        <v/>
      </c>
      <c r="T1048" s="6" t="str">
        <f aca="false">IF($E1048="Yes",IF(ROUND(ABS(S1048),2)&lt;=$T$2,"OK","CHECK"),"n/a")</f>
        <v>n/a</v>
      </c>
      <c r="U1048" s="20" t="n">
        <f aca="false">Total!J1048</f>
        <v>43.64</v>
      </c>
      <c r="V1048" s="17" t="str">
        <f aca="false">IFERROR(MATCH($A1048,'Stock Exchange'!$A$5:$A$2450,0),"")</f>
        <v/>
      </c>
      <c r="W1048" s="17" t="str">
        <f aca="false">IFERROR(MATCH($A1048,Primary!$A$5:$A$2450,0),"")</f>
        <v/>
      </c>
    </row>
    <row r="1049" customFormat="false" ht="15" hidden="false" customHeight="false" outlineLevel="0" collapsed="false">
      <c r="A1049" s="16" t="n">
        <f aca="false">Total!A1049</f>
        <v>38413</v>
      </c>
      <c r="B1049" s="17" t="n">
        <f aca="false">YEAR(A1049)</f>
        <v>2005</v>
      </c>
      <c r="C1049" s="17" t="n">
        <f aca="false">MONTH(A1049)</f>
        <v>3</v>
      </c>
      <c r="D1049" s="6" t="str">
        <f aca="false">IF(MONTH(A1049)&gt;=4,"FY "&amp;YEAR(A1049)&amp;"-"&amp;RIGHT(YEAR(A1049)+1,2),"FY "&amp;(YEAR(A1049)-1)&amp;"-"&amp;RIGHT(YEAR(A1049),2))</f>
        <v>FY 2004-05</v>
      </c>
      <c r="E1049" s="6" t="str">
        <f aca="false">IF(AND(V1049&lt;&gt;"",W1049&lt;&gt;""),"Yes","No")</f>
        <v>No</v>
      </c>
      <c r="F1049" s="18" t="n">
        <f aca="false">Total!F1049</f>
        <v>1096.6</v>
      </c>
      <c r="G1049" s="18" t="n">
        <f aca="false">Total!G1049</f>
        <v>558.4</v>
      </c>
      <c r="H1049" s="18" t="n">
        <f aca="false">Total!H1049</f>
        <v>538.2</v>
      </c>
      <c r="I1049" s="18" t="n">
        <f aca="false">Total!I1049</f>
        <v>123.1</v>
      </c>
      <c r="J1049" s="18" t="str">
        <f aca="false">IF($V1049="","",INDEX('Stock Exchange'!F$5:F$2450,$V1049))</f>
        <v/>
      </c>
      <c r="K1049" s="18" t="str">
        <f aca="false">IF($V1049="","",INDEX('Stock Exchange'!G$5:G$2450,$V1049))</f>
        <v/>
      </c>
      <c r="L1049" s="18" t="str">
        <f aca="false">IF($V1049="","",INDEX('Stock Exchange'!H$5:H$2450,$V1049))</f>
        <v/>
      </c>
      <c r="M1049" s="18" t="str">
        <f aca="false">IF($V1049="","",INDEX('Stock Exchange'!I$5:I$2450,$V1049))</f>
        <v/>
      </c>
      <c r="N1049" s="18" t="str">
        <f aca="false">IF($W1049="","",INDEX(Primary!F$5:F$2450,$W1049))</f>
        <v/>
      </c>
      <c r="O1049" s="18" t="str">
        <f aca="false">IF($W1049="","",INDEX(Primary!G$5:G$2450,$W1049))</f>
        <v/>
      </c>
      <c r="P1049" s="18" t="str">
        <f aca="false">IF($W1049="","",INDEX(Primary!H$5:H$2450,$W1049))</f>
        <v/>
      </c>
      <c r="Q1049" s="18" t="str">
        <f aca="false">IF($W1049="","",INDEX(Primary!I$5:I$2450,$W1049))</f>
        <v/>
      </c>
      <c r="R1049" s="19" t="str">
        <f aca="false">IF($E1049="Yes",L1049+P1049,"")</f>
        <v/>
      </c>
      <c r="S1049" s="19" t="str">
        <f aca="false">IF($E1049="Yes",H1049-R1049,"")</f>
        <v/>
      </c>
      <c r="T1049" s="6" t="str">
        <f aca="false">IF($E1049="Yes",IF(ROUND(ABS(S1049),2)&lt;=$T$2,"OK","CHECK"),"n/a")</f>
        <v>n/a</v>
      </c>
      <c r="U1049" s="20" t="n">
        <f aca="false">Total!J1049</f>
        <v>43.72</v>
      </c>
      <c r="V1049" s="17" t="str">
        <f aca="false">IFERROR(MATCH($A1049,'Stock Exchange'!$A$5:$A$2450,0),"")</f>
        <v/>
      </c>
      <c r="W1049" s="17" t="str">
        <f aca="false">IFERROR(MATCH($A1049,Primary!$A$5:$A$2450,0),"")</f>
        <v/>
      </c>
    </row>
    <row r="1050" customFormat="false" ht="15" hidden="false" customHeight="false" outlineLevel="0" collapsed="false">
      <c r="A1050" s="16" t="n">
        <f aca="false">Total!A1050</f>
        <v>38414</v>
      </c>
      <c r="B1050" s="17" t="n">
        <f aca="false">YEAR(A1050)</f>
        <v>2005</v>
      </c>
      <c r="C1050" s="17" t="n">
        <f aca="false">MONTH(A1050)</f>
        <v>3</v>
      </c>
      <c r="D1050" s="6" t="str">
        <f aca="false">IF(MONTH(A1050)&gt;=4,"FY "&amp;YEAR(A1050)&amp;"-"&amp;RIGHT(YEAR(A1050)+1,2),"FY "&amp;(YEAR(A1050)-1)&amp;"-"&amp;RIGHT(YEAR(A1050),2))</f>
        <v>FY 2004-05</v>
      </c>
      <c r="E1050" s="6" t="str">
        <f aca="false">IF(AND(V1050&lt;&gt;"",W1050&lt;&gt;""),"Yes","No")</f>
        <v>No</v>
      </c>
      <c r="F1050" s="18" t="n">
        <f aca="false">Total!F1050</f>
        <v>1609.2</v>
      </c>
      <c r="G1050" s="18" t="n">
        <f aca="false">Total!G1050</f>
        <v>910.7</v>
      </c>
      <c r="H1050" s="18" t="n">
        <f aca="false">Total!H1050</f>
        <v>698.5</v>
      </c>
      <c r="I1050" s="18" t="n">
        <f aca="false">Total!I1050</f>
        <v>159.8</v>
      </c>
      <c r="J1050" s="18" t="str">
        <f aca="false">IF($V1050="","",INDEX('Stock Exchange'!F$5:F$2450,$V1050))</f>
        <v/>
      </c>
      <c r="K1050" s="18" t="str">
        <f aca="false">IF($V1050="","",INDEX('Stock Exchange'!G$5:G$2450,$V1050))</f>
        <v/>
      </c>
      <c r="L1050" s="18" t="str">
        <f aca="false">IF($V1050="","",INDEX('Stock Exchange'!H$5:H$2450,$V1050))</f>
        <v/>
      </c>
      <c r="M1050" s="18" t="str">
        <f aca="false">IF($V1050="","",INDEX('Stock Exchange'!I$5:I$2450,$V1050))</f>
        <v/>
      </c>
      <c r="N1050" s="18" t="str">
        <f aca="false">IF($W1050="","",INDEX(Primary!F$5:F$2450,$W1050))</f>
        <v/>
      </c>
      <c r="O1050" s="18" t="str">
        <f aca="false">IF($W1050="","",INDEX(Primary!G$5:G$2450,$W1050))</f>
        <v/>
      </c>
      <c r="P1050" s="18" t="str">
        <f aca="false">IF($W1050="","",INDEX(Primary!H$5:H$2450,$W1050))</f>
        <v/>
      </c>
      <c r="Q1050" s="18" t="str">
        <f aca="false">IF($W1050="","",INDEX(Primary!I$5:I$2450,$W1050))</f>
        <v/>
      </c>
      <c r="R1050" s="19" t="str">
        <f aca="false">IF($E1050="Yes",L1050+P1050,"")</f>
        <v/>
      </c>
      <c r="S1050" s="19" t="str">
        <f aca="false">IF($E1050="Yes",H1050-R1050,"")</f>
        <v/>
      </c>
      <c r="T1050" s="6" t="str">
        <f aca="false">IF($E1050="Yes",IF(ROUND(ABS(S1050),2)&lt;=$T$2,"OK","CHECK"),"n/a")</f>
        <v>n/a</v>
      </c>
      <c r="U1050" s="20" t="n">
        <f aca="false">Total!J1050</f>
        <v>43.7</v>
      </c>
      <c r="V1050" s="17" t="str">
        <f aca="false">IFERROR(MATCH($A1050,'Stock Exchange'!$A$5:$A$2450,0),"")</f>
        <v/>
      </c>
      <c r="W1050" s="17" t="str">
        <f aca="false">IFERROR(MATCH($A1050,Primary!$A$5:$A$2450,0),"")</f>
        <v/>
      </c>
    </row>
    <row r="1051" customFormat="false" ht="15" hidden="false" customHeight="false" outlineLevel="0" collapsed="false">
      <c r="A1051" s="16" t="n">
        <f aca="false">Total!A1051</f>
        <v>38415</v>
      </c>
      <c r="B1051" s="17" t="n">
        <f aca="false">YEAR(A1051)</f>
        <v>2005</v>
      </c>
      <c r="C1051" s="17" t="n">
        <f aca="false">MONTH(A1051)</f>
        <v>3</v>
      </c>
      <c r="D1051" s="6" t="str">
        <f aca="false">IF(MONTH(A1051)&gt;=4,"FY "&amp;YEAR(A1051)&amp;"-"&amp;RIGHT(YEAR(A1051)+1,2),"FY "&amp;(YEAR(A1051)-1)&amp;"-"&amp;RIGHT(YEAR(A1051),2))</f>
        <v>FY 2004-05</v>
      </c>
      <c r="E1051" s="6" t="str">
        <f aca="false">IF(AND(V1051&lt;&gt;"",W1051&lt;&gt;""),"Yes","No")</f>
        <v>No</v>
      </c>
      <c r="F1051" s="18" t="n">
        <f aca="false">Total!F1051</f>
        <v>1350.4</v>
      </c>
      <c r="G1051" s="18" t="n">
        <f aca="false">Total!G1051</f>
        <v>982.8</v>
      </c>
      <c r="H1051" s="18" t="n">
        <f aca="false">Total!H1051</f>
        <v>367.6</v>
      </c>
      <c r="I1051" s="18" t="n">
        <f aca="false">Total!I1051</f>
        <v>84.2</v>
      </c>
      <c r="J1051" s="18" t="str">
        <f aca="false">IF($V1051="","",INDEX('Stock Exchange'!F$5:F$2450,$V1051))</f>
        <v/>
      </c>
      <c r="K1051" s="18" t="str">
        <f aca="false">IF($V1051="","",INDEX('Stock Exchange'!G$5:G$2450,$V1051))</f>
        <v/>
      </c>
      <c r="L1051" s="18" t="str">
        <f aca="false">IF($V1051="","",INDEX('Stock Exchange'!H$5:H$2450,$V1051))</f>
        <v/>
      </c>
      <c r="M1051" s="18" t="str">
        <f aca="false">IF($V1051="","",INDEX('Stock Exchange'!I$5:I$2450,$V1051))</f>
        <v/>
      </c>
      <c r="N1051" s="18" t="str">
        <f aca="false">IF($W1051="","",INDEX(Primary!F$5:F$2450,$W1051))</f>
        <v/>
      </c>
      <c r="O1051" s="18" t="str">
        <f aca="false">IF($W1051="","",INDEX(Primary!G$5:G$2450,$W1051))</f>
        <v/>
      </c>
      <c r="P1051" s="18" t="str">
        <f aca="false">IF($W1051="","",INDEX(Primary!H$5:H$2450,$W1051))</f>
        <v/>
      </c>
      <c r="Q1051" s="18" t="str">
        <f aca="false">IF($W1051="","",INDEX(Primary!I$5:I$2450,$W1051))</f>
        <v/>
      </c>
      <c r="R1051" s="19" t="str">
        <f aca="false">IF($E1051="Yes",L1051+P1051,"")</f>
        <v/>
      </c>
      <c r="S1051" s="19" t="str">
        <f aca="false">IF($E1051="Yes",H1051-R1051,"")</f>
        <v/>
      </c>
      <c r="T1051" s="6" t="str">
        <f aca="false">IF($E1051="Yes",IF(ROUND(ABS(S1051),2)&lt;=$T$2,"OK","CHECK"),"n/a")</f>
        <v>n/a</v>
      </c>
      <c r="U1051" s="20" t="n">
        <f aca="false">Total!J1051</f>
        <v>43.65</v>
      </c>
      <c r="V1051" s="17" t="str">
        <f aca="false">IFERROR(MATCH($A1051,'Stock Exchange'!$A$5:$A$2450,0),"")</f>
        <v/>
      </c>
      <c r="W1051" s="17" t="str">
        <f aca="false">IFERROR(MATCH($A1051,Primary!$A$5:$A$2450,0),"")</f>
        <v/>
      </c>
    </row>
    <row r="1052" customFormat="false" ht="15" hidden="false" customHeight="false" outlineLevel="0" collapsed="false">
      <c r="A1052" s="16" t="n">
        <f aca="false">Total!A1052</f>
        <v>38418</v>
      </c>
      <c r="B1052" s="17" t="n">
        <f aca="false">YEAR(A1052)</f>
        <v>2005</v>
      </c>
      <c r="C1052" s="17" t="n">
        <f aca="false">MONTH(A1052)</f>
        <v>3</v>
      </c>
      <c r="D1052" s="6" t="str">
        <f aca="false">IF(MONTH(A1052)&gt;=4,"FY "&amp;YEAR(A1052)&amp;"-"&amp;RIGHT(YEAR(A1052)+1,2),"FY "&amp;(YEAR(A1052)-1)&amp;"-"&amp;RIGHT(YEAR(A1052),2))</f>
        <v>FY 2004-05</v>
      </c>
      <c r="E1052" s="6" t="str">
        <f aca="false">IF(AND(V1052&lt;&gt;"",W1052&lt;&gt;""),"Yes","No")</f>
        <v>No</v>
      </c>
      <c r="F1052" s="18" t="n">
        <f aca="false">Total!F1052</f>
        <v>1458.3</v>
      </c>
      <c r="G1052" s="18" t="n">
        <f aca="false">Total!G1052</f>
        <v>904</v>
      </c>
      <c r="H1052" s="18" t="n">
        <f aca="false">Total!H1052</f>
        <v>554.3</v>
      </c>
      <c r="I1052" s="18" t="n">
        <f aca="false">Total!I1052</f>
        <v>126.8</v>
      </c>
      <c r="J1052" s="18" t="str">
        <f aca="false">IF($V1052="","",INDEX('Stock Exchange'!F$5:F$2450,$V1052))</f>
        <v/>
      </c>
      <c r="K1052" s="18" t="str">
        <f aca="false">IF($V1052="","",INDEX('Stock Exchange'!G$5:G$2450,$V1052))</f>
        <v/>
      </c>
      <c r="L1052" s="18" t="str">
        <f aca="false">IF($V1052="","",INDEX('Stock Exchange'!H$5:H$2450,$V1052))</f>
        <v/>
      </c>
      <c r="M1052" s="18" t="str">
        <f aca="false">IF($V1052="","",INDEX('Stock Exchange'!I$5:I$2450,$V1052))</f>
        <v/>
      </c>
      <c r="N1052" s="18" t="str">
        <f aca="false">IF($W1052="","",INDEX(Primary!F$5:F$2450,$W1052))</f>
        <v/>
      </c>
      <c r="O1052" s="18" t="str">
        <f aca="false">IF($W1052="","",INDEX(Primary!G$5:G$2450,$W1052))</f>
        <v/>
      </c>
      <c r="P1052" s="18" t="str">
        <f aca="false">IF($W1052="","",INDEX(Primary!H$5:H$2450,$W1052))</f>
        <v/>
      </c>
      <c r="Q1052" s="18" t="str">
        <f aca="false">IF($W1052="","",INDEX(Primary!I$5:I$2450,$W1052))</f>
        <v/>
      </c>
      <c r="R1052" s="19" t="str">
        <f aca="false">IF($E1052="Yes",L1052+P1052,"")</f>
        <v/>
      </c>
      <c r="S1052" s="19" t="str">
        <f aca="false">IF($E1052="Yes",H1052-R1052,"")</f>
        <v/>
      </c>
      <c r="T1052" s="6" t="str">
        <f aca="false">IF($E1052="Yes",IF(ROUND(ABS(S1052),2)&lt;=$T$2,"OK","CHECK"),"n/a")</f>
        <v>n/a</v>
      </c>
      <c r="U1052" s="20" t="n">
        <f aca="false">Total!J1052</f>
        <v>43.71</v>
      </c>
      <c r="V1052" s="17" t="str">
        <f aca="false">IFERROR(MATCH($A1052,'Stock Exchange'!$A$5:$A$2450,0),"")</f>
        <v/>
      </c>
      <c r="W1052" s="17" t="str">
        <f aca="false">IFERROR(MATCH($A1052,Primary!$A$5:$A$2450,0),"")</f>
        <v/>
      </c>
    </row>
    <row r="1053" customFormat="false" ht="15" hidden="false" customHeight="false" outlineLevel="0" collapsed="false">
      <c r="A1053" s="16" t="n">
        <f aca="false">Total!A1053</f>
        <v>38419</v>
      </c>
      <c r="B1053" s="17" t="n">
        <f aca="false">YEAR(A1053)</f>
        <v>2005</v>
      </c>
      <c r="C1053" s="17" t="n">
        <f aca="false">MONTH(A1053)</f>
        <v>3</v>
      </c>
      <c r="D1053" s="6" t="str">
        <f aca="false">IF(MONTH(A1053)&gt;=4,"FY "&amp;YEAR(A1053)&amp;"-"&amp;RIGHT(YEAR(A1053)+1,2),"FY "&amp;(YEAR(A1053)-1)&amp;"-"&amp;RIGHT(YEAR(A1053),2))</f>
        <v>FY 2004-05</v>
      </c>
      <c r="E1053" s="6" t="str">
        <f aca="false">IF(AND(V1053&lt;&gt;"",W1053&lt;&gt;""),"Yes","No")</f>
        <v>No</v>
      </c>
      <c r="F1053" s="18" t="n">
        <f aca="false">Total!F1053</f>
        <v>1393.2</v>
      </c>
      <c r="G1053" s="18" t="n">
        <f aca="false">Total!G1053</f>
        <v>931.5</v>
      </c>
      <c r="H1053" s="18" t="n">
        <f aca="false">Total!H1053</f>
        <v>461.8</v>
      </c>
      <c r="I1053" s="18" t="n">
        <f aca="false">Total!I1053</f>
        <v>105.6</v>
      </c>
      <c r="J1053" s="18" t="str">
        <f aca="false">IF($V1053="","",INDEX('Stock Exchange'!F$5:F$2450,$V1053))</f>
        <v/>
      </c>
      <c r="K1053" s="18" t="str">
        <f aca="false">IF($V1053="","",INDEX('Stock Exchange'!G$5:G$2450,$V1053))</f>
        <v/>
      </c>
      <c r="L1053" s="18" t="str">
        <f aca="false">IF($V1053="","",INDEX('Stock Exchange'!H$5:H$2450,$V1053))</f>
        <v/>
      </c>
      <c r="M1053" s="18" t="str">
        <f aca="false">IF($V1053="","",INDEX('Stock Exchange'!I$5:I$2450,$V1053))</f>
        <v/>
      </c>
      <c r="N1053" s="18" t="str">
        <f aca="false">IF($W1053="","",INDEX(Primary!F$5:F$2450,$W1053))</f>
        <v/>
      </c>
      <c r="O1053" s="18" t="str">
        <f aca="false">IF($W1053="","",INDEX(Primary!G$5:G$2450,$W1053))</f>
        <v/>
      </c>
      <c r="P1053" s="18" t="str">
        <f aca="false">IF($W1053="","",INDEX(Primary!H$5:H$2450,$W1053))</f>
        <v/>
      </c>
      <c r="Q1053" s="18" t="str">
        <f aca="false">IF($W1053="","",INDEX(Primary!I$5:I$2450,$W1053))</f>
        <v/>
      </c>
      <c r="R1053" s="19" t="str">
        <f aca="false">IF($E1053="Yes",L1053+P1053,"")</f>
        <v/>
      </c>
      <c r="S1053" s="19" t="str">
        <f aca="false">IF($E1053="Yes",H1053-R1053,"")</f>
        <v/>
      </c>
      <c r="T1053" s="6" t="str">
        <f aca="false">IF($E1053="Yes",IF(ROUND(ABS(S1053),2)&lt;=$T$2,"OK","CHECK"),"n/a")</f>
        <v>n/a</v>
      </c>
      <c r="U1053" s="20" t="n">
        <f aca="false">Total!J1053</f>
        <v>43.71</v>
      </c>
      <c r="V1053" s="17" t="str">
        <f aca="false">IFERROR(MATCH($A1053,'Stock Exchange'!$A$5:$A$2450,0),"")</f>
        <v/>
      </c>
      <c r="W1053" s="17" t="str">
        <f aca="false">IFERROR(MATCH($A1053,Primary!$A$5:$A$2450,0),"")</f>
        <v/>
      </c>
    </row>
    <row r="1054" customFormat="false" ht="15" hidden="false" customHeight="false" outlineLevel="0" collapsed="false">
      <c r="A1054" s="16" t="n">
        <f aca="false">Total!A1054</f>
        <v>38420</v>
      </c>
      <c r="B1054" s="17" t="n">
        <f aca="false">YEAR(A1054)</f>
        <v>2005</v>
      </c>
      <c r="C1054" s="17" t="n">
        <f aca="false">MONTH(A1054)</f>
        <v>3</v>
      </c>
      <c r="D1054" s="6" t="str">
        <f aca="false">IF(MONTH(A1054)&gt;=4,"FY "&amp;YEAR(A1054)&amp;"-"&amp;RIGHT(YEAR(A1054)+1,2),"FY "&amp;(YEAR(A1054)-1)&amp;"-"&amp;RIGHT(YEAR(A1054),2))</f>
        <v>FY 2004-05</v>
      </c>
      <c r="E1054" s="6" t="str">
        <f aca="false">IF(AND(V1054&lt;&gt;"",W1054&lt;&gt;""),"Yes","No")</f>
        <v>No</v>
      </c>
      <c r="F1054" s="18" t="n">
        <f aca="false">Total!F1054</f>
        <v>1458.8</v>
      </c>
      <c r="G1054" s="18" t="n">
        <f aca="false">Total!G1054</f>
        <v>960.5</v>
      </c>
      <c r="H1054" s="18" t="n">
        <f aca="false">Total!H1054</f>
        <v>498.3</v>
      </c>
      <c r="I1054" s="18" t="n">
        <f aca="false">Total!I1054</f>
        <v>114</v>
      </c>
      <c r="J1054" s="18" t="str">
        <f aca="false">IF($V1054="","",INDEX('Stock Exchange'!F$5:F$2450,$V1054))</f>
        <v/>
      </c>
      <c r="K1054" s="18" t="str">
        <f aca="false">IF($V1054="","",INDEX('Stock Exchange'!G$5:G$2450,$V1054))</f>
        <v/>
      </c>
      <c r="L1054" s="18" t="str">
        <f aca="false">IF($V1054="","",INDEX('Stock Exchange'!H$5:H$2450,$V1054))</f>
        <v/>
      </c>
      <c r="M1054" s="18" t="str">
        <f aca="false">IF($V1054="","",INDEX('Stock Exchange'!I$5:I$2450,$V1054))</f>
        <v/>
      </c>
      <c r="N1054" s="18" t="str">
        <f aca="false">IF($W1054="","",INDEX(Primary!F$5:F$2450,$W1054))</f>
        <v/>
      </c>
      <c r="O1054" s="18" t="str">
        <f aca="false">IF($W1054="","",INDEX(Primary!G$5:G$2450,$W1054))</f>
        <v/>
      </c>
      <c r="P1054" s="18" t="str">
        <f aca="false">IF($W1054="","",INDEX(Primary!H$5:H$2450,$W1054))</f>
        <v/>
      </c>
      <c r="Q1054" s="18" t="str">
        <f aca="false">IF($W1054="","",INDEX(Primary!I$5:I$2450,$W1054))</f>
        <v/>
      </c>
      <c r="R1054" s="19" t="str">
        <f aca="false">IF($E1054="Yes",L1054+P1054,"")</f>
        <v/>
      </c>
      <c r="S1054" s="19" t="str">
        <f aca="false">IF($E1054="Yes",H1054-R1054,"")</f>
        <v/>
      </c>
      <c r="T1054" s="6" t="str">
        <f aca="false">IF($E1054="Yes",IF(ROUND(ABS(S1054),2)&lt;=$T$2,"OK","CHECK"),"n/a")</f>
        <v>n/a</v>
      </c>
      <c r="U1054" s="20" t="n">
        <f aca="false">Total!J1054</f>
        <v>43.69</v>
      </c>
      <c r="V1054" s="17" t="str">
        <f aca="false">IFERROR(MATCH($A1054,'Stock Exchange'!$A$5:$A$2450,0),"")</f>
        <v/>
      </c>
      <c r="W1054" s="17" t="str">
        <f aca="false">IFERROR(MATCH($A1054,Primary!$A$5:$A$2450,0),"")</f>
        <v/>
      </c>
    </row>
    <row r="1055" customFormat="false" ht="15" hidden="false" customHeight="false" outlineLevel="0" collapsed="false">
      <c r="A1055" s="16" t="n">
        <f aca="false">Total!A1055</f>
        <v>38421</v>
      </c>
      <c r="B1055" s="17" t="n">
        <f aca="false">YEAR(A1055)</f>
        <v>2005</v>
      </c>
      <c r="C1055" s="17" t="n">
        <f aca="false">MONTH(A1055)</f>
        <v>3</v>
      </c>
      <c r="D1055" s="6" t="str">
        <f aca="false">IF(MONTH(A1055)&gt;=4,"FY "&amp;YEAR(A1055)&amp;"-"&amp;RIGHT(YEAR(A1055)+1,2),"FY "&amp;(YEAR(A1055)-1)&amp;"-"&amp;RIGHT(YEAR(A1055),2))</f>
        <v>FY 2004-05</v>
      </c>
      <c r="E1055" s="6" t="str">
        <f aca="false">IF(AND(V1055&lt;&gt;"",W1055&lt;&gt;""),"Yes","No")</f>
        <v>No</v>
      </c>
      <c r="F1055" s="18" t="n">
        <f aca="false">Total!F1055</f>
        <v>1544.3</v>
      </c>
      <c r="G1055" s="18" t="n">
        <f aca="false">Total!G1055</f>
        <v>751.1</v>
      </c>
      <c r="H1055" s="18" t="n">
        <f aca="false">Total!H1055</f>
        <v>793.2</v>
      </c>
      <c r="I1055" s="18" t="n">
        <f aca="false">Total!I1055</f>
        <v>181.6</v>
      </c>
      <c r="J1055" s="18" t="str">
        <f aca="false">IF($V1055="","",INDEX('Stock Exchange'!F$5:F$2450,$V1055))</f>
        <v/>
      </c>
      <c r="K1055" s="18" t="str">
        <f aca="false">IF($V1055="","",INDEX('Stock Exchange'!G$5:G$2450,$V1055))</f>
        <v/>
      </c>
      <c r="L1055" s="18" t="str">
        <f aca="false">IF($V1055="","",INDEX('Stock Exchange'!H$5:H$2450,$V1055))</f>
        <v/>
      </c>
      <c r="M1055" s="18" t="str">
        <f aca="false">IF($V1055="","",INDEX('Stock Exchange'!I$5:I$2450,$V1055))</f>
        <v/>
      </c>
      <c r="N1055" s="18" t="str">
        <f aca="false">IF($W1055="","",INDEX(Primary!F$5:F$2450,$W1055))</f>
        <v/>
      </c>
      <c r="O1055" s="18" t="str">
        <f aca="false">IF($W1055="","",INDEX(Primary!G$5:G$2450,$W1055))</f>
        <v/>
      </c>
      <c r="P1055" s="18" t="str">
        <f aca="false">IF($W1055="","",INDEX(Primary!H$5:H$2450,$W1055))</f>
        <v/>
      </c>
      <c r="Q1055" s="18" t="str">
        <f aca="false">IF($W1055="","",INDEX(Primary!I$5:I$2450,$W1055))</f>
        <v/>
      </c>
      <c r="R1055" s="19" t="str">
        <f aca="false">IF($E1055="Yes",L1055+P1055,"")</f>
        <v/>
      </c>
      <c r="S1055" s="19" t="str">
        <f aca="false">IF($E1055="Yes",H1055-R1055,"")</f>
        <v/>
      </c>
      <c r="T1055" s="6" t="str">
        <f aca="false">IF($E1055="Yes",IF(ROUND(ABS(S1055),2)&lt;=$T$2,"OK","CHECK"),"n/a")</f>
        <v>n/a</v>
      </c>
      <c r="U1055" s="20" t="n">
        <f aca="false">Total!J1055</f>
        <v>43.67</v>
      </c>
      <c r="V1055" s="17" t="str">
        <f aca="false">IFERROR(MATCH($A1055,'Stock Exchange'!$A$5:$A$2450,0),"")</f>
        <v/>
      </c>
      <c r="W1055" s="17" t="str">
        <f aca="false">IFERROR(MATCH($A1055,Primary!$A$5:$A$2450,0),"")</f>
        <v/>
      </c>
    </row>
    <row r="1056" customFormat="false" ht="15" hidden="false" customHeight="false" outlineLevel="0" collapsed="false">
      <c r="A1056" s="16" t="n">
        <f aca="false">Total!A1056</f>
        <v>38422</v>
      </c>
      <c r="B1056" s="17" t="n">
        <f aca="false">YEAR(A1056)</f>
        <v>2005</v>
      </c>
      <c r="C1056" s="17" t="n">
        <f aca="false">MONTH(A1056)</f>
        <v>3</v>
      </c>
      <c r="D1056" s="6" t="str">
        <f aca="false">IF(MONTH(A1056)&gt;=4,"FY "&amp;YEAR(A1056)&amp;"-"&amp;RIGHT(YEAR(A1056)+1,2),"FY "&amp;(YEAR(A1056)-1)&amp;"-"&amp;RIGHT(YEAR(A1056),2))</f>
        <v>FY 2004-05</v>
      </c>
      <c r="E1056" s="6" t="str">
        <f aca="false">IF(AND(V1056&lt;&gt;"",W1056&lt;&gt;""),"Yes","No")</f>
        <v>No</v>
      </c>
      <c r="F1056" s="18" t="n">
        <f aca="false">Total!F1056</f>
        <v>2008.6</v>
      </c>
      <c r="G1056" s="18" t="n">
        <f aca="false">Total!G1056</f>
        <v>698.6</v>
      </c>
      <c r="H1056" s="18" t="n">
        <f aca="false">Total!H1056</f>
        <v>1310</v>
      </c>
      <c r="I1056" s="18" t="n">
        <f aca="false">Total!I1056</f>
        <v>300.6</v>
      </c>
      <c r="J1056" s="18" t="str">
        <f aca="false">IF($V1056="","",INDEX('Stock Exchange'!F$5:F$2450,$V1056))</f>
        <v/>
      </c>
      <c r="K1056" s="18" t="str">
        <f aca="false">IF($V1056="","",INDEX('Stock Exchange'!G$5:G$2450,$V1056))</f>
        <v/>
      </c>
      <c r="L1056" s="18" t="str">
        <f aca="false">IF($V1056="","",INDEX('Stock Exchange'!H$5:H$2450,$V1056))</f>
        <v/>
      </c>
      <c r="M1056" s="18" t="str">
        <f aca="false">IF($V1056="","",INDEX('Stock Exchange'!I$5:I$2450,$V1056))</f>
        <v/>
      </c>
      <c r="N1056" s="18" t="str">
        <f aca="false">IF($W1056="","",INDEX(Primary!F$5:F$2450,$W1056))</f>
        <v/>
      </c>
      <c r="O1056" s="18" t="str">
        <f aca="false">IF($W1056="","",INDEX(Primary!G$5:G$2450,$W1056))</f>
        <v/>
      </c>
      <c r="P1056" s="18" t="str">
        <f aca="false">IF($W1056="","",INDEX(Primary!H$5:H$2450,$W1056))</f>
        <v/>
      </c>
      <c r="Q1056" s="18" t="str">
        <f aca="false">IF($W1056="","",INDEX(Primary!I$5:I$2450,$W1056))</f>
        <v/>
      </c>
      <c r="R1056" s="19" t="str">
        <f aca="false">IF($E1056="Yes",L1056+P1056,"")</f>
        <v/>
      </c>
      <c r="S1056" s="19" t="str">
        <f aca="false">IF($E1056="Yes",H1056-R1056,"")</f>
        <v/>
      </c>
      <c r="T1056" s="6" t="str">
        <f aca="false">IF($E1056="Yes",IF(ROUND(ABS(S1056),2)&lt;=$T$2,"OK","CHECK"),"n/a")</f>
        <v>n/a</v>
      </c>
      <c r="U1056" s="20" t="n">
        <f aca="false">Total!J1056</f>
        <v>43.58</v>
      </c>
      <c r="V1056" s="17" t="str">
        <f aca="false">IFERROR(MATCH($A1056,'Stock Exchange'!$A$5:$A$2450,0),"")</f>
        <v/>
      </c>
      <c r="W1056" s="17" t="str">
        <f aca="false">IFERROR(MATCH($A1056,Primary!$A$5:$A$2450,0),"")</f>
        <v/>
      </c>
    </row>
    <row r="1057" customFormat="false" ht="15" hidden="false" customHeight="false" outlineLevel="0" collapsed="false">
      <c r="A1057" s="16" t="n">
        <f aca="false">Total!A1057</f>
        <v>38425</v>
      </c>
      <c r="B1057" s="17" t="n">
        <f aca="false">YEAR(A1057)</f>
        <v>2005</v>
      </c>
      <c r="C1057" s="17" t="n">
        <f aca="false">MONTH(A1057)</f>
        <v>3</v>
      </c>
      <c r="D1057" s="6" t="str">
        <f aca="false">IF(MONTH(A1057)&gt;=4,"FY "&amp;YEAR(A1057)&amp;"-"&amp;RIGHT(YEAR(A1057)+1,2),"FY "&amp;(YEAR(A1057)-1)&amp;"-"&amp;RIGHT(YEAR(A1057),2))</f>
        <v>FY 2004-05</v>
      </c>
      <c r="E1057" s="6" t="str">
        <f aca="false">IF(AND(V1057&lt;&gt;"",W1057&lt;&gt;""),"Yes","No")</f>
        <v>No</v>
      </c>
      <c r="F1057" s="18" t="n">
        <f aca="false">Total!F1057</f>
        <v>1004.6</v>
      </c>
      <c r="G1057" s="18" t="n">
        <f aca="false">Total!G1057</f>
        <v>873.9</v>
      </c>
      <c r="H1057" s="18" t="n">
        <f aca="false">Total!H1057</f>
        <v>130.7</v>
      </c>
      <c r="I1057" s="18" t="n">
        <f aca="false">Total!I1057</f>
        <v>30</v>
      </c>
      <c r="J1057" s="18" t="str">
        <f aca="false">IF($V1057="","",INDEX('Stock Exchange'!F$5:F$2450,$V1057))</f>
        <v/>
      </c>
      <c r="K1057" s="18" t="str">
        <f aca="false">IF($V1057="","",INDEX('Stock Exchange'!G$5:G$2450,$V1057))</f>
        <v/>
      </c>
      <c r="L1057" s="18" t="str">
        <f aca="false">IF($V1057="","",INDEX('Stock Exchange'!H$5:H$2450,$V1057))</f>
        <v/>
      </c>
      <c r="M1057" s="18" t="str">
        <f aca="false">IF($V1057="","",INDEX('Stock Exchange'!I$5:I$2450,$V1057))</f>
        <v/>
      </c>
      <c r="N1057" s="18" t="str">
        <f aca="false">IF($W1057="","",INDEX(Primary!F$5:F$2450,$W1057))</f>
        <v/>
      </c>
      <c r="O1057" s="18" t="str">
        <f aca="false">IF($W1057="","",INDEX(Primary!G$5:G$2450,$W1057))</f>
        <v/>
      </c>
      <c r="P1057" s="18" t="str">
        <f aca="false">IF($W1057="","",INDEX(Primary!H$5:H$2450,$W1057))</f>
        <v/>
      </c>
      <c r="Q1057" s="18" t="str">
        <f aca="false">IF($W1057="","",INDEX(Primary!I$5:I$2450,$W1057))</f>
        <v/>
      </c>
      <c r="R1057" s="19" t="str">
        <f aca="false">IF($E1057="Yes",L1057+P1057,"")</f>
        <v/>
      </c>
      <c r="S1057" s="19" t="str">
        <f aca="false">IF($E1057="Yes",H1057-R1057,"")</f>
        <v/>
      </c>
      <c r="T1057" s="6" t="str">
        <f aca="false">IF($E1057="Yes",IF(ROUND(ABS(S1057),2)&lt;=$T$2,"OK","CHECK"),"n/a")</f>
        <v>n/a</v>
      </c>
      <c r="U1057" s="20" t="n">
        <f aca="false">Total!J1057</f>
        <v>43.58</v>
      </c>
      <c r="V1057" s="17" t="str">
        <f aca="false">IFERROR(MATCH($A1057,'Stock Exchange'!$A$5:$A$2450,0),"")</f>
        <v/>
      </c>
      <c r="W1057" s="17" t="str">
        <f aca="false">IFERROR(MATCH($A1057,Primary!$A$5:$A$2450,0),"")</f>
        <v/>
      </c>
    </row>
    <row r="1058" customFormat="false" ht="15" hidden="false" customHeight="false" outlineLevel="0" collapsed="false">
      <c r="A1058" s="16" t="n">
        <f aca="false">Total!A1058</f>
        <v>38426</v>
      </c>
      <c r="B1058" s="17" t="n">
        <f aca="false">YEAR(A1058)</f>
        <v>2005</v>
      </c>
      <c r="C1058" s="17" t="n">
        <f aca="false">MONTH(A1058)</f>
        <v>3</v>
      </c>
      <c r="D1058" s="6" t="str">
        <f aca="false">IF(MONTH(A1058)&gt;=4,"FY "&amp;YEAR(A1058)&amp;"-"&amp;RIGHT(YEAR(A1058)+1,2),"FY "&amp;(YEAR(A1058)-1)&amp;"-"&amp;RIGHT(YEAR(A1058),2))</f>
        <v>FY 2004-05</v>
      </c>
      <c r="E1058" s="6" t="str">
        <f aca="false">IF(AND(V1058&lt;&gt;"",W1058&lt;&gt;""),"Yes","No")</f>
        <v>No</v>
      </c>
      <c r="F1058" s="18" t="n">
        <f aca="false">Total!F1058</f>
        <v>3839.4</v>
      </c>
      <c r="G1058" s="18" t="n">
        <f aca="false">Total!G1058</f>
        <v>941.9</v>
      </c>
      <c r="H1058" s="18" t="n">
        <f aca="false">Total!H1058</f>
        <v>2897.5</v>
      </c>
      <c r="I1058" s="18" t="n">
        <f aca="false">Total!I1058</f>
        <v>665.8</v>
      </c>
      <c r="J1058" s="18" t="str">
        <f aca="false">IF($V1058="","",INDEX('Stock Exchange'!F$5:F$2450,$V1058))</f>
        <v/>
      </c>
      <c r="K1058" s="18" t="str">
        <f aca="false">IF($V1058="","",INDEX('Stock Exchange'!G$5:G$2450,$V1058))</f>
        <v/>
      </c>
      <c r="L1058" s="18" t="str">
        <f aca="false">IF($V1058="","",INDEX('Stock Exchange'!H$5:H$2450,$V1058))</f>
        <v/>
      </c>
      <c r="M1058" s="18" t="str">
        <f aca="false">IF($V1058="","",INDEX('Stock Exchange'!I$5:I$2450,$V1058))</f>
        <v/>
      </c>
      <c r="N1058" s="18" t="str">
        <f aca="false">IF($W1058="","",INDEX(Primary!F$5:F$2450,$W1058))</f>
        <v/>
      </c>
      <c r="O1058" s="18" t="str">
        <f aca="false">IF($W1058="","",INDEX(Primary!G$5:G$2450,$W1058))</f>
        <v/>
      </c>
      <c r="P1058" s="18" t="str">
        <f aca="false">IF($W1058="","",INDEX(Primary!H$5:H$2450,$W1058))</f>
        <v/>
      </c>
      <c r="Q1058" s="18" t="str">
        <f aca="false">IF($W1058="","",INDEX(Primary!I$5:I$2450,$W1058))</f>
        <v/>
      </c>
      <c r="R1058" s="19" t="str">
        <f aca="false">IF($E1058="Yes",L1058+P1058,"")</f>
        <v/>
      </c>
      <c r="S1058" s="19" t="str">
        <f aca="false">IF($E1058="Yes",H1058-R1058,"")</f>
        <v/>
      </c>
      <c r="T1058" s="6" t="str">
        <f aca="false">IF($E1058="Yes",IF(ROUND(ABS(S1058),2)&lt;=$T$2,"OK","CHECK"),"n/a")</f>
        <v>n/a</v>
      </c>
      <c r="U1058" s="20" t="n">
        <f aca="false">Total!J1058</f>
        <v>43.52</v>
      </c>
      <c r="V1058" s="17" t="str">
        <f aca="false">IFERROR(MATCH($A1058,'Stock Exchange'!$A$5:$A$2450,0),"")</f>
        <v/>
      </c>
      <c r="W1058" s="17" t="str">
        <f aca="false">IFERROR(MATCH($A1058,Primary!$A$5:$A$2450,0),"")</f>
        <v/>
      </c>
    </row>
    <row r="1059" customFormat="false" ht="15" hidden="false" customHeight="false" outlineLevel="0" collapsed="false">
      <c r="A1059" s="16" t="n">
        <f aca="false">Total!A1059</f>
        <v>38427</v>
      </c>
      <c r="B1059" s="17" t="n">
        <f aca="false">YEAR(A1059)</f>
        <v>2005</v>
      </c>
      <c r="C1059" s="17" t="n">
        <f aca="false">MONTH(A1059)</f>
        <v>3</v>
      </c>
      <c r="D1059" s="6" t="str">
        <f aca="false">IF(MONTH(A1059)&gt;=4,"FY "&amp;YEAR(A1059)&amp;"-"&amp;RIGHT(YEAR(A1059)+1,2),"FY "&amp;(YEAR(A1059)-1)&amp;"-"&amp;RIGHT(YEAR(A1059),2))</f>
        <v>FY 2004-05</v>
      </c>
      <c r="E1059" s="6" t="str">
        <f aca="false">IF(AND(V1059&lt;&gt;"",W1059&lt;&gt;""),"Yes","No")</f>
        <v>No</v>
      </c>
      <c r="F1059" s="18" t="n">
        <f aca="false">Total!F1059</f>
        <v>731.2</v>
      </c>
      <c r="G1059" s="18" t="n">
        <f aca="false">Total!G1059</f>
        <v>777.3</v>
      </c>
      <c r="H1059" s="18" t="n">
        <f aca="false">Total!H1059</f>
        <v>-46.1</v>
      </c>
      <c r="I1059" s="18" t="n">
        <f aca="false">Total!I1059</f>
        <v>-10.6</v>
      </c>
      <c r="J1059" s="18" t="str">
        <f aca="false">IF($V1059="","",INDEX('Stock Exchange'!F$5:F$2450,$V1059))</f>
        <v/>
      </c>
      <c r="K1059" s="18" t="str">
        <f aca="false">IF($V1059="","",INDEX('Stock Exchange'!G$5:G$2450,$V1059))</f>
        <v/>
      </c>
      <c r="L1059" s="18" t="str">
        <f aca="false">IF($V1059="","",INDEX('Stock Exchange'!H$5:H$2450,$V1059))</f>
        <v/>
      </c>
      <c r="M1059" s="18" t="str">
        <f aca="false">IF($V1059="","",INDEX('Stock Exchange'!I$5:I$2450,$V1059))</f>
        <v/>
      </c>
      <c r="N1059" s="18" t="str">
        <f aca="false">IF($W1059="","",INDEX(Primary!F$5:F$2450,$W1059))</f>
        <v/>
      </c>
      <c r="O1059" s="18" t="str">
        <f aca="false">IF($W1059="","",INDEX(Primary!G$5:G$2450,$W1059))</f>
        <v/>
      </c>
      <c r="P1059" s="18" t="str">
        <f aca="false">IF($W1059="","",INDEX(Primary!H$5:H$2450,$W1059))</f>
        <v/>
      </c>
      <c r="Q1059" s="18" t="str">
        <f aca="false">IF($W1059="","",INDEX(Primary!I$5:I$2450,$W1059))</f>
        <v/>
      </c>
      <c r="R1059" s="19" t="str">
        <f aca="false">IF($E1059="Yes",L1059+P1059,"")</f>
        <v/>
      </c>
      <c r="S1059" s="19" t="str">
        <f aca="false">IF($E1059="Yes",H1059-R1059,"")</f>
        <v/>
      </c>
      <c r="T1059" s="6" t="str">
        <f aca="false">IF($E1059="Yes",IF(ROUND(ABS(S1059),2)&lt;=$T$2,"OK","CHECK"),"n/a")</f>
        <v>n/a</v>
      </c>
      <c r="U1059" s="20" t="n">
        <f aca="false">Total!J1059</f>
        <v>43.55</v>
      </c>
      <c r="V1059" s="17" t="str">
        <f aca="false">IFERROR(MATCH($A1059,'Stock Exchange'!$A$5:$A$2450,0),"")</f>
        <v/>
      </c>
      <c r="W1059" s="17" t="str">
        <f aca="false">IFERROR(MATCH($A1059,Primary!$A$5:$A$2450,0),"")</f>
        <v/>
      </c>
    </row>
    <row r="1060" customFormat="false" ht="15" hidden="false" customHeight="false" outlineLevel="0" collapsed="false">
      <c r="A1060" s="16" t="n">
        <f aca="false">Total!A1060</f>
        <v>38428</v>
      </c>
      <c r="B1060" s="17" t="n">
        <f aca="false">YEAR(A1060)</f>
        <v>2005</v>
      </c>
      <c r="C1060" s="17" t="n">
        <f aca="false">MONTH(A1060)</f>
        <v>3</v>
      </c>
      <c r="D1060" s="6" t="str">
        <f aca="false">IF(MONTH(A1060)&gt;=4,"FY "&amp;YEAR(A1060)&amp;"-"&amp;RIGHT(YEAR(A1060)+1,2),"FY "&amp;(YEAR(A1060)-1)&amp;"-"&amp;RIGHT(YEAR(A1060),2))</f>
        <v>FY 2004-05</v>
      </c>
      <c r="E1060" s="6" t="str">
        <f aca="false">IF(AND(V1060&lt;&gt;"",W1060&lt;&gt;""),"Yes","No")</f>
        <v>No</v>
      </c>
      <c r="F1060" s="18" t="n">
        <f aca="false">Total!F1060</f>
        <v>763.3</v>
      </c>
      <c r="G1060" s="18" t="n">
        <f aca="false">Total!G1060</f>
        <v>962</v>
      </c>
      <c r="H1060" s="18" t="n">
        <f aca="false">Total!H1060</f>
        <v>-198.8</v>
      </c>
      <c r="I1060" s="18" t="n">
        <f aca="false">Total!I1060</f>
        <v>-45.6</v>
      </c>
      <c r="J1060" s="18" t="str">
        <f aca="false">IF($V1060="","",INDEX('Stock Exchange'!F$5:F$2450,$V1060))</f>
        <v/>
      </c>
      <c r="K1060" s="18" t="str">
        <f aca="false">IF($V1060="","",INDEX('Stock Exchange'!G$5:G$2450,$V1060))</f>
        <v/>
      </c>
      <c r="L1060" s="18" t="str">
        <f aca="false">IF($V1060="","",INDEX('Stock Exchange'!H$5:H$2450,$V1060))</f>
        <v/>
      </c>
      <c r="M1060" s="18" t="str">
        <f aca="false">IF($V1060="","",INDEX('Stock Exchange'!I$5:I$2450,$V1060))</f>
        <v/>
      </c>
      <c r="N1060" s="18" t="str">
        <f aca="false">IF($W1060="","",INDEX(Primary!F$5:F$2450,$W1060))</f>
        <v/>
      </c>
      <c r="O1060" s="18" t="str">
        <f aca="false">IF($W1060="","",INDEX(Primary!G$5:G$2450,$W1060))</f>
        <v/>
      </c>
      <c r="P1060" s="18" t="str">
        <f aca="false">IF($W1060="","",INDEX(Primary!H$5:H$2450,$W1060))</f>
        <v/>
      </c>
      <c r="Q1060" s="18" t="str">
        <f aca="false">IF($W1060="","",INDEX(Primary!I$5:I$2450,$W1060))</f>
        <v/>
      </c>
      <c r="R1060" s="19" t="str">
        <f aca="false">IF($E1060="Yes",L1060+P1060,"")</f>
        <v/>
      </c>
      <c r="S1060" s="19" t="str">
        <f aca="false">IF($E1060="Yes",H1060-R1060,"")</f>
        <v/>
      </c>
      <c r="T1060" s="6" t="str">
        <f aca="false">IF($E1060="Yes",IF(ROUND(ABS(S1060),2)&lt;=$T$2,"OK","CHECK"),"n/a")</f>
        <v>n/a</v>
      </c>
      <c r="U1060" s="20" t="n">
        <f aca="false">Total!J1060</f>
        <v>43.62</v>
      </c>
      <c r="V1060" s="17" t="str">
        <f aca="false">IFERROR(MATCH($A1060,'Stock Exchange'!$A$5:$A$2450,0),"")</f>
        <v/>
      </c>
      <c r="W1060" s="17" t="str">
        <f aca="false">IFERROR(MATCH($A1060,Primary!$A$5:$A$2450,0),"")</f>
        <v/>
      </c>
    </row>
    <row r="1061" customFormat="false" ht="15" hidden="false" customHeight="false" outlineLevel="0" collapsed="false">
      <c r="A1061" s="16" t="n">
        <f aca="false">Total!A1061</f>
        <v>38429</v>
      </c>
      <c r="B1061" s="17" t="n">
        <f aca="false">YEAR(A1061)</f>
        <v>2005</v>
      </c>
      <c r="C1061" s="17" t="n">
        <f aca="false">MONTH(A1061)</f>
        <v>3</v>
      </c>
      <c r="D1061" s="6" t="str">
        <f aca="false">IF(MONTH(A1061)&gt;=4,"FY "&amp;YEAR(A1061)&amp;"-"&amp;RIGHT(YEAR(A1061)+1,2),"FY "&amp;(YEAR(A1061)-1)&amp;"-"&amp;RIGHT(YEAR(A1061),2))</f>
        <v>FY 2004-05</v>
      </c>
      <c r="E1061" s="6" t="str">
        <f aca="false">IF(AND(V1061&lt;&gt;"",W1061&lt;&gt;""),"Yes","No")</f>
        <v>No</v>
      </c>
      <c r="F1061" s="18" t="n">
        <f aca="false">Total!F1061</f>
        <v>893.1</v>
      </c>
      <c r="G1061" s="18" t="n">
        <f aca="false">Total!G1061</f>
        <v>828.9</v>
      </c>
      <c r="H1061" s="18" t="n">
        <f aca="false">Total!H1061</f>
        <v>64.2</v>
      </c>
      <c r="I1061" s="18" t="n">
        <f aca="false">Total!I1061</f>
        <v>14.7</v>
      </c>
      <c r="J1061" s="18" t="str">
        <f aca="false">IF($V1061="","",INDEX('Stock Exchange'!F$5:F$2450,$V1061))</f>
        <v/>
      </c>
      <c r="K1061" s="18" t="str">
        <f aca="false">IF($V1061="","",INDEX('Stock Exchange'!G$5:G$2450,$V1061))</f>
        <v/>
      </c>
      <c r="L1061" s="18" t="str">
        <f aca="false">IF($V1061="","",INDEX('Stock Exchange'!H$5:H$2450,$V1061))</f>
        <v/>
      </c>
      <c r="M1061" s="18" t="str">
        <f aca="false">IF($V1061="","",INDEX('Stock Exchange'!I$5:I$2450,$V1061))</f>
        <v/>
      </c>
      <c r="N1061" s="18" t="str">
        <f aca="false">IF($W1061="","",INDEX(Primary!F$5:F$2450,$W1061))</f>
        <v/>
      </c>
      <c r="O1061" s="18" t="str">
        <f aca="false">IF($W1061="","",INDEX(Primary!G$5:G$2450,$W1061))</f>
        <v/>
      </c>
      <c r="P1061" s="18" t="str">
        <f aca="false">IF($W1061="","",INDEX(Primary!H$5:H$2450,$W1061))</f>
        <v/>
      </c>
      <c r="Q1061" s="18" t="str">
        <f aca="false">IF($W1061="","",INDEX(Primary!I$5:I$2450,$W1061))</f>
        <v/>
      </c>
      <c r="R1061" s="19" t="str">
        <f aca="false">IF($E1061="Yes",L1061+P1061,"")</f>
        <v/>
      </c>
      <c r="S1061" s="19" t="str">
        <f aca="false">IF($E1061="Yes",H1061-R1061,"")</f>
        <v/>
      </c>
      <c r="T1061" s="6" t="str">
        <f aca="false">IF($E1061="Yes",IF(ROUND(ABS(S1061),2)&lt;=$T$2,"OK","CHECK"),"n/a")</f>
        <v>n/a</v>
      </c>
      <c r="U1061" s="20" t="n">
        <f aca="false">Total!J1061</f>
        <v>43.63</v>
      </c>
      <c r="V1061" s="17" t="str">
        <f aca="false">IFERROR(MATCH($A1061,'Stock Exchange'!$A$5:$A$2450,0),"")</f>
        <v/>
      </c>
      <c r="W1061" s="17" t="str">
        <f aca="false">IFERROR(MATCH($A1061,Primary!$A$5:$A$2450,0),"")</f>
        <v/>
      </c>
    </row>
    <row r="1062" customFormat="false" ht="15" hidden="false" customHeight="false" outlineLevel="0" collapsed="false">
      <c r="A1062" s="16" t="n">
        <f aca="false">Total!A1062</f>
        <v>38432</v>
      </c>
      <c r="B1062" s="17" t="n">
        <f aca="false">YEAR(A1062)</f>
        <v>2005</v>
      </c>
      <c r="C1062" s="17" t="n">
        <f aca="false">MONTH(A1062)</f>
        <v>3</v>
      </c>
      <c r="D1062" s="6" t="str">
        <f aca="false">IF(MONTH(A1062)&gt;=4,"FY "&amp;YEAR(A1062)&amp;"-"&amp;RIGHT(YEAR(A1062)+1,2),"FY "&amp;(YEAR(A1062)-1)&amp;"-"&amp;RIGHT(YEAR(A1062),2))</f>
        <v>FY 2004-05</v>
      </c>
      <c r="E1062" s="6" t="str">
        <f aca="false">IF(AND(V1062&lt;&gt;"",W1062&lt;&gt;""),"Yes","No")</f>
        <v>No</v>
      </c>
      <c r="F1062" s="18" t="n">
        <f aca="false">Total!F1062</f>
        <v>912.5</v>
      </c>
      <c r="G1062" s="18" t="n">
        <f aca="false">Total!G1062</f>
        <v>776.6</v>
      </c>
      <c r="H1062" s="18" t="n">
        <f aca="false">Total!H1062</f>
        <v>136</v>
      </c>
      <c r="I1062" s="18" t="n">
        <f aca="false">Total!I1062</f>
        <v>31.1</v>
      </c>
      <c r="J1062" s="18" t="str">
        <f aca="false">IF($V1062="","",INDEX('Stock Exchange'!F$5:F$2450,$V1062))</f>
        <v/>
      </c>
      <c r="K1062" s="18" t="str">
        <f aca="false">IF($V1062="","",INDEX('Stock Exchange'!G$5:G$2450,$V1062))</f>
        <v/>
      </c>
      <c r="L1062" s="18" t="str">
        <f aca="false">IF($V1062="","",INDEX('Stock Exchange'!H$5:H$2450,$V1062))</f>
        <v/>
      </c>
      <c r="M1062" s="18" t="str">
        <f aca="false">IF($V1062="","",INDEX('Stock Exchange'!I$5:I$2450,$V1062))</f>
        <v/>
      </c>
      <c r="N1062" s="18" t="str">
        <f aca="false">IF($W1062="","",INDEX(Primary!F$5:F$2450,$W1062))</f>
        <v/>
      </c>
      <c r="O1062" s="18" t="str">
        <f aca="false">IF($W1062="","",INDEX(Primary!G$5:G$2450,$W1062))</f>
        <v/>
      </c>
      <c r="P1062" s="18" t="str">
        <f aca="false">IF($W1062="","",INDEX(Primary!H$5:H$2450,$W1062))</f>
        <v/>
      </c>
      <c r="Q1062" s="18" t="str">
        <f aca="false">IF($W1062="","",INDEX(Primary!I$5:I$2450,$W1062))</f>
        <v/>
      </c>
      <c r="R1062" s="19" t="str">
        <f aca="false">IF($E1062="Yes",L1062+P1062,"")</f>
        <v/>
      </c>
      <c r="S1062" s="19" t="str">
        <f aca="false">IF($E1062="Yes",H1062-R1062,"")</f>
        <v/>
      </c>
      <c r="T1062" s="6" t="str">
        <f aca="false">IF($E1062="Yes",IF(ROUND(ABS(S1062),2)&lt;=$T$2,"OK","CHECK"),"n/a")</f>
        <v>n/a</v>
      </c>
      <c r="U1062" s="20" t="n">
        <f aca="false">Total!J1062</f>
        <v>43.69</v>
      </c>
      <c r="V1062" s="17" t="str">
        <f aca="false">IFERROR(MATCH($A1062,'Stock Exchange'!$A$5:$A$2450,0),"")</f>
        <v/>
      </c>
      <c r="W1062" s="17" t="str">
        <f aca="false">IFERROR(MATCH($A1062,Primary!$A$5:$A$2450,0),"")</f>
        <v/>
      </c>
    </row>
    <row r="1063" customFormat="false" ht="15" hidden="false" customHeight="false" outlineLevel="0" collapsed="false">
      <c r="A1063" s="16" t="n">
        <f aca="false">Total!A1063</f>
        <v>38433</v>
      </c>
      <c r="B1063" s="17" t="n">
        <f aca="false">YEAR(A1063)</f>
        <v>2005</v>
      </c>
      <c r="C1063" s="17" t="n">
        <f aca="false">MONTH(A1063)</f>
        <v>3</v>
      </c>
      <c r="D1063" s="6" t="str">
        <f aca="false">IF(MONTH(A1063)&gt;=4,"FY "&amp;YEAR(A1063)&amp;"-"&amp;RIGHT(YEAR(A1063)+1,2),"FY "&amp;(YEAR(A1063)-1)&amp;"-"&amp;RIGHT(YEAR(A1063),2))</f>
        <v>FY 2004-05</v>
      </c>
      <c r="E1063" s="6" t="str">
        <f aca="false">IF(AND(V1063&lt;&gt;"",W1063&lt;&gt;""),"Yes","No")</f>
        <v>No</v>
      </c>
      <c r="F1063" s="18" t="n">
        <f aca="false">Total!F1063</f>
        <v>710.6</v>
      </c>
      <c r="G1063" s="18" t="n">
        <f aca="false">Total!G1063</f>
        <v>666.8</v>
      </c>
      <c r="H1063" s="18" t="n">
        <f aca="false">Total!H1063</f>
        <v>43.8</v>
      </c>
      <c r="I1063" s="18" t="n">
        <f aca="false">Total!I1063</f>
        <v>10</v>
      </c>
      <c r="J1063" s="18" t="str">
        <f aca="false">IF($V1063="","",INDEX('Stock Exchange'!F$5:F$2450,$V1063))</f>
        <v/>
      </c>
      <c r="K1063" s="18" t="str">
        <f aca="false">IF($V1063="","",INDEX('Stock Exchange'!G$5:G$2450,$V1063))</f>
        <v/>
      </c>
      <c r="L1063" s="18" t="str">
        <f aca="false">IF($V1063="","",INDEX('Stock Exchange'!H$5:H$2450,$V1063))</f>
        <v/>
      </c>
      <c r="M1063" s="18" t="str">
        <f aca="false">IF($V1063="","",INDEX('Stock Exchange'!I$5:I$2450,$V1063))</f>
        <v/>
      </c>
      <c r="N1063" s="18" t="str">
        <f aca="false">IF($W1063="","",INDEX(Primary!F$5:F$2450,$W1063))</f>
        <v/>
      </c>
      <c r="O1063" s="18" t="str">
        <f aca="false">IF($W1063="","",INDEX(Primary!G$5:G$2450,$W1063))</f>
        <v/>
      </c>
      <c r="P1063" s="18" t="str">
        <f aca="false">IF($W1063="","",INDEX(Primary!H$5:H$2450,$W1063))</f>
        <v/>
      </c>
      <c r="Q1063" s="18" t="str">
        <f aca="false">IF($W1063="","",INDEX(Primary!I$5:I$2450,$W1063))</f>
        <v/>
      </c>
      <c r="R1063" s="19" t="str">
        <f aca="false">IF($E1063="Yes",L1063+P1063,"")</f>
        <v/>
      </c>
      <c r="S1063" s="19" t="str">
        <f aca="false">IF($E1063="Yes",H1063-R1063,"")</f>
        <v/>
      </c>
      <c r="T1063" s="6" t="str">
        <f aca="false">IF($E1063="Yes",IF(ROUND(ABS(S1063),2)&lt;=$T$2,"OK","CHECK"),"n/a")</f>
        <v>n/a</v>
      </c>
      <c r="U1063" s="20" t="n">
        <f aca="false">Total!J1063</f>
        <v>43.67</v>
      </c>
      <c r="V1063" s="17" t="str">
        <f aca="false">IFERROR(MATCH($A1063,'Stock Exchange'!$A$5:$A$2450,0),"")</f>
        <v/>
      </c>
      <c r="W1063" s="17" t="str">
        <f aca="false">IFERROR(MATCH($A1063,Primary!$A$5:$A$2450,0),"")</f>
        <v/>
      </c>
    </row>
    <row r="1064" customFormat="false" ht="15" hidden="false" customHeight="false" outlineLevel="0" collapsed="false">
      <c r="A1064" s="16" t="n">
        <f aca="false">Total!A1064</f>
        <v>38434</v>
      </c>
      <c r="B1064" s="17" t="n">
        <f aca="false">YEAR(A1064)</f>
        <v>2005</v>
      </c>
      <c r="C1064" s="17" t="n">
        <f aca="false">MONTH(A1064)</f>
        <v>3</v>
      </c>
      <c r="D1064" s="6" t="str">
        <f aca="false">IF(MONTH(A1064)&gt;=4,"FY "&amp;YEAR(A1064)&amp;"-"&amp;RIGHT(YEAR(A1064)+1,2),"FY "&amp;(YEAR(A1064)-1)&amp;"-"&amp;RIGHT(YEAR(A1064),2))</f>
        <v>FY 2004-05</v>
      </c>
      <c r="E1064" s="6" t="str">
        <f aca="false">IF(AND(V1064&lt;&gt;"",W1064&lt;&gt;""),"Yes","No")</f>
        <v>No</v>
      </c>
      <c r="F1064" s="18" t="n">
        <f aca="false">Total!F1064</f>
        <v>640.1</v>
      </c>
      <c r="G1064" s="18" t="n">
        <f aca="false">Total!G1064</f>
        <v>682.6</v>
      </c>
      <c r="H1064" s="18" t="n">
        <f aca="false">Total!H1064</f>
        <v>-42.5</v>
      </c>
      <c r="I1064" s="18" t="n">
        <f aca="false">Total!I1064</f>
        <v>-9.7</v>
      </c>
      <c r="J1064" s="18" t="str">
        <f aca="false">IF($V1064="","",INDEX('Stock Exchange'!F$5:F$2450,$V1064))</f>
        <v/>
      </c>
      <c r="K1064" s="18" t="str">
        <f aca="false">IF($V1064="","",INDEX('Stock Exchange'!G$5:G$2450,$V1064))</f>
        <v/>
      </c>
      <c r="L1064" s="18" t="str">
        <f aca="false">IF($V1064="","",INDEX('Stock Exchange'!H$5:H$2450,$V1064))</f>
        <v/>
      </c>
      <c r="M1064" s="18" t="str">
        <f aca="false">IF($V1064="","",INDEX('Stock Exchange'!I$5:I$2450,$V1064))</f>
        <v/>
      </c>
      <c r="N1064" s="18" t="str">
        <f aca="false">IF($W1064="","",INDEX(Primary!F$5:F$2450,$W1064))</f>
        <v/>
      </c>
      <c r="O1064" s="18" t="str">
        <f aca="false">IF($W1064="","",INDEX(Primary!G$5:G$2450,$W1064))</f>
        <v/>
      </c>
      <c r="P1064" s="18" t="str">
        <f aca="false">IF($W1064="","",INDEX(Primary!H$5:H$2450,$W1064))</f>
        <v/>
      </c>
      <c r="Q1064" s="18" t="str">
        <f aca="false">IF($W1064="","",INDEX(Primary!I$5:I$2450,$W1064))</f>
        <v/>
      </c>
      <c r="R1064" s="19" t="str">
        <f aca="false">IF($E1064="Yes",L1064+P1064,"")</f>
        <v/>
      </c>
      <c r="S1064" s="19" t="str">
        <f aca="false">IF($E1064="Yes",H1064-R1064,"")</f>
        <v/>
      </c>
      <c r="T1064" s="6" t="str">
        <f aca="false">IF($E1064="Yes",IF(ROUND(ABS(S1064),2)&lt;=$T$2,"OK","CHECK"),"n/a")</f>
        <v>n/a</v>
      </c>
      <c r="U1064" s="20" t="n">
        <f aca="false">Total!J1064</f>
        <v>43.77</v>
      </c>
      <c r="V1064" s="17" t="str">
        <f aca="false">IFERROR(MATCH($A1064,'Stock Exchange'!$A$5:$A$2450,0),"")</f>
        <v/>
      </c>
      <c r="W1064" s="17" t="str">
        <f aca="false">IFERROR(MATCH($A1064,Primary!$A$5:$A$2450,0),"")</f>
        <v/>
      </c>
    </row>
    <row r="1065" customFormat="false" ht="15" hidden="false" customHeight="false" outlineLevel="0" collapsed="false">
      <c r="A1065" s="16" t="n">
        <f aca="false">Total!A1065</f>
        <v>38435</v>
      </c>
      <c r="B1065" s="17" t="n">
        <f aca="false">YEAR(A1065)</f>
        <v>2005</v>
      </c>
      <c r="C1065" s="17" t="n">
        <f aca="false">MONTH(A1065)</f>
        <v>3</v>
      </c>
      <c r="D1065" s="6" t="str">
        <f aca="false">IF(MONTH(A1065)&gt;=4,"FY "&amp;YEAR(A1065)&amp;"-"&amp;RIGHT(YEAR(A1065)+1,2),"FY "&amp;(YEAR(A1065)-1)&amp;"-"&amp;RIGHT(YEAR(A1065),2))</f>
        <v>FY 2004-05</v>
      </c>
      <c r="E1065" s="6" t="str">
        <f aca="false">IF(AND(V1065&lt;&gt;"",W1065&lt;&gt;""),"Yes","No")</f>
        <v>No</v>
      </c>
      <c r="F1065" s="18" t="n">
        <f aca="false">Total!F1065</f>
        <v>1031.1</v>
      </c>
      <c r="G1065" s="18" t="n">
        <f aca="false">Total!G1065</f>
        <v>1162.3</v>
      </c>
      <c r="H1065" s="18" t="n">
        <f aca="false">Total!H1065</f>
        <v>-131.2</v>
      </c>
      <c r="I1065" s="18" t="n">
        <f aca="false">Total!I1065</f>
        <v>-30</v>
      </c>
      <c r="J1065" s="18" t="str">
        <f aca="false">IF($V1065="","",INDEX('Stock Exchange'!F$5:F$2450,$V1065))</f>
        <v/>
      </c>
      <c r="K1065" s="18" t="str">
        <f aca="false">IF($V1065="","",INDEX('Stock Exchange'!G$5:G$2450,$V1065))</f>
        <v/>
      </c>
      <c r="L1065" s="18" t="str">
        <f aca="false">IF($V1065="","",INDEX('Stock Exchange'!H$5:H$2450,$V1065))</f>
        <v/>
      </c>
      <c r="M1065" s="18" t="str">
        <f aca="false">IF($V1065="","",INDEX('Stock Exchange'!I$5:I$2450,$V1065))</f>
        <v/>
      </c>
      <c r="N1065" s="18" t="str">
        <f aca="false">IF($W1065="","",INDEX(Primary!F$5:F$2450,$W1065))</f>
        <v/>
      </c>
      <c r="O1065" s="18" t="str">
        <f aca="false">IF($W1065="","",INDEX(Primary!G$5:G$2450,$W1065))</f>
        <v/>
      </c>
      <c r="P1065" s="18" t="str">
        <f aca="false">IF($W1065="","",INDEX(Primary!H$5:H$2450,$W1065))</f>
        <v/>
      </c>
      <c r="Q1065" s="18" t="str">
        <f aca="false">IF($W1065="","",INDEX(Primary!I$5:I$2450,$W1065))</f>
        <v/>
      </c>
      <c r="R1065" s="19" t="str">
        <f aca="false">IF($E1065="Yes",L1065+P1065,"")</f>
        <v/>
      </c>
      <c r="S1065" s="19" t="str">
        <f aca="false">IF($E1065="Yes",H1065-R1065,"")</f>
        <v/>
      </c>
      <c r="T1065" s="6" t="str">
        <f aca="false">IF($E1065="Yes",IF(ROUND(ABS(S1065),2)&lt;=$T$2,"OK","CHECK"),"n/a")</f>
        <v>n/a</v>
      </c>
      <c r="U1065" s="20" t="n">
        <f aca="false">Total!J1065</f>
        <v>43.74</v>
      </c>
      <c r="V1065" s="17" t="str">
        <f aca="false">IFERROR(MATCH($A1065,'Stock Exchange'!$A$5:$A$2450,0),"")</f>
        <v/>
      </c>
      <c r="W1065" s="17" t="str">
        <f aca="false">IFERROR(MATCH($A1065,Primary!$A$5:$A$2450,0),"")</f>
        <v/>
      </c>
    </row>
    <row r="1066" customFormat="false" ht="15" hidden="false" customHeight="false" outlineLevel="0" collapsed="false">
      <c r="A1066" s="16" t="n">
        <f aca="false">Total!A1066</f>
        <v>38439</v>
      </c>
      <c r="B1066" s="17" t="n">
        <f aca="false">YEAR(A1066)</f>
        <v>2005</v>
      </c>
      <c r="C1066" s="17" t="n">
        <f aca="false">MONTH(A1066)</f>
        <v>3</v>
      </c>
      <c r="D1066" s="6" t="str">
        <f aca="false">IF(MONTH(A1066)&gt;=4,"FY "&amp;YEAR(A1066)&amp;"-"&amp;RIGHT(YEAR(A1066)+1,2),"FY "&amp;(YEAR(A1066)-1)&amp;"-"&amp;RIGHT(YEAR(A1066),2))</f>
        <v>FY 2004-05</v>
      </c>
      <c r="E1066" s="6" t="str">
        <f aca="false">IF(AND(V1066&lt;&gt;"",W1066&lt;&gt;""),"Yes","No")</f>
        <v>No</v>
      </c>
      <c r="F1066" s="18" t="n">
        <f aca="false">Total!F1066</f>
        <v>1078.8</v>
      </c>
      <c r="G1066" s="18" t="n">
        <f aca="false">Total!G1066</f>
        <v>815.6</v>
      </c>
      <c r="H1066" s="18" t="n">
        <f aca="false">Total!H1066</f>
        <v>263.2</v>
      </c>
      <c r="I1066" s="18" t="n">
        <f aca="false">Total!I1066</f>
        <v>60</v>
      </c>
      <c r="J1066" s="18" t="str">
        <f aca="false">IF($V1066="","",INDEX('Stock Exchange'!F$5:F$2450,$V1066))</f>
        <v/>
      </c>
      <c r="K1066" s="18" t="str">
        <f aca="false">IF($V1066="","",INDEX('Stock Exchange'!G$5:G$2450,$V1066))</f>
        <v/>
      </c>
      <c r="L1066" s="18" t="str">
        <f aca="false">IF($V1066="","",INDEX('Stock Exchange'!H$5:H$2450,$V1066))</f>
        <v/>
      </c>
      <c r="M1066" s="18" t="str">
        <f aca="false">IF($V1066="","",INDEX('Stock Exchange'!I$5:I$2450,$V1066))</f>
        <v/>
      </c>
      <c r="N1066" s="18" t="str">
        <f aca="false">IF($W1066="","",INDEX(Primary!F$5:F$2450,$W1066))</f>
        <v/>
      </c>
      <c r="O1066" s="18" t="str">
        <f aca="false">IF($W1066="","",INDEX(Primary!G$5:G$2450,$W1066))</f>
        <v/>
      </c>
      <c r="P1066" s="18" t="str">
        <f aca="false">IF($W1066="","",INDEX(Primary!H$5:H$2450,$W1066))</f>
        <v/>
      </c>
      <c r="Q1066" s="18" t="str">
        <f aca="false">IF($W1066="","",INDEX(Primary!I$5:I$2450,$W1066))</f>
        <v/>
      </c>
      <c r="R1066" s="19" t="str">
        <f aca="false">IF($E1066="Yes",L1066+P1066,"")</f>
        <v/>
      </c>
      <c r="S1066" s="19" t="str">
        <f aca="false">IF($E1066="Yes",H1066-R1066,"")</f>
        <v/>
      </c>
      <c r="T1066" s="6" t="str">
        <f aca="false">IF($E1066="Yes",IF(ROUND(ABS(S1066),2)&lt;=$T$2,"OK","CHECK"),"n/a")</f>
        <v>n/a</v>
      </c>
      <c r="U1066" s="20" t="n">
        <f aca="false">Total!J1066</f>
        <v>43.83</v>
      </c>
      <c r="V1066" s="17" t="str">
        <f aca="false">IFERROR(MATCH($A1066,'Stock Exchange'!$A$5:$A$2450,0),"")</f>
        <v/>
      </c>
      <c r="W1066" s="17" t="str">
        <f aca="false">IFERROR(MATCH($A1066,Primary!$A$5:$A$2450,0),"")</f>
        <v/>
      </c>
    </row>
    <row r="1067" customFormat="false" ht="15" hidden="false" customHeight="false" outlineLevel="0" collapsed="false">
      <c r="A1067" s="16" t="n">
        <f aca="false">Total!A1067</f>
        <v>38440</v>
      </c>
      <c r="B1067" s="17" t="n">
        <f aca="false">YEAR(A1067)</f>
        <v>2005</v>
      </c>
      <c r="C1067" s="17" t="n">
        <f aca="false">MONTH(A1067)</f>
        <v>3</v>
      </c>
      <c r="D1067" s="6" t="str">
        <f aca="false">IF(MONTH(A1067)&gt;=4,"FY "&amp;YEAR(A1067)&amp;"-"&amp;RIGHT(YEAR(A1067)+1,2),"FY "&amp;(YEAR(A1067)-1)&amp;"-"&amp;RIGHT(YEAR(A1067),2))</f>
        <v>FY 2004-05</v>
      </c>
      <c r="E1067" s="6" t="str">
        <f aca="false">IF(AND(V1067&lt;&gt;"",W1067&lt;&gt;""),"Yes","No")</f>
        <v>No</v>
      </c>
      <c r="F1067" s="18" t="n">
        <f aca="false">Total!F1067</f>
        <v>875</v>
      </c>
      <c r="G1067" s="18" t="n">
        <f aca="false">Total!G1067</f>
        <v>339.7</v>
      </c>
      <c r="H1067" s="18" t="n">
        <f aca="false">Total!H1067</f>
        <v>535.3</v>
      </c>
      <c r="I1067" s="18" t="n">
        <f aca="false">Total!I1067</f>
        <v>122.2</v>
      </c>
      <c r="J1067" s="18" t="str">
        <f aca="false">IF($V1067="","",INDEX('Stock Exchange'!F$5:F$2450,$V1067))</f>
        <v/>
      </c>
      <c r="K1067" s="18" t="str">
        <f aca="false">IF($V1067="","",INDEX('Stock Exchange'!G$5:G$2450,$V1067))</f>
        <v/>
      </c>
      <c r="L1067" s="18" t="str">
        <f aca="false">IF($V1067="","",INDEX('Stock Exchange'!H$5:H$2450,$V1067))</f>
        <v/>
      </c>
      <c r="M1067" s="18" t="str">
        <f aca="false">IF($V1067="","",INDEX('Stock Exchange'!I$5:I$2450,$V1067))</f>
        <v/>
      </c>
      <c r="N1067" s="18" t="str">
        <f aca="false">IF($W1067="","",INDEX(Primary!F$5:F$2450,$W1067))</f>
        <v/>
      </c>
      <c r="O1067" s="18" t="str">
        <f aca="false">IF($W1067="","",INDEX(Primary!G$5:G$2450,$W1067))</f>
        <v/>
      </c>
      <c r="P1067" s="18" t="str">
        <f aca="false">IF($W1067="","",INDEX(Primary!H$5:H$2450,$W1067))</f>
        <v/>
      </c>
      <c r="Q1067" s="18" t="str">
        <f aca="false">IF($W1067="","",INDEX(Primary!I$5:I$2450,$W1067))</f>
        <v/>
      </c>
      <c r="R1067" s="19" t="str">
        <f aca="false">IF($E1067="Yes",L1067+P1067,"")</f>
        <v/>
      </c>
      <c r="S1067" s="19" t="str">
        <f aca="false">IF($E1067="Yes",H1067-R1067,"")</f>
        <v/>
      </c>
      <c r="T1067" s="6" t="str">
        <f aca="false">IF($E1067="Yes",IF(ROUND(ABS(S1067),2)&lt;=$T$2,"OK","CHECK"),"n/a")</f>
        <v>n/a</v>
      </c>
      <c r="U1067" s="20" t="n">
        <f aca="false">Total!J1067</f>
        <v>43.81</v>
      </c>
      <c r="V1067" s="17" t="str">
        <f aca="false">IFERROR(MATCH($A1067,'Stock Exchange'!$A$5:$A$2450,0),"")</f>
        <v/>
      </c>
      <c r="W1067" s="17" t="str">
        <f aca="false">IFERROR(MATCH($A1067,Primary!$A$5:$A$2450,0),"")</f>
        <v/>
      </c>
    </row>
    <row r="1068" customFormat="false" ht="15" hidden="false" customHeight="false" outlineLevel="0" collapsed="false">
      <c r="A1068" s="16" t="n">
        <f aca="false">Total!A1068</f>
        <v>38441</v>
      </c>
      <c r="B1068" s="17" t="n">
        <f aca="false">YEAR(A1068)</f>
        <v>2005</v>
      </c>
      <c r="C1068" s="17" t="n">
        <f aca="false">MONTH(A1068)</f>
        <v>3</v>
      </c>
      <c r="D1068" s="6" t="str">
        <f aca="false">IF(MONTH(A1068)&gt;=4,"FY "&amp;YEAR(A1068)&amp;"-"&amp;RIGHT(YEAR(A1068)+1,2),"FY "&amp;(YEAR(A1068)-1)&amp;"-"&amp;RIGHT(YEAR(A1068),2))</f>
        <v>FY 2004-05</v>
      </c>
      <c r="E1068" s="6" t="str">
        <f aca="false">IF(AND(V1068&lt;&gt;"",W1068&lt;&gt;""),"Yes","No")</f>
        <v>No</v>
      </c>
      <c r="F1068" s="18" t="n">
        <f aca="false">Total!F1068</f>
        <v>757.6</v>
      </c>
      <c r="G1068" s="18" t="n">
        <f aca="false">Total!G1068</f>
        <v>2481.6</v>
      </c>
      <c r="H1068" s="18" t="n">
        <f aca="false">Total!H1068</f>
        <v>-1724</v>
      </c>
      <c r="I1068" s="18" t="n">
        <f aca="false">Total!I1068</f>
        <v>-393.7</v>
      </c>
      <c r="J1068" s="18" t="str">
        <f aca="false">IF($V1068="","",INDEX('Stock Exchange'!F$5:F$2450,$V1068))</f>
        <v/>
      </c>
      <c r="K1068" s="18" t="str">
        <f aca="false">IF($V1068="","",INDEX('Stock Exchange'!G$5:G$2450,$V1068))</f>
        <v/>
      </c>
      <c r="L1068" s="18" t="str">
        <f aca="false">IF($V1068="","",INDEX('Stock Exchange'!H$5:H$2450,$V1068))</f>
        <v/>
      </c>
      <c r="M1068" s="18" t="str">
        <f aca="false">IF($V1068="","",INDEX('Stock Exchange'!I$5:I$2450,$V1068))</f>
        <v/>
      </c>
      <c r="N1068" s="18" t="str">
        <f aca="false">IF($W1068="","",INDEX(Primary!F$5:F$2450,$W1068))</f>
        <v/>
      </c>
      <c r="O1068" s="18" t="str">
        <f aca="false">IF($W1068="","",INDEX(Primary!G$5:G$2450,$W1068))</f>
        <v/>
      </c>
      <c r="P1068" s="18" t="str">
        <f aca="false">IF($W1068="","",INDEX(Primary!H$5:H$2450,$W1068))</f>
        <v/>
      </c>
      <c r="Q1068" s="18" t="str">
        <f aca="false">IF($W1068="","",INDEX(Primary!I$5:I$2450,$W1068))</f>
        <v/>
      </c>
      <c r="R1068" s="19" t="str">
        <f aca="false">IF($E1068="Yes",L1068+P1068,"")</f>
        <v/>
      </c>
      <c r="S1068" s="19" t="str">
        <f aca="false">IF($E1068="Yes",H1068-R1068,"")</f>
        <v/>
      </c>
      <c r="T1068" s="6" t="str">
        <f aca="false">IF($E1068="Yes",IF(ROUND(ABS(S1068),2)&lt;=$T$2,"OK","CHECK"),"n/a")</f>
        <v>n/a</v>
      </c>
      <c r="U1068" s="20" t="n">
        <f aca="false">Total!J1068</f>
        <v>43.79</v>
      </c>
      <c r="V1068" s="17" t="str">
        <f aca="false">IFERROR(MATCH($A1068,'Stock Exchange'!$A$5:$A$2450,0),"")</f>
        <v/>
      </c>
      <c r="W1068" s="17" t="str">
        <f aca="false">IFERROR(MATCH($A1068,Primary!$A$5:$A$2450,0),"")</f>
        <v/>
      </c>
    </row>
    <row r="1069" customFormat="false" ht="15" hidden="false" customHeight="false" outlineLevel="0" collapsed="false">
      <c r="A1069" s="16" t="n">
        <f aca="false">Total!A1069</f>
        <v>38442</v>
      </c>
      <c r="B1069" s="17" t="n">
        <f aca="false">YEAR(A1069)</f>
        <v>2005</v>
      </c>
      <c r="C1069" s="17" t="n">
        <f aca="false">MONTH(A1069)</f>
        <v>3</v>
      </c>
      <c r="D1069" s="6" t="str">
        <f aca="false">IF(MONTH(A1069)&gt;=4,"FY "&amp;YEAR(A1069)&amp;"-"&amp;RIGHT(YEAR(A1069)+1,2),"FY "&amp;(YEAR(A1069)-1)&amp;"-"&amp;RIGHT(YEAR(A1069),2))</f>
        <v>FY 2004-05</v>
      </c>
      <c r="E1069" s="6" t="str">
        <f aca="false">IF(AND(V1069&lt;&gt;"",W1069&lt;&gt;""),"Yes","No")</f>
        <v>No</v>
      </c>
      <c r="F1069" s="18" t="n">
        <f aca="false">Total!F1069</f>
        <v>1095.5</v>
      </c>
      <c r="G1069" s="18" t="n">
        <f aca="false">Total!G1069</f>
        <v>1086.1</v>
      </c>
      <c r="H1069" s="18" t="n">
        <f aca="false">Total!H1069</f>
        <v>9.4</v>
      </c>
      <c r="I1069" s="18" t="n">
        <f aca="false">Total!I1069</f>
        <v>2.1</v>
      </c>
      <c r="J1069" s="18" t="str">
        <f aca="false">IF($V1069="","",INDEX('Stock Exchange'!F$5:F$2450,$V1069))</f>
        <v/>
      </c>
      <c r="K1069" s="18" t="str">
        <f aca="false">IF($V1069="","",INDEX('Stock Exchange'!G$5:G$2450,$V1069))</f>
        <v/>
      </c>
      <c r="L1069" s="18" t="str">
        <f aca="false">IF($V1069="","",INDEX('Stock Exchange'!H$5:H$2450,$V1069))</f>
        <v/>
      </c>
      <c r="M1069" s="18" t="str">
        <f aca="false">IF($V1069="","",INDEX('Stock Exchange'!I$5:I$2450,$V1069))</f>
        <v/>
      </c>
      <c r="N1069" s="18" t="str">
        <f aca="false">IF($W1069="","",INDEX(Primary!F$5:F$2450,$W1069))</f>
        <v/>
      </c>
      <c r="O1069" s="18" t="str">
        <f aca="false">IF($W1069="","",INDEX(Primary!G$5:G$2450,$W1069))</f>
        <v/>
      </c>
      <c r="P1069" s="18" t="str">
        <f aca="false">IF($W1069="","",INDEX(Primary!H$5:H$2450,$W1069))</f>
        <v/>
      </c>
      <c r="Q1069" s="18" t="str">
        <f aca="false">IF($W1069="","",INDEX(Primary!I$5:I$2450,$W1069))</f>
        <v/>
      </c>
      <c r="R1069" s="19" t="str">
        <f aca="false">IF($E1069="Yes",L1069+P1069,"")</f>
        <v/>
      </c>
      <c r="S1069" s="19" t="str">
        <f aca="false">IF($E1069="Yes",H1069-R1069,"")</f>
        <v/>
      </c>
      <c r="T1069" s="6" t="str">
        <f aca="false">IF($E1069="Yes",IF(ROUND(ABS(S1069),2)&lt;=$T$2,"OK","CHECK"),"n/a")</f>
        <v>n/a</v>
      </c>
      <c r="U1069" s="20" t="n">
        <f aca="false">Total!J1069</f>
        <v>43.82</v>
      </c>
      <c r="V1069" s="17" t="str">
        <f aca="false">IFERROR(MATCH($A1069,'Stock Exchange'!$A$5:$A$2450,0),"")</f>
        <v/>
      </c>
      <c r="W1069" s="17" t="str">
        <f aca="false">IFERROR(MATCH($A1069,Primary!$A$5:$A$2450,0),"")</f>
        <v/>
      </c>
    </row>
    <row r="1070" customFormat="false" ht="15" hidden="false" customHeight="false" outlineLevel="0" collapsed="false">
      <c r="A1070" s="16" t="n">
        <f aca="false">Total!A1070</f>
        <v>38443</v>
      </c>
      <c r="B1070" s="17" t="n">
        <f aca="false">YEAR(A1070)</f>
        <v>2005</v>
      </c>
      <c r="C1070" s="17" t="n">
        <f aca="false">MONTH(A1070)</f>
        <v>4</v>
      </c>
      <c r="D1070" s="6" t="str">
        <f aca="false">IF(MONTH(A1070)&gt;=4,"FY "&amp;YEAR(A1070)&amp;"-"&amp;RIGHT(YEAR(A1070)+1,2),"FY "&amp;(YEAR(A1070)-1)&amp;"-"&amp;RIGHT(YEAR(A1070),2))</f>
        <v>FY 2005-06</v>
      </c>
      <c r="E1070" s="6" t="str">
        <f aca="false">IF(AND(V1070&lt;&gt;"",W1070&lt;&gt;""),"Yes","No")</f>
        <v>No</v>
      </c>
      <c r="F1070" s="18" t="n">
        <f aca="false">Total!F1070</f>
        <v>1479.9</v>
      </c>
      <c r="G1070" s="18" t="n">
        <f aca="false">Total!G1070</f>
        <v>1121.3</v>
      </c>
      <c r="H1070" s="18" t="n">
        <f aca="false">Total!H1070</f>
        <v>358.6</v>
      </c>
      <c r="I1070" s="18" t="n">
        <f aca="false">Total!I1070</f>
        <v>81.8</v>
      </c>
      <c r="J1070" s="18" t="str">
        <f aca="false">IF($V1070="","",INDEX('Stock Exchange'!F$5:F$2450,$V1070))</f>
        <v/>
      </c>
      <c r="K1070" s="18" t="str">
        <f aca="false">IF($V1070="","",INDEX('Stock Exchange'!G$5:G$2450,$V1070))</f>
        <v/>
      </c>
      <c r="L1070" s="18" t="str">
        <f aca="false">IF($V1070="","",INDEX('Stock Exchange'!H$5:H$2450,$V1070))</f>
        <v/>
      </c>
      <c r="M1070" s="18" t="str">
        <f aca="false">IF($V1070="","",INDEX('Stock Exchange'!I$5:I$2450,$V1070))</f>
        <v/>
      </c>
      <c r="N1070" s="18" t="str">
        <f aca="false">IF($W1070="","",INDEX(Primary!F$5:F$2450,$W1070))</f>
        <v/>
      </c>
      <c r="O1070" s="18" t="str">
        <f aca="false">IF($W1070="","",INDEX(Primary!G$5:G$2450,$W1070))</f>
        <v/>
      </c>
      <c r="P1070" s="18" t="str">
        <f aca="false">IF($W1070="","",INDEX(Primary!H$5:H$2450,$W1070))</f>
        <v/>
      </c>
      <c r="Q1070" s="18" t="str">
        <f aca="false">IF($W1070="","",INDEX(Primary!I$5:I$2450,$W1070))</f>
        <v/>
      </c>
      <c r="R1070" s="19" t="str">
        <f aca="false">IF($E1070="Yes",L1070+P1070,"")</f>
        <v/>
      </c>
      <c r="S1070" s="19" t="str">
        <f aca="false">IF($E1070="Yes",H1070-R1070,"")</f>
        <v/>
      </c>
      <c r="T1070" s="6" t="str">
        <f aca="false">IF($E1070="Yes",IF(ROUND(ABS(S1070),2)&lt;=$T$2,"OK","CHECK"),"n/a")</f>
        <v>n/a</v>
      </c>
      <c r="U1070" s="20" t="n">
        <f aca="false">Total!J1070</f>
        <v>43.82</v>
      </c>
      <c r="V1070" s="17" t="str">
        <f aca="false">IFERROR(MATCH($A1070,'Stock Exchange'!$A$5:$A$2450,0),"")</f>
        <v/>
      </c>
      <c r="W1070" s="17" t="str">
        <f aca="false">IFERROR(MATCH($A1070,Primary!$A$5:$A$2450,0),"")</f>
        <v/>
      </c>
    </row>
    <row r="1071" customFormat="false" ht="15" hidden="false" customHeight="false" outlineLevel="0" collapsed="false">
      <c r="A1071" s="16" t="n">
        <f aca="false">Total!A1071</f>
        <v>38446</v>
      </c>
      <c r="B1071" s="17" t="n">
        <f aca="false">YEAR(A1071)</f>
        <v>2005</v>
      </c>
      <c r="C1071" s="17" t="n">
        <f aca="false">MONTH(A1071)</f>
        <v>4</v>
      </c>
      <c r="D1071" s="6" t="str">
        <f aca="false">IF(MONTH(A1071)&gt;=4,"FY "&amp;YEAR(A1071)&amp;"-"&amp;RIGHT(YEAR(A1071)+1,2),"FY "&amp;(YEAR(A1071)-1)&amp;"-"&amp;RIGHT(YEAR(A1071),2))</f>
        <v>FY 2005-06</v>
      </c>
      <c r="E1071" s="6" t="str">
        <f aca="false">IF(AND(V1071&lt;&gt;"",W1071&lt;&gt;""),"Yes","No")</f>
        <v>No</v>
      </c>
      <c r="F1071" s="18" t="n">
        <f aca="false">Total!F1071</f>
        <v>646.6</v>
      </c>
      <c r="G1071" s="18" t="n">
        <f aca="false">Total!G1071</f>
        <v>618.7</v>
      </c>
      <c r="H1071" s="18" t="n">
        <f aca="false">Total!H1071</f>
        <v>27.9</v>
      </c>
      <c r="I1071" s="18" t="n">
        <f aca="false">Total!I1071</f>
        <v>6.4</v>
      </c>
      <c r="J1071" s="18" t="str">
        <f aca="false">IF($V1071="","",INDEX('Stock Exchange'!F$5:F$2450,$V1071))</f>
        <v/>
      </c>
      <c r="K1071" s="18" t="str">
        <f aca="false">IF($V1071="","",INDEX('Stock Exchange'!G$5:G$2450,$V1071))</f>
        <v/>
      </c>
      <c r="L1071" s="18" t="str">
        <f aca="false">IF($V1071="","",INDEX('Stock Exchange'!H$5:H$2450,$V1071))</f>
        <v/>
      </c>
      <c r="M1071" s="18" t="str">
        <f aca="false">IF($V1071="","",INDEX('Stock Exchange'!I$5:I$2450,$V1071))</f>
        <v/>
      </c>
      <c r="N1071" s="18" t="str">
        <f aca="false">IF($W1071="","",INDEX(Primary!F$5:F$2450,$W1071))</f>
        <v/>
      </c>
      <c r="O1071" s="18" t="str">
        <f aca="false">IF($W1071="","",INDEX(Primary!G$5:G$2450,$W1071))</f>
        <v/>
      </c>
      <c r="P1071" s="18" t="str">
        <f aca="false">IF($W1071="","",INDEX(Primary!H$5:H$2450,$W1071))</f>
        <v/>
      </c>
      <c r="Q1071" s="18" t="str">
        <f aca="false">IF($W1071="","",INDEX(Primary!I$5:I$2450,$W1071))</f>
        <v/>
      </c>
      <c r="R1071" s="19" t="str">
        <f aca="false">IF($E1071="Yes",L1071+P1071,"")</f>
        <v/>
      </c>
      <c r="S1071" s="19" t="str">
        <f aca="false">IF($E1071="Yes",H1071-R1071,"")</f>
        <v/>
      </c>
      <c r="T1071" s="6" t="str">
        <f aca="false">IF($E1071="Yes",IF(ROUND(ABS(S1071),2)&lt;=$T$2,"OK","CHECK"),"n/a")</f>
        <v>n/a</v>
      </c>
      <c r="U1071" s="20" t="n">
        <f aca="false">Total!J1071</f>
        <v>43.75</v>
      </c>
      <c r="V1071" s="17" t="str">
        <f aca="false">IFERROR(MATCH($A1071,'Stock Exchange'!$A$5:$A$2450,0),"")</f>
        <v/>
      </c>
      <c r="W1071" s="17" t="str">
        <f aca="false">IFERROR(MATCH($A1071,Primary!$A$5:$A$2450,0),"")</f>
        <v/>
      </c>
    </row>
    <row r="1072" customFormat="false" ht="15" hidden="false" customHeight="false" outlineLevel="0" collapsed="false">
      <c r="A1072" s="16" t="n">
        <f aca="false">Total!A1072</f>
        <v>38447</v>
      </c>
      <c r="B1072" s="17" t="n">
        <f aca="false">YEAR(A1072)</f>
        <v>2005</v>
      </c>
      <c r="C1072" s="17" t="n">
        <f aca="false">MONTH(A1072)</f>
        <v>4</v>
      </c>
      <c r="D1072" s="6" t="str">
        <f aca="false">IF(MONTH(A1072)&gt;=4,"FY "&amp;YEAR(A1072)&amp;"-"&amp;RIGHT(YEAR(A1072)+1,2),"FY "&amp;(YEAR(A1072)-1)&amp;"-"&amp;RIGHT(YEAR(A1072),2))</f>
        <v>FY 2005-06</v>
      </c>
      <c r="E1072" s="6" t="str">
        <f aca="false">IF(AND(V1072&lt;&gt;"",W1072&lt;&gt;""),"Yes","No")</f>
        <v>No</v>
      </c>
      <c r="F1072" s="18" t="n">
        <f aca="false">Total!F1072</f>
        <v>1104.9</v>
      </c>
      <c r="G1072" s="18" t="n">
        <f aca="false">Total!G1072</f>
        <v>860.9</v>
      </c>
      <c r="H1072" s="18" t="n">
        <f aca="false">Total!H1072</f>
        <v>244</v>
      </c>
      <c r="I1072" s="18" t="n">
        <f aca="false">Total!I1072</f>
        <v>55.8</v>
      </c>
      <c r="J1072" s="18" t="str">
        <f aca="false">IF($V1072="","",INDEX('Stock Exchange'!F$5:F$2450,$V1072))</f>
        <v/>
      </c>
      <c r="K1072" s="18" t="str">
        <f aca="false">IF($V1072="","",INDEX('Stock Exchange'!G$5:G$2450,$V1072))</f>
        <v/>
      </c>
      <c r="L1072" s="18" t="str">
        <f aca="false">IF($V1072="","",INDEX('Stock Exchange'!H$5:H$2450,$V1072))</f>
        <v/>
      </c>
      <c r="M1072" s="18" t="str">
        <f aca="false">IF($V1072="","",INDEX('Stock Exchange'!I$5:I$2450,$V1072))</f>
        <v/>
      </c>
      <c r="N1072" s="18" t="str">
        <f aca="false">IF($W1072="","",INDEX(Primary!F$5:F$2450,$W1072))</f>
        <v/>
      </c>
      <c r="O1072" s="18" t="str">
        <f aca="false">IF($W1072="","",INDEX(Primary!G$5:G$2450,$W1072))</f>
        <v/>
      </c>
      <c r="P1072" s="18" t="str">
        <f aca="false">IF($W1072="","",INDEX(Primary!H$5:H$2450,$W1072))</f>
        <v/>
      </c>
      <c r="Q1072" s="18" t="str">
        <f aca="false">IF($W1072="","",INDEX(Primary!I$5:I$2450,$W1072))</f>
        <v/>
      </c>
      <c r="R1072" s="19" t="str">
        <f aca="false">IF($E1072="Yes",L1072+P1072,"")</f>
        <v/>
      </c>
      <c r="S1072" s="19" t="str">
        <f aca="false">IF($E1072="Yes",H1072-R1072,"")</f>
        <v/>
      </c>
      <c r="T1072" s="6" t="str">
        <f aca="false">IF($E1072="Yes",IF(ROUND(ABS(S1072),2)&lt;=$T$2,"OK","CHECK"),"n/a")</f>
        <v>n/a</v>
      </c>
      <c r="U1072" s="20" t="n">
        <f aca="false">Total!J1072</f>
        <v>43.76</v>
      </c>
      <c r="V1072" s="17" t="str">
        <f aca="false">IFERROR(MATCH($A1072,'Stock Exchange'!$A$5:$A$2450,0),"")</f>
        <v/>
      </c>
      <c r="W1072" s="17" t="str">
        <f aca="false">IFERROR(MATCH($A1072,Primary!$A$5:$A$2450,0),"")</f>
        <v/>
      </c>
    </row>
    <row r="1073" customFormat="false" ht="15" hidden="false" customHeight="false" outlineLevel="0" collapsed="false">
      <c r="A1073" s="16" t="n">
        <f aca="false">Total!A1073</f>
        <v>38448</v>
      </c>
      <c r="B1073" s="17" t="n">
        <f aca="false">YEAR(A1073)</f>
        <v>2005</v>
      </c>
      <c r="C1073" s="17" t="n">
        <f aca="false">MONTH(A1073)</f>
        <v>4</v>
      </c>
      <c r="D1073" s="6" t="str">
        <f aca="false">IF(MONTH(A1073)&gt;=4,"FY "&amp;YEAR(A1073)&amp;"-"&amp;RIGHT(YEAR(A1073)+1,2),"FY "&amp;(YEAR(A1073)-1)&amp;"-"&amp;RIGHT(YEAR(A1073),2))</f>
        <v>FY 2005-06</v>
      </c>
      <c r="E1073" s="6" t="str">
        <f aca="false">IF(AND(V1073&lt;&gt;"",W1073&lt;&gt;""),"Yes","No")</f>
        <v>No</v>
      </c>
      <c r="F1073" s="18" t="n">
        <f aca="false">Total!F1073</f>
        <v>590.3</v>
      </c>
      <c r="G1073" s="18" t="n">
        <f aca="false">Total!G1073</f>
        <v>486.9</v>
      </c>
      <c r="H1073" s="18" t="n">
        <f aca="false">Total!H1073</f>
        <v>103.4</v>
      </c>
      <c r="I1073" s="18" t="n">
        <f aca="false">Total!I1073</f>
        <v>23.6</v>
      </c>
      <c r="J1073" s="18" t="str">
        <f aca="false">IF($V1073="","",INDEX('Stock Exchange'!F$5:F$2450,$V1073))</f>
        <v/>
      </c>
      <c r="K1073" s="18" t="str">
        <f aca="false">IF($V1073="","",INDEX('Stock Exchange'!G$5:G$2450,$V1073))</f>
        <v/>
      </c>
      <c r="L1073" s="18" t="str">
        <f aca="false">IF($V1073="","",INDEX('Stock Exchange'!H$5:H$2450,$V1073))</f>
        <v/>
      </c>
      <c r="M1073" s="18" t="str">
        <f aca="false">IF($V1073="","",INDEX('Stock Exchange'!I$5:I$2450,$V1073))</f>
        <v/>
      </c>
      <c r="N1073" s="18" t="str">
        <f aca="false">IF($W1073="","",INDEX(Primary!F$5:F$2450,$W1073))</f>
        <v/>
      </c>
      <c r="O1073" s="18" t="str">
        <f aca="false">IF($W1073="","",INDEX(Primary!G$5:G$2450,$W1073))</f>
        <v/>
      </c>
      <c r="P1073" s="18" t="str">
        <f aca="false">IF($W1073="","",INDEX(Primary!H$5:H$2450,$W1073))</f>
        <v/>
      </c>
      <c r="Q1073" s="18" t="str">
        <f aca="false">IF($W1073="","",INDEX(Primary!I$5:I$2450,$W1073))</f>
        <v/>
      </c>
      <c r="R1073" s="19" t="str">
        <f aca="false">IF($E1073="Yes",L1073+P1073,"")</f>
        <v/>
      </c>
      <c r="S1073" s="19" t="str">
        <f aca="false">IF($E1073="Yes",H1073-R1073,"")</f>
        <v/>
      </c>
      <c r="T1073" s="6" t="str">
        <f aca="false">IF($E1073="Yes",IF(ROUND(ABS(S1073),2)&lt;=$T$2,"OK","CHECK"),"n/a")</f>
        <v>n/a</v>
      </c>
      <c r="U1073" s="20" t="n">
        <f aca="false">Total!J1073</f>
        <v>43.81</v>
      </c>
      <c r="V1073" s="17" t="str">
        <f aca="false">IFERROR(MATCH($A1073,'Stock Exchange'!$A$5:$A$2450,0),"")</f>
        <v/>
      </c>
      <c r="W1073" s="17" t="str">
        <f aca="false">IFERROR(MATCH($A1073,Primary!$A$5:$A$2450,0),"")</f>
        <v/>
      </c>
    </row>
    <row r="1074" customFormat="false" ht="15" hidden="false" customHeight="false" outlineLevel="0" collapsed="false">
      <c r="A1074" s="16" t="n">
        <f aca="false">Total!A1074</f>
        <v>38449</v>
      </c>
      <c r="B1074" s="17" t="n">
        <f aca="false">YEAR(A1074)</f>
        <v>2005</v>
      </c>
      <c r="C1074" s="17" t="n">
        <f aca="false">MONTH(A1074)</f>
        <v>4</v>
      </c>
      <c r="D1074" s="6" t="str">
        <f aca="false">IF(MONTH(A1074)&gt;=4,"FY "&amp;YEAR(A1074)&amp;"-"&amp;RIGHT(YEAR(A1074)+1,2),"FY "&amp;(YEAR(A1074)-1)&amp;"-"&amp;RIGHT(YEAR(A1074),2))</f>
        <v>FY 2005-06</v>
      </c>
      <c r="E1074" s="6" t="str">
        <f aca="false">IF(AND(V1074&lt;&gt;"",W1074&lt;&gt;""),"Yes","No")</f>
        <v>No</v>
      </c>
      <c r="F1074" s="18" t="n">
        <f aca="false">Total!F1074</f>
        <v>834.3</v>
      </c>
      <c r="G1074" s="18" t="n">
        <f aca="false">Total!G1074</f>
        <v>739.2</v>
      </c>
      <c r="H1074" s="18" t="n">
        <f aca="false">Total!H1074</f>
        <v>95.1</v>
      </c>
      <c r="I1074" s="18" t="n">
        <f aca="false">Total!I1074</f>
        <v>21.7</v>
      </c>
      <c r="J1074" s="18" t="str">
        <f aca="false">IF($V1074="","",INDEX('Stock Exchange'!F$5:F$2450,$V1074))</f>
        <v/>
      </c>
      <c r="K1074" s="18" t="str">
        <f aca="false">IF($V1074="","",INDEX('Stock Exchange'!G$5:G$2450,$V1074))</f>
        <v/>
      </c>
      <c r="L1074" s="18" t="str">
        <f aca="false">IF($V1074="","",INDEX('Stock Exchange'!H$5:H$2450,$V1074))</f>
        <v/>
      </c>
      <c r="M1074" s="18" t="str">
        <f aca="false">IF($V1074="","",INDEX('Stock Exchange'!I$5:I$2450,$V1074))</f>
        <v/>
      </c>
      <c r="N1074" s="18" t="str">
        <f aca="false">IF($W1074="","",INDEX(Primary!F$5:F$2450,$W1074))</f>
        <v/>
      </c>
      <c r="O1074" s="18" t="str">
        <f aca="false">IF($W1074="","",INDEX(Primary!G$5:G$2450,$W1074))</f>
        <v/>
      </c>
      <c r="P1074" s="18" t="str">
        <f aca="false">IF($W1074="","",INDEX(Primary!H$5:H$2450,$W1074))</f>
        <v/>
      </c>
      <c r="Q1074" s="18" t="str">
        <f aca="false">IF($W1074="","",INDEX(Primary!I$5:I$2450,$W1074))</f>
        <v/>
      </c>
      <c r="R1074" s="19" t="str">
        <f aca="false">IF($E1074="Yes",L1074+P1074,"")</f>
        <v/>
      </c>
      <c r="S1074" s="19" t="str">
        <f aca="false">IF($E1074="Yes",H1074-R1074,"")</f>
        <v/>
      </c>
      <c r="T1074" s="6" t="str">
        <f aca="false">IF($E1074="Yes",IF(ROUND(ABS(S1074),2)&lt;=$T$2,"OK","CHECK"),"n/a")</f>
        <v>n/a</v>
      </c>
      <c r="U1074" s="20" t="n">
        <f aca="false">Total!J1074</f>
        <v>43.76</v>
      </c>
      <c r="V1074" s="17" t="str">
        <f aca="false">IFERROR(MATCH($A1074,'Stock Exchange'!$A$5:$A$2450,0),"")</f>
        <v/>
      </c>
      <c r="W1074" s="17" t="str">
        <f aca="false">IFERROR(MATCH($A1074,Primary!$A$5:$A$2450,0),"")</f>
        <v/>
      </c>
    </row>
    <row r="1075" customFormat="false" ht="15" hidden="false" customHeight="false" outlineLevel="0" collapsed="false">
      <c r="A1075" s="16" t="n">
        <f aca="false">Total!A1075</f>
        <v>38450</v>
      </c>
      <c r="B1075" s="17" t="n">
        <f aca="false">YEAR(A1075)</f>
        <v>2005</v>
      </c>
      <c r="C1075" s="17" t="n">
        <f aca="false">MONTH(A1075)</f>
        <v>4</v>
      </c>
      <c r="D1075" s="6" t="str">
        <f aca="false">IF(MONTH(A1075)&gt;=4,"FY "&amp;YEAR(A1075)&amp;"-"&amp;RIGHT(YEAR(A1075)+1,2),"FY "&amp;(YEAR(A1075)-1)&amp;"-"&amp;RIGHT(YEAR(A1075),2))</f>
        <v>FY 2005-06</v>
      </c>
      <c r="E1075" s="6" t="str">
        <f aca="false">IF(AND(V1075&lt;&gt;"",W1075&lt;&gt;""),"Yes","No")</f>
        <v>No</v>
      </c>
      <c r="F1075" s="18" t="n">
        <f aca="false">Total!F1075</f>
        <v>854.9</v>
      </c>
      <c r="G1075" s="18" t="n">
        <f aca="false">Total!G1075</f>
        <v>795</v>
      </c>
      <c r="H1075" s="18" t="n">
        <f aca="false">Total!H1075</f>
        <v>59.9</v>
      </c>
      <c r="I1075" s="18" t="n">
        <f aca="false">Total!I1075</f>
        <v>13.7</v>
      </c>
      <c r="J1075" s="18" t="str">
        <f aca="false">IF($V1075="","",INDEX('Stock Exchange'!F$5:F$2450,$V1075))</f>
        <v/>
      </c>
      <c r="K1075" s="18" t="str">
        <f aca="false">IF($V1075="","",INDEX('Stock Exchange'!G$5:G$2450,$V1075))</f>
        <v/>
      </c>
      <c r="L1075" s="18" t="str">
        <f aca="false">IF($V1075="","",INDEX('Stock Exchange'!H$5:H$2450,$V1075))</f>
        <v/>
      </c>
      <c r="M1075" s="18" t="str">
        <f aca="false">IF($V1075="","",INDEX('Stock Exchange'!I$5:I$2450,$V1075))</f>
        <v/>
      </c>
      <c r="N1075" s="18" t="str">
        <f aca="false">IF($W1075="","",INDEX(Primary!F$5:F$2450,$W1075))</f>
        <v/>
      </c>
      <c r="O1075" s="18" t="str">
        <f aca="false">IF($W1075="","",INDEX(Primary!G$5:G$2450,$W1075))</f>
        <v/>
      </c>
      <c r="P1075" s="18" t="str">
        <f aca="false">IF($W1075="","",INDEX(Primary!H$5:H$2450,$W1075))</f>
        <v/>
      </c>
      <c r="Q1075" s="18" t="str">
        <f aca="false">IF($W1075="","",INDEX(Primary!I$5:I$2450,$W1075))</f>
        <v/>
      </c>
      <c r="R1075" s="19" t="str">
        <f aca="false">IF($E1075="Yes",L1075+P1075,"")</f>
        <v/>
      </c>
      <c r="S1075" s="19" t="str">
        <f aca="false">IF($E1075="Yes",H1075-R1075,"")</f>
        <v/>
      </c>
      <c r="T1075" s="6" t="str">
        <f aca="false">IF($E1075="Yes",IF(ROUND(ABS(S1075),2)&lt;=$T$2,"OK","CHECK"),"n/a")</f>
        <v>n/a</v>
      </c>
      <c r="U1075" s="20" t="n">
        <f aca="false">Total!J1075</f>
        <v>43.74</v>
      </c>
      <c r="V1075" s="17" t="str">
        <f aca="false">IFERROR(MATCH($A1075,'Stock Exchange'!$A$5:$A$2450,0),"")</f>
        <v/>
      </c>
      <c r="W1075" s="17" t="str">
        <f aca="false">IFERROR(MATCH($A1075,Primary!$A$5:$A$2450,0),"")</f>
        <v/>
      </c>
    </row>
    <row r="1076" customFormat="false" ht="15" hidden="false" customHeight="false" outlineLevel="0" collapsed="false">
      <c r="A1076" s="16" t="n">
        <f aca="false">Total!A1076</f>
        <v>38453</v>
      </c>
      <c r="B1076" s="17" t="n">
        <f aca="false">YEAR(A1076)</f>
        <v>2005</v>
      </c>
      <c r="C1076" s="17" t="n">
        <f aca="false">MONTH(A1076)</f>
        <v>4</v>
      </c>
      <c r="D1076" s="6" t="str">
        <f aca="false">IF(MONTH(A1076)&gt;=4,"FY "&amp;YEAR(A1076)&amp;"-"&amp;RIGHT(YEAR(A1076)+1,2),"FY "&amp;(YEAR(A1076)-1)&amp;"-"&amp;RIGHT(YEAR(A1076),2))</f>
        <v>FY 2005-06</v>
      </c>
      <c r="E1076" s="6" t="str">
        <f aca="false">IF(AND(V1076&lt;&gt;"",W1076&lt;&gt;""),"Yes","No")</f>
        <v>No</v>
      </c>
      <c r="F1076" s="18" t="n">
        <f aca="false">Total!F1076</f>
        <v>715.9</v>
      </c>
      <c r="G1076" s="18" t="n">
        <f aca="false">Total!G1076</f>
        <v>770.3</v>
      </c>
      <c r="H1076" s="18" t="n">
        <f aca="false">Total!H1076</f>
        <v>-54.3</v>
      </c>
      <c r="I1076" s="18" t="n">
        <f aca="false">Total!I1076</f>
        <v>-12.4</v>
      </c>
      <c r="J1076" s="18" t="str">
        <f aca="false">IF($V1076="","",INDEX('Stock Exchange'!F$5:F$2450,$V1076))</f>
        <v/>
      </c>
      <c r="K1076" s="18" t="str">
        <f aca="false">IF($V1076="","",INDEX('Stock Exchange'!G$5:G$2450,$V1076))</f>
        <v/>
      </c>
      <c r="L1076" s="18" t="str">
        <f aca="false">IF($V1076="","",INDEX('Stock Exchange'!H$5:H$2450,$V1076))</f>
        <v/>
      </c>
      <c r="M1076" s="18" t="str">
        <f aca="false">IF($V1076="","",INDEX('Stock Exchange'!I$5:I$2450,$V1076))</f>
        <v/>
      </c>
      <c r="N1076" s="18" t="str">
        <f aca="false">IF($W1076="","",INDEX(Primary!F$5:F$2450,$W1076))</f>
        <v/>
      </c>
      <c r="O1076" s="18" t="str">
        <f aca="false">IF($W1076="","",INDEX(Primary!G$5:G$2450,$W1076))</f>
        <v/>
      </c>
      <c r="P1076" s="18" t="str">
        <f aca="false">IF($W1076="","",INDEX(Primary!H$5:H$2450,$W1076))</f>
        <v/>
      </c>
      <c r="Q1076" s="18" t="str">
        <f aca="false">IF($W1076="","",INDEX(Primary!I$5:I$2450,$W1076))</f>
        <v/>
      </c>
      <c r="R1076" s="19" t="str">
        <f aca="false">IF($E1076="Yes",L1076+P1076,"")</f>
        <v/>
      </c>
      <c r="S1076" s="19" t="str">
        <f aca="false">IF($E1076="Yes",H1076-R1076,"")</f>
        <v/>
      </c>
      <c r="T1076" s="6" t="str">
        <f aca="false">IF($E1076="Yes",IF(ROUND(ABS(S1076),2)&lt;=$T$2,"OK","CHECK"),"n/a")</f>
        <v>n/a</v>
      </c>
      <c r="U1076" s="20" t="n">
        <f aca="false">Total!J1076</f>
        <v>43.77</v>
      </c>
      <c r="V1076" s="17" t="str">
        <f aca="false">IFERROR(MATCH($A1076,'Stock Exchange'!$A$5:$A$2450,0),"")</f>
        <v/>
      </c>
      <c r="W1076" s="17" t="str">
        <f aca="false">IFERROR(MATCH($A1076,Primary!$A$5:$A$2450,0),"")</f>
        <v/>
      </c>
    </row>
    <row r="1077" customFormat="false" ht="15" hidden="false" customHeight="false" outlineLevel="0" collapsed="false">
      <c r="A1077" s="16" t="n">
        <f aca="false">Total!A1077</f>
        <v>38454</v>
      </c>
      <c r="B1077" s="17" t="n">
        <f aca="false">YEAR(A1077)</f>
        <v>2005</v>
      </c>
      <c r="C1077" s="17" t="n">
        <f aca="false">MONTH(A1077)</f>
        <v>4</v>
      </c>
      <c r="D1077" s="6" t="str">
        <f aca="false">IF(MONTH(A1077)&gt;=4,"FY "&amp;YEAR(A1077)&amp;"-"&amp;RIGHT(YEAR(A1077)+1,2),"FY "&amp;(YEAR(A1077)-1)&amp;"-"&amp;RIGHT(YEAR(A1077),2))</f>
        <v>FY 2005-06</v>
      </c>
      <c r="E1077" s="6" t="str">
        <f aca="false">IF(AND(V1077&lt;&gt;"",W1077&lt;&gt;""),"Yes","No")</f>
        <v>No</v>
      </c>
      <c r="F1077" s="18" t="n">
        <f aca="false">Total!F1077</f>
        <v>527.4</v>
      </c>
      <c r="G1077" s="18" t="n">
        <f aca="false">Total!G1077</f>
        <v>456.9</v>
      </c>
      <c r="H1077" s="18" t="n">
        <f aca="false">Total!H1077</f>
        <v>70.5</v>
      </c>
      <c r="I1077" s="18" t="n">
        <f aca="false">Total!I1077</f>
        <v>16.1</v>
      </c>
      <c r="J1077" s="18" t="str">
        <f aca="false">IF($V1077="","",INDEX('Stock Exchange'!F$5:F$2450,$V1077))</f>
        <v/>
      </c>
      <c r="K1077" s="18" t="str">
        <f aca="false">IF($V1077="","",INDEX('Stock Exchange'!G$5:G$2450,$V1077))</f>
        <v/>
      </c>
      <c r="L1077" s="18" t="str">
        <f aca="false">IF($V1077="","",INDEX('Stock Exchange'!H$5:H$2450,$V1077))</f>
        <v/>
      </c>
      <c r="M1077" s="18" t="str">
        <f aca="false">IF($V1077="","",INDEX('Stock Exchange'!I$5:I$2450,$V1077))</f>
        <v/>
      </c>
      <c r="N1077" s="18" t="str">
        <f aca="false">IF($W1077="","",INDEX(Primary!F$5:F$2450,$W1077))</f>
        <v/>
      </c>
      <c r="O1077" s="18" t="str">
        <f aca="false">IF($W1077="","",INDEX(Primary!G$5:G$2450,$W1077))</f>
        <v/>
      </c>
      <c r="P1077" s="18" t="str">
        <f aca="false">IF($W1077="","",INDEX(Primary!H$5:H$2450,$W1077))</f>
        <v/>
      </c>
      <c r="Q1077" s="18" t="str">
        <f aca="false">IF($W1077="","",INDEX(Primary!I$5:I$2450,$W1077))</f>
        <v/>
      </c>
      <c r="R1077" s="19" t="str">
        <f aca="false">IF($E1077="Yes",L1077+P1077,"")</f>
        <v/>
      </c>
      <c r="S1077" s="19" t="str">
        <f aca="false">IF($E1077="Yes",H1077-R1077,"")</f>
        <v/>
      </c>
      <c r="T1077" s="6" t="str">
        <f aca="false">IF($E1077="Yes",IF(ROUND(ABS(S1077),2)&lt;=$T$2,"OK","CHECK"),"n/a")</f>
        <v>n/a</v>
      </c>
      <c r="U1077" s="20" t="n">
        <f aca="false">Total!J1077</f>
        <v>43.74</v>
      </c>
      <c r="V1077" s="17" t="str">
        <f aca="false">IFERROR(MATCH($A1077,'Stock Exchange'!$A$5:$A$2450,0),"")</f>
        <v/>
      </c>
      <c r="W1077" s="17" t="str">
        <f aca="false">IFERROR(MATCH($A1077,Primary!$A$5:$A$2450,0),"")</f>
        <v/>
      </c>
    </row>
    <row r="1078" customFormat="false" ht="15" hidden="false" customHeight="false" outlineLevel="0" collapsed="false">
      <c r="A1078" s="16" t="n">
        <f aca="false">Total!A1078</f>
        <v>38455</v>
      </c>
      <c r="B1078" s="17" t="n">
        <f aca="false">YEAR(A1078)</f>
        <v>2005</v>
      </c>
      <c r="C1078" s="17" t="n">
        <f aca="false">MONTH(A1078)</f>
        <v>4</v>
      </c>
      <c r="D1078" s="6" t="str">
        <f aca="false">IF(MONTH(A1078)&gt;=4,"FY "&amp;YEAR(A1078)&amp;"-"&amp;RIGHT(YEAR(A1078)+1,2),"FY "&amp;(YEAR(A1078)-1)&amp;"-"&amp;RIGHT(YEAR(A1078),2))</f>
        <v>FY 2005-06</v>
      </c>
      <c r="E1078" s="6" t="str">
        <f aca="false">IF(AND(V1078&lt;&gt;"",W1078&lt;&gt;""),"Yes","No")</f>
        <v>No</v>
      </c>
      <c r="F1078" s="18" t="n">
        <f aca="false">Total!F1078</f>
        <v>560.5</v>
      </c>
      <c r="G1078" s="18" t="n">
        <f aca="false">Total!G1078</f>
        <v>669.2</v>
      </c>
      <c r="H1078" s="18" t="n">
        <f aca="false">Total!H1078</f>
        <v>-108.7</v>
      </c>
      <c r="I1078" s="18" t="n">
        <f aca="false">Total!I1078</f>
        <v>-24.9</v>
      </c>
      <c r="J1078" s="18" t="str">
        <f aca="false">IF($V1078="","",INDEX('Stock Exchange'!F$5:F$2450,$V1078))</f>
        <v/>
      </c>
      <c r="K1078" s="18" t="str">
        <f aca="false">IF($V1078="","",INDEX('Stock Exchange'!G$5:G$2450,$V1078))</f>
        <v/>
      </c>
      <c r="L1078" s="18" t="str">
        <f aca="false">IF($V1078="","",INDEX('Stock Exchange'!H$5:H$2450,$V1078))</f>
        <v/>
      </c>
      <c r="M1078" s="18" t="str">
        <f aca="false">IF($V1078="","",INDEX('Stock Exchange'!I$5:I$2450,$V1078))</f>
        <v/>
      </c>
      <c r="N1078" s="18" t="str">
        <f aca="false">IF($W1078="","",INDEX(Primary!F$5:F$2450,$W1078))</f>
        <v/>
      </c>
      <c r="O1078" s="18" t="str">
        <f aca="false">IF($W1078="","",INDEX(Primary!G$5:G$2450,$W1078))</f>
        <v/>
      </c>
      <c r="P1078" s="18" t="str">
        <f aca="false">IF($W1078="","",INDEX(Primary!H$5:H$2450,$W1078))</f>
        <v/>
      </c>
      <c r="Q1078" s="18" t="str">
        <f aca="false">IF($W1078="","",INDEX(Primary!I$5:I$2450,$W1078))</f>
        <v/>
      </c>
      <c r="R1078" s="19" t="str">
        <f aca="false">IF($E1078="Yes",L1078+P1078,"")</f>
        <v/>
      </c>
      <c r="S1078" s="19" t="str">
        <f aca="false">IF($E1078="Yes",H1078-R1078,"")</f>
        <v/>
      </c>
      <c r="T1078" s="6" t="str">
        <f aca="false">IF($E1078="Yes",IF(ROUND(ABS(S1078),2)&lt;=$T$2,"OK","CHECK"),"n/a")</f>
        <v>n/a</v>
      </c>
      <c r="U1078" s="20" t="n">
        <f aca="false">Total!J1078</f>
        <v>43.7</v>
      </c>
      <c r="V1078" s="17" t="str">
        <f aca="false">IFERROR(MATCH($A1078,'Stock Exchange'!$A$5:$A$2450,0),"")</f>
        <v/>
      </c>
      <c r="W1078" s="17" t="str">
        <f aca="false">IFERROR(MATCH($A1078,Primary!$A$5:$A$2450,0),"")</f>
        <v/>
      </c>
    </row>
    <row r="1079" customFormat="false" ht="15" hidden="false" customHeight="false" outlineLevel="0" collapsed="false">
      <c r="A1079" s="16" t="n">
        <f aca="false">Total!A1079</f>
        <v>38457</v>
      </c>
      <c r="B1079" s="17" t="n">
        <f aca="false">YEAR(A1079)</f>
        <v>2005</v>
      </c>
      <c r="C1079" s="17" t="n">
        <f aca="false">MONTH(A1079)</f>
        <v>4</v>
      </c>
      <c r="D1079" s="6" t="str">
        <f aca="false">IF(MONTH(A1079)&gt;=4,"FY "&amp;YEAR(A1079)&amp;"-"&amp;RIGHT(YEAR(A1079)+1,2),"FY "&amp;(YEAR(A1079)-1)&amp;"-"&amp;RIGHT(YEAR(A1079),2))</f>
        <v>FY 2005-06</v>
      </c>
      <c r="E1079" s="6" t="str">
        <f aca="false">IF(AND(V1079&lt;&gt;"",W1079&lt;&gt;""),"Yes","No")</f>
        <v>No</v>
      </c>
      <c r="F1079" s="18" t="n">
        <f aca="false">Total!F1079</f>
        <v>880.9</v>
      </c>
      <c r="G1079" s="18" t="n">
        <f aca="false">Total!G1079</f>
        <v>704.5</v>
      </c>
      <c r="H1079" s="18" t="n">
        <f aca="false">Total!H1079</f>
        <v>176.4</v>
      </c>
      <c r="I1079" s="18" t="n">
        <f aca="false">Total!I1079</f>
        <v>40.3</v>
      </c>
      <c r="J1079" s="18" t="str">
        <f aca="false">IF($V1079="","",INDEX('Stock Exchange'!F$5:F$2450,$V1079))</f>
        <v/>
      </c>
      <c r="K1079" s="18" t="str">
        <f aca="false">IF($V1079="","",INDEX('Stock Exchange'!G$5:G$2450,$V1079))</f>
        <v/>
      </c>
      <c r="L1079" s="18" t="str">
        <f aca="false">IF($V1079="","",INDEX('Stock Exchange'!H$5:H$2450,$V1079))</f>
        <v/>
      </c>
      <c r="M1079" s="18" t="str">
        <f aca="false">IF($V1079="","",INDEX('Stock Exchange'!I$5:I$2450,$V1079))</f>
        <v/>
      </c>
      <c r="N1079" s="18" t="str">
        <f aca="false">IF($W1079="","",INDEX(Primary!F$5:F$2450,$W1079))</f>
        <v/>
      </c>
      <c r="O1079" s="18" t="str">
        <f aca="false">IF($W1079="","",INDEX(Primary!G$5:G$2450,$W1079))</f>
        <v/>
      </c>
      <c r="P1079" s="18" t="str">
        <f aca="false">IF($W1079="","",INDEX(Primary!H$5:H$2450,$W1079))</f>
        <v/>
      </c>
      <c r="Q1079" s="18" t="str">
        <f aca="false">IF($W1079="","",INDEX(Primary!I$5:I$2450,$W1079))</f>
        <v/>
      </c>
      <c r="R1079" s="19" t="str">
        <f aca="false">IF($E1079="Yes",L1079+P1079,"")</f>
        <v/>
      </c>
      <c r="S1079" s="19" t="str">
        <f aca="false">IF($E1079="Yes",H1079-R1079,"")</f>
        <v/>
      </c>
      <c r="T1079" s="6" t="str">
        <f aca="false">IF($E1079="Yes",IF(ROUND(ABS(S1079),2)&lt;=$T$2,"OK","CHECK"),"n/a")</f>
        <v>n/a</v>
      </c>
      <c r="U1079" s="20" t="n">
        <f aca="false">Total!J1079</f>
        <v>43.75</v>
      </c>
      <c r="V1079" s="17" t="str">
        <f aca="false">IFERROR(MATCH($A1079,'Stock Exchange'!$A$5:$A$2450,0),"")</f>
        <v/>
      </c>
      <c r="W1079" s="17" t="str">
        <f aca="false">IFERROR(MATCH($A1079,Primary!$A$5:$A$2450,0),"")</f>
        <v/>
      </c>
    </row>
    <row r="1080" customFormat="false" ht="15" hidden="false" customHeight="false" outlineLevel="0" collapsed="false">
      <c r="A1080" s="16" t="n">
        <f aca="false">Total!A1080</f>
        <v>38460</v>
      </c>
      <c r="B1080" s="17" t="n">
        <f aca="false">YEAR(A1080)</f>
        <v>2005</v>
      </c>
      <c r="C1080" s="17" t="n">
        <f aca="false">MONTH(A1080)</f>
        <v>4</v>
      </c>
      <c r="D1080" s="6" t="str">
        <f aca="false">IF(MONTH(A1080)&gt;=4,"FY "&amp;YEAR(A1080)&amp;"-"&amp;RIGHT(YEAR(A1080)+1,2),"FY "&amp;(YEAR(A1080)-1)&amp;"-"&amp;RIGHT(YEAR(A1080),2))</f>
        <v>FY 2005-06</v>
      </c>
      <c r="E1080" s="6" t="str">
        <f aca="false">IF(AND(V1080&lt;&gt;"",W1080&lt;&gt;""),"Yes","No")</f>
        <v>No</v>
      </c>
      <c r="F1080" s="18" t="n">
        <f aca="false">Total!F1080</f>
        <v>772.7</v>
      </c>
      <c r="G1080" s="18" t="n">
        <f aca="false">Total!G1080</f>
        <v>1347.1</v>
      </c>
      <c r="H1080" s="18" t="n">
        <f aca="false">Total!H1080</f>
        <v>-574.4</v>
      </c>
      <c r="I1080" s="18" t="n">
        <f aca="false">Total!I1080</f>
        <v>-131.3</v>
      </c>
      <c r="J1080" s="18" t="str">
        <f aca="false">IF($V1080="","",INDEX('Stock Exchange'!F$5:F$2450,$V1080))</f>
        <v/>
      </c>
      <c r="K1080" s="18" t="str">
        <f aca="false">IF($V1080="","",INDEX('Stock Exchange'!G$5:G$2450,$V1080))</f>
        <v/>
      </c>
      <c r="L1080" s="18" t="str">
        <f aca="false">IF($V1080="","",INDEX('Stock Exchange'!H$5:H$2450,$V1080))</f>
        <v/>
      </c>
      <c r="M1080" s="18" t="str">
        <f aca="false">IF($V1080="","",INDEX('Stock Exchange'!I$5:I$2450,$V1080))</f>
        <v/>
      </c>
      <c r="N1080" s="18" t="str">
        <f aca="false">IF($W1080="","",INDEX(Primary!F$5:F$2450,$W1080))</f>
        <v/>
      </c>
      <c r="O1080" s="18" t="str">
        <f aca="false">IF($W1080="","",INDEX(Primary!G$5:G$2450,$W1080))</f>
        <v/>
      </c>
      <c r="P1080" s="18" t="str">
        <f aca="false">IF($W1080="","",INDEX(Primary!H$5:H$2450,$W1080))</f>
        <v/>
      </c>
      <c r="Q1080" s="18" t="str">
        <f aca="false">IF($W1080="","",INDEX(Primary!I$5:I$2450,$W1080))</f>
        <v/>
      </c>
      <c r="R1080" s="19" t="str">
        <f aca="false">IF($E1080="Yes",L1080+P1080,"")</f>
        <v/>
      </c>
      <c r="S1080" s="19" t="str">
        <f aca="false">IF($E1080="Yes",H1080-R1080,"")</f>
        <v/>
      </c>
      <c r="T1080" s="6" t="str">
        <f aca="false">IF($E1080="Yes",IF(ROUND(ABS(S1080),2)&lt;=$T$2,"OK","CHECK"),"n/a")</f>
        <v>n/a</v>
      </c>
      <c r="U1080" s="20" t="n">
        <f aca="false">Total!J1080</f>
        <v>43.75</v>
      </c>
      <c r="V1080" s="17" t="str">
        <f aca="false">IFERROR(MATCH($A1080,'Stock Exchange'!$A$5:$A$2450,0),"")</f>
        <v/>
      </c>
      <c r="W1080" s="17" t="str">
        <f aca="false">IFERROR(MATCH($A1080,Primary!$A$5:$A$2450,0),"")</f>
        <v/>
      </c>
    </row>
    <row r="1081" customFormat="false" ht="15" hidden="false" customHeight="false" outlineLevel="0" collapsed="false">
      <c r="A1081" s="16" t="n">
        <f aca="false">Total!A1081</f>
        <v>38461</v>
      </c>
      <c r="B1081" s="17" t="n">
        <f aca="false">YEAR(A1081)</f>
        <v>2005</v>
      </c>
      <c r="C1081" s="17" t="n">
        <f aca="false">MONTH(A1081)</f>
        <v>4</v>
      </c>
      <c r="D1081" s="6" t="str">
        <f aca="false">IF(MONTH(A1081)&gt;=4,"FY "&amp;YEAR(A1081)&amp;"-"&amp;RIGHT(YEAR(A1081)+1,2),"FY "&amp;(YEAR(A1081)-1)&amp;"-"&amp;RIGHT(YEAR(A1081),2))</f>
        <v>FY 2005-06</v>
      </c>
      <c r="E1081" s="6" t="str">
        <f aca="false">IF(AND(V1081&lt;&gt;"",W1081&lt;&gt;""),"Yes","No")</f>
        <v>No</v>
      </c>
      <c r="F1081" s="18" t="n">
        <f aca="false">Total!F1081</f>
        <v>635.9</v>
      </c>
      <c r="G1081" s="18" t="n">
        <f aca="false">Total!G1081</f>
        <v>1092.6</v>
      </c>
      <c r="H1081" s="18" t="n">
        <f aca="false">Total!H1081</f>
        <v>-456.7</v>
      </c>
      <c r="I1081" s="18" t="n">
        <f aca="false">Total!I1081</f>
        <v>-104.2</v>
      </c>
      <c r="J1081" s="18" t="str">
        <f aca="false">IF($V1081="","",INDEX('Stock Exchange'!F$5:F$2450,$V1081))</f>
        <v/>
      </c>
      <c r="K1081" s="18" t="str">
        <f aca="false">IF($V1081="","",INDEX('Stock Exchange'!G$5:G$2450,$V1081))</f>
        <v/>
      </c>
      <c r="L1081" s="18" t="str">
        <f aca="false">IF($V1081="","",INDEX('Stock Exchange'!H$5:H$2450,$V1081))</f>
        <v/>
      </c>
      <c r="M1081" s="18" t="str">
        <f aca="false">IF($V1081="","",INDEX('Stock Exchange'!I$5:I$2450,$V1081))</f>
        <v/>
      </c>
      <c r="N1081" s="18" t="str">
        <f aca="false">IF($W1081="","",INDEX(Primary!F$5:F$2450,$W1081))</f>
        <v/>
      </c>
      <c r="O1081" s="18" t="str">
        <f aca="false">IF($W1081="","",INDEX(Primary!G$5:G$2450,$W1081))</f>
        <v/>
      </c>
      <c r="P1081" s="18" t="str">
        <f aca="false">IF($W1081="","",INDEX(Primary!H$5:H$2450,$W1081))</f>
        <v/>
      </c>
      <c r="Q1081" s="18" t="str">
        <f aca="false">IF($W1081="","",INDEX(Primary!I$5:I$2450,$W1081))</f>
        <v/>
      </c>
      <c r="R1081" s="19" t="str">
        <f aca="false">IF($E1081="Yes",L1081+P1081,"")</f>
        <v/>
      </c>
      <c r="S1081" s="19" t="str">
        <f aca="false">IF($E1081="Yes",H1081-R1081,"")</f>
        <v/>
      </c>
      <c r="T1081" s="6" t="str">
        <f aca="false">IF($E1081="Yes",IF(ROUND(ABS(S1081),2)&lt;=$T$2,"OK","CHECK"),"n/a")</f>
        <v>n/a</v>
      </c>
      <c r="U1081" s="20" t="n">
        <f aca="false">Total!J1081</f>
        <v>43.83</v>
      </c>
      <c r="V1081" s="17" t="str">
        <f aca="false">IFERROR(MATCH($A1081,'Stock Exchange'!$A$5:$A$2450,0),"")</f>
        <v/>
      </c>
      <c r="W1081" s="17" t="str">
        <f aca="false">IFERROR(MATCH($A1081,Primary!$A$5:$A$2450,0),"")</f>
        <v/>
      </c>
    </row>
    <row r="1082" customFormat="false" ht="15" hidden="false" customHeight="false" outlineLevel="0" collapsed="false">
      <c r="A1082" s="16" t="n">
        <f aca="false">Total!A1082</f>
        <v>38462</v>
      </c>
      <c r="B1082" s="17" t="n">
        <f aca="false">YEAR(A1082)</f>
        <v>2005</v>
      </c>
      <c r="C1082" s="17" t="n">
        <f aca="false">MONTH(A1082)</f>
        <v>4</v>
      </c>
      <c r="D1082" s="6" t="str">
        <f aca="false">IF(MONTH(A1082)&gt;=4,"FY "&amp;YEAR(A1082)&amp;"-"&amp;RIGHT(YEAR(A1082)+1,2),"FY "&amp;(YEAR(A1082)-1)&amp;"-"&amp;RIGHT(YEAR(A1082),2))</f>
        <v>FY 2005-06</v>
      </c>
      <c r="E1082" s="6" t="str">
        <f aca="false">IF(AND(V1082&lt;&gt;"",W1082&lt;&gt;""),"Yes","No")</f>
        <v>No</v>
      </c>
      <c r="F1082" s="18" t="n">
        <f aca="false">Total!F1082</f>
        <v>859.4</v>
      </c>
      <c r="G1082" s="18" t="n">
        <f aca="false">Total!G1082</f>
        <v>983.5</v>
      </c>
      <c r="H1082" s="18" t="n">
        <f aca="false">Total!H1082</f>
        <v>-124.1</v>
      </c>
      <c r="I1082" s="18" t="n">
        <f aca="false">Total!I1082</f>
        <v>-28.4</v>
      </c>
      <c r="J1082" s="18" t="str">
        <f aca="false">IF($V1082="","",INDEX('Stock Exchange'!F$5:F$2450,$V1082))</f>
        <v/>
      </c>
      <c r="K1082" s="18" t="str">
        <f aca="false">IF($V1082="","",INDEX('Stock Exchange'!G$5:G$2450,$V1082))</f>
        <v/>
      </c>
      <c r="L1082" s="18" t="str">
        <f aca="false">IF($V1082="","",INDEX('Stock Exchange'!H$5:H$2450,$V1082))</f>
        <v/>
      </c>
      <c r="M1082" s="18" t="str">
        <f aca="false">IF($V1082="","",INDEX('Stock Exchange'!I$5:I$2450,$V1082))</f>
        <v/>
      </c>
      <c r="N1082" s="18" t="str">
        <f aca="false">IF($W1082="","",INDEX(Primary!F$5:F$2450,$W1082))</f>
        <v/>
      </c>
      <c r="O1082" s="18" t="str">
        <f aca="false">IF($W1082="","",INDEX(Primary!G$5:G$2450,$W1082))</f>
        <v/>
      </c>
      <c r="P1082" s="18" t="str">
        <f aca="false">IF($W1082="","",INDEX(Primary!H$5:H$2450,$W1082))</f>
        <v/>
      </c>
      <c r="Q1082" s="18" t="str">
        <f aca="false">IF($W1082="","",INDEX(Primary!I$5:I$2450,$W1082))</f>
        <v/>
      </c>
      <c r="R1082" s="19" t="str">
        <f aca="false">IF($E1082="Yes",L1082+P1082,"")</f>
        <v/>
      </c>
      <c r="S1082" s="19" t="str">
        <f aca="false">IF($E1082="Yes",H1082-R1082,"")</f>
        <v/>
      </c>
      <c r="T1082" s="6" t="str">
        <f aca="false">IF($E1082="Yes",IF(ROUND(ABS(S1082),2)&lt;=$T$2,"OK","CHECK"),"n/a")</f>
        <v>n/a</v>
      </c>
      <c r="U1082" s="20" t="n">
        <f aca="false">Total!J1082</f>
        <v>43.76</v>
      </c>
      <c r="V1082" s="17" t="str">
        <f aca="false">IFERROR(MATCH($A1082,'Stock Exchange'!$A$5:$A$2450,0),"")</f>
        <v/>
      </c>
      <c r="W1082" s="17" t="str">
        <f aca="false">IFERROR(MATCH($A1082,Primary!$A$5:$A$2450,0),"")</f>
        <v/>
      </c>
    </row>
    <row r="1083" customFormat="false" ht="15" hidden="false" customHeight="false" outlineLevel="0" collapsed="false">
      <c r="A1083" s="16" t="n">
        <f aca="false">Total!A1083</f>
        <v>38463</v>
      </c>
      <c r="B1083" s="17" t="n">
        <f aca="false">YEAR(A1083)</f>
        <v>2005</v>
      </c>
      <c r="C1083" s="17" t="n">
        <f aca="false">MONTH(A1083)</f>
        <v>4</v>
      </c>
      <c r="D1083" s="6" t="str">
        <f aca="false">IF(MONTH(A1083)&gt;=4,"FY "&amp;YEAR(A1083)&amp;"-"&amp;RIGHT(YEAR(A1083)+1,2),"FY "&amp;(YEAR(A1083)-1)&amp;"-"&amp;RIGHT(YEAR(A1083),2))</f>
        <v>FY 2005-06</v>
      </c>
      <c r="E1083" s="6" t="str">
        <f aca="false">IF(AND(V1083&lt;&gt;"",W1083&lt;&gt;""),"Yes","No")</f>
        <v>No</v>
      </c>
      <c r="F1083" s="18" t="n">
        <f aca="false">Total!F1083</f>
        <v>724.2</v>
      </c>
      <c r="G1083" s="18" t="n">
        <f aca="false">Total!G1083</f>
        <v>955.3</v>
      </c>
      <c r="H1083" s="18" t="n">
        <f aca="false">Total!H1083</f>
        <v>-231.2</v>
      </c>
      <c r="I1083" s="18" t="n">
        <f aca="false">Total!I1083</f>
        <v>-52.8</v>
      </c>
      <c r="J1083" s="18" t="str">
        <f aca="false">IF($V1083="","",INDEX('Stock Exchange'!F$5:F$2450,$V1083))</f>
        <v/>
      </c>
      <c r="K1083" s="18" t="str">
        <f aca="false">IF($V1083="","",INDEX('Stock Exchange'!G$5:G$2450,$V1083))</f>
        <v/>
      </c>
      <c r="L1083" s="18" t="str">
        <f aca="false">IF($V1083="","",INDEX('Stock Exchange'!H$5:H$2450,$V1083))</f>
        <v/>
      </c>
      <c r="M1083" s="18" t="str">
        <f aca="false">IF($V1083="","",INDEX('Stock Exchange'!I$5:I$2450,$V1083))</f>
        <v/>
      </c>
      <c r="N1083" s="18" t="str">
        <f aca="false">IF($W1083="","",INDEX(Primary!F$5:F$2450,$W1083))</f>
        <v/>
      </c>
      <c r="O1083" s="18" t="str">
        <f aca="false">IF($W1083="","",INDEX(Primary!G$5:G$2450,$W1083))</f>
        <v/>
      </c>
      <c r="P1083" s="18" t="str">
        <f aca="false">IF($W1083="","",INDEX(Primary!H$5:H$2450,$W1083))</f>
        <v/>
      </c>
      <c r="Q1083" s="18" t="str">
        <f aca="false">IF($W1083="","",INDEX(Primary!I$5:I$2450,$W1083))</f>
        <v/>
      </c>
      <c r="R1083" s="19" t="str">
        <f aca="false">IF($E1083="Yes",L1083+P1083,"")</f>
        <v/>
      </c>
      <c r="S1083" s="19" t="str">
        <f aca="false">IF($E1083="Yes",H1083-R1083,"")</f>
        <v/>
      </c>
      <c r="T1083" s="6" t="str">
        <f aca="false">IF($E1083="Yes",IF(ROUND(ABS(S1083),2)&lt;=$T$2,"OK","CHECK"),"n/a")</f>
        <v>n/a</v>
      </c>
      <c r="U1083" s="20" t="n">
        <f aca="false">Total!J1083</f>
        <v>43.76</v>
      </c>
      <c r="V1083" s="17" t="str">
        <f aca="false">IFERROR(MATCH($A1083,'Stock Exchange'!$A$5:$A$2450,0),"")</f>
        <v/>
      </c>
      <c r="W1083" s="17" t="str">
        <f aca="false">IFERROR(MATCH($A1083,Primary!$A$5:$A$2450,0),"")</f>
        <v/>
      </c>
    </row>
    <row r="1084" customFormat="false" ht="15" hidden="false" customHeight="false" outlineLevel="0" collapsed="false">
      <c r="A1084" s="16" t="n">
        <f aca="false">Total!A1084</f>
        <v>38464</v>
      </c>
      <c r="B1084" s="17" t="n">
        <f aca="false">YEAR(A1084)</f>
        <v>2005</v>
      </c>
      <c r="C1084" s="17" t="n">
        <f aca="false">MONTH(A1084)</f>
        <v>4</v>
      </c>
      <c r="D1084" s="6" t="str">
        <f aca="false">IF(MONTH(A1084)&gt;=4,"FY "&amp;YEAR(A1084)&amp;"-"&amp;RIGHT(YEAR(A1084)+1,2),"FY "&amp;(YEAR(A1084)-1)&amp;"-"&amp;RIGHT(YEAR(A1084),2))</f>
        <v>FY 2005-06</v>
      </c>
      <c r="E1084" s="6" t="str">
        <f aca="false">IF(AND(V1084&lt;&gt;"",W1084&lt;&gt;""),"Yes","No")</f>
        <v>No</v>
      </c>
      <c r="F1084" s="18" t="n">
        <f aca="false">Total!F1084</f>
        <v>790.2</v>
      </c>
      <c r="G1084" s="18" t="n">
        <f aca="false">Total!G1084</f>
        <v>813</v>
      </c>
      <c r="H1084" s="18" t="n">
        <f aca="false">Total!H1084</f>
        <v>-22.8</v>
      </c>
      <c r="I1084" s="18" t="n">
        <f aca="false">Total!I1084</f>
        <v>-5.2</v>
      </c>
      <c r="J1084" s="18" t="str">
        <f aca="false">IF($V1084="","",INDEX('Stock Exchange'!F$5:F$2450,$V1084))</f>
        <v/>
      </c>
      <c r="K1084" s="18" t="str">
        <f aca="false">IF($V1084="","",INDEX('Stock Exchange'!G$5:G$2450,$V1084))</f>
        <v/>
      </c>
      <c r="L1084" s="18" t="str">
        <f aca="false">IF($V1084="","",INDEX('Stock Exchange'!H$5:H$2450,$V1084))</f>
        <v/>
      </c>
      <c r="M1084" s="18" t="str">
        <f aca="false">IF($V1084="","",INDEX('Stock Exchange'!I$5:I$2450,$V1084))</f>
        <v/>
      </c>
      <c r="N1084" s="18" t="str">
        <f aca="false">IF($W1084="","",INDEX(Primary!F$5:F$2450,$W1084))</f>
        <v/>
      </c>
      <c r="O1084" s="18" t="str">
        <f aca="false">IF($W1084="","",INDEX(Primary!G$5:G$2450,$W1084))</f>
        <v/>
      </c>
      <c r="P1084" s="18" t="str">
        <f aca="false">IF($W1084="","",INDEX(Primary!H$5:H$2450,$W1084))</f>
        <v/>
      </c>
      <c r="Q1084" s="18" t="str">
        <f aca="false">IF($W1084="","",INDEX(Primary!I$5:I$2450,$W1084))</f>
        <v/>
      </c>
      <c r="R1084" s="19" t="str">
        <f aca="false">IF($E1084="Yes",L1084+P1084,"")</f>
        <v/>
      </c>
      <c r="S1084" s="19" t="str">
        <f aca="false">IF($E1084="Yes",H1084-R1084,"")</f>
        <v/>
      </c>
      <c r="T1084" s="6" t="str">
        <f aca="false">IF($E1084="Yes",IF(ROUND(ABS(S1084),2)&lt;=$T$2,"OK","CHECK"),"n/a")</f>
        <v>n/a</v>
      </c>
      <c r="U1084" s="20" t="n">
        <f aca="false">Total!J1084</f>
        <v>43.76</v>
      </c>
      <c r="V1084" s="17" t="str">
        <f aca="false">IFERROR(MATCH($A1084,'Stock Exchange'!$A$5:$A$2450,0),"")</f>
        <v/>
      </c>
      <c r="W1084" s="17" t="str">
        <f aca="false">IFERROR(MATCH($A1084,Primary!$A$5:$A$2450,0),"")</f>
        <v/>
      </c>
    </row>
    <row r="1085" customFormat="false" ht="15" hidden="false" customHeight="false" outlineLevel="0" collapsed="false">
      <c r="A1085" s="16" t="n">
        <f aca="false">Total!A1085</f>
        <v>38467</v>
      </c>
      <c r="B1085" s="17" t="n">
        <f aca="false">YEAR(A1085)</f>
        <v>2005</v>
      </c>
      <c r="C1085" s="17" t="n">
        <f aca="false">MONTH(A1085)</f>
        <v>4</v>
      </c>
      <c r="D1085" s="6" t="str">
        <f aca="false">IF(MONTH(A1085)&gt;=4,"FY "&amp;YEAR(A1085)&amp;"-"&amp;RIGHT(YEAR(A1085)+1,2),"FY "&amp;(YEAR(A1085)-1)&amp;"-"&amp;RIGHT(YEAR(A1085),2))</f>
        <v>FY 2005-06</v>
      </c>
      <c r="E1085" s="6" t="str">
        <f aca="false">IF(AND(V1085&lt;&gt;"",W1085&lt;&gt;""),"Yes","No")</f>
        <v>No</v>
      </c>
      <c r="F1085" s="18" t="n">
        <f aca="false">Total!F1085</f>
        <v>980.2</v>
      </c>
      <c r="G1085" s="18" t="n">
        <f aca="false">Total!G1085</f>
        <v>696.2</v>
      </c>
      <c r="H1085" s="18" t="n">
        <f aca="false">Total!H1085</f>
        <v>283.9</v>
      </c>
      <c r="I1085" s="18" t="n">
        <f aca="false">Total!I1085</f>
        <v>64.9</v>
      </c>
      <c r="J1085" s="18" t="str">
        <f aca="false">IF($V1085="","",INDEX('Stock Exchange'!F$5:F$2450,$V1085))</f>
        <v/>
      </c>
      <c r="K1085" s="18" t="str">
        <f aca="false">IF($V1085="","",INDEX('Stock Exchange'!G$5:G$2450,$V1085))</f>
        <v/>
      </c>
      <c r="L1085" s="18" t="str">
        <f aca="false">IF($V1085="","",INDEX('Stock Exchange'!H$5:H$2450,$V1085))</f>
        <v/>
      </c>
      <c r="M1085" s="18" t="str">
        <f aca="false">IF($V1085="","",INDEX('Stock Exchange'!I$5:I$2450,$V1085))</f>
        <v/>
      </c>
      <c r="N1085" s="18" t="str">
        <f aca="false">IF($W1085="","",INDEX(Primary!F$5:F$2450,$W1085))</f>
        <v/>
      </c>
      <c r="O1085" s="18" t="str">
        <f aca="false">IF($W1085="","",INDEX(Primary!G$5:G$2450,$W1085))</f>
        <v/>
      </c>
      <c r="P1085" s="18" t="str">
        <f aca="false">IF($W1085="","",INDEX(Primary!H$5:H$2450,$W1085))</f>
        <v/>
      </c>
      <c r="Q1085" s="18" t="str">
        <f aca="false">IF($W1085="","",INDEX(Primary!I$5:I$2450,$W1085))</f>
        <v/>
      </c>
      <c r="R1085" s="19" t="str">
        <f aca="false">IF($E1085="Yes",L1085+P1085,"")</f>
        <v/>
      </c>
      <c r="S1085" s="19" t="str">
        <f aca="false">IF($E1085="Yes",H1085-R1085,"")</f>
        <v/>
      </c>
      <c r="T1085" s="6" t="str">
        <f aca="false">IF($E1085="Yes",IF(ROUND(ABS(S1085),2)&lt;=$T$2,"OK","CHECK"),"n/a")</f>
        <v>n/a</v>
      </c>
      <c r="U1085" s="20" t="n">
        <f aca="false">Total!J1085</f>
        <v>43.75</v>
      </c>
      <c r="V1085" s="17" t="str">
        <f aca="false">IFERROR(MATCH($A1085,'Stock Exchange'!$A$5:$A$2450,0),"")</f>
        <v/>
      </c>
      <c r="W1085" s="17" t="str">
        <f aca="false">IFERROR(MATCH($A1085,Primary!$A$5:$A$2450,0),"")</f>
        <v/>
      </c>
    </row>
    <row r="1086" customFormat="false" ht="15" hidden="false" customHeight="false" outlineLevel="0" collapsed="false">
      <c r="A1086" s="16" t="n">
        <f aca="false">Total!A1086</f>
        <v>38468</v>
      </c>
      <c r="B1086" s="17" t="n">
        <f aca="false">YEAR(A1086)</f>
        <v>2005</v>
      </c>
      <c r="C1086" s="17" t="n">
        <f aca="false">MONTH(A1086)</f>
        <v>4</v>
      </c>
      <c r="D1086" s="6" t="str">
        <f aca="false">IF(MONTH(A1086)&gt;=4,"FY "&amp;YEAR(A1086)&amp;"-"&amp;RIGHT(YEAR(A1086)+1,2),"FY "&amp;(YEAR(A1086)-1)&amp;"-"&amp;RIGHT(YEAR(A1086),2))</f>
        <v>FY 2005-06</v>
      </c>
      <c r="E1086" s="6" t="str">
        <f aca="false">IF(AND(V1086&lt;&gt;"",W1086&lt;&gt;""),"Yes","No")</f>
        <v>No</v>
      </c>
      <c r="F1086" s="18" t="n">
        <f aca="false">Total!F1086</f>
        <v>688.1</v>
      </c>
      <c r="G1086" s="18" t="n">
        <f aca="false">Total!G1086</f>
        <v>675.2</v>
      </c>
      <c r="H1086" s="18" t="n">
        <f aca="false">Total!H1086</f>
        <v>12.9</v>
      </c>
      <c r="I1086" s="18" t="n">
        <f aca="false">Total!I1086</f>
        <v>3</v>
      </c>
      <c r="J1086" s="18" t="str">
        <f aca="false">IF($V1086="","",INDEX('Stock Exchange'!F$5:F$2450,$V1086))</f>
        <v/>
      </c>
      <c r="K1086" s="18" t="str">
        <f aca="false">IF($V1086="","",INDEX('Stock Exchange'!G$5:G$2450,$V1086))</f>
        <v/>
      </c>
      <c r="L1086" s="18" t="str">
        <f aca="false">IF($V1086="","",INDEX('Stock Exchange'!H$5:H$2450,$V1086))</f>
        <v/>
      </c>
      <c r="M1086" s="18" t="str">
        <f aca="false">IF($V1086="","",INDEX('Stock Exchange'!I$5:I$2450,$V1086))</f>
        <v/>
      </c>
      <c r="N1086" s="18" t="str">
        <f aca="false">IF($W1086="","",INDEX(Primary!F$5:F$2450,$W1086))</f>
        <v/>
      </c>
      <c r="O1086" s="18" t="str">
        <f aca="false">IF($W1086="","",INDEX(Primary!G$5:G$2450,$W1086))</f>
        <v/>
      </c>
      <c r="P1086" s="18" t="str">
        <f aca="false">IF($W1086="","",INDEX(Primary!H$5:H$2450,$W1086))</f>
        <v/>
      </c>
      <c r="Q1086" s="18" t="str">
        <f aca="false">IF($W1086="","",INDEX(Primary!I$5:I$2450,$W1086))</f>
        <v/>
      </c>
      <c r="R1086" s="19" t="str">
        <f aca="false">IF($E1086="Yes",L1086+P1086,"")</f>
        <v/>
      </c>
      <c r="S1086" s="19" t="str">
        <f aca="false">IF($E1086="Yes",H1086-R1086,"")</f>
        <v/>
      </c>
      <c r="T1086" s="6" t="str">
        <f aca="false">IF($E1086="Yes",IF(ROUND(ABS(S1086),2)&lt;=$T$2,"OK","CHECK"),"n/a")</f>
        <v>n/a</v>
      </c>
      <c r="U1086" s="20" t="n">
        <f aca="false">Total!J1086</f>
        <v>43.71</v>
      </c>
      <c r="V1086" s="17" t="str">
        <f aca="false">IFERROR(MATCH($A1086,'Stock Exchange'!$A$5:$A$2450,0),"")</f>
        <v/>
      </c>
      <c r="W1086" s="17" t="str">
        <f aca="false">IFERROR(MATCH($A1086,Primary!$A$5:$A$2450,0),"")</f>
        <v/>
      </c>
    </row>
    <row r="1087" customFormat="false" ht="15" hidden="false" customHeight="false" outlineLevel="0" collapsed="false">
      <c r="A1087" s="16" t="n">
        <f aca="false">Total!A1087</f>
        <v>38469</v>
      </c>
      <c r="B1087" s="17" t="n">
        <f aca="false">YEAR(A1087)</f>
        <v>2005</v>
      </c>
      <c r="C1087" s="17" t="n">
        <f aca="false">MONTH(A1087)</f>
        <v>4</v>
      </c>
      <c r="D1087" s="6" t="str">
        <f aca="false">IF(MONTH(A1087)&gt;=4,"FY "&amp;YEAR(A1087)&amp;"-"&amp;RIGHT(YEAR(A1087)+1,2),"FY "&amp;(YEAR(A1087)-1)&amp;"-"&amp;RIGHT(YEAR(A1087),2))</f>
        <v>FY 2005-06</v>
      </c>
      <c r="E1087" s="6" t="str">
        <f aca="false">IF(AND(V1087&lt;&gt;"",W1087&lt;&gt;""),"Yes","No")</f>
        <v>No</v>
      </c>
      <c r="F1087" s="18" t="n">
        <f aca="false">Total!F1087</f>
        <v>614.5</v>
      </c>
      <c r="G1087" s="18" t="n">
        <f aca="false">Total!G1087</f>
        <v>670</v>
      </c>
      <c r="H1087" s="18" t="n">
        <f aca="false">Total!H1087</f>
        <v>-55.5</v>
      </c>
      <c r="I1087" s="18" t="n">
        <f aca="false">Total!I1087</f>
        <v>-12.7</v>
      </c>
      <c r="J1087" s="18" t="str">
        <f aca="false">IF($V1087="","",INDEX('Stock Exchange'!F$5:F$2450,$V1087))</f>
        <v/>
      </c>
      <c r="K1087" s="18" t="str">
        <f aca="false">IF($V1087="","",INDEX('Stock Exchange'!G$5:G$2450,$V1087))</f>
        <v/>
      </c>
      <c r="L1087" s="18" t="str">
        <f aca="false">IF($V1087="","",INDEX('Stock Exchange'!H$5:H$2450,$V1087))</f>
        <v/>
      </c>
      <c r="M1087" s="18" t="str">
        <f aca="false">IF($V1087="","",INDEX('Stock Exchange'!I$5:I$2450,$V1087))</f>
        <v/>
      </c>
      <c r="N1087" s="18" t="str">
        <f aca="false">IF($W1087="","",INDEX(Primary!F$5:F$2450,$W1087))</f>
        <v/>
      </c>
      <c r="O1087" s="18" t="str">
        <f aca="false">IF($W1087="","",INDEX(Primary!G$5:G$2450,$W1087))</f>
        <v/>
      </c>
      <c r="P1087" s="18" t="str">
        <f aca="false">IF($W1087="","",INDEX(Primary!H$5:H$2450,$W1087))</f>
        <v/>
      </c>
      <c r="Q1087" s="18" t="str">
        <f aca="false">IF($W1087="","",INDEX(Primary!I$5:I$2450,$W1087))</f>
        <v/>
      </c>
      <c r="R1087" s="19" t="str">
        <f aca="false">IF($E1087="Yes",L1087+P1087,"")</f>
        <v/>
      </c>
      <c r="S1087" s="19" t="str">
        <f aca="false">IF($E1087="Yes",H1087-R1087,"")</f>
        <v/>
      </c>
      <c r="T1087" s="6" t="str">
        <f aca="false">IF($E1087="Yes",IF(ROUND(ABS(S1087),2)&lt;=$T$2,"OK","CHECK"),"n/a")</f>
        <v>n/a</v>
      </c>
      <c r="U1087" s="20" t="n">
        <f aca="false">Total!J1087</f>
        <v>43.69</v>
      </c>
      <c r="V1087" s="17" t="str">
        <f aca="false">IFERROR(MATCH($A1087,'Stock Exchange'!$A$5:$A$2450,0),"")</f>
        <v/>
      </c>
      <c r="W1087" s="17" t="str">
        <f aca="false">IFERROR(MATCH($A1087,Primary!$A$5:$A$2450,0),"")</f>
        <v/>
      </c>
    </row>
    <row r="1088" customFormat="false" ht="15" hidden="false" customHeight="false" outlineLevel="0" collapsed="false">
      <c r="A1088" s="16" t="n">
        <f aca="false">Total!A1088</f>
        <v>38470</v>
      </c>
      <c r="B1088" s="17" t="n">
        <f aca="false">YEAR(A1088)</f>
        <v>2005</v>
      </c>
      <c r="C1088" s="17" t="n">
        <f aca="false">MONTH(A1088)</f>
        <v>4</v>
      </c>
      <c r="D1088" s="6" t="str">
        <f aca="false">IF(MONTH(A1088)&gt;=4,"FY "&amp;YEAR(A1088)&amp;"-"&amp;RIGHT(YEAR(A1088)+1,2),"FY "&amp;(YEAR(A1088)-1)&amp;"-"&amp;RIGHT(YEAR(A1088),2))</f>
        <v>FY 2005-06</v>
      </c>
      <c r="E1088" s="6" t="str">
        <f aca="false">IF(AND(V1088&lt;&gt;"",W1088&lt;&gt;""),"Yes","No")</f>
        <v>No</v>
      </c>
      <c r="F1088" s="18" t="n">
        <f aca="false">Total!F1088</f>
        <v>844.9</v>
      </c>
      <c r="G1088" s="18" t="n">
        <f aca="false">Total!G1088</f>
        <v>978.8</v>
      </c>
      <c r="H1088" s="18" t="n">
        <f aca="false">Total!H1088</f>
        <v>-133.9</v>
      </c>
      <c r="I1088" s="18" t="n">
        <f aca="false">Total!I1088</f>
        <v>-30.6</v>
      </c>
      <c r="J1088" s="18" t="str">
        <f aca="false">IF($V1088="","",INDEX('Stock Exchange'!F$5:F$2450,$V1088))</f>
        <v/>
      </c>
      <c r="K1088" s="18" t="str">
        <f aca="false">IF($V1088="","",INDEX('Stock Exchange'!G$5:G$2450,$V1088))</f>
        <v/>
      </c>
      <c r="L1088" s="18" t="str">
        <f aca="false">IF($V1088="","",INDEX('Stock Exchange'!H$5:H$2450,$V1088))</f>
        <v/>
      </c>
      <c r="M1088" s="18" t="str">
        <f aca="false">IF($V1088="","",INDEX('Stock Exchange'!I$5:I$2450,$V1088))</f>
        <v/>
      </c>
      <c r="N1088" s="18" t="str">
        <f aca="false">IF($W1088="","",INDEX(Primary!F$5:F$2450,$W1088))</f>
        <v/>
      </c>
      <c r="O1088" s="18" t="str">
        <f aca="false">IF($W1088="","",INDEX(Primary!G$5:G$2450,$W1088))</f>
        <v/>
      </c>
      <c r="P1088" s="18" t="str">
        <f aca="false">IF($W1088="","",INDEX(Primary!H$5:H$2450,$W1088))</f>
        <v/>
      </c>
      <c r="Q1088" s="18" t="str">
        <f aca="false">IF($W1088="","",INDEX(Primary!I$5:I$2450,$W1088))</f>
        <v/>
      </c>
      <c r="R1088" s="19" t="str">
        <f aca="false">IF($E1088="Yes",L1088+P1088,"")</f>
        <v/>
      </c>
      <c r="S1088" s="19" t="str">
        <f aca="false">IF($E1088="Yes",H1088-R1088,"")</f>
        <v/>
      </c>
      <c r="T1088" s="6" t="str">
        <f aca="false">IF($E1088="Yes",IF(ROUND(ABS(S1088),2)&lt;=$T$2,"OK","CHECK"),"n/a")</f>
        <v>n/a</v>
      </c>
      <c r="U1088" s="20" t="n">
        <f aca="false">Total!J1088</f>
        <v>43.71</v>
      </c>
      <c r="V1088" s="17" t="str">
        <f aca="false">IFERROR(MATCH($A1088,'Stock Exchange'!$A$5:$A$2450,0),"")</f>
        <v/>
      </c>
      <c r="W1088" s="17" t="str">
        <f aca="false">IFERROR(MATCH($A1088,Primary!$A$5:$A$2450,0),"")</f>
        <v/>
      </c>
    </row>
    <row r="1089" customFormat="false" ht="15" hidden="false" customHeight="false" outlineLevel="0" collapsed="false">
      <c r="A1089" s="16" t="n">
        <f aca="false">Total!A1089</f>
        <v>38471</v>
      </c>
      <c r="B1089" s="17" t="n">
        <f aca="false">YEAR(A1089)</f>
        <v>2005</v>
      </c>
      <c r="C1089" s="17" t="n">
        <f aca="false">MONTH(A1089)</f>
        <v>4</v>
      </c>
      <c r="D1089" s="6" t="str">
        <f aca="false">IF(MONTH(A1089)&gt;=4,"FY "&amp;YEAR(A1089)&amp;"-"&amp;RIGHT(YEAR(A1089)+1,2),"FY "&amp;(YEAR(A1089)-1)&amp;"-"&amp;RIGHT(YEAR(A1089),2))</f>
        <v>FY 2005-06</v>
      </c>
      <c r="E1089" s="6" t="str">
        <f aca="false">IF(AND(V1089&lt;&gt;"",W1089&lt;&gt;""),"Yes","No")</f>
        <v>No</v>
      </c>
      <c r="F1089" s="18" t="n">
        <f aca="false">Total!F1089</f>
        <v>936.2</v>
      </c>
      <c r="G1089" s="18" t="n">
        <f aca="false">Total!G1089</f>
        <v>1261.5</v>
      </c>
      <c r="H1089" s="18" t="n">
        <f aca="false">Total!H1089</f>
        <v>-325.2</v>
      </c>
      <c r="I1089" s="18" t="n">
        <f aca="false">Total!I1089</f>
        <v>-74.4</v>
      </c>
      <c r="J1089" s="18" t="str">
        <f aca="false">IF($V1089="","",INDEX('Stock Exchange'!F$5:F$2450,$V1089))</f>
        <v/>
      </c>
      <c r="K1089" s="18" t="str">
        <f aca="false">IF($V1089="","",INDEX('Stock Exchange'!G$5:G$2450,$V1089))</f>
        <v/>
      </c>
      <c r="L1089" s="18" t="str">
        <f aca="false">IF($V1089="","",INDEX('Stock Exchange'!H$5:H$2450,$V1089))</f>
        <v/>
      </c>
      <c r="M1089" s="18" t="str">
        <f aca="false">IF($V1089="","",INDEX('Stock Exchange'!I$5:I$2450,$V1089))</f>
        <v/>
      </c>
      <c r="N1089" s="18" t="str">
        <f aca="false">IF($W1089="","",INDEX(Primary!F$5:F$2450,$W1089))</f>
        <v/>
      </c>
      <c r="O1089" s="18" t="str">
        <f aca="false">IF($W1089="","",INDEX(Primary!G$5:G$2450,$W1089))</f>
        <v/>
      </c>
      <c r="P1089" s="18" t="str">
        <f aca="false">IF($W1089="","",INDEX(Primary!H$5:H$2450,$W1089))</f>
        <v/>
      </c>
      <c r="Q1089" s="18" t="str">
        <f aca="false">IF($W1089="","",INDEX(Primary!I$5:I$2450,$W1089))</f>
        <v/>
      </c>
      <c r="R1089" s="19" t="str">
        <f aca="false">IF($E1089="Yes",L1089+P1089,"")</f>
        <v/>
      </c>
      <c r="S1089" s="19" t="str">
        <f aca="false">IF($E1089="Yes",H1089-R1089,"")</f>
        <v/>
      </c>
      <c r="T1089" s="6" t="str">
        <f aca="false">IF($E1089="Yes",IF(ROUND(ABS(S1089),2)&lt;=$T$2,"OK","CHECK"),"n/a")</f>
        <v>n/a</v>
      </c>
      <c r="U1089" s="20" t="n">
        <f aca="false">Total!J1089</f>
        <v>43.71</v>
      </c>
      <c r="V1089" s="17" t="str">
        <f aca="false">IFERROR(MATCH($A1089,'Stock Exchange'!$A$5:$A$2450,0),"")</f>
        <v/>
      </c>
      <c r="W1089" s="17" t="str">
        <f aca="false">IFERROR(MATCH($A1089,Primary!$A$5:$A$2450,0),"")</f>
        <v/>
      </c>
    </row>
    <row r="1090" customFormat="false" ht="15" hidden="false" customHeight="false" outlineLevel="0" collapsed="false">
      <c r="A1090" s="16" t="n">
        <f aca="false">Total!A1090</f>
        <v>38474</v>
      </c>
      <c r="B1090" s="17" t="n">
        <f aca="false">YEAR(A1090)</f>
        <v>2005</v>
      </c>
      <c r="C1090" s="17" t="n">
        <f aca="false">MONTH(A1090)</f>
        <v>5</v>
      </c>
      <c r="D1090" s="6" t="str">
        <f aca="false">IF(MONTH(A1090)&gt;=4,"FY "&amp;YEAR(A1090)&amp;"-"&amp;RIGHT(YEAR(A1090)+1,2),"FY "&amp;(YEAR(A1090)-1)&amp;"-"&amp;RIGHT(YEAR(A1090),2))</f>
        <v>FY 2005-06</v>
      </c>
      <c r="E1090" s="6" t="str">
        <f aca="false">IF(AND(V1090&lt;&gt;"",W1090&lt;&gt;""),"Yes","No")</f>
        <v>No</v>
      </c>
      <c r="F1090" s="18" t="n">
        <f aca="false">Total!F1090</f>
        <v>699.7</v>
      </c>
      <c r="G1090" s="18" t="n">
        <f aca="false">Total!G1090</f>
        <v>734</v>
      </c>
      <c r="H1090" s="18" t="n">
        <f aca="false">Total!H1090</f>
        <v>-34.3</v>
      </c>
      <c r="I1090" s="18" t="n">
        <f aca="false">Total!I1090</f>
        <v>-7.9</v>
      </c>
      <c r="J1090" s="18" t="str">
        <f aca="false">IF($V1090="","",INDEX('Stock Exchange'!F$5:F$2450,$V1090))</f>
        <v/>
      </c>
      <c r="K1090" s="18" t="str">
        <f aca="false">IF($V1090="","",INDEX('Stock Exchange'!G$5:G$2450,$V1090))</f>
        <v/>
      </c>
      <c r="L1090" s="18" t="str">
        <f aca="false">IF($V1090="","",INDEX('Stock Exchange'!H$5:H$2450,$V1090))</f>
        <v/>
      </c>
      <c r="M1090" s="18" t="str">
        <f aca="false">IF($V1090="","",INDEX('Stock Exchange'!I$5:I$2450,$V1090))</f>
        <v/>
      </c>
      <c r="N1090" s="18" t="str">
        <f aca="false">IF($W1090="","",INDEX(Primary!F$5:F$2450,$W1090))</f>
        <v/>
      </c>
      <c r="O1090" s="18" t="str">
        <f aca="false">IF($W1090="","",INDEX(Primary!G$5:G$2450,$W1090))</f>
        <v/>
      </c>
      <c r="P1090" s="18" t="str">
        <f aca="false">IF($W1090="","",INDEX(Primary!H$5:H$2450,$W1090))</f>
        <v/>
      </c>
      <c r="Q1090" s="18" t="str">
        <f aca="false">IF($W1090="","",INDEX(Primary!I$5:I$2450,$W1090))</f>
        <v/>
      </c>
      <c r="R1090" s="19" t="str">
        <f aca="false">IF($E1090="Yes",L1090+P1090,"")</f>
        <v/>
      </c>
      <c r="S1090" s="19" t="str">
        <f aca="false">IF($E1090="Yes",H1090-R1090,"")</f>
        <v/>
      </c>
      <c r="T1090" s="6" t="str">
        <f aca="false">IF($E1090="Yes",IF(ROUND(ABS(S1090),2)&lt;=$T$2,"OK","CHECK"),"n/a")</f>
        <v>n/a</v>
      </c>
      <c r="U1090" s="20" t="n">
        <f aca="false">Total!J1090</f>
        <v>43.65</v>
      </c>
      <c r="V1090" s="17" t="str">
        <f aca="false">IFERROR(MATCH($A1090,'Stock Exchange'!$A$5:$A$2450,0),"")</f>
        <v/>
      </c>
      <c r="W1090" s="17" t="str">
        <f aca="false">IFERROR(MATCH($A1090,Primary!$A$5:$A$2450,0),"")</f>
        <v/>
      </c>
    </row>
    <row r="1091" customFormat="false" ht="15" hidden="false" customHeight="false" outlineLevel="0" collapsed="false">
      <c r="A1091" s="16" t="n">
        <f aca="false">Total!A1091</f>
        <v>38475</v>
      </c>
      <c r="B1091" s="17" t="n">
        <f aca="false">YEAR(A1091)</f>
        <v>2005</v>
      </c>
      <c r="C1091" s="17" t="n">
        <f aca="false">MONTH(A1091)</f>
        <v>5</v>
      </c>
      <c r="D1091" s="6" t="str">
        <f aca="false">IF(MONTH(A1091)&gt;=4,"FY "&amp;YEAR(A1091)&amp;"-"&amp;RIGHT(YEAR(A1091)+1,2),"FY "&amp;(YEAR(A1091)-1)&amp;"-"&amp;RIGHT(YEAR(A1091),2))</f>
        <v>FY 2005-06</v>
      </c>
      <c r="E1091" s="6" t="str">
        <f aca="false">IF(AND(V1091&lt;&gt;"",W1091&lt;&gt;""),"Yes","No")</f>
        <v>No</v>
      </c>
      <c r="F1091" s="18" t="n">
        <f aca="false">Total!F1091</f>
        <v>402.9</v>
      </c>
      <c r="G1091" s="18" t="n">
        <f aca="false">Total!G1091</f>
        <v>418.9</v>
      </c>
      <c r="H1091" s="18" t="n">
        <f aca="false">Total!H1091</f>
        <v>-16</v>
      </c>
      <c r="I1091" s="18" t="n">
        <f aca="false">Total!I1091</f>
        <v>-3.7</v>
      </c>
      <c r="J1091" s="18" t="str">
        <f aca="false">IF($V1091="","",INDEX('Stock Exchange'!F$5:F$2450,$V1091))</f>
        <v/>
      </c>
      <c r="K1091" s="18" t="str">
        <f aca="false">IF($V1091="","",INDEX('Stock Exchange'!G$5:G$2450,$V1091))</f>
        <v/>
      </c>
      <c r="L1091" s="18" t="str">
        <f aca="false">IF($V1091="","",INDEX('Stock Exchange'!H$5:H$2450,$V1091))</f>
        <v/>
      </c>
      <c r="M1091" s="18" t="str">
        <f aca="false">IF($V1091="","",INDEX('Stock Exchange'!I$5:I$2450,$V1091))</f>
        <v/>
      </c>
      <c r="N1091" s="18" t="str">
        <f aca="false">IF($W1091="","",INDEX(Primary!F$5:F$2450,$W1091))</f>
        <v/>
      </c>
      <c r="O1091" s="18" t="str">
        <f aca="false">IF($W1091="","",INDEX(Primary!G$5:G$2450,$W1091))</f>
        <v/>
      </c>
      <c r="P1091" s="18" t="str">
        <f aca="false">IF($W1091="","",INDEX(Primary!H$5:H$2450,$W1091))</f>
        <v/>
      </c>
      <c r="Q1091" s="18" t="str">
        <f aca="false">IF($W1091="","",INDEX(Primary!I$5:I$2450,$W1091))</f>
        <v/>
      </c>
      <c r="R1091" s="19" t="str">
        <f aca="false">IF($E1091="Yes",L1091+P1091,"")</f>
        <v/>
      </c>
      <c r="S1091" s="19" t="str">
        <f aca="false">IF($E1091="Yes",H1091-R1091,"")</f>
        <v/>
      </c>
      <c r="T1091" s="6" t="str">
        <f aca="false">IF($E1091="Yes",IF(ROUND(ABS(S1091),2)&lt;=$T$2,"OK","CHECK"),"n/a")</f>
        <v>n/a</v>
      </c>
      <c r="U1091" s="20" t="n">
        <f aca="false">Total!J1091</f>
        <v>43.57</v>
      </c>
      <c r="V1091" s="17" t="str">
        <f aca="false">IFERROR(MATCH($A1091,'Stock Exchange'!$A$5:$A$2450,0),"")</f>
        <v/>
      </c>
      <c r="W1091" s="17" t="str">
        <f aca="false">IFERROR(MATCH($A1091,Primary!$A$5:$A$2450,0),"")</f>
        <v/>
      </c>
    </row>
    <row r="1092" customFormat="false" ht="15" hidden="false" customHeight="false" outlineLevel="0" collapsed="false">
      <c r="A1092" s="16" t="n">
        <f aca="false">Total!A1092</f>
        <v>38476</v>
      </c>
      <c r="B1092" s="17" t="n">
        <f aca="false">YEAR(A1092)</f>
        <v>2005</v>
      </c>
      <c r="C1092" s="17" t="n">
        <f aca="false">MONTH(A1092)</f>
        <v>5</v>
      </c>
      <c r="D1092" s="6" t="str">
        <f aca="false">IF(MONTH(A1092)&gt;=4,"FY "&amp;YEAR(A1092)&amp;"-"&amp;RIGHT(YEAR(A1092)+1,2),"FY "&amp;(YEAR(A1092)-1)&amp;"-"&amp;RIGHT(YEAR(A1092),2))</f>
        <v>FY 2005-06</v>
      </c>
      <c r="E1092" s="6" t="str">
        <f aca="false">IF(AND(V1092&lt;&gt;"",W1092&lt;&gt;""),"Yes","No")</f>
        <v>No</v>
      </c>
      <c r="F1092" s="18" t="n">
        <f aca="false">Total!F1092</f>
        <v>505.1</v>
      </c>
      <c r="G1092" s="18" t="n">
        <f aca="false">Total!G1092</f>
        <v>474.9</v>
      </c>
      <c r="H1092" s="18" t="n">
        <f aca="false">Total!H1092</f>
        <v>30.2</v>
      </c>
      <c r="I1092" s="18" t="n">
        <f aca="false">Total!I1092</f>
        <v>6.9</v>
      </c>
      <c r="J1092" s="18" t="str">
        <f aca="false">IF($V1092="","",INDEX('Stock Exchange'!F$5:F$2450,$V1092))</f>
        <v/>
      </c>
      <c r="K1092" s="18" t="str">
        <f aca="false">IF($V1092="","",INDEX('Stock Exchange'!G$5:G$2450,$V1092))</f>
        <v/>
      </c>
      <c r="L1092" s="18" t="str">
        <f aca="false">IF($V1092="","",INDEX('Stock Exchange'!H$5:H$2450,$V1092))</f>
        <v/>
      </c>
      <c r="M1092" s="18" t="str">
        <f aca="false">IF($V1092="","",INDEX('Stock Exchange'!I$5:I$2450,$V1092))</f>
        <v/>
      </c>
      <c r="N1092" s="18" t="str">
        <f aca="false">IF($W1092="","",INDEX(Primary!F$5:F$2450,$W1092))</f>
        <v/>
      </c>
      <c r="O1092" s="18" t="str">
        <f aca="false">IF($W1092="","",INDEX(Primary!G$5:G$2450,$W1092))</f>
        <v/>
      </c>
      <c r="P1092" s="18" t="str">
        <f aca="false">IF($W1092="","",INDEX(Primary!H$5:H$2450,$W1092))</f>
        <v/>
      </c>
      <c r="Q1092" s="18" t="str">
        <f aca="false">IF($W1092="","",INDEX(Primary!I$5:I$2450,$W1092))</f>
        <v/>
      </c>
      <c r="R1092" s="19" t="str">
        <f aca="false">IF($E1092="Yes",L1092+P1092,"")</f>
        <v/>
      </c>
      <c r="S1092" s="19" t="str">
        <f aca="false">IF($E1092="Yes",H1092-R1092,"")</f>
        <v/>
      </c>
      <c r="T1092" s="6" t="str">
        <f aca="false">IF($E1092="Yes",IF(ROUND(ABS(S1092),2)&lt;=$T$2,"OK","CHECK"),"n/a")</f>
        <v>n/a</v>
      </c>
      <c r="U1092" s="20" t="n">
        <f aca="false">Total!J1092</f>
        <v>43.6</v>
      </c>
      <c r="V1092" s="17" t="str">
        <f aca="false">IFERROR(MATCH($A1092,'Stock Exchange'!$A$5:$A$2450,0),"")</f>
        <v/>
      </c>
      <c r="W1092" s="17" t="str">
        <f aca="false">IFERROR(MATCH($A1092,Primary!$A$5:$A$2450,0),"")</f>
        <v/>
      </c>
    </row>
    <row r="1093" customFormat="false" ht="15" hidden="false" customHeight="false" outlineLevel="0" collapsed="false">
      <c r="A1093" s="16" t="n">
        <f aca="false">Total!A1093</f>
        <v>38477</v>
      </c>
      <c r="B1093" s="17" t="n">
        <f aca="false">YEAR(A1093)</f>
        <v>2005</v>
      </c>
      <c r="C1093" s="17" t="n">
        <f aca="false">MONTH(A1093)</f>
        <v>5</v>
      </c>
      <c r="D1093" s="6" t="str">
        <f aca="false">IF(MONTH(A1093)&gt;=4,"FY "&amp;YEAR(A1093)&amp;"-"&amp;RIGHT(YEAR(A1093)+1,2),"FY "&amp;(YEAR(A1093)-1)&amp;"-"&amp;RIGHT(YEAR(A1093),2))</f>
        <v>FY 2005-06</v>
      </c>
      <c r="E1093" s="6" t="str">
        <f aca="false">IF(AND(V1093&lt;&gt;"",W1093&lt;&gt;""),"Yes","No")</f>
        <v>No</v>
      </c>
      <c r="F1093" s="18" t="n">
        <f aca="false">Total!F1093</f>
        <v>469.7</v>
      </c>
      <c r="G1093" s="18" t="n">
        <f aca="false">Total!G1093</f>
        <v>537.4</v>
      </c>
      <c r="H1093" s="18" t="n">
        <f aca="false">Total!H1093</f>
        <v>-67.6</v>
      </c>
      <c r="I1093" s="18" t="n">
        <f aca="false">Total!I1093</f>
        <v>-15.5</v>
      </c>
      <c r="J1093" s="18" t="str">
        <f aca="false">IF($V1093="","",INDEX('Stock Exchange'!F$5:F$2450,$V1093))</f>
        <v/>
      </c>
      <c r="K1093" s="18" t="str">
        <f aca="false">IF($V1093="","",INDEX('Stock Exchange'!G$5:G$2450,$V1093))</f>
        <v/>
      </c>
      <c r="L1093" s="18" t="str">
        <f aca="false">IF($V1093="","",INDEX('Stock Exchange'!H$5:H$2450,$V1093))</f>
        <v/>
      </c>
      <c r="M1093" s="18" t="str">
        <f aca="false">IF($V1093="","",INDEX('Stock Exchange'!I$5:I$2450,$V1093))</f>
        <v/>
      </c>
      <c r="N1093" s="18" t="str">
        <f aca="false">IF($W1093="","",INDEX(Primary!F$5:F$2450,$W1093))</f>
        <v/>
      </c>
      <c r="O1093" s="18" t="str">
        <f aca="false">IF($W1093="","",INDEX(Primary!G$5:G$2450,$W1093))</f>
        <v/>
      </c>
      <c r="P1093" s="18" t="str">
        <f aca="false">IF($W1093="","",INDEX(Primary!H$5:H$2450,$W1093))</f>
        <v/>
      </c>
      <c r="Q1093" s="18" t="str">
        <f aca="false">IF($W1093="","",INDEX(Primary!I$5:I$2450,$W1093))</f>
        <v/>
      </c>
      <c r="R1093" s="19" t="str">
        <f aca="false">IF($E1093="Yes",L1093+P1093,"")</f>
        <v/>
      </c>
      <c r="S1093" s="19" t="str">
        <f aca="false">IF($E1093="Yes",H1093-R1093,"")</f>
        <v/>
      </c>
      <c r="T1093" s="6" t="str">
        <f aca="false">IF($E1093="Yes",IF(ROUND(ABS(S1093),2)&lt;=$T$2,"OK","CHECK"),"n/a")</f>
        <v>n/a</v>
      </c>
      <c r="U1093" s="20" t="n">
        <f aca="false">Total!J1093</f>
        <v>43.54</v>
      </c>
      <c r="V1093" s="17" t="str">
        <f aca="false">IFERROR(MATCH($A1093,'Stock Exchange'!$A$5:$A$2450,0),"")</f>
        <v/>
      </c>
      <c r="W1093" s="17" t="str">
        <f aca="false">IFERROR(MATCH($A1093,Primary!$A$5:$A$2450,0),"")</f>
        <v/>
      </c>
    </row>
    <row r="1094" customFormat="false" ht="15" hidden="false" customHeight="false" outlineLevel="0" collapsed="false">
      <c r="A1094" s="16" t="n">
        <f aca="false">Total!A1094</f>
        <v>38478</v>
      </c>
      <c r="B1094" s="17" t="n">
        <f aca="false">YEAR(A1094)</f>
        <v>2005</v>
      </c>
      <c r="C1094" s="17" t="n">
        <f aca="false">MONTH(A1094)</f>
        <v>5</v>
      </c>
      <c r="D1094" s="6" t="str">
        <f aca="false">IF(MONTH(A1094)&gt;=4,"FY "&amp;YEAR(A1094)&amp;"-"&amp;RIGHT(YEAR(A1094)+1,2),"FY "&amp;(YEAR(A1094)-1)&amp;"-"&amp;RIGHT(YEAR(A1094),2))</f>
        <v>FY 2005-06</v>
      </c>
      <c r="E1094" s="6" t="str">
        <f aca="false">IF(AND(V1094&lt;&gt;"",W1094&lt;&gt;""),"Yes","No")</f>
        <v>No</v>
      </c>
      <c r="F1094" s="18" t="n">
        <f aca="false">Total!F1094</f>
        <v>701.8</v>
      </c>
      <c r="G1094" s="18" t="n">
        <f aca="false">Total!G1094</f>
        <v>578.5</v>
      </c>
      <c r="H1094" s="18" t="n">
        <f aca="false">Total!H1094</f>
        <v>123.3</v>
      </c>
      <c r="I1094" s="18" t="n">
        <f aca="false">Total!I1094</f>
        <v>28.4</v>
      </c>
      <c r="J1094" s="18" t="str">
        <f aca="false">IF($V1094="","",INDEX('Stock Exchange'!F$5:F$2450,$V1094))</f>
        <v/>
      </c>
      <c r="K1094" s="18" t="str">
        <f aca="false">IF($V1094="","",INDEX('Stock Exchange'!G$5:G$2450,$V1094))</f>
        <v/>
      </c>
      <c r="L1094" s="18" t="str">
        <f aca="false">IF($V1094="","",INDEX('Stock Exchange'!H$5:H$2450,$V1094))</f>
        <v/>
      </c>
      <c r="M1094" s="18" t="str">
        <f aca="false">IF($V1094="","",INDEX('Stock Exchange'!I$5:I$2450,$V1094))</f>
        <v/>
      </c>
      <c r="N1094" s="18" t="str">
        <f aca="false">IF($W1094="","",INDEX(Primary!F$5:F$2450,$W1094))</f>
        <v/>
      </c>
      <c r="O1094" s="18" t="str">
        <f aca="false">IF($W1094="","",INDEX(Primary!G$5:G$2450,$W1094))</f>
        <v/>
      </c>
      <c r="P1094" s="18" t="str">
        <f aca="false">IF($W1094="","",INDEX(Primary!H$5:H$2450,$W1094))</f>
        <v/>
      </c>
      <c r="Q1094" s="18" t="str">
        <f aca="false">IF($W1094="","",INDEX(Primary!I$5:I$2450,$W1094))</f>
        <v/>
      </c>
      <c r="R1094" s="19" t="str">
        <f aca="false">IF($E1094="Yes",L1094+P1094,"")</f>
        <v/>
      </c>
      <c r="S1094" s="19" t="str">
        <f aca="false">IF($E1094="Yes",H1094-R1094,"")</f>
        <v/>
      </c>
      <c r="T1094" s="6" t="str">
        <f aca="false">IF($E1094="Yes",IF(ROUND(ABS(S1094),2)&lt;=$T$2,"OK","CHECK"),"n/a")</f>
        <v>n/a</v>
      </c>
      <c r="U1094" s="20" t="n">
        <f aca="false">Total!J1094</f>
        <v>43.41</v>
      </c>
      <c r="V1094" s="17" t="str">
        <f aca="false">IFERROR(MATCH($A1094,'Stock Exchange'!$A$5:$A$2450,0),"")</f>
        <v/>
      </c>
      <c r="W1094" s="17" t="str">
        <f aca="false">IFERROR(MATCH($A1094,Primary!$A$5:$A$2450,0),"")</f>
        <v/>
      </c>
    </row>
    <row r="1095" customFormat="false" ht="15" hidden="false" customHeight="false" outlineLevel="0" collapsed="false">
      <c r="A1095" s="16" t="n">
        <f aca="false">Total!A1095</f>
        <v>38481</v>
      </c>
      <c r="B1095" s="17" t="n">
        <f aca="false">YEAR(A1095)</f>
        <v>2005</v>
      </c>
      <c r="C1095" s="17" t="n">
        <f aca="false">MONTH(A1095)</f>
        <v>5</v>
      </c>
      <c r="D1095" s="6" t="str">
        <f aca="false">IF(MONTH(A1095)&gt;=4,"FY "&amp;YEAR(A1095)&amp;"-"&amp;RIGHT(YEAR(A1095)+1,2),"FY "&amp;(YEAR(A1095)-1)&amp;"-"&amp;RIGHT(YEAR(A1095),2))</f>
        <v>FY 2005-06</v>
      </c>
      <c r="E1095" s="6" t="str">
        <f aca="false">IF(AND(V1095&lt;&gt;"",W1095&lt;&gt;""),"Yes","No")</f>
        <v>No</v>
      </c>
      <c r="F1095" s="18" t="n">
        <f aca="false">Total!F1095</f>
        <v>940</v>
      </c>
      <c r="G1095" s="18" t="n">
        <f aca="false">Total!G1095</f>
        <v>812.6</v>
      </c>
      <c r="H1095" s="18" t="n">
        <f aca="false">Total!H1095</f>
        <v>127.3</v>
      </c>
      <c r="I1095" s="18" t="n">
        <f aca="false">Total!I1095</f>
        <v>29.3</v>
      </c>
      <c r="J1095" s="18" t="str">
        <f aca="false">IF($V1095="","",INDEX('Stock Exchange'!F$5:F$2450,$V1095))</f>
        <v/>
      </c>
      <c r="K1095" s="18" t="str">
        <f aca="false">IF($V1095="","",INDEX('Stock Exchange'!G$5:G$2450,$V1095))</f>
        <v/>
      </c>
      <c r="L1095" s="18" t="str">
        <f aca="false">IF($V1095="","",INDEX('Stock Exchange'!H$5:H$2450,$V1095))</f>
        <v/>
      </c>
      <c r="M1095" s="18" t="str">
        <f aca="false">IF($V1095="","",INDEX('Stock Exchange'!I$5:I$2450,$V1095))</f>
        <v/>
      </c>
      <c r="N1095" s="18" t="str">
        <f aca="false">IF($W1095="","",INDEX(Primary!F$5:F$2450,$W1095))</f>
        <v/>
      </c>
      <c r="O1095" s="18" t="str">
        <f aca="false">IF($W1095="","",INDEX(Primary!G$5:G$2450,$W1095))</f>
        <v/>
      </c>
      <c r="P1095" s="18" t="str">
        <f aca="false">IF($W1095="","",INDEX(Primary!H$5:H$2450,$W1095))</f>
        <v/>
      </c>
      <c r="Q1095" s="18" t="str">
        <f aca="false">IF($W1095="","",INDEX(Primary!I$5:I$2450,$W1095))</f>
        <v/>
      </c>
      <c r="R1095" s="19" t="str">
        <f aca="false">IF($E1095="Yes",L1095+P1095,"")</f>
        <v/>
      </c>
      <c r="S1095" s="19" t="str">
        <f aca="false">IF($E1095="Yes",H1095-R1095,"")</f>
        <v/>
      </c>
      <c r="T1095" s="6" t="str">
        <f aca="false">IF($E1095="Yes",IF(ROUND(ABS(S1095),2)&lt;=$T$2,"OK","CHECK"),"n/a")</f>
        <v>n/a</v>
      </c>
      <c r="U1095" s="20" t="n">
        <f aca="false">Total!J1095</f>
        <v>43.44</v>
      </c>
      <c r="V1095" s="17" t="str">
        <f aca="false">IFERROR(MATCH($A1095,'Stock Exchange'!$A$5:$A$2450,0),"")</f>
        <v/>
      </c>
      <c r="W1095" s="17" t="str">
        <f aca="false">IFERROR(MATCH($A1095,Primary!$A$5:$A$2450,0),"")</f>
        <v/>
      </c>
    </row>
    <row r="1096" customFormat="false" ht="15" hidden="false" customHeight="false" outlineLevel="0" collapsed="false">
      <c r="A1096" s="16" t="n">
        <f aca="false">Total!A1096</f>
        <v>38482</v>
      </c>
      <c r="B1096" s="17" t="n">
        <f aca="false">YEAR(A1096)</f>
        <v>2005</v>
      </c>
      <c r="C1096" s="17" t="n">
        <f aca="false">MONTH(A1096)</f>
        <v>5</v>
      </c>
      <c r="D1096" s="6" t="str">
        <f aca="false">IF(MONTH(A1096)&gt;=4,"FY "&amp;YEAR(A1096)&amp;"-"&amp;RIGHT(YEAR(A1096)+1,2),"FY "&amp;(YEAR(A1096)-1)&amp;"-"&amp;RIGHT(YEAR(A1096),2))</f>
        <v>FY 2005-06</v>
      </c>
      <c r="E1096" s="6" t="str">
        <f aca="false">IF(AND(V1096&lt;&gt;"",W1096&lt;&gt;""),"Yes","No")</f>
        <v>No</v>
      </c>
      <c r="F1096" s="18" t="n">
        <f aca="false">Total!F1096</f>
        <v>730</v>
      </c>
      <c r="G1096" s="18" t="n">
        <f aca="false">Total!G1096</f>
        <v>691</v>
      </c>
      <c r="H1096" s="18" t="n">
        <f aca="false">Total!H1096</f>
        <v>39</v>
      </c>
      <c r="I1096" s="18" t="n">
        <f aca="false">Total!I1096</f>
        <v>8.9</v>
      </c>
      <c r="J1096" s="18" t="str">
        <f aca="false">IF($V1096="","",INDEX('Stock Exchange'!F$5:F$2450,$V1096))</f>
        <v/>
      </c>
      <c r="K1096" s="18" t="str">
        <f aca="false">IF($V1096="","",INDEX('Stock Exchange'!G$5:G$2450,$V1096))</f>
        <v/>
      </c>
      <c r="L1096" s="18" t="str">
        <f aca="false">IF($V1096="","",INDEX('Stock Exchange'!H$5:H$2450,$V1096))</f>
        <v/>
      </c>
      <c r="M1096" s="18" t="str">
        <f aca="false">IF($V1096="","",INDEX('Stock Exchange'!I$5:I$2450,$V1096))</f>
        <v/>
      </c>
      <c r="N1096" s="18" t="str">
        <f aca="false">IF($W1096="","",INDEX(Primary!F$5:F$2450,$W1096))</f>
        <v/>
      </c>
      <c r="O1096" s="18" t="str">
        <f aca="false">IF($W1096="","",INDEX(Primary!G$5:G$2450,$W1096))</f>
        <v/>
      </c>
      <c r="P1096" s="18" t="str">
        <f aca="false">IF($W1096="","",INDEX(Primary!H$5:H$2450,$W1096))</f>
        <v/>
      </c>
      <c r="Q1096" s="18" t="str">
        <f aca="false">IF($W1096="","",INDEX(Primary!I$5:I$2450,$W1096))</f>
        <v/>
      </c>
      <c r="R1096" s="19" t="str">
        <f aca="false">IF($E1096="Yes",L1096+P1096,"")</f>
        <v/>
      </c>
      <c r="S1096" s="19" t="str">
        <f aca="false">IF($E1096="Yes",H1096-R1096,"")</f>
        <v/>
      </c>
      <c r="T1096" s="6" t="str">
        <f aca="false">IF($E1096="Yes",IF(ROUND(ABS(S1096),2)&lt;=$T$2,"OK","CHECK"),"n/a")</f>
        <v>n/a</v>
      </c>
      <c r="U1096" s="20" t="n">
        <f aca="false">Total!J1096</f>
        <v>43.51</v>
      </c>
      <c r="V1096" s="17" t="str">
        <f aca="false">IFERROR(MATCH($A1096,'Stock Exchange'!$A$5:$A$2450,0),"")</f>
        <v/>
      </c>
      <c r="W1096" s="17" t="str">
        <f aca="false">IFERROR(MATCH($A1096,Primary!$A$5:$A$2450,0),"")</f>
        <v/>
      </c>
    </row>
    <row r="1097" customFormat="false" ht="15" hidden="false" customHeight="false" outlineLevel="0" collapsed="false">
      <c r="A1097" s="16" t="n">
        <f aca="false">Total!A1097</f>
        <v>38483</v>
      </c>
      <c r="B1097" s="17" t="n">
        <f aca="false">YEAR(A1097)</f>
        <v>2005</v>
      </c>
      <c r="C1097" s="17" t="n">
        <f aca="false">MONTH(A1097)</f>
        <v>5</v>
      </c>
      <c r="D1097" s="6" t="str">
        <f aca="false">IF(MONTH(A1097)&gt;=4,"FY "&amp;YEAR(A1097)&amp;"-"&amp;RIGHT(YEAR(A1097)+1,2),"FY "&amp;(YEAR(A1097)-1)&amp;"-"&amp;RIGHT(YEAR(A1097),2))</f>
        <v>FY 2005-06</v>
      </c>
      <c r="E1097" s="6" t="str">
        <f aca="false">IF(AND(V1097&lt;&gt;"",W1097&lt;&gt;""),"Yes","No")</f>
        <v>No</v>
      </c>
      <c r="F1097" s="18" t="n">
        <f aca="false">Total!F1097</f>
        <v>679.4</v>
      </c>
      <c r="G1097" s="18" t="n">
        <f aca="false">Total!G1097</f>
        <v>778.1</v>
      </c>
      <c r="H1097" s="18" t="n">
        <f aca="false">Total!H1097</f>
        <v>-98.7</v>
      </c>
      <c r="I1097" s="18" t="n">
        <f aca="false">Total!I1097</f>
        <v>-22.7</v>
      </c>
      <c r="J1097" s="18" t="str">
        <f aca="false">IF($V1097="","",INDEX('Stock Exchange'!F$5:F$2450,$V1097))</f>
        <v/>
      </c>
      <c r="K1097" s="18" t="str">
        <f aca="false">IF($V1097="","",INDEX('Stock Exchange'!G$5:G$2450,$V1097))</f>
        <v/>
      </c>
      <c r="L1097" s="18" t="str">
        <f aca="false">IF($V1097="","",INDEX('Stock Exchange'!H$5:H$2450,$V1097))</f>
        <v/>
      </c>
      <c r="M1097" s="18" t="str">
        <f aca="false">IF($V1097="","",INDEX('Stock Exchange'!I$5:I$2450,$V1097))</f>
        <v/>
      </c>
      <c r="N1097" s="18" t="str">
        <f aca="false">IF($W1097="","",INDEX(Primary!F$5:F$2450,$W1097))</f>
        <v/>
      </c>
      <c r="O1097" s="18" t="str">
        <f aca="false">IF($W1097="","",INDEX(Primary!G$5:G$2450,$W1097))</f>
        <v/>
      </c>
      <c r="P1097" s="18" t="str">
        <f aca="false">IF($W1097="","",INDEX(Primary!H$5:H$2450,$W1097))</f>
        <v/>
      </c>
      <c r="Q1097" s="18" t="str">
        <f aca="false">IF($W1097="","",INDEX(Primary!I$5:I$2450,$W1097))</f>
        <v/>
      </c>
      <c r="R1097" s="19" t="str">
        <f aca="false">IF($E1097="Yes",L1097+P1097,"")</f>
        <v/>
      </c>
      <c r="S1097" s="19" t="str">
        <f aca="false">IF($E1097="Yes",H1097-R1097,"")</f>
        <v/>
      </c>
      <c r="T1097" s="6" t="str">
        <f aca="false">IF($E1097="Yes",IF(ROUND(ABS(S1097),2)&lt;=$T$2,"OK","CHECK"),"n/a")</f>
        <v>n/a</v>
      </c>
      <c r="U1097" s="20" t="n">
        <f aca="false">Total!J1097</f>
        <v>43.45</v>
      </c>
      <c r="V1097" s="17" t="str">
        <f aca="false">IFERROR(MATCH($A1097,'Stock Exchange'!$A$5:$A$2450,0),"")</f>
        <v/>
      </c>
      <c r="W1097" s="17" t="str">
        <f aca="false">IFERROR(MATCH($A1097,Primary!$A$5:$A$2450,0),"")</f>
        <v/>
      </c>
    </row>
    <row r="1098" customFormat="false" ht="15" hidden="false" customHeight="false" outlineLevel="0" collapsed="false">
      <c r="A1098" s="16" t="n">
        <f aca="false">Total!A1098</f>
        <v>38484</v>
      </c>
      <c r="B1098" s="17" t="n">
        <f aca="false">YEAR(A1098)</f>
        <v>2005</v>
      </c>
      <c r="C1098" s="17" t="n">
        <f aca="false">MONTH(A1098)</f>
        <v>5</v>
      </c>
      <c r="D1098" s="6" t="str">
        <f aca="false">IF(MONTH(A1098)&gt;=4,"FY "&amp;YEAR(A1098)&amp;"-"&amp;RIGHT(YEAR(A1098)+1,2),"FY "&amp;(YEAR(A1098)-1)&amp;"-"&amp;RIGHT(YEAR(A1098),2))</f>
        <v>FY 2005-06</v>
      </c>
      <c r="E1098" s="6" t="str">
        <f aca="false">IF(AND(V1098&lt;&gt;"",W1098&lt;&gt;""),"Yes","No")</f>
        <v>No</v>
      </c>
      <c r="F1098" s="18" t="n">
        <f aca="false">Total!F1098</f>
        <v>683.7</v>
      </c>
      <c r="G1098" s="18" t="n">
        <f aca="false">Total!G1098</f>
        <v>856.9</v>
      </c>
      <c r="H1098" s="18" t="n">
        <f aca="false">Total!H1098</f>
        <v>-173.2</v>
      </c>
      <c r="I1098" s="18" t="n">
        <f aca="false">Total!I1098</f>
        <v>-39.9</v>
      </c>
      <c r="J1098" s="18" t="str">
        <f aca="false">IF($V1098="","",INDEX('Stock Exchange'!F$5:F$2450,$V1098))</f>
        <v/>
      </c>
      <c r="K1098" s="18" t="str">
        <f aca="false">IF($V1098="","",INDEX('Stock Exchange'!G$5:G$2450,$V1098))</f>
        <v/>
      </c>
      <c r="L1098" s="18" t="str">
        <f aca="false">IF($V1098="","",INDEX('Stock Exchange'!H$5:H$2450,$V1098))</f>
        <v/>
      </c>
      <c r="M1098" s="18" t="str">
        <f aca="false">IF($V1098="","",INDEX('Stock Exchange'!I$5:I$2450,$V1098))</f>
        <v/>
      </c>
      <c r="N1098" s="18" t="str">
        <f aca="false">IF($W1098="","",INDEX(Primary!F$5:F$2450,$W1098))</f>
        <v/>
      </c>
      <c r="O1098" s="18" t="str">
        <f aca="false">IF($W1098="","",INDEX(Primary!G$5:G$2450,$W1098))</f>
        <v/>
      </c>
      <c r="P1098" s="18" t="str">
        <f aca="false">IF($W1098="","",INDEX(Primary!H$5:H$2450,$W1098))</f>
        <v/>
      </c>
      <c r="Q1098" s="18" t="str">
        <f aca="false">IF($W1098="","",INDEX(Primary!I$5:I$2450,$W1098))</f>
        <v/>
      </c>
      <c r="R1098" s="19" t="str">
        <f aca="false">IF($E1098="Yes",L1098+P1098,"")</f>
        <v/>
      </c>
      <c r="S1098" s="19" t="str">
        <f aca="false">IF($E1098="Yes",H1098-R1098,"")</f>
        <v/>
      </c>
      <c r="T1098" s="6" t="str">
        <f aca="false">IF($E1098="Yes",IF(ROUND(ABS(S1098),2)&lt;=$T$2,"OK","CHECK"),"n/a")</f>
        <v>n/a</v>
      </c>
      <c r="U1098" s="20" t="n">
        <f aca="false">Total!J1098</f>
        <v>43.37</v>
      </c>
      <c r="V1098" s="17" t="str">
        <f aca="false">IFERROR(MATCH($A1098,'Stock Exchange'!$A$5:$A$2450,0),"")</f>
        <v/>
      </c>
      <c r="W1098" s="17" t="str">
        <f aca="false">IFERROR(MATCH($A1098,Primary!$A$5:$A$2450,0),"")</f>
        <v/>
      </c>
    </row>
    <row r="1099" customFormat="false" ht="15" hidden="false" customHeight="false" outlineLevel="0" collapsed="false">
      <c r="A1099" s="16" t="n">
        <f aca="false">Total!A1099</f>
        <v>38485</v>
      </c>
      <c r="B1099" s="17" t="n">
        <f aca="false">YEAR(A1099)</f>
        <v>2005</v>
      </c>
      <c r="C1099" s="17" t="n">
        <f aca="false">MONTH(A1099)</f>
        <v>5</v>
      </c>
      <c r="D1099" s="6" t="str">
        <f aca="false">IF(MONTH(A1099)&gt;=4,"FY "&amp;YEAR(A1099)&amp;"-"&amp;RIGHT(YEAR(A1099)+1,2),"FY "&amp;(YEAR(A1099)-1)&amp;"-"&amp;RIGHT(YEAR(A1099),2))</f>
        <v>FY 2005-06</v>
      </c>
      <c r="E1099" s="6" t="str">
        <f aca="false">IF(AND(V1099&lt;&gt;"",W1099&lt;&gt;""),"Yes","No")</f>
        <v>No</v>
      </c>
      <c r="F1099" s="18" t="n">
        <f aca="false">Total!F1099</f>
        <v>765.9</v>
      </c>
      <c r="G1099" s="18" t="n">
        <f aca="false">Total!G1099</f>
        <v>810.5</v>
      </c>
      <c r="H1099" s="18" t="n">
        <f aca="false">Total!H1099</f>
        <v>-44.5</v>
      </c>
      <c r="I1099" s="18" t="n">
        <f aca="false">Total!I1099</f>
        <v>-10.3</v>
      </c>
      <c r="J1099" s="18" t="str">
        <f aca="false">IF($V1099="","",INDEX('Stock Exchange'!F$5:F$2450,$V1099))</f>
        <v/>
      </c>
      <c r="K1099" s="18" t="str">
        <f aca="false">IF($V1099="","",INDEX('Stock Exchange'!G$5:G$2450,$V1099))</f>
        <v/>
      </c>
      <c r="L1099" s="18" t="str">
        <f aca="false">IF($V1099="","",INDEX('Stock Exchange'!H$5:H$2450,$V1099))</f>
        <v/>
      </c>
      <c r="M1099" s="18" t="str">
        <f aca="false">IF($V1099="","",INDEX('Stock Exchange'!I$5:I$2450,$V1099))</f>
        <v/>
      </c>
      <c r="N1099" s="18" t="str">
        <f aca="false">IF($W1099="","",INDEX(Primary!F$5:F$2450,$W1099))</f>
        <v/>
      </c>
      <c r="O1099" s="18" t="str">
        <f aca="false">IF($W1099="","",INDEX(Primary!G$5:G$2450,$W1099))</f>
        <v/>
      </c>
      <c r="P1099" s="18" t="str">
        <f aca="false">IF($W1099="","",INDEX(Primary!H$5:H$2450,$W1099))</f>
        <v/>
      </c>
      <c r="Q1099" s="18" t="str">
        <f aca="false">IF($W1099="","",INDEX(Primary!I$5:I$2450,$W1099))</f>
        <v/>
      </c>
      <c r="R1099" s="19" t="str">
        <f aca="false">IF($E1099="Yes",L1099+P1099,"")</f>
        <v/>
      </c>
      <c r="S1099" s="19" t="str">
        <f aca="false">IF($E1099="Yes",H1099-R1099,"")</f>
        <v/>
      </c>
      <c r="T1099" s="6" t="str">
        <f aca="false">IF($E1099="Yes",IF(ROUND(ABS(S1099),2)&lt;=$T$2,"OK","CHECK"),"n/a")</f>
        <v>n/a</v>
      </c>
      <c r="U1099" s="20" t="n">
        <f aca="false">Total!J1099</f>
        <v>43.3</v>
      </c>
      <c r="V1099" s="17" t="str">
        <f aca="false">IFERROR(MATCH($A1099,'Stock Exchange'!$A$5:$A$2450,0),"")</f>
        <v/>
      </c>
      <c r="W1099" s="17" t="str">
        <f aca="false">IFERROR(MATCH($A1099,Primary!$A$5:$A$2450,0),"")</f>
        <v/>
      </c>
    </row>
    <row r="1100" customFormat="false" ht="15" hidden="false" customHeight="false" outlineLevel="0" collapsed="false">
      <c r="A1100" s="16" t="n">
        <f aca="false">Total!A1100</f>
        <v>38488</v>
      </c>
      <c r="B1100" s="17" t="n">
        <f aca="false">YEAR(A1100)</f>
        <v>2005</v>
      </c>
      <c r="C1100" s="17" t="n">
        <f aca="false">MONTH(A1100)</f>
        <v>5</v>
      </c>
      <c r="D1100" s="6" t="str">
        <f aca="false">IF(MONTH(A1100)&gt;=4,"FY "&amp;YEAR(A1100)&amp;"-"&amp;RIGHT(YEAR(A1100)+1,2),"FY "&amp;(YEAR(A1100)-1)&amp;"-"&amp;RIGHT(YEAR(A1100),2))</f>
        <v>FY 2005-06</v>
      </c>
      <c r="E1100" s="6" t="str">
        <f aca="false">IF(AND(V1100&lt;&gt;"",W1100&lt;&gt;""),"Yes","No")</f>
        <v>No</v>
      </c>
      <c r="F1100" s="18" t="n">
        <f aca="false">Total!F1100</f>
        <v>1329</v>
      </c>
      <c r="G1100" s="18" t="n">
        <f aca="false">Total!G1100</f>
        <v>1138.4</v>
      </c>
      <c r="H1100" s="18" t="n">
        <f aca="false">Total!H1100</f>
        <v>190.7</v>
      </c>
      <c r="I1100" s="18" t="n">
        <f aca="false">Total!I1100</f>
        <v>43.9</v>
      </c>
      <c r="J1100" s="18" t="str">
        <f aca="false">IF($V1100="","",INDEX('Stock Exchange'!F$5:F$2450,$V1100))</f>
        <v/>
      </c>
      <c r="K1100" s="18" t="str">
        <f aca="false">IF($V1100="","",INDEX('Stock Exchange'!G$5:G$2450,$V1100))</f>
        <v/>
      </c>
      <c r="L1100" s="18" t="str">
        <f aca="false">IF($V1100="","",INDEX('Stock Exchange'!H$5:H$2450,$V1100))</f>
        <v/>
      </c>
      <c r="M1100" s="18" t="str">
        <f aca="false">IF($V1100="","",INDEX('Stock Exchange'!I$5:I$2450,$V1100))</f>
        <v/>
      </c>
      <c r="N1100" s="18" t="str">
        <f aca="false">IF($W1100="","",INDEX(Primary!F$5:F$2450,$W1100))</f>
        <v/>
      </c>
      <c r="O1100" s="18" t="str">
        <f aca="false">IF($W1100="","",INDEX(Primary!G$5:G$2450,$W1100))</f>
        <v/>
      </c>
      <c r="P1100" s="18" t="str">
        <f aca="false">IF($W1100="","",INDEX(Primary!H$5:H$2450,$W1100))</f>
        <v/>
      </c>
      <c r="Q1100" s="18" t="str">
        <f aca="false">IF($W1100="","",INDEX(Primary!I$5:I$2450,$W1100))</f>
        <v/>
      </c>
      <c r="R1100" s="19" t="str">
        <f aca="false">IF($E1100="Yes",L1100+P1100,"")</f>
        <v/>
      </c>
      <c r="S1100" s="19" t="str">
        <f aca="false">IF($E1100="Yes",H1100-R1100,"")</f>
        <v/>
      </c>
      <c r="T1100" s="6" t="str">
        <f aca="false">IF($E1100="Yes",IF(ROUND(ABS(S1100),2)&lt;=$T$2,"OK","CHECK"),"n/a")</f>
        <v>n/a</v>
      </c>
      <c r="U1100" s="20" t="n">
        <f aca="false">Total!J1100</f>
        <v>43.43</v>
      </c>
      <c r="V1100" s="17" t="str">
        <f aca="false">IFERROR(MATCH($A1100,'Stock Exchange'!$A$5:$A$2450,0),"")</f>
        <v/>
      </c>
      <c r="W1100" s="17" t="str">
        <f aca="false">IFERROR(MATCH($A1100,Primary!$A$5:$A$2450,0),"")</f>
        <v/>
      </c>
    </row>
    <row r="1101" customFormat="false" ht="15" hidden="false" customHeight="false" outlineLevel="0" collapsed="false">
      <c r="A1101" s="16" t="n">
        <f aca="false">Total!A1101</f>
        <v>38489</v>
      </c>
      <c r="B1101" s="17" t="n">
        <f aca="false">YEAR(A1101)</f>
        <v>2005</v>
      </c>
      <c r="C1101" s="17" t="n">
        <f aca="false">MONTH(A1101)</f>
        <v>5</v>
      </c>
      <c r="D1101" s="6" t="str">
        <f aca="false">IF(MONTH(A1101)&gt;=4,"FY "&amp;YEAR(A1101)&amp;"-"&amp;RIGHT(YEAR(A1101)+1,2),"FY "&amp;(YEAR(A1101)-1)&amp;"-"&amp;RIGHT(YEAR(A1101),2))</f>
        <v>FY 2005-06</v>
      </c>
      <c r="E1101" s="6" t="str">
        <f aca="false">IF(AND(V1101&lt;&gt;"",W1101&lt;&gt;""),"Yes","No")</f>
        <v>No</v>
      </c>
      <c r="F1101" s="18" t="n">
        <f aca="false">Total!F1101</f>
        <v>500.9</v>
      </c>
      <c r="G1101" s="18" t="n">
        <f aca="false">Total!G1101</f>
        <v>689.2</v>
      </c>
      <c r="H1101" s="18" t="n">
        <f aca="false">Total!H1101</f>
        <v>-188.3</v>
      </c>
      <c r="I1101" s="18" t="n">
        <f aca="false">Total!I1101</f>
        <v>-43.3</v>
      </c>
      <c r="J1101" s="18" t="str">
        <f aca="false">IF($V1101="","",INDEX('Stock Exchange'!F$5:F$2450,$V1101))</f>
        <v/>
      </c>
      <c r="K1101" s="18" t="str">
        <f aca="false">IF($V1101="","",INDEX('Stock Exchange'!G$5:G$2450,$V1101))</f>
        <v/>
      </c>
      <c r="L1101" s="18" t="str">
        <f aca="false">IF($V1101="","",INDEX('Stock Exchange'!H$5:H$2450,$V1101))</f>
        <v/>
      </c>
      <c r="M1101" s="18" t="str">
        <f aca="false">IF($V1101="","",INDEX('Stock Exchange'!I$5:I$2450,$V1101))</f>
        <v/>
      </c>
      <c r="N1101" s="18" t="str">
        <f aca="false">IF($W1101="","",INDEX(Primary!F$5:F$2450,$W1101))</f>
        <v/>
      </c>
      <c r="O1101" s="18" t="str">
        <f aca="false">IF($W1101="","",INDEX(Primary!G$5:G$2450,$W1101))</f>
        <v/>
      </c>
      <c r="P1101" s="18" t="str">
        <f aca="false">IF($W1101="","",INDEX(Primary!H$5:H$2450,$W1101))</f>
        <v/>
      </c>
      <c r="Q1101" s="18" t="str">
        <f aca="false">IF($W1101="","",INDEX(Primary!I$5:I$2450,$W1101))</f>
        <v/>
      </c>
      <c r="R1101" s="19" t="str">
        <f aca="false">IF($E1101="Yes",L1101+P1101,"")</f>
        <v/>
      </c>
      <c r="S1101" s="19" t="str">
        <f aca="false">IF($E1101="Yes",H1101-R1101,"")</f>
        <v/>
      </c>
      <c r="T1101" s="6" t="str">
        <f aca="false">IF($E1101="Yes",IF(ROUND(ABS(S1101),2)&lt;=$T$2,"OK","CHECK"),"n/a")</f>
        <v>n/a</v>
      </c>
      <c r="U1101" s="20" t="n">
        <f aca="false">Total!J1101</f>
        <v>43.49</v>
      </c>
      <c r="V1101" s="17" t="str">
        <f aca="false">IFERROR(MATCH($A1101,'Stock Exchange'!$A$5:$A$2450,0),"")</f>
        <v/>
      </c>
      <c r="W1101" s="17" t="str">
        <f aca="false">IFERROR(MATCH($A1101,Primary!$A$5:$A$2450,0),"")</f>
        <v/>
      </c>
    </row>
    <row r="1102" customFormat="false" ht="15" hidden="false" customHeight="false" outlineLevel="0" collapsed="false">
      <c r="A1102" s="16" t="n">
        <f aca="false">Total!A1102</f>
        <v>38490</v>
      </c>
      <c r="B1102" s="17" t="n">
        <f aca="false">YEAR(A1102)</f>
        <v>2005</v>
      </c>
      <c r="C1102" s="17" t="n">
        <f aca="false">MONTH(A1102)</f>
        <v>5</v>
      </c>
      <c r="D1102" s="6" t="str">
        <f aca="false">IF(MONTH(A1102)&gt;=4,"FY "&amp;YEAR(A1102)&amp;"-"&amp;RIGHT(YEAR(A1102)+1,2),"FY "&amp;(YEAR(A1102)-1)&amp;"-"&amp;RIGHT(YEAR(A1102),2))</f>
        <v>FY 2005-06</v>
      </c>
      <c r="E1102" s="6" t="str">
        <f aca="false">IF(AND(V1102&lt;&gt;"",W1102&lt;&gt;""),"Yes","No")</f>
        <v>No</v>
      </c>
      <c r="F1102" s="18" t="n">
        <f aca="false">Total!F1102</f>
        <v>654.8</v>
      </c>
      <c r="G1102" s="18" t="n">
        <f aca="false">Total!G1102</f>
        <v>728.8</v>
      </c>
      <c r="H1102" s="18" t="n">
        <f aca="false">Total!H1102</f>
        <v>-74</v>
      </c>
      <c r="I1102" s="18" t="n">
        <f aca="false">Total!I1102</f>
        <v>-17.1</v>
      </c>
      <c r="J1102" s="18" t="str">
        <f aca="false">IF($V1102="","",INDEX('Stock Exchange'!F$5:F$2450,$V1102))</f>
        <v/>
      </c>
      <c r="K1102" s="18" t="str">
        <f aca="false">IF($V1102="","",INDEX('Stock Exchange'!G$5:G$2450,$V1102))</f>
        <v/>
      </c>
      <c r="L1102" s="18" t="str">
        <f aca="false">IF($V1102="","",INDEX('Stock Exchange'!H$5:H$2450,$V1102))</f>
        <v/>
      </c>
      <c r="M1102" s="18" t="str">
        <f aca="false">IF($V1102="","",INDEX('Stock Exchange'!I$5:I$2450,$V1102))</f>
        <v/>
      </c>
      <c r="N1102" s="18" t="str">
        <f aca="false">IF($W1102="","",INDEX(Primary!F$5:F$2450,$W1102))</f>
        <v/>
      </c>
      <c r="O1102" s="18" t="str">
        <f aca="false">IF($W1102="","",INDEX(Primary!G$5:G$2450,$W1102))</f>
        <v/>
      </c>
      <c r="P1102" s="18" t="str">
        <f aca="false">IF($W1102="","",INDEX(Primary!H$5:H$2450,$W1102))</f>
        <v/>
      </c>
      <c r="Q1102" s="18" t="str">
        <f aca="false">IF($W1102="","",INDEX(Primary!I$5:I$2450,$W1102))</f>
        <v/>
      </c>
      <c r="R1102" s="19" t="str">
        <f aca="false">IF($E1102="Yes",L1102+P1102,"")</f>
        <v/>
      </c>
      <c r="S1102" s="19" t="str">
        <f aca="false">IF($E1102="Yes",H1102-R1102,"")</f>
        <v/>
      </c>
      <c r="T1102" s="6" t="str">
        <f aca="false">IF($E1102="Yes",IF(ROUND(ABS(S1102),2)&lt;=$T$2,"OK","CHECK"),"n/a")</f>
        <v>n/a</v>
      </c>
      <c r="U1102" s="20" t="n">
        <f aca="false">Total!J1102</f>
        <v>43.43</v>
      </c>
      <c r="V1102" s="17" t="str">
        <f aca="false">IFERROR(MATCH($A1102,'Stock Exchange'!$A$5:$A$2450,0),"")</f>
        <v/>
      </c>
      <c r="W1102" s="17" t="str">
        <f aca="false">IFERROR(MATCH($A1102,Primary!$A$5:$A$2450,0),"")</f>
        <v/>
      </c>
    </row>
    <row r="1103" customFormat="false" ht="15" hidden="false" customHeight="false" outlineLevel="0" collapsed="false">
      <c r="A1103" s="16" t="n">
        <f aca="false">Total!A1103</f>
        <v>38491</v>
      </c>
      <c r="B1103" s="17" t="n">
        <f aca="false">YEAR(A1103)</f>
        <v>2005</v>
      </c>
      <c r="C1103" s="17" t="n">
        <f aca="false">MONTH(A1103)</f>
        <v>5</v>
      </c>
      <c r="D1103" s="6" t="str">
        <f aca="false">IF(MONTH(A1103)&gt;=4,"FY "&amp;YEAR(A1103)&amp;"-"&amp;RIGHT(YEAR(A1103)+1,2),"FY "&amp;(YEAR(A1103)-1)&amp;"-"&amp;RIGHT(YEAR(A1103),2))</f>
        <v>FY 2005-06</v>
      </c>
      <c r="E1103" s="6" t="str">
        <f aca="false">IF(AND(V1103&lt;&gt;"",W1103&lt;&gt;""),"Yes","No")</f>
        <v>No</v>
      </c>
      <c r="F1103" s="18" t="n">
        <f aca="false">Total!F1103</f>
        <v>594.9</v>
      </c>
      <c r="G1103" s="18" t="n">
        <f aca="false">Total!G1103</f>
        <v>1033.4</v>
      </c>
      <c r="H1103" s="18" t="n">
        <f aca="false">Total!H1103</f>
        <v>-438.5</v>
      </c>
      <c r="I1103" s="18" t="n">
        <f aca="false">Total!I1103</f>
        <v>-100.7</v>
      </c>
      <c r="J1103" s="18" t="str">
        <f aca="false">IF($V1103="","",INDEX('Stock Exchange'!F$5:F$2450,$V1103))</f>
        <v/>
      </c>
      <c r="K1103" s="18" t="str">
        <f aca="false">IF($V1103="","",INDEX('Stock Exchange'!G$5:G$2450,$V1103))</f>
        <v/>
      </c>
      <c r="L1103" s="18" t="str">
        <f aca="false">IF($V1103="","",INDEX('Stock Exchange'!H$5:H$2450,$V1103))</f>
        <v/>
      </c>
      <c r="M1103" s="18" t="str">
        <f aca="false">IF($V1103="","",INDEX('Stock Exchange'!I$5:I$2450,$V1103))</f>
        <v/>
      </c>
      <c r="N1103" s="18" t="str">
        <f aca="false">IF($W1103="","",INDEX(Primary!F$5:F$2450,$W1103))</f>
        <v/>
      </c>
      <c r="O1103" s="18" t="str">
        <f aca="false">IF($W1103="","",INDEX(Primary!G$5:G$2450,$W1103))</f>
        <v/>
      </c>
      <c r="P1103" s="18" t="str">
        <f aca="false">IF($W1103="","",INDEX(Primary!H$5:H$2450,$W1103))</f>
        <v/>
      </c>
      <c r="Q1103" s="18" t="str">
        <f aca="false">IF($W1103="","",INDEX(Primary!I$5:I$2450,$W1103))</f>
        <v/>
      </c>
      <c r="R1103" s="19" t="str">
        <f aca="false">IF($E1103="Yes",L1103+P1103,"")</f>
        <v/>
      </c>
      <c r="S1103" s="19" t="str">
        <f aca="false">IF($E1103="Yes",H1103-R1103,"")</f>
        <v/>
      </c>
      <c r="T1103" s="6" t="str">
        <f aca="false">IF($E1103="Yes",IF(ROUND(ABS(S1103),2)&lt;=$T$2,"OK","CHECK"),"n/a")</f>
        <v>n/a</v>
      </c>
      <c r="U1103" s="20" t="n">
        <f aca="false">Total!J1103</f>
        <v>43.56</v>
      </c>
      <c r="V1103" s="17" t="str">
        <f aca="false">IFERROR(MATCH($A1103,'Stock Exchange'!$A$5:$A$2450,0),"")</f>
        <v/>
      </c>
      <c r="W1103" s="17" t="str">
        <f aca="false">IFERROR(MATCH($A1103,Primary!$A$5:$A$2450,0),"")</f>
        <v/>
      </c>
    </row>
    <row r="1104" customFormat="false" ht="15" hidden="false" customHeight="false" outlineLevel="0" collapsed="false">
      <c r="A1104" s="16" t="n">
        <f aca="false">Total!A1104</f>
        <v>38492</v>
      </c>
      <c r="B1104" s="17" t="n">
        <f aca="false">YEAR(A1104)</f>
        <v>2005</v>
      </c>
      <c r="C1104" s="17" t="n">
        <f aca="false">MONTH(A1104)</f>
        <v>5</v>
      </c>
      <c r="D1104" s="6" t="str">
        <f aca="false">IF(MONTH(A1104)&gt;=4,"FY "&amp;YEAR(A1104)&amp;"-"&amp;RIGHT(YEAR(A1104)+1,2),"FY "&amp;(YEAR(A1104)-1)&amp;"-"&amp;RIGHT(YEAR(A1104),2))</f>
        <v>FY 2005-06</v>
      </c>
      <c r="E1104" s="6" t="str">
        <f aca="false">IF(AND(V1104&lt;&gt;"",W1104&lt;&gt;""),"Yes","No")</f>
        <v>No</v>
      </c>
      <c r="F1104" s="18" t="n">
        <f aca="false">Total!F1104</f>
        <v>669.6</v>
      </c>
      <c r="G1104" s="18" t="n">
        <f aca="false">Total!G1104</f>
        <v>606.1</v>
      </c>
      <c r="H1104" s="18" t="n">
        <f aca="false">Total!H1104</f>
        <v>63.5</v>
      </c>
      <c r="I1104" s="18" t="n">
        <f aca="false">Total!I1104</f>
        <v>14.6</v>
      </c>
      <c r="J1104" s="18" t="str">
        <f aca="false">IF($V1104="","",INDEX('Stock Exchange'!F$5:F$2450,$V1104))</f>
        <v/>
      </c>
      <c r="K1104" s="18" t="str">
        <f aca="false">IF($V1104="","",INDEX('Stock Exchange'!G$5:G$2450,$V1104))</f>
        <v/>
      </c>
      <c r="L1104" s="18" t="str">
        <f aca="false">IF($V1104="","",INDEX('Stock Exchange'!H$5:H$2450,$V1104))</f>
        <v/>
      </c>
      <c r="M1104" s="18" t="str">
        <f aca="false">IF($V1104="","",INDEX('Stock Exchange'!I$5:I$2450,$V1104))</f>
        <v/>
      </c>
      <c r="N1104" s="18" t="str">
        <f aca="false">IF($W1104="","",INDEX(Primary!F$5:F$2450,$W1104))</f>
        <v/>
      </c>
      <c r="O1104" s="18" t="str">
        <f aca="false">IF($W1104="","",INDEX(Primary!G$5:G$2450,$W1104))</f>
        <v/>
      </c>
      <c r="P1104" s="18" t="str">
        <f aca="false">IF($W1104="","",INDEX(Primary!H$5:H$2450,$W1104))</f>
        <v/>
      </c>
      <c r="Q1104" s="18" t="str">
        <f aca="false">IF($W1104="","",INDEX(Primary!I$5:I$2450,$W1104))</f>
        <v/>
      </c>
      <c r="R1104" s="19" t="str">
        <f aca="false">IF($E1104="Yes",L1104+P1104,"")</f>
        <v/>
      </c>
      <c r="S1104" s="19" t="str">
        <f aca="false">IF($E1104="Yes",H1104-R1104,"")</f>
        <v/>
      </c>
      <c r="T1104" s="6" t="str">
        <f aca="false">IF($E1104="Yes",IF(ROUND(ABS(S1104),2)&lt;=$T$2,"OK","CHECK"),"n/a")</f>
        <v>n/a</v>
      </c>
      <c r="U1104" s="20" t="n">
        <f aca="false">Total!J1104</f>
        <v>43.45</v>
      </c>
      <c r="V1104" s="17" t="str">
        <f aca="false">IFERROR(MATCH($A1104,'Stock Exchange'!$A$5:$A$2450,0),"")</f>
        <v/>
      </c>
      <c r="W1104" s="17" t="str">
        <f aca="false">IFERROR(MATCH($A1104,Primary!$A$5:$A$2450,0),"")</f>
        <v/>
      </c>
    </row>
    <row r="1105" customFormat="false" ht="15" hidden="false" customHeight="false" outlineLevel="0" collapsed="false">
      <c r="A1105" s="16" t="n">
        <f aca="false">Total!A1105</f>
        <v>38495</v>
      </c>
      <c r="B1105" s="17" t="n">
        <f aca="false">YEAR(A1105)</f>
        <v>2005</v>
      </c>
      <c r="C1105" s="17" t="n">
        <f aca="false">MONTH(A1105)</f>
        <v>5</v>
      </c>
      <c r="D1105" s="6" t="str">
        <f aca="false">IF(MONTH(A1105)&gt;=4,"FY "&amp;YEAR(A1105)&amp;"-"&amp;RIGHT(YEAR(A1105)+1,2),"FY "&amp;(YEAR(A1105)-1)&amp;"-"&amp;RIGHT(YEAR(A1105),2))</f>
        <v>FY 2005-06</v>
      </c>
      <c r="E1105" s="6" t="str">
        <f aca="false">IF(AND(V1105&lt;&gt;"",W1105&lt;&gt;""),"Yes","No")</f>
        <v>No</v>
      </c>
      <c r="F1105" s="18" t="n">
        <f aca="false">Total!F1105</f>
        <v>542</v>
      </c>
      <c r="G1105" s="18" t="n">
        <f aca="false">Total!G1105</f>
        <v>564.8</v>
      </c>
      <c r="H1105" s="18" t="n">
        <f aca="false">Total!H1105</f>
        <v>-22.9</v>
      </c>
      <c r="I1105" s="18" t="n">
        <f aca="false">Total!I1105</f>
        <v>-5.3</v>
      </c>
      <c r="J1105" s="18" t="str">
        <f aca="false">IF($V1105="","",INDEX('Stock Exchange'!F$5:F$2450,$V1105))</f>
        <v/>
      </c>
      <c r="K1105" s="18" t="str">
        <f aca="false">IF($V1105="","",INDEX('Stock Exchange'!G$5:G$2450,$V1105))</f>
        <v/>
      </c>
      <c r="L1105" s="18" t="str">
        <f aca="false">IF($V1105="","",INDEX('Stock Exchange'!H$5:H$2450,$V1105))</f>
        <v/>
      </c>
      <c r="M1105" s="18" t="str">
        <f aca="false">IF($V1105="","",INDEX('Stock Exchange'!I$5:I$2450,$V1105))</f>
        <v/>
      </c>
      <c r="N1105" s="18" t="str">
        <f aca="false">IF($W1105="","",INDEX(Primary!F$5:F$2450,$W1105))</f>
        <v/>
      </c>
      <c r="O1105" s="18" t="str">
        <f aca="false">IF($W1105="","",INDEX(Primary!G$5:G$2450,$W1105))</f>
        <v/>
      </c>
      <c r="P1105" s="18" t="str">
        <f aca="false">IF($W1105="","",INDEX(Primary!H$5:H$2450,$W1105))</f>
        <v/>
      </c>
      <c r="Q1105" s="18" t="str">
        <f aca="false">IF($W1105="","",INDEX(Primary!I$5:I$2450,$W1105))</f>
        <v/>
      </c>
      <c r="R1105" s="19" t="str">
        <f aca="false">IF($E1105="Yes",L1105+P1105,"")</f>
        <v/>
      </c>
      <c r="S1105" s="19" t="str">
        <f aca="false">IF($E1105="Yes",H1105-R1105,"")</f>
        <v/>
      </c>
      <c r="T1105" s="6" t="str">
        <f aca="false">IF($E1105="Yes",IF(ROUND(ABS(S1105),2)&lt;=$T$2,"OK","CHECK"),"n/a")</f>
        <v>n/a</v>
      </c>
      <c r="U1105" s="20" t="n">
        <f aca="false">Total!J1105</f>
        <v>43.45</v>
      </c>
      <c r="V1105" s="17" t="str">
        <f aca="false">IFERROR(MATCH($A1105,'Stock Exchange'!$A$5:$A$2450,0),"")</f>
        <v/>
      </c>
      <c r="W1105" s="17" t="str">
        <f aca="false">IFERROR(MATCH($A1105,Primary!$A$5:$A$2450,0),"")</f>
        <v/>
      </c>
    </row>
    <row r="1106" customFormat="false" ht="15" hidden="false" customHeight="false" outlineLevel="0" collapsed="false">
      <c r="A1106" s="16" t="n">
        <f aca="false">Total!A1106</f>
        <v>38496</v>
      </c>
      <c r="B1106" s="17" t="n">
        <f aca="false">YEAR(A1106)</f>
        <v>2005</v>
      </c>
      <c r="C1106" s="17" t="n">
        <f aca="false">MONTH(A1106)</f>
        <v>5</v>
      </c>
      <c r="D1106" s="6" t="str">
        <f aca="false">IF(MONTH(A1106)&gt;=4,"FY "&amp;YEAR(A1106)&amp;"-"&amp;RIGHT(YEAR(A1106)+1,2),"FY "&amp;(YEAR(A1106)-1)&amp;"-"&amp;RIGHT(YEAR(A1106),2))</f>
        <v>FY 2005-06</v>
      </c>
      <c r="E1106" s="6" t="str">
        <f aca="false">IF(AND(V1106&lt;&gt;"",W1106&lt;&gt;""),"Yes","No")</f>
        <v>No</v>
      </c>
      <c r="F1106" s="18" t="n">
        <f aca="false">Total!F1106</f>
        <v>391.5</v>
      </c>
      <c r="G1106" s="18" t="n">
        <f aca="false">Total!G1106</f>
        <v>327.4</v>
      </c>
      <c r="H1106" s="18" t="n">
        <f aca="false">Total!H1106</f>
        <v>64</v>
      </c>
      <c r="I1106" s="18" t="n">
        <f aca="false">Total!I1106</f>
        <v>14.7</v>
      </c>
      <c r="J1106" s="18" t="str">
        <f aca="false">IF($V1106="","",INDEX('Stock Exchange'!F$5:F$2450,$V1106))</f>
        <v/>
      </c>
      <c r="K1106" s="18" t="str">
        <f aca="false">IF($V1106="","",INDEX('Stock Exchange'!G$5:G$2450,$V1106))</f>
        <v/>
      </c>
      <c r="L1106" s="18" t="str">
        <f aca="false">IF($V1106="","",INDEX('Stock Exchange'!H$5:H$2450,$V1106))</f>
        <v/>
      </c>
      <c r="M1106" s="18" t="str">
        <f aca="false">IF($V1106="","",INDEX('Stock Exchange'!I$5:I$2450,$V1106))</f>
        <v/>
      </c>
      <c r="N1106" s="18" t="str">
        <f aca="false">IF($W1106="","",INDEX(Primary!F$5:F$2450,$W1106))</f>
        <v/>
      </c>
      <c r="O1106" s="18" t="str">
        <f aca="false">IF($W1106="","",INDEX(Primary!G$5:G$2450,$W1106))</f>
        <v/>
      </c>
      <c r="P1106" s="18" t="str">
        <f aca="false">IF($W1106="","",INDEX(Primary!H$5:H$2450,$W1106))</f>
        <v/>
      </c>
      <c r="Q1106" s="18" t="str">
        <f aca="false">IF($W1106="","",INDEX(Primary!I$5:I$2450,$W1106))</f>
        <v/>
      </c>
      <c r="R1106" s="19" t="str">
        <f aca="false">IF($E1106="Yes",L1106+P1106,"")</f>
        <v/>
      </c>
      <c r="S1106" s="19" t="str">
        <f aca="false">IF($E1106="Yes",H1106-R1106,"")</f>
        <v/>
      </c>
      <c r="T1106" s="6" t="str">
        <f aca="false">IF($E1106="Yes",IF(ROUND(ABS(S1106),2)&lt;=$T$2,"OK","CHECK"),"n/a")</f>
        <v>n/a</v>
      </c>
      <c r="U1106" s="20" t="n">
        <f aca="false">Total!J1106</f>
        <v>43.5</v>
      </c>
      <c r="V1106" s="17" t="str">
        <f aca="false">IFERROR(MATCH($A1106,'Stock Exchange'!$A$5:$A$2450,0),"")</f>
        <v/>
      </c>
      <c r="W1106" s="17" t="str">
        <f aca="false">IFERROR(MATCH($A1106,Primary!$A$5:$A$2450,0),"")</f>
        <v/>
      </c>
    </row>
    <row r="1107" customFormat="false" ht="15" hidden="false" customHeight="false" outlineLevel="0" collapsed="false">
      <c r="A1107" s="16" t="n">
        <f aca="false">Total!A1107</f>
        <v>38497</v>
      </c>
      <c r="B1107" s="17" t="n">
        <f aca="false">YEAR(A1107)</f>
        <v>2005</v>
      </c>
      <c r="C1107" s="17" t="n">
        <f aca="false">MONTH(A1107)</f>
        <v>5</v>
      </c>
      <c r="D1107" s="6" t="str">
        <f aca="false">IF(MONTH(A1107)&gt;=4,"FY "&amp;YEAR(A1107)&amp;"-"&amp;RIGHT(YEAR(A1107)+1,2),"FY "&amp;(YEAR(A1107)-1)&amp;"-"&amp;RIGHT(YEAR(A1107),2))</f>
        <v>FY 2005-06</v>
      </c>
      <c r="E1107" s="6" t="str">
        <f aca="false">IF(AND(V1107&lt;&gt;"",W1107&lt;&gt;""),"Yes","No")</f>
        <v>No</v>
      </c>
      <c r="F1107" s="18" t="n">
        <f aca="false">Total!F1107</f>
        <v>532.2</v>
      </c>
      <c r="G1107" s="18" t="n">
        <f aca="false">Total!G1107</f>
        <v>694.7</v>
      </c>
      <c r="H1107" s="18" t="n">
        <f aca="false">Total!H1107</f>
        <v>-162.5</v>
      </c>
      <c r="I1107" s="18" t="n">
        <f aca="false">Total!I1107</f>
        <v>-37.4</v>
      </c>
      <c r="J1107" s="18" t="str">
        <f aca="false">IF($V1107="","",INDEX('Stock Exchange'!F$5:F$2450,$V1107))</f>
        <v/>
      </c>
      <c r="K1107" s="18" t="str">
        <f aca="false">IF($V1107="","",INDEX('Stock Exchange'!G$5:G$2450,$V1107))</f>
        <v/>
      </c>
      <c r="L1107" s="18" t="str">
        <f aca="false">IF($V1107="","",INDEX('Stock Exchange'!H$5:H$2450,$V1107))</f>
        <v/>
      </c>
      <c r="M1107" s="18" t="str">
        <f aca="false">IF($V1107="","",INDEX('Stock Exchange'!I$5:I$2450,$V1107))</f>
        <v/>
      </c>
      <c r="N1107" s="18" t="str">
        <f aca="false">IF($W1107="","",INDEX(Primary!F$5:F$2450,$W1107))</f>
        <v/>
      </c>
      <c r="O1107" s="18" t="str">
        <f aca="false">IF($W1107="","",INDEX(Primary!G$5:G$2450,$W1107))</f>
        <v/>
      </c>
      <c r="P1107" s="18" t="str">
        <f aca="false">IF($W1107="","",INDEX(Primary!H$5:H$2450,$W1107))</f>
        <v/>
      </c>
      <c r="Q1107" s="18" t="str">
        <f aca="false">IF($W1107="","",INDEX(Primary!I$5:I$2450,$W1107))</f>
        <v/>
      </c>
      <c r="R1107" s="19" t="str">
        <f aca="false">IF($E1107="Yes",L1107+P1107,"")</f>
        <v/>
      </c>
      <c r="S1107" s="19" t="str">
        <f aca="false">IF($E1107="Yes",H1107-R1107,"")</f>
        <v/>
      </c>
      <c r="T1107" s="6" t="str">
        <f aca="false">IF($E1107="Yes",IF(ROUND(ABS(S1107),2)&lt;=$T$2,"OK","CHECK"),"n/a")</f>
        <v>n/a</v>
      </c>
      <c r="U1107" s="20" t="n">
        <f aca="false">Total!J1107</f>
        <v>43.49</v>
      </c>
      <c r="V1107" s="17" t="str">
        <f aca="false">IFERROR(MATCH($A1107,'Stock Exchange'!$A$5:$A$2450,0),"")</f>
        <v/>
      </c>
      <c r="W1107" s="17" t="str">
        <f aca="false">IFERROR(MATCH($A1107,Primary!$A$5:$A$2450,0),"")</f>
        <v/>
      </c>
    </row>
    <row r="1108" customFormat="false" ht="15" hidden="false" customHeight="false" outlineLevel="0" collapsed="false">
      <c r="A1108" s="16" t="n">
        <f aca="false">Total!A1108</f>
        <v>38498</v>
      </c>
      <c r="B1108" s="17" t="n">
        <f aca="false">YEAR(A1108)</f>
        <v>2005</v>
      </c>
      <c r="C1108" s="17" t="n">
        <f aca="false">MONTH(A1108)</f>
        <v>5</v>
      </c>
      <c r="D1108" s="6" t="str">
        <f aca="false">IF(MONTH(A1108)&gt;=4,"FY "&amp;YEAR(A1108)&amp;"-"&amp;RIGHT(YEAR(A1108)+1,2),"FY "&amp;(YEAR(A1108)-1)&amp;"-"&amp;RIGHT(YEAR(A1108),2))</f>
        <v>FY 2005-06</v>
      </c>
      <c r="E1108" s="6" t="str">
        <f aca="false">IF(AND(V1108&lt;&gt;"",W1108&lt;&gt;""),"Yes","No")</f>
        <v>No</v>
      </c>
      <c r="F1108" s="18" t="n">
        <f aca="false">Total!F1108</f>
        <v>764.4</v>
      </c>
      <c r="G1108" s="18" t="n">
        <f aca="false">Total!G1108</f>
        <v>775.2</v>
      </c>
      <c r="H1108" s="18" t="n">
        <f aca="false">Total!H1108</f>
        <v>-10.8</v>
      </c>
      <c r="I1108" s="18" t="n">
        <f aca="false">Total!I1108</f>
        <v>-2.5</v>
      </c>
      <c r="J1108" s="18" t="str">
        <f aca="false">IF($V1108="","",INDEX('Stock Exchange'!F$5:F$2450,$V1108))</f>
        <v/>
      </c>
      <c r="K1108" s="18" t="str">
        <f aca="false">IF($V1108="","",INDEX('Stock Exchange'!G$5:G$2450,$V1108))</f>
        <v/>
      </c>
      <c r="L1108" s="18" t="str">
        <f aca="false">IF($V1108="","",INDEX('Stock Exchange'!H$5:H$2450,$V1108))</f>
        <v/>
      </c>
      <c r="M1108" s="18" t="str">
        <f aca="false">IF($V1108="","",INDEX('Stock Exchange'!I$5:I$2450,$V1108))</f>
        <v/>
      </c>
      <c r="N1108" s="18" t="str">
        <f aca="false">IF($W1108="","",INDEX(Primary!F$5:F$2450,$W1108))</f>
        <v/>
      </c>
      <c r="O1108" s="18" t="str">
        <f aca="false">IF($W1108="","",INDEX(Primary!G$5:G$2450,$W1108))</f>
        <v/>
      </c>
      <c r="P1108" s="18" t="str">
        <f aca="false">IF($W1108="","",INDEX(Primary!H$5:H$2450,$W1108))</f>
        <v/>
      </c>
      <c r="Q1108" s="18" t="str">
        <f aca="false">IF($W1108="","",INDEX(Primary!I$5:I$2450,$W1108))</f>
        <v/>
      </c>
      <c r="R1108" s="19" t="str">
        <f aca="false">IF($E1108="Yes",L1108+P1108,"")</f>
        <v/>
      </c>
      <c r="S1108" s="19" t="str">
        <f aca="false">IF($E1108="Yes",H1108-R1108,"")</f>
        <v/>
      </c>
      <c r="T1108" s="6" t="str">
        <f aca="false">IF($E1108="Yes",IF(ROUND(ABS(S1108),2)&lt;=$T$2,"OK","CHECK"),"n/a")</f>
        <v>n/a</v>
      </c>
      <c r="U1108" s="20" t="n">
        <f aca="false">Total!J1108</f>
        <v>43.51</v>
      </c>
      <c r="V1108" s="17" t="str">
        <f aca="false">IFERROR(MATCH($A1108,'Stock Exchange'!$A$5:$A$2450,0),"")</f>
        <v/>
      </c>
      <c r="W1108" s="17" t="str">
        <f aca="false">IFERROR(MATCH($A1108,Primary!$A$5:$A$2450,0),"")</f>
        <v/>
      </c>
    </row>
    <row r="1109" customFormat="false" ht="15" hidden="false" customHeight="false" outlineLevel="0" collapsed="false">
      <c r="A1109" s="16" t="n">
        <f aca="false">Total!A1109</f>
        <v>38499</v>
      </c>
      <c r="B1109" s="17" t="n">
        <f aca="false">YEAR(A1109)</f>
        <v>2005</v>
      </c>
      <c r="C1109" s="17" t="n">
        <f aca="false">MONTH(A1109)</f>
        <v>5</v>
      </c>
      <c r="D1109" s="6" t="str">
        <f aca="false">IF(MONTH(A1109)&gt;=4,"FY "&amp;YEAR(A1109)&amp;"-"&amp;RIGHT(YEAR(A1109)+1,2),"FY "&amp;(YEAR(A1109)-1)&amp;"-"&amp;RIGHT(YEAR(A1109),2))</f>
        <v>FY 2005-06</v>
      </c>
      <c r="E1109" s="6" t="str">
        <f aca="false">IF(AND(V1109&lt;&gt;"",W1109&lt;&gt;""),"Yes","No")</f>
        <v>No</v>
      </c>
      <c r="F1109" s="18" t="n">
        <f aca="false">Total!F1109</f>
        <v>1268</v>
      </c>
      <c r="G1109" s="18" t="n">
        <f aca="false">Total!G1109</f>
        <v>1453.1</v>
      </c>
      <c r="H1109" s="18" t="n">
        <f aca="false">Total!H1109</f>
        <v>-185.1</v>
      </c>
      <c r="I1109" s="18" t="n">
        <f aca="false">Total!I1109</f>
        <v>-42.5</v>
      </c>
      <c r="J1109" s="18" t="str">
        <f aca="false">IF($V1109="","",INDEX('Stock Exchange'!F$5:F$2450,$V1109))</f>
        <v/>
      </c>
      <c r="K1109" s="18" t="str">
        <f aca="false">IF($V1109="","",INDEX('Stock Exchange'!G$5:G$2450,$V1109))</f>
        <v/>
      </c>
      <c r="L1109" s="18" t="str">
        <f aca="false">IF($V1109="","",INDEX('Stock Exchange'!H$5:H$2450,$V1109))</f>
        <v/>
      </c>
      <c r="M1109" s="18" t="str">
        <f aca="false">IF($V1109="","",INDEX('Stock Exchange'!I$5:I$2450,$V1109))</f>
        <v/>
      </c>
      <c r="N1109" s="18" t="str">
        <f aca="false">IF($W1109="","",INDEX(Primary!F$5:F$2450,$W1109))</f>
        <v/>
      </c>
      <c r="O1109" s="18" t="str">
        <f aca="false">IF($W1109="","",INDEX(Primary!G$5:G$2450,$W1109))</f>
        <v/>
      </c>
      <c r="P1109" s="18" t="str">
        <f aca="false">IF($W1109="","",INDEX(Primary!H$5:H$2450,$W1109))</f>
        <v/>
      </c>
      <c r="Q1109" s="18" t="str">
        <f aca="false">IF($W1109="","",INDEX(Primary!I$5:I$2450,$W1109))</f>
        <v/>
      </c>
      <c r="R1109" s="19" t="str">
        <f aca="false">IF($E1109="Yes",L1109+P1109,"")</f>
        <v/>
      </c>
      <c r="S1109" s="19" t="str">
        <f aca="false">IF($E1109="Yes",H1109-R1109,"")</f>
        <v/>
      </c>
      <c r="T1109" s="6" t="str">
        <f aca="false">IF($E1109="Yes",IF(ROUND(ABS(S1109),2)&lt;=$T$2,"OK","CHECK"),"n/a")</f>
        <v>n/a</v>
      </c>
      <c r="U1109" s="20" t="n">
        <f aca="false">Total!J1109</f>
        <v>43.52</v>
      </c>
      <c r="V1109" s="17" t="str">
        <f aca="false">IFERROR(MATCH($A1109,'Stock Exchange'!$A$5:$A$2450,0),"")</f>
        <v/>
      </c>
      <c r="W1109" s="17" t="str">
        <f aca="false">IFERROR(MATCH($A1109,Primary!$A$5:$A$2450,0),"")</f>
        <v/>
      </c>
    </row>
    <row r="1110" customFormat="false" ht="15" hidden="false" customHeight="false" outlineLevel="0" collapsed="false">
      <c r="A1110" s="16" t="n">
        <f aca="false">Total!A1110</f>
        <v>38502</v>
      </c>
      <c r="B1110" s="17" t="n">
        <f aca="false">YEAR(A1110)</f>
        <v>2005</v>
      </c>
      <c r="C1110" s="17" t="n">
        <f aca="false">MONTH(A1110)</f>
        <v>5</v>
      </c>
      <c r="D1110" s="6" t="str">
        <f aca="false">IF(MONTH(A1110)&gt;=4,"FY "&amp;YEAR(A1110)&amp;"-"&amp;RIGHT(YEAR(A1110)+1,2),"FY "&amp;(YEAR(A1110)-1)&amp;"-"&amp;RIGHT(YEAR(A1110),2))</f>
        <v>FY 2005-06</v>
      </c>
      <c r="E1110" s="6" t="str">
        <f aca="false">IF(AND(V1110&lt;&gt;"",W1110&lt;&gt;""),"Yes","No")</f>
        <v>No</v>
      </c>
      <c r="F1110" s="18" t="n">
        <f aca="false">Total!F1110</f>
        <v>857</v>
      </c>
      <c r="G1110" s="18" t="n">
        <f aca="false">Total!G1110</f>
        <v>1303.9</v>
      </c>
      <c r="H1110" s="18" t="n">
        <f aca="false">Total!H1110</f>
        <v>-446.9</v>
      </c>
      <c r="I1110" s="18" t="n">
        <f aca="false">Total!I1110</f>
        <v>-102.7</v>
      </c>
      <c r="J1110" s="18" t="str">
        <f aca="false">IF($V1110="","",INDEX('Stock Exchange'!F$5:F$2450,$V1110))</f>
        <v/>
      </c>
      <c r="K1110" s="18" t="str">
        <f aca="false">IF($V1110="","",INDEX('Stock Exchange'!G$5:G$2450,$V1110))</f>
        <v/>
      </c>
      <c r="L1110" s="18" t="str">
        <f aca="false">IF($V1110="","",INDEX('Stock Exchange'!H$5:H$2450,$V1110))</f>
        <v/>
      </c>
      <c r="M1110" s="18" t="str">
        <f aca="false">IF($V1110="","",INDEX('Stock Exchange'!I$5:I$2450,$V1110))</f>
        <v/>
      </c>
      <c r="N1110" s="18" t="str">
        <f aca="false">IF($W1110="","",INDEX(Primary!F$5:F$2450,$W1110))</f>
        <v/>
      </c>
      <c r="O1110" s="18" t="str">
        <f aca="false">IF($W1110="","",INDEX(Primary!G$5:G$2450,$W1110))</f>
        <v/>
      </c>
      <c r="P1110" s="18" t="str">
        <f aca="false">IF($W1110="","",INDEX(Primary!H$5:H$2450,$W1110))</f>
        <v/>
      </c>
      <c r="Q1110" s="18" t="str">
        <f aca="false">IF($W1110="","",INDEX(Primary!I$5:I$2450,$W1110))</f>
        <v/>
      </c>
      <c r="R1110" s="19" t="str">
        <f aca="false">IF($E1110="Yes",L1110+P1110,"")</f>
        <v/>
      </c>
      <c r="S1110" s="19" t="str">
        <f aca="false">IF($E1110="Yes",H1110-R1110,"")</f>
        <v/>
      </c>
      <c r="T1110" s="6" t="str">
        <f aca="false">IF($E1110="Yes",IF(ROUND(ABS(S1110),2)&lt;=$T$2,"OK","CHECK"),"n/a")</f>
        <v>n/a</v>
      </c>
      <c r="U1110" s="20" t="n">
        <f aca="false">Total!J1110</f>
        <v>43.52</v>
      </c>
      <c r="V1110" s="17" t="str">
        <f aca="false">IFERROR(MATCH($A1110,'Stock Exchange'!$A$5:$A$2450,0),"")</f>
        <v/>
      </c>
      <c r="W1110" s="17" t="str">
        <f aca="false">IFERROR(MATCH($A1110,Primary!$A$5:$A$2450,0),"")</f>
        <v/>
      </c>
    </row>
    <row r="1111" customFormat="false" ht="15" hidden="false" customHeight="false" outlineLevel="0" collapsed="false">
      <c r="A1111" s="16" t="n">
        <f aca="false">Total!A1111</f>
        <v>38503</v>
      </c>
      <c r="B1111" s="17" t="n">
        <f aca="false">YEAR(A1111)</f>
        <v>2005</v>
      </c>
      <c r="C1111" s="17" t="n">
        <f aca="false">MONTH(A1111)</f>
        <v>5</v>
      </c>
      <c r="D1111" s="6" t="str">
        <f aca="false">IF(MONTH(A1111)&gt;=4,"FY "&amp;YEAR(A1111)&amp;"-"&amp;RIGHT(YEAR(A1111)+1,2),"FY "&amp;(YEAR(A1111)-1)&amp;"-"&amp;RIGHT(YEAR(A1111),2))</f>
        <v>FY 2005-06</v>
      </c>
      <c r="E1111" s="6" t="str">
        <f aca="false">IF(AND(V1111&lt;&gt;"",W1111&lt;&gt;""),"Yes","No")</f>
        <v>No</v>
      </c>
      <c r="F1111" s="18" t="n">
        <f aca="false">Total!F1111</f>
        <v>681</v>
      </c>
      <c r="G1111" s="18" t="n">
        <f aca="false">Total!G1111</f>
        <v>495.7</v>
      </c>
      <c r="H1111" s="18" t="n">
        <f aca="false">Total!H1111</f>
        <v>185.3</v>
      </c>
      <c r="I1111" s="18" t="n">
        <f aca="false">Total!I1111</f>
        <v>42.5</v>
      </c>
      <c r="J1111" s="18" t="str">
        <f aca="false">IF($V1111="","",INDEX('Stock Exchange'!F$5:F$2450,$V1111))</f>
        <v/>
      </c>
      <c r="K1111" s="18" t="str">
        <f aca="false">IF($V1111="","",INDEX('Stock Exchange'!G$5:G$2450,$V1111))</f>
        <v/>
      </c>
      <c r="L1111" s="18" t="str">
        <f aca="false">IF($V1111="","",INDEX('Stock Exchange'!H$5:H$2450,$V1111))</f>
        <v/>
      </c>
      <c r="M1111" s="18" t="str">
        <f aca="false">IF($V1111="","",INDEX('Stock Exchange'!I$5:I$2450,$V1111))</f>
        <v/>
      </c>
      <c r="N1111" s="18" t="str">
        <f aca="false">IF($W1111="","",INDEX(Primary!F$5:F$2450,$W1111))</f>
        <v/>
      </c>
      <c r="O1111" s="18" t="str">
        <f aca="false">IF($W1111="","",INDEX(Primary!G$5:G$2450,$W1111))</f>
        <v/>
      </c>
      <c r="P1111" s="18" t="str">
        <f aca="false">IF($W1111="","",INDEX(Primary!H$5:H$2450,$W1111))</f>
        <v/>
      </c>
      <c r="Q1111" s="18" t="str">
        <f aca="false">IF($W1111="","",INDEX(Primary!I$5:I$2450,$W1111))</f>
        <v/>
      </c>
      <c r="R1111" s="19" t="str">
        <f aca="false">IF($E1111="Yes",L1111+P1111,"")</f>
        <v/>
      </c>
      <c r="S1111" s="19" t="str">
        <f aca="false">IF($E1111="Yes",H1111-R1111,"")</f>
        <v/>
      </c>
      <c r="T1111" s="6" t="str">
        <f aca="false">IF($E1111="Yes",IF(ROUND(ABS(S1111),2)&lt;=$T$2,"OK","CHECK"),"n/a")</f>
        <v>n/a</v>
      </c>
      <c r="U1111" s="20" t="n">
        <f aca="false">Total!J1111</f>
        <v>43.54</v>
      </c>
      <c r="V1111" s="17" t="str">
        <f aca="false">IFERROR(MATCH($A1111,'Stock Exchange'!$A$5:$A$2450,0),"")</f>
        <v/>
      </c>
      <c r="W1111" s="17" t="str">
        <f aca="false">IFERROR(MATCH($A1111,Primary!$A$5:$A$2450,0),"")</f>
        <v/>
      </c>
    </row>
    <row r="1112" customFormat="false" ht="15" hidden="false" customHeight="false" outlineLevel="0" collapsed="false">
      <c r="A1112" s="16" t="n">
        <f aca="false">Total!A1112</f>
        <v>38504</v>
      </c>
      <c r="B1112" s="17" t="n">
        <f aca="false">YEAR(A1112)</f>
        <v>2005</v>
      </c>
      <c r="C1112" s="17" t="n">
        <f aca="false">MONTH(A1112)</f>
        <v>6</v>
      </c>
      <c r="D1112" s="6" t="str">
        <f aca="false">IF(MONTH(A1112)&gt;=4,"FY "&amp;YEAR(A1112)&amp;"-"&amp;RIGHT(YEAR(A1112)+1,2),"FY "&amp;(YEAR(A1112)-1)&amp;"-"&amp;RIGHT(YEAR(A1112),2))</f>
        <v>FY 2005-06</v>
      </c>
      <c r="E1112" s="6" t="str">
        <f aca="false">IF(AND(V1112&lt;&gt;"",W1112&lt;&gt;""),"Yes","No")</f>
        <v>No</v>
      </c>
      <c r="F1112" s="18" t="n">
        <f aca="false">Total!F1112</f>
        <v>858.8</v>
      </c>
      <c r="G1112" s="18" t="n">
        <f aca="false">Total!G1112</f>
        <v>560.3</v>
      </c>
      <c r="H1112" s="18" t="n">
        <f aca="false">Total!H1112</f>
        <v>298.5</v>
      </c>
      <c r="I1112" s="18" t="n">
        <f aca="false">Total!I1112</f>
        <v>68.3</v>
      </c>
      <c r="J1112" s="18" t="str">
        <f aca="false">IF($V1112="","",INDEX('Stock Exchange'!F$5:F$2450,$V1112))</f>
        <v/>
      </c>
      <c r="K1112" s="18" t="str">
        <f aca="false">IF($V1112="","",INDEX('Stock Exchange'!G$5:G$2450,$V1112))</f>
        <v/>
      </c>
      <c r="L1112" s="18" t="str">
        <f aca="false">IF($V1112="","",INDEX('Stock Exchange'!H$5:H$2450,$V1112))</f>
        <v/>
      </c>
      <c r="M1112" s="18" t="str">
        <f aca="false">IF($V1112="","",INDEX('Stock Exchange'!I$5:I$2450,$V1112))</f>
        <v/>
      </c>
      <c r="N1112" s="18" t="str">
        <f aca="false">IF($W1112="","",INDEX(Primary!F$5:F$2450,$W1112))</f>
        <v/>
      </c>
      <c r="O1112" s="18" t="str">
        <f aca="false">IF($W1112="","",INDEX(Primary!G$5:G$2450,$W1112))</f>
        <v/>
      </c>
      <c r="P1112" s="18" t="str">
        <f aca="false">IF($W1112="","",INDEX(Primary!H$5:H$2450,$W1112))</f>
        <v/>
      </c>
      <c r="Q1112" s="18" t="str">
        <f aca="false">IF($W1112="","",INDEX(Primary!I$5:I$2450,$W1112))</f>
        <v/>
      </c>
      <c r="R1112" s="19" t="str">
        <f aca="false">IF($E1112="Yes",L1112+P1112,"")</f>
        <v/>
      </c>
      <c r="S1112" s="19" t="str">
        <f aca="false">IF($E1112="Yes",H1112-R1112,"")</f>
        <v/>
      </c>
      <c r="T1112" s="6" t="str">
        <f aca="false">IF($E1112="Yes",IF(ROUND(ABS(S1112),2)&lt;=$T$2,"OK","CHECK"),"n/a")</f>
        <v>n/a</v>
      </c>
      <c r="U1112" s="20" t="n">
        <f aca="false">Total!J1112</f>
        <v>43.69</v>
      </c>
      <c r="V1112" s="17" t="str">
        <f aca="false">IFERROR(MATCH($A1112,'Stock Exchange'!$A$5:$A$2450,0),"")</f>
        <v/>
      </c>
      <c r="W1112" s="17" t="str">
        <f aca="false">IFERROR(MATCH($A1112,Primary!$A$5:$A$2450,0),"")</f>
        <v/>
      </c>
    </row>
    <row r="1113" customFormat="false" ht="15" hidden="false" customHeight="false" outlineLevel="0" collapsed="false">
      <c r="A1113" s="16" t="n">
        <f aca="false">Total!A1113</f>
        <v>38505</v>
      </c>
      <c r="B1113" s="17" t="n">
        <f aca="false">YEAR(A1113)</f>
        <v>2005</v>
      </c>
      <c r="C1113" s="17" t="n">
        <f aca="false">MONTH(A1113)</f>
        <v>6</v>
      </c>
      <c r="D1113" s="6" t="str">
        <f aca="false">IF(MONTH(A1113)&gt;=4,"FY "&amp;YEAR(A1113)&amp;"-"&amp;RIGHT(YEAR(A1113)+1,2),"FY "&amp;(YEAR(A1113)-1)&amp;"-"&amp;RIGHT(YEAR(A1113),2))</f>
        <v>FY 2005-06</v>
      </c>
      <c r="E1113" s="6" t="str">
        <f aca="false">IF(AND(V1113&lt;&gt;"",W1113&lt;&gt;""),"Yes","No")</f>
        <v>No</v>
      </c>
      <c r="F1113" s="18" t="n">
        <f aca="false">Total!F1113</f>
        <v>863</v>
      </c>
      <c r="G1113" s="18" t="n">
        <f aca="false">Total!G1113</f>
        <v>657.8</v>
      </c>
      <c r="H1113" s="18" t="n">
        <f aca="false">Total!H1113</f>
        <v>205.2</v>
      </c>
      <c r="I1113" s="18" t="n">
        <f aca="false">Total!I1113</f>
        <v>46.9</v>
      </c>
      <c r="J1113" s="18" t="str">
        <f aca="false">IF($V1113="","",INDEX('Stock Exchange'!F$5:F$2450,$V1113))</f>
        <v/>
      </c>
      <c r="K1113" s="18" t="str">
        <f aca="false">IF($V1113="","",INDEX('Stock Exchange'!G$5:G$2450,$V1113))</f>
        <v/>
      </c>
      <c r="L1113" s="18" t="str">
        <f aca="false">IF($V1113="","",INDEX('Stock Exchange'!H$5:H$2450,$V1113))</f>
        <v/>
      </c>
      <c r="M1113" s="18" t="str">
        <f aca="false">IF($V1113="","",INDEX('Stock Exchange'!I$5:I$2450,$V1113))</f>
        <v/>
      </c>
      <c r="N1113" s="18" t="str">
        <f aca="false">IF($W1113="","",INDEX(Primary!F$5:F$2450,$W1113))</f>
        <v/>
      </c>
      <c r="O1113" s="18" t="str">
        <f aca="false">IF($W1113="","",INDEX(Primary!G$5:G$2450,$W1113))</f>
        <v/>
      </c>
      <c r="P1113" s="18" t="str">
        <f aca="false">IF($W1113="","",INDEX(Primary!H$5:H$2450,$W1113))</f>
        <v/>
      </c>
      <c r="Q1113" s="18" t="str">
        <f aca="false">IF($W1113="","",INDEX(Primary!I$5:I$2450,$W1113))</f>
        <v/>
      </c>
      <c r="R1113" s="19" t="str">
        <f aca="false">IF($E1113="Yes",L1113+P1113,"")</f>
        <v/>
      </c>
      <c r="S1113" s="19" t="str">
        <f aca="false">IF($E1113="Yes",H1113-R1113,"")</f>
        <v/>
      </c>
      <c r="T1113" s="6" t="str">
        <f aca="false">IF($E1113="Yes",IF(ROUND(ABS(S1113),2)&lt;=$T$2,"OK","CHECK"),"n/a")</f>
        <v>n/a</v>
      </c>
      <c r="U1113" s="20" t="n">
        <f aca="false">Total!J1113</f>
        <v>43.72</v>
      </c>
      <c r="V1113" s="17" t="str">
        <f aca="false">IFERROR(MATCH($A1113,'Stock Exchange'!$A$5:$A$2450,0),"")</f>
        <v/>
      </c>
      <c r="W1113" s="17" t="str">
        <f aca="false">IFERROR(MATCH($A1113,Primary!$A$5:$A$2450,0),"")</f>
        <v/>
      </c>
    </row>
    <row r="1114" customFormat="false" ht="15" hidden="false" customHeight="false" outlineLevel="0" collapsed="false">
      <c r="A1114" s="16" t="n">
        <f aca="false">Total!A1114</f>
        <v>38506</v>
      </c>
      <c r="B1114" s="17" t="n">
        <f aca="false">YEAR(A1114)</f>
        <v>2005</v>
      </c>
      <c r="C1114" s="17" t="n">
        <f aca="false">MONTH(A1114)</f>
        <v>6</v>
      </c>
      <c r="D1114" s="6" t="str">
        <f aca="false">IF(MONTH(A1114)&gt;=4,"FY "&amp;YEAR(A1114)&amp;"-"&amp;RIGHT(YEAR(A1114)+1,2),"FY "&amp;(YEAR(A1114)-1)&amp;"-"&amp;RIGHT(YEAR(A1114),2))</f>
        <v>FY 2005-06</v>
      </c>
      <c r="E1114" s="6" t="str">
        <f aca="false">IF(AND(V1114&lt;&gt;"",W1114&lt;&gt;""),"Yes","No")</f>
        <v>No</v>
      </c>
      <c r="F1114" s="18" t="n">
        <f aca="false">Total!F1114</f>
        <v>768.6</v>
      </c>
      <c r="G1114" s="18" t="n">
        <f aca="false">Total!G1114</f>
        <v>643.1</v>
      </c>
      <c r="H1114" s="18" t="n">
        <f aca="false">Total!H1114</f>
        <v>125.5</v>
      </c>
      <c r="I1114" s="18" t="n">
        <f aca="false">Total!I1114</f>
        <v>28.7</v>
      </c>
      <c r="J1114" s="18" t="str">
        <f aca="false">IF($V1114="","",INDEX('Stock Exchange'!F$5:F$2450,$V1114))</f>
        <v/>
      </c>
      <c r="K1114" s="18" t="str">
        <f aca="false">IF($V1114="","",INDEX('Stock Exchange'!G$5:G$2450,$V1114))</f>
        <v/>
      </c>
      <c r="L1114" s="18" t="str">
        <f aca="false">IF($V1114="","",INDEX('Stock Exchange'!H$5:H$2450,$V1114))</f>
        <v/>
      </c>
      <c r="M1114" s="18" t="str">
        <f aca="false">IF($V1114="","",INDEX('Stock Exchange'!I$5:I$2450,$V1114))</f>
        <v/>
      </c>
      <c r="N1114" s="18" t="str">
        <f aca="false">IF($W1114="","",INDEX(Primary!F$5:F$2450,$W1114))</f>
        <v/>
      </c>
      <c r="O1114" s="18" t="str">
        <f aca="false">IF($W1114="","",INDEX(Primary!G$5:G$2450,$W1114))</f>
        <v/>
      </c>
      <c r="P1114" s="18" t="str">
        <f aca="false">IF($W1114="","",INDEX(Primary!H$5:H$2450,$W1114))</f>
        <v/>
      </c>
      <c r="Q1114" s="18" t="str">
        <f aca="false">IF($W1114="","",INDEX(Primary!I$5:I$2450,$W1114))</f>
        <v/>
      </c>
      <c r="R1114" s="19" t="str">
        <f aca="false">IF($E1114="Yes",L1114+P1114,"")</f>
        <v/>
      </c>
      <c r="S1114" s="19" t="str">
        <f aca="false">IF($E1114="Yes",H1114-R1114,"")</f>
        <v/>
      </c>
      <c r="T1114" s="6" t="str">
        <f aca="false">IF($E1114="Yes",IF(ROUND(ABS(S1114),2)&lt;=$T$2,"OK","CHECK"),"n/a")</f>
        <v>n/a</v>
      </c>
      <c r="U1114" s="20" t="n">
        <f aca="false">Total!J1114</f>
        <v>43.76</v>
      </c>
      <c r="V1114" s="17" t="str">
        <f aca="false">IFERROR(MATCH($A1114,'Stock Exchange'!$A$5:$A$2450,0),"")</f>
        <v/>
      </c>
      <c r="W1114" s="17" t="str">
        <f aca="false">IFERROR(MATCH($A1114,Primary!$A$5:$A$2450,0),"")</f>
        <v/>
      </c>
    </row>
    <row r="1115" customFormat="false" ht="15" hidden="false" customHeight="false" outlineLevel="0" collapsed="false">
      <c r="A1115" s="16" t="n">
        <f aca="false">Total!A1115</f>
        <v>38507</v>
      </c>
      <c r="B1115" s="17" t="n">
        <f aca="false">YEAR(A1115)</f>
        <v>2005</v>
      </c>
      <c r="C1115" s="17" t="n">
        <f aca="false">MONTH(A1115)</f>
        <v>6</v>
      </c>
      <c r="D1115" s="6" t="str">
        <f aca="false">IF(MONTH(A1115)&gt;=4,"FY "&amp;YEAR(A1115)&amp;"-"&amp;RIGHT(YEAR(A1115)+1,2),"FY "&amp;(YEAR(A1115)-1)&amp;"-"&amp;RIGHT(YEAR(A1115),2))</f>
        <v>FY 2005-06</v>
      </c>
      <c r="E1115" s="6" t="str">
        <f aca="false">IF(AND(V1115&lt;&gt;"",W1115&lt;&gt;""),"Yes","No")</f>
        <v>No</v>
      </c>
      <c r="F1115" s="18" t="n">
        <f aca="false">Total!F1115</f>
        <v>879.5</v>
      </c>
      <c r="G1115" s="18" t="n">
        <f aca="false">Total!G1115</f>
        <v>577</v>
      </c>
      <c r="H1115" s="18" t="n">
        <f aca="false">Total!H1115</f>
        <v>302.5</v>
      </c>
      <c r="I1115" s="18" t="n">
        <f aca="false">Total!I1115</f>
        <v>69.1</v>
      </c>
      <c r="J1115" s="18" t="str">
        <f aca="false">IF($V1115="","",INDEX('Stock Exchange'!F$5:F$2450,$V1115))</f>
        <v/>
      </c>
      <c r="K1115" s="18" t="str">
        <f aca="false">IF($V1115="","",INDEX('Stock Exchange'!G$5:G$2450,$V1115))</f>
        <v/>
      </c>
      <c r="L1115" s="18" t="str">
        <f aca="false">IF($V1115="","",INDEX('Stock Exchange'!H$5:H$2450,$V1115))</f>
        <v/>
      </c>
      <c r="M1115" s="18" t="str">
        <f aca="false">IF($V1115="","",INDEX('Stock Exchange'!I$5:I$2450,$V1115))</f>
        <v/>
      </c>
      <c r="N1115" s="18" t="str">
        <f aca="false">IF($W1115="","",INDEX(Primary!F$5:F$2450,$W1115))</f>
        <v/>
      </c>
      <c r="O1115" s="18" t="str">
        <f aca="false">IF($W1115="","",INDEX(Primary!G$5:G$2450,$W1115))</f>
        <v/>
      </c>
      <c r="P1115" s="18" t="str">
        <f aca="false">IF($W1115="","",INDEX(Primary!H$5:H$2450,$W1115))</f>
        <v/>
      </c>
      <c r="Q1115" s="18" t="str">
        <f aca="false">IF($W1115="","",INDEX(Primary!I$5:I$2450,$W1115))</f>
        <v/>
      </c>
      <c r="R1115" s="19" t="str">
        <f aca="false">IF($E1115="Yes",L1115+P1115,"")</f>
        <v/>
      </c>
      <c r="S1115" s="19" t="str">
        <f aca="false">IF($E1115="Yes",H1115-R1115,"")</f>
        <v/>
      </c>
      <c r="T1115" s="6" t="str">
        <f aca="false">IF($E1115="Yes",IF(ROUND(ABS(S1115),2)&lt;=$T$2,"OK","CHECK"),"n/a")</f>
        <v>n/a</v>
      </c>
      <c r="U1115" s="20" t="n">
        <f aca="false">Total!J1115</f>
        <v>43.76</v>
      </c>
      <c r="V1115" s="17" t="str">
        <f aca="false">IFERROR(MATCH($A1115,'Stock Exchange'!$A$5:$A$2450,0),"")</f>
        <v/>
      </c>
      <c r="W1115" s="17" t="str">
        <f aca="false">IFERROR(MATCH($A1115,Primary!$A$5:$A$2450,0),"")</f>
        <v/>
      </c>
    </row>
    <row r="1116" customFormat="false" ht="15" hidden="false" customHeight="false" outlineLevel="0" collapsed="false">
      <c r="A1116" s="16" t="n">
        <f aca="false">Total!A1116</f>
        <v>38509</v>
      </c>
      <c r="B1116" s="17" t="n">
        <f aca="false">YEAR(A1116)</f>
        <v>2005</v>
      </c>
      <c r="C1116" s="17" t="n">
        <f aca="false">MONTH(A1116)</f>
        <v>6</v>
      </c>
      <c r="D1116" s="6" t="str">
        <f aca="false">IF(MONTH(A1116)&gt;=4,"FY "&amp;YEAR(A1116)&amp;"-"&amp;RIGHT(YEAR(A1116)+1,2),"FY "&amp;(YEAR(A1116)-1)&amp;"-"&amp;RIGHT(YEAR(A1116),2))</f>
        <v>FY 2005-06</v>
      </c>
      <c r="E1116" s="6" t="str">
        <f aca="false">IF(AND(V1116&lt;&gt;"",W1116&lt;&gt;""),"Yes","No")</f>
        <v>No</v>
      </c>
      <c r="F1116" s="18" t="n">
        <f aca="false">Total!F1116</f>
        <v>58.8</v>
      </c>
      <c r="G1116" s="18" t="n">
        <f aca="false">Total!G1116</f>
        <v>26.1</v>
      </c>
      <c r="H1116" s="18" t="n">
        <f aca="false">Total!H1116</f>
        <v>32.7</v>
      </c>
      <c r="I1116" s="18" t="n">
        <f aca="false">Total!I1116</f>
        <v>7.5</v>
      </c>
      <c r="J1116" s="18" t="str">
        <f aca="false">IF($V1116="","",INDEX('Stock Exchange'!F$5:F$2450,$V1116))</f>
        <v/>
      </c>
      <c r="K1116" s="18" t="str">
        <f aca="false">IF($V1116="","",INDEX('Stock Exchange'!G$5:G$2450,$V1116))</f>
        <v/>
      </c>
      <c r="L1116" s="18" t="str">
        <f aca="false">IF($V1116="","",INDEX('Stock Exchange'!H$5:H$2450,$V1116))</f>
        <v/>
      </c>
      <c r="M1116" s="18" t="str">
        <f aca="false">IF($V1116="","",INDEX('Stock Exchange'!I$5:I$2450,$V1116))</f>
        <v/>
      </c>
      <c r="N1116" s="18" t="str">
        <f aca="false">IF($W1116="","",INDEX(Primary!F$5:F$2450,$W1116))</f>
        <v/>
      </c>
      <c r="O1116" s="18" t="str">
        <f aca="false">IF($W1116="","",INDEX(Primary!G$5:G$2450,$W1116))</f>
        <v/>
      </c>
      <c r="P1116" s="18" t="str">
        <f aca="false">IF($W1116="","",INDEX(Primary!H$5:H$2450,$W1116))</f>
        <v/>
      </c>
      <c r="Q1116" s="18" t="str">
        <f aca="false">IF($W1116="","",INDEX(Primary!I$5:I$2450,$W1116))</f>
        <v/>
      </c>
      <c r="R1116" s="19" t="str">
        <f aca="false">IF($E1116="Yes",L1116+P1116,"")</f>
        <v/>
      </c>
      <c r="S1116" s="19" t="str">
        <f aca="false">IF($E1116="Yes",H1116-R1116,"")</f>
        <v/>
      </c>
      <c r="T1116" s="6" t="str">
        <f aca="false">IF($E1116="Yes",IF(ROUND(ABS(S1116),2)&lt;=$T$2,"OK","CHECK"),"n/a")</f>
        <v>n/a</v>
      </c>
      <c r="U1116" s="20" t="n">
        <f aca="false">Total!J1116</f>
        <v>43.66</v>
      </c>
      <c r="V1116" s="17" t="str">
        <f aca="false">IFERROR(MATCH($A1116,'Stock Exchange'!$A$5:$A$2450,0),"")</f>
        <v/>
      </c>
      <c r="W1116" s="17" t="str">
        <f aca="false">IFERROR(MATCH($A1116,Primary!$A$5:$A$2450,0),"")</f>
        <v/>
      </c>
    </row>
    <row r="1117" customFormat="false" ht="15" hidden="false" customHeight="false" outlineLevel="0" collapsed="false">
      <c r="A1117" s="16" t="n">
        <f aca="false">Total!A1117</f>
        <v>38510</v>
      </c>
      <c r="B1117" s="17" t="n">
        <f aca="false">YEAR(A1117)</f>
        <v>2005</v>
      </c>
      <c r="C1117" s="17" t="n">
        <f aca="false">MONTH(A1117)</f>
        <v>6</v>
      </c>
      <c r="D1117" s="6" t="str">
        <f aca="false">IF(MONTH(A1117)&gt;=4,"FY "&amp;YEAR(A1117)&amp;"-"&amp;RIGHT(YEAR(A1117)+1,2),"FY "&amp;(YEAR(A1117)-1)&amp;"-"&amp;RIGHT(YEAR(A1117),2))</f>
        <v>FY 2005-06</v>
      </c>
      <c r="E1117" s="6" t="str">
        <f aca="false">IF(AND(V1117&lt;&gt;"",W1117&lt;&gt;""),"Yes","No")</f>
        <v>No</v>
      </c>
      <c r="F1117" s="18" t="n">
        <f aca="false">Total!F1117</f>
        <v>606.2</v>
      </c>
      <c r="G1117" s="18" t="n">
        <f aca="false">Total!G1117</f>
        <v>518.5</v>
      </c>
      <c r="H1117" s="18" t="n">
        <f aca="false">Total!H1117</f>
        <v>87.7</v>
      </c>
      <c r="I1117" s="18" t="n">
        <f aca="false">Total!I1117</f>
        <v>20.1</v>
      </c>
      <c r="J1117" s="18" t="str">
        <f aca="false">IF($V1117="","",INDEX('Stock Exchange'!F$5:F$2450,$V1117))</f>
        <v/>
      </c>
      <c r="K1117" s="18" t="str">
        <f aca="false">IF($V1117="","",INDEX('Stock Exchange'!G$5:G$2450,$V1117))</f>
        <v/>
      </c>
      <c r="L1117" s="18" t="str">
        <f aca="false">IF($V1117="","",INDEX('Stock Exchange'!H$5:H$2450,$V1117))</f>
        <v/>
      </c>
      <c r="M1117" s="18" t="str">
        <f aca="false">IF($V1117="","",INDEX('Stock Exchange'!I$5:I$2450,$V1117))</f>
        <v/>
      </c>
      <c r="N1117" s="18" t="str">
        <f aca="false">IF($W1117="","",INDEX(Primary!F$5:F$2450,$W1117))</f>
        <v/>
      </c>
      <c r="O1117" s="18" t="str">
        <f aca="false">IF($W1117="","",INDEX(Primary!G$5:G$2450,$W1117))</f>
        <v/>
      </c>
      <c r="P1117" s="18" t="str">
        <f aca="false">IF($W1117="","",INDEX(Primary!H$5:H$2450,$W1117))</f>
        <v/>
      </c>
      <c r="Q1117" s="18" t="str">
        <f aca="false">IF($W1117="","",INDEX(Primary!I$5:I$2450,$W1117))</f>
        <v/>
      </c>
      <c r="R1117" s="19" t="str">
        <f aca="false">IF($E1117="Yes",L1117+P1117,"")</f>
        <v/>
      </c>
      <c r="S1117" s="19" t="str">
        <f aca="false">IF($E1117="Yes",H1117-R1117,"")</f>
        <v/>
      </c>
      <c r="T1117" s="6" t="str">
        <f aca="false">IF($E1117="Yes",IF(ROUND(ABS(S1117),2)&lt;=$T$2,"OK","CHECK"),"n/a")</f>
        <v>n/a</v>
      </c>
      <c r="U1117" s="20" t="n">
        <f aca="false">Total!J1117</f>
        <v>43.6</v>
      </c>
      <c r="V1117" s="17" t="str">
        <f aca="false">IFERROR(MATCH($A1117,'Stock Exchange'!$A$5:$A$2450,0),"")</f>
        <v/>
      </c>
      <c r="W1117" s="17" t="str">
        <f aca="false">IFERROR(MATCH($A1117,Primary!$A$5:$A$2450,0),"")</f>
        <v/>
      </c>
    </row>
    <row r="1118" customFormat="false" ht="15" hidden="false" customHeight="false" outlineLevel="0" collapsed="false">
      <c r="A1118" s="16" t="n">
        <f aca="false">Total!A1118</f>
        <v>38511</v>
      </c>
      <c r="B1118" s="17" t="n">
        <f aca="false">YEAR(A1118)</f>
        <v>2005</v>
      </c>
      <c r="C1118" s="17" t="n">
        <f aca="false">MONTH(A1118)</f>
        <v>6</v>
      </c>
      <c r="D1118" s="6" t="str">
        <f aca="false">IF(MONTH(A1118)&gt;=4,"FY "&amp;YEAR(A1118)&amp;"-"&amp;RIGHT(YEAR(A1118)+1,2),"FY "&amp;(YEAR(A1118)-1)&amp;"-"&amp;RIGHT(YEAR(A1118),2))</f>
        <v>FY 2005-06</v>
      </c>
      <c r="E1118" s="6" t="str">
        <f aca="false">IF(AND(V1118&lt;&gt;"",W1118&lt;&gt;""),"Yes","No")</f>
        <v>No</v>
      </c>
      <c r="F1118" s="18" t="n">
        <f aca="false">Total!F1118</f>
        <v>697.4</v>
      </c>
      <c r="G1118" s="18" t="n">
        <f aca="false">Total!G1118</f>
        <v>621</v>
      </c>
      <c r="H1118" s="18" t="n">
        <f aca="false">Total!H1118</f>
        <v>76.4</v>
      </c>
      <c r="I1118" s="18" t="n">
        <f aca="false">Total!I1118</f>
        <v>17.5</v>
      </c>
      <c r="J1118" s="18" t="str">
        <f aca="false">IF($V1118="","",INDEX('Stock Exchange'!F$5:F$2450,$V1118))</f>
        <v/>
      </c>
      <c r="K1118" s="18" t="str">
        <f aca="false">IF($V1118="","",INDEX('Stock Exchange'!G$5:G$2450,$V1118))</f>
        <v/>
      </c>
      <c r="L1118" s="18" t="str">
        <f aca="false">IF($V1118="","",INDEX('Stock Exchange'!H$5:H$2450,$V1118))</f>
        <v/>
      </c>
      <c r="M1118" s="18" t="str">
        <f aca="false">IF($V1118="","",INDEX('Stock Exchange'!I$5:I$2450,$V1118))</f>
        <v/>
      </c>
      <c r="N1118" s="18" t="str">
        <f aca="false">IF($W1118="","",INDEX(Primary!F$5:F$2450,$W1118))</f>
        <v/>
      </c>
      <c r="O1118" s="18" t="str">
        <f aca="false">IF($W1118="","",INDEX(Primary!G$5:G$2450,$W1118))</f>
        <v/>
      </c>
      <c r="P1118" s="18" t="str">
        <f aca="false">IF($W1118="","",INDEX(Primary!H$5:H$2450,$W1118))</f>
        <v/>
      </c>
      <c r="Q1118" s="18" t="str">
        <f aca="false">IF($W1118="","",INDEX(Primary!I$5:I$2450,$W1118))</f>
        <v/>
      </c>
      <c r="R1118" s="19" t="str">
        <f aca="false">IF($E1118="Yes",L1118+P1118,"")</f>
        <v/>
      </c>
      <c r="S1118" s="19" t="str">
        <f aca="false">IF($E1118="Yes",H1118-R1118,"")</f>
        <v/>
      </c>
      <c r="T1118" s="6" t="str">
        <f aca="false">IF($E1118="Yes",IF(ROUND(ABS(S1118),2)&lt;=$T$2,"OK","CHECK"),"n/a")</f>
        <v>n/a</v>
      </c>
      <c r="U1118" s="20" t="n">
        <f aca="false">Total!J1118</f>
        <v>43.53</v>
      </c>
      <c r="V1118" s="17" t="str">
        <f aca="false">IFERROR(MATCH($A1118,'Stock Exchange'!$A$5:$A$2450,0),"")</f>
        <v/>
      </c>
      <c r="W1118" s="17" t="str">
        <f aca="false">IFERROR(MATCH($A1118,Primary!$A$5:$A$2450,0),"")</f>
        <v/>
      </c>
    </row>
    <row r="1119" customFormat="false" ht="15" hidden="false" customHeight="false" outlineLevel="0" collapsed="false">
      <c r="A1119" s="16" t="n">
        <f aca="false">Total!A1119</f>
        <v>38512</v>
      </c>
      <c r="B1119" s="17" t="n">
        <f aca="false">YEAR(A1119)</f>
        <v>2005</v>
      </c>
      <c r="C1119" s="17" t="n">
        <f aca="false">MONTH(A1119)</f>
        <v>6</v>
      </c>
      <c r="D1119" s="6" t="str">
        <f aca="false">IF(MONTH(A1119)&gt;=4,"FY "&amp;YEAR(A1119)&amp;"-"&amp;RIGHT(YEAR(A1119)+1,2),"FY "&amp;(YEAR(A1119)-1)&amp;"-"&amp;RIGHT(YEAR(A1119),2))</f>
        <v>FY 2005-06</v>
      </c>
      <c r="E1119" s="6" t="str">
        <f aca="false">IF(AND(V1119&lt;&gt;"",W1119&lt;&gt;""),"Yes","No")</f>
        <v>No</v>
      </c>
      <c r="F1119" s="18" t="n">
        <f aca="false">Total!F1119</f>
        <v>782.2</v>
      </c>
      <c r="G1119" s="18" t="n">
        <f aca="false">Total!G1119</f>
        <v>489.4</v>
      </c>
      <c r="H1119" s="18" t="n">
        <f aca="false">Total!H1119</f>
        <v>292.8</v>
      </c>
      <c r="I1119" s="18" t="n">
        <f aca="false">Total!I1119</f>
        <v>67.3</v>
      </c>
      <c r="J1119" s="18" t="str">
        <f aca="false">IF($V1119="","",INDEX('Stock Exchange'!F$5:F$2450,$V1119))</f>
        <v/>
      </c>
      <c r="K1119" s="18" t="str">
        <f aca="false">IF($V1119="","",INDEX('Stock Exchange'!G$5:G$2450,$V1119))</f>
        <v/>
      </c>
      <c r="L1119" s="18" t="str">
        <f aca="false">IF($V1119="","",INDEX('Stock Exchange'!H$5:H$2450,$V1119))</f>
        <v/>
      </c>
      <c r="M1119" s="18" t="str">
        <f aca="false">IF($V1119="","",INDEX('Stock Exchange'!I$5:I$2450,$V1119))</f>
        <v/>
      </c>
      <c r="N1119" s="18" t="str">
        <f aca="false">IF($W1119="","",INDEX(Primary!F$5:F$2450,$W1119))</f>
        <v/>
      </c>
      <c r="O1119" s="18" t="str">
        <f aca="false">IF($W1119="","",INDEX(Primary!G$5:G$2450,$W1119))</f>
        <v/>
      </c>
      <c r="P1119" s="18" t="str">
        <f aca="false">IF($W1119="","",INDEX(Primary!H$5:H$2450,$W1119))</f>
        <v/>
      </c>
      <c r="Q1119" s="18" t="str">
        <f aca="false">IF($W1119="","",INDEX(Primary!I$5:I$2450,$W1119))</f>
        <v/>
      </c>
      <c r="R1119" s="19" t="str">
        <f aca="false">IF($E1119="Yes",L1119+P1119,"")</f>
        <v/>
      </c>
      <c r="S1119" s="19" t="str">
        <f aca="false">IF($E1119="Yes",H1119-R1119,"")</f>
        <v/>
      </c>
      <c r="T1119" s="6" t="str">
        <f aca="false">IF($E1119="Yes",IF(ROUND(ABS(S1119),2)&lt;=$T$2,"OK","CHECK"),"n/a")</f>
        <v>n/a</v>
      </c>
      <c r="U1119" s="20" t="n">
        <f aca="false">Total!J1119</f>
        <v>43.53</v>
      </c>
      <c r="V1119" s="17" t="str">
        <f aca="false">IFERROR(MATCH($A1119,'Stock Exchange'!$A$5:$A$2450,0),"")</f>
        <v/>
      </c>
      <c r="W1119" s="17" t="str">
        <f aca="false">IFERROR(MATCH($A1119,Primary!$A$5:$A$2450,0),"")</f>
        <v/>
      </c>
    </row>
    <row r="1120" customFormat="false" ht="15" hidden="false" customHeight="false" outlineLevel="0" collapsed="false">
      <c r="A1120" s="16" t="n">
        <f aca="false">Total!A1120</f>
        <v>38513</v>
      </c>
      <c r="B1120" s="17" t="n">
        <f aca="false">YEAR(A1120)</f>
        <v>2005</v>
      </c>
      <c r="C1120" s="17" t="n">
        <f aca="false">MONTH(A1120)</f>
        <v>6</v>
      </c>
      <c r="D1120" s="6" t="str">
        <f aca="false">IF(MONTH(A1120)&gt;=4,"FY "&amp;YEAR(A1120)&amp;"-"&amp;RIGHT(YEAR(A1120)+1,2),"FY "&amp;(YEAR(A1120)-1)&amp;"-"&amp;RIGHT(YEAR(A1120),2))</f>
        <v>FY 2005-06</v>
      </c>
      <c r="E1120" s="6" t="str">
        <f aca="false">IF(AND(V1120&lt;&gt;"",W1120&lt;&gt;""),"Yes","No")</f>
        <v>No</v>
      </c>
      <c r="F1120" s="18" t="n">
        <f aca="false">Total!F1120</f>
        <v>906.4</v>
      </c>
      <c r="G1120" s="18" t="n">
        <f aca="false">Total!G1120</f>
        <v>612.9</v>
      </c>
      <c r="H1120" s="18" t="n">
        <f aca="false">Total!H1120</f>
        <v>293.5</v>
      </c>
      <c r="I1120" s="18" t="n">
        <f aca="false">Total!I1120</f>
        <v>67.4</v>
      </c>
      <c r="J1120" s="18" t="str">
        <f aca="false">IF($V1120="","",INDEX('Stock Exchange'!F$5:F$2450,$V1120))</f>
        <v/>
      </c>
      <c r="K1120" s="18" t="str">
        <f aca="false">IF($V1120="","",INDEX('Stock Exchange'!G$5:G$2450,$V1120))</f>
        <v/>
      </c>
      <c r="L1120" s="18" t="str">
        <f aca="false">IF($V1120="","",INDEX('Stock Exchange'!H$5:H$2450,$V1120))</f>
        <v/>
      </c>
      <c r="M1120" s="18" t="str">
        <f aca="false">IF($V1120="","",INDEX('Stock Exchange'!I$5:I$2450,$V1120))</f>
        <v/>
      </c>
      <c r="N1120" s="18" t="str">
        <f aca="false">IF($W1120="","",INDEX(Primary!F$5:F$2450,$W1120))</f>
        <v/>
      </c>
      <c r="O1120" s="18" t="str">
        <f aca="false">IF($W1120="","",INDEX(Primary!G$5:G$2450,$W1120))</f>
        <v/>
      </c>
      <c r="P1120" s="18" t="str">
        <f aca="false">IF($W1120="","",INDEX(Primary!H$5:H$2450,$W1120))</f>
        <v/>
      </c>
      <c r="Q1120" s="18" t="str">
        <f aca="false">IF($W1120="","",INDEX(Primary!I$5:I$2450,$W1120))</f>
        <v/>
      </c>
      <c r="R1120" s="19" t="str">
        <f aca="false">IF($E1120="Yes",L1120+P1120,"")</f>
        <v/>
      </c>
      <c r="S1120" s="19" t="str">
        <f aca="false">IF($E1120="Yes",H1120-R1120,"")</f>
        <v/>
      </c>
      <c r="T1120" s="6" t="str">
        <f aca="false">IF($E1120="Yes",IF(ROUND(ABS(S1120),2)&lt;=$T$2,"OK","CHECK"),"n/a")</f>
        <v>n/a</v>
      </c>
      <c r="U1120" s="20" t="n">
        <f aca="false">Total!J1120</f>
        <v>43.55</v>
      </c>
      <c r="V1120" s="17" t="str">
        <f aca="false">IFERROR(MATCH($A1120,'Stock Exchange'!$A$5:$A$2450,0),"")</f>
        <v/>
      </c>
      <c r="W1120" s="17" t="str">
        <f aca="false">IFERROR(MATCH($A1120,Primary!$A$5:$A$2450,0),"")</f>
        <v/>
      </c>
    </row>
    <row r="1121" customFormat="false" ht="15" hidden="false" customHeight="false" outlineLevel="0" collapsed="false">
      <c r="A1121" s="16" t="n">
        <f aca="false">Total!A1121</f>
        <v>38516</v>
      </c>
      <c r="B1121" s="17" t="n">
        <f aca="false">YEAR(A1121)</f>
        <v>2005</v>
      </c>
      <c r="C1121" s="17" t="n">
        <f aca="false">MONTH(A1121)</f>
        <v>6</v>
      </c>
      <c r="D1121" s="6" t="str">
        <f aca="false">IF(MONTH(A1121)&gt;=4,"FY "&amp;YEAR(A1121)&amp;"-"&amp;RIGHT(YEAR(A1121)+1,2),"FY "&amp;(YEAR(A1121)-1)&amp;"-"&amp;RIGHT(YEAR(A1121),2))</f>
        <v>FY 2005-06</v>
      </c>
      <c r="E1121" s="6" t="str">
        <f aca="false">IF(AND(V1121&lt;&gt;"",W1121&lt;&gt;""),"Yes","No")</f>
        <v>No</v>
      </c>
      <c r="F1121" s="18" t="n">
        <f aca="false">Total!F1121</f>
        <v>792.3</v>
      </c>
      <c r="G1121" s="18" t="n">
        <f aca="false">Total!G1121</f>
        <v>530.5</v>
      </c>
      <c r="H1121" s="18" t="n">
        <f aca="false">Total!H1121</f>
        <v>261.9</v>
      </c>
      <c r="I1121" s="18" t="n">
        <f aca="false">Total!I1121</f>
        <v>60.1</v>
      </c>
      <c r="J1121" s="18" t="str">
        <f aca="false">IF($V1121="","",INDEX('Stock Exchange'!F$5:F$2450,$V1121))</f>
        <v/>
      </c>
      <c r="K1121" s="18" t="str">
        <f aca="false">IF($V1121="","",INDEX('Stock Exchange'!G$5:G$2450,$V1121))</f>
        <v/>
      </c>
      <c r="L1121" s="18" t="str">
        <f aca="false">IF($V1121="","",INDEX('Stock Exchange'!H$5:H$2450,$V1121))</f>
        <v/>
      </c>
      <c r="M1121" s="18" t="str">
        <f aca="false">IF($V1121="","",INDEX('Stock Exchange'!I$5:I$2450,$V1121))</f>
        <v/>
      </c>
      <c r="N1121" s="18" t="str">
        <f aca="false">IF($W1121="","",INDEX(Primary!F$5:F$2450,$W1121))</f>
        <v/>
      </c>
      <c r="O1121" s="18" t="str">
        <f aca="false">IF($W1121="","",INDEX(Primary!G$5:G$2450,$W1121))</f>
        <v/>
      </c>
      <c r="P1121" s="18" t="str">
        <f aca="false">IF($W1121="","",INDEX(Primary!H$5:H$2450,$W1121))</f>
        <v/>
      </c>
      <c r="Q1121" s="18" t="str">
        <f aca="false">IF($W1121="","",INDEX(Primary!I$5:I$2450,$W1121))</f>
        <v/>
      </c>
      <c r="R1121" s="19" t="str">
        <f aca="false">IF($E1121="Yes",L1121+P1121,"")</f>
        <v/>
      </c>
      <c r="S1121" s="19" t="str">
        <f aca="false">IF($E1121="Yes",H1121-R1121,"")</f>
        <v/>
      </c>
      <c r="T1121" s="6" t="str">
        <f aca="false">IF($E1121="Yes",IF(ROUND(ABS(S1121),2)&lt;=$T$2,"OK","CHECK"),"n/a")</f>
        <v>n/a</v>
      </c>
      <c r="U1121" s="20" t="n">
        <f aca="false">Total!J1121</f>
        <v>43.56</v>
      </c>
      <c r="V1121" s="17" t="str">
        <f aca="false">IFERROR(MATCH($A1121,'Stock Exchange'!$A$5:$A$2450,0),"")</f>
        <v/>
      </c>
      <c r="W1121" s="17" t="str">
        <f aca="false">IFERROR(MATCH($A1121,Primary!$A$5:$A$2450,0),"")</f>
        <v/>
      </c>
    </row>
    <row r="1122" customFormat="false" ht="15" hidden="false" customHeight="false" outlineLevel="0" collapsed="false">
      <c r="A1122" s="16" t="n">
        <f aca="false">Total!A1122</f>
        <v>38517</v>
      </c>
      <c r="B1122" s="17" t="n">
        <f aca="false">YEAR(A1122)</f>
        <v>2005</v>
      </c>
      <c r="C1122" s="17" t="n">
        <f aca="false">MONTH(A1122)</f>
        <v>6</v>
      </c>
      <c r="D1122" s="6" t="str">
        <f aca="false">IF(MONTH(A1122)&gt;=4,"FY "&amp;YEAR(A1122)&amp;"-"&amp;RIGHT(YEAR(A1122)+1,2),"FY "&amp;(YEAR(A1122)-1)&amp;"-"&amp;RIGHT(YEAR(A1122),2))</f>
        <v>FY 2005-06</v>
      </c>
      <c r="E1122" s="6" t="str">
        <f aca="false">IF(AND(V1122&lt;&gt;"",W1122&lt;&gt;""),"Yes","No")</f>
        <v>No</v>
      </c>
      <c r="F1122" s="18" t="n">
        <f aca="false">Total!F1122</f>
        <v>622.9</v>
      </c>
      <c r="G1122" s="18" t="n">
        <f aca="false">Total!G1122</f>
        <v>2754.2</v>
      </c>
      <c r="H1122" s="18" t="n">
        <f aca="false">Total!H1122</f>
        <v>-2131.3</v>
      </c>
      <c r="I1122" s="18" t="n">
        <f aca="false">Total!I1122</f>
        <v>-488.6</v>
      </c>
      <c r="J1122" s="18" t="str">
        <f aca="false">IF($V1122="","",INDEX('Stock Exchange'!F$5:F$2450,$V1122))</f>
        <v/>
      </c>
      <c r="K1122" s="18" t="str">
        <f aca="false">IF($V1122="","",INDEX('Stock Exchange'!G$5:G$2450,$V1122))</f>
        <v/>
      </c>
      <c r="L1122" s="18" t="str">
        <f aca="false">IF($V1122="","",INDEX('Stock Exchange'!H$5:H$2450,$V1122))</f>
        <v/>
      </c>
      <c r="M1122" s="18" t="str">
        <f aca="false">IF($V1122="","",INDEX('Stock Exchange'!I$5:I$2450,$V1122))</f>
        <v/>
      </c>
      <c r="N1122" s="18" t="str">
        <f aca="false">IF($W1122="","",INDEX(Primary!F$5:F$2450,$W1122))</f>
        <v/>
      </c>
      <c r="O1122" s="18" t="str">
        <f aca="false">IF($W1122="","",INDEX(Primary!G$5:G$2450,$W1122))</f>
        <v/>
      </c>
      <c r="P1122" s="18" t="str">
        <f aca="false">IF($W1122="","",INDEX(Primary!H$5:H$2450,$W1122))</f>
        <v/>
      </c>
      <c r="Q1122" s="18" t="str">
        <f aca="false">IF($W1122="","",INDEX(Primary!I$5:I$2450,$W1122))</f>
        <v/>
      </c>
      <c r="R1122" s="19" t="str">
        <f aca="false">IF($E1122="Yes",L1122+P1122,"")</f>
        <v/>
      </c>
      <c r="S1122" s="19" t="str">
        <f aca="false">IF($E1122="Yes",H1122-R1122,"")</f>
        <v/>
      </c>
      <c r="T1122" s="6" t="str">
        <f aca="false">IF($E1122="Yes",IF(ROUND(ABS(S1122),2)&lt;=$T$2,"OK","CHECK"),"n/a")</f>
        <v>n/a</v>
      </c>
      <c r="U1122" s="20" t="n">
        <f aca="false">Total!J1122</f>
        <v>43.62</v>
      </c>
      <c r="V1122" s="17" t="str">
        <f aca="false">IFERROR(MATCH($A1122,'Stock Exchange'!$A$5:$A$2450,0),"")</f>
        <v/>
      </c>
      <c r="W1122" s="17" t="str">
        <f aca="false">IFERROR(MATCH($A1122,Primary!$A$5:$A$2450,0),"")</f>
        <v/>
      </c>
    </row>
    <row r="1123" customFormat="false" ht="15" hidden="false" customHeight="false" outlineLevel="0" collapsed="false">
      <c r="A1123" s="16" t="n">
        <f aca="false">Total!A1123</f>
        <v>38518</v>
      </c>
      <c r="B1123" s="17" t="n">
        <f aca="false">YEAR(A1123)</f>
        <v>2005</v>
      </c>
      <c r="C1123" s="17" t="n">
        <f aca="false">MONTH(A1123)</f>
        <v>6</v>
      </c>
      <c r="D1123" s="6" t="str">
        <f aca="false">IF(MONTH(A1123)&gt;=4,"FY "&amp;YEAR(A1123)&amp;"-"&amp;RIGHT(YEAR(A1123)+1,2),"FY "&amp;(YEAR(A1123)-1)&amp;"-"&amp;RIGHT(YEAR(A1123),2))</f>
        <v>FY 2005-06</v>
      </c>
      <c r="E1123" s="6" t="str">
        <f aca="false">IF(AND(V1123&lt;&gt;"",W1123&lt;&gt;""),"Yes","No")</f>
        <v>No</v>
      </c>
      <c r="F1123" s="18" t="n">
        <f aca="false">Total!F1123</f>
        <v>707.4</v>
      </c>
      <c r="G1123" s="18" t="n">
        <f aca="false">Total!G1123</f>
        <v>522.1</v>
      </c>
      <c r="H1123" s="18" t="n">
        <f aca="false">Total!H1123</f>
        <v>185.3</v>
      </c>
      <c r="I1123" s="18" t="n">
        <f aca="false">Total!I1123</f>
        <v>42.4</v>
      </c>
      <c r="J1123" s="18" t="str">
        <f aca="false">IF($V1123="","",INDEX('Stock Exchange'!F$5:F$2450,$V1123))</f>
        <v/>
      </c>
      <c r="K1123" s="18" t="str">
        <f aca="false">IF($V1123="","",INDEX('Stock Exchange'!G$5:G$2450,$V1123))</f>
        <v/>
      </c>
      <c r="L1123" s="18" t="str">
        <f aca="false">IF($V1123="","",INDEX('Stock Exchange'!H$5:H$2450,$V1123))</f>
        <v/>
      </c>
      <c r="M1123" s="18" t="str">
        <f aca="false">IF($V1123="","",INDEX('Stock Exchange'!I$5:I$2450,$V1123))</f>
        <v/>
      </c>
      <c r="N1123" s="18" t="str">
        <f aca="false">IF($W1123="","",INDEX(Primary!F$5:F$2450,$W1123))</f>
        <v/>
      </c>
      <c r="O1123" s="18" t="str">
        <f aca="false">IF($W1123="","",INDEX(Primary!G$5:G$2450,$W1123))</f>
        <v/>
      </c>
      <c r="P1123" s="18" t="str">
        <f aca="false">IF($W1123="","",INDEX(Primary!H$5:H$2450,$W1123))</f>
        <v/>
      </c>
      <c r="Q1123" s="18" t="str">
        <f aca="false">IF($W1123="","",INDEX(Primary!I$5:I$2450,$W1123))</f>
        <v/>
      </c>
      <c r="R1123" s="19" t="str">
        <f aca="false">IF($E1123="Yes",L1123+P1123,"")</f>
        <v/>
      </c>
      <c r="S1123" s="19" t="str">
        <f aca="false">IF($E1123="Yes",H1123-R1123,"")</f>
        <v/>
      </c>
      <c r="T1123" s="6" t="str">
        <f aca="false">IF($E1123="Yes",IF(ROUND(ABS(S1123),2)&lt;=$T$2,"OK","CHECK"),"n/a")</f>
        <v>n/a</v>
      </c>
      <c r="U1123" s="20" t="n">
        <f aca="false">Total!J1123</f>
        <v>43.65</v>
      </c>
      <c r="V1123" s="17" t="str">
        <f aca="false">IFERROR(MATCH($A1123,'Stock Exchange'!$A$5:$A$2450,0),"")</f>
        <v/>
      </c>
      <c r="W1123" s="17" t="str">
        <f aca="false">IFERROR(MATCH($A1123,Primary!$A$5:$A$2450,0),"")</f>
        <v/>
      </c>
    </row>
    <row r="1124" customFormat="false" ht="15" hidden="false" customHeight="false" outlineLevel="0" collapsed="false">
      <c r="A1124" s="16" t="n">
        <f aca="false">Total!A1124</f>
        <v>38519</v>
      </c>
      <c r="B1124" s="17" t="n">
        <f aca="false">YEAR(A1124)</f>
        <v>2005</v>
      </c>
      <c r="C1124" s="17" t="n">
        <f aca="false">MONTH(A1124)</f>
        <v>6</v>
      </c>
      <c r="D1124" s="6" t="str">
        <f aca="false">IF(MONTH(A1124)&gt;=4,"FY "&amp;YEAR(A1124)&amp;"-"&amp;RIGHT(YEAR(A1124)+1,2),"FY "&amp;(YEAR(A1124)-1)&amp;"-"&amp;RIGHT(YEAR(A1124),2))</f>
        <v>FY 2005-06</v>
      </c>
      <c r="E1124" s="6" t="str">
        <f aca="false">IF(AND(V1124&lt;&gt;"",W1124&lt;&gt;""),"Yes","No")</f>
        <v>No</v>
      </c>
      <c r="F1124" s="18" t="n">
        <f aca="false">Total!F1124</f>
        <v>1056.3</v>
      </c>
      <c r="G1124" s="18" t="n">
        <f aca="false">Total!G1124</f>
        <v>663.6</v>
      </c>
      <c r="H1124" s="18" t="n">
        <f aca="false">Total!H1124</f>
        <v>392.8</v>
      </c>
      <c r="I1124" s="18" t="n">
        <f aca="false">Total!I1124</f>
        <v>90</v>
      </c>
      <c r="J1124" s="18" t="str">
        <f aca="false">IF($V1124="","",INDEX('Stock Exchange'!F$5:F$2450,$V1124))</f>
        <v/>
      </c>
      <c r="K1124" s="18" t="str">
        <f aca="false">IF($V1124="","",INDEX('Stock Exchange'!G$5:G$2450,$V1124))</f>
        <v/>
      </c>
      <c r="L1124" s="18" t="str">
        <f aca="false">IF($V1124="","",INDEX('Stock Exchange'!H$5:H$2450,$V1124))</f>
        <v/>
      </c>
      <c r="M1124" s="18" t="str">
        <f aca="false">IF($V1124="","",INDEX('Stock Exchange'!I$5:I$2450,$V1124))</f>
        <v/>
      </c>
      <c r="N1124" s="18" t="str">
        <f aca="false">IF($W1124="","",INDEX(Primary!F$5:F$2450,$W1124))</f>
        <v/>
      </c>
      <c r="O1124" s="18" t="str">
        <f aca="false">IF($W1124="","",INDEX(Primary!G$5:G$2450,$W1124))</f>
        <v/>
      </c>
      <c r="P1124" s="18" t="str">
        <f aca="false">IF($W1124="","",INDEX(Primary!H$5:H$2450,$W1124))</f>
        <v/>
      </c>
      <c r="Q1124" s="18" t="str">
        <f aca="false">IF($W1124="","",INDEX(Primary!I$5:I$2450,$W1124))</f>
        <v/>
      </c>
      <c r="R1124" s="19" t="str">
        <f aca="false">IF($E1124="Yes",L1124+P1124,"")</f>
        <v/>
      </c>
      <c r="S1124" s="19" t="str">
        <f aca="false">IF($E1124="Yes",H1124-R1124,"")</f>
        <v/>
      </c>
      <c r="T1124" s="6" t="str">
        <f aca="false">IF($E1124="Yes",IF(ROUND(ABS(S1124),2)&lt;=$T$2,"OK","CHECK"),"n/a")</f>
        <v>n/a</v>
      </c>
      <c r="U1124" s="20" t="n">
        <f aca="false">Total!J1124</f>
        <v>43.66</v>
      </c>
      <c r="V1124" s="17" t="str">
        <f aca="false">IFERROR(MATCH($A1124,'Stock Exchange'!$A$5:$A$2450,0),"")</f>
        <v/>
      </c>
      <c r="W1124" s="17" t="str">
        <f aca="false">IFERROR(MATCH($A1124,Primary!$A$5:$A$2450,0),"")</f>
        <v/>
      </c>
    </row>
    <row r="1125" customFormat="false" ht="15" hidden="false" customHeight="false" outlineLevel="0" collapsed="false">
      <c r="A1125" s="16" t="n">
        <f aca="false">Total!A1125</f>
        <v>38520</v>
      </c>
      <c r="B1125" s="17" t="n">
        <f aca="false">YEAR(A1125)</f>
        <v>2005</v>
      </c>
      <c r="C1125" s="17" t="n">
        <f aca="false">MONTH(A1125)</f>
        <v>6</v>
      </c>
      <c r="D1125" s="6" t="str">
        <f aca="false">IF(MONTH(A1125)&gt;=4,"FY "&amp;YEAR(A1125)&amp;"-"&amp;RIGHT(YEAR(A1125)+1,2),"FY "&amp;(YEAR(A1125)-1)&amp;"-"&amp;RIGHT(YEAR(A1125),2))</f>
        <v>FY 2005-06</v>
      </c>
      <c r="E1125" s="6" t="str">
        <f aca="false">IF(AND(V1125&lt;&gt;"",W1125&lt;&gt;""),"Yes","No")</f>
        <v>No</v>
      </c>
      <c r="F1125" s="18" t="n">
        <f aca="false">Total!F1125</f>
        <v>1543.5</v>
      </c>
      <c r="G1125" s="18" t="n">
        <f aca="false">Total!G1125</f>
        <v>1125.2</v>
      </c>
      <c r="H1125" s="18" t="n">
        <f aca="false">Total!H1125</f>
        <v>418.3</v>
      </c>
      <c r="I1125" s="18" t="n">
        <f aca="false">Total!I1125</f>
        <v>95.9</v>
      </c>
      <c r="J1125" s="18" t="str">
        <f aca="false">IF($V1125="","",INDEX('Stock Exchange'!F$5:F$2450,$V1125))</f>
        <v/>
      </c>
      <c r="K1125" s="18" t="str">
        <f aca="false">IF($V1125="","",INDEX('Stock Exchange'!G$5:G$2450,$V1125))</f>
        <v/>
      </c>
      <c r="L1125" s="18" t="str">
        <f aca="false">IF($V1125="","",INDEX('Stock Exchange'!H$5:H$2450,$V1125))</f>
        <v/>
      </c>
      <c r="M1125" s="18" t="str">
        <f aca="false">IF($V1125="","",INDEX('Stock Exchange'!I$5:I$2450,$V1125))</f>
        <v/>
      </c>
      <c r="N1125" s="18" t="str">
        <f aca="false">IF($W1125="","",INDEX(Primary!F$5:F$2450,$W1125))</f>
        <v/>
      </c>
      <c r="O1125" s="18" t="str">
        <f aca="false">IF($W1125="","",INDEX(Primary!G$5:G$2450,$W1125))</f>
        <v/>
      </c>
      <c r="P1125" s="18" t="str">
        <f aca="false">IF($W1125="","",INDEX(Primary!H$5:H$2450,$W1125))</f>
        <v/>
      </c>
      <c r="Q1125" s="18" t="str">
        <f aca="false">IF($W1125="","",INDEX(Primary!I$5:I$2450,$W1125))</f>
        <v/>
      </c>
      <c r="R1125" s="19" t="str">
        <f aca="false">IF($E1125="Yes",L1125+P1125,"")</f>
        <v/>
      </c>
      <c r="S1125" s="19" t="str">
        <f aca="false">IF($E1125="Yes",H1125-R1125,"")</f>
        <v/>
      </c>
      <c r="T1125" s="6" t="str">
        <f aca="false">IF($E1125="Yes",IF(ROUND(ABS(S1125),2)&lt;=$T$2,"OK","CHECK"),"n/a")</f>
        <v>n/a</v>
      </c>
      <c r="U1125" s="20" t="n">
        <f aca="false">Total!J1125</f>
        <v>43.61</v>
      </c>
      <c r="V1125" s="17" t="str">
        <f aca="false">IFERROR(MATCH($A1125,'Stock Exchange'!$A$5:$A$2450,0),"")</f>
        <v/>
      </c>
      <c r="W1125" s="17" t="str">
        <f aca="false">IFERROR(MATCH($A1125,Primary!$A$5:$A$2450,0),"")</f>
        <v/>
      </c>
    </row>
    <row r="1126" customFormat="false" ht="15" hidden="false" customHeight="false" outlineLevel="0" collapsed="false">
      <c r="A1126" s="16" t="n">
        <f aca="false">Total!A1126</f>
        <v>38523</v>
      </c>
      <c r="B1126" s="17" t="n">
        <f aca="false">YEAR(A1126)</f>
        <v>2005</v>
      </c>
      <c r="C1126" s="17" t="n">
        <f aca="false">MONTH(A1126)</f>
        <v>6</v>
      </c>
      <c r="D1126" s="6" t="str">
        <f aca="false">IF(MONTH(A1126)&gt;=4,"FY "&amp;YEAR(A1126)&amp;"-"&amp;RIGHT(YEAR(A1126)+1,2),"FY "&amp;(YEAR(A1126)-1)&amp;"-"&amp;RIGHT(YEAR(A1126),2))</f>
        <v>FY 2005-06</v>
      </c>
      <c r="E1126" s="6" t="str">
        <f aca="false">IF(AND(V1126&lt;&gt;"",W1126&lt;&gt;""),"Yes","No")</f>
        <v>No</v>
      </c>
      <c r="F1126" s="18" t="n">
        <f aca="false">Total!F1126</f>
        <v>1008.2</v>
      </c>
      <c r="G1126" s="18" t="n">
        <f aca="false">Total!G1126</f>
        <v>778.7</v>
      </c>
      <c r="H1126" s="18" t="n">
        <f aca="false">Total!H1126</f>
        <v>229.5</v>
      </c>
      <c r="I1126" s="18" t="n">
        <f aca="false">Total!I1126</f>
        <v>52.6</v>
      </c>
      <c r="J1126" s="18" t="str">
        <f aca="false">IF($V1126="","",INDEX('Stock Exchange'!F$5:F$2450,$V1126))</f>
        <v/>
      </c>
      <c r="K1126" s="18" t="str">
        <f aca="false">IF($V1126="","",INDEX('Stock Exchange'!G$5:G$2450,$V1126))</f>
        <v/>
      </c>
      <c r="L1126" s="18" t="str">
        <f aca="false">IF($V1126="","",INDEX('Stock Exchange'!H$5:H$2450,$V1126))</f>
        <v/>
      </c>
      <c r="M1126" s="18" t="str">
        <f aca="false">IF($V1126="","",INDEX('Stock Exchange'!I$5:I$2450,$V1126))</f>
        <v/>
      </c>
      <c r="N1126" s="18" t="str">
        <f aca="false">IF($W1126="","",INDEX(Primary!F$5:F$2450,$W1126))</f>
        <v/>
      </c>
      <c r="O1126" s="18" t="str">
        <f aca="false">IF($W1126="","",INDEX(Primary!G$5:G$2450,$W1126))</f>
        <v/>
      </c>
      <c r="P1126" s="18" t="str">
        <f aca="false">IF($W1126="","",INDEX(Primary!H$5:H$2450,$W1126))</f>
        <v/>
      </c>
      <c r="Q1126" s="18" t="str">
        <f aca="false">IF($W1126="","",INDEX(Primary!I$5:I$2450,$W1126))</f>
        <v/>
      </c>
      <c r="R1126" s="19" t="str">
        <f aca="false">IF($E1126="Yes",L1126+P1126,"")</f>
        <v/>
      </c>
      <c r="S1126" s="19" t="str">
        <f aca="false">IF($E1126="Yes",H1126-R1126,"")</f>
        <v/>
      </c>
      <c r="T1126" s="6" t="str">
        <f aca="false">IF($E1126="Yes",IF(ROUND(ABS(S1126),2)&lt;=$T$2,"OK","CHECK"),"n/a")</f>
        <v>n/a</v>
      </c>
      <c r="U1126" s="20" t="n">
        <f aca="false">Total!J1126</f>
        <v>43.59</v>
      </c>
      <c r="V1126" s="17" t="str">
        <f aca="false">IFERROR(MATCH($A1126,'Stock Exchange'!$A$5:$A$2450,0),"")</f>
        <v/>
      </c>
      <c r="W1126" s="17" t="str">
        <f aca="false">IFERROR(MATCH($A1126,Primary!$A$5:$A$2450,0),"")</f>
        <v/>
      </c>
    </row>
    <row r="1127" customFormat="false" ht="15" hidden="false" customHeight="false" outlineLevel="0" collapsed="false">
      <c r="A1127" s="16" t="n">
        <f aca="false">Total!A1127</f>
        <v>38524</v>
      </c>
      <c r="B1127" s="17" t="n">
        <f aca="false">YEAR(A1127)</f>
        <v>2005</v>
      </c>
      <c r="C1127" s="17" t="n">
        <f aca="false">MONTH(A1127)</f>
        <v>6</v>
      </c>
      <c r="D1127" s="6" t="str">
        <f aca="false">IF(MONTH(A1127)&gt;=4,"FY "&amp;YEAR(A1127)&amp;"-"&amp;RIGHT(YEAR(A1127)+1,2),"FY "&amp;(YEAR(A1127)-1)&amp;"-"&amp;RIGHT(YEAR(A1127),2))</f>
        <v>FY 2005-06</v>
      </c>
      <c r="E1127" s="6" t="str">
        <f aca="false">IF(AND(V1127&lt;&gt;"",W1127&lt;&gt;""),"Yes","No")</f>
        <v>No</v>
      </c>
      <c r="F1127" s="18" t="n">
        <f aca="false">Total!F1127</f>
        <v>1805.5</v>
      </c>
      <c r="G1127" s="18" t="n">
        <f aca="false">Total!G1127</f>
        <v>1344.8</v>
      </c>
      <c r="H1127" s="18" t="n">
        <f aca="false">Total!H1127</f>
        <v>460.8</v>
      </c>
      <c r="I1127" s="18" t="n">
        <f aca="false">Total!I1127</f>
        <v>105.8</v>
      </c>
      <c r="J1127" s="18" t="str">
        <f aca="false">IF($V1127="","",INDEX('Stock Exchange'!F$5:F$2450,$V1127))</f>
        <v/>
      </c>
      <c r="K1127" s="18" t="str">
        <f aca="false">IF($V1127="","",INDEX('Stock Exchange'!G$5:G$2450,$V1127))</f>
        <v/>
      </c>
      <c r="L1127" s="18" t="str">
        <f aca="false">IF($V1127="","",INDEX('Stock Exchange'!H$5:H$2450,$V1127))</f>
        <v/>
      </c>
      <c r="M1127" s="18" t="str">
        <f aca="false">IF($V1127="","",INDEX('Stock Exchange'!I$5:I$2450,$V1127))</f>
        <v/>
      </c>
      <c r="N1127" s="18" t="str">
        <f aca="false">IF($W1127="","",INDEX(Primary!F$5:F$2450,$W1127))</f>
        <v/>
      </c>
      <c r="O1127" s="18" t="str">
        <f aca="false">IF($W1127="","",INDEX(Primary!G$5:G$2450,$W1127))</f>
        <v/>
      </c>
      <c r="P1127" s="18" t="str">
        <f aca="false">IF($W1127="","",INDEX(Primary!H$5:H$2450,$W1127))</f>
        <v/>
      </c>
      <c r="Q1127" s="18" t="str">
        <f aca="false">IF($W1127="","",INDEX(Primary!I$5:I$2450,$W1127))</f>
        <v/>
      </c>
      <c r="R1127" s="19" t="str">
        <f aca="false">IF($E1127="Yes",L1127+P1127,"")</f>
        <v/>
      </c>
      <c r="S1127" s="19" t="str">
        <f aca="false">IF($E1127="Yes",H1127-R1127,"")</f>
        <v/>
      </c>
      <c r="T1127" s="6" t="str">
        <f aca="false">IF($E1127="Yes",IF(ROUND(ABS(S1127),2)&lt;=$T$2,"OK","CHECK"),"n/a")</f>
        <v>n/a</v>
      </c>
      <c r="U1127" s="20" t="n">
        <f aca="false">Total!J1127</f>
        <v>43.54</v>
      </c>
      <c r="V1127" s="17" t="str">
        <f aca="false">IFERROR(MATCH($A1127,'Stock Exchange'!$A$5:$A$2450,0),"")</f>
        <v/>
      </c>
      <c r="W1127" s="17" t="str">
        <f aca="false">IFERROR(MATCH($A1127,Primary!$A$5:$A$2450,0),"")</f>
        <v/>
      </c>
    </row>
    <row r="1128" customFormat="false" ht="15" hidden="false" customHeight="false" outlineLevel="0" collapsed="false">
      <c r="A1128" s="16" t="n">
        <f aca="false">Total!A1128</f>
        <v>38525</v>
      </c>
      <c r="B1128" s="17" t="n">
        <f aca="false">YEAR(A1128)</f>
        <v>2005</v>
      </c>
      <c r="C1128" s="17" t="n">
        <f aca="false">MONTH(A1128)</f>
        <v>6</v>
      </c>
      <c r="D1128" s="6" t="str">
        <f aca="false">IF(MONTH(A1128)&gt;=4,"FY "&amp;YEAR(A1128)&amp;"-"&amp;RIGHT(YEAR(A1128)+1,2),"FY "&amp;(YEAR(A1128)-1)&amp;"-"&amp;RIGHT(YEAR(A1128),2))</f>
        <v>FY 2005-06</v>
      </c>
      <c r="E1128" s="6" t="str">
        <f aca="false">IF(AND(V1128&lt;&gt;"",W1128&lt;&gt;""),"Yes","No")</f>
        <v>No</v>
      </c>
      <c r="F1128" s="18" t="n">
        <f aca="false">Total!F1128</f>
        <v>1344.1</v>
      </c>
      <c r="G1128" s="18" t="n">
        <f aca="false">Total!G1128</f>
        <v>1045.2</v>
      </c>
      <c r="H1128" s="18" t="n">
        <f aca="false">Total!H1128</f>
        <v>298.9</v>
      </c>
      <c r="I1128" s="18" t="n">
        <f aca="false">Total!I1128</f>
        <v>68.5</v>
      </c>
      <c r="J1128" s="18" t="str">
        <f aca="false">IF($V1128="","",INDEX('Stock Exchange'!F$5:F$2450,$V1128))</f>
        <v/>
      </c>
      <c r="K1128" s="18" t="str">
        <f aca="false">IF($V1128="","",INDEX('Stock Exchange'!G$5:G$2450,$V1128))</f>
        <v/>
      </c>
      <c r="L1128" s="18" t="str">
        <f aca="false">IF($V1128="","",INDEX('Stock Exchange'!H$5:H$2450,$V1128))</f>
        <v/>
      </c>
      <c r="M1128" s="18" t="str">
        <f aca="false">IF($V1128="","",INDEX('Stock Exchange'!I$5:I$2450,$V1128))</f>
        <v/>
      </c>
      <c r="N1128" s="18" t="str">
        <f aca="false">IF($W1128="","",INDEX(Primary!F$5:F$2450,$W1128))</f>
        <v/>
      </c>
      <c r="O1128" s="18" t="str">
        <f aca="false">IF($W1128="","",INDEX(Primary!G$5:G$2450,$W1128))</f>
        <v/>
      </c>
      <c r="P1128" s="18" t="str">
        <f aca="false">IF($W1128="","",INDEX(Primary!H$5:H$2450,$W1128))</f>
        <v/>
      </c>
      <c r="Q1128" s="18" t="str">
        <f aca="false">IF($W1128="","",INDEX(Primary!I$5:I$2450,$W1128))</f>
        <v/>
      </c>
      <c r="R1128" s="19" t="str">
        <f aca="false">IF($E1128="Yes",L1128+P1128,"")</f>
        <v/>
      </c>
      <c r="S1128" s="19" t="str">
        <f aca="false">IF($E1128="Yes",H1128-R1128,"")</f>
        <v/>
      </c>
      <c r="T1128" s="6" t="str">
        <f aca="false">IF($E1128="Yes",IF(ROUND(ABS(S1128),2)&lt;=$T$2,"OK","CHECK"),"n/a")</f>
        <v>n/a</v>
      </c>
      <c r="U1128" s="20" t="n">
        <f aca="false">Total!J1128</f>
        <v>43.61</v>
      </c>
      <c r="V1128" s="17" t="str">
        <f aca="false">IFERROR(MATCH($A1128,'Stock Exchange'!$A$5:$A$2450,0),"")</f>
        <v/>
      </c>
      <c r="W1128" s="17" t="str">
        <f aca="false">IFERROR(MATCH($A1128,Primary!$A$5:$A$2450,0),"")</f>
        <v/>
      </c>
    </row>
    <row r="1129" customFormat="false" ht="15" hidden="false" customHeight="false" outlineLevel="0" collapsed="false">
      <c r="A1129" s="16" t="n">
        <f aca="false">Total!A1129</f>
        <v>38526</v>
      </c>
      <c r="B1129" s="17" t="n">
        <f aca="false">YEAR(A1129)</f>
        <v>2005</v>
      </c>
      <c r="C1129" s="17" t="n">
        <f aca="false">MONTH(A1129)</f>
        <v>6</v>
      </c>
      <c r="D1129" s="6" t="str">
        <f aca="false">IF(MONTH(A1129)&gt;=4,"FY "&amp;YEAR(A1129)&amp;"-"&amp;RIGHT(YEAR(A1129)+1,2),"FY "&amp;(YEAR(A1129)-1)&amp;"-"&amp;RIGHT(YEAR(A1129),2))</f>
        <v>FY 2005-06</v>
      </c>
      <c r="E1129" s="6" t="str">
        <f aca="false">IF(AND(V1129&lt;&gt;"",W1129&lt;&gt;""),"Yes","No")</f>
        <v>No</v>
      </c>
      <c r="F1129" s="18" t="n">
        <f aca="false">Total!F1129</f>
        <v>3527.2</v>
      </c>
      <c r="G1129" s="18" t="n">
        <f aca="false">Total!G1129</f>
        <v>2059.6</v>
      </c>
      <c r="H1129" s="18" t="n">
        <f aca="false">Total!H1129</f>
        <v>1467.6</v>
      </c>
      <c r="I1129" s="18" t="n">
        <f aca="false">Total!I1129</f>
        <v>337.4</v>
      </c>
      <c r="J1129" s="18" t="str">
        <f aca="false">IF($V1129="","",INDEX('Stock Exchange'!F$5:F$2450,$V1129))</f>
        <v/>
      </c>
      <c r="K1129" s="18" t="str">
        <f aca="false">IF($V1129="","",INDEX('Stock Exchange'!G$5:G$2450,$V1129))</f>
        <v/>
      </c>
      <c r="L1129" s="18" t="str">
        <f aca="false">IF($V1129="","",INDEX('Stock Exchange'!H$5:H$2450,$V1129))</f>
        <v/>
      </c>
      <c r="M1129" s="18" t="str">
        <f aca="false">IF($V1129="","",INDEX('Stock Exchange'!I$5:I$2450,$V1129))</f>
        <v/>
      </c>
      <c r="N1129" s="18" t="str">
        <f aca="false">IF($W1129="","",INDEX(Primary!F$5:F$2450,$W1129))</f>
        <v/>
      </c>
      <c r="O1129" s="18" t="str">
        <f aca="false">IF($W1129="","",INDEX(Primary!G$5:G$2450,$W1129))</f>
        <v/>
      </c>
      <c r="P1129" s="18" t="str">
        <f aca="false">IF($W1129="","",INDEX(Primary!H$5:H$2450,$W1129))</f>
        <v/>
      </c>
      <c r="Q1129" s="18" t="str">
        <f aca="false">IF($W1129="","",INDEX(Primary!I$5:I$2450,$W1129))</f>
        <v/>
      </c>
      <c r="R1129" s="19" t="str">
        <f aca="false">IF($E1129="Yes",L1129+P1129,"")</f>
        <v/>
      </c>
      <c r="S1129" s="19" t="str">
        <f aca="false">IF($E1129="Yes",H1129-R1129,"")</f>
        <v/>
      </c>
      <c r="T1129" s="6" t="str">
        <f aca="false">IF($E1129="Yes",IF(ROUND(ABS(S1129),2)&lt;=$T$2,"OK","CHECK"),"n/a")</f>
        <v>n/a</v>
      </c>
      <c r="U1129" s="20" t="n">
        <f aca="false">Total!J1129</f>
        <v>43.5</v>
      </c>
      <c r="V1129" s="17" t="str">
        <f aca="false">IFERROR(MATCH($A1129,'Stock Exchange'!$A$5:$A$2450,0),"")</f>
        <v/>
      </c>
      <c r="W1129" s="17" t="str">
        <f aca="false">IFERROR(MATCH($A1129,Primary!$A$5:$A$2450,0),"")</f>
        <v/>
      </c>
    </row>
    <row r="1130" customFormat="false" ht="15" hidden="false" customHeight="false" outlineLevel="0" collapsed="false">
      <c r="A1130" s="16" t="n">
        <f aca="false">Total!A1130</f>
        <v>38527</v>
      </c>
      <c r="B1130" s="17" t="n">
        <f aca="false">YEAR(A1130)</f>
        <v>2005</v>
      </c>
      <c r="C1130" s="17" t="n">
        <f aca="false">MONTH(A1130)</f>
        <v>6</v>
      </c>
      <c r="D1130" s="6" t="str">
        <f aca="false">IF(MONTH(A1130)&gt;=4,"FY "&amp;YEAR(A1130)&amp;"-"&amp;RIGHT(YEAR(A1130)+1,2),"FY "&amp;(YEAR(A1130)-1)&amp;"-"&amp;RIGHT(YEAR(A1130),2))</f>
        <v>FY 2005-06</v>
      </c>
      <c r="E1130" s="6" t="str">
        <f aca="false">IF(AND(V1130&lt;&gt;"",W1130&lt;&gt;""),"Yes","No")</f>
        <v>No</v>
      </c>
      <c r="F1130" s="18" t="n">
        <f aca="false">Total!F1130</f>
        <v>1297.9</v>
      </c>
      <c r="G1130" s="18" t="n">
        <f aca="false">Total!G1130</f>
        <v>812.6</v>
      </c>
      <c r="H1130" s="18" t="n">
        <f aca="false">Total!H1130</f>
        <v>485.3</v>
      </c>
      <c r="I1130" s="18" t="n">
        <f aca="false">Total!I1130</f>
        <v>111.5</v>
      </c>
      <c r="J1130" s="18" t="str">
        <f aca="false">IF($V1130="","",INDEX('Stock Exchange'!F$5:F$2450,$V1130))</f>
        <v/>
      </c>
      <c r="K1130" s="18" t="str">
        <f aca="false">IF($V1130="","",INDEX('Stock Exchange'!G$5:G$2450,$V1130))</f>
        <v/>
      </c>
      <c r="L1130" s="18" t="str">
        <f aca="false">IF($V1130="","",INDEX('Stock Exchange'!H$5:H$2450,$V1130))</f>
        <v/>
      </c>
      <c r="M1130" s="18" t="str">
        <f aca="false">IF($V1130="","",INDEX('Stock Exchange'!I$5:I$2450,$V1130))</f>
        <v/>
      </c>
      <c r="N1130" s="18" t="str">
        <f aca="false">IF($W1130="","",INDEX(Primary!F$5:F$2450,$W1130))</f>
        <v/>
      </c>
      <c r="O1130" s="18" t="str">
        <f aca="false">IF($W1130="","",INDEX(Primary!G$5:G$2450,$W1130))</f>
        <v/>
      </c>
      <c r="P1130" s="18" t="str">
        <f aca="false">IF($W1130="","",INDEX(Primary!H$5:H$2450,$W1130))</f>
        <v/>
      </c>
      <c r="Q1130" s="18" t="str">
        <f aca="false">IF($W1130="","",INDEX(Primary!I$5:I$2450,$W1130))</f>
        <v/>
      </c>
      <c r="R1130" s="19" t="str">
        <f aca="false">IF($E1130="Yes",L1130+P1130,"")</f>
        <v/>
      </c>
      <c r="S1130" s="19" t="str">
        <f aca="false">IF($E1130="Yes",H1130-R1130,"")</f>
        <v/>
      </c>
      <c r="T1130" s="6" t="str">
        <f aca="false">IF($E1130="Yes",IF(ROUND(ABS(S1130),2)&lt;=$T$2,"OK","CHECK"),"n/a")</f>
        <v>n/a</v>
      </c>
      <c r="U1130" s="20" t="n">
        <f aca="false">Total!J1130</f>
        <v>43.53</v>
      </c>
      <c r="V1130" s="17" t="str">
        <f aca="false">IFERROR(MATCH($A1130,'Stock Exchange'!$A$5:$A$2450,0),"")</f>
        <v/>
      </c>
      <c r="W1130" s="17" t="str">
        <f aca="false">IFERROR(MATCH($A1130,Primary!$A$5:$A$2450,0),"")</f>
        <v/>
      </c>
    </row>
    <row r="1131" customFormat="false" ht="15" hidden="false" customHeight="false" outlineLevel="0" collapsed="false">
      <c r="A1131" s="16" t="n">
        <f aca="false">Total!A1131</f>
        <v>38530</v>
      </c>
      <c r="B1131" s="17" t="n">
        <f aca="false">YEAR(A1131)</f>
        <v>2005</v>
      </c>
      <c r="C1131" s="17" t="n">
        <f aca="false">MONTH(A1131)</f>
        <v>6</v>
      </c>
      <c r="D1131" s="6" t="str">
        <f aca="false">IF(MONTH(A1131)&gt;=4,"FY "&amp;YEAR(A1131)&amp;"-"&amp;RIGHT(YEAR(A1131)+1,2),"FY "&amp;(YEAR(A1131)-1)&amp;"-"&amp;RIGHT(YEAR(A1131),2))</f>
        <v>FY 2005-06</v>
      </c>
      <c r="E1131" s="6" t="str">
        <f aca="false">IF(AND(V1131&lt;&gt;"",W1131&lt;&gt;""),"Yes","No")</f>
        <v>No</v>
      </c>
      <c r="F1131" s="18" t="n">
        <f aca="false">Total!F1131</f>
        <v>1403.5</v>
      </c>
      <c r="G1131" s="18" t="n">
        <f aca="false">Total!G1131</f>
        <v>1049.3</v>
      </c>
      <c r="H1131" s="18" t="n">
        <f aca="false">Total!H1131</f>
        <v>354.2</v>
      </c>
      <c r="I1131" s="18" t="n">
        <f aca="false">Total!I1131</f>
        <v>81.3</v>
      </c>
      <c r="J1131" s="18" t="str">
        <f aca="false">IF($V1131="","",INDEX('Stock Exchange'!F$5:F$2450,$V1131))</f>
        <v/>
      </c>
      <c r="K1131" s="18" t="str">
        <f aca="false">IF($V1131="","",INDEX('Stock Exchange'!G$5:G$2450,$V1131))</f>
        <v/>
      </c>
      <c r="L1131" s="18" t="str">
        <f aca="false">IF($V1131="","",INDEX('Stock Exchange'!H$5:H$2450,$V1131))</f>
        <v/>
      </c>
      <c r="M1131" s="18" t="str">
        <f aca="false">IF($V1131="","",INDEX('Stock Exchange'!I$5:I$2450,$V1131))</f>
        <v/>
      </c>
      <c r="N1131" s="18" t="str">
        <f aca="false">IF($W1131="","",INDEX(Primary!F$5:F$2450,$W1131))</f>
        <v/>
      </c>
      <c r="O1131" s="18" t="str">
        <f aca="false">IF($W1131="","",INDEX(Primary!G$5:G$2450,$W1131))</f>
        <v/>
      </c>
      <c r="P1131" s="18" t="str">
        <f aca="false">IF($W1131="","",INDEX(Primary!H$5:H$2450,$W1131))</f>
        <v/>
      </c>
      <c r="Q1131" s="18" t="str">
        <f aca="false">IF($W1131="","",INDEX(Primary!I$5:I$2450,$W1131))</f>
        <v/>
      </c>
      <c r="R1131" s="19" t="str">
        <f aca="false">IF($E1131="Yes",L1131+P1131,"")</f>
        <v/>
      </c>
      <c r="S1131" s="19" t="str">
        <f aca="false">IF($E1131="Yes",H1131-R1131,"")</f>
        <v/>
      </c>
      <c r="T1131" s="6" t="str">
        <f aca="false">IF($E1131="Yes",IF(ROUND(ABS(S1131),2)&lt;=$T$2,"OK","CHECK"),"n/a")</f>
        <v>n/a</v>
      </c>
      <c r="U1131" s="20" t="n">
        <f aca="false">Total!J1131</f>
        <v>43.56</v>
      </c>
      <c r="V1131" s="17" t="str">
        <f aca="false">IFERROR(MATCH($A1131,'Stock Exchange'!$A$5:$A$2450,0),"")</f>
        <v/>
      </c>
      <c r="W1131" s="17" t="str">
        <f aca="false">IFERROR(MATCH($A1131,Primary!$A$5:$A$2450,0),"")</f>
        <v/>
      </c>
    </row>
    <row r="1132" customFormat="false" ht="15" hidden="false" customHeight="false" outlineLevel="0" collapsed="false">
      <c r="A1132" s="16" t="n">
        <f aca="false">Total!A1132</f>
        <v>38531</v>
      </c>
      <c r="B1132" s="17" t="n">
        <f aca="false">YEAR(A1132)</f>
        <v>2005</v>
      </c>
      <c r="C1132" s="17" t="n">
        <f aca="false">MONTH(A1132)</f>
        <v>6</v>
      </c>
      <c r="D1132" s="6" t="str">
        <f aca="false">IF(MONTH(A1132)&gt;=4,"FY "&amp;YEAR(A1132)&amp;"-"&amp;RIGHT(YEAR(A1132)+1,2),"FY "&amp;(YEAR(A1132)-1)&amp;"-"&amp;RIGHT(YEAR(A1132),2))</f>
        <v>FY 2005-06</v>
      </c>
      <c r="E1132" s="6" t="str">
        <f aca="false">IF(AND(V1132&lt;&gt;"",W1132&lt;&gt;""),"Yes","No")</f>
        <v>No</v>
      </c>
      <c r="F1132" s="18" t="n">
        <f aca="false">Total!F1132</f>
        <v>1494.1</v>
      </c>
      <c r="G1132" s="18" t="n">
        <f aca="false">Total!G1132</f>
        <v>1218.5</v>
      </c>
      <c r="H1132" s="18" t="n">
        <f aca="false">Total!H1132</f>
        <v>275.5</v>
      </c>
      <c r="I1132" s="18" t="n">
        <f aca="false">Total!I1132</f>
        <v>63.4</v>
      </c>
      <c r="J1132" s="18" t="str">
        <f aca="false">IF($V1132="","",INDEX('Stock Exchange'!F$5:F$2450,$V1132))</f>
        <v/>
      </c>
      <c r="K1132" s="18" t="str">
        <f aca="false">IF($V1132="","",INDEX('Stock Exchange'!G$5:G$2450,$V1132))</f>
        <v/>
      </c>
      <c r="L1132" s="18" t="str">
        <f aca="false">IF($V1132="","",INDEX('Stock Exchange'!H$5:H$2450,$V1132))</f>
        <v/>
      </c>
      <c r="M1132" s="18" t="str">
        <f aca="false">IF($V1132="","",INDEX('Stock Exchange'!I$5:I$2450,$V1132))</f>
        <v/>
      </c>
      <c r="N1132" s="18" t="str">
        <f aca="false">IF($W1132="","",INDEX(Primary!F$5:F$2450,$W1132))</f>
        <v/>
      </c>
      <c r="O1132" s="18" t="str">
        <f aca="false">IF($W1132="","",INDEX(Primary!G$5:G$2450,$W1132))</f>
        <v/>
      </c>
      <c r="P1132" s="18" t="str">
        <f aca="false">IF($W1132="","",INDEX(Primary!H$5:H$2450,$W1132))</f>
        <v/>
      </c>
      <c r="Q1132" s="18" t="str">
        <f aca="false">IF($W1132="","",INDEX(Primary!I$5:I$2450,$W1132))</f>
        <v/>
      </c>
      <c r="R1132" s="19" t="str">
        <f aca="false">IF($E1132="Yes",L1132+P1132,"")</f>
        <v/>
      </c>
      <c r="S1132" s="19" t="str">
        <f aca="false">IF($E1132="Yes",H1132-R1132,"")</f>
        <v/>
      </c>
      <c r="T1132" s="6" t="str">
        <f aca="false">IF($E1132="Yes",IF(ROUND(ABS(S1132),2)&lt;=$T$2,"OK","CHECK"),"n/a")</f>
        <v>n/a</v>
      </c>
      <c r="U1132" s="20" t="n">
        <f aca="false">Total!J1132</f>
        <v>43.49</v>
      </c>
      <c r="V1132" s="17" t="str">
        <f aca="false">IFERROR(MATCH($A1132,'Stock Exchange'!$A$5:$A$2450,0),"")</f>
        <v/>
      </c>
      <c r="W1132" s="17" t="str">
        <f aca="false">IFERROR(MATCH($A1132,Primary!$A$5:$A$2450,0),"")</f>
        <v/>
      </c>
    </row>
    <row r="1133" customFormat="false" ht="15" hidden="false" customHeight="false" outlineLevel="0" collapsed="false">
      <c r="A1133" s="16" t="n">
        <f aca="false">Total!A1133</f>
        <v>38532</v>
      </c>
      <c r="B1133" s="17" t="n">
        <f aca="false">YEAR(A1133)</f>
        <v>2005</v>
      </c>
      <c r="C1133" s="17" t="n">
        <f aca="false">MONTH(A1133)</f>
        <v>6</v>
      </c>
      <c r="D1133" s="6" t="str">
        <f aca="false">IF(MONTH(A1133)&gt;=4,"FY "&amp;YEAR(A1133)&amp;"-"&amp;RIGHT(YEAR(A1133)+1,2),"FY "&amp;(YEAR(A1133)-1)&amp;"-"&amp;RIGHT(YEAR(A1133),2))</f>
        <v>FY 2005-06</v>
      </c>
      <c r="E1133" s="6" t="str">
        <f aca="false">IF(AND(V1133&lt;&gt;"",W1133&lt;&gt;""),"Yes","No")</f>
        <v>No</v>
      </c>
      <c r="F1133" s="18" t="n">
        <f aca="false">Total!F1133</f>
        <v>1544.6</v>
      </c>
      <c r="G1133" s="18" t="n">
        <f aca="false">Total!G1133</f>
        <v>1022.8</v>
      </c>
      <c r="H1133" s="18" t="n">
        <f aca="false">Total!H1133</f>
        <v>521.9</v>
      </c>
      <c r="I1133" s="18" t="n">
        <f aca="false">Total!I1133</f>
        <v>119.8</v>
      </c>
      <c r="J1133" s="18" t="str">
        <f aca="false">IF($V1133="","",INDEX('Stock Exchange'!F$5:F$2450,$V1133))</f>
        <v/>
      </c>
      <c r="K1133" s="18" t="str">
        <f aca="false">IF($V1133="","",INDEX('Stock Exchange'!G$5:G$2450,$V1133))</f>
        <v/>
      </c>
      <c r="L1133" s="18" t="str">
        <f aca="false">IF($V1133="","",INDEX('Stock Exchange'!H$5:H$2450,$V1133))</f>
        <v/>
      </c>
      <c r="M1133" s="18" t="str">
        <f aca="false">IF($V1133="","",INDEX('Stock Exchange'!I$5:I$2450,$V1133))</f>
        <v/>
      </c>
      <c r="N1133" s="18" t="str">
        <f aca="false">IF($W1133="","",INDEX(Primary!F$5:F$2450,$W1133))</f>
        <v/>
      </c>
      <c r="O1133" s="18" t="str">
        <f aca="false">IF($W1133="","",INDEX(Primary!G$5:G$2450,$W1133))</f>
        <v/>
      </c>
      <c r="P1133" s="18" t="str">
        <f aca="false">IF($W1133="","",INDEX(Primary!H$5:H$2450,$W1133))</f>
        <v/>
      </c>
      <c r="Q1133" s="18" t="str">
        <f aca="false">IF($W1133="","",INDEX(Primary!I$5:I$2450,$W1133))</f>
        <v/>
      </c>
      <c r="R1133" s="19" t="str">
        <f aca="false">IF($E1133="Yes",L1133+P1133,"")</f>
        <v/>
      </c>
      <c r="S1133" s="19" t="str">
        <f aca="false">IF($E1133="Yes",H1133-R1133,"")</f>
        <v/>
      </c>
      <c r="T1133" s="6" t="str">
        <f aca="false">IF($E1133="Yes",IF(ROUND(ABS(S1133),2)&lt;=$T$2,"OK","CHECK"),"n/a")</f>
        <v>n/a</v>
      </c>
      <c r="U1133" s="20" t="n">
        <f aca="false">Total!J1133</f>
        <v>43.56</v>
      </c>
      <c r="V1133" s="17" t="str">
        <f aca="false">IFERROR(MATCH($A1133,'Stock Exchange'!$A$5:$A$2450,0),"")</f>
        <v/>
      </c>
      <c r="W1133" s="17" t="str">
        <f aca="false">IFERROR(MATCH($A1133,Primary!$A$5:$A$2450,0),"")</f>
        <v/>
      </c>
    </row>
    <row r="1134" customFormat="false" ht="15" hidden="false" customHeight="false" outlineLevel="0" collapsed="false">
      <c r="A1134" s="16" t="n">
        <f aca="false">Total!A1134</f>
        <v>38533</v>
      </c>
      <c r="B1134" s="17" t="n">
        <f aca="false">YEAR(A1134)</f>
        <v>2005</v>
      </c>
      <c r="C1134" s="17" t="n">
        <f aca="false">MONTH(A1134)</f>
        <v>6</v>
      </c>
      <c r="D1134" s="6" t="str">
        <f aca="false">IF(MONTH(A1134)&gt;=4,"FY "&amp;YEAR(A1134)&amp;"-"&amp;RIGHT(YEAR(A1134)+1,2),"FY "&amp;(YEAR(A1134)-1)&amp;"-"&amp;RIGHT(YEAR(A1134),2))</f>
        <v>FY 2005-06</v>
      </c>
      <c r="E1134" s="6" t="str">
        <f aca="false">IF(AND(V1134&lt;&gt;"",W1134&lt;&gt;""),"Yes","No")</f>
        <v>No</v>
      </c>
      <c r="F1134" s="18" t="n">
        <f aca="false">Total!F1134</f>
        <v>1346.1</v>
      </c>
      <c r="G1134" s="18" t="n">
        <f aca="false">Total!G1134</f>
        <v>952.9</v>
      </c>
      <c r="H1134" s="18" t="n">
        <f aca="false">Total!H1134</f>
        <v>393.1</v>
      </c>
      <c r="I1134" s="18" t="n">
        <f aca="false">Total!I1134</f>
        <v>90.3</v>
      </c>
      <c r="J1134" s="18" t="str">
        <f aca="false">IF($V1134="","",INDEX('Stock Exchange'!F$5:F$2450,$V1134))</f>
        <v/>
      </c>
      <c r="K1134" s="18" t="str">
        <f aca="false">IF($V1134="","",INDEX('Stock Exchange'!G$5:G$2450,$V1134))</f>
        <v/>
      </c>
      <c r="L1134" s="18" t="str">
        <f aca="false">IF($V1134="","",INDEX('Stock Exchange'!H$5:H$2450,$V1134))</f>
        <v/>
      </c>
      <c r="M1134" s="18" t="str">
        <f aca="false">IF($V1134="","",INDEX('Stock Exchange'!I$5:I$2450,$V1134))</f>
        <v/>
      </c>
      <c r="N1134" s="18" t="str">
        <f aca="false">IF($W1134="","",INDEX(Primary!F$5:F$2450,$W1134))</f>
        <v/>
      </c>
      <c r="O1134" s="18" t="str">
        <f aca="false">IF($W1134="","",INDEX(Primary!G$5:G$2450,$W1134))</f>
        <v/>
      </c>
      <c r="P1134" s="18" t="str">
        <f aca="false">IF($W1134="","",INDEX(Primary!H$5:H$2450,$W1134))</f>
        <v/>
      </c>
      <c r="Q1134" s="18" t="str">
        <f aca="false">IF($W1134="","",INDEX(Primary!I$5:I$2450,$W1134))</f>
        <v/>
      </c>
      <c r="R1134" s="19" t="str">
        <f aca="false">IF($E1134="Yes",L1134+P1134,"")</f>
        <v/>
      </c>
      <c r="S1134" s="19" t="str">
        <f aca="false">IF($E1134="Yes",H1134-R1134,"")</f>
        <v/>
      </c>
      <c r="T1134" s="6" t="str">
        <f aca="false">IF($E1134="Yes",IF(ROUND(ABS(S1134),2)&lt;=$T$2,"OK","CHECK"),"n/a")</f>
        <v>n/a</v>
      </c>
      <c r="U1134" s="20" t="n">
        <f aca="false">Total!J1134</f>
        <v>43.55</v>
      </c>
      <c r="V1134" s="17" t="str">
        <f aca="false">IFERROR(MATCH($A1134,'Stock Exchange'!$A$5:$A$2450,0),"")</f>
        <v/>
      </c>
      <c r="W1134" s="17" t="str">
        <f aca="false">IFERROR(MATCH($A1134,Primary!$A$5:$A$2450,0),"")</f>
        <v/>
      </c>
    </row>
    <row r="1135" customFormat="false" ht="15" hidden="false" customHeight="false" outlineLevel="0" collapsed="false">
      <c r="A1135" s="16" t="n">
        <f aca="false">Total!A1135</f>
        <v>38534</v>
      </c>
      <c r="B1135" s="17" t="n">
        <f aca="false">YEAR(A1135)</f>
        <v>2005</v>
      </c>
      <c r="C1135" s="17" t="n">
        <f aca="false">MONTH(A1135)</f>
        <v>7</v>
      </c>
      <c r="D1135" s="6" t="str">
        <f aca="false">IF(MONTH(A1135)&gt;=4,"FY "&amp;YEAR(A1135)&amp;"-"&amp;RIGHT(YEAR(A1135)+1,2),"FY "&amp;(YEAR(A1135)-1)&amp;"-"&amp;RIGHT(YEAR(A1135),2))</f>
        <v>FY 2005-06</v>
      </c>
      <c r="E1135" s="6" t="str">
        <f aca="false">IF(AND(V1135&lt;&gt;"",W1135&lt;&gt;""),"Yes","No")</f>
        <v>No</v>
      </c>
      <c r="F1135" s="18" t="n">
        <f aca="false">Total!F1135</f>
        <v>2637.3</v>
      </c>
      <c r="G1135" s="18" t="n">
        <f aca="false">Total!G1135</f>
        <v>1905.2</v>
      </c>
      <c r="H1135" s="18" t="n">
        <f aca="false">Total!H1135</f>
        <v>732.1</v>
      </c>
      <c r="I1135" s="18" t="n">
        <f aca="false">Total!I1135</f>
        <v>168.3</v>
      </c>
      <c r="J1135" s="18" t="str">
        <f aca="false">IF($V1135="","",INDEX('Stock Exchange'!F$5:F$2450,$V1135))</f>
        <v/>
      </c>
      <c r="K1135" s="18" t="str">
        <f aca="false">IF($V1135="","",INDEX('Stock Exchange'!G$5:G$2450,$V1135))</f>
        <v/>
      </c>
      <c r="L1135" s="18" t="str">
        <f aca="false">IF($V1135="","",INDEX('Stock Exchange'!H$5:H$2450,$V1135))</f>
        <v/>
      </c>
      <c r="M1135" s="18" t="str">
        <f aca="false">IF($V1135="","",INDEX('Stock Exchange'!I$5:I$2450,$V1135))</f>
        <v/>
      </c>
      <c r="N1135" s="18" t="str">
        <f aca="false">IF($W1135="","",INDEX(Primary!F$5:F$2450,$W1135))</f>
        <v/>
      </c>
      <c r="O1135" s="18" t="str">
        <f aca="false">IF($W1135="","",INDEX(Primary!G$5:G$2450,$W1135))</f>
        <v/>
      </c>
      <c r="P1135" s="18" t="str">
        <f aca="false">IF($W1135="","",INDEX(Primary!H$5:H$2450,$W1135))</f>
        <v/>
      </c>
      <c r="Q1135" s="18" t="str">
        <f aca="false">IF($W1135="","",INDEX(Primary!I$5:I$2450,$W1135))</f>
        <v/>
      </c>
      <c r="R1135" s="19" t="str">
        <f aca="false">IF($E1135="Yes",L1135+P1135,"")</f>
        <v/>
      </c>
      <c r="S1135" s="19" t="str">
        <f aca="false">IF($E1135="Yes",H1135-R1135,"")</f>
        <v/>
      </c>
      <c r="T1135" s="6" t="str">
        <f aca="false">IF($E1135="Yes",IF(ROUND(ABS(S1135),2)&lt;=$T$2,"OK","CHECK"),"n/a")</f>
        <v>n/a</v>
      </c>
      <c r="U1135" s="20" t="n">
        <f aca="false">Total!J1135</f>
        <v>43.51</v>
      </c>
      <c r="V1135" s="17" t="str">
        <f aca="false">IFERROR(MATCH($A1135,'Stock Exchange'!$A$5:$A$2450,0),"")</f>
        <v/>
      </c>
      <c r="W1135" s="17" t="str">
        <f aca="false">IFERROR(MATCH($A1135,Primary!$A$5:$A$2450,0),"")</f>
        <v/>
      </c>
    </row>
    <row r="1136" customFormat="false" ht="15" hidden="false" customHeight="false" outlineLevel="0" collapsed="false">
      <c r="A1136" s="16" t="n">
        <f aca="false">Total!A1136</f>
        <v>38537</v>
      </c>
      <c r="B1136" s="17" t="n">
        <f aca="false">YEAR(A1136)</f>
        <v>2005</v>
      </c>
      <c r="C1136" s="17" t="n">
        <f aca="false">MONTH(A1136)</f>
        <v>7</v>
      </c>
      <c r="D1136" s="6" t="str">
        <f aca="false">IF(MONTH(A1136)&gt;=4,"FY "&amp;YEAR(A1136)&amp;"-"&amp;RIGHT(YEAR(A1136)+1,2),"FY "&amp;(YEAR(A1136)-1)&amp;"-"&amp;RIGHT(YEAR(A1136),2))</f>
        <v>FY 2005-06</v>
      </c>
      <c r="E1136" s="6" t="str">
        <f aca="false">IF(AND(V1136&lt;&gt;"",W1136&lt;&gt;""),"Yes","No")</f>
        <v>No</v>
      </c>
      <c r="F1136" s="18" t="n">
        <f aca="false">Total!F1136</f>
        <v>871</v>
      </c>
      <c r="G1136" s="18" t="n">
        <f aca="false">Total!G1136</f>
        <v>556.5</v>
      </c>
      <c r="H1136" s="18" t="n">
        <f aca="false">Total!H1136</f>
        <v>314.5</v>
      </c>
      <c r="I1136" s="18" t="n">
        <f aca="false">Total!I1136</f>
        <v>72.2</v>
      </c>
      <c r="J1136" s="18" t="str">
        <f aca="false">IF($V1136="","",INDEX('Stock Exchange'!F$5:F$2450,$V1136))</f>
        <v/>
      </c>
      <c r="K1136" s="18" t="str">
        <f aca="false">IF($V1136="","",INDEX('Stock Exchange'!G$5:G$2450,$V1136))</f>
        <v/>
      </c>
      <c r="L1136" s="18" t="str">
        <f aca="false">IF($V1136="","",INDEX('Stock Exchange'!H$5:H$2450,$V1136))</f>
        <v/>
      </c>
      <c r="M1136" s="18" t="str">
        <f aca="false">IF($V1136="","",INDEX('Stock Exchange'!I$5:I$2450,$V1136))</f>
        <v/>
      </c>
      <c r="N1136" s="18" t="str">
        <f aca="false">IF($W1136="","",INDEX(Primary!F$5:F$2450,$W1136))</f>
        <v/>
      </c>
      <c r="O1136" s="18" t="str">
        <f aca="false">IF($W1136="","",INDEX(Primary!G$5:G$2450,$W1136))</f>
        <v/>
      </c>
      <c r="P1136" s="18" t="str">
        <f aca="false">IF($W1136="","",INDEX(Primary!H$5:H$2450,$W1136))</f>
        <v/>
      </c>
      <c r="Q1136" s="18" t="str">
        <f aca="false">IF($W1136="","",INDEX(Primary!I$5:I$2450,$W1136))</f>
        <v/>
      </c>
      <c r="R1136" s="19" t="str">
        <f aca="false">IF($E1136="Yes",L1136+P1136,"")</f>
        <v/>
      </c>
      <c r="S1136" s="19" t="str">
        <f aca="false">IF($E1136="Yes",H1136-R1136,"")</f>
        <v/>
      </c>
      <c r="T1136" s="6" t="str">
        <f aca="false">IF($E1136="Yes",IF(ROUND(ABS(S1136),2)&lt;=$T$2,"OK","CHECK"),"n/a")</f>
        <v>n/a</v>
      </c>
      <c r="U1136" s="20" t="n">
        <f aca="false">Total!J1136</f>
        <v>43.53</v>
      </c>
      <c r="V1136" s="17" t="str">
        <f aca="false">IFERROR(MATCH($A1136,'Stock Exchange'!$A$5:$A$2450,0),"")</f>
        <v/>
      </c>
      <c r="W1136" s="17" t="str">
        <f aca="false">IFERROR(MATCH($A1136,Primary!$A$5:$A$2450,0),"")</f>
        <v/>
      </c>
    </row>
    <row r="1137" customFormat="false" ht="15" hidden="false" customHeight="false" outlineLevel="0" collapsed="false">
      <c r="A1137" s="16" t="n">
        <f aca="false">Total!A1137</f>
        <v>38538</v>
      </c>
      <c r="B1137" s="17" t="n">
        <f aca="false">YEAR(A1137)</f>
        <v>2005</v>
      </c>
      <c r="C1137" s="17" t="n">
        <f aca="false">MONTH(A1137)</f>
        <v>7</v>
      </c>
      <c r="D1137" s="6" t="str">
        <f aca="false">IF(MONTH(A1137)&gt;=4,"FY "&amp;YEAR(A1137)&amp;"-"&amp;RIGHT(YEAR(A1137)+1,2),"FY "&amp;(YEAR(A1137)-1)&amp;"-"&amp;RIGHT(YEAR(A1137),2))</f>
        <v>FY 2005-06</v>
      </c>
      <c r="E1137" s="6" t="str">
        <f aca="false">IF(AND(V1137&lt;&gt;"",W1137&lt;&gt;""),"Yes","No")</f>
        <v>No</v>
      </c>
      <c r="F1137" s="18" t="n">
        <f aca="false">Total!F1137</f>
        <v>662</v>
      </c>
      <c r="G1137" s="18" t="n">
        <f aca="false">Total!G1137</f>
        <v>466</v>
      </c>
      <c r="H1137" s="18" t="n">
        <f aca="false">Total!H1137</f>
        <v>196</v>
      </c>
      <c r="I1137" s="18" t="n">
        <f aca="false">Total!I1137</f>
        <v>45</v>
      </c>
      <c r="J1137" s="18" t="str">
        <f aca="false">IF($V1137="","",INDEX('Stock Exchange'!F$5:F$2450,$V1137))</f>
        <v/>
      </c>
      <c r="K1137" s="18" t="str">
        <f aca="false">IF($V1137="","",INDEX('Stock Exchange'!G$5:G$2450,$V1137))</f>
        <v/>
      </c>
      <c r="L1137" s="18" t="str">
        <f aca="false">IF($V1137="","",INDEX('Stock Exchange'!H$5:H$2450,$V1137))</f>
        <v/>
      </c>
      <c r="M1137" s="18" t="str">
        <f aca="false">IF($V1137="","",INDEX('Stock Exchange'!I$5:I$2450,$V1137))</f>
        <v/>
      </c>
      <c r="N1137" s="18" t="str">
        <f aca="false">IF($W1137="","",INDEX(Primary!F$5:F$2450,$W1137))</f>
        <v/>
      </c>
      <c r="O1137" s="18" t="str">
        <f aca="false">IF($W1137="","",INDEX(Primary!G$5:G$2450,$W1137))</f>
        <v/>
      </c>
      <c r="P1137" s="18" t="str">
        <f aca="false">IF($W1137="","",INDEX(Primary!H$5:H$2450,$W1137))</f>
        <v/>
      </c>
      <c r="Q1137" s="18" t="str">
        <f aca="false">IF($W1137="","",INDEX(Primary!I$5:I$2450,$W1137))</f>
        <v/>
      </c>
      <c r="R1137" s="19" t="str">
        <f aca="false">IF($E1137="Yes",L1137+P1137,"")</f>
        <v/>
      </c>
      <c r="S1137" s="19" t="str">
        <f aca="false">IF($E1137="Yes",H1137-R1137,"")</f>
        <v/>
      </c>
      <c r="T1137" s="6" t="str">
        <f aca="false">IF($E1137="Yes",IF(ROUND(ABS(S1137),2)&lt;=$T$2,"OK","CHECK"),"n/a")</f>
        <v>n/a</v>
      </c>
      <c r="U1137" s="20" t="n">
        <f aca="false">Total!J1137</f>
        <v>43.56</v>
      </c>
      <c r="V1137" s="17" t="str">
        <f aca="false">IFERROR(MATCH($A1137,'Stock Exchange'!$A$5:$A$2450,0),"")</f>
        <v/>
      </c>
      <c r="W1137" s="17" t="str">
        <f aca="false">IFERROR(MATCH($A1137,Primary!$A$5:$A$2450,0),"")</f>
        <v/>
      </c>
    </row>
    <row r="1138" customFormat="false" ht="15" hidden="false" customHeight="false" outlineLevel="0" collapsed="false">
      <c r="A1138" s="16" t="n">
        <f aca="false">Total!A1138</f>
        <v>38539</v>
      </c>
      <c r="B1138" s="17" t="n">
        <f aca="false">YEAR(A1138)</f>
        <v>2005</v>
      </c>
      <c r="C1138" s="17" t="n">
        <f aca="false">MONTH(A1138)</f>
        <v>7</v>
      </c>
      <c r="D1138" s="6" t="str">
        <f aca="false">IF(MONTH(A1138)&gt;=4,"FY "&amp;YEAR(A1138)&amp;"-"&amp;RIGHT(YEAR(A1138)+1,2),"FY "&amp;(YEAR(A1138)-1)&amp;"-"&amp;RIGHT(YEAR(A1138),2))</f>
        <v>FY 2005-06</v>
      </c>
      <c r="E1138" s="6" t="str">
        <f aca="false">IF(AND(V1138&lt;&gt;"",W1138&lt;&gt;""),"Yes","No")</f>
        <v>No</v>
      </c>
      <c r="F1138" s="18" t="n">
        <f aca="false">Total!F1138</f>
        <v>1061.6</v>
      </c>
      <c r="G1138" s="18" t="n">
        <f aca="false">Total!G1138</f>
        <v>681.3</v>
      </c>
      <c r="H1138" s="18" t="n">
        <f aca="false">Total!H1138</f>
        <v>380.3</v>
      </c>
      <c r="I1138" s="18" t="n">
        <f aca="false">Total!I1138</f>
        <v>87.3</v>
      </c>
      <c r="J1138" s="18" t="str">
        <f aca="false">IF($V1138="","",INDEX('Stock Exchange'!F$5:F$2450,$V1138))</f>
        <v/>
      </c>
      <c r="K1138" s="18" t="str">
        <f aca="false">IF($V1138="","",INDEX('Stock Exchange'!G$5:G$2450,$V1138))</f>
        <v/>
      </c>
      <c r="L1138" s="18" t="str">
        <f aca="false">IF($V1138="","",INDEX('Stock Exchange'!H$5:H$2450,$V1138))</f>
        <v/>
      </c>
      <c r="M1138" s="18" t="str">
        <f aca="false">IF($V1138="","",INDEX('Stock Exchange'!I$5:I$2450,$V1138))</f>
        <v/>
      </c>
      <c r="N1138" s="18" t="str">
        <f aca="false">IF($W1138="","",INDEX(Primary!F$5:F$2450,$W1138))</f>
        <v/>
      </c>
      <c r="O1138" s="18" t="str">
        <f aca="false">IF($W1138="","",INDEX(Primary!G$5:G$2450,$W1138))</f>
        <v/>
      </c>
      <c r="P1138" s="18" t="str">
        <f aca="false">IF($W1138="","",INDEX(Primary!H$5:H$2450,$W1138))</f>
        <v/>
      </c>
      <c r="Q1138" s="18" t="str">
        <f aca="false">IF($W1138="","",INDEX(Primary!I$5:I$2450,$W1138))</f>
        <v/>
      </c>
      <c r="R1138" s="19" t="str">
        <f aca="false">IF($E1138="Yes",L1138+P1138,"")</f>
        <v/>
      </c>
      <c r="S1138" s="19" t="str">
        <f aca="false">IF($E1138="Yes",H1138-R1138,"")</f>
        <v/>
      </c>
      <c r="T1138" s="6" t="str">
        <f aca="false">IF($E1138="Yes",IF(ROUND(ABS(S1138),2)&lt;=$T$2,"OK","CHECK"),"n/a")</f>
        <v>n/a</v>
      </c>
      <c r="U1138" s="20" t="n">
        <f aca="false">Total!J1138</f>
        <v>43.57</v>
      </c>
      <c r="V1138" s="17" t="str">
        <f aca="false">IFERROR(MATCH($A1138,'Stock Exchange'!$A$5:$A$2450,0),"")</f>
        <v/>
      </c>
      <c r="W1138" s="17" t="str">
        <f aca="false">IFERROR(MATCH($A1138,Primary!$A$5:$A$2450,0),"")</f>
        <v/>
      </c>
    </row>
    <row r="1139" customFormat="false" ht="15" hidden="false" customHeight="false" outlineLevel="0" collapsed="false">
      <c r="A1139" s="16" t="n">
        <f aca="false">Total!A1139</f>
        <v>38540</v>
      </c>
      <c r="B1139" s="17" t="n">
        <f aca="false">YEAR(A1139)</f>
        <v>2005</v>
      </c>
      <c r="C1139" s="17" t="n">
        <f aca="false">MONTH(A1139)</f>
        <v>7</v>
      </c>
      <c r="D1139" s="6" t="str">
        <f aca="false">IF(MONTH(A1139)&gt;=4,"FY "&amp;YEAR(A1139)&amp;"-"&amp;RIGHT(YEAR(A1139)+1,2),"FY "&amp;(YEAR(A1139)-1)&amp;"-"&amp;RIGHT(YEAR(A1139),2))</f>
        <v>FY 2005-06</v>
      </c>
      <c r="E1139" s="6" t="str">
        <f aca="false">IF(AND(V1139&lt;&gt;"",W1139&lt;&gt;""),"Yes","No")</f>
        <v>No</v>
      </c>
      <c r="F1139" s="18" t="n">
        <f aca="false">Total!F1139</f>
        <v>1203.8</v>
      </c>
      <c r="G1139" s="18" t="n">
        <f aca="false">Total!G1139</f>
        <v>816</v>
      </c>
      <c r="H1139" s="18" t="n">
        <f aca="false">Total!H1139</f>
        <v>387.8</v>
      </c>
      <c r="I1139" s="18" t="n">
        <f aca="false">Total!I1139</f>
        <v>89</v>
      </c>
      <c r="J1139" s="18" t="str">
        <f aca="false">IF($V1139="","",INDEX('Stock Exchange'!F$5:F$2450,$V1139))</f>
        <v/>
      </c>
      <c r="K1139" s="18" t="str">
        <f aca="false">IF($V1139="","",INDEX('Stock Exchange'!G$5:G$2450,$V1139))</f>
        <v/>
      </c>
      <c r="L1139" s="18" t="str">
        <f aca="false">IF($V1139="","",INDEX('Stock Exchange'!H$5:H$2450,$V1139))</f>
        <v/>
      </c>
      <c r="M1139" s="18" t="str">
        <f aca="false">IF($V1139="","",INDEX('Stock Exchange'!I$5:I$2450,$V1139))</f>
        <v/>
      </c>
      <c r="N1139" s="18" t="str">
        <f aca="false">IF($W1139="","",INDEX(Primary!F$5:F$2450,$W1139))</f>
        <v/>
      </c>
      <c r="O1139" s="18" t="str">
        <f aca="false">IF($W1139="","",INDEX(Primary!G$5:G$2450,$W1139))</f>
        <v/>
      </c>
      <c r="P1139" s="18" t="str">
        <f aca="false">IF($W1139="","",INDEX(Primary!H$5:H$2450,$W1139))</f>
        <v/>
      </c>
      <c r="Q1139" s="18" t="str">
        <f aca="false">IF($W1139="","",INDEX(Primary!I$5:I$2450,$W1139))</f>
        <v/>
      </c>
      <c r="R1139" s="19" t="str">
        <f aca="false">IF($E1139="Yes",L1139+P1139,"")</f>
        <v/>
      </c>
      <c r="S1139" s="19" t="str">
        <f aca="false">IF($E1139="Yes",H1139-R1139,"")</f>
        <v/>
      </c>
      <c r="T1139" s="6" t="str">
        <f aca="false">IF($E1139="Yes",IF(ROUND(ABS(S1139),2)&lt;=$T$2,"OK","CHECK"),"n/a")</f>
        <v>n/a</v>
      </c>
      <c r="U1139" s="20" t="n">
        <f aca="false">Total!J1139</f>
        <v>43.57</v>
      </c>
      <c r="V1139" s="17" t="str">
        <f aca="false">IFERROR(MATCH($A1139,'Stock Exchange'!$A$5:$A$2450,0),"")</f>
        <v/>
      </c>
      <c r="W1139" s="17" t="str">
        <f aca="false">IFERROR(MATCH($A1139,Primary!$A$5:$A$2450,0),"")</f>
        <v/>
      </c>
    </row>
    <row r="1140" customFormat="false" ht="15" hidden="false" customHeight="false" outlineLevel="0" collapsed="false">
      <c r="A1140" s="16" t="n">
        <f aca="false">Total!A1140</f>
        <v>38541</v>
      </c>
      <c r="B1140" s="17" t="n">
        <f aca="false">YEAR(A1140)</f>
        <v>2005</v>
      </c>
      <c r="C1140" s="17" t="n">
        <f aca="false">MONTH(A1140)</f>
        <v>7</v>
      </c>
      <c r="D1140" s="6" t="str">
        <f aca="false">IF(MONTH(A1140)&gt;=4,"FY "&amp;YEAR(A1140)&amp;"-"&amp;RIGHT(YEAR(A1140)+1,2),"FY "&amp;(YEAR(A1140)-1)&amp;"-"&amp;RIGHT(YEAR(A1140),2))</f>
        <v>FY 2005-06</v>
      </c>
      <c r="E1140" s="6" t="str">
        <f aca="false">IF(AND(V1140&lt;&gt;"",W1140&lt;&gt;""),"Yes","No")</f>
        <v>No</v>
      </c>
      <c r="F1140" s="18" t="n">
        <f aca="false">Total!F1140</f>
        <v>1196</v>
      </c>
      <c r="G1140" s="18" t="n">
        <f aca="false">Total!G1140</f>
        <v>790.1</v>
      </c>
      <c r="H1140" s="18" t="n">
        <f aca="false">Total!H1140</f>
        <v>405.9</v>
      </c>
      <c r="I1140" s="18" t="n">
        <f aca="false">Total!I1140</f>
        <v>93</v>
      </c>
      <c r="J1140" s="18" t="str">
        <f aca="false">IF($V1140="","",INDEX('Stock Exchange'!F$5:F$2450,$V1140))</f>
        <v/>
      </c>
      <c r="K1140" s="18" t="str">
        <f aca="false">IF($V1140="","",INDEX('Stock Exchange'!G$5:G$2450,$V1140))</f>
        <v/>
      </c>
      <c r="L1140" s="18" t="str">
        <f aca="false">IF($V1140="","",INDEX('Stock Exchange'!H$5:H$2450,$V1140))</f>
        <v/>
      </c>
      <c r="M1140" s="18" t="str">
        <f aca="false">IF($V1140="","",INDEX('Stock Exchange'!I$5:I$2450,$V1140))</f>
        <v/>
      </c>
      <c r="N1140" s="18" t="str">
        <f aca="false">IF($W1140="","",INDEX(Primary!F$5:F$2450,$W1140))</f>
        <v/>
      </c>
      <c r="O1140" s="18" t="str">
        <f aca="false">IF($W1140="","",INDEX(Primary!G$5:G$2450,$W1140))</f>
        <v/>
      </c>
      <c r="P1140" s="18" t="str">
        <f aca="false">IF($W1140="","",INDEX(Primary!H$5:H$2450,$W1140))</f>
        <v/>
      </c>
      <c r="Q1140" s="18" t="str">
        <f aca="false">IF($W1140="","",INDEX(Primary!I$5:I$2450,$W1140))</f>
        <v/>
      </c>
      <c r="R1140" s="19" t="str">
        <f aca="false">IF($E1140="Yes",L1140+P1140,"")</f>
        <v/>
      </c>
      <c r="S1140" s="19" t="str">
        <f aca="false">IF($E1140="Yes",H1140-R1140,"")</f>
        <v/>
      </c>
      <c r="T1140" s="6" t="str">
        <f aca="false">IF($E1140="Yes",IF(ROUND(ABS(S1140),2)&lt;=$T$2,"OK","CHECK"),"n/a")</f>
        <v>n/a</v>
      </c>
      <c r="U1140" s="20" t="n">
        <f aca="false">Total!J1140</f>
        <v>43.64</v>
      </c>
      <c r="V1140" s="17" t="str">
        <f aca="false">IFERROR(MATCH($A1140,'Stock Exchange'!$A$5:$A$2450,0),"")</f>
        <v/>
      </c>
      <c r="W1140" s="17" t="str">
        <f aca="false">IFERROR(MATCH($A1140,Primary!$A$5:$A$2450,0),"")</f>
        <v/>
      </c>
    </row>
    <row r="1141" customFormat="false" ht="15" hidden="false" customHeight="false" outlineLevel="0" collapsed="false">
      <c r="A1141" s="16" t="n">
        <f aca="false">Total!A1141</f>
        <v>38544</v>
      </c>
      <c r="B1141" s="17" t="n">
        <f aca="false">YEAR(A1141)</f>
        <v>2005</v>
      </c>
      <c r="C1141" s="17" t="n">
        <f aca="false">MONTH(A1141)</f>
        <v>7</v>
      </c>
      <c r="D1141" s="6" t="str">
        <f aca="false">IF(MONTH(A1141)&gt;=4,"FY "&amp;YEAR(A1141)&amp;"-"&amp;RIGHT(YEAR(A1141)+1,2),"FY "&amp;(YEAR(A1141)-1)&amp;"-"&amp;RIGHT(YEAR(A1141),2))</f>
        <v>FY 2005-06</v>
      </c>
      <c r="E1141" s="6" t="str">
        <f aca="false">IF(AND(V1141&lt;&gt;"",W1141&lt;&gt;""),"Yes","No")</f>
        <v>No</v>
      </c>
      <c r="F1141" s="18" t="n">
        <f aca="false">Total!F1141</f>
        <v>913</v>
      </c>
      <c r="G1141" s="18" t="n">
        <f aca="false">Total!G1141</f>
        <v>590.7</v>
      </c>
      <c r="H1141" s="18" t="n">
        <f aca="false">Total!H1141</f>
        <v>322.3</v>
      </c>
      <c r="I1141" s="18" t="n">
        <f aca="false">Total!I1141</f>
        <v>73.9</v>
      </c>
      <c r="J1141" s="18" t="str">
        <f aca="false">IF($V1141="","",INDEX('Stock Exchange'!F$5:F$2450,$V1141))</f>
        <v/>
      </c>
      <c r="K1141" s="18" t="str">
        <f aca="false">IF($V1141="","",INDEX('Stock Exchange'!G$5:G$2450,$V1141))</f>
        <v/>
      </c>
      <c r="L1141" s="18" t="str">
        <f aca="false">IF($V1141="","",INDEX('Stock Exchange'!H$5:H$2450,$V1141))</f>
        <v/>
      </c>
      <c r="M1141" s="18" t="str">
        <f aca="false">IF($V1141="","",INDEX('Stock Exchange'!I$5:I$2450,$V1141))</f>
        <v/>
      </c>
      <c r="N1141" s="18" t="str">
        <f aca="false">IF($W1141="","",INDEX(Primary!F$5:F$2450,$W1141))</f>
        <v/>
      </c>
      <c r="O1141" s="18" t="str">
        <f aca="false">IF($W1141="","",INDEX(Primary!G$5:G$2450,$W1141))</f>
        <v/>
      </c>
      <c r="P1141" s="18" t="str">
        <f aca="false">IF($W1141="","",INDEX(Primary!H$5:H$2450,$W1141))</f>
        <v/>
      </c>
      <c r="Q1141" s="18" t="str">
        <f aca="false">IF($W1141="","",INDEX(Primary!I$5:I$2450,$W1141))</f>
        <v/>
      </c>
      <c r="R1141" s="19" t="str">
        <f aca="false">IF($E1141="Yes",L1141+P1141,"")</f>
        <v/>
      </c>
      <c r="S1141" s="19" t="str">
        <f aca="false">IF($E1141="Yes",H1141-R1141,"")</f>
        <v/>
      </c>
      <c r="T1141" s="6" t="str">
        <f aca="false">IF($E1141="Yes",IF(ROUND(ABS(S1141),2)&lt;=$T$2,"OK","CHECK"),"n/a")</f>
        <v>n/a</v>
      </c>
      <c r="U1141" s="20" t="n">
        <f aca="false">Total!J1141</f>
        <v>43.63</v>
      </c>
      <c r="V1141" s="17" t="str">
        <f aca="false">IFERROR(MATCH($A1141,'Stock Exchange'!$A$5:$A$2450,0),"")</f>
        <v/>
      </c>
      <c r="W1141" s="17" t="str">
        <f aca="false">IFERROR(MATCH($A1141,Primary!$A$5:$A$2450,0),"")</f>
        <v/>
      </c>
    </row>
    <row r="1142" customFormat="false" ht="15" hidden="false" customHeight="false" outlineLevel="0" collapsed="false">
      <c r="A1142" s="16" t="n">
        <f aca="false">Total!A1142</f>
        <v>38545</v>
      </c>
      <c r="B1142" s="17" t="n">
        <f aca="false">YEAR(A1142)</f>
        <v>2005</v>
      </c>
      <c r="C1142" s="17" t="n">
        <f aca="false">MONTH(A1142)</f>
        <v>7</v>
      </c>
      <c r="D1142" s="6" t="str">
        <f aca="false">IF(MONTH(A1142)&gt;=4,"FY "&amp;YEAR(A1142)&amp;"-"&amp;RIGHT(YEAR(A1142)+1,2),"FY "&amp;(YEAR(A1142)-1)&amp;"-"&amp;RIGHT(YEAR(A1142),2))</f>
        <v>FY 2005-06</v>
      </c>
      <c r="E1142" s="6" t="str">
        <f aca="false">IF(AND(V1142&lt;&gt;"",W1142&lt;&gt;""),"Yes","No")</f>
        <v>No</v>
      </c>
      <c r="F1142" s="18" t="n">
        <f aca="false">Total!F1142</f>
        <v>1272.4</v>
      </c>
      <c r="G1142" s="18" t="n">
        <f aca="false">Total!G1142</f>
        <v>809.9</v>
      </c>
      <c r="H1142" s="18" t="n">
        <f aca="false">Total!H1142</f>
        <v>462.6</v>
      </c>
      <c r="I1142" s="18" t="n">
        <f aca="false">Total!I1142</f>
        <v>106.2</v>
      </c>
      <c r="J1142" s="18" t="str">
        <f aca="false">IF($V1142="","",INDEX('Stock Exchange'!F$5:F$2450,$V1142))</f>
        <v/>
      </c>
      <c r="K1142" s="18" t="str">
        <f aca="false">IF($V1142="","",INDEX('Stock Exchange'!G$5:G$2450,$V1142))</f>
        <v/>
      </c>
      <c r="L1142" s="18" t="str">
        <f aca="false">IF($V1142="","",INDEX('Stock Exchange'!H$5:H$2450,$V1142))</f>
        <v/>
      </c>
      <c r="M1142" s="18" t="str">
        <f aca="false">IF($V1142="","",INDEX('Stock Exchange'!I$5:I$2450,$V1142))</f>
        <v/>
      </c>
      <c r="N1142" s="18" t="str">
        <f aca="false">IF($W1142="","",INDEX(Primary!F$5:F$2450,$W1142))</f>
        <v/>
      </c>
      <c r="O1142" s="18" t="str">
        <f aca="false">IF($W1142="","",INDEX(Primary!G$5:G$2450,$W1142))</f>
        <v/>
      </c>
      <c r="P1142" s="18" t="str">
        <f aca="false">IF($W1142="","",INDEX(Primary!H$5:H$2450,$W1142))</f>
        <v/>
      </c>
      <c r="Q1142" s="18" t="str">
        <f aca="false">IF($W1142="","",INDEX(Primary!I$5:I$2450,$W1142))</f>
        <v/>
      </c>
      <c r="R1142" s="19" t="str">
        <f aca="false">IF($E1142="Yes",L1142+P1142,"")</f>
        <v/>
      </c>
      <c r="S1142" s="19" t="str">
        <f aca="false">IF($E1142="Yes",H1142-R1142,"")</f>
        <v/>
      </c>
      <c r="T1142" s="6" t="str">
        <f aca="false">IF($E1142="Yes",IF(ROUND(ABS(S1142),2)&lt;=$T$2,"OK","CHECK"),"n/a")</f>
        <v>n/a</v>
      </c>
      <c r="U1142" s="20" t="n">
        <f aca="false">Total!J1142</f>
        <v>43.56</v>
      </c>
      <c r="V1142" s="17" t="str">
        <f aca="false">IFERROR(MATCH($A1142,'Stock Exchange'!$A$5:$A$2450,0),"")</f>
        <v/>
      </c>
      <c r="W1142" s="17" t="str">
        <f aca="false">IFERROR(MATCH($A1142,Primary!$A$5:$A$2450,0),"")</f>
        <v/>
      </c>
    </row>
    <row r="1143" customFormat="false" ht="15" hidden="false" customHeight="false" outlineLevel="0" collapsed="false">
      <c r="A1143" s="16" t="n">
        <f aca="false">Total!A1143</f>
        <v>38546</v>
      </c>
      <c r="B1143" s="17" t="n">
        <f aca="false">YEAR(A1143)</f>
        <v>2005</v>
      </c>
      <c r="C1143" s="17" t="n">
        <f aca="false">MONTH(A1143)</f>
        <v>7</v>
      </c>
      <c r="D1143" s="6" t="str">
        <f aca="false">IF(MONTH(A1143)&gt;=4,"FY "&amp;YEAR(A1143)&amp;"-"&amp;RIGHT(YEAR(A1143)+1,2),"FY "&amp;(YEAR(A1143)-1)&amp;"-"&amp;RIGHT(YEAR(A1143),2))</f>
        <v>FY 2005-06</v>
      </c>
      <c r="E1143" s="6" t="str">
        <f aca="false">IF(AND(V1143&lt;&gt;"",W1143&lt;&gt;""),"Yes","No")</f>
        <v>No</v>
      </c>
      <c r="F1143" s="18" t="n">
        <f aca="false">Total!F1143</f>
        <v>1531.2</v>
      </c>
      <c r="G1143" s="18" t="n">
        <f aca="false">Total!G1143</f>
        <v>1154.2</v>
      </c>
      <c r="H1143" s="18" t="n">
        <f aca="false">Total!H1143</f>
        <v>376.9</v>
      </c>
      <c r="I1143" s="18" t="n">
        <f aca="false">Total!I1143</f>
        <v>86.6</v>
      </c>
      <c r="J1143" s="18" t="str">
        <f aca="false">IF($V1143="","",INDEX('Stock Exchange'!F$5:F$2450,$V1143))</f>
        <v/>
      </c>
      <c r="K1143" s="18" t="str">
        <f aca="false">IF($V1143="","",INDEX('Stock Exchange'!G$5:G$2450,$V1143))</f>
        <v/>
      </c>
      <c r="L1143" s="18" t="str">
        <f aca="false">IF($V1143="","",INDEX('Stock Exchange'!H$5:H$2450,$V1143))</f>
        <v/>
      </c>
      <c r="M1143" s="18" t="str">
        <f aca="false">IF($V1143="","",INDEX('Stock Exchange'!I$5:I$2450,$V1143))</f>
        <v/>
      </c>
      <c r="N1143" s="18" t="str">
        <f aca="false">IF($W1143="","",INDEX(Primary!F$5:F$2450,$W1143))</f>
        <v/>
      </c>
      <c r="O1143" s="18" t="str">
        <f aca="false">IF($W1143="","",INDEX(Primary!G$5:G$2450,$W1143))</f>
        <v/>
      </c>
      <c r="P1143" s="18" t="str">
        <f aca="false">IF($W1143="","",INDEX(Primary!H$5:H$2450,$W1143))</f>
        <v/>
      </c>
      <c r="Q1143" s="18" t="str">
        <f aca="false">IF($W1143="","",INDEX(Primary!I$5:I$2450,$W1143))</f>
        <v/>
      </c>
      <c r="R1143" s="19" t="str">
        <f aca="false">IF($E1143="Yes",L1143+P1143,"")</f>
        <v/>
      </c>
      <c r="S1143" s="19" t="str">
        <f aca="false">IF($E1143="Yes",H1143-R1143,"")</f>
        <v/>
      </c>
      <c r="T1143" s="6" t="str">
        <f aca="false">IF($E1143="Yes",IF(ROUND(ABS(S1143),2)&lt;=$T$2,"OK","CHECK"),"n/a")</f>
        <v>n/a</v>
      </c>
      <c r="U1143" s="20" t="n">
        <f aca="false">Total!J1143</f>
        <v>43.53</v>
      </c>
      <c r="V1143" s="17" t="str">
        <f aca="false">IFERROR(MATCH($A1143,'Stock Exchange'!$A$5:$A$2450,0),"")</f>
        <v/>
      </c>
      <c r="W1143" s="17" t="str">
        <f aca="false">IFERROR(MATCH($A1143,Primary!$A$5:$A$2450,0),"")</f>
        <v/>
      </c>
    </row>
    <row r="1144" customFormat="false" ht="15" hidden="false" customHeight="false" outlineLevel="0" collapsed="false">
      <c r="A1144" s="16" t="n">
        <f aca="false">Total!A1144</f>
        <v>38547</v>
      </c>
      <c r="B1144" s="17" t="n">
        <f aca="false">YEAR(A1144)</f>
        <v>2005</v>
      </c>
      <c r="C1144" s="17" t="n">
        <f aca="false">MONTH(A1144)</f>
        <v>7</v>
      </c>
      <c r="D1144" s="6" t="str">
        <f aca="false">IF(MONTH(A1144)&gt;=4,"FY "&amp;YEAR(A1144)&amp;"-"&amp;RIGHT(YEAR(A1144)+1,2),"FY "&amp;(YEAR(A1144)-1)&amp;"-"&amp;RIGHT(YEAR(A1144),2))</f>
        <v>FY 2005-06</v>
      </c>
      <c r="E1144" s="6" t="str">
        <f aca="false">IF(AND(V1144&lt;&gt;"",W1144&lt;&gt;""),"Yes","No")</f>
        <v>No</v>
      </c>
      <c r="F1144" s="18" t="n">
        <f aca="false">Total!F1144</f>
        <v>1218.4</v>
      </c>
      <c r="G1144" s="18" t="n">
        <f aca="false">Total!G1144</f>
        <v>965.3</v>
      </c>
      <c r="H1144" s="18" t="n">
        <f aca="false">Total!H1144</f>
        <v>253</v>
      </c>
      <c r="I1144" s="18" t="n">
        <f aca="false">Total!I1144</f>
        <v>58.1</v>
      </c>
      <c r="J1144" s="18" t="str">
        <f aca="false">IF($V1144="","",INDEX('Stock Exchange'!F$5:F$2450,$V1144))</f>
        <v/>
      </c>
      <c r="K1144" s="18" t="str">
        <f aca="false">IF($V1144="","",INDEX('Stock Exchange'!G$5:G$2450,$V1144))</f>
        <v/>
      </c>
      <c r="L1144" s="18" t="str">
        <f aca="false">IF($V1144="","",INDEX('Stock Exchange'!H$5:H$2450,$V1144))</f>
        <v/>
      </c>
      <c r="M1144" s="18" t="str">
        <f aca="false">IF($V1144="","",INDEX('Stock Exchange'!I$5:I$2450,$V1144))</f>
        <v/>
      </c>
      <c r="N1144" s="18" t="str">
        <f aca="false">IF($W1144="","",INDEX(Primary!F$5:F$2450,$W1144))</f>
        <v/>
      </c>
      <c r="O1144" s="18" t="str">
        <f aca="false">IF($W1144="","",INDEX(Primary!G$5:G$2450,$W1144))</f>
        <v/>
      </c>
      <c r="P1144" s="18" t="str">
        <f aca="false">IF($W1144="","",INDEX(Primary!H$5:H$2450,$W1144))</f>
        <v/>
      </c>
      <c r="Q1144" s="18" t="str">
        <f aca="false">IF($W1144="","",INDEX(Primary!I$5:I$2450,$W1144))</f>
        <v/>
      </c>
      <c r="R1144" s="19" t="str">
        <f aca="false">IF($E1144="Yes",L1144+P1144,"")</f>
        <v/>
      </c>
      <c r="S1144" s="19" t="str">
        <f aca="false">IF($E1144="Yes",H1144-R1144,"")</f>
        <v/>
      </c>
      <c r="T1144" s="6" t="str">
        <f aca="false">IF($E1144="Yes",IF(ROUND(ABS(S1144),2)&lt;=$T$2,"OK","CHECK"),"n/a")</f>
        <v>n/a</v>
      </c>
      <c r="U1144" s="20" t="n">
        <f aca="false">Total!J1144</f>
        <v>43.52</v>
      </c>
      <c r="V1144" s="17" t="str">
        <f aca="false">IFERROR(MATCH($A1144,'Stock Exchange'!$A$5:$A$2450,0),"")</f>
        <v/>
      </c>
      <c r="W1144" s="17" t="str">
        <f aca="false">IFERROR(MATCH($A1144,Primary!$A$5:$A$2450,0),"")</f>
        <v/>
      </c>
    </row>
    <row r="1145" customFormat="false" ht="15" hidden="false" customHeight="false" outlineLevel="0" collapsed="false">
      <c r="A1145" s="16" t="n">
        <f aca="false">Total!A1145</f>
        <v>38548</v>
      </c>
      <c r="B1145" s="17" t="n">
        <f aca="false">YEAR(A1145)</f>
        <v>2005</v>
      </c>
      <c r="C1145" s="17" t="n">
        <f aca="false">MONTH(A1145)</f>
        <v>7</v>
      </c>
      <c r="D1145" s="6" t="str">
        <f aca="false">IF(MONTH(A1145)&gt;=4,"FY "&amp;YEAR(A1145)&amp;"-"&amp;RIGHT(YEAR(A1145)+1,2),"FY "&amp;(YEAR(A1145)-1)&amp;"-"&amp;RIGHT(YEAR(A1145),2))</f>
        <v>FY 2005-06</v>
      </c>
      <c r="E1145" s="6" t="str">
        <f aca="false">IF(AND(V1145&lt;&gt;"",W1145&lt;&gt;""),"Yes","No")</f>
        <v>No</v>
      </c>
      <c r="F1145" s="18" t="n">
        <f aca="false">Total!F1145</f>
        <v>1221</v>
      </c>
      <c r="G1145" s="18" t="n">
        <f aca="false">Total!G1145</f>
        <v>1044.4</v>
      </c>
      <c r="H1145" s="18" t="n">
        <f aca="false">Total!H1145</f>
        <v>176.6</v>
      </c>
      <c r="I1145" s="18" t="n">
        <f aca="false">Total!I1145</f>
        <v>40.6</v>
      </c>
      <c r="J1145" s="18" t="str">
        <f aca="false">IF($V1145="","",INDEX('Stock Exchange'!F$5:F$2450,$V1145))</f>
        <v/>
      </c>
      <c r="K1145" s="18" t="str">
        <f aca="false">IF($V1145="","",INDEX('Stock Exchange'!G$5:G$2450,$V1145))</f>
        <v/>
      </c>
      <c r="L1145" s="18" t="str">
        <f aca="false">IF($V1145="","",INDEX('Stock Exchange'!H$5:H$2450,$V1145))</f>
        <v/>
      </c>
      <c r="M1145" s="18" t="str">
        <f aca="false">IF($V1145="","",INDEX('Stock Exchange'!I$5:I$2450,$V1145))</f>
        <v/>
      </c>
      <c r="N1145" s="18" t="str">
        <f aca="false">IF($W1145="","",INDEX(Primary!F$5:F$2450,$W1145))</f>
        <v/>
      </c>
      <c r="O1145" s="18" t="str">
        <f aca="false">IF($W1145="","",INDEX(Primary!G$5:G$2450,$W1145))</f>
        <v/>
      </c>
      <c r="P1145" s="18" t="str">
        <f aca="false">IF($W1145="","",INDEX(Primary!H$5:H$2450,$W1145))</f>
        <v/>
      </c>
      <c r="Q1145" s="18" t="str">
        <f aca="false">IF($W1145="","",INDEX(Primary!I$5:I$2450,$W1145))</f>
        <v/>
      </c>
      <c r="R1145" s="19" t="str">
        <f aca="false">IF($E1145="Yes",L1145+P1145,"")</f>
        <v/>
      </c>
      <c r="S1145" s="19" t="str">
        <f aca="false">IF($E1145="Yes",H1145-R1145,"")</f>
        <v/>
      </c>
      <c r="T1145" s="6" t="str">
        <f aca="false">IF($E1145="Yes",IF(ROUND(ABS(S1145),2)&lt;=$T$2,"OK","CHECK"),"n/a")</f>
        <v>n/a</v>
      </c>
      <c r="U1145" s="20" t="n">
        <f aca="false">Total!J1145</f>
        <v>43.53</v>
      </c>
      <c r="V1145" s="17" t="str">
        <f aca="false">IFERROR(MATCH($A1145,'Stock Exchange'!$A$5:$A$2450,0),"")</f>
        <v/>
      </c>
      <c r="W1145" s="17" t="str">
        <f aca="false">IFERROR(MATCH($A1145,Primary!$A$5:$A$2450,0),"")</f>
        <v/>
      </c>
    </row>
    <row r="1146" customFormat="false" ht="15" hidden="false" customHeight="false" outlineLevel="0" collapsed="false">
      <c r="A1146" s="16" t="n">
        <f aca="false">Total!A1146</f>
        <v>38551</v>
      </c>
      <c r="B1146" s="17" t="n">
        <f aca="false">YEAR(A1146)</f>
        <v>2005</v>
      </c>
      <c r="C1146" s="17" t="n">
        <f aca="false">MONTH(A1146)</f>
        <v>7</v>
      </c>
      <c r="D1146" s="6" t="str">
        <f aca="false">IF(MONTH(A1146)&gt;=4,"FY "&amp;YEAR(A1146)&amp;"-"&amp;RIGHT(YEAR(A1146)+1,2),"FY "&amp;(YEAR(A1146)-1)&amp;"-"&amp;RIGHT(YEAR(A1146),2))</f>
        <v>FY 2005-06</v>
      </c>
      <c r="E1146" s="6" t="str">
        <f aca="false">IF(AND(V1146&lt;&gt;"",W1146&lt;&gt;""),"Yes","No")</f>
        <v>No</v>
      </c>
      <c r="F1146" s="18" t="n">
        <f aca="false">Total!F1146</f>
        <v>865.6</v>
      </c>
      <c r="G1146" s="18" t="n">
        <f aca="false">Total!G1146</f>
        <v>661</v>
      </c>
      <c r="H1146" s="18" t="n">
        <f aca="false">Total!H1146</f>
        <v>204.6</v>
      </c>
      <c r="I1146" s="18" t="n">
        <f aca="false">Total!I1146</f>
        <v>47</v>
      </c>
      <c r="J1146" s="18" t="str">
        <f aca="false">IF($V1146="","",INDEX('Stock Exchange'!F$5:F$2450,$V1146))</f>
        <v/>
      </c>
      <c r="K1146" s="18" t="str">
        <f aca="false">IF($V1146="","",INDEX('Stock Exchange'!G$5:G$2450,$V1146))</f>
        <v/>
      </c>
      <c r="L1146" s="18" t="str">
        <f aca="false">IF($V1146="","",INDEX('Stock Exchange'!H$5:H$2450,$V1146))</f>
        <v/>
      </c>
      <c r="M1146" s="18" t="str">
        <f aca="false">IF($V1146="","",INDEX('Stock Exchange'!I$5:I$2450,$V1146))</f>
        <v/>
      </c>
      <c r="N1146" s="18" t="str">
        <f aca="false">IF($W1146="","",INDEX(Primary!F$5:F$2450,$W1146))</f>
        <v/>
      </c>
      <c r="O1146" s="18" t="str">
        <f aca="false">IF($W1146="","",INDEX(Primary!G$5:G$2450,$W1146))</f>
        <v/>
      </c>
      <c r="P1146" s="18" t="str">
        <f aca="false">IF($W1146="","",INDEX(Primary!H$5:H$2450,$W1146))</f>
        <v/>
      </c>
      <c r="Q1146" s="18" t="str">
        <f aca="false">IF($W1146="","",INDEX(Primary!I$5:I$2450,$W1146))</f>
        <v/>
      </c>
      <c r="R1146" s="19" t="str">
        <f aca="false">IF($E1146="Yes",L1146+P1146,"")</f>
        <v/>
      </c>
      <c r="S1146" s="19" t="str">
        <f aca="false">IF($E1146="Yes",H1146-R1146,"")</f>
        <v/>
      </c>
      <c r="T1146" s="6" t="str">
        <f aca="false">IF($E1146="Yes",IF(ROUND(ABS(S1146),2)&lt;=$T$2,"OK","CHECK"),"n/a")</f>
        <v>n/a</v>
      </c>
      <c r="U1146" s="20" t="n">
        <f aca="false">Total!J1146</f>
        <v>43.52</v>
      </c>
      <c r="V1146" s="17" t="str">
        <f aca="false">IFERROR(MATCH($A1146,'Stock Exchange'!$A$5:$A$2450,0),"")</f>
        <v/>
      </c>
      <c r="W1146" s="17" t="str">
        <f aca="false">IFERROR(MATCH($A1146,Primary!$A$5:$A$2450,0),"")</f>
        <v/>
      </c>
    </row>
    <row r="1147" customFormat="false" ht="15" hidden="false" customHeight="false" outlineLevel="0" collapsed="false">
      <c r="A1147" s="16" t="n">
        <f aca="false">Total!A1147</f>
        <v>38552</v>
      </c>
      <c r="B1147" s="17" t="n">
        <f aca="false">YEAR(A1147)</f>
        <v>2005</v>
      </c>
      <c r="C1147" s="17" t="n">
        <f aca="false">MONTH(A1147)</f>
        <v>7</v>
      </c>
      <c r="D1147" s="6" t="str">
        <f aca="false">IF(MONTH(A1147)&gt;=4,"FY "&amp;YEAR(A1147)&amp;"-"&amp;RIGHT(YEAR(A1147)+1,2),"FY "&amp;(YEAR(A1147)-1)&amp;"-"&amp;RIGHT(YEAR(A1147),2))</f>
        <v>FY 2005-06</v>
      </c>
      <c r="E1147" s="6" t="str">
        <f aca="false">IF(AND(V1147&lt;&gt;"",W1147&lt;&gt;""),"Yes","No")</f>
        <v>No</v>
      </c>
      <c r="F1147" s="18" t="n">
        <f aca="false">Total!F1147</f>
        <v>1591.3</v>
      </c>
      <c r="G1147" s="18" t="n">
        <f aca="false">Total!G1147</f>
        <v>1221.9</v>
      </c>
      <c r="H1147" s="18" t="n">
        <f aca="false">Total!H1147</f>
        <v>369.4</v>
      </c>
      <c r="I1147" s="18" t="n">
        <f aca="false">Total!I1147</f>
        <v>84.8</v>
      </c>
      <c r="J1147" s="18" t="str">
        <f aca="false">IF($V1147="","",INDEX('Stock Exchange'!F$5:F$2450,$V1147))</f>
        <v/>
      </c>
      <c r="K1147" s="18" t="str">
        <f aca="false">IF($V1147="","",INDEX('Stock Exchange'!G$5:G$2450,$V1147))</f>
        <v/>
      </c>
      <c r="L1147" s="18" t="str">
        <f aca="false">IF($V1147="","",INDEX('Stock Exchange'!H$5:H$2450,$V1147))</f>
        <v/>
      </c>
      <c r="M1147" s="18" t="str">
        <f aca="false">IF($V1147="","",INDEX('Stock Exchange'!I$5:I$2450,$V1147))</f>
        <v/>
      </c>
      <c r="N1147" s="18" t="str">
        <f aca="false">IF($W1147="","",INDEX(Primary!F$5:F$2450,$W1147))</f>
        <v/>
      </c>
      <c r="O1147" s="18" t="str">
        <f aca="false">IF($W1147="","",INDEX(Primary!G$5:G$2450,$W1147))</f>
        <v/>
      </c>
      <c r="P1147" s="18" t="str">
        <f aca="false">IF($W1147="","",INDEX(Primary!H$5:H$2450,$W1147))</f>
        <v/>
      </c>
      <c r="Q1147" s="18" t="str">
        <f aca="false">IF($W1147="","",INDEX(Primary!I$5:I$2450,$W1147))</f>
        <v/>
      </c>
      <c r="R1147" s="19" t="str">
        <f aca="false">IF($E1147="Yes",L1147+P1147,"")</f>
        <v/>
      </c>
      <c r="S1147" s="19" t="str">
        <f aca="false">IF($E1147="Yes",H1147-R1147,"")</f>
        <v/>
      </c>
      <c r="T1147" s="6" t="str">
        <f aca="false">IF($E1147="Yes",IF(ROUND(ABS(S1147),2)&lt;=$T$2,"OK","CHECK"),"n/a")</f>
        <v>n/a</v>
      </c>
      <c r="U1147" s="20" t="n">
        <f aca="false">Total!J1147</f>
        <v>43.54</v>
      </c>
      <c r="V1147" s="17" t="str">
        <f aca="false">IFERROR(MATCH($A1147,'Stock Exchange'!$A$5:$A$2450,0),"")</f>
        <v/>
      </c>
      <c r="W1147" s="17" t="str">
        <f aca="false">IFERROR(MATCH($A1147,Primary!$A$5:$A$2450,0),"")</f>
        <v/>
      </c>
    </row>
    <row r="1148" customFormat="false" ht="15" hidden="false" customHeight="false" outlineLevel="0" collapsed="false">
      <c r="A1148" s="16" t="n">
        <f aca="false">Total!A1148</f>
        <v>38553</v>
      </c>
      <c r="B1148" s="17" t="n">
        <f aca="false">YEAR(A1148)</f>
        <v>2005</v>
      </c>
      <c r="C1148" s="17" t="n">
        <f aca="false">MONTH(A1148)</f>
        <v>7</v>
      </c>
      <c r="D1148" s="6" t="str">
        <f aca="false">IF(MONTH(A1148)&gt;=4,"FY "&amp;YEAR(A1148)&amp;"-"&amp;RIGHT(YEAR(A1148)+1,2),"FY "&amp;(YEAR(A1148)-1)&amp;"-"&amp;RIGHT(YEAR(A1148),2))</f>
        <v>FY 2005-06</v>
      </c>
      <c r="E1148" s="6" t="str">
        <f aca="false">IF(AND(V1148&lt;&gt;"",W1148&lt;&gt;""),"Yes","No")</f>
        <v>No</v>
      </c>
      <c r="F1148" s="18" t="n">
        <f aca="false">Total!F1148</f>
        <v>1212.2</v>
      </c>
      <c r="G1148" s="18" t="n">
        <f aca="false">Total!G1148</f>
        <v>824.2</v>
      </c>
      <c r="H1148" s="18" t="n">
        <f aca="false">Total!H1148</f>
        <v>388.1</v>
      </c>
      <c r="I1148" s="18" t="n">
        <f aca="false">Total!I1148</f>
        <v>89.1</v>
      </c>
      <c r="J1148" s="18" t="str">
        <f aca="false">IF($V1148="","",INDEX('Stock Exchange'!F$5:F$2450,$V1148))</f>
        <v/>
      </c>
      <c r="K1148" s="18" t="str">
        <f aca="false">IF($V1148="","",INDEX('Stock Exchange'!G$5:G$2450,$V1148))</f>
        <v/>
      </c>
      <c r="L1148" s="18" t="str">
        <f aca="false">IF($V1148="","",INDEX('Stock Exchange'!H$5:H$2450,$V1148))</f>
        <v/>
      </c>
      <c r="M1148" s="18" t="str">
        <f aca="false">IF($V1148="","",INDEX('Stock Exchange'!I$5:I$2450,$V1148))</f>
        <v/>
      </c>
      <c r="N1148" s="18" t="str">
        <f aca="false">IF($W1148="","",INDEX(Primary!F$5:F$2450,$W1148))</f>
        <v/>
      </c>
      <c r="O1148" s="18" t="str">
        <f aca="false">IF($W1148="","",INDEX(Primary!G$5:G$2450,$W1148))</f>
        <v/>
      </c>
      <c r="P1148" s="18" t="str">
        <f aca="false">IF($W1148="","",INDEX(Primary!H$5:H$2450,$W1148))</f>
        <v/>
      </c>
      <c r="Q1148" s="18" t="str">
        <f aca="false">IF($W1148="","",INDEX(Primary!I$5:I$2450,$W1148))</f>
        <v/>
      </c>
      <c r="R1148" s="19" t="str">
        <f aca="false">IF($E1148="Yes",L1148+P1148,"")</f>
        <v/>
      </c>
      <c r="S1148" s="19" t="str">
        <f aca="false">IF($E1148="Yes",H1148-R1148,"")</f>
        <v/>
      </c>
      <c r="T1148" s="6" t="str">
        <f aca="false">IF($E1148="Yes",IF(ROUND(ABS(S1148),2)&lt;=$T$2,"OK","CHECK"),"n/a")</f>
        <v>n/a</v>
      </c>
      <c r="U1148" s="20" t="n">
        <f aca="false">Total!J1148</f>
        <v>43.56</v>
      </c>
      <c r="V1148" s="17" t="str">
        <f aca="false">IFERROR(MATCH($A1148,'Stock Exchange'!$A$5:$A$2450,0),"")</f>
        <v/>
      </c>
      <c r="W1148" s="17" t="str">
        <f aca="false">IFERROR(MATCH($A1148,Primary!$A$5:$A$2450,0),"")</f>
        <v/>
      </c>
    </row>
    <row r="1149" customFormat="false" ht="15" hidden="false" customHeight="false" outlineLevel="0" collapsed="false">
      <c r="A1149" s="16" t="n">
        <f aca="false">Total!A1149</f>
        <v>38554</v>
      </c>
      <c r="B1149" s="17" t="n">
        <f aca="false">YEAR(A1149)</f>
        <v>2005</v>
      </c>
      <c r="C1149" s="17" t="n">
        <f aca="false">MONTH(A1149)</f>
        <v>7</v>
      </c>
      <c r="D1149" s="6" t="str">
        <f aca="false">IF(MONTH(A1149)&gt;=4,"FY "&amp;YEAR(A1149)&amp;"-"&amp;RIGHT(YEAR(A1149)+1,2),"FY "&amp;(YEAR(A1149)-1)&amp;"-"&amp;RIGHT(YEAR(A1149),2))</f>
        <v>FY 2005-06</v>
      </c>
      <c r="E1149" s="6" t="str">
        <f aca="false">IF(AND(V1149&lt;&gt;"",W1149&lt;&gt;""),"Yes","No")</f>
        <v>No</v>
      </c>
      <c r="F1149" s="18" t="n">
        <f aca="false">Total!F1149</f>
        <v>962.9</v>
      </c>
      <c r="G1149" s="18" t="n">
        <f aca="false">Total!G1149</f>
        <v>645.2</v>
      </c>
      <c r="H1149" s="18" t="n">
        <f aca="false">Total!H1149</f>
        <v>317.7</v>
      </c>
      <c r="I1149" s="18" t="n">
        <f aca="false">Total!I1149</f>
        <v>73</v>
      </c>
      <c r="J1149" s="18" t="str">
        <f aca="false">IF($V1149="","",INDEX('Stock Exchange'!F$5:F$2450,$V1149))</f>
        <v/>
      </c>
      <c r="K1149" s="18" t="str">
        <f aca="false">IF($V1149="","",INDEX('Stock Exchange'!G$5:G$2450,$V1149))</f>
        <v/>
      </c>
      <c r="L1149" s="18" t="str">
        <f aca="false">IF($V1149="","",INDEX('Stock Exchange'!H$5:H$2450,$V1149))</f>
        <v/>
      </c>
      <c r="M1149" s="18" t="str">
        <f aca="false">IF($V1149="","",INDEX('Stock Exchange'!I$5:I$2450,$V1149))</f>
        <v/>
      </c>
      <c r="N1149" s="18" t="str">
        <f aca="false">IF($W1149="","",INDEX(Primary!F$5:F$2450,$W1149))</f>
        <v/>
      </c>
      <c r="O1149" s="18" t="str">
        <f aca="false">IF($W1149="","",INDEX(Primary!G$5:G$2450,$W1149))</f>
        <v/>
      </c>
      <c r="P1149" s="18" t="str">
        <f aca="false">IF($W1149="","",INDEX(Primary!H$5:H$2450,$W1149))</f>
        <v/>
      </c>
      <c r="Q1149" s="18" t="str">
        <f aca="false">IF($W1149="","",INDEX(Primary!I$5:I$2450,$W1149))</f>
        <v/>
      </c>
      <c r="R1149" s="19" t="str">
        <f aca="false">IF($E1149="Yes",L1149+P1149,"")</f>
        <v/>
      </c>
      <c r="S1149" s="19" t="str">
        <f aca="false">IF($E1149="Yes",H1149-R1149,"")</f>
        <v/>
      </c>
      <c r="T1149" s="6" t="str">
        <f aca="false">IF($E1149="Yes",IF(ROUND(ABS(S1149),2)&lt;=$T$2,"OK","CHECK"),"n/a")</f>
        <v>n/a</v>
      </c>
      <c r="U1149" s="20" t="n">
        <f aca="false">Total!J1149</f>
        <v>43.54</v>
      </c>
      <c r="V1149" s="17" t="str">
        <f aca="false">IFERROR(MATCH($A1149,'Stock Exchange'!$A$5:$A$2450,0),"")</f>
        <v/>
      </c>
      <c r="W1149" s="17" t="str">
        <f aca="false">IFERROR(MATCH($A1149,Primary!$A$5:$A$2450,0),"")</f>
        <v/>
      </c>
    </row>
    <row r="1150" customFormat="false" ht="15" hidden="false" customHeight="false" outlineLevel="0" collapsed="false">
      <c r="A1150" s="16" t="n">
        <f aca="false">Total!A1150</f>
        <v>38555</v>
      </c>
      <c r="B1150" s="17" t="n">
        <f aca="false">YEAR(A1150)</f>
        <v>2005</v>
      </c>
      <c r="C1150" s="17" t="n">
        <f aca="false">MONTH(A1150)</f>
        <v>7</v>
      </c>
      <c r="D1150" s="6" t="str">
        <f aca="false">IF(MONTH(A1150)&gt;=4,"FY "&amp;YEAR(A1150)&amp;"-"&amp;RIGHT(YEAR(A1150)+1,2),"FY "&amp;(YEAR(A1150)-1)&amp;"-"&amp;RIGHT(YEAR(A1150),2))</f>
        <v>FY 2005-06</v>
      </c>
      <c r="E1150" s="6" t="str">
        <f aca="false">IF(AND(V1150&lt;&gt;"",W1150&lt;&gt;""),"Yes","No")</f>
        <v>No</v>
      </c>
      <c r="F1150" s="18" t="n">
        <f aca="false">Total!F1150</f>
        <v>869.2</v>
      </c>
      <c r="G1150" s="18" t="n">
        <f aca="false">Total!G1150</f>
        <v>570.1</v>
      </c>
      <c r="H1150" s="18" t="n">
        <f aca="false">Total!H1150</f>
        <v>299.1</v>
      </c>
      <c r="I1150" s="18" t="n">
        <f aca="false">Total!I1150</f>
        <v>68.8</v>
      </c>
      <c r="J1150" s="18" t="str">
        <f aca="false">IF($V1150="","",INDEX('Stock Exchange'!F$5:F$2450,$V1150))</f>
        <v/>
      </c>
      <c r="K1150" s="18" t="str">
        <f aca="false">IF($V1150="","",INDEX('Stock Exchange'!G$5:G$2450,$V1150))</f>
        <v/>
      </c>
      <c r="L1150" s="18" t="str">
        <f aca="false">IF($V1150="","",INDEX('Stock Exchange'!H$5:H$2450,$V1150))</f>
        <v/>
      </c>
      <c r="M1150" s="18" t="str">
        <f aca="false">IF($V1150="","",INDEX('Stock Exchange'!I$5:I$2450,$V1150))</f>
        <v/>
      </c>
      <c r="N1150" s="18" t="str">
        <f aca="false">IF($W1150="","",INDEX(Primary!F$5:F$2450,$W1150))</f>
        <v/>
      </c>
      <c r="O1150" s="18" t="str">
        <f aca="false">IF($W1150="","",INDEX(Primary!G$5:G$2450,$W1150))</f>
        <v/>
      </c>
      <c r="P1150" s="18" t="str">
        <f aca="false">IF($W1150="","",INDEX(Primary!H$5:H$2450,$W1150))</f>
        <v/>
      </c>
      <c r="Q1150" s="18" t="str">
        <f aca="false">IF($W1150="","",INDEX(Primary!I$5:I$2450,$W1150))</f>
        <v/>
      </c>
      <c r="R1150" s="19" t="str">
        <f aca="false">IF($E1150="Yes",L1150+P1150,"")</f>
        <v/>
      </c>
      <c r="S1150" s="19" t="str">
        <f aca="false">IF($E1150="Yes",H1150-R1150,"")</f>
        <v/>
      </c>
      <c r="T1150" s="6" t="str">
        <f aca="false">IF($E1150="Yes",IF(ROUND(ABS(S1150),2)&lt;=$T$2,"OK","CHECK"),"n/a")</f>
        <v>n/a</v>
      </c>
      <c r="U1150" s="20" t="n">
        <f aca="false">Total!J1150</f>
        <v>43.51</v>
      </c>
      <c r="V1150" s="17" t="str">
        <f aca="false">IFERROR(MATCH($A1150,'Stock Exchange'!$A$5:$A$2450,0),"")</f>
        <v/>
      </c>
      <c r="W1150" s="17" t="str">
        <f aca="false">IFERROR(MATCH($A1150,Primary!$A$5:$A$2450,0),"")</f>
        <v/>
      </c>
    </row>
    <row r="1151" customFormat="false" ht="15" hidden="false" customHeight="false" outlineLevel="0" collapsed="false">
      <c r="A1151" s="16" t="n">
        <f aca="false">Total!A1151</f>
        <v>38558</v>
      </c>
      <c r="B1151" s="17" t="n">
        <f aca="false">YEAR(A1151)</f>
        <v>2005</v>
      </c>
      <c r="C1151" s="17" t="n">
        <f aca="false">MONTH(A1151)</f>
        <v>7</v>
      </c>
      <c r="D1151" s="6" t="str">
        <f aca="false">IF(MONTH(A1151)&gt;=4,"FY "&amp;YEAR(A1151)&amp;"-"&amp;RIGHT(YEAR(A1151)+1,2),"FY "&amp;(YEAR(A1151)-1)&amp;"-"&amp;RIGHT(YEAR(A1151),2))</f>
        <v>FY 2005-06</v>
      </c>
      <c r="E1151" s="6" t="str">
        <f aca="false">IF(AND(V1151&lt;&gt;"",W1151&lt;&gt;""),"Yes","No")</f>
        <v>No</v>
      </c>
      <c r="F1151" s="18" t="n">
        <f aca="false">Total!F1151</f>
        <v>1915.4</v>
      </c>
      <c r="G1151" s="18" t="n">
        <f aca="false">Total!G1151</f>
        <v>874.8</v>
      </c>
      <c r="H1151" s="18" t="n">
        <f aca="false">Total!H1151</f>
        <v>1040.6</v>
      </c>
      <c r="I1151" s="18" t="n">
        <f aca="false">Total!I1151</f>
        <v>239.8</v>
      </c>
      <c r="J1151" s="18" t="str">
        <f aca="false">IF($V1151="","",INDEX('Stock Exchange'!F$5:F$2450,$V1151))</f>
        <v/>
      </c>
      <c r="K1151" s="18" t="str">
        <f aca="false">IF($V1151="","",INDEX('Stock Exchange'!G$5:G$2450,$V1151))</f>
        <v/>
      </c>
      <c r="L1151" s="18" t="str">
        <f aca="false">IF($V1151="","",INDEX('Stock Exchange'!H$5:H$2450,$V1151))</f>
        <v/>
      </c>
      <c r="M1151" s="18" t="str">
        <f aca="false">IF($V1151="","",INDEX('Stock Exchange'!I$5:I$2450,$V1151))</f>
        <v/>
      </c>
      <c r="N1151" s="18" t="str">
        <f aca="false">IF($W1151="","",INDEX(Primary!F$5:F$2450,$W1151))</f>
        <v/>
      </c>
      <c r="O1151" s="18" t="str">
        <f aca="false">IF($W1151="","",INDEX(Primary!G$5:G$2450,$W1151))</f>
        <v/>
      </c>
      <c r="P1151" s="18" t="str">
        <f aca="false">IF($W1151="","",INDEX(Primary!H$5:H$2450,$W1151))</f>
        <v/>
      </c>
      <c r="Q1151" s="18" t="str">
        <f aca="false">IF($W1151="","",INDEX(Primary!I$5:I$2450,$W1151))</f>
        <v/>
      </c>
      <c r="R1151" s="19" t="str">
        <f aca="false">IF($E1151="Yes",L1151+P1151,"")</f>
        <v/>
      </c>
      <c r="S1151" s="19" t="str">
        <f aca="false">IF($E1151="Yes",H1151-R1151,"")</f>
        <v/>
      </c>
      <c r="T1151" s="6" t="str">
        <f aca="false">IF($E1151="Yes",IF(ROUND(ABS(S1151),2)&lt;=$T$2,"OK","CHECK"),"n/a")</f>
        <v>n/a</v>
      </c>
      <c r="U1151" s="20" t="n">
        <f aca="false">Total!J1151</f>
        <v>43.39</v>
      </c>
      <c r="V1151" s="17" t="str">
        <f aca="false">IFERROR(MATCH($A1151,'Stock Exchange'!$A$5:$A$2450,0),"")</f>
        <v/>
      </c>
      <c r="W1151" s="17" t="str">
        <f aca="false">IFERROR(MATCH($A1151,Primary!$A$5:$A$2450,0),"")</f>
        <v/>
      </c>
    </row>
    <row r="1152" customFormat="false" ht="15" hidden="false" customHeight="false" outlineLevel="0" collapsed="false">
      <c r="A1152" s="16" t="n">
        <f aca="false">Total!A1152</f>
        <v>38559</v>
      </c>
      <c r="B1152" s="17" t="n">
        <f aca="false">YEAR(A1152)</f>
        <v>2005</v>
      </c>
      <c r="C1152" s="17" t="n">
        <f aca="false">MONTH(A1152)</f>
        <v>7</v>
      </c>
      <c r="D1152" s="6" t="str">
        <f aca="false">IF(MONTH(A1152)&gt;=4,"FY "&amp;YEAR(A1152)&amp;"-"&amp;RIGHT(YEAR(A1152)+1,2),"FY "&amp;(YEAR(A1152)-1)&amp;"-"&amp;RIGHT(YEAR(A1152),2))</f>
        <v>FY 2005-06</v>
      </c>
      <c r="E1152" s="6" t="str">
        <f aca="false">IF(AND(V1152&lt;&gt;"",W1152&lt;&gt;""),"Yes","No")</f>
        <v>No</v>
      </c>
      <c r="F1152" s="18" t="n">
        <f aca="false">Total!F1152</f>
        <v>1569.4</v>
      </c>
      <c r="G1152" s="18" t="n">
        <f aca="false">Total!G1152</f>
        <v>947.8</v>
      </c>
      <c r="H1152" s="18" t="n">
        <f aca="false">Total!H1152</f>
        <v>621.5</v>
      </c>
      <c r="I1152" s="18" t="n">
        <f aca="false">Total!I1152</f>
        <v>142.9</v>
      </c>
      <c r="J1152" s="18" t="str">
        <f aca="false">IF($V1152="","",INDEX('Stock Exchange'!F$5:F$2450,$V1152))</f>
        <v/>
      </c>
      <c r="K1152" s="18" t="str">
        <f aca="false">IF($V1152="","",INDEX('Stock Exchange'!G$5:G$2450,$V1152))</f>
        <v/>
      </c>
      <c r="L1152" s="18" t="str">
        <f aca="false">IF($V1152="","",INDEX('Stock Exchange'!H$5:H$2450,$V1152))</f>
        <v/>
      </c>
      <c r="M1152" s="18" t="str">
        <f aca="false">IF($V1152="","",INDEX('Stock Exchange'!I$5:I$2450,$V1152))</f>
        <v/>
      </c>
      <c r="N1152" s="18" t="str">
        <f aca="false">IF($W1152="","",INDEX(Primary!F$5:F$2450,$W1152))</f>
        <v/>
      </c>
      <c r="O1152" s="18" t="str">
        <f aca="false">IF($W1152="","",INDEX(Primary!G$5:G$2450,$W1152))</f>
        <v/>
      </c>
      <c r="P1152" s="18" t="str">
        <f aca="false">IF($W1152="","",INDEX(Primary!H$5:H$2450,$W1152))</f>
        <v/>
      </c>
      <c r="Q1152" s="18" t="str">
        <f aca="false">IF($W1152="","",INDEX(Primary!I$5:I$2450,$W1152))</f>
        <v/>
      </c>
      <c r="R1152" s="19" t="str">
        <f aca="false">IF($E1152="Yes",L1152+P1152,"")</f>
        <v/>
      </c>
      <c r="S1152" s="19" t="str">
        <f aca="false">IF($E1152="Yes",H1152-R1152,"")</f>
        <v/>
      </c>
      <c r="T1152" s="6" t="str">
        <f aca="false">IF($E1152="Yes",IF(ROUND(ABS(S1152),2)&lt;=$T$2,"OK","CHECK"),"n/a")</f>
        <v>n/a</v>
      </c>
      <c r="U1152" s="20" t="n">
        <f aca="false">Total!J1152</f>
        <v>43.5</v>
      </c>
      <c r="V1152" s="17" t="str">
        <f aca="false">IFERROR(MATCH($A1152,'Stock Exchange'!$A$5:$A$2450,0),"")</f>
        <v/>
      </c>
      <c r="W1152" s="17" t="str">
        <f aca="false">IFERROR(MATCH($A1152,Primary!$A$5:$A$2450,0),"")</f>
        <v/>
      </c>
    </row>
    <row r="1153" customFormat="false" ht="15" hidden="false" customHeight="false" outlineLevel="0" collapsed="false">
      <c r="A1153" s="16" t="n">
        <f aca="false">Total!A1153</f>
        <v>38560</v>
      </c>
      <c r="B1153" s="17" t="n">
        <f aca="false">YEAR(A1153)</f>
        <v>2005</v>
      </c>
      <c r="C1153" s="17" t="n">
        <f aca="false">MONTH(A1153)</f>
        <v>7</v>
      </c>
      <c r="D1153" s="6" t="str">
        <f aca="false">IF(MONTH(A1153)&gt;=4,"FY "&amp;YEAR(A1153)&amp;"-"&amp;RIGHT(YEAR(A1153)+1,2),"FY "&amp;(YEAR(A1153)-1)&amp;"-"&amp;RIGHT(YEAR(A1153),2))</f>
        <v>FY 2005-06</v>
      </c>
      <c r="E1153" s="6" t="str">
        <f aca="false">IF(AND(V1153&lt;&gt;"",W1153&lt;&gt;""),"Yes","No")</f>
        <v>No</v>
      </c>
      <c r="F1153" s="18" t="n">
        <f aca="false">Total!F1153</f>
        <v>1516.6</v>
      </c>
      <c r="G1153" s="18" t="n">
        <f aca="false">Total!G1153</f>
        <v>1025.7</v>
      </c>
      <c r="H1153" s="18" t="n">
        <f aca="false">Total!H1153</f>
        <v>490.9</v>
      </c>
      <c r="I1153" s="18" t="n">
        <f aca="false">Total!I1153</f>
        <v>112.8</v>
      </c>
      <c r="J1153" s="18" t="str">
        <f aca="false">IF($V1153="","",INDEX('Stock Exchange'!F$5:F$2450,$V1153))</f>
        <v/>
      </c>
      <c r="K1153" s="18" t="str">
        <f aca="false">IF($V1153="","",INDEX('Stock Exchange'!G$5:G$2450,$V1153))</f>
        <v/>
      </c>
      <c r="L1153" s="18" t="str">
        <f aca="false">IF($V1153="","",INDEX('Stock Exchange'!H$5:H$2450,$V1153))</f>
        <v/>
      </c>
      <c r="M1153" s="18" t="str">
        <f aca="false">IF($V1153="","",INDEX('Stock Exchange'!I$5:I$2450,$V1153))</f>
        <v/>
      </c>
      <c r="N1153" s="18" t="str">
        <f aca="false">IF($W1153="","",INDEX(Primary!F$5:F$2450,$W1153))</f>
        <v/>
      </c>
      <c r="O1153" s="18" t="str">
        <f aca="false">IF($W1153="","",INDEX(Primary!G$5:G$2450,$W1153))</f>
        <v/>
      </c>
      <c r="P1153" s="18" t="str">
        <f aca="false">IF($W1153="","",INDEX(Primary!H$5:H$2450,$W1153))</f>
        <v/>
      </c>
      <c r="Q1153" s="18" t="str">
        <f aca="false">IF($W1153="","",INDEX(Primary!I$5:I$2450,$W1153))</f>
        <v/>
      </c>
      <c r="R1153" s="19" t="str">
        <f aca="false">IF($E1153="Yes",L1153+P1153,"")</f>
        <v/>
      </c>
      <c r="S1153" s="19" t="str">
        <f aca="false">IF($E1153="Yes",H1153-R1153,"")</f>
        <v/>
      </c>
      <c r="T1153" s="6" t="str">
        <f aca="false">IF($E1153="Yes",IF(ROUND(ABS(S1153),2)&lt;=$T$2,"OK","CHECK"),"n/a")</f>
        <v>n/a</v>
      </c>
      <c r="U1153" s="20" t="n">
        <f aca="false">Total!J1153</f>
        <v>43.5</v>
      </c>
      <c r="V1153" s="17" t="str">
        <f aca="false">IFERROR(MATCH($A1153,'Stock Exchange'!$A$5:$A$2450,0),"")</f>
        <v/>
      </c>
      <c r="W1153" s="17" t="str">
        <f aca="false">IFERROR(MATCH($A1153,Primary!$A$5:$A$2450,0),"")</f>
        <v/>
      </c>
    </row>
    <row r="1154" customFormat="false" ht="15" hidden="false" customHeight="false" outlineLevel="0" collapsed="false">
      <c r="A1154" s="16" t="n">
        <f aca="false">Total!A1154</f>
        <v>38562</v>
      </c>
      <c r="B1154" s="17" t="n">
        <f aca="false">YEAR(A1154)</f>
        <v>2005</v>
      </c>
      <c r="C1154" s="17" t="n">
        <f aca="false">MONTH(A1154)</f>
        <v>7</v>
      </c>
      <c r="D1154" s="6" t="str">
        <f aca="false">IF(MONTH(A1154)&gt;=4,"FY "&amp;YEAR(A1154)&amp;"-"&amp;RIGHT(YEAR(A1154)+1,2),"FY "&amp;(YEAR(A1154)-1)&amp;"-"&amp;RIGHT(YEAR(A1154),2))</f>
        <v>FY 2005-06</v>
      </c>
      <c r="E1154" s="6" t="str">
        <f aca="false">IF(AND(V1154&lt;&gt;"",W1154&lt;&gt;""),"Yes","No")</f>
        <v>No</v>
      </c>
      <c r="F1154" s="18" t="n">
        <f aca="false">Total!F1154</f>
        <v>1241.1</v>
      </c>
      <c r="G1154" s="18" t="n">
        <f aca="false">Total!G1154</f>
        <v>1046.9</v>
      </c>
      <c r="H1154" s="18" t="n">
        <f aca="false">Total!H1154</f>
        <v>194.2</v>
      </c>
      <c r="I1154" s="18" t="n">
        <f aca="false">Total!I1154</f>
        <v>44.6</v>
      </c>
      <c r="J1154" s="18" t="str">
        <f aca="false">IF($V1154="","",INDEX('Stock Exchange'!F$5:F$2450,$V1154))</f>
        <v/>
      </c>
      <c r="K1154" s="18" t="str">
        <f aca="false">IF($V1154="","",INDEX('Stock Exchange'!G$5:G$2450,$V1154))</f>
        <v/>
      </c>
      <c r="L1154" s="18" t="str">
        <f aca="false">IF($V1154="","",INDEX('Stock Exchange'!H$5:H$2450,$V1154))</f>
        <v/>
      </c>
      <c r="M1154" s="18" t="str">
        <f aca="false">IF($V1154="","",INDEX('Stock Exchange'!I$5:I$2450,$V1154))</f>
        <v/>
      </c>
      <c r="N1154" s="18" t="str">
        <f aca="false">IF($W1154="","",INDEX(Primary!F$5:F$2450,$W1154))</f>
        <v/>
      </c>
      <c r="O1154" s="18" t="str">
        <f aca="false">IF($W1154="","",INDEX(Primary!G$5:G$2450,$W1154))</f>
        <v/>
      </c>
      <c r="P1154" s="18" t="str">
        <f aca="false">IF($W1154="","",INDEX(Primary!H$5:H$2450,$W1154))</f>
        <v/>
      </c>
      <c r="Q1154" s="18" t="str">
        <f aca="false">IF($W1154="","",INDEX(Primary!I$5:I$2450,$W1154))</f>
        <v/>
      </c>
      <c r="R1154" s="19" t="str">
        <f aca="false">IF($E1154="Yes",L1154+P1154,"")</f>
        <v/>
      </c>
      <c r="S1154" s="19" t="str">
        <f aca="false">IF($E1154="Yes",H1154-R1154,"")</f>
        <v/>
      </c>
      <c r="T1154" s="6" t="str">
        <f aca="false">IF($E1154="Yes",IF(ROUND(ABS(S1154),2)&lt;=$T$2,"OK","CHECK"),"n/a")</f>
        <v>n/a</v>
      </c>
      <c r="U1154" s="20" t="n">
        <f aca="false">Total!J1154</f>
        <v>43.52</v>
      </c>
      <c r="V1154" s="17" t="str">
        <f aca="false">IFERROR(MATCH($A1154,'Stock Exchange'!$A$5:$A$2450,0),"")</f>
        <v/>
      </c>
      <c r="W1154" s="17" t="str">
        <f aca="false">IFERROR(MATCH($A1154,Primary!$A$5:$A$2450,0),"")</f>
        <v/>
      </c>
    </row>
    <row r="1155" customFormat="false" ht="15" hidden="false" customHeight="false" outlineLevel="0" collapsed="false">
      <c r="A1155" s="16" t="n">
        <f aca="false">Total!A1155</f>
        <v>38565</v>
      </c>
      <c r="B1155" s="17" t="n">
        <f aca="false">YEAR(A1155)</f>
        <v>2005</v>
      </c>
      <c r="C1155" s="17" t="n">
        <f aca="false">MONTH(A1155)</f>
        <v>8</v>
      </c>
      <c r="D1155" s="6" t="str">
        <f aca="false">IF(MONTH(A1155)&gt;=4,"FY "&amp;YEAR(A1155)&amp;"-"&amp;RIGHT(YEAR(A1155)+1,2),"FY "&amp;(YEAR(A1155)-1)&amp;"-"&amp;RIGHT(YEAR(A1155),2))</f>
        <v>FY 2005-06</v>
      </c>
      <c r="E1155" s="6" t="str">
        <f aca="false">IF(AND(V1155&lt;&gt;"",W1155&lt;&gt;""),"Yes","No")</f>
        <v>No</v>
      </c>
      <c r="F1155" s="18" t="n">
        <f aca="false">Total!F1155</f>
        <v>2695.1</v>
      </c>
      <c r="G1155" s="18" t="n">
        <f aca="false">Total!G1155</f>
        <v>1685</v>
      </c>
      <c r="H1155" s="18" t="n">
        <f aca="false">Total!H1155</f>
        <v>1010.2</v>
      </c>
      <c r="I1155" s="18" t="n">
        <f aca="false">Total!I1155</f>
        <v>232.3</v>
      </c>
      <c r="J1155" s="18" t="str">
        <f aca="false">IF($V1155="","",INDEX('Stock Exchange'!F$5:F$2450,$V1155))</f>
        <v/>
      </c>
      <c r="K1155" s="18" t="str">
        <f aca="false">IF($V1155="","",INDEX('Stock Exchange'!G$5:G$2450,$V1155))</f>
        <v/>
      </c>
      <c r="L1155" s="18" t="str">
        <f aca="false">IF($V1155="","",INDEX('Stock Exchange'!H$5:H$2450,$V1155))</f>
        <v/>
      </c>
      <c r="M1155" s="18" t="str">
        <f aca="false">IF($V1155="","",INDEX('Stock Exchange'!I$5:I$2450,$V1155))</f>
        <v/>
      </c>
      <c r="N1155" s="18" t="str">
        <f aca="false">IF($W1155="","",INDEX(Primary!F$5:F$2450,$W1155))</f>
        <v/>
      </c>
      <c r="O1155" s="18" t="str">
        <f aca="false">IF($W1155="","",INDEX(Primary!G$5:G$2450,$W1155))</f>
        <v/>
      </c>
      <c r="P1155" s="18" t="str">
        <f aca="false">IF($W1155="","",INDEX(Primary!H$5:H$2450,$W1155))</f>
        <v/>
      </c>
      <c r="Q1155" s="18" t="str">
        <f aca="false">IF($W1155="","",INDEX(Primary!I$5:I$2450,$W1155))</f>
        <v/>
      </c>
      <c r="R1155" s="19" t="str">
        <f aca="false">IF($E1155="Yes",L1155+P1155,"")</f>
        <v/>
      </c>
      <c r="S1155" s="19" t="str">
        <f aca="false">IF($E1155="Yes",H1155-R1155,"")</f>
        <v/>
      </c>
      <c r="T1155" s="6" t="str">
        <f aca="false">IF($E1155="Yes",IF(ROUND(ABS(S1155),2)&lt;=$T$2,"OK","CHECK"),"n/a")</f>
        <v>n/a</v>
      </c>
      <c r="U1155" s="20" t="n">
        <f aca="false">Total!J1155</f>
        <v>43.49</v>
      </c>
      <c r="V1155" s="17" t="str">
        <f aca="false">IFERROR(MATCH($A1155,'Stock Exchange'!$A$5:$A$2450,0),"")</f>
        <v/>
      </c>
      <c r="W1155" s="17" t="str">
        <f aca="false">IFERROR(MATCH($A1155,Primary!$A$5:$A$2450,0),"")</f>
        <v/>
      </c>
    </row>
    <row r="1156" customFormat="false" ht="15" hidden="false" customHeight="false" outlineLevel="0" collapsed="false">
      <c r="A1156" s="16" t="n">
        <f aca="false">Total!A1156</f>
        <v>38566</v>
      </c>
      <c r="B1156" s="17" t="n">
        <f aca="false">YEAR(A1156)</f>
        <v>2005</v>
      </c>
      <c r="C1156" s="17" t="n">
        <f aca="false">MONTH(A1156)</f>
        <v>8</v>
      </c>
      <c r="D1156" s="6" t="str">
        <f aca="false">IF(MONTH(A1156)&gt;=4,"FY "&amp;YEAR(A1156)&amp;"-"&amp;RIGHT(YEAR(A1156)+1,2),"FY "&amp;(YEAR(A1156)-1)&amp;"-"&amp;RIGHT(YEAR(A1156),2))</f>
        <v>FY 2005-06</v>
      </c>
      <c r="E1156" s="6" t="str">
        <f aca="false">IF(AND(V1156&lt;&gt;"",W1156&lt;&gt;""),"Yes","No")</f>
        <v>No</v>
      </c>
      <c r="F1156" s="18" t="n">
        <f aca="false">Total!F1156</f>
        <v>1338.2</v>
      </c>
      <c r="G1156" s="18" t="n">
        <f aca="false">Total!G1156</f>
        <v>695.5</v>
      </c>
      <c r="H1156" s="18" t="n">
        <f aca="false">Total!H1156</f>
        <v>642.7</v>
      </c>
      <c r="I1156" s="18" t="n">
        <f aca="false">Total!I1156</f>
        <v>147.9</v>
      </c>
      <c r="J1156" s="18" t="str">
        <f aca="false">IF($V1156="","",INDEX('Stock Exchange'!F$5:F$2450,$V1156))</f>
        <v/>
      </c>
      <c r="K1156" s="18" t="str">
        <f aca="false">IF($V1156="","",INDEX('Stock Exchange'!G$5:G$2450,$V1156))</f>
        <v/>
      </c>
      <c r="L1156" s="18" t="str">
        <f aca="false">IF($V1156="","",INDEX('Stock Exchange'!H$5:H$2450,$V1156))</f>
        <v/>
      </c>
      <c r="M1156" s="18" t="str">
        <f aca="false">IF($V1156="","",INDEX('Stock Exchange'!I$5:I$2450,$V1156))</f>
        <v/>
      </c>
      <c r="N1156" s="18" t="str">
        <f aca="false">IF($W1156="","",INDEX(Primary!F$5:F$2450,$W1156))</f>
        <v/>
      </c>
      <c r="O1156" s="18" t="str">
        <f aca="false">IF($W1156="","",INDEX(Primary!G$5:G$2450,$W1156))</f>
        <v/>
      </c>
      <c r="P1156" s="18" t="str">
        <f aca="false">IF($W1156="","",INDEX(Primary!H$5:H$2450,$W1156))</f>
        <v/>
      </c>
      <c r="Q1156" s="18" t="str">
        <f aca="false">IF($W1156="","",INDEX(Primary!I$5:I$2450,$W1156))</f>
        <v/>
      </c>
      <c r="R1156" s="19" t="str">
        <f aca="false">IF($E1156="Yes",L1156+P1156,"")</f>
        <v/>
      </c>
      <c r="S1156" s="19" t="str">
        <f aca="false">IF($E1156="Yes",H1156-R1156,"")</f>
        <v/>
      </c>
      <c r="T1156" s="6" t="str">
        <f aca="false">IF($E1156="Yes",IF(ROUND(ABS(S1156),2)&lt;=$T$2,"OK","CHECK"),"n/a")</f>
        <v>n/a</v>
      </c>
      <c r="U1156" s="20" t="n">
        <f aca="false">Total!J1156</f>
        <v>43.45</v>
      </c>
      <c r="V1156" s="17" t="str">
        <f aca="false">IFERROR(MATCH($A1156,'Stock Exchange'!$A$5:$A$2450,0),"")</f>
        <v/>
      </c>
      <c r="W1156" s="17" t="str">
        <f aca="false">IFERROR(MATCH($A1156,Primary!$A$5:$A$2450,0),"")</f>
        <v/>
      </c>
    </row>
    <row r="1157" customFormat="false" ht="15" hidden="false" customHeight="false" outlineLevel="0" collapsed="false">
      <c r="A1157" s="16" t="n">
        <f aca="false">Total!A1157</f>
        <v>38567</v>
      </c>
      <c r="B1157" s="17" t="n">
        <f aca="false">YEAR(A1157)</f>
        <v>2005</v>
      </c>
      <c r="C1157" s="17" t="n">
        <f aca="false">MONTH(A1157)</f>
        <v>8</v>
      </c>
      <c r="D1157" s="6" t="str">
        <f aca="false">IF(MONTH(A1157)&gt;=4,"FY "&amp;YEAR(A1157)&amp;"-"&amp;RIGHT(YEAR(A1157)+1,2),"FY "&amp;(YEAR(A1157)-1)&amp;"-"&amp;RIGHT(YEAR(A1157),2))</f>
        <v>FY 2005-06</v>
      </c>
      <c r="E1157" s="6" t="str">
        <f aca="false">IF(AND(V1157&lt;&gt;"",W1157&lt;&gt;""),"Yes","No")</f>
        <v>No</v>
      </c>
      <c r="F1157" s="18" t="n">
        <f aca="false">Total!F1157</f>
        <v>1868.8</v>
      </c>
      <c r="G1157" s="18" t="n">
        <f aca="false">Total!G1157</f>
        <v>1305</v>
      </c>
      <c r="H1157" s="18" t="n">
        <f aca="false">Total!H1157</f>
        <v>563.8</v>
      </c>
      <c r="I1157" s="18" t="n">
        <f aca="false">Total!I1157</f>
        <v>129.7</v>
      </c>
      <c r="J1157" s="18" t="str">
        <f aca="false">IF($V1157="","",INDEX('Stock Exchange'!F$5:F$2450,$V1157))</f>
        <v/>
      </c>
      <c r="K1157" s="18" t="str">
        <f aca="false">IF($V1157="","",INDEX('Stock Exchange'!G$5:G$2450,$V1157))</f>
        <v/>
      </c>
      <c r="L1157" s="18" t="str">
        <f aca="false">IF($V1157="","",INDEX('Stock Exchange'!H$5:H$2450,$V1157))</f>
        <v/>
      </c>
      <c r="M1157" s="18" t="str">
        <f aca="false">IF($V1157="","",INDEX('Stock Exchange'!I$5:I$2450,$V1157))</f>
        <v/>
      </c>
      <c r="N1157" s="18" t="str">
        <f aca="false">IF($W1157="","",INDEX(Primary!F$5:F$2450,$W1157))</f>
        <v/>
      </c>
      <c r="O1157" s="18" t="str">
        <f aca="false">IF($W1157="","",INDEX(Primary!G$5:G$2450,$W1157))</f>
        <v/>
      </c>
      <c r="P1157" s="18" t="str">
        <f aca="false">IF($W1157="","",INDEX(Primary!H$5:H$2450,$W1157))</f>
        <v/>
      </c>
      <c r="Q1157" s="18" t="str">
        <f aca="false">IF($W1157="","",INDEX(Primary!I$5:I$2450,$W1157))</f>
        <v/>
      </c>
      <c r="R1157" s="19" t="str">
        <f aca="false">IF($E1157="Yes",L1157+P1157,"")</f>
        <v/>
      </c>
      <c r="S1157" s="19" t="str">
        <f aca="false">IF($E1157="Yes",H1157-R1157,"")</f>
        <v/>
      </c>
      <c r="T1157" s="6" t="str">
        <f aca="false">IF($E1157="Yes",IF(ROUND(ABS(S1157),2)&lt;=$T$2,"OK","CHECK"),"n/a")</f>
        <v>n/a</v>
      </c>
      <c r="U1157" s="20" t="n">
        <f aca="false">Total!J1157</f>
        <v>43.46</v>
      </c>
      <c r="V1157" s="17" t="str">
        <f aca="false">IFERROR(MATCH($A1157,'Stock Exchange'!$A$5:$A$2450,0),"")</f>
        <v/>
      </c>
      <c r="W1157" s="17" t="str">
        <f aca="false">IFERROR(MATCH($A1157,Primary!$A$5:$A$2450,0),"")</f>
        <v/>
      </c>
    </row>
    <row r="1158" customFormat="false" ht="15" hidden="false" customHeight="false" outlineLevel="0" collapsed="false">
      <c r="A1158" s="16" t="n">
        <f aca="false">Total!A1158</f>
        <v>38568</v>
      </c>
      <c r="B1158" s="17" t="n">
        <f aca="false">YEAR(A1158)</f>
        <v>2005</v>
      </c>
      <c r="C1158" s="17" t="n">
        <f aca="false">MONTH(A1158)</f>
        <v>8</v>
      </c>
      <c r="D1158" s="6" t="str">
        <f aca="false">IF(MONTH(A1158)&gt;=4,"FY "&amp;YEAR(A1158)&amp;"-"&amp;RIGHT(YEAR(A1158)+1,2),"FY "&amp;(YEAR(A1158)-1)&amp;"-"&amp;RIGHT(YEAR(A1158),2))</f>
        <v>FY 2005-06</v>
      </c>
      <c r="E1158" s="6" t="str">
        <f aca="false">IF(AND(V1158&lt;&gt;"",W1158&lt;&gt;""),"Yes","No")</f>
        <v>No</v>
      </c>
      <c r="F1158" s="18" t="n">
        <f aca="false">Total!F1158</f>
        <v>1940.2</v>
      </c>
      <c r="G1158" s="18" t="n">
        <f aca="false">Total!G1158</f>
        <v>1660.4</v>
      </c>
      <c r="H1158" s="18" t="n">
        <f aca="false">Total!H1158</f>
        <v>279.8</v>
      </c>
      <c r="I1158" s="18" t="n">
        <f aca="false">Total!I1158</f>
        <v>64.3</v>
      </c>
      <c r="J1158" s="18" t="str">
        <f aca="false">IF($V1158="","",INDEX('Stock Exchange'!F$5:F$2450,$V1158))</f>
        <v/>
      </c>
      <c r="K1158" s="18" t="str">
        <f aca="false">IF($V1158="","",INDEX('Stock Exchange'!G$5:G$2450,$V1158))</f>
        <v/>
      </c>
      <c r="L1158" s="18" t="str">
        <f aca="false">IF($V1158="","",INDEX('Stock Exchange'!H$5:H$2450,$V1158))</f>
        <v/>
      </c>
      <c r="M1158" s="18" t="str">
        <f aca="false">IF($V1158="","",INDEX('Stock Exchange'!I$5:I$2450,$V1158))</f>
        <v/>
      </c>
      <c r="N1158" s="18" t="str">
        <f aca="false">IF($W1158="","",INDEX(Primary!F$5:F$2450,$W1158))</f>
        <v/>
      </c>
      <c r="O1158" s="18" t="str">
        <f aca="false">IF($W1158="","",INDEX(Primary!G$5:G$2450,$W1158))</f>
        <v/>
      </c>
      <c r="P1158" s="18" t="str">
        <f aca="false">IF($W1158="","",INDEX(Primary!H$5:H$2450,$W1158))</f>
        <v/>
      </c>
      <c r="Q1158" s="18" t="str">
        <f aca="false">IF($W1158="","",INDEX(Primary!I$5:I$2450,$W1158))</f>
        <v/>
      </c>
      <c r="R1158" s="19" t="str">
        <f aca="false">IF($E1158="Yes",L1158+P1158,"")</f>
        <v/>
      </c>
      <c r="S1158" s="19" t="str">
        <f aca="false">IF($E1158="Yes",H1158-R1158,"")</f>
        <v/>
      </c>
      <c r="T1158" s="6" t="str">
        <f aca="false">IF($E1158="Yes",IF(ROUND(ABS(S1158),2)&lt;=$T$2,"OK","CHECK"),"n/a")</f>
        <v>n/a</v>
      </c>
      <c r="U1158" s="20" t="n">
        <f aca="false">Total!J1158</f>
        <v>43.51</v>
      </c>
      <c r="V1158" s="17" t="str">
        <f aca="false">IFERROR(MATCH($A1158,'Stock Exchange'!$A$5:$A$2450,0),"")</f>
        <v/>
      </c>
      <c r="W1158" s="17" t="str">
        <f aca="false">IFERROR(MATCH($A1158,Primary!$A$5:$A$2450,0),"")</f>
        <v/>
      </c>
    </row>
    <row r="1159" customFormat="false" ht="15" hidden="false" customHeight="false" outlineLevel="0" collapsed="false">
      <c r="A1159" s="16" t="n">
        <f aca="false">Total!A1159</f>
        <v>38569</v>
      </c>
      <c r="B1159" s="17" t="n">
        <f aca="false">YEAR(A1159)</f>
        <v>2005</v>
      </c>
      <c r="C1159" s="17" t="n">
        <f aca="false">MONTH(A1159)</f>
        <v>8</v>
      </c>
      <c r="D1159" s="6" t="str">
        <f aca="false">IF(MONTH(A1159)&gt;=4,"FY "&amp;YEAR(A1159)&amp;"-"&amp;RIGHT(YEAR(A1159)+1,2),"FY "&amp;(YEAR(A1159)-1)&amp;"-"&amp;RIGHT(YEAR(A1159),2))</f>
        <v>FY 2005-06</v>
      </c>
      <c r="E1159" s="6" t="str">
        <f aca="false">IF(AND(V1159&lt;&gt;"",W1159&lt;&gt;""),"Yes","No")</f>
        <v>No</v>
      </c>
      <c r="F1159" s="18" t="n">
        <f aca="false">Total!F1159</f>
        <v>1519.4</v>
      </c>
      <c r="G1159" s="18" t="n">
        <f aca="false">Total!G1159</f>
        <v>1278.4</v>
      </c>
      <c r="H1159" s="18" t="n">
        <f aca="false">Total!H1159</f>
        <v>241</v>
      </c>
      <c r="I1159" s="18" t="n">
        <f aca="false">Total!I1159</f>
        <v>55.4</v>
      </c>
      <c r="J1159" s="18" t="str">
        <f aca="false">IF($V1159="","",INDEX('Stock Exchange'!F$5:F$2450,$V1159))</f>
        <v/>
      </c>
      <c r="K1159" s="18" t="str">
        <f aca="false">IF($V1159="","",INDEX('Stock Exchange'!G$5:G$2450,$V1159))</f>
        <v/>
      </c>
      <c r="L1159" s="18" t="str">
        <f aca="false">IF($V1159="","",INDEX('Stock Exchange'!H$5:H$2450,$V1159))</f>
        <v/>
      </c>
      <c r="M1159" s="18" t="str">
        <f aca="false">IF($V1159="","",INDEX('Stock Exchange'!I$5:I$2450,$V1159))</f>
        <v/>
      </c>
      <c r="N1159" s="18" t="str">
        <f aca="false">IF($W1159="","",INDEX(Primary!F$5:F$2450,$W1159))</f>
        <v/>
      </c>
      <c r="O1159" s="18" t="str">
        <f aca="false">IF($W1159="","",INDEX(Primary!G$5:G$2450,$W1159))</f>
        <v/>
      </c>
      <c r="P1159" s="18" t="str">
        <f aca="false">IF($W1159="","",INDEX(Primary!H$5:H$2450,$W1159))</f>
        <v/>
      </c>
      <c r="Q1159" s="18" t="str">
        <f aca="false">IF($W1159="","",INDEX(Primary!I$5:I$2450,$W1159))</f>
        <v/>
      </c>
      <c r="R1159" s="19" t="str">
        <f aca="false">IF($E1159="Yes",L1159+P1159,"")</f>
        <v/>
      </c>
      <c r="S1159" s="19" t="str">
        <f aca="false">IF($E1159="Yes",H1159-R1159,"")</f>
        <v/>
      </c>
      <c r="T1159" s="6" t="str">
        <f aca="false">IF($E1159="Yes",IF(ROUND(ABS(S1159),2)&lt;=$T$2,"OK","CHECK"),"n/a")</f>
        <v>n/a</v>
      </c>
      <c r="U1159" s="20" t="n">
        <f aca="false">Total!J1159</f>
        <v>43.51</v>
      </c>
      <c r="V1159" s="17" t="str">
        <f aca="false">IFERROR(MATCH($A1159,'Stock Exchange'!$A$5:$A$2450,0),"")</f>
        <v/>
      </c>
      <c r="W1159" s="17" t="str">
        <f aca="false">IFERROR(MATCH($A1159,Primary!$A$5:$A$2450,0),"")</f>
        <v/>
      </c>
    </row>
    <row r="1160" customFormat="false" ht="15" hidden="false" customHeight="false" outlineLevel="0" collapsed="false">
      <c r="A1160" s="16" t="n">
        <f aca="false">Total!A1160</f>
        <v>38572</v>
      </c>
      <c r="B1160" s="17" t="n">
        <f aca="false">YEAR(A1160)</f>
        <v>2005</v>
      </c>
      <c r="C1160" s="17" t="n">
        <f aca="false">MONTH(A1160)</f>
        <v>8</v>
      </c>
      <c r="D1160" s="6" t="str">
        <f aca="false">IF(MONTH(A1160)&gt;=4,"FY "&amp;YEAR(A1160)&amp;"-"&amp;RIGHT(YEAR(A1160)+1,2),"FY "&amp;(YEAR(A1160)-1)&amp;"-"&amp;RIGHT(YEAR(A1160),2))</f>
        <v>FY 2005-06</v>
      </c>
      <c r="E1160" s="6" t="str">
        <f aca="false">IF(AND(V1160&lt;&gt;"",W1160&lt;&gt;""),"Yes","No")</f>
        <v>No</v>
      </c>
      <c r="F1160" s="18" t="n">
        <f aca="false">Total!F1160</f>
        <v>1998</v>
      </c>
      <c r="G1160" s="18" t="n">
        <f aca="false">Total!G1160</f>
        <v>1190.8</v>
      </c>
      <c r="H1160" s="18" t="n">
        <f aca="false">Total!H1160</f>
        <v>807.2</v>
      </c>
      <c r="I1160" s="18" t="n">
        <f aca="false">Total!I1160</f>
        <v>185.6</v>
      </c>
      <c r="J1160" s="18" t="str">
        <f aca="false">IF($V1160="","",INDEX('Stock Exchange'!F$5:F$2450,$V1160))</f>
        <v/>
      </c>
      <c r="K1160" s="18" t="str">
        <f aca="false">IF($V1160="","",INDEX('Stock Exchange'!G$5:G$2450,$V1160))</f>
        <v/>
      </c>
      <c r="L1160" s="18" t="str">
        <f aca="false">IF($V1160="","",INDEX('Stock Exchange'!H$5:H$2450,$V1160))</f>
        <v/>
      </c>
      <c r="M1160" s="18" t="str">
        <f aca="false">IF($V1160="","",INDEX('Stock Exchange'!I$5:I$2450,$V1160))</f>
        <v/>
      </c>
      <c r="N1160" s="18" t="str">
        <f aca="false">IF($W1160="","",INDEX(Primary!F$5:F$2450,$W1160))</f>
        <v/>
      </c>
      <c r="O1160" s="18" t="str">
        <f aca="false">IF($W1160="","",INDEX(Primary!G$5:G$2450,$W1160))</f>
        <v/>
      </c>
      <c r="P1160" s="18" t="str">
        <f aca="false">IF($W1160="","",INDEX(Primary!H$5:H$2450,$W1160))</f>
        <v/>
      </c>
      <c r="Q1160" s="18" t="str">
        <f aca="false">IF($W1160="","",INDEX(Primary!I$5:I$2450,$W1160))</f>
        <v/>
      </c>
      <c r="R1160" s="19" t="str">
        <f aca="false">IF($E1160="Yes",L1160+P1160,"")</f>
        <v/>
      </c>
      <c r="S1160" s="19" t="str">
        <f aca="false">IF($E1160="Yes",H1160-R1160,"")</f>
        <v/>
      </c>
      <c r="T1160" s="6" t="str">
        <f aca="false">IF($E1160="Yes",IF(ROUND(ABS(S1160),2)&lt;=$T$2,"OK","CHECK"),"n/a")</f>
        <v>n/a</v>
      </c>
      <c r="U1160" s="20" t="n">
        <f aca="false">Total!J1160</f>
        <v>43.5</v>
      </c>
      <c r="V1160" s="17" t="str">
        <f aca="false">IFERROR(MATCH($A1160,'Stock Exchange'!$A$5:$A$2450,0),"")</f>
        <v/>
      </c>
      <c r="W1160" s="17" t="str">
        <f aca="false">IFERROR(MATCH($A1160,Primary!$A$5:$A$2450,0),"")</f>
        <v/>
      </c>
    </row>
    <row r="1161" customFormat="false" ht="15" hidden="false" customHeight="false" outlineLevel="0" collapsed="false">
      <c r="A1161" s="16" t="n">
        <f aca="false">Total!A1161</f>
        <v>38573</v>
      </c>
      <c r="B1161" s="17" t="n">
        <f aca="false">YEAR(A1161)</f>
        <v>2005</v>
      </c>
      <c r="C1161" s="17" t="n">
        <f aca="false">MONTH(A1161)</f>
        <v>8</v>
      </c>
      <c r="D1161" s="6" t="str">
        <f aca="false">IF(MONTH(A1161)&gt;=4,"FY "&amp;YEAR(A1161)&amp;"-"&amp;RIGHT(YEAR(A1161)+1,2),"FY "&amp;(YEAR(A1161)-1)&amp;"-"&amp;RIGHT(YEAR(A1161),2))</f>
        <v>FY 2005-06</v>
      </c>
      <c r="E1161" s="6" t="str">
        <f aca="false">IF(AND(V1161&lt;&gt;"",W1161&lt;&gt;""),"Yes","No")</f>
        <v>No</v>
      </c>
      <c r="F1161" s="18" t="n">
        <f aca="false">Total!F1161</f>
        <v>1176.5</v>
      </c>
      <c r="G1161" s="18" t="n">
        <f aca="false">Total!G1161</f>
        <v>756.6</v>
      </c>
      <c r="H1161" s="18" t="n">
        <f aca="false">Total!H1161</f>
        <v>419.9</v>
      </c>
      <c r="I1161" s="18" t="n">
        <f aca="false">Total!I1161</f>
        <v>96.4</v>
      </c>
      <c r="J1161" s="18" t="str">
        <f aca="false">IF($V1161="","",INDEX('Stock Exchange'!F$5:F$2450,$V1161))</f>
        <v/>
      </c>
      <c r="K1161" s="18" t="str">
        <f aca="false">IF($V1161="","",INDEX('Stock Exchange'!G$5:G$2450,$V1161))</f>
        <v/>
      </c>
      <c r="L1161" s="18" t="str">
        <f aca="false">IF($V1161="","",INDEX('Stock Exchange'!H$5:H$2450,$V1161))</f>
        <v/>
      </c>
      <c r="M1161" s="18" t="str">
        <f aca="false">IF($V1161="","",INDEX('Stock Exchange'!I$5:I$2450,$V1161))</f>
        <v/>
      </c>
      <c r="N1161" s="18" t="str">
        <f aca="false">IF($W1161="","",INDEX(Primary!F$5:F$2450,$W1161))</f>
        <v/>
      </c>
      <c r="O1161" s="18" t="str">
        <f aca="false">IF($W1161="","",INDEX(Primary!G$5:G$2450,$W1161))</f>
        <v/>
      </c>
      <c r="P1161" s="18" t="str">
        <f aca="false">IF($W1161="","",INDEX(Primary!H$5:H$2450,$W1161))</f>
        <v/>
      </c>
      <c r="Q1161" s="18" t="str">
        <f aca="false">IF($W1161="","",INDEX(Primary!I$5:I$2450,$W1161))</f>
        <v/>
      </c>
      <c r="R1161" s="19" t="str">
        <f aca="false">IF($E1161="Yes",L1161+P1161,"")</f>
        <v/>
      </c>
      <c r="S1161" s="19" t="str">
        <f aca="false">IF($E1161="Yes",H1161-R1161,"")</f>
        <v/>
      </c>
      <c r="T1161" s="6" t="str">
        <f aca="false">IF($E1161="Yes",IF(ROUND(ABS(S1161),2)&lt;=$T$2,"OK","CHECK"),"n/a")</f>
        <v>n/a</v>
      </c>
      <c r="U1161" s="20" t="n">
        <f aca="false">Total!J1161</f>
        <v>43.55</v>
      </c>
      <c r="V1161" s="17" t="str">
        <f aca="false">IFERROR(MATCH($A1161,'Stock Exchange'!$A$5:$A$2450,0),"")</f>
        <v/>
      </c>
      <c r="W1161" s="17" t="str">
        <f aca="false">IFERROR(MATCH($A1161,Primary!$A$5:$A$2450,0),"")</f>
        <v/>
      </c>
    </row>
    <row r="1162" customFormat="false" ht="15" hidden="false" customHeight="false" outlineLevel="0" collapsed="false">
      <c r="A1162" s="16" t="n">
        <f aca="false">Total!A1162</f>
        <v>38574</v>
      </c>
      <c r="B1162" s="17" t="n">
        <f aca="false">YEAR(A1162)</f>
        <v>2005</v>
      </c>
      <c r="C1162" s="17" t="n">
        <f aca="false">MONTH(A1162)</f>
        <v>8</v>
      </c>
      <c r="D1162" s="6" t="str">
        <f aca="false">IF(MONTH(A1162)&gt;=4,"FY "&amp;YEAR(A1162)&amp;"-"&amp;RIGHT(YEAR(A1162)+1,2),"FY "&amp;(YEAR(A1162)-1)&amp;"-"&amp;RIGHT(YEAR(A1162),2))</f>
        <v>FY 2005-06</v>
      </c>
      <c r="E1162" s="6" t="str">
        <f aca="false">IF(AND(V1162&lt;&gt;"",W1162&lt;&gt;""),"Yes","No")</f>
        <v>No</v>
      </c>
      <c r="F1162" s="18" t="n">
        <f aca="false">Total!F1162</f>
        <v>1072.2</v>
      </c>
      <c r="G1162" s="18" t="n">
        <f aca="false">Total!G1162</f>
        <v>953.4</v>
      </c>
      <c r="H1162" s="18" t="n">
        <f aca="false">Total!H1162</f>
        <v>118.7</v>
      </c>
      <c r="I1162" s="18" t="n">
        <f aca="false">Total!I1162</f>
        <v>27.3</v>
      </c>
      <c r="J1162" s="18" t="str">
        <f aca="false">IF($V1162="","",INDEX('Stock Exchange'!F$5:F$2450,$V1162))</f>
        <v/>
      </c>
      <c r="K1162" s="18" t="str">
        <f aca="false">IF($V1162="","",INDEX('Stock Exchange'!G$5:G$2450,$V1162))</f>
        <v/>
      </c>
      <c r="L1162" s="18" t="str">
        <f aca="false">IF($V1162="","",INDEX('Stock Exchange'!H$5:H$2450,$V1162))</f>
        <v/>
      </c>
      <c r="M1162" s="18" t="str">
        <f aca="false">IF($V1162="","",INDEX('Stock Exchange'!I$5:I$2450,$V1162))</f>
        <v/>
      </c>
      <c r="N1162" s="18" t="str">
        <f aca="false">IF($W1162="","",INDEX(Primary!F$5:F$2450,$W1162))</f>
        <v/>
      </c>
      <c r="O1162" s="18" t="str">
        <f aca="false">IF($W1162="","",INDEX(Primary!G$5:G$2450,$W1162))</f>
        <v/>
      </c>
      <c r="P1162" s="18" t="str">
        <f aca="false">IF($W1162="","",INDEX(Primary!H$5:H$2450,$W1162))</f>
        <v/>
      </c>
      <c r="Q1162" s="18" t="str">
        <f aca="false">IF($W1162="","",INDEX(Primary!I$5:I$2450,$W1162))</f>
        <v/>
      </c>
      <c r="R1162" s="19" t="str">
        <f aca="false">IF($E1162="Yes",L1162+P1162,"")</f>
        <v/>
      </c>
      <c r="S1162" s="19" t="str">
        <f aca="false">IF($E1162="Yes",H1162-R1162,"")</f>
        <v/>
      </c>
      <c r="T1162" s="6" t="str">
        <f aca="false">IF($E1162="Yes",IF(ROUND(ABS(S1162),2)&lt;=$T$2,"OK","CHECK"),"n/a")</f>
        <v>n/a</v>
      </c>
      <c r="U1162" s="20" t="n">
        <f aca="false">Total!J1162</f>
        <v>43.55</v>
      </c>
      <c r="V1162" s="17" t="str">
        <f aca="false">IFERROR(MATCH($A1162,'Stock Exchange'!$A$5:$A$2450,0),"")</f>
        <v/>
      </c>
      <c r="W1162" s="17" t="str">
        <f aca="false">IFERROR(MATCH($A1162,Primary!$A$5:$A$2450,0),"")</f>
        <v/>
      </c>
    </row>
    <row r="1163" customFormat="false" ht="15" hidden="false" customHeight="false" outlineLevel="0" collapsed="false">
      <c r="A1163" s="16" t="n">
        <f aca="false">Total!A1163</f>
        <v>38575</v>
      </c>
      <c r="B1163" s="17" t="n">
        <f aca="false">YEAR(A1163)</f>
        <v>2005</v>
      </c>
      <c r="C1163" s="17" t="n">
        <f aca="false">MONTH(A1163)</f>
        <v>8</v>
      </c>
      <c r="D1163" s="6" t="str">
        <f aca="false">IF(MONTH(A1163)&gt;=4,"FY "&amp;YEAR(A1163)&amp;"-"&amp;RIGHT(YEAR(A1163)+1,2),"FY "&amp;(YEAR(A1163)-1)&amp;"-"&amp;RIGHT(YEAR(A1163),2))</f>
        <v>FY 2005-06</v>
      </c>
      <c r="E1163" s="6" t="str">
        <f aca="false">IF(AND(V1163&lt;&gt;"",W1163&lt;&gt;""),"Yes","No")</f>
        <v>No</v>
      </c>
      <c r="F1163" s="18" t="n">
        <f aca="false">Total!F1163</f>
        <v>837.6</v>
      </c>
      <c r="G1163" s="18" t="n">
        <f aca="false">Total!G1163</f>
        <v>938.8</v>
      </c>
      <c r="H1163" s="18" t="n">
        <f aca="false">Total!H1163</f>
        <v>-101.3</v>
      </c>
      <c r="I1163" s="18" t="n">
        <f aca="false">Total!I1163</f>
        <v>-23.3</v>
      </c>
      <c r="J1163" s="18" t="str">
        <f aca="false">IF($V1163="","",INDEX('Stock Exchange'!F$5:F$2450,$V1163))</f>
        <v/>
      </c>
      <c r="K1163" s="18" t="str">
        <f aca="false">IF($V1163="","",INDEX('Stock Exchange'!G$5:G$2450,$V1163))</f>
        <v/>
      </c>
      <c r="L1163" s="18" t="str">
        <f aca="false">IF($V1163="","",INDEX('Stock Exchange'!H$5:H$2450,$V1163))</f>
        <v/>
      </c>
      <c r="M1163" s="18" t="str">
        <f aca="false">IF($V1163="","",INDEX('Stock Exchange'!I$5:I$2450,$V1163))</f>
        <v/>
      </c>
      <c r="N1163" s="18" t="str">
        <f aca="false">IF($W1163="","",INDEX(Primary!F$5:F$2450,$W1163))</f>
        <v/>
      </c>
      <c r="O1163" s="18" t="str">
        <f aca="false">IF($W1163="","",INDEX(Primary!G$5:G$2450,$W1163))</f>
        <v/>
      </c>
      <c r="P1163" s="18" t="str">
        <f aca="false">IF($W1163="","",INDEX(Primary!H$5:H$2450,$W1163))</f>
        <v/>
      </c>
      <c r="Q1163" s="18" t="str">
        <f aca="false">IF($W1163="","",INDEX(Primary!I$5:I$2450,$W1163))</f>
        <v/>
      </c>
      <c r="R1163" s="19" t="str">
        <f aca="false">IF($E1163="Yes",L1163+P1163,"")</f>
        <v/>
      </c>
      <c r="S1163" s="19" t="str">
        <f aca="false">IF($E1163="Yes",H1163-R1163,"")</f>
        <v/>
      </c>
      <c r="T1163" s="6" t="str">
        <f aca="false">IF($E1163="Yes",IF(ROUND(ABS(S1163),2)&lt;=$T$2,"OK","CHECK"),"n/a")</f>
        <v>n/a</v>
      </c>
      <c r="U1163" s="20" t="n">
        <f aca="false">Total!J1163</f>
        <v>43.53</v>
      </c>
      <c r="V1163" s="17" t="str">
        <f aca="false">IFERROR(MATCH($A1163,'Stock Exchange'!$A$5:$A$2450,0),"")</f>
        <v/>
      </c>
      <c r="W1163" s="17" t="str">
        <f aca="false">IFERROR(MATCH($A1163,Primary!$A$5:$A$2450,0),"")</f>
        <v/>
      </c>
    </row>
    <row r="1164" customFormat="false" ht="15" hidden="false" customHeight="false" outlineLevel="0" collapsed="false">
      <c r="A1164" s="16" t="n">
        <f aca="false">Total!A1164</f>
        <v>38576</v>
      </c>
      <c r="B1164" s="17" t="n">
        <f aca="false">YEAR(A1164)</f>
        <v>2005</v>
      </c>
      <c r="C1164" s="17" t="n">
        <f aca="false">MONTH(A1164)</f>
        <v>8</v>
      </c>
      <c r="D1164" s="6" t="str">
        <f aca="false">IF(MONTH(A1164)&gt;=4,"FY "&amp;YEAR(A1164)&amp;"-"&amp;RIGHT(YEAR(A1164)+1,2),"FY "&amp;(YEAR(A1164)-1)&amp;"-"&amp;RIGHT(YEAR(A1164),2))</f>
        <v>FY 2005-06</v>
      </c>
      <c r="E1164" s="6" t="str">
        <f aca="false">IF(AND(V1164&lt;&gt;"",W1164&lt;&gt;""),"Yes","No")</f>
        <v>No</v>
      </c>
      <c r="F1164" s="18" t="n">
        <f aca="false">Total!F1164</f>
        <v>1437.6</v>
      </c>
      <c r="G1164" s="18" t="n">
        <f aca="false">Total!G1164</f>
        <v>1437.8</v>
      </c>
      <c r="H1164" s="18" t="n">
        <f aca="false">Total!H1164</f>
        <v>-0.2</v>
      </c>
      <c r="I1164" s="18" t="n">
        <f aca="false">Total!I1164</f>
        <v>0</v>
      </c>
      <c r="J1164" s="18" t="str">
        <f aca="false">IF($V1164="","",INDEX('Stock Exchange'!F$5:F$2450,$V1164))</f>
        <v/>
      </c>
      <c r="K1164" s="18" t="str">
        <f aca="false">IF($V1164="","",INDEX('Stock Exchange'!G$5:G$2450,$V1164))</f>
        <v/>
      </c>
      <c r="L1164" s="18" t="str">
        <f aca="false">IF($V1164="","",INDEX('Stock Exchange'!H$5:H$2450,$V1164))</f>
        <v/>
      </c>
      <c r="M1164" s="18" t="str">
        <f aca="false">IF($V1164="","",INDEX('Stock Exchange'!I$5:I$2450,$V1164))</f>
        <v/>
      </c>
      <c r="N1164" s="18" t="str">
        <f aca="false">IF($W1164="","",INDEX(Primary!F$5:F$2450,$W1164))</f>
        <v/>
      </c>
      <c r="O1164" s="18" t="str">
        <f aca="false">IF($W1164="","",INDEX(Primary!G$5:G$2450,$W1164))</f>
        <v/>
      </c>
      <c r="P1164" s="18" t="str">
        <f aca="false">IF($W1164="","",INDEX(Primary!H$5:H$2450,$W1164))</f>
        <v/>
      </c>
      <c r="Q1164" s="18" t="str">
        <f aca="false">IF($W1164="","",INDEX(Primary!I$5:I$2450,$W1164))</f>
        <v/>
      </c>
      <c r="R1164" s="19" t="str">
        <f aca="false">IF($E1164="Yes",L1164+P1164,"")</f>
        <v/>
      </c>
      <c r="S1164" s="19" t="str">
        <f aca="false">IF($E1164="Yes",H1164-R1164,"")</f>
        <v/>
      </c>
      <c r="T1164" s="6" t="str">
        <f aca="false">IF($E1164="Yes",IF(ROUND(ABS(S1164),2)&lt;=$T$2,"OK","CHECK"),"n/a")</f>
        <v>n/a</v>
      </c>
      <c r="U1164" s="20" t="n">
        <f aca="false">Total!J1164</f>
        <v>43.58</v>
      </c>
      <c r="V1164" s="17" t="str">
        <f aca="false">IFERROR(MATCH($A1164,'Stock Exchange'!$A$5:$A$2450,0),"")</f>
        <v/>
      </c>
      <c r="W1164" s="17" t="str">
        <f aca="false">IFERROR(MATCH($A1164,Primary!$A$5:$A$2450,0),"")</f>
        <v/>
      </c>
    </row>
    <row r="1165" customFormat="false" ht="15" hidden="false" customHeight="false" outlineLevel="0" collapsed="false">
      <c r="A1165" s="16" t="n">
        <f aca="false">Total!A1165</f>
        <v>38580</v>
      </c>
      <c r="B1165" s="17" t="n">
        <f aca="false">YEAR(A1165)</f>
        <v>2005</v>
      </c>
      <c r="C1165" s="17" t="n">
        <f aca="false">MONTH(A1165)</f>
        <v>8</v>
      </c>
      <c r="D1165" s="6" t="str">
        <f aca="false">IF(MONTH(A1165)&gt;=4,"FY "&amp;YEAR(A1165)&amp;"-"&amp;RIGHT(YEAR(A1165)+1,2),"FY "&amp;(YEAR(A1165)-1)&amp;"-"&amp;RIGHT(YEAR(A1165),2))</f>
        <v>FY 2005-06</v>
      </c>
      <c r="E1165" s="6" t="str">
        <f aca="false">IF(AND(V1165&lt;&gt;"",W1165&lt;&gt;""),"Yes","No")</f>
        <v>No</v>
      </c>
      <c r="F1165" s="18" t="n">
        <f aca="false">Total!F1165</f>
        <v>1561.2</v>
      </c>
      <c r="G1165" s="18" t="n">
        <f aca="false">Total!G1165</f>
        <v>1286.3</v>
      </c>
      <c r="H1165" s="18" t="n">
        <f aca="false">Total!H1165</f>
        <v>274.9</v>
      </c>
      <c r="I1165" s="18" t="n">
        <f aca="false">Total!I1165</f>
        <v>63</v>
      </c>
      <c r="J1165" s="18" t="str">
        <f aca="false">IF($V1165="","",INDEX('Stock Exchange'!F$5:F$2450,$V1165))</f>
        <v/>
      </c>
      <c r="K1165" s="18" t="str">
        <f aca="false">IF($V1165="","",INDEX('Stock Exchange'!G$5:G$2450,$V1165))</f>
        <v/>
      </c>
      <c r="L1165" s="18" t="str">
        <f aca="false">IF($V1165="","",INDEX('Stock Exchange'!H$5:H$2450,$V1165))</f>
        <v/>
      </c>
      <c r="M1165" s="18" t="str">
        <f aca="false">IF($V1165="","",INDEX('Stock Exchange'!I$5:I$2450,$V1165))</f>
        <v/>
      </c>
      <c r="N1165" s="18" t="str">
        <f aca="false">IF($W1165="","",INDEX(Primary!F$5:F$2450,$W1165))</f>
        <v/>
      </c>
      <c r="O1165" s="18" t="str">
        <f aca="false">IF($W1165="","",INDEX(Primary!G$5:G$2450,$W1165))</f>
        <v/>
      </c>
      <c r="P1165" s="18" t="str">
        <f aca="false">IF($W1165="","",INDEX(Primary!H$5:H$2450,$W1165))</f>
        <v/>
      </c>
      <c r="Q1165" s="18" t="str">
        <f aca="false">IF($W1165="","",INDEX(Primary!I$5:I$2450,$W1165))</f>
        <v/>
      </c>
      <c r="R1165" s="19" t="str">
        <f aca="false">IF($E1165="Yes",L1165+P1165,"")</f>
        <v/>
      </c>
      <c r="S1165" s="19" t="str">
        <f aca="false">IF($E1165="Yes",H1165-R1165,"")</f>
        <v/>
      </c>
      <c r="T1165" s="6" t="str">
        <f aca="false">IF($E1165="Yes",IF(ROUND(ABS(S1165),2)&lt;=$T$2,"OK","CHECK"),"n/a")</f>
        <v>n/a</v>
      </c>
      <c r="U1165" s="20" t="n">
        <f aca="false">Total!J1165</f>
        <v>43.6</v>
      </c>
      <c r="V1165" s="17" t="str">
        <f aca="false">IFERROR(MATCH($A1165,'Stock Exchange'!$A$5:$A$2450,0),"")</f>
        <v/>
      </c>
      <c r="W1165" s="17" t="str">
        <f aca="false">IFERROR(MATCH($A1165,Primary!$A$5:$A$2450,0),"")</f>
        <v/>
      </c>
    </row>
    <row r="1166" customFormat="false" ht="15" hidden="false" customHeight="false" outlineLevel="0" collapsed="false">
      <c r="A1166" s="16" t="n">
        <f aca="false">Total!A1166</f>
        <v>38581</v>
      </c>
      <c r="B1166" s="17" t="n">
        <f aca="false">YEAR(A1166)</f>
        <v>2005</v>
      </c>
      <c r="C1166" s="17" t="n">
        <f aca="false">MONTH(A1166)</f>
        <v>8</v>
      </c>
      <c r="D1166" s="6" t="str">
        <f aca="false">IF(MONTH(A1166)&gt;=4,"FY "&amp;YEAR(A1166)&amp;"-"&amp;RIGHT(YEAR(A1166)+1,2),"FY "&amp;(YEAR(A1166)-1)&amp;"-"&amp;RIGHT(YEAR(A1166),2))</f>
        <v>FY 2005-06</v>
      </c>
      <c r="E1166" s="6" t="str">
        <f aca="false">IF(AND(V1166&lt;&gt;"",W1166&lt;&gt;""),"Yes","No")</f>
        <v>No</v>
      </c>
      <c r="F1166" s="18" t="n">
        <f aca="false">Total!F1166</f>
        <v>1204.4</v>
      </c>
      <c r="G1166" s="18" t="n">
        <f aca="false">Total!G1166</f>
        <v>1186.9</v>
      </c>
      <c r="H1166" s="18" t="n">
        <f aca="false">Total!H1166</f>
        <v>17.6</v>
      </c>
      <c r="I1166" s="18" t="n">
        <f aca="false">Total!I1166</f>
        <v>4</v>
      </c>
      <c r="J1166" s="18" t="str">
        <f aca="false">IF($V1166="","",INDEX('Stock Exchange'!F$5:F$2450,$V1166))</f>
        <v/>
      </c>
      <c r="K1166" s="18" t="str">
        <f aca="false">IF($V1166="","",INDEX('Stock Exchange'!G$5:G$2450,$V1166))</f>
        <v/>
      </c>
      <c r="L1166" s="18" t="str">
        <f aca="false">IF($V1166="","",INDEX('Stock Exchange'!H$5:H$2450,$V1166))</f>
        <v/>
      </c>
      <c r="M1166" s="18" t="str">
        <f aca="false">IF($V1166="","",INDEX('Stock Exchange'!I$5:I$2450,$V1166))</f>
        <v/>
      </c>
      <c r="N1166" s="18" t="str">
        <f aca="false">IF($W1166="","",INDEX(Primary!F$5:F$2450,$W1166))</f>
        <v/>
      </c>
      <c r="O1166" s="18" t="str">
        <f aca="false">IF($W1166="","",INDEX(Primary!G$5:G$2450,$W1166))</f>
        <v/>
      </c>
      <c r="P1166" s="18" t="str">
        <f aca="false">IF($W1166="","",INDEX(Primary!H$5:H$2450,$W1166))</f>
        <v/>
      </c>
      <c r="Q1166" s="18" t="str">
        <f aca="false">IF($W1166="","",INDEX(Primary!I$5:I$2450,$W1166))</f>
        <v/>
      </c>
      <c r="R1166" s="19" t="str">
        <f aca="false">IF($E1166="Yes",L1166+P1166,"")</f>
        <v/>
      </c>
      <c r="S1166" s="19" t="str">
        <f aca="false">IF($E1166="Yes",H1166-R1166,"")</f>
        <v/>
      </c>
      <c r="T1166" s="6" t="str">
        <f aca="false">IF($E1166="Yes",IF(ROUND(ABS(S1166),2)&lt;=$T$2,"OK","CHECK"),"n/a")</f>
        <v>n/a</v>
      </c>
      <c r="U1166" s="20" t="n">
        <f aca="false">Total!J1166</f>
        <v>43.54</v>
      </c>
      <c r="V1166" s="17" t="str">
        <f aca="false">IFERROR(MATCH($A1166,'Stock Exchange'!$A$5:$A$2450,0),"")</f>
        <v/>
      </c>
      <c r="W1166" s="17" t="str">
        <f aca="false">IFERROR(MATCH($A1166,Primary!$A$5:$A$2450,0),"")</f>
        <v/>
      </c>
    </row>
    <row r="1167" customFormat="false" ht="15" hidden="false" customHeight="false" outlineLevel="0" collapsed="false">
      <c r="A1167" s="16" t="n">
        <f aca="false">Total!A1167</f>
        <v>38582</v>
      </c>
      <c r="B1167" s="17" t="n">
        <f aca="false">YEAR(A1167)</f>
        <v>2005</v>
      </c>
      <c r="C1167" s="17" t="n">
        <f aca="false">MONTH(A1167)</f>
        <v>8</v>
      </c>
      <c r="D1167" s="6" t="str">
        <f aca="false">IF(MONTH(A1167)&gt;=4,"FY "&amp;YEAR(A1167)&amp;"-"&amp;RIGHT(YEAR(A1167)+1,2),"FY "&amp;(YEAR(A1167)-1)&amp;"-"&amp;RIGHT(YEAR(A1167),2))</f>
        <v>FY 2005-06</v>
      </c>
      <c r="E1167" s="6" t="str">
        <f aca="false">IF(AND(V1167&lt;&gt;"",W1167&lt;&gt;""),"Yes","No")</f>
        <v>No</v>
      </c>
      <c r="F1167" s="18" t="n">
        <f aca="false">Total!F1167</f>
        <v>1037.8</v>
      </c>
      <c r="G1167" s="18" t="n">
        <f aca="false">Total!G1167</f>
        <v>881.5</v>
      </c>
      <c r="H1167" s="18" t="n">
        <f aca="false">Total!H1167</f>
        <v>156.3</v>
      </c>
      <c r="I1167" s="18" t="n">
        <f aca="false">Total!I1167</f>
        <v>35.9</v>
      </c>
      <c r="J1167" s="18" t="str">
        <f aca="false">IF($V1167="","",INDEX('Stock Exchange'!F$5:F$2450,$V1167))</f>
        <v/>
      </c>
      <c r="K1167" s="18" t="str">
        <f aca="false">IF($V1167="","",INDEX('Stock Exchange'!G$5:G$2450,$V1167))</f>
        <v/>
      </c>
      <c r="L1167" s="18" t="str">
        <f aca="false">IF($V1167="","",INDEX('Stock Exchange'!H$5:H$2450,$V1167))</f>
        <v/>
      </c>
      <c r="M1167" s="18" t="str">
        <f aca="false">IF($V1167="","",INDEX('Stock Exchange'!I$5:I$2450,$V1167))</f>
        <v/>
      </c>
      <c r="N1167" s="18" t="str">
        <f aca="false">IF($W1167="","",INDEX(Primary!F$5:F$2450,$W1167))</f>
        <v/>
      </c>
      <c r="O1167" s="18" t="str">
        <f aca="false">IF($W1167="","",INDEX(Primary!G$5:G$2450,$W1167))</f>
        <v/>
      </c>
      <c r="P1167" s="18" t="str">
        <f aca="false">IF($W1167="","",INDEX(Primary!H$5:H$2450,$W1167))</f>
        <v/>
      </c>
      <c r="Q1167" s="18" t="str">
        <f aca="false">IF($W1167="","",INDEX(Primary!I$5:I$2450,$W1167))</f>
        <v/>
      </c>
      <c r="R1167" s="19" t="str">
        <f aca="false">IF($E1167="Yes",L1167+P1167,"")</f>
        <v/>
      </c>
      <c r="S1167" s="19" t="str">
        <f aca="false">IF($E1167="Yes",H1167-R1167,"")</f>
        <v/>
      </c>
      <c r="T1167" s="6" t="str">
        <f aca="false">IF($E1167="Yes",IF(ROUND(ABS(S1167),2)&lt;=$T$2,"OK","CHECK"),"n/a")</f>
        <v>n/a</v>
      </c>
      <c r="U1167" s="20" t="n">
        <f aca="false">Total!J1167</f>
        <v>43.54</v>
      </c>
      <c r="V1167" s="17" t="str">
        <f aca="false">IFERROR(MATCH($A1167,'Stock Exchange'!$A$5:$A$2450,0),"")</f>
        <v/>
      </c>
      <c r="W1167" s="17" t="str">
        <f aca="false">IFERROR(MATCH($A1167,Primary!$A$5:$A$2450,0),"")</f>
        <v/>
      </c>
    </row>
    <row r="1168" customFormat="false" ht="15" hidden="false" customHeight="false" outlineLevel="0" collapsed="false">
      <c r="A1168" s="16" t="n">
        <f aca="false">Total!A1168</f>
        <v>38583</v>
      </c>
      <c r="B1168" s="17" t="n">
        <f aca="false">YEAR(A1168)</f>
        <v>2005</v>
      </c>
      <c r="C1168" s="17" t="n">
        <f aca="false">MONTH(A1168)</f>
        <v>8</v>
      </c>
      <c r="D1168" s="6" t="str">
        <f aca="false">IF(MONTH(A1168)&gt;=4,"FY "&amp;YEAR(A1168)&amp;"-"&amp;RIGHT(YEAR(A1168)+1,2),"FY "&amp;(YEAR(A1168)-1)&amp;"-"&amp;RIGHT(YEAR(A1168),2))</f>
        <v>FY 2005-06</v>
      </c>
      <c r="E1168" s="6" t="str">
        <f aca="false">IF(AND(V1168&lt;&gt;"",W1168&lt;&gt;""),"Yes","No")</f>
        <v>No</v>
      </c>
      <c r="F1168" s="18" t="n">
        <f aca="false">Total!F1168</f>
        <v>920.7</v>
      </c>
      <c r="G1168" s="18" t="n">
        <f aca="false">Total!G1168</f>
        <v>873.5</v>
      </c>
      <c r="H1168" s="18" t="n">
        <f aca="false">Total!H1168</f>
        <v>47.1</v>
      </c>
      <c r="I1168" s="18" t="n">
        <f aca="false">Total!I1168</f>
        <v>10.8</v>
      </c>
      <c r="J1168" s="18" t="str">
        <f aca="false">IF($V1168="","",INDEX('Stock Exchange'!F$5:F$2450,$V1168))</f>
        <v/>
      </c>
      <c r="K1168" s="18" t="str">
        <f aca="false">IF($V1168="","",INDEX('Stock Exchange'!G$5:G$2450,$V1168))</f>
        <v/>
      </c>
      <c r="L1168" s="18" t="str">
        <f aca="false">IF($V1168="","",INDEX('Stock Exchange'!H$5:H$2450,$V1168))</f>
        <v/>
      </c>
      <c r="M1168" s="18" t="str">
        <f aca="false">IF($V1168="","",INDEX('Stock Exchange'!I$5:I$2450,$V1168))</f>
        <v/>
      </c>
      <c r="N1168" s="18" t="str">
        <f aca="false">IF($W1168="","",INDEX(Primary!F$5:F$2450,$W1168))</f>
        <v/>
      </c>
      <c r="O1168" s="18" t="str">
        <f aca="false">IF($W1168="","",INDEX(Primary!G$5:G$2450,$W1168))</f>
        <v/>
      </c>
      <c r="P1168" s="18" t="str">
        <f aca="false">IF($W1168="","",INDEX(Primary!H$5:H$2450,$W1168))</f>
        <v/>
      </c>
      <c r="Q1168" s="18" t="str">
        <f aca="false">IF($W1168="","",INDEX(Primary!I$5:I$2450,$W1168))</f>
        <v/>
      </c>
      <c r="R1168" s="19" t="str">
        <f aca="false">IF($E1168="Yes",L1168+P1168,"")</f>
        <v/>
      </c>
      <c r="S1168" s="19" t="str">
        <f aca="false">IF($E1168="Yes",H1168-R1168,"")</f>
        <v/>
      </c>
      <c r="T1168" s="6" t="str">
        <f aca="false">IF($E1168="Yes",IF(ROUND(ABS(S1168),2)&lt;=$T$2,"OK","CHECK"),"n/a")</f>
        <v>n/a</v>
      </c>
      <c r="U1168" s="20" t="n">
        <f aca="false">Total!J1168</f>
        <v>43.56</v>
      </c>
      <c r="V1168" s="17" t="str">
        <f aca="false">IFERROR(MATCH($A1168,'Stock Exchange'!$A$5:$A$2450,0),"")</f>
        <v/>
      </c>
      <c r="W1168" s="17" t="str">
        <f aca="false">IFERROR(MATCH($A1168,Primary!$A$5:$A$2450,0),"")</f>
        <v/>
      </c>
    </row>
    <row r="1169" customFormat="false" ht="15" hidden="false" customHeight="false" outlineLevel="0" collapsed="false">
      <c r="A1169" s="16" t="n">
        <f aca="false">Total!A1169</f>
        <v>38586</v>
      </c>
      <c r="B1169" s="17" t="n">
        <f aca="false">YEAR(A1169)</f>
        <v>2005</v>
      </c>
      <c r="C1169" s="17" t="n">
        <f aca="false">MONTH(A1169)</f>
        <v>8</v>
      </c>
      <c r="D1169" s="6" t="str">
        <f aca="false">IF(MONTH(A1169)&gt;=4,"FY "&amp;YEAR(A1169)&amp;"-"&amp;RIGHT(YEAR(A1169)+1,2),"FY "&amp;(YEAR(A1169)-1)&amp;"-"&amp;RIGHT(YEAR(A1169),2))</f>
        <v>FY 2005-06</v>
      </c>
      <c r="E1169" s="6" t="str">
        <f aca="false">IF(AND(V1169&lt;&gt;"",W1169&lt;&gt;""),"Yes","No")</f>
        <v>No</v>
      </c>
      <c r="F1169" s="18" t="n">
        <f aca="false">Total!F1169</f>
        <v>959.2</v>
      </c>
      <c r="G1169" s="18" t="n">
        <f aca="false">Total!G1169</f>
        <v>1036.3</v>
      </c>
      <c r="H1169" s="18" t="n">
        <f aca="false">Total!H1169</f>
        <v>-77.1</v>
      </c>
      <c r="I1169" s="18" t="n">
        <f aca="false">Total!I1169</f>
        <v>-17.7</v>
      </c>
      <c r="J1169" s="18" t="str">
        <f aca="false">IF($V1169="","",INDEX('Stock Exchange'!F$5:F$2450,$V1169))</f>
        <v/>
      </c>
      <c r="K1169" s="18" t="str">
        <f aca="false">IF($V1169="","",INDEX('Stock Exchange'!G$5:G$2450,$V1169))</f>
        <v/>
      </c>
      <c r="L1169" s="18" t="str">
        <f aca="false">IF($V1169="","",INDEX('Stock Exchange'!H$5:H$2450,$V1169))</f>
        <v/>
      </c>
      <c r="M1169" s="18" t="str">
        <f aca="false">IF($V1169="","",INDEX('Stock Exchange'!I$5:I$2450,$V1169))</f>
        <v/>
      </c>
      <c r="N1169" s="18" t="str">
        <f aca="false">IF($W1169="","",INDEX(Primary!F$5:F$2450,$W1169))</f>
        <v/>
      </c>
      <c r="O1169" s="18" t="str">
        <f aca="false">IF($W1169="","",INDEX(Primary!G$5:G$2450,$W1169))</f>
        <v/>
      </c>
      <c r="P1169" s="18" t="str">
        <f aca="false">IF($W1169="","",INDEX(Primary!H$5:H$2450,$W1169))</f>
        <v/>
      </c>
      <c r="Q1169" s="18" t="str">
        <f aca="false">IF($W1169="","",INDEX(Primary!I$5:I$2450,$W1169))</f>
        <v/>
      </c>
      <c r="R1169" s="19" t="str">
        <f aca="false">IF($E1169="Yes",L1169+P1169,"")</f>
        <v/>
      </c>
      <c r="S1169" s="19" t="str">
        <f aca="false">IF($E1169="Yes",H1169-R1169,"")</f>
        <v/>
      </c>
      <c r="T1169" s="6" t="str">
        <f aca="false">IF($E1169="Yes",IF(ROUND(ABS(S1169),2)&lt;=$T$2,"OK","CHECK"),"n/a")</f>
        <v>n/a</v>
      </c>
      <c r="U1169" s="20" t="n">
        <f aca="false">Total!J1169</f>
        <v>43.58</v>
      </c>
      <c r="V1169" s="17" t="str">
        <f aca="false">IFERROR(MATCH($A1169,'Stock Exchange'!$A$5:$A$2450,0),"")</f>
        <v/>
      </c>
      <c r="W1169" s="17" t="str">
        <f aca="false">IFERROR(MATCH($A1169,Primary!$A$5:$A$2450,0),"")</f>
        <v/>
      </c>
    </row>
    <row r="1170" customFormat="false" ht="15" hidden="false" customHeight="false" outlineLevel="0" collapsed="false">
      <c r="A1170" s="16" t="n">
        <f aca="false">Total!A1170</f>
        <v>38587</v>
      </c>
      <c r="B1170" s="17" t="n">
        <f aca="false">YEAR(A1170)</f>
        <v>2005</v>
      </c>
      <c r="C1170" s="17" t="n">
        <f aca="false">MONTH(A1170)</f>
        <v>8</v>
      </c>
      <c r="D1170" s="6" t="str">
        <f aca="false">IF(MONTH(A1170)&gt;=4,"FY "&amp;YEAR(A1170)&amp;"-"&amp;RIGHT(YEAR(A1170)+1,2),"FY "&amp;(YEAR(A1170)-1)&amp;"-"&amp;RIGHT(YEAR(A1170),2))</f>
        <v>FY 2005-06</v>
      </c>
      <c r="E1170" s="6" t="str">
        <f aca="false">IF(AND(V1170&lt;&gt;"",W1170&lt;&gt;""),"Yes","No")</f>
        <v>No</v>
      </c>
      <c r="F1170" s="18" t="n">
        <f aca="false">Total!F1170</f>
        <v>751.5</v>
      </c>
      <c r="G1170" s="18" t="n">
        <f aca="false">Total!G1170</f>
        <v>742.1</v>
      </c>
      <c r="H1170" s="18" t="n">
        <f aca="false">Total!H1170</f>
        <v>9.4</v>
      </c>
      <c r="I1170" s="18" t="n">
        <f aca="false">Total!I1170</f>
        <v>2.1</v>
      </c>
      <c r="J1170" s="18" t="str">
        <f aca="false">IF($V1170="","",INDEX('Stock Exchange'!F$5:F$2450,$V1170))</f>
        <v/>
      </c>
      <c r="K1170" s="18" t="str">
        <f aca="false">IF($V1170="","",INDEX('Stock Exchange'!G$5:G$2450,$V1170))</f>
        <v/>
      </c>
      <c r="L1170" s="18" t="str">
        <f aca="false">IF($V1170="","",INDEX('Stock Exchange'!H$5:H$2450,$V1170))</f>
        <v/>
      </c>
      <c r="M1170" s="18" t="str">
        <f aca="false">IF($V1170="","",INDEX('Stock Exchange'!I$5:I$2450,$V1170))</f>
        <v/>
      </c>
      <c r="N1170" s="18" t="str">
        <f aca="false">IF($W1170="","",INDEX(Primary!F$5:F$2450,$W1170))</f>
        <v/>
      </c>
      <c r="O1170" s="18" t="str">
        <f aca="false">IF($W1170="","",INDEX(Primary!G$5:G$2450,$W1170))</f>
        <v/>
      </c>
      <c r="P1170" s="18" t="str">
        <f aca="false">IF($W1170="","",INDEX(Primary!H$5:H$2450,$W1170))</f>
        <v/>
      </c>
      <c r="Q1170" s="18" t="str">
        <f aca="false">IF($W1170="","",INDEX(Primary!I$5:I$2450,$W1170))</f>
        <v/>
      </c>
      <c r="R1170" s="19" t="str">
        <f aca="false">IF($E1170="Yes",L1170+P1170,"")</f>
        <v/>
      </c>
      <c r="S1170" s="19" t="str">
        <f aca="false">IF($E1170="Yes",H1170-R1170,"")</f>
        <v/>
      </c>
      <c r="T1170" s="6" t="str">
        <f aca="false">IF($E1170="Yes",IF(ROUND(ABS(S1170),2)&lt;=$T$2,"OK","CHECK"),"n/a")</f>
        <v>n/a</v>
      </c>
      <c r="U1170" s="20" t="n">
        <f aca="false">Total!J1170</f>
        <v>43.59</v>
      </c>
      <c r="V1170" s="17" t="str">
        <f aca="false">IFERROR(MATCH($A1170,'Stock Exchange'!$A$5:$A$2450,0),"")</f>
        <v/>
      </c>
      <c r="W1170" s="17" t="str">
        <f aca="false">IFERROR(MATCH($A1170,Primary!$A$5:$A$2450,0),"")</f>
        <v/>
      </c>
    </row>
    <row r="1171" customFormat="false" ht="15" hidden="false" customHeight="false" outlineLevel="0" collapsed="false">
      <c r="A1171" s="16" t="n">
        <f aca="false">Total!A1171</f>
        <v>38588</v>
      </c>
      <c r="B1171" s="17" t="n">
        <f aca="false">YEAR(A1171)</f>
        <v>2005</v>
      </c>
      <c r="C1171" s="17" t="n">
        <f aca="false">MONTH(A1171)</f>
        <v>8</v>
      </c>
      <c r="D1171" s="6" t="str">
        <f aca="false">IF(MONTH(A1171)&gt;=4,"FY "&amp;YEAR(A1171)&amp;"-"&amp;RIGHT(YEAR(A1171)+1,2),"FY "&amp;(YEAR(A1171)-1)&amp;"-"&amp;RIGHT(YEAR(A1171),2))</f>
        <v>FY 2005-06</v>
      </c>
      <c r="E1171" s="6" t="str">
        <f aca="false">IF(AND(V1171&lt;&gt;"",W1171&lt;&gt;""),"Yes","No")</f>
        <v>No</v>
      </c>
      <c r="F1171" s="18" t="n">
        <f aca="false">Total!F1171</f>
        <v>841.1</v>
      </c>
      <c r="G1171" s="18" t="n">
        <f aca="false">Total!G1171</f>
        <v>780.5</v>
      </c>
      <c r="H1171" s="18" t="n">
        <f aca="false">Total!H1171</f>
        <v>60.6</v>
      </c>
      <c r="I1171" s="18" t="n">
        <f aca="false">Total!I1171</f>
        <v>13.9</v>
      </c>
      <c r="J1171" s="18" t="str">
        <f aca="false">IF($V1171="","",INDEX('Stock Exchange'!F$5:F$2450,$V1171))</f>
        <v/>
      </c>
      <c r="K1171" s="18" t="str">
        <f aca="false">IF($V1171="","",INDEX('Stock Exchange'!G$5:G$2450,$V1171))</f>
        <v/>
      </c>
      <c r="L1171" s="18" t="str">
        <f aca="false">IF($V1171="","",INDEX('Stock Exchange'!H$5:H$2450,$V1171))</f>
        <v/>
      </c>
      <c r="M1171" s="18" t="str">
        <f aca="false">IF($V1171="","",INDEX('Stock Exchange'!I$5:I$2450,$V1171))</f>
        <v/>
      </c>
      <c r="N1171" s="18" t="str">
        <f aca="false">IF($W1171="","",INDEX(Primary!F$5:F$2450,$W1171))</f>
        <v/>
      </c>
      <c r="O1171" s="18" t="str">
        <f aca="false">IF($W1171="","",INDEX(Primary!G$5:G$2450,$W1171))</f>
        <v/>
      </c>
      <c r="P1171" s="18" t="str">
        <f aca="false">IF($W1171="","",INDEX(Primary!H$5:H$2450,$W1171))</f>
        <v/>
      </c>
      <c r="Q1171" s="18" t="str">
        <f aca="false">IF($W1171="","",INDEX(Primary!I$5:I$2450,$W1171))</f>
        <v/>
      </c>
      <c r="R1171" s="19" t="str">
        <f aca="false">IF($E1171="Yes",L1171+P1171,"")</f>
        <v/>
      </c>
      <c r="S1171" s="19" t="str">
        <f aca="false">IF($E1171="Yes",H1171-R1171,"")</f>
        <v/>
      </c>
      <c r="T1171" s="6" t="str">
        <f aca="false">IF($E1171="Yes",IF(ROUND(ABS(S1171),2)&lt;=$T$2,"OK","CHECK"),"n/a")</f>
        <v>n/a</v>
      </c>
      <c r="U1171" s="20" t="n">
        <f aca="false">Total!J1171</f>
        <v>43.67</v>
      </c>
      <c r="V1171" s="17" t="str">
        <f aca="false">IFERROR(MATCH($A1171,'Stock Exchange'!$A$5:$A$2450,0),"")</f>
        <v/>
      </c>
      <c r="W1171" s="17" t="str">
        <f aca="false">IFERROR(MATCH($A1171,Primary!$A$5:$A$2450,0),"")</f>
        <v/>
      </c>
    </row>
    <row r="1172" customFormat="false" ht="15" hidden="false" customHeight="false" outlineLevel="0" collapsed="false">
      <c r="A1172" s="16" t="n">
        <f aca="false">Total!A1172</f>
        <v>38589</v>
      </c>
      <c r="B1172" s="17" t="n">
        <f aca="false">YEAR(A1172)</f>
        <v>2005</v>
      </c>
      <c r="C1172" s="17" t="n">
        <f aca="false">MONTH(A1172)</f>
        <v>8</v>
      </c>
      <c r="D1172" s="6" t="str">
        <f aca="false">IF(MONTH(A1172)&gt;=4,"FY "&amp;YEAR(A1172)&amp;"-"&amp;RIGHT(YEAR(A1172)+1,2),"FY "&amp;(YEAR(A1172)-1)&amp;"-"&amp;RIGHT(YEAR(A1172),2))</f>
        <v>FY 2005-06</v>
      </c>
      <c r="E1172" s="6" t="str">
        <f aca="false">IF(AND(V1172&lt;&gt;"",W1172&lt;&gt;""),"Yes","No")</f>
        <v>No</v>
      </c>
      <c r="F1172" s="18" t="n">
        <f aca="false">Total!F1172</f>
        <v>875.4</v>
      </c>
      <c r="G1172" s="18" t="n">
        <f aca="false">Total!G1172</f>
        <v>985.9</v>
      </c>
      <c r="H1172" s="18" t="n">
        <f aca="false">Total!H1172</f>
        <v>-110.5</v>
      </c>
      <c r="I1172" s="18" t="n">
        <f aca="false">Total!I1172</f>
        <v>-25.3</v>
      </c>
      <c r="J1172" s="18" t="str">
        <f aca="false">IF($V1172="","",INDEX('Stock Exchange'!F$5:F$2450,$V1172))</f>
        <v/>
      </c>
      <c r="K1172" s="18" t="str">
        <f aca="false">IF($V1172="","",INDEX('Stock Exchange'!G$5:G$2450,$V1172))</f>
        <v/>
      </c>
      <c r="L1172" s="18" t="str">
        <f aca="false">IF($V1172="","",INDEX('Stock Exchange'!H$5:H$2450,$V1172))</f>
        <v/>
      </c>
      <c r="M1172" s="18" t="str">
        <f aca="false">IF($V1172="","",INDEX('Stock Exchange'!I$5:I$2450,$V1172))</f>
        <v/>
      </c>
      <c r="N1172" s="18" t="str">
        <f aca="false">IF($W1172="","",INDEX(Primary!F$5:F$2450,$W1172))</f>
        <v/>
      </c>
      <c r="O1172" s="18" t="str">
        <f aca="false">IF($W1172="","",INDEX(Primary!G$5:G$2450,$W1172))</f>
        <v/>
      </c>
      <c r="P1172" s="18" t="str">
        <f aca="false">IF($W1172="","",INDEX(Primary!H$5:H$2450,$W1172))</f>
        <v/>
      </c>
      <c r="Q1172" s="18" t="str">
        <f aca="false">IF($W1172="","",INDEX(Primary!I$5:I$2450,$W1172))</f>
        <v/>
      </c>
      <c r="R1172" s="19" t="str">
        <f aca="false">IF($E1172="Yes",L1172+P1172,"")</f>
        <v/>
      </c>
      <c r="S1172" s="19" t="str">
        <f aca="false">IF($E1172="Yes",H1172-R1172,"")</f>
        <v/>
      </c>
      <c r="T1172" s="6" t="str">
        <f aca="false">IF($E1172="Yes",IF(ROUND(ABS(S1172),2)&lt;=$T$2,"OK","CHECK"),"n/a")</f>
        <v>n/a</v>
      </c>
      <c r="U1172" s="20" t="n">
        <f aca="false">Total!J1172</f>
        <v>43.72</v>
      </c>
      <c r="V1172" s="17" t="str">
        <f aca="false">IFERROR(MATCH($A1172,'Stock Exchange'!$A$5:$A$2450,0),"")</f>
        <v/>
      </c>
      <c r="W1172" s="17" t="str">
        <f aca="false">IFERROR(MATCH($A1172,Primary!$A$5:$A$2450,0),"")</f>
        <v/>
      </c>
    </row>
    <row r="1173" customFormat="false" ht="15" hidden="false" customHeight="false" outlineLevel="0" collapsed="false">
      <c r="A1173" s="16" t="n">
        <f aca="false">Total!A1173</f>
        <v>38590</v>
      </c>
      <c r="B1173" s="17" t="n">
        <f aca="false">YEAR(A1173)</f>
        <v>2005</v>
      </c>
      <c r="C1173" s="17" t="n">
        <f aca="false">MONTH(A1173)</f>
        <v>8</v>
      </c>
      <c r="D1173" s="6" t="str">
        <f aca="false">IF(MONTH(A1173)&gt;=4,"FY "&amp;YEAR(A1173)&amp;"-"&amp;RIGHT(YEAR(A1173)+1,2),"FY "&amp;(YEAR(A1173)-1)&amp;"-"&amp;RIGHT(YEAR(A1173),2))</f>
        <v>FY 2005-06</v>
      </c>
      <c r="E1173" s="6" t="str">
        <f aca="false">IF(AND(V1173&lt;&gt;"",W1173&lt;&gt;""),"Yes","No")</f>
        <v>No</v>
      </c>
      <c r="F1173" s="18" t="n">
        <f aca="false">Total!F1173</f>
        <v>1195.4</v>
      </c>
      <c r="G1173" s="18" t="n">
        <f aca="false">Total!G1173</f>
        <v>888.6</v>
      </c>
      <c r="H1173" s="18" t="n">
        <f aca="false">Total!H1173</f>
        <v>306.8</v>
      </c>
      <c r="I1173" s="18" t="n">
        <f aca="false">Total!I1173</f>
        <v>70.1</v>
      </c>
      <c r="J1173" s="18" t="str">
        <f aca="false">IF($V1173="","",INDEX('Stock Exchange'!F$5:F$2450,$V1173))</f>
        <v/>
      </c>
      <c r="K1173" s="18" t="str">
        <f aca="false">IF($V1173="","",INDEX('Stock Exchange'!G$5:G$2450,$V1173))</f>
        <v/>
      </c>
      <c r="L1173" s="18" t="str">
        <f aca="false">IF($V1173="","",INDEX('Stock Exchange'!H$5:H$2450,$V1173))</f>
        <v/>
      </c>
      <c r="M1173" s="18" t="str">
        <f aca="false">IF($V1173="","",INDEX('Stock Exchange'!I$5:I$2450,$V1173))</f>
        <v/>
      </c>
      <c r="N1173" s="18" t="str">
        <f aca="false">IF($W1173="","",INDEX(Primary!F$5:F$2450,$W1173))</f>
        <v/>
      </c>
      <c r="O1173" s="18" t="str">
        <f aca="false">IF($W1173="","",INDEX(Primary!G$5:G$2450,$W1173))</f>
        <v/>
      </c>
      <c r="P1173" s="18" t="str">
        <f aca="false">IF($W1173="","",INDEX(Primary!H$5:H$2450,$W1173))</f>
        <v/>
      </c>
      <c r="Q1173" s="18" t="str">
        <f aca="false">IF($W1173="","",INDEX(Primary!I$5:I$2450,$W1173))</f>
        <v/>
      </c>
      <c r="R1173" s="19" t="str">
        <f aca="false">IF($E1173="Yes",L1173+P1173,"")</f>
        <v/>
      </c>
      <c r="S1173" s="19" t="str">
        <f aca="false">IF($E1173="Yes",H1173-R1173,"")</f>
        <v/>
      </c>
      <c r="T1173" s="6" t="str">
        <f aca="false">IF($E1173="Yes",IF(ROUND(ABS(S1173),2)&lt;=$T$2,"OK","CHECK"),"n/a")</f>
        <v>n/a</v>
      </c>
      <c r="U1173" s="20" t="n">
        <f aca="false">Total!J1173</f>
        <v>43.76</v>
      </c>
      <c r="V1173" s="17" t="str">
        <f aca="false">IFERROR(MATCH($A1173,'Stock Exchange'!$A$5:$A$2450,0),"")</f>
        <v/>
      </c>
      <c r="W1173" s="17" t="str">
        <f aca="false">IFERROR(MATCH($A1173,Primary!$A$5:$A$2450,0),"")</f>
        <v/>
      </c>
    </row>
    <row r="1174" customFormat="false" ht="15" hidden="false" customHeight="false" outlineLevel="0" collapsed="false">
      <c r="A1174" s="16" t="n">
        <f aca="false">Total!A1174</f>
        <v>38593</v>
      </c>
      <c r="B1174" s="17" t="n">
        <f aca="false">YEAR(A1174)</f>
        <v>2005</v>
      </c>
      <c r="C1174" s="17" t="n">
        <f aca="false">MONTH(A1174)</f>
        <v>8</v>
      </c>
      <c r="D1174" s="6" t="str">
        <f aca="false">IF(MONTH(A1174)&gt;=4,"FY "&amp;YEAR(A1174)&amp;"-"&amp;RIGHT(YEAR(A1174)+1,2),"FY "&amp;(YEAR(A1174)-1)&amp;"-"&amp;RIGHT(YEAR(A1174),2))</f>
        <v>FY 2005-06</v>
      </c>
      <c r="E1174" s="6" t="str">
        <f aca="false">IF(AND(V1174&lt;&gt;"",W1174&lt;&gt;""),"Yes","No")</f>
        <v>No</v>
      </c>
      <c r="F1174" s="18" t="n">
        <f aca="false">Total!F1174</f>
        <v>977.8</v>
      </c>
      <c r="G1174" s="18" t="n">
        <f aca="false">Total!G1174</f>
        <v>860.8</v>
      </c>
      <c r="H1174" s="18" t="n">
        <f aca="false">Total!H1174</f>
        <v>117</v>
      </c>
      <c r="I1174" s="18" t="n">
        <f aca="false">Total!I1174</f>
        <v>26.8</v>
      </c>
      <c r="J1174" s="18" t="str">
        <f aca="false">IF($V1174="","",INDEX('Stock Exchange'!F$5:F$2450,$V1174))</f>
        <v/>
      </c>
      <c r="K1174" s="18" t="str">
        <f aca="false">IF($V1174="","",INDEX('Stock Exchange'!G$5:G$2450,$V1174))</f>
        <v/>
      </c>
      <c r="L1174" s="18" t="str">
        <f aca="false">IF($V1174="","",INDEX('Stock Exchange'!H$5:H$2450,$V1174))</f>
        <v/>
      </c>
      <c r="M1174" s="18" t="str">
        <f aca="false">IF($V1174="","",INDEX('Stock Exchange'!I$5:I$2450,$V1174))</f>
        <v/>
      </c>
      <c r="N1174" s="18" t="str">
        <f aca="false">IF($W1174="","",INDEX(Primary!F$5:F$2450,$W1174))</f>
        <v/>
      </c>
      <c r="O1174" s="18" t="str">
        <f aca="false">IF($W1174="","",INDEX(Primary!G$5:G$2450,$W1174))</f>
        <v/>
      </c>
      <c r="P1174" s="18" t="str">
        <f aca="false">IF($W1174="","",INDEX(Primary!H$5:H$2450,$W1174))</f>
        <v/>
      </c>
      <c r="Q1174" s="18" t="str">
        <f aca="false">IF($W1174="","",INDEX(Primary!I$5:I$2450,$W1174))</f>
        <v/>
      </c>
      <c r="R1174" s="19" t="str">
        <f aca="false">IF($E1174="Yes",L1174+P1174,"")</f>
        <v/>
      </c>
      <c r="S1174" s="19" t="str">
        <f aca="false">IF($E1174="Yes",H1174-R1174,"")</f>
        <v/>
      </c>
      <c r="T1174" s="6" t="str">
        <f aca="false">IF($E1174="Yes",IF(ROUND(ABS(S1174),2)&lt;=$T$2,"OK","CHECK"),"n/a")</f>
        <v>n/a</v>
      </c>
      <c r="U1174" s="20" t="n">
        <f aca="false">Total!J1174</f>
        <v>43.73</v>
      </c>
      <c r="V1174" s="17" t="str">
        <f aca="false">IFERROR(MATCH($A1174,'Stock Exchange'!$A$5:$A$2450,0),"")</f>
        <v/>
      </c>
      <c r="W1174" s="17" t="str">
        <f aca="false">IFERROR(MATCH($A1174,Primary!$A$5:$A$2450,0),"")</f>
        <v/>
      </c>
    </row>
    <row r="1175" customFormat="false" ht="15" hidden="false" customHeight="false" outlineLevel="0" collapsed="false">
      <c r="A1175" s="16" t="n">
        <f aca="false">Total!A1175</f>
        <v>38594</v>
      </c>
      <c r="B1175" s="17" t="n">
        <f aca="false">YEAR(A1175)</f>
        <v>2005</v>
      </c>
      <c r="C1175" s="17" t="n">
        <f aca="false">MONTH(A1175)</f>
        <v>8</v>
      </c>
      <c r="D1175" s="6" t="str">
        <f aca="false">IF(MONTH(A1175)&gt;=4,"FY "&amp;YEAR(A1175)&amp;"-"&amp;RIGHT(YEAR(A1175)+1,2),"FY "&amp;(YEAR(A1175)-1)&amp;"-"&amp;RIGHT(YEAR(A1175),2))</f>
        <v>FY 2005-06</v>
      </c>
      <c r="E1175" s="6" t="str">
        <f aca="false">IF(AND(V1175&lt;&gt;"",W1175&lt;&gt;""),"Yes","No")</f>
        <v>No</v>
      </c>
      <c r="F1175" s="18" t="n">
        <f aca="false">Total!F1175</f>
        <v>619.7</v>
      </c>
      <c r="G1175" s="18" t="n">
        <f aca="false">Total!G1175</f>
        <v>610.5</v>
      </c>
      <c r="H1175" s="18" t="n">
        <f aca="false">Total!H1175</f>
        <v>9.2</v>
      </c>
      <c r="I1175" s="18" t="n">
        <f aca="false">Total!I1175</f>
        <v>2.1</v>
      </c>
      <c r="J1175" s="18" t="str">
        <f aca="false">IF($V1175="","",INDEX('Stock Exchange'!F$5:F$2450,$V1175))</f>
        <v/>
      </c>
      <c r="K1175" s="18" t="str">
        <f aca="false">IF($V1175="","",INDEX('Stock Exchange'!G$5:G$2450,$V1175))</f>
        <v/>
      </c>
      <c r="L1175" s="18" t="str">
        <f aca="false">IF($V1175="","",INDEX('Stock Exchange'!H$5:H$2450,$V1175))</f>
        <v/>
      </c>
      <c r="M1175" s="18" t="str">
        <f aca="false">IF($V1175="","",INDEX('Stock Exchange'!I$5:I$2450,$V1175))</f>
        <v/>
      </c>
      <c r="N1175" s="18" t="str">
        <f aca="false">IF($W1175="","",INDEX(Primary!F$5:F$2450,$W1175))</f>
        <v/>
      </c>
      <c r="O1175" s="18" t="str">
        <f aca="false">IF($W1175="","",INDEX(Primary!G$5:G$2450,$W1175))</f>
        <v/>
      </c>
      <c r="P1175" s="18" t="str">
        <f aca="false">IF($W1175="","",INDEX(Primary!H$5:H$2450,$W1175))</f>
        <v/>
      </c>
      <c r="Q1175" s="18" t="str">
        <f aca="false">IF($W1175="","",INDEX(Primary!I$5:I$2450,$W1175))</f>
        <v/>
      </c>
      <c r="R1175" s="19" t="str">
        <f aca="false">IF($E1175="Yes",L1175+P1175,"")</f>
        <v/>
      </c>
      <c r="S1175" s="19" t="str">
        <f aca="false">IF($E1175="Yes",H1175-R1175,"")</f>
        <v/>
      </c>
      <c r="T1175" s="6" t="str">
        <f aca="false">IF($E1175="Yes",IF(ROUND(ABS(S1175),2)&lt;=$T$2,"OK","CHECK"),"n/a")</f>
        <v>n/a</v>
      </c>
      <c r="U1175" s="20" t="n">
        <f aca="false">Total!J1175</f>
        <v>43.78</v>
      </c>
      <c r="V1175" s="17" t="str">
        <f aca="false">IFERROR(MATCH($A1175,'Stock Exchange'!$A$5:$A$2450,0),"")</f>
        <v/>
      </c>
      <c r="W1175" s="17" t="str">
        <f aca="false">IFERROR(MATCH($A1175,Primary!$A$5:$A$2450,0),"")</f>
        <v/>
      </c>
    </row>
    <row r="1176" customFormat="false" ht="15" hidden="false" customHeight="false" outlineLevel="0" collapsed="false">
      <c r="A1176" s="16" t="n">
        <f aca="false">Total!A1176</f>
        <v>38595</v>
      </c>
      <c r="B1176" s="17" t="n">
        <f aca="false">YEAR(A1176)</f>
        <v>2005</v>
      </c>
      <c r="C1176" s="17" t="n">
        <f aca="false">MONTH(A1176)</f>
        <v>8</v>
      </c>
      <c r="D1176" s="6" t="str">
        <f aca="false">IF(MONTH(A1176)&gt;=4,"FY "&amp;YEAR(A1176)&amp;"-"&amp;RIGHT(YEAR(A1176)+1,2),"FY "&amp;(YEAR(A1176)-1)&amp;"-"&amp;RIGHT(YEAR(A1176),2))</f>
        <v>FY 2005-06</v>
      </c>
      <c r="E1176" s="6" t="str">
        <f aca="false">IF(AND(V1176&lt;&gt;"",W1176&lt;&gt;""),"Yes","No")</f>
        <v>No</v>
      </c>
      <c r="F1176" s="18" t="n">
        <f aca="false">Total!F1176</f>
        <v>1009.3</v>
      </c>
      <c r="G1176" s="18" t="n">
        <f aca="false">Total!G1176</f>
        <v>751.2</v>
      </c>
      <c r="H1176" s="18" t="n">
        <f aca="false">Total!H1176</f>
        <v>258.1</v>
      </c>
      <c r="I1176" s="18" t="n">
        <f aca="false">Total!I1176</f>
        <v>58.6</v>
      </c>
      <c r="J1176" s="18" t="str">
        <f aca="false">IF($V1176="","",INDEX('Stock Exchange'!F$5:F$2450,$V1176))</f>
        <v/>
      </c>
      <c r="K1176" s="18" t="str">
        <f aca="false">IF($V1176="","",INDEX('Stock Exchange'!G$5:G$2450,$V1176))</f>
        <v/>
      </c>
      <c r="L1176" s="18" t="str">
        <f aca="false">IF($V1176="","",INDEX('Stock Exchange'!H$5:H$2450,$V1176))</f>
        <v/>
      </c>
      <c r="M1176" s="18" t="str">
        <f aca="false">IF($V1176="","",INDEX('Stock Exchange'!I$5:I$2450,$V1176))</f>
        <v/>
      </c>
      <c r="N1176" s="18" t="str">
        <f aca="false">IF($W1176="","",INDEX(Primary!F$5:F$2450,$W1176))</f>
        <v/>
      </c>
      <c r="O1176" s="18" t="str">
        <f aca="false">IF($W1176="","",INDEX(Primary!G$5:G$2450,$W1176))</f>
        <v/>
      </c>
      <c r="P1176" s="18" t="str">
        <f aca="false">IF($W1176="","",INDEX(Primary!H$5:H$2450,$W1176))</f>
        <v/>
      </c>
      <c r="Q1176" s="18" t="str">
        <f aca="false">IF($W1176="","",INDEX(Primary!I$5:I$2450,$W1176))</f>
        <v/>
      </c>
      <c r="R1176" s="19" t="str">
        <f aca="false">IF($E1176="Yes",L1176+P1176,"")</f>
        <v/>
      </c>
      <c r="S1176" s="19" t="str">
        <f aca="false">IF($E1176="Yes",H1176-R1176,"")</f>
        <v/>
      </c>
      <c r="T1176" s="6" t="str">
        <f aca="false">IF($E1176="Yes",IF(ROUND(ABS(S1176),2)&lt;=$T$2,"OK","CHECK"),"n/a")</f>
        <v>n/a</v>
      </c>
      <c r="U1176" s="20" t="n">
        <f aca="false">Total!J1176</f>
        <v>44.02</v>
      </c>
      <c r="V1176" s="17" t="str">
        <f aca="false">IFERROR(MATCH($A1176,'Stock Exchange'!$A$5:$A$2450,0),"")</f>
        <v/>
      </c>
      <c r="W1176" s="17" t="str">
        <f aca="false">IFERROR(MATCH($A1176,Primary!$A$5:$A$2450,0),"")</f>
        <v/>
      </c>
    </row>
    <row r="1177" customFormat="false" ht="15" hidden="false" customHeight="false" outlineLevel="0" collapsed="false">
      <c r="A1177" s="16" t="n">
        <f aca="false">Total!A1177</f>
        <v>38596</v>
      </c>
      <c r="B1177" s="17" t="n">
        <f aca="false">YEAR(A1177)</f>
        <v>2005</v>
      </c>
      <c r="C1177" s="17" t="n">
        <f aca="false">MONTH(A1177)</f>
        <v>9</v>
      </c>
      <c r="D1177" s="6" t="str">
        <f aca="false">IF(MONTH(A1177)&gt;=4,"FY "&amp;YEAR(A1177)&amp;"-"&amp;RIGHT(YEAR(A1177)+1,2),"FY "&amp;(YEAR(A1177)-1)&amp;"-"&amp;RIGHT(YEAR(A1177),2))</f>
        <v>FY 2005-06</v>
      </c>
      <c r="E1177" s="6" t="str">
        <f aca="false">IF(AND(V1177&lt;&gt;"",W1177&lt;&gt;""),"Yes","No")</f>
        <v>No</v>
      </c>
      <c r="F1177" s="18" t="n">
        <f aca="false">Total!F1177</f>
        <v>1313.1</v>
      </c>
      <c r="G1177" s="18" t="n">
        <f aca="false">Total!G1177</f>
        <v>941.7</v>
      </c>
      <c r="H1177" s="18" t="n">
        <f aca="false">Total!H1177</f>
        <v>371.4</v>
      </c>
      <c r="I1177" s="18" t="n">
        <f aca="false">Total!I1177</f>
        <v>84.3</v>
      </c>
      <c r="J1177" s="18" t="str">
        <f aca="false">IF($V1177="","",INDEX('Stock Exchange'!F$5:F$2450,$V1177))</f>
        <v/>
      </c>
      <c r="K1177" s="18" t="str">
        <f aca="false">IF($V1177="","",INDEX('Stock Exchange'!G$5:G$2450,$V1177))</f>
        <v/>
      </c>
      <c r="L1177" s="18" t="str">
        <f aca="false">IF($V1177="","",INDEX('Stock Exchange'!H$5:H$2450,$V1177))</f>
        <v/>
      </c>
      <c r="M1177" s="18" t="str">
        <f aca="false">IF($V1177="","",INDEX('Stock Exchange'!I$5:I$2450,$V1177))</f>
        <v/>
      </c>
      <c r="N1177" s="18" t="str">
        <f aca="false">IF($W1177="","",INDEX(Primary!F$5:F$2450,$W1177))</f>
        <v/>
      </c>
      <c r="O1177" s="18" t="str">
        <f aca="false">IF($W1177="","",INDEX(Primary!G$5:G$2450,$W1177))</f>
        <v/>
      </c>
      <c r="P1177" s="18" t="str">
        <f aca="false">IF($W1177="","",INDEX(Primary!H$5:H$2450,$W1177))</f>
        <v/>
      </c>
      <c r="Q1177" s="18" t="str">
        <f aca="false">IF($W1177="","",INDEX(Primary!I$5:I$2450,$W1177))</f>
        <v/>
      </c>
      <c r="R1177" s="19" t="str">
        <f aca="false">IF($E1177="Yes",L1177+P1177,"")</f>
        <v/>
      </c>
      <c r="S1177" s="19" t="str">
        <f aca="false">IF($E1177="Yes",H1177-R1177,"")</f>
        <v/>
      </c>
      <c r="T1177" s="6" t="str">
        <f aca="false">IF($E1177="Yes",IF(ROUND(ABS(S1177),2)&lt;=$T$2,"OK","CHECK"),"n/a")</f>
        <v>n/a</v>
      </c>
      <c r="U1177" s="20" t="n">
        <f aca="false">Total!J1177</f>
        <v>44.04</v>
      </c>
      <c r="V1177" s="17" t="str">
        <f aca="false">IFERROR(MATCH($A1177,'Stock Exchange'!$A$5:$A$2450,0),"")</f>
        <v/>
      </c>
      <c r="W1177" s="17" t="str">
        <f aca="false">IFERROR(MATCH($A1177,Primary!$A$5:$A$2450,0),"")</f>
        <v/>
      </c>
    </row>
    <row r="1178" customFormat="false" ht="15" hidden="false" customHeight="false" outlineLevel="0" collapsed="false">
      <c r="A1178" s="16" t="n">
        <f aca="false">Total!A1178</f>
        <v>38597</v>
      </c>
      <c r="B1178" s="17" t="n">
        <f aca="false">YEAR(A1178)</f>
        <v>2005</v>
      </c>
      <c r="C1178" s="17" t="n">
        <f aca="false">MONTH(A1178)</f>
        <v>9</v>
      </c>
      <c r="D1178" s="6" t="str">
        <f aca="false">IF(MONTH(A1178)&gt;=4,"FY "&amp;YEAR(A1178)&amp;"-"&amp;RIGHT(YEAR(A1178)+1,2),"FY "&amp;(YEAR(A1178)-1)&amp;"-"&amp;RIGHT(YEAR(A1178),2))</f>
        <v>FY 2005-06</v>
      </c>
      <c r="E1178" s="6" t="str">
        <f aca="false">IF(AND(V1178&lt;&gt;"",W1178&lt;&gt;""),"Yes","No")</f>
        <v>No</v>
      </c>
      <c r="F1178" s="18" t="n">
        <f aca="false">Total!F1178</f>
        <v>1157.8</v>
      </c>
      <c r="G1178" s="18" t="n">
        <f aca="false">Total!G1178</f>
        <v>844.7</v>
      </c>
      <c r="H1178" s="18" t="n">
        <f aca="false">Total!H1178</f>
        <v>313.1</v>
      </c>
      <c r="I1178" s="18" t="n">
        <f aca="false">Total!I1178</f>
        <v>71</v>
      </c>
      <c r="J1178" s="18" t="str">
        <f aca="false">IF($V1178="","",INDEX('Stock Exchange'!F$5:F$2450,$V1178))</f>
        <v/>
      </c>
      <c r="K1178" s="18" t="str">
        <f aca="false">IF($V1178="","",INDEX('Stock Exchange'!G$5:G$2450,$V1178))</f>
        <v/>
      </c>
      <c r="L1178" s="18" t="str">
        <f aca="false">IF($V1178="","",INDEX('Stock Exchange'!H$5:H$2450,$V1178))</f>
        <v/>
      </c>
      <c r="M1178" s="18" t="str">
        <f aca="false">IF($V1178="","",INDEX('Stock Exchange'!I$5:I$2450,$V1178))</f>
        <v/>
      </c>
      <c r="N1178" s="18" t="str">
        <f aca="false">IF($W1178="","",INDEX(Primary!F$5:F$2450,$W1178))</f>
        <v/>
      </c>
      <c r="O1178" s="18" t="str">
        <f aca="false">IF($W1178="","",INDEX(Primary!G$5:G$2450,$W1178))</f>
        <v/>
      </c>
      <c r="P1178" s="18" t="str">
        <f aca="false">IF($W1178="","",INDEX(Primary!H$5:H$2450,$W1178))</f>
        <v/>
      </c>
      <c r="Q1178" s="18" t="str">
        <f aca="false">IF($W1178="","",INDEX(Primary!I$5:I$2450,$W1178))</f>
        <v/>
      </c>
      <c r="R1178" s="19" t="str">
        <f aca="false">IF($E1178="Yes",L1178+P1178,"")</f>
        <v/>
      </c>
      <c r="S1178" s="19" t="str">
        <f aca="false">IF($E1178="Yes",H1178-R1178,"")</f>
        <v/>
      </c>
      <c r="T1178" s="6" t="str">
        <f aca="false">IF($E1178="Yes",IF(ROUND(ABS(S1178),2)&lt;=$T$2,"OK","CHECK"),"n/a")</f>
        <v>n/a</v>
      </c>
      <c r="U1178" s="20" t="n">
        <f aca="false">Total!J1178</f>
        <v>44.12</v>
      </c>
      <c r="V1178" s="17" t="str">
        <f aca="false">IFERROR(MATCH($A1178,'Stock Exchange'!$A$5:$A$2450,0),"")</f>
        <v/>
      </c>
      <c r="W1178" s="17" t="str">
        <f aca="false">IFERROR(MATCH($A1178,Primary!$A$5:$A$2450,0),"")</f>
        <v/>
      </c>
    </row>
    <row r="1179" customFormat="false" ht="15" hidden="false" customHeight="false" outlineLevel="0" collapsed="false">
      <c r="A1179" s="16" t="n">
        <f aca="false">Total!A1179</f>
        <v>38600</v>
      </c>
      <c r="B1179" s="17" t="n">
        <f aca="false">YEAR(A1179)</f>
        <v>2005</v>
      </c>
      <c r="C1179" s="17" t="n">
        <f aca="false">MONTH(A1179)</f>
        <v>9</v>
      </c>
      <c r="D1179" s="6" t="str">
        <f aca="false">IF(MONTH(A1179)&gt;=4,"FY "&amp;YEAR(A1179)&amp;"-"&amp;RIGHT(YEAR(A1179)+1,2),"FY "&amp;(YEAR(A1179)-1)&amp;"-"&amp;RIGHT(YEAR(A1179),2))</f>
        <v>FY 2005-06</v>
      </c>
      <c r="E1179" s="6" t="str">
        <f aca="false">IF(AND(V1179&lt;&gt;"",W1179&lt;&gt;""),"Yes","No")</f>
        <v>No</v>
      </c>
      <c r="F1179" s="18" t="n">
        <f aca="false">Total!F1179</f>
        <v>1260.7</v>
      </c>
      <c r="G1179" s="18" t="n">
        <f aca="false">Total!G1179</f>
        <v>1026.8</v>
      </c>
      <c r="H1179" s="18" t="n">
        <f aca="false">Total!H1179</f>
        <v>234</v>
      </c>
      <c r="I1179" s="18" t="n">
        <f aca="false">Total!I1179</f>
        <v>53.2</v>
      </c>
      <c r="J1179" s="18" t="str">
        <f aca="false">IF($V1179="","",INDEX('Stock Exchange'!F$5:F$2450,$V1179))</f>
        <v/>
      </c>
      <c r="K1179" s="18" t="str">
        <f aca="false">IF($V1179="","",INDEX('Stock Exchange'!G$5:G$2450,$V1179))</f>
        <v/>
      </c>
      <c r="L1179" s="18" t="str">
        <f aca="false">IF($V1179="","",INDEX('Stock Exchange'!H$5:H$2450,$V1179))</f>
        <v/>
      </c>
      <c r="M1179" s="18" t="str">
        <f aca="false">IF($V1179="","",INDEX('Stock Exchange'!I$5:I$2450,$V1179))</f>
        <v/>
      </c>
      <c r="N1179" s="18" t="str">
        <f aca="false">IF($W1179="","",INDEX(Primary!F$5:F$2450,$W1179))</f>
        <v/>
      </c>
      <c r="O1179" s="18" t="str">
        <f aca="false">IF($W1179="","",INDEX(Primary!G$5:G$2450,$W1179))</f>
        <v/>
      </c>
      <c r="P1179" s="18" t="str">
        <f aca="false">IF($W1179="","",INDEX(Primary!H$5:H$2450,$W1179))</f>
        <v/>
      </c>
      <c r="Q1179" s="18" t="str">
        <f aca="false">IF($W1179="","",INDEX(Primary!I$5:I$2450,$W1179))</f>
        <v/>
      </c>
      <c r="R1179" s="19" t="str">
        <f aca="false">IF($E1179="Yes",L1179+P1179,"")</f>
        <v/>
      </c>
      <c r="S1179" s="19" t="str">
        <f aca="false">IF($E1179="Yes",H1179-R1179,"")</f>
        <v/>
      </c>
      <c r="T1179" s="6" t="str">
        <f aca="false">IF($E1179="Yes",IF(ROUND(ABS(S1179),2)&lt;=$T$2,"OK","CHECK"),"n/a")</f>
        <v>n/a</v>
      </c>
      <c r="U1179" s="20" t="n">
        <f aca="false">Total!J1179</f>
        <v>43.95</v>
      </c>
      <c r="V1179" s="17" t="str">
        <f aca="false">IFERROR(MATCH($A1179,'Stock Exchange'!$A$5:$A$2450,0),"")</f>
        <v/>
      </c>
      <c r="W1179" s="17" t="str">
        <f aca="false">IFERROR(MATCH($A1179,Primary!$A$5:$A$2450,0),"")</f>
        <v/>
      </c>
    </row>
    <row r="1180" customFormat="false" ht="15" hidden="false" customHeight="false" outlineLevel="0" collapsed="false">
      <c r="A1180" s="16" t="n">
        <f aca="false">Total!A1180</f>
        <v>38601</v>
      </c>
      <c r="B1180" s="17" t="n">
        <f aca="false">YEAR(A1180)</f>
        <v>2005</v>
      </c>
      <c r="C1180" s="17" t="n">
        <f aca="false">MONTH(A1180)</f>
        <v>9</v>
      </c>
      <c r="D1180" s="6" t="str">
        <f aca="false">IF(MONTH(A1180)&gt;=4,"FY "&amp;YEAR(A1180)&amp;"-"&amp;RIGHT(YEAR(A1180)+1,2),"FY "&amp;(YEAR(A1180)-1)&amp;"-"&amp;RIGHT(YEAR(A1180),2))</f>
        <v>FY 2005-06</v>
      </c>
      <c r="E1180" s="6" t="str">
        <f aca="false">IF(AND(V1180&lt;&gt;"",W1180&lt;&gt;""),"Yes","No")</f>
        <v>No</v>
      </c>
      <c r="F1180" s="18" t="n">
        <f aca="false">Total!F1180</f>
        <v>877.1</v>
      </c>
      <c r="G1180" s="18" t="n">
        <f aca="false">Total!G1180</f>
        <v>629.2</v>
      </c>
      <c r="H1180" s="18" t="n">
        <f aca="false">Total!H1180</f>
        <v>247.9</v>
      </c>
      <c r="I1180" s="18" t="n">
        <f aca="false">Total!I1180</f>
        <v>56.7</v>
      </c>
      <c r="J1180" s="18" t="str">
        <f aca="false">IF($V1180="","",INDEX('Stock Exchange'!F$5:F$2450,$V1180))</f>
        <v/>
      </c>
      <c r="K1180" s="18" t="str">
        <f aca="false">IF($V1180="","",INDEX('Stock Exchange'!G$5:G$2450,$V1180))</f>
        <v/>
      </c>
      <c r="L1180" s="18" t="str">
        <f aca="false">IF($V1180="","",INDEX('Stock Exchange'!H$5:H$2450,$V1180))</f>
        <v/>
      </c>
      <c r="M1180" s="18" t="str">
        <f aca="false">IF($V1180="","",INDEX('Stock Exchange'!I$5:I$2450,$V1180))</f>
        <v/>
      </c>
      <c r="N1180" s="18" t="str">
        <f aca="false">IF($W1180="","",INDEX(Primary!F$5:F$2450,$W1180))</f>
        <v/>
      </c>
      <c r="O1180" s="18" t="str">
        <f aca="false">IF($W1180="","",INDEX(Primary!G$5:G$2450,$W1180))</f>
        <v/>
      </c>
      <c r="P1180" s="18" t="str">
        <f aca="false">IF($W1180="","",INDEX(Primary!H$5:H$2450,$W1180))</f>
        <v/>
      </c>
      <c r="Q1180" s="18" t="str">
        <f aca="false">IF($W1180="","",INDEX(Primary!I$5:I$2450,$W1180))</f>
        <v/>
      </c>
      <c r="R1180" s="19" t="str">
        <f aca="false">IF($E1180="Yes",L1180+P1180,"")</f>
        <v/>
      </c>
      <c r="S1180" s="19" t="str">
        <f aca="false">IF($E1180="Yes",H1180-R1180,"")</f>
        <v/>
      </c>
      <c r="T1180" s="6" t="str">
        <f aca="false">IF($E1180="Yes",IF(ROUND(ABS(S1180),2)&lt;=$T$2,"OK","CHECK"),"n/a")</f>
        <v>n/a</v>
      </c>
      <c r="U1180" s="20" t="n">
        <f aca="false">Total!J1180</f>
        <v>43.72</v>
      </c>
      <c r="V1180" s="17" t="str">
        <f aca="false">IFERROR(MATCH($A1180,'Stock Exchange'!$A$5:$A$2450,0),"")</f>
        <v/>
      </c>
      <c r="W1180" s="17" t="str">
        <f aca="false">IFERROR(MATCH($A1180,Primary!$A$5:$A$2450,0),"")</f>
        <v/>
      </c>
    </row>
    <row r="1181" customFormat="false" ht="15" hidden="false" customHeight="false" outlineLevel="0" collapsed="false">
      <c r="A1181" s="16" t="n">
        <f aca="false">Total!A1181</f>
        <v>38603</v>
      </c>
      <c r="B1181" s="17" t="n">
        <f aca="false">YEAR(A1181)</f>
        <v>2005</v>
      </c>
      <c r="C1181" s="17" t="n">
        <f aca="false">MONTH(A1181)</f>
        <v>9</v>
      </c>
      <c r="D1181" s="6" t="str">
        <f aca="false">IF(MONTH(A1181)&gt;=4,"FY "&amp;YEAR(A1181)&amp;"-"&amp;RIGHT(YEAR(A1181)+1,2),"FY "&amp;(YEAR(A1181)-1)&amp;"-"&amp;RIGHT(YEAR(A1181),2))</f>
        <v>FY 2005-06</v>
      </c>
      <c r="E1181" s="6" t="str">
        <f aca="false">IF(AND(V1181&lt;&gt;"",W1181&lt;&gt;""),"Yes","No")</f>
        <v>No</v>
      </c>
      <c r="F1181" s="18" t="n">
        <f aca="false">Total!F1181</f>
        <v>819.9</v>
      </c>
      <c r="G1181" s="18" t="n">
        <f aca="false">Total!G1181</f>
        <v>749.2</v>
      </c>
      <c r="H1181" s="18" t="n">
        <f aca="false">Total!H1181</f>
        <v>70.7</v>
      </c>
      <c r="I1181" s="18" t="n">
        <f aca="false">Total!I1181</f>
        <v>16.1</v>
      </c>
      <c r="J1181" s="18" t="str">
        <f aca="false">IF($V1181="","",INDEX('Stock Exchange'!F$5:F$2450,$V1181))</f>
        <v/>
      </c>
      <c r="K1181" s="18" t="str">
        <f aca="false">IF($V1181="","",INDEX('Stock Exchange'!G$5:G$2450,$V1181))</f>
        <v/>
      </c>
      <c r="L1181" s="18" t="str">
        <f aca="false">IF($V1181="","",INDEX('Stock Exchange'!H$5:H$2450,$V1181))</f>
        <v/>
      </c>
      <c r="M1181" s="18" t="str">
        <f aca="false">IF($V1181="","",INDEX('Stock Exchange'!I$5:I$2450,$V1181))</f>
        <v/>
      </c>
      <c r="N1181" s="18" t="str">
        <f aca="false">IF($W1181="","",INDEX(Primary!F$5:F$2450,$W1181))</f>
        <v/>
      </c>
      <c r="O1181" s="18" t="str">
        <f aca="false">IF($W1181="","",INDEX(Primary!G$5:G$2450,$W1181))</f>
        <v/>
      </c>
      <c r="P1181" s="18" t="str">
        <f aca="false">IF($W1181="","",INDEX(Primary!H$5:H$2450,$W1181))</f>
        <v/>
      </c>
      <c r="Q1181" s="18" t="str">
        <f aca="false">IF($W1181="","",INDEX(Primary!I$5:I$2450,$W1181))</f>
        <v/>
      </c>
      <c r="R1181" s="19" t="str">
        <f aca="false">IF($E1181="Yes",L1181+P1181,"")</f>
        <v/>
      </c>
      <c r="S1181" s="19" t="str">
        <f aca="false">IF($E1181="Yes",H1181-R1181,"")</f>
        <v/>
      </c>
      <c r="T1181" s="6" t="str">
        <f aca="false">IF($E1181="Yes",IF(ROUND(ABS(S1181),2)&lt;=$T$2,"OK","CHECK"),"n/a")</f>
        <v>n/a</v>
      </c>
      <c r="U1181" s="20" t="n">
        <f aca="false">Total!J1181</f>
        <v>43.86</v>
      </c>
      <c r="V1181" s="17" t="str">
        <f aca="false">IFERROR(MATCH($A1181,'Stock Exchange'!$A$5:$A$2450,0),"")</f>
        <v/>
      </c>
      <c r="W1181" s="17" t="str">
        <f aca="false">IFERROR(MATCH($A1181,Primary!$A$5:$A$2450,0),"")</f>
        <v/>
      </c>
    </row>
    <row r="1182" customFormat="false" ht="15" hidden="false" customHeight="false" outlineLevel="0" collapsed="false">
      <c r="A1182" s="16" t="n">
        <f aca="false">Total!A1182</f>
        <v>38604</v>
      </c>
      <c r="B1182" s="17" t="n">
        <f aca="false">YEAR(A1182)</f>
        <v>2005</v>
      </c>
      <c r="C1182" s="17" t="n">
        <f aca="false">MONTH(A1182)</f>
        <v>9</v>
      </c>
      <c r="D1182" s="6" t="str">
        <f aca="false">IF(MONTH(A1182)&gt;=4,"FY "&amp;YEAR(A1182)&amp;"-"&amp;RIGHT(YEAR(A1182)+1,2),"FY "&amp;(YEAR(A1182)-1)&amp;"-"&amp;RIGHT(YEAR(A1182),2))</f>
        <v>FY 2005-06</v>
      </c>
      <c r="E1182" s="6" t="str">
        <f aca="false">IF(AND(V1182&lt;&gt;"",W1182&lt;&gt;""),"Yes","No")</f>
        <v>No</v>
      </c>
      <c r="F1182" s="18" t="n">
        <f aca="false">Total!F1182</f>
        <v>1938</v>
      </c>
      <c r="G1182" s="18" t="n">
        <f aca="false">Total!G1182</f>
        <v>1394.8</v>
      </c>
      <c r="H1182" s="18" t="n">
        <f aca="false">Total!H1182</f>
        <v>543.3</v>
      </c>
      <c r="I1182" s="18" t="n">
        <f aca="false">Total!I1182</f>
        <v>123.9</v>
      </c>
      <c r="J1182" s="18" t="str">
        <f aca="false">IF($V1182="","",INDEX('Stock Exchange'!F$5:F$2450,$V1182))</f>
        <v/>
      </c>
      <c r="K1182" s="18" t="str">
        <f aca="false">IF($V1182="","",INDEX('Stock Exchange'!G$5:G$2450,$V1182))</f>
        <v/>
      </c>
      <c r="L1182" s="18" t="str">
        <f aca="false">IF($V1182="","",INDEX('Stock Exchange'!H$5:H$2450,$V1182))</f>
        <v/>
      </c>
      <c r="M1182" s="18" t="str">
        <f aca="false">IF($V1182="","",INDEX('Stock Exchange'!I$5:I$2450,$V1182))</f>
        <v/>
      </c>
      <c r="N1182" s="18" t="str">
        <f aca="false">IF($W1182="","",INDEX(Primary!F$5:F$2450,$W1182))</f>
        <v/>
      </c>
      <c r="O1182" s="18" t="str">
        <f aca="false">IF($W1182="","",INDEX(Primary!G$5:G$2450,$W1182))</f>
        <v/>
      </c>
      <c r="P1182" s="18" t="str">
        <f aca="false">IF($W1182="","",INDEX(Primary!H$5:H$2450,$W1182))</f>
        <v/>
      </c>
      <c r="Q1182" s="18" t="str">
        <f aca="false">IF($W1182="","",INDEX(Primary!I$5:I$2450,$W1182))</f>
        <v/>
      </c>
      <c r="R1182" s="19" t="str">
        <f aca="false">IF($E1182="Yes",L1182+P1182,"")</f>
        <v/>
      </c>
      <c r="S1182" s="19" t="str">
        <f aca="false">IF($E1182="Yes",H1182-R1182,"")</f>
        <v/>
      </c>
      <c r="T1182" s="6" t="str">
        <f aca="false">IF($E1182="Yes",IF(ROUND(ABS(S1182),2)&lt;=$T$2,"OK","CHECK"),"n/a")</f>
        <v>n/a</v>
      </c>
      <c r="U1182" s="20" t="n">
        <f aca="false">Total!J1182</f>
        <v>43.86</v>
      </c>
      <c r="V1182" s="17" t="str">
        <f aca="false">IFERROR(MATCH($A1182,'Stock Exchange'!$A$5:$A$2450,0),"")</f>
        <v/>
      </c>
      <c r="W1182" s="17" t="str">
        <f aca="false">IFERROR(MATCH($A1182,Primary!$A$5:$A$2450,0),"")</f>
        <v/>
      </c>
    </row>
    <row r="1183" customFormat="false" ht="15" hidden="false" customHeight="false" outlineLevel="0" collapsed="false">
      <c r="A1183" s="16" t="n">
        <f aca="false">Total!A1183</f>
        <v>38607</v>
      </c>
      <c r="B1183" s="17" t="n">
        <f aca="false">YEAR(A1183)</f>
        <v>2005</v>
      </c>
      <c r="C1183" s="17" t="n">
        <f aca="false">MONTH(A1183)</f>
        <v>9</v>
      </c>
      <c r="D1183" s="6" t="str">
        <f aca="false">IF(MONTH(A1183)&gt;=4,"FY "&amp;YEAR(A1183)&amp;"-"&amp;RIGHT(YEAR(A1183)+1,2),"FY "&amp;(YEAR(A1183)-1)&amp;"-"&amp;RIGHT(YEAR(A1183),2))</f>
        <v>FY 2005-06</v>
      </c>
      <c r="E1183" s="6" t="str">
        <f aca="false">IF(AND(V1183&lt;&gt;"",W1183&lt;&gt;""),"Yes","No")</f>
        <v>No</v>
      </c>
      <c r="F1183" s="18" t="n">
        <f aca="false">Total!F1183</f>
        <v>1042.7</v>
      </c>
      <c r="G1183" s="18" t="n">
        <f aca="false">Total!G1183</f>
        <v>1092.7</v>
      </c>
      <c r="H1183" s="18" t="n">
        <f aca="false">Total!H1183</f>
        <v>-50</v>
      </c>
      <c r="I1183" s="18" t="n">
        <f aca="false">Total!I1183</f>
        <v>-11.4</v>
      </c>
      <c r="J1183" s="18" t="str">
        <f aca="false">IF($V1183="","",INDEX('Stock Exchange'!F$5:F$2450,$V1183))</f>
        <v/>
      </c>
      <c r="K1183" s="18" t="str">
        <f aca="false">IF($V1183="","",INDEX('Stock Exchange'!G$5:G$2450,$V1183))</f>
        <v/>
      </c>
      <c r="L1183" s="18" t="str">
        <f aca="false">IF($V1183="","",INDEX('Stock Exchange'!H$5:H$2450,$V1183))</f>
        <v/>
      </c>
      <c r="M1183" s="18" t="str">
        <f aca="false">IF($V1183="","",INDEX('Stock Exchange'!I$5:I$2450,$V1183))</f>
        <v/>
      </c>
      <c r="N1183" s="18" t="str">
        <f aca="false">IF($W1183="","",INDEX(Primary!F$5:F$2450,$W1183))</f>
        <v/>
      </c>
      <c r="O1183" s="18" t="str">
        <f aca="false">IF($W1183="","",INDEX(Primary!G$5:G$2450,$W1183))</f>
        <v/>
      </c>
      <c r="P1183" s="18" t="str">
        <f aca="false">IF($W1183="","",INDEX(Primary!H$5:H$2450,$W1183))</f>
        <v/>
      </c>
      <c r="Q1183" s="18" t="str">
        <f aca="false">IF($W1183="","",INDEX(Primary!I$5:I$2450,$W1183))</f>
        <v/>
      </c>
      <c r="R1183" s="19" t="str">
        <f aca="false">IF($E1183="Yes",L1183+P1183,"")</f>
        <v/>
      </c>
      <c r="S1183" s="19" t="str">
        <f aca="false">IF($E1183="Yes",H1183-R1183,"")</f>
        <v/>
      </c>
      <c r="T1183" s="6" t="str">
        <f aca="false">IF($E1183="Yes",IF(ROUND(ABS(S1183),2)&lt;=$T$2,"OK","CHECK"),"n/a")</f>
        <v>n/a</v>
      </c>
      <c r="U1183" s="20" t="n">
        <f aca="false">Total!J1183</f>
        <v>43.81</v>
      </c>
      <c r="V1183" s="17" t="str">
        <f aca="false">IFERROR(MATCH($A1183,'Stock Exchange'!$A$5:$A$2450,0),"")</f>
        <v/>
      </c>
      <c r="W1183" s="17" t="str">
        <f aca="false">IFERROR(MATCH($A1183,Primary!$A$5:$A$2450,0),"")</f>
        <v/>
      </c>
    </row>
    <row r="1184" customFormat="false" ht="15" hidden="false" customHeight="false" outlineLevel="0" collapsed="false">
      <c r="A1184" s="16" t="n">
        <f aca="false">Total!A1184</f>
        <v>38608</v>
      </c>
      <c r="B1184" s="17" t="n">
        <f aca="false">YEAR(A1184)</f>
        <v>2005</v>
      </c>
      <c r="C1184" s="17" t="n">
        <f aca="false">MONTH(A1184)</f>
        <v>9</v>
      </c>
      <c r="D1184" s="6" t="str">
        <f aca="false">IF(MONTH(A1184)&gt;=4,"FY "&amp;YEAR(A1184)&amp;"-"&amp;RIGHT(YEAR(A1184)+1,2),"FY "&amp;(YEAR(A1184)-1)&amp;"-"&amp;RIGHT(YEAR(A1184),2))</f>
        <v>FY 2005-06</v>
      </c>
      <c r="E1184" s="6" t="str">
        <f aca="false">IF(AND(V1184&lt;&gt;"",W1184&lt;&gt;""),"Yes","No")</f>
        <v>No</v>
      </c>
      <c r="F1184" s="18" t="n">
        <f aca="false">Total!F1184</f>
        <v>892.5</v>
      </c>
      <c r="G1184" s="18" t="n">
        <f aca="false">Total!G1184</f>
        <v>725</v>
      </c>
      <c r="H1184" s="18" t="n">
        <f aca="false">Total!H1184</f>
        <v>167.6</v>
      </c>
      <c r="I1184" s="18" t="n">
        <f aca="false">Total!I1184</f>
        <v>38.2</v>
      </c>
      <c r="J1184" s="18" t="str">
        <f aca="false">IF($V1184="","",INDEX('Stock Exchange'!F$5:F$2450,$V1184))</f>
        <v/>
      </c>
      <c r="K1184" s="18" t="str">
        <f aca="false">IF($V1184="","",INDEX('Stock Exchange'!G$5:G$2450,$V1184))</f>
        <v/>
      </c>
      <c r="L1184" s="18" t="str">
        <f aca="false">IF($V1184="","",INDEX('Stock Exchange'!H$5:H$2450,$V1184))</f>
        <v/>
      </c>
      <c r="M1184" s="18" t="str">
        <f aca="false">IF($V1184="","",INDEX('Stock Exchange'!I$5:I$2450,$V1184))</f>
        <v/>
      </c>
      <c r="N1184" s="18" t="str">
        <f aca="false">IF($W1184="","",INDEX(Primary!F$5:F$2450,$W1184))</f>
        <v/>
      </c>
      <c r="O1184" s="18" t="str">
        <f aca="false">IF($W1184="","",INDEX(Primary!G$5:G$2450,$W1184))</f>
        <v/>
      </c>
      <c r="P1184" s="18" t="str">
        <f aca="false">IF($W1184="","",INDEX(Primary!H$5:H$2450,$W1184))</f>
        <v/>
      </c>
      <c r="Q1184" s="18" t="str">
        <f aca="false">IF($W1184="","",INDEX(Primary!I$5:I$2450,$W1184))</f>
        <v/>
      </c>
      <c r="R1184" s="19" t="str">
        <f aca="false">IF($E1184="Yes",L1184+P1184,"")</f>
        <v/>
      </c>
      <c r="S1184" s="19" t="str">
        <f aca="false">IF($E1184="Yes",H1184-R1184,"")</f>
        <v/>
      </c>
      <c r="T1184" s="6" t="str">
        <f aca="false">IF($E1184="Yes",IF(ROUND(ABS(S1184),2)&lt;=$T$2,"OK","CHECK"),"n/a")</f>
        <v>n/a</v>
      </c>
      <c r="U1184" s="20" t="n">
        <f aca="false">Total!J1184</f>
        <v>43.82</v>
      </c>
      <c r="V1184" s="17" t="str">
        <f aca="false">IFERROR(MATCH($A1184,'Stock Exchange'!$A$5:$A$2450,0),"")</f>
        <v/>
      </c>
      <c r="W1184" s="17" t="str">
        <f aca="false">IFERROR(MATCH($A1184,Primary!$A$5:$A$2450,0),"")</f>
        <v/>
      </c>
    </row>
    <row r="1185" customFormat="false" ht="15" hidden="false" customHeight="false" outlineLevel="0" collapsed="false">
      <c r="A1185" s="16" t="n">
        <f aca="false">Total!A1185</f>
        <v>38609</v>
      </c>
      <c r="B1185" s="17" t="n">
        <f aca="false">YEAR(A1185)</f>
        <v>2005</v>
      </c>
      <c r="C1185" s="17" t="n">
        <f aca="false">MONTH(A1185)</f>
        <v>9</v>
      </c>
      <c r="D1185" s="6" t="str">
        <f aca="false">IF(MONTH(A1185)&gt;=4,"FY "&amp;YEAR(A1185)&amp;"-"&amp;RIGHT(YEAR(A1185)+1,2),"FY "&amp;(YEAR(A1185)-1)&amp;"-"&amp;RIGHT(YEAR(A1185),2))</f>
        <v>FY 2005-06</v>
      </c>
      <c r="E1185" s="6" t="str">
        <f aca="false">IF(AND(V1185&lt;&gt;"",W1185&lt;&gt;""),"Yes","No")</f>
        <v>No</v>
      </c>
      <c r="F1185" s="18" t="n">
        <f aca="false">Total!F1185</f>
        <v>1325.2</v>
      </c>
      <c r="G1185" s="18" t="n">
        <f aca="false">Total!G1185</f>
        <v>907</v>
      </c>
      <c r="H1185" s="18" t="n">
        <f aca="false">Total!H1185</f>
        <v>418.2</v>
      </c>
      <c r="I1185" s="18" t="n">
        <f aca="false">Total!I1185</f>
        <v>95.3</v>
      </c>
      <c r="J1185" s="18" t="str">
        <f aca="false">IF($V1185="","",INDEX('Stock Exchange'!F$5:F$2450,$V1185))</f>
        <v/>
      </c>
      <c r="K1185" s="18" t="str">
        <f aca="false">IF($V1185="","",INDEX('Stock Exchange'!G$5:G$2450,$V1185))</f>
        <v/>
      </c>
      <c r="L1185" s="18" t="str">
        <f aca="false">IF($V1185="","",INDEX('Stock Exchange'!H$5:H$2450,$V1185))</f>
        <v/>
      </c>
      <c r="M1185" s="18" t="str">
        <f aca="false">IF($V1185="","",INDEX('Stock Exchange'!I$5:I$2450,$V1185))</f>
        <v/>
      </c>
      <c r="N1185" s="18" t="str">
        <f aca="false">IF($W1185="","",INDEX(Primary!F$5:F$2450,$W1185))</f>
        <v/>
      </c>
      <c r="O1185" s="18" t="str">
        <f aca="false">IF($W1185="","",INDEX(Primary!G$5:G$2450,$W1185))</f>
        <v/>
      </c>
      <c r="P1185" s="18" t="str">
        <f aca="false">IF($W1185="","",INDEX(Primary!H$5:H$2450,$W1185))</f>
        <v/>
      </c>
      <c r="Q1185" s="18" t="str">
        <f aca="false">IF($W1185="","",INDEX(Primary!I$5:I$2450,$W1185))</f>
        <v/>
      </c>
      <c r="R1185" s="19" t="str">
        <f aca="false">IF($E1185="Yes",L1185+P1185,"")</f>
        <v/>
      </c>
      <c r="S1185" s="19" t="str">
        <f aca="false">IF($E1185="Yes",H1185-R1185,"")</f>
        <v/>
      </c>
      <c r="T1185" s="6" t="str">
        <f aca="false">IF($E1185="Yes",IF(ROUND(ABS(S1185),2)&lt;=$T$2,"OK","CHECK"),"n/a")</f>
        <v>n/a</v>
      </c>
      <c r="U1185" s="20" t="n">
        <f aca="false">Total!J1185</f>
        <v>43.88</v>
      </c>
      <c r="V1185" s="17" t="str">
        <f aca="false">IFERROR(MATCH($A1185,'Stock Exchange'!$A$5:$A$2450,0),"")</f>
        <v/>
      </c>
      <c r="W1185" s="17" t="str">
        <f aca="false">IFERROR(MATCH($A1185,Primary!$A$5:$A$2450,0),"")</f>
        <v/>
      </c>
    </row>
    <row r="1186" customFormat="false" ht="15" hidden="false" customHeight="false" outlineLevel="0" collapsed="false">
      <c r="A1186" s="16" t="n">
        <f aca="false">Total!A1186</f>
        <v>38610</v>
      </c>
      <c r="B1186" s="17" t="n">
        <f aca="false">YEAR(A1186)</f>
        <v>2005</v>
      </c>
      <c r="C1186" s="17" t="n">
        <f aca="false">MONTH(A1186)</f>
        <v>9</v>
      </c>
      <c r="D1186" s="6" t="str">
        <f aca="false">IF(MONTH(A1186)&gt;=4,"FY "&amp;YEAR(A1186)&amp;"-"&amp;RIGHT(YEAR(A1186)+1,2),"FY "&amp;(YEAR(A1186)-1)&amp;"-"&amp;RIGHT(YEAR(A1186),2))</f>
        <v>FY 2005-06</v>
      </c>
      <c r="E1186" s="6" t="str">
        <f aca="false">IF(AND(V1186&lt;&gt;"",W1186&lt;&gt;""),"Yes","No")</f>
        <v>No</v>
      </c>
      <c r="F1186" s="18" t="n">
        <f aca="false">Total!F1186</f>
        <v>990.8</v>
      </c>
      <c r="G1186" s="18" t="n">
        <f aca="false">Total!G1186</f>
        <v>832.1</v>
      </c>
      <c r="H1186" s="18" t="n">
        <f aca="false">Total!H1186</f>
        <v>158.7</v>
      </c>
      <c r="I1186" s="18" t="n">
        <f aca="false">Total!I1186</f>
        <v>36.1</v>
      </c>
      <c r="J1186" s="18" t="str">
        <f aca="false">IF($V1186="","",INDEX('Stock Exchange'!F$5:F$2450,$V1186))</f>
        <v/>
      </c>
      <c r="K1186" s="18" t="str">
        <f aca="false">IF($V1186="","",INDEX('Stock Exchange'!G$5:G$2450,$V1186))</f>
        <v/>
      </c>
      <c r="L1186" s="18" t="str">
        <f aca="false">IF($V1186="","",INDEX('Stock Exchange'!H$5:H$2450,$V1186))</f>
        <v/>
      </c>
      <c r="M1186" s="18" t="str">
        <f aca="false">IF($V1186="","",INDEX('Stock Exchange'!I$5:I$2450,$V1186))</f>
        <v/>
      </c>
      <c r="N1186" s="18" t="str">
        <f aca="false">IF($W1186="","",INDEX(Primary!F$5:F$2450,$W1186))</f>
        <v/>
      </c>
      <c r="O1186" s="18" t="str">
        <f aca="false">IF($W1186="","",INDEX(Primary!G$5:G$2450,$W1186))</f>
        <v/>
      </c>
      <c r="P1186" s="18" t="str">
        <f aca="false">IF($W1186="","",INDEX(Primary!H$5:H$2450,$W1186))</f>
        <v/>
      </c>
      <c r="Q1186" s="18" t="str">
        <f aca="false">IF($W1186="","",INDEX(Primary!I$5:I$2450,$W1186))</f>
        <v/>
      </c>
      <c r="R1186" s="19" t="str">
        <f aca="false">IF($E1186="Yes",L1186+P1186,"")</f>
        <v/>
      </c>
      <c r="S1186" s="19" t="str">
        <f aca="false">IF($E1186="Yes",H1186-R1186,"")</f>
        <v/>
      </c>
      <c r="T1186" s="6" t="str">
        <f aca="false">IF($E1186="Yes",IF(ROUND(ABS(S1186),2)&lt;=$T$2,"OK","CHECK"),"n/a")</f>
        <v>n/a</v>
      </c>
      <c r="U1186" s="20" t="n">
        <f aca="false">Total!J1186</f>
        <v>43.92</v>
      </c>
      <c r="V1186" s="17" t="str">
        <f aca="false">IFERROR(MATCH($A1186,'Stock Exchange'!$A$5:$A$2450,0),"")</f>
        <v/>
      </c>
      <c r="W1186" s="17" t="str">
        <f aca="false">IFERROR(MATCH($A1186,Primary!$A$5:$A$2450,0),"")</f>
        <v/>
      </c>
    </row>
    <row r="1187" customFormat="false" ht="15" hidden="false" customHeight="false" outlineLevel="0" collapsed="false">
      <c r="A1187" s="16" t="n">
        <f aca="false">Total!A1187</f>
        <v>38611</v>
      </c>
      <c r="B1187" s="17" t="n">
        <f aca="false">YEAR(A1187)</f>
        <v>2005</v>
      </c>
      <c r="C1187" s="17" t="n">
        <f aca="false">MONTH(A1187)</f>
        <v>9</v>
      </c>
      <c r="D1187" s="6" t="str">
        <f aca="false">IF(MONTH(A1187)&gt;=4,"FY "&amp;YEAR(A1187)&amp;"-"&amp;RIGHT(YEAR(A1187)+1,2),"FY "&amp;(YEAR(A1187)-1)&amp;"-"&amp;RIGHT(YEAR(A1187),2))</f>
        <v>FY 2005-06</v>
      </c>
      <c r="E1187" s="6" t="str">
        <f aca="false">IF(AND(V1187&lt;&gt;"",W1187&lt;&gt;""),"Yes","No")</f>
        <v>No</v>
      </c>
      <c r="F1187" s="18" t="n">
        <f aca="false">Total!F1187</f>
        <v>1288.4</v>
      </c>
      <c r="G1187" s="18" t="n">
        <f aca="false">Total!G1187</f>
        <v>881.3</v>
      </c>
      <c r="H1187" s="18" t="n">
        <f aca="false">Total!H1187</f>
        <v>407.2</v>
      </c>
      <c r="I1187" s="18" t="n">
        <f aca="false">Total!I1187</f>
        <v>92.7</v>
      </c>
      <c r="J1187" s="18" t="str">
        <f aca="false">IF($V1187="","",INDEX('Stock Exchange'!F$5:F$2450,$V1187))</f>
        <v/>
      </c>
      <c r="K1187" s="18" t="str">
        <f aca="false">IF($V1187="","",INDEX('Stock Exchange'!G$5:G$2450,$V1187))</f>
        <v/>
      </c>
      <c r="L1187" s="18" t="str">
        <f aca="false">IF($V1187="","",INDEX('Stock Exchange'!H$5:H$2450,$V1187))</f>
        <v/>
      </c>
      <c r="M1187" s="18" t="str">
        <f aca="false">IF($V1187="","",INDEX('Stock Exchange'!I$5:I$2450,$V1187))</f>
        <v/>
      </c>
      <c r="N1187" s="18" t="str">
        <f aca="false">IF($W1187="","",INDEX(Primary!F$5:F$2450,$W1187))</f>
        <v/>
      </c>
      <c r="O1187" s="18" t="str">
        <f aca="false">IF($W1187="","",INDEX(Primary!G$5:G$2450,$W1187))</f>
        <v/>
      </c>
      <c r="P1187" s="18" t="str">
        <f aca="false">IF($W1187="","",INDEX(Primary!H$5:H$2450,$W1187))</f>
        <v/>
      </c>
      <c r="Q1187" s="18" t="str">
        <f aca="false">IF($W1187="","",INDEX(Primary!I$5:I$2450,$W1187))</f>
        <v/>
      </c>
      <c r="R1187" s="19" t="str">
        <f aca="false">IF($E1187="Yes",L1187+P1187,"")</f>
        <v/>
      </c>
      <c r="S1187" s="19" t="str">
        <f aca="false">IF($E1187="Yes",H1187-R1187,"")</f>
        <v/>
      </c>
      <c r="T1187" s="6" t="str">
        <f aca="false">IF($E1187="Yes",IF(ROUND(ABS(S1187),2)&lt;=$T$2,"OK","CHECK"),"n/a")</f>
        <v>n/a</v>
      </c>
      <c r="U1187" s="20" t="n">
        <f aca="false">Total!J1187</f>
        <v>43.94</v>
      </c>
      <c r="V1187" s="17" t="str">
        <f aca="false">IFERROR(MATCH($A1187,'Stock Exchange'!$A$5:$A$2450,0),"")</f>
        <v/>
      </c>
      <c r="W1187" s="17" t="str">
        <f aca="false">IFERROR(MATCH($A1187,Primary!$A$5:$A$2450,0),"")</f>
        <v/>
      </c>
    </row>
    <row r="1188" customFormat="false" ht="15" hidden="false" customHeight="false" outlineLevel="0" collapsed="false">
      <c r="A1188" s="16" t="n">
        <f aca="false">Total!A1188</f>
        <v>38614</v>
      </c>
      <c r="B1188" s="17" t="n">
        <f aca="false">YEAR(A1188)</f>
        <v>2005</v>
      </c>
      <c r="C1188" s="17" t="n">
        <f aca="false">MONTH(A1188)</f>
        <v>9</v>
      </c>
      <c r="D1188" s="6" t="str">
        <f aca="false">IF(MONTH(A1188)&gt;=4,"FY "&amp;YEAR(A1188)&amp;"-"&amp;RIGHT(YEAR(A1188)+1,2),"FY "&amp;(YEAR(A1188)-1)&amp;"-"&amp;RIGHT(YEAR(A1188),2))</f>
        <v>FY 2005-06</v>
      </c>
      <c r="E1188" s="6" t="str">
        <f aca="false">IF(AND(V1188&lt;&gt;"",W1188&lt;&gt;""),"Yes","No")</f>
        <v>No</v>
      </c>
      <c r="F1188" s="18" t="n">
        <f aca="false">Total!F1188</f>
        <v>1206.5</v>
      </c>
      <c r="G1188" s="18" t="n">
        <f aca="false">Total!G1188</f>
        <v>762.9</v>
      </c>
      <c r="H1188" s="18" t="n">
        <f aca="false">Total!H1188</f>
        <v>443.6</v>
      </c>
      <c r="I1188" s="18" t="n">
        <f aca="false">Total!I1188</f>
        <v>101.1</v>
      </c>
      <c r="J1188" s="18" t="str">
        <f aca="false">IF($V1188="","",INDEX('Stock Exchange'!F$5:F$2450,$V1188))</f>
        <v/>
      </c>
      <c r="K1188" s="18" t="str">
        <f aca="false">IF($V1188="","",INDEX('Stock Exchange'!G$5:G$2450,$V1188))</f>
        <v/>
      </c>
      <c r="L1188" s="18" t="str">
        <f aca="false">IF($V1188="","",INDEX('Stock Exchange'!H$5:H$2450,$V1188))</f>
        <v/>
      </c>
      <c r="M1188" s="18" t="str">
        <f aca="false">IF($V1188="","",INDEX('Stock Exchange'!I$5:I$2450,$V1188))</f>
        <v/>
      </c>
      <c r="N1188" s="18" t="str">
        <f aca="false">IF($W1188="","",INDEX(Primary!F$5:F$2450,$W1188))</f>
        <v/>
      </c>
      <c r="O1188" s="18" t="str">
        <f aca="false">IF($W1188="","",INDEX(Primary!G$5:G$2450,$W1188))</f>
        <v/>
      </c>
      <c r="P1188" s="18" t="str">
        <f aca="false">IF($W1188="","",INDEX(Primary!H$5:H$2450,$W1188))</f>
        <v/>
      </c>
      <c r="Q1188" s="18" t="str">
        <f aca="false">IF($W1188="","",INDEX(Primary!I$5:I$2450,$W1188))</f>
        <v/>
      </c>
      <c r="R1188" s="19" t="str">
        <f aca="false">IF($E1188="Yes",L1188+P1188,"")</f>
        <v/>
      </c>
      <c r="S1188" s="19" t="str">
        <f aca="false">IF($E1188="Yes",H1188-R1188,"")</f>
        <v/>
      </c>
      <c r="T1188" s="6" t="str">
        <f aca="false">IF($E1188="Yes",IF(ROUND(ABS(S1188),2)&lt;=$T$2,"OK","CHECK"),"n/a")</f>
        <v>n/a</v>
      </c>
      <c r="U1188" s="20" t="n">
        <f aca="false">Total!J1188</f>
        <v>43.87</v>
      </c>
      <c r="V1188" s="17" t="str">
        <f aca="false">IFERROR(MATCH($A1188,'Stock Exchange'!$A$5:$A$2450,0),"")</f>
        <v/>
      </c>
      <c r="W1188" s="17" t="str">
        <f aca="false">IFERROR(MATCH($A1188,Primary!$A$5:$A$2450,0),"")</f>
        <v/>
      </c>
    </row>
    <row r="1189" customFormat="false" ht="15" hidden="false" customHeight="false" outlineLevel="0" collapsed="false">
      <c r="A1189" s="16" t="n">
        <f aca="false">Total!A1189</f>
        <v>38615</v>
      </c>
      <c r="B1189" s="17" t="n">
        <f aca="false">YEAR(A1189)</f>
        <v>2005</v>
      </c>
      <c r="C1189" s="17" t="n">
        <f aca="false">MONTH(A1189)</f>
        <v>9</v>
      </c>
      <c r="D1189" s="6" t="str">
        <f aca="false">IF(MONTH(A1189)&gt;=4,"FY "&amp;YEAR(A1189)&amp;"-"&amp;RIGHT(YEAR(A1189)+1,2),"FY "&amp;(YEAR(A1189)-1)&amp;"-"&amp;RIGHT(YEAR(A1189),2))</f>
        <v>FY 2005-06</v>
      </c>
      <c r="E1189" s="6" t="str">
        <f aca="false">IF(AND(V1189&lt;&gt;"",W1189&lt;&gt;""),"Yes","No")</f>
        <v>No</v>
      </c>
      <c r="F1189" s="18" t="n">
        <f aca="false">Total!F1189</f>
        <v>750.1</v>
      </c>
      <c r="G1189" s="18" t="n">
        <f aca="false">Total!G1189</f>
        <v>649.1</v>
      </c>
      <c r="H1189" s="18" t="n">
        <f aca="false">Total!H1189</f>
        <v>101.1</v>
      </c>
      <c r="I1189" s="18" t="n">
        <f aca="false">Total!I1189</f>
        <v>23</v>
      </c>
      <c r="J1189" s="18" t="str">
        <f aca="false">IF($V1189="","",INDEX('Stock Exchange'!F$5:F$2450,$V1189))</f>
        <v/>
      </c>
      <c r="K1189" s="18" t="str">
        <f aca="false">IF($V1189="","",INDEX('Stock Exchange'!G$5:G$2450,$V1189))</f>
        <v/>
      </c>
      <c r="L1189" s="18" t="str">
        <f aca="false">IF($V1189="","",INDEX('Stock Exchange'!H$5:H$2450,$V1189))</f>
        <v/>
      </c>
      <c r="M1189" s="18" t="str">
        <f aca="false">IF($V1189="","",INDEX('Stock Exchange'!I$5:I$2450,$V1189))</f>
        <v/>
      </c>
      <c r="N1189" s="18" t="str">
        <f aca="false">IF($W1189="","",INDEX(Primary!F$5:F$2450,$W1189))</f>
        <v/>
      </c>
      <c r="O1189" s="18" t="str">
        <f aca="false">IF($W1189="","",INDEX(Primary!G$5:G$2450,$W1189))</f>
        <v/>
      </c>
      <c r="P1189" s="18" t="str">
        <f aca="false">IF($W1189="","",INDEX(Primary!H$5:H$2450,$W1189))</f>
        <v/>
      </c>
      <c r="Q1189" s="18" t="str">
        <f aca="false">IF($W1189="","",INDEX(Primary!I$5:I$2450,$W1189))</f>
        <v/>
      </c>
      <c r="R1189" s="19" t="str">
        <f aca="false">IF($E1189="Yes",L1189+P1189,"")</f>
        <v/>
      </c>
      <c r="S1189" s="19" t="str">
        <f aca="false">IF($E1189="Yes",H1189-R1189,"")</f>
        <v/>
      </c>
      <c r="T1189" s="6" t="str">
        <f aca="false">IF($E1189="Yes",IF(ROUND(ABS(S1189),2)&lt;=$T$2,"OK","CHECK"),"n/a")</f>
        <v>n/a</v>
      </c>
      <c r="U1189" s="20" t="n">
        <f aca="false">Total!J1189</f>
        <v>43.9</v>
      </c>
      <c r="V1189" s="17" t="str">
        <f aca="false">IFERROR(MATCH($A1189,'Stock Exchange'!$A$5:$A$2450,0),"")</f>
        <v/>
      </c>
      <c r="W1189" s="17" t="str">
        <f aca="false">IFERROR(MATCH($A1189,Primary!$A$5:$A$2450,0),"")</f>
        <v/>
      </c>
    </row>
    <row r="1190" customFormat="false" ht="15" hidden="false" customHeight="false" outlineLevel="0" collapsed="false">
      <c r="A1190" s="16" t="n">
        <f aca="false">Total!A1190</f>
        <v>38616</v>
      </c>
      <c r="B1190" s="17" t="n">
        <f aca="false">YEAR(A1190)</f>
        <v>2005</v>
      </c>
      <c r="C1190" s="17" t="n">
        <f aca="false">MONTH(A1190)</f>
        <v>9</v>
      </c>
      <c r="D1190" s="6" t="str">
        <f aca="false">IF(MONTH(A1190)&gt;=4,"FY "&amp;YEAR(A1190)&amp;"-"&amp;RIGHT(YEAR(A1190)+1,2),"FY "&amp;(YEAR(A1190)-1)&amp;"-"&amp;RIGHT(YEAR(A1190),2))</f>
        <v>FY 2005-06</v>
      </c>
      <c r="E1190" s="6" t="str">
        <f aca="false">IF(AND(V1190&lt;&gt;"",W1190&lt;&gt;""),"Yes","No")</f>
        <v>No</v>
      </c>
      <c r="F1190" s="18" t="n">
        <f aca="false">Total!F1190</f>
        <v>1308.5</v>
      </c>
      <c r="G1190" s="18" t="n">
        <f aca="false">Total!G1190</f>
        <v>986.6</v>
      </c>
      <c r="H1190" s="18" t="n">
        <f aca="false">Total!H1190</f>
        <v>321.9</v>
      </c>
      <c r="I1190" s="18" t="n">
        <f aca="false">Total!I1190</f>
        <v>73.3</v>
      </c>
      <c r="J1190" s="18" t="str">
        <f aca="false">IF($V1190="","",INDEX('Stock Exchange'!F$5:F$2450,$V1190))</f>
        <v/>
      </c>
      <c r="K1190" s="18" t="str">
        <f aca="false">IF($V1190="","",INDEX('Stock Exchange'!G$5:G$2450,$V1190))</f>
        <v/>
      </c>
      <c r="L1190" s="18" t="str">
        <f aca="false">IF($V1190="","",INDEX('Stock Exchange'!H$5:H$2450,$V1190))</f>
        <v/>
      </c>
      <c r="M1190" s="18" t="str">
        <f aca="false">IF($V1190="","",INDEX('Stock Exchange'!I$5:I$2450,$V1190))</f>
        <v/>
      </c>
      <c r="N1190" s="18" t="str">
        <f aca="false">IF($W1190="","",INDEX(Primary!F$5:F$2450,$W1190))</f>
        <v/>
      </c>
      <c r="O1190" s="18" t="str">
        <f aca="false">IF($W1190="","",INDEX(Primary!G$5:G$2450,$W1190))</f>
        <v/>
      </c>
      <c r="P1190" s="18" t="str">
        <f aca="false">IF($W1190="","",INDEX(Primary!H$5:H$2450,$W1190))</f>
        <v/>
      </c>
      <c r="Q1190" s="18" t="str">
        <f aca="false">IF($W1190="","",INDEX(Primary!I$5:I$2450,$W1190))</f>
        <v/>
      </c>
      <c r="R1190" s="19" t="str">
        <f aca="false">IF($E1190="Yes",L1190+P1190,"")</f>
        <v/>
      </c>
      <c r="S1190" s="19" t="str">
        <f aca="false">IF($E1190="Yes",H1190-R1190,"")</f>
        <v/>
      </c>
      <c r="T1190" s="6" t="str">
        <f aca="false">IF($E1190="Yes",IF(ROUND(ABS(S1190),2)&lt;=$T$2,"OK","CHECK"),"n/a")</f>
        <v>n/a</v>
      </c>
      <c r="U1190" s="20" t="n">
        <f aca="false">Total!J1190</f>
        <v>43.91</v>
      </c>
      <c r="V1190" s="17" t="str">
        <f aca="false">IFERROR(MATCH($A1190,'Stock Exchange'!$A$5:$A$2450,0),"")</f>
        <v/>
      </c>
      <c r="W1190" s="17" t="str">
        <f aca="false">IFERROR(MATCH($A1190,Primary!$A$5:$A$2450,0),"")</f>
        <v/>
      </c>
    </row>
    <row r="1191" customFormat="false" ht="15" hidden="false" customHeight="false" outlineLevel="0" collapsed="false">
      <c r="A1191" s="16" t="n">
        <f aca="false">Total!A1191</f>
        <v>38617</v>
      </c>
      <c r="B1191" s="17" t="n">
        <f aca="false">YEAR(A1191)</f>
        <v>2005</v>
      </c>
      <c r="C1191" s="17" t="n">
        <f aca="false">MONTH(A1191)</f>
        <v>9</v>
      </c>
      <c r="D1191" s="6" t="str">
        <f aca="false">IF(MONTH(A1191)&gt;=4,"FY "&amp;YEAR(A1191)&amp;"-"&amp;RIGHT(YEAR(A1191)+1,2),"FY "&amp;(YEAR(A1191)-1)&amp;"-"&amp;RIGHT(YEAR(A1191),2))</f>
        <v>FY 2005-06</v>
      </c>
      <c r="E1191" s="6" t="str">
        <f aca="false">IF(AND(V1191&lt;&gt;"",W1191&lt;&gt;""),"Yes","No")</f>
        <v>No</v>
      </c>
      <c r="F1191" s="18" t="n">
        <f aca="false">Total!F1191</f>
        <v>1845.2</v>
      </c>
      <c r="G1191" s="18" t="n">
        <f aca="false">Total!G1191</f>
        <v>1537.6</v>
      </c>
      <c r="H1191" s="18" t="n">
        <f aca="false">Total!H1191</f>
        <v>307.6</v>
      </c>
      <c r="I1191" s="18" t="n">
        <f aca="false">Total!I1191</f>
        <v>70</v>
      </c>
      <c r="J1191" s="18" t="str">
        <f aca="false">IF($V1191="","",INDEX('Stock Exchange'!F$5:F$2450,$V1191))</f>
        <v/>
      </c>
      <c r="K1191" s="18" t="str">
        <f aca="false">IF($V1191="","",INDEX('Stock Exchange'!G$5:G$2450,$V1191))</f>
        <v/>
      </c>
      <c r="L1191" s="18" t="str">
        <f aca="false">IF($V1191="","",INDEX('Stock Exchange'!H$5:H$2450,$V1191))</f>
        <v/>
      </c>
      <c r="M1191" s="18" t="str">
        <f aca="false">IF($V1191="","",INDEX('Stock Exchange'!I$5:I$2450,$V1191))</f>
        <v/>
      </c>
      <c r="N1191" s="18" t="str">
        <f aca="false">IF($W1191="","",INDEX(Primary!F$5:F$2450,$W1191))</f>
        <v/>
      </c>
      <c r="O1191" s="18" t="str">
        <f aca="false">IF($W1191="","",INDEX(Primary!G$5:G$2450,$W1191))</f>
        <v/>
      </c>
      <c r="P1191" s="18" t="str">
        <f aca="false">IF($W1191="","",INDEX(Primary!H$5:H$2450,$W1191))</f>
        <v/>
      </c>
      <c r="Q1191" s="18" t="str">
        <f aca="false">IF($W1191="","",INDEX(Primary!I$5:I$2450,$W1191))</f>
        <v/>
      </c>
      <c r="R1191" s="19" t="str">
        <f aca="false">IF($E1191="Yes",L1191+P1191,"")</f>
        <v/>
      </c>
      <c r="S1191" s="19" t="str">
        <f aca="false">IF($E1191="Yes",H1191-R1191,"")</f>
        <v/>
      </c>
      <c r="T1191" s="6" t="str">
        <f aca="false">IF($E1191="Yes",IF(ROUND(ABS(S1191),2)&lt;=$T$2,"OK","CHECK"),"n/a")</f>
        <v>n/a</v>
      </c>
      <c r="U1191" s="20" t="n">
        <f aca="false">Total!J1191</f>
        <v>43.92</v>
      </c>
      <c r="V1191" s="17" t="str">
        <f aca="false">IFERROR(MATCH($A1191,'Stock Exchange'!$A$5:$A$2450,0),"")</f>
        <v/>
      </c>
      <c r="W1191" s="17" t="str">
        <f aca="false">IFERROR(MATCH($A1191,Primary!$A$5:$A$2450,0),"")</f>
        <v/>
      </c>
    </row>
    <row r="1192" customFormat="false" ht="15" hidden="false" customHeight="false" outlineLevel="0" collapsed="false">
      <c r="A1192" s="16" t="n">
        <f aca="false">Total!A1192</f>
        <v>38618</v>
      </c>
      <c r="B1192" s="17" t="n">
        <f aca="false">YEAR(A1192)</f>
        <v>2005</v>
      </c>
      <c r="C1192" s="17" t="n">
        <f aca="false">MONTH(A1192)</f>
        <v>9</v>
      </c>
      <c r="D1192" s="6" t="str">
        <f aca="false">IF(MONTH(A1192)&gt;=4,"FY "&amp;YEAR(A1192)&amp;"-"&amp;RIGHT(YEAR(A1192)+1,2),"FY "&amp;(YEAR(A1192)-1)&amp;"-"&amp;RIGHT(YEAR(A1192),2))</f>
        <v>FY 2005-06</v>
      </c>
      <c r="E1192" s="6" t="str">
        <f aca="false">IF(AND(V1192&lt;&gt;"",W1192&lt;&gt;""),"Yes","No")</f>
        <v>No</v>
      </c>
      <c r="F1192" s="18" t="n">
        <f aca="false">Total!F1192</f>
        <v>1526.3</v>
      </c>
      <c r="G1192" s="18" t="n">
        <f aca="false">Total!G1192</f>
        <v>1011.9</v>
      </c>
      <c r="H1192" s="18" t="n">
        <f aca="false">Total!H1192</f>
        <v>514.4</v>
      </c>
      <c r="I1192" s="18" t="n">
        <f aca="false">Total!I1192</f>
        <v>117.2</v>
      </c>
      <c r="J1192" s="18" t="str">
        <f aca="false">IF($V1192="","",INDEX('Stock Exchange'!F$5:F$2450,$V1192))</f>
        <v/>
      </c>
      <c r="K1192" s="18" t="str">
        <f aca="false">IF($V1192="","",INDEX('Stock Exchange'!G$5:G$2450,$V1192))</f>
        <v/>
      </c>
      <c r="L1192" s="18" t="str">
        <f aca="false">IF($V1192="","",INDEX('Stock Exchange'!H$5:H$2450,$V1192))</f>
        <v/>
      </c>
      <c r="M1192" s="18" t="str">
        <f aca="false">IF($V1192="","",INDEX('Stock Exchange'!I$5:I$2450,$V1192))</f>
        <v/>
      </c>
      <c r="N1192" s="18" t="str">
        <f aca="false">IF($W1192="","",INDEX(Primary!F$5:F$2450,$W1192))</f>
        <v/>
      </c>
      <c r="O1192" s="18" t="str">
        <f aca="false">IF($W1192="","",INDEX(Primary!G$5:G$2450,$W1192))</f>
        <v/>
      </c>
      <c r="P1192" s="18" t="str">
        <f aca="false">IF($W1192="","",INDEX(Primary!H$5:H$2450,$W1192))</f>
        <v/>
      </c>
      <c r="Q1192" s="18" t="str">
        <f aca="false">IF($W1192="","",INDEX(Primary!I$5:I$2450,$W1192))</f>
        <v/>
      </c>
      <c r="R1192" s="19" t="str">
        <f aca="false">IF($E1192="Yes",L1192+P1192,"")</f>
        <v/>
      </c>
      <c r="S1192" s="19" t="str">
        <f aca="false">IF($E1192="Yes",H1192-R1192,"")</f>
        <v/>
      </c>
      <c r="T1192" s="6" t="str">
        <f aca="false">IF($E1192="Yes",IF(ROUND(ABS(S1192),2)&lt;=$T$2,"OK","CHECK"),"n/a")</f>
        <v>n/a</v>
      </c>
      <c r="U1192" s="20" t="n">
        <f aca="false">Total!J1192</f>
        <v>43.9</v>
      </c>
      <c r="V1192" s="17" t="str">
        <f aca="false">IFERROR(MATCH($A1192,'Stock Exchange'!$A$5:$A$2450,0),"")</f>
        <v/>
      </c>
      <c r="W1192" s="17" t="str">
        <f aca="false">IFERROR(MATCH($A1192,Primary!$A$5:$A$2450,0),"")</f>
        <v/>
      </c>
    </row>
    <row r="1193" customFormat="false" ht="15" hidden="false" customHeight="false" outlineLevel="0" collapsed="false">
      <c r="A1193" s="16" t="n">
        <f aca="false">Total!A1193</f>
        <v>38621</v>
      </c>
      <c r="B1193" s="17" t="n">
        <f aca="false">YEAR(A1193)</f>
        <v>2005</v>
      </c>
      <c r="C1193" s="17" t="n">
        <f aca="false">MONTH(A1193)</f>
        <v>9</v>
      </c>
      <c r="D1193" s="6" t="str">
        <f aca="false">IF(MONTH(A1193)&gt;=4,"FY "&amp;YEAR(A1193)&amp;"-"&amp;RIGHT(YEAR(A1193)+1,2),"FY "&amp;(YEAR(A1193)-1)&amp;"-"&amp;RIGHT(YEAR(A1193),2))</f>
        <v>FY 2005-06</v>
      </c>
      <c r="E1193" s="6" t="str">
        <f aca="false">IF(AND(V1193&lt;&gt;"",W1193&lt;&gt;""),"Yes","No")</f>
        <v>No</v>
      </c>
      <c r="F1193" s="18" t="n">
        <f aca="false">Total!F1193</f>
        <v>1018.6</v>
      </c>
      <c r="G1193" s="18" t="n">
        <f aca="false">Total!G1193</f>
        <v>1344.2</v>
      </c>
      <c r="H1193" s="18" t="n">
        <f aca="false">Total!H1193</f>
        <v>-325.5</v>
      </c>
      <c r="I1193" s="18" t="n">
        <f aca="false">Total!I1193</f>
        <v>-74.1</v>
      </c>
      <c r="J1193" s="18" t="str">
        <f aca="false">IF($V1193="","",INDEX('Stock Exchange'!F$5:F$2450,$V1193))</f>
        <v/>
      </c>
      <c r="K1193" s="18" t="str">
        <f aca="false">IF($V1193="","",INDEX('Stock Exchange'!G$5:G$2450,$V1193))</f>
        <v/>
      </c>
      <c r="L1193" s="18" t="str">
        <f aca="false">IF($V1193="","",INDEX('Stock Exchange'!H$5:H$2450,$V1193))</f>
        <v/>
      </c>
      <c r="M1193" s="18" t="str">
        <f aca="false">IF($V1193="","",INDEX('Stock Exchange'!I$5:I$2450,$V1193))</f>
        <v/>
      </c>
      <c r="N1193" s="18" t="str">
        <f aca="false">IF($W1193="","",INDEX(Primary!F$5:F$2450,$W1193))</f>
        <v/>
      </c>
      <c r="O1193" s="18" t="str">
        <f aca="false">IF($W1193="","",INDEX(Primary!G$5:G$2450,$W1193))</f>
        <v/>
      </c>
      <c r="P1193" s="18" t="str">
        <f aca="false">IF($W1193="","",INDEX(Primary!H$5:H$2450,$W1193))</f>
        <v/>
      </c>
      <c r="Q1193" s="18" t="str">
        <f aca="false">IF($W1193="","",INDEX(Primary!I$5:I$2450,$W1193))</f>
        <v/>
      </c>
      <c r="R1193" s="19" t="str">
        <f aca="false">IF($E1193="Yes",L1193+P1193,"")</f>
        <v/>
      </c>
      <c r="S1193" s="19" t="str">
        <f aca="false">IF($E1193="Yes",H1193-R1193,"")</f>
        <v/>
      </c>
      <c r="T1193" s="6" t="str">
        <f aca="false">IF($E1193="Yes",IF(ROUND(ABS(S1193),2)&lt;=$T$2,"OK","CHECK"),"n/a")</f>
        <v>n/a</v>
      </c>
      <c r="U1193" s="20" t="n">
        <f aca="false">Total!J1193</f>
        <v>43.93</v>
      </c>
      <c r="V1193" s="17" t="str">
        <f aca="false">IFERROR(MATCH($A1193,'Stock Exchange'!$A$5:$A$2450,0),"")</f>
        <v/>
      </c>
      <c r="W1193" s="17" t="str">
        <f aca="false">IFERROR(MATCH($A1193,Primary!$A$5:$A$2450,0),"")</f>
        <v/>
      </c>
    </row>
    <row r="1194" customFormat="false" ht="15" hidden="false" customHeight="false" outlineLevel="0" collapsed="false">
      <c r="A1194" s="16" t="n">
        <f aca="false">Total!A1194</f>
        <v>38622</v>
      </c>
      <c r="B1194" s="17" t="n">
        <f aca="false">YEAR(A1194)</f>
        <v>2005</v>
      </c>
      <c r="C1194" s="17" t="n">
        <f aca="false">MONTH(A1194)</f>
        <v>9</v>
      </c>
      <c r="D1194" s="6" t="str">
        <f aca="false">IF(MONTH(A1194)&gt;=4,"FY "&amp;YEAR(A1194)&amp;"-"&amp;RIGHT(YEAR(A1194)+1,2),"FY "&amp;(YEAR(A1194)-1)&amp;"-"&amp;RIGHT(YEAR(A1194),2))</f>
        <v>FY 2005-06</v>
      </c>
      <c r="E1194" s="6" t="str">
        <f aca="false">IF(AND(V1194&lt;&gt;"",W1194&lt;&gt;""),"Yes","No")</f>
        <v>No</v>
      </c>
      <c r="F1194" s="18" t="n">
        <f aca="false">Total!F1194</f>
        <v>873.2</v>
      </c>
      <c r="G1194" s="18" t="n">
        <f aca="false">Total!G1194</f>
        <v>673.9</v>
      </c>
      <c r="H1194" s="18" t="n">
        <f aca="false">Total!H1194</f>
        <v>199.3</v>
      </c>
      <c r="I1194" s="18" t="n">
        <f aca="false">Total!I1194</f>
        <v>45.3</v>
      </c>
      <c r="J1194" s="18" t="str">
        <f aca="false">IF($V1194="","",INDEX('Stock Exchange'!F$5:F$2450,$V1194))</f>
        <v/>
      </c>
      <c r="K1194" s="18" t="str">
        <f aca="false">IF($V1194="","",INDEX('Stock Exchange'!G$5:G$2450,$V1194))</f>
        <v/>
      </c>
      <c r="L1194" s="18" t="str">
        <f aca="false">IF($V1194="","",INDEX('Stock Exchange'!H$5:H$2450,$V1194))</f>
        <v/>
      </c>
      <c r="M1194" s="18" t="str">
        <f aca="false">IF($V1194="","",INDEX('Stock Exchange'!I$5:I$2450,$V1194))</f>
        <v/>
      </c>
      <c r="N1194" s="18" t="str">
        <f aca="false">IF($W1194="","",INDEX(Primary!F$5:F$2450,$W1194))</f>
        <v/>
      </c>
      <c r="O1194" s="18" t="str">
        <f aca="false">IF($W1194="","",INDEX(Primary!G$5:G$2450,$W1194))</f>
        <v/>
      </c>
      <c r="P1194" s="18" t="str">
        <f aca="false">IF($W1194="","",INDEX(Primary!H$5:H$2450,$W1194))</f>
        <v/>
      </c>
      <c r="Q1194" s="18" t="str">
        <f aca="false">IF($W1194="","",INDEX(Primary!I$5:I$2450,$W1194))</f>
        <v/>
      </c>
      <c r="R1194" s="19" t="str">
        <f aca="false">IF($E1194="Yes",L1194+P1194,"")</f>
        <v/>
      </c>
      <c r="S1194" s="19" t="str">
        <f aca="false">IF($E1194="Yes",H1194-R1194,"")</f>
        <v/>
      </c>
      <c r="T1194" s="6" t="str">
        <f aca="false">IF($E1194="Yes",IF(ROUND(ABS(S1194),2)&lt;=$T$2,"OK","CHECK"),"n/a")</f>
        <v>n/a</v>
      </c>
      <c r="U1194" s="20" t="n">
        <f aca="false">Total!J1194</f>
        <v>43.95</v>
      </c>
      <c r="V1194" s="17" t="str">
        <f aca="false">IFERROR(MATCH($A1194,'Stock Exchange'!$A$5:$A$2450,0),"")</f>
        <v/>
      </c>
      <c r="W1194" s="17" t="str">
        <f aca="false">IFERROR(MATCH($A1194,Primary!$A$5:$A$2450,0),"")</f>
        <v/>
      </c>
    </row>
    <row r="1195" customFormat="false" ht="15" hidden="false" customHeight="false" outlineLevel="0" collapsed="false">
      <c r="A1195" s="16" t="n">
        <f aca="false">Total!A1195</f>
        <v>38623</v>
      </c>
      <c r="B1195" s="17" t="n">
        <f aca="false">YEAR(A1195)</f>
        <v>2005</v>
      </c>
      <c r="C1195" s="17" t="n">
        <f aca="false">MONTH(A1195)</f>
        <v>9</v>
      </c>
      <c r="D1195" s="6" t="str">
        <f aca="false">IF(MONTH(A1195)&gt;=4,"FY "&amp;YEAR(A1195)&amp;"-"&amp;RIGHT(YEAR(A1195)+1,2),"FY "&amp;(YEAR(A1195)-1)&amp;"-"&amp;RIGHT(YEAR(A1195),2))</f>
        <v>FY 2005-06</v>
      </c>
      <c r="E1195" s="6" t="str">
        <f aca="false">IF(AND(V1195&lt;&gt;"",W1195&lt;&gt;""),"Yes","No")</f>
        <v>No</v>
      </c>
      <c r="F1195" s="18" t="n">
        <f aca="false">Total!F1195</f>
        <v>1198.9</v>
      </c>
      <c r="G1195" s="18" t="n">
        <f aca="false">Total!G1195</f>
        <v>1172.6</v>
      </c>
      <c r="H1195" s="18" t="n">
        <f aca="false">Total!H1195</f>
        <v>26.3</v>
      </c>
      <c r="I1195" s="18" t="n">
        <f aca="false">Total!I1195</f>
        <v>6</v>
      </c>
      <c r="J1195" s="18" t="str">
        <f aca="false">IF($V1195="","",INDEX('Stock Exchange'!F$5:F$2450,$V1195))</f>
        <v/>
      </c>
      <c r="K1195" s="18" t="str">
        <f aca="false">IF($V1195="","",INDEX('Stock Exchange'!G$5:G$2450,$V1195))</f>
        <v/>
      </c>
      <c r="L1195" s="18" t="str">
        <f aca="false">IF($V1195="","",INDEX('Stock Exchange'!H$5:H$2450,$V1195))</f>
        <v/>
      </c>
      <c r="M1195" s="18" t="str">
        <f aca="false">IF($V1195="","",INDEX('Stock Exchange'!I$5:I$2450,$V1195))</f>
        <v/>
      </c>
      <c r="N1195" s="18" t="str">
        <f aca="false">IF($W1195="","",INDEX(Primary!F$5:F$2450,$W1195))</f>
        <v/>
      </c>
      <c r="O1195" s="18" t="str">
        <f aca="false">IF($W1195="","",INDEX(Primary!G$5:G$2450,$W1195))</f>
        <v/>
      </c>
      <c r="P1195" s="18" t="str">
        <f aca="false">IF($W1195="","",INDEX(Primary!H$5:H$2450,$W1195))</f>
        <v/>
      </c>
      <c r="Q1195" s="18" t="str">
        <f aca="false">IF($W1195="","",INDEX(Primary!I$5:I$2450,$W1195))</f>
        <v/>
      </c>
      <c r="R1195" s="19" t="str">
        <f aca="false">IF($E1195="Yes",L1195+P1195,"")</f>
        <v/>
      </c>
      <c r="S1195" s="19" t="str">
        <f aca="false">IF($E1195="Yes",H1195-R1195,"")</f>
        <v/>
      </c>
      <c r="T1195" s="6" t="str">
        <f aca="false">IF($E1195="Yes",IF(ROUND(ABS(S1195),2)&lt;=$T$2,"OK","CHECK"),"n/a")</f>
        <v>n/a</v>
      </c>
      <c r="U1195" s="20" t="n">
        <f aca="false">Total!J1195</f>
        <v>43.98</v>
      </c>
      <c r="V1195" s="17" t="str">
        <f aca="false">IFERROR(MATCH($A1195,'Stock Exchange'!$A$5:$A$2450,0),"")</f>
        <v/>
      </c>
      <c r="W1195" s="17" t="str">
        <f aca="false">IFERROR(MATCH($A1195,Primary!$A$5:$A$2450,0),"")</f>
        <v/>
      </c>
    </row>
    <row r="1196" customFormat="false" ht="15" hidden="false" customHeight="false" outlineLevel="0" collapsed="false">
      <c r="A1196" s="16" t="n">
        <f aca="false">Total!A1196</f>
        <v>38624</v>
      </c>
      <c r="B1196" s="17" t="n">
        <f aca="false">YEAR(A1196)</f>
        <v>2005</v>
      </c>
      <c r="C1196" s="17" t="n">
        <f aca="false">MONTH(A1196)</f>
        <v>9</v>
      </c>
      <c r="D1196" s="6" t="str">
        <f aca="false">IF(MONTH(A1196)&gt;=4,"FY "&amp;YEAR(A1196)&amp;"-"&amp;RIGHT(YEAR(A1196)+1,2),"FY "&amp;(YEAR(A1196)-1)&amp;"-"&amp;RIGHT(YEAR(A1196),2))</f>
        <v>FY 2005-06</v>
      </c>
      <c r="E1196" s="6" t="str">
        <f aca="false">IF(AND(V1196&lt;&gt;"",W1196&lt;&gt;""),"Yes","No")</f>
        <v>No</v>
      </c>
      <c r="F1196" s="18" t="n">
        <f aca="false">Total!F1196</f>
        <v>1336.5</v>
      </c>
      <c r="G1196" s="18" t="n">
        <f aca="false">Total!G1196</f>
        <v>1294</v>
      </c>
      <c r="H1196" s="18" t="n">
        <f aca="false">Total!H1196</f>
        <v>42.5</v>
      </c>
      <c r="I1196" s="18" t="n">
        <f aca="false">Total!I1196</f>
        <v>9.6</v>
      </c>
      <c r="J1196" s="18" t="str">
        <f aca="false">IF($V1196="","",INDEX('Stock Exchange'!F$5:F$2450,$V1196))</f>
        <v/>
      </c>
      <c r="K1196" s="18" t="str">
        <f aca="false">IF($V1196="","",INDEX('Stock Exchange'!G$5:G$2450,$V1196))</f>
        <v/>
      </c>
      <c r="L1196" s="18" t="str">
        <f aca="false">IF($V1196="","",INDEX('Stock Exchange'!H$5:H$2450,$V1196))</f>
        <v/>
      </c>
      <c r="M1196" s="18" t="str">
        <f aca="false">IF($V1196="","",INDEX('Stock Exchange'!I$5:I$2450,$V1196))</f>
        <v/>
      </c>
      <c r="N1196" s="18" t="str">
        <f aca="false">IF($W1196="","",INDEX(Primary!F$5:F$2450,$W1196))</f>
        <v/>
      </c>
      <c r="O1196" s="18" t="str">
        <f aca="false">IF($W1196="","",INDEX(Primary!G$5:G$2450,$W1196))</f>
        <v/>
      </c>
      <c r="P1196" s="18" t="str">
        <f aca="false">IF($W1196="","",INDEX(Primary!H$5:H$2450,$W1196))</f>
        <v/>
      </c>
      <c r="Q1196" s="18" t="str">
        <f aca="false">IF($W1196="","",INDEX(Primary!I$5:I$2450,$W1196))</f>
        <v/>
      </c>
      <c r="R1196" s="19" t="str">
        <f aca="false">IF($E1196="Yes",L1196+P1196,"")</f>
        <v/>
      </c>
      <c r="S1196" s="19" t="str">
        <f aca="false">IF($E1196="Yes",H1196-R1196,"")</f>
        <v/>
      </c>
      <c r="T1196" s="6" t="str">
        <f aca="false">IF($E1196="Yes",IF(ROUND(ABS(S1196),2)&lt;=$T$2,"OK","CHECK"),"n/a")</f>
        <v>n/a</v>
      </c>
      <c r="U1196" s="20" t="n">
        <f aca="false">Total!J1196</f>
        <v>44.08</v>
      </c>
      <c r="V1196" s="17" t="str">
        <f aca="false">IFERROR(MATCH($A1196,'Stock Exchange'!$A$5:$A$2450,0),"")</f>
        <v/>
      </c>
      <c r="W1196" s="17" t="str">
        <f aca="false">IFERROR(MATCH($A1196,Primary!$A$5:$A$2450,0),"")</f>
        <v/>
      </c>
    </row>
    <row r="1197" customFormat="false" ht="15" hidden="false" customHeight="false" outlineLevel="0" collapsed="false">
      <c r="A1197" s="16" t="n">
        <f aca="false">Total!A1197</f>
        <v>38625</v>
      </c>
      <c r="B1197" s="17" t="n">
        <f aca="false">YEAR(A1197)</f>
        <v>2005</v>
      </c>
      <c r="C1197" s="17" t="n">
        <f aca="false">MONTH(A1197)</f>
        <v>9</v>
      </c>
      <c r="D1197" s="6" t="str">
        <f aca="false">IF(MONTH(A1197)&gt;=4,"FY "&amp;YEAR(A1197)&amp;"-"&amp;RIGHT(YEAR(A1197)+1,2),"FY "&amp;(YEAR(A1197)-1)&amp;"-"&amp;RIGHT(YEAR(A1197),2))</f>
        <v>FY 2005-06</v>
      </c>
      <c r="E1197" s="6" t="str">
        <f aca="false">IF(AND(V1197&lt;&gt;"",W1197&lt;&gt;""),"Yes","No")</f>
        <v>No</v>
      </c>
      <c r="F1197" s="18" t="n">
        <f aca="false">Total!F1197</f>
        <v>2377.4</v>
      </c>
      <c r="G1197" s="18" t="n">
        <f aca="false">Total!G1197</f>
        <v>2243.9</v>
      </c>
      <c r="H1197" s="18" t="n">
        <f aca="false">Total!H1197</f>
        <v>133.4</v>
      </c>
      <c r="I1197" s="18" t="n">
        <f aca="false">Total!I1197</f>
        <v>30.3</v>
      </c>
      <c r="J1197" s="18" t="str">
        <f aca="false">IF($V1197="","",INDEX('Stock Exchange'!F$5:F$2450,$V1197))</f>
        <v/>
      </c>
      <c r="K1197" s="18" t="str">
        <f aca="false">IF($V1197="","",INDEX('Stock Exchange'!G$5:G$2450,$V1197))</f>
        <v/>
      </c>
      <c r="L1197" s="18" t="str">
        <f aca="false">IF($V1197="","",INDEX('Stock Exchange'!H$5:H$2450,$V1197))</f>
        <v/>
      </c>
      <c r="M1197" s="18" t="str">
        <f aca="false">IF($V1197="","",INDEX('Stock Exchange'!I$5:I$2450,$V1197))</f>
        <v/>
      </c>
      <c r="N1197" s="18" t="str">
        <f aca="false">IF($W1197="","",INDEX(Primary!F$5:F$2450,$W1197))</f>
        <v/>
      </c>
      <c r="O1197" s="18" t="str">
        <f aca="false">IF($W1197="","",INDEX(Primary!G$5:G$2450,$W1197))</f>
        <v/>
      </c>
      <c r="P1197" s="18" t="str">
        <f aca="false">IF($W1197="","",INDEX(Primary!H$5:H$2450,$W1197))</f>
        <v/>
      </c>
      <c r="Q1197" s="18" t="str">
        <f aca="false">IF($W1197="","",INDEX(Primary!I$5:I$2450,$W1197))</f>
        <v/>
      </c>
      <c r="R1197" s="19" t="str">
        <f aca="false">IF($E1197="Yes",L1197+P1197,"")</f>
        <v/>
      </c>
      <c r="S1197" s="19" t="str">
        <f aca="false">IF($E1197="Yes",H1197-R1197,"")</f>
        <v/>
      </c>
      <c r="T1197" s="6" t="str">
        <f aca="false">IF($E1197="Yes",IF(ROUND(ABS(S1197),2)&lt;=$T$2,"OK","CHECK"),"n/a")</f>
        <v>n/a</v>
      </c>
      <c r="U1197" s="20" t="n">
        <f aca="false">Total!J1197</f>
        <v>44.08</v>
      </c>
      <c r="V1197" s="17" t="str">
        <f aca="false">IFERROR(MATCH($A1197,'Stock Exchange'!$A$5:$A$2450,0),"")</f>
        <v/>
      </c>
      <c r="W1197" s="17" t="str">
        <f aca="false">IFERROR(MATCH($A1197,Primary!$A$5:$A$2450,0),"")</f>
        <v/>
      </c>
    </row>
    <row r="1198" customFormat="false" ht="15" hidden="false" customHeight="false" outlineLevel="0" collapsed="false">
      <c r="A1198" s="16" t="n">
        <f aca="false">Total!A1198</f>
        <v>38628</v>
      </c>
      <c r="B1198" s="17" t="n">
        <f aca="false">YEAR(A1198)</f>
        <v>2005</v>
      </c>
      <c r="C1198" s="17" t="n">
        <f aca="false">MONTH(A1198)</f>
        <v>10</v>
      </c>
      <c r="D1198" s="6" t="str">
        <f aca="false">IF(MONTH(A1198)&gt;=4,"FY "&amp;YEAR(A1198)&amp;"-"&amp;RIGHT(YEAR(A1198)+1,2),"FY "&amp;(YEAR(A1198)-1)&amp;"-"&amp;RIGHT(YEAR(A1198),2))</f>
        <v>FY 2005-06</v>
      </c>
      <c r="E1198" s="6" t="str">
        <f aca="false">IF(AND(V1198&lt;&gt;"",W1198&lt;&gt;""),"Yes","No")</f>
        <v>No</v>
      </c>
      <c r="F1198" s="18" t="n">
        <f aca="false">Total!F1198</f>
        <v>1503.7</v>
      </c>
      <c r="G1198" s="18" t="n">
        <f aca="false">Total!G1198</f>
        <v>1540.5</v>
      </c>
      <c r="H1198" s="18" t="n">
        <f aca="false">Total!H1198</f>
        <v>-36.9</v>
      </c>
      <c r="I1198" s="18" t="n">
        <f aca="false">Total!I1198</f>
        <v>-8.4</v>
      </c>
      <c r="J1198" s="18" t="str">
        <f aca="false">IF($V1198="","",INDEX('Stock Exchange'!F$5:F$2450,$V1198))</f>
        <v/>
      </c>
      <c r="K1198" s="18" t="str">
        <f aca="false">IF($V1198="","",INDEX('Stock Exchange'!G$5:G$2450,$V1198))</f>
        <v/>
      </c>
      <c r="L1198" s="18" t="str">
        <f aca="false">IF($V1198="","",INDEX('Stock Exchange'!H$5:H$2450,$V1198))</f>
        <v/>
      </c>
      <c r="M1198" s="18" t="str">
        <f aca="false">IF($V1198="","",INDEX('Stock Exchange'!I$5:I$2450,$V1198))</f>
        <v/>
      </c>
      <c r="N1198" s="18" t="str">
        <f aca="false">IF($W1198="","",INDEX(Primary!F$5:F$2450,$W1198))</f>
        <v/>
      </c>
      <c r="O1198" s="18" t="str">
        <f aca="false">IF($W1198="","",INDEX(Primary!G$5:G$2450,$W1198))</f>
        <v/>
      </c>
      <c r="P1198" s="18" t="str">
        <f aca="false">IF($W1198="","",INDEX(Primary!H$5:H$2450,$W1198))</f>
        <v/>
      </c>
      <c r="Q1198" s="18" t="str">
        <f aca="false">IF($W1198="","",INDEX(Primary!I$5:I$2450,$W1198))</f>
        <v/>
      </c>
      <c r="R1198" s="19" t="str">
        <f aca="false">IF($E1198="Yes",L1198+P1198,"")</f>
        <v/>
      </c>
      <c r="S1198" s="19" t="str">
        <f aca="false">IF($E1198="Yes",H1198-R1198,"")</f>
        <v/>
      </c>
      <c r="T1198" s="6" t="str">
        <f aca="false">IF($E1198="Yes",IF(ROUND(ABS(S1198),2)&lt;=$T$2,"OK","CHECK"),"n/a")</f>
        <v>n/a</v>
      </c>
      <c r="U1198" s="20" t="n">
        <f aca="false">Total!J1198</f>
        <v>43.99</v>
      </c>
      <c r="V1198" s="17" t="str">
        <f aca="false">IFERROR(MATCH($A1198,'Stock Exchange'!$A$5:$A$2450,0),"")</f>
        <v/>
      </c>
      <c r="W1198" s="17" t="str">
        <f aca="false">IFERROR(MATCH($A1198,Primary!$A$5:$A$2450,0),"")</f>
        <v/>
      </c>
    </row>
    <row r="1199" customFormat="false" ht="15" hidden="false" customHeight="false" outlineLevel="0" collapsed="false">
      <c r="A1199" s="16" t="n">
        <f aca="false">Total!A1199</f>
        <v>38629</v>
      </c>
      <c r="B1199" s="17" t="n">
        <f aca="false">YEAR(A1199)</f>
        <v>2005</v>
      </c>
      <c r="C1199" s="17" t="n">
        <f aca="false">MONTH(A1199)</f>
        <v>10</v>
      </c>
      <c r="D1199" s="6" t="str">
        <f aca="false">IF(MONTH(A1199)&gt;=4,"FY "&amp;YEAR(A1199)&amp;"-"&amp;RIGHT(YEAR(A1199)+1,2),"FY "&amp;(YEAR(A1199)-1)&amp;"-"&amp;RIGHT(YEAR(A1199),2))</f>
        <v>FY 2005-06</v>
      </c>
      <c r="E1199" s="6" t="str">
        <f aca="false">IF(AND(V1199&lt;&gt;"",W1199&lt;&gt;""),"Yes","No")</f>
        <v>No</v>
      </c>
      <c r="F1199" s="18" t="n">
        <f aca="false">Total!F1199</f>
        <v>1019.1</v>
      </c>
      <c r="G1199" s="18" t="n">
        <f aca="false">Total!G1199</f>
        <v>1137.5</v>
      </c>
      <c r="H1199" s="18" t="n">
        <f aca="false">Total!H1199</f>
        <v>-118.4</v>
      </c>
      <c r="I1199" s="18" t="n">
        <f aca="false">Total!I1199</f>
        <v>-26.9</v>
      </c>
      <c r="J1199" s="18" t="str">
        <f aca="false">IF($V1199="","",INDEX('Stock Exchange'!F$5:F$2450,$V1199))</f>
        <v/>
      </c>
      <c r="K1199" s="18" t="str">
        <f aca="false">IF($V1199="","",INDEX('Stock Exchange'!G$5:G$2450,$V1199))</f>
        <v/>
      </c>
      <c r="L1199" s="18" t="str">
        <f aca="false">IF($V1199="","",INDEX('Stock Exchange'!H$5:H$2450,$V1199))</f>
        <v/>
      </c>
      <c r="M1199" s="18" t="str">
        <f aca="false">IF($V1199="","",INDEX('Stock Exchange'!I$5:I$2450,$V1199))</f>
        <v/>
      </c>
      <c r="N1199" s="18" t="str">
        <f aca="false">IF($W1199="","",INDEX(Primary!F$5:F$2450,$W1199))</f>
        <v/>
      </c>
      <c r="O1199" s="18" t="str">
        <f aca="false">IF($W1199="","",INDEX(Primary!G$5:G$2450,$W1199))</f>
        <v/>
      </c>
      <c r="P1199" s="18" t="str">
        <f aca="false">IF($W1199="","",INDEX(Primary!H$5:H$2450,$W1199))</f>
        <v/>
      </c>
      <c r="Q1199" s="18" t="str">
        <f aca="false">IF($W1199="","",INDEX(Primary!I$5:I$2450,$W1199))</f>
        <v/>
      </c>
      <c r="R1199" s="19" t="str">
        <f aca="false">IF($E1199="Yes",L1199+P1199,"")</f>
        <v/>
      </c>
      <c r="S1199" s="19" t="str">
        <f aca="false">IF($E1199="Yes",H1199-R1199,"")</f>
        <v/>
      </c>
      <c r="T1199" s="6" t="str">
        <f aca="false">IF($E1199="Yes",IF(ROUND(ABS(S1199),2)&lt;=$T$2,"OK","CHECK"),"n/a")</f>
        <v>n/a</v>
      </c>
      <c r="U1199" s="20" t="n">
        <f aca="false">Total!J1199</f>
        <v>44.09</v>
      </c>
      <c r="V1199" s="17" t="str">
        <f aca="false">IFERROR(MATCH($A1199,'Stock Exchange'!$A$5:$A$2450,0),"")</f>
        <v/>
      </c>
      <c r="W1199" s="17" t="str">
        <f aca="false">IFERROR(MATCH($A1199,Primary!$A$5:$A$2450,0),"")</f>
        <v/>
      </c>
    </row>
    <row r="1200" customFormat="false" ht="15" hidden="false" customHeight="false" outlineLevel="0" collapsed="false">
      <c r="A1200" s="16" t="n">
        <f aca="false">Total!A1200</f>
        <v>38630</v>
      </c>
      <c r="B1200" s="17" t="n">
        <f aca="false">YEAR(A1200)</f>
        <v>2005</v>
      </c>
      <c r="C1200" s="17" t="n">
        <f aca="false">MONTH(A1200)</f>
        <v>10</v>
      </c>
      <c r="D1200" s="6" t="str">
        <f aca="false">IF(MONTH(A1200)&gt;=4,"FY "&amp;YEAR(A1200)&amp;"-"&amp;RIGHT(YEAR(A1200)+1,2),"FY "&amp;(YEAR(A1200)-1)&amp;"-"&amp;RIGHT(YEAR(A1200),2))</f>
        <v>FY 2005-06</v>
      </c>
      <c r="E1200" s="6" t="str">
        <f aca="false">IF(AND(V1200&lt;&gt;"",W1200&lt;&gt;""),"Yes","No")</f>
        <v>No</v>
      </c>
      <c r="F1200" s="18" t="n">
        <f aca="false">Total!F1200</f>
        <v>1990.4</v>
      </c>
      <c r="G1200" s="18" t="n">
        <f aca="false">Total!G1200</f>
        <v>1568.8</v>
      </c>
      <c r="H1200" s="18" t="n">
        <f aca="false">Total!H1200</f>
        <v>421.6</v>
      </c>
      <c r="I1200" s="18" t="n">
        <f aca="false">Total!I1200</f>
        <v>95.5</v>
      </c>
      <c r="J1200" s="18" t="str">
        <f aca="false">IF($V1200="","",INDEX('Stock Exchange'!F$5:F$2450,$V1200))</f>
        <v/>
      </c>
      <c r="K1200" s="18" t="str">
        <f aca="false">IF($V1200="","",INDEX('Stock Exchange'!G$5:G$2450,$V1200))</f>
        <v/>
      </c>
      <c r="L1200" s="18" t="str">
        <f aca="false">IF($V1200="","",INDEX('Stock Exchange'!H$5:H$2450,$V1200))</f>
        <v/>
      </c>
      <c r="M1200" s="18" t="str">
        <f aca="false">IF($V1200="","",INDEX('Stock Exchange'!I$5:I$2450,$V1200))</f>
        <v/>
      </c>
      <c r="N1200" s="18" t="str">
        <f aca="false">IF($W1200="","",INDEX(Primary!F$5:F$2450,$W1200))</f>
        <v/>
      </c>
      <c r="O1200" s="18" t="str">
        <f aca="false">IF($W1200="","",INDEX(Primary!G$5:G$2450,$W1200))</f>
        <v/>
      </c>
      <c r="P1200" s="18" t="str">
        <f aca="false">IF($W1200="","",INDEX(Primary!H$5:H$2450,$W1200))</f>
        <v/>
      </c>
      <c r="Q1200" s="18" t="str">
        <f aca="false">IF($W1200="","",INDEX(Primary!I$5:I$2450,$W1200))</f>
        <v/>
      </c>
      <c r="R1200" s="19" t="str">
        <f aca="false">IF($E1200="Yes",L1200+P1200,"")</f>
        <v/>
      </c>
      <c r="S1200" s="19" t="str">
        <f aca="false">IF($E1200="Yes",H1200-R1200,"")</f>
        <v/>
      </c>
      <c r="T1200" s="6" t="str">
        <f aca="false">IF($E1200="Yes",IF(ROUND(ABS(S1200),2)&lt;=$T$2,"OK","CHECK"),"n/a")</f>
        <v>n/a</v>
      </c>
      <c r="U1200" s="20" t="n">
        <f aca="false">Total!J1200</f>
        <v>44.13</v>
      </c>
      <c r="V1200" s="17" t="str">
        <f aca="false">IFERROR(MATCH($A1200,'Stock Exchange'!$A$5:$A$2450,0),"")</f>
        <v/>
      </c>
      <c r="W1200" s="17" t="str">
        <f aca="false">IFERROR(MATCH($A1200,Primary!$A$5:$A$2450,0),"")</f>
        <v/>
      </c>
    </row>
    <row r="1201" customFormat="false" ht="15" hidden="false" customHeight="false" outlineLevel="0" collapsed="false">
      <c r="A1201" s="16" t="n">
        <f aca="false">Total!A1201</f>
        <v>38631</v>
      </c>
      <c r="B1201" s="17" t="n">
        <f aca="false">YEAR(A1201)</f>
        <v>2005</v>
      </c>
      <c r="C1201" s="17" t="n">
        <f aca="false">MONTH(A1201)</f>
        <v>10</v>
      </c>
      <c r="D1201" s="6" t="str">
        <f aca="false">IF(MONTH(A1201)&gt;=4,"FY "&amp;YEAR(A1201)&amp;"-"&amp;RIGHT(YEAR(A1201)+1,2),"FY "&amp;(YEAR(A1201)-1)&amp;"-"&amp;RIGHT(YEAR(A1201),2))</f>
        <v>FY 2005-06</v>
      </c>
      <c r="E1201" s="6" t="str">
        <f aca="false">IF(AND(V1201&lt;&gt;"",W1201&lt;&gt;""),"Yes","No")</f>
        <v>No</v>
      </c>
      <c r="F1201" s="18" t="n">
        <f aca="false">Total!F1201</f>
        <v>1431</v>
      </c>
      <c r="G1201" s="18" t="n">
        <f aca="false">Total!G1201</f>
        <v>1377</v>
      </c>
      <c r="H1201" s="18" t="n">
        <f aca="false">Total!H1201</f>
        <v>54.1</v>
      </c>
      <c r="I1201" s="18" t="n">
        <f aca="false">Total!I1201</f>
        <v>12.2</v>
      </c>
      <c r="J1201" s="18" t="str">
        <f aca="false">IF($V1201="","",INDEX('Stock Exchange'!F$5:F$2450,$V1201))</f>
        <v/>
      </c>
      <c r="K1201" s="18" t="str">
        <f aca="false">IF($V1201="","",INDEX('Stock Exchange'!G$5:G$2450,$V1201))</f>
        <v/>
      </c>
      <c r="L1201" s="18" t="str">
        <f aca="false">IF($V1201="","",INDEX('Stock Exchange'!H$5:H$2450,$V1201))</f>
        <v/>
      </c>
      <c r="M1201" s="18" t="str">
        <f aca="false">IF($V1201="","",INDEX('Stock Exchange'!I$5:I$2450,$V1201))</f>
        <v/>
      </c>
      <c r="N1201" s="18" t="str">
        <f aca="false">IF($W1201="","",INDEX(Primary!F$5:F$2450,$W1201))</f>
        <v/>
      </c>
      <c r="O1201" s="18" t="str">
        <f aca="false">IF($W1201="","",INDEX(Primary!G$5:G$2450,$W1201))</f>
        <v/>
      </c>
      <c r="P1201" s="18" t="str">
        <f aca="false">IF($W1201="","",INDEX(Primary!H$5:H$2450,$W1201))</f>
        <v/>
      </c>
      <c r="Q1201" s="18" t="str">
        <f aca="false">IF($W1201="","",INDEX(Primary!I$5:I$2450,$W1201))</f>
        <v/>
      </c>
      <c r="R1201" s="19" t="str">
        <f aca="false">IF($E1201="Yes",L1201+P1201,"")</f>
        <v/>
      </c>
      <c r="S1201" s="19" t="str">
        <f aca="false">IF($E1201="Yes",H1201-R1201,"")</f>
        <v/>
      </c>
      <c r="T1201" s="6" t="str">
        <f aca="false">IF($E1201="Yes",IF(ROUND(ABS(S1201),2)&lt;=$T$2,"OK","CHECK"),"n/a")</f>
        <v>n/a</v>
      </c>
      <c r="U1201" s="20" t="n">
        <f aca="false">Total!J1201</f>
        <v>44.31</v>
      </c>
      <c r="V1201" s="17" t="str">
        <f aca="false">IFERROR(MATCH($A1201,'Stock Exchange'!$A$5:$A$2450,0),"")</f>
        <v/>
      </c>
      <c r="W1201" s="17" t="str">
        <f aca="false">IFERROR(MATCH($A1201,Primary!$A$5:$A$2450,0),"")</f>
        <v/>
      </c>
    </row>
    <row r="1202" customFormat="false" ht="15" hidden="false" customHeight="false" outlineLevel="0" collapsed="false">
      <c r="A1202" s="16" t="n">
        <f aca="false">Total!A1202</f>
        <v>38632</v>
      </c>
      <c r="B1202" s="17" t="n">
        <f aca="false">YEAR(A1202)</f>
        <v>2005</v>
      </c>
      <c r="C1202" s="17" t="n">
        <f aca="false">MONTH(A1202)</f>
        <v>10</v>
      </c>
      <c r="D1202" s="6" t="str">
        <f aca="false">IF(MONTH(A1202)&gt;=4,"FY "&amp;YEAR(A1202)&amp;"-"&amp;RIGHT(YEAR(A1202)+1,2),"FY "&amp;(YEAR(A1202)-1)&amp;"-"&amp;RIGHT(YEAR(A1202),2))</f>
        <v>FY 2005-06</v>
      </c>
      <c r="E1202" s="6" t="str">
        <f aca="false">IF(AND(V1202&lt;&gt;"",W1202&lt;&gt;""),"Yes","No")</f>
        <v>No</v>
      </c>
      <c r="F1202" s="18" t="n">
        <f aca="false">Total!F1202</f>
        <v>1575.9</v>
      </c>
      <c r="G1202" s="18" t="n">
        <f aca="false">Total!G1202</f>
        <v>2144.4</v>
      </c>
      <c r="H1202" s="18" t="n">
        <f aca="false">Total!H1202</f>
        <v>-568.5</v>
      </c>
      <c r="I1202" s="18" t="n">
        <f aca="false">Total!I1202</f>
        <v>-128.4</v>
      </c>
      <c r="J1202" s="18" t="str">
        <f aca="false">IF($V1202="","",INDEX('Stock Exchange'!F$5:F$2450,$V1202))</f>
        <v/>
      </c>
      <c r="K1202" s="18" t="str">
        <f aca="false">IF($V1202="","",INDEX('Stock Exchange'!G$5:G$2450,$V1202))</f>
        <v/>
      </c>
      <c r="L1202" s="18" t="str">
        <f aca="false">IF($V1202="","",INDEX('Stock Exchange'!H$5:H$2450,$V1202))</f>
        <v/>
      </c>
      <c r="M1202" s="18" t="str">
        <f aca="false">IF($V1202="","",INDEX('Stock Exchange'!I$5:I$2450,$V1202))</f>
        <v/>
      </c>
      <c r="N1202" s="18" t="str">
        <f aca="false">IF($W1202="","",INDEX(Primary!F$5:F$2450,$W1202))</f>
        <v/>
      </c>
      <c r="O1202" s="18" t="str">
        <f aca="false">IF($W1202="","",INDEX(Primary!G$5:G$2450,$W1202))</f>
        <v/>
      </c>
      <c r="P1202" s="18" t="str">
        <f aca="false">IF($W1202="","",INDEX(Primary!H$5:H$2450,$W1202))</f>
        <v/>
      </c>
      <c r="Q1202" s="18" t="str">
        <f aca="false">IF($W1202="","",INDEX(Primary!I$5:I$2450,$W1202))</f>
        <v/>
      </c>
      <c r="R1202" s="19" t="str">
        <f aca="false">IF($E1202="Yes",L1202+P1202,"")</f>
        <v/>
      </c>
      <c r="S1202" s="19" t="str">
        <f aca="false">IF($E1202="Yes",H1202-R1202,"")</f>
        <v/>
      </c>
      <c r="T1202" s="6" t="str">
        <f aca="false">IF($E1202="Yes",IF(ROUND(ABS(S1202),2)&lt;=$T$2,"OK","CHECK"),"n/a")</f>
        <v>n/a</v>
      </c>
      <c r="U1202" s="20" t="n">
        <f aca="false">Total!J1202</f>
        <v>44.26</v>
      </c>
      <c r="V1202" s="17" t="str">
        <f aca="false">IFERROR(MATCH($A1202,'Stock Exchange'!$A$5:$A$2450,0),"")</f>
        <v/>
      </c>
      <c r="W1202" s="17" t="str">
        <f aca="false">IFERROR(MATCH($A1202,Primary!$A$5:$A$2450,0),"")</f>
        <v/>
      </c>
    </row>
    <row r="1203" customFormat="false" ht="15" hidden="false" customHeight="false" outlineLevel="0" collapsed="false">
      <c r="A1203" s="16" t="n">
        <f aca="false">Total!A1203</f>
        <v>38635</v>
      </c>
      <c r="B1203" s="17" t="n">
        <f aca="false">YEAR(A1203)</f>
        <v>2005</v>
      </c>
      <c r="C1203" s="17" t="n">
        <f aca="false">MONTH(A1203)</f>
        <v>10</v>
      </c>
      <c r="D1203" s="6" t="str">
        <f aca="false">IF(MONTH(A1203)&gt;=4,"FY "&amp;YEAR(A1203)&amp;"-"&amp;RIGHT(YEAR(A1203)+1,2),"FY "&amp;(YEAR(A1203)-1)&amp;"-"&amp;RIGHT(YEAR(A1203),2))</f>
        <v>FY 2005-06</v>
      </c>
      <c r="E1203" s="6" t="str">
        <f aca="false">IF(AND(V1203&lt;&gt;"",W1203&lt;&gt;""),"Yes","No")</f>
        <v>No</v>
      </c>
      <c r="F1203" s="18" t="n">
        <f aca="false">Total!F1203</f>
        <v>1351.8</v>
      </c>
      <c r="G1203" s="18" t="n">
        <f aca="false">Total!G1203</f>
        <v>1643.7</v>
      </c>
      <c r="H1203" s="18" t="n">
        <f aca="false">Total!H1203</f>
        <v>-291.9</v>
      </c>
      <c r="I1203" s="18" t="n">
        <f aca="false">Total!I1203</f>
        <v>-65.9</v>
      </c>
      <c r="J1203" s="18" t="str">
        <f aca="false">IF($V1203="","",INDEX('Stock Exchange'!F$5:F$2450,$V1203))</f>
        <v/>
      </c>
      <c r="K1203" s="18" t="str">
        <f aca="false">IF($V1203="","",INDEX('Stock Exchange'!G$5:G$2450,$V1203))</f>
        <v/>
      </c>
      <c r="L1203" s="18" t="str">
        <f aca="false">IF($V1203="","",INDEX('Stock Exchange'!H$5:H$2450,$V1203))</f>
        <v/>
      </c>
      <c r="M1203" s="18" t="str">
        <f aca="false">IF($V1203="","",INDEX('Stock Exchange'!I$5:I$2450,$V1203))</f>
        <v/>
      </c>
      <c r="N1203" s="18" t="str">
        <f aca="false">IF($W1203="","",INDEX(Primary!F$5:F$2450,$W1203))</f>
        <v/>
      </c>
      <c r="O1203" s="18" t="str">
        <f aca="false">IF($W1203="","",INDEX(Primary!G$5:G$2450,$W1203))</f>
        <v/>
      </c>
      <c r="P1203" s="18" t="str">
        <f aca="false">IF($W1203="","",INDEX(Primary!H$5:H$2450,$W1203))</f>
        <v/>
      </c>
      <c r="Q1203" s="18" t="str">
        <f aca="false">IF($W1203="","",INDEX(Primary!I$5:I$2450,$W1203))</f>
        <v/>
      </c>
      <c r="R1203" s="19" t="str">
        <f aca="false">IF($E1203="Yes",L1203+P1203,"")</f>
        <v/>
      </c>
      <c r="S1203" s="19" t="str">
        <f aca="false">IF($E1203="Yes",H1203-R1203,"")</f>
        <v/>
      </c>
      <c r="T1203" s="6" t="str">
        <f aca="false">IF($E1203="Yes",IF(ROUND(ABS(S1203),2)&lt;=$T$2,"OK","CHECK"),"n/a")</f>
        <v>n/a</v>
      </c>
      <c r="U1203" s="20" t="n">
        <f aca="false">Total!J1203</f>
        <v>44.32</v>
      </c>
      <c r="V1203" s="17" t="str">
        <f aca="false">IFERROR(MATCH($A1203,'Stock Exchange'!$A$5:$A$2450,0),"")</f>
        <v/>
      </c>
      <c r="W1203" s="17" t="str">
        <f aca="false">IFERROR(MATCH($A1203,Primary!$A$5:$A$2450,0),"")</f>
        <v/>
      </c>
    </row>
    <row r="1204" customFormat="false" ht="15" hidden="false" customHeight="false" outlineLevel="0" collapsed="false">
      <c r="A1204" s="16" t="n">
        <f aca="false">Total!A1204</f>
        <v>38636</v>
      </c>
      <c r="B1204" s="17" t="n">
        <f aca="false">YEAR(A1204)</f>
        <v>2005</v>
      </c>
      <c r="C1204" s="17" t="n">
        <f aca="false">MONTH(A1204)</f>
        <v>10</v>
      </c>
      <c r="D1204" s="6" t="str">
        <f aca="false">IF(MONTH(A1204)&gt;=4,"FY "&amp;YEAR(A1204)&amp;"-"&amp;RIGHT(YEAR(A1204)+1,2),"FY "&amp;(YEAR(A1204)-1)&amp;"-"&amp;RIGHT(YEAR(A1204),2))</f>
        <v>FY 2005-06</v>
      </c>
      <c r="E1204" s="6" t="str">
        <f aca="false">IF(AND(V1204&lt;&gt;"",W1204&lt;&gt;""),"Yes","No")</f>
        <v>No</v>
      </c>
      <c r="F1204" s="18" t="n">
        <f aca="false">Total!F1204</f>
        <v>1033.6</v>
      </c>
      <c r="G1204" s="18" t="n">
        <f aca="false">Total!G1204</f>
        <v>959.3</v>
      </c>
      <c r="H1204" s="18" t="n">
        <f aca="false">Total!H1204</f>
        <v>74.4</v>
      </c>
      <c r="I1204" s="18" t="n">
        <f aca="false">Total!I1204</f>
        <v>16.7</v>
      </c>
      <c r="J1204" s="18" t="str">
        <f aca="false">IF($V1204="","",INDEX('Stock Exchange'!F$5:F$2450,$V1204))</f>
        <v/>
      </c>
      <c r="K1204" s="18" t="str">
        <f aca="false">IF($V1204="","",INDEX('Stock Exchange'!G$5:G$2450,$V1204))</f>
        <v/>
      </c>
      <c r="L1204" s="18" t="str">
        <f aca="false">IF($V1204="","",INDEX('Stock Exchange'!H$5:H$2450,$V1204))</f>
        <v/>
      </c>
      <c r="M1204" s="18" t="str">
        <f aca="false">IF($V1204="","",INDEX('Stock Exchange'!I$5:I$2450,$V1204))</f>
        <v/>
      </c>
      <c r="N1204" s="18" t="str">
        <f aca="false">IF($W1204="","",INDEX(Primary!F$5:F$2450,$W1204))</f>
        <v/>
      </c>
      <c r="O1204" s="18" t="str">
        <f aca="false">IF($W1204="","",INDEX(Primary!G$5:G$2450,$W1204))</f>
        <v/>
      </c>
      <c r="P1204" s="18" t="str">
        <f aca="false">IF($W1204="","",INDEX(Primary!H$5:H$2450,$W1204))</f>
        <v/>
      </c>
      <c r="Q1204" s="18" t="str">
        <f aca="false">IF($W1204="","",INDEX(Primary!I$5:I$2450,$W1204))</f>
        <v/>
      </c>
      <c r="R1204" s="19" t="str">
        <f aca="false">IF($E1204="Yes",L1204+P1204,"")</f>
        <v/>
      </c>
      <c r="S1204" s="19" t="str">
        <f aca="false">IF($E1204="Yes",H1204-R1204,"")</f>
        <v/>
      </c>
      <c r="T1204" s="6" t="str">
        <f aca="false">IF($E1204="Yes",IF(ROUND(ABS(S1204),2)&lt;=$T$2,"OK","CHECK"),"n/a")</f>
        <v>n/a</v>
      </c>
      <c r="U1204" s="20" t="n">
        <f aca="false">Total!J1204</f>
        <v>44.62</v>
      </c>
      <c r="V1204" s="17" t="str">
        <f aca="false">IFERROR(MATCH($A1204,'Stock Exchange'!$A$5:$A$2450,0),"")</f>
        <v/>
      </c>
      <c r="W1204" s="17" t="str">
        <f aca="false">IFERROR(MATCH($A1204,Primary!$A$5:$A$2450,0),"")</f>
        <v/>
      </c>
    </row>
    <row r="1205" customFormat="false" ht="15" hidden="false" customHeight="false" outlineLevel="0" collapsed="false">
      <c r="A1205" s="16" t="n">
        <f aca="false">Total!A1205</f>
        <v>38638</v>
      </c>
      <c r="B1205" s="17" t="n">
        <f aca="false">YEAR(A1205)</f>
        <v>2005</v>
      </c>
      <c r="C1205" s="17" t="n">
        <f aca="false">MONTH(A1205)</f>
        <v>10</v>
      </c>
      <c r="D1205" s="6" t="str">
        <f aca="false">IF(MONTH(A1205)&gt;=4,"FY "&amp;YEAR(A1205)&amp;"-"&amp;RIGHT(YEAR(A1205)+1,2),"FY "&amp;(YEAR(A1205)-1)&amp;"-"&amp;RIGHT(YEAR(A1205),2))</f>
        <v>FY 2005-06</v>
      </c>
      <c r="E1205" s="6" t="str">
        <f aca="false">IF(AND(V1205&lt;&gt;"",W1205&lt;&gt;""),"Yes","No")</f>
        <v>No</v>
      </c>
      <c r="F1205" s="18" t="n">
        <f aca="false">Total!F1205</f>
        <v>790.2</v>
      </c>
      <c r="G1205" s="18" t="n">
        <f aca="false">Total!G1205</f>
        <v>925.7</v>
      </c>
      <c r="H1205" s="18" t="n">
        <f aca="false">Total!H1205</f>
        <v>-135.5</v>
      </c>
      <c r="I1205" s="18" t="n">
        <f aca="false">Total!I1205</f>
        <v>-30.1</v>
      </c>
      <c r="J1205" s="18" t="str">
        <f aca="false">IF($V1205="","",INDEX('Stock Exchange'!F$5:F$2450,$V1205))</f>
        <v/>
      </c>
      <c r="K1205" s="18" t="str">
        <f aca="false">IF($V1205="","",INDEX('Stock Exchange'!G$5:G$2450,$V1205))</f>
        <v/>
      </c>
      <c r="L1205" s="18" t="str">
        <f aca="false">IF($V1205="","",INDEX('Stock Exchange'!H$5:H$2450,$V1205))</f>
        <v/>
      </c>
      <c r="M1205" s="18" t="str">
        <f aca="false">IF($V1205="","",INDEX('Stock Exchange'!I$5:I$2450,$V1205))</f>
        <v/>
      </c>
      <c r="N1205" s="18" t="str">
        <f aca="false">IF($W1205="","",INDEX(Primary!F$5:F$2450,$W1205))</f>
        <v/>
      </c>
      <c r="O1205" s="18" t="str">
        <f aca="false">IF($W1205="","",INDEX(Primary!G$5:G$2450,$W1205))</f>
        <v/>
      </c>
      <c r="P1205" s="18" t="str">
        <f aca="false">IF($W1205="","",INDEX(Primary!H$5:H$2450,$W1205))</f>
        <v/>
      </c>
      <c r="Q1205" s="18" t="str">
        <f aca="false">IF($W1205="","",INDEX(Primary!I$5:I$2450,$W1205))</f>
        <v/>
      </c>
      <c r="R1205" s="19" t="str">
        <f aca="false">IF($E1205="Yes",L1205+P1205,"")</f>
        <v/>
      </c>
      <c r="S1205" s="19" t="str">
        <f aca="false">IF($E1205="Yes",H1205-R1205,"")</f>
        <v/>
      </c>
      <c r="T1205" s="6" t="str">
        <f aca="false">IF($E1205="Yes",IF(ROUND(ABS(S1205),2)&lt;=$T$2,"OK","CHECK"),"n/a")</f>
        <v>n/a</v>
      </c>
      <c r="U1205" s="20" t="n">
        <f aca="false">Total!J1205</f>
        <v>44.94</v>
      </c>
      <c r="V1205" s="17" t="str">
        <f aca="false">IFERROR(MATCH($A1205,'Stock Exchange'!$A$5:$A$2450,0),"")</f>
        <v/>
      </c>
      <c r="W1205" s="17" t="str">
        <f aca="false">IFERROR(MATCH($A1205,Primary!$A$5:$A$2450,0),"")</f>
        <v/>
      </c>
    </row>
    <row r="1206" customFormat="false" ht="15" hidden="false" customHeight="false" outlineLevel="0" collapsed="false">
      <c r="A1206" s="16" t="n">
        <f aca="false">Total!A1206</f>
        <v>38639</v>
      </c>
      <c r="B1206" s="17" t="n">
        <f aca="false">YEAR(A1206)</f>
        <v>2005</v>
      </c>
      <c r="C1206" s="17" t="n">
        <f aca="false">MONTH(A1206)</f>
        <v>10</v>
      </c>
      <c r="D1206" s="6" t="str">
        <f aca="false">IF(MONTH(A1206)&gt;=4,"FY "&amp;YEAR(A1206)&amp;"-"&amp;RIGHT(YEAR(A1206)+1,2),"FY "&amp;(YEAR(A1206)-1)&amp;"-"&amp;RIGHT(YEAR(A1206),2))</f>
        <v>FY 2005-06</v>
      </c>
      <c r="E1206" s="6" t="str">
        <f aca="false">IF(AND(V1206&lt;&gt;"",W1206&lt;&gt;""),"Yes","No")</f>
        <v>No</v>
      </c>
      <c r="F1206" s="18" t="n">
        <f aca="false">Total!F1206</f>
        <v>1346.9</v>
      </c>
      <c r="G1206" s="18" t="n">
        <f aca="false">Total!G1206</f>
        <v>1746.5</v>
      </c>
      <c r="H1206" s="18" t="n">
        <f aca="false">Total!H1206</f>
        <v>-399.6</v>
      </c>
      <c r="I1206" s="18" t="n">
        <f aca="false">Total!I1206</f>
        <v>-89</v>
      </c>
      <c r="J1206" s="18" t="str">
        <f aca="false">IF($V1206="","",INDEX('Stock Exchange'!F$5:F$2450,$V1206))</f>
        <v/>
      </c>
      <c r="K1206" s="18" t="str">
        <f aca="false">IF($V1206="","",INDEX('Stock Exchange'!G$5:G$2450,$V1206))</f>
        <v/>
      </c>
      <c r="L1206" s="18" t="str">
        <f aca="false">IF($V1206="","",INDEX('Stock Exchange'!H$5:H$2450,$V1206))</f>
        <v/>
      </c>
      <c r="M1206" s="18" t="str">
        <f aca="false">IF($V1206="","",INDEX('Stock Exchange'!I$5:I$2450,$V1206))</f>
        <v/>
      </c>
      <c r="N1206" s="18" t="str">
        <f aca="false">IF($W1206="","",INDEX(Primary!F$5:F$2450,$W1206))</f>
        <v/>
      </c>
      <c r="O1206" s="18" t="str">
        <f aca="false">IF($W1206="","",INDEX(Primary!G$5:G$2450,$W1206))</f>
        <v/>
      </c>
      <c r="P1206" s="18" t="str">
        <f aca="false">IF($W1206="","",INDEX(Primary!H$5:H$2450,$W1206))</f>
        <v/>
      </c>
      <c r="Q1206" s="18" t="str">
        <f aca="false">IF($W1206="","",INDEX(Primary!I$5:I$2450,$W1206))</f>
        <v/>
      </c>
      <c r="R1206" s="19" t="str">
        <f aca="false">IF($E1206="Yes",L1206+P1206,"")</f>
        <v/>
      </c>
      <c r="S1206" s="19" t="str">
        <f aca="false">IF($E1206="Yes",H1206-R1206,"")</f>
        <v/>
      </c>
      <c r="T1206" s="6" t="str">
        <f aca="false">IF($E1206="Yes",IF(ROUND(ABS(S1206),2)&lt;=$T$2,"OK","CHECK"),"n/a")</f>
        <v>n/a</v>
      </c>
      <c r="U1206" s="20" t="n">
        <f aca="false">Total!J1206</f>
        <v>44.89</v>
      </c>
      <c r="V1206" s="17" t="str">
        <f aca="false">IFERROR(MATCH($A1206,'Stock Exchange'!$A$5:$A$2450,0),"")</f>
        <v/>
      </c>
      <c r="W1206" s="17" t="str">
        <f aca="false">IFERROR(MATCH($A1206,Primary!$A$5:$A$2450,0),"")</f>
        <v/>
      </c>
    </row>
    <row r="1207" customFormat="false" ht="15" hidden="false" customHeight="false" outlineLevel="0" collapsed="false">
      <c r="A1207" s="16" t="n">
        <f aca="false">Total!A1207</f>
        <v>38642</v>
      </c>
      <c r="B1207" s="17" t="n">
        <f aca="false">YEAR(A1207)</f>
        <v>2005</v>
      </c>
      <c r="C1207" s="17" t="n">
        <f aca="false">MONTH(A1207)</f>
        <v>10</v>
      </c>
      <c r="D1207" s="6" t="str">
        <f aca="false">IF(MONTH(A1207)&gt;=4,"FY "&amp;YEAR(A1207)&amp;"-"&amp;RIGHT(YEAR(A1207)+1,2),"FY "&amp;(YEAR(A1207)-1)&amp;"-"&amp;RIGHT(YEAR(A1207),2))</f>
        <v>FY 2005-06</v>
      </c>
      <c r="E1207" s="6" t="str">
        <f aca="false">IF(AND(V1207&lt;&gt;"",W1207&lt;&gt;""),"Yes","No")</f>
        <v>No</v>
      </c>
      <c r="F1207" s="18" t="n">
        <f aca="false">Total!F1207</f>
        <v>1832.8</v>
      </c>
      <c r="G1207" s="18" t="n">
        <f aca="false">Total!G1207</f>
        <v>1539.7</v>
      </c>
      <c r="H1207" s="18" t="n">
        <f aca="false">Total!H1207</f>
        <v>293.1</v>
      </c>
      <c r="I1207" s="18" t="n">
        <f aca="false">Total!I1207</f>
        <v>65.3</v>
      </c>
      <c r="J1207" s="18" t="str">
        <f aca="false">IF($V1207="","",INDEX('Stock Exchange'!F$5:F$2450,$V1207))</f>
        <v/>
      </c>
      <c r="K1207" s="18" t="str">
        <f aca="false">IF($V1207="","",INDEX('Stock Exchange'!G$5:G$2450,$V1207))</f>
        <v/>
      </c>
      <c r="L1207" s="18" t="str">
        <f aca="false">IF($V1207="","",INDEX('Stock Exchange'!H$5:H$2450,$V1207))</f>
        <v/>
      </c>
      <c r="M1207" s="18" t="str">
        <f aca="false">IF($V1207="","",INDEX('Stock Exchange'!I$5:I$2450,$V1207))</f>
        <v/>
      </c>
      <c r="N1207" s="18" t="str">
        <f aca="false">IF($W1207="","",INDEX(Primary!F$5:F$2450,$W1207))</f>
        <v/>
      </c>
      <c r="O1207" s="18" t="str">
        <f aca="false">IF($W1207="","",INDEX(Primary!G$5:G$2450,$W1207))</f>
        <v/>
      </c>
      <c r="P1207" s="18" t="str">
        <f aca="false">IF($W1207="","",INDEX(Primary!H$5:H$2450,$W1207))</f>
        <v/>
      </c>
      <c r="Q1207" s="18" t="str">
        <f aca="false">IF($W1207="","",INDEX(Primary!I$5:I$2450,$W1207))</f>
        <v/>
      </c>
      <c r="R1207" s="19" t="str">
        <f aca="false">IF($E1207="Yes",L1207+P1207,"")</f>
        <v/>
      </c>
      <c r="S1207" s="19" t="str">
        <f aca="false">IF($E1207="Yes",H1207-R1207,"")</f>
        <v/>
      </c>
      <c r="T1207" s="6" t="str">
        <f aca="false">IF($E1207="Yes",IF(ROUND(ABS(S1207),2)&lt;=$T$2,"OK","CHECK"),"n/a")</f>
        <v>n/a</v>
      </c>
      <c r="U1207" s="20" t="n">
        <f aca="false">Total!J1207</f>
        <v>44.89</v>
      </c>
      <c r="V1207" s="17" t="str">
        <f aca="false">IFERROR(MATCH($A1207,'Stock Exchange'!$A$5:$A$2450,0),"")</f>
        <v/>
      </c>
      <c r="W1207" s="17" t="str">
        <f aca="false">IFERROR(MATCH($A1207,Primary!$A$5:$A$2450,0),"")</f>
        <v/>
      </c>
    </row>
    <row r="1208" customFormat="false" ht="15" hidden="false" customHeight="false" outlineLevel="0" collapsed="false">
      <c r="A1208" s="16" t="n">
        <f aca="false">Total!A1208</f>
        <v>38643</v>
      </c>
      <c r="B1208" s="17" t="n">
        <f aca="false">YEAR(A1208)</f>
        <v>2005</v>
      </c>
      <c r="C1208" s="17" t="n">
        <f aca="false">MONTH(A1208)</f>
        <v>10</v>
      </c>
      <c r="D1208" s="6" t="str">
        <f aca="false">IF(MONTH(A1208)&gt;=4,"FY "&amp;YEAR(A1208)&amp;"-"&amp;RIGHT(YEAR(A1208)+1,2),"FY "&amp;(YEAR(A1208)-1)&amp;"-"&amp;RIGHT(YEAR(A1208),2))</f>
        <v>FY 2005-06</v>
      </c>
      <c r="E1208" s="6" t="str">
        <f aca="false">IF(AND(V1208&lt;&gt;"",W1208&lt;&gt;""),"Yes","No")</f>
        <v>No</v>
      </c>
      <c r="F1208" s="18" t="n">
        <f aca="false">Total!F1208</f>
        <v>956.3</v>
      </c>
      <c r="G1208" s="18" t="n">
        <f aca="false">Total!G1208</f>
        <v>1255.3</v>
      </c>
      <c r="H1208" s="18" t="n">
        <f aca="false">Total!H1208</f>
        <v>-299.1</v>
      </c>
      <c r="I1208" s="18" t="n">
        <f aca="false">Total!I1208</f>
        <v>-66.7</v>
      </c>
      <c r="J1208" s="18" t="str">
        <f aca="false">IF($V1208="","",INDEX('Stock Exchange'!F$5:F$2450,$V1208))</f>
        <v/>
      </c>
      <c r="K1208" s="18" t="str">
        <f aca="false">IF($V1208="","",INDEX('Stock Exchange'!G$5:G$2450,$V1208))</f>
        <v/>
      </c>
      <c r="L1208" s="18" t="str">
        <f aca="false">IF($V1208="","",INDEX('Stock Exchange'!H$5:H$2450,$V1208))</f>
        <v/>
      </c>
      <c r="M1208" s="18" t="str">
        <f aca="false">IF($V1208="","",INDEX('Stock Exchange'!I$5:I$2450,$V1208))</f>
        <v/>
      </c>
      <c r="N1208" s="18" t="str">
        <f aca="false">IF($W1208="","",INDEX(Primary!F$5:F$2450,$W1208))</f>
        <v/>
      </c>
      <c r="O1208" s="18" t="str">
        <f aca="false">IF($W1208="","",INDEX(Primary!G$5:G$2450,$W1208))</f>
        <v/>
      </c>
      <c r="P1208" s="18" t="str">
        <f aca="false">IF($W1208="","",INDEX(Primary!H$5:H$2450,$W1208))</f>
        <v/>
      </c>
      <c r="Q1208" s="18" t="str">
        <f aca="false">IF($W1208="","",INDEX(Primary!I$5:I$2450,$W1208))</f>
        <v/>
      </c>
      <c r="R1208" s="19" t="str">
        <f aca="false">IF($E1208="Yes",L1208+P1208,"")</f>
        <v/>
      </c>
      <c r="S1208" s="19" t="str">
        <f aca="false">IF($E1208="Yes",H1208-R1208,"")</f>
        <v/>
      </c>
      <c r="T1208" s="6" t="str">
        <f aca="false">IF($E1208="Yes",IF(ROUND(ABS(S1208),2)&lt;=$T$2,"OK","CHECK"),"n/a")</f>
        <v>n/a</v>
      </c>
      <c r="U1208" s="20" t="n">
        <f aca="false">Total!J1208</f>
        <v>44.82</v>
      </c>
      <c r="V1208" s="17" t="str">
        <f aca="false">IFERROR(MATCH($A1208,'Stock Exchange'!$A$5:$A$2450,0),"")</f>
        <v/>
      </c>
      <c r="W1208" s="17" t="str">
        <f aca="false">IFERROR(MATCH($A1208,Primary!$A$5:$A$2450,0),"")</f>
        <v/>
      </c>
    </row>
    <row r="1209" customFormat="false" ht="15" hidden="false" customHeight="false" outlineLevel="0" collapsed="false">
      <c r="A1209" s="16" t="n">
        <f aca="false">Total!A1209</f>
        <v>38644</v>
      </c>
      <c r="B1209" s="17" t="n">
        <f aca="false">YEAR(A1209)</f>
        <v>2005</v>
      </c>
      <c r="C1209" s="17" t="n">
        <f aca="false">MONTH(A1209)</f>
        <v>10</v>
      </c>
      <c r="D1209" s="6" t="str">
        <f aca="false">IF(MONTH(A1209)&gt;=4,"FY "&amp;YEAR(A1209)&amp;"-"&amp;RIGHT(YEAR(A1209)+1,2),"FY "&amp;(YEAR(A1209)-1)&amp;"-"&amp;RIGHT(YEAR(A1209),2))</f>
        <v>FY 2005-06</v>
      </c>
      <c r="E1209" s="6" t="str">
        <f aca="false">IF(AND(V1209&lt;&gt;"",W1209&lt;&gt;""),"Yes","No")</f>
        <v>No</v>
      </c>
      <c r="F1209" s="18" t="n">
        <f aca="false">Total!F1209</f>
        <v>1193.5</v>
      </c>
      <c r="G1209" s="18" t="n">
        <f aca="false">Total!G1209</f>
        <v>1417.3</v>
      </c>
      <c r="H1209" s="18" t="n">
        <f aca="false">Total!H1209</f>
        <v>-223.8</v>
      </c>
      <c r="I1209" s="18" t="n">
        <f aca="false">Total!I1209</f>
        <v>-49.6</v>
      </c>
      <c r="J1209" s="18" t="str">
        <f aca="false">IF($V1209="","",INDEX('Stock Exchange'!F$5:F$2450,$V1209))</f>
        <v/>
      </c>
      <c r="K1209" s="18" t="str">
        <f aca="false">IF($V1209="","",INDEX('Stock Exchange'!G$5:G$2450,$V1209))</f>
        <v/>
      </c>
      <c r="L1209" s="18" t="str">
        <f aca="false">IF($V1209="","",INDEX('Stock Exchange'!H$5:H$2450,$V1209))</f>
        <v/>
      </c>
      <c r="M1209" s="18" t="str">
        <f aca="false">IF($V1209="","",INDEX('Stock Exchange'!I$5:I$2450,$V1209))</f>
        <v/>
      </c>
      <c r="N1209" s="18" t="str">
        <f aca="false">IF($W1209="","",INDEX(Primary!F$5:F$2450,$W1209))</f>
        <v/>
      </c>
      <c r="O1209" s="18" t="str">
        <f aca="false">IF($W1209="","",INDEX(Primary!G$5:G$2450,$W1209))</f>
        <v/>
      </c>
      <c r="P1209" s="18" t="str">
        <f aca="false">IF($W1209="","",INDEX(Primary!H$5:H$2450,$W1209))</f>
        <v/>
      </c>
      <c r="Q1209" s="18" t="str">
        <f aca="false">IF($W1209="","",INDEX(Primary!I$5:I$2450,$W1209))</f>
        <v/>
      </c>
      <c r="R1209" s="19" t="str">
        <f aca="false">IF($E1209="Yes",L1209+P1209,"")</f>
        <v/>
      </c>
      <c r="S1209" s="19" t="str">
        <f aca="false">IF($E1209="Yes",H1209-R1209,"")</f>
        <v/>
      </c>
      <c r="T1209" s="6" t="str">
        <f aca="false">IF($E1209="Yes",IF(ROUND(ABS(S1209),2)&lt;=$T$2,"OK","CHECK"),"n/a")</f>
        <v>n/a</v>
      </c>
      <c r="U1209" s="20" t="n">
        <f aca="false">Total!J1209</f>
        <v>45.11</v>
      </c>
      <c r="V1209" s="17" t="str">
        <f aca="false">IFERROR(MATCH($A1209,'Stock Exchange'!$A$5:$A$2450,0),"")</f>
        <v/>
      </c>
      <c r="W1209" s="17" t="str">
        <f aca="false">IFERROR(MATCH($A1209,Primary!$A$5:$A$2450,0),"")</f>
        <v/>
      </c>
    </row>
    <row r="1210" customFormat="false" ht="15" hidden="false" customHeight="false" outlineLevel="0" collapsed="false">
      <c r="A1210" s="16" t="n">
        <f aca="false">Total!A1210</f>
        <v>38645</v>
      </c>
      <c r="B1210" s="17" t="n">
        <f aca="false">YEAR(A1210)</f>
        <v>2005</v>
      </c>
      <c r="C1210" s="17" t="n">
        <f aca="false">MONTH(A1210)</f>
        <v>10</v>
      </c>
      <c r="D1210" s="6" t="str">
        <f aca="false">IF(MONTH(A1210)&gt;=4,"FY "&amp;YEAR(A1210)&amp;"-"&amp;RIGHT(YEAR(A1210)+1,2),"FY "&amp;(YEAR(A1210)-1)&amp;"-"&amp;RIGHT(YEAR(A1210),2))</f>
        <v>FY 2005-06</v>
      </c>
      <c r="E1210" s="6" t="str">
        <f aca="false">IF(AND(V1210&lt;&gt;"",W1210&lt;&gt;""),"Yes","No")</f>
        <v>No</v>
      </c>
      <c r="F1210" s="18" t="n">
        <f aca="false">Total!F1210</f>
        <v>1693.5</v>
      </c>
      <c r="G1210" s="18" t="n">
        <f aca="false">Total!G1210</f>
        <v>1890.2</v>
      </c>
      <c r="H1210" s="18" t="n">
        <f aca="false">Total!H1210</f>
        <v>-196.7</v>
      </c>
      <c r="I1210" s="18" t="n">
        <f aca="false">Total!I1210</f>
        <v>-43.4</v>
      </c>
      <c r="J1210" s="18" t="str">
        <f aca="false">IF($V1210="","",INDEX('Stock Exchange'!F$5:F$2450,$V1210))</f>
        <v/>
      </c>
      <c r="K1210" s="18" t="str">
        <f aca="false">IF($V1210="","",INDEX('Stock Exchange'!G$5:G$2450,$V1210))</f>
        <v/>
      </c>
      <c r="L1210" s="18" t="str">
        <f aca="false">IF($V1210="","",INDEX('Stock Exchange'!H$5:H$2450,$V1210))</f>
        <v/>
      </c>
      <c r="M1210" s="18" t="str">
        <f aca="false">IF($V1210="","",INDEX('Stock Exchange'!I$5:I$2450,$V1210))</f>
        <v/>
      </c>
      <c r="N1210" s="18" t="str">
        <f aca="false">IF($W1210="","",INDEX(Primary!F$5:F$2450,$W1210))</f>
        <v/>
      </c>
      <c r="O1210" s="18" t="str">
        <f aca="false">IF($W1210="","",INDEX(Primary!G$5:G$2450,$W1210))</f>
        <v/>
      </c>
      <c r="P1210" s="18" t="str">
        <f aca="false">IF($W1210="","",INDEX(Primary!H$5:H$2450,$W1210))</f>
        <v/>
      </c>
      <c r="Q1210" s="18" t="str">
        <f aca="false">IF($W1210="","",INDEX(Primary!I$5:I$2450,$W1210))</f>
        <v/>
      </c>
      <c r="R1210" s="19" t="str">
        <f aca="false">IF($E1210="Yes",L1210+P1210,"")</f>
        <v/>
      </c>
      <c r="S1210" s="19" t="str">
        <f aca="false">IF($E1210="Yes",H1210-R1210,"")</f>
        <v/>
      </c>
      <c r="T1210" s="6" t="str">
        <f aca="false">IF($E1210="Yes",IF(ROUND(ABS(S1210),2)&lt;=$T$2,"OK","CHECK"),"n/a")</f>
        <v>n/a</v>
      </c>
      <c r="U1210" s="20" t="n">
        <f aca="false">Total!J1210</f>
        <v>45.32</v>
      </c>
      <c r="V1210" s="17" t="str">
        <f aca="false">IFERROR(MATCH($A1210,'Stock Exchange'!$A$5:$A$2450,0),"")</f>
        <v/>
      </c>
      <c r="W1210" s="17" t="str">
        <f aca="false">IFERROR(MATCH($A1210,Primary!$A$5:$A$2450,0),"")</f>
        <v/>
      </c>
    </row>
    <row r="1211" customFormat="false" ht="15" hidden="false" customHeight="false" outlineLevel="0" collapsed="false">
      <c r="A1211" s="16" t="n">
        <f aca="false">Total!A1211</f>
        <v>38646</v>
      </c>
      <c r="B1211" s="17" t="n">
        <f aca="false">YEAR(A1211)</f>
        <v>2005</v>
      </c>
      <c r="C1211" s="17" t="n">
        <f aca="false">MONTH(A1211)</f>
        <v>10</v>
      </c>
      <c r="D1211" s="6" t="str">
        <f aca="false">IF(MONTH(A1211)&gt;=4,"FY "&amp;YEAR(A1211)&amp;"-"&amp;RIGHT(YEAR(A1211)+1,2),"FY "&amp;(YEAR(A1211)-1)&amp;"-"&amp;RIGHT(YEAR(A1211),2))</f>
        <v>FY 2005-06</v>
      </c>
      <c r="E1211" s="6" t="str">
        <f aca="false">IF(AND(V1211&lt;&gt;"",W1211&lt;&gt;""),"Yes","No")</f>
        <v>No</v>
      </c>
      <c r="F1211" s="18" t="n">
        <f aca="false">Total!F1211</f>
        <v>1250.2</v>
      </c>
      <c r="G1211" s="18" t="n">
        <f aca="false">Total!G1211</f>
        <v>1321.3</v>
      </c>
      <c r="H1211" s="18" t="n">
        <f aca="false">Total!H1211</f>
        <v>-71.1</v>
      </c>
      <c r="I1211" s="18" t="n">
        <f aca="false">Total!I1211</f>
        <v>-15.7</v>
      </c>
      <c r="J1211" s="18" t="str">
        <f aca="false">IF($V1211="","",INDEX('Stock Exchange'!F$5:F$2450,$V1211))</f>
        <v/>
      </c>
      <c r="K1211" s="18" t="str">
        <f aca="false">IF($V1211="","",INDEX('Stock Exchange'!G$5:G$2450,$V1211))</f>
        <v/>
      </c>
      <c r="L1211" s="18" t="str">
        <f aca="false">IF($V1211="","",INDEX('Stock Exchange'!H$5:H$2450,$V1211))</f>
        <v/>
      </c>
      <c r="M1211" s="18" t="str">
        <f aca="false">IF($V1211="","",INDEX('Stock Exchange'!I$5:I$2450,$V1211))</f>
        <v/>
      </c>
      <c r="N1211" s="18" t="str">
        <f aca="false">IF($W1211="","",INDEX(Primary!F$5:F$2450,$W1211))</f>
        <v/>
      </c>
      <c r="O1211" s="18" t="str">
        <f aca="false">IF($W1211="","",INDEX(Primary!G$5:G$2450,$W1211))</f>
        <v/>
      </c>
      <c r="P1211" s="18" t="str">
        <f aca="false">IF($W1211="","",INDEX(Primary!H$5:H$2450,$W1211))</f>
        <v/>
      </c>
      <c r="Q1211" s="18" t="str">
        <f aca="false">IF($W1211="","",INDEX(Primary!I$5:I$2450,$W1211))</f>
        <v/>
      </c>
      <c r="R1211" s="19" t="str">
        <f aca="false">IF($E1211="Yes",L1211+P1211,"")</f>
        <v/>
      </c>
      <c r="S1211" s="19" t="str">
        <f aca="false">IF($E1211="Yes",H1211-R1211,"")</f>
        <v/>
      </c>
      <c r="T1211" s="6" t="str">
        <f aca="false">IF($E1211="Yes",IF(ROUND(ABS(S1211),2)&lt;=$T$2,"OK","CHECK"),"n/a")</f>
        <v>n/a</v>
      </c>
      <c r="U1211" s="20" t="n">
        <f aca="false">Total!J1211</f>
        <v>45.2</v>
      </c>
      <c r="V1211" s="17" t="str">
        <f aca="false">IFERROR(MATCH($A1211,'Stock Exchange'!$A$5:$A$2450,0),"")</f>
        <v/>
      </c>
      <c r="W1211" s="17" t="str">
        <f aca="false">IFERROR(MATCH($A1211,Primary!$A$5:$A$2450,0),"")</f>
        <v/>
      </c>
    </row>
    <row r="1212" customFormat="false" ht="15" hidden="false" customHeight="false" outlineLevel="0" collapsed="false">
      <c r="A1212" s="16" t="n">
        <f aca="false">Total!A1212</f>
        <v>38649</v>
      </c>
      <c r="B1212" s="17" t="n">
        <f aca="false">YEAR(A1212)</f>
        <v>2005</v>
      </c>
      <c r="C1212" s="17" t="n">
        <f aca="false">MONTH(A1212)</f>
        <v>10</v>
      </c>
      <c r="D1212" s="6" t="str">
        <f aca="false">IF(MONTH(A1212)&gt;=4,"FY "&amp;YEAR(A1212)&amp;"-"&amp;RIGHT(YEAR(A1212)+1,2),"FY "&amp;(YEAR(A1212)-1)&amp;"-"&amp;RIGHT(YEAR(A1212),2))</f>
        <v>FY 2005-06</v>
      </c>
      <c r="E1212" s="6" t="str">
        <f aca="false">IF(AND(V1212&lt;&gt;"",W1212&lt;&gt;""),"Yes","No")</f>
        <v>No</v>
      </c>
      <c r="F1212" s="18" t="n">
        <f aca="false">Total!F1212</f>
        <v>1342.8</v>
      </c>
      <c r="G1212" s="18" t="n">
        <f aca="false">Total!G1212</f>
        <v>1747.2</v>
      </c>
      <c r="H1212" s="18" t="n">
        <f aca="false">Total!H1212</f>
        <v>-404.4</v>
      </c>
      <c r="I1212" s="18" t="n">
        <f aca="false">Total!I1212</f>
        <v>-89.7</v>
      </c>
      <c r="J1212" s="18" t="str">
        <f aca="false">IF($V1212="","",INDEX('Stock Exchange'!F$5:F$2450,$V1212))</f>
        <v/>
      </c>
      <c r="K1212" s="18" t="str">
        <f aca="false">IF($V1212="","",INDEX('Stock Exchange'!G$5:G$2450,$V1212))</f>
        <v/>
      </c>
      <c r="L1212" s="18" t="str">
        <f aca="false">IF($V1212="","",INDEX('Stock Exchange'!H$5:H$2450,$V1212))</f>
        <v/>
      </c>
      <c r="M1212" s="18" t="str">
        <f aca="false">IF($V1212="","",INDEX('Stock Exchange'!I$5:I$2450,$V1212))</f>
        <v/>
      </c>
      <c r="N1212" s="18" t="str">
        <f aca="false">IF($W1212="","",INDEX(Primary!F$5:F$2450,$W1212))</f>
        <v/>
      </c>
      <c r="O1212" s="18" t="str">
        <f aca="false">IF($W1212="","",INDEX(Primary!G$5:G$2450,$W1212))</f>
        <v/>
      </c>
      <c r="P1212" s="18" t="str">
        <f aca="false">IF($W1212="","",INDEX(Primary!H$5:H$2450,$W1212))</f>
        <v/>
      </c>
      <c r="Q1212" s="18" t="str">
        <f aca="false">IF($W1212="","",INDEX(Primary!I$5:I$2450,$W1212))</f>
        <v/>
      </c>
      <c r="R1212" s="19" t="str">
        <f aca="false">IF($E1212="Yes",L1212+P1212,"")</f>
        <v/>
      </c>
      <c r="S1212" s="19" t="str">
        <f aca="false">IF($E1212="Yes",H1212-R1212,"")</f>
        <v/>
      </c>
      <c r="T1212" s="6" t="str">
        <f aca="false">IF($E1212="Yes",IF(ROUND(ABS(S1212),2)&lt;=$T$2,"OK","CHECK"),"n/a")</f>
        <v>n/a</v>
      </c>
      <c r="U1212" s="20" t="n">
        <f aca="false">Total!J1212</f>
        <v>45.09</v>
      </c>
      <c r="V1212" s="17" t="str">
        <f aca="false">IFERROR(MATCH($A1212,'Stock Exchange'!$A$5:$A$2450,0),"")</f>
        <v/>
      </c>
      <c r="W1212" s="17" t="str">
        <f aca="false">IFERROR(MATCH($A1212,Primary!$A$5:$A$2450,0),"")</f>
        <v/>
      </c>
    </row>
    <row r="1213" customFormat="false" ht="15" hidden="false" customHeight="false" outlineLevel="0" collapsed="false">
      <c r="A1213" s="16" t="n">
        <f aca="false">Total!A1213</f>
        <v>38650</v>
      </c>
      <c r="B1213" s="17" t="n">
        <f aca="false">YEAR(A1213)</f>
        <v>2005</v>
      </c>
      <c r="C1213" s="17" t="n">
        <f aca="false">MONTH(A1213)</f>
        <v>10</v>
      </c>
      <c r="D1213" s="6" t="str">
        <f aca="false">IF(MONTH(A1213)&gt;=4,"FY "&amp;YEAR(A1213)&amp;"-"&amp;RIGHT(YEAR(A1213)+1,2),"FY "&amp;(YEAR(A1213)-1)&amp;"-"&amp;RIGHT(YEAR(A1213),2))</f>
        <v>FY 2005-06</v>
      </c>
      <c r="E1213" s="6" t="str">
        <f aca="false">IF(AND(V1213&lt;&gt;"",W1213&lt;&gt;""),"Yes","No")</f>
        <v>No</v>
      </c>
      <c r="F1213" s="18" t="n">
        <f aca="false">Total!F1213</f>
        <v>864.3</v>
      </c>
      <c r="G1213" s="18" t="n">
        <f aca="false">Total!G1213</f>
        <v>996.4</v>
      </c>
      <c r="H1213" s="18" t="n">
        <f aca="false">Total!H1213</f>
        <v>-132.1</v>
      </c>
      <c r="I1213" s="18" t="n">
        <f aca="false">Total!I1213</f>
        <v>-29.3</v>
      </c>
      <c r="J1213" s="18" t="str">
        <f aca="false">IF($V1213="","",INDEX('Stock Exchange'!F$5:F$2450,$V1213))</f>
        <v/>
      </c>
      <c r="K1213" s="18" t="str">
        <f aca="false">IF($V1213="","",INDEX('Stock Exchange'!G$5:G$2450,$V1213))</f>
        <v/>
      </c>
      <c r="L1213" s="18" t="str">
        <f aca="false">IF($V1213="","",INDEX('Stock Exchange'!H$5:H$2450,$V1213))</f>
        <v/>
      </c>
      <c r="M1213" s="18" t="str">
        <f aca="false">IF($V1213="","",INDEX('Stock Exchange'!I$5:I$2450,$V1213))</f>
        <v/>
      </c>
      <c r="N1213" s="18" t="str">
        <f aca="false">IF($W1213="","",INDEX(Primary!F$5:F$2450,$W1213))</f>
        <v/>
      </c>
      <c r="O1213" s="18" t="str">
        <f aca="false">IF($W1213="","",INDEX(Primary!G$5:G$2450,$W1213))</f>
        <v/>
      </c>
      <c r="P1213" s="18" t="str">
        <f aca="false">IF($W1213="","",INDEX(Primary!H$5:H$2450,$W1213))</f>
        <v/>
      </c>
      <c r="Q1213" s="18" t="str">
        <f aca="false">IF($W1213="","",INDEX(Primary!I$5:I$2450,$W1213))</f>
        <v/>
      </c>
      <c r="R1213" s="19" t="str">
        <f aca="false">IF($E1213="Yes",L1213+P1213,"")</f>
        <v/>
      </c>
      <c r="S1213" s="19" t="str">
        <f aca="false">IF($E1213="Yes",H1213-R1213,"")</f>
        <v/>
      </c>
      <c r="T1213" s="6" t="str">
        <f aca="false">IF($E1213="Yes",IF(ROUND(ABS(S1213),2)&lt;=$T$2,"OK","CHECK"),"n/a")</f>
        <v>n/a</v>
      </c>
      <c r="U1213" s="20" t="n">
        <f aca="false">Total!J1213</f>
        <v>45.14</v>
      </c>
      <c r="V1213" s="17" t="str">
        <f aca="false">IFERROR(MATCH($A1213,'Stock Exchange'!$A$5:$A$2450,0),"")</f>
        <v/>
      </c>
      <c r="W1213" s="17" t="str">
        <f aca="false">IFERROR(MATCH($A1213,Primary!$A$5:$A$2450,0),"")</f>
        <v/>
      </c>
    </row>
    <row r="1214" customFormat="false" ht="15" hidden="false" customHeight="false" outlineLevel="0" collapsed="false">
      <c r="A1214" s="16" t="n">
        <f aca="false">Total!A1214</f>
        <v>38651</v>
      </c>
      <c r="B1214" s="17" t="n">
        <f aca="false">YEAR(A1214)</f>
        <v>2005</v>
      </c>
      <c r="C1214" s="17" t="n">
        <f aca="false">MONTH(A1214)</f>
        <v>10</v>
      </c>
      <c r="D1214" s="6" t="str">
        <f aca="false">IF(MONTH(A1214)&gt;=4,"FY "&amp;YEAR(A1214)&amp;"-"&amp;RIGHT(YEAR(A1214)+1,2),"FY "&amp;(YEAR(A1214)-1)&amp;"-"&amp;RIGHT(YEAR(A1214),2))</f>
        <v>FY 2005-06</v>
      </c>
      <c r="E1214" s="6" t="str">
        <f aca="false">IF(AND(V1214&lt;&gt;"",W1214&lt;&gt;""),"Yes","No")</f>
        <v>No</v>
      </c>
      <c r="F1214" s="18" t="n">
        <f aca="false">Total!F1214</f>
        <v>850.6</v>
      </c>
      <c r="G1214" s="18" t="n">
        <f aca="false">Total!G1214</f>
        <v>1083.2</v>
      </c>
      <c r="H1214" s="18" t="n">
        <f aca="false">Total!H1214</f>
        <v>-232.7</v>
      </c>
      <c r="I1214" s="18" t="n">
        <f aca="false">Total!I1214</f>
        <v>-51.6</v>
      </c>
      <c r="J1214" s="18" t="str">
        <f aca="false">IF($V1214="","",INDEX('Stock Exchange'!F$5:F$2450,$V1214))</f>
        <v/>
      </c>
      <c r="K1214" s="18" t="str">
        <f aca="false">IF($V1214="","",INDEX('Stock Exchange'!G$5:G$2450,$V1214))</f>
        <v/>
      </c>
      <c r="L1214" s="18" t="str">
        <f aca="false">IF($V1214="","",INDEX('Stock Exchange'!H$5:H$2450,$V1214))</f>
        <v/>
      </c>
      <c r="M1214" s="18" t="str">
        <f aca="false">IF($V1214="","",INDEX('Stock Exchange'!I$5:I$2450,$V1214))</f>
        <v/>
      </c>
      <c r="N1214" s="18" t="str">
        <f aca="false">IF($W1214="","",INDEX(Primary!F$5:F$2450,$W1214))</f>
        <v/>
      </c>
      <c r="O1214" s="18" t="str">
        <f aca="false">IF($W1214="","",INDEX(Primary!G$5:G$2450,$W1214))</f>
        <v/>
      </c>
      <c r="P1214" s="18" t="str">
        <f aca="false">IF($W1214="","",INDEX(Primary!H$5:H$2450,$W1214))</f>
        <v/>
      </c>
      <c r="Q1214" s="18" t="str">
        <f aca="false">IF($W1214="","",INDEX(Primary!I$5:I$2450,$W1214))</f>
        <v/>
      </c>
      <c r="R1214" s="19" t="str">
        <f aca="false">IF($E1214="Yes",L1214+P1214,"")</f>
        <v/>
      </c>
      <c r="S1214" s="19" t="str">
        <f aca="false">IF($E1214="Yes",H1214-R1214,"")</f>
        <v/>
      </c>
      <c r="T1214" s="6" t="str">
        <f aca="false">IF($E1214="Yes",IF(ROUND(ABS(S1214),2)&lt;=$T$2,"OK","CHECK"),"n/a")</f>
        <v>n/a</v>
      </c>
      <c r="U1214" s="20" t="n">
        <f aca="false">Total!J1214</f>
        <v>45.12</v>
      </c>
      <c r="V1214" s="17" t="str">
        <f aca="false">IFERROR(MATCH($A1214,'Stock Exchange'!$A$5:$A$2450,0),"")</f>
        <v/>
      </c>
      <c r="W1214" s="17" t="str">
        <f aca="false">IFERROR(MATCH($A1214,Primary!$A$5:$A$2450,0),"")</f>
        <v/>
      </c>
    </row>
    <row r="1215" customFormat="false" ht="15" hidden="false" customHeight="false" outlineLevel="0" collapsed="false">
      <c r="A1215" s="16" t="n">
        <f aca="false">Total!A1215</f>
        <v>38652</v>
      </c>
      <c r="B1215" s="17" t="n">
        <f aca="false">YEAR(A1215)</f>
        <v>2005</v>
      </c>
      <c r="C1215" s="17" t="n">
        <f aca="false">MONTH(A1215)</f>
        <v>10</v>
      </c>
      <c r="D1215" s="6" t="str">
        <f aca="false">IF(MONTH(A1215)&gt;=4,"FY "&amp;YEAR(A1215)&amp;"-"&amp;RIGHT(YEAR(A1215)+1,2),"FY "&amp;(YEAR(A1215)-1)&amp;"-"&amp;RIGHT(YEAR(A1215),2))</f>
        <v>FY 2005-06</v>
      </c>
      <c r="E1215" s="6" t="str">
        <f aca="false">IF(AND(V1215&lt;&gt;"",W1215&lt;&gt;""),"Yes","No")</f>
        <v>No</v>
      </c>
      <c r="F1215" s="18" t="n">
        <f aca="false">Total!F1215</f>
        <v>2141.4</v>
      </c>
      <c r="G1215" s="18" t="n">
        <f aca="false">Total!G1215</f>
        <v>2595</v>
      </c>
      <c r="H1215" s="18" t="n">
        <f aca="false">Total!H1215</f>
        <v>-453.6</v>
      </c>
      <c r="I1215" s="18" t="n">
        <f aca="false">Total!I1215</f>
        <v>-100.9</v>
      </c>
      <c r="J1215" s="18" t="str">
        <f aca="false">IF($V1215="","",INDEX('Stock Exchange'!F$5:F$2450,$V1215))</f>
        <v/>
      </c>
      <c r="K1215" s="18" t="str">
        <f aca="false">IF($V1215="","",INDEX('Stock Exchange'!G$5:G$2450,$V1215))</f>
        <v/>
      </c>
      <c r="L1215" s="18" t="str">
        <f aca="false">IF($V1215="","",INDEX('Stock Exchange'!H$5:H$2450,$V1215))</f>
        <v/>
      </c>
      <c r="M1215" s="18" t="str">
        <f aca="false">IF($V1215="","",INDEX('Stock Exchange'!I$5:I$2450,$V1215))</f>
        <v/>
      </c>
      <c r="N1215" s="18" t="str">
        <f aca="false">IF($W1215="","",INDEX(Primary!F$5:F$2450,$W1215))</f>
        <v/>
      </c>
      <c r="O1215" s="18" t="str">
        <f aca="false">IF($W1215="","",INDEX(Primary!G$5:G$2450,$W1215))</f>
        <v/>
      </c>
      <c r="P1215" s="18" t="str">
        <f aca="false">IF($W1215="","",INDEX(Primary!H$5:H$2450,$W1215))</f>
        <v/>
      </c>
      <c r="Q1215" s="18" t="str">
        <f aca="false">IF($W1215="","",INDEX(Primary!I$5:I$2450,$W1215))</f>
        <v/>
      </c>
      <c r="R1215" s="19" t="str">
        <f aca="false">IF($E1215="Yes",L1215+P1215,"")</f>
        <v/>
      </c>
      <c r="S1215" s="19" t="str">
        <f aca="false">IF($E1215="Yes",H1215-R1215,"")</f>
        <v/>
      </c>
      <c r="T1215" s="6" t="str">
        <f aca="false">IF($E1215="Yes",IF(ROUND(ABS(S1215),2)&lt;=$T$2,"OK","CHECK"),"n/a")</f>
        <v>n/a</v>
      </c>
      <c r="U1215" s="20" t="n">
        <f aca="false">Total!J1215</f>
        <v>44.94</v>
      </c>
      <c r="V1215" s="17" t="str">
        <f aca="false">IFERROR(MATCH($A1215,'Stock Exchange'!$A$5:$A$2450,0),"")</f>
        <v/>
      </c>
      <c r="W1215" s="17" t="str">
        <f aca="false">IFERROR(MATCH($A1215,Primary!$A$5:$A$2450,0),"")</f>
        <v/>
      </c>
    </row>
    <row r="1216" customFormat="false" ht="15" hidden="false" customHeight="false" outlineLevel="0" collapsed="false">
      <c r="A1216" s="16" t="n">
        <f aca="false">Total!A1216</f>
        <v>38653</v>
      </c>
      <c r="B1216" s="17" t="n">
        <f aca="false">YEAR(A1216)</f>
        <v>2005</v>
      </c>
      <c r="C1216" s="17" t="n">
        <f aca="false">MONTH(A1216)</f>
        <v>10</v>
      </c>
      <c r="D1216" s="6" t="str">
        <f aca="false">IF(MONTH(A1216)&gt;=4,"FY "&amp;YEAR(A1216)&amp;"-"&amp;RIGHT(YEAR(A1216)+1,2),"FY "&amp;(YEAR(A1216)-1)&amp;"-"&amp;RIGHT(YEAR(A1216),2))</f>
        <v>FY 2005-06</v>
      </c>
      <c r="E1216" s="6" t="str">
        <f aca="false">IF(AND(V1216&lt;&gt;"",W1216&lt;&gt;""),"Yes","No")</f>
        <v>No</v>
      </c>
      <c r="F1216" s="18" t="n">
        <f aca="false">Total!F1216</f>
        <v>1456.5</v>
      </c>
      <c r="G1216" s="18" t="n">
        <f aca="false">Total!G1216</f>
        <v>2211.6</v>
      </c>
      <c r="H1216" s="18" t="n">
        <f aca="false">Total!H1216</f>
        <v>-755.1</v>
      </c>
      <c r="I1216" s="18" t="n">
        <f aca="false">Total!I1216</f>
        <v>-167.6</v>
      </c>
      <c r="J1216" s="18" t="str">
        <f aca="false">IF($V1216="","",INDEX('Stock Exchange'!F$5:F$2450,$V1216))</f>
        <v/>
      </c>
      <c r="K1216" s="18" t="str">
        <f aca="false">IF($V1216="","",INDEX('Stock Exchange'!G$5:G$2450,$V1216))</f>
        <v/>
      </c>
      <c r="L1216" s="18" t="str">
        <f aca="false">IF($V1216="","",INDEX('Stock Exchange'!H$5:H$2450,$V1216))</f>
        <v/>
      </c>
      <c r="M1216" s="18" t="str">
        <f aca="false">IF($V1216="","",INDEX('Stock Exchange'!I$5:I$2450,$V1216))</f>
        <v/>
      </c>
      <c r="N1216" s="18" t="str">
        <f aca="false">IF($W1216="","",INDEX(Primary!F$5:F$2450,$W1216))</f>
        <v/>
      </c>
      <c r="O1216" s="18" t="str">
        <f aca="false">IF($W1216="","",INDEX(Primary!G$5:G$2450,$W1216))</f>
        <v/>
      </c>
      <c r="P1216" s="18" t="str">
        <f aca="false">IF($W1216="","",INDEX(Primary!H$5:H$2450,$W1216))</f>
        <v/>
      </c>
      <c r="Q1216" s="18" t="str">
        <f aca="false">IF($W1216="","",INDEX(Primary!I$5:I$2450,$W1216))</f>
        <v/>
      </c>
      <c r="R1216" s="19" t="str">
        <f aca="false">IF($E1216="Yes",L1216+P1216,"")</f>
        <v/>
      </c>
      <c r="S1216" s="19" t="str">
        <f aca="false">IF($E1216="Yes",H1216-R1216,"")</f>
        <v/>
      </c>
      <c r="T1216" s="6" t="str">
        <f aca="false">IF($E1216="Yes",IF(ROUND(ABS(S1216),2)&lt;=$T$2,"OK","CHECK"),"n/a")</f>
        <v>n/a</v>
      </c>
      <c r="U1216" s="20" t="n">
        <f aca="false">Total!J1216</f>
        <v>45.06</v>
      </c>
      <c r="V1216" s="17" t="str">
        <f aca="false">IFERROR(MATCH($A1216,'Stock Exchange'!$A$5:$A$2450,0),"")</f>
        <v/>
      </c>
      <c r="W1216" s="17" t="str">
        <f aca="false">IFERROR(MATCH($A1216,Primary!$A$5:$A$2450,0),"")</f>
        <v/>
      </c>
    </row>
    <row r="1217" customFormat="false" ht="15" hidden="false" customHeight="false" outlineLevel="0" collapsed="false">
      <c r="A1217" s="16" t="n">
        <f aca="false">Total!A1217</f>
        <v>38656</v>
      </c>
      <c r="B1217" s="17" t="n">
        <f aca="false">YEAR(A1217)</f>
        <v>2005</v>
      </c>
      <c r="C1217" s="17" t="n">
        <f aca="false">MONTH(A1217)</f>
        <v>10</v>
      </c>
      <c r="D1217" s="6" t="str">
        <f aca="false">IF(MONTH(A1217)&gt;=4,"FY "&amp;YEAR(A1217)&amp;"-"&amp;RIGHT(YEAR(A1217)+1,2),"FY "&amp;(YEAR(A1217)-1)&amp;"-"&amp;RIGHT(YEAR(A1217),2))</f>
        <v>FY 2005-06</v>
      </c>
      <c r="E1217" s="6" t="str">
        <f aca="false">IF(AND(V1217&lt;&gt;"",W1217&lt;&gt;""),"Yes","No")</f>
        <v>No</v>
      </c>
      <c r="F1217" s="18" t="n">
        <f aca="false">Total!F1217</f>
        <v>920.8</v>
      </c>
      <c r="G1217" s="18" t="n">
        <f aca="false">Total!G1217</f>
        <v>1138.5</v>
      </c>
      <c r="H1217" s="18" t="n">
        <f aca="false">Total!H1217</f>
        <v>-217.7</v>
      </c>
      <c r="I1217" s="18" t="n">
        <f aca="false">Total!I1217</f>
        <v>-48.3</v>
      </c>
      <c r="J1217" s="18" t="str">
        <f aca="false">IF($V1217="","",INDEX('Stock Exchange'!F$5:F$2450,$V1217))</f>
        <v/>
      </c>
      <c r="K1217" s="18" t="str">
        <f aca="false">IF($V1217="","",INDEX('Stock Exchange'!G$5:G$2450,$V1217))</f>
        <v/>
      </c>
      <c r="L1217" s="18" t="str">
        <f aca="false">IF($V1217="","",INDEX('Stock Exchange'!H$5:H$2450,$V1217))</f>
        <v/>
      </c>
      <c r="M1217" s="18" t="str">
        <f aca="false">IF($V1217="","",INDEX('Stock Exchange'!I$5:I$2450,$V1217))</f>
        <v/>
      </c>
      <c r="N1217" s="18" t="str">
        <f aca="false">IF($W1217="","",INDEX(Primary!F$5:F$2450,$W1217))</f>
        <v/>
      </c>
      <c r="O1217" s="18" t="str">
        <f aca="false">IF($W1217="","",INDEX(Primary!G$5:G$2450,$W1217))</f>
        <v/>
      </c>
      <c r="P1217" s="18" t="str">
        <f aca="false">IF($W1217="","",INDEX(Primary!H$5:H$2450,$W1217))</f>
        <v/>
      </c>
      <c r="Q1217" s="18" t="str">
        <f aca="false">IF($W1217="","",INDEX(Primary!I$5:I$2450,$W1217))</f>
        <v/>
      </c>
      <c r="R1217" s="19" t="str">
        <f aca="false">IF($E1217="Yes",L1217+P1217,"")</f>
        <v/>
      </c>
      <c r="S1217" s="19" t="str">
        <f aca="false">IF($E1217="Yes",H1217-R1217,"")</f>
        <v/>
      </c>
      <c r="T1217" s="6" t="str">
        <f aca="false">IF($E1217="Yes",IF(ROUND(ABS(S1217),2)&lt;=$T$2,"OK","CHECK"),"n/a")</f>
        <v>n/a</v>
      </c>
      <c r="U1217" s="20" t="n">
        <f aca="false">Total!J1217</f>
        <v>45.09</v>
      </c>
      <c r="V1217" s="17" t="str">
        <f aca="false">IFERROR(MATCH($A1217,'Stock Exchange'!$A$5:$A$2450,0),"")</f>
        <v/>
      </c>
      <c r="W1217" s="17" t="str">
        <f aca="false">IFERROR(MATCH($A1217,Primary!$A$5:$A$2450,0),"")</f>
        <v/>
      </c>
    </row>
    <row r="1218" customFormat="false" ht="15" hidden="false" customHeight="false" outlineLevel="0" collapsed="false">
      <c r="A1218" s="16" t="n">
        <f aca="false">Total!A1218</f>
        <v>38657</v>
      </c>
      <c r="B1218" s="17" t="n">
        <f aca="false">YEAR(A1218)</f>
        <v>2005</v>
      </c>
      <c r="C1218" s="17" t="n">
        <f aca="false">MONTH(A1218)</f>
        <v>11</v>
      </c>
      <c r="D1218" s="6" t="str">
        <f aca="false">IF(MONTH(A1218)&gt;=4,"FY "&amp;YEAR(A1218)&amp;"-"&amp;RIGHT(YEAR(A1218)+1,2),"FY "&amp;(YEAR(A1218)-1)&amp;"-"&amp;RIGHT(YEAR(A1218),2))</f>
        <v>FY 2005-06</v>
      </c>
      <c r="E1218" s="6" t="str">
        <f aca="false">IF(AND(V1218&lt;&gt;"",W1218&lt;&gt;""),"Yes","No")</f>
        <v>No</v>
      </c>
      <c r="F1218" s="18" t="n">
        <f aca="false">Total!F1218</f>
        <v>775.9</v>
      </c>
      <c r="G1218" s="18" t="n">
        <f aca="false">Total!G1218</f>
        <v>924.4</v>
      </c>
      <c r="H1218" s="18" t="n">
        <f aca="false">Total!H1218</f>
        <v>-148.6</v>
      </c>
      <c r="I1218" s="18" t="n">
        <f aca="false">Total!I1218</f>
        <v>-32.9</v>
      </c>
      <c r="J1218" s="18" t="str">
        <f aca="false">IF($V1218="","",INDEX('Stock Exchange'!F$5:F$2450,$V1218))</f>
        <v/>
      </c>
      <c r="K1218" s="18" t="str">
        <f aca="false">IF($V1218="","",INDEX('Stock Exchange'!G$5:G$2450,$V1218))</f>
        <v/>
      </c>
      <c r="L1218" s="18" t="str">
        <f aca="false">IF($V1218="","",INDEX('Stock Exchange'!H$5:H$2450,$V1218))</f>
        <v/>
      </c>
      <c r="M1218" s="18" t="str">
        <f aca="false">IF($V1218="","",INDEX('Stock Exchange'!I$5:I$2450,$V1218))</f>
        <v/>
      </c>
      <c r="N1218" s="18" t="str">
        <f aca="false">IF($W1218="","",INDEX(Primary!F$5:F$2450,$W1218))</f>
        <v/>
      </c>
      <c r="O1218" s="18" t="str">
        <f aca="false">IF($W1218="","",INDEX(Primary!G$5:G$2450,$W1218))</f>
        <v/>
      </c>
      <c r="P1218" s="18" t="str">
        <f aca="false">IF($W1218="","",INDEX(Primary!H$5:H$2450,$W1218))</f>
        <v/>
      </c>
      <c r="Q1218" s="18" t="str">
        <f aca="false">IF($W1218="","",INDEX(Primary!I$5:I$2450,$W1218))</f>
        <v/>
      </c>
      <c r="R1218" s="19" t="str">
        <f aca="false">IF($E1218="Yes",L1218+P1218,"")</f>
        <v/>
      </c>
      <c r="S1218" s="19" t="str">
        <f aca="false">IF($E1218="Yes",H1218-R1218,"")</f>
        <v/>
      </c>
      <c r="T1218" s="6" t="str">
        <f aca="false">IF($E1218="Yes",IF(ROUND(ABS(S1218),2)&lt;=$T$2,"OK","CHECK"),"n/a")</f>
        <v>n/a</v>
      </c>
      <c r="U1218" s="20" t="n">
        <f aca="false">Total!J1218</f>
        <v>45.11</v>
      </c>
      <c r="V1218" s="17" t="str">
        <f aca="false">IFERROR(MATCH($A1218,'Stock Exchange'!$A$5:$A$2450,0),"")</f>
        <v/>
      </c>
      <c r="W1218" s="17" t="str">
        <f aca="false">IFERROR(MATCH($A1218,Primary!$A$5:$A$2450,0),"")</f>
        <v/>
      </c>
    </row>
    <row r="1219" customFormat="false" ht="15" hidden="false" customHeight="false" outlineLevel="0" collapsed="false">
      <c r="A1219" s="16" t="n">
        <f aca="false">Total!A1219</f>
        <v>38658</v>
      </c>
      <c r="B1219" s="17" t="n">
        <f aca="false">YEAR(A1219)</f>
        <v>2005</v>
      </c>
      <c r="C1219" s="17" t="n">
        <f aca="false">MONTH(A1219)</f>
        <v>11</v>
      </c>
      <c r="D1219" s="6" t="str">
        <f aca="false">IF(MONTH(A1219)&gt;=4,"FY "&amp;YEAR(A1219)&amp;"-"&amp;RIGHT(YEAR(A1219)+1,2),"FY "&amp;(YEAR(A1219)-1)&amp;"-"&amp;RIGHT(YEAR(A1219),2))</f>
        <v>FY 2005-06</v>
      </c>
      <c r="E1219" s="6" t="str">
        <f aca="false">IF(AND(V1219&lt;&gt;"",W1219&lt;&gt;""),"Yes","No")</f>
        <v>No</v>
      </c>
      <c r="F1219" s="18" t="n">
        <f aca="false">Total!F1219</f>
        <v>123.9</v>
      </c>
      <c r="G1219" s="18" t="n">
        <f aca="false">Total!G1219</f>
        <v>73.3</v>
      </c>
      <c r="H1219" s="18" t="n">
        <f aca="false">Total!H1219</f>
        <v>50.6</v>
      </c>
      <c r="I1219" s="18" t="n">
        <f aca="false">Total!I1219</f>
        <v>11.2</v>
      </c>
      <c r="J1219" s="18" t="str">
        <f aca="false">IF($V1219="","",INDEX('Stock Exchange'!F$5:F$2450,$V1219))</f>
        <v/>
      </c>
      <c r="K1219" s="18" t="str">
        <f aca="false">IF($V1219="","",INDEX('Stock Exchange'!G$5:G$2450,$V1219))</f>
        <v/>
      </c>
      <c r="L1219" s="18" t="str">
        <f aca="false">IF($V1219="","",INDEX('Stock Exchange'!H$5:H$2450,$V1219))</f>
        <v/>
      </c>
      <c r="M1219" s="18" t="str">
        <f aca="false">IF($V1219="","",INDEX('Stock Exchange'!I$5:I$2450,$V1219))</f>
        <v/>
      </c>
      <c r="N1219" s="18" t="str">
        <f aca="false">IF($W1219="","",INDEX(Primary!F$5:F$2450,$W1219))</f>
        <v/>
      </c>
      <c r="O1219" s="18" t="str">
        <f aca="false">IF($W1219="","",INDEX(Primary!G$5:G$2450,$W1219))</f>
        <v/>
      </c>
      <c r="P1219" s="18" t="str">
        <f aca="false">IF($W1219="","",INDEX(Primary!H$5:H$2450,$W1219))</f>
        <v/>
      </c>
      <c r="Q1219" s="18" t="str">
        <f aca="false">IF($W1219="","",INDEX(Primary!I$5:I$2450,$W1219))</f>
        <v/>
      </c>
      <c r="R1219" s="19" t="str">
        <f aca="false">IF($E1219="Yes",L1219+P1219,"")</f>
        <v/>
      </c>
      <c r="S1219" s="19" t="str">
        <f aca="false">IF($E1219="Yes",H1219-R1219,"")</f>
        <v/>
      </c>
      <c r="T1219" s="6" t="str">
        <f aca="false">IF($E1219="Yes",IF(ROUND(ABS(S1219),2)&lt;=$T$2,"OK","CHECK"),"n/a")</f>
        <v>n/a</v>
      </c>
      <c r="U1219" s="20" t="n">
        <f aca="false">Total!J1219</f>
        <v>45.18</v>
      </c>
      <c r="V1219" s="17" t="str">
        <f aca="false">IFERROR(MATCH($A1219,'Stock Exchange'!$A$5:$A$2450,0),"")</f>
        <v/>
      </c>
      <c r="W1219" s="17" t="str">
        <f aca="false">IFERROR(MATCH($A1219,Primary!$A$5:$A$2450,0),"")</f>
        <v/>
      </c>
    </row>
    <row r="1220" customFormat="false" ht="15" hidden="false" customHeight="false" outlineLevel="0" collapsed="false">
      <c r="A1220" s="16" t="n">
        <f aca="false">Total!A1220</f>
        <v>38659</v>
      </c>
      <c r="B1220" s="17" t="n">
        <f aca="false">YEAR(A1220)</f>
        <v>2005</v>
      </c>
      <c r="C1220" s="17" t="n">
        <f aca="false">MONTH(A1220)</f>
        <v>11</v>
      </c>
      <c r="D1220" s="6" t="str">
        <f aca="false">IF(MONTH(A1220)&gt;=4,"FY "&amp;YEAR(A1220)&amp;"-"&amp;RIGHT(YEAR(A1220)+1,2),"FY "&amp;(YEAR(A1220)-1)&amp;"-"&amp;RIGHT(YEAR(A1220),2))</f>
        <v>FY 2005-06</v>
      </c>
      <c r="E1220" s="6" t="str">
        <f aca="false">IF(AND(V1220&lt;&gt;"",W1220&lt;&gt;""),"Yes","No")</f>
        <v>No</v>
      </c>
      <c r="F1220" s="18" t="n">
        <f aca="false">Total!F1220</f>
        <v>1340</v>
      </c>
      <c r="G1220" s="18" t="n">
        <f aca="false">Total!G1220</f>
        <v>955.5</v>
      </c>
      <c r="H1220" s="18" t="n">
        <f aca="false">Total!H1220</f>
        <v>384.5</v>
      </c>
      <c r="I1220" s="18" t="n">
        <f aca="false">Total!I1220</f>
        <v>84.9</v>
      </c>
      <c r="J1220" s="18" t="str">
        <f aca="false">IF($V1220="","",INDEX('Stock Exchange'!F$5:F$2450,$V1220))</f>
        <v/>
      </c>
      <c r="K1220" s="18" t="str">
        <f aca="false">IF($V1220="","",INDEX('Stock Exchange'!G$5:G$2450,$V1220))</f>
        <v/>
      </c>
      <c r="L1220" s="18" t="str">
        <f aca="false">IF($V1220="","",INDEX('Stock Exchange'!H$5:H$2450,$V1220))</f>
        <v/>
      </c>
      <c r="M1220" s="18" t="str">
        <f aca="false">IF($V1220="","",INDEX('Stock Exchange'!I$5:I$2450,$V1220))</f>
        <v/>
      </c>
      <c r="N1220" s="18" t="str">
        <f aca="false">IF($W1220="","",INDEX(Primary!F$5:F$2450,$W1220))</f>
        <v/>
      </c>
      <c r="O1220" s="18" t="str">
        <f aca="false">IF($W1220="","",INDEX(Primary!G$5:G$2450,$W1220))</f>
        <v/>
      </c>
      <c r="P1220" s="18" t="str">
        <f aca="false">IF($W1220="","",INDEX(Primary!H$5:H$2450,$W1220))</f>
        <v/>
      </c>
      <c r="Q1220" s="18" t="str">
        <f aca="false">IF($W1220="","",INDEX(Primary!I$5:I$2450,$W1220))</f>
        <v/>
      </c>
      <c r="R1220" s="19" t="str">
        <f aca="false">IF($E1220="Yes",L1220+P1220,"")</f>
        <v/>
      </c>
      <c r="S1220" s="19" t="str">
        <f aca="false">IF($E1220="Yes",H1220-R1220,"")</f>
        <v/>
      </c>
      <c r="T1220" s="6" t="str">
        <f aca="false">IF($E1220="Yes",IF(ROUND(ABS(S1220),2)&lt;=$T$2,"OK","CHECK"),"n/a")</f>
        <v>n/a</v>
      </c>
      <c r="U1220" s="20" t="n">
        <f aca="false">Total!J1220</f>
        <v>45.27</v>
      </c>
      <c r="V1220" s="17" t="str">
        <f aca="false">IFERROR(MATCH($A1220,'Stock Exchange'!$A$5:$A$2450,0),"")</f>
        <v/>
      </c>
      <c r="W1220" s="17" t="str">
        <f aca="false">IFERROR(MATCH($A1220,Primary!$A$5:$A$2450,0),"")</f>
        <v/>
      </c>
    </row>
    <row r="1221" customFormat="false" ht="15" hidden="false" customHeight="false" outlineLevel="0" collapsed="false">
      <c r="A1221" s="16" t="n">
        <f aca="false">Total!A1221</f>
        <v>38664</v>
      </c>
      <c r="B1221" s="17" t="n">
        <f aca="false">YEAR(A1221)</f>
        <v>2005</v>
      </c>
      <c r="C1221" s="17" t="n">
        <f aca="false">MONTH(A1221)</f>
        <v>11</v>
      </c>
      <c r="D1221" s="6" t="str">
        <f aca="false">IF(MONTH(A1221)&gt;=4,"FY "&amp;YEAR(A1221)&amp;"-"&amp;RIGHT(YEAR(A1221)+1,2),"FY "&amp;(YEAR(A1221)-1)&amp;"-"&amp;RIGHT(YEAR(A1221),2))</f>
        <v>FY 2005-06</v>
      </c>
      <c r="E1221" s="6" t="str">
        <f aca="false">IF(AND(V1221&lt;&gt;"",W1221&lt;&gt;""),"Yes","No")</f>
        <v>No</v>
      </c>
      <c r="F1221" s="18" t="n">
        <f aca="false">Total!F1221</f>
        <v>2812.7</v>
      </c>
      <c r="G1221" s="18" t="n">
        <f aca="false">Total!G1221</f>
        <v>2281.9</v>
      </c>
      <c r="H1221" s="18" t="n">
        <f aca="false">Total!H1221</f>
        <v>530.8</v>
      </c>
      <c r="I1221" s="18" t="n">
        <f aca="false">Total!I1221</f>
        <v>116.9</v>
      </c>
      <c r="J1221" s="18" t="str">
        <f aca="false">IF($V1221="","",INDEX('Stock Exchange'!F$5:F$2450,$V1221))</f>
        <v/>
      </c>
      <c r="K1221" s="18" t="str">
        <f aca="false">IF($V1221="","",INDEX('Stock Exchange'!G$5:G$2450,$V1221))</f>
        <v/>
      </c>
      <c r="L1221" s="18" t="str">
        <f aca="false">IF($V1221="","",INDEX('Stock Exchange'!H$5:H$2450,$V1221))</f>
        <v/>
      </c>
      <c r="M1221" s="18" t="str">
        <f aca="false">IF($V1221="","",INDEX('Stock Exchange'!I$5:I$2450,$V1221))</f>
        <v/>
      </c>
      <c r="N1221" s="18" t="str">
        <f aca="false">IF($W1221="","",INDEX(Primary!F$5:F$2450,$W1221))</f>
        <v/>
      </c>
      <c r="O1221" s="18" t="str">
        <f aca="false">IF($W1221="","",INDEX(Primary!G$5:G$2450,$W1221))</f>
        <v/>
      </c>
      <c r="P1221" s="18" t="str">
        <f aca="false">IF($W1221="","",INDEX(Primary!H$5:H$2450,$W1221))</f>
        <v/>
      </c>
      <c r="Q1221" s="18" t="str">
        <f aca="false">IF($W1221="","",INDEX(Primary!I$5:I$2450,$W1221))</f>
        <v/>
      </c>
      <c r="R1221" s="19" t="str">
        <f aca="false">IF($E1221="Yes",L1221+P1221,"")</f>
        <v/>
      </c>
      <c r="S1221" s="19" t="str">
        <f aca="false">IF($E1221="Yes",H1221-R1221,"")</f>
        <v/>
      </c>
      <c r="T1221" s="6" t="str">
        <f aca="false">IF($E1221="Yes",IF(ROUND(ABS(S1221),2)&lt;=$T$2,"OK","CHECK"),"n/a")</f>
        <v>n/a</v>
      </c>
      <c r="U1221" s="20" t="n">
        <f aca="false">Total!J1221</f>
        <v>45.41</v>
      </c>
      <c r="V1221" s="17" t="str">
        <f aca="false">IFERROR(MATCH($A1221,'Stock Exchange'!$A$5:$A$2450,0),"")</f>
        <v/>
      </c>
      <c r="W1221" s="17" t="str">
        <f aca="false">IFERROR(MATCH($A1221,Primary!$A$5:$A$2450,0),"")</f>
        <v/>
      </c>
    </row>
    <row r="1222" customFormat="false" ht="15" hidden="false" customHeight="false" outlineLevel="0" collapsed="false">
      <c r="A1222" s="16" t="n">
        <f aca="false">Total!A1222</f>
        <v>38665</v>
      </c>
      <c r="B1222" s="17" t="n">
        <f aca="false">YEAR(A1222)</f>
        <v>2005</v>
      </c>
      <c r="C1222" s="17" t="n">
        <f aca="false">MONTH(A1222)</f>
        <v>11</v>
      </c>
      <c r="D1222" s="6" t="str">
        <f aca="false">IF(MONTH(A1222)&gt;=4,"FY "&amp;YEAR(A1222)&amp;"-"&amp;RIGHT(YEAR(A1222)+1,2),"FY "&amp;(YEAR(A1222)-1)&amp;"-"&amp;RIGHT(YEAR(A1222),2))</f>
        <v>FY 2005-06</v>
      </c>
      <c r="E1222" s="6" t="str">
        <f aca="false">IF(AND(V1222&lt;&gt;"",W1222&lt;&gt;""),"Yes","No")</f>
        <v>No</v>
      </c>
      <c r="F1222" s="18" t="n">
        <f aca="false">Total!F1222</f>
        <v>1823.7</v>
      </c>
      <c r="G1222" s="18" t="n">
        <f aca="false">Total!G1222</f>
        <v>1214.5</v>
      </c>
      <c r="H1222" s="18" t="n">
        <f aca="false">Total!H1222</f>
        <v>609.2</v>
      </c>
      <c r="I1222" s="18" t="n">
        <f aca="false">Total!I1222</f>
        <v>133.4</v>
      </c>
      <c r="J1222" s="18" t="str">
        <f aca="false">IF($V1222="","",INDEX('Stock Exchange'!F$5:F$2450,$V1222))</f>
        <v/>
      </c>
      <c r="K1222" s="18" t="str">
        <f aca="false">IF($V1222="","",INDEX('Stock Exchange'!G$5:G$2450,$V1222))</f>
        <v/>
      </c>
      <c r="L1222" s="18" t="str">
        <f aca="false">IF($V1222="","",INDEX('Stock Exchange'!H$5:H$2450,$V1222))</f>
        <v/>
      </c>
      <c r="M1222" s="18" t="str">
        <f aca="false">IF($V1222="","",INDEX('Stock Exchange'!I$5:I$2450,$V1222))</f>
        <v/>
      </c>
      <c r="N1222" s="18" t="str">
        <f aca="false">IF($W1222="","",INDEX(Primary!F$5:F$2450,$W1222))</f>
        <v/>
      </c>
      <c r="O1222" s="18" t="str">
        <f aca="false">IF($W1222="","",INDEX(Primary!G$5:G$2450,$W1222))</f>
        <v/>
      </c>
      <c r="P1222" s="18" t="str">
        <f aca="false">IF($W1222="","",INDEX(Primary!H$5:H$2450,$W1222))</f>
        <v/>
      </c>
      <c r="Q1222" s="18" t="str">
        <f aca="false">IF($W1222="","",INDEX(Primary!I$5:I$2450,$W1222))</f>
        <v/>
      </c>
      <c r="R1222" s="19" t="str">
        <f aca="false">IF($E1222="Yes",L1222+P1222,"")</f>
        <v/>
      </c>
      <c r="S1222" s="19" t="str">
        <f aca="false">IF($E1222="Yes",H1222-R1222,"")</f>
        <v/>
      </c>
      <c r="T1222" s="6" t="str">
        <f aca="false">IF($E1222="Yes",IF(ROUND(ABS(S1222),2)&lt;=$T$2,"OK","CHECK"),"n/a")</f>
        <v>n/a</v>
      </c>
      <c r="U1222" s="20" t="n">
        <f aca="false">Total!J1222</f>
        <v>45.67</v>
      </c>
      <c r="V1222" s="17" t="str">
        <f aca="false">IFERROR(MATCH($A1222,'Stock Exchange'!$A$5:$A$2450,0),"")</f>
        <v/>
      </c>
      <c r="W1222" s="17" t="str">
        <f aca="false">IFERROR(MATCH($A1222,Primary!$A$5:$A$2450,0),"")</f>
        <v/>
      </c>
    </row>
    <row r="1223" customFormat="false" ht="15" hidden="false" customHeight="false" outlineLevel="0" collapsed="false">
      <c r="A1223" s="16" t="n">
        <f aca="false">Total!A1223</f>
        <v>38666</v>
      </c>
      <c r="B1223" s="17" t="n">
        <f aca="false">YEAR(A1223)</f>
        <v>2005</v>
      </c>
      <c r="C1223" s="17" t="n">
        <f aca="false">MONTH(A1223)</f>
        <v>11</v>
      </c>
      <c r="D1223" s="6" t="str">
        <f aca="false">IF(MONTH(A1223)&gt;=4,"FY "&amp;YEAR(A1223)&amp;"-"&amp;RIGHT(YEAR(A1223)+1,2),"FY "&amp;(YEAR(A1223)-1)&amp;"-"&amp;RIGHT(YEAR(A1223),2))</f>
        <v>FY 2005-06</v>
      </c>
      <c r="E1223" s="6" t="str">
        <f aca="false">IF(AND(V1223&lt;&gt;"",W1223&lt;&gt;""),"Yes","No")</f>
        <v>No</v>
      </c>
      <c r="F1223" s="18" t="n">
        <f aca="false">Total!F1223</f>
        <v>922.3</v>
      </c>
      <c r="G1223" s="18" t="n">
        <f aca="false">Total!G1223</f>
        <v>823.2</v>
      </c>
      <c r="H1223" s="18" t="n">
        <f aca="false">Total!H1223</f>
        <v>99.1</v>
      </c>
      <c r="I1223" s="18" t="n">
        <f aca="false">Total!I1223</f>
        <v>21.6</v>
      </c>
      <c r="J1223" s="18" t="str">
        <f aca="false">IF($V1223="","",INDEX('Stock Exchange'!F$5:F$2450,$V1223))</f>
        <v/>
      </c>
      <c r="K1223" s="18" t="str">
        <f aca="false">IF($V1223="","",INDEX('Stock Exchange'!G$5:G$2450,$V1223))</f>
        <v/>
      </c>
      <c r="L1223" s="18" t="str">
        <f aca="false">IF($V1223="","",INDEX('Stock Exchange'!H$5:H$2450,$V1223))</f>
        <v/>
      </c>
      <c r="M1223" s="18" t="str">
        <f aca="false">IF($V1223="","",INDEX('Stock Exchange'!I$5:I$2450,$V1223))</f>
        <v/>
      </c>
      <c r="N1223" s="18" t="str">
        <f aca="false">IF($W1223="","",INDEX(Primary!F$5:F$2450,$W1223))</f>
        <v/>
      </c>
      <c r="O1223" s="18" t="str">
        <f aca="false">IF($W1223="","",INDEX(Primary!G$5:G$2450,$W1223))</f>
        <v/>
      </c>
      <c r="P1223" s="18" t="str">
        <f aca="false">IF($W1223="","",INDEX(Primary!H$5:H$2450,$W1223))</f>
        <v/>
      </c>
      <c r="Q1223" s="18" t="str">
        <f aca="false">IF($W1223="","",INDEX(Primary!I$5:I$2450,$W1223))</f>
        <v/>
      </c>
      <c r="R1223" s="19" t="str">
        <f aca="false">IF($E1223="Yes",L1223+P1223,"")</f>
        <v/>
      </c>
      <c r="S1223" s="19" t="str">
        <f aca="false">IF($E1223="Yes",H1223-R1223,"")</f>
        <v/>
      </c>
      <c r="T1223" s="6" t="str">
        <f aca="false">IF($E1223="Yes",IF(ROUND(ABS(S1223),2)&lt;=$T$2,"OK","CHECK"),"n/a")</f>
        <v>n/a</v>
      </c>
      <c r="U1223" s="20" t="n">
        <f aca="false">Total!J1223</f>
        <v>45.99</v>
      </c>
      <c r="V1223" s="17" t="str">
        <f aca="false">IFERROR(MATCH($A1223,'Stock Exchange'!$A$5:$A$2450,0),"")</f>
        <v/>
      </c>
      <c r="W1223" s="17" t="str">
        <f aca="false">IFERROR(MATCH($A1223,Primary!$A$5:$A$2450,0),"")</f>
        <v/>
      </c>
    </row>
    <row r="1224" customFormat="false" ht="15" hidden="false" customHeight="false" outlineLevel="0" collapsed="false">
      <c r="A1224" s="16" t="n">
        <f aca="false">Total!A1224</f>
        <v>38667</v>
      </c>
      <c r="B1224" s="17" t="n">
        <f aca="false">YEAR(A1224)</f>
        <v>2005</v>
      </c>
      <c r="C1224" s="17" t="n">
        <f aca="false">MONTH(A1224)</f>
        <v>11</v>
      </c>
      <c r="D1224" s="6" t="str">
        <f aca="false">IF(MONTH(A1224)&gt;=4,"FY "&amp;YEAR(A1224)&amp;"-"&amp;RIGHT(YEAR(A1224)+1,2),"FY "&amp;(YEAR(A1224)-1)&amp;"-"&amp;RIGHT(YEAR(A1224),2))</f>
        <v>FY 2005-06</v>
      </c>
      <c r="E1224" s="6" t="str">
        <f aca="false">IF(AND(V1224&lt;&gt;"",W1224&lt;&gt;""),"Yes","No")</f>
        <v>No</v>
      </c>
      <c r="F1224" s="18" t="n">
        <f aca="false">Total!F1224</f>
        <v>756.2</v>
      </c>
      <c r="G1224" s="18" t="n">
        <f aca="false">Total!G1224</f>
        <v>893.1</v>
      </c>
      <c r="H1224" s="18" t="n">
        <f aca="false">Total!H1224</f>
        <v>-136.9</v>
      </c>
      <c r="I1224" s="18" t="n">
        <f aca="false">Total!I1224</f>
        <v>-29.9</v>
      </c>
      <c r="J1224" s="18" t="str">
        <f aca="false">IF($V1224="","",INDEX('Stock Exchange'!F$5:F$2450,$V1224))</f>
        <v/>
      </c>
      <c r="K1224" s="18" t="str">
        <f aca="false">IF($V1224="","",INDEX('Stock Exchange'!G$5:G$2450,$V1224))</f>
        <v/>
      </c>
      <c r="L1224" s="18" t="str">
        <f aca="false">IF($V1224="","",INDEX('Stock Exchange'!H$5:H$2450,$V1224))</f>
        <v/>
      </c>
      <c r="M1224" s="18" t="str">
        <f aca="false">IF($V1224="","",INDEX('Stock Exchange'!I$5:I$2450,$V1224))</f>
        <v/>
      </c>
      <c r="N1224" s="18" t="str">
        <f aca="false">IF($W1224="","",INDEX(Primary!F$5:F$2450,$W1224))</f>
        <v/>
      </c>
      <c r="O1224" s="18" t="str">
        <f aca="false">IF($W1224="","",INDEX(Primary!G$5:G$2450,$W1224))</f>
        <v/>
      </c>
      <c r="P1224" s="18" t="str">
        <f aca="false">IF($W1224="","",INDEX(Primary!H$5:H$2450,$W1224))</f>
        <v/>
      </c>
      <c r="Q1224" s="18" t="str">
        <f aca="false">IF($W1224="","",INDEX(Primary!I$5:I$2450,$W1224))</f>
        <v/>
      </c>
      <c r="R1224" s="19" t="str">
        <f aca="false">IF($E1224="Yes",L1224+P1224,"")</f>
        <v/>
      </c>
      <c r="S1224" s="19" t="str">
        <f aca="false">IF($E1224="Yes",H1224-R1224,"")</f>
        <v/>
      </c>
      <c r="T1224" s="6" t="str">
        <f aca="false">IF($E1224="Yes",IF(ROUND(ABS(S1224),2)&lt;=$T$2,"OK","CHECK"),"n/a")</f>
        <v>n/a</v>
      </c>
      <c r="U1224" s="20" t="n">
        <f aca="false">Total!J1224</f>
        <v>45.8</v>
      </c>
      <c r="V1224" s="17" t="str">
        <f aca="false">IFERROR(MATCH($A1224,'Stock Exchange'!$A$5:$A$2450,0),"")</f>
        <v/>
      </c>
      <c r="W1224" s="17" t="str">
        <f aca="false">IFERROR(MATCH($A1224,Primary!$A$5:$A$2450,0),"")</f>
        <v/>
      </c>
    </row>
    <row r="1225" customFormat="false" ht="15" hidden="false" customHeight="false" outlineLevel="0" collapsed="false">
      <c r="A1225" s="16" t="n">
        <f aca="false">Total!A1225</f>
        <v>38670</v>
      </c>
      <c r="B1225" s="17" t="n">
        <f aca="false">YEAR(A1225)</f>
        <v>2005</v>
      </c>
      <c r="C1225" s="17" t="n">
        <f aca="false">MONTH(A1225)</f>
        <v>11</v>
      </c>
      <c r="D1225" s="6" t="str">
        <f aca="false">IF(MONTH(A1225)&gt;=4,"FY "&amp;YEAR(A1225)&amp;"-"&amp;RIGHT(YEAR(A1225)+1,2),"FY "&amp;(YEAR(A1225)-1)&amp;"-"&amp;RIGHT(YEAR(A1225),2))</f>
        <v>FY 2005-06</v>
      </c>
      <c r="E1225" s="6" t="str">
        <f aca="false">IF(AND(V1225&lt;&gt;"",W1225&lt;&gt;""),"Yes","No")</f>
        <v>No</v>
      </c>
      <c r="F1225" s="18" t="n">
        <f aca="false">Total!F1225</f>
        <v>1225.8</v>
      </c>
      <c r="G1225" s="18" t="n">
        <f aca="false">Total!G1225</f>
        <v>1196.6</v>
      </c>
      <c r="H1225" s="18" t="n">
        <f aca="false">Total!H1225</f>
        <v>29.2</v>
      </c>
      <c r="I1225" s="18" t="n">
        <f aca="false">Total!I1225</f>
        <v>6.4</v>
      </c>
      <c r="J1225" s="18" t="str">
        <f aca="false">IF($V1225="","",INDEX('Stock Exchange'!F$5:F$2450,$V1225))</f>
        <v/>
      </c>
      <c r="K1225" s="18" t="str">
        <f aca="false">IF($V1225="","",INDEX('Stock Exchange'!G$5:G$2450,$V1225))</f>
        <v/>
      </c>
      <c r="L1225" s="18" t="str">
        <f aca="false">IF($V1225="","",INDEX('Stock Exchange'!H$5:H$2450,$V1225))</f>
        <v/>
      </c>
      <c r="M1225" s="18" t="str">
        <f aca="false">IF($V1225="","",INDEX('Stock Exchange'!I$5:I$2450,$V1225))</f>
        <v/>
      </c>
      <c r="N1225" s="18" t="str">
        <f aca="false">IF($W1225="","",INDEX(Primary!F$5:F$2450,$W1225))</f>
        <v/>
      </c>
      <c r="O1225" s="18" t="str">
        <f aca="false">IF($W1225="","",INDEX(Primary!G$5:G$2450,$W1225))</f>
        <v/>
      </c>
      <c r="P1225" s="18" t="str">
        <f aca="false">IF($W1225="","",INDEX(Primary!H$5:H$2450,$W1225))</f>
        <v/>
      </c>
      <c r="Q1225" s="18" t="str">
        <f aca="false">IF($W1225="","",INDEX(Primary!I$5:I$2450,$W1225))</f>
        <v/>
      </c>
      <c r="R1225" s="19" t="str">
        <f aca="false">IF($E1225="Yes",L1225+P1225,"")</f>
        <v/>
      </c>
      <c r="S1225" s="19" t="str">
        <f aca="false">IF($E1225="Yes",H1225-R1225,"")</f>
        <v/>
      </c>
      <c r="T1225" s="6" t="str">
        <f aca="false">IF($E1225="Yes",IF(ROUND(ABS(S1225),2)&lt;=$T$2,"OK","CHECK"),"n/a")</f>
        <v>n/a</v>
      </c>
      <c r="U1225" s="20" t="n">
        <f aca="false">Total!J1225</f>
        <v>45.81</v>
      </c>
      <c r="V1225" s="17" t="str">
        <f aca="false">IFERROR(MATCH($A1225,'Stock Exchange'!$A$5:$A$2450,0),"")</f>
        <v/>
      </c>
      <c r="W1225" s="17" t="str">
        <f aca="false">IFERROR(MATCH($A1225,Primary!$A$5:$A$2450,0),"")</f>
        <v/>
      </c>
    </row>
    <row r="1226" customFormat="false" ht="15" hidden="false" customHeight="false" outlineLevel="0" collapsed="false">
      <c r="A1226" s="16" t="n">
        <f aca="false">Total!A1226</f>
        <v>38672</v>
      </c>
      <c r="B1226" s="17" t="n">
        <f aca="false">YEAR(A1226)</f>
        <v>2005</v>
      </c>
      <c r="C1226" s="17" t="n">
        <f aca="false">MONTH(A1226)</f>
        <v>11</v>
      </c>
      <c r="D1226" s="6" t="str">
        <f aca="false">IF(MONTH(A1226)&gt;=4,"FY "&amp;YEAR(A1226)&amp;"-"&amp;RIGHT(YEAR(A1226)+1,2),"FY "&amp;(YEAR(A1226)-1)&amp;"-"&amp;RIGHT(YEAR(A1226),2))</f>
        <v>FY 2005-06</v>
      </c>
      <c r="E1226" s="6" t="str">
        <f aca="false">IF(AND(V1226&lt;&gt;"",W1226&lt;&gt;""),"Yes","No")</f>
        <v>No</v>
      </c>
      <c r="F1226" s="18" t="n">
        <f aca="false">Total!F1226</f>
        <v>870.5</v>
      </c>
      <c r="G1226" s="18" t="n">
        <f aca="false">Total!G1226</f>
        <v>836.5</v>
      </c>
      <c r="H1226" s="18" t="n">
        <f aca="false">Total!H1226</f>
        <v>34</v>
      </c>
      <c r="I1226" s="18" t="n">
        <f aca="false">Total!I1226</f>
        <v>7.4</v>
      </c>
      <c r="J1226" s="18" t="str">
        <f aca="false">IF($V1226="","",INDEX('Stock Exchange'!F$5:F$2450,$V1226))</f>
        <v/>
      </c>
      <c r="K1226" s="18" t="str">
        <f aca="false">IF($V1226="","",INDEX('Stock Exchange'!G$5:G$2450,$V1226))</f>
        <v/>
      </c>
      <c r="L1226" s="18" t="str">
        <f aca="false">IF($V1226="","",INDEX('Stock Exchange'!H$5:H$2450,$V1226))</f>
        <v/>
      </c>
      <c r="M1226" s="18" t="str">
        <f aca="false">IF($V1226="","",INDEX('Stock Exchange'!I$5:I$2450,$V1226))</f>
        <v/>
      </c>
      <c r="N1226" s="18" t="str">
        <f aca="false">IF($W1226="","",INDEX(Primary!F$5:F$2450,$W1226))</f>
        <v/>
      </c>
      <c r="O1226" s="18" t="str">
        <f aca="false">IF($W1226="","",INDEX(Primary!G$5:G$2450,$W1226))</f>
        <v/>
      </c>
      <c r="P1226" s="18" t="str">
        <f aca="false">IF($W1226="","",INDEX(Primary!H$5:H$2450,$W1226))</f>
        <v/>
      </c>
      <c r="Q1226" s="18" t="str">
        <f aca="false">IF($W1226="","",INDEX(Primary!I$5:I$2450,$W1226))</f>
        <v/>
      </c>
      <c r="R1226" s="19" t="str">
        <f aca="false">IF($E1226="Yes",L1226+P1226,"")</f>
        <v/>
      </c>
      <c r="S1226" s="19" t="str">
        <f aca="false">IF($E1226="Yes",H1226-R1226,"")</f>
        <v/>
      </c>
      <c r="T1226" s="6" t="str">
        <f aca="false">IF($E1226="Yes",IF(ROUND(ABS(S1226),2)&lt;=$T$2,"OK","CHECK"),"n/a")</f>
        <v>n/a</v>
      </c>
      <c r="U1226" s="20" t="n">
        <f aca="false">Total!J1226</f>
        <v>45.77</v>
      </c>
      <c r="V1226" s="17" t="str">
        <f aca="false">IFERROR(MATCH($A1226,'Stock Exchange'!$A$5:$A$2450,0),"")</f>
        <v/>
      </c>
      <c r="W1226" s="17" t="str">
        <f aca="false">IFERROR(MATCH($A1226,Primary!$A$5:$A$2450,0),"")</f>
        <v/>
      </c>
    </row>
    <row r="1227" customFormat="false" ht="15" hidden="false" customHeight="false" outlineLevel="0" collapsed="false">
      <c r="A1227" s="16" t="n">
        <f aca="false">Total!A1227</f>
        <v>38673</v>
      </c>
      <c r="B1227" s="17" t="n">
        <f aca="false">YEAR(A1227)</f>
        <v>2005</v>
      </c>
      <c r="C1227" s="17" t="n">
        <f aca="false">MONTH(A1227)</f>
        <v>11</v>
      </c>
      <c r="D1227" s="6" t="str">
        <f aca="false">IF(MONTH(A1227)&gt;=4,"FY "&amp;YEAR(A1227)&amp;"-"&amp;RIGHT(YEAR(A1227)+1,2),"FY "&amp;(YEAR(A1227)-1)&amp;"-"&amp;RIGHT(YEAR(A1227),2))</f>
        <v>FY 2005-06</v>
      </c>
      <c r="E1227" s="6" t="str">
        <f aca="false">IF(AND(V1227&lt;&gt;"",W1227&lt;&gt;""),"Yes","No")</f>
        <v>No</v>
      </c>
      <c r="F1227" s="18" t="n">
        <f aca="false">Total!F1227</f>
        <v>1016.5</v>
      </c>
      <c r="G1227" s="18" t="n">
        <f aca="false">Total!G1227</f>
        <v>871.3</v>
      </c>
      <c r="H1227" s="18" t="n">
        <f aca="false">Total!H1227</f>
        <v>145.3</v>
      </c>
      <c r="I1227" s="18" t="n">
        <f aca="false">Total!I1227</f>
        <v>31.8</v>
      </c>
      <c r="J1227" s="18" t="str">
        <f aca="false">IF($V1227="","",INDEX('Stock Exchange'!F$5:F$2450,$V1227))</f>
        <v/>
      </c>
      <c r="K1227" s="18" t="str">
        <f aca="false">IF($V1227="","",INDEX('Stock Exchange'!G$5:G$2450,$V1227))</f>
        <v/>
      </c>
      <c r="L1227" s="18" t="str">
        <f aca="false">IF($V1227="","",INDEX('Stock Exchange'!H$5:H$2450,$V1227))</f>
        <v/>
      </c>
      <c r="M1227" s="18" t="str">
        <f aca="false">IF($V1227="","",INDEX('Stock Exchange'!I$5:I$2450,$V1227))</f>
        <v/>
      </c>
      <c r="N1227" s="18" t="str">
        <f aca="false">IF($W1227="","",INDEX(Primary!F$5:F$2450,$W1227))</f>
        <v/>
      </c>
      <c r="O1227" s="18" t="str">
        <f aca="false">IF($W1227="","",INDEX(Primary!G$5:G$2450,$W1227))</f>
        <v/>
      </c>
      <c r="P1227" s="18" t="str">
        <f aca="false">IF($W1227="","",INDEX(Primary!H$5:H$2450,$W1227))</f>
        <v/>
      </c>
      <c r="Q1227" s="18" t="str">
        <f aca="false">IF($W1227="","",INDEX(Primary!I$5:I$2450,$W1227))</f>
        <v/>
      </c>
      <c r="R1227" s="19" t="str">
        <f aca="false">IF($E1227="Yes",L1227+P1227,"")</f>
        <v/>
      </c>
      <c r="S1227" s="19" t="str">
        <f aca="false">IF($E1227="Yes",H1227-R1227,"")</f>
        <v/>
      </c>
      <c r="T1227" s="6" t="str">
        <f aca="false">IF($E1227="Yes",IF(ROUND(ABS(S1227),2)&lt;=$T$2,"OK","CHECK"),"n/a")</f>
        <v>n/a</v>
      </c>
      <c r="U1227" s="20" t="n">
        <f aca="false">Total!J1227</f>
        <v>45.67</v>
      </c>
      <c r="V1227" s="17" t="str">
        <f aca="false">IFERROR(MATCH($A1227,'Stock Exchange'!$A$5:$A$2450,0),"")</f>
        <v/>
      </c>
      <c r="W1227" s="17" t="str">
        <f aca="false">IFERROR(MATCH($A1227,Primary!$A$5:$A$2450,0),"")</f>
        <v/>
      </c>
    </row>
    <row r="1228" customFormat="false" ht="15" hidden="false" customHeight="false" outlineLevel="0" collapsed="false">
      <c r="A1228" s="16" t="n">
        <f aca="false">Total!A1228</f>
        <v>38674</v>
      </c>
      <c r="B1228" s="17" t="n">
        <f aca="false">YEAR(A1228)</f>
        <v>2005</v>
      </c>
      <c r="C1228" s="17" t="n">
        <f aca="false">MONTH(A1228)</f>
        <v>11</v>
      </c>
      <c r="D1228" s="6" t="str">
        <f aca="false">IF(MONTH(A1228)&gt;=4,"FY "&amp;YEAR(A1228)&amp;"-"&amp;RIGHT(YEAR(A1228)+1,2),"FY "&amp;(YEAR(A1228)-1)&amp;"-"&amp;RIGHT(YEAR(A1228),2))</f>
        <v>FY 2005-06</v>
      </c>
      <c r="E1228" s="6" t="str">
        <f aca="false">IF(AND(V1228&lt;&gt;"",W1228&lt;&gt;""),"Yes","No")</f>
        <v>No</v>
      </c>
      <c r="F1228" s="18" t="n">
        <f aca="false">Total!F1228</f>
        <v>995.2</v>
      </c>
      <c r="G1228" s="18" t="n">
        <f aca="false">Total!G1228</f>
        <v>904.4</v>
      </c>
      <c r="H1228" s="18" t="n">
        <f aca="false">Total!H1228</f>
        <v>90.8</v>
      </c>
      <c r="I1228" s="18" t="n">
        <f aca="false">Total!I1228</f>
        <v>19.8</v>
      </c>
      <c r="J1228" s="18" t="str">
        <f aca="false">IF($V1228="","",INDEX('Stock Exchange'!F$5:F$2450,$V1228))</f>
        <v/>
      </c>
      <c r="K1228" s="18" t="str">
        <f aca="false">IF($V1228="","",INDEX('Stock Exchange'!G$5:G$2450,$V1228))</f>
        <v/>
      </c>
      <c r="L1228" s="18" t="str">
        <f aca="false">IF($V1228="","",INDEX('Stock Exchange'!H$5:H$2450,$V1228))</f>
        <v/>
      </c>
      <c r="M1228" s="18" t="str">
        <f aca="false">IF($V1228="","",INDEX('Stock Exchange'!I$5:I$2450,$V1228))</f>
        <v/>
      </c>
      <c r="N1228" s="18" t="str">
        <f aca="false">IF($W1228="","",INDEX(Primary!F$5:F$2450,$W1228))</f>
        <v/>
      </c>
      <c r="O1228" s="18" t="str">
        <f aca="false">IF($W1228="","",INDEX(Primary!G$5:G$2450,$W1228))</f>
        <v/>
      </c>
      <c r="P1228" s="18" t="str">
        <f aca="false">IF($W1228="","",INDEX(Primary!H$5:H$2450,$W1228))</f>
        <v/>
      </c>
      <c r="Q1228" s="18" t="str">
        <f aca="false">IF($W1228="","",INDEX(Primary!I$5:I$2450,$W1228))</f>
        <v/>
      </c>
      <c r="R1228" s="19" t="str">
        <f aca="false">IF($E1228="Yes",L1228+P1228,"")</f>
        <v/>
      </c>
      <c r="S1228" s="19" t="str">
        <f aca="false">IF($E1228="Yes",H1228-R1228,"")</f>
        <v/>
      </c>
      <c r="T1228" s="6" t="str">
        <f aca="false">IF($E1228="Yes",IF(ROUND(ABS(S1228),2)&lt;=$T$2,"OK","CHECK"),"n/a")</f>
        <v>n/a</v>
      </c>
      <c r="U1228" s="20" t="n">
        <f aca="false">Total!J1228</f>
        <v>45.82</v>
      </c>
      <c r="V1228" s="17" t="str">
        <f aca="false">IFERROR(MATCH($A1228,'Stock Exchange'!$A$5:$A$2450,0),"")</f>
        <v/>
      </c>
      <c r="W1228" s="17" t="str">
        <f aca="false">IFERROR(MATCH($A1228,Primary!$A$5:$A$2450,0),"")</f>
        <v/>
      </c>
    </row>
    <row r="1229" customFormat="false" ht="15" hidden="false" customHeight="false" outlineLevel="0" collapsed="false">
      <c r="A1229" s="16" t="n">
        <f aca="false">Total!A1229</f>
        <v>38677</v>
      </c>
      <c r="B1229" s="17" t="n">
        <f aca="false">YEAR(A1229)</f>
        <v>2005</v>
      </c>
      <c r="C1229" s="17" t="n">
        <f aca="false">MONTH(A1229)</f>
        <v>11</v>
      </c>
      <c r="D1229" s="6" t="str">
        <f aca="false">IF(MONTH(A1229)&gt;=4,"FY "&amp;YEAR(A1229)&amp;"-"&amp;RIGHT(YEAR(A1229)+1,2),"FY "&amp;(YEAR(A1229)-1)&amp;"-"&amp;RIGHT(YEAR(A1229),2))</f>
        <v>FY 2005-06</v>
      </c>
      <c r="E1229" s="6" t="str">
        <f aca="false">IF(AND(V1229&lt;&gt;"",W1229&lt;&gt;""),"Yes","No")</f>
        <v>No</v>
      </c>
      <c r="F1229" s="18" t="n">
        <f aca="false">Total!F1229</f>
        <v>1171.1</v>
      </c>
      <c r="G1229" s="18" t="n">
        <f aca="false">Total!G1229</f>
        <v>884.8</v>
      </c>
      <c r="H1229" s="18" t="n">
        <f aca="false">Total!H1229</f>
        <v>286.3</v>
      </c>
      <c r="I1229" s="18" t="n">
        <f aca="false">Total!I1229</f>
        <v>62.6</v>
      </c>
      <c r="J1229" s="18" t="str">
        <f aca="false">IF($V1229="","",INDEX('Stock Exchange'!F$5:F$2450,$V1229))</f>
        <v/>
      </c>
      <c r="K1229" s="18" t="str">
        <f aca="false">IF($V1229="","",INDEX('Stock Exchange'!G$5:G$2450,$V1229))</f>
        <v/>
      </c>
      <c r="L1229" s="18" t="str">
        <f aca="false">IF($V1229="","",INDEX('Stock Exchange'!H$5:H$2450,$V1229))</f>
        <v/>
      </c>
      <c r="M1229" s="18" t="str">
        <f aca="false">IF($V1229="","",INDEX('Stock Exchange'!I$5:I$2450,$V1229))</f>
        <v/>
      </c>
      <c r="N1229" s="18" t="str">
        <f aca="false">IF($W1229="","",INDEX(Primary!F$5:F$2450,$W1229))</f>
        <v/>
      </c>
      <c r="O1229" s="18" t="str">
        <f aca="false">IF($W1229="","",INDEX(Primary!G$5:G$2450,$W1229))</f>
        <v/>
      </c>
      <c r="P1229" s="18" t="str">
        <f aca="false">IF($W1229="","",INDEX(Primary!H$5:H$2450,$W1229))</f>
        <v/>
      </c>
      <c r="Q1229" s="18" t="str">
        <f aca="false">IF($W1229="","",INDEX(Primary!I$5:I$2450,$W1229))</f>
        <v/>
      </c>
      <c r="R1229" s="19" t="str">
        <f aca="false">IF($E1229="Yes",L1229+P1229,"")</f>
        <v/>
      </c>
      <c r="S1229" s="19" t="str">
        <f aca="false">IF($E1229="Yes",H1229-R1229,"")</f>
        <v/>
      </c>
      <c r="T1229" s="6" t="str">
        <f aca="false">IF($E1229="Yes",IF(ROUND(ABS(S1229),2)&lt;=$T$2,"OK","CHECK"),"n/a")</f>
        <v>n/a</v>
      </c>
      <c r="U1229" s="20" t="n">
        <f aca="false">Total!J1229</f>
        <v>45.77</v>
      </c>
      <c r="V1229" s="17" t="str">
        <f aca="false">IFERROR(MATCH($A1229,'Stock Exchange'!$A$5:$A$2450,0),"")</f>
        <v/>
      </c>
      <c r="W1229" s="17" t="str">
        <f aca="false">IFERROR(MATCH($A1229,Primary!$A$5:$A$2450,0),"")</f>
        <v/>
      </c>
    </row>
    <row r="1230" customFormat="false" ht="15" hidden="false" customHeight="false" outlineLevel="0" collapsed="false">
      <c r="A1230" s="16" t="n">
        <f aca="false">Total!A1230</f>
        <v>38678</v>
      </c>
      <c r="B1230" s="17" t="n">
        <f aca="false">YEAR(A1230)</f>
        <v>2005</v>
      </c>
      <c r="C1230" s="17" t="n">
        <f aca="false">MONTH(A1230)</f>
        <v>11</v>
      </c>
      <c r="D1230" s="6" t="str">
        <f aca="false">IF(MONTH(A1230)&gt;=4,"FY "&amp;YEAR(A1230)&amp;"-"&amp;RIGHT(YEAR(A1230)+1,2),"FY "&amp;(YEAR(A1230)-1)&amp;"-"&amp;RIGHT(YEAR(A1230),2))</f>
        <v>FY 2005-06</v>
      </c>
      <c r="E1230" s="6" t="str">
        <f aca="false">IF(AND(V1230&lt;&gt;"",W1230&lt;&gt;""),"Yes","No")</f>
        <v>No</v>
      </c>
      <c r="F1230" s="18" t="n">
        <f aca="false">Total!F1230</f>
        <v>1517.9</v>
      </c>
      <c r="G1230" s="18" t="n">
        <f aca="false">Total!G1230</f>
        <v>1094.2</v>
      </c>
      <c r="H1230" s="18" t="n">
        <f aca="false">Total!H1230</f>
        <v>423.6</v>
      </c>
      <c r="I1230" s="18" t="n">
        <f aca="false">Total!I1230</f>
        <v>92.6</v>
      </c>
      <c r="J1230" s="18" t="str">
        <f aca="false">IF($V1230="","",INDEX('Stock Exchange'!F$5:F$2450,$V1230))</f>
        <v/>
      </c>
      <c r="K1230" s="18" t="str">
        <f aca="false">IF($V1230="","",INDEX('Stock Exchange'!G$5:G$2450,$V1230))</f>
        <v/>
      </c>
      <c r="L1230" s="18" t="str">
        <f aca="false">IF($V1230="","",INDEX('Stock Exchange'!H$5:H$2450,$V1230))</f>
        <v/>
      </c>
      <c r="M1230" s="18" t="str">
        <f aca="false">IF($V1230="","",INDEX('Stock Exchange'!I$5:I$2450,$V1230))</f>
        <v/>
      </c>
      <c r="N1230" s="18" t="str">
        <f aca="false">IF($W1230="","",INDEX(Primary!F$5:F$2450,$W1230))</f>
        <v/>
      </c>
      <c r="O1230" s="18" t="str">
        <f aca="false">IF($W1230="","",INDEX(Primary!G$5:G$2450,$W1230))</f>
        <v/>
      </c>
      <c r="P1230" s="18" t="str">
        <f aca="false">IF($W1230="","",INDEX(Primary!H$5:H$2450,$W1230))</f>
        <v/>
      </c>
      <c r="Q1230" s="18" t="str">
        <f aca="false">IF($W1230="","",INDEX(Primary!I$5:I$2450,$W1230))</f>
        <v/>
      </c>
      <c r="R1230" s="19" t="str">
        <f aca="false">IF($E1230="Yes",L1230+P1230,"")</f>
        <v/>
      </c>
      <c r="S1230" s="19" t="str">
        <f aca="false">IF($E1230="Yes",H1230-R1230,"")</f>
        <v/>
      </c>
      <c r="T1230" s="6" t="str">
        <f aca="false">IF($E1230="Yes",IF(ROUND(ABS(S1230),2)&lt;=$T$2,"OK","CHECK"),"n/a")</f>
        <v>n/a</v>
      </c>
      <c r="U1230" s="20" t="n">
        <f aca="false">Total!J1230</f>
        <v>45.74</v>
      </c>
      <c r="V1230" s="17" t="str">
        <f aca="false">IFERROR(MATCH($A1230,'Stock Exchange'!$A$5:$A$2450,0),"")</f>
        <v/>
      </c>
      <c r="W1230" s="17" t="str">
        <f aca="false">IFERROR(MATCH($A1230,Primary!$A$5:$A$2450,0),"")</f>
        <v/>
      </c>
    </row>
    <row r="1231" customFormat="false" ht="15" hidden="false" customHeight="false" outlineLevel="0" collapsed="false">
      <c r="A1231" s="16" t="n">
        <f aca="false">Total!A1231</f>
        <v>38679</v>
      </c>
      <c r="B1231" s="17" t="n">
        <f aca="false">YEAR(A1231)</f>
        <v>2005</v>
      </c>
      <c r="C1231" s="17" t="n">
        <f aca="false">MONTH(A1231)</f>
        <v>11</v>
      </c>
      <c r="D1231" s="6" t="str">
        <f aca="false">IF(MONTH(A1231)&gt;=4,"FY "&amp;YEAR(A1231)&amp;"-"&amp;RIGHT(YEAR(A1231)+1,2),"FY "&amp;(YEAR(A1231)-1)&amp;"-"&amp;RIGHT(YEAR(A1231),2))</f>
        <v>FY 2005-06</v>
      </c>
      <c r="E1231" s="6" t="str">
        <f aca="false">IF(AND(V1231&lt;&gt;"",W1231&lt;&gt;""),"Yes","No")</f>
        <v>No</v>
      </c>
      <c r="F1231" s="18" t="n">
        <f aca="false">Total!F1231</f>
        <v>941.6</v>
      </c>
      <c r="G1231" s="18" t="n">
        <f aca="false">Total!G1231</f>
        <v>774</v>
      </c>
      <c r="H1231" s="18" t="n">
        <f aca="false">Total!H1231</f>
        <v>167.6</v>
      </c>
      <c r="I1231" s="18" t="n">
        <f aca="false">Total!I1231</f>
        <v>36.6</v>
      </c>
      <c r="J1231" s="18" t="str">
        <f aca="false">IF($V1231="","",INDEX('Stock Exchange'!F$5:F$2450,$V1231))</f>
        <v/>
      </c>
      <c r="K1231" s="18" t="str">
        <f aca="false">IF($V1231="","",INDEX('Stock Exchange'!G$5:G$2450,$V1231))</f>
        <v/>
      </c>
      <c r="L1231" s="18" t="str">
        <f aca="false">IF($V1231="","",INDEX('Stock Exchange'!H$5:H$2450,$V1231))</f>
        <v/>
      </c>
      <c r="M1231" s="18" t="str">
        <f aca="false">IF($V1231="","",INDEX('Stock Exchange'!I$5:I$2450,$V1231))</f>
        <v/>
      </c>
      <c r="N1231" s="18" t="str">
        <f aca="false">IF($W1231="","",INDEX(Primary!F$5:F$2450,$W1231))</f>
        <v/>
      </c>
      <c r="O1231" s="18" t="str">
        <f aca="false">IF($W1231="","",INDEX(Primary!G$5:G$2450,$W1231))</f>
        <v/>
      </c>
      <c r="P1231" s="18" t="str">
        <f aca="false">IF($W1231="","",INDEX(Primary!H$5:H$2450,$W1231))</f>
        <v/>
      </c>
      <c r="Q1231" s="18" t="str">
        <f aca="false">IF($W1231="","",INDEX(Primary!I$5:I$2450,$W1231))</f>
        <v/>
      </c>
      <c r="R1231" s="19" t="str">
        <f aca="false">IF($E1231="Yes",L1231+P1231,"")</f>
        <v/>
      </c>
      <c r="S1231" s="19" t="str">
        <f aca="false">IF($E1231="Yes",H1231-R1231,"")</f>
        <v/>
      </c>
      <c r="T1231" s="6" t="str">
        <f aca="false">IF($E1231="Yes",IF(ROUND(ABS(S1231),2)&lt;=$T$2,"OK","CHECK"),"n/a")</f>
        <v>n/a</v>
      </c>
      <c r="U1231" s="20" t="n">
        <f aca="false">Total!J1231</f>
        <v>45.78</v>
      </c>
      <c r="V1231" s="17" t="str">
        <f aca="false">IFERROR(MATCH($A1231,'Stock Exchange'!$A$5:$A$2450,0),"")</f>
        <v/>
      </c>
      <c r="W1231" s="17" t="str">
        <f aca="false">IFERROR(MATCH($A1231,Primary!$A$5:$A$2450,0),"")</f>
        <v/>
      </c>
    </row>
    <row r="1232" customFormat="false" ht="15" hidden="false" customHeight="false" outlineLevel="0" collapsed="false">
      <c r="A1232" s="16" t="n">
        <f aca="false">Total!A1232</f>
        <v>38680</v>
      </c>
      <c r="B1232" s="17" t="n">
        <f aca="false">YEAR(A1232)</f>
        <v>2005</v>
      </c>
      <c r="C1232" s="17" t="n">
        <f aca="false">MONTH(A1232)</f>
        <v>11</v>
      </c>
      <c r="D1232" s="6" t="str">
        <f aca="false">IF(MONTH(A1232)&gt;=4,"FY "&amp;YEAR(A1232)&amp;"-"&amp;RIGHT(YEAR(A1232)+1,2),"FY "&amp;(YEAR(A1232)-1)&amp;"-"&amp;RIGHT(YEAR(A1232),2))</f>
        <v>FY 2005-06</v>
      </c>
      <c r="E1232" s="6" t="str">
        <f aca="false">IF(AND(V1232&lt;&gt;"",W1232&lt;&gt;""),"Yes","No")</f>
        <v>No</v>
      </c>
      <c r="F1232" s="18" t="n">
        <f aca="false">Total!F1232</f>
        <v>1169.1</v>
      </c>
      <c r="G1232" s="18" t="n">
        <f aca="false">Total!G1232</f>
        <v>857.3</v>
      </c>
      <c r="H1232" s="18" t="n">
        <f aca="false">Total!H1232</f>
        <v>311.9</v>
      </c>
      <c r="I1232" s="18" t="n">
        <f aca="false">Total!I1232</f>
        <v>68</v>
      </c>
      <c r="J1232" s="18" t="str">
        <f aca="false">IF($V1232="","",INDEX('Stock Exchange'!F$5:F$2450,$V1232))</f>
        <v/>
      </c>
      <c r="K1232" s="18" t="str">
        <f aca="false">IF($V1232="","",INDEX('Stock Exchange'!G$5:G$2450,$V1232))</f>
        <v/>
      </c>
      <c r="L1232" s="18" t="str">
        <f aca="false">IF($V1232="","",INDEX('Stock Exchange'!H$5:H$2450,$V1232))</f>
        <v/>
      </c>
      <c r="M1232" s="18" t="str">
        <f aca="false">IF($V1232="","",INDEX('Stock Exchange'!I$5:I$2450,$V1232))</f>
        <v/>
      </c>
      <c r="N1232" s="18" t="str">
        <f aca="false">IF($W1232="","",INDEX(Primary!F$5:F$2450,$W1232))</f>
        <v/>
      </c>
      <c r="O1232" s="18" t="str">
        <f aca="false">IF($W1232="","",INDEX(Primary!G$5:G$2450,$W1232))</f>
        <v/>
      </c>
      <c r="P1232" s="18" t="str">
        <f aca="false">IF($W1232="","",INDEX(Primary!H$5:H$2450,$W1232))</f>
        <v/>
      </c>
      <c r="Q1232" s="18" t="str">
        <f aca="false">IF($W1232="","",INDEX(Primary!I$5:I$2450,$W1232))</f>
        <v/>
      </c>
      <c r="R1232" s="19" t="str">
        <f aca="false">IF($E1232="Yes",L1232+P1232,"")</f>
        <v/>
      </c>
      <c r="S1232" s="19" t="str">
        <f aca="false">IF($E1232="Yes",H1232-R1232,"")</f>
        <v/>
      </c>
      <c r="T1232" s="6" t="str">
        <f aca="false">IF($E1232="Yes",IF(ROUND(ABS(S1232),2)&lt;=$T$2,"OK","CHECK"),"n/a")</f>
        <v>n/a</v>
      </c>
      <c r="U1232" s="20" t="n">
        <f aca="false">Total!J1232</f>
        <v>45.85</v>
      </c>
      <c r="V1232" s="17" t="str">
        <f aca="false">IFERROR(MATCH($A1232,'Stock Exchange'!$A$5:$A$2450,0),"")</f>
        <v/>
      </c>
      <c r="W1232" s="17" t="str">
        <f aca="false">IFERROR(MATCH($A1232,Primary!$A$5:$A$2450,0),"")</f>
        <v/>
      </c>
    </row>
    <row r="1233" customFormat="false" ht="15" hidden="false" customHeight="false" outlineLevel="0" collapsed="false">
      <c r="A1233" s="16" t="n">
        <f aca="false">Total!A1233</f>
        <v>38681</v>
      </c>
      <c r="B1233" s="17" t="n">
        <f aca="false">YEAR(A1233)</f>
        <v>2005</v>
      </c>
      <c r="C1233" s="17" t="n">
        <f aca="false">MONTH(A1233)</f>
        <v>11</v>
      </c>
      <c r="D1233" s="6" t="str">
        <f aca="false">IF(MONTH(A1233)&gt;=4,"FY "&amp;YEAR(A1233)&amp;"-"&amp;RIGHT(YEAR(A1233)+1,2),"FY "&amp;(YEAR(A1233)-1)&amp;"-"&amp;RIGHT(YEAR(A1233),2))</f>
        <v>FY 2005-06</v>
      </c>
      <c r="E1233" s="6" t="str">
        <f aca="false">IF(AND(V1233&lt;&gt;"",W1233&lt;&gt;""),"Yes","No")</f>
        <v>No</v>
      </c>
      <c r="F1233" s="18" t="n">
        <f aca="false">Total!F1233</f>
        <v>1347.2</v>
      </c>
      <c r="G1233" s="18" t="n">
        <f aca="false">Total!G1233</f>
        <v>885.8</v>
      </c>
      <c r="H1233" s="18" t="n">
        <f aca="false">Total!H1233</f>
        <v>461.4</v>
      </c>
      <c r="I1233" s="18" t="n">
        <f aca="false">Total!I1233</f>
        <v>100.9</v>
      </c>
      <c r="J1233" s="18" t="str">
        <f aca="false">IF($V1233="","",INDEX('Stock Exchange'!F$5:F$2450,$V1233))</f>
        <v/>
      </c>
      <c r="K1233" s="18" t="str">
        <f aca="false">IF($V1233="","",INDEX('Stock Exchange'!G$5:G$2450,$V1233))</f>
        <v/>
      </c>
      <c r="L1233" s="18" t="str">
        <f aca="false">IF($V1233="","",INDEX('Stock Exchange'!H$5:H$2450,$V1233))</f>
        <v/>
      </c>
      <c r="M1233" s="18" t="str">
        <f aca="false">IF($V1233="","",INDEX('Stock Exchange'!I$5:I$2450,$V1233))</f>
        <v/>
      </c>
      <c r="N1233" s="18" t="str">
        <f aca="false">IF($W1233="","",INDEX(Primary!F$5:F$2450,$W1233))</f>
        <v/>
      </c>
      <c r="O1233" s="18" t="str">
        <f aca="false">IF($W1233="","",INDEX(Primary!G$5:G$2450,$W1233))</f>
        <v/>
      </c>
      <c r="P1233" s="18" t="str">
        <f aca="false">IF($W1233="","",INDEX(Primary!H$5:H$2450,$W1233))</f>
        <v/>
      </c>
      <c r="Q1233" s="18" t="str">
        <f aca="false">IF($W1233="","",INDEX(Primary!I$5:I$2450,$W1233))</f>
        <v/>
      </c>
      <c r="R1233" s="19" t="str">
        <f aca="false">IF($E1233="Yes",L1233+P1233,"")</f>
        <v/>
      </c>
      <c r="S1233" s="19" t="str">
        <f aca="false">IF($E1233="Yes",H1233-R1233,"")</f>
        <v/>
      </c>
      <c r="T1233" s="6" t="str">
        <f aca="false">IF($E1233="Yes",IF(ROUND(ABS(S1233),2)&lt;=$T$2,"OK","CHECK"),"n/a")</f>
        <v>n/a</v>
      </c>
      <c r="U1233" s="20" t="n">
        <f aca="false">Total!J1233</f>
        <v>45.74</v>
      </c>
      <c r="V1233" s="17" t="str">
        <f aca="false">IFERROR(MATCH($A1233,'Stock Exchange'!$A$5:$A$2450,0),"")</f>
        <v/>
      </c>
      <c r="W1233" s="17" t="str">
        <f aca="false">IFERROR(MATCH($A1233,Primary!$A$5:$A$2450,0),"")</f>
        <v/>
      </c>
    </row>
    <row r="1234" customFormat="false" ht="15" hidden="false" customHeight="false" outlineLevel="0" collapsed="false">
      <c r="A1234" s="16" t="n">
        <f aca="false">Total!A1234</f>
        <v>38682</v>
      </c>
      <c r="B1234" s="17" t="n">
        <f aca="false">YEAR(A1234)</f>
        <v>2005</v>
      </c>
      <c r="C1234" s="17" t="n">
        <f aca="false">MONTH(A1234)</f>
        <v>11</v>
      </c>
      <c r="D1234" s="6" t="str">
        <f aca="false">IF(MONTH(A1234)&gt;=4,"FY "&amp;YEAR(A1234)&amp;"-"&amp;RIGHT(YEAR(A1234)+1,2),"FY "&amp;(YEAR(A1234)-1)&amp;"-"&amp;RIGHT(YEAR(A1234),2))</f>
        <v>FY 2005-06</v>
      </c>
      <c r="E1234" s="6" t="str">
        <f aca="false">IF(AND(V1234&lt;&gt;"",W1234&lt;&gt;""),"Yes","No")</f>
        <v>No</v>
      </c>
      <c r="F1234" s="18" t="n">
        <f aca="false">Total!F1234</f>
        <v>990.8</v>
      </c>
      <c r="G1234" s="18" t="n">
        <f aca="false">Total!G1234</f>
        <v>742.9</v>
      </c>
      <c r="H1234" s="18" t="n">
        <f aca="false">Total!H1234</f>
        <v>247.9</v>
      </c>
      <c r="I1234" s="18" t="n">
        <f aca="false">Total!I1234</f>
        <v>54.2</v>
      </c>
      <c r="J1234" s="18" t="str">
        <f aca="false">IF($V1234="","",INDEX('Stock Exchange'!F$5:F$2450,$V1234))</f>
        <v/>
      </c>
      <c r="K1234" s="18" t="str">
        <f aca="false">IF($V1234="","",INDEX('Stock Exchange'!G$5:G$2450,$V1234))</f>
        <v/>
      </c>
      <c r="L1234" s="18" t="str">
        <f aca="false">IF($V1234="","",INDEX('Stock Exchange'!H$5:H$2450,$V1234))</f>
        <v/>
      </c>
      <c r="M1234" s="18" t="str">
        <f aca="false">IF($V1234="","",INDEX('Stock Exchange'!I$5:I$2450,$V1234))</f>
        <v/>
      </c>
      <c r="N1234" s="18" t="str">
        <f aca="false">IF($W1234="","",INDEX(Primary!F$5:F$2450,$W1234))</f>
        <v/>
      </c>
      <c r="O1234" s="18" t="str">
        <f aca="false">IF($W1234="","",INDEX(Primary!G$5:G$2450,$W1234))</f>
        <v/>
      </c>
      <c r="P1234" s="18" t="str">
        <f aca="false">IF($W1234="","",INDEX(Primary!H$5:H$2450,$W1234))</f>
        <v/>
      </c>
      <c r="Q1234" s="18" t="str">
        <f aca="false">IF($W1234="","",INDEX(Primary!I$5:I$2450,$W1234))</f>
        <v/>
      </c>
      <c r="R1234" s="19" t="str">
        <f aca="false">IF($E1234="Yes",L1234+P1234,"")</f>
        <v/>
      </c>
      <c r="S1234" s="19" t="str">
        <f aca="false">IF($E1234="Yes",H1234-R1234,"")</f>
        <v/>
      </c>
      <c r="T1234" s="6" t="str">
        <f aca="false">IF($E1234="Yes",IF(ROUND(ABS(S1234),2)&lt;=$T$2,"OK","CHECK"),"n/a")</f>
        <v>n/a</v>
      </c>
      <c r="U1234" s="20" t="n">
        <f aca="false">Total!J1234</f>
        <v>45.72</v>
      </c>
      <c r="V1234" s="17" t="str">
        <f aca="false">IFERROR(MATCH($A1234,'Stock Exchange'!$A$5:$A$2450,0),"")</f>
        <v/>
      </c>
      <c r="W1234" s="17" t="str">
        <f aca="false">IFERROR(MATCH($A1234,Primary!$A$5:$A$2450,0),"")</f>
        <v/>
      </c>
    </row>
    <row r="1235" customFormat="false" ht="15" hidden="false" customHeight="false" outlineLevel="0" collapsed="false">
      <c r="A1235" s="16" t="n">
        <f aca="false">Total!A1235</f>
        <v>38684</v>
      </c>
      <c r="B1235" s="17" t="n">
        <f aca="false">YEAR(A1235)</f>
        <v>2005</v>
      </c>
      <c r="C1235" s="17" t="n">
        <f aca="false">MONTH(A1235)</f>
        <v>11</v>
      </c>
      <c r="D1235" s="6" t="str">
        <f aca="false">IF(MONTH(A1235)&gt;=4,"FY "&amp;YEAR(A1235)&amp;"-"&amp;RIGHT(YEAR(A1235)+1,2),"FY "&amp;(YEAR(A1235)-1)&amp;"-"&amp;RIGHT(YEAR(A1235),2))</f>
        <v>FY 2005-06</v>
      </c>
      <c r="E1235" s="6" t="str">
        <f aca="false">IF(AND(V1235&lt;&gt;"",W1235&lt;&gt;""),"Yes","No")</f>
        <v>No</v>
      </c>
      <c r="F1235" s="18" t="n">
        <f aca="false">Total!F1235</f>
        <v>56.5</v>
      </c>
      <c r="G1235" s="18" t="n">
        <f aca="false">Total!G1235</f>
        <v>17.1</v>
      </c>
      <c r="H1235" s="18" t="n">
        <f aca="false">Total!H1235</f>
        <v>39.4</v>
      </c>
      <c r="I1235" s="18" t="n">
        <f aca="false">Total!I1235</f>
        <v>8.6</v>
      </c>
      <c r="J1235" s="18" t="str">
        <f aca="false">IF($V1235="","",INDEX('Stock Exchange'!F$5:F$2450,$V1235))</f>
        <v/>
      </c>
      <c r="K1235" s="18" t="str">
        <f aca="false">IF($V1235="","",INDEX('Stock Exchange'!G$5:G$2450,$V1235))</f>
        <v/>
      </c>
      <c r="L1235" s="18" t="str">
        <f aca="false">IF($V1235="","",INDEX('Stock Exchange'!H$5:H$2450,$V1235))</f>
        <v/>
      </c>
      <c r="M1235" s="18" t="str">
        <f aca="false">IF($V1235="","",INDEX('Stock Exchange'!I$5:I$2450,$V1235))</f>
        <v/>
      </c>
      <c r="N1235" s="18" t="str">
        <f aca="false">IF($W1235="","",INDEX(Primary!F$5:F$2450,$W1235))</f>
        <v/>
      </c>
      <c r="O1235" s="18" t="str">
        <f aca="false">IF($W1235="","",INDEX(Primary!G$5:G$2450,$W1235))</f>
        <v/>
      </c>
      <c r="P1235" s="18" t="str">
        <f aca="false">IF($W1235="","",INDEX(Primary!H$5:H$2450,$W1235))</f>
        <v/>
      </c>
      <c r="Q1235" s="18" t="str">
        <f aca="false">IF($W1235="","",INDEX(Primary!I$5:I$2450,$W1235))</f>
        <v/>
      </c>
      <c r="R1235" s="19" t="str">
        <f aca="false">IF($E1235="Yes",L1235+P1235,"")</f>
        <v/>
      </c>
      <c r="S1235" s="19" t="str">
        <f aca="false">IF($E1235="Yes",H1235-R1235,"")</f>
        <v/>
      </c>
      <c r="T1235" s="6" t="str">
        <f aca="false">IF($E1235="Yes",IF(ROUND(ABS(S1235),2)&lt;=$T$2,"OK","CHECK"),"n/a")</f>
        <v>n/a</v>
      </c>
      <c r="U1235" s="20" t="n">
        <f aca="false">Total!J1235</f>
        <v>45.78</v>
      </c>
      <c r="V1235" s="17" t="str">
        <f aca="false">IFERROR(MATCH($A1235,'Stock Exchange'!$A$5:$A$2450,0),"")</f>
        <v/>
      </c>
      <c r="W1235" s="17" t="str">
        <f aca="false">IFERROR(MATCH($A1235,Primary!$A$5:$A$2450,0),"")</f>
        <v/>
      </c>
    </row>
    <row r="1236" customFormat="false" ht="15" hidden="false" customHeight="false" outlineLevel="0" collapsed="false">
      <c r="A1236" s="16" t="n">
        <f aca="false">Total!A1236</f>
        <v>38685</v>
      </c>
      <c r="B1236" s="17" t="n">
        <f aca="false">YEAR(A1236)</f>
        <v>2005</v>
      </c>
      <c r="C1236" s="17" t="n">
        <f aca="false">MONTH(A1236)</f>
        <v>11</v>
      </c>
      <c r="D1236" s="6" t="str">
        <f aca="false">IF(MONTH(A1236)&gt;=4,"FY "&amp;YEAR(A1236)&amp;"-"&amp;RIGHT(YEAR(A1236)+1,2),"FY "&amp;(YEAR(A1236)-1)&amp;"-"&amp;RIGHT(YEAR(A1236),2))</f>
        <v>FY 2005-06</v>
      </c>
      <c r="E1236" s="6" t="str">
        <f aca="false">IF(AND(V1236&lt;&gt;"",W1236&lt;&gt;""),"Yes","No")</f>
        <v>No</v>
      </c>
      <c r="F1236" s="18" t="n">
        <f aca="false">Total!F1236</f>
        <v>1566.8</v>
      </c>
      <c r="G1236" s="18" t="n">
        <f aca="false">Total!G1236</f>
        <v>1408.2</v>
      </c>
      <c r="H1236" s="18" t="n">
        <f aca="false">Total!H1236</f>
        <v>158.7</v>
      </c>
      <c r="I1236" s="18" t="n">
        <f aca="false">Total!I1236</f>
        <v>34.5</v>
      </c>
      <c r="J1236" s="18" t="str">
        <f aca="false">IF($V1236="","",INDEX('Stock Exchange'!F$5:F$2450,$V1236))</f>
        <v/>
      </c>
      <c r="K1236" s="18" t="str">
        <f aca="false">IF($V1236="","",INDEX('Stock Exchange'!G$5:G$2450,$V1236))</f>
        <v/>
      </c>
      <c r="L1236" s="18" t="str">
        <f aca="false">IF($V1236="","",INDEX('Stock Exchange'!H$5:H$2450,$V1236))</f>
        <v/>
      </c>
      <c r="M1236" s="18" t="str">
        <f aca="false">IF($V1236="","",INDEX('Stock Exchange'!I$5:I$2450,$V1236))</f>
        <v/>
      </c>
      <c r="N1236" s="18" t="str">
        <f aca="false">IF($W1236="","",INDEX(Primary!F$5:F$2450,$W1236))</f>
        <v/>
      </c>
      <c r="O1236" s="18" t="str">
        <f aca="false">IF($W1236="","",INDEX(Primary!G$5:G$2450,$W1236))</f>
        <v/>
      </c>
      <c r="P1236" s="18" t="str">
        <f aca="false">IF($W1236="","",INDEX(Primary!H$5:H$2450,$W1236))</f>
        <v/>
      </c>
      <c r="Q1236" s="18" t="str">
        <f aca="false">IF($W1236="","",INDEX(Primary!I$5:I$2450,$W1236))</f>
        <v/>
      </c>
      <c r="R1236" s="19" t="str">
        <f aca="false">IF($E1236="Yes",L1236+P1236,"")</f>
        <v/>
      </c>
      <c r="S1236" s="19" t="str">
        <f aca="false">IF($E1236="Yes",H1236-R1236,"")</f>
        <v/>
      </c>
      <c r="T1236" s="6" t="str">
        <f aca="false">IF($E1236="Yes",IF(ROUND(ABS(S1236),2)&lt;=$T$2,"OK","CHECK"),"n/a")</f>
        <v>n/a</v>
      </c>
      <c r="U1236" s="20" t="n">
        <f aca="false">Total!J1236</f>
        <v>45.94</v>
      </c>
      <c r="V1236" s="17" t="str">
        <f aca="false">IFERROR(MATCH($A1236,'Stock Exchange'!$A$5:$A$2450,0),"")</f>
        <v/>
      </c>
      <c r="W1236" s="17" t="str">
        <f aca="false">IFERROR(MATCH($A1236,Primary!$A$5:$A$2450,0),"")</f>
        <v/>
      </c>
    </row>
    <row r="1237" customFormat="false" ht="15" hidden="false" customHeight="false" outlineLevel="0" collapsed="false">
      <c r="A1237" s="16" t="n">
        <f aca="false">Total!A1237</f>
        <v>38686</v>
      </c>
      <c r="B1237" s="17" t="n">
        <f aca="false">YEAR(A1237)</f>
        <v>2005</v>
      </c>
      <c r="C1237" s="17" t="n">
        <f aca="false">MONTH(A1237)</f>
        <v>11</v>
      </c>
      <c r="D1237" s="6" t="str">
        <f aca="false">IF(MONTH(A1237)&gt;=4,"FY "&amp;YEAR(A1237)&amp;"-"&amp;RIGHT(YEAR(A1237)+1,2),"FY "&amp;(YEAR(A1237)-1)&amp;"-"&amp;RIGHT(YEAR(A1237),2))</f>
        <v>FY 2005-06</v>
      </c>
      <c r="E1237" s="6" t="str">
        <f aca="false">IF(AND(V1237&lt;&gt;"",W1237&lt;&gt;""),"Yes","No")</f>
        <v>No</v>
      </c>
      <c r="F1237" s="18" t="n">
        <f aca="false">Total!F1237</f>
        <v>1661.8</v>
      </c>
      <c r="G1237" s="18" t="n">
        <f aca="false">Total!G1237</f>
        <v>1407.9</v>
      </c>
      <c r="H1237" s="18" t="n">
        <f aca="false">Total!H1237</f>
        <v>253.9</v>
      </c>
      <c r="I1237" s="18" t="n">
        <f aca="false">Total!I1237</f>
        <v>55.3</v>
      </c>
      <c r="J1237" s="18" t="str">
        <f aca="false">IF($V1237="","",INDEX('Stock Exchange'!F$5:F$2450,$V1237))</f>
        <v/>
      </c>
      <c r="K1237" s="18" t="str">
        <f aca="false">IF($V1237="","",INDEX('Stock Exchange'!G$5:G$2450,$V1237))</f>
        <v/>
      </c>
      <c r="L1237" s="18" t="str">
        <f aca="false">IF($V1237="","",INDEX('Stock Exchange'!H$5:H$2450,$V1237))</f>
        <v/>
      </c>
      <c r="M1237" s="18" t="str">
        <f aca="false">IF($V1237="","",INDEX('Stock Exchange'!I$5:I$2450,$V1237))</f>
        <v/>
      </c>
      <c r="N1237" s="18" t="str">
        <f aca="false">IF($W1237="","",INDEX(Primary!F$5:F$2450,$W1237))</f>
        <v/>
      </c>
      <c r="O1237" s="18" t="str">
        <f aca="false">IF($W1237="","",INDEX(Primary!G$5:G$2450,$W1237))</f>
        <v/>
      </c>
      <c r="P1237" s="18" t="str">
        <f aca="false">IF($W1237="","",INDEX(Primary!H$5:H$2450,$W1237))</f>
        <v/>
      </c>
      <c r="Q1237" s="18" t="str">
        <f aca="false">IF($W1237="","",INDEX(Primary!I$5:I$2450,$W1237))</f>
        <v/>
      </c>
      <c r="R1237" s="19" t="str">
        <f aca="false">IF($E1237="Yes",L1237+P1237,"")</f>
        <v/>
      </c>
      <c r="S1237" s="19" t="str">
        <f aca="false">IF($E1237="Yes",H1237-R1237,"")</f>
        <v/>
      </c>
      <c r="T1237" s="6" t="str">
        <f aca="false">IF($E1237="Yes",IF(ROUND(ABS(S1237),2)&lt;=$T$2,"OK","CHECK"),"n/a")</f>
        <v>n/a</v>
      </c>
      <c r="U1237" s="20" t="n">
        <f aca="false">Total!J1237</f>
        <v>45.92</v>
      </c>
      <c r="V1237" s="17" t="str">
        <f aca="false">IFERROR(MATCH($A1237,'Stock Exchange'!$A$5:$A$2450,0),"")</f>
        <v/>
      </c>
      <c r="W1237" s="17" t="str">
        <f aca="false">IFERROR(MATCH($A1237,Primary!$A$5:$A$2450,0),"")</f>
        <v/>
      </c>
    </row>
    <row r="1238" customFormat="false" ht="15" hidden="false" customHeight="false" outlineLevel="0" collapsed="false">
      <c r="A1238" s="16" t="n">
        <f aca="false">Total!A1238</f>
        <v>38687</v>
      </c>
      <c r="B1238" s="17" t="n">
        <f aca="false">YEAR(A1238)</f>
        <v>2005</v>
      </c>
      <c r="C1238" s="17" t="n">
        <f aca="false">MONTH(A1238)</f>
        <v>12</v>
      </c>
      <c r="D1238" s="6" t="str">
        <f aca="false">IF(MONTH(A1238)&gt;=4,"FY "&amp;YEAR(A1238)&amp;"-"&amp;RIGHT(YEAR(A1238)+1,2),"FY "&amp;(YEAR(A1238)-1)&amp;"-"&amp;RIGHT(YEAR(A1238),2))</f>
        <v>FY 2005-06</v>
      </c>
      <c r="E1238" s="6" t="str">
        <f aca="false">IF(AND(V1238&lt;&gt;"",W1238&lt;&gt;""),"Yes","No")</f>
        <v>No</v>
      </c>
      <c r="F1238" s="18" t="n">
        <f aca="false">Total!F1238</f>
        <v>1429.4</v>
      </c>
      <c r="G1238" s="18" t="n">
        <f aca="false">Total!G1238</f>
        <v>1167.9</v>
      </c>
      <c r="H1238" s="18" t="n">
        <f aca="false">Total!H1238</f>
        <v>261.5</v>
      </c>
      <c r="I1238" s="18" t="n">
        <f aca="false">Total!I1238</f>
        <v>56.9</v>
      </c>
      <c r="J1238" s="18" t="str">
        <f aca="false">IF($V1238="","",INDEX('Stock Exchange'!F$5:F$2450,$V1238))</f>
        <v/>
      </c>
      <c r="K1238" s="18" t="str">
        <f aca="false">IF($V1238="","",INDEX('Stock Exchange'!G$5:G$2450,$V1238))</f>
        <v/>
      </c>
      <c r="L1238" s="18" t="str">
        <f aca="false">IF($V1238="","",INDEX('Stock Exchange'!H$5:H$2450,$V1238))</f>
        <v/>
      </c>
      <c r="M1238" s="18" t="str">
        <f aca="false">IF($V1238="","",INDEX('Stock Exchange'!I$5:I$2450,$V1238))</f>
        <v/>
      </c>
      <c r="N1238" s="18" t="str">
        <f aca="false">IF($W1238="","",INDEX(Primary!F$5:F$2450,$W1238))</f>
        <v/>
      </c>
      <c r="O1238" s="18" t="str">
        <f aca="false">IF($W1238="","",INDEX(Primary!G$5:G$2450,$W1238))</f>
        <v/>
      </c>
      <c r="P1238" s="18" t="str">
        <f aca="false">IF($W1238="","",INDEX(Primary!H$5:H$2450,$W1238))</f>
        <v/>
      </c>
      <c r="Q1238" s="18" t="str">
        <f aca="false">IF($W1238="","",INDEX(Primary!I$5:I$2450,$W1238))</f>
        <v/>
      </c>
      <c r="R1238" s="19" t="str">
        <f aca="false">IF($E1238="Yes",L1238+P1238,"")</f>
        <v/>
      </c>
      <c r="S1238" s="19" t="str">
        <f aca="false">IF($E1238="Yes",H1238-R1238,"")</f>
        <v/>
      </c>
      <c r="T1238" s="6" t="str">
        <f aca="false">IF($E1238="Yes",IF(ROUND(ABS(S1238),2)&lt;=$T$2,"OK","CHECK"),"n/a")</f>
        <v>n/a</v>
      </c>
      <c r="U1238" s="20" t="n">
        <f aca="false">Total!J1238</f>
        <v>45.94</v>
      </c>
      <c r="V1238" s="17" t="str">
        <f aca="false">IFERROR(MATCH($A1238,'Stock Exchange'!$A$5:$A$2450,0),"")</f>
        <v/>
      </c>
      <c r="W1238" s="17" t="str">
        <f aca="false">IFERROR(MATCH($A1238,Primary!$A$5:$A$2450,0),"")</f>
        <v/>
      </c>
    </row>
    <row r="1239" customFormat="false" ht="15" hidden="false" customHeight="false" outlineLevel="0" collapsed="false">
      <c r="A1239" s="16" t="n">
        <f aca="false">Total!A1239</f>
        <v>38688</v>
      </c>
      <c r="B1239" s="17" t="n">
        <f aca="false">YEAR(A1239)</f>
        <v>2005</v>
      </c>
      <c r="C1239" s="17" t="n">
        <f aca="false">MONTH(A1239)</f>
        <v>12</v>
      </c>
      <c r="D1239" s="6" t="str">
        <f aca="false">IF(MONTH(A1239)&gt;=4,"FY "&amp;YEAR(A1239)&amp;"-"&amp;RIGHT(YEAR(A1239)+1,2),"FY "&amp;(YEAR(A1239)-1)&amp;"-"&amp;RIGHT(YEAR(A1239),2))</f>
        <v>FY 2005-06</v>
      </c>
      <c r="E1239" s="6" t="str">
        <f aca="false">IF(AND(V1239&lt;&gt;"",W1239&lt;&gt;""),"Yes","No")</f>
        <v>No</v>
      </c>
      <c r="F1239" s="18" t="n">
        <f aca="false">Total!F1239</f>
        <v>1671.8</v>
      </c>
      <c r="G1239" s="18" t="n">
        <f aca="false">Total!G1239</f>
        <v>1246.8</v>
      </c>
      <c r="H1239" s="18" t="n">
        <f aca="false">Total!H1239</f>
        <v>425.1</v>
      </c>
      <c r="I1239" s="18" t="n">
        <f aca="false">Total!I1239</f>
        <v>92.4</v>
      </c>
      <c r="J1239" s="18" t="str">
        <f aca="false">IF($V1239="","",INDEX('Stock Exchange'!F$5:F$2450,$V1239))</f>
        <v/>
      </c>
      <c r="K1239" s="18" t="str">
        <f aca="false">IF($V1239="","",INDEX('Stock Exchange'!G$5:G$2450,$V1239))</f>
        <v/>
      </c>
      <c r="L1239" s="18" t="str">
        <f aca="false">IF($V1239="","",INDEX('Stock Exchange'!H$5:H$2450,$V1239))</f>
        <v/>
      </c>
      <c r="M1239" s="18" t="str">
        <f aca="false">IF($V1239="","",INDEX('Stock Exchange'!I$5:I$2450,$V1239))</f>
        <v/>
      </c>
      <c r="N1239" s="18" t="str">
        <f aca="false">IF($W1239="","",INDEX(Primary!F$5:F$2450,$W1239))</f>
        <v/>
      </c>
      <c r="O1239" s="18" t="str">
        <f aca="false">IF($W1239="","",INDEX(Primary!G$5:G$2450,$W1239))</f>
        <v/>
      </c>
      <c r="P1239" s="18" t="str">
        <f aca="false">IF($W1239="","",INDEX(Primary!H$5:H$2450,$W1239))</f>
        <v/>
      </c>
      <c r="Q1239" s="18" t="str">
        <f aca="false">IF($W1239="","",INDEX(Primary!I$5:I$2450,$W1239))</f>
        <v/>
      </c>
      <c r="R1239" s="19" t="str">
        <f aca="false">IF($E1239="Yes",L1239+P1239,"")</f>
        <v/>
      </c>
      <c r="S1239" s="19" t="str">
        <f aca="false">IF($E1239="Yes",H1239-R1239,"")</f>
        <v/>
      </c>
      <c r="T1239" s="6" t="str">
        <f aca="false">IF($E1239="Yes",IF(ROUND(ABS(S1239),2)&lt;=$T$2,"OK","CHECK"),"n/a")</f>
        <v>n/a</v>
      </c>
      <c r="U1239" s="20" t="n">
        <f aca="false">Total!J1239</f>
        <v>45.99</v>
      </c>
      <c r="V1239" s="17" t="str">
        <f aca="false">IFERROR(MATCH($A1239,'Stock Exchange'!$A$5:$A$2450,0),"")</f>
        <v/>
      </c>
      <c r="W1239" s="17" t="str">
        <f aca="false">IFERROR(MATCH($A1239,Primary!$A$5:$A$2450,0),"")</f>
        <v/>
      </c>
    </row>
    <row r="1240" customFormat="false" ht="15" hidden="false" customHeight="false" outlineLevel="0" collapsed="false">
      <c r="A1240" s="16" t="n">
        <f aca="false">Total!A1240</f>
        <v>38691</v>
      </c>
      <c r="B1240" s="17" t="n">
        <f aca="false">YEAR(A1240)</f>
        <v>2005</v>
      </c>
      <c r="C1240" s="17" t="n">
        <f aca="false">MONTH(A1240)</f>
        <v>12</v>
      </c>
      <c r="D1240" s="6" t="str">
        <f aca="false">IF(MONTH(A1240)&gt;=4,"FY "&amp;YEAR(A1240)&amp;"-"&amp;RIGHT(YEAR(A1240)+1,2),"FY "&amp;(YEAR(A1240)-1)&amp;"-"&amp;RIGHT(YEAR(A1240),2))</f>
        <v>FY 2005-06</v>
      </c>
      <c r="E1240" s="6" t="str">
        <f aca="false">IF(AND(V1240&lt;&gt;"",W1240&lt;&gt;""),"Yes","No")</f>
        <v>No</v>
      </c>
      <c r="F1240" s="18" t="n">
        <f aca="false">Total!F1240</f>
        <v>1630.2</v>
      </c>
      <c r="G1240" s="18" t="n">
        <f aca="false">Total!G1240</f>
        <v>1115.5</v>
      </c>
      <c r="H1240" s="18" t="n">
        <f aca="false">Total!H1240</f>
        <v>514.7</v>
      </c>
      <c r="I1240" s="18" t="n">
        <f aca="false">Total!I1240</f>
        <v>111.6</v>
      </c>
      <c r="J1240" s="18" t="str">
        <f aca="false">IF($V1240="","",INDEX('Stock Exchange'!F$5:F$2450,$V1240))</f>
        <v/>
      </c>
      <c r="K1240" s="18" t="str">
        <f aca="false">IF($V1240="","",INDEX('Stock Exchange'!G$5:G$2450,$V1240))</f>
        <v/>
      </c>
      <c r="L1240" s="18" t="str">
        <f aca="false">IF($V1240="","",INDEX('Stock Exchange'!H$5:H$2450,$V1240))</f>
        <v/>
      </c>
      <c r="M1240" s="18" t="str">
        <f aca="false">IF($V1240="","",INDEX('Stock Exchange'!I$5:I$2450,$V1240))</f>
        <v/>
      </c>
      <c r="N1240" s="18" t="str">
        <f aca="false">IF($W1240="","",INDEX(Primary!F$5:F$2450,$W1240))</f>
        <v/>
      </c>
      <c r="O1240" s="18" t="str">
        <f aca="false">IF($W1240="","",INDEX(Primary!G$5:G$2450,$W1240))</f>
        <v/>
      </c>
      <c r="P1240" s="18" t="str">
        <f aca="false">IF($W1240="","",INDEX(Primary!H$5:H$2450,$W1240))</f>
        <v/>
      </c>
      <c r="Q1240" s="18" t="str">
        <f aca="false">IF($W1240="","",INDEX(Primary!I$5:I$2450,$W1240))</f>
        <v/>
      </c>
      <c r="R1240" s="19" t="str">
        <f aca="false">IF($E1240="Yes",L1240+P1240,"")</f>
        <v/>
      </c>
      <c r="S1240" s="19" t="str">
        <f aca="false">IF($E1240="Yes",H1240-R1240,"")</f>
        <v/>
      </c>
      <c r="T1240" s="6" t="str">
        <f aca="false">IF($E1240="Yes",IF(ROUND(ABS(S1240),2)&lt;=$T$2,"OK","CHECK"),"n/a")</f>
        <v>n/a</v>
      </c>
      <c r="U1240" s="20" t="n">
        <f aca="false">Total!J1240</f>
        <v>46.12</v>
      </c>
      <c r="V1240" s="17" t="str">
        <f aca="false">IFERROR(MATCH($A1240,'Stock Exchange'!$A$5:$A$2450,0),"")</f>
        <v/>
      </c>
      <c r="W1240" s="17" t="str">
        <f aca="false">IFERROR(MATCH($A1240,Primary!$A$5:$A$2450,0),"")</f>
        <v/>
      </c>
    </row>
    <row r="1241" customFormat="false" ht="15" hidden="false" customHeight="false" outlineLevel="0" collapsed="false">
      <c r="A1241" s="16" t="n">
        <f aca="false">Total!A1241</f>
        <v>38692</v>
      </c>
      <c r="B1241" s="17" t="n">
        <f aca="false">YEAR(A1241)</f>
        <v>2005</v>
      </c>
      <c r="C1241" s="17" t="n">
        <f aca="false">MONTH(A1241)</f>
        <v>12</v>
      </c>
      <c r="D1241" s="6" t="str">
        <f aca="false">IF(MONTH(A1241)&gt;=4,"FY "&amp;YEAR(A1241)&amp;"-"&amp;RIGHT(YEAR(A1241)+1,2),"FY "&amp;(YEAR(A1241)-1)&amp;"-"&amp;RIGHT(YEAR(A1241),2))</f>
        <v>FY 2005-06</v>
      </c>
      <c r="E1241" s="6" t="str">
        <f aca="false">IF(AND(V1241&lt;&gt;"",W1241&lt;&gt;""),"Yes","No")</f>
        <v>No</v>
      </c>
      <c r="F1241" s="18" t="n">
        <f aca="false">Total!F1241</f>
        <v>802.4</v>
      </c>
      <c r="G1241" s="18" t="n">
        <f aca="false">Total!G1241</f>
        <v>849.2</v>
      </c>
      <c r="H1241" s="18" t="n">
        <f aca="false">Total!H1241</f>
        <v>-46.8</v>
      </c>
      <c r="I1241" s="18" t="n">
        <f aca="false">Total!I1241</f>
        <v>-10.1</v>
      </c>
      <c r="J1241" s="18" t="str">
        <f aca="false">IF($V1241="","",INDEX('Stock Exchange'!F$5:F$2450,$V1241))</f>
        <v/>
      </c>
      <c r="K1241" s="18" t="str">
        <f aca="false">IF($V1241="","",INDEX('Stock Exchange'!G$5:G$2450,$V1241))</f>
        <v/>
      </c>
      <c r="L1241" s="18" t="str">
        <f aca="false">IF($V1241="","",INDEX('Stock Exchange'!H$5:H$2450,$V1241))</f>
        <v/>
      </c>
      <c r="M1241" s="18" t="str">
        <f aca="false">IF($V1241="","",INDEX('Stock Exchange'!I$5:I$2450,$V1241))</f>
        <v/>
      </c>
      <c r="N1241" s="18" t="str">
        <f aca="false">IF($W1241="","",INDEX(Primary!F$5:F$2450,$W1241))</f>
        <v/>
      </c>
      <c r="O1241" s="18" t="str">
        <f aca="false">IF($W1241="","",INDEX(Primary!G$5:G$2450,$W1241))</f>
        <v/>
      </c>
      <c r="P1241" s="18" t="str">
        <f aca="false">IF($W1241="","",INDEX(Primary!H$5:H$2450,$W1241))</f>
        <v/>
      </c>
      <c r="Q1241" s="18" t="str">
        <f aca="false">IF($W1241="","",INDEX(Primary!I$5:I$2450,$W1241))</f>
        <v/>
      </c>
      <c r="R1241" s="19" t="str">
        <f aca="false">IF($E1241="Yes",L1241+P1241,"")</f>
        <v/>
      </c>
      <c r="S1241" s="19" t="str">
        <f aca="false">IF($E1241="Yes",H1241-R1241,"")</f>
        <v/>
      </c>
      <c r="T1241" s="6" t="str">
        <f aca="false">IF($E1241="Yes",IF(ROUND(ABS(S1241),2)&lt;=$T$2,"OK","CHECK"),"n/a")</f>
        <v>n/a</v>
      </c>
      <c r="U1241" s="20" t="n">
        <f aca="false">Total!J1241</f>
        <v>46.28</v>
      </c>
      <c r="V1241" s="17" t="str">
        <f aca="false">IFERROR(MATCH($A1241,'Stock Exchange'!$A$5:$A$2450,0),"")</f>
        <v/>
      </c>
      <c r="W1241" s="17" t="str">
        <f aca="false">IFERROR(MATCH($A1241,Primary!$A$5:$A$2450,0),"")</f>
        <v/>
      </c>
    </row>
    <row r="1242" customFormat="false" ht="15" hidden="false" customHeight="false" outlineLevel="0" collapsed="false">
      <c r="A1242" s="16" t="n">
        <f aca="false">Total!A1242</f>
        <v>38693</v>
      </c>
      <c r="B1242" s="17" t="n">
        <f aca="false">YEAR(A1242)</f>
        <v>2005</v>
      </c>
      <c r="C1242" s="17" t="n">
        <f aca="false">MONTH(A1242)</f>
        <v>12</v>
      </c>
      <c r="D1242" s="6" t="str">
        <f aca="false">IF(MONTH(A1242)&gt;=4,"FY "&amp;YEAR(A1242)&amp;"-"&amp;RIGHT(YEAR(A1242)+1,2),"FY "&amp;(YEAR(A1242)-1)&amp;"-"&amp;RIGHT(YEAR(A1242),2))</f>
        <v>FY 2005-06</v>
      </c>
      <c r="E1242" s="6" t="str">
        <f aca="false">IF(AND(V1242&lt;&gt;"",W1242&lt;&gt;""),"Yes","No")</f>
        <v>No</v>
      </c>
      <c r="F1242" s="18" t="n">
        <f aca="false">Total!F1242</f>
        <v>840.1</v>
      </c>
      <c r="G1242" s="18" t="n">
        <f aca="false">Total!G1242</f>
        <v>767.3</v>
      </c>
      <c r="H1242" s="18" t="n">
        <f aca="false">Total!H1242</f>
        <v>72.8</v>
      </c>
      <c r="I1242" s="18" t="n">
        <f aca="false">Total!I1242</f>
        <v>15.8</v>
      </c>
      <c r="J1242" s="18" t="str">
        <f aca="false">IF($V1242="","",INDEX('Stock Exchange'!F$5:F$2450,$V1242))</f>
        <v/>
      </c>
      <c r="K1242" s="18" t="str">
        <f aca="false">IF($V1242="","",INDEX('Stock Exchange'!G$5:G$2450,$V1242))</f>
        <v/>
      </c>
      <c r="L1242" s="18" t="str">
        <f aca="false">IF($V1242="","",INDEX('Stock Exchange'!H$5:H$2450,$V1242))</f>
        <v/>
      </c>
      <c r="M1242" s="18" t="str">
        <f aca="false">IF($V1242="","",INDEX('Stock Exchange'!I$5:I$2450,$V1242))</f>
        <v/>
      </c>
      <c r="N1242" s="18" t="str">
        <f aca="false">IF($W1242="","",INDEX(Primary!F$5:F$2450,$W1242))</f>
        <v/>
      </c>
      <c r="O1242" s="18" t="str">
        <f aca="false">IF($W1242="","",INDEX(Primary!G$5:G$2450,$W1242))</f>
        <v/>
      </c>
      <c r="P1242" s="18" t="str">
        <f aca="false">IF($W1242="","",INDEX(Primary!H$5:H$2450,$W1242))</f>
        <v/>
      </c>
      <c r="Q1242" s="18" t="str">
        <f aca="false">IF($W1242="","",INDEX(Primary!I$5:I$2450,$W1242))</f>
        <v/>
      </c>
      <c r="R1242" s="19" t="str">
        <f aca="false">IF($E1242="Yes",L1242+P1242,"")</f>
        <v/>
      </c>
      <c r="S1242" s="19" t="str">
        <f aca="false">IF($E1242="Yes",H1242-R1242,"")</f>
        <v/>
      </c>
      <c r="T1242" s="6" t="str">
        <f aca="false">IF($E1242="Yes",IF(ROUND(ABS(S1242),2)&lt;=$T$2,"OK","CHECK"),"n/a")</f>
        <v>n/a</v>
      </c>
      <c r="U1242" s="20" t="n">
        <f aca="false">Total!J1242</f>
        <v>46.18</v>
      </c>
      <c r="V1242" s="17" t="str">
        <f aca="false">IFERROR(MATCH($A1242,'Stock Exchange'!$A$5:$A$2450,0),"")</f>
        <v/>
      </c>
      <c r="W1242" s="17" t="str">
        <f aca="false">IFERROR(MATCH($A1242,Primary!$A$5:$A$2450,0),"")</f>
        <v/>
      </c>
    </row>
    <row r="1243" customFormat="false" ht="15" hidden="false" customHeight="false" outlineLevel="0" collapsed="false">
      <c r="A1243" s="16" t="n">
        <f aca="false">Total!A1243</f>
        <v>38694</v>
      </c>
      <c r="B1243" s="17" t="n">
        <f aca="false">YEAR(A1243)</f>
        <v>2005</v>
      </c>
      <c r="C1243" s="17" t="n">
        <f aca="false">MONTH(A1243)</f>
        <v>12</v>
      </c>
      <c r="D1243" s="6" t="str">
        <f aca="false">IF(MONTH(A1243)&gt;=4,"FY "&amp;YEAR(A1243)&amp;"-"&amp;RIGHT(YEAR(A1243)+1,2),"FY "&amp;(YEAR(A1243)-1)&amp;"-"&amp;RIGHT(YEAR(A1243),2))</f>
        <v>FY 2005-06</v>
      </c>
      <c r="E1243" s="6" t="str">
        <f aca="false">IF(AND(V1243&lt;&gt;"",W1243&lt;&gt;""),"Yes","No")</f>
        <v>No</v>
      </c>
      <c r="F1243" s="18" t="n">
        <f aca="false">Total!F1243</f>
        <v>1128.4</v>
      </c>
      <c r="G1243" s="18" t="n">
        <f aca="false">Total!G1243</f>
        <v>1196.9</v>
      </c>
      <c r="H1243" s="18" t="n">
        <f aca="false">Total!H1243</f>
        <v>-68.5</v>
      </c>
      <c r="I1243" s="18" t="n">
        <f aca="false">Total!I1243</f>
        <v>-14.8</v>
      </c>
      <c r="J1243" s="18" t="str">
        <f aca="false">IF($V1243="","",INDEX('Stock Exchange'!F$5:F$2450,$V1243))</f>
        <v/>
      </c>
      <c r="K1243" s="18" t="str">
        <f aca="false">IF($V1243="","",INDEX('Stock Exchange'!G$5:G$2450,$V1243))</f>
        <v/>
      </c>
      <c r="L1243" s="18" t="str">
        <f aca="false">IF($V1243="","",INDEX('Stock Exchange'!H$5:H$2450,$V1243))</f>
        <v/>
      </c>
      <c r="M1243" s="18" t="str">
        <f aca="false">IF($V1243="","",INDEX('Stock Exchange'!I$5:I$2450,$V1243))</f>
        <v/>
      </c>
      <c r="N1243" s="18" t="str">
        <f aca="false">IF($W1243="","",INDEX(Primary!F$5:F$2450,$W1243))</f>
        <v/>
      </c>
      <c r="O1243" s="18" t="str">
        <f aca="false">IF($W1243="","",INDEX(Primary!G$5:G$2450,$W1243))</f>
        <v/>
      </c>
      <c r="P1243" s="18" t="str">
        <f aca="false">IF($W1243="","",INDEX(Primary!H$5:H$2450,$W1243))</f>
        <v/>
      </c>
      <c r="Q1243" s="18" t="str">
        <f aca="false">IF($W1243="","",INDEX(Primary!I$5:I$2450,$W1243))</f>
        <v/>
      </c>
      <c r="R1243" s="19" t="str">
        <f aca="false">IF($E1243="Yes",L1243+P1243,"")</f>
        <v/>
      </c>
      <c r="S1243" s="19" t="str">
        <f aca="false">IF($E1243="Yes",H1243-R1243,"")</f>
        <v/>
      </c>
      <c r="T1243" s="6" t="str">
        <f aca="false">IF($E1243="Yes",IF(ROUND(ABS(S1243),2)&lt;=$T$2,"OK","CHECK"),"n/a")</f>
        <v>n/a</v>
      </c>
      <c r="U1243" s="20" t="n">
        <f aca="false">Total!J1243</f>
        <v>46.17</v>
      </c>
      <c r="V1243" s="17" t="str">
        <f aca="false">IFERROR(MATCH($A1243,'Stock Exchange'!$A$5:$A$2450,0),"")</f>
        <v/>
      </c>
      <c r="W1243" s="17" t="str">
        <f aca="false">IFERROR(MATCH($A1243,Primary!$A$5:$A$2450,0),"")</f>
        <v/>
      </c>
    </row>
    <row r="1244" customFormat="false" ht="15" hidden="false" customHeight="false" outlineLevel="0" collapsed="false">
      <c r="A1244" s="16" t="n">
        <f aca="false">Total!A1244</f>
        <v>38695</v>
      </c>
      <c r="B1244" s="17" t="n">
        <f aca="false">YEAR(A1244)</f>
        <v>2005</v>
      </c>
      <c r="C1244" s="17" t="n">
        <f aca="false">MONTH(A1244)</f>
        <v>12</v>
      </c>
      <c r="D1244" s="6" t="str">
        <f aca="false">IF(MONTH(A1244)&gt;=4,"FY "&amp;YEAR(A1244)&amp;"-"&amp;RIGHT(YEAR(A1244)+1,2),"FY "&amp;(YEAR(A1244)-1)&amp;"-"&amp;RIGHT(YEAR(A1244),2))</f>
        <v>FY 2005-06</v>
      </c>
      <c r="E1244" s="6" t="str">
        <f aca="false">IF(AND(V1244&lt;&gt;"",W1244&lt;&gt;""),"Yes","No")</f>
        <v>No</v>
      </c>
      <c r="F1244" s="18" t="n">
        <f aca="false">Total!F1244</f>
        <v>983.3</v>
      </c>
      <c r="G1244" s="18" t="n">
        <f aca="false">Total!G1244</f>
        <v>1024.3</v>
      </c>
      <c r="H1244" s="18" t="n">
        <f aca="false">Total!H1244</f>
        <v>-41</v>
      </c>
      <c r="I1244" s="18" t="n">
        <f aca="false">Total!I1244</f>
        <v>-8.8</v>
      </c>
      <c r="J1244" s="18" t="str">
        <f aca="false">IF($V1244="","",INDEX('Stock Exchange'!F$5:F$2450,$V1244))</f>
        <v/>
      </c>
      <c r="K1244" s="18" t="str">
        <f aca="false">IF($V1244="","",INDEX('Stock Exchange'!G$5:G$2450,$V1244))</f>
        <v/>
      </c>
      <c r="L1244" s="18" t="str">
        <f aca="false">IF($V1244="","",INDEX('Stock Exchange'!H$5:H$2450,$V1244))</f>
        <v/>
      </c>
      <c r="M1244" s="18" t="str">
        <f aca="false">IF($V1244="","",INDEX('Stock Exchange'!I$5:I$2450,$V1244))</f>
        <v/>
      </c>
      <c r="N1244" s="18" t="str">
        <f aca="false">IF($W1244="","",INDEX(Primary!F$5:F$2450,$W1244))</f>
        <v/>
      </c>
      <c r="O1244" s="18" t="str">
        <f aca="false">IF($W1244="","",INDEX(Primary!G$5:G$2450,$W1244))</f>
        <v/>
      </c>
      <c r="P1244" s="18" t="str">
        <f aca="false">IF($W1244="","",INDEX(Primary!H$5:H$2450,$W1244))</f>
        <v/>
      </c>
      <c r="Q1244" s="18" t="str">
        <f aca="false">IF($W1244="","",INDEX(Primary!I$5:I$2450,$W1244))</f>
        <v/>
      </c>
      <c r="R1244" s="19" t="str">
        <f aca="false">IF($E1244="Yes",L1244+P1244,"")</f>
        <v/>
      </c>
      <c r="S1244" s="19" t="str">
        <f aca="false">IF($E1244="Yes",H1244-R1244,"")</f>
        <v/>
      </c>
      <c r="T1244" s="6" t="str">
        <f aca="false">IF($E1244="Yes",IF(ROUND(ABS(S1244),2)&lt;=$T$2,"OK","CHECK"),"n/a")</f>
        <v>n/a</v>
      </c>
      <c r="U1244" s="20" t="n">
        <f aca="false">Total!J1244</f>
        <v>46.33</v>
      </c>
      <c r="V1244" s="17" t="str">
        <f aca="false">IFERROR(MATCH($A1244,'Stock Exchange'!$A$5:$A$2450,0),"")</f>
        <v/>
      </c>
      <c r="W1244" s="17" t="str">
        <f aca="false">IFERROR(MATCH($A1244,Primary!$A$5:$A$2450,0),"")</f>
        <v/>
      </c>
    </row>
    <row r="1245" customFormat="false" ht="15" hidden="false" customHeight="false" outlineLevel="0" collapsed="false">
      <c r="A1245" s="16" t="n">
        <f aca="false">Total!A1245</f>
        <v>38698</v>
      </c>
      <c r="B1245" s="17" t="n">
        <f aca="false">YEAR(A1245)</f>
        <v>2005</v>
      </c>
      <c r="C1245" s="17" t="n">
        <f aca="false">MONTH(A1245)</f>
        <v>12</v>
      </c>
      <c r="D1245" s="6" t="str">
        <f aca="false">IF(MONTH(A1245)&gt;=4,"FY "&amp;YEAR(A1245)&amp;"-"&amp;RIGHT(YEAR(A1245)+1,2),"FY "&amp;(YEAR(A1245)-1)&amp;"-"&amp;RIGHT(YEAR(A1245),2))</f>
        <v>FY 2005-06</v>
      </c>
      <c r="E1245" s="6" t="str">
        <f aca="false">IF(AND(V1245&lt;&gt;"",W1245&lt;&gt;""),"Yes","No")</f>
        <v>No</v>
      </c>
      <c r="F1245" s="18" t="n">
        <f aca="false">Total!F1245</f>
        <v>1700.9</v>
      </c>
      <c r="G1245" s="18" t="n">
        <f aca="false">Total!G1245</f>
        <v>1280.8</v>
      </c>
      <c r="H1245" s="18" t="n">
        <f aca="false">Total!H1245</f>
        <v>420.1</v>
      </c>
      <c r="I1245" s="18" t="n">
        <f aca="false">Total!I1245</f>
        <v>90.9</v>
      </c>
      <c r="J1245" s="18" t="str">
        <f aca="false">IF($V1245="","",INDEX('Stock Exchange'!F$5:F$2450,$V1245))</f>
        <v/>
      </c>
      <c r="K1245" s="18" t="str">
        <f aca="false">IF($V1245="","",INDEX('Stock Exchange'!G$5:G$2450,$V1245))</f>
        <v/>
      </c>
      <c r="L1245" s="18" t="str">
        <f aca="false">IF($V1245="","",INDEX('Stock Exchange'!H$5:H$2450,$V1245))</f>
        <v/>
      </c>
      <c r="M1245" s="18" t="str">
        <f aca="false">IF($V1245="","",INDEX('Stock Exchange'!I$5:I$2450,$V1245))</f>
        <v/>
      </c>
      <c r="N1245" s="18" t="str">
        <f aca="false">IF($W1245="","",INDEX(Primary!F$5:F$2450,$W1245))</f>
        <v/>
      </c>
      <c r="O1245" s="18" t="str">
        <f aca="false">IF($W1245="","",INDEX(Primary!G$5:G$2450,$W1245))</f>
        <v/>
      </c>
      <c r="P1245" s="18" t="str">
        <f aca="false">IF($W1245="","",INDEX(Primary!H$5:H$2450,$W1245))</f>
        <v/>
      </c>
      <c r="Q1245" s="18" t="str">
        <f aca="false">IF($W1245="","",INDEX(Primary!I$5:I$2450,$W1245))</f>
        <v/>
      </c>
      <c r="R1245" s="19" t="str">
        <f aca="false">IF($E1245="Yes",L1245+P1245,"")</f>
        <v/>
      </c>
      <c r="S1245" s="19" t="str">
        <f aca="false">IF($E1245="Yes",H1245-R1245,"")</f>
        <v/>
      </c>
      <c r="T1245" s="6" t="str">
        <f aca="false">IF($E1245="Yes",IF(ROUND(ABS(S1245),2)&lt;=$T$2,"OK","CHECK"),"n/a")</f>
        <v>n/a</v>
      </c>
      <c r="U1245" s="20" t="n">
        <f aca="false">Total!J1245</f>
        <v>46.22</v>
      </c>
      <c r="V1245" s="17" t="str">
        <f aca="false">IFERROR(MATCH($A1245,'Stock Exchange'!$A$5:$A$2450,0),"")</f>
        <v/>
      </c>
      <c r="W1245" s="17" t="str">
        <f aca="false">IFERROR(MATCH($A1245,Primary!$A$5:$A$2450,0),"")</f>
        <v/>
      </c>
    </row>
    <row r="1246" customFormat="false" ht="15" hidden="false" customHeight="false" outlineLevel="0" collapsed="false">
      <c r="A1246" s="16" t="n">
        <f aca="false">Total!A1246</f>
        <v>38699</v>
      </c>
      <c r="B1246" s="17" t="n">
        <f aca="false">YEAR(A1246)</f>
        <v>2005</v>
      </c>
      <c r="C1246" s="17" t="n">
        <f aca="false">MONTH(A1246)</f>
        <v>12</v>
      </c>
      <c r="D1246" s="6" t="str">
        <f aca="false">IF(MONTH(A1246)&gt;=4,"FY "&amp;YEAR(A1246)&amp;"-"&amp;RIGHT(YEAR(A1246)+1,2),"FY "&amp;(YEAR(A1246)-1)&amp;"-"&amp;RIGHT(YEAR(A1246),2))</f>
        <v>FY 2005-06</v>
      </c>
      <c r="E1246" s="6" t="str">
        <f aca="false">IF(AND(V1246&lt;&gt;"",W1246&lt;&gt;""),"Yes","No")</f>
        <v>No</v>
      </c>
      <c r="F1246" s="18" t="n">
        <f aca="false">Total!F1246</f>
        <v>969.9</v>
      </c>
      <c r="G1246" s="18" t="n">
        <f aca="false">Total!G1246</f>
        <v>688.8</v>
      </c>
      <c r="H1246" s="18" t="n">
        <f aca="false">Total!H1246</f>
        <v>281.1</v>
      </c>
      <c r="I1246" s="18" t="n">
        <f aca="false">Total!I1246</f>
        <v>60.9</v>
      </c>
      <c r="J1246" s="18" t="str">
        <f aca="false">IF($V1246="","",INDEX('Stock Exchange'!F$5:F$2450,$V1246))</f>
        <v/>
      </c>
      <c r="K1246" s="18" t="str">
        <f aca="false">IF($V1246="","",INDEX('Stock Exchange'!G$5:G$2450,$V1246))</f>
        <v/>
      </c>
      <c r="L1246" s="18" t="str">
        <f aca="false">IF($V1246="","",INDEX('Stock Exchange'!H$5:H$2450,$V1246))</f>
        <v/>
      </c>
      <c r="M1246" s="18" t="str">
        <f aca="false">IF($V1246="","",INDEX('Stock Exchange'!I$5:I$2450,$V1246))</f>
        <v/>
      </c>
      <c r="N1246" s="18" t="str">
        <f aca="false">IF($W1246="","",INDEX(Primary!F$5:F$2450,$W1246))</f>
        <v/>
      </c>
      <c r="O1246" s="18" t="str">
        <f aca="false">IF($W1246="","",INDEX(Primary!G$5:G$2450,$W1246))</f>
        <v/>
      </c>
      <c r="P1246" s="18" t="str">
        <f aca="false">IF($W1246="","",INDEX(Primary!H$5:H$2450,$W1246))</f>
        <v/>
      </c>
      <c r="Q1246" s="18" t="str">
        <f aca="false">IF($W1246="","",INDEX(Primary!I$5:I$2450,$W1246))</f>
        <v/>
      </c>
      <c r="R1246" s="19" t="str">
        <f aca="false">IF($E1246="Yes",L1246+P1246,"")</f>
        <v/>
      </c>
      <c r="S1246" s="19" t="str">
        <f aca="false">IF($E1246="Yes",H1246-R1246,"")</f>
        <v/>
      </c>
      <c r="T1246" s="6" t="str">
        <f aca="false">IF($E1246="Yes",IF(ROUND(ABS(S1246),2)&lt;=$T$2,"OK","CHECK"),"n/a")</f>
        <v>n/a</v>
      </c>
      <c r="U1246" s="20" t="n">
        <f aca="false">Total!J1246</f>
        <v>46.2</v>
      </c>
      <c r="V1246" s="17" t="str">
        <f aca="false">IFERROR(MATCH($A1246,'Stock Exchange'!$A$5:$A$2450,0),"")</f>
        <v/>
      </c>
      <c r="W1246" s="17" t="str">
        <f aca="false">IFERROR(MATCH($A1246,Primary!$A$5:$A$2450,0),"")</f>
        <v/>
      </c>
    </row>
    <row r="1247" customFormat="false" ht="15" hidden="false" customHeight="false" outlineLevel="0" collapsed="false">
      <c r="A1247" s="16" t="n">
        <f aca="false">Total!A1247</f>
        <v>38700</v>
      </c>
      <c r="B1247" s="17" t="n">
        <f aca="false">YEAR(A1247)</f>
        <v>2005</v>
      </c>
      <c r="C1247" s="17" t="n">
        <f aca="false">MONTH(A1247)</f>
        <v>12</v>
      </c>
      <c r="D1247" s="6" t="str">
        <f aca="false">IF(MONTH(A1247)&gt;=4,"FY "&amp;YEAR(A1247)&amp;"-"&amp;RIGHT(YEAR(A1247)+1,2),"FY "&amp;(YEAR(A1247)-1)&amp;"-"&amp;RIGHT(YEAR(A1247),2))</f>
        <v>FY 2005-06</v>
      </c>
      <c r="E1247" s="6" t="str">
        <f aca="false">IF(AND(V1247&lt;&gt;"",W1247&lt;&gt;""),"Yes","No")</f>
        <v>No</v>
      </c>
      <c r="F1247" s="18" t="n">
        <f aca="false">Total!F1247</f>
        <v>2539.7</v>
      </c>
      <c r="G1247" s="18" t="n">
        <f aca="false">Total!G1247</f>
        <v>1375.8</v>
      </c>
      <c r="H1247" s="18" t="n">
        <f aca="false">Total!H1247</f>
        <v>1163.9</v>
      </c>
      <c r="I1247" s="18" t="n">
        <f aca="false">Total!I1247</f>
        <v>252.7</v>
      </c>
      <c r="J1247" s="18" t="str">
        <f aca="false">IF($V1247="","",INDEX('Stock Exchange'!F$5:F$2450,$V1247))</f>
        <v/>
      </c>
      <c r="K1247" s="18" t="str">
        <f aca="false">IF($V1247="","",INDEX('Stock Exchange'!G$5:G$2450,$V1247))</f>
        <v/>
      </c>
      <c r="L1247" s="18" t="str">
        <f aca="false">IF($V1247="","",INDEX('Stock Exchange'!H$5:H$2450,$V1247))</f>
        <v/>
      </c>
      <c r="M1247" s="18" t="str">
        <f aca="false">IF($V1247="","",INDEX('Stock Exchange'!I$5:I$2450,$V1247))</f>
        <v/>
      </c>
      <c r="N1247" s="18" t="str">
        <f aca="false">IF($W1247="","",INDEX(Primary!F$5:F$2450,$W1247))</f>
        <v/>
      </c>
      <c r="O1247" s="18" t="str">
        <f aca="false">IF($W1247="","",INDEX(Primary!G$5:G$2450,$W1247))</f>
        <v/>
      </c>
      <c r="P1247" s="18" t="str">
        <f aca="false">IF($W1247="","",INDEX(Primary!H$5:H$2450,$W1247))</f>
        <v/>
      </c>
      <c r="Q1247" s="18" t="str">
        <f aca="false">IF($W1247="","",INDEX(Primary!I$5:I$2450,$W1247))</f>
        <v/>
      </c>
      <c r="R1247" s="19" t="str">
        <f aca="false">IF($E1247="Yes",L1247+P1247,"")</f>
        <v/>
      </c>
      <c r="S1247" s="19" t="str">
        <f aca="false">IF($E1247="Yes",H1247-R1247,"")</f>
        <v/>
      </c>
      <c r="T1247" s="6" t="str">
        <f aca="false">IF($E1247="Yes",IF(ROUND(ABS(S1247),2)&lt;=$T$2,"OK","CHECK"),"n/a")</f>
        <v>n/a</v>
      </c>
      <c r="U1247" s="20" t="n">
        <f aca="false">Total!J1247</f>
        <v>46.06</v>
      </c>
      <c r="V1247" s="17" t="str">
        <f aca="false">IFERROR(MATCH($A1247,'Stock Exchange'!$A$5:$A$2450,0),"")</f>
        <v/>
      </c>
      <c r="W1247" s="17" t="str">
        <f aca="false">IFERROR(MATCH($A1247,Primary!$A$5:$A$2450,0),"")</f>
        <v/>
      </c>
    </row>
    <row r="1248" customFormat="false" ht="15" hidden="false" customHeight="false" outlineLevel="0" collapsed="false">
      <c r="A1248" s="16" t="n">
        <f aca="false">Total!A1248</f>
        <v>38701</v>
      </c>
      <c r="B1248" s="17" t="n">
        <f aca="false">YEAR(A1248)</f>
        <v>2005</v>
      </c>
      <c r="C1248" s="17" t="n">
        <f aca="false">MONTH(A1248)</f>
        <v>12</v>
      </c>
      <c r="D1248" s="6" t="str">
        <f aca="false">IF(MONTH(A1248)&gt;=4,"FY "&amp;YEAR(A1248)&amp;"-"&amp;RIGHT(YEAR(A1248)+1,2),"FY "&amp;(YEAR(A1248)-1)&amp;"-"&amp;RIGHT(YEAR(A1248),2))</f>
        <v>FY 2005-06</v>
      </c>
      <c r="E1248" s="6" t="str">
        <f aca="false">IF(AND(V1248&lt;&gt;"",W1248&lt;&gt;""),"Yes","No")</f>
        <v>No</v>
      </c>
      <c r="F1248" s="18" t="n">
        <f aca="false">Total!F1248</f>
        <v>2013.7</v>
      </c>
      <c r="G1248" s="18" t="n">
        <f aca="false">Total!G1248</f>
        <v>1581.1</v>
      </c>
      <c r="H1248" s="18" t="n">
        <f aca="false">Total!H1248</f>
        <v>432.6</v>
      </c>
      <c r="I1248" s="18" t="n">
        <f aca="false">Total!I1248</f>
        <v>94.4</v>
      </c>
      <c r="J1248" s="18" t="str">
        <f aca="false">IF($V1248="","",INDEX('Stock Exchange'!F$5:F$2450,$V1248))</f>
        <v/>
      </c>
      <c r="K1248" s="18" t="str">
        <f aca="false">IF($V1248="","",INDEX('Stock Exchange'!G$5:G$2450,$V1248))</f>
        <v/>
      </c>
      <c r="L1248" s="18" t="str">
        <f aca="false">IF($V1248="","",INDEX('Stock Exchange'!H$5:H$2450,$V1248))</f>
        <v/>
      </c>
      <c r="M1248" s="18" t="str">
        <f aca="false">IF($V1248="","",INDEX('Stock Exchange'!I$5:I$2450,$V1248))</f>
        <v/>
      </c>
      <c r="N1248" s="18" t="str">
        <f aca="false">IF($W1248="","",INDEX(Primary!F$5:F$2450,$W1248))</f>
        <v/>
      </c>
      <c r="O1248" s="18" t="str">
        <f aca="false">IF($W1248="","",INDEX(Primary!G$5:G$2450,$W1248))</f>
        <v/>
      </c>
      <c r="P1248" s="18" t="str">
        <f aca="false">IF($W1248="","",INDEX(Primary!H$5:H$2450,$W1248))</f>
        <v/>
      </c>
      <c r="Q1248" s="18" t="str">
        <f aca="false">IF($W1248="","",INDEX(Primary!I$5:I$2450,$W1248))</f>
        <v/>
      </c>
      <c r="R1248" s="19" t="str">
        <f aca="false">IF($E1248="Yes",L1248+P1248,"")</f>
        <v/>
      </c>
      <c r="S1248" s="19" t="str">
        <f aca="false">IF($E1248="Yes",H1248-R1248,"")</f>
        <v/>
      </c>
      <c r="T1248" s="6" t="str">
        <f aca="false">IF($E1248="Yes",IF(ROUND(ABS(S1248),2)&lt;=$T$2,"OK","CHECK"),"n/a")</f>
        <v>n/a</v>
      </c>
      <c r="U1248" s="20" t="n">
        <f aca="false">Total!J1248</f>
        <v>45.84</v>
      </c>
      <c r="V1248" s="17" t="str">
        <f aca="false">IFERROR(MATCH($A1248,'Stock Exchange'!$A$5:$A$2450,0),"")</f>
        <v/>
      </c>
      <c r="W1248" s="17" t="str">
        <f aca="false">IFERROR(MATCH($A1248,Primary!$A$5:$A$2450,0),"")</f>
        <v/>
      </c>
    </row>
    <row r="1249" customFormat="false" ht="15" hidden="false" customHeight="false" outlineLevel="0" collapsed="false">
      <c r="A1249" s="16" t="n">
        <f aca="false">Total!A1249</f>
        <v>38702</v>
      </c>
      <c r="B1249" s="17" t="n">
        <f aca="false">YEAR(A1249)</f>
        <v>2005</v>
      </c>
      <c r="C1249" s="17" t="n">
        <f aca="false">MONTH(A1249)</f>
        <v>12</v>
      </c>
      <c r="D1249" s="6" t="str">
        <f aca="false">IF(MONTH(A1249)&gt;=4,"FY "&amp;YEAR(A1249)&amp;"-"&amp;RIGHT(YEAR(A1249)+1,2),"FY "&amp;(YEAR(A1249)-1)&amp;"-"&amp;RIGHT(YEAR(A1249),2))</f>
        <v>FY 2005-06</v>
      </c>
      <c r="E1249" s="6" t="str">
        <f aca="false">IF(AND(V1249&lt;&gt;"",W1249&lt;&gt;""),"Yes","No")</f>
        <v>No</v>
      </c>
      <c r="F1249" s="18" t="n">
        <f aca="false">Total!F1249</f>
        <v>1757.1</v>
      </c>
      <c r="G1249" s="18" t="n">
        <f aca="false">Total!G1249</f>
        <v>1215</v>
      </c>
      <c r="H1249" s="18" t="n">
        <f aca="false">Total!H1249</f>
        <v>542.1</v>
      </c>
      <c r="I1249" s="18" t="n">
        <f aca="false">Total!I1249</f>
        <v>119.1</v>
      </c>
      <c r="J1249" s="18" t="str">
        <f aca="false">IF($V1249="","",INDEX('Stock Exchange'!F$5:F$2450,$V1249))</f>
        <v/>
      </c>
      <c r="K1249" s="18" t="str">
        <f aca="false">IF($V1249="","",INDEX('Stock Exchange'!G$5:G$2450,$V1249))</f>
        <v/>
      </c>
      <c r="L1249" s="18" t="str">
        <f aca="false">IF($V1249="","",INDEX('Stock Exchange'!H$5:H$2450,$V1249))</f>
        <v/>
      </c>
      <c r="M1249" s="18" t="str">
        <f aca="false">IF($V1249="","",INDEX('Stock Exchange'!I$5:I$2450,$V1249))</f>
        <v/>
      </c>
      <c r="N1249" s="18" t="str">
        <f aca="false">IF($W1249="","",INDEX(Primary!F$5:F$2450,$W1249))</f>
        <v/>
      </c>
      <c r="O1249" s="18" t="str">
        <f aca="false">IF($W1249="","",INDEX(Primary!G$5:G$2450,$W1249))</f>
        <v/>
      </c>
      <c r="P1249" s="18" t="str">
        <f aca="false">IF($W1249="","",INDEX(Primary!H$5:H$2450,$W1249))</f>
        <v/>
      </c>
      <c r="Q1249" s="18" t="str">
        <f aca="false">IF($W1249="","",INDEX(Primary!I$5:I$2450,$W1249))</f>
        <v/>
      </c>
      <c r="R1249" s="19" t="str">
        <f aca="false">IF($E1249="Yes",L1249+P1249,"")</f>
        <v/>
      </c>
      <c r="S1249" s="19" t="str">
        <f aca="false">IF($E1249="Yes",H1249-R1249,"")</f>
        <v/>
      </c>
      <c r="T1249" s="6" t="str">
        <f aca="false">IF($E1249="Yes",IF(ROUND(ABS(S1249),2)&lt;=$T$2,"OK","CHECK"),"n/a")</f>
        <v>n/a</v>
      </c>
      <c r="U1249" s="20" t="n">
        <f aca="false">Total!J1249</f>
        <v>45.5</v>
      </c>
      <c r="V1249" s="17" t="str">
        <f aca="false">IFERROR(MATCH($A1249,'Stock Exchange'!$A$5:$A$2450,0),"")</f>
        <v/>
      </c>
      <c r="W1249" s="17" t="str">
        <f aca="false">IFERROR(MATCH($A1249,Primary!$A$5:$A$2450,0),"")</f>
        <v/>
      </c>
    </row>
    <row r="1250" customFormat="false" ht="15" hidden="false" customHeight="false" outlineLevel="0" collapsed="false">
      <c r="A1250" s="16" t="n">
        <f aca="false">Total!A1250</f>
        <v>38705</v>
      </c>
      <c r="B1250" s="17" t="n">
        <f aca="false">YEAR(A1250)</f>
        <v>2005</v>
      </c>
      <c r="C1250" s="17" t="n">
        <f aca="false">MONTH(A1250)</f>
        <v>12</v>
      </c>
      <c r="D1250" s="6" t="str">
        <f aca="false">IF(MONTH(A1250)&gt;=4,"FY "&amp;YEAR(A1250)&amp;"-"&amp;RIGHT(YEAR(A1250)+1,2),"FY "&amp;(YEAR(A1250)-1)&amp;"-"&amp;RIGHT(YEAR(A1250),2))</f>
        <v>FY 2005-06</v>
      </c>
      <c r="E1250" s="6" t="str">
        <f aca="false">IF(AND(V1250&lt;&gt;"",W1250&lt;&gt;""),"Yes","No")</f>
        <v>No</v>
      </c>
      <c r="F1250" s="18" t="n">
        <f aca="false">Total!F1250</f>
        <v>4011.6</v>
      </c>
      <c r="G1250" s="18" t="n">
        <f aca="false">Total!G1250</f>
        <v>1326.1</v>
      </c>
      <c r="H1250" s="18" t="n">
        <f aca="false">Total!H1250</f>
        <v>2685.5</v>
      </c>
      <c r="I1250" s="18" t="n">
        <f aca="false">Total!I1250</f>
        <v>591.8</v>
      </c>
      <c r="J1250" s="18" t="str">
        <f aca="false">IF($V1250="","",INDEX('Stock Exchange'!F$5:F$2450,$V1250))</f>
        <v/>
      </c>
      <c r="K1250" s="18" t="str">
        <f aca="false">IF($V1250="","",INDEX('Stock Exchange'!G$5:G$2450,$V1250))</f>
        <v/>
      </c>
      <c r="L1250" s="18" t="str">
        <f aca="false">IF($V1250="","",INDEX('Stock Exchange'!H$5:H$2450,$V1250))</f>
        <v/>
      </c>
      <c r="M1250" s="18" t="str">
        <f aca="false">IF($V1250="","",INDEX('Stock Exchange'!I$5:I$2450,$V1250))</f>
        <v/>
      </c>
      <c r="N1250" s="18" t="str">
        <f aca="false">IF($W1250="","",INDEX(Primary!F$5:F$2450,$W1250))</f>
        <v/>
      </c>
      <c r="O1250" s="18" t="str">
        <f aca="false">IF($W1250="","",INDEX(Primary!G$5:G$2450,$W1250))</f>
        <v/>
      </c>
      <c r="P1250" s="18" t="str">
        <f aca="false">IF($W1250="","",INDEX(Primary!H$5:H$2450,$W1250))</f>
        <v/>
      </c>
      <c r="Q1250" s="18" t="str">
        <f aca="false">IF($W1250="","",INDEX(Primary!I$5:I$2450,$W1250))</f>
        <v/>
      </c>
      <c r="R1250" s="19" t="str">
        <f aca="false">IF($E1250="Yes",L1250+P1250,"")</f>
        <v/>
      </c>
      <c r="S1250" s="19" t="str">
        <f aca="false">IF($E1250="Yes",H1250-R1250,"")</f>
        <v/>
      </c>
      <c r="T1250" s="6" t="str">
        <f aca="false">IF($E1250="Yes",IF(ROUND(ABS(S1250),2)&lt;=$T$2,"OK","CHECK"),"n/a")</f>
        <v>n/a</v>
      </c>
      <c r="U1250" s="20" t="n">
        <f aca="false">Total!J1250</f>
        <v>45.38</v>
      </c>
      <c r="V1250" s="17" t="str">
        <f aca="false">IFERROR(MATCH($A1250,'Stock Exchange'!$A$5:$A$2450,0),"")</f>
        <v/>
      </c>
      <c r="W1250" s="17" t="str">
        <f aca="false">IFERROR(MATCH($A1250,Primary!$A$5:$A$2450,0),"")</f>
        <v/>
      </c>
    </row>
    <row r="1251" customFormat="false" ht="15" hidden="false" customHeight="false" outlineLevel="0" collapsed="false">
      <c r="A1251" s="16" t="n">
        <f aca="false">Total!A1251</f>
        <v>38706</v>
      </c>
      <c r="B1251" s="17" t="n">
        <f aca="false">YEAR(A1251)</f>
        <v>2005</v>
      </c>
      <c r="C1251" s="17" t="n">
        <f aca="false">MONTH(A1251)</f>
        <v>12</v>
      </c>
      <c r="D1251" s="6" t="str">
        <f aca="false">IF(MONTH(A1251)&gt;=4,"FY "&amp;YEAR(A1251)&amp;"-"&amp;RIGHT(YEAR(A1251)+1,2),"FY "&amp;(YEAR(A1251)-1)&amp;"-"&amp;RIGHT(YEAR(A1251),2))</f>
        <v>FY 2005-06</v>
      </c>
      <c r="E1251" s="6" t="str">
        <f aca="false">IF(AND(V1251&lt;&gt;"",W1251&lt;&gt;""),"Yes","No")</f>
        <v>No</v>
      </c>
      <c r="F1251" s="18" t="n">
        <f aca="false">Total!F1251</f>
        <v>2175</v>
      </c>
      <c r="G1251" s="18" t="n">
        <f aca="false">Total!G1251</f>
        <v>1049.9</v>
      </c>
      <c r="H1251" s="18" t="n">
        <f aca="false">Total!H1251</f>
        <v>1125.1</v>
      </c>
      <c r="I1251" s="18" t="n">
        <f aca="false">Total!I1251</f>
        <v>248.7</v>
      </c>
      <c r="J1251" s="18" t="str">
        <f aca="false">IF($V1251="","",INDEX('Stock Exchange'!F$5:F$2450,$V1251))</f>
        <v/>
      </c>
      <c r="K1251" s="18" t="str">
        <f aca="false">IF($V1251="","",INDEX('Stock Exchange'!G$5:G$2450,$V1251))</f>
        <v/>
      </c>
      <c r="L1251" s="18" t="str">
        <f aca="false">IF($V1251="","",INDEX('Stock Exchange'!H$5:H$2450,$V1251))</f>
        <v/>
      </c>
      <c r="M1251" s="18" t="str">
        <f aca="false">IF($V1251="","",INDEX('Stock Exchange'!I$5:I$2450,$V1251))</f>
        <v/>
      </c>
      <c r="N1251" s="18" t="str">
        <f aca="false">IF($W1251="","",INDEX(Primary!F$5:F$2450,$W1251))</f>
        <v/>
      </c>
      <c r="O1251" s="18" t="str">
        <f aca="false">IF($W1251="","",INDEX(Primary!G$5:G$2450,$W1251))</f>
        <v/>
      </c>
      <c r="P1251" s="18" t="str">
        <f aca="false">IF($W1251="","",INDEX(Primary!H$5:H$2450,$W1251))</f>
        <v/>
      </c>
      <c r="Q1251" s="18" t="str">
        <f aca="false">IF($W1251="","",INDEX(Primary!I$5:I$2450,$W1251))</f>
        <v/>
      </c>
      <c r="R1251" s="19" t="str">
        <f aca="false">IF($E1251="Yes",L1251+P1251,"")</f>
        <v/>
      </c>
      <c r="S1251" s="19" t="str">
        <f aca="false">IF($E1251="Yes",H1251-R1251,"")</f>
        <v/>
      </c>
      <c r="T1251" s="6" t="str">
        <f aca="false">IF($E1251="Yes",IF(ROUND(ABS(S1251),2)&lt;=$T$2,"OK","CHECK"),"n/a")</f>
        <v>n/a</v>
      </c>
      <c r="U1251" s="20" t="n">
        <f aca="false">Total!J1251</f>
        <v>45.24</v>
      </c>
      <c r="V1251" s="17" t="str">
        <f aca="false">IFERROR(MATCH($A1251,'Stock Exchange'!$A$5:$A$2450,0),"")</f>
        <v/>
      </c>
      <c r="W1251" s="17" t="str">
        <f aca="false">IFERROR(MATCH($A1251,Primary!$A$5:$A$2450,0),"")</f>
        <v/>
      </c>
    </row>
    <row r="1252" customFormat="false" ht="15" hidden="false" customHeight="false" outlineLevel="0" collapsed="false">
      <c r="A1252" s="16" t="n">
        <f aca="false">Total!A1252</f>
        <v>38707</v>
      </c>
      <c r="B1252" s="17" t="n">
        <f aca="false">YEAR(A1252)</f>
        <v>2005</v>
      </c>
      <c r="C1252" s="17" t="n">
        <f aca="false">MONTH(A1252)</f>
        <v>12</v>
      </c>
      <c r="D1252" s="6" t="str">
        <f aca="false">IF(MONTH(A1252)&gt;=4,"FY "&amp;YEAR(A1252)&amp;"-"&amp;RIGHT(YEAR(A1252)+1,2),"FY "&amp;(YEAR(A1252)-1)&amp;"-"&amp;RIGHT(YEAR(A1252),2))</f>
        <v>FY 2005-06</v>
      </c>
      <c r="E1252" s="6" t="str">
        <f aca="false">IF(AND(V1252&lt;&gt;"",W1252&lt;&gt;""),"Yes","No")</f>
        <v>No</v>
      </c>
      <c r="F1252" s="18" t="n">
        <f aca="false">Total!F1252</f>
        <v>1654.3</v>
      </c>
      <c r="G1252" s="18" t="n">
        <f aca="false">Total!G1252</f>
        <v>1332.3</v>
      </c>
      <c r="H1252" s="18" t="n">
        <f aca="false">Total!H1252</f>
        <v>322</v>
      </c>
      <c r="I1252" s="18" t="n">
        <f aca="false">Total!I1252</f>
        <v>71.5</v>
      </c>
      <c r="J1252" s="18" t="str">
        <f aca="false">IF($V1252="","",INDEX('Stock Exchange'!F$5:F$2450,$V1252))</f>
        <v/>
      </c>
      <c r="K1252" s="18" t="str">
        <f aca="false">IF($V1252="","",INDEX('Stock Exchange'!G$5:G$2450,$V1252))</f>
        <v/>
      </c>
      <c r="L1252" s="18" t="str">
        <f aca="false">IF($V1252="","",INDEX('Stock Exchange'!H$5:H$2450,$V1252))</f>
        <v/>
      </c>
      <c r="M1252" s="18" t="str">
        <f aca="false">IF($V1252="","",INDEX('Stock Exchange'!I$5:I$2450,$V1252))</f>
        <v/>
      </c>
      <c r="N1252" s="18" t="str">
        <f aca="false">IF($W1252="","",INDEX(Primary!F$5:F$2450,$W1252))</f>
        <v/>
      </c>
      <c r="O1252" s="18" t="str">
        <f aca="false">IF($W1252="","",INDEX(Primary!G$5:G$2450,$W1252))</f>
        <v/>
      </c>
      <c r="P1252" s="18" t="str">
        <f aca="false">IF($W1252="","",INDEX(Primary!H$5:H$2450,$W1252))</f>
        <v/>
      </c>
      <c r="Q1252" s="18" t="str">
        <f aca="false">IF($W1252="","",INDEX(Primary!I$5:I$2450,$W1252))</f>
        <v/>
      </c>
      <c r="R1252" s="19" t="str">
        <f aca="false">IF($E1252="Yes",L1252+P1252,"")</f>
        <v/>
      </c>
      <c r="S1252" s="19" t="str">
        <f aca="false">IF($E1252="Yes",H1252-R1252,"")</f>
        <v/>
      </c>
      <c r="T1252" s="6" t="str">
        <f aca="false">IF($E1252="Yes",IF(ROUND(ABS(S1252),2)&lt;=$T$2,"OK","CHECK"),"n/a")</f>
        <v>n/a</v>
      </c>
      <c r="U1252" s="20" t="n">
        <f aca="false">Total!J1252</f>
        <v>45.03</v>
      </c>
      <c r="V1252" s="17" t="str">
        <f aca="false">IFERROR(MATCH($A1252,'Stock Exchange'!$A$5:$A$2450,0),"")</f>
        <v/>
      </c>
      <c r="W1252" s="17" t="str">
        <f aca="false">IFERROR(MATCH($A1252,Primary!$A$5:$A$2450,0),"")</f>
        <v/>
      </c>
    </row>
    <row r="1253" customFormat="false" ht="15" hidden="false" customHeight="false" outlineLevel="0" collapsed="false">
      <c r="A1253" s="16" t="n">
        <f aca="false">Total!A1253</f>
        <v>38708</v>
      </c>
      <c r="B1253" s="17" t="n">
        <f aca="false">YEAR(A1253)</f>
        <v>2005</v>
      </c>
      <c r="C1253" s="17" t="n">
        <f aca="false">MONTH(A1253)</f>
        <v>12</v>
      </c>
      <c r="D1253" s="6" t="str">
        <f aca="false">IF(MONTH(A1253)&gt;=4,"FY "&amp;YEAR(A1253)&amp;"-"&amp;RIGHT(YEAR(A1253)+1,2),"FY "&amp;(YEAR(A1253)-1)&amp;"-"&amp;RIGHT(YEAR(A1253),2))</f>
        <v>FY 2005-06</v>
      </c>
      <c r="E1253" s="6" t="str">
        <f aca="false">IF(AND(V1253&lt;&gt;"",W1253&lt;&gt;""),"Yes","No")</f>
        <v>No</v>
      </c>
      <c r="F1253" s="18" t="n">
        <f aca="false">Total!F1253</f>
        <v>1484.3</v>
      </c>
      <c r="G1253" s="18" t="n">
        <f aca="false">Total!G1253</f>
        <v>1099.6</v>
      </c>
      <c r="H1253" s="18" t="n">
        <f aca="false">Total!H1253</f>
        <v>384.7</v>
      </c>
      <c r="I1253" s="18" t="n">
        <f aca="false">Total!I1253</f>
        <v>84.8</v>
      </c>
      <c r="J1253" s="18" t="str">
        <f aca="false">IF($V1253="","",INDEX('Stock Exchange'!F$5:F$2450,$V1253))</f>
        <v/>
      </c>
      <c r="K1253" s="18" t="str">
        <f aca="false">IF($V1253="","",INDEX('Stock Exchange'!G$5:G$2450,$V1253))</f>
        <v/>
      </c>
      <c r="L1253" s="18" t="str">
        <f aca="false">IF($V1253="","",INDEX('Stock Exchange'!H$5:H$2450,$V1253))</f>
        <v/>
      </c>
      <c r="M1253" s="18" t="str">
        <f aca="false">IF($V1253="","",INDEX('Stock Exchange'!I$5:I$2450,$V1253))</f>
        <v/>
      </c>
      <c r="N1253" s="18" t="str">
        <f aca="false">IF($W1253="","",INDEX(Primary!F$5:F$2450,$W1253))</f>
        <v/>
      </c>
      <c r="O1253" s="18" t="str">
        <f aca="false">IF($W1253="","",INDEX(Primary!G$5:G$2450,$W1253))</f>
        <v/>
      </c>
      <c r="P1253" s="18" t="str">
        <f aca="false">IF($W1253="","",INDEX(Primary!H$5:H$2450,$W1253))</f>
        <v/>
      </c>
      <c r="Q1253" s="18" t="str">
        <f aca="false">IF($W1253="","",INDEX(Primary!I$5:I$2450,$W1253))</f>
        <v/>
      </c>
      <c r="R1253" s="19" t="str">
        <f aca="false">IF($E1253="Yes",L1253+P1253,"")</f>
        <v/>
      </c>
      <c r="S1253" s="19" t="str">
        <f aca="false">IF($E1253="Yes",H1253-R1253,"")</f>
        <v/>
      </c>
      <c r="T1253" s="6" t="str">
        <f aca="false">IF($E1253="Yes",IF(ROUND(ABS(S1253),2)&lt;=$T$2,"OK","CHECK"),"n/a")</f>
        <v>n/a</v>
      </c>
      <c r="U1253" s="20" t="n">
        <f aca="false">Total!J1253</f>
        <v>45.34</v>
      </c>
      <c r="V1253" s="17" t="str">
        <f aca="false">IFERROR(MATCH($A1253,'Stock Exchange'!$A$5:$A$2450,0),"")</f>
        <v/>
      </c>
      <c r="W1253" s="17" t="str">
        <f aca="false">IFERROR(MATCH($A1253,Primary!$A$5:$A$2450,0),"")</f>
        <v/>
      </c>
    </row>
    <row r="1254" customFormat="false" ht="15" hidden="false" customHeight="false" outlineLevel="0" collapsed="false">
      <c r="A1254" s="16" t="n">
        <f aca="false">Total!A1254</f>
        <v>38709</v>
      </c>
      <c r="B1254" s="17" t="n">
        <f aca="false">YEAR(A1254)</f>
        <v>2005</v>
      </c>
      <c r="C1254" s="17" t="n">
        <f aca="false">MONTH(A1254)</f>
        <v>12</v>
      </c>
      <c r="D1254" s="6" t="str">
        <f aca="false">IF(MONTH(A1254)&gt;=4,"FY "&amp;YEAR(A1254)&amp;"-"&amp;RIGHT(YEAR(A1254)+1,2),"FY "&amp;(YEAR(A1254)-1)&amp;"-"&amp;RIGHT(YEAR(A1254),2))</f>
        <v>FY 2005-06</v>
      </c>
      <c r="E1254" s="6" t="str">
        <f aca="false">IF(AND(V1254&lt;&gt;"",W1254&lt;&gt;""),"Yes","No")</f>
        <v>No</v>
      </c>
      <c r="F1254" s="18" t="n">
        <f aca="false">Total!F1254</f>
        <v>1442.9</v>
      </c>
      <c r="G1254" s="18" t="n">
        <f aca="false">Total!G1254</f>
        <v>1182.3</v>
      </c>
      <c r="H1254" s="18" t="n">
        <f aca="false">Total!H1254</f>
        <v>260.6</v>
      </c>
      <c r="I1254" s="18" t="n">
        <f aca="false">Total!I1254</f>
        <v>57.5</v>
      </c>
      <c r="J1254" s="18" t="str">
        <f aca="false">IF($V1254="","",INDEX('Stock Exchange'!F$5:F$2450,$V1254))</f>
        <v/>
      </c>
      <c r="K1254" s="18" t="str">
        <f aca="false">IF($V1254="","",INDEX('Stock Exchange'!G$5:G$2450,$V1254))</f>
        <v/>
      </c>
      <c r="L1254" s="18" t="str">
        <f aca="false">IF($V1254="","",INDEX('Stock Exchange'!H$5:H$2450,$V1254))</f>
        <v/>
      </c>
      <c r="M1254" s="18" t="str">
        <f aca="false">IF($V1254="","",INDEX('Stock Exchange'!I$5:I$2450,$V1254))</f>
        <v/>
      </c>
      <c r="N1254" s="18" t="str">
        <f aca="false">IF($W1254="","",INDEX(Primary!F$5:F$2450,$W1254))</f>
        <v/>
      </c>
      <c r="O1254" s="18" t="str">
        <f aca="false">IF($W1254="","",INDEX(Primary!G$5:G$2450,$W1254))</f>
        <v/>
      </c>
      <c r="P1254" s="18" t="str">
        <f aca="false">IF($W1254="","",INDEX(Primary!H$5:H$2450,$W1254))</f>
        <v/>
      </c>
      <c r="Q1254" s="18" t="str">
        <f aca="false">IF($W1254="","",INDEX(Primary!I$5:I$2450,$W1254))</f>
        <v/>
      </c>
      <c r="R1254" s="19" t="str">
        <f aca="false">IF($E1254="Yes",L1254+P1254,"")</f>
        <v/>
      </c>
      <c r="S1254" s="19" t="str">
        <f aca="false">IF($E1254="Yes",H1254-R1254,"")</f>
        <v/>
      </c>
      <c r="T1254" s="6" t="str">
        <f aca="false">IF($E1254="Yes",IF(ROUND(ABS(S1254),2)&lt;=$T$2,"OK","CHECK"),"n/a")</f>
        <v>n/a</v>
      </c>
      <c r="U1254" s="20" t="n">
        <f aca="false">Total!J1254</f>
        <v>45.32</v>
      </c>
      <c r="V1254" s="17" t="str">
        <f aca="false">IFERROR(MATCH($A1254,'Stock Exchange'!$A$5:$A$2450,0),"")</f>
        <v/>
      </c>
      <c r="W1254" s="17" t="str">
        <f aca="false">IFERROR(MATCH($A1254,Primary!$A$5:$A$2450,0),"")</f>
        <v/>
      </c>
    </row>
    <row r="1255" customFormat="false" ht="15" hidden="false" customHeight="false" outlineLevel="0" collapsed="false">
      <c r="A1255" s="16" t="n">
        <f aca="false">Total!A1255</f>
        <v>38712</v>
      </c>
      <c r="B1255" s="17" t="n">
        <f aca="false">YEAR(A1255)</f>
        <v>2005</v>
      </c>
      <c r="C1255" s="17" t="n">
        <f aca="false">MONTH(A1255)</f>
        <v>12</v>
      </c>
      <c r="D1255" s="6" t="str">
        <f aca="false">IF(MONTH(A1255)&gt;=4,"FY "&amp;YEAR(A1255)&amp;"-"&amp;RIGHT(YEAR(A1255)+1,2),"FY "&amp;(YEAR(A1255)-1)&amp;"-"&amp;RIGHT(YEAR(A1255),2))</f>
        <v>FY 2005-06</v>
      </c>
      <c r="E1255" s="6" t="str">
        <f aca="false">IF(AND(V1255&lt;&gt;"",W1255&lt;&gt;""),"Yes","No")</f>
        <v>No</v>
      </c>
      <c r="F1255" s="18" t="n">
        <f aca="false">Total!F1255</f>
        <v>916.9</v>
      </c>
      <c r="G1255" s="18" t="n">
        <f aca="false">Total!G1255</f>
        <v>675.3</v>
      </c>
      <c r="H1255" s="18" t="n">
        <f aca="false">Total!H1255</f>
        <v>241.6</v>
      </c>
      <c r="I1255" s="18" t="n">
        <f aca="false">Total!I1255</f>
        <v>53.5</v>
      </c>
      <c r="J1255" s="18" t="str">
        <f aca="false">IF($V1255="","",INDEX('Stock Exchange'!F$5:F$2450,$V1255))</f>
        <v/>
      </c>
      <c r="K1255" s="18" t="str">
        <f aca="false">IF($V1255="","",INDEX('Stock Exchange'!G$5:G$2450,$V1255))</f>
        <v/>
      </c>
      <c r="L1255" s="18" t="str">
        <f aca="false">IF($V1255="","",INDEX('Stock Exchange'!H$5:H$2450,$V1255))</f>
        <v/>
      </c>
      <c r="M1255" s="18" t="str">
        <f aca="false">IF($V1255="","",INDEX('Stock Exchange'!I$5:I$2450,$V1255))</f>
        <v/>
      </c>
      <c r="N1255" s="18" t="str">
        <f aca="false">IF($W1255="","",INDEX(Primary!F$5:F$2450,$W1255))</f>
        <v/>
      </c>
      <c r="O1255" s="18" t="str">
        <f aca="false">IF($W1255="","",INDEX(Primary!G$5:G$2450,$W1255))</f>
        <v/>
      </c>
      <c r="P1255" s="18" t="str">
        <f aca="false">IF($W1255="","",INDEX(Primary!H$5:H$2450,$W1255))</f>
        <v/>
      </c>
      <c r="Q1255" s="18" t="str">
        <f aca="false">IF($W1255="","",INDEX(Primary!I$5:I$2450,$W1255))</f>
        <v/>
      </c>
      <c r="R1255" s="19" t="str">
        <f aca="false">IF($E1255="Yes",L1255+P1255,"")</f>
        <v/>
      </c>
      <c r="S1255" s="19" t="str">
        <f aca="false">IF($E1255="Yes",H1255-R1255,"")</f>
        <v/>
      </c>
      <c r="T1255" s="6" t="str">
        <f aca="false">IF($E1255="Yes",IF(ROUND(ABS(S1255),2)&lt;=$T$2,"OK","CHECK"),"n/a")</f>
        <v>n/a</v>
      </c>
      <c r="U1255" s="20" t="n">
        <f aca="false">Total!J1255</f>
        <v>45.16</v>
      </c>
      <c r="V1255" s="17" t="str">
        <f aca="false">IFERROR(MATCH($A1255,'Stock Exchange'!$A$5:$A$2450,0),"")</f>
        <v/>
      </c>
      <c r="W1255" s="17" t="str">
        <f aca="false">IFERROR(MATCH($A1255,Primary!$A$5:$A$2450,0),"")</f>
        <v/>
      </c>
    </row>
    <row r="1256" customFormat="false" ht="15" hidden="false" customHeight="false" outlineLevel="0" collapsed="false">
      <c r="A1256" s="16" t="n">
        <f aca="false">Total!A1256</f>
        <v>38713</v>
      </c>
      <c r="B1256" s="17" t="n">
        <f aca="false">YEAR(A1256)</f>
        <v>2005</v>
      </c>
      <c r="C1256" s="17" t="n">
        <f aca="false">MONTH(A1256)</f>
        <v>12</v>
      </c>
      <c r="D1256" s="6" t="str">
        <f aca="false">IF(MONTH(A1256)&gt;=4,"FY "&amp;YEAR(A1256)&amp;"-"&amp;RIGHT(YEAR(A1256)+1,2),"FY "&amp;(YEAR(A1256)-1)&amp;"-"&amp;RIGHT(YEAR(A1256),2))</f>
        <v>FY 2005-06</v>
      </c>
      <c r="E1256" s="6" t="str">
        <f aca="false">IF(AND(V1256&lt;&gt;"",W1256&lt;&gt;""),"Yes","No")</f>
        <v>No</v>
      </c>
      <c r="F1256" s="18" t="n">
        <f aca="false">Total!F1256</f>
        <v>442.7</v>
      </c>
      <c r="G1256" s="18" t="n">
        <f aca="false">Total!G1256</f>
        <v>386.7</v>
      </c>
      <c r="H1256" s="18" t="n">
        <f aca="false">Total!H1256</f>
        <v>56</v>
      </c>
      <c r="I1256" s="18" t="n">
        <f aca="false">Total!I1256</f>
        <v>12.4</v>
      </c>
      <c r="J1256" s="18" t="str">
        <f aca="false">IF($V1256="","",INDEX('Stock Exchange'!F$5:F$2450,$V1256))</f>
        <v/>
      </c>
      <c r="K1256" s="18" t="str">
        <f aca="false">IF($V1256="","",INDEX('Stock Exchange'!G$5:G$2450,$V1256))</f>
        <v/>
      </c>
      <c r="L1256" s="18" t="str">
        <f aca="false">IF($V1256="","",INDEX('Stock Exchange'!H$5:H$2450,$V1256))</f>
        <v/>
      </c>
      <c r="M1256" s="18" t="str">
        <f aca="false">IF($V1256="","",INDEX('Stock Exchange'!I$5:I$2450,$V1256))</f>
        <v/>
      </c>
      <c r="N1256" s="18" t="str">
        <f aca="false">IF($W1256="","",INDEX(Primary!F$5:F$2450,$W1256))</f>
        <v/>
      </c>
      <c r="O1256" s="18" t="str">
        <f aca="false">IF($W1256="","",INDEX(Primary!G$5:G$2450,$W1256))</f>
        <v/>
      </c>
      <c r="P1256" s="18" t="str">
        <f aca="false">IF($W1256="","",INDEX(Primary!H$5:H$2450,$W1256))</f>
        <v/>
      </c>
      <c r="Q1256" s="18" t="str">
        <f aca="false">IF($W1256="","",INDEX(Primary!I$5:I$2450,$W1256))</f>
        <v/>
      </c>
      <c r="R1256" s="19" t="str">
        <f aca="false">IF($E1256="Yes",L1256+P1256,"")</f>
        <v/>
      </c>
      <c r="S1256" s="19" t="str">
        <f aca="false">IF($E1256="Yes",H1256-R1256,"")</f>
        <v/>
      </c>
      <c r="T1256" s="6" t="str">
        <f aca="false">IF($E1256="Yes",IF(ROUND(ABS(S1256),2)&lt;=$T$2,"OK","CHECK"),"n/a")</f>
        <v>n/a</v>
      </c>
      <c r="U1256" s="20" t="n">
        <f aca="false">Total!J1256</f>
        <v>45.12</v>
      </c>
      <c r="V1256" s="17" t="str">
        <f aca="false">IFERROR(MATCH($A1256,'Stock Exchange'!$A$5:$A$2450,0),"")</f>
        <v/>
      </c>
      <c r="W1256" s="17" t="str">
        <f aca="false">IFERROR(MATCH($A1256,Primary!$A$5:$A$2450,0),"")</f>
        <v/>
      </c>
    </row>
    <row r="1257" customFormat="false" ht="15" hidden="false" customHeight="false" outlineLevel="0" collapsed="false">
      <c r="A1257" s="16" t="n">
        <f aca="false">Total!A1257</f>
        <v>38714</v>
      </c>
      <c r="B1257" s="17" t="n">
        <f aca="false">YEAR(A1257)</f>
        <v>2005</v>
      </c>
      <c r="C1257" s="17" t="n">
        <f aca="false">MONTH(A1257)</f>
        <v>12</v>
      </c>
      <c r="D1257" s="6" t="str">
        <f aca="false">IF(MONTH(A1257)&gt;=4,"FY "&amp;YEAR(A1257)&amp;"-"&amp;RIGHT(YEAR(A1257)+1,2),"FY "&amp;(YEAR(A1257)-1)&amp;"-"&amp;RIGHT(YEAR(A1257),2))</f>
        <v>FY 2005-06</v>
      </c>
      <c r="E1257" s="6" t="str">
        <f aca="false">IF(AND(V1257&lt;&gt;"",W1257&lt;&gt;""),"Yes","No")</f>
        <v>No</v>
      </c>
      <c r="F1257" s="18" t="n">
        <f aca="false">Total!F1257</f>
        <v>687.6</v>
      </c>
      <c r="G1257" s="18" t="n">
        <f aca="false">Total!G1257</f>
        <v>666</v>
      </c>
      <c r="H1257" s="18" t="n">
        <f aca="false">Total!H1257</f>
        <v>21.6</v>
      </c>
      <c r="I1257" s="18" t="n">
        <f aca="false">Total!I1257</f>
        <v>4.8</v>
      </c>
      <c r="J1257" s="18" t="str">
        <f aca="false">IF($V1257="","",INDEX('Stock Exchange'!F$5:F$2450,$V1257))</f>
        <v/>
      </c>
      <c r="K1257" s="18" t="str">
        <f aca="false">IF($V1257="","",INDEX('Stock Exchange'!G$5:G$2450,$V1257))</f>
        <v/>
      </c>
      <c r="L1257" s="18" t="str">
        <f aca="false">IF($V1257="","",INDEX('Stock Exchange'!H$5:H$2450,$V1257))</f>
        <v/>
      </c>
      <c r="M1257" s="18" t="str">
        <f aca="false">IF($V1257="","",INDEX('Stock Exchange'!I$5:I$2450,$V1257))</f>
        <v/>
      </c>
      <c r="N1257" s="18" t="str">
        <f aca="false">IF($W1257="","",INDEX(Primary!F$5:F$2450,$W1257))</f>
        <v/>
      </c>
      <c r="O1257" s="18" t="str">
        <f aca="false">IF($W1257="","",INDEX(Primary!G$5:G$2450,$W1257))</f>
        <v/>
      </c>
      <c r="P1257" s="18" t="str">
        <f aca="false">IF($W1257="","",INDEX(Primary!H$5:H$2450,$W1257))</f>
        <v/>
      </c>
      <c r="Q1257" s="18" t="str">
        <f aca="false">IF($W1257="","",INDEX(Primary!I$5:I$2450,$W1257))</f>
        <v/>
      </c>
      <c r="R1257" s="19" t="str">
        <f aca="false">IF($E1257="Yes",L1257+P1257,"")</f>
        <v/>
      </c>
      <c r="S1257" s="19" t="str">
        <f aca="false">IF($E1257="Yes",H1257-R1257,"")</f>
        <v/>
      </c>
      <c r="T1257" s="6" t="str">
        <f aca="false">IF($E1257="Yes",IF(ROUND(ABS(S1257),2)&lt;=$T$2,"OK","CHECK"),"n/a")</f>
        <v>n/a</v>
      </c>
      <c r="U1257" s="20" t="n">
        <f aca="false">Total!J1257</f>
        <v>45.2</v>
      </c>
      <c r="V1257" s="17" t="str">
        <f aca="false">IFERROR(MATCH($A1257,'Stock Exchange'!$A$5:$A$2450,0),"")</f>
        <v/>
      </c>
      <c r="W1257" s="17" t="str">
        <f aca="false">IFERROR(MATCH($A1257,Primary!$A$5:$A$2450,0),"")</f>
        <v/>
      </c>
    </row>
    <row r="1258" customFormat="false" ht="15" hidden="false" customHeight="false" outlineLevel="0" collapsed="false">
      <c r="A1258" s="16" t="n">
        <f aca="false">Total!A1258</f>
        <v>38715</v>
      </c>
      <c r="B1258" s="17" t="n">
        <f aca="false">YEAR(A1258)</f>
        <v>2005</v>
      </c>
      <c r="C1258" s="17" t="n">
        <f aca="false">MONTH(A1258)</f>
        <v>12</v>
      </c>
      <c r="D1258" s="6" t="str">
        <f aca="false">IF(MONTH(A1258)&gt;=4,"FY "&amp;YEAR(A1258)&amp;"-"&amp;RIGHT(YEAR(A1258)+1,2),"FY "&amp;(YEAR(A1258)-1)&amp;"-"&amp;RIGHT(YEAR(A1258),2))</f>
        <v>FY 2005-06</v>
      </c>
      <c r="E1258" s="6" t="str">
        <f aca="false">IF(AND(V1258&lt;&gt;"",W1258&lt;&gt;""),"Yes","No")</f>
        <v>No</v>
      </c>
      <c r="F1258" s="18" t="n">
        <f aca="false">Total!F1258</f>
        <v>1206.2</v>
      </c>
      <c r="G1258" s="18" t="n">
        <f aca="false">Total!G1258</f>
        <v>1061.3</v>
      </c>
      <c r="H1258" s="18" t="n">
        <f aca="false">Total!H1258</f>
        <v>144.9</v>
      </c>
      <c r="I1258" s="18" t="n">
        <f aca="false">Total!I1258</f>
        <v>32</v>
      </c>
      <c r="J1258" s="18" t="str">
        <f aca="false">IF($V1258="","",INDEX('Stock Exchange'!F$5:F$2450,$V1258))</f>
        <v/>
      </c>
      <c r="K1258" s="18" t="str">
        <f aca="false">IF($V1258="","",INDEX('Stock Exchange'!G$5:G$2450,$V1258))</f>
        <v/>
      </c>
      <c r="L1258" s="18" t="str">
        <f aca="false">IF($V1258="","",INDEX('Stock Exchange'!H$5:H$2450,$V1258))</f>
        <v/>
      </c>
      <c r="M1258" s="18" t="str">
        <f aca="false">IF($V1258="","",INDEX('Stock Exchange'!I$5:I$2450,$V1258))</f>
        <v/>
      </c>
      <c r="N1258" s="18" t="str">
        <f aca="false">IF($W1258="","",INDEX(Primary!F$5:F$2450,$W1258))</f>
        <v/>
      </c>
      <c r="O1258" s="18" t="str">
        <f aca="false">IF($W1258="","",INDEX(Primary!G$5:G$2450,$W1258))</f>
        <v/>
      </c>
      <c r="P1258" s="18" t="str">
        <f aca="false">IF($W1258="","",INDEX(Primary!H$5:H$2450,$W1258))</f>
        <v/>
      </c>
      <c r="Q1258" s="18" t="str">
        <f aca="false">IF($W1258="","",INDEX(Primary!I$5:I$2450,$W1258))</f>
        <v/>
      </c>
      <c r="R1258" s="19" t="str">
        <f aca="false">IF($E1258="Yes",L1258+P1258,"")</f>
        <v/>
      </c>
      <c r="S1258" s="19" t="str">
        <f aca="false">IF($E1258="Yes",H1258-R1258,"")</f>
        <v/>
      </c>
      <c r="T1258" s="6" t="str">
        <f aca="false">IF($E1258="Yes",IF(ROUND(ABS(S1258),2)&lt;=$T$2,"OK","CHECK"),"n/a")</f>
        <v>n/a</v>
      </c>
      <c r="U1258" s="20" t="n">
        <f aca="false">Total!J1258</f>
        <v>45.26</v>
      </c>
      <c r="V1258" s="17" t="str">
        <f aca="false">IFERROR(MATCH($A1258,'Stock Exchange'!$A$5:$A$2450,0),"")</f>
        <v/>
      </c>
      <c r="W1258" s="17" t="str">
        <f aca="false">IFERROR(MATCH($A1258,Primary!$A$5:$A$2450,0),"")</f>
        <v/>
      </c>
    </row>
    <row r="1259" customFormat="false" ht="15" hidden="false" customHeight="false" outlineLevel="0" collapsed="false">
      <c r="A1259" s="16" t="n">
        <f aca="false">Total!A1259</f>
        <v>38716</v>
      </c>
      <c r="B1259" s="17" t="n">
        <f aca="false">YEAR(A1259)</f>
        <v>2005</v>
      </c>
      <c r="C1259" s="17" t="n">
        <f aca="false">MONTH(A1259)</f>
        <v>12</v>
      </c>
      <c r="D1259" s="6" t="str">
        <f aca="false">IF(MONTH(A1259)&gt;=4,"FY "&amp;YEAR(A1259)&amp;"-"&amp;RIGHT(YEAR(A1259)+1,2),"FY "&amp;(YEAR(A1259)-1)&amp;"-"&amp;RIGHT(YEAR(A1259),2))</f>
        <v>FY 2005-06</v>
      </c>
      <c r="E1259" s="6" t="str">
        <f aca="false">IF(AND(V1259&lt;&gt;"",W1259&lt;&gt;""),"Yes","No")</f>
        <v>No</v>
      </c>
      <c r="F1259" s="18" t="n">
        <f aca="false">Total!F1259</f>
        <v>1515.8</v>
      </c>
      <c r="G1259" s="18" t="n">
        <f aca="false">Total!G1259</f>
        <v>1380.5</v>
      </c>
      <c r="H1259" s="18" t="n">
        <f aca="false">Total!H1259</f>
        <v>135.3</v>
      </c>
      <c r="I1259" s="18" t="n">
        <f aca="false">Total!I1259</f>
        <v>30</v>
      </c>
      <c r="J1259" s="18" t="str">
        <f aca="false">IF($V1259="","",INDEX('Stock Exchange'!F$5:F$2450,$V1259))</f>
        <v/>
      </c>
      <c r="K1259" s="18" t="str">
        <f aca="false">IF($V1259="","",INDEX('Stock Exchange'!G$5:G$2450,$V1259))</f>
        <v/>
      </c>
      <c r="L1259" s="18" t="str">
        <f aca="false">IF($V1259="","",INDEX('Stock Exchange'!H$5:H$2450,$V1259))</f>
        <v/>
      </c>
      <c r="M1259" s="18" t="str">
        <f aca="false">IF($V1259="","",INDEX('Stock Exchange'!I$5:I$2450,$V1259))</f>
        <v/>
      </c>
      <c r="N1259" s="18" t="str">
        <f aca="false">IF($W1259="","",INDEX(Primary!F$5:F$2450,$W1259))</f>
        <v/>
      </c>
      <c r="O1259" s="18" t="str">
        <f aca="false">IF($W1259="","",INDEX(Primary!G$5:G$2450,$W1259))</f>
        <v/>
      </c>
      <c r="P1259" s="18" t="str">
        <f aca="false">IF($W1259="","",INDEX(Primary!H$5:H$2450,$W1259))</f>
        <v/>
      </c>
      <c r="Q1259" s="18" t="str">
        <f aca="false">IF($W1259="","",INDEX(Primary!I$5:I$2450,$W1259))</f>
        <v/>
      </c>
      <c r="R1259" s="19" t="str">
        <f aca="false">IF($E1259="Yes",L1259+P1259,"")</f>
        <v/>
      </c>
      <c r="S1259" s="19" t="str">
        <f aca="false">IF($E1259="Yes",H1259-R1259,"")</f>
        <v/>
      </c>
      <c r="T1259" s="6" t="str">
        <f aca="false">IF($E1259="Yes",IF(ROUND(ABS(S1259),2)&lt;=$T$2,"OK","CHECK"),"n/a")</f>
        <v>n/a</v>
      </c>
      <c r="U1259" s="20" t="n">
        <f aca="false">Total!J1259</f>
        <v>45.16</v>
      </c>
      <c r="V1259" s="17" t="str">
        <f aca="false">IFERROR(MATCH($A1259,'Stock Exchange'!$A$5:$A$2450,0),"")</f>
        <v/>
      </c>
      <c r="W1259" s="17" t="str">
        <f aca="false">IFERROR(MATCH($A1259,Primary!$A$5:$A$2450,0),"")</f>
        <v/>
      </c>
    </row>
    <row r="1260" customFormat="false" ht="15" hidden="false" customHeight="false" outlineLevel="0" collapsed="false">
      <c r="A1260" s="16" t="n">
        <f aca="false">Total!A1260</f>
        <v>38719</v>
      </c>
      <c r="B1260" s="17" t="n">
        <f aca="false">YEAR(A1260)</f>
        <v>2006</v>
      </c>
      <c r="C1260" s="17" t="n">
        <f aca="false">MONTH(A1260)</f>
        <v>1</v>
      </c>
      <c r="D1260" s="6" t="str">
        <f aca="false">IF(MONTH(A1260)&gt;=4,"FY "&amp;YEAR(A1260)&amp;"-"&amp;RIGHT(YEAR(A1260)+1,2),"FY "&amp;(YEAR(A1260)-1)&amp;"-"&amp;RIGHT(YEAR(A1260),2))</f>
        <v>FY 2005-06</v>
      </c>
      <c r="E1260" s="6" t="str">
        <f aca="false">IF(AND(V1260&lt;&gt;"",W1260&lt;&gt;""),"Yes","No")</f>
        <v>No</v>
      </c>
      <c r="F1260" s="18" t="n">
        <f aca="false">Total!F1260</f>
        <v>1504.2</v>
      </c>
      <c r="G1260" s="18" t="n">
        <f aca="false">Total!G1260</f>
        <v>977.2</v>
      </c>
      <c r="H1260" s="18" t="n">
        <f aca="false">Total!H1260</f>
        <v>526.9</v>
      </c>
      <c r="I1260" s="18" t="n">
        <f aca="false">Total!I1260</f>
        <v>116.9</v>
      </c>
      <c r="J1260" s="18" t="str">
        <f aca="false">IF($V1260="","",INDEX('Stock Exchange'!F$5:F$2450,$V1260))</f>
        <v/>
      </c>
      <c r="K1260" s="18" t="str">
        <f aca="false">IF($V1260="","",INDEX('Stock Exchange'!G$5:G$2450,$V1260))</f>
        <v/>
      </c>
      <c r="L1260" s="18" t="str">
        <f aca="false">IF($V1260="","",INDEX('Stock Exchange'!H$5:H$2450,$V1260))</f>
        <v/>
      </c>
      <c r="M1260" s="18" t="str">
        <f aca="false">IF($V1260="","",INDEX('Stock Exchange'!I$5:I$2450,$V1260))</f>
        <v/>
      </c>
      <c r="N1260" s="18" t="str">
        <f aca="false">IF($W1260="","",INDEX(Primary!F$5:F$2450,$W1260))</f>
        <v/>
      </c>
      <c r="O1260" s="18" t="str">
        <f aca="false">IF($W1260="","",INDEX(Primary!G$5:G$2450,$W1260))</f>
        <v/>
      </c>
      <c r="P1260" s="18" t="str">
        <f aca="false">IF($W1260="","",INDEX(Primary!H$5:H$2450,$W1260))</f>
        <v/>
      </c>
      <c r="Q1260" s="18" t="str">
        <f aca="false">IF($W1260="","",INDEX(Primary!I$5:I$2450,$W1260))</f>
        <v/>
      </c>
      <c r="R1260" s="19" t="str">
        <f aca="false">IF($E1260="Yes",L1260+P1260,"")</f>
        <v/>
      </c>
      <c r="S1260" s="19" t="str">
        <f aca="false">IF($E1260="Yes",H1260-R1260,"")</f>
        <v/>
      </c>
      <c r="T1260" s="6" t="str">
        <f aca="false">IF($E1260="Yes",IF(ROUND(ABS(S1260),2)&lt;=$T$2,"OK","CHECK"),"n/a")</f>
        <v>n/a</v>
      </c>
      <c r="U1260" s="20" t="n">
        <f aca="false">Total!J1260</f>
        <v>45.07</v>
      </c>
      <c r="V1260" s="17" t="str">
        <f aca="false">IFERROR(MATCH($A1260,'Stock Exchange'!$A$5:$A$2450,0),"")</f>
        <v/>
      </c>
      <c r="W1260" s="17" t="str">
        <f aca="false">IFERROR(MATCH($A1260,Primary!$A$5:$A$2450,0),"")</f>
        <v/>
      </c>
    </row>
    <row r="1261" customFormat="false" ht="15" hidden="false" customHeight="false" outlineLevel="0" collapsed="false">
      <c r="A1261" s="16" t="n">
        <f aca="false">Total!A1261</f>
        <v>38720</v>
      </c>
      <c r="B1261" s="17" t="n">
        <f aca="false">YEAR(A1261)</f>
        <v>2006</v>
      </c>
      <c r="C1261" s="17" t="n">
        <f aca="false">MONTH(A1261)</f>
        <v>1</v>
      </c>
      <c r="D1261" s="6" t="str">
        <f aca="false">IF(MONTH(A1261)&gt;=4,"FY "&amp;YEAR(A1261)&amp;"-"&amp;RIGHT(YEAR(A1261)+1,2),"FY "&amp;(YEAR(A1261)-1)&amp;"-"&amp;RIGHT(YEAR(A1261),2))</f>
        <v>FY 2005-06</v>
      </c>
      <c r="E1261" s="6" t="str">
        <f aca="false">IF(AND(V1261&lt;&gt;"",W1261&lt;&gt;""),"Yes","No")</f>
        <v>No</v>
      </c>
      <c r="F1261" s="18" t="n">
        <f aca="false">Total!F1261</f>
        <v>962.7</v>
      </c>
      <c r="G1261" s="18" t="n">
        <f aca="false">Total!G1261</f>
        <v>485</v>
      </c>
      <c r="H1261" s="18" t="n">
        <f aca="false">Total!H1261</f>
        <v>477.7</v>
      </c>
      <c r="I1261" s="18" t="n">
        <f aca="false">Total!I1261</f>
        <v>106</v>
      </c>
      <c r="J1261" s="18" t="str">
        <f aca="false">IF($V1261="","",INDEX('Stock Exchange'!F$5:F$2450,$V1261))</f>
        <v/>
      </c>
      <c r="K1261" s="18" t="str">
        <f aca="false">IF($V1261="","",INDEX('Stock Exchange'!G$5:G$2450,$V1261))</f>
        <v/>
      </c>
      <c r="L1261" s="18" t="str">
        <f aca="false">IF($V1261="","",INDEX('Stock Exchange'!H$5:H$2450,$V1261))</f>
        <v/>
      </c>
      <c r="M1261" s="18" t="str">
        <f aca="false">IF($V1261="","",INDEX('Stock Exchange'!I$5:I$2450,$V1261))</f>
        <v/>
      </c>
      <c r="N1261" s="18" t="str">
        <f aca="false">IF($W1261="","",INDEX(Primary!F$5:F$2450,$W1261))</f>
        <v/>
      </c>
      <c r="O1261" s="18" t="str">
        <f aca="false">IF($W1261="","",INDEX(Primary!G$5:G$2450,$W1261))</f>
        <v/>
      </c>
      <c r="P1261" s="18" t="str">
        <f aca="false">IF($W1261="","",INDEX(Primary!H$5:H$2450,$W1261))</f>
        <v/>
      </c>
      <c r="Q1261" s="18" t="str">
        <f aca="false">IF($W1261="","",INDEX(Primary!I$5:I$2450,$W1261))</f>
        <v/>
      </c>
      <c r="R1261" s="19" t="str">
        <f aca="false">IF($E1261="Yes",L1261+P1261,"")</f>
        <v/>
      </c>
      <c r="S1261" s="19" t="str">
        <f aca="false">IF($E1261="Yes",H1261-R1261,"")</f>
        <v/>
      </c>
      <c r="T1261" s="6" t="str">
        <f aca="false">IF($E1261="Yes",IF(ROUND(ABS(S1261),2)&lt;=$T$2,"OK","CHECK"),"n/a")</f>
        <v>n/a</v>
      </c>
      <c r="U1261" s="20" t="n">
        <f aca="false">Total!J1261</f>
        <v>45.05</v>
      </c>
      <c r="V1261" s="17" t="str">
        <f aca="false">IFERROR(MATCH($A1261,'Stock Exchange'!$A$5:$A$2450,0),"")</f>
        <v/>
      </c>
      <c r="W1261" s="17" t="str">
        <f aca="false">IFERROR(MATCH($A1261,Primary!$A$5:$A$2450,0),"")</f>
        <v/>
      </c>
    </row>
    <row r="1262" customFormat="false" ht="15" hidden="false" customHeight="false" outlineLevel="0" collapsed="false">
      <c r="A1262" s="16" t="n">
        <f aca="false">Total!A1262</f>
        <v>38721</v>
      </c>
      <c r="B1262" s="17" t="n">
        <f aca="false">YEAR(A1262)</f>
        <v>2006</v>
      </c>
      <c r="C1262" s="17" t="n">
        <f aca="false">MONTH(A1262)</f>
        <v>1</v>
      </c>
      <c r="D1262" s="6" t="str">
        <f aca="false">IF(MONTH(A1262)&gt;=4,"FY "&amp;YEAR(A1262)&amp;"-"&amp;RIGHT(YEAR(A1262)+1,2),"FY "&amp;(YEAR(A1262)-1)&amp;"-"&amp;RIGHT(YEAR(A1262),2))</f>
        <v>FY 2005-06</v>
      </c>
      <c r="E1262" s="6" t="str">
        <f aca="false">IF(AND(V1262&lt;&gt;"",W1262&lt;&gt;""),"Yes","No")</f>
        <v>No</v>
      </c>
      <c r="F1262" s="18" t="n">
        <f aca="false">Total!F1262</f>
        <v>1198</v>
      </c>
      <c r="G1262" s="18" t="n">
        <f aca="false">Total!G1262</f>
        <v>731.5</v>
      </c>
      <c r="H1262" s="18" t="n">
        <f aca="false">Total!H1262</f>
        <v>466.6</v>
      </c>
      <c r="I1262" s="18" t="n">
        <f aca="false">Total!I1262</f>
        <v>103.8</v>
      </c>
      <c r="J1262" s="18" t="str">
        <f aca="false">IF($V1262="","",INDEX('Stock Exchange'!F$5:F$2450,$V1262))</f>
        <v/>
      </c>
      <c r="K1262" s="18" t="str">
        <f aca="false">IF($V1262="","",INDEX('Stock Exchange'!G$5:G$2450,$V1262))</f>
        <v/>
      </c>
      <c r="L1262" s="18" t="str">
        <f aca="false">IF($V1262="","",INDEX('Stock Exchange'!H$5:H$2450,$V1262))</f>
        <v/>
      </c>
      <c r="M1262" s="18" t="str">
        <f aca="false">IF($V1262="","",INDEX('Stock Exchange'!I$5:I$2450,$V1262))</f>
        <v/>
      </c>
      <c r="N1262" s="18" t="str">
        <f aca="false">IF($W1262="","",INDEX(Primary!F$5:F$2450,$W1262))</f>
        <v/>
      </c>
      <c r="O1262" s="18" t="str">
        <f aca="false">IF($W1262="","",INDEX(Primary!G$5:G$2450,$W1262))</f>
        <v/>
      </c>
      <c r="P1262" s="18" t="str">
        <f aca="false">IF($W1262="","",INDEX(Primary!H$5:H$2450,$W1262))</f>
        <v/>
      </c>
      <c r="Q1262" s="18" t="str">
        <f aca="false">IF($W1262="","",INDEX(Primary!I$5:I$2450,$W1262))</f>
        <v/>
      </c>
      <c r="R1262" s="19" t="str">
        <f aca="false">IF($E1262="Yes",L1262+P1262,"")</f>
        <v/>
      </c>
      <c r="S1262" s="19" t="str">
        <f aca="false">IF($E1262="Yes",H1262-R1262,"")</f>
        <v/>
      </c>
      <c r="T1262" s="6" t="str">
        <f aca="false">IF($E1262="Yes",IF(ROUND(ABS(S1262),2)&lt;=$T$2,"OK","CHECK"),"n/a")</f>
        <v>n/a</v>
      </c>
      <c r="U1262" s="20" t="n">
        <f aca="false">Total!J1262</f>
        <v>44.95</v>
      </c>
      <c r="V1262" s="17" t="str">
        <f aca="false">IFERROR(MATCH($A1262,'Stock Exchange'!$A$5:$A$2450,0),"")</f>
        <v/>
      </c>
      <c r="W1262" s="17" t="str">
        <f aca="false">IFERROR(MATCH($A1262,Primary!$A$5:$A$2450,0),"")</f>
        <v/>
      </c>
    </row>
    <row r="1263" customFormat="false" ht="15" hidden="false" customHeight="false" outlineLevel="0" collapsed="false">
      <c r="A1263" s="16" t="n">
        <f aca="false">Total!A1263</f>
        <v>38722</v>
      </c>
      <c r="B1263" s="17" t="n">
        <f aca="false">YEAR(A1263)</f>
        <v>2006</v>
      </c>
      <c r="C1263" s="17" t="n">
        <f aca="false">MONTH(A1263)</f>
        <v>1</v>
      </c>
      <c r="D1263" s="6" t="str">
        <f aca="false">IF(MONTH(A1263)&gt;=4,"FY "&amp;YEAR(A1263)&amp;"-"&amp;RIGHT(YEAR(A1263)+1,2),"FY "&amp;(YEAR(A1263)-1)&amp;"-"&amp;RIGHT(YEAR(A1263),2))</f>
        <v>FY 2005-06</v>
      </c>
      <c r="E1263" s="6" t="str">
        <f aca="false">IF(AND(V1263&lt;&gt;"",W1263&lt;&gt;""),"Yes","No")</f>
        <v>No</v>
      </c>
      <c r="F1263" s="18" t="n">
        <f aca="false">Total!F1263</f>
        <v>2288.6</v>
      </c>
      <c r="G1263" s="18" t="n">
        <f aca="false">Total!G1263</f>
        <v>1376.6</v>
      </c>
      <c r="H1263" s="18" t="n">
        <f aca="false">Total!H1263</f>
        <v>912</v>
      </c>
      <c r="I1263" s="18" t="n">
        <f aca="false">Total!I1263</f>
        <v>203.3</v>
      </c>
      <c r="J1263" s="18" t="str">
        <f aca="false">IF($V1263="","",INDEX('Stock Exchange'!F$5:F$2450,$V1263))</f>
        <v/>
      </c>
      <c r="K1263" s="18" t="str">
        <f aca="false">IF($V1263="","",INDEX('Stock Exchange'!G$5:G$2450,$V1263))</f>
        <v/>
      </c>
      <c r="L1263" s="18" t="str">
        <f aca="false">IF($V1263="","",INDEX('Stock Exchange'!H$5:H$2450,$V1263))</f>
        <v/>
      </c>
      <c r="M1263" s="18" t="str">
        <f aca="false">IF($V1263="","",INDEX('Stock Exchange'!I$5:I$2450,$V1263))</f>
        <v/>
      </c>
      <c r="N1263" s="18" t="str">
        <f aca="false">IF($W1263="","",INDEX(Primary!F$5:F$2450,$W1263))</f>
        <v/>
      </c>
      <c r="O1263" s="18" t="str">
        <f aca="false">IF($W1263="","",INDEX(Primary!G$5:G$2450,$W1263))</f>
        <v/>
      </c>
      <c r="P1263" s="18" t="str">
        <f aca="false">IF($W1263="","",INDEX(Primary!H$5:H$2450,$W1263))</f>
        <v/>
      </c>
      <c r="Q1263" s="18" t="str">
        <f aca="false">IF($W1263="","",INDEX(Primary!I$5:I$2450,$W1263))</f>
        <v/>
      </c>
      <c r="R1263" s="19" t="str">
        <f aca="false">IF($E1263="Yes",L1263+P1263,"")</f>
        <v/>
      </c>
      <c r="S1263" s="19" t="str">
        <f aca="false">IF($E1263="Yes",H1263-R1263,"")</f>
        <v/>
      </c>
      <c r="T1263" s="6" t="str">
        <f aca="false">IF($E1263="Yes",IF(ROUND(ABS(S1263),2)&lt;=$T$2,"OK","CHECK"),"n/a")</f>
        <v>n/a</v>
      </c>
      <c r="U1263" s="20" t="n">
        <f aca="false">Total!J1263</f>
        <v>44.85</v>
      </c>
      <c r="V1263" s="17" t="str">
        <f aca="false">IFERROR(MATCH($A1263,'Stock Exchange'!$A$5:$A$2450,0),"")</f>
        <v/>
      </c>
      <c r="W1263" s="17" t="str">
        <f aca="false">IFERROR(MATCH($A1263,Primary!$A$5:$A$2450,0),"")</f>
        <v/>
      </c>
    </row>
    <row r="1264" customFormat="false" ht="15" hidden="false" customHeight="false" outlineLevel="0" collapsed="false">
      <c r="A1264" s="16" t="n">
        <f aca="false">Total!A1264</f>
        <v>38723</v>
      </c>
      <c r="B1264" s="17" t="n">
        <f aca="false">YEAR(A1264)</f>
        <v>2006</v>
      </c>
      <c r="C1264" s="17" t="n">
        <f aca="false">MONTH(A1264)</f>
        <v>1</v>
      </c>
      <c r="D1264" s="6" t="str">
        <f aca="false">IF(MONTH(A1264)&gt;=4,"FY "&amp;YEAR(A1264)&amp;"-"&amp;RIGHT(YEAR(A1264)+1,2),"FY "&amp;(YEAR(A1264)-1)&amp;"-"&amp;RIGHT(YEAR(A1264),2))</f>
        <v>FY 2005-06</v>
      </c>
      <c r="E1264" s="6" t="str">
        <f aca="false">IF(AND(V1264&lt;&gt;"",W1264&lt;&gt;""),"Yes","No")</f>
        <v>No</v>
      </c>
      <c r="F1264" s="18" t="n">
        <f aca="false">Total!F1264</f>
        <v>1432.5</v>
      </c>
      <c r="G1264" s="18" t="n">
        <f aca="false">Total!G1264</f>
        <v>1345.6</v>
      </c>
      <c r="H1264" s="18" t="n">
        <f aca="false">Total!H1264</f>
        <v>86.9</v>
      </c>
      <c r="I1264" s="18" t="n">
        <f aca="false">Total!I1264</f>
        <v>19.4</v>
      </c>
      <c r="J1264" s="18" t="str">
        <f aca="false">IF($V1264="","",INDEX('Stock Exchange'!F$5:F$2450,$V1264))</f>
        <v/>
      </c>
      <c r="K1264" s="18" t="str">
        <f aca="false">IF($V1264="","",INDEX('Stock Exchange'!G$5:G$2450,$V1264))</f>
        <v/>
      </c>
      <c r="L1264" s="18" t="str">
        <f aca="false">IF($V1264="","",INDEX('Stock Exchange'!H$5:H$2450,$V1264))</f>
        <v/>
      </c>
      <c r="M1264" s="18" t="str">
        <f aca="false">IF($V1264="","",INDEX('Stock Exchange'!I$5:I$2450,$V1264))</f>
        <v/>
      </c>
      <c r="N1264" s="18" t="str">
        <f aca="false">IF($W1264="","",INDEX(Primary!F$5:F$2450,$W1264))</f>
        <v/>
      </c>
      <c r="O1264" s="18" t="str">
        <f aca="false">IF($W1264="","",INDEX(Primary!G$5:G$2450,$W1264))</f>
        <v/>
      </c>
      <c r="P1264" s="18" t="str">
        <f aca="false">IF($W1264="","",INDEX(Primary!H$5:H$2450,$W1264))</f>
        <v/>
      </c>
      <c r="Q1264" s="18" t="str">
        <f aca="false">IF($W1264="","",INDEX(Primary!I$5:I$2450,$W1264))</f>
        <v/>
      </c>
      <c r="R1264" s="19" t="str">
        <f aca="false">IF($E1264="Yes",L1264+P1264,"")</f>
        <v/>
      </c>
      <c r="S1264" s="19" t="str">
        <f aca="false">IF($E1264="Yes",H1264-R1264,"")</f>
        <v/>
      </c>
      <c r="T1264" s="6" t="str">
        <f aca="false">IF($E1264="Yes",IF(ROUND(ABS(S1264),2)&lt;=$T$2,"OK","CHECK"),"n/a")</f>
        <v>n/a</v>
      </c>
      <c r="U1264" s="20" t="n">
        <f aca="false">Total!J1264</f>
        <v>44.67</v>
      </c>
      <c r="V1264" s="17" t="str">
        <f aca="false">IFERROR(MATCH($A1264,'Stock Exchange'!$A$5:$A$2450,0),"")</f>
        <v/>
      </c>
      <c r="W1264" s="17" t="str">
        <f aca="false">IFERROR(MATCH($A1264,Primary!$A$5:$A$2450,0),"")</f>
        <v/>
      </c>
    </row>
    <row r="1265" customFormat="false" ht="15" hidden="false" customHeight="false" outlineLevel="0" collapsed="false">
      <c r="A1265" s="16" t="n">
        <f aca="false">Total!A1265</f>
        <v>38726</v>
      </c>
      <c r="B1265" s="17" t="n">
        <f aca="false">YEAR(A1265)</f>
        <v>2006</v>
      </c>
      <c r="C1265" s="17" t="n">
        <f aca="false">MONTH(A1265)</f>
        <v>1</v>
      </c>
      <c r="D1265" s="6" t="str">
        <f aca="false">IF(MONTH(A1265)&gt;=4,"FY "&amp;YEAR(A1265)&amp;"-"&amp;RIGHT(YEAR(A1265)+1,2),"FY "&amp;(YEAR(A1265)-1)&amp;"-"&amp;RIGHT(YEAR(A1265),2))</f>
        <v>FY 2005-06</v>
      </c>
      <c r="E1265" s="6" t="str">
        <f aca="false">IF(AND(V1265&lt;&gt;"",W1265&lt;&gt;""),"Yes","No")</f>
        <v>No</v>
      </c>
      <c r="F1265" s="18" t="n">
        <f aca="false">Total!F1265</f>
        <v>2241.5</v>
      </c>
      <c r="G1265" s="18" t="n">
        <f aca="false">Total!G1265</f>
        <v>1897</v>
      </c>
      <c r="H1265" s="18" t="n">
        <f aca="false">Total!H1265</f>
        <v>344.5</v>
      </c>
      <c r="I1265" s="18" t="n">
        <f aca="false">Total!I1265</f>
        <v>77.1</v>
      </c>
      <c r="J1265" s="18" t="str">
        <f aca="false">IF($V1265="","",INDEX('Stock Exchange'!F$5:F$2450,$V1265))</f>
        <v/>
      </c>
      <c r="K1265" s="18" t="str">
        <f aca="false">IF($V1265="","",INDEX('Stock Exchange'!G$5:G$2450,$V1265))</f>
        <v/>
      </c>
      <c r="L1265" s="18" t="str">
        <f aca="false">IF($V1265="","",INDEX('Stock Exchange'!H$5:H$2450,$V1265))</f>
        <v/>
      </c>
      <c r="M1265" s="18" t="str">
        <f aca="false">IF($V1265="","",INDEX('Stock Exchange'!I$5:I$2450,$V1265))</f>
        <v/>
      </c>
      <c r="N1265" s="18" t="str">
        <f aca="false">IF($W1265="","",INDEX(Primary!F$5:F$2450,$W1265))</f>
        <v/>
      </c>
      <c r="O1265" s="18" t="str">
        <f aca="false">IF($W1265="","",INDEX(Primary!G$5:G$2450,$W1265))</f>
        <v/>
      </c>
      <c r="P1265" s="18" t="str">
        <f aca="false">IF($W1265="","",INDEX(Primary!H$5:H$2450,$W1265))</f>
        <v/>
      </c>
      <c r="Q1265" s="18" t="str">
        <f aca="false">IF($W1265="","",INDEX(Primary!I$5:I$2450,$W1265))</f>
        <v/>
      </c>
      <c r="R1265" s="19" t="str">
        <f aca="false">IF($E1265="Yes",L1265+P1265,"")</f>
        <v/>
      </c>
      <c r="S1265" s="19" t="str">
        <f aca="false">IF($E1265="Yes",H1265-R1265,"")</f>
        <v/>
      </c>
      <c r="T1265" s="6" t="str">
        <f aca="false">IF($E1265="Yes",IF(ROUND(ABS(S1265),2)&lt;=$T$2,"OK","CHECK"),"n/a")</f>
        <v>n/a</v>
      </c>
      <c r="U1265" s="20" t="n">
        <f aca="false">Total!J1265</f>
        <v>44.66</v>
      </c>
      <c r="V1265" s="17" t="str">
        <f aca="false">IFERROR(MATCH($A1265,'Stock Exchange'!$A$5:$A$2450,0),"")</f>
        <v/>
      </c>
      <c r="W1265" s="17" t="str">
        <f aca="false">IFERROR(MATCH($A1265,Primary!$A$5:$A$2450,0),"")</f>
        <v/>
      </c>
    </row>
    <row r="1266" customFormat="false" ht="15" hidden="false" customHeight="false" outlineLevel="0" collapsed="false">
      <c r="A1266" s="16" t="n">
        <f aca="false">Total!A1266</f>
        <v>38727</v>
      </c>
      <c r="B1266" s="17" t="n">
        <f aca="false">YEAR(A1266)</f>
        <v>2006</v>
      </c>
      <c r="C1266" s="17" t="n">
        <f aca="false">MONTH(A1266)</f>
        <v>1</v>
      </c>
      <c r="D1266" s="6" t="str">
        <f aca="false">IF(MONTH(A1266)&gt;=4,"FY "&amp;YEAR(A1266)&amp;"-"&amp;RIGHT(YEAR(A1266)+1,2),"FY "&amp;(YEAR(A1266)-1)&amp;"-"&amp;RIGHT(YEAR(A1266),2))</f>
        <v>FY 2005-06</v>
      </c>
      <c r="E1266" s="6" t="str">
        <f aca="false">IF(AND(V1266&lt;&gt;"",W1266&lt;&gt;""),"Yes","No")</f>
        <v>No</v>
      </c>
      <c r="F1266" s="18" t="n">
        <f aca="false">Total!F1266</f>
        <v>1798.2</v>
      </c>
      <c r="G1266" s="18" t="n">
        <f aca="false">Total!G1266</f>
        <v>1401.1</v>
      </c>
      <c r="H1266" s="18" t="n">
        <f aca="false">Total!H1266</f>
        <v>397</v>
      </c>
      <c r="I1266" s="18" t="n">
        <f aca="false">Total!I1266</f>
        <v>89.7</v>
      </c>
      <c r="J1266" s="18" t="str">
        <f aca="false">IF($V1266="","",INDEX('Stock Exchange'!F$5:F$2450,$V1266))</f>
        <v/>
      </c>
      <c r="K1266" s="18" t="str">
        <f aca="false">IF($V1266="","",INDEX('Stock Exchange'!G$5:G$2450,$V1266))</f>
        <v/>
      </c>
      <c r="L1266" s="18" t="str">
        <f aca="false">IF($V1266="","",INDEX('Stock Exchange'!H$5:H$2450,$V1266))</f>
        <v/>
      </c>
      <c r="M1266" s="18" t="str">
        <f aca="false">IF($V1266="","",INDEX('Stock Exchange'!I$5:I$2450,$V1266))</f>
        <v/>
      </c>
      <c r="N1266" s="18" t="str">
        <f aca="false">IF($W1266="","",INDEX(Primary!F$5:F$2450,$W1266))</f>
        <v/>
      </c>
      <c r="O1266" s="18" t="str">
        <f aca="false">IF($W1266="","",INDEX(Primary!G$5:G$2450,$W1266))</f>
        <v/>
      </c>
      <c r="P1266" s="18" t="str">
        <f aca="false">IF($W1266="","",INDEX(Primary!H$5:H$2450,$W1266))</f>
        <v/>
      </c>
      <c r="Q1266" s="18" t="str">
        <f aca="false">IF($W1266="","",INDEX(Primary!I$5:I$2450,$W1266))</f>
        <v/>
      </c>
      <c r="R1266" s="19" t="str">
        <f aca="false">IF($E1266="Yes",L1266+P1266,"")</f>
        <v/>
      </c>
      <c r="S1266" s="19" t="str">
        <f aca="false">IF($E1266="Yes",H1266-R1266,"")</f>
        <v/>
      </c>
      <c r="T1266" s="6" t="str">
        <f aca="false">IF($E1266="Yes",IF(ROUND(ABS(S1266),2)&lt;=$T$2,"OK","CHECK"),"n/a")</f>
        <v>n/a</v>
      </c>
      <c r="U1266" s="20" t="n">
        <f aca="false">Total!J1266</f>
        <v>44.28</v>
      </c>
      <c r="V1266" s="17" t="str">
        <f aca="false">IFERROR(MATCH($A1266,'Stock Exchange'!$A$5:$A$2450,0),"")</f>
        <v/>
      </c>
      <c r="W1266" s="17" t="str">
        <f aca="false">IFERROR(MATCH($A1266,Primary!$A$5:$A$2450,0),"")</f>
        <v/>
      </c>
    </row>
    <row r="1267" customFormat="false" ht="15" hidden="false" customHeight="false" outlineLevel="0" collapsed="false">
      <c r="A1267" s="16" t="n">
        <f aca="false">Total!A1267</f>
        <v>38729</v>
      </c>
      <c r="B1267" s="17" t="n">
        <f aca="false">YEAR(A1267)</f>
        <v>2006</v>
      </c>
      <c r="C1267" s="17" t="n">
        <f aca="false">MONTH(A1267)</f>
        <v>1</v>
      </c>
      <c r="D1267" s="6" t="str">
        <f aca="false">IF(MONTH(A1267)&gt;=4,"FY "&amp;YEAR(A1267)&amp;"-"&amp;RIGHT(YEAR(A1267)+1,2),"FY "&amp;(YEAR(A1267)-1)&amp;"-"&amp;RIGHT(YEAR(A1267),2))</f>
        <v>FY 2005-06</v>
      </c>
      <c r="E1267" s="6" t="str">
        <f aca="false">IF(AND(V1267&lt;&gt;"",W1267&lt;&gt;""),"Yes","No")</f>
        <v>No</v>
      </c>
      <c r="F1267" s="18" t="n">
        <f aca="false">Total!F1267</f>
        <v>1294.1</v>
      </c>
      <c r="G1267" s="18" t="n">
        <f aca="false">Total!G1267</f>
        <v>1296.3</v>
      </c>
      <c r="H1267" s="18" t="n">
        <f aca="false">Total!H1267</f>
        <v>-2.2</v>
      </c>
      <c r="I1267" s="18" t="n">
        <f aca="false">Total!I1267</f>
        <v>-0.5</v>
      </c>
      <c r="J1267" s="18" t="str">
        <f aca="false">IF($V1267="","",INDEX('Stock Exchange'!F$5:F$2450,$V1267))</f>
        <v/>
      </c>
      <c r="K1267" s="18" t="str">
        <f aca="false">IF($V1267="","",INDEX('Stock Exchange'!G$5:G$2450,$V1267))</f>
        <v/>
      </c>
      <c r="L1267" s="18" t="str">
        <f aca="false">IF($V1267="","",INDEX('Stock Exchange'!H$5:H$2450,$V1267))</f>
        <v/>
      </c>
      <c r="M1267" s="18" t="str">
        <f aca="false">IF($V1267="","",INDEX('Stock Exchange'!I$5:I$2450,$V1267))</f>
        <v/>
      </c>
      <c r="N1267" s="18" t="str">
        <f aca="false">IF($W1267="","",INDEX(Primary!F$5:F$2450,$W1267))</f>
        <v/>
      </c>
      <c r="O1267" s="18" t="str">
        <f aca="false">IF($W1267="","",INDEX(Primary!G$5:G$2450,$W1267))</f>
        <v/>
      </c>
      <c r="P1267" s="18" t="str">
        <f aca="false">IF($W1267="","",INDEX(Primary!H$5:H$2450,$W1267))</f>
        <v/>
      </c>
      <c r="Q1267" s="18" t="str">
        <f aca="false">IF($W1267="","",INDEX(Primary!I$5:I$2450,$W1267))</f>
        <v/>
      </c>
      <c r="R1267" s="19" t="str">
        <f aca="false">IF($E1267="Yes",L1267+P1267,"")</f>
        <v/>
      </c>
      <c r="S1267" s="19" t="str">
        <f aca="false">IF($E1267="Yes",H1267-R1267,"")</f>
        <v/>
      </c>
      <c r="T1267" s="6" t="str">
        <f aca="false">IF($E1267="Yes",IF(ROUND(ABS(S1267),2)&lt;=$T$2,"OK","CHECK"),"n/a")</f>
        <v>n/a</v>
      </c>
      <c r="U1267" s="20" t="n">
        <f aca="false">Total!J1267</f>
        <v>44.38</v>
      </c>
      <c r="V1267" s="17" t="str">
        <f aca="false">IFERROR(MATCH($A1267,'Stock Exchange'!$A$5:$A$2450,0),"")</f>
        <v/>
      </c>
      <c r="W1267" s="17" t="str">
        <f aca="false">IFERROR(MATCH($A1267,Primary!$A$5:$A$2450,0),"")</f>
        <v/>
      </c>
    </row>
    <row r="1268" customFormat="false" ht="15" hidden="false" customHeight="false" outlineLevel="0" collapsed="false">
      <c r="A1268" s="16" t="n">
        <f aca="false">Total!A1268</f>
        <v>38730</v>
      </c>
      <c r="B1268" s="17" t="n">
        <f aca="false">YEAR(A1268)</f>
        <v>2006</v>
      </c>
      <c r="C1268" s="17" t="n">
        <f aca="false">MONTH(A1268)</f>
        <v>1</v>
      </c>
      <c r="D1268" s="6" t="str">
        <f aca="false">IF(MONTH(A1268)&gt;=4,"FY "&amp;YEAR(A1268)&amp;"-"&amp;RIGHT(YEAR(A1268)+1,2),"FY "&amp;(YEAR(A1268)-1)&amp;"-"&amp;RIGHT(YEAR(A1268),2))</f>
        <v>FY 2005-06</v>
      </c>
      <c r="E1268" s="6" t="str">
        <f aca="false">IF(AND(V1268&lt;&gt;"",W1268&lt;&gt;""),"Yes","No")</f>
        <v>No</v>
      </c>
      <c r="F1268" s="18" t="n">
        <f aca="false">Total!F1268</f>
        <v>2773.8</v>
      </c>
      <c r="G1268" s="18" t="n">
        <f aca="false">Total!G1268</f>
        <v>3802.7</v>
      </c>
      <c r="H1268" s="18" t="n">
        <f aca="false">Total!H1268</f>
        <v>-1028.9</v>
      </c>
      <c r="I1268" s="18" t="n">
        <f aca="false">Total!I1268</f>
        <v>-233.1</v>
      </c>
      <c r="J1268" s="18" t="str">
        <f aca="false">IF($V1268="","",INDEX('Stock Exchange'!F$5:F$2450,$V1268))</f>
        <v/>
      </c>
      <c r="K1268" s="18" t="str">
        <f aca="false">IF($V1268="","",INDEX('Stock Exchange'!G$5:G$2450,$V1268))</f>
        <v/>
      </c>
      <c r="L1268" s="18" t="str">
        <f aca="false">IF($V1268="","",INDEX('Stock Exchange'!H$5:H$2450,$V1268))</f>
        <v/>
      </c>
      <c r="M1268" s="18" t="str">
        <f aca="false">IF($V1268="","",INDEX('Stock Exchange'!I$5:I$2450,$V1268))</f>
        <v/>
      </c>
      <c r="N1268" s="18" t="str">
        <f aca="false">IF($W1268="","",INDEX(Primary!F$5:F$2450,$W1268))</f>
        <v/>
      </c>
      <c r="O1268" s="18" t="str">
        <f aca="false">IF($W1268="","",INDEX(Primary!G$5:G$2450,$W1268))</f>
        <v/>
      </c>
      <c r="P1268" s="18" t="str">
        <f aca="false">IF($W1268="","",INDEX(Primary!H$5:H$2450,$W1268))</f>
        <v/>
      </c>
      <c r="Q1268" s="18" t="str">
        <f aca="false">IF($W1268="","",INDEX(Primary!I$5:I$2450,$W1268))</f>
        <v/>
      </c>
      <c r="R1268" s="19" t="str">
        <f aca="false">IF($E1268="Yes",L1268+P1268,"")</f>
        <v/>
      </c>
      <c r="S1268" s="19" t="str">
        <f aca="false">IF($E1268="Yes",H1268-R1268,"")</f>
        <v/>
      </c>
      <c r="T1268" s="6" t="str">
        <f aca="false">IF($E1268="Yes",IF(ROUND(ABS(S1268),2)&lt;=$T$2,"OK","CHECK"),"n/a")</f>
        <v>n/a</v>
      </c>
      <c r="U1268" s="20" t="n">
        <f aca="false">Total!J1268</f>
        <v>44.15</v>
      </c>
      <c r="V1268" s="17" t="str">
        <f aca="false">IFERROR(MATCH($A1268,'Stock Exchange'!$A$5:$A$2450,0),"")</f>
        <v/>
      </c>
      <c r="W1268" s="17" t="str">
        <f aca="false">IFERROR(MATCH($A1268,Primary!$A$5:$A$2450,0),"")</f>
        <v/>
      </c>
    </row>
    <row r="1269" customFormat="false" ht="15" hidden="false" customHeight="false" outlineLevel="0" collapsed="false">
      <c r="A1269" s="16" t="n">
        <f aca="false">Total!A1269</f>
        <v>38733</v>
      </c>
      <c r="B1269" s="17" t="n">
        <f aca="false">YEAR(A1269)</f>
        <v>2006</v>
      </c>
      <c r="C1269" s="17" t="n">
        <f aca="false">MONTH(A1269)</f>
        <v>1</v>
      </c>
      <c r="D1269" s="6" t="str">
        <f aca="false">IF(MONTH(A1269)&gt;=4,"FY "&amp;YEAR(A1269)&amp;"-"&amp;RIGHT(YEAR(A1269)+1,2),"FY "&amp;(YEAR(A1269)-1)&amp;"-"&amp;RIGHT(YEAR(A1269),2))</f>
        <v>FY 2005-06</v>
      </c>
      <c r="E1269" s="6" t="str">
        <f aca="false">IF(AND(V1269&lt;&gt;"",W1269&lt;&gt;""),"Yes","No")</f>
        <v>No</v>
      </c>
      <c r="F1269" s="18" t="n">
        <f aca="false">Total!F1269</f>
        <v>1508</v>
      </c>
      <c r="G1269" s="18" t="n">
        <f aca="false">Total!G1269</f>
        <v>1500.4</v>
      </c>
      <c r="H1269" s="18" t="n">
        <f aca="false">Total!H1269</f>
        <v>7.6</v>
      </c>
      <c r="I1269" s="18" t="n">
        <f aca="false">Total!I1269</f>
        <v>1.7</v>
      </c>
      <c r="J1269" s="18" t="str">
        <f aca="false">IF($V1269="","",INDEX('Stock Exchange'!F$5:F$2450,$V1269))</f>
        <v/>
      </c>
      <c r="K1269" s="18" t="str">
        <f aca="false">IF($V1269="","",INDEX('Stock Exchange'!G$5:G$2450,$V1269))</f>
        <v/>
      </c>
      <c r="L1269" s="18" t="str">
        <f aca="false">IF($V1269="","",INDEX('Stock Exchange'!H$5:H$2450,$V1269))</f>
        <v/>
      </c>
      <c r="M1269" s="18" t="str">
        <f aca="false">IF($V1269="","",INDEX('Stock Exchange'!I$5:I$2450,$V1269))</f>
        <v/>
      </c>
      <c r="N1269" s="18" t="str">
        <f aca="false">IF($W1269="","",INDEX(Primary!F$5:F$2450,$W1269))</f>
        <v/>
      </c>
      <c r="O1269" s="18" t="str">
        <f aca="false">IF($W1269="","",INDEX(Primary!G$5:G$2450,$W1269))</f>
        <v/>
      </c>
      <c r="P1269" s="18" t="str">
        <f aca="false">IF($W1269="","",INDEX(Primary!H$5:H$2450,$W1269))</f>
        <v/>
      </c>
      <c r="Q1269" s="18" t="str">
        <f aca="false">IF($W1269="","",INDEX(Primary!I$5:I$2450,$W1269))</f>
        <v/>
      </c>
      <c r="R1269" s="19" t="str">
        <f aca="false">IF($E1269="Yes",L1269+P1269,"")</f>
        <v/>
      </c>
      <c r="S1269" s="19" t="str">
        <f aca="false">IF($E1269="Yes",H1269-R1269,"")</f>
        <v/>
      </c>
      <c r="T1269" s="6" t="str">
        <f aca="false">IF($E1269="Yes",IF(ROUND(ABS(S1269),2)&lt;=$T$2,"OK","CHECK"),"n/a")</f>
        <v>n/a</v>
      </c>
      <c r="U1269" s="20" t="n">
        <f aca="false">Total!J1269</f>
        <v>44.26</v>
      </c>
      <c r="V1269" s="17" t="str">
        <f aca="false">IFERROR(MATCH($A1269,'Stock Exchange'!$A$5:$A$2450,0),"")</f>
        <v/>
      </c>
      <c r="W1269" s="17" t="str">
        <f aca="false">IFERROR(MATCH($A1269,Primary!$A$5:$A$2450,0),"")</f>
        <v/>
      </c>
    </row>
    <row r="1270" customFormat="false" ht="15" hidden="false" customHeight="false" outlineLevel="0" collapsed="false">
      <c r="A1270" s="16" t="n">
        <f aca="false">Total!A1270</f>
        <v>38734</v>
      </c>
      <c r="B1270" s="17" t="n">
        <f aca="false">YEAR(A1270)</f>
        <v>2006</v>
      </c>
      <c r="C1270" s="17" t="n">
        <f aca="false">MONTH(A1270)</f>
        <v>1</v>
      </c>
      <c r="D1270" s="6" t="str">
        <f aca="false">IF(MONTH(A1270)&gt;=4,"FY "&amp;YEAR(A1270)&amp;"-"&amp;RIGHT(YEAR(A1270)+1,2),"FY "&amp;(YEAR(A1270)-1)&amp;"-"&amp;RIGHT(YEAR(A1270),2))</f>
        <v>FY 2005-06</v>
      </c>
      <c r="E1270" s="6" t="str">
        <f aca="false">IF(AND(V1270&lt;&gt;"",W1270&lt;&gt;""),"Yes","No")</f>
        <v>No</v>
      </c>
      <c r="F1270" s="18" t="n">
        <f aca="false">Total!F1270</f>
        <v>1593.2</v>
      </c>
      <c r="G1270" s="18" t="n">
        <f aca="false">Total!G1270</f>
        <v>1625.5</v>
      </c>
      <c r="H1270" s="18" t="n">
        <f aca="false">Total!H1270</f>
        <v>-32.4</v>
      </c>
      <c r="I1270" s="18" t="n">
        <f aca="false">Total!I1270</f>
        <v>-7.3</v>
      </c>
      <c r="J1270" s="18" t="str">
        <f aca="false">IF($V1270="","",INDEX('Stock Exchange'!F$5:F$2450,$V1270))</f>
        <v/>
      </c>
      <c r="K1270" s="18" t="str">
        <f aca="false">IF($V1270="","",INDEX('Stock Exchange'!G$5:G$2450,$V1270))</f>
        <v/>
      </c>
      <c r="L1270" s="18" t="str">
        <f aca="false">IF($V1270="","",INDEX('Stock Exchange'!H$5:H$2450,$V1270))</f>
        <v/>
      </c>
      <c r="M1270" s="18" t="str">
        <f aca="false">IF($V1270="","",INDEX('Stock Exchange'!I$5:I$2450,$V1270))</f>
        <v/>
      </c>
      <c r="N1270" s="18" t="str">
        <f aca="false">IF($W1270="","",INDEX(Primary!F$5:F$2450,$W1270))</f>
        <v/>
      </c>
      <c r="O1270" s="18" t="str">
        <f aca="false">IF($W1270="","",INDEX(Primary!G$5:G$2450,$W1270))</f>
        <v/>
      </c>
      <c r="P1270" s="18" t="str">
        <f aca="false">IF($W1270="","",INDEX(Primary!H$5:H$2450,$W1270))</f>
        <v/>
      </c>
      <c r="Q1270" s="18" t="str">
        <f aca="false">IF($W1270="","",INDEX(Primary!I$5:I$2450,$W1270))</f>
        <v/>
      </c>
      <c r="R1270" s="19" t="str">
        <f aca="false">IF($E1270="Yes",L1270+P1270,"")</f>
        <v/>
      </c>
      <c r="S1270" s="19" t="str">
        <f aca="false">IF($E1270="Yes",H1270-R1270,"")</f>
        <v/>
      </c>
      <c r="T1270" s="6" t="str">
        <f aca="false">IF($E1270="Yes",IF(ROUND(ABS(S1270),2)&lt;=$T$2,"OK","CHECK"),"n/a")</f>
        <v>n/a</v>
      </c>
      <c r="U1270" s="20" t="n">
        <f aca="false">Total!J1270</f>
        <v>44.17</v>
      </c>
      <c r="V1270" s="17" t="str">
        <f aca="false">IFERROR(MATCH($A1270,'Stock Exchange'!$A$5:$A$2450,0),"")</f>
        <v/>
      </c>
      <c r="W1270" s="17" t="str">
        <f aca="false">IFERROR(MATCH($A1270,Primary!$A$5:$A$2450,0),"")</f>
        <v/>
      </c>
    </row>
    <row r="1271" customFormat="false" ht="15" hidden="false" customHeight="false" outlineLevel="0" collapsed="false">
      <c r="A1271" s="16" t="n">
        <f aca="false">Total!A1271</f>
        <v>38735</v>
      </c>
      <c r="B1271" s="17" t="n">
        <f aca="false">YEAR(A1271)</f>
        <v>2006</v>
      </c>
      <c r="C1271" s="17" t="n">
        <f aca="false">MONTH(A1271)</f>
        <v>1</v>
      </c>
      <c r="D1271" s="6" t="str">
        <f aca="false">IF(MONTH(A1271)&gt;=4,"FY "&amp;YEAR(A1271)&amp;"-"&amp;RIGHT(YEAR(A1271)+1,2),"FY "&amp;(YEAR(A1271)-1)&amp;"-"&amp;RIGHT(YEAR(A1271),2))</f>
        <v>FY 2005-06</v>
      </c>
      <c r="E1271" s="6" t="str">
        <f aca="false">IF(AND(V1271&lt;&gt;"",W1271&lt;&gt;""),"Yes","No")</f>
        <v>No</v>
      </c>
      <c r="F1271" s="18" t="n">
        <f aca="false">Total!F1271</f>
        <v>2218.9</v>
      </c>
      <c r="G1271" s="18" t="n">
        <f aca="false">Total!G1271</f>
        <v>1898.6</v>
      </c>
      <c r="H1271" s="18" t="n">
        <f aca="false">Total!H1271</f>
        <v>320.3</v>
      </c>
      <c r="I1271" s="18" t="n">
        <f aca="false">Total!I1271</f>
        <v>72.3</v>
      </c>
      <c r="J1271" s="18" t="str">
        <f aca="false">IF($V1271="","",INDEX('Stock Exchange'!F$5:F$2450,$V1271))</f>
        <v/>
      </c>
      <c r="K1271" s="18" t="str">
        <f aca="false">IF($V1271="","",INDEX('Stock Exchange'!G$5:G$2450,$V1271))</f>
        <v/>
      </c>
      <c r="L1271" s="18" t="str">
        <f aca="false">IF($V1271="","",INDEX('Stock Exchange'!H$5:H$2450,$V1271))</f>
        <v/>
      </c>
      <c r="M1271" s="18" t="str">
        <f aca="false">IF($V1271="","",INDEX('Stock Exchange'!I$5:I$2450,$V1271))</f>
        <v/>
      </c>
      <c r="N1271" s="18" t="str">
        <f aca="false">IF($W1271="","",INDEX(Primary!F$5:F$2450,$W1271))</f>
        <v/>
      </c>
      <c r="O1271" s="18" t="str">
        <f aca="false">IF($W1271="","",INDEX(Primary!G$5:G$2450,$W1271))</f>
        <v/>
      </c>
      <c r="P1271" s="18" t="str">
        <f aca="false">IF($W1271="","",INDEX(Primary!H$5:H$2450,$W1271))</f>
        <v/>
      </c>
      <c r="Q1271" s="18" t="str">
        <f aca="false">IF($W1271="","",INDEX(Primary!I$5:I$2450,$W1271))</f>
        <v/>
      </c>
      <c r="R1271" s="19" t="str">
        <f aca="false">IF($E1271="Yes",L1271+P1271,"")</f>
        <v/>
      </c>
      <c r="S1271" s="19" t="str">
        <f aca="false">IF($E1271="Yes",H1271-R1271,"")</f>
        <v/>
      </c>
      <c r="T1271" s="6" t="str">
        <f aca="false">IF($E1271="Yes",IF(ROUND(ABS(S1271),2)&lt;=$T$2,"OK","CHECK"),"n/a")</f>
        <v>n/a</v>
      </c>
      <c r="U1271" s="20" t="n">
        <f aca="false">Total!J1271</f>
        <v>44.31</v>
      </c>
      <c r="V1271" s="17" t="str">
        <f aca="false">IFERROR(MATCH($A1271,'Stock Exchange'!$A$5:$A$2450,0),"")</f>
        <v/>
      </c>
      <c r="W1271" s="17" t="str">
        <f aca="false">IFERROR(MATCH($A1271,Primary!$A$5:$A$2450,0),"")</f>
        <v/>
      </c>
    </row>
    <row r="1272" customFormat="false" ht="15" hidden="false" customHeight="false" outlineLevel="0" collapsed="false">
      <c r="A1272" s="16" t="n">
        <f aca="false">Total!A1272</f>
        <v>38736</v>
      </c>
      <c r="B1272" s="17" t="n">
        <f aca="false">YEAR(A1272)</f>
        <v>2006</v>
      </c>
      <c r="C1272" s="17" t="n">
        <f aca="false">MONTH(A1272)</f>
        <v>1</v>
      </c>
      <c r="D1272" s="6" t="str">
        <f aca="false">IF(MONTH(A1272)&gt;=4,"FY "&amp;YEAR(A1272)&amp;"-"&amp;RIGHT(YEAR(A1272)+1,2),"FY "&amp;(YEAR(A1272)-1)&amp;"-"&amp;RIGHT(YEAR(A1272),2))</f>
        <v>FY 2005-06</v>
      </c>
      <c r="E1272" s="6" t="str">
        <f aca="false">IF(AND(V1272&lt;&gt;"",W1272&lt;&gt;""),"Yes","No")</f>
        <v>No</v>
      </c>
      <c r="F1272" s="18" t="n">
        <f aca="false">Total!F1272</f>
        <v>1691.8</v>
      </c>
      <c r="G1272" s="18" t="n">
        <f aca="false">Total!G1272</f>
        <v>1689.5</v>
      </c>
      <c r="H1272" s="18" t="n">
        <f aca="false">Total!H1272</f>
        <v>2.3</v>
      </c>
      <c r="I1272" s="18" t="n">
        <f aca="false">Total!I1272</f>
        <v>0.5</v>
      </c>
      <c r="J1272" s="18" t="str">
        <f aca="false">IF($V1272="","",INDEX('Stock Exchange'!F$5:F$2450,$V1272))</f>
        <v/>
      </c>
      <c r="K1272" s="18" t="str">
        <f aca="false">IF($V1272="","",INDEX('Stock Exchange'!G$5:G$2450,$V1272))</f>
        <v/>
      </c>
      <c r="L1272" s="18" t="str">
        <f aca="false">IF($V1272="","",INDEX('Stock Exchange'!H$5:H$2450,$V1272))</f>
        <v/>
      </c>
      <c r="M1272" s="18" t="str">
        <f aca="false">IF($V1272="","",INDEX('Stock Exchange'!I$5:I$2450,$V1272))</f>
        <v/>
      </c>
      <c r="N1272" s="18" t="str">
        <f aca="false">IF($W1272="","",INDEX(Primary!F$5:F$2450,$W1272))</f>
        <v/>
      </c>
      <c r="O1272" s="18" t="str">
        <f aca="false">IF($W1272="","",INDEX(Primary!G$5:G$2450,$W1272))</f>
        <v/>
      </c>
      <c r="P1272" s="18" t="str">
        <f aca="false">IF($W1272="","",INDEX(Primary!H$5:H$2450,$W1272))</f>
        <v/>
      </c>
      <c r="Q1272" s="18" t="str">
        <f aca="false">IF($W1272="","",INDEX(Primary!I$5:I$2450,$W1272))</f>
        <v/>
      </c>
      <c r="R1272" s="19" t="str">
        <f aca="false">IF($E1272="Yes",L1272+P1272,"")</f>
        <v/>
      </c>
      <c r="S1272" s="19" t="str">
        <f aca="false">IF($E1272="Yes",H1272-R1272,"")</f>
        <v/>
      </c>
      <c r="T1272" s="6" t="str">
        <f aca="false">IF($E1272="Yes",IF(ROUND(ABS(S1272),2)&lt;=$T$2,"OK","CHECK"),"n/a")</f>
        <v>n/a</v>
      </c>
      <c r="U1272" s="20" t="n">
        <f aca="false">Total!J1272</f>
        <v>44.51</v>
      </c>
      <c r="V1272" s="17" t="str">
        <f aca="false">IFERROR(MATCH($A1272,'Stock Exchange'!$A$5:$A$2450,0),"")</f>
        <v/>
      </c>
      <c r="W1272" s="17" t="str">
        <f aca="false">IFERROR(MATCH($A1272,Primary!$A$5:$A$2450,0),"")</f>
        <v/>
      </c>
    </row>
    <row r="1273" customFormat="false" ht="15" hidden="false" customHeight="false" outlineLevel="0" collapsed="false">
      <c r="A1273" s="16" t="n">
        <f aca="false">Total!A1273</f>
        <v>38737</v>
      </c>
      <c r="B1273" s="17" t="n">
        <f aca="false">YEAR(A1273)</f>
        <v>2006</v>
      </c>
      <c r="C1273" s="17" t="n">
        <f aca="false">MONTH(A1273)</f>
        <v>1</v>
      </c>
      <c r="D1273" s="6" t="str">
        <f aca="false">IF(MONTH(A1273)&gt;=4,"FY "&amp;YEAR(A1273)&amp;"-"&amp;RIGHT(YEAR(A1273)+1,2),"FY "&amp;(YEAR(A1273)-1)&amp;"-"&amp;RIGHT(YEAR(A1273),2))</f>
        <v>FY 2005-06</v>
      </c>
      <c r="E1273" s="6" t="str">
        <f aca="false">IF(AND(V1273&lt;&gt;"",W1273&lt;&gt;""),"Yes","No")</f>
        <v>No</v>
      </c>
      <c r="F1273" s="18" t="n">
        <f aca="false">Total!F1273</f>
        <v>1088.6</v>
      </c>
      <c r="G1273" s="18" t="n">
        <f aca="false">Total!G1273</f>
        <v>1007.2</v>
      </c>
      <c r="H1273" s="18" t="n">
        <f aca="false">Total!H1273</f>
        <v>81.4</v>
      </c>
      <c r="I1273" s="18" t="n">
        <f aca="false">Total!I1273</f>
        <v>18.4</v>
      </c>
      <c r="J1273" s="18" t="str">
        <f aca="false">IF($V1273="","",INDEX('Stock Exchange'!F$5:F$2450,$V1273))</f>
        <v/>
      </c>
      <c r="K1273" s="18" t="str">
        <f aca="false">IF($V1273="","",INDEX('Stock Exchange'!G$5:G$2450,$V1273))</f>
        <v/>
      </c>
      <c r="L1273" s="18" t="str">
        <f aca="false">IF($V1273="","",INDEX('Stock Exchange'!H$5:H$2450,$V1273))</f>
        <v/>
      </c>
      <c r="M1273" s="18" t="str">
        <f aca="false">IF($V1273="","",INDEX('Stock Exchange'!I$5:I$2450,$V1273))</f>
        <v/>
      </c>
      <c r="N1273" s="18" t="str">
        <f aca="false">IF($W1273="","",INDEX(Primary!F$5:F$2450,$W1273))</f>
        <v/>
      </c>
      <c r="O1273" s="18" t="str">
        <f aca="false">IF($W1273="","",INDEX(Primary!G$5:G$2450,$W1273))</f>
        <v/>
      </c>
      <c r="P1273" s="18" t="str">
        <f aca="false">IF($W1273="","",INDEX(Primary!H$5:H$2450,$W1273))</f>
        <v/>
      </c>
      <c r="Q1273" s="18" t="str">
        <f aca="false">IF($W1273="","",INDEX(Primary!I$5:I$2450,$W1273))</f>
        <v/>
      </c>
      <c r="R1273" s="19" t="str">
        <f aca="false">IF($E1273="Yes",L1273+P1273,"")</f>
        <v/>
      </c>
      <c r="S1273" s="19" t="str">
        <f aca="false">IF($E1273="Yes",H1273-R1273,"")</f>
        <v/>
      </c>
      <c r="T1273" s="6" t="str">
        <f aca="false">IF($E1273="Yes",IF(ROUND(ABS(S1273),2)&lt;=$T$2,"OK","CHECK"),"n/a")</f>
        <v>n/a</v>
      </c>
      <c r="U1273" s="20" t="n">
        <f aca="false">Total!J1273</f>
        <v>44.36</v>
      </c>
      <c r="V1273" s="17" t="str">
        <f aca="false">IFERROR(MATCH($A1273,'Stock Exchange'!$A$5:$A$2450,0),"")</f>
        <v/>
      </c>
      <c r="W1273" s="17" t="str">
        <f aca="false">IFERROR(MATCH($A1273,Primary!$A$5:$A$2450,0),"")</f>
        <v/>
      </c>
    </row>
    <row r="1274" customFormat="false" ht="15" hidden="false" customHeight="false" outlineLevel="0" collapsed="false">
      <c r="A1274" s="16" t="n">
        <f aca="false">Total!A1274</f>
        <v>38740</v>
      </c>
      <c r="B1274" s="17" t="n">
        <f aca="false">YEAR(A1274)</f>
        <v>2006</v>
      </c>
      <c r="C1274" s="17" t="n">
        <f aca="false">MONTH(A1274)</f>
        <v>1</v>
      </c>
      <c r="D1274" s="6" t="str">
        <f aca="false">IF(MONTH(A1274)&gt;=4,"FY "&amp;YEAR(A1274)&amp;"-"&amp;RIGHT(YEAR(A1274)+1,2),"FY "&amp;(YEAR(A1274)-1)&amp;"-"&amp;RIGHT(YEAR(A1274),2))</f>
        <v>FY 2005-06</v>
      </c>
      <c r="E1274" s="6" t="str">
        <f aca="false">IF(AND(V1274&lt;&gt;"",W1274&lt;&gt;""),"Yes","No")</f>
        <v>No</v>
      </c>
      <c r="F1274" s="18" t="n">
        <f aca="false">Total!F1274</f>
        <v>2290.1</v>
      </c>
      <c r="G1274" s="18" t="n">
        <f aca="false">Total!G1274</f>
        <v>2235.1</v>
      </c>
      <c r="H1274" s="18" t="n">
        <f aca="false">Total!H1274</f>
        <v>55</v>
      </c>
      <c r="I1274" s="18" t="n">
        <f aca="false">Total!I1274</f>
        <v>12.4</v>
      </c>
      <c r="J1274" s="18" t="str">
        <f aca="false">IF($V1274="","",INDEX('Stock Exchange'!F$5:F$2450,$V1274))</f>
        <v/>
      </c>
      <c r="K1274" s="18" t="str">
        <f aca="false">IF($V1274="","",INDEX('Stock Exchange'!G$5:G$2450,$V1274))</f>
        <v/>
      </c>
      <c r="L1274" s="18" t="str">
        <f aca="false">IF($V1274="","",INDEX('Stock Exchange'!H$5:H$2450,$V1274))</f>
        <v/>
      </c>
      <c r="M1274" s="18" t="str">
        <f aca="false">IF($V1274="","",INDEX('Stock Exchange'!I$5:I$2450,$V1274))</f>
        <v/>
      </c>
      <c r="N1274" s="18" t="str">
        <f aca="false">IF($W1274="","",INDEX(Primary!F$5:F$2450,$W1274))</f>
        <v/>
      </c>
      <c r="O1274" s="18" t="str">
        <f aca="false">IF($W1274="","",INDEX(Primary!G$5:G$2450,$W1274))</f>
        <v/>
      </c>
      <c r="P1274" s="18" t="str">
        <f aca="false">IF($W1274="","",INDEX(Primary!H$5:H$2450,$W1274))</f>
        <v/>
      </c>
      <c r="Q1274" s="18" t="str">
        <f aca="false">IF($W1274="","",INDEX(Primary!I$5:I$2450,$W1274))</f>
        <v/>
      </c>
      <c r="R1274" s="19" t="str">
        <f aca="false">IF($E1274="Yes",L1274+P1274,"")</f>
        <v/>
      </c>
      <c r="S1274" s="19" t="str">
        <f aca="false">IF($E1274="Yes",H1274-R1274,"")</f>
        <v/>
      </c>
      <c r="T1274" s="6" t="str">
        <f aca="false">IF($E1274="Yes",IF(ROUND(ABS(S1274),2)&lt;=$T$2,"OK","CHECK"),"n/a")</f>
        <v>n/a</v>
      </c>
      <c r="U1274" s="20" t="n">
        <f aca="false">Total!J1274</f>
        <v>44.36</v>
      </c>
      <c r="V1274" s="17" t="str">
        <f aca="false">IFERROR(MATCH($A1274,'Stock Exchange'!$A$5:$A$2450,0),"")</f>
        <v/>
      </c>
      <c r="W1274" s="17" t="str">
        <f aca="false">IFERROR(MATCH($A1274,Primary!$A$5:$A$2450,0),"")</f>
        <v/>
      </c>
    </row>
    <row r="1275" customFormat="false" ht="15" hidden="false" customHeight="false" outlineLevel="0" collapsed="false">
      <c r="A1275" s="16" t="n">
        <f aca="false">Total!A1275</f>
        <v>38741</v>
      </c>
      <c r="B1275" s="17" t="n">
        <f aca="false">YEAR(A1275)</f>
        <v>2006</v>
      </c>
      <c r="C1275" s="17" t="n">
        <f aca="false">MONTH(A1275)</f>
        <v>1</v>
      </c>
      <c r="D1275" s="6" t="str">
        <f aca="false">IF(MONTH(A1275)&gt;=4,"FY "&amp;YEAR(A1275)&amp;"-"&amp;RIGHT(YEAR(A1275)+1,2),"FY "&amp;(YEAR(A1275)-1)&amp;"-"&amp;RIGHT(YEAR(A1275),2))</f>
        <v>FY 2005-06</v>
      </c>
      <c r="E1275" s="6" t="str">
        <f aca="false">IF(AND(V1275&lt;&gt;"",W1275&lt;&gt;""),"Yes","No")</f>
        <v>No</v>
      </c>
      <c r="F1275" s="18" t="n">
        <f aca="false">Total!F1275</f>
        <v>1060.4</v>
      </c>
      <c r="G1275" s="18" t="n">
        <f aca="false">Total!G1275</f>
        <v>1378.6</v>
      </c>
      <c r="H1275" s="18" t="n">
        <f aca="false">Total!H1275</f>
        <v>-318.2</v>
      </c>
      <c r="I1275" s="18" t="n">
        <f aca="false">Total!I1275</f>
        <v>-72.1</v>
      </c>
      <c r="J1275" s="18" t="str">
        <f aca="false">IF($V1275="","",INDEX('Stock Exchange'!F$5:F$2450,$V1275))</f>
        <v/>
      </c>
      <c r="K1275" s="18" t="str">
        <f aca="false">IF($V1275="","",INDEX('Stock Exchange'!G$5:G$2450,$V1275))</f>
        <v/>
      </c>
      <c r="L1275" s="18" t="str">
        <f aca="false">IF($V1275="","",INDEX('Stock Exchange'!H$5:H$2450,$V1275))</f>
        <v/>
      </c>
      <c r="M1275" s="18" t="str">
        <f aca="false">IF($V1275="","",INDEX('Stock Exchange'!I$5:I$2450,$V1275))</f>
        <v/>
      </c>
      <c r="N1275" s="18" t="str">
        <f aca="false">IF($W1275="","",INDEX(Primary!F$5:F$2450,$W1275))</f>
        <v/>
      </c>
      <c r="O1275" s="18" t="str">
        <f aca="false">IF($W1275="","",INDEX(Primary!G$5:G$2450,$W1275))</f>
        <v/>
      </c>
      <c r="P1275" s="18" t="str">
        <f aca="false">IF($W1275="","",INDEX(Primary!H$5:H$2450,$W1275))</f>
        <v/>
      </c>
      <c r="Q1275" s="18" t="str">
        <f aca="false">IF($W1275="","",INDEX(Primary!I$5:I$2450,$W1275))</f>
        <v/>
      </c>
      <c r="R1275" s="19" t="str">
        <f aca="false">IF($E1275="Yes",L1275+P1275,"")</f>
        <v/>
      </c>
      <c r="S1275" s="19" t="str">
        <f aca="false">IF($E1275="Yes",H1275-R1275,"")</f>
        <v/>
      </c>
      <c r="T1275" s="6" t="str">
        <f aca="false">IF($E1275="Yes",IF(ROUND(ABS(S1275),2)&lt;=$T$2,"OK","CHECK"),"n/a")</f>
        <v>n/a</v>
      </c>
      <c r="U1275" s="20" t="n">
        <f aca="false">Total!J1275</f>
        <v>44.15</v>
      </c>
      <c r="V1275" s="17" t="str">
        <f aca="false">IFERROR(MATCH($A1275,'Stock Exchange'!$A$5:$A$2450,0),"")</f>
        <v/>
      </c>
      <c r="W1275" s="17" t="str">
        <f aca="false">IFERROR(MATCH($A1275,Primary!$A$5:$A$2450,0),"")</f>
        <v/>
      </c>
    </row>
    <row r="1276" customFormat="false" ht="15" hidden="false" customHeight="false" outlineLevel="0" collapsed="false">
      <c r="A1276" s="16" t="n">
        <f aca="false">Total!A1276</f>
        <v>38742</v>
      </c>
      <c r="B1276" s="17" t="n">
        <f aca="false">YEAR(A1276)</f>
        <v>2006</v>
      </c>
      <c r="C1276" s="17" t="n">
        <f aca="false">MONTH(A1276)</f>
        <v>1</v>
      </c>
      <c r="D1276" s="6" t="str">
        <f aca="false">IF(MONTH(A1276)&gt;=4,"FY "&amp;YEAR(A1276)&amp;"-"&amp;RIGHT(YEAR(A1276)+1,2),"FY "&amp;(YEAR(A1276)-1)&amp;"-"&amp;RIGHT(YEAR(A1276),2))</f>
        <v>FY 2005-06</v>
      </c>
      <c r="E1276" s="6" t="str">
        <f aca="false">IF(AND(V1276&lt;&gt;"",W1276&lt;&gt;""),"Yes","No")</f>
        <v>No</v>
      </c>
      <c r="F1276" s="18" t="n">
        <f aca="false">Total!F1276</f>
        <v>1632.2</v>
      </c>
      <c r="G1276" s="18" t="n">
        <f aca="false">Total!G1276</f>
        <v>1590.1</v>
      </c>
      <c r="H1276" s="18" t="n">
        <f aca="false">Total!H1276</f>
        <v>42.1</v>
      </c>
      <c r="I1276" s="18" t="n">
        <f aca="false">Total!I1276</f>
        <v>9.5</v>
      </c>
      <c r="J1276" s="18" t="str">
        <f aca="false">IF($V1276="","",INDEX('Stock Exchange'!F$5:F$2450,$V1276))</f>
        <v/>
      </c>
      <c r="K1276" s="18" t="str">
        <f aca="false">IF($V1276="","",INDEX('Stock Exchange'!G$5:G$2450,$V1276))</f>
        <v/>
      </c>
      <c r="L1276" s="18" t="str">
        <f aca="false">IF($V1276="","",INDEX('Stock Exchange'!H$5:H$2450,$V1276))</f>
        <v/>
      </c>
      <c r="M1276" s="18" t="str">
        <f aca="false">IF($V1276="","",INDEX('Stock Exchange'!I$5:I$2450,$V1276))</f>
        <v/>
      </c>
      <c r="N1276" s="18" t="str">
        <f aca="false">IF($W1276="","",INDEX(Primary!F$5:F$2450,$W1276))</f>
        <v/>
      </c>
      <c r="O1276" s="18" t="str">
        <f aca="false">IF($W1276="","",INDEX(Primary!G$5:G$2450,$W1276))</f>
        <v/>
      </c>
      <c r="P1276" s="18" t="str">
        <f aca="false">IF($W1276="","",INDEX(Primary!H$5:H$2450,$W1276))</f>
        <v/>
      </c>
      <c r="Q1276" s="18" t="str">
        <f aca="false">IF($W1276="","",INDEX(Primary!I$5:I$2450,$W1276))</f>
        <v/>
      </c>
      <c r="R1276" s="19" t="str">
        <f aca="false">IF($E1276="Yes",L1276+P1276,"")</f>
        <v/>
      </c>
      <c r="S1276" s="19" t="str">
        <f aca="false">IF($E1276="Yes",H1276-R1276,"")</f>
        <v/>
      </c>
      <c r="T1276" s="6" t="str">
        <f aca="false">IF($E1276="Yes",IF(ROUND(ABS(S1276),2)&lt;=$T$2,"OK","CHECK"),"n/a")</f>
        <v>n/a</v>
      </c>
      <c r="U1276" s="20" t="n">
        <f aca="false">Total!J1276</f>
        <v>44.21</v>
      </c>
      <c r="V1276" s="17" t="str">
        <f aca="false">IFERROR(MATCH($A1276,'Stock Exchange'!$A$5:$A$2450,0),"")</f>
        <v/>
      </c>
      <c r="W1276" s="17" t="str">
        <f aca="false">IFERROR(MATCH($A1276,Primary!$A$5:$A$2450,0),"")</f>
        <v/>
      </c>
    </row>
    <row r="1277" customFormat="false" ht="15" hidden="false" customHeight="false" outlineLevel="0" collapsed="false">
      <c r="A1277" s="16" t="n">
        <f aca="false">Total!A1277</f>
        <v>38744</v>
      </c>
      <c r="B1277" s="17" t="n">
        <f aca="false">YEAR(A1277)</f>
        <v>2006</v>
      </c>
      <c r="C1277" s="17" t="n">
        <f aca="false">MONTH(A1277)</f>
        <v>1</v>
      </c>
      <c r="D1277" s="6" t="str">
        <f aca="false">IF(MONTH(A1277)&gt;=4,"FY "&amp;YEAR(A1277)&amp;"-"&amp;RIGHT(YEAR(A1277)+1,2),"FY "&amp;(YEAR(A1277)-1)&amp;"-"&amp;RIGHT(YEAR(A1277),2))</f>
        <v>FY 2005-06</v>
      </c>
      <c r="E1277" s="6" t="str">
        <f aca="false">IF(AND(V1277&lt;&gt;"",W1277&lt;&gt;""),"Yes","No")</f>
        <v>No</v>
      </c>
      <c r="F1277" s="18" t="n">
        <f aca="false">Total!F1277</f>
        <v>2631.2</v>
      </c>
      <c r="G1277" s="18" t="n">
        <f aca="false">Total!G1277</f>
        <v>1811.1</v>
      </c>
      <c r="H1277" s="18" t="n">
        <f aca="false">Total!H1277</f>
        <v>820</v>
      </c>
      <c r="I1277" s="18" t="n">
        <f aca="false">Total!I1277</f>
        <v>185.2</v>
      </c>
      <c r="J1277" s="18" t="str">
        <f aca="false">IF($V1277="","",INDEX('Stock Exchange'!F$5:F$2450,$V1277))</f>
        <v/>
      </c>
      <c r="K1277" s="18" t="str">
        <f aca="false">IF($V1277="","",INDEX('Stock Exchange'!G$5:G$2450,$V1277))</f>
        <v/>
      </c>
      <c r="L1277" s="18" t="str">
        <f aca="false">IF($V1277="","",INDEX('Stock Exchange'!H$5:H$2450,$V1277))</f>
        <v/>
      </c>
      <c r="M1277" s="18" t="str">
        <f aca="false">IF($V1277="","",INDEX('Stock Exchange'!I$5:I$2450,$V1277))</f>
        <v/>
      </c>
      <c r="N1277" s="18" t="str">
        <f aca="false">IF($W1277="","",INDEX(Primary!F$5:F$2450,$W1277))</f>
        <v/>
      </c>
      <c r="O1277" s="18" t="str">
        <f aca="false">IF($W1277="","",INDEX(Primary!G$5:G$2450,$W1277))</f>
        <v/>
      </c>
      <c r="P1277" s="18" t="str">
        <f aca="false">IF($W1277="","",INDEX(Primary!H$5:H$2450,$W1277))</f>
        <v/>
      </c>
      <c r="Q1277" s="18" t="str">
        <f aca="false">IF($W1277="","",INDEX(Primary!I$5:I$2450,$W1277))</f>
        <v/>
      </c>
      <c r="R1277" s="19" t="str">
        <f aca="false">IF($E1277="Yes",L1277+P1277,"")</f>
        <v/>
      </c>
      <c r="S1277" s="19" t="str">
        <f aca="false">IF($E1277="Yes",H1277-R1277,"")</f>
        <v/>
      </c>
      <c r="T1277" s="6" t="str">
        <f aca="false">IF($E1277="Yes",IF(ROUND(ABS(S1277),2)&lt;=$T$2,"OK","CHECK"),"n/a")</f>
        <v>n/a</v>
      </c>
      <c r="U1277" s="20" t="n">
        <f aca="false">Total!J1277</f>
        <v>44.29</v>
      </c>
      <c r="V1277" s="17" t="str">
        <f aca="false">IFERROR(MATCH($A1277,'Stock Exchange'!$A$5:$A$2450,0),"")</f>
        <v/>
      </c>
      <c r="W1277" s="17" t="str">
        <f aca="false">IFERROR(MATCH($A1277,Primary!$A$5:$A$2450,0),"")</f>
        <v/>
      </c>
    </row>
    <row r="1278" customFormat="false" ht="15" hidden="false" customHeight="false" outlineLevel="0" collapsed="false">
      <c r="A1278" s="16" t="n">
        <f aca="false">Total!A1278</f>
        <v>38747</v>
      </c>
      <c r="B1278" s="17" t="n">
        <f aca="false">YEAR(A1278)</f>
        <v>2006</v>
      </c>
      <c r="C1278" s="17" t="n">
        <f aca="false">MONTH(A1278)</f>
        <v>1</v>
      </c>
      <c r="D1278" s="6" t="str">
        <f aca="false">IF(MONTH(A1278)&gt;=4,"FY "&amp;YEAR(A1278)&amp;"-"&amp;RIGHT(YEAR(A1278)+1,2),"FY "&amp;(YEAR(A1278)-1)&amp;"-"&amp;RIGHT(YEAR(A1278),2))</f>
        <v>FY 2005-06</v>
      </c>
      <c r="E1278" s="6" t="str">
        <f aca="false">IF(AND(V1278&lt;&gt;"",W1278&lt;&gt;""),"Yes","No")</f>
        <v>No</v>
      </c>
      <c r="F1278" s="18" t="n">
        <f aca="false">Total!F1278</f>
        <v>2775.1</v>
      </c>
      <c r="G1278" s="18" t="n">
        <f aca="false">Total!G1278</f>
        <v>2056</v>
      </c>
      <c r="H1278" s="18" t="n">
        <f aca="false">Total!H1278</f>
        <v>719.1</v>
      </c>
      <c r="I1278" s="18" t="n">
        <f aca="false">Total!I1278</f>
        <v>162.9</v>
      </c>
      <c r="J1278" s="18" t="str">
        <f aca="false">IF($V1278="","",INDEX('Stock Exchange'!F$5:F$2450,$V1278))</f>
        <v/>
      </c>
      <c r="K1278" s="18" t="str">
        <f aca="false">IF($V1278="","",INDEX('Stock Exchange'!G$5:G$2450,$V1278))</f>
        <v/>
      </c>
      <c r="L1278" s="18" t="str">
        <f aca="false">IF($V1278="","",INDEX('Stock Exchange'!H$5:H$2450,$V1278))</f>
        <v/>
      </c>
      <c r="M1278" s="18" t="str">
        <f aca="false">IF($V1278="","",INDEX('Stock Exchange'!I$5:I$2450,$V1278))</f>
        <v/>
      </c>
      <c r="N1278" s="18" t="str">
        <f aca="false">IF($W1278="","",INDEX(Primary!F$5:F$2450,$W1278))</f>
        <v/>
      </c>
      <c r="O1278" s="18" t="str">
        <f aca="false">IF($W1278="","",INDEX(Primary!G$5:G$2450,$W1278))</f>
        <v/>
      </c>
      <c r="P1278" s="18" t="str">
        <f aca="false">IF($W1278="","",INDEX(Primary!H$5:H$2450,$W1278))</f>
        <v/>
      </c>
      <c r="Q1278" s="18" t="str">
        <f aca="false">IF($W1278="","",INDEX(Primary!I$5:I$2450,$W1278))</f>
        <v/>
      </c>
      <c r="R1278" s="19" t="str">
        <f aca="false">IF($E1278="Yes",L1278+P1278,"")</f>
        <v/>
      </c>
      <c r="S1278" s="19" t="str">
        <f aca="false">IF($E1278="Yes",H1278-R1278,"")</f>
        <v/>
      </c>
      <c r="T1278" s="6" t="str">
        <f aca="false">IF($E1278="Yes",IF(ROUND(ABS(S1278),2)&lt;=$T$2,"OK","CHECK"),"n/a")</f>
        <v>n/a</v>
      </c>
      <c r="U1278" s="20" t="n">
        <f aca="false">Total!J1278</f>
        <v>44.15</v>
      </c>
      <c r="V1278" s="17" t="str">
        <f aca="false">IFERROR(MATCH($A1278,'Stock Exchange'!$A$5:$A$2450,0),"")</f>
        <v/>
      </c>
      <c r="W1278" s="17" t="str">
        <f aca="false">IFERROR(MATCH($A1278,Primary!$A$5:$A$2450,0),"")</f>
        <v/>
      </c>
    </row>
    <row r="1279" customFormat="false" ht="15" hidden="false" customHeight="false" outlineLevel="0" collapsed="false">
      <c r="A1279" s="16" t="n">
        <f aca="false">Total!A1279</f>
        <v>38748</v>
      </c>
      <c r="B1279" s="17" t="n">
        <f aca="false">YEAR(A1279)</f>
        <v>2006</v>
      </c>
      <c r="C1279" s="17" t="n">
        <f aca="false">MONTH(A1279)</f>
        <v>1</v>
      </c>
      <c r="D1279" s="6" t="str">
        <f aca="false">IF(MONTH(A1279)&gt;=4,"FY "&amp;YEAR(A1279)&amp;"-"&amp;RIGHT(YEAR(A1279)+1,2),"FY "&amp;(YEAR(A1279)-1)&amp;"-"&amp;RIGHT(YEAR(A1279),2))</f>
        <v>FY 2005-06</v>
      </c>
      <c r="E1279" s="6" t="str">
        <f aca="false">IF(AND(V1279&lt;&gt;"",W1279&lt;&gt;""),"Yes","No")</f>
        <v>No</v>
      </c>
      <c r="F1279" s="18" t="n">
        <f aca="false">Total!F1279</f>
        <v>1216.5</v>
      </c>
      <c r="G1279" s="18" t="n">
        <f aca="false">Total!G1279</f>
        <v>1416.6</v>
      </c>
      <c r="H1279" s="18" t="n">
        <f aca="false">Total!H1279</f>
        <v>-200.1</v>
      </c>
      <c r="I1279" s="18" t="n">
        <f aca="false">Total!I1279</f>
        <v>-45.3</v>
      </c>
      <c r="J1279" s="18" t="str">
        <f aca="false">IF($V1279="","",INDEX('Stock Exchange'!F$5:F$2450,$V1279))</f>
        <v/>
      </c>
      <c r="K1279" s="18" t="str">
        <f aca="false">IF($V1279="","",INDEX('Stock Exchange'!G$5:G$2450,$V1279))</f>
        <v/>
      </c>
      <c r="L1279" s="18" t="str">
        <f aca="false">IF($V1279="","",INDEX('Stock Exchange'!H$5:H$2450,$V1279))</f>
        <v/>
      </c>
      <c r="M1279" s="18" t="str">
        <f aca="false">IF($V1279="","",INDEX('Stock Exchange'!I$5:I$2450,$V1279))</f>
        <v/>
      </c>
      <c r="N1279" s="18" t="str">
        <f aca="false">IF($W1279="","",INDEX(Primary!F$5:F$2450,$W1279))</f>
        <v/>
      </c>
      <c r="O1279" s="18" t="str">
        <f aca="false">IF($W1279="","",INDEX(Primary!G$5:G$2450,$W1279))</f>
        <v/>
      </c>
      <c r="P1279" s="18" t="str">
        <f aca="false">IF($W1279="","",INDEX(Primary!H$5:H$2450,$W1279))</f>
        <v/>
      </c>
      <c r="Q1279" s="18" t="str">
        <f aca="false">IF($W1279="","",INDEX(Primary!I$5:I$2450,$W1279))</f>
        <v/>
      </c>
      <c r="R1279" s="19" t="str">
        <f aca="false">IF($E1279="Yes",L1279+P1279,"")</f>
        <v/>
      </c>
      <c r="S1279" s="19" t="str">
        <f aca="false">IF($E1279="Yes",H1279-R1279,"")</f>
        <v/>
      </c>
      <c r="T1279" s="6" t="str">
        <f aca="false">IF($E1279="Yes",IF(ROUND(ABS(S1279),2)&lt;=$T$2,"OK","CHECK"),"n/a")</f>
        <v>n/a</v>
      </c>
      <c r="U1279" s="20" t="n">
        <f aca="false">Total!J1279</f>
        <v>44.14</v>
      </c>
      <c r="V1279" s="17" t="str">
        <f aca="false">IFERROR(MATCH($A1279,'Stock Exchange'!$A$5:$A$2450,0),"")</f>
        <v/>
      </c>
      <c r="W1279" s="17" t="str">
        <f aca="false">IFERROR(MATCH($A1279,Primary!$A$5:$A$2450,0),"")</f>
        <v/>
      </c>
    </row>
    <row r="1280" customFormat="false" ht="15" hidden="false" customHeight="false" outlineLevel="0" collapsed="false">
      <c r="A1280" s="16" t="n">
        <f aca="false">Total!A1280</f>
        <v>38749</v>
      </c>
      <c r="B1280" s="17" t="n">
        <f aca="false">YEAR(A1280)</f>
        <v>2006</v>
      </c>
      <c r="C1280" s="17" t="n">
        <f aca="false">MONTH(A1280)</f>
        <v>2</v>
      </c>
      <c r="D1280" s="6" t="str">
        <f aca="false">IF(MONTH(A1280)&gt;=4,"FY "&amp;YEAR(A1280)&amp;"-"&amp;RIGHT(YEAR(A1280)+1,2),"FY "&amp;(YEAR(A1280)-1)&amp;"-"&amp;RIGHT(YEAR(A1280),2))</f>
        <v>FY 2005-06</v>
      </c>
      <c r="E1280" s="6" t="str">
        <f aca="false">IF(AND(V1280&lt;&gt;"",W1280&lt;&gt;""),"Yes","No")</f>
        <v>No</v>
      </c>
      <c r="F1280" s="18" t="n">
        <f aca="false">Total!F1280</f>
        <v>1510.5</v>
      </c>
      <c r="G1280" s="18" t="n">
        <f aca="false">Total!G1280</f>
        <v>1293.2</v>
      </c>
      <c r="H1280" s="18" t="n">
        <f aca="false">Total!H1280</f>
        <v>217.4</v>
      </c>
      <c r="I1280" s="18" t="n">
        <f aca="false">Total!I1280</f>
        <v>49.3</v>
      </c>
      <c r="J1280" s="18" t="str">
        <f aca="false">IF($V1280="","",INDEX('Stock Exchange'!F$5:F$2450,$V1280))</f>
        <v/>
      </c>
      <c r="K1280" s="18" t="str">
        <f aca="false">IF($V1280="","",INDEX('Stock Exchange'!G$5:G$2450,$V1280))</f>
        <v/>
      </c>
      <c r="L1280" s="18" t="str">
        <f aca="false">IF($V1280="","",INDEX('Stock Exchange'!H$5:H$2450,$V1280))</f>
        <v/>
      </c>
      <c r="M1280" s="18" t="str">
        <f aca="false">IF($V1280="","",INDEX('Stock Exchange'!I$5:I$2450,$V1280))</f>
        <v/>
      </c>
      <c r="N1280" s="18" t="str">
        <f aca="false">IF($W1280="","",INDEX(Primary!F$5:F$2450,$W1280))</f>
        <v/>
      </c>
      <c r="O1280" s="18" t="str">
        <f aca="false">IF($W1280="","",INDEX(Primary!G$5:G$2450,$W1280))</f>
        <v/>
      </c>
      <c r="P1280" s="18" t="str">
        <f aca="false">IF($W1280="","",INDEX(Primary!H$5:H$2450,$W1280))</f>
        <v/>
      </c>
      <c r="Q1280" s="18" t="str">
        <f aca="false">IF($W1280="","",INDEX(Primary!I$5:I$2450,$W1280))</f>
        <v/>
      </c>
      <c r="R1280" s="19" t="str">
        <f aca="false">IF($E1280="Yes",L1280+P1280,"")</f>
        <v/>
      </c>
      <c r="S1280" s="19" t="str">
        <f aca="false">IF($E1280="Yes",H1280-R1280,"")</f>
        <v/>
      </c>
      <c r="T1280" s="6" t="str">
        <f aca="false">IF($E1280="Yes",IF(ROUND(ABS(S1280),2)&lt;=$T$2,"OK","CHECK"),"n/a")</f>
        <v>n/a</v>
      </c>
      <c r="U1280" s="20" t="n">
        <f aca="false">Total!J1280</f>
        <v>44.07</v>
      </c>
      <c r="V1280" s="17" t="str">
        <f aca="false">IFERROR(MATCH($A1280,'Stock Exchange'!$A$5:$A$2450,0),"")</f>
        <v/>
      </c>
      <c r="W1280" s="17" t="str">
        <f aca="false">IFERROR(MATCH($A1280,Primary!$A$5:$A$2450,0),"")</f>
        <v/>
      </c>
    </row>
    <row r="1281" customFormat="false" ht="15" hidden="false" customHeight="false" outlineLevel="0" collapsed="false">
      <c r="A1281" s="16" t="n">
        <f aca="false">Total!A1281</f>
        <v>38750</v>
      </c>
      <c r="B1281" s="17" t="n">
        <f aca="false">YEAR(A1281)</f>
        <v>2006</v>
      </c>
      <c r="C1281" s="17" t="n">
        <f aca="false">MONTH(A1281)</f>
        <v>2</v>
      </c>
      <c r="D1281" s="6" t="str">
        <f aca="false">IF(MONTH(A1281)&gt;=4,"FY "&amp;YEAR(A1281)&amp;"-"&amp;RIGHT(YEAR(A1281)+1,2),"FY "&amp;(YEAR(A1281)-1)&amp;"-"&amp;RIGHT(YEAR(A1281),2))</f>
        <v>FY 2005-06</v>
      </c>
      <c r="E1281" s="6" t="str">
        <f aca="false">IF(AND(V1281&lt;&gt;"",W1281&lt;&gt;""),"Yes","No")</f>
        <v>No</v>
      </c>
      <c r="F1281" s="18" t="n">
        <f aca="false">Total!F1281</f>
        <v>2114.5</v>
      </c>
      <c r="G1281" s="18" t="n">
        <f aca="false">Total!G1281</f>
        <v>1606.3</v>
      </c>
      <c r="H1281" s="18" t="n">
        <f aca="false">Total!H1281</f>
        <v>508.1</v>
      </c>
      <c r="I1281" s="18" t="n">
        <f aca="false">Total!I1281</f>
        <v>115.1</v>
      </c>
      <c r="J1281" s="18" t="str">
        <f aca="false">IF($V1281="","",INDEX('Stock Exchange'!F$5:F$2450,$V1281))</f>
        <v/>
      </c>
      <c r="K1281" s="18" t="str">
        <f aca="false">IF($V1281="","",INDEX('Stock Exchange'!G$5:G$2450,$V1281))</f>
        <v/>
      </c>
      <c r="L1281" s="18" t="str">
        <f aca="false">IF($V1281="","",INDEX('Stock Exchange'!H$5:H$2450,$V1281))</f>
        <v/>
      </c>
      <c r="M1281" s="18" t="str">
        <f aca="false">IF($V1281="","",INDEX('Stock Exchange'!I$5:I$2450,$V1281))</f>
        <v/>
      </c>
      <c r="N1281" s="18" t="str">
        <f aca="false">IF($W1281="","",INDEX(Primary!F$5:F$2450,$W1281))</f>
        <v/>
      </c>
      <c r="O1281" s="18" t="str">
        <f aca="false">IF($W1281="","",INDEX(Primary!G$5:G$2450,$W1281))</f>
        <v/>
      </c>
      <c r="P1281" s="18" t="str">
        <f aca="false">IF($W1281="","",INDEX(Primary!H$5:H$2450,$W1281))</f>
        <v/>
      </c>
      <c r="Q1281" s="18" t="str">
        <f aca="false">IF($W1281="","",INDEX(Primary!I$5:I$2450,$W1281))</f>
        <v/>
      </c>
      <c r="R1281" s="19" t="str">
        <f aca="false">IF($E1281="Yes",L1281+P1281,"")</f>
        <v/>
      </c>
      <c r="S1281" s="19" t="str">
        <f aca="false">IF($E1281="Yes",H1281-R1281,"")</f>
        <v/>
      </c>
      <c r="T1281" s="6" t="str">
        <f aca="false">IF($E1281="Yes",IF(ROUND(ABS(S1281),2)&lt;=$T$2,"OK","CHECK"),"n/a")</f>
        <v>n/a</v>
      </c>
      <c r="U1281" s="20" t="n">
        <f aca="false">Total!J1281</f>
        <v>44.15</v>
      </c>
      <c r="V1281" s="17" t="str">
        <f aca="false">IFERROR(MATCH($A1281,'Stock Exchange'!$A$5:$A$2450,0),"")</f>
        <v/>
      </c>
      <c r="W1281" s="17" t="str">
        <f aca="false">IFERROR(MATCH($A1281,Primary!$A$5:$A$2450,0),"")</f>
        <v/>
      </c>
    </row>
    <row r="1282" customFormat="false" ht="15" hidden="false" customHeight="false" outlineLevel="0" collapsed="false">
      <c r="A1282" s="16" t="n">
        <f aca="false">Total!A1282</f>
        <v>38751</v>
      </c>
      <c r="B1282" s="17" t="n">
        <f aca="false">YEAR(A1282)</f>
        <v>2006</v>
      </c>
      <c r="C1282" s="17" t="n">
        <f aca="false">MONTH(A1282)</f>
        <v>2</v>
      </c>
      <c r="D1282" s="6" t="str">
        <f aca="false">IF(MONTH(A1282)&gt;=4,"FY "&amp;YEAR(A1282)&amp;"-"&amp;RIGHT(YEAR(A1282)+1,2),"FY "&amp;(YEAR(A1282)-1)&amp;"-"&amp;RIGHT(YEAR(A1282),2))</f>
        <v>FY 2005-06</v>
      </c>
      <c r="E1282" s="6" t="str">
        <f aca="false">IF(AND(V1282&lt;&gt;"",W1282&lt;&gt;""),"Yes","No")</f>
        <v>No</v>
      </c>
      <c r="F1282" s="18" t="n">
        <f aca="false">Total!F1282</f>
        <v>1509.1</v>
      </c>
      <c r="G1282" s="18" t="n">
        <f aca="false">Total!G1282</f>
        <v>1145.1</v>
      </c>
      <c r="H1282" s="18" t="n">
        <f aca="false">Total!H1282</f>
        <v>364.1</v>
      </c>
      <c r="I1282" s="18" t="n">
        <f aca="false">Total!I1282</f>
        <v>82.2</v>
      </c>
      <c r="J1282" s="18" t="str">
        <f aca="false">IF($V1282="","",INDEX('Stock Exchange'!F$5:F$2450,$V1282))</f>
        <v/>
      </c>
      <c r="K1282" s="18" t="str">
        <f aca="false">IF($V1282="","",INDEX('Stock Exchange'!G$5:G$2450,$V1282))</f>
        <v/>
      </c>
      <c r="L1282" s="18" t="str">
        <f aca="false">IF($V1282="","",INDEX('Stock Exchange'!H$5:H$2450,$V1282))</f>
        <v/>
      </c>
      <c r="M1282" s="18" t="str">
        <f aca="false">IF($V1282="","",INDEX('Stock Exchange'!I$5:I$2450,$V1282))</f>
        <v/>
      </c>
      <c r="N1282" s="18" t="str">
        <f aca="false">IF($W1282="","",INDEX(Primary!F$5:F$2450,$W1282))</f>
        <v/>
      </c>
      <c r="O1282" s="18" t="str">
        <f aca="false">IF($W1282="","",INDEX(Primary!G$5:G$2450,$W1282))</f>
        <v/>
      </c>
      <c r="P1282" s="18" t="str">
        <f aca="false">IF($W1282="","",INDEX(Primary!H$5:H$2450,$W1282))</f>
        <v/>
      </c>
      <c r="Q1282" s="18" t="str">
        <f aca="false">IF($W1282="","",INDEX(Primary!I$5:I$2450,$W1282))</f>
        <v/>
      </c>
      <c r="R1282" s="19" t="str">
        <f aca="false">IF($E1282="Yes",L1282+P1282,"")</f>
        <v/>
      </c>
      <c r="S1282" s="19" t="str">
        <f aca="false">IF($E1282="Yes",H1282-R1282,"")</f>
        <v/>
      </c>
      <c r="T1282" s="6" t="str">
        <f aca="false">IF($E1282="Yes",IF(ROUND(ABS(S1282),2)&lt;=$T$2,"OK","CHECK"),"n/a")</f>
        <v>n/a</v>
      </c>
      <c r="U1282" s="20" t="n">
        <f aca="false">Total!J1282</f>
        <v>44.31</v>
      </c>
      <c r="V1282" s="17" t="str">
        <f aca="false">IFERROR(MATCH($A1282,'Stock Exchange'!$A$5:$A$2450,0),"")</f>
        <v/>
      </c>
      <c r="W1282" s="17" t="str">
        <f aca="false">IFERROR(MATCH($A1282,Primary!$A$5:$A$2450,0),"")</f>
        <v/>
      </c>
    </row>
    <row r="1283" customFormat="false" ht="15" hidden="false" customHeight="false" outlineLevel="0" collapsed="false">
      <c r="A1283" s="16" t="n">
        <f aca="false">Total!A1283</f>
        <v>38754</v>
      </c>
      <c r="B1283" s="17" t="n">
        <f aca="false">YEAR(A1283)</f>
        <v>2006</v>
      </c>
      <c r="C1283" s="17" t="n">
        <f aca="false">MONTH(A1283)</f>
        <v>2</v>
      </c>
      <c r="D1283" s="6" t="str">
        <f aca="false">IF(MONTH(A1283)&gt;=4,"FY "&amp;YEAR(A1283)&amp;"-"&amp;RIGHT(YEAR(A1283)+1,2),"FY "&amp;(YEAR(A1283)-1)&amp;"-"&amp;RIGHT(YEAR(A1283),2))</f>
        <v>FY 2005-06</v>
      </c>
      <c r="E1283" s="6" t="str">
        <f aca="false">IF(AND(V1283&lt;&gt;"",W1283&lt;&gt;""),"Yes","No")</f>
        <v>No</v>
      </c>
      <c r="F1283" s="18" t="n">
        <f aca="false">Total!F1283</f>
        <v>1902.3</v>
      </c>
      <c r="G1283" s="18" t="n">
        <f aca="false">Total!G1283</f>
        <v>1275.8</v>
      </c>
      <c r="H1283" s="18" t="n">
        <f aca="false">Total!H1283</f>
        <v>626.5</v>
      </c>
      <c r="I1283" s="18" t="n">
        <f aca="false">Total!I1283</f>
        <v>141.7</v>
      </c>
      <c r="J1283" s="18" t="str">
        <f aca="false">IF($V1283="","",INDEX('Stock Exchange'!F$5:F$2450,$V1283))</f>
        <v/>
      </c>
      <c r="K1283" s="18" t="str">
        <f aca="false">IF($V1283="","",INDEX('Stock Exchange'!G$5:G$2450,$V1283))</f>
        <v/>
      </c>
      <c r="L1283" s="18" t="str">
        <f aca="false">IF($V1283="","",INDEX('Stock Exchange'!H$5:H$2450,$V1283))</f>
        <v/>
      </c>
      <c r="M1283" s="18" t="str">
        <f aca="false">IF($V1283="","",INDEX('Stock Exchange'!I$5:I$2450,$V1283))</f>
        <v/>
      </c>
      <c r="N1283" s="18" t="str">
        <f aca="false">IF($W1283="","",INDEX(Primary!F$5:F$2450,$W1283))</f>
        <v/>
      </c>
      <c r="O1283" s="18" t="str">
        <f aca="false">IF($W1283="","",INDEX(Primary!G$5:G$2450,$W1283))</f>
        <v/>
      </c>
      <c r="P1283" s="18" t="str">
        <f aca="false">IF($W1283="","",INDEX(Primary!H$5:H$2450,$W1283))</f>
        <v/>
      </c>
      <c r="Q1283" s="18" t="str">
        <f aca="false">IF($W1283="","",INDEX(Primary!I$5:I$2450,$W1283))</f>
        <v/>
      </c>
      <c r="R1283" s="19" t="str">
        <f aca="false">IF($E1283="Yes",L1283+P1283,"")</f>
        <v/>
      </c>
      <c r="S1283" s="19" t="str">
        <f aca="false">IF($E1283="Yes",H1283-R1283,"")</f>
        <v/>
      </c>
      <c r="T1283" s="6" t="str">
        <f aca="false">IF($E1283="Yes",IF(ROUND(ABS(S1283),2)&lt;=$T$2,"OK","CHECK"),"n/a")</f>
        <v>n/a</v>
      </c>
      <c r="U1283" s="20" t="n">
        <f aca="false">Total!J1283</f>
        <v>44.23</v>
      </c>
      <c r="V1283" s="17" t="str">
        <f aca="false">IFERROR(MATCH($A1283,'Stock Exchange'!$A$5:$A$2450,0),"")</f>
        <v/>
      </c>
      <c r="W1283" s="17" t="str">
        <f aca="false">IFERROR(MATCH($A1283,Primary!$A$5:$A$2450,0),"")</f>
        <v/>
      </c>
    </row>
    <row r="1284" customFormat="false" ht="15" hidden="false" customHeight="false" outlineLevel="0" collapsed="false">
      <c r="A1284" s="16" t="n">
        <f aca="false">Total!A1284</f>
        <v>38755</v>
      </c>
      <c r="B1284" s="17" t="n">
        <f aca="false">YEAR(A1284)</f>
        <v>2006</v>
      </c>
      <c r="C1284" s="17" t="n">
        <f aca="false">MONTH(A1284)</f>
        <v>2</v>
      </c>
      <c r="D1284" s="6" t="str">
        <f aca="false">IF(MONTH(A1284)&gt;=4,"FY "&amp;YEAR(A1284)&amp;"-"&amp;RIGHT(YEAR(A1284)+1,2),"FY "&amp;(YEAR(A1284)-1)&amp;"-"&amp;RIGHT(YEAR(A1284),2))</f>
        <v>FY 2005-06</v>
      </c>
      <c r="E1284" s="6" t="str">
        <f aca="false">IF(AND(V1284&lt;&gt;"",W1284&lt;&gt;""),"Yes","No")</f>
        <v>No</v>
      </c>
      <c r="F1284" s="18" t="n">
        <f aca="false">Total!F1284</f>
        <v>2260.4</v>
      </c>
      <c r="G1284" s="18" t="n">
        <f aca="false">Total!G1284</f>
        <v>1463.9</v>
      </c>
      <c r="H1284" s="18" t="n">
        <f aca="false">Total!H1284</f>
        <v>796.5</v>
      </c>
      <c r="I1284" s="18" t="n">
        <f aca="false">Total!I1284</f>
        <v>180.2</v>
      </c>
      <c r="J1284" s="18" t="str">
        <f aca="false">IF($V1284="","",INDEX('Stock Exchange'!F$5:F$2450,$V1284))</f>
        <v/>
      </c>
      <c r="K1284" s="18" t="str">
        <f aca="false">IF($V1284="","",INDEX('Stock Exchange'!G$5:G$2450,$V1284))</f>
        <v/>
      </c>
      <c r="L1284" s="18" t="str">
        <f aca="false">IF($V1284="","",INDEX('Stock Exchange'!H$5:H$2450,$V1284))</f>
        <v/>
      </c>
      <c r="M1284" s="18" t="str">
        <f aca="false">IF($V1284="","",INDEX('Stock Exchange'!I$5:I$2450,$V1284))</f>
        <v/>
      </c>
      <c r="N1284" s="18" t="str">
        <f aca="false">IF($W1284="","",INDEX(Primary!F$5:F$2450,$W1284))</f>
        <v/>
      </c>
      <c r="O1284" s="18" t="str">
        <f aca="false">IF($W1284="","",INDEX(Primary!G$5:G$2450,$W1284))</f>
        <v/>
      </c>
      <c r="P1284" s="18" t="str">
        <f aca="false">IF($W1284="","",INDEX(Primary!H$5:H$2450,$W1284))</f>
        <v/>
      </c>
      <c r="Q1284" s="18" t="str">
        <f aca="false">IF($W1284="","",INDEX(Primary!I$5:I$2450,$W1284))</f>
        <v/>
      </c>
      <c r="R1284" s="19" t="str">
        <f aca="false">IF($E1284="Yes",L1284+P1284,"")</f>
        <v/>
      </c>
      <c r="S1284" s="19" t="str">
        <f aca="false">IF($E1284="Yes",H1284-R1284,"")</f>
        <v/>
      </c>
      <c r="T1284" s="6" t="str">
        <f aca="false">IF($E1284="Yes",IF(ROUND(ABS(S1284),2)&lt;=$T$2,"OK","CHECK"),"n/a")</f>
        <v>n/a</v>
      </c>
      <c r="U1284" s="20" t="n">
        <f aca="false">Total!J1284</f>
        <v>44.2</v>
      </c>
      <c r="V1284" s="17" t="str">
        <f aca="false">IFERROR(MATCH($A1284,'Stock Exchange'!$A$5:$A$2450,0),"")</f>
        <v/>
      </c>
      <c r="W1284" s="17" t="str">
        <f aca="false">IFERROR(MATCH($A1284,Primary!$A$5:$A$2450,0),"")</f>
        <v/>
      </c>
    </row>
    <row r="1285" customFormat="false" ht="15" hidden="false" customHeight="false" outlineLevel="0" collapsed="false">
      <c r="A1285" s="16" t="n">
        <f aca="false">Total!A1285</f>
        <v>38756</v>
      </c>
      <c r="B1285" s="17" t="n">
        <f aca="false">YEAR(A1285)</f>
        <v>2006</v>
      </c>
      <c r="C1285" s="17" t="n">
        <f aca="false">MONTH(A1285)</f>
        <v>2</v>
      </c>
      <c r="D1285" s="6" t="str">
        <f aca="false">IF(MONTH(A1285)&gt;=4,"FY "&amp;YEAR(A1285)&amp;"-"&amp;RIGHT(YEAR(A1285)+1,2),"FY "&amp;(YEAR(A1285)-1)&amp;"-"&amp;RIGHT(YEAR(A1285),2))</f>
        <v>FY 2005-06</v>
      </c>
      <c r="E1285" s="6" t="str">
        <f aca="false">IF(AND(V1285&lt;&gt;"",W1285&lt;&gt;""),"Yes","No")</f>
        <v>No</v>
      </c>
      <c r="F1285" s="18" t="n">
        <f aca="false">Total!F1285</f>
        <v>2483.4</v>
      </c>
      <c r="G1285" s="18" t="n">
        <f aca="false">Total!G1285</f>
        <v>1547.8</v>
      </c>
      <c r="H1285" s="18" t="n">
        <f aca="false">Total!H1285</f>
        <v>935.6</v>
      </c>
      <c r="I1285" s="18" t="n">
        <f aca="false">Total!I1285</f>
        <v>211.3</v>
      </c>
      <c r="J1285" s="18" t="str">
        <f aca="false">IF($V1285="","",INDEX('Stock Exchange'!F$5:F$2450,$V1285))</f>
        <v/>
      </c>
      <c r="K1285" s="18" t="str">
        <f aca="false">IF($V1285="","",INDEX('Stock Exchange'!G$5:G$2450,$V1285))</f>
        <v/>
      </c>
      <c r="L1285" s="18" t="str">
        <f aca="false">IF($V1285="","",INDEX('Stock Exchange'!H$5:H$2450,$V1285))</f>
        <v/>
      </c>
      <c r="M1285" s="18" t="str">
        <f aca="false">IF($V1285="","",INDEX('Stock Exchange'!I$5:I$2450,$V1285))</f>
        <v/>
      </c>
      <c r="N1285" s="18" t="str">
        <f aca="false">IF($W1285="","",INDEX(Primary!F$5:F$2450,$W1285))</f>
        <v/>
      </c>
      <c r="O1285" s="18" t="str">
        <f aca="false">IF($W1285="","",INDEX(Primary!G$5:G$2450,$W1285))</f>
        <v/>
      </c>
      <c r="P1285" s="18" t="str">
        <f aca="false">IF($W1285="","",INDEX(Primary!H$5:H$2450,$W1285))</f>
        <v/>
      </c>
      <c r="Q1285" s="18" t="str">
        <f aca="false">IF($W1285="","",INDEX(Primary!I$5:I$2450,$W1285))</f>
        <v/>
      </c>
      <c r="R1285" s="19" t="str">
        <f aca="false">IF($E1285="Yes",L1285+P1285,"")</f>
        <v/>
      </c>
      <c r="S1285" s="19" t="str">
        <f aca="false">IF($E1285="Yes",H1285-R1285,"")</f>
        <v/>
      </c>
      <c r="T1285" s="6" t="str">
        <f aca="false">IF($E1285="Yes",IF(ROUND(ABS(S1285),2)&lt;=$T$2,"OK","CHECK"),"n/a")</f>
        <v>n/a</v>
      </c>
      <c r="U1285" s="20" t="n">
        <f aca="false">Total!J1285</f>
        <v>44.27</v>
      </c>
      <c r="V1285" s="17" t="str">
        <f aca="false">IFERROR(MATCH($A1285,'Stock Exchange'!$A$5:$A$2450,0),"")</f>
        <v/>
      </c>
      <c r="W1285" s="17" t="str">
        <f aca="false">IFERROR(MATCH($A1285,Primary!$A$5:$A$2450,0),"")</f>
        <v/>
      </c>
    </row>
    <row r="1286" customFormat="false" ht="15" hidden="false" customHeight="false" outlineLevel="0" collapsed="false">
      <c r="A1286" s="16" t="n">
        <f aca="false">Total!A1286</f>
        <v>38758</v>
      </c>
      <c r="B1286" s="17" t="n">
        <f aca="false">YEAR(A1286)</f>
        <v>2006</v>
      </c>
      <c r="C1286" s="17" t="n">
        <f aca="false">MONTH(A1286)</f>
        <v>2</v>
      </c>
      <c r="D1286" s="6" t="str">
        <f aca="false">IF(MONTH(A1286)&gt;=4,"FY "&amp;YEAR(A1286)&amp;"-"&amp;RIGHT(YEAR(A1286)+1,2),"FY "&amp;(YEAR(A1286)-1)&amp;"-"&amp;RIGHT(YEAR(A1286),2))</f>
        <v>FY 2005-06</v>
      </c>
      <c r="E1286" s="6" t="str">
        <f aca="false">IF(AND(V1286&lt;&gt;"",W1286&lt;&gt;""),"Yes","No")</f>
        <v>No</v>
      </c>
      <c r="F1286" s="18" t="n">
        <f aca="false">Total!F1286</f>
        <v>1916.9</v>
      </c>
      <c r="G1286" s="18" t="n">
        <f aca="false">Total!G1286</f>
        <v>2035.3</v>
      </c>
      <c r="H1286" s="18" t="n">
        <f aca="false">Total!H1286</f>
        <v>-118.3</v>
      </c>
      <c r="I1286" s="18" t="n">
        <f aca="false">Total!I1286</f>
        <v>-26.8</v>
      </c>
      <c r="J1286" s="18" t="str">
        <f aca="false">IF($V1286="","",INDEX('Stock Exchange'!F$5:F$2450,$V1286))</f>
        <v/>
      </c>
      <c r="K1286" s="18" t="str">
        <f aca="false">IF($V1286="","",INDEX('Stock Exchange'!G$5:G$2450,$V1286))</f>
        <v/>
      </c>
      <c r="L1286" s="18" t="str">
        <f aca="false">IF($V1286="","",INDEX('Stock Exchange'!H$5:H$2450,$V1286))</f>
        <v/>
      </c>
      <c r="M1286" s="18" t="str">
        <f aca="false">IF($V1286="","",INDEX('Stock Exchange'!I$5:I$2450,$V1286))</f>
        <v/>
      </c>
      <c r="N1286" s="18" t="str">
        <f aca="false">IF($W1286="","",INDEX(Primary!F$5:F$2450,$W1286))</f>
        <v/>
      </c>
      <c r="O1286" s="18" t="str">
        <f aca="false">IF($W1286="","",INDEX(Primary!G$5:G$2450,$W1286))</f>
        <v/>
      </c>
      <c r="P1286" s="18" t="str">
        <f aca="false">IF($W1286="","",INDEX(Primary!H$5:H$2450,$W1286))</f>
        <v/>
      </c>
      <c r="Q1286" s="18" t="str">
        <f aca="false">IF($W1286="","",INDEX(Primary!I$5:I$2450,$W1286))</f>
        <v/>
      </c>
      <c r="R1286" s="19" t="str">
        <f aca="false">IF($E1286="Yes",L1286+P1286,"")</f>
        <v/>
      </c>
      <c r="S1286" s="19" t="str">
        <f aca="false">IF($E1286="Yes",H1286-R1286,"")</f>
        <v/>
      </c>
      <c r="T1286" s="6" t="str">
        <f aca="false">IF($E1286="Yes",IF(ROUND(ABS(S1286),2)&lt;=$T$2,"OK","CHECK"),"n/a")</f>
        <v>n/a</v>
      </c>
      <c r="U1286" s="20" t="n">
        <f aca="false">Total!J1286</f>
        <v>44.2</v>
      </c>
      <c r="V1286" s="17" t="str">
        <f aca="false">IFERROR(MATCH($A1286,'Stock Exchange'!$A$5:$A$2450,0),"")</f>
        <v/>
      </c>
      <c r="W1286" s="17" t="str">
        <f aca="false">IFERROR(MATCH($A1286,Primary!$A$5:$A$2450,0),"")</f>
        <v/>
      </c>
    </row>
    <row r="1287" customFormat="false" ht="15" hidden="false" customHeight="false" outlineLevel="0" collapsed="false">
      <c r="A1287" s="16" t="n">
        <f aca="false">Total!A1287</f>
        <v>38761</v>
      </c>
      <c r="B1287" s="17" t="n">
        <f aca="false">YEAR(A1287)</f>
        <v>2006</v>
      </c>
      <c r="C1287" s="17" t="n">
        <f aca="false">MONTH(A1287)</f>
        <v>2</v>
      </c>
      <c r="D1287" s="6" t="str">
        <f aca="false">IF(MONTH(A1287)&gt;=4,"FY "&amp;YEAR(A1287)&amp;"-"&amp;RIGHT(YEAR(A1287)+1,2),"FY "&amp;(YEAR(A1287)-1)&amp;"-"&amp;RIGHT(YEAR(A1287),2))</f>
        <v>FY 2005-06</v>
      </c>
      <c r="E1287" s="6" t="str">
        <f aca="false">IF(AND(V1287&lt;&gt;"",W1287&lt;&gt;""),"Yes","No")</f>
        <v>No</v>
      </c>
      <c r="F1287" s="18" t="n">
        <f aca="false">Total!F1287</f>
        <v>2510.6</v>
      </c>
      <c r="G1287" s="18" t="n">
        <f aca="false">Total!G1287</f>
        <v>1896.2</v>
      </c>
      <c r="H1287" s="18" t="n">
        <f aca="false">Total!H1287</f>
        <v>614.4</v>
      </c>
      <c r="I1287" s="18" t="n">
        <f aca="false">Total!I1287</f>
        <v>139</v>
      </c>
      <c r="J1287" s="18" t="str">
        <f aca="false">IF($V1287="","",INDEX('Stock Exchange'!F$5:F$2450,$V1287))</f>
        <v/>
      </c>
      <c r="K1287" s="18" t="str">
        <f aca="false">IF($V1287="","",INDEX('Stock Exchange'!G$5:G$2450,$V1287))</f>
        <v/>
      </c>
      <c r="L1287" s="18" t="str">
        <f aca="false">IF($V1287="","",INDEX('Stock Exchange'!H$5:H$2450,$V1287))</f>
        <v/>
      </c>
      <c r="M1287" s="18" t="str">
        <f aca="false">IF($V1287="","",INDEX('Stock Exchange'!I$5:I$2450,$V1287))</f>
        <v/>
      </c>
      <c r="N1287" s="18" t="str">
        <f aca="false">IF($W1287="","",INDEX(Primary!F$5:F$2450,$W1287))</f>
        <v/>
      </c>
      <c r="O1287" s="18" t="str">
        <f aca="false">IF($W1287="","",INDEX(Primary!G$5:G$2450,$W1287))</f>
        <v/>
      </c>
      <c r="P1287" s="18" t="str">
        <f aca="false">IF($W1287="","",INDEX(Primary!H$5:H$2450,$W1287))</f>
        <v/>
      </c>
      <c r="Q1287" s="18" t="str">
        <f aca="false">IF($W1287="","",INDEX(Primary!I$5:I$2450,$W1287))</f>
        <v/>
      </c>
      <c r="R1287" s="19" t="str">
        <f aca="false">IF($E1287="Yes",L1287+P1287,"")</f>
        <v/>
      </c>
      <c r="S1287" s="19" t="str">
        <f aca="false">IF($E1287="Yes",H1287-R1287,"")</f>
        <v/>
      </c>
      <c r="T1287" s="6" t="str">
        <f aca="false">IF($E1287="Yes",IF(ROUND(ABS(S1287),2)&lt;=$T$2,"OK","CHECK"),"n/a")</f>
        <v>n/a</v>
      </c>
      <c r="U1287" s="20" t="n">
        <f aca="false">Total!J1287</f>
        <v>44.21</v>
      </c>
      <c r="V1287" s="17" t="str">
        <f aca="false">IFERROR(MATCH($A1287,'Stock Exchange'!$A$5:$A$2450,0),"")</f>
        <v/>
      </c>
      <c r="W1287" s="17" t="str">
        <f aca="false">IFERROR(MATCH($A1287,Primary!$A$5:$A$2450,0),"")</f>
        <v/>
      </c>
    </row>
    <row r="1288" customFormat="false" ht="15" hidden="false" customHeight="false" outlineLevel="0" collapsed="false">
      <c r="A1288" s="16" t="n">
        <f aca="false">Total!A1288</f>
        <v>38762</v>
      </c>
      <c r="B1288" s="17" t="n">
        <f aca="false">YEAR(A1288)</f>
        <v>2006</v>
      </c>
      <c r="C1288" s="17" t="n">
        <f aca="false">MONTH(A1288)</f>
        <v>2</v>
      </c>
      <c r="D1288" s="6" t="str">
        <f aca="false">IF(MONTH(A1288)&gt;=4,"FY "&amp;YEAR(A1288)&amp;"-"&amp;RIGHT(YEAR(A1288)+1,2),"FY "&amp;(YEAR(A1288)-1)&amp;"-"&amp;RIGHT(YEAR(A1288),2))</f>
        <v>FY 2005-06</v>
      </c>
      <c r="E1288" s="6" t="str">
        <f aca="false">IF(AND(V1288&lt;&gt;"",W1288&lt;&gt;""),"Yes","No")</f>
        <v>No</v>
      </c>
      <c r="F1288" s="18" t="n">
        <f aca="false">Total!F1288</f>
        <v>1979.7</v>
      </c>
      <c r="G1288" s="18" t="n">
        <f aca="false">Total!G1288</f>
        <v>1644.2</v>
      </c>
      <c r="H1288" s="18" t="n">
        <f aca="false">Total!H1288</f>
        <v>335.5</v>
      </c>
      <c r="I1288" s="18" t="n">
        <f aca="false">Total!I1288</f>
        <v>75.8</v>
      </c>
      <c r="J1288" s="18" t="str">
        <f aca="false">IF($V1288="","",INDEX('Stock Exchange'!F$5:F$2450,$V1288))</f>
        <v/>
      </c>
      <c r="K1288" s="18" t="str">
        <f aca="false">IF($V1288="","",INDEX('Stock Exchange'!G$5:G$2450,$V1288))</f>
        <v/>
      </c>
      <c r="L1288" s="18" t="str">
        <f aca="false">IF($V1288="","",INDEX('Stock Exchange'!H$5:H$2450,$V1288))</f>
        <v/>
      </c>
      <c r="M1288" s="18" t="str">
        <f aca="false">IF($V1288="","",INDEX('Stock Exchange'!I$5:I$2450,$V1288))</f>
        <v/>
      </c>
      <c r="N1288" s="18" t="str">
        <f aca="false">IF($W1288="","",INDEX(Primary!F$5:F$2450,$W1288))</f>
        <v/>
      </c>
      <c r="O1288" s="18" t="str">
        <f aca="false">IF($W1288="","",INDEX(Primary!G$5:G$2450,$W1288))</f>
        <v/>
      </c>
      <c r="P1288" s="18" t="str">
        <f aca="false">IF($W1288="","",INDEX(Primary!H$5:H$2450,$W1288))</f>
        <v/>
      </c>
      <c r="Q1288" s="18" t="str">
        <f aca="false">IF($W1288="","",INDEX(Primary!I$5:I$2450,$W1288))</f>
        <v/>
      </c>
      <c r="R1288" s="19" t="str">
        <f aca="false">IF($E1288="Yes",L1288+P1288,"")</f>
        <v/>
      </c>
      <c r="S1288" s="19" t="str">
        <f aca="false">IF($E1288="Yes",H1288-R1288,"")</f>
        <v/>
      </c>
      <c r="T1288" s="6" t="str">
        <f aca="false">IF($E1288="Yes",IF(ROUND(ABS(S1288),2)&lt;=$T$2,"OK","CHECK"),"n/a")</f>
        <v>n/a</v>
      </c>
      <c r="U1288" s="20" t="n">
        <f aca="false">Total!J1288</f>
        <v>44.26</v>
      </c>
      <c r="V1288" s="17" t="str">
        <f aca="false">IFERROR(MATCH($A1288,'Stock Exchange'!$A$5:$A$2450,0),"")</f>
        <v/>
      </c>
      <c r="W1288" s="17" t="str">
        <f aca="false">IFERROR(MATCH($A1288,Primary!$A$5:$A$2450,0),"")</f>
        <v/>
      </c>
    </row>
    <row r="1289" customFormat="false" ht="15" hidden="false" customHeight="false" outlineLevel="0" collapsed="false">
      <c r="A1289" s="16" t="n">
        <f aca="false">Total!A1289</f>
        <v>38763</v>
      </c>
      <c r="B1289" s="17" t="n">
        <f aca="false">YEAR(A1289)</f>
        <v>2006</v>
      </c>
      <c r="C1289" s="17" t="n">
        <f aca="false">MONTH(A1289)</f>
        <v>2</v>
      </c>
      <c r="D1289" s="6" t="str">
        <f aca="false">IF(MONTH(A1289)&gt;=4,"FY "&amp;YEAR(A1289)&amp;"-"&amp;RIGHT(YEAR(A1289)+1,2),"FY "&amp;(YEAR(A1289)-1)&amp;"-"&amp;RIGHT(YEAR(A1289),2))</f>
        <v>FY 2005-06</v>
      </c>
      <c r="E1289" s="6" t="str">
        <f aca="false">IF(AND(V1289&lt;&gt;"",W1289&lt;&gt;""),"Yes","No")</f>
        <v>No</v>
      </c>
      <c r="F1289" s="18" t="n">
        <f aca="false">Total!F1289</f>
        <v>1634.2</v>
      </c>
      <c r="G1289" s="18" t="n">
        <f aca="false">Total!G1289</f>
        <v>2135.8</v>
      </c>
      <c r="H1289" s="18" t="n">
        <f aca="false">Total!H1289</f>
        <v>-501.6</v>
      </c>
      <c r="I1289" s="18" t="n">
        <f aca="false">Total!I1289</f>
        <v>-113.4</v>
      </c>
      <c r="J1289" s="18" t="str">
        <f aca="false">IF($V1289="","",INDEX('Stock Exchange'!F$5:F$2450,$V1289))</f>
        <v/>
      </c>
      <c r="K1289" s="18" t="str">
        <f aca="false">IF($V1289="","",INDEX('Stock Exchange'!G$5:G$2450,$V1289))</f>
        <v/>
      </c>
      <c r="L1289" s="18" t="str">
        <f aca="false">IF($V1289="","",INDEX('Stock Exchange'!H$5:H$2450,$V1289))</f>
        <v/>
      </c>
      <c r="M1289" s="18" t="str">
        <f aca="false">IF($V1289="","",INDEX('Stock Exchange'!I$5:I$2450,$V1289))</f>
        <v/>
      </c>
      <c r="N1289" s="18" t="str">
        <f aca="false">IF($W1289="","",INDEX(Primary!F$5:F$2450,$W1289))</f>
        <v/>
      </c>
      <c r="O1289" s="18" t="str">
        <f aca="false">IF($W1289="","",INDEX(Primary!G$5:G$2450,$W1289))</f>
        <v/>
      </c>
      <c r="P1289" s="18" t="str">
        <f aca="false">IF($W1289="","",INDEX(Primary!H$5:H$2450,$W1289))</f>
        <v/>
      </c>
      <c r="Q1289" s="18" t="str">
        <f aca="false">IF($W1289="","",INDEX(Primary!I$5:I$2450,$W1289))</f>
        <v/>
      </c>
      <c r="R1289" s="19" t="str">
        <f aca="false">IF($E1289="Yes",L1289+P1289,"")</f>
        <v/>
      </c>
      <c r="S1289" s="19" t="str">
        <f aca="false">IF($E1289="Yes",H1289-R1289,"")</f>
        <v/>
      </c>
      <c r="T1289" s="6" t="str">
        <f aca="false">IF($E1289="Yes",IF(ROUND(ABS(S1289),2)&lt;=$T$2,"OK","CHECK"),"n/a")</f>
        <v>n/a</v>
      </c>
      <c r="U1289" s="20" t="n">
        <f aca="false">Total!J1289</f>
        <v>44.22</v>
      </c>
      <c r="V1289" s="17" t="str">
        <f aca="false">IFERROR(MATCH($A1289,'Stock Exchange'!$A$5:$A$2450,0),"")</f>
        <v/>
      </c>
      <c r="W1289" s="17" t="str">
        <f aca="false">IFERROR(MATCH($A1289,Primary!$A$5:$A$2450,0),"")</f>
        <v/>
      </c>
    </row>
    <row r="1290" customFormat="false" ht="15" hidden="false" customHeight="false" outlineLevel="0" collapsed="false">
      <c r="A1290" s="16" t="n">
        <f aca="false">Total!A1290</f>
        <v>38764</v>
      </c>
      <c r="B1290" s="17" t="n">
        <f aca="false">YEAR(A1290)</f>
        <v>2006</v>
      </c>
      <c r="C1290" s="17" t="n">
        <f aca="false">MONTH(A1290)</f>
        <v>2</v>
      </c>
      <c r="D1290" s="6" t="str">
        <f aca="false">IF(MONTH(A1290)&gt;=4,"FY "&amp;YEAR(A1290)&amp;"-"&amp;RIGHT(YEAR(A1290)+1,2),"FY "&amp;(YEAR(A1290)-1)&amp;"-"&amp;RIGHT(YEAR(A1290),2))</f>
        <v>FY 2005-06</v>
      </c>
      <c r="E1290" s="6" t="str">
        <f aca="false">IF(AND(V1290&lt;&gt;"",W1290&lt;&gt;""),"Yes","No")</f>
        <v>No</v>
      </c>
      <c r="F1290" s="18" t="n">
        <f aca="false">Total!F1290</f>
        <v>1868.8</v>
      </c>
      <c r="G1290" s="18" t="n">
        <f aca="false">Total!G1290</f>
        <v>1926.6</v>
      </c>
      <c r="H1290" s="18" t="n">
        <f aca="false">Total!H1290</f>
        <v>-57.7</v>
      </c>
      <c r="I1290" s="18" t="n">
        <f aca="false">Total!I1290</f>
        <v>-13</v>
      </c>
      <c r="J1290" s="18" t="str">
        <f aca="false">IF($V1290="","",INDEX('Stock Exchange'!F$5:F$2450,$V1290))</f>
        <v/>
      </c>
      <c r="K1290" s="18" t="str">
        <f aca="false">IF($V1290="","",INDEX('Stock Exchange'!G$5:G$2450,$V1290))</f>
        <v/>
      </c>
      <c r="L1290" s="18" t="str">
        <f aca="false">IF($V1290="","",INDEX('Stock Exchange'!H$5:H$2450,$V1290))</f>
        <v/>
      </c>
      <c r="M1290" s="18" t="str">
        <f aca="false">IF($V1290="","",INDEX('Stock Exchange'!I$5:I$2450,$V1290))</f>
        <v/>
      </c>
      <c r="N1290" s="18" t="str">
        <f aca="false">IF($W1290="","",INDEX(Primary!F$5:F$2450,$W1290))</f>
        <v/>
      </c>
      <c r="O1290" s="18" t="str">
        <f aca="false">IF($W1290="","",INDEX(Primary!G$5:G$2450,$W1290))</f>
        <v/>
      </c>
      <c r="P1290" s="18" t="str">
        <f aca="false">IF($W1290="","",INDEX(Primary!H$5:H$2450,$W1290))</f>
        <v/>
      </c>
      <c r="Q1290" s="18" t="str">
        <f aca="false">IF($W1290="","",INDEX(Primary!I$5:I$2450,$W1290))</f>
        <v/>
      </c>
      <c r="R1290" s="19" t="str">
        <f aca="false">IF($E1290="Yes",L1290+P1290,"")</f>
        <v/>
      </c>
      <c r="S1290" s="19" t="str">
        <f aca="false">IF($E1290="Yes",H1290-R1290,"")</f>
        <v/>
      </c>
      <c r="T1290" s="6" t="str">
        <f aca="false">IF($E1290="Yes",IF(ROUND(ABS(S1290),2)&lt;=$T$2,"OK","CHECK"),"n/a")</f>
        <v>n/a</v>
      </c>
      <c r="U1290" s="20" t="n">
        <f aca="false">Total!J1290</f>
        <v>44.27</v>
      </c>
      <c r="V1290" s="17" t="str">
        <f aca="false">IFERROR(MATCH($A1290,'Stock Exchange'!$A$5:$A$2450,0),"")</f>
        <v/>
      </c>
      <c r="W1290" s="17" t="str">
        <f aca="false">IFERROR(MATCH($A1290,Primary!$A$5:$A$2450,0),"")</f>
        <v/>
      </c>
    </row>
    <row r="1291" customFormat="false" ht="15" hidden="false" customHeight="false" outlineLevel="0" collapsed="false">
      <c r="A1291" s="16" t="n">
        <f aca="false">Total!A1291</f>
        <v>38765</v>
      </c>
      <c r="B1291" s="17" t="n">
        <f aca="false">YEAR(A1291)</f>
        <v>2006</v>
      </c>
      <c r="C1291" s="17" t="n">
        <f aca="false">MONTH(A1291)</f>
        <v>2</v>
      </c>
      <c r="D1291" s="6" t="str">
        <f aca="false">IF(MONTH(A1291)&gt;=4,"FY "&amp;YEAR(A1291)&amp;"-"&amp;RIGHT(YEAR(A1291)+1,2),"FY "&amp;(YEAR(A1291)-1)&amp;"-"&amp;RIGHT(YEAR(A1291),2))</f>
        <v>FY 2005-06</v>
      </c>
      <c r="E1291" s="6" t="str">
        <f aca="false">IF(AND(V1291&lt;&gt;"",W1291&lt;&gt;""),"Yes","No")</f>
        <v>No</v>
      </c>
      <c r="F1291" s="18" t="n">
        <f aca="false">Total!F1291</f>
        <v>1744.8</v>
      </c>
      <c r="G1291" s="18" t="n">
        <f aca="false">Total!G1291</f>
        <v>1497.7</v>
      </c>
      <c r="H1291" s="18" t="n">
        <f aca="false">Total!H1291</f>
        <v>247.1</v>
      </c>
      <c r="I1291" s="18" t="n">
        <f aca="false">Total!I1291</f>
        <v>55.8</v>
      </c>
      <c r="J1291" s="18" t="str">
        <f aca="false">IF($V1291="","",INDEX('Stock Exchange'!F$5:F$2450,$V1291))</f>
        <v/>
      </c>
      <c r="K1291" s="18" t="str">
        <f aca="false">IF($V1291="","",INDEX('Stock Exchange'!G$5:G$2450,$V1291))</f>
        <v/>
      </c>
      <c r="L1291" s="18" t="str">
        <f aca="false">IF($V1291="","",INDEX('Stock Exchange'!H$5:H$2450,$V1291))</f>
        <v/>
      </c>
      <c r="M1291" s="18" t="str">
        <f aca="false">IF($V1291="","",INDEX('Stock Exchange'!I$5:I$2450,$V1291))</f>
        <v/>
      </c>
      <c r="N1291" s="18" t="str">
        <f aca="false">IF($W1291="","",INDEX(Primary!F$5:F$2450,$W1291))</f>
        <v/>
      </c>
      <c r="O1291" s="18" t="str">
        <f aca="false">IF($W1291="","",INDEX(Primary!G$5:G$2450,$W1291))</f>
        <v/>
      </c>
      <c r="P1291" s="18" t="str">
        <f aca="false">IF($W1291="","",INDEX(Primary!H$5:H$2450,$W1291))</f>
        <v/>
      </c>
      <c r="Q1291" s="18" t="str">
        <f aca="false">IF($W1291="","",INDEX(Primary!I$5:I$2450,$W1291))</f>
        <v/>
      </c>
      <c r="R1291" s="19" t="str">
        <f aca="false">IF($E1291="Yes",L1291+P1291,"")</f>
        <v/>
      </c>
      <c r="S1291" s="19" t="str">
        <f aca="false">IF($E1291="Yes",H1291-R1291,"")</f>
        <v/>
      </c>
      <c r="T1291" s="6" t="str">
        <f aca="false">IF($E1291="Yes",IF(ROUND(ABS(S1291),2)&lt;=$T$2,"OK","CHECK"),"n/a")</f>
        <v>n/a</v>
      </c>
      <c r="U1291" s="20" t="n">
        <f aca="false">Total!J1291</f>
        <v>44.3</v>
      </c>
      <c r="V1291" s="17" t="str">
        <f aca="false">IFERROR(MATCH($A1291,'Stock Exchange'!$A$5:$A$2450,0),"")</f>
        <v/>
      </c>
      <c r="W1291" s="17" t="str">
        <f aca="false">IFERROR(MATCH($A1291,Primary!$A$5:$A$2450,0),"")</f>
        <v/>
      </c>
    </row>
    <row r="1292" customFormat="false" ht="15" hidden="false" customHeight="false" outlineLevel="0" collapsed="false">
      <c r="A1292" s="16" t="n">
        <f aca="false">Total!A1292</f>
        <v>38768</v>
      </c>
      <c r="B1292" s="17" t="n">
        <f aca="false">YEAR(A1292)</f>
        <v>2006</v>
      </c>
      <c r="C1292" s="17" t="n">
        <f aca="false">MONTH(A1292)</f>
        <v>2</v>
      </c>
      <c r="D1292" s="6" t="str">
        <f aca="false">IF(MONTH(A1292)&gt;=4,"FY "&amp;YEAR(A1292)&amp;"-"&amp;RIGHT(YEAR(A1292)+1,2),"FY "&amp;(YEAR(A1292)-1)&amp;"-"&amp;RIGHT(YEAR(A1292),2))</f>
        <v>FY 2005-06</v>
      </c>
      <c r="E1292" s="6" t="str">
        <f aca="false">IF(AND(V1292&lt;&gt;"",W1292&lt;&gt;""),"Yes","No")</f>
        <v>No</v>
      </c>
      <c r="F1292" s="18" t="n">
        <f aca="false">Total!F1292</f>
        <v>2218.9</v>
      </c>
      <c r="G1292" s="18" t="n">
        <f aca="false">Total!G1292</f>
        <v>1874.5</v>
      </c>
      <c r="H1292" s="18" t="n">
        <f aca="false">Total!H1292</f>
        <v>344.4</v>
      </c>
      <c r="I1292" s="18" t="n">
        <f aca="false">Total!I1292</f>
        <v>77.5</v>
      </c>
      <c r="J1292" s="18" t="str">
        <f aca="false">IF($V1292="","",INDEX('Stock Exchange'!F$5:F$2450,$V1292))</f>
        <v/>
      </c>
      <c r="K1292" s="18" t="str">
        <f aca="false">IF($V1292="","",INDEX('Stock Exchange'!G$5:G$2450,$V1292))</f>
        <v/>
      </c>
      <c r="L1292" s="18" t="str">
        <f aca="false">IF($V1292="","",INDEX('Stock Exchange'!H$5:H$2450,$V1292))</f>
        <v/>
      </c>
      <c r="M1292" s="18" t="str">
        <f aca="false">IF($V1292="","",INDEX('Stock Exchange'!I$5:I$2450,$V1292))</f>
        <v/>
      </c>
      <c r="N1292" s="18" t="str">
        <f aca="false">IF($W1292="","",INDEX(Primary!F$5:F$2450,$W1292))</f>
        <v/>
      </c>
      <c r="O1292" s="18" t="str">
        <f aca="false">IF($W1292="","",INDEX(Primary!G$5:G$2450,$W1292))</f>
        <v/>
      </c>
      <c r="P1292" s="18" t="str">
        <f aca="false">IF($W1292="","",INDEX(Primary!H$5:H$2450,$W1292))</f>
        <v/>
      </c>
      <c r="Q1292" s="18" t="str">
        <f aca="false">IF($W1292="","",INDEX(Primary!I$5:I$2450,$W1292))</f>
        <v/>
      </c>
      <c r="R1292" s="19" t="str">
        <f aca="false">IF($E1292="Yes",L1292+P1292,"")</f>
        <v/>
      </c>
      <c r="S1292" s="19" t="str">
        <f aca="false">IF($E1292="Yes",H1292-R1292,"")</f>
        <v/>
      </c>
      <c r="T1292" s="6" t="str">
        <f aca="false">IF($E1292="Yes",IF(ROUND(ABS(S1292),2)&lt;=$T$2,"OK","CHECK"),"n/a")</f>
        <v>n/a</v>
      </c>
      <c r="U1292" s="20" t="n">
        <f aca="false">Total!J1292</f>
        <v>44.46</v>
      </c>
      <c r="V1292" s="17" t="str">
        <f aca="false">IFERROR(MATCH($A1292,'Stock Exchange'!$A$5:$A$2450,0),"")</f>
        <v/>
      </c>
      <c r="W1292" s="17" t="str">
        <f aca="false">IFERROR(MATCH($A1292,Primary!$A$5:$A$2450,0),"")</f>
        <v/>
      </c>
    </row>
    <row r="1293" customFormat="false" ht="15" hidden="false" customHeight="false" outlineLevel="0" collapsed="false">
      <c r="A1293" s="16" t="n">
        <f aca="false">Total!A1293</f>
        <v>38769</v>
      </c>
      <c r="B1293" s="17" t="n">
        <f aca="false">YEAR(A1293)</f>
        <v>2006</v>
      </c>
      <c r="C1293" s="17" t="n">
        <f aca="false">MONTH(A1293)</f>
        <v>2</v>
      </c>
      <c r="D1293" s="6" t="str">
        <f aca="false">IF(MONTH(A1293)&gt;=4,"FY "&amp;YEAR(A1293)&amp;"-"&amp;RIGHT(YEAR(A1293)+1,2),"FY "&amp;(YEAR(A1293)-1)&amp;"-"&amp;RIGHT(YEAR(A1293),2))</f>
        <v>FY 2005-06</v>
      </c>
      <c r="E1293" s="6" t="str">
        <f aca="false">IF(AND(V1293&lt;&gt;"",W1293&lt;&gt;""),"Yes","No")</f>
        <v>No</v>
      </c>
      <c r="F1293" s="18" t="n">
        <f aca="false">Total!F1293</f>
        <v>1307.7</v>
      </c>
      <c r="G1293" s="18" t="n">
        <f aca="false">Total!G1293</f>
        <v>721.5</v>
      </c>
      <c r="H1293" s="18" t="n">
        <f aca="false">Total!H1293</f>
        <v>586.1</v>
      </c>
      <c r="I1293" s="18" t="n">
        <f aca="false">Total!I1293</f>
        <v>131.9</v>
      </c>
      <c r="J1293" s="18" t="str">
        <f aca="false">IF($V1293="","",INDEX('Stock Exchange'!F$5:F$2450,$V1293))</f>
        <v/>
      </c>
      <c r="K1293" s="18" t="str">
        <f aca="false">IF($V1293="","",INDEX('Stock Exchange'!G$5:G$2450,$V1293))</f>
        <v/>
      </c>
      <c r="L1293" s="18" t="str">
        <f aca="false">IF($V1293="","",INDEX('Stock Exchange'!H$5:H$2450,$V1293))</f>
        <v/>
      </c>
      <c r="M1293" s="18" t="str">
        <f aca="false">IF($V1293="","",INDEX('Stock Exchange'!I$5:I$2450,$V1293))</f>
        <v/>
      </c>
      <c r="N1293" s="18" t="str">
        <f aca="false">IF($W1293="","",INDEX(Primary!F$5:F$2450,$W1293))</f>
        <v/>
      </c>
      <c r="O1293" s="18" t="str">
        <f aca="false">IF($W1293="","",INDEX(Primary!G$5:G$2450,$W1293))</f>
        <v/>
      </c>
      <c r="P1293" s="18" t="str">
        <f aca="false">IF($W1293="","",INDEX(Primary!H$5:H$2450,$W1293))</f>
        <v/>
      </c>
      <c r="Q1293" s="18" t="str">
        <f aca="false">IF($W1293="","",INDEX(Primary!I$5:I$2450,$W1293))</f>
        <v/>
      </c>
      <c r="R1293" s="19" t="str">
        <f aca="false">IF($E1293="Yes",L1293+P1293,"")</f>
        <v/>
      </c>
      <c r="S1293" s="19" t="str">
        <f aca="false">IF($E1293="Yes",H1293-R1293,"")</f>
        <v/>
      </c>
      <c r="T1293" s="6" t="str">
        <f aca="false">IF($E1293="Yes",IF(ROUND(ABS(S1293),2)&lt;=$T$2,"OK","CHECK"),"n/a")</f>
        <v>n/a</v>
      </c>
      <c r="U1293" s="20" t="n">
        <f aca="false">Total!J1293</f>
        <v>44.33</v>
      </c>
      <c r="V1293" s="17" t="str">
        <f aca="false">IFERROR(MATCH($A1293,'Stock Exchange'!$A$5:$A$2450,0),"")</f>
        <v/>
      </c>
      <c r="W1293" s="17" t="str">
        <f aca="false">IFERROR(MATCH($A1293,Primary!$A$5:$A$2450,0),"")</f>
        <v/>
      </c>
    </row>
    <row r="1294" customFormat="false" ht="15" hidden="false" customHeight="false" outlineLevel="0" collapsed="false">
      <c r="A1294" s="16" t="n">
        <f aca="false">Total!A1294</f>
        <v>38770</v>
      </c>
      <c r="B1294" s="17" t="n">
        <f aca="false">YEAR(A1294)</f>
        <v>2006</v>
      </c>
      <c r="C1294" s="17" t="n">
        <f aca="false">MONTH(A1294)</f>
        <v>2</v>
      </c>
      <c r="D1294" s="6" t="str">
        <f aca="false">IF(MONTH(A1294)&gt;=4,"FY "&amp;YEAR(A1294)&amp;"-"&amp;RIGHT(YEAR(A1294)+1,2),"FY "&amp;(YEAR(A1294)-1)&amp;"-"&amp;RIGHT(YEAR(A1294),2))</f>
        <v>FY 2005-06</v>
      </c>
      <c r="E1294" s="6" t="str">
        <f aca="false">IF(AND(V1294&lt;&gt;"",W1294&lt;&gt;""),"Yes","No")</f>
        <v>No</v>
      </c>
      <c r="F1294" s="18" t="n">
        <f aca="false">Total!F1294</f>
        <v>1143.4</v>
      </c>
      <c r="G1294" s="18" t="n">
        <f aca="false">Total!G1294</f>
        <v>1018.1</v>
      </c>
      <c r="H1294" s="18" t="n">
        <f aca="false">Total!H1294</f>
        <v>125.3</v>
      </c>
      <c r="I1294" s="18" t="n">
        <f aca="false">Total!I1294</f>
        <v>28.2</v>
      </c>
      <c r="J1294" s="18" t="str">
        <f aca="false">IF($V1294="","",INDEX('Stock Exchange'!F$5:F$2450,$V1294))</f>
        <v/>
      </c>
      <c r="K1294" s="18" t="str">
        <f aca="false">IF($V1294="","",INDEX('Stock Exchange'!G$5:G$2450,$V1294))</f>
        <v/>
      </c>
      <c r="L1294" s="18" t="str">
        <f aca="false">IF($V1294="","",INDEX('Stock Exchange'!H$5:H$2450,$V1294))</f>
        <v/>
      </c>
      <c r="M1294" s="18" t="str">
        <f aca="false">IF($V1294="","",INDEX('Stock Exchange'!I$5:I$2450,$V1294))</f>
        <v/>
      </c>
      <c r="N1294" s="18" t="str">
        <f aca="false">IF($W1294="","",INDEX(Primary!F$5:F$2450,$W1294))</f>
        <v/>
      </c>
      <c r="O1294" s="18" t="str">
        <f aca="false">IF($W1294="","",INDEX(Primary!G$5:G$2450,$W1294))</f>
        <v/>
      </c>
      <c r="P1294" s="18" t="str">
        <f aca="false">IF($W1294="","",INDEX(Primary!H$5:H$2450,$W1294))</f>
        <v/>
      </c>
      <c r="Q1294" s="18" t="str">
        <f aca="false">IF($W1294="","",INDEX(Primary!I$5:I$2450,$W1294))</f>
        <v/>
      </c>
      <c r="R1294" s="19" t="str">
        <f aca="false">IF($E1294="Yes",L1294+P1294,"")</f>
        <v/>
      </c>
      <c r="S1294" s="19" t="str">
        <f aca="false">IF($E1294="Yes",H1294-R1294,"")</f>
        <v/>
      </c>
      <c r="T1294" s="6" t="str">
        <f aca="false">IF($E1294="Yes",IF(ROUND(ABS(S1294),2)&lt;=$T$2,"OK","CHECK"),"n/a")</f>
        <v>n/a</v>
      </c>
      <c r="U1294" s="20" t="n">
        <f aca="false">Total!J1294</f>
        <v>44.4</v>
      </c>
      <c r="V1294" s="17" t="str">
        <f aca="false">IFERROR(MATCH($A1294,'Stock Exchange'!$A$5:$A$2450,0),"")</f>
        <v/>
      </c>
      <c r="W1294" s="17" t="str">
        <f aca="false">IFERROR(MATCH($A1294,Primary!$A$5:$A$2450,0),"")</f>
        <v/>
      </c>
    </row>
    <row r="1295" customFormat="false" ht="15" hidden="false" customHeight="false" outlineLevel="0" collapsed="false">
      <c r="A1295" s="16" t="n">
        <f aca="false">Total!A1295</f>
        <v>38771</v>
      </c>
      <c r="B1295" s="17" t="n">
        <f aca="false">YEAR(A1295)</f>
        <v>2006</v>
      </c>
      <c r="C1295" s="17" t="n">
        <f aca="false">MONTH(A1295)</f>
        <v>2</v>
      </c>
      <c r="D1295" s="6" t="str">
        <f aca="false">IF(MONTH(A1295)&gt;=4,"FY "&amp;YEAR(A1295)&amp;"-"&amp;RIGHT(YEAR(A1295)+1,2),"FY "&amp;(YEAR(A1295)-1)&amp;"-"&amp;RIGHT(YEAR(A1295),2))</f>
        <v>FY 2005-06</v>
      </c>
      <c r="E1295" s="6" t="str">
        <f aca="false">IF(AND(V1295&lt;&gt;"",W1295&lt;&gt;""),"Yes","No")</f>
        <v>No</v>
      </c>
      <c r="F1295" s="18" t="n">
        <f aca="false">Total!F1295</f>
        <v>1529.6</v>
      </c>
      <c r="G1295" s="18" t="n">
        <f aca="false">Total!G1295</f>
        <v>1112.2</v>
      </c>
      <c r="H1295" s="18" t="n">
        <f aca="false">Total!H1295</f>
        <v>417.4</v>
      </c>
      <c r="I1295" s="18" t="n">
        <f aca="false">Total!I1295</f>
        <v>93.8</v>
      </c>
      <c r="J1295" s="18" t="str">
        <f aca="false">IF($V1295="","",INDEX('Stock Exchange'!F$5:F$2450,$V1295))</f>
        <v/>
      </c>
      <c r="K1295" s="18" t="str">
        <f aca="false">IF($V1295="","",INDEX('Stock Exchange'!G$5:G$2450,$V1295))</f>
        <v/>
      </c>
      <c r="L1295" s="18" t="str">
        <f aca="false">IF($V1295="","",INDEX('Stock Exchange'!H$5:H$2450,$V1295))</f>
        <v/>
      </c>
      <c r="M1295" s="18" t="str">
        <f aca="false">IF($V1295="","",INDEX('Stock Exchange'!I$5:I$2450,$V1295))</f>
        <v/>
      </c>
      <c r="N1295" s="18" t="str">
        <f aca="false">IF($W1295="","",INDEX(Primary!F$5:F$2450,$W1295))</f>
        <v/>
      </c>
      <c r="O1295" s="18" t="str">
        <f aca="false">IF($W1295="","",INDEX(Primary!G$5:G$2450,$W1295))</f>
        <v/>
      </c>
      <c r="P1295" s="18" t="str">
        <f aca="false">IF($W1295="","",INDEX(Primary!H$5:H$2450,$W1295))</f>
        <v/>
      </c>
      <c r="Q1295" s="18" t="str">
        <f aca="false">IF($W1295="","",INDEX(Primary!I$5:I$2450,$W1295))</f>
        <v/>
      </c>
      <c r="R1295" s="19" t="str">
        <f aca="false">IF($E1295="Yes",L1295+P1295,"")</f>
        <v/>
      </c>
      <c r="S1295" s="19" t="str">
        <f aca="false">IF($E1295="Yes",H1295-R1295,"")</f>
        <v/>
      </c>
      <c r="T1295" s="6" t="str">
        <f aca="false">IF($E1295="Yes",IF(ROUND(ABS(S1295),2)&lt;=$T$2,"OK","CHECK"),"n/a")</f>
        <v>n/a</v>
      </c>
      <c r="U1295" s="20" t="n">
        <f aca="false">Total!J1295</f>
        <v>44.51</v>
      </c>
      <c r="V1295" s="17" t="str">
        <f aca="false">IFERROR(MATCH($A1295,'Stock Exchange'!$A$5:$A$2450,0),"")</f>
        <v/>
      </c>
      <c r="W1295" s="17" t="str">
        <f aca="false">IFERROR(MATCH($A1295,Primary!$A$5:$A$2450,0),"")</f>
        <v/>
      </c>
    </row>
    <row r="1296" customFormat="false" ht="15" hidden="false" customHeight="false" outlineLevel="0" collapsed="false">
      <c r="A1296" s="16" t="n">
        <f aca="false">Total!A1296</f>
        <v>38772</v>
      </c>
      <c r="B1296" s="17" t="n">
        <f aca="false">YEAR(A1296)</f>
        <v>2006</v>
      </c>
      <c r="C1296" s="17" t="n">
        <f aca="false">MONTH(A1296)</f>
        <v>2</v>
      </c>
      <c r="D1296" s="6" t="str">
        <f aca="false">IF(MONTH(A1296)&gt;=4,"FY "&amp;YEAR(A1296)&amp;"-"&amp;RIGHT(YEAR(A1296)+1,2),"FY "&amp;(YEAR(A1296)-1)&amp;"-"&amp;RIGHT(YEAR(A1296),2))</f>
        <v>FY 2005-06</v>
      </c>
      <c r="E1296" s="6" t="str">
        <f aca="false">IF(AND(V1296&lt;&gt;"",W1296&lt;&gt;""),"Yes","No")</f>
        <v>No</v>
      </c>
      <c r="F1296" s="18" t="n">
        <f aca="false">Total!F1296</f>
        <v>2426.2</v>
      </c>
      <c r="G1296" s="18" t="n">
        <f aca="false">Total!G1296</f>
        <v>1664.8</v>
      </c>
      <c r="H1296" s="18" t="n">
        <f aca="false">Total!H1296</f>
        <v>761.4</v>
      </c>
      <c r="I1296" s="18" t="n">
        <f aca="false">Total!I1296</f>
        <v>170.9</v>
      </c>
      <c r="J1296" s="18" t="str">
        <f aca="false">IF($V1296="","",INDEX('Stock Exchange'!F$5:F$2450,$V1296))</f>
        <v/>
      </c>
      <c r="K1296" s="18" t="str">
        <f aca="false">IF($V1296="","",INDEX('Stock Exchange'!G$5:G$2450,$V1296))</f>
        <v/>
      </c>
      <c r="L1296" s="18" t="str">
        <f aca="false">IF($V1296="","",INDEX('Stock Exchange'!H$5:H$2450,$V1296))</f>
        <v/>
      </c>
      <c r="M1296" s="18" t="str">
        <f aca="false">IF($V1296="","",INDEX('Stock Exchange'!I$5:I$2450,$V1296))</f>
        <v/>
      </c>
      <c r="N1296" s="18" t="str">
        <f aca="false">IF($W1296="","",INDEX(Primary!F$5:F$2450,$W1296))</f>
        <v/>
      </c>
      <c r="O1296" s="18" t="str">
        <f aca="false">IF($W1296="","",INDEX(Primary!G$5:G$2450,$W1296))</f>
        <v/>
      </c>
      <c r="P1296" s="18" t="str">
        <f aca="false">IF($W1296="","",INDEX(Primary!H$5:H$2450,$W1296))</f>
        <v/>
      </c>
      <c r="Q1296" s="18" t="str">
        <f aca="false">IF($W1296="","",INDEX(Primary!I$5:I$2450,$W1296))</f>
        <v/>
      </c>
      <c r="R1296" s="19" t="str">
        <f aca="false">IF($E1296="Yes",L1296+P1296,"")</f>
        <v/>
      </c>
      <c r="S1296" s="19" t="str">
        <f aca="false">IF($E1296="Yes",H1296-R1296,"")</f>
        <v/>
      </c>
      <c r="T1296" s="6" t="str">
        <f aca="false">IF($E1296="Yes",IF(ROUND(ABS(S1296),2)&lt;=$T$2,"OK","CHECK"),"n/a")</f>
        <v>n/a</v>
      </c>
      <c r="U1296" s="20" t="n">
        <f aca="false">Total!J1296</f>
        <v>44.56</v>
      </c>
      <c r="V1296" s="17" t="str">
        <f aca="false">IFERROR(MATCH($A1296,'Stock Exchange'!$A$5:$A$2450,0),"")</f>
        <v/>
      </c>
      <c r="W1296" s="17" t="str">
        <f aca="false">IFERROR(MATCH($A1296,Primary!$A$5:$A$2450,0),"")</f>
        <v/>
      </c>
    </row>
    <row r="1297" customFormat="false" ht="15" hidden="false" customHeight="false" outlineLevel="0" collapsed="false">
      <c r="A1297" s="16" t="n">
        <f aca="false">Total!A1297</f>
        <v>38775</v>
      </c>
      <c r="B1297" s="17" t="n">
        <f aca="false">YEAR(A1297)</f>
        <v>2006</v>
      </c>
      <c r="C1297" s="17" t="n">
        <f aca="false">MONTH(A1297)</f>
        <v>2</v>
      </c>
      <c r="D1297" s="6" t="str">
        <f aca="false">IF(MONTH(A1297)&gt;=4,"FY "&amp;YEAR(A1297)&amp;"-"&amp;RIGHT(YEAR(A1297)+1,2),"FY "&amp;(YEAR(A1297)-1)&amp;"-"&amp;RIGHT(YEAR(A1297),2))</f>
        <v>FY 2005-06</v>
      </c>
      <c r="E1297" s="6" t="str">
        <f aca="false">IF(AND(V1297&lt;&gt;"",W1297&lt;&gt;""),"Yes","No")</f>
        <v>No</v>
      </c>
      <c r="F1297" s="18" t="n">
        <f aca="false">Total!F1297</f>
        <v>1762.8</v>
      </c>
      <c r="G1297" s="18" t="n">
        <f aca="false">Total!G1297</f>
        <v>761.1</v>
      </c>
      <c r="H1297" s="18" t="n">
        <f aca="false">Total!H1297</f>
        <v>1001.8</v>
      </c>
      <c r="I1297" s="18" t="n">
        <f aca="false">Total!I1297</f>
        <v>225.4</v>
      </c>
      <c r="J1297" s="18" t="str">
        <f aca="false">IF($V1297="","",INDEX('Stock Exchange'!F$5:F$2450,$V1297))</f>
        <v/>
      </c>
      <c r="K1297" s="18" t="str">
        <f aca="false">IF($V1297="","",INDEX('Stock Exchange'!G$5:G$2450,$V1297))</f>
        <v/>
      </c>
      <c r="L1297" s="18" t="str">
        <f aca="false">IF($V1297="","",INDEX('Stock Exchange'!H$5:H$2450,$V1297))</f>
        <v/>
      </c>
      <c r="M1297" s="18" t="str">
        <f aca="false">IF($V1297="","",INDEX('Stock Exchange'!I$5:I$2450,$V1297))</f>
        <v/>
      </c>
      <c r="N1297" s="18" t="str">
        <f aca="false">IF($W1297="","",INDEX(Primary!F$5:F$2450,$W1297))</f>
        <v/>
      </c>
      <c r="O1297" s="18" t="str">
        <f aca="false">IF($W1297="","",INDEX(Primary!G$5:G$2450,$W1297))</f>
        <v/>
      </c>
      <c r="P1297" s="18" t="str">
        <f aca="false">IF($W1297="","",INDEX(Primary!H$5:H$2450,$W1297))</f>
        <v/>
      </c>
      <c r="Q1297" s="18" t="str">
        <f aca="false">IF($W1297="","",INDEX(Primary!I$5:I$2450,$W1297))</f>
        <v/>
      </c>
      <c r="R1297" s="19" t="str">
        <f aca="false">IF($E1297="Yes",L1297+P1297,"")</f>
        <v/>
      </c>
      <c r="S1297" s="19" t="str">
        <f aca="false">IF($E1297="Yes",H1297-R1297,"")</f>
        <v/>
      </c>
      <c r="T1297" s="6" t="str">
        <f aca="false">IF($E1297="Yes",IF(ROUND(ABS(S1297),2)&lt;=$T$2,"OK","CHECK"),"n/a")</f>
        <v>n/a</v>
      </c>
      <c r="U1297" s="20" t="n">
        <f aca="false">Total!J1297</f>
        <v>44.45</v>
      </c>
      <c r="V1297" s="17" t="str">
        <f aca="false">IFERROR(MATCH($A1297,'Stock Exchange'!$A$5:$A$2450,0),"")</f>
        <v/>
      </c>
      <c r="W1297" s="17" t="str">
        <f aca="false">IFERROR(MATCH($A1297,Primary!$A$5:$A$2450,0),"")</f>
        <v/>
      </c>
    </row>
    <row r="1298" customFormat="false" ht="15" hidden="false" customHeight="false" outlineLevel="0" collapsed="false">
      <c r="A1298" s="16" t="n">
        <f aca="false">Total!A1298</f>
        <v>38776</v>
      </c>
      <c r="B1298" s="17" t="n">
        <f aca="false">YEAR(A1298)</f>
        <v>2006</v>
      </c>
      <c r="C1298" s="17" t="n">
        <f aca="false">MONTH(A1298)</f>
        <v>2</v>
      </c>
      <c r="D1298" s="6" t="str">
        <f aca="false">IF(MONTH(A1298)&gt;=4,"FY "&amp;YEAR(A1298)&amp;"-"&amp;RIGHT(YEAR(A1298)+1,2),"FY "&amp;(YEAR(A1298)-1)&amp;"-"&amp;RIGHT(YEAR(A1298),2))</f>
        <v>FY 2005-06</v>
      </c>
      <c r="E1298" s="6" t="str">
        <f aca="false">IF(AND(V1298&lt;&gt;"",W1298&lt;&gt;""),"Yes","No")</f>
        <v>No</v>
      </c>
      <c r="F1298" s="18" t="n">
        <f aca="false">Total!F1298</f>
        <v>1574.9</v>
      </c>
      <c r="G1298" s="18" t="n">
        <f aca="false">Total!G1298</f>
        <v>1191.2</v>
      </c>
      <c r="H1298" s="18" t="n">
        <f aca="false">Total!H1298</f>
        <v>383.8</v>
      </c>
      <c r="I1298" s="18" t="n">
        <f aca="false">Total!I1298</f>
        <v>86.4</v>
      </c>
      <c r="J1298" s="18" t="str">
        <f aca="false">IF($V1298="","",INDEX('Stock Exchange'!F$5:F$2450,$V1298))</f>
        <v/>
      </c>
      <c r="K1298" s="18" t="str">
        <f aca="false">IF($V1298="","",INDEX('Stock Exchange'!G$5:G$2450,$V1298))</f>
        <v/>
      </c>
      <c r="L1298" s="18" t="str">
        <f aca="false">IF($V1298="","",INDEX('Stock Exchange'!H$5:H$2450,$V1298))</f>
        <v/>
      </c>
      <c r="M1298" s="18" t="str">
        <f aca="false">IF($V1298="","",INDEX('Stock Exchange'!I$5:I$2450,$V1298))</f>
        <v/>
      </c>
      <c r="N1298" s="18" t="str">
        <f aca="false">IF($W1298="","",INDEX(Primary!F$5:F$2450,$W1298))</f>
        <v/>
      </c>
      <c r="O1298" s="18" t="str">
        <f aca="false">IF($W1298="","",INDEX(Primary!G$5:G$2450,$W1298))</f>
        <v/>
      </c>
      <c r="P1298" s="18" t="str">
        <f aca="false">IF($W1298="","",INDEX(Primary!H$5:H$2450,$W1298))</f>
        <v/>
      </c>
      <c r="Q1298" s="18" t="str">
        <f aca="false">IF($W1298="","",INDEX(Primary!I$5:I$2450,$W1298))</f>
        <v/>
      </c>
      <c r="R1298" s="19" t="str">
        <f aca="false">IF($E1298="Yes",L1298+P1298,"")</f>
        <v/>
      </c>
      <c r="S1298" s="19" t="str">
        <f aca="false">IF($E1298="Yes",H1298-R1298,"")</f>
        <v/>
      </c>
      <c r="T1298" s="6" t="str">
        <f aca="false">IF($E1298="Yes",IF(ROUND(ABS(S1298),2)&lt;=$T$2,"OK","CHECK"),"n/a")</f>
        <v>n/a</v>
      </c>
      <c r="U1298" s="20" t="n">
        <f aca="false">Total!J1298</f>
        <v>44.42</v>
      </c>
      <c r="V1298" s="17" t="str">
        <f aca="false">IFERROR(MATCH($A1298,'Stock Exchange'!$A$5:$A$2450,0),"")</f>
        <v/>
      </c>
      <c r="W1298" s="17" t="str">
        <f aca="false">IFERROR(MATCH($A1298,Primary!$A$5:$A$2450,0),"")</f>
        <v/>
      </c>
    </row>
    <row r="1299" customFormat="false" ht="15" hidden="false" customHeight="false" outlineLevel="0" collapsed="false">
      <c r="A1299" s="16" t="n">
        <f aca="false">Total!A1299</f>
        <v>38777</v>
      </c>
      <c r="B1299" s="17" t="n">
        <f aca="false">YEAR(A1299)</f>
        <v>2006</v>
      </c>
      <c r="C1299" s="17" t="n">
        <f aca="false">MONTH(A1299)</f>
        <v>3</v>
      </c>
      <c r="D1299" s="6" t="str">
        <f aca="false">IF(MONTH(A1299)&gt;=4,"FY "&amp;YEAR(A1299)&amp;"-"&amp;RIGHT(YEAR(A1299)+1,2),"FY "&amp;(YEAR(A1299)-1)&amp;"-"&amp;RIGHT(YEAR(A1299),2))</f>
        <v>FY 2005-06</v>
      </c>
      <c r="E1299" s="6" t="str">
        <f aca="false">IF(AND(V1299&lt;&gt;"",W1299&lt;&gt;""),"Yes","No")</f>
        <v>No</v>
      </c>
      <c r="F1299" s="18" t="n">
        <f aca="false">Total!F1299</f>
        <v>1714.8</v>
      </c>
      <c r="G1299" s="18" t="n">
        <f aca="false">Total!G1299</f>
        <v>1513</v>
      </c>
      <c r="H1299" s="18" t="n">
        <f aca="false">Total!H1299</f>
        <v>201.8</v>
      </c>
      <c r="I1299" s="18" t="n">
        <f aca="false">Total!I1299</f>
        <v>45.4</v>
      </c>
      <c r="J1299" s="18" t="str">
        <f aca="false">IF($V1299="","",INDEX('Stock Exchange'!F$5:F$2450,$V1299))</f>
        <v/>
      </c>
      <c r="K1299" s="18" t="str">
        <f aca="false">IF($V1299="","",INDEX('Stock Exchange'!G$5:G$2450,$V1299))</f>
        <v/>
      </c>
      <c r="L1299" s="18" t="str">
        <f aca="false">IF($V1299="","",INDEX('Stock Exchange'!H$5:H$2450,$V1299))</f>
        <v/>
      </c>
      <c r="M1299" s="18" t="str">
        <f aca="false">IF($V1299="","",INDEX('Stock Exchange'!I$5:I$2450,$V1299))</f>
        <v/>
      </c>
      <c r="N1299" s="18" t="str">
        <f aca="false">IF($W1299="","",INDEX(Primary!F$5:F$2450,$W1299))</f>
        <v/>
      </c>
      <c r="O1299" s="18" t="str">
        <f aca="false">IF($W1299="","",INDEX(Primary!G$5:G$2450,$W1299))</f>
        <v/>
      </c>
      <c r="P1299" s="18" t="str">
        <f aca="false">IF($W1299="","",INDEX(Primary!H$5:H$2450,$W1299))</f>
        <v/>
      </c>
      <c r="Q1299" s="18" t="str">
        <f aca="false">IF($W1299="","",INDEX(Primary!I$5:I$2450,$W1299))</f>
        <v/>
      </c>
      <c r="R1299" s="19" t="str">
        <f aca="false">IF($E1299="Yes",L1299+P1299,"")</f>
        <v/>
      </c>
      <c r="S1299" s="19" t="str">
        <f aca="false">IF($E1299="Yes",H1299-R1299,"")</f>
        <v/>
      </c>
      <c r="T1299" s="6" t="str">
        <f aca="false">IF($E1299="Yes",IF(ROUND(ABS(S1299),2)&lt;=$T$2,"OK","CHECK"),"n/a")</f>
        <v>n/a</v>
      </c>
      <c r="U1299" s="20" t="n">
        <f aca="false">Total!J1299</f>
        <v>44.44</v>
      </c>
      <c r="V1299" s="17" t="str">
        <f aca="false">IFERROR(MATCH($A1299,'Stock Exchange'!$A$5:$A$2450,0),"")</f>
        <v/>
      </c>
      <c r="W1299" s="17" t="str">
        <f aca="false">IFERROR(MATCH($A1299,Primary!$A$5:$A$2450,0),"")</f>
        <v/>
      </c>
    </row>
    <row r="1300" customFormat="false" ht="15" hidden="false" customHeight="false" outlineLevel="0" collapsed="false">
      <c r="A1300" s="16" t="n">
        <f aca="false">Total!A1300</f>
        <v>38778</v>
      </c>
      <c r="B1300" s="17" t="n">
        <f aca="false">YEAR(A1300)</f>
        <v>2006</v>
      </c>
      <c r="C1300" s="17" t="n">
        <f aca="false">MONTH(A1300)</f>
        <v>3</v>
      </c>
      <c r="D1300" s="6" t="str">
        <f aca="false">IF(MONTH(A1300)&gt;=4,"FY "&amp;YEAR(A1300)&amp;"-"&amp;RIGHT(YEAR(A1300)+1,2),"FY "&amp;(YEAR(A1300)-1)&amp;"-"&amp;RIGHT(YEAR(A1300),2))</f>
        <v>FY 2005-06</v>
      </c>
      <c r="E1300" s="6" t="str">
        <f aca="false">IF(AND(V1300&lt;&gt;"",W1300&lt;&gt;""),"Yes","No")</f>
        <v>No</v>
      </c>
      <c r="F1300" s="18" t="n">
        <f aca="false">Total!F1300</f>
        <v>2490.1</v>
      </c>
      <c r="G1300" s="18" t="n">
        <f aca="false">Total!G1300</f>
        <v>1914.1</v>
      </c>
      <c r="H1300" s="18" t="n">
        <f aca="false">Total!H1300</f>
        <v>576</v>
      </c>
      <c r="I1300" s="18" t="n">
        <f aca="false">Total!I1300</f>
        <v>129.9</v>
      </c>
      <c r="J1300" s="18" t="str">
        <f aca="false">IF($V1300="","",INDEX('Stock Exchange'!F$5:F$2450,$V1300))</f>
        <v/>
      </c>
      <c r="K1300" s="18" t="str">
        <f aca="false">IF($V1300="","",INDEX('Stock Exchange'!G$5:G$2450,$V1300))</f>
        <v/>
      </c>
      <c r="L1300" s="18" t="str">
        <f aca="false">IF($V1300="","",INDEX('Stock Exchange'!H$5:H$2450,$V1300))</f>
        <v/>
      </c>
      <c r="M1300" s="18" t="str">
        <f aca="false">IF($V1300="","",INDEX('Stock Exchange'!I$5:I$2450,$V1300))</f>
        <v/>
      </c>
      <c r="N1300" s="18" t="str">
        <f aca="false">IF($W1300="","",INDEX(Primary!F$5:F$2450,$W1300))</f>
        <v/>
      </c>
      <c r="O1300" s="18" t="str">
        <f aca="false">IF($W1300="","",INDEX(Primary!G$5:G$2450,$W1300))</f>
        <v/>
      </c>
      <c r="P1300" s="18" t="str">
        <f aca="false">IF($W1300="","",INDEX(Primary!H$5:H$2450,$W1300))</f>
        <v/>
      </c>
      <c r="Q1300" s="18" t="str">
        <f aca="false">IF($W1300="","",INDEX(Primary!I$5:I$2450,$W1300))</f>
        <v/>
      </c>
      <c r="R1300" s="19" t="str">
        <f aca="false">IF($E1300="Yes",L1300+P1300,"")</f>
        <v/>
      </c>
      <c r="S1300" s="19" t="str">
        <f aca="false">IF($E1300="Yes",H1300-R1300,"")</f>
        <v/>
      </c>
      <c r="T1300" s="6" t="str">
        <f aca="false">IF($E1300="Yes",IF(ROUND(ABS(S1300),2)&lt;=$T$2,"OK","CHECK"),"n/a")</f>
        <v>n/a</v>
      </c>
      <c r="U1300" s="20" t="n">
        <f aca="false">Total!J1300</f>
        <v>44.35</v>
      </c>
      <c r="V1300" s="17" t="str">
        <f aca="false">IFERROR(MATCH($A1300,'Stock Exchange'!$A$5:$A$2450,0),"")</f>
        <v/>
      </c>
      <c r="W1300" s="17" t="str">
        <f aca="false">IFERROR(MATCH($A1300,Primary!$A$5:$A$2450,0),"")</f>
        <v/>
      </c>
    </row>
    <row r="1301" customFormat="false" ht="15" hidden="false" customHeight="false" outlineLevel="0" collapsed="false">
      <c r="A1301" s="16" t="n">
        <f aca="false">Total!A1301</f>
        <v>38779</v>
      </c>
      <c r="B1301" s="17" t="n">
        <f aca="false">YEAR(A1301)</f>
        <v>2006</v>
      </c>
      <c r="C1301" s="17" t="n">
        <f aca="false">MONTH(A1301)</f>
        <v>3</v>
      </c>
      <c r="D1301" s="6" t="str">
        <f aca="false">IF(MONTH(A1301)&gt;=4,"FY "&amp;YEAR(A1301)&amp;"-"&amp;RIGHT(YEAR(A1301)+1,2),"FY "&amp;(YEAR(A1301)-1)&amp;"-"&amp;RIGHT(YEAR(A1301),2))</f>
        <v>FY 2005-06</v>
      </c>
      <c r="E1301" s="6" t="str">
        <f aca="false">IF(AND(V1301&lt;&gt;"",W1301&lt;&gt;""),"Yes","No")</f>
        <v>No</v>
      </c>
      <c r="F1301" s="18" t="n">
        <f aca="false">Total!F1301</f>
        <v>2272.8</v>
      </c>
      <c r="G1301" s="18" t="n">
        <f aca="false">Total!G1301</f>
        <v>1627.1</v>
      </c>
      <c r="H1301" s="18" t="n">
        <f aca="false">Total!H1301</f>
        <v>645.7</v>
      </c>
      <c r="I1301" s="18" t="n">
        <f aca="false">Total!I1301</f>
        <v>145.6</v>
      </c>
      <c r="J1301" s="18" t="str">
        <f aca="false">IF($V1301="","",INDEX('Stock Exchange'!F$5:F$2450,$V1301))</f>
        <v/>
      </c>
      <c r="K1301" s="18" t="str">
        <f aca="false">IF($V1301="","",INDEX('Stock Exchange'!G$5:G$2450,$V1301))</f>
        <v/>
      </c>
      <c r="L1301" s="18" t="str">
        <f aca="false">IF($V1301="","",INDEX('Stock Exchange'!H$5:H$2450,$V1301))</f>
        <v/>
      </c>
      <c r="M1301" s="18" t="str">
        <f aca="false">IF($V1301="","",INDEX('Stock Exchange'!I$5:I$2450,$V1301))</f>
        <v/>
      </c>
      <c r="N1301" s="18" t="str">
        <f aca="false">IF($W1301="","",INDEX(Primary!F$5:F$2450,$W1301))</f>
        <v/>
      </c>
      <c r="O1301" s="18" t="str">
        <f aca="false">IF($W1301="","",INDEX(Primary!G$5:G$2450,$W1301))</f>
        <v/>
      </c>
      <c r="P1301" s="18" t="str">
        <f aca="false">IF($W1301="","",INDEX(Primary!H$5:H$2450,$W1301))</f>
        <v/>
      </c>
      <c r="Q1301" s="18" t="str">
        <f aca="false">IF($W1301="","",INDEX(Primary!I$5:I$2450,$W1301))</f>
        <v/>
      </c>
      <c r="R1301" s="19" t="str">
        <f aca="false">IF($E1301="Yes",L1301+P1301,"")</f>
        <v/>
      </c>
      <c r="S1301" s="19" t="str">
        <f aca="false">IF($E1301="Yes",H1301-R1301,"")</f>
        <v/>
      </c>
      <c r="T1301" s="6" t="str">
        <f aca="false">IF($E1301="Yes",IF(ROUND(ABS(S1301),2)&lt;=$T$2,"OK","CHECK"),"n/a")</f>
        <v>n/a</v>
      </c>
      <c r="U1301" s="20" t="n">
        <f aca="false">Total!J1301</f>
        <v>44.34</v>
      </c>
      <c r="V1301" s="17" t="str">
        <f aca="false">IFERROR(MATCH($A1301,'Stock Exchange'!$A$5:$A$2450,0),"")</f>
        <v/>
      </c>
      <c r="W1301" s="17" t="str">
        <f aca="false">IFERROR(MATCH($A1301,Primary!$A$5:$A$2450,0),"")</f>
        <v/>
      </c>
    </row>
    <row r="1302" customFormat="false" ht="15" hidden="false" customHeight="false" outlineLevel="0" collapsed="false">
      <c r="A1302" s="16" t="n">
        <f aca="false">Total!A1302</f>
        <v>38782</v>
      </c>
      <c r="B1302" s="17" t="n">
        <f aca="false">YEAR(A1302)</f>
        <v>2006</v>
      </c>
      <c r="C1302" s="17" t="n">
        <f aca="false">MONTH(A1302)</f>
        <v>3</v>
      </c>
      <c r="D1302" s="6" t="str">
        <f aca="false">IF(MONTH(A1302)&gt;=4,"FY "&amp;YEAR(A1302)&amp;"-"&amp;RIGHT(YEAR(A1302)+1,2),"FY "&amp;(YEAR(A1302)-1)&amp;"-"&amp;RIGHT(YEAR(A1302),2))</f>
        <v>FY 2005-06</v>
      </c>
      <c r="E1302" s="6" t="str">
        <f aca="false">IF(AND(V1302&lt;&gt;"",W1302&lt;&gt;""),"Yes","No")</f>
        <v>No</v>
      </c>
      <c r="F1302" s="18" t="n">
        <f aca="false">Total!F1302</f>
        <v>1699.8</v>
      </c>
      <c r="G1302" s="18" t="n">
        <f aca="false">Total!G1302</f>
        <v>1310.1</v>
      </c>
      <c r="H1302" s="18" t="n">
        <f aca="false">Total!H1302</f>
        <v>389.8</v>
      </c>
      <c r="I1302" s="18" t="n">
        <f aca="false">Total!I1302</f>
        <v>87.9</v>
      </c>
      <c r="J1302" s="18" t="str">
        <f aca="false">IF($V1302="","",INDEX('Stock Exchange'!F$5:F$2450,$V1302))</f>
        <v/>
      </c>
      <c r="K1302" s="18" t="str">
        <f aca="false">IF($V1302="","",INDEX('Stock Exchange'!G$5:G$2450,$V1302))</f>
        <v/>
      </c>
      <c r="L1302" s="18" t="str">
        <f aca="false">IF($V1302="","",INDEX('Stock Exchange'!H$5:H$2450,$V1302))</f>
        <v/>
      </c>
      <c r="M1302" s="18" t="str">
        <f aca="false">IF($V1302="","",INDEX('Stock Exchange'!I$5:I$2450,$V1302))</f>
        <v/>
      </c>
      <c r="N1302" s="18" t="str">
        <f aca="false">IF($W1302="","",INDEX(Primary!F$5:F$2450,$W1302))</f>
        <v/>
      </c>
      <c r="O1302" s="18" t="str">
        <f aca="false">IF($W1302="","",INDEX(Primary!G$5:G$2450,$W1302))</f>
        <v/>
      </c>
      <c r="P1302" s="18" t="str">
        <f aca="false">IF($W1302="","",INDEX(Primary!H$5:H$2450,$W1302))</f>
        <v/>
      </c>
      <c r="Q1302" s="18" t="str">
        <f aca="false">IF($W1302="","",INDEX(Primary!I$5:I$2450,$W1302))</f>
        <v/>
      </c>
      <c r="R1302" s="19" t="str">
        <f aca="false">IF($E1302="Yes",L1302+P1302,"")</f>
        <v/>
      </c>
      <c r="S1302" s="19" t="str">
        <f aca="false">IF($E1302="Yes",H1302-R1302,"")</f>
        <v/>
      </c>
      <c r="T1302" s="6" t="str">
        <f aca="false">IF($E1302="Yes",IF(ROUND(ABS(S1302),2)&lt;=$T$2,"OK","CHECK"),"n/a")</f>
        <v>n/a</v>
      </c>
      <c r="U1302" s="20" t="n">
        <f aca="false">Total!J1302</f>
        <v>44.36</v>
      </c>
      <c r="V1302" s="17" t="str">
        <f aca="false">IFERROR(MATCH($A1302,'Stock Exchange'!$A$5:$A$2450,0),"")</f>
        <v/>
      </c>
      <c r="W1302" s="17" t="str">
        <f aca="false">IFERROR(MATCH($A1302,Primary!$A$5:$A$2450,0),"")</f>
        <v/>
      </c>
    </row>
    <row r="1303" customFormat="false" ht="15" hidden="false" customHeight="false" outlineLevel="0" collapsed="false">
      <c r="A1303" s="16" t="n">
        <f aca="false">Total!A1303</f>
        <v>38783</v>
      </c>
      <c r="B1303" s="17" t="n">
        <f aca="false">YEAR(A1303)</f>
        <v>2006</v>
      </c>
      <c r="C1303" s="17" t="n">
        <f aca="false">MONTH(A1303)</f>
        <v>3</v>
      </c>
      <c r="D1303" s="6" t="str">
        <f aca="false">IF(MONTH(A1303)&gt;=4,"FY "&amp;YEAR(A1303)&amp;"-"&amp;RIGHT(YEAR(A1303)+1,2),"FY "&amp;(YEAR(A1303)-1)&amp;"-"&amp;RIGHT(YEAR(A1303),2))</f>
        <v>FY 2005-06</v>
      </c>
      <c r="E1303" s="6" t="str">
        <f aca="false">IF(AND(V1303&lt;&gt;"",W1303&lt;&gt;""),"Yes","No")</f>
        <v>No</v>
      </c>
      <c r="F1303" s="18" t="n">
        <f aca="false">Total!F1303</f>
        <v>2248</v>
      </c>
      <c r="G1303" s="18" t="n">
        <f aca="false">Total!G1303</f>
        <v>2000.9</v>
      </c>
      <c r="H1303" s="18" t="n">
        <f aca="false">Total!H1303</f>
        <v>247.1</v>
      </c>
      <c r="I1303" s="18" t="n">
        <f aca="false">Total!I1303</f>
        <v>55.8</v>
      </c>
      <c r="J1303" s="18" t="str">
        <f aca="false">IF($V1303="","",INDEX('Stock Exchange'!F$5:F$2450,$V1303))</f>
        <v/>
      </c>
      <c r="K1303" s="18" t="str">
        <f aca="false">IF($V1303="","",INDEX('Stock Exchange'!G$5:G$2450,$V1303))</f>
        <v/>
      </c>
      <c r="L1303" s="18" t="str">
        <f aca="false">IF($V1303="","",INDEX('Stock Exchange'!H$5:H$2450,$V1303))</f>
        <v/>
      </c>
      <c r="M1303" s="18" t="str">
        <f aca="false">IF($V1303="","",INDEX('Stock Exchange'!I$5:I$2450,$V1303))</f>
        <v/>
      </c>
      <c r="N1303" s="18" t="str">
        <f aca="false">IF($W1303="","",INDEX(Primary!F$5:F$2450,$W1303))</f>
        <v/>
      </c>
      <c r="O1303" s="18" t="str">
        <f aca="false">IF($W1303="","",INDEX(Primary!G$5:G$2450,$W1303))</f>
        <v/>
      </c>
      <c r="P1303" s="18" t="str">
        <f aca="false">IF($W1303="","",INDEX(Primary!H$5:H$2450,$W1303))</f>
        <v/>
      </c>
      <c r="Q1303" s="18" t="str">
        <f aca="false">IF($W1303="","",INDEX(Primary!I$5:I$2450,$W1303))</f>
        <v/>
      </c>
      <c r="R1303" s="19" t="str">
        <f aca="false">IF($E1303="Yes",L1303+P1303,"")</f>
        <v/>
      </c>
      <c r="S1303" s="19" t="str">
        <f aca="false">IF($E1303="Yes",H1303-R1303,"")</f>
        <v/>
      </c>
      <c r="T1303" s="6" t="str">
        <f aca="false">IF($E1303="Yes",IF(ROUND(ABS(S1303),2)&lt;=$T$2,"OK","CHECK"),"n/a")</f>
        <v>n/a</v>
      </c>
      <c r="U1303" s="20" t="n">
        <f aca="false">Total!J1303</f>
        <v>44.32</v>
      </c>
      <c r="V1303" s="17" t="str">
        <f aca="false">IFERROR(MATCH($A1303,'Stock Exchange'!$A$5:$A$2450,0),"")</f>
        <v/>
      </c>
      <c r="W1303" s="17" t="str">
        <f aca="false">IFERROR(MATCH($A1303,Primary!$A$5:$A$2450,0),"")</f>
        <v/>
      </c>
    </row>
    <row r="1304" customFormat="false" ht="15" hidden="false" customHeight="false" outlineLevel="0" collapsed="false">
      <c r="A1304" s="16" t="n">
        <f aca="false">Total!A1304</f>
        <v>38784</v>
      </c>
      <c r="B1304" s="17" t="n">
        <f aca="false">YEAR(A1304)</f>
        <v>2006</v>
      </c>
      <c r="C1304" s="17" t="n">
        <f aca="false">MONTH(A1304)</f>
        <v>3</v>
      </c>
      <c r="D1304" s="6" t="str">
        <f aca="false">IF(MONTH(A1304)&gt;=4,"FY "&amp;YEAR(A1304)&amp;"-"&amp;RIGHT(YEAR(A1304)+1,2),"FY "&amp;(YEAR(A1304)-1)&amp;"-"&amp;RIGHT(YEAR(A1304),2))</f>
        <v>FY 2005-06</v>
      </c>
      <c r="E1304" s="6" t="str">
        <f aca="false">IF(AND(V1304&lt;&gt;"",W1304&lt;&gt;""),"Yes","No")</f>
        <v>No</v>
      </c>
      <c r="F1304" s="18" t="n">
        <f aca="false">Total!F1304</f>
        <v>2350.6</v>
      </c>
      <c r="G1304" s="18" t="n">
        <f aca="false">Total!G1304</f>
        <v>2128.1</v>
      </c>
      <c r="H1304" s="18" t="n">
        <f aca="false">Total!H1304</f>
        <v>222.5</v>
      </c>
      <c r="I1304" s="18" t="n">
        <f aca="false">Total!I1304</f>
        <v>50.2</v>
      </c>
      <c r="J1304" s="18" t="str">
        <f aca="false">IF($V1304="","",INDEX('Stock Exchange'!F$5:F$2450,$V1304))</f>
        <v/>
      </c>
      <c r="K1304" s="18" t="str">
        <f aca="false">IF($V1304="","",INDEX('Stock Exchange'!G$5:G$2450,$V1304))</f>
        <v/>
      </c>
      <c r="L1304" s="18" t="str">
        <f aca="false">IF($V1304="","",INDEX('Stock Exchange'!H$5:H$2450,$V1304))</f>
        <v/>
      </c>
      <c r="M1304" s="18" t="str">
        <f aca="false">IF($V1304="","",INDEX('Stock Exchange'!I$5:I$2450,$V1304))</f>
        <v/>
      </c>
      <c r="N1304" s="18" t="str">
        <f aca="false">IF($W1304="","",INDEX(Primary!F$5:F$2450,$W1304))</f>
        <v/>
      </c>
      <c r="O1304" s="18" t="str">
        <f aca="false">IF($W1304="","",INDEX(Primary!G$5:G$2450,$W1304))</f>
        <v/>
      </c>
      <c r="P1304" s="18" t="str">
        <f aca="false">IF($W1304="","",INDEX(Primary!H$5:H$2450,$W1304))</f>
        <v/>
      </c>
      <c r="Q1304" s="18" t="str">
        <f aca="false">IF($W1304="","",INDEX(Primary!I$5:I$2450,$W1304))</f>
        <v/>
      </c>
      <c r="R1304" s="19" t="str">
        <f aca="false">IF($E1304="Yes",L1304+P1304,"")</f>
        <v/>
      </c>
      <c r="S1304" s="19" t="str">
        <f aca="false">IF($E1304="Yes",H1304-R1304,"")</f>
        <v/>
      </c>
      <c r="T1304" s="6" t="str">
        <f aca="false">IF($E1304="Yes",IF(ROUND(ABS(S1304),2)&lt;=$T$2,"OK","CHECK"),"n/a")</f>
        <v>n/a</v>
      </c>
      <c r="U1304" s="20" t="n">
        <f aca="false">Total!J1304</f>
        <v>44.33</v>
      </c>
      <c r="V1304" s="17" t="str">
        <f aca="false">IFERROR(MATCH($A1304,'Stock Exchange'!$A$5:$A$2450,0),"")</f>
        <v/>
      </c>
      <c r="W1304" s="17" t="str">
        <f aca="false">IFERROR(MATCH($A1304,Primary!$A$5:$A$2450,0),"")</f>
        <v/>
      </c>
    </row>
    <row r="1305" customFormat="false" ht="15" hidden="false" customHeight="false" outlineLevel="0" collapsed="false">
      <c r="A1305" s="16" t="n">
        <f aca="false">Total!A1305</f>
        <v>38785</v>
      </c>
      <c r="B1305" s="17" t="n">
        <f aca="false">YEAR(A1305)</f>
        <v>2006</v>
      </c>
      <c r="C1305" s="17" t="n">
        <f aca="false">MONTH(A1305)</f>
        <v>3</v>
      </c>
      <c r="D1305" s="6" t="str">
        <f aca="false">IF(MONTH(A1305)&gt;=4,"FY "&amp;YEAR(A1305)&amp;"-"&amp;RIGHT(YEAR(A1305)+1,2),"FY "&amp;(YEAR(A1305)-1)&amp;"-"&amp;RIGHT(YEAR(A1305),2))</f>
        <v>FY 2005-06</v>
      </c>
      <c r="E1305" s="6" t="str">
        <f aca="false">IF(AND(V1305&lt;&gt;"",W1305&lt;&gt;""),"Yes","No")</f>
        <v>No</v>
      </c>
      <c r="F1305" s="18" t="n">
        <f aca="false">Total!F1305</f>
        <v>4114.3</v>
      </c>
      <c r="G1305" s="18" t="n">
        <f aca="false">Total!G1305</f>
        <v>3282</v>
      </c>
      <c r="H1305" s="18" t="n">
        <f aca="false">Total!H1305</f>
        <v>832.3</v>
      </c>
      <c r="I1305" s="18" t="n">
        <f aca="false">Total!I1305</f>
        <v>187.4</v>
      </c>
      <c r="J1305" s="18" t="str">
        <f aca="false">IF($V1305="","",INDEX('Stock Exchange'!F$5:F$2450,$V1305))</f>
        <v/>
      </c>
      <c r="K1305" s="18" t="str">
        <f aca="false">IF($V1305="","",INDEX('Stock Exchange'!G$5:G$2450,$V1305))</f>
        <v/>
      </c>
      <c r="L1305" s="18" t="str">
        <f aca="false">IF($V1305="","",INDEX('Stock Exchange'!H$5:H$2450,$V1305))</f>
        <v/>
      </c>
      <c r="M1305" s="18" t="str">
        <f aca="false">IF($V1305="","",INDEX('Stock Exchange'!I$5:I$2450,$V1305))</f>
        <v/>
      </c>
      <c r="N1305" s="18" t="str">
        <f aca="false">IF($W1305="","",INDEX(Primary!F$5:F$2450,$W1305))</f>
        <v/>
      </c>
      <c r="O1305" s="18" t="str">
        <f aca="false">IF($W1305="","",INDEX(Primary!G$5:G$2450,$W1305))</f>
        <v/>
      </c>
      <c r="P1305" s="18" t="str">
        <f aca="false">IF($W1305="","",INDEX(Primary!H$5:H$2450,$W1305))</f>
        <v/>
      </c>
      <c r="Q1305" s="18" t="str">
        <f aca="false">IF($W1305="","",INDEX(Primary!I$5:I$2450,$W1305))</f>
        <v/>
      </c>
      <c r="R1305" s="19" t="str">
        <f aca="false">IF($E1305="Yes",L1305+P1305,"")</f>
        <v/>
      </c>
      <c r="S1305" s="19" t="str">
        <f aca="false">IF($E1305="Yes",H1305-R1305,"")</f>
        <v/>
      </c>
      <c r="T1305" s="6" t="str">
        <f aca="false">IF($E1305="Yes",IF(ROUND(ABS(S1305),2)&lt;=$T$2,"OK","CHECK"),"n/a")</f>
        <v>n/a</v>
      </c>
      <c r="U1305" s="20" t="n">
        <f aca="false">Total!J1305</f>
        <v>44.42</v>
      </c>
      <c r="V1305" s="17" t="str">
        <f aca="false">IFERROR(MATCH($A1305,'Stock Exchange'!$A$5:$A$2450,0),"")</f>
        <v/>
      </c>
      <c r="W1305" s="17" t="str">
        <f aca="false">IFERROR(MATCH($A1305,Primary!$A$5:$A$2450,0),"")</f>
        <v/>
      </c>
    </row>
    <row r="1306" customFormat="false" ht="15" hidden="false" customHeight="false" outlineLevel="0" collapsed="false">
      <c r="A1306" s="16" t="n">
        <f aca="false">Total!A1306</f>
        <v>38786</v>
      </c>
      <c r="B1306" s="17" t="n">
        <f aca="false">YEAR(A1306)</f>
        <v>2006</v>
      </c>
      <c r="C1306" s="17" t="n">
        <f aca="false">MONTH(A1306)</f>
        <v>3</v>
      </c>
      <c r="D1306" s="6" t="str">
        <f aca="false">IF(MONTH(A1306)&gt;=4,"FY "&amp;YEAR(A1306)&amp;"-"&amp;RIGHT(YEAR(A1306)+1,2),"FY "&amp;(YEAR(A1306)-1)&amp;"-"&amp;RIGHT(YEAR(A1306),2))</f>
        <v>FY 2005-06</v>
      </c>
      <c r="E1306" s="6" t="str">
        <f aca="false">IF(AND(V1306&lt;&gt;"",W1306&lt;&gt;""),"Yes","No")</f>
        <v>No</v>
      </c>
      <c r="F1306" s="18" t="n">
        <f aca="false">Total!F1306</f>
        <v>3071.9</v>
      </c>
      <c r="G1306" s="18" t="n">
        <f aca="false">Total!G1306</f>
        <v>3358.9</v>
      </c>
      <c r="H1306" s="18" t="n">
        <f aca="false">Total!H1306</f>
        <v>-287</v>
      </c>
      <c r="I1306" s="18" t="n">
        <f aca="false">Total!I1306</f>
        <v>-64.4</v>
      </c>
      <c r="J1306" s="18" t="str">
        <f aca="false">IF($V1306="","",INDEX('Stock Exchange'!F$5:F$2450,$V1306))</f>
        <v/>
      </c>
      <c r="K1306" s="18" t="str">
        <f aca="false">IF($V1306="","",INDEX('Stock Exchange'!G$5:G$2450,$V1306))</f>
        <v/>
      </c>
      <c r="L1306" s="18" t="str">
        <f aca="false">IF($V1306="","",INDEX('Stock Exchange'!H$5:H$2450,$V1306))</f>
        <v/>
      </c>
      <c r="M1306" s="18" t="str">
        <f aca="false">IF($V1306="","",INDEX('Stock Exchange'!I$5:I$2450,$V1306))</f>
        <v/>
      </c>
      <c r="N1306" s="18" t="str">
        <f aca="false">IF($W1306="","",INDEX(Primary!F$5:F$2450,$W1306))</f>
        <v/>
      </c>
      <c r="O1306" s="18" t="str">
        <f aca="false">IF($W1306="","",INDEX(Primary!G$5:G$2450,$W1306))</f>
        <v/>
      </c>
      <c r="P1306" s="18" t="str">
        <f aca="false">IF($W1306="","",INDEX(Primary!H$5:H$2450,$W1306))</f>
        <v/>
      </c>
      <c r="Q1306" s="18" t="str">
        <f aca="false">IF($W1306="","",INDEX(Primary!I$5:I$2450,$W1306))</f>
        <v/>
      </c>
      <c r="R1306" s="19" t="str">
        <f aca="false">IF($E1306="Yes",L1306+P1306,"")</f>
        <v/>
      </c>
      <c r="S1306" s="19" t="str">
        <f aca="false">IF($E1306="Yes",H1306-R1306,"")</f>
        <v/>
      </c>
      <c r="T1306" s="6" t="str">
        <f aca="false">IF($E1306="Yes",IF(ROUND(ABS(S1306),2)&lt;=$T$2,"OK","CHECK"),"n/a")</f>
        <v>n/a</v>
      </c>
      <c r="U1306" s="20" t="n">
        <f aca="false">Total!J1306</f>
        <v>44.55</v>
      </c>
      <c r="V1306" s="17" t="str">
        <f aca="false">IFERROR(MATCH($A1306,'Stock Exchange'!$A$5:$A$2450,0),"")</f>
        <v/>
      </c>
      <c r="W1306" s="17" t="str">
        <f aca="false">IFERROR(MATCH($A1306,Primary!$A$5:$A$2450,0),"")</f>
        <v/>
      </c>
    </row>
    <row r="1307" customFormat="false" ht="15" hidden="false" customHeight="false" outlineLevel="0" collapsed="false">
      <c r="A1307" s="16" t="n">
        <f aca="false">Total!A1307</f>
        <v>38789</v>
      </c>
      <c r="B1307" s="17" t="n">
        <f aca="false">YEAR(A1307)</f>
        <v>2006</v>
      </c>
      <c r="C1307" s="17" t="n">
        <f aca="false">MONTH(A1307)</f>
        <v>3</v>
      </c>
      <c r="D1307" s="6" t="str">
        <f aca="false">IF(MONTH(A1307)&gt;=4,"FY "&amp;YEAR(A1307)&amp;"-"&amp;RIGHT(YEAR(A1307)+1,2),"FY "&amp;(YEAR(A1307)-1)&amp;"-"&amp;RIGHT(YEAR(A1307),2))</f>
        <v>FY 2005-06</v>
      </c>
      <c r="E1307" s="6" t="str">
        <f aca="false">IF(AND(V1307&lt;&gt;"",W1307&lt;&gt;""),"Yes","No")</f>
        <v>No</v>
      </c>
      <c r="F1307" s="18" t="n">
        <f aca="false">Total!F1307</f>
        <v>2580.4</v>
      </c>
      <c r="G1307" s="18" t="n">
        <f aca="false">Total!G1307</f>
        <v>1955.7</v>
      </c>
      <c r="H1307" s="18" t="n">
        <f aca="false">Total!H1307</f>
        <v>624.8</v>
      </c>
      <c r="I1307" s="18" t="n">
        <f aca="false">Total!I1307</f>
        <v>140.4</v>
      </c>
      <c r="J1307" s="18" t="str">
        <f aca="false">IF($V1307="","",INDEX('Stock Exchange'!F$5:F$2450,$V1307))</f>
        <v/>
      </c>
      <c r="K1307" s="18" t="str">
        <f aca="false">IF($V1307="","",INDEX('Stock Exchange'!G$5:G$2450,$V1307))</f>
        <v/>
      </c>
      <c r="L1307" s="18" t="str">
        <f aca="false">IF($V1307="","",INDEX('Stock Exchange'!H$5:H$2450,$V1307))</f>
        <v/>
      </c>
      <c r="M1307" s="18" t="str">
        <f aca="false">IF($V1307="","",INDEX('Stock Exchange'!I$5:I$2450,$V1307))</f>
        <v/>
      </c>
      <c r="N1307" s="18" t="str">
        <f aca="false">IF($W1307="","",INDEX(Primary!F$5:F$2450,$W1307))</f>
        <v/>
      </c>
      <c r="O1307" s="18" t="str">
        <f aca="false">IF($W1307="","",INDEX(Primary!G$5:G$2450,$W1307))</f>
        <v/>
      </c>
      <c r="P1307" s="18" t="str">
        <f aca="false">IF($W1307="","",INDEX(Primary!H$5:H$2450,$W1307))</f>
        <v/>
      </c>
      <c r="Q1307" s="18" t="str">
        <f aca="false">IF($W1307="","",INDEX(Primary!I$5:I$2450,$W1307))</f>
        <v/>
      </c>
      <c r="R1307" s="19" t="str">
        <f aca="false">IF($E1307="Yes",L1307+P1307,"")</f>
        <v/>
      </c>
      <c r="S1307" s="19" t="str">
        <f aca="false">IF($E1307="Yes",H1307-R1307,"")</f>
        <v/>
      </c>
      <c r="T1307" s="6" t="str">
        <f aca="false">IF($E1307="Yes",IF(ROUND(ABS(S1307),2)&lt;=$T$2,"OK","CHECK"),"n/a")</f>
        <v>n/a</v>
      </c>
      <c r="U1307" s="20" t="n">
        <f aca="false">Total!J1307</f>
        <v>44.5</v>
      </c>
      <c r="V1307" s="17" t="str">
        <f aca="false">IFERROR(MATCH($A1307,'Stock Exchange'!$A$5:$A$2450,0),"")</f>
        <v/>
      </c>
      <c r="W1307" s="17" t="str">
        <f aca="false">IFERROR(MATCH($A1307,Primary!$A$5:$A$2450,0),"")</f>
        <v/>
      </c>
    </row>
    <row r="1308" customFormat="false" ht="15" hidden="false" customHeight="false" outlineLevel="0" collapsed="false">
      <c r="A1308" s="16" t="n">
        <f aca="false">Total!A1308</f>
        <v>38790</v>
      </c>
      <c r="B1308" s="17" t="n">
        <f aca="false">YEAR(A1308)</f>
        <v>2006</v>
      </c>
      <c r="C1308" s="17" t="n">
        <f aca="false">MONTH(A1308)</f>
        <v>3</v>
      </c>
      <c r="D1308" s="6" t="str">
        <f aca="false">IF(MONTH(A1308)&gt;=4,"FY "&amp;YEAR(A1308)&amp;"-"&amp;RIGHT(YEAR(A1308)+1,2),"FY "&amp;(YEAR(A1308)-1)&amp;"-"&amp;RIGHT(YEAR(A1308),2))</f>
        <v>FY 2005-06</v>
      </c>
      <c r="E1308" s="6" t="str">
        <f aca="false">IF(AND(V1308&lt;&gt;"",W1308&lt;&gt;""),"Yes","No")</f>
        <v>No</v>
      </c>
      <c r="F1308" s="18" t="n">
        <f aca="false">Total!F1308</f>
        <v>2004.4</v>
      </c>
      <c r="G1308" s="18" t="n">
        <f aca="false">Total!G1308</f>
        <v>1774.9</v>
      </c>
      <c r="H1308" s="18" t="n">
        <f aca="false">Total!H1308</f>
        <v>229.5</v>
      </c>
      <c r="I1308" s="18" t="n">
        <f aca="false">Total!I1308</f>
        <v>51.5</v>
      </c>
      <c r="J1308" s="18" t="str">
        <f aca="false">IF($V1308="","",INDEX('Stock Exchange'!F$5:F$2450,$V1308))</f>
        <v/>
      </c>
      <c r="K1308" s="18" t="str">
        <f aca="false">IF($V1308="","",INDEX('Stock Exchange'!G$5:G$2450,$V1308))</f>
        <v/>
      </c>
      <c r="L1308" s="18" t="str">
        <f aca="false">IF($V1308="","",INDEX('Stock Exchange'!H$5:H$2450,$V1308))</f>
        <v/>
      </c>
      <c r="M1308" s="18" t="str">
        <f aca="false">IF($V1308="","",INDEX('Stock Exchange'!I$5:I$2450,$V1308))</f>
        <v/>
      </c>
      <c r="N1308" s="18" t="str">
        <f aca="false">IF($W1308="","",INDEX(Primary!F$5:F$2450,$W1308))</f>
        <v/>
      </c>
      <c r="O1308" s="18" t="str">
        <f aca="false">IF($W1308="","",INDEX(Primary!G$5:G$2450,$W1308))</f>
        <v/>
      </c>
      <c r="P1308" s="18" t="str">
        <f aca="false">IF($W1308="","",INDEX(Primary!H$5:H$2450,$W1308))</f>
        <v/>
      </c>
      <c r="Q1308" s="18" t="str">
        <f aca="false">IF($W1308="","",INDEX(Primary!I$5:I$2450,$W1308))</f>
        <v/>
      </c>
      <c r="R1308" s="19" t="str">
        <f aca="false">IF($E1308="Yes",L1308+P1308,"")</f>
        <v/>
      </c>
      <c r="S1308" s="19" t="str">
        <f aca="false">IF($E1308="Yes",H1308-R1308,"")</f>
        <v/>
      </c>
      <c r="T1308" s="6" t="str">
        <f aca="false">IF($E1308="Yes",IF(ROUND(ABS(S1308),2)&lt;=$T$2,"OK","CHECK"),"n/a")</f>
        <v>n/a</v>
      </c>
      <c r="U1308" s="20" t="n">
        <f aca="false">Total!J1308</f>
        <v>44.53</v>
      </c>
      <c r="V1308" s="17" t="str">
        <f aca="false">IFERROR(MATCH($A1308,'Stock Exchange'!$A$5:$A$2450,0),"")</f>
        <v/>
      </c>
      <c r="W1308" s="17" t="str">
        <f aca="false">IFERROR(MATCH($A1308,Primary!$A$5:$A$2450,0),"")</f>
        <v/>
      </c>
    </row>
    <row r="1309" customFormat="false" ht="15" hidden="false" customHeight="false" outlineLevel="0" collapsed="false">
      <c r="A1309" s="16" t="n">
        <f aca="false">Total!A1309</f>
        <v>38792</v>
      </c>
      <c r="B1309" s="17" t="n">
        <f aca="false">YEAR(A1309)</f>
        <v>2006</v>
      </c>
      <c r="C1309" s="17" t="n">
        <f aca="false">MONTH(A1309)</f>
        <v>3</v>
      </c>
      <c r="D1309" s="6" t="str">
        <f aca="false">IF(MONTH(A1309)&gt;=4,"FY "&amp;YEAR(A1309)&amp;"-"&amp;RIGHT(YEAR(A1309)+1,2),"FY "&amp;(YEAR(A1309)-1)&amp;"-"&amp;RIGHT(YEAR(A1309),2))</f>
        <v>FY 2005-06</v>
      </c>
      <c r="E1309" s="6" t="str">
        <f aca="false">IF(AND(V1309&lt;&gt;"",W1309&lt;&gt;""),"Yes","No")</f>
        <v>No</v>
      </c>
      <c r="F1309" s="18" t="n">
        <f aca="false">Total!F1309</f>
        <v>2341.2</v>
      </c>
      <c r="G1309" s="18" t="n">
        <f aca="false">Total!G1309</f>
        <v>2176.6</v>
      </c>
      <c r="H1309" s="18" t="n">
        <f aca="false">Total!H1309</f>
        <v>164.6</v>
      </c>
      <c r="I1309" s="18" t="n">
        <f aca="false">Total!I1309</f>
        <v>37</v>
      </c>
      <c r="J1309" s="18" t="str">
        <f aca="false">IF($V1309="","",INDEX('Stock Exchange'!F$5:F$2450,$V1309))</f>
        <v/>
      </c>
      <c r="K1309" s="18" t="str">
        <f aca="false">IF($V1309="","",INDEX('Stock Exchange'!G$5:G$2450,$V1309))</f>
        <v/>
      </c>
      <c r="L1309" s="18" t="str">
        <f aca="false">IF($V1309="","",INDEX('Stock Exchange'!H$5:H$2450,$V1309))</f>
        <v/>
      </c>
      <c r="M1309" s="18" t="str">
        <f aca="false">IF($V1309="","",INDEX('Stock Exchange'!I$5:I$2450,$V1309))</f>
        <v/>
      </c>
      <c r="N1309" s="18" t="str">
        <f aca="false">IF($W1309="","",INDEX(Primary!F$5:F$2450,$W1309))</f>
        <v/>
      </c>
      <c r="O1309" s="18" t="str">
        <f aca="false">IF($W1309="","",INDEX(Primary!G$5:G$2450,$W1309))</f>
        <v/>
      </c>
      <c r="P1309" s="18" t="str">
        <f aca="false">IF($W1309="","",INDEX(Primary!H$5:H$2450,$W1309))</f>
        <v/>
      </c>
      <c r="Q1309" s="18" t="str">
        <f aca="false">IF($W1309="","",INDEX(Primary!I$5:I$2450,$W1309))</f>
        <v/>
      </c>
      <c r="R1309" s="19" t="str">
        <f aca="false">IF($E1309="Yes",L1309+P1309,"")</f>
        <v/>
      </c>
      <c r="S1309" s="19" t="str">
        <f aca="false">IF($E1309="Yes",H1309-R1309,"")</f>
        <v/>
      </c>
      <c r="T1309" s="6" t="str">
        <f aca="false">IF($E1309="Yes",IF(ROUND(ABS(S1309),2)&lt;=$T$2,"OK","CHECK"),"n/a")</f>
        <v>n/a</v>
      </c>
      <c r="U1309" s="20" t="n">
        <f aca="false">Total!J1309</f>
        <v>44.47</v>
      </c>
      <c r="V1309" s="17" t="str">
        <f aca="false">IFERROR(MATCH($A1309,'Stock Exchange'!$A$5:$A$2450,0),"")</f>
        <v/>
      </c>
      <c r="W1309" s="17" t="str">
        <f aca="false">IFERROR(MATCH($A1309,Primary!$A$5:$A$2450,0),"")</f>
        <v/>
      </c>
    </row>
    <row r="1310" customFormat="false" ht="15" hidden="false" customHeight="false" outlineLevel="0" collapsed="false">
      <c r="A1310" s="16" t="n">
        <f aca="false">Total!A1310</f>
        <v>38793</v>
      </c>
      <c r="B1310" s="17" t="n">
        <f aca="false">YEAR(A1310)</f>
        <v>2006</v>
      </c>
      <c r="C1310" s="17" t="n">
        <f aca="false">MONTH(A1310)</f>
        <v>3</v>
      </c>
      <c r="D1310" s="6" t="str">
        <f aca="false">IF(MONTH(A1310)&gt;=4,"FY "&amp;YEAR(A1310)&amp;"-"&amp;RIGHT(YEAR(A1310)+1,2),"FY "&amp;(YEAR(A1310)-1)&amp;"-"&amp;RIGHT(YEAR(A1310),2))</f>
        <v>FY 2005-06</v>
      </c>
      <c r="E1310" s="6" t="str">
        <f aca="false">IF(AND(V1310&lt;&gt;"",W1310&lt;&gt;""),"Yes","No")</f>
        <v>No</v>
      </c>
      <c r="F1310" s="18" t="n">
        <f aca="false">Total!F1310</f>
        <v>2715.3</v>
      </c>
      <c r="G1310" s="18" t="n">
        <f aca="false">Total!G1310</f>
        <v>2691</v>
      </c>
      <c r="H1310" s="18" t="n">
        <f aca="false">Total!H1310</f>
        <v>24.2</v>
      </c>
      <c r="I1310" s="18" t="n">
        <f aca="false">Total!I1310</f>
        <v>5.5</v>
      </c>
      <c r="J1310" s="18" t="str">
        <f aca="false">IF($V1310="","",INDEX('Stock Exchange'!F$5:F$2450,$V1310))</f>
        <v/>
      </c>
      <c r="K1310" s="18" t="str">
        <f aca="false">IF($V1310="","",INDEX('Stock Exchange'!G$5:G$2450,$V1310))</f>
        <v/>
      </c>
      <c r="L1310" s="18" t="str">
        <f aca="false">IF($V1310="","",INDEX('Stock Exchange'!H$5:H$2450,$V1310))</f>
        <v/>
      </c>
      <c r="M1310" s="18" t="str">
        <f aca="false">IF($V1310="","",INDEX('Stock Exchange'!I$5:I$2450,$V1310))</f>
        <v/>
      </c>
      <c r="N1310" s="18" t="str">
        <f aca="false">IF($W1310="","",INDEX(Primary!F$5:F$2450,$W1310))</f>
        <v/>
      </c>
      <c r="O1310" s="18" t="str">
        <f aca="false">IF($W1310="","",INDEX(Primary!G$5:G$2450,$W1310))</f>
        <v/>
      </c>
      <c r="P1310" s="18" t="str">
        <f aca="false">IF($W1310="","",INDEX(Primary!H$5:H$2450,$W1310))</f>
        <v/>
      </c>
      <c r="Q1310" s="18" t="str">
        <f aca="false">IF($W1310="","",INDEX(Primary!I$5:I$2450,$W1310))</f>
        <v/>
      </c>
      <c r="R1310" s="19" t="str">
        <f aca="false">IF($E1310="Yes",L1310+P1310,"")</f>
        <v/>
      </c>
      <c r="S1310" s="19" t="str">
        <f aca="false">IF($E1310="Yes",H1310-R1310,"")</f>
        <v/>
      </c>
      <c r="T1310" s="6" t="str">
        <f aca="false">IF($E1310="Yes",IF(ROUND(ABS(S1310),2)&lt;=$T$2,"OK","CHECK"),"n/a")</f>
        <v>n/a</v>
      </c>
      <c r="U1310" s="20" t="n">
        <f aca="false">Total!J1310</f>
        <v>44.41</v>
      </c>
      <c r="V1310" s="17" t="str">
        <f aca="false">IFERROR(MATCH($A1310,'Stock Exchange'!$A$5:$A$2450,0),"")</f>
        <v/>
      </c>
      <c r="W1310" s="17" t="str">
        <f aca="false">IFERROR(MATCH($A1310,Primary!$A$5:$A$2450,0),"")</f>
        <v/>
      </c>
    </row>
    <row r="1311" customFormat="false" ht="15" hidden="false" customHeight="false" outlineLevel="0" collapsed="false">
      <c r="A1311" s="16" t="n">
        <f aca="false">Total!A1311</f>
        <v>38796</v>
      </c>
      <c r="B1311" s="17" t="n">
        <f aca="false">YEAR(A1311)</f>
        <v>2006</v>
      </c>
      <c r="C1311" s="17" t="n">
        <f aca="false">MONTH(A1311)</f>
        <v>3</v>
      </c>
      <c r="D1311" s="6" t="str">
        <f aca="false">IF(MONTH(A1311)&gt;=4,"FY "&amp;YEAR(A1311)&amp;"-"&amp;RIGHT(YEAR(A1311)+1,2),"FY "&amp;(YEAR(A1311)-1)&amp;"-"&amp;RIGHT(YEAR(A1311),2))</f>
        <v>FY 2005-06</v>
      </c>
      <c r="E1311" s="6" t="str">
        <f aca="false">IF(AND(V1311&lt;&gt;"",W1311&lt;&gt;""),"Yes","No")</f>
        <v>No</v>
      </c>
      <c r="F1311" s="18" t="n">
        <f aca="false">Total!F1311</f>
        <v>3107.8</v>
      </c>
      <c r="G1311" s="18" t="n">
        <f aca="false">Total!G1311</f>
        <v>2632.9</v>
      </c>
      <c r="H1311" s="18" t="n">
        <f aca="false">Total!H1311</f>
        <v>474.9</v>
      </c>
      <c r="I1311" s="18" t="n">
        <f aca="false">Total!I1311</f>
        <v>106.9</v>
      </c>
      <c r="J1311" s="18" t="str">
        <f aca="false">IF($V1311="","",INDEX('Stock Exchange'!F$5:F$2450,$V1311))</f>
        <v/>
      </c>
      <c r="K1311" s="18" t="str">
        <f aca="false">IF($V1311="","",INDEX('Stock Exchange'!G$5:G$2450,$V1311))</f>
        <v/>
      </c>
      <c r="L1311" s="18" t="str">
        <f aca="false">IF($V1311="","",INDEX('Stock Exchange'!H$5:H$2450,$V1311))</f>
        <v/>
      </c>
      <c r="M1311" s="18" t="str">
        <f aca="false">IF($V1311="","",INDEX('Stock Exchange'!I$5:I$2450,$V1311))</f>
        <v/>
      </c>
      <c r="N1311" s="18" t="str">
        <f aca="false">IF($W1311="","",INDEX(Primary!F$5:F$2450,$W1311))</f>
        <v/>
      </c>
      <c r="O1311" s="18" t="str">
        <f aca="false">IF($W1311="","",INDEX(Primary!G$5:G$2450,$W1311))</f>
        <v/>
      </c>
      <c r="P1311" s="18" t="str">
        <f aca="false">IF($W1311="","",INDEX(Primary!H$5:H$2450,$W1311))</f>
        <v/>
      </c>
      <c r="Q1311" s="18" t="str">
        <f aca="false">IF($W1311="","",INDEX(Primary!I$5:I$2450,$W1311))</f>
        <v/>
      </c>
      <c r="R1311" s="19" t="str">
        <f aca="false">IF($E1311="Yes",L1311+P1311,"")</f>
        <v/>
      </c>
      <c r="S1311" s="19" t="str">
        <f aca="false">IF($E1311="Yes",H1311-R1311,"")</f>
        <v/>
      </c>
      <c r="T1311" s="6" t="str">
        <f aca="false">IF($E1311="Yes",IF(ROUND(ABS(S1311),2)&lt;=$T$2,"OK","CHECK"),"n/a")</f>
        <v>n/a</v>
      </c>
      <c r="U1311" s="20" t="n">
        <f aca="false">Total!J1311</f>
        <v>44.42</v>
      </c>
      <c r="V1311" s="17" t="str">
        <f aca="false">IFERROR(MATCH($A1311,'Stock Exchange'!$A$5:$A$2450,0),"")</f>
        <v/>
      </c>
      <c r="W1311" s="17" t="str">
        <f aca="false">IFERROR(MATCH($A1311,Primary!$A$5:$A$2450,0),"")</f>
        <v/>
      </c>
    </row>
    <row r="1312" customFormat="false" ht="15" hidden="false" customHeight="false" outlineLevel="0" collapsed="false">
      <c r="A1312" s="16" t="n">
        <f aca="false">Total!A1312</f>
        <v>38797</v>
      </c>
      <c r="B1312" s="17" t="n">
        <f aca="false">YEAR(A1312)</f>
        <v>2006</v>
      </c>
      <c r="C1312" s="17" t="n">
        <f aca="false">MONTH(A1312)</f>
        <v>3</v>
      </c>
      <c r="D1312" s="6" t="str">
        <f aca="false">IF(MONTH(A1312)&gt;=4,"FY "&amp;YEAR(A1312)&amp;"-"&amp;RIGHT(YEAR(A1312)+1,2),"FY "&amp;(YEAR(A1312)-1)&amp;"-"&amp;RIGHT(YEAR(A1312),2))</f>
        <v>FY 2005-06</v>
      </c>
      <c r="E1312" s="6" t="str">
        <f aca="false">IF(AND(V1312&lt;&gt;"",W1312&lt;&gt;""),"Yes","No")</f>
        <v>No</v>
      </c>
      <c r="F1312" s="18" t="n">
        <f aca="false">Total!F1312</f>
        <v>1593.2</v>
      </c>
      <c r="G1312" s="18" t="n">
        <f aca="false">Total!G1312</f>
        <v>1445.1</v>
      </c>
      <c r="H1312" s="18" t="n">
        <f aca="false">Total!H1312</f>
        <v>148.2</v>
      </c>
      <c r="I1312" s="18" t="n">
        <f aca="false">Total!I1312</f>
        <v>33.3</v>
      </c>
      <c r="J1312" s="18" t="str">
        <f aca="false">IF($V1312="","",INDEX('Stock Exchange'!F$5:F$2450,$V1312))</f>
        <v/>
      </c>
      <c r="K1312" s="18" t="str">
        <f aca="false">IF($V1312="","",INDEX('Stock Exchange'!G$5:G$2450,$V1312))</f>
        <v/>
      </c>
      <c r="L1312" s="18" t="str">
        <f aca="false">IF($V1312="","",INDEX('Stock Exchange'!H$5:H$2450,$V1312))</f>
        <v/>
      </c>
      <c r="M1312" s="18" t="str">
        <f aca="false">IF($V1312="","",INDEX('Stock Exchange'!I$5:I$2450,$V1312))</f>
        <v/>
      </c>
      <c r="N1312" s="18" t="str">
        <f aca="false">IF($W1312="","",INDEX(Primary!F$5:F$2450,$W1312))</f>
        <v/>
      </c>
      <c r="O1312" s="18" t="str">
        <f aca="false">IF($W1312="","",INDEX(Primary!G$5:G$2450,$W1312))</f>
        <v/>
      </c>
      <c r="P1312" s="18" t="str">
        <f aca="false">IF($W1312="","",INDEX(Primary!H$5:H$2450,$W1312))</f>
        <v/>
      </c>
      <c r="Q1312" s="18" t="str">
        <f aca="false">IF($W1312="","",INDEX(Primary!I$5:I$2450,$W1312))</f>
        <v/>
      </c>
      <c r="R1312" s="19" t="str">
        <f aca="false">IF($E1312="Yes",L1312+P1312,"")</f>
        <v/>
      </c>
      <c r="S1312" s="19" t="str">
        <f aca="false">IF($E1312="Yes",H1312-R1312,"")</f>
        <v/>
      </c>
      <c r="T1312" s="6" t="str">
        <f aca="false">IF($E1312="Yes",IF(ROUND(ABS(S1312),2)&lt;=$T$2,"OK","CHECK"),"n/a")</f>
        <v>n/a</v>
      </c>
      <c r="U1312" s="20" t="n">
        <f aca="false">Total!J1312</f>
        <v>44.44</v>
      </c>
      <c r="V1312" s="17" t="str">
        <f aca="false">IFERROR(MATCH($A1312,'Stock Exchange'!$A$5:$A$2450,0),"")</f>
        <v/>
      </c>
      <c r="W1312" s="17" t="str">
        <f aca="false">IFERROR(MATCH($A1312,Primary!$A$5:$A$2450,0),"")</f>
        <v/>
      </c>
    </row>
    <row r="1313" customFormat="false" ht="15" hidden="false" customHeight="false" outlineLevel="0" collapsed="false">
      <c r="A1313" s="16" t="n">
        <f aca="false">Total!A1313</f>
        <v>38798</v>
      </c>
      <c r="B1313" s="17" t="n">
        <f aca="false">YEAR(A1313)</f>
        <v>2006</v>
      </c>
      <c r="C1313" s="17" t="n">
        <f aca="false">MONTH(A1313)</f>
        <v>3</v>
      </c>
      <c r="D1313" s="6" t="str">
        <f aca="false">IF(MONTH(A1313)&gt;=4,"FY "&amp;YEAR(A1313)&amp;"-"&amp;RIGHT(YEAR(A1313)+1,2),"FY "&amp;(YEAR(A1313)-1)&amp;"-"&amp;RIGHT(YEAR(A1313),2))</f>
        <v>FY 2005-06</v>
      </c>
      <c r="E1313" s="6" t="str">
        <f aca="false">IF(AND(V1313&lt;&gt;"",W1313&lt;&gt;""),"Yes","No")</f>
        <v>No</v>
      </c>
      <c r="F1313" s="18" t="n">
        <f aca="false">Total!F1313</f>
        <v>2053.1</v>
      </c>
      <c r="G1313" s="18" t="n">
        <f aca="false">Total!G1313</f>
        <v>1871.3</v>
      </c>
      <c r="H1313" s="18" t="n">
        <f aca="false">Total!H1313</f>
        <v>181.7</v>
      </c>
      <c r="I1313" s="18" t="n">
        <f aca="false">Total!I1313</f>
        <v>41</v>
      </c>
      <c r="J1313" s="18" t="str">
        <f aca="false">IF($V1313="","",INDEX('Stock Exchange'!F$5:F$2450,$V1313))</f>
        <v/>
      </c>
      <c r="K1313" s="18" t="str">
        <f aca="false">IF($V1313="","",INDEX('Stock Exchange'!G$5:G$2450,$V1313))</f>
        <v/>
      </c>
      <c r="L1313" s="18" t="str">
        <f aca="false">IF($V1313="","",INDEX('Stock Exchange'!H$5:H$2450,$V1313))</f>
        <v/>
      </c>
      <c r="M1313" s="18" t="str">
        <f aca="false">IF($V1313="","",INDEX('Stock Exchange'!I$5:I$2450,$V1313))</f>
        <v/>
      </c>
      <c r="N1313" s="18" t="str">
        <f aca="false">IF($W1313="","",INDEX(Primary!F$5:F$2450,$W1313))</f>
        <v/>
      </c>
      <c r="O1313" s="18" t="str">
        <f aca="false">IF($W1313="","",INDEX(Primary!G$5:G$2450,$W1313))</f>
        <v/>
      </c>
      <c r="P1313" s="18" t="str">
        <f aca="false">IF($W1313="","",INDEX(Primary!H$5:H$2450,$W1313))</f>
        <v/>
      </c>
      <c r="Q1313" s="18" t="str">
        <f aca="false">IF($W1313="","",INDEX(Primary!I$5:I$2450,$W1313))</f>
        <v/>
      </c>
      <c r="R1313" s="19" t="str">
        <f aca="false">IF($E1313="Yes",L1313+P1313,"")</f>
        <v/>
      </c>
      <c r="S1313" s="19" t="str">
        <f aca="false">IF($E1313="Yes",H1313-R1313,"")</f>
        <v/>
      </c>
      <c r="T1313" s="6" t="str">
        <f aca="false">IF($E1313="Yes",IF(ROUND(ABS(S1313),2)&lt;=$T$2,"OK","CHECK"),"n/a")</f>
        <v>n/a</v>
      </c>
      <c r="U1313" s="20" t="n">
        <f aca="false">Total!J1313</f>
        <v>44.38</v>
      </c>
      <c r="V1313" s="17" t="str">
        <f aca="false">IFERROR(MATCH($A1313,'Stock Exchange'!$A$5:$A$2450,0),"")</f>
        <v/>
      </c>
      <c r="W1313" s="17" t="str">
        <f aca="false">IFERROR(MATCH($A1313,Primary!$A$5:$A$2450,0),"")</f>
        <v/>
      </c>
    </row>
    <row r="1314" customFormat="false" ht="15" hidden="false" customHeight="false" outlineLevel="0" collapsed="false">
      <c r="A1314" s="16" t="n">
        <f aca="false">Total!A1314</f>
        <v>38799</v>
      </c>
      <c r="B1314" s="17" t="n">
        <f aca="false">YEAR(A1314)</f>
        <v>2006</v>
      </c>
      <c r="C1314" s="17" t="n">
        <f aca="false">MONTH(A1314)</f>
        <v>3</v>
      </c>
      <c r="D1314" s="6" t="str">
        <f aca="false">IF(MONTH(A1314)&gt;=4,"FY "&amp;YEAR(A1314)&amp;"-"&amp;RIGHT(YEAR(A1314)+1,2),"FY "&amp;(YEAR(A1314)-1)&amp;"-"&amp;RIGHT(YEAR(A1314),2))</f>
        <v>FY 2005-06</v>
      </c>
      <c r="E1314" s="6" t="str">
        <f aca="false">IF(AND(V1314&lt;&gt;"",W1314&lt;&gt;""),"Yes","No")</f>
        <v>No</v>
      </c>
      <c r="F1314" s="18" t="n">
        <f aca="false">Total!F1314</f>
        <v>2494.9</v>
      </c>
      <c r="G1314" s="18" t="n">
        <f aca="false">Total!G1314</f>
        <v>2194.3</v>
      </c>
      <c r="H1314" s="18" t="n">
        <f aca="false">Total!H1314</f>
        <v>300.6</v>
      </c>
      <c r="I1314" s="18" t="n">
        <f aca="false">Total!I1314</f>
        <v>67.6</v>
      </c>
      <c r="J1314" s="18" t="str">
        <f aca="false">IF($V1314="","",INDEX('Stock Exchange'!F$5:F$2450,$V1314))</f>
        <v/>
      </c>
      <c r="K1314" s="18" t="str">
        <f aca="false">IF($V1314="","",INDEX('Stock Exchange'!G$5:G$2450,$V1314))</f>
        <v/>
      </c>
      <c r="L1314" s="18" t="str">
        <f aca="false">IF($V1314="","",INDEX('Stock Exchange'!H$5:H$2450,$V1314))</f>
        <v/>
      </c>
      <c r="M1314" s="18" t="str">
        <f aca="false">IF($V1314="","",INDEX('Stock Exchange'!I$5:I$2450,$V1314))</f>
        <v/>
      </c>
      <c r="N1314" s="18" t="str">
        <f aca="false">IF($W1314="","",INDEX(Primary!F$5:F$2450,$W1314))</f>
        <v/>
      </c>
      <c r="O1314" s="18" t="str">
        <f aca="false">IF($W1314="","",INDEX(Primary!G$5:G$2450,$W1314))</f>
        <v/>
      </c>
      <c r="P1314" s="18" t="str">
        <f aca="false">IF($W1314="","",INDEX(Primary!H$5:H$2450,$W1314))</f>
        <v/>
      </c>
      <c r="Q1314" s="18" t="str">
        <f aca="false">IF($W1314="","",INDEX(Primary!I$5:I$2450,$W1314))</f>
        <v/>
      </c>
      <c r="R1314" s="19" t="str">
        <f aca="false">IF($E1314="Yes",L1314+P1314,"")</f>
        <v/>
      </c>
      <c r="S1314" s="19" t="str">
        <f aca="false">IF($E1314="Yes",H1314-R1314,"")</f>
        <v/>
      </c>
      <c r="T1314" s="6" t="str">
        <f aca="false">IF($E1314="Yes",IF(ROUND(ABS(S1314),2)&lt;=$T$2,"OK","CHECK"),"n/a")</f>
        <v>n/a</v>
      </c>
      <c r="U1314" s="20" t="n">
        <f aca="false">Total!J1314</f>
        <v>44.47</v>
      </c>
      <c r="V1314" s="17" t="str">
        <f aca="false">IFERROR(MATCH($A1314,'Stock Exchange'!$A$5:$A$2450,0),"")</f>
        <v/>
      </c>
      <c r="W1314" s="17" t="str">
        <f aca="false">IFERROR(MATCH($A1314,Primary!$A$5:$A$2450,0),"")</f>
        <v/>
      </c>
    </row>
    <row r="1315" customFormat="false" ht="15" hidden="false" customHeight="false" outlineLevel="0" collapsed="false">
      <c r="A1315" s="16" t="n">
        <f aca="false">Total!A1315</f>
        <v>38800</v>
      </c>
      <c r="B1315" s="17" t="n">
        <f aca="false">YEAR(A1315)</f>
        <v>2006</v>
      </c>
      <c r="C1315" s="17" t="n">
        <f aca="false">MONTH(A1315)</f>
        <v>3</v>
      </c>
      <c r="D1315" s="6" t="str">
        <f aca="false">IF(MONTH(A1315)&gt;=4,"FY "&amp;YEAR(A1315)&amp;"-"&amp;RIGHT(YEAR(A1315)+1,2),"FY "&amp;(YEAR(A1315)-1)&amp;"-"&amp;RIGHT(YEAR(A1315),2))</f>
        <v>FY 2005-06</v>
      </c>
      <c r="E1315" s="6" t="str">
        <f aca="false">IF(AND(V1315&lt;&gt;"",W1315&lt;&gt;""),"Yes","No")</f>
        <v>No</v>
      </c>
      <c r="F1315" s="18" t="n">
        <f aca="false">Total!F1315</f>
        <v>2049.4</v>
      </c>
      <c r="G1315" s="18" t="n">
        <f aca="false">Total!G1315</f>
        <v>1993.1</v>
      </c>
      <c r="H1315" s="18" t="n">
        <f aca="false">Total!H1315</f>
        <v>56.3</v>
      </c>
      <c r="I1315" s="18" t="n">
        <f aca="false">Total!I1315</f>
        <v>12.6</v>
      </c>
      <c r="J1315" s="18" t="str">
        <f aca="false">IF($V1315="","",INDEX('Stock Exchange'!F$5:F$2450,$V1315))</f>
        <v/>
      </c>
      <c r="K1315" s="18" t="str">
        <f aca="false">IF($V1315="","",INDEX('Stock Exchange'!G$5:G$2450,$V1315))</f>
        <v/>
      </c>
      <c r="L1315" s="18" t="str">
        <f aca="false">IF($V1315="","",INDEX('Stock Exchange'!H$5:H$2450,$V1315))</f>
        <v/>
      </c>
      <c r="M1315" s="18" t="str">
        <f aca="false">IF($V1315="","",INDEX('Stock Exchange'!I$5:I$2450,$V1315))</f>
        <v/>
      </c>
      <c r="N1315" s="18" t="str">
        <f aca="false">IF($W1315="","",INDEX(Primary!F$5:F$2450,$W1315))</f>
        <v/>
      </c>
      <c r="O1315" s="18" t="str">
        <f aca="false">IF($W1315="","",INDEX(Primary!G$5:G$2450,$W1315))</f>
        <v/>
      </c>
      <c r="P1315" s="18" t="str">
        <f aca="false">IF($W1315="","",INDEX(Primary!H$5:H$2450,$W1315))</f>
        <v/>
      </c>
      <c r="Q1315" s="18" t="str">
        <f aca="false">IF($W1315="","",INDEX(Primary!I$5:I$2450,$W1315))</f>
        <v/>
      </c>
      <c r="R1315" s="19" t="str">
        <f aca="false">IF($E1315="Yes",L1315+P1315,"")</f>
        <v/>
      </c>
      <c r="S1315" s="19" t="str">
        <f aca="false">IF($E1315="Yes",H1315-R1315,"")</f>
        <v/>
      </c>
      <c r="T1315" s="6" t="str">
        <f aca="false">IF($E1315="Yes",IF(ROUND(ABS(S1315),2)&lt;=$T$2,"OK","CHECK"),"n/a")</f>
        <v>n/a</v>
      </c>
      <c r="U1315" s="20" t="n">
        <f aca="false">Total!J1315</f>
        <v>44.55</v>
      </c>
      <c r="V1315" s="17" t="str">
        <f aca="false">IFERROR(MATCH($A1315,'Stock Exchange'!$A$5:$A$2450,0),"")</f>
        <v/>
      </c>
      <c r="W1315" s="17" t="str">
        <f aca="false">IFERROR(MATCH($A1315,Primary!$A$5:$A$2450,0),"")</f>
        <v/>
      </c>
    </row>
    <row r="1316" customFormat="false" ht="15" hidden="false" customHeight="false" outlineLevel="0" collapsed="false">
      <c r="A1316" s="16" t="n">
        <f aca="false">Total!A1316</f>
        <v>38803</v>
      </c>
      <c r="B1316" s="17" t="n">
        <f aca="false">YEAR(A1316)</f>
        <v>2006</v>
      </c>
      <c r="C1316" s="17" t="n">
        <f aca="false">MONTH(A1316)</f>
        <v>3</v>
      </c>
      <c r="D1316" s="6" t="str">
        <f aca="false">IF(MONTH(A1316)&gt;=4,"FY "&amp;YEAR(A1316)&amp;"-"&amp;RIGHT(YEAR(A1316)+1,2),"FY "&amp;(YEAR(A1316)-1)&amp;"-"&amp;RIGHT(YEAR(A1316),2))</f>
        <v>FY 2005-06</v>
      </c>
      <c r="E1316" s="6" t="str">
        <f aca="false">IF(AND(V1316&lt;&gt;"",W1316&lt;&gt;""),"Yes","No")</f>
        <v>No</v>
      </c>
      <c r="F1316" s="18" t="n">
        <f aca="false">Total!F1316</f>
        <v>1866.8</v>
      </c>
      <c r="G1316" s="18" t="n">
        <f aca="false">Total!G1316</f>
        <v>1729.3</v>
      </c>
      <c r="H1316" s="18" t="n">
        <f aca="false">Total!H1316</f>
        <v>137.5</v>
      </c>
      <c r="I1316" s="18" t="n">
        <f aca="false">Total!I1316</f>
        <v>30.8</v>
      </c>
      <c r="J1316" s="18" t="str">
        <f aca="false">IF($V1316="","",INDEX('Stock Exchange'!F$5:F$2450,$V1316))</f>
        <v/>
      </c>
      <c r="K1316" s="18" t="str">
        <f aca="false">IF($V1316="","",INDEX('Stock Exchange'!G$5:G$2450,$V1316))</f>
        <v/>
      </c>
      <c r="L1316" s="18" t="str">
        <f aca="false">IF($V1316="","",INDEX('Stock Exchange'!H$5:H$2450,$V1316))</f>
        <v/>
      </c>
      <c r="M1316" s="18" t="str">
        <f aca="false">IF($V1316="","",INDEX('Stock Exchange'!I$5:I$2450,$V1316))</f>
        <v/>
      </c>
      <c r="N1316" s="18" t="str">
        <f aca="false">IF($W1316="","",INDEX(Primary!F$5:F$2450,$W1316))</f>
        <v/>
      </c>
      <c r="O1316" s="18" t="str">
        <f aca="false">IF($W1316="","",INDEX(Primary!G$5:G$2450,$W1316))</f>
        <v/>
      </c>
      <c r="P1316" s="18" t="str">
        <f aca="false">IF($W1316="","",INDEX(Primary!H$5:H$2450,$W1316))</f>
        <v/>
      </c>
      <c r="Q1316" s="18" t="str">
        <f aca="false">IF($W1316="","",INDEX(Primary!I$5:I$2450,$W1316))</f>
        <v/>
      </c>
      <c r="R1316" s="19" t="str">
        <f aca="false">IF($E1316="Yes",L1316+P1316,"")</f>
        <v/>
      </c>
      <c r="S1316" s="19" t="str">
        <f aca="false">IF($E1316="Yes",H1316-R1316,"")</f>
        <v/>
      </c>
      <c r="T1316" s="6" t="str">
        <f aca="false">IF($E1316="Yes",IF(ROUND(ABS(S1316),2)&lt;=$T$2,"OK","CHECK"),"n/a")</f>
        <v>n/a</v>
      </c>
      <c r="U1316" s="20" t="n">
        <f aca="false">Total!J1316</f>
        <v>44.66</v>
      </c>
      <c r="V1316" s="17" t="str">
        <f aca="false">IFERROR(MATCH($A1316,'Stock Exchange'!$A$5:$A$2450,0),"")</f>
        <v/>
      </c>
      <c r="W1316" s="17" t="str">
        <f aca="false">IFERROR(MATCH($A1316,Primary!$A$5:$A$2450,0),"")</f>
        <v/>
      </c>
    </row>
    <row r="1317" customFormat="false" ht="15" hidden="false" customHeight="false" outlineLevel="0" collapsed="false">
      <c r="A1317" s="16" t="n">
        <f aca="false">Total!A1317</f>
        <v>38804</v>
      </c>
      <c r="B1317" s="17" t="n">
        <f aca="false">YEAR(A1317)</f>
        <v>2006</v>
      </c>
      <c r="C1317" s="17" t="n">
        <f aca="false">MONTH(A1317)</f>
        <v>3</v>
      </c>
      <c r="D1317" s="6" t="str">
        <f aca="false">IF(MONTH(A1317)&gt;=4,"FY "&amp;YEAR(A1317)&amp;"-"&amp;RIGHT(YEAR(A1317)+1,2),"FY "&amp;(YEAR(A1317)-1)&amp;"-"&amp;RIGHT(YEAR(A1317),2))</f>
        <v>FY 2005-06</v>
      </c>
      <c r="E1317" s="6" t="str">
        <f aca="false">IF(AND(V1317&lt;&gt;"",W1317&lt;&gt;""),"Yes","No")</f>
        <v>No</v>
      </c>
      <c r="F1317" s="18" t="n">
        <f aca="false">Total!F1317</f>
        <v>2710.7</v>
      </c>
      <c r="G1317" s="18" t="n">
        <f aca="false">Total!G1317</f>
        <v>2160.5</v>
      </c>
      <c r="H1317" s="18" t="n">
        <f aca="false">Total!H1317</f>
        <v>550.2</v>
      </c>
      <c r="I1317" s="18" t="n">
        <f aca="false">Total!I1317</f>
        <v>123.2</v>
      </c>
      <c r="J1317" s="18" t="str">
        <f aca="false">IF($V1317="","",INDEX('Stock Exchange'!F$5:F$2450,$V1317))</f>
        <v/>
      </c>
      <c r="K1317" s="18" t="str">
        <f aca="false">IF($V1317="","",INDEX('Stock Exchange'!G$5:G$2450,$V1317))</f>
        <v/>
      </c>
      <c r="L1317" s="18" t="str">
        <f aca="false">IF($V1317="","",INDEX('Stock Exchange'!H$5:H$2450,$V1317))</f>
        <v/>
      </c>
      <c r="M1317" s="18" t="str">
        <f aca="false">IF($V1317="","",INDEX('Stock Exchange'!I$5:I$2450,$V1317))</f>
        <v/>
      </c>
      <c r="N1317" s="18" t="str">
        <f aca="false">IF($W1317="","",INDEX(Primary!F$5:F$2450,$W1317))</f>
        <v/>
      </c>
      <c r="O1317" s="18" t="str">
        <f aca="false">IF($W1317="","",INDEX(Primary!G$5:G$2450,$W1317))</f>
        <v/>
      </c>
      <c r="P1317" s="18" t="str">
        <f aca="false">IF($W1317="","",INDEX(Primary!H$5:H$2450,$W1317))</f>
        <v/>
      </c>
      <c r="Q1317" s="18" t="str">
        <f aca="false">IF($W1317="","",INDEX(Primary!I$5:I$2450,$W1317))</f>
        <v/>
      </c>
      <c r="R1317" s="19" t="str">
        <f aca="false">IF($E1317="Yes",L1317+P1317,"")</f>
        <v/>
      </c>
      <c r="S1317" s="19" t="str">
        <f aca="false">IF($E1317="Yes",H1317-R1317,"")</f>
        <v/>
      </c>
      <c r="T1317" s="6" t="str">
        <f aca="false">IF($E1317="Yes",IF(ROUND(ABS(S1317),2)&lt;=$T$2,"OK","CHECK"),"n/a")</f>
        <v>n/a</v>
      </c>
      <c r="U1317" s="20" t="n">
        <f aca="false">Total!J1317</f>
        <v>44.66</v>
      </c>
      <c r="V1317" s="17" t="str">
        <f aca="false">IFERROR(MATCH($A1317,'Stock Exchange'!$A$5:$A$2450,0),"")</f>
        <v/>
      </c>
      <c r="W1317" s="17" t="str">
        <f aca="false">IFERROR(MATCH($A1317,Primary!$A$5:$A$2450,0),"")</f>
        <v/>
      </c>
    </row>
    <row r="1318" customFormat="false" ht="15" hidden="false" customHeight="false" outlineLevel="0" collapsed="false">
      <c r="A1318" s="16" t="n">
        <f aca="false">Total!A1318</f>
        <v>38805</v>
      </c>
      <c r="B1318" s="17" t="n">
        <f aca="false">YEAR(A1318)</f>
        <v>2006</v>
      </c>
      <c r="C1318" s="17" t="n">
        <f aca="false">MONTH(A1318)</f>
        <v>3</v>
      </c>
      <c r="D1318" s="6" t="str">
        <f aca="false">IF(MONTH(A1318)&gt;=4,"FY "&amp;YEAR(A1318)&amp;"-"&amp;RIGHT(YEAR(A1318)+1,2),"FY "&amp;(YEAR(A1318)-1)&amp;"-"&amp;RIGHT(YEAR(A1318),2))</f>
        <v>FY 2005-06</v>
      </c>
      <c r="E1318" s="6" t="str">
        <f aca="false">IF(AND(V1318&lt;&gt;"",W1318&lt;&gt;""),"Yes","No")</f>
        <v>No</v>
      </c>
      <c r="F1318" s="18" t="n">
        <f aca="false">Total!F1318</f>
        <v>2188.5</v>
      </c>
      <c r="G1318" s="18" t="n">
        <f aca="false">Total!G1318</f>
        <v>1816.7</v>
      </c>
      <c r="H1318" s="18" t="n">
        <f aca="false">Total!H1318</f>
        <v>371.7</v>
      </c>
      <c r="I1318" s="18" t="n">
        <f aca="false">Total!I1318</f>
        <v>83.2</v>
      </c>
      <c r="J1318" s="18" t="str">
        <f aca="false">IF($V1318="","",INDEX('Stock Exchange'!F$5:F$2450,$V1318))</f>
        <v/>
      </c>
      <c r="K1318" s="18" t="str">
        <f aca="false">IF($V1318="","",INDEX('Stock Exchange'!G$5:G$2450,$V1318))</f>
        <v/>
      </c>
      <c r="L1318" s="18" t="str">
        <f aca="false">IF($V1318="","",INDEX('Stock Exchange'!H$5:H$2450,$V1318))</f>
        <v/>
      </c>
      <c r="M1318" s="18" t="str">
        <f aca="false">IF($V1318="","",INDEX('Stock Exchange'!I$5:I$2450,$V1318))</f>
        <v/>
      </c>
      <c r="N1318" s="18" t="str">
        <f aca="false">IF($W1318="","",INDEX(Primary!F$5:F$2450,$W1318))</f>
        <v/>
      </c>
      <c r="O1318" s="18" t="str">
        <f aca="false">IF($W1318="","",INDEX(Primary!G$5:G$2450,$W1318))</f>
        <v/>
      </c>
      <c r="P1318" s="18" t="str">
        <f aca="false">IF($W1318="","",INDEX(Primary!H$5:H$2450,$W1318))</f>
        <v/>
      </c>
      <c r="Q1318" s="18" t="str">
        <f aca="false">IF($W1318="","",INDEX(Primary!I$5:I$2450,$W1318))</f>
        <v/>
      </c>
      <c r="R1318" s="19" t="str">
        <f aca="false">IF($E1318="Yes",L1318+P1318,"")</f>
        <v/>
      </c>
      <c r="S1318" s="19" t="str">
        <f aca="false">IF($E1318="Yes",H1318-R1318,"")</f>
        <v/>
      </c>
      <c r="T1318" s="6" t="str">
        <f aca="false">IF($E1318="Yes",IF(ROUND(ABS(S1318),2)&lt;=$T$2,"OK","CHECK"),"n/a")</f>
        <v>n/a</v>
      </c>
      <c r="U1318" s="20" t="n">
        <f aca="false">Total!J1318</f>
        <v>44.66</v>
      </c>
      <c r="V1318" s="17" t="str">
        <f aca="false">IFERROR(MATCH($A1318,'Stock Exchange'!$A$5:$A$2450,0),"")</f>
        <v/>
      </c>
      <c r="W1318" s="17" t="str">
        <f aca="false">IFERROR(MATCH($A1318,Primary!$A$5:$A$2450,0),"")</f>
        <v/>
      </c>
    </row>
    <row r="1319" customFormat="false" ht="15" hidden="false" customHeight="false" outlineLevel="0" collapsed="false">
      <c r="A1319" s="16" t="n">
        <f aca="false">Total!A1319</f>
        <v>38806</v>
      </c>
      <c r="B1319" s="17" t="n">
        <f aca="false">YEAR(A1319)</f>
        <v>2006</v>
      </c>
      <c r="C1319" s="17" t="n">
        <f aca="false">MONTH(A1319)</f>
        <v>3</v>
      </c>
      <c r="D1319" s="6" t="str">
        <f aca="false">IF(MONTH(A1319)&gt;=4,"FY "&amp;YEAR(A1319)&amp;"-"&amp;RIGHT(YEAR(A1319)+1,2),"FY "&amp;(YEAR(A1319)-1)&amp;"-"&amp;RIGHT(YEAR(A1319),2))</f>
        <v>FY 2005-06</v>
      </c>
      <c r="E1319" s="6" t="str">
        <f aca="false">IF(AND(V1319&lt;&gt;"",W1319&lt;&gt;""),"Yes","No")</f>
        <v>No</v>
      </c>
      <c r="F1319" s="18" t="n">
        <f aca="false">Total!F1319</f>
        <v>1831.4</v>
      </c>
      <c r="G1319" s="18" t="n">
        <f aca="false">Total!G1319</f>
        <v>1737.5</v>
      </c>
      <c r="H1319" s="18" t="n">
        <f aca="false">Total!H1319</f>
        <v>93.9</v>
      </c>
      <c r="I1319" s="18" t="n">
        <f aca="false">Total!I1319</f>
        <v>21</v>
      </c>
      <c r="J1319" s="18" t="str">
        <f aca="false">IF($V1319="","",INDEX('Stock Exchange'!F$5:F$2450,$V1319))</f>
        <v/>
      </c>
      <c r="K1319" s="18" t="str">
        <f aca="false">IF($V1319="","",INDEX('Stock Exchange'!G$5:G$2450,$V1319))</f>
        <v/>
      </c>
      <c r="L1319" s="18" t="str">
        <f aca="false">IF($V1319="","",INDEX('Stock Exchange'!H$5:H$2450,$V1319))</f>
        <v/>
      </c>
      <c r="M1319" s="18" t="str">
        <f aca="false">IF($V1319="","",INDEX('Stock Exchange'!I$5:I$2450,$V1319))</f>
        <v/>
      </c>
      <c r="N1319" s="18" t="str">
        <f aca="false">IF($W1319="","",INDEX(Primary!F$5:F$2450,$W1319))</f>
        <v/>
      </c>
      <c r="O1319" s="18" t="str">
        <f aca="false">IF($W1319="","",INDEX(Primary!G$5:G$2450,$W1319))</f>
        <v/>
      </c>
      <c r="P1319" s="18" t="str">
        <f aca="false">IF($W1319="","",INDEX(Primary!H$5:H$2450,$W1319))</f>
        <v/>
      </c>
      <c r="Q1319" s="18" t="str">
        <f aca="false">IF($W1319="","",INDEX(Primary!I$5:I$2450,$W1319))</f>
        <v/>
      </c>
      <c r="R1319" s="19" t="str">
        <f aca="false">IF($E1319="Yes",L1319+P1319,"")</f>
        <v/>
      </c>
      <c r="S1319" s="19" t="str">
        <f aca="false">IF($E1319="Yes",H1319-R1319,"")</f>
        <v/>
      </c>
      <c r="T1319" s="6" t="str">
        <f aca="false">IF($E1319="Yes",IF(ROUND(ABS(S1319),2)&lt;=$T$2,"OK","CHECK"),"n/a")</f>
        <v>n/a</v>
      </c>
      <c r="U1319" s="20" t="n">
        <f aca="false">Total!J1319</f>
        <v>44.66</v>
      </c>
      <c r="V1319" s="17" t="str">
        <f aca="false">IFERROR(MATCH($A1319,'Stock Exchange'!$A$5:$A$2450,0),"")</f>
        <v/>
      </c>
      <c r="W1319" s="17" t="str">
        <f aca="false">IFERROR(MATCH($A1319,Primary!$A$5:$A$2450,0),"")</f>
        <v/>
      </c>
    </row>
    <row r="1320" customFormat="false" ht="15" hidden="false" customHeight="false" outlineLevel="0" collapsed="false">
      <c r="A1320" s="16" t="n">
        <f aca="false">Total!A1320</f>
        <v>38807</v>
      </c>
      <c r="B1320" s="17" t="n">
        <f aca="false">YEAR(A1320)</f>
        <v>2006</v>
      </c>
      <c r="C1320" s="17" t="n">
        <f aca="false">MONTH(A1320)</f>
        <v>3</v>
      </c>
      <c r="D1320" s="6" t="str">
        <f aca="false">IF(MONTH(A1320)&gt;=4,"FY "&amp;YEAR(A1320)&amp;"-"&amp;RIGHT(YEAR(A1320)+1,2),"FY "&amp;(YEAR(A1320)-1)&amp;"-"&amp;RIGHT(YEAR(A1320),2))</f>
        <v>FY 2005-06</v>
      </c>
      <c r="E1320" s="6" t="str">
        <f aca="false">IF(AND(V1320&lt;&gt;"",W1320&lt;&gt;""),"Yes","No")</f>
        <v>No</v>
      </c>
      <c r="F1320" s="18" t="n">
        <f aca="false">Total!F1320</f>
        <v>3441.5</v>
      </c>
      <c r="G1320" s="18" t="n">
        <f aca="false">Total!G1320</f>
        <v>2939.1</v>
      </c>
      <c r="H1320" s="18" t="n">
        <f aca="false">Total!H1320</f>
        <v>502.5</v>
      </c>
      <c r="I1320" s="18" t="n">
        <f aca="false">Total!I1320</f>
        <v>112.4</v>
      </c>
      <c r="J1320" s="18" t="str">
        <f aca="false">IF($V1320="","",INDEX('Stock Exchange'!F$5:F$2450,$V1320))</f>
        <v/>
      </c>
      <c r="K1320" s="18" t="str">
        <f aca="false">IF($V1320="","",INDEX('Stock Exchange'!G$5:G$2450,$V1320))</f>
        <v/>
      </c>
      <c r="L1320" s="18" t="str">
        <f aca="false">IF($V1320="","",INDEX('Stock Exchange'!H$5:H$2450,$V1320))</f>
        <v/>
      </c>
      <c r="M1320" s="18" t="str">
        <f aca="false">IF($V1320="","",INDEX('Stock Exchange'!I$5:I$2450,$V1320))</f>
        <v/>
      </c>
      <c r="N1320" s="18" t="str">
        <f aca="false">IF($W1320="","",INDEX(Primary!F$5:F$2450,$W1320))</f>
        <v/>
      </c>
      <c r="O1320" s="18" t="str">
        <f aca="false">IF($W1320="","",INDEX(Primary!G$5:G$2450,$W1320))</f>
        <v/>
      </c>
      <c r="P1320" s="18" t="str">
        <f aca="false">IF($W1320="","",INDEX(Primary!H$5:H$2450,$W1320))</f>
        <v/>
      </c>
      <c r="Q1320" s="18" t="str">
        <f aca="false">IF($W1320="","",INDEX(Primary!I$5:I$2450,$W1320))</f>
        <v/>
      </c>
      <c r="R1320" s="19" t="str">
        <f aca="false">IF($E1320="Yes",L1320+P1320,"")</f>
        <v/>
      </c>
      <c r="S1320" s="19" t="str">
        <f aca="false">IF($E1320="Yes",H1320-R1320,"")</f>
        <v/>
      </c>
      <c r="T1320" s="6" t="str">
        <f aca="false">IF($E1320="Yes",IF(ROUND(ABS(S1320),2)&lt;=$T$2,"OK","CHECK"),"n/a")</f>
        <v>n/a</v>
      </c>
      <c r="U1320" s="20" t="n">
        <f aca="false">Total!J1320</f>
        <v>44.69</v>
      </c>
      <c r="V1320" s="17" t="str">
        <f aca="false">IFERROR(MATCH($A1320,'Stock Exchange'!$A$5:$A$2450,0),"")</f>
        <v/>
      </c>
      <c r="W1320" s="17" t="str">
        <f aca="false">IFERROR(MATCH($A1320,Primary!$A$5:$A$2450,0),"")</f>
        <v/>
      </c>
    </row>
    <row r="1321" customFormat="false" ht="15" hidden="false" customHeight="false" outlineLevel="0" collapsed="false">
      <c r="A1321" s="16" t="n">
        <f aca="false">Total!A1321</f>
        <v>38810</v>
      </c>
      <c r="B1321" s="17" t="n">
        <f aca="false">YEAR(A1321)</f>
        <v>2006</v>
      </c>
      <c r="C1321" s="17" t="n">
        <f aca="false">MONTH(A1321)</f>
        <v>4</v>
      </c>
      <c r="D1321" s="6" t="str">
        <f aca="false">IF(MONTH(A1321)&gt;=4,"FY "&amp;YEAR(A1321)&amp;"-"&amp;RIGHT(YEAR(A1321)+1,2),"FY "&amp;(YEAR(A1321)-1)&amp;"-"&amp;RIGHT(YEAR(A1321),2))</f>
        <v>FY 2006-07</v>
      </c>
      <c r="E1321" s="6" t="str">
        <f aca="false">IF(AND(V1321&lt;&gt;"",W1321&lt;&gt;""),"Yes","No")</f>
        <v>No</v>
      </c>
      <c r="F1321" s="18" t="n">
        <f aca="false">Total!F1321</f>
        <v>2352.4</v>
      </c>
      <c r="G1321" s="18" t="n">
        <f aca="false">Total!G1321</f>
        <v>2307.2</v>
      </c>
      <c r="H1321" s="18" t="n">
        <f aca="false">Total!H1321</f>
        <v>45.2</v>
      </c>
      <c r="I1321" s="18" t="n">
        <f aca="false">Total!I1321</f>
        <v>10.1</v>
      </c>
      <c r="J1321" s="18" t="str">
        <f aca="false">IF($V1321="","",INDEX('Stock Exchange'!F$5:F$2450,$V1321))</f>
        <v/>
      </c>
      <c r="K1321" s="18" t="str">
        <f aca="false">IF($V1321="","",INDEX('Stock Exchange'!G$5:G$2450,$V1321))</f>
        <v/>
      </c>
      <c r="L1321" s="18" t="str">
        <f aca="false">IF($V1321="","",INDEX('Stock Exchange'!H$5:H$2450,$V1321))</f>
        <v/>
      </c>
      <c r="M1321" s="18" t="str">
        <f aca="false">IF($V1321="","",INDEX('Stock Exchange'!I$5:I$2450,$V1321))</f>
        <v/>
      </c>
      <c r="N1321" s="18" t="str">
        <f aca="false">IF($W1321="","",INDEX(Primary!F$5:F$2450,$W1321))</f>
        <v/>
      </c>
      <c r="O1321" s="18" t="str">
        <f aca="false">IF($W1321="","",INDEX(Primary!G$5:G$2450,$W1321))</f>
        <v/>
      </c>
      <c r="P1321" s="18" t="str">
        <f aca="false">IF($W1321="","",INDEX(Primary!H$5:H$2450,$W1321))</f>
        <v/>
      </c>
      <c r="Q1321" s="18" t="str">
        <f aca="false">IF($W1321="","",INDEX(Primary!I$5:I$2450,$W1321))</f>
        <v/>
      </c>
      <c r="R1321" s="19" t="str">
        <f aca="false">IF($E1321="Yes",L1321+P1321,"")</f>
        <v/>
      </c>
      <c r="S1321" s="19" t="str">
        <f aca="false">IF($E1321="Yes",H1321-R1321,"")</f>
        <v/>
      </c>
      <c r="T1321" s="6" t="str">
        <f aca="false">IF($E1321="Yes",IF(ROUND(ABS(S1321),2)&lt;=$T$2,"OK","CHECK"),"n/a")</f>
        <v>n/a</v>
      </c>
      <c r="U1321" s="20" t="n">
        <f aca="false">Total!J1321</f>
        <v>44.61</v>
      </c>
      <c r="V1321" s="17" t="str">
        <f aca="false">IFERROR(MATCH($A1321,'Stock Exchange'!$A$5:$A$2450,0),"")</f>
        <v/>
      </c>
      <c r="W1321" s="17" t="str">
        <f aca="false">IFERROR(MATCH($A1321,Primary!$A$5:$A$2450,0),"")</f>
        <v/>
      </c>
    </row>
    <row r="1322" customFormat="false" ht="15" hidden="false" customHeight="false" outlineLevel="0" collapsed="false">
      <c r="A1322" s="16" t="n">
        <f aca="false">Total!A1322</f>
        <v>38811</v>
      </c>
      <c r="B1322" s="17" t="n">
        <f aca="false">YEAR(A1322)</f>
        <v>2006</v>
      </c>
      <c r="C1322" s="17" t="n">
        <f aca="false">MONTH(A1322)</f>
        <v>4</v>
      </c>
      <c r="D1322" s="6" t="str">
        <f aca="false">IF(MONTH(A1322)&gt;=4,"FY "&amp;YEAR(A1322)&amp;"-"&amp;RIGHT(YEAR(A1322)+1,2),"FY "&amp;(YEAR(A1322)-1)&amp;"-"&amp;RIGHT(YEAR(A1322),2))</f>
        <v>FY 2006-07</v>
      </c>
      <c r="E1322" s="6" t="str">
        <f aca="false">IF(AND(V1322&lt;&gt;"",W1322&lt;&gt;""),"Yes","No")</f>
        <v>No</v>
      </c>
      <c r="F1322" s="18" t="n">
        <f aca="false">Total!F1322</f>
        <v>2039.6</v>
      </c>
      <c r="G1322" s="18" t="n">
        <f aca="false">Total!G1322</f>
        <v>1561.7</v>
      </c>
      <c r="H1322" s="18" t="n">
        <f aca="false">Total!H1322</f>
        <v>477.9</v>
      </c>
      <c r="I1322" s="18" t="n">
        <f aca="false">Total!I1322</f>
        <v>107.1</v>
      </c>
      <c r="J1322" s="18" t="str">
        <f aca="false">IF($V1322="","",INDEX('Stock Exchange'!F$5:F$2450,$V1322))</f>
        <v/>
      </c>
      <c r="K1322" s="18" t="str">
        <f aca="false">IF($V1322="","",INDEX('Stock Exchange'!G$5:G$2450,$V1322))</f>
        <v/>
      </c>
      <c r="L1322" s="18" t="str">
        <f aca="false">IF($V1322="","",INDEX('Stock Exchange'!H$5:H$2450,$V1322))</f>
        <v/>
      </c>
      <c r="M1322" s="18" t="str">
        <f aca="false">IF($V1322="","",INDEX('Stock Exchange'!I$5:I$2450,$V1322))</f>
        <v/>
      </c>
      <c r="N1322" s="18" t="str">
        <f aca="false">IF($W1322="","",INDEX(Primary!F$5:F$2450,$W1322))</f>
        <v/>
      </c>
      <c r="O1322" s="18" t="str">
        <f aca="false">IF($W1322="","",INDEX(Primary!G$5:G$2450,$W1322))</f>
        <v/>
      </c>
      <c r="P1322" s="18" t="str">
        <f aca="false">IF($W1322="","",INDEX(Primary!H$5:H$2450,$W1322))</f>
        <v/>
      </c>
      <c r="Q1322" s="18" t="str">
        <f aca="false">IF($W1322="","",INDEX(Primary!I$5:I$2450,$W1322))</f>
        <v/>
      </c>
      <c r="R1322" s="19" t="str">
        <f aca="false">IF($E1322="Yes",L1322+P1322,"")</f>
        <v/>
      </c>
      <c r="S1322" s="19" t="str">
        <f aca="false">IF($E1322="Yes",H1322-R1322,"")</f>
        <v/>
      </c>
      <c r="T1322" s="6" t="str">
        <f aca="false">IF($E1322="Yes",IF(ROUND(ABS(S1322),2)&lt;=$T$2,"OK","CHECK"),"n/a")</f>
        <v>n/a</v>
      </c>
      <c r="U1322" s="20" t="n">
        <f aca="false">Total!J1322</f>
        <v>44.61</v>
      </c>
      <c r="V1322" s="17" t="str">
        <f aca="false">IFERROR(MATCH($A1322,'Stock Exchange'!$A$5:$A$2450,0),"")</f>
        <v/>
      </c>
      <c r="W1322" s="17" t="str">
        <f aca="false">IFERROR(MATCH($A1322,Primary!$A$5:$A$2450,0),"")</f>
        <v/>
      </c>
    </row>
    <row r="1323" customFormat="false" ht="15" hidden="false" customHeight="false" outlineLevel="0" collapsed="false">
      <c r="A1323" s="16" t="n">
        <f aca="false">Total!A1323</f>
        <v>38812</v>
      </c>
      <c r="B1323" s="17" t="n">
        <f aca="false">YEAR(A1323)</f>
        <v>2006</v>
      </c>
      <c r="C1323" s="17" t="n">
        <f aca="false">MONTH(A1323)</f>
        <v>4</v>
      </c>
      <c r="D1323" s="6" t="str">
        <f aca="false">IF(MONTH(A1323)&gt;=4,"FY "&amp;YEAR(A1323)&amp;"-"&amp;RIGHT(YEAR(A1323)+1,2),"FY "&amp;(YEAR(A1323)-1)&amp;"-"&amp;RIGHT(YEAR(A1323),2))</f>
        <v>FY 2006-07</v>
      </c>
      <c r="E1323" s="6" t="str">
        <f aca="false">IF(AND(V1323&lt;&gt;"",W1323&lt;&gt;""),"Yes","No")</f>
        <v>No</v>
      </c>
      <c r="F1323" s="18" t="n">
        <f aca="false">Total!F1323</f>
        <v>2267.8</v>
      </c>
      <c r="G1323" s="18" t="n">
        <f aca="false">Total!G1323</f>
        <v>2135.4</v>
      </c>
      <c r="H1323" s="18" t="n">
        <f aca="false">Total!H1323</f>
        <v>132.4</v>
      </c>
      <c r="I1323" s="18" t="n">
        <f aca="false">Total!I1323</f>
        <v>29.7</v>
      </c>
      <c r="J1323" s="18" t="str">
        <f aca="false">IF($V1323="","",INDEX('Stock Exchange'!F$5:F$2450,$V1323))</f>
        <v/>
      </c>
      <c r="K1323" s="18" t="str">
        <f aca="false">IF($V1323="","",INDEX('Stock Exchange'!G$5:G$2450,$V1323))</f>
        <v/>
      </c>
      <c r="L1323" s="18" t="str">
        <f aca="false">IF($V1323="","",INDEX('Stock Exchange'!H$5:H$2450,$V1323))</f>
        <v/>
      </c>
      <c r="M1323" s="18" t="str">
        <f aca="false">IF($V1323="","",INDEX('Stock Exchange'!I$5:I$2450,$V1323))</f>
        <v/>
      </c>
      <c r="N1323" s="18" t="str">
        <f aca="false">IF($W1323="","",INDEX(Primary!F$5:F$2450,$W1323))</f>
        <v/>
      </c>
      <c r="O1323" s="18" t="str">
        <f aca="false">IF($W1323="","",INDEX(Primary!G$5:G$2450,$W1323))</f>
        <v/>
      </c>
      <c r="P1323" s="18" t="str">
        <f aca="false">IF($W1323="","",INDEX(Primary!H$5:H$2450,$W1323))</f>
        <v/>
      </c>
      <c r="Q1323" s="18" t="str">
        <f aca="false">IF($W1323="","",INDEX(Primary!I$5:I$2450,$W1323))</f>
        <v/>
      </c>
      <c r="R1323" s="19" t="str">
        <f aca="false">IF($E1323="Yes",L1323+P1323,"")</f>
        <v/>
      </c>
      <c r="S1323" s="19" t="str">
        <f aca="false">IF($E1323="Yes",H1323-R1323,"")</f>
        <v/>
      </c>
      <c r="T1323" s="6" t="str">
        <f aca="false">IF($E1323="Yes",IF(ROUND(ABS(S1323),2)&lt;=$T$2,"OK","CHECK"),"n/a")</f>
        <v>n/a</v>
      </c>
      <c r="U1323" s="20" t="n">
        <f aca="false">Total!J1323</f>
        <v>44.61</v>
      </c>
      <c r="V1323" s="17" t="str">
        <f aca="false">IFERROR(MATCH($A1323,'Stock Exchange'!$A$5:$A$2450,0),"")</f>
        <v/>
      </c>
      <c r="W1323" s="17" t="str">
        <f aca="false">IFERROR(MATCH($A1323,Primary!$A$5:$A$2450,0),"")</f>
        <v/>
      </c>
    </row>
    <row r="1324" customFormat="false" ht="15" hidden="false" customHeight="false" outlineLevel="0" collapsed="false">
      <c r="A1324" s="16" t="n">
        <f aca="false">Total!A1324</f>
        <v>38814</v>
      </c>
      <c r="B1324" s="17" t="n">
        <f aca="false">YEAR(A1324)</f>
        <v>2006</v>
      </c>
      <c r="C1324" s="17" t="n">
        <f aca="false">MONTH(A1324)</f>
        <v>4</v>
      </c>
      <c r="D1324" s="6" t="str">
        <f aca="false">IF(MONTH(A1324)&gt;=4,"FY "&amp;YEAR(A1324)&amp;"-"&amp;RIGHT(YEAR(A1324)+1,2),"FY "&amp;(YEAR(A1324)-1)&amp;"-"&amp;RIGHT(YEAR(A1324),2))</f>
        <v>FY 2006-07</v>
      </c>
      <c r="E1324" s="6" t="str">
        <f aca="false">IF(AND(V1324&lt;&gt;"",W1324&lt;&gt;""),"Yes","No")</f>
        <v>No</v>
      </c>
      <c r="F1324" s="18" t="n">
        <f aca="false">Total!F1324</f>
        <v>2119.9</v>
      </c>
      <c r="G1324" s="18" t="n">
        <f aca="false">Total!G1324</f>
        <v>1806</v>
      </c>
      <c r="H1324" s="18" t="n">
        <f aca="false">Total!H1324</f>
        <v>314</v>
      </c>
      <c r="I1324" s="18" t="n">
        <f aca="false">Total!I1324</f>
        <v>70.3</v>
      </c>
      <c r="J1324" s="18" t="str">
        <f aca="false">IF($V1324="","",INDEX('Stock Exchange'!F$5:F$2450,$V1324))</f>
        <v/>
      </c>
      <c r="K1324" s="18" t="str">
        <f aca="false">IF($V1324="","",INDEX('Stock Exchange'!G$5:G$2450,$V1324))</f>
        <v/>
      </c>
      <c r="L1324" s="18" t="str">
        <f aca="false">IF($V1324="","",INDEX('Stock Exchange'!H$5:H$2450,$V1324))</f>
        <v/>
      </c>
      <c r="M1324" s="18" t="str">
        <f aca="false">IF($V1324="","",INDEX('Stock Exchange'!I$5:I$2450,$V1324))</f>
        <v/>
      </c>
      <c r="N1324" s="18" t="str">
        <f aca="false">IF($W1324="","",INDEX(Primary!F$5:F$2450,$W1324))</f>
        <v/>
      </c>
      <c r="O1324" s="18" t="str">
        <f aca="false">IF($W1324="","",INDEX(Primary!G$5:G$2450,$W1324))</f>
        <v/>
      </c>
      <c r="P1324" s="18" t="str">
        <f aca="false">IF($W1324="","",INDEX(Primary!H$5:H$2450,$W1324))</f>
        <v/>
      </c>
      <c r="Q1324" s="18" t="str">
        <f aca="false">IF($W1324="","",INDEX(Primary!I$5:I$2450,$W1324))</f>
        <v/>
      </c>
      <c r="R1324" s="19" t="str">
        <f aca="false">IF($E1324="Yes",L1324+P1324,"")</f>
        <v/>
      </c>
      <c r="S1324" s="19" t="str">
        <f aca="false">IF($E1324="Yes",H1324-R1324,"")</f>
        <v/>
      </c>
      <c r="T1324" s="6" t="str">
        <f aca="false">IF($E1324="Yes",IF(ROUND(ABS(S1324),2)&lt;=$T$2,"OK","CHECK"),"n/a")</f>
        <v>n/a</v>
      </c>
      <c r="U1324" s="20" t="n">
        <f aca="false">Total!J1324</f>
        <v>44.69</v>
      </c>
      <c r="V1324" s="17" t="str">
        <f aca="false">IFERROR(MATCH($A1324,'Stock Exchange'!$A$5:$A$2450,0),"")</f>
        <v/>
      </c>
      <c r="W1324" s="17" t="str">
        <f aca="false">IFERROR(MATCH($A1324,Primary!$A$5:$A$2450,0),"")</f>
        <v/>
      </c>
    </row>
    <row r="1325" customFormat="false" ht="15" hidden="false" customHeight="false" outlineLevel="0" collapsed="false">
      <c r="A1325" s="16" t="n">
        <f aca="false">Total!A1325</f>
        <v>38817</v>
      </c>
      <c r="B1325" s="17" t="n">
        <f aca="false">YEAR(A1325)</f>
        <v>2006</v>
      </c>
      <c r="C1325" s="17" t="n">
        <f aca="false">MONTH(A1325)</f>
        <v>4</v>
      </c>
      <c r="D1325" s="6" t="str">
        <f aca="false">IF(MONTH(A1325)&gt;=4,"FY "&amp;YEAR(A1325)&amp;"-"&amp;RIGHT(YEAR(A1325)+1,2),"FY "&amp;(YEAR(A1325)-1)&amp;"-"&amp;RIGHT(YEAR(A1325),2))</f>
        <v>FY 2006-07</v>
      </c>
      <c r="E1325" s="6" t="str">
        <f aca="false">IF(AND(V1325&lt;&gt;"",W1325&lt;&gt;""),"Yes","No")</f>
        <v>No</v>
      </c>
      <c r="F1325" s="18" t="n">
        <f aca="false">Total!F1325</f>
        <v>3538.4</v>
      </c>
      <c r="G1325" s="18" t="n">
        <f aca="false">Total!G1325</f>
        <v>3965.5</v>
      </c>
      <c r="H1325" s="18" t="n">
        <f aca="false">Total!H1325</f>
        <v>-427.1</v>
      </c>
      <c r="I1325" s="18" t="n">
        <f aca="false">Total!I1325</f>
        <v>-95.7</v>
      </c>
      <c r="J1325" s="18" t="str">
        <f aca="false">IF($V1325="","",INDEX('Stock Exchange'!F$5:F$2450,$V1325))</f>
        <v/>
      </c>
      <c r="K1325" s="18" t="str">
        <f aca="false">IF($V1325="","",INDEX('Stock Exchange'!G$5:G$2450,$V1325))</f>
        <v/>
      </c>
      <c r="L1325" s="18" t="str">
        <f aca="false">IF($V1325="","",INDEX('Stock Exchange'!H$5:H$2450,$V1325))</f>
        <v/>
      </c>
      <c r="M1325" s="18" t="str">
        <f aca="false">IF($V1325="","",INDEX('Stock Exchange'!I$5:I$2450,$V1325))</f>
        <v/>
      </c>
      <c r="N1325" s="18" t="str">
        <f aca="false">IF($W1325="","",INDEX(Primary!F$5:F$2450,$W1325))</f>
        <v/>
      </c>
      <c r="O1325" s="18" t="str">
        <f aca="false">IF($W1325="","",INDEX(Primary!G$5:G$2450,$W1325))</f>
        <v/>
      </c>
      <c r="P1325" s="18" t="str">
        <f aca="false">IF($W1325="","",INDEX(Primary!H$5:H$2450,$W1325))</f>
        <v/>
      </c>
      <c r="Q1325" s="18" t="str">
        <f aca="false">IF($W1325="","",INDEX(Primary!I$5:I$2450,$W1325))</f>
        <v/>
      </c>
      <c r="R1325" s="19" t="str">
        <f aca="false">IF($E1325="Yes",L1325+P1325,"")</f>
        <v/>
      </c>
      <c r="S1325" s="19" t="str">
        <f aca="false">IF($E1325="Yes",H1325-R1325,"")</f>
        <v/>
      </c>
      <c r="T1325" s="6" t="str">
        <f aca="false">IF($E1325="Yes",IF(ROUND(ABS(S1325),2)&lt;=$T$2,"OK","CHECK"),"n/a")</f>
        <v>n/a</v>
      </c>
      <c r="U1325" s="20" t="n">
        <f aca="false">Total!J1325</f>
        <v>44.63</v>
      </c>
      <c r="V1325" s="17" t="str">
        <f aca="false">IFERROR(MATCH($A1325,'Stock Exchange'!$A$5:$A$2450,0),"")</f>
        <v/>
      </c>
      <c r="W1325" s="17" t="str">
        <f aca="false">IFERROR(MATCH($A1325,Primary!$A$5:$A$2450,0),"")</f>
        <v/>
      </c>
    </row>
    <row r="1326" customFormat="false" ht="15" hidden="false" customHeight="false" outlineLevel="0" collapsed="false">
      <c r="A1326" s="16" t="n">
        <f aca="false">Total!A1326</f>
        <v>38819</v>
      </c>
      <c r="B1326" s="17" t="n">
        <f aca="false">YEAR(A1326)</f>
        <v>2006</v>
      </c>
      <c r="C1326" s="17" t="n">
        <f aca="false">MONTH(A1326)</f>
        <v>4</v>
      </c>
      <c r="D1326" s="6" t="str">
        <f aca="false">IF(MONTH(A1326)&gt;=4,"FY "&amp;YEAR(A1326)&amp;"-"&amp;RIGHT(YEAR(A1326)+1,2),"FY "&amp;(YEAR(A1326)-1)&amp;"-"&amp;RIGHT(YEAR(A1326),2))</f>
        <v>FY 2006-07</v>
      </c>
      <c r="E1326" s="6" t="str">
        <f aca="false">IF(AND(V1326&lt;&gt;"",W1326&lt;&gt;""),"Yes","No")</f>
        <v>No</v>
      </c>
      <c r="F1326" s="18" t="n">
        <f aca="false">Total!F1326</f>
        <v>1884</v>
      </c>
      <c r="G1326" s="18" t="n">
        <f aca="false">Total!G1326</f>
        <v>2305.7</v>
      </c>
      <c r="H1326" s="18" t="n">
        <f aca="false">Total!H1326</f>
        <v>-421.7</v>
      </c>
      <c r="I1326" s="18" t="n">
        <f aca="false">Total!I1326</f>
        <v>-94.3</v>
      </c>
      <c r="J1326" s="18" t="str">
        <f aca="false">IF($V1326="","",INDEX('Stock Exchange'!F$5:F$2450,$V1326))</f>
        <v/>
      </c>
      <c r="K1326" s="18" t="str">
        <f aca="false">IF($V1326="","",INDEX('Stock Exchange'!G$5:G$2450,$V1326))</f>
        <v/>
      </c>
      <c r="L1326" s="18" t="str">
        <f aca="false">IF($V1326="","",INDEX('Stock Exchange'!H$5:H$2450,$V1326))</f>
        <v/>
      </c>
      <c r="M1326" s="18" t="str">
        <f aca="false">IF($V1326="","",INDEX('Stock Exchange'!I$5:I$2450,$V1326))</f>
        <v/>
      </c>
      <c r="N1326" s="18" t="str">
        <f aca="false">IF($W1326="","",INDEX(Primary!F$5:F$2450,$W1326))</f>
        <v/>
      </c>
      <c r="O1326" s="18" t="str">
        <f aca="false">IF($W1326="","",INDEX(Primary!G$5:G$2450,$W1326))</f>
        <v/>
      </c>
      <c r="P1326" s="18" t="str">
        <f aca="false">IF($W1326="","",INDEX(Primary!H$5:H$2450,$W1326))</f>
        <v/>
      </c>
      <c r="Q1326" s="18" t="str">
        <f aca="false">IF($W1326="","",INDEX(Primary!I$5:I$2450,$W1326))</f>
        <v/>
      </c>
      <c r="R1326" s="19" t="str">
        <f aca="false">IF($E1326="Yes",L1326+P1326,"")</f>
        <v/>
      </c>
      <c r="S1326" s="19" t="str">
        <f aca="false">IF($E1326="Yes",H1326-R1326,"")</f>
        <v/>
      </c>
      <c r="T1326" s="6" t="str">
        <f aca="false">IF($E1326="Yes",IF(ROUND(ABS(S1326),2)&lt;=$T$2,"OK","CHECK"),"n/a")</f>
        <v>n/a</v>
      </c>
      <c r="U1326" s="20" t="n">
        <f aca="false">Total!J1326</f>
        <v>44.74</v>
      </c>
      <c r="V1326" s="17" t="str">
        <f aca="false">IFERROR(MATCH($A1326,'Stock Exchange'!$A$5:$A$2450,0),"")</f>
        <v/>
      </c>
      <c r="W1326" s="17" t="str">
        <f aca="false">IFERROR(MATCH($A1326,Primary!$A$5:$A$2450,0),"")</f>
        <v/>
      </c>
    </row>
    <row r="1327" customFormat="false" ht="15" hidden="false" customHeight="false" outlineLevel="0" collapsed="false">
      <c r="A1327" s="16" t="n">
        <f aca="false">Total!A1327</f>
        <v>38820</v>
      </c>
      <c r="B1327" s="17" t="n">
        <f aca="false">YEAR(A1327)</f>
        <v>2006</v>
      </c>
      <c r="C1327" s="17" t="n">
        <f aca="false">MONTH(A1327)</f>
        <v>4</v>
      </c>
      <c r="D1327" s="6" t="str">
        <f aca="false">IF(MONTH(A1327)&gt;=4,"FY "&amp;YEAR(A1327)&amp;"-"&amp;RIGHT(YEAR(A1327)+1,2),"FY "&amp;(YEAR(A1327)-1)&amp;"-"&amp;RIGHT(YEAR(A1327),2))</f>
        <v>FY 2006-07</v>
      </c>
      <c r="E1327" s="6" t="str">
        <f aca="false">IF(AND(V1327&lt;&gt;"",W1327&lt;&gt;""),"Yes","No")</f>
        <v>No</v>
      </c>
      <c r="F1327" s="18" t="n">
        <f aca="false">Total!F1327</f>
        <v>2636.7</v>
      </c>
      <c r="G1327" s="18" t="n">
        <f aca="false">Total!G1327</f>
        <v>3371.5</v>
      </c>
      <c r="H1327" s="18" t="n">
        <f aca="false">Total!H1327</f>
        <v>-734.8</v>
      </c>
      <c r="I1327" s="18" t="n">
        <f aca="false">Total!I1327</f>
        <v>-163.5</v>
      </c>
      <c r="J1327" s="18" t="str">
        <f aca="false">IF($V1327="","",INDEX('Stock Exchange'!F$5:F$2450,$V1327))</f>
        <v/>
      </c>
      <c r="K1327" s="18" t="str">
        <f aca="false">IF($V1327="","",INDEX('Stock Exchange'!G$5:G$2450,$V1327))</f>
        <v/>
      </c>
      <c r="L1327" s="18" t="str">
        <f aca="false">IF($V1327="","",INDEX('Stock Exchange'!H$5:H$2450,$V1327))</f>
        <v/>
      </c>
      <c r="M1327" s="18" t="str">
        <f aca="false">IF($V1327="","",INDEX('Stock Exchange'!I$5:I$2450,$V1327))</f>
        <v/>
      </c>
      <c r="N1327" s="18" t="str">
        <f aca="false">IF($W1327="","",INDEX(Primary!F$5:F$2450,$W1327))</f>
        <v/>
      </c>
      <c r="O1327" s="18" t="str">
        <f aca="false">IF($W1327="","",INDEX(Primary!G$5:G$2450,$W1327))</f>
        <v/>
      </c>
      <c r="P1327" s="18" t="str">
        <f aca="false">IF($W1327="","",INDEX(Primary!H$5:H$2450,$W1327))</f>
        <v/>
      </c>
      <c r="Q1327" s="18" t="str">
        <f aca="false">IF($W1327="","",INDEX(Primary!I$5:I$2450,$W1327))</f>
        <v/>
      </c>
      <c r="R1327" s="19" t="str">
        <f aca="false">IF($E1327="Yes",L1327+P1327,"")</f>
        <v/>
      </c>
      <c r="S1327" s="19" t="str">
        <f aca="false">IF($E1327="Yes",H1327-R1327,"")</f>
        <v/>
      </c>
      <c r="T1327" s="6" t="str">
        <f aca="false">IF($E1327="Yes",IF(ROUND(ABS(S1327),2)&lt;=$T$2,"OK","CHECK"),"n/a")</f>
        <v>n/a</v>
      </c>
      <c r="U1327" s="20" t="n">
        <f aca="false">Total!J1327</f>
        <v>44.93</v>
      </c>
      <c r="V1327" s="17" t="str">
        <f aca="false">IFERROR(MATCH($A1327,'Stock Exchange'!$A$5:$A$2450,0),"")</f>
        <v/>
      </c>
      <c r="W1327" s="17" t="str">
        <f aca="false">IFERROR(MATCH($A1327,Primary!$A$5:$A$2450,0),"")</f>
        <v/>
      </c>
    </row>
    <row r="1328" customFormat="false" ht="15" hidden="false" customHeight="false" outlineLevel="0" collapsed="false">
      <c r="A1328" s="16" t="n">
        <f aca="false">Total!A1328</f>
        <v>38824</v>
      </c>
      <c r="B1328" s="17" t="n">
        <f aca="false">YEAR(A1328)</f>
        <v>2006</v>
      </c>
      <c r="C1328" s="17" t="n">
        <f aca="false">MONTH(A1328)</f>
        <v>4</v>
      </c>
      <c r="D1328" s="6" t="str">
        <f aca="false">IF(MONTH(A1328)&gt;=4,"FY "&amp;YEAR(A1328)&amp;"-"&amp;RIGHT(YEAR(A1328)+1,2),"FY "&amp;(YEAR(A1328)-1)&amp;"-"&amp;RIGHT(YEAR(A1328),2))</f>
        <v>FY 2006-07</v>
      </c>
      <c r="E1328" s="6" t="str">
        <f aca="false">IF(AND(V1328&lt;&gt;"",W1328&lt;&gt;""),"Yes","No")</f>
        <v>No</v>
      </c>
      <c r="F1328" s="18" t="n">
        <f aca="false">Total!F1328</f>
        <v>2239.1</v>
      </c>
      <c r="G1328" s="18" t="n">
        <f aca="false">Total!G1328</f>
        <v>3199.6</v>
      </c>
      <c r="H1328" s="18" t="n">
        <f aca="false">Total!H1328</f>
        <v>-960.5</v>
      </c>
      <c r="I1328" s="18" t="n">
        <f aca="false">Total!I1328</f>
        <v>-212</v>
      </c>
      <c r="J1328" s="18" t="str">
        <f aca="false">IF($V1328="","",INDEX('Stock Exchange'!F$5:F$2450,$V1328))</f>
        <v/>
      </c>
      <c r="K1328" s="18" t="str">
        <f aca="false">IF($V1328="","",INDEX('Stock Exchange'!G$5:G$2450,$V1328))</f>
        <v/>
      </c>
      <c r="L1328" s="18" t="str">
        <f aca="false">IF($V1328="","",INDEX('Stock Exchange'!H$5:H$2450,$V1328))</f>
        <v/>
      </c>
      <c r="M1328" s="18" t="str">
        <f aca="false">IF($V1328="","",INDEX('Stock Exchange'!I$5:I$2450,$V1328))</f>
        <v/>
      </c>
      <c r="N1328" s="18" t="str">
        <f aca="false">IF($W1328="","",INDEX(Primary!F$5:F$2450,$W1328))</f>
        <v/>
      </c>
      <c r="O1328" s="18" t="str">
        <f aca="false">IF($W1328="","",INDEX(Primary!G$5:G$2450,$W1328))</f>
        <v/>
      </c>
      <c r="P1328" s="18" t="str">
        <f aca="false">IF($W1328="","",INDEX(Primary!H$5:H$2450,$W1328))</f>
        <v/>
      </c>
      <c r="Q1328" s="18" t="str">
        <f aca="false">IF($W1328="","",INDEX(Primary!I$5:I$2450,$W1328))</f>
        <v/>
      </c>
      <c r="R1328" s="19" t="str">
        <f aca="false">IF($E1328="Yes",L1328+P1328,"")</f>
        <v/>
      </c>
      <c r="S1328" s="19" t="str">
        <f aca="false">IF($E1328="Yes",H1328-R1328,"")</f>
        <v/>
      </c>
      <c r="T1328" s="6" t="str">
        <f aca="false">IF($E1328="Yes",IF(ROUND(ABS(S1328),2)&lt;=$T$2,"OK","CHECK"),"n/a")</f>
        <v>n/a</v>
      </c>
      <c r="U1328" s="20" t="n">
        <f aca="false">Total!J1328</f>
        <v>45.3</v>
      </c>
      <c r="V1328" s="17" t="str">
        <f aca="false">IFERROR(MATCH($A1328,'Stock Exchange'!$A$5:$A$2450,0),"")</f>
        <v/>
      </c>
      <c r="W1328" s="17" t="str">
        <f aca="false">IFERROR(MATCH($A1328,Primary!$A$5:$A$2450,0),"")</f>
        <v/>
      </c>
    </row>
    <row r="1329" customFormat="false" ht="15" hidden="false" customHeight="false" outlineLevel="0" collapsed="false">
      <c r="A1329" s="16" t="n">
        <f aca="false">Total!A1329</f>
        <v>38825</v>
      </c>
      <c r="B1329" s="17" t="n">
        <f aca="false">YEAR(A1329)</f>
        <v>2006</v>
      </c>
      <c r="C1329" s="17" t="n">
        <f aca="false">MONTH(A1329)</f>
        <v>4</v>
      </c>
      <c r="D1329" s="6" t="str">
        <f aca="false">IF(MONTH(A1329)&gt;=4,"FY "&amp;YEAR(A1329)&amp;"-"&amp;RIGHT(YEAR(A1329)+1,2),"FY "&amp;(YEAR(A1329)-1)&amp;"-"&amp;RIGHT(YEAR(A1329),2))</f>
        <v>FY 2006-07</v>
      </c>
      <c r="E1329" s="6" t="str">
        <f aca="false">IF(AND(V1329&lt;&gt;"",W1329&lt;&gt;""),"Yes","No")</f>
        <v>No</v>
      </c>
      <c r="F1329" s="18" t="n">
        <f aca="false">Total!F1329</f>
        <v>1947.6</v>
      </c>
      <c r="G1329" s="18" t="n">
        <f aca="false">Total!G1329</f>
        <v>1694.7</v>
      </c>
      <c r="H1329" s="18" t="n">
        <f aca="false">Total!H1329</f>
        <v>252.9</v>
      </c>
      <c r="I1329" s="18" t="n">
        <f aca="false">Total!I1329</f>
        <v>56</v>
      </c>
      <c r="J1329" s="18" t="str">
        <f aca="false">IF($V1329="","",INDEX('Stock Exchange'!F$5:F$2450,$V1329))</f>
        <v/>
      </c>
      <c r="K1329" s="18" t="str">
        <f aca="false">IF($V1329="","",INDEX('Stock Exchange'!G$5:G$2450,$V1329))</f>
        <v/>
      </c>
      <c r="L1329" s="18" t="str">
        <f aca="false">IF($V1329="","",INDEX('Stock Exchange'!H$5:H$2450,$V1329))</f>
        <v/>
      </c>
      <c r="M1329" s="18" t="str">
        <f aca="false">IF($V1329="","",INDEX('Stock Exchange'!I$5:I$2450,$V1329))</f>
        <v/>
      </c>
      <c r="N1329" s="18" t="str">
        <f aca="false">IF($W1329="","",INDEX(Primary!F$5:F$2450,$W1329))</f>
        <v/>
      </c>
      <c r="O1329" s="18" t="str">
        <f aca="false">IF($W1329="","",INDEX(Primary!G$5:G$2450,$W1329))</f>
        <v/>
      </c>
      <c r="P1329" s="18" t="str">
        <f aca="false">IF($W1329="","",INDEX(Primary!H$5:H$2450,$W1329))</f>
        <v/>
      </c>
      <c r="Q1329" s="18" t="str">
        <f aca="false">IF($W1329="","",INDEX(Primary!I$5:I$2450,$W1329))</f>
        <v/>
      </c>
      <c r="R1329" s="19" t="str">
        <f aca="false">IF($E1329="Yes",L1329+P1329,"")</f>
        <v/>
      </c>
      <c r="S1329" s="19" t="str">
        <f aca="false">IF($E1329="Yes",H1329-R1329,"")</f>
        <v/>
      </c>
      <c r="T1329" s="6" t="str">
        <f aca="false">IF($E1329="Yes",IF(ROUND(ABS(S1329),2)&lt;=$T$2,"OK","CHECK"),"n/a")</f>
        <v>n/a</v>
      </c>
      <c r="U1329" s="20" t="n">
        <f aca="false">Total!J1329</f>
        <v>45.15</v>
      </c>
      <c r="V1329" s="17" t="str">
        <f aca="false">IFERROR(MATCH($A1329,'Stock Exchange'!$A$5:$A$2450,0),"")</f>
        <v/>
      </c>
      <c r="W1329" s="17" t="str">
        <f aca="false">IFERROR(MATCH($A1329,Primary!$A$5:$A$2450,0),"")</f>
        <v/>
      </c>
    </row>
    <row r="1330" customFormat="false" ht="15" hidden="false" customHeight="false" outlineLevel="0" collapsed="false">
      <c r="A1330" s="16" t="n">
        <f aca="false">Total!A1330</f>
        <v>38826</v>
      </c>
      <c r="B1330" s="17" t="n">
        <f aca="false">YEAR(A1330)</f>
        <v>2006</v>
      </c>
      <c r="C1330" s="17" t="n">
        <f aca="false">MONTH(A1330)</f>
        <v>4</v>
      </c>
      <c r="D1330" s="6" t="str">
        <f aca="false">IF(MONTH(A1330)&gt;=4,"FY "&amp;YEAR(A1330)&amp;"-"&amp;RIGHT(YEAR(A1330)+1,2),"FY "&amp;(YEAR(A1330)-1)&amp;"-"&amp;RIGHT(YEAR(A1330),2))</f>
        <v>FY 2006-07</v>
      </c>
      <c r="E1330" s="6" t="str">
        <f aca="false">IF(AND(V1330&lt;&gt;"",W1330&lt;&gt;""),"Yes","No")</f>
        <v>No</v>
      </c>
      <c r="F1330" s="18" t="n">
        <f aca="false">Total!F1330</f>
        <v>2183.9</v>
      </c>
      <c r="G1330" s="18" t="n">
        <f aca="false">Total!G1330</f>
        <v>2457.8</v>
      </c>
      <c r="H1330" s="18" t="n">
        <f aca="false">Total!H1330</f>
        <v>-273.9</v>
      </c>
      <c r="I1330" s="18" t="n">
        <f aca="false">Total!I1330</f>
        <v>-60.7</v>
      </c>
      <c r="J1330" s="18" t="str">
        <f aca="false">IF($V1330="","",INDEX('Stock Exchange'!F$5:F$2450,$V1330))</f>
        <v/>
      </c>
      <c r="K1330" s="18" t="str">
        <f aca="false">IF($V1330="","",INDEX('Stock Exchange'!G$5:G$2450,$V1330))</f>
        <v/>
      </c>
      <c r="L1330" s="18" t="str">
        <f aca="false">IF($V1330="","",INDEX('Stock Exchange'!H$5:H$2450,$V1330))</f>
        <v/>
      </c>
      <c r="M1330" s="18" t="str">
        <f aca="false">IF($V1330="","",INDEX('Stock Exchange'!I$5:I$2450,$V1330))</f>
        <v/>
      </c>
      <c r="N1330" s="18" t="str">
        <f aca="false">IF($W1330="","",INDEX(Primary!F$5:F$2450,$W1330))</f>
        <v/>
      </c>
      <c r="O1330" s="18" t="str">
        <f aca="false">IF($W1330="","",INDEX(Primary!G$5:G$2450,$W1330))</f>
        <v/>
      </c>
      <c r="P1330" s="18" t="str">
        <f aca="false">IF($W1330="","",INDEX(Primary!H$5:H$2450,$W1330))</f>
        <v/>
      </c>
      <c r="Q1330" s="18" t="str">
        <f aca="false">IF($W1330="","",INDEX(Primary!I$5:I$2450,$W1330))</f>
        <v/>
      </c>
      <c r="R1330" s="19" t="str">
        <f aca="false">IF($E1330="Yes",L1330+P1330,"")</f>
        <v/>
      </c>
      <c r="S1330" s="19" t="str">
        <f aca="false">IF($E1330="Yes",H1330-R1330,"")</f>
        <v/>
      </c>
      <c r="T1330" s="6" t="str">
        <f aca="false">IF($E1330="Yes",IF(ROUND(ABS(S1330),2)&lt;=$T$2,"OK","CHECK"),"n/a")</f>
        <v>n/a</v>
      </c>
      <c r="U1330" s="20" t="n">
        <f aca="false">Total!J1330</f>
        <v>45.15</v>
      </c>
      <c r="V1330" s="17" t="str">
        <f aca="false">IFERROR(MATCH($A1330,'Stock Exchange'!$A$5:$A$2450,0),"")</f>
        <v/>
      </c>
      <c r="W1330" s="17" t="str">
        <f aca="false">IFERROR(MATCH($A1330,Primary!$A$5:$A$2450,0),"")</f>
        <v/>
      </c>
    </row>
    <row r="1331" customFormat="false" ht="15" hidden="false" customHeight="false" outlineLevel="0" collapsed="false">
      <c r="A1331" s="16" t="n">
        <f aca="false">Total!A1331</f>
        <v>38827</v>
      </c>
      <c r="B1331" s="17" t="n">
        <f aca="false">YEAR(A1331)</f>
        <v>2006</v>
      </c>
      <c r="C1331" s="17" t="n">
        <f aca="false">MONTH(A1331)</f>
        <v>4</v>
      </c>
      <c r="D1331" s="6" t="str">
        <f aca="false">IF(MONTH(A1331)&gt;=4,"FY "&amp;YEAR(A1331)&amp;"-"&amp;RIGHT(YEAR(A1331)+1,2),"FY "&amp;(YEAR(A1331)-1)&amp;"-"&amp;RIGHT(YEAR(A1331),2))</f>
        <v>FY 2006-07</v>
      </c>
      <c r="E1331" s="6" t="str">
        <f aca="false">IF(AND(V1331&lt;&gt;"",W1331&lt;&gt;""),"Yes","No")</f>
        <v>No</v>
      </c>
      <c r="F1331" s="18" t="n">
        <f aca="false">Total!F1331</f>
        <v>2514.6</v>
      </c>
      <c r="G1331" s="18" t="n">
        <f aca="false">Total!G1331</f>
        <v>2715.7</v>
      </c>
      <c r="H1331" s="18" t="n">
        <f aca="false">Total!H1331</f>
        <v>-201.1</v>
      </c>
      <c r="I1331" s="18" t="n">
        <f aca="false">Total!I1331</f>
        <v>-44.5</v>
      </c>
      <c r="J1331" s="18" t="str">
        <f aca="false">IF($V1331="","",INDEX('Stock Exchange'!F$5:F$2450,$V1331))</f>
        <v/>
      </c>
      <c r="K1331" s="18" t="str">
        <f aca="false">IF($V1331="","",INDEX('Stock Exchange'!G$5:G$2450,$V1331))</f>
        <v/>
      </c>
      <c r="L1331" s="18" t="str">
        <f aca="false">IF($V1331="","",INDEX('Stock Exchange'!H$5:H$2450,$V1331))</f>
        <v/>
      </c>
      <c r="M1331" s="18" t="str">
        <f aca="false">IF($V1331="","",INDEX('Stock Exchange'!I$5:I$2450,$V1331))</f>
        <v/>
      </c>
      <c r="N1331" s="18" t="str">
        <f aca="false">IF($W1331="","",INDEX(Primary!F$5:F$2450,$W1331))</f>
        <v/>
      </c>
      <c r="O1331" s="18" t="str">
        <f aca="false">IF($W1331="","",INDEX(Primary!G$5:G$2450,$W1331))</f>
        <v/>
      </c>
      <c r="P1331" s="18" t="str">
        <f aca="false">IF($W1331="","",INDEX(Primary!H$5:H$2450,$W1331))</f>
        <v/>
      </c>
      <c r="Q1331" s="18" t="str">
        <f aca="false">IF($W1331="","",INDEX(Primary!I$5:I$2450,$W1331))</f>
        <v/>
      </c>
      <c r="R1331" s="19" t="str">
        <f aca="false">IF($E1331="Yes",L1331+P1331,"")</f>
        <v/>
      </c>
      <c r="S1331" s="19" t="str">
        <f aca="false">IF($E1331="Yes",H1331-R1331,"")</f>
        <v/>
      </c>
      <c r="T1331" s="6" t="str">
        <f aca="false">IF($E1331="Yes",IF(ROUND(ABS(S1331),2)&lt;=$T$2,"OK","CHECK"),"n/a")</f>
        <v>n/a</v>
      </c>
      <c r="U1331" s="20" t="n">
        <f aca="false">Total!J1331</f>
        <v>45.14</v>
      </c>
      <c r="V1331" s="17" t="str">
        <f aca="false">IFERROR(MATCH($A1331,'Stock Exchange'!$A$5:$A$2450,0),"")</f>
        <v/>
      </c>
      <c r="W1331" s="17" t="str">
        <f aca="false">IFERROR(MATCH($A1331,Primary!$A$5:$A$2450,0),"")</f>
        <v/>
      </c>
    </row>
    <row r="1332" customFormat="false" ht="15" hidden="false" customHeight="false" outlineLevel="0" collapsed="false">
      <c r="A1332" s="16" t="n">
        <f aca="false">Total!A1332</f>
        <v>38828</v>
      </c>
      <c r="B1332" s="17" t="n">
        <f aca="false">YEAR(A1332)</f>
        <v>2006</v>
      </c>
      <c r="C1332" s="17" t="n">
        <f aca="false">MONTH(A1332)</f>
        <v>4</v>
      </c>
      <c r="D1332" s="6" t="str">
        <f aca="false">IF(MONTH(A1332)&gt;=4,"FY "&amp;YEAR(A1332)&amp;"-"&amp;RIGHT(YEAR(A1332)+1,2),"FY "&amp;(YEAR(A1332)-1)&amp;"-"&amp;RIGHT(YEAR(A1332),2))</f>
        <v>FY 2006-07</v>
      </c>
      <c r="E1332" s="6" t="str">
        <f aca="false">IF(AND(V1332&lt;&gt;"",W1332&lt;&gt;""),"Yes","No")</f>
        <v>No</v>
      </c>
      <c r="F1332" s="18" t="n">
        <f aca="false">Total!F1332</f>
        <v>2447.2</v>
      </c>
      <c r="G1332" s="18" t="n">
        <f aca="false">Total!G1332</f>
        <v>2222.3</v>
      </c>
      <c r="H1332" s="18" t="n">
        <f aca="false">Total!H1332</f>
        <v>224.9</v>
      </c>
      <c r="I1332" s="18" t="n">
        <f aca="false">Total!I1332</f>
        <v>49.8</v>
      </c>
      <c r="J1332" s="18" t="str">
        <f aca="false">IF($V1332="","",INDEX('Stock Exchange'!F$5:F$2450,$V1332))</f>
        <v/>
      </c>
      <c r="K1332" s="18" t="str">
        <f aca="false">IF($V1332="","",INDEX('Stock Exchange'!G$5:G$2450,$V1332))</f>
        <v/>
      </c>
      <c r="L1332" s="18" t="str">
        <f aca="false">IF($V1332="","",INDEX('Stock Exchange'!H$5:H$2450,$V1332))</f>
        <v/>
      </c>
      <c r="M1332" s="18" t="str">
        <f aca="false">IF($V1332="","",INDEX('Stock Exchange'!I$5:I$2450,$V1332))</f>
        <v/>
      </c>
      <c r="N1332" s="18" t="str">
        <f aca="false">IF($W1332="","",INDEX(Primary!F$5:F$2450,$W1332))</f>
        <v/>
      </c>
      <c r="O1332" s="18" t="str">
        <f aca="false">IF($W1332="","",INDEX(Primary!G$5:G$2450,$W1332))</f>
        <v/>
      </c>
      <c r="P1332" s="18" t="str">
        <f aca="false">IF($W1332="","",INDEX(Primary!H$5:H$2450,$W1332))</f>
        <v/>
      </c>
      <c r="Q1332" s="18" t="str">
        <f aca="false">IF($W1332="","",INDEX(Primary!I$5:I$2450,$W1332))</f>
        <v/>
      </c>
      <c r="R1332" s="19" t="str">
        <f aca="false">IF($E1332="Yes",L1332+P1332,"")</f>
        <v/>
      </c>
      <c r="S1332" s="19" t="str">
        <f aca="false">IF($E1332="Yes",H1332-R1332,"")</f>
        <v/>
      </c>
      <c r="T1332" s="6" t="str">
        <f aca="false">IF($E1332="Yes",IF(ROUND(ABS(S1332),2)&lt;=$T$2,"OK","CHECK"),"n/a")</f>
        <v>n/a</v>
      </c>
      <c r="U1332" s="20" t="n">
        <f aca="false">Total!J1332</f>
        <v>45.15</v>
      </c>
      <c r="V1332" s="17" t="str">
        <f aca="false">IFERROR(MATCH($A1332,'Stock Exchange'!$A$5:$A$2450,0),"")</f>
        <v/>
      </c>
      <c r="W1332" s="17" t="str">
        <f aca="false">IFERROR(MATCH($A1332,Primary!$A$5:$A$2450,0),"")</f>
        <v/>
      </c>
    </row>
    <row r="1333" customFormat="false" ht="15" hidden="false" customHeight="false" outlineLevel="0" collapsed="false">
      <c r="A1333" s="16" t="n">
        <f aca="false">Total!A1333</f>
        <v>38831</v>
      </c>
      <c r="B1333" s="17" t="n">
        <f aca="false">YEAR(A1333)</f>
        <v>2006</v>
      </c>
      <c r="C1333" s="17" t="n">
        <f aca="false">MONTH(A1333)</f>
        <v>4</v>
      </c>
      <c r="D1333" s="6" t="str">
        <f aca="false">IF(MONTH(A1333)&gt;=4,"FY "&amp;YEAR(A1333)&amp;"-"&amp;RIGHT(YEAR(A1333)+1,2),"FY "&amp;(YEAR(A1333)-1)&amp;"-"&amp;RIGHT(YEAR(A1333),2))</f>
        <v>FY 2006-07</v>
      </c>
      <c r="E1333" s="6" t="str">
        <f aca="false">IF(AND(V1333&lt;&gt;"",W1333&lt;&gt;""),"Yes","No")</f>
        <v>No</v>
      </c>
      <c r="F1333" s="18" t="n">
        <f aca="false">Total!F1333</f>
        <v>3093.3</v>
      </c>
      <c r="G1333" s="18" t="n">
        <f aca="false">Total!G1333</f>
        <v>2941.8</v>
      </c>
      <c r="H1333" s="18" t="n">
        <f aca="false">Total!H1333</f>
        <v>151.5</v>
      </c>
      <c r="I1333" s="18" t="n">
        <f aca="false">Total!I1333</f>
        <v>33.6</v>
      </c>
      <c r="J1333" s="18" t="str">
        <f aca="false">IF($V1333="","",INDEX('Stock Exchange'!F$5:F$2450,$V1333))</f>
        <v/>
      </c>
      <c r="K1333" s="18" t="str">
        <f aca="false">IF($V1333="","",INDEX('Stock Exchange'!G$5:G$2450,$V1333))</f>
        <v/>
      </c>
      <c r="L1333" s="18" t="str">
        <f aca="false">IF($V1333="","",INDEX('Stock Exchange'!H$5:H$2450,$V1333))</f>
        <v/>
      </c>
      <c r="M1333" s="18" t="str">
        <f aca="false">IF($V1333="","",INDEX('Stock Exchange'!I$5:I$2450,$V1333))</f>
        <v/>
      </c>
      <c r="N1333" s="18" t="str">
        <f aca="false">IF($W1333="","",INDEX(Primary!F$5:F$2450,$W1333))</f>
        <v/>
      </c>
      <c r="O1333" s="18" t="str">
        <f aca="false">IF($W1333="","",INDEX(Primary!G$5:G$2450,$W1333))</f>
        <v/>
      </c>
      <c r="P1333" s="18" t="str">
        <f aca="false">IF($W1333="","",INDEX(Primary!H$5:H$2450,$W1333))</f>
        <v/>
      </c>
      <c r="Q1333" s="18" t="str">
        <f aca="false">IF($W1333="","",INDEX(Primary!I$5:I$2450,$W1333))</f>
        <v/>
      </c>
      <c r="R1333" s="19" t="str">
        <f aca="false">IF($E1333="Yes",L1333+P1333,"")</f>
        <v/>
      </c>
      <c r="S1333" s="19" t="str">
        <f aca="false">IF($E1333="Yes",H1333-R1333,"")</f>
        <v/>
      </c>
      <c r="T1333" s="6" t="str">
        <f aca="false">IF($E1333="Yes",IF(ROUND(ABS(S1333),2)&lt;=$T$2,"OK","CHECK"),"n/a")</f>
        <v>n/a</v>
      </c>
      <c r="U1333" s="20" t="n">
        <f aca="false">Total!J1333</f>
        <v>45.09</v>
      </c>
      <c r="V1333" s="17" t="str">
        <f aca="false">IFERROR(MATCH($A1333,'Stock Exchange'!$A$5:$A$2450,0),"")</f>
        <v/>
      </c>
      <c r="W1333" s="17" t="str">
        <f aca="false">IFERROR(MATCH($A1333,Primary!$A$5:$A$2450,0),"")</f>
        <v/>
      </c>
    </row>
    <row r="1334" customFormat="false" ht="15" hidden="false" customHeight="false" outlineLevel="0" collapsed="false">
      <c r="A1334" s="16" t="n">
        <f aca="false">Total!A1334</f>
        <v>38832</v>
      </c>
      <c r="B1334" s="17" t="n">
        <f aca="false">YEAR(A1334)</f>
        <v>2006</v>
      </c>
      <c r="C1334" s="17" t="n">
        <f aca="false">MONTH(A1334)</f>
        <v>4</v>
      </c>
      <c r="D1334" s="6" t="str">
        <f aca="false">IF(MONTH(A1334)&gt;=4,"FY "&amp;YEAR(A1334)&amp;"-"&amp;RIGHT(YEAR(A1334)+1,2),"FY "&amp;(YEAR(A1334)-1)&amp;"-"&amp;RIGHT(YEAR(A1334),2))</f>
        <v>FY 2006-07</v>
      </c>
      <c r="E1334" s="6" t="str">
        <f aca="false">IF(AND(V1334&lt;&gt;"",W1334&lt;&gt;""),"Yes","No")</f>
        <v>No</v>
      </c>
      <c r="F1334" s="18" t="n">
        <f aca="false">Total!F1334</f>
        <v>2561.9</v>
      </c>
      <c r="G1334" s="18" t="n">
        <f aca="false">Total!G1334</f>
        <v>2367.1</v>
      </c>
      <c r="H1334" s="18" t="n">
        <f aca="false">Total!H1334</f>
        <v>194.8</v>
      </c>
      <c r="I1334" s="18" t="n">
        <f aca="false">Total!I1334</f>
        <v>43.2</v>
      </c>
      <c r="J1334" s="18" t="str">
        <f aca="false">IF($V1334="","",INDEX('Stock Exchange'!F$5:F$2450,$V1334))</f>
        <v/>
      </c>
      <c r="K1334" s="18" t="str">
        <f aca="false">IF($V1334="","",INDEX('Stock Exchange'!G$5:G$2450,$V1334))</f>
        <v/>
      </c>
      <c r="L1334" s="18" t="str">
        <f aca="false">IF($V1334="","",INDEX('Stock Exchange'!H$5:H$2450,$V1334))</f>
        <v/>
      </c>
      <c r="M1334" s="18" t="str">
        <f aca="false">IF($V1334="","",INDEX('Stock Exchange'!I$5:I$2450,$V1334))</f>
        <v/>
      </c>
      <c r="N1334" s="18" t="str">
        <f aca="false">IF($W1334="","",INDEX(Primary!F$5:F$2450,$W1334))</f>
        <v/>
      </c>
      <c r="O1334" s="18" t="str">
        <f aca="false">IF($W1334="","",INDEX(Primary!G$5:G$2450,$W1334))</f>
        <v/>
      </c>
      <c r="P1334" s="18" t="str">
        <f aca="false">IF($W1334="","",INDEX(Primary!H$5:H$2450,$W1334))</f>
        <v/>
      </c>
      <c r="Q1334" s="18" t="str">
        <f aca="false">IF($W1334="","",INDEX(Primary!I$5:I$2450,$W1334))</f>
        <v/>
      </c>
      <c r="R1334" s="19" t="str">
        <f aca="false">IF($E1334="Yes",L1334+P1334,"")</f>
        <v/>
      </c>
      <c r="S1334" s="19" t="str">
        <f aca="false">IF($E1334="Yes",H1334-R1334,"")</f>
        <v/>
      </c>
      <c r="T1334" s="6" t="str">
        <f aca="false">IF($E1334="Yes",IF(ROUND(ABS(S1334),2)&lt;=$T$2,"OK","CHECK"),"n/a")</f>
        <v>n/a</v>
      </c>
      <c r="U1334" s="20" t="n">
        <f aca="false">Total!J1334</f>
        <v>45.06</v>
      </c>
      <c r="V1334" s="17" t="str">
        <f aca="false">IFERROR(MATCH($A1334,'Stock Exchange'!$A$5:$A$2450,0),"")</f>
        <v/>
      </c>
      <c r="W1334" s="17" t="str">
        <f aca="false">IFERROR(MATCH($A1334,Primary!$A$5:$A$2450,0),"")</f>
        <v/>
      </c>
    </row>
    <row r="1335" customFormat="false" ht="15" hidden="false" customHeight="false" outlineLevel="0" collapsed="false">
      <c r="A1335" s="16" t="n">
        <f aca="false">Total!A1335</f>
        <v>38833</v>
      </c>
      <c r="B1335" s="17" t="n">
        <f aca="false">YEAR(A1335)</f>
        <v>2006</v>
      </c>
      <c r="C1335" s="17" t="n">
        <f aca="false">MONTH(A1335)</f>
        <v>4</v>
      </c>
      <c r="D1335" s="6" t="str">
        <f aca="false">IF(MONTH(A1335)&gt;=4,"FY "&amp;YEAR(A1335)&amp;"-"&amp;RIGHT(YEAR(A1335)+1,2),"FY "&amp;(YEAR(A1335)-1)&amp;"-"&amp;RIGHT(YEAR(A1335),2))</f>
        <v>FY 2006-07</v>
      </c>
      <c r="E1335" s="6" t="str">
        <f aca="false">IF(AND(V1335&lt;&gt;"",W1335&lt;&gt;""),"Yes","No")</f>
        <v>No</v>
      </c>
      <c r="F1335" s="18" t="n">
        <f aca="false">Total!F1335</f>
        <v>1577.5</v>
      </c>
      <c r="G1335" s="18" t="n">
        <f aca="false">Total!G1335</f>
        <v>2086.3</v>
      </c>
      <c r="H1335" s="18" t="n">
        <f aca="false">Total!H1335</f>
        <v>-508.8</v>
      </c>
      <c r="I1335" s="18" t="n">
        <f aca="false">Total!I1335</f>
        <v>-113.5</v>
      </c>
      <c r="J1335" s="18" t="str">
        <f aca="false">IF($V1335="","",INDEX('Stock Exchange'!F$5:F$2450,$V1335))</f>
        <v/>
      </c>
      <c r="K1335" s="18" t="str">
        <f aca="false">IF($V1335="","",INDEX('Stock Exchange'!G$5:G$2450,$V1335))</f>
        <v/>
      </c>
      <c r="L1335" s="18" t="str">
        <f aca="false">IF($V1335="","",INDEX('Stock Exchange'!H$5:H$2450,$V1335))</f>
        <v/>
      </c>
      <c r="M1335" s="18" t="str">
        <f aca="false">IF($V1335="","",INDEX('Stock Exchange'!I$5:I$2450,$V1335))</f>
        <v/>
      </c>
      <c r="N1335" s="18" t="str">
        <f aca="false">IF($W1335="","",INDEX(Primary!F$5:F$2450,$W1335))</f>
        <v/>
      </c>
      <c r="O1335" s="18" t="str">
        <f aca="false">IF($W1335="","",INDEX(Primary!G$5:G$2450,$W1335))</f>
        <v/>
      </c>
      <c r="P1335" s="18" t="str">
        <f aca="false">IF($W1335="","",INDEX(Primary!H$5:H$2450,$W1335))</f>
        <v/>
      </c>
      <c r="Q1335" s="18" t="str">
        <f aca="false">IF($W1335="","",INDEX(Primary!I$5:I$2450,$W1335))</f>
        <v/>
      </c>
      <c r="R1335" s="19" t="str">
        <f aca="false">IF($E1335="Yes",L1335+P1335,"")</f>
        <v/>
      </c>
      <c r="S1335" s="19" t="str">
        <f aca="false">IF($E1335="Yes",H1335-R1335,"")</f>
        <v/>
      </c>
      <c r="T1335" s="6" t="str">
        <f aca="false">IF($E1335="Yes",IF(ROUND(ABS(S1335),2)&lt;=$T$2,"OK","CHECK"),"n/a")</f>
        <v>n/a</v>
      </c>
      <c r="U1335" s="20" t="n">
        <f aca="false">Total!J1335</f>
        <v>44.83</v>
      </c>
      <c r="V1335" s="17" t="str">
        <f aca="false">IFERROR(MATCH($A1335,'Stock Exchange'!$A$5:$A$2450,0),"")</f>
        <v/>
      </c>
      <c r="W1335" s="17" t="str">
        <f aca="false">IFERROR(MATCH($A1335,Primary!$A$5:$A$2450,0),"")</f>
        <v/>
      </c>
    </row>
    <row r="1336" customFormat="false" ht="15" hidden="false" customHeight="false" outlineLevel="0" collapsed="false">
      <c r="A1336" s="16" t="n">
        <f aca="false">Total!A1336</f>
        <v>38834</v>
      </c>
      <c r="B1336" s="17" t="n">
        <f aca="false">YEAR(A1336)</f>
        <v>2006</v>
      </c>
      <c r="C1336" s="17" t="n">
        <f aca="false">MONTH(A1336)</f>
        <v>4</v>
      </c>
      <c r="D1336" s="6" t="str">
        <f aca="false">IF(MONTH(A1336)&gt;=4,"FY "&amp;YEAR(A1336)&amp;"-"&amp;RIGHT(YEAR(A1336)+1,2),"FY "&amp;(YEAR(A1336)-1)&amp;"-"&amp;RIGHT(YEAR(A1336),2))</f>
        <v>FY 2006-07</v>
      </c>
      <c r="E1336" s="6" t="str">
        <f aca="false">IF(AND(V1336&lt;&gt;"",W1336&lt;&gt;""),"Yes","No")</f>
        <v>No</v>
      </c>
      <c r="F1336" s="18" t="n">
        <f aca="false">Total!F1336</f>
        <v>1784.7</v>
      </c>
      <c r="G1336" s="18" t="n">
        <f aca="false">Total!G1336</f>
        <v>1990.9</v>
      </c>
      <c r="H1336" s="18" t="n">
        <f aca="false">Total!H1336</f>
        <v>-206.2</v>
      </c>
      <c r="I1336" s="18" t="n">
        <f aca="false">Total!I1336</f>
        <v>-45.8</v>
      </c>
      <c r="J1336" s="18" t="str">
        <f aca="false">IF($V1336="","",INDEX('Stock Exchange'!F$5:F$2450,$V1336))</f>
        <v/>
      </c>
      <c r="K1336" s="18" t="str">
        <f aca="false">IF($V1336="","",INDEX('Stock Exchange'!G$5:G$2450,$V1336))</f>
        <v/>
      </c>
      <c r="L1336" s="18" t="str">
        <f aca="false">IF($V1336="","",INDEX('Stock Exchange'!H$5:H$2450,$V1336))</f>
        <v/>
      </c>
      <c r="M1336" s="18" t="str">
        <f aca="false">IF($V1336="","",INDEX('Stock Exchange'!I$5:I$2450,$V1336))</f>
        <v/>
      </c>
      <c r="N1336" s="18" t="str">
        <f aca="false">IF($W1336="","",INDEX(Primary!F$5:F$2450,$W1336))</f>
        <v/>
      </c>
      <c r="O1336" s="18" t="str">
        <f aca="false">IF($W1336="","",INDEX(Primary!G$5:G$2450,$W1336))</f>
        <v/>
      </c>
      <c r="P1336" s="18" t="str">
        <f aca="false">IF($W1336="","",INDEX(Primary!H$5:H$2450,$W1336))</f>
        <v/>
      </c>
      <c r="Q1336" s="18" t="str">
        <f aca="false">IF($W1336="","",INDEX(Primary!I$5:I$2450,$W1336))</f>
        <v/>
      </c>
      <c r="R1336" s="19" t="str">
        <f aca="false">IF($E1336="Yes",L1336+P1336,"")</f>
        <v/>
      </c>
      <c r="S1336" s="19" t="str">
        <f aca="false">IF($E1336="Yes",H1336-R1336,"")</f>
        <v/>
      </c>
      <c r="T1336" s="6" t="str">
        <f aca="false">IF($E1336="Yes",IF(ROUND(ABS(S1336),2)&lt;=$T$2,"OK","CHECK"),"n/a")</f>
        <v>n/a</v>
      </c>
      <c r="U1336" s="20" t="n">
        <f aca="false">Total!J1336</f>
        <v>45.03</v>
      </c>
      <c r="V1336" s="17" t="str">
        <f aca="false">IFERROR(MATCH($A1336,'Stock Exchange'!$A$5:$A$2450,0),"")</f>
        <v/>
      </c>
      <c r="W1336" s="17" t="str">
        <f aca="false">IFERROR(MATCH($A1336,Primary!$A$5:$A$2450,0),"")</f>
        <v/>
      </c>
    </row>
    <row r="1337" customFormat="false" ht="15" hidden="false" customHeight="false" outlineLevel="0" collapsed="false">
      <c r="A1337" s="16" t="n">
        <f aca="false">Total!A1337</f>
        <v>38835</v>
      </c>
      <c r="B1337" s="17" t="n">
        <f aca="false">YEAR(A1337)</f>
        <v>2006</v>
      </c>
      <c r="C1337" s="17" t="n">
        <f aca="false">MONTH(A1337)</f>
        <v>4</v>
      </c>
      <c r="D1337" s="6" t="str">
        <f aca="false">IF(MONTH(A1337)&gt;=4,"FY "&amp;YEAR(A1337)&amp;"-"&amp;RIGHT(YEAR(A1337)+1,2),"FY "&amp;(YEAR(A1337)-1)&amp;"-"&amp;RIGHT(YEAR(A1337),2))</f>
        <v>FY 2006-07</v>
      </c>
      <c r="E1337" s="6" t="str">
        <f aca="false">IF(AND(V1337&lt;&gt;"",W1337&lt;&gt;""),"Yes","No")</f>
        <v>No</v>
      </c>
      <c r="F1337" s="18" t="n">
        <f aca="false">Total!F1337</f>
        <v>5457.6</v>
      </c>
      <c r="G1337" s="18" t="n">
        <f aca="false">Total!G1337</f>
        <v>2943.8</v>
      </c>
      <c r="H1337" s="18" t="n">
        <f aca="false">Total!H1337</f>
        <v>2513.8</v>
      </c>
      <c r="I1337" s="18" t="n">
        <f aca="false">Total!I1337</f>
        <v>557.9</v>
      </c>
      <c r="J1337" s="18" t="str">
        <f aca="false">IF($V1337="","",INDEX('Stock Exchange'!F$5:F$2450,$V1337))</f>
        <v/>
      </c>
      <c r="K1337" s="18" t="str">
        <f aca="false">IF($V1337="","",INDEX('Stock Exchange'!G$5:G$2450,$V1337))</f>
        <v/>
      </c>
      <c r="L1337" s="18" t="str">
        <f aca="false">IF($V1337="","",INDEX('Stock Exchange'!H$5:H$2450,$V1337))</f>
        <v/>
      </c>
      <c r="M1337" s="18" t="str">
        <f aca="false">IF($V1337="","",INDEX('Stock Exchange'!I$5:I$2450,$V1337))</f>
        <v/>
      </c>
      <c r="N1337" s="18" t="str">
        <f aca="false">IF($W1337="","",INDEX(Primary!F$5:F$2450,$W1337))</f>
        <v/>
      </c>
      <c r="O1337" s="18" t="str">
        <f aca="false">IF($W1337="","",INDEX(Primary!G$5:G$2450,$W1337))</f>
        <v/>
      </c>
      <c r="P1337" s="18" t="str">
        <f aca="false">IF($W1337="","",INDEX(Primary!H$5:H$2450,$W1337))</f>
        <v/>
      </c>
      <c r="Q1337" s="18" t="str">
        <f aca="false">IF($W1337="","",INDEX(Primary!I$5:I$2450,$W1337))</f>
        <v/>
      </c>
      <c r="R1337" s="19" t="str">
        <f aca="false">IF($E1337="Yes",L1337+P1337,"")</f>
        <v/>
      </c>
      <c r="S1337" s="19" t="str">
        <f aca="false">IF($E1337="Yes",H1337-R1337,"")</f>
        <v/>
      </c>
      <c r="T1337" s="6" t="str">
        <f aca="false">IF($E1337="Yes",IF(ROUND(ABS(S1337),2)&lt;=$T$2,"OK","CHECK"),"n/a")</f>
        <v>n/a</v>
      </c>
      <c r="U1337" s="20" t="n">
        <f aca="false">Total!J1337</f>
        <v>45.06</v>
      </c>
      <c r="V1337" s="17" t="str">
        <f aca="false">IFERROR(MATCH($A1337,'Stock Exchange'!$A$5:$A$2450,0),"")</f>
        <v/>
      </c>
      <c r="W1337" s="17" t="str">
        <f aca="false">IFERROR(MATCH($A1337,Primary!$A$5:$A$2450,0),"")</f>
        <v/>
      </c>
    </row>
    <row r="1338" customFormat="false" ht="15" hidden="false" customHeight="false" outlineLevel="0" collapsed="false">
      <c r="A1338" s="16" t="n">
        <f aca="false">Total!A1338</f>
        <v>38836</v>
      </c>
      <c r="B1338" s="17" t="n">
        <f aca="false">YEAR(A1338)</f>
        <v>2006</v>
      </c>
      <c r="C1338" s="17" t="n">
        <f aca="false">MONTH(A1338)</f>
        <v>4</v>
      </c>
      <c r="D1338" s="6" t="str">
        <f aca="false">IF(MONTH(A1338)&gt;=4,"FY "&amp;YEAR(A1338)&amp;"-"&amp;RIGHT(YEAR(A1338)+1,2),"FY "&amp;(YEAR(A1338)-1)&amp;"-"&amp;RIGHT(YEAR(A1338),2))</f>
        <v>FY 2006-07</v>
      </c>
      <c r="E1338" s="6" t="str">
        <f aca="false">IF(AND(V1338&lt;&gt;"",W1338&lt;&gt;""),"Yes","No")</f>
        <v>No</v>
      </c>
      <c r="F1338" s="18" t="n">
        <f aca="false">Total!F1338</f>
        <v>1998.3</v>
      </c>
      <c r="G1338" s="18" t="n">
        <f aca="false">Total!G1338</f>
        <v>2049.7</v>
      </c>
      <c r="H1338" s="18" t="n">
        <f aca="false">Total!H1338</f>
        <v>-51.4</v>
      </c>
      <c r="I1338" s="18" t="n">
        <f aca="false">Total!I1338</f>
        <v>-11.4</v>
      </c>
      <c r="J1338" s="18" t="str">
        <f aca="false">IF($V1338="","",INDEX('Stock Exchange'!F$5:F$2450,$V1338))</f>
        <v/>
      </c>
      <c r="K1338" s="18" t="str">
        <f aca="false">IF($V1338="","",INDEX('Stock Exchange'!G$5:G$2450,$V1338))</f>
        <v/>
      </c>
      <c r="L1338" s="18" t="str">
        <f aca="false">IF($V1338="","",INDEX('Stock Exchange'!H$5:H$2450,$V1338))</f>
        <v/>
      </c>
      <c r="M1338" s="18" t="str">
        <f aca="false">IF($V1338="","",INDEX('Stock Exchange'!I$5:I$2450,$V1338))</f>
        <v/>
      </c>
      <c r="N1338" s="18" t="str">
        <f aca="false">IF($W1338="","",INDEX(Primary!F$5:F$2450,$W1338))</f>
        <v/>
      </c>
      <c r="O1338" s="18" t="str">
        <f aca="false">IF($W1338="","",INDEX(Primary!G$5:G$2450,$W1338))</f>
        <v/>
      </c>
      <c r="P1338" s="18" t="str">
        <f aca="false">IF($W1338="","",INDEX(Primary!H$5:H$2450,$W1338))</f>
        <v/>
      </c>
      <c r="Q1338" s="18" t="str">
        <f aca="false">IF($W1338="","",INDEX(Primary!I$5:I$2450,$W1338))</f>
        <v/>
      </c>
      <c r="R1338" s="19" t="str">
        <f aca="false">IF($E1338="Yes",L1338+P1338,"")</f>
        <v/>
      </c>
      <c r="S1338" s="19" t="str">
        <f aca="false">IF($E1338="Yes",H1338-R1338,"")</f>
        <v/>
      </c>
      <c r="T1338" s="6" t="str">
        <f aca="false">IF($E1338="Yes",IF(ROUND(ABS(S1338),2)&lt;=$T$2,"OK","CHECK"),"n/a")</f>
        <v>n/a</v>
      </c>
      <c r="U1338" s="20" t="n">
        <f aca="false">Total!J1338</f>
        <v>45.06</v>
      </c>
      <c r="V1338" s="17" t="str">
        <f aca="false">IFERROR(MATCH($A1338,'Stock Exchange'!$A$5:$A$2450,0),"")</f>
        <v/>
      </c>
      <c r="W1338" s="17" t="str">
        <f aca="false">IFERROR(MATCH($A1338,Primary!$A$5:$A$2450,0),"")</f>
        <v/>
      </c>
    </row>
    <row r="1339" customFormat="false" ht="15" hidden="false" customHeight="false" outlineLevel="0" collapsed="false">
      <c r="A1339" s="16" t="n">
        <f aca="false">Total!A1339</f>
        <v>38839</v>
      </c>
      <c r="B1339" s="17" t="n">
        <f aca="false">YEAR(A1339)</f>
        <v>2006</v>
      </c>
      <c r="C1339" s="17" t="n">
        <f aca="false">MONTH(A1339)</f>
        <v>5</v>
      </c>
      <c r="D1339" s="6" t="str">
        <f aca="false">IF(MONTH(A1339)&gt;=4,"FY "&amp;YEAR(A1339)&amp;"-"&amp;RIGHT(YEAR(A1339)+1,2),"FY "&amp;(YEAR(A1339)-1)&amp;"-"&amp;RIGHT(YEAR(A1339),2))</f>
        <v>FY 2006-07</v>
      </c>
      <c r="E1339" s="6" t="str">
        <f aca="false">IF(AND(V1339&lt;&gt;"",W1339&lt;&gt;""),"Yes","No")</f>
        <v>No</v>
      </c>
      <c r="F1339" s="18" t="n">
        <f aca="false">Total!F1339</f>
        <v>121.5</v>
      </c>
      <c r="G1339" s="18" t="n">
        <f aca="false">Total!G1339</f>
        <v>60.6</v>
      </c>
      <c r="H1339" s="18" t="n">
        <f aca="false">Total!H1339</f>
        <v>60.9</v>
      </c>
      <c r="I1339" s="18" t="n">
        <f aca="false">Total!I1339</f>
        <v>13.5</v>
      </c>
      <c r="J1339" s="18" t="str">
        <f aca="false">IF($V1339="","",INDEX('Stock Exchange'!F$5:F$2450,$V1339))</f>
        <v/>
      </c>
      <c r="K1339" s="18" t="str">
        <f aca="false">IF($V1339="","",INDEX('Stock Exchange'!G$5:G$2450,$V1339))</f>
        <v/>
      </c>
      <c r="L1339" s="18" t="str">
        <f aca="false">IF($V1339="","",INDEX('Stock Exchange'!H$5:H$2450,$V1339))</f>
        <v/>
      </c>
      <c r="M1339" s="18" t="str">
        <f aca="false">IF($V1339="","",INDEX('Stock Exchange'!I$5:I$2450,$V1339))</f>
        <v/>
      </c>
      <c r="N1339" s="18" t="str">
        <f aca="false">IF($W1339="","",INDEX(Primary!F$5:F$2450,$W1339))</f>
        <v/>
      </c>
      <c r="O1339" s="18" t="str">
        <f aca="false">IF($W1339="","",INDEX(Primary!G$5:G$2450,$W1339))</f>
        <v/>
      </c>
      <c r="P1339" s="18" t="str">
        <f aca="false">IF($W1339="","",INDEX(Primary!H$5:H$2450,$W1339))</f>
        <v/>
      </c>
      <c r="Q1339" s="18" t="str">
        <f aca="false">IF($W1339="","",INDEX(Primary!I$5:I$2450,$W1339))</f>
        <v/>
      </c>
      <c r="R1339" s="19" t="str">
        <f aca="false">IF($E1339="Yes",L1339+P1339,"")</f>
        <v/>
      </c>
      <c r="S1339" s="19" t="str">
        <f aca="false">IF($E1339="Yes",H1339-R1339,"")</f>
        <v/>
      </c>
      <c r="T1339" s="6" t="str">
        <f aca="false">IF($E1339="Yes",IF(ROUND(ABS(S1339),2)&lt;=$T$2,"OK","CHECK"),"n/a")</f>
        <v>n/a</v>
      </c>
      <c r="U1339" s="20" t="n">
        <f aca="false">Total!J1339</f>
        <v>44.97</v>
      </c>
      <c r="V1339" s="17" t="str">
        <f aca="false">IFERROR(MATCH($A1339,'Stock Exchange'!$A$5:$A$2450,0),"")</f>
        <v/>
      </c>
      <c r="W1339" s="17" t="str">
        <f aca="false">IFERROR(MATCH($A1339,Primary!$A$5:$A$2450,0),"")</f>
        <v/>
      </c>
    </row>
    <row r="1340" customFormat="false" ht="15" hidden="false" customHeight="false" outlineLevel="0" collapsed="false">
      <c r="A1340" s="16" t="n">
        <f aca="false">Total!A1340</f>
        <v>38840</v>
      </c>
      <c r="B1340" s="17" t="n">
        <f aca="false">YEAR(A1340)</f>
        <v>2006</v>
      </c>
      <c r="C1340" s="17" t="n">
        <f aca="false">MONTH(A1340)</f>
        <v>5</v>
      </c>
      <c r="D1340" s="6" t="str">
        <f aca="false">IF(MONTH(A1340)&gt;=4,"FY "&amp;YEAR(A1340)&amp;"-"&amp;RIGHT(YEAR(A1340)+1,2),"FY "&amp;(YEAR(A1340)-1)&amp;"-"&amp;RIGHT(YEAR(A1340),2))</f>
        <v>FY 2006-07</v>
      </c>
      <c r="E1340" s="6" t="str">
        <f aca="false">IF(AND(V1340&lt;&gt;"",W1340&lt;&gt;""),"Yes","No")</f>
        <v>No</v>
      </c>
      <c r="F1340" s="18" t="n">
        <f aca="false">Total!F1340</f>
        <v>3128.9</v>
      </c>
      <c r="G1340" s="18" t="n">
        <f aca="false">Total!G1340</f>
        <v>2910.4</v>
      </c>
      <c r="H1340" s="18" t="n">
        <f aca="false">Total!H1340</f>
        <v>218.5</v>
      </c>
      <c r="I1340" s="18" t="n">
        <f aca="false">Total!I1340</f>
        <v>48.7</v>
      </c>
      <c r="J1340" s="18" t="str">
        <f aca="false">IF($V1340="","",INDEX('Stock Exchange'!F$5:F$2450,$V1340))</f>
        <v/>
      </c>
      <c r="K1340" s="18" t="str">
        <f aca="false">IF($V1340="","",INDEX('Stock Exchange'!G$5:G$2450,$V1340))</f>
        <v/>
      </c>
      <c r="L1340" s="18" t="str">
        <f aca="false">IF($V1340="","",INDEX('Stock Exchange'!H$5:H$2450,$V1340))</f>
        <v/>
      </c>
      <c r="M1340" s="18" t="str">
        <f aca="false">IF($V1340="","",INDEX('Stock Exchange'!I$5:I$2450,$V1340))</f>
        <v/>
      </c>
      <c r="N1340" s="18" t="str">
        <f aca="false">IF($W1340="","",INDEX(Primary!F$5:F$2450,$W1340))</f>
        <v/>
      </c>
      <c r="O1340" s="18" t="str">
        <f aca="false">IF($W1340="","",INDEX(Primary!G$5:G$2450,$W1340))</f>
        <v/>
      </c>
      <c r="P1340" s="18" t="str">
        <f aca="false">IF($W1340="","",INDEX(Primary!H$5:H$2450,$W1340))</f>
        <v/>
      </c>
      <c r="Q1340" s="18" t="str">
        <f aca="false">IF($W1340="","",INDEX(Primary!I$5:I$2450,$W1340))</f>
        <v/>
      </c>
      <c r="R1340" s="19" t="str">
        <f aca="false">IF($E1340="Yes",L1340+P1340,"")</f>
        <v/>
      </c>
      <c r="S1340" s="19" t="str">
        <f aca="false">IF($E1340="Yes",H1340-R1340,"")</f>
        <v/>
      </c>
      <c r="T1340" s="6" t="str">
        <f aca="false">IF($E1340="Yes",IF(ROUND(ABS(S1340),2)&lt;=$T$2,"OK","CHECK"),"n/a")</f>
        <v>n/a</v>
      </c>
      <c r="U1340" s="20" t="n">
        <f aca="false">Total!J1340</f>
        <v>44.9</v>
      </c>
      <c r="V1340" s="17" t="str">
        <f aca="false">IFERROR(MATCH($A1340,'Stock Exchange'!$A$5:$A$2450,0),"")</f>
        <v/>
      </c>
      <c r="W1340" s="17" t="str">
        <f aca="false">IFERROR(MATCH($A1340,Primary!$A$5:$A$2450,0),"")</f>
        <v/>
      </c>
    </row>
    <row r="1341" customFormat="false" ht="15" hidden="false" customHeight="false" outlineLevel="0" collapsed="false">
      <c r="A1341" s="16" t="n">
        <f aca="false">Total!A1341</f>
        <v>38841</v>
      </c>
      <c r="B1341" s="17" t="n">
        <f aca="false">YEAR(A1341)</f>
        <v>2006</v>
      </c>
      <c r="C1341" s="17" t="n">
        <f aca="false">MONTH(A1341)</f>
        <v>5</v>
      </c>
      <c r="D1341" s="6" t="str">
        <f aca="false">IF(MONTH(A1341)&gt;=4,"FY "&amp;YEAR(A1341)&amp;"-"&amp;RIGHT(YEAR(A1341)+1,2),"FY "&amp;(YEAR(A1341)-1)&amp;"-"&amp;RIGHT(YEAR(A1341),2))</f>
        <v>FY 2006-07</v>
      </c>
      <c r="E1341" s="6" t="str">
        <f aca="false">IF(AND(V1341&lt;&gt;"",W1341&lt;&gt;""),"Yes","No")</f>
        <v>No</v>
      </c>
      <c r="F1341" s="18" t="n">
        <f aca="false">Total!F1341</f>
        <v>2926.6</v>
      </c>
      <c r="G1341" s="18" t="n">
        <f aca="false">Total!G1341</f>
        <v>2019.4</v>
      </c>
      <c r="H1341" s="18" t="n">
        <f aca="false">Total!H1341</f>
        <v>907.2</v>
      </c>
      <c r="I1341" s="18" t="n">
        <f aca="false">Total!I1341</f>
        <v>202.2</v>
      </c>
      <c r="J1341" s="18" t="str">
        <f aca="false">IF($V1341="","",INDEX('Stock Exchange'!F$5:F$2450,$V1341))</f>
        <v/>
      </c>
      <c r="K1341" s="18" t="str">
        <f aca="false">IF($V1341="","",INDEX('Stock Exchange'!G$5:G$2450,$V1341))</f>
        <v/>
      </c>
      <c r="L1341" s="18" t="str">
        <f aca="false">IF($V1341="","",INDEX('Stock Exchange'!H$5:H$2450,$V1341))</f>
        <v/>
      </c>
      <c r="M1341" s="18" t="str">
        <f aca="false">IF($V1341="","",INDEX('Stock Exchange'!I$5:I$2450,$V1341))</f>
        <v/>
      </c>
      <c r="N1341" s="18" t="str">
        <f aca="false">IF($W1341="","",INDEX(Primary!F$5:F$2450,$W1341))</f>
        <v/>
      </c>
      <c r="O1341" s="18" t="str">
        <f aca="false">IF($W1341="","",INDEX(Primary!G$5:G$2450,$W1341))</f>
        <v/>
      </c>
      <c r="P1341" s="18" t="str">
        <f aca="false">IF($W1341="","",INDEX(Primary!H$5:H$2450,$W1341))</f>
        <v/>
      </c>
      <c r="Q1341" s="18" t="str">
        <f aca="false">IF($W1341="","",INDEX(Primary!I$5:I$2450,$W1341))</f>
        <v/>
      </c>
      <c r="R1341" s="19" t="str">
        <f aca="false">IF($E1341="Yes",L1341+P1341,"")</f>
        <v/>
      </c>
      <c r="S1341" s="19" t="str">
        <f aca="false">IF($E1341="Yes",H1341-R1341,"")</f>
        <v/>
      </c>
      <c r="T1341" s="6" t="str">
        <f aca="false">IF($E1341="Yes",IF(ROUND(ABS(S1341),2)&lt;=$T$2,"OK","CHECK"),"n/a")</f>
        <v>n/a</v>
      </c>
      <c r="U1341" s="20" t="n">
        <f aca="false">Total!J1341</f>
        <v>44.86</v>
      </c>
      <c r="V1341" s="17" t="str">
        <f aca="false">IFERROR(MATCH($A1341,'Stock Exchange'!$A$5:$A$2450,0),"")</f>
        <v/>
      </c>
      <c r="W1341" s="17" t="str">
        <f aca="false">IFERROR(MATCH($A1341,Primary!$A$5:$A$2450,0),"")</f>
        <v/>
      </c>
    </row>
    <row r="1342" customFormat="false" ht="15" hidden="false" customHeight="false" outlineLevel="0" collapsed="false">
      <c r="A1342" s="16" t="n">
        <f aca="false">Total!A1342</f>
        <v>38842</v>
      </c>
      <c r="B1342" s="17" t="n">
        <f aca="false">YEAR(A1342)</f>
        <v>2006</v>
      </c>
      <c r="C1342" s="17" t="n">
        <f aca="false">MONTH(A1342)</f>
        <v>5</v>
      </c>
      <c r="D1342" s="6" t="str">
        <f aca="false">IF(MONTH(A1342)&gt;=4,"FY "&amp;YEAR(A1342)&amp;"-"&amp;RIGHT(YEAR(A1342)+1,2),"FY "&amp;(YEAR(A1342)-1)&amp;"-"&amp;RIGHT(YEAR(A1342),2))</f>
        <v>FY 2006-07</v>
      </c>
      <c r="E1342" s="6" t="str">
        <f aca="false">IF(AND(V1342&lt;&gt;"",W1342&lt;&gt;""),"Yes","No")</f>
        <v>No</v>
      </c>
      <c r="F1342" s="18" t="n">
        <f aca="false">Total!F1342</f>
        <v>2630</v>
      </c>
      <c r="G1342" s="18" t="n">
        <f aca="false">Total!G1342</f>
        <v>2307.3</v>
      </c>
      <c r="H1342" s="18" t="n">
        <f aca="false">Total!H1342</f>
        <v>322.6</v>
      </c>
      <c r="I1342" s="18" t="n">
        <f aca="false">Total!I1342</f>
        <v>71.8</v>
      </c>
      <c r="J1342" s="18" t="str">
        <f aca="false">IF($V1342="","",INDEX('Stock Exchange'!F$5:F$2450,$V1342))</f>
        <v/>
      </c>
      <c r="K1342" s="18" t="str">
        <f aca="false">IF($V1342="","",INDEX('Stock Exchange'!G$5:G$2450,$V1342))</f>
        <v/>
      </c>
      <c r="L1342" s="18" t="str">
        <f aca="false">IF($V1342="","",INDEX('Stock Exchange'!H$5:H$2450,$V1342))</f>
        <v/>
      </c>
      <c r="M1342" s="18" t="str">
        <f aca="false">IF($V1342="","",INDEX('Stock Exchange'!I$5:I$2450,$V1342))</f>
        <v/>
      </c>
      <c r="N1342" s="18" t="str">
        <f aca="false">IF($W1342="","",INDEX(Primary!F$5:F$2450,$W1342))</f>
        <v/>
      </c>
      <c r="O1342" s="18" t="str">
        <f aca="false">IF($W1342="","",INDEX(Primary!G$5:G$2450,$W1342))</f>
        <v/>
      </c>
      <c r="P1342" s="18" t="str">
        <f aca="false">IF($W1342="","",INDEX(Primary!H$5:H$2450,$W1342))</f>
        <v/>
      </c>
      <c r="Q1342" s="18" t="str">
        <f aca="false">IF($W1342="","",INDEX(Primary!I$5:I$2450,$W1342))</f>
        <v/>
      </c>
      <c r="R1342" s="19" t="str">
        <f aca="false">IF($E1342="Yes",L1342+P1342,"")</f>
        <v/>
      </c>
      <c r="S1342" s="19" t="str">
        <f aca="false">IF($E1342="Yes",H1342-R1342,"")</f>
        <v/>
      </c>
      <c r="T1342" s="6" t="str">
        <f aca="false">IF($E1342="Yes",IF(ROUND(ABS(S1342),2)&lt;=$T$2,"OK","CHECK"),"n/a")</f>
        <v>n/a</v>
      </c>
      <c r="U1342" s="20" t="n">
        <f aca="false">Total!J1342</f>
        <v>44.97</v>
      </c>
      <c r="V1342" s="17" t="str">
        <f aca="false">IFERROR(MATCH($A1342,'Stock Exchange'!$A$5:$A$2450,0),"")</f>
        <v/>
      </c>
      <c r="W1342" s="17" t="str">
        <f aca="false">IFERROR(MATCH($A1342,Primary!$A$5:$A$2450,0),"")</f>
        <v/>
      </c>
    </row>
    <row r="1343" customFormat="false" ht="15" hidden="false" customHeight="false" outlineLevel="0" collapsed="false">
      <c r="A1343" s="16" t="n">
        <f aca="false">Total!A1343</f>
        <v>38845</v>
      </c>
      <c r="B1343" s="17" t="n">
        <f aca="false">YEAR(A1343)</f>
        <v>2006</v>
      </c>
      <c r="C1343" s="17" t="n">
        <f aca="false">MONTH(A1343)</f>
        <v>5</v>
      </c>
      <c r="D1343" s="6" t="str">
        <f aca="false">IF(MONTH(A1343)&gt;=4,"FY "&amp;YEAR(A1343)&amp;"-"&amp;RIGHT(YEAR(A1343)+1,2),"FY "&amp;(YEAR(A1343)-1)&amp;"-"&amp;RIGHT(YEAR(A1343),2))</f>
        <v>FY 2006-07</v>
      </c>
      <c r="E1343" s="6" t="str">
        <f aca="false">IF(AND(V1343&lt;&gt;"",W1343&lt;&gt;""),"Yes","No")</f>
        <v>No</v>
      </c>
      <c r="F1343" s="18" t="n">
        <f aca="false">Total!F1343</f>
        <v>2845.4</v>
      </c>
      <c r="G1343" s="18" t="n">
        <f aca="false">Total!G1343</f>
        <v>1737.3</v>
      </c>
      <c r="H1343" s="18" t="n">
        <f aca="false">Total!H1343</f>
        <v>1108.1</v>
      </c>
      <c r="I1343" s="18" t="n">
        <f aca="false">Total!I1343</f>
        <v>246.9</v>
      </c>
      <c r="J1343" s="18" t="str">
        <f aca="false">IF($V1343="","",INDEX('Stock Exchange'!F$5:F$2450,$V1343))</f>
        <v/>
      </c>
      <c r="K1343" s="18" t="str">
        <f aca="false">IF($V1343="","",INDEX('Stock Exchange'!G$5:G$2450,$V1343))</f>
        <v/>
      </c>
      <c r="L1343" s="18" t="str">
        <f aca="false">IF($V1343="","",INDEX('Stock Exchange'!H$5:H$2450,$V1343))</f>
        <v/>
      </c>
      <c r="M1343" s="18" t="str">
        <f aca="false">IF($V1343="","",INDEX('Stock Exchange'!I$5:I$2450,$V1343))</f>
        <v/>
      </c>
      <c r="N1343" s="18" t="str">
        <f aca="false">IF($W1343="","",INDEX(Primary!F$5:F$2450,$W1343))</f>
        <v/>
      </c>
      <c r="O1343" s="18" t="str">
        <f aca="false">IF($W1343="","",INDEX(Primary!G$5:G$2450,$W1343))</f>
        <v/>
      </c>
      <c r="P1343" s="18" t="str">
        <f aca="false">IF($W1343="","",INDEX(Primary!H$5:H$2450,$W1343))</f>
        <v/>
      </c>
      <c r="Q1343" s="18" t="str">
        <f aca="false">IF($W1343="","",INDEX(Primary!I$5:I$2450,$W1343))</f>
        <v/>
      </c>
      <c r="R1343" s="19" t="str">
        <f aca="false">IF($E1343="Yes",L1343+P1343,"")</f>
        <v/>
      </c>
      <c r="S1343" s="19" t="str">
        <f aca="false">IF($E1343="Yes",H1343-R1343,"")</f>
        <v/>
      </c>
      <c r="T1343" s="6" t="str">
        <f aca="false">IF($E1343="Yes",IF(ROUND(ABS(S1343),2)&lt;=$T$2,"OK","CHECK"),"n/a")</f>
        <v>n/a</v>
      </c>
      <c r="U1343" s="20" t="n">
        <f aca="false">Total!J1343</f>
        <v>44.88</v>
      </c>
      <c r="V1343" s="17" t="str">
        <f aca="false">IFERROR(MATCH($A1343,'Stock Exchange'!$A$5:$A$2450,0),"")</f>
        <v/>
      </c>
      <c r="W1343" s="17" t="str">
        <f aca="false">IFERROR(MATCH($A1343,Primary!$A$5:$A$2450,0),"")</f>
        <v/>
      </c>
    </row>
    <row r="1344" customFormat="false" ht="15" hidden="false" customHeight="false" outlineLevel="0" collapsed="false">
      <c r="A1344" s="16" t="n">
        <f aca="false">Total!A1344</f>
        <v>38846</v>
      </c>
      <c r="B1344" s="17" t="n">
        <f aca="false">YEAR(A1344)</f>
        <v>2006</v>
      </c>
      <c r="C1344" s="17" t="n">
        <f aca="false">MONTH(A1344)</f>
        <v>5</v>
      </c>
      <c r="D1344" s="6" t="str">
        <f aca="false">IF(MONTH(A1344)&gt;=4,"FY "&amp;YEAR(A1344)&amp;"-"&amp;RIGHT(YEAR(A1344)+1,2),"FY "&amp;(YEAR(A1344)-1)&amp;"-"&amp;RIGHT(YEAR(A1344),2))</f>
        <v>FY 2006-07</v>
      </c>
      <c r="E1344" s="6" t="str">
        <f aca="false">IF(AND(V1344&lt;&gt;"",W1344&lt;&gt;""),"Yes","No")</f>
        <v>No</v>
      </c>
      <c r="F1344" s="18" t="n">
        <f aca="false">Total!F1344</f>
        <v>2611.2</v>
      </c>
      <c r="G1344" s="18" t="n">
        <f aca="false">Total!G1344</f>
        <v>2244.8</v>
      </c>
      <c r="H1344" s="18" t="n">
        <f aca="false">Total!H1344</f>
        <v>366.5</v>
      </c>
      <c r="I1344" s="18" t="n">
        <f aca="false">Total!I1344</f>
        <v>81.7</v>
      </c>
      <c r="J1344" s="18" t="str">
        <f aca="false">IF($V1344="","",INDEX('Stock Exchange'!F$5:F$2450,$V1344))</f>
        <v/>
      </c>
      <c r="K1344" s="18" t="str">
        <f aca="false">IF($V1344="","",INDEX('Stock Exchange'!G$5:G$2450,$V1344))</f>
        <v/>
      </c>
      <c r="L1344" s="18" t="str">
        <f aca="false">IF($V1344="","",INDEX('Stock Exchange'!H$5:H$2450,$V1344))</f>
        <v/>
      </c>
      <c r="M1344" s="18" t="str">
        <f aca="false">IF($V1344="","",INDEX('Stock Exchange'!I$5:I$2450,$V1344))</f>
        <v/>
      </c>
      <c r="N1344" s="18" t="str">
        <f aca="false">IF($W1344="","",INDEX(Primary!F$5:F$2450,$W1344))</f>
        <v/>
      </c>
      <c r="O1344" s="18" t="str">
        <f aca="false">IF($W1344="","",INDEX(Primary!G$5:G$2450,$W1344))</f>
        <v/>
      </c>
      <c r="P1344" s="18" t="str">
        <f aca="false">IF($W1344="","",INDEX(Primary!H$5:H$2450,$W1344))</f>
        <v/>
      </c>
      <c r="Q1344" s="18" t="str">
        <f aca="false">IF($W1344="","",INDEX(Primary!I$5:I$2450,$W1344))</f>
        <v/>
      </c>
      <c r="R1344" s="19" t="str">
        <f aca="false">IF($E1344="Yes",L1344+P1344,"")</f>
        <v/>
      </c>
      <c r="S1344" s="19" t="str">
        <f aca="false">IF($E1344="Yes",H1344-R1344,"")</f>
        <v/>
      </c>
      <c r="T1344" s="6" t="str">
        <f aca="false">IF($E1344="Yes",IF(ROUND(ABS(S1344),2)&lt;=$T$2,"OK","CHECK"),"n/a")</f>
        <v>n/a</v>
      </c>
      <c r="U1344" s="20" t="n">
        <f aca="false">Total!J1344</f>
        <v>44.88</v>
      </c>
      <c r="V1344" s="17" t="str">
        <f aca="false">IFERROR(MATCH($A1344,'Stock Exchange'!$A$5:$A$2450,0),"")</f>
        <v/>
      </c>
      <c r="W1344" s="17" t="str">
        <f aca="false">IFERROR(MATCH($A1344,Primary!$A$5:$A$2450,0),"")</f>
        <v/>
      </c>
    </row>
    <row r="1345" customFormat="false" ht="15" hidden="false" customHeight="false" outlineLevel="0" collapsed="false">
      <c r="A1345" s="16" t="n">
        <f aca="false">Total!A1345</f>
        <v>38847</v>
      </c>
      <c r="B1345" s="17" t="n">
        <f aca="false">YEAR(A1345)</f>
        <v>2006</v>
      </c>
      <c r="C1345" s="17" t="n">
        <f aca="false">MONTH(A1345)</f>
        <v>5</v>
      </c>
      <c r="D1345" s="6" t="str">
        <f aca="false">IF(MONTH(A1345)&gt;=4,"FY "&amp;YEAR(A1345)&amp;"-"&amp;RIGHT(YEAR(A1345)+1,2),"FY "&amp;(YEAR(A1345)-1)&amp;"-"&amp;RIGHT(YEAR(A1345),2))</f>
        <v>FY 2006-07</v>
      </c>
      <c r="E1345" s="6" t="str">
        <f aca="false">IF(AND(V1345&lt;&gt;"",W1345&lt;&gt;""),"Yes","No")</f>
        <v>No</v>
      </c>
      <c r="F1345" s="18" t="n">
        <f aca="false">Total!F1345</f>
        <v>2599.8</v>
      </c>
      <c r="G1345" s="18" t="n">
        <f aca="false">Total!G1345</f>
        <v>2139.4</v>
      </c>
      <c r="H1345" s="18" t="n">
        <f aca="false">Total!H1345</f>
        <v>460.5</v>
      </c>
      <c r="I1345" s="18" t="n">
        <f aca="false">Total!I1345</f>
        <v>102.4</v>
      </c>
      <c r="J1345" s="18" t="str">
        <f aca="false">IF($V1345="","",INDEX('Stock Exchange'!F$5:F$2450,$V1345))</f>
        <v/>
      </c>
      <c r="K1345" s="18" t="str">
        <f aca="false">IF($V1345="","",INDEX('Stock Exchange'!G$5:G$2450,$V1345))</f>
        <v/>
      </c>
      <c r="L1345" s="18" t="str">
        <f aca="false">IF($V1345="","",INDEX('Stock Exchange'!H$5:H$2450,$V1345))</f>
        <v/>
      </c>
      <c r="M1345" s="18" t="str">
        <f aca="false">IF($V1345="","",INDEX('Stock Exchange'!I$5:I$2450,$V1345))</f>
        <v/>
      </c>
      <c r="N1345" s="18" t="str">
        <f aca="false">IF($W1345="","",INDEX(Primary!F$5:F$2450,$W1345))</f>
        <v/>
      </c>
      <c r="O1345" s="18" t="str">
        <f aca="false">IF($W1345="","",INDEX(Primary!G$5:G$2450,$W1345))</f>
        <v/>
      </c>
      <c r="P1345" s="18" t="str">
        <f aca="false">IF($W1345="","",INDEX(Primary!H$5:H$2450,$W1345))</f>
        <v/>
      </c>
      <c r="Q1345" s="18" t="str">
        <f aca="false">IF($W1345="","",INDEX(Primary!I$5:I$2450,$W1345))</f>
        <v/>
      </c>
      <c r="R1345" s="19" t="str">
        <f aca="false">IF($E1345="Yes",L1345+P1345,"")</f>
        <v/>
      </c>
      <c r="S1345" s="19" t="str">
        <f aca="false">IF($E1345="Yes",H1345-R1345,"")</f>
        <v/>
      </c>
      <c r="T1345" s="6" t="str">
        <f aca="false">IF($E1345="Yes",IF(ROUND(ABS(S1345),2)&lt;=$T$2,"OK","CHECK"),"n/a")</f>
        <v>n/a</v>
      </c>
      <c r="U1345" s="20" t="n">
        <f aca="false">Total!J1345</f>
        <v>44.96</v>
      </c>
      <c r="V1345" s="17" t="str">
        <f aca="false">IFERROR(MATCH($A1345,'Stock Exchange'!$A$5:$A$2450,0),"")</f>
        <v/>
      </c>
      <c r="W1345" s="17" t="str">
        <f aca="false">IFERROR(MATCH($A1345,Primary!$A$5:$A$2450,0),"")</f>
        <v/>
      </c>
    </row>
    <row r="1346" customFormat="false" ht="15" hidden="false" customHeight="false" outlineLevel="0" collapsed="false">
      <c r="A1346" s="16" t="n">
        <f aca="false">Total!A1346</f>
        <v>38848</v>
      </c>
      <c r="B1346" s="17" t="n">
        <f aca="false">YEAR(A1346)</f>
        <v>2006</v>
      </c>
      <c r="C1346" s="17" t="n">
        <f aca="false">MONTH(A1346)</f>
        <v>5</v>
      </c>
      <c r="D1346" s="6" t="str">
        <f aca="false">IF(MONTH(A1346)&gt;=4,"FY "&amp;YEAR(A1346)&amp;"-"&amp;RIGHT(YEAR(A1346)+1,2),"FY "&amp;(YEAR(A1346)-1)&amp;"-"&amp;RIGHT(YEAR(A1346),2))</f>
        <v>FY 2006-07</v>
      </c>
      <c r="E1346" s="6" t="str">
        <f aca="false">IF(AND(V1346&lt;&gt;"",W1346&lt;&gt;""),"Yes","No")</f>
        <v>No</v>
      </c>
      <c r="F1346" s="18" t="n">
        <f aca="false">Total!F1346</f>
        <v>2516.4</v>
      </c>
      <c r="G1346" s="18" t="n">
        <f aca="false">Total!G1346</f>
        <v>2193.5</v>
      </c>
      <c r="H1346" s="18" t="n">
        <f aca="false">Total!H1346</f>
        <v>322.9</v>
      </c>
      <c r="I1346" s="18" t="n">
        <f aca="false">Total!I1346</f>
        <v>71.9</v>
      </c>
      <c r="J1346" s="18" t="str">
        <f aca="false">IF($V1346="","",INDEX('Stock Exchange'!F$5:F$2450,$V1346))</f>
        <v/>
      </c>
      <c r="K1346" s="18" t="str">
        <f aca="false">IF($V1346="","",INDEX('Stock Exchange'!G$5:G$2450,$V1346))</f>
        <v/>
      </c>
      <c r="L1346" s="18" t="str">
        <f aca="false">IF($V1346="","",INDEX('Stock Exchange'!H$5:H$2450,$V1346))</f>
        <v/>
      </c>
      <c r="M1346" s="18" t="str">
        <f aca="false">IF($V1346="","",INDEX('Stock Exchange'!I$5:I$2450,$V1346))</f>
        <v/>
      </c>
      <c r="N1346" s="18" t="str">
        <f aca="false">IF($W1346="","",INDEX(Primary!F$5:F$2450,$W1346))</f>
        <v/>
      </c>
      <c r="O1346" s="18" t="str">
        <f aca="false">IF($W1346="","",INDEX(Primary!G$5:G$2450,$W1346))</f>
        <v/>
      </c>
      <c r="P1346" s="18" t="str">
        <f aca="false">IF($W1346="","",INDEX(Primary!H$5:H$2450,$W1346))</f>
        <v/>
      </c>
      <c r="Q1346" s="18" t="str">
        <f aca="false">IF($W1346="","",INDEX(Primary!I$5:I$2450,$W1346))</f>
        <v/>
      </c>
      <c r="R1346" s="19" t="str">
        <f aca="false">IF($E1346="Yes",L1346+P1346,"")</f>
        <v/>
      </c>
      <c r="S1346" s="19" t="str">
        <f aca="false">IF($E1346="Yes",H1346-R1346,"")</f>
        <v/>
      </c>
      <c r="T1346" s="6" t="str">
        <f aca="false">IF($E1346="Yes",IF(ROUND(ABS(S1346),2)&lt;=$T$2,"OK","CHECK"),"n/a")</f>
        <v>n/a</v>
      </c>
      <c r="U1346" s="20" t="n">
        <f aca="false">Total!J1346</f>
        <v>44.93</v>
      </c>
      <c r="V1346" s="17" t="str">
        <f aca="false">IFERROR(MATCH($A1346,'Stock Exchange'!$A$5:$A$2450,0),"")</f>
        <v/>
      </c>
      <c r="W1346" s="17" t="str">
        <f aca="false">IFERROR(MATCH($A1346,Primary!$A$5:$A$2450,0),"")</f>
        <v/>
      </c>
    </row>
    <row r="1347" customFormat="false" ht="15" hidden="false" customHeight="false" outlineLevel="0" collapsed="false">
      <c r="A1347" s="16" t="n">
        <f aca="false">Total!A1347</f>
        <v>38849</v>
      </c>
      <c r="B1347" s="17" t="n">
        <f aca="false">YEAR(A1347)</f>
        <v>2006</v>
      </c>
      <c r="C1347" s="17" t="n">
        <f aca="false">MONTH(A1347)</f>
        <v>5</v>
      </c>
      <c r="D1347" s="6" t="str">
        <f aca="false">IF(MONTH(A1347)&gt;=4,"FY "&amp;YEAR(A1347)&amp;"-"&amp;RIGHT(YEAR(A1347)+1,2),"FY "&amp;(YEAR(A1347)-1)&amp;"-"&amp;RIGHT(YEAR(A1347),2))</f>
        <v>FY 2006-07</v>
      </c>
      <c r="E1347" s="6" t="str">
        <f aca="false">IF(AND(V1347&lt;&gt;"",W1347&lt;&gt;""),"Yes","No")</f>
        <v>No</v>
      </c>
      <c r="F1347" s="18" t="n">
        <f aca="false">Total!F1347</f>
        <v>2174.3</v>
      </c>
      <c r="G1347" s="18" t="n">
        <f aca="false">Total!G1347</f>
        <v>3373.4</v>
      </c>
      <c r="H1347" s="18" t="n">
        <f aca="false">Total!H1347</f>
        <v>-1199.1</v>
      </c>
      <c r="I1347" s="18" t="n">
        <f aca="false">Total!I1347</f>
        <v>-266.1</v>
      </c>
      <c r="J1347" s="18" t="str">
        <f aca="false">IF($V1347="","",INDEX('Stock Exchange'!F$5:F$2450,$V1347))</f>
        <v/>
      </c>
      <c r="K1347" s="18" t="str">
        <f aca="false">IF($V1347="","",INDEX('Stock Exchange'!G$5:G$2450,$V1347))</f>
        <v/>
      </c>
      <c r="L1347" s="18" t="str">
        <f aca="false">IF($V1347="","",INDEX('Stock Exchange'!H$5:H$2450,$V1347))</f>
        <v/>
      </c>
      <c r="M1347" s="18" t="str">
        <f aca="false">IF($V1347="","",INDEX('Stock Exchange'!I$5:I$2450,$V1347))</f>
        <v/>
      </c>
      <c r="N1347" s="18" t="str">
        <f aca="false">IF($W1347="","",INDEX(Primary!F$5:F$2450,$W1347))</f>
        <v/>
      </c>
      <c r="O1347" s="18" t="str">
        <f aca="false">IF($W1347="","",INDEX(Primary!G$5:G$2450,$W1347))</f>
        <v/>
      </c>
      <c r="P1347" s="18" t="str">
        <f aca="false">IF($W1347="","",INDEX(Primary!H$5:H$2450,$W1347))</f>
        <v/>
      </c>
      <c r="Q1347" s="18" t="str">
        <f aca="false">IF($W1347="","",INDEX(Primary!I$5:I$2450,$W1347))</f>
        <v/>
      </c>
      <c r="R1347" s="19" t="str">
        <f aca="false">IF($E1347="Yes",L1347+P1347,"")</f>
        <v/>
      </c>
      <c r="S1347" s="19" t="str">
        <f aca="false">IF($E1347="Yes",H1347-R1347,"")</f>
        <v/>
      </c>
      <c r="T1347" s="6" t="str">
        <f aca="false">IF($E1347="Yes",IF(ROUND(ABS(S1347),2)&lt;=$T$2,"OK","CHECK"),"n/a")</f>
        <v>n/a</v>
      </c>
      <c r="U1347" s="20" t="n">
        <f aca="false">Total!J1347</f>
        <v>45.07</v>
      </c>
      <c r="V1347" s="17" t="str">
        <f aca="false">IFERROR(MATCH($A1347,'Stock Exchange'!$A$5:$A$2450,0),"")</f>
        <v/>
      </c>
      <c r="W1347" s="17" t="str">
        <f aca="false">IFERROR(MATCH($A1347,Primary!$A$5:$A$2450,0),"")</f>
        <v/>
      </c>
    </row>
    <row r="1348" customFormat="false" ht="15" hidden="false" customHeight="false" outlineLevel="0" collapsed="false">
      <c r="A1348" s="16" t="n">
        <f aca="false">Total!A1348</f>
        <v>38852</v>
      </c>
      <c r="B1348" s="17" t="n">
        <f aca="false">YEAR(A1348)</f>
        <v>2006</v>
      </c>
      <c r="C1348" s="17" t="n">
        <f aca="false">MONTH(A1348)</f>
        <v>5</v>
      </c>
      <c r="D1348" s="6" t="str">
        <f aca="false">IF(MONTH(A1348)&gt;=4,"FY "&amp;YEAR(A1348)&amp;"-"&amp;RIGHT(YEAR(A1348)+1,2),"FY "&amp;(YEAR(A1348)-1)&amp;"-"&amp;RIGHT(YEAR(A1348),2))</f>
        <v>FY 2006-07</v>
      </c>
      <c r="E1348" s="6" t="str">
        <f aca="false">IF(AND(V1348&lt;&gt;"",W1348&lt;&gt;""),"Yes","No")</f>
        <v>No</v>
      </c>
      <c r="F1348" s="18" t="n">
        <f aca="false">Total!F1348</f>
        <v>1825.4</v>
      </c>
      <c r="G1348" s="18" t="n">
        <f aca="false">Total!G1348</f>
        <v>1806.7</v>
      </c>
      <c r="H1348" s="18" t="n">
        <f aca="false">Total!H1348</f>
        <v>18.6</v>
      </c>
      <c r="I1348" s="18" t="n">
        <f aca="false">Total!I1348</f>
        <v>4.1</v>
      </c>
      <c r="J1348" s="18" t="str">
        <f aca="false">IF($V1348="","",INDEX('Stock Exchange'!F$5:F$2450,$V1348))</f>
        <v/>
      </c>
      <c r="K1348" s="18" t="str">
        <f aca="false">IF($V1348="","",INDEX('Stock Exchange'!G$5:G$2450,$V1348))</f>
        <v/>
      </c>
      <c r="L1348" s="18" t="str">
        <f aca="false">IF($V1348="","",INDEX('Stock Exchange'!H$5:H$2450,$V1348))</f>
        <v/>
      </c>
      <c r="M1348" s="18" t="str">
        <f aca="false">IF($V1348="","",INDEX('Stock Exchange'!I$5:I$2450,$V1348))</f>
        <v/>
      </c>
      <c r="N1348" s="18" t="str">
        <f aca="false">IF($W1348="","",INDEX(Primary!F$5:F$2450,$W1348))</f>
        <v/>
      </c>
      <c r="O1348" s="18" t="str">
        <f aca="false">IF($W1348="","",INDEX(Primary!G$5:G$2450,$W1348))</f>
        <v/>
      </c>
      <c r="P1348" s="18" t="str">
        <f aca="false">IF($W1348="","",INDEX(Primary!H$5:H$2450,$W1348))</f>
        <v/>
      </c>
      <c r="Q1348" s="18" t="str">
        <f aca="false">IF($W1348="","",INDEX(Primary!I$5:I$2450,$W1348))</f>
        <v/>
      </c>
      <c r="R1348" s="19" t="str">
        <f aca="false">IF($E1348="Yes",L1348+P1348,"")</f>
        <v/>
      </c>
      <c r="S1348" s="19" t="str">
        <f aca="false">IF($E1348="Yes",H1348-R1348,"")</f>
        <v/>
      </c>
      <c r="T1348" s="6" t="str">
        <f aca="false">IF($E1348="Yes",IF(ROUND(ABS(S1348),2)&lt;=$T$2,"OK","CHECK"),"n/a")</f>
        <v>n/a</v>
      </c>
      <c r="U1348" s="20" t="n">
        <f aca="false">Total!J1348</f>
        <v>45.05</v>
      </c>
      <c r="V1348" s="17" t="str">
        <f aca="false">IFERROR(MATCH($A1348,'Stock Exchange'!$A$5:$A$2450,0),"")</f>
        <v/>
      </c>
      <c r="W1348" s="17" t="str">
        <f aca="false">IFERROR(MATCH($A1348,Primary!$A$5:$A$2450,0),"")</f>
        <v/>
      </c>
    </row>
    <row r="1349" customFormat="false" ht="15" hidden="false" customHeight="false" outlineLevel="0" collapsed="false">
      <c r="A1349" s="16" t="n">
        <f aca="false">Total!A1349</f>
        <v>38853</v>
      </c>
      <c r="B1349" s="17" t="n">
        <f aca="false">YEAR(A1349)</f>
        <v>2006</v>
      </c>
      <c r="C1349" s="17" t="n">
        <f aca="false">MONTH(A1349)</f>
        <v>5</v>
      </c>
      <c r="D1349" s="6" t="str">
        <f aca="false">IF(MONTH(A1349)&gt;=4,"FY "&amp;YEAR(A1349)&amp;"-"&amp;RIGHT(YEAR(A1349)+1,2),"FY "&amp;(YEAR(A1349)-1)&amp;"-"&amp;RIGHT(YEAR(A1349),2))</f>
        <v>FY 2006-07</v>
      </c>
      <c r="E1349" s="6" t="str">
        <f aca="false">IF(AND(V1349&lt;&gt;"",W1349&lt;&gt;""),"Yes","No")</f>
        <v>No</v>
      </c>
      <c r="F1349" s="18" t="n">
        <f aca="false">Total!F1349</f>
        <v>1944.1</v>
      </c>
      <c r="G1349" s="18" t="n">
        <f aca="false">Total!G1349</f>
        <v>2672.5</v>
      </c>
      <c r="H1349" s="18" t="n">
        <f aca="false">Total!H1349</f>
        <v>-728.4</v>
      </c>
      <c r="I1349" s="18" t="n">
        <f aca="false">Total!I1349</f>
        <v>-160.5</v>
      </c>
      <c r="J1349" s="18" t="str">
        <f aca="false">IF($V1349="","",INDEX('Stock Exchange'!F$5:F$2450,$V1349))</f>
        <v/>
      </c>
      <c r="K1349" s="18" t="str">
        <f aca="false">IF($V1349="","",INDEX('Stock Exchange'!G$5:G$2450,$V1349))</f>
        <v/>
      </c>
      <c r="L1349" s="18" t="str">
        <f aca="false">IF($V1349="","",INDEX('Stock Exchange'!H$5:H$2450,$V1349))</f>
        <v/>
      </c>
      <c r="M1349" s="18" t="str">
        <f aca="false">IF($V1349="","",INDEX('Stock Exchange'!I$5:I$2450,$V1349))</f>
        <v/>
      </c>
      <c r="N1349" s="18" t="str">
        <f aca="false">IF($W1349="","",INDEX(Primary!F$5:F$2450,$W1349))</f>
        <v/>
      </c>
      <c r="O1349" s="18" t="str">
        <f aca="false">IF($W1349="","",INDEX(Primary!G$5:G$2450,$W1349))</f>
        <v/>
      </c>
      <c r="P1349" s="18" t="str">
        <f aca="false">IF($W1349="","",INDEX(Primary!H$5:H$2450,$W1349))</f>
        <v/>
      </c>
      <c r="Q1349" s="18" t="str">
        <f aca="false">IF($W1349="","",INDEX(Primary!I$5:I$2450,$W1349))</f>
        <v/>
      </c>
      <c r="R1349" s="19" t="str">
        <f aca="false">IF($E1349="Yes",L1349+P1349,"")</f>
        <v/>
      </c>
      <c r="S1349" s="19" t="str">
        <f aca="false">IF($E1349="Yes",H1349-R1349,"")</f>
        <v/>
      </c>
      <c r="T1349" s="6" t="str">
        <f aca="false">IF($E1349="Yes",IF(ROUND(ABS(S1349),2)&lt;=$T$2,"OK","CHECK"),"n/a")</f>
        <v>n/a</v>
      </c>
      <c r="U1349" s="20" t="n">
        <f aca="false">Total!J1349</f>
        <v>45.39</v>
      </c>
      <c r="V1349" s="17" t="str">
        <f aca="false">IFERROR(MATCH($A1349,'Stock Exchange'!$A$5:$A$2450,0),"")</f>
        <v/>
      </c>
      <c r="W1349" s="17" t="str">
        <f aca="false">IFERROR(MATCH($A1349,Primary!$A$5:$A$2450,0),"")</f>
        <v/>
      </c>
    </row>
    <row r="1350" customFormat="false" ht="15" hidden="false" customHeight="false" outlineLevel="0" collapsed="false">
      <c r="A1350" s="16" t="n">
        <f aca="false">Total!A1350</f>
        <v>38854</v>
      </c>
      <c r="B1350" s="17" t="n">
        <f aca="false">YEAR(A1350)</f>
        <v>2006</v>
      </c>
      <c r="C1350" s="17" t="n">
        <f aca="false">MONTH(A1350)</f>
        <v>5</v>
      </c>
      <c r="D1350" s="6" t="str">
        <f aca="false">IF(MONTH(A1350)&gt;=4,"FY "&amp;YEAR(A1350)&amp;"-"&amp;RIGHT(YEAR(A1350)+1,2),"FY "&amp;(YEAR(A1350)-1)&amp;"-"&amp;RIGHT(YEAR(A1350),2))</f>
        <v>FY 2006-07</v>
      </c>
      <c r="E1350" s="6" t="str">
        <f aca="false">IF(AND(V1350&lt;&gt;"",W1350&lt;&gt;""),"Yes","No")</f>
        <v>No</v>
      </c>
      <c r="F1350" s="18" t="n">
        <f aca="false">Total!F1350</f>
        <v>2488.9</v>
      </c>
      <c r="G1350" s="18" t="n">
        <f aca="false">Total!G1350</f>
        <v>3022.2</v>
      </c>
      <c r="H1350" s="18" t="n">
        <f aca="false">Total!H1350</f>
        <v>-533.4</v>
      </c>
      <c r="I1350" s="18" t="n">
        <f aca="false">Total!I1350</f>
        <v>-116.9</v>
      </c>
      <c r="J1350" s="18" t="str">
        <f aca="false">IF($V1350="","",INDEX('Stock Exchange'!F$5:F$2450,$V1350))</f>
        <v/>
      </c>
      <c r="K1350" s="18" t="str">
        <f aca="false">IF($V1350="","",INDEX('Stock Exchange'!G$5:G$2450,$V1350))</f>
        <v/>
      </c>
      <c r="L1350" s="18" t="str">
        <f aca="false">IF($V1350="","",INDEX('Stock Exchange'!H$5:H$2450,$V1350))</f>
        <v/>
      </c>
      <c r="M1350" s="18" t="str">
        <f aca="false">IF($V1350="","",INDEX('Stock Exchange'!I$5:I$2450,$V1350))</f>
        <v/>
      </c>
      <c r="N1350" s="18" t="str">
        <f aca="false">IF($W1350="","",INDEX(Primary!F$5:F$2450,$W1350))</f>
        <v/>
      </c>
      <c r="O1350" s="18" t="str">
        <f aca="false">IF($W1350="","",INDEX(Primary!G$5:G$2450,$W1350))</f>
        <v/>
      </c>
      <c r="P1350" s="18" t="str">
        <f aca="false">IF($W1350="","",INDEX(Primary!H$5:H$2450,$W1350))</f>
        <v/>
      </c>
      <c r="Q1350" s="18" t="str">
        <f aca="false">IF($W1350="","",INDEX(Primary!I$5:I$2450,$W1350))</f>
        <v/>
      </c>
      <c r="R1350" s="19" t="str">
        <f aca="false">IF($E1350="Yes",L1350+P1350,"")</f>
        <v/>
      </c>
      <c r="S1350" s="19" t="str">
        <f aca="false">IF($E1350="Yes",H1350-R1350,"")</f>
        <v/>
      </c>
      <c r="T1350" s="6" t="str">
        <f aca="false">IF($E1350="Yes",IF(ROUND(ABS(S1350),2)&lt;=$T$2,"OK","CHECK"),"n/a")</f>
        <v>n/a</v>
      </c>
      <c r="U1350" s="20" t="n">
        <f aca="false">Total!J1350</f>
        <v>45.61</v>
      </c>
      <c r="V1350" s="17" t="str">
        <f aca="false">IFERROR(MATCH($A1350,'Stock Exchange'!$A$5:$A$2450,0),"")</f>
        <v/>
      </c>
      <c r="W1350" s="17" t="str">
        <f aca="false">IFERROR(MATCH($A1350,Primary!$A$5:$A$2450,0),"")</f>
        <v/>
      </c>
    </row>
    <row r="1351" customFormat="false" ht="15" hidden="false" customHeight="false" outlineLevel="0" collapsed="false">
      <c r="A1351" s="16" t="n">
        <f aca="false">Total!A1351</f>
        <v>38855</v>
      </c>
      <c r="B1351" s="17" t="n">
        <f aca="false">YEAR(A1351)</f>
        <v>2006</v>
      </c>
      <c r="C1351" s="17" t="n">
        <f aca="false">MONTH(A1351)</f>
        <v>5</v>
      </c>
      <c r="D1351" s="6" t="str">
        <f aca="false">IF(MONTH(A1351)&gt;=4,"FY "&amp;YEAR(A1351)&amp;"-"&amp;RIGHT(YEAR(A1351)+1,2),"FY "&amp;(YEAR(A1351)-1)&amp;"-"&amp;RIGHT(YEAR(A1351),2))</f>
        <v>FY 2006-07</v>
      </c>
      <c r="E1351" s="6" t="str">
        <f aca="false">IF(AND(V1351&lt;&gt;"",W1351&lt;&gt;""),"Yes","No")</f>
        <v>No</v>
      </c>
      <c r="F1351" s="18" t="n">
        <f aca="false">Total!F1351</f>
        <v>1593.1</v>
      </c>
      <c r="G1351" s="18" t="n">
        <f aca="false">Total!G1351</f>
        <v>2016.6</v>
      </c>
      <c r="H1351" s="18" t="n">
        <f aca="false">Total!H1351</f>
        <v>-423.5</v>
      </c>
      <c r="I1351" s="18" t="n">
        <f aca="false">Total!I1351</f>
        <v>-93.4</v>
      </c>
      <c r="J1351" s="18" t="str">
        <f aca="false">IF($V1351="","",INDEX('Stock Exchange'!F$5:F$2450,$V1351))</f>
        <v/>
      </c>
      <c r="K1351" s="18" t="str">
        <f aca="false">IF($V1351="","",INDEX('Stock Exchange'!G$5:G$2450,$V1351))</f>
        <v/>
      </c>
      <c r="L1351" s="18" t="str">
        <f aca="false">IF($V1351="","",INDEX('Stock Exchange'!H$5:H$2450,$V1351))</f>
        <v/>
      </c>
      <c r="M1351" s="18" t="str">
        <f aca="false">IF($V1351="","",INDEX('Stock Exchange'!I$5:I$2450,$V1351))</f>
        <v/>
      </c>
      <c r="N1351" s="18" t="str">
        <f aca="false">IF($W1351="","",INDEX(Primary!F$5:F$2450,$W1351))</f>
        <v/>
      </c>
      <c r="O1351" s="18" t="str">
        <f aca="false">IF($W1351="","",INDEX(Primary!G$5:G$2450,$W1351))</f>
        <v/>
      </c>
      <c r="P1351" s="18" t="str">
        <f aca="false">IF($W1351="","",INDEX(Primary!H$5:H$2450,$W1351))</f>
        <v/>
      </c>
      <c r="Q1351" s="18" t="str">
        <f aca="false">IF($W1351="","",INDEX(Primary!I$5:I$2450,$W1351))</f>
        <v/>
      </c>
      <c r="R1351" s="19" t="str">
        <f aca="false">IF($E1351="Yes",L1351+P1351,"")</f>
        <v/>
      </c>
      <c r="S1351" s="19" t="str">
        <f aca="false">IF($E1351="Yes",H1351-R1351,"")</f>
        <v/>
      </c>
      <c r="T1351" s="6" t="str">
        <f aca="false">IF($E1351="Yes",IF(ROUND(ABS(S1351),2)&lt;=$T$2,"OK","CHECK"),"n/a")</f>
        <v>n/a</v>
      </c>
      <c r="U1351" s="20" t="n">
        <f aca="false">Total!J1351</f>
        <v>45.34</v>
      </c>
      <c r="V1351" s="17" t="str">
        <f aca="false">IFERROR(MATCH($A1351,'Stock Exchange'!$A$5:$A$2450,0),"")</f>
        <v/>
      </c>
      <c r="W1351" s="17" t="str">
        <f aca="false">IFERROR(MATCH($A1351,Primary!$A$5:$A$2450,0),"")</f>
        <v/>
      </c>
    </row>
    <row r="1352" customFormat="false" ht="15" hidden="false" customHeight="false" outlineLevel="0" collapsed="false">
      <c r="A1352" s="16" t="n">
        <f aca="false">Total!A1352</f>
        <v>38856</v>
      </c>
      <c r="B1352" s="17" t="n">
        <f aca="false">YEAR(A1352)</f>
        <v>2006</v>
      </c>
      <c r="C1352" s="17" t="n">
        <f aca="false">MONTH(A1352)</f>
        <v>5</v>
      </c>
      <c r="D1352" s="6" t="str">
        <f aca="false">IF(MONTH(A1352)&gt;=4,"FY "&amp;YEAR(A1352)&amp;"-"&amp;RIGHT(YEAR(A1352)+1,2),"FY "&amp;(YEAR(A1352)-1)&amp;"-"&amp;RIGHT(YEAR(A1352),2))</f>
        <v>FY 2006-07</v>
      </c>
      <c r="E1352" s="6" t="str">
        <f aca="false">IF(AND(V1352&lt;&gt;"",W1352&lt;&gt;""),"Yes","No")</f>
        <v>No</v>
      </c>
      <c r="F1352" s="18" t="n">
        <f aca="false">Total!F1352</f>
        <v>2104</v>
      </c>
      <c r="G1352" s="18" t="n">
        <f aca="false">Total!G1352</f>
        <v>2914.6</v>
      </c>
      <c r="H1352" s="18" t="n">
        <f aca="false">Total!H1352</f>
        <v>-810.6</v>
      </c>
      <c r="I1352" s="18" t="n">
        <f aca="false">Total!I1352</f>
        <v>-178.2</v>
      </c>
      <c r="J1352" s="18" t="str">
        <f aca="false">IF($V1352="","",INDEX('Stock Exchange'!F$5:F$2450,$V1352))</f>
        <v/>
      </c>
      <c r="K1352" s="18" t="str">
        <f aca="false">IF($V1352="","",INDEX('Stock Exchange'!G$5:G$2450,$V1352))</f>
        <v/>
      </c>
      <c r="L1352" s="18" t="str">
        <f aca="false">IF($V1352="","",INDEX('Stock Exchange'!H$5:H$2450,$V1352))</f>
        <v/>
      </c>
      <c r="M1352" s="18" t="str">
        <f aca="false">IF($V1352="","",INDEX('Stock Exchange'!I$5:I$2450,$V1352))</f>
        <v/>
      </c>
      <c r="N1352" s="18" t="str">
        <f aca="false">IF($W1352="","",INDEX(Primary!F$5:F$2450,$W1352))</f>
        <v/>
      </c>
      <c r="O1352" s="18" t="str">
        <f aca="false">IF($W1352="","",INDEX(Primary!G$5:G$2450,$W1352))</f>
        <v/>
      </c>
      <c r="P1352" s="18" t="str">
        <f aca="false">IF($W1352="","",INDEX(Primary!H$5:H$2450,$W1352))</f>
        <v/>
      </c>
      <c r="Q1352" s="18" t="str">
        <f aca="false">IF($W1352="","",INDEX(Primary!I$5:I$2450,$W1352))</f>
        <v/>
      </c>
      <c r="R1352" s="19" t="str">
        <f aca="false">IF($E1352="Yes",L1352+P1352,"")</f>
        <v/>
      </c>
      <c r="S1352" s="19" t="str">
        <f aca="false">IF($E1352="Yes",H1352-R1352,"")</f>
        <v/>
      </c>
      <c r="T1352" s="6" t="str">
        <f aca="false">IF($E1352="Yes",IF(ROUND(ABS(S1352),2)&lt;=$T$2,"OK","CHECK"),"n/a")</f>
        <v>n/a</v>
      </c>
      <c r="U1352" s="20" t="n">
        <f aca="false">Total!J1352</f>
        <v>45.48</v>
      </c>
      <c r="V1352" s="17" t="str">
        <f aca="false">IFERROR(MATCH($A1352,'Stock Exchange'!$A$5:$A$2450,0),"")</f>
        <v/>
      </c>
      <c r="W1352" s="17" t="str">
        <f aca="false">IFERROR(MATCH($A1352,Primary!$A$5:$A$2450,0),"")</f>
        <v/>
      </c>
    </row>
    <row r="1353" customFormat="false" ht="15" hidden="false" customHeight="false" outlineLevel="0" collapsed="false">
      <c r="A1353" s="16" t="n">
        <f aca="false">Total!A1353</f>
        <v>38859</v>
      </c>
      <c r="B1353" s="17" t="n">
        <f aca="false">YEAR(A1353)</f>
        <v>2006</v>
      </c>
      <c r="C1353" s="17" t="n">
        <f aca="false">MONTH(A1353)</f>
        <v>5</v>
      </c>
      <c r="D1353" s="6" t="str">
        <f aca="false">IF(MONTH(A1353)&gt;=4,"FY "&amp;YEAR(A1353)&amp;"-"&amp;RIGHT(YEAR(A1353)+1,2),"FY "&amp;(YEAR(A1353)-1)&amp;"-"&amp;RIGHT(YEAR(A1353),2))</f>
        <v>FY 2006-07</v>
      </c>
      <c r="E1353" s="6" t="str">
        <f aca="false">IF(AND(V1353&lt;&gt;"",W1353&lt;&gt;""),"Yes","No")</f>
        <v>No</v>
      </c>
      <c r="F1353" s="18" t="n">
        <f aca="false">Total!F1353</f>
        <v>2699.1</v>
      </c>
      <c r="G1353" s="18" t="n">
        <f aca="false">Total!G1353</f>
        <v>4060.4</v>
      </c>
      <c r="H1353" s="18" t="n">
        <f aca="false">Total!H1353</f>
        <v>-1361.3</v>
      </c>
      <c r="I1353" s="18" t="n">
        <f aca="false">Total!I1353</f>
        <v>-299.5</v>
      </c>
      <c r="J1353" s="18" t="str">
        <f aca="false">IF($V1353="","",INDEX('Stock Exchange'!F$5:F$2450,$V1353))</f>
        <v/>
      </c>
      <c r="K1353" s="18" t="str">
        <f aca="false">IF($V1353="","",INDEX('Stock Exchange'!G$5:G$2450,$V1353))</f>
        <v/>
      </c>
      <c r="L1353" s="18" t="str">
        <f aca="false">IF($V1353="","",INDEX('Stock Exchange'!H$5:H$2450,$V1353))</f>
        <v/>
      </c>
      <c r="M1353" s="18" t="str">
        <f aca="false">IF($V1353="","",INDEX('Stock Exchange'!I$5:I$2450,$V1353))</f>
        <v/>
      </c>
      <c r="N1353" s="18" t="str">
        <f aca="false">IF($W1353="","",INDEX(Primary!F$5:F$2450,$W1353))</f>
        <v/>
      </c>
      <c r="O1353" s="18" t="str">
        <f aca="false">IF($W1353="","",INDEX(Primary!G$5:G$2450,$W1353))</f>
        <v/>
      </c>
      <c r="P1353" s="18" t="str">
        <f aca="false">IF($W1353="","",INDEX(Primary!H$5:H$2450,$W1353))</f>
        <v/>
      </c>
      <c r="Q1353" s="18" t="str">
        <f aca="false">IF($W1353="","",INDEX(Primary!I$5:I$2450,$W1353))</f>
        <v/>
      </c>
      <c r="R1353" s="19" t="str">
        <f aca="false">IF($E1353="Yes",L1353+P1353,"")</f>
        <v/>
      </c>
      <c r="S1353" s="19" t="str">
        <f aca="false">IF($E1353="Yes",H1353-R1353,"")</f>
        <v/>
      </c>
      <c r="T1353" s="6" t="str">
        <f aca="false">IF($E1353="Yes",IF(ROUND(ABS(S1353),2)&lt;=$T$2,"OK","CHECK"),"n/a")</f>
        <v>n/a</v>
      </c>
      <c r="U1353" s="20" t="n">
        <f aca="false">Total!J1353</f>
        <v>45.46</v>
      </c>
      <c r="V1353" s="17" t="str">
        <f aca="false">IFERROR(MATCH($A1353,'Stock Exchange'!$A$5:$A$2450,0),"")</f>
        <v/>
      </c>
      <c r="W1353" s="17" t="str">
        <f aca="false">IFERROR(MATCH($A1353,Primary!$A$5:$A$2450,0),"")</f>
        <v/>
      </c>
    </row>
    <row r="1354" customFormat="false" ht="15" hidden="false" customHeight="false" outlineLevel="0" collapsed="false">
      <c r="A1354" s="16" t="n">
        <f aca="false">Total!A1354</f>
        <v>38860</v>
      </c>
      <c r="B1354" s="17" t="n">
        <f aca="false">YEAR(A1354)</f>
        <v>2006</v>
      </c>
      <c r="C1354" s="17" t="n">
        <f aca="false">MONTH(A1354)</f>
        <v>5</v>
      </c>
      <c r="D1354" s="6" t="str">
        <f aca="false">IF(MONTH(A1354)&gt;=4,"FY "&amp;YEAR(A1354)&amp;"-"&amp;RIGHT(YEAR(A1354)+1,2),"FY "&amp;(YEAR(A1354)-1)&amp;"-"&amp;RIGHT(YEAR(A1354),2))</f>
        <v>FY 2006-07</v>
      </c>
      <c r="E1354" s="6" t="str">
        <f aca="false">IF(AND(V1354&lt;&gt;"",W1354&lt;&gt;""),"Yes","No")</f>
        <v>No</v>
      </c>
      <c r="F1354" s="18" t="n">
        <f aca="false">Total!F1354</f>
        <v>3019.2</v>
      </c>
      <c r="G1354" s="18" t="n">
        <f aca="false">Total!G1354</f>
        <v>3949</v>
      </c>
      <c r="H1354" s="18" t="n">
        <f aca="false">Total!H1354</f>
        <v>-929.8</v>
      </c>
      <c r="I1354" s="18" t="n">
        <f aca="false">Total!I1354</f>
        <v>-203.5</v>
      </c>
      <c r="J1354" s="18" t="str">
        <f aca="false">IF($V1354="","",INDEX('Stock Exchange'!F$5:F$2450,$V1354))</f>
        <v/>
      </c>
      <c r="K1354" s="18" t="str">
        <f aca="false">IF($V1354="","",INDEX('Stock Exchange'!G$5:G$2450,$V1354))</f>
        <v/>
      </c>
      <c r="L1354" s="18" t="str">
        <f aca="false">IF($V1354="","",INDEX('Stock Exchange'!H$5:H$2450,$V1354))</f>
        <v/>
      </c>
      <c r="M1354" s="18" t="str">
        <f aca="false">IF($V1354="","",INDEX('Stock Exchange'!I$5:I$2450,$V1354))</f>
        <v/>
      </c>
      <c r="N1354" s="18" t="str">
        <f aca="false">IF($W1354="","",INDEX(Primary!F$5:F$2450,$W1354))</f>
        <v/>
      </c>
      <c r="O1354" s="18" t="str">
        <f aca="false">IF($W1354="","",INDEX(Primary!G$5:G$2450,$W1354))</f>
        <v/>
      </c>
      <c r="P1354" s="18" t="str">
        <f aca="false">IF($W1354="","",INDEX(Primary!H$5:H$2450,$W1354))</f>
        <v/>
      </c>
      <c r="Q1354" s="18" t="str">
        <f aca="false">IF($W1354="","",INDEX(Primary!I$5:I$2450,$W1354))</f>
        <v/>
      </c>
      <c r="R1354" s="19" t="str">
        <f aca="false">IF($E1354="Yes",L1354+P1354,"")</f>
        <v/>
      </c>
      <c r="S1354" s="19" t="str">
        <f aca="false">IF($E1354="Yes",H1354-R1354,"")</f>
        <v/>
      </c>
      <c r="T1354" s="6" t="str">
        <f aca="false">IF($E1354="Yes",IF(ROUND(ABS(S1354),2)&lt;=$T$2,"OK","CHECK"),"n/a")</f>
        <v>n/a</v>
      </c>
      <c r="U1354" s="20" t="n">
        <f aca="false">Total!J1354</f>
        <v>45.68</v>
      </c>
      <c r="V1354" s="17" t="str">
        <f aca="false">IFERROR(MATCH($A1354,'Stock Exchange'!$A$5:$A$2450,0),"")</f>
        <v/>
      </c>
      <c r="W1354" s="17" t="str">
        <f aca="false">IFERROR(MATCH($A1354,Primary!$A$5:$A$2450,0),"")</f>
        <v/>
      </c>
    </row>
    <row r="1355" customFormat="false" ht="15" hidden="false" customHeight="false" outlineLevel="0" collapsed="false">
      <c r="A1355" s="16" t="n">
        <f aca="false">Total!A1355</f>
        <v>38861</v>
      </c>
      <c r="B1355" s="17" t="n">
        <f aca="false">YEAR(A1355)</f>
        <v>2006</v>
      </c>
      <c r="C1355" s="17" t="n">
        <f aca="false">MONTH(A1355)</f>
        <v>5</v>
      </c>
      <c r="D1355" s="6" t="str">
        <f aca="false">IF(MONTH(A1355)&gt;=4,"FY "&amp;YEAR(A1355)&amp;"-"&amp;RIGHT(YEAR(A1355)+1,2),"FY "&amp;(YEAR(A1355)-1)&amp;"-"&amp;RIGHT(YEAR(A1355),2))</f>
        <v>FY 2006-07</v>
      </c>
      <c r="E1355" s="6" t="str">
        <f aca="false">IF(AND(V1355&lt;&gt;"",W1355&lt;&gt;""),"Yes","No")</f>
        <v>No</v>
      </c>
      <c r="F1355" s="18" t="n">
        <f aca="false">Total!F1355</f>
        <v>2306.1</v>
      </c>
      <c r="G1355" s="18" t="n">
        <f aca="false">Total!G1355</f>
        <v>3549.3</v>
      </c>
      <c r="H1355" s="18" t="n">
        <f aca="false">Total!H1355</f>
        <v>-1243.2</v>
      </c>
      <c r="I1355" s="18" t="n">
        <f aca="false">Total!I1355</f>
        <v>-273.1</v>
      </c>
      <c r="J1355" s="18" t="str">
        <f aca="false">IF($V1355="","",INDEX('Stock Exchange'!F$5:F$2450,$V1355))</f>
        <v/>
      </c>
      <c r="K1355" s="18" t="str">
        <f aca="false">IF($V1355="","",INDEX('Stock Exchange'!G$5:G$2450,$V1355))</f>
        <v/>
      </c>
      <c r="L1355" s="18" t="str">
        <f aca="false">IF($V1355="","",INDEX('Stock Exchange'!H$5:H$2450,$V1355))</f>
        <v/>
      </c>
      <c r="M1355" s="18" t="str">
        <f aca="false">IF($V1355="","",INDEX('Stock Exchange'!I$5:I$2450,$V1355))</f>
        <v/>
      </c>
      <c r="N1355" s="18" t="str">
        <f aca="false">IF($W1355="","",INDEX(Primary!F$5:F$2450,$W1355))</f>
        <v/>
      </c>
      <c r="O1355" s="18" t="str">
        <f aca="false">IF($W1355="","",INDEX(Primary!G$5:G$2450,$W1355))</f>
        <v/>
      </c>
      <c r="P1355" s="18" t="str">
        <f aca="false">IF($W1355="","",INDEX(Primary!H$5:H$2450,$W1355))</f>
        <v/>
      </c>
      <c r="Q1355" s="18" t="str">
        <f aca="false">IF($W1355="","",INDEX(Primary!I$5:I$2450,$W1355))</f>
        <v/>
      </c>
      <c r="R1355" s="19" t="str">
        <f aca="false">IF($E1355="Yes",L1355+P1355,"")</f>
        <v/>
      </c>
      <c r="S1355" s="19" t="str">
        <f aca="false">IF($E1355="Yes",H1355-R1355,"")</f>
        <v/>
      </c>
      <c r="T1355" s="6" t="str">
        <f aca="false">IF($E1355="Yes",IF(ROUND(ABS(S1355),2)&lt;=$T$2,"OK","CHECK"),"n/a")</f>
        <v>n/a</v>
      </c>
      <c r="U1355" s="20" t="n">
        <f aca="false">Total!J1355</f>
        <v>45.52</v>
      </c>
      <c r="V1355" s="17" t="str">
        <f aca="false">IFERROR(MATCH($A1355,'Stock Exchange'!$A$5:$A$2450,0),"")</f>
        <v/>
      </c>
      <c r="W1355" s="17" t="str">
        <f aca="false">IFERROR(MATCH($A1355,Primary!$A$5:$A$2450,0),"")</f>
        <v/>
      </c>
    </row>
    <row r="1356" customFormat="false" ht="15" hidden="false" customHeight="false" outlineLevel="0" collapsed="false">
      <c r="A1356" s="16" t="n">
        <f aca="false">Total!A1356</f>
        <v>38862</v>
      </c>
      <c r="B1356" s="17" t="n">
        <f aca="false">YEAR(A1356)</f>
        <v>2006</v>
      </c>
      <c r="C1356" s="17" t="n">
        <f aca="false">MONTH(A1356)</f>
        <v>5</v>
      </c>
      <c r="D1356" s="6" t="str">
        <f aca="false">IF(MONTH(A1356)&gt;=4,"FY "&amp;YEAR(A1356)&amp;"-"&amp;RIGHT(YEAR(A1356)+1,2),"FY "&amp;(YEAR(A1356)-1)&amp;"-"&amp;RIGHT(YEAR(A1356),2))</f>
        <v>FY 2006-07</v>
      </c>
      <c r="E1356" s="6" t="str">
        <f aca="false">IF(AND(V1356&lt;&gt;"",W1356&lt;&gt;""),"Yes","No")</f>
        <v>No</v>
      </c>
      <c r="F1356" s="18" t="n">
        <f aca="false">Total!F1356</f>
        <v>1881.8</v>
      </c>
      <c r="G1356" s="18" t="n">
        <f aca="false">Total!G1356</f>
        <v>3816.9</v>
      </c>
      <c r="H1356" s="18" t="n">
        <f aca="false">Total!H1356</f>
        <v>-1935</v>
      </c>
      <c r="I1356" s="18" t="n">
        <f aca="false">Total!I1356</f>
        <v>-423.1</v>
      </c>
      <c r="J1356" s="18" t="str">
        <f aca="false">IF($V1356="","",INDEX('Stock Exchange'!F$5:F$2450,$V1356))</f>
        <v/>
      </c>
      <c r="K1356" s="18" t="str">
        <f aca="false">IF($V1356="","",INDEX('Stock Exchange'!G$5:G$2450,$V1356))</f>
        <v/>
      </c>
      <c r="L1356" s="18" t="str">
        <f aca="false">IF($V1356="","",INDEX('Stock Exchange'!H$5:H$2450,$V1356))</f>
        <v/>
      </c>
      <c r="M1356" s="18" t="str">
        <f aca="false">IF($V1356="","",INDEX('Stock Exchange'!I$5:I$2450,$V1356))</f>
        <v/>
      </c>
      <c r="N1356" s="18" t="str">
        <f aca="false">IF($W1356="","",INDEX(Primary!F$5:F$2450,$W1356))</f>
        <v/>
      </c>
      <c r="O1356" s="18" t="str">
        <f aca="false">IF($W1356="","",INDEX(Primary!G$5:G$2450,$W1356))</f>
        <v/>
      </c>
      <c r="P1356" s="18" t="str">
        <f aca="false">IF($W1356="","",INDEX(Primary!H$5:H$2450,$W1356))</f>
        <v/>
      </c>
      <c r="Q1356" s="18" t="str">
        <f aca="false">IF($W1356="","",INDEX(Primary!I$5:I$2450,$W1356))</f>
        <v/>
      </c>
      <c r="R1356" s="19" t="str">
        <f aca="false">IF($E1356="Yes",L1356+P1356,"")</f>
        <v/>
      </c>
      <c r="S1356" s="19" t="str">
        <f aca="false">IF($E1356="Yes",H1356-R1356,"")</f>
        <v/>
      </c>
      <c r="T1356" s="6" t="str">
        <f aca="false">IF($E1356="Yes",IF(ROUND(ABS(S1356),2)&lt;=$T$2,"OK","CHECK"),"n/a")</f>
        <v>n/a</v>
      </c>
      <c r="U1356" s="20" t="n">
        <f aca="false">Total!J1356</f>
        <v>45.73</v>
      </c>
      <c r="V1356" s="17" t="str">
        <f aca="false">IFERROR(MATCH($A1356,'Stock Exchange'!$A$5:$A$2450,0),"")</f>
        <v/>
      </c>
      <c r="W1356" s="17" t="str">
        <f aca="false">IFERROR(MATCH($A1356,Primary!$A$5:$A$2450,0),"")</f>
        <v/>
      </c>
    </row>
    <row r="1357" customFormat="false" ht="15" hidden="false" customHeight="false" outlineLevel="0" collapsed="false">
      <c r="A1357" s="16" t="n">
        <f aca="false">Total!A1357</f>
        <v>38863</v>
      </c>
      <c r="B1357" s="17" t="n">
        <f aca="false">YEAR(A1357)</f>
        <v>2006</v>
      </c>
      <c r="C1357" s="17" t="n">
        <f aca="false">MONTH(A1357)</f>
        <v>5</v>
      </c>
      <c r="D1357" s="6" t="str">
        <f aca="false">IF(MONTH(A1357)&gt;=4,"FY "&amp;YEAR(A1357)&amp;"-"&amp;RIGHT(YEAR(A1357)+1,2),"FY "&amp;(YEAR(A1357)-1)&amp;"-"&amp;RIGHT(YEAR(A1357),2))</f>
        <v>FY 2006-07</v>
      </c>
      <c r="E1357" s="6" t="str">
        <f aca="false">IF(AND(V1357&lt;&gt;"",W1357&lt;&gt;""),"Yes","No")</f>
        <v>No</v>
      </c>
      <c r="F1357" s="18" t="n">
        <f aca="false">Total!F1357</f>
        <v>2181.6</v>
      </c>
      <c r="G1357" s="18" t="n">
        <f aca="false">Total!G1357</f>
        <v>3814.4</v>
      </c>
      <c r="H1357" s="18" t="n">
        <f aca="false">Total!H1357</f>
        <v>-1632.8</v>
      </c>
      <c r="I1357" s="18" t="n">
        <f aca="false">Total!I1357</f>
        <v>-356.1</v>
      </c>
      <c r="J1357" s="18" t="str">
        <f aca="false">IF($V1357="","",INDEX('Stock Exchange'!F$5:F$2450,$V1357))</f>
        <v/>
      </c>
      <c r="K1357" s="18" t="str">
        <f aca="false">IF($V1357="","",INDEX('Stock Exchange'!G$5:G$2450,$V1357))</f>
        <v/>
      </c>
      <c r="L1357" s="18" t="str">
        <f aca="false">IF($V1357="","",INDEX('Stock Exchange'!H$5:H$2450,$V1357))</f>
        <v/>
      </c>
      <c r="M1357" s="18" t="str">
        <f aca="false">IF($V1357="","",INDEX('Stock Exchange'!I$5:I$2450,$V1357))</f>
        <v/>
      </c>
      <c r="N1357" s="18" t="str">
        <f aca="false">IF($W1357="","",INDEX(Primary!F$5:F$2450,$W1357))</f>
        <v/>
      </c>
      <c r="O1357" s="18" t="str">
        <f aca="false">IF($W1357="","",INDEX(Primary!G$5:G$2450,$W1357))</f>
        <v/>
      </c>
      <c r="P1357" s="18" t="str">
        <f aca="false">IF($W1357="","",INDEX(Primary!H$5:H$2450,$W1357))</f>
        <v/>
      </c>
      <c r="Q1357" s="18" t="str">
        <f aca="false">IF($W1357="","",INDEX(Primary!I$5:I$2450,$W1357))</f>
        <v/>
      </c>
      <c r="R1357" s="19" t="str">
        <f aca="false">IF($E1357="Yes",L1357+P1357,"")</f>
        <v/>
      </c>
      <c r="S1357" s="19" t="str">
        <f aca="false">IF($E1357="Yes",H1357-R1357,"")</f>
        <v/>
      </c>
      <c r="T1357" s="6" t="str">
        <f aca="false">IF($E1357="Yes",IF(ROUND(ABS(S1357),2)&lt;=$T$2,"OK","CHECK"),"n/a")</f>
        <v>n/a</v>
      </c>
      <c r="U1357" s="20" t="n">
        <f aca="false">Total!J1357</f>
        <v>45.85</v>
      </c>
      <c r="V1357" s="17" t="str">
        <f aca="false">IFERROR(MATCH($A1357,'Stock Exchange'!$A$5:$A$2450,0),"")</f>
        <v/>
      </c>
      <c r="W1357" s="17" t="str">
        <f aca="false">IFERROR(MATCH($A1357,Primary!$A$5:$A$2450,0),"")</f>
        <v/>
      </c>
    </row>
    <row r="1358" customFormat="false" ht="15" hidden="false" customHeight="false" outlineLevel="0" collapsed="false">
      <c r="A1358" s="16" t="n">
        <f aca="false">Total!A1358</f>
        <v>38866</v>
      </c>
      <c r="B1358" s="17" t="n">
        <f aca="false">YEAR(A1358)</f>
        <v>2006</v>
      </c>
      <c r="C1358" s="17" t="n">
        <f aca="false">MONTH(A1358)</f>
        <v>5</v>
      </c>
      <c r="D1358" s="6" t="str">
        <f aca="false">IF(MONTH(A1358)&gt;=4,"FY "&amp;YEAR(A1358)&amp;"-"&amp;RIGHT(YEAR(A1358)+1,2),"FY "&amp;(YEAR(A1358)-1)&amp;"-"&amp;RIGHT(YEAR(A1358),2))</f>
        <v>FY 2006-07</v>
      </c>
      <c r="E1358" s="6" t="str">
        <f aca="false">IF(AND(V1358&lt;&gt;"",W1358&lt;&gt;""),"Yes","No")</f>
        <v>No</v>
      </c>
      <c r="F1358" s="18" t="n">
        <f aca="false">Total!F1358</f>
        <v>1631.3</v>
      </c>
      <c r="G1358" s="18" t="n">
        <f aca="false">Total!G1358</f>
        <v>1884</v>
      </c>
      <c r="H1358" s="18" t="n">
        <f aca="false">Total!H1358</f>
        <v>-252.7</v>
      </c>
      <c r="I1358" s="18" t="n">
        <f aca="false">Total!I1358</f>
        <v>-55.1</v>
      </c>
      <c r="J1358" s="18" t="str">
        <f aca="false">IF($V1358="","",INDEX('Stock Exchange'!F$5:F$2450,$V1358))</f>
        <v/>
      </c>
      <c r="K1358" s="18" t="str">
        <f aca="false">IF($V1358="","",INDEX('Stock Exchange'!G$5:G$2450,$V1358))</f>
        <v/>
      </c>
      <c r="L1358" s="18" t="str">
        <f aca="false">IF($V1358="","",INDEX('Stock Exchange'!H$5:H$2450,$V1358))</f>
        <v/>
      </c>
      <c r="M1358" s="18" t="str">
        <f aca="false">IF($V1358="","",INDEX('Stock Exchange'!I$5:I$2450,$V1358))</f>
        <v/>
      </c>
      <c r="N1358" s="18" t="str">
        <f aca="false">IF($W1358="","",INDEX(Primary!F$5:F$2450,$W1358))</f>
        <v/>
      </c>
      <c r="O1358" s="18" t="str">
        <f aca="false">IF($W1358="","",INDEX(Primary!G$5:G$2450,$W1358))</f>
        <v/>
      </c>
      <c r="P1358" s="18" t="str">
        <f aca="false">IF($W1358="","",INDEX(Primary!H$5:H$2450,$W1358))</f>
        <v/>
      </c>
      <c r="Q1358" s="18" t="str">
        <f aca="false">IF($W1358="","",INDEX(Primary!I$5:I$2450,$W1358))</f>
        <v/>
      </c>
      <c r="R1358" s="19" t="str">
        <f aca="false">IF($E1358="Yes",L1358+P1358,"")</f>
        <v/>
      </c>
      <c r="S1358" s="19" t="str">
        <f aca="false">IF($E1358="Yes",H1358-R1358,"")</f>
        <v/>
      </c>
      <c r="T1358" s="6" t="str">
        <f aca="false">IF($E1358="Yes",IF(ROUND(ABS(S1358),2)&lt;=$T$2,"OK","CHECK"),"n/a")</f>
        <v>n/a</v>
      </c>
      <c r="U1358" s="20" t="n">
        <f aca="false">Total!J1358</f>
        <v>45.85</v>
      </c>
      <c r="V1358" s="17" t="str">
        <f aca="false">IFERROR(MATCH($A1358,'Stock Exchange'!$A$5:$A$2450,0),"")</f>
        <v/>
      </c>
      <c r="W1358" s="17" t="str">
        <f aca="false">IFERROR(MATCH($A1358,Primary!$A$5:$A$2450,0),"")</f>
        <v/>
      </c>
    </row>
    <row r="1359" customFormat="false" ht="15" hidden="false" customHeight="false" outlineLevel="0" collapsed="false">
      <c r="A1359" s="16" t="n">
        <f aca="false">Total!A1359</f>
        <v>38867</v>
      </c>
      <c r="B1359" s="17" t="n">
        <f aca="false">YEAR(A1359)</f>
        <v>2006</v>
      </c>
      <c r="C1359" s="17" t="n">
        <f aca="false">MONTH(A1359)</f>
        <v>5</v>
      </c>
      <c r="D1359" s="6" t="str">
        <f aca="false">IF(MONTH(A1359)&gt;=4,"FY "&amp;YEAR(A1359)&amp;"-"&amp;RIGHT(YEAR(A1359)+1,2),"FY "&amp;(YEAR(A1359)-1)&amp;"-"&amp;RIGHT(YEAR(A1359),2))</f>
        <v>FY 2006-07</v>
      </c>
      <c r="E1359" s="6" t="str">
        <f aca="false">IF(AND(V1359&lt;&gt;"",W1359&lt;&gt;""),"Yes","No")</f>
        <v>No</v>
      </c>
      <c r="F1359" s="18" t="n">
        <f aca="false">Total!F1359</f>
        <v>981.1</v>
      </c>
      <c r="G1359" s="18" t="n">
        <f aca="false">Total!G1359</f>
        <v>1062.9</v>
      </c>
      <c r="H1359" s="18" t="n">
        <f aca="false">Total!H1359</f>
        <v>-81.8</v>
      </c>
      <c r="I1359" s="18" t="n">
        <f aca="false">Total!I1359</f>
        <v>-17.8</v>
      </c>
      <c r="J1359" s="18" t="str">
        <f aca="false">IF($V1359="","",INDEX('Stock Exchange'!F$5:F$2450,$V1359))</f>
        <v/>
      </c>
      <c r="K1359" s="18" t="str">
        <f aca="false">IF($V1359="","",INDEX('Stock Exchange'!G$5:G$2450,$V1359))</f>
        <v/>
      </c>
      <c r="L1359" s="18" t="str">
        <f aca="false">IF($V1359="","",INDEX('Stock Exchange'!H$5:H$2450,$V1359))</f>
        <v/>
      </c>
      <c r="M1359" s="18" t="str">
        <f aca="false">IF($V1359="","",INDEX('Stock Exchange'!I$5:I$2450,$V1359))</f>
        <v/>
      </c>
      <c r="N1359" s="18" t="str">
        <f aca="false">IF($W1359="","",INDEX(Primary!F$5:F$2450,$W1359))</f>
        <v/>
      </c>
      <c r="O1359" s="18" t="str">
        <f aca="false">IF($W1359="","",INDEX(Primary!G$5:G$2450,$W1359))</f>
        <v/>
      </c>
      <c r="P1359" s="18" t="str">
        <f aca="false">IF($W1359="","",INDEX(Primary!H$5:H$2450,$W1359))</f>
        <v/>
      </c>
      <c r="Q1359" s="18" t="str">
        <f aca="false">IF($W1359="","",INDEX(Primary!I$5:I$2450,$W1359))</f>
        <v/>
      </c>
      <c r="R1359" s="19" t="str">
        <f aca="false">IF($E1359="Yes",L1359+P1359,"")</f>
        <v/>
      </c>
      <c r="S1359" s="19" t="str">
        <f aca="false">IF($E1359="Yes",H1359-R1359,"")</f>
        <v/>
      </c>
      <c r="T1359" s="6" t="str">
        <f aca="false">IF($E1359="Yes",IF(ROUND(ABS(S1359),2)&lt;=$T$2,"OK","CHECK"),"n/a")</f>
        <v>n/a</v>
      </c>
      <c r="U1359" s="20" t="n">
        <f aca="false">Total!J1359</f>
        <v>45.97</v>
      </c>
      <c r="V1359" s="17" t="str">
        <f aca="false">IFERROR(MATCH($A1359,'Stock Exchange'!$A$5:$A$2450,0),"")</f>
        <v/>
      </c>
      <c r="W1359" s="17" t="str">
        <f aca="false">IFERROR(MATCH($A1359,Primary!$A$5:$A$2450,0),"")</f>
        <v/>
      </c>
    </row>
    <row r="1360" customFormat="false" ht="15" hidden="false" customHeight="false" outlineLevel="0" collapsed="false">
      <c r="A1360" s="16" t="n">
        <f aca="false">Total!A1360</f>
        <v>38868</v>
      </c>
      <c r="B1360" s="17" t="n">
        <f aca="false">YEAR(A1360)</f>
        <v>2006</v>
      </c>
      <c r="C1360" s="17" t="n">
        <f aca="false">MONTH(A1360)</f>
        <v>5</v>
      </c>
      <c r="D1360" s="6" t="str">
        <f aca="false">IF(MONTH(A1360)&gt;=4,"FY "&amp;YEAR(A1360)&amp;"-"&amp;RIGHT(YEAR(A1360)+1,2),"FY "&amp;(YEAR(A1360)-1)&amp;"-"&amp;RIGHT(YEAR(A1360),2))</f>
        <v>FY 2006-07</v>
      </c>
      <c r="E1360" s="6" t="str">
        <f aca="false">IF(AND(V1360&lt;&gt;"",W1360&lt;&gt;""),"Yes","No")</f>
        <v>No</v>
      </c>
      <c r="F1360" s="18" t="n">
        <f aca="false">Total!F1360</f>
        <v>1518.9</v>
      </c>
      <c r="G1360" s="18" t="n">
        <f aca="false">Total!G1360</f>
        <v>1527.2</v>
      </c>
      <c r="H1360" s="18" t="n">
        <f aca="false">Total!H1360</f>
        <v>-8.4</v>
      </c>
      <c r="I1360" s="18" t="n">
        <f aca="false">Total!I1360</f>
        <v>-1.8</v>
      </c>
      <c r="J1360" s="18" t="str">
        <f aca="false">IF($V1360="","",INDEX('Stock Exchange'!F$5:F$2450,$V1360))</f>
        <v/>
      </c>
      <c r="K1360" s="18" t="str">
        <f aca="false">IF($V1360="","",INDEX('Stock Exchange'!G$5:G$2450,$V1360))</f>
        <v/>
      </c>
      <c r="L1360" s="18" t="str">
        <f aca="false">IF($V1360="","",INDEX('Stock Exchange'!H$5:H$2450,$V1360))</f>
        <v/>
      </c>
      <c r="M1360" s="18" t="str">
        <f aca="false">IF($V1360="","",INDEX('Stock Exchange'!I$5:I$2450,$V1360))</f>
        <v/>
      </c>
      <c r="N1360" s="18" t="str">
        <f aca="false">IF($W1360="","",INDEX(Primary!F$5:F$2450,$W1360))</f>
        <v/>
      </c>
      <c r="O1360" s="18" t="str">
        <f aca="false">IF($W1360="","",INDEX(Primary!G$5:G$2450,$W1360))</f>
        <v/>
      </c>
      <c r="P1360" s="18" t="str">
        <f aca="false">IF($W1360="","",INDEX(Primary!H$5:H$2450,$W1360))</f>
        <v/>
      </c>
      <c r="Q1360" s="18" t="str">
        <f aca="false">IF($W1360="","",INDEX(Primary!I$5:I$2450,$W1360))</f>
        <v/>
      </c>
      <c r="R1360" s="19" t="str">
        <f aca="false">IF($E1360="Yes",L1360+P1360,"")</f>
        <v/>
      </c>
      <c r="S1360" s="19" t="str">
        <f aca="false">IF($E1360="Yes",H1360-R1360,"")</f>
        <v/>
      </c>
      <c r="T1360" s="6" t="str">
        <f aca="false">IF($E1360="Yes",IF(ROUND(ABS(S1360),2)&lt;=$T$2,"OK","CHECK"),"n/a")</f>
        <v>n/a</v>
      </c>
      <c r="U1360" s="20" t="n">
        <f aca="false">Total!J1360</f>
        <v>46.19</v>
      </c>
      <c r="V1360" s="17" t="str">
        <f aca="false">IFERROR(MATCH($A1360,'Stock Exchange'!$A$5:$A$2450,0),"")</f>
        <v/>
      </c>
      <c r="W1360" s="17" t="str">
        <f aca="false">IFERROR(MATCH($A1360,Primary!$A$5:$A$2450,0),"")</f>
        <v/>
      </c>
    </row>
    <row r="1361" customFormat="false" ht="15" hidden="false" customHeight="false" outlineLevel="0" collapsed="false">
      <c r="A1361" s="16" t="n">
        <f aca="false">Total!A1361</f>
        <v>38869</v>
      </c>
      <c r="B1361" s="17" t="n">
        <f aca="false">YEAR(A1361)</f>
        <v>2006</v>
      </c>
      <c r="C1361" s="17" t="n">
        <f aca="false">MONTH(A1361)</f>
        <v>6</v>
      </c>
      <c r="D1361" s="6" t="str">
        <f aca="false">IF(MONTH(A1361)&gt;=4,"FY "&amp;YEAR(A1361)&amp;"-"&amp;RIGHT(YEAR(A1361)+1,2),"FY "&amp;(YEAR(A1361)-1)&amp;"-"&amp;RIGHT(YEAR(A1361),2))</f>
        <v>FY 2006-07</v>
      </c>
      <c r="E1361" s="6" t="str">
        <f aca="false">IF(AND(V1361&lt;&gt;"",W1361&lt;&gt;""),"Yes","No")</f>
        <v>No</v>
      </c>
      <c r="F1361" s="18" t="n">
        <f aca="false">Total!F1361</f>
        <v>1730.9</v>
      </c>
      <c r="G1361" s="18" t="n">
        <f aca="false">Total!G1361</f>
        <v>2563.2</v>
      </c>
      <c r="H1361" s="18" t="n">
        <f aca="false">Total!H1361</f>
        <v>-832.3</v>
      </c>
      <c r="I1361" s="18" t="n">
        <f aca="false">Total!I1361</f>
        <v>-179.3</v>
      </c>
      <c r="J1361" s="18" t="str">
        <f aca="false">IF($V1361="","",INDEX('Stock Exchange'!F$5:F$2450,$V1361))</f>
        <v/>
      </c>
      <c r="K1361" s="18" t="str">
        <f aca="false">IF($V1361="","",INDEX('Stock Exchange'!G$5:G$2450,$V1361))</f>
        <v/>
      </c>
      <c r="L1361" s="18" t="str">
        <f aca="false">IF($V1361="","",INDEX('Stock Exchange'!H$5:H$2450,$V1361))</f>
        <v/>
      </c>
      <c r="M1361" s="18" t="str">
        <f aca="false">IF($V1361="","",INDEX('Stock Exchange'!I$5:I$2450,$V1361))</f>
        <v/>
      </c>
      <c r="N1361" s="18" t="str">
        <f aca="false">IF($W1361="","",INDEX(Primary!F$5:F$2450,$W1361))</f>
        <v/>
      </c>
      <c r="O1361" s="18" t="str">
        <f aca="false">IF($W1361="","",INDEX(Primary!G$5:G$2450,$W1361))</f>
        <v/>
      </c>
      <c r="P1361" s="18" t="str">
        <f aca="false">IF($W1361="","",INDEX(Primary!H$5:H$2450,$W1361))</f>
        <v/>
      </c>
      <c r="Q1361" s="18" t="str">
        <f aca="false">IF($W1361="","",INDEX(Primary!I$5:I$2450,$W1361))</f>
        <v/>
      </c>
      <c r="R1361" s="19" t="str">
        <f aca="false">IF($E1361="Yes",L1361+P1361,"")</f>
        <v/>
      </c>
      <c r="S1361" s="19" t="str">
        <f aca="false">IF($E1361="Yes",H1361-R1361,"")</f>
        <v/>
      </c>
      <c r="T1361" s="6" t="str">
        <f aca="false">IF($E1361="Yes",IF(ROUND(ABS(S1361),2)&lt;=$T$2,"OK","CHECK"),"n/a")</f>
        <v>n/a</v>
      </c>
      <c r="U1361" s="20" t="n">
        <f aca="false">Total!J1361</f>
        <v>46.43</v>
      </c>
      <c r="V1361" s="17" t="str">
        <f aca="false">IFERROR(MATCH($A1361,'Stock Exchange'!$A$5:$A$2450,0),"")</f>
        <v/>
      </c>
      <c r="W1361" s="17" t="str">
        <f aca="false">IFERROR(MATCH($A1361,Primary!$A$5:$A$2450,0),"")</f>
        <v/>
      </c>
    </row>
    <row r="1362" customFormat="false" ht="15" hidden="false" customHeight="false" outlineLevel="0" collapsed="false">
      <c r="A1362" s="16" t="n">
        <f aca="false">Total!A1362</f>
        <v>38870</v>
      </c>
      <c r="B1362" s="17" t="n">
        <f aca="false">YEAR(A1362)</f>
        <v>2006</v>
      </c>
      <c r="C1362" s="17" t="n">
        <f aca="false">MONTH(A1362)</f>
        <v>6</v>
      </c>
      <c r="D1362" s="6" t="str">
        <f aca="false">IF(MONTH(A1362)&gt;=4,"FY "&amp;YEAR(A1362)&amp;"-"&amp;RIGHT(YEAR(A1362)+1,2),"FY "&amp;(YEAR(A1362)-1)&amp;"-"&amp;RIGHT(YEAR(A1362),2))</f>
        <v>FY 2006-07</v>
      </c>
      <c r="E1362" s="6" t="str">
        <f aca="false">IF(AND(V1362&lt;&gt;"",W1362&lt;&gt;""),"Yes","No")</f>
        <v>No</v>
      </c>
      <c r="F1362" s="18" t="n">
        <f aca="false">Total!F1362</f>
        <v>2317.8</v>
      </c>
      <c r="G1362" s="18" t="n">
        <f aca="false">Total!G1362</f>
        <v>2600</v>
      </c>
      <c r="H1362" s="18" t="n">
        <f aca="false">Total!H1362</f>
        <v>-282.2</v>
      </c>
      <c r="I1362" s="18" t="n">
        <f aca="false">Total!I1362</f>
        <v>-61.1</v>
      </c>
      <c r="J1362" s="18" t="str">
        <f aca="false">IF($V1362="","",INDEX('Stock Exchange'!F$5:F$2450,$V1362))</f>
        <v/>
      </c>
      <c r="K1362" s="18" t="str">
        <f aca="false">IF($V1362="","",INDEX('Stock Exchange'!G$5:G$2450,$V1362))</f>
        <v/>
      </c>
      <c r="L1362" s="18" t="str">
        <f aca="false">IF($V1362="","",INDEX('Stock Exchange'!H$5:H$2450,$V1362))</f>
        <v/>
      </c>
      <c r="M1362" s="18" t="str">
        <f aca="false">IF($V1362="","",INDEX('Stock Exchange'!I$5:I$2450,$V1362))</f>
        <v/>
      </c>
      <c r="N1362" s="18" t="str">
        <f aca="false">IF($W1362="","",INDEX(Primary!F$5:F$2450,$W1362))</f>
        <v/>
      </c>
      <c r="O1362" s="18" t="str">
        <f aca="false">IF($W1362="","",INDEX(Primary!G$5:G$2450,$W1362))</f>
        <v/>
      </c>
      <c r="P1362" s="18" t="str">
        <f aca="false">IF($W1362="","",INDEX(Primary!H$5:H$2450,$W1362))</f>
        <v/>
      </c>
      <c r="Q1362" s="18" t="str">
        <f aca="false">IF($W1362="","",INDEX(Primary!I$5:I$2450,$W1362))</f>
        <v/>
      </c>
      <c r="R1362" s="19" t="str">
        <f aca="false">IF($E1362="Yes",L1362+P1362,"")</f>
        <v/>
      </c>
      <c r="S1362" s="19" t="str">
        <f aca="false">IF($E1362="Yes",H1362-R1362,"")</f>
        <v/>
      </c>
      <c r="T1362" s="6" t="str">
        <f aca="false">IF($E1362="Yes",IF(ROUND(ABS(S1362),2)&lt;=$T$2,"OK","CHECK"),"n/a")</f>
        <v>n/a</v>
      </c>
      <c r="U1362" s="20" t="n">
        <f aca="false">Total!J1362</f>
        <v>46.22</v>
      </c>
      <c r="V1362" s="17" t="str">
        <f aca="false">IFERROR(MATCH($A1362,'Stock Exchange'!$A$5:$A$2450,0),"")</f>
        <v/>
      </c>
      <c r="W1362" s="17" t="str">
        <f aca="false">IFERROR(MATCH($A1362,Primary!$A$5:$A$2450,0),"")</f>
        <v/>
      </c>
    </row>
    <row r="1363" customFormat="false" ht="15" hidden="false" customHeight="false" outlineLevel="0" collapsed="false">
      <c r="A1363" s="16" t="n">
        <f aca="false">Total!A1363</f>
        <v>38873</v>
      </c>
      <c r="B1363" s="17" t="n">
        <f aca="false">YEAR(A1363)</f>
        <v>2006</v>
      </c>
      <c r="C1363" s="17" t="n">
        <f aca="false">MONTH(A1363)</f>
        <v>6</v>
      </c>
      <c r="D1363" s="6" t="str">
        <f aca="false">IF(MONTH(A1363)&gt;=4,"FY "&amp;YEAR(A1363)&amp;"-"&amp;RIGHT(YEAR(A1363)+1,2),"FY "&amp;(YEAR(A1363)-1)&amp;"-"&amp;RIGHT(YEAR(A1363),2))</f>
        <v>FY 2006-07</v>
      </c>
      <c r="E1363" s="6" t="str">
        <f aca="false">IF(AND(V1363&lt;&gt;"",W1363&lt;&gt;""),"Yes","No")</f>
        <v>No</v>
      </c>
      <c r="F1363" s="18" t="n">
        <f aca="false">Total!F1363</f>
        <v>2179.1</v>
      </c>
      <c r="G1363" s="18" t="n">
        <f aca="false">Total!G1363</f>
        <v>1538.6</v>
      </c>
      <c r="H1363" s="18" t="n">
        <f aca="false">Total!H1363</f>
        <v>640.4</v>
      </c>
      <c r="I1363" s="18" t="n">
        <f aca="false">Total!I1363</f>
        <v>138.7</v>
      </c>
      <c r="J1363" s="18" t="str">
        <f aca="false">IF($V1363="","",INDEX('Stock Exchange'!F$5:F$2450,$V1363))</f>
        <v/>
      </c>
      <c r="K1363" s="18" t="str">
        <f aca="false">IF($V1363="","",INDEX('Stock Exchange'!G$5:G$2450,$V1363))</f>
        <v/>
      </c>
      <c r="L1363" s="18" t="str">
        <f aca="false">IF($V1363="","",INDEX('Stock Exchange'!H$5:H$2450,$V1363))</f>
        <v/>
      </c>
      <c r="M1363" s="18" t="str">
        <f aca="false">IF($V1363="","",INDEX('Stock Exchange'!I$5:I$2450,$V1363))</f>
        <v/>
      </c>
      <c r="N1363" s="18" t="str">
        <f aca="false">IF($W1363="","",INDEX(Primary!F$5:F$2450,$W1363))</f>
        <v/>
      </c>
      <c r="O1363" s="18" t="str">
        <f aca="false">IF($W1363="","",INDEX(Primary!G$5:G$2450,$W1363))</f>
        <v/>
      </c>
      <c r="P1363" s="18" t="str">
        <f aca="false">IF($W1363="","",INDEX(Primary!H$5:H$2450,$W1363))</f>
        <v/>
      </c>
      <c r="Q1363" s="18" t="str">
        <f aca="false">IF($W1363="","",INDEX(Primary!I$5:I$2450,$W1363))</f>
        <v/>
      </c>
      <c r="R1363" s="19" t="str">
        <f aca="false">IF($E1363="Yes",L1363+P1363,"")</f>
        <v/>
      </c>
      <c r="S1363" s="19" t="str">
        <f aca="false">IF($E1363="Yes",H1363-R1363,"")</f>
        <v/>
      </c>
      <c r="T1363" s="6" t="str">
        <f aca="false">IF($E1363="Yes",IF(ROUND(ABS(S1363),2)&lt;=$T$2,"OK","CHECK"),"n/a")</f>
        <v>n/a</v>
      </c>
      <c r="U1363" s="20" t="n">
        <f aca="false">Total!J1363</f>
        <v>46.17</v>
      </c>
      <c r="V1363" s="17" t="str">
        <f aca="false">IFERROR(MATCH($A1363,'Stock Exchange'!$A$5:$A$2450,0),"")</f>
        <v/>
      </c>
      <c r="W1363" s="17" t="str">
        <f aca="false">IFERROR(MATCH($A1363,Primary!$A$5:$A$2450,0),"")</f>
        <v/>
      </c>
    </row>
    <row r="1364" customFormat="false" ht="15" hidden="false" customHeight="false" outlineLevel="0" collapsed="false">
      <c r="A1364" s="16" t="n">
        <f aca="false">Total!A1364</f>
        <v>38874</v>
      </c>
      <c r="B1364" s="17" t="n">
        <f aca="false">YEAR(A1364)</f>
        <v>2006</v>
      </c>
      <c r="C1364" s="17" t="n">
        <f aca="false">MONTH(A1364)</f>
        <v>6</v>
      </c>
      <c r="D1364" s="6" t="str">
        <f aca="false">IF(MONTH(A1364)&gt;=4,"FY "&amp;YEAR(A1364)&amp;"-"&amp;RIGHT(YEAR(A1364)+1,2),"FY "&amp;(YEAR(A1364)-1)&amp;"-"&amp;RIGHT(YEAR(A1364),2))</f>
        <v>FY 2006-07</v>
      </c>
      <c r="E1364" s="6" t="str">
        <f aca="false">IF(AND(V1364&lt;&gt;"",W1364&lt;&gt;""),"Yes","No")</f>
        <v>No</v>
      </c>
      <c r="F1364" s="18" t="n">
        <f aca="false">Total!F1364</f>
        <v>2088.4</v>
      </c>
      <c r="G1364" s="18" t="n">
        <f aca="false">Total!G1364</f>
        <v>1517.4</v>
      </c>
      <c r="H1364" s="18" t="n">
        <f aca="false">Total!H1364</f>
        <v>571</v>
      </c>
      <c r="I1364" s="18" t="n">
        <f aca="false">Total!I1364</f>
        <v>124.6</v>
      </c>
      <c r="J1364" s="18" t="str">
        <f aca="false">IF($V1364="","",INDEX('Stock Exchange'!F$5:F$2450,$V1364))</f>
        <v/>
      </c>
      <c r="K1364" s="18" t="str">
        <f aca="false">IF($V1364="","",INDEX('Stock Exchange'!G$5:G$2450,$V1364))</f>
        <v/>
      </c>
      <c r="L1364" s="18" t="str">
        <f aca="false">IF($V1364="","",INDEX('Stock Exchange'!H$5:H$2450,$V1364))</f>
        <v/>
      </c>
      <c r="M1364" s="18" t="str">
        <f aca="false">IF($V1364="","",INDEX('Stock Exchange'!I$5:I$2450,$V1364))</f>
        <v/>
      </c>
      <c r="N1364" s="18" t="str">
        <f aca="false">IF($W1364="","",INDEX(Primary!F$5:F$2450,$W1364))</f>
        <v/>
      </c>
      <c r="O1364" s="18" t="str">
        <f aca="false">IF($W1364="","",INDEX(Primary!G$5:G$2450,$W1364))</f>
        <v/>
      </c>
      <c r="P1364" s="18" t="str">
        <f aca="false">IF($W1364="","",INDEX(Primary!H$5:H$2450,$W1364))</f>
        <v/>
      </c>
      <c r="Q1364" s="18" t="str">
        <f aca="false">IF($W1364="","",INDEX(Primary!I$5:I$2450,$W1364))</f>
        <v/>
      </c>
      <c r="R1364" s="19" t="str">
        <f aca="false">IF($E1364="Yes",L1364+P1364,"")</f>
        <v/>
      </c>
      <c r="S1364" s="19" t="str">
        <f aca="false">IF($E1364="Yes",H1364-R1364,"")</f>
        <v/>
      </c>
      <c r="T1364" s="6" t="str">
        <f aca="false">IF($E1364="Yes",IF(ROUND(ABS(S1364),2)&lt;=$T$2,"OK","CHECK"),"n/a")</f>
        <v>n/a</v>
      </c>
      <c r="U1364" s="20" t="n">
        <f aca="false">Total!J1364</f>
        <v>45.82</v>
      </c>
      <c r="V1364" s="17" t="str">
        <f aca="false">IFERROR(MATCH($A1364,'Stock Exchange'!$A$5:$A$2450,0),"")</f>
        <v/>
      </c>
      <c r="W1364" s="17" t="str">
        <f aca="false">IFERROR(MATCH($A1364,Primary!$A$5:$A$2450,0),"")</f>
        <v/>
      </c>
    </row>
    <row r="1365" customFormat="false" ht="15" hidden="false" customHeight="false" outlineLevel="0" collapsed="false">
      <c r="A1365" s="16" t="n">
        <f aca="false">Total!A1365</f>
        <v>38875</v>
      </c>
      <c r="B1365" s="17" t="n">
        <f aca="false">YEAR(A1365)</f>
        <v>2006</v>
      </c>
      <c r="C1365" s="17" t="n">
        <f aca="false">MONTH(A1365)</f>
        <v>6</v>
      </c>
      <c r="D1365" s="6" t="str">
        <f aca="false">IF(MONTH(A1365)&gt;=4,"FY "&amp;YEAR(A1365)&amp;"-"&amp;RIGHT(YEAR(A1365)+1,2),"FY "&amp;(YEAR(A1365)-1)&amp;"-"&amp;RIGHT(YEAR(A1365),2))</f>
        <v>FY 2006-07</v>
      </c>
      <c r="E1365" s="6" t="str">
        <f aca="false">IF(AND(V1365&lt;&gt;"",W1365&lt;&gt;""),"Yes","No")</f>
        <v>No</v>
      </c>
      <c r="F1365" s="18" t="n">
        <f aca="false">Total!F1365</f>
        <v>1800.2</v>
      </c>
      <c r="G1365" s="18" t="n">
        <f aca="false">Total!G1365</f>
        <v>1715.4</v>
      </c>
      <c r="H1365" s="18" t="n">
        <f aca="false">Total!H1365</f>
        <v>84.8</v>
      </c>
      <c r="I1365" s="18" t="n">
        <f aca="false">Total!I1365</f>
        <v>18.5</v>
      </c>
      <c r="J1365" s="18" t="str">
        <f aca="false">IF($V1365="","",INDEX('Stock Exchange'!F$5:F$2450,$V1365))</f>
        <v/>
      </c>
      <c r="K1365" s="18" t="str">
        <f aca="false">IF($V1365="","",INDEX('Stock Exchange'!G$5:G$2450,$V1365))</f>
        <v/>
      </c>
      <c r="L1365" s="18" t="str">
        <f aca="false">IF($V1365="","",INDEX('Stock Exchange'!H$5:H$2450,$V1365))</f>
        <v/>
      </c>
      <c r="M1365" s="18" t="str">
        <f aca="false">IF($V1365="","",INDEX('Stock Exchange'!I$5:I$2450,$V1365))</f>
        <v/>
      </c>
      <c r="N1365" s="18" t="str">
        <f aca="false">IF($W1365="","",INDEX(Primary!F$5:F$2450,$W1365))</f>
        <v/>
      </c>
      <c r="O1365" s="18" t="str">
        <f aca="false">IF($W1365="","",INDEX(Primary!G$5:G$2450,$W1365))</f>
        <v/>
      </c>
      <c r="P1365" s="18" t="str">
        <f aca="false">IF($W1365="","",INDEX(Primary!H$5:H$2450,$W1365))</f>
        <v/>
      </c>
      <c r="Q1365" s="18" t="str">
        <f aca="false">IF($W1365="","",INDEX(Primary!I$5:I$2450,$W1365))</f>
        <v/>
      </c>
      <c r="R1365" s="19" t="str">
        <f aca="false">IF($E1365="Yes",L1365+P1365,"")</f>
        <v/>
      </c>
      <c r="S1365" s="19" t="str">
        <f aca="false">IF($E1365="Yes",H1365-R1365,"")</f>
        <v/>
      </c>
      <c r="T1365" s="6" t="str">
        <f aca="false">IF($E1365="Yes",IF(ROUND(ABS(S1365),2)&lt;=$T$2,"OK","CHECK"),"n/a")</f>
        <v>n/a</v>
      </c>
      <c r="U1365" s="20" t="n">
        <f aca="false">Total!J1365</f>
        <v>45.92</v>
      </c>
      <c r="V1365" s="17" t="str">
        <f aca="false">IFERROR(MATCH($A1365,'Stock Exchange'!$A$5:$A$2450,0),"")</f>
        <v/>
      </c>
      <c r="W1365" s="17" t="str">
        <f aca="false">IFERROR(MATCH($A1365,Primary!$A$5:$A$2450,0),"")</f>
        <v/>
      </c>
    </row>
    <row r="1366" customFormat="false" ht="15" hidden="false" customHeight="false" outlineLevel="0" collapsed="false">
      <c r="A1366" s="16" t="n">
        <f aca="false">Total!A1366</f>
        <v>38876</v>
      </c>
      <c r="B1366" s="17" t="n">
        <f aca="false">YEAR(A1366)</f>
        <v>2006</v>
      </c>
      <c r="C1366" s="17" t="n">
        <f aca="false">MONTH(A1366)</f>
        <v>6</v>
      </c>
      <c r="D1366" s="6" t="str">
        <f aca="false">IF(MONTH(A1366)&gt;=4,"FY "&amp;YEAR(A1366)&amp;"-"&amp;RIGHT(YEAR(A1366)+1,2),"FY "&amp;(YEAR(A1366)-1)&amp;"-"&amp;RIGHT(YEAR(A1366),2))</f>
        <v>FY 2006-07</v>
      </c>
      <c r="E1366" s="6" t="str">
        <f aca="false">IF(AND(V1366&lt;&gt;"",W1366&lt;&gt;""),"Yes","No")</f>
        <v>No</v>
      </c>
      <c r="F1366" s="18" t="n">
        <f aca="false">Total!F1366</f>
        <v>2052.5</v>
      </c>
      <c r="G1366" s="18" t="n">
        <f aca="false">Total!G1366</f>
        <v>2020.6</v>
      </c>
      <c r="H1366" s="18" t="n">
        <f aca="false">Total!H1366</f>
        <v>31.9</v>
      </c>
      <c r="I1366" s="18" t="n">
        <f aca="false">Total!I1366</f>
        <v>6.9</v>
      </c>
      <c r="J1366" s="18" t="str">
        <f aca="false">IF($V1366="","",INDEX('Stock Exchange'!F$5:F$2450,$V1366))</f>
        <v/>
      </c>
      <c r="K1366" s="18" t="str">
        <f aca="false">IF($V1366="","",INDEX('Stock Exchange'!G$5:G$2450,$V1366))</f>
        <v/>
      </c>
      <c r="L1366" s="18" t="str">
        <f aca="false">IF($V1366="","",INDEX('Stock Exchange'!H$5:H$2450,$V1366))</f>
        <v/>
      </c>
      <c r="M1366" s="18" t="str">
        <f aca="false">IF($V1366="","",INDEX('Stock Exchange'!I$5:I$2450,$V1366))</f>
        <v/>
      </c>
      <c r="N1366" s="18" t="str">
        <f aca="false">IF($W1366="","",INDEX(Primary!F$5:F$2450,$W1366))</f>
        <v/>
      </c>
      <c r="O1366" s="18" t="str">
        <f aca="false">IF($W1366="","",INDEX(Primary!G$5:G$2450,$W1366))</f>
        <v/>
      </c>
      <c r="P1366" s="18" t="str">
        <f aca="false">IF($W1366="","",INDEX(Primary!H$5:H$2450,$W1366))</f>
        <v/>
      </c>
      <c r="Q1366" s="18" t="str">
        <f aca="false">IF($W1366="","",INDEX(Primary!I$5:I$2450,$W1366))</f>
        <v/>
      </c>
      <c r="R1366" s="19" t="str">
        <f aca="false">IF($E1366="Yes",L1366+P1366,"")</f>
        <v/>
      </c>
      <c r="S1366" s="19" t="str">
        <f aca="false">IF($E1366="Yes",H1366-R1366,"")</f>
        <v/>
      </c>
      <c r="T1366" s="6" t="str">
        <f aca="false">IF($E1366="Yes",IF(ROUND(ABS(S1366),2)&lt;=$T$2,"OK","CHECK"),"n/a")</f>
        <v>n/a</v>
      </c>
      <c r="U1366" s="20" t="n">
        <f aca="false">Total!J1366</f>
        <v>45.93</v>
      </c>
      <c r="V1366" s="17" t="str">
        <f aca="false">IFERROR(MATCH($A1366,'Stock Exchange'!$A$5:$A$2450,0),"")</f>
        <v/>
      </c>
      <c r="W1366" s="17" t="str">
        <f aca="false">IFERROR(MATCH($A1366,Primary!$A$5:$A$2450,0),"")</f>
        <v/>
      </c>
    </row>
    <row r="1367" customFormat="false" ht="15" hidden="false" customHeight="false" outlineLevel="0" collapsed="false">
      <c r="A1367" s="16" t="n">
        <f aca="false">Total!A1367</f>
        <v>38877</v>
      </c>
      <c r="B1367" s="17" t="n">
        <f aca="false">YEAR(A1367)</f>
        <v>2006</v>
      </c>
      <c r="C1367" s="17" t="n">
        <f aca="false">MONTH(A1367)</f>
        <v>6</v>
      </c>
      <c r="D1367" s="6" t="str">
        <f aca="false">IF(MONTH(A1367)&gt;=4,"FY "&amp;YEAR(A1367)&amp;"-"&amp;RIGHT(YEAR(A1367)+1,2),"FY "&amp;(YEAR(A1367)-1)&amp;"-"&amp;RIGHT(YEAR(A1367),2))</f>
        <v>FY 2006-07</v>
      </c>
      <c r="E1367" s="6" t="str">
        <f aca="false">IF(AND(V1367&lt;&gt;"",W1367&lt;&gt;""),"Yes","No")</f>
        <v>No</v>
      </c>
      <c r="F1367" s="18" t="n">
        <f aca="false">Total!F1367</f>
        <v>2512.2</v>
      </c>
      <c r="G1367" s="18" t="n">
        <f aca="false">Total!G1367</f>
        <v>2400.9</v>
      </c>
      <c r="H1367" s="18" t="n">
        <f aca="false">Total!H1367</f>
        <v>111.2</v>
      </c>
      <c r="I1367" s="18" t="n">
        <f aca="false">Total!I1367</f>
        <v>24.1</v>
      </c>
      <c r="J1367" s="18" t="str">
        <f aca="false">IF($V1367="","",INDEX('Stock Exchange'!F$5:F$2450,$V1367))</f>
        <v/>
      </c>
      <c r="K1367" s="18" t="str">
        <f aca="false">IF($V1367="","",INDEX('Stock Exchange'!G$5:G$2450,$V1367))</f>
        <v/>
      </c>
      <c r="L1367" s="18" t="str">
        <f aca="false">IF($V1367="","",INDEX('Stock Exchange'!H$5:H$2450,$V1367))</f>
        <v/>
      </c>
      <c r="M1367" s="18" t="str">
        <f aca="false">IF($V1367="","",INDEX('Stock Exchange'!I$5:I$2450,$V1367))</f>
        <v/>
      </c>
      <c r="N1367" s="18" t="str">
        <f aca="false">IF($W1367="","",INDEX(Primary!F$5:F$2450,$W1367))</f>
        <v/>
      </c>
      <c r="O1367" s="18" t="str">
        <f aca="false">IF($W1367="","",INDEX(Primary!G$5:G$2450,$W1367))</f>
        <v/>
      </c>
      <c r="P1367" s="18" t="str">
        <f aca="false">IF($W1367="","",INDEX(Primary!H$5:H$2450,$W1367))</f>
        <v/>
      </c>
      <c r="Q1367" s="18" t="str">
        <f aca="false">IF($W1367="","",INDEX(Primary!I$5:I$2450,$W1367))</f>
        <v/>
      </c>
      <c r="R1367" s="19" t="str">
        <f aca="false">IF($E1367="Yes",L1367+P1367,"")</f>
        <v/>
      </c>
      <c r="S1367" s="19" t="str">
        <f aca="false">IF($E1367="Yes",H1367-R1367,"")</f>
        <v/>
      </c>
      <c r="T1367" s="6" t="str">
        <f aca="false">IF($E1367="Yes",IF(ROUND(ABS(S1367),2)&lt;=$T$2,"OK","CHECK"),"n/a")</f>
        <v>n/a</v>
      </c>
      <c r="U1367" s="20" t="n">
        <f aca="false">Total!J1367</f>
        <v>46.06</v>
      </c>
      <c r="V1367" s="17" t="str">
        <f aca="false">IFERROR(MATCH($A1367,'Stock Exchange'!$A$5:$A$2450,0),"")</f>
        <v/>
      </c>
      <c r="W1367" s="17" t="str">
        <f aca="false">IFERROR(MATCH($A1367,Primary!$A$5:$A$2450,0),"")</f>
        <v/>
      </c>
    </row>
    <row r="1368" customFormat="false" ht="15" hidden="false" customHeight="false" outlineLevel="0" collapsed="false">
      <c r="A1368" s="16" t="n">
        <f aca="false">Total!A1368</f>
        <v>38880</v>
      </c>
      <c r="B1368" s="17" t="n">
        <f aca="false">YEAR(A1368)</f>
        <v>2006</v>
      </c>
      <c r="C1368" s="17" t="n">
        <f aca="false">MONTH(A1368)</f>
        <v>6</v>
      </c>
      <c r="D1368" s="6" t="str">
        <f aca="false">IF(MONTH(A1368)&gt;=4,"FY "&amp;YEAR(A1368)&amp;"-"&amp;RIGHT(YEAR(A1368)+1,2),"FY "&amp;(YEAR(A1368)-1)&amp;"-"&amp;RIGHT(YEAR(A1368),2))</f>
        <v>FY 2006-07</v>
      </c>
      <c r="E1368" s="6" t="str">
        <f aca="false">IF(AND(V1368&lt;&gt;"",W1368&lt;&gt;""),"Yes","No")</f>
        <v>No</v>
      </c>
      <c r="F1368" s="18" t="n">
        <f aca="false">Total!F1368</f>
        <v>2106.3</v>
      </c>
      <c r="G1368" s="18" t="n">
        <f aca="false">Total!G1368</f>
        <v>1597.5</v>
      </c>
      <c r="H1368" s="18" t="n">
        <f aca="false">Total!H1368</f>
        <v>508.9</v>
      </c>
      <c r="I1368" s="18" t="n">
        <f aca="false">Total!I1368</f>
        <v>110.8</v>
      </c>
      <c r="J1368" s="18" t="str">
        <f aca="false">IF($V1368="","",INDEX('Stock Exchange'!F$5:F$2450,$V1368))</f>
        <v/>
      </c>
      <c r="K1368" s="18" t="str">
        <f aca="false">IF($V1368="","",INDEX('Stock Exchange'!G$5:G$2450,$V1368))</f>
        <v/>
      </c>
      <c r="L1368" s="18" t="str">
        <f aca="false">IF($V1368="","",INDEX('Stock Exchange'!H$5:H$2450,$V1368))</f>
        <v/>
      </c>
      <c r="M1368" s="18" t="str">
        <f aca="false">IF($V1368="","",INDEX('Stock Exchange'!I$5:I$2450,$V1368))</f>
        <v/>
      </c>
      <c r="N1368" s="18" t="str">
        <f aca="false">IF($W1368="","",INDEX(Primary!F$5:F$2450,$W1368))</f>
        <v/>
      </c>
      <c r="O1368" s="18" t="str">
        <f aca="false">IF($W1368="","",INDEX(Primary!G$5:G$2450,$W1368))</f>
        <v/>
      </c>
      <c r="P1368" s="18" t="str">
        <f aca="false">IF($W1368="","",INDEX(Primary!H$5:H$2450,$W1368))</f>
        <v/>
      </c>
      <c r="Q1368" s="18" t="str">
        <f aca="false">IF($W1368="","",INDEX(Primary!I$5:I$2450,$W1368))</f>
        <v/>
      </c>
      <c r="R1368" s="19" t="str">
        <f aca="false">IF($E1368="Yes",L1368+P1368,"")</f>
        <v/>
      </c>
      <c r="S1368" s="19" t="str">
        <f aca="false">IF($E1368="Yes",H1368-R1368,"")</f>
        <v/>
      </c>
      <c r="T1368" s="6" t="str">
        <f aca="false">IF($E1368="Yes",IF(ROUND(ABS(S1368),2)&lt;=$T$2,"OK","CHECK"),"n/a")</f>
        <v>n/a</v>
      </c>
      <c r="U1368" s="20" t="n">
        <f aca="false">Total!J1368</f>
        <v>45.92</v>
      </c>
      <c r="V1368" s="17" t="str">
        <f aca="false">IFERROR(MATCH($A1368,'Stock Exchange'!$A$5:$A$2450,0),"")</f>
        <v/>
      </c>
      <c r="W1368" s="17" t="str">
        <f aca="false">IFERROR(MATCH($A1368,Primary!$A$5:$A$2450,0),"")</f>
        <v/>
      </c>
    </row>
    <row r="1369" customFormat="false" ht="15" hidden="false" customHeight="false" outlineLevel="0" collapsed="false">
      <c r="A1369" s="16" t="n">
        <f aca="false">Total!A1369</f>
        <v>38881</v>
      </c>
      <c r="B1369" s="17" t="n">
        <f aca="false">YEAR(A1369)</f>
        <v>2006</v>
      </c>
      <c r="C1369" s="17" t="n">
        <f aca="false">MONTH(A1369)</f>
        <v>6</v>
      </c>
      <c r="D1369" s="6" t="str">
        <f aca="false">IF(MONTH(A1369)&gt;=4,"FY "&amp;YEAR(A1369)&amp;"-"&amp;RIGHT(YEAR(A1369)+1,2),"FY "&amp;(YEAR(A1369)-1)&amp;"-"&amp;RIGHT(YEAR(A1369),2))</f>
        <v>FY 2006-07</v>
      </c>
      <c r="E1369" s="6" t="str">
        <f aca="false">IF(AND(V1369&lt;&gt;"",W1369&lt;&gt;""),"Yes","No")</f>
        <v>No</v>
      </c>
      <c r="F1369" s="18" t="n">
        <f aca="false">Total!F1369</f>
        <v>1525.5</v>
      </c>
      <c r="G1369" s="18" t="n">
        <f aca="false">Total!G1369</f>
        <v>1427.6</v>
      </c>
      <c r="H1369" s="18" t="n">
        <f aca="false">Total!H1369</f>
        <v>97.9</v>
      </c>
      <c r="I1369" s="18" t="n">
        <f aca="false">Total!I1369</f>
        <v>21.3</v>
      </c>
      <c r="J1369" s="18" t="str">
        <f aca="false">IF($V1369="","",INDEX('Stock Exchange'!F$5:F$2450,$V1369))</f>
        <v/>
      </c>
      <c r="K1369" s="18" t="str">
        <f aca="false">IF($V1369="","",INDEX('Stock Exchange'!G$5:G$2450,$V1369))</f>
        <v/>
      </c>
      <c r="L1369" s="18" t="str">
        <f aca="false">IF($V1369="","",INDEX('Stock Exchange'!H$5:H$2450,$V1369))</f>
        <v/>
      </c>
      <c r="M1369" s="18" t="str">
        <f aca="false">IF($V1369="","",INDEX('Stock Exchange'!I$5:I$2450,$V1369))</f>
        <v/>
      </c>
      <c r="N1369" s="18" t="str">
        <f aca="false">IF($W1369="","",INDEX(Primary!F$5:F$2450,$W1369))</f>
        <v/>
      </c>
      <c r="O1369" s="18" t="str">
        <f aca="false">IF($W1369="","",INDEX(Primary!G$5:G$2450,$W1369))</f>
        <v/>
      </c>
      <c r="P1369" s="18" t="str">
        <f aca="false">IF($W1369="","",INDEX(Primary!H$5:H$2450,$W1369))</f>
        <v/>
      </c>
      <c r="Q1369" s="18" t="str">
        <f aca="false">IF($W1369="","",INDEX(Primary!I$5:I$2450,$W1369))</f>
        <v/>
      </c>
      <c r="R1369" s="19" t="str">
        <f aca="false">IF($E1369="Yes",L1369+P1369,"")</f>
        <v/>
      </c>
      <c r="S1369" s="19" t="str">
        <f aca="false">IF($E1369="Yes",H1369-R1369,"")</f>
        <v/>
      </c>
      <c r="T1369" s="6" t="str">
        <f aca="false">IF($E1369="Yes",IF(ROUND(ABS(S1369),2)&lt;=$T$2,"OK","CHECK"),"n/a")</f>
        <v>n/a</v>
      </c>
      <c r="U1369" s="20" t="n">
        <f aca="false">Total!J1369</f>
        <v>45.88</v>
      </c>
      <c r="V1369" s="17" t="str">
        <f aca="false">IFERROR(MATCH($A1369,'Stock Exchange'!$A$5:$A$2450,0),"")</f>
        <v/>
      </c>
      <c r="W1369" s="17" t="str">
        <f aca="false">IFERROR(MATCH($A1369,Primary!$A$5:$A$2450,0),"")</f>
        <v/>
      </c>
    </row>
    <row r="1370" customFormat="false" ht="15" hidden="false" customHeight="false" outlineLevel="0" collapsed="false">
      <c r="A1370" s="16" t="n">
        <f aca="false">Total!A1370</f>
        <v>38882</v>
      </c>
      <c r="B1370" s="17" t="n">
        <f aca="false">YEAR(A1370)</f>
        <v>2006</v>
      </c>
      <c r="C1370" s="17" t="n">
        <f aca="false">MONTH(A1370)</f>
        <v>6</v>
      </c>
      <c r="D1370" s="6" t="str">
        <f aca="false">IF(MONTH(A1370)&gt;=4,"FY "&amp;YEAR(A1370)&amp;"-"&amp;RIGHT(YEAR(A1370)+1,2),"FY "&amp;(YEAR(A1370)-1)&amp;"-"&amp;RIGHT(YEAR(A1370),2))</f>
        <v>FY 2006-07</v>
      </c>
      <c r="E1370" s="6" t="str">
        <f aca="false">IF(AND(V1370&lt;&gt;"",W1370&lt;&gt;""),"Yes","No")</f>
        <v>No</v>
      </c>
      <c r="F1370" s="18" t="n">
        <f aca="false">Total!F1370</f>
        <v>1735.1</v>
      </c>
      <c r="G1370" s="18" t="n">
        <f aca="false">Total!G1370</f>
        <v>1817</v>
      </c>
      <c r="H1370" s="18" t="n">
        <f aca="false">Total!H1370</f>
        <v>-81.8</v>
      </c>
      <c r="I1370" s="18" t="n">
        <f aca="false">Total!I1370</f>
        <v>-17.8</v>
      </c>
      <c r="J1370" s="18" t="str">
        <f aca="false">IF($V1370="","",INDEX('Stock Exchange'!F$5:F$2450,$V1370))</f>
        <v/>
      </c>
      <c r="K1370" s="18" t="str">
        <f aca="false">IF($V1370="","",INDEX('Stock Exchange'!G$5:G$2450,$V1370))</f>
        <v/>
      </c>
      <c r="L1370" s="18" t="str">
        <f aca="false">IF($V1370="","",INDEX('Stock Exchange'!H$5:H$2450,$V1370))</f>
        <v/>
      </c>
      <c r="M1370" s="18" t="str">
        <f aca="false">IF($V1370="","",INDEX('Stock Exchange'!I$5:I$2450,$V1370))</f>
        <v/>
      </c>
      <c r="N1370" s="18" t="str">
        <f aca="false">IF($W1370="","",INDEX(Primary!F$5:F$2450,$W1370))</f>
        <v/>
      </c>
      <c r="O1370" s="18" t="str">
        <f aca="false">IF($W1370="","",INDEX(Primary!G$5:G$2450,$W1370))</f>
        <v/>
      </c>
      <c r="P1370" s="18" t="str">
        <f aca="false">IF($W1370="","",INDEX(Primary!H$5:H$2450,$W1370))</f>
        <v/>
      </c>
      <c r="Q1370" s="18" t="str">
        <f aca="false">IF($W1370="","",INDEX(Primary!I$5:I$2450,$W1370))</f>
        <v/>
      </c>
      <c r="R1370" s="19" t="str">
        <f aca="false">IF($E1370="Yes",L1370+P1370,"")</f>
        <v/>
      </c>
      <c r="S1370" s="19" t="str">
        <f aca="false">IF($E1370="Yes",H1370-R1370,"")</f>
        <v/>
      </c>
      <c r="T1370" s="6" t="str">
        <f aca="false">IF($E1370="Yes",IF(ROUND(ABS(S1370),2)&lt;=$T$2,"OK","CHECK"),"n/a")</f>
        <v>n/a</v>
      </c>
      <c r="U1370" s="20" t="n">
        <f aca="false">Total!J1370</f>
        <v>46.04</v>
      </c>
      <c r="V1370" s="17" t="str">
        <f aca="false">IFERROR(MATCH($A1370,'Stock Exchange'!$A$5:$A$2450,0),"")</f>
        <v/>
      </c>
      <c r="W1370" s="17" t="str">
        <f aca="false">IFERROR(MATCH($A1370,Primary!$A$5:$A$2450,0),"")</f>
        <v/>
      </c>
    </row>
    <row r="1371" customFormat="false" ht="15" hidden="false" customHeight="false" outlineLevel="0" collapsed="false">
      <c r="A1371" s="16" t="n">
        <f aca="false">Total!A1371</f>
        <v>38883</v>
      </c>
      <c r="B1371" s="17" t="n">
        <f aca="false">YEAR(A1371)</f>
        <v>2006</v>
      </c>
      <c r="C1371" s="17" t="n">
        <f aca="false">MONTH(A1371)</f>
        <v>6</v>
      </c>
      <c r="D1371" s="6" t="str">
        <f aca="false">IF(MONTH(A1371)&gt;=4,"FY "&amp;YEAR(A1371)&amp;"-"&amp;RIGHT(YEAR(A1371)+1,2),"FY "&amp;(YEAR(A1371)-1)&amp;"-"&amp;RIGHT(YEAR(A1371),2))</f>
        <v>FY 2006-07</v>
      </c>
      <c r="E1371" s="6" t="str">
        <f aca="false">IF(AND(V1371&lt;&gt;"",W1371&lt;&gt;""),"Yes","No")</f>
        <v>No</v>
      </c>
      <c r="F1371" s="18" t="n">
        <f aca="false">Total!F1371</f>
        <v>1557.7</v>
      </c>
      <c r="G1371" s="18" t="n">
        <f aca="false">Total!G1371</f>
        <v>1921.1</v>
      </c>
      <c r="H1371" s="18" t="n">
        <f aca="false">Total!H1371</f>
        <v>-363.4</v>
      </c>
      <c r="I1371" s="18" t="n">
        <f aca="false">Total!I1371</f>
        <v>-79</v>
      </c>
      <c r="J1371" s="18" t="str">
        <f aca="false">IF($V1371="","",INDEX('Stock Exchange'!F$5:F$2450,$V1371))</f>
        <v/>
      </c>
      <c r="K1371" s="18" t="str">
        <f aca="false">IF($V1371="","",INDEX('Stock Exchange'!G$5:G$2450,$V1371))</f>
        <v/>
      </c>
      <c r="L1371" s="18" t="str">
        <f aca="false">IF($V1371="","",INDEX('Stock Exchange'!H$5:H$2450,$V1371))</f>
        <v/>
      </c>
      <c r="M1371" s="18" t="str">
        <f aca="false">IF($V1371="","",INDEX('Stock Exchange'!I$5:I$2450,$V1371))</f>
        <v/>
      </c>
      <c r="N1371" s="18" t="str">
        <f aca="false">IF($W1371="","",INDEX(Primary!F$5:F$2450,$W1371))</f>
        <v/>
      </c>
      <c r="O1371" s="18" t="str">
        <f aca="false">IF($W1371="","",INDEX(Primary!G$5:G$2450,$W1371))</f>
        <v/>
      </c>
      <c r="P1371" s="18" t="str">
        <f aca="false">IF($W1371="","",INDEX(Primary!H$5:H$2450,$W1371))</f>
        <v/>
      </c>
      <c r="Q1371" s="18" t="str">
        <f aca="false">IF($W1371="","",INDEX(Primary!I$5:I$2450,$W1371))</f>
        <v/>
      </c>
      <c r="R1371" s="19" t="str">
        <f aca="false">IF($E1371="Yes",L1371+P1371,"")</f>
        <v/>
      </c>
      <c r="S1371" s="19" t="str">
        <f aca="false">IF($E1371="Yes",H1371-R1371,"")</f>
        <v/>
      </c>
      <c r="T1371" s="6" t="str">
        <f aca="false">IF($E1371="Yes",IF(ROUND(ABS(S1371),2)&lt;=$T$2,"OK","CHECK"),"n/a")</f>
        <v>n/a</v>
      </c>
      <c r="U1371" s="20" t="n">
        <f aca="false">Total!J1371</f>
        <v>45.98</v>
      </c>
      <c r="V1371" s="17" t="str">
        <f aca="false">IFERROR(MATCH($A1371,'Stock Exchange'!$A$5:$A$2450,0),"")</f>
        <v/>
      </c>
      <c r="W1371" s="17" t="str">
        <f aca="false">IFERROR(MATCH($A1371,Primary!$A$5:$A$2450,0),"")</f>
        <v/>
      </c>
    </row>
    <row r="1372" customFormat="false" ht="15" hidden="false" customHeight="false" outlineLevel="0" collapsed="false">
      <c r="A1372" s="16" t="n">
        <f aca="false">Total!A1372</f>
        <v>38884</v>
      </c>
      <c r="B1372" s="17" t="n">
        <f aca="false">YEAR(A1372)</f>
        <v>2006</v>
      </c>
      <c r="C1372" s="17" t="n">
        <f aca="false">MONTH(A1372)</f>
        <v>6</v>
      </c>
      <c r="D1372" s="6" t="str">
        <f aca="false">IF(MONTH(A1372)&gt;=4,"FY "&amp;YEAR(A1372)&amp;"-"&amp;RIGHT(YEAR(A1372)+1,2),"FY "&amp;(YEAR(A1372)-1)&amp;"-"&amp;RIGHT(YEAR(A1372),2))</f>
        <v>FY 2006-07</v>
      </c>
      <c r="E1372" s="6" t="str">
        <f aca="false">IF(AND(V1372&lt;&gt;"",W1372&lt;&gt;""),"Yes","No")</f>
        <v>No</v>
      </c>
      <c r="F1372" s="18" t="n">
        <f aca="false">Total!F1372</f>
        <v>1564</v>
      </c>
      <c r="G1372" s="18" t="n">
        <f aca="false">Total!G1372</f>
        <v>1424.1</v>
      </c>
      <c r="H1372" s="18" t="n">
        <f aca="false">Total!H1372</f>
        <v>139.9</v>
      </c>
      <c r="I1372" s="18" t="n">
        <f aca="false">Total!I1372</f>
        <v>30.5</v>
      </c>
      <c r="J1372" s="18" t="str">
        <f aca="false">IF($V1372="","",INDEX('Stock Exchange'!F$5:F$2450,$V1372))</f>
        <v/>
      </c>
      <c r="K1372" s="18" t="str">
        <f aca="false">IF($V1372="","",INDEX('Stock Exchange'!G$5:G$2450,$V1372))</f>
        <v/>
      </c>
      <c r="L1372" s="18" t="str">
        <f aca="false">IF($V1372="","",INDEX('Stock Exchange'!H$5:H$2450,$V1372))</f>
        <v/>
      </c>
      <c r="M1372" s="18" t="str">
        <f aca="false">IF($V1372="","",INDEX('Stock Exchange'!I$5:I$2450,$V1372))</f>
        <v/>
      </c>
      <c r="N1372" s="18" t="str">
        <f aca="false">IF($W1372="","",INDEX(Primary!F$5:F$2450,$W1372))</f>
        <v/>
      </c>
      <c r="O1372" s="18" t="str">
        <f aca="false">IF($W1372="","",INDEX(Primary!G$5:G$2450,$W1372))</f>
        <v/>
      </c>
      <c r="P1372" s="18" t="str">
        <f aca="false">IF($W1372="","",INDEX(Primary!H$5:H$2450,$W1372))</f>
        <v/>
      </c>
      <c r="Q1372" s="18" t="str">
        <f aca="false">IF($W1372="","",INDEX(Primary!I$5:I$2450,$W1372))</f>
        <v/>
      </c>
      <c r="R1372" s="19" t="str">
        <f aca="false">IF($E1372="Yes",L1372+P1372,"")</f>
        <v/>
      </c>
      <c r="S1372" s="19" t="str">
        <f aca="false">IF($E1372="Yes",H1372-R1372,"")</f>
        <v/>
      </c>
      <c r="T1372" s="6" t="str">
        <f aca="false">IF($E1372="Yes",IF(ROUND(ABS(S1372),2)&lt;=$T$2,"OK","CHECK"),"n/a")</f>
        <v>n/a</v>
      </c>
      <c r="U1372" s="20" t="n">
        <f aca="false">Total!J1372</f>
        <v>45.91</v>
      </c>
      <c r="V1372" s="17" t="str">
        <f aca="false">IFERROR(MATCH($A1372,'Stock Exchange'!$A$5:$A$2450,0),"")</f>
        <v/>
      </c>
      <c r="W1372" s="17" t="str">
        <f aca="false">IFERROR(MATCH($A1372,Primary!$A$5:$A$2450,0),"")</f>
        <v/>
      </c>
    </row>
    <row r="1373" customFormat="false" ht="15" hidden="false" customHeight="false" outlineLevel="0" collapsed="false">
      <c r="A1373" s="16" t="n">
        <f aca="false">Total!A1373</f>
        <v>38887</v>
      </c>
      <c r="B1373" s="17" t="n">
        <f aca="false">YEAR(A1373)</f>
        <v>2006</v>
      </c>
      <c r="C1373" s="17" t="n">
        <f aca="false">MONTH(A1373)</f>
        <v>6</v>
      </c>
      <c r="D1373" s="6" t="str">
        <f aca="false">IF(MONTH(A1373)&gt;=4,"FY "&amp;YEAR(A1373)&amp;"-"&amp;RIGHT(YEAR(A1373)+1,2),"FY "&amp;(YEAR(A1373)-1)&amp;"-"&amp;RIGHT(YEAR(A1373),2))</f>
        <v>FY 2006-07</v>
      </c>
      <c r="E1373" s="6" t="str">
        <f aca="false">IF(AND(V1373&lt;&gt;"",W1373&lt;&gt;""),"Yes","No")</f>
        <v>No</v>
      </c>
      <c r="F1373" s="18" t="n">
        <f aca="false">Total!F1373</f>
        <v>2920.3</v>
      </c>
      <c r="G1373" s="18" t="n">
        <f aca="false">Total!G1373</f>
        <v>2260.7</v>
      </c>
      <c r="H1373" s="18" t="n">
        <f aca="false">Total!H1373</f>
        <v>659.5</v>
      </c>
      <c r="I1373" s="18" t="n">
        <f aca="false">Total!I1373</f>
        <v>143.6</v>
      </c>
      <c r="J1373" s="18" t="str">
        <f aca="false">IF($V1373="","",INDEX('Stock Exchange'!F$5:F$2450,$V1373))</f>
        <v/>
      </c>
      <c r="K1373" s="18" t="str">
        <f aca="false">IF($V1373="","",INDEX('Stock Exchange'!G$5:G$2450,$V1373))</f>
        <v/>
      </c>
      <c r="L1373" s="18" t="str">
        <f aca="false">IF($V1373="","",INDEX('Stock Exchange'!H$5:H$2450,$V1373))</f>
        <v/>
      </c>
      <c r="M1373" s="18" t="str">
        <f aca="false">IF($V1373="","",INDEX('Stock Exchange'!I$5:I$2450,$V1373))</f>
        <v/>
      </c>
      <c r="N1373" s="18" t="str">
        <f aca="false">IF($W1373="","",INDEX(Primary!F$5:F$2450,$W1373))</f>
        <v/>
      </c>
      <c r="O1373" s="18" t="str">
        <f aca="false">IF($W1373="","",INDEX(Primary!G$5:G$2450,$W1373))</f>
        <v/>
      </c>
      <c r="P1373" s="18" t="str">
        <f aca="false">IF($W1373="","",INDEX(Primary!H$5:H$2450,$W1373))</f>
        <v/>
      </c>
      <c r="Q1373" s="18" t="str">
        <f aca="false">IF($W1373="","",INDEX(Primary!I$5:I$2450,$W1373))</f>
        <v/>
      </c>
      <c r="R1373" s="19" t="str">
        <f aca="false">IF($E1373="Yes",L1373+P1373,"")</f>
        <v/>
      </c>
      <c r="S1373" s="19" t="str">
        <f aca="false">IF($E1373="Yes",H1373-R1373,"")</f>
        <v/>
      </c>
      <c r="T1373" s="6" t="str">
        <f aca="false">IF($E1373="Yes",IF(ROUND(ABS(S1373),2)&lt;=$T$2,"OK","CHECK"),"n/a")</f>
        <v>n/a</v>
      </c>
      <c r="U1373" s="20" t="n">
        <f aca="false">Total!J1373</f>
        <v>45.92</v>
      </c>
      <c r="V1373" s="17" t="str">
        <f aca="false">IFERROR(MATCH($A1373,'Stock Exchange'!$A$5:$A$2450,0),"")</f>
        <v/>
      </c>
      <c r="W1373" s="17" t="str">
        <f aca="false">IFERROR(MATCH($A1373,Primary!$A$5:$A$2450,0),"")</f>
        <v/>
      </c>
    </row>
    <row r="1374" customFormat="false" ht="15" hidden="false" customHeight="false" outlineLevel="0" collapsed="false">
      <c r="A1374" s="16" t="n">
        <f aca="false">Total!A1374</f>
        <v>38888</v>
      </c>
      <c r="B1374" s="17" t="n">
        <f aca="false">YEAR(A1374)</f>
        <v>2006</v>
      </c>
      <c r="C1374" s="17" t="n">
        <f aca="false">MONTH(A1374)</f>
        <v>6</v>
      </c>
      <c r="D1374" s="6" t="str">
        <f aca="false">IF(MONTH(A1374)&gt;=4,"FY "&amp;YEAR(A1374)&amp;"-"&amp;RIGHT(YEAR(A1374)+1,2),"FY "&amp;(YEAR(A1374)-1)&amp;"-"&amp;RIGHT(YEAR(A1374),2))</f>
        <v>FY 2006-07</v>
      </c>
      <c r="E1374" s="6" t="str">
        <f aca="false">IF(AND(V1374&lt;&gt;"",W1374&lt;&gt;""),"Yes","No")</f>
        <v>No</v>
      </c>
      <c r="F1374" s="18" t="n">
        <f aca="false">Total!F1374</f>
        <v>1099</v>
      </c>
      <c r="G1374" s="18" t="n">
        <f aca="false">Total!G1374</f>
        <v>1077</v>
      </c>
      <c r="H1374" s="18" t="n">
        <f aca="false">Total!H1374</f>
        <v>21.9</v>
      </c>
      <c r="I1374" s="18" t="n">
        <f aca="false">Total!I1374</f>
        <v>4.8</v>
      </c>
      <c r="J1374" s="18" t="str">
        <f aca="false">IF($V1374="","",INDEX('Stock Exchange'!F$5:F$2450,$V1374))</f>
        <v/>
      </c>
      <c r="K1374" s="18" t="str">
        <f aca="false">IF($V1374="","",INDEX('Stock Exchange'!G$5:G$2450,$V1374))</f>
        <v/>
      </c>
      <c r="L1374" s="18" t="str">
        <f aca="false">IF($V1374="","",INDEX('Stock Exchange'!H$5:H$2450,$V1374))</f>
        <v/>
      </c>
      <c r="M1374" s="18" t="str">
        <f aca="false">IF($V1374="","",INDEX('Stock Exchange'!I$5:I$2450,$V1374))</f>
        <v/>
      </c>
      <c r="N1374" s="18" t="str">
        <f aca="false">IF($W1374="","",INDEX(Primary!F$5:F$2450,$W1374))</f>
        <v/>
      </c>
      <c r="O1374" s="18" t="str">
        <f aca="false">IF($W1374="","",INDEX(Primary!G$5:G$2450,$W1374))</f>
        <v/>
      </c>
      <c r="P1374" s="18" t="str">
        <f aca="false">IF($W1374="","",INDEX(Primary!H$5:H$2450,$W1374))</f>
        <v/>
      </c>
      <c r="Q1374" s="18" t="str">
        <f aca="false">IF($W1374="","",INDEX(Primary!I$5:I$2450,$W1374))</f>
        <v/>
      </c>
      <c r="R1374" s="19" t="str">
        <f aca="false">IF($E1374="Yes",L1374+P1374,"")</f>
        <v/>
      </c>
      <c r="S1374" s="19" t="str">
        <f aca="false">IF($E1374="Yes",H1374-R1374,"")</f>
        <v/>
      </c>
      <c r="T1374" s="6" t="str">
        <f aca="false">IF($E1374="Yes",IF(ROUND(ABS(S1374),2)&lt;=$T$2,"OK","CHECK"),"n/a")</f>
        <v>n/a</v>
      </c>
      <c r="U1374" s="20" t="n">
        <f aca="false">Total!J1374</f>
        <v>45.89</v>
      </c>
      <c r="V1374" s="17" t="str">
        <f aca="false">IFERROR(MATCH($A1374,'Stock Exchange'!$A$5:$A$2450,0),"")</f>
        <v/>
      </c>
      <c r="W1374" s="17" t="str">
        <f aca="false">IFERROR(MATCH($A1374,Primary!$A$5:$A$2450,0),"")</f>
        <v/>
      </c>
    </row>
    <row r="1375" customFormat="false" ht="15" hidden="false" customHeight="false" outlineLevel="0" collapsed="false">
      <c r="A1375" s="16" t="n">
        <f aca="false">Total!A1375</f>
        <v>38889</v>
      </c>
      <c r="B1375" s="17" t="n">
        <f aca="false">YEAR(A1375)</f>
        <v>2006</v>
      </c>
      <c r="C1375" s="17" t="n">
        <f aca="false">MONTH(A1375)</f>
        <v>6</v>
      </c>
      <c r="D1375" s="6" t="str">
        <f aca="false">IF(MONTH(A1375)&gt;=4,"FY "&amp;YEAR(A1375)&amp;"-"&amp;RIGHT(YEAR(A1375)+1,2),"FY "&amp;(YEAR(A1375)-1)&amp;"-"&amp;RIGHT(YEAR(A1375),2))</f>
        <v>FY 2006-07</v>
      </c>
      <c r="E1375" s="6" t="str">
        <f aca="false">IF(AND(V1375&lt;&gt;"",W1375&lt;&gt;""),"Yes","No")</f>
        <v>No</v>
      </c>
      <c r="F1375" s="18" t="n">
        <f aca="false">Total!F1375</f>
        <v>1281.6</v>
      </c>
      <c r="G1375" s="18" t="n">
        <f aca="false">Total!G1375</f>
        <v>1481.2</v>
      </c>
      <c r="H1375" s="18" t="n">
        <f aca="false">Total!H1375</f>
        <v>-199.6</v>
      </c>
      <c r="I1375" s="18" t="n">
        <f aca="false">Total!I1375</f>
        <v>-43.5</v>
      </c>
      <c r="J1375" s="18" t="str">
        <f aca="false">IF($V1375="","",INDEX('Stock Exchange'!F$5:F$2450,$V1375))</f>
        <v/>
      </c>
      <c r="K1375" s="18" t="str">
        <f aca="false">IF($V1375="","",INDEX('Stock Exchange'!G$5:G$2450,$V1375))</f>
        <v/>
      </c>
      <c r="L1375" s="18" t="str">
        <f aca="false">IF($V1375="","",INDEX('Stock Exchange'!H$5:H$2450,$V1375))</f>
        <v/>
      </c>
      <c r="M1375" s="18" t="str">
        <f aca="false">IF($V1375="","",INDEX('Stock Exchange'!I$5:I$2450,$V1375))</f>
        <v/>
      </c>
      <c r="N1375" s="18" t="str">
        <f aca="false">IF($W1375="","",INDEX(Primary!F$5:F$2450,$W1375))</f>
        <v/>
      </c>
      <c r="O1375" s="18" t="str">
        <f aca="false">IF($W1375="","",INDEX(Primary!G$5:G$2450,$W1375))</f>
        <v/>
      </c>
      <c r="P1375" s="18" t="str">
        <f aca="false">IF($W1375="","",INDEX(Primary!H$5:H$2450,$W1375))</f>
        <v/>
      </c>
      <c r="Q1375" s="18" t="str">
        <f aca="false">IF($W1375="","",INDEX(Primary!I$5:I$2450,$W1375))</f>
        <v/>
      </c>
      <c r="R1375" s="19" t="str">
        <f aca="false">IF($E1375="Yes",L1375+P1375,"")</f>
        <v/>
      </c>
      <c r="S1375" s="19" t="str">
        <f aca="false">IF($E1375="Yes",H1375-R1375,"")</f>
        <v/>
      </c>
      <c r="T1375" s="6" t="str">
        <f aca="false">IF($E1375="Yes",IF(ROUND(ABS(S1375),2)&lt;=$T$2,"OK","CHECK"),"n/a")</f>
        <v>n/a</v>
      </c>
      <c r="U1375" s="20" t="n">
        <f aca="false">Total!J1375</f>
        <v>45.91</v>
      </c>
      <c r="V1375" s="17" t="str">
        <f aca="false">IFERROR(MATCH($A1375,'Stock Exchange'!$A$5:$A$2450,0),"")</f>
        <v/>
      </c>
      <c r="W1375" s="17" t="str">
        <f aca="false">IFERROR(MATCH($A1375,Primary!$A$5:$A$2450,0),"")</f>
        <v/>
      </c>
    </row>
    <row r="1376" customFormat="false" ht="15" hidden="false" customHeight="false" outlineLevel="0" collapsed="false">
      <c r="A1376" s="16" t="n">
        <f aca="false">Total!A1376</f>
        <v>38890</v>
      </c>
      <c r="B1376" s="17" t="n">
        <f aca="false">YEAR(A1376)</f>
        <v>2006</v>
      </c>
      <c r="C1376" s="17" t="n">
        <f aca="false">MONTH(A1376)</f>
        <v>6</v>
      </c>
      <c r="D1376" s="6" t="str">
        <f aca="false">IF(MONTH(A1376)&gt;=4,"FY "&amp;YEAR(A1376)&amp;"-"&amp;RIGHT(YEAR(A1376)+1,2),"FY "&amp;(YEAR(A1376)-1)&amp;"-"&amp;RIGHT(YEAR(A1376),2))</f>
        <v>FY 2006-07</v>
      </c>
      <c r="E1376" s="6" t="str">
        <f aca="false">IF(AND(V1376&lt;&gt;"",W1376&lt;&gt;""),"Yes","No")</f>
        <v>No</v>
      </c>
      <c r="F1376" s="18" t="n">
        <f aca="false">Total!F1376</f>
        <v>1152.2</v>
      </c>
      <c r="G1376" s="18" t="n">
        <f aca="false">Total!G1376</f>
        <v>1060.7</v>
      </c>
      <c r="H1376" s="18" t="n">
        <f aca="false">Total!H1376</f>
        <v>91.6</v>
      </c>
      <c r="I1376" s="18" t="n">
        <f aca="false">Total!I1376</f>
        <v>19.9</v>
      </c>
      <c r="J1376" s="18" t="str">
        <f aca="false">IF($V1376="","",INDEX('Stock Exchange'!F$5:F$2450,$V1376))</f>
        <v/>
      </c>
      <c r="K1376" s="18" t="str">
        <f aca="false">IF($V1376="","",INDEX('Stock Exchange'!G$5:G$2450,$V1376))</f>
        <v/>
      </c>
      <c r="L1376" s="18" t="str">
        <f aca="false">IF($V1376="","",INDEX('Stock Exchange'!H$5:H$2450,$V1376))</f>
        <v/>
      </c>
      <c r="M1376" s="18" t="str">
        <f aca="false">IF($V1376="","",INDEX('Stock Exchange'!I$5:I$2450,$V1376))</f>
        <v/>
      </c>
      <c r="N1376" s="18" t="str">
        <f aca="false">IF($W1376="","",INDEX(Primary!F$5:F$2450,$W1376))</f>
        <v/>
      </c>
      <c r="O1376" s="18" t="str">
        <f aca="false">IF($W1376="","",INDEX(Primary!G$5:G$2450,$W1376))</f>
        <v/>
      </c>
      <c r="P1376" s="18" t="str">
        <f aca="false">IF($W1376="","",INDEX(Primary!H$5:H$2450,$W1376))</f>
        <v/>
      </c>
      <c r="Q1376" s="18" t="str">
        <f aca="false">IF($W1376="","",INDEX(Primary!I$5:I$2450,$W1376))</f>
        <v/>
      </c>
      <c r="R1376" s="19" t="str">
        <f aca="false">IF($E1376="Yes",L1376+P1376,"")</f>
        <v/>
      </c>
      <c r="S1376" s="19" t="str">
        <f aca="false">IF($E1376="Yes",H1376-R1376,"")</f>
        <v/>
      </c>
      <c r="T1376" s="6" t="str">
        <f aca="false">IF($E1376="Yes",IF(ROUND(ABS(S1376),2)&lt;=$T$2,"OK","CHECK"),"n/a")</f>
        <v>n/a</v>
      </c>
      <c r="U1376" s="20" t="n">
        <f aca="false">Total!J1376</f>
        <v>45.92</v>
      </c>
      <c r="V1376" s="17" t="str">
        <f aca="false">IFERROR(MATCH($A1376,'Stock Exchange'!$A$5:$A$2450,0),"")</f>
        <v/>
      </c>
      <c r="W1376" s="17" t="str">
        <f aca="false">IFERROR(MATCH($A1376,Primary!$A$5:$A$2450,0),"")</f>
        <v/>
      </c>
    </row>
    <row r="1377" customFormat="false" ht="15" hidden="false" customHeight="false" outlineLevel="0" collapsed="false">
      <c r="A1377" s="16" t="n">
        <f aca="false">Total!A1377</f>
        <v>38891</v>
      </c>
      <c r="B1377" s="17" t="n">
        <f aca="false">YEAR(A1377)</f>
        <v>2006</v>
      </c>
      <c r="C1377" s="17" t="n">
        <f aca="false">MONTH(A1377)</f>
        <v>6</v>
      </c>
      <c r="D1377" s="6" t="str">
        <f aca="false">IF(MONTH(A1377)&gt;=4,"FY "&amp;YEAR(A1377)&amp;"-"&amp;RIGHT(YEAR(A1377)+1,2),"FY "&amp;(YEAR(A1377)-1)&amp;"-"&amp;RIGHT(YEAR(A1377),2))</f>
        <v>FY 2006-07</v>
      </c>
      <c r="E1377" s="6" t="str">
        <f aca="false">IF(AND(V1377&lt;&gt;"",W1377&lt;&gt;""),"Yes","No")</f>
        <v>No</v>
      </c>
      <c r="F1377" s="18" t="n">
        <f aca="false">Total!F1377</f>
        <v>1359.6</v>
      </c>
      <c r="G1377" s="18" t="n">
        <f aca="false">Total!G1377</f>
        <v>1562.2</v>
      </c>
      <c r="H1377" s="18" t="n">
        <f aca="false">Total!H1377</f>
        <v>-202.6</v>
      </c>
      <c r="I1377" s="18" t="n">
        <f aca="false">Total!I1377</f>
        <v>-44</v>
      </c>
      <c r="J1377" s="18" t="str">
        <f aca="false">IF($V1377="","",INDEX('Stock Exchange'!F$5:F$2450,$V1377))</f>
        <v/>
      </c>
      <c r="K1377" s="18" t="str">
        <f aca="false">IF($V1377="","",INDEX('Stock Exchange'!G$5:G$2450,$V1377))</f>
        <v/>
      </c>
      <c r="L1377" s="18" t="str">
        <f aca="false">IF($V1377="","",INDEX('Stock Exchange'!H$5:H$2450,$V1377))</f>
        <v/>
      </c>
      <c r="M1377" s="18" t="str">
        <f aca="false">IF($V1377="","",INDEX('Stock Exchange'!I$5:I$2450,$V1377))</f>
        <v/>
      </c>
      <c r="N1377" s="18" t="str">
        <f aca="false">IF($W1377="","",INDEX(Primary!F$5:F$2450,$W1377))</f>
        <v/>
      </c>
      <c r="O1377" s="18" t="str">
        <f aca="false">IF($W1377="","",INDEX(Primary!G$5:G$2450,$W1377))</f>
        <v/>
      </c>
      <c r="P1377" s="18" t="str">
        <f aca="false">IF($W1377="","",INDEX(Primary!H$5:H$2450,$W1377))</f>
        <v/>
      </c>
      <c r="Q1377" s="18" t="str">
        <f aca="false">IF($W1377="","",INDEX(Primary!I$5:I$2450,$W1377))</f>
        <v/>
      </c>
      <c r="R1377" s="19" t="str">
        <f aca="false">IF($E1377="Yes",L1377+P1377,"")</f>
        <v/>
      </c>
      <c r="S1377" s="19" t="str">
        <f aca="false">IF($E1377="Yes",H1377-R1377,"")</f>
        <v/>
      </c>
      <c r="T1377" s="6" t="str">
        <f aca="false">IF($E1377="Yes",IF(ROUND(ABS(S1377),2)&lt;=$T$2,"OK","CHECK"),"n/a")</f>
        <v>n/a</v>
      </c>
      <c r="U1377" s="20" t="n">
        <f aca="false">Total!J1377</f>
        <v>46.07</v>
      </c>
      <c r="V1377" s="17" t="str">
        <f aca="false">IFERROR(MATCH($A1377,'Stock Exchange'!$A$5:$A$2450,0),"")</f>
        <v/>
      </c>
      <c r="W1377" s="17" t="str">
        <f aca="false">IFERROR(MATCH($A1377,Primary!$A$5:$A$2450,0),"")</f>
        <v/>
      </c>
    </row>
    <row r="1378" customFormat="false" ht="15" hidden="false" customHeight="false" outlineLevel="0" collapsed="false">
      <c r="A1378" s="16" t="n">
        <f aca="false">Total!A1378</f>
        <v>38892</v>
      </c>
      <c r="B1378" s="17" t="n">
        <f aca="false">YEAR(A1378)</f>
        <v>2006</v>
      </c>
      <c r="C1378" s="17" t="n">
        <f aca="false">MONTH(A1378)</f>
        <v>6</v>
      </c>
      <c r="D1378" s="6" t="str">
        <f aca="false">IF(MONTH(A1378)&gt;=4,"FY "&amp;YEAR(A1378)&amp;"-"&amp;RIGHT(YEAR(A1378)+1,2),"FY "&amp;(YEAR(A1378)-1)&amp;"-"&amp;RIGHT(YEAR(A1378),2))</f>
        <v>FY 2006-07</v>
      </c>
      <c r="E1378" s="6" t="str">
        <f aca="false">IF(AND(V1378&lt;&gt;"",W1378&lt;&gt;""),"Yes","No")</f>
        <v>No</v>
      </c>
      <c r="F1378" s="18" t="n">
        <f aca="false">Total!F1378</f>
        <v>1050.3</v>
      </c>
      <c r="G1378" s="18" t="n">
        <f aca="false">Total!G1378</f>
        <v>1117.8</v>
      </c>
      <c r="H1378" s="18" t="n">
        <f aca="false">Total!H1378</f>
        <v>-67.5</v>
      </c>
      <c r="I1378" s="18" t="n">
        <f aca="false">Total!I1378</f>
        <v>-14.7</v>
      </c>
      <c r="J1378" s="18" t="str">
        <f aca="false">IF($V1378="","",INDEX('Stock Exchange'!F$5:F$2450,$V1378))</f>
        <v/>
      </c>
      <c r="K1378" s="18" t="str">
        <f aca="false">IF($V1378="","",INDEX('Stock Exchange'!G$5:G$2450,$V1378))</f>
        <v/>
      </c>
      <c r="L1378" s="18" t="str">
        <f aca="false">IF($V1378="","",INDEX('Stock Exchange'!H$5:H$2450,$V1378))</f>
        <v/>
      </c>
      <c r="M1378" s="18" t="str">
        <f aca="false">IF($V1378="","",INDEX('Stock Exchange'!I$5:I$2450,$V1378))</f>
        <v/>
      </c>
      <c r="N1378" s="18" t="str">
        <f aca="false">IF($W1378="","",INDEX(Primary!F$5:F$2450,$W1378))</f>
        <v/>
      </c>
      <c r="O1378" s="18" t="str">
        <f aca="false">IF($W1378="","",INDEX(Primary!G$5:G$2450,$W1378))</f>
        <v/>
      </c>
      <c r="P1378" s="18" t="str">
        <f aca="false">IF($W1378="","",INDEX(Primary!H$5:H$2450,$W1378))</f>
        <v/>
      </c>
      <c r="Q1378" s="18" t="str">
        <f aca="false">IF($W1378="","",INDEX(Primary!I$5:I$2450,$W1378))</f>
        <v/>
      </c>
      <c r="R1378" s="19" t="str">
        <f aca="false">IF($E1378="Yes",L1378+P1378,"")</f>
        <v/>
      </c>
      <c r="S1378" s="19" t="str">
        <f aca="false">IF($E1378="Yes",H1378-R1378,"")</f>
        <v/>
      </c>
      <c r="T1378" s="6" t="str">
        <f aca="false">IF($E1378="Yes",IF(ROUND(ABS(S1378),2)&lt;=$T$2,"OK","CHECK"),"n/a")</f>
        <v>n/a</v>
      </c>
      <c r="U1378" s="20" t="n">
        <f aca="false">Total!J1378</f>
        <v>46.01</v>
      </c>
      <c r="V1378" s="17" t="str">
        <f aca="false">IFERROR(MATCH($A1378,'Stock Exchange'!$A$5:$A$2450,0),"")</f>
        <v/>
      </c>
      <c r="W1378" s="17" t="str">
        <f aca="false">IFERROR(MATCH($A1378,Primary!$A$5:$A$2450,0),"")</f>
        <v/>
      </c>
    </row>
    <row r="1379" customFormat="false" ht="15" hidden="false" customHeight="false" outlineLevel="0" collapsed="false">
      <c r="A1379" s="16" t="n">
        <f aca="false">Total!A1379</f>
        <v>38894</v>
      </c>
      <c r="B1379" s="17" t="n">
        <f aca="false">YEAR(A1379)</f>
        <v>2006</v>
      </c>
      <c r="C1379" s="17" t="n">
        <f aca="false">MONTH(A1379)</f>
        <v>6</v>
      </c>
      <c r="D1379" s="6" t="str">
        <f aca="false">IF(MONTH(A1379)&gt;=4,"FY "&amp;YEAR(A1379)&amp;"-"&amp;RIGHT(YEAR(A1379)+1,2),"FY "&amp;(YEAR(A1379)-1)&amp;"-"&amp;RIGHT(YEAR(A1379),2))</f>
        <v>FY 2006-07</v>
      </c>
      <c r="E1379" s="6" t="str">
        <f aca="false">IF(AND(V1379&lt;&gt;"",W1379&lt;&gt;""),"Yes","No")</f>
        <v>No</v>
      </c>
      <c r="F1379" s="18" t="n">
        <f aca="false">Total!F1379</f>
        <v>21.7</v>
      </c>
      <c r="G1379" s="18" t="n">
        <f aca="false">Total!G1379</f>
        <v>14.7</v>
      </c>
      <c r="H1379" s="18" t="n">
        <f aca="false">Total!H1379</f>
        <v>7</v>
      </c>
      <c r="I1379" s="18" t="n">
        <f aca="false">Total!I1379</f>
        <v>1.5</v>
      </c>
      <c r="J1379" s="18" t="str">
        <f aca="false">IF($V1379="","",INDEX('Stock Exchange'!F$5:F$2450,$V1379))</f>
        <v/>
      </c>
      <c r="K1379" s="18" t="str">
        <f aca="false">IF($V1379="","",INDEX('Stock Exchange'!G$5:G$2450,$V1379))</f>
        <v/>
      </c>
      <c r="L1379" s="18" t="str">
        <f aca="false">IF($V1379="","",INDEX('Stock Exchange'!H$5:H$2450,$V1379))</f>
        <v/>
      </c>
      <c r="M1379" s="18" t="str">
        <f aca="false">IF($V1379="","",INDEX('Stock Exchange'!I$5:I$2450,$V1379))</f>
        <v/>
      </c>
      <c r="N1379" s="18" t="str">
        <f aca="false">IF($W1379="","",INDEX(Primary!F$5:F$2450,$W1379))</f>
        <v/>
      </c>
      <c r="O1379" s="18" t="str">
        <f aca="false">IF($W1379="","",INDEX(Primary!G$5:G$2450,$W1379))</f>
        <v/>
      </c>
      <c r="P1379" s="18" t="str">
        <f aca="false">IF($W1379="","",INDEX(Primary!H$5:H$2450,$W1379))</f>
        <v/>
      </c>
      <c r="Q1379" s="18" t="str">
        <f aca="false">IF($W1379="","",INDEX(Primary!I$5:I$2450,$W1379))</f>
        <v/>
      </c>
      <c r="R1379" s="19" t="str">
        <f aca="false">IF($E1379="Yes",L1379+P1379,"")</f>
        <v/>
      </c>
      <c r="S1379" s="19" t="str">
        <f aca="false">IF($E1379="Yes",H1379-R1379,"")</f>
        <v/>
      </c>
      <c r="T1379" s="6" t="str">
        <f aca="false">IF($E1379="Yes",IF(ROUND(ABS(S1379),2)&lt;=$T$2,"OK","CHECK"),"n/a")</f>
        <v>n/a</v>
      </c>
      <c r="U1379" s="20" t="n">
        <f aca="false">Total!J1379</f>
        <v>46.2</v>
      </c>
      <c r="V1379" s="17" t="str">
        <f aca="false">IFERROR(MATCH($A1379,'Stock Exchange'!$A$5:$A$2450,0),"")</f>
        <v/>
      </c>
      <c r="W1379" s="17" t="str">
        <f aca="false">IFERROR(MATCH($A1379,Primary!$A$5:$A$2450,0),"")</f>
        <v/>
      </c>
    </row>
    <row r="1380" customFormat="false" ht="15" hidden="false" customHeight="false" outlineLevel="0" collapsed="false">
      <c r="A1380" s="16" t="n">
        <f aca="false">Total!A1380</f>
        <v>38895</v>
      </c>
      <c r="B1380" s="17" t="n">
        <f aca="false">YEAR(A1380)</f>
        <v>2006</v>
      </c>
      <c r="C1380" s="17" t="n">
        <f aca="false">MONTH(A1380)</f>
        <v>6</v>
      </c>
      <c r="D1380" s="6" t="str">
        <f aca="false">IF(MONTH(A1380)&gt;=4,"FY "&amp;YEAR(A1380)&amp;"-"&amp;RIGHT(YEAR(A1380)+1,2),"FY "&amp;(YEAR(A1380)-1)&amp;"-"&amp;RIGHT(YEAR(A1380),2))</f>
        <v>FY 2006-07</v>
      </c>
      <c r="E1380" s="6" t="str">
        <f aca="false">IF(AND(V1380&lt;&gt;"",W1380&lt;&gt;""),"Yes","No")</f>
        <v>No</v>
      </c>
      <c r="F1380" s="18" t="n">
        <f aca="false">Total!F1380</f>
        <v>2161.3</v>
      </c>
      <c r="G1380" s="18" t="n">
        <f aca="false">Total!G1380</f>
        <v>2188.1</v>
      </c>
      <c r="H1380" s="18" t="n">
        <f aca="false">Total!H1380</f>
        <v>-26.8</v>
      </c>
      <c r="I1380" s="18" t="n">
        <f aca="false">Total!I1380</f>
        <v>-5.8</v>
      </c>
      <c r="J1380" s="18" t="str">
        <f aca="false">IF($V1380="","",INDEX('Stock Exchange'!F$5:F$2450,$V1380))</f>
        <v/>
      </c>
      <c r="K1380" s="18" t="str">
        <f aca="false">IF($V1380="","",INDEX('Stock Exchange'!G$5:G$2450,$V1380))</f>
        <v/>
      </c>
      <c r="L1380" s="18" t="str">
        <f aca="false">IF($V1380="","",INDEX('Stock Exchange'!H$5:H$2450,$V1380))</f>
        <v/>
      </c>
      <c r="M1380" s="18" t="str">
        <f aca="false">IF($V1380="","",INDEX('Stock Exchange'!I$5:I$2450,$V1380))</f>
        <v/>
      </c>
      <c r="N1380" s="18" t="str">
        <f aca="false">IF($W1380="","",INDEX(Primary!F$5:F$2450,$W1380))</f>
        <v/>
      </c>
      <c r="O1380" s="18" t="str">
        <f aca="false">IF($W1380="","",INDEX(Primary!G$5:G$2450,$W1380))</f>
        <v/>
      </c>
      <c r="P1380" s="18" t="str">
        <f aca="false">IF($W1380="","",INDEX(Primary!H$5:H$2450,$W1380))</f>
        <v/>
      </c>
      <c r="Q1380" s="18" t="str">
        <f aca="false">IF($W1380="","",INDEX(Primary!I$5:I$2450,$W1380))</f>
        <v/>
      </c>
      <c r="R1380" s="19" t="str">
        <f aca="false">IF($E1380="Yes",L1380+P1380,"")</f>
        <v/>
      </c>
      <c r="S1380" s="19" t="str">
        <f aca="false">IF($E1380="Yes",H1380-R1380,"")</f>
        <v/>
      </c>
      <c r="T1380" s="6" t="str">
        <f aca="false">IF($E1380="Yes",IF(ROUND(ABS(S1380),2)&lt;=$T$2,"OK","CHECK"),"n/a")</f>
        <v>n/a</v>
      </c>
      <c r="U1380" s="20" t="n">
        <f aca="false">Total!J1380</f>
        <v>46.34</v>
      </c>
      <c r="V1380" s="17" t="str">
        <f aca="false">IFERROR(MATCH($A1380,'Stock Exchange'!$A$5:$A$2450,0),"")</f>
        <v/>
      </c>
      <c r="W1380" s="17" t="str">
        <f aca="false">IFERROR(MATCH($A1380,Primary!$A$5:$A$2450,0),"")</f>
        <v/>
      </c>
    </row>
    <row r="1381" customFormat="false" ht="15" hidden="false" customHeight="false" outlineLevel="0" collapsed="false">
      <c r="A1381" s="16" t="n">
        <f aca="false">Total!A1381</f>
        <v>38896</v>
      </c>
      <c r="B1381" s="17" t="n">
        <f aca="false">YEAR(A1381)</f>
        <v>2006</v>
      </c>
      <c r="C1381" s="17" t="n">
        <f aca="false">MONTH(A1381)</f>
        <v>6</v>
      </c>
      <c r="D1381" s="6" t="str">
        <f aca="false">IF(MONTH(A1381)&gt;=4,"FY "&amp;YEAR(A1381)&amp;"-"&amp;RIGHT(YEAR(A1381)+1,2),"FY "&amp;(YEAR(A1381)-1)&amp;"-"&amp;RIGHT(YEAR(A1381),2))</f>
        <v>FY 2006-07</v>
      </c>
      <c r="E1381" s="6" t="str">
        <f aca="false">IF(AND(V1381&lt;&gt;"",W1381&lt;&gt;""),"Yes","No")</f>
        <v>No</v>
      </c>
      <c r="F1381" s="18" t="n">
        <f aca="false">Total!F1381</f>
        <v>1735.5</v>
      </c>
      <c r="G1381" s="18" t="n">
        <f aca="false">Total!G1381</f>
        <v>1846.6</v>
      </c>
      <c r="H1381" s="18" t="n">
        <f aca="false">Total!H1381</f>
        <v>-111.1</v>
      </c>
      <c r="I1381" s="18" t="n">
        <f aca="false">Total!I1381</f>
        <v>-24</v>
      </c>
      <c r="J1381" s="18" t="str">
        <f aca="false">IF($V1381="","",INDEX('Stock Exchange'!F$5:F$2450,$V1381))</f>
        <v/>
      </c>
      <c r="K1381" s="18" t="str">
        <f aca="false">IF($V1381="","",INDEX('Stock Exchange'!G$5:G$2450,$V1381))</f>
        <v/>
      </c>
      <c r="L1381" s="18" t="str">
        <f aca="false">IF($V1381="","",INDEX('Stock Exchange'!H$5:H$2450,$V1381))</f>
        <v/>
      </c>
      <c r="M1381" s="18" t="str">
        <f aca="false">IF($V1381="","",INDEX('Stock Exchange'!I$5:I$2450,$V1381))</f>
        <v/>
      </c>
      <c r="N1381" s="18" t="str">
        <f aca="false">IF($W1381="","",INDEX(Primary!F$5:F$2450,$W1381))</f>
        <v/>
      </c>
      <c r="O1381" s="18" t="str">
        <f aca="false">IF($W1381="","",INDEX(Primary!G$5:G$2450,$W1381))</f>
        <v/>
      </c>
      <c r="P1381" s="18" t="str">
        <f aca="false">IF($W1381="","",INDEX(Primary!H$5:H$2450,$W1381))</f>
        <v/>
      </c>
      <c r="Q1381" s="18" t="str">
        <f aca="false">IF($W1381="","",INDEX(Primary!I$5:I$2450,$W1381))</f>
        <v/>
      </c>
      <c r="R1381" s="19" t="str">
        <f aca="false">IF($E1381="Yes",L1381+P1381,"")</f>
        <v/>
      </c>
      <c r="S1381" s="19" t="str">
        <f aca="false">IF($E1381="Yes",H1381-R1381,"")</f>
        <v/>
      </c>
      <c r="T1381" s="6" t="str">
        <f aca="false">IF($E1381="Yes",IF(ROUND(ABS(S1381),2)&lt;=$T$2,"OK","CHECK"),"n/a")</f>
        <v>n/a</v>
      </c>
      <c r="U1381" s="20" t="n">
        <f aca="false">Total!J1381</f>
        <v>46.36</v>
      </c>
      <c r="V1381" s="17" t="str">
        <f aca="false">IFERROR(MATCH($A1381,'Stock Exchange'!$A$5:$A$2450,0),"")</f>
        <v/>
      </c>
      <c r="W1381" s="17" t="str">
        <f aca="false">IFERROR(MATCH($A1381,Primary!$A$5:$A$2450,0),"")</f>
        <v/>
      </c>
    </row>
    <row r="1382" customFormat="false" ht="15" hidden="false" customHeight="false" outlineLevel="0" collapsed="false">
      <c r="A1382" s="16" t="n">
        <f aca="false">Total!A1382</f>
        <v>38897</v>
      </c>
      <c r="B1382" s="17" t="n">
        <f aca="false">YEAR(A1382)</f>
        <v>2006</v>
      </c>
      <c r="C1382" s="17" t="n">
        <f aca="false">MONTH(A1382)</f>
        <v>6</v>
      </c>
      <c r="D1382" s="6" t="str">
        <f aca="false">IF(MONTH(A1382)&gt;=4,"FY "&amp;YEAR(A1382)&amp;"-"&amp;RIGHT(YEAR(A1382)+1,2),"FY "&amp;(YEAR(A1382)-1)&amp;"-"&amp;RIGHT(YEAR(A1382),2))</f>
        <v>FY 2006-07</v>
      </c>
      <c r="E1382" s="6" t="str">
        <f aca="false">IF(AND(V1382&lt;&gt;"",W1382&lt;&gt;""),"Yes","No")</f>
        <v>No</v>
      </c>
      <c r="F1382" s="18" t="n">
        <f aca="false">Total!F1382</f>
        <v>2084.5</v>
      </c>
      <c r="G1382" s="18" t="n">
        <f aca="false">Total!G1382</f>
        <v>2123.5</v>
      </c>
      <c r="H1382" s="18" t="n">
        <f aca="false">Total!H1382</f>
        <v>-39</v>
      </c>
      <c r="I1382" s="18" t="n">
        <f aca="false">Total!I1382</f>
        <v>-8.4</v>
      </c>
      <c r="J1382" s="18" t="str">
        <f aca="false">IF($V1382="","",INDEX('Stock Exchange'!F$5:F$2450,$V1382))</f>
        <v/>
      </c>
      <c r="K1382" s="18" t="str">
        <f aca="false">IF($V1382="","",INDEX('Stock Exchange'!G$5:G$2450,$V1382))</f>
        <v/>
      </c>
      <c r="L1382" s="18" t="str">
        <f aca="false">IF($V1382="","",INDEX('Stock Exchange'!H$5:H$2450,$V1382))</f>
        <v/>
      </c>
      <c r="M1382" s="18" t="str">
        <f aca="false">IF($V1382="","",INDEX('Stock Exchange'!I$5:I$2450,$V1382))</f>
        <v/>
      </c>
      <c r="N1382" s="18" t="str">
        <f aca="false">IF($W1382="","",INDEX(Primary!F$5:F$2450,$W1382))</f>
        <v/>
      </c>
      <c r="O1382" s="18" t="str">
        <f aca="false">IF($W1382="","",INDEX(Primary!G$5:G$2450,$W1382))</f>
        <v/>
      </c>
      <c r="P1382" s="18" t="str">
        <f aca="false">IF($W1382="","",INDEX(Primary!H$5:H$2450,$W1382))</f>
        <v/>
      </c>
      <c r="Q1382" s="18" t="str">
        <f aca="false">IF($W1382="","",INDEX(Primary!I$5:I$2450,$W1382))</f>
        <v/>
      </c>
      <c r="R1382" s="19" t="str">
        <f aca="false">IF($E1382="Yes",L1382+P1382,"")</f>
        <v/>
      </c>
      <c r="S1382" s="19" t="str">
        <f aca="false">IF($E1382="Yes",H1382-R1382,"")</f>
        <v/>
      </c>
      <c r="T1382" s="6" t="str">
        <f aca="false">IF($E1382="Yes",IF(ROUND(ABS(S1382),2)&lt;=$T$2,"OK","CHECK"),"n/a")</f>
        <v>n/a</v>
      </c>
      <c r="U1382" s="20" t="n">
        <f aca="false">Total!J1382</f>
        <v>46.4</v>
      </c>
      <c r="V1382" s="17" t="str">
        <f aca="false">IFERROR(MATCH($A1382,'Stock Exchange'!$A$5:$A$2450,0),"")</f>
        <v/>
      </c>
      <c r="W1382" s="17" t="str">
        <f aca="false">IFERROR(MATCH($A1382,Primary!$A$5:$A$2450,0),"")</f>
        <v/>
      </c>
    </row>
    <row r="1383" customFormat="false" ht="15" hidden="false" customHeight="false" outlineLevel="0" collapsed="false">
      <c r="A1383" s="16" t="n">
        <f aca="false">Total!A1383</f>
        <v>38898</v>
      </c>
      <c r="B1383" s="17" t="n">
        <f aca="false">YEAR(A1383)</f>
        <v>2006</v>
      </c>
      <c r="C1383" s="17" t="n">
        <f aca="false">MONTH(A1383)</f>
        <v>6</v>
      </c>
      <c r="D1383" s="6" t="str">
        <f aca="false">IF(MONTH(A1383)&gt;=4,"FY "&amp;YEAR(A1383)&amp;"-"&amp;RIGHT(YEAR(A1383)+1,2),"FY "&amp;(YEAR(A1383)-1)&amp;"-"&amp;RIGHT(YEAR(A1383),2))</f>
        <v>FY 2006-07</v>
      </c>
      <c r="E1383" s="6" t="str">
        <f aca="false">IF(AND(V1383&lt;&gt;"",W1383&lt;&gt;""),"Yes","No")</f>
        <v>No</v>
      </c>
      <c r="F1383" s="18" t="n">
        <f aca="false">Total!F1383</f>
        <v>1747.3</v>
      </c>
      <c r="G1383" s="18" t="n">
        <f aca="false">Total!G1383</f>
        <v>2027.5</v>
      </c>
      <c r="H1383" s="18" t="n">
        <f aca="false">Total!H1383</f>
        <v>-280.2</v>
      </c>
      <c r="I1383" s="18" t="n">
        <f aca="false">Total!I1383</f>
        <v>-60.5</v>
      </c>
      <c r="J1383" s="18" t="str">
        <f aca="false">IF($V1383="","",INDEX('Stock Exchange'!F$5:F$2450,$V1383))</f>
        <v/>
      </c>
      <c r="K1383" s="18" t="str">
        <f aca="false">IF($V1383="","",INDEX('Stock Exchange'!G$5:G$2450,$V1383))</f>
        <v/>
      </c>
      <c r="L1383" s="18" t="str">
        <f aca="false">IF($V1383="","",INDEX('Stock Exchange'!H$5:H$2450,$V1383))</f>
        <v/>
      </c>
      <c r="M1383" s="18" t="str">
        <f aca="false">IF($V1383="","",INDEX('Stock Exchange'!I$5:I$2450,$V1383))</f>
        <v/>
      </c>
      <c r="N1383" s="18" t="str">
        <f aca="false">IF($W1383="","",INDEX(Primary!F$5:F$2450,$W1383))</f>
        <v/>
      </c>
      <c r="O1383" s="18" t="str">
        <f aca="false">IF($W1383="","",INDEX(Primary!G$5:G$2450,$W1383))</f>
        <v/>
      </c>
      <c r="P1383" s="18" t="str">
        <f aca="false">IF($W1383="","",INDEX(Primary!H$5:H$2450,$W1383))</f>
        <v/>
      </c>
      <c r="Q1383" s="18" t="str">
        <f aca="false">IF($W1383="","",INDEX(Primary!I$5:I$2450,$W1383))</f>
        <v/>
      </c>
      <c r="R1383" s="19" t="str">
        <f aca="false">IF($E1383="Yes",L1383+P1383,"")</f>
        <v/>
      </c>
      <c r="S1383" s="19" t="str">
        <f aca="false">IF($E1383="Yes",H1383-R1383,"")</f>
        <v/>
      </c>
      <c r="T1383" s="6" t="str">
        <f aca="false">IF($E1383="Yes",IF(ROUND(ABS(S1383),2)&lt;=$T$2,"OK","CHECK"),"n/a")</f>
        <v>n/a</v>
      </c>
      <c r="U1383" s="20" t="n">
        <f aca="false">Total!J1383</f>
        <v>46.34</v>
      </c>
      <c r="V1383" s="17" t="str">
        <f aca="false">IFERROR(MATCH($A1383,'Stock Exchange'!$A$5:$A$2450,0),"")</f>
        <v/>
      </c>
      <c r="W1383" s="17" t="str">
        <f aca="false">IFERROR(MATCH($A1383,Primary!$A$5:$A$2450,0),"")</f>
        <v/>
      </c>
    </row>
    <row r="1384" customFormat="false" ht="15" hidden="false" customHeight="false" outlineLevel="0" collapsed="false">
      <c r="A1384" s="16" t="n">
        <f aca="false">Total!A1384</f>
        <v>38901</v>
      </c>
      <c r="B1384" s="17" t="n">
        <f aca="false">YEAR(A1384)</f>
        <v>2006</v>
      </c>
      <c r="C1384" s="17" t="n">
        <f aca="false">MONTH(A1384)</f>
        <v>7</v>
      </c>
      <c r="D1384" s="6" t="str">
        <f aca="false">IF(MONTH(A1384)&gt;=4,"FY "&amp;YEAR(A1384)&amp;"-"&amp;RIGHT(YEAR(A1384)+1,2),"FY "&amp;(YEAR(A1384)-1)&amp;"-"&amp;RIGHT(YEAR(A1384),2))</f>
        <v>FY 2006-07</v>
      </c>
      <c r="E1384" s="6" t="str">
        <f aca="false">IF(AND(V1384&lt;&gt;"",W1384&lt;&gt;""),"Yes","No")</f>
        <v>No</v>
      </c>
      <c r="F1384" s="18" t="n">
        <f aca="false">Total!F1384</f>
        <v>1793.4</v>
      </c>
      <c r="G1384" s="18" t="n">
        <f aca="false">Total!G1384</f>
        <v>1687.1</v>
      </c>
      <c r="H1384" s="18" t="n">
        <f aca="false">Total!H1384</f>
        <v>106.3</v>
      </c>
      <c r="I1384" s="18" t="n">
        <f aca="false">Total!I1384</f>
        <v>23.1</v>
      </c>
      <c r="J1384" s="18" t="str">
        <f aca="false">IF($V1384="","",INDEX('Stock Exchange'!F$5:F$2450,$V1384))</f>
        <v/>
      </c>
      <c r="K1384" s="18" t="str">
        <f aca="false">IF($V1384="","",INDEX('Stock Exchange'!G$5:G$2450,$V1384))</f>
        <v/>
      </c>
      <c r="L1384" s="18" t="str">
        <f aca="false">IF($V1384="","",INDEX('Stock Exchange'!H$5:H$2450,$V1384))</f>
        <v/>
      </c>
      <c r="M1384" s="18" t="str">
        <f aca="false">IF($V1384="","",INDEX('Stock Exchange'!I$5:I$2450,$V1384))</f>
        <v/>
      </c>
      <c r="N1384" s="18" t="str">
        <f aca="false">IF($W1384="","",INDEX(Primary!F$5:F$2450,$W1384))</f>
        <v/>
      </c>
      <c r="O1384" s="18" t="str">
        <f aca="false">IF($W1384="","",INDEX(Primary!G$5:G$2450,$W1384))</f>
        <v/>
      </c>
      <c r="P1384" s="18" t="str">
        <f aca="false">IF($W1384="","",INDEX(Primary!H$5:H$2450,$W1384))</f>
        <v/>
      </c>
      <c r="Q1384" s="18" t="str">
        <f aca="false">IF($W1384="","",INDEX(Primary!I$5:I$2450,$W1384))</f>
        <v/>
      </c>
      <c r="R1384" s="19" t="str">
        <f aca="false">IF($E1384="Yes",L1384+P1384,"")</f>
        <v/>
      </c>
      <c r="S1384" s="19" t="str">
        <f aca="false">IF($E1384="Yes",H1384-R1384,"")</f>
        <v/>
      </c>
      <c r="T1384" s="6" t="str">
        <f aca="false">IF($E1384="Yes",IF(ROUND(ABS(S1384),2)&lt;=$T$2,"OK","CHECK"),"n/a")</f>
        <v>n/a</v>
      </c>
      <c r="U1384" s="20" t="n">
        <f aca="false">Total!J1384</f>
        <v>46.08</v>
      </c>
      <c r="V1384" s="17" t="str">
        <f aca="false">IFERROR(MATCH($A1384,'Stock Exchange'!$A$5:$A$2450,0),"")</f>
        <v/>
      </c>
      <c r="W1384" s="17" t="str">
        <f aca="false">IFERROR(MATCH($A1384,Primary!$A$5:$A$2450,0),"")</f>
        <v/>
      </c>
    </row>
    <row r="1385" customFormat="false" ht="15" hidden="false" customHeight="false" outlineLevel="0" collapsed="false">
      <c r="A1385" s="16" t="n">
        <f aca="false">Total!A1385</f>
        <v>38902</v>
      </c>
      <c r="B1385" s="17" t="n">
        <f aca="false">YEAR(A1385)</f>
        <v>2006</v>
      </c>
      <c r="C1385" s="17" t="n">
        <f aca="false">MONTH(A1385)</f>
        <v>7</v>
      </c>
      <c r="D1385" s="6" t="str">
        <f aca="false">IF(MONTH(A1385)&gt;=4,"FY "&amp;YEAR(A1385)&amp;"-"&amp;RIGHT(YEAR(A1385)+1,2),"FY "&amp;(YEAR(A1385)-1)&amp;"-"&amp;RIGHT(YEAR(A1385),2))</f>
        <v>FY 2006-07</v>
      </c>
      <c r="E1385" s="6" t="str">
        <f aca="false">IF(AND(V1385&lt;&gt;"",W1385&lt;&gt;""),"Yes","No")</f>
        <v>No</v>
      </c>
      <c r="F1385" s="18" t="n">
        <f aca="false">Total!F1385</f>
        <v>1403.4</v>
      </c>
      <c r="G1385" s="18" t="n">
        <f aca="false">Total!G1385</f>
        <v>1148.5</v>
      </c>
      <c r="H1385" s="18" t="n">
        <f aca="false">Total!H1385</f>
        <v>254.8</v>
      </c>
      <c r="I1385" s="18" t="n">
        <f aca="false">Total!I1385</f>
        <v>55.4</v>
      </c>
      <c r="J1385" s="18" t="str">
        <f aca="false">IF($V1385="","",INDEX('Stock Exchange'!F$5:F$2450,$V1385))</f>
        <v/>
      </c>
      <c r="K1385" s="18" t="str">
        <f aca="false">IF($V1385="","",INDEX('Stock Exchange'!G$5:G$2450,$V1385))</f>
        <v/>
      </c>
      <c r="L1385" s="18" t="str">
        <f aca="false">IF($V1385="","",INDEX('Stock Exchange'!H$5:H$2450,$V1385))</f>
        <v/>
      </c>
      <c r="M1385" s="18" t="str">
        <f aca="false">IF($V1385="","",INDEX('Stock Exchange'!I$5:I$2450,$V1385))</f>
        <v/>
      </c>
      <c r="N1385" s="18" t="str">
        <f aca="false">IF($W1385="","",INDEX(Primary!F$5:F$2450,$W1385))</f>
        <v/>
      </c>
      <c r="O1385" s="18" t="str">
        <f aca="false">IF($W1385="","",INDEX(Primary!G$5:G$2450,$W1385))</f>
        <v/>
      </c>
      <c r="P1385" s="18" t="str">
        <f aca="false">IF($W1385="","",INDEX(Primary!H$5:H$2450,$W1385))</f>
        <v/>
      </c>
      <c r="Q1385" s="18" t="str">
        <f aca="false">IF($W1385="","",INDEX(Primary!I$5:I$2450,$W1385))</f>
        <v/>
      </c>
      <c r="R1385" s="19" t="str">
        <f aca="false">IF($E1385="Yes",L1385+P1385,"")</f>
        <v/>
      </c>
      <c r="S1385" s="19" t="str">
        <f aca="false">IF($E1385="Yes",H1385-R1385,"")</f>
        <v/>
      </c>
      <c r="T1385" s="6" t="str">
        <f aca="false">IF($E1385="Yes",IF(ROUND(ABS(S1385),2)&lt;=$T$2,"OK","CHECK"),"n/a")</f>
        <v>n/a</v>
      </c>
      <c r="U1385" s="20" t="n">
        <f aca="false">Total!J1385</f>
        <v>45.98</v>
      </c>
      <c r="V1385" s="17" t="str">
        <f aca="false">IFERROR(MATCH($A1385,'Stock Exchange'!$A$5:$A$2450,0),"")</f>
        <v/>
      </c>
      <c r="W1385" s="17" t="str">
        <f aca="false">IFERROR(MATCH($A1385,Primary!$A$5:$A$2450,0),"")</f>
        <v/>
      </c>
    </row>
    <row r="1386" customFormat="false" ht="15" hidden="false" customHeight="false" outlineLevel="0" collapsed="false">
      <c r="A1386" s="16" t="n">
        <f aca="false">Total!A1386</f>
        <v>38903</v>
      </c>
      <c r="B1386" s="17" t="n">
        <f aca="false">YEAR(A1386)</f>
        <v>2006</v>
      </c>
      <c r="C1386" s="17" t="n">
        <f aca="false">MONTH(A1386)</f>
        <v>7</v>
      </c>
      <c r="D1386" s="6" t="str">
        <f aca="false">IF(MONTH(A1386)&gt;=4,"FY "&amp;YEAR(A1386)&amp;"-"&amp;RIGHT(YEAR(A1386)+1,2),"FY "&amp;(YEAR(A1386)-1)&amp;"-"&amp;RIGHT(YEAR(A1386),2))</f>
        <v>FY 2006-07</v>
      </c>
      <c r="E1386" s="6" t="str">
        <f aca="false">IF(AND(V1386&lt;&gt;"",W1386&lt;&gt;""),"Yes","No")</f>
        <v>No</v>
      </c>
      <c r="F1386" s="18" t="n">
        <f aca="false">Total!F1386</f>
        <v>1122.7</v>
      </c>
      <c r="G1386" s="18" t="n">
        <f aca="false">Total!G1386</f>
        <v>908</v>
      </c>
      <c r="H1386" s="18" t="n">
        <f aca="false">Total!H1386</f>
        <v>214.7</v>
      </c>
      <c r="I1386" s="18" t="n">
        <f aca="false">Total!I1386</f>
        <v>46.7</v>
      </c>
      <c r="J1386" s="18" t="str">
        <f aca="false">IF($V1386="","",INDEX('Stock Exchange'!F$5:F$2450,$V1386))</f>
        <v/>
      </c>
      <c r="K1386" s="18" t="str">
        <f aca="false">IF($V1386="","",INDEX('Stock Exchange'!G$5:G$2450,$V1386))</f>
        <v/>
      </c>
      <c r="L1386" s="18" t="str">
        <f aca="false">IF($V1386="","",INDEX('Stock Exchange'!H$5:H$2450,$V1386))</f>
        <v/>
      </c>
      <c r="M1386" s="18" t="str">
        <f aca="false">IF($V1386="","",INDEX('Stock Exchange'!I$5:I$2450,$V1386))</f>
        <v/>
      </c>
      <c r="N1386" s="18" t="str">
        <f aca="false">IF($W1386="","",INDEX(Primary!F$5:F$2450,$W1386))</f>
        <v/>
      </c>
      <c r="O1386" s="18" t="str">
        <f aca="false">IF($W1386="","",INDEX(Primary!G$5:G$2450,$W1386))</f>
        <v/>
      </c>
      <c r="P1386" s="18" t="str">
        <f aca="false">IF($W1386="","",INDEX(Primary!H$5:H$2450,$W1386))</f>
        <v/>
      </c>
      <c r="Q1386" s="18" t="str">
        <f aca="false">IF($W1386="","",INDEX(Primary!I$5:I$2450,$W1386))</f>
        <v/>
      </c>
      <c r="R1386" s="19" t="str">
        <f aca="false">IF($E1386="Yes",L1386+P1386,"")</f>
        <v/>
      </c>
      <c r="S1386" s="19" t="str">
        <f aca="false">IF($E1386="Yes",H1386-R1386,"")</f>
        <v/>
      </c>
      <c r="T1386" s="6" t="str">
        <f aca="false">IF($E1386="Yes",IF(ROUND(ABS(S1386),2)&lt;=$T$2,"OK","CHECK"),"n/a")</f>
        <v>n/a</v>
      </c>
      <c r="U1386" s="20" t="n">
        <f aca="false">Total!J1386</f>
        <v>46.01</v>
      </c>
      <c r="V1386" s="17" t="str">
        <f aca="false">IFERROR(MATCH($A1386,'Stock Exchange'!$A$5:$A$2450,0),"")</f>
        <v/>
      </c>
      <c r="W1386" s="17" t="str">
        <f aca="false">IFERROR(MATCH($A1386,Primary!$A$5:$A$2450,0),"")</f>
        <v/>
      </c>
    </row>
    <row r="1387" customFormat="false" ht="15" hidden="false" customHeight="false" outlineLevel="0" collapsed="false">
      <c r="A1387" s="16" t="n">
        <f aca="false">Total!A1387</f>
        <v>38904</v>
      </c>
      <c r="B1387" s="17" t="n">
        <f aca="false">YEAR(A1387)</f>
        <v>2006</v>
      </c>
      <c r="C1387" s="17" t="n">
        <f aca="false">MONTH(A1387)</f>
        <v>7</v>
      </c>
      <c r="D1387" s="6" t="str">
        <f aca="false">IF(MONTH(A1387)&gt;=4,"FY "&amp;YEAR(A1387)&amp;"-"&amp;RIGHT(YEAR(A1387)+1,2),"FY "&amp;(YEAR(A1387)-1)&amp;"-"&amp;RIGHT(YEAR(A1387),2))</f>
        <v>FY 2006-07</v>
      </c>
      <c r="E1387" s="6" t="str">
        <f aca="false">IF(AND(V1387&lt;&gt;"",W1387&lt;&gt;""),"Yes","No")</f>
        <v>No</v>
      </c>
      <c r="F1387" s="18" t="n">
        <f aca="false">Total!F1387</f>
        <v>2117.1</v>
      </c>
      <c r="G1387" s="18" t="n">
        <f aca="false">Total!G1387</f>
        <v>1561.2</v>
      </c>
      <c r="H1387" s="18" t="n">
        <f aca="false">Total!H1387</f>
        <v>556</v>
      </c>
      <c r="I1387" s="18" t="n">
        <f aca="false">Total!I1387</f>
        <v>120.8</v>
      </c>
      <c r="J1387" s="18" t="str">
        <f aca="false">IF($V1387="","",INDEX('Stock Exchange'!F$5:F$2450,$V1387))</f>
        <v/>
      </c>
      <c r="K1387" s="18" t="str">
        <f aca="false">IF($V1387="","",INDEX('Stock Exchange'!G$5:G$2450,$V1387))</f>
        <v/>
      </c>
      <c r="L1387" s="18" t="str">
        <f aca="false">IF($V1387="","",INDEX('Stock Exchange'!H$5:H$2450,$V1387))</f>
        <v/>
      </c>
      <c r="M1387" s="18" t="str">
        <f aca="false">IF($V1387="","",INDEX('Stock Exchange'!I$5:I$2450,$V1387))</f>
        <v/>
      </c>
      <c r="N1387" s="18" t="str">
        <f aca="false">IF($W1387="","",INDEX(Primary!F$5:F$2450,$W1387))</f>
        <v/>
      </c>
      <c r="O1387" s="18" t="str">
        <f aca="false">IF($W1387="","",INDEX(Primary!G$5:G$2450,$W1387))</f>
        <v/>
      </c>
      <c r="P1387" s="18" t="str">
        <f aca="false">IF($W1387="","",INDEX(Primary!H$5:H$2450,$W1387))</f>
        <v/>
      </c>
      <c r="Q1387" s="18" t="str">
        <f aca="false">IF($W1387="","",INDEX(Primary!I$5:I$2450,$W1387))</f>
        <v/>
      </c>
      <c r="R1387" s="19" t="str">
        <f aca="false">IF($E1387="Yes",L1387+P1387,"")</f>
        <v/>
      </c>
      <c r="S1387" s="19" t="str">
        <f aca="false">IF($E1387="Yes",H1387-R1387,"")</f>
        <v/>
      </c>
      <c r="T1387" s="6" t="str">
        <f aca="false">IF($E1387="Yes",IF(ROUND(ABS(S1387),2)&lt;=$T$2,"OK","CHECK"),"n/a")</f>
        <v>n/a</v>
      </c>
      <c r="U1387" s="20" t="n">
        <f aca="false">Total!J1387</f>
        <v>46.03</v>
      </c>
      <c r="V1387" s="17" t="str">
        <f aca="false">IFERROR(MATCH($A1387,'Stock Exchange'!$A$5:$A$2450,0),"")</f>
        <v/>
      </c>
      <c r="W1387" s="17" t="str">
        <f aca="false">IFERROR(MATCH($A1387,Primary!$A$5:$A$2450,0),"")</f>
        <v/>
      </c>
    </row>
    <row r="1388" customFormat="false" ht="15" hidden="false" customHeight="false" outlineLevel="0" collapsed="false">
      <c r="A1388" s="16" t="n">
        <f aca="false">Total!A1388</f>
        <v>38905</v>
      </c>
      <c r="B1388" s="17" t="n">
        <f aca="false">YEAR(A1388)</f>
        <v>2006</v>
      </c>
      <c r="C1388" s="17" t="n">
        <f aca="false">MONTH(A1388)</f>
        <v>7</v>
      </c>
      <c r="D1388" s="6" t="str">
        <f aca="false">IF(MONTH(A1388)&gt;=4,"FY "&amp;YEAR(A1388)&amp;"-"&amp;RIGHT(YEAR(A1388)+1,2),"FY "&amp;(YEAR(A1388)-1)&amp;"-"&amp;RIGHT(YEAR(A1388),2))</f>
        <v>FY 2006-07</v>
      </c>
      <c r="E1388" s="6" t="str">
        <f aca="false">IF(AND(V1388&lt;&gt;"",W1388&lt;&gt;""),"Yes","No")</f>
        <v>No</v>
      </c>
      <c r="F1388" s="18" t="n">
        <f aca="false">Total!F1388</f>
        <v>1133.4</v>
      </c>
      <c r="G1388" s="18" t="n">
        <f aca="false">Total!G1388</f>
        <v>1124.3</v>
      </c>
      <c r="H1388" s="18" t="n">
        <f aca="false">Total!H1388</f>
        <v>9.1</v>
      </c>
      <c r="I1388" s="18" t="n">
        <f aca="false">Total!I1388</f>
        <v>2</v>
      </c>
      <c r="J1388" s="18" t="str">
        <f aca="false">IF($V1388="","",INDEX('Stock Exchange'!F$5:F$2450,$V1388))</f>
        <v/>
      </c>
      <c r="K1388" s="18" t="str">
        <f aca="false">IF($V1388="","",INDEX('Stock Exchange'!G$5:G$2450,$V1388))</f>
        <v/>
      </c>
      <c r="L1388" s="18" t="str">
        <f aca="false">IF($V1388="","",INDEX('Stock Exchange'!H$5:H$2450,$V1388))</f>
        <v/>
      </c>
      <c r="M1388" s="18" t="str">
        <f aca="false">IF($V1388="","",INDEX('Stock Exchange'!I$5:I$2450,$V1388))</f>
        <v/>
      </c>
      <c r="N1388" s="18" t="str">
        <f aca="false">IF($W1388="","",INDEX(Primary!F$5:F$2450,$W1388))</f>
        <v/>
      </c>
      <c r="O1388" s="18" t="str">
        <f aca="false">IF($W1388="","",INDEX(Primary!G$5:G$2450,$W1388))</f>
        <v/>
      </c>
      <c r="P1388" s="18" t="str">
        <f aca="false">IF($W1388="","",INDEX(Primary!H$5:H$2450,$W1388))</f>
        <v/>
      </c>
      <c r="Q1388" s="18" t="str">
        <f aca="false">IF($W1388="","",INDEX(Primary!I$5:I$2450,$W1388))</f>
        <v/>
      </c>
      <c r="R1388" s="19" t="str">
        <f aca="false">IF($E1388="Yes",L1388+P1388,"")</f>
        <v/>
      </c>
      <c r="S1388" s="19" t="str">
        <f aca="false">IF($E1388="Yes",H1388-R1388,"")</f>
        <v/>
      </c>
      <c r="T1388" s="6" t="str">
        <f aca="false">IF($E1388="Yes",IF(ROUND(ABS(S1388),2)&lt;=$T$2,"OK","CHECK"),"n/a")</f>
        <v>n/a</v>
      </c>
      <c r="U1388" s="20" t="n">
        <f aca="false">Total!J1388</f>
        <v>46.15</v>
      </c>
      <c r="V1388" s="17" t="str">
        <f aca="false">IFERROR(MATCH($A1388,'Stock Exchange'!$A$5:$A$2450,0),"")</f>
        <v/>
      </c>
      <c r="W1388" s="17" t="str">
        <f aca="false">IFERROR(MATCH($A1388,Primary!$A$5:$A$2450,0),"")</f>
        <v/>
      </c>
    </row>
    <row r="1389" customFormat="false" ht="15" hidden="false" customHeight="false" outlineLevel="0" collapsed="false">
      <c r="A1389" s="16" t="n">
        <f aca="false">Total!A1389</f>
        <v>38908</v>
      </c>
      <c r="B1389" s="17" t="n">
        <f aca="false">YEAR(A1389)</f>
        <v>2006</v>
      </c>
      <c r="C1389" s="17" t="n">
        <f aca="false">MONTH(A1389)</f>
        <v>7</v>
      </c>
      <c r="D1389" s="6" t="str">
        <f aca="false">IF(MONTH(A1389)&gt;=4,"FY "&amp;YEAR(A1389)&amp;"-"&amp;RIGHT(YEAR(A1389)+1,2),"FY "&amp;(YEAR(A1389)-1)&amp;"-"&amp;RIGHT(YEAR(A1389),2))</f>
        <v>FY 2006-07</v>
      </c>
      <c r="E1389" s="6" t="str">
        <f aca="false">IF(AND(V1389&lt;&gt;"",W1389&lt;&gt;""),"Yes","No")</f>
        <v>No</v>
      </c>
      <c r="F1389" s="18" t="n">
        <f aca="false">Total!F1389</f>
        <v>933.1</v>
      </c>
      <c r="G1389" s="18" t="n">
        <f aca="false">Total!G1389</f>
        <v>1369</v>
      </c>
      <c r="H1389" s="18" t="n">
        <f aca="false">Total!H1389</f>
        <v>-435.9</v>
      </c>
      <c r="I1389" s="18" t="n">
        <f aca="false">Total!I1389</f>
        <v>-94.5</v>
      </c>
      <c r="J1389" s="18" t="str">
        <f aca="false">IF($V1389="","",INDEX('Stock Exchange'!F$5:F$2450,$V1389))</f>
        <v/>
      </c>
      <c r="K1389" s="18" t="str">
        <f aca="false">IF($V1389="","",INDEX('Stock Exchange'!G$5:G$2450,$V1389))</f>
        <v/>
      </c>
      <c r="L1389" s="18" t="str">
        <f aca="false">IF($V1389="","",INDEX('Stock Exchange'!H$5:H$2450,$V1389))</f>
        <v/>
      </c>
      <c r="M1389" s="18" t="str">
        <f aca="false">IF($V1389="","",INDEX('Stock Exchange'!I$5:I$2450,$V1389))</f>
        <v/>
      </c>
      <c r="N1389" s="18" t="str">
        <f aca="false">IF($W1389="","",INDEX(Primary!F$5:F$2450,$W1389))</f>
        <v/>
      </c>
      <c r="O1389" s="18" t="str">
        <f aca="false">IF($W1389="","",INDEX(Primary!G$5:G$2450,$W1389))</f>
        <v/>
      </c>
      <c r="P1389" s="18" t="str">
        <f aca="false">IF($W1389="","",INDEX(Primary!H$5:H$2450,$W1389))</f>
        <v/>
      </c>
      <c r="Q1389" s="18" t="str">
        <f aca="false">IF($W1389="","",INDEX(Primary!I$5:I$2450,$W1389))</f>
        <v/>
      </c>
      <c r="R1389" s="19" t="str">
        <f aca="false">IF($E1389="Yes",L1389+P1389,"")</f>
        <v/>
      </c>
      <c r="S1389" s="19" t="str">
        <f aca="false">IF($E1389="Yes",H1389-R1389,"")</f>
        <v/>
      </c>
      <c r="T1389" s="6" t="str">
        <f aca="false">IF($E1389="Yes",IF(ROUND(ABS(S1389),2)&lt;=$T$2,"OK","CHECK"),"n/a")</f>
        <v>n/a</v>
      </c>
      <c r="U1389" s="20" t="n">
        <f aca="false">Total!J1389</f>
        <v>46.12</v>
      </c>
      <c r="V1389" s="17" t="str">
        <f aca="false">IFERROR(MATCH($A1389,'Stock Exchange'!$A$5:$A$2450,0),"")</f>
        <v/>
      </c>
      <c r="W1389" s="17" t="str">
        <f aca="false">IFERROR(MATCH($A1389,Primary!$A$5:$A$2450,0),"")</f>
        <v/>
      </c>
    </row>
    <row r="1390" customFormat="false" ht="15" hidden="false" customHeight="false" outlineLevel="0" collapsed="false">
      <c r="A1390" s="16" t="n">
        <f aca="false">Total!A1390</f>
        <v>38909</v>
      </c>
      <c r="B1390" s="17" t="n">
        <f aca="false">YEAR(A1390)</f>
        <v>2006</v>
      </c>
      <c r="C1390" s="17" t="n">
        <f aca="false">MONTH(A1390)</f>
        <v>7</v>
      </c>
      <c r="D1390" s="6" t="str">
        <f aca="false">IF(MONTH(A1390)&gt;=4,"FY "&amp;YEAR(A1390)&amp;"-"&amp;RIGHT(YEAR(A1390)+1,2),"FY "&amp;(YEAR(A1390)-1)&amp;"-"&amp;RIGHT(YEAR(A1390),2))</f>
        <v>FY 2006-07</v>
      </c>
      <c r="E1390" s="6" t="str">
        <f aca="false">IF(AND(V1390&lt;&gt;"",W1390&lt;&gt;""),"Yes","No")</f>
        <v>No</v>
      </c>
      <c r="F1390" s="18" t="n">
        <f aca="false">Total!F1390</f>
        <v>644.9</v>
      </c>
      <c r="G1390" s="18" t="n">
        <f aca="false">Total!G1390</f>
        <v>692.3</v>
      </c>
      <c r="H1390" s="18" t="n">
        <f aca="false">Total!H1390</f>
        <v>-47.4</v>
      </c>
      <c r="I1390" s="18" t="n">
        <f aca="false">Total!I1390</f>
        <v>-10.3</v>
      </c>
      <c r="J1390" s="18" t="str">
        <f aca="false">IF($V1390="","",INDEX('Stock Exchange'!F$5:F$2450,$V1390))</f>
        <v/>
      </c>
      <c r="K1390" s="18" t="str">
        <f aca="false">IF($V1390="","",INDEX('Stock Exchange'!G$5:G$2450,$V1390))</f>
        <v/>
      </c>
      <c r="L1390" s="18" t="str">
        <f aca="false">IF($V1390="","",INDEX('Stock Exchange'!H$5:H$2450,$V1390))</f>
        <v/>
      </c>
      <c r="M1390" s="18" t="str">
        <f aca="false">IF($V1390="","",INDEX('Stock Exchange'!I$5:I$2450,$V1390))</f>
        <v/>
      </c>
      <c r="N1390" s="18" t="str">
        <f aca="false">IF($W1390="","",INDEX(Primary!F$5:F$2450,$W1390))</f>
        <v/>
      </c>
      <c r="O1390" s="18" t="str">
        <f aca="false">IF($W1390="","",INDEX(Primary!G$5:G$2450,$W1390))</f>
        <v/>
      </c>
      <c r="P1390" s="18" t="str">
        <f aca="false">IF($W1390="","",INDEX(Primary!H$5:H$2450,$W1390))</f>
        <v/>
      </c>
      <c r="Q1390" s="18" t="str">
        <f aca="false">IF($W1390="","",INDEX(Primary!I$5:I$2450,$W1390))</f>
        <v/>
      </c>
      <c r="R1390" s="19" t="str">
        <f aca="false">IF($E1390="Yes",L1390+P1390,"")</f>
        <v/>
      </c>
      <c r="S1390" s="19" t="str">
        <f aca="false">IF($E1390="Yes",H1390-R1390,"")</f>
        <v/>
      </c>
      <c r="T1390" s="6" t="str">
        <f aca="false">IF($E1390="Yes",IF(ROUND(ABS(S1390),2)&lt;=$T$2,"OK","CHECK"),"n/a")</f>
        <v>n/a</v>
      </c>
      <c r="U1390" s="20" t="n">
        <f aca="false">Total!J1390</f>
        <v>46.06</v>
      </c>
      <c r="V1390" s="17" t="str">
        <f aca="false">IFERROR(MATCH($A1390,'Stock Exchange'!$A$5:$A$2450,0),"")</f>
        <v/>
      </c>
      <c r="W1390" s="17" t="str">
        <f aca="false">IFERROR(MATCH($A1390,Primary!$A$5:$A$2450,0),"")</f>
        <v/>
      </c>
    </row>
    <row r="1391" customFormat="false" ht="15" hidden="false" customHeight="false" outlineLevel="0" collapsed="false">
      <c r="A1391" s="16" t="n">
        <f aca="false">Total!A1391</f>
        <v>38910</v>
      </c>
      <c r="B1391" s="17" t="n">
        <f aca="false">YEAR(A1391)</f>
        <v>2006</v>
      </c>
      <c r="C1391" s="17" t="n">
        <f aca="false">MONTH(A1391)</f>
        <v>7</v>
      </c>
      <c r="D1391" s="6" t="str">
        <f aca="false">IF(MONTH(A1391)&gt;=4,"FY "&amp;YEAR(A1391)&amp;"-"&amp;RIGHT(YEAR(A1391)+1,2),"FY "&amp;(YEAR(A1391)-1)&amp;"-"&amp;RIGHT(YEAR(A1391),2))</f>
        <v>FY 2006-07</v>
      </c>
      <c r="E1391" s="6" t="str">
        <f aca="false">IF(AND(V1391&lt;&gt;"",W1391&lt;&gt;""),"Yes","No")</f>
        <v>No</v>
      </c>
      <c r="F1391" s="18" t="n">
        <f aca="false">Total!F1391</f>
        <v>809.6</v>
      </c>
      <c r="G1391" s="18" t="n">
        <f aca="false">Total!G1391</f>
        <v>943.1</v>
      </c>
      <c r="H1391" s="18" t="n">
        <f aca="false">Total!H1391</f>
        <v>-133.5</v>
      </c>
      <c r="I1391" s="18" t="n">
        <f aca="false">Total!I1391</f>
        <v>-28.9</v>
      </c>
      <c r="J1391" s="18" t="str">
        <f aca="false">IF($V1391="","",INDEX('Stock Exchange'!F$5:F$2450,$V1391))</f>
        <v/>
      </c>
      <c r="K1391" s="18" t="str">
        <f aca="false">IF($V1391="","",INDEX('Stock Exchange'!G$5:G$2450,$V1391))</f>
        <v/>
      </c>
      <c r="L1391" s="18" t="str">
        <f aca="false">IF($V1391="","",INDEX('Stock Exchange'!H$5:H$2450,$V1391))</f>
        <v/>
      </c>
      <c r="M1391" s="18" t="str">
        <f aca="false">IF($V1391="","",INDEX('Stock Exchange'!I$5:I$2450,$V1391))</f>
        <v/>
      </c>
      <c r="N1391" s="18" t="str">
        <f aca="false">IF($W1391="","",INDEX(Primary!F$5:F$2450,$W1391))</f>
        <v/>
      </c>
      <c r="O1391" s="18" t="str">
        <f aca="false">IF($W1391="","",INDEX(Primary!G$5:G$2450,$W1391))</f>
        <v/>
      </c>
      <c r="P1391" s="18" t="str">
        <f aca="false">IF($W1391="","",INDEX(Primary!H$5:H$2450,$W1391))</f>
        <v/>
      </c>
      <c r="Q1391" s="18" t="str">
        <f aca="false">IF($W1391="","",INDEX(Primary!I$5:I$2450,$W1391))</f>
        <v/>
      </c>
      <c r="R1391" s="19" t="str">
        <f aca="false">IF($E1391="Yes",L1391+P1391,"")</f>
        <v/>
      </c>
      <c r="S1391" s="19" t="str">
        <f aca="false">IF($E1391="Yes",H1391-R1391,"")</f>
        <v/>
      </c>
      <c r="T1391" s="6" t="str">
        <f aca="false">IF($E1391="Yes",IF(ROUND(ABS(S1391),2)&lt;=$T$2,"OK","CHECK"),"n/a")</f>
        <v>n/a</v>
      </c>
      <c r="U1391" s="20" t="n">
        <f aca="false">Total!J1391</f>
        <v>46.21</v>
      </c>
      <c r="V1391" s="17" t="str">
        <f aca="false">IFERROR(MATCH($A1391,'Stock Exchange'!$A$5:$A$2450,0),"")</f>
        <v/>
      </c>
      <c r="W1391" s="17" t="str">
        <f aca="false">IFERROR(MATCH($A1391,Primary!$A$5:$A$2450,0),"")</f>
        <v/>
      </c>
    </row>
    <row r="1392" customFormat="false" ht="15" hidden="false" customHeight="false" outlineLevel="0" collapsed="false">
      <c r="A1392" s="16" t="n">
        <f aca="false">Total!A1392</f>
        <v>38911</v>
      </c>
      <c r="B1392" s="17" t="n">
        <f aca="false">YEAR(A1392)</f>
        <v>2006</v>
      </c>
      <c r="C1392" s="17" t="n">
        <f aca="false">MONTH(A1392)</f>
        <v>7</v>
      </c>
      <c r="D1392" s="6" t="str">
        <f aca="false">IF(MONTH(A1392)&gt;=4,"FY "&amp;YEAR(A1392)&amp;"-"&amp;RIGHT(YEAR(A1392)+1,2),"FY "&amp;(YEAR(A1392)-1)&amp;"-"&amp;RIGHT(YEAR(A1392),2))</f>
        <v>FY 2006-07</v>
      </c>
      <c r="E1392" s="6" t="str">
        <f aca="false">IF(AND(V1392&lt;&gt;"",W1392&lt;&gt;""),"Yes","No")</f>
        <v>No</v>
      </c>
      <c r="F1392" s="18" t="n">
        <f aca="false">Total!F1392</f>
        <v>1814</v>
      </c>
      <c r="G1392" s="18" t="n">
        <f aca="false">Total!G1392</f>
        <v>1438.7</v>
      </c>
      <c r="H1392" s="18" t="n">
        <f aca="false">Total!H1392</f>
        <v>375.3</v>
      </c>
      <c r="I1392" s="18" t="n">
        <f aca="false">Total!I1392</f>
        <v>81.2</v>
      </c>
      <c r="J1392" s="18" t="str">
        <f aca="false">IF($V1392="","",INDEX('Stock Exchange'!F$5:F$2450,$V1392))</f>
        <v/>
      </c>
      <c r="K1392" s="18" t="str">
        <f aca="false">IF($V1392="","",INDEX('Stock Exchange'!G$5:G$2450,$V1392))</f>
        <v/>
      </c>
      <c r="L1392" s="18" t="str">
        <f aca="false">IF($V1392="","",INDEX('Stock Exchange'!H$5:H$2450,$V1392))</f>
        <v/>
      </c>
      <c r="M1392" s="18" t="str">
        <f aca="false">IF($V1392="","",INDEX('Stock Exchange'!I$5:I$2450,$V1392))</f>
        <v/>
      </c>
      <c r="N1392" s="18" t="str">
        <f aca="false">IF($W1392="","",INDEX(Primary!F$5:F$2450,$W1392))</f>
        <v/>
      </c>
      <c r="O1392" s="18" t="str">
        <f aca="false">IF($W1392="","",INDEX(Primary!G$5:G$2450,$W1392))</f>
        <v/>
      </c>
      <c r="P1392" s="18" t="str">
        <f aca="false">IF($W1392="","",INDEX(Primary!H$5:H$2450,$W1392))</f>
        <v/>
      </c>
      <c r="Q1392" s="18" t="str">
        <f aca="false">IF($W1392="","",INDEX(Primary!I$5:I$2450,$W1392))</f>
        <v/>
      </c>
      <c r="R1392" s="19" t="str">
        <f aca="false">IF($E1392="Yes",L1392+P1392,"")</f>
        <v/>
      </c>
      <c r="S1392" s="19" t="str">
        <f aca="false">IF($E1392="Yes",H1392-R1392,"")</f>
        <v/>
      </c>
      <c r="T1392" s="6" t="str">
        <f aca="false">IF($E1392="Yes",IF(ROUND(ABS(S1392),2)&lt;=$T$2,"OK","CHECK"),"n/a")</f>
        <v>n/a</v>
      </c>
      <c r="U1392" s="20" t="n">
        <f aca="false">Total!J1392</f>
        <v>46.21</v>
      </c>
      <c r="V1392" s="17" t="str">
        <f aca="false">IFERROR(MATCH($A1392,'Stock Exchange'!$A$5:$A$2450,0),"")</f>
        <v/>
      </c>
      <c r="W1392" s="17" t="str">
        <f aca="false">IFERROR(MATCH($A1392,Primary!$A$5:$A$2450,0),"")</f>
        <v/>
      </c>
    </row>
    <row r="1393" customFormat="false" ht="15" hidden="false" customHeight="false" outlineLevel="0" collapsed="false">
      <c r="A1393" s="16" t="n">
        <f aca="false">Total!A1393</f>
        <v>38912</v>
      </c>
      <c r="B1393" s="17" t="n">
        <f aca="false">YEAR(A1393)</f>
        <v>2006</v>
      </c>
      <c r="C1393" s="17" t="n">
        <f aca="false">MONTH(A1393)</f>
        <v>7</v>
      </c>
      <c r="D1393" s="6" t="str">
        <f aca="false">IF(MONTH(A1393)&gt;=4,"FY "&amp;YEAR(A1393)&amp;"-"&amp;RIGHT(YEAR(A1393)+1,2),"FY "&amp;(YEAR(A1393)-1)&amp;"-"&amp;RIGHT(YEAR(A1393),2))</f>
        <v>FY 2006-07</v>
      </c>
      <c r="E1393" s="6" t="str">
        <f aca="false">IF(AND(V1393&lt;&gt;"",W1393&lt;&gt;""),"Yes","No")</f>
        <v>No</v>
      </c>
      <c r="F1393" s="18" t="n">
        <f aca="false">Total!F1393</f>
        <v>1029.4</v>
      </c>
      <c r="G1393" s="18" t="n">
        <f aca="false">Total!G1393</f>
        <v>1015.3</v>
      </c>
      <c r="H1393" s="18" t="n">
        <f aca="false">Total!H1393</f>
        <v>14.1</v>
      </c>
      <c r="I1393" s="18" t="n">
        <f aca="false">Total!I1393</f>
        <v>3</v>
      </c>
      <c r="J1393" s="18" t="str">
        <f aca="false">IF($V1393="","",INDEX('Stock Exchange'!F$5:F$2450,$V1393))</f>
        <v/>
      </c>
      <c r="K1393" s="18" t="str">
        <f aca="false">IF($V1393="","",INDEX('Stock Exchange'!G$5:G$2450,$V1393))</f>
        <v/>
      </c>
      <c r="L1393" s="18" t="str">
        <f aca="false">IF($V1393="","",INDEX('Stock Exchange'!H$5:H$2450,$V1393))</f>
        <v/>
      </c>
      <c r="M1393" s="18" t="str">
        <f aca="false">IF($V1393="","",INDEX('Stock Exchange'!I$5:I$2450,$V1393))</f>
        <v/>
      </c>
      <c r="N1393" s="18" t="str">
        <f aca="false">IF($W1393="","",INDEX(Primary!F$5:F$2450,$W1393))</f>
        <v/>
      </c>
      <c r="O1393" s="18" t="str">
        <f aca="false">IF($W1393="","",INDEX(Primary!G$5:G$2450,$W1393))</f>
        <v/>
      </c>
      <c r="P1393" s="18" t="str">
        <f aca="false">IF($W1393="","",INDEX(Primary!H$5:H$2450,$W1393))</f>
        <v/>
      </c>
      <c r="Q1393" s="18" t="str">
        <f aca="false">IF($W1393="","",INDEX(Primary!I$5:I$2450,$W1393))</f>
        <v/>
      </c>
      <c r="R1393" s="19" t="str">
        <f aca="false">IF($E1393="Yes",L1393+P1393,"")</f>
        <v/>
      </c>
      <c r="S1393" s="19" t="str">
        <f aca="false">IF($E1393="Yes",H1393-R1393,"")</f>
        <v/>
      </c>
      <c r="T1393" s="6" t="str">
        <f aca="false">IF($E1393="Yes",IF(ROUND(ABS(S1393),2)&lt;=$T$2,"OK","CHECK"),"n/a")</f>
        <v>n/a</v>
      </c>
      <c r="U1393" s="20" t="n">
        <f aca="false">Total!J1393</f>
        <v>46.29</v>
      </c>
      <c r="V1393" s="17" t="str">
        <f aca="false">IFERROR(MATCH($A1393,'Stock Exchange'!$A$5:$A$2450,0),"")</f>
        <v/>
      </c>
      <c r="W1393" s="17" t="str">
        <f aca="false">IFERROR(MATCH($A1393,Primary!$A$5:$A$2450,0),"")</f>
        <v/>
      </c>
    </row>
    <row r="1394" customFormat="false" ht="15" hidden="false" customHeight="false" outlineLevel="0" collapsed="false">
      <c r="A1394" s="16" t="n">
        <f aca="false">Total!A1394</f>
        <v>38915</v>
      </c>
      <c r="B1394" s="17" t="n">
        <f aca="false">YEAR(A1394)</f>
        <v>2006</v>
      </c>
      <c r="C1394" s="17" t="n">
        <f aca="false">MONTH(A1394)</f>
        <v>7</v>
      </c>
      <c r="D1394" s="6" t="str">
        <f aca="false">IF(MONTH(A1394)&gt;=4,"FY "&amp;YEAR(A1394)&amp;"-"&amp;RIGHT(YEAR(A1394)+1,2),"FY "&amp;(YEAR(A1394)-1)&amp;"-"&amp;RIGHT(YEAR(A1394),2))</f>
        <v>FY 2006-07</v>
      </c>
      <c r="E1394" s="6" t="str">
        <f aca="false">IF(AND(V1394&lt;&gt;"",W1394&lt;&gt;""),"Yes","No")</f>
        <v>No</v>
      </c>
      <c r="F1394" s="18" t="n">
        <f aca="false">Total!F1394</f>
        <v>911.7</v>
      </c>
      <c r="G1394" s="18" t="n">
        <f aca="false">Total!G1394</f>
        <v>1255.3</v>
      </c>
      <c r="H1394" s="18" t="n">
        <f aca="false">Total!H1394</f>
        <v>-343.6</v>
      </c>
      <c r="I1394" s="18" t="n">
        <f aca="false">Total!I1394</f>
        <v>-74</v>
      </c>
      <c r="J1394" s="18" t="str">
        <f aca="false">IF($V1394="","",INDEX('Stock Exchange'!F$5:F$2450,$V1394))</f>
        <v/>
      </c>
      <c r="K1394" s="18" t="str">
        <f aca="false">IF($V1394="","",INDEX('Stock Exchange'!G$5:G$2450,$V1394))</f>
        <v/>
      </c>
      <c r="L1394" s="18" t="str">
        <f aca="false">IF($V1394="","",INDEX('Stock Exchange'!H$5:H$2450,$V1394))</f>
        <v/>
      </c>
      <c r="M1394" s="18" t="str">
        <f aca="false">IF($V1394="","",INDEX('Stock Exchange'!I$5:I$2450,$V1394))</f>
        <v/>
      </c>
      <c r="N1394" s="18" t="str">
        <f aca="false">IF($W1394="","",INDEX(Primary!F$5:F$2450,$W1394))</f>
        <v/>
      </c>
      <c r="O1394" s="18" t="str">
        <f aca="false">IF($W1394="","",INDEX(Primary!G$5:G$2450,$W1394))</f>
        <v/>
      </c>
      <c r="P1394" s="18" t="str">
        <f aca="false">IF($W1394="","",INDEX(Primary!H$5:H$2450,$W1394))</f>
        <v/>
      </c>
      <c r="Q1394" s="18" t="str">
        <f aca="false">IF($W1394="","",INDEX(Primary!I$5:I$2450,$W1394))</f>
        <v/>
      </c>
      <c r="R1394" s="19" t="str">
        <f aca="false">IF($E1394="Yes",L1394+P1394,"")</f>
        <v/>
      </c>
      <c r="S1394" s="19" t="str">
        <f aca="false">IF($E1394="Yes",H1394-R1394,"")</f>
        <v/>
      </c>
      <c r="T1394" s="6" t="str">
        <f aca="false">IF($E1394="Yes",IF(ROUND(ABS(S1394),2)&lt;=$T$2,"OK","CHECK"),"n/a")</f>
        <v>n/a</v>
      </c>
      <c r="U1394" s="20" t="n">
        <f aca="false">Total!J1394</f>
        <v>46.43</v>
      </c>
      <c r="V1394" s="17" t="str">
        <f aca="false">IFERROR(MATCH($A1394,'Stock Exchange'!$A$5:$A$2450,0),"")</f>
        <v/>
      </c>
      <c r="W1394" s="17" t="str">
        <f aca="false">IFERROR(MATCH($A1394,Primary!$A$5:$A$2450,0),"")</f>
        <v/>
      </c>
    </row>
    <row r="1395" customFormat="false" ht="15" hidden="false" customHeight="false" outlineLevel="0" collapsed="false">
      <c r="A1395" s="16" t="n">
        <f aca="false">Total!A1395</f>
        <v>38916</v>
      </c>
      <c r="B1395" s="17" t="n">
        <f aca="false">YEAR(A1395)</f>
        <v>2006</v>
      </c>
      <c r="C1395" s="17" t="n">
        <f aca="false">MONTH(A1395)</f>
        <v>7</v>
      </c>
      <c r="D1395" s="6" t="str">
        <f aca="false">IF(MONTH(A1395)&gt;=4,"FY "&amp;YEAR(A1395)&amp;"-"&amp;RIGHT(YEAR(A1395)+1,2),"FY "&amp;(YEAR(A1395)-1)&amp;"-"&amp;RIGHT(YEAR(A1395),2))</f>
        <v>FY 2006-07</v>
      </c>
      <c r="E1395" s="6" t="str">
        <f aca="false">IF(AND(V1395&lt;&gt;"",W1395&lt;&gt;""),"Yes","No")</f>
        <v>No</v>
      </c>
      <c r="F1395" s="18" t="n">
        <f aca="false">Total!F1395</f>
        <v>764.8</v>
      </c>
      <c r="G1395" s="18" t="n">
        <f aca="false">Total!G1395</f>
        <v>1332.3</v>
      </c>
      <c r="H1395" s="18" t="n">
        <f aca="false">Total!H1395</f>
        <v>-567.5</v>
      </c>
      <c r="I1395" s="18" t="n">
        <f aca="false">Total!I1395</f>
        <v>-122.2</v>
      </c>
      <c r="J1395" s="18" t="str">
        <f aca="false">IF($V1395="","",INDEX('Stock Exchange'!F$5:F$2450,$V1395))</f>
        <v/>
      </c>
      <c r="K1395" s="18" t="str">
        <f aca="false">IF($V1395="","",INDEX('Stock Exchange'!G$5:G$2450,$V1395))</f>
        <v/>
      </c>
      <c r="L1395" s="18" t="str">
        <f aca="false">IF($V1395="","",INDEX('Stock Exchange'!H$5:H$2450,$V1395))</f>
        <v/>
      </c>
      <c r="M1395" s="18" t="str">
        <f aca="false">IF($V1395="","",INDEX('Stock Exchange'!I$5:I$2450,$V1395))</f>
        <v/>
      </c>
      <c r="N1395" s="18" t="str">
        <f aca="false">IF($W1395="","",INDEX(Primary!F$5:F$2450,$W1395))</f>
        <v/>
      </c>
      <c r="O1395" s="18" t="str">
        <f aca="false">IF($W1395="","",INDEX(Primary!G$5:G$2450,$W1395))</f>
        <v/>
      </c>
      <c r="P1395" s="18" t="str">
        <f aca="false">IF($W1395="","",INDEX(Primary!H$5:H$2450,$W1395))</f>
        <v/>
      </c>
      <c r="Q1395" s="18" t="str">
        <f aca="false">IF($W1395="","",INDEX(Primary!I$5:I$2450,$W1395))</f>
        <v/>
      </c>
      <c r="R1395" s="19" t="str">
        <f aca="false">IF($E1395="Yes",L1395+P1395,"")</f>
        <v/>
      </c>
      <c r="S1395" s="19" t="str">
        <f aca="false">IF($E1395="Yes",H1395-R1395,"")</f>
        <v/>
      </c>
      <c r="T1395" s="6" t="str">
        <f aca="false">IF($E1395="Yes",IF(ROUND(ABS(S1395),2)&lt;=$T$2,"OK","CHECK"),"n/a")</f>
        <v>n/a</v>
      </c>
      <c r="U1395" s="20" t="n">
        <f aca="false">Total!J1395</f>
        <v>46.44</v>
      </c>
      <c r="V1395" s="17" t="str">
        <f aca="false">IFERROR(MATCH($A1395,'Stock Exchange'!$A$5:$A$2450,0),"")</f>
        <v/>
      </c>
      <c r="W1395" s="17" t="str">
        <f aca="false">IFERROR(MATCH($A1395,Primary!$A$5:$A$2450,0),"")</f>
        <v/>
      </c>
    </row>
    <row r="1396" customFormat="false" ht="15" hidden="false" customHeight="false" outlineLevel="0" collapsed="false">
      <c r="A1396" s="16" t="n">
        <f aca="false">Total!A1396</f>
        <v>38917</v>
      </c>
      <c r="B1396" s="17" t="n">
        <f aca="false">YEAR(A1396)</f>
        <v>2006</v>
      </c>
      <c r="C1396" s="17" t="n">
        <f aca="false">MONTH(A1396)</f>
        <v>7</v>
      </c>
      <c r="D1396" s="6" t="str">
        <f aca="false">IF(MONTH(A1396)&gt;=4,"FY "&amp;YEAR(A1396)&amp;"-"&amp;RIGHT(YEAR(A1396)+1,2),"FY "&amp;(YEAR(A1396)-1)&amp;"-"&amp;RIGHT(YEAR(A1396),2))</f>
        <v>FY 2006-07</v>
      </c>
      <c r="E1396" s="6" t="str">
        <f aca="false">IF(AND(V1396&lt;&gt;"",W1396&lt;&gt;""),"Yes","No")</f>
        <v>No</v>
      </c>
      <c r="F1396" s="18" t="n">
        <f aca="false">Total!F1396</f>
        <v>917.4</v>
      </c>
      <c r="G1396" s="18" t="n">
        <f aca="false">Total!G1396</f>
        <v>1224.5</v>
      </c>
      <c r="H1396" s="18" t="n">
        <f aca="false">Total!H1396</f>
        <v>-307.1</v>
      </c>
      <c r="I1396" s="18" t="n">
        <f aca="false">Total!I1396</f>
        <v>-65.7</v>
      </c>
      <c r="J1396" s="18" t="str">
        <f aca="false">IF($V1396="","",INDEX('Stock Exchange'!F$5:F$2450,$V1396))</f>
        <v/>
      </c>
      <c r="K1396" s="18" t="str">
        <f aca="false">IF($V1396="","",INDEX('Stock Exchange'!G$5:G$2450,$V1396))</f>
        <v/>
      </c>
      <c r="L1396" s="18" t="str">
        <f aca="false">IF($V1396="","",INDEX('Stock Exchange'!H$5:H$2450,$V1396))</f>
        <v/>
      </c>
      <c r="M1396" s="18" t="str">
        <f aca="false">IF($V1396="","",INDEX('Stock Exchange'!I$5:I$2450,$V1396))</f>
        <v/>
      </c>
      <c r="N1396" s="18" t="str">
        <f aca="false">IF($W1396="","",INDEX(Primary!F$5:F$2450,$W1396))</f>
        <v/>
      </c>
      <c r="O1396" s="18" t="str">
        <f aca="false">IF($W1396="","",INDEX(Primary!G$5:G$2450,$W1396))</f>
        <v/>
      </c>
      <c r="P1396" s="18" t="str">
        <f aca="false">IF($W1396="","",INDEX(Primary!H$5:H$2450,$W1396))</f>
        <v/>
      </c>
      <c r="Q1396" s="18" t="str">
        <f aca="false">IF($W1396="","",INDEX(Primary!I$5:I$2450,$W1396))</f>
        <v/>
      </c>
      <c r="R1396" s="19" t="str">
        <f aca="false">IF($E1396="Yes",L1396+P1396,"")</f>
        <v/>
      </c>
      <c r="S1396" s="19" t="str">
        <f aca="false">IF($E1396="Yes",H1396-R1396,"")</f>
        <v/>
      </c>
      <c r="T1396" s="6" t="str">
        <f aca="false">IF($E1396="Yes",IF(ROUND(ABS(S1396),2)&lt;=$T$2,"OK","CHECK"),"n/a")</f>
        <v>n/a</v>
      </c>
      <c r="U1396" s="20" t="n">
        <f aca="false">Total!J1396</f>
        <v>46.73</v>
      </c>
      <c r="V1396" s="17" t="str">
        <f aca="false">IFERROR(MATCH($A1396,'Stock Exchange'!$A$5:$A$2450,0),"")</f>
        <v/>
      </c>
      <c r="W1396" s="17" t="str">
        <f aca="false">IFERROR(MATCH($A1396,Primary!$A$5:$A$2450,0),"")</f>
        <v/>
      </c>
    </row>
    <row r="1397" customFormat="false" ht="15" hidden="false" customHeight="false" outlineLevel="0" collapsed="false">
      <c r="A1397" s="16" t="n">
        <f aca="false">Total!A1397</f>
        <v>38918</v>
      </c>
      <c r="B1397" s="17" t="n">
        <f aca="false">YEAR(A1397)</f>
        <v>2006</v>
      </c>
      <c r="C1397" s="17" t="n">
        <f aca="false">MONTH(A1397)</f>
        <v>7</v>
      </c>
      <c r="D1397" s="6" t="str">
        <f aca="false">IF(MONTH(A1397)&gt;=4,"FY "&amp;YEAR(A1397)&amp;"-"&amp;RIGHT(YEAR(A1397)+1,2),"FY "&amp;(YEAR(A1397)-1)&amp;"-"&amp;RIGHT(YEAR(A1397),2))</f>
        <v>FY 2006-07</v>
      </c>
      <c r="E1397" s="6" t="str">
        <f aca="false">IF(AND(V1397&lt;&gt;"",W1397&lt;&gt;""),"Yes","No")</f>
        <v>No</v>
      </c>
      <c r="F1397" s="18" t="n">
        <f aca="false">Total!F1397</f>
        <v>1324</v>
      </c>
      <c r="G1397" s="18" t="n">
        <f aca="false">Total!G1397</f>
        <v>1234.1</v>
      </c>
      <c r="H1397" s="18" t="n">
        <f aca="false">Total!H1397</f>
        <v>89.8</v>
      </c>
      <c r="I1397" s="18" t="n">
        <f aca="false">Total!I1397</f>
        <v>19.1</v>
      </c>
      <c r="J1397" s="18" t="str">
        <f aca="false">IF($V1397="","",INDEX('Stock Exchange'!F$5:F$2450,$V1397))</f>
        <v/>
      </c>
      <c r="K1397" s="18" t="str">
        <f aca="false">IF($V1397="","",INDEX('Stock Exchange'!G$5:G$2450,$V1397))</f>
        <v/>
      </c>
      <c r="L1397" s="18" t="str">
        <f aca="false">IF($V1397="","",INDEX('Stock Exchange'!H$5:H$2450,$V1397))</f>
        <v/>
      </c>
      <c r="M1397" s="18" t="str">
        <f aca="false">IF($V1397="","",INDEX('Stock Exchange'!I$5:I$2450,$V1397))</f>
        <v/>
      </c>
      <c r="N1397" s="18" t="str">
        <f aca="false">IF($W1397="","",INDEX(Primary!F$5:F$2450,$W1397))</f>
        <v/>
      </c>
      <c r="O1397" s="18" t="str">
        <f aca="false">IF($W1397="","",INDEX(Primary!G$5:G$2450,$W1397))</f>
        <v/>
      </c>
      <c r="P1397" s="18" t="str">
        <f aca="false">IF($W1397="","",INDEX(Primary!H$5:H$2450,$W1397))</f>
        <v/>
      </c>
      <c r="Q1397" s="18" t="str">
        <f aca="false">IF($W1397="","",INDEX(Primary!I$5:I$2450,$W1397))</f>
        <v/>
      </c>
      <c r="R1397" s="19" t="str">
        <f aca="false">IF($E1397="Yes",L1397+P1397,"")</f>
        <v/>
      </c>
      <c r="S1397" s="19" t="str">
        <f aca="false">IF($E1397="Yes",H1397-R1397,"")</f>
        <v/>
      </c>
      <c r="T1397" s="6" t="str">
        <f aca="false">IF($E1397="Yes",IF(ROUND(ABS(S1397),2)&lt;=$T$2,"OK","CHECK"),"n/a")</f>
        <v>n/a</v>
      </c>
      <c r="U1397" s="20" t="n">
        <f aca="false">Total!J1397</f>
        <v>46.95</v>
      </c>
      <c r="V1397" s="17" t="str">
        <f aca="false">IFERROR(MATCH($A1397,'Stock Exchange'!$A$5:$A$2450,0),"")</f>
        <v/>
      </c>
      <c r="W1397" s="17" t="str">
        <f aca="false">IFERROR(MATCH($A1397,Primary!$A$5:$A$2450,0),"")</f>
        <v/>
      </c>
    </row>
    <row r="1398" customFormat="false" ht="15" hidden="false" customHeight="false" outlineLevel="0" collapsed="false">
      <c r="A1398" s="16" t="n">
        <f aca="false">Total!A1398</f>
        <v>38919</v>
      </c>
      <c r="B1398" s="17" t="n">
        <f aca="false">YEAR(A1398)</f>
        <v>2006</v>
      </c>
      <c r="C1398" s="17" t="n">
        <f aca="false">MONTH(A1398)</f>
        <v>7</v>
      </c>
      <c r="D1398" s="6" t="str">
        <f aca="false">IF(MONTH(A1398)&gt;=4,"FY "&amp;YEAR(A1398)&amp;"-"&amp;RIGHT(YEAR(A1398)+1,2),"FY "&amp;(YEAR(A1398)-1)&amp;"-"&amp;RIGHT(YEAR(A1398),2))</f>
        <v>FY 2006-07</v>
      </c>
      <c r="E1398" s="6" t="str">
        <f aca="false">IF(AND(V1398&lt;&gt;"",W1398&lt;&gt;""),"Yes","No")</f>
        <v>No</v>
      </c>
      <c r="F1398" s="18" t="n">
        <f aca="false">Total!F1398</f>
        <v>1433.9</v>
      </c>
      <c r="G1398" s="18" t="n">
        <f aca="false">Total!G1398</f>
        <v>1112.6</v>
      </c>
      <c r="H1398" s="18" t="n">
        <f aca="false">Total!H1398</f>
        <v>321.3</v>
      </c>
      <c r="I1398" s="18" t="n">
        <f aca="false">Total!I1398</f>
        <v>68.6</v>
      </c>
      <c r="J1398" s="18" t="str">
        <f aca="false">IF($V1398="","",INDEX('Stock Exchange'!F$5:F$2450,$V1398))</f>
        <v/>
      </c>
      <c r="K1398" s="18" t="str">
        <f aca="false">IF($V1398="","",INDEX('Stock Exchange'!G$5:G$2450,$V1398))</f>
        <v/>
      </c>
      <c r="L1398" s="18" t="str">
        <f aca="false">IF($V1398="","",INDEX('Stock Exchange'!H$5:H$2450,$V1398))</f>
        <v/>
      </c>
      <c r="M1398" s="18" t="str">
        <f aca="false">IF($V1398="","",INDEX('Stock Exchange'!I$5:I$2450,$V1398))</f>
        <v/>
      </c>
      <c r="N1398" s="18" t="str">
        <f aca="false">IF($W1398="","",INDEX(Primary!F$5:F$2450,$W1398))</f>
        <v/>
      </c>
      <c r="O1398" s="18" t="str">
        <f aca="false">IF($W1398="","",INDEX(Primary!G$5:G$2450,$W1398))</f>
        <v/>
      </c>
      <c r="P1398" s="18" t="str">
        <f aca="false">IF($W1398="","",INDEX(Primary!H$5:H$2450,$W1398))</f>
        <v/>
      </c>
      <c r="Q1398" s="18" t="str">
        <f aca="false">IF($W1398="","",INDEX(Primary!I$5:I$2450,$W1398))</f>
        <v/>
      </c>
      <c r="R1398" s="19" t="str">
        <f aca="false">IF($E1398="Yes",L1398+P1398,"")</f>
        <v/>
      </c>
      <c r="S1398" s="19" t="str">
        <f aca="false">IF($E1398="Yes",H1398-R1398,"")</f>
        <v/>
      </c>
      <c r="T1398" s="6" t="str">
        <f aca="false">IF($E1398="Yes",IF(ROUND(ABS(S1398),2)&lt;=$T$2,"OK","CHECK"),"n/a")</f>
        <v>n/a</v>
      </c>
      <c r="U1398" s="20" t="n">
        <f aca="false">Total!J1398</f>
        <v>46.84</v>
      </c>
      <c r="V1398" s="17" t="str">
        <f aca="false">IFERROR(MATCH($A1398,'Stock Exchange'!$A$5:$A$2450,0),"")</f>
        <v/>
      </c>
      <c r="W1398" s="17" t="str">
        <f aca="false">IFERROR(MATCH($A1398,Primary!$A$5:$A$2450,0),"")</f>
        <v/>
      </c>
    </row>
    <row r="1399" customFormat="false" ht="15" hidden="false" customHeight="false" outlineLevel="0" collapsed="false">
      <c r="A1399" s="16" t="n">
        <f aca="false">Total!A1399</f>
        <v>38922</v>
      </c>
      <c r="B1399" s="17" t="n">
        <f aca="false">YEAR(A1399)</f>
        <v>2006</v>
      </c>
      <c r="C1399" s="17" t="n">
        <f aca="false">MONTH(A1399)</f>
        <v>7</v>
      </c>
      <c r="D1399" s="6" t="str">
        <f aca="false">IF(MONTH(A1399)&gt;=4,"FY "&amp;YEAR(A1399)&amp;"-"&amp;RIGHT(YEAR(A1399)+1,2),"FY "&amp;(YEAR(A1399)-1)&amp;"-"&amp;RIGHT(YEAR(A1399),2))</f>
        <v>FY 2006-07</v>
      </c>
      <c r="E1399" s="6" t="str">
        <f aca="false">IF(AND(V1399&lt;&gt;"",W1399&lt;&gt;""),"Yes","No")</f>
        <v>No</v>
      </c>
      <c r="F1399" s="18" t="n">
        <f aca="false">Total!F1399</f>
        <v>1106.3</v>
      </c>
      <c r="G1399" s="18" t="n">
        <f aca="false">Total!G1399</f>
        <v>1159.8</v>
      </c>
      <c r="H1399" s="18" t="n">
        <f aca="false">Total!H1399</f>
        <v>-53.5</v>
      </c>
      <c r="I1399" s="18" t="n">
        <f aca="false">Total!I1399</f>
        <v>-11.4</v>
      </c>
      <c r="J1399" s="18" t="str">
        <f aca="false">IF($V1399="","",INDEX('Stock Exchange'!F$5:F$2450,$V1399))</f>
        <v/>
      </c>
      <c r="K1399" s="18" t="str">
        <f aca="false">IF($V1399="","",INDEX('Stock Exchange'!G$5:G$2450,$V1399))</f>
        <v/>
      </c>
      <c r="L1399" s="18" t="str">
        <f aca="false">IF($V1399="","",INDEX('Stock Exchange'!H$5:H$2450,$V1399))</f>
        <v/>
      </c>
      <c r="M1399" s="18" t="str">
        <f aca="false">IF($V1399="","",INDEX('Stock Exchange'!I$5:I$2450,$V1399))</f>
        <v/>
      </c>
      <c r="N1399" s="18" t="str">
        <f aca="false">IF($W1399="","",INDEX(Primary!F$5:F$2450,$W1399))</f>
        <v/>
      </c>
      <c r="O1399" s="18" t="str">
        <f aca="false">IF($W1399="","",INDEX(Primary!G$5:G$2450,$W1399))</f>
        <v/>
      </c>
      <c r="P1399" s="18" t="str">
        <f aca="false">IF($W1399="","",INDEX(Primary!H$5:H$2450,$W1399))</f>
        <v/>
      </c>
      <c r="Q1399" s="18" t="str">
        <f aca="false">IF($W1399="","",INDEX(Primary!I$5:I$2450,$W1399))</f>
        <v/>
      </c>
      <c r="R1399" s="19" t="str">
        <f aca="false">IF($E1399="Yes",L1399+P1399,"")</f>
        <v/>
      </c>
      <c r="S1399" s="19" t="str">
        <f aca="false">IF($E1399="Yes",H1399-R1399,"")</f>
        <v/>
      </c>
      <c r="T1399" s="6" t="str">
        <f aca="false">IF($E1399="Yes",IF(ROUND(ABS(S1399),2)&lt;=$T$2,"OK","CHECK"),"n/a")</f>
        <v>n/a</v>
      </c>
      <c r="U1399" s="20" t="n">
        <f aca="false">Total!J1399</f>
        <v>46.83</v>
      </c>
      <c r="V1399" s="17" t="str">
        <f aca="false">IFERROR(MATCH($A1399,'Stock Exchange'!$A$5:$A$2450,0),"")</f>
        <v/>
      </c>
      <c r="W1399" s="17" t="str">
        <f aca="false">IFERROR(MATCH($A1399,Primary!$A$5:$A$2450,0),"")</f>
        <v/>
      </c>
    </row>
    <row r="1400" customFormat="false" ht="15" hidden="false" customHeight="false" outlineLevel="0" collapsed="false">
      <c r="A1400" s="16" t="n">
        <f aca="false">Total!A1400</f>
        <v>38923</v>
      </c>
      <c r="B1400" s="17" t="n">
        <f aca="false">YEAR(A1400)</f>
        <v>2006</v>
      </c>
      <c r="C1400" s="17" t="n">
        <f aca="false">MONTH(A1400)</f>
        <v>7</v>
      </c>
      <c r="D1400" s="6" t="str">
        <f aca="false">IF(MONTH(A1400)&gt;=4,"FY "&amp;YEAR(A1400)&amp;"-"&amp;RIGHT(YEAR(A1400)+1,2),"FY "&amp;(YEAR(A1400)-1)&amp;"-"&amp;RIGHT(YEAR(A1400),2))</f>
        <v>FY 2006-07</v>
      </c>
      <c r="E1400" s="6" t="str">
        <f aca="false">IF(AND(V1400&lt;&gt;"",W1400&lt;&gt;""),"Yes","No")</f>
        <v>No</v>
      </c>
      <c r="F1400" s="18" t="n">
        <f aca="false">Total!F1400</f>
        <v>1387</v>
      </c>
      <c r="G1400" s="18" t="n">
        <f aca="false">Total!G1400</f>
        <v>1355.5</v>
      </c>
      <c r="H1400" s="18" t="n">
        <f aca="false">Total!H1400</f>
        <v>31.5</v>
      </c>
      <c r="I1400" s="18" t="n">
        <f aca="false">Total!I1400</f>
        <v>6.7</v>
      </c>
      <c r="J1400" s="18" t="str">
        <f aca="false">IF($V1400="","",INDEX('Stock Exchange'!F$5:F$2450,$V1400))</f>
        <v/>
      </c>
      <c r="K1400" s="18" t="str">
        <f aca="false">IF($V1400="","",INDEX('Stock Exchange'!G$5:G$2450,$V1400))</f>
        <v/>
      </c>
      <c r="L1400" s="18" t="str">
        <f aca="false">IF($V1400="","",INDEX('Stock Exchange'!H$5:H$2450,$V1400))</f>
        <v/>
      </c>
      <c r="M1400" s="18" t="str">
        <f aca="false">IF($V1400="","",INDEX('Stock Exchange'!I$5:I$2450,$V1400))</f>
        <v/>
      </c>
      <c r="N1400" s="18" t="str">
        <f aca="false">IF($W1400="","",INDEX(Primary!F$5:F$2450,$W1400))</f>
        <v/>
      </c>
      <c r="O1400" s="18" t="str">
        <f aca="false">IF($W1400="","",INDEX(Primary!G$5:G$2450,$W1400))</f>
        <v/>
      </c>
      <c r="P1400" s="18" t="str">
        <f aca="false">IF($W1400="","",INDEX(Primary!H$5:H$2450,$W1400))</f>
        <v/>
      </c>
      <c r="Q1400" s="18" t="str">
        <f aca="false">IF($W1400="","",INDEX(Primary!I$5:I$2450,$W1400))</f>
        <v/>
      </c>
      <c r="R1400" s="19" t="str">
        <f aca="false">IF($E1400="Yes",L1400+P1400,"")</f>
        <v/>
      </c>
      <c r="S1400" s="19" t="str">
        <f aca="false">IF($E1400="Yes",H1400-R1400,"")</f>
        <v/>
      </c>
      <c r="T1400" s="6" t="str">
        <f aca="false">IF($E1400="Yes",IF(ROUND(ABS(S1400),2)&lt;=$T$2,"OK","CHECK"),"n/a")</f>
        <v>n/a</v>
      </c>
      <c r="U1400" s="20" t="n">
        <f aca="false">Total!J1400</f>
        <v>46.93</v>
      </c>
      <c r="V1400" s="17" t="str">
        <f aca="false">IFERROR(MATCH($A1400,'Stock Exchange'!$A$5:$A$2450,0),"")</f>
        <v/>
      </c>
      <c r="W1400" s="17" t="str">
        <f aca="false">IFERROR(MATCH($A1400,Primary!$A$5:$A$2450,0),"")</f>
        <v/>
      </c>
    </row>
    <row r="1401" customFormat="false" ht="15" hidden="false" customHeight="false" outlineLevel="0" collapsed="false">
      <c r="A1401" s="16" t="n">
        <f aca="false">Total!A1401</f>
        <v>38924</v>
      </c>
      <c r="B1401" s="17" t="n">
        <f aca="false">YEAR(A1401)</f>
        <v>2006</v>
      </c>
      <c r="C1401" s="17" t="n">
        <f aca="false">MONTH(A1401)</f>
        <v>7</v>
      </c>
      <c r="D1401" s="6" t="str">
        <f aca="false">IF(MONTH(A1401)&gt;=4,"FY "&amp;YEAR(A1401)&amp;"-"&amp;RIGHT(YEAR(A1401)+1,2),"FY "&amp;(YEAR(A1401)-1)&amp;"-"&amp;RIGHT(YEAR(A1401),2))</f>
        <v>FY 2006-07</v>
      </c>
      <c r="E1401" s="6" t="str">
        <f aca="false">IF(AND(V1401&lt;&gt;"",W1401&lt;&gt;""),"Yes","No")</f>
        <v>No</v>
      </c>
      <c r="F1401" s="18" t="n">
        <f aca="false">Total!F1401</f>
        <v>1461</v>
      </c>
      <c r="G1401" s="18" t="n">
        <f aca="false">Total!G1401</f>
        <v>1231.2</v>
      </c>
      <c r="H1401" s="18" t="n">
        <f aca="false">Total!H1401</f>
        <v>229.8</v>
      </c>
      <c r="I1401" s="18" t="n">
        <f aca="false">Total!I1401</f>
        <v>49.1</v>
      </c>
      <c r="J1401" s="18" t="str">
        <f aca="false">IF($V1401="","",INDEX('Stock Exchange'!F$5:F$2450,$V1401))</f>
        <v/>
      </c>
      <c r="K1401" s="18" t="str">
        <f aca="false">IF($V1401="","",INDEX('Stock Exchange'!G$5:G$2450,$V1401))</f>
        <v/>
      </c>
      <c r="L1401" s="18" t="str">
        <f aca="false">IF($V1401="","",INDEX('Stock Exchange'!H$5:H$2450,$V1401))</f>
        <v/>
      </c>
      <c r="M1401" s="18" t="str">
        <f aca="false">IF($V1401="","",INDEX('Stock Exchange'!I$5:I$2450,$V1401))</f>
        <v/>
      </c>
      <c r="N1401" s="18" t="str">
        <f aca="false">IF($W1401="","",INDEX(Primary!F$5:F$2450,$W1401))</f>
        <v/>
      </c>
      <c r="O1401" s="18" t="str">
        <f aca="false">IF($W1401="","",INDEX(Primary!G$5:G$2450,$W1401))</f>
        <v/>
      </c>
      <c r="P1401" s="18" t="str">
        <f aca="false">IF($W1401="","",INDEX(Primary!H$5:H$2450,$W1401))</f>
        <v/>
      </c>
      <c r="Q1401" s="18" t="str">
        <f aca="false">IF($W1401="","",INDEX(Primary!I$5:I$2450,$W1401))</f>
        <v/>
      </c>
      <c r="R1401" s="19" t="str">
        <f aca="false">IF($E1401="Yes",L1401+P1401,"")</f>
        <v/>
      </c>
      <c r="S1401" s="19" t="str">
        <f aca="false">IF($E1401="Yes",H1401-R1401,"")</f>
        <v/>
      </c>
      <c r="T1401" s="6" t="str">
        <f aca="false">IF($E1401="Yes",IF(ROUND(ABS(S1401),2)&lt;=$T$2,"OK","CHECK"),"n/a")</f>
        <v>n/a</v>
      </c>
      <c r="U1401" s="20" t="n">
        <f aca="false">Total!J1401</f>
        <v>46.81</v>
      </c>
      <c r="V1401" s="17" t="str">
        <f aca="false">IFERROR(MATCH($A1401,'Stock Exchange'!$A$5:$A$2450,0),"")</f>
        <v/>
      </c>
      <c r="W1401" s="17" t="str">
        <f aca="false">IFERROR(MATCH($A1401,Primary!$A$5:$A$2450,0),"")</f>
        <v/>
      </c>
    </row>
    <row r="1402" customFormat="false" ht="15" hidden="false" customHeight="false" outlineLevel="0" collapsed="false">
      <c r="A1402" s="16" t="n">
        <f aca="false">Total!A1402</f>
        <v>38925</v>
      </c>
      <c r="B1402" s="17" t="n">
        <f aca="false">YEAR(A1402)</f>
        <v>2006</v>
      </c>
      <c r="C1402" s="17" t="n">
        <f aca="false">MONTH(A1402)</f>
        <v>7</v>
      </c>
      <c r="D1402" s="6" t="str">
        <f aca="false">IF(MONTH(A1402)&gt;=4,"FY "&amp;YEAR(A1402)&amp;"-"&amp;RIGHT(YEAR(A1402)+1,2),"FY "&amp;(YEAR(A1402)-1)&amp;"-"&amp;RIGHT(YEAR(A1402),2))</f>
        <v>FY 2006-07</v>
      </c>
      <c r="E1402" s="6" t="str">
        <f aca="false">IF(AND(V1402&lt;&gt;"",W1402&lt;&gt;""),"Yes","No")</f>
        <v>No</v>
      </c>
      <c r="F1402" s="18" t="n">
        <f aca="false">Total!F1402</f>
        <v>1418.8</v>
      </c>
      <c r="G1402" s="18" t="n">
        <f aca="false">Total!G1402</f>
        <v>1180.8</v>
      </c>
      <c r="H1402" s="18" t="n">
        <f aca="false">Total!H1402</f>
        <v>238</v>
      </c>
      <c r="I1402" s="18" t="n">
        <f aca="false">Total!I1402</f>
        <v>50.8</v>
      </c>
      <c r="J1402" s="18" t="str">
        <f aca="false">IF($V1402="","",INDEX('Stock Exchange'!F$5:F$2450,$V1402))</f>
        <v/>
      </c>
      <c r="K1402" s="18" t="str">
        <f aca="false">IF($V1402="","",INDEX('Stock Exchange'!G$5:G$2450,$V1402))</f>
        <v/>
      </c>
      <c r="L1402" s="18" t="str">
        <f aca="false">IF($V1402="","",INDEX('Stock Exchange'!H$5:H$2450,$V1402))</f>
        <v/>
      </c>
      <c r="M1402" s="18" t="str">
        <f aca="false">IF($V1402="","",INDEX('Stock Exchange'!I$5:I$2450,$V1402))</f>
        <v/>
      </c>
      <c r="N1402" s="18" t="str">
        <f aca="false">IF($W1402="","",INDEX(Primary!F$5:F$2450,$W1402))</f>
        <v/>
      </c>
      <c r="O1402" s="18" t="str">
        <f aca="false">IF($W1402="","",INDEX(Primary!G$5:G$2450,$W1402))</f>
        <v/>
      </c>
      <c r="P1402" s="18" t="str">
        <f aca="false">IF($W1402="","",INDEX(Primary!H$5:H$2450,$W1402))</f>
        <v/>
      </c>
      <c r="Q1402" s="18" t="str">
        <f aca="false">IF($W1402="","",INDEX(Primary!I$5:I$2450,$W1402))</f>
        <v/>
      </c>
      <c r="R1402" s="19" t="str">
        <f aca="false">IF($E1402="Yes",L1402+P1402,"")</f>
        <v/>
      </c>
      <c r="S1402" s="19" t="str">
        <f aca="false">IF($E1402="Yes",H1402-R1402,"")</f>
        <v/>
      </c>
      <c r="T1402" s="6" t="str">
        <f aca="false">IF($E1402="Yes",IF(ROUND(ABS(S1402),2)&lt;=$T$2,"OK","CHECK"),"n/a")</f>
        <v>n/a</v>
      </c>
      <c r="U1402" s="20" t="n">
        <f aca="false">Total!J1402</f>
        <v>46.85</v>
      </c>
      <c r="V1402" s="17" t="str">
        <f aca="false">IFERROR(MATCH($A1402,'Stock Exchange'!$A$5:$A$2450,0),"")</f>
        <v/>
      </c>
      <c r="W1402" s="17" t="str">
        <f aca="false">IFERROR(MATCH($A1402,Primary!$A$5:$A$2450,0),"")</f>
        <v/>
      </c>
    </row>
    <row r="1403" customFormat="false" ht="15" hidden="false" customHeight="false" outlineLevel="0" collapsed="false">
      <c r="A1403" s="16" t="n">
        <f aca="false">Total!A1403</f>
        <v>38926</v>
      </c>
      <c r="B1403" s="17" t="n">
        <f aca="false">YEAR(A1403)</f>
        <v>2006</v>
      </c>
      <c r="C1403" s="17" t="n">
        <f aca="false">MONTH(A1403)</f>
        <v>7</v>
      </c>
      <c r="D1403" s="6" t="str">
        <f aca="false">IF(MONTH(A1403)&gt;=4,"FY "&amp;YEAR(A1403)&amp;"-"&amp;RIGHT(YEAR(A1403)+1,2),"FY "&amp;(YEAR(A1403)-1)&amp;"-"&amp;RIGHT(YEAR(A1403),2))</f>
        <v>FY 2006-07</v>
      </c>
      <c r="E1403" s="6" t="str">
        <f aca="false">IF(AND(V1403&lt;&gt;"",W1403&lt;&gt;""),"Yes","No")</f>
        <v>No</v>
      </c>
      <c r="F1403" s="18" t="n">
        <f aca="false">Total!F1403</f>
        <v>1922</v>
      </c>
      <c r="G1403" s="18" t="n">
        <f aca="false">Total!G1403</f>
        <v>1460.3</v>
      </c>
      <c r="H1403" s="18" t="n">
        <f aca="false">Total!H1403</f>
        <v>461.7</v>
      </c>
      <c r="I1403" s="18" t="n">
        <f aca="false">Total!I1403</f>
        <v>99</v>
      </c>
      <c r="J1403" s="18" t="str">
        <f aca="false">IF($V1403="","",INDEX('Stock Exchange'!F$5:F$2450,$V1403))</f>
        <v/>
      </c>
      <c r="K1403" s="18" t="str">
        <f aca="false">IF($V1403="","",INDEX('Stock Exchange'!G$5:G$2450,$V1403))</f>
        <v/>
      </c>
      <c r="L1403" s="18" t="str">
        <f aca="false">IF($V1403="","",INDEX('Stock Exchange'!H$5:H$2450,$V1403))</f>
        <v/>
      </c>
      <c r="M1403" s="18" t="str">
        <f aca="false">IF($V1403="","",INDEX('Stock Exchange'!I$5:I$2450,$V1403))</f>
        <v/>
      </c>
      <c r="N1403" s="18" t="str">
        <f aca="false">IF($W1403="","",INDEX(Primary!F$5:F$2450,$W1403))</f>
        <v/>
      </c>
      <c r="O1403" s="18" t="str">
        <f aca="false">IF($W1403="","",INDEX(Primary!G$5:G$2450,$W1403))</f>
        <v/>
      </c>
      <c r="P1403" s="18" t="str">
        <f aca="false">IF($W1403="","",INDEX(Primary!H$5:H$2450,$W1403))</f>
        <v/>
      </c>
      <c r="Q1403" s="18" t="str">
        <f aca="false">IF($W1403="","",INDEX(Primary!I$5:I$2450,$W1403))</f>
        <v/>
      </c>
      <c r="R1403" s="19" t="str">
        <f aca="false">IF($E1403="Yes",L1403+P1403,"")</f>
        <v/>
      </c>
      <c r="S1403" s="19" t="str">
        <f aca="false">IF($E1403="Yes",H1403-R1403,"")</f>
        <v/>
      </c>
      <c r="T1403" s="6" t="str">
        <f aca="false">IF($E1403="Yes",IF(ROUND(ABS(S1403),2)&lt;=$T$2,"OK","CHECK"),"n/a")</f>
        <v>n/a</v>
      </c>
      <c r="U1403" s="20" t="n">
        <f aca="false">Total!J1403</f>
        <v>46.64</v>
      </c>
      <c r="V1403" s="17" t="str">
        <f aca="false">IFERROR(MATCH($A1403,'Stock Exchange'!$A$5:$A$2450,0),"")</f>
        <v/>
      </c>
      <c r="W1403" s="17" t="str">
        <f aca="false">IFERROR(MATCH($A1403,Primary!$A$5:$A$2450,0),"")</f>
        <v/>
      </c>
    </row>
    <row r="1404" customFormat="false" ht="15" hidden="false" customHeight="false" outlineLevel="0" collapsed="false">
      <c r="A1404" s="16" t="n">
        <f aca="false">Total!A1404</f>
        <v>38929</v>
      </c>
      <c r="B1404" s="17" t="n">
        <f aca="false">YEAR(A1404)</f>
        <v>2006</v>
      </c>
      <c r="C1404" s="17" t="n">
        <f aca="false">MONTH(A1404)</f>
        <v>7</v>
      </c>
      <c r="D1404" s="6" t="str">
        <f aca="false">IF(MONTH(A1404)&gt;=4,"FY "&amp;YEAR(A1404)&amp;"-"&amp;RIGHT(YEAR(A1404)+1,2),"FY "&amp;(YEAR(A1404)-1)&amp;"-"&amp;RIGHT(YEAR(A1404),2))</f>
        <v>FY 2006-07</v>
      </c>
      <c r="E1404" s="6" t="str">
        <f aca="false">IF(AND(V1404&lt;&gt;"",W1404&lt;&gt;""),"Yes","No")</f>
        <v>No</v>
      </c>
      <c r="F1404" s="18" t="n">
        <f aca="false">Total!F1404</f>
        <v>1107.3</v>
      </c>
      <c r="G1404" s="18" t="n">
        <f aca="false">Total!G1404</f>
        <v>976.2</v>
      </c>
      <c r="H1404" s="18" t="n">
        <f aca="false">Total!H1404</f>
        <v>131.2</v>
      </c>
      <c r="I1404" s="18" t="n">
        <f aca="false">Total!I1404</f>
        <v>28.2</v>
      </c>
      <c r="J1404" s="18" t="str">
        <f aca="false">IF($V1404="","",INDEX('Stock Exchange'!F$5:F$2450,$V1404))</f>
        <v/>
      </c>
      <c r="K1404" s="18" t="str">
        <f aca="false">IF($V1404="","",INDEX('Stock Exchange'!G$5:G$2450,$V1404))</f>
        <v/>
      </c>
      <c r="L1404" s="18" t="str">
        <f aca="false">IF($V1404="","",INDEX('Stock Exchange'!H$5:H$2450,$V1404))</f>
        <v/>
      </c>
      <c r="M1404" s="18" t="str">
        <f aca="false">IF($V1404="","",INDEX('Stock Exchange'!I$5:I$2450,$V1404))</f>
        <v/>
      </c>
      <c r="N1404" s="18" t="str">
        <f aca="false">IF($W1404="","",INDEX(Primary!F$5:F$2450,$W1404))</f>
        <v/>
      </c>
      <c r="O1404" s="18" t="str">
        <f aca="false">IF($W1404="","",INDEX(Primary!G$5:G$2450,$W1404))</f>
        <v/>
      </c>
      <c r="P1404" s="18" t="str">
        <f aca="false">IF($W1404="","",INDEX(Primary!H$5:H$2450,$W1404))</f>
        <v/>
      </c>
      <c r="Q1404" s="18" t="str">
        <f aca="false">IF($W1404="","",INDEX(Primary!I$5:I$2450,$W1404))</f>
        <v/>
      </c>
      <c r="R1404" s="19" t="str">
        <f aca="false">IF($E1404="Yes",L1404+P1404,"")</f>
        <v/>
      </c>
      <c r="S1404" s="19" t="str">
        <f aca="false">IF($E1404="Yes",H1404-R1404,"")</f>
        <v/>
      </c>
      <c r="T1404" s="6" t="str">
        <f aca="false">IF($E1404="Yes",IF(ROUND(ABS(S1404),2)&lt;=$T$2,"OK","CHECK"),"n/a")</f>
        <v>n/a</v>
      </c>
      <c r="U1404" s="20" t="n">
        <f aca="false">Total!J1404</f>
        <v>46.56</v>
      </c>
      <c r="V1404" s="17" t="str">
        <f aca="false">IFERROR(MATCH($A1404,'Stock Exchange'!$A$5:$A$2450,0),"")</f>
        <v/>
      </c>
      <c r="W1404" s="17" t="str">
        <f aca="false">IFERROR(MATCH($A1404,Primary!$A$5:$A$2450,0),"")</f>
        <v/>
      </c>
    </row>
    <row r="1405" customFormat="false" ht="15" hidden="false" customHeight="false" outlineLevel="0" collapsed="false">
      <c r="A1405" s="16" t="n">
        <f aca="false">Total!A1405</f>
        <v>38930</v>
      </c>
      <c r="B1405" s="17" t="n">
        <f aca="false">YEAR(A1405)</f>
        <v>2006</v>
      </c>
      <c r="C1405" s="17" t="n">
        <f aca="false">MONTH(A1405)</f>
        <v>8</v>
      </c>
      <c r="D1405" s="6" t="str">
        <f aca="false">IF(MONTH(A1405)&gt;=4,"FY "&amp;YEAR(A1405)&amp;"-"&amp;RIGHT(YEAR(A1405)+1,2),"FY "&amp;(YEAR(A1405)-1)&amp;"-"&amp;RIGHT(YEAR(A1405),2))</f>
        <v>FY 2006-07</v>
      </c>
      <c r="E1405" s="6" t="str">
        <f aca="false">IF(AND(V1405&lt;&gt;"",W1405&lt;&gt;""),"Yes","No")</f>
        <v>No</v>
      </c>
      <c r="F1405" s="18" t="n">
        <f aca="false">Total!F1405</f>
        <v>1327.6</v>
      </c>
      <c r="G1405" s="18" t="n">
        <f aca="false">Total!G1405</f>
        <v>971.8</v>
      </c>
      <c r="H1405" s="18" t="n">
        <f aca="false">Total!H1405</f>
        <v>355.8</v>
      </c>
      <c r="I1405" s="18" t="n">
        <f aca="false">Total!I1405</f>
        <v>76.5</v>
      </c>
      <c r="J1405" s="18" t="str">
        <f aca="false">IF($V1405="","",INDEX('Stock Exchange'!F$5:F$2450,$V1405))</f>
        <v/>
      </c>
      <c r="K1405" s="18" t="str">
        <f aca="false">IF($V1405="","",INDEX('Stock Exchange'!G$5:G$2450,$V1405))</f>
        <v/>
      </c>
      <c r="L1405" s="18" t="str">
        <f aca="false">IF($V1405="","",INDEX('Stock Exchange'!H$5:H$2450,$V1405))</f>
        <v/>
      </c>
      <c r="M1405" s="18" t="str">
        <f aca="false">IF($V1405="","",INDEX('Stock Exchange'!I$5:I$2450,$V1405))</f>
        <v/>
      </c>
      <c r="N1405" s="18" t="str">
        <f aca="false">IF($W1405="","",INDEX(Primary!F$5:F$2450,$W1405))</f>
        <v/>
      </c>
      <c r="O1405" s="18" t="str">
        <f aca="false">IF($W1405="","",INDEX(Primary!G$5:G$2450,$W1405))</f>
        <v/>
      </c>
      <c r="P1405" s="18" t="str">
        <f aca="false">IF($W1405="","",INDEX(Primary!H$5:H$2450,$W1405))</f>
        <v/>
      </c>
      <c r="Q1405" s="18" t="str">
        <f aca="false">IF($W1405="","",INDEX(Primary!I$5:I$2450,$W1405))</f>
        <v/>
      </c>
      <c r="R1405" s="19" t="str">
        <f aca="false">IF($E1405="Yes",L1405+P1405,"")</f>
        <v/>
      </c>
      <c r="S1405" s="19" t="str">
        <f aca="false">IF($E1405="Yes",H1405-R1405,"")</f>
        <v/>
      </c>
      <c r="T1405" s="6" t="str">
        <f aca="false">IF($E1405="Yes",IF(ROUND(ABS(S1405),2)&lt;=$T$2,"OK","CHECK"),"n/a")</f>
        <v>n/a</v>
      </c>
      <c r="U1405" s="20" t="n">
        <f aca="false">Total!J1405</f>
        <v>46.51</v>
      </c>
      <c r="V1405" s="17" t="str">
        <f aca="false">IFERROR(MATCH($A1405,'Stock Exchange'!$A$5:$A$2450,0),"")</f>
        <v/>
      </c>
      <c r="W1405" s="17" t="str">
        <f aca="false">IFERROR(MATCH($A1405,Primary!$A$5:$A$2450,0),"")</f>
        <v/>
      </c>
    </row>
    <row r="1406" customFormat="false" ht="15" hidden="false" customHeight="false" outlineLevel="0" collapsed="false">
      <c r="A1406" s="16" t="n">
        <f aca="false">Total!A1406</f>
        <v>38931</v>
      </c>
      <c r="B1406" s="17" t="n">
        <f aca="false">YEAR(A1406)</f>
        <v>2006</v>
      </c>
      <c r="C1406" s="17" t="n">
        <f aca="false">MONTH(A1406)</f>
        <v>8</v>
      </c>
      <c r="D1406" s="6" t="str">
        <f aca="false">IF(MONTH(A1406)&gt;=4,"FY "&amp;YEAR(A1406)&amp;"-"&amp;RIGHT(YEAR(A1406)+1,2),"FY "&amp;(YEAR(A1406)-1)&amp;"-"&amp;RIGHT(YEAR(A1406),2))</f>
        <v>FY 2006-07</v>
      </c>
      <c r="E1406" s="6" t="str">
        <f aca="false">IF(AND(V1406&lt;&gt;"",W1406&lt;&gt;""),"Yes","No")</f>
        <v>No</v>
      </c>
      <c r="F1406" s="18" t="n">
        <f aca="false">Total!F1406</f>
        <v>863.4</v>
      </c>
      <c r="G1406" s="18" t="n">
        <f aca="false">Total!G1406</f>
        <v>909.6</v>
      </c>
      <c r="H1406" s="18" t="n">
        <f aca="false">Total!H1406</f>
        <v>-46.3</v>
      </c>
      <c r="I1406" s="18" t="n">
        <f aca="false">Total!I1406</f>
        <v>-9.9</v>
      </c>
      <c r="J1406" s="18" t="str">
        <f aca="false">IF($V1406="","",INDEX('Stock Exchange'!F$5:F$2450,$V1406))</f>
        <v/>
      </c>
      <c r="K1406" s="18" t="str">
        <f aca="false">IF($V1406="","",INDEX('Stock Exchange'!G$5:G$2450,$V1406))</f>
        <v/>
      </c>
      <c r="L1406" s="18" t="str">
        <f aca="false">IF($V1406="","",INDEX('Stock Exchange'!H$5:H$2450,$V1406))</f>
        <v/>
      </c>
      <c r="M1406" s="18" t="str">
        <f aca="false">IF($V1406="","",INDEX('Stock Exchange'!I$5:I$2450,$V1406))</f>
        <v/>
      </c>
      <c r="N1406" s="18" t="str">
        <f aca="false">IF($W1406="","",INDEX(Primary!F$5:F$2450,$W1406))</f>
        <v/>
      </c>
      <c r="O1406" s="18" t="str">
        <f aca="false">IF($W1406="","",INDEX(Primary!G$5:G$2450,$W1406))</f>
        <v/>
      </c>
      <c r="P1406" s="18" t="str">
        <f aca="false">IF($W1406="","",INDEX(Primary!H$5:H$2450,$W1406))</f>
        <v/>
      </c>
      <c r="Q1406" s="18" t="str">
        <f aca="false">IF($W1406="","",INDEX(Primary!I$5:I$2450,$W1406))</f>
        <v/>
      </c>
      <c r="R1406" s="19" t="str">
        <f aca="false">IF($E1406="Yes",L1406+P1406,"")</f>
        <v/>
      </c>
      <c r="S1406" s="19" t="str">
        <f aca="false">IF($E1406="Yes",H1406-R1406,"")</f>
        <v/>
      </c>
      <c r="T1406" s="6" t="str">
        <f aca="false">IF($E1406="Yes",IF(ROUND(ABS(S1406),2)&lt;=$T$2,"OK","CHECK"),"n/a")</f>
        <v>n/a</v>
      </c>
      <c r="U1406" s="20" t="n">
        <f aca="false">Total!J1406</f>
        <v>46.65</v>
      </c>
      <c r="V1406" s="17" t="str">
        <f aca="false">IFERROR(MATCH($A1406,'Stock Exchange'!$A$5:$A$2450,0),"")</f>
        <v/>
      </c>
      <c r="W1406" s="17" t="str">
        <f aca="false">IFERROR(MATCH($A1406,Primary!$A$5:$A$2450,0),"")</f>
        <v/>
      </c>
    </row>
    <row r="1407" customFormat="false" ht="15" hidden="false" customHeight="false" outlineLevel="0" collapsed="false">
      <c r="A1407" s="16" t="n">
        <f aca="false">Total!A1407</f>
        <v>38932</v>
      </c>
      <c r="B1407" s="17" t="n">
        <f aca="false">YEAR(A1407)</f>
        <v>2006</v>
      </c>
      <c r="C1407" s="17" t="n">
        <f aca="false">MONTH(A1407)</f>
        <v>8</v>
      </c>
      <c r="D1407" s="6" t="str">
        <f aca="false">IF(MONTH(A1407)&gt;=4,"FY "&amp;YEAR(A1407)&amp;"-"&amp;RIGHT(YEAR(A1407)+1,2),"FY "&amp;(YEAR(A1407)-1)&amp;"-"&amp;RIGHT(YEAR(A1407),2))</f>
        <v>FY 2006-07</v>
      </c>
      <c r="E1407" s="6" t="str">
        <f aca="false">IF(AND(V1407&lt;&gt;"",W1407&lt;&gt;""),"Yes","No")</f>
        <v>No</v>
      </c>
      <c r="F1407" s="18" t="n">
        <f aca="false">Total!F1407</f>
        <v>1118.9</v>
      </c>
      <c r="G1407" s="18" t="n">
        <f aca="false">Total!G1407</f>
        <v>1014.8</v>
      </c>
      <c r="H1407" s="18" t="n">
        <f aca="false">Total!H1407</f>
        <v>104.1</v>
      </c>
      <c r="I1407" s="18" t="n">
        <f aca="false">Total!I1407</f>
        <v>22.4</v>
      </c>
      <c r="J1407" s="18" t="str">
        <f aca="false">IF($V1407="","",INDEX('Stock Exchange'!F$5:F$2450,$V1407))</f>
        <v/>
      </c>
      <c r="K1407" s="18" t="str">
        <f aca="false">IF($V1407="","",INDEX('Stock Exchange'!G$5:G$2450,$V1407))</f>
        <v/>
      </c>
      <c r="L1407" s="18" t="str">
        <f aca="false">IF($V1407="","",INDEX('Stock Exchange'!H$5:H$2450,$V1407))</f>
        <v/>
      </c>
      <c r="M1407" s="18" t="str">
        <f aca="false">IF($V1407="","",INDEX('Stock Exchange'!I$5:I$2450,$V1407))</f>
        <v/>
      </c>
      <c r="N1407" s="18" t="str">
        <f aca="false">IF($W1407="","",INDEX(Primary!F$5:F$2450,$W1407))</f>
        <v/>
      </c>
      <c r="O1407" s="18" t="str">
        <f aca="false">IF($W1407="","",INDEX(Primary!G$5:G$2450,$W1407))</f>
        <v/>
      </c>
      <c r="P1407" s="18" t="str">
        <f aca="false">IF($W1407="","",INDEX(Primary!H$5:H$2450,$W1407))</f>
        <v/>
      </c>
      <c r="Q1407" s="18" t="str">
        <f aca="false">IF($W1407="","",INDEX(Primary!I$5:I$2450,$W1407))</f>
        <v/>
      </c>
      <c r="R1407" s="19" t="str">
        <f aca="false">IF($E1407="Yes",L1407+P1407,"")</f>
        <v/>
      </c>
      <c r="S1407" s="19" t="str">
        <f aca="false">IF($E1407="Yes",H1407-R1407,"")</f>
        <v/>
      </c>
      <c r="T1407" s="6" t="str">
        <f aca="false">IF($E1407="Yes",IF(ROUND(ABS(S1407),2)&lt;=$T$2,"OK","CHECK"),"n/a")</f>
        <v>n/a</v>
      </c>
      <c r="U1407" s="20" t="n">
        <f aca="false">Total!J1407</f>
        <v>46.56</v>
      </c>
      <c r="V1407" s="17" t="str">
        <f aca="false">IFERROR(MATCH($A1407,'Stock Exchange'!$A$5:$A$2450,0),"")</f>
        <v/>
      </c>
      <c r="W1407" s="17" t="str">
        <f aca="false">IFERROR(MATCH($A1407,Primary!$A$5:$A$2450,0),"")</f>
        <v/>
      </c>
    </row>
    <row r="1408" customFormat="false" ht="15" hidden="false" customHeight="false" outlineLevel="0" collapsed="false">
      <c r="A1408" s="16" t="n">
        <f aca="false">Total!A1408</f>
        <v>38933</v>
      </c>
      <c r="B1408" s="17" t="n">
        <f aca="false">YEAR(A1408)</f>
        <v>2006</v>
      </c>
      <c r="C1408" s="17" t="n">
        <f aca="false">MONTH(A1408)</f>
        <v>8</v>
      </c>
      <c r="D1408" s="6" t="str">
        <f aca="false">IF(MONTH(A1408)&gt;=4,"FY "&amp;YEAR(A1408)&amp;"-"&amp;RIGHT(YEAR(A1408)+1,2),"FY "&amp;(YEAR(A1408)-1)&amp;"-"&amp;RIGHT(YEAR(A1408),2))</f>
        <v>FY 2006-07</v>
      </c>
      <c r="E1408" s="6" t="str">
        <f aca="false">IF(AND(V1408&lt;&gt;"",W1408&lt;&gt;""),"Yes","No")</f>
        <v>No</v>
      </c>
      <c r="F1408" s="18" t="n">
        <f aca="false">Total!F1408</f>
        <v>1466.6</v>
      </c>
      <c r="G1408" s="18" t="n">
        <f aca="false">Total!G1408</f>
        <v>1226.5</v>
      </c>
      <c r="H1408" s="18" t="n">
        <f aca="false">Total!H1408</f>
        <v>240.1</v>
      </c>
      <c r="I1408" s="18" t="n">
        <f aca="false">Total!I1408</f>
        <v>51.4</v>
      </c>
      <c r="J1408" s="18" t="str">
        <f aca="false">IF($V1408="","",INDEX('Stock Exchange'!F$5:F$2450,$V1408))</f>
        <v/>
      </c>
      <c r="K1408" s="18" t="str">
        <f aca="false">IF($V1408="","",INDEX('Stock Exchange'!G$5:G$2450,$V1408))</f>
        <v/>
      </c>
      <c r="L1408" s="18" t="str">
        <f aca="false">IF($V1408="","",INDEX('Stock Exchange'!H$5:H$2450,$V1408))</f>
        <v/>
      </c>
      <c r="M1408" s="18" t="str">
        <f aca="false">IF($V1408="","",INDEX('Stock Exchange'!I$5:I$2450,$V1408))</f>
        <v/>
      </c>
      <c r="N1408" s="18" t="str">
        <f aca="false">IF($W1408="","",INDEX(Primary!F$5:F$2450,$W1408))</f>
        <v/>
      </c>
      <c r="O1408" s="18" t="str">
        <f aca="false">IF($W1408="","",INDEX(Primary!G$5:G$2450,$W1408))</f>
        <v/>
      </c>
      <c r="P1408" s="18" t="str">
        <f aca="false">IF($W1408="","",INDEX(Primary!H$5:H$2450,$W1408))</f>
        <v/>
      </c>
      <c r="Q1408" s="18" t="str">
        <f aca="false">IF($W1408="","",INDEX(Primary!I$5:I$2450,$W1408))</f>
        <v/>
      </c>
      <c r="R1408" s="19" t="str">
        <f aca="false">IF($E1408="Yes",L1408+P1408,"")</f>
        <v/>
      </c>
      <c r="S1408" s="19" t="str">
        <f aca="false">IF($E1408="Yes",H1408-R1408,"")</f>
        <v/>
      </c>
      <c r="T1408" s="6" t="str">
        <f aca="false">IF($E1408="Yes",IF(ROUND(ABS(S1408),2)&lt;=$T$2,"OK","CHECK"),"n/a")</f>
        <v>n/a</v>
      </c>
      <c r="U1408" s="20" t="n">
        <f aca="false">Total!J1408</f>
        <v>46.72</v>
      </c>
      <c r="V1408" s="17" t="str">
        <f aca="false">IFERROR(MATCH($A1408,'Stock Exchange'!$A$5:$A$2450,0),"")</f>
        <v/>
      </c>
      <c r="W1408" s="17" t="str">
        <f aca="false">IFERROR(MATCH($A1408,Primary!$A$5:$A$2450,0),"")</f>
        <v/>
      </c>
    </row>
    <row r="1409" customFormat="false" ht="15" hidden="false" customHeight="false" outlineLevel="0" collapsed="false">
      <c r="A1409" s="16" t="n">
        <f aca="false">Total!A1409</f>
        <v>38936</v>
      </c>
      <c r="B1409" s="17" t="n">
        <f aca="false">YEAR(A1409)</f>
        <v>2006</v>
      </c>
      <c r="C1409" s="17" t="n">
        <f aca="false">MONTH(A1409)</f>
        <v>8</v>
      </c>
      <c r="D1409" s="6" t="str">
        <f aca="false">IF(MONTH(A1409)&gt;=4,"FY "&amp;YEAR(A1409)&amp;"-"&amp;RIGHT(YEAR(A1409)+1,2),"FY "&amp;(YEAR(A1409)-1)&amp;"-"&amp;RIGHT(YEAR(A1409),2))</f>
        <v>FY 2006-07</v>
      </c>
      <c r="E1409" s="6" t="str">
        <f aca="false">IF(AND(V1409&lt;&gt;"",W1409&lt;&gt;""),"Yes","No")</f>
        <v>No</v>
      </c>
      <c r="F1409" s="18" t="n">
        <f aca="false">Total!F1409</f>
        <v>987.5</v>
      </c>
      <c r="G1409" s="18" t="n">
        <f aca="false">Total!G1409</f>
        <v>1034.5</v>
      </c>
      <c r="H1409" s="18" t="n">
        <f aca="false">Total!H1409</f>
        <v>-47</v>
      </c>
      <c r="I1409" s="18" t="n">
        <f aca="false">Total!I1409</f>
        <v>-10.1</v>
      </c>
      <c r="J1409" s="18" t="str">
        <f aca="false">IF($V1409="","",INDEX('Stock Exchange'!F$5:F$2450,$V1409))</f>
        <v/>
      </c>
      <c r="K1409" s="18" t="str">
        <f aca="false">IF($V1409="","",INDEX('Stock Exchange'!G$5:G$2450,$V1409))</f>
        <v/>
      </c>
      <c r="L1409" s="18" t="str">
        <f aca="false">IF($V1409="","",INDEX('Stock Exchange'!H$5:H$2450,$V1409))</f>
        <v/>
      </c>
      <c r="M1409" s="18" t="str">
        <f aca="false">IF($V1409="","",INDEX('Stock Exchange'!I$5:I$2450,$V1409))</f>
        <v/>
      </c>
      <c r="N1409" s="18" t="str">
        <f aca="false">IF($W1409="","",INDEX(Primary!F$5:F$2450,$W1409))</f>
        <v/>
      </c>
      <c r="O1409" s="18" t="str">
        <f aca="false">IF($W1409="","",INDEX(Primary!G$5:G$2450,$W1409))</f>
        <v/>
      </c>
      <c r="P1409" s="18" t="str">
        <f aca="false">IF($W1409="","",INDEX(Primary!H$5:H$2450,$W1409))</f>
        <v/>
      </c>
      <c r="Q1409" s="18" t="str">
        <f aca="false">IF($W1409="","",INDEX(Primary!I$5:I$2450,$W1409))</f>
        <v/>
      </c>
      <c r="R1409" s="19" t="str">
        <f aca="false">IF($E1409="Yes",L1409+P1409,"")</f>
        <v/>
      </c>
      <c r="S1409" s="19" t="str">
        <f aca="false">IF($E1409="Yes",H1409-R1409,"")</f>
        <v/>
      </c>
      <c r="T1409" s="6" t="str">
        <f aca="false">IF($E1409="Yes",IF(ROUND(ABS(S1409),2)&lt;=$T$2,"OK","CHECK"),"n/a")</f>
        <v>n/a</v>
      </c>
      <c r="U1409" s="20" t="n">
        <f aca="false">Total!J1409</f>
        <v>46.54</v>
      </c>
      <c r="V1409" s="17" t="str">
        <f aca="false">IFERROR(MATCH($A1409,'Stock Exchange'!$A$5:$A$2450,0),"")</f>
        <v/>
      </c>
      <c r="W1409" s="17" t="str">
        <f aca="false">IFERROR(MATCH($A1409,Primary!$A$5:$A$2450,0),"")</f>
        <v/>
      </c>
    </row>
    <row r="1410" customFormat="false" ht="15" hidden="false" customHeight="false" outlineLevel="0" collapsed="false">
      <c r="A1410" s="16" t="n">
        <f aca="false">Total!A1410</f>
        <v>38937</v>
      </c>
      <c r="B1410" s="17" t="n">
        <f aca="false">YEAR(A1410)</f>
        <v>2006</v>
      </c>
      <c r="C1410" s="17" t="n">
        <f aca="false">MONTH(A1410)</f>
        <v>8</v>
      </c>
      <c r="D1410" s="6" t="str">
        <f aca="false">IF(MONTH(A1410)&gt;=4,"FY "&amp;YEAR(A1410)&amp;"-"&amp;RIGHT(YEAR(A1410)+1,2),"FY "&amp;(YEAR(A1410)-1)&amp;"-"&amp;RIGHT(YEAR(A1410),2))</f>
        <v>FY 2006-07</v>
      </c>
      <c r="E1410" s="6" t="str">
        <f aca="false">IF(AND(V1410&lt;&gt;"",W1410&lt;&gt;""),"Yes","No")</f>
        <v>No</v>
      </c>
      <c r="F1410" s="18" t="n">
        <f aca="false">Total!F1410</f>
        <v>1009.7</v>
      </c>
      <c r="G1410" s="18" t="n">
        <f aca="false">Total!G1410</f>
        <v>893.8</v>
      </c>
      <c r="H1410" s="18" t="n">
        <f aca="false">Total!H1410</f>
        <v>115.9</v>
      </c>
      <c r="I1410" s="18" t="n">
        <f aca="false">Total!I1410</f>
        <v>24.9</v>
      </c>
      <c r="J1410" s="18" t="str">
        <f aca="false">IF($V1410="","",INDEX('Stock Exchange'!F$5:F$2450,$V1410))</f>
        <v/>
      </c>
      <c r="K1410" s="18" t="str">
        <f aca="false">IF($V1410="","",INDEX('Stock Exchange'!G$5:G$2450,$V1410))</f>
        <v/>
      </c>
      <c r="L1410" s="18" t="str">
        <f aca="false">IF($V1410="","",INDEX('Stock Exchange'!H$5:H$2450,$V1410))</f>
        <v/>
      </c>
      <c r="M1410" s="18" t="str">
        <f aca="false">IF($V1410="","",INDEX('Stock Exchange'!I$5:I$2450,$V1410))</f>
        <v/>
      </c>
      <c r="N1410" s="18" t="str">
        <f aca="false">IF($W1410="","",INDEX(Primary!F$5:F$2450,$W1410))</f>
        <v/>
      </c>
      <c r="O1410" s="18" t="str">
        <f aca="false">IF($W1410="","",INDEX(Primary!G$5:G$2450,$W1410))</f>
        <v/>
      </c>
      <c r="P1410" s="18" t="str">
        <f aca="false">IF($W1410="","",INDEX(Primary!H$5:H$2450,$W1410))</f>
        <v/>
      </c>
      <c r="Q1410" s="18" t="str">
        <f aca="false">IF($W1410="","",INDEX(Primary!I$5:I$2450,$W1410))</f>
        <v/>
      </c>
      <c r="R1410" s="19" t="str">
        <f aca="false">IF($E1410="Yes",L1410+P1410,"")</f>
        <v/>
      </c>
      <c r="S1410" s="19" t="str">
        <f aca="false">IF($E1410="Yes",H1410-R1410,"")</f>
        <v/>
      </c>
      <c r="T1410" s="6" t="str">
        <f aca="false">IF($E1410="Yes",IF(ROUND(ABS(S1410),2)&lt;=$T$2,"OK","CHECK"),"n/a")</f>
        <v>n/a</v>
      </c>
      <c r="U1410" s="20" t="n">
        <f aca="false">Total!J1410</f>
        <v>46.49</v>
      </c>
      <c r="V1410" s="17" t="str">
        <f aca="false">IFERROR(MATCH($A1410,'Stock Exchange'!$A$5:$A$2450,0),"")</f>
        <v/>
      </c>
      <c r="W1410" s="17" t="str">
        <f aca="false">IFERROR(MATCH($A1410,Primary!$A$5:$A$2450,0),"")</f>
        <v/>
      </c>
    </row>
    <row r="1411" customFormat="false" ht="15" hidden="false" customHeight="false" outlineLevel="0" collapsed="false">
      <c r="A1411" s="16" t="n">
        <f aca="false">Total!A1411</f>
        <v>38938</v>
      </c>
      <c r="B1411" s="17" t="n">
        <f aca="false">YEAR(A1411)</f>
        <v>2006</v>
      </c>
      <c r="C1411" s="17" t="n">
        <f aca="false">MONTH(A1411)</f>
        <v>8</v>
      </c>
      <c r="D1411" s="6" t="str">
        <f aca="false">IF(MONTH(A1411)&gt;=4,"FY "&amp;YEAR(A1411)&amp;"-"&amp;RIGHT(YEAR(A1411)+1,2),"FY "&amp;(YEAR(A1411)-1)&amp;"-"&amp;RIGHT(YEAR(A1411),2))</f>
        <v>FY 2006-07</v>
      </c>
      <c r="E1411" s="6" t="str">
        <f aca="false">IF(AND(V1411&lt;&gt;"",W1411&lt;&gt;""),"Yes","No")</f>
        <v>No</v>
      </c>
      <c r="F1411" s="18" t="n">
        <f aca="false">Total!F1411</f>
        <v>1153.4</v>
      </c>
      <c r="G1411" s="18" t="n">
        <f aca="false">Total!G1411</f>
        <v>854.9</v>
      </c>
      <c r="H1411" s="18" t="n">
        <f aca="false">Total!H1411</f>
        <v>298.6</v>
      </c>
      <c r="I1411" s="18" t="n">
        <f aca="false">Total!I1411</f>
        <v>64.1</v>
      </c>
      <c r="J1411" s="18" t="str">
        <f aca="false">IF($V1411="","",INDEX('Stock Exchange'!F$5:F$2450,$V1411))</f>
        <v/>
      </c>
      <c r="K1411" s="18" t="str">
        <f aca="false">IF($V1411="","",INDEX('Stock Exchange'!G$5:G$2450,$V1411))</f>
        <v/>
      </c>
      <c r="L1411" s="18" t="str">
        <f aca="false">IF($V1411="","",INDEX('Stock Exchange'!H$5:H$2450,$V1411))</f>
        <v/>
      </c>
      <c r="M1411" s="18" t="str">
        <f aca="false">IF($V1411="","",INDEX('Stock Exchange'!I$5:I$2450,$V1411))</f>
        <v/>
      </c>
      <c r="N1411" s="18" t="str">
        <f aca="false">IF($W1411="","",INDEX(Primary!F$5:F$2450,$W1411))</f>
        <v/>
      </c>
      <c r="O1411" s="18" t="str">
        <f aca="false">IF($W1411="","",INDEX(Primary!G$5:G$2450,$W1411))</f>
        <v/>
      </c>
      <c r="P1411" s="18" t="str">
        <f aca="false">IF($W1411="","",INDEX(Primary!H$5:H$2450,$W1411))</f>
        <v/>
      </c>
      <c r="Q1411" s="18" t="str">
        <f aca="false">IF($W1411="","",INDEX(Primary!I$5:I$2450,$W1411))</f>
        <v/>
      </c>
      <c r="R1411" s="19" t="str">
        <f aca="false">IF($E1411="Yes",L1411+P1411,"")</f>
        <v/>
      </c>
      <c r="S1411" s="19" t="str">
        <f aca="false">IF($E1411="Yes",H1411-R1411,"")</f>
        <v/>
      </c>
      <c r="T1411" s="6" t="str">
        <f aca="false">IF($E1411="Yes",IF(ROUND(ABS(S1411),2)&lt;=$T$2,"OK","CHECK"),"n/a")</f>
        <v>n/a</v>
      </c>
      <c r="U1411" s="20" t="n">
        <f aca="false">Total!J1411</f>
        <v>46.59</v>
      </c>
      <c r="V1411" s="17" t="str">
        <f aca="false">IFERROR(MATCH($A1411,'Stock Exchange'!$A$5:$A$2450,0),"")</f>
        <v/>
      </c>
      <c r="W1411" s="17" t="str">
        <f aca="false">IFERROR(MATCH($A1411,Primary!$A$5:$A$2450,0),"")</f>
        <v/>
      </c>
    </row>
    <row r="1412" customFormat="false" ht="15" hidden="false" customHeight="false" outlineLevel="0" collapsed="false">
      <c r="A1412" s="16" t="n">
        <f aca="false">Total!A1412</f>
        <v>38939</v>
      </c>
      <c r="B1412" s="17" t="n">
        <f aca="false">YEAR(A1412)</f>
        <v>2006</v>
      </c>
      <c r="C1412" s="17" t="n">
        <f aca="false">MONTH(A1412)</f>
        <v>8</v>
      </c>
      <c r="D1412" s="6" t="str">
        <f aca="false">IF(MONTH(A1412)&gt;=4,"FY "&amp;YEAR(A1412)&amp;"-"&amp;RIGHT(YEAR(A1412)+1,2),"FY "&amp;(YEAR(A1412)-1)&amp;"-"&amp;RIGHT(YEAR(A1412),2))</f>
        <v>FY 2006-07</v>
      </c>
      <c r="E1412" s="6" t="str">
        <f aca="false">IF(AND(V1412&lt;&gt;"",W1412&lt;&gt;""),"Yes","No")</f>
        <v>No</v>
      </c>
      <c r="F1412" s="18" t="n">
        <f aca="false">Total!F1412</f>
        <v>1292.2</v>
      </c>
      <c r="G1412" s="18" t="n">
        <f aca="false">Total!G1412</f>
        <v>1041.8</v>
      </c>
      <c r="H1412" s="18" t="n">
        <f aca="false">Total!H1412</f>
        <v>250.4</v>
      </c>
      <c r="I1412" s="18" t="n">
        <f aca="false">Total!I1412</f>
        <v>53.8</v>
      </c>
      <c r="J1412" s="18" t="str">
        <f aca="false">IF($V1412="","",INDEX('Stock Exchange'!F$5:F$2450,$V1412))</f>
        <v/>
      </c>
      <c r="K1412" s="18" t="str">
        <f aca="false">IF($V1412="","",INDEX('Stock Exchange'!G$5:G$2450,$V1412))</f>
        <v/>
      </c>
      <c r="L1412" s="18" t="str">
        <f aca="false">IF($V1412="","",INDEX('Stock Exchange'!H$5:H$2450,$V1412))</f>
        <v/>
      </c>
      <c r="M1412" s="18" t="str">
        <f aca="false">IF($V1412="","",INDEX('Stock Exchange'!I$5:I$2450,$V1412))</f>
        <v/>
      </c>
      <c r="N1412" s="18" t="str">
        <f aca="false">IF($W1412="","",INDEX(Primary!F$5:F$2450,$W1412))</f>
        <v/>
      </c>
      <c r="O1412" s="18" t="str">
        <f aca="false">IF($W1412="","",INDEX(Primary!G$5:G$2450,$W1412))</f>
        <v/>
      </c>
      <c r="P1412" s="18" t="str">
        <f aca="false">IF($W1412="","",INDEX(Primary!H$5:H$2450,$W1412))</f>
        <v/>
      </c>
      <c r="Q1412" s="18" t="str">
        <f aca="false">IF($W1412="","",INDEX(Primary!I$5:I$2450,$W1412))</f>
        <v/>
      </c>
      <c r="R1412" s="19" t="str">
        <f aca="false">IF($E1412="Yes",L1412+P1412,"")</f>
        <v/>
      </c>
      <c r="S1412" s="19" t="str">
        <f aca="false">IF($E1412="Yes",H1412-R1412,"")</f>
        <v/>
      </c>
      <c r="T1412" s="6" t="str">
        <f aca="false">IF($E1412="Yes",IF(ROUND(ABS(S1412),2)&lt;=$T$2,"OK","CHECK"),"n/a")</f>
        <v>n/a</v>
      </c>
      <c r="U1412" s="20" t="n">
        <f aca="false">Total!J1412</f>
        <v>46.53</v>
      </c>
      <c r="V1412" s="17" t="str">
        <f aca="false">IFERROR(MATCH($A1412,'Stock Exchange'!$A$5:$A$2450,0),"")</f>
        <v/>
      </c>
      <c r="W1412" s="17" t="str">
        <f aca="false">IFERROR(MATCH($A1412,Primary!$A$5:$A$2450,0),"")</f>
        <v/>
      </c>
    </row>
    <row r="1413" customFormat="false" ht="15" hidden="false" customHeight="false" outlineLevel="0" collapsed="false">
      <c r="A1413" s="16" t="n">
        <f aca="false">Total!A1413</f>
        <v>38940</v>
      </c>
      <c r="B1413" s="17" t="n">
        <f aca="false">YEAR(A1413)</f>
        <v>2006</v>
      </c>
      <c r="C1413" s="17" t="n">
        <f aca="false">MONTH(A1413)</f>
        <v>8</v>
      </c>
      <c r="D1413" s="6" t="str">
        <f aca="false">IF(MONTH(A1413)&gt;=4,"FY "&amp;YEAR(A1413)&amp;"-"&amp;RIGHT(YEAR(A1413)+1,2),"FY "&amp;(YEAR(A1413)-1)&amp;"-"&amp;RIGHT(YEAR(A1413),2))</f>
        <v>FY 2006-07</v>
      </c>
      <c r="E1413" s="6" t="str">
        <f aca="false">IF(AND(V1413&lt;&gt;"",W1413&lt;&gt;""),"Yes","No")</f>
        <v>No</v>
      </c>
      <c r="F1413" s="18" t="n">
        <f aca="false">Total!F1413</f>
        <v>1284.3</v>
      </c>
      <c r="G1413" s="18" t="n">
        <f aca="false">Total!G1413</f>
        <v>1132.4</v>
      </c>
      <c r="H1413" s="18" t="n">
        <f aca="false">Total!H1413</f>
        <v>151.9</v>
      </c>
      <c r="I1413" s="18" t="n">
        <f aca="false">Total!I1413</f>
        <v>32.7</v>
      </c>
      <c r="J1413" s="18" t="str">
        <f aca="false">IF($V1413="","",INDEX('Stock Exchange'!F$5:F$2450,$V1413))</f>
        <v/>
      </c>
      <c r="K1413" s="18" t="str">
        <f aca="false">IF($V1413="","",INDEX('Stock Exchange'!G$5:G$2450,$V1413))</f>
        <v/>
      </c>
      <c r="L1413" s="18" t="str">
        <f aca="false">IF($V1413="","",INDEX('Stock Exchange'!H$5:H$2450,$V1413))</f>
        <v/>
      </c>
      <c r="M1413" s="18" t="str">
        <f aca="false">IF($V1413="","",INDEX('Stock Exchange'!I$5:I$2450,$V1413))</f>
        <v/>
      </c>
      <c r="N1413" s="18" t="str">
        <f aca="false">IF($W1413="","",INDEX(Primary!F$5:F$2450,$W1413))</f>
        <v/>
      </c>
      <c r="O1413" s="18" t="str">
        <f aca="false">IF($W1413="","",INDEX(Primary!G$5:G$2450,$W1413))</f>
        <v/>
      </c>
      <c r="P1413" s="18" t="str">
        <f aca="false">IF($W1413="","",INDEX(Primary!H$5:H$2450,$W1413))</f>
        <v/>
      </c>
      <c r="Q1413" s="18" t="str">
        <f aca="false">IF($W1413="","",INDEX(Primary!I$5:I$2450,$W1413))</f>
        <v/>
      </c>
      <c r="R1413" s="19" t="str">
        <f aca="false">IF($E1413="Yes",L1413+P1413,"")</f>
        <v/>
      </c>
      <c r="S1413" s="19" t="str">
        <f aca="false">IF($E1413="Yes",H1413-R1413,"")</f>
        <v/>
      </c>
      <c r="T1413" s="6" t="str">
        <f aca="false">IF($E1413="Yes",IF(ROUND(ABS(S1413),2)&lt;=$T$2,"OK","CHECK"),"n/a")</f>
        <v>n/a</v>
      </c>
      <c r="U1413" s="20" t="n">
        <f aca="false">Total!J1413</f>
        <v>46.43</v>
      </c>
      <c r="V1413" s="17" t="str">
        <f aca="false">IFERROR(MATCH($A1413,'Stock Exchange'!$A$5:$A$2450,0),"")</f>
        <v/>
      </c>
      <c r="W1413" s="17" t="str">
        <f aca="false">IFERROR(MATCH($A1413,Primary!$A$5:$A$2450,0),"")</f>
        <v/>
      </c>
    </row>
    <row r="1414" customFormat="false" ht="15" hidden="false" customHeight="false" outlineLevel="0" collapsed="false">
      <c r="A1414" s="16" t="n">
        <f aca="false">Total!A1414</f>
        <v>38943</v>
      </c>
      <c r="B1414" s="17" t="n">
        <f aca="false">YEAR(A1414)</f>
        <v>2006</v>
      </c>
      <c r="C1414" s="17" t="n">
        <f aca="false">MONTH(A1414)</f>
        <v>8</v>
      </c>
      <c r="D1414" s="6" t="str">
        <f aca="false">IF(MONTH(A1414)&gt;=4,"FY "&amp;YEAR(A1414)&amp;"-"&amp;RIGHT(YEAR(A1414)+1,2),"FY "&amp;(YEAR(A1414)-1)&amp;"-"&amp;RIGHT(YEAR(A1414),2))</f>
        <v>FY 2006-07</v>
      </c>
      <c r="E1414" s="6" t="str">
        <f aca="false">IF(AND(V1414&lt;&gt;"",W1414&lt;&gt;""),"Yes","No")</f>
        <v>No</v>
      </c>
      <c r="F1414" s="18" t="n">
        <f aca="false">Total!F1414</f>
        <v>1123.9</v>
      </c>
      <c r="G1414" s="18" t="n">
        <f aca="false">Total!G1414</f>
        <v>1060.4</v>
      </c>
      <c r="H1414" s="18" t="n">
        <f aca="false">Total!H1414</f>
        <v>63.5</v>
      </c>
      <c r="I1414" s="18" t="n">
        <f aca="false">Total!I1414</f>
        <v>13.7</v>
      </c>
      <c r="J1414" s="18" t="str">
        <f aca="false">IF($V1414="","",INDEX('Stock Exchange'!F$5:F$2450,$V1414))</f>
        <v/>
      </c>
      <c r="K1414" s="18" t="str">
        <f aca="false">IF($V1414="","",INDEX('Stock Exchange'!G$5:G$2450,$V1414))</f>
        <v/>
      </c>
      <c r="L1414" s="18" t="str">
        <f aca="false">IF($V1414="","",INDEX('Stock Exchange'!H$5:H$2450,$V1414))</f>
        <v/>
      </c>
      <c r="M1414" s="18" t="str">
        <f aca="false">IF($V1414="","",INDEX('Stock Exchange'!I$5:I$2450,$V1414))</f>
        <v/>
      </c>
      <c r="N1414" s="18" t="str">
        <f aca="false">IF($W1414="","",INDEX(Primary!F$5:F$2450,$W1414))</f>
        <v/>
      </c>
      <c r="O1414" s="18" t="str">
        <f aca="false">IF($W1414="","",INDEX(Primary!G$5:G$2450,$W1414))</f>
        <v/>
      </c>
      <c r="P1414" s="18" t="str">
        <f aca="false">IF($W1414="","",INDEX(Primary!H$5:H$2450,$W1414))</f>
        <v/>
      </c>
      <c r="Q1414" s="18" t="str">
        <f aca="false">IF($W1414="","",INDEX(Primary!I$5:I$2450,$W1414))</f>
        <v/>
      </c>
      <c r="R1414" s="19" t="str">
        <f aca="false">IF($E1414="Yes",L1414+P1414,"")</f>
        <v/>
      </c>
      <c r="S1414" s="19" t="str">
        <f aca="false">IF($E1414="Yes",H1414-R1414,"")</f>
        <v/>
      </c>
      <c r="T1414" s="6" t="str">
        <f aca="false">IF($E1414="Yes",IF(ROUND(ABS(S1414),2)&lt;=$T$2,"OK","CHECK"),"n/a")</f>
        <v>n/a</v>
      </c>
      <c r="U1414" s="20" t="n">
        <f aca="false">Total!J1414</f>
        <v>46.52</v>
      </c>
      <c r="V1414" s="17" t="str">
        <f aca="false">IFERROR(MATCH($A1414,'Stock Exchange'!$A$5:$A$2450,0),"")</f>
        <v/>
      </c>
      <c r="W1414" s="17" t="str">
        <f aca="false">IFERROR(MATCH($A1414,Primary!$A$5:$A$2450,0),"")</f>
        <v/>
      </c>
    </row>
    <row r="1415" customFormat="false" ht="15" hidden="false" customHeight="false" outlineLevel="0" collapsed="false">
      <c r="A1415" s="16" t="n">
        <f aca="false">Total!A1415</f>
        <v>38945</v>
      </c>
      <c r="B1415" s="17" t="n">
        <f aca="false">YEAR(A1415)</f>
        <v>2006</v>
      </c>
      <c r="C1415" s="17" t="n">
        <f aca="false">MONTH(A1415)</f>
        <v>8</v>
      </c>
      <c r="D1415" s="6" t="str">
        <f aca="false">IF(MONTH(A1415)&gt;=4,"FY "&amp;YEAR(A1415)&amp;"-"&amp;RIGHT(YEAR(A1415)+1,2),"FY "&amp;(YEAR(A1415)-1)&amp;"-"&amp;RIGHT(YEAR(A1415),2))</f>
        <v>FY 2006-07</v>
      </c>
      <c r="E1415" s="6" t="str">
        <f aca="false">IF(AND(V1415&lt;&gt;"",W1415&lt;&gt;""),"Yes","No")</f>
        <v>No</v>
      </c>
      <c r="F1415" s="18" t="n">
        <f aca="false">Total!F1415</f>
        <v>910.2</v>
      </c>
      <c r="G1415" s="18" t="n">
        <f aca="false">Total!G1415</f>
        <v>899.6</v>
      </c>
      <c r="H1415" s="18" t="n">
        <f aca="false">Total!H1415</f>
        <v>10.6</v>
      </c>
      <c r="I1415" s="18" t="n">
        <f aca="false">Total!I1415</f>
        <v>2.3</v>
      </c>
      <c r="J1415" s="18" t="str">
        <f aca="false">IF($V1415="","",INDEX('Stock Exchange'!F$5:F$2450,$V1415))</f>
        <v/>
      </c>
      <c r="K1415" s="18" t="str">
        <f aca="false">IF($V1415="","",INDEX('Stock Exchange'!G$5:G$2450,$V1415))</f>
        <v/>
      </c>
      <c r="L1415" s="18" t="str">
        <f aca="false">IF($V1415="","",INDEX('Stock Exchange'!H$5:H$2450,$V1415))</f>
        <v/>
      </c>
      <c r="M1415" s="18" t="str">
        <f aca="false">IF($V1415="","",INDEX('Stock Exchange'!I$5:I$2450,$V1415))</f>
        <v/>
      </c>
      <c r="N1415" s="18" t="str">
        <f aca="false">IF($W1415="","",INDEX(Primary!F$5:F$2450,$W1415))</f>
        <v/>
      </c>
      <c r="O1415" s="18" t="str">
        <f aca="false">IF($W1415="","",INDEX(Primary!G$5:G$2450,$W1415))</f>
        <v/>
      </c>
      <c r="P1415" s="18" t="str">
        <f aca="false">IF($W1415="","",INDEX(Primary!H$5:H$2450,$W1415))</f>
        <v/>
      </c>
      <c r="Q1415" s="18" t="str">
        <f aca="false">IF($W1415="","",INDEX(Primary!I$5:I$2450,$W1415))</f>
        <v/>
      </c>
      <c r="R1415" s="19" t="str">
        <f aca="false">IF($E1415="Yes",L1415+P1415,"")</f>
        <v/>
      </c>
      <c r="S1415" s="19" t="str">
        <f aca="false">IF($E1415="Yes",H1415-R1415,"")</f>
        <v/>
      </c>
      <c r="T1415" s="6" t="str">
        <f aca="false">IF($E1415="Yes",IF(ROUND(ABS(S1415),2)&lt;=$T$2,"OK","CHECK"),"n/a")</f>
        <v>n/a</v>
      </c>
      <c r="U1415" s="20" t="n">
        <f aca="false">Total!J1415</f>
        <v>46.56</v>
      </c>
      <c r="V1415" s="17" t="str">
        <f aca="false">IFERROR(MATCH($A1415,'Stock Exchange'!$A$5:$A$2450,0),"")</f>
        <v/>
      </c>
      <c r="W1415" s="17" t="str">
        <f aca="false">IFERROR(MATCH($A1415,Primary!$A$5:$A$2450,0),"")</f>
        <v/>
      </c>
    </row>
    <row r="1416" customFormat="false" ht="15" hidden="false" customHeight="false" outlineLevel="0" collapsed="false">
      <c r="A1416" s="16" t="n">
        <f aca="false">Total!A1416</f>
        <v>38946</v>
      </c>
      <c r="B1416" s="17" t="n">
        <f aca="false">YEAR(A1416)</f>
        <v>2006</v>
      </c>
      <c r="C1416" s="17" t="n">
        <f aca="false">MONTH(A1416)</f>
        <v>8</v>
      </c>
      <c r="D1416" s="6" t="str">
        <f aca="false">IF(MONTH(A1416)&gt;=4,"FY "&amp;YEAR(A1416)&amp;"-"&amp;RIGHT(YEAR(A1416)+1,2),"FY "&amp;(YEAR(A1416)-1)&amp;"-"&amp;RIGHT(YEAR(A1416),2))</f>
        <v>FY 2006-07</v>
      </c>
      <c r="E1416" s="6" t="str">
        <f aca="false">IF(AND(V1416&lt;&gt;"",W1416&lt;&gt;""),"Yes","No")</f>
        <v>No</v>
      </c>
      <c r="F1416" s="18" t="n">
        <f aca="false">Total!F1416</f>
        <v>2261.5</v>
      </c>
      <c r="G1416" s="18" t="n">
        <f aca="false">Total!G1416</f>
        <v>1309.5</v>
      </c>
      <c r="H1416" s="18" t="n">
        <f aca="false">Total!H1416</f>
        <v>952</v>
      </c>
      <c r="I1416" s="18" t="n">
        <f aca="false">Total!I1416</f>
        <v>204.5</v>
      </c>
      <c r="J1416" s="18" t="str">
        <f aca="false">IF($V1416="","",INDEX('Stock Exchange'!F$5:F$2450,$V1416))</f>
        <v/>
      </c>
      <c r="K1416" s="18" t="str">
        <f aca="false">IF($V1416="","",INDEX('Stock Exchange'!G$5:G$2450,$V1416))</f>
        <v/>
      </c>
      <c r="L1416" s="18" t="str">
        <f aca="false">IF($V1416="","",INDEX('Stock Exchange'!H$5:H$2450,$V1416))</f>
        <v/>
      </c>
      <c r="M1416" s="18" t="str">
        <f aca="false">IF($V1416="","",INDEX('Stock Exchange'!I$5:I$2450,$V1416))</f>
        <v/>
      </c>
      <c r="N1416" s="18" t="str">
        <f aca="false">IF($W1416="","",INDEX(Primary!F$5:F$2450,$W1416))</f>
        <v/>
      </c>
      <c r="O1416" s="18" t="str">
        <f aca="false">IF($W1416="","",INDEX(Primary!G$5:G$2450,$W1416))</f>
        <v/>
      </c>
      <c r="P1416" s="18" t="str">
        <f aca="false">IF($W1416="","",INDEX(Primary!H$5:H$2450,$W1416))</f>
        <v/>
      </c>
      <c r="Q1416" s="18" t="str">
        <f aca="false">IF($W1416="","",INDEX(Primary!I$5:I$2450,$W1416))</f>
        <v/>
      </c>
      <c r="R1416" s="19" t="str">
        <f aca="false">IF($E1416="Yes",L1416+P1416,"")</f>
        <v/>
      </c>
      <c r="S1416" s="19" t="str">
        <f aca="false">IF($E1416="Yes",H1416-R1416,"")</f>
        <v/>
      </c>
      <c r="T1416" s="6" t="str">
        <f aca="false">IF($E1416="Yes",IF(ROUND(ABS(S1416),2)&lt;=$T$2,"OK","CHECK"),"n/a")</f>
        <v>n/a</v>
      </c>
      <c r="U1416" s="20" t="n">
        <f aca="false">Total!J1416</f>
        <v>46.55</v>
      </c>
      <c r="V1416" s="17" t="str">
        <f aca="false">IFERROR(MATCH($A1416,'Stock Exchange'!$A$5:$A$2450,0),"")</f>
        <v/>
      </c>
      <c r="W1416" s="17" t="str">
        <f aca="false">IFERROR(MATCH($A1416,Primary!$A$5:$A$2450,0),"")</f>
        <v/>
      </c>
    </row>
    <row r="1417" customFormat="false" ht="15" hidden="false" customHeight="false" outlineLevel="0" collapsed="false">
      <c r="A1417" s="16" t="n">
        <f aca="false">Total!A1417</f>
        <v>38947</v>
      </c>
      <c r="B1417" s="17" t="n">
        <f aca="false">YEAR(A1417)</f>
        <v>2006</v>
      </c>
      <c r="C1417" s="17" t="n">
        <f aca="false">MONTH(A1417)</f>
        <v>8</v>
      </c>
      <c r="D1417" s="6" t="str">
        <f aca="false">IF(MONTH(A1417)&gt;=4,"FY "&amp;YEAR(A1417)&amp;"-"&amp;RIGHT(YEAR(A1417)+1,2),"FY "&amp;(YEAR(A1417)-1)&amp;"-"&amp;RIGHT(YEAR(A1417),2))</f>
        <v>FY 2006-07</v>
      </c>
      <c r="E1417" s="6" t="str">
        <f aca="false">IF(AND(V1417&lt;&gt;"",W1417&lt;&gt;""),"Yes","No")</f>
        <v>No</v>
      </c>
      <c r="F1417" s="18" t="n">
        <f aca="false">Total!F1417</f>
        <v>1994.6</v>
      </c>
      <c r="G1417" s="18" t="n">
        <f aca="false">Total!G1417</f>
        <v>1185.8</v>
      </c>
      <c r="H1417" s="18" t="n">
        <f aca="false">Total!H1417</f>
        <v>808.8</v>
      </c>
      <c r="I1417" s="18" t="n">
        <f aca="false">Total!I1417</f>
        <v>174.1</v>
      </c>
      <c r="J1417" s="18" t="str">
        <f aca="false">IF($V1417="","",INDEX('Stock Exchange'!F$5:F$2450,$V1417))</f>
        <v/>
      </c>
      <c r="K1417" s="18" t="str">
        <f aca="false">IF($V1417="","",INDEX('Stock Exchange'!G$5:G$2450,$V1417))</f>
        <v/>
      </c>
      <c r="L1417" s="18" t="str">
        <f aca="false">IF($V1417="","",INDEX('Stock Exchange'!H$5:H$2450,$V1417))</f>
        <v/>
      </c>
      <c r="M1417" s="18" t="str">
        <f aca="false">IF($V1417="","",INDEX('Stock Exchange'!I$5:I$2450,$V1417))</f>
        <v/>
      </c>
      <c r="N1417" s="18" t="str">
        <f aca="false">IF($W1417="","",INDEX(Primary!F$5:F$2450,$W1417))</f>
        <v/>
      </c>
      <c r="O1417" s="18" t="str">
        <f aca="false">IF($W1417="","",INDEX(Primary!G$5:G$2450,$W1417))</f>
        <v/>
      </c>
      <c r="P1417" s="18" t="str">
        <f aca="false">IF($W1417="","",INDEX(Primary!H$5:H$2450,$W1417))</f>
        <v/>
      </c>
      <c r="Q1417" s="18" t="str">
        <f aca="false">IF($W1417="","",INDEX(Primary!I$5:I$2450,$W1417))</f>
        <v/>
      </c>
      <c r="R1417" s="19" t="str">
        <f aca="false">IF($E1417="Yes",L1417+P1417,"")</f>
        <v/>
      </c>
      <c r="S1417" s="19" t="str">
        <f aca="false">IF($E1417="Yes",H1417-R1417,"")</f>
        <v/>
      </c>
      <c r="T1417" s="6" t="str">
        <f aca="false">IF($E1417="Yes",IF(ROUND(ABS(S1417),2)&lt;=$T$2,"OK","CHECK"),"n/a")</f>
        <v>n/a</v>
      </c>
      <c r="U1417" s="20" t="n">
        <f aca="false">Total!J1417</f>
        <v>46.46</v>
      </c>
      <c r="V1417" s="17" t="str">
        <f aca="false">IFERROR(MATCH($A1417,'Stock Exchange'!$A$5:$A$2450,0),"")</f>
        <v/>
      </c>
      <c r="W1417" s="17" t="str">
        <f aca="false">IFERROR(MATCH($A1417,Primary!$A$5:$A$2450,0),"")</f>
        <v/>
      </c>
    </row>
    <row r="1418" customFormat="false" ht="15" hidden="false" customHeight="false" outlineLevel="0" collapsed="false">
      <c r="A1418" s="16" t="n">
        <f aca="false">Total!A1418</f>
        <v>38950</v>
      </c>
      <c r="B1418" s="17" t="n">
        <f aca="false">YEAR(A1418)</f>
        <v>2006</v>
      </c>
      <c r="C1418" s="17" t="n">
        <f aca="false">MONTH(A1418)</f>
        <v>8</v>
      </c>
      <c r="D1418" s="6" t="str">
        <f aca="false">IF(MONTH(A1418)&gt;=4,"FY "&amp;YEAR(A1418)&amp;"-"&amp;RIGHT(YEAR(A1418)+1,2),"FY "&amp;(YEAR(A1418)-1)&amp;"-"&amp;RIGHT(YEAR(A1418),2))</f>
        <v>FY 2006-07</v>
      </c>
      <c r="E1418" s="6" t="str">
        <f aca="false">IF(AND(V1418&lt;&gt;"",W1418&lt;&gt;""),"Yes","No")</f>
        <v>No</v>
      </c>
      <c r="F1418" s="18" t="n">
        <f aca="false">Total!F1418</f>
        <v>1444.6</v>
      </c>
      <c r="G1418" s="18" t="n">
        <f aca="false">Total!G1418</f>
        <v>925.5</v>
      </c>
      <c r="H1418" s="18" t="n">
        <f aca="false">Total!H1418</f>
        <v>519.1</v>
      </c>
      <c r="I1418" s="18" t="n">
        <f aca="false">Total!I1418</f>
        <v>111.7</v>
      </c>
      <c r="J1418" s="18" t="str">
        <f aca="false">IF($V1418="","",INDEX('Stock Exchange'!F$5:F$2450,$V1418))</f>
        <v/>
      </c>
      <c r="K1418" s="18" t="str">
        <f aca="false">IF($V1418="","",INDEX('Stock Exchange'!G$5:G$2450,$V1418))</f>
        <v/>
      </c>
      <c r="L1418" s="18" t="str">
        <f aca="false">IF($V1418="","",INDEX('Stock Exchange'!H$5:H$2450,$V1418))</f>
        <v/>
      </c>
      <c r="M1418" s="18" t="str">
        <f aca="false">IF($V1418="","",INDEX('Stock Exchange'!I$5:I$2450,$V1418))</f>
        <v/>
      </c>
      <c r="N1418" s="18" t="str">
        <f aca="false">IF($W1418="","",INDEX(Primary!F$5:F$2450,$W1418))</f>
        <v/>
      </c>
      <c r="O1418" s="18" t="str">
        <f aca="false">IF($W1418="","",INDEX(Primary!G$5:G$2450,$W1418))</f>
        <v/>
      </c>
      <c r="P1418" s="18" t="str">
        <f aca="false">IF($W1418="","",INDEX(Primary!H$5:H$2450,$W1418))</f>
        <v/>
      </c>
      <c r="Q1418" s="18" t="str">
        <f aca="false">IF($W1418="","",INDEX(Primary!I$5:I$2450,$W1418))</f>
        <v/>
      </c>
      <c r="R1418" s="19" t="str">
        <f aca="false">IF($E1418="Yes",L1418+P1418,"")</f>
        <v/>
      </c>
      <c r="S1418" s="19" t="str">
        <f aca="false">IF($E1418="Yes",H1418-R1418,"")</f>
        <v/>
      </c>
      <c r="T1418" s="6" t="str">
        <f aca="false">IF($E1418="Yes",IF(ROUND(ABS(S1418),2)&lt;=$T$2,"OK","CHECK"),"n/a")</f>
        <v>n/a</v>
      </c>
      <c r="U1418" s="20" t="n">
        <f aca="false">Total!J1418</f>
        <v>46.48</v>
      </c>
      <c r="V1418" s="17" t="str">
        <f aca="false">IFERROR(MATCH($A1418,'Stock Exchange'!$A$5:$A$2450,0),"")</f>
        <v/>
      </c>
      <c r="W1418" s="17" t="str">
        <f aca="false">IFERROR(MATCH($A1418,Primary!$A$5:$A$2450,0),"")</f>
        <v/>
      </c>
    </row>
    <row r="1419" customFormat="false" ht="15" hidden="false" customHeight="false" outlineLevel="0" collapsed="false">
      <c r="A1419" s="16" t="n">
        <f aca="false">Total!A1419</f>
        <v>38951</v>
      </c>
      <c r="B1419" s="17" t="n">
        <f aca="false">YEAR(A1419)</f>
        <v>2006</v>
      </c>
      <c r="C1419" s="17" t="n">
        <f aca="false">MONTH(A1419)</f>
        <v>8</v>
      </c>
      <c r="D1419" s="6" t="str">
        <f aca="false">IF(MONTH(A1419)&gt;=4,"FY "&amp;YEAR(A1419)&amp;"-"&amp;RIGHT(YEAR(A1419)+1,2),"FY "&amp;(YEAR(A1419)-1)&amp;"-"&amp;RIGHT(YEAR(A1419),2))</f>
        <v>FY 2006-07</v>
      </c>
      <c r="E1419" s="6" t="str">
        <f aca="false">IF(AND(V1419&lt;&gt;"",W1419&lt;&gt;""),"Yes","No")</f>
        <v>No</v>
      </c>
      <c r="F1419" s="18" t="n">
        <f aca="false">Total!F1419</f>
        <v>997.1</v>
      </c>
      <c r="G1419" s="18" t="n">
        <f aca="false">Total!G1419</f>
        <v>954.4</v>
      </c>
      <c r="H1419" s="18" t="n">
        <f aca="false">Total!H1419</f>
        <v>42.7</v>
      </c>
      <c r="I1419" s="18" t="n">
        <f aca="false">Total!I1419</f>
        <v>9.2</v>
      </c>
      <c r="J1419" s="18" t="str">
        <f aca="false">IF($V1419="","",INDEX('Stock Exchange'!F$5:F$2450,$V1419))</f>
        <v/>
      </c>
      <c r="K1419" s="18" t="str">
        <f aca="false">IF($V1419="","",INDEX('Stock Exchange'!G$5:G$2450,$V1419))</f>
        <v/>
      </c>
      <c r="L1419" s="18" t="str">
        <f aca="false">IF($V1419="","",INDEX('Stock Exchange'!H$5:H$2450,$V1419))</f>
        <v/>
      </c>
      <c r="M1419" s="18" t="str">
        <f aca="false">IF($V1419="","",INDEX('Stock Exchange'!I$5:I$2450,$V1419))</f>
        <v/>
      </c>
      <c r="N1419" s="18" t="str">
        <f aca="false">IF($W1419="","",INDEX(Primary!F$5:F$2450,$W1419))</f>
        <v/>
      </c>
      <c r="O1419" s="18" t="str">
        <f aca="false">IF($W1419="","",INDEX(Primary!G$5:G$2450,$W1419))</f>
        <v/>
      </c>
      <c r="P1419" s="18" t="str">
        <f aca="false">IF($W1419="","",INDEX(Primary!H$5:H$2450,$W1419))</f>
        <v/>
      </c>
      <c r="Q1419" s="18" t="str">
        <f aca="false">IF($W1419="","",INDEX(Primary!I$5:I$2450,$W1419))</f>
        <v/>
      </c>
      <c r="R1419" s="19" t="str">
        <f aca="false">IF($E1419="Yes",L1419+P1419,"")</f>
        <v/>
      </c>
      <c r="S1419" s="19" t="str">
        <f aca="false">IF($E1419="Yes",H1419-R1419,"")</f>
        <v/>
      </c>
      <c r="T1419" s="6" t="str">
        <f aca="false">IF($E1419="Yes",IF(ROUND(ABS(S1419),2)&lt;=$T$2,"OK","CHECK"),"n/a")</f>
        <v>n/a</v>
      </c>
      <c r="U1419" s="20" t="n">
        <f aca="false">Total!J1419</f>
        <v>46.45</v>
      </c>
      <c r="V1419" s="17" t="str">
        <f aca="false">IFERROR(MATCH($A1419,'Stock Exchange'!$A$5:$A$2450,0),"")</f>
        <v/>
      </c>
      <c r="W1419" s="17" t="str">
        <f aca="false">IFERROR(MATCH($A1419,Primary!$A$5:$A$2450,0),"")</f>
        <v/>
      </c>
    </row>
    <row r="1420" customFormat="false" ht="15" hidden="false" customHeight="false" outlineLevel="0" collapsed="false">
      <c r="A1420" s="16" t="n">
        <f aca="false">Total!A1420</f>
        <v>38952</v>
      </c>
      <c r="B1420" s="17" t="n">
        <f aca="false">YEAR(A1420)</f>
        <v>2006</v>
      </c>
      <c r="C1420" s="17" t="n">
        <f aca="false">MONTH(A1420)</f>
        <v>8</v>
      </c>
      <c r="D1420" s="6" t="str">
        <f aca="false">IF(MONTH(A1420)&gt;=4,"FY "&amp;YEAR(A1420)&amp;"-"&amp;RIGHT(YEAR(A1420)+1,2),"FY "&amp;(YEAR(A1420)-1)&amp;"-"&amp;RIGHT(YEAR(A1420),2))</f>
        <v>FY 2006-07</v>
      </c>
      <c r="E1420" s="6" t="str">
        <f aca="false">IF(AND(V1420&lt;&gt;"",W1420&lt;&gt;""),"Yes","No")</f>
        <v>No</v>
      </c>
      <c r="F1420" s="18" t="n">
        <f aca="false">Total!F1420</f>
        <v>1103.7</v>
      </c>
      <c r="G1420" s="18" t="n">
        <f aca="false">Total!G1420</f>
        <v>1113.4</v>
      </c>
      <c r="H1420" s="18" t="n">
        <f aca="false">Total!H1420</f>
        <v>-9.7</v>
      </c>
      <c r="I1420" s="18" t="n">
        <f aca="false">Total!I1420</f>
        <v>-2.1</v>
      </c>
      <c r="J1420" s="18" t="str">
        <f aca="false">IF($V1420="","",INDEX('Stock Exchange'!F$5:F$2450,$V1420))</f>
        <v/>
      </c>
      <c r="K1420" s="18" t="str">
        <f aca="false">IF($V1420="","",INDEX('Stock Exchange'!G$5:G$2450,$V1420))</f>
        <v/>
      </c>
      <c r="L1420" s="18" t="str">
        <f aca="false">IF($V1420="","",INDEX('Stock Exchange'!H$5:H$2450,$V1420))</f>
        <v/>
      </c>
      <c r="M1420" s="18" t="str">
        <f aca="false">IF($V1420="","",INDEX('Stock Exchange'!I$5:I$2450,$V1420))</f>
        <v/>
      </c>
      <c r="N1420" s="18" t="str">
        <f aca="false">IF($W1420="","",INDEX(Primary!F$5:F$2450,$W1420))</f>
        <v/>
      </c>
      <c r="O1420" s="18" t="str">
        <f aca="false">IF($W1420="","",INDEX(Primary!G$5:G$2450,$W1420))</f>
        <v/>
      </c>
      <c r="P1420" s="18" t="str">
        <f aca="false">IF($W1420="","",INDEX(Primary!H$5:H$2450,$W1420))</f>
        <v/>
      </c>
      <c r="Q1420" s="18" t="str">
        <f aca="false">IF($W1420="","",INDEX(Primary!I$5:I$2450,$W1420))</f>
        <v/>
      </c>
      <c r="R1420" s="19" t="str">
        <f aca="false">IF($E1420="Yes",L1420+P1420,"")</f>
        <v/>
      </c>
      <c r="S1420" s="19" t="str">
        <f aca="false">IF($E1420="Yes",H1420-R1420,"")</f>
        <v/>
      </c>
      <c r="T1420" s="6" t="str">
        <f aca="false">IF($E1420="Yes",IF(ROUND(ABS(S1420),2)&lt;=$T$2,"OK","CHECK"),"n/a")</f>
        <v>n/a</v>
      </c>
      <c r="U1420" s="20" t="n">
        <f aca="false">Total!J1420</f>
        <v>46.52</v>
      </c>
      <c r="V1420" s="17" t="str">
        <f aca="false">IFERROR(MATCH($A1420,'Stock Exchange'!$A$5:$A$2450,0),"")</f>
        <v/>
      </c>
      <c r="W1420" s="17" t="str">
        <f aca="false">IFERROR(MATCH($A1420,Primary!$A$5:$A$2450,0),"")</f>
        <v/>
      </c>
    </row>
    <row r="1421" customFormat="false" ht="15" hidden="false" customHeight="false" outlineLevel="0" collapsed="false">
      <c r="A1421" s="16" t="n">
        <f aca="false">Total!A1421</f>
        <v>38953</v>
      </c>
      <c r="B1421" s="17" t="n">
        <f aca="false">YEAR(A1421)</f>
        <v>2006</v>
      </c>
      <c r="C1421" s="17" t="n">
        <f aca="false">MONTH(A1421)</f>
        <v>8</v>
      </c>
      <c r="D1421" s="6" t="str">
        <f aca="false">IF(MONTH(A1421)&gt;=4,"FY "&amp;YEAR(A1421)&amp;"-"&amp;RIGHT(YEAR(A1421)+1,2),"FY "&amp;(YEAR(A1421)-1)&amp;"-"&amp;RIGHT(YEAR(A1421),2))</f>
        <v>FY 2006-07</v>
      </c>
      <c r="E1421" s="6" t="str">
        <f aca="false">IF(AND(V1421&lt;&gt;"",W1421&lt;&gt;""),"Yes","No")</f>
        <v>No</v>
      </c>
      <c r="F1421" s="18" t="n">
        <f aca="false">Total!F1421</f>
        <v>1007</v>
      </c>
      <c r="G1421" s="18" t="n">
        <f aca="false">Total!G1421</f>
        <v>1059.1</v>
      </c>
      <c r="H1421" s="18" t="n">
        <f aca="false">Total!H1421</f>
        <v>-52.1</v>
      </c>
      <c r="I1421" s="18" t="n">
        <f aca="false">Total!I1421</f>
        <v>-11.2</v>
      </c>
      <c r="J1421" s="18" t="str">
        <f aca="false">IF($V1421="","",INDEX('Stock Exchange'!F$5:F$2450,$V1421))</f>
        <v/>
      </c>
      <c r="K1421" s="18" t="str">
        <f aca="false">IF($V1421="","",INDEX('Stock Exchange'!G$5:G$2450,$V1421))</f>
        <v/>
      </c>
      <c r="L1421" s="18" t="str">
        <f aca="false">IF($V1421="","",INDEX('Stock Exchange'!H$5:H$2450,$V1421))</f>
        <v/>
      </c>
      <c r="M1421" s="18" t="str">
        <f aca="false">IF($V1421="","",INDEX('Stock Exchange'!I$5:I$2450,$V1421))</f>
        <v/>
      </c>
      <c r="N1421" s="18" t="str">
        <f aca="false">IF($W1421="","",INDEX(Primary!F$5:F$2450,$W1421))</f>
        <v/>
      </c>
      <c r="O1421" s="18" t="str">
        <f aca="false">IF($W1421="","",INDEX(Primary!G$5:G$2450,$W1421))</f>
        <v/>
      </c>
      <c r="P1421" s="18" t="str">
        <f aca="false">IF($W1421="","",INDEX(Primary!H$5:H$2450,$W1421))</f>
        <v/>
      </c>
      <c r="Q1421" s="18" t="str">
        <f aca="false">IF($W1421="","",INDEX(Primary!I$5:I$2450,$W1421))</f>
        <v/>
      </c>
      <c r="R1421" s="19" t="str">
        <f aca="false">IF($E1421="Yes",L1421+P1421,"")</f>
        <v/>
      </c>
      <c r="S1421" s="19" t="str">
        <f aca="false">IF($E1421="Yes",H1421-R1421,"")</f>
        <v/>
      </c>
      <c r="T1421" s="6" t="str">
        <f aca="false">IF($E1421="Yes",IF(ROUND(ABS(S1421),2)&lt;=$T$2,"OK","CHECK"),"n/a")</f>
        <v>n/a</v>
      </c>
      <c r="U1421" s="20" t="n">
        <f aca="false">Total!J1421</f>
        <v>46.56</v>
      </c>
      <c r="V1421" s="17" t="str">
        <f aca="false">IFERROR(MATCH($A1421,'Stock Exchange'!$A$5:$A$2450,0),"")</f>
        <v/>
      </c>
      <c r="W1421" s="17" t="str">
        <f aca="false">IFERROR(MATCH($A1421,Primary!$A$5:$A$2450,0),"")</f>
        <v/>
      </c>
    </row>
    <row r="1422" customFormat="false" ht="15" hidden="false" customHeight="false" outlineLevel="0" collapsed="false">
      <c r="A1422" s="16" t="n">
        <f aca="false">Total!A1422</f>
        <v>38954</v>
      </c>
      <c r="B1422" s="17" t="n">
        <f aca="false">YEAR(A1422)</f>
        <v>2006</v>
      </c>
      <c r="C1422" s="17" t="n">
        <f aca="false">MONTH(A1422)</f>
        <v>8</v>
      </c>
      <c r="D1422" s="6" t="str">
        <f aca="false">IF(MONTH(A1422)&gt;=4,"FY "&amp;YEAR(A1422)&amp;"-"&amp;RIGHT(YEAR(A1422)+1,2),"FY "&amp;(YEAR(A1422)-1)&amp;"-"&amp;RIGHT(YEAR(A1422),2))</f>
        <v>FY 2006-07</v>
      </c>
      <c r="E1422" s="6" t="str">
        <f aca="false">IF(AND(V1422&lt;&gt;"",W1422&lt;&gt;""),"Yes","No")</f>
        <v>No</v>
      </c>
      <c r="F1422" s="18" t="n">
        <f aca="false">Total!F1422</f>
        <v>1387</v>
      </c>
      <c r="G1422" s="18" t="n">
        <f aca="false">Total!G1422</f>
        <v>1319.4</v>
      </c>
      <c r="H1422" s="18" t="n">
        <f aca="false">Total!H1422</f>
        <v>67.6</v>
      </c>
      <c r="I1422" s="18" t="n">
        <f aca="false">Total!I1422</f>
        <v>14.5</v>
      </c>
      <c r="J1422" s="18" t="str">
        <f aca="false">IF($V1422="","",INDEX('Stock Exchange'!F$5:F$2450,$V1422))</f>
        <v/>
      </c>
      <c r="K1422" s="18" t="str">
        <f aca="false">IF($V1422="","",INDEX('Stock Exchange'!G$5:G$2450,$V1422))</f>
        <v/>
      </c>
      <c r="L1422" s="18" t="str">
        <f aca="false">IF($V1422="","",INDEX('Stock Exchange'!H$5:H$2450,$V1422))</f>
        <v/>
      </c>
      <c r="M1422" s="18" t="str">
        <f aca="false">IF($V1422="","",INDEX('Stock Exchange'!I$5:I$2450,$V1422))</f>
        <v/>
      </c>
      <c r="N1422" s="18" t="str">
        <f aca="false">IF($W1422="","",INDEX(Primary!F$5:F$2450,$W1422))</f>
        <v/>
      </c>
      <c r="O1422" s="18" t="str">
        <f aca="false">IF($W1422="","",INDEX(Primary!G$5:G$2450,$W1422))</f>
        <v/>
      </c>
      <c r="P1422" s="18" t="str">
        <f aca="false">IF($W1422="","",INDEX(Primary!H$5:H$2450,$W1422))</f>
        <v/>
      </c>
      <c r="Q1422" s="18" t="str">
        <f aca="false">IF($W1422="","",INDEX(Primary!I$5:I$2450,$W1422))</f>
        <v/>
      </c>
      <c r="R1422" s="19" t="str">
        <f aca="false">IF($E1422="Yes",L1422+P1422,"")</f>
        <v/>
      </c>
      <c r="S1422" s="19" t="str">
        <f aca="false">IF($E1422="Yes",H1422-R1422,"")</f>
        <v/>
      </c>
      <c r="T1422" s="6" t="str">
        <f aca="false">IF($E1422="Yes",IF(ROUND(ABS(S1422),2)&lt;=$T$2,"OK","CHECK"),"n/a")</f>
        <v>n/a</v>
      </c>
      <c r="U1422" s="20" t="n">
        <f aca="false">Total!J1422</f>
        <v>46.5</v>
      </c>
      <c r="V1422" s="17" t="str">
        <f aca="false">IFERROR(MATCH($A1422,'Stock Exchange'!$A$5:$A$2450,0),"")</f>
        <v/>
      </c>
      <c r="W1422" s="17" t="str">
        <f aca="false">IFERROR(MATCH($A1422,Primary!$A$5:$A$2450,0),"")</f>
        <v/>
      </c>
    </row>
    <row r="1423" customFormat="false" ht="15" hidden="false" customHeight="false" outlineLevel="0" collapsed="false">
      <c r="A1423" s="16" t="n">
        <f aca="false">Total!A1423</f>
        <v>38957</v>
      </c>
      <c r="B1423" s="17" t="n">
        <f aca="false">YEAR(A1423)</f>
        <v>2006</v>
      </c>
      <c r="C1423" s="17" t="n">
        <f aca="false">MONTH(A1423)</f>
        <v>8</v>
      </c>
      <c r="D1423" s="6" t="str">
        <f aca="false">IF(MONTH(A1423)&gt;=4,"FY "&amp;YEAR(A1423)&amp;"-"&amp;RIGHT(YEAR(A1423)+1,2),"FY "&amp;(YEAR(A1423)-1)&amp;"-"&amp;RIGHT(YEAR(A1423),2))</f>
        <v>FY 2006-07</v>
      </c>
      <c r="E1423" s="6" t="str">
        <f aca="false">IF(AND(V1423&lt;&gt;"",W1423&lt;&gt;""),"Yes","No")</f>
        <v>No</v>
      </c>
      <c r="F1423" s="18" t="n">
        <f aca="false">Total!F1423</f>
        <v>986.4</v>
      </c>
      <c r="G1423" s="18" t="n">
        <f aca="false">Total!G1423</f>
        <v>918.6</v>
      </c>
      <c r="H1423" s="18" t="n">
        <f aca="false">Total!H1423</f>
        <v>67.8</v>
      </c>
      <c r="I1423" s="18" t="n">
        <f aca="false">Total!I1423</f>
        <v>14.5</v>
      </c>
      <c r="J1423" s="18" t="str">
        <f aca="false">IF($V1423="","",INDEX('Stock Exchange'!F$5:F$2450,$V1423))</f>
        <v/>
      </c>
      <c r="K1423" s="18" t="str">
        <f aca="false">IF($V1423="","",INDEX('Stock Exchange'!G$5:G$2450,$V1423))</f>
        <v/>
      </c>
      <c r="L1423" s="18" t="str">
        <f aca="false">IF($V1423="","",INDEX('Stock Exchange'!H$5:H$2450,$V1423))</f>
        <v/>
      </c>
      <c r="M1423" s="18" t="str">
        <f aca="false">IF($V1423="","",INDEX('Stock Exchange'!I$5:I$2450,$V1423))</f>
        <v/>
      </c>
      <c r="N1423" s="18" t="str">
        <f aca="false">IF($W1423="","",INDEX(Primary!F$5:F$2450,$W1423))</f>
        <v/>
      </c>
      <c r="O1423" s="18" t="str">
        <f aca="false">IF($W1423="","",INDEX(Primary!G$5:G$2450,$W1423))</f>
        <v/>
      </c>
      <c r="P1423" s="18" t="str">
        <f aca="false">IF($W1423="","",INDEX(Primary!H$5:H$2450,$W1423))</f>
        <v/>
      </c>
      <c r="Q1423" s="18" t="str">
        <f aca="false">IF($W1423="","",INDEX(Primary!I$5:I$2450,$W1423))</f>
        <v/>
      </c>
      <c r="R1423" s="19" t="str">
        <f aca="false">IF($E1423="Yes",L1423+P1423,"")</f>
        <v/>
      </c>
      <c r="S1423" s="19" t="str">
        <f aca="false">IF($E1423="Yes",H1423-R1423,"")</f>
        <v/>
      </c>
      <c r="T1423" s="6" t="str">
        <f aca="false">IF($E1423="Yes",IF(ROUND(ABS(S1423),2)&lt;=$T$2,"OK","CHECK"),"n/a")</f>
        <v>n/a</v>
      </c>
      <c r="U1423" s="20" t="n">
        <f aca="false">Total!J1423</f>
        <v>46.61</v>
      </c>
      <c r="V1423" s="17" t="str">
        <f aca="false">IFERROR(MATCH($A1423,'Stock Exchange'!$A$5:$A$2450,0),"")</f>
        <v/>
      </c>
      <c r="W1423" s="17" t="str">
        <f aca="false">IFERROR(MATCH($A1423,Primary!$A$5:$A$2450,0),"")</f>
        <v/>
      </c>
    </row>
    <row r="1424" customFormat="false" ht="15" hidden="false" customHeight="false" outlineLevel="0" collapsed="false">
      <c r="A1424" s="16" t="n">
        <f aca="false">Total!A1424</f>
        <v>38958</v>
      </c>
      <c r="B1424" s="17" t="n">
        <f aca="false">YEAR(A1424)</f>
        <v>2006</v>
      </c>
      <c r="C1424" s="17" t="n">
        <f aca="false">MONTH(A1424)</f>
        <v>8</v>
      </c>
      <c r="D1424" s="6" t="str">
        <f aca="false">IF(MONTH(A1424)&gt;=4,"FY "&amp;YEAR(A1424)&amp;"-"&amp;RIGHT(YEAR(A1424)+1,2),"FY "&amp;(YEAR(A1424)-1)&amp;"-"&amp;RIGHT(YEAR(A1424),2))</f>
        <v>FY 2006-07</v>
      </c>
      <c r="E1424" s="6" t="str">
        <f aca="false">IF(AND(V1424&lt;&gt;"",W1424&lt;&gt;""),"Yes","No")</f>
        <v>No</v>
      </c>
      <c r="F1424" s="18" t="n">
        <f aca="false">Total!F1424</f>
        <v>806.5</v>
      </c>
      <c r="G1424" s="18" t="n">
        <f aca="false">Total!G1424</f>
        <v>763.1</v>
      </c>
      <c r="H1424" s="18" t="n">
        <f aca="false">Total!H1424</f>
        <v>43.4</v>
      </c>
      <c r="I1424" s="18" t="n">
        <f aca="false">Total!I1424</f>
        <v>9.3</v>
      </c>
      <c r="J1424" s="18" t="str">
        <f aca="false">IF($V1424="","",INDEX('Stock Exchange'!F$5:F$2450,$V1424))</f>
        <v/>
      </c>
      <c r="K1424" s="18" t="str">
        <f aca="false">IF($V1424="","",INDEX('Stock Exchange'!G$5:G$2450,$V1424))</f>
        <v/>
      </c>
      <c r="L1424" s="18" t="str">
        <f aca="false">IF($V1424="","",INDEX('Stock Exchange'!H$5:H$2450,$V1424))</f>
        <v/>
      </c>
      <c r="M1424" s="18" t="str">
        <f aca="false">IF($V1424="","",INDEX('Stock Exchange'!I$5:I$2450,$V1424))</f>
        <v/>
      </c>
      <c r="N1424" s="18" t="str">
        <f aca="false">IF($W1424="","",INDEX(Primary!F$5:F$2450,$W1424))</f>
        <v/>
      </c>
      <c r="O1424" s="18" t="str">
        <f aca="false">IF($W1424="","",INDEX(Primary!G$5:G$2450,$W1424))</f>
        <v/>
      </c>
      <c r="P1424" s="18" t="str">
        <f aca="false">IF($W1424="","",INDEX(Primary!H$5:H$2450,$W1424))</f>
        <v/>
      </c>
      <c r="Q1424" s="18" t="str">
        <f aca="false">IF($W1424="","",INDEX(Primary!I$5:I$2450,$W1424))</f>
        <v/>
      </c>
      <c r="R1424" s="19" t="str">
        <f aca="false">IF($E1424="Yes",L1424+P1424,"")</f>
        <v/>
      </c>
      <c r="S1424" s="19" t="str">
        <f aca="false">IF($E1424="Yes",H1424-R1424,"")</f>
        <v/>
      </c>
      <c r="T1424" s="6" t="str">
        <f aca="false">IF($E1424="Yes",IF(ROUND(ABS(S1424),2)&lt;=$T$2,"OK","CHECK"),"n/a")</f>
        <v>n/a</v>
      </c>
      <c r="U1424" s="20" t="n">
        <f aca="false">Total!J1424</f>
        <v>46.56</v>
      </c>
      <c r="V1424" s="17" t="str">
        <f aca="false">IFERROR(MATCH($A1424,'Stock Exchange'!$A$5:$A$2450,0),"")</f>
        <v/>
      </c>
      <c r="W1424" s="17" t="str">
        <f aca="false">IFERROR(MATCH($A1424,Primary!$A$5:$A$2450,0),"")</f>
        <v/>
      </c>
    </row>
    <row r="1425" customFormat="false" ht="15" hidden="false" customHeight="false" outlineLevel="0" collapsed="false">
      <c r="A1425" s="16" t="n">
        <f aca="false">Total!A1425</f>
        <v>38959</v>
      </c>
      <c r="B1425" s="17" t="n">
        <f aca="false">YEAR(A1425)</f>
        <v>2006</v>
      </c>
      <c r="C1425" s="17" t="n">
        <f aca="false">MONTH(A1425)</f>
        <v>8</v>
      </c>
      <c r="D1425" s="6" t="str">
        <f aca="false">IF(MONTH(A1425)&gt;=4,"FY "&amp;YEAR(A1425)&amp;"-"&amp;RIGHT(YEAR(A1425)+1,2),"FY "&amp;(YEAR(A1425)-1)&amp;"-"&amp;RIGHT(YEAR(A1425),2))</f>
        <v>FY 2006-07</v>
      </c>
      <c r="E1425" s="6" t="str">
        <f aca="false">IF(AND(V1425&lt;&gt;"",W1425&lt;&gt;""),"Yes","No")</f>
        <v>No</v>
      </c>
      <c r="F1425" s="18" t="n">
        <f aca="false">Total!F1425</f>
        <v>1485.6</v>
      </c>
      <c r="G1425" s="18" t="n">
        <f aca="false">Total!G1425</f>
        <v>1116.7</v>
      </c>
      <c r="H1425" s="18" t="n">
        <f aca="false">Total!H1425</f>
        <v>368.9</v>
      </c>
      <c r="I1425" s="18" t="n">
        <f aca="false">Total!I1425</f>
        <v>79.3</v>
      </c>
      <c r="J1425" s="18" t="str">
        <f aca="false">IF($V1425="","",INDEX('Stock Exchange'!F$5:F$2450,$V1425))</f>
        <v/>
      </c>
      <c r="K1425" s="18" t="str">
        <f aca="false">IF($V1425="","",INDEX('Stock Exchange'!G$5:G$2450,$V1425))</f>
        <v/>
      </c>
      <c r="L1425" s="18" t="str">
        <f aca="false">IF($V1425="","",INDEX('Stock Exchange'!H$5:H$2450,$V1425))</f>
        <v/>
      </c>
      <c r="M1425" s="18" t="str">
        <f aca="false">IF($V1425="","",INDEX('Stock Exchange'!I$5:I$2450,$V1425))</f>
        <v/>
      </c>
      <c r="N1425" s="18" t="str">
        <f aca="false">IF($W1425="","",INDEX(Primary!F$5:F$2450,$W1425))</f>
        <v/>
      </c>
      <c r="O1425" s="18" t="str">
        <f aca="false">IF($W1425="","",INDEX(Primary!G$5:G$2450,$W1425))</f>
        <v/>
      </c>
      <c r="P1425" s="18" t="str">
        <f aca="false">IF($W1425="","",INDEX(Primary!H$5:H$2450,$W1425))</f>
        <v/>
      </c>
      <c r="Q1425" s="18" t="str">
        <f aca="false">IF($W1425="","",INDEX(Primary!I$5:I$2450,$W1425))</f>
        <v/>
      </c>
      <c r="R1425" s="19" t="str">
        <f aca="false">IF($E1425="Yes",L1425+P1425,"")</f>
        <v/>
      </c>
      <c r="S1425" s="19" t="str">
        <f aca="false">IF($E1425="Yes",H1425-R1425,"")</f>
        <v/>
      </c>
      <c r="T1425" s="6" t="str">
        <f aca="false">IF($E1425="Yes",IF(ROUND(ABS(S1425),2)&lt;=$T$2,"OK","CHECK"),"n/a")</f>
        <v>n/a</v>
      </c>
      <c r="U1425" s="20" t="n">
        <f aca="false">Total!J1425</f>
        <v>46.52</v>
      </c>
      <c r="V1425" s="17" t="str">
        <f aca="false">IFERROR(MATCH($A1425,'Stock Exchange'!$A$5:$A$2450,0),"")</f>
        <v/>
      </c>
      <c r="W1425" s="17" t="str">
        <f aca="false">IFERROR(MATCH($A1425,Primary!$A$5:$A$2450,0),"")</f>
        <v/>
      </c>
    </row>
    <row r="1426" customFormat="false" ht="15" hidden="false" customHeight="false" outlineLevel="0" collapsed="false">
      <c r="A1426" s="16" t="n">
        <f aca="false">Total!A1426</f>
        <v>38960</v>
      </c>
      <c r="B1426" s="17" t="n">
        <f aca="false">YEAR(A1426)</f>
        <v>2006</v>
      </c>
      <c r="C1426" s="17" t="n">
        <f aca="false">MONTH(A1426)</f>
        <v>8</v>
      </c>
      <c r="D1426" s="6" t="str">
        <f aca="false">IF(MONTH(A1426)&gt;=4,"FY "&amp;YEAR(A1426)&amp;"-"&amp;RIGHT(YEAR(A1426)+1,2),"FY "&amp;(YEAR(A1426)-1)&amp;"-"&amp;RIGHT(YEAR(A1426),2))</f>
        <v>FY 2006-07</v>
      </c>
      <c r="E1426" s="6" t="str">
        <f aca="false">IF(AND(V1426&lt;&gt;"",W1426&lt;&gt;""),"Yes","No")</f>
        <v>No</v>
      </c>
      <c r="F1426" s="18" t="n">
        <f aca="false">Total!F1426</f>
        <v>1226</v>
      </c>
      <c r="G1426" s="18" t="n">
        <f aca="false">Total!G1426</f>
        <v>889.1</v>
      </c>
      <c r="H1426" s="18" t="n">
        <f aca="false">Total!H1426</f>
        <v>336.9</v>
      </c>
      <c r="I1426" s="18" t="n">
        <f aca="false">Total!I1426</f>
        <v>72.4</v>
      </c>
      <c r="J1426" s="18" t="str">
        <f aca="false">IF($V1426="","",INDEX('Stock Exchange'!F$5:F$2450,$V1426))</f>
        <v/>
      </c>
      <c r="K1426" s="18" t="str">
        <f aca="false">IF($V1426="","",INDEX('Stock Exchange'!G$5:G$2450,$V1426))</f>
        <v/>
      </c>
      <c r="L1426" s="18" t="str">
        <f aca="false">IF($V1426="","",INDEX('Stock Exchange'!H$5:H$2450,$V1426))</f>
        <v/>
      </c>
      <c r="M1426" s="18" t="str">
        <f aca="false">IF($V1426="","",INDEX('Stock Exchange'!I$5:I$2450,$V1426))</f>
        <v/>
      </c>
      <c r="N1426" s="18" t="str">
        <f aca="false">IF($W1426="","",INDEX(Primary!F$5:F$2450,$W1426))</f>
        <v/>
      </c>
      <c r="O1426" s="18" t="str">
        <f aca="false">IF($W1426="","",INDEX(Primary!G$5:G$2450,$W1426))</f>
        <v/>
      </c>
      <c r="P1426" s="18" t="str">
        <f aca="false">IF($W1426="","",INDEX(Primary!H$5:H$2450,$W1426))</f>
        <v/>
      </c>
      <c r="Q1426" s="18" t="str">
        <f aca="false">IF($W1426="","",INDEX(Primary!I$5:I$2450,$W1426))</f>
        <v/>
      </c>
      <c r="R1426" s="19" t="str">
        <f aca="false">IF($E1426="Yes",L1426+P1426,"")</f>
        <v/>
      </c>
      <c r="S1426" s="19" t="str">
        <f aca="false">IF($E1426="Yes",H1426-R1426,"")</f>
        <v/>
      </c>
      <c r="T1426" s="6" t="str">
        <f aca="false">IF($E1426="Yes",IF(ROUND(ABS(S1426),2)&lt;=$T$2,"OK","CHECK"),"n/a")</f>
        <v>n/a</v>
      </c>
      <c r="U1426" s="20" t="n">
        <f aca="false">Total!J1426</f>
        <v>46.51</v>
      </c>
      <c r="V1426" s="17" t="str">
        <f aca="false">IFERROR(MATCH($A1426,'Stock Exchange'!$A$5:$A$2450,0),"")</f>
        <v/>
      </c>
      <c r="W1426" s="17" t="str">
        <f aca="false">IFERROR(MATCH($A1426,Primary!$A$5:$A$2450,0),"")</f>
        <v/>
      </c>
    </row>
    <row r="1427" customFormat="false" ht="15" hidden="false" customHeight="false" outlineLevel="0" collapsed="false">
      <c r="A1427" s="16" t="n">
        <f aca="false">Total!A1427</f>
        <v>38961</v>
      </c>
      <c r="B1427" s="17" t="n">
        <f aca="false">YEAR(A1427)</f>
        <v>2006</v>
      </c>
      <c r="C1427" s="17" t="n">
        <f aca="false">MONTH(A1427)</f>
        <v>9</v>
      </c>
      <c r="D1427" s="6" t="str">
        <f aca="false">IF(MONTH(A1427)&gt;=4,"FY "&amp;YEAR(A1427)&amp;"-"&amp;RIGHT(YEAR(A1427)+1,2),"FY "&amp;(YEAR(A1427)-1)&amp;"-"&amp;RIGHT(YEAR(A1427),2))</f>
        <v>FY 2006-07</v>
      </c>
      <c r="E1427" s="6" t="str">
        <f aca="false">IF(AND(V1427&lt;&gt;"",W1427&lt;&gt;""),"Yes","No")</f>
        <v>No</v>
      </c>
      <c r="F1427" s="18" t="n">
        <f aca="false">Total!F1427</f>
        <v>2194.5</v>
      </c>
      <c r="G1427" s="18" t="n">
        <f aca="false">Total!G1427</f>
        <v>1707.4</v>
      </c>
      <c r="H1427" s="18" t="n">
        <f aca="false">Total!H1427</f>
        <v>487.1</v>
      </c>
      <c r="I1427" s="18" t="n">
        <f aca="false">Total!I1427</f>
        <v>104.6</v>
      </c>
      <c r="J1427" s="18" t="str">
        <f aca="false">IF($V1427="","",INDEX('Stock Exchange'!F$5:F$2450,$V1427))</f>
        <v/>
      </c>
      <c r="K1427" s="18" t="str">
        <f aca="false">IF($V1427="","",INDEX('Stock Exchange'!G$5:G$2450,$V1427))</f>
        <v/>
      </c>
      <c r="L1427" s="18" t="str">
        <f aca="false">IF($V1427="","",INDEX('Stock Exchange'!H$5:H$2450,$V1427))</f>
        <v/>
      </c>
      <c r="M1427" s="18" t="str">
        <f aca="false">IF($V1427="","",INDEX('Stock Exchange'!I$5:I$2450,$V1427))</f>
        <v/>
      </c>
      <c r="N1427" s="18" t="str">
        <f aca="false">IF($W1427="","",INDEX(Primary!F$5:F$2450,$W1427))</f>
        <v/>
      </c>
      <c r="O1427" s="18" t="str">
        <f aca="false">IF($W1427="","",INDEX(Primary!G$5:G$2450,$W1427))</f>
        <v/>
      </c>
      <c r="P1427" s="18" t="str">
        <f aca="false">IF($W1427="","",INDEX(Primary!H$5:H$2450,$W1427))</f>
        <v/>
      </c>
      <c r="Q1427" s="18" t="str">
        <f aca="false">IF($W1427="","",INDEX(Primary!I$5:I$2450,$W1427))</f>
        <v/>
      </c>
      <c r="R1427" s="19" t="str">
        <f aca="false">IF($E1427="Yes",L1427+P1427,"")</f>
        <v/>
      </c>
      <c r="S1427" s="19" t="str">
        <f aca="false">IF($E1427="Yes",H1427-R1427,"")</f>
        <v/>
      </c>
      <c r="T1427" s="6" t="str">
        <f aca="false">IF($E1427="Yes",IF(ROUND(ABS(S1427),2)&lt;=$T$2,"OK","CHECK"),"n/a")</f>
        <v>n/a</v>
      </c>
      <c r="U1427" s="20" t="n">
        <f aca="false">Total!J1427</f>
        <v>46.55</v>
      </c>
      <c r="V1427" s="17" t="str">
        <f aca="false">IFERROR(MATCH($A1427,'Stock Exchange'!$A$5:$A$2450,0),"")</f>
        <v/>
      </c>
      <c r="W1427" s="17" t="str">
        <f aca="false">IFERROR(MATCH($A1427,Primary!$A$5:$A$2450,0),"")</f>
        <v/>
      </c>
    </row>
    <row r="1428" customFormat="false" ht="15" hidden="false" customHeight="false" outlineLevel="0" collapsed="false">
      <c r="A1428" s="16" t="n">
        <f aca="false">Total!A1428</f>
        <v>38964</v>
      </c>
      <c r="B1428" s="17" t="n">
        <f aca="false">YEAR(A1428)</f>
        <v>2006</v>
      </c>
      <c r="C1428" s="17" t="n">
        <f aca="false">MONTH(A1428)</f>
        <v>9</v>
      </c>
      <c r="D1428" s="6" t="str">
        <f aca="false">IF(MONTH(A1428)&gt;=4,"FY "&amp;YEAR(A1428)&amp;"-"&amp;RIGHT(YEAR(A1428)+1,2),"FY "&amp;(YEAR(A1428)-1)&amp;"-"&amp;RIGHT(YEAR(A1428),2))</f>
        <v>FY 2006-07</v>
      </c>
      <c r="E1428" s="6" t="str">
        <f aca="false">IF(AND(V1428&lt;&gt;"",W1428&lt;&gt;""),"Yes","No")</f>
        <v>No</v>
      </c>
      <c r="F1428" s="18" t="n">
        <f aca="false">Total!F1428</f>
        <v>1379</v>
      </c>
      <c r="G1428" s="18" t="n">
        <f aca="false">Total!G1428</f>
        <v>1142.5</v>
      </c>
      <c r="H1428" s="18" t="n">
        <f aca="false">Total!H1428</f>
        <v>236.6</v>
      </c>
      <c r="I1428" s="18" t="n">
        <f aca="false">Total!I1428</f>
        <v>50.8</v>
      </c>
      <c r="J1428" s="18" t="str">
        <f aca="false">IF($V1428="","",INDEX('Stock Exchange'!F$5:F$2450,$V1428))</f>
        <v/>
      </c>
      <c r="K1428" s="18" t="str">
        <f aca="false">IF($V1428="","",INDEX('Stock Exchange'!G$5:G$2450,$V1428))</f>
        <v/>
      </c>
      <c r="L1428" s="18" t="str">
        <f aca="false">IF($V1428="","",INDEX('Stock Exchange'!H$5:H$2450,$V1428))</f>
        <v/>
      </c>
      <c r="M1428" s="18" t="str">
        <f aca="false">IF($V1428="","",INDEX('Stock Exchange'!I$5:I$2450,$V1428))</f>
        <v/>
      </c>
      <c r="N1428" s="18" t="str">
        <f aca="false">IF($W1428="","",INDEX(Primary!F$5:F$2450,$W1428))</f>
        <v/>
      </c>
      <c r="O1428" s="18" t="str">
        <f aca="false">IF($W1428="","",INDEX(Primary!G$5:G$2450,$W1428))</f>
        <v/>
      </c>
      <c r="P1428" s="18" t="str">
        <f aca="false">IF($W1428="","",INDEX(Primary!H$5:H$2450,$W1428))</f>
        <v/>
      </c>
      <c r="Q1428" s="18" t="str">
        <f aca="false">IF($W1428="","",INDEX(Primary!I$5:I$2450,$W1428))</f>
        <v/>
      </c>
      <c r="R1428" s="19" t="str">
        <f aca="false">IF($E1428="Yes",L1428+P1428,"")</f>
        <v/>
      </c>
      <c r="S1428" s="19" t="str">
        <f aca="false">IF($E1428="Yes",H1428-R1428,"")</f>
        <v/>
      </c>
      <c r="T1428" s="6" t="str">
        <f aca="false">IF($E1428="Yes",IF(ROUND(ABS(S1428),2)&lt;=$T$2,"OK","CHECK"),"n/a")</f>
        <v>n/a</v>
      </c>
      <c r="U1428" s="20" t="n">
        <f aca="false">Total!J1428</f>
        <v>46.53</v>
      </c>
      <c r="V1428" s="17" t="str">
        <f aca="false">IFERROR(MATCH($A1428,'Stock Exchange'!$A$5:$A$2450,0),"")</f>
        <v/>
      </c>
      <c r="W1428" s="17" t="str">
        <f aca="false">IFERROR(MATCH($A1428,Primary!$A$5:$A$2450,0),"")</f>
        <v/>
      </c>
    </row>
    <row r="1429" customFormat="false" ht="15" hidden="false" customHeight="false" outlineLevel="0" collapsed="false">
      <c r="A1429" s="16" t="n">
        <f aca="false">Total!A1429</f>
        <v>38965</v>
      </c>
      <c r="B1429" s="17" t="n">
        <f aca="false">YEAR(A1429)</f>
        <v>2006</v>
      </c>
      <c r="C1429" s="17" t="n">
        <f aca="false">MONTH(A1429)</f>
        <v>9</v>
      </c>
      <c r="D1429" s="6" t="str">
        <f aca="false">IF(MONTH(A1429)&gt;=4,"FY "&amp;YEAR(A1429)&amp;"-"&amp;RIGHT(YEAR(A1429)+1,2),"FY "&amp;(YEAR(A1429)-1)&amp;"-"&amp;RIGHT(YEAR(A1429),2))</f>
        <v>FY 2006-07</v>
      </c>
      <c r="E1429" s="6" t="str">
        <f aca="false">IF(AND(V1429&lt;&gt;"",W1429&lt;&gt;""),"Yes","No")</f>
        <v>No</v>
      </c>
      <c r="F1429" s="18" t="n">
        <f aca="false">Total!F1429</f>
        <v>1186.8</v>
      </c>
      <c r="G1429" s="18" t="n">
        <f aca="false">Total!G1429</f>
        <v>735.7</v>
      </c>
      <c r="H1429" s="18" t="n">
        <f aca="false">Total!H1429</f>
        <v>451.1</v>
      </c>
      <c r="I1429" s="18" t="n">
        <f aca="false">Total!I1429</f>
        <v>97.1</v>
      </c>
      <c r="J1429" s="18" t="str">
        <f aca="false">IF($V1429="","",INDEX('Stock Exchange'!F$5:F$2450,$V1429))</f>
        <v/>
      </c>
      <c r="K1429" s="18" t="str">
        <f aca="false">IF($V1429="","",INDEX('Stock Exchange'!G$5:G$2450,$V1429))</f>
        <v/>
      </c>
      <c r="L1429" s="18" t="str">
        <f aca="false">IF($V1429="","",INDEX('Stock Exchange'!H$5:H$2450,$V1429))</f>
        <v/>
      </c>
      <c r="M1429" s="18" t="str">
        <f aca="false">IF($V1429="","",INDEX('Stock Exchange'!I$5:I$2450,$V1429))</f>
        <v/>
      </c>
      <c r="N1429" s="18" t="str">
        <f aca="false">IF($W1429="","",INDEX(Primary!F$5:F$2450,$W1429))</f>
        <v/>
      </c>
      <c r="O1429" s="18" t="str">
        <f aca="false">IF($W1429="","",INDEX(Primary!G$5:G$2450,$W1429))</f>
        <v/>
      </c>
      <c r="P1429" s="18" t="str">
        <f aca="false">IF($W1429="","",INDEX(Primary!H$5:H$2450,$W1429))</f>
        <v/>
      </c>
      <c r="Q1429" s="18" t="str">
        <f aca="false">IF($W1429="","",INDEX(Primary!I$5:I$2450,$W1429))</f>
        <v/>
      </c>
      <c r="R1429" s="19" t="str">
        <f aca="false">IF($E1429="Yes",L1429+P1429,"")</f>
        <v/>
      </c>
      <c r="S1429" s="19" t="str">
        <f aca="false">IF($E1429="Yes",H1429-R1429,"")</f>
        <v/>
      </c>
      <c r="T1429" s="6" t="str">
        <f aca="false">IF($E1429="Yes",IF(ROUND(ABS(S1429),2)&lt;=$T$2,"OK","CHECK"),"n/a")</f>
        <v>n/a</v>
      </c>
      <c r="U1429" s="20" t="n">
        <f aca="false">Total!J1429</f>
        <v>46.44</v>
      </c>
      <c r="V1429" s="17" t="str">
        <f aca="false">IFERROR(MATCH($A1429,'Stock Exchange'!$A$5:$A$2450,0),"")</f>
        <v/>
      </c>
      <c r="W1429" s="17" t="str">
        <f aca="false">IFERROR(MATCH($A1429,Primary!$A$5:$A$2450,0),"")</f>
        <v/>
      </c>
    </row>
    <row r="1430" customFormat="false" ht="15" hidden="false" customHeight="false" outlineLevel="0" collapsed="false">
      <c r="A1430" s="16" t="n">
        <f aca="false">Total!A1430</f>
        <v>38966</v>
      </c>
      <c r="B1430" s="17" t="n">
        <f aca="false">YEAR(A1430)</f>
        <v>2006</v>
      </c>
      <c r="C1430" s="17" t="n">
        <f aca="false">MONTH(A1430)</f>
        <v>9</v>
      </c>
      <c r="D1430" s="6" t="str">
        <f aca="false">IF(MONTH(A1430)&gt;=4,"FY "&amp;YEAR(A1430)&amp;"-"&amp;RIGHT(YEAR(A1430)+1,2),"FY "&amp;(YEAR(A1430)-1)&amp;"-"&amp;RIGHT(YEAR(A1430),2))</f>
        <v>FY 2006-07</v>
      </c>
      <c r="E1430" s="6" t="str">
        <f aca="false">IF(AND(V1430&lt;&gt;"",W1430&lt;&gt;""),"Yes","No")</f>
        <v>No</v>
      </c>
      <c r="F1430" s="18" t="n">
        <f aca="false">Total!F1430</f>
        <v>846.9</v>
      </c>
      <c r="G1430" s="18" t="n">
        <f aca="false">Total!G1430</f>
        <v>916.4</v>
      </c>
      <c r="H1430" s="18" t="n">
        <f aca="false">Total!H1430</f>
        <v>-69.5</v>
      </c>
      <c r="I1430" s="18" t="n">
        <f aca="false">Total!I1430</f>
        <v>-15.1</v>
      </c>
      <c r="J1430" s="18" t="str">
        <f aca="false">IF($V1430="","",INDEX('Stock Exchange'!F$5:F$2450,$V1430))</f>
        <v/>
      </c>
      <c r="K1430" s="18" t="str">
        <f aca="false">IF($V1430="","",INDEX('Stock Exchange'!G$5:G$2450,$V1430))</f>
        <v/>
      </c>
      <c r="L1430" s="18" t="str">
        <f aca="false">IF($V1430="","",INDEX('Stock Exchange'!H$5:H$2450,$V1430))</f>
        <v/>
      </c>
      <c r="M1430" s="18" t="str">
        <f aca="false">IF($V1430="","",INDEX('Stock Exchange'!I$5:I$2450,$V1430))</f>
        <v/>
      </c>
      <c r="N1430" s="18" t="str">
        <f aca="false">IF($W1430="","",INDEX(Primary!F$5:F$2450,$W1430))</f>
        <v/>
      </c>
      <c r="O1430" s="18" t="str">
        <f aca="false">IF($W1430="","",INDEX(Primary!G$5:G$2450,$W1430))</f>
        <v/>
      </c>
      <c r="P1430" s="18" t="str">
        <f aca="false">IF($W1430="","",INDEX(Primary!H$5:H$2450,$W1430))</f>
        <v/>
      </c>
      <c r="Q1430" s="18" t="str">
        <f aca="false">IF($W1430="","",INDEX(Primary!I$5:I$2450,$W1430))</f>
        <v/>
      </c>
      <c r="R1430" s="19" t="str">
        <f aca="false">IF($E1430="Yes",L1430+P1430,"")</f>
        <v/>
      </c>
      <c r="S1430" s="19" t="str">
        <f aca="false">IF($E1430="Yes",H1430-R1430,"")</f>
        <v/>
      </c>
      <c r="T1430" s="6" t="str">
        <f aca="false">IF($E1430="Yes",IF(ROUND(ABS(S1430),2)&lt;=$T$2,"OK","CHECK"),"n/a")</f>
        <v>n/a</v>
      </c>
      <c r="U1430" s="20" t="n">
        <f aca="false">Total!J1430</f>
        <v>46.22</v>
      </c>
      <c r="V1430" s="17" t="str">
        <f aca="false">IFERROR(MATCH($A1430,'Stock Exchange'!$A$5:$A$2450,0),"")</f>
        <v/>
      </c>
      <c r="W1430" s="17" t="str">
        <f aca="false">IFERROR(MATCH($A1430,Primary!$A$5:$A$2450,0),"")</f>
        <v/>
      </c>
    </row>
    <row r="1431" customFormat="false" ht="15" hidden="false" customHeight="false" outlineLevel="0" collapsed="false">
      <c r="A1431" s="16" t="n">
        <f aca="false">Total!A1431</f>
        <v>38967</v>
      </c>
      <c r="B1431" s="17" t="n">
        <f aca="false">YEAR(A1431)</f>
        <v>2006</v>
      </c>
      <c r="C1431" s="17" t="n">
        <f aca="false">MONTH(A1431)</f>
        <v>9</v>
      </c>
      <c r="D1431" s="6" t="str">
        <f aca="false">IF(MONTH(A1431)&gt;=4,"FY "&amp;YEAR(A1431)&amp;"-"&amp;RIGHT(YEAR(A1431)+1,2),"FY "&amp;(YEAR(A1431)-1)&amp;"-"&amp;RIGHT(YEAR(A1431),2))</f>
        <v>FY 2006-07</v>
      </c>
      <c r="E1431" s="6" t="str">
        <f aca="false">IF(AND(V1431&lt;&gt;"",W1431&lt;&gt;""),"Yes","No")</f>
        <v>No</v>
      </c>
      <c r="F1431" s="18" t="n">
        <f aca="false">Total!F1431</f>
        <v>1391.1</v>
      </c>
      <c r="G1431" s="18" t="n">
        <f aca="false">Total!G1431</f>
        <v>939.9</v>
      </c>
      <c r="H1431" s="18" t="n">
        <f aca="false">Total!H1431</f>
        <v>451.2</v>
      </c>
      <c r="I1431" s="18" t="n">
        <f aca="false">Total!I1431</f>
        <v>97.6</v>
      </c>
      <c r="J1431" s="18" t="str">
        <f aca="false">IF($V1431="","",INDEX('Stock Exchange'!F$5:F$2450,$V1431))</f>
        <v/>
      </c>
      <c r="K1431" s="18" t="str">
        <f aca="false">IF($V1431="","",INDEX('Stock Exchange'!G$5:G$2450,$V1431))</f>
        <v/>
      </c>
      <c r="L1431" s="18" t="str">
        <f aca="false">IF($V1431="","",INDEX('Stock Exchange'!H$5:H$2450,$V1431))</f>
        <v/>
      </c>
      <c r="M1431" s="18" t="str">
        <f aca="false">IF($V1431="","",INDEX('Stock Exchange'!I$5:I$2450,$V1431))</f>
        <v/>
      </c>
      <c r="N1431" s="18" t="str">
        <f aca="false">IF($W1431="","",INDEX(Primary!F$5:F$2450,$W1431))</f>
        <v/>
      </c>
      <c r="O1431" s="18" t="str">
        <f aca="false">IF($W1431="","",INDEX(Primary!G$5:G$2450,$W1431))</f>
        <v/>
      </c>
      <c r="P1431" s="18" t="str">
        <f aca="false">IF($W1431="","",INDEX(Primary!H$5:H$2450,$W1431))</f>
        <v/>
      </c>
      <c r="Q1431" s="18" t="str">
        <f aca="false">IF($W1431="","",INDEX(Primary!I$5:I$2450,$W1431))</f>
        <v/>
      </c>
      <c r="R1431" s="19" t="str">
        <f aca="false">IF($E1431="Yes",L1431+P1431,"")</f>
        <v/>
      </c>
      <c r="S1431" s="19" t="str">
        <f aca="false">IF($E1431="Yes",H1431-R1431,"")</f>
        <v/>
      </c>
      <c r="T1431" s="6" t="str">
        <f aca="false">IF($E1431="Yes",IF(ROUND(ABS(S1431),2)&lt;=$T$2,"OK","CHECK"),"n/a")</f>
        <v>n/a</v>
      </c>
      <c r="U1431" s="20" t="n">
        <f aca="false">Total!J1431</f>
        <v>46.21</v>
      </c>
      <c r="V1431" s="17" t="str">
        <f aca="false">IFERROR(MATCH($A1431,'Stock Exchange'!$A$5:$A$2450,0),"")</f>
        <v/>
      </c>
      <c r="W1431" s="17" t="str">
        <f aca="false">IFERROR(MATCH($A1431,Primary!$A$5:$A$2450,0),"")</f>
        <v/>
      </c>
    </row>
    <row r="1432" customFormat="false" ht="15" hidden="false" customHeight="false" outlineLevel="0" collapsed="false">
      <c r="A1432" s="16" t="n">
        <f aca="false">Total!A1432</f>
        <v>38968</v>
      </c>
      <c r="B1432" s="17" t="n">
        <f aca="false">YEAR(A1432)</f>
        <v>2006</v>
      </c>
      <c r="C1432" s="17" t="n">
        <f aca="false">MONTH(A1432)</f>
        <v>9</v>
      </c>
      <c r="D1432" s="6" t="str">
        <f aca="false">IF(MONTH(A1432)&gt;=4,"FY "&amp;YEAR(A1432)&amp;"-"&amp;RIGHT(YEAR(A1432)+1,2),"FY "&amp;(YEAR(A1432)-1)&amp;"-"&amp;RIGHT(YEAR(A1432),2))</f>
        <v>FY 2006-07</v>
      </c>
      <c r="E1432" s="6" t="str">
        <f aca="false">IF(AND(V1432&lt;&gt;"",W1432&lt;&gt;""),"Yes","No")</f>
        <v>No</v>
      </c>
      <c r="F1432" s="18" t="n">
        <f aca="false">Total!F1432</f>
        <v>1396.5</v>
      </c>
      <c r="G1432" s="18" t="n">
        <f aca="false">Total!G1432</f>
        <v>1412.8</v>
      </c>
      <c r="H1432" s="18" t="n">
        <f aca="false">Total!H1432</f>
        <v>-16.3</v>
      </c>
      <c r="I1432" s="18" t="n">
        <f aca="false">Total!I1432</f>
        <v>-3.5</v>
      </c>
      <c r="J1432" s="18" t="str">
        <f aca="false">IF($V1432="","",INDEX('Stock Exchange'!F$5:F$2450,$V1432))</f>
        <v/>
      </c>
      <c r="K1432" s="18" t="str">
        <f aca="false">IF($V1432="","",INDEX('Stock Exchange'!G$5:G$2450,$V1432))</f>
        <v/>
      </c>
      <c r="L1432" s="18" t="str">
        <f aca="false">IF($V1432="","",INDEX('Stock Exchange'!H$5:H$2450,$V1432))</f>
        <v/>
      </c>
      <c r="M1432" s="18" t="str">
        <f aca="false">IF($V1432="","",INDEX('Stock Exchange'!I$5:I$2450,$V1432))</f>
        <v/>
      </c>
      <c r="N1432" s="18" t="str">
        <f aca="false">IF($W1432="","",INDEX(Primary!F$5:F$2450,$W1432))</f>
        <v/>
      </c>
      <c r="O1432" s="18" t="str">
        <f aca="false">IF($W1432="","",INDEX(Primary!G$5:G$2450,$W1432))</f>
        <v/>
      </c>
      <c r="P1432" s="18" t="str">
        <f aca="false">IF($W1432="","",INDEX(Primary!H$5:H$2450,$W1432))</f>
        <v/>
      </c>
      <c r="Q1432" s="18" t="str">
        <f aca="false">IF($W1432="","",INDEX(Primary!I$5:I$2450,$W1432))</f>
        <v/>
      </c>
      <c r="R1432" s="19" t="str">
        <f aca="false">IF($E1432="Yes",L1432+P1432,"")</f>
        <v/>
      </c>
      <c r="S1432" s="19" t="str">
        <f aca="false">IF($E1432="Yes",H1432-R1432,"")</f>
        <v/>
      </c>
      <c r="T1432" s="6" t="str">
        <f aca="false">IF($E1432="Yes",IF(ROUND(ABS(S1432),2)&lt;=$T$2,"OK","CHECK"),"n/a")</f>
        <v>n/a</v>
      </c>
      <c r="U1432" s="20" t="n">
        <f aca="false">Total!J1432</f>
        <v>46.1</v>
      </c>
      <c r="V1432" s="17" t="str">
        <f aca="false">IFERROR(MATCH($A1432,'Stock Exchange'!$A$5:$A$2450,0),"")</f>
        <v/>
      </c>
      <c r="W1432" s="17" t="str">
        <f aca="false">IFERROR(MATCH($A1432,Primary!$A$5:$A$2450,0),"")</f>
        <v/>
      </c>
    </row>
    <row r="1433" customFormat="false" ht="15" hidden="false" customHeight="false" outlineLevel="0" collapsed="false">
      <c r="A1433" s="16" t="n">
        <f aca="false">Total!A1433</f>
        <v>38971</v>
      </c>
      <c r="B1433" s="17" t="n">
        <f aca="false">YEAR(A1433)</f>
        <v>2006</v>
      </c>
      <c r="C1433" s="17" t="n">
        <f aca="false">MONTH(A1433)</f>
        <v>9</v>
      </c>
      <c r="D1433" s="6" t="str">
        <f aca="false">IF(MONTH(A1433)&gt;=4,"FY "&amp;YEAR(A1433)&amp;"-"&amp;RIGHT(YEAR(A1433)+1,2),"FY "&amp;(YEAR(A1433)-1)&amp;"-"&amp;RIGHT(YEAR(A1433),2))</f>
        <v>FY 2006-07</v>
      </c>
      <c r="E1433" s="6" t="str">
        <f aca="false">IF(AND(V1433&lt;&gt;"",W1433&lt;&gt;""),"Yes","No")</f>
        <v>No</v>
      </c>
      <c r="F1433" s="18" t="n">
        <f aca="false">Total!F1433</f>
        <v>1249.1</v>
      </c>
      <c r="G1433" s="18" t="n">
        <f aca="false">Total!G1433</f>
        <v>1298</v>
      </c>
      <c r="H1433" s="18" t="n">
        <f aca="false">Total!H1433</f>
        <v>-48.9</v>
      </c>
      <c r="I1433" s="18" t="n">
        <f aca="false">Total!I1433</f>
        <v>-10.6</v>
      </c>
      <c r="J1433" s="18" t="str">
        <f aca="false">IF($V1433="","",INDEX('Stock Exchange'!F$5:F$2450,$V1433))</f>
        <v/>
      </c>
      <c r="K1433" s="18" t="str">
        <f aca="false">IF($V1433="","",INDEX('Stock Exchange'!G$5:G$2450,$V1433))</f>
        <v/>
      </c>
      <c r="L1433" s="18" t="str">
        <f aca="false">IF($V1433="","",INDEX('Stock Exchange'!H$5:H$2450,$V1433))</f>
        <v/>
      </c>
      <c r="M1433" s="18" t="str">
        <f aca="false">IF($V1433="","",INDEX('Stock Exchange'!I$5:I$2450,$V1433))</f>
        <v/>
      </c>
      <c r="N1433" s="18" t="str">
        <f aca="false">IF($W1433="","",INDEX(Primary!F$5:F$2450,$W1433))</f>
        <v/>
      </c>
      <c r="O1433" s="18" t="str">
        <f aca="false">IF($W1433="","",INDEX(Primary!G$5:G$2450,$W1433))</f>
        <v/>
      </c>
      <c r="P1433" s="18" t="str">
        <f aca="false">IF($W1433="","",INDEX(Primary!H$5:H$2450,$W1433))</f>
        <v/>
      </c>
      <c r="Q1433" s="18" t="str">
        <f aca="false">IF($W1433="","",INDEX(Primary!I$5:I$2450,$W1433))</f>
        <v/>
      </c>
      <c r="R1433" s="19" t="str">
        <f aca="false">IF($E1433="Yes",L1433+P1433,"")</f>
        <v/>
      </c>
      <c r="S1433" s="19" t="str">
        <f aca="false">IF($E1433="Yes",H1433-R1433,"")</f>
        <v/>
      </c>
      <c r="T1433" s="6" t="str">
        <f aca="false">IF($E1433="Yes",IF(ROUND(ABS(S1433),2)&lt;=$T$2,"OK","CHECK"),"n/a")</f>
        <v>n/a</v>
      </c>
      <c r="U1433" s="20" t="n">
        <f aca="false">Total!J1433</f>
        <v>46.2</v>
      </c>
      <c r="V1433" s="17" t="str">
        <f aca="false">IFERROR(MATCH($A1433,'Stock Exchange'!$A$5:$A$2450,0),"")</f>
        <v/>
      </c>
      <c r="W1433" s="17" t="str">
        <f aca="false">IFERROR(MATCH($A1433,Primary!$A$5:$A$2450,0),"")</f>
        <v/>
      </c>
    </row>
    <row r="1434" customFormat="false" ht="15" hidden="false" customHeight="false" outlineLevel="0" collapsed="false">
      <c r="A1434" s="16" t="n">
        <f aca="false">Total!A1434</f>
        <v>38972</v>
      </c>
      <c r="B1434" s="17" t="n">
        <f aca="false">YEAR(A1434)</f>
        <v>2006</v>
      </c>
      <c r="C1434" s="17" t="n">
        <f aca="false">MONTH(A1434)</f>
        <v>9</v>
      </c>
      <c r="D1434" s="6" t="str">
        <f aca="false">IF(MONTH(A1434)&gt;=4,"FY "&amp;YEAR(A1434)&amp;"-"&amp;RIGHT(YEAR(A1434)+1,2),"FY "&amp;(YEAR(A1434)-1)&amp;"-"&amp;RIGHT(YEAR(A1434),2))</f>
        <v>FY 2006-07</v>
      </c>
      <c r="E1434" s="6" t="str">
        <f aca="false">IF(AND(V1434&lt;&gt;"",W1434&lt;&gt;""),"Yes","No")</f>
        <v>No</v>
      </c>
      <c r="F1434" s="18" t="n">
        <f aca="false">Total!F1434</f>
        <v>1495.9</v>
      </c>
      <c r="G1434" s="18" t="n">
        <f aca="false">Total!G1434</f>
        <v>1401.2</v>
      </c>
      <c r="H1434" s="18" t="n">
        <f aca="false">Total!H1434</f>
        <v>94.7</v>
      </c>
      <c r="I1434" s="18" t="n">
        <f aca="false">Total!I1434</f>
        <v>20.5</v>
      </c>
      <c r="J1434" s="18" t="str">
        <f aca="false">IF($V1434="","",INDEX('Stock Exchange'!F$5:F$2450,$V1434))</f>
        <v/>
      </c>
      <c r="K1434" s="18" t="str">
        <f aca="false">IF($V1434="","",INDEX('Stock Exchange'!G$5:G$2450,$V1434))</f>
        <v/>
      </c>
      <c r="L1434" s="18" t="str">
        <f aca="false">IF($V1434="","",INDEX('Stock Exchange'!H$5:H$2450,$V1434))</f>
        <v/>
      </c>
      <c r="M1434" s="18" t="str">
        <f aca="false">IF($V1434="","",INDEX('Stock Exchange'!I$5:I$2450,$V1434))</f>
        <v/>
      </c>
      <c r="N1434" s="18" t="str">
        <f aca="false">IF($W1434="","",INDEX(Primary!F$5:F$2450,$W1434))</f>
        <v/>
      </c>
      <c r="O1434" s="18" t="str">
        <f aca="false">IF($W1434="","",INDEX(Primary!G$5:G$2450,$W1434))</f>
        <v/>
      </c>
      <c r="P1434" s="18" t="str">
        <f aca="false">IF($W1434="","",INDEX(Primary!H$5:H$2450,$W1434))</f>
        <v/>
      </c>
      <c r="Q1434" s="18" t="str">
        <f aca="false">IF($W1434="","",INDEX(Primary!I$5:I$2450,$W1434))</f>
        <v/>
      </c>
      <c r="R1434" s="19" t="str">
        <f aca="false">IF($E1434="Yes",L1434+P1434,"")</f>
        <v/>
      </c>
      <c r="S1434" s="19" t="str">
        <f aca="false">IF($E1434="Yes",H1434-R1434,"")</f>
        <v/>
      </c>
      <c r="T1434" s="6" t="str">
        <f aca="false">IF($E1434="Yes",IF(ROUND(ABS(S1434),2)&lt;=$T$2,"OK","CHECK"),"n/a")</f>
        <v>n/a</v>
      </c>
      <c r="U1434" s="20" t="n">
        <f aca="false">Total!J1434</f>
        <v>46.27</v>
      </c>
      <c r="V1434" s="17" t="str">
        <f aca="false">IFERROR(MATCH($A1434,'Stock Exchange'!$A$5:$A$2450,0),"")</f>
        <v/>
      </c>
      <c r="W1434" s="17" t="str">
        <f aca="false">IFERROR(MATCH($A1434,Primary!$A$5:$A$2450,0),"")</f>
        <v/>
      </c>
    </row>
    <row r="1435" customFormat="false" ht="15" hidden="false" customHeight="false" outlineLevel="0" collapsed="false">
      <c r="A1435" s="16" t="n">
        <f aca="false">Total!A1435</f>
        <v>38973</v>
      </c>
      <c r="B1435" s="17" t="n">
        <f aca="false">YEAR(A1435)</f>
        <v>2006</v>
      </c>
      <c r="C1435" s="17" t="n">
        <f aca="false">MONTH(A1435)</f>
        <v>9</v>
      </c>
      <c r="D1435" s="6" t="str">
        <f aca="false">IF(MONTH(A1435)&gt;=4,"FY "&amp;YEAR(A1435)&amp;"-"&amp;RIGHT(YEAR(A1435)+1,2),"FY "&amp;(YEAR(A1435)-1)&amp;"-"&amp;RIGHT(YEAR(A1435),2))</f>
        <v>FY 2006-07</v>
      </c>
      <c r="E1435" s="6" t="str">
        <f aca="false">IF(AND(V1435&lt;&gt;"",W1435&lt;&gt;""),"Yes","No")</f>
        <v>No</v>
      </c>
      <c r="F1435" s="18" t="n">
        <f aca="false">Total!F1435</f>
        <v>1216.2</v>
      </c>
      <c r="G1435" s="18" t="n">
        <f aca="false">Total!G1435</f>
        <v>1336.8</v>
      </c>
      <c r="H1435" s="18" t="n">
        <f aca="false">Total!H1435</f>
        <v>-120.6</v>
      </c>
      <c r="I1435" s="18" t="n">
        <f aca="false">Total!I1435</f>
        <v>-26</v>
      </c>
      <c r="J1435" s="18" t="str">
        <f aca="false">IF($V1435="","",INDEX('Stock Exchange'!F$5:F$2450,$V1435))</f>
        <v/>
      </c>
      <c r="K1435" s="18" t="str">
        <f aca="false">IF($V1435="","",INDEX('Stock Exchange'!G$5:G$2450,$V1435))</f>
        <v/>
      </c>
      <c r="L1435" s="18" t="str">
        <f aca="false">IF($V1435="","",INDEX('Stock Exchange'!H$5:H$2450,$V1435))</f>
        <v/>
      </c>
      <c r="M1435" s="18" t="str">
        <f aca="false">IF($V1435="","",INDEX('Stock Exchange'!I$5:I$2450,$V1435))</f>
        <v/>
      </c>
      <c r="N1435" s="18" t="str">
        <f aca="false">IF($W1435="","",INDEX(Primary!F$5:F$2450,$W1435))</f>
        <v/>
      </c>
      <c r="O1435" s="18" t="str">
        <f aca="false">IF($W1435="","",INDEX(Primary!G$5:G$2450,$W1435))</f>
        <v/>
      </c>
      <c r="P1435" s="18" t="str">
        <f aca="false">IF($W1435="","",INDEX(Primary!H$5:H$2450,$W1435))</f>
        <v/>
      </c>
      <c r="Q1435" s="18" t="str">
        <f aca="false">IF($W1435="","",INDEX(Primary!I$5:I$2450,$W1435))</f>
        <v/>
      </c>
      <c r="R1435" s="19" t="str">
        <f aca="false">IF($E1435="Yes",L1435+P1435,"")</f>
        <v/>
      </c>
      <c r="S1435" s="19" t="str">
        <f aca="false">IF($E1435="Yes",H1435-R1435,"")</f>
        <v/>
      </c>
      <c r="T1435" s="6" t="str">
        <f aca="false">IF($E1435="Yes",IF(ROUND(ABS(S1435),2)&lt;=$T$2,"OK","CHECK"),"n/a")</f>
        <v>n/a</v>
      </c>
      <c r="U1435" s="20" t="n">
        <f aca="false">Total!J1435</f>
        <v>46.34</v>
      </c>
      <c r="V1435" s="17" t="str">
        <f aca="false">IFERROR(MATCH($A1435,'Stock Exchange'!$A$5:$A$2450,0),"")</f>
        <v/>
      </c>
      <c r="W1435" s="17" t="str">
        <f aca="false">IFERROR(MATCH($A1435,Primary!$A$5:$A$2450,0),"")</f>
        <v/>
      </c>
    </row>
    <row r="1436" customFormat="false" ht="15" hidden="false" customHeight="false" outlineLevel="0" collapsed="false">
      <c r="A1436" s="16" t="n">
        <f aca="false">Total!A1436</f>
        <v>38974</v>
      </c>
      <c r="B1436" s="17" t="n">
        <f aca="false">YEAR(A1436)</f>
        <v>2006</v>
      </c>
      <c r="C1436" s="17" t="n">
        <f aca="false">MONTH(A1436)</f>
        <v>9</v>
      </c>
      <c r="D1436" s="6" t="str">
        <f aca="false">IF(MONTH(A1436)&gt;=4,"FY "&amp;YEAR(A1436)&amp;"-"&amp;RIGHT(YEAR(A1436)+1,2),"FY "&amp;(YEAR(A1436)-1)&amp;"-"&amp;RIGHT(YEAR(A1436),2))</f>
        <v>FY 2006-07</v>
      </c>
      <c r="E1436" s="6" t="str">
        <f aca="false">IF(AND(V1436&lt;&gt;"",W1436&lt;&gt;""),"Yes","No")</f>
        <v>No</v>
      </c>
      <c r="F1436" s="18" t="n">
        <f aca="false">Total!F1436</f>
        <v>1962.5</v>
      </c>
      <c r="G1436" s="18" t="n">
        <f aca="false">Total!G1436</f>
        <v>1443.1</v>
      </c>
      <c r="H1436" s="18" t="n">
        <f aca="false">Total!H1436</f>
        <v>519.4</v>
      </c>
      <c r="I1436" s="18" t="n">
        <f aca="false">Total!I1436</f>
        <v>112.4</v>
      </c>
      <c r="J1436" s="18" t="str">
        <f aca="false">IF($V1436="","",INDEX('Stock Exchange'!F$5:F$2450,$V1436))</f>
        <v/>
      </c>
      <c r="K1436" s="18" t="str">
        <f aca="false">IF($V1436="","",INDEX('Stock Exchange'!G$5:G$2450,$V1436))</f>
        <v/>
      </c>
      <c r="L1436" s="18" t="str">
        <f aca="false">IF($V1436="","",INDEX('Stock Exchange'!H$5:H$2450,$V1436))</f>
        <v/>
      </c>
      <c r="M1436" s="18" t="str">
        <f aca="false">IF($V1436="","",INDEX('Stock Exchange'!I$5:I$2450,$V1436))</f>
        <v/>
      </c>
      <c r="N1436" s="18" t="str">
        <f aca="false">IF($W1436="","",INDEX(Primary!F$5:F$2450,$W1436))</f>
        <v/>
      </c>
      <c r="O1436" s="18" t="str">
        <f aca="false">IF($W1436="","",INDEX(Primary!G$5:G$2450,$W1436))</f>
        <v/>
      </c>
      <c r="P1436" s="18" t="str">
        <f aca="false">IF($W1436="","",INDEX(Primary!H$5:H$2450,$W1436))</f>
        <v/>
      </c>
      <c r="Q1436" s="18" t="str">
        <f aca="false">IF($W1436="","",INDEX(Primary!I$5:I$2450,$W1436))</f>
        <v/>
      </c>
      <c r="R1436" s="19" t="str">
        <f aca="false">IF($E1436="Yes",L1436+P1436,"")</f>
        <v/>
      </c>
      <c r="S1436" s="19" t="str">
        <f aca="false">IF($E1436="Yes",H1436-R1436,"")</f>
        <v/>
      </c>
      <c r="T1436" s="6" t="str">
        <f aca="false">IF($E1436="Yes",IF(ROUND(ABS(S1436),2)&lt;=$T$2,"OK","CHECK"),"n/a")</f>
        <v>n/a</v>
      </c>
      <c r="U1436" s="20" t="n">
        <f aca="false">Total!J1436</f>
        <v>46.22</v>
      </c>
      <c r="V1436" s="17" t="str">
        <f aca="false">IFERROR(MATCH($A1436,'Stock Exchange'!$A$5:$A$2450,0),"")</f>
        <v/>
      </c>
      <c r="W1436" s="17" t="str">
        <f aca="false">IFERROR(MATCH($A1436,Primary!$A$5:$A$2450,0),"")</f>
        <v/>
      </c>
    </row>
    <row r="1437" customFormat="false" ht="15" hidden="false" customHeight="false" outlineLevel="0" collapsed="false">
      <c r="A1437" s="16" t="n">
        <f aca="false">Total!A1437</f>
        <v>38975</v>
      </c>
      <c r="B1437" s="17" t="n">
        <f aca="false">YEAR(A1437)</f>
        <v>2006</v>
      </c>
      <c r="C1437" s="17" t="n">
        <f aca="false">MONTH(A1437)</f>
        <v>9</v>
      </c>
      <c r="D1437" s="6" t="str">
        <f aca="false">IF(MONTH(A1437)&gt;=4,"FY "&amp;YEAR(A1437)&amp;"-"&amp;RIGHT(YEAR(A1437)+1,2),"FY "&amp;(YEAR(A1437)-1)&amp;"-"&amp;RIGHT(YEAR(A1437),2))</f>
        <v>FY 2006-07</v>
      </c>
      <c r="E1437" s="6" t="str">
        <f aca="false">IF(AND(V1437&lt;&gt;"",W1437&lt;&gt;""),"Yes","No")</f>
        <v>No</v>
      </c>
      <c r="F1437" s="18" t="n">
        <f aca="false">Total!F1437</f>
        <v>1604.9</v>
      </c>
      <c r="G1437" s="18" t="n">
        <f aca="false">Total!G1437</f>
        <v>1113.3</v>
      </c>
      <c r="H1437" s="18" t="n">
        <f aca="false">Total!H1437</f>
        <v>491.5</v>
      </c>
      <c r="I1437" s="18" t="n">
        <f aca="false">Total!I1437</f>
        <v>106.5</v>
      </c>
      <c r="J1437" s="18" t="str">
        <f aca="false">IF($V1437="","",INDEX('Stock Exchange'!F$5:F$2450,$V1437))</f>
        <v/>
      </c>
      <c r="K1437" s="18" t="str">
        <f aca="false">IF($V1437="","",INDEX('Stock Exchange'!G$5:G$2450,$V1437))</f>
        <v/>
      </c>
      <c r="L1437" s="18" t="str">
        <f aca="false">IF($V1437="","",INDEX('Stock Exchange'!H$5:H$2450,$V1437))</f>
        <v/>
      </c>
      <c r="M1437" s="18" t="str">
        <f aca="false">IF($V1437="","",INDEX('Stock Exchange'!I$5:I$2450,$V1437))</f>
        <v/>
      </c>
      <c r="N1437" s="18" t="str">
        <f aca="false">IF($W1437="","",INDEX(Primary!F$5:F$2450,$W1437))</f>
        <v/>
      </c>
      <c r="O1437" s="18" t="str">
        <f aca="false">IF($W1437="","",INDEX(Primary!G$5:G$2450,$W1437))</f>
        <v/>
      </c>
      <c r="P1437" s="18" t="str">
        <f aca="false">IF($W1437="","",INDEX(Primary!H$5:H$2450,$W1437))</f>
        <v/>
      </c>
      <c r="Q1437" s="18" t="str">
        <f aca="false">IF($W1437="","",INDEX(Primary!I$5:I$2450,$W1437))</f>
        <v/>
      </c>
      <c r="R1437" s="19" t="str">
        <f aca="false">IF($E1437="Yes",L1437+P1437,"")</f>
        <v/>
      </c>
      <c r="S1437" s="19" t="str">
        <f aca="false">IF($E1437="Yes",H1437-R1437,"")</f>
        <v/>
      </c>
      <c r="T1437" s="6" t="str">
        <f aca="false">IF($E1437="Yes",IF(ROUND(ABS(S1437),2)&lt;=$T$2,"OK","CHECK"),"n/a")</f>
        <v>n/a</v>
      </c>
      <c r="U1437" s="20" t="n">
        <f aca="false">Total!J1437</f>
        <v>46.15</v>
      </c>
      <c r="V1437" s="17" t="str">
        <f aca="false">IFERROR(MATCH($A1437,'Stock Exchange'!$A$5:$A$2450,0),"")</f>
        <v/>
      </c>
      <c r="W1437" s="17" t="str">
        <f aca="false">IFERROR(MATCH($A1437,Primary!$A$5:$A$2450,0),"")</f>
        <v/>
      </c>
    </row>
    <row r="1438" customFormat="false" ht="15" hidden="false" customHeight="false" outlineLevel="0" collapsed="false">
      <c r="A1438" s="16" t="n">
        <f aca="false">Total!A1438</f>
        <v>38978</v>
      </c>
      <c r="B1438" s="17" t="n">
        <f aca="false">YEAR(A1438)</f>
        <v>2006</v>
      </c>
      <c r="C1438" s="17" t="n">
        <f aca="false">MONTH(A1438)</f>
        <v>9</v>
      </c>
      <c r="D1438" s="6" t="str">
        <f aca="false">IF(MONTH(A1438)&gt;=4,"FY "&amp;YEAR(A1438)&amp;"-"&amp;RIGHT(YEAR(A1438)+1,2),"FY "&amp;(YEAR(A1438)-1)&amp;"-"&amp;RIGHT(YEAR(A1438),2))</f>
        <v>FY 2006-07</v>
      </c>
      <c r="E1438" s="6" t="str">
        <f aca="false">IF(AND(V1438&lt;&gt;"",W1438&lt;&gt;""),"Yes","No")</f>
        <v>No</v>
      </c>
      <c r="F1438" s="18" t="n">
        <f aca="false">Total!F1438</f>
        <v>1597.3</v>
      </c>
      <c r="G1438" s="18" t="n">
        <f aca="false">Total!G1438</f>
        <v>1138.3</v>
      </c>
      <c r="H1438" s="18" t="n">
        <f aca="false">Total!H1438</f>
        <v>459</v>
      </c>
      <c r="I1438" s="18" t="n">
        <f aca="false">Total!I1438</f>
        <v>99.5</v>
      </c>
      <c r="J1438" s="18" t="str">
        <f aca="false">IF($V1438="","",INDEX('Stock Exchange'!F$5:F$2450,$V1438))</f>
        <v/>
      </c>
      <c r="K1438" s="18" t="str">
        <f aca="false">IF($V1438="","",INDEX('Stock Exchange'!G$5:G$2450,$V1438))</f>
        <v/>
      </c>
      <c r="L1438" s="18" t="str">
        <f aca="false">IF($V1438="","",INDEX('Stock Exchange'!H$5:H$2450,$V1438))</f>
        <v/>
      </c>
      <c r="M1438" s="18" t="str">
        <f aca="false">IF($V1438="","",INDEX('Stock Exchange'!I$5:I$2450,$V1438))</f>
        <v/>
      </c>
      <c r="N1438" s="18" t="str">
        <f aca="false">IF($W1438="","",INDEX(Primary!F$5:F$2450,$W1438))</f>
        <v/>
      </c>
      <c r="O1438" s="18" t="str">
        <f aca="false">IF($W1438="","",INDEX(Primary!G$5:G$2450,$W1438))</f>
        <v/>
      </c>
      <c r="P1438" s="18" t="str">
        <f aca="false">IF($W1438="","",INDEX(Primary!H$5:H$2450,$W1438))</f>
        <v/>
      </c>
      <c r="Q1438" s="18" t="str">
        <f aca="false">IF($W1438="","",INDEX(Primary!I$5:I$2450,$W1438))</f>
        <v/>
      </c>
      <c r="R1438" s="19" t="str">
        <f aca="false">IF($E1438="Yes",L1438+P1438,"")</f>
        <v/>
      </c>
      <c r="S1438" s="19" t="str">
        <f aca="false">IF($E1438="Yes",H1438-R1438,"")</f>
        <v/>
      </c>
      <c r="T1438" s="6" t="str">
        <f aca="false">IF($E1438="Yes",IF(ROUND(ABS(S1438),2)&lt;=$T$2,"OK","CHECK"),"n/a")</f>
        <v>n/a</v>
      </c>
      <c r="U1438" s="20" t="n">
        <f aca="false">Total!J1438</f>
        <v>46.13</v>
      </c>
      <c r="V1438" s="17" t="str">
        <f aca="false">IFERROR(MATCH($A1438,'Stock Exchange'!$A$5:$A$2450,0),"")</f>
        <v/>
      </c>
      <c r="W1438" s="17" t="str">
        <f aca="false">IFERROR(MATCH($A1438,Primary!$A$5:$A$2450,0),"")</f>
        <v/>
      </c>
    </row>
    <row r="1439" customFormat="false" ht="15" hidden="false" customHeight="false" outlineLevel="0" collapsed="false">
      <c r="A1439" s="16" t="n">
        <f aca="false">Total!A1439</f>
        <v>38979</v>
      </c>
      <c r="B1439" s="17" t="n">
        <f aca="false">YEAR(A1439)</f>
        <v>2006</v>
      </c>
      <c r="C1439" s="17" t="n">
        <f aca="false">MONTH(A1439)</f>
        <v>9</v>
      </c>
      <c r="D1439" s="6" t="str">
        <f aca="false">IF(MONTH(A1439)&gt;=4,"FY "&amp;YEAR(A1439)&amp;"-"&amp;RIGHT(YEAR(A1439)+1,2),"FY "&amp;(YEAR(A1439)-1)&amp;"-"&amp;RIGHT(YEAR(A1439),2))</f>
        <v>FY 2006-07</v>
      </c>
      <c r="E1439" s="6" t="str">
        <f aca="false">IF(AND(V1439&lt;&gt;"",W1439&lt;&gt;""),"Yes","No")</f>
        <v>No</v>
      </c>
      <c r="F1439" s="18" t="n">
        <f aca="false">Total!F1439</f>
        <v>1372.2</v>
      </c>
      <c r="G1439" s="18" t="n">
        <f aca="false">Total!G1439</f>
        <v>877.1</v>
      </c>
      <c r="H1439" s="18" t="n">
        <f aca="false">Total!H1439</f>
        <v>495.1</v>
      </c>
      <c r="I1439" s="18" t="n">
        <f aca="false">Total!I1439</f>
        <v>107.3</v>
      </c>
      <c r="J1439" s="18" t="str">
        <f aca="false">IF($V1439="","",INDEX('Stock Exchange'!F$5:F$2450,$V1439))</f>
        <v/>
      </c>
      <c r="K1439" s="18" t="str">
        <f aca="false">IF($V1439="","",INDEX('Stock Exchange'!G$5:G$2450,$V1439))</f>
        <v/>
      </c>
      <c r="L1439" s="18" t="str">
        <f aca="false">IF($V1439="","",INDEX('Stock Exchange'!H$5:H$2450,$V1439))</f>
        <v/>
      </c>
      <c r="M1439" s="18" t="str">
        <f aca="false">IF($V1439="","",INDEX('Stock Exchange'!I$5:I$2450,$V1439))</f>
        <v/>
      </c>
      <c r="N1439" s="18" t="str">
        <f aca="false">IF($W1439="","",INDEX(Primary!F$5:F$2450,$W1439))</f>
        <v/>
      </c>
      <c r="O1439" s="18" t="str">
        <f aca="false">IF($W1439="","",INDEX(Primary!G$5:G$2450,$W1439))</f>
        <v/>
      </c>
      <c r="P1439" s="18" t="str">
        <f aca="false">IF($W1439="","",INDEX(Primary!H$5:H$2450,$W1439))</f>
        <v/>
      </c>
      <c r="Q1439" s="18" t="str">
        <f aca="false">IF($W1439="","",INDEX(Primary!I$5:I$2450,$W1439))</f>
        <v/>
      </c>
      <c r="R1439" s="19" t="str">
        <f aca="false">IF($E1439="Yes",L1439+P1439,"")</f>
        <v/>
      </c>
      <c r="S1439" s="19" t="str">
        <f aca="false">IF($E1439="Yes",H1439-R1439,"")</f>
        <v/>
      </c>
      <c r="T1439" s="6" t="str">
        <f aca="false">IF($E1439="Yes",IF(ROUND(ABS(S1439),2)&lt;=$T$2,"OK","CHECK"),"n/a")</f>
        <v>n/a</v>
      </c>
      <c r="U1439" s="20" t="n">
        <f aca="false">Total!J1439</f>
        <v>46.12</v>
      </c>
      <c r="V1439" s="17" t="str">
        <f aca="false">IFERROR(MATCH($A1439,'Stock Exchange'!$A$5:$A$2450,0),"")</f>
        <v/>
      </c>
      <c r="W1439" s="17" t="str">
        <f aca="false">IFERROR(MATCH($A1439,Primary!$A$5:$A$2450,0),"")</f>
        <v/>
      </c>
    </row>
    <row r="1440" customFormat="false" ht="15" hidden="false" customHeight="false" outlineLevel="0" collapsed="false">
      <c r="A1440" s="16" t="n">
        <f aca="false">Total!A1440</f>
        <v>38980</v>
      </c>
      <c r="B1440" s="17" t="n">
        <f aca="false">YEAR(A1440)</f>
        <v>2006</v>
      </c>
      <c r="C1440" s="17" t="n">
        <f aca="false">MONTH(A1440)</f>
        <v>9</v>
      </c>
      <c r="D1440" s="6" t="str">
        <f aca="false">IF(MONTH(A1440)&gt;=4,"FY "&amp;YEAR(A1440)&amp;"-"&amp;RIGHT(YEAR(A1440)+1,2),"FY "&amp;(YEAR(A1440)-1)&amp;"-"&amp;RIGHT(YEAR(A1440),2))</f>
        <v>FY 2006-07</v>
      </c>
      <c r="E1440" s="6" t="str">
        <f aca="false">IF(AND(V1440&lt;&gt;"",W1440&lt;&gt;""),"Yes","No")</f>
        <v>No</v>
      </c>
      <c r="F1440" s="18" t="n">
        <f aca="false">Total!F1440</f>
        <v>1540.7</v>
      </c>
      <c r="G1440" s="18" t="n">
        <f aca="false">Total!G1440</f>
        <v>1264</v>
      </c>
      <c r="H1440" s="18" t="n">
        <f aca="false">Total!H1440</f>
        <v>276.6</v>
      </c>
      <c r="I1440" s="18" t="n">
        <f aca="false">Total!I1440</f>
        <v>60</v>
      </c>
      <c r="J1440" s="18" t="str">
        <f aca="false">IF($V1440="","",INDEX('Stock Exchange'!F$5:F$2450,$V1440))</f>
        <v/>
      </c>
      <c r="K1440" s="18" t="str">
        <f aca="false">IF($V1440="","",INDEX('Stock Exchange'!G$5:G$2450,$V1440))</f>
        <v/>
      </c>
      <c r="L1440" s="18" t="str">
        <f aca="false">IF($V1440="","",INDEX('Stock Exchange'!H$5:H$2450,$V1440))</f>
        <v/>
      </c>
      <c r="M1440" s="18" t="str">
        <f aca="false">IF($V1440="","",INDEX('Stock Exchange'!I$5:I$2450,$V1440))</f>
        <v/>
      </c>
      <c r="N1440" s="18" t="str">
        <f aca="false">IF($W1440="","",INDEX(Primary!F$5:F$2450,$W1440))</f>
        <v/>
      </c>
      <c r="O1440" s="18" t="str">
        <f aca="false">IF($W1440="","",INDEX(Primary!G$5:G$2450,$W1440))</f>
        <v/>
      </c>
      <c r="P1440" s="18" t="str">
        <f aca="false">IF($W1440="","",INDEX(Primary!H$5:H$2450,$W1440))</f>
        <v/>
      </c>
      <c r="Q1440" s="18" t="str">
        <f aca="false">IF($W1440="","",INDEX(Primary!I$5:I$2450,$W1440))</f>
        <v/>
      </c>
      <c r="R1440" s="19" t="str">
        <f aca="false">IF($E1440="Yes",L1440+P1440,"")</f>
        <v/>
      </c>
      <c r="S1440" s="19" t="str">
        <f aca="false">IF($E1440="Yes",H1440-R1440,"")</f>
        <v/>
      </c>
      <c r="T1440" s="6" t="str">
        <f aca="false">IF($E1440="Yes",IF(ROUND(ABS(S1440),2)&lt;=$T$2,"OK","CHECK"),"n/a")</f>
        <v>n/a</v>
      </c>
      <c r="U1440" s="20" t="n">
        <f aca="false">Total!J1440</f>
        <v>46.11</v>
      </c>
      <c r="V1440" s="17" t="str">
        <f aca="false">IFERROR(MATCH($A1440,'Stock Exchange'!$A$5:$A$2450,0),"")</f>
        <v/>
      </c>
      <c r="W1440" s="17" t="str">
        <f aca="false">IFERROR(MATCH($A1440,Primary!$A$5:$A$2450,0),"")</f>
        <v/>
      </c>
    </row>
    <row r="1441" customFormat="false" ht="15" hidden="false" customHeight="false" outlineLevel="0" collapsed="false">
      <c r="A1441" s="16" t="n">
        <f aca="false">Total!A1441</f>
        <v>38981</v>
      </c>
      <c r="B1441" s="17" t="n">
        <f aca="false">YEAR(A1441)</f>
        <v>2006</v>
      </c>
      <c r="C1441" s="17" t="n">
        <f aca="false">MONTH(A1441)</f>
        <v>9</v>
      </c>
      <c r="D1441" s="6" t="str">
        <f aca="false">IF(MONTH(A1441)&gt;=4,"FY "&amp;YEAR(A1441)&amp;"-"&amp;RIGHT(YEAR(A1441)+1,2),"FY "&amp;(YEAR(A1441)-1)&amp;"-"&amp;RIGHT(YEAR(A1441),2))</f>
        <v>FY 2006-07</v>
      </c>
      <c r="E1441" s="6" t="str">
        <f aca="false">IF(AND(V1441&lt;&gt;"",W1441&lt;&gt;""),"Yes","No")</f>
        <v>No</v>
      </c>
      <c r="F1441" s="18" t="n">
        <f aca="false">Total!F1441</f>
        <v>1377.1</v>
      </c>
      <c r="G1441" s="18" t="n">
        <f aca="false">Total!G1441</f>
        <v>1141.1</v>
      </c>
      <c r="H1441" s="18" t="n">
        <f aca="false">Total!H1441</f>
        <v>236</v>
      </c>
      <c r="I1441" s="18" t="n">
        <f aca="false">Total!I1441</f>
        <v>51.3</v>
      </c>
      <c r="J1441" s="18" t="str">
        <f aca="false">IF($V1441="","",INDEX('Stock Exchange'!F$5:F$2450,$V1441))</f>
        <v/>
      </c>
      <c r="K1441" s="18" t="str">
        <f aca="false">IF($V1441="","",INDEX('Stock Exchange'!G$5:G$2450,$V1441))</f>
        <v/>
      </c>
      <c r="L1441" s="18" t="str">
        <f aca="false">IF($V1441="","",INDEX('Stock Exchange'!H$5:H$2450,$V1441))</f>
        <v/>
      </c>
      <c r="M1441" s="18" t="str">
        <f aca="false">IF($V1441="","",INDEX('Stock Exchange'!I$5:I$2450,$V1441))</f>
        <v/>
      </c>
      <c r="N1441" s="18" t="str">
        <f aca="false">IF($W1441="","",INDEX(Primary!F$5:F$2450,$W1441))</f>
        <v/>
      </c>
      <c r="O1441" s="18" t="str">
        <f aca="false">IF($W1441="","",INDEX(Primary!G$5:G$2450,$W1441))</f>
        <v/>
      </c>
      <c r="P1441" s="18" t="str">
        <f aca="false">IF($W1441="","",INDEX(Primary!H$5:H$2450,$W1441))</f>
        <v/>
      </c>
      <c r="Q1441" s="18" t="str">
        <f aca="false">IF($W1441="","",INDEX(Primary!I$5:I$2450,$W1441))</f>
        <v/>
      </c>
      <c r="R1441" s="19" t="str">
        <f aca="false">IF($E1441="Yes",L1441+P1441,"")</f>
        <v/>
      </c>
      <c r="S1441" s="19" t="str">
        <f aca="false">IF($E1441="Yes",H1441-R1441,"")</f>
        <v/>
      </c>
      <c r="T1441" s="6" t="str">
        <f aca="false">IF($E1441="Yes",IF(ROUND(ABS(S1441),2)&lt;=$T$2,"OK","CHECK"),"n/a")</f>
        <v>n/a</v>
      </c>
      <c r="U1441" s="20" t="n">
        <f aca="false">Total!J1441</f>
        <v>46.05</v>
      </c>
      <c r="V1441" s="17" t="str">
        <f aca="false">IFERROR(MATCH($A1441,'Stock Exchange'!$A$5:$A$2450,0),"")</f>
        <v/>
      </c>
      <c r="W1441" s="17" t="str">
        <f aca="false">IFERROR(MATCH($A1441,Primary!$A$5:$A$2450,0),"")</f>
        <v/>
      </c>
    </row>
    <row r="1442" customFormat="false" ht="15" hidden="false" customHeight="false" outlineLevel="0" collapsed="false">
      <c r="A1442" s="16" t="n">
        <f aca="false">Total!A1442</f>
        <v>38982</v>
      </c>
      <c r="B1442" s="17" t="n">
        <f aca="false">YEAR(A1442)</f>
        <v>2006</v>
      </c>
      <c r="C1442" s="17" t="n">
        <f aca="false">MONTH(A1442)</f>
        <v>9</v>
      </c>
      <c r="D1442" s="6" t="str">
        <f aca="false">IF(MONTH(A1442)&gt;=4,"FY "&amp;YEAR(A1442)&amp;"-"&amp;RIGHT(YEAR(A1442)+1,2),"FY "&amp;(YEAR(A1442)-1)&amp;"-"&amp;RIGHT(YEAR(A1442),2))</f>
        <v>FY 2006-07</v>
      </c>
      <c r="E1442" s="6" t="str">
        <f aca="false">IF(AND(V1442&lt;&gt;"",W1442&lt;&gt;""),"Yes","No")</f>
        <v>No</v>
      </c>
      <c r="F1442" s="18" t="n">
        <f aca="false">Total!F1442</f>
        <v>1878.7</v>
      </c>
      <c r="G1442" s="18" t="n">
        <f aca="false">Total!G1442</f>
        <v>1589.8</v>
      </c>
      <c r="H1442" s="18" t="n">
        <f aca="false">Total!H1442</f>
        <v>288.8</v>
      </c>
      <c r="I1442" s="18" t="n">
        <f aca="false">Total!I1442</f>
        <v>63</v>
      </c>
      <c r="J1442" s="18" t="str">
        <f aca="false">IF($V1442="","",INDEX('Stock Exchange'!F$5:F$2450,$V1442))</f>
        <v/>
      </c>
      <c r="K1442" s="18" t="str">
        <f aca="false">IF($V1442="","",INDEX('Stock Exchange'!G$5:G$2450,$V1442))</f>
        <v/>
      </c>
      <c r="L1442" s="18" t="str">
        <f aca="false">IF($V1442="","",INDEX('Stock Exchange'!H$5:H$2450,$V1442))</f>
        <v/>
      </c>
      <c r="M1442" s="18" t="str">
        <f aca="false">IF($V1442="","",INDEX('Stock Exchange'!I$5:I$2450,$V1442))</f>
        <v/>
      </c>
      <c r="N1442" s="18" t="str">
        <f aca="false">IF($W1442="","",INDEX(Primary!F$5:F$2450,$W1442))</f>
        <v/>
      </c>
      <c r="O1442" s="18" t="str">
        <f aca="false">IF($W1442="","",INDEX(Primary!G$5:G$2450,$W1442))</f>
        <v/>
      </c>
      <c r="P1442" s="18" t="str">
        <f aca="false">IF($W1442="","",INDEX(Primary!H$5:H$2450,$W1442))</f>
        <v/>
      </c>
      <c r="Q1442" s="18" t="str">
        <f aca="false">IF($W1442="","",INDEX(Primary!I$5:I$2450,$W1442))</f>
        <v/>
      </c>
      <c r="R1442" s="19" t="str">
        <f aca="false">IF($E1442="Yes",L1442+P1442,"")</f>
        <v/>
      </c>
      <c r="S1442" s="19" t="str">
        <f aca="false">IF($E1442="Yes",H1442-R1442,"")</f>
        <v/>
      </c>
      <c r="T1442" s="6" t="str">
        <f aca="false">IF($E1442="Yes",IF(ROUND(ABS(S1442),2)&lt;=$T$2,"OK","CHECK"),"n/a")</f>
        <v>n/a</v>
      </c>
      <c r="U1442" s="20" t="n">
        <f aca="false">Total!J1442</f>
        <v>45.88</v>
      </c>
      <c r="V1442" s="17" t="str">
        <f aca="false">IFERROR(MATCH($A1442,'Stock Exchange'!$A$5:$A$2450,0),"")</f>
        <v/>
      </c>
      <c r="W1442" s="17" t="str">
        <f aca="false">IFERROR(MATCH($A1442,Primary!$A$5:$A$2450,0),"")</f>
        <v/>
      </c>
    </row>
    <row r="1443" customFormat="false" ht="15" hidden="false" customHeight="false" outlineLevel="0" collapsed="false">
      <c r="A1443" s="16" t="n">
        <f aca="false">Total!A1443</f>
        <v>38985</v>
      </c>
      <c r="B1443" s="17" t="n">
        <f aca="false">YEAR(A1443)</f>
        <v>2006</v>
      </c>
      <c r="C1443" s="17" t="n">
        <f aca="false">MONTH(A1443)</f>
        <v>9</v>
      </c>
      <c r="D1443" s="6" t="str">
        <f aca="false">IF(MONTH(A1443)&gt;=4,"FY "&amp;YEAR(A1443)&amp;"-"&amp;RIGHT(YEAR(A1443)+1,2),"FY "&amp;(YEAR(A1443)-1)&amp;"-"&amp;RIGHT(YEAR(A1443),2))</f>
        <v>FY 2006-07</v>
      </c>
      <c r="E1443" s="6" t="str">
        <f aca="false">IF(AND(V1443&lt;&gt;"",W1443&lt;&gt;""),"Yes","No")</f>
        <v>No</v>
      </c>
      <c r="F1443" s="18" t="n">
        <f aca="false">Total!F1443</f>
        <v>1401.5</v>
      </c>
      <c r="G1443" s="18" t="n">
        <f aca="false">Total!G1443</f>
        <v>1249.4</v>
      </c>
      <c r="H1443" s="18" t="n">
        <f aca="false">Total!H1443</f>
        <v>152.1</v>
      </c>
      <c r="I1443" s="18" t="n">
        <f aca="false">Total!I1443</f>
        <v>33.1</v>
      </c>
      <c r="J1443" s="18" t="str">
        <f aca="false">IF($V1443="","",INDEX('Stock Exchange'!F$5:F$2450,$V1443))</f>
        <v/>
      </c>
      <c r="K1443" s="18" t="str">
        <f aca="false">IF($V1443="","",INDEX('Stock Exchange'!G$5:G$2450,$V1443))</f>
        <v/>
      </c>
      <c r="L1443" s="18" t="str">
        <f aca="false">IF($V1443="","",INDEX('Stock Exchange'!H$5:H$2450,$V1443))</f>
        <v/>
      </c>
      <c r="M1443" s="18" t="str">
        <f aca="false">IF($V1443="","",INDEX('Stock Exchange'!I$5:I$2450,$V1443))</f>
        <v/>
      </c>
      <c r="N1443" s="18" t="str">
        <f aca="false">IF($W1443="","",INDEX(Primary!F$5:F$2450,$W1443))</f>
        <v/>
      </c>
      <c r="O1443" s="18" t="str">
        <f aca="false">IF($W1443="","",INDEX(Primary!G$5:G$2450,$W1443))</f>
        <v/>
      </c>
      <c r="P1443" s="18" t="str">
        <f aca="false">IF($W1443="","",INDEX(Primary!H$5:H$2450,$W1443))</f>
        <v/>
      </c>
      <c r="Q1443" s="18" t="str">
        <f aca="false">IF($W1443="","",INDEX(Primary!I$5:I$2450,$W1443))</f>
        <v/>
      </c>
      <c r="R1443" s="19" t="str">
        <f aca="false">IF($E1443="Yes",L1443+P1443,"")</f>
        <v/>
      </c>
      <c r="S1443" s="19" t="str">
        <f aca="false">IF($E1443="Yes",H1443-R1443,"")</f>
        <v/>
      </c>
      <c r="T1443" s="6" t="str">
        <f aca="false">IF($E1443="Yes",IF(ROUND(ABS(S1443),2)&lt;=$T$2,"OK","CHECK"),"n/a")</f>
        <v>n/a</v>
      </c>
      <c r="U1443" s="20" t="n">
        <f aca="false">Total!J1443</f>
        <v>45.94</v>
      </c>
      <c r="V1443" s="17" t="str">
        <f aca="false">IFERROR(MATCH($A1443,'Stock Exchange'!$A$5:$A$2450,0),"")</f>
        <v/>
      </c>
      <c r="W1443" s="17" t="str">
        <f aca="false">IFERROR(MATCH($A1443,Primary!$A$5:$A$2450,0),"")</f>
        <v/>
      </c>
    </row>
    <row r="1444" customFormat="false" ht="15" hidden="false" customHeight="false" outlineLevel="0" collapsed="false">
      <c r="A1444" s="16" t="n">
        <f aca="false">Total!A1444</f>
        <v>38986</v>
      </c>
      <c r="B1444" s="17" t="n">
        <f aca="false">YEAR(A1444)</f>
        <v>2006</v>
      </c>
      <c r="C1444" s="17" t="n">
        <f aca="false">MONTH(A1444)</f>
        <v>9</v>
      </c>
      <c r="D1444" s="6" t="str">
        <f aca="false">IF(MONTH(A1444)&gt;=4,"FY "&amp;YEAR(A1444)&amp;"-"&amp;RIGHT(YEAR(A1444)+1,2),"FY "&amp;(YEAR(A1444)-1)&amp;"-"&amp;RIGHT(YEAR(A1444),2))</f>
        <v>FY 2006-07</v>
      </c>
      <c r="E1444" s="6" t="str">
        <f aca="false">IF(AND(V1444&lt;&gt;"",W1444&lt;&gt;""),"Yes","No")</f>
        <v>No</v>
      </c>
      <c r="F1444" s="18" t="n">
        <f aca="false">Total!F1444</f>
        <v>1156.1</v>
      </c>
      <c r="G1444" s="18" t="n">
        <f aca="false">Total!G1444</f>
        <v>1424.6</v>
      </c>
      <c r="H1444" s="18" t="n">
        <f aca="false">Total!H1444</f>
        <v>-268.5</v>
      </c>
      <c r="I1444" s="18" t="n">
        <f aca="false">Total!I1444</f>
        <v>-58.5</v>
      </c>
      <c r="J1444" s="18" t="str">
        <f aca="false">IF($V1444="","",INDEX('Stock Exchange'!F$5:F$2450,$V1444))</f>
        <v/>
      </c>
      <c r="K1444" s="18" t="str">
        <f aca="false">IF($V1444="","",INDEX('Stock Exchange'!G$5:G$2450,$V1444))</f>
        <v/>
      </c>
      <c r="L1444" s="18" t="str">
        <f aca="false">IF($V1444="","",INDEX('Stock Exchange'!H$5:H$2450,$V1444))</f>
        <v/>
      </c>
      <c r="M1444" s="18" t="str">
        <f aca="false">IF($V1444="","",INDEX('Stock Exchange'!I$5:I$2450,$V1444))</f>
        <v/>
      </c>
      <c r="N1444" s="18" t="str">
        <f aca="false">IF($W1444="","",INDEX(Primary!F$5:F$2450,$W1444))</f>
        <v/>
      </c>
      <c r="O1444" s="18" t="str">
        <f aca="false">IF($W1444="","",INDEX(Primary!G$5:G$2450,$W1444))</f>
        <v/>
      </c>
      <c r="P1444" s="18" t="str">
        <f aca="false">IF($W1444="","",INDEX(Primary!H$5:H$2450,$W1444))</f>
        <v/>
      </c>
      <c r="Q1444" s="18" t="str">
        <f aca="false">IF($W1444="","",INDEX(Primary!I$5:I$2450,$W1444))</f>
        <v/>
      </c>
      <c r="R1444" s="19" t="str">
        <f aca="false">IF($E1444="Yes",L1444+P1444,"")</f>
        <v/>
      </c>
      <c r="S1444" s="19" t="str">
        <f aca="false">IF($E1444="Yes",H1444-R1444,"")</f>
        <v/>
      </c>
      <c r="T1444" s="6" t="str">
        <f aca="false">IF($E1444="Yes",IF(ROUND(ABS(S1444),2)&lt;=$T$2,"OK","CHECK"),"n/a")</f>
        <v>n/a</v>
      </c>
      <c r="U1444" s="20" t="n">
        <f aca="false">Total!J1444</f>
        <v>45.86</v>
      </c>
      <c r="V1444" s="17" t="str">
        <f aca="false">IFERROR(MATCH($A1444,'Stock Exchange'!$A$5:$A$2450,0),"")</f>
        <v/>
      </c>
      <c r="W1444" s="17" t="str">
        <f aca="false">IFERROR(MATCH($A1444,Primary!$A$5:$A$2450,0),"")</f>
        <v/>
      </c>
    </row>
    <row r="1445" customFormat="false" ht="15" hidden="false" customHeight="false" outlineLevel="0" collapsed="false">
      <c r="A1445" s="16" t="n">
        <f aca="false">Total!A1445</f>
        <v>38987</v>
      </c>
      <c r="B1445" s="17" t="n">
        <f aca="false">YEAR(A1445)</f>
        <v>2006</v>
      </c>
      <c r="C1445" s="17" t="n">
        <f aca="false">MONTH(A1445)</f>
        <v>9</v>
      </c>
      <c r="D1445" s="6" t="str">
        <f aca="false">IF(MONTH(A1445)&gt;=4,"FY "&amp;YEAR(A1445)&amp;"-"&amp;RIGHT(YEAR(A1445)+1,2),"FY "&amp;(YEAR(A1445)-1)&amp;"-"&amp;RIGHT(YEAR(A1445),2))</f>
        <v>FY 2006-07</v>
      </c>
      <c r="E1445" s="6" t="str">
        <f aca="false">IF(AND(V1445&lt;&gt;"",W1445&lt;&gt;""),"Yes","No")</f>
        <v>No</v>
      </c>
      <c r="F1445" s="18" t="n">
        <f aca="false">Total!F1445</f>
        <v>1464.4</v>
      </c>
      <c r="G1445" s="18" t="n">
        <f aca="false">Total!G1445</f>
        <v>1429.4</v>
      </c>
      <c r="H1445" s="18" t="n">
        <f aca="false">Total!H1445</f>
        <v>34.9</v>
      </c>
      <c r="I1445" s="18" t="n">
        <f aca="false">Total!I1445</f>
        <v>7.6</v>
      </c>
      <c r="J1445" s="18" t="str">
        <f aca="false">IF($V1445="","",INDEX('Stock Exchange'!F$5:F$2450,$V1445))</f>
        <v/>
      </c>
      <c r="K1445" s="18" t="str">
        <f aca="false">IF($V1445="","",INDEX('Stock Exchange'!G$5:G$2450,$V1445))</f>
        <v/>
      </c>
      <c r="L1445" s="18" t="str">
        <f aca="false">IF($V1445="","",INDEX('Stock Exchange'!H$5:H$2450,$V1445))</f>
        <v/>
      </c>
      <c r="M1445" s="18" t="str">
        <f aca="false">IF($V1445="","",INDEX('Stock Exchange'!I$5:I$2450,$V1445))</f>
        <v/>
      </c>
      <c r="N1445" s="18" t="str">
        <f aca="false">IF($W1445="","",INDEX(Primary!F$5:F$2450,$W1445))</f>
        <v/>
      </c>
      <c r="O1445" s="18" t="str">
        <f aca="false">IF($W1445="","",INDEX(Primary!G$5:G$2450,$W1445))</f>
        <v/>
      </c>
      <c r="P1445" s="18" t="str">
        <f aca="false">IF($W1445="","",INDEX(Primary!H$5:H$2450,$W1445))</f>
        <v/>
      </c>
      <c r="Q1445" s="18" t="str">
        <f aca="false">IF($W1445="","",INDEX(Primary!I$5:I$2450,$W1445))</f>
        <v/>
      </c>
      <c r="R1445" s="19" t="str">
        <f aca="false">IF($E1445="Yes",L1445+P1445,"")</f>
        <v/>
      </c>
      <c r="S1445" s="19" t="str">
        <f aca="false">IF($E1445="Yes",H1445-R1445,"")</f>
        <v/>
      </c>
      <c r="T1445" s="6" t="str">
        <f aca="false">IF($E1445="Yes",IF(ROUND(ABS(S1445),2)&lt;=$T$2,"OK","CHECK"),"n/a")</f>
        <v>n/a</v>
      </c>
      <c r="U1445" s="20" t="n">
        <f aca="false">Total!J1445</f>
        <v>45.97</v>
      </c>
      <c r="V1445" s="17" t="str">
        <f aca="false">IFERROR(MATCH($A1445,'Stock Exchange'!$A$5:$A$2450,0),"")</f>
        <v/>
      </c>
      <c r="W1445" s="17" t="str">
        <f aca="false">IFERROR(MATCH($A1445,Primary!$A$5:$A$2450,0),"")</f>
        <v/>
      </c>
    </row>
    <row r="1446" customFormat="false" ht="15" hidden="false" customHeight="false" outlineLevel="0" collapsed="false">
      <c r="A1446" s="16" t="n">
        <f aca="false">Total!A1446</f>
        <v>38988</v>
      </c>
      <c r="B1446" s="17" t="n">
        <f aca="false">YEAR(A1446)</f>
        <v>2006</v>
      </c>
      <c r="C1446" s="17" t="n">
        <f aca="false">MONTH(A1446)</f>
        <v>9</v>
      </c>
      <c r="D1446" s="6" t="str">
        <f aca="false">IF(MONTH(A1446)&gt;=4,"FY "&amp;YEAR(A1446)&amp;"-"&amp;RIGHT(YEAR(A1446)+1,2),"FY "&amp;(YEAR(A1446)-1)&amp;"-"&amp;RIGHT(YEAR(A1446),2))</f>
        <v>FY 2006-07</v>
      </c>
      <c r="E1446" s="6" t="str">
        <f aca="false">IF(AND(V1446&lt;&gt;"",W1446&lt;&gt;""),"Yes","No")</f>
        <v>No</v>
      </c>
      <c r="F1446" s="18" t="n">
        <f aca="false">Total!F1446</f>
        <v>2090.8</v>
      </c>
      <c r="G1446" s="18" t="n">
        <f aca="false">Total!G1446</f>
        <v>1535.8</v>
      </c>
      <c r="H1446" s="18" t="n">
        <f aca="false">Total!H1446</f>
        <v>555</v>
      </c>
      <c r="I1446" s="18" t="n">
        <f aca="false">Total!I1446</f>
        <v>120.9</v>
      </c>
      <c r="J1446" s="18" t="str">
        <f aca="false">IF($V1446="","",INDEX('Stock Exchange'!F$5:F$2450,$V1446))</f>
        <v/>
      </c>
      <c r="K1446" s="18" t="str">
        <f aca="false">IF($V1446="","",INDEX('Stock Exchange'!G$5:G$2450,$V1446))</f>
        <v/>
      </c>
      <c r="L1446" s="18" t="str">
        <f aca="false">IF($V1446="","",INDEX('Stock Exchange'!H$5:H$2450,$V1446))</f>
        <v/>
      </c>
      <c r="M1446" s="18" t="str">
        <f aca="false">IF($V1446="","",INDEX('Stock Exchange'!I$5:I$2450,$V1446))</f>
        <v/>
      </c>
      <c r="N1446" s="18" t="str">
        <f aca="false">IF($W1446="","",INDEX(Primary!F$5:F$2450,$W1446))</f>
        <v/>
      </c>
      <c r="O1446" s="18" t="str">
        <f aca="false">IF($W1446="","",INDEX(Primary!G$5:G$2450,$W1446))</f>
        <v/>
      </c>
      <c r="P1446" s="18" t="str">
        <f aca="false">IF($W1446="","",INDEX(Primary!H$5:H$2450,$W1446))</f>
        <v/>
      </c>
      <c r="Q1446" s="18" t="str">
        <f aca="false">IF($W1446="","",INDEX(Primary!I$5:I$2450,$W1446))</f>
        <v/>
      </c>
      <c r="R1446" s="19" t="str">
        <f aca="false">IF($E1446="Yes",L1446+P1446,"")</f>
        <v/>
      </c>
      <c r="S1446" s="19" t="str">
        <f aca="false">IF($E1446="Yes",H1446-R1446,"")</f>
        <v/>
      </c>
      <c r="T1446" s="6" t="str">
        <f aca="false">IF($E1446="Yes",IF(ROUND(ABS(S1446),2)&lt;=$T$2,"OK","CHECK"),"n/a")</f>
        <v>n/a</v>
      </c>
      <c r="U1446" s="20" t="n">
        <f aca="false">Total!J1446</f>
        <v>45.92</v>
      </c>
      <c r="V1446" s="17" t="str">
        <f aca="false">IFERROR(MATCH($A1446,'Stock Exchange'!$A$5:$A$2450,0),"")</f>
        <v/>
      </c>
      <c r="W1446" s="17" t="str">
        <f aca="false">IFERROR(MATCH($A1446,Primary!$A$5:$A$2450,0),"")</f>
        <v/>
      </c>
    </row>
    <row r="1447" customFormat="false" ht="15" hidden="false" customHeight="false" outlineLevel="0" collapsed="false">
      <c r="A1447" s="16" t="n">
        <f aca="false">Total!A1447</f>
        <v>38989</v>
      </c>
      <c r="B1447" s="17" t="n">
        <f aca="false">YEAR(A1447)</f>
        <v>2006</v>
      </c>
      <c r="C1447" s="17" t="n">
        <f aca="false">MONTH(A1447)</f>
        <v>9</v>
      </c>
      <c r="D1447" s="6" t="str">
        <f aca="false">IF(MONTH(A1447)&gt;=4,"FY "&amp;YEAR(A1447)&amp;"-"&amp;RIGHT(YEAR(A1447)+1,2),"FY "&amp;(YEAR(A1447)-1)&amp;"-"&amp;RIGHT(YEAR(A1447),2))</f>
        <v>FY 2006-07</v>
      </c>
      <c r="E1447" s="6" t="str">
        <f aca="false">IF(AND(V1447&lt;&gt;"",W1447&lt;&gt;""),"Yes","No")</f>
        <v>No</v>
      </c>
      <c r="F1447" s="18" t="n">
        <f aca="false">Total!F1447</f>
        <v>2409.9</v>
      </c>
      <c r="G1447" s="18" t="n">
        <f aca="false">Total!G1447</f>
        <v>1690.4</v>
      </c>
      <c r="H1447" s="18" t="n">
        <f aca="false">Total!H1447</f>
        <v>719.5</v>
      </c>
      <c r="I1447" s="18" t="n">
        <f aca="false">Total!I1447</f>
        <v>156.7</v>
      </c>
      <c r="J1447" s="18" t="str">
        <f aca="false">IF($V1447="","",INDEX('Stock Exchange'!F$5:F$2450,$V1447))</f>
        <v/>
      </c>
      <c r="K1447" s="18" t="str">
        <f aca="false">IF($V1447="","",INDEX('Stock Exchange'!G$5:G$2450,$V1447))</f>
        <v/>
      </c>
      <c r="L1447" s="18" t="str">
        <f aca="false">IF($V1447="","",INDEX('Stock Exchange'!H$5:H$2450,$V1447))</f>
        <v/>
      </c>
      <c r="M1447" s="18" t="str">
        <f aca="false">IF($V1447="","",INDEX('Stock Exchange'!I$5:I$2450,$V1447))</f>
        <v/>
      </c>
      <c r="N1447" s="18" t="str">
        <f aca="false">IF($W1447="","",INDEX(Primary!F$5:F$2450,$W1447))</f>
        <v/>
      </c>
      <c r="O1447" s="18" t="str">
        <f aca="false">IF($W1447="","",INDEX(Primary!G$5:G$2450,$W1447))</f>
        <v/>
      </c>
      <c r="P1447" s="18" t="str">
        <f aca="false">IF($W1447="","",INDEX(Primary!H$5:H$2450,$W1447))</f>
        <v/>
      </c>
      <c r="Q1447" s="18" t="str">
        <f aca="false">IF($W1447="","",INDEX(Primary!I$5:I$2450,$W1447))</f>
        <v/>
      </c>
      <c r="R1447" s="19" t="str">
        <f aca="false">IF($E1447="Yes",L1447+P1447,"")</f>
        <v/>
      </c>
      <c r="S1447" s="19" t="str">
        <f aca="false">IF($E1447="Yes",H1447-R1447,"")</f>
        <v/>
      </c>
      <c r="T1447" s="6" t="str">
        <f aca="false">IF($E1447="Yes",IF(ROUND(ABS(S1447),2)&lt;=$T$2,"OK","CHECK"),"n/a")</f>
        <v>n/a</v>
      </c>
      <c r="U1447" s="20" t="n">
        <f aca="false">Total!J1447</f>
        <v>45.92</v>
      </c>
      <c r="V1447" s="17" t="str">
        <f aca="false">IFERROR(MATCH($A1447,'Stock Exchange'!$A$5:$A$2450,0),"")</f>
        <v/>
      </c>
      <c r="W1447" s="17" t="str">
        <f aca="false">IFERROR(MATCH($A1447,Primary!$A$5:$A$2450,0),"")</f>
        <v/>
      </c>
    </row>
    <row r="1448" customFormat="false" ht="15" hidden="false" customHeight="false" outlineLevel="0" collapsed="false">
      <c r="A1448" s="16" t="n">
        <f aca="false">Total!A1448</f>
        <v>38993</v>
      </c>
      <c r="B1448" s="17" t="n">
        <f aca="false">YEAR(A1448)</f>
        <v>2006</v>
      </c>
      <c r="C1448" s="17" t="n">
        <f aca="false">MONTH(A1448)</f>
        <v>10</v>
      </c>
      <c r="D1448" s="6" t="str">
        <f aca="false">IF(MONTH(A1448)&gt;=4,"FY "&amp;YEAR(A1448)&amp;"-"&amp;RIGHT(YEAR(A1448)+1,2),"FY "&amp;(YEAR(A1448)-1)&amp;"-"&amp;RIGHT(YEAR(A1448),2))</f>
        <v>FY 2006-07</v>
      </c>
      <c r="E1448" s="6" t="str">
        <f aca="false">IF(AND(V1448&lt;&gt;"",W1448&lt;&gt;""),"Yes","No")</f>
        <v>No</v>
      </c>
      <c r="F1448" s="18" t="n">
        <f aca="false">Total!F1448</f>
        <v>2996.4</v>
      </c>
      <c r="G1448" s="18" t="n">
        <f aca="false">Total!G1448</f>
        <v>1702.9</v>
      </c>
      <c r="H1448" s="18" t="n">
        <f aca="false">Total!H1448</f>
        <v>1293.5</v>
      </c>
      <c r="I1448" s="18" t="n">
        <f aca="false">Total!I1448</f>
        <v>281.4</v>
      </c>
      <c r="J1448" s="18" t="str">
        <f aca="false">IF($V1448="","",INDEX('Stock Exchange'!F$5:F$2450,$V1448))</f>
        <v/>
      </c>
      <c r="K1448" s="18" t="str">
        <f aca="false">IF($V1448="","",INDEX('Stock Exchange'!G$5:G$2450,$V1448))</f>
        <v/>
      </c>
      <c r="L1448" s="18" t="str">
        <f aca="false">IF($V1448="","",INDEX('Stock Exchange'!H$5:H$2450,$V1448))</f>
        <v/>
      </c>
      <c r="M1448" s="18" t="str">
        <f aca="false">IF($V1448="","",INDEX('Stock Exchange'!I$5:I$2450,$V1448))</f>
        <v/>
      </c>
      <c r="N1448" s="18" t="str">
        <f aca="false">IF($W1448="","",INDEX(Primary!F$5:F$2450,$W1448))</f>
        <v/>
      </c>
      <c r="O1448" s="18" t="str">
        <f aca="false">IF($W1448="","",INDEX(Primary!G$5:G$2450,$W1448))</f>
        <v/>
      </c>
      <c r="P1448" s="18" t="str">
        <f aca="false">IF($W1448="","",INDEX(Primary!H$5:H$2450,$W1448))</f>
        <v/>
      </c>
      <c r="Q1448" s="18" t="str">
        <f aca="false">IF($W1448="","",INDEX(Primary!I$5:I$2450,$W1448))</f>
        <v/>
      </c>
      <c r="R1448" s="19" t="str">
        <f aca="false">IF($E1448="Yes",L1448+P1448,"")</f>
        <v/>
      </c>
      <c r="S1448" s="19" t="str">
        <f aca="false">IF($E1448="Yes",H1448-R1448,"")</f>
        <v/>
      </c>
      <c r="T1448" s="6" t="str">
        <f aca="false">IF($E1448="Yes",IF(ROUND(ABS(S1448),2)&lt;=$T$2,"OK","CHECK"),"n/a")</f>
        <v>n/a</v>
      </c>
      <c r="U1448" s="20" t="n">
        <f aca="false">Total!J1448</f>
        <v>45.96</v>
      </c>
      <c r="V1448" s="17" t="str">
        <f aca="false">IFERROR(MATCH($A1448,'Stock Exchange'!$A$5:$A$2450,0),"")</f>
        <v/>
      </c>
      <c r="W1448" s="17" t="str">
        <f aca="false">IFERROR(MATCH($A1448,Primary!$A$5:$A$2450,0),"")</f>
        <v/>
      </c>
    </row>
    <row r="1449" customFormat="false" ht="15" hidden="false" customHeight="false" outlineLevel="0" collapsed="false">
      <c r="A1449" s="16" t="n">
        <f aca="false">Total!A1449</f>
        <v>38994</v>
      </c>
      <c r="B1449" s="17" t="n">
        <f aca="false">YEAR(A1449)</f>
        <v>2006</v>
      </c>
      <c r="C1449" s="17" t="n">
        <f aca="false">MONTH(A1449)</f>
        <v>10</v>
      </c>
      <c r="D1449" s="6" t="str">
        <f aca="false">IF(MONTH(A1449)&gt;=4,"FY "&amp;YEAR(A1449)&amp;"-"&amp;RIGHT(YEAR(A1449)+1,2),"FY "&amp;(YEAR(A1449)-1)&amp;"-"&amp;RIGHT(YEAR(A1449),2))</f>
        <v>FY 2006-07</v>
      </c>
      <c r="E1449" s="6" t="str">
        <f aca="false">IF(AND(V1449&lt;&gt;"",W1449&lt;&gt;""),"Yes","No")</f>
        <v>No</v>
      </c>
      <c r="F1449" s="18" t="n">
        <f aca="false">Total!F1449</f>
        <v>1443.3</v>
      </c>
      <c r="G1449" s="18" t="n">
        <f aca="false">Total!G1449</f>
        <v>1737.6</v>
      </c>
      <c r="H1449" s="18" t="n">
        <f aca="false">Total!H1449</f>
        <v>-294.3</v>
      </c>
      <c r="I1449" s="18" t="n">
        <f aca="false">Total!I1449</f>
        <v>-64.2</v>
      </c>
      <c r="J1449" s="18" t="str">
        <f aca="false">IF($V1449="","",INDEX('Stock Exchange'!F$5:F$2450,$V1449))</f>
        <v/>
      </c>
      <c r="K1449" s="18" t="str">
        <f aca="false">IF($V1449="","",INDEX('Stock Exchange'!G$5:G$2450,$V1449))</f>
        <v/>
      </c>
      <c r="L1449" s="18" t="str">
        <f aca="false">IF($V1449="","",INDEX('Stock Exchange'!H$5:H$2450,$V1449))</f>
        <v/>
      </c>
      <c r="M1449" s="18" t="str">
        <f aca="false">IF($V1449="","",INDEX('Stock Exchange'!I$5:I$2450,$V1449))</f>
        <v/>
      </c>
      <c r="N1449" s="18" t="str">
        <f aca="false">IF($W1449="","",INDEX(Primary!F$5:F$2450,$W1449))</f>
        <v/>
      </c>
      <c r="O1449" s="18" t="str">
        <f aca="false">IF($W1449="","",INDEX(Primary!G$5:G$2450,$W1449))</f>
        <v/>
      </c>
      <c r="P1449" s="18" t="str">
        <f aca="false">IF($W1449="","",INDEX(Primary!H$5:H$2450,$W1449))</f>
        <v/>
      </c>
      <c r="Q1449" s="18" t="str">
        <f aca="false">IF($W1449="","",INDEX(Primary!I$5:I$2450,$W1449))</f>
        <v/>
      </c>
      <c r="R1449" s="19" t="str">
        <f aca="false">IF($E1449="Yes",L1449+P1449,"")</f>
        <v/>
      </c>
      <c r="S1449" s="19" t="str">
        <f aca="false">IF($E1449="Yes",H1449-R1449,"")</f>
        <v/>
      </c>
      <c r="T1449" s="6" t="str">
        <f aca="false">IF($E1449="Yes",IF(ROUND(ABS(S1449),2)&lt;=$T$2,"OK","CHECK"),"n/a")</f>
        <v>n/a</v>
      </c>
      <c r="U1449" s="20" t="n">
        <f aca="false">Total!J1449</f>
        <v>45.84</v>
      </c>
      <c r="V1449" s="17" t="str">
        <f aca="false">IFERROR(MATCH($A1449,'Stock Exchange'!$A$5:$A$2450,0),"")</f>
        <v/>
      </c>
      <c r="W1449" s="17" t="str">
        <f aca="false">IFERROR(MATCH($A1449,Primary!$A$5:$A$2450,0),"")</f>
        <v/>
      </c>
    </row>
    <row r="1450" customFormat="false" ht="15" hidden="false" customHeight="false" outlineLevel="0" collapsed="false">
      <c r="A1450" s="16" t="n">
        <f aca="false">Total!A1450</f>
        <v>38995</v>
      </c>
      <c r="B1450" s="17" t="n">
        <f aca="false">YEAR(A1450)</f>
        <v>2006</v>
      </c>
      <c r="C1450" s="17" t="n">
        <f aca="false">MONTH(A1450)</f>
        <v>10</v>
      </c>
      <c r="D1450" s="6" t="str">
        <f aca="false">IF(MONTH(A1450)&gt;=4,"FY "&amp;YEAR(A1450)&amp;"-"&amp;RIGHT(YEAR(A1450)+1,2),"FY "&amp;(YEAR(A1450)-1)&amp;"-"&amp;RIGHT(YEAR(A1450),2))</f>
        <v>FY 2006-07</v>
      </c>
      <c r="E1450" s="6" t="str">
        <f aca="false">IF(AND(V1450&lt;&gt;"",W1450&lt;&gt;""),"Yes","No")</f>
        <v>No</v>
      </c>
      <c r="F1450" s="18" t="n">
        <f aca="false">Total!F1450</f>
        <v>1648.2</v>
      </c>
      <c r="G1450" s="18" t="n">
        <f aca="false">Total!G1450</f>
        <v>2067.6</v>
      </c>
      <c r="H1450" s="18" t="n">
        <f aca="false">Total!H1450</f>
        <v>-419.4</v>
      </c>
      <c r="I1450" s="18" t="n">
        <f aca="false">Total!I1450</f>
        <v>-91.8</v>
      </c>
      <c r="J1450" s="18" t="str">
        <f aca="false">IF($V1450="","",INDEX('Stock Exchange'!F$5:F$2450,$V1450))</f>
        <v/>
      </c>
      <c r="K1450" s="18" t="str">
        <f aca="false">IF($V1450="","",INDEX('Stock Exchange'!G$5:G$2450,$V1450))</f>
        <v/>
      </c>
      <c r="L1450" s="18" t="str">
        <f aca="false">IF($V1450="","",INDEX('Stock Exchange'!H$5:H$2450,$V1450))</f>
        <v/>
      </c>
      <c r="M1450" s="18" t="str">
        <f aca="false">IF($V1450="","",INDEX('Stock Exchange'!I$5:I$2450,$V1450))</f>
        <v/>
      </c>
      <c r="N1450" s="18" t="str">
        <f aca="false">IF($W1450="","",INDEX(Primary!F$5:F$2450,$W1450))</f>
        <v/>
      </c>
      <c r="O1450" s="18" t="str">
        <f aca="false">IF($W1450="","",INDEX(Primary!G$5:G$2450,$W1450))</f>
        <v/>
      </c>
      <c r="P1450" s="18" t="str">
        <f aca="false">IF($W1450="","",INDEX(Primary!H$5:H$2450,$W1450))</f>
        <v/>
      </c>
      <c r="Q1450" s="18" t="str">
        <f aca="false">IF($W1450="","",INDEX(Primary!I$5:I$2450,$W1450))</f>
        <v/>
      </c>
      <c r="R1450" s="19" t="str">
        <f aca="false">IF($E1450="Yes",L1450+P1450,"")</f>
        <v/>
      </c>
      <c r="S1450" s="19" t="str">
        <f aca="false">IF($E1450="Yes",H1450-R1450,"")</f>
        <v/>
      </c>
      <c r="T1450" s="6" t="str">
        <f aca="false">IF($E1450="Yes",IF(ROUND(ABS(S1450),2)&lt;=$T$2,"OK","CHECK"),"n/a")</f>
        <v>n/a</v>
      </c>
      <c r="U1450" s="20" t="n">
        <f aca="false">Total!J1450</f>
        <v>45.69</v>
      </c>
      <c r="V1450" s="17" t="str">
        <f aca="false">IFERROR(MATCH($A1450,'Stock Exchange'!$A$5:$A$2450,0),"")</f>
        <v/>
      </c>
      <c r="W1450" s="17" t="str">
        <f aca="false">IFERROR(MATCH($A1450,Primary!$A$5:$A$2450,0),"")</f>
        <v/>
      </c>
    </row>
    <row r="1451" customFormat="false" ht="15" hidden="false" customHeight="false" outlineLevel="0" collapsed="false">
      <c r="A1451" s="16" t="n">
        <f aca="false">Total!A1451</f>
        <v>38996</v>
      </c>
      <c r="B1451" s="17" t="n">
        <f aca="false">YEAR(A1451)</f>
        <v>2006</v>
      </c>
      <c r="C1451" s="17" t="n">
        <f aca="false">MONTH(A1451)</f>
        <v>10</v>
      </c>
      <c r="D1451" s="6" t="str">
        <f aca="false">IF(MONTH(A1451)&gt;=4,"FY "&amp;YEAR(A1451)&amp;"-"&amp;RIGHT(YEAR(A1451)+1,2),"FY "&amp;(YEAR(A1451)-1)&amp;"-"&amp;RIGHT(YEAR(A1451),2))</f>
        <v>FY 2006-07</v>
      </c>
      <c r="E1451" s="6" t="str">
        <f aca="false">IF(AND(V1451&lt;&gt;"",W1451&lt;&gt;""),"Yes","No")</f>
        <v>No</v>
      </c>
      <c r="F1451" s="18" t="n">
        <f aca="false">Total!F1451</f>
        <v>1863.2</v>
      </c>
      <c r="G1451" s="18" t="n">
        <f aca="false">Total!G1451</f>
        <v>1739.5</v>
      </c>
      <c r="H1451" s="18" t="n">
        <f aca="false">Total!H1451</f>
        <v>123.7</v>
      </c>
      <c r="I1451" s="18" t="n">
        <f aca="false">Total!I1451</f>
        <v>27.1</v>
      </c>
      <c r="J1451" s="18" t="str">
        <f aca="false">IF($V1451="","",INDEX('Stock Exchange'!F$5:F$2450,$V1451))</f>
        <v/>
      </c>
      <c r="K1451" s="18" t="str">
        <f aca="false">IF($V1451="","",INDEX('Stock Exchange'!G$5:G$2450,$V1451))</f>
        <v/>
      </c>
      <c r="L1451" s="18" t="str">
        <f aca="false">IF($V1451="","",INDEX('Stock Exchange'!H$5:H$2450,$V1451))</f>
        <v/>
      </c>
      <c r="M1451" s="18" t="str">
        <f aca="false">IF($V1451="","",INDEX('Stock Exchange'!I$5:I$2450,$V1451))</f>
        <v/>
      </c>
      <c r="N1451" s="18" t="str">
        <f aca="false">IF($W1451="","",INDEX(Primary!F$5:F$2450,$W1451))</f>
        <v/>
      </c>
      <c r="O1451" s="18" t="str">
        <f aca="false">IF($W1451="","",INDEX(Primary!G$5:G$2450,$W1451))</f>
        <v/>
      </c>
      <c r="P1451" s="18" t="str">
        <f aca="false">IF($W1451="","",INDEX(Primary!H$5:H$2450,$W1451))</f>
        <v/>
      </c>
      <c r="Q1451" s="18" t="str">
        <f aca="false">IF($W1451="","",INDEX(Primary!I$5:I$2450,$W1451))</f>
        <v/>
      </c>
      <c r="R1451" s="19" t="str">
        <f aca="false">IF($E1451="Yes",L1451+P1451,"")</f>
        <v/>
      </c>
      <c r="S1451" s="19" t="str">
        <f aca="false">IF($E1451="Yes",H1451-R1451,"")</f>
        <v/>
      </c>
      <c r="T1451" s="6" t="str">
        <f aca="false">IF($E1451="Yes",IF(ROUND(ABS(S1451),2)&lt;=$T$2,"OK","CHECK"),"n/a")</f>
        <v>n/a</v>
      </c>
      <c r="U1451" s="20" t="n">
        <f aca="false">Total!J1451</f>
        <v>45.71</v>
      </c>
      <c r="V1451" s="17" t="str">
        <f aca="false">IFERROR(MATCH($A1451,'Stock Exchange'!$A$5:$A$2450,0),"")</f>
        <v/>
      </c>
      <c r="W1451" s="17" t="str">
        <f aca="false">IFERROR(MATCH($A1451,Primary!$A$5:$A$2450,0),"")</f>
        <v/>
      </c>
    </row>
    <row r="1452" customFormat="false" ht="15" hidden="false" customHeight="false" outlineLevel="0" collapsed="false">
      <c r="A1452" s="16" t="n">
        <f aca="false">Total!A1452</f>
        <v>38999</v>
      </c>
      <c r="B1452" s="17" t="n">
        <f aca="false">YEAR(A1452)</f>
        <v>2006</v>
      </c>
      <c r="C1452" s="17" t="n">
        <f aca="false">MONTH(A1452)</f>
        <v>10</v>
      </c>
      <c r="D1452" s="6" t="str">
        <f aca="false">IF(MONTH(A1452)&gt;=4,"FY "&amp;YEAR(A1452)&amp;"-"&amp;RIGHT(YEAR(A1452)+1,2),"FY "&amp;(YEAR(A1452)-1)&amp;"-"&amp;RIGHT(YEAR(A1452),2))</f>
        <v>FY 2006-07</v>
      </c>
      <c r="E1452" s="6" t="str">
        <f aca="false">IF(AND(V1452&lt;&gt;"",W1452&lt;&gt;""),"Yes","No")</f>
        <v>No</v>
      </c>
      <c r="F1452" s="18" t="n">
        <f aca="false">Total!F1452</f>
        <v>1420.9</v>
      </c>
      <c r="G1452" s="18" t="n">
        <f aca="false">Total!G1452</f>
        <v>1349.9</v>
      </c>
      <c r="H1452" s="18" t="n">
        <f aca="false">Total!H1452</f>
        <v>71</v>
      </c>
      <c r="I1452" s="18" t="n">
        <f aca="false">Total!I1452</f>
        <v>15.6</v>
      </c>
      <c r="J1452" s="18" t="str">
        <f aca="false">IF($V1452="","",INDEX('Stock Exchange'!F$5:F$2450,$V1452))</f>
        <v/>
      </c>
      <c r="K1452" s="18" t="str">
        <f aca="false">IF($V1452="","",INDEX('Stock Exchange'!G$5:G$2450,$V1452))</f>
        <v/>
      </c>
      <c r="L1452" s="18" t="str">
        <f aca="false">IF($V1452="","",INDEX('Stock Exchange'!H$5:H$2450,$V1452))</f>
        <v/>
      </c>
      <c r="M1452" s="18" t="str">
        <f aca="false">IF($V1452="","",INDEX('Stock Exchange'!I$5:I$2450,$V1452))</f>
        <v/>
      </c>
      <c r="N1452" s="18" t="str">
        <f aca="false">IF($W1452="","",INDEX(Primary!F$5:F$2450,$W1452))</f>
        <v/>
      </c>
      <c r="O1452" s="18" t="str">
        <f aca="false">IF($W1452="","",INDEX(Primary!G$5:G$2450,$W1452))</f>
        <v/>
      </c>
      <c r="P1452" s="18" t="str">
        <f aca="false">IF($W1452="","",INDEX(Primary!H$5:H$2450,$W1452))</f>
        <v/>
      </c>
      <c r="Q1452" s="18" t="str">
        <f aca="false">IF($W1452="","",INDEX(Primary!I$5:I$2450,$W1452))</f>
        <v/>
      </c>
      <c r="R1452" s="19" t="str">
        <f aca="false">IF($E1452="Yes",L1452+P1452,"")</f>
        <v/>
      </c>
      <c r="S1452" s="19" t="str">
        <f aca="false">IF($E1452="Yes",H1452-R1452,"")</f>
        <v/>
      </c>
      <c r="T1452" s="6" t="str">
        <f aca="false">IF($E1452="Yes",IF(ROUND(ABS(S1452),2)&lt;=$T$2,"OK","CHECK"),"n/a")</f>
        <v>n/a</v>
      </c>
      <c r="U1452" s="20" t="n">
        <f aca="false">Total!J1452</f>
        <v>45.61</v>
      </c>
      <c r="V1452" s="17" t="str">
        <f aca="false">IFERROR(MATCH($A1452,'Stock Exchange'!$A$5:$A$2450,0),"")</f>
        <v/>
      </c>
      <c r="W1452" s="17" t="str">
        <f aca="false">IFERROR(MATCH($A1452,Primary!$A$5:$A$2450,0),"")</f>
        <v/>
      </c>
    </row>
    <row r="1453" customFormat="false" ht="15" hidden="false" customHeight="false" outlineLevel="0" collapsed="false">
      <c r="A1453" s="16" t="n">
        <f aca="false">Total!A1453</f>
        <v>39000</v>
      </c>
      <c r="B1453" s="17" t="n">
        <f aca="false">YEAR(A1453)</f>
        <v>2006</v>
      </c>
      <c r="C1453" s="17" t="n">
        <f aca="false">MONTH(A1453)</f>
        <v>10</v>
      </c>
      <c r="D1453" s="6" t="str">
        <f aca="false">IF(MONTH(A1453)&gt;=4,"FY "&amp;YEAR(A1453)&amp;"-"&amp;RIGHT(YEAR(A1453)+1,2),"FY "&amp;(YEAR(A1453)-1)&amp;"-"&amp;RIGHT(YEAR(A1453),2))</f>
        <v>FY 2006-07</v>
      </c>
      <c r="E1453" s="6" t="str">
        <f aca="false">IF(AND(V1453&lt;&gt;"",W1453&lt;&gt;""),"Yes","No")</f>
        <v>No</v>
      </c>
      <c r="F1453" s="18" t="n">
        <f aca="false">Total!F1453</f>
        <v>929.3</v>
      </c>
      <c r="G1453" s="18" t="n">
        <f aca="false">Total!G1453</f>
        <v>975</v>
      </c>
      <c r="H1453" s="18" t="n">
        <f aca="false">Total!H1453</f>
        <v>-45.7</v>
      </c>
      <c r="I1453" s="18" t="n">
        <f aca="false">Total!I1453</f>
        <v>-10</v>
      </c>
      <c r="J1453" s="18" t="str">
        <f aca="false">IF($V1453="","",INDEX('Stock Exchange'!F$5:F$2450,$V1453))</f>
        <v/>
      </c>
      <c r="K1453" s="18" t="str">
        <f aca="false">IF($V1453="","",INDEX('Stock Exchange'!G$5:G$2450,$V1453))</f>
        <v/>
      </c>
      <c r="L1453" s="18" t="str">
        <f aca="false">IF($V1453="","",INDEX('Stock Exchange'!H$5:H$2450,$V1453))</f>
        <v/>
      </c>
      <c r="M1453" s="18" t="str">
        <f aca="false">IF($V1453="","",INDEX('Stock Exchange'!I$5:I$2450,$V1453))</f>
        <v/>
      </c>
      <c r="N1453" s="18" t="str">
        <f aca="false">IF($W1453="","",INDEX(Primary!F$5:F$2450,$W1453))</f>
        <v/>
      </c>
      <c r="O1453" s="18" t="str">
        <f aca="false">IF($W1453="","",INDEX(Primary!G$5:G$2450,$W1453))</f>
        <v/>
      </c>
      <c r="P1453" s="18" t="str">
        <f aca="false">IF($W1453="","",INDEX(Primary!H$5:H$2450,$W1453))</f>
        <v/>
      </c>
      <c r="Q1453" s="18" t="str">
        <f aca="false">IF($W1453="","",INDEX(Primary!I$5:I$2450,$W1453))</f>
        <v/>
      </c>
      <c r="R1453" s="19" t="str">
        <f aca="false">IF($E1453="Yes",L1453+P1453,"")</f>
        <v/>
      </c>
      <c r="S1453" s="19" t="str">
        <f aca="false">IF($E1453="Yes",H1453-R1453,"")</f>
        <v/>
      </c>
      <c r="T1453" s="6" t="str">
        <f aca="false">IF($E1453="Yes",IF(ROUND(ABS(S1453),2)&lt;=$T$2,"OK","CHECK"),"n/a")</f>
        <v>n/a</v>
      </c>
      <c r="U1453" s="20" t="n">
        <f aca="false">Total!J1453</f>
        <v>45.72</v>
      </c>
      <c r="V1453" s="17" t="str">
        <f aca="false">IFERROR(MATCH($A1453,'Stock Exchange'!$A$5:$A$2450,0),"")</f>
        <v/>
      </c>
      <c r="W1453" s="17" t="str">
        <f aca="false">IFERROR(MATCH($A1453,Primary!$A$5:$A$2450,0),"")</f>
        <v/>
      </c>
    </row>
    <row r="1454" customFormat="false" ht="15" hidden="false" customHeight="false" outlineLevel="0" collapsed="false">
      <c r="A1454" s="16" t="n">
        <f aca="false">Total!A1454</f>
        <v>39001</v>
      </c>
      <c r="B1454" s="17" t="n">
        <f aca="false">YEAR(A1454)</f>
        <v>2006</v>
      </c>
      <c r="C1454" s="17" t="n">
        <f aca="false">MONTH(A1454)</f>
        <v>10</v>
      </c>
      <c r="D1454" s="6" t="str">
        <f aca="false">IF(MONTH(A1454)&gt;=4,"FY "&amp;YEAR(A1454)&amp;"-"&amp;RIGHT(YEAR(A1454)+1,2),"FY "&amp;(YEAR(A1454)-1)&amp;"-"&amp;RIGHT(YEAR(A1454),2))</f>
        <v>FY 2006-07</v>
      </c>
      <c r="E1454" s="6" t="str">
        <f aca="false">IF(AND(V1454&lt;&gt;"",W1454&lt;&gt;""),"Yes","No")</f>
        <v>No</v>
      </c>
      <c r="F1454" s="18" t="n">
        <f aca="false">Total!F1454</f>
        <v>1509</v>
      </c>
      <c r="G1454" s="18" t="n">
        <f aca="false">Total!G1454</f>
        <v>1412.6</v>
      </c>
      <c r="H1454" s="18" t="n">
        <f aca="false">Total!H1454</f>
        <v>96.4</v>
      </c>
      <c r="I1454" s="18" t="n">
        <f aca="false">Total!I1454</f>
        <v>21.1</v>
      </c>
      <c r="J1454" s="18" t="str">
        <f aca="false">IF($V1454="","",INDEX('Stock Exchange'!F$5:F$2450,$V1454))</f>
        <v/>
      </c>
      <c r="K1454" s="18" t="str">
        <f aca="false">IF($V1454="","",INDEX('Stock Exchange'!G$5:G$2450,$V1454))</f>
        <v/>
      </c>
      <c r="L1454" s="18" t="str">
        <f aca="false">IF($V1454="","",INDEX('Stock Exchange'!H$5:H$2450,$V1454))</f>
        <v/>
      </c>
      <c r="M1454" s="18" t="str">
        <f aca="false">IF($V1454="","",INDEX('Stock Exchange'!I$5:I$2450,$V1454))</f>
        <v/>
      </c>
      <c r="N1454" s="18" t="str">
        <f aca="false">IF($W1454="","",INDEX(Primary!F$5:F$2450,$W1454))</f>
        <v/>
      </c>
      <c r="O1454" s="18" t="str">
        <f aca="false">IF($W1454="","",INDEX(Primary!G$5:G$2450,$W1454))</f>
        <v/>
      </c>
      <c r="P1454" s="18" t="str">
        <f aca="false">IF($W1454="","",INDEX(Primary!H$5:H$2450,$W1454))</f>
        <v/>
      </c>
      <c r="Q1454" s="18" t="str">
        <f aca="false">IF($W1454="","",INDEX(Primary!I$5:I$2450,$W1454))</f>
        <v/>
      </c>
      <c r="R1454" s="19" t="str">
        <f aca="false">IF($E1454="Yes",L1454+P1454,"")</f>
        <v/>
      </c>
      <c r="S1454" s="19" t="str">
        <f aca="false">IF($E1454="Yes",H1454-R1454,"")</f>
        <v/>
      </c>
      <c r="T1454" s="6" t="str">
        <f aca="false">IF($E1454="Yes",IF(ROUND(ABS(S1454),2)&lt;=$T$2,"OK","CHECK"),"n/a")</f>
        <v>n/a</v>
      </c>
      <c r="U1454" s="20" t="n">
        <f aca="false">Total!J1454</f>
        <v>45.74</v>
      </c>
      <c r="V1454" s="17" t="str">
        <f aca="false">IFERROR(MATCH($A1454,'Stock Exchange'!$A$5:$A$2450,0),"")</f>
        <v/>
      </c>
      <c r="W1454" s="17" t="str">
        <f aca="false">IFERROR(MATCH($A1454,Primary!$A$5:$A$2450,0),"")</f>
        <v/>
      </c>
    </row>
    <row r="1455" customFormat="false" ht="15" hidden="false" customHeight="false" outlineLevel="0" collapsed="false">
      <c r="A1455" s="16" t="n">
        <f aca="false">Total!A1455</f>
        <v>39002</v>
      </c>
      <c r="B1455" s="17" t="n">
        <f aca="false">YEAR(A1455)</f>
        <v>2006</v>
      </c>
      <c r="C1455" s="17" t="n">
        <f aca="false">MONTH(A1455)</f>
        <v>10</v>
      </c>
      <c r="D1455" s="6" t="str">
        <f aca="false">IF(MONTH(A1455)&gt;=4,"FY "&amp;YEAR(A1455)&amp;"-"&amp;RIGHT(YEAR(A1455)+1,2),"FY "&amp;(YEAR(A1455)-1)&amp;"-"&amp;RIGHT(YEAR(A1455),2))</f>
        <v>FY 2006-07</v>
      </c>
      <c r="E1455" s="6" t="str">
        <f aca="false">IF(AND(V1455&lt;&gt;"",W1455&lt;&gt;""),"Yes","No")</f>
        <v>No</v>
      </c>
      <c r="F1455" s="18" t="n">
        <f aca="false">Total!F1455</f>
        <v>2234.4</v>
      </c>
      <c r="G1455" s="18" t="n">
        <f aca="false">Total!G1455</f>
        <v>1431</v>
      </c>
      <c r="H1455" s="18" t="n">
        <f aca="false">Total!H1455</f>
        <v>803.4</v>
      </c>
      <c r="I1455" s="18" t="n">
        <f aca="false">Total!I1455</f>
        <v>175.6</v>
      </c>
      <c r="J1455" s="18" t="str">
        <f aca="false">IF($V1455="","",INDEX('Stock Exchange'!F$5:F$2450,$V1455))</f>
        <v/>
      </c>
      <c r="K1455" s="18" t="str">
        <f aca="false">IF($V1455="","",INDEX('Stock Exchange'!G$5:G$2450,$V1455))</f>
        <v/>
      </c>
      <c r="L1455" s="18" t="str">
        <f aca="false">IF($V1455="","",INDEX('Stock Exchange'!H$5:H$2450,$V1455))</f>
        <v/>
      </c>
      <c r="M1455" s="18" t="str">
        <f aca="false">IF($V1455="","",INDEX('Stock Exchange'!I$5:I$2450,$V1455))</f>
        <v/>
      </c>
      <c r="N1455" s="18" t="str">
        <f aca="false">IF($W1455="","",INDEX(Primary!F$5:F$2450,$W1455))</f>
        <v/>
      </c>
      <c r="O1455" s="18" t="str">
        <f aca="false">IF($W1455="","",INDEX(Primary!G$5:G$2450,$W1455))</f>
        <v/>
      </c>
      <c r="P1455" s="18" t="str">
        <f aca="false">IF($W1455="","",INDEX(Primary!H$5:H$2450,$W1455))</f>
        <v/>
      </c>
      <c r="Q1455" s="18" t="str">
        <f aca="false">IF($W1455="","",INDEX(Primary!I$5:I$2450,$W1455))</f>
        <v/>
      </c>
      <c r="R1455" s="19" t="str">
        <f aca="false">IF($E1455="Yes",L1455+P1455,"")</f>
        <v/>
      </c>
      <c r="S1455" s="19" t="str">
        <f aca="false">IF($E1455="Yes",H1455-R1455,"")</f>
        <v/>
      </c>
      <c r="T1455" s="6" t="str">
        <f aca="false">IF($E1455="Yes",IF(ROUND(ABS(S1455),2)&lt;=$T$2,"OK","CHECK"),"n/a")</f>
        <v>n/a</v>
      </c>
      <c r="U1455" s="20" t="n">
        <f aca="false">Total!J1455</f>
        <v>45.76</v>
      </c>
      <c r="V1455" s="17" t="str">
        <f aca="false">IFERROR(MATCH($A1455,'Stock Exchange'!$A$5:$A$2450,0),"")</f>
        <v/>
      </c>
      <c r="W1455" s="17" t="str">
        <f aca="false">IFERROR(MATCH($A1455,Primary!$A$5:$A$2450,0),"")</f>
        <v/>
      </c>
    </row>
    <row r="1456" customFormat="false" ht="15" hidden="false" customHeight="false" outlineLevel="0" collapsed="false">
      <c r="A1456" s="16" t="n">
        <f aca="false">Total!A1456</f>
        <v>39003</v>
      </c>
      <c r="B1456" s="17" t="n">
        <f aca="false">YEAR(A1456)</f>
        <v>2006</v>
      </c>
      <c r="C1456" s="17" t="n">
        <f aca="false">MONTH(A1456)</f>
        <v>10</v>
      </c>
      <c r="D1456" s="6" t="str">
        <f aca="false">IF(MONTH(A1456)&gt;=4,"FY "&amp;YEAR(A1456)&amp;"-"&amp;RIGHT(YEAR(A1456)+1,2),"FY "&amp;(YEAR(A1456)-1)&amp;"-"&amp;RIGHT(YEAR(A1456),2))</f>
        <v>FY 2006-07</v>
      </c>
      <c r="E1456" s="6" t="str">
        <f aca="false">IF(AND(V1456&lt;&gt;"",W1456&lt;&gt;""),"Yes","No")</f>
        <v>No</v>
      </c>
      <c r="F1456" s="18" t="n">
        <f aca="false">Total!F1456</f>
        <v>2116.3</v>
      </c>
      <c r="G1456" s="18" t="n">
        <f aca="false">Total!G1456</f>
        <v>1577</v>
      </c>
      <c r="H1456" s="18" t="n">
        <f aca="false">Total!H1456</f>
        <v>539.3</v>
      </c>
      <c r="I1456" s="18" t="n">
        <f aca="false">Total!I1456</f>
        <v>118.3</v>
      </c>
      <c r="J1456" s="18" t="str">
        <f aca="false">IF($V1456="","",INDEX('Stock Exchange'!F$5:F$2450,$V1456))</f>
        <v/>
      </c>
      <c r="K1456" s="18" t="str">
        <f aca="false">IF($V1456="","",INDEX('Stock Exchange'!G$5:G$2450,$V1456))</f>
        <v/>
      </c>
      <c r="L1456" s="18" t="str">
        <f aca="false">IF($V1456="","",INDEX('Stock Exchange'!H$5:H$2450,$V1456))</f>
        <v/>
      </c>
      <c r="M1456" s="18" t="str">
        <f aca="false">IF($V1456="","",INDEX('Stock Exchange'!I$5:I$2450,$V1456))</f>
        <v/>
      </c>
      <c r="N1456" s="18" t="str">
        <f aca="false">IF($W1456="","",INDEX(Primary!F$5:F$2450,$W1456))</f>
        <v/>
      </c>
      <c r="O1456" s="18" t="str">
        <f aca="false">IF($W1456="","",INDEX(Primary!G$5:G$2450,$W1456))</f>
        <v/>
      </c>
      <c r="P1456" s="18" t="str">
        <f aca="false">IF($W1456="","",INDEX(Primary!H$5:H$2450,$W1456))</f>
        <v/>
      </c>
      <c r="Q1456" s="18" t="str">
        <f aca="false">IF($W1456="","",INDEX(Primary!I$5:I$2450,$W1456))</f>
        <v/>
      </c>
      <c r="R1456" s="19" t="str">
        <f aca="false">IF($E1456="Yes",L1456+P1456,"")</f>
        <v/>
      </c>
      <c r="S1456" s="19" t="str">
        <f aca="false">IF($E1456="Yes",H1456-R1456,"")</f>
        <v/>
      </c>
      <c r="T1456" s="6" t="str">
        <f aca="false">IF($E1456="Yes",IF(ROUND(ABS(S1456),2)&lt;=$T$2,"OK","CHECK"),"n/a")</f>
        <v>n/a</v>
      </c>
      <c r="U1456" s="20" t="n">
        <f aca="false">Total!J1456</f>
        <v>45.6</v>
      </c>
      <c r="V1456" s="17" t="str">
        <f aca="false">IFERROR(MATCH($A1456,'Stock Exchange'!$A$5:$A$2450,0),"")</f>
        <v/>
      </c>
      <c r="W1456" s="17" t="str">
        <f aca="false">IFERROR(MATCH($A1456,Primary!$A$5:$A$2450,0),"")</f>
        <v/>
      </c>
    </row>
    <row r="1457" customFormat="false" ht="15" hidden="false" customHeight="false" outlineLevel="0" collapsed="false">
      <c r="A1457" s="16" t="n">
        <f aca="false">Total!A1457</f>
        <v>39006</v>
      </c>
      <c r="B1457" s="17" t="n">
        <f aca="false">YEAR(A1457)</f>
        <v>2006</v>
      </c>
      <c r="C1457" s="17" t="n">
        <f aca="false">MONTH(A1457)</f>
        <v>10</v>
      </c>
      <c r="D1457" s="6" t="str">
        <f aca="false">IF(MONTH(A1457)&gt;=4,"FY "&amp;YEAR(A1457)&amp;"-"&amp;RIGHT(YEAR(A1457)+1,2),"FY "&amp;(YEAR(A1457)-1)&amp;"-"&amp;RIGHT(YEAR(A1457),2))</f>
        <v>FY 2006-07</v>
      </c>
      <c r="E1457" s="6" t="str">
        <f aca="false">IF(AND(V1457&lt;&gt;"",W1457&lt;&gt;""),"Yes","No")</f>
        <v>No</v>
      </c>
      <c r="F1457" s="18" t="n">
        <f aca="false">Total!F1457</f>
        <v>2579.9</v>
      </c>
      <c r="G1457" s="18" t="n">
        <f aca="false">Total!G1457</f>
        <v>1486.2</v>
      </c>
      <c r="H1457" s="18" t="n">
        <f aca="false">Total!H1457</f>
        <v>1093.8</v>
      </c>
      <c r="I1457" s="18" t="n">
        <f aca="false">Total!I1457</f>
        <v>240.4</v>
      </c>
      <c r="J1457" s="18" t="str">
        <f aca="false">IF($V1457="","",INDEX('Stock Exchange'!F$5:F$2450,$V1457))</f>
        <v/>
      </c>
      <c r="K1457" s="18" t="str">
        <f aca="false">IF($V1457="","",INDEX('Stock Exchange'!G$5:G$2450,$V1457))</f>
        <v/>
      </c>
      <c r="L1457" s="18" t="str">
        <f aca="false">IF($V1457="","",INDEX('Stock Exchange'!H$5:H$2450,$V1457))</f>
        <v/>
      </c>
      <c r="M1457" s="18" t="str">
        <f aca="false">IF($V1457="","",INDEX('Stock Exchange'!I$5:I$2450,$V1457))</f>
        <v/>
      </c>
      <c r="N1457" s="18" t="str">
        <f aca="false">IF($W1457="","",INDEX(Primary!F$5:F$2450,$W1457))</f>
        <v/>
      </c>
      <c r="O1457" s="18" t="str">
        <f aca="false">IF($W1457="","",INDEX(Primary!G$5:G$2450,$W1457))</f>
        <v/>
      </c>
      <c r="P1457" s="18" t="str">
        <f aca="false">IF($W1457="","",INDEX(Primary!H$5:H$2450,$W1457))</f>
        <v/>
      </c>
      <c r="Q1457" s="18" t="str">
        <f aca="false">IF($W1457="","",INDEX(Primary!I$5:I$2450,$W1457))</f>
        <v/>
      </c>
      <c r="R1457" s="19" t="str">
        <f aca="false">IF($E1457="Yes",L1457+P1457,"")</f>
        <v/>
      </c>
      <c r="S1457" s="19" t="str">
        <f aca="false">IF($E1457="Yes",H1457-R1457,"")</f>
        <v/>
      </c>
      <c r="T1457" s="6" t="str">
        <f aca="false">IF($E1457="Yes",IF(ROUND(ABS(S1457),2)&lt;=$T$2,"OK","CHECK"),"n/a")</f>
        <v>n/a</v>
      </c>
      <c r="U1457" s="20" t="n">
        <f aca="false">Total!J1457</f>
        <v>45.49</v>
      </c>
      <c r="V1457" s="17" t="str">
        <f aca="false">IFERROR(MATCH($A1457,'Stock Exchange'!$A$5:$A$2450,0),"")</f>
        <v/>
      </c>
      <c r="W1457" s="17" t="str">
        <f aca="false">IFERROR(MATCH($A1457,Primary!$A$5:$A$2450,0),"")</f>
        <v/>
      </c>
    </row>
    <row r="1458" customFormat="false" ht="15" hidden="false" customHeight="false" outlineLevel="0" collapsed="false">
      <c r="A1458" s="16" t="n">
        <f aca="false">Total!A1458</f>
        <v>39007</v>
      </c>
      <c r="B1458" s="17" t="n">
        <f aca="false">YEAR(A1458)</f>
        <v>2006</v>
      </c>
      <c r="C1458" s="17" t="n">
        <f aca="false">MONTH(A1458)</f>
        <v>10</v>
      </c>
      <c r="D1458" s="6" t="str">
        <f aca="false">IF(MONTH(A1458)&gt;=4,"FY "&amp;YEAR(A1458)&amp;"-"&amp;RIGHT(YEAR(A1458)+1,2),"FY "&amp;(YEAR(A1458)-1)&amp;"-"&amp;RIGHT(YEAR(A1458),2))</f>
        <v>FY 2006-07</v>
      </c>
      <c r="E1458" s="6" t="str">
        <f aca="false">IF(AND(V1458&lt;&gt;"",W1458&lt;&gt;""),"Yes","No")</f>
        <v>No</v>
      </c>
      <c r="F1458" s="18" t="n">
        <f aca="false">Total!F1458</f>
        <v>2276.7</v>
      </c>
      <c r="G1458" s="18" t="n">
        <f aca="false">Total!G1458</f>
        <v>1482</v>
      </c>
      <c r="H1458" s="18" t="n">
        <f aca="false">Total!H1458</f>
        <v>794.7</v>
      </c>
      <c r="I1458" s="18" t="n">
        <f aca="false">Total!I1458</f>
        <v>174.8</v>
      </c>
      <c r="J1458" s="18" t="str">
        <f aca="false">IF($V1458="","",INDEX('Stock Exchange'!F$5:F$2450,$V1458))</f>
        <v/>
      </c>
      <c r="K1458" s="18" t="str">
        <f aca="false">IF($V1458="","",INDEX('Stock Exchange'!G$5:G$2450,$V1458))</f>
        <v/>
      </c>
      <c r="L1458" s="18" t="str">
        <f aca="false">IF($V1458="","",INDEX('Stock Exchange'!H$5:H$2450,$V1458))</f>
        <v/>
      </c>
      <c r="M1458" s="18" t="str">
        <f aca="false">IF($V1458="","",INDEX('Stock Exchange'!I$5:I$2450,$V1458))</f>
        <v/>
      </c>
      <c r="N1458" s="18" t="str">
        <f aca="false">IF($W1458="","",INDEX(Primary!F$5:F$2450,$W1458))</f>
        <v/>
      </c>
      <c r="O1458" s="18" t="str">
        <f aca="false">IF($W1458="","",INDEX(Primary!G$5:G$2450,$W1458))</f>
        <v/>
      </c>
      <c r="P1458" s="18" t="str">
        <f aca="false">IF($W1458="","",INDEX(Primary!H$5:H$2450,$W1458))</f>
        <v/>
      </c>
      <c r="Q1458" s="18" t="str">
        <f aca="false">IF($W1458="","",INDEX(Primary!I$5:I$2450,$W1458))</f>
        <v/>
      </c>
      <c r="R1458" s="19" t="str">
        <f aca="false">IF($E1458="Yes",L1458+P1458,"")</f>
        <v/>
      </c>
      <c r="S1458" s="19" t="str">
        <f aca="false">IF($E1458="Yes",H1458-R1458,"")</f>
        <v/>
      </c>
      <c r="T1458" s="6" t="str">
        <f aca="false">IF($E1458="Yes",IF(ROUND(ABS(S1458),2)&lt;=$T$2,"OK","CHECK"),"n/a")</f>
        <v>n/a</v>
      </c>
      <c r="U1458" s="20" t="n">
        <f aca="false">Total!J1458</f>
        <v>45.46</v>
      </c>
      <c r="V1458" s="17" t="str">
        <f aca="false">IFERROR(MATCH($A1458,'Stock Exchange'!$A$5:$A$2450,0),"")</f>
        <v/>
      </c>
      <c r="W1458" s="17" t="str">
        <f aca="false">IFERROR(MATCH($A1458,Primary!$A$5:$A$2450,0),"")</f>
        <v/>
      </c>
    </row>
    <row r="1459" customFormat="false" ht="15" hidden="false" customHeight="false" outlineLevel="0" collapsed="false">
      <c r="A1459" s="16" t="n">
        <f aca="false">Total!A1459</f>
        <v>39008</v>
      </c>
      <c r="B1459" s="17" t="n">
        <f aca="false">YEAR(A1459)</f>
        <v>2006</v>
      </c>
      <c r="C1459" s="17" t="n">
        <f aca="false">MONTH(A1459)</f>
        <v>10</v>
      </c>
      <c r="D1459" s="6" t="str">
        <f aca="false">IF(MONTH(A1459)&gt;=4,"FY "&amp;YEAR(A1459)&amp;"-"&amp;RIGHT(YEAR(A1459)+1,2),"FY "&amp;(YEAR(A1459)-1)&amp;"-"&amp;RIGHT(YEAR(A1459),2))</f>
        <v>FY 2006-07</v>
      </c>
      <c r="E1459" s="6" t="str">
        <f aca="false">IF(AND(V1459&lt;&gt;"",W1459&lt;&gt;""),"Yes","No")</f>
        <v>No</v>
      </c>
      <c r="F1459" s="18" t="n">
        <f aca="false">Total!F1459</f>
        <v>1878</v>
      </c>
      <c r="G1459" s="18" t="n">
        <f aca="false">Total!G1459</f>
        <v>1489</v>
      </c>
      <c r="H1459" s="18" t="n">
        <f aca="false">Total!H1459</f>
        <v>389</v>
      </c>
      <c r="I1459" s="18" t="n">
        <f aca="false">Total!I1459</f>
        <v>85.8</v>
      </c>
      <c r="J1459" s="18" t="str">
        <f aca="false">IF($V1459="","",INDEX('Stock Exchange'!F$5:F$2450,$V1459))</f>
        <v/>
      </c>
      <c r="K1459" s="18" t="str">
        <f aca="false">IF($V1459="","",INDEX('Stock Exchange'!G$5:G$2450,$V1459))</f>
        <v/>
      </c>
      <c r="L1459" s="18" t="str">
        <f aca="false">IF($V1459="","",INDEX('Stock Exchange'!H$5:H$2450,$V1459))</f>
        <v/>
      </c>
      <c r="M1459" s="18" t="str">
        <f aca="false">IF($V1459="","",INDEX('Stock Exchange'!I$5:I$2450,$V1459))</f>
        <v/>
      </c>
      <c r="N1459" s="18" t="str">
        <f aca="false">IF($W1459="","",INDEX(Primary!F$5:F$2450,$W1459))</f>
        <v/>
      </c>
      <c r="O1459" s="18" t="str">
        <f aca="false">IF($W1459="","",INDEX(Primary!G$5:G$2450,$W1459))</f>
        <v/>
      </c>
      <c r="P1459" s="18" t="str">
        <f aca="false">IF($W1459="","",INDEX(Primary!H$5:H$2450,$W1459))</f>
        <v/>
      </c>
      <c r="Q1459" s="18" t="str">
        <f aca="false">IF($W1459="","",INDEX(Primary!I$5:I$2450,$W1459))</f>
        <v/>
      </c>
      <c r="R1459" s="19" t="str">
        <f aca="false">IF($E1459="Yes",L1459+P1459,"")</f>
        <v/>
      </c>
      <c r="S1459" s="19" t="str">
        <f aca="false">IF($E1459="Yes",H1459-R1459,"")</f>
        <v/>
      </c>
      <c r="T1459" s="6" t="str">
        <f aca="false">IF($E1459="Yes",IF(ROUND(ABS(S1459),2)&lt;=$T$2,"OK","CHECK"),"n/a")</f>
        <v>n/a</v>
      </c>
      <c r="U1459" s="20" t="n">
        <f aca="false">Total!J1459</f>
        <v>45.36</v>
      </c>
      <c r="V1459" s="17" t="str">
        <f aca="false">IFERROR(MATCH($A1459,'Stock Exchange'!$A$5:$A$2450,0),"")</f>
        <v/>
      </c>
      <c r="W1459" s="17" t="str">
        <f aca="false">IFERROR(MATCH($A1459,Primary!$A$5:$A$2450,0),"")</f>
        <v/>
      </c>
    </row>
    <row r="1460" customFormat="false" ht="15" hidden="false" customHeight="false" outlineLevel="0" collapsed="false">
      <c r="A1460" s="16" t="n">
        <f aca="false">Total!A1460</f>
        <v>39009</v>
      </c>
      <c r="B1460" s="17" t="n">
        <f aca="false">YEAR(A1460)</f>
        <v>2006</v>
      </c>
      <c r="C1460" s="17" t="n">
        <f aca="false">MONTH(A1460)</f>
        <v>10</v>
      </c>
      <c r="D1460" s="6" t="str">
        <f aca="false">IF(MONTH(A1460)&gt;=4,"FY "&amp;YEAR(A1460)&amp;"-"&amp;RIGHT(YEAR(A1460)+1,2),"FY "&amp;(YEAR(A1460)-1)&amp;"-"&amp;RIGHT(YEAR(A1460),2))</f>
        <v>FY 2006-07</v>
      </c>
      <c r="E1460" s="6" t="str">
        <f aca="false">IF(AND(V1460&lt;&gt;"",W1460&lt;&gt;""),"Yes","No")</f>
        <v>No</v>
      </c>
      <c r="F1460" s="18" t="n">
        <f aca="false">Total!F1460</f>
        <v>2846.7</v>
      </c>
      <c r="G1460" s="18" t="n">
        <f aca="false">Total!G1460</f>
        <v>1838.8</v>
      </c>
      <c r="H1460" s="18" t="n">
        <f aca="false">Total!H1460</f>
        <v>1007.9</v>
      </c>
      <c r="I1460" s="18" t="n">
        <f aca="false">Total!I1460</f>
        <v>222.7</v>
      </c>
      <c r="J1460" s="18" t="str">
        <f aca="false">IF($V1460="","",INDEX('Stock Exchange'!F$5:F$2450,$V1460))</f>
        <v/>
      </c>
      <c r="K1460" s="18" t="str">
        <f aca="false">IF($V1460="","",INDEX('Stock Exchange'!G$5:G$2450,$V1460))</f>
        <v/>
      </c>
      <c r="L1460" s="18" t="str">
        <f aca="false">IF($V1460="","",INDEX('Stock Exchange'!H$5:H$2450,$V1460))</f>
        <v/>
      </c>
      <c r="M1460" s="18" t="str">
        <f aca="false">IF($V1460="","",INDEX('Stock Exchange'!I$5:I$2450,$V1460))</f>
        <v/>
      </c>
      <c r="N1460" s="18" t="str">
        <f aca="false">IF($W1460="","",INDEX(Primary!F$5:F$2450,$W1460))</f>
        <v/>
      </c>
      <c r="O1460" s="18" t="str">
        <f aca="false">IF($W1460="","",INDEX(Primary!G$5:G$2450,$W1460))</f>
        <v/>
      </c>
      <c r="P1460" s="18" t="str">
        <f aca="false">IF($W1460="","",INDEX(Primary!H$5:H$2450,$W1460))</f>
        <v/>
      </c>
      <c r="Q1460" s="18" t="str">
        <f aca="false">IF($W1460="","",INDEX(Primary!I$5:I$2450,$W1460))</f>
        <v/>
      </c>
      <c r="R1460" s="19" t="str">
        <f aca="false">IF($E1460="Yes",L1460+P1460,"")</f>
        <v/>
      </c>
      <c r="S1460" s="19" t="str">
        <f aca="false">IF($E1460="Yes",H1460-R1460,"")</f>
        <v/>
      </c>
      <c r="T1460" s="6" t="str">
        <f aca="false">IF($E1460="Yes",IF(ROUND(ABS(S1460),2)&lt;=$T$2,"OK","CHECK"),"n/a")</f>
        <v>n/a</v>
      </c>
      <c r="U1460" s="20" t="n">
        <f aca="false">Total!J1460</f>
        <v>45.26</v>
      </c>
      <c r="V1460" s="17" t="str">
        <f aca="false">IFERROR(MATCH($A1460,'Stock Exchange'!$A$5:$A$2450,0),"")</f>
        <v/>
      </c>
      <c r="W1460" s="17" t="str">
        <f aca="false">IFERROR(MATCH($A1460,Primary!$A$5:$A$2450,0),"")</f>
        <v/>
      </c>
    </row>
    <row r="1461" customFormat="false" ht="15" hidden="false" customHeight="false" outlineLevel="0" collapsed="false">
      <c r="A1461" s="16" t="n">
        <f aca="false">Total!A1461</f>
        <v>39010</v>
      </c>
      <c r="B1461" s="17" t="n">
        <f aca="false">YEAR(A1461)</f>
        <v>2006</v>
      </c>
      <c r="C1461" s="17" t="n">
        <f aca="false">MONTH(A1461)</f>
        <v>10</v>
      </c>
      <c r="D1461" s="6" t="str">
        <f aca="false">IF(MONTH(A1461)&gt;=4,"FY "&amp;YEAR(A1461)&amp;"-"&amp;RIGHT(YEAR(A1461)+1,2),"FY "&amp;(YEAR(A1461)-1)&amp;"-"&amp;RIGHT(YEAR(A1461),2))</f>
        <v>FY 2006-07</v>
      </c>
      <c r="E1461" s="6" t="str">
        <f aca="false">IF(AND(V1461&lt;&gt;"",W1461&lt;&gt;""),"Yes","No")</f>
        <v>No</v>
      </c>
      <c r="F1461" s="18" t="n">
        <f aca="false">Total!F1461</f>
        <v>1842.5</v>
      </c>
      <c r="G1461" s="18" t="n">
        <f aca="false">Total!G1461</f>
        <v>1879.6</v>
      </c>
      <c r="H1461" s="18" t="n">
        <f aca="false">Total!H1461</f>
        <v>-37.1</v>
      </c>
      <c r="I1461" s="18" t="n">
        <f aca="false">Total!I1461</f>
        <v>-8.2</v>
      </c>
      <c r="J1461" s="18" t="str">
        <f aca="false">IF($V1461="","",INDEX('Stock Exchange'!F$5:F$2450,$V1461))</f>
        <v/>
      </c>
      <c r="K1461" s="18" t="str">
        <f aca="false">IF($V1461="","",INDEX('Stock Exchange'!G$5:G$2450,$V1461))</f>
        <v/>
      </c>
      <c r="L1461" s="18" t="str">
        <f aca="false">IF($V1461="","",INDEX('Stock Exchange'!H$5:H$2450,$V1461))</f>
        <v/>
      </c>
      <c r="M1461" s="18" t="str">
        <f aca="false">IF($V1461="","",INDEX('Stock Exchange'!I$5:I$2450,$V1461))</f>
        <v/>
      </c>
      <c r="N1461" s="18" t="str">
        <f aca="false">IF($W1461="","",INDEX(Primary!F$5:F$2450,$W1461))</f>
        <v/>
      </c>
      <c r="O1461" s="18" t="str">
        <f aca="false">IF($W1461="","",INDEX(Primary!G$5:G$2450,$W1461))</f>
        <v/>
      </c>
      <c r="P1461" s="18" t="str">
        <f aca="false">IF($W1461="","",INDEX(Primary!H$5:H$2450,$W1461))</f>
        <v/>
      </c>
      <c r="Q1461" s="18" t="str">
        <f aca="false">IF($W1461="","",INDEX(Primary!I$5:I$2450,$W1461))</f>
        <v/>
      </c>
      <c r="R1461" s="19" t="str">
        <f aca="false">IF($E1461="Yes",L1461+P1461,"")</f>
        <v/>
      </c>
      <c r="S1461" s="19" t="str">
        <f aca="false">IF($E1461="Yes",H1461-R1461,"")</f>
        <v/>
      </c>
      <c r="T1461" s="6" t="str">
        <f aca="false">IF($E1461="Yes",IF(ROUND(ABS(S1461),2)&lt;=$T$2,"OK","CHECK"),"n/a")</f>
        <v>n/a</v>
      </c>
      <c r="U1461" s="20" t="n">
        <f aca="false">Total!J1461</f>
        <v>45.32</v>
      </c>
      <c r="V1461" s="17" t="str">
        <f aca="false">IFERROR(MATCH($A1461,'Stock Exchange'!$A$5:$A$2450,0),"")</f>
        <v/>
      </c>
      <c r="W1461" s="17" t="str">
        <f aca="false">IFERROR(MATCH($A1461,Primary!$A$5:$A$2450,0),"")</f>
        <v/>
      </c>
    </row>
    <row r="1462" customFormat="false" ht="15" hidden="false" customHeight="false" outlineLevel="0" collapsed="false">
      <c r="A1462" s="16" t="n">
        <f aca="false">Total!A1462</f>
        <v>39011</v>
      </c>
      <c r="B1462" s="17" t="n">
        <f aca="false">YEAR(A1462)</f>
        <v>2006</v>
      </c>
      <c r="C1462" s="17" t="n">
        <f aca="false">MONTH(A1462)</f>
        <v>10</v>
      </c>
      <c r="D1462" s="6" t="str">
        <f aca="false">IF(MONTH(A1462)&gt;=4,"FY "&amp;YEAR(A1462)&amp;"-"&amp;RIGHT(YEAR(A1462)+1,2),"FY "&amp;(YEAR(A1462)-1)&amp;"-"&amp;RIGHT(YEAR(A1462),2))</f>
        <v>FY 2006-07</v>
      </c>
      <c r="E1462" s="6" t="str">
        <f aca="false">IF(AND(V1462&lt;&gt;"",W1462&lt;&gt;""),"Yes","No")</f>
        <v>No</v>
      </c>
      <c r="F1462" s="18" t="n">
        <f aca="false">Total!F1462</f>
        <v>1965.3</v>
      </c>
      <c r="G1462" s="18" t="n">
        <f aca="false">Total!G1462</f>
        <v>1521.2</v>
      </c>
      <c r="H1462" s="18" t="n">
        <f aca="false">Total!H1462</f>
        <v>444.1</v>
      </c>
      <c r="I1462" s="18" t="n">
        <f aca="false">Total!I1462</f>
        <v>98</v>
      </c>
      <c r="J1462" s="18" t="str">
        <f aca="false">IF($V1462="","",INDEX('Stock Exchange'!F$5:F$2450,$V1462))</f>
        <v/>
      </c>
      <c r="K1462" s="18" t="str">
        <f aca="false">IF($V1462="","",INDEX('Stock Exchange'!G$5:G$2450,$V1462))</f>
        <v/>
      </c>
      <c r="L1462" s="18" t="str">
        <f aca="false">IF($V1462="","",INDEX('Stock Exchange'!H$5:H$2450,$V1462))</f>
        <v/>
      </c>
      <c r="M1462" s="18" t="str">
        <f aca="false">IF($V1462="","",INDEX('Stock Exchange'!I$5:I$2450,$V1462))</f>
        <v/>
      </c>
      <c r="N1462" s="18" t="str">
        <f aca="false">IF($W1462="","",INDEX(Primary!F$5:F$2450,$W1462))</f>
        <v/>
      </c>
      <c r="O1462" s="18" t="str">
        <f aca="false">IF($W1462="","",INDEX(Primary!G$5:G$2450,$W1462))</f>
        <v/>
      </c>
      <c r="P1462" s="18" t="str">
        <f aca="false">IF($W1462="","",INDEX(Primary!H$5:H$2450,$W1462))</f>
        <v/>
      </c>
      <c r="Q1462" s="18" t="str">
        <f aca="false">IF($W1462="","",INDEX(Primary!I$5:I$2450,$W1462))</f>
        <v/>
      </c>
      <c r="R1462" s="19" t="str">
        <f aca="false">IF($E1462="Yes",L1462+P1462,"")</f>
        <v/>
      </c>
      <c r="S1462" s="19" t="str">
        <f aca="false">IF($E1462="Yes",H1462-R1462,"")</f>
        <v/>
      </c>
      <c r="T1462" s="6" t="str">
        <f aca="false">IF($E1462="Yes",IF(ROUND(ABS(S1462),2)&lt;=$T$2,"OK","CHECK"),"n/a")</f>
        <v>n/a</v>
      </c>
      <c r="U1462" s="20" t="n">
        <f aca="false">Total!J1462</f>
        <v>45.32</v>
      </c>
      <c r="V1462" s="17" t="str">
        <f aca="false">IFERROR(MATCH($A1462,'Stock Exchange'!$A$5:$A$2450,0),"")</f>
        <v/>
      </c>
      <c r="W1462" s="17" t="str">
        <f aca="false">IFERROR(MATCH($A1462,Primary!$A$5:$A$2450,0),"")</f>
        <v/>
      </c>
    </row>
    <row r="1463" customFormat="false" ht="15" hidden="false" customHeight="false" outlineLevel="0" collapsed="false">
      <c r="A1463" s="16" t="n">
        <f aca="false">Total!A1463</f>
        <v>39013</v>
      </c>
      <c r="B1463" s="17" t="n">
        <f aca="false">YEAR(A1463)</f>
        <v>2006</v>
      </c>
      <c r="C1463" s="17" t="n">
        <f aca="false">MONTH(A1463)</f>
        <v>10</v>
      </c>
      <c r="D1463" s="6" t="str">
        <f aca="false">IF(MONTH(A1463)&gt;=4,"FY "&amp;YEAR(A1463)&amp;"-"&amp;RIGHT(YEAR(A1463)+1,2),"FY "&amp;(YEAR(A1463)-1)&amp;"-"&amp;RIGHT(YEAR(A1463),2))</f>
        <v>FY 2006-07</v>
      </c>
      <c r="E1463" s="6" t="str">
        <f aca="false">IF(AND(V1463&lt;&gt;"",W1463&lt;&gt;""),"Yes","No")</f>
        <v>No</v>
      </c>
      <c r="F1463" s="18" t="n">
        <f aca="false">Total!F1463</f>
        <v>37.8</v>
      </c>
      <c r="G1463" s="18" t="n">
        <f aca="false">Total!G1463</f>
        <v>60.9</v>
      </c>
      <c r="H1463" s="18" t="n">
        <f aca="false">Total!H1463</f>
        <v>-23.2</v>
      </c>
      <c r="I1463" s="18" t="n">
        <f aca="false">Total!I1463</f>
        <v>-5.1</v>
      </c>
      <c r="J1463" s="18" t="str">
        <f aca="false">IF($V1463="","",INDEX('Stock Exchange'!F$5:F$2450,$V1463))</f>
        <v/>
      </c>
      <c r="K1463" s="18" t="str">
        <f aca="false">IF($V1463="","",INDEX('Stock Exchange'!G$5:G$2450,$V1463))</f>
        <v/>
      </c>
      <c r="L1463" s="18" t="str">
        <f aca="false">IF($V1463="","",INDEX('Stock Exchange'!H$5:H$2450,$V1463))</f>
        <v/>
      </c>
      <c r="M1463" s="18" t="str">
        <f aca="false">IF($V1463="","",INDEX('Stock Exchange'!I$5:I$2450,$V1463))</f>
        <v/>
      </c>
      <c r="N1463" s="18" t="str">
        <f aca="false">IF($W1463="","",INDEX(Primary!F$5:F$2450,$W1463))</f>
        <v/>
      </c>
      <c r="O1463" s="18" t="str">
        <f aca="false">IF($W1463="","",INDEX(Primary!G$5:G$2450,$W1463))</f>
        <v/>
      </c>
      <c r="P1463" s="18" t="str">
        <f aca="false">IF($W1463="","",INDEX(Primary!H$5:H$2450,$W1463))</f>
        <v/>
      </c>
      <c r="Q1463" s="18" t="str">
        <f aca="false">IF($W1463="","",INDEX(Primary!I$5:I$2450,$W1463))</f>
        <v/>
      </c>
      <c r="R1463" s="19" t="str">
        <f aca="false">IF($E1463="Yes",L1463+P1463,"")</f>
        <v/>
      </c>
      <c r="S1463" s="19" t="str">
        <f aca="false">IF($E1463="Yes",H1463-R1463,"")</f>
        <v/>
      </c>
      <c r="T1463" s="6" t="str">
        <f aca="false">IF($E1463="Yes",IF(ROUND(ABS(S1463),2)&lt;=$T$2,"OK","CHECK"),"n/a")</f>
        <v>n/a</v>
      </c>
      <c r="U1463" s="20" t="n">
        <f aca="false">Total!J1463</f>
        <v>45.31</v>
      </c>
      <c r="V1463" s="17" t="str">
        <f aca="false">IFERROR(MATCH($A1463,'Stock Exchange'!$A$5:$A$2450,0),"")</f>
        <v/>
      </c>
      <c r="W1463" s="17" t="str">
        <f aca="false">IFERROR(MATCH($A1463,Primary!$A$5:$A$2450,0),"")</f>
        <v/>
      </c>
    </row>
    <row r="1464" customFormat="false" ht="15" hidden="false" customHeight="false" outlineLevel="0" collapsed="false">
      <c r="A1464" s="16" t="n">
        <f aca="false">Total!A1464</f>
        <v>39016</v>
      </c>
      <c r="B1464" s="17" t="n">
        <f aca="false">YEAR(A1464)</f>
        <v>2006</v>
      </c>
      <c r="C1464" s="17" t="n">
        <f aca="false">MONTH(A1464)</f>
        <v>10</v>
      </c>
      <c r="D1464" s="6" t="str">
        <f aca="false">IF(MONTH(A1464)&gt;=4,"FY "&amp;YEAR(A1464)&amp;"-"&amp;RIGHT(YEAR(A1464)+1,2),"FY "&amp;(YEAR(A1464)-1)&amp;"-"&amp;RIGHT(YEAR(A1464),2))</f>
        <v>FY 2006-07</v>
      </c>
      <c r="E1464" s="6" t="str">
        <f aca="false">IF(AND(V1464&lt;&gt;"",W1464&lt;&gt;""),"Yes","No")</f>
        <v>No</v>
      </c>
      <c r="F1464" s="18" t="n">
        <f aca="false">Total!F1464</f>
        <v>1241.5</v>
      </c>
      <c r="G1464" s="18" t="n">
        <f aca="false">Total!G1464</f>
        <v>1072.8</v>
      </c>
      <c r="H1464" s="18" t="n">
        <f aca="false">Total!H1464</f>
        <v>168.8</v>
      </c>
      <c r="I1464" s="18" t="n">
        <f aca="false">Total!I1464</f>
        <v>37.2</v>
      </c>
      <c r="J1464" s="18" t="str">
        <f aca="false">IF($V1464="","",INDEX('Stock Exchange'!F$5:F$2450,$V1464))</f>
        <v/>
      </c>
      <c r="K1464" s="18" t="str">
        <f aca="false">IF($V1464="","",INDEX('Stock Exchange'!G$5:G$2450,$V1464))</f>
        <v/>
      </c>
      <c r="L1464" s="18" t="str">
        <f aca="false">IF($V1464="","",INDEX('Stock Exchange'!H$5:H$2450,$V1464))</f>
        <v/>
      </c>
      <c r="M1464" s="18" t="str">
        <f aca="false">IF($V1464="","",INDEX('Stock Exchange'!I$5:I$2450,$V1464))</f>
        <v/>
      </c>
      <c r="N1464" s="18" t="str">
        <f aca="false">IF($W1464="","",INDEX(Primary!F$5:F$2450,$W1464))</f>
        <v/>
      </c>
      <c r="O1464" s="18" t="str">
        <f aca="false">IF($W1464="","",INDEX(Primary!G$5:G$2450,$W1464))</f>
        <v/>
      </c>
      <c r="P1464" s="18" t="str">
        <f aca="false">IF($W1464="","",INDEX(Primary!H$5:H$2450,$W1464))</f>
        <v/>
      </c>
      <c r="Q1464" s="18" t="str">
        <f aca="false">IF($W1464="","",INDEX(Primary!I$5:I$2450,$W1464))</f>
        <v/>
      </c>
      <c r="R1464" s="19" t="str">
        <f aca="false">IF($E1464="Yes",L1464+P1464,"")</f>
        <v/>
      </c>
      <c r="S1464" s="19" t="str">
        <f aca="false">IF($E1464="Yes",H1464-R1464,"")</f>
        <v/>
      </c>
      <c r="T1464" s="6" t="str">
        <f aca="false">IF($E1464="Yes",IF(ROUND(ABS(S1464),2)&lt;=$T$2,"OK","CHECK"),"n/a")</f>
        <v>n/a</v>
      </c>
      <c r="U1464" s="20" t="n">
        <f aca="false">Total!J1464</f>
        <v>45.4</v>
      </c>
      <c r="V1464" s="17" t="str">
        <f aca="false">IFERROR(MATCH($A1464,'Stock Exchange'!$A$5:$A$2450,0),"")</f>
        <v/>
      </c>
      <c r="W1464" s="17" t="str">
        <f aca="false">IFERROR(MATCH($A1464,Primary!$A$5:$A$2450,0),"")</f>
        <v/>
      </c>
    </row>
    <row r="1465" customFormat="false" ht="15" hidden="false" customHeight="false" outlineLevel="0" collapsed="false">
      <c r="A1465" s="16" t="n">
        <f aca="false">Total!A1465</f>
        <v>39017</v>
      </c>
      <c r="B1465" s="17" t="n">
        <f aca="false">YEAR(A1465)</f>
        <v>2006</v>
      </c>
      <c r="C1465" s="17" t="n">
        <f aca="false">MONTH(A1465)</f>
        <v>10</v>
      </c>
      <c r="D1465" s="6" t="str">
        <f aca="false">IF(MONTH(A1465)&gt;=4,"FY "&amp;YEAR(A1465)&amp;"-"&amp;RIGHT(YEAR(A1465)+1,2),"FY "&amp;(YEAR(A1465)-1)&amp;"-"&amp;RIGHT(YEAR(A1465),2))</f>
        <v>FY 2006-07</v>
      </c>
      <c r="E1465" s="6" t="str">
        <f aca="false">IF(AND(V1465&lt;&gt;"",W1465&lt;&gt;""),"Yes","No")</f>
        <v>No</v>
      </c>
      <c r="F1465" s="18" t="n">
        <f aca="false">Total!F1465</f>
        <v>2846.8</v>
      </c>
      <c r="G1465" s="18" t="n">
        <f aca="false">Total!G1465</f>
        <v>2353.6</v>
      </c>
      <c r="H1465" s="18" t="n">
        <f aca="false">Total!H1465</f>
        <v>493.3</v>
      </c>
      <c r="I1465" s="18" t="n">
        <f aca="false">Total!I1465</f>
        <v>108.9</v>
      </c>
      <c r="J1465" s="18" t="str">
        <f aca="false">IF($V1465="","",INDEX('Stock Exchange'!F$5:F$2450,$V1465))</f>
        <v/>
      </c>
      <c r="K1465" s="18" t="str">
        <f aca="false">IF($V1465="","",INDEX('Stock Exchange'!G$5:G$2450,$V1465))</f>
        <v/>
      </c>
      <c r="L1465" s="18" t="str">
        <f aca="false">IF($V1465="","",INDEX('Stock Exchange'!H$5:H$2450,$V1465))</f>
        <v/>
      </c>
      <c r="M1465" s="18" t="str">
        <f aca="false">IF($V1465="","",INDEX('Stock Exchange'!I$5:I$2450,$V1465))</f>
        <v/>
      </c>
      <c r="N1465" s="18" t="str">
        <f aca="false">IF($W1465="","",INDEX(Primary!F$5:F$2450,$W1465))</f>
        <v/>
      </c>
      <c r="O1465" s="18" t="str">
        <f aca="false">IF($W1465="","",INDEX(Primary!G$5:G$2450,$W1465))</f>
        <v/>
      </c>
      <c r="P1465" s="18" t="str">
        <f aca="false">IF($W1465="","",INDEX(Primary!H$5:H$2450,$W1465))</f>
        <v/>
      </c>
      <c r="Q1465" s="18" t="str">
        <f aca="false">IF($W1465="","",INDEX(Primary!I$5:I$2450,$W1465))</f>
        <v/>
      </c>
      <c r="R1465" s="19" t="str">
        <f aca="false">IF($E1465="Yes",L1465+P1465,"")</f>
        <v/>
      </c>
      <c r="S1465" s="19" t="str">
        <f aca="false">IF($E1465="Yes",H1465-R1465,"")</f>
        <v/>
      </c>
      <c r="T1465" s="6" t="str">
        <f aca="false">IF($E1465="Yes",IF(ROUND(ABS(S1465),2)&lt;=$T$2,"OK","CHECK"),"n/a")</f>
        <v>n/a</v>
      </c>
      <c r="U1465" s="20" t="n">
        <f aca="false">Total!J1465</f>
        <v>45.3</v>
      </c>
      <c r="V1465" s="17" t="str">
        <f aca="false">IFERROR(MATCH($A1465,'Stock Exchange'!$A$5:$A$2450,0),"")</f>
        <v/>
      </c>
      <c r="W1465" s="17" t="str">
        <f aca="false">IFERROR(MATCH($A1465,Primary!$A$5:$A$2450,0),"")</f>
        <v/>
      </c>
    </row>
    <row r="1466" customFormat="false" ht="15" hidden="false" customHeight="false" outlineLevel="0" collapsed="false">
      <c r="A1466" s="16" t="n">
        <f aca="false">Total!A1466</f>
        <v>39020</v>
      </c>
      <c r="B1466" s="17" t="n">
        <f aca="false">YEAR(A1466)</f>
        <v>2006</v>
      </c>
      <c r="C1466" s="17" t="n">
        <f aca="false">MONTH(A1466)</f>
        <v>10</v>
      </c>
      <c r="D1466" s="6" t="str">
        <f aca="false">IF(MONTH(A1466)&gt;=4,"FY "&amp;YEAR(A1466)&amp;"-"&amp;RIGHT(YEAR(A1466)+1,2),"FY "&amp;(YEAR(A1466)-1)&amp;"-"&amp;RIGHT(YEAR(A1466),2))</f>
        <v>FY 2006-07</v>
      </c>
      <c r="E1466" s="6" t="str">
        <f aca="false">IF(AND(V1466&lt;&gt;"",W1466&lt;&gt;""),"Yes","No")</f>
        <v>No</v>
      </c>
      <c r="F1466" s="18" t="n">
        <f aca="false">Total!F1466</f>
        <v>2661.5</v>
      </c>
      <c r="G1466" s="18" t="n">
        <f aca="false">Total!G1466</f>
        <v>2164.7</v>
      </c>
      <c r="H1466" s="18" t="n">
        <f aca="false">Total!H1466</f>
        <v>496.7</v>
      </c>
      <c r="I1466" s="18" t="n">
        <f aca="false">Total!I1466</f>
        <v>109.8</v>
      </c>
      <c r="J1466" s="18" t="str">
        <f aca="false">IF($V1466="","",INDEX('Stock Exchange'!F$5:F$2450,$V1466))</f>
        <v/>
      </c>
      <c r="K1466" s="18" t="str">
        <f aca="false">IF($V1466="","",INDEX('Stock Exchange'!G$5:G$2450,$V1466))</f>
        <v/>
      </c>
      <c r="L1466" s="18" t="str">
        <f aca="false">IF($V1466="","",INDEX('Stock Exchange'!H$5:H$2450,$V1466))</f>
        <v/>
      </c>
      <c r="M1466" s="18" t="str">
        <f aca="false">IF($V1466="","",INDEX('Stock Exchange'!I$5:I$2450,$V1466))</f>
        <v/>
      </c>
      <c r="N1466" s="18" t="str">
        <f aca="false">IF($W1466="","",INDEX(Primary!F$5:F$2450,$W1466))</f>
        <v/>
      </c>
      <c r="O1466" s="18" t="str">
        <f aca="false">IF($W1466="","",INDEX(Primary!G$5:G$2450,$W1466))</f>
        <v/>
      </c>
      <c r="P1466" s="18" t="str">
        <f aca="false">IF($W1466="","",INDEX(Primary!H$5:H$2450,$W1466))</f>
        <v/>
      </c>
      <c r="Q1466" s="18" t="str">
        <f aca="false">IF($W1466="","",INDEX(Primary!I$5:I$2450,$W1466))</f>
        <v/>
      </c>
      <c r="R1466" s="19" t="str">
        <f aca="false">IF($E1466="Yes",L1466+P1466,"")</f>
        <v/>
      </c>
      <c r="S1466" s="19" t="str">
        <f aca="false">IF($E1466="Yes",H1466-R1466,"")</f>
        <v/>
      </c>
      <c r="T1466" s="6" t="str">
        <f aca="false">IF($E1466="Yes",IF(ROUND(ABS(S1466),2)&lt;=$T$2,"OK","CHECK"),"n/a")</f>
        <v>n/a</v>
      </c>
      <c r="U1466" s="20" t="n">
        <f aca="false">Total!J1466</f>
        <v>45.22</v>
      </c>
      <c r="V1466" s="17" t="str">
        <f aca="false">IFERROR(MATCH($A1466,'Stock Exchange'!$A$5:$A$2450,0),"")</f>
        <v/>
      </c>
      <c r="W1466" s="17" t="str">
        <f aca="false">IFERROR(MATCH($A1466,Primary!$A$5:$A$2450,0),"")</f>
        <v/>
      </c>
    </row>
    <row r="1467" customFormat="false" ht="15" hidden="false" customHeight="false" outlineLevel="0" collapsed="false">
      <c r="A1467" s="16" t="n">
        <f aca="false">Total!A1467</f>
        <v>39021</v>
      </c>
      <c r="B1467" s="17" t="n">
        <f aca="false">YEAR(A1467)</f>
        <v>2006</v>
      </c>
      <c r="C1467" s="17" t="n">
        <f aca="false">MONTH(A1467)</f>
        <v>10</v>
      </c>
      <c r="D1467" s="6" t="str">
        <f aca="false">IF(MONTH(A1467)&gt;=4,"FY "&amp;YEAR(A1467)&amp;"-"&amp;RIGHT(YEAR(A1467)+1,2),"FY "&amp;(YEAR(A1467)-1)&amp;"-"&amp;RIGHT(YEAR(A1467),2))</f>
        <v>FY 2006-07</v>
      </c>
      <c r="E1467" s="6" t="str">
        <f aca="false">IF(AND(V1467&lt;&gt;"",W1467&lt;&gt;""),"Yes","No")</f>
        <v>No</v>
      </c>
      <c r="F1467" s="18" t="n">
        <f aca="false">Total!F1467</f>
        <v>2170.4</v>
      </c>
      <c r="G1467" s="18" t="n">
        <f aca="false">Total!G1467</f>
        <v>1153.1</v>
      </c>
      <c r="H1467" s="18" t="n">
        <f aca="false">Total!H1467</f>
        <v>1017.2</v>
      </c>
      <c r="I1467" s="18" t="n">
        <f aca="false">Total!I1467</f>
        <v>225.6</v>
      </c>
      <c r="J1467" s="18" t="str">
        <f aca="false">IF($V1467="","",INDEX('Stock Exchange'!F$5:F$2450,$V1467))</f>
        <v/>
      </c>
      <c r="K1467" s="18" t="str">
        <f aca="false">IF($V1467="","",INDEX('Stock Exchange'!G$5:G$2450,$V1467))</f>
        <v/>
      </c>
      <c r="L1467" s="18" t="str">
        <f aca="false">IF($V1467="","",INDEX('Stock Exchange'!H$5:H$2450,$V1467))</f>
        <v/>
      </c>
      <c r="M1467" s="18" t="str">
        <f aca="false">IF($V1467="","",INDEX('Stock Exchange'!I$5:I$2450,$V1467))</f>
        <v/>
      </c>
      <c r="N1467" s="18" t="str">
        <f aca="false">IF($W1467="","",INDEX(Primary!F$5:F$2450,$W1467))</f>
        <v/>
      </c>
      <c r="O1467" s="18" t="str">
        <f aca="false">IF($W1467="","",INDEX(Primary!G$5:G$2450,$W1467))</f>
        <v/>
      </c>
      <c r="P1467" s="18" t="str">
        <f aca="false">IF($W1467="","",INDEX(Primary!H$5:H$2450,$W1467))</f>
        <v/>
      </c>
      <c r="Q1467" s="18" t="str">
        <f aca="false">IF($W1467="","",INDEX(Primary!I$5:I$2450,$W1467))</f>
        <v/>
      </c>
      <c r="R1467" s="19" t="str">
        <f aca="false">IF($E1467="Yes",L1467+P1467,"")</f>
        <v/>
      </c>
      <c r="S1467" s="19" t="str">
        <f aca="false">IF($E1467="Yes",H1467-R1467,"")</f>
        <v/>
      </c>
      <c r="T1467" s="6" t="str">
        <f aca="false">IF($E1467="Yes",IF(ROUND(ABS(S1467),2)&lt;=$T$2,"OK","CHECK"),"n/a")</f>
        <v>n/a</v>
      </c>
      <c r="U1467" s="20" t="n">
        <f aca="false">Total!J1467</f>
        <v>45.09</v>
      </c>
      <c r="V1467" s="17" t="str">
        <f aca="false">IFERROR(MATCH($A1467,'Stock Exchange'!$A$5:$A$2450,0),"")</f>
        <v/>
      </c>
      <c r="W1467" s="17" t="str">
        <f aca="false">IFERROR(MATCH($A1467,Primary!$A$5:$A$2450,0),"")</f>
        <v/>
      </c>
    </row>
    <row r="1468" customFormat="false" ht="15" hidden="false" customHeight="false" outlineLevel="0" collapsed="false">
      <c r="A1468" s="16" t="n">
        <f aca="false">Total!A1468</f>
        <v>39022</v>
      </c>
      <c r="B1468" s="17" t="n">
        <f aca="false">YEAR(A1468)</f>
        <v>2006</v>
      </c>
      <c r="C1468" s="17" t="n">
        <f aca="false">MONTH(A1468)</f>
        <v>11</v>
      </c>
      <c r="D1468" s="6" t="str">
        <f aca="false">IF(MONTH(A1468)&gt;=4,"FY "&amp;YEAR(A1468)&amp;"-"&amp;RIGHT(YEAR(A1468)+1,2),"FY "&amp;(YEAR(A1468)-1)&amp;"-"&amp;RIGHT(YEAR(A1468),2))</f>
        <v>FY 2006-07</v>
      </c>
      <c r="E1468" s="6" t="str">
        <f aca="false">IF(AND(V1468&lt;&gt;"",W1468&lt;&gt;""),"Yes","No")</f>
        <v>No</v>
      </c>
      <c r="F1468" s="18" t="n">
        <f aca="false">Total!F1468</f>
        <v>2343.6</v>
      </c>
      <c r="G1468" s="18" t="n">
        <f aca="false">Total!G1468</f>
        <v>2019.9</v>
      </c>
      <c r="H1468" s="18" t="n">
        <f aca="false">Total!H1468</f>
        <v>323.8</v>
      </c>
      <c r="I1468" s="18" t="n">
        <f aca="false">Total!I1468</f>
        <v>71.9</v>
      </c>
      <c r="J1468" s="18" t="str">
        <f aca="false">IF($V1468="","",INDEX('Stock Exchange'!F$5:F$2450,$V1468))</f>
        <v/>
      </c>
      <c r="K1468" s="18" t="str">
        <f aca="false">IF($V1468="","",INDEX('Stock Exchange'!G$5:G$2450,$V1468))</f>
        <v/>
      </c>
      <c r="L1468" s="18" t="str">
        <f aca="false">IF($V1468="","",INDEX('Stock Exchange'!H$5:H$2450,$V1468))</f>
        <v/>
      </c>
      <c r="M1468" s="18" t="str">
        <f aca="false">IF($V1468="","",INDEX('Stock Exchange'!I$5:I$2450,$V1468))</f>
        <v/>
      </c>
      <c r="N1468" s="18" t="str">
        <f aca="false">IF($W1468="","",INDEX(Primary!F$5:F$2450,$W1468))</f>
        <v/>
      </c>
      <c r="O1468" s="18" t="str">
        <f aca="false">IF($W1468="","",INDEX(Primary!G$5:G$2450,$W1468))</f>
        <v/>
      </c>
      <c r="P1468" s="18" t="str">
        <f aca="false">IF($W1468="","",INDEX(Primary!H$5:H$2450,$W1468))</f>
        <v/>
      </c>
      <c r="Q1468" s="18" t="str">
        <f aca="false">IF($W1468="","",INDEX(Primary!I$5:I$2450,$W1468))</f>
        <v/>
      </c>
      <c r="R1468" s="19" t="str">
        <f aca="false">IF($E1468="Yes",L1468+P1468,"")</f>
        <v/>
      </c>
      <c r="S1468" s="19" t="str">
        <f aca="false">IF($E1468="Yes",H1468-R1468,"")</f>
        <v/>
      </c>
      <c r="T1468" s="6" t="str">
        <f aca="false">IF($E1468="Yes",IF(ROUND(ABS(S1468),2)&lt;=$T$2,"OK","CHECK"),"n/a")</f>
        <v>n/a</v>
      </c>
      <c r="U1468" s="20" t="n">
        <f aca="false">Total!J1468</f>
        <v>45.02</v>
      </c>
      <c r="V1468" s="17" t="str">
        <f aca="false">IFERROR(MATCH($A1468,'Stock Exchange'!$A$5:$A$2450,0),"")</f>
        <v/>
      </c>
      <c r="W1468" s="17" t="str">
        <f aca="false">IFERROR(MATCH($A1468,Primary!$A$5:$A$2450,0),"")</f>
        <v/>
      </c>
    </row>
    <row r="1469" customFormat="false" ht="15" hidden="false" customHeight="false" outlineLevel="0" collapsed="false">
      <c r="A1469" s="16" t="n">
        <f aca="false">Total!A1469</f>
        <v>39023</v>
      </c>
      <c r="B1469" s="17" t="n">
        <f aca="false">YEAR(A1469)</f>
        <v>2006</v>
      </c>
      <c r="C1469" s="17" t="n">
        <f aca="false">MONTH(A1469)</f>
        <v>11</v>
      </c>
      <c r="D1469" s="6" t="str">
        <f aca="false">IF(MONTH(A1469)&gt;=4,"FY "&amp;YEAR(A1469)&amp;"-"&amp;RIGHT(YEAR(A1469)+1,2),"FY "&amp;(YEAR(A1469)-1)&amp;"-"&amp;RIGHT(YEAR(A1469),2))</f>
        <v>FY 2006-07</v>
      </c>
      <c r="E1469" s="6" t="str">
        <f aca="false">IF(AND(V1469&lt;&gt;"",W1469&lt;&gt;""),"Yes","No")</f>
        <v>No</v>
      </c>
      <c r="F1469" s="18" t="n">
        <f aca="false">Total!F1469</f>
        <v>1898.6</v>
      </c>
      <c r="G1469" s="18" t="n">
        <f aca="false">Total!G1469</f>
        <v>1530.2</v>
      </c>
      <c r="H1469" s="18" t="n">
        <f aca="false">Total!H1469</f>
        <v>368.4</v>
      </c>
      <c r="I1469" s="18" t="n">
        <f aca="false">Total!I1469</f>
        <v>82</v>
      </c>
      <c r="J1469" s="18" t="str">
        <f aca="false">IF($V1469="","",INDEX('Stock Exchange'!F$5:F$2450,$V1469))</f>
        <v/>
      </c>
      <c r="K1469" s="18" t="str">
        <f aca="false">IF($V1469="","",INDEX('Stock Exchange'!G$5:G$2450,$V1469))</f>
        <v/>
      </c>
      <c r="L1469" s="18" t="str">
        <f aca="false">IF($V1469="","",INDEX('Stock Exchange'!H$5:H$2450,$V1469))</f>
        <v/>
      </c>
      <c r="M1469" s="18" t="str">
        <f aca="false">IF($V1469="","",INDEX('Stock Exchange'!I$5:I$2450,$V1469))</f>
        <v/>
      </c>
      <c r="N1469" s="18" t="str">
        <f aca="false">IF($W1469="","",INDEX(Primary!F$5:F$2450,$W1469))</f>
        <v/>
      </c>
      <c r="O1469" s="18" t="str">
        <f aca="false">IF($W1469="","",INDEX(Primary!G$5:G$2450,$W1469))</f>
        <v/>
      </c>
      <c r="P1469" s="18" t="str">
        <f aca="false">IF($W1469="","",INDEX(Primary!H$5:H$2450,$W1469))</f>
        <v/>
      </c>
      <c r="Q1469" s="18" t="str">
        <f aca="false">IF($W1469="","",INDEX(Primary!I$5:I$2450,$W1469))</f>
        <v/>
      </c>
      <c r="R1469" s="19" t="str">
        <f aca="false">IF($E1469="Yes",L1469+P1469,"")</f>
        <v/>
      </c>
      <c r="S1469" s="19" t="str">
        <f aca="false">IF($E1469="Yes",H1469-R1469,"")</f>
        <v/>
      </c>
      <c r="T1469" s="6" t="str">
        <f aca="false">IF($E1469="Yes",IF(ROUND(ABS(S1469),2)&lt;=$T$2,"OK","CHECK"),"n/a")</f>
        <v>n/a</v>
      </c>
      <c r="U1469" s="20" t="n">
        <f aca="false">Total!J1469</f>
        <v>44.93</v>
      </c>
      <c r="V1469" s="17" t="str">
        <f aca="false">IFERROR(MATCH($A1469,'Stock Exchange'!$A$5:$A$2450,0),"")</f>
        <v/>
      </c>
      <c r="W1469" s="17" t="str">
        <f aca="false">IFERROR(MATCH($A1469,Primary!$A$5:$A$2450,0),"")</f>
        <v/>
      </c>
    </row>
    <row r="1470" customFormat="false" ht="15" hidden="false" customHeight="false" outlineLevel="0" collapsed="false">
      <c r="A1470" s="16" t="n">
        <f aca="false">Total!A1470</f>
        <v>39024</v>
      </c>
      <c r="B1470" s="17" t="n">
        <f aca="false">YEAR(A1470)</f>
        <v>2006</v>
      </c>
      <c r="C1470" s="17" t="n">
        <f aca="false">MONTH(A1470)</f>
        <v>11</v>
      </c>
      <c r="D1470" s="6" t="str">
        <f aca="false">IF(MONTH(A1470)&gt;=4,"FY "&amp;YEAR(A1470)&amp;"-"&amp;RIGHT(YEAR(A1470)+1,2),"FY "&amp;(YEAR(A1470)-1)&amp;"-"&amp;RIGHT(YEAR(A1470),2))</f>
        <v>FY 2006-07</v>
      </c>
      <c r="E1470" s="6" t="str">
        <f aca="false">IF(AND(V1470&lt;&gt;"",W1470&lt;&gt;""),"Yes","No")</f>
        <v>No</v>
      </c>
      <c r="F1470" s="18" t="n">
        <f aca="false">Total!F1470</f>
        <v>1444.3</v>
      </c>
      <c r="G1470" s="18" t="n">
        <f aca="false">Total!G1470</f>
        <v>1305.2</v>
      </c>
      <c r="H1470" s="18" t="n">
        <f aca="false">Total!H1470</f>
        <v>139.1</v>
      </c>
      <c r="I1470" s="18" t="n">
        <f aca="false">Total!I1470</f>
        <v>31</v>
      </c>
      <c r="J1470" s="18" t="str">
        <f aca="false">IF($V1470="","",INDEX('Stock Exchange'!F$5:F$2450,$V1470))</f>
        <v/>
      </c>
      <c r="K1470" s="18" t="str">
        <f aca="false">IF($V1470="","",INDEX('Stock Exchange'!G$5:G$2450,$V1470))</f>
        <v/>
      </c>
      <c r="L1470" s="18" t="str">
        <f aca="false">IF($V1470="","",INDEX('Stock Exchange'!H$5:H$2450,$V1470))</f>
        <v/>
      </c>
      <c r="M1470" s="18" t="str">
        <f aca="false">IF($V1470="","",INDEX('Stock Exchange'!I$5:I$2450,$V1470))</f>
        <v/>
      </c>
      <c r="N1470" s="18" t="str">
        <f aca="false">IF($W1470="","",INDEX(Primary!F$5:F$2450,$W1470))</f>
        <v/>
      </c>
      <c r="O1470" s="18" t="str">
        <f aca="false">IF($W1470="","",INDEX(Primary!G$5:G$2450,$W1470))</f>
        <v/>
      </c>
      <c r="P1470" s="18" t="str">
        <f aca="false">IF($W1470="","",INDEX(Primary!H$5:H$2450,$W1470))</f>
        <v/>
      </c>
      <c r="Q1470" s="18" t="str">
        <f aca="false">IF($W1470="","",INDEX(Primary!I$5:I$2450,$W1470))</f>
        <v/>
      </c>
      <c r="R1470" s="19" t="str">
        <f aca="false">IF($E1470="Yes",L1470+P1470,"")</f>
        <v/>
      </c>
      <c r="S1470" s="19" t="str">
        <f aca="false">IF($E1470="Yes",H1470-R1470,"")</f>
        <v/>
      </c>
      <c r="T1470" s="6" t="str">
        <f aca="false">IF($E1470="Yes",IF(ROUND(ABS(S1470),2)&lt;=$T$2,"OK","CHECK"),"n/a")</f>
        <v>n/a</v>
      </c>
      <c r="U1470" s="20" t="n">
        <f aca="false">Total!J1470</f>
        <v>44.93</v>
      </c>
      <c r="V1470" s="17" t="str">
        <f aca="false">IFERROR(MATCH($A1470,'Stock Exchange'!$A$5:$A$2450,0),"")</f>
        <v/>
      </c>
      <c r="W1470" s="17" t="str">
        <f aca="false">IFERROR(MATCH($A1470,Primary!$A$5:$A$2450,0),"")</f>
        <v/>
      </c>
    </row>
    <row r="1471" customFormat="false" ht="15" hidden="false" customHeight="false" outlineLevel="0" collapsed="false">
      <c r="A1471" s="16" t="n">
        <f aca="false">Total!A1471</f>
        <v>39027</v>
      </c>
      <c r="B1471" s="17" t="n">
        <f aca="false">YEAR(A1471)</f>
        <v>2006</v>
      </c>
      <c r="C1471" s="17" t="n">
        <f aca="false">MONTH(A1471)</f>
        <v>11</v>
      </c>
      <c r="D1471" s="6" t="str">
        <f aca="false">IF(MONTH(A1471)&gt;=4,"FY "&amp;YEAR(A1471)&amp;"-"&amp;RIGHT(YEAR(A1471)+1,2),"FY "&amp;(YEAR(A1471)-1)&amp;"-"&amp;RIGHT(YEAR(A1471),2))</f>
        <v>FY 2006-07</v>
      </c>
      <c r="E1471" s="6" t="str">
        <f aca="false">IF(AND(V1471&lt;&gt;"",W1471&lt;&gt;""),"Yes","No")</f>
        <v>No</v>
      </c>
      <c r="F1471" s="18" t="n">
        <f aca="false">Total!F1471</f>
        <v>1683.1</v>
      </c>
      <c r="G1471" s="18" t="n">
        <f aca="false">Total!G1471</f>
        <v>1455.7</v>
      </c>
      <c r="H1471" s="18" t="n">
        <f aca="false">Total!H1471</f>
        <v>227.4</v>
      </c>
      <c r="I1471" s="18" t="n">
        <f aca="false">Total!I1471</f>
        <v>50.7</v>
      </c>
      <c r="J1471" s="18" t="str">
        <f aca="false">IF($V1471="","",INDEX('Stock Exchange'!F$5:F$2450,$V1471))</f>
        <v/>
      </c>
      <c r="K1471" s="18" t="str">
        <f aca="false">IF($V1471="","",INDEX('Stock Exchange'!G$5:G$2450,$V1471))</f>
        <v/>
      </c>
      <c r="L1471" s="18" t="str">
        <f aca="false">IF($V1471="","",INDEX('Stock Exchange'!H$5:H$2450,$V1471))</f>
        <v/>
      </c>
      <c r="M1471" s="18" t="str">
        <f aca="false">IF($V1471="","",INDEX('Stock Exchange'!I$5:I$2450,$V1471))</f>
        <v/>
      </c>
      <c r="N1471" s="18" t="str">
        <f aca="false">IF($W1471="","",INDEX(Primary!F$5:F$2450,$W1471))</f>
        <v/>
      </c>
      <c r="O1471" s="18" t="str">
        <f aca="false">IF($W1471="","",INDEX(Primary!G$5:G$2450,$W1471))</f>
        <v/>
      </c>
      <c r="P1471" s="18" t="str">
        <f aca="false">IF($W1471="","",INDEX(Primary!H$5:H$2450,$W1471))</f>
        <v/>
      </c>
      <c r="Q1471" s="18" t="str">
        <f aca="false">IF($W1471="","",INDEX(Primary!I$5:I$2450,$W1471))</f>
        <v/>
      </c>
      <c r="R1471" s="19" t="str">
        <f aca="false">IF($E1471="Yes",L1471+P1471,"")</f>
        <v/>
      </c>
      <c r="S1471" s="19" t="str">
        <f aca="false">IF($E1471="Yes",H1471-R1471,"")</f>
        <v/>
      </c>
      <c r="T1471" s="6" t="str">
        <f aca="false">IF($E1471="Yes",IF(ROUND(ABS(S1471),2)&lt;=$T$2,"OK","CHECK"),"n/a")</f>
        <v>n/a</v>
      </c>
      <c r="U1471" s="20" t="n">
        <f aca="false">Total!J1471</f>
        <v>44.84</v>
      </c>
      <c r="V1471" s="17" t="str">
        <f aca="false">IFERROR(MATCH($A1471,'Stock Exchange'!$A$5:$A$2450,0),"")</f>
        <v/>
      </c>
      <c r="W1471" s="17" t="str">
        <f aca="false">IFERROR(MATCH($A1471,Primary!$A$5:$A$2450,0),"")</f>
        <v/>
      </c>
    </row>
    <row r="1472" customFormat="false" ht="15" hidden="false" customHeight="false" outlineLevel="0" collapsed="false">
      <c r="A1472" s="16" t="n">
        <f aca="false">Total!A1472</f>
        <v>39028</v>
      </c>
      <c r="B1472" s="17" t="n">
        <f aca="false">YEAR(A1472)</f>
        <v>2006</v>
      </c>
      <c r="C1472" s="17" t="n">
        <f aca="false">MONTH(A1472)</f>
        <v>11</v>
      </c>
      <c r="D1472" s="6" t="str">
        <f aca="false">IF(MONTH(A1472)&gt;=4,"FY "&amp;YEAR(A1472)&amp;"-"&amp;RIGHT(YEAR(A1472)+1,2),"FY "&amp;(YEAR(A1472)-1)&amp;"-"&amp;RIGHT(YEAR(A1472),2))</f>
        <v>FY 2006-07</v>
      </c>
      <c r="E1472" s="6" t="str">
        <f aca="false">IF(AND(V1472&lt;&gt;"",W1472&lt;&gt;""),"Yes","No")</f>
        <v>No</v>
      </c>
      <c r="F1472" s="18" t="n">
        <f aca="false">Total!F1472</f>
        <v>1907.4</v>
      </c>
      <c r="G1472" s="18" t="n">
        <f aca="false">Total!G1472</f>
        <v>1484.5</v>
      </c>
      <c r="H1472" s="18" t="n">
        <f aca="false">Total!H1472</f>
        <v>422.9</v>
      </c>
      <c r="I1472" s="18" t="n">
        <f aca="false">Total!I1472</f>
        <v>94.3</v>
      </c>
      <c r="J1472" s="18" t="str">
        <f aca="false">IF($V1472="","",INDEX('Stock Exchange'!F$5:F$2450,$V1472))</f>
        <v/>
      </c>
      <c r="K1472" s="18" t="str">
        <f aca="false">IF($V1472="","",INDEX('Stock Exchange'!G$5:G$2450,$V1472))</f>
        <v/>
      </c>
      <c r="L1472" s="18" t="str">
        <f aca="false">IF($V1472="","",INDEX('Stock Exchange'!H$5:H$2450,$V1472))</f>
        <v/>
      </c>
      <c r="M1472" s="18" t="str">
        <f aca="false">IF($V1472="","",INDEX('Stock Exchange'!I$5:I$2450,$V1472))</f>
        <v/>
      </c>
      <c r="N1472" s="18" t="str">
        <f aca="false">IF($W1472="","",INDEX(Primary!F$5:F$2450,$W1472))</f>
        <v/>
      </c>
      <c r="O1472" s="18" t="str">
        <f aca="false">IF($W1472="","",INDEX(Primary!G$5:G$2450,$W1472))</f>
        <v/>
      </c>
      <c r="P1472" s="18" t="str">
        <f aca="false">IF($W1472="","",INDEX(Primary!H$5:H$2450,$W1472))</f>
        <v/>
      </c>
      <c r="Q1472" s="18" t="str">
        <f aca="false">IF($W1472="","",INDEX(Primary!I$5:I$2450,$W1472))</f>
        <v/>
      </c>
      <c r="R1472" s="19" t="str">
        <f aca="false">IF($E1472="Yes",L1472+P1472,"")</f>
        <v/>
      </c>
      <c r="S1472" s="19" t="str">
        <f aca="false">IF($E1472="Yes",H1472-R1472,"")</f>
        <v/>
      </c>
      <c r="T1472" s="6" t="str">
        <f aca="false">IF($E1472="Yes",IF(ROUND(ABS(S1472),2)&lt;=$T$2,"OK","CHECK"),"n/a")</f>
        <v>n/a</v>
      </c>
      <c r="U1472" s="20" t="n">
        <f aca="false">Total!J1472</f>
        <v>44.86</v>
      </c>
      <c r="V1472" s="17" t="str">
        <f aca="false">IFERROR(MATCH($A1472,'Stock Exchange'!$A$5:$A$2450,0),"")</f>
        <v/>
      </c>
      <c r="W1472" s="17" t="str">
        <f aca="false">IFERROR(MATCH($A1472,Primary!$A$5:$A$2450,0),"")</f>
        <v/>
      </c>
    </row>
    <row r="1473" customFormat="false" ht="15" hidden="false" customHeight="false" outlineLevel="0" collapsed="false">
      <c r="A1473" s="16" t="n">
        <f aca="false">Total!A1473</f>
        <v>39029</v>
      </c>
      <c r="B1473" s="17" t="n">
        <f aca="false">YEAR(A1473)</f>
        <v>2006</v>
      </c>
      <c r="C1473" s="17" t="n">
        <f aca="false">MONTH(A1473)</f>
        <v>11</v>
      </c>
      <c r="D1473" s="6" t="str">
        <f aca="false">IF(MONTH(A1473)&gt;=4,"FY "&amp;YEAR(A1473)&amp;"-"&amp;RIGHT(YEAR(A1473)+1,2),"FY "&amp;(YEAR(A1473)-1)&amp;"-"&amp;RIGHT(YEAR(A1473),2))</f>
        <v>FY 2006-07</v>
      </c>
      <c r="E1473" s="6" t="str">
        <f aca="false">IF(AND(V1473&lt;&gt;"",W1473&lt;&gt;""),"Yes","No")</f>
        <v>No</v>
      </c>
      <c r="F1473" s="18" t="n">
        <f aca="false">Total!F1473</f>
        <v>2099.7</v>
      </c>
      <c r="G1473" s="18" t="n">
        <f aca="false">Total!G1473</f>
        <v>1764.2</v>
      </c>
      <c r="H1473" s="18" t="n">
        <f aca="false">Total!H1473</f>
        <v>335.5</v>
      </c>
      <c r="I1473" s="18" t="n">
        <f aca="false">Total!I1473</f>
        <v>74.8</v>
      </c>
      <c r="J1473" s="18" t="str">
        <f aca="false">IF($V1473="","",INDEX('Stock Exchange'!F$5:F$2450,$V1473))</f>
        <v/>
      </c>
      <c r="K1473" s="18" t="str">
        <f aca="false">IF($V1473="","",INDEX('Stock Exchange'!G$5:G$2450,$V1473))</f>
        <v/>
      </c>
      <c r="L1473" s="18" t="str">
        <f aca="false">IF($V1473="","",INDEX('Stock Exchange'!H$5:H$2450,$V1473))</f>
        <v/>
      </c>
      <c r="M1473" s="18" t="str">
        <f aca="false">IF($V1473="","",INDEX('Stock Exchange'!I$5:I$2450,$V1473))</f>
        <v/>
      </c>
      <c r="N1473" s="18" t="str">
        <f aca="false">IF($W1473="","",INDEX(Primary!F$5:F$2450,$W1473))</f>
        <v/>
      </c>
      <c r="O1473" s="18" t="str">
        <f aca="false">IF($W1473="","",INDEX(Primary!G$5:G$2450,$W1473))</f>
        <v/>
      </c>
      <c r="P1473" s="18" t="str">
        <f aca="false">IF($W1473="","",INDEX(Primary!H$5:H$2450,$W1473))</f>
        <v/>
      </c>
      <c r="Q1473" s="18" t="str">
        <f aca="false">IF($W1473="","",INDEX(Primary!I$5:I$2450,$W1473))</f>
        <v/>
      </c>
      <c r="R1473" s="19" t="str">
        <f aca="false">IF($E1473="Yes",L1473+P1473,"")</f>
        <v/>
      </c>
      <c r="S1473" s="19" t="str">
        <f aca="false">IF($E1473="Yes",H1473-R1473,"")</f>
        <v/>
      </c>
      <c r="T1473" s="6" t="str">
        <f aca="false">IF($E1473="Yes",IF(ROUND(ABS(S1473),2)&lt;=$T$2,"OK","CHECK"),"n/a")</f>
        <v>n/a</v>
      </c>
      <c r="U1473" s="20" t="n">
        <f aca="false">Total!J1473</f>
        <v>44.83</v>
      </c>
      <c r="V1473" s="17" t="str">
        <f aca="false">IFERROR(MATCH($A1473,'Stock Exchange'!$A$5:$A$2450,0),"")</f>
        <v/>
      </c>
      <c r="W1473" s="17" t="str">
        <f aca="false">IFERROR(MATCH($A1473,Primary!$A$5:$A$2450,0),"")</f>
        <v/>
      </c>
    </row>
    <row r="1474" customFormat="false" ht="15" hidden="false" customHeight="false" outlineLevel="0" collapsed="false">
      <c r="A1474" s="16" t="n">
        <f aca="false">Total!A1474</f>
        <v>39030</v>
      </c>
      <c r="B1474" s="17" t="n">
        <f aca="false">YEAR(A1474)</f>
        <v>2006</v>
      </c>
      <c r="C1474" s="17" t="n">
        <f aca="false">MONTH(A1474)</f>
        <v>11</v>
      </c>
      <c r="D1474" s="6" t="str">
        <f aca="false">IF(MONTH(A1474)&gt;=4,"FY "&amp;YEAR(A1474)&amp;"-"&amp;RIGHT(YEAR(A1474)+1,2),"FY "&amp;(YEAR(A1474)-1)&amp;"-"&amp;RIGHT(YEAR(A1474),2))</f>
        <v>FY 2006-07</v>
      </c>
      <c r="E1474" s="6" t="str">
        <f aca="false">IF(AND(V1474&lt;&gt;"",W1474&lt;&gt;""),"Yes","No")</f>
        <v>No</v>
      </c>
      <c r="F1474" s="18" t="n">
        <f aca="false">Total!F1474</f>
        <v>1960.8</v>
      </c>
      <c r="G1474" s="18" t="n">
        <f aca="false">Total!G1474</f>
        <v>1967</v>
      </c>
      <c r="H1474" s="18" t="n">
        <f aca="false">Total!H1474</f>
        <v>-6.2</v>
      </c>
      <c r="I1474" s="18" t="n">
        <f aca="false">Total!I1474</f>
        <v>-1.4</v>
      </c>
      <c r="J1474" s="18" t="str">
        <f aca="false">IF($V1474="","",INDEX('Stock Exchange'!F$5:F$2450,$V1474))</f>
        <v/>
      </c>
      <c r="K1474" s="18" t="str">
        <f aca="false">IF($V1474="","",INDEX('Stock Exchange'!G$5:G$2450,$V1474))</f>
        <v/>
      </c>
      <c r="L1474" s="18" t="str">
        <f aca="false">IF($V1474="","",INDEX('Stock Exchange'!H$5:H$2450,$V1474))</f>
        <v/>
      </c>
      <c r="M1474" s="18" t="str">
        <f aca="false">IF($V1474="","",INDEX('Stock Exchange'!I$5:I$2450,$V1474))</f>
        <v/>
      </c>
      <c r="N1474" s="18" t="str">
        <f aca="false">IF($W1474="","",INDEX(Primary!F$5:F$2450,$W1474))</f>
        <v/>
      </c>
      <c r="O1474" s="18" t="str">
        <f aca="false">IF($W1474="","",INDEX(Primary!G$5:G$2450,$W1474))</f>
        <v/>
      </c>
      <c r="P1474" s="18" t="str">
        <f aca="false">IF($W1474="","",INDEX(Primary!H$5:H$2450,$W1474))</f>
        <v/>
      </c>
      <c r="Q1474" s="18" t="str">
        <f aca="false">IF($W1474="","",INDEX(Primary!I$5:I$2450,$W1474))</f>
        <v/>
      </c>
      <c r="R1474" s="19" t="str">
        <f aca="false">IF($E1474="Yes",L1474+P1474,"")</f>
        <v/>
      </c>
      <c r="S1474" s="19" t="str">
        <f aca="false">IF($E1474="Yes",H1474-R1474,"")</f>
        <v/>
      </c>
      <c r="T1474" s="6" t="str">
        <f aca="false">IF($E1474="Yes",IF(ROUND(ABS(S1474),2)&lt;=$T$2,"OK","CHECK"),"n/a")</f>
        <v>n/a</v>
      </c>
      <c r="U1474" s="20" t="n">
        <f aca="false">Total!J1474</f>
        <v>44.68</v>
      </c>
      <c r="V1474" s="17" t="str">
        <f aca="false">IFERROR(MATCH($A1474,'Stock Exchange'!$A$5:$A$2450,0),"")</f>
        <v/>
      </c>
      <c r="W1474" s="17" t="str">
        <f aca="false">IFERROR(MATCH($A1474,Primary!$A$5:$A$2450,0),"")</f>
        <v/>
      </c>
    </row>
    <row r="1475" customFormat="false" ht="15" hidden="false" customHeight="false" outlineLevel="0" collapsed="false">
      <c r="A1475" s="16" t="n">
        <f aca="false">Total!A1475</f>
        <v>39031</v>
      </c>
      <c r="B1475" s="17" t="n">
        <f aca="false">YEAR(A1475)</f>
        <v>2006</v>
      </c>
      <c r="C1475" s="17" t="n">
        <f aca="false">MONTH(A1475)</f>
        <v>11</v>
      </c>
      <c r="D1475" s="6" t="str">
        <f aca="false">IF(MONTH(A1475)&gt;=4,"FY "&amp;YEAR(A1475)&amp;"-"&amp;RIGHT(YEAR(A1475)+1,2),"FY "&amp;(YEAR(A1475)-1)&amp;"-"&amp;RIGHT(YEAR(A1475),2))</f>
        <v>FY 2006-07</v>
      </c>
      <c r="E1475" s="6" t="str">
        <f aca="false">IF(AND(V1475&lt;&gt;"",W1475&lt;&gt;""),"Yes","No")</f>
        <v>No</v>
      </c>
      <c r="F1475" s="18" t="n">
        <f aca="false">Total!F1475</f>
        <v>2276.8</v>
      </c>
      <c r="G1475" s="18" t="n">
        <f aca="false">Total!G1475</f>
        <v>1749.9</v>
      </c>
      <c r="H1475" s="18" t="n">
        <f aca="false">Total!H1475</f>
        <v>526.9</v>
      </c>
      <c r="I1475" s="18" t="n">
        <f aca="false">Total!I1475</f>
        <v>118</v>
      </c>
      <c r="J1475" s="18" t="str">
        <f aca="false">IF($V1475="","",INDEX('Stock Exchange'!F$5:F$2450,$V1475))</f>
        <v/>
      </c>
      <c r="K1475" s="18" t="str">
        <f aca="false">IF($V1475="","",INDEX('Stock Exchange'!G$5:G$2450,$V1475))</f>
        <v/>
      </c>
      <c r="L1475" s="18" t="str">
        <f aca="false">IF($V1475="","",INDEX('Stock Exchange'!H$5:H$2450,$V1475))</f>
        <v/>
      </c>
      <c r="M1475" s="18" t="str">
        <f aca="false">IF($V1475="","",INDEX('Stock Exchange'!I$5:I$2450,$V1475))</f>
        <v/>
      </c>
      <c r="N1475" s="18" t="str">
        <f aca="false">IF($W1475="","",INDEX(Primary!F$5:F$2450,$W1475))</f>
        <v/>
      </c>
      <c r="O1475" s="18" t="str">
        <f aca="false">IF($W1475="","",INDEX(Primary!G$5:G$2450,$W1475))</f>
        <v/>
      </c>
      <c r="P1475" s="18" t="str">
        <f aca="false">IF($W1475="","",INDEX(Primary!H$5:H$2450,$W1475))</f>
        <v/>
      </c>
      <c r="Q1475" s="18" t="str">
        <f aca="false">IF($W1475="","",INDEX(Primary!I$5:I$2450,$W1475))</f>
        <v/>
      </c>
      <c r="R1475" s="19" t="str">
        <f aca="false">IF($E1475="Yes",L1475+P1475,"")</f>
        <v/>
      </c>
      <c r="S1475" s="19" t="str">
        <f aca="false">IF($E1475="Yes",H1475-R1475,"")</f>
        <v/>
      </c>
      <c r="T1475" s="6" t="str">
        <f aca="false">IF($E1475="Yes",IF(ROUND(ABS(S1475),2)&lt;=$T$2,"OK","CHECK"),"n/a")</f>
        <v>n/a</v>
      </c>
      <c r="U1475" s="20" t="n">
        <f aca="false">Total!J1475</f>
        <v>44.65</v>
      </c>
      <c r="V1475" s="17" t="str">
        <f aca="false">IFERROR(MATCH($A1475,'Stock Exchange'!$A$5:$A$2450,0),"")</f>
        <v/>
      </c>
      <c r="W1475" s="17" t="str">
        <f aca="false">IFERROR(MATCH($A1475,Primary!$A$5:$A$2450,0),"")</f>
        <v/>
      </c>
    </row>
    <row r="1476" customFormat="false" ht="15" hidden="false" customHeight="false" outlineLevel="0" collapsed="false">
      <c r="A1476" s="16" t="n">
        <f aca="false">Total!A1476</f>
        <v>39034</v>
      </c>
      <c r="B1476" s="17" t="n">
        <f aca="false">YEAR(A1476)</f>
        <v>2006</v>
      </c>
      <c r="C1476" s="17" t="n">
        <f aca="false">MONTH(A1476)</f>
        <v>11</v>
      </c>
      <c r="D1476" s="6" t="str">
        <f aca="false">IF(MONTH(A1476)&gt;=4,"FY "&amp;YEAR(A1476)&amp;"-"&amp;RIGHT(YEAR(A1476)+1,2),"FY "&amp;(YEAR(A1476)-1)&amp;"-"&amp;RIGHT(YEAR(A1476),2))</f>
        <v>FY 2006-07</v>
      </c>
      <c r="E1476" s="6" t="str">
        <f aca="false">IF(AND(V1476&lt;&gt;"",W1476&lt;&gt;""),"Yes","No")</f>
        <v>No</v>
      </c>
      <c r="F1476" s="18" t="n">
        <f aca="false">Total!F1476</f>
        <v>2661.6</v>
      </c>
      <c r="G1476" s="18" t="n">
        <f aca="false">Total!G1476</f>
        <v>2183.5</v>
      </c>
      <c r="H1476" s="18" t="n">
        <f aca="false">Total!H1476</f>
        <v>478.1</v>
      </c>
      <c r="I1476" s="18" t="n">
        <f aca="false">Total!I1476</f>
        <v>107.5</v>
      </c>
      <c r="J1476" s="18" t="str">
        <f aca="false">IF($V1476="","",INDEX('Stock Exchange'!F$5:F$2450,$V1476))</f>
        <v/>
      </c>
      <c r="K1476" s="18" t="str">
        <f aca="false">IF($V1476="","",INDEX('Stock Exchange'!G$5:G$2450,$V1476))</f>
        <v/>
      </c>
      <c r="L1476" s="18" t="str">
        <f aca="false">IF($V1476="","",INDEX('Stock Exchange'!H$5:H$2450,$V1476))</f>
        <v/>
      </c>
      <c r="M1476" s="18" t="str">
        <f aca="false">IF($V1476="","",INDEX('Stock Exchange'!I$5:I$2450,$V1476))</f>
        <v/>
      </c>
      <c r="N1476" s="18" t="str">
        <f aca="false">IF($W1476="","",INDEX(Primary!F$5:F$2450,$W1476))</f>
        <v/>
      </c>
      <c r="O1476" s="18" t="str">
        <f aca="false">IF($W1476="","",INDEX(Primary!G$5:G$2450,$W1476))</f>
        <v/>
      </c>
      <c r="P1476" s="18" t="str">
        <f aca="false">IF($W1476="","",INDEX(Primary!H$5:H$2450,$W1476))</f>
        <v/>
      </c>
      <c r="Q1476" s="18" t="str">
        <f aca="false">IF($W1476="","",INDEX(Primary!I$5:I$2450,$W1476))</f>
        <v/>
      </c>
      <c r="R1476" s="19" t="str">
        <f aca="false">IF($E1476="Yes",L1476+P1476,"")</f>
        <v/>
      </c>
      <c r="S1476" s="19" t="str">
        <f aca="false">IF($E1476="Yes",H1476-R1476,"")</f>
        <v/>
      </c>
      <c r="T1476" s="6" t="str">
        <f aca="false">IF($E1476="Yes",IF(ROUND(ABS(S1476),2)&lt;=$T$2,"OK","CHECK"),"n/a")</f>
        <v>n/a</v>
      </c>
      <c r="U1476" s="20" t="n">
        <f aca="false">Total!J1476</f>
        <v>44.45</v>
      </c>
      <c r="V1476" s="17" t="str">
        <f aca="false">IFERROR(MATCH($A1476,'Stock Exchange'!$A$5:$A$2450,0),"")</f>
        <v/>
      </c>
      <c r="W1476" s="17" t="str">
        <f aca="false">IFERROR(MATCH($A1476,Primary!$A$5:$A$2450,0),"")</f>
        <v/>
      </c>
    </row>
    <row r="1477" customFormat="false" ht="15" hidden="false" customHeight="false" outlineLevel="0" collapsed="false">
      <c r="A1477" s="16" t="n">
        <f aca="false">Total!A1477</f>
        <v>39035</v>
      </c>
      <c r="B1477" s="17" t="n">
        <f aca="false">YEAR(A1477)</f>
        <v>2006</v>
      </c>
      <c r="C1477" s="17" t="n">
        <f aca="false">MONTH(A1477)</f>
        <v>11</v>
      </c>
      <c r="D1477" s="6" t="str">
        <f aca="false">IF(MONTH(A1477)&gt;=4,"FY "&amp;YEAR(A1477)&amp;"-"&amp;RIGHT(YEAR(A1477)+1,2),"FY "&amp;(YEAR(A1477)-1)&amp;"-"&amp;RIGHT(YEAR(A1477),2))</f>
        <v>FY 2006-07</v>
      </c>
      <c r="E1477" s="6" t="str">
        <f aca="false">IF(AND(V1477&lt;&gt;"",W1477&lt;&gt;""),"Yes","No")</f>
        <v>No</v>
      </c>
      <c r="F1477" s="18" t="n">
        <f aca="false">Total!F1477</f>
        <v>1927.7</v>
      </c>
      <c r="G1477" s="18" t="n">
        <f aca="false">Total!G1477</f>
        <v>1149.5</v>
      </c>
      <c r="H1477" s="18" t="n">
        <f aca="false">Total!H1477</f>
        <v>778.2</v>
      </c>
      <c r="I1477" s="18" t="n">
        <f aca="false">Total!I1477</f>
        <v>173.3</v>
      </c>
      <c r="J1477" s="18" t="str">
        <f aca="false">IF($V1477="","",INDEX('Stock Exchange'!F$5:F$2450,$V1477))</f>
        <v/>
      </c>
      <c r="K1477" s="18" t="str">
        <f aca="false">IF($V1477="","",INDEX('Stock Exchange'!G$5:G$2450,$V1477))</f>
        <v/>
      </c>
      <c r="L1477" s="18" t="str">
        <f aca="false">IF($V1477="","",INDEX('Stock Exchange'!H$5:H$2450,$V1477))</f>
        <v/>
      </c>
      <c r="M1477" s="18" t="str">
        <f aca="false">IF($V1477="","",INDEX('Stock Exchange'!I$5:I$2450,$V1477))</f>
        <v/>
      </c>
      <c r="N1477" s="18" t="str">
        <f aca="false">IF($W1477="","",INDEX(Primary!F$5:F$2450,$W1477))</f>
        <v/>
      </c>
      <c r="O1477" s="18" t="str">
        <f aca="false">IF($W1477="","",INDEX(Primary!G$5:G$2450,$W1477))</f>
        <v/>
      </c>
      <c r="P1477" s="18" t="str">
        <f aca="false">IF($W1477="","",INDEX(Primary!H$5:H$2450,$W1477))</f>
        <v/>
      </c>
      <c r="Q1477" s="18" t="str">
        <f aca="false">IF($W1477="","",INDEX(Primary!I$5:I$2450,$W1477))</f>
        <v/>
      </c>
      <c r="R1477" s="19" t="str">
        <f aca="false">IF($E1477="Yes",L1477+P1477,"")</f>
        <v/>
      </c>
      <c r="S1477" s="19" t="str">
        <f aca="false">IF($E1477="Yes",H1477-R1477,"")</f>
        <v/>
      </c>
      <c r="T1477" s="6" t="str">
        <f aca="false">IF($E1477="Yes",IF(ROUND(ABS(S1477),2)&lt;=$T$2,"OK","CHECK"),"n/a")</f>
        <v>n/a</v>
      </c>
      <c r="U1477" s="20" t="n">
        <f aca="false">Total!J1477</f>
        <v>44.9</v>
      </c>
      <c r="V1477" s="17" t="str">
        <f aca="false">IFERROR(MATCH($A1477,'Stock Exchange'!$A$5:$A$2450,0),"")</f>
        <v/>
      </c>
      <c r="W1477" s="17" t="str">
        <f aca="false">IFERROR(MATCH($A1477,Primary!$A$5:$A$2450,0),"")</f>
        <v/>
      </c>
    </row>
    <row r="1478" customFormat="false" ht="15" hidden="false" customHeight="false" outlineLevel="0" collapsed="false">
      <c r="A1478" s="16" t="n">
        <f aca="false">Total!A1478</f>
        <v>39036</v>
      </c>
      <c r="B1478" s="17" t="n">
        <f aca="false">YEAR(A1478)</f>
        <v>2006</v>
      </c>
      <c r="C1478" s="17" t="n">
        <f aca="false">MONTH(A1478)</f>
        <v>11</v>
      </c>
      <c r="D1478" s="6" t="str">
        <f aca="false">IF(MONTH(A1478)&gt;=4,"FY "&amp;YEAR(A1478)&amp;"-"&amp;RIGHT(YEAR(A1478)+1,2),"FY "&amp;(YEAR(A1478)-1)&amp;"-"&amp;RIGHT(YEAR(A1478),2))</f>
        <v>FY 2006-07</v>
      </c>
      <c r="E1478" s="6" t="str">
        <f aca="false">IF(AND(V1478&lt;&gt;"",W1478&lt;&gt;""),"Yes","No")</f>
        <v>No</v>
      </c>
      <c r="F1478" s="18" t="n">
        <f aca="false">Total!F1478</f>
        <v>3096.9</v>
      </c>
      <c r="G1478" s="18" t="n">
        <f aca="false">Total!G1478</f>
        <v>1573.1</v>
      </c>
      <c r="H1478" s="18" t="n">
        <f aca="false">Total!H1478</f>
        <v>1523.8</v>
      </c>
      <c r="I1478" s="18" t="n">
        <f aca="false">Total!I1478</f>
        <v>337.4</v>
      </c>
      <c r="J1478" s="18" t="str">
        <f aca="false">IF($V1478="","",INDEX('Stock Exchange'!F$5:F$2450,$V1478))</f>
        <v/>
      </c>
      <c r="K1478" s="18" t="str">
        <f aca="false">IF($V1478="","",INDEX('Stock Exchange'!G$5:G$2450,$V1478))</f>
        <v/>
      </c>
      <c r="L1478" s="18" t="str">
        <f aca="false">IF($V1478="","",INDEX('Stock Exchange'!H$5:H$2450,$V1478))</f>
        <v/>
      </c>
      <c r="M1478" s="18" t="str">
        <f aca="false">IF($V1478="","",INDEX('Stock Exchange'!I$5:I$2450,$V1478))</f>
        <v/>
      </c>
      <c r="N1478" s="18" t="str">
        <f aca="false">IF($W1478="","",INDEX(Primary!F$5:F$2450,$W1478))</f>
        <v/>
      </c>
      <c r="O1478" s="18" t="str">
        <f aca="false">IF($W1478="","",INDEX(Primary!G$5:G$2450,$W1478))</f>
        <v/>
      </c>
      <c r="P1478" s="18" t="str">
        <f aca="false">IF($W1478="","",INDEX(Primary!H$5:H$2450,$W1478))</f>
        <v/>
      </c>
      <c r="Q1478" s="18" t="str">
        <f aca="false">IF($W1478="","",INDEX(Primary!I$5:I$2450,$W1478))</f>
        <v/>
      </c>
      <c r="R1478" s="19" t="str">
        <f aca="false">IF($E1478="Yes",L1478+P1478,"")</f>
        <v/>
      </c>
      <c r="S1478" s="19" t="str">
        <f aca="false">IF($E1478="Yes",H1478-R1478,"")</f>
        <v/>
      </c>
      <c r="T1478" s="6" t="str">
        <f aca="false">IF($E1478="Yes",IF(ROUND(ABS(S1478),2)&lt;=$T$2,"OK","CHECK"),"n/a")</f>
        <v>n/a</v>
      </c>
      <c r="U1478" s="20" t="n">
        <f aca="false">Total!J1478</f>
        <v>45.16</v>
      </c>
      <c r="V1478" s="17" t="str">
        <f aca="false">IFERROR(MATCH($A1478,'Stock Exchange'!$A$5:$A$2450,0),"")</f>
        <v/>
      </c>
      <c r="W1478" s="17" t="str">
        <f aca="false">IFERROR(MATCH($A1478,Primary!$A$5:$A$2450,0),"")</f>
        <v/>
      </c>
    </row>
    <row r="1479" customFormat="false" ht="15" hidden="false" customHeight="false" outlineLevel="0" collapsed="false">
      <c r="A1479" s="16" t="n">
        <f aca="false">Total!A1479</f>
        <v>39037</v>
      </c>
      <c r="B1479" s="17" t="n">
        <f aca="false">YEAR(A1479)</f>
        <v>2006</v>
      </c>
      <c r="C1479" s="17" t="n">
        <f aca="false">MONTH(A1479)</f>
        <v>11</v>
      </c>
      <c r="D1479" s="6" t="str">
        <f aca="false">IF(MONTH(A1479)&gt;=4,"FY "&amp;YEAR(A1479)&amp;"-"&amp;RIGHT(YEAR(A1479)+1,2),"FY "&amp;(YEAR(A1479)-1)&amp;"-"&amp;RIGHT(YEAR(A1479),2))</f>
        <v>FY 2006-07</v>
      </c>
      <c r="E1479" s="6" t="str">
        <f aca="false">IF(AND(V1479&lt;&gt;"",W1479&lt;&gt;""),"Yes","No")</f>
        <v>No</v>
      </c>
      <c r="F1479" s="18" t="n">
        <f aca="false">Total!F1479</f>
        <v>1888.9</v>
      </c>
      <c r="G1479" s="18" t="n">
        <f aca="false">Total!G1479</f>
        <v>1789.3</v>
      </c>
      <c r="H1479" s="18" t="n">
        <f aca="false">Total!H1479</f>
        <v>99.6</v>
      </c>
      <c r="I1479" s="18" t="n">
        <f aca="false">Total!I1479</f>
        <v>22</v>
      </c>
      <c r="J1479" s="18" t="str">
        <f aca="false">IF($V1479="","",INDEX('Stock Exchange'!F$5:F$2450,$V1479))</f>
        <v/>
      </c>
      <c r="K1479" s="18" t="str">
        <f aca="false">IF($V1479="","",INDEX('Stock Exchange'!G$5:G$2450,$V1479))</f>
        <v/>
      </c>
      <c r="L1479" s="18" t="str">
        <f aca="false">IF($V1479="","",INDEX('Stock Exchange'!H$5:H$2450,$V1479))</f>
        <v/>
      </c>
      <c r="M1479" s="18" t="str">
        <f aca="false">IF($V1479="","",INDEX('Stock Exchange'!I$5:I$2450,$V1479))</f>
        <v/>
      </c>
      <c r="N1479" s="18" t="str">
        <f aca="false">IF($W1479="","",INDEX(Primary!F$5:F$2450,$W1479))</f>
        <v/>
      </c>
      <c r="O1479" s="18" t="str">
        <f aca="false">IF($W1479="","",INDEX(Primary!G$5:G$2450,$W1479))</f>
        <v/>
      </c>
      <c r="P1479" s="18" t="str">
        <f aca="false">IF($W1479="","",INDEX(Primary!H$5:H$2450,$W1479))</f>
        <v/>
      </c>
      <c r="Q1479" s="18" t="str">
        <f aca="false">IF($W1479="","",INDEX(Primary!I$5:I$2450,$W1479))</f>
        <v/>
      </c>
      <c r="R1479" s="19" t="str">
        <f aca="false">IF($E1479="Yes",L1479+P1479,"")</f>
        <v/>
      </c>
      <c r="S1479" s="19" t="str">
        <f aca="false">IF($E1479="Yes",H1479-R1479,"")</f>
        <v/>
      </c>
      <c r="T1479" s="6" t="str">
        <f aca="false">IF($E1479="Yes",IF(ROUND(ABS(S1479),2)&lt;=$T$2,"OK","CHECK"),"n/a")</f>
        <v>n/a</v>
      </c>
      <c r="U1479" s="20" t="n">
        <f aca="false">Total!J1479</f>
        <v>45.34</v>
      </c>
      <c r="V1479" s="17" t="str">
        <f aca="false">IFERROR(MATCH($A1479,'Stock Exchange'!$A$5:$A$2450,0),"")</f>
        <v/>
      </c>
      <c r="W1479" s="17" t="str">
        <f aca="false">IFERROR(MATCH($A1479,Primary!$A$5:$A$2450,0),"")</f>
        <v/>
      </c>
    </row>
    <row r="1480" customFormat="false" ht="15" hidden="false" customHeight="false" outlineLevel="0" collapsed="false">
      <c r="A1480" s="16" t="n">
        <f aca="false">Total!A1480</f>
        <v>39041</v>
      </c>
      <c r="B1480" s="17" t="n">
        <f aca="false">YEAR(A1480)</f>
        <v>2006</v>
      </c>
      <c r="C1480" s="17" t="n">
        <f aca="false">MONTH(A1480)</f>
        <v>11</v>
      </c>
      <c r="D1480" s="6" t="str">
        <f aca="false">IF(MONTH(A1480)&gt;=4,"FY "&amp;YEAR(A1480)&amp;"-"&amp;RIGHT(YEAR(A1480)+1,2),"FY "&amp;(YEAR(A1480)-1)&amp;"-"&amp;RIGHT(YEAR(A1480),2))</f>
        <v>FY 2006-07</v>
      </c>
      <c r="E1480" s="6" t="str">
        <f aca="false">IF(AND(V1480&lt;&gt;"",W1480&lt;&gt;""),"Yes","No")</f>
        <v>No</v>
      </c>
      <c r="F1480" s="18" t="n">
        <f aca="false">Total!F1480</f>
        <v>4976.9</v>
      </c>
      <c r="G1480" s="18" t="n">
        <f aca="false">Total!G1480</f>
        <v>3674.3</v>
      </c>
      <c r="H1480" s="18" t="n">
        <f aca="false">Total!H1480</f>
        <v>1302.7</v>
      </c>
      <c r="I1480" s="18" t="n">
        <f aca="false">Total!I1480</f>
        <v>289.4</v>
      </c>
      <c r="J1480" s="18" t="str">
        <f aca="false">IF($V1480="","",INDEX('Stock Exchange'!F$5:F$2450,$V1480))</f>
        <v/>
      </c>
      <c r="K1480" s="18" t="str">
        <f aca="false">IF($V1480="","",INDEX('Stock Exchange'!G$5:G$2450,$V1480))</f>
        <v/>
      </c>
      <c r="L1480" s="18" t="str">
        <f aca="false">IF($V1480="","",INDEX('Stock Exchange'!H$5:H$2450,$V1480))</f>
        <v/>
      </c>
      <c r="M1480" s="18" t="str">
        <f aca="false">IF($V1480="","",INDEX('Stock Exchange'!I$5:I$2450,$V1480))</f>
        <v/>
      </c>
      <c r="N1480" s="18" t="str">
        <f aca="false">IF($W1480="","",INDEX(Primary!F$5:F$2450,$W1480))</f>
        <v/>
      </c>
      <c r="O1480" s="18" t="str">
        <f aca="false">IF($W1480="","",INDEX(Primary!G$5:G$2450,$W1480))</f>
        <v/>
      </c>
      <c r="P1480" s="18" t="str">
        <f aca="false">IF($W1480="","",INDEX(Primary!H$5:H$2450,$W1480))</f>
        <v/>
      </c>
      <c r="Q1480" s="18" t="str">
        <f aca="false">IF($W1480="","",INDEX(Primary!I$5:I$2450,$W1480))</f>
        <v/>
      </c>
      <c r="R1480" s="19" t="str">
        <f aca="false">IF($E1480="Yes",L1480+P1480,"")</f>
        <v/>
      </c>
      <c r="S1480" s="19" t="str">
        <f aca="false">IF($E1480="Yes",H1480-R1480,"")</f>
        <v/>
      </c>
      <c r="T1480" s="6" t="str">
        <f aca="false">IF($E1480="Yes",IF(ROUND(ABS(S1480),2)&lt;=$T$2,"OK","CHECK"),"n/a")</f>
        <v>n/a</v>
      </c>
      <c r="U1480" s="20" t="n">
        <f aca="false">Total!J1480</f>
        <v>45.01</v>
      </c>
      <c r="V1480" s="17" t="str">
        <f aca="false">IFERROR(MATCH($A1480,'Stock Exchange'!$A$5:$A$2450,0),"")</f>
        <v/>
      </c>
      <c r="W1480" s="17" t="str">
        <f aca="false">IFERROR(MATCH($A1480,Primary!$A$5:$A$2450,0),"")</f>
        <v/>
      </c>
    </row>
    <row r="1481" customFormat="false" ht="15" hidden="false" customHeight="false" outlineLevel="0" collapsed="false">
      <c r="A1481" s="16" t="n">
        <f aca="false">Total!A1481</f>
        <v>39042</v>
      </c>
      <c r="B1481" s="17" t="n">
        <f aca="false">YEAR(A1481)</f>
        <v>2006</v>
      </c>
      <c r="C1481" s="17" t="n">
        <f aca="false">MONTH(A1481)</f>
        <v>11</v>
      </c>
      <c r="D1481" s="6" t="str">
        <f aca="false">IF(MONTH(A1481)&gt;=4,"FY "&amp;YEAR(A1481)&amp;"-"&amp;RIGHT(YEAR(A1481)+1,2),"FY "&amp;(YEAR(A1481)-1)&amp;"-"&amp;RIGHT(YEAR(A1481),2))</f>
        <v>FY 2006-07</v>
      </c>
      <c r="E1481" s="6" t="str">
        <f aca="false">IF(AND(V1481&lt;&gt;"",W1481&lt;&gt;""),"Yes","No")</f>
        <v>No</v>
      </c>
      <c r="F1481" s="18" t="n">
        <f aca="false">Total!F1481</f>
        <v>3421.5</v>
      </c>
      <c r="G1481" s="18" t="n">
        <f aca="false">Total!G1481</f>
        <v>3363.5</v>
      </c>
      <c r="H1481" s="18" t="n">
        <f aca="false">Total!H1481</f>
        <v>58</v>
      </c>
      <c r="I1481" s="18" t="n">
        <f aca="false">Total!I1481</f>
        <v>12.9</v>
      </c>
      <c r="J1481" s="18" t="str">
        <f aca="false">IF($V1481="","",INDEX('Stock Exchange'!F$5:F$2450,$V1481))</f>
        <v/>
      </c>
      <c r="K1481" s="18" t="str">
        <f aca="false">IF($V1481="","",INDEX('Stock Exchange'!G$5:G$2450,$V1481))</f>
        <v/>
      </c>
      <c r="L1481" s="18" t="str">
        <f aca="false">IF($V1481="","",INDEX('Stock Exchange'!H$5:H$2450,$V1481))</f>
        <v/>
      </c>
      <c r="M1481" s="18" t="str">
        <f aca="false">IF($V1481="","",INDEX('Stock Exchange'!I$5:I$2450,$V1481))</f>
        <v/>
      </c>
      <c r="N1481" s="18" t="str">
        <f aca="false">IF($W1481="","",INDEX(Primary!F$5:F$2450,$W1481))</f>
        <v/>
      </c>
      <c r="O1481" s="18" t="str">
        <f aca="false">IF($W1481="","",INDEX(Primary!G$5:G$2450,$W1481))</f>
        <v/>
      </c>
      <c r="P1481" s="18" t="str">
        <f aca="false">IF($W1481="","",INDEX(Primary!H$5:H$2450,$W1481))</f>
        <v/>
      </c>
      <c r="Q1481" s="18" t="str">
        <f aca="false">IF($W1481="","",INDEX(Primary!I$5:I$2450,$W1481))</f>
        <v/>
      </c>
      <c r="R1481" s="19" t="str">
        <f aca="false">IF($E1481="Yes",L1481+P1481,"")</f>
        <v/>
      </c>
      <c r="S1481" s="19" t="str">
        <f aca="false">IF($E1481="Yes",H1481-R1481,"")</f>
        <v/>
      </c>
      <c r="T1481" s="6" t="str">
        <f aca="false">IF($E1481="Yes",IF(ROUND(ABS(S1481),2)&lt;=$T$2,"OK","CHECK"),"n/a")</f>
        <v>n/a</v>
      </c>
      <c r="U1481" s="20" t="n">
        <f aca="false">Total!J1481</f>
        <v>44.86</v>
      </c>
      <c r="V1481" s="17" t="str">
        <f aca="false">IFERROR(MATCH($A1481,'Stock Exchange'!$A$5:$A$2450,0),"")</f>
        <v/>
      </c>
      <c r="W1481" s="17" t="str">
        <f aca="false">IFERROR(MATCH($A1481,Primary!$A$5:$A$2450,0),"")</f>
        <v/>
      </c>
    </row>
    <row r="1482" customFormat="false" ht="15" hidden="false" customHeight="false" outlineLevel="0" collapsed="false">
      <c r="A1482" s="16" t="n">
        <f aca="false">Total!A1482</f>
        <v>39043</v>
      </c>
      <c r="B1482" s="17" t="n">
        <f aca="false">YEAR(A1482)</f>
        <v>2006</v>
      </c>
      <c r="C1482" s="17" t="n">
        <f aca="false">MONTH(A1482)</f>
        <v>11</v>
      </c>
      <c r="D1482" s="6" t="str">
        <f aca="false">IF(MONTH(A1482)&gt;=4,"FY "&amp;YEAR(A1482)&amp;"-"&amp;RIGHT(YEAR(A1482)+1,2),"FY "&amp;(YEAR(A1482)-1)&amp;"-"&amp;RIGHT(YEAR(A1482),2))</f>
        <v>FY 2006-07</v>
      </c>
      <c r="E1482" s="6" t="str">
        <f aca="false">IF(AND(V1482&lt;&gt;"",W1482&lt;&gt;""),"Yes","No")</f>
        <v>No</v>
      </c>
      <c r="F1482" s="18" t="n">
        <f aca="false">Total!F1482</f>
        <v>2825.1</v>
      </c>
      <c r="G1482" s="18" t="n">
        <f aca="false">Total!G1482</f>
        <v>2182.8</v>
      </c>
      <c r="H1482" s="18" t="n">
        <f aca="false">Total!H1482</f>
        <v>642.3</v>
      </c>
      <c r="I1482" s="18" t="n">
        <f aca="false">Total!I1482</f>
        <v>142.8</v>
      </c>
      <c r="J1482" s="18" t="str">
        <f aca="false">IF($V1482="","",INDEX('Stock Exchange'!F$5:F$2450,$V1482))</f>
        <v/>
      </c>
      <c r="K1482" s="18" t="str">
        <f aca="false">IF($V1482="","",INDEX('Stock Exchange'!G$5:G$2450,$V1482))</f>
        <v/>
      </c>
      <c r="L1482" s="18" t="str">
        <f aca="false">IF($V1482="","",INDEX('Stock Exchange'!H$5:H$2450,$V1482))</f>
        <v/>
      </c>
      <c r="M1482" s="18" t="str">
        <f aca="false">IF($V1482="","",INDEX('Stock Exchange'!I$5:I$2450,$V1482))</f>
        <v/>
      </c>
      <c r="N1482" s="18" t="str">
        <f aca="false">IF($W1482="","",INDEX(Primary!F$5:F$2450,$W1482))</f>
        <v/>
      </c>
      <c r="O1482" s="18" t="str">
        <f aca="false">IF($W1482="","",INDEX(Primary!G$5:G$2450,$W1482))</f>
        <v/>
      </c>
      <c r="P1482" s="18" t="str">
        <f aca="false">IF($W1482="","",INDEX(Primary!H$5:H$2450,$W1482))</f>
        <v/>
      </c>
      <c r="Q1482" s="18" t="str">
        <f aca="false">IF($W1482="","",INDEX(Primary!I$5:I$2450,$W1482))</f>
        <v/>
      </c>
      <c r="R1482" s="19" t="str">
        <f aca="false">IF($E1482="Yes",L1482+P1482,"")</f>
        <v/>
      </c>
      <c r="S1482" s="19" t="str">
        <f aca="false">IF($E1482="Yes",H1482-R1482,"")</f>
        <v/>
      </c>
      <c r="T1482" s="6" t="str">
        <f aca="false">IF($E1482="Yes",IF(ROUND(ABS(S1482),2)&lt;=$T$2,"OK","CHECK"),"n/a")</f>
        <v>n/a</v>
      </c>
      <c r="U1482" s="20" t="n">
        <f aca="false">Total!J1482</f>
        <v>44.99</v>
      </c>
      <c r="V1482" s="17" t="str">
        <f aca="false">IFERROR(MATCH($A1482,'Stock Exchange'!$A$5:$A$2450,0),"")</f>
        <v/>
      </c>
      <c r="W1482" s="17" t="str">
        <f aca="false">IFERROR(MATCH($A1482,Primary!$A$5:$A$2450,0),"")</f>
        <v/>
      </c>
    </row>
    <row r="1483" customFormat="false" ht="15" hidden="false" customHeight="false" outlineLevel="0" collapsed="false">
      <c r="A1483" s="16" t="n">
        <f aca="false">Total!A1483</f>
        <v>39044</v>
      </c>
      <c r="B1483" s="17" t="n">
        <f aca="false">YEAR(A1483)</f>
        <v>2006</v>
      </c>
      <c r="C1483" s="17" t="n">
        <f aca="false">MONTH(A1483)</f>
        <v>11</v>
      </c>
      <c r="D1483" s="6" t="str">
        <f aca="false">IF(MONTH(A1483)&gt;=4,"FY "&amp;YEAR(A1483)&amp;"-"&amp;RIGHT(YEAR(A1483)+1,2),"FY "&amp;(YEAR(A1483)-1)&amp;"-"&amp;RIGHT(YEAR(A1483),2))</f>
        <v>FY 2006-07</v>
      </c>
      <c r="E1483" s="6" t="str">
        <f aca="false">IF(AND(V1483&lt;&gt;"",W1483&lt;&gt;""),"Yes","No")</f>
        <v>No</v>
      </c>
      <c r="F1483" s="18" t="n">
        <f aca="false">Total!F1483</f>
        <v>2103.1</v>
      </c>
      <c r="G1483" s="18" t="n">
        <f aca="false">Total!G1483</f>
        <v>2124.1</v>
      </c>
      <c r="H1483" s="18" t="n">
        <f aca="false">Total!H1483</f>
        <v>-21.1</v>
      </c>
      <c r="I1483" s="18" t="n">
        <f aca="false">Total!I1483</f>
        <v>-4.7</v>
      </c>
      <c r="J1483" s="18" t="str">
        <f aca="false">IF($V1483="","",INDEX('Stock Exchange'!F$5:F$2450,$V1483))</f>
        <v/>
      </c>
      <c r="K1483" s="18" t="str">
        <f aca="false">IF($V1483="","",INDEX('Stock Exchange'!G$5:G$2450,$V1483))</f>
        <v/>
      </c>
      <c r="L1483" s="18" t="str">
        <f aca="false">IF($V1483="","",INDEX('Stock Exchange'!H$5:H$2450,$V1483))</f>
        <v/>
      </c>
      <c r="M1483" s="18" t="str">
        <f aca="false">IF($V1483="","",INDEX('Stock Exchange'!I$5:I$2450,$V1483))</f>
        <v/>
      </c>
      <c r="N1483" s="18" t="str">
        <f aca="false">IF($W1483="","",INDEX(Primary!F$5:F$2450,$W1483))</f>
        <v/>
      </c>
      <c r="O1483" s="18" t="str">
        <f aca="false">IF($W1483="","",INDEX(Primary!G$5:G$2450,$W1483))</f>
        <v/>
      </c>
      <c r="P1483" s="18" t="str">
        <f aca="false">IF($W1483="","",INDEX(Primary!H$5:H$2450,$W1483))</f>
        <v/>
      </c>
      <c r="Q1483" s="18" t="str">
        <f aca="false">IF($W1483="","",INDEX(Primary!I$5:I$2450,$W1483))</f>
        <v/>
      </c>
      <c r="R1483" s="19" t="str">
        <f aca="false">IF($E1483="Yes",L1483+P1483,"")</f>
        <v/>
      </c>
      <c r="S1483" s="19" t="str">
        <f aca="false">IF($E1483="Yes",H1483-R1483,"")</f>
        <v/>
      </c>
      <c r="T1483" s="6" t="str">
        <f aca="false">IF($E1483="Yes",IF(ROUND(ABS(S1483),2)&lt;=$T$2,"OK","CHECK"),"n/a")</f>
        <v>n/a</v>
      </c>
      <c r="U1483" s="20" t="n">
        <f aca="false">Total!J1483</f>
        <v>44.75</v>
      </c>
      <c r="V1483" s="17" t="str">
        <f aca="false">IFERROR(MATCH($A1483,'Stock Exchange'!$A$5:$A$2450,0),"")</f>
        <v/>
      </c>
      <c r="W1483" s="17" t="str">
        <f aca="false">IFERROR(MATCH($A1483,Primary!$A$5:$A$2450,0),"")</f>
        <v/>
      </c>
    </row>
    <row r="1484" customFormat="false" ht="15" hidden="false" customHeight="false" outlineLevel="0" collapsed="false">
      <c r="A1484" s="16" t="n">
        <f aca="false">Total!A1484</f>
        <v>39045</v>
      </c>
      <c r="B1484" s="17" t="n">
        <f aca="false">YEAR(A1484)</f>
        <v>2006</v>
      </c>
      <c r="C1484" s="17" t="n">
        <f aca="false">MONTH(A1484)</f>
        <v>11</v>
      </c>
      <c r="D1484" s="6" t="str">
        <f aca="false">IF(MONTH(A1484)&gt;=4,"FY "&amp;YEAR(A1484)&amp;"-"&amp;RIGHT(YEAR(A1484)+1,2),"FY "&amp;(YEAR(A1484)-1)&amp;"-"&amp;RIGHT(YEAR(A1484),2))</f>
        <v>FY 2006-07</v>
      </c>
      <c r="E1484" s="6" t="str">
        <f aca="false">IF(AND(V1484&lt;&gt;"",W1484&lt;&gt;""),"Yes","No")</f>
        <v>No</v>
      </c>
      <c r="F1484" s="18" t="n">
        <f aca="false">Total!F1484</f>
        <v>4182.8</v>
      </c>
      <c r="G1484" s="18" t="n">
        <f aca="false">Total!G1484</f>
        <v>3004</v>
      </c>
      <c r="H1484" s="18" t="n">
        <f aca="false">Total!H1484</f>
        <v>1178.7</v>
      </c>
      <c r="I1484" s="18" t="n">
        <f aca="false">Total!I1484</f>
        <v>263.7</v>
      </c>
      <c r="J1484" s="18" t="str">
        <f aca="false">IF($V1484="","",INDEX('Stock Exchange'!F$5:F$2450,$V1484))</f>
        <v/>
      </c>
      <c r="K1484" s="18" t="str">
        <f aca="false">IF($V1484="","",INDEX('Stock Exchange'!G$5:G$2450,$V1484))</f>
        <v/>
      </c>
      <c r="L1484" s="18" t="str">
        <f aca="false">IF($V1484="","",INDEX('Stock Exchange'!H$5:H$2450,$V1484))</f>
        <v/>
      </c>
      <c r="M1484" s="18" t="str">
        <f aca="false">IF($V1484="","",INDEX('Stock Exchange'!I$5:I$2450,$V1484))</f>
        <v/>
      </c>
      <c r="N1484" s="18" t="str">
        <f aca="false">IF($W1484="","",INDEX(Primary!F$5:F$2450,$W1484))</f>
        <v/>
      </c>
      <c r="O1484" s="18" t="str">
        <f aca="false">IF($W1484="","",INDEX(Primary!G$5:G$2450,$W1484))</f>
        <v/>
      </c>
      <c r="P1484" s="18" t="str">
        <f aca="false">IF($W1484="","",INDEX(Primary!H$5:H$2450,$W1484))</f>
        <v/>
      </c>
      <c r="Q1484" s="18" t="str">
        <f aca="false">IF($W1484="","",INDEX(Primary!I$5:I$2450,$W1484))</f>
        <v/>
      </c>
      <c r="R1484" s="19" t="str">
        <f aca="false">IF($E1484="Yes",L1484+P1484,"")</f>
        <v/>
      </c>
      <c r="S1484" s="19" t="str">
        <f aca="false">IF($E1484="Yes",H1484-R1484,"")</f>
        <v/>
      </c>
      <c r="T1484" s="6" t="str">
        <f aca="false">IF($E1484="Yes",IF(ROUND(ABS(S1484),2)&lt;=$T$2,"OK","CHECK"),"n/a")</f>
        <v>n/a</v>
      </c>
      <c r="U1484" s="20" t="n">
        <f aca="false">Total!J1484</f>
        <v>44.7</v>
      </c>
      <c r="V1484" s="17" t="str">
        <f aca="false">IFERROR(MATCH($A1484,'Stock Exchange'!$A$5:$A$2450,0),"")</f>
        <v/>
      </c>
      <c r="W1484" s="17" t="str">
        <f aca="false">IFERROR(MATCH($A1484,Primary!$A$5:$A$2450,0),"")</f>
        <v/>
      </c>
    </row>
    <row r="1485" customFormat="false" ht="15" hidden="false" customHeight="false" outlineLevel="0" collapsed="false">
      <c r="A1485" s="16" t="n">
        <f aca="false">Total!A1485</f>
        <v>39048</v>
      </c>
      <c r="B1485" s="17" t="n">
        <f aca="false">YEAR(A1485)</f>
        <v>2006</v>
      </c>
      <c r="C1485" s="17" t="n">
        <f aca="false">MONTH(A1485)</f>
        <v>11</v>
      </c>
      <c r="D1485" s="6" t="str">
        <f aca="false">IF(MONTH(A1485)&gt;=4,"FY "&amp;YEAR(A1485)&amp;"-"&amp;RIGHT(YEAR(A1485)+1,2),"FY "&amp;(YEAR(A1485)-1)&amp;"-"&amp;RIGHT(YEAR(A1485),2))</f>
        <v>FY 2006-07</v>
      </c>
      <c r="E1485" s="6" t="str">
        <f aca="false">IF(AND(V1485&lt;&gt;"",W1485&lt;&gt;""),"Yes","No")</f>
        <v>No</v>
      </c>
      <c r="F1485" s="18" t="n">
        <f aca="false">Total!F1485</f>
        <v>3560.3</v>
      </c>
      <c r="G1485" s="18" t="n">
        <f aca="false">Total!G1485</f>
        <v>2565.8</v>
      </c>
      <c r="H1485" s="18" t="n">
        <f aca="false">Total!H1485</f>
        <v>994.6</v>
      </c>
      <c r="I1485" s="18" t="n">
        <f aca="false">Total!I1485</f>
        <v>221.7</v>
      </c>
      <c r="J1485" s="18" t="str">
        <f aca="false">IF($V1485="","",INDEX('Stock Exchange'!F$5:F$2450,$V1485))</f>
        <v/>
      </c>
      <c r="K1485" s="18" t="str">
        <f aca="false">IF($V1485="","",INDEX('Stock Exchange'!G$5:G$2450,$V1485))</f>
        <v/>
      </c>
      <c r="L1485" s="18" t="str">
        <f aca="false">IF($V1485="","",INDEX('Stock Exchange'!H$5:H$2450,$V1485))</f>
        <v/>
      </c>
      <c r="M1485" s="18" t="str">
        <f aca="false">IF($V1485="","",INDEX('Stock Exchange'!I$5:I$2450,$V1485))</f>
        <v/>
      </c>
      <c r="N1485" s="18" t="str">
        <f aca="false">IF($W1485="","",INDEX(Primary!F$5:F$2450,$W1485))</f>
        <v/>
      </c>
      <c r="O1485" s="18" t="str">
        <f aca="false">IF($W1485="","",INDEX(Primary!G$5:G$2450,$W1485))</f>
        <v/>
      </c>
      <c r="P1485" s="18" t="str">
        <f aca="false">IF($W1485="","",INDEX(Primary!H$5:H$2450,$W1485))</f>
        <v/>
      </c>
      <c r="Q1485" s="18" t="str">
        <f aca="false">IF($W1485="","",INDEX(Primary!I$5:I$2450,$W1485))</f>
        <v/>
      </c>
      <c r="R1485" s="19" t="str">
        <f aca="false">IF($E1485="Yes",L1485+P1485,"")</f>
        <v/>
      </c>
      <c r="S1485" s="19" t="str">
        <f aca="false">IF($E1485="Yes",H1485-R1485,"")</f>
        <v/>
      </c>
      <c r="T1485" s="6" t="str">
        <f aca="false">IF($E1485="Yes",IF(ROUND(ABS(S1485),2)&lt;=$T$2,"OK","CHECK"),"n/a")</f>
        <v>n/a</v>
      </c>
      <c r="U1485" s="20" t="n">
        <f aca="false">Total!J1485</f>
        <v>44.87</v>
      </c>
      <c r="V1485" s="17" t="str">
        <f aca="false">IFERROR(MATCH($A1485,'Stock Exchange'!$A$5:$A$2450,0),"")</f>
        <v/>
      </c>
      <c r="W1485" s="17" t="str">
        <f aca="false">IFERROR(MATCH($A1485,Primary!$A$5:$A$2450,0),"")</f>
        <v/>
      </c>
    </row>
    <row r="1486" customFormat="false" ht="15" hidden="false" customHeight="false" outlineLevel="0" collapsed="false">
      <c r="A1486" s="16" t="n">
        <f aca="false">Total!A1486</f>
        <v>39049</v>
      </c>
      <c r="B1486" s="17" t="n">
        <f aca="false">YEAR(A1486)</f>
        <v>2006</v>
      </c>
      <c r="C1486" s="17" t="n">
        <f aca="false">MONTH(A1486)</f>
        <v>11</v>
      </c>
      <c r="D1486" s="6" t="str">
        <f aca="false">IF(MONTH(A1486)&gt;=4,"FY "&amp;YEAR(A1486)&amp;"-"&amp;RIGHT(YEAR(A1486)+1,2),"FY "&amp;(YEAR(A1486)-1)&amp;"-"&amp;RIGHT(YEAR(A1486),2))</f>
        <v>FY 2006-07</v>
      </c>
      <c r="E1486" s="6" t="str">
        <f aca="false">IF(AND(V1486&lt;&gt;"",W1486&lt;&gt;""),"Yes","No")</f>
        <v>No</v>
      </c>
      <c r="F1486" s="18" t="n">
        <f aca="false">Total!F1486</f>
        <v>3082.9</v>
      </c>
      <c r="G1486" s="18" t="n">
        <f aca="false">Total!G1486</f>
        <v>2677.3</v>
      </c>
      <c r="H1486" s="18" t="n">
        <f aca="false">Total!H1486</f>
        <v>405.6</v>
      </c>
      <c r="I1486" s="18" t="n">
        <f aca="false">Total!I1486</f>
        <v>90.8</v>
      </c>
      <c r="J1486" s="18" t="str">
        <f aca="false">IF($V1486="","",INDEX('Stock Exchange'!F$5:F$2450,$V1486))</f>
        <v/>
      </c>
      <c r="K1486" s="18" t="str">
        <f aca="false">IF($V1486="","",INDEX('Stock Exchange'!G$5:G$2450,$V1486))</f>
        <v/>
      </c>
      <c r="L1486" s="18" t="str">
        <f aca="false">IF($V1486="","",INDEX('Stock Exchange'!H$5:H$2450,$V1486))</f>
        <v/>
      </c>
      <c r="M1486" s="18" t="str">
        <f aca="false">IF($V1486="","",INDEX('Stock Exchange'!I$5:I$2450,$V1486))</f>
        <v/>
      </c>
      <c r="N1486" s="18" t="str">
        <f aca="false">IF($W1486="","",INDEX(Primary!F$5:F$2450,$W1486))</f>
        <v/>
      </c>
      <c r="O1486" s="18" t="str">
        <f aca="false">IF($W1486="","",INDEX(Primary!G$5:G$2450,$W1486))</f>
        <v/>
      </c>
      <c r="P1486" s="18" t="str">
        <f aca="false">IF($W1486="","",INDEX(Primary!H$5:H$2450,$W1486))</f>
        <v/>
      </c>
      <c r="Q1486" s="18" t="str">
        <f aca="false">IF($W1486="","",INDEX(Primary!I$5:I$2450,$W1486))</f>
        <v/>
      </c>
      <c r="R1486" s="19" t="str">
        <f aca="false">IF($E1486="Yes",L1486+P1486,"")</f>
        <v/>
      </c>
      <c r="S1486" s="19" t="str">
        <f aca="false">IF($E1486="Yes",H1486-R1486,"")</f>
        <v/>
      </c>
      <c r="T1486" s="6" t="str">
        <f aca="false">IF($E1486="Yes",IF(ROUND(ABS(S1486),2)&lt;=$T$2,"OK","CHECK"),"n/a")</f>
        <v>n/a</v>
      </c>
      <c r="U1486" s="20" t="n">
        <f aca="false">Total!J1486</f>
        <v>44.64</v>
      </c>
      <c r="V1486" s="17" t="str">
        <f aca="false">IFERROR(MATCH($A1486,'Stock Exchange'!$A$5:$A$2450,0),"")</f>
        <v/>
      </c>
      <c r="W1486" s="17" t="str">
        <f aca="false">IFERROR(MATCH($A1486,Primary!$A$5:$A$2450,0),"")</f>
        <v/>
      </c>
    </row>
    <row r="1487" customFormat="false" ht="15" hidden="false" customHeight="false" outlineLevel="0" collapsed="false">
      <c r="A1487" s="16" t="n">
        <f aca="false">Total!A1487</f>
        <v>39050</v>
      </c>
      <c r="B1487" s="17" t="n">
        <f aca="false">YEAR(A1487)</f>
        <v>2006</v>
      </c>
      <c r="C1487" s="17" t="n">
        <f aca="false">MONTH(A1487)</f>
        <v>11</v>
      </c>
      <c r="D1487" s="6" t="str">
        <f aca="false">IF(MONTH(A1487)&gt;=4,"FY "&amp;YEAR(A1487)&amp;"-"&amp;RIGHT(YEAR(A1487)+1,2),"FY "&amp;(YEAR(A1487)-1)&amp;"-"&amp;RIGHT(YEAR(A1487),2))</f>
        <v>FY 2006-07</v>
      </c>
      <c r="E1487" s="6" t="str">
        <f aca="false">IF(AND(V1487&lt;&gt;"",W1487&lt;&gt;""),"Yes","No")</f>
        <v>No</v>
      </c>
      <c r="F1487" s="18" t="n">
        <f aca="false">Total!F1487</f>
        <v>1894.8</v>
      </c>
      <c r="G1487" s="18" t="n">
        <f aca="false">Total!G1487</f>
        <v>2230.1</v>
      </c>
      <c r="H1487" s="18" t="n">
        <f aca="false">Total!H1487</f>
        <v>-335.3</v>
      </c>
      <c r="I1487" s="18" t="n">
        <f aca="false">Total!I1487</f>
        <v>-75</v>
      </c>
      <c r="J1487" s="18" t="str">
        <f aca="false">IF($V1487="","",INDEX('Stock Exchange'!F$5:F$2450,$V1487))</f>
        <v/>
      </c>
      <c r="K1487" s="18" t="str">
        <f aca="false">IF($V1487="","",INDEX('Stock Exchange'!G$5:G$2450,$V1487))</f>
        <v/>
      </c>
      <c r="L1487" s="18" t="str">
        <f aca="false">IF($V1487="","",INDEX('Stock Exchange'!H$5:H$2450,$V1487))</f>
        <v/>
      </c>
      <c r="M1487" s="18" t="str">
        <f aca="false">IF($V1487="","",INDEX('Stock Exchange'!I$5:I$2450,$V1487))</f>
        <v/>
      </c>
      <c r="N1487" s="18" t="str">
        <f aca="false">IF($W1487="","",INDEX(Primary!F$5:F$2450,$W1487))</f>
        <v/>
      </c>
      <c r="O1487" s="18" t="str">
        <f aca="false">IF($W1487="","",INDEX(Primary!G$5:G$2450,$W1487))</f>
        <v/>
      </c>
      <c r="P1487" s="18" t="str">
        <f aca="false">IF($W1487="","",INDEX(Primary!H$5:H$2450,$W1487))</f>
        <v/>
      </c>
      <c r="Q1487" s="18" t="str">
        <f aca="false">IF($W1487="","",INDEX(Primary!I$5:I$2450,$W1487))</f>
        <v/>
      </c>
      <c r="R1487" s="19" t="str">
        <f aca="false">IF($E1487="Yes",L1487+P1487,"")</f>
        <v/>
      </c>
      <c r="S1487" s="19" t="str">
        <f aca="false">IF($E1487="Yes",H1487-R1487,"")</f>
        <v/>
      </c>
      <c r="T1487" s="6" t="str">
        <f aca="false">IF($E1487="Yes",IF(ROUND(ABS(S1487),2)&lt;=$T$2,"OK","CHECK"),"n/a")</f>
        <v>n/a</v>
      </c>
      <c r="U1487" s="20" t="n">
        <f aca="false">Total!J1487</f>
        <v>44.74</v>
      </c>
      <c r="V1487" s="17" t="str">
        <f aca="false">IFERROR(MATCH($A1487,'Stock Exchange'!$A$5:$A$2450,0),"")</f>
        <v/>
      </c>
      <c r="W1487" s="17" t="str">
        <f aca="false">IFERROR(MATCH($A1487,Primary!$A$5:$A$2450,0),"")</f>
        <v/>
      </c>
    </row>
    <row r="1488" customFormat="false" ht="15" hidden="false" customHeight="false" outlineLevel="0" collapsed="false">
      <c r="A1488" s="16" t="n">
        <f aca="false">Total!A1488</f>
        <v>39051</v>
      </c>
      <c r="B1488" s="17" t="n">
        <f aca="false">YEAR(A1488)</f>
        <v>2006</v>
      </c>
      <c r="C1488" s="17" t="n">
        <f aca="false">MONTH(A1488)</f>
        <v>11</v>
      </c>
      <c r="D1488" s="6" t="str">
        <f aca="false">IF(MONTH(A1488)&gt;=4,"FY "&amp;YEAR(A1488)&amp;"-"&amp;RIGHT(YEAR(A1488)+1,2),"FY "&amp;(YEAR(A1488)-1)&amp;"-"&amp;RIGHT(YEAR(A1488),2))</f>
        <v>FY 2006-07</v>
      </c>
      <c r="E1488" s="6" t="str">
        <f aca="false">IF(AND(V1488&lt;&gt;"",W1488&lt;&gt;""),"Yes","No")</f>
        <v>No</v>
      </c>
      <c r="F1488" s="18" t="n">
        <f aca="false">Total!F1488</f>
        <v>1907.6</v>
      </c>
      <c r="G1488" s="18" t="n">
        <f aca="false">Total!G1488</f>
        <v>1970.6</v>
      </c>
      <c r="H1488" s="18" t="n">
        <f aca="false">Total!H1488</f>
        <v>-63</v>
      </c>
      <c r="I1488" s="18" t="n">
        <f aca="false">Total!I1488</f>
        <v>-14.1</v>
      </c>
      <c r="J1488" s="18" t="str">
        <f aca="false">IF($V1488="","",INDEX('Stock Exchange'!F$5:F$2450,$V1488))</f>
        <v/>
      </c>
      <c r="K1488" s="18" t="str">
        <f aca="false">IF($V1488="","",INDEX('Stock Exchange'!G$5:G$2450,$V1488))</f>
        <v/>
      </c>
      <c r="L1488" s="18" t="str">
        <f aca="false">IF($V1488="","",INDEX('Stock Exchange'!H$5:H$2450,$V1488))</f>
        <v/>
      </c>
      <c r="M1488" s="18" t="str">
        <f aca="false">IF($V1488="","",INDEX('Stock Exchange'!I$5:I$2450,$V1488))</f>
        <v/>
      </c>
      <c r="N1488" s="18" t="str">
        <f aca="false">IF($W1488="","",INDEX(Primary!F$5:F$2450,$W1488))</f>
        <v/>
      </c>
      <c r="O1488" s="18" t="str">
        <f aca="false">IF($W1488="","",INDEX(Primary!G$5:G$2450,$W1488))</f>
        <v/>
      </c>
      <c r="P1488" s="18" t="str">
        <f aca="false">IF($W1488="","",INDEX(Primary!H$5:H$2450,$W1488))</f>
        <v/>
      </c>
      <c r="Q1488" s="18" t="str">
        <f aca="false">IF($W1488="","",INDEX(Primary!I$5:I$2450,$W1488))</f>
        <v/>
      </c>
      <c r="R1488" s="19" t="str">
        <f aca="false">IF($E1488="Yes",L1488+P1488,"")</f>
        <v/>
      </c>
      <c r="S1488" s="19" t="str">
        <f aca="false">IF($E1488="Yes",H1488-R1488,"")</f>
        <v/>
      </c>
      <c r="T1488" s="6" t="str">
        <f aca="false">IF($E1488="Yes",IF(ROUND(ABS(S1488),2)&lt;=$T$2,"OK","CHECK"),"n/a")</f>
        <v>n/a</v>
      </c>
      <c r="U1488" s="20" t="n">
        <f aca="false">Total!J1488</f>
        <v>44.65</v>
      </c>
      <c r="V1488" s="17" t="str">
        <f aca="false">IFERROR(MATCH($A1488,'Stock Exchange'!$A$5:$A$2450,0),"")</f>
        <v/>
      </c>
      <c r="W1488" s="17" t="str">
        <f aca="false">IFERROR(MATCH($A1488,Primary!$A$5:$A$2450,0),"")</f>
        <v/>
      </c>
    </row>
    <row r="1489" customFormat="false" ht="15" hidden="false" customHeight="false" outlineLevel="0" collapsed="false">
      <c r="A1489" s="16" t="n">
        <f aca="false">Total!A1489</f>
        <v>39052</v>
      </c>
      <c r="B1489" s="17" t="n">
        <f aca="false">YEAR(A1489)</f>
        <v>2006</v>
      </c>
      <c r="C1489" s="17" t="n">
        <f aca="false">MONTH(A1489)</f>
        <v>12</v>
      </c>
      <c r="D1489" s="6" t="str">
        <f aca="false">IF(MONTH(A1489)&gt;=4,"FY "&amp;YEAR(A1489)&amp;"-"&amp;RIGHT(YEAR(A1489)+1,2),"FY "&amp;(YEAR(A1489)-1)&amp;"-"&amp;RIGHT(YEAR(A1489),2))</f>
        <v>FY 2006-07</v>
      </c>
      <c r="E1489" s="6" t="str">
        <f aca="false">IF(AND(V1489&lt;&gt;"",W1489&lt;&gt;""),"Yes","No")</f>
        <v>No</v>
      </c>
      <c r="F1489" s="18" t="n">
        <f aca="false">Total!F1489</f>
        <v>4072.9</v>
      </c>
      <c r="G1489" s="18" t="n">
        <f aca="false">Total!G1489</f>
        <v>3814.8</v>
      </c>
      <c r="H1489" s="18" t="n">
        <f aca="false">Total!H1489</f>
        <v>258.1</v>
      </c>
      <c r="I1489" s="18" t="n">
        <f aca="false">Total!I1489</f>
        <v>57.6</v>
      </c>
      <c r="J1489" s="18" t="str">
        <f aca="false">IF($V1489="","",INDEX('Stock Exchange'!F$5:F$2450,$V1489))</f>
        <v/>
      </c>
      <c r="K1489" s="18" t="str">
        <f aca="false">IF($V1489="","",INDEX('Stock Exchange'!G$5:G$2450,$V1489))</f>
        <v/>
      </c>
      <c r="L1489" s="18" t="str">
        <f aca="false">IF($V1489="","",INDEX('Stock Exchange'!H$5:H$2450,$V1489))</f>
        <v/>
      </c>
      <c r="M1489" s="18" t="str">
        <f aca="false">IF($V1489="","",INDEX('Stock Exchange'!I$5:I$2450,$V1489))</f>
        <v/>
      </c>
      <c r="N1489" s="18" t="str">
        <f aca="false">IF($W1489="","",INDEX(Primary!F$5:F$2450,$W1489))</f>
        <v/>
      </c>
      <c r="O1489" s="18" t="str">
        <f aca="false">IF($W1489="","",INDEX(Primary!G$5:G$2450,$W1489))</f>
        <v/>
      </c>
      <c r="P1489" s="18" t="str">
        <f aca="false">IF($W1489="","",INDEX(Primary!H$5:H$2450,$W1489))</f>
        <v/>
      </c>
      <c r="Q1489" s="18" t="str">
        <f aca="false">IF($W1489="","",INDEX(Primary!I$5:I$2450,$W1489))</f>
        <v/>
      </c>
      <c r="R1489" s="19" t="str">
        <f aca="false">IF($E1489="Yes",L1489+P1489,"")</f>
        <v/>
      </c>
      <c r="S1489" s="19" t="str">
        <f aca="false">IF($E1489="Yes",H1489-R1489,"")</f>
        <v/>
      </c>
      <c r="T1489" s="6" t="str">
        <f aca="false">IF($E1489="Yes",IF(ROUND(ABS(S1489),2)&lt;=$T$2,"OK","CHECK"),"n/a")</f>
        <v>n/a</v>
      </c>
      <c r="U1489" s="20" t="n">
        <f aca="false">Total!J1489</f>
        <v>44.76</v>
      </c>
      <c r="V1489" s="17" t="str">
        <f aca="false">IFERROR(MATCH($A1489,'Stock Exchange'!$A$5:$A$2450,0),"")</f>
        <v/>
      </c>
      <c r="W1489" s="17" t="str">
        <f aca="false">IFERROR(MATCH($A1489,Primary!$A$5:$A$2450,0),"")</f>
        <v/>
      </c>
    </row>
    <row r="1490" customFormat="false" ht="15" hidden="false" customHeight="false" outlineLevel="0" collapsed="false">
      <c r="A1490" s="16" t="n">
        <f aca="false">Total!A1490</f>
        <v>39055</v>
      </c>
      <c r="B1490" s="17" t="n">
        <f aca="false">YEAR(A1490)</f>
        <v>2006</v>
      </c>
      <c r="C1490" s="17" t="n">
        <f aca="false">MONTH(A1490)</f>
        <v>12</v>
      </c>
      <c r="D1490" s="6" t="str">
        <f aca="false">IF(MONTH(A1490)&gt;=4,"FY "&amp;YEAR(A1490)&amp;"-"&amp;RIGHT(YEAR(A1490)+1,2),"FY "&amp;(YEAR(A1490)-1)&amp;"-"&amp;RIGHT(YEAR(A1490),2))</f>
        <v>FY 2006-07</v>
      </c>
      <c r="E1490" s="6" t="str">
        <f aca="false">IF(AND(V1490&lt;&gt;"",W1490&lt;&gt;""),"Yes","No")</f>
        <v>No</v>
      </c>
      <c r="F1490" s="18" t="n">
        <f aca="false">Total!F1490</f>
        <v>1872.3</v>
      </c>
      <c r="G1490" s="18" t="n">
        <f aca="false">Total!G1490</f>
        <v>1523</v>
      </c>
      <c r="H1490" s="18" t="n">
        <f aca="false">Total!H1490</f>
        <v>349.3</v>
      </c>
      <c r="I1490" s="18" t="n">
        <f aca="false">Total!I1490</f>
        <v>78.2</v>
      </c>
      <c r="J1490" s="18" t="str">
        <f aca="false">IF($V1490="","",INDEX('Stock Exchange'!F$5:F$2450,$V1490))</f>
        <v/>
      </c>
      <c r="K1490" s="18" t="str">
        <f aca="false">IF($V1490="","",INDEX('Stock Exchange'!G$5:G$2450,$V1490))</f>
        <v/>
      </c>
      <c r="L1490" s="18" t="str">
        <f aca="false">IF($V1490="","",INDEX('Stock Exchange'!H$5:H$2450,$V1490))</f>
        <v/>
      </c>
      <c r="M1490" s="18" t="str">
        <f aca="false">IF($V1490="","",INDEX('Stock Exchange'!I$5:I$2450,$V1490))</f>
        <v/>
      </c>
      <c r="N1490" s="18" t="str">
        <f aca="false">IF($W1490="","",INDEX(Primary!F$5:F$2450,$W1490))</f>
        <v/>
      </c>
      <c r="O1490" s="18" t="str">
        <f aca="false">IF($W1490="","",INDEX(Primary!G$5:G$2450,$W1490))</f>
        <v/>
      </c>
      <c r="P1490" s="18" t="str">
        <f aca="false">IF($W1490="","",INDEX(Primary!H$5:H$2450,$W1490))</f>
        <v/>
      </c>
      <c r="Q1490" s="18" t="str">
        <f aca="false">IF($W1490="","",INDEX(Primary!I$5:I$2450,$W1490))</f>
        <v/>
      </c>
      <c r="R1490" s="19" t="str">
        <f aca="false">IF($E1490="Yes",L1490+P1490,"")</f>
        <v/>
      </c>
      <c r="S1490" s="19" t="str">
        <f aca="false">IF($E1490="Yes",H1490-R1490,"")</f>
        <v/>
      </c>
      <c r="T1490" s="6" t="str">
        <f aca="false">IF($E1490="Yes",IF(ROUND(ABS(S1490),2)&lt;=$T$2,"OK","CHECK"),"n/a")</f>
        <v>n/a</v>
      </c>
      <c r="U1490" s="20" t="n">
        <f aca="false">Total!J1490</f>
        <v>44.67</v>
      </c>
      <c r="V1490" s="17" t="str">
        <f aca="false">IFERROR(MATCH($A1490,'Stock Exchange'!$A$5:$A$2450,0),"")</f>
        <v/>
      </c>
      <c r="W1490" s="17" t="str">
        <f aca="false">IFERROR(MATCH($A1490,Primary!$A$5:$A$2450,0),"")</f>
        <v/>
      </c>
    </row>
    <row r="1491" customFormat="false" ht="15" hidden="false" customHeight="false" outlineLevel="0" collapsed="false">
      <c r="A1491" s="16" t="n">
        <f aca="false">Total!A1491</f>
        <v>39056</v>
      </c>
      <c r="B1491" s="17" t="n">
        <f aca="false">YEAR(A1491)</f>
        <v>2006</v>
      </c>
      <c r="C1491" s="17" t="n">
        <f aca="false">MONTH(A1491)</f>
        <v>12</v>
      </c>
      <c r="D1491" s="6" t="str">
        <f aca="false">IF(MONTH(A1491)&gt;=4,"FY "&amp;YEAR(A1491)&amp;"-"&amp;RIGHT(YEAR(A1491)+1,2),"FY "&amp;(YEAR(A1491)-1)&amp;"-"&amp;RIGHT(YEAR(A1491),2))</f>
        <v>FY 2006-07</v>
      </c>
      <c r="E1491" s="6" t="str">
        <f aca="false">IF(AND(V1491&lt;&gt;"",W1491&lt;&gt;""),"Yes","No")</f>
        <v>No</v>
      </c>
      <c r="F1491" s="18" t="n">
        <f aca="false">Total!F1491</f>
        <v>2552.7</v>
      </c>
      <c r="G1491" s="18" t="n">
        <f aca="false">Total!G1491</f>
        <v>5366.5</v>
      </c>
      <c r="H1491" s="18" t="n">
        <f aca="false">Total!H1491</f>
        <v>-2813.8</v>
      </c>
      <c r="I1491" s="18" t="n">
        <f aca="false">Total!I1491</f>
        <v>-631</v>
      </c>
      <c r="J1491" s="18" t="str">
        <f aca="false">IF($V1491="","",INDEX('Stock Exchange'!F$5:F$2450,$V1491))</f>
        <v/>
      </c>
      <c r="K1491" s="18" t="str">
        <f aca="false">IF($V1491="","",INDEX('Stock Exchange'!G$5:G$2450,$V1491))</f>
        <v/>
      </c>
      <c r="L1491" s="18" t="str">
        <f aca="false">IF($V1491="","",INDEX('Stock Exchange'!H$5:H$2450,$V1491))</f>
        <v/>
      </c>
      <c r="M1491" s="18" t="str">
        <f aca="false">IF($V1491="","",INDEX('Stock Exchange'!I$5:I$2450,$V1491))</f>
        <v/>
      </c>
      <c r="N1491" s="18" t="str">
        <f aca="false">IF($W1491="","",INDEX(Primary!F$5:F$2450,$W1491))</f>
        <v/>
      </c>
      <c r="O1491" s="18" t="str">
        <f aca="false">IF($W1491="","",INDEX(Primary!G$5:G$2450,$W1491))</f>
        <v/>
      </c>
      <c r="P1491" s="18" t="str">
        <f aca="false">IF($W1491="","",INDEX(Primary!H$5:H$2450,$W1491))</f>
        <v/>
      </c>
      <c r="Q1491" s="18" t="str">
        <f aca="false">IF($W1491="","",INDEX(Primary!I$5:I$2450,$W1491))</f>
        <v/>
      </c>
      <c r="R1491" s="19" t="str">
        <f aca="false">IF($E1491="Yes",L1491+P1491,"")</f>
        <v/>
      </c>
      <c r="S1491" s="19" t="str">
        <f aca="false">IF($E1491="Yes",H1491-R1491,"")</f>
        <v/>
      </c>
      <c r="T1491" s="6" t="str">
        <f aca="false">IF($E1491="Yes",IF(ROUND(ABS(S1491),2)&lt;=$T$2,"OK","CHECK"),"n/a")</f>
        <v>n/a</v>
      </c>
      <c r="U1491" s="20" t="n">
        <f aca="false">Total!J1491</f>
        <v>44.59</v>
      </c>
      <c r="V1491" s="17" t="str">
        <f aca="false">IFERROR(MATCH($A1491,'Stock Exchange'!$A$5:$A$2450,0),"")</f>
        <v/>
      </c>
      <c r="W1491" s="17" t="str">
        <f aca="false">IFERROR(MATCH($A1491,Primary!$A$5:$A$2450,0),"")</f>
        <v/>
      </c>
    </row>
    <row r="1492" customFormat="false" ht="15" hidden="false" customHeight="false" outlineLevel="0" collapsed="false">
      <c r="A1492" s="16" t="n">
        <f aca="false">Total!A1492</f>
        <v>39057</v>
      </c>
      <c r="B1492" s="17" t="n">
        <f aca="false">YEAR(A1492)</f>
        <v>2006</v>
      </c>
      <c r="C1492" s="17" t="n">
        <f aca="false">MONTH(A1492)</f>
        <v>12</v>
      </c>
      <c r="D1492" s="6" t="str">
        <f aca="false">IF(MONTH(A1492)&gt;=4,"FY "&amp;YEAR(A1492)&amp;"-"&amp;RIGHT(YEAR(A1492)+1,2),"FY "&amp;(YEAR(A1492)-1)&amp;"-"&amp;RIGHT(YEAR(A1492),2))</f>
        <v>FY 2006-07</v>
      </c>
      <c r="E1492" s="6" t="str">
        <f aca="false">IF(AND(V1492&lt;&gt;"",W1492&lt;&gt;""),"Yes","No")</f>
        <v>No</v>
      </c>
      <c r="F1492" s="18" t="n">
        <f aca="false">Total!F1492</f>
        <v>2557.4</v>
      </c>
      <c r="G1492" s="18" t="n">
        <f aca="false">Total!G1492</f>
        <v>2124.2</v>
      </c>
      <c r="H1492" s="18" t="n">
        <f aca="false">Total!H1492</f>
        <v>433.2</v>
      </c>
      <c r="I1492" s="18" t="n">
        <f aca="false">Total!I1492</f>
        <v>97.2</v>
      </c>
      <c r="J1492" s="18" t="str">
        <f aca="false">IF($V1492="","",INDEX('Stock Exchange'!F$5:F$2450,$V1492))</f>
        <v/>
      </c>
      <c r="K1492" s="18" t="str">
        <f aca="false">IF($V1492="","",INDEX('Stock Exchange'!G$5:G$2450,$V1492))</f>
        <v/>
      </c>
      <c r="L1492" s="18" t="str">
        <f aca="false">IF($V1492="","",INDEX('Stock Exchange'!H$5:H$2450,$V1492))</f>
        <v/>
      </c>
      <c r="M1492" s="18" t="str">
        <f aca="false">IF($V1492="","",INDEX('Stock Exchange'!I$5:I$2450,$V1492))</f>
        <v/>
      </c>
      <c r="N1492" s="18" t="str">
        <f aca="false">IF($W1492="","",INDEX(Primary!F$5:F$2450,$W1492))</f>
        <v/>
      </c>
      <c r="O1492" s="18" t="str">
        <f aca="false">IF($W1492="","",INDEX(Primary!G$5:G$2450,$W1492))</f>
        <v/>
      </c>
      <c r="P1492" s="18" t="str">
        <f aca="false">IF($W1492="","",INDEX(Primary!H$5:H$2450,$W1492))</f>
        <v/>
      </c>
      <c r="Q1492" s="18" t="str">
        <f aca="false">IF($W1492="","",INDEX(Primary!I$5:I$2450,$W1492))</f>
        <v/>
      </c>
      <c r="R1492" s="19" t="str">
        <f aca="false">IF($E1492="Yes",L1492+P1492,"")</f>
        <v/>
      </c>
      <c r="S1492" s="19" t="str">
        <f aca="false">IF($E1492="Yes",H1492-R1492,"")</f>
        <v/>
      </c>
      <c r="T1492" s="6" t="str">
        <f aca="false">IF($E1492="Yes",IF(ROUND(ABS(S1492),2)&lt;=$T$2,"OK","CHECK"),"n/a")</f>
        <v>n/a</v>
      </c>
      <c r="U1492" s="20" t="n">
        <f aca="false">Total!J1492</f>
        <v>44.56</v>
      </c>
      <c r="V1492" s="17" t="str">
        <f aca="false">IFERROR(MATCH($A1492,'Stock Exchange'!$A$5:$A$2450,0),"")</f>
        <v/>
      </c>
      <c r="W1492" s="17" t="str">
        <f aca="false">IFERROR(MATCH($A1492,Primary!$A$5:$A$2450,0),"")</f>
        <v/>
      </c>
    </row>
    <row r="1493" customFormat="false" ht="15" hidden="false" customHeight="false" outlineLevel="0" collapsed="false">
      <c r="A1493" s="16" t="n">
        <f aca="false">Total!A1493</f>
        <v>39058</v>
      </c>
      <c r="B1493" s="17" t="n">
        <f aca="false">YEAR(A1493)</f>
        <v>2006</v>
      </c>
      <c r="C1493" s="17" t="n">
        <f aca="false">MONTH(A1493)</f>
        <v>12</v>
      </c>
      <c r="D1493" s="6" t="str">
        <f aca="false">IF(MONTH(A1493)&gt;=4,"FY "&amp;YEAR(A1493)&amp;"-"&amp;RIGHT(YEAR(A1493)+1,2),"FY "&amp;(YEAR(A1493)-1)&amp;"-"&amp;RIGHT(YEAR(A1493),2))</f>
        <v>FY 2006-07</v>
      </c>
      <c r="E1493" s="6" t="str">
        <f aca="false">IF(AND(V1493&lt;&gt;"",W1493&lt;&gt;""),"Yes","No")</f>
        <v>No</v>
      </c>
      <c r="F1493" s="18" t="n">
        <f aca="false">Total!F1493</f>
        <v>2119.2</v>
      </c>
      <c r="G1493" s="18" t="n">
        <f aca="false">Total!G1493</f>
        <v>1875.1</v>
      </c>
      <c r="H1493" s="18" t="n">
        <f aca="false">Total!H1493</f>
        <v>244.2</v>
      </c>
      <c r="I1493" s="18" t="n">
        <f aca="false">Total!I1493</f>
        <v>54.9</v>
      </c>
      <c r="J1493" s="18" t="str">
        <f aca="false">IF($V1493="","",INDEX('Stock Exchange'!F$5:F$2450,$V1493))</f>
        <v/>
      </c>
      <c r="K1493" s="18" t="str">
        <f aca="false">IF($V1493="","",INDEX('Stock Exchange'!G$5:G$2450,$V1493))</f>
        <v/>
      </c>
      <c r="L1493" s="18" t="str">
        <f aca="false">IF($V1493="","",INDEX('Stock Exchange'!H$5:H$2450,$V1493))</f>
        <v/>
      </c>
      <c r="M1493" s="18" t="str">
        <f aca="false">IF($V1493="","",INDEX('Stock Exchange'!I$5:I$2450,$V1493))</f>
        <v/>
      </c>
      <c r="N1493" s="18" t="str">
        <f aca="false">IF($W1493="","",INDEX(Primary!F$5:F$2450,$W1493))</f>
        <v/>
      </c>
      <c r="O1493" s="18" t="str">
        <f aca="false">IF($W1493="","",INDEX(Primary!G$5:G$2450,$W1493))</f>
        <v/>
      </c>
      <c r="P1493" s="18" t="str">
        <f aca="false">IF($W1493="","",INDEX(Primary!H$5:H$2450,$W1493))</f>
        <v/>
      </c>
      <c r="Q1493" s="18" t="str">
        <f aca="false">IF($W1493="","",INDEX(Primary!I$5:I$2450,$W1493))</f>
        <v/>
      </c>
      <c r="R1493" s="19" t="str">
        <f aca="false">IF($E1493="Yes",L1493+P1493,"")</f>
        <v/>
      </c>
      <c r="S1493" s="19" t="str">
        <f aca="false">IF($E1493="Yes",H1493-R1493,"")</f>
        <v/>
      </c>
      <c r="T1493" s="6" t="str">
        <f aca="false">IF($E1493="Yes",IF(ROUND(ABS(S1493),2)&lt;=$T$2,"OK","CHECK"),"n/a")</f>
        <v>n/a</v>
      </c>
      <c r="U1493" s="20" t="n">
        <f aca="false">Total!J1493</f>
        <v>44.51</v>
      </c>
      <c r="V1493" s="17" t="str">
        <f aca="false">IFERROR(MATCH($A1493,'Stock Exchange'!$A$5:$A$2450,0),"")</f>
        <v/>
      </c>
      <c r="W1493" s="17" t="str">
        <f aca="false">IFERROR(MATCH($A1493,Primary!$A$5:$A$2450,0),"")</f>
        <v/>
      </c>
    </row>
    <row r="1494" customFormat="false" ht="15" hidden="false" customHeight="false" outlineLevel="0" collapsed="false">
      <c r="A1494" s="16" t="n">
        <f aca="false">Total!A1494</f>
        <v>39059</v>
      </c>
      <c r="B1494" s="17" t="n">
        <f aca="false">YEAR(A1494)</f>
        <v>2006</v>
      </c>
      <c r="C1494" s="17" t="n">
        <f aca="false">MONTH(A1494)</f>
        <v>12</v>
      </c>
      <c r="D1494" s="6" t="str">
        <f aca="false">IF(MONTH(A1494)&gt;=4,"FY "&amp;YEAR(A1494)&amp;"-"&amp;RIGHT(YEAR(A1494)+1,2),"FY "&amp;(YEAR(A1494)-1)&amp;"-"&amp;RIGHT(YEAR(A1494),2))</f>
        <v>FY 2006-07</v>
      </c>
      <c r="E1494" s="6" t="str">
        <f aca="false">IF(AND(V1494&lt;&gt;"",W1494&lt;&gt;""),"Yes","No")</f>
        <v>No</v>
      </c>
      <c r="F1494" s="18" t="n">
        <f aca="false">Total!F1494</f>
        <v>1657.5</v>
      </c>
      <c r="G1494" s="18" t="n">
        <f aca="false">Total!G1494</f>
        <v>1647.4</v>
      </c>
      <c r="H1494" s="18" t="n">
        <f aca="false">Total!H1494</f>
        <v>10.1</v>
      </c>
      <c r="I1494" s="18" t="n">
        <f aca="false">Total!I1494</f>
        <v>2.3</v>
      </c>
      <c r="J1494" s="18" t="str">
        <f aca="false">IF($V1494="","",INDEX('Stock Exchange'!F$5:F$2450,$V1494))</f>
        <v/>
      </c>
      <c r="K1494" s="18" t="str">
        <f aca="false">IF($V1494="","",INDEX('Stock Exchange'!G$5:G$2450,$V1494))</f>
        <v/>
      </c>
      <c r="L1494" s="18" t="str">
        <f aca="false">IF($V1494="","",INDEX('Stock Exchange'!H$5:H$2450,$V1494))</f>
        <v/>
      </c>
      <c r="M1494" s="18" t="str">
        <f aca="false">IF($V1494="","",INDEX('Stock Exchange'!I$5:I$2450,$V1494))</f>
        <v/>
      </c>
      <c r="N1494" s="18" t="str">
        <f aca="false">IF($W1494="","",INDEX(Primary!F$5:F$2450,$W1494))</f>
        <v/>
      </c>
      <c r="O1494" s="18" t="str">
        <f aca="false">IF($W1494="","",INDEX(Primary!G$5:G$2450,$W1494))</f>
        <v/>
      </c>
      <c r="P1494" s="18" t="str">
        <f aca="false">IF($W1494="","",INDEX(Primary!H$5:H$2450,$W1494))</f>
        <v/>
      </c>
      <c r="Q1494" s="18" t="str">
        <f aca="false">IF($W1494="","",INDEX(Primary!I$5:I$2450,$W1494))</f>
        <v/>
      </c>
      <c r="R1494" s="19" t="str">
        <f aca="false">IF($E1494="Yes",L1494+P1494,"")</f>
        <v/>
      </c>
      <c r="S1494" s="19" t="str">
        <f aca="false">IF($E1494="Yes",H1494-R1494,"")</f>
        <v/>
      </c>
      <c r="T1494" s="6" t="str">
        <f aca="false">IF($E1494="Yes",IF(ROUND(ABS(S1494),2)&lt;=$T$2,"OK","CHECK"),"n/a")</f>
        <v>n/a</v>
      </c>
      <c r="U1494" s="20" t="n">
        <f aca="false">Total!J1494</f>
        <v>44.66</v>
      </c>
      <c r="V1494" s="17" t="str">
        <f aca="false">IFERROR(MATCH($A1494,'Stock Exchange'!$A$5:$A$2450,0),"")</f>
        <v/>
      </c>
      <c r="W1494" s="17" t="str">
        <f aca="false">IFERROR(MATCH($A1494,Primary!$A$5:$A$2450,0),"")</f>
        <v/>
      </c>
    </row>
    <row r="1495" customFormat="false" ht="15" hidden="false" customHeight="false" outlineLevel="0" collapsed="false">
      <c r="A1495" s="16" t="n">
        <f aca="false">Total!A1495</f>
        <v>39062</v>
      </c>
      <c r="B1495" s="17" t="n">
        <f aca="false">YEAR(A1495)</f>
        <v>2006</v>
      </c>
      <c r="C1495" s="17" t="n">
        <f aca="false">MONTH(A1495)</f>
        <v>12</v>
      </c>
      <c r="D1495" s="6" t="str">
        <f aca="false">IF(MONTH(A1495)&gt;=4,"FY "&amp;YEAR(A1495)&amp;"-"&amp;RIGHT(YEAR(A1495)+1,2),"FY "&amp;(YEAR(A1495)-1)&amp;"-"&amp;RIGHT(YEAR(A1495),2))</f>
        <v>FY 2006-07</v>
      </c>
      <c r="E1495" s="6" t="str">
        <f aca="false">IF(AND(V1495&lt;&gt;"",W1495&lt;&gt;""),"Yes","No")</f>
        <v>No</v>
      </c>
      <c r="F1495" s="18" t="n">
        <f aca="false">Total!F1495</f>
        <v>1682.4</v>
      </c>
      <c r="G1495" s="18" t="n">
        <f aca="false">Total!G1495</f>
        <v>1835</v>
      </c>
      <c r="H1495" s="18" t="n">
        <f aca="false">Total!H1495</f>
        <v>-152.6</v>
      </c>
      <c r="I1495" s="18" t="n">
        <f aca="false">Total!I1495</f>
        <v>-34.1</v>
      </c>
      <c r="J1495" s="18" t="str">
        <f aca="false">IF($V1495="","",INDEX('Stock Exchange'!F$5:F$2450,$V1495))</f>
        <v/>
      </c>
      <c r="K1495" s="18" t="str">
        <f aca="false">IF($V1495="","",INDEX('Stock Exchange'!G$5:G$2450,$V1495))</f>
        <v/>
      </c>
      <c r="L1495" s="18" t="str">
        <f aca="false">IF($V1495="","",INDEX('Stock Exchange'!H$5:H$2450,$V1495))</f>
        <v/>
      </c>
      <c r="M1495" s="18" t="str">
        <f aca="false">IF($V1495="","",INDEX('Stock Exchange'!I$5:I$2450,$V1495))</f>
        <v/>
      </c>
      <c r="N1495" s="18" t="str">
        <f aca="false">IF($W1495="","",INDEX(Primary!F$5:F$2450,$W1495))</f>
        <v/>
      </c>
      <c r="O1495" s="18" t="str">
        <f aca="false">IF($W1495="","",INDEX(Primary!G$5:G$2450,$W1495))</f>
        <v/>
      </c>
      <c r="P1495" s="18" t="str">
        <f aca="false">IF($W1495="","",INDEX(Primary!H$5:H$2450,$W1495))</f>
        <v/>
      </c>
      <c r="Q1495" s="18" t="str">
        <f aca="false">IF($W1495="","",INDEX(Primary!I$5:I$2450,$W1495))</f>
        <v/>
      </c>
      <c r="R1495" s="19" t="str">
        <f aca="false">IF($E1495="Yes",L1495+P1495,"")</f>
        <v/>
      </c>
      <c r="S1495" s="19" t="str">
        <f aca="false">IF($E1495="Yes",H1495-R1495,"")</f>
        <v/>
      </c>
      <c r="T1495" s="6" t="str">
        <f aca="false">IF($E1495="Yes",IF(ROUND(ABS(S1495),2)&lt;=$T$2,"OK","CHECK"),"n/a")</f>
        <v>n/a</v>
      </c>
      <c r="U1495" s="20" t="n">
        <f aca="false">Total!J1495</f>
        <v>44.69</v>
      </c>
      <c r="V1495" s="17" t="str">
        <f aca="false">IFERROR(MATCH($A1495,'Stock Exchange'!$A$5:$A$2450,0),"")</f>
        <v/>
      </c>
      <c r="W1495" s="17" t="str">
        <f aca="false">IFERROR(MATCH($A1495,Primary!$A$5:$A$2450,0),"")</f>
        <v/>
      </c>
    </row>
    <row r="1496" customFormat="false" ht="15" hidden="false" customHeight="false" outlineLevel="0" collapsed="false">
      <c r="A1496" s="16" t="n">
        <f aca="false">Total!A1496</f>
        <v>39063</v>
      </c>
      <c r="B1496" s="17" t="n">
        <f aca="false">YEAR(A1496)</f>
        <v>2006</v>
      </c>
      <c r="C1496" s="17" t="n">
        <f aca="false">MONTH(A1496)</f>
        <v>12</v>
      </c>
      <c r="D1496" s="6" t="str">
        <f aca="false">IF(MONTH(A1496)&gt;=4,"FY "&amp;YEAR(A1496)&amp;"-"&amp;RIGHT(YEAR(A1496)+1,2),"FY "&amp;(YEAR(A1496)-1)&amp;"-"&amp;RIGHT(YEAR(A1496),2))</f>
        <v>FY 2006-07</v>
      </c>
      <c r="E1496" s="6" t="str">
        <f aca="false">IF(AND(V1496&lt;&gt;"",W1496&lt;&gt;""),"Yes","No")</f>
        <v>No</v>
      </c>
      <c r="F1496" s="18" t="n">
        <f aca="false">Total!F1496</f>
        <v>2442.6</v>
      </c>
      <c r="G1496" s="18" t="n">
        <f aca="false">Total!G1496</f>
        <v>2020.3</v>
      </c>
      <c r="H1496" s="18" t="n">
        <f aca="false">Total!H1496</f>
        <v>422.3</v>
      </c>
      <c r="I1496" s="18" t="n">
        <f aca="false">Total!I1496</f>
        <v>94.3</v>
      </c>
      <c r="J1496" s="18" t="str">
        <f aca="false">IF($V1496="","",INDEX('Stock Exchange'!F$5:F$2450,$V1496))</f>
        <v/>
      </c>
      <c r="K1496" s="18" t="str">
        <f aca="false">IF($V1496="","",INDEX('Stock Exchange'!G$5:G$2450,$V1496))</f>
        <v/>
      </c>
      <c r="L1496" s="18" t="str">
        <f aca="false">IF($V1496="","",INDEX('Stock Exchange'!H$5:H$2450,$V1496))</f>
        <v/>
      </c>
      <c r="M1496" s="18" t="str">
        <f aca="false">IF($V1496="","",INDEX('Stock Exchange'!I$5:I$2450,$V1496))</f>
        <v/>
      </c>
      <c r="N1496" s="18" t="str">
        <f aca="false">IF($W1496="","",INDEX(Primary!F$5:F$2450,$W1496))</f>
        <v/>
      </c>
      <c r="O1496" s="18" t="str">
        <f aca="false">IF($W1496="","",INDEX(Primary!G$5:G$2450,$W1496))</f>
        <v/>
      </c>
      <c r="P1496" s="18" t="str">
        <f aca="false">IF($W1496="","",INDEX(Primary!H$5:H$2450,$W1496))</f>
        <v/>
      </c>
      <c r="Q1496" s="18" t="str">
        <f aca="false">IF($W1496="","",INDEX(Primary!I$5:I$2450,$W1496))</f>
        <v/>
      </c>
      <c r="R1496" s="19" t="str">
        <f aca="false">IF($E1496="Yes",L1496+P1496,"")</f>
        <v/>
      </c>
      <c r="S1496" s="19" t="str">
        <f aca="false">IF($E1496="Yes",H1496-R1496,"")</f>
        <v/>
      </c>
      <c r="T1496" s="6" t="str">
        <f aca="false">IF($E1496="Yes",IF(ROUND(ABS(S1496),2)&lt;=$T$2,"OK","CHECK"),"n/a")</f>
        <v>n/a</v>
      </c>
      <c r="U1496" s="20" t="n">
        <f aca="false">Total!J1496</f>
        <v>44.76</v>
      </c>
      <c r="V1496" s="17" t="str">
        <f aca="false">IFERROR(MATCH($A1496,'Stock Exchange'!$A$5:$A$2450,0),"")</f>
        <v/>
      </c>
      <c r="W1496" s="17" t="str">
        <f aca="false">IFERROR(MATCH($A1496,Primary!$A$5:$A$2450,0),"")</f>
        <v/>
      </c>
    </row>
    <row r="1497" customFormat="false" ht="15" hidden="false" customHeight="false" outlineLevel="0" collapsed="false">
      <c r="A1497" s="16" t="n">
        <f aca="false">Total!A1497</f>
        <v>39064</v>
      </c>
      <c r="B1497" s="17" t="n">
        <f aca="false">YEAR(A1497)</f>
        <v>2006</v>
      </c>
      <c r="C1497" s="17" t="n">
        <f aca="false">MONTH(A1497)</f>
        <v>12</v>
      </c>
      <c r="D1497" s="6" t="str">
        <f aca="false">IF(MONTH(A1497)&gt;=4,"FY "&amp;YEAR(A1497)&amp;"-"&amp;RIGHT(YEAR(A1497)+1,2),"FY "&amp;(YEAR(A1497)-1)&amp;"-"&amp;RIGHT(YEAR(A1497),2))</f>
        <v>FY 2006-07</v>
      </c>
      <c r="E1497" s="6" t="str">
        <f aca="false">IF(AND(V1497&lt;&gt;"",W1497&lt;&gt;""),"Yes","No")</f>
        <v>No</v>
      </c>
      <c r="F1497" s="18" t="n">
        <f aca="false">Total!F1497</f>
        <v>3088.4</v>
      </c>
      <c r="G1497" s="18" t="n">
        <f aca="false">Total!G1497</f>
        <v>2993.2</v>
      </c>
      <c r="H1497" s="18" t="n">
        <f aca="false">Total!H1497</f>
        <v>95.2</v>
      </c>
      <c r="I1497" s="18" t="n">
        <f aca="false">Total!I1497</f>
        <v>21.3</v>
      </c>
      <c r="J1497" s="18" t="str">
        <f aca="false">IF($V1497="","",INDEX('Stock Exchange'!F$5:F$2450,$V1497))</f>
        <v/>
      </c>
      <c r="K1497" s="18" t="str">
        <f aca="false">IF($V1497="","",INDEX('Stock Exchange'!G$5:G$2450,$V1497))</f>
        <v/>
      </c>
      <c r="L1497" s="18" t="str">
        <f aca="false">IF($V1497="","",INDEX('Stock Exchange'!H$5:H$2450,$V1497))</f>
        <v/>
      </c>
      <c r="M1497" s="18" t="str">
        <f aca="false">IF($V1497="","",INDEX('Stock Exchange'!I$5:I$2450,$V1497))</f>
        <v/>
      </c>
      <c r="N1497" s="18" t="str">
        <f aca="false">IF($W1497="","",INDEX(Primary!F$5:F$2450,$W1497))</f>
        <v/>
      </c>
      <c r="O1497" s="18" t="str">
        <f aca="false">IF($W1497="","",INDEX(Primary!G$5:G$2450,$W1497))</f>
        <v/>
      </c>
      <c r="P1497" s="18" t="str">
        <f aca="false">IF($W1497="","",INDEX(Primary!H$5:H$2450,$W1497))</f>
        <v/>
      </c>
      <c r="Q1497" s="18" t="str">
        <f aca="false">IF($W1497="","",INDEX(Primary!I$5:I$2450,$W1497))</f>
        <v/>
      </c>
      <c r="R1497" s="19" t="str">
        <f aca="false">IF($E1497="Yes",L1497+P1497,"")</f>
        <v/>
      </c>
      <c r="S1497" s="19" t="str">
        <f aca="false">IF($E1497="Yes",H1497-R1497,"")</f>
        <v/>
      </c>
      <c r="T1497" s="6" t="str">
        <f aca="false">IF($E1497="Yes",IF(ROUND(ABS(S1497),2)&lt;=$T$2,"OK","CHECK"),"n/a")</f>
        <v>n/a</v>
      </c>
      <c r="U1497" s="20" t="n">
        <f aca="false">Total!J1497</f>
        <v>44.82</v>
      </c>
      <c r="V1497" s="17" t="str">
        <f aca="false">IFERROR(MATCH($A1497,'Stock Exchange'!$A$5:$A$2450,0),"")</f>
        <v/>
      </c>
      <c r="W1497" s="17" t="str">
        <f aca="false">IFERROR(MATCH($A1497,Primary!$A$5:$A$2450,0),"")</f>
        <v/>
      </c>
    </row>
    <row r="1498" customFormat="false" ht="15" hidden="false" customHeight="false" outlineLevel="0" collapsed="false">
      <c r="A1498" s="16" t="n">
        <f aca="false">Total!A1498</f>
        <v>39065</v>
      </c>
      <c r="B1498" s="17" t="n">
        <f aca="false">YEAR(A1498)</f>
        <v>2006</v>
      </c>
      <c r="C1498" s="17" t="n">
        <f aca="false">MONTH(A1498)</f>
        <v>12</v>
      </c>
      <c r="D1498" s="6" t="str">
        <f aca="false">IF(MONTH(A1498)&gt;=4,"FY "&amp;YEAR(A1498)&amp;"-"&amp;RIGHT(YEAR(A1498)+1,2),"FY "&amp;(YEAR(A1498)-1)&amp;"-"&amp;RIGHT(YEAR(A1498),2))</f>
        <v>FY 2006-07</v>
      </c>
      <c r="E1498" s="6" t="str">
        <f aca="false">IF(AND(V1498&lt;&gt;"",W1498&lt;&gt;""),"Yes","No")</f>
        <v>No</v>
      </c>
      <c r="F1498" s="18" t="n">
        <f aca="false">Total!F1498</f>
        <v>2782.7</v>
      </c>
      <c r="G1498" s="18" t="n">
        <f aca="false">Total!G1498</f>
        <v>2879.6</v>
      </c>
      <c r="H1498" s="18" t="n">
        <f aca="false">Total!H1498</f>
        <v>-96.9</v>
      </c>
      <c r="I1498" s="18" t="n">
        <f aca="false">Total!I1498</f>
        <v>-21.6</v>
      </c>
      <c r="J1498" s="18" t="str">
        <f aca="false">IF($V1498="","",INDEX('Stock Exchange'!F$5:F$2450,$V1498))</f>
        <v/>
      </c>
      <c r="K1498" s="18" t="str">
        <f aca="false">IF($V1498="","",INDEX('Stock Exchange'!G$5:G$2450,$V1498))</f>
        <v/>
      </c>
      <c r="L1498" s="18" t="str">
        <f aca="false">IF($V1498="","",INDEX('Stock Exchange'!H$5:H$2450,$V1498))</f>
        <v/>
      </c>
      <c r="M1498" s="18" t="str">
        <f aca="false">IF($V1498="","",INDEX('Stock Exchange'!I$5:I$2450,$V1498))</f>
        <v/>
      </c>
      <c r="N1498" s="18" t="str">
        <f aca="false">IF($W1498="","",INDEX(Primary!F$5:F$2450,$W1498))</f>
        <v/>
      </c>
      <c r="O1498" s="18" t="str">
        <f aca="false">IF($W1498="","",INDEX(Primary!G$5:G$2450,$W1498))</f>
        <v/>
      </c>
      <c r="P1498" s="18" t="str">
        <f aca="false">IF($W1498="","",INDEX(Primary!H$5:H$2450,$W1498))</f>
        <v/>
      </c>
      <c r="Q1498" s="18" t="str">
        <f aca="false">IF($W1498="","",INDEX(Primary!I$5:I$2450,$W1498))</f>
        <v/>
      </c>
      <c r="R1498" s="19" t="str">
        <f aca="false">IF($E1498="Yes",L1498+P1498,"")</f>
        <v/>
      </c>
      <c r="S1498" s="19" t="str">
        <f aca="false">IF($E1498="Yes",H1498-R1498,"")</f>
        <v/>
      </c>
      <c r="T1498" s="6" t="str">
        <f aca="false">IF($E1498="Yes",IF(ROUND(ABS(S1498),2)&lt;=$T$2,"OK","CHECK"),"n/a")</f>
        <v>n/a</v>
      </c>
      <c r="U1498" s="20" t="n">
        <f aca="false">Total!J1498</f>
        <v>44.83</v>
      </c>
      <c r="V1498" s="17" t="str">
        <f aca="false">IFERROR(MATCH($A1498,'Stock Exchange'!$A$5:$A$2450,0),"")</f>
        <v/>
      </c>
      <c r="W1498" s="17" t="str">
        <f aca="false">IFERROR(MATCH($A1498,Primary!$A$5:$A$2450,0),"")</f>
        <v/>
      </c>
    </row>
    <row r="1499" customFormat="false" ht="15" hidden="false" customHeight="false" outlineLevel="0" collapsed="false">
      <c r="A1499" s="16" t="n">
        <f aca="false">Total!A1499</f>
        <v>39066</v>
      </c>
      <c r="B1499" s="17" t="n">
        <f aca="false">YEAR(A1499)</f>
        <v>2006</v>
      </c>
      <c r="C1499" s="17" t="n">
        <f aca="false">MONTH(A1499)</f>
        <v>12</v>
      </c>
      <c r="D1499" s="6" t="str">
        <f aca="false">IF(MONTH(A1499)&gt;=4,"FY "&amp;YEAR(A1499)&amp;"-"&amp;RIGHT(YEAR(A1499)+1,2),"FY "&amp;(YEAR(A1499)-1)&amp;"-"&amp;RIGHT(YEAR(A1499),2))</f>
        <v>FY 2006-07</v>
      </c>
      <c r="E1499" s="6" t="str">
        <f aca="false">IF(AND(V1499&lt;&gt;"",W1499&lt;&gt;""),"Yes","No")</f>
        <v>No</v>
      </c>
      <c r="F1499" s="18" t="n">
        <f aca="false">Total!F1499</f>
        <v>2512.3</v>
      </c>
      <c r="G1499" s="18" t="n">
        <f aca="false">Total!G1499</f>
        <v>2363.6</v>
      </c>
      <c r="H1499" s="18" t="n">
        <f aca="false">Total!H1499</f>
        <v>148.6</v>
      </c>
      <c r="I1499" s="18" t="n">
        <f aca="false">Total!I1499</f>
        <v>33.2</v>
      </c>
      <c r="J1499" s="18" t="str">
        <f aca="false">IF($V1499="","",INDEX('Stock Exchange'!F$5:F$2450,$V1499))</f>
        <v/>
      </c>
      <c r="K1499" s="18" t="str">
        <f aca="false">IF($V1499="","",INDEX('Stock Exchange'!G$5:G$2450,$V1499))</f>
        <v/>
      </c>
      <c r="L1499" s="18" t="str">
        <f aca="false">IF($V1499="","",INDEX('Stock Exchange'!H$5:H$2450,$V1499))</f>
        <v/>
      </c>
      <c r="M1499" s="18" t="str">
        <f aca="false">IF($V1499="","",INDEX('Stock Exchange'!I$5:I$2450,$V1499))</f>
        <v/>
      </c>
      <c r="N1499" s="18" t="str">
        <f aca="false">IF($W1499="","",INDEX(Primary!F$5:F$2450,$W1499))</f>
        <v/>
      </c>
      <c r="O1499" s="18" t="str">
        <f aca="false">IF($W1499="","",INDEX(Primary!G$5:G$2450,$W1499))</f>
        <v/>
      </c>
      <c r="P1499" s="18" t="str">
        <f aca="false">IF($W1499="","",INDEX(Primary!H$5:H$2450,$W1499))</f>
        <v/>
      </c>
      <c r="Q1499" s="18" t="str">
        <f aca="false">IF($W1499="","",INDEX(Primary!I$5:I$2450,$W1499))</f>
        <v/>
      </c>
      <c r="R1499" s="19" t="str">
        <f aca="false">IF($E1499="Yes",L1499+P1499,"")</f>
        <v/>
      </c>
      <c r="S1499" s="19" t="str">
        <f aca="false">IF($E1499="Yes",H1499-R1499,"")</f>
        <v/>
      </c>
      <c r="T1499" s="6" t="str">
        <f aca="false">IF($E1499="Yes",IF(ROUND(ABS(S1499),2)&lt;=$T$2,"OK","CHECK"),"n/a")</f>
        <v>n/a</v>
      </c>
      <c r="U1499" s="20" t="n">
        <f aca="false">Total!J1499</f>
        <v>44.74</v>
      </c>
      <c r="V1499" s="17" t="str">
        <f aca="false">IFERROR(MATCH($A1499,'Stock Exchange'!$A$5:$A$2450,0),"")</f>
        <v/>
      </c>
      <c r="W1499" s="17" t="str">
        <f aca="false">IFERROR(MATCH($A1499,Primary!$A$5:$A$2450,0),"")</f>
        <v/>
      </c>
    </row>
    <row r="1500" customFormat="false" ht="15" hidden="false" customHeight="false" outlineLevel="0" collapsed="false">
      <c r="A1500" s="16" t="n">
        <f aca="false">Total!A1500</f>
        <v>39069</v>
      </c>
      <c r="B1500" s="17" t="n">
        <f aca="false">YEAR(A1500)</f>
        <v>2006</v>
      </c>
      <c r="C1500" s="17" t="n">
        <f aca="false">MONTH(A1500)</f>
        <v>12</v>
      </c>
      <c r="D1500" s="6" t="str">
        <f aca="false">IF(MONTH(A1500)&gt;=4,"FY "&amp;YEAR(A1500)&amp;"-"&amp;RIGHT(YEAR(A1500)+1,2),"FY "&amp;(YEAR(A1500)-1)&amp;"-"&amp;RIGHT(YEAR(A1500),2))</f>
        <v>FY 2006-07</v>
      </c>
      <c r="E1500" s="6" t="str">
        <f aca="false">IF(AND(V1500&lt;&gt;"",W1500&lt;&gt;""),"Yes","No")</f>
        <v>No</v>
      </c>
      <c r="F1500" s="18" t="n">
        <f aca="false">Total!F1500</f>
        <v>2038.7</v>
      </c>
      <c r="G1500" s="18" t="n">
        <f aca="false">Total!G1500</f>
        <v>2084.7</v>
      </c>
      <c r="H1500" s="18" t="n">
        <f aca="false">Total!H1500</f>
        <v>-46</v>
      </c>
      <c r="I1500" s="18" t="n">
        <f aca="false">Total!I1500</f>
        <v>-10.3</v>
      </c>
      <c r="J1500" s="18" t="str">
        <f aca="false">IF($V1500="","",INDEX('Stock Exchange'!F$5:F$2450,$V1500))</f>
        <v/>
      </c>
      <c r="K1500" s="18" t="str">
        <f aca="false">IF($V1500="","",INDEX('Stock Exchange'!G$5:G$2450,$V1500))</f>
        <v/>
      </c>
      <c r="L1500" s="18" t="str">
        <f aca="false">IF($V1500="","",INDEX('Stock Exchange'!H$5:H$2450,$V1500))</f>
        <v/>
      </c>
      <c r="M1500" s="18" t="str">
        <f aca="false">IF($V1500="","",INDEX('Stock Exchange'!I$5:I$2450,$V1500))</f>
        <v/>
      </c>
      <c r="N1500" s="18" t="str">
        <f aca="false">IF($W1500="","",INDEX(Primary!F$5:F$2450,$W1500))</f>
        <v/>
      </c>
      <c r="O1500" s="18" t="str">
        <f aca="false">IF($W1500="","",INDEX(Primary!G$5:G$2450,$W1500))</f>
        <v/>
      </c>
      <c r="P1500" s="18" t="str">
        <f aca="false">IF($W1500="","",INDEX(Primary!H$5:H$2450,$W1500))</f>
        <v/>
      </c>
      <c r="Q1500" s="18" t="str">
        <f aca="false">IF($W1500="","",INDEX(Primary!I$5:I$2450,$W1500))</f>
        <v/>
      </c>
      <c r="R1500" s="19" t="str">
        <f aca="false">IF($E1500="Yes",L1500+P1500,"")</f>
        <v/>
      </c>
      <c r="S1500" s="19" t="str">
        <f aca="false">IF($E1500="Yes",H1500-R1500,"")</f>
        <v/>
      </c>
      <c r="T1500" s="6" t="str">
        <f aca="false">IF($E1500="Yes",IF(ROUND(ABS(S1500),2)&lt;=$T$2,"OK","CHECK"),"n/a")</f>
        <v>n/a</v>
      </c>
      <c r="U1500" s="20" t="n">
        <f aca="false">Total!J1500</f>
        <v>44.66</v>
      </c>
      <c r="V1500" s="17" t="str">
        <f aca="false">IFERROR(MATCH($A1500,'Stock Exchange'!$A$5:$A$2450,0),"")</f>
        <v/>
      </c>
      <c r="W1500" s="17" t="str">
        <f aca="false">IFERROR(MATCH($A1500,Primary!$A$5:$A$2450,0),"")</f>
        <v/>
      </c>
    </row>
    <row r="1501" customFormat="false" ht="15" hidden="false" customHeight="false" outlineLevel="0" collapsed="false">
      <c r="A1501" s="16" t="n">
        <f aca="false">Total!A1501</f>
        <v>39070</v>
      </c>
      <c r="B1501" s="17" t="n">
        <f aca="false">YEAR(A1501)</f>
        <v>2006</v>
      </c>
      <c r="C1501" s="17" t="n">
        <f aca="false">MONTH(A1501)</f>
        <v>12</v>
      </c>
      <c r="D1501" s="6" t="str">
        <f aca="false">IF(MONTH(A1501)&gt;=4,"FY "&amp;YEAR(A1501)&amp;"-"&amp;RIGHT(YEAR(A1501)+1,2),"FY "&amp;(YEAR(A1501)-1)&amp;"-"&amp;RIGHT(YEAR(A1501),2))</f>
        <v>FY 2006-07</v>
      </c>
      <c r="E1501" s="6" t="str">
        <f aca="false">IF(AND(V1501&lt;&gt;"",W1501&lt;&gt;""),"Yes","No")</f>
        <v>No</v>
      </c>
      <c r="F1501" s="18" t="n">
        <f aca="false">Total!F1501</f>
        <v>2266.4</v>
      </c>
      <c r="G1501" s="18" t="n">
        <f aca="false">Total!G1501</f>
        <v>2449.1</v>
      </c>
      <c r="H1501" s="18" t="n">
        <f aca="false">Total!H1501</f>
        <v>-182.7</v>
      </c>
      <c r="I1501" s="18" t="n">
        <f aca="false">Total!I1501</f>
        <v>-40.8</v>
      </c>
      <c r="J1501" s="18" t="str">
        <f aca="false">IF($V1501="","",INDEX('Stock Exchange'!F$5:F$2450,$V1501))</f>
        <v/>
      </c>
      <c r="K1501" s="18" t="str">
        <f aca="false">IF($V1501="","",INDEX('Stock Exchange'!G$5:G$2450,$V1501))</f>
        <v/>
      </c>
      <c r="L1501" s="18" t="str">
        <f aca="false">IF($V1501="","",INDEX('Stock Exchange'!H$5:H$2450,$V1501))</f>
        <v/>
      </c>
      <c r="M1501" s="18" t="str">
        <f aca="false">IF($V1501="","",INDEX('Stock Exchange'!I$5:I$2450,$V1501))</f>
        <v/>
      </c>
      <c r="N1501" s="18" t="str">
        <f aca="false">IF($W1501="","",INDEX(Primary!F$5:F$2450,$W1501))</f>
        <v/>
      </c>
      <c r="O1501" s="18" t="str">
        <f aca="false">IF($W1501="","",INDEX(Primary!G$5:G$2450,$W1501))</f>
        <v/>
      </c>
      <c r="P1501" s="18" t="str">
        <f aca="false">IF($W1501="","",INDEX(Primary!H$5:H$2450,$W1501))</f>
        <v/>
      </c>
      <c r="Q1501" s="18" t="str">
        <f aca="false">IF($W1501="","",INDEX(Primary!I$5:I$2450,$W1501))</f>
        <v/>
      </c>
      <c r="R1501" s="19" t="str">
        <f aca="false">IF($E1501="Yes",L1501+P1501,"")</f>
        <v/>
      </c>
      <c r="S1501" s="19" t="str">
        <f aca="false">IF($E1501="Yes",H1501-R1501,"")</f>
        <v/>
      </c>
      <c r="T1501" s="6" t="str">
        <f aca="false">IF($E1501="Yes",IF(ROUND(ABS(S1501),2)&lt;=$T$2,"OK","CHECK"),"n/a")</f>
        <v>n/a</v>
      </c>
      <c r="U1501" s="20" t="n">
        <f aca="false">Total!J1501</f>
        <v>44.79</v>
      </c>
      <c r="V1501" s="17" t="str">
        <f aca="false">IFERROR(MATCH($A1501,'Stock Exchange'!$A$5:$A$2450,0),"")</f>
        <v/>
      </c>
      <c r="W1501" s="17" t="str">
        <f aca="false">IFERROR(MATCH($A1501,Primary!$A$5:$A$2450,0),"")</f>
        <v/>
      </c>
    </row>
    <row r="1502" customFormat="false" ht="15" hidden="false" customHeight="false" outlineLevel="0" collapsed="false">
      <c r="A1502" s="16" t="n">
        <f aca="false">Total!A1502</f>
        <v>39071</v>
      </c>
      <c r="B1502" s="17" t="n">
        <f aca="false">YEAR(A1502)</f>
        <v>2006</v>
      </c>
      <c r="C1502" s="17" t="n">
        <f aca="false">MONTH(A1502)</f>
        <v>12</v>
      </c>
      <c r="D1502" s="6" t="str">
        <f aca="false">IF(MONTH(A1502)&gt;=4,"FY "&amp;YEAR(A1502)&amp;"-"&amp;RIGHT(YEAR(A1502)+1,2),"FY "&amp;(YEAR(A1502)-1)&amp;"-"&amp;RIGHT(YEAR(A1502),2))</f>
        <v>FY 2006-07</v>
      </c>
      <c r="E1502" s="6" t="str">
        <f aca="false">IF(AND(V1502&lt;&gt;"",W1502&lt;&gt;""),"Yes","No")</f>
        <v>No</v>
      </c>
      <c r="F1502" s="18" t="n">
        <f aca="false">Total!F1502</f>
        <v>1580.1</v>
      </c>
      <c r="G1502" s="18" t="n">
        <f aca="false">Total!G1502</f>
        <v>2253.5</v>
      </c>
      <c r="H1502" s="18" t="n">
        <f aca="false">Total!H1502</f>
        <v>-673.4</v>
      </c>
      <c r="I1502" s="18" t="n">
        <f aca="false">Total!I1502</f>
        <v>-150.2</v>
      </c>
      <c r="J1502" s="18" t="str">
        <f aca="false">IF($V1502="","",INDEX('Stock Exchange'!F$5:F$2450,$V1502))</f>
        <v/>
      </c>
      <c r="K1502" s="18" t="str">
        <f aca="false">IF($V1502="","",INDEX('Stock Exchange'!G$5:G$2450,$V1502))</f>
        <v/>
      </c>
      <c r="L1502" s="18" t="str">
        <f aca="false">IF($V1502="","",INDEX('Stock Exchange'!H$5:H$2450,$V1502))</f>
        <v/>
      </c>
      <c r="M1502" s="18" t="str">
        <f aca="false">IF($V1502="","",INDEX('Stock Exchange'!I$5:I$2450,$V1502))</f>
        <v/>
      </c>
      <c r="N1502" s="18" t="str">
        <f aca="false">IF($W1502="","",INDEX(Primary!F$5:F$2450,$W1502))</f>
        <v/>
      </c>
      <c r="O1502" s="18" t="str">
        <f aca="false">IF($W1502="","",INDEX(Primary!G$5:G$2450,$W1502))</f>
        <v/>
      </c>
      <c r="P1502" s="18" t="str">
        <f aca="false">IF($W1502="","",INDEX(Primary!H$5:H$2450,$W1502))</f>
        <v/>
      </c>
      <c r="Q1502" s="18" t="str">
        <f aca="false">IF($W1502="","",INDEX(Primary!I$5:I$2450,$W1502))</f>
        <v/>
      </c>
      <c r="R1502" s="19" t="str">
        <f aca="false">IF($E1502="Yes",L1502+P1502,"")</f>
        <v/>
      </c>
      <c r="S1502" s="19" t="str">
        <f aca="false">IF($E1502="Yes",H1502-R1502,"")</f>
        <v/>
      </c>
      <c r="T1502" s="6" t="str">
        <f aca="false">IF($E1502="Yes",IF(ROUND(ABS(S1502),2)&lt;=$T$2,"OK","CHECK"),"n/a")</f>
        <v>n/a</v>
      </c>
      <c r="U1502" s="20" t="n">
        <f aca="false">Total!J1502</f>
        <v>44.83</v>
      </c>
      <c r="V1502" s="17" t="str">
        <f aca="false">IFERROR(MATCH($A1502,'Stock Exchange'!$A$5:$A$2450,0),"")</f>
        <v/>
      </c>
      <c r="W1502" s="17" t="str">
        <f aca="false">IFERROR(MATCH($A1502,Primary!$A$5:$A$2450,0),"")</f>
        <v/>
      </c>
    </row>
    <row r="1503" customFormat="false" ht="15" hidden="false" customHeight="false" outlineLevel="0" collapsed="false">
      <c r="A1503" s="16" t="n">
        <f aca="false">Total!A1503</f>
        <v>39072</v>
      </c>
      <c r="B1503" s="17" t="n">
        <f aca="false">YEAR(A1503)</f>
        <v>2006</v>
      </c>
      <c r="C1503" s="17" t="n">
        <f aca="false">MONTH(A1503)</f>
        <v>12</v>
      </c>
      <c r="D1503" s="6" t="str">
        <f aca="false">IF(MONTH(A1503)&gt;=4,"FY "&amp;YEAR(A1503)&amp;"-"&amp;RIGHT(YEAR(A1503)+1,2),"FY "&amp;(YEAR(A1503)-1)&amp;"-"&amp;RIGHT(YEAR(A1503),2))</f>
        <v>FY 2006-07</v>
      </c>
      <c r="E1503" s="6" t="str">
        <f aca="false">IF(AND(V1503&lt;&gt;"",W1503&lt;&gt;""),"Yes","No")</f>
        <v>No</v>
      </c>
      <c r="F1503" s="18" t="n">
        <f aca="false">Total!F1503</f>
        <v>1891.7</v>
      </c>
      <c r="G1503" s="18" t="n">
        <f aca="false">Total!G1503</f>
        <v>2256.8</v>
      </c>
      <c r="H1503" s="18" t="n">
        <f aca="false">Total!H1503</f>
        <v>-365.1</v>
      </c>
      <c r="I1503" s="18" t="n">
        <f aca="false">Total!I1503</f>
        <v>-81.6</v>
      </c>
      <c r="J1503" s="18" t="str">
        <f aca="false">IF($V1503="","",INDEX('Stock Exchange'!F$5:F$2450,$V1503))</f>
        <v/>
      </c>
      <c r="K1503" s="18" t="str">
        <f aca="false">IF($V1503="","",INDEX('Stock Exchange'!G$5:G$2450,$V1503))</f>
        <v/>
      </c>
      <c r="L1503" s="18" t="str">
        <f aca="false">IF($V1503="","",INDEX('Stock Exchange'!H$5:H$2450,$V1503))</f>
        <v/>
      </c>
      <c r="M1503" s="18" t="str">
        <f aca="false">IF($V1503="","",INDEX('Stock Exchange'!I$5:I$2450,$V1503))</f>
        <v/>
      </c>
      <c r="N1503" s="18" t="str">
        <f aca="false">IF($W1503="","",INDEX(Primary!F$5:F$2450,$W1503))</f>
        <v/>
      </c>
      <c r="O1503" s="18" t="str">
        <f aca="false">IF($W1503="","",INDEX(Primary!G$5:G$2450,$W1503))</f>
        <v/>
      </c>
      <c r="P1503" s="18" t="str">
        <f aca="false">IF($W1503="","",INDEX(Primary!H$5:H$2450,$W1503))</f>
        <v/>
      </c>
      <c r="Q1503" s="18" t="str">
        <f aca="false">IF($W1503="","",INDEX(Primary!I$5:I$2450,$W1503))</f>
        <v/>
      </c>
      <c r="R1503" s="19" t="str">
        <f aca="false">IF($E1503="Yes",L1503+P1503,"")</f>
        <v/>
      </c>
      <c r="S1503" s="19" t="str">
        <f aca="false">IF($E1503="Yes",H1503-R1503,"")</f>
        <v/>
      </c>
      <c r="T1503" s="6" t="str">
        <f aca="false">IF($E1503="Yes",IF(ROUND(ABS(S1503),2)&lt;=$T$2,"OK","CHECK"),"n/a")</f>
        <v>n/a</v>
      </c>
      <c r="U1503" s="20" t="n">
        <f aca="false">Total!J1503</f>
        <v>44.74</v>
      </c>
      <c r="V1503" s="17" t="str">
        <f aca="false">IFERROR(MATCH($A1503,'Stock Exchange'!$A$5:$A$2450,0),"")</f>
        <v/>
      </c>
      <c r="W1503" s="17" t="str">
        <f aca="false">IFERROR(MATCH($A1503,Primary!$A$5:$A$2450,0),"")</f>
        <v/>
      </c>
    </row>
    <row r="1504" customFormat="false" ht="15" hidden="false" customHeight="false" outlineLevel="0" collapsed="false">
      <c r="A1504" s="16" t="n">
        <f aca="false">Total!A1504</f>
        <v>39073</v>
      </c>
      <c r="B1504" s="17" t="n">
        <f aca="false">YEAR(A1504)</f>
        <v>2006</v>
      </c>
      <c r="C1504" s="17" t="n">
        <f aca="false">MONTH(A1504)</f>
        <v>12</v>
      </c>
      <c r="D1504" s="6" t="str">
        <f aca="false">IF(MONTH(A1504)&gt;=4,"FY "&amp;YEAR(A1504)&amp;"-"&amp;RIGHT(YEAR(A1504)+1,2),"FY "&amp;(YEAR(A1504)-1)&amp;"-"&amp;RIGHT(YEAR(A1504),2))</f>
        <v>FY 2006-07</v>
      </c>
      <c r="E1504" s="6" t="str">
        <f aca="false">IF(AND(V1504&lt;&gt;"",W1504&lt;&gt;""),"Yes","No")</f>
        <v>No</v>
      </c>
      <c r="F1504" s="18" t="n">
        <f aca="false">Total!F1504</f>
        <v>1666.5</v>
      </c>
      <c r="G1504" s="18" t="n">
        <f aca="false">Total!G1504</f>
        <v>1401.7</v>
      </c>
      <c r="H1504" s="18" t="n">
        <f aca="false">Total!H1504</f>
        <v>264.8</v>
      </c>
      <c r="I1504" s="18" t="n">
        <f aca="false">Total!I1504</f>
        <v>59.2</v>
      </c>
      <c r="J1504" s="18" t="str">
        <f aca="false">IF($V1504="","",INDEX('Stock Exchange'!F$5:F$2450,$V1504))</f>
        <v/>
      </c>
      <c r="K1504" s="18" t="str">
        <f aca="false">IF($V1504="","",INDEX('Stock Exchange'!G$5:G$2450,$V1504))</f>
        <v/>
      </c>
      <c r="L1504" s="18" t="str">
        <f aca="false">IF($V1504="","",INDEX('Stock Exchange'!H$5:H$2450,$V1504))</f>
        <v/>
      </c>
      <c r="M1504" s="18" t="str">
        <f aca="false">IF($V1504="","",INDEX('Stock Exchange'!I$5:I$2450,$V1504))</f>
        <v/>
      </c>
      <c r="N1504" s="18" t="str">
        <f aca="false">IF($W1504="","",INDEX(Primary!F$5:F$2450,$W1504))</f>
        <v/>
      </c>
      <c r="O1504" s="18" t="str">
        <f aca="false">IF($W1504="","",INDEX(Primary!G$5:G$2450,$W1504))</f>
        <v/>
      </c>
      <c r="P1504" s="18" t="str">
        <f aca="false">IF($W1504="","",INDEX(Primary!H$5:H$2450,$W1504))</f>
        <v/>
      </c>
      <c r="Q1504" s="18" t="str">
        <f aca="false">IF($W1504="","",INDEX(Primary!I$5:I$2450,$W1504))</f>
        <v/>
      </c>
      <c r="R1504" s="19" t="str">
        <f aca="false">IF($E1504="Yes",L1504+P1504,"")</f>
        <v/>
      </c>
      <c r="S1504" s="19" t="str">
        <f aca="false">IF($E1504="Yes",H1504-R1504,"")</f>
        <v/>
      </c>
      <c r="T1504" s="6" t="str">
        <f aca="false">IF($E1504="Yes",IF(ROUND(ABS(S1504),2)&lt;=$T$2,"OK","CHECK"),"n/a")</f>
        <v>n/a</v>
      </c>
      <c r="U1504" s="20" t="n">
        <f aca="false">Total!J1504</f>
        <v>44.73</v>
      </c>
      <c r="V1504" s="17" t="str">
        <f aca="false">IFERROR(MATCH($A1504,'Stock Exchange'!$A$5:$A$2450,0),"")</f>
        <v/>
      </c>
      <c r="W1504" s="17" t="str">
        <f aca="false">IFERROR(MATCH($A1504,Primary!$A$5:$A$2450,0),"")</f>
        <v/>
      </c>
    </row>
    <row r="1505" customFormat="false" ht="15" hidden="false" customHeight="false" outlineLevel="0" collapsed="false">
      <c r="A1505" s="16" t="n">
        <f aca="false">Total!A1505</f>
        <v>39077</v>
      </c>
      <c r="B1505" s="17" t="n">
        <f aca="false">YEAR(A1505)</f>
        <v>2006</v>
      </c>
      <c r="C1505" s="17" t="n">
        <f aca="false">MONTH(A1505)</f>
        <v>12</v>
      </c>
      <c r="D1505" s="6" t="str">
        <f aca="false">IF(MONTH(A1505)&gt;=4,"FY "&amp;YEAR(A1505)&amp;"-"&amp;RIGHT(YEAR(A1505)+1,2),"FY "&amp;(YEAR(A1505)-1)&amp;"-"&amp;RIGHT(YEAR(A1505),2))</f>
        <v>FY 2006-07</v>
      </c>
      <c r="E1505" s="6" t="str">
        <f aca="false">IF(AND(V1505&lt;&gt;"",W1505&lt;&gt;""),"Yes","No")</f>
        <v>No</v>
      </c>
      <c r="F1505" s="18" t="n">
        <f aca="false">Total!F1505</f>
        <v>298.6</v>
      </c>
      <c r="G1505" s="18" t="n">
        <f aca="false">Total!G1505</f>
        <v>290.4</v>
      </c>
      <c r="H1505" s="18" t="n">
        <f aca="false">Total!H1505</f>
        <v>8.2</v>
      </c>
      <c r="I1505" s="18" t="n">
        <f aca="false">Total!I1505</f>
        <v>1.8</v>
      </c>
      <c r="J1505" s="18" t="str">
        <f aca="false">IF($V1505="","",INDEX('Stock Exchange'!F$5:F$2450,$V1505))</f>
        <v/>
      </c>
      <c r="K1505" s="18" t="str">
        <f aca="false">IF($V1505="","",INDEX('Stock Exchange'!G$5:G$2450,$V1505))</f>
        <v/>
      </c>
      <c r="L1505" s="18" t="str">
        <f aca="false">IF($V1505="","",INDEX('Stock Exchange'!H$5:H$2450,$V1505))</f>
        <v/>
      </c>
      <c r="M1505" s="18" t="str">
        <f aca="false">IF($V1505="","",INDEX('Stock Exchange'!I$5:I$2450,$V1505))</f>
        <v/>
      </c>
      <c r="N1505" s="18" t="str">
        <f aca="false">IF($W1505="","",INDEX(Primary!F$5:F$2450,$W1505))</f>
        <v/>
      </c>
      <c r="O1505" s="18" t="str">
        <f aca="false">IF($W1505="","",INDEX(Primary!G$5:G$2450,$W1505))</f>
        <v/>
      </c>
      <c r="P1505" s="18" t="str">
        <f aca="false">IF($W1505="","",INDEX(Primary!H$5:H$2450,$W1505))</f>
        <v/>
      </c>
      <c r="Q1505" s="18" t="str">
        <f aca="false">IF($W1505="","",INDEX(Primary!I$5:I$2450,$W1505))</f>
        <v/>
      </c>
      <c r="R1505" s="19" t="str">
        <f aca="false">IF($E1505="Yes",L1505+P1505,"")</f>
        <v/>
      </c>
      <c r="S1505" s="19" t="str">
        <f aca="false">IF($E1505="Yes",H1505-R1505,"")</f>
        <v/>
      </c>
      <c r="T1505" s="6" t="str">
        <f aca="false">IF($E1505="Yes",IF(ROUND(ABS(S1505),2)&lt;=$T$2,"OK","CHECK"),"n/a")</f>
        <v>n/a</v>
      </c>
      <c r="U1505" s="20" t="n">
        <f aca="false">Total!J1505</f>
        <v>44.59</v>
      </c>
      <c r="V1505" s="17" t="str">
        <f aca="false">IFERROR(MATCH($A1505,'Stock Exchange'!$A$5:$A$2450,0),"")</f>
        <v/>
      </c>
      <c r="W1505" s="17" t="str">
        <f aca="false">IFERROR(MATCH($A1505,Primary!$A$5:$A$2450,0),"")</f>
        <v/>
      </c>
    </row>
    <row r="1506" customFormat="false" ht="15" hidden="false" customHeight="false" outlineLevel="0" collapsed="false">
      <c r="A1506" s="16" t="n">
        <f aca="false">Total!A1506</f>
        <v>39078</v>
      </c>
      <c r="B1506" s="17" t="n">
        <f aca="false">YEAR(A1506)</f>
        <v>2006</v>
      </c>
      <c r="C1506" s="17" t="n">
        <f aca="false">MONTH(A1506)</f>
        <v>12</v>
      </c>
      <c r="D1506" s="6" t="str">
        <f aca="false">IF(MONTH(A1506)&gt;=4,"FY "&amp;YEAR(A1506)&amp;"-"&amp;RIGHT(YEAR(A1506)+1,2),"FY "&amp;(YEAR(A1506)-1)&amp;"-"&amp;RIGHT(YEAR(A1506),2))</f>
        <v>FY 2006-07</v>
      </c>
      <c r="E1506" s="6" t="str">
        <f aca="false">IF(AND(V1506&lt;&gt;"",W1506&lt;&gt;""),"Yes","No")</f>
        <v>No</v>
      </c>
      <c r="F1506" s="18" t="n">
        <f aca="false">Total!F1506</f>
        <v>2076.8</v>
      </c>
      <c r="G1506" s="18" t="n">
        <f aca="false">Total!G1506</f>
        <v>2229.7</v>
      </c>
      <c r="H1506" s="18" t="n">
        <f aca="false">Total!H1506</f>
        <v>-153</v>
      </c>
      <c r="I1506" s="18" t="n">
        <f aca="false">Total!I1506</f>
        <v>-34.3</v>
      </c>
      <c r="J1506" s="18" t="str">
        <f aca="false">IF($V1506="","",INDEX('Stock Exchange'!F$5:F$2450,$V1506))</f>
        <v/>
      </c>
      <c r="K1506" s="18" t="str">
        <f aca="false">IF($V1506="","",INDEX('Stock Exchange'!G$5:G$2450,$V1506))</f>
        <v/>
      </c>
      <c r="L1506" s="18" t="str">
        <f aca="false">IF($V1506="","",INDEX('Stock Exchange'!H$5:H$2450,$V1506))</f>
        <v/>
      </c>
      <c r="M1506" s="18" t="str">
        <f aca="false">IF($V1506="","",INDEX('Stock Exchange'!I$5:I$2450,$V1506))</f>
        <v/>
      </c>
      <c r="N1506" s="18" t="str">
        <f aca="false">IF($W1506="","",INDEX(Primary!F$5:F$2450,$W1506))</f>
        <v/>
      </c>
      <c r="O1506" s="18" t="str">
        <f aca="false">IF($W1506="","",INDEX(Primary!G$5:G$2450,$W1506))</f>
        <v/>
      </c>
      <c r="P1506" s="18" t="str">
        <f aca="false">IF($W1506="","",INDEX(Primary!H$5:H$2450,$W1506))</f>
        <v/>
      </c>
      <c r="Q1506" s="18" t="str">
        <f aca="false">IF($W1506="","",INDEX(Primary!I$5:I$2450,$W1506))</f>
        <v/>
      </c>
      <c r="R1506" s="19" t="str">
        <f aca="false">IF($E1506="Yes",L1506+P1506,"")</f>
        <v/>
      </c>
      <c r="S1506" s="19" t="str">
        <f aca="false">IF($E1506="Yes",H1506-R1506,"")</f>
        <v/>
      </c>
      <c r="T1506" s="6" t="str">
        <f aca="false">IF($E1506="Yes",IF(ROUND(ABS(S1506),2)&lt;=$T$2,"OK","CHECK"),"n/a")</f>
        <v>n/a</v>
      </c>
      <c r="U1506" s="20" t="n">
        <f aca="false">Total!J1506</f>
        <v>44.54</v>
      </c>
      <c r="V1506" s="17" t="str">
        <f aca="false">IFERROR(MATCH($A1506,'Stock Exchange'!$A$5:$A$2450,0),"")</f>
        <v/>
      </c>
      <c r="W1506" s="17" t="str">
        <f aca="false">IFERROR(MATCH($A1506,Primary!$A$5:$A$2450,0),"")</f>
        <v/>
      </c>
    </row>
    <row r="1507" customFormat="false" ht="15" hidden="false" customHeight="false" outlineLevel="0" collapsed="false">
      <c r="A1507" s="16" t="n">
        <f aca="false">Total!A1507</f>
        <v>39079</v>
      </c>
      <c r="B1507" s="17" t="n">
        <f aca="false">YEAR(A1507)</f>
        <v>2006</v>
      </c>
      <c r="C1507" s="17" t="n">
        <f aca="false">MONTH(A1507)</f>
        <v>12</v>
      </c>
      <c r="D1507" s="6" t="str">
        <f aca="false">IF(MONTH(A1507)&gt;=4,"FY "&amp;YEAR(A1507)&amp;"-"&amp;RIGHT(YEAR(A1507)+1,2),"FY "&amp;(YEAR(A1507)-1)&amp;"-"&amp;RIGHT(YEAR(A1507),2))</f>
        <v>FY 2006-07</v>
      </c>
      <c r="E1507" s="6" t="str">
        <f aca="false">IF(AND(V1507&lt;&gt;"",W1507&lt;&gt;""),"Yes","No")</f>
        <v>No</v>
      </c>
      <c r="F1507" s="18" t="n">
        <f aca="false">Total!F1507</f>
        <v>923</v>
      </c>
      <c r="G1507" s="18" t="n">
        <f aca="false">Total!G1507</f>
        <v>1291.1</v>
      </c>
      <c r="H1507" s="18" t="n">
        <f aca="false">Total!H1507</f>
        <v>-368.2</v>
      </c>
      <c r="I1507" s="18" t="n">
        <f aca="false">Total!I1507</f>
        <v>-82.9</v>
      </c>
      <c r="J1507" s="18" t="str">
        <f aca="false">IF($V1507="","",INDEX('Stock Exchange'!F$5:F$2450,$V1507))</f>
        <v/>
      </c>
      <c r="K1507" s="18" t="str">
        <f aca="false">IF($V1507="","",INDEX('Stock Exchange'!G$5:G$2450,$V1507))</f>
        <v/>
      </c>
      <c r="L1507" s="18" t="str">
        <f aca="false">IF($V1507="","",INDEX('Stock Exchange'!H$5:H$2450,$V1507))</f>
        <v/>
      </c>
      <c r="M1507" s="18" t="str">
        <f aca="false">IF($V1507="","",INDEX('Stock Exchange'!I$5:I$2450,$V1507))</f>
        <v/>
      </c>
      <c r="N1507" s="18" t="str">
        <f aca="false">IF($W1507="","",INDEX(Primary!F$5:F$2450,$W1507))</f>
        <v/>
      </c>
      <c r="O1507" s="18" t="str">
        <f aca="false">IF($W1507="","",INDEX(Primary!G$5:G$2450,$W1507))</f>
        <v/>
      </c>
      <c r="P1507" s="18" t="str">
        <f aca="false">IF($W1507="","",INDEX(Primary!H$5:H$2450,$W1507))</f>
        <v/>
      </c>
      <c r="Q1507" s="18" t="str">
        <f aca="false">IF($W1507="","",INDEX(Primary!I$5:I$2450,$W1507))</f>
        <v/>
      </c>
      <c r="R1507" s="19" t="str">
        <f aca="false">IF($E1507="Yes",L1507+P1507,"")</f>
        <v/>
      </c>
      <c r="S1507" s="19" t="str">
        <f aca="false">IF($E1507="Yes",H1507-R1507,"")</f>
        <v/>
      </c>
      <c r="T1507" s="6" t="str">
        <f aca="false">IF($E1507="Yes",IF(ROUND(ABS(S1507),2)&lt;=$T$2,"OK","CHECK"),"n/a")</f>
        <v>n/a</v>
      </c>
      <c r="U1507" s="20" t="n">
        <f aca="false">Total!J1507</f>
        <v>44.39</v>
      </c>
      <c r="V1507" s="17" t="str">
        <f aca="false">IFERROR(MATCH($A1507,'Stock Exchange'!$A$5:$A$2450,0),"")</f>
        <v/>
      </c>
      <c r="W1507" s="17" t="str">
        <f aca="false">IFERROR(MATCH($A1507,Primary!$A$5:$A$2450,0),"")</f>
        <v/>
      </c>
    </row>
    <row r="1508" customFormat="false" ht="15" hidden="false" customHeight="false" outlineLevel="0" collapsed="false">
      <c r="A1508" s="16" t="n">
        <f aca="false">Total!A1508</f>
        <v>39080</v>
      </c>
      <c r="B1508" s="17" t="n">
        <f aca="false">YEAR(A1508)</f>
        <v>2006</v>
      </c>
      <c r="C1508" s="17" t="n">
        <f aca="false">MONTH(A1508)</f>
        <v>12</v>
      </c>
      <c r="D1508" s="6" t="str">
        <f aca="false">IF(MONTH(A1508)&gt;=4,"FY "&amp;YEAR(A1508)&amp;"-"&amp;RIGHT(YEAR(A1508)+1,2),"FY "&amp;(YEAR(A1508)-1)&amp;"-"&amp;RIGHT(YEAR(A1508),2))</f>
        <v>FY 2006-07</v>
      </c>
      <c r="E1508" s="6" t="str">
        <f aca="false">IF(AND(V1508&lt;&gt;"",W1508&lt;&gt;""),"Yes","No")</f>
        <v>No</v>
      </c>
      <c r="F1508" s="18" t="n">
        <f aca="false">Total!F1508</f>
        <v>2188.1</v>
      </c>
      <c r="G1508" s="18" t="n">
        <f aca="false">Total!G1508</f>
        <v>3237.8</v>
      </c>
      <c r="H1508" s="18" t="n">
        <f aca="false">Total!H1508</f>
        <v>-1049.7</v>
      </c>
      <c r="I1508" s="18" t="n">
        <f aca="false">Total!I1508</f>
        <v>-236.6</v>
      </c>
      <c r="J1508" s="18" t="str">
        <f aca="false">IF($V1508="","",INDEX('Stock Exchange'!F$5:F$2450,$V1508))</f>
        <v/>
      </c>
      <c r="K1508" s="18" t="str">
        <f aca="false">IF($V1508="","",INDEX('Stock Exchange'!G$5:G$2450,$V1508))</f>
        <v/>
      </c>
      <c r="L1508" s="18" t="str">
        <f aca="false">IF($V1508="","",INDEX('Stock Exchange'!H$5:H$2450,$V1508))</f>
        <v/>
      </c>
      <c r="M1508" s="18" t="str">
        <f aca="false">IF($V1508="","",INDEX('Stock Exchange'!I$5:I$2450,$V1508))</f>
        <v/>
      </c>
      <c r="N1508" s="18" t="str">
        <f aca="false">IF($W1508="","",INDEX(Primary!F$5:F$2450,$W1508))</f>
        <v/>
      </c>
      <c r="O1508" s="18" t="str">
        <f aca="false">IF($W1508="","",INDEX(Primary!G$5:G$2450,$W1508))</f>
        <v/>
      </c>
      <c r="P1508" s="18" t="str">
        <f aca="false">IF($W1508="","",INDEX(Primary!H$5:H$2450,$W1508))</f>
        <v/>
      </c>
      <c r="Q1508" s="18" t="str">
        <f aca="false">IF($W1508="","",INDEX(Primary!I$5:I$2450,$W1508))</f>
        <v/>
      </c>
      <c r="R1508" s="19" t="str">
        <f aca="false">IF($E1508="Yes",L1508+P1508,"")</f>
        <v/>
      </c>
      <c r="S1508" s="19" t="str">
        <f aca="false">IF($E1508="Yes",H1508-R1508,"")</f>
        <v/>
      </c>
      <c r="T1508" s="6" t="str">
        <f aca="false">IF($E1508="Yes",IF(ROUND(ABS(S1508),2)&lt;=$T$2,"OK","CHECK"),"n/a")</f>
        <v>n/a</v>
      </c>
      <c r="U1508" s="20" t="n">
        <f aca="false">Total!J1508</f>
        <v>44.36</v>
      </c>
      <c r="V1508" s="17" t="str">
        <f aca="false">IFERROR(MATCH($A1508,'Stock Exchange'!$A$5:$A$2450,0),"")</f>
        <v/>
      </c>
      <c r="W1508" s="17" t="str">
        <f aca="false">IFERROR(MATCH($A1508,Primary!$A$5:$A$2450,0),"")</f>
        <v/>
      </c>
    </row>
    <row r="1509" customFormat="false" ht="15" hidden="false" customHeight="false" outlineLevel="0" collapsed="false">
      <c r="A1509" s="16" t="n">
        <f aca="false">Total!A1509</f>
        <v>39084</v>
      </c>
      <c r="B1509" s="17" t="n">
        <f aca="false">YEAR(A1509)</f>
        <v>2007</v>
      </c>
      <c r="C1509" s="17" t="n">
        <f aca="false">MONTH(A1509)</f>
        <v>1</v>
      </c>
      <c r="D1509" s="6" t="str">
        <f aca="false">IF(MONTH(A1509)&gt;=4,"FY "&amp;YEAR(A1509)&amp;"-"&amp;RIGHT(YEAR(A1509)+1,2),"FY "&amp;(YEAR(A1509)-1)&amp;"-"&amp;RIGHT(YEAR(A1509),2))</f>
        <v>FY 2006-07</v>
      </c>
      <c r="E1509" s="6" t="str">
        <f aca="false">IF(AND(V1509&lt;&gt;"",W1509&lt;&gt;""),"Yes","No")</f>
        <v>No</v>
      </c>
      <c r="F1509" s="18" t="n">
        <f aca="false">Total!F1509</f>
        <v>1488.5</v>
      </c>
      <c r="G1509" s="18" t="n">
        <f aca="false">Total!G1509</f>
        <v>1156.7</v>
      </c>
      <c r="H1509" s="18" t="n">
        <f aca="false">Total!H1509</f>
        <v>331.9</v>
      </c>
      <c r="I1509" s="18" t="n">
        <f aca="false">Total!I1509</f>
        <v>75</v>
      </c>
      <c r="J1509" s="18" t="str">
        <f aca="false">IF($V1509="","",INDEX('Stock Exchange'!F$5:F$2450,$V1509))</f>
        <v/>
      </c>
      <c r="K1509" s="18" t="str">
        <f aca="false">IF($V1509="","",INDEX('Stock Exchange'!G$5:G$2450,$V1509))</f>
        <v/>
      </c>
      <c r="L1509" s="18" t="str">
        <f aca="false">IF($V1509="","",INDEX('Stock Exchange'!H$5:H$2450,$V1509))</f>
        <v/>
      </c>
      <c r="M1509" s="18" t="str">
        <f aca="false">IF($V1509="","",INDEX('Stock Exchange'!I$5:I$2450,$V1509))</f>
        <v/>
      </c>
      <c r="N1509" s="18" t="str">
        <f aca="false">IF($W1509="","",INDEX(Primary!F$5:F$2450,$W1509))</f>
        <v/>
      </c>
      <c r="O1509" s="18" t="str">
        <f aca="false">IF($W1509="","",INDEX(Primary!G$5:G$2450,$W1509))</f>
        <v/>
      </c>
      <c r="P1509" s="18" t="str">
        <f aca="false">IF($W1509="","",INDEX(Primary!H$5:H$2450,$W1509))</f>
        <v/>
      </c>
      <c r="Q1509" s="18" t="str">
        <f aca="false">IF($W1509="","",INDEX(Primary!I$5:I$2450,$W1509))</f>
        <v/>
      </c>
      <c r="R1509" s="19" t="str">
        <f aca="false">IF($E1509="Yes",L1509+P1509,"")</f>
        <v/>
      </c>
      <c r="S1509" s="19" t="str">
        <f aca="false">IF($E1509="Yes",H1509-R1509,"")</f>
        <v/>
      </c>
      <c r="T1509" s="6" t="str">
        <f aca="false">IF($E1509="Yes",IF(ROUND(ABS(S1509),2)&lt;=$T$2,"OK","CHECK"),"n/a")</f>
        <v>n/a</v>
      </c>
      <c r="U1509" s="20" t="n">
        <f aca="false">Total!J1509</f>
        <v>44.23</v>
      </c>
      <c r="V1509" s="17" t="str">
        <f aca="false">IFERROR(MATCH($A1509,'Stock Exchange'!$A$5:$A$2450,0),"")</f>
        <v/>
      </c>
      <c r="W1509" s="17" t="str">
        <f aca="false">IFERROR(MATCH($A1509,Primary!$A$5:$A$2450,0),"")</f>
        <v/>
      </c>
    </row>
    <row r="1510" customFormat="false" ht="15" hidden="false" customHeight="false" outlineLevel="0" collapsed="false">
      <c r="A1510" s="16" t="n">
        <f aca="false">Total!A1510</f>
        <v>39085</v>
      </c>
      <c r="B1510" s="17" t="n">
        <f aca="false">YEAR(A1510)</f>
        <v>2007</v>
      </c>
      <c r="C1510" s="17" t="n">
        <f aca="false">MONTH(A1510)</f>
        <v>1</v>
      </c>
      <c r="D1510" s="6" t="str">
        <f aca="false">IF(MONTH(A1510)&gt;=4,"FY "&amp;YEAR(A1510)&amp;"-"&amp;RIGHT(YEAR(A1510)+1,2),"FY "&amp;(YEAR(A1510)-1)&amp;"-"&amp;RIGHT(YEAR(A1510),2))</f>
        <v>FY 2006-07</v>
      </c>
      <c r="E1510" s="6" t="str">
        <f aca="false">IF(AND(V1510&lt;&gt;"",W1510&lt;&gt;""),"Yes","No")</f>
        <v>No</v>
      </c>
      <c r="F1510" s="18" t="n">
        <f aca="false">Total!F1510</f>
        <v>4352.1</v>
      </c>
      <c r="G1510" s="18" t="n">
        <f aca="false">Total!G1510</f>
        <v>998.8</v>
      </c>
      <c r="H1510" s="18" t="n">
        <f aca="false">Total!H1510</f>
        <v>3353.3</v>
      </c>
      <c r="I1510" s="18" t="n">
        <f aca="false">Total!I1510</f>
        <v>758.7</v>
      </c>
      <c r="J1510" s="18" t="str">
        <f aca="false">IF($V1510="","",INDEX('Stock Exchange'!F$5:F$2450,$V1510))</f>
        <v/>
      </c>
      <c r="K1510" s="18" t="str">
        <f aca="false">IF($V1510="","",INDEX('Stock Exchange'!G$5:G$2450,$V1510))</f>
        <v/>
      </c>
      <c r="L1510" s="18" t="str">
        <f aca="false">IF($V1510="","",INDEX('Stock Exchange'!H$5:H$2450,$V1510))</f>
        <v/>
      </c>
      <c r="M1510" s="18" t="str">
        <f aca="false">IF($V1510="","",INDEX('Stock Exchange'!I$5:I$2450,$V1510))</f>
        <v/>
      </c>
      <c r="N1510" s="18" t="str">
        <f aca="false">IF($W1510="","",INDEX(Primary!F$5:F$2450,$W1510))</f>
        <v/>
      </c>
      <c r="O1510" s="18" t="str">
        <f aca="false">IF($W1510="","",INDEX(Primary!G$5:G$2450,$W1510))</f>
        <v/>
      </c>
      <c r="P1510" s="18" t="str">
        <f aca="false">IF($W1510="","",INDEX(Primary!H$5:H$2450,$W1510))</f>
        <v/>
      </c>
      <c r="Q1510" s="18" t="str">
        <f aca="false">IF($W1510="","",INDEX(Primary!I$5:I$2450,$W1510))</f>
        <v/>
      </c>
      <c r="R1510" s="19" t="str">
        <f aca="false">IF($E1510="Yes",L1510+P1510,"")</f>
        <v/>
      </c>
      <c r="S1510" s="19" t="str">
        <f aca="false">IF($E1510="Yes",H1510-R1510,"")</f>
        <v/>
      </c>
      <c r="T1510" s="6" t="str">
        <f aca="false">IF($E1510="Yes",IF(ROUND(ABS(S1510),2)&lt;=$T$2,"OK","CHECK"),"n/a")</f>
        <v>n/a</v>
      </c>
      <c r="U1510" s="20" t="n">
        <f aca="false">Total!J1510</f>
        <v>44.2</v>
      </c>
      <c r="V1510" s="17" t="str">
        <f aca="false">IFERROR(MATCH($A1510,'Stock Exchange'!$A$5:$A$2450,0),"")</f>
        <v/>
      </c>
      <c r="W1510" s="17" t="str">
        <f aca="false">IFERROR(MATCH($A1510,Primary!$A$5:$A$2450,0),"")</f>
        <v/>
      </c>
    </row>
    <row r="1511" customFormat="false" ht="15" hidden="false" customHeight="false" outlineLevel="0" collapsed="false">
      <c r="A1511" s="16" t="n">
        <f aca="false">Total!A1511</f>
        <v>39086</v>
      </c>
      <c r="B1511" s="17" t="n">
        <f aca="false">YEAR(A1511)</f>
        <v>2007</v>
      </c>
      <c r="C1511" s="17" t="n">
        <f aca="false">MONTH(A1511)</f>
        <v>1</v>
      </c>
      <c r="D1511" s="6" t="str">
        <f aca="false">IF(MONTH(A1511)&gt;=4,"FY "&amp;YEAR(A1511)&amp;"-"&amp;RIGHT(YEAR(A1511)+1,2),"FY "&amp;(YEAR(A1511)-1)&amp;"-"&amp;RIGHT(YEAR(A1511),2))</f>
        <v>FY 2006-07</v>
      </c>
      <c r="E1511" s="6" t="str">
        <f aca="false">IF(AND(V1511&lt;&gt;"",W1511&lt;&gt;""),"Yes","No")</f>
        <v>No</v>
      </c>
      <c r="F1511" s="18" t="n">
        <f aca="false">Total!F1511</f>
        <v>1913.9</v>
      </c>
      <c r="G1511" s="18" t="n">
        <f aca="false">Total!G1511</f>
        <v>1706.1</v>
      </c>
      <c r="H1511" s="18" t="n">
        <f aca="false">Total!H1511</f>
        <v>207.8</v>
      </c>
      <c r="I1511" s="18" t="n">
        <f aca="false">Total!I1511</f>
        <v>46.9</v>
      </c>
      <c r="J1511" s="18" t="str">
        <f aca="false">IF($V1511="","",INDEX('Stock Exchange'!F$5:F$2450,$V1511))</f>
        <v/>
      </c>
      <c r="K1511" s="18" t="str">
        <f aca="false">IF($V1511="","",INDEX('Stock Exchange'!G$5:G$2450,$V1511))</f>
        <v/>
      </c>
      <c r="L1511" s="18" t="str">
        <f aca="false">IF($V1511="","",INDEX('Stock Exchange'!H$5:H$2450,$V1511))</f>
        <v/>
      </c>
      <c r="M1511" s="18" t="str">
        <f aca="false">IF($V1511="","",INDEX('Stock Exchange'!I$5:I$2450,$V1511))</f>
        <v/>
      </c>
      <c r="N1511" s="18" t="str">
        <f aca="false">IF($W1511="","",INDEX(Primary!F$5:F$2450,$W1511))</f>
        <v/>
      </c>
      <c r="O1511" s="18" t="str">
        <f aca="false">IF($W1511="","",INDEX(Primary!G$5:G$2450,$W1511))</f>
        <v/>
      </c>
      <c r="P1511" s="18" t="str">
        <f aca="false">IF($W1511="","",INDEX(Primary!H$5:H$2450,$W1511))</f>
        <v/>
      </c>
      <c r="Q1511" s="18" t="str">
        <f aca="false">IF($W1511="","",INDEX(Primary!I$5:I$2450,$W1511))</f>
        <v/>
      </c>
      <c r="R1511" s="19" t="str">
        <f aca="false">IF($E1511="Yes",L1511+P1511,"")</f>
        <v/>
      </c>
      <c r="S1511" s="19" t="str">
        <f aca="false">IF($E1511="Yes",H1511-R1511,"")</f>
        <v/>
      </c>
      <c r="T1511" s="6" t="str">
        <f aca="false">IF($E1511="Yes",IF(ROUND(ABS(S1511),2)&lt;=$T$2,"OK","CHECK"),"n/a")</f>
        <v>n/a</v>
      </c>
      <c r="U1511" s="20" t="n">
        <f aca="false">Total!J1511</f>
        <v>44.33</v>
      </c>
      <c r="V1511" s="17" t="str">
        <f aca="false">IFERROR(MATCH($A1511,'Stock Exchange'!$A$5:$A$2450,0),"")</f>
        <v/>
      </c>
      <c r="W1511" s="17" t="str">
        <f aca="false">IFERROR(MATCH($A1511,Primary!$A$5:$A$2450,0),"")</f>
        <v/>
      </c>
    </row>
    <row r="1512" customFormat="false" ht="15" hidden="false" customHeight="false" outlineLevel="0" collapsed="false">
      <c r="A1512" s="16" t="n">
        <f aca="false">Total!A1512</f>
        <v>39087</v>
      </c>
      <c r="B1512" s="17" t="n">
        <f aca="false">YEAR(A1512)</f>
        <v>2007</v>
      </c>
      <c r="C1512" s="17" t="n">
        <f aca="false">MONTH(A1512)</f>
        <v>1</v>
      </c>
      <c r="D1512" s="6" t="str">
        <f aca="false">IF(MONTH(A1512)&gt;=4,"FY "&amp;YEAR(A1512)&amp;"-"&amp;RIGHT(YEAR(A1512)+1,2),"FY "&amp;(YEAR(A1512)-1)&amp;"-"&amp;RIGHT(YEAR(A1512),2))</f>
        <v>FY 2006-07</v>
      </c>
      <c r="E1512" s="6" t="str">
        <f aca="false">IF(AND(V1512&lt;&gt;"",W1512&lt;&gt;""),"Yes","No")</f>
        <v>No</v>
      </c>
      <c r="F1512" s="18" t="n">
        <f aca="false">Total!F1512</f>
        <v>1700.7</v>
      </c>
      <c r="G1512" s="18" t="n">
        <f aca="false">Total!G1512</f>
        <v>1962.9</v>
      </c>
      <c r="H1512" s="18" t="n">
        <f aca="false">Total!H1512</f>
        <v>-262.2</v>
      </c>
      <c r="I1512" s="18" t="n">
        <f aca="false">Total!I1512</f>
        <v>-59</v>
      </c>
      <c r="J1512" s="18" t="str">
        <f aca="false">IF($V1512="","",INDEX('Stock Exchange'!F$5:F$2450,$V1512))</f>
        <v/>
      </c>
      <c r="K1512" s="18" t="str">
        <f aca="false">IF($V1512="","",INDEX('Stock Exchange'!G$5:G$2450,$V1512))</f>
        <v/>
      </c>
      <c r="L1512" s="18" t="str">
        <f aca="false">IF($V1512="","",INDEX('Stock Exchange'!H$5:H$2450,$V1512))</f>
        <v/>
      </c>
      <c r="M1512" s="18" t="str">
        <f aca="false">IF($V1512="","",INDEX('Stock Exchange'!I$5:I$2450,$V1512))</f>
        <v/>
      </c>
      <c r="N1512" s="18" t="str">
        <f aca="false">IF($W1512="","",INDEX(Primary!F$5:F$2450,$W1512))</f>
        <v/>
      </c>
      <c r="O1512" s="18" t="str">
        <f aca="false">IF($W1512="","",INDEX(Primary!G$5:G$2450,$W1512))</f>
        <v/>
      </c>
      <c r="P1512" s="18" t="str">
        <f aca="false">IF($W1512="","",INDEX(Primary!H$5:H$2450,$W1512))</f>
        <v/>
      </c>
      <c r="Q1512" s="18" t="str">
        <f aca="false">IF($W1512="","",INDEX(Primary!I$5:I$2450,$W1512))</f>
        <v/>
      </c>
      <c r="R1512" s="19" t="str">
        <f aca="false">IF($E1512="Yes",L1512+P1512,"")</f>
        <v/>
      </c>
      <c r="S1512" s="19" t="str">
        <f aca="false">IF($E1512="Yes",H1512-R1512,"")</f>
        <v/>
      </c>
      <c r="T1512" s="6" t="str">
        <f aca="false">IF($E1512="Yes",IF(ROUND(ABS(S1512),2)&lt;=$T$2,"OK","CHECK"),"n/a")</f>
        <v>n/a</v>
      </c>
      <c r="U1512" s="20" t="n">
        <f aca="false">Total!J1512</f>
        <v>44.42</v>
      </c>
      <c r="V1512" s="17" t="str">
        <f aca="false">IFERROR(MATCH($A1512,'Stock Exchange'!$A$5:$A$2450,0),"")</f>
        <v/>
      </c>
      <c r="W1512" s="17" t="str">
        <f aca="false">IFERROR(MATCH($A1512,Primary!$A$5:$A$2450,0),"")</f>
        <v/>
      </c>
    </row>
    <row r="1513" customFormat="false" ht="15" hidden="false" customHeight="false" outlineLevel="0" collapsed="false">
      <c r="A1513" s="16" t="n">
        <f aca="false">Total!A1513</f>
        <v>39090</v>
      </c>
      <c r="B1513" s="17" t="n">
        <f aca="false">YEAR(A1513)</f>
        <v>2007</v>
      </c>
      <c r="C1513" s="17" t="n">
        <f aca="false">MONTH(A1513)</f>
        <v>1</v>
      </c>
      <c r="D1513" s="6" t="str">
        <f aca="false">IF(MONTH(A1513)&gt;=4,"FY "&amp;YEAR(A1513)&amp;"-"&amp;RIGHT(YEAR(A1513)+1,2),"FY "&amp;(YEAR(A1513)-1)&amp;"-"&amp;RIGHT(YEAR(A1513),2))</f>
        <v>FY 2006-07</v>
      </c>
      <c r="E1513" s="6" t="str">
        <f aca="false">IF(AND(V1513&lt;&gt;"",W1513&lt;&gt;""),"Yes","No")</f>
        <v>No</v>
      </c>
      <c r="F1513" s="18" t="n">
        <f aca="false">Total!F1513</f>
        <v>2794.7</v>
      </c>
      <c r="G1513" s="18" t="n">
        <f aca="false">Total!G1513</f>
        <v>2793.8</v>
      </c>
      <c r="H1513" s="18" t="n">
        <f aca="false">Total!H1513</f>
        <v>0.9</v>
      </c>
      <c r="I1513" s="18" t="n">
        <f aca="false">Total!I1513</f>
        <v>0.2</v>
      </c>
      <c r="J1513" s="18" t="str">
        <f aca="false">IF($V1513="","",INDEX('Stock Exchange'!F$5:F$2450,$V1513))</f>
        <v/>
      </c>
      <c r="K1513" s="18" t="str">
        <f aca="false">IF($V1513="","",INDEX('Stock Exchange'!G$5:G$2450,$V1513))</f>
        <v/>
      </c>
      <c r="L1513" s="18" t="str">
        <f aca="false">IF($V1513="","",INDEX('Stock Exchange'!H$5:H$2450,$V1513))</f>
        <v/>
      </c>
      <c r="M1513" s="18" t="str">
        <f aca="false">IF($V1513="","",INDEX('Stock Exchange'!I$5:I$2450,$V1513))</f>
        <v/>
      </c>
      <c r="N1513" s="18" t="str">
        <f aca="false">IF($W1513="","",INDEX(Primary!F$5:F$2450,$W1513))</f>
        <v/>
      </c>
      <c r="O1513" s="18" t="str">
        <f aca="false">IF($W1513="","",INDEX(Primary!G$5:G$2450,$W1513))</f>
        <v/>
      </c>
      <c r="P1513" s="18" t="str">
        <f aca="false">IF($W1513="","",INDEX(Primary!H$5:H$2450,$W1513))</f>
        <v/>
      </c>
      <c r="Q1513" s="18" t="str">
        <f aca="false">IF($W1513="","",INDEX(Primary!I$5:I$2450,$W1513))</f>
        <v/>
      </c>
      <c r="R1513" s="19" t="str">
        <f aca="false">IF($E1513="Yes",L1513+P1513,"")</f>
        <v/>
      </c>
      <c r="S1513" s="19" t="str">
        <f aca="false">IF($E1513="Yes",H1513-R1513,"")</f>
        <v/>
      </c>
      <c r="T1513" s="6" t="str">
        <f aca="false">IF($E1513="Yes",IF(ROUND(ABS(S1513),2)&lt;=$T$2,"OK","CHECK"),"n/a")</f>
        <v>n/a</v>
      </c>
      <c r="U1513" s="20" t="n">
        <f aca="false">Total!J1513</f>
        <v>44.3</v>
      </c>
      <c r="V1513" s="17" t="str">
        <f aca="false">IFERROR(MATCH($A1513,'Stock Exchange'!$A$5:$A$2450,0),"")</f>
        <v/>
      </c>
      <c r="W1513" s="17" t="str">
        <f aca="false">IFERROR(MATCH($A1513,Primary!$A$5:$A$2450,0),"")</f>
        <v/>
      </c>
    </row>
    <row r="1514" customFormat="false" ht="15" hidden="false" customHeight="false" outlineLevel="0" collapsed="false">
      <c r="A1514" s="16" t="n">
        <f aca="false">Total!A1514</f>
        <v>39091</v>
      </c>
      <c r="B1514" s="17" t="n">
        <f aca="false">YEAR(A1514)</f>
        <v>2007</v>
      </c>
      <c r="C1514" s="17" t="n">
        <f aca="false">MONTH(A1514)</f>
        <v>1</v>
      </c>
      <c r="D1514" s="6" t="str">
        <f aca="false">IF(MONTH(A1514)&gt;=4,"FY "&amp;YEAR(A1514)&amp;"-"&amp;RIGHT(YEAR(A1514)+1,2),"FY "&amp;(YEAR(A1514)-1)&amp;"-"&amp;RIGHT(YEAR(A1514),2))</f>
        <v>FY 2006-07</v>
      </c>
      <c r="E1514" s="6" t="str">
        <f aca="false">IF(AND(V1514&lt;&gt;"",W1514&lt;&gt;""),"Yes","No")</f>
        <v>No</v>
      </c>
      <c r="F1514" s="18" t="n">
        <f aca="false">Total!F1514</f>
        <v>1385.3</v>
      </c>
      <c r="G1514" s="18" t="n">
        <f aca="false">Total!G1514</f>
        <v>4461</v>
      </c>
      <c r="H1514" s="18" t="n">
        <f aca="false">Total!H1514</f>
        <v>-3075.7</v>
      </c>
      <c r="I1514" s="18" t="n">
        <f aca="false">Total!I1514</f>
        <v>-692.4</v>
      </c>
      <c r="J1514" s="18" t="str">
        <f aca="false">IF($V1514="","",INDEX('Stock Exchange'!F$5:F$2450,$V1514))</f>
        <v/>
      </c>
      <c r="K1514" s="18" t="str">
        <f aca="false">IF($V1514="","",INDEX('Stock Exchange'!G$5:G$2450,$V1514))</f>
        <v/>
      </c>
      <c r="L1514" s="18" t="str">
        <f aca="false">IF($V1514="","",INDEX('Stock Exchange'!H$5:H$2450,$V1514))</f>
        <v/>
      </c>
      <c r="M1514" s="18" t="str">
        <f aca="false">IF($V1514="","",INDEX('Stock Exchange'!I$5:I$2450,$V1514))</f>
        <v/>
      </c>
      <c r="N1514" s="18" t="str">
        <f aca="false">IF($W1514="","",INDEX(Primary!F$5:F$2450,$W1514))</f>
        <v/>
      </c>
      <c r="O1514" s="18" t="str">
        <f aca="false">IF($W1514="","",INDEX(Primary!G$5:G$2450,$W1514))</f>
        <v/>
      </c>
      <c r="P1514" s="18" t="str">
        <f aca="false">IF($W1514="","",INDEX(Primary!H$5:H$2450,$W1514))</f>
        <v/>
      </c>
      <c r="Q1514" s="18" t="str">
        <f aca="false">IF($W1514="","",INDEX(Primary!I$5:I$2450,$W1514))</f>
        <v/>
      </c>
      <c r="R1514" s="19" t="str">
        <f aca="false">IF($E1514="Yes",L1514+P1514,"")</f>
        <v/>
      </c>
      <c r="S1514" s="19" t="str">
        <f aca="false">IF($E1514="Yes",H1514-R1514,"")</f>
        <v/>
      </c>
      <c r="T1514" s="6" t="str">
        <f aca="false">IF($E1514="Yes",IF(ROUND(ABS(S1514),2)&lt;=$T$2,"OK","CHECK"),"n/a")</f>
        <v>n/a</v>
      </c>
      <c r="U1514" s="20" t="n">
        <f aca="false">Total!J1514</f>
        <v>44.42</v>
      </c>
      <c r="V1514" s="17" t="str">
        <f aca="false">IFERROR(MATCH($A1514,'Stock Exchange'!$A$5:$A$2450,0),"")</f>
        <v/>
      </c>
      <c r="W1514" s="17" t="str">
        <f aca="false">IFERROR(MATCH($A1514,Primary!$A$5:$A$2450,0),"")</f>
        <v/>
      </c>
    </row>
    <row r="1515" customFormat="false" ht="15" hidden="false" customHeight="false" outlineLevel="0" collapsed="false">
      <c r="A1515" s="16" t="n">
        <f aca="false">Total!A1515</f>
        <v>39092</v>
      </c>
      <c r="B1515" s="17" t="n">
        <f aca="false">YEAR(A1515)</f>
        <v>2007</v>
      </c>
      <c r="C1515" s="17" t="n">
        <f aca="false">MONTH(A1515)</f>
        <v>1</v>
      </c>
      <c r="D1515" s="6" t="str">
        <f aca="false">IF(MONTH(A1515)&gt;=4,"FY "&amp;YEAR(A1515)&amp;"-"&amp;RIGHT(YEAR(A1515)+1,2),"FY "&amp;(YEAR(A1515)-1)&amp;"-"&amp;RIGHT(YEAR(A1515),2))</f>
        <v>FY 2006-07</v>
      </c>
      <c r="E1515" s="6" t="str">
        <f aca="false">IF(AND(V1515&lt;&gt;"",W1515&lt;&gt;""),"Yes","No")</f>
        <v>No</v>
      </c>
      <c r="F1515" s="18" t="n">
        <f aca="false">Total!F1515</f>
        <v>2739.8</v>
      </c>
      <c r="G1515" s="18" t="n">
        <f aca="false">Total!G1515</f>
        <v>3108</v>
      </c>
      <c r="H1515" s="18" t="n">
        <f aca="false">Total!H1515</f>
        <v>-368.2</v>
      </c>
      <c r="I1515" s="18" t="n">
        <f aca="false">Total!I1515</f>
        <v>-82.8</v>
      </c>
      <c r="J1515" s="18" t="str">
        <f aca="false">IF($V1515="","",INDEX('Stock Exchange'!F$5:F$2450,$V1515))</f>
        <v/>
      </c>
      <c r="K1515" s="18" t="str">
        <f aca="false">IF($V1515="","",INDEX('Stock Exchange'!G$5:G$2450,$V1515))</f>
        <v/>
      </c>
      <c r="L1515" s="18" t="str">
        <f aca="false">IF($V1515="","",INDEX('Stock Exchange'!H$5:H$2450,$V1515))</f>
        <v/>
      </c>
      <c r="M1515" s="18" t="str">
        <f aca="false">IF($V1515="","",INDEX('Stock Exchange'!I$5:I$2450,$V1515))</f>
        <v/>
      </c>
      <c r="N1515" s="18" t="str">
        <f aca="false">IF($W1515="","",INDEX(Primary!F$5:F$2450,$W1515))</f>
        <v/>
      </c>
      <c r="O1515" s="18" t="str">
        <f aca="false">IF($W1515="","",INDEX(Primary!G$5:G$2450,$W1515))</f>
        <v/>
      </c>
      <c r="P1515" s="18" t="str">
        <f aca="false">IF($W1515="","",INDEX(Primary!H$5:H$2450,$W1515))</f>
        <v/>
      </c>
      <c r="Q1515" s="18" t="str">
        <f aca="false">IF($W1515="","",INDEX(Primary!I$5:I$2450,$W1515))</f>
        <v/>
      </c>
      <c r="R1515" s="19" t="str">
        <f aca="false">IF($E1515="Yes",L1515+P1515,"")</f>
        <v/>
      </c>
      <c r="S1515" s="19" t="str">
        <f aca="false">IF($E1515="Yes",H1515-R1515,"")</f>
        <v/>
      </c>
      <c r="T1515" s="6" t="str">
        <f aca="false">IF($E1515="Yes",IF(ROUND(ABS(S1515),2)&lt;=$T$2,"OK","CHECK"),"n/a")</f>
        <v>n/a</v>
      </c>
      <c r="U1515" s="20" t="n">
        <f aca="false">Total!J1515</f>
        <v>44.47</v>
      </c>
      <c r="V1515" s="17" t="str">
        <f aca="false">IFERROR(MATCH($A1515,'Stock Exchange'!$A$5:$A$2450,0),"")</f>
        <v/>
      </c>
      <c r="W1515" s="17" t="str">
        <f aca="false">IFERROR(MATCH($A1515,Primary!$A$5:$A$2450,0),"")</f>
        <v/>
      </c>
    </row>
    <row r="1516" customFormat="false" ht="15" hidden="false" customHeight="false" outlineLevel="0" collapsed="false">
      <c r="A1516" s="16" t="n">
        <f aca="false">Total!A1516</f>
        <v>39093</v>
      </c>
      <c r="B1516" s="17" t="n">
        <f aca="false">YEAR(A1516)</f>
        <v>2007</v>
      </c>
      <c r="C1516" s="17" t="n">
        <f aca="false">MONTH(A1516)</f>
        <v>1</v>
      </c>
      <c r="D1516" s="6" t="str">
        <f aca="false">IF(MONTH(A1516)&gt;=4,"FY "&amp;YEAR(A1516)&amp;"-"&amp;RIGHT(YEAR(A1516)+1,2),"FY "&amp;(YEAR(A1516)-1)&amp;"-"&amp;RIGHT(YEAR(A1516),2))</f>
        <v>FY 2006-07</v>
      </c>
      <c r="E1516" s="6" t="str">
        <f aca="false">IF(AND(V1516&lt;&gt;"",W1516&lt;&gt;""),"Yes","No")</f>
        <v>No</v>
      </c>
      <c r="F1516" s="18" t="n">
        <f aca="false">Total!F1516</f>
        <v>1752</v>
      </c>
      <c r="G1516" s="18" t="n">
        <f aca="false">Total!G1516</f>
        <v>2858.8</v>
      </c>
      <c r="H1516" s="18" t="n">
        <f aca="false">Total!H1516</f>
        <v>-1106.8</v>
      </c>
      <c r="I1516" s="18" t="n">
        <f aca="false">Total!I1516</f>
        <v>-248.5</v>
      </c>
      <c r="J1516" s="18" t="str">
        <f aca="false">IF($V1516="","",INDEX('Stock Exchange'!F$5:F$2450,$V1516))</f>
        <v/>
      </c>
      <c r="K1516" s="18" t="str">
        <f aca="false">IF($V1516="","",INDEX('Stock Exchange'!G$5:G$2450,$V1516))</f>
        <v/>
      </c>
      <c r="L1516" s="18" t="str">
        <f aca="false">IF($V1516="","",INDEX('Stock Exchange'!H$5:H$2450,$V1516))</f>
        <v/>
      </c>
      <c r="M1516" s="18" t="str">
        <f aca="false">IF($V1516="","",INDEX('Stock Exchange'!I$5:I$2450,$V1516))</f>
        <v/>
      </c>
      <c r="N1516" s="18" t="str">
        <f aca="false">IF($W1516="","",INDEX(Primary!F$5:F$2450,$W1516))</f>
        <v/>
      </c>
      <c r="O1516" s="18" t="str">
        <f aca="false">IF($W1516="","",INDEX(Primary!G$5:G$2450,$W1516))</f>
        <v/>
      </c>
      <c r="P1516" s="18" t="str">
        <f aca="false">IF($W1516="","",INDEX(Primary!H$5:H$2450,$W1516))</f>
        <v/>
      </c>
      <c r="Q1516" s="18" t="str">
        <f aca="false">IF($W1516="","",INDEX(Primary!I$5:I$2450,$W1516))</f>
        <v/>
      </c>
      <c r="R1516" s="19" t="str">
        <f aca="false">IF($E1516="Yes",L1516+P1516,"")</f>
        <v/>
      </c>
      <c r="S1516" s="19" t="str">
        <f aca="false">IF($E1516="Yes",H1516-R1516,"")</f>
        <v/>
      </c>
      <c r="T1516" s="6" t="str">
        <f aca="false">IF($E1516="Yes",IF(ROUND(ABS(S1516),2)&lt;=$T$2,"OK","CHECK"),"n/a")</f>
        <v>n/a</v>
      </c>
      <c r="U1516" s="20" t="n">
        <f aca="false">Total!J1516</f>
        <v>44.53</v>
      </c>
      <c r="V1516" s="17" t="str">
        <f aca="false">IFERROR(MATCH($A1516,'Stock Exchange'!$A$5:$A$2450,0),"")</f>
        <v/>
      </c>
      <c r="W1516" s="17" t="str">
        <f aca="false">IFERROR(MATCH($A1516,Primary!$A$5:$A$2450,0),"")</f>
        <v/>
      </c>
    </row>
    <row r="1517" customFormat="false" ht="15" hidden="false" customHeight="false" outlineLevel="0" collapsed="false">
      <c r="A1517" s="16" t="n">
        <f aca="false">Total!A1517</f>
        <v>39094</v>
      </c>
      <c r="B1517" s="17" t="n">
        <f aca="false">YEAR(A1517)</f>
        <v>2007</v>
      </c>
      <c r="C1517" s="17" t="n">
        <f aca="false">MONTH(A1517)</f>
        <v>1</v>
      </c>
      <c r="D1517" s="6" t="str">
        <f aca="false">IF(MONTH(A1517)&gt;=4,"FY "&amp;YEAR(A1517)&amp;"-"&amp;RIGHT(YEAR(A1517)+1,2),"FY "&amp;(YEAR(A1517)-1)&amp;"-"&amp;RIGHT(YEAR(A1517),2))</f>
        <v>FY 2006-07</v>
      </c>
      <c r="E1517" s="6" t="str">
        <f aca="false">IF(AND(V1517&lt;&gt;"",W1517&lt;&gt;""),"Yes","No")</f>
        <v>No</v>
      </c>
      <c r="F1517" s="18" t="n">
        <f aca="false">Total!F1517</f>
        <v>2460.3</v>
      </c>
      <c r="G1517" s="18" t="n">
        <f aca="false">Total!G1517</f>
        <v>2301</v>
      </c>
      <c r="H1517" s="18" t="n">
        <f aca="false">Total!H1517</f>
        <v>159.2</v>
      </c>
      <c r="I1517" s="18" t="n">
        <f aca="false">Total!I1517</f>
        <v>35.7</v>
      </c>
      <c r="J1517" s="18" t="str">
        <f aca="false">IF($V1517="","",INDEX('Stock Exchange'!F$5:F$2450,$V1517))</f>
        <v/>
      </c>
      <c r="K1517" s="18" t="str">
        <f aca="false">IF($V1517="","",INDEX('Stock Exchange'!G$5:G$2450,$V1517))</f>
        <v/>
      </c>
      <c r="L1517" s="18" t="str">
        <f aca="false">IF($V1517="","",INDEX('Stock Exchange'!H$5:H$2450,$V1517))</f>
        <v/>
      </c>
      <c r="M1517" s="18" t="str">
        <f aca="false">IF($V1517="","",INDEX('Stock Exchange'!I$5:I$2450,$V1517))</f>
        <v/>
      </c>
      <c r="N1517" s="18" t="str">
        <f aca="false">IF($W1517="","",INDEX(Primary!F$5:F$2450,$W1517))</f>
        <v/>
      </c>
      <c r="O1517" s="18" t="str">
        <f aca="false">IF($W1517="","",INDEX(Primary!G$5:G$2450,$W1517))</f>
        <v/>
      </c>
      <c r="P1517" s="18" t="str">
        <f aca="false">IF($W1517="","",INDEX(Primary!H$5:H$2450,$W1517))</f>
        <v/>
      </c>
      <c r="Q1517" s="18" t="str">
        <f aca="false">IF($W1517="","",INDEX(Primary!I$5:I$2450,$W1517))</f>
        <v/>
      </c>
      <c r="R1517" s="19" t="str">
        <f aca="false">IF($E1517="Yes",L1517+P1517,"")</f>
        <v/>
      </c>
      <c r="S1517" s="19" t="str">
        <f aca="false">IF($E1517="Yes",H1517-R1517,"")</f>
        <v/>
      </c>
      <c r="T1517" s="6" t="str">
        <f aca="false">IF($E1517="Yes",IF(ROUND(ABS(S1517),2)&lt;=$T$2,"OK","CHECK"),"n/a")</f>
        <v>n/a</v>
      </c>
      <c r="U1517" s="20" t="n">
        <f aca="false">Total!J1517</f>
        <v>44.56</v>
      </c>
      <c r="V1517" s="17" t="str">
        <f aca="false">IFERROR(MATCH($A1517,'Stock Exchange'!$A$5:$A$2450,0),"")</f>
        <v/>
      </c>
      <c r="W1517" s="17" t="str">
        <f aca="false">IFERROR(MATCH($A1517,Primary!$A$5:$A$2450,0),"")</f>
        <v/>
      </c>
    </row>
    <row r="1518" customFormat="false" ht="15" hidden="false" customHeight="false" outlineLevel="0" collapsed="false">
      <c r="A1518" s="16" t="n">
        <f aca="false">Total!A1518</f>
        <v>39097</v>
      </c>
      <c r="B1518" s="17" t="n">
        <f aca="false">YEAR(A1518)</f>
        <v>2007</v>
      </c>
      <c r="C1518" s="17" t="n">
        <f aca="false">MONTH(A1518)</f>
        <v>1</v>
      </c>
      <c r="D1518" s="6" t="str">
        <f aca="false">IF(MONTH(A1518)&gt;=4,"FY "&amp;YEAR(A1518)&amp;"-"&amp;RIGHT(YEAR(A1518)+1,2),"FY "&amp;(YEAR(A1518)-1)&amp;"-"&amp;RIGHT(YEAR(A1518),2))</f>
        <v>FY 2006-07</v>
      </c>
      <c r="E1518" s="6" t="str">
        <f aca="false">IF(AND(V1518&lt;&gt;"",W1518&lt;&gt;""),"Yes","No")</f>
        <v>No</v>
      </c>
      <c r="F1518" s="18" t="n">
        <f aca="false">Total!F1518</f>
        <v>2633.1</v>
      </c>
      <c r="G1518" s="18" t="n">
        <f aca="false">Total!G1518</f>
        <v>2426.1</v>
      </c>
      <c r="H1518" s="18" t="n">
        <f aca="false">Total!H1518</f>
        <v>207</v>
      </c>
      <c r="I1518" s="18" t="n">
        <f aca="false">Total!I1518</f>
        <v>46.4</v>
      </c>
      <c r="J1518" s="18" t="str">
        <f aca="false">IF($V1518="","",INDEX('Stock Exchange'!F$5:F$2450,$V1518))</f>
        <v/>
      </c>
      <c r="K1518" s="18" t="str">
        <f aca="false">IF($V1518="","",INDEX('Stock Exchange'!G$5:G$2450,$V1518))</f>
        <v/>
      </c>
      <c r="L1518" s="18" t="str">
        <f aca="false">IF($V1518="","",INDEX('Stock Exchange'!H$5:H$2450,$V1518))</f>
        <v/>
      </c>
      <c r="M1518" s="18" t="str">
        <f aca="false">IF($V1518="","",INDEX('Stock Exchange'!I$5:I$2450,$V1518))</f>
        <v/>
      </c>
      <c r="N1518" s="18" t="str">
        <f aca="false">IF($W1518="","",INDEX(Primary!F$5:F$2450,$W1518))</f>
        <v/>
      </c>
      <c r="O1518" s="18" t="str">
        <f aca="false">IF($W1518="","",INDEX(Primary!G$5:G$2450,$W1518))</f>
        <v/>
      </c>
      <c r="P1518" s="18" t="str">
        <f aca="false">IF($W1518="","",INDEX(Primary!H$5:H$2450,$W1518))</f>
        <v/>
      </c>
      <c r="Q1518" s="18" t="str">
        <f aca="false">IF($W1518="","",INDEX(Primary!I$5:I$2450,$W1518))</f>
        <v/>
      </c>
      <c r="R1518" s="19" t="str">
        <f aca="false">IF($E1518="Yes",L1518+P1518,"")</f>
        <v/>
      </c>
      <c r="S1518" s="19" t="str">
        <f aca="false">IF($E1518="Yes",H1518-R1518,"")</f>
        <v/>
      </c>
      <c r="T1518" s="6" t="str">
        <f aca="false">IF($E1518="Yes",IF(ROUND(ABS(S1518),2)&lt;=$T$2,"OK","CHECK"),"n/a")</f>
        <v>n/a</v>
      </c>
      <c r="U1518" s="20" t="n">
        <f aca="false">Total!J1518</f>
        <v>44.61</v>
      </c>
      <c r="V1518" s="17" t="str">
        <f aca="false">IFERROR(MATCH($A1518,'Stock Exchange'!$A$5:$A$2450,0),"")</f>
        <v/>
      </c>
      <c r="W1518" s="17" t="str">
        <f aca="false">IFERROR(MATCH($A1518,Primary!$A$5:$A$2450,0),"")</f>
        <v/>
      </c>
    </row>
    <row r="1519" customFormat="false" ht="15" hidden="false" customHeight="false" outlineLevel="0" collapsed="false">
      <c r="A1519" s="16" t="n">
        <f aca="false">Total!A1519</f>
        <v>39098</v>
      </c>
      <c r="B1519" s="17" t="n">
        <f aca="false">YEAR(A1519)</f>
        <v>2007</v>
      </c>
      <c r="C1519" s="17" t="n">
        <f aca="false">MONTH(A1519)</f>
        <v>1</v>
      </c>
      <c r="D1519" s="6" t="str">
        <f aca="false">IF(MONTH(A1519)&gt;=4,"FY "&amp;YEAR(A1519)&amp;"-"&amp;RIGHT(YEAR(A1519)+1,2),"FY "&amp;(YEAR(A1519)-1)&amp;"-"&amp;RIGHT(YEAR(A1519),2))</f>
        <v>FY 2006-07</v>
      </c>
      <c r="E1519" s="6" t="str">
        <f aca="false">IF(AND(V1519&lt;&gt;"",W1519&lt;&gt;""),"Yes","No")</f>
        <v>No</v>
      </c>
      <c r="F1519" s="18" t="n">
        <f aca="false">Total!F1519</f>
        <v>2610.7</v>
      </c>
      <c r="G1519" s="18" t="n">
        <f aca="false">Total!G1519</f>
        <v>2849.6</v>
      </c>
      <c r="H1519" s="18" t="n">
        <f aca="false">Total!H1519</f>
        <v>-238.9</v>
      </c>
      <c r="I1519" s="18" t="n">
        <f aca="false">Total!I1519</f>
        <v>-53.9</v>
      </c>
      <c r="J1519" s="18" t="str">
        <f aca="false">IF($V1519="","",INDEX('Stock Exchange'!F$5:F$2450,$V1519))</f>
        <v/>
      </c>
      <c r="K1519" s="18" t="str">
        <f aca="false">IF($V1519="","",INDEX('Stock Exchange'!G$5:G$2450,$V1519))</f>
        <v/>
      </c>
      <c r="L1519" s="18" t="str">
        <f aca="false">IF($V1519="","",INDEX('Stock Exchange'!H$5:H$2450,$V1519))</f>
        <v/>
      </c>
      <c r="M1519" s="18" t="str">
        <f aca="false">IF($V1519="","",INDEX('Stock Exchange'!I$5:I$2450,$V1519))</f>
        <v/>
      </c>
      <c r="N1519" s="18" t="str">
        <f aca="false">IF($W1519="","",INDEX(Primary!F$5:F$2450,$W1519))</f>
        <v/>
      </c>
      <c r="O1519" s="18" t="str">
        <f aca="false">IF($W1519="","",INDEX(Primary!G$5:G$2450,$W1519))</f>
        <v/>
      </c>
      <c r="P1519" s="18" t="str">
        <f aca="false">IF($W1519="","",INDEX(Primary!H$5:H$2450,$W1519))</f>
        <v/>
      </c>
      <c r="Q1519" s="18" t="str">
        <f aca="false">IF($W1519="","",INDEX(Primary!I$5:I$2450,$W1519))</f>
        <v/>
      </c>
      <c r="R1519" s="19" t="str">
        <f aca="false">IF($E1519="Yes",L1519+P1519,"")</f>
        <v/>
      </c>
      <c r="S1519" s="19" t="str">
        <f aca="false">IF($E1519="Yes",H1519-R1519,"")</f>
        <v/>
      </c>
      <c r="T1519" s="6" t="str">
        <f aca="false">IF($E1519="Yes",IF(ROUND(ABS(S1519),2)&lt;=$T$2,"OK","CHECK"),"n/a")</f>
        <v>n/a</v>
      </c>
      <c r="U1519" s="20" t="n">
        <f aca="false">Total!J1519</f>
        <v>44.31</v>
      </c>
      <c r="V1519" s="17" t="str">
        <f aca="false">IFERROR(MATCH($A1519,'Stock Exchange'!$A$5:$A$2450,0),"")</f>
        <v/>
      </c>
      <c r="W1519" s="17" t="str">
        <f aca="false">IFERROR(MATCH($A1519,Primary!$A$5:$A$2450,0),"")</f>
        <v/>
      </c>
    </row>
    <row r="1520" customFormat="false" ht="15" hidden="false" customHeight="false" outlineLevel="0" collapsed="false">
      <c r="A1520" s="16" t="n">
        <f aca="false">Total!A1520</f>
        <v>39099</v>
      </c>
      <c r="B1520" s="17" t="n">
        <f aca="false">YEAR(A1520)</f>
        <v>2007</v>
      </c>
      <c r="C1520" s="17" t="n">
        <f aca="false">MONTH(A1520)</f>
        <v>1</v>
      </c>
      <c r="D1520" s="6" t="str">
        <f aca="false">IF(MONTH(A1520)&gt;=4,"FY "&amp;YEAR(A1520)&amp;"-"&amp;RIGHT(YEAR(A1520)+1,2),"FY "&amp;(YEAR(A1520)-1)&amp;"-"&amp;RIGHT(YEAR(A1520),2))</f>
        <v>FY 2006-07</v>
      </c>
      <c r="E1520" s="6" t="str">
        <f aca="false">IF(AND(V1520&lt;&gt;"",W1520&lt;&gt;""),"Yes","No")</f>
        <v>No</v>
      </c>
      <c r="F1520" s="18" t="n">
        <f aca="false">Total!F1520</f>
        <v>1787</v>
      </c>
      <c r="G1520" s="18" t="n">
        <f aca="false">Total!G1520</f>
        <v>1685.7</v>
      </c>
      <c r="H1520" s="18" t="n">
        <f aca="false">Total!H1520</f>
        <v>101.3</v>
      </c>
      <c r="I1520" s="18" t="n">
        <f aca="false">Total!I1520</f>
        <v>22.9</v>
      </c>
      <c r="J1520" s="18" t="str">
        <f aca="false">IF($V1520="","",INDEX('Stock Exchange'!F$5:F$2450,$V1520))</f>
        <v/>
      </c>
      <c r="K1520" s="18" t="str">
        <f aca="false">IF($V1520="","",INDEX('Stock Exchange'!G$5:G$2450,$V1520))</f>
        <v/>
      </c>
      <c r="L1520" s="18" t="str">
        <f aca="false">IF($V1520="","",INDEX('Stock Exchange'!H$5:H$2450,$V1520))</f>
        <v/>
      </c>
      <c r="M1520" s="18" t="str">
        <f aca="false">IF($V1520="","",INDEX('Stock Exchange'!I$5:I$2450,$V1520))</f>
        <v/>
      </c>
      <c r="N1520" s="18" t="str">
        <f aca="false">IF($W1520="","",INDEX(Primary!F$5:F$2450,$W1520))</f>
        <v/>
      </c>
      <c r="O1520" s="18" t="str">
        <f aca="false">IF($W1520="","",INDEX(Primary!G$5:G$2450,$W1520))</f>
        <v/>
      </c>
      <c r="P1520" s="18" t="str">
        <f aca="false">IF($W1520="","",INDEX(Primary!H$5:H$2450,$W1520))</f>
        <v/>
      </c>
      <c r="Q1520" s="18" t="str">
        <f aca="false">IF($W1520="","",INDEX(Primary!I$5:I$2450,$W1520))</f>
        <v/>
      </c>
      <c r="R1520" s="19" t="str">
        <f aca="false">IF($E1520="Yes",L1520+P1520,"")</f>
        <v/>
      </c>
      <c r="S1520" s="19" t="str">
        <f aca="false">IF($E1520="Yes",H1520-R1520,"")</f>
        <v/>
      </c>
      <c r="T1520" s="6" t="str">
        <f aca="false">IF($E1520="Yes",IF(ROUND(ABS(S1520),2)&lt;=$T$2,"OK","CHECK"),"n/a")</f>
        <v>n/a</v>
      </c>
      <c r="U1520" s="20" t="n">
        <f aca="false">Total!J1520</f>
        <v>44.32</v>
      </c>
      <c r="V1520" s="17" t="str">
        <f aca="false">IFERROR(MATCH($A1520,'Stock Exchange'!$A$5:$A$2450,0),"")</f>
        <v/>
      </c>
      <c r="W1520" s="17" t="str">
        <f aca="false">IFERROR(MATCH($A1520,Primary!$A$5:$A$2450,0),"")</f>
        <v/>
      </c>
    </row>
    <row r="1521" customFormat="false" ht="15" hidden="false" customHeight="false" outlineLevel="0" collapsed="false">
      <c r="A1521" s="16" t="n">
        <f aca="false">Total!A1521</f>
        <v>39100</v>
      </c>
      <c r="B1521" s="17" t="n">
        <f aca="false">YEAR(A1521)</f>
        <v>2007</v>
      </c>
      <c r="C1521" s="17" t="n">
        <f aca="false">MONTH(A1521)</f>
        <v>1</v>
      </c>
      <c r="D1521" s="6" t="str">
        <f aca="false">IF(MONTH(A1521)&gt;=4,"FY "&amp;YEAR(A1521)&amp;"-"&amp;RIGHT(YEAR(A1521)+1,2),"FY "&amp;(YEAR(A1521)-1)&amp;"-"&amp;RIGHT(YEAR(A1521),2))</f>
        <v>FY 2006-07</v>
      </c>
      <c r="E1521" s="6" t="str">
        <f aca="false">IF(AND(V1521&lt;&gt;"",W1521&lt;&gt;""),"Yes","No")</f>
        <v>No</v>
      </c>
      <c r="F1521" s="18" t="n">
        <f aca="false">Total!F1521</f>
        <v>1716.5</v>
      </c>
      <c r="G1521" s="18" t="n">
        <f aca="false">Total!G1521</f>
        <v>1625.3</v>
      </c>
      <c r="H1521" s="18" t="n">
        <f aca="false">Total!H1521</f>
        <v>91.2</v>
      </c>
      <c r="I1521" s="18" t="n">
        <f aca="false">Total!I1521</f>
        <v>20.6</v>
      </c>
      <c r="J1521" s="18" t="str">
        <f aca="false">IF($V1521="","",INDEX('Stock Exchange'!F$5:F$2450,$V1521))</f>
        <v/>
      </c>
      <c r="K1521" s="18" t="str">
        <f aca="false">IF($V1521="","",INDEX('Stock Exchange'!G$5:G$2450,$V1521))</f>
        <v/>
      </c>
      <c r="L1521" s="18" t="str">
        <f aca="false">IF($V1521="","",INDEX('Stock Exchange'!H$5:H$2450,$V1521))</f>
        <v/>
      </c>
      <c r="M1521" s="18" t="str">
        <f aca="false">IF($V1521="","",INDEX('Stock Exchange'!I$5:I$2450,$V1521))</f>
        <v/>
      </c>
      <c r="N1521" s="18" t="str">
        <f aca="false">IF($W1521="","",INDEX(Primary!F$5:F$2450,$W1521))</f>
        <v/>
      </c>
      <c r="O1521" s="18" t="str">
        <f aca="false">IF($W1521="","",INDEX(Primary!G$5:G$2450,$W1521))</f>
        <v/>
      </c>
      <c r="P1521" s="18" t="str">
        <f aca="false">IF($W1521="","",INDEX(Primary!H$5:H$2450,$W1521))</f>
        <v/>
      </c>
      <c r="Q1521" s="18" t="str">
        <f aca="false">IF($W1521="","",INDEX(Primary!I$5:I$2450,$W1521))</f>
        <v/>
      </c>
      <c r="R1521" s="19" t="str">
        <f aca="false">IF($E1521="Yes",L1521+P1521,"")</f>
        <v/>
      </c>
      <c r="S1521" s="19" t="str">
        <f aca="false">IF($E1521="Yes",H1521-R1521,"")</f>
        <v/>
      </c>
      <c r="T1521" s="6" t="str">
        <f aca="false">IF($E1521="Yes",IF(ROUND(ABS(S1521),2)&lt;=$T$2,"OK","CHECK"),"n/a")</f>
        <v>n/a</v>
      </c>
      <c r="U1521" s="20" t="n">
        <f aca="false">Total!J1521</f>
        <v>44.27</v>
      </c>
      <c r="V1521" s="17" t="str">
        <f aca="false">IFERROR(MATCH($A1521,'Stock Exchange'!$A$5:$A$2450,0),"")</f>
        <v/>
      </c>
      <c r="W1521" s="17" t="str">
        <f aca="false">IFERROR(MATCH($A1521,Primary!$A$5:$A$2450,0),"")</f>
        <v/>
      </c>
    </row>
    <row r="1522" customFormat="false" ht="15" hidden="false" customHeight="false" outlineLevel="0" collapsed="false">
      <c r="A1522" s="16" t="n">
        <f aca="false">Total!A1522</f>
        <v>39101</v>
      </c>
      <c r="B1522" s="17" t="n">
        <f aca="false">YEAR(A1522)</f>
        <v>2007</v>
      </c>
      <c r="C1522" s="17" t="n">
        <f aca="false">MONTH(A1522)</f>
        <v>1</v>
      </c>
      <c r="D1522" s="6" t="str">
        <f aca="false">IF(MONTH(A1522)&gt;=4,"FY "&amp;YEAR(A1522)&amp;"-"&amp;RIGHT(YEAR(A1522)+1,2),"FY "&amp;(YEAR(A1522)-1)&amp;"-"&amp;RIGHT(YEAR(A1522),2))</f>
        <v>FY 2006-07</v>
      </c>
      <c r="E1522" s="6" t="str">
        <f aca="false">IF(AND(V1522&lt;&gt;"",W1522&lt;&gt;""),"Yes","No")</f>
        <v>No</v>
      </c>
      <c r="F1522" s="18" t="n">
        <f aca="false">Total!F1522</f>
        <v>2531.7</v>
      </c>
      <c r="G1522" s="18" t="n">
        <f aca="false">Total!G1522</f>
        <v>2419.8</v>
      </c>
      <c r="H1522" s="18" t="n">
        <f aca="false">Total!H1522</f>
        <v>111.9</v>
      </c>
      <c r="I1522" s="18" t="n">
        <f aca="false">Total!I1522</f>
        <v>25.3</v>
      </c>
      <c r="J1522" s="18" t="str">
        <f aca="false">IF($V1522="","",INDEX('Stock Exchange'!F$5:F$2450,$V1522))</f>
        <v/>
      </c>
      <c r="K1522" s="18" t="str">
        <f aca="false">IF($V1522="","",INDEX('Stock Exchange'!G$5:G$2450,$V1522))</f>
        <v/>
      </c>
      <c r="L1522" s="18" t="str">
        <f aca="false">IF($V1522="","",INDEX('Stock Exchange'!H$5:H$2450,$V1522))</f>
        <v/>
      </c>
      <c r="M1522" s="18" t="str">
        <f aca="false">IF($V1522="","",INDEX('Stock Exchange'!I$5:I$2450,$V1522))</f>
        <v/>
      </c>
      <c r="N1522" s="18" t="str">
        <f aca="false">IF($W1522="","",INDEX(Primary!F$5:F$2450,$W1522))</f>
        <v/>
      </c>
      <c r="O1522" s="18" t="str">
        <f aca="false">IF($W1522="","",INDEX(Primary!G$5:G$2450,$W1522))</f>
        <v/>
      </c>
      <c r="P1522" s="18" t="str">
        <f aca="false">IF($W1522="","",INDEX(Primary!H$5:H$2450,$W1522))</f>
        <v/>
      </c>
      <c r="Q1522" s="18" t="str">
        <f aca="false">IF($W1522="","",INDEX(Primary!I$5:I$2450,$W1522))</f>
        <v/>
      </c>
      <c r="R1522" s="19" t="str">
        <f aca="false">IF($E1522="Yes",L1522+P1522,"")</f>
        <v/>
      </c>
      <c r="S1522" s="19" t="str">
        <f aca="false">IF($E1522="Yes",H1522-R1522,"")</f>
        <v/>
      </c>
      <c r="T1522" s="6" t="str">
        <f aca="false">IF($E1522="Yes",IF(ROUND(ABS(S1522),2)&lt;=$T$2,"OK","CHECK"),"n/a")</f>
        <v>n/a</v>
      </c>
      <c r="U1522" s="20" t="n">
        <f aca="false">Total!J1522</f>
        <v>44.25</v>
      </c>
      <c r="V1522" s="17" t="str">
        <f aca="false">IFERROR(MATCH($A1522,'Stock Exchange'!$A$5:$A$2450,0),"")</f>
        <v/>
      </c>
      <c r="W1522" s="17" t="str">
        <f aca="false">IFERROR(MATCH($A1522,Primary!$A$5:$A$2450,0),"")</f>
        <v/>
      </c>
    </row>
    <row r="1523" customFormat="false" ht="15" hidden="false" customHeight="false" outlineLevel="0" collapsed="false">
      <c r="A1523" s="16" t="n">
        <f aca="false">Total!A1523</f>
        <v>39104</v>
      </c>
      <c r="B1523" s="17" t="n">
        <f aca="false">YEAR(A1523)</f>
        <v>2007</v>
      </c>
      <c r="C1523" s="17" t="n">
        <f aca="false">MONTH(A1523)</f>
        <v>1</v>
      </c>
      <c r="D1523" s="6" t="str">
        <f aca="false">IF(MONTH(A1523)&gt;=4,"FY "&amp;YEAR(A1523)&amp;"-"&amp;RIGHT(YEAR(A1523)+1,2),"FY "&amp;(YEAR(A1523)-1)&amp;"-"&amp;RIGHT(YEAR(A1523),2))</f>
        <v>FY 2006-07</v>
      </c>
      <c r="E1523" s="6" t="str">
        <f aca="false">IF(AND(V1523&lt;&gt;"",W1523&lt;&gt;""),"Yes","No")</f>
        <v>No</v>
      </c>
      <c r="F1523" s="18" t="n">
        <f aca="false">Total!F1523</f>
        <v>2106.1</v>
      </c>
      <c r="G1523" s="18" t="n">
        <f aca="false">Total!G1523</f>
        <v>2029.3</v>
      </c>
      <c r="H1523" s="18" t="n">
        <f aca="false">Total!H1523</f>
        <v>76.8</v>
      </c>
      <c r="I1523" s="18" t="n">
        <f aca="false">Total!I1523</f>
        <v>17.3</v>
      </c>
      <c r="J1523" s="18" t="str">
        <f aca="false">IF($V1523="","",INDEX('Stock Exchange'!F$5:F$2450,$V1523))</f>
        <v/>
      </c>
      <c r="K1523" s="18" t="str">
        <f aca="false">IF($V1523="","",INDEX('Stock Exchange'!G$5:G$2450,$V1523))</f>
        <v/>
      </c>
      <c r="L1523" s="18" t="str">
        <f aca="false">IF($V1523="","",INDEX('Stock Exchange'!H$5:H$2450,$V1523))</f>
        <v/>
      </c>
      <c r="M1523" s="18" t="str">
        <f aca="false">IF($V1523="","",INDEX('Stock Exchange'!I$5:I$2450,$V1523))</f>
        <v/>
      </c>
      <c r="N1523" s="18" t="str">
        <f aca="false">IF($W1523="","",INDEX(Primary!F$5:F$2450,$W1523))</f>
        <v/>
      </c>
      <c r="O1523" s="18" t="str">
        <f aca="false">IF($W1523="","",INDEX(Primary!G$5:G$2450,$W1523))</f>
        <v/>
      </c>
      <c r="P1523" s="18" t="str">
        <f aca="false">IF($W1523="","",INDEX(Primary!H$5:H$2450,$W1523))</f>
        <v/>
      </c>
      <c r="Q1523" s="18" t="str">
        <f aca="false">IF($W1523="","",INDEX(Primary!I$5:I$2450,$W1523))</f>
        <v/>
      </c>
      <c r="R1523" s="19" t="str">
        <f aca="false">IF($E1523="Yes",L1523+P1523,"")</f>
        <v/>
      </c>
      <c r="S1523" s="19" t="str">
        <f aca="false">IF($E1523="Yes",H1523-R1523,"")</f>
        <v/>
      </c>
      <c r="T1523" s="6" t="str">
        <f aca="false">IF($E1523="Yes",IF(ROUND(ABS(S1523),2)&lt;=$T$2,"OK","CHECK"),"n/a")</f>
        <v>n/a</v>
      </c>
      <c r="U1523" s="20" t="n">
        <f aca="false">Total!J1523</f>
        <v>44.34</v>
      </c>
      <c r="V1523" s="17" t="str">
        <f aca="false">IFERROR(MATCH($A1523,'Stock Exchange'!$A$5:$A$2450,0),"")</f>
        <v/>
      </c>
      <c r="W1523" s="17" t="str">
        <f aca="false">IFERROR(MATCH($A1523,Primary!$A$5:$A$2450,0),"")</f>
        <v/>
      </c>
    </row>
    <row r="1524" customFormat="false" ht="15" hidden="false" customHeight="false" outlineLevel="0" collapsed="false">
      <c r="A1524" s="16" t="n">
        <f aca="false">Total!A1524</f>
        <v>39105</v>
      </c>
      <c r="B1524" s="17" t="n">
        <f aca="false">YEAR(A1524)</f>
        <v>2007</v>
      </c>
      <c r="C1524" s="17" t="n">
        <f aca="false">MONTH(A1524)</f>
        <v>1</v>
      </c>
      <c r="D1524" s="6" t="str">
        <f aca="false">IF(MONTH(A1524)&gt;=4,"FY "&amp;YEAR(A1524)&amp;"-"&amp;RIGHT(YEAR(A1524)+1,2),"FY "&amp;(YEAR(A1524)-1)&amp;"-"&amp;RIGHT(YEAR(A1524),2))</f>
        <v>FY 2006-07</v>
      </c>
      <c r="E1524" s="6" t="str">
        <f aca="false">IF(AND(V1524&lt;&gt;"",W1524&lt;&gt;""),"Yes","No")</f>
        <v>No</v>
      </c>
      <c r="F1524" s="18" t="n">
        <f aca="false">Total!F1524</f>
        <v>2236.2</v>
      </c>
      <c r="G1524" s="18" t="n">
        <f aca="false">Total!G1524</f>
        <v>1916.4</v>
      </c>
      <c r="H1524" s="18" t="n">
        <f aca="false">Total!H1524</f>
        <v>319.8</v>
      </c>
      <c r="I1524" s="18" t="n">
        <f aca="false">Total!I1524</f>
        <v>72.3</v>
      </c>
      <c r="J1524" s="18" t="str">
        <f aca="false">IF($V1524="","",INDEX('Stock Exchange'!F$5:F$2450,$V1524))</f>
        <v/>
      </c>
      <c r="K1524" s="18" t="str">
        <f aca="false">IF($V1524="","",INDEX('Stock Exchange'!G$5:G$2450,$V1524))</f>
        <v/>
      </c>
      <c r="L1524" s="18" t="str">
        <f aca="false">IF($V1524="","",INDEX('Stock Exchange'!H$5:H$2450,$V1524))</f>
        <v/>
      </c>
      <c r="M1524" s="18" t="str">
        <f aca="false">IF($V1524="","",INDEX('Stock Exchange'!I$5:I$2450,$V1524))</f>
        <v/>
      </c>
      <c r="N1524" s="18" t="str">
        <f aca="false">IF($W1524="","",INDEX(Primary!F$5:F$2450,$W1524))</f>
        <v/>
      </c>
      <c r="O1524" s="18" t="str">
        <f aca="false">IF($W1524="","",INDEX(Primary!G$5:G$2450,$W1524))</f>
        <v/>
      </c>
      <c r="P1524" s="18" t="str">
        <f aca="false">IF($W1524="","",INDEX(Primary!H$5:H$2450,$W1524))</f>
        <v/>
      </c>
      <c r="Q1524" s="18" t="str">
        <f aca="false">IF($W1524="","",INDEX(Primary!I$5:I$2450,$W1524))</f>
        <v/>
      </c>
      <c r="R1524" s="19" t="str">
        <f aca="false">IF($E1524="Yes",L1524+P1524,"")</f>
        <v/>
      </c>
      <c r="S1524" s="19" t="str">
        <f aca="false">IF($E1524="Yes",H1524-R1524,"")</f>
        <v/>
      </c>
      <c r="T1524" s="6" t="str">
        <f aca="false">IF($E1524="Yes",IF(ROUND(ABS(S1524),2)&lt;=$T$2,"OK","CHECK"),"n/a")</f>
        <v>n/a</v>
      </c>
      <c r="U1524" s="20" t="n">
        <f aca="false">Total!J1524</f>
        <v>44.21</v>
      </c>
      <c r="V1524" s="17" t="str">
        <f aca="false">IFERROR(MATCH($A1524,'Stock Exchange'!$A$5:$A$2450,0),"")</f>
        <v/>
      </c>
      <c r="W1524" s="17" t="str">
        <f aca="false">IFERROR(MATCH($A1524,Primary!$A$5:$A$2450,0),"")</f>
        <v/>
      </c>
    </row>
    <row r="1525" customFormat="false" ht="15" hidden="false" customHeight="false" outlineLevel="0" collapsed="false">
      <c r="A1525" s="16" t="n">
        <f aca="false">Total!A1525</f>
        <v>39106</v>
      </c>
      <c r="B1525" s="17" t="n">
        <f aca="false">YEAR(A1525)</f>
        <v>2007</v>
      </c>
      <c r="C1525" s="17" t="n">
        <f aca="false">MONTH(A1525)</f>
        <v>1</v>
      </c>
      <c r="D1525" s="6" t="str">
        <f aca="false">IF(MONTH(A1525)&gt;=4,"FY "&amp;YEAR(A1525)&amp;"-"&amp;RIGHT(YEAR(A1525)+1,2),"FY "&amp;(YEAR(A1525)-1)&amp;"-"&amp;RIGHT(YEAR(A1525),2))</f>
        <v>FY 2006-07</v>
      </c>
      <c r="E1525" s="6" t="str">
        <f aca="false">IF(AND(V1525&lt;&gt;"",W1525&lt;&gt;""),"Yes","No")</f>
        <v>No</v>
      </c>
      <c r="F1525" s="18" t="n">
        <f aca="false">Total!F1525</f>
        <v>2388.6</v>
      </c>
      <c r="G1525" s="18" t="n">
        <f aca="false">Total!G1525</f>
        <v>2119.5</v>
      </c>
      <c r="H1525" s="18" t="n">
        <f aca="false">Total!H1525</f>
        <v>269.1</v>
      </c>
      <c r="I1525" s="18" t="n">
        <f aca="false">Total!I1525</f>
        <v>60.9</v>
      </c>
      <c r="J1525" s="18" t="str">
        <f aca="false">IF($V1525="","",INDEX('Stock Exchange'!F$5:F$2450,$V1525))</f>
        <v/>
      </c>
      <c r="K1525" s="18" t="str">
        <f aca="false">IF($V1525="","",INDEX('Stock Exchange'!G$5:G$2450,$V1525))</f>
        <v/>
      </c>
      <c r="L1525" s="18" t="str">
        <f aca="false">IF($V1525="","",INDEX('Stock Exchange'!H$5:H$2450,$V1525))</f>
        <v/>
      </c>
      <c r="M1525" s="18" t="str">
        <f aca="false">IF($V1525="","",INDEX('Stock Exchange'!I$5:I$2450,$V1525))</f>
        <v/>
      </c>
      <c r="N1525" s="18" t="str">
        <f aca="false">IF($W1525="","",INDEX(Primary!F$5:F$2450,$W1525))</f>
        <v/>
      </c>
      <c r="O1525" s="18" t="str">
        <f aca="false">IF($W1525="","",INDEX(Primary!G$5:G$2450,$W1525))</f>
        <v/>
      </c>
      <c r="P1525" s="18" t="str">
        <f aca="false">IF($W1525="","",INDEX(Primary!H$5:H$2450,$W1525))</f>
        <v/>
      </c>
      <c r="Q1525" s="18" t="str">
        <f aca="false">IF($W1525="","",INDEX(Primary!I$5:I$2450,$W1525))</f>
        <v/>
      </c>
      <c r="R1525" s="19" t="str">
        <f aca="false">IF($E1525="Yes",L1525+P1525,"")</f>
        <v/>
      </c>
      <c r="S1525" s="19" t="str">
        <f aca="false">IF($E1525="Yes",H1525-R1525,"")</f>
        <v/>
      </c>
      <c r="T1525" s="6" t="str">
        <f aca="false">IF($E1525="Yes",IF(ROUND(ABS(S1525),2)&lt;=$T$2,"OK","CHECK"),"n/a")</f>
        <v>n/a</v>
      </c>
      <c r="U1525" s="20" t="n">
        <f aca="false">Total!J1525</f>
        <v>44.21</v>
      </c>
      <c r="V1525" s="17" t="str">
        <f aca="false">IFERROR(MATCH($A1525,'Stock Exchange'!$A$5:$A$2450,0),"")</f>
        <v/>
      </c>
      <c r="W1525" s="17" t="str">
        <f aca="false">IFERROR(MATCH($A1525,Primary!$A$5:$A$2450,0),"")</f>
        <v/>
      </c>
    </row>
    <row r="1526" customFormat="false" ht="15" hidden="false" customHeight="false" outlineLevel="0" collapsed="false">
      <c r="A1526" s="16" t="n">
        <f aca="false">Total!A1526</f>
        <v>39107</v>
      </c>
      <c r="B1526" s="17" t="n">
        <f aca="false">YEAR(A1526)</f>
        <v>2007</v>
      </c>
      <c r="C1526" s="17" t="n">
        <f aca="false">MONTH(A1526)</f>
        <v>1</v>
      </c>
      <c r="D1526" s="6" t="str">
        <f aca="false">IF(MONTH(A1526)&gt;=4,"FY "&amp;YEAR(A1526)&amp;"-"&amp;RIGHT(YEAR(A1526)+1,2),"FY "&amp;(YEAR(A1526)-1)&amp;"-"&amp;RIGHT(YEAR(A1526),2))</f>
        <v>FY 2006-07</v>
      </c>
      <c r="E1526" s="6" t="str">
        <f aca="false">IF(AND(V1526&lt;&gt;"",W1526&lt;&gt;""),"Yes","No")</f>
        <v>No</v>
      </c>
      <c r="F1526" s="18" t="n">
        <f aca="false">Total!F1526</f>
        <v>2671.3</v>
      </c>
      <c r="G1526" s="18" t="n">
        <f aca="false">Total!G1526</f>
        <v>2498.6</v>
      </c>
      <c r="H1526" s="18" t="n">
        <f aca="false">Total!H1526</f>
        <v>172.7</v>
      </c>
      <c r="I1526" s="18" t="n">
        <f aca="false">Total!I1526</f>
        <v>39</v>
      </c>
      <c r="J1526" s="18" t="str">
        <f aca="false">IF($V1526="","",INDEX('Stock Exchange'!F$5:F$2450,$V1526))</f>
        <v/>
      </c>
      <c r="K1526" s="18" t="str">
        <f aca="false">IF($V1526="","",INDEX('Stock Exchange'!G$5:G$2450,$V1526))</f>
        <v/>
      </c>
      <c r="L1526" s="18" t="str">
        <f aca="false">IF($V1526="","",INDEX('Stock Exchange'!H$5:H$2450,$V1526))</f>
        <v/>
      </c>
      <c r="M1526" s="18" t="str">
        <f aca="false">IF($V1526="","",INDEX('Stock Exchange'!I$5:I$2450,$V1526))</f>
        <v/>
      </c>
      <c r="N1526" s="18" t="str">
        <f aca="false">IF($W1526="","",INDEX(Primary!F$5:F$2450,$W1526))</f>
        <v/>
      </c>
      <c r="O1526" s="18" t="str">
        <f aca="false">IF($W1526="","",INDEX(Primary!G$5:G$2450,$W1526))</f>
        <v/>
      </c>
      <c r="P1526" s="18" t="str">
        <f aca="false">IF($W1526="","",INDEX(Primary!H$5:H$2450,$W1526))</f>
        <v/>
      </c>
      <c r="Q1526" s="18" t="str">
        <f aca="false">IF($W1526="","",INDEX(Primary!I$5:I$2450,$W1526))</f>
        <v/>
      </c>
      <c r="R1526" s="19" t="str">
        <f aca="false">IF($E1526="Yes",L1526+P1526,"")</f>
        <v/>
      </c>
      <c r="S1526" s="19" t="str">
        <f aca="false">IF($E1526="Yes",H1526-R1526,"")</f>
        <v/>
      </c>
      <c r="T1526" s="6" t="str">
        <f aca="false">IF($E1526="Yes",IF(ROUND(ABS(S1526),2)&lt;=$T$2,"OK","CHECK"),"n/a")</f>
        <v>n/a</v>
      </c>
      <c r="U1526" s="20" t="n">
        <f aca="false">Total!J1526</f>
        <v>44.23</v>
      </c>
      <c r="V1526" s="17" t="str">
        <f aca="false">IFERROR(MATCH($A1526,'Stock Exchange'!$A$5:$A$2450,0),"")</f>
        <v/>
      </c>
      <c r="W1526" s="17" t="str">
        <f aca="false">IFERROR(MATCH($A1526,Primary!$A$5:$A$2450,0),"")</f>
        <v/>
      </c>
    </row>
    <row r="1527" customFormat="false" ht="15" hidden="false" customHeight="false" outlineLevel="0" collapsed="false">
      <c r="A1527" s="16" t="n">
        <f aca="false">Total!A1527</f>
        <v>39111</v>
      </c>
      <c r="B1527" s="17" t="n">
        <f aca="false">YEAR(A1527)</f>
        <v>2007</v>
      </c>
      <c r="C1527" s="17" t="n">
        <f aca="false">MONTH(A1527)</f>
        <v>1</v>
      </c>
      <c r="D1527" s="6" t="str">
        <f aca="false">IF(MONTH(A1527)&gt;=4,"FY "&amp;YEAR(A1527)&amp;"-"&amp;RIGHT(YEAR(A1527)+1,2),"FY "&amp;(YEAR(A1527)-1)&amp;"-"&amp;RIGHT(YEAR(A1527),2))</f>
        <v>FY 2006-07</v>
      </c>
      <c r="E1527" s="6" t="str">
        <f aca="false">IF(AND(V1527&lt;&gt;"",W1527&lt;&gt;""),"Yes","No")</f>
        <v>No</v>
      </c>
      <c r="F1527" s="18" t="n">
        <f aca="false">Total!F1527</f>
        <v>3783.7</v>
      </c>
      <c r="G1527" s="18" t="n">
        <f aca="false">Total!G1527</f>
        <v>3642.7</v>
      </c>
      <c r="H1527" s="18" t="n">
        <f aca="false">Total!H1527</f>
        <v>141</v>
      </c>
      <c r="I1527" s="18" t="n">
        <f aca="false">Total!I1527</f>
        <v>31.9</v>
      </c>
      <c r="J1527" s="18" t="str">
        <f aca="false">IF($V1527="","",INDEX('Stock Exchange'!F$5:F$2450,$V1527))</f>
        <v/>
      </c>
      <c r="K1527" s="18" t="str">
        <f aca="false">IF($V1527="","",INDEX('Stock Exchange'!G$5:G$2450,$V1527))</f>
        <v/>
      </c>
      <c r="L1527" s="18" t="str">
        <f aca="false">IF($V1527="","",INDEX('Stock Exchange'!H$5:H$2450,$V1527))</f>
        <v/>
      </c>
      <c r="M1527" s="18" t="str">
        <f aca="false">IF($V1527="","",INDEX('Stock Exchange'!I$5:I$2450,$V1527))</f>
        <v/>
      </c>
      <c r="N1527" s="18" t="str">
        <f aca="false">IF($W1527="","",INDEX(Primary!F$5:F$2450,$W1527))</f>
        <v/>
      </c>
      <c r="O1527" s="18" t="str">
        <f aca="false">IF($W1527="","",INDEX(Primary!G$5:G$2450,$W1527))</f>
        <v/>
      </c>
      <c r="P1527" s="18" t="str">
        <f aca="false">IF($W1527="","",INDEX(Primary!H$5:H$2450,$W1527))</f>
        <v/>
      </c>
      <c r="Q1527" s="18" t="str">
        <f aca="false">IF($W1527="","",INDEX(Primary!I$5:I$2450,$W1527))</f>
        <v/>
      </c>
      <c r="R1527" s="19" t="str">
        <f aca="false">IF($E1527="Yes",L1527+P1527,"")</f>
        <v/>
      </c>
      <c r="S1527" s="19" t="str">
        <f aca="false">IF($E1527="Yes",H1527-R1527,"")</f>
        <v/>
      </c>
      <c r="T1527" s="6" t="str">
        <f aca="false">IF($E1527="Yes",IF(ROUND(ABS(S1527),2)&lt;=$T$2,"OK","CHECK"),"n/a")</f>
        <v>n/a</v>
      </c>
      <c r="U1527" s="20" t="n">
        <f aca="false">Total!J1527</f>
        <v>44.24</v>
      </c>
      <c r="V1527" s="17" t="str">
        <f aca="false">IFERROR(MATCH($A1527,'Stock Exchange'!$A$5:$A$2450,0),"")</f>
        <v/>
      </c>
      <c r="W1527" s="17" t="str">
        <f aca="false">IFERROR(MATCH($A1527,Primary!$A$5:$A$2450,0),"")</f>
        <v/>
      </c>
    </row>
    <row r="1528" customFormat="false" ht="15" hidden="false" customHeight="false" outlineLevel="0" collapsed="false">
      <c r="A1528" s="16" t="n">
        <f aca="false">Total!A1528</f>
        <v>39115</v>
      </c>
      <c r="B1528" s="17" t="n">
        <f aca="false">YEAR(A1528)</f>
        <v>2007</v>
      </c>
      <c r="C1528" s="17" t="n">
        <f aca="false">MONTH(A1528)</f>
        <v>2</v>
      </c>
      <c r="D1528" s="6" t="str">
        <f aca="false">IF(MONTH(A1528)&gt;=4,"FY "&amp;YEAR(A1528)&amp;"-"&amp;RIGHT(YEAR(A1528)+1,2),"FY "&amp;(YEAR(A1528)-1)&amp;"-"&amp;RIGHT(YEAR(A1528),2))</f>
        <v>FY 2006-07</v>
      </c>
      <c r="E1528" s="6" t="str">
        <f aca="false">IF(AND(V1528&lt;&gt;"",W1528&lt;&gt;""),"Yes","No")</f>
        <v>No</v>
      </c>
      <c r="F1528" s="18" t="n">
        <f aca="false">Total!F1528</f>
        <v>7283.7</v>
      </c>
      <c r="G1528" s="18" t="n">
        <f aca="false">Total!G1528</f>
        <v>7753.3</v>
      </c>
      <c r="H1528" s="18" t="n">
        <f aca="false">Total!H1528</f>
        <v>-469.7</v>
      </c>
      <c r="I1528" s="18" t="n">
        <f aca="false">Total!I1528</f>
        <v>-106.3</v>
      </c>
      <c r="J1528" s="18" t="str">
        <f aca="false">IF($V1528="","",INDEX('Stock Exchange'!F$5:F$2450,$V1528))</f>
        <v/>
      </c>
      <c r="K1528" s="18" t="str">
        <f aca="false">IF($V1528="","",INDEX('Stock Exchange'!G$5:G$2450,$V1528))</f>
        <v/>
      </c>
      <c r="L1528" s="18" t="str">
        <f aca="false">IF($V1528="","",INDEX('Stock Exchange'!H$5:H$2450,$V1528))</f>
        <v/>
      </c>
      <c r="M1528" s="18" t="str">
        <f aca="false">IF($V1528="","",INDEX('Stock Exchange'!I$5:I$2450,$V1528))</f>
        <v/>
      </c>
      <c r="N1528" s="18" t="str">
        <f aca="false">IF($W1528="","",INDEX(Primary!F$5:F$2450,$W1528))</f>
        <v/>
      </c>
      <c r="O1528" s="18" t="str">
        <f aca="false">IF($W1528="","",INDEX(Primary!G$5:G$2450,$W1528))</f>
        <v/>
      </c>
      <c r="P1528" s="18" t="str">
        <f aca="false">IF($W1528="","",INDEX(Primary!H$5:H$2450,$W1528))</f>
        <v/>
      </c>
      <c r="Q1528" s="18" t="str">
        <f aca="false">IF($W1528="","",INDEX(Primary!I$5:I$2450,$W1528))</f>
        <v/>
      </c>
      <c r="R1528" s="19" t="str">
        <f aca="false">IF($E1528="Yes",L1528+P1528,"")</f>
        <v/>
      </c>
      <c r="S1528" s="19" t="str">
        <f aca="false">IF($E1528="Yes",H1528-R1528,"")</f>
        <v/>
      </c>
      <c r="T1528" s="6" t="str">
        <f aca="false">IF($E1528="Yes",IF(ROUND(ABS(S1528),2)&lt;=$T$2,"OK","CHECK"),"n/a")</f>
        <v>n/a</v>
      </c>
      <c r="U1528" s="20" t="n">
        <f aca="false">Total!J1528</f>
        <v>44.17</v>
      </c>
      <c r="V1528" s="17" t="str">
        <f aca="false">IFERROR(MATCH($A1528,'Stock Exchange'!$A$5:$A$2450,0),"")</f>
        <v/>
      </c>
      <c r="W1528" s="17" t="str">
        <f aca="false">IFERROR(MATCH($A1528,Primary!$A$5:$A$2450,0),"")</f>
        <v/>
      </c>
    </row>
    <row r="1529" customFormat="false" ht="15" hidden="false" customHeight="false" outlineLevel="0" collapsed="false">
      <c r="A1529" s="16" t="n">
        <f aca="false">Total!A1529</f>
        <v>39118</v>
      </c>
      <c r="B1529" s="17" t="n">
        <f aca="false">YEAR(A1529)</f>
        <v>2007</v>
      </c>
      <c r="C1529" s="17" t="n">
        <f aca="false">MONTH(A1529)</f>
        <v>2</v>
      </c>
      <c r="D1529" s="6" t="str">
        <f aca="false">IF(MONTH(A1529)&gt;=4,"FY "&amp;YEAR(A1529)&amp;"-"&amp;RIGHT(YEAR(A1529)+1,2),"FY "&amp;(YEAR(A1529)-1)&amp;"-"&amp;RIGHT(YEAR(A1529),2))</f>
        <v>FY 2006-07</v>
      </c>
      <c r="E1529" s="6" t="str">
        <f aca="false">IF(AND(V1529&lt;&gt;"",W1529&lt;&gt;""),"Yes","No")</f>
        <v>No</v>
      </c>
      <c r="F1529" s="18" t="n">
        <f aca="false">Total!F1529</f>
        <v>3927.4</v>
      </c>
      <c r="G1529" s="18" t="n">
        <f aca="false">Total!G1529</f>
        <v>3262.8</v>
      </c>
      <c r="H1529" s="18" t="n">
        <f aca="false">Total!H1529</f>
        <v>664.6</v>
      </c>
      <c r="I1529" s="18" t="n">
        <f aca="false">Total!I1529</f>
        <v>150.7</v>
      </c>
      <c r="J1529" s="18" t="str">
        <f aca="false">IF($V1529="","",INDEX('Stock Exchange'!F$5:F$2450,$V1529))</f>
        <v/>
      </c>
      <c r="K1529" s="18" t="str">
        <f aca="false">IF($V1529="","",INDEX('Stock Exchange'!G$5:G$2450,$V1529))</f>
        <v/>
      </c>
      <c r="L1529" s="18" t="str">
        <f aca="false">IF($V1529="","",INDEX('Stock Exchange'!H$5:H$2450,$V1529))</f>
        <v/>
      </c>
      <c r="M1529" s="18" t="str">
        <f aca="false">IF($V1529="","",INDEX('Stock Exchange'!I$5:I$2450,$V1529))</f>
        <v/>
      </c>
      <c r="N1529" s="18" t="str">
        <f aca="false">IF($W1529="","",INDEX(Primary!F$5:F$2450,$W1529))</f>
        <v/>
      </c>
      <c r="O1529" s="18" t="str">
        <f aca="false">IF($W1529="","",INDEX(Primary!G$5:G$2450,$W1529))</f>
        <v/>
      </c>
      <c r="P1529" s="18" t="str">
        <f aca="false">IF($W1529="","",INDEX(Primary!H$5:H$2450,$W1529))</f>
        <v/>
      </c>
      <c r="Q1529" s="18" t="str">
        <f aca="false">IF($W1529="","",INDEX(Primary!I$5:I$2450,$W1529))</f>
        <v/>
      </c>
      <c r="R1529" s="19" t="str">
        <f aca="false">IF($E1529="Yes",L1529+P1529,"")</f>
        <v/>
      </c>
      <c r="S1529" s="19" t="str">
        <f aca="false">IF($E1529="Yes",H1529-R1529,"")</f>
        <v/>
      </c>
      <c r="T1529" s="6" t="str">
        <f aca="false">IF($E1529="Yes",IF(ROUND(ABS(S1529),2)&lt;=$T$2,"OK","CHECK"),"n/a")</f>
        <v>n/a</v>
      </c>
      <c r="U1529" s="20" t="n">
        <f aca="false">Total!J1529</f>
        <v>44.11</v>
      </c>
      <c r="V1529" s="17" t="str">
        <f aca="false">IFERROR(MATCH($A1529,'Stock Exchange'!$A$5:$A$2450,0),"")</f>
        <v/>
      </c>
      <c r="W1529" s="17" t="str">
        <f aca="false">IFERROR(MATCH($A1529,Primary!$A$5:$A$2450,0),"")</f>
        <v/>
      </c>
    </row>
    <row r="1530" customFormat="false" ht="15" hidden="false" customHeight="false" outlineLevel="0" collapsed="false">
      <c r="A1530" s="16" t="n">
        <f aca="false">Total!A1530</f>
        <v>39119</v>
      </c>
      <c r="B1530" s="17" t="n">
        <f aca="false">YEAR(A1530)</f>
        <v>2007</v>
      </c>
      <c r="C1530" s="17" t="n">
        <f aca="false">MONTH(A1530)</f>
        <v>2</v>
      </c>
      <c r="D1530" s="6" t="str">
        <f aca="false">IF(MONTH(A1530)&gt;=4,"FY "&amp;YEAR(A1530)&amp;"-"&amp;RIGHT(YEAR(A1530)+1,2),"FY "&amp;(YEAR(A1530)-1)&amp;"-"&amp;RIGHT(YEAR(A1530),2))</f>
        <v>FY 2006-07</v>
      </c>
      <c r="E1530" s="6" t="str">
        <f aca="false">IF(AND(V1530&lt;&gt;"",W1530&lt;&gt;""),"Yes","No")</f>
        <v>No</v>
      </c>
      <c r="F1530" s="18" t="n">
        <f aca="false">Total!F1530</f>
        <v>2107</v>
      </c>
      <c r="G1530" s="18" t="n">
        <f aca="false">Total!G1530</f>
        <v>1762</v>
      </c>
      <c r="H1530" s="18" t="n">
        <f aca="false">Total!H1530</f>
        <v>345</v>
      </c>
      <c r="I1530" s="18" t="n">
        <f aca="false">Total!I1530</f>
        <v>78.2</v>
      </c>
      <c r="J1530" s="18" t="str">
        <f aca="false">IF($V1530="","",INDEX('Stock Exchange'!F$5:F$2450,$V1530))</f>
        <v/>
      </c>
      <c r="K1530" s="18" t="str">
        <f aca="false">IF($V1530="","",INDEX('Stock Exchange'!G$5:G$2450,$V1530))</f>
        <v/>
      </c>
      <c r="L1530" s="18" t="str">
        <f aca="false">IF($V1530="","",INDEX('Stock Exchange'!H$5:H$2450,$V1530))</f>
        <v/>
      </c>
      <c r="M1530" s="18" t="str">
        <f aca="false">IF($V1530="","",INDEX('Stock Exchange'!I$5:I$2450,$V1530))</f>
        <v/>
      </c>
      <c r="N1530" s="18" t="str">
        <f aca="false">IF($W1530="","",INDEX(Primary!F$5:F$2450,$W1530))</f>
        <v/>
      </c>
      <c r="O1530" s="18" t="str">
        <f aca="false">IF($W1530="","",INDEX(Primary!G$5:G$2450,$W1530))</f>
        <v/>
      </c>
      <c r="P1530" s="18" t="str">
        <f aca="false">IF($W1530="","",INDEX(Primary!H$5:H$2450,$W1530))</f>
        <v/>
      </c>
      <c r="Q1530" s="18" t="str">
        <f aca="false">IF($W1530="","",INDEX(Primary!I$5:I$2450,$W1530))</f>
        <v/>
      </c>
      <c r="R1530" s="19" t="str">
        <f aca="false">IF($E1530="Yes",L1530+P1530,"")</f>
        <v/>
      </c>
      <c r="S1530" s="19" t="str">
        <f aca="false">IF($E1530="Yes",H1530-R1530,"")</f>
        <v/>
      </c>
      <c r="T1530" s="6" t="str">
        <f aca="false">IF($E1530="Yes",IF(ROUND(ABS(S1530),2)&lt;=$T$2,"OK","CHECK"),"n/a")</f>
        <v>n/a</v>
      </c>
      <c r="U1530" s="20" t="n">
        <f aca="false">Total!J1530</f>
        <v>44.11</v>
      </c>
      <c r="V1530" s="17" t="str">
        <f aca="false">IFERROR(MATCH($A1530,'Stock Exchange'!$A$5:$A$2450,0),"")</f>
        <v/>
      </c>
      <c r="W1530" s="17" t="str">
        <f aca="false">IFERROR(MATCH($A1530,Primary!$A$5:$A$2450,0),"")</f>
        <v/>
      </c>
    </row>
    <row r="1531" customFormat="false" ht="15" hidden="false" customHeight="false" outlineLevel="0" collapsed="false">
      <c r="A1531" s="16" t="n">
        <f aca="false">Total!A1531</f>
        <v>39120</v>
      </c>
      <c r="B1531" s="17" t="n">
        <f aca="false">YEAR(A1531)</f>
        <v>2007</v>
      </c>
      <c r="C1531" s="17" t="n">
        <f aca="false">MONTH(A1531)</f>
        <v>2</v>
      </c>
      <c r="D1531" s="6" t="str">
        <f aca="false">IF(MONTH(A1531)&gt;=4,"FY "&amp;YEAR(A1531)&amp;"-"&amp;RIGHT(YEAR(A1531)+1,2),"FY "&amp;(YEAR(A1531)-1)&amp;"-"&amp;RIGHT(YEAR(A1531),2))</f>
        <v>FY 2006-07</v>
      </c>
      <c r="E1531" s="6" t="str">
        <f aca="false">IF(AND(V1531&lt;&gt;"",W1531&lt;&gt;""),"Yes","No")</f>
        <v>No</v>
      </c>
      <c r="F1531" s="18" t="n">
        <f aca="false">Total!F1531</f>
        <v>3104.9</v>
      </c>
      <c r="G1531" s="18" t="n">
        <f aca="false">Total!G1531</f>
        <v>2448.9</v>
      </c>
      <c r="H1531" s="18" t="n">
        <f aca="false">Total!H1531</f>
        <v>656</v>
      </c>
      <c r="I1531" s="18" t="n">
        <f aca="false">Total!I1531</f>
        <v>148.7</v>
      </c>
      <c r="J1531" s="18" t="str">
        <f aca="false">IF($V1531="","",INDEX('Stock Exchange'!F$5:F$2450,$V1531))</f>
        <v/>
      </c>
      <c r="K1531" s="18" t="str">
        <f aca="false">IF($V1531="","",INDEX('Stock Exchange'!G$5:G$2450,$V1531))</f>
        <v/>
      </c>
      <c r="L1531" s="18" t="str">
        <f aca="false">IF($V1531="","",INDEX('Stock Exchange'!H$5:H$2450,$V1531))</f>
        <v/>
      </c>
      <c r="M1531" s="18" t="str">
        <f aca="false">IF($V1531="","",INDEX('Stock Exchange'!I$5:I$2450,$V1531))</f>
        <v/>
      </c>
      <c r="N1531" s="18" t="str">
        <f aca="false">IF($W1531="","",INDEX(Primary!F$5:F$2450,$W1531))</f>
        <v/>
      </c>
      <c r="O1531" s="18" t="str">
        <f aca="false">IF($W1531="","",INDEX(Primary!G$5:G$2450,$W1531))</f>
        <v/>
      </c>
      <c r="P1531" s="18" t="str">
        <f aca="false">IF($W1531="","",INDEX(Primary!H$5:H$2450,$W1531))</f>
        <v/>
      </c>
      <c r="Q1531" s="18" t="str">
        <f aca="false">IF($W1531="","",INDEX(Primary!I$5:I$2450,$W1531))</f>
        <v/>
      </c>
      <c r="R1531" s="19" t="str">
        <f aca="false">IF($E1531="Yes",L1531+P1531,"")</f>
        <v/>
      </c>
      <c r="S1531" s="19" t="str">
        <f aca="false">IF($E1531="Yes",H1531-R1531,"")</f>
        <v/>
      </c>
      <c r="T1531" s="6" t="str">
        <f aca="false">IF($E1531="Yes",IF(ROUND(ABS(S1531),2)&lt;=$T$2,"OK","CHECK"),"n/a")</f>
        <v>n/a</v>
      </c>
      <c r="U1531" s="20" t="n">
        <f aca="false">Total!J1531</f>
        <v>44.13</v>
      </c>
      <c r="V1531" s="17" t="str">
        <f aca="false">IFERROR(MATCH($A1531,'Stock Exchange'!$A$5:$A$2450,0),"")</f>
        <v/>
      </c>
      <c r="W1531" s="17" t="str">
        <f aca="false">IFERROR(MATCH($A1531,Primary!$A$5:$A$2450,0),"")</f>
        <v/>
      </c>
    </row>
    <row r="1532" customFormat="false" ht="15" hidden="false" customHeight="false" outlineLevel="0" collapsed="false">
      <c r="A1532" s="16" t="n">
        <f aca="false">Total!A1532</f>
        <v>39121</v>
      </c>
      <c r="B1532" s="17" t="n">
        <f aca="false">YEAR(A1532)</f>
        <v>2007</v>
      </c>
      <c r="C1532" s="17" t="n">
        <f aca="false">MONTH(A1532)</f>
        <v>2</v>
      </c>
      <c r="D1532" s="6" t="str">
        <f aca="false">IF(MONTH(A1532)&gt;=4,"FY "&amp;YEAR(A1532)&amp;"-"&amp;RIGHT(YEAR(A1532)+1,2),"FY "&amp;(YEAR(A1532)-1)&amp;"-"&amp;RIGHT(YEAR(A1532),2))</f>
        <v>FY 2006-07</v>
      </c>
      <c r="E1532" s="6" t="str">
        <f aca="false">IF(AND(V1532&lt;&gt;"",W1532&lt;&gt;""),"Yes","No")</f>
        <v>No</v>
      </c>
      <c r="F1532" s="18" t="n">
        <f aca="false">Total!F1532</f>
        <v>2768.8</v>
      </c>
      <c r="G1532" s="18" t="n">
        <f aca="false">Total!G1532</f>
        <v>2223.4</v>
      </c>
      <c r="H1532" s="18" t="n">
        <f aca="false">Total!H1532</f>
        <v>545.4</v>
      </c>
      <c r="I1532" s="18" t="n">
        <f aca="false">Total!I1532</f>
        <v>123.7</v>
      </c>
      <c r="J1532" s="18" t="str">
        <f aca="false">IF($V1532="","",INDEX('Stock Exchange'!F$5:F$2450,$V1532))</f>
        <v/>
      </c>
      <c r="K1532" s="18" t="str">
        <f aca="false">IF($V1532="","",INDEX('Stock Exchange'!G$5:G$2450,$V1532))</f>
        <v/>
      </c>
      <c r="L1532" s="18" t="str">
        <f aca="false">IF($V1532="","",INDEX('Stock Exchange'!H$5:H$2450,$V1532))</f>
        <v/>
      </c>
      <c r="M1532" s="18" t="str">
        <f aca="false">IF($V1532="","",INDEX('Stock Exchange'!I$5:I$2450,$V1532))</f>
        <v/>
      </c>
      <c r="N1532" s="18" t="str">
        <f aca="false">IF($W1532="","",INDEX(Primary!F$5:F$2450,$W1532))</f>
        <v/>
      </c>
      <c r="O1532" s="18" t="str">
        <f aca="false">IF($W1532="","",INDEX(Primary!G$5:G$2450,$W1532))</f>
        <v/>
      </c>
      <c r="P1532" s="18" t="str">
        <f aca="false">IF($W1532="","",INDEX(Primary!H$5:H$2450,$W1532))</f>
        <v/>
      </c>
      <c r="Q1532" s="18" t="str">
        <f aca="false">IF($W1532="","",INDEX(Primary!I$5:I$2450,$W1532))</f>
        <v/>
      </c>
      <c r="R1532" s="19" t="str">
        <f aca="false">IF($E1532="Yes",L1532+P1532,"")</f>
        <v/>
      </c>
      <c r="S1532" s="19" t="str">
        <f aca="false">IF($E1532="Yes",H1532-R1532,"")</f>
        <v/>
      </c>
      <c r="T1532" s="6" t="str">
        <f aca="false">IF($E1532="Yes",IF(ROUND(ABS(S1532),2)&lt;=$T$2,"OK","CHECK"),"n/a")</f>
        <v>n/a</v>
      </c>
      <c r="U1532" s="20" t="n">
        <f aca="false">Total!J1532</f>
        <v>44.09</v>
      </c>
      <c r="V1532" s="17" t="str">
        <f aca="false">IFERROR(MATCH($A1532,'Stock Exchange'!$A$5:$A$2450,0),"")</f>
        <v/>
      </c>
      <c r="W1532" s="17" t="str">
        <f aca="false">IFERROR(MATCH($A1532,Primary!$A$5:$A$2450,0),"")</f>
        <v/>
      </c>
    </row>
    <row r="1533" customFormat="false" ht="15" hidden="false" customHeight="false" outlineLevel="0" collapsed="false">
      <c r="A1533" s="16" t="n">
        <f aca="false">Total!A1533</f>
        <v>39122</v>
      </c>
      <c r="B1533" s="17" t="n">
        <f aca="false">YEAR(A1533)</f>
        <v>2007</v>
      </c>
      <c r="C1533" s="17" t="n">
        <f aca="false">MONTH(A1533)</f>
        <v>2</v>
      </c>
      <c r="D1533" s="6" t="str">
        <f aca="false">IF(MONTH(A1533)&gt;=4,"FY "&amp;YEAR(A1533)&amp;"-"&amp;RIGHT(YEAR(A1533)+1,2),"FY "&amp;(YEAR(A1533)-1)&amp;"-"&amp;RIGHT(YEAR(A1533),2))</f>
        <v>FY 2006-07</v>
      </c>
      <c r="E1533" s="6" t="str">
        <f aca="false">IF(AND(V1533&lt;&gt;"",W1533&lt;&gt;""),"Yes","No")</f>
        <v>No</v>
      </c>
      <c r="F1533" s="18" t="n">
        <f aca="false">Total!F1533</f>
        <v>2562.7</v>
      </c>
      <c r="G1533" s="18" t="n">
        <f aca="false">Total!G1533</f>
        <v>1863.8</v>
      </c>
      <c r="H1533" s="18" t="n">
        <f aca="false">Total!H1533</f>
        <v>698.9</v>
      </c>
      <c r="I1533" s="18" t="n">
        <f aca="false">Total!I1533</f>
        <v>158.4</v>
      </c>
      <c r="J1533" s="18" t="str">
        <f aca="false">IF($V1533="","",INDEX('Stock Exchange'!F$5:F$2450,$V1533))</f>
        <v/>
      </c>
      <c r="K1533" s="18" t="str">
        <f aca="false">IF($V1533="","",INDEX('Stock Exchange'!G$5:G$2450,$V1533))</f>
        <v/>
      </c>
      <c r="L1533" s="18" t="str">
        <f aca="false">IF($V1533="","",INDEX('Stock Exchange'!H$5:H$2450,$V1533))</f>
        <v/>
      </c>
      <c r="M1533" s="18" t="str">
        <f aca="false">IF($V1533="","",INDEX('Stock Exchange'!I$5:I$2450,$V1533))</f>
        <v/>
      </c>
      <c r="N1533" s="18" t="str">
        <f aca="false">IF($W1533="","",INDEX(Primary!F$5:F$2450,$W1533))</f>
        <v/>
      </c>
      <c r="O1533" s="18" t="str">
        <f aca="false">IF($W1533="","",INDEX(Primary!G$5:G$2450,$W1533))</f>
        <v/>
      </c>
      <c r="P1533" s="18" t="str">
        <f aca="false">IF($W1533="","",INDEX(Primary!H$5:H$2450,$W1533))</f>
        <v/>
      </c>
      <c r="Q1533" s="18" t="str">
        <f aca="false">IF($W1533="","",INDEX(Primary!I$5:I$2450,$W1533))</f>
        <v/>
      </c>
      <c r="R1533" s="19" t="str">
        <f aca="false">IF($E1533="Yes",L1533+P1533,"")</f>
        <v/>
      </c>
      <c r="S1533" s="19" t="str">
        <f aca="false">IF($E1533="Yes",H1533-R1533,"")</f>
        <v/>
      </c>
      <c r="T1533" s="6" t="str">
        <f aca="false">IF($E1533="Yes",IF(ROUND(ABS(S1533),2)&lt;=$T$2,"OK","CHECK"),"n/a")</f>
        <v>n/a</v>
      </c>
      <c r="U1533" s="20" t="n">
        <f aca="false">Total!J1533</f>
        <v>44.12</v>
      </c>
      <c r="V1533" s="17" t="str">
        <f aca="false">IFERROR(MATCH($A1533,'Stock Exchange'!$A$5:$A$2450,0),"")</f>
        <v/>
      </c>
      <c r="W1533" s="17" t="str">
        <f aca="false">IFERROR(MATCH($A1533,Primary!$A$5:$A$2450,0),"")</f>
        <v/>
      </c>
    </row>
    <row r="1534" customFormat="false" ht="15" hidden="false" customHeight="false" outlineLevel="0" collapsed="false">
      <c r="A1534" s="16" t="n">
        <f aca="false">Total!A1534</f>
        <v>39125</v>
      </c>
      <c r="B1534" s="17" t="n">
        <f aca="false">YEAR(A1534)</f>
        <v>2007</v>
      </c>
      <c r="C1534" s="17" t="n">
        <f aca="false">MONTH(A1534)</f>
        <v>2</v>
      </c>
      <c r="D1534" s="6" t="str">
        <f aca="false">IF(MONTH(A1534)&gt;=4,"FY "&amp;YEAR(A1534)&amp;"-"&amp;RIGHT(YEAR(A1534)+1,2),"FY "&amp;(YEAR(A1534)-1)&amp;"-"&amp;RIGHT(YEAR(A1534),2))</f>
        <v>FY 2006-07</v>
      </c>
      <c r="E1534" s="6" t="str">
        <f aca="false">IF(AND(V1534&lt;&gt;"",W1534&lt;&gt;""),"Yes","No")</f>
        <v>No</v>
      </c>
      <c r="F1534" s="18" t="n">
        <f aca="false">Total!F1534</f>
        <v>2518.1</v>
      </c>
      <c r="G1534" s="18" t="n">
        <f aca="false">Total!G1534</f>
        <v>2243.5</v>
      </c>
      <c r="H1534" s="18" t="n">
        <f aca="false">Total!H1534</f>
        <v>274.6</v>
      </c>
      <c r="I1534" s="18" t="n">
        <f aca="false">Total!I1534</f>
        <v>62.3</v>
      </c>
      <c r="J1534" s="18" t="str">
        <f aca="false">IF($V1534="","",INDEX('Stock Exchange'!F$5:F$2450,$V1534))</f>
        <v/>
      </c>
      <c r="K1534" s="18" t="str">
        <f aca="false">IF($V1534="","",INDEX('Stock Exchange'!G$5:G$2450,$V1534))</f>
        <v/>
      </c>
      <c r="L1534" s="18" t="str">
        <f aca="false">IF($V1534="","",INDEX('Stock Exchange'!H$5:H$2450,$V1534))</f>
        <v/>
      </c>
      <c r="M1534" s="18" t="str">
        <f aca="false">IF($V1534="","",INDEX('Stock Exchange'!I$5:I$2450,$V1534))</f>
        <v/>
      </c>
      <c r="N1534" s="18" t="str">
        <f aca="false">IF($W1534="","",INDEX(Primary!F$5:F$2450,$W1534))</f>
        <v/>
      </c>
      <c r="O1534" s="18" t="str">
        <f aca="false">IF($W1534="","",INDEX(Primary!G$5:G$2450,$W1534))</f>
        <v/>
      </c>
      <c r="P1534" s="18" t="str">
        <f aca="false">IF($W1534="","",INDEX(Primary!H$5:H$2450,$W1534))</f>
        <v/>
      </c>
      <c r="Q1534" s="18" t="str">
        <f aca="false">IF($W1534="","",INDEX(Primary!I$5:I$2450,$W1534))</f>
        <v/>
      </c>
      <c r="R1534" s="19" t="str">
        <f aca="false">IF($E1534="Yes",L1534+P1534,"")</f>
        <v/>
      </c>
      <c r="S1534" s="19" t="str">
        <f aca="false">IF($E1534="Yes",H1534-R1534,"")</f>
        <v/>
      </c>
      <c r="T1534" s="6" t="str">
        <f aca="false">IF($E1534="Yes",IF(ROUND(ABS(S1534),2)&lt;=$T$2,"OK","CHECK"),"n/a")</f>
        <v>n/a</v>
      </c>
      <c r="U1534" s="20" t="n">
        <f aca="false">Total!J1534</f>
        <v>44.06</v>
      </c>
      <c r="V1534" s="17" t="str">
        <f aca="false">IFERROR(MATCH($A1534,'Stock Exchange'!$A$5:$A$2450,0),"")</f>
        <v/>
      </c>
      <c r="W1534" s="17" t="str">
        <f aca="false">IFERROR(MATCH($A1534,Primary!$A$5:$A$2450,0),"")</f>
        <v/>
      </c>
    </row>
    <row r="1535" customFormat="false" ht="15" hidden="false" customHeight="false" outlineLevel="0" collapsed="false">
      <c r="A1535" s="16" t="n">
        <f aca="false">Total!A1535</f>
        <v>39126</v>
      </c>
      <c r="B1535" s="17" t="n">
        <f aca="false">YEAR(A1535)</f>
        <v>2007</v>
      </c>
      <c r="C1535" s="17" t="n">
        <f aca="false">MONTH(A1535)</f>
        <v>2</v>
      </c>
      <c r="D1535" s="6" t="str">
        <f aca="false">IF(MONTH(A1535)&gt;=4,"FY "&amp;YEAR(A1535)&amp;"-"&amp;RIGHT(YEAR(A1535)+1,2),"FY "&amp;(YEAR(A1535)-1)&amp;"-"&amp;RIGHT(YEAR(A1535),2))</f>
        <v>FY 2006-07</v>
      </c>
      <c r="E1535" s="6" t="str">
        <f aca="false">IF(AND(V1535&lt;&gt;"",W1535&lt;&gt;""),"Yes","No")</f>
        <v>No</v>
      </c>
      <c r="F1535" s="18" t="n">
        <f aca="false">Total!F1535</f>
        <v>2323</v>
      </c>
      <c r="G1535" s="18" t="n">
        <f aca="false">Total!G1535</f>
        <v>2104.3</v>
      </c>
      <c r="H1535" s="18" t="n">
        <f aca="false">Total!H1535</f>
        <v>218.7</v>
      </c>
      <c r="I1535" s="18" t="n">
        <f aca="false">Total!I1535</f>
        <v>49.5</v>
      </c>
      <c r="J1535" s="18" t="str">
        <f aca="false">IF($V1535="","",INDEX('Stock Exchange'!F$5:F$2450,$V1535))</f>
        <v/>
      </c>
      <c r="K1535" s="18" t="str">
        <f aca="false">IF($V1535="","",INDEX('Stock Exchange'!G$5:G$2450,$V1535))</f>
        <v/>
      </c>
      <c r="L1535" s="18" t="str">
        <f aca="false">IF($V1535="","",INDEX('Stock Exchange'!H$5:H$2450,$V1535))</f>
        <v/>
      </c>
      <c r="M1535" s="18" t="str">
        <f aca="false">IF($V1535="","",INDEX('Stock Exchange'!I$5:I$2450,$V1535))</f>
        <v/>
      </c>
      <c r="N1535" s="18" t="str">
        <f aca="false">IF($W1535="","",INDEX(Primary!F$5:F$2450,$W1535))</f>
        <v/>
      </c>
      <c r="O1535" s="18" t="str">
        <f aca="false">IF($W1535="","",INDEX(Primary!G$5:G$2450,$W1535))</f>
        <v/>
      </c>
      <c r="P1535" s="18" t="str">
        <f aca="false">IF($W1535="","",INDEX(Primary!H$5:H$2450,$W1535))</f>
        <v/>
      </c>
      <c r="Q1535" s="18" t="str">
        <f aca="false">IF($W1535="","",INDEX(Primary!I$5:I$2450,$W1535))</f>
        <v/>
      </c>
      <c r="R1535" s="19" t="str">
        <f aca="false">IF($E1535="Yes",L1535+P1535,"")</f>
        <v/>
      </c>
      <c r="S1535" s="19" t="str">
        <f aca="false">IF($E1535="Yes",H1535-R1535,"")</f>
        <v/>
      </c>
      <c r="T1535" s="6" t="str">
        <f aca="false">IF($E1535="Yes",IF(ROUND(ABS(S1535),2)&lt;=$T$2,"OK","CHECK"),"n/a")</f>
        <v>n/a</v>
      </c>
      <c r="U1535" s="20" t="n">
        <f aca="false">Total!J1535</f>
        <v>44.18</v>
      </c>
      <c r="V1535" s="17" t="str">
        <f aca="false">IFERROR(MATCH($A1535,'Stock Exchange'!$A$5:$A$2450,0),"")</f>
        <v/>
      </c>
      <c r="W1535" s="17" t="str">
        <f aca="false">IFERROR(MATCH($A1535,Primary!$A$5:$A$2450,0),"")</f>
        <v/>
      </c>
    </row>
    <row r="1536" customFormat="false" ht="15" hidden="false" customHeight="false" outlineLevel="0" collapsed="false">
      <c r="A1536" s="16" t="n">
        <f aca="false">Total!A1536</f>
        <v>39127</v>
      </c>
      <c r="B1536" s="17" t="n">
        <f aca="false">YEAR(A1536)</f>
        <v>2007</v>
      </c>
      <c r="C1536" s="17" t="n">
        <f aca="false">MONTH(A1536)</f>
        <v>2</v>
      </c>
      <c r="D1536" s="6" t="str">
        <f aca="false">IF(MONTH(A1536)&gt;=4,"FY "&amp;YEAR(A1536)&amp;"-"&amp;RIGHT(YEAR(A1536)+1,2),"FY "&amp;(YEAR(A1536)-1)&amp;"-"&amp;RIGHT(YEAR(A1536),2))</f>
        <v>FY 2006-07</v>
      </c>
      <c r="E1536" s="6" t="str">
        <f aca="false">IF(AND(V1536&lt;&gt;"",W1536&lt;&gt;""),"Yes","No")</f>
        <v>No</v>
      </c>
      <c r="F1536" s="18" t="n">
        <f aca="false">Total!F1536</f>
        <v>2602.6</v>
      </c>
      <c r="G1536" s="18" t="n">
        <f aca="false">Total!G1536</f>
        <v>2842.1</v>
      </c>
      <c r="H1536" s="18" t="n">
        <f aca="false">Total!H1536</f>
        <v>-239.6</v>
      </c>
      <c r="I1536" s="18" t="n">
        <f aca="false">Total!I1536</f>
        <v>-54.2</v>
      </c>
      <c r="J1536" s="18" t="str">
        <f aca="false">IF($V1536="","",INDEX('Stock Exchange'!F$5:F$2450,$V1536))</f>
        <v/>
      </c>
      <c r="K1536" s="18" t="str">
        <f aca="false">IF($V1536="","",INDEX('Stock Exchange'!G$5:G$2450,$V1536))</f>
        <v/>
      </c>
      <c r="L1536" s="18" t="str">
        <f aca="false">IF($V1536="","",INDEX('Stock Exchange'!H$5:H$2450,$V1536))</f>
        <v/>
      </c>
      <c r="M1536" s="18" t="str">
        <f aca="false">IF($V1536="","",INDEX('Stock Exchange'!I$5:I$2450,$V1536))</f>
        <v/>
      </c>
      <c r="N1536" s="18" t="str">
        <f aca="false">IF($W1536="","",INDEX(Primary!F$5:F$2450,$W1536))</f>
        <v/>
      </c>
      <c r="O1536" s="18" t="str">
        <f aca="false">IF($W1536="","",INDEX(Primary!G$5:G$2450,$W1536))</f>
        <v/>
      </c>
      <c r="P1536" s="18" t="str">
        <f aca="false">IF($W1536="","",INDEX(Primary!H$5:H$2450,$W1536))</f>
        <v/>
      </c>
      <c r="Q1536" s="18" t="str">
        <f aca="false">IF($W1536="","",INDEX(Primary!I$5:I$2450,$W1536))</f>
        <v/>
      </c>
      <c r="R1536" s="19" t="str">
        <f aca="false">IF($E1536="Yes",L1536+P1536,"")</f>
        <v/>
      </c>
      <c r="S1536" s="19" t="str">
        <f aca="false">IF($E1536="Yes",H1536-R1536,"")</f>
        <v/>
      </c>
      <c r="T1536" s="6" t="str">
        <f aca="false">IF($E1536="Yes",IF(ROUND(ABS(S1536),2)&lt;=$T$2,"OK","CHECK"),"n/a")</f>
        <v>n/a</v>
      </c>
      <c r="U1536" s="20" t="n">
        <f aca="false">Total!J1536</f>
        <v>44.17</v>
      </c>
      <c r="V1536" s="17" t="str">
        <f aca="false">IFERROR(MATCH($A1536,'Stock Exchange'!$A$5:$A$2450,0),"")</f>
        <v/>
      </c>
      <c r="W1536" s="17" t="str">
        <f aca="false">IFERROR(MATCH($A1536,Primary!$A$5:$A$2450,0),"")</f>
        <v/>
      </c>
    </row>
    <row r="1537" customFormat="false" ht="15" hidden="false" customHeight="false" outlineLevel="0" collapsed="false">
      <c r="A1537" s="16" t="n">
        <f aca="false">Total!A1537</f>
        <v>39128</v>
      </c>
      <c r="B1537" s="17" t="n">
        <f aca="false">YEAR(A1537)</f>
        <v>2007</v>
      </c>
      <c r="C1537" s="17" t="n">
        <f aca="false">MONTH(A1537)</f>
        <v>2</v>
      </c>
      <c r="D1537" s="6" t="str">
        <f aca="false">IF(MONTH(A1537)&gt;=4,"FY "&amp;YEAR(A1537)&amp;"-"&amp;RIGHT(YEAR(A1537)+1,2),"FY "&amp;(YEAR(A1537)-1)&amp;"-"&amp;RIGHT(YEAR(A1537),2))</f>
        <v>FY 2006-07</v>
      </c>
      <c r="E1537" s="6" t="str">
        <f aca="false">IF(AND(V1537&lt;&gt;"",W1537&lt;&gt;""),"Yes","No")</f>
        <v>No</v>
      </c>
      <c r="F1537" s="18" t="n">
        <f aca="false">Total!F1537</f>
        <v>2804.1</v>
      </c>
      <c r="G1537" s="18" t="n">
        <f aca="false">Total!G1537</f>
        <v>2593.7</v>
      </c>
      <c r="H1537" s="18" t="n">
        <f aca="false">Total!H1537</f>
        <v>210.4</v>
      </c>
      <c r="I1537" s="18" t="n">
        <f aca="false">Total!I1537</f>
        <v>47.7</v>
      </c>
      <c r="J1537" s="18" t="str">
        <f aca="false">IF($V1537="","",INDEX('Stock Exchange'!F$5:F$2450,$V1537))</f>
        <v/>
      </c>
      <c r="K1537" s="18" t="str">
        <f aca="false">IF($V1537="","",INDEX('Stock Exchange'!G$5:G$2450,$V1537))</f>
        <v/>
      </c>
      <c r="L1537" s="18" t="str">
        <f aca="false">IF($V1537="","",INDEX('Stock Exchange'!H$5:H$2450,$V1537))</f>
        <v/>
      </c>
      <c r="M1537" s="18" t="str">
        <f aca="false">IF($V1537="","",INDEX('Stock Exchange'!I$5:I$2450,$V1537))</f>
        <v/>
      </c>
      <c r="N1537" s="18" t="str">
        <f aca="false">IF($W1537="","",INDEX(Primary!F$5:F$2450,$W1537))</f>
        <v/>
      </c>
      <c r="O1537" s="18" t="str">
        <f aca="false">IF($W1537="","",INDEX(Primary!G$5:G$2450,$W1537))</f>
        <v/>
      </c>
      <c r="P1537" s="18" t="str">
        <f aca="false">IF($W1537="","",INDEX(Primary!H$5:H$2450,$W1537))</f>
        <v/>
      </c>
      <c r="Q1537" s="18" t="str">
        <f aca="false">IF($W1537="","",INDEX(Primary!I$5:I$2450,$W1537))</f>
        <v/>
      </c>
      <c r="R1537" s="19" t="str">
        <f aca="false">IF($E1537="Yes",L1537+P1537,"")</f>
        <v/>
      </c>
      <c r="S1537" s="19" t="str">
        <f aca="false">IF($E1537="Yes",H1537-R1537,"")</f>
        <v/>
      </c>
      <c r="T1537" s="6" t="str">
        <f aca="false">IF($E1537="Yes",IF(ROUND(ABS(S1537),2)&lt;=$T$2,"OK","CHECK"),"n/a")</f>
        <v>n/a</v>
      </c>
      <c r="U1537" s="20" t="n">
        <f aca="false">Total!J1537</f>
        <v>44.16</v>
      </c>
      <c r="V1537" s="17" t="str">
        <f aca="false">IFERROR(MATCH($A1537,'Stock Exchange'!$A$5:$A$2450,0),"")</f>
        <v/>
      </c>
      <c r="W1537" s="17" t="str">
        <f aca="false">IFERROR(MATCH($A1537,Primary!$A$5:$A$2450,0),"")</f>
        <v/>
      </c>
    </row>
    <row r="1538" customFormat="false" ht="15" hidden="false" customHeight="false" outlineLevel="0" collapsed="false">
      <c r="A1538" s="16" t="n">
        <f aca="false">Total!A1538</f>
        <v>39132</v>
      </c>
      <c r="B1538" s="17" t="n">
        <f aca="false">YEAR(A1538)</f>
        <v>2007</v>
      </c>
      <c r="C1538" s="17" t="n">
        <f aca="false">MONTH(A1538)</f>
        <v>2</v>
      </c>
      <c r="D1538" s="6" t="str">
        <f aca="false">IF(MONTH(A1538)&gt;=4,"FY "&amp;YEAR(A1538)&amp;"-"&amp;RIGHT(YEAR(A1538)+1,2),"FY "&amp;(YEAR(A1538)-1)&amp;"-"&amp;RIGHT(YEAR(A1538),2))</f>
        <v>FY 2006-07</v>
      </c>
      <c r="E1538" s="6" t="str">
        <f aca="false">IF(AND(V1538&lt;&gt;"",W1538&lt;&gt;""),"Yes","No")</f>
        <v>No</v>
      </c>
      <c r="F1538" s="18" t="n">
        <f aca="false">Total!F1538</f>
        <v>3261</v>
      </c>
      <c r="G1538" s="18" t="n">
        <f aca="false">Total!G1538</f>
        <v>2643.9</v>
      </c>
      <c r="H1538" s="18" t="n">
        <f aca="false">Total!H1538</f>
        <v>617.1</v>
      </c>
      <c r="I1538" s="18" t="n">
        <f aca="false">Total!I1538</f>
        <v>140</v>
      </c>
      <c r="J1538" s="18" t="str">
        <f aca="false">IF($V1538="","",INDEX('Stock Exchange'!F$5:F$2450,$V1538))</f>
        <v/>
      </c>
      <c r="K1538" s="18" t="str">
        <f aca="false">IF($V1538="","",INDEX('Stock Exchange'!G$5:G$2450,$V1538))</f>
        <v/>
      </c>
      <c r="L1538" s="18" t="str">
        <f aca="false">IF($V1538="","",INDEX('Stock Exchange'!H$5:H$2450,$V1538))</f>
        <v/>
      </c>
      <c r="M1538" s="18" t="str">
        <f aca="false">IF($V1538="","",INDEX('Stock Exchange'!I$5:I$2450,$V1538))</f>
        <v/>
      </c>
      <c r="N1538" s="18" t="str">
        <f aca="false">IF($W1538="","",INDEX(Primary!F$5:F$2450,$W1538))</f>
        <v/>
      </c>
      <c r="O1538" s="18" t="str">
        <f aca="false">IF($W1538="","",INDEX(Primary!G$5:G$2450,$W1538))</f>
        <v/>
      </c>
      <c r="P1538" s="18" t="str">
        <f aca="false">IF($W1538="","",INDEX(Primary!H$5:H$2450,$W1538))</f>
        <v/>
      </c>
      <c r="Q1538" s="18" t="str">
        <f aca="false">IF($W1538="","",INDEX(Primary!I$5:I$2450,$W1538))</f>
        <v/>
      </c>
      <c r="R1538" s="19" t="str">
        <f aca="false">IF($E1538="Yes",L1538+P1538,"")</f>
        <v/>
      </c>
      <c r="S1538" s="19" t="str">
        <f aca="false">IF($E1538="Yes",H1538-R1538,"")</f>
        <v/>
      </c>
      <c r="T1538" s="6" t="str">
        <f aca="false">IF($E1538="Yes",IF(ROUND(ABS(S1538),2)&lt;=$T$2,"OK","CHECK"),"n/a")</f>
        <v>n/a</v>
      </c>
      <c r="U1538" s="20" t="n">
        <f aca="false">Total!J1538</f>
        <v>44.09</v>
      </c>
      <c r="V1538" s="17" t="str">
        <f aca="false">IFERROR(MATCH($A1538,'Stock Exchange'!$A$5:$A$2450,0),"")</f>
        <v/>
      </c>
      <c r="W1538" s="17" t="str">
        <f aca="false">IFERROR(MATCH($A1538,Primary!$A$5:$A$2450,0),"")</f>
        <v/>
      </c>
    </row>
    <row r="1539" customFormat="false" ht="15" hidden="false" customHeight="false" outlineLevel="0" collapsed="false">
      <c r="A1539" s="16" t="n">
        <f aca="false">Total!A1539</f>
        <v>39133</v>
      </c>
      <c r="B1539" s="17" t="n">
        <f aca="false">YEAR(A1539)</f>
        <v>2007</v>
      </c>
      <c r="C1539" s="17" t="n">
        <f aca="false">MONTH(A1539)</f>
        <v>2</v>
      </c>
      <c r="D1539" s="6" t="str">
        <f aca="false">IF(MONTH(A1539)&gt;=4,"FY "&amp;YEAR(A1539)&amp;"-"&amp;RIGHT(YEAR(A1539)+1,2),"FY "&amp;(YEAR(A1539)-1)&amp;"-"&amp;RIGHT(YEAR(A1539),2))</f>
        <v>FY 2006-07</v>
      </c>
      <c r="E1539" s="6" t="str">
        <f aca="false">IF(AND(V1539&lt;&gt;"",W1539&lt;&gt;""),"Yes","No")</f>
        <v>No</v>
      </c>
      <c r="F1539" s="18" t="n">
        <f aca="false">Total!F1539</f>
        <v>1725.5</v>
      </c>
      <c r="G1539" s="18" t="n">
        <f aca="false">Total!G1539</f>
        <v>1505.3</v>
      </c>
      <c r="H1539" s="18" t="n">
        <f aca="false">Total!H1539</f>
        <v>220.2</v>
      </c>
      <c r="I1539" s="18" t="n">
        <f aca="false">Total!I1539</f>
        <v>50</v>
      </c>
      <c r="J1539" s="18" t="str">
        <f aca="false">IF($V1539="","",INDEX('Stock Exchange'!F$5:F$2450,$V1539))</f>
        <v/>
      </c>
      <c r="K1539" s="18" t="str">
        <f aca="false">IF($V1539="","",INDEX('Stock Exchange'!G$5:G$2450,$V1539))</f>
        <v/>
      </c>
      <c r="L1539" s="18" t="str">
        <f aca="false">IF($V1539="","",INDEX('Stock Exchange'!H$5:H$2450,$V1539))</f>
        <v/>
      </c>
      <c r="M1539" s="18" t="str">
        <f aca="false">IF($V1539="","",INDEX('Stock Exchange'!I$5:I$2450,$V1539))</f>
        <v/>
      </c>
      <c r="N1539" s="18" t="str">
        <f aca="false">IF($W1539="","",INDEX(Primary!F$5:F$2450,$W1539))</f>
        <v/>
      </c>
      <c r="O1539" s="18" t="str">
        <f aca="false">IF($W1539="","",INDEX(Primary!G$5:G$2450,$W1539))</f>
        <v/>
      </c>
      <c r="P1539" s="18" t="str">
        <f aca="false">IF($W1539="","",INDEX(Primary!H$5:H$2450,$W1539))</f>
        <v/>
      </c>
      <c r="Q1539" s="18" t="str">
        <f aca="false">IF($W1539="","",INDEX(Primary!I$5:I$2450,$W1539))</f>
        <v/>
      </c>
      <c r="R1539" s="19" t="str">
        <f aca="false">IF($E1539="Yes",L1539+P1539,"")</f>
        <v/>
      </c>
      <c r="S1539" s="19" t="str">
        <f aca="false">IF($E1539="Yes",H1539-R1539,"")</f>
        <v/>
      </c>
      <c r="T1539" s="6" t="str">
        <f aca="false">IF($E1539="Yes",IF(ROUND(ABS(S1539),2)&lt;=$T$2,"OK","CHECK"),"n/a")</f>
        <v>n/a</v>
      </c>
      <c r="U1539" s="20" t="n">
        <f aca="false">Total!J1539</f>
        <v>44.07</v>
      </c>
      <c r="V1539" s="17" t="str">
        <f aca="false">IFERROR(MATCH($A1539,'Stock Exchange'!$A$5:$A$2450,0),"")</f>
        <v/>
      </c>
      <c r="W1539" s="17" t="str">
        <f aca="false">IFERROR(MATCH($A1539,Primary!$A$5:$A$2450,0),"")</f>
        <v/>
      </c>
    </row>
    <row r="1540" customFormat="false" ht="15" hidden="false" customHeight="false" outlineLevel="0" collapsed="false">
      <c r="A1540" s="16" t="n">
        <f aca="false">Total!A1540</f>
        <v>39134</v>
      </c>
      <c r="B1540" s="17" t="n">
        <f aca="false">YEAR(A1540)</f>
        <v>2007</v>
      </c>
      <c r="C1540" s="17" t="n">
        <f aca="false">MONTH(A1540)</f>
        <v>2</v>
      </c>
      <c r="D1540" s="6" t="str">
        <f aca="false">IF(MONTH(A1540)&gt;=4,"FY "&amp;YEAR(A1540)&amp;"-"&amp;RIGHT(YEAR(A1540)+1,2),"FY "&amp;(YEAR(A1540)-1)&amp;"-"&amp;RIGHT(YEAR(A1540),2))</f>
        <v>FY 2006-07</v>
      </c>
      <c r="E1540" s="6" t="str">
        <f aca="false">IF(AND(V1540&lt;&gt;"",W1540&lt;&gt;""),"Yes","No")</f>
        <v>No</v>
      </c>
      <c r="F1540" s="18" t="n">
        <f aca="false">Total!F1540</f>
        <v>2005.7</v>
      </c>
      <c r="G1540" s="18" t="n">
        <f aca="false">Total!G1540</f>
        <v>1531.8</v>
      </c>
      <c r="H1540" s="18" t="n">
        <f aca="false">Total!H1540</f>
        <v>473.9</v>
      </c>
      <c r="I1540" s="18" t="n">
        <f aca="false">Total!I1540</f>
        <v>107.2</v>
      </c>
      <c r="J1540" s="18" t="str">
        <f aca="false">IF($V1540="","",INDEX('Stock Exchange'!F$5:F$2450,$V1540))</f>
        <v/>
      </c>
      <c r="K1540" s="18" t="str">
        <f aca="false">IF($V1540="","",INDEX('Stock Exchange'!G$5:G$2450,$V1540))</f>
        <v/>
      </c>
      <c r="L1540" s="18" t="str">
        <f aca="false">IF($V1540="","",INDEX('Stock Exchange'!H$5:H$2450,$V1540))</f>
        <v/>
      </c>
      <c r="M1540" s="18" t="str">
        <f aca="false">IF($V1540="","",INDEX('Stock Exchange'!I$5:I$2450,$V1540))</f>
        <v/>
      </c>
      <c r="N1540" s="18" t="str">
        <f aca="false">IF($W1540="","",INDEX(Primary!F$5:F$2450,$W1540))</f>
        <v/>
      </c>
      <c r="O1540" s="18" t="str">
        <f aca="false">IF($W1540="","",INDEX(Primary!G$5:G$2450,$W1540))</f>
        <v/>
      </c>
      <c r="P1540" s="18" t="str">
        <f aca="false">IF($W1540="","",INDEX(Primary!H$5:H$2450,$W1540))</f>
        <v/>
      </c>
      <c r="Q1540" s="18" t="str">
        <f aca="false">IF($W1540="","",INDEX(Primary!I$5:I$2450,$W1540))</f>
        <v/>
      </c>
      <c r="R1540" s="19" t="str">
        <f aca="false">IF($E1540="Yes",L1540+P1540,"")</f>
        <v/>
      </c>
      <c r="S1540" s="19" t="str">
        <f aca="false">IF($E1540="Yes",H1540-R1540,"")</f>
        <v/>
      </c>
      <c r="T1540" s="6" t="str">
        <f aca="false">IF($E1540="Yes",IF(ROUND(ABS(S1540),2)&lt;=$T$2,"OK","CHECK"),"n/a")</f>
        <v>n/a</v>
      </c>
      <c r="U1540" s="20" t="n">
        <f aca="false">Total!J1540</f>
        <v>44.2</v>
      </c>
      <c r="V1540" s="17" t="str">
        <f aca="false">IFERROR(MATCH($A1540,'Stock Exchange'!$A$5:$A$2450,0),"")</f>
        <v/>
      </c>
      <c r="W1540" s="17" t="str">
        <f aca="false">IFERROR(MATCH($A1540,Primary!$A$5:$A$2450,0),"")</f>
        <v/>
      </c>
    </row>
    <row r="1541" customFormat="false" ht="15" hidden="false" customHeight="false" outlineLevel="0" collapsed="false">
      <c r="A1541" s="16" t="n">
        <f aca="false">Total!A1541</f>
        <v>39135</v>
      </c>
      <c r="B1541" s="17" t="n">
        <f aca="false">YEAR(A1541)</f>
        <v>2007</v>
      </c>
      <c r="C1541" s="17" t="n">
        <f aca="false">MONTH(A1541)</f>
        <v>2</v>
      </c>
      <c r="D1541" s="6" t="str">
        <f aca="false">IF(MONTH(A1541)&gt;=4,"FY "&amp;YEAR(A1541)&amp;"-"&amp;RIGHT(YEAR(A1541)+1,2),"FY "&amp;(YEAR(A1541)-1)&amp;"-"&amp;RIGHT(YEAR(A1541),2))</f>
        <v>FY 2006-07</v>
      </c>
      <c r="E1541" s="6" t="str">
        <f aca="false">IF(AND(V1541&lt;&gt;"",W1541&lt;&gt;""),"Yes","No")</f>
        <v>No</v>
      </c>
      <c r="F1541" s="18" t="n">
        <f aca="false">Total!F1541</f>
        <v>2240</v>
      </c>
      <c r="G1541" s="18" t="n">
        <f aca="false">Total!G1541</f>
        <v>2280.2</v>
      </c>
      <c r="H1541" s="18" t="n">
        <f aca="false">Total!H1541</f>
        <v>-40.2</v>
      </c>
      <c r="I1541" s="18" t="n">
        <f aca="false">Total!I1541</f>
        <v>-9.1</v>
      </c>
      <c r="J1541" s="18" t="str">
        <f aca="false">IF($V1541="","",INDEX('Stock Exchange'!F$5:F$2450,$V1541))</f>
        <v/>
      </c>
      <c r="K1541" s="18" t="str">
        <f aca="false">IF($V1541="","",INDEX('Stock Exchange'!G$5:G$2450,$V1541))</f>
        <v/>
      </c>
      <c r="L1541" s="18" t="str">
        <f aca="false">IF($V1541="","",INDEX('Stock Exchange'!H$5:H$2450,$V1541))</f>
        <v/>
      </c>
      <c r="M1541" s="18" t="str">
        <f aca="false">IF($V1541="","",INDEX('Stock Exchange'!I$5:I$2450,$V1541))</f>
        <v/>
      </c>
      <c r="N1541" s="18" t="str">
        <f aca="false">IF($W1541="","",INDEX(Primary!F$5:F$2450,$W1541))</f>
        <v/>
      </c>
      <c r="O1541" s="18" t="str">
        <f aca="false">IF($W1541="","",INDEX(Primary!G$5:G$2450,$W1541))</f>
        <v/>
      </c>
      <c r="P1541" s="18" t="str">
        <f aca="false">IF($W1541="","",INDEX(Primary!H$5:H$2450,$W1541))</f>
        <v/>
      </c>
      <c r="Q1541" s="18" t="str">
        <f aca="false">IF($W1541="","",INDEX(Primary!I$5:I$2450,$W1541))</f>
        <v/>
      </c>
      <c r="R1541" s="19" t="str">
        <f aca="false">IF($E1541="Yes",L1541+P1541,"")</f>
        <v/>
      </c>
      <c r="S1541" s="19" t="str">
        <f aca="false">IF($E1541="Yes",H1541-R1541,"")</f>
        <v/>
      </c>
      <c r="T1541" s="6" t="str">
        <f aca="false">IF($E1541="Yes",IF(ROUND(ABS(S1541),2)&lt;=$T$2,"OK","CHECK"),"n/a")</f>
        <v>n/a</v>
      </c>
      <c r="U1541" s="20" t="n">
        <f aca="false">Total!J1541</f>
        <v>44.19</v>
      </c>
      <c r="V1541" s="17" t="str">
        <f aca="false">IFERROR(MATCH($A1541,'Stock Exchange'!$A$5:$A$2450,0),"")</f>
        <v/>
      </c>
      <c r="W1541" s="17" t="str">
        <f aca="false">IFERROR(MATCH($A1541,Primary!$A$5:$A$2450,0),"")</f>
        <v/>
      </c>
    </row>
    <row r="1542" customFormat="false" ht="15" hidden="false" customHeight="false" outlineLevel="0" collapsed="false">
      <c r="A1542" s="16" t="n">
        <f aca="false">Total!A1542</f>
        <v>39136</v>
      </c>
      <c r="B1542" s="17" t="n">
        <f aca="false">YEAR(A1542)</f>
        <v>2007</v>
      </c>
      <c r="C1542" s="17" t="n">
        <f aca="false">MONTH(A1542)</f>
        <v>2</v>
      </c>
      <c r="D1542" s="6" t="str">
        <f aca="false">IF(MONTH(A1542)&gt;=4,"FY "&amp;YEAR(A1542)&amp;"-"&amp;RIGHT(YEAR(A1542)+1,2),"FY "&amp;(YEAR(A1542)-1)&amp;"-"&amp;RIGHT(YEAR(A1542),2))</f>
        <v>FY 2006-07</v>
      </c>
      <c r="E1542" s="6" t="str">
        <f aca="false">IF(AND(V1542&lt;&gt;"",W1542&lt;&gt;""),"Yes","No")</f>
        <v>No</v>
      </c>
      <c r="F1542" s="18" t="n">
        <f aca="false">Total!F1542</f>
        <v>3256.6</v>
      </c>
      <c r="G1542" s="18" t="n">
        <f aca="false">Total!G1542</f>
        <v>3481.8</v>
      </c>
      <c r="H1542" s="18" t="n">
        <f aca="false">Total!H1542</f>
        <v>-225.2</v>
      </c>
      <c r="I1542" s="18" t="n">
        <f aca="false">Total!I1542</f>
        <v>-50.9</v>
      </c>
      <c r="J1542" s="18" t="str">
        <f aca="false">IF($V1542="","",INDEX('Stock Exchange'!F$5:F$2450,$V1542))</f>
        <v/>
      </c>
      <c r="K1542" s="18" t="str">
        <f aca="false">IF($V1542="","",INDEX('Stock Exchange'!G$5:G$2450,$V1542))</f>
        <v/>
      </c>
      <c r="L1542" s="18" t="str">
        <f aca="false">IF($V1542="","",INDEX('Stock Exchange'!H$5:H$2450,$V1542))</f>
        <v/>
      </c>
      <c r="M1542" s="18" t="str">
        <f aca="false">IF($V1542="","",INDEX('Stock Exchange'!I$5:I$2450,$V1542))</f>
        <v/>
      </c>
      <c r="N1542" s="18" t="str">
        <f aca="false">IF($W1542="","",INDEX(Primary!F$5:F$2450,$W1542))</f>
        <v/>
      </c>
      <c r="O1542" s="18" t="str">
        <f aca="false">IF($W1542="","",INDEX(Primary!G$5:G$2450,$W1542))</f>
        <v/>
      </c>
      <c r="P1542" s="18" t="str">
        <f aca="false">IF($W1542="","",INDEX(Primary!H$5:H$2450,$W1542))</f>
        <v/>
      </c>
      <c r="Q1542" s="18" t="str">
        <f aca="false">IF($W1542="","",INDEX(Primary!I$5:I$2450,$W1542))</f>
        <v/>
      </c>
      <c r="R1542" s="19" t="str">
        <f aca="false">IF($E1542="Yes",L1542+P1542,"")</f>
        <v/>
      </c>
      <c r="S1542" s="19" t="str">
        <f aca="false">IF($E1542="Yes",H1542-R1542,"")</f>
        <v/>
      </c>
      <c r="T1542" s="6" t="str">
        <f aca="false">IF($E1542="Yes",IF(ROUND(ABS(S1542),2)&lt;=$T$2,"OK","CHECK"),"n/a")</f>
        <v>n/a</v>
      </c>
      <c r="U1542" s="20" t="n">
        <f aca="false">Total!J1542</f>
        <v>44.25</v>
      </c>
      <c r="V1542" s="17" t="str">
        <f aca="false">IFERROR(MATCH($A1542,'Stock Exchange'!$A$5:$A$2450,0),"")</f>
        <v/>
      </c>
      <c r="W1542" s="17" t="str">
        <f aca="false">IFERROR(MATCH($A1542,Primary!$A$5:$A$2450,0),"")</f>
        <v/>
      </c>
    </row>
    <row r="1543" customFormat="false" ht="15" hidden="false" customHeight="false" outlineLevel="0" collapsed="false">
      <c r="A1543" s="16" t="n">
        <f aca="false">Total!A1543</f>
        <v>39139</v>
      </c>
      <c r="B1543" s="17" t="n">
        <f aca="false">YEAR(A1543)</f>
        <v>2007</v>
      </c>
      <c r="C1543" s="17" t="n">
        <f aca="false">MONTH(A1543)</f>
        <v>2</v>
      </c>
      <c r="D1543" s="6" t="str">
        <f aca="false">IF(MONTH(A1543)&gt;=4,"FY "&amp;YEAR(A1543)&amp;"-"&amp;RIGHT(YEAR(A1543)+1,2),"FY "&amp;(YEAR(A1543)-1)&amp;"-"&amp;RIGHT(YEAR(A1543),2))</f>
        <v>FY 2006-07</v>
      </c>
      <c r="E1543" s="6" t="str">
        <f aca="false">IF(AND(V1543&lt;&gt;"",W1543&lt;&gt;""),"Yes","No")</f>
        <v>No</v>
      </c>
      <c r="F1543" s="18" t="n">
        <f aca="false">Total!F1543</f>
        <v>7011.2</v>
      </c>
      <c r="G1543" s="18" t="n">
        <f aca="false">Total!G1543</f>
        <v>2724</v>
      </c>
      <c r="H1543" s="18" t="n">
        <f aca="false">Total!H1543</f>
        <v>4287.2</v>
      </c>
      <c r="I1543" s="18" t="n">
        <f aca="false">Total!I1543</f>
        <v>968.2</v>
      </c>
      <c r="J1543" s="18" t="str">
        <f aca="false">IF($V1543="","",INDEX('Stock Exchange'!F$5:F$2450,$V1543))</f>
        <v/>
      </c>
      <c r="K1543" s="18" t="str">
        <f aca="false">IF($V1543="","",INDEX('Stock Exchange'!G$5:G$2450,$V1543))</f>
        <v/>
      </c>
      <c r="L1543" s="18" t="str">
        <f aca="false">IF($V1543="","",INDEX('Stock Exchange'!H$5:H$2450,$V1543))</f>
        <v/>
      </c>
      <c r="M1543" s="18" t="str">
        <f aca="false">IF($V1543="","",INDEX('Stock Exchange'!I$5:I$2450,$V1543))</f>
        <v/>
      </c>
      <c r="N1543" s="18" t="str">
        <f aca="false">IF($W1543="","",INDEX(Primary!F$5:F$2450,$W1543))</f>
        <v/>
      </c>
      <c r="O1543" s="18" t="str">
        <f aca="false">IF($W1543="","",INDEX(Primary!G$5:G$2450,$W1543))</f>
        <v/>
      </c>
      <c r="P1543" s="18" t="str">
        <f aca="false">IF($W1543="","",INDEX(Primary!H$5:H$2450,$W1543))</f>
        <v/>
      </c>
      <c r="Q1543" s="18" t="str">
        <f aca="false">IF($W1543="","",INDEX(Primary!I$5:I$2450,$W1543))</f>
        <v/>
      </c>
      <c r="R1543" s="19" t="str">
        <f aca="false">IF($E1543="Yes",L1543+P1543,"")</f>
        <v/>
      </c>
      <c r="S1543" s="19" t="str">
        <f aca="false">IF($E1543="Yes",H1543-R1543,"")</f>
        <v/>
      </c>
      <c r="T1543" s="6" t="str">
        <f aca="false">IF($E1543="Yes",IF(ROUND(ABS(S1543),2)&lt;=$T$2,"OK","CHECK"),"n/a")</f>
        <v>n/a</v>
      </c>
      <c r="U1543" s="20" t="n">
        <f aca="false">Total!J1543</f>
        <v>44.28</v>
      </c>
      <c r="V1543" s="17" t="str">
        <f aca="false">IFERROR(MATCH($A1543,'Stock Exchange'!$A$5:$A$2450,0),"")</f>
        <v/>
      </c>
      <c r="W1543" s="17" t="str">
        <f aca="false">IFERROR(MATCH($A1543,Primary!$A$5:$A$2450,0),"")</f>
        <v/>
      </c>
    </row>
    <row r="1544" customFormat="false" ht="15" hidden="false" customHeight="false" outlineLevel="0" collapsed="false">
      <c r="A1544" s="16" t="n">
        <f aca="false">Total!A1544</f>
        <v>39140</v>
      </c>
      <c r="B1544" s="17" t="n">
        <f aca="false">YEAR(A1544)</f>
        <v>2007</v>
      </c>
      <c r="C1544" s="17" t="n">
        <f aca="false">MONTH(A1544)</f>
        <v>2</v>
      </c>
      <c r="D1544" s="6" t="str">
        <f aca="false">IF(MONTH(A1544)&gt;=4,"FY "&amp;YEAR(A1544)&amp;"-"&amp;RIGHT(YEAR(A1544)+1,2),"FY "&amp;(YEAR(A1544)-1)&amp;"-"&amp;RIGHT(YEAR(A1544),2))</f>
        <v>FY 2006-07</v>
      </c>
      <c r="E1544" s="6" t="str">
        <f aca="false">IF(AND(V1544&lt;&gt;"",W1544&lt;&gt;""),"Yes","No")</f>
        <v>No</v>
      </c>
      <c r="F1544" s="18" t="n">
        <f aca="false">Total!F1544</f>
        <v>2483.1</v>
      </c>
      <c r="G1544" s="18" t="n">
        <f aca="false">Total!G1544</f>
        <v>3065.1</v>
      </c>
      <c r="H1544" s="18" t="n">
        <f aca="false">Total!H1544</f>
        <v>-582.1</v>
      </c>
      <c r="I1544" s="18" t="n">
        <f aca="false">Total!I1544</f>
        <v>-131.8</v>
      </c>
      <c r="J1544" s="18" t="str">
        <f aca="false">IF($V1544="","",INDEX('Stock Exchange'!F$5:F$2450,$V1544))</f>
        <v/>
      </c>
      <c r="K1544" s="18" t="str">
        <f aca="false">IF($V1544="","",INDEX('Stock Exchange'!G$5:G$2450,$V1544))</f>
        <v/>
      </c>
      <c r="L1544" s="18" t="str">
        <f aca="false">IF($V1544="","",INDEX('Stock Exchange'!H$5:H$2450,$V1544))</f>
        <v/>
      </c>
      <c r="M1544" s="18" t="str">
        <f aca="false">IF($V1544="","",INDEX('Stock Exchange'!I$5:I$2450,$V1544))</f>
        <v/>
      </c>
      <c r="N1544" s="18" t="str">
        <f aca="false">IF($W1544="","",INDEX(Primary!F$5:F$2450,$W1544))</f>
        <v/>
      </c>
      <c r="O1544" s="18" t="str">
        <f aca="false">IF($W1544="","",INDEX(Primary!G$5:G$2450,$W1544))</f>
        <v/>
      </c>
      <c r="P1544" s="18" t="str">
        <f aca="false">IF($W1544="","",INDEX(Primary!H$5:H$2450,$W1544))</f>
        <v/>
      </c>
      <c r="Q1544" s="18" t="str">
        <f aca="false">IF($W1544="","",INDEX(Primary!I$5:I$2450,$W1544))</f>
        <v/>
      </c>
      <c r="R1544" s="19" t="str">
        <f aca="false">IF($E1544="Yes",L1544+P1544,"")</f>
        <v/>
      </c>
      <c r="S1544" s="19" t="str">
        <f aca="false">IF($E1544="Yes",H1544-R1544,"")</f>
        <v/>
      </c>
      <c r="T1544" s="6" t="str">
        <f aca="false">IF($E1544="Yes",IF(ROUND(ABS(S1544),2)&lt;=$T$2,"OK","CHECK"),"n/a")</f>
        <v>n/a</v>
      </c>
      <c r="U1544" s="20" t="n">
        <f aca="false">Total!J1544</f>
        <v>44.17</v>
      </c>
      <c r="V1544" s="17" t="str">
        <f aca="false">IFERROR(MATCH($A1544,'Stock Exchange'!$A$5:$A$2450,0),"")</f>
        <v/>
      </c>
      <c r="W1544" s="17" t="str">
        <f aca="false">IFERROR(MATCH($A1544,Primary!$A$5:$A$2450,0),"")</f>
        <v/>
      </c>
    </row>
    <row r="1545" customFormat="false" ht="15" hidden="false" customHeight="false" outlineLevel="0" collapsed="false">
      <c r="A1545" s="16" t="n">
        <f aca="false">Total!A1545</f>
        <v>39141</v>
      </c>
      <c r="B1545" s="17" t="n">
        <f aca="false">YEAR(A1545)</f>
        <v>2007</v>
      </c>
      <c r="C1545" s="17" t="n">
        <f aca="false">MONTH(A1545)</f>
        <v>2</v>
      </c>
      <c r="D1545" s="6" t="str">
        <f aca="false">IF(MONTH(A1545)&gt;=4,"FY "&amp;YEAR(A1545)&amp;"-"&amp;RIGHT(YEAR(A1545)+1,2),"FY "&amp;(YEAR(A1545)-1)&amp;"-"&amp;RIGHT(YEAR(A1545),2))</f>
        <v>FY 2006-07</v>
      </c>
      <c r="E1545" s="6" t="str">
        <f aca="false">IF(AND(V1545&lt;&gt;"",W1545&lt;&gt;""),"Yes","No")</f>
        <v>No</v>
      </c>
      <c r="F1545" s="18" t="n">
        <f aca="false">Total!F1545</f>
        <v>1818.5</v>
      </c>
      <c r="G1545" s="18" t="n">
        <f aca="false">Total!G1545</f>
        <v>2234.3</v>
      </c>
      <c r="H1545" s="18" t="n">
        <f aca="false">Total!H1545</f>
        <v>-415.7</v>
      </c>
      <c r="I1545" s="18" t="n">
        <f aca="false">Total!I1545</f>
        <v>-94</v>
      </c>
      <c r="J1545" s="18" t="str">
        <f aca="false">IF($V1545="","",INDEX('Stock Exchange'!F$5:F$2450,$V1545))</f>
        <v/>
      </c>
      <c r="K1545" s="18" t="str">
        <f aca="false">IF($V1545="","",INDEX('Stock Exchange'!G$5:G$2450,$V1545))</f>
        <v/>
      </c>
      <c r="L1545" s="18" t="str">
        <f aca="false">IF($V1545="","",INDEX('Stock Exchange'!H$5:H$2450,$V1545))</f>
        <v/>
      </c>
      <c r="M1545" s="18" t="str">
        <f aca="false">IF($V1545="","",INDEX('Stock Exchange'!I$5:I$2450,$V1545))</f>
        <v/>
      </c>
      <c r="N1545" s="18" t="str">
        <f aca="false">IF($W1545="","",INDEX(Primary!F$5:F$2450,$W1545))</f>
        <v/>
      </c>
      <c r="O1545" s="18" t="str">
        <f aca="false">IF($W1545="","",INDEX(Primary!G$5:G$2450,$W1545))</f>
        <v/>
      </c>
      <c r="P1545" s="18" t="str">
        <f aca="false">IF($W1545="","",INDEX(Primary!H$5:H$2450,$W1545))</f>
        <v/>
      </c>
      <c r="Q1545" s="18" t="str">
        <f aca="false">IF($W1545="","",INDEX(Primary!I$5:I$2450,$W1545))</f>
        <v/>
      </c>
      <c r="R1545" s="19" t="str">
        <f aca="false">IF($E1545="Yes",L1545+P1545,"")</f>
        <v/>
      </c>
      <c r="S1545" s="19" t="str">
        <f aca="false">IF($E1545="Yes",H1545-R1545,"")</f>
        <v/>
      </c>
      <c r="T1545" s="6" t="str">
        <f aca="false">IF($E1545="Yes",IF(ROUND(ABS(S1545),2)&lt;=$T$2,"OK","CHECK"),"n/a")</f>
        <v>n/a</v>
      </c>
      <c r="U1545" s="20" t="n">
        <f aca="false">Total!J1545</f>
        <v>44.2</v>
      </c>
      <c r="V1545" s="17" t="str">
        <f aca="false">IFERROR(MATCH($A1545,'Stock Exchange'!$A$5:$A$2450,0),"")</f>
        <v/>
      </c>
      <c r="W1545" s="17" t="str">
        <f aca="false">IFERROR(MATCH($A1545,Primary!$A$5:$A$2450,0),"")</f>
        <v/>
      </c>
    </row>
    <row r="1546" customFormat="false" ht="15" hidden="false" customHeight="false" outlineLevel="0" collapsed="false">
      <c r="A1546" s="16" t="n">
        <f aca="false">Total!A1546</f>
        <v>39142</v>
      </c>
      <c r="B1546" s="17" t="n">
        <f aca="false">YEAR(A1546)</f>
        <v>2007</v>
      </c>
      <c r="C1546" s="17" t="n">
        <f aca="false">MONTH(A1546)</f>
        <v>3</v>
      </c>
      <c r="D1546" s="6" t="str">
        <f aca="false">IF(MONTH(A1546)&gt;=4,"FY "&amp;YEAR(A1546)&amp;"-"&amp;RIGHT(YEAR(A1546)+1,2),"FY "&amp;(YEAR(A1546)-1)&amp;"-"&amp;RIGHT(YEAR(A1546),2))</f>
        <v>FY 2006-07</v>
      </c>
      <c r="E1546" s="6" t="str">
        <f aca="false">IF(AND(V1546&lt;&gt;"",W1546&lt;&gt;""),"Yes","No")</f>
        <v>No</v>
      </c>
      <c r="F1546" s="18" t="n">
        <f aca="false">Total!F1546</f>
        <v>3048.7</v>
      </c>
      <c r="G1546" s="18" t="n">
        <f aca="false">Total!G1546</f>
        <v>4693</v>
      </c>
      <c r="H1546" s="18" t="n">
        <f aca="false">Total!H1546</f>
        <v>-1644.3</v>
      </c>
      <c r="I1546" s="18" t="n">
        <f aca="false">Total!I1546</f>
        <v>-371.1</v>
      </c>
      <c r="J1546" s="18" t="str">
        <f aca="false">IF($V1546="","",INDEX('Stock Exchange'!F$5:F$2450,$V1546))</f>
        <v/>
      </c>
      <c r="K1546" s="18" t="str">
        <f aca="false">IF($V1546="","",INDEX('Stock Exchange'!G$5:G$2450,$V1546))</f>
        <v/>
      </c>
      <c r="L1546" s="18" t="str">
        <f aca="false">IF($V1546="","",INDEX('Stock Exchange'!H$5:H$2450,$V1546))</f>
        <v/>
      </c>
      <c r="M1546" s="18" t="str">
        <f aca="false">IF($V1546="","",INDEX('Stock Exchange'!I$5:I$2450,$V1546))</f>
        <v/>
      </c>
      <c r="N1546" s="18" t="str">
        <f aca="false">IF($W1546="","",INDEX(Primary!F$5:F$2450,$W1546))</f>
        <v/>
      </c>
      <c r="O1546" s="18" t="str">
        <f aca="false">IF($W1546="","",INDEX(Primary!G$5:G$2450,$W1546))</f>
        <v/>
      </c>
      <c r="P1546" s="18" t="str">
        <f aca="false">IF($W1546="","",INDEX(Primary!H$5:H$2450,$W1546))</f>
        <v/>
      </c>
      <c r="Q1546" s="18" t="str">
        <f aca="false">IF($W1546="","",INDEX(Primary!I$5:I$2450,$W1546))</f>
        <v/>
      </c>
      <c r="R1546" s="19" t="str">
        <f aca="false">IF($E1546="Yes",L1546+P1546,"")</f>
        <v/>
      </c>
      <c r="S1546" s="19" t="str">
        <f aca="false">IF($E1546="Yes",H1546-R1546,"")</f>
        <v/>
      </c>
      <c r="T1546" s="6" t="str">
        <f aca="false">IF($E1546="Yes",IF(ROUND(ABS(S1546),2)&lt;=$T$2,"OK","CHECK"),"n/a")</f>
        <v>n/a</v>
      </c>
      <c r="U1546" s="20" t="n">
        <f aca="false">Total!J1546</f>
        <v>44.31</v>
      </c>
      <c r="V1546" s="17" t="str">
        <f aca="false">IFERROR(MATCH($A1546,'Stock Exchange'!$A$5:$A$2450,0),"")</f>
        <v/>
      </c>
      <c r="W1546" s="17" t="str">
        <f aca="false">IFERROR(MATCH($A1546,Primary!$A$5:$A$2450,0),"")</f>
        <v/>
      </c>
    </row>
    <row r="1547" customFormat="false" ht="15" hidden="false" customHeight="false" outlineLevel="0" collapsed="false">
      <c r="A1547" s="16" t="n">
        <f aca="false">Total!A1547</f>
        <v>39143</v>
      </c>
      <c r="B1547" s="17" t="n">
        <f aca="false">YEAR(A1547)</f>
        <v>2007</v>
      </c>
      <c r="C1547" s="17" t="n">
        <f aca="false">MONTH(A1547)</f>
        <v>3</v>
      </c>
      <c r="D1547" s="6" t="str">
        <f aca="false">IF(MONTH(A1547)&gt;=4,"FY "&amp;YEAR(A1547)&amp;"-"&amp;RIGHT(YEAR(A1547)+1,2),"FY "&amp;(YEAR(A1547)-1)&amp;"-"&amp;RIGHT(YEAR(A1547),2))</f>
        <v>FY 2006-07</v>
      </c>
      <c r="E1547" s="6" t="str">
        <f aca="false">IF(AND(V1547&lt;&gt;"",W1547&lt;&gt;""),"Yes","No")</f>
        <v>No</v>
      </c>
      <c r="F1547" s="18" t="n">
        <f aca="false">Total!F1547</f>
        <v>2798.3</v>
      </c>
      <c r="G1547" s="18" t="n">
        <f aca="false">Total!G1547</f>
        <v>3237</v>
      </c>
      <c r="H1547" s="18" t="n">
        <f aca="false">Total!H1547</f>
        <v>-438.6</v>
      </c>
      <c r="I1547" s="18" t="n">
        <f aca="false">Total!I1547</f>
        <v>-99.1</v>
      </c>
      <c r="J1547" s="18" t="str">
        <f aca="false">IF($V1547="","",INDEX('Stock Exchange'!F$5:F$2450,$V1547))</f>
        <v/>
      </c>
      <c r="K1547" s="18" t="str">
        <f aca="false">IF($V1547="","",INDEX('Stock Exchange'!G$5:G$2450,$V1547))</f>
        <v/>
      </c>
      <c r="L1547" s="18" t="str">
        <f aca="false">IF($V1547="","",INDEX('Stock Exchange'!H$5:H$2450,$V1547))</f>
        <v/>
      </c>
      <c r="M1547" s="18" t="str">
        <f aca="false">IF($V1547="","",INDEX('Stock Exchange'!I$5:I$2450,$V1547))</f>
        <v/>
      </c>
      <c r="N1547" s="18" t="str">
        <f aca="false">IF($W1547="","",INDEX(Primary!F$5:F$2450,$W1547))</f>
        <v/>
      </c>
      <c r="O1547" s="18" t="str">
        <f aca="false">IF($W1547="","",INDEX(Primary!G$5:G$2450,$W1547))</f>
        <v/>
      </c>
      <c r="P1547" s="18" t="str">
        <f aca="false">IF($W1547="","",INDEX(Primary!H$5:H$2450,$W1547))</f>
        <v/>
      </c>
      <c r="Q1547" s="18" t="str">
        <f aca="false">IF($W1547="","",INDEX(Primary!I$5:I$2450,$W1547))</f>
        <v/>
      </c>
      <c r="R1547" s="19" t="str">
        <f aca="false">IF($E1547="Yes",L1547+P1547,"")</f>
        <v/>
      </c>
      <c r="S1547" s="19" t="str">
        <f aca="false">IF($E1547="Yes",H1547-R1547,"")</f>
        <v/>
      </c>
      <c r="T1547" s="6" t="str">
        <f aca="false">IF($E1547="Yes",IF(ROUND(ABS(S1547),2)&lt;=$T$2,"OK","CHECK"),"n/a")</f>
        <v>n/a</v>
      </c>
      <c r="U1547" s="20" t="n">
        <f aca="false">Total!J1547</f>
        <v>44.27</v>
      </c>
      <c r="V1547" s="17" t="str">
        <f aca="false">IFERROR(MATCH($A1547,'Stock Exchange'!$A$5:$A$2450,0),"")</f>
        <v/>
      </c>
      <c r="W1547" s="17" t="str">
        <f aca="false">IFERROR(MATCH($A1547,Primary!$A$5:$A$2450,0),"")</f>
        <v/>
      </c>
    </row>
    <row r="1548" customFormat="false" ht="15" hidden="false" customHeight="false" outlineLevel="0" collapsed="false">
      <c r="A1548" s="16" t="n">
        <f aca="false">Total!A1548</f>
        <v>39146</v>
      </c>
      <c r="B1548" s="17" t="n">
        <f aca="false">YEAR(A1548)</f>
        <v>2007</v>
      </c>
      <c r="C1548" s="17" t="n">
        <f aca="false">MONTH(A1548)</f>
        <v>3</v>
      </c>
      <c r="D1548" s="6" t="str">
        <f aca="false">IF(MONTH(A1548)&gt;=4,"FY "&amp;YEAR(A1548)&amp;"-"&amp;RIGHT(YEAR(A1548)+1,2),"FY "&amp;(YEAR(A1548)-1)&amp;"-"&amp;RIGHT(YEAR(A1548),2))</f>
        <v>FY 2006-07</v>
      </c>
      <c r="E1548" s="6" t="str">
        <f aca="false">IF(AND(V1548&lt;&gt;"",W1548&lt;&gt;""),"Yes","No")</f>
        <v>No</v>
      </c>
      <c r="F1548" s="18" t="n">
        <f aca="false">Total!F1548</f>
        <v>3442.4</v>
      </c>
      <c r="G1548" s="18" t="n">
        <f aca="false">Total!G1548</f>
        <v>3117.5</v>
      </c>
      <c r="H1548" s="18" t="n">
        <f aca="false">Total!H1548</f>
        <v>324.9</v>
      </c>
      <c r="I1548" s="18" t="n">
        <f aca="false">Total!I1548</f>
        <v>73.4</v>
      </c>
      <c r="J1548" s="18" t="str">
        <f aca="false">IF($V1548="","",INDEX('Stock Exchange'!F$5:F$2450,$V1548))</f>
        <v/>
      </c>
      <c r="K1548" s="18" t="str">
        <f aca="false">IF($V1548="","",INDEX('Stock Exchange'!G$5:G$2450,$V1548))</f>
        <v/>
      </c>
      <c r="L1548" s="18" t="str">
        <f aca="false">IF($V1548="","",INDEX('Stock Exchange'!H$5:H$2450,$V1548))</f>
        <v/>
      </c>
      <c r="M1548" s="18" t="str">
        <f aca="false">IF($V1548="","",INDEX('Stock Exchange'!I$5:I$2450,$V1548))</f>
        <v/>
      </c>
      <c r="N1548" s="18" t="str">
        <f aca="false">IF($W1548="","",INDEX(Primary!F$5:F$2450,$W1548))</f>
        <v/>
      </c>
      <c r="O1548" s="18" t="str">
        <f aca="false">IF($W1548="","",INDEX(Primary!G$5:G$2450,$W1548))</f>
        <v/>
      </c>
      <c r="P1548" s="18" t="str">
        <f aca="false">IF($W1548="","",INDEX(Primary!H$5:H$2450,$W1548))</f>
        <v/>
      </c>
      <c r="Q1548" s="18" t="str">
        <f aca="false">IF($W1548="","",INDEX(Primary!I$5:I$2450,$W1548))</f>
        <v/>
      </c>
      <c r="R1548" s="19" t="str">
        <f aca="false">IF($E1548="Yes",L1548+P1548,"")</f>
        <v/>
      </c>
      <c r="S1548" s="19" t="str">
        <f aca="false">IF($E1548="Yes",H1548-R1548,"")</f>
        <v/>
      </c>
      <c r="T1548" s="6" t="str">
        <f aca="false">IF($E1548="Yes",IF(ROUND(ABS(S1548),2)&lt;=$T$2,"OK","CHECK"),"n/a")</f>
        <v>n/a</v>
      </c>
      <c r="U1548" s="20" t="n">
        <f aca="false">Total!J1548</f>
        <v>44.28</v>
      </c>
      <c r="V1548" s="17" t="str">
        <f aca="false">IFERROR(MATCH($A1548,'Stock Exchange'!$A$5:$A$2450,0),"")</f>
        <v/>
      </c>
      <c r="W1548" s="17" t="str">
        <f aca="false">IFERROR(MATCH($A1548,Primary!$A$5:$A$2450,0),"")</f>
        <v/>
      </c>
    </row>
    <row r="1549" customFormat="false" ht="15" hidden="false" customHeight="false" outlineLevel="0" collapsed="false">
      <c r="A1549" s="16" t="n">
        <f aca="false">Total!A1549</f>
        <v>39147</v>
      </c>
      <c r="B1549" s="17" t="n">
        <f aca="false">YEAR(A1549)</f>
        <v>2007</v>
      </c>
      <c r="C1549" s="17" t="n">
        <f aca="false">MONTH(A1549)</f>
        <v>3</v>
      </c>
      <c r="D1549" s="6" t="str">
        <f aca="false">IF(MONTH(A1549)&gt;=4,"FY "&amp;YEAR(A1549)&amp;"-"&amp;RIGHT(YEAR(A1549)+1,2),"FY "&amp;(YEAR(A1549)-1)&amp;"-"&amp;RIGHT(YEAR(A1549),2))</f>
        <v>FY 2006-07</v>
      </c>
      <c r="E1549" s="6" t="str">
        <f aca="false">IF(AND(V1549&lt;&gt;"",W1549&lt;&gt;""),"Yes","No")</f>
        <v>No</v>
      </c>
      <c r="F1549" s="18" t="n">
        <f aca="false">Total!F1549</f>
        <v>2862.9</v>
      </c>
      <c r="G1549" s="18" t="n">
        <f aca="false">Total!G1549</f>
        <v>3175.6</v>
      </c>
      <c r="H1549" s="18" t="n">
        <f aca="false">Total!H1549</f>
        <v>-312.7</v>
      </c>
      <c r="I1549" s="18" t="n">
        <f aca="false">Total!I1549</f>
        <v>-70.3</v>
      </c>
      <c r="J1549" s="18" t="str">
        <f aca="false">IF($V1549="","",INDEX('Stock Exchange'!F$5:F$2450,$V1549))</f>
        <v/>
      </c>
      <c r="K1549" s="18" t="str">
        <f aca="false">IF($V1549="","",INDEX('Stock Exchange'!G$5:G$2450,$V1549))</f>
        <v/>
      </c>
      <c r="L1549" s="18" t="str">
        <f aca="false">IF($V1549="","",INDEX('Stock Exchange'!H$5:H$2450,$V1549))</f>
        <v/>
      </c>
      <c r="M1549" s="18" t="str">
        <f aca="false">IF($V1549="","",INDEX('Stock Exchange'!I$5:I$2450,$V1549))</f>
        <v/>
      </c>
      <c r="N1549" s="18" t="str">
        <f aca="false">IF($W1549="","",INDEX(Primary!F$5:F$2450,$W1549))</f>
        <v/>
      </c>
      <c r="O1549" s="18" t="str">
        <f aca="false">IF($W1549="","",INDEX(Primary!G$5:G$2450,$W1549))</f>
        <v/>
      </c>
      <c r="P1549" s="18" t="str">
        <f aca="false">IF($W1549="","",INDEX(Primary!H$5:H$2450,$W1549))</f>
        <v/>
      </c>
      <c r="Q1549" s="18" t="str">
        <f aca="false">IF($W1549="","",INDEX(Primary!I$5:I$2450,$W1549))</f>
        <v/>
      </c>
      <c r="R1549" s="19" t="str">
        <f aca="false">IF($E1549="Yes",L1549+P1549,"")</f>
        <v/>
      </c>
      <c r="S1549" s="19" t="str">
        <f aca="false">IF($E1549="Yes",H1549-R1549,"")</f>
        <v/>
      </c>
      <c r="T1549" s="6" t="str">
        <f aca="false">IF($E1549="Yes",IF(ROUND(ABS(S1549),2)&lt;=$T$2,"OK","CHECK"),"n/a")</f>
        <v>n/a</v>
      </c>
      <c r="U1549" s="20" t="n">
        <f aca="false">Total!J1549</f>
        <v>44.49</v>
      </c>
      <c r="V1549" s="17" t="str">
        <f aca="false">IFERROR(MATCH($A1549,'Stock Exchange'!$A$5:$A$2450,0),"")</f>
        <v/>
      </c>
      <c r="W1549" s="17" t="str">
        <f aca="false">IFERROR(MATCH($A1549,Primary!$A$5:$A$2450,0),"")</f>
        <v/>
      </c>
    </row>
    <row r="1550" customFormat="false" ht="15" hidden="false" customHeight="false" outlineLevel="0" collapsed="false">
      <c r="A1550" s="16" t="n">
        <f aca="false">Total!A1550</f>
        <v>39148</v>
      </c>
      <c r="B1550" s="17" t="n">
        <f aca="false">YEAR(A1550)</f>
        <v>2007</v>
      </c>
      <c r="C1550" s="17" t="n">
        <f aca="false">MONTH(A1550)</f>
        <v>3</v>
      </c>
      <c r="D1550" s="6" t="str">
        <f aca="false">IF(MONTH(A1550)&gt;=4,"FY "&amp;YEAR(A1550)&amp;"-"&amp;RIGHT(YEAR(A1550)+1,2),"FY "&amp;(YEAR(A1550)-1)&amp;"-"&amp;RIGHT(YEAR(A1550),2))</f>
        <v>FY 2006-07</v>
      </c>
      <c r="E1550" s="6" t="str">
        <f aca="false">IF(AND(V1550&lt;&gt;"",W1550&lt;&gt;""),"Yes","No")</f>
        <v>No</v>
      </c>
      <c r="F1550" s="18" t="n">
        <f aca="false">Total!F1550</f>
        <v>2212.3</v>
      </c>
      <c r="G1550" s="18" t="n">
        <f aca="false">Total!G1550</f>
        <v>2782.7</v>
      </c>
      <c r="H1550" s="18" t="n">
        <f aca="false">Total!H1550</f>
        <v>-570.4</v>
      </c>
      <c r="I1550" s="18" t="n">
        <f aca="false">Total!I1550</f>
        <v>-128</v>
      </c>
      <c r="J1550" s="18" t="str">
        <f aca="false">IF($V1550="","",INDEX('Stock Exchange'!F$5:F$2450,$V1550))</f>
        <v/>
      </c>
      <c r="K1550" s="18" t="str">
        <f aca="false">IF($V1550="","",INDEX('Stock Exchange'!G$5:G$2450,$V1550))</f>
        <v/>
      </c>
      <c r="L1550" s="18" t="str">
        <f aca="false">IF($V1550="","",INDEX('Stock Exchange'!H$5:H$2450,$V1550))</f>
        <v/>
      </c>
      <c r="M1550" s="18" t="str">
        <f aca="false">IF($V1550="","",INDEX('Stock Exchange'!I$5:I$2450,$V1550))</f>
        <v/>
      </c>
      <c r="N1550" s="18" t="str">
        <f aca="false">IF($W1550="","",INDEX(Primary!F$5:F$2450,$W1550))</f>
        <v/>
      </c>
      <c r="O1550" s="18" t="str">
        <f aca="false">IF($W1550="","",INDEX(Primary!G$5:G$2450,$W1550))</f>
        <v/>
      </c>
      <c r="P1550" s="18" t="str">
        <f aca="false">IF($W1550="","",INDEX(Primary!H$5:H$2450,$W1550))</f>
        <v/>
      </c>
      <c r="Q1550" s="18" t="str">
        <f aca="false">IF($W1550="","",INDEX(Primary!I$5:I$2450,$W1550))</f>
        <v/>
      </c>
      <c r="R1550" s="19" t="str">
        <f aca="false">IF($E1550="Yes",L1550+P1550,"")</f>
        <v/>
      </c>
      <c r="S1550" s="19" t="str">
        <f aca="false">IF($E1550="Yes",H1550-R1550,"")</f>
        <v/>
      </c>
      <c r="T1550" s="6" t="str">
        <f aca="false">IF($E1550="Yes",IF(ROUND(ABS(S1550),2)&lt;=$T$2,"OK","CHECK"),"n/a")</f>
        <v>n/a</v>
      </c>
      <c r="U1550" s="20" t="n">
        <f aca="false">Total!J1550</f>
        <v>44.56</v>
      </c>
      <c r="V1550" s="17" t="str">
        <f aca="false">IFERROR(MATCH($A1550,'Stock Exchange'!$A$5:$A$2450,0),"")</f>
        <v/>
      </c>
      <c r="W1550" s="17" t="str">
        <f aca="false">IFERROR(MATCH($A1550,Primary!$A$5:$A$2450,0),"")</f>
        <v/>
      </c>
    </row>
    <row r="1551" customFormat="false" ht="15" hidden="false" customHeight="false" outlineLevel="0" collapsed="false">
      <c r="A1551" s="16" t="n">
        <f aca="false">Total!A1551</f>
        <v>39149</v>
      </c>
      <c r="B1551" s="17" t="n">
        <f aca="false">YEAR(A1551)</f>
        <v>2007</v>
      </c>
      <c r="C1551" s="17" t="n">
        <f aca="false">MONTH(A1551)</f>
        <v>3</v>
      </c>
      <c r="D1551" s="6" t="str">
        <f aca="false">IF(MONTH(A1551)&gt;=4,"FY "&amp;YEAR(A1551)&amp;"-"&amp;RIGHT(YEAR(A1551)+1,2),"FY "&amp;(YEAR(A1551)-1)&amp;"-"&amp;RIGHT(YEAR(A1551),2))</f>
        <v>FY 2006-07</v>
      </c>
      <c r="E1551" s="6" t="str">
        <f aca="false">IF(AND(V1551&lt;&gt;"",W1551&lt;&gt;""),"Yes","No")</f>
        <v>No</v>
      </c>
      <c r="F1551" s="18" t="n">
        <f aca="false">Total!F1551</f>
        <v>2673</v>
      </c>
      <c r="G1551" s="18" t="n">
        <f aca="false">Total!G1551</f>
        <v>2588.9</v>
      </c>
      <c r="H1551" s="18" t="n">
        <f aca="false">Total!H1551</f>
        <v>84</v>
      </c>
      <c r="I1551" s="18" t="n">
        <f aca="false">Total!I1551</f>
        <v>18.9</v>
      </c>
      <c r="J1551" s="18" t="str">
        <f aca="false">IF($V1551="","",INDEX('Stock Exchange'!F$5:F$2450,$V1551))</f>
        <v/>
      </c>
      <c r="K1551" s="18" t="str">
        <f aca="false">IF($V1551="","",INDEX('Stock Exchange'!G$5:G$2450,$V1551))</f>
        <v/>
      </c>
      <c r="L1551" s="18" t="str">
        <f aca="false">IF($V1551="","",INDEX('Stock Exchange'!H$5:H$2450,$V1551))</f>
        <v/>
      </c>
      <c r="M1551" s="18" t="str">
        <f aca="false">IF($V1551="","",INDEX('Stock Exchange'!I$5:I$2450,$V1551))</f>
        <v/>
      </c>
      <c r="N1551" s="18" t="str">
        <f aca="false">IF($W1551="","",INDEX(Primary!F$5:F$2450,$W1551))</f>
        <v/>
      </c>
      <c r="O1551" s="18" t="str">
        <f aca="false">IF($W1551="","",INDEX(Primary!G$5:G$2450,$W1551))</f>
        <v/>
      </c>
      <c r="P1551" s="18" t="str">
        <f aca="false">IF($W1551="","",INDEX(Primary!H$5:H$2450,$W1551))</f>
        <v/>
      </c>
      <c r="Q1551" s="18" t="str">
        <f aca="false">IF($W1551="","",INDEX(Primary!I$5:I$2450,$W1551))</f>
        <v/>
      </c>
      <c r="R1551" s="19" t="str">
        <f aca="false">IF($E1551="Yes",L1551+P1551,"")</f>
        <v/>
      </c>
      <c r="S1551" s="19" t="str">
        <f aca="false">IF($E1551="Yes",H1551-R1551,"")</f>
        <v/>
      </c>
      <c r="T1551" s="6" t="str">
        <f aca="false">IF($E1551="Yes",IF(ROUND(ABS(S1551),2)&lt;=$T$2,"OK","CHECK"),"n/a")</f>
        <v>n/a</v>
      </c>
      <c r="U1551" s="20" t="n">
        <f aca="false">Total!J1551</f>
        <v>44.5</v>
      </c>
      <c r="V1551" s="17" t="str">
        <f aca="false">IFERROR(MATCH($A1551,'Stock Exchange'!$A$5:$A$2450,0),"")</f>
        <v/>
      </c>
      <c r="W1551" s="17" t="str">
        <f aca="false">IFERROR(MATCH($A1551,Primary!$A$5:$A$2450,0),"")</f>
        <v/>
      </c>
    </row>
    <row r="1552" customFormat="false" ht="15" hidden="false" customHeight="false" outlineLevel="0" collapsed="false">
      <c r="A1552" s="16" t="n">
        <f aca="false">Total!A1552</f>
        <v>39150</v>
      </c>
      <c r="B1552" s="17" t="n">
        <f aca="false">YEAR(A1552)</f>
        <v>2007</v>
      </c>
      <c r="C1552" s="17" t="n">
        <f aca="false">MONTH(A1552)</f>
        <v>3</v>
      </c>
      <c r="D1552" s="6" t="str">
        <f aca="false">IF(MONTH(A1552)&gt;=4,"FY "&amp;YEAR(A1552)&amp;"-"&amp;RIGHT(YEAR(A1552)+1,2),"FY "&amp;(YEAR(A1552)-1)&amp;"-"&amp;RIGHT(YEAR(A1552),2))</f>
        <v>FY 2006-07</v>
      </c>
      <c r="E1552" s="6" t="str">
        <f aca="false">IF(AND(V1552&lt;&gt;"",W1552&lt;&gt;""),"Yes","No")</f>
        <v>No</v>
      </c>
      <c r="F1552" s="18" t="n">
        <f aca="false">Total!F1552</f>
        <v>2197.6</v>
      </c>
      <c r="G1552" s="18" t="n">
        <f aca="false">Total!G1552</f>
        <v>2081.7</v>
      </c>
      <c r="H1552" s="18" t="n">
        <f aca="false">Total!H1552</f>
        <v>115.8</v>
      </c>
      <c r="I1552" s="18" t="n">
        <f aca="false">Total!I1552</f>
        <v>26.1</v>
      </c>
      <c r="J1552" s="18" t="str">
        <f aca="false">IF($V1552="","",INDEX('Stock Exchange'!F$5:F$2450,$V1552))</f>
        <v/>
      </c>
      <c r="K1552" s="18" t="str">
        <f aca="false">IF($V1552="","",INDEX('Stock Exchange'!G$5:G$2450,$V1552))</f>
        <v/>
      </c>
      <c r="L1552" s="18" t="str">
        <f aca="false">IF($V1552="","",INDEX('Stock Exchange'!H$5:H$2450,$V1552))</f>
        <v/>
      </c>
      <c r="M1552" s="18" t="str">
        <f aca="false">IF($V1552="","",INDEX('Stock Exchange'!I$5:I$2450,$V1552))</f>
        <v/>
      </c>
      <c r="N1552" s="18" t="str">
        <f aca="false">IF($W1552="","",INDEX(Primary!F$5:F$2450,$W1552))</f>
        <v/>
      </c>
      <c r="O1552" s="18" t="str">
        <f aca="false">IF($W1552="","",INDEX(Primary!G$5:G$2450,$W1552))</f>
        <v/>
      </c>
      <c r="P1552" s="18" t="str">
        <f aca="false">IF($W1552="","",INDEX(Primary!H$5:H$2450,$W1552))</f>
        <v/>
      </c>
      <c r="Q1552" s="18" t="str">
        <f aca="false">IF($W1552="","",INDEX(Primary!I$5:I$2450,$W1552))</f>
        <v/>
      </c>
      <c r="R1552" s="19" t="str">
        <f aca="false">IF($E1552="Yes",L1552+P1552,"")</f>
        <v/>
      </c>
      <c r="S1552" s="19" t="str">
        <f aca="false">IF($E1552="Yes",H1552-R1552,"")</f>
        <v/>
      </c>
      <c r="T1552" s="6" t="str">
        <f aca="false">IF($E1552="Yes",IF(ROUND(ABS(S1552),2)&lt;=$T$2,"OK","CHECK"),"n/a")</f>
        <v>n/a</v>
      </c>
      <c r="U1552" s="20" t="n">
        <f aca="false">Total!J1552</f>
        <v>44.44</v>
      </c>
      <c r="V1552" s="17" t="str">
        <f aca="false">IFERROR(MATCH($A1552,'Stock Exchange'!$A$5:$A$2450,0),"")</f>
        <v/>
      </c>
      <c r="W1552" s="17" t="str">
        <f aca="false">IFERROR(MATCH($A1552,Primary!$A$5:$A$2450,0),"")</f>
        <v/>
      </c>
    </row>
    <row r="1553" customFormat="false" ht="15" hidden="false" customHeight="false" outlineLevel="0" collapsed="false">
      <c r="A1553" s="16" t="n">
        <f aca="false">Total!A1553</f>
        <v>39153</v>
      </c>
      <c r="B1553" s="17" t="n">
        <f aca="false">YEAR(A1553)</f>
        <v>2007</v>
      </c>
      <c r="C1553" s="17" t="n">
        <f aca="false">MONTH(A1553)</f>
        <v>3</v>
      </c>
      <c r="D1553" s="6" t="str">
        <f aca="false">IF(MONTH(A1553)&gt;=4,"FY "&amp;YEAR(A1553)&amp;"-"&amp;RIGHT(YEAR(A1553)+1,2),"FY "&amp;(YEAR(A1553)-1)&amp;"-"&amp;RIGHT(YEAR(A1553),2))</f>
        <v>FY 2006-07</v>
      </c>
      <c r="E1553" s="6" t="str">
        <f aca="false">IF(AND(V1553&lt;&gt;"",W1553&lt;&gt;""),"Yes","No")</f>
        <v>No</v>
      </c>
      <c r="F1553" s="18" t="n">
        <f aca="false">Total!F1553</f>
        <v>2757.2</v>
      </c>
      <c r="G1553" s="18" t="n">
        <f aca="false">Total!G1553</f>
        <v>2361.5</v>
      </c>
      <c r="H1553" s="18" t="n">
        <f aca="false">Total!H1553</f>
        <v>395.7</v>
      </c>
      <c r="I1553" s="18" t="n">
        <f aca="false">Total!I1553</f>
        <v>89.4</v>
      </c>
      <c r="J1553" s="18" t="str">
        <f aca="false">IF($V1553="","",INDEX('Stock Exchange'!F$5:F$2450,$V1553))</f>
        <v/>
      </c>
      <c r="K1553" s="18" t="str">
        <f aca="false">IF($V1553="","",INDEX('Stock Exchange'!G$5:G$2450,$V1553))</f>
        <v/>
      </c>
      <c r="L1553" s="18" t="str">
        <f aca="false">IF($V1553="","",INDEX('Stock Exchange'!H$5:H$2450,$V1553))</f>
        <v/>
      </c>
      <c r="M1553" s="18" t="str">
        <f aca="false">IF($V1553="","",INDEX('Stock Exchange'!I$5:I$2450,$V1553))</f>
        <v/>
      </c>
      <c r="N1553" s="18" t="str">
        <f aca="false">IF($W1553="","",INDEX(Primary!F$5:F$2450,$W1553))</f>
        <v/>
      </c>
      <c r="O1553" s="18" t="str">
        <f aca="false">IF($W1553="","",INDEX(Primary!G$5:G$2450,$W1553))</f>
        <v/>
      </c>
      <c r="P1553" s="18" t="str">
        <f aca="false">IF($W1553="","",INDEX(Primary!H$5:H$2450,$W1553))</f>
        <v/>
      </c>
      <c r="Q1553" s="18" t="str">
        <f aca="false">IF($W1553="","",INDEX(Primary!I$5:I$2450,$W1553))</f>
        <v/>
      </c>
      <c r="R1553" s="19" t="str">
        <f aca="false">IF($E1553="Yes",L1553+P1553,"")</f>
        <v/>
      </c>
      <c r="S1553" s="19" t="str">
        <f aca="false">IF($E1553="Yes",H1553-R1553,"")</f>
        <v/>
      </c>
      <c r="T1553" s="6" t="str">
        <f aca="false">IF($E1553="Yes",IF(ROUND(ABS(S1553),2)&lt;=$T$2,"OK","CHECK"),"n/a")</f>
        <v>n/a</v>
      </c>
      <c r="U1553" s="20" t="n">
        <f aca="false">Total!J1553</f>
        <v>44.27</v>
      </c>
      <c r="V1553" s="17" t="str">
        <f aca="false">IFERROR(MATCH($A1553,'Stock Exchange'!$A$5:$A$2450,0),"")</f>
        <v/>
      </c>
      <c r="W1553" s="17" t="str">
        <f aca="false">IFERROR(MATCH($A1553,Primary!$A$5:$A$2450,0),"")</f>
        <v/>
      </c>
    </row>
    <row r="1554" customFormat="false" ht="15" hidden="false" customHeight="false" outlineLevel="0" collapsed="false">
      <c r="A1554" s="16" t="n">
        <f aca="false">Total!A1554</f>
        <v>39154</v>
      </c>
      <c r="B1554" s="17" t="n">
        <f aca="false">YEAR(A1554)</f>
        <v>2007</v>
      </c>
      <c r="C1554" s="17" t="n">
        <f aca="false">MONTH(A1554)</f>
        <v>3</v>
      </c>
      <c r="D1554" s="6" t="str">
        <f aca="false">IF(MONTH(A1554)&gt;=4,"FY "&amp;YEAR(A1554)&amp;"-"&amp;RIGHT(YEAR(A1554)+1,2),"FY "&amp;(YEAR(A1554)-1)&amp;"-"&amp;RIGHT(YEAR(A1554),2))</f>
        <v>FY 2006-07</v>
      </c>
      <c r="E1554" s="6" t="str">
        <f aca="false">IF(AND(V1554&lt;&gt;"",W1554&lt;&gt;""),"Yes","No")</f>
        <v>No</v>
      </c>
      <c r="F1554" s="18" t="n">
        <f aca="false">Total!F1554</f>
        <v>2704.4</v>
      </c>
      <c r="G1554" s="18" t="n">
        <f aca="false">Total!G1554</f>
        <v>2500</v>
      </c>
      <c r="H1554" s="18" t="n">
        <f aca="false">Total!H1554</f>
        <v>204.3</v>
      </c>
      <c r="I1554" s="18" t="n">
        <f aca="false">Total!I1554</f>
        <v>46.2</v>
      </c>
      <c r="J1554" s="18" t="str">
        <f aca="false">IF($V1554="","",INDEX('Stock Exchange'!F$5:F$2450,$V1554))</f>
        <v/>
      </c>
      <c r="K1554" s="18" t="str">
        <f aca="false">IF($V1554="","",INDEX('Stock Exchange'!G$5:G$2450,$V1554))</f>
        <v/>
      </c>
      <c r="L1554" s="18" t="str">
        <f aca="false">IF($V1554="","",INDEX('Stock Exchange'!H$5:H$2450,$V1554))</f>
        <v/>
      </c>
      <c r="M1554" s="18" t="str">
        <f aca="false">IF($V1554="","",INDEX('Stock Exchange'!I$5:I$2450,$V1554))</f>
        <v/>
      </c>
      <c r="N1554" s="18" t="str">
        <f aca="false">IF($W1554="","",INDEX(Primary!F$5:F$2450,$W1554))</f>
        <v/>
      </c>
      <c r="O1554" s="18" t="str">
        <f aca="false">IF($W1554="","",INDEX(Primary!G$5:G$2450,$W1554))</f>
        <v/>
      </c>
      <c r="P1554" s="18" t="str">
        <f aca="false">IF($W1554="","",INDEX(Primary!H$5:H$2450,$W1554))</f>
        <v/>
      </c>
      <c r="Q1554" s="18" t="str">
        <f aca="false">IF($W1554="","",INDEX(Primary!I$5:I$2450,$W1554))</f>
        <v/>
      </c>
      <c r="R1554" s="19" t="str">
        <f aca="false">IF($E1554="Yes",L1554+P1554,"")</f>
        <v/>
      </c>
      <c r="S1554" s="19" t="str">
        <f aca="false">IF($E1554="Yes",H1554-R1554,"")</f>
        <v/>
      </c>
      <c r="T1554" s="6" t="str">
        <f aca="false">IF($E1554="Yes",IF(ROUND(ABS(S1554),2)&lt;=$T$2,"OK","CHECK"),"n/a")</f>
        <v>n/a</v>
      </c>
      <c r="U1554" s="20" t="n">
        <f aca="false">Total!J1554</f>
        <v>44.22</v>
      </c>
      <c r="V1554" s="17" t="str">
        <f aca="false">IFERROR(MATCH($A1554,'Stock Exchange'!$A$5:$A$2450,0),"")</f>
        <v/>
      </c>
      <c r="W1554" s="17" t="str">
        <f aca="false">IFERROR(MATCH($A1554,Primary!$A$5:$A$2450,0),"")</f>
        <v/>
      </c>
    </row>
    <row r="1555" customFormat="false" ht="15" hidden="false" customHeight="false" outlineLevel="0" collapsed="false">
      <c r="A1555" s="16" t="n">
        <f aca="false">Total!A1555</f>
        <v>39155</v>
      </c>
      <c r="B1555" s="17" t="n">
        <f aca="false">YEAR(A1555)</f>
        <v>2007</v>
      </c>
      <c r="C1555" s="17" t="n">
        <f aca="false">MONTH(A1555)</f>
        <v>3</v>
      </c>
      <c r="D1555" s="6" t="str">
        <f aca="false">IF(MONTH(A1555)&gt;=4,"FY "&amp;YEAR(A1555)&amp;"-"&amp;RIGHT(YEAR(A1555)+1,2),"FY "&amp;(YEAR(A1555)-1)&amp;"-"&amp;RIGHT(YEAR(A1555),2))</f>
        <v>FY 2006-07</v>
      </c>
      <c r="E1555" s="6" t="str">
        <f aca="false">IF(AND(V1555&lt;&gt;"",W1555&lt;&gt;""),"Yes","No")</f>
        <v>No</v>
      </c>
      <c r="F1555" s="18" t="n">
        <f aca="false">Total!F1555</f>
        <v>1641.4</v>
      </c>
      <c r="G1555" s="18" t="n">
        <f aca="false">Total!G1555</f>
        <v>1725.4</v>
      </c>
      <c r="H1555" s="18" t="n">
        <f aca="false">Total!H1555</f>
        <v>-84</v>
      </c>
      <c r="I1555" s="18" t="n">
        <f aca="false">Total!I1555</f>
        <v>-19</v>
      </c>
      <c r="J1555" s="18" t="str">
        <f aca="false">IF($V1555="","",INDEX('Stock Exchange'!F$5:F$2450,$V1555))</f>
        <v/>
      </c>
      <c r="K1555" s="18" t="str">
        <f aca="false">IF($V1555="","",INDEX('Stock Exchange'!G$5:G$2450,$V1555))</f>
        <v/>
      </c>
      <c r="L1555" s="18" t="str">
        <f aca="false">IF($V1555="","",INDEX('Stock Exchange'!H$5:H$2450,$V1555))</f>
        <v/>
      </c>
      <c r="M1555" s="18" t="str">
        <f aca="false">IF($V1555="","",INDEX('Stock Exchange'!I$5:I$2450,$V1555))</f>
        <v/>
      </c>
      <c r="N1555" s="18" t="str">
        <f aca="false">IF($W1555="","",INDEX(Primary!F$5:F$2450,$W1555))</f>
        <v/>
      </c>
      <c r="O1555" s="18" t="str">
        <f aca="false">IF($W1555="","",INDEX(Primary!G$5:G$2450,$W1555))</f>
        <v/>
      </c>
      <c r="P1555" s="18" t="str">
        <f aca="false">IF($W1555="","",INDEX(Primary!H$5:H$2450,$W1555))</f>
        <v/>
      </c>
      <c r="Q1555" s="18" t="str">
        <f aca="false">IF($W1555="","",INDEX(Primary!I$5:I$2450,$W1555))</f>
        <v/>
      </c>
      <c r="R1555" s="19" t="str">
        <f aca="false">IF($E1555="Yes",L1555+P1555,"")</f>
        <v/>
      </c>
      <c r="S1555" s="19" t="str">
        <f aca="false">IF($E1555="Yes",H1555-R1555,"")</f>
        <v/>
      </c>
      <c r="T1555" s="6" t="str">
        <f aca="false">IF($E1555="Yes",IF(ROUND(ABS(S1555),2)&lt;=$T$2,"OK","CHECK"),"n/a")</f>
        <v>n/a</v>
      </c>
      <c r="U1555" s="20" t="n">
        <f aca="false">Total!J1555</f>
        <v>44.22</v>
      </c>
      <c r="V1555" s="17" t="str">
        <f aca="false">IFERROR(MATCH($A1555,'Stock Exchange'!$A$5:$A$2450,0),"")</f>
        <v/>
      </c>
      <c r="W1555" s="17" t="str">
        <f aca="false">IFERROR(MATCH($A1555,Primary!$A$5:$A$2450,0),"")</f>
        <v/>
      </c>
    </row>
    <row r="1556" customFormat="false" ht="15" hidden="false" customHeight="false" outlineLevel="0" collapsed="false">
      <c r="A1556" s="16" t="n">
        <f aca="false">Total!A1556</f>
        <v>39156</v>
      </c>
      <c r="B1556" s="17" t="n">
        <f aca="false">YEAR(A1556)</f>
        <v>2007</v>
      </c>
      <c r="C1556" s="17" t="n">
        <f aca="false">MONTH(A1556)</f>
        <v>3</v>
      </c>
      <c r="D1556" s="6" t="str">
        <f aca="false">IF(MONTH(A1556)&gt;=4,"FY "&amp;YEAR(A1556)&amp;"-"&amp;RIGHT(YEAR(A1556)+1,2),"FY "&amp;(YEAR(A1556)-1)&amp;"-"&amp;RIGHT(YEAR(A1556),2))</f>
        <v>FY 2006-07</v>
      </c>
      <c r="E1556" s="6" t="str">
        <f aca="false">IF(AND(V1556&lt;&gt;"",W1556&lt;&gt;""),"Yes","No")</f>
        <v>No</v>
      </c>
      <c r="F1556" s="18" t="n">
        <f aca="false">Total!F1556</f>
        <v>1709.6</v>
      </c>
      <c r="G1556" s="18" t="n">
        <f aca="false">Total!G1556</f>
        <v>2571</v>
      </c>
      <c r="H1556" s="18" t="n">
        <f aca="false">Total!H1556</f>
        <v>-861.4</v>
      </c>
      <c r="I1556" s="18" t="n">
        <f aca="false">Total!I1556</f>
        <v>-194.4</v>
      </c>
      <c r="J1556" s="18" t="str">
        <f aca="false">IF($V1556="","",INDEX('Stock Exchange'!F$5:F$2450,$V1556))</f>
        <v/>
      </c>
      <c r="K1556" s="18" t="str">
        <f aca="false">IF($V1556="","",INDEX('Stock Exchange'!G$5:G$2450,$V1556))</f>
        <v/>
      </c>
      <c r="L1556" s="18" t="str">
        <f aca="false">IF($V1556="","",INDEX('Stock Exchange'!H$5:H$2450,$V1556))</f>
        <v/>
      </c>
      <c r="M1556" s="18" t="str">
        <f aca="false">IF($V1556="","",INDEX('Stock Exchange'!I$5:I$2450,$V1556))</f>
        <v/>
      </c>
      <c r="N1556" s="18" t="str">
        <f aca="false">IF($W1556="","",INDEX(Primary!F$5:F$2450,$W1556))</f>
        <v/>
      </c>
      <c r="O1556" s="18" t="str">
        <f aca="false">IF($W1556="","",INDEX(Primary!G$5:G$2450,$W1556))</f>
        <v/>
      </c>
      <c r="P1556" s="18" t="str">
        <f aca="false">IF($W1556="","",INDEX(Primary!H$5:H$2450,$W1556))</f>
        <v/>
      </c>
      <c r="Q1556" s="18" t="str">
        <f aca="false">IF($W1556="","",INDEX(Primary!I$5:I$2450,$W1556))</f>
        <v/>
      </c>
      <c r="R1556" s="19" t="str">
        <f aca="false">IF($E1556="Yes",L1556+P1556,"")</f>
        <v/>
      </c>
      <c r="S1556" s="19" t="str">
        <f aca="false">IF($E1556="Yes",H1556-R1556,"")</f>
        <v/>
      </c>
      <c r="T1556" s="6" t="str">
        <f aca="false">IF($E1556="Yes",IF(ROUND(ABS(S1556),2)&lt;=$T$2,"OK","CHECK"),"n/a")</f>
        <v>n/a</v>
      </c>
      <c r="U1556" s="20" t="n">
        <f aca="false">Total!J1556</f>
        <v>44.31</v>
      </c>
      <c r="V1556" s="17" t="str">
        <f aca="false">IFERROR(MATCH($A1556,'Stock Exchange'!$A$5:$A$2450,0),"")</f>
        <v/>
      </c>
      <c r="W1556" s="17" t="str">
        <f aca="false">IFERROR(MATCH($A1556,Primary!$A$5:$A$2450,0),"")</f>
        <v/>
      </c>
    </row>
    <row r="1557" customFormat="false" ht="15" hidden="false" customHeight="false" outlineLevel="0" collapsed="false">
      <c r="A1557" s="16" t="n">
        <f aca="false">Total!A1557</f>
        <v>39157</v>
      </c>
      <c r="B1557" s="17" t="n">
        <f aca="false">YEAR(A1557)</f>
        <v>2007</v>
      </c>
      <c r="C1557" s="17" t="n">
        <f aca="false">MONTH(A1557)</f>
        <v>3</v>
      </c>
      <c r="D1557" s="6" t="str">
        <f aca="false">IF(MONTH(A1557)&gt;=4,"FY "&amp;YEAR(A1557)&amp;"-"&amp;RIGHT(YEAR(A1557)+1,2),"FY "&amp;(YEAR(A1557)-1)&amp;"-"&amp;RIGHT(YEAR(A1557),2))</f>
        <v>FY 2006-07</v>
      </c>
      <c r="E1557" s="6" t="str">
        <f aca="false">IF(AND(V1557&lt;&gt;"",W1557&lt;&gt;""),"Yes","No")</f>
        <v>No</v>
      </c>
      <c r="F1557" s="18" t="n">
        <f aca="false">Total!F1557</f>
        <v>1978.8</v>
      </c>
      <c r="G1557" s="18" t="n">
        <f aca="false">Total!G1557</f>
        <v>1960.3</v>
      </c>
      <c r="H1557" s="18" t="n">
        <f aca="false">Total!H1557</f>
        <v>18.5</v>
      </c>
      <c r="I1557" s="18" t="n">
        <f aca="false">Total!I1557</f>
        <v>4.2</v>
      </c>
      <c r="J1557" s="18" t="str">
        <f aca="false">IF($V1557="","",INDEX('Stock Exchange'!F$5:F$2450,$V1557))</f>
        <v/>
      </c>
      <c r="K1557" s="18" t="str">
        <f aca="false">IF($V1557="","",INDEX('Stock Exchange'!G$5:G$2450,$V1557))</f>
        <v/>
      </c>
      <c r="L1557" s="18" t="str">
        <f aca="false">IF($V1557="","",INDEX('Stock Exchange'!H$5:H$2450,$V1557))</f>
        <v/>
      </c>
      <c r="M1557" s="18" t="str">
        <f aca="false">IF($V1557="","",INDEX('Stock Exchange'!I$5:I$2450,$V1557))</f>
        <v/>
      </c>
      <c r="N1557" s="18" t="str">
        <f aca="false">IF($W1557="","",INDEX(Primary!F$5:F$2450,$W1557))</f>
        <v/>
      </c>
      <c r="O1557" s="18" t="str">
        <f aca="false">IF($W1557="","",INDEX(Primary!G$5:G$2450,$W1557))</f>
        <v/>
      </c>
      <c r="P1557" s="18" t="str">
        <f aca="false">IF($W1557="","",INDEX(Primary!H$5:H$2450,$W1557))</f>
        <v/>
      </c>
      <c r="Q1557" s="18" t="str">
        <f aca="false">IF($W1557="","",INDEX(Primary!I$5:I$2450,$W1557))</f>
        <v/>
      </c>
      <c r="R1557" s="19" t="str">
        <f aca="false">IF($E1557="Yes",L1557+P1557,"")</f>
        <v/>
      </c>
      <c r="S1557" s="19" t="str">
        <f aca="false">IF($E1557="Yes",H1557-R1557,"")</f>
        <v/>
      </c>
      <c r="T1557" s="6" t="str">
        <f aca="false">IF($E1557="Yes",IF(ROUND(ABS(S1557),2)&lt;=$T$2,"OK","CHECK"),"n/a")</f>
        <v>n/a</v>
      </c>
      <c r="U1557" s="20" t="n">
        <f aca="false">Total!J1557</f>
        <v>44.22</v>
      </c>
      <c r="V1557" s="17" t="str">
        <f aca="false">IFERROR(MATCH($A1557,'Stock Exchange'!$A$5:$A$2450,0),"")</f>
        <v/>
      </c>
      <c r="W1557" s="17" t="str">
        <f aca="false">IFERROR(MATCH($A1557,Primary!$A$5:$A$2450,0),"")</f>
        <v/>
      </c>
    </row>
    <row r="1558" customFormat="false" ht="15" hidden="false" customHeight="false" outlineLevel="0" collapsed="false">
      <c r="A1558" s="16" t="n">
        <f aca="false">Total!A1558</f>
        <v>39160</v>
      </c>
      <c r="B1558" s="17" t="n">
        <f aca="false">YEAR(A1558)</f>
        <v>2007</v>
      </c>
      <c r="C1558" s="17" t="n">
        <f aca="false">MONTH(A1558)</f>
        <v>3</v>
      </c>
      <c r="D1558" s="6" t="str">
        <f aca="false">IF(MONTH(A1558)&gt;=4,"FY "&amp;YEAR(A1558)&amp;"-"&amp;RIGHT(YEAR(A1558)+1,2),"FY "&amp;(YEAR(A1558)-1)&amp;"-"&amp;RIGHT(YEAR(A1558),2))</f>
        <v>FY 2006-07</v>
      </c>
      <c r="E1558" s="6" t="str">
        <f aca="false">IF(AND(V1558&lt;&gt;"",W1558&lt;&gt;""),"Yes","No")</f>
        <v>No</v>
      </c>
      <c r="F1558" s="18" t="n">
        <f aca="false">Total!F1558</f>
        <v>1316</v>
      </c>
      <c r="G1558" s="18" t="n">
        <f aca="false">Total!G1558</f>
        <v>1314</v>
      </c>
      <c r="H1558" s="18" t="n">
        <f aca="false">Total!H1558</f>
        <v>2.1</v>
      </c>
      <c r="I1558" s="18" t="n">
        <f aca="false">Total!I1558</f>
        <v>0.5</v>
      </c>
      <c r="J1558" s="18" t="str">
        <f aca="false">IF($V1558="","",INDEX('Stock Exchange'!F$5:F$2450,$V1558))</f>
        <v/>
      </c>
      <c r="K1558" s="18" t="str">
        <f aca="false">IF($V1558="","",INDEX('Stock Exchange'!G$5:G$2450,$V1558))</f>
        <v/>
      </c>
      <c r="L1558" s="18" t="str">
        <f aca="false">IF($V1558="","",INDEX('Stock Exchange'!H$5:H$2450,$V1558))</f>
        <v/>
      </c>
      <c r="M1558" s="18" t="str">
        <f aca="false">IF($V1558="","",INDEX('Stock Exchange'!I$5:I$2450,$V1558))</f>
        <v/>
      </c>
      <c r="N1558" s="18" t="str">
        <f aca="false">IF($W1558="","",INDEX(Primary!F$5:F$2450,$W1558))</f>
        <v/>
      </c>
      <c r="O1558" s="18" t="str">
        <f aca="false">IF($W1558="","",INDEX(Primary!G$5:G$2450,$W1558))</f>
        <v/>
      </c>
      <c r="P1558" s="18" t="str">
        <f aca="false">IF($W1558="","",INDEX(Primary!H$5:H$2450,$W1558))</f>
        <v/>
      </c>
      <c r="Q1558" s="18" t="str">
        <f aca="false">IF($W1558="","",INDEX(Primary!I$5:I$2450,$W1558))</f>
        <v/>
      </c>
      <c r="R1558" s="19" t="str">
        <f aca="false">IF($E1558="Yes",L1558+P1558,"")</f>
        <v/>
      </c>
      <c r="S1558" s="19" t="str">
        <f aca="false">IF($E1558="Yes",H1558-R1558,"")</f>
        <v/>
      </c>
      <c r="T1558" s="6" t="str">
        <f aca="false">IF($E1558="Yes",IF(ROUND(ABS(S1558),2)&lt;=$T$2,"OK","CHECK"),"n/a")</f>
        <v>n/a</v>
      </c>
      <c r="U1558" s="20" t="n">
        <f aca="false">Total!J1558</f>
        <v>44.22</v>
      </c>
      <c r="V1558" s="17" t="str">
        <f aca="false">IFERROR(MATCH($A1558,'Stock Exchange'!$A$5:$A$2450,0),"")</f>
        <v/>
      </c>
      <c r="W1558" s="17" t="str">
        <f aca="false">IFERROR(MATCH($A1558,Primary!$A$5:$A$2450,0),"")</f>
        <v/>
      </c>
    </row>
    <row r="1559" customFormat="false" ht="15" hidden="false" customHeight="false" outlineLevel="0" collapsed="false">
      <c r="A1559" s="16" t="n">
        <f aca="false">Total!A1559</f>
        <v>39161</v>
      </c>
      <c r="B1559" s="17" t="n">
        <f aca="false">YEAR(A1559)</f>
        <v>2007</v>
      </c>
      <c r="C1559" s="17" t="n">
        <f aca="false">MONTH(A1559)</f>
        <v>3</v>
      </c>
      <c r="D1559" s="6" t="str">
        <f aca="false">IF(MONTH(A1559)&gt;=4,"FY "&amp;YEAR(A1559)&amp;"-"&amp;RIGHT(YEAR(A1559)+1,2),"FY "&amp;(YEAR(A1559)-1)&amp;"-"&amp;RIGHT(YEAR(A1559),2))</f>
        <v>FY 2006-07</v>
      </c>
      <c r="E1559" s="6" t="str">
        <f aca="false">IF(AND(V1559&lt;&gt;"",W1559&lt;&gt;""),"Yes","No")</f>
        <v>No</v>
      </c>
      <c r="F1559" s="18" t="n">
        <f aca="false">Total!F1559</f>
        <v>1056.5</v>
      </c>
      <c r="G1559" s="18" t="n">
        <f aca="false">Total!G1559</f>
        <v>1306.5</v>
      </c>
      <c r="H1559" s="18" t="n">
        <f aca="false">Total!H1559</f>
        <v>-250</v>
      </c>
      <c r="I1559" s="18" t="n">
        <f aca="false">Total!I1559</f>
        <v>-56.6</v>
      </c>
      <c r="J1559" s="18" t="str">
        <f aca="false">IF($V1559="","",INDEX('Stock Exchange'!F$5:F$2450,$V1559))</f>
        <v/>
      </c>
      <c r="K1559" s="18" t="str">
        <f aca="false">IF($V1559="","",INDEX('Stock Exchange'!G$5:G$2450,$V1559))</f>
        <v/>
      </c>
      <c r="L1559" s="18" t="str">
        <f aca="false">IF($V1559="","",INDEX('Stock Exchange'!H$5:H$2450,$V1559))</f>
        <v/>
      </c>
      <c r="M1559" s="18" t="str">
        <f aca="false">IF($V1559="","",INDEX('Stock Exchange'!I$5:I$2450,$V1559))</f>
        <v/>
      </c>
      <c r="N1559" s="18" t="str">
        <f aca="false">IF($W1559="","",INDEX(Primary!F$5:F$2450,$W1559))</f>
        <v/>
      </c>
      <c r="O1559" s="18" t="str">
        <f aca="false">IF($W1559="","",INDEX(Primary!G$5:G$2450,$W1559))</f>
        <v/>
      </c>
      <c r="P1559" s="18" t="str">
        <f aca="false">IF($W1559="","",INDEX(Primary!H$5:H$2450,$W1559))</f>
        <v/>
      </c>
      <c r="Q1559" s="18" t="str">
        <f aca="false">IF($W1559="","",INDEX(Primary!I$5:I$2450,$W1559))</f>
        <v/>
      </c>
      <c r="R1559" s="19" t="str">
        <f aca="false">IF($E1559="Yes",L1559+P1559,"")</f>
        <v/>
      </c>
      <c r="S1559" s="19" t="str">
        <f aca="false">IF($E1559="Yes",H1559-R1559,"")</f>
        <v/>
      </c>
      <c r="T1559" s="6" t="str">
        <f aca="false">IF($E1559="Yes",IF(ROUND(ABS(S1559),2)&lt;=$T$2,"OK","CHECK"),"n/a")</f>
        <v>n/a</v>
      </c>
      <c r="U1559" s="20" t="n">
        <f aca="false">Total!J1559</f>
        <v>44.17</v>
      </c>
      <c r="V1559" s="17" t="str">
        <f aca="false">IFERROR(MATCH($A1559,'Stock Exchange'!$A$5:$A$2450,0),"")</f>
        <v/>
      </c>
      <c r="W1559" s="17" t="str">
        <f aca="false">IFERROR(MATCH($A1559,Primary!$A$5:$A$2450,0),"")</f>
        <v/>
      </c>
    </row>
    <row r="1560" customFormat="false" ht="15" hidden="false" customHeight="false" outlineLevel="0" collapsed="false">
      <c r="A1560" s="16" t="n">
        <f aca="false">Total!A1560</f>
        <v>39162</v>
      </c>
      <c r="B1560" s="17" t="n">
        <f aca="false">YEAR(A1560)</f>
        <v>2007</v>
      </c>
      <c r="C1560" s="17" t="n">
        <f aca="false">MONTH(A1560)</f>
        <v>3</v>
      </c>
      <c r="D1560" s="6" t="str">
        <f aca="false">IF(MONTH(A1560)&gt;=4,"FY "&amp;YEAR(A1560)&amp;"-"&amp;RIGHT(YEAR(A1560)+1,2),"FY "&amp;(YEAR(A1560)-1)&amp;"-"&amp;RIGHT(YEAR(A1560),2))</f>
        <v>FY 2006-07</v>
      </c>
      <c r="E1560" s="6" t="str">
        <f aca="false">IF(AND(V1560&lt;&gt;"",W1560&lt;&gt;""),"Yes","No")</f>
        <v>No</v>
      </c>
      <c r="F1560" s="18" t="n">
        <f aca="false">Total!F1560</f>
        <v>1630.7</v>
      </c>
      <c r="G1560" s="18" t="n">
        <f aca="false">Total!G1560</f>
        <v>1494.4</v>
      </c>
      <c r="H1560" s="18" t="n">
        <f aca="false">Total!H1560</f>
        <v>136.3</v>
      </c>
      <c r="I1560" s="18" t="n">
        <f aca="false">Total!I1560</f>
        <v>31</v>
      </c>
      <c r="J1560" s="18" t="str">
        <f aca="false">IF($V1560="","",INDEX('Stock Exchange'!F$5:F$2450,$V1560))</f>
        <v/>
      </c>
      <c r="K1560" s="18" t="str">
        <f aca="false">IF($V1560="","",INDEX('Stock Exchange'!G$5:G$2450,$V1560))</f>
        <v/>
      </c>
      <c r="L1560" s="18" t="str">
        <f aca="false">IF($V1560="","",INDEX('Stock Exchange'!H$5:H$2450,$V1560))</f>
        <v/>
      </c>
      <c r="M1560" s="18" t="str">
        <f aca="false">IF($V1560="","",INDEX('Stock Exchange'!I$5:I$2450,$V1560))</f>
        <v/>
      </c>
      <c r="N1560" s="18" t="str">
        <f aca="false">IF($W1560="","",INDEX(Primary!F$5:F$2450,$W1560))</f>
        <v/>
      </c>
      <c r="O1560" s="18" t="str">
        <f aca="false">IF($W1560="","",INDEX(Primary!G$5:G$2450,$W1560))</f>
        <v/>
      </c>
      <c r="P1560" s="18" t="str">
        <f aca="false">IF($W1560="","",INDEX(Primary!H$5:H$2450,$W1560))</f>
        <v/>
      </c>
      <c r="Q1560" s="18" t="str">
        <f aca="false">IF($W1560="","",INDEX(Primary!I$5:I$2450,$W1560))</f>
        <v/>
      </c>
      <c r="R1560" s="19" t="str">
        <f aca="false">IF($E1560="Yes",L1560+P1560,"")</f>
        <v/>
      </c>
      <c r="S1560" s="19" t="str">
        <f aca="false">IF($E1560="Yes",H1560-R1560,"")</f>
        <v/>
      </c>
      <c r="T1560" s="6" t="str">
        <f aca="false">IF($E1560="Yes",IF(ROUND(ABS(S1560),2)&lt;=$T$2,"OK","CHECK"),"n/a")</f>
        <v>n/a</v>
      </c>
      <c r="U1560" s="20" t="n">
        <f aca="false">Total!J1560</f>
        <v>43.98</v>
      </c>
      <c r="V1560" s="17" t="str">
        <f aca="false">IFERROR(MATCH($A1560,'Stock Exchange'!$A$5:$A$2450,0),"")</f>
        <v/>
      </c>
      <c r="W1560" s="17" t="str">
        <f aca="false">IFERROR(MATCH($A1560,Primary!$A$5:$A$2450,0),"")</f>
        <v/>
      </c>
    </row>
    <row r="1561" customFormat="false" ht="15" hidden="false" customHeight="false" outlineLevel="0" collapsed="false">
      <c r="A1561" s="16" t="n">
        <f aca="false">Total!A1561</f>
        <v>39163</v>
      </c>
      <c r="B1561" s="17" t="n">
        <f aca="false">YEAR(A1561)</f>
        <v>2007</v>
      </c>
      <c r="C1561" s="17" t="n">
        <f aca="false">MONTH(A1561)</f>
        <v>3</v>
      </c>
      <c r="D1561" s="6" t="str">
        <f aca="false">IF(MONTH(A1561)&gt;=4,"FY "&amp;YEAR(A1561)&amp;"-"&amp;RIGHT(YEAR(A1561)+1,2),"FY "&amp;(YEAR(A1561)-1)&amp;"-"&amp;RIGHT(YEAR(A1561),2))</f>
        <v>FY 2006-07</v>
      </c>
      <c r="E1561" s="6" t="str">
        <f aca="false">IF(AND(V1561&lt;&gt;"",W1561&lt;&gt;""),"Yes","No")</f>
        <v>No</v>
      </c>
      <c r="F1561" s="18" t="n">
        <f aca="false">Total!F1561</f>
        <v>1395.4</v>
      </c>
      <c r="G1561" s="18" t="n">
        <f aca="false">Total!G1561</f>
        <v>1230.8</v>
      </c>
      <c r="H1561" s="18" t="n">
        <f aca="false">Total!H1561</f>
        <v>164.5</v>
      </c>
      <c r="I1561" s="18" t="n">
        <f aca="false">Total!I1561</f>
        <v>37.7</v>
      </c>
      <c r="J1561" s="18" t="str">
        <f aca="false">IF($V1561="","",INDEX('Stock Exchange'!F$5:F$2450,$V1561))</f>
        <v/>
      </c>
      <c r="K1561" s="18" t="str">
        <f aca="false">IF($V1561="","",INDEX('Stock Exchange'!G$5:G$2450,$V1561))</f>
        <v/>
      </c>
      <c r="L1561" s="18" t="str">
        <f aca="false">IF($V1561="","",INDEX('Stock Exchange'!H$5:H$2450,$V1561))</f>
        <v/>
      </c>
      <c r="M1561" s="18" t="str">
        <f aca="false">IF($V1561="","",INDEX('Stock Exchange'!I$5:I$2450,$V1561))</f>
        <v/>
      </c>
      <c r="N1561" s="18" t="str">
        <f aca="false">IF($W1561="","",INDEX(Primary!F$5:F$2450,$W1561))</f>
        <v/>
      </c>
      <c r="O1561" s="18" t="str">
        <f aca="false">IF($W1561="","",INDEX(Primary!G$5:G$2450,$W1561))</f>
        <v/>
      </c>
      <c r="P1561" s="18" t="str">
        <f aca="false">IF($W1561="","",INDEX(Primary!H$5:H$2450,$W1561))</f>
        <v/>
      </c>
      <c r="Q1561" s="18" t="str">
        <f aca="false">IF($W1561="","",INDEX(Primary!I$5:I$2450,$W1561))</f>
        <v/>
      </c>
      <c r="R1561" s="19" t="str">
        <f aca="false">IF($E1561="Yes",L1561+P1561,"")</f>
        <v/>
      </c>
      <c r="S1561" s="19" t="str">
        <f aca="false">IF($E1561="Yes",H1561-R1561,"")</f>
        <v/>
      </c>
      <c r="T1561" s="6" t="str">
        <f aca="false">IF($E1561="Yes",IF(ROUND(ABS(S1561),2)&lt;=$T$2,"OK","CHECK"),"n/a")</f>
        <v>n/a</v>
      </c>
      <c r="U1561" s="20" t="n">
        <f aca="false">Total!J1561</f>
        <v>43.63</v>
      </c>
      <c r="V1561" s="17" t="str">
        <f aca="false">IFERROR(MATCH($A1561,'Stock Exchange'!$A$5:$A$2450,0),"")</f>
        <v/>
      </c>
      <c r="W1561" s="17" t="str">
        <f aca="false">IFERROR(MATCH($A1561,Primary!$A$5:$A$2450,0),"")</f>
        <v/>
      </c>
    </row>
    <row r="1562" customFormat="false" ht="15" hidden="false" customHeight="false" outlineLevel="0" collapsed="false">
      <c r="A1562" s="16" t="n">
        <f aca="false">Total!A1562</f>
        <v>39164</v>
      </c>
      <c r="B1562" s="17" t="n">
        <f aca="false">YEAR(A1562)</f>
        <v>2007</v>
      </c>
      <c r="C1562" s="17" t="n">
        <f aca="false">MONTH(A1562)</f>
        <v>3</v>
      </c>
      <c r="D1562" s="6" t="str">
        <f aca="false">IF(MONTH(A1562)&gt;=4,"FY "&amp;YEAR(A1562)&amp;"-"&amp;RIGHT(YEAR(A1562)+1,2),"FY "&amp;(YEAR(A1562)-1)&amp;"-"&amp;RIGHT(YEAR(A1562),2))</f>
        <v>FY 2006-07</v>
      </c>
      <c r="E1562" s="6" t="str">
        <f aca="false">IF(AND(V1562&lt;&gt;"",W1562&lt;&gt;""),"Yes","No")</f>
        <v>No</v>
      </c>
      <c r="F1562" s="18" t="n">
        <f aca="false">Total!F1562</f>
        <v>2594.6</v>
      </c>
      <c r="G1562" s="18" t="n">
        <f aca="false">Total!G1562</f>
        <v>1881.5</v>
      </c>
      <c r="H1562" s="18" t="n">
        <f aca="false">Total!H1562</f>
        <v>713.1</v>
      </c>
      <c r="I1562" s="18" t="n">
        <f aca="false">Total!I1562</f>
        <v>163.3</v>
      </c>
      <c r="J1562" s="18" t="str">
        <f aca="false">IF($V1562="","",INDEX('Stock Exchange'!F$5:F$2450,$V1562))</f>
        <v/>
      </c>
      <c r="K1562" s="18" t="str">
        <f aca="false">IF($V1562="","",INDEX('Stock Exchange'!G$5:G$2450,$V1562))</f>
        <v/>
      </c>
      <c r="L1562" s="18" t="str">
        <f aca="false">IF($V1562="","",INDEX('Stock Exchange'!H$5:H$2450,$V1562))</f>
        <v/>
      </c>
      <c r="M1562" s="18" t="str">
        <f aca="false">IF($V1562="","",INDEX('Stock Exchange'!I$5:I$2450,$V1562))</f>
        <v/>
      </c>
      <c r="N1562" s="18" t="str">
        <f aca="false">IF($W1562="","",INDEX(Primary!F$5:F$2450,$W1562))</f>
        <v/>
      </c>
      <c r="O1562" s="18" t="str">
        <f aca="false">IF($W1562="","",INDEX(Primary!G$5:G$2450,$W1562))</f>
        <v/>
      </c>
      <c r="P1562" s="18" t="str">
        <f aca="false">IF($W1562="","",INDEX(Primary!H$5:H$2450,$W1562))</f>
        <v/>
      </c>
      <c r="Q1562" s="18" t="str">
        <f aca="false">IF($W1562="","",INDEX(Primary!I$5:I$2450,$W1562))</f>
        <v/>
      </c>
      <c r="R1562" s="19" t="str">
        <f aca="false">IF($E1562="Yes",L1562+P1562,"")</f>
        <v/>
      </c>
      <c r="S1562" s="19" t="str">
        <f aca="false">IF($E1562="Yes",H1562-R1562,"")</f>
        <v/>
      </c>
      <c r="T1562" s="6" t="str">
        <f aca="false">IF($E1562="Yes",IF(ROUND(ABS(S1562),2)&lt;=$T$2,"OK","CHECK"),"n/a")</f>
        <v>n/a</v>
      </c>
      <c r="U1562" s="20" t="n">
        <f aca="false">Total!J1562</f>
        <v>43.66</v>
      </c>
      <c r="V1562" s="17" t="str">
        <f aca="false">IFERROR(MATCH($A1562,'Stock Exchange'!$A$5:$A$2450,0),"")</f>
        <v/>
      </c>
      <c r="W1562" s="17" t="str">
        <f aca="false">IFERROR(MATCH($A1562,Primary!$A$5:$A$2450,0),"")</f>
        <v/>
      </c>
    </row>
    <row r="1563" customFormat="false" ht="15" hidden="false" customHeight="false" outlineLevel="0" collapsed="false">
      <c r="A1563" s="16" t="n">
        <f aca="false">Total!A1563</f>
        <v>39167</v>
      </c>
      <c r="B1563" s="17" t="n">
        <f aca="false">YEAR(A1563)</f>
        <v>2007</v>
      </c>
      <c r="C1563" s="17" t="n">
        <f aca="false">MONTH(A1563)</f>
        <v>3</v>
      </c>
      <c r="D1563" s="6" t="str">
        <f aca="false">IF(MONTH(A1563)&gt;=4,"FY "&amp;YEAR(A1563)&amp;"-"&amp;RIGHT(YEAR(A1563)+1,2),"FY "&amp;(YEAR(A1563)-1)&amp;"-"&amp;RIGHT(YEAR(A1563),2))</f>
        <v>FY 2006-07</v>
      </c>
      <c r="E1563" s="6" t="str">
        <f aca="false">IF(AND(V1563&lt;&gt;"",W1563&lt;&gt;""),"Yes","No")</f>
        <v>No</v>
      </c>
      <c r="F1563" s="18" t="n">
        <f aca="false">Total!F1563</f>
        <v>2707.2</v>
      </c>
      <c r="G1563" s="18" t="n">
        <f aca="false">Total!G1563</f>
        <v>2028.8</v>
      </c>
      <c r="H1563" s="18" t="n">
        <f aca="false">Total!H1563</f>
        <v>678.5</v>
      </c>
      <c r="I1563" s="18" t="n">
        <f aca="false">Total!I1563</f>
        <v>155.3</v>
      </c>
      <c r="J1563" s="18" t="str">
        <f aca="false">IF($V1563="","",INDEX('Stock Exchange'!F$5:F$2450,$V1563))</f>
        <v/>
      </c>
      <c r="K1563" s="18" t="str">
        <f aca="false">IF($V1563="","",INDEX('Stock Exchange'!G$5:G$2450,$V1563))</f>
        <v/>
      </c>
      <c r="L1563" s="18" t="str">
        <f aca="false">IF($V1563="","",INDEX('Stock Exchange'!H$5:H$2450,$V1563))</f>
        <v/>
      </c>
      <c r="M1563" s="18" t="str">
        <f aca="false">IF($V1563="","",INDEX('Stock Exchange'!I$5:I$2450,$V1563))</f>
        <v/>
      </c>
      <c r="N1563" s="18" t="str">
        <f aca="false">IF($W1563="","",INDEX(Primary!F$5:F$2450,$W1563))</f>
        <v/>
      </c>
      <c r="O1563" s="18" t="str">
        <f aca="false">IF($W1563="","",INDEX(Primary!G$5:G$2450,$W1563))</f>
        <v/>
      </c>
      <c r="P1563" s="18" t="str">
        <f aca="false">IF($W1563="","",INDEX(Primary!H$5:H$2450,$W1563))</f>
        <v/>
      </c>
      <c r="Q1563" s="18" t="str">
        <f aca="false">IF($W1563="","",INDEX(Primary!I$5:I$2450,$W1563))</f>
        <v/>
      </c>
      <c r="R1563" s="19" t="str">
        <f aca="false">IF($E1563="Yes",L1563+P1563,"")</f>
        <v/>
      </c>
      <c r="S1563" s="19" t="str">
        <f aca="false">IF($E1563="Yes",H1563-R1563,"")</f>
        <v/>
      </c>
      <c r="T1563" s="6" t="str">
        <f aca="false">IF($E1563="Yes",IF(ROUND(ABS(S1563),2)&lt;=$T$2,"OK","CHECK"),"n/a")</f>
        <v>n/a</v>
      </c>
      <c r="U1563" s="20" t="n">
        <f aca="false">Total!J1563</f>
        <v>43.7</v>
      </c>
      <c r="V1563" s="17" t="str">
        <f aca="false">IFERROR(MATCH($A1563,'Stock Exchange'!$A$5:$A$2450,0),"")</f>
        <v/>
      </c>
      <c r="W1563" s="17" t="str">
        <f aca="false">IFERROR(MATCH($A1563,Primary!$A$5:$A$2450,0),"")</f>
        <v/>
      </c>
    </row>
    <row r="1564" customFormat="false" ht="15" hidden="false" customHeight="false" outlineLevel="0" collapsed="false">
      <c r="A1564" s="16" t="n">
        <f aca="false">Total!A1564</f>
        <v>39169</v>
      </c>
      <c r="B1564" s="17" t="n">
        <f aca="false">YEAR(A1564)</f>
        <v>2007</v>
      </c>
      <c r="C1564" s="17" t="n">
        <f aca="false">MONTH(A1564)</f>
        <v>3</v>
      </c>
      <c r="D1564" s="6" t="str">
        <f aca="false">IF(MONTH(A1564)&gt;=4,"FY "&amp;YEAR(A1564)&amp;"-"&amp;RIGHT(YEAR(A1564)+1,2),"FY "&amp;(YEAR(A1564)-1)&amp;"-"&amp;RIGHT(YEAR(A1564),2))</f>
        <v>FY 2006-07</v>
      </c>
      <c r="E1564" s="6" t="str">
        <f aca="false">IF(AND(V1564&lt;&gt;"",W1564&lt;&gt;""),"Yes","No")</f>
        <v>No</v>
      </c>
      <c r="F1564" s="18" t="n">
        <f aca="false">Total!F1564</f>
        <v>2184.7</v>
      </c>
      <c r="G1564" s="18" t="n">
        <f aca="false">Total!G1564</f>
        <v>2104.2</v>
      </c>
      <c r="H1564" s="18" t="n">
        <f aca="false">Total!H1564</f>
        <v>80.5</v>
      </c>
      <c r="I1564" s="18" t="n">
        <f aca="false">Total!I1564</f>
        <v>18.6</v>
      </c>
      <c r="J1564" s="18" t="str">
        <f aca="false">IF($V1564="","",INDEX('Stock Exchange'!F$5:F$2450,$V1564))</f>
        <v/>
      </c>
      <c r="K1564" s="18" t="str">
        <f aca="false">IF($V1564="","",INDEX('Stock Exchange'!G$5:G$2450,$V1564))</f>
        <v/>
      </c>
      <c r="L1564" s="18" t="str">
        <f aca="false">IF($V1564="","",INDEX('Stock Exchange'!H$5:H$2450,$V1564))</f>
        <v/>
      </c>
      <c r="M1564" s="18" t="str">
        <f aca="false">IF($V1564="","",INDEX('Stock Exchange'!I$5:I$2450,$V1564))</f>
        <v/>
      </c>
      <c r="N1564" s="18" t="str">
        <f aca="false">IF($W1564="","",INDEX(Primary!F$5:F$2450,$W1564))</f>
        <v/>
      </c>
      <c r="O1564" s="18" t="str">
        <f aca="false">IF($W1564="","",INDEX(Primary!G$5:G$2450,$W1564))</f>
        <v/>
      </c>
      <c r="P1564" s="18" t="str">
        <f aca="false">IF($W1564="","",INDEX(Primary!H$5:H$2450,$W1564))</f>
        <v/>
      </c>
      <c r="Q1564" s="18" t="str">
        <f aca="false">IF($W1564="","",INDEX(Primary!I$5:I$2450,$W1564))</f>
        <v/>
      </c>
      <c r="R1564" s="19" t="str">
        <f aca="false">IF($E1564="Yes",L1564+P1564,"")</f>
        <v/>
      </c>
      <c r="S1564" s="19" t="str">
        <f aca="false">IF($E1564="Yes",H1564-R1564,"")</f>
        <v/>
      </c>
      <c r="T1564" s="6" t="str">
        <f aca="false">IF($E1564="Yes",IF(ROUND(ABS(S1564),2)&lt;=$T$2,"OK","CHECK"),"n/a")</f>
        <v>n/a</v>
      </c>
      <c r="U1564" s="20" t="n">
        <f aca="false">Total!J1564</f>
        <v>43.39</v>
      </c>
      <c r="V1564" s="17" t="str">
        <f aca="false">IFERROR(MATCH($A1564,'Stock Exchange'!$A$5:$A$2450,0),"")</f>
        <v/>
      </c>
      <c r="W1564" s="17" t="str">
        <f aca="false">IFERROR(MATCH($A1564,Primary!$A$5:$A$2450,0),"")</f>
        <v/>
      </c>
    </row>
    <row r="1565" customFormat="false" ht="15" hidden="false" customHeight="false" outlineLevel="0" collapsed="false">
      <c r="A1565" s="16" t="n">
        <f aca="false">Total!A1565</f>
        <v>39170</v>
      </c>
      <c r="B1565" s="17" t="n">
        <f aca="false">YEAR(A1565)</f>
        <v>2007</v>
      </c>
      <c r="C1565" s="17" t="n">
        <f aca="false">MONTH(A1565)</f>
        <v>3</v>
      </c>
      <c r="D1565" s="6" t="str">
        <f aca="false">IF(MONTH(A1565)&gt;=4,"FY "&amp;YEAR(A1565)&amp;"-"&amp;RIGHT(YEAR(A1565)+1,2),"FY "&amp;(YEAR(A1565)-1)&amp;"-"&amp;RIGHT(YEAR(A1565),2))</f>
        <v>FY 2006-07</v>
      </c>
      <c r="E1565" s="6" t="str">
        <f aca="false">IF(AND(V1565&lt;&gt;"",W1565&lt;&gt;""),"Yes","No")</f>
        <v>No</v>
      </c>
      <c r="F1565" s="18" t="n">
        <f aca="false">Total!F1565</f>
        <v>3716.4</v>
      </c>
      <c r="G1565" s="18" t="n">
        <f aca="false">Total!G1565</f>
        <v>3196.2</v>
      </c>
      <c r="H1565" s="18" t="n">
        <f aca="false">Total!H1565</f>
        <v>520.2</v>
      </c>
      <c r="I1565" s="18" t="n">
        <f aca="false">Total!I1565</f>
        <v>120.6</v>
      </c>
      <c r="J1565" s="18" t="str">
        <f aca="false">IF($V1565="","",INDEX('Stock Exchange'!F$5:F$2450,$V1565))</f>
        <v/>
      </c>
      <c r="K1565" s="18" t="str">
        <f aca="false">IF($V1565="","",INDEX('Stock Exchange'!G$5:G$2450,$V1565))</f>
        <v/>
      </c>
      <c r="L1565" s="18" t="str">
        <f aca="false">IF($V1565="","",INDEX('Stock Exchange'!H$5:H$2450,$V1565))</f>
        <v/>
      </c>
      <c r="M1565" s="18" t="str">
        <f aca="false">IF($V1565="","",INDEX('Stock Exchange'!I$5:I$2450,$V1565))</f>
        <v/>
      </c>
      <c r="N1565" s="18" t="str">
        <f aca="false">IF($W1565="","",INDEX(Primary!F$5:F$2450,$W1565))</f>
        <v/>
      </c>
      <c r="O1565" s="18" t="str">
        <f aca="false">IF($W1565="","",INDEX(Primary!G$5:G$2450,$W1565))</f>
        <v/>
      </c>
      <c r="P1565" s="18" t="str">
        <f aca="false">IF($W1565="","",INDEX(Primary!H$5:H$2450,$W1565))</f>
        <v/>
      </c>
      <c r="Q1565" s="18" t="str">
        <f aca="false">IF($W1565="","",INDEX(Primary!I$5:I$2450,$W1565))</f>
        <v/>
      </c>
      <c r="R1565" s="19" t="str">
        <f aca="false">IF($E1565="Yes",L1565+P1565,"")</f>
        <v/>
      </c>
      <c r="S1565" s="19" t="str">
        <f aca="false">IF($E1565="Yes",H1565-R1565,"")</f>
        <v/>
      </c>
      <c r="T1565" s="6" t="str">
        <f aca="false">IF($E1565="Yes",IF(ROUND(ABS(S1565),2)&lt;=$T$2,"OK","CHECK"),"n/a")</f>
        <v>n/a</v>
      </c>
      <c r="U1565" s="20" t="n">
        <f aca="false">Total!J1565</f>
        <v>43.14</v>
      </c>
      <c r="V1565" s="17" t="str">
        <f aca="false">IFERROR(MATCH($A1565,'Stock Exchange'!$A$5:$A$2450,0),"")</f>
        <v/>
      </c>
      <c r="W1565" s="17" t="str">
        <f aca="false">IFERROR(MATCH($A1565,Primary!$A$5:$A$2450,0),"")</f>
        <v/>
      </c>
    </row>
    <row r="1566" customFormat="false" ht="15" hidden="false" customHeight="false" outlineLevel="0" collapsed="false">
      <c r="A1566" s="16" t="n">
        <f aca="false">Total!A1566</f>
        <v>39171</v>
      </c>
      <c r="B1566" s="17" t="n">
        <f aca="false">YEAR(A1566)</f>
        <v>2007</v>
      </c>
      <c r="C1566" s="17" t="n">
        <f aca="false">MONTH(A1566)</f>
        <v>3</v>
      </c>
      <c r="D1566" s="6" t="str">
        <f aca="false">IF(MONTH(A1566)&gt;=4,"FY "&amp;YEAR(A1566)&amp;"-"&amp;RIGHT(YEAR(A1566)+1,2),"FY "&amp;(YEAR(A1566)-1)&amp;"-"&amp;RIGHT(YEAR(A1566),2))</f>
        <v>FY 2006-07</v>
      </c>
      <c r="E1566" s="6" t="str">
        <f aca="false">IF(AND(V1566&lt;&gt;"",W1566&lt;&gt;""),"Yes","No")</f>
        <v>No</v>
      </c>
      <c r="F1566" s="18" t="n">
        <f aca="false">Total!F1566</f>
        <v>4050.2</v>
      </c>
      <c r="G1566" s="18" t="n">
        <f aca="false">Total!G1566</f>
        <v>4409.2</v>
      </c>
      <c r="H1566" s="18" t="n">
        <f aca="false">Total!H1566</f>
        <v>-359</v>
      </c>
      <c r="I1566" s="18" t="n">
        <f aca="false">Total!I1566</f>
        <v>-82.6</v>
      </c>
      <c r="J1566" s="18" t="str">
        <f aca="false">IF($V1566="","",INDEX('Stock Exchange'!F$5:F$2450,$V1566))</f>
        <v/>
      </c>
      <c r="K1566" s="18" t="str">
        <f aca="false">IF($V1566="","",INDEX('Stock Exchange'!G$5:G$2450,$V1566))</f>
        <v/>
      </c>
      <c r="L1566" s="18" t="str">
        <f aca="false">IF($V1566="","",INDEX('Stock Exchange'!H$5:H$2450,$V1566))</f>
        <v/>
      </c>
      <c r="M1566" s="18" t="str">
        <f aca="false">IF($V1566="","",INDEX('Stock Exchange'!I$5:I$2450,$V1566))</f>
        <v/>
      </c>
      <c r="N1566" s="18" t="str">
        <f aca="false">IF($W1566="","",INDEX(Primary!F$5:F$2450,$W1566))</f>
        <v/>
      </c>
      <c r="O1566" s="18" t="str">
        <f aca="false">IF($W1566="","",INDEX(Primary!G$5:G$2450,$W1566))</f>
        <v/>
      </c>
      <c r="P1566" s="18" t="str">
        <f aca="false">IF($W1566="","",INDEX(Primary!H$5:H$2450,$W1566))</f>
        <v/>
      </c>
      <c r="Q1566" s="18" t="str">
        <f aca="false">IF($W1566="","",INDEX(Primary!I$5:I$2450,$W1566))</f>
        <v/>
      </c>
      <c r="R1566" s="19" t="str">
        <f aca="false">IF($E1566="Yes",L1566+P1566,"")</f>
        <v/>
      </c>
      <c r="S1566" s="19" t="str">
        <f aca="false">IF($E1566="Yes",H1566-R1566,"")</f>
        <v/>
      </c>
      <c r="T1566" s="6" t="str">
        <f aca="false">IF($E1566="Yes",IF(ROUND(ABS(S1566),2)&lt;=$T$2,"OK","CHECK"),"n/a")</f>
        <v>n/a</v>
      </c>
      <c r="U1566" s="20" t="n">
        <f aca="false">Total!J1566</f>
        <v>43.47</v>
      </c>
      <c r="V1566" s="17" t="str">
        <f aca="false">IFERROR(MATCH($A1566,'Stock Exchange'!$A$5:$A$2450,0),"")</f>
        <v/>
      </c>
      <c r="W1566" s="17" t="str">
        <f aca="false">IFERROR(MATCH($A1566,Primary!$A$5:$A$2450,0),"")</f>
        <v/>
      </c>
    </row>
    <row r="1567" customFormat="false" ht="15" hidden="false" customHeight="false" outlineLevel="0" collapsed="false">
      <c r="A1567" s="16" t="n">
        <f aca="false">Total!A1567</f>
        <v>39174</v>
      </c>
      <c r="B1567" s="17" t="n">
        <f aca="false">YEAR(A1567)</f>
        <v>2007</v>
      </c>
      <c r="C1567" s="17" t="n">
        <f aca="false">MONTH(A1567)</f>
        <v>4</v>
      </c>
      <c r="D1567" s="6" t="str">
        <f aca="false">IF(MONTH(A1567)&gt;=4,"FY "&amp;YEAR(A1567)&amp;"-"&amp;RIGHT(YEAR(A1567)+1,2),"FY "&amp;(YEAR(A1567)-1)&amp;"-"&amp;RIGHT(YEAR(A1567),2))</f>
        <v>FY 2007-08</v>
      </c>
      <c r="E1567" s="6" t="str">
        <f aca="false">IF(AND(V1567&lt;&gt;"",W1567&lt;&gt;""),"Yes","No")</f>
        <v>No</v>
      </c>
      <c r="F1567" s="18" t="n">
        <f aca="false">Total!F1567</f>
        <v>2922.8</v>
      </c>
      <c r="G1567" s="18" t="n">
        <f aca="false">Total!G1567</f>
        <v>2082</v>
      </c>
      <c r="H1567" s="18" t="n">
        <f aca="false">Total!H1567</f>
        <v>840.8</v>
      </c>
      <c r="I1567" s="18" t="n">
        <f aca="false">Total!I1567</f>
        <v>193.4</v>
      </c>
      <c r="J1567" s="18" t="str">
        <f aca="false">IF($V1567="","",INDEX('Stock Exchange'!F$5:F$2450,$V1567))</f>
        <v/>
      </c>
      <c r="K1567" s="18" t="str">
        <f aca="false">IF($V1567="","",INDEX('Stock Exchange'!G$5:G$2450,$V1567))</f>
        <v/>
      </c>
      <c r="L1567" s="18" t="str">
        <f aca="false">IF($V1567="","",INDEX('Stock Exchange'!H$5:H$2450,$V1567))</f>
        <v/>
      </c>
      <c r="M1567" s="18" t="str">
        <f aca="false">IF($V1567="","",INDEX('Stock Exchange'!I$5:I$2450,$V1567))</f>
        <v/>
      </c>
      <c r="N1567" s="18" t="str">
        <f aca="false">IF($W1567="","",INDEX(Primary!F$5:F$2450,$W1567))</f>
        <v/>
      </c>
      <c r="O1567" s="18" t="str">
        <f aca="false">IF($W1567="","",INDEX(Primary!G$5:G$2450,$W1567))</f>
        <v/>
      </c>
      <c r="P1567" s="18" t="str">
        <f aca="false">IF($W1567="","",INDEX(Primary!H$5:H$2450,$W1567))</f>
        <v/>
      </c>
      <c r="Q1567" s="18" t="str">
        <f aca="false">IF($W1567="","",INDEX(Primary!I$5:I$2450,$W1567))</f>
        <v/>
      </c>
      <c r="R1567" s="19" t="str">
        <f aca="false">IF($E1567="Yes",L1567+P1567,"")</f>
        <v/>
      </c>
      <c r="S1567" s="19" t="str">
        <f aca="false">IF($E1567="Yes",H1567-R1567,"")</f>
        <v/>
      </c>
      <c r="T1567" s="6" t="str">
        <f aca="false">IF($E1567="Yes",IF(ROUND(ABS(S1567),2)&lt;=$T$2,"OK","CHECK"),"n/a")</f>
        <v>n/a</v>
      </c>
      <c r="U1567" s="20" t="n">
        <f aca="false">Total!J1567</f>
        <v>43.47</v>
      </c>
      <c r="V1567" s="17" t="str">
        <f aca="false">IFERROR(MATCH($A1567,'Stock Exchange'!$A$5:$A$2450,0),"")</f>
        <v/>
      </c>
      <c r="W1567" s="17" t="str">
        <f aca="false">IFERROR(MATCH($A1567,Primary!$A$5:$A$2450,0),"")</f>
        <v/>
      </c>
    </row>
    <row r="1568" customFormat="false" ht="15" hidden="false" customHeight="false" outlineLevel="0" collapsed="false">
      <c r="A1568" s="16" t="n">
        <f aca="false">Total!A1568</f>
        <v>39175</v>
      </c>
      <c r="B1568" s="17" t="n">
        <f aca="false">YEAR(A1568)</f>
        <v>2007</v>
      </c>
      <c r="C1568" s="17" t="n">
        <f aca="false">MONTH(A1568)</f>
        <v>4</v>
      </c>
      <c r="D1568" s="6" t="str">
        <f aca="false">IF(MONTH(A1568)&gt;=4,"FY "&amp;YEAR(A1568)&amp;"-"&amp;RIGHT(YEAR(A1568)+1,2),"FY "&amp;(YEAR(A1568)-1)&amp;"-"&amp;RIGHT(YEAR(A1568),2))</f>
        <v>FY 2007-08</v>
      </c>
      <c r="E1568" s="6" t="str">
        <f aca="false">IF(AND(V1568&lt;&gt;"",W1568&lt;&gt;""),"Yes","No")</f>
        <v>No</v>
      </c>
      <c r="F1568" s="18" t="n">
        <f aca="false">Total!F1568</f>
        <v>2072.4</v>
      </c>
      <c r="G1568" s="18" t="n">
        <f aca="false">Total!G1568</f>
        <v>2545.9</v>
      </c>
      <c r="H1568" s="18" t="n">
        <f aca="false">Total!H1568</f>
        <v>-473.5</v>
      </c>
      <c r="I1568" s="18" t="n">
        <f aca="false">Total!I1568</f>
        <v>-108.6</v>
      </c>
      <c r="J1568" s="18" t="str">
        <f aca="false">IF($V1568="","",INDEX('Stock Exchange'!F$5:F$2450,$V1568))</f>
        <v/>
      </c>
      <c r="K1568" s="18" t="str">
        <f aca="false">IF($V1568="","",INDEX('Stock Exchange'!G$5:G$2450,$V1568))</f>
        <v/>
      </c>
      <c r="L1568" s="18" t="str">
        <f aca="false">IF($V1568="","",INDEX('Stock Exchange'!H$5:H$2450,$V1568))</f>
        <v/>
      </c>
      <c r="M1568" s="18" t="str">
        <f aca="false">IF($V1568="","",INDEX('Stock Exchange'!I$5:I$2450,$V1568))</f>
        <v/>
      </c>
      <c r="N1568" s="18" t="str">
        <f aca="false">IF($W1568="","",INDEX(Primary!F$5:F$2450,$W1568))</f>
        <v/>
      </c>
      <c r="O1568" s="18" t="str">
        <f aca="false">IF($W1568="","",INDEX(Primary!G$5:G$2450,$W1568))</f>
        <v/>
      </c>
      <c r="P1568" s="18" t="str">
        <f aca="false">IF($W1568="","",INDEX(Primary!H$5:H$2450,$W1568))</f>
        <v/>
      </c>
      <c r="Q1568" s="18" t="str">
        <f aca="false">IF($W1568="","",INDEX(Primary!I$5:I$2450,$W1568))</f>
        <v/>
      </c>
      <c r="R1568" s="19" t="str">
        <f aca="false">IF($E1568="Yes",L1568+P1568,"")</f>
        <v/>
      </c>
      <c r="S1568" s="19" t="str">
        <f aca="false">IF($E1568="Yes",H1568-R1568,"")</f>
        <v/>
      </c>
      <c r="T1568" s="6" t="str">
        <f aca="false">IF($E1568="Yes",IF(ROUND(ABS(S1568),2)&lt;=$T$2,"OK","CHECK"),"n/a")</f>
        <v>n/a</v>
      </c>
      <c r="U1568" s="20" t="n">
        <f aca="false">Total!J1568</f>
        <v>43.59</v>
      </c>
      <c r="V1568" s="17" t="str">
        <f aca="false">IFERROR(MATCH($A1568,'Stock Exchange'!$A$5:$A$2450,0),"")</f>
        <v/>
      </c>
      <c r="W1568" s="17" t="str">
        <f aca="false">IFERROR(MATCH($A1568,Primary!$A$5:$A$2450,0),"")</f>
        <v/>
      </c>
    </row>
    <row r="1569" customFormat="false" ht="15" hidden="false" customHeight="false" outlineLevel="0" collapsed="false">
      <c r="A1569" s="16" t="n">
        <f aca="false">Total!A1569</f>
        <v>39176</v>
      </c>
      <c r="B1569" s="17" t="n">
        <f aca="false">YEAR(A1569)</f>
        <v>2007</v>
      </c>
      <c r="C1569" s="17" t="n">
        <f aca="false">MONTH(A1569)</f>
        <v>4</v>
      </c>
      <c r="D1569" s="6" t="str">
        <f aca="false">IF(MONTH(A1569)&gt;=4,"FY "&amp;YEAR(A1569)&amp;"-"&amp;RIGHT(YEAR(A1569)+1,2),"FY "&amp;(YEAR(A1569)-1)&amp;"-"&amp;RIGHT(YEAR(A1569),2))</f>
        <v>FY 2007-08</v>
      </c>
      <c r="E1569" s="6" t="str">
        <f aca="false">IF(AND(V1569&lt;&gt;"",W1569&lt;&gt;""),"Yes","No")</f>
        <v>No</v>
      </c>
      <c r="F1569" s="18" t="n">
        <f aca="false">Total!F1569</f>
        <v>2237.5</v>
      </c>
      <c r="G1569" s="18" t="n">
        <f aca="false">Total!G1569</f>
        <v>2407.4</v>
      </c>
      <c r="H1569" s="18" t="n">
        <f aca="false">Total!H1569</f>
        <v>-169.9</v>
      </c>
      <c r="I1569" s="18" t="n">
        <f aca="false">Total!I1569</f>
        <v>-39.4</v>
      </c>
      <c r="J1569" s="18" t="str">
        <f aca="false">IF($V1569="","",INDEX('Stock Exchange'!F$5:F$2450,$V1569))</f>
        <v/>
      </c>
      <c r="K1569" s="18" t="str">
        <f aca="false">IF($V1569="","",INDEX('Stock Exchange'!G$5:G$2450,$V1569))</f>
        <v/>
      </c>
      <c r="L1569" s="18" t="str">
        <f aca="false">IF($V1569="","",INDEX('Stock Exchange'!H$5:H$2450,$V1569))</f>
        <v/>
      </c>
      <c r="M1569" s="18" t="str">
        <f aca="false">IF($V1569="","",INDEX('Stock Exchange'!I$5:I$2450,$V1569))</f>
        <v/>
      </c>
      <c r="N1569" s="18" t="str">
        <f aca="false">IF($W1569="","",INDEX(Primary!F$5:F$2450,$W1569))</f>
        <v/>
      </c>
      <c r="O1569" s="18" t="str">
        <f aca="false">IF($W1569="","",INDEX(Primary!G$5:G$2450,$W1569))</f>
        <v/>
      </c>
      <c r="P1569" s="18" t="str">
        <f aca="false">IF($W1569="","",INDEX(Primary!H$5:H$2450,$W1569))</f>
        <v/>
      </c>
      <c r="Q1569" s="18" t="str">
        <f aca="false">IF($W1569="","",INDEX(Primary!I$5:I$2450,$W1569))</f>
        <v/>
      </c>
      <c r="R1569" s="19" t="str">
        <f aca="false">IF($E1569="Yes",L1569+P1569,"")</f>
        <v/>
      </c>
      <c r="S1569" s="19" t="str">
        <f aca="false">IF($E1569="Yes",H1569-R1569,"")</f>
        <v/>
      </c>
      <c r="T1569" s="6" t="str">
        <f aca="false">IF($E1569="Yes",IF(ROUND(ABS(S1569),2)&lt;=$T$2,"OK","CHECK"),"n/a")</f>
        <v>n/a</v>
      </c>
      <c r="U1569" s="20" t="n">
        <f aca="false">Total!J1569</f>
        <v>43.13</v>
      </c>
      <c r="V1569" s="17" t="str">
        <f aca="false">IFERROR(MATCH($A1569,'Stock Exchange'!$A$5:$A$2450,0),"")</f>
        <v/>
      </c>
      <c r="W1569" s="17" t="str">
        <f aca="false">IFERROR(MATCH($A1569,Primary!$A$5:$A$2450,0),"")</f>
        <v/>
      </c>
    </row>
    <row r="1570" customFormat="false" ht="15" hidden="false" customHeight="false" outlineLevel="0" collapsed="false">
      <c r="A1570" s="16" t="n">
        <f aca="false">Total!A1570</f>
        <v>39177</v>
      </c>
      <c r="B1570" s="17" t="n">
        <f aca="false">YEAR(A1570)</f>
        <v>2007</v>
      </c>
      <c r="C1570" s="17" t="n">
        <f aca="false">MONTH(A1570)</f>
        <v>4</v>
      </c>
      <c r="D1570" s="6" t="str">
        <f aca="false">IF(MONTH(A1570)&gt;=4,"FY "&amp;YEAR(A1570)&amp;"-"&amp;RIGHT(YEAR(A1570)+1,2),"FY "&amp;(YEAR(A1570)-1)&amp;"-"&amp;RIGHT(YEAR(A1570),2))</f>
        <v>FY 2007-08</v>
      </c>
      <c r="E1570" s="6" t="str">
        <f aca="false">IF(AND(V1570&lt;&gt;"",W1570&lt;&gt;""),"Yes","No")</f>
        <v>No</v>
      </c>
      <c r="F1570" s="18" t="n">
        <f aca="false">Total!F1570</f>
        <v>2406.1</v>
      </c>
      <c r="G1570" s="18" t="n">
        <f aca="false">Total!G1570</f>
        <v>2408.3</v>
      </c>
      <c r="H1570" s="18" t="n">
        <f aca="false">Total!H1570</f>
        <v>-2.2</v>
      </c>
      <c r="I1570" s="18" t="n">
        <f aca="false">Total!I1570</f>
        <v>-0.5</v>
      </c>
      <c r="J1570" s="18" t="str">
        <f aca="false">IF($V1570="","",INDEX('Stock Exchange'!F$5:F$2450,$V1570))</f>
        <v/>
      </c>
      <c r="K1570" s="18" t="str">
        <f aca="false">IF($V1570="","",INDEX('Stock Exchange'!G$5:G$2450,$V1570))</f>
        <v/>
      </c>
      <c r="L1570" s="18" t="str">
        <f aca="false">IF($V1570="","",INDEX('Stock Exchange'!H$5:H$2450,$V1570))</f>
        <v/>
      </c>
      <c r="M1570" s="18" t="str">
        <f aca="false">IF($V1570="","",INDEX('Stock Exchange'!I$5:I$2450,$V1570))</f>
        <v/>
      </c>
      <c r="N1570" s="18" t="str">
        <f aca="false">IF($W1570="","",INDEX(Primary!F$5:F$2450,$W1570))</f>
        <v/>
      </c>
      <c r="O1570" s="18" t="str">
        <f aca="false">IF($W1570="","",INDEX(Primary!G$5:G$2450,$W1570))</f>
        <v/>
      </c>
      <c r="P1570" s="18" t="str">
        <f aca="false">IF($W1570="","",INDEX(Primary!H$5:H$2450,$W1570))</f>
        <v/>
      </c>
      <c r="Q1570" s="18" t="str">
        <f aca="false">IF($W1570="","",INDEX(Primary!I$5:I$2450,$W1570))</f>
        <v/>
      </c>
      <c r="R1570" s="19" t="str">
        <f aca="false">IF($E1570="Yes",L1570+P1570,"")</f>
        <v/>
      </c>
      <c r="S1570" s="19" t="str">
        <f aca="false">IF($E1570="Yes",H1570-R1570,"")</f>
        <v/>
      </c>
      <c r="T1570" s="6" t="str">
        <f aca="false">IF($E1570="Yes",IF(ROUND(ABS(S1570),2)&lt;=$T$2,"OK","CHECK"),"n/a")</f>
        <v>n/a</v>
      </c>
      <c r="U1570" s="20" t="n">
        <f aca="false">Total!J1570</f>
        <v>42.9</v>
      </c>
      <c r="V1570" s="17" t="str">
        <f aca="false">IFERROR(MATCH($A1570,'Stock Exchange'!$A$5:$A$2450,0),"")</f>
        <v/>
      </c>
      <c r="W1570" s="17" t="str">
        <f aca="false">IFERROR(MATCH($A1570,Primary!$A$5:$A$2450,0),"")</f>
        <v/>
      </c>
    </row>
    <row r="1571" customFormat="false" ht="15" hidden="false" customHeight="false" outlineLevel="0" collapsed="false">
      <c r="A1571" s="16" t="n">
        <f aca="false">Total!A1571</f>
        <v>39181</v>
      </c>
      <c r="B1571" s="17" t="n">
        <f aca="false">YEAR(A1571)</f>
        <v>2007</v>
      </c>
      <c r="C1571" s="17" t="n">
        <f aca="false">MONTH(A1571)</f>
        <v>4</v>
      </c>
      <c r="D1571" s="6" t="str">
        <f aca="false">IF(MONTH(A1571)&gt;=4,"FY "&amp;YEAR(A1571)&amp;"-"&amp;RIGHT(YEAR(A1571)+1,2),"FY "&amp;(YEAR(A1571)-1)&amp;"-"&amp;RIGHT(YEAR(A1571),2))</f>
        <v>FY 2007-08</v>
      </c>
      <c r="E1571" s="6" t="str">
        <f aca="false">IF(AND(V1571&lt;&gt;"",W1571&lt;&gt;""),"Yes","No")</f>
        <v>No</v>
      </c>
      <c r="F1571" s="18" t="n">
        <f aca="false">Total!F1571</f>
        <v>2341</v>
      </c>
      <c r="G1571" s="18" t="n">
        <f aca="false">Total!G1571</f>
        <v>1773.5</v>
      </c>
      <c r="H1571" s="18" t="n">
        <f aca="false">Total!H1571</f>
        <v>567.5</v>
      </c>
      <c r="I1571" s="18" t="n">
        <f aca="false">Total!I1571</f>
        <v>131.5</v>
      </c>
      <c r="J1571" s="18" t="str">
        <f aca="false">IF($V1571="","",INDEX('Stock Exchange'!F$5:F$2450,$V1571))</f>
        <v/>
      </c>
      <c r="K1571" s="18" t="str">
        <f aca="false">IF($V1571="","",INDEX('Stock Exchange'!G$5:G$2450,$V1571))</f>
        <v/>
      </c>
      <c r="L1571" s="18" t="str">
        <f aca="false">IF($V1571="","",INDEX('Stock Exchange'!H$5:H$2450,$V1571))</f>
        <v/>
      </c>
      <c r="M1571" s="18" t="str">
        <f aca="false">IF($V1571="","",INDEX('Stock Exchange'!I$5:I$2450,$V1571))</f>
        <v/>
      </c>
      <c r="N1571" s="18" t="str">
        <f aca="false">IF($W1571="","",INDEX(Primary!F$5:F$2450,$W1571))</f>
        <v/>
      </c>
      <c r="O1571" s="18" t="str">
        <f aca="false">IF($W1571="","",INDEX(Primary!G$5:G$2450,$W1571))</f>
        <v/>
      </c>
      <c r="P1571" s="18" t="str">
        <f aca="false">IF($W1571="","",INDEX(Primary!H$5:H$2450,$W1571))</f>
        <v/>
      </c>
      <c r="Q1571" s="18" t="str">
        <f aca="false">IF($W1571="","",INDEX(Primary!I$5:I$2450,$W1571))</f>
        <v/>
      </c>
      <c r="R1571" s="19" t="str">
        <f aca="false">IF($E1571="Yes",L1571+P1571,"")</f>
        <v/>
      </c>
      <c r="S1571" s="19" t="str">
        <f aca="false">IF($E1571="Yes",H1571-R1571,"")</f>
        <v/>
      </c>
      <c r="T1571" s="6" t="str">
        <f aca="false">IF($E1571="Yes",IF(ROUND(ABS(S1571),2)&lt;=$T$2,"OK","CHECK"),"n/a")</f>
        <v>n/a</v>
      </c>
      <c r="U1571" s="20" t="n">
        <f aca="false">Total!J1571</f>
        <v>43.15</v>
      </c>
      <c r="V1571" s="17" t="str">
        <f aca="false">IFERROR(MATCH($A1571,'Stock Exchange'!$A$5:$A$2450,0),"")</f>
        <v/>
      </c>
      <c r="W1571" s="17" t="str">
        <f aca="false">IFERROR(MATCH($A1571,Primary!$A$5:$A$2450,0),"")</f>
        <v/>
      </c>
    </row>
    <row r="1572" customFormat="false" ht="15" hidden="false" customHeight="false" outlineLevel="0" collapsed="false">
      <c r="A1572" s="16" t="n">
        <f aca="false">Total!A1572</f>
        <v>39182</v>
      </c>
      <c r="B1572" s="17" t="n">
        <f aca="false">YEAR(A1572)</f>
        <v>2007</v>
      </c>
      <c r="C1572" s="17" t="n">
        <f aca="false">MONTH(A1572)</f>
        <v>4</v>
      </c>
      <c r="D1572" s="6" t="str">
        <f aca="false">IF(MONTH(A1572)&gt;=4,"FY "&amp;YEAR(A1572)&amp;"-"&amp;RIGHT(YEAR(A1572)+1,2),"FY "&amp;(YEAR(A1572)-1)&amp;"-"&amp;RIGHT(YEAR(A1572),2))</f>
        <v>FY 2007-08</v>
      </c>
      <c r="E1572" s="6" t="str">
        <f aca="false">IF(AND(V1572&lt;&gt;"",W1572&lt;&gt;""),"Yes","No")</f>
        <v>No</v>
      </c>
      <c r="F1572" s="18" t="n">
        <f aca="false">Total!F1572</f>
        <v>1574.5</v>
      </c>
      <c r="G1572" s="18" t="n">
        <f aca="false">Total!G1572</f>
        <v>1005.1</v>
      </c>
      <c r="H1572" s="18" t="n">
        <f aca="false">Total!H1572</f>
        <v>569.4</v>
      </c>
      <c r="I1572" s="18" t="n">
        <f aca="false">Total!I1572</f>
        <v>132.8</v>
      </c>
      <c r="J1572" s="18" t="str">
        <f aca="false">IF($V1572="","",INDEX('Stock Exchange'!F$5:F$2450,$V1572))</f>
        <v/>
      </c>
      <c r="K1572" s="18" t="str">
        <f aca="false">IF($V1572="","",INDEX('Stock Exchange'!G$5:G$2450,$V1572))</f>
        <v/>
      </c>
      <c r="L1572" s="18" t="str">
        <f aca="false">IF($V1572="","",INDEX('Stock Exchange'!H$5:H$2450,$V1572))</f>
        <v/>
      </c>
      <c r="M1572" s="18" t="str">
        <f aca="false">IF($V1572="","",INDEX('Stock Exchange'!I$5:I$2450,$V1572))</f>
        <v/>
      </c>
      <c r="N1572" s="18" t="str">
        <f aca="false">IF($W1572="","",INDEX(Primary!F$5:F$2450,$W1572))</f>
        <v/>
      </c>
      <c r="O1572" s="18" t="str">
        <f aca="false">IF($W1572="","",INDEX(Primary!G$5:G$2450,$W1572))</f>
        <v/>
      </c>
      <c r="P1572" s="18" t="str">
        <f aca="false">IF($W1572="","",INDEX(Primary!H$5:H$2450,$W1572))</f>
        <v/>
      </c>
      <c r="Q1572" s="18" t="str">
        <f aca="false">IF($W1572="","",INDEX(Primary!I$5:I$2450,$W1572))</f>
        <v/>
      </c>
      <c r="R1572" s="19" t="str">
        <f aca="false">IF($E1572="Yes",L1572+P1572,"")</f>
        <v/>
      </c>
      <c r="S1572" s="19" t="str">
        <f aca="false">IF($E1572="Yes",H1572-R1572,"")</f>
        <v/>
      </c>
      <c r="T1572" s="6" t="str">
        <f aca="false">IF($E1572="Yes",IF(ROUND(ABS(S1572),2)&lt;=$T$2,"OK","CHECK"),"n/a")</f>
        <v>n/a</v>
      </c>
      <c r="U1572" s="20" t="n">
        <f aca="false">Total!J1572</f>
        <v>42.88</v>
      </c>
      <c r="V1572" s="17" t="str">
        <f aca="false">IFERROR(MATCH($A1572,'Stock Exchange'!$A$5:$A$2450,0),"")</f>
        <v/>
      </c>
      <c r="W1572" s="17" t="str">
        <f aca="false">IFERROR(MATCH($A1572,Primary!$A$5:$A$2450,0),"")</f>
        <v/>
      </c>
    </row>
    <row r="1573" customFormat="false" ht="15" hidden="false" customHeight="false" outlineLevel="0" collapsed="false">
      <c r="A1573" s="16" t="n">
        <f aca="false">Total!A1573</f>
        <v>39183</v>
      </c>
      <c r="B1573" s="17" t="n">
        <f aca="false">YEAR(A1573)</f>
        <v>2007</v>
      </c>
      <c r="C1573" s="17" t="n">
        <f aca="false">MONTH(A1573)</f>
        <v>4</v>
      </c>
      <c r="D1573" s="6" t="str">
        <f aca="false">IF(MONTH(A1573)&gt;=4,"FY "&amp;YEAR(A1573)&amp;"-"&amp;RIGHT(YEAR(A1573)+1,2),"FY "&amp;(YEAR(A1573)-1)&amp;"-"&amp;RIGHT(YEAR(A1573),2))</f>
        <v>FY 2007-08</v>
      </c>
      <c r="E1573" s="6" t="str">
        <f aca="false">IF(AND(V1573&lt;&gt;"",W1573&lt;&gt;""),"Yes","No")</f>
        <v>No</v>
      </c>
      <c r="F1573" s="18" t="n">
        <f aca="false">Total!F1573</f>
        <v>2266.9</v>
      </c>
      <c r="G1573" s="18" t="n">
        <f aca="false">Total!G1573</f>
        <v>1864.3</v>
      </c>
      <c r="H1573" s="18" t="n">
        <f aca="false">Total!H1573</f>
        <v>402.6</v>
      </c>
      <c r="I1573" s="18" t="n">
        <f aca="false">Total!I1573</f>
        <v>93.9</v>
      </c>
      <c r="J1573" s="18" t="str">
        <f aca="false">IF($V1573="","",INDEX('Stock Exchange'!F$5:F$2450,$V1573))</f>
        <v/>
      </c>
      <c r="K1573" s="18" t="str">
        <f aca="false">IF($V1573="","",INDEX('Stock Exchange'!G$5:G$2450,$V1573))</f>
        <v/>
      </c>
      <c r="L1573" s="18" t="str">
        <f aca="false">IF($V1573="","",INDEX('Stock Exchange'!H$5:H$2450,$V1573))</f>
        <v/>
      </c>
      <c r="M1573" s="18" t="str">
        <f aca="false">IF($V1573="","",INDEX('Stock Exchange'!I$5:I$2450,$V1573))</f>
        <v/>
      </c>
      <c r="N1573" s="18" t="str">
        <f aca="false">IF($W1573="","",INDEX(Primary!F$5:F$2450,$W1573))</f>
        <v/>
      </c>
      <c r="O1573" s="18" t="str">
        <f aca="false">IF($W1573="","",INDEX(Primary!G$5:G$2450,$W1573))</f>
        <v/>
      </c>
      <c r="P1573" s="18" t="str">
        <f aca="false">IF($W1573="","",INDEX(Primary!H$5:H$2450,$W1573))</f>
        <v/>
      </c>
      <c r="Q1573" s="18" t="str">
        <f aca="false">IF($W1573="","",INDEX(Primary!I$5:I$2450,$W1573))</f>
        <v/>
      </c>
      <c r="R1573" s="19" t="str">
        <f aca="false">IF($E1573="Yes",L1573+P1573,"")</f>
        <v/>
      </c>
      <c r="S1573" s="19" t="str">
        <f aca="false">IF($E1573="Yes",H1573-R1573,"")</f>
        <v/>
      </c>
      <c r="T1573" s="6" t="str">
        <f aca="false">IF($E1573="Yes",IF(ROUND(ABS(S1573),2)&lt;=$T$2,"OK","CHECK"),"n/a")</f>
        <v>n/a</v>
      </c>
      <c r="U1573" s="20" t="n">
        <f aca="false">Total!J1573</f>
        <v>42.86</v>
      </c>
      <c r="V1573" s="17" t="str">
        <f aca="false">IFERROR(MATCH($A1573,'Stock Exchange'!$A$5:$A$2450,0),"")</f>
        <v/>
      </c>
      <c r="W1573" s="17" t="str">
        <f aca="false">IFERROR(MATCH($A1573,Primary!$A$5:$A$2450,0),"")</f>
        <v/>
      </c>
    </row>
    <row r="1574" customFormat="false" ht="15" hidden="false" customHeight="false" outlineLevel="0" collapsed="false">
      <c r="A1574" s="16" t="n">
        <f aca="false">Total!A1574</f>
        <v>39184</v>
      </c>
      <c r="B1574" s="17" t="n">
        <f aca="false">YEAR(A1574)</f>
        <v>2007</v>
      </c>
      <c r="C1574" s="17" t="n">
        <f aca="false">MONTH(A1574)</f>
        <v>4</v>
      </c>
      <c r="D1574" s="6" t="str">
        <f aca="false">IF(MONTH(A1574)&gt;=4,"FY "&amp;YEAR(A1574)&amp;"-"&amp;RIGHT(YEAR(A1574)+1,2),"FY "&amp;(YEAR(A1574)-1)&amp;"-"&amp;RIGHT(YEAR(A1574),2))</f>
        <v>FY 2007-08</v>
      </c>
      <c r="E1574" s="6" t="str">
        <f aca="false">IF(AND(V1574&lt;&gt;"",W1574&lt;&gt;""),"Yes","No")</f>
        <v>No</v>
      </c>
      <c r="F1574" s="18" t="n">
        <f aca="false">Total!F1574</f>
        <v>2074.6</v>
      </c>
      <c r="G1574" s="18" t="n">
        <f aca="false">Total!G1574</f>
        <v>1972.7</v>
      </c>
      <c r="H1574" s="18" t="n">
        <f aca="false">Total!H1574</f>
        <v>101.9</v>
      </c>
      <c r="I1574" s="18" t="n">
        <f aca="false">Total!I1574</f>
        <v>23.8</v>
      </c>
      <c r="J1574" s="18" t="str">
        <f aca="false">IF($V1574="","",INDEX('Stock Exchange'!F$5:F$2450,$V1574))</f>
        <v/>
      </c>
      <c r="K1574" s="18" t="str">
        <f aca="false">IF($V1574="","",INDEX('Stock Exchange'!G$5:G$2450,$V1574))</f>
        <v/>
      </c>
      <c r="L1574" s="18" t="str">
        <f aca="false">IF($V1574="","",INDEX('Stock Exchange'!H$5:H$2450,$V1574))</f>
        <v/>
      </c>
      <c r="M1574" s="18" t="str">
        <f aca="false">IF($V1574="","",INDEX('Stock Exchange'!I$5:I$2450,$V1574))</f>
        <v/>
      </c>
      <c r="N1574" s="18" t="str">
        <f aca="false">IF($W1574="","",INDEX(Primary!F$5:F$2450,$W1574))</f>
        <v/>
      </c>
      <c r="O1574" s="18" t="str">
        <f aca="false">IF($W1574="","",INDEX(Primary!G$5:G$2450,$W1574))</f>
        <v/>
      </c>
      <c r="P1574" s="18" t="str">
        <f aca="false">IF($W1574="","",INDEX(Primary!H$5:H$2450,$W1574))</f>
        <v/>
      </c>
      <c r="Q1574" s="18" t="str">
        <f aca="false">IF($W1574="","",INDEX(Primary!I$5:I$2450,$W1574))</f>
        <v/>
      </c>
      <c r="R1574" s="19" t="str">
        <f aca="false">IF($E1574="Yes",L1574+P1574,"")</f>
        <v/>
      </c>
      <c r="S1574" s="19" t="str">
        <f aca="false">IF($E1574="Yes",H1574-R1574,"")</f>
        <v/>
      </c>
      <c r="T1574" s="6" t="str">
        <f aca="false">IF($E1574="Yes",IF(ROUND(ABS(S1574),2)&lt;=$T$2,"OK","CHECK"),"n/a")</f>
        <v>n/a</v>
      </c>
      <c r="U1574" s="20" t="n">
        <f aca="false">Total!J1574</f>
        <v>42.87</v>
      </c>
      <c r="V1574" s="17" t="str">
        <f aca="false">IFERROR(MATCH($A1574,'Stock Exchange'!$A$5:$A$2450,0),"")</f>
        <v/>
      </c>
      <c r="W1574" s="17" t="str">
        <f aca="false">IFERROR(MATCH($A1574,Primary!$A$5:$A$2450,0),"")</f>
        <v/>
      </c>
    </row>
    <row r="1575" customFormat="false" ht="15" hidden="false" customHeight="false" outlineLevel="0" collapsed="false">
      <c r="A1575" s="16" t="n">
        <f aca="false">Total!A1575</f>
        <v>39185</v>
      </c>
      <c r="B1575" s="17" t="n">
        <f aca="false">YEAR(A1575)</f>
        <v>2007</v>
      </c>
      <c r="C1575" s="17" t="n">
        <f aca="false">MONTH(A1575)</f>
        <v>4</v>
      </c>
      <c r="D1575" s="6" t="str">
        <f aca="false">IF(MONTH(A1575)&gt;=4,"FY "&amp;YEAR(A1575)&amp;"-"&amp;RIGHT(YEAR(A1575)+1,2),"FY "&amp;(YEAR(A1575)-1)&amp;"-"&amp;RIGHT(YEAR(A1575),2))</f>
        <v>FY 2007-08</v>
      </c>
      <c r="E1575" s="6" t="str">
        <f aca="false">IF(AND(V1575&lt;&gt;"",W1575&lt;&gt;""),"Yes","No")</f>
        <v>No</v>
      </c>
      <c r="F1575" s="18" t="n">
        <f aca="false">Total!F1575</f>
        <v>1714.5</v>
      </c>
      <c r="G1575" s="18" t="n">
        <f aca="false">Total!G1575</f>
        <v>1659.3</v>
      </c>
      <c r="H1575" s="18" t="n">
        <f aca="false">Total!H1575</f>
        <v>55.2</v>
      </c>
      <c r="I1575" s="18" t="n">
        <f aca="false">Total!I1575</f>
        <v>12.9</v>
      </c>
      <c r="J1575" s="18" t="str">
        <f aca="false">IF($V1575="","",INDEX('Stock Exchange'!F$5:F$2450,$V1575))</f>
        <v/>
      </c>
      <c r="K1575" s="18" t="str">
        <f aca="false">IF($V1575="","",INDEX('Stock Exchange'!G$5:G$2450,$V1575))</f>
        <v/>
      </c>
      <c r="L1575" s="18" t="str">
        <f aca="false">IF($V1575="","",INDEX('Stock Exchange'!H$5:H$2450,$V1575))</f>
        <v/>
      </c>
      <c r="M1575" s="18" t="str">
        <f aca="false">IF($V1575="","",INDEX('Stock Exchange'!I$5:I$2450,$V1575))</f>
        <v/>
      </c>
      <c r="N1575" s="18" t="str">
        <f aca="false">IF($W1575="","",INDEX(Primary!F$5:F$2450,$W1575))</f>
        <v/>
      </c>
      <c r="O1575" s="18" t="str">
        <f aca="false">IF($W1575="","",INDEX(Primary!G$5:G$2450,$W1575))</f>
        <v/>
      </c>
      <c r="P1575" s="18" t="str">
        <f aca="false">IF($W1575="","",INDEX(Primary!H$5:H$2450,$W1575))</f>
        <v/>
      </c>
      <c r="Q1575" s="18" t="str">
        <f aca="false">IF($W1575="","",INDEX(Primary!I$5:I$2450,$W1575))</f>
        <v/>
      </c>
      <c r="R1575" s="19" t="str">
        <f aca="false">IF($E1575="Yes",L1575+P1575,"")</f>
        <v/>
      </c>
      <c r="S1575" s="19" t="str">
        <f aca="false">IF($E1575="Yes",H1575-R1575,"")</f>
        <v/>
      </c>
      <c r="T1575" s="6" t="str">
        <f aca="false">IF($E1575="Yes",IF(ROUND(ABS(S1575),2)&lt;=$T$2,"OK","CHECK"),"n/a")</f>
        <v>n/a</v>
      </c>
      <c r="U1575" s="20" t="n">
        <f aca="false">Total!J1575</f>
        <v>42.86</v>
      </c>
      <c r="V1575" s="17" t="str">
        <f aca="false">IFERROR(MATCH($A1575,'Stock Exchange'!$A$5:$A$2450,0),"")</f>
        <v/>
      </c>
      <c r="W1575" s="17" t="str">
        <f aca="false">IFERROR(MATCH($A1575,Primary!$A$5:$A$2450,0),"")</f>
        <v/>
      </c>
    </row>
    <row r="1576" customFormat="false" ht="15" hidden="false" customHeight="false" outlineLevel="0" collapsed="false">
      <c r="A1576" s="16" t="n">
        <f aca="false">Total!A1576</f>
        <v>39188</v>
      </c>
      <c r="B1576" s="17" t="n">
        <f aca="false">YEAR(A1576)</f>
        <v>2007</v>
      </c>
      <c r="C1576" s="17" t="n">
        <f aca="false">MONTH(A1576)</f>
        <v>4</v>
      </c>
      <c r="D1576" s="6" t="str">
        <f aca="false">IF(MONTH(A1576)&gt;=4,"FY "&amp;YEAR(A1576)&amp;"-"&amp;RIGHT(YEAR(A1576)+1,2),"FY "&amp;(YEAR(A1576)-1)&amp;"-"&amp;RIGHT(YEAR(A1576),2))</f>
        <v>FY 2007-08</v>
      </c>
      <c r="E1576" s="6" t="str">
        <f aca="false">IF(AND(V1576&lt;&gt;"",W1576&lt;&gt;""),"Yes","No")</f>
        <v>No</v>
      </c>
      <c r="F1576" s="18" t="n">
        <f aca="false">Total!F1576</f>
        <v>2863.6</v>
      </c>
      <c r="G1576" s="18" t="n">
        <f aca="false">Total!G1576</f>
        <v>2388</v>
      </c>
      <c r="H1576" s="18" t="n">
        <f aca="false">Total!H1576</f>
        <v>475.6</v>
      </c>
      <c r="I1576" s="18" t="n">
        <f aca="false">Total!I1576</f>
        <v>111.3</v>
      </c>
      <c r="J1576" s="18" t="str">
        <f aca="false">IF($V1576="","",INDEX('Stock Exchange'!F$5:F$2450,$V1576))</f>
        <v/>
      </c>
      <c r="K1576" s="18" t="str">
        <f aca="false">IF($V1576="","",INDEX('Stock Exchange'!G$5:G$2450,$V1576))</f>
        <v/>
      </c>
      <c r="L1576" s="18" t="str">
        <f aca="false">IF($V1576="","",INDEX('Stock Exchange'!H$5:H$2450,$V1576))</f>
        <v/>
      </c>
      <c r="M1576" s="18" t="str">
        <f aca="false">IF($V1576="","",INDEX('Stock Exchange'!I$5:I$2450,$V1576))</f>
        <v/>
      </c>
      <c r="N1576" s="18" t="str">
        <f aca="false">IF($W1576="","",INDEX(Primary!F$5:F$2450,$W1576))</f>
        <v/>
      </c>
      <c r="O1576" s="18" t="str">
        <f aca="false">IF($W1576="","",INDEX(Primary!G$5:G$2450,$W1576))</f>
        <v/>
      </c>
      <c r="P1576" s="18" t="str">
        <f aca="false">IF($W1576="","",INDEX(Primary!H$5:H$2450,$W1576))</f>
        <v/>
      </c>
      <c r="Q1576" s="18" t="str">
        <f aca="false">IF($W1576="","",INDEX(Primary!I$5:I$2450,$W1576))</f>
        <v/>
      </c>
      <c r="R1576" s="19" t="str">
        <f aca="false">IF($E1576="Yes",L1576+P1576,"")</f>
        <v/>
      </c>
      <c r="S1576" s="19" t="str">
        <f aca="false">IF($E1576="Yes",H1576-R1576,"")</f>
        <v/>
      </c>
      <c r="T1576" s="6" t="str">
        <f aca="false">IF($E1576="Yes",IF(ROUND(ABS(S1576),2)&lt;=$T$2,"OK","CHECK"),"n/a")</f>
        <v>n/a</v>
      </c>
      <c r="U1576" s="20" t="n">
        <f aca="false">Total!J1576</f>
        <v>42.74</v>
      </c>
      <c r="V1576" s="17" t="str">
        <f aca="false">IFERROR(MATCH($A1576,'Stock Exchange'!$A$5:$A$2450,0),"")</f>
        <v/>
      </c>
      <c r="W1576" s="17" t="str">
        <f aca="false">IFERROR(MATCH($A1576,Primary!$A$5:$A$2450,0),"")</f>
        <v/>
      </c>
    </row>
    <row r="1577" customFormat="false" ht="15" hidden="false" customHeight="false" outlineLevel="0" collapsed="false">
      <c r="A1577" s="16" t="n">
        <f aca="false">Total!A1577</f>
        <v>39189</v>
      </c>
      <c r="B1577" s="17" t="n">
        <f aca="false">YEAR(A1577)</f>
        <v>2007</v>
      </c>
      <c r="C1577" s="17" t="n">
        <f aca="false">MONTH(A1577)</f>
        <v>4</v>
      </c>
      <c r="D1577" s="6" t="str">
        <f aca="false">IF(MONTH(A1577)&gt;=4,"FY "&amp;YEAR(A1577)&amp;"-"&amp;RIGHT(YEAR(A1577)+1,2),"FY "&amp;(YEAR(A1577)-1)&amp;"-"&amp;RIGHT(YEAR(A1577),2))</f>
        <v>FY 2007-08</v>
      </c>
      <c r="E1577" s="6" t="str">
        <f aca="false">IF(AND(V1577&lt;&gt;"",W1577&lt;&gt;""),"Yes","No")</f>
        <v>No</v>
      </c>
      <c r="F1577" s="18" t="n">
        <f aca="false">Total!F1577</f>
        <v>2674.8</v>
      </c>
      <c r="G1577" s="18" t="n">
        <f aca="false">Total!G1577</f>
        <v>1886.5</v>
      </c>
      <c r="H1577" s="18" t="n">
        <f aca="false">Total!H1577</f>
        <v>788.3</v>
      </c>
      <c r="I1577" s="18" t="n">
        <f aca="false">Total!I1577</f>
        <v>186.3</v>
      </c>
      <c r="J1577" s="18" t="str">
        <f aca="false">IF($V1577="","",INDEX('Stock Exchange'!F$5:F$2450,$V1577))</f>
        <v/>
      </c>
      <c r="K1577" s="18" t="str">
        <f aca="false">IF($V1577="","",INDEX('Stock Exchange'!G$5:G$2450,$V1577))</f>
        <v/>
      </c>
      <c r="L1577" s="18" t="str">
        <f aca="false">IF($V1577="","",INDEX('Stock Exchange'!H$5:H$2450,$V1577))</f>
        <v/>
      </c>
      <c r="M1577" s="18" t="str">
        <f aca="false">IF($V1577="","",INDEX('Stock Exchange'!I$5:I$2450,$V1577))</f>
        <v/>
      </c>
      <c r="N1577" s="18" t="str">
        <f aca="false">IF($W1577="","",INDEX(Primary!F$5:F$2450,$W1577))</f>
        <v/>
      </c>
      <c r="O1577" s="18" t="str">
        <f aca="false">IF($W1577="","",INDEX(Primary!G$5:G$2450,$W1577))</f>
        <v/>
      </c>
      <c r="P1577" s="18" t="str">
        <f aca="false">IF($W1577="","",INDEX(Primary!H$5:H$2450,$W1577))</f>
        <v/>
      </c>
      <c r="Q1577" s="18" t="str">
        <f aca="false">IF($W1577="","",INDEX(Primary!I$5:I$2450,$W1577))</f>
        <v/>
      </c>
      <c r="R1577" s="19" t="str">
        <f aca="false">IF($E1577="Yes",L1577+P1577,"")</f>
        <v/>
      </c>
      <c r="S1577" s="19" t="str">
        <f aca="false">IF($E1577="Yes",H1577-R1577,"")</f>
        <v/>
      </c>
      <c r="T1577" s="6" t="str">
        <f aca="false">IF($E1577="Yes",IF(ROUND(ABS(S1577),2)&lt;=$T$2,"OK","CHECK"),"n/a")</f>
        <v>n/a</v>
      </c>
      <c r="U1577" s="20" t="n">
        <f aca="false">Total!J1577</f>
        <v>42.3</v>
      </c>
      <c r="V1577" s="17" t="str">
        <f aca="false">IFERROR(MATCH($A1577,'Stock Exchange'!$A$5:$A$2450,0),"")</f>
        <v/>
      </c>
      <c r="W1577" s="17" t="str">
        <f aca="false">IFERROR(MATCH($A1577,Primary!$A$5:$A$2450,0),"")</f>
        <v/>
      </c>
    </row>
    <row r="1578" customFormat="false" ht="15" hidden="false" customHeight="false" outlineLevel="0" collapsed="false">
      <c r="A1578" s="16" t="n">
        <f aca="false">Total!A1578</f>
        <v>39190</v>
      </c>
      <c r="B1578" s="17" t="n">
        <f aca="false">YEAR(A1578)</f>
        <v>2007</v>
      </c>
      <c r="C1578" s="17" t="n">
        <f aca="false">MONTH(A1578)</f>
        <v>4</v>
      </c>
      <c r="D1578" s="6" t="str">
        <f aca="false">IF(MONTH(A1578)&gt;=4,"FY "&amp;YEAR(A1578)&amp;"-"&amp;RIGHT(YEAR(A1578)+1,2),"FY "&amp;(YEAR(A1578)-1)&amp;"-"&amp;RIGHT(YEAR(A1578),2))</f>
        <v>FY 2007-08</v>
      </c>
      <c r="E1578" s="6" t="str">
        <f aca="false">IF(AND(V1578&lt;&gt;"",W1578&lt;&gt;""),"Yes","No")</f>
        <v>No</v>
      </c>
      <c r="F1578" s="18" t="n">
        <f aca="false">Total!F1578</f>
        <v>2597.3</v>
      </c>
      <c r="G1578" s="18" t="n">
        <f aca="false">Total!G1578</f>
        <v>1948.8</v>
      </c>
      <c r="H1578" s="18" t="n">
        <f aca="false">Total!H1578</f>
        <v>648.5</v>
      </c>
      <c r="I1578" s="18" t="n">
        <f aca="false">Total!I1578</f>
        <v>155.4</v>
      </c>
      <c r="J1578" s="18" t="str">
        <f aca="false">IF($V1578="","",INDEX('Stock Exchange'!F$5:F$2450,$V1578))</f>
        <v/>
      </c>
      <c r="K1578" s="18" t="str">
        <f aca="false">IF($V1578="","",INDEX('Stock Exchange'!G$5:G$2450,$V1578))</f>
        <v/>
      </c>
      <c r="L1578" s="18" t="str">
        <f aca="false">IF($V1578="","",INDEX('Stock Exchange'!H$5:H$2450,$V1578))</f>
        <v/>
      </c>
      <c r="M1578" s="18" t="str">
        <f aca="false">IF($V1578="","",INDEX('Stock Exchange'!I$5:I$2450,$V1578))</f>
        <v/>
      </c>
      <c r="N1578" s="18" t="str">
        <f aca="false">IF($W1578="","",INDEX(Primary!F$5:F$2450,$W1578))</f>
        <v/>
      </c>
      <c r="O1578" s="18" t="str">
        <f aca="false">IF($W1578="","",INDEX(Primary!G$5:G$2450,$W1578))</f>
        <v/>
      </c>
      <c r="P1578" s="18" t="str">
        <f aca="false">IF($W1578="","",INDEX(Primary!H$5:H$2450,$W1578))</f>
        <v/>
      </c>
      <c r="Q1578" s="18" t="str">
        <f aca="false">IF($W1578="","",INDEX(Primary!I$5:I$2450,$W1578))</f>
        <v/>
      </c>
      <c r="R1578" s="19" t="str">
        <f aca="false">IF($E1578="Yes",L1578+P1578,"")</f>
        <v/>
      </c>
      <c r="S1578" s="19" t="str">
        <f aca="false">IF($E1578="Yes",H1578-R1578,"")</f>
        <v/>
      </c>
      <c r="T1578" s="6" t="str">
        <f aca="false">IF($E1578="Yes",IF(ROUND(ABS(S1578),2)&lt;=$T$2,"OK","CHECK"),"n/a")</f>
        <v>n/a</v>
      </c>
      <c r="U1578" s="20" t="n">
        <f aca="false">Total!J1578</f>
        <v>41.73</v>
      </c>
      <c r="V1578" s="17" t="str">
        <f aca="false">IFERROR(MATCH($A1578,'Stock Exchange'!$A$5:$A$2450,0),"")</f>
        <v/>
      </c>
      <c r="W1578" s="17" t="str">
        <f aca="false">IFERROR(MATCH($A1578,Primary!$A$5:$A$2450,0),"")</f>
        <v/>
      </c>
    </row>
    <row r="1579" customFormat="false" ht="15" hidden="false" customHeight="false" outlineLevel="0" collapsed="false">
      <c r="A1579" s="16" t="n">
        <f aca="false">Total!A1579</f>
        <v>39191</v>
      </c>
      <c r="B1579" s="17" t="n">
        <f aca="false">YEAR(A1579)</f>
        <v>2007</v>
      </c>
      <c r="C1579" s="17" t="n">
        <f aca="false">MONTH(A1579)</f>
        <v>4</v>
      </c>
      <c r="D1579" s="6" t="str">
        <f aca="false">IF(MONTH(A1579)&gt;=4,"FY "&amp;YEAR(A1579)&amp;"-"&amp;RIGHT(YEAR(A1579)+1,2),"FY "&amp;(YEAR(A1579)-1)&amp;"-"&amp;RIGHT(YEAR(A1579),2))</f>
        <v>FY 2007-08</v>
      </c>
      <c r="E1579" s="6" t="str">
        <f aca="false">IF(AND(V1579&lt;&gt;"",W1579&lt;&gt;""),"Yes","No")</f>
        <v>No</v>
      </c>
      <c r="F1579" s="18" t="n">
        <f aca="false">Total!F1579</f>
        <v>2329.4</v>
      </c>
      <c r="G1579" s="18" t="n">
        <f aca="false">Total!G1579</f>
        <v>1689.3</v>
      </c>
      <c r="H1579" s="18" t="n">
        <f aca="false">Total!H1579</f>
        <v>640.1</v>
      </c>
      <c r="I1579" s="18" t="n">
        <f aca="false">Total!I1579</f>
        <v>152.8</v>
      </c>
      <c r="J1579" s="18" t="str">
        <f aca="false">IF($V1579="","",INDEX('Stock Exchange'!F$5:F$2450,$V1579))</f>
        <v/>
      </c>
      <c r="K1579" s="18" t="str">
        <f aca="false">IF($V1579="","",INDEX('Stock Exchange'!G$5:G$2450,$V1579))</f>
        <v/>
      </c>
      <c r="L1579" s="18" t="str">
        <f aca="false">IF($V1579="","",INDEX('Stock Exchange'!H$5:H$2450,$V1579))</f>
        <v/>
      </c>
      <c r="M1579" s="18" t="str">
        <f aca="false">IF($V1579="","",INDEX('Stock Exchange'!I$5:I$2450,$V1579))</f>
        <v/>
      </c>
      <c r="N1579" s="18" t="str">
        <f aca="false">IF($W1579="","",INDEX(Primary!F$5:F$2450,$W1579))</f>
        <v/>
      </c>
      <c r="O1579" s="18" t="str">
        <f aca="false">IF($W1579="","",INDEX(Primary!G$5:G$2450,$W1579))</f>
        <v/>
      </c>
      <c r="P1579" s="18" t="str">
        <f aca="false">IF($W1579="","",INDEX(Primary!H$5:H$2450,$W1579))</f>
        <v/>
      </c>
      <c r="Q1579" s="18" t="str">
        <f aca="false">IF($W1579="","",INDEX(Primary!I$5:I$2450,$W1579))</f>
        <v/>
      </c>
      <c r="R1579" s="19" t="str">
        <f aca="false">IF($E1579="Yes",L1579+P1579,"")</f>
        <v/>
      </c>
      <c r="S1579" s="19" t="str">
        <f aca="false">IF($E1579="Yes",H1579-R1579,"")</f>
        <v/>
      </c>
      <c r="T1579" s="6" t="str">
        <f aca="false">IF($E1579="Yes",IF(ROUND(ABS(S1579),2)&lt;=$T$2,"OK","CHECK"),"n/a")</f>
        <v>n/a</v>
      </c>
      <c r="U1579" s="20" t="n">
        <f aca="false">Total!J1579</f>
        <v>41.89</v>
      </c>
      <c r="V1579" s="17" t="str">
        <f aca="false">IFERROR(MATCH($A1579,'Stock Exchange'!$A$5:$A$2450,0),"")</f>
        <v/>
      </c>
      <c r="W1579" s="17" t="str">
        <f aca="false">IFERROR(MATCH($A1579,Primary!$A$5:$A$2450,0),"")</f>
        <v/>
      </c>
    </row>
    <row r="1580" customFormat="false" ht="15" hidden="false" customHeight="false" outlineLevel="0" collapsed="false">
      <c r="A1580" s="16" t="n">
        <f aca="false">Total!A1580</f>
        <v>39192</v>
      </c>
      <c r="B1580" s="17" t="n">
        <f aca="false">YEAR(A1580)</f>
        <v>2007</v>
      </c>
      <c r="C1580" s="17" t="n">
        <f aca="false">MONTH(A1580)</f>
        <v>4</v>
      </c>
      <c r="D1580" s="6" t="str">
        <f aca="false">IF(MONTH(A1580)&gt;=4,"FY "&amp;YEAR(A1580)&amp;"-"&amp;RIGHT(YEAR(A1580)+1,2),"FY "&amp;(YEAR(A1580)-1)&amp;"-"&amp;RIGHT(YEAR(A1580),2))</f>
        <v>FY 2007-08</v>
      </c>
      <c r="E1580" s="6" t="str">
        <f aca="false">IF(AND(V1580&lt;&gt;"",W1580&lt;&gt;""),"Yes","No")</f>
        <v>No</v>
      </c>
      <c r="F1580" s="18" t="n">
        <f aca="false">Total!F1580</f>
        <v>1917</v>
      </c>
      <c r="G1580" s="18" t="n">
        <f aca="false">Total!G1580</f>
        <v>1990.4</v>
      </c>
      <c r="H1580" s="18" t="n">
        <f aca="false">Total!H1580</f>
        <v>-73.4</v>
      </c>
      <c r="I1580" s="18" t="n">
        <f aca="false">Total!I1580</f>
        <v>-17.4</v>
      </c>
      <c r="J1580" s="18" t="str">
        <f aca="false">IF($V1580="","",INDEX('Stock Exchange'!F$5:F$2450,$V1580))</f>
        <v/>
      </c>
      <c r="K1580" s="18" t="str">
        <f aca="false">IF($V1580="","",INDEX('Stock Exchange'!G$5:G$2450,$V1580))</f>
        <v/>
      </c>
      <c r="L1580" s="18" t="str">
        <f aca="false">IF($V1580="","",INDEX('Stock Exchange'!H$5:H$2450,$V1580))</f>
        <v/>
      </c>
      <c r="M1580" s="18" t="str">
        <f aca="false">IF($V1580="","",INDEX('Stock Exchange'!I$5:I$2450,$V1580))</f>
        <v/>
      </c>
      <c r="N1580" s="18" t="str">
        <f aca="false">IF($W1580="","",INDEX(Primary!F$5:F$2450,$W1580))</f>
        <v/>
      </c>
      <c r="O1580" s="18" t="str">
        <f aca="false">IF($W1580="","",INDEX(Primary!G$5:G$2450,$W1580))</f>
        <v/>
      </c>
      <c r="P1580" s="18" t="str">
        <f aca="false">IF($W1580="","",INDEX(Primary!H$5:H$2450,$W1580))</f>
        <v/>
      </c>
      <c r="Q1580" s="18" t="str">
        <f aca="false">IF($W1580="","",INDEX(Primary!I$5:I$2450,$W1580))</f>
        <v/>
      </c>
      <c r="R1580" s="19" t="str">
        <f aca="false">IF($E1580="Yes",L1580+P1580,"")</f>
        <v/>
      </c>
      <c r="S1580" s="19" t="str">
        <f aca="false">IF($E1580="Yes",H1580-R1580,"")</f>
        <v/>
      </c>
      <c r="T1580" s="6" t="str">
        <f aca="false">IF($E1580="Yes",IF(ROUND(ABS(S1580),2)&lt;=$T$2,"OK","CHECK"),"n/a")</f>
        <v>n/a</v>
      </c>
      <c r="U1580" s="20" t="n">
        <f aca="false">Total!J1580</f>
        <v>42.15</v>
      </c>
      <c r="V1580" s="17" t="str">
        <f aca="false">IFERROR(MATCH($A1580,'Stock Exchange'!$A$5:$A$2450,0),"")</f>
        <v/>
      </c>
      <c r="W1580" s="17" t="str">
        <f aca="false">IFERROR(MATCH($A1580,Primary!$A$5:$A$2450,0),"")</f>
        <v/>
      </c>
    </row>
    <row r="1581" customFormat="false" ht="15" hidden="false" customHeight="false" outlineLevel="0" collapsed="false">
      <c r="A1581" s="16" t="n">
        <f aca="false">Total!A1581</f>
        <v>39195</v>
      </c>
      <c r="B1581" s="17" t="n">
        <f aca="false">YEAR(A1581)</f>
        <v>2007</v>
      </c>
      <c r="C1581" s="17" t="n">
        <f aca="false">MONTH(A1581)</f>
        <v>4</v>
      </c>
      <c r="D1581" s="6" t="str">
        <f aca="false">IF(MONTH(A1581)&gt;=4,"FY "&amp;YEAR(A1581)&amp;"-"&amp;RIGHT(YEAR(A1581)+1,2),"FY "&amp;(YEAR(A1581)-1)&amp;"-"&amp;RIGHT(YEAR(A1581),2))</f>
        <v>FY 2007-08</v>
      </c>
      <c r="E1581" s="6" t="str">
        <f aca="false">IF(AND(V1581&lt;&gt;"",W1581&lt;&gt;""),"Yes","No")</f>
        <v>No</v>
      </c>
      <c r="F1581" s="18" t="n">
        <f aca="false">Total!F1581</f>
        <v>2537.3</v>
      </c>
      <c r="G1581" s="18" t="n">
        <f aca="false">Total!G1581</f>
        <v>1788.6</v>
      </c>
      <c r="H1581" s="18" t="n">
        <f aca="false">Total!H1581</f>
        <v>748.7</v>
      </c>
      <c r="I1581" s="18" t="n">
        <f aca="false">Total!I1581</f>
        <v>178.3</v>
      </c>
      <c r="J1581" s="18" t="str">
        <f aca="false">IF($V1581="","",INDEX('Stock Exchange'!F$5:F$2450,$V1581))</f>
        <v/>
      </c>
      <c r="K1581" s="18" t="str">
        <f aca="false">IF($V1581="","",INDEX('Stock Exchange'!G$5:G$2450,$V1581))</f>
        <v/>
      </c>
      <c r="L1581" s="18" t="str">
        <f aca="false">IF($V1581="","",INDEX('Stock Exchange'!H$5:H$2450,$V1581))</f>
        <v/>
      </c>
      <c r="M1581" s="18" t="str">
        <f aca="false">IF($V1581="","",INDEX('Stock Exchange'!I$5:I$2450,$V1581))</f>
        <v/>
      </c>
      <c r="N1581" s="18" t="str">
        <f aca="false">IF($W1581="","",INDEX(Primary!F$5:F$2450,$W1581))</f>
        <v/>
      </c>
      <c r="O1581" s="18" t="str">
        <f aca="false">IF($W1581="","",INDEX(Primary!G$5:G$2450,$W1581))</f>
        <v/>
      </c>
      <c r="P1581" s="18" t="str">
        <f aca="false">IF($W1581="","",INDEX(Primary!H$5:H$2450,$W1581))</f>
        <v/>
      </c>
      <c r="Q1581" s="18" t="str">
        <f aca="false">IF($W1581="","",INDEX(Primary!I$5:I$2450,$W1581))</f>
        <v/>
      </c>
      <c r="R1581" s="19" t="str">
        <f aca="false">IF($E1581="Yes",L1581+P1581,"")</f>
        <v/>
      </c>
      <c r="S1581" s="19" t="str">
        <f aca="false">IF($E1581="Yes",H1581-R1581,"")</f>
        <v/>
      </c>
      <c r="T1581" s="6" t="str">
        <f aca="false">IF($E1581="Yes",IF(ROUND(ABS(S1581),2)&lt;=$T$2,"OK","CHECK"),"n/a")</f>
        <v>n/a</v>
      </c>
      <c r="U1581" s="20" t="n">
        <f aca="false">Total!J1581</f>
        <v>41.99</v>
      </c>
      <c r="V1581" s="17" t="str">
        <f aca="false">IFERROR(MATCH($A1581,'Stock Exchange'!$A$5:$A$2450,0),"")</f>
        <v/>
      </c>
      <c r="W1581" s="17" t="str">
        <f aca="false">IFERROR(MATCH($A1581,Primary!$A$5:$A$2450,0),"")</f>
        <v/>
      </c>
    </row>
    <row r="1582" customFormat="false" ht="15" hidden="false" customHeight="false" outlineLevel="0" collapsed="false">
      <c r="A1582" s="16" t="n">
        <f aca="false">Total!A1582</f>
        <v>39196</v>
      </c>
      <c r="B1582" s="17" t="n">
        <f aca="false">YEAR(A1582)</f>
        <v>2007</v>
      </c>
      <c r="C1582" s="17" t="n">
        <f aca="false">MONTH(A1582)</f>
        <v>4</v>
      </c>
      <c r="D1582" s="6" t="str">
        <f aca="false">IF(MONTH(A1582)&gt;=4,"FY "&amp;YEAR(A1582)&amp;"-"&amp;RIGHT(YEAR(A1582)+1,2),"FY "&amp;(YEAR(A1582)-1)&amp;"-"&amp;RIGHT(YEAR(A1582),2))</f>
        <v>FY 2007-08</v>
      </c>
      <c r="E1582" s="6" t="str">
        <f aca="false">IF(AND(V1582&lt;&gt;"",W1582&lt;&gt;""),"Yes","No")</f>
        <v>No</v>
      </c>
      <c r="F1582" s="18" t="n">
        <f aca="false">Total!F1582</f>
        <v>1907.7</v>
      </c>
      <c r="G1582" s="18" t="n">
        <f aca="false">Total!G1582</f>
        <v>1976.2</v>
      </c>
      <c r="H1582" s="18" t="n">
        <f aca="false">Total!H1582</f>
        <v>-68.5</v>
      </c>
      <c r="I1582" s="18" t="n">
        <f aca="false">Total!I1582</f>
        <v>-16.4</v>
      </c>
      <c r="J1582" s="18" t="str">
        <f aca="false">IF($V1582="","",INDEX('Stock Exchange'!F$5:F$2450,$V1582))</f>
        <v/>
      </c>
      <c r="K1582" s="18" t="str">
        <f aca="false">IF($V1582="","",INDEX('Stock Exchange'!G$5:G$2450,$V1582))</f>
        <v/>
      </c>
      <c r="L1582" s="18" t="str">
        <f aca="false">IF($V1582="","",INDEX('Stock Exchange'!H$5:H$2450,$V1582))</f>
        <v/>
      </c>
      <c r="M1582" s="18" t="str">
        <f aca="false">IF($V1582="","",INDEX('Stock Exchange'!I$5:I$2450,$V1582))</f>
        <v/>
      </c>
      <c r="N1582" s="18" t="str">
        <f aca="false">IF($W1582="","",INDEX(Primary!F$5:F$2450,$W1582))</f>
        <v/>
      </c>
      <c r="O1582" s="18" t="str">
        <f aca="false">IF($W1582="","",INDEX(Primary!G$5:G$2450,$W1582))</f>
        <v/>
      </c>
      <c r="P1582" s="18" t="str">
        <f aca="false">IF($W1582="","",INDEX(Primary!H$5:H$2450,$W1582))</f>
        <v/>
      </c>
      <c r="Q1582" s="18" t="str">
        <f aca="false">IF($W1582="","",INDEX(Primary!I$5:I$2450,$W1582))</f>
        <v/>
      </c>
      <c r="R1582" s="19" t="str">
        <f aca="false">IF($E1582="Yes",L1582+P1582,"")</f>
        <v/>
      </c>
      <c r="S1582" s="19" t="str">
        <f aca="false">IF($E1582="Yes",H1582-R1582,"")</f>
        <v/>
      </c>
      <c r="T1582" s="6" t="str">
        <f aca="false">IF($E1582="Yes",IF(ROUND(ABS(S1582),2)&lt;=$T$2,"OK","CHECK"),"n/a")</f>
        <v>n/a</v>
      </c>
      <c r="U1582" s="20" t="n">
        <f aca="false">Total!J1582</f>
        <v>41.67</v>
      </c>
      <c r="V1582" s="17" t="str">
        <f aca="false">IFERROR(MATCH($A1582,'Stock Exchange'!$A$5:$A$2450,0),"")</f>
        <v/>
      </c>
      <c r="W1582" s="17" t="str">
        <f aca="false">IFERROR(MATCH($A1582,Primary!$A$5:$A$2450,0),"")</f>
        <v/>
      </c>
    </row>
    <row r="1583" customFormat="false" ht="15" hidden="false" customHeight="false" outlineLevel="0" collapsed="false">
      <c r="A1583" s="16" t="n">
        <f aca="false">Total!A1583</f>
        <v>39197</v>
      </c>
      <c r="B1583" s="17" t="n">
        <f aca="false">YEAR(A1583)</f>
        <v>2007</v>
      </c>
      <c r="C1583" s="17" t="n">
        <f aca="false">MONTH(A1583)</f>
        <v>4</v>
      </c>
      <c r="D1583" s="6" t="str">
        <f aca="false">IF(MONTH(A1583)&gt;=4,"FY "&amp;YEAR(A1583)&amp;"-"&amp;RIGHT(YEAR(A1583)+1,2),"FY "&amp;(YEAR(A1583)-1)&amp;"-"&amp;RIGHT(YEAR(A1583),2))</f>
        <v>FY 2007-08</v>
      </c>
      <c r="E1583" s="6" t="str">
        <f aca="false">IF(AND(V1583&lt;&gt;"",W1583&lt;&gt;""),"Yes","No")</f>
        <v>No</v>
      </c>
      <c r="F1583" s="18" t="n">
        <f aca="false">Total!F1583</f>
        <v>3283.4</v>
      </c>
      <c r="G1583" s="18" t="n">
        <f aca="false">Total!G1583</f>
        <v>2781.9</v>
      </c>
      <c r="H1583" s="18" t="n">
        <f aca="false">Total!H1583</f>
        <v>501.5</v>
      </c>
      <c r="I1583" s="18" t="n">
        <f aca="false">Total!I1583</f>
        <v>120.4</v>
      </c>
      <c r="J1583" s="18" t="str">
        <f aca="false">IF($V1583="","",INDEX('Stock Exchange'!F$5:F$2450,$V1583))</f>
        <v/>
      </c>
      <c r="K1583" s="18" t="str">
        <f aca="false">IF($V1583="","",INDEX('Stock Exchange'!G$5:G$2450,$V1583))</f>
        <v/>
      </c>
      <c r="L1583" s="18" t="str">
        <f aca="false">IF($V1583="","",INDEX('Stock Exchange'!H$5:H$2450,$V1583))</f>
        <v/>
      </c>
      <c r="M1583" s="18" t="str">
        <f aca="false">IF($V1583="","",INDEX('Stock Exchange'!I$5:I$2450,$V1583))</f>
        <v/>
      </c>
      <c r="N1583" s="18" t="str">
        <f aca="false">IF($W1583="","",INDEX(Primary!F$5:F$2450,$W1583))</f>
        <v/>
      </c>
      <c r="O1583" s="18" t="str">
        <f aca="false">IF($W1583="","",INDEX(Primary!G$5:G$2450,$W1583))</f>
        <v/>
      </c>
      <c r="P1583" s="18" t="str">
        <f aca="false">IF($W1583="","",INDEX(Primary!H$5:H$2450,$W1583))</f>
        <v/>
      </c>
      <c r="Q1583" s="18" t="str">
        <f aca="false">IF($W1583="","",INDEX(Primary!I$5:I$2450,$W1583))</f>
        <v/>
      </c>
      <c r="R1583" s="19" t="str">
        <f aca="false">IF($E1583="Yes",L1583+P1583,"")</f>
        <v/>
      </c>
      <c r="S1583" s="19" t="str">
        <f aca="false">IF($E1583="Yes",H1583-R1583,"")</f>
        <v/>
      </c>
      <c r="T1583" s="6" t="str">
        <f aca="false">IF($E1583="Yes",IF(ROUND(ABS(S1583),2)&lt;=$T$2,"OK","CHECK"),"n/a")</f>
        <v>n/a</v>
      </c>
      <c r="U1583" s="20" t="n">
        <f aca="false">Total!J1583</f>
        <v>41.64</v>
      </c>
      <c r="V1583" s="17" t="str">
        <f aca="false">IFERROR(MATCH($A1583,'Stock Exchange'!$A$5:$A$2450,0),"")</f>
        <v/>
      </c>
      <c r="W1583" s="17" t="str">
        <f aca="false">IFERROR(MATCH($A1583,Primary!$A$5:$A$2450,0),"")</f>
        <v/>
      </c>
    </row>
    <row r="1584" customFormat="false" ht="15" hidden="false" customHeight="false" outlineLevel="0" collapsed="false">
      <c r="A1584" s="16" t="n">
        <f aca="false">Total!A1584</f>
        <v>39198</v>
      </c>
      <c r="B1584" s="17" t="n">
        <f aca="false">YEAR(A1584)</f>
        <v>2007</v>
      </c>
      <c r="C1584" s="17" t="n">
        <f aca="false">MONTH(A1584)</f>
        <v>4</v>
      </c>
      <c r="D1584" s="6" t="str">
        <f aca="false">IF(MONTH(A1584)&gt;=4,"FY "&amp;YEAR(A1584)&amp;"-"&amp;RIGHT(YEAR(A1584)+1,2),"FY "&amp;(YEAR(A1584)-1)&amp;"-"&amp;RIGHT(YEAR(A1584),2))</f>
        <v>FY 2007-08</v>
      </c>
      <c r="E1584" s="6" t="str">
        <f aca="false">IF(AND(V1584&lt;&gt;"",W1584&lt;&gt;""),"Yes","No")</f>
        <v>No</v>
      </c>
      <c r="F1584" s="18" t="n">
        <f aca="false">Total!F1584</f>
        <v>3610</v>
      </c>
      <c r="G1584" s="18" t="n">
        <f aca="false">Total!G1584</f>
        <v>2648.5</v>
      </c>
      <c r="H1584" s="18" t="n">
        <f aca="false">Total!H1584</f>
        <v>961.5</v>
      </c>
      <c r="I1584" s="18" t="n">
        <f aca="false">Total!I1584</f>
        <v>234.7</v>
      </c>
      <c r="J1584" s="18" t="str">
        <f aca="false">IF($V1584="","",INDEX('Stock Exchange'!F$5:F$2450,$V1584))</f>
        <v/>
      </c>
      <c r="K1584" s="18" t="str">
        <f aca="false">IF($V1584="","",INDEX('Stock Exchange'!G$5:G$2450,$V1584))</f>
        <v/>
      </c>
      <c r="L1584" s="18" t="str">
        <f aca="false">IF($V1584="","",INDEX('Stock Exchange'!H$5:H$2450,$V1584))</f>
        <v/>
      </c>
      <c r="M1584" s="18" t="str">
        <f aca="false">IF($V1584="","",INDEX('Stock Exchange'!I$5:I$2450,$V1584))</f>
        <v/>
      </c>
      <c r="N1584" s="18" t="str">
        <f aca="false">IF($W1584="","",INDEX(Primary!F$5:F$2450,$W1584))</f>
        <v/>
      </c>
      <c r="O1584" s="18" t="str">
        <f aca="false">IF($W1584="","",INDEX(Primary!G$5:G$2450,$W1584))</f>
        <v/>
      </c>
      <c r="P1584" s="18" t="str">
        <f aca="false">IF($W1584="","",INDEX(Primary!H$5:H$2450,$W1584))</f>
        <v/>
      </c>
      <c r="Q1584" s="18" t="str">
        <f aca="false">IF($W1584="","",INDEX(Primary!I$5:I$2450,$W1584))</f>
        <v/>
      </c>
      <c r="R1584" s="19" t="str">
        <f aca="false">IF($E1584="Yes",L1584+P1584,"")</f>
        <v/>
      </c>
      <c r="S1584" s="19" t="str">
        <f aca="false">IF($E1584="Yes",H1584-R1584,"")</f>
        <v/>
      </c>
      <c r="T1584" s="6" t="str">
        <f aca="false">IF($E1584="Yes",IF(ROUND(ABS(S1584),2)&lt;=$T$2,"OK","CHECK"),"n/a")</f>
        <v>n/a</v>
      </c>
      <c r="U1584" s="20" t="n">
        <f aca="false">Total!J1584</f>
        <v>40.97</v>
      </c>
      <c r="V1584" s="17" t="str">
        <f aca="false">IFERROR(MATCH($A1584,'Stock Exchange'!$A$5:$A$2450,0),"")</f>
        <v/>
      </c>
      <c r="W1584" s="17" t="str">
        <f aca="false">IFERROR(MATCH($A1584,Primary!$A$5:$A$2450,0),"")</f>
        <v/>
      </c>
    </row>
    <row r="1585" customFormat="false" ht="15" hidden="false" customHeight="false" outlineLevel="0" collapsed="false">
      <c r="A1585" s="16" t="n">
        <f aca="false">Total!A1585</f>
        <v>39199</v>
      </c>
      <c r="B1585" s="17" t="n">
        <f aca="false">YEAR(A1585)</f>
        <v>2007</v>
      </c>
      <c r="C1585" s="17" t="n">
        <f aca="false">MONTH(A1585)</f>
        <v>4</v>
      </c>
      <c r="D1585" s="6" t="str">
        <f aca="false">IF(MONTH(A1585)&gt;=4,"FY "&amp;YEAR(A1585)&amp;"-"&amp;RIGHT(YEAR(A1585)+1,2),"FY "&amp;(YEAR(A1585)-1)&amp;"-"&amp;RIGHT(YEAR(A1585),2))</f>
        <v>FY 2007-08</v>
      </c>
      <c r="E1585" s="6" t="str">
        <f aca="false">IF(AND(V1585&lt;&gt;"",W1585&lt;&gt;""),"Yes","No")</f>
        <v>No</v>
      </c>
      <c r="F1585" s="18" t="n">
        <f aca="false">Total!F1585</f>
        <v>3064.6</v>
      </c>
      <c r="G1585" s="18" t="n">
        <f aca="false">Total!G1585</f>
        <v>2704.8</v>
      </c>
      <c r="H1585" s="18" t="n">
        <f aca="false">Total!H1585</f>
        <v>359.8</v>
      </c>
      <c r="I1585" s="18" t="n">
        <f aca="false">Total!I1585</f>
        <v>88.2</v>
      </c>
      <c r="J1585" s="18" t="str">
        <f aca="false">IF($V1585="","",INDEX('Stock Exchange'!F$5:F$2450,$V1585))</f>
        <v/>
      </c>
      <c r="K1585" s="18" t="str">
        <f aca="false">IF($V1585="","",INDEX('Stock Exchange'!G$5:G$2450,$V1585))</f>
        <v/>
      </c>
      <c r="L1585" s="18" t="str">
        <f aca="false">IF($V1585="","",INDEX('Stock Exchange'!H$5:H$2450,$V1585))</f>
        <v/>
      </c>
      <c r="M1585" s="18" t="str">
        <f aca="false">IF($V1585="","",INDEX('Stock Exchange'!I$5:I$2450,$V1585))</f>
        <v/>
      </c>
      <c r="N1585" s="18" t="str">
        <f aca="false">IF($W1585="","",INDEX(Primary!F$5:F$2450,$W1585))</f>
        <v/>
      </c>
      <c r="O1585" s="18" t="str">
        <f aca="false">IF($W1585="","",INDEX(Primary!G$5:G$2450,$W1585))</f>
        <v/>
      </c>
      <c r="P1585" s="18" t="str">
        <f aca="false">IF($W1585="","",INDEX(Primary!H$5:H$2450,$W1585))</f>
        <v/>
      </c>
      <c r="Q1585" s="18" t="str">
        <f aca="false">IF($W1585="","",INDEX(Primary!I$5:I$2450,$W1585))</f>
        <v/>
      </c>
      <c r="R1585" s="19" t="str">
        <f aca="false">IF($E1585="Yes",L1585+P1585,"")</f>
        <v/>
      </c>
      <c r="S1585" s="19" t="str">
        <f aca="false">IF($E1585="Yes",H1585-R1585,"")</f>
        <v/>
      </c>
      <c r="T1585" s="6" t="str">
        <f aca="false">IF($E1585="Yes",IF(ROUND(ABS(S1585),2)&lt;=$T$2,"OK","CHECK"),"n/a")</f>
        <v>n/a</v>
      </c>
      <c r="U1585" s="20" t="n">
        <f aca="false">Total!J1585</f>
        <v>40.78</v>
      </c>
      <c r="V1585" s="17" t="str">
        <f aca="false">IFERROR(MATCH($A1585,'Stock Exchange'!$A$5:$A$2450,0),"")</f>
        <v/>
      </c>
      <c r="W1585" s="17" t="str">
        <f aca="false">IFERROR(MATCH($A1585,Primary!$A$5:$A$2450,0),"")</f>
        <v/>
      </c>
    </row>
    <row r="1586" customFormat="false" ht="15" hidden="false" customHeight="false" outlineLevel="0" collapsed="false">
      <c r="A1586" s="16" t="n">
        <f aca="false">Total!A1586</f>
        <v>39202</v>
      </c>
      <c r="B1586" s="17" t="n">
        <f aca="false">YEAR(A1586)</f>
        <v>2007</v>
      </c>
      <c r="C1586" s="17" t="n">
        <f aca="false">MONTH(A1586)</f>
        <v>4</v>
      </c>
      <c r="D1586" s="6" t="str">
        <f aca="false">IF(MONTH(A1586)&gt;=4,"FY "&amp;YEAR(A1586)&amp;"-"&amp;RIGHT(YEAR(A1586)+1,2),"FY "&amp;(YEAR(A1586)-1)&amp;"-"&amp;RIGHT(YEAR(A1586),2))</f>
        <v>FY 2007-08</v>
      </c>
      <c r="E1586" s="6" t="str">
        <f aca="false">IF(AND(V1586&lt;&gt;"",W1586&lt;&gt;""),"Yes","No")</f>
        <v>No</v>
      </c>
      <c r="F1586" s="18" t="n">
        <f aca="false">Total!F1586</f>
        <v>1745.8</v>
      </c>
      <c r="G1586" s="18" t="n">
        <f aca="false">Total!G1586</f>
        <v>1940.6</v>
      </c>
      <c r="H1586" s="18" t="n">
        <f aca="false">Total!H1586</f>
        <v>-194.8</v>
      </c>
      <c r="I1586" s="18" t="n">
        <f aca="false">Total!I1586</f>
        <v>-47.4</v>
      </c>
      <c r="J1586" s="18" t="str">
        <f aca="false">IF($V1586="","",INDEX('Stock Exchange'!F$5:F$2450,$V1586))</f>
        <v/>
      </c>
      <c r="K1586" s="18" t="str">
        <f aca="false">IF($V1586="","",INDEX('Stock Exchange'!G$5:G$2450,$V1586))</f>
        <v/>
      </c>
      <c r="L1586" s="18" t="str">
        <f aca="false">IF($V1586="","",INDEX('Stock Exchange'!H$5:H$2450,$V1586))</f>
        <v/>
      </c>
      <c r="M1586" s="18" t="str">
        <f aca="false">IF($V1586="","",INDEX('Stock Exchange'!I$5:I$2450,$V1586))</f>
        <v/>
      </c>
      <c r="N1586" s="18" t="str">
        <f aca="false">IF($W1586="","",INDEX(Primary!F$5:F$2450,$W1586))</f>
        <v/>
      </c>
      <c r="O1586" s="18" t="str">
        <f aca="false">IF($W1586="","",INDEX(Primary!G$5:G$2450,$W1586))</f>
        <v/>
      </c>
      <c r="P1586" s="18" t="str">
        <f aca="false">IF($W1586="","",INDEX(Primary!H$5:H$2450,$W1586))</f>
        <v/>
      </c>
      <c r="Q1586" s="18" t="str">
        <f aca="false">IF($W1586="","",INDEX(Primary!I$5:I$2450,$W1586))</f>
        <v/>
      </c>
      <c r="R1586" s="19" t="str">
        <f aca="false">IF($E1586="Yes",L1586+P1586,"")</f>
        <v/>
      </c>
      <c r="S1586" s="19" t="str">
        <f aca="false">IF($E1586="Yes",H1586-R1586,"")</f>
        <v/>
      </c>
      <c r="T1586" s="6" t="str">
        <f aca="false">IF($E1586="Yes",IF(ROUND(ABS(S1586),2)&lt;=$T$2,"OK","CHECK"),"n/a")</f>
        <v>n/a</v>
      </c>
      <c r="U1586" s="20" t="n">
        <f aca="false">Total!J1586</f>
        <v>44.02</v>
      </c>
      <c r="V1586" s="17" t="str">
        <f aca="false">IFERROR(MATCH($A1586,'Stock Exchange'!$A$5:$A$2450,0),"")</f>
        <v/>
      </c>
      <c r="W1586" s="17" t="str">
        <f aca="false">IFERROR(MATCH($A1586,Primary!$A$5:$A$2450,0),"")</f>
        <v/>
      </c>
    </row>
    <row r="1587" customFormat="false" ht="15" hidden="false" customHeight="false" outlineLevel="0" collapsed="false">
      <c r="A1587" s="16" t="n">
        <f aca="false">Total!A1587</f>
        <v>39205</v>
      </c>
      <c r="B1587" s="17" t="n">
        <f aca="false">YEAR(A1587)</f>
        <v>2007</v>
      </c>
      <c r="C1587" s="17" t="n">
        <f aca="false">MONTH(A1587)</f>
        <v>5</v>
      </c>
      <c r="D1587" s="6" t="str">
        <f aca="false">IF(MONTH(A1587)&gt;=4,"FY "&amp;YEAR(A1587)&amp;"-"&amp;RIGHT(YEAR(A1587)+1,2),"FY "&amp;(YEAR(A1587)-1)&amp;"-"&amp;RIGHT(YEAR(A1587),2))</f>
        <v>FY 2007-08</v>
      </c>
      <c r="E1587" s="6" t="str">
        <f aca="false">IF(AND(V1587&lt;&gt;"",W1587&lt;&gt;""),"Yes","No")</f>
        <v>No</v>
      </c>
      <c r="F1587" s="18" t="n">
        <f aca="false">Total!F1587</f>
        <v>1557.7</v>
      </c>
      <c r="G1587" s="18" t="n">
        <f aca="false">Total!G1587</f>
        <v>1862.3</v>
      </c>
      <c r="H1587" s="18" t="n">
        <f aca="false">Total!H1587</f>
        <v>-304.6</v>
      </c>
      <c r="I1587" s="18" t="n">
        <f aca="false">Total!I1587</f>
        <v>-73.8</v>
      </c>
      <c r="J1587" s="18" t="str">
        <f aca="false">IF($V1587="","",INDEX('Stock Exchange'!F$5:F$2450,$V1587))</f>
        <v/>
      </c>
      <c r="K1587" s="18" t="str">
        <f aca="false">IF($V1587="","",INDEX('Stock Exchange'!G$5:G$2450,$V1587))</f>
        <v/>
      </c>
      <c r="L1587" s="18" t="str">
        <f aca="false">IF($V1587="","",INDEX('Stock Exchange'!H$5:H$2450,$V1587))</f>
        <v/>
      </c>
      <c r="M1587" s="18" t="str">
        <f aca="false">IF($V1587="","",INDEX('Stock Exchange'!I$5:I$2450,$V1587))</f>
        <v/>
      </c>
      <c r="N1587" s="18" t="str">
        <f aca="false">IF($W1587="","",INDEX(Primary!F$5:F$2450,$W1587))</f>
        <v/>
      </c>
      <c r="O1587" s="18" t="str">
        <f aca="false">IF($W1587="","",INDEX(Primary!G$5:G$2450,$W1587))</f>
        <v/>
      </c>
      <c r="P1587" s="18" t="str">
        <f aca="false">IF($W1587="","",INDEX(Primary!H$5:H$2450,$W1587))</f>
        <v/>
      </c>
      <c r="Q1587" s="18" t="str">
        <f aca="false">IF($W1587="","",INDEX(Primary!I$5:I$2450,$W1587))</f>
        <v/>
      </c>
      <c r="R1587" s="19" t="str">
        <f aca="false">IF($E1587="Yes",L1587+P1587,"")</f>
        <v/>
      </c>
      <c r="S1587" s="19" t="str">
        <f aca="false">IF($E1587="Yes",H1587-R1587,"")</f>
        <v/>
      </c>
      <c r="T1587" s="6" t="str">
        <f aca="false">IF($E1587="Yes",IF(ROUND(ABS(S1587),2)&lt;=$T$2,"OK","CHECK"),"n/a")</f>
        <v>n/a</v>
      </c>
      <c r="U1587" s="20" t="n">
        <f aca="false">Total!J1587</f>
        <v>44.02</v>
      </c>
      <c r="V1587" s="17" t="str">
        <f aca="false">IFERROR(MATCH($A1587,'Stock Exchange'!$A$5:$A$2450,0),"")</f>
        <v/>
      </c>
      <c r="W1587" s="17" t="str">
        <f aca="false">IFERROR(MATCH($A1587,Primary!$A$5:$A$2450,0),"")</f>
        <v/>
      </c>
    </row>
    <row r="1588" customFormat="false" ht="15" hidden="false" customHeight="false" outlineLevel="0" collapsed="false">
      <c r="A1588" s="16" t="n">
        <f aca="false">Total!A1588</f>
        <v>39206</v>
      </c>
      <c r="B1588" s="17" t="n">
        <f aca="false">YEAR(A1588)</f>
        <v>2007</v>
      </c>
      <c r="C1588" s="17" t="n">
        <f aca="false">MONTH(A1588)</f>
        <v>5</v>
      </c>
      <c r="D1588" s="6" t="str">
        <f aca="false">IF(MONTH(A1588)&gt;=4,"FY "&amp;YEAR(A1588)&amp;"-"&amp;RIGHT(YEAR(A1588)+1,2),"FY "&amp;(YEAR(A1588)-1)&amp;"-"&amp;RIGHT(YEAR(A1588),2))</f>
        <v>FY 2007-08</v>
      </c>
      <c r="E1588" s="6" t="str">
        <f aca="false">IF(AND(V1588&lt;&gt;"",W1588&lt;&gt;""),"Yes","No")</f>
        <v>No</v>
      </c>
      <c r="F1588" s="18" t="n">
        <f aca="false">Total!F1588</f>
        <v>2753.5</v>
      </c>
      <c r="G1588" s="18" t="n">
        <f aca="false">Total!G1588</f>
        <v>2697.3</v>
      </c>
      <c r="H1588" s="18" t="n">
        <f aca="false">Total!H1588</f>
        <v>56.2</v>
      </c>
      <c r="I1588" s="18" t="n">
        <f aca="false">Total!I1588</f>
        <v>13.6</v>
      </c>
      <c r="J1588" s="18" t="str">
        <f aca="false">IF($V1588="","",INDEX('Stock Exchange'!F$5:F$2450,$V1588))</f>
        <v/>
      </c>
      <c r="K1588" s="18" t="str">
        <f aca="false">IF($V1588="","",INDEX('Stock Exchange'!G$5:G$2450,$V1588))</f>
        <v/>
      </c>
      <c r="L1588" s="18" t="str">
        <f aca="false">IF($V1588="","",INDEX('Stock Exchange'!H$5:H$2450,$V1588))</f>
        <v/>
      </c>
      <c r="M1588" s="18" t="str">
        <f aca="false">IF($V1588="","",INDEX('Stock Exchange'!I$5:I$2450,$V1588))</f>
        <v/>
      </c>
      <c r="N1588" s="18" t="str">
        <f aca="false">IF($W1588="","",INDEX(Primary!F$5:F$2450,$W1588))</f>
        <v/>
      </c>
      <c r="O1588" s="18" t="str">
        <f aca="false">IF($W1588="","",INDEX(Primary!G$5:G$2450,$W1588))</f>
        <v/>
      </c>
      <c r="P1588" s="18" t="str">
        <f aca="false">IF($W1588="","",INDEX(Primary!H$5:H$2450,$W1588))</f>
        <v/>
      </c>
      <c r="Q1588" s="18" t="str">
        <f aca="false">IF($W1588="","",INDEX(Primary!I$5:I$2450,$W1588))</f>
        <v/>
      </c>
      <c r="R1588" s="19" t="str">
        <f aca="false">IF($E1588="Yes",L1588+P1588,"")</f>
        <v/>
      </c>
      <c r="S1588" s="19" t="str">
        <f aca="false">IF($E1588="Yes",H1588-R1588,"")</f>
        <v/>
      </c>
      <c r="T1588" s="6" t="str">
        <f aca="false">IF($E1588="Yes",IF(ROUND(ABS(S1588),2)&lt;=$T$2,"OK","CHECK"),"n/a")</f>
        <v>n/a</v>
      </c>
      <c r="U1588" s="20" t="n">
        <f aca="false">Total!J1588</f>
        <v>44.02</v>
      </c>
      <c r="V1588" s="17" t="str">
        <f aca="false">IFERROR(MATCH($A1588,'Stock Exchange'!$A$5:$A$2450,0),"")</f>
        <v/>
      </c>
      <c r="W1588" s="17" t="str">
        <f aca="false">IFERROR(MATCH($A1588,Primary!$A$5:$A$2450,0),"")</f>
        <v/>
      </c>
    </row>
    <row r="1589" customFormat="false" ht="15" hidden="false" customHeight="false" outlineLevel="0" collapsed="false">
      <c r="A1589" s="16" t="n">
        <f aca="false">Total!A1589</f>
        <v>39209</v>
      </c>
      <c r="B1589" s="17" t="n">
        <f aca="false">YEAR(A1589)</f>
        <v>2007</v>
      </c>
      <c r="C1589" s="17" t="n">
        <f aca="false">MONTH(A1589)</f>
        <v>5</v>
      </c>
      <c r="D1589" s="6" t="str">
        <f aca="false">IF(MONTH(A1589)&gt;=4,"FY "&amp;YEAR(A1589)&amp;"-"&amp;RIGHT(YEAR(A1589)+1,2),"FY "&amp;(YEAR(A1589)-1)&amp;"-"&amp;RIGHT(YEAR(A1589),2))</f>
        <v>FY 2007-08</v>
      </c>
      <c r="E1589" s="6" t="str">
        <f aca="false">IF(AND(V1589&lt;&gt;"",W1589&lt;&gt;""),"Yes","No")</f>
        <v>No</v>
      </c>
      <c r="F1589" s="18" t="n">
        <f aca="false">Total!F1589</f>
        <v>2151.4</v>
      </c>
      <c r="G1589" s="18" t="n">
        <f aca="false">Total!G1589</f>
        <v>1939.3</v>
      </c>
      <c r="H1589" s="18" t="n">
        <f aca="false">Total!H1589</f>
        <v>212</v>
      </c>
      <c r="I1589" s="18" t="n">
        <f aca="false">Total!I1589</f>
        <v>51.8</v>
      </c>
      <c r="J1589" s="18" t="str">
        <f aca="false">IF($V1589="","",INDEX('Stock Exchange'!F$5:F$2450,$V1589))</f>
        <v/>
      </c>
      <c r="K1589" s="18" t="str">
        <f aca="false">IF($V1589="","",INDEX('Stock Exchange'!G$5:G$2450,$V1589))</f>
        <v/>
      </c>
      <c r="L1589" s="18" t="str">
        <f aca="false">IF($V1589="","",INDEX('Stock Exchange'!H$5:H$2450,$V1589))</f>
        <v/>
      </c>
      <c r="M1589" s="18" t="str">
        <f aca="false">IF($V1589="","",INDEX('Stock Exchange'!I$5:I$2450,$V1589))</f>
        <v/>
      </c>
      <c r="N1589" s="18" t="str">
        <f aca="false">IF($W1589="","",INDEX(Primary!F$5:F$2450,$W1589))</f>
        <v/>
      </c>
      <c r="O1589" s="18" t="str">
        <f aca="false">IF($W1589="","",INDEX(Primary!G$5:G$2450,$W1589))</f>
        <v/>
      </c>
      <c r="P1589" s="18" t="str">
        <f aca="false">IF($W1589="","",INDEX(Primary!H$5:H$2450,$W1589))</f>
        <v/>
      </c>
      <c r="Q1589" s="18" t="str">
        <f aca="false">IF($W1589="","",INDEX(Primary!I$5:I$2450,$W1589))</f>
        <v/>
      </c>
      <c r="R1589" s="19" t="str">
        <f aca="false">IF($E1589="Yes",L1589+P1589,"")</f>
        <v/>
      </c>
      <c r="S1589" s="19" t="str">
        <f aca="false">IF($E1589="Yes",H1589-R1589,"")</f>
        <v/>
      </c>
      <c r="T1589" s="6" t="str">
        <f aca="false">IF($E1589="Yes",IF(ROUND(ABS(S1589),2)&lt;=$T$2,"OK","CHECK"),"n/a")</f>
        <v>n/a</v>
      </c>
      <c r="U1589" s="20" t="n">
        <f aca="false">Total!J1589</f>
        <v>40.9</v>
      </c>
      <c r="V1589" s="17" t="str">
        <f aca="false">IFERROR(MATCH($A1589,'Stock Exchange'!$A$5:$A$2450,0),"")</f>
        <v/>
      </c>
      <c r="W1589" s="17" t="str">
        <f aca="false">IFERROR(MATCH($A1589,Primary!$A$5:$A$2450,0),"")</f>
        <v/>
      </c>
    </row>
    <row r="1590" customFormat="false" ht="15" hidden="false" customHeight="false" outlineLevel="0" collapsed="false">
      <c r="A1590" s="16" t="n">
        <f aca="false">Total!A1590</f>
        <v>39210</v>
      </c>
      <c r="B1590" s="17" t="n">
        <f aca="false">YEAR(A1590)</f>
        <v>2007</v>
      </c>
      <c r="C1590" s="17" t="n">
        <f aca="false">MONTH(A1590)</f>
        <v>5</v>
      </c>
      <c r="D1590" s="6" t="str">
        <f aca="false">IF(MONTH(A1590)&gt;=4,"FY "&amp;YEAR(A1590)&amp;"-"&amp;RIGHT(YEAR(A1590)+1,2),"FY "&amp;(YEAR(A1590)-1)&amp;"-"&amp;RIGHT(YEAR(A1590),2))</f>
        <v>FY 2007-08</v>
      </c>
      <c r="E1590" s="6" t="str">
        <f aca="false">IF(AND(V1590&lt;&gt;"",W1590&lt;&gt;""),"Yes","No")</f>
        <v>No</v>
      </c>
      <c r="F1590" s="18" t="n">
        <f aca="false">Total!F1590</f>
        <v>1646.2</v>
      </c>
      <c r="G1590" s="18" t="n">
        <f aca="false">Total!G1590</f>
        <v>1549.5</v>
      </c>
      <c r="H1590" s="18" t="n">
        <f aca="false">Total!H1590</f>
        <v>96.7</v>
      </c>
      <c r="I1590" s="18" t="n">
        <f aca="false">Total!I1590</f>
        <v>23.9</v>
      </c>
      <c r="J1590" s="18" t="str">
        <f aca="false">IF($V1590="","",INDEX('Stock Exchange'!F$5:F$2450,$V1590))</f>
        <v/>
      </c>
      <c r="K1590" s="18" t="str">
        <f aca="false">IF($V1590="","",INDEX('Stock Exchange'!G$5:G$2450,$V1590))</f>
        <v/>
      </c>
      <c r="L1590" s="18" t="str">
        <f aca="false">IF($V1590="","",INDEX('Stock Exchange'!H$5:H$2450,$V1590))</f>
        <v/>
      </c>
      <c r="M1590" s="18" t="str">
        <f aca="false">IF($V1590="","",INDEX('Stock Exchange'!I$5:I$2450,$V1590))</f>
        <v/>
      </c>
      <c r="N1590" s="18" t="str">
        <f aca="false">IF($W1590="","",INDEX(Primary!F$5:F$2450,$W1590))</f>
        <v/>
      </c>
      <c r="O1590" s="18" t="str">
        <f aca="false">IF($W1590="","",INDEX(Primary!G$5:G$2450,$W1590))</f>
        <v/>
      </c>
      <c r="P1590" s="18" t="str">
        <f aca="false">IF($W1590="","",INDEX(Primary!H$5:H$2450,$W1590))</f>
        <v/>
      </c>
      <c r="Q1590" s="18" t="str">
        <f aca="false">IF($W1590="","",INDEX(Primary!I$5:I$2450,$W1590))</f>
        <v/>
      </c>
      <c r="R1590" s="19" t="str">
        <f aca="false">IF($E1590="Yes",L1590+P1590,"")</f>
        <v/>
      </c>
      <c r="S1590" s="19" t="str">
        <f aca="false">IF($E1590="Yes",H1590-R1590,"")</f>
        <v/>
      </c>
      <c r="T1590" s="6" t="str">
        <f aca="false">IF($E1590="Yes",IF(ROUND(ABS(S1590),2)&lt;=$T$2,"OK","CHECK"),"n/a")</f>
        <v>n/a</v>
      </c>
      <c r="U1590" s="20" t="n">
        <f aca="false">Total!J1590</f>
        <v>40.57</v>
      </c>
      <c r="V1590" s="17" t="str">
        <f aca="false">IFERROR(MATCH($A1590,'Stock Exchange'!$A$5:$A$2450,0),"")</f>
        <v/>
      </c>
      <c r="W1590" s="17" t="str">
        <f aca="false">IFERROR(MATCH($A1590,Primary!$A$5:$A$2450,0),"")</f>
        <v/>
      </c>
    </row>
    <row r="1591" customFormat="false" ht="15" hidden="false" customHeight="false" outlineLevel="0" collapsed="false">
      <c r="A1591" s="16" t="n">
        <f aca="false">Total!A1591</f>
        <v>39211</v>
      </c>
      <c r="B1591" s="17" t="n">
        <f aca="false">YEAR(A1591)</f>
        <v>2007</v>
      </c>
      <c r="C1591" s="17" t="n">
        <f aca="false">MONTH(A1591)</f>
        <v>5</v>
      </c>
      <c r="D1591" s="6" t="str">
        <f aca="false">IF(MONTH(A1591)&gt;=4,"FY "&amp;YEAR(A1591)&amp;"-"&amp;RIGHT(YEAR(A1591)+1,2),"FY "&amp;(YEAR(A1591)-1)&amp;"-"&amp;RIGHT(YEAR(A1591),2))</f>
        <v>FY 2007-08</v>
      </c>
      <c r="E1591" s="6" t="str">
        <f aca="false">IF(AND(V1591&lt;&gt;"",W1591&lt;&gt;""),"Yes","No")</f>
        <v>No</v>
      </c>
      <c r="F1591" s="18" t="n">
        <f aca="false">Total!F1591</f>
        <v>1611.8</v>
      </c>
      <c r="G1591" s="18" t="n">
        <f aca="false">Total!G1591</f>
        <v>1834</v>
      </c>
      <c r="H1591" s="18" t="n">
        <f aca="false">Total!H1591</f>
        <v>-222.1</v>
      </c>
      <c r="I1591" s="18" t="n">
        <f aca="false">Total!I1591</f>
        <v>-54.5</v>
      </c>
      <c r="J1591" s="18" t="str">
        <f aca="false">IF($V1591="","",INDEX('Stock Exchange'!F$5:F$2450,$V1591))</f>
        <v/>
      </c>
      <c r="K1591" s="18" t="str">
        <f aca="false">IF($V1591="","",INDEX('Stock Exchange'!G$5:G$2450,$V1591))</f>
        <v/>
      </c>
      <c r="L1591" s="18" t="str">
        <f aca="false">IF($V1591="","",INDEX('Stock Exchange'!H$5:H$2450,$V1591))</f>
        <v/>
      </c>
      <c r="M1591" s="18" t="str">
        <f aca="false">IF($V1591="","",INDEX('Stock Exchange'!I$5:I$2450,$V1591))</f>
        <v/>
      </c>
      <c r="N1591" s="18" t="str">
        <f aca="false">IF($W1591="","",INDEX(Primary!F$5:F$2450,$W1591))</f>
        <v/>
      </c>
      <c r="O1591" s="18" t="str">
        <f aca="false">IF($W1591="","",INDEX(Primary!G$5:G$2450,$W1591))</f>
        <v/>
      </c>
      <c r="P1591" s="18" t="str">
        <f aca="false">IF($W1591="","",INDEX(Primary!H$5:H$2450,$W1591))</f>
        <v/>
      </c>
      <c r="Q1591" s="18" t="str">
        <f aca="false">IF($W1591="","",INDEX(Primary!I$5:I$2450,$W1591))</f>
        <v/>
      </c>
      <c r="R1591" s="19" t="str">
        <f aca="false">IF($E1591="Yes",L1591+P1591,"")</f>
        <v/>
      </c>
      <c r="S1591" s="19" t="str">
        <f aca="false">IF($E1591="Yes",H1591-R1591,"")</f>
        <v/>
      </c>
      <c r="T1591" s="6" t="str">
        <f aca="false">IF($E1591="Yes",IF(ROUND(ABS(S1591),2)&lt;=$T$2,"OK","CHECK"),"n/a")</f>
        <v>n/a</v>
      </c>
      <c r="U1591" s="20" t="n">
        <f aca="false">Total!J1591</f>
        <v>40.78</v>
      </c>
      <c r="V1591" s="17" t="str">
        <f aca="false">IFERROR(MATCH($A1591,'Stock Exchange'!$A$5:$A$2450,0),"")</f>
        <v/>
      </c>
      <c r="W1591" s="17" t="str">
        <f aca="false">IFERROR(MATCH($A1591,Primary!$A$5:$A$2450,0),"")</f>
        <v/>
      </c>
    </row>
    <row r="1592" customFormat="false" ht="15" hidden="false" customHeight="false" outlineLevel="0" collapsed="false">
      <c r="A1592" s="16" t="n">
        <f aca="false">Total!A1592</f>
        <v>39212</v>
      </c>
      <c r="B1592" s="17" t="n">
        <f aca="false">YEAR(A1592)</f>
        <v>2007</v>
      </c>
      <c r="C1592" s="17" t="n">
        <f aca="false">MONTH(A1592)</f>
        <v>5</v>
      </c>
      <c r="D1592" s="6" t="str">
        <f aca="false">IF(MONTH(A1592)&gt;=4,"FY "&amp;YEAR(A1592)&amp;"-"&amp;RIGHT(YEAR(A1592)+1,2),"FY "&amp;(YEAR(A1592)-1)&amp;"-"&amp;RIGHT(YEAR(A1592),2))</f>
        <v>FY 2007-08</v>
      </c>
      <c r="E1592" s="6" t="str">
        <f aca="false">IF(AND(V1592&lt;&gt;"",W1592&lt;&gt;""),"Yes","No")</f>
        <v>No</v>
      </c>
      <c r="F1592" s="18" t="n">
        <f aca="false">Total!F1592</f>
        <v>1974.1</v>
      </c>
      <c r="G1592" s="18" t="n">
        <f aca="false">Total!G1592</f>
        <v>1950.8</v>
      </c>
      <c r="H1592" s="18" t="n">
        <f aca="false">Total!H1592</f>
        <v>23.3</v>
      </c>
      <c r="I1592" s="18" t="n">
        <f aca="false">Total!I1592</f>
        <v>5.7</v>
      </c>
      <c r="J1592" s="18" t="str">
        <f aca="false">IF($V1592="","",INDEX('Stock Exchange'!F$5:F$2450,$V1592))</f>
        <v/>
      </c>
      <c r="K1592" s="18" t="str">
        <f aca="false">IF($V1592="","",INDEX('Stock Exchange'!G$5:G$2450,$V1592))</f>
        <v/>
      </c>
      <c r="L1592" s="18" t="str">
        <f aca="false">IF($V1592="","",INDEX('Stock Exchange'!H$5:H$2450,$V1592))</f>
        <v/>
      </c>
      <c r="M1592" s="18" t="str">
        <f aca="false">IF($V1592="","",INDEX('Stock Exchange'!I$5:I$2450,$V1592))</f>
        <v/>
      </c>
      <c r="N1592" s="18" t="str">
        <f aca="false">IF($W1592="","",INDEX(Primary!F$5:F$2450,$W1592))</f>
        <v/>
      </c>
      <c r="O1592" s="18" t="str">
        <f aca="false">IF($W1592="","",INDEX(Primary!G$5:G$2450,$W1592))</f>
        <v/>
      </c>
      <c r="P1592" s="18" t="str">
        <f aca="false">IF($W1592="","",INDEX(Primary!H$5:H$2450,$W1592))</f>
        <v/>
      </c>
      <c r="Q1592" s="18" t="str">
        <f aca="false">IF($W1592="","",INDEX(Primary!I$5:I$2450,$W1592))</f>
        <v/>
      </c>
      <c r="R1592" s="19" t="str">
        <f aca="false">IF($E1592="Yes",L1592+P1592,"")</f>
        <v/>
      </c>
      <c r="S1592" s="19" t="str">
        <f aca="false">IF($E1592="Yes",H1592-R1592,"")</f>
        <v/>
      </c>
      <c r="T1592" s="6" t="str">
        <f aca="false">IF($E1592="Yes",IF(ROUND(ABS(S1592),2)&lt;=$T$2,"OK","CHECK"),"n/a")</f>
        <v>n/a</v>
      </c>
      <c r="U1592" s="20" t="n">
        <f aca="false">Total!J1592</f>
        <v>40.91</v>
      </c>
      <c r="V1592" s="17" t="str">
        <f aca="false">IFERROR(MATCH($A1592,'Stock Exchange'!$A$5:$A$2450,0),"")</f>
        <v/>
      </c>
      <c r="W1592" s="17" t="str">
        <f aca="false">IFERROR(MATCH($A1592,Primary!$A$5:$A$2450,0),"")</f>
        <v/>
      </c>
    </row>
    <row r="1593" customFormat="false" ht="15" hidden="false" customHeight="false" outlineLevel="0" collapsed="false">
      <c r="A1593" s="16" t="n">
        <f aca="false">Total!A1593</f>
        <v>39213</v>
      </c>
      <c r="B1593" s="17" t="n">
        <f aca="false">YEAR(A1593)</f>
        <v>2007</v>
      </c>
      <c r="C1593" s="17" t="n">
        <f aca="false">MONTH(A1593)</f>
        <v>5</v>
      </c>
      <c r="D1593" s="6" t="str">
        <f aca="false">IF(MONTH(A1593)&gt;=4,"FY "&amp;YEAR(A1593)&amp;"-"&amp;RIGHT(YEAR(A1593)+1,2),"FY "&amp;(YEAR(A1593)-1)&amp;"-"&amp;RIGHT(YEAR(A1593),2))</f>
        <v>FY 2007-08</v>
      </c>
      <c r="E1593" s="6" t="str">
        <f aca="false">IF(AND(V1593&lt;&gt;"",W1593&lt;&gt;""),"Yes","No")</f>
        <v>No</v>
      </c>
      <c r="F1593" s="18" t="n">
        <f aca="false">Total!F1593</f>
        <v>2047.1</v>
      </c>
      <c r="G1593" s="18" t="n">
        <f aca="false">Total!G1593</f>
        <v>1855.6</v>
      </c>
      <c r="H1593" s="18" t="n">
        <f aca="false">Total!H1593</f>
        <v>191.5</v>
      </c>
      <c r="I1593" s="18" t="n">
        <f aca="false">Total!I1593</f>
        <v>46.7</v>
      </c>
      <c r="J1593" s="18" t="str">
        <f aca="false">IF($V1593="","",INDEX('Stock Exchange'!F$5:F$2450,$V1593))</f>
        <v/>
      </c>
      <c r="K1593" s="18" t="str">
        <f aca="false">IF($V1593="","",INDEX('Stock Exchange'!G$5:G$2450,$V1593))</f>
        <v/>
      </c>
      <c r="L1593" s="18" t="str">
        <f aca="false">IF($V1593="","",INDEX('Stock Exchange'!H$5:H$2450,$V1593))</f>
        <v/>
      </c>
      <c r="M1593" s="18" t="str">
        <f aca="false">IF($V1593="","",INDEX('Stock Exchange'!I$5:I$2450,$V1593))</f>
        <v/>
      </c>
      <c r="N1593" s="18" t="str">
        <f aca="false">IF($W1593="","",INDEX(Primary!F$5:F$2450,$W1593))</f>
        <v/>
      </c>
      <c r="O1593" s="18" t="str">
        <f aca="false">IF($W1593="","",INDEX(Primary!G$5:G$2450,$W1593))</f>
        <v/>
      </c>
      <c r="P1593" s="18" t="str">
        <f aca="false">IF($W1593="","",INDEX(Primary!H$5:H$2450,$W1593))</f>
        <v/>
      </c>
      <c r="Q1593" s="18" t="str">
        <f aca="false">IF($W1593="","",INDEX(Primary!I$5:I$2450,$W1593))</f>
        <v/>
      </c>
      <c r="R1593" s="19" t="str">
        <f aca="false">IF($E1593="Yes",L1593+P1593,"")</f>
        <v/>
      </c>
      <c r="S1593" s="19" t="str">
        <f aca="false">IF($E1593="Yes",H1593-R1593,"")</f>
        <v/>
      </c>
      <c r="T1593" s="6" t="str">
        <f aca="false">IF($E1593="Yes",IF(ROUND(ABS(S1593),2)&lt;=$T$2,"OK","CHECK"),"n/a")</f>
        <v>n/a</v>
      </c>
      <c r="U1593" s="20" t="n">
        <f aca="false">Total!J1593</f>
        <v>41</v>
      </c>
      <c r="V1593" s="17" t="str">
        <f aca="false">IFERROR(MATCH($A1593,'Stock Exchange'!$A$5:$A$2450,0),"")</f>
        <v/>
      </c>
      <c r="W1593" s="17" t="str">
        <f aca="false">IFERROR(MATCH($A1593,Primary!$A$5:$A$2450,0),"")</f>
        <v/>
      </c>
    </row>
    <row r="1594" customFormat="false" ht="15" hidden="false" customHeight="false" outlineLevel="0" collapsed="false">
      <c r="A1594" s="16" t="n">
        <f aca="false">Total!A1594</f>
        <v>39216</v>
      </c>
      <c r="B1594" s="17" t="n">
        <f aca="false">YEAR(A1594)</f>
        <v>2007</v>
      </c>
      <c r="C1594" s="17" t="n">
        <f aca="false">MONTH(A1594)</f>
        <v>5</v>
      </c>
      <c r="D1594" s="6" t="str">
        <f aca="false">IF(MONTH(A1594)&gt;=4,"FY "&amp;YEAR(A1594)&amp;"-"&amp;RIGHT(YEAR(A1594)+1,2),"FY "&amp;(YEAR(A1594)-1)&amp;"-"&amp;RIGHT(YEAR(A1594),2))</f>
        <v>FY 2007-08</v>
      </c>
      <c r="E1594" s="6" t="str">
        <f aca="false">IF(AND(V1594&lt;&gt;"",W1594&lt;&gt;""),"Yes","No")</f>
        <v>No</v>
      </c>
      <c r="F1594" s="18" t="n">
        <f aca="false">Total!F1594</f>
        <v>1858.6</v>
      </c>
      <c r="G1594" s="18" t="n">
        <f aca="false">Total!G1594</f>
        <v>2194.8</v>
      </c>
      <c r="H1594" s="18" t="n">
        <f aca="false">Total!H1594</f>
        <v>-336.2</v>
      </c>
      <c r="I1594" s="18" t="n">
        <f aca="false">Total!I1594</f>
        <v>-81.3</v>
      </c>
      <c r="J1594" s="18" t="str">
        <f aca="false">IF($V1594="","",INDEX('Stock Exchange'!F$5:F$2450,$V1594))</f>
        <v/>
      </c>
      <c r="K1594" s="18" t="str">
        <f aca="false">IF($V1594="","",INDEX('Stock Exchange'!G$5:G$2450,$V1594))</f>
        <v/>
      </c>
      <c r="L1594" s="18" t="str">
        <f aca="false">IF($V1594="","",INDEX('Stock Exchange'!H$5:H$2450,$V1594))</f>
        <v/>
      </c>
      <c r="M1594" s="18" t="str">
        <f aca="false">IF($V1594="","",INDEX('Stock Exchange'!I$5:I$2450,$V1594))</f>
        <v/>
      </c>
      <c r="N1594" s="18" t="str">
        <f aca="false">IF($W1594="","",INDEX(Primary!F$5:F$2450,$W1594))</f>
        <v/>
      </c>
      <c r="O1594" s="18" t="str">
        <f aca="false">IF($W1594="","",INDEX(Primary!G$5:G$2450,$W1594))</f>
        <v/>
      </c>
      <c r="P1594" s="18" t="str">
        <f aca="false">IF($W1594="","",INDEX(Primary!H$5:H$2450,$W1594))</f>
        <v/>
      </c>
      <c r="Q1594" s="18" t="str">
        <f aca="false">IF($W1594="","",INDEX(Primary!I$5:I$2450,$W1594))</f>
        <v/>
      </c>
      <c r="R1594" s="19" t="str">
        <f aca="false">IF($E1594="Yes",L1594+P1594,"")</f>
        <v/>
      </c>
      <c r="S1594" s="19" t="str">
        <f aca="false">IF($E1594="Yes",H1594-R1594,"")</f>
        <v/>
      </c>
      <c r="T1594" s="6" t="str">
        <f aca="false">IF($E1594="Yes",IF(ROUND(ABS(S1594),2)&lt;=$T$2,"OK","CHECK"),"n/a")</f>
        <v>n/a</v>
      </c>
      <c r="U1594" s="20" t="n">
        <f aca="false">Total!J1594</f>
        <v>41.34</v>
      </c>
      <c r="V1594" s="17" t="str">
        <f aca="false">IFERROR(MATCH($A1594,'Stock Exchange'!$A$5:$A$2450,0),"")</f>
        <v/>
      </c>
      <c r="W1594" s="17" t="str">
        <f aca="false">IFERROR(MATCH($A1594,Primary!$A$5:$A$2450,0),"")</f>
        <v/>
      </c>
    </row>
    <row r="1595" customFormat="false" ht="15" hidden="false" customHeight="false" outlineLevel="0" collapsed="false">
      <c r="A1595" s="16" t="n">
        <f aca="false">Total!A1595</f>
        <v>39217</v>
      </c>
      <c r="B1595" s="17" t="n">
        <f aca="false">YEAR(A1595)</f>
        <v>2007</v>
      </c>
      <c r="C1595" s="17" t="n">
        <f aca="false">MONTH(A1595)</f>
        <v>5</v>
      </c>
      <c r="D1595" s="6" t="str">
        <f aca="false">IF(MONTH(A1595)&gt;=4,"FY "&amp;YEAR(A1595)&amp;"-"&amp;RIGHT(YEAR(A1595)+1,2),"FY "&amp;(YEAR(A1595)-1)&amp;"-"&amp;RIGHT(YEAR(A1595),2))</f>
        <v>FY 2007-08</v>
      </c>
      <c r="E1595" s="6" t="str">
        <f aca="false">IF(AND(V1595&lt;&gt;"",W1595&lt;&gt;""),"Yes","No")</f>
        <v>No</v>
      </c>
      <c r="F1595" s="18" t="n">
        <f aca="false">Total!F1595</f>
        <v>1908.9</v>
      </c>
      <c r="G1595" s="18" t="n">
        <f aca="false">Total!G1595</f>
        <v>1848.4</v>
      </c>
      <c r="H1595" s="18" t="n">
        <f aca="false">Total!H1595</f>
        <v>60.5</v>
      </c>
      <c r="I1595" s="18" t="n">
        <f aca="false">Total!I1595</f>
        <v>14.8</v>
      </c>
      <c r="J1595" s="18" t="str">
        <f aca="false">IF($V1595="","",INDEX('Stock Exchange'!F$5:F$2450,$V1595))</f>
        <v/>
      </c>
      <c r="K1595" s="18" t="str">
        <f aca="false">IF($V1595="","",INDEX('Stock Exchange'!G$5:G$2450,$V1595))</f>
        <v/>
      </c>
      <c r="L1595" s="18" t="str">
        <f aca="false">IF($V1595="","",INDEX('Stock Exchange'!H$5:H$2450,$V1595))</f>
        <v/>
      </c>
      <c r="M1595" s="18" t="str">
        <f aca="false">IF($V1595="","",INDEX('Stock Exchange'!I$5:I$2450,$V1595))</f>
        <v/>
      </c>
      <c r="N1595" s="18" t="str">
        <f aca="false">IF($W1595="","",INDEX(Primary!F$5:F$2450,$W1595))</f>
        <v/>
      </c>
      <c r="O1595" s="18" t="str">
        <f aca="false">IF($W1595="","",INDEX(Primary!G$5:G$2450,$W1595))</f>
        <v/>
      </c>
      <c r="P1595" s="18" t="str">
        <f aca="false">IF($W1595="","",INDEX(Primary!H$5:H$2450,$W1595))</f>
        <v/>
      </c>
      <c r="Q1595" s="18" t="str">
        <f aca="false">IF($W1595="","",INDEX(Primary!I$5:I$2450,$W1595))</f>
        <v/>
      </c>
      <c r="R1595" s="19" t="str">
        <f aca="false">IF($E1595="Yes",L1595+P1595,"")</f>
        <v/>
      </c>
      <c r="S1595" s="19" t="str">
        <f aca="false">IF($E1595="Yes",H1595-R1595,"")</f>
        <v/>
      </c>
      <c r="T1595" s="6" t="str">
        <f aca="false">IF($E1595="Yes",IF(ROUND(ABS(S1595),2)&lt;=$T$2,"OK","CHECK"),"n/a")</f>
        <v>n/a</v>
      </c>
      <c r="U1595" s="20" t="n">
        <f aca="false">Total!J1595</f>
        <v>40.93</v>
      </c>
      <c r="V1595" s="17" t="str">
        <f aca="false">IFERROR(MATCH($A1595,'Stock Exchange'!$A$5:$A$2450,0),"")</f>
        <v/>
      </c>
      <c r="W1595" s="17" t="str">
        <f aca="false">IFERROR(MATCH($A1595,Primary!$A$5:$A$2450,0),"")</f>
        <v/>
      </c>
    </row>
    <row r="1596" customFormat="false" ht="15" hidden="false" customHeight="false" outlineLevel="0" collapsed="false">
      <c r="A1596" s="16" t="n">
        <f aca="false">Total!A1596</f>
        <v>39218</v>
      </c>
      <c r="B1596" s="17" t="n">
        <f aca="false">YEAR(A1596)</f>
        <v>2007</v>
      </c>
      <c r="C1596" s="17" t="n">
        <f aca="false">MONTH(A1596)</f>
        <v>5</v>
      </c>
      <c r="D1596" s="6" t="str">
        <f aca="false">IF(MONTH(A1596)&gt;=4,"FY "&amp;YEAR(A1596)&amp;"-"&amp;RIGHT(YEAR(A1596)+1,2),"FY "&amp;(YEAR(A1596)-1)&amp;"-"&amp;RIGHT(YEAR(A1596),2))</f>
        <v>FY 2007-08</v>
      </c>
      <c r="E1596" s="6" t="str">
        <f aca="false">IF(AND(V1596&lt;&gt;"",W1596&lt;&gt;""),"Yes","No")</f>
        <v>No</v>
      </c>
      <c r="F1596" s="18" t="n">
        <f aca="false">Total!F1596</f>
        <v>2023.7</v>
      </c>
      <c r="G1596" s="18" t="n">
        <f aca="false">Total!G1596</f>
        <v>2354.5</v>
      </c>
      <c r="H1596" s="18" t="n">
        <f aca="false">Total!H1596</f>
        <v>-330.8</v>
      </c>
      <c r="I1596" s="18" t="n">
        <f aca="false">Total!I1596</f>
        <v>-80.9</v>
      </c>
      <c r="J1596" s="18" t="str">
        <f aca="false">IF($V1596="","",INDEX('Stock Exchange'!F$5:F$2450,$V1596))</f>
        <v/>
      </c>
      <c r="K1596" s="18" t="str">
        <f aca="false">IF($V1596="","",INDEX('Stock Exchange'!G$5:G$2450,$V1596))</f>
        <v/>
      </c>
      <c r="L1596" s="18" t="str">
        <f aca="false">IF($V1596="","",INDEX('Stock Exchange'!H$5:H$2450,$V1596))</f>
        <v/>
      </c>
      <c r="M1596" s="18" t="str">
        <f aca="false">IF($V1596="","",INDEX('Stock Exchange'!I$5:I$2450,$V1596))</f>
        <v/>
      </c>
      <c r="N1596" s="18" t="str">
        <f aca="false">IF($W1596="","",INDEX(Primary!F$5:F$2450,$W1596))</f>
        <v/>
      </c>
      <c r="O1596" s="18" t="str">
        <f aca="false">IF($W1596="","",INDEX(Primary!G$5:G$2450,$W1596))</f>
        <v/>
      </c>
      <c r="P1596" s="18" t="str">
        <f aca="false">IF($W1596="","",INDEX(Primary!H$5:H$2450,$W1596))</f>
        <v/>
      </c>
      <c r="Q1596" s="18" t="str">
        <f aca="false">IF($W1596="","",INDEX(Primary!I$5:I$2450,$W1596))</f>
        <v/>
      </c>
      <c r="R1596" s="19" t="str">
        <f aca="false">IF($E1596="Yes",L1596+P1596,"")</f>
        <v/>
      </c>
      <c r="S1596" s="19" t="str">
        <f aca="false">IF($E1596="Yes",H1596-R1596,"")</f>
        <v/>
      </c>
      <c r="T1596" s="6" t="str">
        <f aca="false">IF($E1596="Yes",IF(ROUND(ABS(S1596),2)&lt;=$T$2,"OK","CHECK"),"n/a")</f>
        <v>n/a</v>
      </c>
      <c r="U1596" s="20" t="n">
        <f aca="false">Total!J1596</f>
        <v>40.87</v>
      </c>
      <c r="V1596" s="17" t="str">
        <f aca="false">IFERROR(MATCH($A1596,'Stock Exchange'!$A$5:$A$2450,0),"")</f>
        <v/>
      </c>
      <c r="W1596" s="17" t="str">
        <f aca="false">IFERROR(MATCH($A1596,Primary!$A$5:$A$2450,0),"")</f>
        <v/>
      </c>
    </row>
    <row r="1597" customFormat="false" ht="15" hidden="false" customHeight="false" outlineLevel="0" collapsed="false">
      <c r="A1597" s="16" t="n">
        <f aca="false">Total!A1597</f>
        <v>39219</v>
      </c>
      <c r="B1597" s="17" t="n">
        <f aca="false">YEAR(A1597)</f>
        <v>2007</v>
      </c>
      <c r="C1597" s="17" t="n">
        <f aca="false">MONTH(A1597)</f>
        <v>5</v>
      </c>
      <c r="D1597" s="6" t="str">
        <f aca="false">IF(MONTH(A1597)&gt;=4,"FY "&amp;YEAR(A1597)&amp;"-"&amp;RIGHT(YEAR(A1597)+1,2),"FY "&amp;(YEAR(A1597)-1)&amp;"-"&amp;RIGHT(YEAR(A1597),2))</f>
        <v>FY 2007-08</v>
      </c>
      <c r="E1597" s="6" t="str">
        <f aca="false">IF(AND(V1597&lt;&gt;"",W1597&lt;&gt;""),"Yes","No")</f>
        <v>No</v>
      </c>
      <c r="F1597" s="18" t="n">
        <f aca="false">Total!F1597</f>
        <v>2497.3</v>
      </c>
      <c r="G1597" s="18" t="n">
        <f aca="false">Total!G1597</f>
        <v>2636.6</v>
      </c>
      <c r="H1597" s="18" t="n">
        <f aca="false">Total!H1597</f>
        <v>-139.2</v>
      </c>
      <c r="I1597" s="18" t="n">
        <f aca="false">Total!I1597</f>
        <v>-34.1</v>
      </c>
      <c r="J1597" s="18" t="str">
        <f aca="false">IF($V1597="","",INDEX('Stock Exchange'!F$5:F$2450,$V1597))</f>
        <v/>
      </c>
      <c r="K1597" s="18" t="str">
        <f aca="false">IF($V1597="","",INDEX('Stock Exchange'!G$5:G$2450,$V1597))</f>
        <v/>
      </c>
      <c r="L1597" s="18" t="str">
        <f aca="false">IF($V1597="","",INDEX('Stock Exchange'!H$5:H$2450,$V1597))</f>
        <v/>
      </c>
      <c r="M1597" s="18" t="str">
        <f aca="false">IF($V1597="","",INDEX('Stock Exchange'!I$5:I$2450,$V1597))</f>
        <v/>
      </c>
      <c r="N1597" s="18" t="str">
        <f aca="false">IF($W1597="","",INDEX(Primary!F$5:F$2450,$W1597))</f>
        <v/>
      </c>
      <c r="O1597" s="18" t="str">
        <f aca="false">IF($W1597="","",INDEX(Primary!G$5:G$2450,$W1597))</f>
        <v/>
      </c>
      <c r="P1597" s="18" t="str">
        <f aca="false">IF($W1597="","",INDEX(Primary!H$5:H$2450,$W1597))</f>
        <v/>
      </c>
      <c r="Q1597" s="18" t="str">
        <f aca="false">IF($W1597="","",INDEX(Primary!I$5:I$2450,$W1597))</f>
        <v/>
      </c>
      <c r="R1597" s="19" t="str">
        <f aca="false">IF($E1597="Yes",L1597+P1597,"")</f>
        <v/>
      </c>
      <c r="S1597" s="19" t="str">
        <f aca="false">IF($E1597="Yes",H1597-R1597,"")</f>
        <v/>
      </c>
      <c r="T1597" s="6" t="str">
        <f aca="false">IF($E1597="Yes",IF(ROUND(ABS(S1597),2)&lt;=$T$2,"OK","CHECK"),"n/a")</f>
        <v>n/a</v>
      </c>
      <c r="U1597" s="20" t="n">
        <f aca="false">Total!J1597</f>
        <v>40.84</v>
      </c>
      <c r="V1597" s="17" t="str">
        <f aca="false">IFERROR(MATCH($A1597,'Stock Exchange'!$A$5:$A$2450,0),"")</f>
        <v/>
      </c>
      <c r="W1597" s="17" t="str">
        <f aca="false">IFERROR(MATCH($A1597,Primary!$A$5:$A$2450,0),"")</f>
        <v/>
      </c>
    </row>
    <row r="1598" customFormat="false" ht="15" hidden="false" customHeight="false" outlineLevel="0" collapsed="false">
      <c r="A1598" s="16" t="n">
        <f aca="false">Total!A1598</f>
        <v>39220</v>
      </c>
      <c r="B1598" s="17" t="n">
        <f aca="false">YEAR(A1598)</f>
        <v>2007</v>
      </c>
      <c r="C1598" s="17" t="n">
        <f aca="false">MONTH(A1598)</f>
        <v>5</v>
      </c>
      <c r="D1598" s="6" t="str">
        <f aca="false">IF(MONTH(A1598)&gt;=4,"FY "&amp;YEAR(A1598)&amp;"-"&amp;RIGHT(YEAR(A1598)+1,2),"FY "&amp;(YEAR(A1598)-1)&amp;"-"&amp;RIGHT(YEAR(A1598),2))</f>
        <v>FY 2007-08</v>
      </c>
      <c r="E1598" s="6" t="str">
        <f aca="false">IF(AND(V1598&lt;&gt;"",W1598&lt;&gt;""),"Yes","No")</f>
        <v>No</v>
      </c>
      <c r="F1598" s="18" t="n">
        <f aca="false">Total!F1598</f>
        <v>3966</v>
      </c>
      <c r="G1598" s="18" t="n">
        <f aca="false">Total!G1598</f>
        <v>2905.3</v>
      </c>
      <c r="H1598" s="18" t="n">
        <f aca="false">Total!H1598</f>
        <v>1060.8</v>
      </c>
      <c r="I1598" s="18" t="n">
        <f aca="false">Total!I1598</f>
        <v>259.7</v>
      </c>
      <c r="J1598" s="18" t="str">
        <f aca="false">IF($V1598="","",INDEX('Stock Exchange'!F$5:F$2450,$V1598))</f>
        <v/>
      </c>
      <c r="K1598" s="18" t="str">
        <f aca="false">IF($V1598="","",INDEX('Stock Exchange'!G$5:G$2450,$V1598))</f>
        <v/>
      </c>
      <c r="L1598" s="18" t="str">
        <f aca="false">IF($V1598="","",INDEX('Stock Exchange'!H$5:H$2450,$V1598))</f>
        <v/>
      </c>
      <c r="M1598" s="18" t="str">
        <f aca="false">IF($V1598="","",INDEX('Stock Exchange'!I$5:I$2450,$V1598))</f>
        <v/>
      </c>
      <c r="N1598" s="18" t="str">
        <f aca="false">IF($W1598="","",INDEX(Primary!F$5:F$2450,$W1598))</f>
        <v/>
      </c>
      <c r="O1598" s="18" t="str">
        <f aca="false">IF($W1598="","",INDEX(Primary!G$5:G$2450,$W1598))</f>
        <v/>
      </c>
      <c r="P1598" s="18" t="str">
        <f aca="false">IF($W1598="","",INDEX(Primary!H$5:H$2450,$W1598))</f>
        <v/>
      </c>
      <c r="Q1598" s="18" t="str">
        <f aca="false">IF($W1598="","",INDEX(Primary!I$5:I$2450,$W1598))</f>
        <v/>
      </c>
      <c r="R1598" s="19" t="str">
        <f aca="false">IF($E1598="Yes",L1598+P1598,"")</f>
        <v/>
      </c>
      <c r="S1598" s="19" t="str">
        <f aca="false">IF($E1598="Yes",H1598-R1598,"")</f>
        <v/>
      </c>
      <c r="T1598" s="6" t="str">
        <f aca="false">IF($E1598="Yes",IF(ROUND(ABS(S1598),2)&lt;=$T$2,"OK","CHECK"),"n/a")</f>
        <v>n/a</v>
      </c>
      <c r="U1598" s="20" t="n">
        <f aca="false">Total!J1598</f>
        <v>40.84</v>
      </c>
      <c r="V1598" s="17" t="str">
        <f aca="false">IFERROR(MATCH($A1598,'Stock Exchange'!$A$5:$A$2450,0),"")</f>
        <v/>
      </c>
      <c r="W1598" s="17" t="str">
        <f aca="false">IFERROR(MATCH($A1598,Primary!$A$5:$A$2450,0),"")</f>
        <v/>
      </c>
    </row>
    <row r="1599" customFormat="false" ht="15" hidden="false" customHeight="false" outlineLevel="0" collapsed="false">
      <c r="A1599" s="16" t="n">
        <f aca="false">Total!A1599</f>
        <v>39223</v>
      </c>
      <c r="B1599" s="17" t="n">
        <f aca="false">YEAR(A1599)</f>
        <v>2007</v>
      </c>
      <c r="C1599" s="17" t="n">
        <f aca="false">MONTH(A1599)</f>
        <v>5</v>
      </c>
      <c r="D1599" s="6" t="str">
        <f aca="false">IF(MONTH(A1599)&gt;=4,"FY "&amp;YEAR(A1599)&amp;"-"&amp;RIGHT(YEAR(A1599)+1,2),"FY "&amp;(YEAR(A1599)-1)&amp;"-"&amp;RIGHT(YEAR(A1599),2))</f>
        <v>FY 2007-08</v>
      </c>
      <c r="E1599" s="6" t="str">
        <f aca="false">IF(AND(V1599&lt;&gt;"",W1599&lt;&gt;""),"Yes","No")</f>
        <v>No</v>
      </c>
      <c r="F1599" s="18" t="n">
        <f aca="false">Total!F1599</f>
        <v>3428.1</v>
      </c>
      <c r="G1599" s="18" t="n">
        <f aca="false">Total!G1599</f>
        <v>2167.8</v>
      </c>
      <c r="H1599" s="18" t="n">
        <f aca="false">Total!H1599</f>
        <v>1260.3</v>
      </c>
      <c r="I1599" s="18" t="n">
        <f aca="false">Total!I1599</f>
        <v>308.1</v>
      </c>
      <c r="J1599" s="18" t="str">
        <f aca="false">IF($V1599="","",INDEX('Stock Exchange'!F$5:F$2450,$V1599))</f>
        <v/>
      </c>
      <c r="K1599" s="18" t="str">
        <f aca="false">IF($V1599="","",INDEX('Stock Exchange'!G$5:G$2450,$V1599))</f>
        <v/>
      </c>
      <c r="L1599" s="18" t="str">
        <f aca="false">IF($V1599="","",INDEX('Stock Exchange'!H$5:H$2450,$V1599))</f>
        <v/>
      </c>
      <c r="M1599" s="18" t="str">
        <f aca="false">IF($V1599="","",INDEX('Stock Exchange'!I$5:I$2450,$V1599))</f>
        <v/>
      </c>
      <c r="N1599" s="18" t="str">
        <f aca="false">IF($W1599="","",INDEX(Primary!F$5:F$2450,$W1599))</f>
        <v/>
      </c>
      <c r="O1599" s="18" t="str">
        <f aca="false">IF($W1599="","",INDEX(Primary!G$5:G$2450,$W1599))</f>
        <v/>
      </c>
      <c r="P1599" s="18" t="str">
        <f aca="false">IF($W1599="","",INDEX(Primary!H$5:H$2450,$W1599))</f>
        <v/>
      </c>
      <c r="Q1599" s="18" t="str">
        <f aca="false">IF($W1599="","",INDEX(Primary!I$5:I$2450,$W1599))</f>
        <v/>
      </c>
      <c r="R1599" s="19" t="str">
        <f aca="false">IF($E1599="Yes",L1599+P1599,"")</f>
        <v/>
      </c>
      <c r="S1599" s="19" t="str">
        <f aca="false">IF($E1599="Yes",H1599-R1599,"")</f>
        <v/>
      </c>
      <c r="T1599" s="6" t="str">
        <f aca="false">IF($E1599="Yes",IF(ROUND(ABS(S1599),2)&lt;=$T$2,"OK","CHECK"),"n/a")</f>
        <v>n/a</v>
      </c>
      <c r="U1599" s="20" t="n">
        <f aca="false">Total!J1599</f>
        <v>40.9</v>
      </c>
      <c r="V1599" s="17" t="str">
        <f aca="false">IFERROR(MATCH($A1599,'Stock Exchange'!$A$5:$A$2450,0),"")</f>
        <v/>
      </c>
      <c r="W1599" s="17" t="str">
        <f aca="false">IFERROR(MATCH($A1599,Primary!$A$5:$A$2450,0),"")</f>
        <v/>
      </c>
    </row>
    <row r="1600" customFormat="false" ht="15" hidden="false" customHeight="false" outlineLevel="0" collapsed="false">
      <c r="A1600" s="16" t="n">
        <f aca="false">Total!A1600</f>
        <v>39224</v>
      </c>
      <c r="B1600" s="17" t="n">
        <f aca="false">YEAR(A1600)</f>
        <v>2007</v>
      </c>
      <c r="C1600" s="17" t="n">
        <f aca="false">MONTH(A1600)</f>
        <v>5</v>
      </c>
      <c r="D1600" s="6" t="str">
        <f aca="false">IF(MONTH(A1600)&gt;=4,"FY "&amp;YEAR(A1600)&amp;"-"&amp;RIGHT(YEAR(A1600)+1,2),"FY "&amp;(YEAR(A1600)-1)&amp;"-"&amp;RIGHT(YEAR(A1600),2))</f>
        <v>FY 2007-08</v>
      </c>
      <c r="E1600" s="6" t="str">
        <f aca="false">IF(AND(V1600&lt;&gt;"",W1600&lt;&gt;""),"Yes","No")</f>
        <v>No</v>
      </c>
      <c r="F1600" s="18" t="n">
        <f aca="false">Total!F1600</f>
        <v>2764.4</v>
      </c>
      <c r="G1600" s="18" t="n">
        <f aca="false">Total!G1600</f>
        <v>2286.7</v>
      </c>
      <c r="H1600" s="18" t="n">
        <f aca="false">Total!H1600</f>
        <v>477.6</v>
      </c>
      <c r="I1600" s="18" t="n">
        <f aca="false">Total!I1600</f>
        <v>117.6</v>
      </c>
      <c r="J1600" s="18" t="str">
        <f aca="false">IF($V1600="","",INDEX('Stock Exchange'!F$5:F$2450,$V1600))</f>
        <v/>
      </c>
      <c r="K1600" s="18" t="str">
        <f aca="false">IF($V1600="","",INDEX('Stock Exchange'!G$5:G$2450,$V1600))</f>
        <v/>
      </c>
      <c r="L1600" s="18" t="str">
        <f aca="false">IF($V1600="","",INDEX('Stock Exchange'!H$5:H$2450,$V1600))</f>
        <v/>
      </c>
      <c r="M1600" s="18" t="str">
        <f aca="false">IF($V1600="","",INDEX('Stock Exchange'!I$5:I$2450,$V1600))</f>
        <v/>
      </c>
      <c r="N1600" s="18" t="str">
        <f aca="false">IF($W1600="","",INDEX(Primary!F$5:F$2450,$W1600))</f>
        <v/>
      </c>
      <c r="O1600" s="18" t="str">
        <f aca="false">IF($W1600="","",INDEX(Primary!G$5:G$2450,$W1600))</f>
        <v/>
      </c>
      <c r="P1600" s="18" t="str">
        <f aca="false">IF($W1600="","",INDEX(Primary!H$5:H$2450,$W1600))</f>
        <v/>
      </c>
      <c r="Q1600" s="18" t="str">
        <f aca="false">IF($W1600="","",INDEX(Primary!I$5:I$2450,$W1600))</f>
        <v/>
      </c>
      <c r="R1600" s="19" t="str">
        <f aca="false">IF($E1600="Yes",L1600+P1600,"")</f>
        <v/>
      </c>
      <c r="S1600" s="19" t="str">
        <f aca="false">IF($E1600="Yes",H1600-R1600,"")</f>
        <v/>
      </c>
      <c r="T1600" s="6" t="str">
        <f aca="false">IF($E1600="Yes",IF(ROUND(ABS(S1600),2)&lt;=$T$2,"OK","CHECK"),"n/a")</f>
        <v>n/a</v>
      </c>
      <c r="U1600" s="20" t="n">
        <f aca="false">Total!J1600</f>
        <v>40.6</v>
      </c>
      <c r="V1600" s="17" t="str">
        <f aca="false">IFERROR(MATCH($A1600,'Stock Exchange'!$A$5:$A$2450,0),"")</f>
        <v/>
      </c>
      <c r="W1600" s="17" t="str">
        <f aca="false">IFERROR(MATCH($A1600,Primary!$A$5:$A$2450,0),"")</f>
        <v/>
      </c>
    </row>
    <row r="1601" customFormat="false" ht="15" hidden="false" customHeight="false" outlineLevel="0" collapsed="false">
      <c r="A1601" s="16" t="n">
        <f aca="false">Total!A1601</f>
        <v>39225</v>
      </c>
      <c r="B1601" s="17" t="n">
        <f aca="false">YEAR(A1601)</f>
        <v>2007</v>
      </c>
      <c r="C1601" s="17" t="n">
        <f aca="false">MONTH(A1601)</f>
        <v>5</v>
      </c>
      <c r="D1601" s="6" t="str">
        <f aca="false">IF(MONTH(A1601)&gt;=4,"FY "&amp;YEAR(A1601)&amp;"-"&amp;RIGHT(YEAR(A1601)+1,2),"FY "&amp;(YEAR(A1601)-1)&amp;"-"&amp;RIGHT(YEAR(A1601),2))</f>
        <v>FY 2007-08</v>
      </c>
      <c r="E1601" s="6" t="str">
        <f aca="false">IF(AND(V1601&lt;&gt;"",W1601&lt;&gt;""),"Yes","No")</f>
        <v>No</v>
      </c>
      <c r="F1601" s="18" t="n">
        <f aca="false">Total!F1601</f>
        <v>3189.5</v>
      </c>
      <c r="G1601" s="18" t="n">
        <f aca="false">Total!G1601</f>
        <v>2738.7</v>
      </c>
      <c r="H1601" s="18" t="n">
        <f aca="false">Total!H1601</f>
        <v>450.8</v>
      </c>
      <c r="I1601" s="18" t="n">
        <f aca="false">Total!I1601</f>
        <v>110.9</v>
      </c>
      <c r="J1601" s="18" t="str">
        <f aca="false">IF($V1601="","",INDEX('Stock Exchange'!F$5:F$2450,$V1601))</f>
        <v/>
      </c>
      <c r="K1601" s="18" t="str">
        <f aca="false">IF($V1601="","",INDEX('Stock Exchange'!G$5:G$2450,$V1601))</f>
        <v/>
      </c>
      <c r="L1601" s="18" t="str">
        <f aca="false">IF($V1601="","",INDEX('Stock Exchange'!H$5:H$2450,$V1601))</f>
        <v/>
      </c>
      <c r="M1601" s="18" t="str">
        <f aca="false">IF($V1601="","",INDEX('Stock Exchange'!I$5:I$2450,$V1601))</f>
        <v/>
      </c>
      <c r="N1601" s="18" t="str">
        <f aca="false">IF($W1601="","",INDEX(Primary!F$5:F$2450,$W1601))</f>
        <v/>
      </c>
      <c r="O1601" s="18" t="str">
        <f aca="false">IF($W1601="","",INDEX(Primary!G$5:G$2450,$W1601))</f>
        <v/>
      </c>
      <c r="P1601" s="18" t="str">
        <f aca="false">IF($W1601="","",INDEX(Primary!H$5:H$2450,$W1601))</f>
        <v/>
      </c>
      <c r="Q1601" s="18" t="str">
        <f aca="false">IF($W1601="","",INDEX(Primary!I$5:I$2450,$W1601))</f>
        <v/>
      </c>
      <c r="R1601" s="19" t="str">
        <f aca="false">IF($E1601="Yes",L1601+P1601,"")</f>
        <v/>
      </c>
      <c r="S1601" s="19" t="str">
        <f aca="false">IF($E1601="Yes",H1601-R1601,"")</f>
        <v/>
      </c>
      <c r="T1601" s="6" t="str">
        <f aca="false">IF($E1601="Yes",IF(ROUND(ABS(S1601),2)&lt;=$T$2,"OK","CHECK"),"n/a")</f>
        <v>n/a</v>
      </c>
      <c r="U1601" s="20" t="n">
        <f aca="false">Total!J1601</f>
        <v>40.64</v>
      </c>
      <c r="V1601" s="17" t="str">
        <f aca="false">IFERROR(MATCH($A1601,'Stock Exchange'!$A$5:$A$2450,0),"")</f>
        <v/>
      </c>
      <c r="W1601" s="17" t="str">
        <f aca="false">IFERROR(MATCH($A1601,Primary!$A$5:$A$2450,0),"")</f>
        <v/>
      </c>
    </row>
    <row r="1602" customFormat="false" ht="15" hidden="false" customHeight="false" outlineLevel="0" collapsed="false">
      <c r="A1602" s="16" t="n">
        <f aca="false">Total!A1602</f>
        <v>39226</v>
      </c>
      <c r="B1602" s="17" t="n">
        <f aca="false">YEAR(A1602)</f>
        <v>2007</v>
      </c>
      <c r="C1602" s="17" t="n">
        <f aca="false">MONTH(A1602)</f>
        <v>5</v>
      </c>
      <c r="D1602" s="6" t="str">
        <f aca="false">IF(MONTH(A1602)&gt;=4,"FY "&amp;YEAR(A1602)&amp;"-"&amp;RIGHT(YEAR(A1602)+1,2),"FY "&amp;(YEAR(A1602)-1)&amp;"-"&amp;RIGHT(YEAR(A1602),2))</f>
        <v>FY 2007-08</v>
      </c>
      <c r="E1602" s="6" t="str">
        <f aca="false">IF(AND(V1602&lt;&gt;"",W1602&lt;&gt;""),"Yes","No")</f>
        <v>No</v>
      </c>
      <c r="F1602" s="18" t="n">
        <f aca="false">Total!F1602</f>
        <v>2840.1</v>
      </c>
      <c r="G1602" s="18" t="n">
        <f aca="false">Total!G1602</f>
        <v>2394.1</v>
      </c>
      <c r="H1602" s="18" t="n">
        <f aca="false">Total!H1602</f>
        <v>446</v>
      </c>
      <c r="I1602" s="18" t="n">
        <f aca="false">Total!I1602</f>
        <v>110</v>
      </c>
      <c r="J1602" s="18" t="str">
        <f aca="false">IF($V1602="","",INDEX('Stock Exchange'!F$5:F$2450,$V1602))</f>
        <v/>
      </c>
      <c r="K1602" s="18" t="str">
        <f aca="false">IF($V1602="","",INDEX('Stock Exchange'!G$5:G$2450,$V1602))</f>
        <v/>
      </c>
      <c r="L1602" s="18" t="str">
        <f aca="false">IF($V1602="","",INDEX('Stock Exchange'!H$5:H$2450,$V1602))</f>
        <v/>
      </c>
      <c r="M1602" s="18" t="str">
        <f aca="false">IF($V1602="","",INDEX('Stock Exchange'!I$5:I$2450,$V1602))</f>
        <v/>
      </c>
      <c r="N1602" s="18" t="str">
        <f aca="false">IF($W1602="","",INDEX(Primary!F$5:F$2450,$W1602))</f>
        <v/>
      </c>
      <c r="O1602" s="18" t="str">
        <f aca="false">IF($W1602="","",INDEX(Primary!G$5:G$2450,$W1602))</f>
        <v/>
      </c>
      <c r="P1602" s="18" t="str">
        <f aca="false">IF($W1602="","",INDEX(Primary!H$5:H$2450,$W1602))</f>
        <v/>
      </c>
      <c r="Q1602" s="18" t="str">
        <f aca="false">IF($W1602="","",INDEX(Primary!I$5:I$2450,$W1602))</f>
        <v/>
      </c>
      <c r="R1602" s="19" t="str">
        <f aca="false">IF($E1602="Yes",L1602+P1602,"")</f>
        <v/>
      </c>
      <c r="S1602" s="19" t="str">
        <f aca="false">IF($E1602="Yes",H1602-R1602,"")</f>
        <v/>
      </c>
      <c r="T1602" s="6" t="str">
        <f aca="false">IF($E1602="Yes",IF(ROUND(ABS(S1602),2)&lt;=$T$2,"OK","CHECK"),"n/a")</f>
        <v>n/a</v>
      </c>
      <c r="U1602" s="20" t="n">
        <f aca="false">Total!J1602</f>
        <v>40.55</v>
      </c>
      <c r="V1602" s="17" t="str">
        <f aca="false">IFERROR(MATCH($A1602,'Stock Exchange'!$A$5:$A$2450,0),"")</f>
        <v/>
      </c>
      <c r="W1602" s="17" t="str">
        <f aca="false">IFERROR(MATCH($A1602,Primary!$A$5:$A$2450,0),"")</f>
        <v/>
      </c>
    </row>
    <row r="1603" customFormat="false" ht="15" hidden="false" customHeight="false" outlineLevel="0" collapsed="false">
      <c r="A1603" s="16" t="n">
        <f aca="false">Total!A1603</f>
        <v>39227</v>
      </c>
      <c r="B1603" s="17" t="n">
        <f aca="false">YEAR(A1603)</f>
        <v>2007</v>
      </c>
      <c r="C1603" s="17" t="n">
        <f aca="false">MONTH(A1603)</f>
        <v>5</v>
      </c>
      <c r="D1603" s="6" t="str">
        <f aca="false">IF(MONTH(A1603)&gt;=4,"FY "&amp;YEAR(A1603)&amp;"-"&amp;RIGHT(YEAR(A1603)+1,2),"FY "&amp;(YEAR(A1603)-1)&amp;"-"&amp;RIGHT(YEAR(A1603),2))</f>
        <v>FY 2007-08</v>
      </c>
      <c r="E1603" s="6" t="str">
        <f aca="false">IF(AND(V1603&lt;&gt;"",W1603&lt;&gt;""),"Yes","No")</f>
        <v>No</v>
      </c>
      <c r="F1603" s="18" t="n">
        <f aca="false">Total!F1603</f>
        <v>2269.1</v>
      </c>
      <c r="G1603" s="18" t="n">
        <f aca="false">Total!G1603</f>
        <v>1949.6</v>
      </c>
      <c r="H1603" s="18" t="n">
        <f aca="false">Total!H1603</f>
        <v>319.5</v>
      </c>
      <c r="I1603" s="18" t="n">
        <f aca="false">Total!I1603</f>
        <v>78.8</v>
      </c>
      <c r="J1603" s="18" t="str">
        <f aca="false">IF($V1603="","",INDEX('Stock Exchange'!F$5:F$2450,$V1603))</f>
        <v/>
      </c>
      <c r="K1603" s="18" t="str">
        <f aca="false">IF($V1603="","",INDEX('Stock Exchange'!G$5:G$2450,$V1603))</f>
        <v/>
      </c>
      <c r="L1603" s="18" t="str">
        <f aca="false">IF($V1603="","",INDEX('Stock Exchange'!H$5:H$2450,$V1603))</f>
        <v/>
      </c>
      <c r="M1603" s="18" t="str">
        <f aca="false">IF($V1603="","",INDEX('Stock Exchange'!I$5:I$2450,$V1603))</f>
        <v/>
      </c>
      <c r="N1603" s="18" t="str">
        <f aca="false">IF($W1603="","",INDEX(Primary!F$5:F$2450,$W1603))</f>
        <v/>
      </c>
      <c r="O1603" s="18" t="str">
        <f aca="false">IF($W1603="","",INDEX(Primary!G$5:G$2450,$W1603))</f>
        <v/>
      </c>
      <c r="P1603" s="18" t="str">
        <f aca="false">IF($W1603="","",INDEX(Primary!H$5:H$2450,$W1603))</f>
        <v/>
      </c>
      <c r="Q1603" s="18" t="str">
        <f aca="false">IF($W1603="","",INDEX(Primary!I$5:I$2450,$W1603))</f>
        <v/>
      </c>
      <c r="R1603" s="19" t="str">
        <f aca="false">IF($E1603="Yes",L1603+P1603,"")</f>
        <v/>
      </c>
      <c r="S1603" s="19" t="str">
        <f aca="false">IF($E1603="Yes",H1603-R1603,"")</f>
        <v/>
      </c>
      <c r="T1603" s="6" t="str">
        <f aca="false">IF($E1603="Yes",IF(ROUND(ABS(S1603),2)&lt;=$T$2,"OK","CHECK"),"n/a")</f>
        <v>n/a</v>
      </c>
      <c r="U1603" s="20" t="n">
        <f aca="false">Total!J1603</f>
        <v>40.57</v>
      </c>
      <c r="V1603" s="17" t="str">
        <f aca="false">IFERROR(MATCH($A1603,'Stock Exchange'!$A$5:$A$2450,0),"")</f>
        <v/>
      </c>
      <c r="W1603" s="17" t="str">
        <f aca="false">IFERROR(MATCH($A1603,Primary!$A$5:$A$2450,0),"")</f>
        <v/>
      </c>
    </row>
    <row r="1604" customFormat="false" ht="15" hidden="false" customHeight="false" outlineLevel="0" collapsed="false">
      <c r="A1604" s="16" t="n">
        <f aca="false">Total!A1604</f>
        <v>39230</v>
      </c>
      <c r="B1604" s="17" t="n">
        <f aca="false">YEAR(A1604)</f>
        <v>2007</v>
      </c>
      <c r="C1604" s="17" t="n">
        <f aca="false">MONTH(A1604)</f>
        <v>5</v>
      </c>
      <c r="D1604" s="6" t="str">
        <f aca="false">IF(MONTH(A1604)&gt;=4,"FY "&amp;YEAR(A1604)&amp;"-"&amp;RIGHT(YEAR(A1604)+1,2),"FY "&amp;(YEAR(A1604)-1)&amp;"-"&amp;RIGHT(YEAR(A1604),2))</f>
        <v>FY 2007-08</v>
      </c>
      <c r="E1604" s="6" t="str">
        <f aca="false">IF(AND(V1604&lt;&gt;"",W1604&lt;&gt;""),"Yes","No")</f>
        <v>No</v>
      </c>
      <c r="F1604" s="18" t="n">
        <f aca="false">Total!F1604</f>
        <v>2585.8</v>
      </c>
      <c r="G1604" s="18" t="n">
        <f aca="false">Total!G1604</f>
        <v>2732.9</v>
      </c>
      <c r="H1604" s="18" t="n">
        <f aca="false">Total!H1604</f>
        <v>-147.1</v>
      </c>
      <c r="I1604" s="18" t="n">
        <f aca="false">Total!I1604</f>
        <v>-36.2</v>
      </c>
      <c r="J1604" s="18" t="str">
        <f aca="false">IF($V1604="","",INDEX('Stock Exchange'!F$5:F$2450,$V1604))</f>
        <v/>
      </c>
      <c r="K1604" s="18" t="str">
        <f aca="false">IF($V1604="","",INDEX('Stock Exchange'!G$5:G$2450,$V1604))</f>
        <v/>
      </c>
      <c r="L1604" s="18" t="str">
        <f aca="false">IF($V1604="","",INDEX('Stock Exchange'!H$5:H$2450,$V1604))</f>
        <v/>
      </c>
      <c r="M1604" s="18" t="str">
        <f aca="false">IF($V1604="","",INDEX('Stock Exchange'!I$5:I$2450,$V1604))</f>
        <v/>
      </c>
      <c r="N1604" s="18" t="str">
        <f aca="false">IF($W1604="","",INDEX(Primary!F$5:F$2450,$W1604))</f>
        <v/>
      </c>
      <c r="O1604" s="18" t="str">
        <f aca="false">IF($W1604="","",INDEX(Primary!G$5:G$2450,$W1604))</f>
        <v/>
      </c>
      <c r="P1604" s="18" t="str">
        <f aca="false">IF($W1604="","",INDEX(Primary!H$5:H$2450,$W1604))</f>
        <v/>
      </c>
      <c r="Q1604" s="18" t="str">
        <f aca="false">IF($W1604="","",INDEX(Primary!I$5:I$2450,$W1604))</f>
        <v/>
      </c>
      <c r="R1604" s="19" t="str">
        <f aca="false">IF($E1604="Yes",L1604+P1604,"")</f>
        <v/>
      </c>
      <c r="S1604" s="19" t="str">
        <f aca="false">IF($E1604="Yes",H1604-R1604,"")</f>
        <v/>
      </c>
      <c r="T1604" s="6" t="str">
        <f aca="false">IF($E1604="Yes",IF(ROUND(ABS(S1604),2)&lt;=$T$2,"OK","CHECK"),"n/a")</f>
        <v>n/a</v>
      </c>
      <c r="U1604" s="20" t="n">
        <f aca="false">Total!J1604</f>
        <v>40.6</v>
      </c>
      <c r="V1604" s="17" t="str">
        <f aca="false">IFERROR(MATCH($A1604,'Stock Exchange'!$A$5:$A$2450,0),"")</f>
        <v/>
      </c>
      <c r="W1604" s="17" t="str">
        <f aca="false">IFERROR(MATCH($A1604,Primary!$A$5:$A$2450,0),"")</f>
        <v/>
      </c>
    </row>
    <row r="1605" customFormat="false" ht="15" hidden="false" customHeight="false" outlineLevel="0" collapsed="false">
      <c r="A1605" s="16" t="n">
        <f aca="false">Total!A1605</f>
        <v>39231</v>
      </c>
      <c r="B1605" s="17" t="n">
        <f aca="false">YEAR(A1605)</f>
        <v>2007</v>
      </c>
      <c r="C1605" s="17" t="n">
        <f aca="false">MONTH(A1605)</f>
        <v>5</v>
      </c>
      <c r="D1605" s="6" t="str">
        <f aca="false">IF(MONTH(A1605)&gt;=4,"FY "&amp;YEAR(A1605)&amp;"-"&amp;RIGHT(YEAR(A1605)+1,2),"FY "&amp;(YEAR(A1605)-1)&amp;"-"&amp;RIGHT(YEAR(A1605),2))</f>
        <v>FY 2007-08</v>
      </c>
      <c r="E1605" s="6" t="str">
        <f aca="false">IF(AND(V1605&lt;&gt;"",W1605&lt;&gt;""),"Yes","No")</f>
        <v>No</v>
      </c>
      <c r="F1605" s="18" t="n">
        <f aca="false">Total!F1605</f>
        <v>1895.3</v>
      </c>
      <c r="G1605" s="18" t="n">
        <f aca="false">Total!G1605</f>
        <v>1571</v>
      </c>
      <c r="H1605" s="18" t="n">
        <f aca="false">Total!H1605</f>
        <v>324.2</v>
      </c>
      <c r="I1605" s="18" t="n">
        <f aca="false">Total!I1605</f>
        <v>80</v>
      </c>
      <c r="J1605" s="18" t="str">
        <f aca="false">IF($V1605="","",INDEX('Stock Exchange'!F$5:F$2450,$V1605))</f>
        <v/>
      </c>
      <c r="K1605" s="18" t="str">
        <f aca="false">IF($V1605="","",INDEX('Stock Exchange'!G$5:G$2450,$V1605))</f>
        <v/>
      </c>
      <c r="L1605" s="18" t="str">
        <f aca="false">IF($V1605="","",INDEX('Stock Exchange'!H$5:H$2450,$V1605))</f>
        <v/>
      </c>
      <c r="M1605" s="18" t="str">
        <f aca="false">IF($V1605="","",INDEX('Stock Exchange'!I$5:I$2450,$V1605))</f>
        <v/>
      </c>
      <c r="N1605" s="18" t="str">
        <f aca="false">IF($W1605="","",INDEX(Primary!F$5:F$2450,$W1605))</f>
        <v/>
      </c>
      <c r="O1605" s="18" t="str">
        <f aca="false">IF($W1605="","",INDEX(Primary!G$5:G$2450,$W1605))</f>
        <v/>
      </c>
      <c r="P1605" s="18" t="str">
        <f aca="false">IF($W1605="","",INDEX(Primary!H$5:H$2450,$W1605))</f>
        <v/>
      </c>
      <c r="Q1605" s="18" t="str">
        <f aca="false">IF($W1605="","",INDEX(Primary!I$5:I$2450,$W1605))</f>
        <v/>
      </c>
      <c r="R1605" s="19" t="str">
        <f aca="false">IF($E1605="Yes",L1605+P1605,"")</f>
        <v/>
      </c>
      <c r="S1605" s="19" t="str">
        <f aca="false">IF($E1605="Yes",H1605-R1605,"")</f>
        <v/>
      </c>
      <c r="T1605" s="6" t="str">
        <f aca="false">IF($E1605="Yes",IF(ROUND(ABS(S1605),2)&lt;=$T$2,"OK","CHECK"),"n/a")</f>
        <v>n/a</v>
      </c>
      <c r="U1605" s="20" t="n">
        <f aca="false">Total!J1605</f>
        <v>40.53</v>
      </c>
      <c r="V1605" s="17" t="str">
        <f aca="false">IFERROR(MATCH($A1605,'Stock Exchange'!$A$5:$A$2450,0),"")</f>
        <v/>
      </c>
      <c r="W1605" s="17" t="str">
        <f aca="false">IFERROR(MATCH($A1605,Primary!$A$5:$A$2450,0),"")</f>
        <v/>
      </c>
    </row>
    <row r="1606" customFormat="false" ht="15" hidden="false" customHeight="false" outlineLevel="0" collapsed="false">
      <c r="A1606" s="16" t="n">
        <f aca="false">Total!A1606</f>
        <v>39232</v>
      </c>
      <c r="B1606" s="17" t="n">
        <f aca="false">YEAR(A1606)</f>
        <v>2007</v>
      </c>
      <c r="C1606" s="17" t="n">
        <f aca="false">MONTH(A1606)</f>
        <v>5</v>
      </c>
      <c r="D1606" s="6" t="str">
        <f aca="false">IF(MONTH(A1606)&gt;=4,"FY "&amp;YEAR(A1606)&amp;"-"&amp;RIGHT(YEAR(A1606)+1,2),"FY "&amp;(YEAR(A1606)-1)&amp;"-"&amp;RIGHT(YEAR(A1606),2))</f>
        <v>FY 2007-08</v>
      </c>
      <c r="E1606" s="6" t="str">
        <f aca="false">IF(AND(V1606&lt;&gt;"",W1606&lt;&gt;""),"Yes","No")</f>
        <v>No</v>
      </c>
      <c r="F1606" s="18" t="n">
        <f aca="false">Total!F1606</f>
        <v>2282</v>
      </c>
      <c r="G1606" s="18" t="n">
        <f aca="false">Total!G1606</f>
        <v>1444.6</v>
      </c>
      <c r="H1606" s="18" t="n">
        <f aca="false">Total!H1606</f>
        <v>837.4</v>
      </c>
      <c r="I1606" s="18" t="n">
        <f aca="false">Total!I1606</f>
        <v>207</v>
      </c>
      <c r="J1606" s="18" t="str">
        <f aca="false">IF($V1606="","",INDEX('Stock Exchange'!F$5:F$2450,$V1606))</f>
        <v/>
      </c>
      <c r="K1606" s="18" t="str">
        <f aca="false">IF($V1606="","",INDEX('Stock Exchange'!G$5:G$2450,$V1606))</f>
        <v/>
      </c>
      <c r="L1606" s="18" t="str">
        <f aca="false">IF($V1606="","",INDEX('Stock Exchange'!H$5:H$2450,$V1606))</f>
        <v/>
      </c>
      <c r="M1606" s="18" t="str">
        <f aca="false">IF($V1606="","",INDEX('Stock Exchange'!I$5:I$2450,$V1606))</f>
        <v/>
      </c>
      <c r="N1606" s="18" t="str">
        <f aca="false">IF($W1606="","",INDEX(Primary!F$5:F$2450,$W1606))</f>
        <v/>
      </c>
      <c r="O1606" s="18" t="str">
        <f aca="false">IF($W1606="","",INDEX(Primary!G$5:G$2450,$W1606))</f>
        <v/>
      </c>
      <c r="P1606" s="18" t="str">
        <f aca="false">IF($W1606="","",INDEX(Primary!H$5:H$2450,$W1606))</f>
        <v/>
      </c>
      <c r="Q1606" s="18" t="str">
        <f aca="false">IF($W1606="","",INDEX(Primary!I$5:I$2450,$W1606))</f>
        <v/>
      </c>
      <c r="R1606" s="19" t="str">
        <f aca="false">IF($E1606="Yes",L1606+P1606,"")</f>
        <v/>
      </c>
      <c r="S1606" s="19" t="str">
        <f aca="false">IF($E1606="Yes",H1606-R1606,"")</f>
        <v/>
      </c>
      <c r="T1606" s="6" t="str">
        <f aca="false">IF($E1606="Yes",IF(ROUND(ABS(S1606),2)&lt;=$T$2,"OK","CHECK"),"n/a")</f>
        <v>n/a</v>
      </c>
      <c r="U1606" s="20" t="n">
        <f aca="false">Total!J1606</f>
        <v>40.45</v>
      </c>
      <c r="V1606" s="17" t="str">
        <f aca="false">IFERROR(MATCH($A1606,'Stock Exchange'!$A$5:$A$2450,0),"")</f>
        <v/>
      </c>
      <c r="W1606" s="17" t="str">
        <f aca="false">IFERROR(MATCH($A1606,Primary!$A$5:$A$2450,0),"")</f>
        <v/>
      </c>
    </row>
    <row r="1607" customFormat="false" ht="15" hidden="false" customHeight="false" outlineLevel="0" collapsed="false">
      <c r="A1607" s="16" t="n">
        <f aca="false">Total!A1607</f>
        <v>39233</v>
      </c>
      <c r="B1607" s="17" t="n">
        <f aca="false">YEAR(A1607)</f>
        <v>2007</v>
      </c>
      <c r="C1607" s="17" t="n">
        <f aca="false">MONTH(A1607)</f>
        <v>5</v>
      </c>
      <c r="D1607" s="6" t="str">
        <f aca="false">IF(MONTH(A1607)&gt;=4,"FY "&amp;YEAR(A1607)&amp;"-"&amp;RIGHT(YEAR(A1607)+1,2),"FY "&amp;(YEAR(A1607)-1)&amp;"-"&amp;RIGHT(YEAR(A1607),2))</f>
        <v>FY 2007-08</v>
      </c>
      <c r="E1607" s="6" t="str">
        <f aca="false">IF(AND(V1607&lt;&gt;"",W1607&lt;&gt;""),"Yes","No")</f>
        <v>No</v>
      </c>
      <c r="F1607" s="18" t="n">
        <f aca="false">Total!F1607</f>
        <v>2500.9</v>
      </c>
      <c r="G1607" s="18" t="n">
        <f aca="false">Total!G1607</f>
        <v>2877.9</v>
      </c>
      <c r="H1607" s="18" t="n">
        <f aca="false">Total!H1607</f>
        <v>-377.1</v>
      </c>
      <c r="I1607" s="18" t="n">
        <f aca="false">Total!I1607</f>
        <v>-92.8</v>
      </c>
      <c r="J1607" s="18" t="str">
        <f aca="false">IF($V1607="","",INDEX('Stock Exchange'!F$5:F$2450,$V1607))</f>
        <v/>
      </c>
      <c r="K1607" s="18" t="str">
        <f aca="false">IF($V1607="","",INDEX('Stock Exchange'!G$5:G$2450,$V1607))</f>
        <v/>
      </c>
      <c r="L1607" s="18" t="str">
        <f aca="false">IF($V1607="","",INDEX('Stock Exchange'!H$5:H$2450,$V1607))</f>
        <v/>
      </c>
      <c r="M1607" s="18" t="str">
        <f aca="false">IF($V1607="","",INDEX('Stock Exchange'!I$5:I$2450,$V1607))</f>
        <v/>
      </c>
      <c r="N1607" s="18" t="str">
        <f aca="false">IF($W1607="","",INDEX(Primary!F$5:F$2450,$W1607))</f>
        <v/>
      </c>
      <c r="O1607" s="18" t="str">
        <f aca="false">IF($W1607="","",INDEX(Primary!G$5:G$2450,$W1607))</f>
        <v/>
      </c>
      <c r="P1607" s="18" t="str">
        <f aca="false">IF($W1607="","",INDEX(Primary!H$5:H$2450,$W1607))</f>
        <v/>
      </c>
      <c r="Q1607" s="18" t="str">
        <f aca="false">IF($W1607="","",INDEX(Primary!I$5:I$2450,$W1607))</f>
        <v/>
      </c>
      <c r="R1607" s="19" t="str">
        <f aca="false">IF($E1607="Yes",L1607+P1607,"")</f>
        <v/>
      </c>
      <c r="S1607" s="19" t="str">
        <f aca="false">IF($E1607="Yes",H1607-R1607,"")</f>
        <v/>
      </c>
      <c r="T1607" s="6" t="str">
        <f aca="false">IF($E1607="Yes",IF(ROUND(ABS(S1607),2)&lt;=$T$2,"OK","CHECK"),"n/a")</f>
        <v>n/a</v>
      </c>
      <c r="U1607" s="20" t="n">
        <f aca="false">Total!J1607</f>
        <v>40.64</v>
      </c>
      <c r="V1607" s="17" t="str">
        <f aca="false">IFERROR(MATCH($A1607,'Stock Exchange'!$A$5:$A$2450,0),"")</f>
        <v/>
      </c>
      <c r="W1607" s="17" t="str">
        <f aca="false">IFERROR(MATCH($A1607,Primary!$A$5:$A$2450,0),"")</f>
        <v/>
      </c>
    </row>
    <row r="1608" customFormat="false" ht="15" hidden="false" customHeight="false" outlineLevel="0" collapsed="false">
      <c r="A1608" s="16" t="n">
        <f aca="false">Total!A1608</f>
        <v>39234</v>
      </c>
      <c r="B1608" s="17" t="n">
        <f aca="false">YEAR(A1608)</f>
        <v>2007</v>
      </c>
      <c r="C1608" s="17" t="n">
        <f aca="false">MONTH(A1608)</f>
        <v>6</v>
      </c>
      <c r="D1608" s="6" t="str">
        <f aca="false">IF(MONTH(A1608)&gt;=4,"FY "&amp;YEAR(A1608)&amp;"-"&amp;RIGHT(YEAR(A1608)+1,2),"FY "&amp;(YEAR(A1608)-1)&amp;"-"&amp;RIGHT(YEAR(A1608),2))</f>
        <v>FY 2007-08</v>
      </c>
      <c r="E1608" s="6" t="str">
        <f aca="false">IF(AND(V1608&lt;&gt;"",W1608&lt;&gt;""),"Yes","No")</f>
        <v>No</v>
      </c>
      <c r="F1608" s="18" t="n">
        <f aca="false">Total!F1608</f>
        <v>3381.1</v>
      </c>
      <c r="G1608" s="18" t="n">
        <f aca="false">Total!G1608</f>
        <v>3070.7</v>
      </c>
      <c r="H1608" s="18" t="n">
        <f aca="false">Total!H1608</f>
        <v>310.4</v>
      </c>
      <c r="I1608" s="18" t="n">
        <f aca="false">Total!I1608</f>
        <v>76.2</v>
      </c>
      <c r="J1608" s="18" t="str">
        <f aca="false">IF($V1608="","",INDEX('Stock Exchange'!F$5:F$2450,$V1608))</f>
        <v/>
      </c>
      <c r="K1608" s="18" t="str">
        <f aca="false">IF($V1608="","",INDEX('Stock Exchange'!G$5:G$2450,$V1608))</f>
        <v/>
      </c>
      <c r="L1608" s="18" t="str">
        <f aca="false">IF($V1608="","",INDEX('Stock Exchange'!H$5:H$2450,$V1608))</f>
        <v/>
      </c>
      <c r="M1608" s="18" t="str">
        <f aca="false">IF($V1608="","",INDEX('Stock Exchange'!I$5:I$2450,$V1608))</f>
        <v/>
      </c>
      <c r="N1608" s="18" t="str">
        <f aca="false">IF($W1608="","",INDEX(Primary!F$5:F$2450,$W1608))</f>
        <v/>
      </c>
      <c r="O1608" s="18" t="str">
        <f aca="false">IF($W1608="","",INDEX(Primary!G$5:G$2450,$W1608))</f>
        <v/>
      </c>
      <c r="P1608" s="18" t="str">
        <f aca="false">IF($W1608="","",INDEX(Primary!H$5:H$2450,$W1608))</f>
        <v/>
      </c>
      <c r="Q1608" s="18" t="str">
        <f aca="false">IF($W1608="","",INDEX(Primary!I$5:I$2450,$W1608))</f>
        <v/>
      </c>
      <c r="R1608" s="19" t="str">
        <f aca="false">IF($E1608="Yes",L1608+P1608,"")</f>
        <v/>
      </c>
      <c r="S1608" s="19" t="str">
        <f aca="false">IF($E1608="Yes",H1608-R1608,"")</f>
        <v/>
      </c>
      <c r="T1608" s="6" t="str">
        <f aca="false">IF($E1608="Yes",IF(ROUND(ABS(S1608),2)&lt;=$T$2,"OK","CHECK"),"n/a")</f>
        <v>n/a</v>
      </c>
      <c r="U1608" s="20" t="n">
        <f aca="false">Total!J1608</f>
        <v>40.73</v>
      </c>
      <c r="V1608" s="17" t="str">
        <f aca="false">IFERROR(MATCH($A1608,'Stock Exchange'!$A$5:$A$2450,0),"")</f>
        <v/>
      </c>
      <c r="W1608" s="17" t="str">
        <f aca="false">IFERROR(MATCH($A1608,Primary!$A$5:$A$2450,0),"")</f>
        <v/>
      </c>
    </row>
    <row r="1609" customFormat="false" ht="15" hidden="false" customHeight="false" outlineLevel="0" collapsed="false">
      <c r="A1609" s="16" t="n">
        <f aca="false">Total!A1609</f>
        <v>39237</v>
      </c>
      <c r="B1609" s="17" t="n">
        <f aca="false">YEAR(A1609)</f>
        <v>2007</v>
      </c>
      <c r="C1609" s="17" t="n">
        <f aca="false">MONTH(A1609)</f>
        <v>6</v>
      </c>
      <c r="D1609" s="6" t="str">
        <f aca="false">IF(MONTH(A1609)&gt;=4,"FY "&amp;YEAR(A1609)&amp;"-"&amp;RIGHT(YEAR(A1609)+1,2),"FY "&amp;(YEAR(A1609)-1)&amp;"-"&amp;RIGHT(YEAR(A1609),2))</f>
        <v>FY 2007-08</v>
      </c>
      <c r="E1609" s="6" t="str">
        <f aca="false">IF(AND(V1609&lt;&gt;"",W1609&lt;&gt;""),"Yes","No")</f>
        <v>No</v>
      </c>
      <c r="F1609" s="18" t="n">
        <f aca="false">Total!F1609</f>
        <v>2531.2</v>
      </c>
      <c r="G1609" s="18" t="n">
        <f aca="false">Total!G1609</f>
        <v>2048.8</v>
      </c>
      <c r="H1609" s="18" t="n">
        <f aca="false">Total!H1609</f>
        <v>482.4</v>
      </c>
      <c r="I1609" s="18" t="n">
        <f aca="false">Total!I1609</f>
        <v>119</v>
      </c>
      <c r="J1609" s="18" t="str">
        <f aca="false">IF($V1609="","",INDEX('Stock Exchange'!F$5:F$2450,$V1609))</f>
        <v/>
      </c>
      <c r="K1609" s="18" t="str">
        <f aca="false">IF($V1609="","",INDEX('Stock Exchange'!G$5:G$2450,$V1609))</f>
        <v/>
      </c>
      <c r="L1609" s="18" t="str">
        <f aca="false">IF($V1609="","",INDEX('Stock Exchange'!H$5:H$2450,$V1609))</f>
        <v/>
      </c>
      <c r="M1609" s="18" t="str">
        <f aca="false">IF($V1609="","",INDEX('Stock Exchange'!I$5:I$2450,$V1609))</f>
        <v/>
      </c>
      <c r="N1609" s="18" t="str">
        <f aca="false">IF($W1609="","",INDEX(Primary!F$5:F$2450,$W1609))</f>
        <v/>
      </c>
      <c r="O1609" s="18" t="str">
        <f aca="false">IF($W1609="","",INDEX(Primary!G$5:G$2450,$W1609))</f>
        <v/>
      </c>
      <c r="P1609" s="18" t="str">
        <f aca="false">IF($W1609="","",INDEX(Primary!H$5:H$2450,$W1609))</f>
        <v/>
      </c>
      <c r="Q1609" s="18" t="str">
        <f aca="false">IF($W1609="","",INDEX(Primary!I$5:I$2450,$W1609))</f>
        <v/>
      </c>
      <c r="R1609" s="19" t="str">
        <f aca="false">IF($E1609="Yes",L1609+P1609,"")</f>
        <v/>
      </c>
      <c r="S1609" s="19" t="str">
        <f aca="false">IF($E1609="Yes",H1609-R1609,"")</f>
        <v/>
      </c>
      <c r="T1609" s="6" t="str">
        <f aca="false">IF($E1609="Yes",IF(ROUND(ABS(S1609),2)&lt;=$T$2,"OK","CHECK"),"n/a")</f>
        <v>n/a</v>
      </c>
      <c r="U1609" s="20" t="n">
        <f aca="false">Total!J1609</f>
        <v>42.15</v>
      </c>
      <c r="V1609" s="17" t="str">
        <f aca="false">IFERROR(MATCH($A1609,'Stock Exchange'!$A$5:$A$2450,0),"")</f>
        <v/>
      </c>
      <c r="W1609" s="17" t="str">
        <f aca="false">IFERROR(MATCH($A1609,Primary!$A$5:$A$2450,0),"")</f>
        <v/>
      </c>
    </row>
    <row r="1610" customFormat="false" ht="15" hidden="false" customHeight="false" outlineLevel="0" collapsed="false">
      <c r="A1610" s="16" t="n">
        <f aca="false">Total!A1610</f>
        <v>39238</v>
      </c>
      <c r="B1610" s="17" t="n">
        <f aca="false">YEAR(A1610)</f>
        <v>2007</v>
      </c>
      <c r="C1610" s="17" t="n">
        <f aca="false">MONTH(A1610)</f>
        <v>6</v>
      </c>
      <c r="D1610" s="6" t="str">
        <f aca="false">IF(MONTH(A1610)&gt;=4,"FY "&amp;YEAR(A1610)&amp;"-"&amp;RIGHT(YEAR(A1610)+1,2),"FY "&amp;(YEAR(A1610)-1)&amp;"-"&amp;RIGHT(YEAR(A1610),2))</f>
        <v>FY 2007-08</v>
      </c>
      <c r="E1610" s="6" t="str">
        <f aca="false">IF(AND(V1610&lt;&gt;"",W1610&lt;&gt;""),"Yes","No")</f>
        <v>No</v>
      </c>
      <c r="F1610" s="18" t="n">
        <f aca="false">Total!F1610</f>
        <v>1905.3</v>
      </c>
      <c r="G1610" s="18" t="n">
        <f aca="false">Total!G1610</f>
        <v>1683.2</v>
      </c>
      <c r="H1610" s="18" t="n">
        <f aca="false">Total!H1610</f>
        <v>222.1</v>
      </c>
      <c r="I1610" s="18" t="n">
        <f aca="false">Total!I1610</f>
        <v>54.9</v>
      </c>
      <c r="J1610" s="18" t="str">
        <f aca="false">IF($V1610="","",INDEX('Stock Exchange'!F$5:F$2450,$V1610))</f>
        <v/>
      </c>
      <c r="K1610" s="18" t="str">
        <f aca="false">IF($V1610="","",INDEX('Stock Exchange'!G$5:G$2450,$V1610))</f>
        <v/>
      </c>
      <c r="L1610" s="18" t="str">
        <f aca="false">IF($V1610="","",INDEX('Stock Exchange'!H$5:H$2450,$V1610))</f>
        <v/>
      </c>
      <c r="M1610" s="18" t="str">
        <f aca="false">IF($V1610="","",INDEX('Stock Exchange'!I$5:I$2450,$V1610))</f>
        <v/>
      </c>
      <c r="N1610" s="18" t="str">
        <f aca="false">IF($W1610="","",INDEX(Primary!F$5:F$2450,$W1610))</f>
        <v/>
      </c>
      <c r="O1610" s="18" t="str">
        <f aca="false">IF($W1610="","",INDEX(Primary!G$5:G$2450,$W1610))</f>
        <v/>
      </c>
      <c r="P1610" s="18" t="str">
        <f aca="false">IF($W1610="","",INDEX(Primary!H$5:H$2450,$W1610))</f>
        <v/>
      </c>
      <c r="Q1610" s="18" t="str">
        <f aca="false">IF($W1610="","",INDEX(Primary!I$5:I$2450,$W1610))</f>
        <v/>
      </c>
      <c r="R1610" s="19" t="str">
        <f aca="false">IF($E1610="Yes",L1610+P1610,"")</f>
        <v/>
      </c>
      <c r="S1610" s="19" t="str">
        <f aca="false">IF($E1610="Yes",H1610-R1610,"")</f>
        <v/>
      </c>
      <c r="T1610" s="6" t="str">
        <f aca="false">IF($E1610="Yes",IF(ROUND(ABS(S1610),2)&lt;=$T$2,"OK","CHECK"),"n/a")</f>
        <v>n/a</v>
      </c>
      <c r="U1610" s="20" t="n">
        <f aca="false">Total!J1610</f>
        <v>40.47</v>
      </c>
      <c r="V1610" s="17" t="str">
        <f aca="false">IFERROR(MATCH($A1610,'Stock Exchange'!$A$5:$A$2450,0),"")</f>
        <v/>
      </c>
      <c r="W1610" s="17" t="str">
        <f aca="false">IFERROR(MATCH($A1610,Primary!$A$5:$A$2450,0),"")</f>
        <v/>
      </c>
    </row>
    <row r="1611" customFormat="false" ht="15" hidden="false" customHeight="false" outlineLevel="0" collapsed="false">
      <c r="A1611" s="16" t="n">
        <f aca="false">Total!A1611</f>
        <v>39239</v>
      </c>
      <c r="B1611" s="17" t="n">
        <f aca="false">YEAR(A1611)</f>
        <v>2007</v>
      </c>
      <c r="C1611" s="17" t="n">
        <f aca="false">MONTH(A1611)</f>
        <v>6</v>
      </c>
      <c r="D1611" s="6" t="str">
        <f aca="false">IF(MONTH(A1611)&gt;=4,"FY "&amp;YEAR(A1611)&amp;"-"&amp;RIGHT(YEAR(A1611)+1,2),"FY "&amp;(YEAR(A1611)-1)&amp;"-"&amp;RIGHT(YEAR(A1611),2))</f>
        <v>FY 2007-08</v>
      </c>
      <c r="E1611" s="6" t="str">
        <f aca="false">IF(AND(V1611&lt;&gt;"",W1611&lt;&gt;""),"Yes","No")</f>
        <v>No</v>
      </c>
      <c r="F1611" s="18" t="n">
        <f aca="false">Total!F1611</f>
        <v>2118.7</v>
      </c>
      <c r="G1611" s="18" t="n">
        <f aca="false">Total!G1611</f>
        <v>2156.5</v>
      </c>
      <c r="H1611" s="18" t="n">
        <f aca="false">Total!H1611</f>
        <v>-37.8</v>
      </c>
      <c r="I1611" s="18" t="n">
        <f aca="false">Total!I1611</f>
        <v>-9.3</v>
      </c>
      <c r="J1611" s="18" t="str">
        <f aca="false">IF($V1611="","",INDEX('Stock Exchange'!F$5:F$2450,$V1611))</f>
        <v/>
      </c>
      <c r="K1611" s="18" t="str">
        <f aca="false">IF($V1611="","",INDEX('Stock Exchange'!G$5:G$2450,$V1611))</f>
        <v/>
      </c>
      <c r="L1611" s="18" t="str">
        <f aca="false">IF($V1611="","",INDEX('Stock Exchange'!H$5:H$2450,$V1611))</f>
        <v/>
      </c>
      <c r="M1611" s="18" t="str">
        <f aca="false">IF($V1611="","",INDEX('Stock Exchange'!I$5:I$2450,$V1611))</f>
        <v/>
      </c>
      <c r="N1611" s="18" t="str">
        <f aca="false">IF($W1611="","",INDEX(Primary!F$5:F$2450,$W1611))</f>
        <v/>
      </c>
      <c r="O1611" s="18" t="str">
        <f aca="false">IF($W1611="","",INDEX(Primary!G$5:G$2450,$W1611))</f>
        <v/>
      </c>
      <c r="P1611" s="18" t="str">
        <f aca="false">IF($W1611="","",INDEX(Primary!H$5:H$2450,$W1611))</f>
        <v/>
      </c>
      <c r="Q1611" s="18" t="str">
        <f aca="false">IF($W1611="","",INDEX(Primary!I$5:I$2450,$W1611))</f>
        <v/>
      </c>
      <c r="R1611" s="19" t="str">
        <f aca="false">IF($E1611="Yes",L1611+P1611,"")</f>
        <v/>
      </c>
      <c r="S1611" s="19" t="str">
        <f aca="false">IF($E1611="Yes",H1611-R1611,"")</f>
        <v/>
      </c>
      <c r="T1611" s="6" t="str">
        <f aca="false">IF($E1611="Yes",IF(ROUND(ABS(S1611),2)&lt;=$T$2,"OK","CHECK"),"n/a")</f>
        <v>n/a</v>
      </c>
      <c r="U1611" s="20" t="n">
        <f aca="false">Total!J1611</f>
        <v>40.56</v>
      </c>
      <c r="V1611" s="17" t="str">
        <f aca="false">IFERROR(MATCH($A1611,'Stock Exchange'!$A$5:$A$2450,0),"")</f>
        <v/>
      </c>
      <c r="W1611" s="17" t="str">
        <f aca="false">IFERROR(MATCH($A1611,Primary!$A$5:$A$2450,0),"")</f>
        <v/>
      </c>
    </row>
    <row r="1612" customFormat="false" ht="15" hidden="false" customHeight="false" outlineLevel="0" collapsed="false">
      <c r="A1612" s="16" t="n">
        <f aca="false">Total!A1612</f>
        <v>39240</v>
      </c>
      <c r="B1612" s="17" t="n">
        <f aca="false">YEAR(A1612)</f>
        <v>2007</v>
      </c>
      <c r="C1612" s="17" t="n">
        <f aca="false">MONTH(A1612)</f>
        <v>6</v>
      </c>
      <c r="D1612" s="6" t="str">
        <f aca="false">IF(MONTH(A1612)&gt;=4,"FY "&amp;YEAR(A1612)&amp;"-"&amp;RIGHT(YEAR(A1612)+1,2),"FY "&amp;(YEAR(A1612)-1)&amp;"-"&amp;RIGHT(YEAR(A1612),2))</f>
        <v>FY 2007-08</v>
      </c>
      <c r="E1612" s="6" t="str">
        <f aca="false">IF(AND(V1612&lt;&gt;"",W1612&lt;&gt;""),"Yes","No")</f>
        <v>No</v>
      </c>
      <c r="F1612" s="18" t="n">
        <f aca="false">Total!F1612</f>
        <v>2327.7</v>
      </c>
      <c r="G1612" s="18" t="n">
        <f aca="false">Total!G1612</f>
        <v>2397.3</v>
      </c>
      <c r="H1612" s="18" t="n">
        <f aca="false">Total!H1612</f>
        <v>-69.6</v>
      </c>
      <c r="I1612" s="18" t="n">
        <f aca="false">Total!I1612</f>
        <v>-17.2</v>
      </c>
      <c r="J1612" s="18" t="str">
        <f aca="false">IF($V1612="","",INDEX('Stock Exchange'!F$5:F$2450,$V1612))</f>
        <v/>
      </c>
      <c r="K1612" s="18" t="str">
        <f aca="false">IF($V1612="","",INDEX('Stock Exchange'!G$5:G$2450,$V1612))</f>
        <v/>
      </c>
      <c r="L1612" s="18" t="str">
        <f aca="false">IF($V1612="","",INDEX('Stock Exchange'!H$5:H$2450,$V1612))</f>
        <v/>
      </c>
      <c r="M1612" s="18" t="str">
        <f aca="false">IF($V1612="","",INDEX('Stock Exchange'!I$5:I$2450,$V1612))</f>
        <v/>
      </c>
      <c r="N1612" s="18" t="str">
        <f aca="false">IF($W1612="","",INDEX(Primary!F$5:F$2450,$W1612))</f>
        <v/>
      </c>
      <c r="O1612" s="18" t="str">
        <f aca="false">IF($W1612="","",INDEX(Primary!G$5:G$2450,$W1612))</f>
        <v/>
      </c>
      <c r="P1612" s="18" t="str">
        <f aca="false">IF($W1612="","",INDEX(Primary!H$5:H$2450,$W1612))</f>
        <v/>
      </c>
      <c r="Q1612" s="18" t="str">
        <f aca="false">IF($W1612="","",INDEX(Primary!I$5:I$2450,$W1612))</f>
        <v/>
      </c>
      <c r="R1612" s="19" t="str">
        <f aca="false">IF($E1612="Yes",L1612+P1612,"")</f>
        <v/>
      </c>
      <c r="S1612" s="19" t="str">
        <f aca="false">IF($E1612="Yes",H1612-R1612,"")</f>
        <v/>
      </c>
      <c r="T1612" s="6" t="str">
        <f aca="false">IF($E1612="Yes",IF(ROUND(ABS(S1612),2)&lt;=$T$2,"OK","CHECK"),"n/a")</f>
        <v>n/a</v>
      </c>
      <c r="U1612" s="20" t="n">
        <f aca="false">Total!J1612</f>
        <v>40.55</v>
      </c>
      <c r="V1612" s="17" t="str">
        <f aca="false">IFERROR(MATCH($A1612,'Stock Exchange'!$A$5:$A$2450,0),"")</f>
        <v/>
      </c>
      <c r="W1612" s="17" t="str">
        <f aca="false">IFERROR(MATCH($A1612,Primary!$A$5:$A$2450,0),"")</f>
        <v/>
      </c>
    </row>
    <row r="1613" customFormat="false" ht="15" hidden="false" customHeight="false" outlineLevel="0" collapsed="false">
      <c r="A1613" s="16" t="n">
        <f aca="false">Total!A1613</f>
        <v>39241</v>
      </c>
      <c r="B1613" s="17" t="n">
        <f aca="false">YEAR(A1613)</f>
        <v>2007</v>
      </c>
      <c r="C1613" s="17" t="n">
        <f aca="false">MONTH(A1613)</f>
        <v>6</v>
      </c>
      <c r="D1613" s="6" t="str">
        <f aca="false">IF(MONTH(A1613)&gt;=4,"FY "&amp;YEAR(A1613)&amp;"-"&amp;RIGHT(YEAR(A1613)+1,2),"FY "&amp;(YEAR(A1613)-1)&amp;"-"&amp;RIGHT(YEAR(A1613),2))</f>
        <v>FY 2007-08</v>
      </c>
      <c r="E1613" s="6" t="str">
        <f aca="false">IF(AND(V1613&lt;&gt;"",W1613&lt;&gt;""),"Yes","No")</f>
        <v>No</v>
      </c>
      <c r="F1613" s="18" t="n">
        <f aca="false">Total!F1613</f>
        <v>1646.1</v>
      </c>
      <c r="G1613" s="18" t="n">
        <f aca="false">Total!G1613</f>
        <v>1869</v>
      </c>
      <c r="H1613" s="18" t="n">
        <f aca="false">Total!H1613</f>
        <v>-222.8</v>
      </c>
      <c r="I1613" s="18" t="n">
        <f aca="false">Total!I1613</f>
        <v>-54.8</v>
      </c>
      <c r="J1613" s="18" t="str">
        <f aca="false">IF($V1613="","",INDEX('Stock Exchange'!F$5:F$2450,$V1613))</f>
        <v/>
      </c>
      <c r="K1613" s="18" t="str">
        <f aca="false">IF($V1613="","",INDEX('Stock Exchange'!G$5:G$2450,$V1613))</f>
        <v/>
      </c>
      <c r="L1613" s="18" t="str">
        <f aca="false">IF($V1613="","",INDEX('Stock Exchange'!H$5:H$2450,$V1613))</f>
        <v/>
      </c>
      <c r="M1613" s="18" t="str">
        <f aca="false">IF($V1613="","",INDEX('Stock Exchange'!I$5:I$2450,$V1613))</f>
        <v/>
      </c>
      <c r="N1613" s="18" t="str">
        <f aca="false">IF($W1613="","",INDEX(Primary!F$5:F$2450,$W1613))</f>
        <v/>
      </c>
      <c r="O1613" s="18" t="str">
        <f aca="false">IF($W1613="","",INDEX(Primary!G$5:G$2450,$W1613))</f>
        <v/>
      </c>
      <c r="P1613" s="18" t="str">
        <f aca="false">IF($W1613="","",INDEX(Primary!H$5:H$2450,$W1613))</f>
        <v/>
      </c>
      <c r="Q1613" s="18" t="str">
        <f aca="false">IF($W1613="","",INDEX(Primary!I$5:I$2450,$W1613))</f>
        <v/>
      </c>
      <c r="R1613" s="19" t="str">
        <f aca="false">IF($E1613="Yes",L1613+P1613,"")</f>
        <v/>
      </c>
      <c r="S1613" s="19" t="str">
        <f aca="false">IF($E1613="Yes",H1613-R1613,"")</f>
        <v/>
      </c>
      <c r="T1613" s="6" t="str">
        <f aca="false">IF($E1613="Yes",IF(ROUND(ABS(S1613),2)&lt;=$T$2,"OK","CHECK"),"n/a")</f>
        <v>n/a</v>
      </c>
      <c r="U1613" s="20" t="n">
        <f aca="false">Total!J1613</f>
        <v>40.63</v>
      </c>
      <c r="V1613" s="17" t="str">
        <f aca="false">IFERROR(MATCH($A1613,'Stock Exchange'!$A$5:$A$2450,0),"")</f>
        <v/>
      </c>
      <c r="W1613" s="17" t="str">
        <f aca="false">IFERROR(MATCH($A1613,Primary!$A$5:$A$2450,0),"")</f>
        <v/>
      </c>
    </row>
    <row r="1614" customFormat="false" ht="15" hidden="false" customHeight="false" outlineLevel="0" collapsed="false">
      <c r="A1614" s="16" t="n">
        <f aca="false">Total!A1614</f>
        <v>39244</v>
      </c>
      <c r="B1614" s="17" t="n">
        <f aca="false">YEAR(A1614)</f>
        <v>2007</v>
      </c>
      <c r="C1614" s="17" t="n">
        <f aca="false">MONTH(A1614)</f>
        <v>6</v>
      </c>
      <c r="D1614" s="6" t="str">
        <f aca="false">IF(MONTH(A1614)&gt;=4,"FY "&amp;YEAR(A1614)&amp;"-"&amp;RIGHT(YEAR(A1614)+1,2),"FY "&amp;(YEAR(A1614)-1)&amp;"-"&amp;RIGHT(YEAR(A1614),2))</f>
        <v>FY 2007-08</v>
      </c>
      <c r="E1614" s="6" t="str">
        <f aca="false">IF(AND(V1614&lt;&gt;"",W1614&lt;&gt;""),"Yes","No")</f>
        <v>No</v>
      </c>
      <c r="F1614" s="18" t="n">
        <f aca="false">Total!F1614</f>
        <v>2694.8</v>
      </c>
      <c r="G1614" s="18" t="n">
        <f aca="false">Total!G1614</f>
        <v>3631</v>
      </c>
      <c r="H1614" s="18" t="n">
        <f aca="false">Total!H1614</f>
        <v>-936.2</v>
      </c>
      <c r="I1614" s="18" t="n">
        <f aca="false">Total!I1614</f>
        <v>-228.4</v>
      </c>
      <c r="J1614" s="18" t="str">
        <f aca="false">IF($V1614="","",INDEX('Stock Exchange'!F$5:F$2450,$V1614))</f>
        <v/>
      </c>
      <c r="K1614" s="18" t="str">
        <f aca="false">IF($V1614="","",INDEX('Stock Exchange'!G$5:G$2450,$V1614))</f>
        <v/>
      </c>
      <c r="L1614" s="18" t="str">
        <f aca="false">IF($V1614="","",INDEX('Stock Exchange'!H$5:H$2450,$V1614))</f>
        <v/>
      </c>
      <c r="M1614" s="18" t="str">
        <f aca="false">IF($V1614="","",INDEX('Stock Exchange'!I$5:I$2450,$V1614))</f>
        <v/>
      </c>
      <c r="N1614" s="18" t="str">
        <f aca="false">IF($W1614="","",INDEX(Primary!F$5:F$2450,$W1614))</f>
        <v/>
      </c>
      <c r="O1614" s="18" t="str">
        <f aca="false">IF($W1614="","",INDEX(Primary!G$5:G$2450,$W1614))</f>
        <v/>
      </c>
      <c r="P1614" s="18" t="str">
        <f aca="false">IF($W1614="","",INDEX(Primary!H$5:H$2450,$W1614))</f>
        <v/>
      </c>
      <c r="Q1614" s="18" t="str">
        <f aca="false">IF($W1614="","",INDEX(Primary!I$5:I$2450,$W1614))</f>
        <v/>
      </c>
      <c r="R1614" s="19" t="str">
        <f aca="false">IF($E1614="Yes",L1614+P1614,"")</f>
        <v/>
      </c>
      <c r="S1614" s="19" t="str">
        <f aca="false">IF($E1614="Yes",H1614-R1614,"")</f>
        <v/>
      </c>
      <c r="T1614" s="6" t="str">
        <f aca="false">IF($E1614="Yes",IF(ROUND(ABS(S1614),2)&lt;=$T$2,"OK","CHECK"),"n/a")</f>
        <v>n/a</v>
      </c>
      <c r="U1614" s="20" t="n">
        <f aca="false">Total!J1614</f>
        <v>40.98</v>
      </c>
      <c r="V1614" s="17" t="str">
        <f aca="false">IFERROR(MATCH($A1614,'Stock Exchange'!$A$5:$A$2450,0),"")</f>
        <v/>
      </c>
      <c r="W1614" s="17" t="str">
        <f aca="false">IFERROR(MATCH($A1614,Primary!$A$5:$A$2450,0),"")</f>
        <v/>
      </c>
    </row>
    <row r="1615" customFormat="false" ht="15" hidden="false" customHeight="false" outlineLevel="0" collapsed="false">
      <c r="A1615" s="16" t="n">
        <f aca="false">Total!A1615</f>
        <v>39245</v>
      </c>
      <c r="B1615" s="17" t="n">
        <f aca="false">YEAR(A1615)</f>
        <v>2007</v>
      </c>
      <c r="C1615" s="17" t="n">
        <f aca="false">MONTH(A1615)</f>
        <v>6</v>
      </c>
      <c r="D1615" s="6" t="str">
        <f aca="false">IF(MONTH(A1615)&gt;=4,"FY "&amp;YEAR(A1615)&amp;"-"&amp;RIGHT(YEAR(A1615)+1,2),"FY "&amp;(YEAR(A1615)-1)&amp;"-"&amp;RIGHT(YEAR(A1615),2))</f>
        <v>FY 2007-08</v>
      </c>
      <c r="E1615" s="6" t="str">
        <f aca="false">IF(AND(V1615&lt;&gt;"",W1615&lt;&gt;""),"Yes","No")</f>
        <v>No</v>
      </c>
      <c r="F1615" s="18" t="n">
        <f aca="false">Total!F1615</f>
        <v>2136.6</v>
      </c>
      <c r="G1615" s="18" t="n">
        <f aca="false">Total!G1615</f>
        <v>2191.1</v>
      </c>
      <c r="H1615" s="18" t="n">
        <f aca="false">Total!H1615</f>
        <v>-54.6</v>
      </c>
      <c r="I1615" s="18" t="n">
        <f aca="false">Total!I1615</f>
        <v>-13.3</v>
      </c>
      <c r="J1615" s="18" t="str">
        <f aca="false">IF($V1615="","",INDEX('Stock Exchange'!F$5:F$2450,$V1615))</f>
        <v/>
      </c>
      <c r="K1615" s="18" t="str">
        <f aca="false">IF($V1615="","",INDEX('Stock Exchange'!G$5:G$2450,$V1615))</f>
        <v/>
      </c>
      <c r="L1615" s="18" t="str">
        <f aca="false">IF($V1615="","",INDEX('Stock Exchange'!H$5:H$2450,$V1615))</f>
        <v/>
      </c>
      <c r="M1615" s="18" t="str">
        <f aca="false">IF($V1615="","",INDEX('Stock Exchange'!I$5:I$2450,$V1615))</f>
        <v/>
      </c>
      <c r="N1615" s="18" t="str">
        <f aca="false">IF($W1615="","",INDEX(Primary!F$5:F$2450,$W1615))</f>
        <v/>
      </c>
      <c r="O1615" s="18" t="str">
        <f aca="false">IF($W1615="","",INDEX(Primary!G$5:G$2450,$W1615))</f>
        <v/>
      </c>
      <c r="P1615" s="18" t="str">
        <f aca="false">IF($W1615="","",INDEX(Primary!H$5:H$2450,$W1615))</f>
        <v/>
      </c>
      <c r="Q1615" s="18" t="str">
        <f aca="false">IF($W1615="","",INDEX(Primary!I$5:I$2450,$W1615))</f>
        <v/>
      </c>
      <c r="R1615" s="19" t="str">
        <f aca="false">IF($E1615="Yes",L1615+P1615,"")</f>
        <v/>
      </c>
      <c r="S1615" s="19" t="str">
        <f aca="false">IF($E1615="Yes",H1615-R1615,"")</f>
        <v/>
      </c>
      <c r="T1615" s="6" t="str">
        <f aca="false">IF($E1615="Yes",IF(ROUND(ABS(S1615),2)&lt;=$T$2,"OK","CHECK"),"n/a")</f>
        <v>n/a</v>
      </c>
      <c r="U1615" s="20" t="n">
        <f aca="false">Total!J1615</f>
        <v>40.91</v>
      </c>
      <c r="V1615" s="17" t="str">
        <f aca="false">IFERROR(MATCH($A1615,'Stock Exchange'!$A$5:$A$2450,0),"")</f>
        <v/>
      </c>
      <c r="W1615" s="17" t="str">
        <f aca="false">IFERROR(MATCH($A1615,Primary!$A$5:$A$2450,0),"")</f>
        <v/>
      </c>
    </row>
    <row r="1616" customFormat="false" ht="15" hidden="false" customHeight="false" outlineLevel="0" collapsed="false">
      <c r="A1616" s="16" t="n">
        <f aca="false">Total!A1616</f>
        <v>39246</v>
      </c>
      <c r="B1616" s="17" t="n">
        <f aca="false">YEAR(A1616)</f>
        <v>2007</v>
      </c>
      <c r="C1616" s="17" t="n">
        <f aca="false">MONTH(A1616)</f>
        <v>6</v>
      </c>
      <c r="D1616" s="6" t="str">
        <f aca="false">IF(MONTH(A1616)&gt;=4,"FY "&amp;YEAR(A1616)&amp;"-"&amp;RIGHT(YEAR(A1616)+1,2),"FY "&amp;(YEAR(A1616)-1)&amp;"-"&amp;RIGHT(YEAR(A1616),2))</f>
        <v>FY 2007-08</v>
      </c>
      <c r="E1616" s="6" t="str">
        <f aca="false">IF(AND(V1616&lt;&gt;"",W1616&lt;&gt;""),"Yes","No")</f>
        <v>No</v>
      </c>
      <c r="F1616" s="18" t="n">
        <f aca="false">Total!F1616</f>
        <v>2173.2</v>
      </c>
      <c r="G1616" s="18" t="n">
        <f aca="false">Total!G1616</f>
        <v>1628</v>
      </c>
      <c r="H1616" s="18" t="n">
        <f aca="false">Total!H1616</f>
        <v>545.3</v>
      </c>
      <c r="I1616" s="18" t="n">
        <f aca="false">Total!I1616</f>
        <v>133.9</v>
      </c>
      <c r="J1616" s="18" t="str">
        <f aca="false">IF($V1616="","",INDEX('Stock Exchange'!F$5:F$2450,$V1616))</f>
        <v/>
      </c>
      <c r="K1616" s="18" t="str">
        <f aca="false">IF($V1616="","",INDEX('Stock Exchange'!G$5:G$2450,$V1616))</f>
        <v/>
      </c>
      <c r="L1616" s="18" t="str">
        <f aca="false">IF($V1616="","",INDEX('Stock Exchange'!H$5:H$2450,$V1616))</f>
        <v/>
      </c>
      <c r="M1616" s="18" t="str">
        <f aca="false">IF($V1616="","",INDEX('Stock Exchange'!I$5:I$2450,$V1616))</f>
        <v/>
      </c>
      <c r="N1616" s="18" t="str">
        <f aca="false">IF($W1616="","",INDEX(Primary!F$5:F$2450,$W1616))</f>
        <v/>
      </c>
      <c r="O1616" s="18" t="str">
        <f aca="false">IF($W1616="","",INDEX(Primary!G$5:G$2450,$W1616))</f>
        <v/>
      </c>
      <c r="P1616" s="18" t="str">
        <f aca="false">IF($W1616="","",INDEX(Primary!H$5:H$2450,$W1616))</f>
        <v/>
      </c>
      <c r="Q1616" s="18" t="str">
        <f aca="false">IF($W1616="","",INDEX(Primary!I$5:I$2450,$W1616))</f>
        <v/>
      </c>
      <c r="R1616" s="19" t="str">
        <f aca="false">IF($E1616="Yes",L1616+P1616,"")</f>
        <v/>
      </c>
      <c r="S1616" s="19" t="str">
        <f aca="false">IF($E1616="Yes",H1616-R1616,"")</f>
        <v/>
      </c>
      <c r="T1616" s="6" t="str">
        <f aca="false">IF($E1616="Yes",IF(ROUND(ABS(S1616),2)&lt;=$T$2,"OK","CHECK"),"n/a")</f>
        <v>n/a</v>
      </c>
      <c r="U1616" s="20" t="n">
        <f aca="false">Total!J1616</f>
        <v>40.73</v>
      </c>
      <c r="V1616" s="17" t="str">
        <f aca="false">IFERROR(MATCH($A1616,'Stock Exchange'!$A$5:$A$2450,0),"")</f>
        <v/>
      </c>
      <c r="W1616" s="17" t="str">
        <f aca="false">IFERROR(MATCH($A1616,Primary!$A$5:$A$2450,0),"")</f>
        <v/>
      </c>
    </row>
    <row r="1617" customFormat="false" ht="15" hidden="false" customHeight="false" outlineLevel="0" collapsed="false">
      <c r="A1617" s="16" t="n">
        <f aca="false">Total!A1617</f>
        <v>39247</v>
      </c>
      <c r="B1617" s="17" t="n">
        <f aca="false">YEAR(A1617)</f>
        <v>2007</v>
      </c>
      <c r="C1617" s="17" t="n">
        <f aca="false">MONTH(A1617)</f>
        <v>6</v>
      </c>
      <c r="D1617" s="6" t="str">
        <f aca="false">IF(MONTH(A1617)&gt;=4,"FY "&amp;YEAR(A1617)&amp;"-"&amp;RIGHT(YEAR(A1617)+1,2),"FY "&amp;(YEAR(A1617)-1)&amp;"-"&amp;RIGHT(YEAR(A1617),2))</f>
        <v>FY 2007-08</v>
      </c>
      <c r="E1617" s="6" t="str">
        <f aca="false">IF(AND(V1617&lt;&gt;"",W1617&lt;&gt;""),"Yes","No")</f>
        <v>No</v>
      </c>
      <c r="F1617" s="18" t="n">
        <f aca="false">Total!F1617</f>
        <v>1732.9</v>
      </c>
      <c r="G1617" s="18" t="n">
        <f aca="false">Total!G1617</f>
        <v>2040.7</v>
      </c>
      <c r="H1617" s="18" t="n">
        <f aca="false">Total!H1617</f>
        <v>-307.8</v>
      </c>
      <c r="I1617" s="18" t="n">
        <f aca="false">Total!I1617</f>
        <v>-75.2</v>
      </c>
      <c r="J1617" s="18" t="str">
        <f aca="false">IF($V1617="","",INDEX('Stock Exchange'!F$5:F$2450,$V1617))</f>
        <v/>
      </c>
      <c r="K1617" s="18" t="str">
        <f aca="false">IF($V1617="","",INDEX('Stock Exchange'!G$5:G$2450,$V1617))</f>
        <v/>
      </c>
      <c r="L1617" s="18" t="str">
        <f aca="false">IF($V1617="","",INDEX('Stock Exchange'!H$5:H$2450,$V1617))</f>
        <v/>
      </c>
      <c r="M1617" s="18" t="str">
        <f aca="false">IF($V1617="","",INDEX('Stock Exchange'!I$5:I$2450,$V1617))</f>
        <v/>
      </c>
      <c r="N1617" s="18" t="str">
        <f aca="false">IF($W1617="","",INDEX(Primary!F$5:F$2450,$W1617))</f>
        <v/>
      </c>
      <c r="O1617" s="18" t="str">
        <f aca="false">IF($W1617="","",INDEX(Primary!G$5:G$2450,$W1617))</f>
        <v/>
      </c>
      <c r="P1617" s="18" t="str">
        <f aca="false">IF($W1617="","",INDEX(Primary!H$5:H$2450,$W1617))</f>
        <v/>
      </c>
      <c r="Q1617" s="18" t="str">
        <f aca="false">IF($W1617="","",INDEX(Primary!I$5:I$2450,$W1617))</f>
        <v/>
      </c>
      <c r="R1617" s="19" t="str">
        <f aca="false">IF($E1617="Yes",L1617+P1617,"")</f>
        <v/>
      </c>
      <c r="S1617" s="19" t="str">
        <f aca="false">IF($E1617="Yes",H1617-R1617,"")</f>
        <v/>
      </c>
      <c r="T1617" s="6" t="str">
        <f aca="false">IF($E1617="Yes",IF(ROUND(ABS(S1617),2)&lt;=$T$2,"OK","CHECK"),"n/a")</f>
        <v>n/a</v>
      </c>
      <c r="U1617" s="20" t="n">
        <f aca="false">Total!J1617</f>
        <v>40.93</v>
      </c>
      <c r="V1617" s="17" t="str">
        <f aca="false">IFERROR(MATCH($A1617,'Stock Exchange'!$A$5:$A$2450,0),"")</f>
        <v/>
      </c>
      <c r="W1617" s="17" t="str">
        <f aca="false">IFERROR(MATCH($A1617,Primary!$A$5:$A$2450,0),"")</f>
        <v/>
      </c>
    </row>
    <row r="1618" customFormat="false" ht="15" hidden="false" customHeight="false" outlineLevel="0" collapsed="false">
      <c r="A1618" s="16" t="n">
        <f aca="false">Total!A1618</f>
        <v>39248</v>
      </c>
      <c r="B1618" s="17" t="n">
        <f aca="false">YEAR(A1618)</f>
        <v>2007</v>
      </c>
      <c r="C1618" s="17" t="n">
        <f aca="false">MONTH(A1618)</f>
        <v>6</v>
      </c>
      <c r="D1618" s="6" t="str">
        <f aca="false">IF(MONTH(A1618)&gt;=4,"FY "&amp;YEAR(A1618)&amp;"-"&amp;RIGHT(YEAR(A1618)+1,2),"FY "&amp;(YEAR(A1618)-1)&amp;"-"&amp;RIGHT(YEAR(A1618),2))</f>
        <v>FY 2007-08</v>
      </c>
      <c r="E1618" s="6" t="str">
        <f aca="false">IF(AND(V1618&lt;&gt;"",W1618&lt;&gt;""),"Yes","No")</f>
        <v>No</v>
      </c>
      <c r="F1618" s="18" t="n">
        <f aca="false">Total!F1618</f>
        <v>2716.7</v>
      </c>
      <c r="G1618" s="18" t="n">
        <f aca="false">Total!G1618</f>
        <v>2505</v>
      </c>
      <c r="H1618" s="18" t="n">
        <f aca="false">Total!H1618</f>
        <v>211.8</v>
      </c>
      <c r="I1618" s="18" t="n">
        <f aca="false">Total!I1618</f>
        <v>51.9</v>
      </c>
      <c r="J1618" s="18" t="str">
        <f aca="false">IF($V1618="","",INDEX('Stock Exchange'!F$5:F$2450,$V1618))</f>
        <v/>
      </c>
      <c r="K1618" s="18" t="str">
        <f aca="false">IF($V1618="","",INDEX('Stock Exchange'!G$5:G$2450,$V1618))</f>
        <v/>
      </c>
      <c r="L1618" s="18" t="str">
        <f aca="false">IF($V1618="","",INDEX('Stock Exchange'!H$5:H$2450,$V1618))</f>
        <v/>
      </c>
      <c r="M1618" s="18" t="str">
        <f aca="false">IF($V1618="","",INDEX('Stock Exchange'!I$5:I$2450,$V1618))</f>
        <v/>
      </c>
      <c r="N1618" s="18" t="str">
        <f aca="false">IF($W1618="","",INDEX(Primary!F$5:F$2450,$W1618))</f>
        <v/>
      </c>
      <c r="O1618" s="18" t="str">
        <f aca="false">IF($W1618="","",INDEX(Primary!G$5:G$2450,$W1618))</f>
        <v/>
      </c>
      <c r="P1618" s="18" t="str">
        <f aca="false">IF($W1618="","",INDEX(Primary!H$5:H$2450,$W1618))</f>
        <v/>
      </c>
      <c r="Q1618" s="18" t="str">
        <f aca="false">IF($W1618="","",INDEX(Primary!I$5:I$2450,$W1618))</f>
        <v/>
      </c>
      <c r="R1618" s="19" t="str">
        <f aca="false">IF($E1618="Yes",L1618+P1618,"")</f>
        <v/>
      </c>
      <c r="S1618" s="19" t="str">
        <f aca="false">IF($E1618="Yes",H1618-R1618,"")</f>
        <v/>
      </c>
      <c r="T1618" s="6" t="str">
        <f aca="false">IF($E1618="Yes",IF(ROUND(ABS(S1618),2)&lt;=$T$2,"OK","CHECK"),"n/a")</f>
        <v>n/a</v>
      </c>
      <c r="U1618" s="20" t="n">
        <f aca="false">Total!J1618</f>
        <v>40.84</v>
      </c>
      <c r="V1618" s="17" t="str">
        <f aca="false">IFERROR(MATCH($A1618,'Stock Exchange'!$A$5:$A$2450,0),"")</f>
        <v/>
      </c>
      <c r="W1618" s="17" t="str">
        <f aca="false">IFERROR(MATCH($A1618,Primary!$A$5:$A$2450,0),"")</f>
        <v/>
      </c>
    </row>
    <row r="1619" customFormat="false" ht="15" hidden="false" customHeight="false" outlineLevel="0" collapsed="false">
      <c r="A1619" s="16" t="n">
        <f aca="false">Total!A1619</f>
        <v>39251</v>
      </c>
      <c r="B1619" s="17" t="n">
        <f aca="false">YEAR(A1619)</f>
        <v>2007</v>
      </c>
      <c r="C1619" s="17" t="n">
        <f aca="false">MONTH(A1619)</f>
        <v>6</v>
      </c>
      <c r="D1619" s="6" t="str">
        <f aca="false">IF(MONTH(A1619)&gt;=4,"FY "&amp;YEAR(A1619)&amp;"-"&amp;RIGHT(YEAR(A1619)+1,2),"FY "&amp;(YEAR(A1619)-1)&amp;"-"&amp;RIGHT(YEAR(A1619),2))</f>
        <v>FY 2007-08</v>
      </c>
      <c r="E1619" s="6" t="str">
        <f aca="false">IF(AND(V1619&lt;&gt;"",W1619&lt;&gt;""),"Yes","No")</f>
        <v>No</v>
      </c>
      <c r="F1619" s="18" t="n">
        <f aca="false">Total!F1619</f>
        <v>1982.7</v>
      </c>
      <c r="G1619" s="18" t="n">
        <f aca="false">Total!G1619</f>
        <v>1995.7</v>
      </c>
      <c r="H1619" s="18" t="n">
        <f aca="false">Total!H1619</f>
        <v>-13</v>
      </c>
      <c r="I1619" s="18" t="n">
        <f aca="false">Total!I1619</f>
        <v>-3.2</v>
      </c>
      <c r="J1619" s="18" t="str">
        <f aca="false">IF($V1619="","",INDEX('Stock Exchange'!F$5:F$2450,$V1619))</f>
        <v/>
      </c>
      <c r="K1619" s="18" t="str">
        <f aca="false">IF($V1619="","",INDEX('Stock Exchange'!G$5:G$2450,$V1619))</f>
        <v/>
      </c>
      <c r="L1619" s="18" t="str">
        <f aca="false">IF($V1619="","",INDEX('Stock Exchange'!H$5:H$2450,$V1619))</f>
        <v/>
      </c>
      <c r="M1619" s="18" t="str">
        <f aca="false">IF($V1619="","",INDEX('Stock Exchange'!I$5:I$2450,$V1619))</f>
        <v/>
      </c>
      <c r="N1619" s="18" t="str">
        <f aca="false">IF($W1619="","",INDEX(Primary!F$5:F$2450,$W1619))</f>
        <v/>
      </c>
      <c r="O1619" s="18" t="str">
        <f aca="false">IF($W1619="","",INDEX(Primary!G$5:G$2450,$W1619))</f>
        <v/>
      </c>
      <c r="P1619" s="18" t="str">
        <f aca="false">IF($W1619="","",INDEX(Primary!H$5:H$2450,$W1619))</f>
        <v/>
      </c>
      <c r="Q1619" s="18" t="str">
        <f aca="false">IF($W1619="","",INDEX(Primary!I$5:I$2450,$W1619))</f>
        <v/>
      </c>
      <c r="R1619" s="19" t="str">
        <f aca="false">IF($E1619="Yes",L1619+P1619,"")</f>
        <v/>
      </c>
      <c r="S1619" s="19" t="str">
        <f aca="false">IF($E1619="Yes",H1619-R1619,"")</f>
        <v/>
      </c>
      <c r="T1619" s="6" t="str">
        <f aca="false">IF($E1619="Yes",IF(ROUND(ABS(S1619),2)&lt;=$T$2,"OK","CHECK"),"n/a")</f>
        <v>n/a</v>
      </c>
      <c r="U1619" s="20" t="n">
        <f aca="false">Total!J1619</f>
        <v>40.97</v>
      </c>
      <c r="V1619" s="17" t="str">
        <f aca="false">IFERROR(MATCH($A1619,'Stock Exchange'!$A$5:$A$2450,0),"")</f>
        <v/>
      </c>
      <c r="W1619" s="17" t="str">
        <f aca="false">IFERROR(MATCH($A1619,Primary!$A$5:$A$2450,0),"")</f>
        <v/>
      </c>
    </row>
    <row r="1620" customFormat="false" ht="15" hidden="false" customHeight="false" outlineLevel="0" collapsed="false">
      <c r="A1620" s="16" t="n">
        <f aca="false">Total!A1620</f>
        <v>39252</v>
      </c>
      <c r="B1620" s="17" t="n">
        <f aca="false">YEAR(A1620)</f>
        <v>2007</v>
      </c>
      <c r="C1620" s="17" t="n">
        <f aca="false">MONTH(A1620)</f>
        <v>6</v>
      </c>
      <c r="D1620" s="6" t="str">
        <f aca="false">IF(MONTH(A1620)&gt;=4,"FY "&amp;YEAR(A1620)&amp;"-"&amp;RIGHT(YEAR(A1620)+1,2),"FY "&amp;(YEAR(A1620)-1)&amp;"-"&amp;RIGHT(YEAR(A1620),2))</f>
        <v>FY 2007-08</v>
      </c>
      <c r="E1620" s="6" t="str">
        <f aca="false">IF(AND(V1620&lt;&gt;"",W1620&lt;&gt;""),"Yes","No")</f>
        <v>No</v>
      </c>
      <c r="F1620" s="18" t="n">
        <f aca="false">Total!F1620</f>
        <v>1587.5</v>
      </c>
      <c r="G1620" s="18" t="n">
        <f aca="false">Total!G1620</f>
        <v>1616.3</v>
      </c>
      <c r="H1620" s="18" t="n">
        <f aca="false">Total!H1620</f>
        <v>-28.9</v>
      </c>
      <c r="I1620" s="18" t="n">
        <f aca="false">Total!I1620</f>
        <v>-7.1</v>
      </c>
      <c r="J1620" s="18" t="str">
        <f aca="false">IF($V1620="","",INDEX('Stock Exchange'!F$5:F$2450,$V1620))</f>
        <v/>
      </c>
      <c r="K1620" s="18" t="str">
        <f aca="false">IF($V1620="","",INDEX('Stock Exchange'!G$5:G$2450,$V1620))</f>
        <v/>
      </c>
      <c r="L1620" s="18" t="str">
        <f aca="false">IF($V1620="","",INDEX('Stock Exchange'!H$5:H$2450,$V1620))</f>
        <v/>
      </c>
      <c r="M1620" s="18" t="str">
        <f aca="false">IF($V1620="","",INDEX('Stock Exchange'!I$5:I$2450,$V1620))</f>
        <v/>
      </c>
      <c r="N1620" s="18" t="str">
        <f aca="false">IF($W1620="","",INDEX(Primary!F$5:F$2450,$W1620))</f>
        <v/>
      </c>
      <c r="O1620" s="18" t="str">
        <f aca="false">IF($W1620="","",INDEX(Primary!G$5:G$2450,$W1620))</f>
        <v/>
      </c>
      <c r="P1620" s="18" t="str">
        <f aca="false">IF($W1620="","",INDEX(Primary!H$5:H$2450,$W1620))</f>
        <v/>
      </c>
      <c r="Q1620" s="18" t="str">
        <f aca="false">IF($W1620="","",INDEX(Primary!I$5:I$2450,$W1620))</f>
        <v/>
      </c>
      <c r="R1620" s="19" t="str">
        <f aca="false">IF($E1620="Yes",L1620+P1620,"")</f>
        <v/>
      </c>
      <c r="S1620" s="19" t="str">
        <f aca="false">IF($E1620="Yes",H1620-R1620,"")</f>
        <v/>
      </c>
      <c r="T1620" s="6" t="str">
        <f aca="false">IF($E1620="Yes",IF(ROUND(ABS(S1620),2)&lt;=$T$2,"OK","CHECK"),"n/a")</f>
        <v>n/a</v>
      </c>
      <c r="U1620" s="20" t="n">
        <f aca="false">Total!J1620</f>
        <v>40.76</v>
      </c>
      <c r="V1620" s="17" t="str">
        <f aca="false">IFERROR(MATCH($A1620,'Stock Exchange'!$A$5:$A$2450,0),"")</f>
        <v/>
      </c>
      <c r="W1620" s="17" t="str">
        <f aca="false">IFERROR(MATCH($A1620,Primary!$A$5:$A$2450,0),"")</f>
        <v/>
      </c>
    </row>
    <row r="1621" customFormat="false" ht="15" hidden="false" customHeight="false" outlineLevel="0" collapsed="false">
      <c r="A1621" s="16" t="n">
        <f aca="false">Total!A1621</f>
        <v>39253</v>
      </c>
      <c r="B1621" s="17" t="n">
        <f aca="false">YEAR(A1621)</f>
        <v>2007</v>
      </c>
      <c r="C1621" s="17" t="n">
        <f aca="false">MONTH(A1621)</f>
        <v>6</v>
      </c>
      <c r="D1621" s="6" t="str">
        <f aca="false">IF(MONTH(A1621)&gt;=4,"FY "&amp;YEAR(A1621)&amp;"-"&amp;RIGHT(YEAR(A1621)+1,2),"FY "&amp;(YEAR(A1621)-1)&amp;"-"&amp;RIGHT(YEAR(A1621),2))</f>
        <v>FY 2007-08</v>
      </c>
      <c r="E1621" s="6" t="str">
        <f aca="false">IF(AND(V1621&lt;&gt;"",W1621&lt;&gt;""),"Yes","No")</f>
        <v>No</v>
      </c>
      <c r="F1621" s="18" t="n">
        <f aca="false">Total!F1621</f>
        <v>2463.1</v>
      </c>
      <c r="G1621" s="18" t="n">
        <f aca="false">Total!G1621</f>
        <v>1810</v>
      </c>
      <c r="H1621" s="18" t="n">
        <f aca="false">Total!H1621</f>
        <v>653.1</v>
      </c>
      <c r="I1621" s="18" t="n">
        <f aca="false">Total!I1621</f>
        <v>160.5</v>
      </c>
      <c r="J1621" s="18" t="str">
        <f aca="false">IF($V1621="","",INDEX('Stock Exchange'!F$5:F$2450,$V1621))</f>
        <v/>
      </c>
      <c r="K1621" s="18" t="str">
        <f aca="false">IF($V1621="","",INDEX('Stock Exchange'!G$5:G$2450,$V1621))</f>
        <v/>
      </c>
      <c r="L1621" s="18" t="str">
        <f aca="false">IF($V1621="","",INDEX('Stock Exchange'!H$5:H$2450,$V1621))</f>
        <v/>
      </c>
      <c r="M1621" s="18" t="str">
        <f aca="false">IF($V1621="","",INDEX('Stock Exchange'!I$5:I$2450,$V1621))</f>
        <v/>
      </c>
      <c r="N1621" s="18" t="str">
        <f aca="false">IF($W1621="","",INDEX(Primary!F$5:F$2450,$W1621))</f>
        <v/>
      </c>
      <c r="O1621" s="18" t="str">
        <f aca="false">IF($W1621="","",INDEX(Primary!G$5:G$2450,$W1621))</f>
        <v/>
      </c>
      <c r="P1621" s="18" t="str">
        <f aca="false">IF($W1621="","",INDEX(Primary!H$5:H$2450,$W1621))</f>
        <v/>
      </c>
      <c r="Q1621" s="18" t="str">
        <f aca="false">IF($W1621="","",INDEX(Primary!I$5:I$2450,$W1621))</f>
        <v/>
      </c>
      <c r="R1621" s="19" t="str">
        <f aca="false">IF($E1621="Yes",L1621+P1621,"")</f>
        <v/>
      </c>
      <c r="S1621" s="19" t="str">
        <f aca="false">IF($E1621="Yes",H1621-R1621,"")</f>
        <v/>
      </c>
      <c r="T1621" s="6" t="str">
        <f aca="false">IF($E1621="Yes",IF(ROUND(ABS(S1621),2)&lt;=$T$2,"OK","CHECK"),"n/a")</f>
        <v>n/a</v>
      </c>
      <c r="U1621" s="20" t="n">
        <f aca="false">Total!J1621</f>
        <v>40.7</v>
      </c>
      <c r="V1621" s="17" t="str">
        <f aca="false">IFERROR(MATCH($A1621,'Stock Exchange'!$A$5:$A$2450,0),"")</f>
        <v/>
      </c>
      <c r="W1621" s="17" t="str">
        <f aca="false">IFERROR(MATCH($A1621,Primary!$A$5:$A$2450,0),"")</f>
        <v/>
      </c>
    </row>
    <row r="1622" customFormat="false" ht="15" hidden="false" customHeight="false" outlineLevel="0" collapsed="false">
      <c r="A1622" s="16" t="n">
        <f aca="false">Total!A1622</f>
        <v>39254</v>
      </c>
      <c r="B1622" s="17" t="n">
        <f aca="false">YEAR(A1622)</f>
        <v>2007</v>
      </c>
      <c r="C1622" s="17" t="n">
        <f aca="false">MONTH(A1622)</f>
        <v>6</v>
      </c>
      <c r="D1622" s="6" t="str">
        <f aca="false">IF(MONTH(A1622)&gt;=4,"FY "&amp;YEAR(A1622)&amp;"-"&amp;RIGHT(YEAR(A1622)+1,2),"FY "&amp;(YEAR(A1622)-1)&amp;"-"&amp;RIGHT(YEAR(A1622),2))</f>
        <v>FY 2007-08</v>
      </c>
      <c r="E1622" s="6" t="str">
        <f aca="false">IF(AND(V1622&lt;&gt;"",W1622&lt;&gt;""),"Yes","No")</f>
        <v>No</v>
      </c>
      <c r="F1622" s="18" t="n">
        <f aca="false">Total!F1622</f>
        <v>1535</v>
      </c>
      <c r="G1622" s="18" t="n">
        <f aca="false">Total!G1622</f>
        <v>1652</v>
      </c>
      <c r="H1622" s="18" t="n">
        <f aca="false">Total!H1622</f>
        <v>-117</v>
      </c>
      <c r="I1622" s="18" t="n">
        <f aca="false">Total!I1622</f>
        <v>-28.7</v>
      </c>
      <c r="J1622" s="18" t="str">
        <f aca="false">IF($V1622="","",INDEX('Stock Exchange'!F$5:F$2450,$V1622))</f>
        <v/>
      </c>
      <c r="K1622" s="18" t="str">
        <f aca="false">IF($V1622="","",INDEX('Stock Exchange'!G$5:G$2450,$V1622))</f>
        <v/>
      </c>
      <c r="L1622" s="18" t="str">
        <f aca="false">IF($V1622="","",INDEX('Stock Exchange'!H$5:H$2450,$V1622))</f>
        <v/>
      </c>
      <c r="M1622" s="18" t="str">
        <f aca="false">IF($V1622="","",INDEX('Stock Exchange'!I$5:I$2450,$V1622))</f>
        <v/>
      </c>
      <c r="N1622" s="18" t="str">
        <f aca="false">IF($W1622="","",INDEX(Primary!F$5:F$2450,$W1622))</f>
        <v/>
      </c>
      <c r="O1622" s="18" t="str">
        <f aca="false">IF($W1622="","",INDEX(Primary!G$5:G$2450,$W1622))</f>
        <v/>
      </c>
      <c r="P1622" s="18" t="str">
        <f aca="false">IF($W1622="","",INDEX(Primary!H$5:H$2450,$W1622))</f>
        <v/>
      </c>
      <c r="Q1622" s="18" t="str">
        <f aca="false">IF($W1622="","",INDEX(Primary!I$5:I$2450,$W1622))</f>
        <v/>
      </c>
      <c r="R1622" s="19" t="str">
        <f aca="false">IF($E1622="Yes",L1622+P1622,"")</f>
        <v/>
      </c>
      <c r="S1622" s="19" t="str">
        <f aca="false">IF($E1622="Yes",H1622-R1622,"")</f>
        <v/>
      </c>
      <c r="T1622" s="6" t="str">
        <f aca="false">IF($E1622="Yes",IF(ROUND(ABS(S1622),2)&lt;=$T$2,"OK","CHECK"),"n/a")</f>
        <v>n/a</v>
      </c>
      <c r="U1622" s="20" t="n">
        <f aca="false">Total!J1622</f>
        <v>40.82</v>
      </c>
      <c r="V1622" s="17" t="str">
        <f aca="false">IFERROR(MATCH($A1622,'Stock Exchange'!$A$5:$A$2450,0),"")</f>
        <v/>
      </c>
      <c r="W1622" s="17" t="str">
        <f aca="false">IFERROR(MATCH($A1622,Primary!$A$5:$A$2450,0),"")</f>
        <v/>
      </c>
    </row>
    <row r="1623" customFormat="false" ht="15" hidden="false" customHeight="false" outlineLevel="0" collapsed="false">
      <c r="A1623" s="16" t="n">
        <f aca="false">Total!A1623</f>
        <v>39255</v>
      </c>
      <c r="B1623" s="17" t="n">
        <f aca="false">YEAR(A1623)</f>
        <v>2007</v>
      </c>
      <c r="C1623" s="17" t="n">
        <f aca="false">MONTH(A1623)</f>
        <v>6</v>
      </c>
      <c r="D1623" s="6" t="str">
        <f aca="false">IF(MONTH(A1623)&gt;=4,"FY "&amp;YEAR(A1623)&amp;"-"&amp;RIGHT(YEAR(A1623)+1,2),"FY "&amp;(YEAR(A1623)-1)&amp;"-"&amp;RIGHT(YEAR(A1623),2))</f>
        <v>FY 2007-08</v>
      </c>
      <c r="E1623" s="6" t="str">
        <f aca="false">IF(AND(V1623&lt;&gt;"",W1623&lt;&gt;""),"Yes","No")</f>
        <v>No</v>
      </c>
      <c r="F1623" s="18" t="n">
        <f aca="false">Total!F1623</f>
        <v>4546.4</v>
      </c>
      <c r="G1623" s="18" t="n">
        <f aca="false">Total!G1623</f>
        <v>2904.8</v>
      </c>
      <c r="H1623" s="18" t="n">
        <f aca="false">Total!H1623</f>
        <v>1641.6</v>
      </c>
      <c r="I1623" s="18" t="n">
        <f aca="false">Total!I1623</f>
        <v>402.9</v>
      </c>
      <c r="J1623" s="18" t="str">
        <f aca="false">IF($V1623="","",INDEX('Stock Exchange'!F$5:F$2450,$V1623))</f>
        <v/>
      </c>
      <c r="K1623" s="18" t="str">
        <f aca="false">IF($V1623="","",INDEX('Stock Exchange'!G$5:G$2450,$V1623))</f>
        <v/>
      </c>
      <c r="L1623" s="18" t="str">
        <f aca="false">IF($V1623="","",INDEX('Stock Exchange'!H$5:H$2450,$V1623))</f>
        <v/>
      </c>
      <c r="M1623" s="18" t="str">
        <f aca="false">IF($V1623="","",INDEX('Stock Exchange'!I$5:I$2450,$V1623))</f>
        <v/>
      </c>
      <c r="N1623" s="18" t="str">
        <f aca="false">IF($W1623="","",INDEX(Primary!F$5:F$2450,$W1623))</f>
        <v/>
      </c>
      <c r="O1623" s="18" t="str">
        <f aca="false">IF($W1623="","",INDEX(Primary!G$5:G$2450,$W1623))</f>
        <v/>
      </c>
      <c r="P1623" s="18" t="str">
        <f aca="false">IF($W1623="","",INDEX(Primary!H$5:H$2450,$W1623))</f>
        <v/>
      </c>
      <c r="Q1623" s="18" t="str">
        <f aca="false">IF($W1623="","",INDEX(Primary!I$5:I$2450,$W1623))</f>
        <v/>
      </c>
      <c r="R1623" s="19" t="str">
        <f aca="false">IF($E1623="Yes",L1623+P1623,"")</f>
        <v/>
      </c>
      <c r="S1623" s="19" t="str">
        <f aca="false">IF($E1623="Yes",H1623-R1623,"")</f>
        <v/>
      </c>
      <c r="T1623" s="6" t="str">
        <f aca="false">IF($E1623="Yes",IF(ROUND(ABS(S1623),2)&lt;=$T$2,"OK","CHECK"),"n/a")</f>
        <v>n/a</v>
      </c>
      <c r="U1623" s="20" t="n">
        <f aca="false">Total!J1623</f>
        <v>40.75</v>
      </c>
      <c r="V1623" s="17" t="str">
        <f aca="false">IFERROR(MATCH($A1623,'Stock Exchange'!$A$5:$A$2450,0),"")</f>
        <v/>
      </c>
      <c r="W1623" s="17" t="str">
        <f aca="false">IFERROR(MATCH($A1623,Primary!$A$5:$A$2450,0),"")</f>
        <v/>
      </c>
    </row>
    <row r="1624" customFormat="false" ht="15" hidden="false" customHeight="false" outlineLevel="0" collapsed="false">
      <c r="A1624" s="16" t="n">
        <f aca="false">Total!A1624</f>
        <v>39258</v>
      </c>
      <c r="B1624" s="17" t="n">
        <f aca="false">YEAR(A1624)</f>
        <v>2007</v>
      </c>
      <c r="C1624" s="17" t="n">
        <f aca="false">MONTH(A1624)</f>
        <v>6</v>
      </c>
      <c r="D1624" s="6" t="str">
        <f aca="false">IF(MONTH(A1624)&gt;=4,"FY "&amp;YEAR(A1624)&amp;"-"&amp;RIGHT(YEAR(A1624)+1,2),"FY "&amp;(YEAR(A1624)-1)&amp;"-"&amp;RIGHT(YEAR(A1624),2))</f>
        <v>FY 2007-08</v>
      </c>
      <c r="E1624" s="6" t="str">
        <f aca="false">IF(AND(V1624&lt;&gt;"",W1624&lt;&gt;""),"Yes","No")</f>
        <v>No</v>
      </c>
      <c r="F1624" s="18" t="n">
        <f aca="false">Total!F1624</f>
        <v>2314.1</v>
      </c>
      <c r="G1624" s="18" t="n">
        <f aca="false">Total!G1624</f>
        <v>2235.9</v>
      </c>
      <c r="H1624" s="18" t="n">
        <f aca="false">Total!H1624</f>
        <v>78.2</v>
      </c>
      <c r="I1624" s="18" t="n">
        <f aca="false">Total!I1624</f>
        <v>19.2</v>
      </c>
      <c r="J1624" s="18" t="str">
        <f aca="false">IF($V1624="","",INDEX('Stock Exchange'!F$5:F$2450,$V1624))</f>
        <v/>
      </c>
      <c r="K1624" s="18" t="str">
        <f aca="false">IF($V1624="","",INDEX('Stock Exchange'!G$5:G$2450,$V1624))</f>
        <v/>
      </c>
      <c r="L1624" s="18" t="str">
        <f aca="false">IF($V1624="","",INDEX('Stock Exchange'!H$5:H$2450,$V1624))</f>
        <v/>
      </c>
      <c r="M1624" s="18" t="str">
        <f aca="false">IF($V1624="","",INDEX('Stock Exchange'!I$5:I$2450,$V1624))</f>
        <v/>
      </c>
      <c r="N1624" s="18" t="str">
        <f aca="false">IF($W1624="","",INDEX(Primary!F$5:F$2450,$W1624))</f>
        <v/>
      </c>
      <c r="O1624" s="18" t="str">
        <f aca="false">IF($W1624="","",INDEX(Primary!G$5:G$2450,$W1624))</f>
        <v/>
      </c>
      <c r="P1624" s="18" t="str">
        <f aca="false">IF($W1624="","",INDEX(Primary!H$5:H$2450,$W1624))</f>
        <v/>
      </c>
      <c r="Q1624" s="18" t="str">
        <f aca="false">IF($W1624="","",INDEX(Primary!I$5:I$2450,$W1624))</f>
        <v/>
      </c>
      <c r="R1624" s="19" t="str">
        <f aca="false">IF($E1624="Yes",L1624+P1624,"")</f>
        <v/>
      </c>
      <c r="S1624" s="19" t="str">
        <f aca="false">IF($E1624="Yes",H1624-R1624,"")</f>
        <v/>
      </c>
      <c r="T1624" s="6" t="str">
        <f aca="false">IF($E1624="Yes",IF(ROUND(ABS(S1624),2)&lt;=$T$2,"OK","CHECK"),"n/a")</f>
        <v>n/a</v>
      </c>
      <c r="U1624" s="20" t="n">
        <f aca="false">Total!J1624</f>
        <v>40.71</v>
      </c>
      <c r="V1624" s="17" t="str">
        <f aca="false">IFERROR(MATCH($A1624,'Stock Exchange'!$A$5:$A$2450,0),"")</f>
        <v/>
      </c>
      <c r="W1624" s="17" t="str">
        <f aca="false">IFERROR(MATCH($A1624,Primary!$A$5:$A$2450,0),"")</f>
        <v/>
      </c>
    </row>
    <row r="1625" customFormat="false" ht="15" hidden="false" customHeight="false" outlineLevel="0" collapsed="false">
      <c r="A1625" s="16" t="n">
        <f aca="false">Total!A1625</f>
        <v>39259</v>
      </c>
      <c r="B1625" s="17" t="n">
        <f aca="false">YEAR(A1625)</f>
        <v>2007</v>
      </c>
      <c r="C1625" s="17" t="n">
        <f aca="false">MONTH(A1625)</f>
        <v>6</v>
      </c>
      <c r="D1625" s="6" t="str">
        <f aca="false">IF(MONTH(A1625)&gt;=4,"FY "&amp;YEAR(A1625)&amp;"-"&amp;RIGHT(YEAR(A1625)+1,2),"FY "&amp;(YEAR(A1625)-1)&amp;"-"&amp;RIGHT(YEAR(A1625),2))</f>
        <v>FY 2007-08</v>
      </c>
      <c r="E1625" s="6" t="str">
        <f aca="false">IF(AND(V1625&lt;&gt;"",W1625&lt;&gt;""),"Yes","No")</f>
        <v>No</v>
      </c>
      <c r="F1625" s="18" t="n">
        <f aca="false">Total!F1625</f>
        <v>2884.4</v>
      </c>
      <c r="G1625" s="18" t="n">
        <f aca="false">Total!G1625</f>
        <v>2386.7</v>
      </c>
      <c r="H1625" s="18" t="n">
        <f aca="false">Total!H1625</f>
        <v>497.8</v>
      </c>
      <c r="I1625" s="18" t="n">
        <f aca="false">Total!I1625</f>
        <v>122</v>
      </c>
      <c r="J1625" s="18" t="str">
        <f aca="false">IF($V1625="","",INDEX('Stock Exchange'!F$5:F$2450,$V1625))</f>
        <v/>
      </c>
      <c r="K1625" s="18" t="str">
        <f aca="false">IF($V1625="","",INDEX('Stock Exchange'!G$5:G$2450,$V1625))</f>
        <v/>
      </c>
      <c r="L1625" s="18" t="str">
        <f aca="false">IF($V1625="","",INDEX('Stock Exchange'!H$5:H$2450,$V1625))</f>
        <v/>
      </c>
      <c r="M1625" s="18" t="str">
        <f aca="false">IF($V1625="","",INDEX('Stock Exchange'!I$5:I$2450,$V1625))</f>
        <v/>
      </c>
      <c r="N1625" s="18" t="str">
        <f aca="false">IF($W1625="","",INDEX(Primary!F$5:F$2450,$W1625))</f>
        <v/>
      </c>
      <c r="O1625" s="18" t="str">
        <f aca="false">IF($W1625="","",INDEX(Primary!G$5:G$2450,$W1625))</f>
        <v/>
      </c>
      <c r="P1625" s="18" t="str">
        <f aca="false">IF($W1625="","",INDEX(Primary!H$5:H$2450,$W1625))</f>
        <v/>
      </c>
      <c r="Q1625" s="18" t="str">
        <f aca="false">IF($W1625="","",INDEX(Primary!I$5:I$2450,$W1625))</f>
        <v/>
      </c>
      <c r="R1625" s="19" t="str">
        <f aca="false">IF($E1625="Yes",L1625+P1625,"")</f>
        <v/>
      </c>
      <c r="S1625" s="19" t="str">
        <f aca="false">IF($E1625="Yes",H1625-R1625,"")</f>
        <v/>
      </c>
      <c r="T1625" s="6" t="str">
        <f aca="false">IF($E1625="Yes",IF(ROUND(ABS(S1625),2)&lt;=$T$2,"OK","CHECK"),"n/a")</f>
        <v>n/a</v>
      </c>
      <c r="U1625" s="20" t="n">
        <f aca="false">Total!J1625</f>
        <v>40.81</v>
      </c>
      <c r="V1625" s="17" t="str">
        <f aca="false">IFERROR(MATCH($A1625,'Stock Exchange'!$A$5:$A$2450,0),"")</f>
        <v/>
      </c>
      <c r="W1625" s="17" t="str">
        <f aca="false">IFERROR(MATCH($A1625,Primary!$A$5:$A$2450,0),"")</f>
        <v/>
      </c>
    </row>
    <row r="1626" customFormat="false" ht="15" hidden="false" customHeight="false" outlineLevel="0" collapsed="false">
      <c r="A1626" s="16" t="n">
        <f aca="false">Total!A1626</f>
        <v>39260</v>
      </c>
      <c r="B1626" s="17" t="n">
        <f aca="false">YEAR(A1626)</f>
        <v>2007</v>
      </c>
      <c r="C1626" s="17" t="n">
        <f aca="false">MONTH(A1626)</f>
        <v>6</v>
      </c>
      <c r="D1626" s="6" t="str">
        <f aca="false">IF(MONTH(A1626)&gt;=4,"FY "&amp;YEAR(A1626)&amp;"-"&amp;RIGHT(YEAR(A1626)+1,2),"FY "&amp;(YEAR(A1626)-1)&amp;"-"&amp;RIGHT(YEAR(A1626),2))</f>
        <v>FY 2007-08</v>
      </c>
      <c r="E1626" s="6" t="str">
        <f aca="false">IF(AND(V1626&lt;&gt;"",W1626&lt;&gt;""),"Yes","No")</f>
        <v>No</v>
      </c>
      <c r="F1626" s="18" t="n">
        <f aca="false">Total!F1626</f>
        <v>1666.4</v>
      </c>
      <c r="G1626" s="18" t="n">
        <f aca="false">Total!G1626</f>
        <v>1966</v>
      </c>
      <c r="H1626" s="18" t="n">
        <f aca="false">Total!H1626</f>
        <v>-299.6</v>
      </c>
      <c r="I1626" s="18" t="n">
        <f aca="false">Total!I1626</f>
        <v>-73.2</v>
      </c>
      <c r="J1626" s="18" t="str">
        <f aca="false">IF($V1626="","",INDEX('Stock Exchange'!F$5:F$2450,$V1626))</f>
        <v/>
      </c>
      <c r="K1626" s="18" t="str">
        <f aca="false">IF($V1626="","",INDEX('Stock Exchange'!G$5:G$2450,$V1626))</f>
        <v/>
      </c>
      <c r="L1626" s="18" t="str">
        <f aca="false">IF($V1626="","",INDEX('Stock Exchange'!H$5:H$2450,$V1626))</f>
        <v/>
      </c>
      <c r="M1626" s="18" t="str">
        <f aca="false">IF($V1626="","",INDEX('Stock Exchange'!I$5:I$2450,$V1626))</f>
        <v/>
      </c>
      <c r="N1626" s="18" t="str">
        <f aca="false">IF($W1626="","",INDEX(Primary!F$5:F$2450,$W1626))</f>
        <v/>
      </c>
      <c r="O1626" s="18" t="str">
        <f aca="false">IF($W1626="","",INDEX(Primary!G$5:G$2450,$W1626))</f>
        <v/>
      </c>
      <c r="P1626" s="18" t="str">
        <f aca="false">IF($W1626="","",INDEX(Primary!H$5:H$2450,$W1626))</f>
        <v/>
      </c>
      <c r="Q1626" s="18" t="str">
        <f aca="false">IF($W1626="","",INDEX(Primary!I$5:I$2450,$W1626))</f>
        <v/>
      </c>
      <c r="R1626" s="19" t="str">
        <f aca="false">IF($E1626="Yes",L1626+P1626,"")</f>
        <v/>
      </c>
      <c r="S1626" s="19" t="str">
        <f aca="false">IF($E1626="Yes",H1626-R1626,"")</f>
        <v/>
      </c>
      <c r="T1626" s="6" t="str">
        <f aca="false">IF($E1626="Yes",IF(ROUND(ABS(S1626),2)&lt;=$T$2,"OK","CHECK"),"n/a")</f>
        <v>n/a</v>
      </c>
      <c r="U1626" s="20" t="n">
        <f aca="false">Total!J1626</f>
        <v>40.95</v>
      </c>
      <c r="V1626" s="17" t="str">
        <f aca="false">IFERROR(MATCH($A1626,'Stock Exchange'!$A$5:$A$2450,0),"")</f>
        <v/>
      </c>
      <c r="W1626" s="17" t="str">
        <f aca="false">IFERROR(MATCH($A1626,Primary!$A$5:$A$2450,0),"")</f>
        <v/>
      </c>
    </row>
    <row r="1627" customFormat="false" ht="15" hidden="false" customHeight="false" outlineLevel="0" collapsed="false">
      <c r="A1627" s="16" t="n">
        <f aca="false">Total!A1627</f>
        <v>39261</v>
      </c>
      <c r="B1627" s="17" t="n">
        <f aca="false">YEAR(A1627)</f>
        <v>2007</v>
      </c>
      <c r="C1627" s="17" t="n">
        <f aca="false">MONTH(A1627)</f>
        <v>6</v>
      </c>
      <c r="D1627" s="6" t="str">
        <f aca="false">IF(MONTH(A1627)&gt;=4,"FY "&amp;YEAR(A1627)&amp;"-"&amp;RIGHT(YEAR(A1627)+1,2),"FY "&amp;(YEAR(A1627)-1)&amp;"-"&amp;RIGHT(YEAR(A1627),2))</f>
        <v>FY 2007-08</v>
      </c>
      <c r="E1627" s="6" t="str">
        <f aca="false">IF(AND(V1627&lt;&gt;"",W1627&lt;&gt;""),"Yes","No")</f>
        <v>No</v>
      </c>
      <c r="F1627" s="18" t="n">
        <f aca="false">Total!F1627</f>
        <v>2106.3</v>
      </c>
      <c r="G1627" s="18" t="n">
        <f aca="false">Total!G1627</f>
        <v>2576.8</v>
      </c>
      <c r="H1627" s="18" t="n">
        <f aca="false">Total!H1627</f>
        <v>-470.5</v>
      </c>
      <c r="I1627" s="18" t="n">
        <f aca="false">Total!I1627</f>
        <v>-114.7</v>
      </c>
      <c r="J1627" s="18" t="str">
        <f aca="false">IF($V1627="","",INDEX('Stock Exchange'!F$5:F$2450,$V1627))</f>
        <v/>
      </c>
      <c r="K1627" s="18" t="str">
        <f aca="false">IF($V1627="","",INDEX('Stock Exchange'!G$5:G$2450,$V1627))</f>
        <v/>
      </c>
      <c r="L1627" s="18" t="str">
        <f aca="false">IF($V1627="","",INDEX('Stock Exchange'!H$5:H$2450,$V1627))</f>
        <v/>
      </c>
      <c r="M1627" s="18" t="str">
        <f aca="false">IF($V1627="","",INDEX('Stock Exchange'!I$5:I$2450,$V1627))</f>
        <v/>
      </c>
      <c r="N1627" s="18" t="str">
        <f aca="false">IF($W1627="","",INDEX(Primary!F$5:F$2450,$W1627))</f>
        <v/>
      </c>
      <c r="O1627" s="18" t="str">
        <f aca="false">IF($W1627="","",INDEX(Primary!G$5:G$2450,$W1627))</f>
        <v/>
      </c>
      <c r="P1627" s="18" t="str">
        <f aca="false">IF($W1627="","",INDEX(Primary!H$5:H$2450,$W1627))</f>
        <v/>
      </c>
      <c r="Q1627" s="18" t="str">
        <f aca="false">IF($W1627="","",INDEX(Primary!I$5:I$2450,$W1627))</f>
        <v/>
      </c>
      <c r="R1627" s="19" t="str">
        <f aca="false">IF($E1627="Yes",L1627+P1627,"")</f>
        <v/>
      </c>
      <c r="S1627" s="19" t="str">
        <f aca="false">IF($E1627="Yes",H1627-R1627,"")</f>
        <v/>
      </c>
      <c r="T1627" s="6" t="str">
        <f aca="false">IF($E1627="Yes",IF(ROUND(ABS(S1627),2)&lt;=$T$2,"OK","CHECK"),"n/a")</f>
        <v>n/a</v>
      </c>
      <c r="U1627" s="20" t="n">
        <f aca="false">Total!J1627</f>
        <v>41.01</v>
      </c>
      <c r="V1627" s="17" t="str">
        <f aca="false">IFERROR(MATCH($A1627,'Stock Exchange'!$A$5:$A$2450,0),"")</f>
        <v/>
      </c>
      <c r="W1627" s="17" t="str">
        <f aca="false">IFERROR(MATCH($A1627,Primary!$A$5:$A$2450,0),"")</f>
        <v/>
      </c>
    </row>
    <row r="1628" customFormat="false" ht="15" hidden="false" customHeight="false" outlineLevel="0" collapsed="false">
      <c r="A1628" s="16" t="n">
        <f aca="false">Total!A1628</f>
        <v>39262</v>
      </c>
      <c r="B1628" s="17" t="n">
        <f aca="false">YEAR(A1628)</f>
        <v>2007</v>
      </c>
      <c r="C1628" s="17" t="n">
        <f aca="false">MONTH(A1628)</f>
        <v>6</v>
      </c>
      <c r="D1628" s="6" t="str">
        <f aca="false">IF(MONTH(A1628)&gt;=4,"FY "&amp;YEAR(A1628)&amp;"-"&amp;RIGHT(YEAR(A1628)+1,2),"FY "&amp;(YEAR(A1628)-1)&amp;"-"&amp;RIGHT(YEAR(A1628),2))</f>
        <v>FY 2007-08</v>
      </c>
      <c r="E1628" s="6" t="str">
        <f aca="false">IF(AND(V1628&lt;&gt;"",W1628&lt;&gt;""),"Yes","No")</f>
        <v>No</v>
      </c>
      <c r="F1628" s="18" t="n">
        <f aca="false">Total!F1628</f>
        <v>2799.3</v>
      </c>
      <c r="G1628" s="18" t="n">
        <f aca="false">Total!G1628</f>
        <v>3241.1</v>
      </c>
      <c r="H1628" s="18" t="n">
        <f aca="false">Total!H1628</f>
        <v>-441.8</v>
      </c>
      <c r="I1628" s="18" t="n">
        <f aca="false">Total!I1628</f>
        <v>-108.2</v>
      </c>
      <c r="J1628" s="18" t="str">
        <f aca="false">IF($V1628="","",INDEX('Stock Exchange'!F$5:F$2450,$V1628))</f>
        <v/>
      </c>
      <c r="K1628" s="18" t="str">
        <f aca="false">IF($V1628="","",INDEX('Stock Exchange'!G$5:G$2450,$V1628))</f>
        <v/>
      </c>
      <c r="L1628" s="18" t="str">
        <f aca="false">IF($V1628="","",INDEX('Stock Exchange'!H$5:H$2450,$V1628))</f>
        <v/>
      </c>
      <c r="M1628" s="18" t="str">
        <f aca="false">IF($V1628="","",INDEX('Stock Exchange'!I$5:I$2450,$V1628))</f>
        <v/>
      </c>
      <c r="N1628" s="18" t="str">
        <f aca="false">IF($W1628="","",INDEX(Primary!F$5:F$2450,$W1628))</f>
        <v/>
      </c>
      <c r="O1628" s="18" t="str">
        <f aca="false">IF($W1628="","",INDEX(Primary!G$5:G$2450,$W1628))</f>
        <v/>
      </c>
      <c r="P1628" s="18" t="str">
        <f aca="false">IF($W1628="","",INDEX(Primary!H$5:H$2450,$W1628))</f>
        <v/>
      </c>
      <c r="Q1628" s="18" t="str">
        <f aca="false">IF($W1628="","",INDEX(Primary!I$5:I$2450,$W1628))</f>
        <v/>
      </c>
      <c r="R1628" s="19" t="str">
        <f aca="false">IF($E1628="Yes",L1628+P1628,"")</f>
        <v/>
      </c>
      <c r="S1628" s="19" t="str">
        <f aca="false">IF($E1628="Yes",H1628-R1628,"")</f>
        <v/>
      </c>
      <c r="T1628" s="6" t="str">
        <f aca="false">IF($E1628="Yes",IF(ROUND(ABS(S1628),2)&lt;=$T$2,"OK","CHECK"),"n/a")</f>
        <v>n/a</v>
      </c>
      <c r="U1628" s="20" t="n">
        <f aca="false">Total!J1628</f>
        <v>40.84</v>
      </c>
      <c r="V1628" s="17" t="str">
        <f aca="false">IFERROR(MATCH($A1628,'Stock Exchange'!$A$5:$A$2450,0),"")</f>
        <v/>
      </c>
      <c r="W1628" s="17" t="str">
        <f aca="false">IFERROR(MATCH($A1628,Primary!$A$5:$A$2450,0),"")</f>
        <v/>
      </c>
    </row>
    <row r="1629" customFormat="false" ht="15" hidden="false" customHeight="false" outlineLevel="0" collapsed="false">
      <c r="A1629" s="16" t="n">
        <f aca="false">Total!A1629</f>
        <v>39265</v>
      </c>
      <c r="B1629" s="17" t="n">
        <f aca="false">YEAR(A1629)</f>
        <v>2007</v>
      </c>
      <c r="C1629" s="17" t="n">
        <f aca="false">MONTH(A1629)</f>
        <v>7</v>
      </c>
      <c r="D1629" s="6" t="str">
        <f aca="false">IF(MONTH(A1629)&gt;=4,"FY "&amp;YEAR(A1629)&amp;"-"&amp;RIGHT(YEAR(A1629)+1,2),"FY "&amp;(YEAR(A1629)-1)&amp;"-"&amp;RIGHT(YEAR(A1629),2))</f>
        <v>FY 2007-08</v>
      </c>
      <c r="E1629" s="6" t="str">
        <f aca="false">IF(AND(V1629&lt;&gt;"",W1629&lt;&gt;""),"Yes","No")</f>
        <v>No</v>
      </c>
      <c r="F1629" s="18" t="n">
        <f aca="false">Total!F1629</f>
        <v>7952</v>
      </c>
      <c r="G1629" s="18" t="n">
        <f aca="false">Total!G1629</f>
        <v>2114.9</v>
      </c>
      <c r="H1629" s="18" t="n">
        <f aca="false">Total!H1629</f>
        <v>5837.1</v>
      </c>
      <c r="I1629" s="18" t="n">
        <f aca="false">Total!I1629</f>
        <v>1432.4</v>
      </c>
      <c r="J1629" s="18" t="str">
        <f aca="false">IF($V1629="","",INDEX('Stock Exchange'!F$5:F$2450,$V1629))</f>
        <v/>
      </c>
      <c r="K1629" s="18" t="str">
        <f aca="false">IF($V1629="","",INDEX('Stock Exchange'!G$5:G$2450,$V1629))</f>
        <v/>
      </c>
      <c r="L1629" s="18" t="str">
        <f aca="false">IF($V1629="","",INDEX('Stock Exchange'!H$5:H$2450,$V1629))</f>
        <v/>
      </c>
      <c r="M1629" s="18" t="str">
        <f aca="false">IF($V1629="","",INDEX('Stock Exchange'!I$5:I$2450,$V1629))</f>
        <v/>
      </c>
      <c r="N1629" s="18" t="str">
        <f aca="false">IF($W1629="","",INDEX(Primary!F$5:F$2450,$W1629))</f>
        <v/>
      </c>
      <c r="O1629" s="18" t="str">
        <f aca="false">IF($W1629="","",INDEX(Primary!G$5:G$2450,$W1629))</f>
        <v/>
      </c>
      <c r="P1629" s="18" t="str">
        <f aca="false">IF($W1629="","",INDEX(Primary!H$5:H$2450,$W1629))</f>
        <v/>
      </c>
      <c r="Q1629" s="18" t="str">
        <f aca="false">IF($W1629="","",INDEX(Primary!I$5:I$2450,$W1629))</f>
        <v/>
      </c>
      <c r="R1629" s="19" t="str">
        <f aca="false">IF($E1629="Yes",L1629+P1629,"")</f>
        <v/>
      </c>
      <c r="S1629" s="19" t="str">
        <f aca="false">IF($E1629="Yes",H1629-R1629,"")</f>
        <v/>
      </c>
      <c r="T1629" s="6" t="str">
        <f aca="false">IF($E1629="Yes",IF(ROUND(ABS(S1629),2)&lt;=$T$2,"OK","CHECK"),"n/a")</f>
        <v>n/a</v>
      </c>
      <c r="U1629" s="20" t="n">
        <f aca="false">Total!J1629</f>
        <v>40.75</v>
      </c>
      <c r="V1629" s="17" t="str">
        <f aca="false">IFERROR(MATCH($A1629,'Stock Exchange'!$A$5:$A$2450,0),"")</f>
        <v/>
      </c>
      <c r="W1629" s="17" t="str">
        <f aca="false">IFERROR(MATCH($A1629,Primary!$A$5:$A$2450,0),"")</f>
        <v/>
      </c>
    </row>
    <row r="1630" customFormat="false" ht="15" hidden="false" customHeight="false" outlineLevel="0" collapsed="false">
      <c r="A1630" s="16" t="n">
        <f aca="false">Total!A1630</f>
        <v>39266</v>
      </c>
      <c r="B1630" s="17" t="n">
        <f aca="false">YEAR(A1630)</f>
        <v>2007</v>
      </c>
      <c r="C1630" s="17" t="n">
        <f aca="false">MONTH(A1630)</f>
        <v>7</v>
      </c>
      <c r="D1630" s="6" t="str">
        <f aca="false">IF(MONTH(A1630)&gt;=4,"FY "&amp;YEAR(A1630)&amp;"-"&amp;RIGHT(YEAR(A1630)+1,2),"FY "&amp;(YEAR(A1630)-1)&amp;"-"&amp;RIGHT(YEAR(A1630),2))</f>
        <v>FY 2007-08</v>
      </c>
      <c r="E1630" s="6" t="str">
        <f aca="false">IF(AND(V1630&lt;&gt;"",W1630&lt;&gt;""),"Yes","No")</f>
        <v>No</v>
      </c>
      <c r="F1630" s="18" t="n">
        <f aca="false">Total!F1630</f>
        <v>1835.9</v>
      </c>
      <c r="G1630" s="18" t="n">
        <f aca="false">Total!G1630</f>
        <v>1635.2</v>
      </c>
      <c r="H1630" s="18" t="n">
        <f aca="false">Total!H1630</f>
        <v>200.7</v>
      </c>
      <c r="I1630" s="18" t="n">
        <f aca="false">Total!I1630</f>
        <v>49.4</v>
      </c>
      <c r="J1630" s="18" t="str">
        <f aca="false">IF($V1630="","",INDEX('Stock Exchange'!F$5:F$2450,$V1630))</f>
        <v/>
      </c>
      <c r="K1630" s="18" t="str">
        <f aca="false">IF($V1630="","",INDEX('Stock Exchange'!G$5:G$2450,$V1630))</f>
        <v/>
      </c>
      <c r="L1630" s="18" t="str">
        <f aca="false">IF($V1630="","",INDEX('Stock Exchange'!H$5:H$2450,$V1630))</f>
        <v/>
      </c>
      <c r="M1630" s="18" t="str">
        <f aca="false">IF($V1630="","",INDEX('Stock Exchange'!I$5:I$2450,$V1630))</f>
        <v/>
      </c>
      <c r="N1630" s="18" t="str">
        <f aca="false">IF($W1630="","",INDEX(Primary!F$5:F$2450,$W1630))</f>
        <v/>
      </c>
      <c r="O1630" s="18" t="str">
        <f aca="false">IF($W1630="","",INDEX(Primary!G$5:G$2450,$W1630))</f>
        <v/>
      </c>
      <c r="P1630" s="18" t="str">
        <f aca="false">IF($W1630="","",INDEX(Primary!H$5:H$2450,$W1630))</f>
        <v/>
      </c>
      <c r="Q1630" s="18" t="str">
        <f aca="false">IF($W1630="","",INDEX(Primary!I$5:I$2450,$W1630))</f>
        <v/>
      </c>
      <c r="R1630" s="19" t="str">
        <f aca="false">IF($E1630="Yes",L1630+P1630,"")</f>
        <v/>
      </c>
      <c r="S1630" s="19" t="str">
        <f aca="false">IF($E1630="Yes",H1630-R1630,"")</f>
        <v/>
      </c>
      <c r="T1630" s="6" t="str">
        <f aca="false">IF($E1630="Yes",IF(ROUND(ABS(S1630),2)&lt;=$T$2,"OK","CHECK"),"n/a")</f>
        <v>n/a</v>
      </c>
      <c r="U1630" s="20" t="n">
        <f aca="false">Total!J1630</f>
        <v>40.66</v>
      </c>
      <c r="V1630" s="17" t="str">
        <f aca="false">IFERROR(MATCH($A1630,'Stock Exchange'!$A$5:$A$2450,0),"")</f>
        <v/>
      </c>
      <c r="W1630" s="17" t="str">
        <f aca="false">IFERROR(MATCH($A1630,Primary!$A$5:$A$2450,0),"")</f>
        <v/>
      </c>
    </row>
    <row r="1631" customFormat="false" ht="15" hidden="false" customHeight="false" outlineLevel="0" collapsed="false">
      <c r="A1631" s="16" t="n">
        <f aca="false">Total!A1631</f>
        <v>39267</v>
      </c>
      <c r="B1631" s="17" t="n">
        <f aca="false">YEAR(A1631)</f>
        <v>2007</v>
      </c>
      <c r="C1631" s="17" t="n">
        <f aca="false">MONTH(A1631)</f>
        <v>7</v>
      </c>
      <c r="D1631" s="6" t="str">
        <f aca="false">IF(MONTH(A1631)&gt;=4,"FY "&amp;YEAR(A1631)&amp;"-"&amp;RIGHT(YEAR(A1631)+1,2),"FY "&amp;(YEAR(A1631)-1)&amp;"-"&amp;RIGHT(YEAR(A1631),2))</f>
        <v>FY 2007-08</v>
      </c>
      <c r="E1631" s="6" t="str">
        <f aca="false">IF(AND(V1631&lt;&gt;"",W1631&lt;&gt;""),"Yes","No")</f>
        <v>No</v>
      </c>
      <c r="F1631" s="18" t="n">
        <f aca="false">Total!F1631</f>
        <v>2454.5</v>
      </c>
      <c r="G1631" s="18" t="n">
        <f aca="false">Total!G1631</f>
        <v>2044.5</v>
      </c>
      <c r="H1631" s="18" t="n">
        <f aca="false">Total!H1631</f>
        <v>410</v>
      </c>
      <c r="I1631" s="18" t="n">
        <f aca="false">Total!I1631</f>
        <v>101</v>
      </c>
      <c r="J1631" s="18" t="str">
        <f aca="false">IF($V1631="","",INDEX('Stock Exchange'!F$5:F$2450,$V1631))</f>
        <v/>
      </c>
      <c r="K1631" s="18" t="str">
        <f aca="false">IF($V1631="","",INDEX('Stock Exchange'!G$5:G$2450,$V1631))</f>
        <v/>
      </c>
      <c r="L1631" s="18" t="str">
        <f aca="false">IF($V1631="","",INDEX('Stock Exchange'!H$5:H$2450,$V1631))</f>
        <v/>
      </c>
      <c r="M1631" s="18" t="str">
        <f aca="false">IF($V1631="","",INDEX('Stock Exchange'!I$5:I$2450,$V1631))</f>
        <v/>
      </c>
      <c r="N1631" s="18" t="str">
        <f aca="false">IF($W1631="","",INDEX(Primary!F$5:F$2450,$W1631))</f>
        <v/>
      </c>
      <c r="O1631" s="18" t="str">
        <f aca="false">IF($W1631="","",INDEX(Primary!G$5:G$2450,$W1631))</f>
        <v/>
      </c>
      <c r="P1631" s="18" t="str">
        <f aca="false">IF($W1631="","",INDEX(Primary!H$5:H$2450,$W1631))</f>
        <v/>
      </c>
      <c r="Q1631" s="18" t="str">
        <f aca="false">IF($W1631="","",INDEX(Primary!I$5:I$2450,$W1631))</f>
        <v/>
      </c>
      <c r="R1631" s="19" t="str">
        <f aca="false">IF($E1631="Yes",L1631+P1631,"")</f>
        <v/>
      </c>
      <c r="S1631" s="19" t="str">
        <f aca="false">IF($E1631="Yes",H1631-R1631,"")</f>
        <v/>
      </c>
      <c r="T1631" s="6" t="str">
        <f aca="false">IF($E1631="Yes",IF(ROUND(ABS(S1631),2)&lt;=$T$2,"OK","CHECK"),"n/a")</f>
        <v>n/a</v>
      </c>
      <c r="U1631" s="20" t="n">
        <f aca="false">Total!J1631</f>
        <v>40.58</v>
      </c>
      <c r="V1631" s="17" t="str">
        <f aca="false">IFERROR(MATCH($A1631,'Stock Exchange'!$A$5:$A$2450,0),"")</f>
        <v/>
      </c>
      <c r="W1631" s="17" t="str">
        <f aca="false">IFERROR(MATCH($A1631,Primary!$A$5:$A$2450,0),"")</f>
        <v/>
      </c>
    </row>
    <row r="1632" customFormat="false" ht="15" hidden="false" customHeight="false" outlineLevel="0" collapsed="false">
      <c r="A1632" s="16" t="n">
        <f aca="false">Total!A1632</f>
        <v>39268</v>
      </c>
      <c r="B1632" s="17" t="n">
        <f aca="false">YEAR(A1632)</f>
        <v>2007</v>
      </c>
      <c r="C1632" s="17" t="n">
        <f aca="false">MONTH(A1632)</f>
        <v>7</v>
      </c>
      <c r="D1632" s="6" t="str">
        <f aca="false">IF(MONTH(A1632)&gt;=4,"FY "&amp;YEAR(A1632)&amp;"-"&amp;RIGHT(YEAR(A1632)+1,2),"FY "&amp;(YEAR(A1632)-1)&amp;"-"&amp;RIGHT(YEAR(A1632),2))</f>
        <v>FY 2007-08</v>
      </c>
      <c r="E1632" s="6" t="str">
        <f aca="false">IF(AND(V1632&lt;&gt;"",W1632&lt;&gt;""),"Yes","No")</f>
        <v>No</v>
      </c>
      <c r="F1632" s="18" t="n">
        <f aca="false">Total!F1632</f>
        <v>2240.8</v>
      </c>
      <c r="G1632" s="18" t="n">
        <f aca="false">Total!G1632</f>
        <v>1416</v>
      </c>
      <c r="H1632" s="18" t="n">
        <f aca="false">Total!H1632</f>
        <v>824.8</v>
      </c>
      <c r="I1632" s="18" t="n">
        <f aca="false">Total!I1632</f>
        <v>203.7</v>
      </c>
      <c r="J1632" s="18" t="str">
        <f aca="false">IF($V1632="","",INDEX('Stock Exchange'!F$5:F$2450,$V1632))</f>
        <v/>
      </c>
      <c r="K1632" s="18" t="str">
        <f aca="false">IF($V1632="","",INDEX('Stock Exchange'!G$5:G$2450,$V1632))</f>
        <v/>
      </c>
      <c r="L1632" s="18" t="str">
        <f aca="false">IF($V1632="","",INDEX('Stock Exchange'!H$5:H$2450,$V1632))</f>
        <v/>
      </c>
      <c r="M1632" s="18" t="str">
        <f aca="false">IF($V1632="","",INDEX('Stock Exchange'!I$5:I$2450,$V1632))</f>
        <v/>
      </c>
      <c r="N1632" s="18" t="str">
        <f aca="false">IF($W1632="","",INDEX(Primary!F$5:F$2450,$W1632))</f>
        <v/>
      </c>
      <c r="O1632" s="18" t="str">
        <f aca="false">IF($W1632="","",INDEX(Primary!G$5:G$2450,$W1632))</f>
        <v/>
      </c>
      <c r="P1632" s="18" t="str">
        <f aca="false">IF($W1632="","",INDEX(Primary!H$5:H$2450,$W1632))</f>
        <v/>
      </c>
      <c r="Q1632" s="18" t="str">
        <f aca="false">IF($W1632="","",INDEX(Primary!I$5:I$2450,$W1632))</f>
        <v/>
      </c>
      <c r="R1632" s="19" t="str">
        <f aca="false">IF($E1632="Yes",L1632+P1632,"")</f>
        <v/>
      </c>
      <c r="S1632" s="19" t="str">
        <f aca="false">IF($E1632="Yes",H1632-R1632,"")</f>
        <v/>
      </c>
      <c r="T1632" s="6" t="str">
        <f aca="false">IF($E1632="Yes",IF(ROUND(ABS(S1632),2)&lt;=$T$2,"OK","CHECK"),"n/a")</f>
        <v>n/a</v>
      </c>
      <c r="U1632" s="20" t="n">
        <f aca="false">Total!J1632</f>
        <v>40.49</v>
      </c>
      <c r="V1632" s="17" t="str">
        <f aca="false">IFERROR(MATCH($A1632,'Stock Exchange'!$A$5:$A$2450,0),"")</f>
        <v/>
      </c>
      <c r="W1632" s="17" t="str">
        <f aca="false">IFERROR(MATCH($A1632,Primary!$A$5:$A$2450,0),"")</f>
        <v/>
      </c>
    </row>
    <row r="1633" customFormat="false" ht="15" hidden="false" customHeight="false" outlineLevel="0" collapsed="false">
      <c r="A1633" s="16" t="n">
        <f aca="false">Total!A1633</f>
        <v>39269</v>
      </c>
      <c r="B1633" s="17" t="n">
        <f aca="false">YEAR(A1633)</f>
        <v>2007</v>
      </c>
      <c r="C1633" s="17" t="n">
        <f aca="false">MONTH(A1633)</f>
        <v>7</v>
      </c>
      <c r="D1633" s="6" t="str">
        <f aca="false">IF(MONTH(A1633)&gt;=4,"FY "&amp;YEAR(A1633)&amp;"-"&amp;RIGHT(YEAR(A1633)+1,2),"FY "&amp;(YEAR(A1633)-1)&amp;"-"&amp;RIGHT(YEAR(A1633),2))</f>
        <v>FY 2007-08</v>
      </c>
      <c r="E1633" s="6" t="str">
        <f aca="false">IF(AND(V1633&lt;&gt;"",W1633&lt;&gt;""),"Yes","No")</f>
        <v>No</v>
      </c>
      <c r="F1633" s="18" t="n">
        <f aca="false">Total!F1633</f>
        <v>4316.5</v>
      </c>
      <c r="G1633" s="18" t="n">
        <f aca="false">Total!G1633</f>
        <v>3041.5</v>
      </c>
      <c r="H1633" s="18" t="n">
        <f aca="false">Total!H1633</f>
        <v>1275</v>
      </c>
      <c r="I1633" s="18" t="n">
        <f aca="false">Total!I1633</f>
        <v>315.1</v>
      </c>
      <c r="J1633" s="18" t="str">
        <f aca="false">IF($V1633="","",INDEX('Stock Exchange'!F$5:F$2450,$V1633))</f>
        <v/>
      </c>
      <c r="K1633" s="18" t="str">
        <f aca="false">IF($V1633="","",INDEX('Stock Exchange'!G$5:G$2450,$V1633))</f>
        <v/>
      </c>
      <c r="L1633" s="18" t="str">
        <f aca="false">IF($V1633="","",INDEX('Stock Exchange'!H$5:H$2450,$V1633))</f>
        <v/>
      </c>
      <c r="M1633" s="18" t="str">
        <f aca="false">IF($V1633="","",INDEX('Stock Exchange'!I$5:I$2450,$V1633))</f>
        <v/>
      </c>
      <c r="N1633" s="18" t="str">
        <f aca="false">IF($W1633="","",INDEX(Primary!F$5:F$2450,$W1633))</f>
        <v/>
      </c>
      <c r="O1633" s="18" t="str">
        <f aca="false">IF($W1633="","",INDEX(Primary!G$5:G$2450,$W1633))</f>
        <v/>
      </c>
      <c r="P1633" s="18" t="str">
        <f aca="false">IF($W1633="","",INDEX(Primary!H$5:H$2450,$W1633))</f>
        <v/>
      </c>
      <c r="Q1633" s="18" t="str">
        <f aca="false">IF($W1633="","",INDEX(Primary!I$5:I$2450,$W1633))</f>
        <v/>
      </c>
      <c r="R1633" s="19" t="str">
        <f aca="false">IF($E1633="Yes",L1633+P1633,"")</f>
        <v/>
      </c>
      <c r="S1633" s="19" t="str">
        <f aca="false">IF($E1633="Yes",H1633-R1633,"")</f>
        <v/>
      </c>
      <c r="T1633" s="6" t="str">
        <f aca="false">IF($E1633="Yes",IF(ROUND(ABS(S1633),2)&lt;=$T$2,"OK","CHECK"),"n/a")</f>
        <v>n/a</v>
      </c>
      <c r="U1633" s="20" t="n">
        <f aca="false">Total!J1633</f>
        <v>40.46</v>
      </c>
      <c r="V1633" s="17" t="str">
        <f aca="false">IFERROR(MATCH($A1633,'Stock Exchange'!$A$5:$A$2450,0),"")</f>
        <v/>
      </c>
      <c r="W1633" s="17" t="str">
        <f aca="false">IFERROR(MATCH($A1633,Primary!$A$5:$A$2450,0),"")</f>
        <v/>
      </c>
    </row>
    <row r="1634" customFormat="false" ht="15" hidden="false" customHeight="false" outlineLevel="0" collapsed="false">
      <c r="A1634" s="16" t="n">
        <f aca="false">Total!A1634</f>
        <v>39272</v>
      </c>
      <c r="B1634" s="17" t="n">
        <f aca="false">YEAR(A1634)</f>
        <v>2007</v>
      </c>
      <c r="C1634" s="17" t="n">
        <f aca="false">MONTH(A1634)</f>
        <v>7</v>
      </c>
      <c r="D1634" s="6" t="str">
        <f aca="false">IF(MONTH(A1634)&gt;=4,"FY "&amp;YEAR(A1634)&amp;"-"&amp;RIGHT(YEAR(A1634)+1,2),"FY "&amp;(YEAR(A1634)-1)&amp;"-"&amp;RIGHT(YEAR(A1634),2))</f>
        <v>FY 2007-08</v>
      </c>
      <c r="E1634" s="6" t="str">
        <f aca="false">IF(AND(V1634&lt;&gt;"",W1634&lt;&gt;""),"Yes","No")</f>
        <v>No</v>
      </c>
      <c r="F1634" s="18" t="n">
        <f aca="false">Total!F1634</f>
        <v>5508.5</v>
      </c>
      <c r="G1634" s="18" t="n">
        <f aca="false">Total!G1634</f>
        <v>2329.2</v>
      </c>
      <c r="H1634" s="18" t="n">
        <f aca="false">Total!H1634</f>
        <v>3179.3</v>
      </c>
      <c r="I1634" s="18" t="n">
        <f aca="false">Total!I1634</f>
        <v>785.8</v>
      </c>
      <c r="J1634" s="18" t="str">
        <f aca="false">IF($V1634="","",INDEX('Stock Exchange'!F$5:F$2450,$V1634))</f>
        <v/>
      </c>
      <c r="K1634" s="18" t="str">
        <f aca="false">IF($V1634="","",INDEX('Stock Exchange'!G$5:G$2450,$V1634))</f>
        <v/>
      </c>
      <c r="L1634" s="18" t="str">
        <f aca="false">IF($V1634="","",INDEX('Stock Exchange'!H$5:H$2450,$V1634))</f>
        <v/>
      </c>
      <c r="M1634" s="18" t="str">
        <f aca="false">IF($V1634="","",INDEX('Stock Exchange'!I$5:I$2450,$V1634))</f>
        <v/>
      </c>
      <c r="N1634" s="18" t="str">
        <f aca="false">IF($W1634="","",INDEX(Primary!F$5:F$2450,$W1634))</f>
        <v/>
      </c>
      <c r="O1634" s="18" t="str">
        <f aca="false">IF($W1634="","",INDEX(Primary!G$5:G$2450,$W1634))</f>
        <v/>
      </c>
      <c r="P1634" s="18" t="str">
        <f aca="false">IF($W1634="","",INDEX(Primary!H$5:H$2450,$W1634))</f>
        <v/>
      </c>
      <c r="Q1634" s="18" t="str">
        <f aca="false">IF($W1634="","",INDEX(Primary!I$5:I$2450,$W1634))</f>
        <v/>
      </c>
      <c r="R1634" s="19" t="str">
        <f aca="false">IF($E1634="Yes",L1634+P1634,"")</f>
        <v/>
      </c>
      <c r="S1634" s="19" t="str">
        <f aca="false">IF($E1634="Yes",H1634-R1634,"")</f>
        <v/>
      </c>
      <c r="T1634" s="6" t="str">
        <f aca="false">IF($E1634="Yes",IF(ROUND(ABS(S1634),2)&lt;=$T$2,"OK","CHECK"),"n/a")</f>
        <v>n/a</v>
      </c>
      <c r="U1634" s="20" t="n">
        <f aca="false">Total!J1634</f>
        <v>40.46</v>
      </c>
      <c r="V1634" s="17" t="str">
        <f aca="false">IFERROR(MATCH($A1634,'Stock Exchange'!$A$5:$A$2450,0),"")</f>
        <v/>
      </c>
      <c r="W1634" s="17" t="str">
        <f aca="false">IFERROR(MATCH($A1634,Primary!$A$5:$A$2450,0),"")</f>
        <v/>
      </c>
    </row>
    <row r="1635" customFormat="false" ht="15" hidden="false" customHeight="false" outlineLevel="0" collapsed="false">
      <c r="A1635" s="16" t="n">
        <f aca="false">Total!A1635</f>
        <v>39273</v>
      </c>
      <c r="B1635" s="17" t="n">
        <f aca="false">YEAR(A1635)</f>
        <v>2007</v>
      </c>
      <c r="C1635" s="17" t="n">
        <f aca="false">MONTH(A1635)</f>
        <v>7</v>
      </c>
      <c r="D1635" s="6" t="str">
        <f aca="false">IF(MONTH(A1635)&gt;=4,"FY "&amp;YEAR(A1635)&amp;"-"&amp;RIGHT(YEAR(A1635)+1,2),"FY "&amp;(YEAR(A1635)-1)&amp;"-"&amp;RIGHT(YEAR(A1635),2))</f>
        <v>FY 2007-08</v>
      </c>
      <c r="E1635" s="6" t="str">
        <f aca="false">IF(AND(V1635&lt;&gt;"",W1635&lt;&gt;""),"Yes","No")</f>
        <v>No</v>
      </c>
      <c r="F1635" s="18" t="n">
        <f aca="false">Total!F1635</f>
        <v>2866.1</v>
      </c>
      <c r="G1635" s="18" t="n">
        <f aca="false">Total!G1635</f>
        <v>1976.7</v>
      </c>
      <c r="H1635" s="18" t="n">
        <f aca="false">Total!H1635</f>
        <v>889.3</v>
      </c>
      <c r="I1635" s="18" t="n">
        <f aca="false">Total!I1635</f>
        <v>220.1</v>
      </c>
      <c r="J1635" s="18" t="str">
        <f aca="false">IF($V1635="","",INDEX('Stock Exchange'!F$5:F$2450,$V1635))</f>
        <v/>
      </c>
      <c r="K1635" s="18" t="str">
        <f aca="false">IF($V1635="","",INDEX('Stock Exchange'!G$5:G$2450,$V1635))</f>
        <v/>
      </c>
      <c r="L1635" s="18" t="str">
        <f aca="false">IF($V1635="","",INDEX('Stock Exchange'!H$5:H$2450,$V1635))</f>
        <v/>
      </c>
      <c r="M1635" s="18" t="str">
        <f aca="false">IF($V1635="","",INDEX('Stock Exchange'!I$5:I$2450,$V1635))</f>
        <v/>
      </c>
      <c r="N1635" s="18" t="str">
        <f aca="false">IF($W1635="","",INDEX(Primary!F$5:F$2450,$W1635))</f>
        <v/>
      </c>
      <c r="O1635" s="18" t="str">
        <f aca="false">IF($W1635="","",INDEX(Primary!G$5:G$2450,$W1635))</f>
        <v/>
      </c>
      <c r="P1635" s="18" t="str">
        <f aca="false">IF($W1635="","",INDEX(Primary!H$5:H$2450,$W1635))</f>
        <v/>
      </c>
      <c r="Q1635" s="18" t="str">
        <f aca="false">IF($W1635="","",INDEX(Primary!I$5:I$2450,$W1635))</f>
        <v/>
      </c>
      <c r="R1635" s="19" t="str">
        <f aca="false">IF($E1635="Yes",L1635+P1635,"")</f>
        <v/>
      </c>
      <c r="S1635" s="19" t="str">
        <f aca="false">IF($E1635="Yes",H1635-R1635,"")</f>
        <v/>
      </c>
      <c r="T1635" s="6" t="str">
        <f aca="false">IF($E1635="Yes",IF(ROUND(ABS(S1635),2)&lt;=$T$2,"OK","CHECK"),"n/a")</f>
        <v>n/a</v>
      </c>
      <c r="U1635" s="20" t="n">
        <f aca="false">Total!J1635</f>
        <v>40.41</v>
      </c>
      <c r="V1635" s="17" t="str">
        <f aca="false">IFERROR(MATCH($A1635,'Stock Exchange'!$A$5:$A$2450,0),"")</f>
        <v/>
      </c>
      <c r="W1635" s="17" t="str">
        <f aca="false">IFERROR(MATCH($A1635,Primary!$A$5:$A$2450,0),"")</f>
        <v/>
      </c>
    </row>
    <row r="1636" customFormat="false" ht="15" hidden="false" customHeight="false" outlineLevel="0" collapsed="false">
      <c r="A1636" s="16" t="n">
        <f aca="false">Total!A1636</f>
        <v>39274</v>
      </c>
      <c r="B1636" s="17" t="n">
        <f aca="false">YEAR(A1636)</f>
        <v>2007</v>
      </c>
      <c r="C1636" s="17" t="n">
        <f aca="false">MONTH(A1636)</f>
        <v>7</v>
      </c>
      <c r="D1636" s="6" t="str">
        <f aca="false">IF(MONTH(A1636)&gt;=4,"FY "&amp;YEAR(A1636)&amp;"-"&amp;RIGHT(YEAR(A1636)+1,2),"FY "&amp;(YEAR(A1636)-1)&amp;"-"&amp;RIGHT(YEAR(A1636),2))</f>
        <v>FY 2007-08</v>
      </c>
      <c r="E1636" s="6" t="str">
        <f aca="false">IF(AND(V1636&lt;&gt;"",W1636&lt;&gt;""),"Yes","No")</f>
        <v>No</v>
      </c>
      <c r="F1636" s="18" t="n">
        <f aca="false">Total!F1636</f>
        <v>3177.5</v>
      </c>
      <c r="G1636" s="18" t="n">
        <f aca="false">Total!G1636</f>
        <v>2475.4</v>
      </c>
      <c r="H1636" s="18" t="n">
        <f aca="false">Total!H1636</f>
        <v>702.1</v>
      </c>
      <c r="I1636" s="18" t="n">
        <f aca="false">Total!I1636</f>
        <v>173.8</v>
      </c>
      <c r="J1636" s="18" t="str">
        <f aca="false">IF($V1636="","",INDEX('Stock Exchange'!F$5:F$2450,$V1636))</f>
        <v/>
      </c>
      <c r="K1636" s="18" t="str">
        <f aca="false">IF($V1636="","",INDEX('Stock Exchange'!G$5:G$2450,$V1636))</f>
        <v/>
      </c>
      <c r="L1636" s="18" t="str">
        <f aca="false">IF($V1636="","",INDEX('Stock Exchange'!H$5:H$2450,$V1636))</f>
        <v/>
      </c>
      <c r="M1636" s="18" t="str">
        <f aca="false">IF($V1636="","",INDEX('Stock Exchange'!I$5:I$2450,$V1636))</f>
        <v/>
      </c>
      <c r="N1636" s="18" t="str">
        <f aca="false">IF($W1636="","",INDEX(Primary!F$5:F$2450,$W1636))</f>
        <v/>
      </c>
      <c r="O1636" s="18" t="str">
        <f aca="false">IF($W1636="","",INDEX(Primary!G$5:G$2450,$W1636))</f>
        <v/>
      </c>
      <c r="P1636" s="18" t="str">
        <f aca="false">IF($W1636="","",INDEX(Primary!H$5:H$2450,$W1636))</f>
        <v/>
      </c>
      <c r="Q1636" s="18" t="str">
        <f aca="false">IF($W1636="","",INDEX(Primary!I$5:I$2450,$W1636))</f>
        <v/>
      </c>
      <c r="R1636" s="19" t="str">
        <f aca="false">IF($E1636="Yes",L1636+P1636,"")</f>
        <v/>
      </c>
      <c r="S1636" s="19" t="str">
        <f aca="false">IF($E1636="Yes",H1636-R1636,"")</f>
        <v/>
      </c>
      <c r="T1636" s="6" t="str">
        <f aca="false">IF($E1636="Yes",IF(ROUND(ABS(S1636),2)&lt;=$T$2,"OK","CHECK"),"n/a")</f>
        <v>n/a</v>
      </c>
      <c r="U1636" s="20" t="n">
        <f aca="false">Total!J1636</f>
        <v>40.41</v>
      </c>
      <c r="V1636" s="17" t="str">
        <f aca="false">IFERROR(MATCH($A1636,'Stock Exchange'!$A$5:$A$2450,0),"")</f>
        <v/>
      </c>
      <c r="W1636" s="17" t="str">
        <f aca="false">IFERROR(MATCH($A1636,Primary!$A$5:$A$2450,0),"")</f>
        <v/>
      </c>
    </row>
    <row r="1637" customFormat="false" ht="15" hidden="false" customHeight="false" outlineLevel="0" collapsed="false">
      <c r="A1637" s="16" t="n">
        <f aca="false">Total!A1637</f>
        <v>39275</v>
      </c>
      <c r="B1637" s="17" t="n">
        <f aca="false">YEAR(A1637)</f>
        <v>2007</v>
      </c>
      <c r="C1637" s="17" t="n">
        <f aca="false">MONTH(A1637)</f>
        <v>7</v>
      </c>
      <c r="D1637" s="6" t="str">
        <f aca="false">IF(MONTH(A1637)&gt;=4,"FY "&amp;YEAR(A1637)&amp;"-"&amp;RIGHT(YEAR(A1637)+1,2),"FY "&amp;(YEAR(A1637)-1)&amp;"-"&amp;RIGHT(YEAR(A1637),2))</f>
        <v>FY 2007-08</v>
      </c>
      <c r="E1637" s="6" t="str">
        <f aca="false">IF(AND(V1637&lt;&gt;"",W1637&lt;&gt;""),"Yes","No")</f>
        <v>No</v>
      </c>
      <c r="F1637" s="18" t="n">
        <f aca="false">Total!F1637</f>
        <v>3055.2</v>
      </c>
      <c r="G1637" s="18" t="n">
        <f aca="false">Total!G1637</f>
        <v>2691.7</v>
      </c>
      <c r="H1637" s="18" t="n">
        <f aca="false">Total!H1637</f>
        <v>363.5</v>
      </c>
      <c r="I1637" s="18" t="n">
        <f aca="false">Total!I1637</f>
        <v>90</v>
      </c>
      <c r="J1637" s="18" t="str">
        <f aca="false">IF($V1637="","",INDEX('Stock Exchange'!F$5:F$2450,$V1637))</f>
        <v/>
      </c>
      <c r="K1637" s="18" t="str">
        <f aca="false">IF($V1637="","",INDEX('Stock Exchange'!G$5:G$2450,$V1637))</f>
        <v/>
      </c>
      <c r="L1637" s="18" t="str">
        <f aca="false">IF($V1637="","",INDEX('Stock Exchange'!H$5:H$2450,$V1637))</f>
        <v/>
      </c>
      <c r="M1637" s="18" t="str">
        <f aca="false">IF($V1637="","",INDEX('Stock Exchange'!I$5:I$2450,$V1637))</f>
        <v/>
      </c>
      <c r="N1637" s="18" t="str">
        <f aca="false">IF($W1637="","",INDEX(Primary!F$5:F$2450,$W1637))</f>
        <v/>
      </c>
      <c r="O1637" s="18" t="str">
        <f aca="false">IF($W1637="","",INDEX(Primary!G$5:G$2450,$W1637))</f>
        <v/>
      </c>
      <c r="P1637" s="18" t="str">
        <f aca="false">IF($W1637="","",INDEX(Primary!H$5:H$2450,$W1637))</f>
        <v/>
      </c>
      <c r="Q1637" s="18" t="str">
        <f aca="false">IF($W1637="","",INDEX(Primary!I$5:I$2450,$W1637))</f>
        <v/>
      </c>
      <c r="R1637" s="19" t="str">
        <f aca="false">IF($E1637="Yes",L1637+P1637,"")</f>
        <v/>
      </c>
      <c r="S1637" s="19" t="str">
        <f aca="false">IF($E1637="Yes",H1637-R1637,"")</f>
        <v/>
      </c>
      <c r="T1637" s="6" t="str">
        <f aca="false">IF($E1637="Yes",IF(ROUND(ABS(S1637),2)&lt;=$T$2,"OK","CHECK"),"n/a")</f>
        <v>n/a</v>
      </c>
      <c r="U1637" s="20" t="n">
        <f aca="false">Total!J1637</f>
        <v>40.38</v>
      </c>
      <c r="V1637" s="17" t="str">
        <f aca="false">IFERROR(MATCH($A1637,'Stock Exchange'!$A$5:$A$2450,0),"")</f>
        <v/>
      </c>
      <c r="W1637" s="17" t="str">
        <f aca="false">IFERROR(MATCH($A1637,Primary!$A$5:$A$2450,0),"")</f>
        <v/>
      </c>
    </row>
    <row r="1638" customFormat="false" ht="15" hidden="false" customHeight="false" outlineLevel="0" collapsed="false">
      <c r="A1638" s="16" t="n">
        <f aca="false">Total!A1638</f>
        <v>39276</v>
      </c>
      <c r="B1638" s="17" t="n">
        <f aca="false">YEAR(A1638)</f>
        <v>2007</v>
      </c>
      <c r="C1638" s="17" t="n">
        <f aca="false">MONTH(A1638)</f>
        <v>7</v>
      </c>
      <c r="D1638" s="6" t="str">
        <f aca="false">IF(MONTH(A1638)&gt;=4,"FY "&amp;YEAR(A1638)&amp;"-"&amp;RIGHT(YEAR(A1638)+1,2),"FY "&amp;(YEAR(A1638)-1)&amp;"-"&amp;RIGHT(YEAR(A1638),2))</f>
        <v>FY 2007-08</v>
      </c>
      <c r="E1638" s="6" t="str">
        <f aca="false">IF(AND(V1638&lt;&gt;"",W1638&lt;&gt;""),"Yes","No")</f>
        <v>No</v>
      </c>
      <c r="F1638" s="18" t="n">
        <f aca="false">Total!F1638</f>
        <v>3787.9</v>
      </c>
      <c r="G1638" s="18" t="n">
        <f aca="false">Total!G1638</f>
        <v>3088.3</v>
      </c>
      <c r="H1638" s="18" t="n">
        <f aca="false">Total!H1638</f>
        <v>699.6</v>
      </c>
      <c r="I1638" s="18" t="n">
        <f aca="false">Total!I1638</f>
        <v>173.3</v>
      </c>
      <c r="J1638" s="18" t="str">
        <f aca="false">IF($V1638="","",INDEX('Stock Exchange'!F$5:F$2450,$V1638))</f>
        <v/>
      </c>
      <c r="K1638" s="18" t="str">
        <f aca="false">IF($V1638="","",INDEX('Stock Exchange'!G$5:G$2450,$V1638))</f>
        <v/>
      </c>
      <c r="L1638" s="18" t="str">
        <f aca="false">IF($V1638="","",INDEX('Stock Exchange'!H$5:H$2450,$V1638))</f>
        <v/>
      </c>
      <c r="M1638" s="18" t="str">
        <f aca="false">IF($V1638="","",INDEX('Stock Exchange'!I$5:I$2450,$V1638))</f>
        <v/>
      </c>
      <c r="N1638" s="18" t="str">
        <f aca="false">IF($W1638="","",INDEX(Primary!F$5:F$2450,$W1638))</f>
        <v/>
      </c>
      <c r="O1638" s="18" t="str">
        <f aca="false">IF($W1638="","",INDEX(Primary!G$5:G$2450,$W1638))</f>
        <v/>
      </c>
      <c r="P1638" s="18" t="str">
        <f aca="false">IF($W1638="","",INDEX(Primary!H$5:H$2450,$W1638))</f>
        <v/>
      </c>
      <c r="Q1638" s="18" t="str">
        <f aca="false">IF($W1638="","",INDEX(Primary!I$5:I$2450,$W1638))</f>
        <v/>
      </c>
      <c r="R1638" s="19" t="str">
        <f aca="false">IF($E1638="Yes",L1638+P1638,"")</f>
        <v/>
      </c>
      <c r="S1638" s="19" t="str">
        <f aca="false">IF($E1638="Yes",H1638-R1638,"")</f>
        <v/>
      </c>
      <c r="T1638" s="6" t="str">
        <f aca="false">IF($E1638="Yes",IF(ROUND(ABS(S1638),2)&lt;=$T$2,"OK","CHECK"),"n/a")</f>
        <v>n/a</v>
      </c>
      <c r="U1638" s="20" t="n">
        <f aca="false">Total!J1638</f>
        <v>40.38</v>
      </c>
      <c r="V1638" s="17" t="str">
        <f aca="false">IFERROR(MATCH($A1638,'Stock Exchange'!$A$5:$A$2450,0),"")</f>
        <v/>
      </c>
      <c r="W1638" s="17" t="str">
        <f aca="false">IFERROR(MATCH($A1638,Primary!$A$5:$A$2450,0),"")</f>
        <v/>
      </c>
    </row>
    <row r="1639" customFormat="false" ht="15" hidden="false" customHeight="false" outlineLevel="0" collapsed="false">
      <c r="A1639" s="16" t="n">
        <f aca="false">Total!A1639</f>
        <v>39279</v>
      </c>
      <c r="B1639" s="17" t="n">
        <f aca="false">YEAR(A1639)</f>
        <v>2007</v>
      </c>
      <c r="C1639" s="17" t="n">
        <f aca="false">MONTH(A1639)</f>
        <v>7</v>
      </c>
      <c r="D1639" s="6" t="str">
        <f aca="false">IF(MONTH(A1639)&gt;=4,"FY "&amp;YEAR(A1639)&amp;"-"&amp;RIGHT(YEAR(A1639)+1,2),"FY "&amp;(YEAR(A1639)-1)&amp;"-"&amp;RIGHT(YEAR(A1639),2))</f>
        <v>FY 2007-08</v>
      </c>
      <c r="E1639" s="6" t="str">
        <f aca="false">IF(AND(V1639&lt;&gt;"",W1639&lt;&gt;""),"Yes","No")</f>
        <v>No</v>
      </c>
      <c r="F1639" s="18" t="n">
        <f aca="false">Total!F1639</f>
        <v>5475.7</v>
      </c>
      <c r="G1639" s="18" t="n">
        <f aca="false">Total!G1639</f>
        <v>3129.3</v>
      </c>
      <c r="H1639" s="18" t="n">
        <f aca="false">Total!H1639</f>
        <v>2346.4</v>
      </c>
      <c r="I1639" s="18" t="n">
        <f aca="false">Total!I1639</f>
        <v>579.8</v>
      </c>
      <c r="J1639" s="18" t="str">
        <f aca="false">IF($V1639="","",INDEX('Stock Exchange'!F$5:F$2450,$V1639))</f>
        <v/>
      </c>
      <c r="K1639" s="18" t="str">
        <f aca="false">IF($V1639="","",INDEX('Stock Exchange'!G$5:G$2450,$V1639))</f>
        <v/>
      </c>
      <c r="L1639" s="18" t="str">
        <f aca="false">IF($V1639="","",INDEX('Stock Exchange'!H$5:H$2450,$V1639))</f>
        <v/>
      </c>
      <c r="M1639" s="18" t="str">
        <f aca="false">IF($V1639="","",INDEX('Stock Exchange'!I$5:I$2450,$V1639))</f>
        <v/>
      </c>
      <c r="N1639" s="18" t="str">
        <f aca="false">IF($W1639="","",INDEX(Primary!F$5:F$2450,$W1639))</f>
        <v/>
      </c>
      <c r="O1639" s="18" t="str">
        <f aca="false">IF($W1639="","",INDEX(Primary!G$5:G$2450,$W1639))</f>
        <v/>
      </c>
      <c r="P1639" s="18" t="str">
        <f aca="false">IF($W1639="","",INDEX(Primary!H$5:H$2450,$W1639))</f>
        <v/>
      </c>
      <c r="Q1639" s="18" t="str">
        <f aca="false">IF($W1639="","",INDEX(Primary!I$5:I$2450,$W1639))</f>
        <v/>
      </c>
      <c r="R1639" s="19" t="str">
        <f aca="false">IF($E1639="Yes",L1639+P1639,"")</f>
        <v/>
      </c>
      <c r="S1639" s="19" t="str">
        <f aca="false">IF($E1639="Yes",H1639-R1639,"")</f>
        <v/>
      </c>
      <c r="T1639" s="6" t="str">
        <f aca="false">IF($E1639="Yes",IF(ROUND(ABS(S1639),2)&lt;=$T$2,"OK","CHECK"),"n/a")</f>
        <v>n/a</v>
      </c>
      <c r="U1639" s="20" t="n">
        <f aca="false">Total!J1639</f>
        <v>40.47</v>
      </c>
      <c r="V1639" s="17" t="str">
        <f aca="false">IFERROR(MATCH($A1639,'Stock Exchange'!$A$5:$A$2450,0),"")</f>
        <v/>
      </c>
      <c r="W1639" s="17" t="str">
        <f aca="false">IFERROR(MATCH($A1639,Primary!$A$5:$A$2450,0),"")</f>
        <v/>
      </c>
    </row>
    <row r="1640" customFormat="false" ht="15" hidden="false" customHeight="false" outlineLevel="0" collapsed="false">
      <c r="A1640" s="16" t="n">
        <f aca="false">Total!A1640</f>
        <v>39280</v>
      </c>
      <c r="B1640" s="17" t="n">
        <f aca="false">YEAR(A1640)</f>
        <v>2007</v>
      </c>
      <c r="C1640" s="17" t="n">
        <f aca="false">MONTH(A1640)</f>
        <v>7</v>
      </c>
      <c r="D1640" s="6" t="str">
        <f aca="false">IF(MONTH(A1640)&gt;=4,"FY "&amp;YEAR(A1640)&amp;"-"&amp;RIGHT(YEAR(A1640)+1,2),"FY "&amp;(YEAR(A1640)-1)&amp;"-"&amp;RIGHT(YEAR(A1640),2))</f>
        <v>FY 2007-08</v>
      </c>
      <c r="E1640" s="6" t="str">
        <f aca="false">IF(AND(V1640&lt;&gt;"",W1640&lt;&gt;""),"Yes","No")</f>
        <v>No</v>
      </c>
      <c r="F1640" s="18" t="n">
        <f aca="false">Total!F1640</f>
        <v>4344.1</v>
      </c>
      <c r="G1640" s="18" t="n">
        <f aca="false">Total!G1640</f>
        <v>2684.1</v>
      </c>
      <c r="H1640" s="18" t="n">
        <f aca="false">Total!H1640</f>
        <v>1660.1</v>
      </c>
      <c r="I1640" s="18" t="n">
        <f aca="false">Total!I1640</f>
        <v>411.2</v>
      </c>
      <c r="J1640" s="18" t="str">
        <f aca="false">IF($V1640="","",INDEX('Stock Exchange'!F$5:F$2450,$V1640))</f>
        <v/>
      </c>
      <c r="K1640" s="18" t="str">
        <f aca="false">IF($V1640="","",INDEX('Stock Exchange'!G$5:G$2450,$V1640))</f>
        <v/>
      </c>
      <c r="L1640" s="18" t="str">
        <f aca="false">IF($V1640="","",INDEX('Stock Exchange'!H$5:H$2450,$V1640))</f>
        <v/>
      </c>
      <c r="M1640" s="18" t="str">
        <f aca="false">IF($V1640="","",INDEX('Stock Exchange'!I$5:I$2450,$V1640))</f>
        <v/>
      </c>
      <c r="N1640" s="18" t="str">
        <f aca="false">IF($W1640="","",INDEX(Primary!F$5:F$2450,$W1640))</f>
        <v/>
      </c>
      <c r="O1640" s="18" t="str">
        <f aca="false">IF($W1640="","",INDEX(Primary!G$5:G$2450,$W1640))</f>
        <v/>
      </c>
      <c r="P1640" s="18" t="str">
        <f aca="false">IF($W1640="","",INDEX(Primary!H$5:H$2450,$W1640))</f>
        <v/>
      </c>
      <c r="Q1640" s="18" t="str">
        <f aca="false">IF($W1640="","",INDEX(Primary!I$5:I$2450,$W1640))</f>
        <v/>
      </c>
      <c r="R1640" s="19" t="str">
        <f aca="false">IF($E1640="Yes",L1640+P1640,"")</f>
        <v/>
      </c>
      <c r="S1640" s="19" t="str">
        <f aca="false">IF($E1640="Yes",H1640-R1640,"")</f>
        <v/>
      </c>
      <c r="T1640" s="6" t="str">
        <f aca="false">IF($E1640="Yes",IF(ROUND(ABS(S1640),2)&lt;=$T$2,"OK","CHECK"),"n/a")</f>
        <v>n/a</v>
      </c>
      <c r="U1640" s="20" t="n">
        <f aca="false">Total!J1640</f>
        <v>40.37</v>
      </c>
      <c r="V1640" s="17" t="str">
        <f aca="false">IFERROR(MATCH($A1640,'Stock Exchange'!$A$5:$A$2450,0),"")</f>
        <v/>
      </c>
      <c r="W1640" s="17" t="str">
        <f aca="false">IFERROR(MATCH($A1640,Primary!$A$5:$A$2450,0),"")</f>
        <v/>
      </c>
    </row>
    <row r="1641" customFormat="false" ht="15" hidden="false" customHeight="false" outlineLevel="0" collapsed="false">
      <c r="A1641" s="16" t="n">
        <f aca="false">Total!A1641</f>
        <v>39281</v>
      </c>
      <c r="B1641" s="17" t="n">
        <f aca="false">YEAR(A1641)</f>
        <v>2007</v>
      </c>
      <c r="C1641" s="17" t="n">
        <f aca="false">MONTH(A1641)</f>
        <v>7</v>
      </c>
      <c r="D1641" s="6" t="str">
        <f aca="false">IF(MONTH(A1641)&gt;=4,"FY "&amp;YEAR(A1641)&amp;"-"&amp;RIGHT(YEAR(A1641)+1,2),"FY "&amp;(YEAR(A1641)-1)&amp;"-"&amp;RIGHT(YEAR(A1641),2))</f>
        <v>FY 2007-08</v>
      </c>
      <c r="E1641" s="6" t="str">
        <f aca="false">IF(AND(V1641&lt;&gt;"",W1641&lt;&gt;""),"Yes","No")</f>
        <v>No</v>
      </c>
      <c r="F1641" s="18" t="n">
        <f aca="false">Total!F1641</f>
        <v>3889.9</v>
      </c>
      <c r="G1641" s="18" t="n">
        <f aca="false">Total!G1641</f>
        <v>2943.6</v>
      </c>
      <c r="H1641" s="18" t="n">
        <f aca="false">Total!H1641</f>
        <v>946.4</v>
      </c>
      <c r="I1641" s="18" t="n">
        <f aca="false">Total!I1641</f>
        <v>234.5</v>
      </c>
      <c r="J1641" s="18" t="str">
        <f aca="false">IF($V1641="","",INDEX('Stock Exchange'!F$5:F$2450,$V1641))</f>
        <v/>
      </c>
      <c r="K1641" s="18" t="str">
        <f aca="false">IF($V1641="","",INDEX('Stock Exchange'!G$5:G$2450,$V1641))</f>
        <v/>
      </c>
      <c r="L1641" s="18" t="str">
        <f aca="false">IF($V1641="","",INDEX('Stock Exchange'!H$5:H$2450,$V1641))</f>
        <v/>
      </c>
      <c r="M1641" s="18" t="str">
        <f aca="false">IF($V1641="","",INDEX('Stock Exchange'!I$5:I$2450,$V1641))</f>
        <v/>
      </c>
      <c r="N1641" s="18" t="str">
        <f aca="false">IF($W1641="","",INDEX(Primary!F$5:F$2450,$W1641))</f>
        <v/>
      </c>
      <c r="O1641" s="18" t="str">
        <f aca="false">IF($W1641="","",INDEX(Primary!G$5:G$2450,$W1641))</f>
        <v/>
      </c>
      <c r="P1641" s="18" t="str">
        <f aca="false">IF($W1641="","",INDEX(Primary!H$5:H$2450,$W1641))</f>
        <v/>
      </c>
      <c r="Q1641" s="18" t="str">
        <f aca="false">IF($W1641="","",INDEX(Primary!I$5:I$2450,$W1641))</f>
        <v/>
      </c>
      <c r="R1641" s="19" t="str">
        <f aca="false">IF($E1641="Yes",L1641+P1641,"")</f>
        <v/>
      </c>
      <c r="S1641" s="19" t="str">
        <f aca="false">IF($E1641="Yes",H1641-R1641,"")</f>
        <v/>
      </c>
      <c r="T1641" s="6" t="str">
        <f aca="false">IF($E1641="Yes",IF(ROUND(ABS(S1641),2)&lt;=$T$2,"OK","CHECK"),"n/a")</f>
        <v>n/a</v>
      </c>
      <c r="U1641" s="20" t="n">
        <f aca="false">Total!J1641</f>
        <v>40.36</v>
      </c>
      <c r="V1641" s="17" t="str">
        <f aca="false">IFERROR(MATCH($A1641,'Stock Exchange'!$A$5:$A$2450,0),"")</f>
        <v/>
      </c>
      <c r="W1641" s="17" t="str">
        <f aca="false">IFERROR(MATCH($A1641,Primary!$A$5:$A$2450,0),"")</f>
        <v/>
      </c>
    </row>
    <row r="1642" customFormat="false" ht="15" hidden="false" customHeight="false" outlineLevel="0" collapsed="false">
      <c r="A1642" s="16" t="n">
        <f aca="false">Total!A1642</f>
        <v>39282</v>
      </c>
      <c r="B1642" s="17" t="n">
        <f aca="false">YEAR(A1642)</f>
        <v>2007</v>
      </c>
      <c r="C1642" s="17" t="n">
        <f aca="false">MONTH(A1642)</f>
        <v>7</v>
      </c>
      <c r="D1642" s="6" t="str">
        <f aca="false">IF(MONTH(A1642)&gt;=4,"FY "&amp;YEAR(A1642)&amp;"-"&amp;RIGHT(YEAR(A1642)+1,2),"FY "&amp;(YEAR(A1642)-1)&amp;"-"&amp;RIGHT(YEAR(A1642),2))</f>
        <v>FY 2007-08</v>
      </c>
      <c r="E1642" s="6" t="str">
        <f aca="false">IF(AND(V1642&lt;&gt;"",W1642&lt;&gt;""),"Yes","No")</f>
        <v>No</v>
      </c>
      <c r="F1642" s="18" t="n">
        <f aca="false">Total!F1642</f>
        <v>4124.3</v>
      </c>
      <c r="G1642" s="18" t="n">
        <f aca="false">Total!G1642</f>
        <v>2890.7</v>
      </c>
      <c r="H1642" s="18" t="n">
        <f aca="false">Total!H1642</f>
        <v>1233.7</v>
      </c>
      <c r="I1642" s="18" t="n">
        <f aca="false">Total!I1642</f>
        <v>305.4</v>
      </c>
      <c r="J1642" s="18" t="str">
        <f aca="false">IF($V1642="","",INDEX('Stock Exchange'!F$5:F$2450,$V1642))</f>
        <v/>
      </c>
      <c r="K1642" s="18" t="str">
        <f aca="false">IF($V1642="","",INDEX('Stock Exchange'!G$5:G$2450,$V1642))</f>
        <v/>
      </c>
      <c r="L1642" s="18" t="str">
        <f aca="false">IF($V1642="","",INDEX('Stock Exchange'!H$5:H$2450,$V1642))</f>
        <v/>
      </c>
      <c r="M1642" s="18" t="str">
        <f aca="false">IF($V1642="","",INDEX('Stock Exchange'!I$5:I$2450,$V1642))</f>
        <v/>
      </c>
      <c r="N1642" s="18" t="str">
        <f aca="false">IF($W1642="","",INDEX(Primary!F$5:F$2450,$W1642))</f>
        <v/>
      </c>
      <c r="O1642" s="18" t="str">
        <f aca="false">IF($W1642="","",INDEX(Primary!G$5:G$2450,$W1642))</f>
        <v/>
      </c>
      <c r="P1642" s="18" t="str">
        <f aca="false">IF($W1642="","",INDEX(Primary!H$5:H$2450,$W1642))</f>
        <v/>
      </c>
      <c r="Q1642" s="18" t="str">
        <f aca="false">IF($W1642="","",INDEX(Primary!I$5:I$2450,$W1642))</f>
        <v/>
      </c>
      <c r="R1642" s="19" t="str">
        <f aca="false">IF($E1642="Yes",L1642+P1642,"")</f>
        <v/>
      </c>
      <c r="S1642" s="19" t="str">
        <f aca="false">IF($E1642="Yes",H1642-R1642,"")</f>
        <v/>
      </c>
      <c r="T1642" s="6" t="str">
        <f aca="false">IF($E1642="Yes",IF(ROUND(ABS(S1642),2)&lt;=$T$2,"OK","CHECK"),"n/a")</f>
        <v>n/a</v>
      </c>
      <c r="U1642" s="20" t="n">
        <f aca="false">Total!J1642</f>
        <v>40.4</v>
      </c>
      <c r="V1642" s="17" t="str">
        <f aca="false">IFERROR(MATCH($A1642,'Stock Exchange'!$A$5:$A$2450,0),"")</f>
        <v/>
      </c>
      <c r="W1642" s="17" t="str">
        <f aca="false">IFERROR(MATCH($A1642,Primary!$A$5:$A$2450,0),"")</f>
        <v/>
      </c>
    </row>
    <row r="1643" customFormat="false" ht="15" hidden="false" customHeight="false" outlineLevel="0" collapsed="false">
      <c r="A1643" s="16" t="n">
        <f aca="false">Total!A1643</f>
        <v>39283</v>
      </c>
      <c r="B1643" s="17" t="n">
        <f aca="false">YEAR(A1643)</f>
        <v>2007</v>
      </c>
      <c r="C1643" s="17" t="n">
        <f aca="false">MONTH(A1643)</f>
        <v>7</v>
      </c>
      <c r="D1643" s="6" t="str">
        <f aca="false">IF(MONTH(A1643)&gt;=4,"FY "&amp;YEAR(A1643)&amp;"-"&amp;RIGHT(YEAR(A1643)+1,2),"FY "&amp;(YEAR(A1643)-1)&amp;"-"&amp;RIGHT(YEAR(A1643),2))</f>
        <v>FY 2007-08</v>
      </c>
      <c r="E1643" s="6" t="str">
        <f aca="false">IF(AND(V1643&lt;&gt;"",W1643&lt;&gt;""),"Yes","No")</f>
        <v>No</v>
      </c>
      <c r="F1643" s="18" t="n">
        <f aca="false">Total!F1643</f>
        <v>3762</v>
      </c>
      <c r="G1643" s="18" t="n">
        <f aca="false">Total!G1643</f>
        <v>2878.9</v>
      </c>
      <c r="H1643" s="18" t="n">
        <f aca="false">Total!H1643</f>
        <v>883.1</v>
      </c>
      <c r="I1643" s="18" t="n">
        <f aca="false">Total!I1643</f>
        <v>218.7</v>
      </c>
      <c r="J1643" s="18" t="str">
        <f aca="false">IF($V1643="","",INDEX('Stock Exchange'!F$5:F$2450,$V1643))</f>
        <v/>
      </c>
      <c r="K1643" s="18" t="str">
        <f aca="false">IF($V1643="","",INDEX('Stock Exchange'!G$5:G$2450,$V1643))</f>
        <v/>
      </c>
      <c r="L1643" s="18" t="str">
        <f aca="false">IF($V1643="","",INDEX('Stock Exchange'!H$5:H$2450,$V1643))</f>
        <v/>
      </c>
      <c r="M1643" s="18" t="str">
        <f aca="false">IF($V1643="","",INDEX('Stock Exchange'!I$5:I$2450,$V1643))</f>
        <v/>
      </c>
      <c r="N1643" s="18" t="str">
        <f aca="false">IF($W1643="","",INDEX(Primary!F$5:F$2450,$W1643))</f>
        <v/>
      </c>
      <c r="O1643" s="18" t="str">
        <f aca="false">IF($W1643="","",INDEX(Primary!G$5:G$2450,$W1643))</f>
        <v/>
      </c>
      <c r="P1643" s="18" t="str">
        <f aca="false">IF($W1643="","",INDEX(Primary!H$5:H$2450,$W1643))</f>
        <v/>
      </c>
      <c r="Q1643" s="18" t="str">
        <f aca="false">IF($W1643="","",INDEX(Primary!I$5:I$2450,$W1643))</f>
        <v/>
      </c>
      <c r="R1643" s="19" t="str">
        <f aca="false">IF($E1643="Yes",L1643+P1643,"")</f>
        <v/>
      </c>
      <c r="S1643" s="19" t="str">
        <f aca="false">IF($E1643="Yes",H1643-R1643,"")</f>
        <v/>
      </c>
      <c r="T1643" s="6" t="str">
        <f aca="false">IF($E1643="Yes",IF(ROUND(ABS(S1643),2)&lt;=$T$2,"OK","CHECK"),"n/a")</f>
        <v>n/a</v>
      </c>
      <c r="U1643" s="20" t="n">
        <f aca="false">Total!J1643</f>
        <v>40.39</v>
      </c>
      <c r="V1643" s="17" t="str">
        <f aca="false">IFERROR(MATCH($A1643,'Stock Exchange'!$A$5:$A$2450,0),"")</f>
        <v/>
      </c>
      <c r="W1643" s="17" t="str">
        <f aca="false">IFERROR(MATCH($A1643,Primary!$A$5:$A$2450,0),"")</f>
        <v/>
      </c>
    </row>
    <row r="1644" customFormat="false" ht="15" hidden="false" customHeight="false" outlineLevel="0" collapsed="false">
      <c r="A1644" s="16" t="n">
        <f aca="false">Total!A1644</f>
        <v>39286</v>
      </c>
      <c r="B1644" s="17" t="n">
        <f aca="false">YEAR(A1644)</f>
        <v>2007</v>
      </c>
      <c r="C1644" s="17" t="n">
        <f aca="false">MONTH(A1644)</f>
        <v>7</v>
      </c>
      <c r="D1644" s="6" t="str">
        <f aca="false">IF(MONTH(A1644)&gt;=4,"FY "&amp;YEAR(A1644)&amp;"-"&amp;RIGHT(YEAR(A1644)+1,2),"FY "&amp;(YEAR(A1644)-1)&amp;"-"&amp;RIGHT(YEAR(A1644),2))</f>
        <v>FY 2007-08</v>
      </c>
      <c r="E1644" s="6" t="str">
        <f aca="false">IF(AND(V1644&lt;&gt;"",W1644&lt;&gt;""),"Yes","No")</f>
        <v>No</v>
      </c>
      <c r="F1644" s="18" t="n">
        <f aca="false">Total!F1644</f>
        <v>4108.4</v>
      </c>
      <c r="G1644" s="18" t="n">
        <f aca="false">Total!G1644</f>
        <v>2885.3</v>
      </c>
      <c r="H1644" s="18" t="n">
        <f aca="false">Total!H1644</f>
        <v>1223.1</v>
      </c>
      <c r="I1644" s="18" t="n">
        <f aca="false">Total!I1644</f>
        <v>303.3</v>
      </c>
      <c r="J1644" s="18" t="str">
        <f aca="false">IF($V1644="","",INDEX('Stock Exchange'!F$5:F$2450,$V1644))</f>
        <v/>
      </c>
      <c r="K1644" s="18" t="str">
        <f aca="false">IF($V1644="","",INDEX('Stock Exchange'!G$5:G$2450,$V1644))</f>
        <v/>
      </c>
      <c r="L1644" s="18" t="str">
        <f aca="false">IF($V1644="","",INDEX('Stock Exchange'!H$5:H$2450,$V1644))</f>
        <v/>
      </c>
      <c r="M1644" s="18" t="str">
        <f aca="false">IF($V1644="","",INDEX('Stock Exchange'!I$5:I$2450,$V1644))</f>
        <v/>
      </c>
      <c r="N1644" s="18" t="str">
        <f aca="false">IF($W1644="","",INDEX(Primary!F$5:F$2450,$W1644))</f>
        <v/>
      </c>
      <c r="O1644" s="18" t="str">
        <f aca="false">IF($W1644="","",INDEX(Primary!G$5:G$2450,$W1644))</f>
        <v/>
      </c>
      <c r="P1644" s="18" t="str">
        <f aca="false">IF($W1644="","",INDEX(Primary!H$5:H$2450,$W1644))</f>
        <v/>
      </c>
      <c r="Q1644" s="18" t="str">
        <f aca="false">IF($W1644="","",INDEX(Primary!I$5:I$2450,$W1644))</f>
        <v/>
      </c>
      <c r="R1644" s="19" t="str">
        <f aca="false">IF($E1644="Yes",L1644+P1644,"")</f>
        <v/>
      </c>
      <c r="S1644" s="19" t="str">
        <f aca="false">IF($E1644="Yes",H1644-R1644,"")</f>
        <v/>
      </c>
      <c r="T1644" s="6" t="str">
        <f aca="false">IF($E1644="Yes",IF(ROUND(ABS(S1644),2)&lt;=$T$2,"OK","CHECK"),"n/a")</f>
        <v>n/a</v>
      </c>
      <c r="U1644" s="20" t="n">
        <f aca="false">Total!J1644</f>
        <v>40.33</v>
      </c>
      <c r="V1644" s="17" t="str">
        <f aca="false">IFERROR(MATCH($A1644,'Stock Exchange'!$A$5:$A$2450,0),"")</f>
        <v/>
      </c>
      <c r="W1644" s="17" t="str">
        <f aca="false">IFERROR(MATCH($A1644,Primary!$A$5:$A$2450,0),"")</f>
        <v/>
      </c>
    </row>
    <row r="1645" customFormat="false" ht="15" hidden="false" customHeight="false" outlineLevel="0" collapsed="false">
      <c r="A1645" s="16" t="n">
        <f aca="false">Total!A1645</f>
        <v>39287</v>
      </c>
      <c r="B1645" s="17" t="n">
        <f aca="false">YEAR(A1645)</f>
        <v>2007</v>
      </c>
      <c r="C1645" s="17" t="n">
        <f aca="false">MONTH(A1645)</f>
        <v>7</v>
      </c>
      <c r="D1645" s="6" t="str">
        <f aca="false">IF(MONTH(A1645)&gt;=4,"FY "&amp;YEAR(A1645)&amp;"-"&amp;RIGHT(YEAR(A1645)+1,2),"FY "&amp;(YEAR(A1645)-1)&amp;"-"&amp;RIGHT(YEAR(A1645),2))</f>
        <v>FY 2007-08</v>
      </c>
      <c r="E1645" s="6" t="str">
        <f aca="false">IF(AND(V1645&lt;&gt;"",W1645&lt;&gt;""),"Yes","No")</f>
        <v>No</v>
      </c>
      <c r="F1645" s="18" t="n">
        <f aca="false">Total!F1645</f>
        <v>3784.9</v>
      </c>
      <c r="G1645" s="18" t="n">
        <f aca="false">Total!G1645</f>
        <v>2688.9</v>
      </c>
      <c r="H1645" s="18" t="n">
        <f aca="false">Total!H1645</f>
        <v>1096</v>
      </c>
      <c r="I1645" s="18" t="n">
        <f aca="false">Total!I1645</f>
        <v>271.7</v>
      </c>
      <c r="J1645" s="18" t="str">
        <f aca="false">IF($V1645="","",INDEX('Stock Exchange'!F$5:F$2450,$V1645))</f>
        <v/>
      </c>
      <c r="K1645" s="18" t="str">
        <f aca="false">IF($V1645="","",INDEX('Stock Exchange'!G$5:G$2450,$V1645))</f>
        <v/>
      </c>
      <c r="L1645" s="18" t="str">
        <f aca="false">IF($V1645="","",INDEX('Stock Exchange'!H$5:H$2450,$V1645))</f>
        <v/>
      </c>
      <c r="M1645" s="18" t="str">
        <f aca="false">IF($V1645="","",INDEX('Stock Exchange'!I$5:I$2450,$V1645))</f>
        <v/>
      </c>
      <c r="N1645" s="18" t="str">
        <f aca="false">IF($W1645="","",INDEX(Primary!F$5:F$2450,$W1645))</f>
        <v/>
      </c>
      <c r="O1645" s="18" t="str">
        <f aca="false">IF($W1645="","",INDEX(Primary!G$5:G$2450,$W1645))</f>
        <v/>
      </c>
      <c r="P1645" s="18" t="str">
        <f aca="false">IF($W1645="","",INDEX(Primary!H$5:H$2450,$W1645))</f>
        <v/>
      </c>
      <c r="Q1645" s="18" t="str">
        <f aca="false">IF($W1645="","",INDEX(Primary!I$5:I$2450,$W1645))</f>
        <v/>
      </c>
      <c r="R1645" s="19" t="str">
        <f aca="false">IF($E1645="Yes",L1645+P1645,"")</f>
        <v/>
      </c>
      <c r="S1645" s="19" t="str">
        <f aca="false">IF($E1645="Yes",H1645-R1645,"")</f>
        <v/>
      </c>
      <c r="T1645" s="6" t="str">
        <f aca="false">IF($E1645="Yes",IF(ROUND(ABS(S1645),2)&lt;=$T$2,"OK","CHECK"),"n/a")</f>
        <v>n/a</v>
      </c>
      <c r="U1645" s="20" t="n">
        <f aca="false">Total!J1645</f>
        <v>40.34</v>
      </c>
      <c r="V1645" s="17" t="str">
        <f aca="false">IFERROR(MATCH($A1645,'Stock Exchange'!$A$5:$A$2450,0),"")</f>
        <v/>
      </c>
      <c r="W1645" s="17" t="str">
        <f aca="false">IFERROR(MATCH($A1645,Primary!$A$5:$A$2450,0),"")</f>
        <v/>
      </c>
    </row>
    <row r="1646" customFormat="false" ht="15" hidden="false" customHeight="false" outlineLevel="0" collapsed="false">
      <c r="A1646" s="16" t="n">
        <f aca="false">Total!A1646</f>
        <v>39288</v>
      </c>
      <c r="B1646" s="17" t="n">
        <f aca="false">YEAR(A1646)</f>
        <v>2007</v>
      </c>
      <c r="C1646" s="17" t="n">
        <f aca="false">MONTH(A1646)</f>
        <v>7</v>
      </c>
      <c r="D1646" s="6" t="str">
        <f aca="false">IF(MONTH(A1646)&gt;=4,"FY "&amp;YEAR(A1646)&amp;"-"&amp;RIGHT(YEAR(A1646)+1,2),"FY "&amp;(YEAR(A1646)-1)&amp;"-"&amp;RIGHT(YEAR(A1646),2))</f>
        <v>FY 2007-08</v>
      </c>
      <c r="E1646" s="6" t="str">
        <f aca="false">IF(AND(V1646&lt;&gt;"",W1646&lt;&gt;""),"Yes","No")</f>
        <v>No</v>
      </c>
      <c r="F1646" s="18" t="n">
        <f aca="false">Total!F1646</f>
        <v>4376.5</v>
      </c>
      <c r="G1646" s="18" t="n">
        <f aca="false">Total!G1646</f>
        <v>3090.9</v>
      </c>
      <c r="H1646" s="18" t="n">
        <f aca="false">Total!H1646</f>
        <v>1285.6</v>
      </c>
      <c r="I1646" s="18" t="n">
        <f aca="false">Total!I1646</f>
        <v>319.5</v>
      </c>
      <c r="J1646" s="18" t="str">
        <f aca="false">IF($V1646="","",INDEX('Stock Exchange'!F$5:F$2450,$V1646))</f>
        <v/>
      </c>
      <c r="K1646" s="18" t="str">
        <f aca="false">IF($V1646="","",INDEX('Stock Exchange'!G$5:G$2450,$V1646))</f>
        <v/>
      </c>
      <c r="L1646" s="18" t="str">
        <f aca="false">IF($V1646="","",INDEX('Stock Exchange'!H$5:H$2450,$V1646))</f>
        <v/>
      </c>
      <c r="M1646" s="18" t="str">
        <f aca="false">IF($V1646="","",INDEX('Stock Exchange'!I$5:I$2450,$V1646))</f>
        <v/>
      </c>
      <c r="N1646" s="18" t="str">
        <f aca="false">IF($W1646="","",INDEX(Primary!F$5:F$2450,$W1646))</f>
        <v/>
      </c>
      <c r="O1646" s="18" t="str">
        <f aca="false">IF($W1646="","",INDEX(Primary!G$5:G$2450,$W1646))</f>
        <v/>
      </c>
      <c r="P1646" s="18" t="str">
        <f aca="false">IF($W1646="","",INDEX(Primary!H$5:H$2450,$W1646))</f>
        <v/>
      </c>
      <c r="Q1646" s="18" t="str">
        <f aca="false">IF($W1646="","",INDEX(Primary!I$5:I$2450,$W1646))</f>
        <v/>
      </c>
      <c r="R1646" s="19" t="str">
        <f aca="false">IF($E1646="Yes",L1646+P1646,"")</f>
        <v/>
      </c>
      <c r="S1646" s="19" t="str">
        <f aca="false">IF($E1646="Yes",H1646-R1646,"")</f>
        <v/>
      </c>
      <c r="T1646" s="6" t="str">
        <f aca="false">IF($E1646="Yes",IF(ROUND(ABS(S1646),2)&lt;=$T$2,"OK","CHECK"),"n/a")</f>
        <v>n/a</v>
      </c>
      <c r="U1646" s="20" t="n">
        <f aca="false">Total!J1646</f>
        <v>40.24</v>
      </c>
      <c r="V1646" s="17" t="str">
        <f aca="false">IFERROR(MATCH($A1646,'Stock Exchange'!$A$5:$A$2450,0),"")</f>
        <v/>
      </c>
      <c r="W1646" s="17" t="str">
        <f aca="false">IFERROR(MATCH($A1646,Primary!$A$5:$A$2450,0),"")</f>
        <v/>
      </c>
    </row>
    <row r="1647" customFormat="false" ht="15" hidden="false" customHeight="false" outlineLevel="0" collapsed="false">
      <c r="A1647" s="16" t="n">
        <f aca="false">Total!A1647</f>
        <v>39289</v>
      </c>
      <c r="B1647" s="17" t="n">
        <f aca="false">YEAR(A1647)</f>
        <v>2007</v>
      </c>
      <c r="C1647" s="17" t="n">
        <f aca="false">MONTH(A1647)</f>
        <v>7</v>
      </c>
      <c r="D1647" s="6" t="str">
        <f aca="false">IF(MONTH(A1647)&gt;=4,"FY "&amp;YEAR(A1647)&amp;"-"&amp;RIGHT(YEAR(A1647)+1,2),"FY "&amp;(YEAR(A1647)-1)&amp;"-"&amp;RIGHT(YEAR(A1647),2))</f>
        <v>FY 2007-08</v>
      </c>
      <c r="E1647" s="6" t="str">
        <f aca="false">IF(AND(V1647&lt;&gt;"",W1647&lt;&gt;""),"Yes","No")</f>
        <v>No</v>
      </c>
      <c r="F1647" s="18" t="n">
        <f aca="false">Total!F1647</f>
        <v>3205.6</v>
      </c>
      <c r="G1647" s="18" t="n">
        <f aca="false">Total!G1647</f>
        <v>3264.8</v>
      </c>
      <c r="H1647" s="18" t="n">
        <f aca="false">Total!H1647</f>
        <v>-59.2</v>
      </c>
      <c r="I1647" s="18" t="n">
        <f aca="false">Total!I1647</f>
        <v>-14.7</v>
      </c>
      <c r="J1647" s="18" t="str">
        <f aca="false">IF($V1647="","",INDEX('Stock Exchange'!F$5:F$2450,$V1647))</f>
        <v/>
      </c>
      <c r="K1647" s="18" t="str">
        <f aca="false">IF($V1647="","",INDEX('Stock Exchange'!G$5:G$2450,$V1647))</f>
        <v/>
      </c>
      <c r="L1647" s="18" t="str">
        <f aca="false">IF($V1647="","",INDEX('Stock Exchange'!H$5:H$2450,$V1647))</f>
        <v/>
      </c>
      <c r="M1647" s="18" t="str">
        <f aca="false">IF($V1647="","",INDEX('Stock Exchange'!I$5:I$2450,$V1647))</f>
        <v/>
      </c>
      <c r="N1647" s="18" t="str">
        <f aca="false">IF($W1647="","",INDEX(Primary!F$5:F$2450,$W1647))</f>
        <v/>
      </c>
      <c r="O1647" s="18" t="str">
        <f aca="false">IF($W1647="","",INDEX(Primary!G$5:G$2450,$W1647))</f>
        <v/>
      </c>
      <c r="P1647" s="18" t="str">
        <f aca="false">IF($W1647="","",INDEX(Primary!H$5:H$2450,$W1647))</f>
        <v/>
      </c>
      <c r="Q1647" s="18" t="str">
        <f aca="false">IF($W1647="","",INDEX(Primary!I$5:I$2450,$W1647))</f>
        <v/>
      </c>
      <c r="R1647" s="19" t="str">
        <f aca="false">IF($E1647="Yes",L1647+P1647,"")</f>
        <v/>
      </c>
      <c r="S1647" s="19" t="str">
        <f aca="false">IF($E1647="Yes",H1647-R1647,"")</f>
        <v/>
      </c>
      <c r="T1647" s="6" t="str">
        <f aca="false">IF($E1647="Yes",IF(ROUND(ABS(S1647),2)&lt;=$T$2,"OK","CHECK"),"n/a")</f>
        <v>n/a</v>
      </c>
      <c r="U1647" s="20" t="n">
        <f aca="false">Total!J1647</f>
        <v>40.3</v>
      </c>
      <c r="V1647" s="17" t="str">
        <f aca="false">IFERROR(MATCH($A1647,'Stock Exchange'!$A$5:$A$2450,0),"")</f>
        <v/>
      </c>
      <c r="W1647" s="17" t="str">
        <f aca="false">IFERROR(MATCH($A1647,Primary!$A$5:$A$2450,0),"")</f>
        <v/>
      </c>
    </row>
    <row r="1648" customFormat="false" ht="15" hidden="false" customHeight="false" outlineLevel="0" collapsed="false">
      <c r="A1648" s="16" t="n">
        <f aca="false">Total!A1648</f>
        <v>39290</v>
      </c>
      <c r="B1648" s="17" t="n">
        <f aca="false">YEAR(A1648)</f>
        <v>2007</v>
      </c>
      <c r="C1648" s="17" t="n">
        <f aca="false">MONTH(A1648)</f>
        <v>7</v>
      </c>
      <c r="D1648" s="6" t="str">
        <f aca="false">IF(MONTH(A1648)&gt;=4,"FY "&amp;YEAR(A1648)&amp;"-"&amp;RIGHT(YEAR(A1648)+1,2),"FY "&amp;(YEAR(A1648)-1)&amp;"-"&amp;RIGHT(YEAR(A1648),2))</f>
        <v>FY 2007-08</v>
      </c>
      <c r="E1648" s="6" t="str">
        <f aca="false">IF(AND(V1648&lt;&gt;"",W1648&lt;&gt;""),"Yes","No")</f>
        <v>No</v>
      </c>
      <c r="F1648" s="18" t="n">
        <f aca="false">Total!F1648</f>
        <v>4519.3</v>
      </c>
      <c r="G1648" s="18" t="n">
        <f aca="false">Total!G1648</f>
        <v>4271.1</v>
      </c>
      <c r="H1648" s="18" t="n">
        <f aca="false">Total!H1648</f>
        <v>248.2</v>
      </c>
      <c r="I1648" s="18" t="n">
        <f aca="false">Total!I1648</f>
        <v>61.6</v>
      </c>
      <c r="J1648" s="18" t="str">
        <f aca="false">IF($V1648="","",INDEX('Stock Exchange'!F$5:F$2450,$V1648))</f>
        <v/>
      </c>
      <c r="K1648" s="18" t="str">
        <f aca="false">IF($V1648="","",INDEX('Stock Exchange'!G$5:G$2450,$V1648))</f>
        <v/>
      </c>
      <c r="L1648" s="18" t="str">
        <f aca="false">IF($V1648="","",INDEX('Stock Exchange'!H$5:H$2450,$V1648))</f>
        <v/>
      </c>
      <c r="M1648" s="18" t="str">
        <f aca="false">IF($V1648="","",INDEX('Stock Exchange'!I$5:I$2450,$V1648))</f>
        <v/>
      </c>
      <c r="N1648" s="18" t="str">
        <f aca="false">IF($W1648="","",INDEX(Primary!F$5:F$2450,$W1648))</f>
        <v/>
      </c>
      <c r="O1648" s="18" t="str">
        <f aca="false">IF($W1648="","",INDEX(Primary!G$5:G$2450,$W1648))</f>
        <v/>
      </c>
      <c r="P1648" s="18" t="str">
        <f aca="false">IF($W1648="","",INDEX(Primary!H$5:H$2450,$W1648))</f>
        <v/>
      </c>
      <c r="Q1648" s="18" t="str">
        <f aca="false">IF($W1648="","",INDEX(Primary!I$5:I$2450,$W1648))</f>
        <v/>
      </c>
      <c r="R1648" s="19" t="str">
        <f aca="false">IF($E1648="Yes",L1648+P1648,"")</f>
        <v/>
      </c>
      <c r="S1648" s="19" t="str">
        <f aca="false">IF($E1648="Yes",H1648-R1648,"")</f>
        <v/>
      </c>
      <c r="T1648" s="6" t="str">
        <f aca="false">IF($E1648="Yes",IF(ROUND(ABS(S1648),2)&lt;=$T$2,"OK","CHECK"),"n/a")</f>
        <v>n/a</v>
      </c>
      <c r="U1648" s="20" t="n">
        <f aca="false">Total!J1648</f>
        <v>40.27</v>
      </c>
      <c r="V1648" s="17" t="str">
        <f aca="false">IFERROR(MATCH($A1648,'Stock Exchange'!$A$5:$A$2450,0),"")</f>
        <v/>
      </c>
      <c r="W1648" s="17" t="str">
        <f aca="false">IFERROR(MATCH($A1648,Primary!$A$5:$A$2450,0),"")</f>
        <v/>
      </c>
    </row>
    <row r="1649" customFormat="false" ht="15" hidden="false" customHeight="false" outlineLevel="0" collapsed="false">
      <c r="A1649" s="16" t="n">
        <f aca="false">Total!A1649</f>
        <v>39293</v>
      </c>
      <c r="B1649" s="17" t="n">
        <f aca="false">YEAR(A1649)</f>
        <v>2007</v>
      </c>
      <c r="C1649" s="17" t="n">
        <f aca="false">MONTH(A1649)</f>
        <v>7</v>
      </c>
      <c r="D1649" s="6" t="str">
        <f aca="false">IF(MONTH(A1649)&gt;=4,"FY "&amp;YEAR(A1649)&amp;"-"&amp;RIGHT(YEAR(A1649)+1,2),"FY "&amp;(YEAR(A1649)-1)&amp;"-"&amp;RIGHT(YEAR(A1649),2))</f>
        <v>FY 2007-08</v>
      </c>
      <c r="E1649" s="6" t="str">
        <f aca="false">IF(AND(V1649&lt;&gt;"",W1649&lt;&gt;""),"Yes","No")</f>
        <v>No</v>
      </c>
      <c r="F1649" s="18" t="n">
        <f aca="false">Total!F1649</f>
        <v>3677.3</v>
      </c>
      <c r="G1649" s="18" t="n">
        <f aca="false">Total!G1649</f>
        <v>4899.6</v>
      </c>
      <c r="H1649" s="18" t="n">
        <f aca="false">Total!H1649</f>
        <v>-1222.4</v>
      </c>
      <c r="I1649" s="18" t="n">
        <f aca="false">Total!I1649</f>
        <v>-302</v>
      </c>
      <c r="J1649" s="18" t="str">
        <f aca="false">IF($V1649="","",INDEX('Stock Exchange'!F$5:F$2450,$V1649))</f>
        <v/>
      </c>
      <c r="K1649" s="18" t="str">
        <f aca="false">IF($V1649="","",INDEX('Stock Exchange'!G$5:G$2450,$V1649))</f>
        <v/>
      </c>
      <c r="L1649" s="18" t="str">
        <f aca="false">IF($V1649="","",INDEX('Stock Exchange'!H$5:H$2450,$V1649))</f>
        <v/>
      </c>
      <c r="M1649" s="18" t="str">
        <f aca="false">IF($V1649="","",INDEX('Stock Exchange'!I$5:I$2450,$V1649))</f>
        <v/>
      </c>
      <c r="N1649" s="18" t="str">
        <f aca="false">IF($W1649="","",INDEX(Primary!F$5:F$2450,$W1649))</f>
        <v/>
      </c>
      <c r="O1649" s="18" t="str">
        <f aca="false">IF($W1649="","",INDEX(Primary!G$5:G$2450,$W1649))</f>
        <v/>
      </c>
      <c r="P1649" s="18" t="str">
        <f aca="false">IF($W1649="","",INDEX(Primary!H$5:H$2450,$W1649))</f>
        <v/>
      </c>
      <c r="Q1649" s="18" t="str">
        <f aca="false">IF($W1649="","",INDEX(Primary!I$5:I$2450,$W1649))</f>
        <v/>
      </c>
      <c r="R1649" s="19" t="str">
        <f aca="false">IF($E1649="Yes",L1649+P1649,"")</f>
        <v/>
      </c>
      <c r="S1649" s="19" t="str">
        <f aca="false">IF($E1649="Yes",H1649-R1649,"")</f>
        <v/>
      </c>
      <c r="T1649" s="6" t="str">
        <f aca="false">IF($E1649="Yes",IF(ROUND(ABS(S1649),2)&lt;=$T$2,"OK","CHECK"),"n/a")</f>
        <v>n/a</v>
      </c>
      <c r="U1649" s="20" t="n">
        <f aca="false">Total!J1649</f>
        <v>40.48</v>
      </c>
      <c r="V1649" s="17" t="str">
        <f aca="false">IFERROR(MATCH($A1649,'Stock Exchange'!$A$5:$A$2450,0),"")</f>
        <v/>
      </c>
      <c r="W1649" s="17" t="str">
        <f aca="false">IFERROR(MATCH($A1649,Primary!$A$5:$A$2450,0),"")</f>
        <v/>
      </c>
    </row>
    <row r="1650" customFormat="false" ht="15" hidden="false" customHeight="false" outlineLevel="0" collapsed="false">
      <c r="A1650" s="16" t="n">
        <f aca="false">Total!A1650</f>
        <v>39294</v>
      </c>
      <c r="B1650" s="17" t="n">
        <f aca="false">YEAR(A1650)</f>
        <v>2007</v>
      </c>
      <c r="C1650" s="17" t="n">
        <f aca="false">MONTH(A1650)</f>
        <v>7</v>
      </c>
      <c r="D1650" s="6" t="str">
        <f aca="false">IF(MONTH(A1650)&gt;=4,"FY "&amp;YEAR(A1650)&amp;"-"&amp;RIGHT(YEAR(A1650)+1,2),"FY "&amp;(YEAR(A1650)-1)&amp;"-"&amp;RIGHT(YEAR(A1650),2))</f>
        <v>FY 2007-08</v>
      </c>
      <c r="E1650" s="6" t="str">
        <f aca="false">IF(AND(V1650&lt;&gt;"",W1650&lt;&gt;""),"Yes","No")</f>
        <v>No</v>
      </c>
      <c r="F1650" s="18" t="n">
        <f aca="false">Total!F1650</f>
        <v>2816.9</v>
      </c>
      <c r="G1650" s="18" t="n">
        <f aca="false">Total!G1650</f>
        <v>2966.9</v>
      </c>
      <c r="H1650" s="18" t="n">
        <f aca="false">Total!H1650</f>
        <v>-150</v>
      </c>
      <c r="I1650" s="18" t="n">
        <f aca="false">Total!I1650</f>
        <v>-37</v>
      </c>
      <c r="J1650" s="18" t="str">
        <f aca="false">IF($V1650="","",INDEX('Stock Exchange'!F$5:F$2450,$V1650))</f>
        <v/>
      </c>
      <c r="K1650" s="18" t="str">
        <f aca="false">IF($V1650="","",INDEX('Stock Exchange'!G$5:G$2450,$V1650))</f>
        <v/>
      </c>
      <c r="L1650" s="18" t="str">
        <f aca="false">IF($V1650="","",INDEX('Stock Exchange'!H$5:H$2450,$V1650))</f>
        <v/>
      </c>
      <c r="M1650" s="18" t="str">
        <f aca="false">IF($V1650="","",INDEX('Stock Exchange'!I$5:I$2450,$V1650))</f>
        <v/>
      </c>
      <c r="N1650" s="18" t="str">
        <f aca="false">IF($W1650="","",INDEX(Primary!F$5:F$2450,$W1650))</f>
        <v/>
      </c>
      <c r="O1650" s="18" t="str">
        <f aca="false">IF($W1650="","",INDEX(Primary!G$5:G$2450,$W1650))</f>
        <v/>
      </c>
      <c r="P1650" s="18" t="str">
        <f aca="false">IF($W1650="","",INDEX(Primary!H$5:H$2450,$W1650))</f>
        <v/>
      </c>
      <c r="Q1650" s="18" t="str">
        <f aca="false">IF($W1650="","",INDEX(Primary!I$5:I$2450,$W1650))</f>
        <v/>
      </c>
      <c r="R1650" s="19" t="str">
        <f aca="false">IF($E1650="Yes",L1650+P1650,"")</f>
        <v/>
      </c>
      <c r="S1650" s="19" t="str">
        <f aca="false">IF($E1650="Yes",H1650-R1650,"")</f>
        <v/>
      </c>
      <c r="T1650" s="6" t="str">
        <f aca="false">IF($E1650="Yes",IF(ROUND(ABS(S1650),2)&lt;=$T$2,"OK","CHECK"),"n/a")</f>
        <v>n/a</v>
      </c>
      <c r="U1650" s="20" t="n">
        <f aca="false">Total!J1650</f>
        <v>40.54</v>
      </c>
      <c r="V1650" s="17" t="str">
        <f aca="false">IFERROR(MATCH($A1650,'Stock Exchange'!$A$5:$A$2450,0),"")</f>
        <v/>
      </c>
      <c r="W1650" s="17" t="str">
        <f aca="false">IFERROR(MATCH($A1650,Primary!$A$5:$A$2450,0),"")</f>
        <v/>
      </c>
    </row>
    <row r="1651" customFormat="false" ht="15" hidden="false" customHeight="false" outlineLevel="0" collapsed="false">
      <c r="A1651" s="16" t="n">
        <f aca="false">Total!A1651</f>
        <v>39295</v>
      </c>
      <c r="B1651" s="17" t="n">
        <f aca="false">YEAR(A1651)</f>
        <v>2007</v>
      </c>
      <c r="C1651" s="17" t="n">
        <f aca="false">MONTH(A1651)</f>
        <v>8</v>
      </c>
      <c r="D1651" s="6" t="str">
        <f aca="false">IF(MONTH(A1651)&gt;=4,"FY "&amp;YEAR(A1651)&amp;"-"&amp;RIGHT(YEAR(A1651)+1,2),"FY "&amp;(YEAR(A1651)-1)&amp;"-"&amp;RIGHT(YEAR(A1651),2))</f>
        <v>FY 2007-08</v>
      </c>
      <c r="E1651" s="6" t="str">
        <f aca="false">IF(AND(V1651&lt;&gt;"",W1651&lt;&gt;""),"Yes","No")</f>
        <v>No</v>
      </c>
      <c r="F1651" s="18" t="n">
        <f aca="false">Total!F1651</f>
        <v>3620.8</v>
      </c>
      <c r="G1651" s="18" t="n">
        <f aca="false">Total!G1651</f>
        <v>3187.2</v>
      </c>
      <c r="H1651" s="18" t="n">
        <f aca="false">Total!H1651</f>
        <v>433.6</v>
      </c>
      <c r="I1651" s="18" t="n">
        <f aca="false">Total!I1651</f>
        <v>107.2</v>
      </c>
      <c r="J1651" s="18" t="str">
        <f aca="false">IF($V1651="","",INDEX('Stock Exchange'!F$5:F$2450,$V1651))</f>
        <v/>
      </c>
      <c r="K1651" s="18" t="str">
        <f aca="false">IF($V1651="","",INDEX('Stock Exchange'!G$5:G$2450,$V1651))</f>
        <v/>
      </c>
      <c r="L1651" s="18" t="str">
        <f aca="false">IF($V1651="","",INDEX('Stock Exchange'!H$5:H$2450,$V1651))</f>
        <v/>
      </c>
      <c r="M1651" s="18" t="str">
        <f aca="false">IF($V1651="","",INDEX('Stock Exchange'!I$5:I$2450,$V1651))</f>
        <v/>
      </c>
      <c r="N1651" s="18" t="str">
        <f aca="false">IF($W1651="","",INDEX(Primary!F$5:F$2450,$W1651))</f>
        <v/>
      </c>
      <c r="O1651" s="18" t="str">
        <f aca="false">IF($W1651="","",INDEX(Primary!G$5:G$2450,$W1651))</f>
        <v/>
      </c>
      <c r="P1651" s="18" t="str">
        <f aca="false">IF($W1651="","",INDEX(Primary!H$5:H$2450,$W1651))</f>
        <v/>
      </c>
      <c r="Q1651" s="18" t="str">
        <f aca="false">IF($W1651="","",INDEX(Primary!I$5:I$2450,$W1651))</f>
        <v/>
      </c>
      <c r="R1651" s="19" t="str">
        <f aca="false">IF($E1651="Yes",L1651+P1651,"")</f>
        <v/>
      </c>
      <c r="S1651" s="19" t="str">
        <f aca="false">IF($E1651="Yes",H1651-R1651,"")</f>
        <v/>
      </c>
      <c r="T1651" s="6" t="str">
        <f aca="false">IF($E1651="Yes",IF(ROUND(ABS(S1651),2)&lt;=$T$2,"OK","CHECK"),"n/a")</f>
        <v>n/a</v>
      </c>
      <c r="U1651" s="20" t="n">
        <f aca="false">Total!J1651</f>
        <v>40.44</v>
      </c>
      <c r="V1651" s="17" t="str">
        <f aca="false">IFERROR(MATCH($A1651,'Stock Exchange'!$A$5:$A$2450,0),"")</f>
        <v/>
      </c>
      <c r="W1651" s="17" t="str">
        <f aca="false">IFERROR(MATCH($A1651,Primary!$A$5:$A$2450,0),"")</f>
        <v/>
      </c>
    </row>
    <row r="1652" customFormat="false" ht="15" hidden="false" customHeight="false" outlineLevel="0" collapsed="false">
      <c r="A1652" s="16" t="n">
        <f aca="false">Total!A1652</f>
        <v>39296</v>
      </c>
      <c r="B1652" s="17" t="n">
        <f aca="false">YEAR(A1652)</f>
        <v>2007</v>
      </c>
      <c r="C1652" s="17" t="n">
        <f aca="false">MONTH(A1652)</f>
        <v>8</v>
      </c>
      <c r="D1652" s="6" t="str">
        <f aca="false">IF(MONTH(A1652)&gt;=4,"FY "&amp;YEAR(A1652)&amp;"-"&amp;RIGHT(YEAR(A1652)+1,2),"FY "&amp;(YEAR(A1652)-1)&amp;"-"&amp;RIGHT(YEAR(A1652),2))</f>
        <v>FY 2007-08</v>
      </c>
      <c r="E1652" s="6" t="str">
        <f aca="false">IF(AND(V1652&lt;&gt;"",W1652&lt;&gt;""),"Yes","No")</f>
        <v>No</v>
      </c>
      <c r="F1652" s="18" t="n">
        <f aca="false">Total!F1652</f>
        <v>3853.6</v>
      </c>
      <c r="G1652" s="18" t="n">
        <f aca="false">Total!G1652</f>
        <v>4836.3</v>
      </c>
      <c r="H1652" s="18" t="n">
        <f aca="false">Total!H1652</f>
        <v>-982.7</v>
      </c>
      <c r="I1652" s="18" t="n">
        <f aca="false">Total!I1652</f>
        <v>-242.3</v>
      </c>
      <c r="J1652" s="18" t="str">
        <f aca="false">IF($V1652="","",INDEX('Stock Exchange'!F$5:F$2450,$V1652))</f>
        <v/>
      </c>
      <c r="K1652" s="18" t="str">
        <f aca="false">IF($V1652="","",INDEX('Stock Exchange'!G$5:G$2450,$V1652))</f>
        <v/>
      </c>
      <c r="L1652" s="18" t="str">
        <f aca="false">IF($V1652="","",INDEX('Stock Exchange'!H$5:H$2450,$V1652))</f>
        <v/>
      </c>
      <c r="M1652" s="18" t="str">
        <f aca="false">IF($V1652="","",INDEX('Stock Exchange'!I$5:I$2450,$V1652))</f>
        <v/>
      </c>
      <c r="N1652" s="18" t="str">
        <f aca="false">IF($W1652="","",INDEX(Primary!F$5:F$2450,$W1652))</f>
        <v/>
      </c>
      <c r="O1652" s="18" t="str">
        <f aca="false">IF($W1652="","",INDEX(Primary!G$5:G$2450,$W1652))</f>
        <v/>
      </c>
      <c r="P1652" s="18" t="str">
        <f aca="false">IF($W1652="","",INDEX(Primary!H$5:H$2450,$W1652))</f>
        <v/>
      </c>
      <c r="Q1652" s="18" t="str">
        <f aca="false">IF($W1652="","",INDEX(Primary!I$5:I$2450,$W1652))</f>
        <v/>
      </c>
      <c r="R1652" s="19" t="str">
        <f aca="false">IF($E1652="Yes",L1652+P1652,"")</f>
        <v/>
      </c>
      <c r="S1652" s="19" t="str">
        <f aca="false">IF($E1652="Yes",H1652-R1652,"")</f>
        <v/>
      </c>
      <c r="T1652" s="6" t="str">
        <f aca="false">IF($E1652="Yes",IF(ROUND(ABS(S1652),2)&lt;=$T$2,"OK","CHECK"),"n/a")</f>
        <v>n/a</v>
      </c>
      <c r="U1652" s="20" t="n">
        <f aca="false">Total!J1652</f>
        <v>40.55</v>
      </c>
      <c r="V1652" s="17" t="str">
        <f aca="false">IFERROR(MATCH($A1652,'Stock Exchange'!$A$5:$A$2450,0),"")</f>
        <v/>
      </c>
      <c r="W1652" s="17" t="str">
        <f aca="false">IFERROR(MATCH($A1652,Primary!$A$5:$A$2450,0),"")</f>
        <v/>
      </c>
    </row>
    <row r="1653" customFormat="false" ht="15" hidden="false" customHeight="false" outlineLevel="0" collapsed="false">
      <c r="A1653" s="16" t="n">
        <f aca="false">Total!A1653</f>
        <v>39297</v>
      </c>
      <c r="B1653" s="17" t="n">
        <f aca="false">YEAR(A1653)</f>
        <v>2007</v>
      </c>
      <c r="C1653" s="17" t="n">
        <f aca="false">MONTH(A1653)</f>
        <v>8</v>
      </c>
      <c r="D1653" s="6" t="str">
        <f aca="false">IF(MONTH(A1653)&gt;=4,"FY "&amp;YEAR(A1653)&amp;"-"&amp;RIGHT(YEAR(A1653)+1,2),"FY "&amp;(YEAR(A1653)-1)&amp;"-"&amp;RIGHT(YEAR(A1653),2))</f>
        <v>FY 2007-08</v>
      </c>
      <c r="E1653" s="6" t="str">
        <f aca="false">IF(AND(V1653&lt;&gt;"",W1653&lt;&gt;""),"Yes","No")</f>
        <v>No</v>
      </c>
      <c r="F1653" s="18" t="n">
        <f aca="false">Total!F1653</f>
        <v>1957</v>
      </c>
      <c r="G1653" s="18" t="n">
        <f aca="false">Total!G1653</f>
        <v>2375.9</v>
      </c>
      <c r="H1653" s="18" t="n">
        <f aca="false">Total!H1653</f>
        <v>-419</v>
      </c>
      <c r="I1653" s="18" t="n">
        <f aca="false">Total!I1653</f>
        <v>-103.6</v>
      </c>
      <c r="J1653" s="18" t="str">
        <f aca="false">IF($V1653="","",INDEX('Stock Exchange'!F$5:F$2450,$V1653))</f>
        <v/>
      </c>
      <c r="K1653" s="18" t="str">
        <f aca="false">IF($V1653="","",INDEX('Stock Exchange'!G$5:G$2450,$V1653))</f>
        <v/>
      </c>
      <c r="L1653" s="18" t="str">
        <f aca="false">IF($V1653="","",INDEX('Stock Exchange'!H$5:H$2450,$V1653))</f>
        <v/>
      </c>
      <c r="M1653" s="18" t="str">
        <f aca="false">IF($V1653="","",INDEX('Stock Exchange'!I$5:I$2450,$V1653))</f>
        <v/>
      </c>
      <c r="N1653" s="18" t="str">
        <f aca="false">IF($W1653="","",INDEX(Primary!F$5:F$2450,$W1653))</f>
        <v/>
      </c>
      <c r="O1653" s="18" t="str">
        <f aca="false">IF($W1653="","",INDEX(Primary!G$5:G$2450,$W1653))</f>
        <v/>
      </c>
      <c r="P1653" s="18" t="str">
        <f aca="false">IF($W1653="","",INDEX(Primary!H$5:H$2450,$W1653))</f>
        <v/>
      </c>
      <c r="Q1653" s="18" t="str">
        <f aca="false">IF($W1653="","",INDEX(Primary!I$5:I$2450,$W1653))</f>
        <v/>
      </c>
      <c r="R1653" s="19" t="str">
        <f aca="false">IF($E1653="Yes",L1653+P1653,"")</f>
        <v/>
      </c>
      <c r="S1653" s="19" t="str">
        <f aca="false">IF($E1653="Yes",H1653-R1653,"")</f>
        <v/>
      </c>
      <c r="T1653" s="6" t="str">
        <f aca="false">IF($E1653="Yes",IF(ROUND(ABS(S1653),2)&lt;=$T$2,"OK","CHECK"),"n/a")</f>
        <v>n/a</v>
      </c>
      <c r="U1653" s="20" t="n">
        <f aca="false">Total!J1653</f>
        <v>40.43</v>
      </c>
      <c r="V1653" s="17" t="str">
        <f aca="false">IFERROR(MATCH($A1653,'Stock Exchange'!$A$5:$A$2450,0),"")</f>
        <v/>
      </c>
      <c r="W1653" s="17" t="str">
        <f aca="false">IFERROR(MATCH($A1653,Primary!$A$5:$A$2450,0),"")</f>
        <v/>
      </c>
    </row>
    <row r="1654" customFormat="false" ht="15" hidden="false" customHeight="false" outlineLevel="0" collapsed="false">
      <c r="A1654" s="16" t="n">
        <f aca="false">Total!A1654</f>
        <v>39300</v>
      </c>
      <c r="B1654" s="17" t="n">
        <f aca="false">YEAR(A1654)</f>
        <v>2007</v>
      </c>
      <c r="C1654" s="17" t="n">
        <f aca="false">MONTH(A1654)</f>
        <v>8</v>
      </c>
      <c r="D1654" s="6" t="str">
        <f aca="false">IF(MONTH(A1654)&gt;=4,"FY "&amp;YEAR(A1654)&amp;"-"&amp;RIGHT(YEAR(A1654)+1,2),"FY "&amp;(YEAR(A1654)-1)&amp;"-"&amp;RIGHT(YEAR(A1654),2))</f>
        <v>FY 2007-08</v>
      </c>
      <c r="E1654" s="6" t="str">
        <f aca="false">IF(AND(V1654&lt;&gt;"",W1654&lt;&gt;""),"Yes","No")</f>
        <v>No</v>
      </c>
      <c r="F1654" s="18" t="n">
        <f aca="false">Total!F1654</f>
        <v>2501.8</v>
      </c>
      <c r="G1654" s="18" t="n">
        <f aca="false">Total!G1654</f>
        <v>2309</v>
      </c>
      <c r="H1654" s="18" t="n">
        <f aca="false">Total!H1654</f>
        <v>192.8</v>
      </c>
      <c r="I1654" s="18" t="n">
        <f aca="false">Total!I1654</f>
        <v>47.8</v>
      </c>
      <c r="J1654" s="18" t="str">
        <f aca="false">IF($V1654="","",INDEX('Stock Exchange'!F$5:F$2450,$V1654))</f>
        <v/>
      </c>
      <c r="K1654" s="18" t="str">
        <f aca="false">IF($V1654="","",INDEX('Stock Exchange'!G$5:G$2450,$V1654))</f>
        <v/>
      </c>
      <c r="L1654" s="18" t="str">
        <f aca="false">IF($V1654="","",INDEX('Stock Exchange'!H$5:H$2450,$V1654))</f>
        <v/>
      </c>
      <c r="M1654" s="18" t="str">
        <f aca="false">IF($V1654="","",INDEX('Stock Exchange'!I$5:I$2450,$V1654))</f>
        <v/>
      </c>
      <c r="N1654" s="18" t="str">
        <f aca="false">IF($W1654="","",INDEX(Primary!F$5:F$2450,$W1654))</f>
        <v/>
      </c>
      <c r="O1654" s="18" t="str">
        <f aca="false">IF($W1654="","",INDEX(Primary!G$5:G$2450,$W1654))</f>
        <v/>
      </c>
      <c r="P1654" s="18" t="str">
        <f aca="false">IF($W1654="","",INDEX(Primary!H$5:H$2450,$W1654))</f>
        <v/>
      </c>
      <c r="Q1654" s="18" t="str">
        <f aca="false">IF($W1654="","",INDEX(Primary!I$5:I$2450,$W1654))</f>
        <v/>
      </c>
      <c r="R1654" s="19" t="str">
        <f aca="false">IF($E1654="Yes",L1654+P1654,"")</f>
        <v/>
      </c>
      <c r="S1654" s="19" t="str">
        <f aca="false">IF($E1654="Yes",H1654-R1654,"")</f>
        <v/>
      </c>
      <c r="T1654" s="6" t="str">
        <f aca="false">IF($E1654="Yes",IF(ROUND(ABS(S1654),2)&lt;=$T$2,"OK","CHECK"),"n/a")</f>
        <v>n/a</v>
      </c>
      <c r="U1654" s="20" t="n">
        <f aca="false">Total!J1654</f>
        <v>40.36</v>
      </c>
      <c r="V1654" s="17" t="str">
        <f aca="false">IFERROR(MATCH($A1654,'Stock Exchange'!$A$5:$A$2450,0),"")</f>
        <v/>
      </c>
      <c r="W1654" s="17" t="str">
        <f aca="false">IFERROR(MATCH($A1654,Primary!$A$5:$A$2450,0),"")</f>
        <v/>
      </c>
    </row>
    <row r="1655" customFormat="false" ht="15" hidden="false" customHeight="false" outlineLevel="0" collapsed="false">
      <c r="A1655" s="16" t="n">
        <f aca="false">Total!A1655</f>
        <v>39301</v>
      </c>
      <c r="B1655" s="17" t="n">
        <f aca="false">YEAR(A1655)</f>
        <v>2007</v>
      </c>
      <c r="C1655" s="17" t="n">
        <f aca="false">MONTH(A1655)</f>
        <v>8</v>
      </c>
      <c r="D1655" s="6" t="str">
        <f aca="false">IF(MONTH(A1655)&gt;=4,"FY "&amp;YEAR(A1655)&amp;"-"&amp;RIGHT(YEAR(A1655)+1,2),"FY "&amp;(YEAR(A1655)-1)&amp;"-"&amp;RIGHT(YEAR(A1655),2))</f>
        <v>FY 2007-08</v>
      </c>
      <c r="E1655" s="6" t="str">
        <f aca="false">IF(AND(V1655&lt;&gt;"",W1655&lt;&gt;""),"Yes","No")</f>
        <v>No</v>
      </c>
      <c r="F1655" s="18" t="n">
        <f aca="false">Total!F1655</f>
        <v>1851.7</v>
      </c>
      <c r="G1655" s="18" t="n">
        <f aca="false">Total!G1655</f>
        <v>3018.4</v>
      </c>
      <c r="H1655" s="18" t="n">
        <f aca="false">Total!H1655</f>
        <v>-1166.6</v>
      </c>
      <c r="I1655" s="18" t="n">
        <f aca="false">Total!I1655</f>
        <v>-288.4</v>
      </c>
      <c r="J1655" s="18" t="str">
        <f aca="false">IF($V1655="","",INDEX('Stock Exchange'!F$5:F$2450,$V1655))</f>
        <v/>
      </c>
      <c r="K1655" s="18" t="str">
        <f aca="false">IF($V1655="","",INDEX('Stock Exchange'!G$5:G$2450,$V1655))</f>
        <v/>
      </c>
      <c r="L1655" s="18" t="str">
        <f aca="false">IF($V1655="","",INDEX('Stock Exchange'!H$5:H$2450,$V1655))</f>
        <v/>
      </c>
      <c r="M1655" s="18" t="str">
        <f aca="false">IF($V1655="","",INDEX('Stock Exchange'!I$5:I$2450,$V1655))</f>
        <v/>
      </c>
      <c r="N1655" s="18" t="str">
        <f aca="false">IF($W1655="","",INDEX(Primary!F$5:F$2450,$W1655))</f>
        <v/>
      </c>
      <c r="O1655" s="18" t="str">
        <f aca="false">IF($W1655="","",INDEX(Primary!G$5:G$2450,$W1655))</f>
        <v/>
      </c>
      <c r="P1655" s="18" t="str">
        <f aca="false">IF($W1655="","",INDEX(Primary!H$5:H$2450,$W1655))</f>
        <v/>
      </c>
      <c r="Q1655" s="18" t="str">
        <f aca="false">IF($W1655="","",INDEX(Primary!I$5:I$2450,$W1655))</f>
        <v/>
      </c>
      <c r="R1655" s="19" t="str">
        <f aca="false">IF($E1655="Yes",L1655+P1655,"")</f>
        <v/>
      </c>
      <c r="S1655" s="19" t="str">
        <f aca="false">IF($E1655="Yes",H1655-R1655,"")</f>
        <v/>
      </c>
      <c r="T1655" s="6" t="str">
        <f aca="false">IF($E1655="Yes",IF(ROUND(ABS(S1655),2)&lt;=$T$2,"OK","CHECK"),"n/a")</f>
        <v>n/a</v>
      </c>
      <c r="U1655" s="20" t="n">
        <f aca="false">Total!J1655</f>
        <v>40.45</v>
      </c>
      <c r="V1655" s="17" t="str">
        <f aca="false">IFERROR(MATCH($A1655,'Stock Exchange'!$A$5:$A$2450,0),"")</f>
        <v/>
      </c>
      <c r="W1655" s="17" t="str">
        <f aca="false">IFERROR(MATCH($A1655,Primary!$A$5:$A$2450,0),"")</f>
        <v/>
      </c>
    </row>
    <row r="1656" customFormat="false" ht="15" hidden="false" customHeight="false" outlineLevel="0" collapsed="false">
      <c r="A1656" s="16" t="n">
        <f aca="false">Total!A1656</f>
        <v>39302</v>
      </c>
      <c r="B1656" s="17" t="n">
        <f aca="false">YEAR(A1656)</f>
        <v>2007</v>
      </c>
      <c r="C1656" s="17" t="n">
        <f aca="false">MONTH(A1656)</f>
        <v>8</v>
      </c>
      <c r="D1656" s="6" t="str">
        <f aca="false">IF(MONTH(A1656)&gt;=4,"FY "&amp;YEAR(A1656)&amp;"-"&amp;RIGHT(YEAR(A1656)+1,2),"FY "&amp;(YEAR(A1656)-1)&amp;"-"&amp;RIGHT(YEAR(A1656),2))</f>
        <v>FY 2007-08</v>
      </c>
      <c r="E1656" s="6" t="str">
        <f aca="false">IF(AND(V1656&lt;&gt;"",W1656&lt;&gt;""),"Yes","No")</f>
        <v>No</v>
      </c>
      <c r="F1656" s="18" t="n">
        <f aca="false">Total!F1656</f>
        <v>2330.7</v>
      </c>
      <c r="G1656" s="18" t="n">
        <f aca="false">Total!G1656</f>
        <v>2454.2</v>
      </c>
      <c r="H1656" s="18" t="n">
        <f aca="false">Total!H1656</f>
        <v>-123.6</v>
      </c>
      <c r="I1656" s="18" t="n">
        <f aca="false">Total!I1656</f>
        <v>-30.6</v>
      </c>
      <c r="J1656" s="18" t="str">
        <f aca="false">IF($V1656="","",INDEX('Stock Exchange'!F$5:F$2450,$V1656))</f>
        <v/>
      </c>
      <c r="K1656" s="18" t="str">
        <f aca="false">IF($V1656="","",INDEX('Stock Exchange'!G$5:G$2450,$V1656))</f>
        <v/>
      </c>
      <c r="L1656" s="18" t="str">
        <f aca="false">IF($V1656="","",INDEX('Stock Exchange'!H$5:H$2450,$V1656))</f>
        <v/>
      </c>
      <c r="M1656" s="18" t="str">
        <f aca="false">IF($V1656="","",INDEX('Stock Exchange'!I$5:I$2450,$V1656))</f>
        <v/>
      </c>
      <c r="N1656" s="18" t="str">
        <f aca="false">IF($W1656="","",INDEX(Primary!F$5:F$2450,$W1656))</f>
        <v/>
      </c>
      <c r="O1656" s="18" t="str">
        <f aca="false">IF($W1656="","",INDEX(Primary!G$5:G$2450,$W1656))</f>
        <v/>
      </c>
      <c r="P1656" s="18" t="str">
        <f aca="false">IF($W1656="","",INDEX(Primary!H$5:H$2450,$W1656))</f>
        <v/>
      </c>
      <c r="Q1656" s="18" t="str">
        <f aca="false">IF($W1656="","",INDEX(Primary!I$5:I$2450,$W1656))</f>
        <v/>
      </c>
      <c r="R1656" s="19" t="str">
        <f aca="false">IF($E1656="Yes",L1656+P1656,"")</f>
        <v/>
      </c>
      <c r="S1656" s="19" t="str">
        <f aca="false">IF($E1656="Yes",H1656-R1656,"")</f>
        <v/>
      </c>
      <c r="T1656" s="6" t="str">
        <f aca="false">IF($E1656="Yes",IF(ROUND(ABS(S1656),2)&lt;=$T$2,"OK","CHECK"),"n/a")</f>
        <v>n/a</v>
      </c>
      <c r="U1656" s="20" t="n">
        <f aca="false">Total!J1656</f>
        <v>40.37</v>
      </c>
      <c r="V1656" s="17" t="str">
        <f aca="false">IFERROR(MATCH($A1656,'Stock Exchange'!$A$5:$A$2450,0),"")</f>
        <v/>
      </c>
      <c r="W1656" s="17" t="str">
        <f aca="false">IFERROR(MATCH($A1656,Primary!$A$5:$A$2450,0),"")</f>
        <v/>
      </c>
    </row>
    <row r="1657" customFormat="false" ht="15" hidden="false" customHeight="false" outlineLevel="0" collapsed="false">
      <c r="A1657" s="16" t="n">
        <f aca="false">Total!A1657</f>
        <v>39303</v>
      </c>
      <c r="B1657" s="17" t="n">
        <f aca="false">YEAR(A1657)</f>
        <v>2007</v>
      </c>
      <c r="C1657" s="17" t="n">
        <f aca="false">MONTH(A1657)</f>
        <v>8</v>
      </c>
      <c r="D1657" s="6" t="str">
        <f aca="false">IF(MONTH(A1657)&gt;=4,"FY "&amp;YEAR(A1657)&amp;"-"&amp;RIGHT(YEAR(A1657)+1,2),"FY "&amp;(YEAR(A1657)-1)&amp;"-"&amp;RIGHT(YEAR(A1657),2))</f>
        <v>FY 2007-08</v>
      </c>
      <c r="E1657" s="6" t="str">
        <f aca="false">IF(AND(V1657&lt;&gt;"",W1657&lt;&gt;""),"Yes","No")</f>
        <v>No</v>
      </c>
      <c r="F1657" s="18" t="n">
        <f aca="false">Total!F1657</f>
        <v>3056.6</v>
      </c>
      <c r="G1657" s="18" t="n">
        <f aca="false">Total!G1657</f>
        <v>2866.4</v>
      </c>
      <c r="H1657" s="18" t="n">
        <f aca="false">Total!H1657</f>
        <v>190.2</v>
      </c>
      <c r="I1657" s="18" t="n">
        <f aca="false">Total!I1657</f>
        <v>46.9</v>
      </c>
      <c r="J1657" s="18" t="str">
        <f aca="false">IF($V1657="","",INDEX('Stock Exchange'!F$5:F$2450,$V1657))</f>
        <v/>
      </c>
      <c r="K1657" s="18" t="str">
        <f aca="false">IF($V1657="","",INDEX('Stock Exchange'!G$5:G$2450,$V1657))</f>
        <v/>
      </c>
      <c r="L1657" s="18" t="str">
        <f aca="false">IF($V1657="","",INDEX('Stock Exchange'!H$5:H$2450,$V1657))</f>
        <v/>
      </c>
      <c r="M1657" s="18" t="str">
        <f aca="false">IF($V1657="","",INDEX('Stock Exchange'!I$5:I$2450,$V1657))</f>
        <v/>
      </c>
      <c r="N1657" s="18" t="str">
        <f aca="false">IF($W1657="","",INDEX(Primary!F$5:F$2450,$W1657))</f>
        <v/>
      </c>
      <c r="O1657" s="18" t="str">
        <f aca="false">IF($W1657="","",INDEX(Primary!G$5:G$2450,$W1657))</f>
        <v/>
      </c>
      <c r="P1657" s="18" t="str">
        <f aca="false">IF($W1657="","",INDEX(Primary!H$5:H$2450,$W1657))</f>
        <v/>
      </c>
      <c r="Q1657" s="18" t="str">
        <f aca="false">IF($W1657="","",INDEX(Primary!I$5:I$2450,$W1657))</f>
        <v/>
      </c>
      <c r="R1657" s="19" t="str">
        <f aca="false">IF($E1657="Yes",L1657+P1657,"")</f>
        <v/>
      </c>
      <c r="S1657" s="19" t="str">
        <f aca="false">IF($E1657="Yes",H1657-R1657,"")</f>
        <v/>
      </c>
      <c r="T1657" s="6" t="str">
        <f aca="false">IF($E1657="Yes",IF(ROUND(ABS(S1657),2)&lt;=$T$2,"OK","CHECK"),"n/a")</f>
        <v>n/a</v>
      </c>
      <c r="U1657" s="20" t="n">
        <f aca="false">Total!J1657</f>
        <v>40.58</v>
      </c>
      <c r="V1657" s="17" t="str">
        <f aca="false">IFERROR(MATCH($A1657,'Stock Exchange'!$A$5:$A$2450,0),"")</f>
        <v/>
      </c>
      <c r="W1657" s="17" t="str">
        <f aca="false">IFERROR(MATCH($A1657,Primary!$A$5:$A$2450,0),"")</f>
        <v/>
      </c>
    </row>
    <row r="1658" customFormat="false" ht="15" hidden="false" customHeight="false" outlineLevel="0" collapsed="false">
      <c r="A1658" s="16" t="n">
        <f aca="false">Total!A1658</f>
        <v>39304</v>
      </c>
      <c r="B1658" s="17" t="n">
        <f aca="false">YEAR(A1658)</f>
        <v>2007</v>
      </c>
      <c r="C1658" s="17" t="n">
        <f aca="false">MONTH(A1658)</f>
        <v>8</v>
      </c>
      <c r="D1658" s="6" t="str">
        <f aca="false">IF(MONTH(A1658)&gt;=4,"FY "&amp;YEAR(A1658)&amp;"-"&amp;RIGHT(YEAR(A1658)+1,2),"FY "&amp;(YEAR(A1658)-1)&amp;"-"&amp;RIGHT(YEAR(A1658),2))</f>
        <v>FY 2007-08</v>
      </c>
      <c r="E1658" s="6" t="str">
        <f aca="false">IF(AND(V1658&lt;&gt;"",W1658&lt;&gt;""),"Yes","No")</f>
        <v>No</v>
      </c>
      <c r="F1658" s="18" t="n">
        <f aca="false">Total!F1658</f>
        <v>2840.1</v>
      </c>
      <c r="G1658" s="18" t="n">
        <f aca="false">Total!G1658</f>
        <v>2457.5</v>
      </c>
      <c r="H1658" s="18" t="n">
        <f aca="false">Total!H1658</f>
        <v>382.6</v>
      </c>
      <c r="I1658" s="18" t="n">
        <f aca="false">Total!I1658</f>
        <v>94.7</v>
      </c>
      <c r="J1658" s="18" t="str">
        <f aca="false">IF($V1658="","",INDEX('Stock Exchange'!F$5:F$2450,$V1658))</f>
        <v/>
      </c>
      <c r="K1658" s="18" t="str">
        <f aca="false">IF($V1658="","",INDEX('Stock Exchange'!G$5:G$2450,$V1658))</f>
        <v/>
      </c>
      <c r="L1658" s="18" t="str">
        <f aca="false">IF($V1658="","",INDEX('Stock Exchange'!H$5:H$2450,$V1658))</f>
        <v/>
      </c>
      <c r="M1658" s="18" t="str">
        <f aca="false">IF($V1658="","",INDEX('Stock Exchange'!I$5:I$2450,$V1658))</f>
        <v/>
      </c>
      <c r="N1658" s="18" t="str">
        <f aca="false">IF($W1658="","",INDEX(Primary!F$5:F$2450,$W1658))</f>
        <v/>
      </c>
      <c r="O1658" s="18" t="str">
        <f aca="false">IF($W1658="","",INDEX(Primary!G$5:G$2450,$W1658))</f>
        <v/>
      </c>
      <c r="P1658" s="18" t="str">
        <f aca="false">IF($W1658="","",INDEX(Primary!H$5:H$2450,$W1658))</f>
        <v/>
      </c>
      <c r="Q1658" s="18" t="str">
        <f aca="false">IF($W1658="","",INDEX(Primary!I$5:I$2450,$W1658))</f>
        <v/>
      </c>
      <c r="R1658" s="19" t="str">
        <f aca="false">IF($E1658="Yes",L1658+P1658,"")</f>
        <v/>
      </c>
      <c r="S1658" s="19" t="str">
        <f aca="false">IF($E1658="Yes",H1658-R1658,"")</f>
        <v/>
      </c>
      <c r="T1658" s="6" t="str">
        <f aca="false">IF($E1658="Yes",IF(ROUND(ABS(S1658),2)&lt;=$T$2,"OK","CHECK"),"n/a")</f>
        <v>n/a</v>
      </c>
      <c r="U1658" s="20" t="n">
        <f aca="false">Total!J1658</f>
        <v>40.4</v>
      </c>
      <c r="V1658" s="17" t="str">
        <f aca="false">IFERROR(MATCH($A1658,'Stock Exchange'!$A$5:$A$2450,0),"")</f>
        <v/>
      </c>
      <c r="W1658" s="17" t="str">
        <f aca="false">IFERROR(MATCH($A1658,Primary!$A$5:$A$2450,0),"")</f>
        <v/>
      </c>
    </row>
    <row r="1659" customFormat="false" ht="15" hidden="false" customHeight="false" outlineLevel="0" collapsed="false">
      <c r="A1659" s="16" t="n">
        <f aca="false">Total!A1659</f>
        <v>39307</v>
      </c>
      <c r="B1659" s="17" t="n">
        <f aca="false">YEAR(A1659)</f>
        <v>2007</v>
      </c>
      <c r="C1659" s="17" t="n">
        <f aca="false">MONTH(A1659)</f>
        <v>8</v>
      </c>
      <c r="D1659" s="6" t="str">
        <f aca="false">IF(MONTH(A1659)&gt;=4,"FY "&amp;YEAR(A1659)&amp;"-"&amp;RIGHT(YEAR(A1659)+1,2),"FY "&amp;(YEAR(A1659)-1)&amp;"-"&amp;RIGHT(YEAR(A1659),2))</f>
        <v>FY 2007-08</v>
      </c>
      <c r="E1659" s="6" t="str">
        <f aca="false">IF(AND(V1659&lt;&gt;"",W1659&lt;&gt;""),"Yes","No")</f>
        <v>No</v>
      </c>
      <c r="F1659" s="18" t="n">
        <f aca="false">Total!F1659</f>
        <v>3197.6</v>
      </c>
      <c r="G1659" s="18" t="n">
        <f aca="false">Total!G1659</f>
        <v>3605.7</v>
      </c>
      <c r="H1659" s="18" t="n">
        <f aca="false">Total!H1659</f>
        <v>-408.1</v>
      </c>
      <c r="I1659" s="18" t="n">
        <f aca="false">Total!I1659</f>
        <v>-100.3</v>
      </c>
      <c r="J1659" s="18" t="str">
        <f aca="false">IF($V1659="","",INDEX('Stock Exchange'!F$5:F$2450,$V1659))</f>
        <v/>
      </c>
      <c r="K1659" s="18" t="str">
        <f aca="false">IF($V1659="","",INDEX('Stock Exchange'!G$5:G$2450,$V1659))</f>
        <v/>
      </c>
      <c r="L1659" s="18" t="str">
        <f aca="false">IF($V1659="","",INDEX('Stock Exchange'!H$5:H$2450,$V1659))</f>
        <v/>
      </c>
      <c r="M1659" s="18" t="str">
        <f aca="false">IF($V1659="","",INDEX('Stock Exchange'!I$5:I$2450,$V1659))</f>
        <v/>
      </c>
      <c r="N1659" s="18" t="str">
        <f aca="false">IF($W1659="","",INDEX(Primary!F$5:F$2450,$W1659))</f>
        <v/>
      </c>
      <c r="O1659" s="18" t="str">
        <f aca="false">IF($W1659="","",INDEX(Primary!G$5:G$2450,$W1659))</f>
        <v/>
      </c>
      <c r="P1659" s="18" t="str">
        <f aca="false">IF($W1659="","",INDEX(Primary!H$5:H$2450,$W1659))</f>
        <v/>
      </c>
      <c r="Q1659" s="18" t="str">
        <f aca="false">IF($W1659="","",INDEX(Primary!I$5:I$2450,$W1659))</f>
        <v/>
      </c>
      <c r="R1659" s="19" t="str">
        <f aca="false">IF($E1659="Yes",L1659+P1659,"")</f>
        <v/>
      </c>
      <c r="S1659" s="19" t="str">
        <f aca="false">IF($E1659="Yes",H1659-R1659,"")</f>
        <v/>
      </c>
      <c r="T1659" s="6" t="str">
        <f aca="false">IF($E1659="Yes",IF(ROUND(ABS(S1659),2)&lt;=$T$2,"OK","CHECK"),"n/a")</f>
        <v>n/a</v>
      </c>
      <c r="U1659" s="20" t="n">
        <f aca="false">Total!J1659</f>
        <v>40.67</v>
      </c>
      <c r="V1659" s="17" t="str">
        <f aca="false">IFERROR(MATCH($A1659,'Stock Exchange'!$A$5:$A$2450,0),"")</f>
        <v/>
      </c>
      <c r="W1659" s="17" t="str">
        <f aca="false">IFERROR(MATCH($A1659,Primary!$A$5:$A$2450,0),"")</f>
        <v/>
      </c>
    </row>
    <row r="1660" customFormat="false" ht="15" hidden="false" customHeight="false" outlineLevel="0" collapsed="false">
      <c r="A1660" s="16" t="n">
        <f aca="false">Total!A1660</f>
        <v>39308</v>
      </c>
      <c r="B1660" s="17" t="n">
        <f aca="false">YEAR(A1660)</f>
        <v>2007</v>
      </c>
      <c r="C1660" s="17" t="n">
        <f aca="false">MONTH(A1660)</f>
        <v>8</v>
      </c>
      <c r="D1660" s="6" t="str">
        <f aca="false">IF(MONTH(A1660)&gt;=4,"FY "&amp;YEAR(A1660)&amp;"-"&amp;RIGHT(YEAR(A1660)+1,2),"FY "&amp;(YEAR(A1660)-1)&amp;"-"&amp;RIGHT(YEAR(A1660),2))</f>
        <v>FY 2007-08</v>
      </c>
      <c r="E1660" s="6" t="str">
        <f aca="false">IF(AND(V1660&lt;&gt;"",W1660&lt;&gt;""),"Yes","No")</f>
        <v>No</v>
      </c>
      <c r="F1660" s="18" t="n">
        <f aca="false">Total!F1660</f>
        <v>1669.8</v>
      </c>
      <c r="G1660" s="18" t="n">
        <f aca="false">Total!G1660</f>
        <v>2190</v>
      </c>
      <c r="H1660" s="18" t="n">
        <f aca="false">Total!H1660</f>
        <v>-520.2</v>
      </c>
      <c r="I1660" s="18" t="n">
        <f aca="false">Total!I1660</f>
        <v>-128.3</v>
      </c>
      <c r="J1660" s="18" t="str">
        <f aca="false">IF($V1660="","",INDEX('Stock Exchange'!F$5:F$2450,$V1660))</f>
        <v/>
      </c>
      <c r="K1660" s="18" t="str">
        <f aca="false">IF($V1660="","",INDEX('Stock Exchange'!G$5:G$2450,$V1660))</f>
        <v/>
      </c>
      <c r="L1660" s="18" t="str">
        <f aca="false">IF($V1660="","",INDEX('Stock Exchange'!H$5:H$2450,$V1660))</f>
        <v/>
      </c>
      <c r="M1660" s="18" t="str">
        <f aca="false">IF($V1660="","",INDEX('Stock Exchange'!I$5:I$2450,$V1660))</f>
        <v/>
      </c>
      <c r="N1660" s="18" t="str">
        <f aca="false">IF($W1660="","",INDEX(Primary!F$5:F$2450,$W1660))</f>
        <v/>
      </c>
      <c r="O1660" s="18" t="str">
        <f aca="false">IF($W1660="","",INDEX(Primary!G$5:G$2450,$W1660))</f>
        <v/>
      </c>
      <c r="P1660" s="18" t="str">
        <f aca="false">IF($W1660="","",INDEX(Primary!H$5:H$2450,$W1660))</f>
        <v/>
      </c>
      <c r="Q1660" s="18" t="str">
        <f aca="false">IF($W1660="","",INDEX(Primary!I$5:I$2450,$W1660))</f>
        <v/>
      </c>
      <c r="R1660" s="19" t="str">
        <f aca="false">IF($E1660="Yes",L1660+P1660,"")</f>
        <v/>
      </c>
      <c r="S1660" s="19" t="str">
        <f aca="false">IF($E1660="Yes",H1660-R1660,"")</f>
        <v/>
      </c>
      <c r="T1660" s="6" t="str">
        <f aca="false">IF($E1660="Yes",IF(ROUND(ABS(S1660),2)&lt;=$T$2,"OK","CHECK"),"n/a")</f>
        <v>n/a</v>
      </c>
      <c r="U1660" s="20" t="n">
        <f aca="false">Total!J1660</f>
        <v>40.56</v>
      </c>
      <c r="V1660" s="17" t="str">
        <f aca="false">IFERROR(MATCH($A1660,'Stock Exchange'!$A$5:$A$2450,0),"")</f>
        <v/>
      </c>
      <c r="W1660" s="17" t="str">
        <f aca="false">IFERROR(MATCH($A1660,Primary!$A$5:$A$2450,0),"")</f>
        <v/>
      </c>
    </row>
    <row r="1661" customFormat="false" ht="15" hidden="false" customHeight="false" outlineLevel="0" collapsed="false">
      <c r="A1661" s="16" t="n">
        <f aca="false">Total!A1661</f>
        <v>39310</v>
      </c>
      <c r="B1661" s="17" t="n">
        <f aca="false">YEAR(A1661)</f>
        <v>2007</v>
      </c>
      <c r="C1661" s="17" t="n">
        <f aca="false">MONTH(A1661)</f>
        <v>8</v>
      </c>
      <c r="D1661" s="6" t="str">
        <f aca="false">IF(MONTH(A1661)&gt;=4,"FY "&amp;YEAR(A1661)&amp;"-"&amp;RIGHT(YEAR(A1661)+1,2),"FY "&amp;(YEAR(A1661)-1)&amp;"-"&amp;RIGHT(YEAR(A1661),2))</f>
        <v>FY 2007-08</v>
      </c>
      <c r="E1661" s="6" t="str">
        <f aca="false">IF(AND(V1661&lt;&gt;"",W1661&lt;&gt;""),"Yes","No")</f>
        <v>No</v>
      </c>
      <c r="F1661" s="18" t="n">
        <f aca="false">Total!F1661</f>
        <v>1771.4</v>
      </c>
      <c r="G1661" s="18" t="n">
        <f aca="false">Total!G1661</f>
        <v>1898.9</v>
      </c>
      <c r="H1661" s="18" t="n">
        <f aca="false">Total!H1661</f>
        <v>-127.5</v>
      </c>
      <c r="I1661" s="18" t="n">
        <f aca="false">Total!I1661</f>
        <v>-31.3</v>
      </c>
      <c r="J1661" s="18" t="str">
        <f aca="false">IF($V1661="","",INDEX('Stock Exchange'!F$5:F$2450,$V1661))</f>
        <v/>
      </c>
      <c r="K1661" s="18" t="str">
        <f aca="false">IF($V1661="","",INDEX('Stock Exchange'!G$5:G$2450,$V1661))</f>
        <v/>
      </c>
      <c r="L1661" s="18" t="str">
        <f aca="false">IF($V1661="","",INDEX('Stock Exchange'!H$5:H$2450,$V1661))</f>
        <v/>
      </c>
      <c r="M1661" s="18" t="str">
        <f aca="false">IF($V1661="","",INDEX('Stock Exchange'!I$5:I$2450,$V1661))</f>
        <v/>
      </c>
      <c r="N1661" s="18" t="str">
        <f aca="false">IF($W1661="","",INDEX(Primary!F$5:F$2450,$W1661))</f>
        <v/>
      </c>
      <c r="O1661" s="18" t="str">
        <f aca="false">IF($W1661="","",INDEX(Primary!G$5:G$2450,$W1661))</f>
        <v/>
      </c>
      <c r="P1661" s="18" t="str">
        <f aca="false">IF($W1661="","",INDEX(Primary!H$5:H$2450,$W1661))</f>
        <v/>
      </c>
      <c r="Q1661" s="18" t="str">
        <f aca="false">IF($W1661="","",INDEX(Primary!I$5:I$2450,$W1661))</f>
        <v/>
      </c>
      <c r="R1661" s="19" t="str">
        <f aca="false">IF($E1661="Yes",L1661+P1661,"")</f>
        <v/>
      </c>
      <c r="S1661" s="19" t="str">
        <f aca="false">IF($E1661="Yes",H1661-R1661,"")</f>
        <v/>
      </c>
      <c r="T1661" s="6" t="str">
        <f aca="false">IF($E1661="Yes",IF(ROUND(ABS(S1661),2)&lt;=$T$2,"OK","CHECK"),"n/a")</f>
        <v>n/a</v>
      </c>
      <c r="U1661" s="20" t="n">
        <f aca="false">Total!J1661</f>
        <v>40.69</v>
      </c>
      <c r="V1661" s="17" t="str">
        <f aca="false">IFERROR(MATCH($A1661,'Stock Exchange'!$A$5:$A$2450,0),"")</f>
        <v/>
      </c>
      <c r="W1661" s="17" t="str">
        <f aca="false">IFERROR(MATCH($A1661,Primary!$A$5:$A$2450,0),"")</f>
        <v/>
      </c>
    </row>
    <row r="1662" customFormat="false" ht="15" hidden="false" customHeight="false" outlineLevel="0" collapsed="false">
      <c r="A1662" s="16" t="n">
        <f aca="false">Total!A1662</f>
        <v>39311</v>
      </c>
      <c r="B1662" s="17" t="n">
        <f aca="false">YEAR(A1662)</f>
        <v>2007</v>
      </c>
      <c r="C1662" s="17" t="n">
        <f aca="false">MONTH(A1662)</f>
        <v>8</v>
      </c>
      <c r="D1662" s="6" t="str">
        <f aca="false">IF(MONTH(A1662)&gt;=4,"FY "&amp;YEAR(A1662)&amp;"-"&amp;RIGHT(YEAR(A1662)+1,2),"FY "&amp;(YEAR(A1662)-1)&amp;"-"&amp;RIGHT(YEAR(A1662),2))</f>
        <v>FY 2007-08</v>
      </c>
      <c r="E1662" s="6" t="str">
        <f aca="false">IF(AND(V1662&lt;&gt;"",W1662&lt;&gt;""),"Yes","No")</f>
        <v>No</v>
      </c>
      <c r="F1662" s="18" t="n">
        <f aca="false">Total!F1662</f>
        <v>2696.5</v>
      </c>
      <c r="G1662" s="18" t="n">
        <f aca="false">Total!G1662</f>
        <v>5546.4</v>
      </c>
      <c r="H1662" s="18" t="n">
        <f aca="false">Total!H1662</f>
        <v>-2849.9</v>
      </c>
      <c r="I1662" s="18" t="n">
        <f aca="false">Total!I1662</f>
        <v>-693.6</v>
      </c>
      <c r="J1662" s="18" t="str">
        <f aca="false">IF($V1662="","",INDEX('Stock Exchange'!F$5:F$2450,$V1662))</f>
        <v/>
      </c>
      <c r="K1662" s="18" t="str">
        <f aca="false">IF($V1662="","",INDEX('Stock Exchange'!G$5:G$2450,$V1662))</f>
        <v/>
      </c>
      <c r="L1662" s="18" t="str">
        <f aca="false">IF($V1662="","",INDEX('Stock Exchange'!H$5:H$2450,$V1662))</f>
        <v/>
      </c>
      <c r="M1662" s="18" t="str">
        <f aca="false">IF($V1662="","",INDEX('Stock Exchange'!I$5:I$2450,$V1662))</f>
        <v/>
      </c>
      <c r="N1662" s="18" t="str">
        <f aca="false">IF($W1662="","",INDEX(Primary!F$5:F$2450,$W1662))</f>
        <v/>
      </c>
      <c r="O1662" s="18" t="str">
        <f aca="false">IF($W1662="","",INDEX(Primary!G$5:G$2450,$W1662))</f>
        <v/>
      </c>
      <c r="P1662" s="18" t="str">
        <f aca="false">IF($W1662="","",INDEX(Primary!H$5:H$2450,$W1662))</f>
        <v/>
      </c>
      <c r="Q1662" s="18" t="str">
        <f aca="false">IF($W1662="","",INDEX(Primary!I$5:I$2450,$W1662))</f>
        <v/>
      </c>
      <c r="R1662" s="19" t="str">
        <f aca="false">IF($E1662="Yes",L1662+P1662,"")</f>
        <v/>
      </c>
      <c r="S1662" s="19" t="str">
        <f aca="false">IF($E1662="Yes",H1662-R1662,"")</f>
        <v/>
      </c>
      <c r="T1662" s="6" t="str">
        <f aca="false">IF($E1662="Yes",IF(ROUND(ABS(S1662),2)&lt;=$T$2,"OK","CHECK"),"n/a")</f>
        <v>n/a</v>
      </c>
      <c r="U1662" s="20" t="n">
        <f aca="false">Total!J1662</f>
        <v>41.09</v>
      </c>
      <c r="V1662" s="17" t="str">
        <f aca="false">IFERROR(MATCH($A1662,'Stock Exchange'!$A$5:$A$2450,0),"")</f>
        <v/>
      </c>
      <c r="W1662" s="17" t="str">
        <f aca="false">IFERROR(MATCH($A1662,Primary!$A$5:$A$2450,0),"")</f>
        <v/>
      </c>
    </row>
    <row r="1663" customFormat="false" ht="15" hidden="false" customHeight="false" outlineLevel="0" collapsed="false">
      <c r="A1663" s="16" t="n">
        <f aca="false">Total!A1663</f>
        <v>39314</v>
      </c>
      <c r="B1663" s="17" t="n">
        <f aca="false">YEAR(A1663)</f>
        <v>2007</v>
      </c>
      <c r="C1663" s="17" t="n">
        <f aca="false">MONTH(A1663)</f>
        <v>8</v>
      </c>
      <c r="D1663" s="6" t="str">
        <f aca="false">IF(MONTH(A1663)&gt;=4,"FY "&amp;YEAR(A1663)&amp;"-"&amp;RIGHT(YEAR(A1663)+1,2),"FY "&amp;(YEAR(A1663)-1)&amp;"-"&amp;RIGHT(YEAR(A1663),2))</f>
        <v>FY 2007-08</v>
      </c>
      <c r="E1663" s="6" t="str">
        <f aca="false">IF(AND(V1663&lt;&gt;"",W1663&lt;&gt;""),"Yes","No")</f>
        <v>No</v>
      </c>
      <c r="F1663" s="18" t="n">
        <f aca="false">Total!F1663</f>
        <v>2612.5</v>
      </c>
      <c r="G1663" s="18" t="n">
        <f aca="false">Total!G1663</f>
        <v>5855.2</v>
      </c>
      <c r="H1663" s="18" t="n">
        <f aca="false">Total!H1663</f>
        <v>-3242.7</v>
      </c>
      <c r="I1663" s="18" t="n">
        <f aca="false">Total!I1663</f>
        <v>-789.2</v>
      </c>
      <c r="J1663" s="18" t="str">
        <f aca="false">IF($V1663="","",INDEX('Stock Exchange'!F$5:F$2450,$V1663))</f>
        <v/>
      </c>
      <c r="K1663" s="18" t="str">
        <f aca="false">IF($V1663="","",INDEX('Stock Exchange'!G$5:G$2450,$V1663))</f>
        <v/>
      </c>
      <c r="L1663" s="18" t="str">
        <f aca="false">IF($V1663="","",INDEX('Stock Exchange'!H$5:H$2450,$V1663))</f>
        <v/>
      </c>
      <c r="M1663" s="18" t="str">
        <f aca="false">IF($V1663="","",INDEX('Stock Exchange'!I$5:I$2450,$V1663))</f>
        <v/>
      </c>
      <c r="N1663" s="18" t="str">
        <f aca="false">IF($W1663="","",INDEX(Primary!F$5:F$2450,$W1663))</f>
        <v/>
      </c>
      <c r="O1663" s="18" t="str">
        <f aca="false">IF($W1663="","",INDEX(Primary!G$5:G$2450,$W1663))</f>
        <v/>
      </c>
      <c r="P1663" s="18" t="str">
        <f aca="false">IF($W1663="","",INDEX(Primary!H$5:H$2450,$W1663))</f>
        <v/>
      </c>
      <c r="Q1663" s="18" t="str">
        <f aca="false">IF($W1663="","",INDEX(Primary!I$5:I$2450,$W1663))</f>
        <v/>
      </c>
      <c r="R1663" s="19" t="str">
        <f aca="false">IF($E1663="Yes",L1663+P1663,"")</f>
        <v/>
      </c>
      <c r="S1663" s="19" t="str">
        <f aca="false">IF($E1663="Yes",H1663-R1663,"")</f>
        <v/>
      </c>
      <c r="T1663" s="6" t="str">
        <f aca="false">IF($E1663="Yes",IF(ROUND(ABS(S1663),2)&lt;=$T$2,"OK","CHECK"),"n/a")</f>
        <v>n/a</v>
      </c>
      <c r="U1663" s="20" t="n">
        <f aca="false">Total!J1663</f>
        <v>41.09</v>
      </c>
      <c r="V1663" s="17" t="str">
        <f aca="false">IFERROR(MATCH($A1663,'Stock Exchange'!$A$5:$A$2450,0),"")</f>
        <v/>
      </c>
      <c r="W1663" s="17" t="str">
        <f aca="false">IFERROR(MATCH($A1663,Primary!$A$5:$A$2450,0),"")</f>
        <v/>
      </c>
    </row>
    <row r="1664" customFormat="false" ht="15" hidden="false" customHeight="false" outlineLevel="0" collapsed="false">
      <c r="A1664" s="16" t="n">
        <f aca="false">Total!A1664</f>
        <v>39315</v>
      </c>
      <c r="B1664" s="17" t="n">
        <f aca="false">YEAR(A1664)</f>
        <v>2007</v>
      </c>
      <c r="C1664" s="17" t="n">
        <f aca="false">MONTH(A1664)</f>
        <v>8</v>
      </c>
      <c r="D1664" s="6" t="str">
        <f aca="false">IF(MONTH(A1664)&gt;=4,"FY "&amp;YEAR(A1664)&amp;"-"&amp;RIGHT(YEAR(A1664)+1,2),"FY "&amp;(YEAR(A1664)-1)&amp;"-"&amp;RIGHT(YEAR(A1664),2))</f>
        <v>FY 2007-08</v>
      </c>
      <c r="E1664" s="6" t="str">
        <f aca="false">IF(AND(V1664&lt;&gt;"",W1664&lt;&gt;""),"Yes","No")</f>
        <v>No</v>
      </c>
      <c r="F1664" s="18" t="n">
        <f aca="false">Total!F1664</f>
        <v>2797.7</v>
      </c>
      <c r="G1664" s="18" t="n">
        <f aca="false">Total!G1664</f>
        <v>2704.9</v>
      </c>
      <c r="H1664" s="18" t="n">
        <f aca="false">Total!H1664</f>
        <v>92.8</v>
      </c>
      <c r="I1664" s="18" t="n">
        <f aca="false">Total!I1664</f>
        <v>22.3</v>
      </c>
      <c r="J1664" s="18" t="str">
        <f aca="false">IF($V1664="","",INDEX('Stock Exchange'!F$5:F$2450,$V1664))</f>
        <v/>
      </c>
      <c r="K1664" s="18" t="str">
        <f aca="false">IF($V1664="","",INDEX('Stock Exchange'!G$5:G$2450,$V1664))</f>
        <v/>
      </c>
      <c r="L1664" s="18" t="str">
        <f aca="false">IF($V1664="","",INDEX('Stock Exchange'!H$5:H$2450,$V1664))</f>
        <v/>
      </c>
      <c r="M1664" s="18" t="str">
        <f aca="false">IF($V1664="","",INDEX('Stock Exchange'!I$5:I$2450,$V1664))</f>
        <v/>
      </c>
      <c r="N1664" s="18" t="str">
        <f aca="false">IF($W1664="","",INDEX(Primary!F$5:F$2450,$W1664))</f>
        <v/>
      </c>
      <c r="O1664" s="18" t="str">
        <f aca="false">IF($W1664="","",INDEX(Primary!G$5:G$2450,$W1664))</f>
        <v/>
      </c>
      <c r="P1664" s="18" t="str">
        <f aca="false">IF($W1664="","",INDEX(Primary!H$5:H$2450,$W1664))</f>
        <v/>
      </c>
      <c r="Q1664" s="18" t="str">
        <f aca="false">IF($W1664="","",INDEX(Primary!I$5:I$2450,$W1664))</f>
        <v/>
      </c>
      <c r="R1664" s="19" t="str">
        <f aca="false">IF($E1664="Yes",L1664+P1664,"")</f>
        <v/>
      </c>
      <c r="S1664" s="19" t="str">
        <f aca="false">IF($E1664="Yes",H1664-R1664,"")</f>
        <v/>
      </c>
      <c r="T1664" s="6" t="str">
        <f aca="false">IF($E1664="Yes",IF(ROUND(ABS(S1664),2)&lt;=$T$2,"OK","CHECK"),"n/a")</f>
        <v>n/a</v>
      </c>
      <c r="U1664" s="20" t="n">
        <f aca="false">Total!J1664</f>
        <v>41.57</v>
      </c>
      <c r="V1664" s="17" t="str">
        <f aca="false">IFERROR(MATCH($A1664,'Stock Exchange'!$A$5:$A$2450,0),"")</f>
        <v/>
      </c>
      <c r="W1664" s="17" t="str">
        <f aca="false">IFERROR(MATCH($A1664,Primary!$A$5:$A$2450,0),"")</f>
        <v/>
      </c>
    </row>
    <row r="1665" customFormat="false" ht="15" hidden="false" customHeight="false" outlineLevel="0" collapsed="false">
      <c r="A1665" s="16" t="n">
        <f aca="false">Total!A1665</f>
        <v>39316</v>
      </c>
      <c r="B1665" s="17" t="n">
        <f aca="false">YEAR(A1665)</f>
        <v>2007</v>
      </c>
      <c r="C1665" s="17" t="n">
        <f aca="false">MONTH(A1665)</f>
        <v>8</v>
      </c>
      <c r="D1665" s="6" t="str">
        <f aca="false">IF(MONTH(A1665)&gt;=4,"FY "&amp;YEAR(A1665)&amp;"-"&amp;RIGHT(YEAR(A1665)+1,2),"FY "&amp;(YEAR(A1665)-1)&amp;"-"&amp;RIGHT(YEAR(A1665),2))</f>
        <v>FY 2007-08</v>
      </c>
      <c r="E1665" s="6" t="str">
        <f aca="false">IF(AND(V1665&lt;&gt;"",W1665&lt;&gt;""),"Yes","No")</f>
        <v>No</v>
      </c>
      <c r="F1665" s="18" t="n">
        <f aca="false">Total!F1665</f>
        <v>2474.2</v>
      </c>
      <c r="G1665" s="18" t="n">
        <f aca="false">Total!G1665</f>
        <v>2484</v>
      </c>
      <c r="H1665" s="18" t="n">
        <f aca="false">Total!H1665</f>
        <v>-9.8</v>
      </c>
      <c r="I1665" s="18" t="n">
        <f aca="false">Total!I1665</f>
        <v>-2.4</v>
      </c>
      <c r="J1665" s="18" t="str">
        <f aca="false">IF($V1665="","",INDEX('Stock Exchange'!F$5:F$2450,$V1665))</f>
        <v/>
      </c>
      <c r="K1665" s="18" t="str">
        <f aca="false">IF($V1665="","",INDEX('Stock Exchange'!G$5:G$2450,$V1665))</f>
        <v/>
      </c>
      <c r="L1665" s="18" t="str">
        <f aca="false">IF($V1665="","",INDEX('Stock Exchange'!H$5:H$2450,$V1665))</f>
        <v/>
      </c>
      <c r="M1665" s="18" t="str">
        <f aca="false">IF($V1665="","",INDEX('Stock Exchange'!I$5:I$2450,$V1665))</f>
        <v/>
      </c>
      <c r="N1665" s="18" t="str">
        <f aca="false">IF($W1665="","",INDEX(Primary!F$5:F$2450,$W1665))</f>
        <v/>
      </c>
      <c r="O1665" s="18" t="str">
        <f aca="false">IF($W1665="","",INDEX(Primary!G$5:G$2450,$W1665))</f>
        <v/>
      </c>
      <c r="P1665" s="18" t="str">
        <f aca="false">IF($W1665="","",INDEX(Primary!H$5:H$2450,$W1665))</f>
        <v/>
      </c>
      <c r="Q1665" s="18" t="str">
        <f aca="false">IF($W1665="","",INDEX(Primary!I$5:I$2450,$W1665))</f>
        <v/>
      </c>
      <c r="R1665" s="19" t="str">
        <f aca="false">IF($E1665="Yes",L1665+P1665,"")</f>
        <v/>
      </c>
      <c r="S1665" s="19" t="str">
        <f aca="false">IF($E1665="Yes",H1665-R1665,"")</f>
        <v/>
      </c>
      <c r="T1665" s="6" t="str">
        <f aca="false">IF($E1665="Yes",IF(ROUND(ABS(S1665),2)&lt;=$T$2,"OK","CHECK"),"n/a")</f>
        <v>n/a</v>
      </c>
      <c r="U1665" s="20" t="n">
        <f aca="false">Total!J1665</f>
        <v>41.06</v>
      </c>
      <c r="V1665" s="17" t="str">
        <f aca="false">IFERROR(MATCH($A1665,'Stock Exchange'!$A$5:$A$2450,0),"")</f>
        <v/>
      </c>
      <c r="W1665" s="17" t="str">
        <f aca="false">IFERROR(MATCH($A1665,Primary!$A$5:$A$2450,0),"")</f>
        <v/>
      </c>
    </row>
    <row r="1666" customFormat="false" ht="15" hidden="false" customHeight="false" outlineLevel="0" collapsed="false">
      <c r="A1666" s="16" t="n">
        <f aca="false">Total!A1666</f>
        <v>39317</v>
      </c>
      <c r="B1666" s="17" t="n">
        <f aca="false">YEAR(A1666)</f>
        <v>2007</v>
      </c>
      <c r="C1666" s="17" t="n">
        <f aca="false">MONTH(A1666)</f>
        <v>8</v>
      </c>
      <c r="D1666" s="6" t="str">
        <f aca="false">IF(MONTH(A1666)&gt;=4,"FY "&amp;YEAR(A1666)&amp;"-"&amp;RIGHT(YEAR(A1666)+1,2),"FY "&amp;(YEAR(A1666)-1)&amp;"-"&amp;RIGHT(YEAR(A1666),2))</f>
        <v>FY 2007-08</v>
      </c>
      <c r="E1666" s="6" t="str">
        <f aca="false">IF(AND(V1666&lt;&gt;"",W1666&lt;&gt;""),"Yes","No")</f>
        <v>No</v>
      </c>
      <c r="F1666" s="18" t="n">
        <f aca="false">Total!F1666</f>
        <v>1978.3</v>
      </c>
      <c r="G1666" s="18" t="n">
        <f aca="false">Total!G1666</f>
        <v>2646.4</v>
      </c>
      <c r="H1666" s="18" t="n">
        <f aca="false">Total!H1666</f>
        <v>-668</v>
      </c>
      <c r="I1666" s="18" t="n">
        <f aca="false">Total!I1666</f>
        <v>-162.9</v>
      </c>
      <c r="J1666" s="18" t="str">
        <f aca="false">IF($V1666="","",INDEX('Stock Exchange'!F$5:F$2450,$V1666))</f>
        <v/>
      </c>
      <c r="K1666" s="18" t="str">
        <f aca="false">IF($V1666="","",INDEX('Stock Exchange'!G$5:G$2450,$V1666))</f>
        <v/>
      </c>
      <c r="L1666" s="18" t="str">
        <f aca="false">IF($V1666="","",INDEX('Stock Exchange'!H$5:H$2450,$V1666))</f>
        <v/>
      </c>
      <c r="M1666" s="18" t="str">
        <f aca="false">IF($V1666="","",INDEX('Stock Exchange'!I$5:I$2450,$V1666))</f>
        <v/>
      </c>
      <c r="N1666" s="18" t="str">
        <f aca="false">IF($W1666="","",INDEX(Primary!F$5:F$2450,$W1666))</f>
        <v/>
      </c>
      <c r="O1666" s="18" t="str">
        <f aca="false">IF($W1666="","",INDEX(Primary!G$5:G$2450,$W1666))</f>
        <v/>
      </c>
      <c r="P1666" s="18" t="str">
        <f aca="false">IF($W1666="","",INDEX(Primary!H$5:H$2450,$W1666))</f>
        <v/>
      </c>
      <c r="Q1666" s="18" t="str">
        <f aca="false">IF($W1666="","",INDEX(Primary!I$5:I$2450,$W1666))</f>
        <v/>
      </c>
      <c r="R1666" s="19" t="str">
        <f aca="false">IF($E1666="Yes",L1666+P1666,"")</f>
        <v/>
      </c>
      <c r="S1666" s="19" t="str">
        <f aca="false">IF($E1666="Yes",H1666-R1666,"")</f>
        <v/>
      </c>
      <c r="T1666" s="6" t="str">
        <f aca="false">IF($E1666="Yes",IF(ROUND(ABS(S1666),2)&lt;=$T$2,"OK","CHECK"),"n/a")</f>
        <v>n/a</v>
      </c>
      <c r="U1666" s="20" t="n">
        <f aca="false">Total!J1666</f>
        <v>41.01</v>
      </c>
      <c r="V1666" s="17" t="str">
        <f aca="false">IFERROR(MATCH($A1666,'Stock Exchange'!$A$5:$A$2450,0),"")</f>
        <v/>
      </c>
      <c r="W1666" s="17" t="str">
        <f aca="false">IFERROR(MATCH($A1666,Primary!$A$5:$A$2450,0),"")</f>
        <v/>
      </c>
    </row>
    <row r="1667" customFormat="false" ht="15" hidden="false" customHeight="false" outlineLevel="0" collapsed="false">
      <c r="A1667" s="16" t="n">
        <f aca="false">Total!A1667</f>
        <v>39318</v>
      </c>
      <c r="B1667" s="17" t="n">
        <f aca="false">YEAR(A1667)</f>
        <v>2007</v>
      </c>
      <c r="C1667" s="17" t="n">
        <f aca="false">MONTH(A1667)</f>
        <v>8</v>
      </c>
      <c r="D1667" s="6" t="str">
        <f aca="false">IF(MONTH(A1667)&gt;=4,"FY "&amp;YEAR(A1667)&amp;"-"&amp;RIGHT(YEAR(A1667)+1,2),"FY "&amp;(YEAR(A1667)-1)&amp;"-"&amp;RIGHT(YEAR(A1667),2))</f>
        <v>FY 2007-08</v>
      </c>
      <c r="E1667" s="6" t="str">
        <f aca="false">IF(AND(V1667&lt;&gt;"",W1667&lt;&gt;""),"Yes","No")</f>
        <v>No</v>
      </c>
      <c r="F1667" s="18" t="n">
        <f aca="false">Total!F1667</f>
        <v>3318.8</v>
      </c>
      <c r="G1667" s="18" t="n">
        <f aca="false">Total!G1667</f>
        <v>2988.4</v>
      </c>
      <c r="H1667" s="18" t="n">
        <f aca="false">Total!H1667</f>
        <v>330.4</v>
      </c>
      <c r="I1667" s="18" t="n">
        <f aca="false">Total!I1667</f>
        <v>80.8</v>
      </c>
      <c r="J1667" s="18" t="str">
        <f aca="false">IF($V1667="","",INDEX('Stock Exchange'!F$5:F$2450,$V1667))</f>
        <v/>
      </c>
      <c r="K1667" s="18" t="str">
        <f aca="false">IF($V1667="","",INDEX('Stock Exchange'!G$5:G$2450,$V1667))</f>
        <v/>
      </c>
      <c r="L1667" s="18" t="str">
        <f aca="false">IF($V1667="","",INDEX('Stock Exchange'!H$5:H$2450,$V1667))</f>
        <v/>
      </c>
      <c r="M1667" s="18" t="str">
        <f aca="false">IF($V1667="","",INDEX('Stock Exchange'!I$5:I$2450,$V1667))</f>
        <v/>
      </c>
      <c r="N1667" s="18" t="str">
        <f aca="false">IF($W1667="","",INDEX(Primary!F$5:F$2450,$W1667))</f>
        <v/>
      </c>
      <c r="O1667" s="18" t="str">
        <f aca="false">IF($W1667="","",INDEX(Primary!G$5:G$2450,$W1667))</f>
        <v/>
      </c>
      <c r="P1667" s="18" t="str">
        <f aca="false">IF($W1667="","",INDEX(Primary!H$5:H$2450,$W1667))</f>
        <v/>
      </c>
      <c r="Q1667" s="18" t="str">
        <f aca="false">IF($W1667="","",INDEX(Primary!I$5:I$2450,$W1667))</f>
        <v/>
      </c>
      <c r="R1667" s="19" t="str">
        <f aca="false">IF($E1667="Yes",L1667+P1667,"")</f>
        <v/>
      </c>
      <c r="S1667" s="19" t="str">
        <f aca="false">IF($E1667="Yes",H1667-R1667,"")</f>
        <v/>
      </c>
      <c r="T1667" s="6" t="str">
        <f aca="false">IF($E1667="Yes",IF(ROUND(ABS(S1667),2)&lt;=$T$2,"OK","CHECK"),"n/a")</f>
        <v>n/a</v>
      </c>
      <c r="U1667" s="20" t="n">
        <f aca="false">Total!J1667</f>
        <v>40.86</v>
      </c>
      <c r="V1667" s="17" t="str">
        <f aca="false">IFERROR(MATCH($A1667,'Stock Exchange'!$A$5:$A$2450,0),"")</f>
        <v/>
      </c>
      <c r="W1667" s="17" t="str">
        <f aca="false">IFERROR(MATCH($A1667,Primary!$A$5:$A$2450,0),"")</f>
        <v/>
      </c>
    </row>
    <row r="1668" customFormat="false" ht="15" hidden="false" customHeight="false" outlineLevel="0" collapsed="false">
      <c r="A1668" s="16" t="n">
        <f aca="false">Total!A1668</f>
        <v>39321</v>
      </c>
      <c r="B1668" s="17" t="n">
        <f aca="false">YEAR(A1668)</f>
        <v>2007</v>
      </c>
      <c r="C1668" s="17" t="n">
        <f aca="false">MONTH(A1668)</f>
        <v>8</v>
      </c>
      <c r="D1668" s="6" t="str">
        <f aca="false">IF(MONTH(A1668)&gt;=4,"FY "&amp;YEAR(A1668)&amp;"-"&amp;RIGHT(YEAR(A1668)+1,2),"FY "&amp;(YEAR(A1668)-1)&amp;"-"&amp;RIGHT(YEAR(A1668),2))</f>
        <v>FY 2007-08</v>
      </c>
      <c r="E1668" s="6" t="str">
        <f aca="false">IF(AND(V1668&lt;&gt;"",W1668&lt;&gt;""),"Yes","No")</f>
        <v>No</v>
      </c>
      <c r="F1668" s="18" t="n">
        <f aca="false">Total!F1668</f>
        <v>2371.9</v>
      </c>
      <c r="G1668" s="18" t="n">
        <f aca="false">Total!G1668</f>
        <v>1957.4</v>
      </c>
      <c r="H1668" s="18" t="n">
        <f aca="false">Total!H1668</f>
        <v>414.5</v>
      </c>
      <c r="I1668" s="18" t="n">
        <f aca="false">Total!I1668</f>
        <v>100.7</v>
      </c>
      <c r="J1668" s="18" t="str">
        <f aca="false">IF($V1668="","",INDEX('Stock Exchange'!F$5:F$2450,$V1668))</f>
        <v/>
      </c>
      <c r="K1668" s="18" t="str">
        <f aca="false">IF($V1668="","",INDEX('Stock Exchange'!G$5:G$2450,$V1668))</f>
        <v/>
      </c>
      <c r="L1668" s="18" t="str">
        <f aca="false">IF($V1668="","",INDEX('Stock Exchange'!H$5:H$2450,$V1668))</f>
        <v/>
      </c>
      <c r="M1668" s="18" t="str">
        <f aca="false">IF($V1668="","",INDEX('Stock Exchange'!I$5:I$2450,$V1668))</f>
        <v/>
      </c>
      <c r="N1668" s="18" t="str">
        <f aca="false">IF($W1668="","",INDEX(Primary!F$5:F$2450,$W1668))</f>
        <v/>
      </c>
      <c r="O1668" s="18" t="str">
        <f aca="false">IF($W1668="","",INDEX(Primary!G$5:G$2450,$W1668))</f>
        <v/>
      </c>
      <c r="P1668" s="18" t="str">
        <f aca="false">IF($W1668="","",INDEX(Primary!H$5:H$2450,$W1668))</f>
        <v/>
      </c>
      <c r="Q1668" s="18" t="str">
        <f aca="false">IF($W1668="","",INDEX(Primary!I$5:I$2450,$W1668))</f>
        <v/>
      </c>
      <c r="R1668" s="19" t="str">
        <f aca="false">IF($E1668="Yes",L1668+P1668,"")</f>
        <v/>
      </c>
      <c r="S1668" s="19" t="str">
        <f aca="false">IF($E1668="Yes",H1668-R1668,"")</f>
        <v/>
      </c>
      <c r="T1668" s="6" t="str">
        <f aca="false">IF($E1668="Yes",IF(ROUND(ABS(S1668),2)&lt;=$T$2,"OK","CHECK"),"n/a")</f>
        <v>n/a</v>
      </c>
      <c r="U1668" s="20" t="n">
        <f aca="false">Total!J1668</f>
        <v>41.18</v>
      </c>
      <c r="V1668" s="17" t="str">
        <f aca="false">IFERROR(MATCH($A1668,'Stock Exchange'!$A$5:$A$2450,0),"")</f>
        <v/>
      </c>
      <c r="W1668" s="17" t="str">
        <f aca="false">IFERROR(MATCH($A1668,Primary!$A$5:$A$2450,0),"")</f>
        <v/>
      </c>
    </row>
    <row r="1669" customFormat="false" ht="15" hidden="false" customHeight="false" outlineLevel="0" collapsed="false">
      <c r="A1669" s="16" t="n">
        <f aca="false">Total!A1669</f>
        <v>39322</v>
      </c>
      <c r="B1669" s="17" t="n">
        <f aca="false">YEAR(A1669)</f>
        <v>2007</v>
      </c>
      <c r="C1669" s="17" t="n">
        <f aca="false">MONTH(A1669)</f>
        <v>8</v>
      </c>
      <c r="D1669" s="6" t="str">
        <f aca="false">IF(MONTH(A1669)&gt;=4,"FY "&amp;YEAR(A1669)&amp;"-"&amp;RIGHT(YEAR(A1669)+1,2),"FY "&amp;(YEAR(A1669)-1)&amp;"-"&amp;RIGHT(YEAR(A1669),2))</f>
        <v>FY 2007-08</v>
      </c>
      <c r="E1669" s="6" t="str">
        <f aca="false">IF(AND(V1669&lt;&gt;"",W1669&lt;&gt;""),"Yes","No")</f>
        <v>No</v>
      </c>
      <c r="F1669" s="18" t="n">
        <f aca="false">Total!F1669</f>
        <v>2559.1</v>
      </c>
      <c r="G1669" s="18" t="n">
        <f aca="false">Total!G1669</f>
        <v>1357.3</v>
      </c>
      <c r="H1669" s="18" t="n">
        <f aca="false">Total!H1669</f>
        <v>1201.8</v>
      </c>
      <c r="I1669" s="18" t="n">
        <f aca="false">Total!I1669</f>
        <v>293.3</v>
      </c>
      <c r="J1669" s="18" t="str">
        <f aca="false">IF($V1669="","",INDEX('Stock Exchange'!F$5:F$2450,$V1669))</f>
        <v/>
      </c>
      <c r="K1669" s="18" t="str">
        <f aca="false">IF($V1669="","",INDEX('Stock Exchange'!G$5:G$2450,$V1669))</f>
        <v/>
      </c>
      <c r="L1669" s="18" t="str">
        <f aca="false">IF($V1669="","",INDEX('Stock Exchange'!H$5:H$2450,$V1669))</f>
        <v/>
      </c>
      <c r="M1669" s="18" t="str">
        <f aca="false">IF($V1669="","",INDEX('Stock Exchange'!I$5:I$2450,$V1669))</f>
        <v/>
      </c>
      <c r="N1669" s="18" t="str">
        <f aca="false">IF($W1669="","",INDEX(Primary!F$5:F$2450,$W1669))</f>
        <v/>
      </c>
      <c r="O1669" s="18" t="str">
        <f aca="false">IF($W1669="","",INDEX(Primary!G$5:G$2450,$W1669))</f>
        <v/>
      </c>
      <c r="P1669" s="18" t="str">
        <f aca="false">IF($W1669="","",INDEX(Primary!H$5:H$2450,$W1669))</f>
        <v/>
      </c>
      <c r="Q1669" s="18" t="str">
        <f aca="false">IF($W1669="","",INDEX(Primary!I$5:I$2450,$W1669))</f>
        <v/>
      </c>
      <c r="R1669" s="19" t="str">
        <f aca="false">IF($E1669="Yes",L1669+P1669,"")</f>
        <v/>
      </c>
      <c r="S1669" s="19" t="str">
        <f aca="false">IF($E1669="Yes",H1669-R1669,"")</f>
        <v/>
      </c>
      <c r="T1669" s="6" t="str">
        <f aca="false">IF($E1669="Yes",IF(ROUND(ABS(S1669),2)&lt;=$T$2,"OK","CHECK"),"n/a")</f>
        <v>n/a</v>
      </c>
      <c r="U1669" s="20" t="n">
        <f aca="false">Total!J1669</f>
        <v>40.98</v>
      </c>
      <c r="V1669" s="17" t="str">
        <f aca="false">IFERROR(MATCH($A1669,'Stock Exchange'!$A$5:$A$2450,0),"")</f>
        <v/>
      </c>
      <c r="W1669" s="17" t="str">
        <f aca="false">IFERROR(MATCH($A1669,Primary!$A$5:$A$2450,0),"")</f>
        <v/>
      </c>
    </row>
    <row r="1670" customFormat="false" ht="15" hidden="false" customHeight="false" outlineLevel="0" collapsed="false">
      <c r="A1670" s="16" t="n">
        <f aca="false">Total!A1670</f>
        <v>39323</v>
      </c>
      <c r="B1670" s="17" t="n">
        <f aca="false">YEAR(A1670)</f>
        <v>2007</v>
      </c>
      <c r="C1670" s="17" t="n">
        <f aca="false">MONTH(A1670)</f>
        <v>8</v>
      </c>
      <c r="D1670" s="6" t="str">
        <f aca="false">IF(MONTH(A1670)&gt;=4,"FY "&amp;YEAR(A1670)&amp;"-"&amp;RIGHT(YEAR(A1670)+1,2),"FY "&amp;(YEAR(A1670)-1)&amp;"-"&amp;RIGHT(YEAR(A1670),2))</f>
        <v>FY 2007-08</v>
      </c>
      <c r="E1670" s="6" t="str">
        <f aca="false">IF(AND(V1670&lt;&gt;"",W1670&lt;&gt;""),"Yes","No")</f>
        <v>No</v>
      </c>
      <c r="F1670" s="18" t="n">
        <f aca="false">Total!F1670</f>
        <v>2561.5</v>
      </c>
      <c r="G1670" s="18" t="n">
        <f aca="false">Total!G1670</f>
        <v>2195.9</v>
      </c>
      <c r="H1670" s="18" t="n">
        <f aca="false">Total!H1670</f>
        <v>365.6</v>
      </c>
      <c r="I1670" s="18" t="n">
        <f aca="false">Total!I1670</f>
        <v>88.9</v>
      </c>
      <c r="J1670" s="18" t="str">
        <f aca="false">IF($V1670="","",INDEX('Stock Exchange'!F$5:F$2450,$V1670))</f>
        <v/>
      </c>
      <c r="K1670" s="18" t="str">
        <f aca="false">IF($V1670="","",INDEX('Stock Exchange'!G$5:G$2450,$V1670))</f>
        <v/>
      </c>
      <c r="L1670" s="18" t="str">
        <f aca="false">IF($V1670="","",INDEX('Stock Exchange'!H$5:H$2450,$V1670))</f>
        <v/>
      </c>
      <c r="M1670" s="18" t="str">
        <f aca="false">IF($V1670="","",INDEX('Stock Exchange'!I$5:I$2450,$V1670))</f>
        <v/>
      </c>
      <c r="N1670" s="18" t="str">
        <f aca="false">IF($W1670="","",INDEX(Primary!F$5:F$2450,$W1670))</f>
        <v/>
      </c>
      <c r="O1670" s="18" t="str">
        <f aca="false">IF($W1670="","",INDEX(Primary!G$5:G$2450,$W1670))</f>
        <v/>
      </c>
      <c r="P1670" s="18" t="str">
        <f aca="false">IF($W1670="","",INDEX(Primary!H$5:H$2450,$W1670))</f>
        <v/>
      </c>
      <c r="Q1670" s="18" t="str">
        <f aca="false">IF($W1670="","",INDEX(Primary!I$5:I$2450,$W1670))</f>
        <v/>
      </c>
      <c r="R1670" s="19" t="str">
        <f aca="false">IF($E1670="Yes",L1670+P1670,"")</f>
        <v/>
      </c>
      <c r="S1670" s="19" t="str">
        <f aca="false">IF($E1670="Yes",H1670-R1670,"")</f>
        <v/>
      </c>
      <c r="T1670" s="6" t="str">
        <f aca="false">IF($E1670="Yes",IF(ROUND(ABS(S1670),2)&lt;=$T$2,"OK","CHECK"),"n/a")</f>
        <v>n/a</v>
      </c>
      <c r="U1670" s="20" t="n">
        <f aca="false">Total!J1670</f>
        <v>41.12</v>
      </c>
      <c r="V1670" s="17" t="str">
        <f aca="false">IFERROR(MATCH($A1670,'Stock Exchange'!$A$5:$A$2450,0),"")</f>
        <v/>
      </c>
      <c r="W1670" s="17" t="str">
        <f aca="false">IFERROR(MATCH($A1670,Primary!$A$5:$A$2450,0),"")</f>
        <v/>
      </c>
    </row>
    <row r="1671" customFormat="false" ht="15" hidden="false" customHeight="false" outlineLevel="0" collapsed="false">
      <c r="A1671" s="16" t="n">
        <f aca="false">Total!A1671</f>
        <v>39324</v>
      </c>
      <c r="B1671" s="17" t="n">
        <f aca="false">YEAR(A1671)</f>
        <v>2007</v>
      </c>
      <c r="C1671" s="17" t="n">
        <f aca="false">MONTH(A1671)</f>
        <v>8</v>
      </c>
      <c r="D1671" s="6" t="str">
        <f aca="false">IF(MONTH(A1671)&gt;=4,"FY "&amp;YEAR(A1671)&amp;"-"&amp;RIGHT(YEAR(A1671)+1,2),"FY "&amp;(YEAR(A1671)-1)&amp;"-"&amp;RIGHT(YEAR(A1671),2))</f>
        <v>FY 2007-08</v>
      </c>
      <c r="E1671" s="6" t="str">
        <f aca="false">IF(AND(V1671&lt;&gt;"",W1671&lt;&gt;""),"Yes","No")</f>
        <v>No</v>
      </c>
      <c r="F1671" s="18" t="n">
        <f aca="false">Total!F1671</f>
        <v>2677.2</v>
      </c>
      <c r="G1671" s="18" t="n">
        <f aca="false">Total!G1671</f>
        <v>2869.3</v>
      </c>
      <c r="H1671" s="18" t="n">
        <f aca="false">Total!H1671</f>
        <v>-192.1</v>
      </c>
      <c r="I1671" s="18" t="n">
        <f aca="false">Total!I1671</f>
        <v>-46.6</v>
      </c>
      <c r="J1671" s="18" t="str">
        <f aca="false">IF($V1671="","",INDEX('Stock Exchange'!F$5:F$2450,$V1671))</f>
        <v/>
      </c>
      <c r="K1671" s="18" t="str">
        <f aca="false">IF($V1671="","",INDEX('Stock Exchange'!G$5:G$2450,$V1671))</f>
        <v/>
      </c>
      <c r="L1671" s="18" t="str">
        <f aca="false">IF($V1671="","",INDEX('Stock Exchange'!H$5:H$2450,$V1671))</f>
        <v/>
      </c>
      <c r="M1671" s="18" t="str">
        <f aca="false">IF($V1671="","",INDEX('Stock Exchange'!I$5:I$2450,$V1671))</f>
        <v/>
      </c>
      <c r="N1671" s="18" t="str">
        <f aca="false">IF($W1671="","",INDEX(Primary!F$5:F$2450,$W1671))</f>
        <v/>
      </c>
      <c r="O1671" s="18" t="str">
        <f aca="false">IF($W1671="","",INDEX(Primary!G$5:G$2450,$W1671))</f>
        <v/>
      </c>
      <c r="P1671" s="18" t="str">
        <f aca="false">IF($W1671="","",INDEX(Primary!H$5:H$2450,$W1671))</f>
        <v/>
      </c>
      <c r="Q1671" s="18" t="str">
        <f aca="false">IF($W1671="","",INDEX(Primary!I$5:I$2450,$W1671))</f>
        <v/>
      </c>
      <c r="R1671" s="19" t="str">
        <f aca="false">IF($E1671="Yes",L1671+P1671,"")</f>
        <v/>
      </c>
      <c r="S1671" s="19" t="str">
        <f aca="false">IF($E1671="Yes",H1671-R1671,"")</f>
        <v/>
      </c>
      <c r="T1671" s="6" t="str">
        <f aca="false">IF($E1671="Yes",IF(ROUND(ABS(S1671),2)&lt;=$T$2,"OK","CHECK"),"n/a")</f>
        <v>n/a</v>
      </c>
      <c r="U1671" s="20" t="n">
        <f aca="false">Total!J1671</f>
        <v>41.24</v>
      </c>
      <c r="V1671" s="17" t="str">
        <f aca="false">IFERROR(MATCH($A1671,'Stock Exchange'!$A$5:$A$2450,0),"")</f>
        <v/>
      </c>
      <c r="W1671" s="17" t="str">
        <f aca="false">IFERROR(MATCH($A1671,Primary!$A$5:$A$2450,0),"")</f>
        <v/>
      </c>
    </row>
    <row r="1672" customFormat="false" ht="15" hidden="false" customHeight="false" outlineLevel="0" collapsed="false">
      <c r="A1672" s="16" t="n">
        <f aca="false">Total!A1672</f>
        <v>39325</v>
      </c>
      <c r="B1672" s="17" t="n">
        <f aca="false">YEAR(A1672)</f>
        <v>2007</v>
      </c>
      <c r="C1672" s="17" t="n">
        <f aca="false">MONTH(A1672)</f>
        <v>8</v>
      </c>
      <c r="D1672" s="6" t="str">
        <f aca="false">IF(MONTH(A1672)&gt;=4,"FY "&amp;YEAR(A1672)&amp;"-"&amp;RIGHT(YEAR(A1672)+1,2),"FY "&amp;(YEAR(A1672)-1)&amp;"-"&amp;RIGHT(YEAR(A1672),2))</f>
        <v>FY 2007-08</v>
      </c>
      <c r="E1672" s="6" t="str">
        <f aca="false">IF(AND(V1672&lt;&gt;"",W1672&lt;&gt;""),"Yes","No")</f>
        <v>No</v>
      </c>
      <c r="F1672" s="18" t="n">
        <f aca="false">Total!F1672</f>
        <v>4125.6</v>
      </c>
      <c r="G1672" s="18" t="n">
        <f aca="false">Total!G1672</f>
        <v>4790.1</v>
      </c>
      <c r="H1672" s="18" t="n">
        <f aca="false">Total!H1672</f>
        <v>-664.5</v>
      </c>
      <c r="I1672" s="18" t="n">
        <f aca="false">Total!I1672</f>
        <v>-161.9</v>
      </c>
      <c r="J1672" s="18" t="str">
        <f aca="false">IF($V1672="","",INDEX('Stock Exchange'!F$5:F$2450,$V1672))</f>
        <v/>
      </c>
      <c r="K1672" s="18" t="str">
        <f aca="false">IF($V1672="","",INDEX('Stock Exchange'!G$5:G$2450,$V1672))</f>
        <v/>
      </c>
      <c r="L1672" s="18" t="str">
        <f aca="false">IF($V1672="","",INDEX('Stock Exchange'!H$5:H$2450,$V1672))</f>
        <v/>
      </c>
      <c r="M1672" s="18" t="str">
        <f aca="false">IF($V1672="","",INDEX('Stock Exchange'!I$5:I$2450,$V1672))</f>
        <v/>
      </c>
      <c r="N1672" s="18" t="str">
        <f aca="false">IF($W1672="","",INDEX(Primary!F$5:F$2450,$W1672))</f>
        <v/>
      </c>
      <c r="O1672" s="18" t="str">
        <f aca="false">IF($W1672="","",INDEX(Primary!G$5:G$2450,$W1672))</f>
        <v/>
      </c>
      <c r="P1672" s="18" t="str">
        <f aca="false">IF($W1672="","",INDEX(Primary!H$5:H$2450,$W1672))</f>
        <v/>
      </c>
      <c r="Q1672" s="18" t="str">
        <f aca="false">IF($W1672="","",INDEX(Primary!I$5:I$2450,$W1672))</f>
        <v/>
      </c>
      <c r="R1672" s="19" t="str">
        <f aca="false">IF($E1672="Yes",L1672+P1672,"")</f>
        <v/>
      </c>
      <c r="S1672" s="19" t="str">
        <f aca="false">IF($E1672="Yes",H1672-R1672,"")</f>
        <v/>
      </c>
      <c r="T1672" s="6" t="str">
        <f aca="false">IF($E1672="Yes",IF(ROUND(ABS(S1672),2)&lt;=$T$2,"OK","CHECK"),"n/a")</f>
        <v>n/a</v>
      </c>
      <c r="U1672" s="20" t="n">
        <f aca="false">Total!J1672</f>
        <v>41.04</v>
      </c>
      <c r="V1672" s="17" t="str">
        <f aca="false">IFERROR(MATCH($A1672,'Stock Exchange'!$A$5:$A$2450,0),"")</f>
        <v/>
      </c>
      <c r="W1672" s="17" t="str">
        <f aca="false">IFERROR(MATCH($A1672,Primary!$A$5:$A$2450,0),"")</f>
        <v/>
      </c>
    </row>
    <row r="1673" customFormat="false" ht="15" hidden="false" customHeight="false" outlineLevel="0" collapsed="false">
      <c r="A1673" s="16" t="n">
        <f aca="false">Total!A1673</f>
        <v>39328</v>
      </c>
      <c r="B1673" s="17" t="n">
        <f aca="false">YEAR(A1673)</f>
        <v>2007</v>
      </c>
      <c r="C1673" s="17" t="n">
        <f aca="false">MONTH(A1673)</f>
        <v>9</v>
      </c>
      <c r="D1673" s="6" t="str">
        <f aca="false">IF(MONTH(A1673)&gt;=4,"FY "&amp;YEAR(A1673)&amp;"-"&amp;RIGHT(YEAR(A1673)+1,2),"FY "&amp;(YEAR(A1673)-1)&amp;"-"&amp;RIGHT(YEAR(A1673),2))</f>
        <v>FY 2007-08</v>
      </c>
      <c r="E1673" s="6" t="str">
        <f aca="false">IF(AND(V1673&lt;&gt;"",W1673&lt;&gt;""),"Yes","No")</f>
        <v>No</v>
      </c>
      <c r="F1673" s="18" t="n">
        <f aca="false">Total!F1673</f>
        <v>3019.5</v>
      </c>
      <c r="G1673" s="18" t="n">
        <f aca="false">Total!G1673</f>
        <v>2342.2</v>
      </c>
      <c r="H1673" s="18" t="n">
        <f aca="false">Total!H1673</f>
        <v>677.3</v>
      </c>
      <c r="I1673" s="18" t="n">
        <f aca="false">Total!I1673</f>
        <v>165.3</v>
      </c>
      <c r="J1673" s="18" t="str">
        <f aca="false">IF($V1673="","",INDEX('Stock Exchange'!F$5:F$2450,$V1673))</f>
        <v/>
      </c>
      <c r="K1673" s="18" t="str">
        <f aca="false">IF($V1673="","",INDEX('Stock Exchange'!G$5:G$2450,$V1673))</f>
        <v/>
      </c>
      <c r="L1673" s="18" t="str">
        <f aca="false">IF($V1673="","",INDEX('Stock Exchange'!H$5:H$2450,$V1673))</f>
        <v/>
      </c>
      <c r="M1673" s="18" t="str">
        <f aca="false">IF($V1673="","",INDEX('Stock Exchange'!I$5:I$2450,$V1673))</f>
        <v/>
      </c>
      <c r="N1673" s="18" t="str">
        <f aca="false">IF($W1673="","",INDEX(Primary!F$5:F$2450,$W1673))</f>
        <v/>
      </c>
      <c r="O1673" s="18" t="str">
        <f aca="false">IF($W1673="","",INDEX(Primary!G$5:G$2450,$W1673))</f>
        <v/>
      </c>
      <c r="P1673" s="18" t="str">
        <f aca="false">IF($W1673="","",INDEX(Primary!H$5:H$2450,$W1673))</f>
        <v/>
      </c>
      <c r="Q1673" s="18" t="str">
        <f aca="false">IF($W1673="","",INDEX(Primary!I$5:I$2450,$W1673))</f>
        <v/>
      </c>
      <c r="R1673" s="19" t="str">
        <f aca="false">IF($E1673="Yes",L1673+P1673,"")</f>
        <v/>
      </c>
      <c r="S1673" s="19" t="str">
        <f aca="false">IF($E1673="Yes",H1673-R1673,"")</f>
        <v/>
      </c>
      <c r="T1673" s="6" t="str">
        <f aca="false">IF($E1673="Yes",IF(ROUND(ABS(S1673),2)&lt;=$T$2,"OK","CHECK"),"n/a")</f>
        <v>n/a</v>
      </c>
      <c r="U1673" s="20" t="n">
        <f aca="false">Total!J1673</f>
        <v>40.96</v>
      </c>
      <c r="V1673" s="17" t="str">
        <f aca="false">IFERROR(MATCH($A1673,'Stock Exchange'!$A$5:$A$2450,0),"")</f>
        <v/>
      </c>
      <c r="W1673" s="17" t="str">
        <f aca="false">IFERROR(MATCH($A1673,Primary!$A$5:$A$2450,0),"")</f>
        <v/>
      </c>
    </row>
    <row r="1674" customFormat="false" ht="15" hidden="false" customHeight="false" outlineLevel="0" collapsed="false">
      <c r="A1674" s="16" t="n">
        <f aca="false">Total!A1674</f>
        <v>39329</v>
      </c>
      <c r="B1674" s="17" t="n">
        <f aca="false">YEAR(A1674)</f>
        <v>2007</v>
      </c>
      <c r="C1674" s="17" t="n">
        <f aca="false">MONTH(A1674)</f>
        <v>9</v>
      </c>
      <c r="D1674" s="6" t="str">
        <f aca="false">IF(MONTH(A1674)&gt;=4,"FY "&amp;YEAR(A1674)&amp;"-"&amp;RIGHT(YEAR(A1674)+1,2),"FY "&amp;(YEAR(A1674)-1)&amp;"-"&amp;RIGHT(YEAR(A1674),2))</f>
        <v>FY 2007-08</v>
      </c>
      <c r="E1674" s="6" t="str">
        <f aca="false">IF(AND(V1674&lt;&gt;"",W1674&lt;&gt;""),"Yes","No")</f>
        <v>No</v>
      </c>
      <c r="F1674" s="18" t="n">
        <f aca="false">Total!F1674</f>
        <v>2514.7</v>
      </c>
      <c r="G1674" s="18" t="n">
        <f aca="false">Total!G1674</f>
        <v>1987.1</v>
      </c>
      <c r="H1674" s="18" t="n">
        <f aca="false">Total!H1674</f>
        <v>527.6</v>
      </c>
      <c r="I1674" s="18" t="n">
        <f aca="false">Total!I1674</f>
        <v>129.1</v>
      </c>
      <c r="J1674" s="18" t="str">
        <f aca="false">IF($V1674="","",INDEX('Stock Exchange'!F$5:F$2450,$V1674))</f>
        <v/>
      </c>
      <c r="K1674" s="18" t="str">
        <f aca="false">IF($V1674="","",INDEX('Stock Exchange'!G$5:G$2450,$V1674))</f>
        <v/>
      </c>
      <c r="L1674" s="18" t="str">
        <f aca="false">IF($V1674="","",INDEX('Stock Exchange'!H$5:H$2450,$V1674))</f>
        <v/>
      </c>
      <c r="M1674" s="18" t="str">
        <f aca="false">IF($V1674="","",INDEX('Stock Exchange'!I$5:I$2450,$V1674))</f>
        <v/>
      </c>
      <c r="N1674" s="18" t="str">
        <f aca="false">IF($W1674="","",INDEX(Primary!F$5:F$2450,$W1674))</f>
        <v/>
      </c>
      <c r="O1674" s="18" t="str">
        <f aca="false">IF($W1674="","",INDEX(Primary!G$5:G$2450,$W1674))</f>
        <v/>
      </c>
      <c r="P1674" s="18" t="str">
        <f aca="false">IF($W1674="","",INDEX(Primary!H$5:H$2450,$W1674))</f>
        <v/>
      </c>
      <c r="Q1674" s="18" t="str">
        <f aca="false">IF($W1674="","",INDEX(Primary!I$5:I$2450,$W1674))</f>
        <v/>
      </c>
      <c r="R1674" s="19" t="str">
        <f aca="false">IF($E1674="Yes",L1674+P1674,"")</f>
        <v/>
      </c>
      <c r="S1674" s="19" t="str">
        <f aca="false">IF($E1674="Yes",H1674-R1674,"")</f>
        <v/>
      </c>
      <c r="T1674" s="6" t="str">
        <f aca="false">IF($E1674="Yes",IF(ROUND(ABS(S1674),2)&lt;=$T$2,"OK","CHECK"),"n/a")</f>
        <v>n/a</v>
      </c>
      <c r="U1674" s="20" t="n">
        <f aca="false">Total!J1674</f>
        <v>40.88</v>
      </c>
      <c r="V1674" s="17" t="str">
        <f aca="false">IFERROR(MATCH($A1674,'Stock Exchange'!$A$5:$A$2450,0),"")</f>
        <v/>
      </c>
      <c r="W1674" s="17" t="str">
        <f aca="false">IFERROR(MATCH($A1674,Primary!$A$5:$A$2450,0),"")</f>
        <v/>
      </c>
    </row>
    <row r="1675" customFormat="false" ht="15" hidden="false" customHeight="false" outlineLevel="0" collapsed="false">
      <c r="A1675" s="16" t="n">
        <f aca="false">Total!A1675</f>
        <v>39330</v>
      </c>
      <c r="B1675" s="17" t="n">
        <f aca="false">YEAR(A1675)</f>
        <v>2007</v>
      </c>
      <c r="C1675" s="17" t="n">
        <f aca="false">MONTH(A1675)</f>
        <v>9</v>
      </c>
      <c r="D1675" s="6" t="str">
        <f aca="false">IF(MONTH(A1675)&gt;=4,"FY "&amp;YEAR(A1675)&amp;"-"&amp;RIGHT(YEAR(A1675)+1,2),"FY "&amp;(YEAR(A1675)-1)&amp;"-"&amp;RIGHT(YEAR(A1675),2))</f>
        <v>FY 2007-08</v>
      </c>
      <c r="E1675" s="6" t="str">
        <f aca="false">IF(AND(V1675&lt;&gt;"",W1675&lt;&gt;""),"Yes","No")</f>
        <v>No</v>
      </c>
      <c r="F1675" s="18" t="n">
        <f aca="false">Total!F1675</f>
        <v>2089.2</v>
      </c>
      <c r="G1675" s="18" t="n">
        <f aca="false">Total!G1675</f>
        <v>1458.8</v>
      </c>
      <c r="H1675" s="18" t="n">
        <f aca="false">Total!H1675</f>
        <v>630.4</v>
      </c>
      <c r="I1675" s="18" t="n">
        <f aca="false">Total!I1675</f>
        <v>154.1</v>
      </c>
      <c r="J1675" s="18" t="str">
        <f aca="false">IF($V1675="","",INDEX('Stock Exchange'!F$5:F$2450,$V1675))</f>
        <v/>
      </c>
      <c r="K1675" s="18" t="str">
        <f aca="false">IF($V1675="","",INDEX('Stock Exchange'!G$5:G$2450,$V1675))</f>
        <v/>
      </c>
      <c r="L1675" s="18" t="str">
        <f aca="false">IF($V1675="","",INDEX('Stock Exchange'!H$5:H$2450,$V1675))</f>
        <v/>
      </c>
      <c r="M1675" s="18" t="str">
        <f aca="false">IF($V1675="","",INDEX('Stock Exchange'!I$5:I$2450,$V1675))</f>
        <v/>
      </c>
      <c r="N1675" s="18" t="str">
        <f aca="false">IF($W1675="","",INDEX(Primary!F$5:F$2450,$W1675))</f>
        <v/>
      </c>
      <c r="O1675" s="18" t="str">
        <f aca="false">IF($W1675="","",INDEX(Primary!G$5:G$2450,$W1675))</f>
        <v/>
      </c>
      <c r="P1675" s="18" t="str">
        <f aca="false">IF($W1675="","",INDEX(Primary!H$5:H$2450,$W1675))</f>
        <v/>
      </c>
      <c r="Q1675" s="18" t="str">
        <f aca="false">IF($W1675="","",INDEX(Primary!I$5:I$2450,$W1675))</f>
        <v/>
      </c>
      <c r="R1675" s="19" t="str">
        <f aca="false">IF($E1675="Yes",L1675+P1675,"")</f>
        <v/>
      </c>
      <c r="S1675" s="19" t="str">
        <f aca="false">IF($E1675="Yes",H1675-R1675,"")</f>
        <v/>
      </c>
      <c r="T1675" s="6" t="str">
        <f aca="false">IF($E1675="Yes",IF(ROUND(ABS(S1675),2)&lt;=$T$2,"OK","CHECK"),"n/a")</f>
        <v>n/a</v>
      </c>
      <c r="U1675" s="20" t="n">
        <f aca="false">Total!J1675</f>
        <v>40.91</v>
      </c>
      <c r="V1675" s="17" t="str">
        <f aca="false">IFERROR(MATCH($A1675,'Stock Exchange'!$A$5:$A$2450,0),"")</f>
        <v/>
      </c>
      <c r="W1675" s="17" t="str">
        <f aca="false">IFERROR(MATCH($A1675,Primary!$A$5:$A$2450,0),"")</f>
        <v/>
      </c>
    </row>
    <row r="1676" customFormat="false" ht="15" hidden="false" customHeight="false" outlineLevel="0" collapsed="false">
      <c r="A1676" s="16" t="n">
        <f aca="false">Total!A1676</f>
        <v>39331</v>
      </c>
      <c r="B1676" s="17" t="n">
        <f aca="false">YEAR(A1676)</f>
        <v>2007</v>
      </c>
      <c r="C1676" s="17" t="n">
        <f aca="false">MONTH(A1676)</f>
        <v>9</v>
      </c>
      <c r="D1676" s="6" t="str">
        <f aca="false">IF(MONTH(A1676)&gt;=4,"FY "&amp;YEAR(A1676)&amp;"-"&amp;RIGHT(YEAR(A1676)+1,2),"FY "&amp;(YEAR(A1676)-1)&amp;"-"&amp;RIGHT(YEAR(A1676),2))</f>
        <v>FY 2007-08</v>
      </c>
      <c r="E1676" s="6" t="str">
        <f aca="false">IF(AND(V1676&lt;&gt;"",W1676&lt;&gt;""),"Yes","No")</f>
        <v>No</v>
      </c>
      <c r="F1676" s="18" t="n">
        <f aca="false">Total!F1676</f>
        <v>2703</v>
      </c>
      <c r="G1676" s="18" t="n">
        <f aca="false">Total!G1676</f>
        <v>2292.7</v>
      </c>
      <c r="H1676" s="18" t="n">
        <f aca="false">Total!H1676</f>
        <v>410.4</v>
      </c>
      <c r="I1676" s="18" t="n">
        <f aca="false">Total!I1676</f>
        <v>100.2</v>
      </c>
      <c r="J1676" s="18" t="str">
        <f aca="false">IF($V1676="","",INDEX('Stock Exchange'!F$5:F$2450,$V1676))</f>
        <v/>
      </c>
      <c r="K1676" s="18" t="str">
        <f aca="false">IF($V1676="","",INDEX('Stock Exchange'!G$5:G$2450,$V1676))</f>
        <v/>
      </c>
      <c r="L1676" s="18" t="str">
        <f aca="false">IF($V1676="","",INDEX('Stock Exchange'!H$5:H$2450,$V1676))</f>
        <v/>
      </c>
      <c r="M1676" s="18" t="str">
        <f aca="false">IF($V1676="","",INDEX('Stock Exchange'!I$5:I$2450,$V1676))</f>
        <v/>
      </c>
      <c r="N1676" s="18" t="str">
        <f aca="false">IF($W1676="","",INDEX(Primary!F$5:F$2450,$W1676))</f>
        <v/>
      </c>
      <c r="O1676" s="18" t="str">
        <f aca="false">IF($W1676="","",INDEX(Primary!G$5:G$2450,$W1676))</f>
        <v/>
      </c>
      <c r="P1676" s="18" t="str">
        <f aca="false">IF($W1676="","",INDEX(Primary!H$5:H$2450,$W1676))</f>
        <v/>
      </c>
      <c r="Q1676" s="18" t="str">
        <f aca="false">IF($W1676="","",INDEX(Primary!I$5:I$2450,$W1676))</f>
        <v/>
      </c>
      <c r="R1676" s="19" t="str">
        <f aca="false">IF($E1676="Yes",L1676+P1676,"")</f>
        <v/>
      </c>
      <c r="S1676" s="19" t="str">
        <f aca="false">IF($E1676="Yes",H1676-R1676,"")</f>
        <v/>
      </c>
      <c r="T1676" s="6" t="str">
        <f aca="false">IF($E1676="Yes",IF(ROUND(ABS(S1676),2)&lt;=$T$2,"OK","CHECK"),"n/a")</f>
        <v>n/a</v>
      </c>
      <c r="U1676" s="20" t="n">
        <f aca="false">Total!J1676</f>
        <v>40.94</v>
      </c>
      <c r="V1676" s="17" t="str">
        <f aca="false">IFERROR(MATCH($A1676,'Stock Exchange'!$A$5:$A$2450,0),"")</f>
        <v/>
      </c>
      <c r="W1676" s="17" t="str">
        <f aca="false">IFERROR(MATCH($A1676,Primary!$A$5:$A$2450,0),"")</f>
        <v/>
      </c>
    </row>
    <row r="1677" customFormat="false" ht="15" hidden="false" customHeight="false" outlineLevel="0" collapsed="false">
      <c r="A1677" s="16" t="n">
        <f aca="false">Total!A1677</f>
        <v>39332</v>
      </c>
      <c r="B1677" s="17" t="n">
        <f aca="false">YEAR(A1677)</f>
        <v>2007</v>
      </c>
      <c r="C1677" s="17" t="n">
        <f aca="false">MONTH(A1677)</f>
        <v>9</v>
      </c>
      <c r="D1677" s="6" t="str">
        <f aca="false">IF(MONTH(A1677)&gt;=4,"FY "&amp;YEAR(A1677)&amp;"-"&amp;RIGHT(YEAR(A1677)+1,2),"FY "&amp;(YEAR(A1677)-1)&amp;"-"&amp;RIGHT(YEAR(A1677),2))</f>
        <v>FY 2007-08</v>
      </c>
      <c r="E1677" s="6" t="str">
        <f aca="false">IF(AND(V1677&lt;&gt;"",W1677&lt;&gt;""),"Yes","No")</f>
        <v>No</v>
      </c>
      <c r="F1677" s="18" t="n">
        <f aca="false">Total!F1677</f>
        <v>2464.2</v>
      </c>
      <c r="G1677" s="18" t="n">
        <f aca="false">Total!G1677</f>
        <v>1841.1</v>
      </c>
      <c r="H1677" s="18" t="n">
        <f aca="false">Total!H1677</f>
        <v>623.1</v>
      </c>
      <c r="I1677" s="18" t="n">
        <f aca="false">Total!I1677</f>
        <v>152.5</v>
      </c>
      <c r="J1677" s="18" t="str">
        <f aca="false">IF($V1677="","",INDEX('Stock Exchange'!F$5:F$2450,$V1677))</f>
        <v/>
      </c>
      <c r="K1677" s="18" t="str">
        <f aca="false">IF($V1677="","",INDEX('Stock Exchange'!G$5:G$2450,$V1677))</f>
        <v/>
      </c>
      <c r="L1677" s="18" t="str">
        <f aca="false">IF($V1677="","",INDEX('Stock Exchange'!H$5:H$2450,$V1677))</f>
        <v/>
      </c>
      <c r="M1677" s="18" t="str">
        <f aca="false">IF($V1677="","",INDEX('Stock Exchange'!I$5:I$2450,$V1677))</f>
        <v/>
      </c>
      <c r="N1677" s="18" t="str">
        <f aca="false">IF($W1677="","",INDEX(Primary!F$5:F$2450,$W1677))</f>
        <v/>
      </c>
      <c r="O1677" s="18" t="str">
        <f aca="false">IF($W1677="","",INDEX(Primary!G$5:G$2450,$W1677))</f>
        <v/>
      </c>
      <c r="P1677" s="18" t="str">
        <f aca="false">IF($W1677="","",INDEX(Primary!H$5:H$2450,$W1677))</f>
        <v/>
      </c>
      <c r="Q1677" s="18" t="str">
        <f aca="false">IF($W1677="","",INDEX(Primary!I$5:I$2450,$W1677))</f>
        <v/>
      </c>
      <c r="R1677" s="19" t="str">
        <f aca="false">IF($E1677="Yes",L1677+P1677,"")</f>
        <v/>
      </c>
      <c r="S1677" s="19" t="str">
        <f aca="false">IF($E1677="Yes",H1677-R1677,"")</f>
        <v/>
      </c>
      <c r="T1677" s="6" t="str">
        <f aca="false">IF($E1677="Yes",IF(ROUND(ABS(S1677),2)&lt;=$T$2,"OK","CHECK"),"n/a")</f>
        <v>n/a</v>
      </c>
      <c r="U1677" s="20" t="n">
        <f aca="false">Total!J1677</f>
        <v>40.85</v>
      </c>
      <c r="V1677" s="17" t="str">
        <f aca="false">IFERROR(MATCH($A1677,'Stock Exchange'!$A$5:$A$2450,0),"")</f>
        <v/>
      </c>
      <c r="W1677" s="17" t="str">
        <f aca="false">IFERROR(MATCH($A1677,Primary!$A$5:$A$2450,0),"")</f>
        <v/>
      </c>
    </row>
    <row r="1678" customFormat="false" ht="15" hidden="false" customHeight="false" outlineLevel="0" collapsed="false">
      <c r="A1678" s="16" t="n">
        <f aca="false">Total!A1678</f>
        <v>39335</v>
      </c>
      <c r="B1678" s="17" t="n">
        <f aca="false">YEAR(A1678)</f>
        <v>2007</v>
      </c>
      <c r="C1678" s="17" t="n">
        <f aca="false">MONTH(A1678)</f>
        <v>9</v>
      </c>
      <c r="D1678" s="6" t="str">
        <f aca="false">IF(MONTH(A1678)&gt;=4,"FY "&amp;YEAR(A1678)&amp;"-"&amp;RIGHT(YEAR(A1678)+1,2),"FY "&amp;(YEAR(A1678)-1)&amp;"-"&amp;RIGHT(YEAR(A1678),2))</f>
        <v>FY 2007-08</v>
      </c>
      <c r="E1678" s="6" t="str">
        <f aca="false">IF(AND(V1678&lt;&gt;"",W1678&lt;&gt;""),"Yes","No")</f>
        <v>No</v>
      </c>
      <c r="F1678" s="18" t="n">
        <f aca="false">Total!F1678</f>
        <v>2435.1</v>
      </c>
      <c r="G1678" s="18" t="n">
        <f aca="false">Total!G1678</f>
        <v>1854.2</v>
      </c>
      <c r="H1678" s="18" t="n">
        <f aca="false">Total!H1678</f>
        <v>580.9</v>
      </c>
      <c r="I1678" s="18" t="n">
        <f aca="false">Total!I1678</f>
        <v>142.7</v>
      </c>
      <c r="J1678" s="18" t="str">
        <f aca="false">IF($V1678="","",INDEX('Stock Exchange'!F$5:F$2450,$V1678))</f>
        <v/>
      </c>
      <c r="K1678" s="18" t="str">
        <f aca="false">IF($V1678="","",INDEX('Stock Exchange'!G$5:G$2450,$V1678))</f>
        <v/>
      </c>
      <c r="L1678" s="18" t="str">
        <f aca="false">IF($V1678="","",INDEX('Stock Exchange'!H$5:H$2450,$V1678))</f>
        <v/>
      </c>
      <c r="M1678" s="18" t="str">
        <f aca="false">IF($V1678="","",INDEX('Stock Exchange'!I$5:I$2450,$V1678))</f>
        <v/>
      </c>
      <c r="N1678" s="18" t="str">
        <f aca="false">IF($W1678="","",INDEX(Primary!F$5:F$2450,$W1678))</f>
        <v/>
      </c>
      <c r="O1678" s="18" t="str">
        <f aca="false">IF($W1678="","",INDEX(Primary!G$5:G$2450,$W1678))</f>
        <v/>
      </c>
      <c r="P1678" s="18" t="str">
        <f aca="false">IF($W1678="","",INDEX(Primary!H$5:H$2450,$W1678))</f>
        <v/>
      </c>
      <c r="Q1678" s="18" t="str">
        <f aca="false">IF($W1678="","",INDEX(Primary!I$5:I$2450,$W1678))</f>
        <v/>
      </c>
      <c r="R1678" s="19" t="str">
        <f aca="false">IF($E1678="Yes",L1678+P1678,"")</f>
        <v/>
      </c>
      <c r="S1678" s="19" t="str">
        <f aca="false">IF($E1678="Yes",H1678-R1678,"")</f>
        <v/>
      </c>
      <c r="T1678" s="6" t="str">
        <f aca="false">IF($E1678="Yes",IF(ROUND(ABS(S1678),2)&lt;=$T$2,"OK","CHECK"),"n/a")</f>
        <v>n/a</v>
      </c>
      <c r="U1678" s="20" t="n">
        <f aca="false">Total!J1678</f>
        <v>40.71</v>
      </c>
      <c r="V1678" s="17" t="str">
        <f aca="false">IFERROR(MATCH($A1678,'Stock Exchange'!$A$5:$A$2450,0),"")</f>
        <v/>
      </c>
      <c r="W1678" s="17" t="str">
        <f aca="false">IFERROR(MATCH($A1678,Primary!$A$5:$A$2450,0),"")</f>
        <v/>
      </c>
    </row>
    <row r="1679" customFormat="false" ht="15" hidden="false" customHeight="false" outlineLevel="0" collapsed="false">
      <c r="A1679" s="16" t="n">
        <f aca="false">Total!A1679</f>
        <v>39336</v>
      </c>
      <c r="B1679" s="17" t="n">
        <f aca="false">YEAR(A1679)</f>
        <v>2007</v>
      </c>
      <c r="C1679" s="17" t="n">
        <f aca="false">MONTH(A1679)</f>
        <v>9</v>
      </c>
      <c r="D1679" s="6" t="str">
        <f aca="false">IF(MONTH(A1679)&gt;=4,"FY "&amp;YEAR(A1679)&amp;"-"&amp;RIGHT(YEAR(A1679)+1,2),"FY "&amp;(YEAR(A1679)-1)&amp;"-"&amp;RIGHT(YEAR(A1679),2))</f>
        <v>FY 2007-08</v>
      </c>
      <c r="E1679" s="6" t="str">
        <f aca="false">IF(AND(V1679&lt;&gt;"",W1679&lt;&gt;""),"Yes","No")</f>
        <v>No</v>
      </c>
      <c r="F1679" s="18" t="n">
        <f aca="false">Total!F1679</f>
        <v>1444.3</v>
      </c>
      <c r="G1679" s="18" t="n">
        <f aca="false">Total!G1679</f>
        <v>1507.1</v>
      </c>
      <c r="H1679" s="18" t="n">
        <f aca="false">Total!H1679</f>
        <v>-62.9</v>
      </c>
      <c r="I1679" s="18" t="n">
        <f aca="false">Total!I1679</f>
        <v>-15.5</v>
      </c>
      <c r="J1679" s="18" t="str">
        <f aca="false">IF($V1679="","",INDEX('Stock Exchange'!F$5:F$2450,$V1679))</f>
        <v/>
      </c>
      <c r="K1679" s="18" t="str">
        <f aca="false">IF($V1679="","",INDEX('Stock Exchange'!G$5:G$2450,$V1679))</f>
        <v/>
      </c>
      <c r="L1679" s="18" t="str">
        <f aca="false">IF($V1679="","",INDEX('Stock Exchange'!H$5:H$2450,$V1679))</f>
        <v/>
      </c>
      <c r="M1679" s="18" t="str">
        <f aca="false">IF($V1679="","",INDEX('Stock Exchange'!I$5:I$2450,$V1679))</f>
        <v/>
      </c>
      <c r="N1679" s="18" t="str">
        <f aca="false">IF($W1679="","",INDEX(Primary!F$5:F$2450,$W1679))</f>
        <v/>
      </c>
      <c r="O1679" s="18" t="str">
        <f aca="false">IF($W1679="","",INDEX(Primary!G$5:G$2450,$W1679))</f>
        <v/>
      </c>
      <c r="P1679" s="18" t="str">
        <f aca="false">IF($W1679="","",INDEX(Primary!H$5:H$2450,$W1679))</f>
        <v/>
      </c>
      <c r="Q1679" s="18" t="str">
        <f aca="false">IF($W1679="","",INDEX(Primary!I$5:I$2450,$W1679))</f>
        <v/>
      </c>
      <c r="R1679" s="19" t="str">
        <f aca="false">IF($E1679="Yes",L1679+P1679,"")</f>
        <v/>
      </c>
      <c r="S1679" s="19" t="str">
        <f aca="false">IF($E1679="Yes",H1679-R1679,"")</f>
        <v/>
      </c>
      <c r="T1679" s="6" t="str">
        <f aca="false">IF($E1679="Yes",IF(ROUND(ABS(S1679),2)&lt;=$T$2,"OK","CHECK"),"n/a")</f>
        <v>n/a</v>
      </c>
      <c r="U1679" s="20" t="n">
        <f aca="false">Total!J1679</f>
        <v>40.63</v>
      </c>
      <c r="V1679" s="17" t="str">
        <f aca="false">IFERROR(MATCH($A1679,'Stock Exchange'!$A$5:$A$2450,0),"")</f>
        <v/>
      </c>
      <c r="W1679" s="17" t="str">
        <f aca="false">IFERROR(MATCH($A1679,Primary!$A$5:$A$2450,0),"")</f>
        <v/>
      </c>
    </row>
    <row r="1680" customFormat="false" ht="15" hidden="false" customHeight="false" outlineLevel="0" collapsed="false">
      <c r="A1680" s="16" t="n">
        <f aca="false">Total!A1680</f>
        <v>39337</v>
      </c>
      <c r="B1680" s="17" t="n">
        <f aca="false">YEAR(A1680)</f>
        <v>2007</v>
      </c>
      <c r="C1680" s="17" t="n">
        <f aca="false">MONTH(A1680)</f>
        <v>9</v>
      </c>
      <c r="D1680" s="6" t="str">
        <f aca="false">IF(MONTH(A1680)&gt;=4,"FY "&amp;YEAR(A1680)&amp;"-"&amp;RIGHT(YEAR(A1680)+1,2),"FY "&amp;(YEAR(A1680)-1)&amp;"-"&amp;RIGHT(YEAR(A1680),2))</f>
        <v>FY 2007-08</v>
      </c>
      <c r="E1680" s="6" t="str">
        <f aca="false">IF(AND(V1680&lt;&gt;"",W1680&lt;&gt;""),"Yes","No")</f>
        <v>No</v>
      </c>
      <c r="F1680" s="18" t="n">
        <f aca="false">Total!F1680</f>
        <v>2370.8</v>
      </c>
      <c r="G1680" s="18" t="n">
        <f aca="false">Total!G1680</f>
        <v>1925.1</v>
      </c>
      <c r="H1680" s="18" t="n">
        <f aca="false">Total!H1680</f>
        <v>445.6</v>
      </c>
      <c r="I1680" s="18" t="n">
        <f aca="false">Total!I1680</f>
        <v>109.8</v>
      </c>
      <c r="J1680" s="18" t="str">
        <f aca="false">IF($V1680="","",INDEX('Stock Exchange'!F$5:F$2450,$V1680))</f>
        <v/>
      </c>
      <c r="K1680" s="18" t="str">
        <f aca="false">IF($V1680="","",INDEX('Stock Exchange'!G$5:G$2450,$V1680))</f>
        <v/>
      </c>
      <c r="L1680" s="18" t="str">
        <f aca="false">IF($V1680="","",INDEX('Stock Exchange'!H$5:H$2450,$V1680))</f>
        <v/>
      </c>
      <c r="M1680" s="18" t="str">
        <f aca="false">IF($V1680="","",INDEX('Stock Exchange'!I$5:I$2450,$V1680))</f>
        <v/>
      </c>
      <c r="N1680" s="18" t="str">
        <f aca="false">IF($W1680="","",INDEX(Primary!F$5:F$2450,$W1680))</f>
        <v/>
      </c>
      <c r="O1680" s="18" t="str">
        <f aca="false">IF($W1680="","",INDEX(Primary!G$5:G$2450,$W1680))</f>
        <v/>
      </c>
      <c r="P1680" s="18" t="str">
        <f aca="false">IF($W1680="","",INDEX(Primary!H$5:H$2450,$W1680))</f>
        <v/>
      </c>
      <c r="Q1680" s="18" t="str">
        <f aca="false">IF($W1680="","",INDEX(Primary!I$5:I$2450,$W1680))</f>
        <v/>
      </c>
      <c r="R1680" s="19" t="str">
        <f aca="false">IF($E1680="Yes",L1680+P1680,"")</f>
        <v/>
      </c>
      <c r="S1680" s="19" t="str">
        <f aca="false">IF($E1680="Yes",H1680-R1680,"")</f>
        <v/>
      </c>
      <c r="T1680" s="6" t="str">
        <f aca="false">IF($E1680="Yes",IF(ROUND(ABS(S1680),2)&lt;=$T$2,"OK","CHECK"),"n/a")</f>
        <v>n/a</v>
      </c>
      <c r="U1680" s="20" t="n">
        <f aca="false">Total!J1680</f>
        <v>40.58</v>
      </c>
      <c r="V1680" s="17" t="str">
        <f aca="false">IFERROR(MATCH($A1680,'Stock Exchange'!$A$5:$A$2450,0),"")</f>
        <v/>
      </c>
      <c r="W1680" s="17" t="str">
        <f aca="false">IFERROR(MATCH($A1680,Primary!$A$5:$A$2450,0),"")</f>
        <v/>
      </c>
    </row>
    <row r="1681" customFormat="false" ht="15" hidden="false" customHeight="false" outlineLevel="0" collapsed="false">
      <c r="A1681" s="16" t="n">
        <f aca="false">Total!A1681</f>
        <v>39338</v>
      </c>
      <c r="B1681" s="17" t="n">
        <f aca="false">YEAR(A1681)</f>
        <v>2007</v>
      </c>
      <c r="C1681" s="17" t="n">
        <f aca="false">MONTH(A1681)</f>
        <v>9</v>
      </c>
      <c r="D1681" s="6" t="str">
        <f aca="false">IF(MONTH(A1681)&gt;=4,"FY "&amp;YEAR(A1681)&amp;"-"&amp;RIGHT(YEAR(A1681)+1,2),"FY "&amp;(YEAR(A1681)-1)&amp;"-"&amp;RIGHT(YEAR(A1681),2))</f>
        <v>FY 2007-08</v>
      </c>
      <c r="E1681" s="6" t="str">
        <f aca="false">IF(AND(V1681&lt;&gt;"",W1681&lt;&gt;""),"Yes","No")</f>
        <v>No</v>
      </c>
      <c r="F1681" s="18" t="n">
        <f aca="false">Total!F1681</f>
        <v>2392.8</v>
      </c>
      <c r="G1681" s="18" t="n">
        <f aca="false">Total!G1681</f>
        <v>2110.9</v>
      </c>
      <c r="H1681" s="18" t="n">
        <f aca="false">Total!H1681</f>
        <v>281.9</v>
      </c>
      <c r="I1681" s="18" t="n">
        <f aca="false">Total!I1681</f>
        <v>69.6</v>
      </c>
      <c r="J1681" s="18" t="str">
        <f aca="false">IF($V1681="","",INDEX('Stock Exchange'!F$5:F$2450,$V1681))</f>
        <v/>
      </c>
      <c r="K1681" s="18" t="str">
        <f aca="false">IF($V1681="","",INDEX('Stock Exchange'!G$5:G$2450,$V1681))</f>
        <v/>
      </c>
      <c r="L1681" s="18" t="str">
        <f aca="false">IF($V1681="","",INDEX('Stock Exchange'!H$5:H$2450,$V1681))</f>
        <v/>
      </c>
      <c r="M1681" s="18" t="str">
        <f aca="false">IF($V1681="","",INDEX('Stock Exchange'!I$5:I$2450,$V1681))</f>
        <v/>
      </c>
      <c r="N1681" s="18" t="str">
        <f aca="false">IF($W1681="","",INDEX(Primary!F$5:F$2450,$W1681))</f>
        <v/>
      </c>
      <c r="O1681" s="18" t="str">
        <f aca="false">IF($W1681="","",INDEX(Primary!G$5:G$2450,$W1681))</f>
        <v/>
      </c>
      <c r="P1681" s="18" t="str">
        <f aca="false">IF($W1681="","",INDEX(Primary!H$5:H$2450,$W1681))</f>
        <v/>
      </c>
      <c r="Q1681" s="18" t="str">
        <f aca="false">IF($W1681="","",INDEX(Primary!I$5:I$2450,$W1681))</f>
        <v/>
      </c>
      <c r="R1681" s="19" t="str">
        <f aca="false">IF($E1681="Yes",L1681+P1681,"")</f>
        <v/>
      </c>
      <c r="S1681" s="19" t="str">
        <f aca="false">IF($E1681="Yes",H1681-R1681,"")</f>
        <v/>
      </c>
      <c r="T1681" s="6" t="str">
        <f aca="false">IF($E1681="Yes",IF(ROUND(ABS(S1681),2)&lt;=$T$2,"OK","CHECK"),"n/a")</f>
        <v>n/a</v>
      </c>
      <c r="U1681" s="20" t="n">
        <f aca="false">Total!J1681</f>
        <v>40.49</v>
      </c>
      <c r="V1681" s="17" t="str">
        <f aca="false">IFERROR(MATCH($A1681,'Stock Exchange'!$A$5:$A$2450,0),"")</f>
        <v/>
      </c>
      <c r="W1681" s="17" t="str">
        <f aca="false">IFERROR(MATCH($A1681,Primary!$A$5:$A$2450,0),"")</f>
        <v/>
      </c>
    </row>
    <row r="1682" customFormat="false" ht="15" hidden="false" customHeight="false" outlineLevel="0" collapsed="false">
      <c r="A1682" s="16" t="n">
        <f aca="false">Total!A1682</f>
        <v>39339</v>
      </c>
      <c r="B1682" s="17" t="n">
        <f aca="false">YEAR(A1682)</f>
        <v>2007</v>
      </c>
      <c r="C1682" s="17" t="n">
        <f aca="false">MONTH(A1682)</f>
        <v>9</v>
      </c>
      <c r="D1682" s="6" t="str">
        <f aca="false">IF(MONTH(A1682)&gt;=4,"FY "&amp;YEAR(A1682)&amp;"-"&amp;RIGHT(YEAR(A1682)+1,2),"FY "&amp;(YEAR(A1682)-1)&amp;"-"&amp;RIGHT(YEAR(A1682),2))</f>
        <v>FY 2007-08</v>
      </c>
      <c r="E1682" s="6" t="str">
        <f aca="false">IF(AND(V1682&lt;&gt;"",W1682&lt;&gt;""),"Yes","No")</f>
        <v>No</v>
      </c>
      <c r="F1682" s="18" t="n">
        <f aca="false">Total!F1682</f>
        <v>2458.5</v>
      </c>
      <c r="G1682" s="18" t="n">
        <f aca="false">Total!G1682</f>
        <v>2505.1</v>
      </c>
      <c r="H1682" s="18" t="n">
        <f aca="false">Total!H1682</f>
        <v>-46.6</v>
      </c>
      <c r="I1682" s="18" t="n">
        <f aca="false">Total!I1682</f>
        <v>-11.5</v>
      </c>
      <c r="J1682" s="18" t="str">
        <f aca="false">IF($V1682="","",INDEX('Stock Exchange'!F$5:F$2450,$V1682))</f>
        <v/>
      </c>
      <c r="K1682" s="18" t="str">
        <f aca="false">IF($V1682="","",INDEX('Stock Exchange'!G$5:G$2450,$V1682))</f>
        <v/>
      </c>
      <c r="L1682" s="18" t="str">
        <f aca="false">IF($V1682="","",INDEX('Stock Exchange'!H$5:H$2450,$V1682))</f>
        <v/>
      </c>
      <c r="M1682" s="18" t="str">
        <f aca="false">IF($V1682="","",INDEX('Stock Exchange'!I$5:I$2450,$V1682))</f>
        <v/>
      </c>
      <c r="N1682" s="18" t="str">
        <f aca="false">IF($W1682="","",INDEX(Primary!F$5:F$2450,$W1682))</f>
        <v/>
      </c>
      <c r="O1682" s="18" t="str">
        <f aca="false">IF($W1682="","",INDEX(Primary!G$5:G$2450,$W1682))</f>
        <v/>
      </c>
      <c r="P1682" s="18" t="str">
        <f aca="false">IF($W1682="","",INDEX(Primary!H$5:H$2450,$W1682))</f>
        <v/>
      </c>
      <c r="Q1682" s="18" t="str">
        <f aca="false">IF($W1682="","",INDEX(Primary!I$5:I$2450,$W1682))</f>
        <v/>
      </c>
      <c r="R1682" s="19" t="str">
        <f aca="false">IF($E1682="Yes",L1682+P1682,"")</f>
        <v/>
      </c>
      <c r="S1682" s="19" t="str">
        <f aca="false">IF($E1682="Yes",H1682-R1682,"")</f>
        <v/>
      </c>
      <c r="T1682" s="6" t="str">
        <f aca="false">IF($E1682="Yes",IF(ROUND(ABS(S1682),2)&lt;=$T$2,"OK","CHECK"),"n/a")</f>
        <v>n/a</v>
      </c>
      <c r="U1682" s="20" t="n">
        <f aca="false">Total!J1682</f>
        <v>40.44</v>
      </c>
      <c r="V1682" s="17" t="str">
        <f aca="false">IFERROR(MATCH($A1682,'Stock Exchange'!$A$5:$A$2450,0),"")</f>
        <v/>
      </c>
      <c r="W1682" s="17" t="str">
        <f aca="false">IFERROR(MATCH($A1682,Primary!$A$5:$A$2450,0),"")</f>
        <v/>
      </c>
    </row>
    <row r="1683" customFormat="false" ht="15" hidden="false" customHeight="false" outlineLevel="0" collapsed="false">
      <c r="A1683" s="16" t="n">
        <f aca="false">Total!A1683</f>
        <v>39342</v>
      </c>
      <c r="B1683" s="17" t="n">
        <f aca="false">YEAR(A1683)</f>
        <v>2007</v>
      </c>
      <c r="C1683" s="17" t="n">
        <f aca="false">MONTH(A1683)</f>
        <v>9</v>
      </c>
      <c r="D1683" s="6" t="str">
        <f aca="false">IF(MONTH(A1683)&gt;=4,"FY "&amp;YEAR(A1683)&amp;"-"&amp;RIGHT(YEAR(A1683)+1,2),"FY "&amp;(YEAR(A1683)-1)&amp;"-"&amp;RIGHT(YEAR(A1683),2))</f>
        <v>FY 2007-08</v>
      </c>
      <c r="E1683" s="6" t="str">
        <f aca="false">IF(AND(V1683&lt;&gt;"",W1683&lt;&gt;""),"Yes","No")</f>
        <v>No</v>
      </c>
      <c r="F1683" s="18" t="n">
        <f aca="false">Total!F1683</f>
        <v>3528.9</v>
      </c>
      <c r="G1683" s="18" t="n">
        <f aca="false">Total!G1683</f>
        <v>2369.5</v>
      </c>
      <c r="H1683" s="18" t="n">
        <f aca="false">Total!H1683</f>
        <v>1159.4</v>
      </c>
      <c r="I1683" s="18" t="n">
        <f aca="false">Total!I1683</f>
        <v>286.6</v>
      </c>
      <c r="J1683" s="18" t="str">
        <f aca="false">IF($V1683="","",INDEX('Stock Exchange'!F$5:F$2450,$V1683))</f>
        <v/>
      </c>
      <c r="K1683" s="18" t="str">
        <f aca="false">IF($V1683="","",INDEX('Stock Exchange'!G$5:G$2450,$V1683))</f>
        <v/>
      </c>
      <c r="L1683" s="18" t="str">
        <f aca="false">IF($V1683="","",INDEX('Stock Exchange'!H$5:H$2450,$V1683))</f>
        <v/>
      </c>
      <c r="M1683" s="18" t="str">
        <f aca="false">IF($V1683="","",INDEX('Stock Exchange'!I$5:I$2450,$V1683))</f>
        <v/>
      </c>
      <c r="N1683" s="18" t="str">
        <f aca="false">IF($W1683="","",INDEX(Primary!F$5:F$2450,$W1683))</f>
        <v/>
      </c>
      <c r="O1683" s="18" t="str">
        <f aca="false">IF($W1683="","",INDEX(Primary!G$5:G$2450,$W1683))</f>
        <v/>
      </c>
      <c r="P1683" s="18" t="str">
        <f aca="false">IF($W1683="","",INDEX(Primary!H$5:H$2450,$W1683))</f>
        <v/>
      </c>
      <c r="Q1683" s="18" t="str">
        <f aca="false">IF($W1683="","",INDEX(Primary!I$5:I$2450,$W1683))</f>
        <v/>
      </c>
      <c r="R1683" s="19" t="str">
        <f aca="false">IF($E1683="Yes",L1683+P1683,"")</f>
        <v/>
      </c>
      <c r="S1683" s="19" t="str">
        <f aca="false">IF($E1683="Yes",H1683-R1683,"")</f>
        <v/>
      </c>
      <c r="T1683" s="6" t="str">
        <f aca="false">IF($E1683="Yes",IF(ROUND(ABS(S1683),2)&lt;=$T$2,"OK","CHECK"),"n/a")</f>
        <v>n/a</v>
      </c>
      <c r="U1683" s="20" t="n">
        <f aca="false">Total!J1683</f>
        <v>40.45</v>
      </c>
      <c r="V1683" s="17" t="str">
        <f aca="false">IFERROR(MATCH($A1683,'Stock Exchange'!$A$5:$A$2450,0),"")</f>
        <v/>
      </c>
      <c r="W1683" s="17" t="str">
        <f aca="false">IFERROR(MATCH($A1683,Primary!$A$5:$A$2450,0),"")</f>
        <v/>
      </c>
    </row>
    <row r="1684" customFormat="false" ht="15" hidden="false" customHeight="false" outlineLevel="0" collapsed="false">
      <c r="A1684" s="16" t="n">
        <f aca="false">Total!A1684</f>
        <v>39343</v>
      </c>
      <c r="B1684" s="17" t="n">
        <f aca="false">YEAR(A1684)</f>
        <v>2007</v>
      </c>
      <c r="C1684" s="17" t="n">
        <f aca="false">MONTH(A1684)</f>
        <v>9</v>
      </c>
      <c r="D1684" s="6" t="str">
        <f aca="false">IF(MONTH(A1684)&gt;=4,"FY "&amp;YEAR(A1684)&amp;"-"&amp;RIGHT(YEAR(A1684)+1,2),"FY "&amp;(YEAR(A1684)-1)&amp;"-"&amp;RIGHT(YEAR(A1684),2))</f>
        <v>FY 2007-08</v>
      </c>
      <c r="E1684" s="6" t="str">
        <f aca="false">IF(AND(V1684&lt;&gt;"",W1684&lt;&gt;""),"Yes","No")</f>
        <v>No</v>
      </c>
      <c r="F1684" s="18" t="n">
        <f aca="false">Total!F1684</f>
        <v>2307.8</v>
      </c>
      <c r="G1684" s="18" t="n">
        <f aca="false">Total!G1684</f>
        <v>2575.2</v>
      </c>
      <c r="H1684" s="18" t="n">
        <f aca="false">Total!H1684</f>
        <v>-267.4</v>
      </c>
      <c r="I1684" s="18" t="n">
        <f aca="false">Total!I1684</f>
        <v>-66.1</v>
      </c>
      <c r="J1684" s="18" t="str">
        <f aca="false">IF($V1684="","",INDEX('Stock Exchange'!F$5:F$2450,$V1684))</f>
        <v/>
      </c>
      <c r="K1684" s="18" t="str">
        <f aca="false">IF($V1684="","",INDEX('Stock Exchange'!G$5:G$2450,$V1684))</f>
        <v/>
      </c>
      <c r="L1684" s="18" t="str">
        <f aca="false">IF($V1684="","",INDEX('Stock Exchange'!H$5:H$2450,$V1684))</f>
        <v/>
      </c>
      <c r="M1684" s="18" t="str">
        <f aca="false">IF($V1684="","",INDEX('Stock Exchange'!I$5:I$2450,$V1684))</f>
        <v/>
      </c>
      <c r="N1684" s="18" t="str">
        <f aca="false">IF($W1684="","",INDEX(Primary!F$5:F$2450,$W1684))</f>
        <v/>
      </c>
      <c r="O1684" s="18" t="str">
        <f aca="false">IF($W1684="","",INDEX(Primary!G$5:G$2450,$W1684))</f>
        <v/>
      </c>
      <c r="P1684" s="18" t="str">
        <f aca="false">IF($W1684="","",INDEX(Primary!H$5:H$2450,$W1684))</f>
        <v/>
      </c>
      <c r="Q1684" s="18" t="str">
        <f aca="false">IF($W1684="","",INDEX(Primary!I$5:I$2450,$W1684))</f>
        <v/>
      </c>
      <c r="R1684" s="19" t="str">
        <f aca="false">IF($E1684="Yes",L1684+P1684,"")</f>
        <v/>
      </c>
      <c r="S1684" s="19" t="str">
        <f aca="false">IF($E1684="Yes",H1684-R1684,"")</f>
        <v/>
      </c>
      <c r="T1684" s="6" t="str">
        <f aca="false">IF($E1684="Yes",IF(ROUND(ABS(S1684),2)&lt;=$T$2,"OK","CHECK"),"n/a")</f>
        <v>n/a</v>
      </c>
      <c r="U1684" s="20" t="n">
        <f aca="false">Total!J1684</f>
        <v>40.47</v>
      </c>
      <c r="V1684" s="17" t="str">
        <f aca="false">IFERROR(MATCH($A1684,'Stock Exchange'!$A$5:$A$2450,0),"")</f>
        <v/>
      </c>
      <c r="W1684" s="17" t="str">
        <f aca="false">IFERROR(MATCH($A1684,Primary!$A$5:$A$2450,0),"")</f>
        <v/>
      </c>
    </row>
    <row r="1685" customFormat="false" ht="15" hidden="false" customHeight="false" outlineLevel="0" collapsed="false">
      <c r="A1685" s="16" t="n">
        <f aca="false">Total!A1685</f>
        <v>39344</v>
      </c>
      <c r="B1685" s="17" t="n">
        <f aca="false">YEAR(A1685)</f>
        <v>2007</v>
      </c>
      <c r="C1685" s="17" t="n">
        <f aca="false">MONTH(A1685)</f>
        <v>9</v>
      </c>
      <c r="D1685" s="6" t="str">
        <f aca="false">IF(MONTH(A1685)&gt;=4,"FY "&amp;YEAR(A1685)&amp;"-"&amp;RIGHT(YEAR(A1685)+1,2),"FY "&amp;(YEAR(A1685)-1)&amp;"-"&amp;RIGHT(YEAR(A1685),2))</f>
        <v>FY 2007-08</v>
      </c>
      <c r="E1685" s="6" t="str">
        <f aca="false">IF(AND(V1685&lt;&gt;"",W1685&lt;&gt;""),"Yes","No")</f>
        <v>No</v>
      </c>
      <c r="F1685" s="18" t="n">
        <f aca="false">Total!F1685</f>
        <v>2989</v>
      </c>
      <c r="G1685" s="18" t="n">
        <f aca="false">Total!G1685</f>
        <v>3126.4</v>
      </c>
      <c r="H1685" s="18" t="n">
        <f aca="false">Total!H1685</f>
        <v>-137.4</v>
      </c>
      <c r="I1685" s="18" t="n">
        <f aca="false">Total!I1685</f>
        <v>-33.9</v>
      </c>
      <c r="J1685" s="18" t="str">
        <f aca="false">IF($V1685="","",INDEX('Stock Exchange'!F$5:F$2450,$V1685))</f>
        <v/>
      </c>
      <c r="K1685" s="18" t="str">
        <f aca="false">IF($V1685="","",INDEX('Stock Exchange'!G$5:G$2450,$V1685))</f>
        <v/>
      </c>
      <c r="L1685" s="18" t="str">
        <f aca="false">IF($V1685="","",INDEX('Stock Exchange'!H$5:H$2450,$V1685))</f>
        <v/>
      </c>
      <c r="M1685" s="18" t="str">
        <f aca="false">IF($V1685="","",INDEX('Stock Exchange'!I$5:I$2450,$V1685))</f>
        <v/>
      </c>
      <c r="N1685" s="18" t="str">
        <f aca="false">IF($W1685="","",INDEX(Primary!F$5:F$2450,$W1685))</f>
        <v/>
      </c>
      <c r="O1685" s="18" t="str">
        <f aca="false">IF($W1685="","",INDEX(Primary!G$5:G$2450,$W1685))</f>
        <v/>
      </c>
      <c r="P1685" s="18" t="str">
        <f aca="false">IF($W1685="","",INDEX(Primary!H$5:H$2450,$W1685))</f>
        <v/>
      </c>
      <c r="Q1685" s="18" t="str">
        <f aca="false">IF($W1685="","",INDEX(Primary!I$5:I$2450,$W1685))</f>
        <v/>
      </c>
      <c r="R1685" s="19" t="str">
        <f aca="false">IF($E1685="Yes",L1685+P1685,"")</f>
        <v/>
      </c>
      <c r="S1685" s="19" t="str">
        <f aca="false">IF($E1685="Yes",H1685-R1685,"")</f>
        <v/>
      </c>
      <c r="T1685" s="6" t="str">
        <f aca="false">IF($E1685="Yes",IF(ROUND(ABS(S1685),2)&lt;=$T$2,"OK","CHECK"),"n/a")</f>
        <v>n/a</v>
      </c>
      <c r="U1685" s="20" t="n">
        <f aca="false">Total!J1685</f>
        <v>40.59</v>
      </c>
      <c r="V1685" s="17" t="str">
        <f aca="false">IFERROR(MATCH($A1685,'Stock Exchange'!$A$5:$A$2450,0),"")</f>
        <v/>
      </c>
      <c r="W1685" s="17" t="str">
        <f aca="false">IFERROR(MATCH($A1685,Primary!$A$5:$A$2450,0),"")</f>
        <v/>
      </c>
    </row>
    <row r="1686" customFormat="false" ht="15" hidden="false" customHeight="false" outlineLevel="0" collapsed="false">
      <c r="A1686" s="16" t="n">
        <f aca="false">Total!A1686</f>
        <v>39345</v>
      </c>
      <c r="B1686" s="17" t="n">
        <f aca="false">YEAR(A1686)</f>
        <v>2007</v>
      </c>
      <c r="C1686" s="17" t="n">
        <f aca="false">MONTH(A1686)</f>
        <v>9</v>
      </c>
      <c r="D1686" s="6" t="str">
        <f aca="false">IF(MONTH(A1686)&gt;=4,"FY "&amp;YEAR(A1686)&amp;"-"&amp;RIGHT(YEAR(A1686)+1,2),"FY "&amp;(YEAR(A1686)-1)&amp;"-"&amp;RIGHT(YEAR(A1686),2))</f>
        <v>FY 2007-08</v>
      </c>
      <c r="E1686" s="6" t="str">
        <f aca="false">IF(AND(V1686&lt;&gt;"",W1686&lt;&gt;""),"Yes","No")</f>
        <v>No</v>
      </c>
      <c r="F1686" s="18" t="n">
        <f aca="false">Total!F1686</f>
        <v>5770</v>
      </c>
      <c r="G1686" s="18" t="n">
        <f aca="false">Total!G1686</f>
        <v>3285.4</v>
      </c>
      <c r="H1686" s="18" t="n">
        <f aca="false">Total!H1686</f>
        <v>2484.5</v>
      </c>
      <c r="I1686" s="18" t="n">
        <f aca="false">Total!I1686</f>
        <v>617.1</v>
      </c>
      <c r="J1686" s="18" t="str">
        <f aca="false">IF($V1686="","",INDEX('Stock Exchange'!F$5:F$2450,$V1686))</f>
        <v/>
      </c>
      <c r="K1686" s="18" t="str">
        <f aca="false">IF($V1686="","",INDEX('Stock Exchange'!G$5:G$2450,$V1686))</f>
        <v/>
      </c>
      <c r="L1686" s="18" t="str">
        <f aca="false">IF($V1686="","",INDEX('Stock Exchange'!H$5:H$2450,$V1686))</f>
        <v/>
      </c>
      <c r="M1686" s="18" t="str">
        <f aca="false">IF($V1686="","",INDEX('Stock Exchange'!I$5:I$2450,$V1686))</f>
        <v/>
      </c>
      <c r="N1686" s="18" t="str">
        <f aca="false">IF($W1686="","",INDEX(Primary!F$5:F$2450,$W1686))</f>
        <v/>
      </c>
      <c r="O1686" s="18" t="str">
        <f aca="false">IF($W1686="","",INDEX(Primary!G$5:G$2450,$W1686))</f>
        <v/>
      </c>
      <c r="P1686" s="18" t="str">
        <f aca="false">IF($W1686="","",INDEX(Primary!H$5:H$2450,$W1686))</f>
        <v/>
      </c>
      <c r="Q1686" s="18" t="str">
        <f aca="false">IF($W1686="","",INDEX(Primary!I$5:I$2450,$W1686))</f>
        <v/>
      </c>
      <c r="R1686" s="19" t="str">
        <f aca="false">IF($E1686="Yes",L1686+P1686,"")</f>
        <v/>
      </c>
      <c r="S1686" s="19" t="str">
        <f aca="false">IF($E1686="Yes",H1686-R1686,"")</f>
        <v/>
      </c>
      <c r="T1686" s="6" t="str">
        <f aca="false">IF($E1686="Yes",IF(ROUND(ABS(S1686),2)&lt;=$T$2,"OK","CHECK"),"n/a")</f>
        <v>n/a</v>
      </c>
      <c r="U1686" s="20" t="n">
        <f aca="false">Total!J1686</f>
        <v>40.26</v>
      </c>
      <c r="V1686" s="17" t="str">
        <f aca="false">IFERROR(MATCH($A1686,'Stock Exchange'!$A$5:$A$2450,0),"")</f>
        <v/>
      </c>
      <c r="W1686" s="17" t="str">
        <f aca="false">IFERROR(MATCH($A1686,Primary!$A$5:$A$2450,0),"")</f>
        <v/>
      </c>
    </row>
    <row r="1687" customFormat="false" ht="15" hidden="false" customHeight="false" outlineLevel="0" collapsed="false">
      <c r="A1687" s="16" t="n">
        <f aca="false">Total!A1687</f>
        <v>39346</v>
      </c>
      <c r="B1687" s="17" t="n">
        <f aca="false">YEAR(A1687)</f>
        <v>2007</v>
      </c>
      <c r="C1687" s="17" t="n">
        <f aca="false">MONTH(A1687)</f>
        <v>9</v>
      </c>
      <c r="D1687" s="6" t="str">
        <f aca="false">IF(MONTH(A1687)&gt;=4,"FY "&amp;YEAR(A1687)&amp;"-"&amp;RIGHT(YEAR(A1687)+1,2),"FY "&amp;(YEAR(A1687)-1)&amp;"-"&amp;RIGHT(YEAR(A1687),2))</f>
        <v>FY 2007-08</v>
      </c>
      <c r="E1687" s="6" t="str">
        <f aca="false">IF(AND(V1687&lt;&gt;"",W1687&lt;&gt;""),"Yes","No")</f>
        <v>No</v>
      </c>
      <c r="F1687" s="18" t="n">
        <f aca="false">Total!F1687</f>
        <v>4575</v>
      </c>
      <c r="G1687" s="18" t="n">
        <f aca="false">Total!G1687</f>
        <v>2945.5</v>
      </c>
      <c r="H1687" s="18" t="n">
        <f aca="false">Total!H1687</f>
        <v>1629.5</v>
      </c>
      <c r="I1687" s="18" t="n">
        <f aca="false">Total!I1687</f>
        <v>408.3</v>
      </c>
      <c r="J1687" s="18" t="str">
        <f aca="false">IF($V1687="","",INDEX('Stock Exchange'!F$5:F$2450,$V1687))</f>
        <v/>
      </c>
      <c r="K1687" s="18" t="str">
        <f aca="false">IF($V1687="","",INDEX('Stock Exchange'!G$5:G$2450,$V1687))</f>
        <v/>
      </c>
      <c r="L1687" s="18" t="str">
        <f aca="false">IF($V1687="","",INDEX('Stock Exchange'!H$5:H$2450,$V1687))</f>
        <v/>
      </c>
      <c r="M1687" s="18" t="str">
        <f aca="false">IF($V1687="","",INDEX('Stock Exchange'!I$5:I$2450,$V1687))</f>
        <v/>
      </c>
      <c r="N1687" s="18" t="str">
        <f aca="false">IF($W1687="","",INDEX(Primary!F$5:F$2450,$W1687))</f>
        <v/>
      </c>
      <c r="O1687" s="18" t="str">
        <f aca="false">IF($W1687="","",INDEX(Primary!G$5:G$2450,$W1687))</f>
        <v/>
      </c>
      <c r="P1687" s="18" t="str">
        <f aca="false">IF($W1687="","",INDEX(Primary!H$5:H$2450,$W1687))</f>
        <v/>
      </c>
      <c r="Q1687" s="18" t="str">
        <f aca="false">IF($W1687="","",INDEX(Primary!I$5:I$2450,$W1687))</f>
        <v/>
      </c>
      <c r="R1687" s="19" t="str">
        <f aca="false">IF($E1687="Yes",L1687+P1687,"")</f>
        <v/>
      </c>
      <c r="S1687" s="19" t="str">
        <f aca="false">IF($E1687="Yes",H1687-R1687,"")</f>
        <v/>
      </c>
      <c r="T1687" s="6" t="str">
        <f aca="false">IF($E1687="Yes",IF(ROUND(ABS(S1687),2)&lt;=$T$2,"OK","CHECK"),"n/a")</f>
        <v>n/a</v>
      </c>
      <c r="U1687" s="20" t="n">
        <f aca="false">Total!J1687</f>
        <v>39.91</v>
      </c>
      <c r="V1687" s="17" t="str">
        <f aca="false">IFERROR(MATCH($A1687,'Stock Exchange'!$A$5:$A$2450,0),"")</f>
        <v/>
      </c>
      <c r="W1687" s="17" t="str">
        <f aca="false">IFERROR(MATCH($A1687,Primary!$A$5:$A$2450,0),"")</f>
        <v/>
      </c>
    </row>
    <row r="1688" customFormat="false" ht="15" hidden="false" customHeight="false" outlineLevel="0" collapsed="false">
      <c r="A1688" s="16" t="n">
        <f aca="false">Total!A1688</f>
        <v>39349</v>
      </c>
      <c r="B1688" s="17" t="n">
        <f aca="false">YEAR(A1688)</f>
        <v>2007</v>
      </c>
      <c r="C1688" s="17" t="n">
        <f aca="false">MONTH(A1688)</f>
        <v>9</v>
      </c>
      <c r="D1688" s="6" t="str">
        <f aca="false">IF(MONTH(A1688)&gt;=4,"FY "&amp;YEAR(A1688)&amp;"-"&amp;RIGHT(YEAR(A1688)+1,2),"FY "&amp;(YEAR(A1688)-1)&amp;"-"&amp;RIGHT(YEAR(A1688),2))</f>
        <v>FY 2007-08</v>
      </c>
      <c r="E1688" s="6" t="str">
        <f aca="false">IF(AND(V1688&lt;&gt;"",W1688&lt;&gt;""),"Yes","No")</f>
        <v>No</v>
      </c>
      <c r="F1688" s="18" t="n">
        <f aca="false">Total!F1688</f>
        <v>3856.7</v>
      </c>
      <c r="G1688" s="18" t="n">
        <f aca="false">Total!G1688</f>
        <v>2932.4</v>
      </c>
      <c r="H1688" s="18" t="n">
        <f aca="false">Total!H1688</f>
        <v>924.3</v>
      </c>
      <c r="I1688" s="18" t="n">
        <f aca="false">Total!I1688</f>
        <v>231.8</v>
      </c>
      <c r="J1688" s="18" t="str">
        <f aca="false">IF($V1688="","",INDEX('Stock Exchange'!F$5:F$2450,$V1688))</f>
        <v/>
      </c>
      <c r="K1688" s="18" t="str">
        <f aca="false">IF($V1688="","",INDEX('Stock Exchange'!G$5:G$2450,$V1688))</f>
        <v/>
      </c>
      <c r="L1688" s="18" t="str">
        <f aca="false">IF($V1688="","",INDEX('Stock Exchange'!H$5:H$2450,$V1688))</f>
        <v/>
      </c>
      <c r="M1688" s="18" t="str">
        <f aca="false">IF($V1688="","",INDEX('Stock Exchange'!I$5:I$2450,$V1688))</f>
        <v/>
      </c>
      <c r="N1688" s="18" t="str">
        <f aca="false">IF($W1688="","",INDEX(Primary!F$5:F$2450,$W1688))</f>
        <v/>
      </c>
      <c r="O1688" s="18" t="str">
        <f aca="false">IF($W1688="","",INDEX(Primary!G$5:G$2450,$W1688))</f>
        <v/>
      </c>
      <c r="P1688" s="18" t="str">
        <f aca="false">IF($W1688="","",INDEX(Primary!H$5:H$2450,$W1688))</f>
        <v/>
      </c>
      <c r="Q1688" s="18" t="str">
        <f aca="false">IF($W1688="","",INDEX(Primary!I$5:I$2450,$W1688))</f>
        <v/>
      </c>
      <c r="R1688" s="19" t="str">
        <f aca="false">IF($E1688="Yes",L1688+P1688,"")</f>
        <v/>
      </c>
      <c r="S1688" s="19" t="str">
        <f aca="false">IF($E1688="Yes",H1688-R1688,"")</f>
        <v/>
      </c>
      <c r="T1688" s="6" t="str">
        <f aca="false">IF($E1688="Yes",IF(ROUND(ABS(S1688),2)&lt;=$T$2,"OK","CHECK"),"n/a")</f>
        <v>n/a</v>
      </c>
      <c r="U1688" s="20" t="n">
        <f aca="false">Total!J1688</f>
        <v>39.87</v>
      </c>
      <c r="V1688" s="17" t="str">
        <f aca="false">IFERROR(MATCH($A1688,'Stock Exchange'!$A$5:$A$2450,0),"")</f>
        <v/>
      </c>
      <c r="W1688" s="17" t="str">
        <f aca="false">IFERROR(MATCH($A1688,Primary!$A$5:$A$2450,0),"")</f>
        <v/>
      </c>
    </row>
    <row r="1689" customFormat="false" ht="15" hidden="false" customHeight="false" outlineLevel="0" collapsed="false">
      <c r="A1689" s="16" t="n">
        <f aca="false">Total!A1689</f>
        <v>39350</v>
      </c>
      <c r="B1689" s="17" t="n">
        <f aca="false">YEAR(A1689)</f>
        <v>2007</v>
      </c>
      <c r="C1689" s="17" t="n">
        <f aca="false">MONTH(A1689)</f>
        <v>9</v>
      </c>
      <c r="D1689" s="6" t="str">
        <f aca="false">IF(MONTH(A1689)&gt;=4,"FY "&amp;YEAR(A1689)&amp;"-"&amp;RIGHT(YEAR(A1689)+1,2),"FY "&amp;(YEAR(A1689)-1)&amp;"-"&amp;RIGHT(YEAR(A1689),2))</f>
        <v>FY 2007-08</v>
      </c>
      <c r="E1689" s="6" t="str">
        <f aca="false">IF(AND(V1689&lt;&gt;"",W1689&lt;&gt;""),"Yes","No")</f>
        <v>No</v>
      </c>
      <c r="F1689" s="18" t="n">
        <f aca="false">Total!F1689</f>
        <v>4854.2</v>
      </c>
      <c r="G1689" s="18" t="n">
        <f aca="false">Total!G1689</f>
        <v>3569.8</v>
      </c>
      <c r="H1689" s="18" t="n">
        <f aca="false">Total!H1689</f>
        <v>1284.4</v>
      </c>
      <c r="I1689" s="18" t="n">
        <f aca="false">Total!I1689</f>
        <v>322.6</v>
      </c>
      <c r="J1689" s="18" t="str">
        <f aca="false">IF($V1689="","",INDEX('Stock Exchange'!F$5:F$2450,$V1689))</f>
        <v/>
      </c>
      <c r="K1689" s="18" t="str">
        <f aca="false">IF($V1689="","",INDEX('Stock Exchange'!G$5:G$2450,$V1689))</f>
        <v/>
      </c>
      <c r="L1689" s="18" t="str">
        <f aca="false">IF($V1689="","",INDEX('Stock Exchange'!H$5:H$2450,$V1689))</f>
        <v/>
      </c>
      <c r="M1689" s="18" t="str">
        <f aca="false">IF($V1689="","",INDEX('Stock Exchange'!I$5:I$2450,$V1689))</f>
        <v/>
      </c>
      <c r="N1689" s="18" t="str">
        <f aca="false">IF($W1689="","",INDEX(Primary!F$5:F$2450,$W1689))</f>
        <v/>
      </c>
      <c r="O1689" s="18" t="str">
        <f aca="false">IF($W1689="","",INDEX(Primary!G$5:G$2450,$W1689))</f>
        <v/>
      </c>
      <c r="P1689" s="18" t="str">
        <f aca="false">IF($W1689="","",INDEX(Primary!H$5:H$2450,$W1689))</f>
        <v/>
      </c>
      <c r="Q1689" s="18" t="str">
        <f aca="false">IF($W1689="","",INDEX(Primary!I$5:I$2450,$W1689))</f>
        <v/>
      </c>
      <c r="R1689" s="19" t="str">
        <f aca="false">IF($E1689="Yes",L1689+P1689,"")</f>
        <v/>
      </c>
      <c r="S1689" s="19" t="str">
        <f aca="false">IF($E1689="Yes",H1689-R1689,"")</f>
        <v/>
      </c>
      <c r="T1689" s="6" t="str">
        <f aca="false">IF($E1689="Yes",IF(ROUND(ABS(S1689),2)&lt;=$T$2,"OK","CHECK"),"n/a")</f>
        <v>n/a</v>
      </c>
      <c r="U1689" s="20" t="n">
        <f aca="false">Total!J1689</f>
        <v>39.82</v>
      </c>
      <c r="V1689" s="17" t="str">
        <f aca="false">IFERROR(MATCH($A1689,'Stock Exchange'!$A$5:$A$2450,0),"")</f>
        <v/>
      </c>
      <c r="W1689" s="17" t="str">
        <f aca="false">IFERROR(MATCH($A1689,Primary!$A$5:$A$2450,0),"")</f>
        <v/>
      </c>
    </row>
    <row r="1690" customFormat="false" ht="15" hidden="false" customHeight="false" outlineLevel="0" collapsed="false">
      <c r="A1690" s="16" t="n">
        <f aca="false">Total!A1690</f>
        <v>39351</v>
      </c>
      <c r="B1690" s="17" t="n">
        <f aca="false">YEAR(A1690)</f>
        <v>2007</v>
      </c>
      <c r="C1690" s="17" t="n">
        <f aca="false">MONTH(A1690)</f>
        <v>9</v>
      </c>
      <c r="D1690" s="6" t="str">
        <f aca="false">IF(MONTH(A1690)&gt;=4,"FY "&amp;YEAR(A1690)&amp;"-"&amp;RIGHT(YEAR(A1690)+1,2),"FY "&amp;(YEAR(A1690)-1)&amp;"-"&amp;RIGHT(YEAR(A1690),2))</f>
        <v>FY 2007-08</v>
      </c>
      <c r="E1690" s="6" t="str">
        <f aca="false">IF(AND(V1690&lt;&gt;"",W1690&lt;&gt;""),"Yes","No")</f>
        <v>No</v>
      </c>
      <c r="F1690" s="18" t="n">
        <f aca="false">Total!F1690</f>
        <v>4509.1</v>
      </c>
      <c r="G1690" s="18" t="n">
        <f aca="false">Total!G1690</f>
        <v>2958.9</v>
      </c>
      <c r="H1690" s="18" t="n">
        <f aca="false">Total!H1690</f>
        <v>1550.3</v>
      </c>
      <c r="I1690" s="18" t="n">
        <f aca="false">Total!I1690</f>
        <v>389.4</v>
      </c>
      <c r="J1690" s="18" t="str">
        <f aca="false">IF($V1690="","",INDEX('Stock Exchange'!F$5:F$2450,$V1690))</f>
        <v/>
      </c>
      <c r="K1690" s="18" t="str">
        <f aca="false">IF($V1690="","",INDEX('Stock Exchange'!G$5:G$2450,$V1690))</f>
        <v/>
      </c>
      <c r="L1690" s="18" t="str">
        <f aca="false">IF($V1690="","",INDEX('Stock Exchange'!H$5:H$2450,$V1690))</f>
        <v/>
      </c>
      <c r="M1690" s="18" t="str">
        <f aca="false">IF($V1690="","",INDEX('Stock Exchange'!I$5:I$2450,$V1690))</f>
        <v/>
      </c>
      <c r="N1690" s="18" t="str">
        <f aca="false">IF($W1690="","",INDEX(Primary!F$5:F$2450,$W1690))</f>
        <v/>
      </c>
      <c r="O1690" s="18" t="str">
        <f aca="false">IF($W1690="","",INDEX(Primary!G$5:G$2450,$W1690))</f>
        <v/>
      </c>
      <c r="P1690" s="18" t="str">
        <f aca="false">IF($W1690="","",INDEX(Primary!H$5:H$2450,$W1690))</f>
        <v/>
      </c>
      <c r="Q1690" s="18" t="str">
        <f aca="false">IF($W1690="","",INDEX(Primary!I$5:I$2450,$W1690))</f>
        <v/>
      </c>
      <c r="R1690" s="19" t="str">
        <f aca="false">IF($E1690="Yes",L1690+P1690,"")</f>
        <v/>
      </c>
      <c r="S1690" s="19" t="str">
        <f aca="false">IF($E1690="Yes",H1690-R1690,"")</f>
        <v/>
      </c>
      <c r="T1690" s="6" t="str">
        <f aca="false">IF($E1690="Yes",IF(ROUND(ABS(S1690),2)&lt;=$T$2,"OK","CHECK"),"n/a")</f>
        <v>n/a</v>
      </c>
      <c r="U1690" s="20" t="n">
        <f aca="false">Total!J1690</f>
        <v>39.81</v>
      </c>
      <c r="V1690" s="17" t="str">
        <f aca="false">IFERROR(MATCH($A1690,'Stock Exchange'!$A$5:$A$2450,0),"")</f>
        <v/>
      </c>
      <c r="W1690" s="17" t="str">
        <f aca="false">IFERROR(MATCH($A1690,Primary!$A$5:$A$2450,0),"")</f>
        <v/>
      </c>
    </row>
    <row r="1691" customFormat="false" ht="15" hidden="false" customHeight="false" outlineLevel="0" collapsed="false">
      <c r="A1691" s="16" t="n">
        <f aca="false">Total!A1691</f>
        <v>39352</v>
      </c>
      <c r="B1691" s="17" t="n">
        <f aca="false">YEAR(A1691)</f>
        <v>2007</v>
      </c>
      <c r="C1691" s="17" t="n">
        <f aca="false">MONTH(A1691)</f>
        <v>9</v>
      </c>
      <c r="D1691" s="6" t="str">
        <f aca="false">IF(MONTH(A1691)&gt;=4,"FY "&amp;YEAR(A1691)&amp;"-"&amp;RIGHT(YEAR(A1691)+1,2),"FY "&amp;(YEAR(A1691)-1)&amp;"-"&amp;RIGHT(YEAR(A1691),2))</f>
        <v>FY 2007-08</v>
      </c>
      <c r="E1691" s="6" t="str">
        <f aca="false">IF(AND(V1691&lt;&gt;"",W1691&lt;&gt;""),"Yes","No")</f>
        <v>No</v>
      </c>
      <c r="F1691" s="18" t="n">
        <f aca="false">Total!F1691</f>
        <v>3810.7</v>
      </c>
      <c r="G1691" s="18" t="n">
        <f aca="false">Total!G1691</f>
        <v>2806.8</v>
      </c>
      <c r="H1691" s="18" t="n">
        <f aca="false">Total!H1691</f>
        <v>1004</v>
      </c>
      <c r="I1691" s="18" t="n">
        <f aca="false">Total!I1691</f>
        <v>252.9</v>
      </c>
      <c r="J1691" s="18" t="str">
        <f aca="false">IF($V1691="","",INDEX('Stock Exchange'!F$5:F$2450,$V1691))</f>
        <v/>
      </c>
      <c r="K1691" s="18" t="str">
        <f aca="false">IF($V1691="","",INDEX('Stock Exchange'!G$5:G$2450,$V1691))</f>
        <v/>
      </c>
      <c r="L1691" s="18" t="str">
        <f aca="false">IF($V1691="","",INDEX('Stock Exchange'!H$5:H$2450,$V1691))</f>
        <v/>
      </c>
      <c r="M1691" s="18" t="str">
        <f aca="false">IF($V1691="","",INDEX('Stock Exchange'!I$5:I$2450,$V1691))</f>
        <v/>
      </c>
      <c r="N1691" s="18" t="str">
        <f aca="false">IF($W1691="","",INDEX(Primary!F$5:F$2450,$W1691))</f>
        <v/>
      </c>
      <c r="O1691" s="18" t="str">
        <f aca="false">IF($W1691="","",INDEX(Primary!G$5:G$2450,$W1691))</f>
        <v/>
      </c>
      <c r="P1691" s="18" t="str">
        <f aca="false">IF($W1691="","",INDEX(Primary!H$5:H$2450,$W1691))</f>
        <v/>
      </c>
      <c r="Q1691" s="18" t="str">
        <f aca="false">IF($W1691="","",INDEX(Primary!I$5:I$2450,$W1691))</f>
        <v/>
      </c>
      <c r="R1691" s="19" t="str">
        <f aca="false">IF($E1691="Yes",L1691+P1691,"")</f>
        <v/>
      </c>
      <c r="S1691" s="19" t="str">
        <f aca="false">IF($E1691="Yes",H1691-R1691,"")</f>
        <v/>
      </c>
      <c r="T1691" s="6" t="str">
        <f aca="false">IF($E1691="Yes",IF(ROUND(ABS(S1691),2)&lt;=$T$2,"OK","CHECK"),"n/a")</f>
        <v>n/a</v>
      </c>
      <c r="U1691" s="20" t="n">
        <f aca="false">Total!J1691</f>
        <v>39.7</v>
      </c>
      <c r="V1691" s="17" t="str">
        <f aca="false">IFERROR(MATCH($A1691,'Stock Exchange'!$A$5:$A$2450,0),"")</f>
        <v/>
      </c>
      <c r="W1691" s="17" t="str">
        <f aca="false">IFERROR(MATCH($A1691,Primary!$A$5:$A$2450,0),"")</f>
        <v/>
      </c>
    </row>
    <row r="1692" customFormat="false" ht="15" hidden="false" customHeight="false" outlineLevel="0" collapsed="false">
      <c r="A1692" s="16" t="n">
        <f aca="false">Total!A1692</f>
        <v>39353</v>
      </c>
      <c r="B1692" s="17" t="n">
        <f aca="false">YEAR(A1692)</f>
        <v>2007</v>
      </c>
      <c r="C1692" s="17" t="n">
        <f aca="false">MONTH(A1692)</f>
        <v>9</v>
      </c>
      <c r="D1692" s="6" t="str">
        <f aca="false">IF(MONTH(A1692)&gt;=4,"FY "&amp;YEAR(A1692)&amp;"-"&amp;RIGHT(YEAR(A1692)+1,2),"FY "&amp;(YEAR(A1692)-1)&amp;"-"&amp;RIGHT(YEAR(A1692),2))</f>
        <v>FY 2007-08</v>
      </c>
      <c r="E1692" s="6" t="str">
        <f aca="false">IF(AND(V1692&lt;&gt;"",W1692&lt;&gt;""),"Yes","No")</f>
        <v>No</v>
      </c>
      <c r="F1692" s="18" t="n">
        <f aca="false">Total!F1692</f>
        <v>7317</v>
      </c>
      <c r="G1692" s="18" t="n">
        <f aca="false">Total!G1692</f>
        <v>4883.7</v>
      </c>
      <c r="H1692" s="18" t="n">
        <f aca="false">Total!H1692</f>
        <v>2433.3</v>
      </c>
      <c r="I1692" s="18" t="n">
        <f aca="false">Total!I1692</f>
        <v>612.2</v>
      </c>
      <c r="J1692" s="18" t="str">
        <f aca="false">IF($V1692="","",INDEX('Stock Exchange'!F$5:F$2450,$V1692))</f>
        <v/>
      </c>
      <c r="K1692" s="18" t="str">
        <f aca="false">IF($V1692="","",INDEX('Stock Exchange'!G$5:G$2450,$V1692))</f>
        <v/>
      </c>
      <c r="L1692" s="18" t="str">
        <f aca="false">IF($V1692="","",INDEX('Stock Exchange'!H$5:H$2450,$V1692))</f>
        <v/>
      </c>
      <c r="M1692" s="18" t="str">
        <f aca="false">IF($V1692="","",INDEX('Stock Exchange'!I$5:I$2450,$V1692))</f>
        <v/>
      </c>
      <c r="N1692" s="18" t="str">
        <f aca="false">IF($W1692="","",INDEX(Primary!F$5:F$2450,$W1692))</f>
        <v/>
      </c>
      <c r="O1692" s="18" t="str">
        <f aca="false">IF($W1692="","",INDEX(Primary!G$5:G$2450,$W1692))</f>
        <v/>
      </c>
      <c r="P1692" s="18" t="str">
        <f aca="false">IF($W1692="","",INDEX(Primary!H$5:H$2450,$W1692))</f>
        <v/>
      </c>
      <c r="Q1692" s="18" t="str">
        <f aca="false">IF($W1692="","",INDEX(Primary!I$5:I$2450,$W1692))</f>
        <v/>
      </c>
      <c r="R1692" s="19" t="str">
        <f aca="false">IF($E1692="Yes",L1692+P1692,"")</f>
        <v/>
      </c>
      <c r="S1692" s="19" t="str">
        <f aca="false">IF($E1692="Yes",H1692-R1692,"")</f>
        <v/>
      </c>
      <c r="T1692" s="6" t="str">
        <f aca="false">IF($E1692="Yes",IF(ROUND(ABS(S1692),2)&lt;=$T$2,"OK","CHECK"),"n/a")</f>
        <v>n/a</v>
      </c>
      <c r="U1692" s="20" t="n">
        <f aca="false">Total!J1692</f>
        <v>39.75</v>
      </c>
      <c r="V1692" s="17" t="str">
        <f aca="false">IFERROR(MATCH($A1692,'Stock Exchange'!$A$5:$A$2450,0),"")</f>
        <v/>
      </c>
      <c r="W1692" s="17" t="str">
        <f aca="false">IFERROR(MATCH($A1692,Primary!$A$5:$A$2450,0),"")</f>
        <v/>
      </c>
    </row>
    <row r="1693" customFormat="false" ht="15" hidden="false" customHeight="false" outlineLevel="0" collapsed="false">
      <c r="A1693" s="16" t="n">
        <f aca="false">Total!A1693</f>
        <v>39356</v>
      </c>
      <c r="B1693" s="17" t="n">
        <f aca="false">YEAR(A1693)</f>
        <v>2007</v>
      </c>
      <c r="C1693" s="17" t="n">
        <f aca="false">MONTH(A1693)</f>
        <v>10</v>
      </c>
      <c r="D1693" s="6" t="str">
        <f aca="false">IF(MONTH(A1693)&gt;=4,"FY "&amp;YEAR(A1693)&amp;"-"&amp;RIGHT(YEAR(A1693)+1,2),"FY "&amp;(YEAR(A1693)-1)&amp;"-"&amp;RIGHT(YEAR(A1693),2))</f>
        <v>FY 2007-08</v>
      </c>
      <c r="E1693" s="6" t="str">
        <f aca="false">IF(AND(V1693&lt;&gt;"",W1693&lt;&gt;""),"Yes","No")</f>
        <v>No</v>
      </c>
      <c r="F1693" s="18" t="n">
        <f aca="false">Total!F1693</f>
        <v>6303.6</v>
      </c>
      <c r="G1693" s="18" t="n">
        <f aca="false">Total!G1693</f>
        <v>2810.3</v>
      </c>
      <c r="H1693" s="18" t="n">
        <f aca="false">Total!H1693</f>
        <v>3493.3</v>
      </c>
      <c r="I1693" s="18" t="n">
        <f aca="false">Total!I1693</f>
        <v>879</v>
      </c>
      <c r="J1693" s="18" t="str">
        <f aca="false">IF($V1693="","",INDEX('Stock Exchange'!F$5:F$2450,$V1693))</f>
        <v/>
      </c>
      <c r="K1693" s="18" t="str">
        <f aca="false">IF($V1693="","",INDEX('Stock Exchange'!G$5:G$2450,$V1693))</f>
        <v/>
      </c>
      <c r="L1693" s="18" t="str">
        <f aca="false">IF($V1693="","",INDEX('Stock Exchange'!H$5:H$2450,$V1693))</f>
        <v/>
      </c>
      <c r="M1693" s="18" t="str">
        <f aca="false">IF($V1693="","",INDEX('Stock Exchange'!I$5:I$2450,$V1693))</f>
        <v/>
      </c>
      <c r="N1693" s="18" t="str">
        <f aca="false">IF($W1693="","",INDEX(Primary!F$5:F$2450,$W1693))</f>
        <v/>
      </c>
      <c r="O1693" s="18" t="str">
        <f aca="false">IF($W1693="","",INDEX(Primary!G$5:G$2450,$W1693))</f>
        <v/>
      </c>
      <c r="P1693" s="18" t="str">
        <f aca="false">IF($W1693="","",INDEX(Primary!H$5:H$2450,$W1693))</f>
        <v/>
      </c>
      <c r="Q1693" s="18" t="str">
        <f aca="false">IF($W1693="","",INDEX(Primary!I$5:I$2450,$W1693))</f>
        <v/>
      </c>
      <c r="R1693" s="19" t="str">
        <f aca="false">IF($E1693="Yes",L1693+P1693,"")</f>
        <v/>
      </c>
      <c r="S1693" s="19" t="str">
        <f aca="false">IF($E1693="Yes",H1693-R1693,"")</f>
        <v/>
      </c>
      <c r="T1693" s="6" t="str">
        <f aca="false">IF($E1693="Yes",IF(ROUND(ABS(S1693),2)&lt;=$T$2,"OK","CHECK"),"n/a")</f>
        <v>n/a</v>
      </c>
      <c r="U1693" s="20" t="n">
        <f aca="false">Total!J1693</f>
        <v>39.74</v>
      </c>
      <c r="V1693" s="17" t="str">
        <f aca="false">IFERROR(MATCH($A1693,'Stock Exchange'!$A$5:$A$2450,0),"")</f>
        <v/>
      </c>
      <c r="W1693" s="17" t="str">
        <f aca="false">IFERROR(MATCH($A1693,Primary!$A$5:$A$2450,0),"")</f>
        <v/>
      </c>
    </row>
    <row r="1694" customFormat="false" ht="15" hidden="false" customHeight="false" outlineLevel="0" collapsed="false">
      <c r="A1694" s="16" t="n">
        <f aca="false">Total!A1694</f>
        <v>39358</v>
      </c>
      <c r="B1694" s="17" t="n">
        <f aca="false">YEAR(A1694)</f>
        <v>2007</v>
      </c>
      <c r="C1694" s="17" t="n">
        <f aca="false">MONTH(A1694)</f>
        <v>10</v>
      </c>
      <c r="D1694" s="6" t="str">
        <f aca="false">IF(MONTH(A1694)&gt;=4,"FY "&amp;YEAR(A1694)&amp;"-"&amp;RIGHT(YEAR(A1694)+1,2),"FY "&amp;(YEAR(A1694)-1)&amp;"-"&amp;RIGHT(YEAR(A1694),2))</f>
        <v>FY 2007-08</v>
      </c>
      <c r="E1694" s="6" t="str">
        <f aca="false">IF(AND(V1694&lt;&gt;"",W1694&lt;&gt;""),"Yes","No")</f>
        <v>No</v>
      </c>
      <c r="F1694" s="18" t="n">
        <f aca="false">Total!F1694</f>
        <v>4933.7</v>
      </c>
      <c r="G1694" s="18" t="n">
        <f aca="false">Total!G1694</f>
        <v>2737.7</v>
      </c>
      <c r="H1694" s="18" t="n">
        <f aca="false">Total!H1694</f>
        <v>2196</v>
      </c>
      <c r="I1694" s="18" t="n">
        <f aca="false">Total!I1694</f>
        <v>552.7</v>
      </c>
      <c r="J1694" s="18" t="str">
        <f aca="false">IF($V1694="","",INDEX('Stock Exchange'!F$5:F$2450,$V1694))</f>
        <v/>
      </c>
      <c r="K1694" s="18" t="str">
        <f aca="false">IF($V1694="","",INDEX('Stock Exchange'!G$5:G$2450,$V1694))</f>
        <v/>
      </c>
      <c r="L1694" s="18" t="str">
        <f aca="false">IF($V1694="","",INDEX('Stock Exchange'!H$5:H$2450,$V1694))</f>
        <v/>
      </c>
      <c r="M1694" s="18" t="str">
        <f aca="false">IF($V1694="","",INDEX('Stock Exchange'!I$5:I$2450,$V1694))</f>
        <v/>
      </c>
      <c r="N1694" s="18" t="str">
        <f aca="false">IF($W1694="","",INDEX(Primary!F$5:F$2450,$W1694))</f>
        <v/>
      </c>
      <c r="O1694" s="18" t="str">
        <f aca="false">IF($W1694="","",INDEX(Primary!G$5:G$2450,$W1694))</f>
        <v/>
      </c>
      <c r="P1694" s="18" t="str">
        <f aca="false">IF($W1694="","",INDEX(Primary!H$5:H$2450,$W1694))</f>
        <v/>
      </c>
      <c r="Q1694" s="18" t="str">
        <f aca="false">IF($W1694="","",INDEX(Primary!I$5:I$2450,$W1694))</f>
        <v/>
      </c>
      <c r="R1694" s="19" t="str">
        <f aca="false">IF($E1694="Yes",L1694+P1694,"")</f>
        <v/>
      </c>
      <c r="S1694" s="19" t="str">
        <f aca="false">IF($E1694="Yes",H1694-R1694,"")</f>
        <v/>
      </c>
      <c r="T1694" s="6" t="str">
        <f aca="false">IF($E1694="Yes",IF(ROUND(ABS(S1694),2)&lt;=$T$2,"OK","CHECK"),"n/a")</f>
        <v>n/a</v>
      </c>
      <c r="U1694" s="20" t="n">
        <f aca="false">Total!J1694</f>
        <v>39.73</v>
      </c>
      <c r="V1694" s="17" t="str">
        <f aca="false">IFERROR(MATCH($A1694,'Stock Exchange'!$A$5:$A$2450,0),"")</f>
        <v/>
      </c>
      <c r="W1694" s="17" t="str">
        <f aca="false">IFERROR(MATCH($A1694,Primary!$A$5:$A$2450,0),"")</f>
        <v/>
      </c>
    </row>
    <row r="1695" customFormat="false" ht="15" hidden="false" customHeight="false" outlineLevel="0" collapsed="false">
      <c r="A1695" s="16" t="n">
        <f aca="false">Total!A1695</f>
        <v>39359</v>
      </c>
      <c r="B1695" s="17" t="n">
        <f aca="false">YEAR(A1695)</f>
        <v>2007</v>
      </c>
      <c r="C1695" s="17" t="n">
        <f aca="false">MONTH(A1695)</f>
        <v>10</v>
      </c>
      <c r="D1695" s="6" t="str">
        <f aca="false">IF(MONTH(A1695)&gt;=4,"FY "&amp;YEAR(A1695)&amp;"-"&amp;RIGHT(YEAR(A1695)+1,2),"FY "&amp;(YEAR(A1695)-1)&amp;"-"&amp;RIGHT(YEAR(A1695),2))</f>
        <v>FY 2007-08</v>
      </c>
      <c r="E1695" s="6" t="str">
        <f aca="false">IF(AND(V1695&lt;&gt;"",W1695&lt;&gt;""),"Yes","No")</f>
        <v>No</v>
      </c>
      <c r="F1695" s="18" t="n">
        <f aca="false">Total!F1695</f>
        <v>8194.5</v>
      </c>
      <c r="G1695" s="18" t="n">
        <f aca="false">Total!G1695</f>
        <v>5033</v>
      </c>
      <c r="H1695" s="18" t="n">
        <f aca="false">Total!H1695</f>
        <v>3161.5</v>
      </c>
      <c r="I1695" s="18" t="n">
        <f aca="false">Total!I1695</f>
        <v>794.5</v>
      </c>
      <c r="J1695" s="18" t="str">
        <f aca="false">IF($V1695="","",INDEX('Stock Exchange'!F$5:F$2450,$V1695))</f>
        <v/>
      </c>
      <c r="K1695" s="18" t="str">
        <f aca="false">IF($V1695="","",INDEX('Stock Exchange'!G$5:G$2450,$V1695))</f>
        <v/>
      </c>
      <c r="L1695" s="18" t="str">
        <f aca="false">IF($V1695="","",INDEX('Stock Exchange'!H$5:H$2450,$V1695))</f>
        <v/>
      </c>
      <c r="M1695" s="18" t="str">
        <f aca="false">IF($V1695="","",INDEX('Stock Exchange'!I$5:I$2450,$V1695))</f>
        <v/>
      </c>
      <c r="N1695" s="18" t="str">
        <f aca="false">IF($W1695="","",INDEX(Primary!F$5:F$2450,$W1695))</f>
        <v/>
      </c>
      <c r="O1695" s="18" t="str">
        <f aca="false">IF($W1695="","",INDEX(Primary!G$5:G$2450,$W1695))</f>
        <v/>
      </c>
      <c r="P1695" s="18" t="str">
        <f aca="false">IF($W1695="","",INDEX(Primary!H$5:H$2450,$W1695))</f>
        <v/>
      </c>
      <c r="Q1695" s="18" t="str">
        <f aca="false">IF($W1695="","",INDEX(Primary!I$5:I$2450,$W1695))</f>
        <v/>
      </c>
      <c r="R1695" s="19" t="str">
        <f aca="false">IF($E1695="Yes",L1695+P1695,"")</f>
        <v/>
      </c>
      <c r="S1695" s="19" t="str">
        <f aca="false">IF($E1695="Yes",H1695-R1695,"")</f>
        <v/>
      </c>
      <c r="T1695" s="6" t="str">
        <f aca="false">IF($E1695="Yes",IF(ROUND(ABS(S1695),2)&lt;=$T$2,"OK","CHECK"),"n/a")</f>
        <v>n/a</v>
      </c>
      <c r="U1695" s="20" t="n">
        <f aca="false">Total!J1695</f>
        <v>39.79</v>
      </c>
      <c r="V1695" s="17" t="str">
        <f aca="false">IFERROR(MATCH($A1695,'Stock Exchange'!$A$5:$A$2450,0),"")</f>
        <v/>
      </c>
      <c r="W1695" s="17" t="str">
        <f aca="false">IFERROR(MATCH($A1695,Primary!$A$5:$A$2450,0),"")</f>
        <v/>
      </c>
    </row>
    <row r="1696" customFormat="false" ht="15" hidden="false" customHeight="false" outlineLevel="0" collapsed="false">
      <c r="A1696" s="16" t="n">
        <f aca="false">Total!A1696</f>
        <v>39360</v>
      </c>
      <c r="B1696" s="17" t="n">
        <f aca="false">YEAR(A1696)</f>
        <v>2007</v>
      </c>
      <c r="C1696" s="17" t="n">
        <f aca="false">MONTH(A1696)</f>
        <v>10</v>
      </c>
      <c r="D1696" s="6" t="str">
        <f aca="false">IF(MONTH(A1696)&gt;=4,"FY "&amp;YEAR(A1696)&amp;"-"&amp;RIGHT(YEAR(A1696)+1,2),"FY "&amp;(YEAR(A1696)-1)&amp;"-"&amp;RIGHT(YEAR(A1696),2))</f>
        <v>FY 2007-08</v>
      </c>
      <c r="E1696" s="6" t="str">
        <f aca="false">IF(AND(V1696&lt;&gt;"",W1696&lt;&gt;""),"Yes","No")</f>
        <v>No</v>
      </c>
      <c r="F1696" s="18" t="n">
        <f aca="false">Total!F1696</f>
        <v>4403.8</v>
      </c>
      <c r="G1696" s="18" t="n">
        <f aca="false">Total!G1696</f>
        <v>3828.8</v>
      </c>
      <c r="H1696" s="18" t="n">
        <f aca="false">Total!H1696</f>
        <v>575</v>
      </c>
      <c r="I1696" s="18" t="n">
        <f aca="false">Total!I1696</f>
        <v>145.3</v>
      </c>
      <c r="J1696" s="18" t="str">
        <f aca="false">IF($V1696="","",INDEX('Stock Exchange'!F$5:F$2450,$V1696))</f>
        <v/>
      </c>
      <c r="K1696" s="18" t="str">
        <f aca="false">IF($V1696="","",INDEX('Stock Exchange'!G$5:G$2450,$V1696))</f>
        <v/>
      </c>
      <c r="L1696" s="18" t="str">
        <f aca="false">IF($V1696="","",INDEX('Stock Exchange'!H$5:H$2450,$V1696))</f>
        <v/>
      </c>
      <c r="M1696" s="18" t="str">
        <f aca="false">IF($V1696="","",INDEX('Stock Exchange'!I$5:I$2450,$V1696))</f>
        <v/>
      </c>
      <c r="N1696" s="18" t="str">
        <f aca="false">IF($W1696="","",INDEX(Primary!F$5:F$2450,$W1696))</f>
        <v/>
      </c>
      <c r="O1696" s="18" t="str">
        <f aca="false">IF($W1696="","",INDEX(Primary!G$5:G$2450,$W1696))</f>
        <v/>
      </c>
      <c r="P1696" s="18" t="str">
        <f aca="false">IF($W1696="","",INDEX(Primary!H$5:H$2450,$W1696))</f>
        <v/>
      </c>
      <c r="Q1696" s="18" t="str">
        <f aca="false">IF($W1696="","",INDEX(Primary!I$5:I$2450,$W1696))</f>
        <v/>
      </c>
      <c r="R1696" s="19" t="str">
        <f aca="false">IF($E1696="Yes",L1696+P1696,"")</f>
        <v/>
      </c>
      <c r="S1696" s="19" t="str">
        <f aca="false">IF($E1696="Yes",H1696-R1696,"")</f>
        <v/>
      </c>
      <c r="T1696" s="6" t="str">
        <f aca="false">IF($E1696="Yes",IF(ROUND(ABS(S1696),2)&lt;=$T$2,"OK","CHECK"),"n/a")</f>
        <v>n/a</v>
      </c>
      <c r="U1696" s="20" t="n">
        <f aca="false">Total!J1696</f>
        <v>39.56</v>
      </c>
      <c r="V1696" s="17" t="str">
        <f aca="false">IFERROR(MATCH($A1696,'Stock Exchange'!$A$5:$A$2450,0),"")</f>
        <v/>
      </c>
      <c r="W1696" s="17" t="str">
        <f aca="false">IFERROR(MATCH($A1696,Primary!$A$5:$A$2450,0),"")</f>
        <v/>
      </c>
    </row>
    <row r="1697" customFormat="false" ht="15" hidden="false" customHeight="false" outlineLevel="0" collapsed="false">
      <c r="A1697" s="16" t="n">
        <f aca="false">Total!A1697</f>
        <v>39364</v>
      </c>
      <c r="B1697" s="17" t="n">
        <f aca="false">YEAR(A1697)</f>
        <v>2007</v>
      </c>
      <c r="C1697" s="17" t="n">
        <f aca="false">MONTH(A1697)</f>
        <v>10</v>
      </c>
      <c r="D1697" s="6" t="str">
        <f aca="false">IF(MONTH(A1697)&gt;=4,"FY "&amp;YEAR(A1697)&amp;"-"&amp;RIGHT(YEAR(A1697)+1,2),"FY "&amp;(YEAR(A1697)-1)&amp;"-"&amp;RIGHT(YEAR(A1697),2))</f>
        <v>FY 2007-08</v>
      </c>
      <c r="E1697" s="6" t="str">
        <f aca="false">IF(AND(V1697&lt;&gt;"",W1697&lt;&gt;""),"Yes","No")</f>
        <v>No</v>
      </c>
      <c r="F1697" s="18" t="n">
        <f aca="false">Total!F1697</f>
        <v>9160.4</v>
      </c>
      <c r="G1697" s="18" t="n">
        <f aca="false">Total!G1697</f>
        <v>5740.6</v>
      </c>
      <c r="H1697" s="18" t="n">
        <f aca="false">Total!H1697</f>
        <v>3419.8</v>
      </c>
      <c r="I1697" s="18" t="n">
        <f aca="false">Total!I1697</f>
        <v>867.3</v>
      </c>
      <c r="J1697" s="18" t="str">
        <f aca="false">IF($V1697="","",INDEX('Stock Exchange'!F$5:F$2450,$V1697))</f>
        <v/>
      </c>
      <c r="K1697" s="18" t="str">
        <f aca="false">IF($V1697="","",INDEX('Stock Exchange'!G$5:G$2450,$V1697))</f>
        <v/>
      </c>
      <c r="L1697" s="18" t="str">
        <f aca="false">IF($V1697="","",INDEX('Stock Exchange'!H$5:H$2450,$V1697))</f>
        <v/>
      </c>
      <c r="M1697" s="18" t="str">
        <f aca="false">IF($V1697="","",INDEX('Stock Exchange'!I$5:I$2450,$V1697))</f>
        <v/>
      </c>
      <c r="N1697" s="18" t="str">
        <f aca="false">IF($W1697="","",INDEX(Primary!F$5:F$2450,$W1697))</f>
        <v/>
      </c>
      <c r="O1697" s="18" t="str">
        <f aca="false">IF($W1697="","",INDEX(Primary!G$5:G$2450,$W1697))</f>
        <v/>
      </c>
      <c r="P1697" s="18" t="str">
        <f aca="false">IF($W1697="","",INDEX(Primary!H$5:H$2450,$W1697))</f>
        <v/>
      </c>
      <c r="Q1697" s="18" t="str">
        <f aca="false">IF($W1697="","",INDEX(Primary!I$5:I$2450,$W1697))</f>
        <v/>
      </c>
      <c r="R1697" s="19" t="str">
        <f aca="false">IF($E1697="Yes",L1697+P1697,"")</f>
        <v/>
      </c>
      <c r="S1697" s="19" t="str">
        <f aca="false">IF($E1697="Yes",H1697-R1697,"")</f>
        <v/>
      </c>
      <c r="T1697" s="6" t="str">
        <f aca="false">IF($E1697="Yes",IF(ROUND(ABS(S1697),2)&lt;=$T$2,"OK","CHECK"),"n/a")</f>
        <v>n/a</v>
      </c>
      <c r="U1697" s="20" t="n">
        <f aca="false">Total!J1697</f>
        <v>39.43</v>
      </c>
      <c r="V1697" s="17" t="str">
        <f aca="false">IFERROR(MATCH($A1697,'Stock Exchange'!$A$5:$A$2450,0),"")</f>
        <v/>
      </c>
      <c r="W1697" s="17" t="str">
        <f aca="false">IFERROR(MATCH($A1697,Primary!$A$5:$A$2450,0),"")</f>
        <v/>
      </c>
    </row>
    <row r="1698" customFormat="false" ht="15" hidden="false" customHeight="false" outlineLevel="0" collapsed="false">
      <c r="A1698" s="16" t="n">
        <f aca="false">Total!A1698</f>
        <v>39365</v>
      </c>
      <c r="B1698" s="17" t="n">
        <f aca="false">YEAR(A1698)</f>
        <v>2007</v>
      </c>
      <c r="C1698" s="17" t="n">
        <f aca="false">MONTH(A1698)</f>
        <v>10</v>
      </c>
      <c r="D1698" s="6" t="str">
        <f aca="false">IF(MONTH(A1698)&gt;=4,"FY "&amp;YEAR(A1698)&amp;"-"&amp;RIGHT(YEAR(A1698)+1,2),"FY "&amp;(YEAR(A1698)-1)&amp;"-"&amp;RIGHT(YEAR(A1698),2))</f>
        <v>FY 2007-08</v>
      </c>
      <c r="E1698" s="6" t="str">
        <f aca="false">IF(AND(V1698&lt;&gt;"",W1698&lt;&gt;""),"Yes","No")</f>
        <v>No</v>
      </c>
      <c r="F1698" s="18" t="n">
        <f aca="false">Total!F1698</f>
        <v>5364.4</v>
      </c>
      <c r="G1698" s="18" t="n">
        <f aca="false">Total!G1698</f>
        <v>3413.3</v>
      </c>
      <c r="H1698" s="18" t="n">
        <f aca="false">Total!H1698</f>
        <v>1951.1</v>
      </c>
      <c r="I1698" s="18" t="n">
        <f aca="false">Total!I1698</f>
        <v>493.3</v>
      </c>
      <c r="J1698" s="18" t="str">
        <f aca="false">IF($V1698="","",INDEX('Stock Exchange'!F$5:F$2450,$V1698))</f>
        <v/>
      </c>
      <c r="K1698" s="18" t="str">
        <f aca="false">IF($V1698="","",INDEX('Stock Exchange'!G$5:G$2450,$V1698))</f>
        <v/>
      </c>
      <c r="L1698" s="18" t="str">
        <f aca="false">IF($V1698="","",INDEX('Stock Exchange'!H$5:H$2450,$V1698))</f>
        <v/>
      </c>
      <c r="M1698" s="18" t="str">
        <f aca="false">IF($V1698="","",INDEX('Stock Exchange'!I$5:I$2450,$V1698))</f>
        <v/>
      </c>
      <c r="N1698" s="18" t="str">
        <f aca="false">IF($W1698="","",INDEX(Primary!F$5:F$2450,$W1698))</f>
        <v/>
      </c>
      <c r="O1698" s="18" t="str">
        <f aca="false">IF($W1698="","",INDEX(Primary!G$5:G$2450,$W1698))</f>
        <v/>
      </c>
      <c r="P1698" s="18" t="str">
        <f aca="false">IF($W1698="","",INDEX(Primary!H$5:H$2450,$W1698))</f>
        <v/>
      </c>
      <c r="Q1698" s="18" t="str">
        <f aca="false">IF($W1698="","",INDEX(Primary!I$5:I$2450,$W1698))</f>
        <v/>
      </c>
      <c r="R1698" s="19" t="str">
        <f aca="false">IF($E1698="Yes",L1698+P1698,"")</f>
        <v/>
      </c>
      <c r="S1698" s="19" t="str">
        <f aca="false">IF($E1698="Yes",H1698-R1698,"")</f>
        <v/>
      </c>
      <c r="T1698" s="6" t="str">
        <f aca="false">IF($E1698="Yes",IF(ROUND(ABS(S1698),2)&lt;=$T$2,"OK","CHECK"),"n/a")</f>
        <v>n/a</v>
      </c>
      <c r="U1698" s="20" t="n">
        <f aca="false">Total!J1698</f>
        <v>39.55</v>
      </c>
      <c r="V1698" s="17" t="str">
        <f aca="false">IFERROR(MATCH($A1698,'Stock Exchange'!$A$5:$A$2450,0),"")</f>
        <v/>
      </c>
      <c r="W1698" s="17" t="str">
        <f aca="false">IFERROR(MATCH($A1698,Primary!$A$5:$A$2450,0),"")</f>
        <v/>
      </c>
    </row>
    <row r="1699" customFormat="false" ht="15" hidden="false" customHeight="false" outlineLevel="0" collapsed="false">
      <c r="A1699" s="16" t="n">
        <f aca="false">Total!A1699</f>
        <v>39366</v>
      </c>
      <c r="B1699" s="17" t="n">
        <f aca="false">YEAR(A1699)</f>
        <v>2007</v>
      </c>
      <c r="C1699" s="17" t="n">
        <f aca="false">MONTH(A1699)</f>
        <v>10</v>
      </c>
      <c r="D1699" s="6" t="str">
        <f aca="false">IF(MONTH(A1699)&gt;=4,"FY "&amp;YEAR(A1699)&amp;"-"&amp;RIGHT(YEAR(A1699)+1,2),"FY "&amp;(YEAR(A1699)-1)&amp;"-"&amp;RIGHT(YEAR(A1699),2))</f>
        <v>FY 2007-08</v>
      </c>
      <c r="E1699" s="6" t="str">
        <f aca="false">IF(AND(V1699&lt;&gt;"",W1699&lt;&gt;""),"Yes","No")</f>
        <v>No</v>
      </c>
      <c r="F1699" s="18" t="n">
        <f aca="false">Total!F1699</f>
        <v>6043.1</v>
      </c>
      <c r="G1699" s="18" t="n">
        <f aca="false">Total!G1699</f>
        <v>4295.3</v>
      </c>
      <c r="H1699" s="18" t="n">
        <f aca="false">Total!H1699</f>
        <v>1747.8</v>
      </c>
      <c r="I1699" s="18" t="n">
        <f aca="false">Total!I1699</f>
        <v>444.3</v>
      </c>
      <c r="J1699" s="18" t="str">
        <f aca="false">IF($V1699="","",INDEX('Stock Exchange'!F$5:F$2450,$V1699))</f>
        <v/>
      </c>
      <c r="K1699" s="18" t="str">
        <f aca="false">IF($V1699="","",INDEX('Stock Exchange'!G$5:G$2450,$V1699))</f>
        <v/>
      </c>
      <c r="L1699" s="18" t="str">
        <f aca="false">IF($V1699="","",INDEX('Stock Exchange'!H$5:H$2450,$V1699))</f>
        <v/>
      </c>
      <c r="M1699" s="18" t="str">
        <f aca="false">IF($V1699="","",INDEX('Stock Exchange'!I$5:I$2450,$V1699))</f>
        <v/>
      </c>
      <c r="N1699" s="18" t="str">
        <f aca="false">IF($W1699="","",INDEX(Primary!F$5:F$2450,$W1699))</f>
        <v/>
      </c>
      <c r="O1699" s="18" t="str">
        <f aca="false">IF($W1699="","",INDEX(Primary!G$5:G$2450,$W1699))</f>
        <v/>
      </c>
      <c r="P1699" s="18" t="str">
        <f aca="false">IF($W1699="","",INDEX(Primary!H$5:H$2450,$W1699))</f>
        <v/>
      </c>
      <c r="Q1699" s="18" t="str">
        <f aca="false">IF($W1699="","",INDEX(Primary!I$5:I$2450,$W1699))</f>
        <v/>
      </c>
      <c r="R1699" s="19" t="str">
        <f aca="false">IF($E1699="Yes",L1699+P1699,"")</f>
        <v/>
      </c>
      <c r="S1699" s="19" t="str">
        <f aca="false">IF($E1699="Yes",H1699-R1699,"")</f>
        <v/>
      </c>
      <c r="T1699" s="6" t="str">
        <f aca="false">IF($E1699="Yes",IF(ROUND(ABS(S1699),2)&lt;=$T$2,"OK","CHECK"),"n/a")</f>
        <v>n/a</v>
      </c>
      <c r="U1699" s="20" t="n">
        <f aca="false">Total!J1699</f>
        <v>39.34</v>
      </c>
      <c r="V1699" s="17" t="str">
        <f aca="false">IFERROR(MATCH($A1699,'Stock Exchange'!$A$5:$A$2450,0),"")</f>
        <v/>
      </c>
      <c r="W1699" s="17" t="str">
        <f aca="false">IFERROR(MATCH($A1699,Primary!$A$5:$A$2450,0),"")</f>
        <v/>
      </c>
    </row>
    <row r="1700" customFormat="false" ht="15" hidden="false" customHeight="false" outlineLevel="0" collapsed="false">
      <c r="A1700" s="16" t="n">
        <f aca="false">Total!A1700</f>
        <v>39367</v>
      </c>
      <c r="B1700" s="17" t="n">
        <f aca="false">YEAR(A1700)</f>
        <v>2007</v>
      </c>
      <c r="C1700" s="17" t="n">
        <f aca="false">MONTH(A1700)</f>
        <v>10</v>
      </c>
      <c r="D1700" s="6" t="str">
        <f aca="false">IF(MONTH(A1700)&gt;=4,"FY "&amp;YEAR(A1700)&amp;"-"&amp;RIGHT(YEAR(A1700)+1,2),"FY "&amp;(YEAR(A1700)-1)&amp;"-"&amp;RIGHT(YEAR(A1700),2))</f>
        <v>FY 2007-08</v>
      </c>
      <c r="E1700" s="6" t="str">
        <f aca="false">IF(AND(V1700&lt;&gt;"",W1700&lt;&gt;""),"Yes","No")</f>
        <v>No</v>
      </c>
      <c r="F1700" s="18" t="n">
        <f aca="false">Total!F1700</f>
        <v>6301.7</v>
      </c>
      <c r="G1700" s="18" t="n">
        <f aca="false">Total!G1700</f>
        <v>5310.7</v>
      </c>
      <c r="H1700" s="18" t="n">
        <f aca="false">Total!H1700</f>
        <v>991</v>
      </c>
      <c r="I1700" s="18" t="n">
        <f aca="false">Total!I1700</f>
        <v>252.1</v>
      </c>
      <c r="J1700" s="18" t="str">
        <f aca="false">IF($V1700="","",INDEX('Stock Exchange'!F$5:F$2450,$V1700))</f>
        <v/>
      </c>
      <c r="K1700" s="18" t="str">
        <f aca="false">IF($V1700="","",INDEX('Stock Exchange'!G$5:G$2450,$V1700))</f>
        <v/>
      </c>
      <c r="L1700" s="18" t="str">
        <f aca="false">IF($V1700="","",INDEX('Stock Exchange'!H$5:H$2450,$V1700))</f>
        <v/>
      </c>
      <c r="M1700" s="18" t="str">
        <f aca="false">IF($V1700="","",INDEX('Stock Exchange'!I$5:I$2450,$V1700))</f>
        <v/>
      </c>
      <c r="N1700" s="18" t="str">
        <f aca="false">IF($W1700="","",INDEX(Primary!F$5:F$2450,$W1700))</f>
        <v/>
      </c>
      <c r="O1700" s="18" t="str">
        <f aca="false">IF($W1700="","",INDEX(Primary!G$5:G$2450,$W1700))</f>
        <v/>
      </c>
      <c r="P1700" s="18" t="str">
        <f aca="false">IF($W1700="","",INDEX(Primary!H$5:H$2450,$W1700))</f>
        <v/>
      </c>
      <c r="Q1700" s="18" t="str">
        <f aca="false">IF($W1700="","",INDEX(Primary!I$5:I$2450,$W1700))</f>
        <v/>
      </c>
      <c r="R1700" s="19" t="str">
        <f aca="false">IF($E1700="Yes",L1700+P1700,"")</f>
        <v/>
      </c>
      <c r="S1700" s="19" t="str">
        <f aca="false">IF($E1700="Yes",H1700-R1700,"")</f>
        <v/>
      </c>
      <c r="T1700" s="6" t="str">
        <f aca="false">IF($E1700="Yes",IF(ROUND(ABS(S1700),2)&lt;=$T$2,"OK","CHECK"),"n/a")</f>
        <v>n/a</v>
      </c>
      <c r="U1700" s="20" t="n">
        <f aca="false">Total!J1700</f>
        <v>39.31</v>
      </c>
      <c r="V1700" s="17" t="str">
        <f aca="false">IFERROR(MATCH($A1700,'Stock Exchange'!$A$5:$A$2450,0),"")</f>
        <v/>
      </c>
      <c r="W1700" s="17" t="str">
        <f aca="false">IFERROR(MATCH($A1700,Primary!$A$5:$A$2450,0),"")</f>
        <v/>
      </c>
    </row>
    <row r="1701" customFormat="false" ht="15" hidden="false" customHeight="false" outlineLevel="0" collapsed="false">
      <c r="A1701" s="16" t="n">
        <f aca="false">Total!A1701</f>
        <v>39370</v>
      </c>
      <c r="B1701" s="17" t="n">
        <f aca="false">YEAR(A1701)</f>
        <v>2007</v>
      </c>
      <c r="C1701" s="17" t="n">
        <f aca="false">MONTH(A1701)</f>
        <v>10</v>
      </c>
      <c r="D1701" s="6" t="str">
        <f aca="false">IF(MONTH(A1701)&gt;=4,"FY "&amp;YEAR(A1701)&amp;"-"&amp;RIGHT(YEAR(A1701)+1,2),"FY "&amp;(YEAR(A1701)-1)&amp;"-"&amp;RIGHT(YEAR(A1701),2))</f>
        <v>FY 2007-08</v>
      </c>
      <c r="E1701" s="6" t="str">
        <f aca="false">IF(AND(V1701&lt;&gt;"",W1701&lt;&gt;""),"Yes","No")</f>
        <v>No</v>
      </c>
      <c r="F1701" s="18" t="n">
        <f aca="false">Total!F1701</f>
        <v>5510.9</v>
      </c>
      <c r="G1701" s="18" t="n">
        <f aca="false">Total!G1701</f>
        <v>4729.9</v>
      </c>
      <c r="H1701" s="18" t="n">
        <f aca="false">Total!H1701</f>
        <v>781</v>
      </c>
      <c r="I1701" s="18" t="n">
        <f aca="false">Total!I1701</f>
        <v>198.6</v>
      </c>
      <c r="J1701" s="18" t="str">
        <f aca="false">IF($V1701="","",INDEX('Stock Exchange'!F$5:F$2450,$V1701))</f>
        <v/>
      </c>
      <c r="K1701" s="18" t="str">
        <f aca="false">IF($V1701="","",INDEX('Stock Exchange'!G$5:G$2450,$V1701))</f>
        <v/>
      </c>
      <c r="L1701" s="18" t="str">
        <f aca="false">IF($V1701="","",INDEX('Stock Exchange'!H$5:H$2450,$V1701))</f>
        <v/>
      </c>
      <c r="M1701" s="18" t="str">
        <f aca="false">IF($V1701="","",INDEX('Stock Exchange'!I$5:I$2450,$V1701))</f>
        <v/>
      </c>
      <c r="N1701" s="18" t="str">
        <f aca="false">IF($W1701="","",INDEX(Primary!F$5:F$2450,$W1701))</f>
        <v/>
      </c>
      <c r="O1701" s="18" t="str">
        <f aca="false">IF($W1701="","",INDEX(Primary!G$5:G$2450,$W1701))</f>
        <v/>
      </c>
      <c r="P1701" s="18" t="str">
        <f aca="false">IF($W1701="","",INDEX(Primary!H$5:H$2450,$W1701))</f>
        <v/>
      </c>
      <c r="Q1701" s="18" t="str">
        <f aca="false">IF($W1701="","",INDEX(Primary!I$5:I$2450,$W1701))</f>
        <v/>
      </c>
      <c r="R1701" s="19" t="str">
        <f aca="false">IF($E1701="Yes",L1701+P1701,"")</f>
        <v/>
      </c>
      <c r="S1701" s="19" t="str">
        <f aca="false">IF($E1701="Yes",H1701-R1701,"")</f>
        <v/>
      </c>
      <c r="T1701" s="6" t="str">
        <f aca="false">IF($E1701="Yes",IF(ROUND(ABS(S1701),2)&lt;=$T$2,"OK","CHECK"),"n/a")</f>
        <v>n/a</v>
      </c>
      <c r="U1701" s="20" t="n">
        <f aca="false">Total!J1701</f>
        <v>39.33</v>
      </c>
      <c r="V1701" s="17" t="str">
        <f aca="false">IFERROR(MATCH($A1701,'Stock Exchange'!$A$5:$A$2450,0),"")</f>
        <v/>
      </c>
      <c r="W1701" s="17" t="str">
        <f aca="false">IFERROR(MATCH($A1701,Primary!$A$5:$A$2450,0),"")</f>
        <v/>
      </c>
    </row>
    <row r="1702" customFormat="false" ht="15" hidden="false" customHeight="false" outlineLevel="0" collapsed="false">
      <c r="A1702" s="16" t="n">
        <f aca="false">Total!A1702</f>
        <v>39371</v>
      </c>
      <c r="B1702" s="17" t="n">
        <f aca="false">YEAR(A1702)</f>
        <v>2007</v>
      </c>
      <c r="C1702" s="17" t="n">
        <f aca="false">MONTH(A1702)</f>
        <v>10</v>
      </c>
      <c r="D1702" s="6" t="str">
        <f aca="false">IF(MONTH(A1702)&gt;=4,"FY "&amp;YEAR(A1702)&amp;"-"&amp;RIGHT(YEAR(A1702)+1,2),"FY "&amp;(YEAR(A1702)-1)&amp;"-"&amp;RIGHT(YEAR(A1702),2))</f>
        <v>FY 2007-08</v>
      </c>
      <c r="E1702" s="6" t="str">
        <f aca="false">IF(AND(V1702&lt;&gt;"",W1702&lt;&gt;""),"Yes","No")</f>
        <v>No</v>
      </c>
      <c r="F1702" s="18" t="n">
        <f aca="false">Total!F1702</f>
        <v>8184</v>
      </c>
      <c r="G1702" s="18" t="n">
        <f aca="false">Total!G1702</f>
        <v>4325.6</v>
      </c>
      <c r="H1702" s="18" t="n">
        <f aca="false">Total!H1702</f>
        <v>3858.5</v>
      </c>
      <c r="I1702" s="18" t="n">
        <f aca="false">Total!I1702</f>
        <v>981.5</v>
      </c>
      <c r="J1702" s="18" t="str">
        <f aca="false">IF($V1702="","",INDEX('Stock Exchange'!F$5:F$2450,$V1702))</f>
        <v/>
      </c>
      <c r="K1702" s="18" t="str">
        <f aca="false">IF($V1702="","",INDEX('Stock Exchange'!G$5:G$2450,$V1702))</f>
        <v/>
      </c>
      <c r="L1702" s="18" t="str">
        <f aca="false">IF($V1702="","",INDEX('Stock Exchange'!H$5:H$2450,$V1702))</f>
        <v/>
      </c>
      <c r="M1702" s="18" t="str">
        <f aca="false">IF($V1702="","",INDEX('Stock Exchange'!I$5:I$2450,$V1702))</f>
        <v/>
      </c>
      <c r="N1702" s="18" t="str">
        <f aca="false">IF($W1702="","",INDEX(Primary!F$5:F$2450,$W1702))</f>
        <v/>
      </c>
      <c r="O1702" s="18" t="str">
        <f aca="false">IF($W1702="","",INDEX(Primary!G$5:G$2450,$W1702))</f>
        <v/>
      </c>
      <c r="P1702" s="18" t="str">
        <f aca="false">IF($W1702="","",INDEX(Primary!H$5:H$2450,$W1702))</f>
        <v/>
      </c>
      <c r="Q1702" s="18" t="str">
        <f aca="false">IF($W1702="","",INDEX(Primary!I$5:I$2450,$W1702))</f>
        <v/>
      </c>
      <c r="R1702" s="19" t="str">
        <f aca="false">IF($E1702="Yes",L1702+P1702,"")</f>
        <v/>
      </c>
      <c r="S1702" s="19" t="str">
        <f aca="false">IF($E1702="Yes",H1702-R1702,"")</f>
        <v/>
      </c>
      <c r="T1702" s="6" t="str">
        <f aca="false">IF($E1702="Yes",IF(ROUND(ABS(S1702),2)&lt;=$T$2,"OK","CHECK"),"n/a")</f>
        <v>n/a</v>
      </c>
      <c r="U1702" s="20" t="n">
        <f aca="false">Total!J1702</f>
        <v>39.31</v>
      </c>
      <c r="V1702" s="17" t="str">
        <f aca="false">IFERROR(MATCH($A1702,'Stock Exchange'!$A$5:$A$2450,0),"")</f>
        <v/>
      </c>
      <c r="W1702" s="17" t="str">
        <f aca="false">IFERROR(MATCH($A1702,Primary!$A$5:$A$2450,0),"")</f>
        <v/>
      </c>
    </row>
    <row r="1703" customFormat="false" ht="15" hidden="false" customHeight="false" outlineLevel="0" collapsed="false">
      <c r="A1703" s="16" t="n">
        <f aca="false">Total!A1703</f>
        <v>39372</v>
      </c>
      <c r="B1703" s="17" t="n">
        <f aca="false">YEAR(A1703)</f>
        <v>2007</v>
      </c>
      <c r="C1703" s="17" t="n">
        <f aca="false">MONTH(A1703)</f>
        <v>10</v>
      </c>
      <c r="D1703" s="6" t="str">
        <f aca="false">IF(MONTH(A1703)&gt;=4,"FY "&amp;YEAR(A1703)&amp;"-"&amp;RIGHT(YEAR(A1703)+1,2),"FY "&amp;(YEAR(A1703)-1)&amp;"-"&amp;RIGHT(YEAR(A1703),2))</f>
        <v>FY 2007-08</v>
      </c>
      <c r="E1703" s="6" t="str">
        <f aca="false">IF(AND(V1703&lt;&gt;"",W1703&lt;&gt;""),"Yes","No")</f>
        <v>No</v>
      </c>
      <c r="F1703" s="18" t="n">
        <f aca="false">Total!F1703</f>
        <v>6832.6</v>
      </c>
      <c r="G1703" s="18" t="n">
        <f aca="false">Total!G1703</f>
        <v>5678.5</v>
      </c>
      <c r="H1703" s="18" t="n">
        <f aca="false">Total!H1703</f>
        <v>1154.1</v>
      </c>
      <c r="I1703" s="18" t="n">
        <f aca="false">Total!I1703</f>
        <v>293.6</v>
      </c>
      <c r="J1703" s="18" t="str">
        <f aca="false">IF($V1703="","",INDEX('Stock Exchange'!F$5:F$2450,$V1703))</f>
        <v/>
      </c>
      <c r="K1703" s="18" t="str">
        <f aca="false">IF($V1703="","",INDEX('Stock Exchange'!G$5:G$2450,$V1703))</f>
        <v/>
      </c>
      <c r="L1703" s="18" t="str">
        <f aca="false">IF($V1703="","",INDEX('Stock Exchange'!H$5:H$2450,$V1703))</f>
        <v/>
      </c>
      <c r="M1703" s="18" t="str">
        <f aca="false">IF($V1703="","",INDEX('Stock Exchange'!I$5:I$2450,$V1703))</f>
        <v/>
      </c>
      <c r="N1703" s="18" t="str">
        <f aca="false">IF($W1703="","",INDEX(Primary!F$5:F$2450,$W1703))</f>
        <v/>
      </c>
      <c r="O1703" s="18" t="str">
        <f aca="false">IF($W1703="","",INDEX(Primary!G$5:G$2450,$W1703))</f>
        <v/>
      </c>
      <c r="P1703" s="18" t="str">
        <f aca="false">IF($W1703="","",INDEX(Primary!H$5:H$2450,$W1703))</f>
        <v/>
      </c>
      <c r="Q1703" s="18" t="str">
        <f aca="false">IF($W1703="","",INDEX(Primary!I$5:I$2450,$W1703))</f>
        <v/>
      </c>
      <c r="R1703" s="19" t="str">
        <f aca="false">IF($E1703="Yes",L1703+P1703,"")</f>
        <v/>
      </c>
      <c r="S1703" s="19" t="str">
        <f aca="false">IF($E1703="Yes",H1703-R1703,"")</f>
        <v/>
      </c>
      <c r="T1703" s="6" t="str">
        <f aca="false">IF($E1703="Yes",IF(ROUND(ABS(S1703),2)&lt;=$T$2,"OK","CHECK"),"n/a")</f>
        <v>n/a</v>
      </c>
      <c r="U1703" s="20" t="n">
        <f aca="false">Total!J1703</f>
        <v>39.31</v>
      </c>
      <c r="V1703" s="17" t="str">
        <f aca="false">IFERROR(MATCH($A1703,'Stock Exchange'!$A$5:$A$2450,0),"")</f>
        <v/>
      </c>
      <c r="W1703" s="17" t="str">
        <f aca="false">IFERROR(MATCH($A1703,Primary!$A$5:$A$2450,0),"")</f>
        <v/>
      </c>
    </row>
    <row r="1704" customFormat="false" ht="15" hidden="false" customHeight="false" outlineLevel="0" collapsed="false">
      <c r="A1704" s="16" t="n">
        <f aca="false">Total!A1704</f>
        <v>39373</v>
      </c>
      <c r="B1704" s="17" t="n">
        <f aca="false">YEAR(A1704)</f>
        <v>2007</v>
      </c>
      <c r="C1704" s="17" t="n">
        <f aca="false">MONTH(A1704)</f>
        <v>10</v>
      </c>
      <c r="D1704" s="6" t="str">
        <f aca="false">IF(MONTH(A1704)&gt;=4,"FY "&amp;YEAR(A1704)&amp;"-"&amp;RIGHT(YEAR(A1704)+1,2),"FY "&amp;(YEAR(A1704)-1)&amp;"-"&amp;RIGHT(YEAR(A1704),2))</f>
        <v>FY 2007-08</v>
      </c>
      <c r="E1704" s="6" t="str">
        <f aca="false">IF(AND(V1704&lt;&gt;"",W1704&lt;&gt;""),"Yes","No")</f>
        <v>No</v>
      </c>
      <c r="F1704" s="18" t="n">
        <f aca="false">Total!F1704</f>
        <v>6076.5</v>
      </c>
      <c r="G1704" s="18" t="n">
        <f aca="false">Total!G1704</f>
        <v>7853.1</v>
      </c>
      <c r="H1704" s="18" t="n">
        <f aca="false">Total!H1704</f>
        <v>-1776.6</v>
      </c>
      <c r="I1704" s="18" t="n">
        <f aca="false">Total!I1704</f>
        <v>-447.7</v>
      </c>
      <c r="J1704" s="18" t="str">
        <f aca="false">IF($V1704="","",INDEX('Stock Exchange'!F$5:F$2450,$V1704))</f>
        <v/>
      </c>
      <c r="K1704" s="18" t="str">
        <f aca="false">IF($V1704="","",INDEX('Stock Exchange'!G$5:G$2450,$V1704))</f>
        <v/>
      </c>
      <c r="L1704" s="18" t="str">
        <f aca="false">IF($V1704="","",INDEX('Stock Exchange'!H$5:H$2450,$V1704))</f>
        <v/>
      </c>
      <c r="M1704" s="18" t="str">
        <f aca="false">IF($V1704="","",INDEX('Stock Exchange'!I$5:I$2450,$V1704))</f>
        <v/>
      </c>
      <c r="N1704" s="18" t="str">
        <f aca="false">IF($W1704="","",INDEX(Primary!F$5:F$2450,$W1704))</f>
        <v/>
      </c>
      <c r="O1704" s="18" t="str">
        <f aca="false">IF($W1704="","",INDEX(Primary!G$5:G$2450,$W1704))</f>
        <v/>
      </c>
      <c r="P1704" s="18" t="str">
        <f aca="false">IF($W1704="","",INDEX(Primary!H$5:H$2450,$W1704))</f>
        <v/>
      </c>
      <c r="Q1704" s="18" t="str">
        <f aca="false">IF($W1704="","",INDEX(Primary!I$5:I$2450,$W1704))</f>
        <v/>
      </c>
      <c r="R1704" s="19" t="str">
        <f aca="false">IF($E1704="Yes",L1704+P1704,"")</f>
        <v/>
      </c>
      <c r="S1704" s="19" t="str">
        <f aca="false">IF($E1704="Yes",H1704-R1704,"")</f>
        <v/>
      </c>
      <c r="T1704" s="6" t="str">
        <f aca="false">IF($E1704="Yes",IF(ROUND(ABS(S1704),2)&lt;=$T$2,"OK","CHECK"),"n/a")</f>
        <v>n/a</v>
      </c>
      <c r="U1704" s="20" t="n">
        <f aca="false">Total!J1704</f>
        <v>39.68</v>
      </c>
      <c r="V1704" s="17" t="str">
        <f aca="false">IFERROR(MATCH($A1704,'Stock Exchange'!$A$5:$A$2450,0),"")</f>
        <v/>
      </c>
      <c r="W1704" s="17" t="str">
        <f aca="false">IFERROR(MATCH($A1704,Primary!$A$5:$A$2450,0),"")</f>
        <v/>
      </c>
    </row>
    <row r="1705" customFormat="false" ht="15" hidden="false" customHeight="false" outlineLevel="0" collapsed="false">
      <c r="A1705" s="16" t="n">
        <f aca="false">Total!A1705</f>
        <v>39374</v>
      </c>
      <c r="B1705" s="17" t="n">
        <f aca="false">YEAR(A1705)</f>
        <v>2007</v>
      </c>
      <c r="C1705" s="17" t="n">
        <f aca="false">MONTH(A1705)</f>
        <v>10</v>
      </c>
      <c r="D1705" s="6" t="str">
        <f aca="false">IF(MONTH(A1705)&gt;=4,"FY "&amp;YEAR(A1705)&amp;"-"&amp;RIGHT(YEAR(A1705)+1,2),"FY "&amp;(YEAR(A1705)-1)&amp;"-"&amp;RIGHT(YEAR(A1705),2))</f>
        <v>FY 2007-08</v>
      </c>
      <c r="E1705" s="6" t="str">
        <f aca="false">IF(AND(V1705&lt;&gt;"",W1705&lt;&gt;""),"Yes","No")</f>
        <v>No</v>
      </c>
      <c r="F1705" s="18" t="n">
        <f aca="false">Total!F1705</f>
        <v>8355</v>
      </c>
      <c r="G1705" s="18" t="n">
        <f aca="false">Total!G1705</f>
        <v>8229.4</v>
      </c>
      <c r="H1705" s="18" t="n">
        <f aca="false">Total!H1705</f>
        <v>125.7</v>
      </c>
      <c r="I1705" s="18" t="n">
        <f aca="false">Total!I1705</f>
        <v>31.8</v>
      </c>
      <c r="J1705" s="18" t="str">
        <f aca="false">IF($V1705="","",INDEX('Stock Exchange'!F$5:F$2450,$V1705))</f>
        <v/>
      </c>
      <c r="K1705" s="18" t="str">
        <f aca="false">IF($V1705="","",INDEX('Stock Exchange'!G$5:G$2450,$V1705))</f>
        <v/>
      </c>
      <c r="L1705" s="18" t="str">
        <f aca="false">IF($V1705="","",INDEX('Stock Exchange'!H$5:H$2450,$V1705))</f>
        <v/>
      </c>
      <c r="M1705" s="18" t="str">
        <f aca="false">IF($V1705="","",INDEX('Stock Exchange'!I$5:I$2450,$V1705))</f>
        <v/>
      </c>
      <c r="N1705" s="18" t="str">
        <f aca="false">IF($W1705="","",INDEX(Primary!F$5:F$2450,$W1705))</f>
        <v/>
      </c>
      <c r="O1705" s="18" t="str">
        <f aca="false">IF($W1705="","",INDEX(Primary!G$5:G$2450,$W1705))</f>
        <v/>
      </c>
      <c r="P1705" s="18" t="str">
        <f aca="false">IF($W1705="","",INDEX(Primary!H$5:H$2450,$W1705))</f>
        <v/>
      </c>
      <c r="Q1705" s="18" t="str">
        <f aca="false">IF($W1705="","",INDEX(Primary!I$5:I$2450,$W1705))</f>
        <v/>
      </c>
      <c r="R1705" s="19" t="str">
        <f aca="false">IF($E1705="Yes",L1705+P1705,"")</f>
        <v/>
      </c>
      <c r="S1705" s="19" t="str">
        <f aca="false">IF($E1705="Yes",H1705-R1705,"")</f>
        <v/>
      </c>
      <c r="T1705" s="6" t="str">
        <f aca="false">IF($E1705="Yes",IF(ROUND(ABS(S1705),2)&lt;=$T$2,"OK","CHECK"),"n/a")</f>
        <v>n/a</v>
      </c>
      <c r="U1705" s="20" t="n">
        <f aca="false">Total!J1705</f>
        <v>39.47</v>
      </c>
      <c r="V1705" s="17" t="str">
        <f aca="false">IFERROR(MATCH($A1705,'Stock Exchange'!$A$5:$A$2450,0),"")</f>
        <v/>
      </c>
      <c r="W1705" s="17" t="str">
        <f aca="false">IFERROR(MATCH($A1705,Primary!$A$5:$A$2450,0),"")</f>
        <v/>
      </c>
    </row>
    <row r="1706" customFormat="false" ht="15" hidden="false" customHeight="false" outlineLevel="0" collapsed="false">
      <c r="A1706" s="16" t="n">
        <f aca="false">Total!A1706</f>
        <v>39377</v>
      </c>
      <c r="B1706" s="17" t="n">
        <f aca="false">YEAR(A1706)</f>
        <v>2007</v>
      </c>
      <c r="C1706" s="17" t="n">
        <f aca="false">MONTH(A1706)</f>
        <v>10</v>
      </c>
      <c r="D1706" s="6" t="str">
        <f aca="false">IF(MONTH(A1706)&gt;=4,"FY "&amp;YEAR(A1706)&amp;"-"&amp;RIGHT(YEAR(A1706)+1,2),"FY "&amp;(YEAR(A1706)-1)&amp;"-"&amp;RIGHT(YEAR(A1706),2))</f>
        <v>FY 2007-08</v>
      </c>
      <c r="E1706" s="6" t="str">
        <f aca="false">IF(AND(V1706&lt;&gt;"",W1706&lt;&gt;""),"Yes","No")</f>
        <v>No</v>
      </c>
      <c r="F1706" s="18" t="n">
        <f aca="false">Total!F1706</f>
        <v>6794.3</v>
      </c>
      <c r="G1706" s="18" t="n">
        <f aca="false">Total!G1706</f>
        <v>10009.7</v>
      </c>
      <c r="H1706" s="18" t="n">
        <f aca="false">Total!H1706</f>
        <v>-3215.4</v>
      </c>
      <c r="I1706" s="18" t="n">
        <f aca="false">Total!I1706</f>
        <v>-808.1</v>
      </c>
      <c r="J1706" s="18" t="str">
        <f aca="false">IF($V1706="","",INDEX('Stock Exchange'!F$5:F$2450,$V1706))</f>
        <v/>
      </c>
      <c r="K1706" s="18" t="str">
        <f aca="false">IF($V1706="","",INDEX('Stock Exchange'!G$5:G$2450,$V1706))</f>
        <v/>
      </c>
      <c r="L1706" s="18" t="str">
        <f aca="false">IF($V1706="","",INDEX('Stock Exchange'!H$5:H$2450,$V1706))</f>
        <v/>
      </c>
      <c r="M1706" s="18" t="str">
        <f aca="false">IF($V1706="","",INDEX('Stock Exchange'!I$5:I$2450,$V1706))</f>
        <v/>
      </c>
      <c r="N1706" s="18" t="str">
        <f aca="false">IF($W1706="","",INDEX(Primary!F$5:F$2450,$W1706))</f>
        <v/>
      </c>
      <c r="O1706" s="18" t="str">
        <f aca="false">IF($W1706="","",INDEX(Primary!G$5:G$2450,$W1706))</f>
        <v/>
      </c>
      <c r="P1706" s="18" t="str">
        <f aca="false">IF($W1706="","",INDEX(Primary!H$5:H$2450,$W1706))</f>
        <v/>
      </c>
      <c r="Q1706" s="18" t="str">
        <f aca="false">IF($W1706="","",INDEX(Primary!I$5:I$2450,$W1706))</f>
        <v/>
      </c>
      <c r="R1706" s="19" t="str">
        <f aca="false">IF($E1706="Yes",L1706+P1706,"")</f>
        <v/>
      </c>
      <c r="S1706" s="19" t="str">
        <f aca="false">IF($E1706="Yes",H1706-R1706,"")</f>
        <v/>
      </c>
      <c r="T1706" s="6" t="str">
        <f aca="false">IF($E1706="Yes",IF(ROUND(ABS(S1706),2)&lt;=$T$2,"OK","CHECK"),"n/a")</f>
        <v>n/a</v>
      </c>
      <c r="U1706" s="20" t="n">
        <f aca="false">Total!J1706</f>
        <v>39.79</v>
      </c>
      <c r="V1706" s="17" t="str">
        <f aca="false">IFERROR(MATCH($A1706,'Stock Exchange'!$A$5:$A$2450,0),"")</f>
        <v/>
      </c>
      <c r="W1706" s="17" t="str">
        <f aca="false">IFERROR(MATCH($A1706,Primary!$A$5:$A$2450,0),"")</f>
        <v/>
      </c>
    </row>
    <row r="1707" customFormat="false" ht="15" hidden="false" customHeight="false" outlineLevel="0" collapsed="false">
      <c r="A1707" s="16" t="n">
        <f aca="false">Total!A1707</f>
        <v>39378</v>
      </c>
      <c r="B1707" s="17" t="n">
        <f aca="false">YEAR(A1707)</f>
        <v>2007</v>
      </c>
      <c r="C1707" s="17" t="n">
        <f aca="false">MONTH(A1707)</f>
        <v>10</v>
      </c>
      <c r="D1707" s="6" t="str">
        <f aca="false">IF(MONTH(A1707)&gt;=4,"FY "&amp;YEAR(A1707)&amp;"-"&amp;RIGHT(YEAR(A1707)+1,2),"FY "&amp;(YEAR(A1707)-1)&amp;"-"&amp;RIGHT(YEAR(A1707),2))</f>
        <v>FY 2007-08</v>
      </c>
      <c r="E1707" s="6" t="str">
        <f aca="false">IF(AND(V1707&lt;&gt;"",W1707&lt;&gt;""),"Yes","No")</f>
        <v>No</v>
      </c>
      <c r="F1707" s="18" t="n">
        <f aca="false">Total!F1707</f>
        <v>5580.9</v>
      </c>
      <c r="G1707" s="18" t="n">
        <f aca="false">Total!G1707</f>
        <v>6791.2</v>
      </c>
      <c r="H1707" s="18" t="n">
        <f aca="false">Total!H1707</f>
        <v>-1210.3</v>
      </c>
      <c r="I1707" s="18" t="n">
        <f aca="false">Total!I1707</f>
        <v>-304.2</v>
      </c>
      <c r="J1707" s="18" t="str">
        <f aca="false">IF($V1707="","",INDEX('Stock Exchange'!F$5:F$2450,$V1707))</f>
        <v/>
      </c>
      <c r="K1707" s="18" t="str">
        <f aca="false">IF($V1707="","",INDEX('Stock Exchange'!G$5:G$2450,$V1707))</f>
        <v/>
      </c>
      <c r="L1707" s="18" t="str">
        <f aca="false">IF($V1707="","",INDEX('Stock Exchange'!H$5:H$2450,$V1707))</f>
        <v/>
      </c>
      <c r="M1707" s="18" t="str">
        <f aca="false">IF($V1707="","",INDEX('Stock Exchange'!I$5:I$2450,$V1707))</f>
        <v/>
      </c>
      <c r="N1707" s="18" t="str">
        <f aca="false">IF($W1707="","",INDEX(Primary!F$5:F$2450,$W1707))</f>
        <v/>
      </c>
      <c r="O1707" s="18" t="str">
        <f aca="false">IF($W1707="","",INDEX(Primary!G$5:G$2450,$W1707))</f>
        <v/>
      </c>
      <c r="P1707" s="18" t="str">
        <f aca="false">IF($W1707="","",INDEX(Primary!H$5:H$2450,$W1707))</f>
        <v/>
      </c>
      <c r="Q1707" s="18" t="str">
        <f aca="false">IF($W1707="","",INDEX(Primary!I$5:I$2450,$W1707))</f>
        <v/>
      </c>
      <c r="R1707" s="19" t="str">
        <f aca="false">IF($E1707="Yes",L1707+P1707,"")</f>
        <v/>
      </c>
      <c r="S1707" s="19" t="str">
        <f aca="false">IF($E1707="Yes",H1707-R1707,"")</f>
        <v/>
      </c>
      <c r="T1707" s="6" t="str">
        <f aca="false">IF($E1707="Yes",IF(ROUND(ABS(S1707),2)&lt;=$T$2,"OK","CHECK"),"n/a")</f>
        <v>n/a</v>
      </c>
      <c r="U1707" s="20" t="n">
        <f aca="false">Total!J1707</f>
        <v>39.79</v>
      </c>
      <c r="V1707" s="17" t="str">
        <f aca="false">IFERROR(MATCH($A1707,'Stock Exchange'!$A$5:$A$2450,0),"")</f>
        <v/>
      </c>
      <c r="W1707" s="17" t="str">
        <f aca="false">IFERROR(MATCH($A1707,Primary!$A$5:$A$2450,0),"")</f>
        <v/>
      </c>
    </row>
    <row r="1708" customFormat="false" ht="15" hidden="false" customHeight="false" outlineLevel="0" collapsed="false">
      <c r="A1708" s="16" t="n">
        <f aca="false">Total!A1708</f>
        <v>39379</v>
      </c>
      <c r="B1708" s="17" t="n">
        <f aca="false">YEAR(A1708)</f>
        <v>2007</v>
      </c>
      <c r="C1708" s="17" t="n">
        <f aca="false">MONTH(A1708)</f>
        <v>10</v>
      </c>
      <c r="D1708" s="6" t="str">
        <f aca="false">IF(MONTH(A1708)&gt;=4,"FY "&amp;YEAR(A1708)&amp;"-"&amp;RIGHT(YEAR(A1708)+1,2),"FY "&amp;(YEAR(A1708)-1)&amp;"-"&amp;RIGHT(YEAR(A1708),2))</f>
        <v>FY 2007-08</v>
      </c>
      <c r="E1708" s="6" t="str">
        <f aca="false">IF(AND(V1708&lt;&gt;"",W1708&lt;&gt;""),"Yes","No")</f>
        <v>No</v>
      </c>
      <c r="F1708" s="18" t="n">
        <f aca="false">Total!F1708</f>
        <v>6315.7</v>
      </c>
      <c r="G1708" s="18" t="n">
        <f aca="false">Total!G1708</f>
        <v>5538.7</v>
      </c>
      <c r="H1708" s="18" t="n">
        <f aca="false">Total!H1708</f>
        <v>777</v>
      </c>
      <c r="I1708" s="18" t="n">
        <f aca="false">Total!I1708</f>
        <v>195.8</v>
      </c>
      <c r="J1708" s="18" t="str">
        <f aca="false">IF($V1708="","",INDEX('Stock Exchange'!F$5:F$2450,$V1708))</f>
        <v/>
      </c>
      <c r="K1708" s="18" t="str">
        <f aca="false">IF($V1708="","",INDEX('Stock Exchange'!G$5:G$2450,$V1708))</f>
        <v/>
      </c>
      <c r="L1708" s="18" t="str">
        <f aca="false">IF($V1708="","",INDEX('Stock Exchange'!H$5:H$2450,$V1708))</f>
        <v/>
      </c>
      <c r="M1708" s="18" t="str">
        <f aca="false">IF($V1708="","",INDEX('Stock Exchange'!I$5:I$2450,$V1708))</f>
        <v/>
      </c>
      <c r="N1708" s="18" t="str">
        <f aca="false">IF($W1708="","",INDEX(Primary!F$5:F$2450,$W1708))</f>
        <v/>
      </c>
      <c r="O1708" s="18" t="str">
        <f aca="false">IF($W1708="","",INDEX(Primary!G$5:G$2450,$W1708))</f>
        <v/>
      </c>
      <c r="P1708" s="18" t="str">
        <f aca="false">IF($W1708="","",INDEX(Primary!H$5:H$2450,$W1708))</f>
        <v/>
      </c>
      <c r="Q1708" s="18" t="str">
        <f aca="false">IF($W1708="","",INDEX(Primary!I$5:I$2450,$W1708))</f>
        <v/>
      </c>
      <c r="R1708" s="19" t="str">
        <f aca="false">IF($E1708="Yes",L1708+P1708,"")</f>
        <v/>
      </c>
      <c r="S1708" s="19" t="str">
        <f aca="false">IF($E1708="Yes",H1708-R1708,"")</f>
        <v/>
      </c>
      <c r="T1708" s="6" t="str">
        <f aca="false">IF($E1708="Yes",IF(ROUND(ABS(S1708),2)&lt;=$T$2,"OK","CHECK"),"n/a")</f>
        <v>n/a</v>
      </c>
      <c r="U1708" s="20" t="n">
        <f aca="false">Total!J1708</f>
        <v>39.69</v>
      </c>
      <c r="V1708" s="17" t="str">
        <f aca="false">IFERROR(MATCH($A1708,'Stock Exchange'!$A$5:$A$2450,0),"")</f>
        <v/>
      </c>
      <c r="W1708" s="17" t="str">
        <f aca="false">IFERROR(MATCH($A1708,Primary!$A$5:$A$2450,0),"")</f>
        <v/>
      </c>
    </row>
    <row r="1709" customFormat="false" ht="15" hidden="false" customHeight="false" outlineLevel="0" collapsed="false">
      <c r="A1709" s="16" t="n">
        <f aca="false">Total!A1709</f>
        <v>39380</v>
      </c>
      <c r="B1709" s="17" t="n">
        <f aca="false">YEAR(A1709)</f>
        <v>2007</v>
      </c>
      <c r="C1709" s="17" t="n">
        <f aca="false">MONTH(A1709)</f>
        <v>10</v>
      </c>
      <c r="D1709" s="6" t="str">
        <f aca="false">IF(MONTH(A1709)&gt;=4,"FY "&amp;YEAR(A1709)&amp;"-"&amp;RIGHT(YEAR(A1709)+1,2),"FY "&amp;(YEAR(A1709)-1)&amp;"-"&amp;RIGHT(YEAR(A1709),2))</f>
        <v>FY 2007-08</v>
      </c>
      <c r="E1709" s="6" t="str">
        <f aca="false">IF(AND(V1709&lt;&gt;"",W1709&lt;&gt;""),"Yes","No")</f>
        <v>No</v>
      </c>
      <c r="F1709" s="18" t="n">
        <f aca="false">Total!F1709</f>
        <v>6358.5</v>
      </c>
      <c r="G1709" s="18" t="n">
        <f aca="false">Total!G1709</f>
        <v>4497.4</v>
      </c>
      <c r="H1709" s="18" t="n">
        <f aca="false">Total!H1709</f>
        <v>1861</v>
      </c>
      <c r="I1709" s="18" t="n">
        <f aca="false">Total!I1709</f>
        <v>470.3</v>
      </c>
      <c r="J1709" s="18" t="str">
        <f aca="false">IF($V1709="","",INDEX('Stock Exchange'!F$5:F$2450,$V1709))</f>
        <v/>
      </c>
      <c r="K1709" s="18" t="str">
        <f aca="false">IF($V1709="","",INDEX('Stock Exchange'!G$5:G$2450,$V1709))</f>
        <v/>
      </c>
      <c r="L1709" s="18" t="str">
        <f aca="false">IF($V1709="","",INDEX('Stock Exchange'!H$5:H$2450,$V1709))</f>
        <v/>
      </c>
      <c r="M1709" s="18" t="str">
        <f aca="false">IF($V1709="","",INDEX('Stock Exchange'!I$5:I$2450,$V1709))</f>
        <v/>
      </c>
      <c r="N1709" s="18" t="str">
        <f aca="false">IF($W1709="","",INDEX(Primary!F$5:F$2450,$W1709))</f>
        <v/>
      </c>
      <c r="O1709" s="18" t="str">
        <f aca="false">IF($W1709="","",INDEX(Primary!G$5:G$2450,$W1709))</f>
        <v/>
      </c>
      <c r="P1709" s="18" t="str">
        <f aca="false">IF($W1709="","",INDEX(Primary!H$5:H$2450,$W1709))</f>
        <v/>
      </c>
      <c r="Q1709" s="18" t="str">
        <f aca="false">IF($W1709="","",INDEX(Primary!I$5:I$2450,$W1709))</f>
        <v/>
      </c>
      <c r="R1709" s="19" t="str">
        <f aca="false">IF($E1709="Yes",L1709+P1709,"")</f>
        <v/>
      </c>
      <c r="S1709" s="19" t="str">
        <f aca="false">IF($E1709="Yes",H1709-R1709,"")</f>
        <v/>
      </c>
      <c r="T1709" s="6" t="str">
        <f aca="false">IF($E1709="Yes",IF(ROUND(ABS(S1709),2)&lt;=$T$2,"OK","CHECK"),"n/a")</f>
        <v>n/a</v>
      </c>
      <c r="U1709" s="20" t="n">
        <f aca="false">Total!J1709</f>
        <v>39.57</v>
      </c>
      <c r="V1709" s="17" t="str">
        <f aca="false">IFERROR(MATCH($A1709,'Stock Exchange'!$A$5:$A$2450,0),"")</f>
        <v/>
      </c>
      <c r="W1709" s="17" t="str">
        <f aca="false">IFERROR(MATCH($A1709,Primary!$A$5:$A$2450,0),"")</f>
        <v/>
      </c>
    </row>
    <row r="1710" customFormat="false" ht="15" hidden="false" customHeight="false" outlineLevel="0" collapsed="false">
      <c r="A1710" s="16" t="n">
        <f aca="false">Total!A1710</f>
        <v>39381</v>
      </c>
      <c r="B1710" s="17" t="n">
        <f aca="false">YEAR(A1710)</f>
        <v>2007</v>
      </c>
      <c r="C1710" s="17" t="n">
        <f aca="false">MONTH(A1710)</f>
        <v>10</v>
      </c>
      <c r="D1710" s="6" t="str">
        <f aca="false">IF(MONTH(A1710)&gt;=4,"FY "&amp;YEAR(A1710)&amp;"-"&amp;RIGHT(YEAR(A1710)+1,2),"FY "&amp;(YEAR(A1710)-1)&amp;"-"&amp;RIGHT(YEAR(A1710),2))</f>
        <v>FY 2007-08</v>
      </c>
      <c r="E1710" s="6" t="str">
        <f aca="false">IF(AND(V1710&lt;&gt;"",W1710&lt;&gt;""),"Yes","No")</f>
        <v>No</v>
      </c>
      <c r="F1710" s="18" t="n">
        <f aca="false">Total!F1710</f>
        <v>7678.5</v>
      </c>
      <c r="G1710" s="18" t="n">
        <f aca="false">Total!G1710</f>
        <v>7465.5</v>
      </c>
      <c r="H1710" s="18" t="n">
        <f aca="false">Total!H1710</f>
        <v>213</v>
      </c>
      <c r="I1710" s="18" t="n">
        <f aca="false">Total!I1710</f>
        <v>53.9</v>
      </c>
      <c r="J1710" s="18" t="str">
        <f aca="false">IF($V1710="","",INDEX('Stock Exchange'!F$5:F$2450,$V1710))</f>
        <v/>
      </c>
      <c r="K1710" s="18" t="str">
        <f aca="false">IF($V1710="","",INDEX('Stock Exchange'!G$5:G$2450,$V1710))</f>
        <v/>
      </c>
      <c r="L1710" s="18" t="str">
        <f aca="false">IF($V1710="","",INDEX('Stock Exchange'!H$5:H$2450,$V1710))</f>
        <v/>
      </c>
      <c r="M1710" s="18" t="str">
        <f aca="false">IF($V1710="","",INDEX('Stock Exchange'!I$5:I$2450,$V1710))</f>
        <v/>
      </c>
      <c r="N1710" s="18" t="str">
        <f aca="false">IF($W1710="","",INDEX(Primary!F$5:F$2450,$W1710))</f>
        <v/>
      </c>
      <c r="O1710" s="18" t="str">
        <f aca="false">IF($W1710="","",INDEX(Primary!G$5:G$2450,$W1710))</f>
        <v/>
      </c>
      <c r="P1710" s="18" t="str">
        <f aca="false">IF($W1710="","",INDEX(Primary!H$5:H$2450,$W1710))</f>
        <v/>
      </c>
      <c r="Q1710" s="18" t="str">
        <f aca="false">IF($W1710="","",INDEX(Primary!I$5:I$2450,$W1710))</f>
        <v/>
      </c>
      <c r="R1710" s="19" t="str">
        <f aca="false">IF($E1710="Yes",L1710+P1710,"")</f>
        <v/>
      </c>
      <c r="S1710" s="19" t="str">
        <f aca="false">IF($E1710="Yes",H1710-R1710,"")</f>
        <v/>
      </c>
      <c r="T1710" s="6" t="str">
        <f aca="false">IF($E1710="Yes",IF(ROUND(ABS(S1710),2)&lt;=$T$2,"OK","CHECK"),"n/a")</f>
        <v>n/a</v>
      </c>
      <c r="U1710" s="20" t="n">
        <f aca="false">Total!J1710</f>
        <v>39.54</v>
      </c>
      <c r="V1710" s="17" t="str">
        <f aca="false">IFERROR(MATCH($A1710,'Stock Exchange'!$A$5:$A$2450,0),"")</f>
        <v/>
      </c>
      <c r="W1710" s="17" t="str">
        <f aca="false">IFERROR(MATCH($A1710,Primary!$A$5:$A$2450,0),"")</f>
        <v/>
      </c>
    </row>
    <row r="1711" customFormat="false" ht="15" hidden="false" customHeight="false" outlineLevel="0" collapsed="false">
      <c r="A1711" s="16" t="n">
        <f aca="false">Total!A1711</f>
        <v>39384</v>
      </c>
      <c r="B1711" s="17" t="n">
        <f aca="false">YEAR(A1711)</f>
        <v>2007</v>
      </c>
      <c r="C1711" s="17" t="n">
        <f aca="false">MONTH(A1711)</f>
        <v>10</v>
      </c>
      <c r="D1711" s="6" t="str">
        <f aca="false">IF(MONTH(A1711)&gt;=4,"FY "&amp;YEAR(A1711)&amp;"-"&amp;RIGHT(YEAR(A1711)+1,2),"FY "&amp;(YEAR(A1711)-1)&amp;"-"&amp;RIGHT(YEAR(A1711),2))</f>
        <v>FY 2007-08</v>
      </c>
      <c r="E1711" s="6" t="str">
        <f aca="false">IF(AND(V1711&lt;&gt;"",W1711&lt;&gt;""),"Yes","No")</f>
        <v>No</v>
      </c>
      <c r="F1711" s="18" t="n">
        <f aca="false">Total!F1711</f>
        <v>4077.9</v>
      </c>
      <c r="G1711" s="18" t="n">
        <f aca="false">Total!G1711</f>
        <v>4334.7</v>
      </c>
      <c r="H1711" s="18" t="n">
        <f aca="false">Total!H1711</f>
        <v>-256.8</v>
      </c>
      <c r="I1711" s="18" t="n">
        <f aca="false">Total!I1711</f>
        <v>-65</v>
      </c>
      <c r="J1711" s="18" t="str">
        <f aca="false">IF($V1711="","",INDEX('Stock Exchange'!F$5:F$2450,$V1711))</f>
        <v/>
      </c>
      <c r="K1711" s="18" t="str">
        <f aca="false">IF($V1711="","",INDEX('Stock Exchange'!G$5:G$2450,$V1711))</f>
        <v/>
      </c>
      <c r="L1711" s="18" t="str">
        <f aca="false">IF($V1711="","",INDEX('Stock Exchange'!H$5:H$2450,$V1711))</f>
        <v/>
      </c>
      <c r="M1711" s="18" t="str">
        <f aca="false">IF($V1711="","",INDEX('Stock Exchange'!I$5:I$2450,$V1711))</f>
        <v/>
      </c>
      <c r="N1711" s="18" t="str">
        <f aca="false">IF($W1711="","",INDEX(Primary!F$5:F$2450,$W1711))</f>
        <v/>
      </c>
      <c r="O1711" s="18" t="str">
        <f aca="false">IF($W1711="","",INDEX(Primary!G$5:G$2450,$W1711))</f>
        <v/>
      </c>
      <c r="P1711" s="18" t="str">
        <f aca="false">IF($W1711="","",INDEX(Primary!H$5:H$2450,$W1711))</f>
        <v/>
      </c>
      <c r="Q1711" s="18" t="str">
        <f aca="false">IF($W1711="","",INDEX(Primary!I$5:I$2450,$W1711))</f>
        <v/>
      </c>
      <c r="R1711" s="19" t="str">
        <f aca="false">IF($E1711="Yes",L1711+P1711,"")</f>
        <v/>
      </c>
      <c r="S1711" s="19" t="str">
        <f aca="false">IF($E1711="Yes",H1711-R1711,"")</f>
        <v/>
      </c>
      <c r="T1711" s="6" t="str">
        <f aca="false">IF($E1711="Yes",IF(ROUND(ABS(S1711),2)&lt;=$T$2,"OK","CHECK"),"n/a")</f>
        <v>n/a</v>
      </c>
      <c r="U1711" s="20" t="n">
        <f aca="false">Total!J1711</f>
        <v>39.51</v>
      </c>
      <c r="V1711" s="17" t="str">
        <f aca="false">IFERROR(MATCH($A1711,'Stock Exchange'!$A$5:$A$2450,0),"")</f>
        <v/>
      </c>
      <c r="W1711" s="17" t="str">
        <f aca="false">IFERROR(MATCH($A1711,Primary!$A$5:$A$2450,0),"")</f>
        <v/>
      </c>
    </row>
    <row r="1712" customFormat="false" ht="15" hidden="false" customHeight="false" outlineLevel="0" collapsed="false">
      <c r="A1712" s="16" t="n">
        <f aca="false">Total!A1712</f>
        <v>39385</v>
      </c>
      <c r="B1712" s="17" t="n">
        <f aca="false">YEAR(A1712)</f>
        <v>2007</v>
      </c>
      <c r="C1712" s="17" t="n">
        <f aca="false">MONTH(A1712)</f>
        <v>10</v>
      </c>
      <c r="D1712" s="6" t="str">
        <f aca="false">IF(MONTH(A1712)&gt;=4,"FY "&amp;YEAR(A1712)&amp;"-"&amp;RIGHT(YEAR(A1712)+1,2),"FY "&amp;(YEAR(A1712)-1)&amp;"-"&amp;RIGHT(YEAR(A1712),2))</f>
        <v>FY 2007-08</v>
      </c>
      <c r="E1712" s="6" t="str">
        <f aca="false">IF(AND(V1712&lt;&gt;"",W1712&lt;&gt;""),"Yes","No")</f>
        <v>No</v>
      </c>
      <c r="F1712" s="18" t="n">
        <f aca="false">Total!F1712</f>
        <v>4782.8</v>
      </c>
      <c r="G1712" s="18" t="n">
        <f aca="false">Total!G1712</f>
        <v>3735.4</v>
      </c>
      <c r="H1712" s="18" t="n">
        <f aca="false">Total!H1712</f>
        <v>1047.4</v>
      </c>
      <c r="I1712" s="18" t="n">
        <f aca="false">Total!I1712</f>
        <v>266</v>
      </c>
      <c r="J1712" s="18" t="str">
        <f aca="false">IF($V1712="","",INDEX('Stock Exchange'!F$5:F$2450,$V1712))</f>
        <v/>
      </c>
      <c r="K1712" s="18" t="str">
        <f aca="false">IF($V1712="","",INDEX('Stock Exchange'!G$5:G$2450,$V1712))</f>
        <v/>
      </c>
      <c r="L1712" s="18" t="str">
        <f aca="false">IF($V1712="","",INDEX('Stock Exchange'!H$5:H$2450,$V1712))</f>
        <v/>
      </c>
      <c r="M1712" s="18" t="str">
        <f aca="false">IF($V1712="","",INDEX('Stock Exchange'!I$5:I$2450,$V1712))</f>
        <v/>
      </c>
      <c r="N1712" s="18" t="str">
        <f aca="false">IF($W1712="","",INDEX(Primary!F$5:F$2450,$W1712))</f>
        <v/>
      </c>
      <c r="O1712" s="18" t="str">
        <f aca="false">IF($W1712="","",INDEX(Primary!G$5:G$2450,$W1712))</f>
        <v/>
      </c>
      <c r="P1712" s="18" t="str">
        <f aca="false">IF($W1712="","",INDEX(Primary!H$5:H$2450,$W1712))</f>
        <v/>
      </c>
      <c r="Q1712" s="18" t="str">
        <f aca="false">IF($W1712="","",INDEX(Primary!I$5:I$2450,$W1712))</f>
        <v/>
      </c>
      <c r="R1712" s="19" t="str">
        <f aca="false">IF($E1712="Yes",L1712+P1712,"")</f>
        <v/>
      </c>
      <c r="S1712" s="19" t="str">
        <f aca="false">IF($E1712="Yes",H1712-R1712,"")</f>
        <v/>
      </c>
      <c r="T1712" s="6" t="str">
        <f aca="false">IF($E1712="Yes",IF(ROUND(ABS(S1712),2)&lt;=$T$2,"OK","CHECK"),"n/a")</f>
        <v>n/a</v>
      </c>
      <c r="U1712" s="20" t="n">
        <f aca="false">Total!J1712</f>
        <v>39.38</v>
      </c>
      <c r="V1712" s="17" t="str">
        <f aca="false">IFERROR(MATCH($A1712,'Stock Exchange'!$A$5:$A$2450,0),"")</f>
        <v/>
      </c>
      <c r="W1712" s="17" t="str">
        <f aca="false">IFERROR(MATCH($A1712,Primary!$A$5:$A$2450,0),"")</f>
        <v/>
      </c>
    </row>
    <row r="1713" customFormat="false" ht="15" hidden="false" customHeight="false" outlineLevel="0" collapsed="false">
      <c r="A1713" s="16" t="n">
        <f aca="false">Total!A1713</f>
        <v>39386</v>
      </c>
      <c r="B1713" s="17" t="n">
        <f aca="false">YEAR(A1713)</f>
        <v>2007</v>
      </c>
      <c r="C1713" s="17" t="n">
        <f aca="false">MONTH(A1713)</f>
        <v>10</v>
      </c>
      <c r="D1713" s="6" t="str">
        <f aca="false">IF(MONTH(A1713)&gt;=4,"FY "&amp;YEAR(A1713)&amp;"-"&amp;RIGHT(YEAR(A1713)+1,2),"FY "&amp;(YEAR(A1713)-1)&amp;"-"&amp;RIGHT(YEAR(A1713),2))</f>
        <v>FY 2007-08</v>
      </c>
      <c r="E1713" s="6" t="str">
        <f aca="false">IF(AND(V1713&lt;&gt;"",W1713&lt;&gt;""),"Yes","No")</f>
        <v>No</v>
      </c>
      <c r="F1713" s="18" t="n">
        <f aca="false">Total!F1713</f>
        <v>4534</v>
      </c>
      <c r="G1713" s="18" t="n">
        <f aca="false">Total!G1713</f>
        <v>4837.3</v>
      </c>
      <c r="H1713" s="18" t="n">
        <f aca="false">Total!H1713</f>
        <v>-303.3</v>
      </c>
      <c r="I1713" s="18" t="n">
        <f aca="false">Total!I1713</f>
        <v>-77</v>
      </c>
      <c r="J1713" s="18" t="str">
        <f aca="false">IF($V1713="","",INDEX('Stock Exchange'!F$5:F$2450,$V1713))</f>
        <v/>
      </c>
      <c r="K1713" s="18" t="str">
        <f aca="false">IF($V1713="","",INDEX('Stock Exchange'!G$5:G$2450,$V1713))</f>
        <v/>
      </c>
      <c r="L1713" s="18" t="str">
        <f aca="false">IF($V1713="","",INDEX('Stock Exchange'!H$5:H$2450,$V1713))</f>
        <v/>
      </c>
      <c r="M1713" s="18" t="str">
        <f aca="false">IF($V1713="","",INDEX('Stock Exchange'!I$5:I$2450,$V1713))</f>
        <v/>
      </c>
      <c r="N1713" s="18" t="str">
        <f aca="false">IF($W1713="","",INDEX(Primary!F$5:F$2450,$W1713))</f>
        <v/>
      </c>
      <c r="O1713" s="18" t="str">
        <f aca="false">IF($W1713="","",INDEX(Primary!G$5:G$2450,$W1713))</f>
        <v/>
      </c>
      <c r="P1713" s="18" t="str">
        <f aca="false">IF($W1713="","",INDEX(Primary!H$5:H$2450,$W1713))</f>
        <v/>
      </c>
      <c r="Q1713" s="18" t="str">
        <f aca="false">IF($W1713="","",INDEX(Primary!I$5:I$2450,$W1713))</f>
        <v/>
      </c>
      <c r="R1713" s="19" t="str">
        <f aca="false">IF($E1713="Yes",L1713+P1713,"")</f>
        <v/>
      </c>
      <c r="S1713" s="19" t="str">
        <f aca="false">IF($E1713="Yes",H1713-R1713,"")</f>
        <v/>
      </c>
      <c r="T1713" s="6" t="str">
        <f aca="false">IF($E1713="Yes",IF(ROUND(ABS(S1713),2)&lt;=$T$2,"OK","CHECK"),"n/a")</f>
        <v>n/a</v>
      </c>
      <c r="U1713" s="20" t="n">
        <f aca="false">Total!J1713</f>
        <v>39.4</v>
      </c>
      <c r="V1713" s="17" t="str">
        <f aca="false">IFERROR(MATCH($A1713,'Stock Exchange'!$A$5:$A$2450,0),"")</f>
        <v/>
      </c>
      <c r="W1713" s="17" t="str">
        <f aca="false">IFERROR(MATCH($A1713,Primary!$A$5:$A$2450,0),"")</f>
        <v/>
      </c>
    </row>
    <row r="1714" customFormat="false" ht="15" hidden="false" customHeight="false" outlineLevel="0" collapsed="false">
      <c r="A1714" s="16" t="n">
        <f aca="false">Total!A1714</f>
        <v>39387</v>
      </c>
      <c r="B1714" s="17" t="n">
        <f aca="false">YEAR(A1714)</f>
        <v>2007</v>
      </c>
      <c r="C1714" s="17" t="n">
        <f aca="false">MONTH(A1714)</f>
        <v>11</v>
      </c>
      <c r="D1714" s="6" t="str">
        <f aca="false">IF(MONTH(A1714)&gt;=4,"FY "&amp;YEAR(A1714)&amp;"-"&amp;RIGHT(YEAR(A1714)+1,2),"FY "&amp;(YEAR(A1714)-1)&amp;"-"&amp;RIGHT(YEAR(A1714),2))</f>
        <v>FY 2007-08</v>
      </c>
      <c r="E1714" s="6" t="str">
        <f aca="false">IF(AND(V1714&lt;&gt;"",W1714&lt;&gt;""),"Yes","No")</f>
        <v>No</v>
      </c>
      <c r="F1714" s="18" t="n">
        <f aca="false">Total!F1714</f>
        <v>5442.2</v>
      </c>
      <c r="G1714" s="18" t="n">
        <f aca="false">Total!G1714</f>
        <v>5214.2</v>
      </c>
      <c r="H1714" s="18" t="n">
        <f aca="false">Total!H1714</f>
        <v>228</v>
      </c>
      <c r="I1714" s="18" t="n">
        <f aca="false">Total!I1714</f>
        <v>58</v>
      </c>
      <c r="J1714" s="18" t="str">
        <f aca="false">IF($V1714="","",INDEX('Stock Exchange'!F$5:F$2450,$V1714))</f>
        <v/>
      </c>
      <c r="K1714" s="18" t="str">
        <f aca="false">IF($V1714="","",INDEX('Stock Exchange'!G$5:G$2450,$V1714))</f>
        <v/>
      </c>
      <c r="L1714" s="18" t="str">
        <f aca="false">IF($V1714="","",INDEX('Stock Exchange'!H$5:H$2450,$V1714))</f>
        <v/>
      </c>
      <c r="M1714" s="18" t="str">
        <f aca="false">IF($V1714="","",INDEX('Stock Exchange'!I$5:I$2450,$V1714))</f>
        <v/>
      </c>
      <c r="N1714" s="18" t="str">
        <f aca="false">IF($W1714="","",INDEX(Primary!F$5:F$2450,$W1714))</f>
        <v/>
      </c>
      <c r="O1714" s="18" t="str">
        <f aca="false">IF($W1714="","",INDEX(Primary!G$5:G$2450,$W1714))</f>
        <v/>
      </c>
      <c r="P1714" s="18" t="str">
        <f aca="false">IF($W1714="","",INDEX(Primary!H$5:H$2450,$W1714))</f>
        <v/>
      </c>
      <c r="Q1714" s="18" t="str">
        <f aca="false">IF($W1714="","",INDEX(Primary!I$5:I$2450,$W1714))</f>
        <v/>
      </c>
      <c r="R1714" s="19" t="str">
        <f aca="false">IF($E1714="Yes",L1714+P1714,"")</f>
        <v/>
      </c>
      <c r="S1714" s="19" t="str">
        <f aca="false">IF($E1714="Yes",H1714-R1714,"")</f>
        <v/>
      </c>
      <c r="T1714" s="6" t="str">
        <f aca="false">IF($E1714="Yes",IF(ROUND(ABS(S1714),2)&lt;=$T$2,"OK","CHECK"),"n/a")</f>
        <v>n/a</v>
      </c>
      <c r="U1714" s="20" t="n">
        <f aca="false">Total!J1714</f>
        <v>40.34</v>
      </c>
      <c r="V1714" s="17" t="str">
        <f aca="false">IFERROR(MATCH($A1714,'Stock Exchange'!$A$5:$A$2450,0),"")</f>
        <v/>
      </c>
      <c r="W1714" s="17" t="str">
        <f aca="false">IFERROR(MATCH($A1714,Primary!$A$5:$A$2450,0),"")</f>
        <v/>
      </c>
    </row>
    <row r="1715" customFormat="false" ht="15" hidden="false" customHeight="false" outlineLevel="0" collapsed="false">
      <c r="A1715" s="16" t="n">
        <f aca="false">Total!A1715</f>
        <v>39388</v>
      </c>
      <c r="B1715" s="17" t="n">
        <f aca="false">YEAR(A1715)</f>
        <v>2007</v>
      </c>
      <c r="C1715" s="17" t="n">
        <f aca="false">MONTH(A1715)</f>
        <v>11</v>
      </c>
      <c r="D1715" s="6" t="str">
        <f aca="false">IF(MONTH(A1715)&gt;=4,"FY "&amp;YEAR(A1715)&amp;"-"&amp;RIGHT(YEAR(A1715)+1,2),"FY "&amp;(YEAR(A1715)-1)&amp;"-"&amp;RIGHT(YEAR(A1715),2))</f>
        <v>FY 2007-08</v>
      </c>
      <c r="E1715" s="6" t="str">
        <f aca="false">IF(AND(V1715&lt;&gt;"",W1715&lt;&gt;""),"Yes","No")</f>
        <v>No</v>
      </c>
      <c r="F1715" s="18" t="n">
        <f aca="false">Total!F1715</f>
        <v>5179.4</v>
      </c>
      <c r="G1715" s="18" t="n">
        <f aca="false">Total!G1715</f>
        <v>4998.8</v>
      </c>
      <c r="H1715" s="18" t="n">
        <f aca="false">Total!H1715</f>
        <v>180.6</v>
      </c>
      <c r="I1715" s="18" t="n">
        <f aca="false">Total!I1715</f>
        <v>45.9</v>
      </c>
      <c r="J1715" s="18" t="str">
        <f aca="false">IF($V1715="","",INDEX('Stock Exchange'!F$5:F$2450,$V1715))</f>
        <v/>
      </c>
      <c r="K1715" s="18" t="str">
        <f aca="false">IF($V1715="","",INDEX('Stock Exchange'!G$5:G$2450,$V1715))</f>
        <v/>
      </c>
      <c r="L1715" s="18" t="str">
        <f aca="false">IF($V1715="","",INDEX('Stock Exchange'!H$5:H$2450,$V1715))</f>
        <v/>
      </c>
      <c r="M1715" s="18" t="str">
        <f aca="false">IF($V1715="","",INDEX('Stock Exchange'!I$5:I$2450,$V1715))</f>
        <v/>
      </c>
      <c r="N1715" s="18" t="str">
        <f aca="false">IF($W1715="","",INDEX(Primary!F$5:F$2450,$W1715))</f>
        <v/>
      </c>
      <c r="O1715" s="18" t="str">
        <f aca="false">IF($W1715="","",INDEX(Primary!G$5:G$2450,$W1715))</f>
        <v/>
      </c>
      <c r="P1715" s="18" t="str">
        <f aca="false">IF($W1715="","",INDEX(Primary!H$5:H$2450,$W1715))</f>
        <v/>
      </c>
      <c r="Q1715" s="18" t="str">
        <f aca="false">IF($W1715="","",INDEX(Primary!I$5:I$2450,$W1715))</f>
        <v/>
      </c>
      <c r="R1715" s="19" t="str">
        <f aca="false">IF($E1715="Yes",L1715+P1715,"")</f>
        <v/>
      </c>
      <c r="S1715" s="19" t="str">
        <f aca="false">IF($E1715="Yes",H1715-R1715,"")</f>
        <v/>
      </c>
      <c r="T1715" s="6" t="str">
        <f aca="false">IF($E1715="Yes",IF(ROUND(ABS(S1715),2)&lt;=$T$2,"OK","CHECK"),"n/a")</f>
        <v>n/a</v>
      </c>
      <c r="U1715" s="20" t="n">
        <f aca="false">Total!J1715</f>
        <v>40.34</v>
      </c>
      <c r="V1715" s="17" t="str">
        <f aca="false">IFERROR(MATCH($A1715,'Stock Exchange'!$A$5:$A$2450,0),"")</f>
        <v/>
      </c>
      <c r="W1715" s="17" t="str">
        <f aca="false">IFERROR(MATCH($A1715,Primary!$A$5:$A$2450,0),"")</f>
        <v/>
      </c>
    </row>
    <row r="1716" customFormat="false" ht="15" hidden="false" customHeight="false" outlineLevel="0" collapsed="false">
      <c r="A1716" s="16" t="n">
        <f aca="false">Total!A1716</f>
        <v>39391</v>
      </c>
      <c r="B1716" s="17" t="n">
        <f aca="false">YEAR(A1716)</f>
        <v>2007</v>
      </c>
      <c r="C1716" s="17" t="n">
        <f aca="false">MONTH(A1716)</f>
        <v>11</v>
      </c>
      <c r="D1716" s="6" t="str">
        <f aca="false">IF(MONTH(A1716)&gt;=4,"FY "&amp;YEAR(A1716)&amp;"-"&amp;RIGHT(YEAR(A1716)+1,2),"FY "&amp;(YEAR(A1716)-1)&amp;"-"&amp;RIGHT(YEAR(A1716),2))</f>
        <v>FY 2007-08</v>
      </c>
      <c r="E1716" s="6" t="str">
        <f aca="false">IF(AND(V1716&lt;&gt;"",W1716&lt;&gt;""),"Yes","No")</f>
        <v>No</v>
      </c>
      <c r="F1716" s="18" t="n">
        <f aca="false">Total!F1716</f>
        <v>3322.7</v>
      </c>
      <c r="G1716" s="18" t="n">
        <f aca="false">Total!G1716</f>
        <v>4084.1</v>
      </c>
      <c r="H1716" s="18" t="n">
        <f aca="false">Total!H1716</f>
        <v>-761.4</v>
      </c>
      <c r="I1716" s="18" t="n">
        <f aca="false">Total!I1716</f>
        <v>-193.4</v>
      </c>
      <c r="J1716" s="18" t="str">
        <f aca="false">IF($V1716="","",INDEX('Stock Exchange'!F$5:F$2450,$V1716))</f>
        <v/>
      </c>
      <c r="K1716" s="18" t="str">
        <f aca="false">IF($V1716="","",INDEX('Stock Exchange'!G$5:G$2450,$V1716))</f>
        <v/>
      </c>
      <c r="L1716" s="18" t="str">
        <f aca="false">IF($V1716="","",INDEX('Stock Exchange'!H$5:H$2450,$V1716))</f>
        <v/>
      </c>
      <c r="M1716" s="18" t="str">
        <f aca="false">IF($V1716="","",INDEX('Stock Exchange'!I$5:I$2450,$V1716))</f>
        <v/>
      </c>
      <c r="N1716" s="18" t="str">
        <f aca="false">IF($W1716="","",INDEX(Primary!F$5:F$2450,$W1716))</f>
        <v/>
      </c>
      <c r="O1716" s="18" t="str">
        <f aca="false">IF($W1716="","",INDEX(Primary!G$5:G$2450,$W1716))</f>
        <v/>
      </c>
      <c r="P1716" s="18" t="str">
        <f aca="false">IF($W1716="","",INDEX(Primary!H$5:H$2450,$W1716))</f>
        <v/>
      </c>
      <c r="Q1716" s="18" t="str">
        <f aca="false">IF($W1716="","",INDEX(Primary!I$5:I$2450,$W1716))</f>
        <v/>
      </c>
      <c r="R1716" s="19" t="str">
        <f aca="false">IF($E1716="Yes",L1716+P1716,"")</f>
        <v/>
      </c>
      <c r="S1716" s="19" t="str">
        <f aca="false">IF($E1716="Yes",H1716-R1716,"")</f>
        <v/>
      </c>
      <c r="T1716" s="6" t="str">
        <f aca="false">IF($E1716="Yes",IF(ROUND(ABS(S1716),2)&lt;=$T$2,"OK","CHECK"),"n/a")</f>
        <v>n/a</v>
      </c>
      <c r="U1716" s="20" t="n">
        <f aca="false">Total!J1716</f>
        <v>40.34</v>
      </c>
      <c r="V1716" s="17" t="str">
        <f aca="false">IFERROR(MATCH($A1716,'Stock Exchange'!$A$5:$A$2450,0),"")</f>
        <v/>
      </c>
      <c r="W1716" s="17" t="str">
        <f aca="false">IFERROR(MATCH($A1716,Primary!$A$5:$A$2450,0),"")</f>
        <v/>
      </c>
    </row>
    <row r="1717" customFormat="false" ht="15" hidden="false" customHeight="false" outlineLevel="0" collapsed="false">
      <c r="A1717" s="16" t="n">
        <f aca="false">Total!A1717</f>
        <v>39392</v>
      </c>
      <c r="B1717" s="17" t="n">
        <f aca="false">YEAR(A1717)</f>
        <v>2007</v>
      </c>
      <c r="C1717" s="17" t="n">
        <f aca="false">MONTH(A1717)</f>
        <v>11</v>
      </c>
      <c r="D1717" s="6" t="str">
        <f aca="false">IF(MONTH(A1717)&gt;=4,"FY "&amp;YEAR(A1717)&amp;"-"&amp;RIGHT(YEAR(A1717)+1,2),"FY "&amp;(YEAR(A1717)-1)&amp;"-"&amp;RIGHT(YEAR(A1717),2))</f>
        <v>FY 2007-08</v>
      </c>
      <c r="E1717" s="6" t="str">
        <f aca="false">IF(AND(V1717&lt;&gt;"",W1717&lt;&gt;""),"Yes","No")</f>
        <v>No</v>
      </c>
      <c r="F1717" s="18" t="n">
        <f aca="false">Total!F1717</f>
        <v>4550.2</v>
      </c>
      <c r="G1717" s="18" t="n">
        <f aca="false">Total!G1717</f>
        <v>5207.1</v>
      </c>
      <c r="H1717" s="18" t="n">
        <f aca="false">Total!H1717</f>
        <v>-656.8</v>
      </c>
      <c r="I1717" s="18" t="n">
        <f aca="false">Total!I1717</f>
        <v>-167.1</v>
      </c>
      <c r="J1717" s="18" t="str">
        <f aca="false">IF($V1717="","",INDEX('Stock Exchange'!F$5:F$2450,$V1717))</f>
        <v/>
      </c>
      <c r="K1717" s="18" t="str">
        <f aca="false">IF($V1717="","",INDEX('Stock Exchange'!G$5:G$2450,$V1717))</f>
        <v/>
      </c>
      <c r="L1717" s="18" t="str">
        <f aca="false">IF($V1717="","",INDEX('Stock Exchange'!H$5:H$2450,$V1717))</f>
        <v/>
      </c>
      <c r="M1717" s="18" t="str">
        <f aca="false">IF($V1717="","",INDEX('Stock Exchange'!I$5:I$2450,$V1717))</f>
        <v/>
      </c>
      <c r="N1717" s="18" t="str">
        <f aca="false">IF($W1717="","",INDEX(Primary!F$5:F$2450,$W1717))</f>
        <v/>
      </c>
      <c r="O1717" s="18" t="str">
        <f aca="false">IF($W1717="","",INDEX(Primary!G$5:G$2450,$W1717))</f>
        <v/>
      </c>
      <c r="P1717" s="18" t="str">
        <f aca="false">IF($W1717="","",INDEX(Primary!H$5:H$2450,$W1717))</f>
        <v/>
      </c>
      <c r="Q1717" s="18" t="str">
        <f aca="false">IF($W1717="","",INDEX(Primary!I$5:I$2450,$W1717))</f>
        <v/>
      </c>
      <c r="R1717" s="19" t="str">
        <f aca="false">IF($E1717="Yes",L1717+P1717,"")</f>
        <v/>
      </c>
      <c r="S1717" s="19" t="str">
        <f aca="false">IF($E1717="Yes",H1717-R1717,"")</f>
        <v/>
      </c>
      <c r="T1717" s="6" t="str">
        <f aca="false">IF($E1717="Yes",IF(ROUND(ABS(S1717),2)&lt;=$T$2,"OK","CHECK"),"n/a")</f>
        <v>n/a</v>
      </c>
      <c r="U1717" s="20" t="n">
        <f aca="false">Total!J1717</f>
        <v>39.32</v>
      </c>
      <c r="V1717" s="17" t="str">
        <f aca="false">IFERROR(MATCH($A1717,'Stock Exchange'!$A$5:$A$2450,0),"")</f>
        <v/>
      </c>
      <c r="W1717" s="17" t="str">
        <f aca="false">IFERROR(MATCH($A1717,Primary!$A$5:$A$2450,0),"")</f>
        <v/>
      </c>
    </row>
    <row r="1718" customFormat="false" ht="15" hidden="false" customHeight="false" outlineLevel="0" collapsed="false">
      <c r="A1718" s="16" t="n">
        <f aca="false">Total!A1718</f>
        <v>39393</v>
      </c>
      <c r="B1718" s="17" t="n">
        <f aca="false">YEAR(A1718)</f>
        <v>2007</v>
      </c>
      <c r="C1718" s="17" t="n">
        <f aca="false">MONTH(A1718)</f>
        <v>11</v>
      </c>
      <c r="D1718" s="6" t="str">
        <f aca="false">IF(MONTH(A1718)&gt;=4,"FY "&amp;YEAR(A1718)&amp;"-"&amp;RIGHT(YEAR(A1718)+1,2),"FY "&amp;(YEAR(A1718)-1)&amp;"-"&amp;RIGHT(YEAR(A1718),2))</f>
        <v>FY 2007-08</v>
      </c>
      <c r="E1718" s="6" t="str">
        <f aca="false">IF(AND(V1718&lt;&gt;"",W1718&lt;&gt;""),"Yes","No")</f>
        <v>No</v>
      </c>
      <c r="F1718" s="18" t="n">
        <f aca="false">Total!F1718</f>
        <v>4092.3</v>
      </c>
      <c r="G1718" s="18" t="n">
        <f aca="false">Total!G1718</f>
        <v>4087.2</v>
      </c>
      <c r="H1718" s="18" t="n">
        <f aca="false">Total!H1718</f>
        <v>5.1</v>
      </c>
      <c r="I1718" s="18" t="n">
        <f aca="false">Total!I1718</f>
        <v>1.3</v>
      </c>
      <c r="J1718" s="18" t="str">
        <f aca="false">IF($V1718="","",INDEX('Stock Exchange'!F$5:F$2450,$V1718))</f>
        <v/>
      </c>
      <c r="K1718" s="18" t="str">
        <f aca="false">IF($V1718="","",INDEX('Stock Exchange'!G$5:G$2450,$V1718))</f>
        <v/>
      </c>
      <c r="L1718" s="18" t="str">
        <f aca="false">IF($V1718="","",INDEX('Stock Exchange'!H$5:H$2450,$V1718))</f>
        <v/>
      </c>
      <c r="M1718" s="18" t="str">
        <f aca="false">IF($V1718="","",INDEX('Stock Exchange'!I$5:I$2450,$V1718))</f>
        <v/>
      </c>
      <c r="N1718" s="18" t="str">
        <f aca="false">IF($W1718="","",INDEX(Primary!F$5:F$2450,$W1718))</f>
        <v/>
      </c>
      <c r="O1718" s="18" t="str">
        <f aca="false">IF($W1718="","",INDEX(Primary!G$5:G$2450,$W1718))</f>
        <v/>
      </c>
      <c r="P1718" s="18" t="str">
        <f aca="false">IF($W1718="","",INDEX(Primary!H$5:H$2450,$W1718))</f>
        <v/>
      </c>
      <c r="Q1718" s="18" t="str">
        <f aca="false">IF($W1718="","",INDEX(Primary!I$5:I$2450,$W1718))</f>
        <v/>
      </c>
      <c r="R1718" s="19" t="str">
        <f aca="false">IF($E1718="Yes",L1718+P1718,"")</f>
        <v/>
      </c>
      <c r="S1718" s="19" t="str">
        <f aca="false">IF($E1718="Yes",H1718-R1718,"")</f>
        <v/>
      </c>
      <c r="T1718" s="6" t="str">
        <f aca="false">IF($E1718="Yes",IF(ROUND(ABS(S1718),2)&lt;=$T$2,"OK","CHECK"),"n/a")</f>
        <v>n/a</v>
      </c>
      <c r="U1718" s="20" t="n">
        <f aca="false">Total!J1718</f>
        <v>39.29</v>
      </c>
      <c r="V1718" s="17" t="str">
        <f aca="false">IFERROR(MATCH($A1718,'Stock Exchange'!$A$5:$A$2450,0),"")</f>
        <v/>
      </c>
      <c r="W1718" s="17" t="str">
        <f aca="false">IFERROR(MATCH($A1718,Primary!$A$5:$A$2450,0),"")</f>
        <v/>
      </c>
    </row>
    <row r="1719" customFormat="false" ht="15" hidden="false" customHeight="false" outlineLevel="0" collapsed="false">
      <c r="A1719" s="16" t="n">
        <f aca="false">Total!A1719</f>
        <v>39394</v>
      </c>
      <c r="B1719" s="17" t="n">
        <f aca="false">YEAR(A1719)</f>
        <v>2007</v>
      </c>
      <c r="C1719" s="17" t="n">
        <f aca="false">MONTH(A1719)</f>
        <v>11</v>
      </c>
      <c r="D1719" s="6" t="str">
        <f aca="false">IF(MONTH(A1719)&gt;=4,"FY "&amp;YEAR(A1719)&amp;"-"&amp;RIGHT(YEAR(A1719)+1,2),"FY "&amp;(YEAR(A1719)-1)&amp;"-"&amp;RIGHT(YEAR(A1719),2))</f>
        <v>FY 2007-08</v>
      </c>
      <c r="E1719" s="6" t="str">
        <f aca="false">IF(AND(V1719&lt;&gt;"",W1719&lt;&gt;""),"Yes","No")</f>
        <v>No</v>
      </c>
      <c r="F1719" s="18" t="n">
        <f aca="false">Total!F1719</f>
        <v>4156.9</v>
      </c>
      <c r="G1719" s="18" t="n">
        <f aca="false">Total!G1719</f>
        <v>4119.2</v>
      </c>
      <c r="H1719" s="18" t="n">
        <f aca="false">Total!H1719</f>
        <v>37.7</v>
      </c>
      <c r="I1719" s="18" t="n">
        <f aca="false">Total!I1719</f>
        <v>9.6</v>
      </c>
      <c r="J1719" s="18" t="str">
        <f aca="false">IF($V1719="","",INDEX('Stock Exchange'!F$5:F$2450,$V1719))</f>
        <v/>
      </c>
      <c r="K1719" s="18" t="str">
        <f aca="false">IF($V1719="","",INDEX('Stock Exchange'!G$5:G$2450,$V1719))</f>
        <v/>
      </c>
      <c r="L1719" s="18" t="str">
        <f aca="false">IF($V1719="","",INDEX('Stock Exchange'!H$5:H$2450,$V1719))</f>
        <v/>
      </c>
      <c r="M1719" s="18" t="str">
        <f aca="false">IF($V1719="","",INDEX('Stock Exchange'!I$5:I$2450,$V1719))</f>
        <v/>
      </c>
      <c r="N1719" s="18" t="str">
        <f aca="false">IF($W1719="","",INDEX(Primary!F$5:F$2450,$W1719))</f>
        <v/>
      </c>
      <c r="O1719" s="18" t="str">
        <f aca="false">IF($W1719="","",INDEX(Primary!G$5:G$2450,$W1719))</f>
        <v/>
      </c>
      <c r="P1719" s="18" t="str">
        <f aca="false">IF($W1719="","",INDEX(Primary!H$5:H$2450,$W1719))</f>
        <v/>
      </c>
      <c r="Q1719" s="18" t="str">
        <f aca="false">IF($W1719="","",INDEX(Primary!I$5:I$2450,$W1719))</f>
        <v/>
      </c>
      <c r="R1719" s="19" t="str">
        <f aca="false">IF($E1719="Yes",L1719+P1719,"")</f>
        <v/>
      </c>
      <c r="S1719" s="19" t="str">
        <f aca="false">IF($E1719="Yes",H1719-R1719,"")</f>
        <v/>
      </c>
      <c r="T1719" s="6" t="str">
        <f aca="false">IF($E1719="Yes",IF(ROUND(ABS(S1719),2)&lt;=$T$2,"OK","CHECK"),"n/a")</f>
        <v>n/a</v>
      </c>
      <c r="U1719" s="20" t="n">
        <f aca="false">Total!J1719</f>
        <v>39.27</v>
      </c>
      <c r="V1719" s="17" t="str">
        <f aca="false">IFERROR(MATCH($A1719,'Stock Exchange'!$A$5:$A$2450,0),"")</f>
        <v/>
      </c>
      <c r="W1719" s="17" t="str">
        <f aca="false">IFERROR(MATCH($A1719,Primary!$A$5:$A$2450,0),"")</f>
        <v/>
      </c>
    </row>
    <row r="1720" customFormat="false" ht="15" hidden="false" customHeight="false" outlineLevel="0" collapsed="false">
      <c r="A1720" s="16" t="n">
        <f aca="false">Total!A1720</f>
        <v>39398</v>
      </c>
      <c r="B1720" s="17" t="n">
        <f aca="false">YEAR(A1720)</f>
        <v>2007</v>
      </c>
      <c r="C1720" s="17" t="n">
        <f aca="false">MONTH(A1720)</f>
        <v>11</v>
      </c>
      <c r="D1720" s="6" t="str">
        <f aca="false">IF(MONTH(A1720)&gt;=4,"FY "&amp;YEAR(A1720)&amp;"-"&amp;RIGHT(YEAR(A1720)+1,2),"FY "&amp;(YEAR(A1720)-1)&amp;"-"&amp;RIGHT(YEAR(A1720),2))</f>
        <v>FY 2007-08</v>
      </c>
      <c r="E1720" s="6" t="str">
        <f aca="false">IF(AND(V1720&lt;&gt;"",W1720&lt;&gt;""),"Yes","No")</f>
        <v>No</v>
      </c>
      <c r="F1720" s="18" t="n">
        <f aca="false">Total!F1720</f>
        <v>4366.1</v>
      </c>
      <c r="G1720" s="18" t="n">
        <f aca="false">Total!G1720</f>
        <v>4653</v>
      </c>
      <c r="H1720" s="18" t="n">
        <f aca="false">Total!H1720</f>
        <v>-286.9</v>
      </c>
      <c r="I1720" s="18" t="n">
        <f aca="false">Total!I1720</f>
        <v>-72.9</v>
      </c>
      <c r="J1720" s="18" t="str">
        <f aca="false">IF($V1720="","",INDEX('Stock Exchange'!F$5:F$2450,$V1720))</f>
        <v/>
      </c>
      <c r="K1720" s="18" t="str">
        <f aca="false">IF($V1720="","",INDEX('Stock Exchange'!G$5:G$2450,$V1720))</f>
        <v/>
      </c>
      <c r="L1720" s="18" t="str">
        <f aca="false">IF($V1720="","",INDEX('Stock Exchange'!H$5:H$2450,$V1720))</f>
        <v/>
      </c>
      <c r="M1720" s="18" t="str">
        <f aca="false">IF($V1720="","",INDEX('Stock Exchange'!I$5:I$2450,$V1720))</f>
        <v/>
      </c>
      <c r="N1720" s="18" t="str">
        <f aca="false">IF($W1720="","",INDEX(Primary!F$5:F$2450,$W1720))</f>
        <v/>
      </c>
      <c r="O1720" s="18" t="str">
        <f aca="false">IF($W1720="","",INDEX(Primary!G$5:G$2450,$W1720))</f>
        <v/>
      </c>
      <c r="P1720" s="18" t="str">
        <f aca="false">IF($W1720="","",INDEX(Primary!H$5:H$2450,$W1720))</f>
        <v/>
      </c>
      <c r="Q1720" s="18" t="str">
        <f aca="false">IF($W1720="","",INDEX(Primary!I$5:I$2450,$W1720))</f>
        <v/>
      </c>
      <c r="R1720" s="19" t="str">
        <f aca="false">IF($E1720="Yes",L1720+P1720,"")</f>
        <v/>
      </c>
      <c r="S1720" s="19" t="str">
        <f aca="false">IF($E1720="Yes",H1720-R1720,"")</f>
        <v/>
      </c>
      <c r="T1720" s="6" t="str">
        <f aca="false">IF($E1720="Yes",IF(ROUND(ABS(S1720),2)&lt;=$T$2,"OK","CHECK"),"n/a")</f>
        <v>n/a</v>
      </c>
      <c r="U1720" s="20" t="n">
        <f aca="false">Total!J1720</f>
        <v>39.34</v>
      </c>
      <c r="V1720" s="17" t="str">
        <f aca="false">IFERROR(MATCH($A1720,'Stock Exchange'!$A$5:$A$2450,0),"")</f>
        <v/>
      </c>
      <c r="W1720" s="17" t="str">
        <f aca="false">IFERROR(MATCH($A1720,Primary!$A$5:$A$2450,0),"")</f>
        <v/>
      </c>
    </row>
    <row r="1721" customFormat="false" ht="15" hidden="false" customHeight="false" outlineLevel="0" collapsed="false">
      <c r="A1721" s="16" t="n">
        <f aca="false">Total!A1721</f>
        <v>39399</v>
      </c>
      <c r="B1721" s="17" t="n">
        <f aca="false">YEAR(A1721)</f>
        <v>2007</v>
      </c>
      <c r="C1721" s="17" t="n">
        <f aca="false">MONTH(A1721)</f>
        <v>11</v>
      </c>
      <c r="D1721" s="6" t="str">
        <f aca="false">IF(MONTH(A1721)&gt;=4,"FY "&amp;YEAR(A1721)&amp;"-"&amp;RIGHT(YEAR(A1721)+1,2),"FY "&amp;(YEAR(A1721)-1)&amp;"-"&amp;RIGHT(YEAR(A1721),2))</f>
        <v>FY 2007-08</v>
      </c>
      <c r="E1721" s="6" t="str">
        <f aca="false">IF(AND(V1721&lt;&gt;"",W1721&lt;&gt;""),"Yes","No")</f>
        <v>No</v>
      </c>
      <c r="F1721" s="18" t="n">
        <f aca="false">Total!F1721</f>
        <v>4550</v>
      </c>
      <c r="G1721" s="18" t="n">
        <f aca="false">Total!G1721</f>
        <v>5370</v>
      </c>
      <c r="H1721" s="18" t="n">
        <f aca="false">Total!H1721</f>
        <v>-820</v>
      </c>
      <c r="I1721" s="18" t="n">
        <f aca="false">Total!I1721</f>
        <v>-208.5</v>
      </c>
      <c r="J1721" s="18" t="str">
        <f aca="false">IF($V1721="","",INDEX('Stock Exchange'!F$5:F$2450,$V1721))</f>
        <v/>
      </c>
      <c r="K1721" s="18" t="str">
        <f aca="false">IF($V1721="","",INDEX('Stock Exchange'!G$5:G$2450,$V1721))</f>
        <v/>
      </c>
      <c r="L1721" s="18" t="str">
        <f aca="false">IF($V1721="","",INDEX('Stock Exchange'!H$5:H$2450,$V1721))</f>
        <v/>
      </c>
      <c r="M1721" s="18" t="str">
        <f aca="false">IF($V1721="","",INDEX('Stock Exchange'!I$5:I$2450,$V1721))</f>
        <v/>
      </c>
      <c r="N1721" s="18" t="str">
        <f aca="false">IF($W1721="","",INDEX(Primary!F$5:F$2450,$W1721))</f>
        <v/>
      </c>
      <c r="O1721" s="18" t="str">
        <f aca="false">IF($W1721="","",INDEX(Primary!G$5:G$2450,$W1721))</f>
        <v/>
      </c>
      <c r="P1721" s="18" t="str">
        <f aca="false">IF($W1721="","",INDEX(Primary!H$5:H$2450,$W1721))</f>
        <v/>
      </c>
      <c r="Q1721" s="18" t="str">
        <f aca="false">IF($W1721="","",INDEX(Primary!I$5:I$2450,$W1721))</f>
        <v/>
      </c>
      <c r="R1721" s="19" t="str">
        <f aca="false">IF($E1721="Yes",L1721+P1721,"")</f>
        <v/>
      </c>
      <c r="S1721" s="19" t="str">
        <f aca="false">IF($E1721="Yes",H1721-R1721,"")</f>
        <v/>
      </c>
      <c r="T1721" s="6" t="str">
        <f aca="false">IF($E1721="Yes",IF(ROUND(ABS(S1721),2)&lt;=$T$2,"OK","CHECK"),"n/a")</f>
        <v>n/a</v>
      </c>
      <c r="U1721" s="20" t="n">
        <f aca="false">Total!J1721</f>
        <v>39.33</v>
      </c>
      <c r="V1721" s="17" t="str">
        <f aca="false">IFERROR(MATCH($A1721,'Stock Exchange'!$A$5:$A$2450,0),"")</f>
        <v/>
      </c>
      <c r="W1721" s="17" t="str">
        <f aca="false">IFERROR(MATCH($A1721,Primary!$A$5:$A$2450,0),"")</f>
        <v/>
      </c>
    </row>
    <row r="1722" customFormat="false" ht="15" hidden="false" customHeight="false" outlineLevel="0" collapsed="false">
      <c r="A1722" s="16" t="n">
        <f aca="false">Total!A1722</f>
        <v>39400</v>
      </c>
      <c r="B1722" s="17" t="n">
        <f aca="false">YEAR(A1722)</f>
        <v>2007</v>
      </c>
      <c r="C1722" s="17" t="n">
        <f aca="false">MONTH(A1722)</f>
        <v>11</v>
      </c>
      <c r="D1722" s="6" t="str">
        <f aca="false">IF(MONTH(A1722)&gt;=4,"FY "&amp;YEAR(A1722)&amp;"-"&amp;RIGHT(YEAR(A1722)+1,2),"FY "&amp;(YEAR(A1722)-1)&amp;"-"&amp;RIGHT(YEAR(A1722),2))</f>
        <v>FY 2007-08</v>
      </c>
      <c r="E1722" s="6" t="str">
        <f aca="false">IF(AND(V1722&lt;&gt;"",W1722&lt;&gt;""),"Yes","No")</f>
        <v>No</v>
      </c>
      <c r="F1722" s="18" t="n">
        <f aca="false">Total!F1722</f>
        <v>5186.8</v>
      </c>
      <c r="G1722" s="18" t="n">
        <f aca="false">Total!G1722</f>
        <v>5064.6</v>
      </c>
      <c r="H1722" s="18" t="n">
        <f aca="false">Total!H1722</f>
        <v>122.2</v>
      </c>
      <c r="I1722" s="18" t="n">
        <f aca="false">Total!I1722</f>
        <v>31</v>
      </c>
      <c r="J1722" s="18" t="str">
        <f aca="false">IF($V1722="","",INDEX('Stock Exchange'!F$5:F$2450,$V1722))</f>
        <v/>
      </c>
      <c r="K1722" s="18" t="str">
        <f aca="false">IF($V1722="","",INDEX('Stock Exchange'!G$5:G$2450,$V1722))</f>
        <v/>
      </c>
      <c r="L1722" s="18" t="str">
        <f aca="false">IF($V1722="","",INDEX('Stock Exchange'!H$5:H$2450,$V1722))</f>
        <v/>
      </c>
      <c r="M1722" s="18" t="str">
        <f aca="false">IF($V1722="","",INDEX('Stock Exchange'!I$5:I$2450,$V1722))</f>
        <v/>
      </c>
      <c r="N1722" s="18" t="str">
        <f aca="false">IF($W1722="","",INDEX(Primary!F$5:F$2450,$W1722))</f>
        <v/>
      </c>
      <c r="O1722" s="18" t="str">
        <f aca="false">IF($W1722="","",INDEX(Primary!G$5:G$2450,$W1722))</f>
        <v/>
      </c>
      <c r="P1722" s="18" t="str">
        <f aca="false">IF($W1722="","",INDEX(Primary!H$5:H$2450,$W1722))</f>
        <v/>
      </c>
      <c r="Q1722" s="18" t="str">
        <f aca="false">IF($W1722="","",INDEX(Primary!I$5:I$2450,$W1722))</f>
        <v/>
      </c>
      <c r="R1722" s="19" t="str">
        <f aca="false">IF($E1722="Yes",L1722+P1722,"")</f>
        <v/>
      </c>
      <c r="S1722" s="19" t="str">
        <f aca="false">IF($E1722="Yes",H1722-R1722,"")</f>
        <v/>
      </c>
      <c r="T1722" s="6" t="str">
        <f aca="false">IF($E1722="Yes",IF(ROUND(ABS(S1722),2)&lt;=$T$2,"OK","CHECK"),"n/a")</f>
        <v>n/a</v>
      </c>
      <c r="U1722" s="20" t="n">
        <f aca="false">Total!J1722</f>
        <v>39.39</v>
      </c>
      <c r="V1722" s="17" t="str">
        <f aca="false">IFERROR(MATCH($A1722,'Stock Exchange'!$A$5:$A$2450,0),"")</f>
        <v/>
      </c>
      <c r="W1722" s="17" t="str">
        <f aca="false">IFERROR(MATCH($A1722,Primary!$A$5:$A$2450,0),"")</f>
        <v/>
      </c>
    </row>
    <row r="1723" customFormat="false" ht="15" hidden="false" customHeight="false" outlineLevel="0" collapsed="false">
      <c r="A1723" s="16" t="n">
        <f aca="false">Total!A1723</f>
        <v>39401</v>
      </c>
      <c r="B1723" s="17" t="n">
        <f aca="false">YEAR(A1723)</f>
        <v>2007</v>
      </c>
      <c r="C1723" s="17" t="n">
        <f aca="false">MONTH(A1723)</f>
        <v>11</v>
      </c>
      <c r="D1723" s="6" t="str">
        <f aca="false">IF(MONTH(A1723)&gt;=4,"FY "&amp;YEAR(A1723)&amp;"-"&amp;RIGHT(YEAR(A1723)+1,2),"FY "&amp;(YEAR(A1723)-1)&amp;"-"&amp;RIGHT(YEAR(A1723),2))</f>
        <v>FY 2007-08</v>
      </c>
      <c r="E1723" s="6" t="str">
        <f aca="false">IF(AND(V1723&lt;&gt;"",W1723&lt;&gt;""),"Yes","No")</f>
        <v>No</v>
      </c>
      <c r="F1723" s="18" t="n">
        <f aca="false">Total!F1723</f>
        <v>5112.6</v>
      </c>
      <c r="G1723" s="18" t="n">
        <f aca="false">Total!G1723</f>
        <v>4160.6</v>
      </c>
      <c r="H1723" s="18" t="n">
        <f aca="false">Total!H1723</f>
        <v>952</v>
      </c>
      <c r="I1723" s="18" t="n">
        <f aca="false">Total!I1723</f>
        <v>242</v>
      </c>
      <c r="J1723" s="18" t="str">
        <f aca="false">IF($V1723="","",INDEX('Stock Exchange'!F$5:F$2450,$V1723))</f>
        <v/>
      </c>
      <c r="K1723" s="18" t="str">
        <f aca="false">IF($V1723="","",INDEX('Stock Exchange'!G$5:G$2450,$V1723))</f>
        <v/>
      </c>
      <c r="L1723" s="18" t="str">
        <f aca="false">IF($V1723="","",INDEX('Stock Exchange'!H$5:H$2450,$V1723))</f>
        <v/>
      </c>
      <c r="M1723" s="18" t="str">
        <f aca="false">IF($V1723="","",INDEX('Stock Exchange'!I$5:I$2450,$V1723))</f>
        <v/>
      </c>
      <c r="N1723" s="18" t="str">
        <f aca="false">IF($W1723="","",INDEX(Primary!F$5:F$2450,$W1723))</f>
        <v/>
      </c>
      <c r="O1723" s="18" t="str">
        <f aca="false">IF($W1723="","",INDEX(Primary!G$5:G$2450,$W1723))</f>
        <v/>
      </c>
      <c r="P1723" s="18" t="str">
        <f aca="false">IF($W1723="","",INDEX(Primary!H$5:H$2450,$W1723))</f>
        <v/>
      </c>
      <c r="Q1723" s="18" t="str">
        <f aca="false">IF($W1723="","",INDEX(Primary!I$5:I$2450,$W1723))</f>
        <v/>
      </c>
      <c r="R1723" s="19" t="str">
        <f aca="false">IF($E1723="Yes",L1723+P1723,"")</f>
        <v/>
      </c>
      <c r="S1723" s="19" t="str">
        <f aca="false">IF($E1723="Yes",H1723-R1723,"")</f>
        <v/>
      </c>
      <c r="T1723" s="6" t="str">
        <f aca="false">IF($E1723="Yes",IF(ROUND(ABS(S1723),2)&lt;=$T$2,"OK","CHECK"),"n/a")</f>
        <v>n/a</v>
      </c>
      <c r="U1723" s="20" t="n">
        <f aca="false">Total!J1723</f>
        <v>39.33</v>
      </c>
      <c r="V1723" s="17" t="str">
        <f aca="false">IFERROR(MATCH($A1723,'Stock Exchange'!$A$5:$A$2450,0),"")</f>
        <v/>
      </c>
      <c r="W1723" s="17" t="str">
        <f aca="false">IFERROR(MATCH($A1723,Primary!$A$5:$A$2450,0),"")</f>
        <v/>
      </c>
    </row>
    <row r="1724" customFormat="false" ht="15" hidden="false" customHeight="false" outlineLevel="0" collapsed="false">
      <c r="A1724" s="16" t="n">
        <f aca="false">Total!A1724</f>
        <v>39402</v>
      </c>
      <c r="B1724" s="17" t="n">
        <f aca="false">YEAR(A1724)</f>
        <v>2007</v>
      </c>
      <c r="C1724" s="17" t="n">
        <f aca="false">MONTH(A1724)</f>
        <v>11</v>
      </c>
      <c r="D1724" s="6" t="str">
        <f aca="false">IF(MONTH(A1724)&gt;=4,"FY "&amp;YEAR(A1724)&amp;"-"&amp;RIGHT(YEAR(A1724)+1,2),"FY "&amp;(YEAR(A1724)-1)&amp;"-"&amp;RIGHT(YEAR(A1724),2))</f>
        <v>FY 2007-08</v>
      </c>
      <c r="E1724" s="6" t="str">
        <f aca="false">IF(AND(V1724&lt;&gt;"",W1724&lt;&gt;""),"Yes","No")</f>
        <v>No</v>
      </c>
      <c r="F1724" s="18" t="n">
        <f aca="false">Total!F1724</f>
        <v>4464.3</v>
      </c>
      <c r="G1724" s="18" t="n">
        <f aca="false">Total!G1724</f>
        <v>3675.9</v>
      </c>
      <c r="H1724" s="18" t="n">
        <f aca="false">Total!H1724</f>
        <v>788.4</v>
      </c>
      <c r="I1724" s="18" t="n">
        <f aca="false">Total!I1724</f>
        <v>200.7</v>
      </c>
      <c r="J1724" s="18" t="str">
        <f aca="false">IF($V1724="","",INDEX('Stock Exchange'!F$5:F$2450,$V1724))</f>
        <v/>
      </c>
      <c r="K1724" s="18" t="str">
        <f aca="false">IF($V1724="","",INDEX('Stock Exchange'!G$5:G$2450,$V1724))</f>
        <v/>
      </c>
      <c r="L1724" s="18" t="str">
        <f aca="false">IF($V1724="","",INDEX('Stock Exchange'!H$5:H$2450,$V1724))</f>
        <v/>
      </c>
      <c r="M1724" s="18" t="str">
        <f aca="false">IF($V1724="","",INDEX('Stock Exchange'!I$5:I$2450,$V1724))</f>
        <v/>
      </c>
      <c r="N1724" s="18" t="str">
        <f aca="false">IF($W1724="","",INDEX(Primary!F$5:F$2450,$W1724))</f>
        <v/>
      </c>
      <c r="O1724" s="18" t="str">
        <f aca="false">IF($W1724="","",INDEX(Primary!G$5:G$2450,$W1724))</f>
        <v/>
      </c>
      <c r="P1724" s="18" t="str">
        <f aca="false">IF($W1724="","",INDEX(Primary!H$5:H$2450,$W1724))</f>
        <v/>
      </c>
      <c r="Q1724" s="18" t="str">
        <f aca="false">IF($W1724="","",INDEX(Primary!I$5:I$2450,$W1724))</f>
        <v/>
      </c>
      <c r="R1724" s="19" t="str">
        <f aca="false">IF($E1724="Yes",L1724+P1724,"")</f>
        <v/>
      </c>
      <c r="S1724" s="19" t="str">
        <f aca="false">IF($E1724="Yes",H1724-R1724,"")</f>
        <v/>
      </c>
      <c r="T1724" s="6" t="str">
        <f aca="false">IF($E1724="Yes",IF(ROUND(ABS(S1724),2)&lt;=$T$2,"OK","CHECK"),"n/a")</f>
        <v>n/a</v>
      </c>
      <c r="U1724" s="20" t="n">
        <f aca="false">Total!J1724</f>
        <v>39.28</v>
      </c>
      <c r="V1724" s="17" t="str">
        <f aca="false">IFERROR(MATCH($A1724,'Stock Exchange'!$A$5:$A$2450,0),"")</f>
        <v/>
      </c>
      <c r="W1724" s="17" t="str">
        <f aca="false">IFERROR(MATCH($A1724,Primary!$A$5:$A$2450,0),"")</f>
        <v/>
      </c>
    </row>
    <row r="1725" customFormat="false" ht="15" hidden="false" customHeight="false" outlineLevel="0" collapsed="false">
      <c r="A1725" s="16" t="n">
        <f aca="false">Total!A1725</f>
        <v>39405</v>
      </c>
      <c r="B1725" s="17" t="n">
        <f aca="false">YEAR(A1725)</f>
        <v>2007</v>
      </c>
      <c r="C1725" s="17" t="n">
        <f aca="false">MONTH(A1725)</f>
        <v>11</v>
      </c>
      <c r="D1725" s="6" t="str">
        <f aca="false">IF(MONTH(A1725)&gt;=4,"FY "&amp;YEAR(A1725)&amp;"-"&amp;RIGHT(YEAR(A1725)+1,2),"FY "&amp;(YEAR(A1725)-1)&amp;"-"&amp;RIGHT(YEAR(A1725),2))</f>
        <v>FY 2007-08</v>
      </c>
      <c r="E1725" s="6" t="str">
        <f aca="false">IF(AND(V1725&lt;&gt;"",W1725&lt;&gt;""),"Yes","No")</f>
        <v>No</v>
      </c>
      <c r="F1725" s="18" t="n">
        <f aca="false">Total!F1725</f>
        <v>3508.9</v>
      </c>
      <c r="G1725" s="18" t="n">
        <f aca="false">Total!G1725</f>
        <v>3588</v>
      </c>
      <c r="H1725" s="18" t="n">
        <f aca="false">Total!H1725</f>
        <v>-79</v>
      </c>
      <c r="I1725" s="18" t="n">
        <f aca="false">Total!I1725</f>
        <v>-20.1</v>
      </c>
      <c r="J1725" s="18" t="str">
        <f aca="false">IF($V1725="","",INDEX('Stock Exchange'!F$5:F$2450,$V1725))</f>
        <v/>
      </c>
      <c r="K1725" s="18" t="str">
        <f aca="false">IF($V1725="","",INDEX('Stock Exchange'!G$5:G$2450,$V1725))</f>
        <v/>
      </c>
      <c r="L1725" s="18" t="str">
        <f aca="false">IF($V1725="","",INDEX('Stock Exchange'!H$5:H$2450,$V1725))</f>
        <v/>
      </c>
      <c r="M1725" s="18" t="str">
        <f aca="false">IF($V1725="","",INDEX('Stock Exchange'!I$5:I$2450,$V1725))</f>
        <v/>
      </c>
      <c r="N1725" s="18" t="str">
        <f aca="false">IF($W1725="","",INDEX(Primary!F$5:F$2450,$W1725))</f>
        <v/>
      </c>
      <c r="O1725" s="18" t="str">
        <f aca="false">IF($W1725="","",INDEX(Primary!G$5:G$2450,$W1725))</f>
        <v/>
      </c>
      <c r="P1725" s="18" t="str">
        <f aca="false">IF($W1725="","",INDEX(Primary!H$5:H$2450,$W1725))</f>
        <v/>
      </c>
      <c r="Q1725" s="18" t="str">
        <f aca="false">IF($W1725="","",INDEX(Primary!I$5:I$2450,$W1725))</f>
        <v/>
      </c>
      <c r="R1725" s="19" t="str">
        <f aca="false">IF($E1725="Yes",L1725+P1725,"")</f>
        <v/>
      </c>
      <c r="S1725" s="19" t="str">
        <f aca="false">IF($E1725="Yes",H1725-R1725,"")</f>
        <v/>
      </c>
      <c r="T1725" s="6" t="str">
        <f aca="false">IF($E1725="Yes",IF(ROUND(ABS(S1725),2)&lt;=$T$2,"OK","CHECK"),"n/a")</f>
        <v>n/a</v>
      </c>
      <c r="U1725" s="20" t="n">
        <f aca="false">Total!J1725</f>
        <v>39.35</v>
      </c>
      <c r="V1725" s="17" t="str">
        <f aca="false">IFERROR(MATCH($A1725,'Stock Exchange'!$A$5:$A$2450,0),"")</f>
        <v/>
      </c>
      <c r="W1725" s="17" t="str">
        <f aca="false">IFERROR(MATCH($A1725,Primary!$A$5:$A$2450,0),"")</f>
        <v/>
      </c>
    </row>
    <row r="1726" customFormat="false" ht="15" hidden="false" customHeight="false" outlineLevel="0" collapsed="false">
      <c r="A1726" s="16" t="n">
        <f aca="false">Total!A1726</f>
        <v>39406</v>
      </c>
      <c r="B1726" s="17" t="n">
        <f aca="false">YEAR(A1726)</f>
        <v>2007</v>
      </c>
      <c r="C1726" s="17" t="n">
        <f aca="false">MONTH(A1726)</f>
        <v>11</v>
      </c>
      <c r="D1726" s="6" t="str">
        <f aca="false">IF(MONTH(A1726)&gt;=4,"FY "&amp;YEAR(A1726)&amp;"-"&amp;RIGHT(YEAR(A1726)+1,2),"FY "&amp;(YEAR(A1726)-1)&amp;"-"&amp;RIGHT(YEAR(A1726),2))</f>
        <v>FY 2007-08</v>
      </c>
      <c r="E1726" s="6" t="str">
        <f aca="false">IF(AND(V1726&lt;&gt;"",W1726&lt;&gt;""),"Yes","No")</f>
        <v>No</v>
      </c>
      <c r="F1726" s="18" t="n">
        <f aca="false">Total!F1726</f>
        <v>3859.7</v>
      </c>
      <c r="G1726" s="18" t="n">
        <f aca="false">Total!G1726</f>
        <v>3886.5</v>
      </c>
      <c r="H1726" s="18" t="n">
        <f aca="false">Total!H1726</f>
        <v>-26.8</v>
      </c>
      <c r="I1726" s="18" t="n">
        <f aca="false">Total!I1726</f>
        <v>-6.8</v>
      </c>
      <c r="J1726" s="18" t="str">
        <f aca="false">IF($V1726="","",INDEX('Stock Exchange'!F$5:F$2450,$V1726))</f>
        <v/>
      </c>
      <c r="K1726" s="18" t="str">
        <f aca="false">IF($V1726="","",INDEX('Stock Exchange'!G$5:G$2450,$V1726))</f>
        <v/>
      </c>
      <c r="L1726" s="18" t="str">
        <f aca="false">IF($V1726="","",INDEX('Stock Exchange'!H$5:H$2450,$V1726))</f>
        <v/>
      </c>
      <c r="M1726" s="18" t="str">
        <f aca="false">IF($V1726="","",INDEX('Stock Exchange'!I$5:I$2450,$V1726))</f>
        <v/>
      </c>
      <c r="N1726" s="18" t="str">
        <f aca="false">IF($W1726="","",INDEX(Primary!F$5:F$2450,$W1726))</f>
        <v/>
      </c>
      <c r="O1726" s="18" t="str">
        <f aca="false">IF($W1726="","",INDEX(Primary!G$5:G$2450,$W1726))</f>
        <v/>
      </c>
      <c r="P1726" s="18" t="str">
        <f aca="false">IF($W1726="","",INDEX(Primary!H$5:H$2450,$W1726))</f>
        <v/>
      </c>
      <c r="Q1726" s="18" t="str">
        <f aca="false">IF($W1726="","",INDEX(Primary!I$5:I$2450,$W1726))</f>
        <v/>
      </c>
      <c r="R1726" s="19" t="str">
        <f aca="false">IF($E1726="Yes",L1726+P1726,"")</f>
        <v/>
      </c>
      <c r="S1726" s="19" t="str">
        <f aca="false">IF($E1726="Yes",H1726-R1726,"")</f>
        <v/>
      </c>
      <c r="T1726" s="6" t="str">
        <f aca="false">IF($E1726="Yes",IF(ROUND(ABS(S1726),2)&lt;=$T$2,"OK","CHECK"),"n/a")</f>
        <v>n/a</v>
      </c>
      <c r="U1726" s="20" t="n">
        <f aca="false">Total!J1726</f>
        <v>39.29</v>
      </c>
      <c r="V1726" s="17" t="str">
        <f aca="false">IFERROR(MATCH($A1726,'Stock Exchange'!$A$5:$A$2450,0),"")</f>
        <v/>
      </c>
      <c r="W1726" s="17" t="str">
        <f aca="false">IFERROR(MATCH($A1726,Primary!$A$5:$A$2450,0),"")</f>
        <v/>
      </c>
    </row>
    <row r="1727" customFormat="false" ht="15" hidden="false" customHeight="false" outlineLevel="0" collapsed="false">
      <c r="A1727" s="16" t="n">
        <f aca="false">Total!A1727</f>
        <v>39407</v>
      </c>
      <c r="B1727" s="17" t="n">
        <f aca="false">YEAR(A1727)</f>
        <v>2007</v>
      </c>
      <c r="C1727" s="17" t="n">
        <f aca="false">MONTH(A1727)</f>
        <v>11</v>
      </c>
      <c r="D1727" s="6" t="str">
        <f aca="false">IF(MONTH(A1727)&gt;=4,"FY "&amp;YEAR(A1727)&amp;"-"&amp;RIGHT(YEAR(A1727)+1,2),"FY "&amp;(YEAR(A1727)-1)&amp;"-"&amp;RIGHT(YEAR(A1727),2))</f>
        <v>FY 2007-08</v>
      </c>
      <c r="E1727" s="6" t="str">
        <f aca="false">IF(AND(V1727&lt;&gt;"",W1727&lt;&gt;""),"Yes","No")</f>
        <v>No</v>
      </c>
      <c r="F1727" s="18" t="n">
        <f aca="false">Total!F1727</f>
        <v>4816.7</v>
      </c>
      <c r="G1727" s="18" t="n">
        <f aca="false">Total!G1727</f>
        <v>5888.8</v>
      </c>
      <c r="H1727" s="18" t="n">
        <f aca="false">Total!H1727</f>
        <v>-1072.1</v>
      </c>
      <c r="I1727" s="18" t="n">
        <f aca="false">Total!I1727</f>
        <v>-272.5</v>
      </c>
      <c r="J1727" s="18" t="str">
        <f aca="false">IF($V1727="","",INDEX('Stock Exchange'!F$5:F$2450,$V1727))</f>
        <v/>
      </c>
      <c r="K1727" s="18" t="str">
        <f aca="false">IF($V1727="","",INDEX('Stock Exchange'!G$5:G$2450,$V1727))</f>
        <v/>
      </c>
      <c r="L1727" s="18" t="str">
        <f aca="false">IF($V1727="","",INDEX('Stock Exchange'!H$5:H$2450,$V1727))</f>
        <v/>
      </c>
      <c r="M1727" s="18" t="str">
        <f aca="false">IF($V1727="","",INDEX('Stock Exchange'!I$5:I$2450,$V1727))</f>
        <v/>
      </c>
      <c r="N1727" s="18" t="str">
        <f aca="false">IF($W1727="","",INDEX(Primary!F$5:F$2450,$W1727))</f>
        <v/>
      </c>
      <c r="O1727" s="18" t="str">
        <f aca="false">IF($W1727="","",INDEX(Primary!G$5:G$2450,$W1727))</f>
        <v/>
      </c>
      <c r="P1727" s="18" t="str">
        <f aca="false">IF($W1727="","",INDEX(Primary!H$5:H$2450,$W1727))</f>
        <v/>
      </c>
      <c r="Q1727" s="18" t="str">
        <f aca="false">IF($W1727="","",INDEX(Primary!I$5:I$2450,$W1727))</f>
        <v/>
      </c>
      <c r="R1727" s="19" t="str">
        <f aca="false">IF($E1727="Yes",L1727+P1727,"")</f>
        <v/>
      </c>
      <c r="S1727" s="19" t="str">
        <f aca="false">IF($E1727="Yes",H1727-R1727,"")</f>
        <v/>
      </c>
      <c r="T1727" s="6" t="str">
        <f aca="false">IF($E1727="Yes",IF(ROUND(ABS(S1727),2)&lt;=$T$2,"OK","CHECK"),"n/a")</f>
        <v>n/a</v>
      </c>
      <c r="U1727" s="20" t="n">
        <f aca="false">Total!J1727</f>
        <v>39.34</v>
      </c>
      <c r="V1727" s="17" t="str">
        <f aca="false">IFERROR(MATCH($A1727,'Stock Exchange'!$A$5:$A$2450,0),"")</f>
        <v/>
      </c>
      <c r="W1727" s="17" t="str">
        <f aca="false">IFERROR(MATCH($A1727,Primary!$A$5:$A$2450,0),"")</f>
        <v/>
      </c>
    </row>
    <row r="1728" customFormat="false" ht="15" hidden="false" customHeight="false" outlineLevel="0" collapsed="false">
      <c r="A1728" s="16" t="n">
        <f aca="false">Total!A1728</f>
        <v>39408</v>
      </c>
      <c r="B1728" s="17" t="n">
        <f aca="false">YEAR(A1728)</f>
        <v>2007</v>
      </c>
      <c r="C1728" s="17" t="n">
        <f aca="false">MONTH(A1728)</f>
        <v>11</v>
      </c>
      <c r="D1728" s="6" t="str">
        <f aca="false">IF(MONTH(A1728)&gt;=4,"FY "&amp;YEAR(A1728)&amp;"-"&amp;RIGHT(YEAR(A1728)+1,2),"FY "&amp;(YEAR(A1728)-1)&amp;"-"&amp;RIGHT(YEAR(A1728),2))</f>
        <v>FY 2007-08</v>
      </c>
      <c r="E1728" s="6" t="str">
        <f aca="false">IF(AND(V1728&lt;&gt;"",W1728&lt;&gt;""),"Yes","No")</f>
        <v>No</v>
      </c>
      <c r="F1728" s="18" t="n">
        <f aca="false">Total!F1728</f>
        <v>3246.6</v>
      </c>
      <c r="G1728" s="18" t="n">
        <f aca="false">Total!G1728</f>
        <v>5469</v>
      </c>
      <c r="H1728" s="18" t="n">
        <f aca="false">Total!H1728</f>
        <v>-2222.4</v>
      </c>
      <c r="I1728" s="18" t="n">
        <f aca="false">Total!I1728</f>
        <v>-564.2</v>
      </c>
      <c r="J1728" s="18" t="str">
        <f aca="false">IF($V1728="","",INDEX('Stock Exchange'!F$5:F$2450,$V1728))</f>
        <v/>
      </c>
      <c r="K1728" s="18" t="str">
        <f aca="false">IF($V1728="","",INDEX('Stock Exchange'!G$5:G$2450,$V1728))</f>
        <v/>
      </c>
      <c r="L1728" s="18" t="str">
        <f aca="false">IF($V1728="","",INDEX('Stock Exchange'!H$5:H$2450,$V1728))</f>
        <v/>
      </c>
      <c r="M1728" s="18" t="str">
        <f aca="false">IF($V1728="","",INDEX('Stock Exchange'!I$5:I$2450,$V1728))</f>
        <v/>
      </c>
      <c r="N1728" s="18" t="str">
        <f aca="false">IF($W1728="","",INDEX(Primary!F$5:F$2450,$W1728))</f>
        <v/>
      </c>
      <c r="O1728" s="18" t="str">
        <f aca="false">IF($W1728="","",INDEX(Primary!G$5:G$2450,$W1728))</f>
        <v/>
      </c>
      <c r="P1728" s="18" t="str">
        <f aca="false">IF($W1728="","",INDEX(Primary!H$5:H$2450,$W1728))</f>
        <v/>
      </c>
      <c r="Q1728" s="18" t="str">
        <f aca="false">IF($W1728="","",INDEX(Primary!I$5:I$2450,$W1728))</f>
        <v/>
      </c>
      <c r="R1728" s="19" t="str">
        <f aca="false">IF($E1728="Yes",L1728+P1728,"")</f>
        <v/>
      </c>
      <c r="S1728" s="19" t="str">
        <f aca="false">IF($E1728="Yes",H1728-R1728,"")</f>
        <v/>
      </c>
      <c r="T1728" s="6" t="str">
        <f aca="false">IF($E1728="Yes",IF(ROUND(ABS(S1728),2)&lt;=$T$2,"OK","CHECK"),"n/a")</f>
        <v>n/a</v>
      </c>
      <c r="U1728" s="20" t="n">
        <f aca="false">Total!J1728</f>
        <v>39.39</v>
      </c>
      <c r="V1728" s="17" t="str">
        <f aca="false">IFERROR(MATCH($A1728,'Stock Exchange'!$A$5:$A$2450,0),"")</f>
        <v/>
      </c>
      <c r="W1728" s="17" t="str">
        <f aca="false">IFERROR(MATCH($A1728,Primary!$A$5:$A$2450,0),"")</f>
        <v/>
      </c>
    </row>
    <row r="1729" customFormat="false" ht="15" hidden="false" customHeight="false" outlineLevel="0" collapsed="false">
      <c r="A1729" s="16" t="n">
        <f aca="false">Total!A1729</f>
        <v>39409</v>
      </c>
      <c r="B1729" s="17" t="n">
        <f aca="false">YEAR(A1729)</f>
        <v>2007</v>
      </c>
      <c r="C1729" s="17" t="n">
        <f aca="false">MONTH(A1729)</f>
        <v>11</v>
      </c>
      <c r="D1729" s="6" t="str">
        <f aca="false">IF(MONTH(A1729)&gt;=4,"FY "&amp;YEAR(A1729)&amp;"-"&amp;RIGHT(YEAR(A1729)+1,2),"FY "&amp;(YEAR(A1729)-1)&amp;"-"&amp;RIGHT(YEAR(A1729),2))</f>
        <v>FY 2007-08</v>
      </c>
      <c r="E1729" s="6" t="str">
        <f aca="false">IF(AND(V1729&lt;&gt;"",W1729&lt;&gt;""),"Yes","No")</f>
        <v>No</v>
      </c>
      <c r="F1729" s="18" t="n">
        <f aca="false">Total!F1729</f>
        <v>3328.7</v>
      </c>
      <c r="G1729" s="18" t="n">
        <f aca="false">Total!G1729</f>
        <v>4172.5</v>
      </c>
      <c r="H1729" s="18" t="n">
        <f aca="false">Total!H1729</f>
        <v>-843.9</v>
      </c>
      <c r="I1729" s="18" t="n">
        <f aca="false">Total!I1729</f>
        <v>-214.1</v>
      </c>
      <c r="J1729" s="18" t="str">
        <f aca="false">IF($V1729="","",INDEX('Stock Exchange'!F$5:F$2450,$V1729))</f>
        <v/>
      </c>
      <c r="K1729" s="18" t="str">
        <f aca="false">IF($V1729="","",INDEX('Stock Exchange'!G$5:G$2450,$V1729))</f>
        <v/>
      </c>
      <c r="L1729" s="18" t="str">
        <f aca="false">IF($V1729="","",INDEX('Stock Exchange'!H$5:H$2450,$V1729))</f>
        <v/>
      </c>
      <c r="M1729" s="18" t="str">
        <f aca="false">IF($V1729="","",INDEX('Stock Exchange'!I$5:I$2450,$V1729))</f>
        <v/>
      </c>
      <c r="N1729" s="18" t="str">
        <f aca="false">IF($W1729="","",INDEX(Primary!F$5:F$2450,$W1729))</f>
        <v/>
      </c>
      <c r="O1729" s="18" t="str">
        <f aca="false">IF($W1729="","",INDEX(Primary!G$5:G$2450,$W1729))</f>
        <v/>
      </c>
      <c r="P1729" s="18" t="str">
        <f aca="false">IF($W1729="","",INDEX(Primary!H$5:H$2450,$W1729))</f>
        <v/>
      </c>
      <c r="Q1729" s="18" t="str">
        <f aca="false">IF($W1729="","",INDEX(Primary!I$5:I$2450,$W1729))</f>
        <v/>
      </c>
      <c r="R1729" s="19" t="str">
        <f aca="false">IF($E1729="Yes",L1729+P1729,"")</f>
        <v/>
      </c>
      <c r="S1729" s="19" t="str">
        <f aca="false">IF($E1729="Yes",H1729-R1729,"")</f>
        <v/>
      </c>
      <c r="T1729" s="6" t="str">
        <f aca="false">IF($E1729="Yes",IF(ROUND(ABS(S1729),2)&lt;=$T$2,"OK","CHECK"),"n/a")</f>
        <v>n/a</v>
      </c>
      <c r="U1729" s="20" t="n">
        <f aca="false">Total!J1729</f>
        <v>39.41</v>
      </c>
      <c r="V1729" s="17" t="str">
        <f aca="false">IFERROR(MATCH($A1729,'Stock Exchange'!$A$5:$A$2450,0),"")</f>
        <v/>
      </c>
      <c r="W1729" s="17" t="str">
        <f aca="false">IFERROR(MATCH($A1729,Primary!$A$5:$A$2450,0),"")</f>
        <v/>
      </c>
    </row>
    <row r="1730" customFormat="false" ht="15" hidden="false" customHeight="false" outlineLevel="0" collapsed="false">
      <c r="A1730" s="16" t="n">
        <f aca="false">Total!A1730</f>
        <v>39412</v>
      </c>
      <c r="B1730" s="17" t="n">
        <f aca="false">YEAR(A1730)</f>
        <v>2007</v>
      </c>
      <c r="C1730" s="17" t="n">
        <f aca="false">MONTH(A1730)</f>
        <v>11</v>
      </c>
      <c r="D1730" s="6" t="str">
        <f aca="false">IF(MONTH(A1730)&gt;=4,"FY "&amp;YEAR(A1730)&amp;"-"&amp;RIGHT(YEAR(A1730)+1,2),"FY "&amp;(YEAR(A1730)-1)&amp;"-"&amp;RIGHT(YEAR(A1730),2))</f>
        <v>FY 2007-08</v>
      </c>
      <c r="E1730" s="6" t="str">
        <f aca="false">IF(AND(V1730&lt;&gt;"",W1730&lt;&gt;""),"Yes","No")</f>
        <v>No</v>
      </c>
      <c r="F1730" s="18" t="n">
        <f aca="false">Total!F1730</f>
        <v>2756.3</v>
      </c>
      <c r="G1730" s="18" t="n">
        <f aca="false">Total!G1730</f>
        <v>2929.7</v>
      </c>
      <c r="H1730" s="18" t="n">
        <f aca="false">Total!H1730</f>
        <v>-173.4</v>
      </c>
      <c r="I1730" s="18" t="n">
        <f aca="false">Total!I1730</f>
        <v>-43.8</v>
      </c>
      <c r="J1730" s="18" t="str">
        <f aca="false">IF($V1730="","",INDEX('Stock Exchange'!F$5:F$2450,$V1730))</f>
        <v/>
      </c>
      <c r="K1730" s="18" t="str">
        <f aca="false">IF($V1730="","",INDEX('Stock Exchange'!G$5:G$2450,$V1730))</f>
        <v/>
      </c>
      <c r="L1730" s="18" t="str">
        <f aca="false">IF($V1730="","",INDEX('Stock Exchange'!H$5:H$2450,$V1730))</f>
        <v/>
      </c>
      <c r="M1730" s="18" t="str">
        <f aca="false">IF($V1730="","",INDEX('Stock Exchange'!I$5:I$2450,$V1730))</f>
        <v/>
      </c>
      <c r="N1730" s="18" t="str">
        <f aca="false">IF($W1730="","",INDEX(Primary!F$5:F$2450,$W1730))</f>
        <v/>
      </c>
      <c r="O1730" s="18" t="str">
        <f aca="false">IF($W1730="","",INDEX(Primary!G$5:G$2450,$W1730))</f>
        <v/>
      </c>
      <c r="P1730" s="18" t="str">
        <f aca="false">IF($W1730="","",INDEX(Primary!H$5:H$2450,$W1730))</f>
        <v/>
      </c>
      <c r="Q1730" s="18" t="str">
        <f aca="false">IF($W1730="","",INDEX(Primary!I$5:I$2450,$W1730))</f>
        <v/>
      </c>
      <c r="R1730" s="19" t="str">
        <f aca="false">IF($E1730="Yes",L1730+P1730,"")</f>
        <v/>
      </c>
      <c r="S1730" s="19" t="str">
        <f aca="false">IF($E1730="Yes",H1730-R1730,"")</f>
        <v/>
      </c>
      <c r="T1730" s="6" t="str">
        <f aca="false">IF($E1730="Yes",IF(ROUND(ABS(S1730),2)&lt;=$T$2,"OK","CHECK"),"n/a")</f>
        <v>n/a</v>
      </c>
      <c r="U1730" s="20" t="n">
        <f aca="false">Total!J1730</f>
        <v>39.57</v>
      </c>
      <c r="V1730" s="17" t="str">
        <f aca="false">IFERROR(MATCH($A1730,'Stock Exchange'!$A$5:$A$2450,0),"")</f>
        <v/>
      </c>
      <c r="W1730" s="17" t="str">
        <f aca="false">IFERROR(MATCH($A1730,Primary!$A$5:$A$2450,0),"")</f>
        <v/>
      </c>
    </row>
    <row r="1731" customFormat="false" ht="15" hidden="false" customHeight="false" outlineLevel="0" collapsed="false">
      <c r="A1731" s="16" t="n">
        <f aca="false">Total!A1731</f>
        <v>39413</v>
      </c>
      <c r="B1731" s="17" t="n">
        <f aca="false">YEAR(A1731)</f>
        <v>2007</v>
      </c>
      <c r="C1731" s="17" t="n">
        <f aca="false">MONTH(A1731)</f>
        <v>11</v>
      </c>
      <c r="D1731" s="6" t="str">
        <f aca="false">IF(MONTH(A1731)&gt;=4,"FY "&amp;YEAR(A1731)&amp;"-"&amp;RIGHT(YEAR(A1731)+1,2),"FY "&amp;(YEAR(A1731)-1)&amp;"-"&amp;RIGHT(YEAR(A1731),2))</f>
        <v>FY 2007-08</v>
      </c>
      <c r="E1731" s="6" t="str">
        <f aca="false">IF(AND(V1731&lt;&gt;"",W1731&lt;&gt;""),"Yes","No")</f>
        <v>No</v>
      </c>
      <c r="F1731" s="18" t="n">
        <f aca="false">Total!F1731</f>
        <v>3325.5</v>
      </c>
      <c r="G1731" s="18" t="n">
        <f aca="false">Total!G1731</f>
        <v>2855.3</v>
      </c>
      <c r="H1731" s="18" t="n">
        <f aca="false">Total!H1731</f>
        <v>470.2</v>
      </c>
      <c r="I1731" s="18" t="n">
        <f aca="false">Total!I1731</f>
        <v>118.5</v>
      </c>
      <c r="J1731" s="18" t="str">
        <f aca="false">IF($V1731="","",INDEX('Stock Exchange'!F$5:F$2450,$V1731))</f>
        <v/>
      </c>
      <c r="K1731" s="18" t="str">
        <f aca="false">IF($V1731="","",INDEX('Stock Exchange'!G$5:G$2450,$V1731))</f>
        <v/>
      </c>
      <c r="L1731" s="18" t="str">
        <f aca="false">IF($V1731="","",INDEX('Stock Exchange'!H$5:H$2450,$V1731))</f>
        <v/>
      </c>
      <c r="M1731" s="18" t="str">
        <f aca="false">IF($V1731="","",INDEX('Stock Exchange'!I$5:I$2450,$V1731))</f>
        <v/>
      </c>
      <c r="N1731" s="18" t="str">
        <f aca="false">IF($W1731="","",INDEX(Primary!F$5:F$2450,$W1731))</f>
        <v/>
      </c>
      <c r="O1731" s="18" t="str">
        <f aca="false">IF($W1731="","",INDEX(Primary!G$5:G$2450,$W1731))</f>
        <v/>
      </c>
      <c r="P1731" s="18" t="str">
        <f aca="false">IF($W1731="","",INDEX(Primary!H$5:H$2450,$W1731))</f>
        <v/>
      </c>
      <c r="Q1731" s="18" t="str">
        <f aca="false">IF($W1731="","",INDEX(Primary!I$5:I$2450,$W1731))</f>
        <v/>
      </c>
      <c r="R1731" s="19" t="str">
        <f aca="false">IF($E1731="Yes",L1731+P1731,"")</f>
        <v/>
      </c>
      <c r="S1731" s="19" t="str">
        <f aca="false">IF($E1731="Yes",H1731-R1731,"")</f>
        <v/>
      </c>
      <c r="T1731" s="6" t="str">
        <f aca="false">IF($E1731="Yes",IF(ROUND(ABS(S1731),2)&lt;=$T$2,"OK","CHECK"),"n/a")</f>
        <v>n/a</v>
      </c>
      <c r="U1731" s="20" t="n">
        <f aca="false">Total!J1731</f>
        <v>39.68</v>
      </c>
      <c r="V1731" s="17" t="str">
        <f aca="false">IFERROR(MATCH($A1731,'Stock Exchange'!$A$5:$A$2450,0),"")</f>
        <v/>
      </c>
      <c r="W1731" s="17" t="str">
        <f aca="false">IFERROR(MATCH($A1731,Primary!$A$5:$A$2450,0),"")</f>
        <v/>
      </c>
    </row>
    <row r="1732" customFormat="false" ht="15" hidden="false" customHeight="false" outlineLevel="0" collapsed="false">
      <c r="A1732" s="16" t="n">
        <f aca="false">Total!A1732</f>
        <v>39414</v>
      </c>
      <c r="B1732" s="17" t="n">
        <f aca="false">YEAR(A1732)</f>
        <v>2007</v>
      </c>
      <c r="C1732" s="17" t="n">
        <f aca="false">MONTH(A1732)</f>
        <v>11</v>
      </c>
      <c r="D1732" s="6" t="str">
        <f aca="false">IF(MONTH(A1732)&gt;=4,"FY "&amp;YEAR(A1732)&amp;"-"&amp;RIGHT(YEAR(A1732)+1,2),"FY "&amp;(YEAR(A1732)-1)&amp;"-"&amp;RIGHT(YEAR(A1732),2))</f>
        <v>FY 2007-08</v>
      </c>
      <c r="E1732" s="6" t="str">
        <f aca="false">IF(AND(V1732&lt;&gt;"",W1732&lt;&gt;""),"Yes","No")</f>
        <v>No</v>
      </c>
      <c r="F1732" s="18" t="n">
        <f aca="false">Total!F1732</f>
        <v>3467</v>
      </c>
      <c r="G1732" s="18" t="n">
        <f aca="false">Total!G1732</f>
        <v>3730.6</v>
      </c>
      <c r="H1732" s="18" t="n">
        <f aca="false">Total!H1732</f>
        <v>-263.7</v>
      </c>
      <c r="I1732" s="18" t="n">
        <f aca="false">Total!I1732</f>
        <v>-66.2</v>
      </c>
      <c r="J1732" s="18" t="str">
        <f aca="false">IF($V1732="","",INDEX('Stock Exchange'!F$5:F$2450,$V1732))</f>
        <v/>
      </c>
      <c r="K1732" s="18" t="str">
        <f aca="false">IF($V1732="","",INDEX('Stock Exchange'!G$5:G$2450,$V1732))</f>
        <v/>
      </c>
      <c r="L1732" s="18" t="str">
        <f aca="false">IF($V1732="","",INDEX('Stock Exchange'!H$5:H$2450,$V1732))</f>
        <v/>
      </c>
      <c r="M1732" s="18" t="str">
        <f aca="false">IF($V1732="","",INDEX('Stock Exchange'!I$5:I$2450,$V1732))</f>
        <v/>
      </c>
      <c r="N1732" s="18" t="str">
        <f aca="false">IF($W1732="","",INDEX(Primary!F$5:F$2450,$W1732))</f>
        <v/>
      </c>
      <c r="O1732" s="18" t="str">
        <f aca="false">IF($W1732="","",INDEX(Primary!G$5:G$2450,$W1732))</f>
        <v/>
      </c>
      <c r="P1732" s="18" t="str">
        <f aca="false">IF($W1732="","",INDEX(Primary!H$5:H$2450,$W1732))</f>
        <v/>
      </c>
      <c r="Q1732" s="18" t="str">
        <f aca="false">IF($W1732="","",INDEX(Primary!I$5:I$2450,$W1732))</f>
        <v/>
      </c>
      <c r="R1732" s="19" t="str">
        <f aca="false">IF($E1732="Yes",L1732+P1732,"")</f>
        <v/>
      </c>
      <c r="S1732" s="19" t="str">
        <f aca="false">IF($E1732="Yes",H1732-R1732,"")</f>
        <v/>
      </c>
      <c r="T1732" s="6" t="str">
        <f aca="false">IF($E1732="Yes",IF(ROUND(ABS(S1732),2)&lt;=$T$2,"OK","CHECK"),"n/a")</f>
        <v>n/a</v>
      </c>
      <c r="U1732" s="20" t="n">
        <f aca="false">Total!J1732</f>
        <v>39.85</v>
      </c>
      <c r="V1732" s="17" t="str">
        <f aca="false">IFERROR(MATCH($A1732,'Stock Exchange'!$A$5:$A$2450,0),"")</f>
        <v/>
      </c>
      <c r="W1732" s="17" t="str">
        <f aca="false">IFERROR(MATCH($A1732,Primary!$A$5:$A$2450,0),"")</f>
        <v/>
      </c>
    </row>
    <row r="1733" customFormat="false" ht="15" hidden="false" customHeight="false" outlineLevel="0" collapsed="false">
      <c r="A1733" s="16" t="n">
        <f aca="false">Total!A1733</f>
        <v>39415</v>
      </c>
      <c r="B1733" s="17" t="n">
        <f aca="false">YEAR(A1733)</f>
        <v>2007</v>
      </c>
      <c r="C1733" s="17" t="n">
        <f aca="false">MONTH(A1733)</f>
        <v>11</v>
      </c>
      <c r="D1733" s="6" t="str">
        <f aca="false">IF(MONTH(A1733)&gt;=4,"FY "&amp;YEAR(A1733)&amp;"-"&amp;RIGHT(YEAR(A1733)+1,2),"FY "&amp;(YEAR(A1733)-1)&amp;"-"&amp;RIGHT(YEAR(A1733),2))</f>
        <v>FY 2007-08</v>
      </c>
      <c r="E1733" s="6" t="str">
        <f aca="false">IF(AND(V1733&lt;&gt;"",W1733&lt;&gt;""),"Yes","No")</f>
        <v>No</v>
      </c>
      <c r="F1733" s="18" t="n">
        <f aca="false">Total!F1733</f>
        <v>3268.5</v>
      </c>
      <c r="G1733" s="18" t="n">
        <f aca="false">Total!G1733</f>
        <v>3718.5</v>
      </c>
      <c r="H1733" s="18" t="n">
        <f aca="false">Total!H1733</f>
        <v>-450</v>
      </c>
      <c r="I1733" s="18" t="n">
        <f aca="false">Total!I1733</f>
        <v>-113.4</v>
      </c>
      <c r="J1733" s="18" t="str">
        <f aca="false">IF($V1733="","",INDEX('Stock Exchange'!F$5:F$2450,$V1733))</f>
        <v/>
      </c>
      <c r="K1733" s="18" t="str">
        <f aca="false">IF($V1733="","",INDEX('Stock Exchange'!G$5:G$2450,$V1733))</f>
        <v/>
      </c>
      <c r="L1733" s="18" t="str">
        <f aca="false">IF($V1733="","",INDEX('Stock Exchange'!H$5:H$2450,$V1733))</f>
        <v/>
      </c>
      <c r="M1733" s="18" t="str">
        <f aca="false">IF($V1733="","",INDEX('Stock Exchange'!I$5:I$2450,$V1733))</f>
        <v/>
      </c>
      <c r="N1733" s="18" t="str">
        <f aca="false">IF($W1733="","",INDEX(Primary!F$5:F$2450,$W1733))</f>
        <v/>
      </c>
      <c r="O1733" s="18" t="str">
        <f aca="false">IF($W1733="","",INDEX(Primary!G$5:G$2450,$W1733))</f>
        <v/>
      </c>
      <c r="P1733" s="18" t="str">
        <f aca="false">IF($W1733="","",INDEX(Primary!H$5:H$2450,$W1733))</f>
        <v/>
      </c>
      <c r="Q1733" s="18" t="str">
        <f aca="false">IF($W1733="","",INDEX(Primary!I$5:I$2450,$W1733))</f>
        <v/>
      </c>
      <c r="R1733" s="19" t="str">
        <f aca="false">IF($E1733="Yes",L1733+P1733,"")</f>
        <v/>
      </c>
      <c r="S1733" s="19" t="str">
        <f aca="false">IF($E1733="Yes",H1733-R1733,"")</f>
        <v/>
      </c>
      <c r="T1733" s="6" t="str">
        <f aca="false">IF($E1733="Yes",IF(ROUND(ABS(S1733),2)&lt;=$T$2,"OK","CHECK"),"n/a")</f>
        <v>n/a</v>
      </c>
      <c r="U1733" s="20" t="n">
        <f aca="false">Total!J1733</f>
        <v>39.68</v>
      </c>
      <c r="V1733" s="17" t="str">
        <f aca="false">IFERROR(MATCH($A1733,'Stock Exchange'!$A$5:$A$2450,0),"")</f>
        <v/>
      </c>
      <c r="W1733" s="17" t="str">
        <f aca="false">IFERROR(MATCH($A1733,Primary!$A$5:$A$2450,0),"")</f>
        <v/>
      </c>
    </row>
    <row r="1734" customFormat="false" ht="15" hidden="false" customHeight="false" outlineLevel="0" collapsed="false">
      <c r="A1734" s="16" t="n">
        <f aca="false">Total!A1734</f>
        <v>39416</v>
      </c>
      <c r="B1734" s="17" t="n">
        <f aca="false">YEAR(A1734)</f>
        <v>2007</v>
      </c>
      <c r="C1734" s="17" t="n">
        <f aca="false">MONTH(A1734)</f>
        <v>11</v>
      </c>
      <c r="D1734" s="6" t="str">
        <f aca="false">IF(MONTH(A1734)&gt;=4,"FY "&amp;YEAR(A1734)&amp;"-"&amp;RIGHT(YEAR(A1734)+1,2),"FY "&amp;(YEAR(A1734)-1)&amp;"-"&amp;RIGHT(YEAR(A1734),2))</f>
        <v>FY 2007-08</v>
      </c>
      <c r="E1734" s="6" t="str">
        <f aca="false">IF(AND(V1734&lt;&gt;"",W1734&lt;&gt;""),"Yes","No")</f>
        <v>No</v>
      </c>
      <c r="F1734" s="18" t="n">
        <f aca="false">Total!F1734</f>
        <v>5311.4</v>
      </c>
      <c r="G1734" s="18" t="n">
        <f aca="false">Total!G1734</f>
        <v>6289</v>
      </c>
      <c r="H1734" s="18" t="n">
        <f aca="false">Total!H1734</f>
        <v>-977.6</v>
      </c>
      <c r="I1734" s="18" t="n">
        <f aca="false">Total!I1734</f>
        <v>-245.8</v>
      </c>
      <c r="J1734" s="18" t="str">
        <f aca="false">IF($V1734="","",INDEX('Stock Exchange'!F$5:F$2450,$V1734))</f>
        <v/>
      </c>
      <c r="K1734" s="18" t="str">
        <f aca="false">IF($V1734="","",INDEX('Stock Exchange'!G$5:G$2450,$V1734))</f>
        <v/>
      </c>
      <c r="L1734" s="18" t="str">
        <f aca="false">IF($V1734="","",INDEX('Stock Exchange'!H$5:H$2450,$V1734))</f>
        <v/>
      </c>
      <c r="M1734" s="18" t="str">
        <f aca="false">IF($V1734="","",INDEX('Stock Exchange'!I$5:I$2450,$V1734))</f>
        <v/>
      </c>
      <c r="N1734" s="18" t="str">
        <f aca="false">IF($W1734="","",INDEX(Primary!F$5:F$2450,$W1734))</f>
        <v/>
      </c>
      <c r="O1734" s="18" t="str">
        <f aca="false">IF($W1734="","",INDEX(Primary!G$5:G$2450,$W1734))</f>
        <v/>
      </c>
      <c r="P1734" s="18" t="str">
        <f aca="false">IF($W1734="","",INDEX(Primary!H$5:H$2450,$W1734))</f>
        <v/>
      </c>
      <c r="Q1734" s="18" t="str">
        <f aca="false">IF($W1734="","",INDEX(Primary!I$5:I$2450,$W1734))</f>
        <v/>
      </c>
      <c r="R1734" s="19" t="str">
        <f aca="false">IF($E1734="Yes",L1734+P1734,"")</f>
        <v/>
      </c>
      <c r="S1734" s="19" t="str">
        <f aca="false">IF($E1734="Yes",H1734-R1734,"")</f>
        <v/>
      </c>
      <c r="T1734" s="6" t="str">
        <f aca="false">IF($E1734="Yes",IF(ROUND(ABS(S1734),2)&lt;=$T$2,"OK","CHECK"),"n/a")</f>
        <v>n/a</v>
      </c>
      <c r="U1734" s="20" t="n">
        <f aca="false">Total!J1734</f>
        <v>39.77</v>
      </c>
      <c r="V1734" s="17" t="str">
        <f aca="false">IFERROR(MATCH($A1734,'Stock Exchange'!$A$5:$A$2450,0),"")</f>
        <v/>
      </c>
      <c r="W1734" s="17" t="str">
        <f aca="false">IFERROR(MATCH($A1734,Primary!$A$5:$A$2450,0),"")</f>
        <v/>
      </c>
    </row>
    <row r="1735" customFormat="false" ht="15" hidden="false" customHeight="false" outlineLevel="0" collapsed="false">
      <c r="A1735" s="16" t="n">
        <f aca="false">Total!A1735</f>
        <v>39419</v>
      </c>
      <c r="B1735" s="17" t="n">
        <f aca="false">YEAR(A1735)</f>
        <v>2007</v>
      </c>
      <c r="C1735" s="17" t="n">
        <f aca="false">MONTH(A1735)</f>
        <v>12</v>
      </c>
      <c r="D1735" s="6" t="str">
        <f aca="false">IF(MONTH(A1735)&gt;=4,"FY "&amp;YEAR(A1735)&amp;"-"&amp;RIGHT(YEAR(A1735)+1,2),"FY "&amp;(YEAR(A1735)-1)&amp;"-"&amp;RIGHT(YEAR(A1735),2))</f>
        <v>FY 2007-08</v>
      </c>
      <c r="E1735" s="6" t="str">
        <f aca="false">IF(AND(V1735&lt;&gt;"",W1735&lt;&gt;""),"Yes","No")</f>
        <v>No</v>
      </c>
      <c r="F1735" s="18" t="n">
        <f aca="false">Total!F1735</f>
        <v>7639.4</v>
      </c>
      <c r="G1735" s="18" t="n">
        <f aca="false">Total!G1735</f>
        <v>6159</v>
      </c>
      <c r="H1735" s="18" t="n">
        <f aca="false">Total!H1735</f>
        <v>1480.4</v>
      </c>
      <c r="I1735" s="18" t="n">
        <f aca="false">Total!I1735</f>
        <v>373.2</v>
      </c>
      <c r="J1735" s="18" t="str">
        <f aca="false">IF($V1735="","",INDEX('Stock Exchange'!F$5:F$2450,$V1735))</f>
        <v/>
      </c>
      <c r="K1735" s="18" t="str">
        <f aca="false">IF($V1735="","",INDEX('Stock Exchange'!G$5:G$2450,$V1735))</f>
        <v/>
      </c>
      <c r="L1735" s="18" t="str">
        <f aca="false">IF($V1735="","",INDEX('Stock Exchange'!H$5:H$2450,$V1735))</f>
        <v/>
      </c>
      <c r="M1735" s="18" t="str">
        <f aca="false">IF($V1735="","",INDEX('Stock Exchange'!I$5:I$2450,$V1735))</f>
        <v/>
      </c>
      <c r="N1735" s="18" t="str">
        <f aca="false">IF($W1735="","",INDEX(Primary!F$5:F$2450,$W1735))</f>
        <v/>
      </c>
      <c r="O1735" s="18" t="str">
        <f aca="false">IF($W1735="","",INDEX(Primary!G$5:G$2450,$W1735))</f>
        <v/>
      </c>
      <c r="P1735" s="18" t="str">
        <f aca="false">IF($W1735="","",INDEX(Primary!H$5:H$2450,$W1735))</f>
        <v/>
      </c>
      <c r="Q1735" s="18" t="str">
        <f aca="false">IF($W1735="","",INDEX(Primary!I$5:I$2450,$W1735))</f>
        <v/>
      </c>
      <c r="R1735" s="19" t="str">
        <f aca="false">IF($E1735="Yes",L1735+P1735,"")</f>
        <v/>
      </c>
      <c r="S1735" s="19" t="str">
        <f aca="false">IF($E1735="Yes",H1735-R1735,"")</f>
        <v/>
      </c>
      <c r="T1735" s="6" t="str">
        <f aca="false">IF($E1735="Yes",IF(ROUND(ABS(S1735),2)&lt;=$T$2,"OK","CHECK"),"n/a")</f>
        <v>n/a</v>
      </c>
      <c r="U1735" s="20" t="n">
        <f aca="false">Total!J1735</f>
        <v>39.67</v>
      </c>
      <c r="V1735" s="17" t="str">
        <f aca="false">IFERROR(MATCH($A1735,'Stock Exchange'!$A$5:$A$2450,0),"")</f>
        <v/>
      </c>
      <c r="W1735" s="17" t="str">
        <f aca="false">IFERROR(MATCH($A1735,Primary!$A$5:$A$2450,0),"")</f>
        <v/>
      </c>
    </row>
    <row r="1736" customFormat="false" ht="15" hidden="false" customHeight="false" outlineLevel="0" collapsed="false">
      <c r="A1736" s="16" t="n">
        <f aca="false">Total!A1736</f>
        <v>39420</v>
      </c>
      <c r="B1736" s="17" t="n">
        <f aca="false">YEAR(A1736)</f>
        <v>2007</v>
      </c>
      <c r="C1736" s="17" t="n">
        <f aca="false">MONTH(A1736)</f>
        <v>12</v>
      </c>
      <c r="D1736" s="6" t="str">
        <f aca="false">IF(MONTH(A1736)&gt;=4,"FY "&amp;YEAR(A1736)&amp;"-"&amp;RIGHT(YEAR(A1736)+1,2),"FY "&amp;(YEAR(A1736)-1)&amp;"-"&amp;RIGHT(YEAR(A1736),2))</f>
        <v>FY 2007-08</v>
      </c>
      <c r="E1736" s="6" t="str">
        <f aca="false">IF(AND(V1736&lt;&gt;"",W1736&lt;&gt;""),"Yes","No")</f>
        <v>No</v>
      </c>
      <c r="F1736" s="18" t="n">
        <f aca="false">Total!F1736</f>
        <v>5566</v>
      </c>
      <c r="G1736" s="18" t="n">
        <f aca="false">Total!G1736</f>
        <v>5451.6</v>
      </c>
      <c r="H1736" s="18" t="n">
        <f aca="false">Total!H1736</f>
        <v>114.4</v>
      </c>
      <c r="I1736" s="18" t="n">
        <f aca="false">Total!I1736</f>
        <v>28.9</v>
      </c>
      <c r="J1736" s="18" t="str">
        <f aca="false">IF($V1736="","",INDEX('Stock Exchange'!F$5:F$2450,$V1736))</f>
        <v/>
      </c>
      <c r="K1736" s="18" t="str">
        <f aca="false">IF($V1736="","",INDEX('Stock Exchange'!G$5:G$2450,$V1736))</f>
        <v/>
      </c>
      <c r="L1736" s="18" t="str">
        <f aca="false">IF($V1736="","",INDEX('Stock Exchange'!H$5:H$2450,$V1736))</f>
        <v/>
      </c>
      <c r="M1736" s="18" t="str">
        <f aca="false">IF($V1736="","",INDEX('Stock Exchange'!I$5:I$2450,$V1736))</f>
        <v/>
      </c>
      <c r="N1736" s="18" t="str">
        <f aca="false">IF($W1736="","",INDEX(Primary!F$5:F$2450,$W1736))</f>
        <v/>
      </c>
      <c r="O1736" s="18" t="str">
        <f aca="false">IF($W1736="","",INDEX(Primary!G$5:G$2450,$W1736))</f>
        <v/>
      </c>
      <c r="P1736" s="18" t="str">
        <f aca="false">IF($W1736="","",INDEX(Primary!H$5:H$2450,$W1736))</f>
        <v/>
      </c>
      <c r="Q1736" s="18" t="str">
        <f aca="false">IF($W1736="","",INDEX(Primary!I$5:I$2450,$W1736))</f>
        <v/>
      </c>
      <c r="R1736" s="19" t="str">
        <f aca="false">IF($E1736="Yes",L1736+P1736,"")</f>
        <v/>
      </c>
      <c r="S1736" s="19" t="str">
        <f aca="false">IF($E1736="Yes",H1736-R1736,"")</f>
        <v/>
      </c>
      <c r="T1736" s="6" t="str">
        <f aca="false">IF($E1736="Yes",IF(ROUND(ABS(S1736),2)&lt;=$T$2,"OK","CHECK"),"n/a")</f>
        <v>n/a</v>
      </c>
      <c r="U1736" s="20" t="n">
        <f aca="false">Total!J1736</f>
        <v>39.56</v>
      </c>
      <c r="V1736" s="17" t="str">
        <f aca="false">IFERROR(MATCH($A1736,'Stock Exchange'!$A$5:$A$2450,0),"")</f>
        <v/>
      </c>
      <c r="W1736" s="17" t="str">
        <f aca="false">IFERROR(MATCH($A1736,Primary!$A$5:$A$2450,0),"")</f>
        <v/>
      </c>
    </row>
    <row r="1737" customFormat="false" ht="15" hidden="false" customHeight="false" outlineLevel="0" collapsed="false">
      <c r="A1737" s="16" t="n">
        <f aca="false">Total!A1737</f>
        <v>39421</v>
      </c>
      <c r="B1737" s="17" t="n">
        <f aca="false">YEAR(A1737)</f>
        <v>2007</v>
      </c>
      <c r="C1737" s="17" t="n">
        <f aca="false">MONTH(A1737)</f>
        <v>12</v>
      </c>
      <c r="D1737" s="6" t="str">
        <f aca="false">IF(MONTH(A1737)&gt;=4,"FY "&amp;YEAR(A1737)&amp;"-"&amp;RIGHT(YEAR(A1737)+1,2),"FY "&amp;(YEAR(A1737)-1)&amp;"-"&amp;RIGHT(YEAR(A1737),2))</f>
        <v>FY 2007-08</v>
      </c>
      <c r="E1737" s="6" t="str">
        <f aca="false">IF(AND(V1737&lt;&gt;"",W1737&lt;&gt;""),"Yes","No")</f>
        <v>No</v>
      </c>
      <c r="F1737" s="18" t="n">
        <f aca="false">Total!F1737</f>
        <v>3974.1</v>
      </c>
      <c r="G1737" s="18" t="n">
        <f aca="false">Total!G1737</f>
        <v>3954.6</v>
      </c>
      <c r="H1737" s="18" t="n">
        <f aca="false">Total!H1737</f>
        <v>19.5</v>
      </c>
      <c r="I1737" s="18" t="n">
        <f aca="false">Total!I1737</f>
        <v>5</v>
      </c>
      <c r="J1737" s="18" t="str">
        <f aca="false">IF($V1737="","",INDEX('Stock Exchange'!F$5:F$2450,$V1737))</f>
        <v/>
      </c>
      <c r="K1737" s="18" t="str">
        <f aca="false">IF($V1737="","",INDEX('Stock Exchange'!G$5:G$2450,$V1737))</f>
        <v/>
      </c>
      <c r="L1737" s="18" t="str">
        <f aca="false">IF($V1737="","",INDEX('Stock Exchange'!H$5:H$2450,$V1737))</f>
        <v/>
      </c>
      <c r="M1737" s="18" t="str">
        <f aca="false">IF($V1737="","",INDEX('Stock Exchange'!I$5:I$2450,$V1737))</f>
        <v/>
      </c>
      <c r="N1737" s="18" t="str">
        <f aca="false">IF($W1737="","",INDEX(Primary!F$5:F$2450,$W1737))</f>
        <v/>
      </c>
      <c r="O1737" s="18" t="str">
        <f aca="false">IF($W1737="","",INDEX(Primary!G$5:G$2450,$W1737))</f>
        <v/>
      </c>
      <c r="P1737" s="18" t="str">
        <f aca="false">IF($W1737="","",INDEX(Primary!H$5:H$2450,$W1737))</f>
        <v/>
      </c>
      <c r="Q1737" s="18" t="str">
        <f aca="false">IF($W1737="","",INDEX(Primary!I$5:I$2450,$W1737))</f>
        <v/>
      </c>
      <c r="R1737" s="19" t="str">
        <f aca="false">IF($E1737="Yes",L1737+P1737,"")</f>
        <v/>
      </c>
      <c r="S1737" s="19" t="str">
        <f aca="false">IF($E1737="Yes",H1737-R1737,"")</f>
        <v/>
      </c>
      <c r="T1737" s="6" t="str">
        <f aca="false">IF($E1737="Yes",IF(ROUND(ABS(S1737),2)&lt;=$T$2,"OK","CHECK"),"n/a")</f>
        <v>n/a</v>
      </c>
      <c r="U1737" s="20" t="n">
        <f aca="false">Total!J1737</f>
        <v>39.43</v>
      </c>
      <c r="V1737" s="17" t="str">
        <f aca="false">IFERROR(MATCH($A1737,'Stock Exchange'!$A$5:$A$2450,0),"")</f>
        <v/>
      </c>
      <c r="W1737" s="17" t="str">
        <f aca="false">IFERROR(MATCH($A1737,Primary!$A$5:$A$2450,0),"")</f>
        <v/>
      </c>
    </row>
    <row r="1738" customFormat="false" ht="15" hidden="false" customHeight="false" outlineLevel="0" collapsed="false">
      <c r="A1738" s="16" t="n">
        <f aca="false">Total!A1738</f>
        <v>39422</v>
      </c>
      <c r="B1738" s="17" t="n">
        <f aca="false">YEAR(A1738)</f>
        <v>2007</v>
      </c>
      <c r="C1738" s="17" t="n">
        <f aca="false">MONTH(A1738)</f>
        <v>12</v>
      </c>
      <c r="D1738" s="6" t="str">
        <f aca="false">IF(MONTH(A1738)&gt;=4,"FY "&amp;YEAR(A1738)&amp;"-"&amp;RIGHT(YEAR(A1738)+1,2),"FY "&amp;(YEAR(A1738)-1)&amp;"-"&amp;RIGHT(YEAR(A1738),2))</f>
        <v>FY 2007-08</v>
      </c>
      <c r="E1738" s="6" t="str">
        <f aca="false">IF(AND(V1738&lt;&gt;"",W1738&lt;&gt;""),"Yes","No")</f>
        <v>No</v>
      </c>
      <c r="F1738" s="18" t="n">
        <f aca="false">Total!F1738</f>
        <v>5515.5</v>
      </c>
      <c r="G1738" s="18" t="n">
        <f aca="false">Total!G1738</f>
        <v>4434.2</v>
      </c>
      <c r="H1738" s="18" t="n">
        <f aca="false">Total!H1738</f>
        <v>1081.3</v>
      </c>
      <c r="I1738" s="18" t="n">
        <f aca="false">Total!I1738</f>
        <v>274.1</v>
      </c>
      <c r="J1738" s="18" t="str">
        <f aca="false">IF($V1738="","",INDEX('Stock Exchange'!F$5:F$2450,$V1738))</f>
        <v/>
      </c>
      <c r="K1738" s="18" t="str">
        <f aca="false">IF($V1738="","",INDEX('Stock Exchange'!G$5:G$2450,$V1738))</f>
        <v/>
      </c>
      <c r="L1738" s="18" t="str">
        <f aca="false">IF($V1738="","",INDEX('Stock Exchange'!H$5:H$2450,$V1738))</f>
        <v/>
      </c>
      <c r="M1738" s="18" t="str">
        <f aca="false">IF($V1738="","",INDEX('Stock Exchange'!I$5:I$2450,$V1738))</f>
        <v/>
      </c>
      <c r="N1738" s="18" t="str">
        <f aca="false">IF($W1738="","",INDEX(Primary!F$5:F$2450,$W1738))</f>
        <v/>
      </c>
      <c r="O1738" s="18" t="str">
        <f aca="false">IF($W1738="","",INDEX(Primary!G$5:G$2450,$W1738))</f>
        <v/>
      </c>
      <c r="P1738" s="18" t="str">
        <f aca="false">IF($W1738="","",INDEX(Primary!H$5:H$2450,$W1738))</f>
        <v/>
      </c>
      <c r="Q1738" s="18" t="str">
        <f aca="false">IF($W1738="","",INDEX(Primary!I$5:I$2450,$W1738))</f>
        <v/>
      </c>
      <c r="R1738" s="19" t="str">
        <f aca="false">IF($E1738="Yes",L1738+P1738,"")</f>
        <v/>
      </c>
      <c r="S1738" s="19" t="str">
        <f aca="false">IF($E1738="Yes",H1738-R1738,"")</f>
        <v/>
      </c>
      <c r="T1738" s="6" t="str">
        <f aca="false">IF($E1738="Yes",IF(ROUND(ABS(S1738),2)&lt;=$T$2,"OK","CHECK"),"n/a")</f>
        <v>n/a</v>
      </c>
      <c r="U1738" s="20" t="n">
        <f aca="false">Total!J1738</f>
        <v>39.45</v>
      </c>
      <c r="V1738" s="17" t="str">
        <f aca="false">IFERROR(MATCH($A1738,'Stock Exchange'!$A$5:$A$2450,0),"")</f>
        <v/>
      </c>
      <c r="W1738" s="17" t="str">
        <f aca="false">IFERROR(MATCH($A1738,Primary!$A$5:$A$2450,0),"")</f>
        <v/>
      </c>
    </row>
    <row r="1739" customFormat="false" ht="15" hidden="false" customHeight="false" outlineLevel="0" collapsed="false">
      <c r="A1739" s="16" t="n">
        <f aca="false">Total!A1739</f>
        <v>39423</v>
      </c>
      <c r="B1739" s="17" t="n">
        <f aca="false">YEAR(A1739)</f>
        <v>2007</v>
      </c>
      <c r="C1739" s="17" t="n">
        <f aca="false">MONTH(A1739)</f>
        <v>12</v>
      </c>
      <c r="D1739" s="6" t="str">
        <f aca="false">IF(MONTH(A1739)&gt;=4,"FY "&amp;YEAR(A1739)&amp;"-"&amp;RIGHT(YEAR(A1739)+1,2),"FY "&amp;(YEAR(A1739)-1)&amp;"-"&amp;RIGHT(YEAR(A1739),2))</f>
        <v>FY 2007-08</v>
      </c>
      <c r="E1739" s="6" t="str">
        <f aca="false">IF(AND(V1739&lt;&gt;"",W1739&lt;&gt;""),"Yes","No")</f>
        <v>No</v>
      </c>
      <c r="F1739" s="18" t="n">
        <f aca="false">Total!F1739</f>
        <v>4943.1</v>
      </c>
      <c r="G1739" s="18" t="n">
        <f aca="false">Total!G1739</f>
        <v>4120.8</v>
      </c>
      <c r="H1739" s="18" t="n">
        <f aca="false">Total!H1739</f>
        <v>822.4</v>
      </c>
      <c r="I1739" s="18" t="n">
        <f aca="false">Total!I1739</f>
        <v>208.4</v>
      </c>
      <c r="J1739" s="18" t="str">
        <f aca="false">IF($V1739="","",INDEX('Stock Exchange'!F$5:F$2450,$V1739))</f>
        <v/>
      </c>
      <c r="K1739" s="18" t="str">
        <f aca="false">IF($V1739="","",INDEX('Stock Exchange'!G$5:G$2450,$V1739))</f>
        <v/>
      </c>
      <c r="L1739" s="18" t="str">
        <f aca="false">IF($V1739="","",INDEX('Stock Exchange'!H$5:H$2450,$V1739))</f>
        <v/>
      </c>
      <c r="M1739" s="18" t="str">
        <f aca="false">IF($V1739="","",INDEX('Stock Exchange'!I$5:I$2450,$V1739))</f>
        <v/>
      </c>
      <c r="N1739" s="18" t="str">
        <f aca="false">IF($W1739="","",INDEX(Primary!F$5:F$2450,$W1739))</f>
        <v/>
      </c>
      <c r="O1739" s="18" t="str">
        <f aca="false">IF($W1739="","",INDEX(Primary!G$5:G$2450,$W1739))</f>
        <v/>
      </c>
      <c r="P1739" s="18" t="str">
        <f aca="false">IF($W1739="","",INDEX(Primary!H$5:H$2450,$W1739))</f>
        <v/>
      </c>
      <c r="Q1739" s="18" t="str">
        <f aca="false">IF($W1739="","",INDEX(Primary!I$5:I$2450,$W1739))</f>
        <v/>
      </c>
      <c r="R1739" s="19" t="str">
        <f aca="false">IF($E1739="Yes",L1739+P1739,"")</f>
        <v/>
      </c>
      <c r="S1739" s="19" t="str">
        <f aca="false">IF($E1739="Yes",H1739-R1739,"")</f>
        <v/>
      </c>
      <c r="T1739" s="6" t="str">
        <f aca="false">IF($E1739="Yes",IF(ROUND(ABS(S1739),2)&lt;=$T$2,"OK","CHECK"),"n/a")</f>
        <v>n/a</v>
      </c>
      <c r="U1739" s="20" t="n">
        <f aca="false">Total!J1739</f>
        <v>39.47</v>
      </c>
      <c r="V1739" s="17" t="str">
        <f aca="false">IFERROR(MATCH($A1739,'Stock Exchange'!$A$5:$A$2450,0),"")</f>
        <v/>
      </c>
      <c r="W1739" s="17" t="str">
        <f aca="false">IFERROR(MATCH($A1739,Primary!$A$5:$A$2450,0),"")</f>
        <v/>
      </c>
    </row>
    <row r="1740" customFormat="false" ht="15" hidden="false" customHeight="false" outlineLevel="0" collapsed="false">
      <c r="A1740" s="16" t="n">
        <f aca="false">Total!A1740</f>
        <v>39426</v>
      </c>
      <c r="B1740" s="17" t="n">
        <f aca="false">YEAR(A1740)</f>
        <v>2007</v>
      </c>
      <c r="C1740" s="17" t="n">
        <f aca="false">MONTH(A1740)</f>
        <v>12</v>
      </c>
      <c r="D1740" s="6" t="str">
        <f aca="false">IF(MONTH(A1740)&gt;=4,"FY "&amp;YEAR(A1740)&amp;"-"&amp;RIGHT(YEAR(A1740)+1,2),"FY "&amp;(YEAR(A1740)-1)&amp;"-"&amp;RIGHT(YEAR(A1740),2))</f>
        <v>FY 2007-08</v>
      </c>
      <c r="E1740" s="6" t="str">
        <f aca="false">IF(AND(V1740&lt;&gt;"",W1740&lt;&gt;""),"Yes","No")</f>
        <v>No</v>
      </c>
      <c r="F1740" s="18" t="n">
        <f aca="false">Total!F1740</f>
        <v>4752.3</v>
      </c>
      <c r="G1740" s="18" t="n">
        <f aca="false">Total!G1740</f>
        <v>4747.1</v>
      </c>
      <c r="H1740" s="18" t="n">
        <f aca="false">Total!H1740</f>
        <v>5.2</v>
      </c>
      <c r="I1740" s="18" t="n">
        <f aca="false">Total!I1740</f>
        <v>1.3</v>
      </c>
      <c r="J1740" s="18" t="str">
        <f aca="false">IF($V1740="","",INDEX('Stock Exchange'!F$5:F$2450,$V1740))</f>
        <v/>
      </c>
      <c r="K1740" s="18" t="str">
        <f aca="false">IF($V1740="","",INDEX('Stock Exchange'!G$5:G$2450,$V1740))</f>
        <v/>
      </c>
      <c r="L1740" s="18" t="str">
        <f aca="false">IF($V1740="","",INDEX('Stock Exchange'!H$5:H$2450,$V1740))</f>
        <v/>
      </c>
      <c r="M1740" s="18" t="str">
        <f aca="false">IF($V1740="","",INDEX('Stock Exchange'!I$5:I$2450,$V1740))</f>
        <v/>
      </c>
      <c r="N1740" s="18" t="str">
        <f aca="false">IF($W1740="","",INDEX(Primary!F$5:F$2450,$W1740))</f>
        <v/>
      </c>
      <c r="O1740" s="18" t="str">
        <f aca="false">IF($W1740="","",INDEX(Primary!G$5:G$2450,$W1740))</f>
        <v/>
      </c>
      <c r="P1740" s="18" t="str">
        <f aca="false">IF($W1740="","",INDEX(Primary!H$5:H$2450,$W1740))</f>
        <v/>
      </c>
      <c r="Q1740" s="18" t="str">
        <f aca="false">IF($W1740="","",INDEX(Primary!I$5:I$2450,$W1740))</f>
        <v/>
      </c>
      <c r="R1740" s="19" t="str">
        <f aca="false">IF($E1740="Yes",L1740+P1740,"")</f>
        <v/>
      </c>
      <c r="S1740" s="19" t="str">
        <f aca="false">IF($E1740="Yes",H1740-R1740,"")</f>
        <v/>
      </c>
      <c r="T1740" s="6" t="str">
        <f aca="false">IF($E1740="Yes",IF(ROUND(ABS(S1740),2)&lt;=$T$2,"OK","CHECK"),"n/a")</f>
        <v>n/a</v>
      </c>
      <c r="U1740" s="20" t="n">
        <f aca="false">Total!J1740</f>
        <v>39.41</v>
      </c>
      <c r="V1740" s="17" t="str">
        <f aca="false">IFERROR(MATCH($A1740,'Stock Exchange'!$A$5:$A$2450,0),"")</f>
        <v/>
      </c>
      <c r="W1740" s="17" t="str">
        <f aca="false">IFERROR(MATCH($A1740,Primary!$A$5:$A$2450,0),"")</f>
        <v/>
      </c>
    </row>
    <row r="1741" customFormat="false" ht="15" hidden="false" customHeight="false" outlineLevel="0" collapsed="false">
      <c r="A1741" s="16" t="n">
        <f aca="false">Total!A1741</f>
        <v>39427</v>
      </c>
      <c r="B1741" s="17" t="n">
        <f aca="false">YEAR(A1741)</f>
        <v>2007</v>
      </c>
      <c r="C1741" s="17" t="n">
        <f aca="false">MONTH(A1741)</f>
        <v>12</v>
      </c>
      <c r="D1741" s="6" t="str">
        <f aca="false">IF(MONTH(A1741)&gt;=4,"FY "&amp;YEAR(A1741)&amp;"-"&amp;RIGHT(YEAR(A1741)+1,2),"FY "&amp;(YEAR(A1741)-1)&amp;"-"&amp;RIGHT(YEAR(A1741),2))</f>
        <v>FY 2007-08</v>
      </c>
      <c r="E1741" s="6" t="str">
        <f aca="false">IF(AND(V1741&lt;&gt;"",W1741&lt;&gt;""),"Yes","No")</f>
        <v>No</v>
      </c>
      <c r="F1741" s="18" t="n">
        <f aca="false">Total!F1741</f>
        <v>3128.6</v>
      </c>
      <c r="G1741" s="18" t="n">
        <f aca="false">Total!G1741</f>
        <v>2827.9</v>
      </c>
      <c r="H1741" s="18" t="n">
        <f aca="false">Total!H1741</f>
        <v>300.6</v>
      </c>
      <c r="I1741" s="18" t="n">
        <f aca="false">Total!I1741</f>
        <v>76.3</v>
      </c>
      <c r="J1741" s="18" t="str">
        <f aca="false">IF($V1741="","",INDEX('Stock Exchange'!F$5:F$2450,$V1741))</f>
        <v/>
      </c>
      <c r="K1741" s="18" t="str">
        <f aca="false">IF($V1741="","",INDEX('Stock Exchange'!G$5:G$2450,$V1741))</f>
        <v/>
      </c>
      <c r="L1741" s="18" t="str">
        <f aca="false">IF($V1741="","",INDEX('Stock Exchange'!H$5:H$2450,$V1741))</f>
        <v/>
      </c>
      <c r="M1741" s="18" t="str">
        <f aca="false">IF($V1741="","",INDEX('Stock Exchange'!I$5:I$2450,$V1741))</f>
        <v/>
      </c>
      <c r="N1741" s="18" t="str">
        <f aca="false">IF($W1741="","",INDEX(Primary!F$5:F$2450,$W1741))</f>
        <v/>
      </c>
      <c r="O1741" s="18" t="str">
        <f aca="false">IF($W1741="","",INDEX(Primary!G$5:G$2450,$W1741))</f>
        <v/>
      </c>
      <c r="P1741" s="18" t="str">
        <f aca="false">IF($W1741="","",INDEX(Primary!H$5:H$2450,$W1741))</f>
        <v/>
      </c>
      <c r="Q1741" s="18" t="str">
        <f aca="false">IF($W1741="","",INDEX(Primary!I$5:I$2450,$W1741))</f>
        <v/>
      </c>
      <c r="R1741" s="19" t="str">
        <f aca="false">IF($E1741="Yes",L1741+P1741,"")</f>
        <v/>
      </c>
      <c r="S1741" s="19" t="str">
        <f aca="false">IF($E1741="Yes",H1741-R1741,"")</f>
        <v/>
      </c>
      <c r="T1741" s="6" t="str">
        <f aca="false">IF($E1741="Yes",IF(ROUND(ABS(S1741),2)&lt;=$T$2,"OK","CHECK"),"n/a")</f>
        <v>n/a</v>
      </c>
      <c r="U1741" s="20" t="n">
        <f aca="false">Total!J1741</f>
        <v>39.38</v>
      </c>
      <c r="V1741" s="17" t="str">
        <f aca="false">IFERROR(MATCH($A1741,'Stock Exchange'!$A$5:$A$2450,0),"")</f>
        <v/>
      </c>
      <c r="W1741" s="17" t="str">
        <f aca="false">IFERROR(MATCH($A1741,Primary!$A$5:$A$2450,0),"")</f>
        <v/>
      </c>
    </row>
    <row r="1742" customFormat="false" ht="15" hidden="false" customHeight="false" outlineLevel="0" collapsed="false">
      <c r="A1742" s="16" t="n">
        <f aca="false">Total!A1742</f>
        <v>39428</v>
      </c>
      <c r="B1742" s="17" t="n">
        <f aca="false">YEAR(A1742)</f>
        <v>2007</v>
      </c>
      <c r="C1742" s="17" t="n">
        <f aca="false">MONTH(A1742)</f>
        <v>12</v>
      </c>
      <c r="D1742" s="6" t="str">
        <f aca="false">IF(MONTH(A1742)&gt;=4,"FY "&amp;YEAR(A1742)&amp;"-"&amp;RIGHT(YEAR(A1742)+1,2),"FY "&amp;(YEAR(A1742)-1)&amp;"-"&amp;RIGHT(YEAR(A1742),2))</f>
        <v>FY 2007-08</v>
      </c>
      <c r="E1742" s="6" t="str">
        <f aca="false">IF(AND(V1742&lt;&gt;"",W1742&lt;&gt;""),"Yes","No")</f>
        <v>No</v>
      </c>
      <c r="F1742" s="18" t="n">
        <f aca="false">Total!F1742</f>
        <v>4178.2</v>
      </c>
      <c r="G1742" s="18" t="n">
        <f aca="false">Total!G1742</f>
        <v>3488.3</v>
      </c>
      <c r="H1742" s="18" t="n">
        <f aca="false">Total!H1742</f>
        <v>689.9</v>
      </c>
      <c r="I1742" s="18" t="n">
        <f aca="false">Total!I1742</f>
        <v>175.3</v>
      </c>
      <c r="J1742" s="18" t="str">
        <f aca="false">IF($V1742="","",INDEX('Stock Exchange'!F$5:F$2450,$V1742))</f>
        <v/>
      </c>
      <c r="K1742" s="18" t="str">
        <f aca="false">IF($V1742="","",INDEX('Stock Exchange'!G$5:G$2450,$V1742))</f>
        <v/>
      </c>
      <c r="L1742" s="18" t="str">
        <f aca="false">IF($V1742="","",INDEX('Stock Exchange'!H$5:H$2450,$V1742))</f>
        <v/>
      </c>
      <c r="M1742" s="18" t="str">
        <f aca="false">IF($V1742="","",INDEX('Stock Exchange'!I$5:I$2450,$V1742))</f>
        <v/>
      </c>
      <c r="N1742" s="18" t="str">
        <f aca="false">IF($W1742="","",INDEX(Primary!F$5:F$2450,$W1742))</f>
        <v/>
      </c>
      <c r="O1742" s="18" t="str">
        <f aca="false">IF($W1742="","",INDEX(Primary!G$5:G$2450,$W1742))</f>
        <v/>
      </c>
      <c r="P1742" s="18" t="str">
        <f aca="false">IF($W1742="","",INDEX(Primary!H$5:H$2450,$W1742))</f>
        <v/>
      </c>
      <c r="Q1742" s="18" t="str">
        <f aca="false">IF($W1742="","",INDEX(Primary!I$5:I$2450,$W1742))</f>
        <v/>
      </c>
      <c r="R1742" s="19" t="str">
        <f aca="false">IF($E1742="Yes",L1742+P1742,"")</f>
        <v/>
      </c>
      <c r="S1742" s="19" t="str">
        <f aca="false">IF($E1742="Yes",H1742-R1742,"")</f>
        <v/>
      </c>
      <c r="T1742" s="6" t="str">
        <f aca="false">IF($E1742="Yes",IF(ROUND(ABS(S1742),2)&lt;=$T$2,"OK","CHECK"),"n/a")</f>
        <v>n/a</v>
      </c>
      <c r="U1742" s="20" t="n">
        <f aca="false">Total!J1742</f>
        <v>39.36</v>
      </c>
      <c r="V1742" s="17" t="str">
        <f aca="false">IFERROR(MATCH($A1742,'Stock Exchange'!$A$5:$A$2450,0),"")</f>
        <v/>
      </c>
      <c r="W1742" s="17" t="str">
        <f aca="false">IFERROR(MATCH($A1742,Primary!$A$5:$A$2450,0),"")</f>
        <v/>
      </c>
    </row>
    <row r="1743" customFormat="false" ht="15" hidden="false" customHeight="false" outlineLevel="0" collapsed="false">
      <c r="A1743" s="16" t="n">
        <f aca="false">Total!A1743</f>
        <v>39429</v>
      </c>
      <c r="B1743" s="17" t="n">
        <f aca="false">YEAR(A1743)</f>
        <v>2007</v>
      </c>
      <c r="C1743" s="17" t="n">
        <f aca="false">MONTH(A1743)</f>
        <v>12</v>
      </c>
      <c r="D1743" s="6" t="str">
        <f aca="false">IF(MONTH(A1743)&gt;=4,"FY "&amp;YEAR(A1743)&amp;"-"&amp;RIGHT(YEAR(A1743)+1,2),"FY "&amp;(YEAR(A1743)-1)&amp;"-"&amp;RIGHT(YEAR(A1743),2))</f>
        <v>FY 2007-08</v>
      </c>
      <c r="E1743" s="6" t="str">
        <f aca="false">IF(AND(V1743&lt;&gt;"",W1743&lt;&gt;""),"Yes","No")</f>
        <v>No</v>
      </c>
      <c r="F1743" s="18" t="n">
        <f aca="false">Total!F1743</f>
        <v>3281.3</v>
      </c>
      <c r="G1743" s="18" t="n">
        <f aca="false">Total!G1743</f>
        <v>3221.4</v>
      </c>
      <c r="H1743" s="18" t="n">
        <f aca="false">Total!H1743</f>
        <v>59.8</v>
      </c>
      <c r="I1743" s="18" t="n">
        <f aca="false">Total!I1743</f>
        <v>15.2</v>
      </c>
      <c r="J1743" s="18" t="str">
        <f aca="false">IF($V1743="","",INDEX('Stock Exchange'!F$5:F$2450,$V1743))</f>
        <v/>
      </c>
      <c r="K1743" s="18" t="str">
        <f aca="false">IF($V1743="","",INDEX('Stock Exchange'!G$5:G$2450,$V1743))</f>
        <v/>
      </c>
      <c r="L1743" s="18" t="str">
        <f aca="false">IF($V1743="","",INDEX('Stock Exchange'!H$5:H$2450,$V1743))</f>
        <v/>
      </c>
      <c r="M1743" s="18" t="str">
        <f aca="false">IF($V1743="","",INDEX('Stock Exchange'!I$5:I$2450,$V1743))</f>
        <v/>
      </c>
      <c r="N1743" s="18" t="str">
        <f aca="false">IF($W1743="","",INDEX(Primary!F$5:F$2450,$W1743))</f>
        <v/>
      </c>
      <c r="O1743" s="18" t="str">
        <f aca="false">IF($W1743="","",INDEX(Primary!G$5:G$2450,$W1743))</f>
        <v/>
      </c>
      <c r="P1743" s="18" t="str">
        <f aca="false">IF($W1743="","",INDEX(Primary!H$5:H$2450,$W1743))</f>
        <v/>
      </c>
      <c r="Q1743" s="18" t="str">
        <f aca="false">IF($W1743="","",INDEX(Primary!I$5:I$2450,$W1743))</f>
        <v/>
      </c>
      <c r="R1743" s="19" t="str">
        <f aca="false">IF($E1743="Yes",L1743+P1743,"")</f>
        <v/>
      </c>
      <c r="S1743" s="19" t="str">
        <f aca="false">IF($E1743="Yes",H1743-R1743,"")</f>
        <v/>
      </c>
      <c r="T1743" s="6" t="str">
        <f aca="false">IF($E1743="Yes",IF(ROUND(ABS(S1743),2)&lt;=$T$2,"OK","CHECK"),"n/a")</f>
        <v>n/a</v>
      </c>
      <c r="U1743" s="20" t="n">
        <f aca="false">Total!J1743</f>
        <v>39.36</v>
      </c>
      <c r="V1743" s="17" t="str">
        <f aca="false">IFERROR(MATCH($A1743,'Stock Exchange'!$A$5:$A$2450,0),"")</f>
        <v/>
      </c>
      <c r="W1743" s="17" t="str">
        <f aca="false">IFERROR(MATCH($A1743,Primary!$A$5:$A$2450,0),"")</f>
        <v/>
      </c>
    </row>
    <row r="1744" customFormat="false" ht="15" hidden="false" customHeight="false" outlineLevel="0" collapsed="false">
      <c r="A1744" s="16" t="n">
        <f aca="false">Total!A1744</f>
        <v>39430</v>
      </c>
      <c r="B1744" s="17" t="n">
        <f aca="false">YEAR(A1744)</f>
        <v>2007</v>
      </c>
      <c r="C1744" s="17" t="n">
        <f aca="false">MONTH(A1744)</f>
        <v>12</v>
      </c>
      <c r="D1744" s="6" t="str">
        <f aca="false">IF(MONTH(A1744)&gt;=4,"FY "&amp;YEAR(A1744)&amp;"-"&amp;RIGHT(YEAR(A1744)+1,2),"FY "&amp;(YEAR(A1744)-1)&amp;"-"&amp;RIGHT(YEAR(A1744),2))</f>
        <v>FY 2007-08</v>
      </c>
      <c r="E1744" s="6" t="str">
        <f aca="false">IF(AND(V1744&lt;&gt;"",W1744&lt;&gt;""),"Yes","No")</f>
        <v>No</v>
      </c>
      <c r="F1744" s="18" t="n">
        <f aca="false">Total!F1744</f>
        <v>6909.5</v>
      </c>
      <c r="G1744" s="18" t="n">
        <f aca="false">Total!G1744</f>
        <v>5827.4</v>
      </c>
      <c r="H1744" s="18" t="n">
        <f aca="false">Total!H1744</f>
        <v>1082.1</v>
      </c>
      <c r="I1744" s="18" t="n">
        <f aca="false">Total!I1744</f>
        <v>274.9</v>
      </c>
      <c r="J1744" s="18" t="str">
        <f aca="false">IF($V1744="","",INDEX('Stock Exchange'!F$5:F$2450,$V1744))</f>
        <v/>
      </c>
      <c r="K1744" s="18" t="str">
        <f aca="false">IF($V1744="","",INDEX('Stock Exchange'!G$5:G$2450,$V1744))</f>
        <v/>
      </c>
      <c r="L1744" s="18" t="str">
        <f aca="false">IF($V1744="","",INDEX('Stock Exchange'!H$5:H$2450,$V1744))</f>
        <v/>
      </c>
      <c r="M1744" s="18" t="str">
        <f aca="false">IF($V1744="","",INDEX('Stock Exchange'!I$5:I$2450,$V1744))</f>
        <v/>
      </c>
      <c r="N1744" s="18" t="str">
        <f aca="false">IF($W1744="","",INDEX(Primary!F$5:F$2450,$W1744))</f>
        <v/>
      </c>
      <c r="O1744" s="18" t="str">
        <f aca="false">IF($W1744="","",INDEX(Primary!G$5:G$2450,$W1744))</f>
        <v/>
      </c>
      <c r="P1744" s="18" t="str">
        <f aca="false">IF($W1744="","",INDEX(Primary!H$5:H$2450,$W1744))</f>
        <v/>
      </c>
      <c r="Q1744" s="18" t="str">
        <f aca="false">IF($W1744="","",INDEX(Primary!I$5:I$2450,$W1744))</f>
        <v/>
      </c>
      <c r="R1744" s="19" t="str">
        <f aca="false">IF($E1744="Yes",L1744+P1744,"")</f>
        <v/>
      </c>
      <c r="S1744" s="19" t="str">
        <f aca="false">IF($E1744="Yes",H1744-R1744,"")</f>
        <v/>
      </c>
      <c r="T1744" s="6" t="str">
        <f aca="false">IF($E1744="Yes",IF(ROUND(ABS(S1744),2)&lt;=$T$2,"OK","CHECK"),"n/a")</f>
        <v>n/a</v>
      </c>
      <c r="U1744" s="20" t="n">
        <f aca="false">Total!J1744</f>
        <v>39.37</v>
      </c>
      <c r="V1744" s="17" t="str">
        <f aca="false">IFERROR(MATCH($A1744,'Stock Exchange'!$A$5:$A$2450,0),"")</f>
        <v/>
      </c>
      <c r="W1744" s="17" t="str">
        <f aca="false">IFERROR(MATCH($A1744,Primary!$A$5:$A$2450,0),"")</f>
        <v/>
      </c>
    </row>
    <row r="1745" customFormat="false" ht="15" hidden="false" customHeight="false" outlineLevel="0" collapsed="false">
      <c r="A1745" s="16" t="n">
        <f aca="false">Total!A1745</f>
        <v>39433</v>
      </c>
      <c r="B1745" s="17" t="n">
        <f aca="false">YEAR(A1745)</f>
        <v>2007</v>
      </c>
      <c r="C1745" s="17" t="n">
        <f aca="false">MONTH(A1745)</f>
        <v>12</v>
      </c>
      <c r="D1745" s="6" t="str">
        <f aca="false">IF(MONTH(A1745)&gt;=4,"FY "&amp;YEAR(A1745)&amp;"-"&amp;RIGHT(YEAR(A1745)+1,2),"FY "&amp;(YEAR(A1745)-1)&amp;"-"&amp;RIGHT(YEAR(A1745),2))</f>
        <v>FY 2007-08</v>
      </c>
      <c r="E1745" s="6" t="str">
        <f aca="false">IF(AND(V1745&lt;&gt;"",W1745&lt;&gt;""),"Yes","No")</f>
        <v>No</v>
      </c>
      <c r="F1745" s="18" t="n">
        <f aca="false">Total!F1745</f>
        <v>4732.6</v>
      </c>
      <c r="G1745" s="18" t="n">
        <f aca="false">Total!G1745</f>
        <v>4325.1</v>
      </c>
      <c r="H1745" s="18" t="n">
        <f aca="false">Total!H1745</f>
        <v>407.5</v>
      </c>
      <c r="I1745" s="18" t="n">
        <f aca="false">Total!I1745</f>
        <v>103.5</v>
      </c>
      <c r="J1745" s="18" t="str">
        <f aca="false">IF($V1745="","",INDEX('Stock Exchange'!F$5:F$2450,$V1745))</f>
        <v/>
      </c>
      <c r="K1745" s="18" t="str">
        <f aca="false">IF($V1745="","",INDEX('Stock Exchange'!G$5:G$2450,$V1745))</f>
        <v/>
      </c>
      <c r="L1745" s="18" t="str">
        <f aca="false">IF($V1745="","",INDEX('Stock Exchange'!H$5:H$2450,$V1745))</f>
        <v/>
      </c>
      <c r="M1745" s="18" t="str">
        <f aca="false">IF($V1745="","",INDEX('Stock Exchange'!I$5:I$2450,$V1745))</f>
        <v/>
      </c>
      <c r="N1745" s="18" t="str">
        <f aca="false">IF($W1745="","",INDEX(Primary!F$5:F$2450,$W1745))</f>
        <v/>
      </c>
      <c r="O1745" s="18" t="str">
        <f aca="false">IF($W1745="","",INDEX(Primary!G$5:G$2450,$W1745))</f>
        <v/>
      </c>
      <c r="P1745" s="18" t="str">
        <f aca="false">IF($W1745="","",INDEX(Primary!H$5:H$2450,$W1745))</f>
        <v/>
      </c>
      <c r="Q1745" s="18" t="str">
        <f aca="false">IF($W1745="","",INDEX(Primary!I$5:I$2450,$W1745))</f>
        <v/>
      </c>
      <c r="R1745" s="19" t="str">
        <f aca="false">IF($E1745="Yes",L1745+P1745,"")</f>
        <v/>
      </c>
      <c r="S1745" s="19" t="str">
        <f aca="false">IF($E1745="Yes",H1745-R1745,"")</f>
        <v/>
      </c>
      <c r="T1745" s="6" t="str">
        <f aca="false">IF($E1745="Yes",IF(ROUND(ABS(S1745),2)&lt;=$T$2,"OK","CHECK"),"n/a")</f>
        <v>n/a</v>
      </c>
      <c r="U1745" s="20" t="n">
        <f aca="false">Total!J1745</f>
        <v>39.35</v>
      </c>
      <c r="V1745" s="17" t="str">
        <f aca="false">IFERROR(MATCH($A1745,'Stock Exchange'!$A$5:$A$2450,0),"")</f>
        <v/>
      </c>
      <c r="W1745" s="17" t="str">
        <f aca="false">IFERROR(MATCH($A1745,Primary!$A$5:$A$2450,0),"")</f>
        <v/>
      </c>
    </row>
    <row r="1746" customFormat="false" ht="15" hidden="false" customHeight="false" outlineLevel="0" collapsed="false">
      <c r="A1746" s="16" t="n">
        <f aca="false">Total!A1746</f>
        <v>39434</v>
      </c>
      <c r="B1746" s="17" t="n">
        <f aca="false">YEAR(A1746)</f>
        <v>2007</v>
      </c>
      <c r="C1746" s="17" t="n">
        <f aca="false">MONTH(A1746)</f>
        <v>12</v>
      </c>
      <c r="D1746" s="6" t="str">
        <f aca="false">IF(MONTH(A1746)&gt;=4,"FY "&amp;YEAR(A1746)&amp;"-"&amp;RIGHT(YEAR(A1746)+1,2),"FY "&amp;(YEAR(A1746)-1)&amp;"-"&amp;RIGHT(YEAR(A1746),2))</f>
        <v>FY 2007-08</v>
      </c>
      <c r="E1746" s="6" t="str">
        <f aca="false">IF(AND(V1746&lt;&gt;"",W1746&lt;&gt;""),"Yes","No")</f>
        <v>No</v>
      </c>
      <c r="F1746" s="18" t="n">
        <f aca="false">Total!F1746</f>
        <v>4117.7</v>
      </c>
      <c r="G1746" s="18" t="n">
        <f aca="false">Total!G1746</f>
        <v>5216.4</v>
      </c>
      <c r="H1746" s="18" t="n">
        <f aca="false">Total!H1746</f>
        <v>-1098.7</v>
      </c>
      <c r="I1746" s="18" t="n">
        <f aca="false">Total!I1746</f>
        <v>-279.1</v>
      </c>
      <c r="J1746" s="18" t="str">
        <f aca="false">IF($V1746="","",INDEX('Stock Exchange'!F$5:F$2450,$V1746))</f>
        <v/>
      </c>
      <c r="K1746" s="18" t="str">
        <f aca="false">IF($V1746="","",INDEX('Stock Exchange'!G$5:G$2450,$V1746))</f>
        <v/>
      </c>
      <c r="L1746" s="18" t="str">
        <f aca="false">IF($V1746="","",INDEX('Stock Exchange'!H$5:H$2450,$V1746))</f>
        <v/>
      </c>
      <c r="M1746" s="18" t="str">
        <f aca="false">IF($V1746="","",INDEX('Stock Exchange'!I$5:I$2450,$V1746))</f>
        <v/>
      </c>
      <c r="N1746" s="18" t="str">
        <f aca="false">IF($W1746="","",INDEX(Primary!F$5:F$2450,$W1746))</f>
        <v/>
      </c>
      <c r="O1746" s="18" t="str">
        <f aca="false">IF($W1746="","",INDEX(Primary!G$5:G$2450,$W1746))</f>
        <v/>
      </c>
      <c r="P1746" s="18" t="str">
        <f aca="false">IF($W1746="","",INDEX(Primary!H$5:H$2450,$W1746))</f>
        <v/>
      </c>
      <c r="Q1746" s="18" t="str">
        <f aca="false">IF($W1746="","",INDEX(Primary!I$5:I$2450,$W1746))</f>
        <v/>
      </c>
      <c r="R1746" s="19" t="str">
        <f aca="false">IF($E1746="Yes",L1746+P1746,"")</f>
        <v/>
      </c>
      <c r="S1746" s="19" t="str">
        <f aca="false">IF($E1746="Yes",H1746-R1746,"")</f>
        <v/>
      </c>
      <c r="T1746" s="6" t="str">
        <f aca="false">IF($E1746="Yes",IF(ROUND(ABS(S1746),2)&lt;=$T$2,"OK","CHECK"),"n/a")</f>
        <v>n/a</v>
      </c>
      <c r="U1746" s="20" t="n">
        <f aca="false">Total!J1746</f>
        <v>39.37</v>
      </c>
      <c r="V1746" s="17" t="str">
        <f aca="false">IFERROR(MATCH($A1746,'Stock Exchange'!$A$5:$A$2450,0),"")</f>
        <v/>
      </c>
      <c r="W1746" s="17" t="str">
        <f aca="false">IFERROR(MATCH($A1746,Primary!$A$5:$A$2450,0),"")</f>
        <v/>
      </c>
    </row>
    <row r="1747" customFormat="false" ht="15" hidden="false" customHeight="false" outlineLevel="0" collapsed="false">
      <c r="A1747" s="16" t="n">
        <f aca="false">Total!A1747</f>
        <v>39435</v>
      </c>
      <c r="B1747" s="17" t="n">
        <f aca="false">YEAR(A1747)</f>
        <v>2007</v>
      </c>
      <c r="C1747" s="17" t="n">
        <f aca="false">MONTH(A1747)</f>
        <v>12</v>
      </c>
      <c r="D1747" s="6" t="str">
        <f aca="false">IF(MONTH(A1747)&gt;=4,"FY "&amp;YEAR(A1747)&amp;"-"&amp;RIGHT(YEAR(A1747)+1,2),"FY "&amp;(YEAR(A1747)-1)&amp;"-"&amp;RIGHT(YEAR(A1747),2))</f>
        <v>FY 2007-08</v>
      </c>
      <c r="E1747" s="6" t="str">
        <f aca="false">IF(AND(V1747&lt;&gt;"",W1747&lt;&gt;""),"Yes","No")</f>
        <v>No</v>
      </c>
      <c r="F1747" s="18" t="n">
        <f aca="false">Total!F1747</f>
        <v>3446.5</v>
      </c>
      <c r="G1747" s="18" t="n">
        <f aca="false">Total!G1747</f>
        <v>5896.3</v>
      </c>
      <c r="H1747" s="18" t="n">
        <f aca="false">Total!H1747</f>
        <v>-2449.8</v>
      </c>
      <c r="I1747" s="18" t="n">
        <f aca="false">Total!I1747</f>
        <v>-619.1</v>
      </c>
      <c r="J1747" s="18" t="str">
        <f aca="false">IF($V1747="","",INDEX('Stock Exchange'!F$5:F$2450,$V1747))</f>
        <v/>
      </c>
      <c r="K1747" s="18" t="str">
        <f aca="false">IF($V1747="","",INDEX('Stock Exchange'!G$5:G$2450,$V1747))</f>
        <v/>
      </c>
      <c r="L1747" s="18" t="str">
        <f aca="false">IF($V1747="","",INDEX('Stock Exchange'!H$5:H$2450,$V1747))</f>
        <v/>
      </c>
      <c r="M1747" s="18" t="str">
        <f aca="false">IF($V1747="","",INDEX('Stock Exchange'!I$5:I$2450,$V1747))</f>
        <v/>
      </c>
      <c r="N1747" s="18" t="str">
        <f aca="false">IF($W1747="","",INDEX(Primary!F$5:F$2450,$W1747))</f>
        <v/>
      </c>
      <c r="O1747" s="18" t="str">
        <f aca="false">IF($W1747="","",INDEX(Primary!G$5:G$2450,$W1747))</f>
        <v/>
      </c>
      <c r="P1747" s="18" t="str">
        <f aca="false">IF($W1747="","",INDEX(Primary!H$5:H$2450,$W1747))</f>
        <v/>
      </c>
      <c r="Q1747" s="18" t="str">
        <f aca="false">IF($W1747="","",INDEX(Primary!I$5:I$2450,$W1747))</f>
        <v/>
      </c>
      <c r="R1747" s="19" t="str">
        <f aca="false">IF($E1747="Yes",L1747+P1747,"")</f>
        <v/>
      </c>
      <c r="S1747" s="19" t="str">
        <f aca="false">IF($E1747="Yes",H1747-R1747,"")</f>
        <v/>
      </c>
      <c r="T1747" s="6" t="str">
        <f aca="false">IF($E1747="Yes",IF(ROUND(ABS(S1747),2)&lt;=$T$2,"OK","CHECK"),"n/a")</f>
        <v>n/a</v>
      </c>
      <c r="U1747" s="20" t="n">
        <f aca="false">Total!J1747</f>
        <v>39.57</v>
      </c>
      <c r="V1747" s="17" t="str">
        <f aca="false">IFERROR(MATCH($A1747,'Stock Exchange'!$A$5:$A$2450,0),"")</f>
        <v/>
      </c>
      <c r="W1747" s="17" t="str">
        <f aca="false">IFERROR(MATCH($A1747,Primary!$A$5:$A$2450,0),"")</f>
        <v/>
      </c>
    </row>
    <row r="1748" customFormat="false" ht="15" hidden="false" customHeight="false" outlineLevel="0" collapsed="false">
      <c r="A1748" s="16" t="n">
        <f aca="false">Total!A1748</f>
        <v>39436</v>
      </c>
      <c r="B1748" s="17" t="n">
        <f aca="false">YEAR(A1748)</f>
        <v>2007</v>
      </c>
      <c r="C1748" s="17" t="n">
        <f aca="false">MONTH(A1748)</f>
        <v>12</v>
      </c>
      <c r="D1748" s="6" t="str">
        <f aca="false">IF(MONTH(A1748)&gt;=4,"FY "&amp;YEAR(A1748)&amp;"-"&amp;RIGHT(YEAR(A1748)+1,2),"FY "&amp;(YEAR(A1748)-1)&amp;"-"&amp;RIGHT(YEAR(A1748),2))</f>
        <v>FY 2007-08</v>
      </c>
      <c r="E1748" s="6" t="str">
        <f aca="false">IF(AND(V1748&lt;&gt;"",W1748&lt;&gt;""),"Yes","No")</f>
        <v>No</v>
      </c>
      <c r="F1748" s="18" t="n">
        <f aca="false">Total!F1748</f>
        <v>2585</v>
      </c>
      <c r="G1748" s="18" t="n">
        <f aca="false">Total!G1748</f>
        <v>3677.5</v>
      </c>
      <c r="H1748" s="18" t="n">
        <f aca="false">Total!H1748</f>
        <v>-1092.5</v>
      </c>
      <c r="I1748" s="18" t="n">
        <f aca="false">Total!I1748</f>
        <v>-276.2</v>
      </c>
      <c r="J1748" s="18" t="str">
        <f aca="false">IF($V1748="","",INDEX('Stock Exchange'!F$5:F$2450,$V1748))</f>
        <v/>
      </c>
      <c r="K1748" s="18" t="str">
        <f aca="false">IF($V1748="","",INDEX('Stock Exchange'!G$5:G$2450,$V1748))</f>
        <v/>
      </c>
      <c r="L1748" s="18" t="str">
        <f aca="false">IF($V1748="","",INDEX('Stock Exchange'!H$5:H$2450,$V1748))</f>
        <v/>
      </c>
      <c r="M1748" s="18" t="str">
        <f aca="false">IF($V1748="","",INDEX('Stock Exchange'!I$5:I$2450,$V1748))</f>
        <v/>
      </c>
      <c r="N1748" s="18" t="str">
        <f aca="false">IF($W1748="","",INDEX(Primary!F$5:F$2450,$W1748))</f>
        <v/>
      </c>
      <c r="O1748" s="18" t="str">
        <f aca="false">IF($W1748="","",INDEX(Primary!G$5:G$2450,$W1748))</f>
        <v/>
      </c>
      <c r="P1748" s="18" t="str">
        <f aca="false">IF($W1748="","",INDEX(Primary!H$5:H$2450,$W1748))</f>
        <v/>
      </c>
      <c r="Q1748" s="18" t="str">
        <f aca="false">IF($W1748="","",INDEX(Primary!I$5:I$2450,$W1748))</f>
        <v/>
      </c>
      <c r="R1748" s="19" t="str">
        <f aca="false">IF($E1748="Yes",L1748+P1748,"")</f>
        <v/>
      </c>
      <c r="S1748" s="19" t="str">
        <f aca="false">IF($E1748="Yes",H1748-R1748,"")</f>
        <v/>
      </c>
      <c r="T1748" s="6" t="str">
        <f aca="false">IF($E1748="Yes",IF(ROUND(ABS(S1748),2)&lt;=$T$2,"OK","CHECK"),"n/a")</f>
        <v>n/a</v>
      </c>
      <c r="U1748" s="20" t="n">
        <f aca="false">Total!J1748</f>
        <v>39.55</v>
      </c>
      <c r="V1748" s="17" t="str">
        <f aca="false">IFERROR(MATCH($A1748,'Stock Exchange'!$A$5:$A$2450,0),"")</f>
        <v/>
      </c>
      <c r="W1748" s="17" t="str">
        <f aca="false">IFERROR(MATCH($A1748,Primary!$A$5:$A$2450,0),"")</f>
        <v/>
      </c>
    </row>
    <row r="1749" customFormat="false" ht="15" hidden="false" customHeight="false" outlineLevel="0" collapsed="false">
      <c r="A1749" s="16" t="n">
        <f aca="false">Total!A1749</f>
        <v>39440</v>
      </c>
      <c r="B1749" s="17" t="n">
        <f aca="false">YEAR(A1749)</f>
        <v>2007</v>
      </c>
      <c r="C1749" s="17" t="n">
        <f aca="false">MONTH(A1749)</f>
        <v>12</v>
      </c>
      <c r="D1749" s="6" t="str">
        <f aca="false">IF(MONTH(A1749)&gt;=4,"FY "&amp;YEAR(A1749)&amp;"-"&amp;RIGHT(YEAR(A1749)+1,2),"FY "&amp;(YEAR(A1749)-1)&amp;"-"&amp;RIGHT(YEAR(A1749),2))</f>
        <v>FY 2007-08</v>
      </c>
      <c r="E1749" s="6" t="str">
        <f aca="false">IF(AND(V1749&lt;&gt;"",W1749&lt;&gt;""),"Yes","No")</f>
        <v>No</v>
      </c>
      <c r="F1749" s="18" t="n">
        <f aca="false">Total!F1749</f>
        <v>2561.2</v>
      </c>
      <c r="G1749" s="18" t="n">
        <f aca="false">Total!G1749</f>
        <v>3077</v>
      </c>
      <c r="H1749" s="18" t="n">
        <f aca="false">Total!H1749</f>
        <v>-515.8</v>
      </c>
      <c r="I1749" s="18" t="n">
        <f aca="false">Total!I1749</f>
        <v>-130.4</v>
      </c>
      <c r="J1749" s="18" t="str">
        <f aca="false">IF($V1749="","",INDEX('Stock Exchange'!F$5:F$2450,$V1749))</f>
        <v/>
      </c>
      <c r="K1749" s="18" t="str">
        <f aca="false">IF($V1749="","",INDEX('Stock Exchange'!G$5:G$2450,$V1749))</f>
        <v/>
      </c>
      <c r="L1749" s="18" t="str">
        <f aca="false">IF($V1749="","",INDEX('Stock Exchange'!H$5:H$2450,$V1749))</f>
        <v/>
      </c>
      <c r="M1749" s="18" t="str">
        <f aca="false">IF($V1749="","",INDEX('Stock Exchange'!I$5:I$2450,$V1749))</f>
        <v/>
      </c>
      <c r="N1749" s="18" t="str">
        <f aca="false">IF($W1749="","",INDEX(Primary!F$5:F$2450,$W1749))</f>
        <v/>
      </c>
      <c r="O1749" s="18" t="str">
        <f aca="false">IF($W1749="","",INDEX(Primary!G$5:G$2450,$W1749))</f>
        <v/>
      </c>
      <c r="P1749" s="18" t="str">
        <f aca="false">IF($W1749="","",INDEX(Primary!H$5:H$2450,$W1749))</f>
        <v/>
      </c>
      <c r="Q1749" s="18" t="str">
        <f aca="false">IF($W1749="","",INDEX(Primary!I$5:I$2450,$W1749))</f>
        <v/>
      </c>
      <c r="R1749" s="19" t="str">
        <f aca="false">IF($E1749="Yes",L1749+P1749,"")</f>
        <v/>
      </c>
      <c r="S1749" s="19" t="str">
        <f aca="false">IF($E1749="Yes",H1749-R1749,"")</f>
        <v/>
      </c>
      <c r="T1749" s="6" t="str">
        <f aca="false">IF($E1749="Yes",IF(ROUND(ABS(S1749),2)&lt;=$T$2,"OK","CHECK"),"n/a")</f>
        <v>n/a</v>
      </c>
      <c r="U1749" s="20" t="n">
        <f aca="false">Total!J1749</f>
        <v>39.57</v>
      </c>
      <c r="V1749" s="17" t="str">
        <f aca="false">IFERROR(MATCH($A1749,'Stock Exchange'!$A$5:$A$2450,0),"")</f>
        <v/>
      </c>
      <c r="W1749" s="17" t="str">
        <f aca="false">IFERROR(MATCH($A1749,Primary!$A$5:$A$2450,0),"")</f>
        <v/>
      </c>
    </row>
    <row r="1750" customFormat="false" ht="15" hidden="false" customHeight="false" outlineLevel="0" collapsed="false">
      <c r="A1750" s="16" t="n">
        <f aca="false">Total!A1750</f>
        <v>39442</v>
      </c>
      <c r="B1750" s="17" t="n">
        <f aca="false">YEAR(A1750)</f>
        <v>2007</v>
      </c>
      <c r="C1750" s="17" t="n">
        <f aca="false">MONTH(A1750)</f>
        <v>12</v>
      </c>
      <c r="D1750" s="6" t="str">
        <f aca="false">IF(MONTH(A1750)&gt;=4,"FY "&amp;YEAR(A1750)&amp;"-"&amp;RIGHT(YEAR(A1750)+1,2),"FY "&amp;(YEAR(A1750)-1)&amp;"-"&amp;RIGHT(YEAR(A1750),2))</f>
        <v>FY 2007-08</v>
      </c>
      <c r="E1750" s="6" t="str">
        <f aca="false">IF(AND(V1750&lt;&gt;"",W1750&lt;&gt;""),"Yes","No")</f>
        <v>No</v>
      </c>
      <c r="F1750" s="18" t="n">
        <f aca="false">Total!F1750</f>
        <v>3498.5</v>
      </c>
      <c r="G1750" s="18" t="n">
        <f aca="false">Total!G1750</f>
        <v>3331.1</v>
      </c>
      <c r="H1750" s="18" t="n">
        <f aca="false">Total!H1750</f>
        <v>167.4</v>
      </c>
      <c r="I1750" s="18" t="n">
        <f aca="false">Total!I1750</f>
        <v>42.4</v>
      </c>
      <c r="J1750" s="18" t="str">
        <f aca="false">IF($V1750="","",INDEX('Stock Exchange'!F$5:F$2450,$V1750))</f>
        <v/>
      </c>
      <c r="K1750" s="18" t="str">
        <f aca="false">IF($V1750="","",INDEX('Stock Exchange'!G$5:G$2450,$V1750))</f>
        <v/>
      </c>
      <c r="L1750" s="18" t="str">
        <f aca="false">IF($V1750="","",INDEX('Stock Exchange'!H$5:H$2450,$V1750))</f>
        <v/>
      </c>
      <c r="M1750" s="18" t="str">
        <f aca="false">IF($V1750="","",INDEX('Stock Exchange'!I$5:I$2450,$V1750))</f>
        <v/>
      </c>
      <c r="N1750" s="18" t="str">
        <f aca="false">IF($W1750="","",INDEX(Primary!F$5:F$2450,$W1750))</f>
        <v/>
      </c>
      <c r="O1750" s="18" t="str">
        <f aca="false">IF($W1750="","",INDEX(Primary!G$5:G$2450,$W1750))</f>
        <v/>
      </c>
      <c r="P1750" s="18" t="str">
        <f aca="false">IF($W1750="","",INDEX(Primary!H$5:H$2450,$W1750))</f>
        <v/>
      </c>
      <c r="Q1750" s="18" t="str">
        <f aca="false">IF($W1750="","",INDEX(Primary!I$5:I$2450,$W1750))</f>
        <v/>
      </c>
      <c r="R1750" s="19" t="str">
        <f aca="false">IF($E1750="Yes",L1750+P1750,"")</f>
        <v/>
      </c>
      <c r="S1750" s="19" t="str">
        <f aca="false">IF($E1750="Yes",H1750-R1750,"")</f>
        <v/>
      </c>
      <c r="T1750" s="6" t="str">
        <f aca="false">IF($E1750="Yes",IF(ROUND(ABS(S1750),2)&lt;=$T$2,"OK","CHECK"),"n/a")</f>
        <v>n/a</v>
      </c>
      <c r="U1750" s="20" t="n">
        <f aca="false">Total!J1750</f>
        <v>39.49</v>
      </c>
      <c r="V1750" s="17" t="str">
        <f aca="false">IFERROR(MATCH($A1750,'Stock Exchange'!$A$5:$A$2450,0),"")</f>
        <v/>
      </c>
      <c r="W1750" s="17" t="str">
        <f aca="false">IFERROR(MATCH($A1750,Primary!$A$5:$A$2450,0),"")</f>
        <v/>
      </c>
    </row>
    <row r="1751" customFormat="false" ht="15" hidden="false" customHeight="false" outlineLevel="0" collapsed="false">
      <c r="A1751" s="16" t="n">
        <f aca="false">Total!A1751</f>
        <v>39443</v>
      </c>
      <c r="B1751" s="17" t="n">
        <f aca="false">YEAR(A1751)</f>
        <v>2007</v>
      </c>
      <c r="C1751" s="17" t="n">
        <f aca="false">MONTH(A1751)</f>
        <v>12</v>
      </c>
      <c r="D1751" s="6" t="str">
        <f aca="false">IF(MONTH(A1751)&gt;=4,"FY "&amp;YEAR(A1751)&amp;"-"&amp;RIGHT(YEAR(A1751)+1,2),"FY "&amp;(YEAR(A1751)-1)&amp;"-"&amp;RIGHT(YEAR(A1751),2))</f>
        <v>FY 2007-08</v>
      </c>
      <c r="E1751" s="6" t="str">
        <f aca="false">IF(AND(V1751&lt;&gt;"",W1751&lt;&gt;""),"Yes","No")</f>
        <v>No</v>
      </c>
      <c r="F1751" s="18" t="n">
        <f aca="false">Total!F1751</f>
        <v>4727.3</v>
      </c>
      <c r="G1751" s="18" t="n">
        <f aca="false">Total!G1751</f>
        <v>2306.8</v>
      </c>
      <c r="H1751" s="18" t="n">
        <f aca="false">Total!H1751</f>
        <v>2420.5</v>
      </c>
      <c r="I1751" s="18" t="n">
        <f aca="false">Total!I1751</f>
        <v>614.5</v>
      </c>
      <c r="J1751" s="18" t="str">
        <f aca="false">IF($V1751="","",INDEX('Stock Exchange'!F$5:F$2450,$V1751))</f>
        <v/>
      </c>
      <c r="K1751" s="18" t="str">
        <f aca="false">IF($V1751="","",INDEX('Stock Exchange'!G$5:G$2450,$V1751))</f>
        <v/>
      </c>
      <c r="L1751" s="18" t="str">
        <f aca="false">IF($V1751="","",INDEX('Stock Exchange'!H$5:H$2450,$V1751))</f>
        <v/>
      </c>
      <c r="M1751" s="18" t="str">
        <f aca="false">IF($V1751="","",INDEX('Stock Exchange'!I$5:I$2450,$V1751))</f>
        <v/>
      </c>
      <c r="N1751" s="18" t="str">
        <f aca="false">IF($W1751="","",INDEX(Primary!F$5:F$2450,$W1751))</f>
        <v/>
      </c>
      <c r="O1751" s="18" t="str">
        <f aca="false">IF($W1751="","",INDEX(Primary!G$5:G$2450,$W1751))</f>
        <v/>
      </c>
      <c r="P1751" s="18" t="str">
        <f aca="false">IF($W1751="","",INDEX(Primary!H$5:H$2450,$W1751))</f>
        <v/>
      </c>
      <c r="Q1751" s="18" t="str">
        <f aca="false">IF($W1751="","",INDEX(Primary!I$5:I$2450,$W1751))</f>
        <v/>
      </c>
      <c r="R1751" s="19" t="str">
        <f aca="false">IF($E1751="Yes",L1751+P1751,"")</f>
        <v/>
      </c>
      <c r="S1751" s="19" t="str">
        <f aca="false">IF($E1751="Yes",H1751-R1751,"")</f>
        <v/>
      </c>
      <c r="T1751" s="6" t="str">
        <f aca="false">IF($E1751="Yes",IF(ROUND(ABS(S1751),2)&lt;=$T$2,"OK","CHECK"),"n/a")</f>
        <v>n/a</v>
      </c>
      <c r="U1751" s="20" t="n">
        <f aca="false">Total!J1751</f>
        <v>39.39</v>
      </c>
      <c r="V1751" s="17" t="str">
        <f aca="false">IFERROR(MATCH($A1751,'Stock Exchange'!$A$5:$A$2450,0),"")</f>
        <v/>
      </c>
      <c r="W1751" s="17" t="str">
        <f aca="false">IFERROR(MATCH($A1751,Primary!$A$5:$A$2450,0),"")</f>
        <v/>
      </c>
    </row>
    <row r="1752" customFormat="false" ht="15" hidden="false" customHeight="false" outlineLevel="0" collapsed="false">
      <c r="A1752" s="16" t="n">
        <f aca="false">Total!A1752</f>
        <v>39444</v>
      </c>
      <c r="B1752" s="17" t="n">
        <f aca="false">YEAR(A1752)</f>
        <v>2007</v>
      </c>
      <c r="C1752" s="17" t="n">
        <f aca="false">MONTH(A1752)</f>
        <v>12</v>
      </c>
      <c r="D1752" s="6" t="str">
        <f aca="false">IF(MONTH(A1752)&gt;=4,"FY "&amp;YEAR(A1752)&amp;"-"&amp;RIGHT(YEAR(A1752)+1,2),"FY "&amp;(YEAR(A1752)-1)&amp;"-"&amp;RIGHT(YEAR(A1752),2))</f>
        <v>FY 2007-08</v>
      </c>
      <c r="E1752" s="6" t="str">
        <f aca="false">IF(AND(V1752&lt;&gt;"",W1752&lt;&gt;""),"Yes","No")</f>
        <v>No</v>
      </c>
      <c r="F1752" s="18" t="n">
        <f aca="false">Total!F1752</f>
        <v>6774.3</v>
      </c>
      <c r="G1752" s="18" t="n">
        <f aca="false">Total!G1752</f>
        <v>5830.3</v>
      </c>
      <c r="H1752" s="18" t="n">
        <f aca="false">Total!H1752</f>
        <v>944</v>
      </c>
      <c r="I1752" s="18" t="n">
        <f aca="false">Total!I1752</f>
        <v>239.4</v>
      </c>
      <c r="J1752" s="18" t="str">
        <f aca="false">IF($V1752="","",INDEX('Stock Exchange'!F$5:F$2450,$V1752))</f>
        <v/>
      </c>
      <c r="K1752" s="18" t="str">
        <f aca="false">IF($V1752="","",INDEX('Stock Exchange'!G$5:G$2450,$V1752))</f>
        <v/>
      </c>
      <c r="L1752" s="18" t="str">
        <f aca="false">IF($V1752="","",INDEX('Stock Exchange'!H$5:H$2450,$V1752))</f>
        <v/>
      </c>
      <c r="M1752" s="18" t="str">
        <f aca="false">IF($V1752="","",INDEX('Stock Exchange'!I$5:I$2450,$V1752))</f>
        <v/>
      </c>
      <c r="N1752" s="18" t="str">
        <f aca="false">IF($W1752="","",INDEX(Primary!F$5:F$2450,$W1752))</f>
        <v/>
      </c>
      <c r="O1752" s="18" t="str">
        <f aca="false">IF($W1752="","",INDEX(Primary!G$5:G$2450,$W1752))</f>
        <v/>
      </c>
      <c r="P1752" s="18" t="str">
        <f aca="false">IF($W1752="","",INDEX(Primary!H$5:H$2450,$W1752))</f>
        <v/>
      </c>
      <c r="Q1752" s="18" t="str">
        <f aca="false">IF($W1752="","",INDEX(Primary!I$5:I$2450,$W1752))</f>
        <v/>
      </c>
      <c r="R1752" s="19" t="str">
        <f aca="false">IF($E1752="Yes",L1752+P1752,"")</f>
        <v/>
      </c>
      <c r="S1752" s="19" t="str">
        <f aca="false">IF($E1752="Yes",H1752-R1752,"")</f>
        <v/>
      </c>
      <c r="T1752" s="6" t="str">
        <f aca="false">IF($E1752="Yes",IF(ROUND(ABS(S1752),2)&lt;=$T$2,"OK","CHECK"),"n/a")</f>
        <v>n/a</v>
      </c>
      <c r="U1752" s="20" t="n">
        <f aca="false">Total!J1752</f>
        <v>39.43</v>
      </c>
      <c r="V1752" s="17" t="str">
        <f aca="false">IFERROR(MATCH($A1752,'Stock Exchange'!$A$5:$A$2450,0),"")</f>
        <v/>
      </c>
      <c r="W1752" s="17" t="str">
        <f aca="false">IFERROR(MATCH($A1752,Primary!$A$5:$A$2450,0),"")</f>
        <v/>
      </c>
    </row>
    <row r="1753" customFormat="false" ht="15" hidden="false" customHeight="false" outlineLevel="0" collapsed="false">
      <c r="A1753" s="16" t="n">
        <f aca="false">Total!A1753</f>
        <v>39447</v>
      </c>
      <c r="B1753" s="17" t="n">
        <f aca="false">YEAR(A1753)</f>
        <v>2007</v>
      </c>
      <c r="C1753" s="17" t="n">
        <f aca="false">MONTH(A1753)</f>
        <v>12</v>
      </c>
      <c r="D1753" s="6" t="str">
        <f aca="false">IF(MONTH(A1753)&gt;=4,"FY "&amp;YEAR(A1753)&amp;"-"&amp;RIGHT(YEAR(A1753)+1,2),"FY "&amp;(YEAR(A1753)-1)&amp;"-"&amp;RIGHT(YEAR(A1753),2))</f>
        <v>FY 2007-08</v>
      </c>
      <c r="E1753" s="6" t="str">
        <f aca="false">IF(AND(V1753&lt;&gt;"",W1753&lt;&gt;""),"Yes","No")</f>
        <v>No</v>
      </c>
      <c r="F1753" s="18" t="n">
        <f aca="false">Total!F1753</f>
        <v>3255.2</v>
      </c>
      <c r="G1753" s="18" t="n">
        <f aca="false">Total!G1753</f>
        <v>2114.3</v>
      </c>
      <c r="H1753" s="18" t="n">
        <f aca="false">Total!H1753</f>
        <v>1140.9</v>
      </c>
      <c r="I1753" s="18" t="n">
        <f aca="false">Total!I1753</f>
        <v>289.3</v>
      </c>
      <c r="J1753" s="18" t="str">
        <f aca="false">IF($V1753="","",INDEX('Stock Exchange'!F$5:F$2450,$V1753))</f>
        <v/>
      </c>
      <c r="K1753" s="18" t="str">
        <f aca="false">IF($V1753="","",INDEX('Stock Exchange'!G$5:G$2450,$V1753))</f>
        <v/>
      </c>
      <c r="L1753" s="18" t="str">
        <f aca="false">IF($V1753="","",INDEX('Stock Exchange'!H$5:H$2450,$V1753))</f>
        <v/>
      </c>
      <c r="M1753" s="18" t="str">
        <f aca="false">IF($V1753="","",INDEX('Stock Exchange'!I$5:I$2450,$V1753))</f>
        <v/>
      </c>
      <c r="N1753" s="18" t="str">
        <f aca="false">IF($W1753="","",INDEX(Primary!F$5:F$2450,$W1753))</f>
        <v/>
      </c>
      <c r="O1753" s="18" t="str">
        <f aca="false">IF($W1753="","",INDEX(Primary!G$5:G$2450,$W1753))</f>
        <v/>
      </c>
      <c r="P1753" s="18" t="str">
        <f aca="false">IF($W1753="","",INDEX(Primary!H$5:H$2450,$W1753))</f>
        <v/>
      </c>
      <c r="Q1753" s="18" t="str">
        <f aca="false">IF($W1753="","",INDEX(Primary!I$5:I$2450,$W1753))</f>
        <v/>
      </c>
      <c r="R1753" s="19" t="str">
        <f aca="false">IF($E1753="Yes",L1753+P1753,"")</f>
        <v/>
      </c>
      <c r="S1753" s="19" t="str">
        <f aca="false">IF($E1753="Yes",H1753-R1753,"")</f>
        <v/>
      </c>
      <c r="T1753" s="6" t="str">
        <f aca="false">IF($E1753="Yes",IF(ROUND(ABS(S1753),2)&lt;=$T$2,"OK","CHECK"),"n/a")</f>
        <v>n/a</v>
      </c>
      <c r="U1753" s="20" t="n">
        <f aca="false">Total!J1753</f>
        <v>39.44</v>
      </c>
      <c r="V1753" s="17" t="str">
        <f aca="false">IFERROR(MATCH($A1753,'Stock Exchange'!$A$5:$A$2450,0),"")</f>
        <v/>
      </c>
      <c r="W1753" s="17" t="str">
        <f aca="false">IFERROR(MATCH($A1753,Primary!$A$5:$A$2450,0),"")</f>
        <v/>
      </c>
    </row>
    <row r="1754" customFormat="false" ht="15" hidden="false" customHeight="false" outlineLevel="0" collapsed="false">
      <c r="A1754" s="16" t="n">
        <f aca="false">Total!A1754</f>
        <v>39448</v>
      </c>
      <c r="B1754" s="17" t="n">
        <f aca="false">YEAR(A1754)</f>
        <v>2008</v>
      </c>
      <c r="C1754" s="17" t="n">
        <f aca="false">MONTH(A1754)</f>
        <v>1</v>
      </c>
      <c r="D1754" s="6" t="str">
        <f aca="false">IF(MONTH(A1754)&gt;=4,"FY "&amp;YEAR(A1754)&amp;"-"&amp;RIGHT(YEAR(A1754)+1,2),"FY "&amp;(YEAR(A1754)-1)&amp;"-"&amp;RIGHT(YEAR(A1754),2))</f>
        <v>FY 2007-08</v>
      </c>
      <c r="E1754" s="6" t="str">
        <f aca="false">IF(AND(V1754&lt;&gt;"",W1754&lt;&gt;""),"Yes","No")</f>
        <v>No</v>
      </c>
      <c r="F1754" s="18" t="n">
        <f aca="false">Total!F1754</f>
        <v>3041.1</v>
      </c>
      <c r="G1754" s="18" t="n">
        <f aca="false">Total!G1754</f>
        <v>2243.3</v>
      </c>
      <c r="H1754" s="18" t="n">
        <f aca="false">Total!H1754</f>
        <v>797.9</v>
      </c>
      <c r="I1754" s="18" t="n">
        <f aca="false">Total!I1754</f>
        <v>202.4</v>
      </c>
      <c r="J1754" s="18" t="str">
        <f aca="false">IF($V1754="","",INDEX('Stock Exchange'!F$5:F$2450,$V1754))</f>
        <v/>
      </c>
      <c r="K1754" s="18" t="str">
        <f aca="false">IF($V1754="","",INDEX('Stock Exchange'!G$5:G$2450,$V1754))</f>
        <v/>
      </c>
      <c r="L1754" s="18" t="str">
        <f aca="false">IF($V1754="","",INDEX('Stock Exchange'!H$5:H$2450,$V1754))</f>
        <v/>
      </c>
      <c r="M1754" s="18" t="str">
        <f aca="false">IF($V1754="","",INDEX('Stock Exchange'!I$5:I$2450,$V1754))</f>
        <v/>
      </c>
      <c r="N1754" s="18" t="str">
        <f aca="false">IF($W1754="","",INDEX(Primary!F$5:F$2450,$W1754))</f>
        <v/>
      </c>
      <c r="O1754" s="18" t="str">
        <f aca="false">IF($W1754="","",INDEX(Primary!G$5:G$2450,$W1754))</f>
        <v/>
      </c>
      <c r="P1754" s="18" t="str">
        <f aca="false">IF($W1754="","",INDEX(Primary!H$5:H$2450,$W1754))</f>
        <v/>
      </c>
      <c r="Q1754" s="18" t="str">
        <f aca="false">IF($W1754="","",INDEX(Primary!I$5:I$2450,$W1754))</f>
        <v/>
      </c>
      <c r="R1754" s="19" t="str">
        <f aca="false">IF($E1754="Yes",L1754+P1754,"")</f>
        <v/>
      </c>
      <c r="S1754" s="19" t="str">
        <f aca="false">IF($E1754="Yes",H1754-R1754,"")</f>
        <v/>
      </c>
      <c r="T1754" s="6" t="str">
        <f aca="false">IF($E1754="Yes",IF(ROUND(ABS(S1754),2)&lt;=$T$2,"OK","CHECK"),"n/a")</f>
        <v>n/a</v>
      </c>
      <c r="U1754" s="20" t="n">
        <f aca="false">Total!J1754</f>
        <v>39.41</v>
      </c>
      <c r="V1754" s="17" t="str">
        <f aca="false">IFERROR(MATCH($A1754,'Stock Exchange'!$A$5:$A$2450,0),"")</f>
        <v/>
      </c>
      <c r="W1754" s="17" t="str">
        <f aca="false">IFERROR(MATCH($A1754,Primary!$A$5:$A$2450,0),"")</f>
        <v/>
      </c>
    </row>
    <row r="1755" customFormat="false" ht="15" hidden="false" customHeight="false" outlineLevel="0" collapsed="false">
      <c r="A1755" s="16" t="n">
        <f aca="false">Total!A1755</f>
        <v>39449</v>
      </c>
      <c r="B1755" s="17" t="n">
        <f aca="false">YEAR(A1755)</f>
        <v>2008</v>
      </c>
      <c r="C1755" s="17" t="n">
        <f aca="false">MONTH(A1755)</f>
        <v>1</v>
      </c>
      <c r="D1755" s="6" t="str">
        <f aca="false">IF(MONTH(A1755)&gt;=4,"FY "&amp;YEAR(A1755)&amp;"-"&amp;RIGHT(YEAR(A1755)+1,2),"FY "&amp;(YEAR(A1755)-1)&amp;"-"&amp;RIGHT(YEAR(A1755),2))</f>
        <v>FY 2007-08</v>
      </c>
      <c r="E1755" s="6" t="str">
        <f aca="false">IF(AND(V1755&lt;&gt;"",W1755&lt;&gt;""),"Yes","No")</f>
        <v>No</v>
      </c>
      <c r="F1755" s="18" t="n">
        <f aca="false">Total!F1755</f>
        <v>1437.6</v>
      </c>
      <c r="G1755" s="18" t="n">
        <f aca="false">Total!G1755</f>
        <v>1295.3</v>
      </c>
      <c r="H1755" s="18" t="n">
        <f aca="false">Total!H1755</f>
        <v>142.3</v>
      </c>
      <c r="I1755" s="18" t="n">
        <f aca="false">Total!I1755</f>
        <v>36.1</v>
      </c>
      <c r="J1755" s="18" t="str">
        <f aca="false">IF($V1755="","",INDEX('Stock Exchange'!F$5:F$2450,$V1755))</f>
        <v/>
      </c>
      <c r="K1755" s="18" t="str">
        <f aca="false">IF($V1755="","",INDEX('Stock Exchange'!G$5:G$2450,$V1755))</f>
        <v/>
      </c>
      <c r="L1755" s="18" t="str">
        <f aca="false">IF($V1755="","",INDEX('Stock Exchange'!H$5:H$2450,$V1755))</f>
        <v/>
      </c>
      <c r="M1755" s="18" t="str">
        <f aca="false">IF($V1755="","",INDEX('Stock Exchange'!I$5:I$2450,$V1755))</f>
        <v/>
      </c>
      <c r="N1755" s="18" t="str">
        <f aca="false">IF($W1755="","",INDEX(Primary!F$5:F$2450,$W1755))</f>
        <v/>
      </c>
      <c r="O1755" s="18" t="str">
        <f aca="false">IF($W1755="","",INDEX(Primary!G$5:G$2450,$W1755))</f>
        <v/>
      </c>
      <c r="P1755" s="18" t="str">
        <f aca="false">IF($W1755="","",INDEX(Primary!H$5:H$2450,$W1755))</f>
        <v/>
      </c>
      <c r="Q1755" s="18" t="str">
        <f aca="false">IF($W1755="","",INDEX(Primary!I$5:I$2450,$W1755))</f>
        <v/>
      </c>
      <c r="R1755" s="19" t="str">
        <f aca="false">IF($E1755="Yes",L1755+P1755,"")</f>
        <v/>
      </c>
      <c r="S1755" s="19" t="str">
        <f aca="false">IF($E1755="Yes",H1755-R1755,"")</f>
        <v/>
      </c>
      <c r="T1755" s="6" t="str">
        <f aca="false">IF($E1755="Yes",IF(ROUND(ABS(S1755),2)&lt;=$T$2,"OK","CHECK"),"n/a")</f>
        <v>n/a</v>
      </c>
      <c r="U1755" s="20" t="n">
        <f aca="false">Total!J1755</f>
        <v>39.42</v>
      </c>
      <c r="V1755" s="17" t="str">
        <f aca="false">IFERROR(MATCH($A1755,'Stock Exchange'!$A$5:$A$2450,0),"")</f>
        <v/>
      </c>
      <c r="W1755" s="17" t="str">
        <f aca="false">IFERROR(MATCH($A1755,Primary!$A$5:$A$2450,0),"")</f>
        <v/>
      </c>
    </row>
    <row r="1756" customFormat="false" ht="15" hidden="false" customHeight="false" outlineLevel="0" collapsed="false">
      <c r="A1756" s="16" t="n">
        <f aca="false">Total!A1756</f>
        <v>39450</v>
      </c>
      <c r="B1756" s="17" t="n">
        <f aca="false">YEAR(A1756)</f>
        <v>2008</v>
      </c>
      <c r="C1756" s="17" t="n">
        <f aca="false">MONTH(A1756)</f>
        <v>1</v>
      </c>
      <c r="D1756" s="6" t="str">
        <f aca="false">IF(MONTH(A1756)&gt;=4,"FY "&amp;YEAR(A1756)&amp;"-"&amp;RIGHT(YEAR(A1756)+1,2),"FY "&amp;(YEAR(A1756)-1)&amp;"-"&amp;RIGHT(YEAR(A1756),2))</f>
        <v>FY 2007-08</v>
      </c>
      <c r="E1756" s="6" t="str">
        <f aca="false">IF(AND(V1756&lt;&gt;"",W1756&lt;&gt;""),"Yes","No")</f>
        <v>No</v>
      </c>
      <c r="F1756" s="18" t="n">
        <f aca="false">Total!F1756</f>
        <v>4083.8</v>
      </c>
      <c r="G1756" s="18" t="n">
        <f aca="false">Total!G1756</f>
        <v>4328.3</v>
      </c>
      <c r="H1756" s="18" t="n">
        <f aca="false">Total!H1756</f>
        <v>-244.5</v>
      </c>
      <c r="I1756" s="18" t="n">
        <f aca="false">Total!I1756</f>
        <v>-62</v>
      </c>
      <c r="J1756" s="18" t="str">
        <f aca="false">IF($V1756="","",INDEX('Stock Exchange'!F$5:F$2450,$V1756))</f>
        <v/>
      </c>
      <c r="K1756" s="18" t="str">
        <f aca="false">IF($V1756="","",INDEX('Stock Exchange'!G$5:G$2450,$V1756))</f>
        <v/>
      </c>
      <c r="L1756" s="18" t="str">
        <f aca="false">IF($V1756="","",INDEX('Stock Exchange'!H$5:H$2450,$V1756))</f>
        <v/>
      </c>
      <c r="M1756" s="18" t="str">
        <f aca="false">IF($V1756="","",INDEX('Stock Exchange'!I$5:I$2450,$V1756))</f>
        <v/>
      </c>
      <c r="N1756" s="18" t="str">
        <f aca="false">IF($W1756="","",INDEX(Primary!F$5:F$2450,$W1756))</f>
        <v/>
      </c>
      <c r="O1756" s="18" t="str">
        <f aca="false">IF($W1756="","",INDEX(Primary!G$5:G$2450,$W1756))</f>
        <v/>
      </c>
      <c r="P1756" s="18" t="str">
        <f aca="false">IF($W1756="","",INDEX(Primary!H$5:H$2450,$W1756))</f>
        <v/>
      </c>
      <c r="Q1756" s="18" t="str">
        <f aca="false">IF($W1756="","",INDEX(Primary!I$5:I$2450,$W1756))</f>
        <v/>
      </c>
      <c r="R1756" s="19" t="str">
        <f aca="false">IF($E1756="Yes",L1756+P1756,"")</f>
        <v/>
      </c>
      <c r="S1756" s="19" t="str">
        <f aca="false">IF($E1756="Yes",H1756-R1756,"")</f>
        <v/>
      </c>
      <c r="T1756" s="6" t="str">
        <f aca="false">IF($E1756="Yes",IF(ROUND(ABS(S1756),2)&lt;=$T$2,"OK","CHECK"),"n/a")</f>
        <v>n/a</v>
      </c>
      <c r="U1756" s="20" t="n">
        <f aca="false">Total!J1756</f>
        <v>39.43</v>
      </c>
      <c r="V1756" s="17" t="str">
        <f aca="false">IFERROR(MATCH($A1756,'Stock Exchange'!$A$5:$A$2450,0),"")</f>
        <v/>
      </c>
      <c r="W1756" s="17" t="str">
        <f aca="false">IFERROR(MATCH($A1756,Primary!$A$5:$A$2450,0),"")</f>
        <v/>
      </c>
    </row>
    <row r="1757" customFormat="false" ht="15" hidden="false" customHeight="false" outlineLevel="0" collapsed="false">
      <c r="A1757" s="16" t="n">
        <f aca="false">Total!A1757</f>
        <v>39451</v>
      </c>
      <c r="B1757" s="17" t="n">
        <f aca="false">YEAR(A1757)</f>
        <v>2008</v>
      </c>
      <c r="C1757" s="17" t="n">
        <f aca="false">MONTH(A1757)</f>
        <v>1</v>
      </c>
      <c r="D1757" s="6" t="str">
        <f aca="false">IF(MONTH(A1757)&gt;=4,"FY "&amp;YEAR(A1757)&amp;"-"&amp;RIGHT(YEAR(A1757)+1,2),"FY "&amp;(YEAR(A1757)-1)&amp;"-"&amp;RIGHT(YEAR(A1757),2))</f>
        <v>FY 2007-08</v>
      </c>
      <c r="E1757" s="6" t="str">
        <f aca="false">IF(AND(V1757&lt;&gt;"",W1757&lt;&gt;""),"Yes","No")</f>
        <v>No</v>
      </c>
      <c r="F1757" s="18" t="n">
        <f aca="false">Total!F1757</f>
        <v>6007.1</v>
      </c>
      <c r="G1757" s="18" t="n">
        <f aca="false">Total!G1757</f>
        <v>5281.9</v>
      </c>
      <c r="H1757" s="18" t="n">
        <f aca="false">Total!H1757</f>
        <v>725.1</v>
      </c>
      <c r="I1757" s="18" t="n">
        <f aca="false">Total!I1757</f>
        <v>183.8</v>
      </c>
      <c r="J1757" s="18" t="str">
        <f aca="false">IF($V1757="","",INDEX('Stock Exchange'!F$5:F$2450,$V1757))</f>
        <v/>
      </c>
      <c r="K1757" s="18" t="str">
        <f aca="false">IF($V1757="","",INDEX('Stock Exchange'!G$5:G$2450,$V1757))</f>
        <v/>
      </c>
      <c r="L1757" s="18" t="str">
        <f aca="false">IF($V1757="","",INDEX('Stock Exchange'!H$5:H$2450,$V1757))</f>
        <v/>
      </c>
      <c r="M1757" s="18" t="str">
        <f aca="false">IF($V1757="","",INDEX('Stock Exchange'!I$5:I$2450,$V1757))</f>
        <v/>
      </c>
      <c r="N1757" s="18" t="str">
        <f aca="false">IF($W1757="","",INDEX(Primary!F$5:F$2450,$W1757))</f>
        <v/>
      </c>
      <c r="O1757" s="18" t="str">
        <f aca="false">IF($W1757="","",INDEX(Primary!G$5:G$2450,$W1757))</f>
        <v/>
      </c>
      <c r="P1757" s="18" t="str">
        <f aca="false">IF($W1757="","",INDEX(Primary!H$5:H$2450,$W1757))</f>
        <v/>
      </c>
      <c r="Q1757" s="18" t="str">
        <f aca="false">IF($W1757="","",INDEX(Primary!I$5:I$2450,$W1757))</f>
        <v/>
      </c>
      <c r="R1757" s="19" t="str">
        <f aca="false">IF($E1757="Yes",L1757+P1757,"")</f>
        <v/>
      </c>
      <c r="S1757" s="19" t="str">
        <f aca="false">IF($E1757="Yes",H1757-R1757,"")</f>
        <v/>
      </c>
      <c r="T1757" s="6" t="str">
        <f aca="false">IF($E1757="Yes",IF(ROUND(ABS(S1757),2)&lt;=$T$2,"OK","CHECK"),"n/a")</f>
        <v>n/a</v>
      </c>
      <c r="U1757" s="20" t="n">
        <f aca="false">Total!J1757</f>
        <v>39.45</v>
      </c>
      <c r="V1757" s="17" t="str">
        <f aca="false">IFERROR(MATCH($A1757,'Stock Exchange'!$A$5:$A$2450,0),"")</f>
        <v/>
      </c>
      <c r="W1757" s="17" t="str">
        <f aca="false">IFERROR(MATCH($A1757,Primary!$A$5:$A$2450,0),"")</f>
        <v/>
      </c>
    </row>
    <row r="1758" customFormat="false" ht="15" hidden="false" customHeight="false" outlineLevel="0" collapsed="false">
      <c r="A1758" s="16" t="n">
        <f aca="false">Total!A1758</f>
        <v>39454</v>
      </c>
      <c r="B1758" s="17" t="n">
        <f aca="false">YEAR(A1758)</f>
        <v>2008</v>
      </c>
      <c r="C1758" s="17" t="n">
        <f aca="false">MONTH(A1758)</f>
        <v>1</v>
      </c>
      <c r="D1758" s="6" t="str">
        <f aca="false">IF(MONTH(A1758)&gt;=4,"FY "&amp;YEAR(A1758)&amp;"-"&amp;RIGHT(YEAR(A1758)+1,2),"FY "&amp;(YEAR(A1758)-1)&amp;"-"&amp;RIGHT(YEAR(A1758),2))</f>
        <v>FY 2007-08</v>
      </c>
      <c r="E1758" s="6" t="str">
        <f aca="false">IF(AND(V1758&lt;&gt;"",W1758&lt;&gt;""),"Yes","No")</f>
        <v>No</v>
      </c>
      <c r="F1758" s="18" t="n">
        <f aca="false">Total!F1758</f>
        <v>4549.4</v>
      </c>
      <c r="G1758" s="18" t="n">
        <f aca="false">Total!G1758</f>
        <v>4040.6</v>
      </c>
      <c r="H1758" s="18" t="n">
        <f aca="false">Total!H1758</f>
        <v>508.8</v>
      </c>
      <c r="I1758" s="18" t="n">
        <f aca="false">Total!I1758</f>
        <v>129.4</v>
      </c>
      <c r="J1758" s="18" t="str">
        <f aca="false">IF($V1758="","",INDEX('Stock Exchange'!F$5:F$2450,$V1758))</f>
        <v/>
      </c>
      <c r="K1758" s="18" t="str">
        <f aca="false">IF($V1758="","",INDEX('Stock Exchange'!G$5:G$2450,$V1758))</f>
        <v/>
      </c>
      <c r="L1758" s="18" t="str">
        <f aca="false">IF($V1758="","",INDEX('Stock Exchange'!H$5:H$2450,$V1758))</f>
        <v/>
      </c>
      <c r="M1758" s="18" t="str">
        <f aca="false">IF($V1758="","",INDEX('Stock Exchange'!I$5:I$2450,$V1758))</f>
        <v/>
      </c>
      <c r="N1758" s="18" t="str">
        <f aca="false">IF($W1758="","",INDEX(Primary!F$5:F$2450,$W1758))</f>
        <v/>
      </c>
      <c r="O1758" s="18" t="str">
        <f aca="false">IF($W1758="","",INDEX(Primary!G$5:G$2450,$W1758))</f>
        <v/>
      </c>
      <c r="P1758" s="18" t="str">
        <f aca="false">IF($W1758="","",INDEX(Primary!H$5:H$2450,$W1758))</f>
        <v/>
      </c>
      <c r="Q1758" s="18" t="str">
        <f aca="false">IF($W1758="","",INDEX(Primary!I$5:I$2450,$W1758))</f>
        <v/>
      </c>
      <c r="R1758" s="19" t="str">
        <f aca="false">IF($E1758="Yes",L1758+P1758,"")</f>
        <v/>
      </c>
      <c r="S1758" s="19" t="str">
        <f aca="false">IF($E1758="Yes",H1758-R1758,"")</f>
        <v/>
      </c>
      <c r="T1758" s="6" t="str">
        <f aca="false">IF($E1758="Yes",IF(ROUND(ABS(S1758),2)&lt;=$T$2,"OK","CHECK"),"n/a")</f>
        <v>n/a</v>
      </c>
      <c r="U1758" s="20" t="n">
        <f aca="false">Total!J1758</f>
        <v>39.32</v>
      </c>
      <c r="V1758" s="17" t="str">
        <f aca="false">IFERROR(MATCH($A1758,'Stock Exchange'!$A$5:$A$2450,0),"")</f>
        <v/>
      </c>
      <c r="W1758" s="17" t="str">
        <f aca="false">IFERROR(MATCH($A1758,Primary!$A$5:$A$2450,0),"")</f>
        <v/>
      </c>
    </row>
    <row r="1759" customFormat="false" ht="15" hidden="false" customHeight="false" outlineLevel="0" collapsed="false">
      <c r="A1759" s="16" t="n">
        <f aca="false">Total!A1759</f>
        <v>39455</v>
      </c>
      <c r="B1759" s="17" t="n">
        <f aca="false">YEAR(A1759)</f>
        <v>2008</v>
      </c>
      <c r="C1759" s="17" t="n">
        <f aca="false">MONTH(A1759)</f>
        <v>1</v>
      </c>
      <c r="D1759" s="6" t="str">
        <f aca="false">IF(MONTH(A1759)&gt;=4,"FY "&amp;YEAR(A1759)&amp;"-"&amp;RIGHT(YEAR(A1759)+1,2),"FY "&amp;(YEAR(A1759)-1)&amp;"-"&amp;RIGHT(YEAR(A1759),2))</f>
        <v>FY 2007-08</v>
      </c>
      <c r="E1759" s="6" t="str">
        <f aca="false">IF(AND(V1759&lt;&gt;"",W1759&lt;&gt;""),"Yes","No")</f>
        <v>No</v>
      </c>
      <c r="F1759" s="18" t="n">
        <f aca="false">Total!F1759</f>
        <v>4891.4</v>
      </c>
      <c r="G1759" s="18" t="n">
        <f aca="false">Total!G1759</f>
        <v>4972.3</v>
      </c>
      <c r="H1759" s="18" t="n">
        <f aca="false">Total!H1759</f>
        <v>-80.9</v>
      </c>
      <c r="I1759" s="18" t="n">
        <f aca="false">Total!I1759</f>
        <v>-20.6</v>
      </c>
      <c r="J1759" s="18" t="str">
        <f aca="false">IF($V1759="","",INDEX('Stock Exchange'!F$5:F$2450,$V1759))</f>
        <v/>
      </c>
      <c r="K1759" s="18" t="str">
        <f aca="false">IF($V1759="","",INDEX('Stock Exchange'!G$5:G$2450,$V1759))</f>
        <v/>
      </c>
      <c r="L1759" s="18" t="str">
        <f aca="false">IF($V1759="","",INDEX('Stock Exchange'!H$5:H$2450,$V1759))</f>
        <v/>
      </c>
      <c r="M1759" s="18" t="str">
        <f aca="false">IF($V1759="","",INDEX('Stock Exchange'!I$5:I$2450,$V1759))</f>
        <v/>
      </c>
      <c r="N1759" s="18" t="str">
        <f aca="false">IF($W1759="","",INDEX(Primary!F$5:F$2450,$W1759))</f>
        <v/>
      </c>
      <c r="O1759" s="18" t="str">
        <f aca="false">IF($W1759="","",INDEX(Primary!G$5:G$2450,$W1759))</f>
        <v/>
      </c>
      <c r="P1759" s="18" t="str">
        <f aca="false">IF($W1759="","",INDEX(Primary!H$5:H$2450,$W1759))</f>
        <v/>
      </c>
      <c r="Q1759" s="18" t="str">
        <f aca="false">IF($W1759="","",INDEX(Primary!I$5:I$2450,$W1759))</f>
        <v/>
      </c>
      <c r="R1759" s="19" t="str">
        <f aca="false">IF($E1759="Yes",L1759+P1759,"")</f>
        <v/>
      </c>
      <c r="S1759" s="19" t="str">
        <f aca="false">IF($E1759="Yes",H1759-R1759,"")</f>
        <v/>
      </c>
      <c r="T1759" s="6" t="str">
        <f aca="false">IF($E1759="Yes",IF(ROUND(ABS(S1759),2)&lt;=$T$2,"OK","CHECK"),"n/a")</f>
        <v>n/a</v>
      </c>
      <c r="U1759" s="20" t="n">
        <f aca="false">Total!J1759</f>
        <v>39.28</v>
      </c>
      <c r="V1759" s="17" t="str">
        <f aca="false">IFERROR(MATCH($A1759,'Stock Exchange'!$A$5:$A$2450,0),"")</f>
        <v/>
      </c>
      <c r="W1759" s="17" t="str">
        <f aca="false">IFERROR(MATCH($A1759,Primary!$A$5:$A$2450,0),"")</f>
        <v/>
      </c>
    </row>
    <row r="1760" customFormat="false" ht="15" hidden="false" customHeight="false" outlineLevel="0" collapsed="false">
      <c r="A1760" s="16" t="n">
        <f aca="false">Total!A1760</f>
        <v>39456</v>
      </c>
      <c r="B1760" s="17" t="n">
        <f aca="false">YEAR(A1760)</f>
        <v>2008</v>
      </c>
      <c r="C1760" s="17" t="n">
        <f aca="false">MONTH(A1760)</f>
        <v>1</v>
      </c>
      <c r="D1760" s="6" t="str">
        <f aca="false">IF(MONTH(A1760)&gt;=4,"FY "&amp;YEAR(A1760)&amp;"-"&amp;RIGHT(YEAR(A1760)+1,2),"FY "&amp;(YEAR(A1760)-1)&amp;"-"&amp;RIGHT(YEAR(A1760),2))</f>
        <v>FY 2007-08</v>
      </c>
      <c r="E1760" s="6" t="str">
        <f aca="false">IF(AND(V1760&lt;&gt;"",W1760&lt;&gt;""),"Yes","No")</f>
        <v>No</v>
      </c>
      <c r="F1760" s="18" t="n">
        <f aca="false">Total!F1760</f>
        <v>5529.9</v>
      </c>
      <c r="G1760" s="18" t="n">
        <f aca="false">Total!G1760</f>
        <v>4476.5</v>
      </c>
      <c r="H1760" s="18" t="n">
        <f aca="false">Total!H1760</f>
        <v>1053.4</v>
      </c>
      <c r="I1760" s="18" t="n">
        <f aca="false">Total!I1760</f>
        <v>268.2</v>
      </c>
      <c r="J1760" s="18" t="str">
        <f aca="false">IF($V1760="","",INDEX('Stock Exchange'!F$5:F$2450,$V1760))</f>
        <v/>
      </c>
      <c r="K1760" s="18" t="str">
        <f aca="false">IF($V1760="","",INDEX('Stock Exchange'!G$5:G$2450,$V1760))</f>
        <v/>
      </c>
      <c r="L1760" s="18" t="str">
        <f aca="false">IF($V1760="","",INDEX('Stock Exchange'!H$5:H$2450,$V1760))</f>
        <v/>
      </c>
      <c r="M1760" s="18" t="str">
        <f aca="false">IF($V1760="","",INDEX('Stock Exchange'!I$5:I$2450,$V1760))</f>
        <v/>
      </c>
      <c r="N1760" s="18" t="str">
        <f aca="false">IF($W1760="","",INDEX(Primary!F$5:F$2450,$W1760))</f>
        <v/>
      </c>
      <c r="O1760" s="18" t="str">
        <f aca="false">IF($W1760="","",INDEX(Primary!G$5:G$2450,$W1760))</f>
        <v/>
      </c>
      <c r="P1760" s="18" t="str">
        <f aca="false">IF($W1760="","",INDEX(Primary!H$5:H$2450,$W1760))</f>
        <v/>
      </c>
      <c r="Q1760" s="18" t="str">
        <f aca="false">IF($W1760="","",INDEX(Primary!I$5:I$2450,$W1760))</f>
        <v/>
      </c>
      <c r="R1760" s="19" t="str">
        <f aca="false">IF($E1760="Yes",L1760+P1760,"")</f>
        <v/>
      </c>
      <c r="S1760" s="19" t="str">
        <f aca="false">IF($E1760="Yes",H1760-R1760,"")</f>
        <v/>
      </c>
      <c r="T1760" s="6" t="str">
        <f aca="false">IF($E1760="Yes",IF(ROUND(ABS(S1760),2)&lt;=$T$2,"OK","CHECK"),"n/a")</f>
        <v>n/a</v>
      </c>
      <c r="U1760" s="20" t="n">
        <f aca="false">Total!J1760</f>
        <v>39.27</v>
      </c>
      <c r="V1760" s="17" t="str">
        <f aca="false">IFERROR(MATCH($A1760,'Stock Exchange'!$A$5:$A$2450,0),"")</f>
        <v/>
      </c>
      <c r="W1760" s="17" t="str">
        <f aca="false">IFERROR(MATCH($A1760,Primary!$A$5:$A$2450,0),"")</f>
        <v/>
      </c>
    </row>
    <row r="1761" customFormat="false" ht="15" hidden="false" customHeight="false" outlineLevel="0" collapsed="false">
      <c r="A1761" s="16" t="n">
        <f aca="false">Total!A1761</f>
        <v>39457</v>
      </c>
      <c r="B1761" s="17" t="n">
        <f aca="false">YEAR(A1761)</f>
        <v>2008</v>
      </c>
      <c r="C1761" s="17" t="n">
        <f aca="false">MONTH(A1761)</f>
        <v>1</v>
      </c>
      <c r="D1761" s="6" t="str">
        <f aca="false">IF(MONTH(A1761)&gt;=4,"FY "&amp;YEAR(A1761)&amp;"-"&amp;RIGHT(YEAR(A1761)+1,2),"FY "&amp;(YEAR(A1761)-1)&amp;"-"&amp;RIGHT(YEAR(A1761),2))</f>
        <v>FY 2007-08</v>
      </c>
      <c r="E1761" s="6" t="str">
        <f aca="false">IF(AND(V1761&lt;&gt;"",W1761&lt;&gt;""),"Yes","No")</f>
        <v>No</v>
      </c>
      <c r="F1761" s="18" t="n">
        <f aca="false">Total!F1761</f>
        <v>4859.7</v>
      </c>
      <c r="G1761" s="18" t="n">
        <f aca="false">Total!G1761</f>
        <v>4585.1</v>
      </c>
      <c r="H1761" s="18" t="n">
        <f aca="false">Total!H1761</f>
        <v>274.6</v>
      </c>
      <c r="I1761" s="18" t="n">
        <f aca="false">Total!I1761</f>
        <v>69.9</v>
      </c>
      <c r="J1761" s="18" t="str">
        <f aca="false">IF($V1761="","",INDEX('Stock Exchange'!F$5:F$2450,$V1761))</f>
        <v/>
      </c>
      <c r="K1761" s="18" t="str">
        <f aca="false">IF($V1761="","",INDEX('Stock Exchange'!G$5:G$2450,$V1761))</f>
        <v/>
      </c>
      <c r="L1761" s="18" t="str">
        <f aca="false">IF($V1761="","",INDEX('Stock Exchange'!H$5:H$2450,$V1761))</f>
        <v/>
      </c>
      <c r="M1761" s="18" t="str">
        <f aca="false">IF($V1761="","",INDEX('Stock Exchange'!I$5:I$2450,$V1761))</f>
        <v/>
      </c>
      <c r="N1761" s="18" t="str">
        <f aca="false">IF($W1761="","",INDEX(Primary!F$5:F$2450,$W1761))</f>
        <v/>
      </c>
      <c r="O1761" s="18" t="str">
        <f aca="false">IF($W1761="","",INDEX(Primary!G$5:G$2450,$W1761))</f>
        <v/>
      </c>
      <c r="P1761" s="18" t="str">
        <f aca="false">IF($W1761="","",INDEX(Primary!H$5:H$2450,$W1761))</f>
        <v/>
      </c>
      <c r="Q1761" s="18" t="str">
        <f aca="false">IF($W1761="","",INDEX(Primary!I$5:I$2450,$W1761))</f>
        <v/>
      </c>
      <c r="R1761" s="19" t="str">
        <f aca="false">IF($E1761="Yes",L1761+P1761,"")</f>
        <v/>
      </c>
      <c r="S1761" s="19" t="str">
        <f aca="false">IF($E1761="Yes",H1761-R1761,"")</f>
        <v/>
      </c>
      <c r="T1761" s="6" t="str">
        <f aca="false">IF($E1761="Yes",IF(ROUND(ABS(S1761),2)&lt;=$T$2,"OK","CHECK"),"n/a")</f>
        <v>n/a</v>
      </c>
      <c r="U1761" s="20" t="n">
        <f aca="false">Total!J1761</f>
        <v>39.29</v>
      </c>
      <c r="V1761" s="17" t="str">
        <f aca="false">IFERROR(MATCH($A1761,'Stock Exchange'!$A$5:$A$2450,0),"")</f>
        <v/>
      </c>
      <c r="W1761" s="17" t="str">
        <f aca="false">IFERROR(MATCH($A1761,Primary!$A$5:$A$2450,0),"")</f>
        <v/>
      </c>
    </row>
    <row r="1762" customFormat="false" ht="15" hidden="false" customHeight="false" outlineLevel="0" collapsed="false">
      <c r="A1762" s="16" t="n">
        <f aca="false">Total!A1762</f>
        <v>39458</v>
      </c>
      <c r="B1762" s="17" t="n">
        <f aca="false">YEAR(A1762)</f>
        <v>2008</v>
      </c>
      <c r="C1762" s="17" t="n">
        <f aca="false">MONTH(A1762)</f>
        <v>1</v>
      </c>
      <c r="D1762" s="6" t="str">
        <f aca="false">IF(MONTH(A1762)&gt;=4,"FY "&amp;YEAR(A1762)&amp;"-"&amp;RIGHT(YEAR(A1762)+1,2),"FY "&amp;(YEAR(A1762)-1)&amp;"-"&amp;RIGHT(YEAR(A1762),2))</f>
        <v>FY 2007-08</v>
      </c>
      <c r="E1762" s="6" t="str">
        <f aca="false">IF(AND(V1762&lt;&gt;"",W1762&lt;&gt;""),"Yes","No")</f>
        <v>No</v>
      </c>
      <c r="F1762" s="18" t="n">
        <f aca="false">Total!F1762</f>
        <v>4334.2</v>
      </c>
      <c r="G1762" s="18" t="n">
        <f aca="false">Total!G1762</f>
        <v>4965</v>
      </c>
      <c r="H1762" s="18" t="n">
        <f aca="false">Total!H1762</f>
        <v>-630.8</v>
      </c>
      <c r="I1762" s="18" t="n">
        <f aca="false">Total!I1762</f>
        <v>-160.5</v>
      </c>
      <c r="J1762" s="18" t="str">
        <f aca="false">IF($V1762="","",INDEX('Stock Exchange'!F$5:F$2450,$V1762))</f>
        <v/>
      </c>
      <c r="K1762" s="18" t="str">
        <f aca="false">IF($V1762="","",INDEX('Stock Exchange'!G$5:G$2450,$V1762))</f>
        <v/>
      </c>
      <c r="L1762" s="18" t="str">
        <f aca="false">IF($V1762="","",INDEX('Stock Exchange'!H$5:H$2450,$V1762))</f>
        <v/>
      </c>
      <c r="M1762" s="18" t="str">
        <f aca="false">IF($V1762="","",INDEX('Stock Exchange'!I$5:I$2450,$V1762))</f>
        <v/>
      </c>
      <c r="N1762" s="18" t="str">
        <f aca="false">IF($W1762="","",INDEX(Primary!F$5:F$2450,$W1762))</f>
        <v/>
      </c>
      <c r="O1762" s="18" t="str">
        <f aca="false">IF($W1762="","",INDEX(Primary!G$5:G$2450,$W1762))</f>
        <v/>
      </c>
      <c r="P1762" s="18" t="str">
        <f aca="false">IF($W1762="","",INDEX(Primary!H$5:H$2450,$W1762))</f>
        <v/>
      </c>
      <c r="Q1762" s="18" t="str">
        <f aca="false">IF($W1762="","",INDEX(Primary!I$5:I$2450,$W1762))</f>
        <v/>
      </c>
      <c r="R1762" s="19" t="str">
        <f aca="false">IF($E1762="Yes",L1762+P1762,"")</f>
        <v/>
      </c>
      <c r="S1762" s="19" t="str">
        <f aca="false">IF($E1762="Yes",H1762-R1762,"")</f>
        <v/>
      </c>
      <c r="T1762" s="6" t="str">
        <f aca="false">IF($E1762="Yes",IF(ROUND(ABS(S1762),2)&lt;=$T$2,"OK","CHECK"),"n/a")</f>
        <v>n/a</v>
      </c>
      <c r="U1762" s="20" t="n">
        <f aca="false">Total!J1762</f>
        <v>39.29</v>
      </c>
      <c r="V1762" s="17" t="str">
        <f aca="false">IFERROR(MATCH($A1762,'Stock Exchange'!$A$5:$A$2450,0),"")</f>
        <v/>
      </c>
      <c r="W1762" s="17" t="str">
        <f aca="false">IFERROR(MATCH($A1762,Primary!$A$5:$A$2450,0),"")</f>
        <v/>
      </c>
    </row>
    <row r="1763" customFormat="false" ht="15" hidden="false" customHeight="false" outlineLevel="0" collapsed="false">
      <c r="A1763" s="16" t="n">
        <f aca="false">Total!A1763</f>
        <v>39461</v>
      </c>
      <c r="B1763" s="17" t="n">
        <f aca="false">YEAR(A1763)</f>
        <v>2008</v>
      </c>
      <c r="C1763" s="17" t="n">
        <f aca="false">MONTH(A1763)</f>
        <v>1</v>
      </c>
      <c r="D1763" s="6" t="str">
        <f aca="false">IF(MONTH(A1763)&gt;=4,"FY "&amp;YEAR(A1763)&amp;"-"&amp;RIGHT(YEAR(A1763)+1,2),"FY "&amp;(YEAR(A1763)-1)&amp;"-"&amp;RIGHT(YEAR(A1763),2))</f>
        <v>FY 2007-08</v>
      </c>
      <c r="E1763" s="6" t="str">
        <f aca="false">IF(AND(V1763&lt;&gt;"",W1763&lt;&gt;""),"Yes","No")</f>
        <v>No</v>
      </c>
      <c r="F1763" s="18" t="n">
        <f aca="false">Total!F1763</f>
        <v>3906.3</v>
      </c>
      <c r="G1763" s="18" t="n">
        <f aca="false">Total!G1763</f>
        <v>3792.6</v>
      </c>
      <c r="H1763" s="18" t="n">
        <f aca="false">Total!H1763</f>
        <v>113.7</v>
      </c>
      <c r="I1763" s="18" t="n">
        <f aca="false">Total!I1763</f>
        <v>28.9</v>
      </c>
      <c r="J1763" s="18" t="str">
        <f aca="false">IF($V1763="","",INDEX('Stock Exchange'!F$5:F$2450,$V1763))</f>
        <v/>
      </c>
      <c r="K1763" s="18" t="str">
        <f aca="false">IF($V1763="","",INDEX('Stock Exchange'!G$5:G$2450,$V1763))</f>
        <v/>
      </c>
      <c r="L1763" s="18" t="str">
        <f aca="false">IF($V1763="","",INDEX('Stock Exchange'!H$5:H$2450,$V1763))</f>
        <v/>
      </c>
      <c r="M1763" s="18" t="str">
        <f aca="false">IF($V1763="","",INDEX('Stock Exchange'!I$5:I$2450,$V1763))</f>
        <v/>
      </c>
      <c r="N1763" s="18" t="str">
        <f aca="false">IF($W1763="","",INDEX(Primary!F$5:F$2450,$W1763))</f>
        <v/>
      </c>
      <c r="O1763" s="18" t="str">
        <f aca="false">IF($W1763="","",INDEX(Primary!G$5:G$2450,$W1763))</f>
        <v/>
      </c>
      <c r="P1763" s="18" t="str">
        <f aca="false">IF($W1763="","",INDEX(Primary!H$5:H$2450,$W1763))</f>
        <v/>
      </c>
      <c r="Q1763" s="18" t="str">
        <f aca="false">IF($W1763="","",INDEX(Primary!I$5:I$2450,$W1763))</f>
        <v/>
      </c>
      <c r="R1763" s="19" t="str">
        <f aca="false">IF($E1763="Yes",L1763+P1763,"")</f>
        <v/>
      </c>
      <c r="S1763" s="19" t="str">
        <f aca="false">IF($E1763="Yes",H1763-R1763,"")</f>
        <v/>
      </c>
      <c r="T1763" s="6" t="str">
        <f aca="false">IF($E1763="Yes",IF(ROUND(ABS(S1763),2)&lt;=$T$2,"OK","CHECK"),"n/a")</f>
        <v>n/a</v>
      </c>
      <c r="U1763" s="20" t="n">
        <f aca="false">Total!J1763</f>
        <v>39.29</v>
      </c>
      <c r="V1763" s="17" t="str">
        <f aca="false">IFERROR(MATCH($A1763,'Stock Exchange'!$A$5:$A$2450,0),"")</f>
        <v/>
      </c>
      <c r="W1763" s="17" t="str">
        <f aca="false">IFERROR(MATCH($A1763,Primary!$A$5:$A$2450,0),"")</f>
        <v/>
      </c>
    </row>
    <row r="1764" customFormat="false" ht="15" hidden="false" customHeight="false" outlineLevel="0" collapsed="false">
      <c r="A1764" s="16" t="n">
        <f aca="false">Total!A1764</f>
        <v>39462</v>
      </c>
      <c r="B1764" s="17" t="n">
        <f aca="false">YEAR(A1764)</f>
        <v>2008</v>
      </c>
      <c r="C1764" s="17" t="n">
        <f aca="false">MONTH(A1764)</f>
        <v>1</v>
      </c>
      <c r="D1764" s="6" t="str">
        <f aca="false">IF(MONTH(A1764)&gt;=4,"FY "&amp;YEAR(A1764)&amp;"-"&amp;RIGHT(YEAR(A1764)+1,2),"FY "&amp;(YEAR(A1764)-1)&amp;"-"&amp;RIGHT(YEAR(A1764),2))</f>
        <v>FY 2007-08</v>
      </c>
      <c r="E1764" s="6" t="str">
        <f aca="false">IF(AND(V1764&lt;&gt;"",W1764&lt;&gt;""),"Yes","No")</f>
        <v>No</v>
      </c>
      <c r="F1764" s="18" t="n">
        <f aca="false">Total!F1764</f>
        <v>4521.5</v>
      </c>
      <c r="G1764" s="18" t="n">
        <f aca="false">Total!G1764</f>
        <v>4347.2</v>
      </c>
      <c r="H1764" s="18" t="n">
        <f aca="false">Total!H1764</f>
        <v>174.3</v>
      </c>
      <c r="I1764" s="18" t="n">
        <f aca="false">Total!I1764</f>
        <v>44.4</v>
      </c>
      <c r="J1764" s="18" t="str">
        <f aca="false">IF($V1764="","",INDEX('Stock Exchange'!F$5:F$2450,$V1764))</f>
        <v/>
      </c>
      <c r="K1764" s="18" t="str">
        <f aca="false">IF($V1764="","",INDEX('Stock Exchange'!G$5:G$2450,$V1764))</f>
        <v/>
      </c>
      <c r="L1764" s="18" t="str">
        <f aca="false">IF($V1764="","",INDEX('Stock Exchange'!H$5:H$2450,$V1764))</f>
        <v/>
      </c>
      <c r="M1764" s="18" t="str">
        <f aca="false">IF($V1764="","",INDEX('Stock Exchange'!I$5:I$2450,$V1764))</f>
        <v/>
      </c>
      <c r="N1764" s="18" t="str">
        <f aca="false">IF($W1764="","",INDEX(Primary!F$5:F$2450,$W1764))</f>
        <v/>
      </c>
      <c r="O1764" s="18" t="str">
        <f aca="false">IF($W1764="","",INDEX(Primary!G$5:G$2450,$W1764))</f>
        <v/>
      </c>
      <c r="P1764" s="18" t="str">
        <f aca="false">IF($W1764="","",INDEX(Primary!H$5:H$2450,$W1764))</f>
        <v/>
      </c>
      <c r="Q1764" s="18" t="str">
        <f aca="false">IF($W1764="","",INDEX(Primary!I$5:I$2450,$W1764))</f>
        <v/>
      </c>
      <c r="R1764" s="19" t="str">
        <f aca="false">IF($E1764="Yes",L1764+P1764,"")</f>
        <v/>
      </c>
      <c r="S1764" s="19" t="str">
        <f aca="false">IF($E1764="Yes",H1764-R1764,"")</f>
        <v/>
      </c>
      <c r="T1764" s="6" t="str">
        <f aca="false">IF($E1764="Yes",IF(ROUND(ABS(S1764),2)&lt;=$T$2,"OK","CHECK"),"n/a")</f>
        <v>n/a</v>
      </c>
      <c r="U1764" s="20" t="n">
        <f aca="false">Total!J1764</f>
        <v>39.29</v>
      </c>
      <c r="V1764" s="17" t="str">
        <f aca="false">IFERROR(MATCH($A1764,'Stock Exchange'!$A$5:$A$2450,0),"")</f>
        <v/>
      </c>
      <c r="W1764" s="17" t="str">
        <f aca="false">IFERROR(MATCH($A1764,Primary!$A$5:$A$2450,0),"")</f>
        <v/>
      </c>
    </row>
    <row r="1765" customFormat="false" ht="15" hidden="false" customHeight="false" outlineLevel="0" collapsed="false">
      <c r="A1765" s="16" t="n">
        <f aca="false">Total!A1765</f>
        <v>39463</v>
      </c>
      <c r="B1765" s="17" t="n">
        <f aca="false">YEAR(A1765)</f>
        <v>2008</v>
      </c>
      <c r="C1765" s="17" t="n">
        <f aca="false">MONTH(A1765)</f>
        <v>1</v>
      </c>
      <c r="D1765" s="6" t="str">
        <f aca="false">IF(MONTH(A1765)&gt;=4,"FY "&amp;YEAR(A1765)&amp;"-"&amp;RIGHT(YEAR(A1765)+1,2),"FY "&amp;(YEAR(A1765)-1)&amp;"-"&amp;RIGHT(YEAR(A1765),2))</f>
        <v>FY 2007-08</v>
      </c>
      <c r="E1765" s="6" t="str">
        <f aca="false">IF(AND(V1765&lt;&gt;"",W1765&lt;&gt;""),"Yes","No")</f>
        <v>No</v>
      </c>
      <c r="F1765" s="18" t="n">
        <f aca="false">Total!F1765</f>
        <v>5209.9</v>
      </c>
      <c r="G1765" s="18" t="n">
        <f aca="false">Total!G1765</f>
        <v>4984.1</v>
      </c>
      <c r="H1765" s="18" t="n">
        <f aca="false">Total!H1765</f>
        <v>225.8</v>
      </c>
      <c r="I1765" s="18" t="n">
        <f aca="false">Total!I1765</f>
        <v>57.5</v>
      </c>
      <c r="J1765" s="18" t="str">
        <f aca="false">IF($V1765="","",INDEX('Stock Exchange'!F$5:F$2450,$V1765))</f>
        <v/>
      </c>
      <c r="K1765" s="18" t="str">
        <f aca="false">IF($V1765="","",INDEX('Stock Exchange'!G$5:G$2450,$V1765))</f>
        <v/>
      </c>
      <c r="L1765" s="18" t="str">
        <f aca="false">IF($V1765="","",INDEX('Stock Exchange'!H$5:H$2450,$V1765))</f>
        <v/>
      </c>
      <c r="M1765" s="18" t="str">
        <f aca="false">IF($V1765="","",INDEX('Stock Exchange'!I$5:I$2450,$V1765))</f>
        <v/>
      </c>
      <c r="N1765" s="18" t="str">
        <f aca="false">IF($W1765="","",INDEX(Primary!F$5:F$2450,$W1765))</f>
        <v/>
      </c>
      <c r="O1765" s="18" t="str">
        <f aca="false">IF($W1765="","",INDEX(Primary!G$5:G$2450,$W1765))</f>
        <v/>
      </c>
      <c r="P1765" s="18" t="str">
        <f aca="false">IF($W1765="","",INDEX(Primary!H$5:H$2450,$W1765))</f>
        <v/>
      </c>
      <c r="Q1765" s="18" t="str">
        <f aca="false">IF($W1765="","",INDEX(Primary!I$5:I$2450,$W1765))</f>
        <v/>
      </c>
      <c r="R1765" s="19" t="str">
        <f aca="false">IF($E1765="Yes",L1765+P1765,"")</f>
        <v/>
      </c>
      <c r="S1765" s="19" t="str">
        <f aca="false">IF($E1765="Yes",H1765-R1765,"")</f>
        <v/>
      </c>
      <c r="T1765" s="6" t="str">
        <f aca="false">IF($E1765="Yes",IF(ROUND(ABS(S1765),2)&lt;=$T$2,"OK","CHECK"),"n/a")</f>
        <v>n/a</v>
      </c>
      <c r="U1765" s="20" t="n">
        <f aca="false">Total!J1765</f>
        <v>39.27</v>
      </c>
      <c r="V1765" s="17" t="str">
        <f aca="false">IFERROR(MATCH($A1765,'Stock Exchange'!$A$5:$A$2450,0),"")</f>
        <v/>
      </c>
      <c r="W1765" s="17" t="str">
        <f aca="false">IFERROR(MATCH($A1765,Primary!$A$5:$A$2450,0),"")</f>
        <v/>
      </c>
    </row>
    <row r="1766" customFormat="false" ht="15" hidden="false" customHeight="false" outlineLevel="0" collapsed="false">
      <c r="A1766" s="16" t="n">
        <f aca="false">Total!A1766</f>
        <v>39464</v>
      </c>
      <c r="B1766" s="17" t="n">
        <f aca="false">YEAR(A1766)</f>
        <v>2008</v>
      </c>
      <c r="C1766" s="17" t="n">
        <f aca="false">MONTH(A1766)</f>
        <v>1</v>
      </c>
      <c r="D1766" s="6" t="str">
        <f aca="false">IF(MONTH(A1766)&gt;=4,"FY "&amp;YEAR(A1766)&amp;"-"&amp;RIGHT(YEAR(A1766)+1,2),"FY "&amp;(YEAR(A1766)-1)&amp;"-"&amp;RIGHT(YEAR(A1766),2))</f>
        <v>FY 2007-08</v>
      </c>
      <c r="E1766" s="6" t="str">
        <f aca="false">IF(AND(V1766&lt;&gt;"",W1766&lt;&gt;""),"Yes","No")</f>
        <v>No</v>
      </c>
      <c r="F1766" s="18" t="n">
        <f aca="false">Total!F1766</f>
        <v>4662.3</v>
      </c>
      <c r="G1766" s="18" t="n">
        <f aca="false">Total!G1766</f>
        <v>6941.9</v>
      </c>
      <c r="H1766" s="18" t="n">
        <f aca="false">Total!H1766</f>
        <v>-2279.6</v>
      </c>
      <c r="I1766" s="18" t="n">
        <f aca="false">Total!I1766</f>
        <v>-580.5</v>
      </c>
      <c r="J1766" s="18" t="str">
        <f aca="false">IF($V1766="","",INDEX('Stock Exchange'!F$5:F$2450,$V1766))</f>
        <v/>
      </c>
      <c r="K1766" s="18" t="str">
        <f aca="false">IF($V1766="","",INDEX('Stock Exchange'!G$5:G$2450,$V1766))</f>
        <v/>
      </c>
      <c r="L1766" s="18" t="str">
        <f aca="false">IF($V1766="","",INDEX('Stock Exchange'!H$5:H$2450,$V1766))</f>
        <v/>
      </c>
      <c r="M1766" s="18" t="str">
        <f aca="false">IF($V1766="","",INDEX('Stock Exchange'!I$5:I$2450,$V1766))</f>
        <v/>
      </c>
      <c r="N1766" s="18" t="str">
        <f aca="false">IF($W1766="","",INDEX(Primary!F$5:F$2450,$W1766))</f>
        <v/>
      </c>
      <c r="O1766" s="18" t="str">
        <f aca="false">IF($W1766="","",INDEX(Primary!G$5:G$2450,$W1766))</f>
        <v/>
      </c>
      <c r="P1766" s="18" t="str">
        <f aca="false">IF($W1766="","",INDEX(Primary!H$5:H$2450,$W1766))</f>
        <v/>
      </c>
      <c r="Q1766" s="18" t="str">
        <f aca="false">IF($W1766="","",INDEX(Primary!I$5:I$2450,$W1766))</f>
        <v/>
      </c>
      <c r="R1766" s="19" t="str">
        <f aca="false">IF($E1766="Yes",L1766+P1766,"")</f>
        <v/>
      </c>
      <c r="S1766" s="19" t="str">
        <f aca="false">IF($E1766="Yes",H1766-R1766,"")</f>
        <v/>
      </c>
      <c r="T1766" s="6" t="str">
        <f aca="false">IF($E1766="Yes",IF(ROUND(ABS(S1766),2)&lt;=$T$2,"OK","CHECK"),"n/a")</f>
        <v>n/a</v>
      </c>
      <c r="U1766" s="20" t="n">
        <f aca="false">Total!J1766</f>
        <v>39.27</v>
      </c>
      <c r="V1766" s="17" t="str">
        <f aca="false">IFERROR(MATCH($A1766,'Stock Exchange'!$A$5:$A$2450,0),"")</f>
        <v/>
      </c>
      <c r="W1766" s="17" t="str">
        <f aca="false">IFERROR(MATCH($A1766,Primary!$A$5:$A$2450,0),"")</f>
        <v/>
      </c>
    </row>
    <row r="1767" customFormat="false" ht="15" hidden="false" customHeight="false" outlineLevel="0" collapsed="false">
      <c r="A1767" s="16" t="n">
        <f aca="false">Total!A1767</f>
        <v>39465</v>
      </c>
      <c r="B1767" s="17" t="n">
        <f aca="false">YEAR(A1767)</f>
        <v>2008</v>
      </c>
      <c r="C1767" s="17" t="n">
        <f aca="false">MONTH(A1767)</f>
        <v>1</v>
      </c>
      <c r="D1767" s="6" t="str">
        <f aca="false">IF(MONTH(A1767)&gt;=4,"FY "&amp;YEAR(A1767)&amp;"-"&amp;RIGHT(YEAR(A1767)+1,2),"FY "&amp;(YEAR(A1767)-1)&amp;"-"&amp;RIGHT(YEAR(A1767),2))</f>
        <v>FY 2007-08</v>
      </c>
      <c r="E1767" s="6" t="str">
        <f aca="false">IF(AND(V1767&lt;&gt;"",W1767&lt;&gt;""),"Yes","No")</f>
        <v>No</v>
      </c>
      <c r="F1767" s="18" t="n">
        <f aca="false">Total!F1767</f>
        <v>4303.3</v>
      </c>
      <c r="G1767" s="18" t="n">
        <f aca="false">Total!G1767</f>
        <v>6489.3</v>
      </c>
      <c r="H1767" s="18" t="n">
        <f aca="false">Total!H1767</f>
        <v>-2186</v>
      </c>
      <c r="I1767" s="18" t="n">
        <f aca="false">Total!I1767</f>
        <v>-556.4</v>
      </c>
      <c r="J1767" s="18" t="str">
        <f aca="false">IF($V1767="","",INDEX('Stock Exchange'!F$5:F$2450,$V1767))</f>
        <v/>
      </c>
      <c r="K1767" s="18" t="str">
        <f aca="false">IF($V1767="","",INDEX('Stock Exchange'!G$5:G$2450,$V1767))</f>
        <v/>
      </c>
      <c r="L1767" s="18" t="str">
        <f aca="false">IF($V1767="","",INDEX('Stock Exchange'!H$5:H$2450,$V1767))</f>
        <v/>
      </c>
      <c r="M1767" s="18" t="str">
        <f aca="false">IF($V1767="","",INDEX('Stock Exchange'!I$5:I$2450,$V1767))</f>
        <v/>
      </c>
      <c r="N1767" s="18" t="str">
        <f aca="false">IF($W1767="","",INDEX(Primary!F$5:F$2450,$W1767))</f>
        <v/>
      </c>
      <c r="O1767" s="18" t="str">
        <f aca="false">IF($W1767="","",INDEX(Primary!G$5:G$2450,$W1767))</f>
        <v/>
      </c>
      <c r="P1767" s="18" t="str">
        <f aca="false">IF($W1767="","",INDEX(Primary!H$5:H$2450,$W1767))</f>
        <v/>
      </c>
      <c r="Q1767" s="18" t="str">
        <f aca="false">IF($W1767="","",INDEX(Primary!I$5:I$2450,$W1767))</f>
        <v/>
      </c>
      <c r="R1767" s="19" t="str">
        <f aca="false">IF($E1767="Yes",L1767+P1767,"")</f>
        <v/>
      </c>
      <c r="S1767" s="19" t="str">
        <f aca="false">IF($E1767="Yes",H1767-R1767,"")</f>
        <v/>
      </c>
      <c r="T1767" s="6" t="str">
        <f aca="false">IF($E1767="Yes",IF(ROUND(ABS(S1767),2)&lt;=$T$2,"OK","CHECK"),"n/a")</f>
        <v>n/a</v>
      </c>
      <c r="U1767" s="20" t="n">
        <f aca="false">Total!J1767</f>
        <v>39.29</v>
      </c>
      <c r="V1767" s="17" t="str">
        <f aca="false">IFERROR(MATCH($A1767,'Stock Exchange'!$A$5:$A$2450,0),"")</f>
        <v/>
      </c>
      <c r="W1767" s="17" t="str">
        <f aca="false">IFERROR(MATCH($A1767,Primary!$A$5:$A$2450,0),"")</f>
        <v/>
      </c>
    </row>
    <row r="1768" customFormat="false" ht="15" hidden="false" customHeight="false" outlineLevel="0" collapsed="false">
      <c r="A1768" s="16" t="n">
        <f aca="false">Total!A1768</f>
        <v>39468</v>
      </c>
      <c r="B1768" s="17" t="n">
        <f aca="false">YEAR(A1768)</f>
        <v>2008</v>
      </c>
      <c r="C1768" s="17" t="n">
        <f aca="false">MONTH(A1768)</f>
        <v>1</v>
      </c>
      <c r="D1768" s="6" t="str">
        <f aca="false">IF(MONTH(A1768)&gt;=4,"FY "&amp;YEAR(A1768)&amp;"-"&amp;RIGHT(YEAR(A1768)+1,2),"FY "&amp;(YEAR(A1768)-1)&amp;"-"&amp;RIGHT(YEAR(A1768),2))</f>
        <v>FY 2007-08</v>
      </c>
      <c r="E1768" s="6" t="str">
        <f aca="false">IF(AND(V1768&lt;&gt;"",W1768&lt;&gt;""),"Yes","No")</f>
        <v>No</v>
      </c>
      <c r="F1768" s="18" t="n">
        <f aca="false">Total!F1768</f>
        <v>4972.3</v>
      </c>
      <c r="G1768" s="18" t="n">
        <f aca="false">Total!G1768</f>
        <v>6328.4</v>
      </c>
      <c r="H1768" s="18" t="n">
        <f aca="false">Total!H1768</f>
        <v>-1356.1</v>
      </c>
      <c r="I1768" s="18" t="n">
        <f aca="false">Total!I1768</f>
        <v>-345.3</v>
      </c>
      <c r="J1768" s="18" t="str">
        <f aca="false">IF($V1768="","",INDEX('Stock Exchange'!F$5:F$2450,$V1768))</f>
        <v/>
      </c>
      <c r="K1768" s="18" t="str">
        <f aca="false">IF($V1768="","",INDEX('Stock Exchange'!G$5:G$2450,$V1768))</f>
        <v/>
      </c>
      <c r="L1768" s="18" t="str">
        <f aca="false">IF($V1768="","",INDEX('Stock Exchange'!H$5:H$2450,$V1768))</f>
        <v/>
      </c>
      <c r="M1768" s="18" t="str">
        <f aca="false">IF($V1768="","",INDEX('Stock Exchange'!I$5:I$2450,$V1768))</f>
        <v/>
      </c>
      <c r="N1768" s="18" t="str">
        <f aca="false">IF($W1768="","",INDEX(Primary!F$5:F$2450,$W1768))</f>
        <v/>
      </c>
      <c r="O1768" s="18" t="str">
        <f aca="false">IF($W1768="","",INDEX(Primary!G$5:G$2450,$W1768))</f>
        <v/>
      </c>
      <c r="P1768" s="18" t="str">
        <f aca="false">IF($W1768="","",INDEX(Primary!H$5:H$2450,$W1768))</f>
        <v/>
      </c>
      <c r="Q1768" s="18" t="str">
        <f aca="false">IF($W1768="","",INDEX(Primary!I$5:I$2450,$W1768))</f>
        <v/>
      </c>
      <c r="R1768" s="19" t="str">
        <f aca="false">IF($E1768="Yes",L1768+P1768,"")</f>
        <v/>
      </c>
      <c r="S1768" s="19" t="str">
        <f aca="false">IF($E1768="Yes",H1768-R1768,"")</f>
        <v/>
      </c>
      <c r="T1768" s="6" t="str">
        <f aca="false">IF($E1768="Yes",IF(ROUND(ABS(S1768),2)&lt;=$T$2,"OK","CHECK"),"n/a")</f>
        <v>n/a</v>
      </c>
      <c r="U1768" s="20" t="n">
        <f aca="false">Total!J1768</f>
        <v>39.27</v>
      </c>
      <c r="V1768" s="17" t="str">
        <f aca="false">IFERROR(MATCH($A1768,'Stock Exchange'!$A$5:$A$2450,0),"")</f>
        <v/>
      </c>
      <c r="W1768" s="17" t="str">
        <f aca="false">IFERROR(MATCH($A1768,Primary!$A$5:$A$2450,0),"")</f>
        <v/>
      </c>
    </row>
    <row r="1769" customFormat="false" ht="15" hidden="false" customHeight="false" outlineLevel="0" collapsed="false">
      <c r="A1769" s="16" t="n">
        <f aca="false">Total!A1769</f>
        <v>39469</v>
      </c>
      <c r="B1769" s="17" t="n">
        <f aca="false">YEAR(A1769)</f>
        <v>2008</v>
      </c>
      <c r="C1769" s="17" t="n">
        <f aca="false">MONTH(A1769)</f>
        <v>1</v>
      </c>
      <c r="D1769" s="6" t="str">
        <f aca="false">IF(MONTH(A1769)&gt;=4,"FY "&amp;YEAR(A1769)&amp;"-"&amp;RIGHT(YEAR(A1769)+1,2),"FY "&amp;(YEAR(A1769)-1)&amp;"-"&amp;RIGHT(YEAR(A1769),2))</f>
        <v>FY 2007-08</v>
      </c>
      <c r="E1769" s="6" t="str">
        <f aca="false">IF(AND(V1769&lt;&gt;"",W1769&lt;&gt;""),"Yes","No")</f>
        <v>No</v>
      </c>
      <c r="F1769" s="18" t="n">
        <f aca="false">Total!F1769</f>
        <v>4896.9</v>
      </c>
      <c r="G1769" s="18" t="n">
        <f aca="false">Total!G1769</f>
        <v>7322.5</v>
      </c>
      <c r="H1769" s="18" t="n">
        <f aca="false">Total!H1769</f>
        <v>-2425.7</v>
      </c>
      <c r="I1769" s="18" t="n">
        <f aca="false">Total!I1769</f>
        <v>-616</v>
      </c>
      <c r="J1769" s="18" t="str">
        <f aca="false">IF($V1769="","",INDEX('Stock Exchange'!F$5:F$2450,$V1769))</f>
        <v/>
      </c>
      <c r="K1769" s="18" t="str">
        <f aca="false">IF($V1769="","",INDEX('Stock Exchange'!G$5:G$2450,$V1769))</f>
        <v/>
      </c>
      <c r="L1769" s="18" t="str">
        <f aca="false">IF($V1769="","",INDEX('Stock Exchange'!H$5:H$2450,$V1769))</f>
        <v/>
      </c>
      <c r="M1769" s="18" t="str">
        <f aca="false">IF($V1769="","",INDEX('Stock Exchange'!I$5:I$2450,$V1769))</f>
        <v/>
      </c>
      <c r="N1769" s="18" t="str">
        <f aca="false">IF($W1769="","",INDEX(Primary!F$5:F$2450,$W1769))</f>
        <v/>
      </c>
      <c r="O1769" s="18" t="str">
        <f aca="false">IF($W1769="","",INDEX(Primary!G$5:G$2450,$W1769))</f>
        <v/>
      </c>
      <c r="P1769" s="18" t="str">
        <f aca="false">IF($W1769="","",INDEX(Primary!H$5:H$2450,$W1769))</f>
        <v/>
      </c>
      <c r="Q1769" s="18" t="str">
        <f aca="false">IF($W1769="","",INDEX(Primary!I$5:I$2450,$W1769))</f>
        <v/>
      </c>
      <c r="R1769" s="19" t="str">
        <f aca="false">IF($E1769="Yes",L1769+P1769,"")</f>
        <v/>
      </c>
      <c r="S1769" s="19" t="str">
        <f aca="false">IF($E1769="Yes",H1769-R1769,"")</f>
        <v/>
      </c>
      <c r="T1769" s="6" t="str">
        <f aca="false">IF($E1769="Yes",IF(ROUND(ABS(S1769),2)&lt;=$T$2,"OK","CHECK"),"n/a")</f>
        <v>n/a</v>
      </c>
      <c r="U1769" s="20" t="n">
        <f aca="false">Total!J1769</f>
        <v>39.38</v>
      </c>
      <c r="V1769" s="17" t="str">
        <f aca="false">IFERROR(MATCH($A1769,'Stock Exchange'!$A$5:$A$2450,0),"")</f>
        <v/>
      </c>
      <c r="W1769" s="17" t="str">
        <f aca="false">IFERROR(MATCH($A1769,Primary!$A$5:$A$2450,0),"")</f>
        <v/>
      </c>
    </row>
    <row r="1770" customFormat="false" ht="15" hidden="false" customHeight="false" outlineLevel="0" collapsed="false">
      <c r="A1770" s="16" t="n">
        <f aca="false">Total!A1770</f>
        <v>39470</v>
      </c>
      <c r="B1770" s="17" t="n">
        <f aca="false">YEAR(A1770)</f>
        <v>2008</v>
      </c>
      <c r="C1770" s="17" t="n">
        <f aca="false">MONTH(A1770)</f>
        <v>1</v>
      </c>
      <c r="D1770" s="6" t="str">
        <f aca="false">IF(MONTH(A1770)&gt;=4,"FY "&amp;YEAR(A1770)&amp;"-"&amp;RIGHT(YEAR(A1770)+1,2),"FY "&amp;(YEAR(A1770)-1)&amp;"-"&amp;RIGHT(YEAR(A1770),2))</f>
        <v>FY 2007-08</v>
      </c>
      <c r="E1770" s="6" t="str">
        <f aca="false">IF(AND(V1770&lt;&gt;"",W1770&lt;&gt;""),"Yes","No")</f>
        <v>No</v>
      </c>
      <c r="F1770" s="18" t="n">
        <f aca="false">Total!F1770</f>
        <v>7749.2</v>
      </c>
      <c r="G1770" s="18" t="n">
        <f aca="false">Total!G1770</f>
        <v>10005.5</v>
      </c>
      <c r="H1770" s="18" t="n">
        <f aca="false">Total!H1770</f>
        <v>-2256.2</v>
      </c>
      <c r="I1770" s="18" t="n">
        <f aca="false">Total!I1770</f>
        <v>-567.9</v>
      </c>
      <c r="J1770" s="18" t="str">
        <f aca="false">IF($V1770="","",INDEX('Stock Exchange'!F$5:F$2450,$V1770))</f>
        <v/>
      </c>
      <c r="K1770" s="18" t="str">
        <f aca="false">IF($V1770="","",INDEX('Stock Exchange'!G$5:G$2450,$V1770))</f>
        <v/>
      </c>
      <c r="L1770" s="18" t="str">
        <f aca="false">IF($V1770="","",INDEX('Stock Exchange'!H$5:H$2450,$V1770))</f>
        <v/>
      </c>
      <c r="M1770" s="18" t="str">
        <f aca="false">IF($V1770="","",INDEX('Stock Exchange'!I$5:I$2450,$V1770))</f>
        <v/>
      </c>
      <c r="N1770" s="18" t="str">
        <f aca="false">IF($W1770="","",INDEX(Primary!F$5:F$2450,$W1770))</f>
        <v/>
      </c>
      <c r="O1770" s="18" t="str">
        <f aca="false">IF($W1770="","",INDEX(Primary!G$5:G$2450,$W1770))</f>
        <v/>
      </c>
      <c r="P1770" s="18" t="str">
        <f aca="false">IF($W1770="","",INDEX(Primary!H$5:H$2450,$W1770))</f>
        <v/>
      </c>
      <c r="Q1770" s="18" t="str">
        <f aca="false">IF($W1770="","",INDEX(Primary!I$5:I$2450,$W1770))</f>
        <v/>
      </c>
      <c r="R1770" s="19" t="str">
        <f aca="false">IF($E1770="Yes",L1770+P1770,"")</f>
        <v/>
      </c>
      <c r="S1770" s="19" t="str">
        <f aca="false">IF($E1770="Yes",H1770-R1770,"")</f>
        <v/>
      </c>
      <c r="T1770" s="6" t="str">
        <f aca="false">IF($E1770="Yes",IF(ROUND(ABS(S1770),2)&lt;=$T$2,"OK","CHECK"),"n/a")</f>
        <v>n/a</v>
      </c>
      <c r="U1770" s="20" t="n">
        <f aca="false">Total!J1770</f>
        <v>39.73</v>
      </c>
      <c r="V1770" s="17" t="str">
        <f aca="false">IFERROR(MATCH($A1770,'Stock Exchange'!$A$5:$A$2450,0),"")</f>
        <v/>
      </c>
      <c r="W1770" s="17" t="str">
        <f aca="false">IFERROR(MATCH($A1770,Primary!$A$5:$A$2450,0),"")</f>
        <v/>
      </c>
    </row>
    <row r="1771" customFormat="false" ht="15" hidden="false" customHeight="false" outlineLevel="0" collapsed="false">
      <c r="A1771" s="16" t="n">
        <f aca="false">Total!A1771</f>
        <v>39471</v>
      </c>
      <c r="B1771" s="17" t="n">
        <f aca="false">YEAR(A1771)</f>
        <v>2008</v>
      </c>
      <c r="C1771" s="17" t="n">
        <f aca="false">MONTH(A1771)</f>
        <v>1</v>
      </c>
      <c r="D1771" s="6" t="str">
        <f aca="false">IF(MONTH(A1771)&gt;=4,"FY "&amp;YEAR(A1771)&amp;"-"&amp;RIGHT(YEAR(A1771)+1,2),"FY "&amp;(YEAR(A1771)-1)&amp;"-"&amp;RIGHT(YEAR(A1771),2))</f>
        <v>FY 2007-08</v>
      </c>
      <c r="E1771" s="6" t="str">
        <f aca="false">IF(AND(V1771&lt;&gt;"",W1771&lt;&gt;""),"Yes","No")</f>
        <v>No</v>
      </c>
      <c r="F1771" s="18" t="n">
        <f aca="false">Total!F1771</f>
        <v>6082.5</v>
      </c>
      <c r="G1771" s="18" t="n">
        <f aca="false">Total!G1771</f>
        <v>8582.3</v>
      </c>
      <c r="H1771" s="18" t="n">
        <f aca="false">Total!H1771</f>
        <v>-2499.8</v>
      </c>
      <c r="I1771" s="18" t="n">
        <f aca="false">Total!I1771</f>
        <v>-631.9</v>
      </c>
      <c r="J1771" s="18" t="str">
        <f aca="false">IF($V1771="","",INDEX('Stock Exchange'!F$5:F$2450,$V1771))</f>
        <v/>
      </c>
      <c r="K1771" s="18" t="str">
        <f aca="false">IF($V1771="","",INDEX('Stock Exchange'!G$5:G$2450,$V1771))</f>
        <v/>
      </c>
      <c r="L1771" s="18" t="str">
        <f aca="false">IF($V1771="","",INDEX('Stock Exchange'!H$5:H$2450,$V1771))</f>
        <v/>
      </c>
      <c r="M1771" s="18" t="str">
        <f aca="false">IF($V1771="","",INDEX('Stock Exchange'!I$5:I$2450,$V1771))</f>
        <v/>
      </c>
      <c r="N1771" s="18" t="str">
        <f aca="false">IF($W1771="","",INDEX(Primary!F$5:F$2450,$W1771))</f>
        <v/>
      </c>
      <c r="O1771" s="18" t="str">
        <f aca="false">IF($W1771="","",INDEX(Primary!G$5:G$2450,$W1771))</f>
        <v/>
      </c>
      <c r="P1771" s="18" t="str">
        <f aca="false">IF($W1771="","",INDEX(Primary!H$5:H$2450,$W1771))</f>
        <v/>
      </c>
      <c r="Q1771" s="18" t="str">
        <f aca="false">IF($W1771="","",INDEX(Primary!I$5:I$2450,$W1771))</f>
        <v/>
      </c>
      <c r="R1771" s="19" t="str">
        <f aca="false">IF($E1771="Yes",L1771+P1771,"")</f>
        <v/>
      </c>
      <c r="S1771" s="19" t="str">
        <f aca="false">IF($E1771="Yes",H1771-R1771,"")</f>
        <v/>
      </c>
      <c r="T1771" s="6" t="str">
        <f aca="false">IF($E1771="Yes",IF(ROUND(ABS(S1771),2)&lt;=$T$2,"OK","CHECK"),"n/a")</f>
        <v>n/a</v>
      </c>
      <c r="U1771" s="20" t="n">
        <f aca="false">Total!J1771</f>
        <v>39.56</v>
      </c>
      <c r="V1771" s="17" t="str">
        <f aca="false">IFERROR(MATCH($A1771,'Stock Exchange'!$A$5:$A$2450,0),"")</f>
        <v/>
      </c>
      <c r="W1771" s="17" t="str">
        <f aca="false">IFERROR(MATCH($A1771,Primary!$A$5:$A$2450,0),"")</f>
        <v/>
      </c>
    </row>
    <row r="1772" customFormat="false" ht="15" hidden="false" customHeight="false" outlineLevel="0" collapsed="false">
      <c r="A1772" s="16" t="n">
        <f aca="false">Total!A1772</f>
        <v>39472</v>
      </c>
      <c r="B1772" s="17" t="n">
        <f aca="false">YEAR(A1772)</f>
        <v>2008</v>
      </c>
      <c r="C1772" s="17" t="n">
        <f aca="false">MONTH(A1772)</f>
        <v>1</v>
      </c>
      <c r="D1772" s="6" t="str">
        <f aca="false">IF(MONTH(A1772)&gt;=4,"FY "&amp;YEAR(A1772)&amp;"-"&amp;RIGHT(YEAR(A1772)+1,2),"FY "&amp;(YEAR(A1772)-1)&amp;"-"&amp;RIGHT(YEAR(A1772),2))</f>
        <v>FY 2007-08</v>
      </c>
      <c r="E1772" s="6" t="str">
        <f aca="false">IF(AND(V1772&lt;&gt;"",W1772&lt;&gt;""),"Yes","No")</f>
        <v>No</v>
      </c>
      <c r="F1772" s="18" t="n">
        <f aca="false">Total!F1772</f>
        <v>5347.2</v>
      </c>
      <c r="G1772" s="18" t="n">
        <f aca="false">Total!G1772</f>
        <v>6698.4</v>
      </c>
      <c r="H1772" s="18" t="n">
        <f aca="false">Total!H1772</f>
        <v>-1351.2</v>
      </c>
      <c r="I1772" s="18" t="n">
        <f aca="false">Total!I1772</f>
        <v>-342.7</v>
      </c>
      <c r="J1772" s="18" t="str">
        <f aca="false">IF($V1772="","",INDEX('Stock Exchange'!F$5:F$2450,$V1772))</f>
        <v/>
      </c>
      <c r="K1772" s="18" t="str">
        <f aca="false">IF($V1772="","",INDEX('Stock Exchange'!G$5:G$2450,$V1772))</f>
        <v/>
      </c>
      <c r="L1772" s="18" t="str">
        <f aca="false">IF($V1772="","",INDEX('Stock Exchange'!H$5:H$2450,$V1772))</f>
        <v/>
      </c>
      <c r="M1772" s="18" t="str">
        <f aca="false">IF($V1772="","",INDEX('Stock Exchange'!I$5:I$2450,$V1772))</f>
        <v/>
      </c>
      <c r="N1772" s="18" t="str">
        <f aca="false">IF($W1772="","",INDEX(Primary!F$5:F$2450,$W1772))</f>
        <v/>
      </c>
      <c r="O1772" s="18" t="str">
        <f aca="false">IF($W1772="","",INDEX(Primary!G$5:G$2450,$W1772))</f>
        <v/>
      </c>
      <c r="P1772" s="18" t="str">
        <f aca="false">IF($W1772="","",INDEX(Primary!H$5:H$2450,$W1772))</f>
        <v/>
      </c>
      <c r="Q1772" s="18" t="str">
        <f aca="false">IF($W1772="","",INDEX(Primary!I$5:I$2450,$W1772))</f>
        <v/>
      </c>
      <c r="R1772" s="19" t="str">
        <f aca="false">IF($E1772="Yes",L1772+P1772,"")</f>
        <v/>
      </c>
      <c r="S1772" s="19" t="str">
        <f aca="false">IF($E1772="Yes",H1772-R1772,"")</f>
        <v/>
      </c>
      <c r="T1772" s="6" t="str">
        <f aca="false">IF($E1772="Yes",IF(ROUND(ABS(S1772),2)&lt;=$T$2,"OK","CHECK"),"n/a")</f>
        <v>n/a</v>
      </c>
      <c r="U1772" s="20" t="n">
        <f aca="false">Total!J1772</f>
        <v>39.43</v>
      </c>
      <c r="V1772" s="17" t="str">
        <f aca="false">IFERROR(MATCH($A1772,'Stock Exchange'!$A$5:$A$2450,0),"")</f>
        <v/>
      </c>
      <c r="W1772" s="17" t="str">
        <f aca="false">IFERROR(MATCH($A1772,Primary!$A$5:$A$2450,0),"")</f>
        <v/>
      </c>
    </row>
    <row r="1773" customFormat="false" ht="15" hidden="false" customHeight="false" outlineLevel="0" collapsed="false">
      <c r="A1773" s="16" t="n">
        <f aca="false">Total!A1773</f>
        <v>39475</v>
      </c>
      <c r="B1773" s="17" t="n">
        <f aca="false">YEAR(A1773)</f>
        <v>2008</v>
      </c>
      <c r="C1773" s="17" t="n">
        <f aca="false">MONTH(A1773)</f>
        <v>1</v>
      </c>
      <c r="D1773" s="6" t="str">
        <f aca="false">IF(MONTH(A1773)&gt;=4,"FY "&amp;YEAR(A1773)&amp;"-"&amp;RIGHT(YEAR(A1773)+1,2),"FY "&amp;(YEAR(A1773)-1)&amp;"-"&amp;RIGHT(YEAR(A1773),2))</f>
        <v>FY 2007-08</v>
      </c>
      <c r="E1773" s="6" t="str">
        <f aca="false">IF(AND(V1773&lt;&gt;"",W1773&lt;&gt;""),"Yes","No")</f>
        <v>No</v>
      </c>
      <c r="F1773" s="18" t="n">
        <f aca="false">Total!F1773</f>
        <v>4854.6</v>
      </c>
      <c r="G1773" s="18" t="n">
        <f aca="false">Total!G1773</f>
        <v>4185.6</v>
      </c>
      <c r="H1773" s="18" t="n">
        <f aca="false">Total!H1773</f>
        <v>669.1</v>
      </c>
      <c r="I1773" s="18" t="n">
        <f aca="false">Total!I1773</f>
        <v>169.8</v>
      </c>
      <c r="J1773" s="18" t="str">
        <f aca="false">IF($V1773="","",INDEX('Stock Exchange'!F$5:F$2450,$V1773))</f>
        <v/>
      </c>
      <c r="K1773" s="18" t="str">
        <f aca="false">IF($V1773="","",INDEX('Stock Exchange'!G$5:G$2450,$V1773))</f>
        <v/>
      </c>
      <c r="L1773" s="18" t="str">
        <f aca="false">IF($V1773="","",INDEX('Stock Exchange'!H$5:H$2450,$V1773))</f>
        <v/>
      </c>
      <c r="M1773" s="18" t="str">
        <f aca="false">IF($V1773="","",INDEX('Stock Exchange'!I$5:I$2450,$V1773))</f>
        <v/>
      </c>
      <c r="N1773" s="18" t="str">
        <f aca="false">IF($W1773="","",INDEX(Primary!F$5:F$2450,$W1773))</f>
        <v/>
      </c>
      <c r="O1773" s="18" t="str">
        <f aca="false">IF($W1773="","",INDEX(Primary!G$5:G$2450,$W1773))</f>
        <v/>
      </c>
      <c r="P1773" s="18" t="str">
        <f aca="false">IF($W1773="","",INDEX(Primary!H$5:H$2450,$W1773))</f>
        <v/>
      </c>
      <c r="Q1773" s="18" t="str">
        <f aca="false">IF($W1773="","",INDEX(Primary!I$5:I$2450,$W1773))</f>
        <v/>
      </c>
      <c r="R1773" s="19" t="str">
        <f aca="false">IF($E1773="Yes",L1773+P1773,"")</f>
        <v/>
      </c>
      <c r="S1773" s="19" t="str">
        <f aca="false">IF($E1773="Yes",H1773-R1773,"")</f>
        <v/>
      </c>
      <c r="T1773" s="6" t="str">
        <f aca="false">IF($E1773="Yes",IF(ROUND(ABS(S1773),2)&lt;=$T$2,"OK","CHECK"),"n/a")</f>
        <v>n/a</v>
      </c>
      <c r="U1773" s="20" t="n">
        <f aca="false">Total!J1773</f>
        <v>39.4</v>
      </c>
      <c r="V1773" s="17" t="str">
        <f aca="false">IFERROR(MATCH($A1773,'Stock Exchange'!$A$5:$A$2450,0),"")</f>
        <v/>
      </c>
      <c r="W1773" s="17" t="str">
        <f aca="false">IFERROR(MATCH($A1773,Primary!$A$5:$A$2450,0),"")</f>
        <v/>
      </c>
    </row>
    <row r="1774" customFormat="false" ht="15" hidden="false" customHeight="false" outlineLevel="0" collapsed="false">
      <c r="A1774" s="16" t="n">
        <f aca="false">Total!A1774</f>
        <v>39476</v>
      </c>
      <c r="B1774" s="17" t="n">
        <f aca="false">YEAR(A1774)</f>
        <v>2008</v>
      </c>
      <c r="C1774" s="17" t="n">
        <f aca="false">MONTH(A1774)</f>
        <v>1</v>
      </c>
      <c r="D1774" s="6" t="str">
        <f aca="false">IF(MONTH(A1774)&gt;=4,"FY "&amp;YEAR(A1774)&amp;"-"&amp;RIGHT(YEAR(A1774)+1,2),"FY "&amp;(YEAR(A1774)-1)&amp;"-"&amp;RIGHT(YEAR(A1774),2))</f>
        <v>FY 2007-08</v>
      </c>
      <c r="E1774" s="6" t="str">
        <f aca="false">IF(AND(V1774&lt;&gt;"",W1774&lt;&gt;""),"Yes","No")</f>
        <v>No</v>
      </c>
      <c r="F1774" s="18" t="n">
        <f aca="false">Total!F1774</f>
        <v>2600.3</v>
      </c>
      <c r="G1774" s="18" t="n">
        <f aca="false">Total!G1774</f>
        <v>4113.6</v>
      </c>
      <c r="H1774" s="18" t="n">
        <f aca="false">Total!H1774</f>
        <v>-1513.4</v>
      </c>
      <c r="I1774" s="18" t="n">
        <f aca="false">Total!I1774</f>
        <v>-383.4</v>
      </c>
      <c r="J1774" s="18" t="str">
        <f aca="false">IF($V1774="","",INDEX('Stock Exchange'!F$5:F$2450,$V1774))</f>
        <v/>
      </c>
      <c r="K1774" s="18" t="str">
        <f aca="false">IF($V1774="","",INDEX('Stock Exchange'!G$5:G$2450,$V1774))</f>
        <v/>
      </c>
      <c r="L1774" s="18" t="str">
        <f aca="false">IF($V1774="","",INDEX('Stock Exchange'!H$5:H$2450,$V1774))</f>
        <v/>
      </c>
      <c r="M1774" s="18" t="str">
        <f aca="false">IF($V1774="","",INDEX('Stock Exchange'!I$5:I$2450,$V1774))</f>
        <v/>
      </c>
      <c r="N1774" s="18" t="str">
        <f aca="false">IF($W1774="","",INDEX(Primary!F$5:F$2450,$W1774))</f>
        <v/>
      </c>
      <c r="O1774" s="18" t="str">
        <f aca="false">IF($W1774="","",INDEX(Primary!G$5:G$2450,$W1774))</f>
        <v/>
      </c>
      <c r="P1774" s="18" t="str">
        <f aca="false">IF($W1774="","",INDEX(Primary!H$5:H$2450,$W1774))</f>
        <v/>
      </c>
      <c r="Q1774" s="18" t="str">
        <f aca="false">IF($W1774="","",INDEX(Primary!I$5:I$2450,$W1774))</f>
        <v/>
      </c>
      <c r="R1774" s="19" t="str">
        <f aca="false">IF($E1774="Yes",L1774+P1774,"")</f>
        <v/>
      </c>
      <c r="S1774" s="19" t="str">
        <f aca="false">IF($E1774="Yes",H1774-R1774,"")</f>
        <v/>
      </c>
      <c r="T1774" s="6" t="str">
        <f aca="false">IF($E1774="Yes",IF(ROUND(ABS(S1774),2)&lt;=$T$2,"OK","CHECK"),"n/a")</f>
        <v>n/a</v>
      </c>
      <c r="U1774" s="20" t="n">
        <f aca="false">Total!J1774</f>
        <v>39.47</v>
      </c>
      <c r="V1774" s="17" t="str">
        <f aca="false">IFERROR(MATCH($A1774,'Stock Exchange'!$A$5:$A$2450,0),"")</f>
        <v/>
      </c>
      <c r="W1774" s="17" t="str">
        <f aca="false">IFERROR(MATCH($A1774,Primary!$A$5:$A$2450,0),"")</f>
        <v/>
      </c>
    </row>
    <row r="1775" customFormat="false" ht="15" hidden="false" customHeight="false" outlineLevel="0" collapsed="false">
      <c r="A1775" s="16" t="n">
        <f aca="false">Total!A1775</f>
        <v>39477</v>
      </c>
      <c r="B1775" s="17" t="n">
        <f aca="false">YEAR(A1775)</f>
        <v>2008</v>
      </c>
      <c r="C1775" s="17" t="n">
        <f aca="false">MONTH(A1775)</f>
        <v>1</v>
      </c>
      <c r="D1775" s="6" t="str">
        <f aca="false">IF(MONTH(A1775)&gt;=4,"FY "&amp;YEAR(A1775)&amp;"-"&amp;RIGHT(YEAR(A1775)+1,2),"FY "&amp;(YEAR(A1775)-1)&amp;"-"&amp;RIGHT(YEAR(A1775),2))</f>
        <v>FY 2007-08</v>
      </c>
      <c r="E1775" s="6" t="str">
        <f aca="false">IF(AND(V1775&lt;&gt;"",W1775&lt;&gt;""),"Yes","No")</f>
        <v>No</v>
      </c>
      <c r="F1775" s="18" t="n">
        <f aca="false">Total!F1775</f>
        <v>2924.5</v>
      </c>
      <c r="G1775" s="18" t="n">
        <f aca="false">Total!G1775</f>
        <v>3209.6</v>
      </c>
      <c r="H1775" s="18" t="n">
        <f aca="false">Total!H1775</f>
        <v>-285.1</v>
      </c>
      <c r="I1775" s="18" t="n">
        <f aca="false">Total!I1775</f>
        <v>-72.3</v>
      </c>
      <c r="J1775" s="18" t="str">
        <f aca="false">IF($V1775="","",INDEX('Stock Exchange'!F$5:F$2450,$V1775))</f>
        <v/>
      </c>
      <c r="K1775" s="18" t="str">
        <f aca="false">IF($V1775="","",INDEX('Stock Exchange'!G$5:G$2450,$V1775))</f>
        <v/>
      </c>
      <c r="L1775" s="18" t="str">
        <f aca="false">IF($V1775="","",INDEX('Stock Exchange'!H$5:H$2450,$V1775))</f>
        <v/>
      </c>
      <c r="M1775" s="18" t="str">
        <f aca="false">IF($V1775="","",INDEX('Stock Exchange'!I$5:I$2450,$V1775))</f>
        <v/>
      </c>
      <c r="N1775" s="18" t="str">
        <f aca="false">IF($W1775="","",INDEX(Primary!F$5:F$2450,$W1775))</f>
        <v/>
      </c>
      <c r="O1775" s="18" t="str">
        <f aca="false">IF($W1775="","",INDEX(Primary!G$5:G$2450,$W1775))</f>
        <v/>
      </c>
      <c r="P1775" s="18" t="str">
        <f aca="false">IF($W1775="","",INDEX(Primary!H$5:H$2450,$W1775))</f>
        <v/>
      </c>
      <c r="Q1775" s="18" t="str">
        <f aca="false">IF($W1775="","",INDEX(Primary!I$5:I$2450,$W1775))</f>
        <v/>
      </c>
      <c r="R1775" s="19" t="str">
        <f aca="false">IF($E1775="Yes",L1775+P1775,"")</f>
        <v/>
      </c>
      <c r="S1775" s="19" t="str">
        <f aca="false">IF($E1775="Yes",H1775-R1775,"")</f>
        <v/>
      </c>
      <c r="T1775" s="6" t="str">
        <f aca="false">IF($E1775="Yes",IF(ROUND(ABS(S1775),2)&lt;=$T$2,"OK","CHECK"),"n/a")</f>
        <v>n/a</v>
      </c>
      <c r="U1775" s="20" t="n">
        <f aca="false">Total!J1775</f>
        <v>39.4</v>
      </c>
      <c r="V1775" s="17" t="str">
        <f aca="false">IFERROR(MATCH($A1775,'Stock Exchange'!$A$5:$A$2450,0),"")</f>
        <v/>
      </c>
      <c r="W1775" s="17" t="str">
        <f aca="false">IFERROR(MATCH($A1775,Primary!$A$5:$A$2450,0),"")</f>
        <v/>
      </c>
    </row>
    <row r="1776" customFormat="false" ht="15" hidden="false" customHeight="false" outlineLevel="0" collapsed="false">
      <c r="A1776" s="16" t="n">
        <f aca="false">Total!A1776</f>
        <v>39478</v>
      </c>
      <c r="B1776" s="17" t="n">
        <f aca="false">YEAR(A1776)</f>
        <v>2008</v>
      </c>
      <c r="C1776" s="17" t="n">
        <f aca="false">MONTH(A1776)</f>
        <v>1</v>
      </c>
      <c r="D1776" s="6" t="str">
        <f aca="false">IF(MONTH(A1776)&gt;=4,"FY "&amp;YEAR(A1776)&amp;"-"&amp;RIGHT(YEAR(A1776)+1,2),"FY "&amp;(YEAR(A1776)-1)&amp;"-"&amp;RIGHT(YEAR(A1776),2))</f>
        <v>FY 2007-08</v>
      </c>
      <c r="E1776" s="6" t="str">
        <f aca="false">IF(AND(V1776&lt;&gt;"",W1776&lt;&gt;""),"Yes","No")</f>
        <v>No</v>
      </c>
      <c r="F1776" s="18" t="n">
        <f aca="false">Total!F1776</f>
        <v>2913.2</v>
      </c>
      <c r="G1776" s="18" t="n">
        <f aca="false">Total!G1776</f>
        <v>3524.6</v>
      </c>
      <c r="H1776" s="18" t="n">
        <f aca="false">Total!H1776</f>
        <v>-611.4</v>
      </c>
      <c r="I1776" s="18" t="n">
        <f aca="false">Total!I1776</f>
        <v>-155.1</v>
      </c>
      <c r="J1776" s="18" t="str">
        <f aca="false">IF($V1776="","",INDEX('Stock Exchange'!F$5:F$2450,$V1776))</f>
        <v/>
      </c>
      <c r="K1776" s="18" t="str">
        <f aca="false">IF($V1776="","",INDEX('Stock Exchange'!G$5:G$2450,$V1776))</f>
        <v/>
      </c>
      <c r="L1776" s="18" t="str">
        <f aca="false">IF($V1776="","",INDEX('Stock Exchange'!H$5:H$2450,$V1776))</f>
        <v/>
      </c>
      <c r="M1776" s="18" t="str">
        <f aca="false">IF($V1776="","",INDEX('Stock Exchange'!I$5:I$2450,$V1776))</f>
        <v/>
      </c>
      <c r="N1776" s="18" t="str">
        <f aca="false">IF($W1776="","",INDEX(Primary!F$5:F$2450,$W1776))</f>
        <v/>
      </c>
      <c r="O1776" s="18" t="str">
        <f aca="false">IF($W1776="","",INDEX(Primary!G$5:G$2450,$W1776))</f>
        <v/>
      </c>
      <c r="P1776" s="18" t="str">
        <f aca="false">IF($W1776="","",INDEX(Primary!H$5:H$2450,$W1776))</f>
        <v/>
      </c>
      <c r="Q1776" s="18" t="str">
        <f aca="false">IF($W1776="","",INDEX(Primary!I$5:I$2450,$W1776))</f>
        <v/>
      </c>
      <c r="R1776" s="19" t="str">
        <f aca="false">IF($E1776="Yes",L1776+P1776,"")</f>
        <v/>
      </c>
      <c r="S1776" s="19" t="str">
        <f aca="false">IF($E1776="Yes",H1776-R1776,"")</f>
        <v/>
      </c>
      <c r="T1776" s="6" t="str">
        <f aca="false">IF($E1776="Yes",IF(ROUND(ABS(S1776),2)&lt;=$T$2,"OK","CHECK"),"n/a")</f>
        <v>n/a</v>
      </c>
      <c r="U1776" s="20" t="n">
        <f aca="false">Total!J1776</f>
        <v>39.43</v>
      </c>
      <c r="V1776" s="17" t="str">
        <f aca="false">IFERROR(MATCH($A1776,'Stock Exchange'!$A$5:$A$2450,0),"")</f>
        <v/>
      </c>
      <c r="W1776" s="17" t="str">
        <f aca="false">IFERROR(MATCH($A1776,Primary!$A$5:$A$2450,0),"")</f>
        <v/>
      </c>
    </row>
    <row r="1777" customFormat="false" ht="15" hidden="false" customHeight="false" outlineLevel="0" collapsed="false">
      <c r="A1777" s="16" t="n">
        <f aca="false">Total!A1777</f>
        <v>39479</v>
      </c>
      <c r="B1777" s="17" t="n">
        <f aca="false">YEAR(A1777)</f>
        <v>2008</v>
      </c>
      <c r="C1777" s="17" t="n">
        <f aca="false">MONTH(A1777)</f>
        <v>2</v>
      </c>
      <c r="D1777" s="6" t="str">
        <f aca="false">IF(MONTH(A1777)&gt;=4,"FY "&amp;YEAR(A1777)&amp;"-"&amp;RIGHT(YEAR(A1777)+1,2),"FY "&amp;(YEAR(A1777)-1)&amp;"-"&amp;RIGHT(YEAR(A1777),2))</f>
        <v>FY 2007-08</v>
      </c>
      <c r="E1777" s="6" t="str">
        <f aca="false">IF(AND(V1777&lt;&gt;"",W1777&lt;&gt;""),"Yes","No")</f>
        <v>No</v>
      </c>
      <c r="F1777" s="18" t="n">
        <f aca="false">Total!F1777</f>
        <v>5323.7</v>
      </c>
      <c r="G1777" s="18" t="n">
        <f aca="false">Total!G1777</f>
        <v>8717</v>
      </c>
      <c r="H1777" s="18" t="n">
        <f aca="false">Total!H1777</f>
        <v>-3393.4</v>
      </c>
      <c r="I1777" s="18" t="n">
        <f aca="false">Total!I1777</f>
        <v>-861.5</v>
      </c>
      <c r="J1777" s="18" t="str">
        <f aca="false">IF($V1777="","",INDEX('Stock Exchange'!F$5:F$2450,$V1777))</f>
        <v/>
      </c>
      <c r="K1777" s="18" t="str">
        <f aca="false">IF($V1777="","",INDEX('Stock Exchange'!G$5:G$2450,$V1777))</f>
        <v/>
      </c>
      <c r="L1777" s="18" t="str">
        <f aca="false">IF($V1777="","",INDEX('Stock Exchange'!H$5:H$2450,$V1777))</f>
        <v/>
      </c>
      <c r="M1777" s="18" t="str">
        <f aca="false">IF($V1777="","",INDEX('Stock Exchange'!I$5:I$2450,$V1777))</f>
        <v/>
      </c>
      <c r="N1777" s="18" t="str">
        <f aca="false">IF($W1777="","",INDEX(Primary!F$5:F$2450,$W1777))</f>
        <v/>
      </c>
      <c r="O1777" s="18" t="str">
        <f aca="false">IF($W1777="","",INDEX(Primary!G$5:G$2450,$W1777))</f>
        <v/>
      </c>
      <c r="P1777" s="18" t="str">
        <f aca="false">IF($W1777="","",INDEX(Primary!H$5:H$2450,$W1777))</f>
        <v/>
      </c>
      <c r="Q1777" s="18" t="str">
        <f aca="false">IF($W1777="","",INDEX(Primary!I$5:I$2450,$W1777))</f>
        <v/>
      </c>
      <c r="R1777" s="19" t="str">
        <f aca="false">IF($E1777="Yes",L1777+P1777,"")</f>
        <v/>
      </c>
      <c r="S1777" s="19" t="str">
        <f aca="false">IF($E1777="Yes",H1777-R1777,"")</f>
        <v/>
      </c>
      <c r="T1777" s="6" t="str">
        <f aca="false">IF($E1777="Yes",IF(ROUND(ABS(S1777),2)&lt;=$T$2,"OK","CHECK"),"n/a")</f>
        <v>n/a</v>
      </c>
      <c r="U1777" s="20" t="n">
        <f aca="false">Total!J1777</f>
        <v>39.39</v>
      </c>
      <c r="V1777" s="17" t="str">
        <f aca="false">IFERROR(MATCH($A1777,'Stock Exchange'!$A$5:$A$2450,0),"")</f>
        <v/>
      </c>
      <c r="W1777" s="17" t="str">
        <f aca="false">IFERROR(MATCH($A1777,Primary!$A$5:$A$2450,0),"")</f>
        <v/>
      </c>
    </row>
    <row r="1778" customFormat="false" ht="15" hidden="false" customHeight="false" outlineLevel="0" collapsed="false">
      <c r="A1778" s="16" t="n">
        <f aca="false">Total!A1778</f>
        <v>39482</v>
      </c>
      <c r="B1778" s="17" t="n">
        <f aca="false">YEAR(A1778)</f>
        <v>2008</v>
      </c>
      <c r="C1778" s="17" t="n">
        <f aca="false">MONTH(A1778)</f>
        <v>2</v>
      </c>
      <c r="D1778" s="6" t="str">
        <f aca="false">IF(MONTH(A1778)&gt;=4,"FY "&amp;YEAR(A1778)&amp;"-"&amp;RIGHT(YEAR(A1778)+1,2),"FY "&amp;(YEAR(A1778)-1)&amp;"-"&amp;RIGHT(YEAR(A1778),2))</f>
        <v>FY 2007-08</v>
      </c>
      <c r="E1778" s="6" t="str">
        <f aca="false">IF(AND(V1778&lt;&gt;"",W1778&lt;&gt;""),"Yes","No")</f>
        <v>No</v>
      </c>
      <c r="F1778" s="18" t="n">
        <f aca="false">Total!F1778</f>
        <v>3398.6</v>
      </c>
      <c r="G1778" s="18" t="n">
        <f aca="false">Total!G1778</f>
        <v>2364.3</v>
      </c>
      <c r="H1778" s="18" t="n">
        <f aca="false">Total!H1778</f>
        <v>1034.3</v>
      </c>
      <c r="I1778" s="18" t="n">
        <f aca="false">Total!I1778</f>
        <v>262.8</v>
      </c>
      <c r="J1778" s="18" t="str">
        <f aca="false">IF($V1778="","",INDEX('Stock Exchange'!F$5:F$2450,$V1778))</f>
        <v/>
      </c>
      <c r="K1778" s="18" t="str">
        <f aca="false">IF($V1778="","",INDEX('Stock Exchange'!G$5:G$2450,$V1778))</f>
        <v/>
      </c>
      <c r="L1778" s="18" t="str">
        <f aca="false">IF($V1778="","",INDEX('Stock Exchange'!H$5:H$2450,$V1778))</f>
        <v/>
      </c>
      <c r="M1778" s="18" t="str">
        <f aca="false">IF($V1778="","",INDEX('Stock Exchange'!I$5:I$2450,$V1778))</f>
        <v/>
      </c>
      <c r="N1778" s="18" t="str">
        <f aca="false">IF($W1778="","",INDEX(Primary!F$5:F$2450,$W1778))</f>
        <v/>
      </c>
      <c r="O1778" s="18" t="str">
        <f aca="false">IF($W1778="","",INDEX(Primary!G$5:G$2450,$W1778))</f>
        <v/>
      </c>
      <c r="P1778" s="18" t="str">
        <f aca="false">IF($W1778="","",INDEX(Primary!H$5:H$2450,$W1778))</f>
        <v/>
      </c>
      <c r="Q1778" s="18" t="str">
        <f aca="false">IF($W1778="","",INDEX(Primary!I$5:I$2450,$W1778))</f>
        <v/>
      </c>
      <c r="R1778" s="19" t="str">
        <f aca="false">IF($E1778="Yes",L1778+P1778,"")</f>
        <v/>
      </c>
      <c r="S1778" s="19" t="str">
        <f aca="false">IF($E1778="Yes",H1778-R1778,"")</f>
        <v/>
      </c>
      <c r="T1778" s="6" t="str">
        <f aca="false">IF($E1778="Yes",IF(ROUND(ABS(S1778),2)&lt;=$T$2,"OK","CHECK"),"n/a")</f>
        <v>n/a</v>
      </c>
      <c r="U1778" s="20" t="n">
        <f aca="false">Total!J1778</f>
        <v>39.39</v>
      </c>
      <c r="V1778" s="17" t="str">
        <f aca="false">IFERROR(MATCH($A1778,'Stock Exchange'!$A$5:$A$2450,0),"")</f>
        <v/>
      </c>
      <c r="W1778" s="17" t="str">
        <f aca="false">IFERROR(MATCH($A1778,Primary!$A$5:$A$2450,0),"")</f>
        <v/>
      </c>
    </row>
    <row r="1779" customFormat="false" ht="15" hidden="false" customHeight="false" outlineLevel="0" collapsed="false">
      <c r="A1779" s="16" t="n">
        <f aca="false">Total!A1779</f>
        <v>39483</v>
      </c>
      <c r="B1779" s="17" t="n">
        <f aca="false">YEAR(A1779)</f>
        <v>2008</v>
      </c>
      <c r="C1779" s="17" t="n">
        <f aca="false">MONTH(A1779)</f>
        <v>2</v>
      </c>
      <c r="D1779" s="6" t="str">
        <f aca="false">IF(MONTH(A1779)&gt;=4,"FY "&amp;YEAR(A1779)&amp;"-"&amp;RIGHT(YEAR(A1779)+1,2),"FY "&amp;(YEAR(A1779)-1)&amp;"-"&amp;RIGHT(YEAR(A1779),2))</f>
        <v>FY 2007-08</v>
      </c>
      <c r="E1779" s="6" t="str">
        <f aca="false">IF(AND(V1779&lt;&gt;"",W1779&lt;&gt;""),"Yes","No")</f>
        <v>No</v>
      </c>
      <c r="F1779" s="18" t="n">
        <f aca="false">Total!F1779</f>
        <v>8300</v>
      </c>
      <c r="G1779" s="18" t="n">
        <f aca="false">Total!G1779</f>
        <v>4489.3</v>
      </c>
      <c r="H1779" s="18" t="n">
        <f aca="false">Total!H1779</f>
        <v>3810.7</v>
      </c>
      <c r="I1779" s="18" t="n">
        <f aca="false">Total!I1779</f>
        <v>967.7</v>
      </c>
      <c r="J1779" s="18" t="str">
        <f aca="false">IF($V1779="","",INDEX('Stock Exchange'!F$5:F$2450,$V1779))</f>
        <v/>
      </c>
      <c r="K1779" s="18" t="str">
        <f aca="false">IF($V1779="","",INDEX('Stock Exchange'!G$5:G$2450,$V1779))</f>
        <v/>
      </c>
      <c r="L1779" s="18" t="str">
        <f aca="false">IF($V1779="","",INDEX('Stock Exchange'!H$5:H$2450,$V1779))</f>
        <v/>
      </c>
      <c r="M1779" s="18" t="str">
        <f aca="false">IF($V1779="","",INDEX('Stock Exchange'!I$5:I$2450,$V1779))</f>
        <v/>
      </c>
      <c r="N1779" s="18" t="str">
        <f aca="false">IF($W1779="","",INDEX(Primary!F$5:F$2450,$W1779))</f>
        <v/>
      </c>
      <c r="O1779" s="18" t="str">
        <f aca="false">IF($W1779="","",INDEX(Primary!G$5:G$2450,$W1779))</f>
        <v/>
      </c>
      <c r="P1779" s="18" t="str">
        <f aca="false">IF($W1779="","",INDEX(Primary!H$5:H$2450,$W1779))</f>
        <v/>
      </c>
      <c r="Q1779" s="18" t="str">
        <f aca="false">IF($W1779="","",INDEX(Primary!I$5:I$2450,$W1779))</f>
        <v/>
      </c>
      <c r="R1779" s="19" t="str">
        <f aca="false">IF($E1779="Yes",L1779+P1779,"")</f>
        <v/>
      </c>
      <c r="S1779" s="19" t="str">
        <f aca="false">IF($E1779="Yes",H1779-R1779,"")</f>
        <v/>
      </c>
      <c r="T1779" s="6" t="str">
        <f aca="false">IF($E1779="Yes",IF(ROUND(ABS(S1779),2)&lt;=$T$2,"OK","CHECK"),"n/a")</f>
        <v>n/a</v>
      </c>
      <c r="U1779" s="20" t="n">
        <f aca="false">Total!J1779</f>
        <v>39.36</v>
      </c>
      <c r="V1779" s="17" t="str">
        <f aca="false">IFERROR(MATCH($A1779,'Stock Exchange'!$A$5:$A$2450,0),"")</f>
        <v/>
      </c>
      <c r="W1779" s="17" t="str">
        <f aca="false">IFERROR(MATCH($A1779,Primary!$A$5:$A$2450,0),"")</f>
        <v/>
      </c>
    </row>
    <row r="1780" customFormat="false" ht="15" hidden="false" customHeight="false" outlineLevel="0" collapsed="false">
      <c r="A1780" s="16" t="n">
        <f aca="false">Total!A1780</f>
        <v>39484</v>
      </c>
      <c r="B1780" s="17" t="n">
        <f aca="false">YEAR(A1780)</f>
        <v>2008</v>
      </c>
      <c r="C1780" s="17" t="n">
        <f aca="false">MONTH(A1780)</f>
        <v>2</v>
      </c>
      <c r="D1780" s="6" t="str">
        <f aca="false">IF(MONTH(A1780)&gt;=4,"FY "&amp;YEAR(A1780)&amp;"-"&amp;RIGHT(YEAR(A1780)+1,2),"FY "&amp;(YEAR(A1780)-1)&amp;"-"&amp;RIGHT(YEAR(A1780),2))</f>
        <v>FY 2007-08</v>
      </c>
      <c r="E1780" s="6" t="str">
        <f aca="false">IF(AND(V1780&lt;&gt;"",W1780&lt;&gt;""),"Yes","No")</f>
        <v>No</v>
      </c>
      <c r="F1780" s="18" t="n">
        <f aca="false">Total!F1780</f>
        <v>2918.4</v>
      </c>
      <c r="G1780" s="18" t="n">
        <f aca="false">Total!G1780</f>
        <v>2341.5</v>
      </c>
      <c r="H1780" s="18" t="n">
        <f aca="false">Total!H1780</f>
        <v>576.9</v>
      </c>
      <c r="I1780" s="18" t="n">
        <f aca="false">Total!I1780</f>
        <v>146.3</v>
      </c>
      <c r="J1780" s="18" t="str">
        <f aca="false">IF($V1780="","",INDEX('Stock Exchange'!F$5:F$2450,$V1780))</f>
        <v/>
      </c>
      <c r="K1780" s="18" t="str">
        <f aca="false">IF($V1780="","",INDEX('Stock Exchange'!G$5:G$2450,$V1780))</f>
        <v/>
      </c>
      <c r="L1780" s="18" t="str">
        <f aca="false">IF($V1780="","",INDEX('Stock Exchange'!H$5:H$2450,$V1780))</f>
        <v/>
      </c>
      <c r="M1780" s="18" t="str">
        <f aca="false">IF($V1780="","",INDEX('Stock Exchange'!I$5:I$2450,$V1780))</f>
        <v/>
      </c>
      <c r="N1780" s="18" t="str">
        <f aca="false">IF($W1780="","",INDEX(Primary!F$5:F$2450,$W1780))</f>
        <v/>
      </c>
      <c r="O1780" s="18" t="str">
        <f aca="false">IF($W1780="","",INDEX(Primary!G$5:G$2450,$W1780))</f>
        <v/>
      </c>
      <c r="P1780" s="18" t="str">
        <f aca="false">IF($W1780="","",INDEX(Primary!H$5:H$2450,$W1780))</f>
        <v/>
      </c>
      <c r="Q1780" s="18" t="str">
        <f aca="false">IF($W1780="","",INDEX(Primary!I$5:I$2450,$W1780))</f>
        <v/>
      </c>
      <c r="R1780" s="19" t="str">
        <f aca="false">IF($E1780="Yes",L1780+P1780,"")</f>
        <v/>
      </c>
      <c r="S1780" s="19" t="str">
        <f aca="false">IF($E1780="Yes",H1780-R1780,"")</f>
        <v/>
      </c>
      <c r="T1780" s="6" t="str">
        <f aca="false">IF($E1780="Yes",IF(ROUND(ABS(S1780),2)&lt;=$T$2,"OK","CHECK"),"n/a")</f>
        <v>n/a</v>
      </c>
      <c r="U1780" s="20" t="n">
        <f aca="false">Total!J1780</f>
        <v>39.43</v>
      </c>
      <c r="V1780" s="17" t="str">
        <f aca="false">IFERROR(MATCH($A1780,'Stock Exchange'!$A$5:$A$2450,0),"")</f>
        <v/>
      </c>
      <c r="W1780" s="17" t="str">
        <f aca="false">IFERROR(MATCH($A1780,Primary!$A$5:$A$2450,0),"")</f>
        <v/>
      </c>
    </row>
    <row r="1781" customFormat="false" ht="15" hidden="false" customHeight="false" outlineLevel="0" collapsed="false">
      <c r="A1781" s="16" t="n">
        <f aca="false">Total!A1781</f>
        <v>39485</v>
      </c>
      <c r="B1781" s="17" t="n">
        <f aca="false">YEAR(A1781)</f>
        <v>2008</v>
      </c>
      <c r="C1781" s="17" t="n">
        <f aca="false">MONTH(A1781)</f>
        <v>2</v>
      </c>
      <c r="D1781" s="6" t="str">
        <f aca="false">IF(MONTH(A1781)&gt;=4,"FY "&amp;YEAR(A1781)&amp;"-"&amp;RIGHT(YEAR(A1781)+1,2),"FY "&amp;(YEAR(A1781)-1)&amp;"-"&amp;RIGHT(YEAR(A1781),2))</f>
        <v>FY 2007-08</v>
      </c>
      <c r="E1781" s="6" t="str">
        <f aca="false">IF(AND(V1781&lt;&gt;"",W1781&lt;&gt;""),"Yes","No")</f>
        <v>No</v>
      </c>
      <c r="F1781" s="18" t="n">
        <f aca="false">Total!F1781</f>
        <v>2224.7</v>
      </c>
      <c r="G1781" s="18" t="n">
        <f aca="false">Total!G1781</f>
        <v>2752.9</v>
      </c>
      <c r="H1781" s="18" t="n">
        <f aca="false">Total!H1781</f>
        <v>-528.1</v>
      </c>
      <c r="I1781" s="18" t="n">
        <f aca="false">Total!I1781</f>
        <v>-133.4</v>
      </c>
      <c r="J1781" s="18" t="str">
        <f aca="false">IF($V1781="","",INDEX('Stock Exchange'!F$5:F$2450,$V1781))</f>
        <v/>
      </c>
      <c r="K1781" s="18" t="str">
        <f aca="false">IF($V1781="","",INDEX('Stock Exchange'!G$5:G$2450,$V1781))</f>
        <v/>
      </c>
      <c r="L1781" s="18" t="str">
        <f aca="false">IF($V1781="","",INDEX('Stock Exchange'!H$5:H$2450,$V1781))</f>
        <v/>
      </c>
      <c r="M1781" s="18" t="str">
        <f aca="false">IF($V1781="","",INDEX('Stock Exchange'!I$5:I$2450,$V1781))</f>
        <v/>
      </c>
      <c r="N1781" s="18" t="str">
        <f aca="false">IF($W1781="","",INDEX(Primary!F$5:F$2450,$W1781))</f>
        <v/>
      </c>
      <c r="O1781" s="18" t="str">
        <f aca="false">IF($W1781="","",INDEX(Primary!G$5:G$2450,$W1781))</f>
        <v/>
      </c>
      <c r="P1781" s="18" t="str">
        <f aca="false">IF($W1781="","",INDEX(Primary!H$5:H$2450,$W1781))</f>
        <v/>
      </c>
      <c r="Q1781" s="18" t="str">
        <f aca="false">IF($W1781="","",INDEX(Primary!I$5:I$2450,$W1781))</f>
        <v/>
      </c>
      <c r="R1781" s="19" t="str">
        <f aca="false">IF($E1781="Yes",L1781+P1781,"")</f>
        <v/>
      </c>
      <c r="S1781" s="19" t="str">
        <f aca="false">IF($E1781="Yes",H1781-R1781,"")</f>
        <v/>
      </c>
      <c r="T1781" s="6" t="str">
        <f aca="false">IF($E1781="Yes",IF(ROUND(ABS(S1781),2)&lt;=$T$2,"OK","CHECK"),"n/a")</f>
        <v>n/a</v>
      </c>
      <c r="U1781" s="20" t="n">
        <f aca="false">Total!J1781</f>
        <v>39.6</v>
      </c>
      <c r="V1781" s="17" t="str">
        <f aca="false">IFERROR(MATCH($A1781,'Stock Exchange'!$A$5:$A$2450,0),"")</f>
        <v/>
      </c>
      <c r="W1781" s="17" t="str">
        <f aca="false">IFERROR(MATCH($A1781,Primary!$A$5:$A$2450,0),"")</f>
        <v/>
      </c>
    </row>
    <row r="1782" customFormat="false" ht="15" hidden="false" customHeight="false" outlineLevel="0" collapsed="false">
      <c r="A1782" s="16" t="n">
        <f aca="false">Total!A1782</f>
        <v>39486</v>
      </c>
      <c r="B1782" s="17" t="n">
        <f aca="false">YEAR(A1782)</f>
        <v>2008</v>
      </c>
      <c r="C1782" s="17" t="n">
        <f aca="false">MONTH(A1782)</f>
        <v>2</v>
      </c>
      <c r="D1782" s="6" t="str">
        <f aca="false">IF(MONTH(A1782)&gt;=4,"FY "&amp;YEAR(A1782)&amp;"-"&amp;RIGHT(YEAR(A1782)+1,2),"FY "&amp;(YEAR(A1782)-1)&amp;"-"&amp;RIGHT(YEAR(A1782),2))</f>
        <v>FY 2007-08</v>
      </c>
      <c r="E1782" s="6" t="str">
        <f aca="false">IF(AND(V1782&lt;&gt;"",W1782&lt;&gt;""),"Yes","No")</f>
        <v>No</v>
      </c>
      <c r="F1782" s="18" t="n">
        <f aca="false">Total!F1782</f>
        <v>2989.5</v>
      </c>
      <c r="G1782" s="18" t="n">
        <f aca="false">Total!G1782</f>
        <v>3157.9</v>
      </c>
      <c r="H1782" s="18" t="n">
        <f aca="false">Total!H1782</f>
        <v>-168.4</v>
      </c>
      <c r="I1782" s="18" t="n">
        <f aca="false">Total!I1782</f>
        <v>-42.7</v>
      </c>
      <c r="J1782" s="18" t="str">
        <f aca="false">IF($V1782="","",INDEX('Stock Exchange'!F$5:F$2450,$V1782))</f>
        <v/>
      </c>
      <c r="K1782" s="18" t="str">
        <f aca="false">IF($V1782="","",INDEX('Stock Exchange'!G$5:G$2450,$V1782))</f>
        <v/>
      </c>
      <c r="L1782" s="18" t="str">
        <f aca="false">IF($V1782="","",INDEX('Stock Exchange'!H$5:H$2450,$V1782))</f>
        <v/>
      </c>
      <c r="M1782" s="18" t="str">
        <f aca="false">IF($V1782="","",INDEX('Stock Exchange'!I$5:I$2450,$V1782))</f>
        <v/>
      </c>
      <c r="N1782" s="18" t="str">
        <f aca="false">IF($W1782="","",INDEX(Primary!F$5:F$2450,$W1782))</f>
        <v/>
      </c>
      <c r="O1782" s="18" t="str">
        <f aca="false">IF($W1782="","",INDEX(Primary!G$5:G$2450,$W1782))</f>
        <v/>
      </c>
      <c r="P1782" s="18" t="str">
        <f aca="false">IF($W1782="","",INDEX(Primary!H$5:H$2450,$W1782))</f>
        <v/>
      </c>
      <c r="Q1782" s="18" t="str">
        <f aca="false">IF($W1782="","",INDEX(Primary!I$5:I$2450,$W1782))</f>
        <v/>
      </c>
      <c r="R1782" s="19" t="str">
        <f aca="false">IF($E1782="Yes",L1782+P1782,"")</f>
        <v/>
      </c>
      <c r="S1782" s="19" t="str">
        <f aca="false">IF($E1782="Yes",H1782-R1782,"")</f>
        <v/>
      </c>
      <c r="T1782" s="6" t="str">
        <f aca="false">IF($E1782="Yes",IF(ROUND(ABS(S1782),2)&lt;=$T$2,"OK","CHECK"),"n/a")</f>
        <v>n/a</v>
      </c>
      <c r="U1782" s="20" t="n">
        <f aca="false">Total!J1782</f>
        <v>39.48</v>
      </c>
      <c r="V1782" s="17" t="str">
        <f aca="false">IFERROR(MATCH($A1782,'Stock Exchange'!$A$5:$A$2450,0),"")</f>
        <v/>
      </c>
      <c r="W1782" s="17" t="str">
        <f aca="false">IFERROR(MATCH($A1782,Primary!$A$5:$A$2450,0),"")</f>
        <v/>
      </c>
    </row>
    <row r="1783" customFormat="false" ht="15" hidden="false" customHeight="false" outlineLevel="0" collapsed="false">
      <c r="A1783" s="16" t="n">
        <f aca="false">Total!A1783</f>
        <v>39490</v>
      </c>
      <c r="B1783" s="17" t="n">
        <f aca="false">YEAR(A1783)</f>
        <v>2008</v>
      </c>
      <c r="C1783" s="17" t="n">
        <f aca="false">MONTH(A1783)</f>
        <v>2</v>
      </c>
      <c r="D1783" s="6" t="str">
        <f aca="false">IF(MONTH(A1783)&gt;=4,"FY "&amp;YEAR(A1783)&amp;"-"&amp;RIGHT(YEAR(A1783)+1,2),"FY "&amp;(YEAR(A1783)-1)&amp;"-"&amp;RIGHT(YEAR(A1783),2))</f>
        <v>FY 2007-08</v>
      </c>
      <c r="E1783" s="6" t="str">
        <f aca="false">IF(AND(V1783&lt;&gt;"",W1783&lt;&gt;""),"Yes","No")</f>
        <v>No</v>
      </c>
      <c r="F1783" s="18" t="n">
        <f aca="false">Total!F1783</f>
        <v>8169.9</v>
      </c>
      <c r="G1783" s="18" t="n">
        <f aca="false">Total!G1783</f>
        <v>10015.4</v>
      </c>
      <c r="H1783" s="18" t="n">
        <f aca="false">Total!H1783</f>
        <v>-1845.6</v>
      </c>
      <c r="I1783" s="18" t="n">
        <f aca="false">Total!I1783</f>
        <v>-464.5</v>
      </c>
      <c r="J1783" s="18" t="str">
        <f aca="false">IF($V1783="","",INDEX('Stock Exchange'!F$5:F$2450,$V1783))</f>
        <v/>
      </c>
      <c r="K1783" s="18" t="str">
        <f aca="false">IF($V1783="","",INDEX('Stock Exchange'!G$5:G$2450,$V1783))</f>
        <v/>
      </c>
      <c r="L1783" s="18" t="str">
        <f aca="false">IF($V1783="","",INDEX('Stock Exchange'!H$5:H$2450,$V1783))</f>
        <v/>
      </c>
      <c r="M1783" s="18" t="str">
        <f aca="false">IF($V1783="","",INDEX('Stock Exchange'!I$5:I$2450,$V1783))</f>
        <v/>
      </c>
      <c r="N1783" s="18" t="str">
        <f aca="false">IF($W1783="","",INDEX(Primary!F$5:F$2450,$W1783))</f>
        <v/>
      </c>
      <c r="O1783" s="18" t="str">
        <f aca="false">IF($W1783="","",INDEX(Primary!G$5:G$2450,$W1783))</f>
        <v/>
      </c>
      <c r="P1783" s="18" t="str">
        <f aca="false">IF($W1783="","",INDEX(Primary!H$5:H$2450,$W1783))</f>
        <v/>
      </c>
      <c r="Q1783" s="18" t="str">
        <f aca="false">IF($W1783="","",INDEX(Primary!I$5:I$2450,$W1783))</f>
        <v/>
      </c>
      <c r="R1783" s="19" t="str">
        <f aca="false">IF($E1783="Yes",L1783+P1783,"")</f>
        <v/>
      </c>
      <c r="S1783" s="19" t="str">
        <f aca="false">IF($E1783="Yes",H1783-R1783,"")</f>
        <v/>
      </c>
      <c r="T1783" s="6" t="str">
        <f aca="false">IF($E1783="Yes",IF(ROUND(ABS(S1783),2)&lt;=$T$2,"OK","CHECK"),"n/a")</f>
        <v>n/a</v>
      </c>
      <c r="U1783" s="20" t="n">
        <f aca="false">Total!J1783</f>
        <v>39.73</v>
      </c>
      <c r="V1783" s="17" t="str">
        <f aca="false">IFERROR(MATCH($A1783,'Stock Exchange'!$A$5:$A$2450,0),"")</f>
        <v/>
      </c>
      <c r="W1783" s="17" t="str">
        <f aca="false">IFERROR(MATCH($A1783,Primary!$A$5:$A$2450,0),"")</f>
        <v/>
      </c>
    </row>
    <row r="1784" customFormat="false" ht="15" hidden="false" customHeight="false" outlineLevel="0" collapsed="false">
      <c r="A1784" s="16" t="n">
        <f aca="false">Total!A1784</f>
        <v>39491</v>
      </c>
      <c r="B1784" s="17" t="n">
        <f aca="false">YEAR(A1784)</f>
        <v>2008</v>
      </c>
      <c r="C1784" s="17" t="n">
        <f aca="false">MONTH(A1784)</f>
        <v>2</v>
      </c>
      <c r="D1784" s="6" t="str">
        <f aca="false">IF(MONTH(A1784)&gt;=4,"FY "&amp;YEAR(A1784)&amp;"-"&amp;RIGHT(YEAR(A1784)+1,2),"FY "&amp;(YEAR(A1784)-1)&amp;"-"&amp;RIGHT(YEAR(A1784),2))</f>
        <v>FY 2007-08</v>
      </c>
      <c r="E1784" s="6" t="str">
        <f aca="false">IF(AND(V1784&lt;&gt;"",W1784&lt;&gt;""),"Yes","No")</f>
        <v>No</v>
      </c>
      <c r="F1784" s="18" t="n">
        <f aca="false">Total!F1784</f>
        <v>3440.2</v>
      </c>
      <c r="G1784" s="18" t="n">
        <f aca="false">Total!G1784</f>
        <v>3555.3</v>
      </c>
      <c r="H1784" s="18" t="n">
        <f aca="false">Total!H1784</f>
        <v>-115.1</v>
      </c>
      <c r="I1784" s="18" t="n">
        <f aca="false">Total!I1784</f>
        <v>-29</v>
      </c>
      <c r="J1784" s="18" t="str">
        <f aca="false">IF($V1784="","",INDEX('Stock Exchange'!F$5:F$2450,$V1784))</f>
        <v/>
      </c>
      <c r="K1784" s="18" t="str">
        <f aca="false">IF($V1784="","",INDEX('Stock Exchange'!G$5:G$2450,$V1784))</f>
        <v/>
      </c>
      <c r="L1784" s="18" t="str">
        <f aca="false">IF($V1784="","",INDEX('Stock Exchange'!H$5:H$2450,$V1784))</f>
        <v/>
      </c>
      <c r="M1784" s="18" t="str">
        <f aca="false">IF($V1784="","",INDEX('Stock Exchange'!I$5:I$2450,$V1784))</f>
        <v/>
      </c>
      <c r="N1784" s="18" t="str">
        <f aca="false">IF($W1784="","",INDEX(Primary!F$5:F$2450,$W1784))</f>
        <v/>
      </c>
      <c r="O1784" s="18" t="str">
        <f aca="false">IF($W1784="","",INDEX(Primary!G$5:G$2450,$W1784))</f>
        <v/>
      </c>
      <c r="P1784" s="18" t="str">
        <f aca="false">IF($W1784="","",INDEX(Primary!H$5:H$2450,$W1784))</f>
        <v/>
      </c>
      <c r="Q1784" s="18" t="str">
        <f aca="false">IF($W1784="","",INDEX(Primary!I$5:I$2450,$W1784))</f>
        <v/>
      </c>
      <c r="R1784" s="19" t="str">
        <f aca="false">IF($E1784="Yes",L1784+P1784,"")</f>
        <v/>
      </c>
      <c r="S1784" s="19" t="str">
        <f aca="false">IF($E1784="Yes",H1784-R1784,"")</f>
        <v/>
      </c>
      <c r="T1784" s="6" t="str">
        <f aca="false">IF($E1784="Yes",IF(ROUND(ABS(S1784),2)&lt;=$T$2,"OK","CHECK"),"n/a")</f>
        <v>n/a</v>
      </c>
      <c r="U1784" s="20" t="n">
        <f aca="false">Total!J1784</f>
        <v>39.65</v>
      </c>
      <c r="V1784" s="17" t="str">
        <f aca="false">IFERROR(MATCH($A1784,'Stock Exchange'!$A$5:$A$2450,0),"")</f>
        <v/>
      </c>
      <c r="W1784" s="17" t="str">
        <f aca="false">IFERROR(MATCH($A1784,Primary!$A$5:$A$2450,0),"")</f>
        <v/>
      </c>
    </row>
    <row r="1785" customFormat="false" ht="15" hidden="false" customHeight="false" outlineLevel="0" collapsed="false">
      <c r="A1785" s="16" t="n">
        <f aca="false">Total!A1785</f>
        <v>39492</v>
      </c>
      <c r="B1785" s="17" t="n">
        <f aca="false">YEAR(A1785)</f>
        <v>2008</v>
      </c>
      <c r="C1785" s="17" t="n">
        <f aca="false">MONTH(A1785)</f>
        <v>2</v>
      </c>
      <c r="D1785" s="6" t="str">
        <f aca="false">IF(MONTH(A1785)&gt;=4,"FY "&amp;YEAR(A1785)&amp;"-"&amp;RIGHT(YEAR(A1785)+1,2),"FY "&amp;(YEAR(A1785)-1)&amp;"-"&amp;RIGHT(YEAR(A1785),2))</f>
        <v>FY 2007-08</v>
      </c>
      <c r="E1785" s="6" t="str">
        <f aca="false">IF(AND(V1785&lt;&gt;"",W1785&lt;&gt;""),"Yes","No")</f>
        <v>No</v>
      </c>
      <c r="F1785" s="18" t="n">
        <f aca="false">Total!F1785</f>
        <v>3969.9</v>
      </c>
      <c r="G1785" s="18" t="n">
        <f aca="false">Total!G1785</f>
        <v>3620.9</v>
      </c>
      <c r="H1785" s="18" t="n">
        <f aca="false">Total!H1785</f>
        <v>349</v>
      </c>
      <c r="I1785" s="18" t="n">
        <f aca="false">Total!I1785</f>
        <v>88</v>
      </c>
      <c r="J1785" s="18" t="str">
        <f aca="false">IF($V1785="","",INDEX('Stock Exchange'!F$5:F$2450,$V1785))</f>
        <v/>
      </c>
      <c r="K1785" s="18" t="str">
        <f aca="false">IF($V1785="","",INDEX('Stock Exchange'!G$5:G$2450,$V1785))</f>
        <v/>
      </c>
      <c r="L1785" s="18" t="str">
        <f aca="false">IF($V1785="","",INDEX('Stock Exchange'!H$5:H$2450,$V1785))</f>
        <v/>
      </c>
      <c r="M1785" s="18" t="str">
        <f aca="false">IF($V1785="","",INDEX('Stock Exchange'!I$5:I$2450,$V1785))</f>
        <v/>
      </c>
      <c r="N1785" s="18" t="str">
        <f aca="false">IF($W1785="","",INDEX(Primary!F$5:F$2450,$W1785))</f>
        <v/>
      </c>
      <c r="O1785" s="18" t="str">
        <f aca="false">IF($W1785="","",INDEX(Primary!G$5:G$2450,$W1785))</f>
        <v/>
      </c>
      <c r="P1785" s="18" t="str">
        <f aca="false">IF($W1785="","",INDEX(Primary!H$5:H$2450,$W1785))</f>
        <v/>
      </c>
      <c r="Q1785" s="18" t="str">
        <f aca="false">IF($W1785="","",INDEX(Primary!I$5:I$2450,$W1785))</f>
        <v/>
      </c>
      <c r="R1785" s="19" t="str">
        <f aca="false">IF($E1785="Yes",L1785+P1785,"")</f>
        <v/>
      </c>
      <c r="S1785" s="19" t="str">
        <f aca="false">IF($E1785="Yes",H1785-R1785,"")</f>
        <v/>
      </c>
      <c r="T1785" s="6" t="str">
        <f aca="false">IF($E1785="Yes",IF(ROUND(ABS(S1785),2)&lt;=$T$2,"OK","CHECK"),"n/a")</f>
        <v>n/a</v>
      </c>
      <c r="U1785" s="20" t="n">
        <f aca="false">Total!J1785</f>
        <v>39.68</v>
      </c>
      <c r="V1785" s="17" t="str">
        <f aca="false">IFERROR(MATCH($A1785,'Stock Exchange'!$A$5:$A$2450,0),"")</f>
        <v/>
      </c>
      <c r="W1785" s="17" t="str">
        <f aca="false">IFERROR(MATCH($A1785,Primary!$A$5:$A$2450,0),"")</f>
        <v/>
      </c>
    </row>
    <row r="1786" customFormat="false" ht="15" hidden="false" customHeight="false" outlineLevel="0" collapsed="false">
      <c r="A1786" s="16" t="n">
        <f aca="false">Total!A1786</f>
        <v>39493</v>
      </c>
      <c r="B1786" s="17" t="n">
        <f aca="false">YEAR(A1786)</f>
        <v>2008</v>
      </c>
      <c r="C1786" s="17" t="n">
        <f aca="false">MONTH(A1786)</f>
        <v>2</v>
      </c>
      <c r="D1786" s="6" t="str">
        <f aca="false">IF(MONTH(A1786)&gt;=4,"FY "&amp;YEAR(A1786)&amp;"-"&amp;RIGHT(YEAR(A1786)+1,2),"FY "&amp;(YEAR(A1786)-1)&amp;"-"&amp;RIGHT(YEAR(A1786),2))</f>
        <v>FY 2007-08</v>
      </c>
      <c r="E1786" s="6" t="str">
        <f aca="false">IF(AND(V1786&lt;&gt;"",W1786&lt;&gt;""),"Yes","No")</f>
        <v>No</v>
      </c>
      <c r="F1786" s="18" t="n">
        <f aca="false">Total!F1786</f>
        <v>2572.3</v>
      </c>
      <c r="G1786" s="18" t="n">
        <f aca="false">Total!G1786</f>
        <v>3755.5</v>
      </c>
      <c r="H1786" s="18" t="n">
        <f aca="false">Total!H1786</f>
        <v>-1183.1</v>
      </c>
      <c r="I1786" s="18" t="n">
        <f aca="false">Total!I1786</f>
        <v>-298.4</v>
      </c>
      <c r="J1786" s="18" t="str">
        <f aca="false">IF($V1786="","",INDEX('Stock Exchange'!F$5:F$2450,$V1786))</f>
        <v/>
      </c>
      <c r="K1786" s="18" t="str">
        <f aca="false">IF($V1786="","",INDEX('Stock Exchange'!G$5:G$2450,$V1786))</f>
        <v/>
      </c>
      <c r="L1786" s="18" t="str">
        <f aca="false">IF($V1786="","",INDEX('Stock Exchange'!H$5:H$2450,$V1786))</f>
        <v/>
      </c>
      <c r="M1786" s="18" t="str">
        <f aca="false">IF($V1786="","",INDEX('Stock Exchange'!I$5:I$2450,$V1786))</f>
        <v/>
      </c>
      <c r="N1786" s="18" t="str">
        <f aca="false">IF($W1786="","",INDEX(Primary!F$5:F$2450,$W1786))</f>
        <v/>
      </c>
      <c r="O1786" s="18" t="str">
        <f aca="false">IF($W1786="","",INDEX(Primary!G$5:G$2450,$W1786))</f>
        <v/>
      </c>
      <c r="P1786" s="18" t="str">
        <f aca="false">IF($W1786="","",INDEX(Primary!H$5:H$2450,$W1786))</f>
        <v/>
      </c>
      <c r="Q1786" s="18" t="str">
        <f aca="false">IF($W1786="","",INDEX(Primary!I$5:I$2450,$W1786))</f>
        <v/>
      </c>
      <c r="R1786" s="19" t="str">
        <f aca="false">IF($E1786="Yes",L1786+P1786,"")</f>
        <v/>
      </c>
      <c r="S1786" s="19" t="str">
        <f aca="false">IF($E1786="Yes",H1786-R1786,"")</f>
        <v/>
      </c>
      <c r="T1786" s="6" t="str">
        <f aca="false">IF($E1786="Yes",IF(ROUND(ABS(S1786),2)&lt;=$T$2,"OK","CHECK"),"n/a")</f>
        <v>n/a</v>
      </c>
      <c r="U1786" s="20" t="n">
        <f aca="false">Total!J1786</f>
        <v>39.65</v>
      </c>
      <c r="V1786" s="17" t="str">
        <f aca="false">IFERROR(MATCH($A1786,'Stock Exchange'!$A$5:$A$2450,0),"")</f>
        <v/>
      </c>
      <c r="W1786" s="17" t="str">
        <f aca="false">IFERROR(MATCH($A1786,Primary!$A$5:$A$2450,0),"")</f>
        <v/>
      </c>
    </row>
    <row r="1787" customFormat="false" ht="15" hidden="false" customHeight="false" outlineLevel="0" collapsed="false">
      <c r="A1787" s="16" t="n">
        <f aca="false">Total!A1787</f>
        <v>39496</v>
      </c>
      <c r="B1787" s="17" t="n">
        <f aca="false">YEAR(A1787)</f>
        <v>2008</v>
      </c>
      <c r="C1787" s="17" t="n">
        <f aca="false">MONTH(A1787)</f>
        <v>2</v>
      </c>
      <c r="D1787" s="6" t="str">
        <f aca="false">IF(MONTH(A1787)&gt;=4,"FY "&amp;YEAR(A1787)&amp;"-"&amp;RIGHT(YEAR(A1787)+1,2),"FY "&amp;(YEAR(A1787)-1)&amp;"-"&amp;RIGHT(YEAR(A1787),2))</f>
        <v>FY 2007-08</v>
      </c>
      <c r="E1787" s="6" t="str">
        <f aca="false">IF(AND(V1787&lt;&gt;"",W1787&lt;&gt;""),"Yes","No")</f>
        <v>No</v>
      </c>
      <c r="F1787" s="18" t="n">
        <f aca="false">Total!F1787</f>
        <v>3898</v>
      </c>
      <c r="G1787" s="18" t="n">
        <f aca="false">Total!G1787</f>
        <v>2750.5</v>
      </c>
      <c r="H1787" s="18" t="n">
        <f aca="false">Total!H1787</f>
        <v>1147.5</v>
      </c>
      <c r="I1787" s="18" t="n">
        <f aca="false">Total!I1787</f>
        <v>289.3</v>
      </c>
      <c r="J1787" s="18" t="str">
        <f aca="false">IF($V1787="","",INDEX('Stock Exchange'!F$5:F$2450,$V1787))</f>
        <v/>
      </c>
      <c r="K1787" s="18" t="str">
        <f aca="false">IF($V1787="","",INDEX('Stock Exchange'!G$5:G$2450,$V1787))</f>
        <v/>
      </c>
      <c r="L1787" s="18" t="str">
        <f aca="false">IF($V1787="","",INDEX('Stock Exchange'!H$5:H$2450,$V1787))</f>
        <v/>
      </c>
      <c r="M1787" s="18" t="str">
        <f aca="false">IF($V1787="","",INDEX('Stock Exchange'!I$5:I$2450,$V1787))</f>
        <v/>
      </c>
      <c r="N1787" s="18" t="str">
        <f aca="false">IF($W1787="","",INDEX(Primary!F$5:F$2450,$W1787))</f>
        <v/>
      </c>
      <c r="O1787" s="18" t="str">
        <f aca="false">IF($W1787="","",INDEX(Primary!G$5:G$2450,$W1787))</f>
        <v/>
      </c>
      <c r="P1787" s="18" t="str">
        <f aca="false">IF($W1787="","",INDEX(Primary!H$5:H$2450,$W1787))</f>
        <v/>
      </c>
      <c r="Q1787" s="18" t="str">
        <f aca="false">IF($W1787="","",INDEX(Primary!I$5:I$2450,$W1787))</f>
        <v/>
      </c>
      <c r="R1787" s="19" t="str">
        <f aca="false">IF($E1787="Yes",L1787+P1787,"")</f>
        <v/>
      </c>
      <c r="S1787" s="19" t="str">
        <f aca="false">IF($E1787="Yes",H1787-R1787,"")</f>
        <v/>
      </c>
      <c r="T1787" s="6" t="str">
        <f aca="false">IF($E1787="Yes",IF(ROUND(ABS(S1787),2)&lt;=$T$2,"OK","CHECK"),"n/a")</f>
        <v>n/a</v>
      </c>
      <c r="U1787" s="20" t="n">
        <f aca="false">Total!J1787</f>
        <v>39.66</v>
      </c>
      <c r="V1787" s="17" t="str">
        <f aca="false">IFERROR(MATCH($A1787,'Stock Exchange'!$A$5:$A$2450,0),"")</f>
        <v/>
      </c>
      <c r="W1787" s="17" t="str">
        <f aca="false">IFERROR(MATCH($A1787,Primary!$A$5:$A$2450,0),"")</f>
        <v/>
      </c>
    </row>
    <row r="1788" customFormat="false" ht="15" hidden="false" customHeight="false" outlineLevel="0" collapsed="false">
      <c r="A1788" s="16" t="n">
        <f aca="false">Total!A1788</f>
        <v>39497</v>
      </c>
      <c r="B1788" s="17" t="n">
        <f aca="false">YEAR(A1788)</f>
        <v>2008</v>
      </c>
      <c r="C1788" s="17" t="n">
        <f aca="false">MONTH(A1788)</f>
        <v>2</v>
      </c>
      <c r="D1788" s="6" t="str">
        <f aca="false">IF(MONTH(A1788)&gt;=4,"FY "&amp;YEAR(A1788)&amp;"-"&amp;RIGHT(YEAR(A1788)+1,2),"FY "&amp;(YEAR(A1788)-1)&amp;"-"&amp;RIGHT(YEAR(A1788),2))</f>
        <v>FY 2007-08</v>
      </c>
      <c r="E1788" s="6" t="str">
        <f aca="false">IF(AND(V1788&lt;&gt;"",W1788&lt;&gt;""),"Yes","No")</f>
        <v>No</v>
      </c>
      <c r="F1788" s="18" t="n">
        <f aca="false">Total!F1788</f>
        <v>1766.9</v>
      </c>
      <c r="G1788" s="18" t="n">
        <f aca="false">Total!G1788</f>
        <v>1882.8</v>
      </c>
      <c r="H1788" s="18" t="n">
        <f aca="false">Total!H1788</f>
        <v>-115.9</v>
      </c>
      <c r="I1788" s="18" t="n">
        <f aca="false">Total!I1788</f>
        <v>-29.2</v>
      </c>
      <c r="J1788" s="18" t="str">
        <f aca="false">IF($V1788="","",INDEX('Stock Exchange'!F$5:F$2450,$V1788))</f>
        <v/>
      </c>
      <c r="K1788" s="18" t="str">
        <f aca="false">IF($V1788="","",INDEX('Stock Exchange'!G$5:G$2450,$V1788))</f>
        <v/>
      </c>
      <c r="L1788" s="18" t="str">
        <f aca="false">IF($V1788="","",INDEX('Stock Exchange'!H$5:H$2450,$V1788))</f>
        <v/>
      </c>
      <c r="M1788" s="18" t="str">
        <f aca="false">IF($V1788="","",INDEX('Stock Exchange'!I$5:I$2450,$V1788))</f>
        <v/>
      </c>
      <c r="N1788" s="18" t="str">
        <f aca="false">IF($W1788="","",INDEX(Primary!F$5:F$2450,$W1788))</f>
        <v/>
      </c>
      <c r="O1788" s="18" t="str">
        <f aca="false">IF($W1788="","",INDEX(Primary!G$5:G$2450,$W1788))</f>
        <v/>
      </c>
      <c r="P1788" s="18" t="str">
        <f aca="false">IF($W1788="","",INDEX(Primary!H$5:H$2450,$W1788))</f>
        <v/>
      </c>
      <c r="Q1788" s="18" t="str">
        <f aca="false">IF($W1788="","",INDEX(Primary!I$5:I$2450,$W1788))</f>
        <v/>
      </c>
      <c r="R1788" s="19" t="str">
        <f aca="false">IF($E1788="Yes",L1788+P1788,"")</f>
        <v/>
      </c>
      <c r="S1788" s="19" t="str">
        <f aca="false">IF($E1788="Yes",H1788-R1788,"")</f>
        <v/>
      </c>
      <c r="T1788" s="6" t="str">
        <f aca="false">IF($E1788="Yes",IF(ROUND(ABS(S1788),2)&lt;=$T$2,"OK","CHECK"),"n/a")</f>
        <v>n/a</v>
      </c>
      <c r="U1788" s="20" t="n">
        <f aca="false">Total!J1788</f>
        <v>39.66</v>
      </c>
      <c r="V1788" s="17" t="str">
        <f aca="false">IFERROR(MATCH($A1788,'Stock Exchange'!$A$5:$A$2450,0),"")</f>
        <v/>
      </c>
      <c r="W1788" s="17" t="str">
        <f aca="false">IFERROR(MATCH($A1788,Primary!$A$5:$A$2450,0),"")</f>
        <v/>
      </c>
    </row>
    <row r="1789" customFormat="false" ht="15" hidden="false" customHeight="false" outlineLevel="0" collapsed="false">
      <c r="A1789" s="16" t="n">
        <f aca="false">Total!A1789</f>
        <v>39498</v>
      </c>
      <c r="B1789" s="17" t="n">
        <f aca="false">YEAR(A1789)</f>
        <v>2008</v>
      </c>
      <c r="C1789" s="17" t="n">
        <f aca="false">MONTH(A1789)</f>
        <v>2</v>
      </c>
      <c r="D1789" s="6" t="str">
        <f aca="false">IF(MONTH(A1789)&gt;=4,"FY "&amp;YEAR(A1789)&amp;"-"&amp;RIGHT(YEAR(A1789)+1,2),"FY "&amp;(YEAR(A1789)-1)&amp;"-"&amp;RIGHT(YEAR(A1789),2))</f>
        <v>FY 2007-08</v>
      </c>
      <c r="E1789" s="6" t="str">
        <f aca="false">IF(AND(V1789&lt;&gt;"",W1789&lt;&gt;""),"Yes","No")</f>
        <v>No</v>
      </c>
      <c r="F1789" s="18" t="n">
        <f aca="false">Total!F1789</f>
        <v>3788.3</v>
      </c>
      <c r="G1789" s="18" t="n">
        <f aca="false">Total!G1789</f>
        <v>2203.2</v>
      </c>
      <c r="H1789" s="18" t="n">
        <f aca="false">Total!H1789</f>
        <v>1585.1</v>
      </c>
      <c r="I1789" s="18" t="n">
        <f aca="false">Total!I1789</f>
        <v>397.6</v>
      </c>
      <c r="J1789" s="18" t="str">
        <f aca="false">IF($V1789="","",INDEX('Stock Exchange'!F$5:F$2450,$V1789))</f>
        <v/>
      </c>
      <c r="K1789" s="18" t="str">
        <f aca="false">IF($V1789="","",INDEX('Stock Exchange'!G$5:G$2450,$V1789))</f>
        <v/>
      </c>
      <c r="L1789" s="18" t="str">
        <f aca="false">IF($V1789="","",INDEX('Stock Exchange'!H$5:H$2450,$V1789))</f>
        <v/>
      </c>
      <c r="M1789" s="18" t="str">
        <f aca="false">IF($V1789="","",INDEX('Stock Exchange'!I$5:I$2450,$V1789))</f>
        <v/>
      </c>
      <c r="N1789" s="18" t="str">
        <f aca="false">IF($W1789="","",INDEX(Primary!F$5:F$2450,$W1789))</f>
        <v/>
      </c>
      <c r="O1789" s="18" t="str">
        <f aca="false">IF($W1789="","",INDEX(Primary!G$5:G$2450,$W1789))</f>
        <v/>
      </c>
      <c r="P1789" s="18" t="str">
        <f aca="false">IF($W1789="","",INDEX(Primary!H$5:H$2450,$W1789))</f>
        <v/>
      </c>
      <c r="Q1789" s="18" t="str">
        <f aca="false">IF($W1789="","",INDEX(Primary!I$5:I$2450,$W1789))</f>
        <v/>
      </c>
      <c r="R1789" s="19" t="str">
        <f aca="false">IF($E1789="Yes",L1789+P1789,"")</f>
        <v/>
      </c>
      <c r="S1789" s="19" t="str">
        <f aca="false">IF($E1789="Yes",H1789-R1789,"")</f>
        <v/>
      </c>
      <c r="T1789" s="6" t="str">
        <f aca="false">IF($E1789="Yes",IF(ROUND(ABS(S1789),2)&lt;=$T$2,"OK","CHECK"),"n/a")</f>
        <v>n/a</v>
      </c>
      <c r="U1789" s="20" t="n">
        <f aca="false">Total!J1789</f>
        <v>39.87</v>
      </c>
      <c r="V1789" s="17" t="str">
        <f aca="false">IFERROR(MATCH($A1789,'Stock Exchange'!$A$5:$A$2450,0),"")</f>
        <v/>
      </c>
      <c r="W1789" s="17" t="str">
        <f aca="false">IFERROR(MATCH($A1789,Primary!$A$5:$A$2450,0),"")</f>
        <v/>
      </c>
    </row>
    <row r="1790" customFormat="false" ht="15" hidden="false" customHeight="false" outlineLevel="0" collapsed="false">
      <c r="A1790" s="16" t="n">
        <f aca="false">Total!A1790</f>
        <v>39499</v>
      </c>
      <c r="B1790" s="17" t="n">
        <f aca="false">YEAR(A1790)</f>
        <v>2008</v>
      </c>
      <c r="C1790" s="17" t="n">
        <f aca="false">MONTH(A1790)</f>
        <v>2</v>
      </c>
      <c r="D1790" s="6" t="str">
        <f aca="false">IF(MONTH(A1790)&gt;=4,"FY "&amp;YEAR(A1790)&amp;"-"&amp;RIGHT(YEAR(A1790)+1,2),"FY "&amp;(YEAR(A1790)-1)&amp;"-"&amp;RIGHT(YEAR(A1790),2))</f>
        <v>FY 2007-08</v>
      </c>
      <c r="E1790" s="6" t="str">
        <f aca="false">IF(AND(V1790&lt;&gt;"",W1790&lt;&gt;""),"Yes","No")</f>
        <v>No</v>
      </c>
      <c r="F1790" s="18" t="n">
        <f aca="false">Total!F1790</f>
        <v>3033.8</v>
      </c>
      <c r="G1790" s="18" t="n">
        <f aca="false">Total!G1790</f>
        <v>2977.1</v>
      </c>
      <c r="H1790" s="18" t="n">
        <f aca="false">Total!H1790</f>
        <v>56.7</v>
      </c>
      <c r="I1790" s="18" t="n">
        <f aca="false">Total!I1790</f>
        <v>14.1</v>
      </c>
      <c r="J1790" s="18" t="str">
        <f aca="false">IF($V1790="","",INDEX('Stock Exchange'!F$5:F$2450,$V1790))</f>
        <v/>
      </c>
      <c r="K1790" s="18" t="str">
        <f aca="false">IF($V1790="","",INDEX('Stock Exchange'!G$5:G$2450,$V1790))</f>
        <v/>
      </c>
      <c r="L1790" s="18" t="str">
        <f aca="false">IF($V1790="","",INDEX('Stock Exchange'!H$5:H$2450,$V1790))</f>
        <v/>
      </c>
      <c r="M1790" s="18" t="str">
        <f aca="false">IF($V1790="","",INDEX('Stock Exchange'!I$5:I$2450,$V1790))</f>
        <v/>
      </c>
      <c r="N1790" s="18" t="str">
        <f aca="false">IF($W1790="","",INDEX(Primary!F$5:F$2450,$W1790))</f>
        <v/>
      </c>
      <c r="O1790" s="18" t="str">
        <f aca="false">IF($W1790="","",INDEX(Primary!G$5:G$2450,$W1790))</f>
        <v/>
      </c>
      <c r="P1790" s="18" t="str">
        <f aca="false">IF($W1790="","",INDEX(Primary!H$5:H$2450,$W1790))</f>
        <v/>
      </c>
      <c r="Q1790" s="18" t="str">
        <f aca="false">IF($W1790="","",INDEX(Primary!I$5:I$2450,$W1790))</f>
        <v/>
      </c>
      <c r="R1790" s="19" t="str">
        <f aca="false">IF($E1790="Yes",L1790+P1790,"")</f>
        <v/>
      </c>
      <c r="S1790" s="19" t="str">
        <f aca="false">IF($E1790="Yes",H1790-R1790,"")</f>
        <v/>
      </c>
      <c r="T1790" s="6" t="str">
        <f aca="false">IF($E1790="Yes",IF(ROUND(ABS(S1790),2)&lt;=$T$2,"OK","CHECK"),"n/a")</f>
        <v>n/a</v>
      </c>
      <c r="U1790" s="20" t="n">
        <f aca="false">Total!J1790</f>
        <v>40.15</v>
      </c>
      <c r="V1790" s="17" t="str">
        <f aca="false">IFERROR(MATCH($A1790,'Stock Exchange'!$A$5:$A$2450,0),"")</f>
        <v/>
      </c>
      <c r="W1790" s="17" t="str">
        <f aca="false">IFERROR(MATCH($A1790,Primary!$A$5:$A$2450,0),"")</f>
        <v/>
      </c>
    </row>
    <row r="1791" customFormat="false" ht="15" hidden="false" customHeight="false" outlineLevel="0" collapsed="false">
      <c r="A1791" s="16" t="n">
        <f aca="false">Total!A1791</f>
        <v>39500</v>
      </c>
      <c r="B1791" s="17" t="n">
        <f aca="false">YEAR(A1791)</f>
        <v>2008</v>
      </c>
      <c r="C1791" s="17" t="n">
        <f aca="false">MONTH(A1791)</f>
        <v>2</v>
      </c>
      <c r="D1791" s="6" t="str">
        <f aca="false">IF(MONTH(A1791)&gt;=4,"FY "&amp;YEAR(A1791)&amp;"-"&amp;RIGHT(YEAR(A1791)+1,2),"FY "&amp;(YEAR(A1791)-1)&amp;"-"&amp;RIGHT(YEAR(A1791),2))</f>
        <v>FY 2007-08</v>
      </c>
      <c r="E1791" s="6" t="str">
        <f aca="false">IF(AND(V1791&lt;&gt;"",W1791&lt;&gt;""),"Yes","No")</f>
        <v>No</v>
      </c>
      <c r="F1791" s="18" t="n">
        <f aca="false">Total!F1791</f>
        <v>2786</v>
      </c>
      <c r="G1791" s="18" t="n">
        <f aca="false">Total!G1791</f>
        <v>2500.3</v>
      </c>
      <c r="H1791" s="18" t="n">
        <f aca="false">Total!H1791</f>
        <v>285.6</v>
      </c>
      <c r="I1791" s="18" t="n">
        <f aca="false">Total!I1791</f>
        <v>71.3</v>
      </c>
      <c r="J1791" s="18" t="str">
        <f aca="false">IF($V1791="","",INDEX('Stock Exchange'!F$5:F$2450,$V1791))</f>
        <v/>
      </c>
      <c r="K1791" s="18" t="str">
        <f aca="false">IF($V1791="","",INDEX('Stock Exchange'!G$5:G$2450,$V1791))</f>
        <v/>
      </c>
      <c r="L1791" s="18" t="str">
        <f aca="false">IF($V1791="","",INDEX('Stock Exchange'!H$5:H$2450,$V1791))</f>
        <v/>
      </c>
      <c r="M1791" s="18" t="str">
        <f aca="false">IF($V1791="","",INDEX('Stock Exchange'!I$5:I$2450,$V1791))</f>
        <v/>
      </c>
      <c r="N1791" s="18" t="str">
        <f aca="false">IF($W1791="","",INDEX(Primary!F$5:F$2450,$W1791))</f>
        <v/>
      </c>
      <c r="O1791" s="18" t="str">
        <f aca="false">IF($W1791="","",INDEX(Primary!G$5:G$2450,$W1791))</f>
        <v/>
      </c>
      <c r="P1791" s="18" t="str">
        <f aca="false">IF($W1791="","",INDEX(Primary!H$5:H$2450,$W1791))</f>
        <v/>
      </c>
      <c r="Q1791" s="18" t="str">
        <f aca="false">IF($W1791="","",INDEX(Primary!I$5:I$2450,$W1791))</f>
        <v/>
      </c>
      <c r="R1791" s="19" t="str">
        <f aca="false">IF($E1791="Yes",L1791+P1791,"")</f>
        <v/>
      </c>
      <c r="S1791" s="19" t="str">
        <f aca="false">IF($E1791="Yes",H1791-R1791,"")</f>
        <v/>
      </c>
      <c r="T1791" s="6" t="str">
        <f aca="false">IF($E1791="Yes",IF(ROUND(ABS(S1791),2)&lt;=$T$2,"OK","CHECK"),"n/a")</f>
        <v>n/a</v>
      </c>
      <c r="U1791" s="20" t="n">
        <f aca="false">Total!J1791</f>
        <v>40.07</v>
      </c>
      <c r="V1791" s="17" t="str">
        <f aca="false">IFERROR(MATCH($A1791,'Stock Exchange'!$A$5:$A$2450,0),"")</f>
        <v/>
      </c>
      <c r="W1791" s="17" t="str">
        <f aca="false">IFERROR(MATCH($A1791,Primary!$A$5:$A$2450,0),"")</f>
        <v/>
      </c>
    </row>
    <row r="1792" customFormat="false" ht="15" hidden="false" customHeight="false" outlineLevel="0" collapsed="false">
      <c r="A1792" s="16" t="n">
        <f aca="false">Total!A1792</f>
        <v>39503</v>
      </c>
      <c r="B1792" s="17" t="n">
        <f aca="false">YEAR(A1792)</f>
        <v>2008</v>
      </c>
      <c r="C1792" s="17" t="n">
        <f aca="false">MONTH(A1792)</f>
        <v>2</v>
      </c>
      <c r="D1792" s="6" t="str">
        <f aca="false">IF(MONTH(A1792)&gt;=4,"FY "&amp;YEAR(A1792)&amp;"-"&amp;RIGHT(YEAR(A1792)+1,2),"FY "&amp;(YEAR(A1792)-1)&amp;"-"&amp;RIGHT(YEAR(A1792),2))</f>
        <v>FY 2007-08</v>
      </c>
      <c r="E1792" s="6" t="str">
        <f aca="false">IF(AND(V1792&lt;&gt;"",W1792&lt;&gt;""),"Yes","No")</f>
        <v>No</v>
      </c>
      <c r="F1792" s="18" t="n">
        <f aca="false">Total!F1792</f>
        <v>2409.3</v>
      </c>
      <c r="G1792" s="18" t="n">
        <f aca="false">Total!G1792</f>
        <v>2863.1</v>
      </c>
      <c r="H1792" s="18" t="n">
        <f aca="false">Total!H1792</f>
        <v>-453.8</v>
      </c>
      <c r="I1792" s="18" t="n">
        <f aca="false">Total!I1792</f>
        <v>-113.5</v>
      </c>
      <c r="J1792" s="18" t="str">
        <f aca="false">IF($V1792="","",INDEX('Stock Exchange'!F$5:F$2450,$V1792))</f>
        <v/>
      </c>
      <c r="K1792" s="18" t="str">
        <f aca="false">IF($V1792="","",INDEX('Stock Exchange'!G$5:G$2450,$V1792))</f>
        <v/>
      </c>
      <c r="L1792" s="18" t="str">
        <f aca="false">IF($V1792="","",INDEX('Stock Exchange'!H$5:H$2450,$V1792))</f>
        <v/>
      </c>
      <c r="M1792" s="18" t="str">
        <f aca="false">IF($V1792="","",INDEX('Stock Exchange'!I$5:I$2450,$V1792))</f>
        <v/>
      </c>
      <c r="N1792" s="18" t="str">
        <f aca="false">IF($W1792="","",INDEX(Primary!F$5:F$2450,$W1792))</f>
        <v/>
      </c>
      <c r="O1792" s="18" t="str">
        <f aca="false">IF($W1792="","",INDEX(Primary!G$5:G$2450,$W1792))</f>
        <v/>
      </c>
      <c r="P1792" s="18" t="str">
        <f aca="false">IF($W1792="","",INDEX(Primary!H$5:H$2450,$W1792))</f>
        <v/>
      </c>
      <c r="Q1792" s="18" t="str">
        <f aca="false">IF($W1792="","",INDEX(Primary!I$5:I$2450,$W1792))</f>
        <v/>
      </c>
      <c r="R1792" s="19" t="str">
        <f aca="false">IF($E1792="Yes",L1792+P1792,"")</f>
        <v/>
      </c>
      <c r="S1792" s="19" t="str">
        <f aca="false">IF($E1792="Yes",H1792-R1792,"")</f>
        <v/>
      </c>
      <c r="T1792" s="6" t="str">
        <f aca="false">IF($E1792="Yes",IF(ROUND(ABS(S1792),2)&lt;=$T$2,"OK","CHECK"),"n/a")</f>
        <v>n/a</v>
      </c>
      <c r="U1792" s="20" t="n">
        <f aca="false">Total!J1792</f>
        <v>39.98</v>
      </c>
      <c r="V1792" s="17" t="str">
        <f aca="false">IFERROR(MATCH($A1792,'Stock Exchange'!$A$5:$A$2450,0),"")</f>
        <v/>
      </c>
      <c r="W1792" s="17" t="str">
        <f aca="false">IFERROR(MATCH($A1792,Primary!$A$5:$A$2450,0),"")</f>
        <v/>
      </c>
    </row>
    <row r="1793" customFormat="false" ht="15" hidden="false" customHeight="false" outlineLevel="0" collapsed="false">
      <c r="A1793" s="16" t="n">
        <f aca="false">Total!A1793</f>
        <v>39504</v>
      </c>
      <c r="B1793" s="17" t="n">
        <f aca="false">YEAR(A1793)</f>
        <v>2008</v>
      </c>
      <c r="C1793" s="17" t="n">
        <f aca="false">MONTH(A1793)</f>
        <v>2</v>
      </c>
      <c r="D1793" s="6" t="str">
        <f aca="false">IF(MONTH(A1793)&gt;=4,"FY "&amp;YEAR(A1793)&amp;"-"&amp;RIGHT(YEAR(A1793)+1,2),"FY "&amp;(YEAR(A1793)-1)&amp;"-"&amp;RIGHT(YEAR(A1793),2))</f>
        <v>FY 2007-08</v>
      </c>
      <c r="E1793" s="6" t="str">
        <f aca="false">IF(AND(V1793&lt;&gt;"",W1793&lt;&gt;""),"Yes","No")</f>
        <v>No</v>
      </c>
      <c r="F1793" s="18" t="n">
        <f aca="false">Total!F1793</f>
        <v>3063.5</v>
      </c>
      <c r="G1793" s="18" t="n">
        <f aca="false">Total!G1793</f>
        <v>2325</v>
      </c>
      <c r="H1793" s="18" t="n">
        <f aca="false">Total!H1793</f>
        <v>738.5</v>
      </c>
      <c r="I1793" s="18" t="n">
        <f aca="false">Total!I1793</f>
        <v>184.4</v>
      </c>
      <c r="J1793" s="18" t="str">
        <f aca="false">IF($V1793="","",INDEX('Stock Exchange'!F$5:F$2450,$V1793))</f>
        <v/>
      </c>
      <c r="K1793" s="18" t="str">
        <f aca="false">IF($V1793="","",INDEX('Stock Exchange'!G$5:G$2450,$V1793))</f>
        <v/>
      </c>
      <c r="L1793" s="18" t="str">
        <f aca="false">IF($V1793="","",INDEX('Stock Exchange'!H$5:H$2450,$V1793))</f>
        <v/>
      </c>
      <c r="M1793" s="18" t="str">
        <f aca="false">IF($V1793="","",INDEX('Stock Exchange'!I$5:I$2450,$V1793))</f>
        <v/>
      </c>
      <c r="N1793" s="18" t="str">
        <f aca="false">IF($W1793="","",INDEX(Primary!F$5:F$2450,$W1793))</f>
        <v/>
      </c>
      <c r="O1793" s="18" t="str">
        <f aca="false">IF($W1793="","",INDEX(Primary!G$5:G$2450,$W1793))</f>
        <v/>
      </c>
      <c r="P1793" s="18" t="str">
        <f aca="false">IF($W1793="","",INDEX(Primary!H$5:H$2450,$W1793))</f>
        <v/>
      </c>
      <c r="Q1793" s="18" t="str">
        <f aca="false">IF($W1793="","",INDEX(Primary!I$5:I$2450,$W1793))</f>
        <v/>
      </c>
      <c r="R1793" s="19" t="str">
        <f aca="false">IF($E1793="Yes",L1793+P1793,"")</f>
        <v/>
      </c>
      <c r="S1793" s="19" t="str">
        <f aca="false">IF($E1793="Yes",H1793-R1793,"")</f>
        <v/>
      </c>
      <c r="T1793" s="6" t="str">
        <f aca="false">IF($E1793="Yes",IF(ROUND(ABS(S1793),2)&lt;=$T$2,"OK","CHECK"),"n/a")</f>
        <v>n/a</v>
      </c>
      <c r="U1793" s="20" t="n">
        <f aca="false">Total!J1793</f>
        <v>40.05</v>
      </c>
      <c r="V1793" s="17" t="str">
        <f aca="false">IFERROR(MATCH($A1793,'Stock Exchange'!$A$5:$A$2450,0),"")</f>
        <v/>
      </c>
      <c r="W1793" s="17" t="str">
        <f aca="false">IFERROR(MATCH($A1793,Primary!$A$5:$A$2450,0),"")</f>
        <v/>
      </c>
    </row>
    <row r="1794" customFormat="false" ht="15" hidden="false" customHeight="false" outlineLevel="0" collapsed="false">
      <c r="A1794" s="16" t="n">
        <f aca="false">Total!A1794</f>
        <v>39505</v>
      </c>
      <c r="B1794" s="17" t="n">
        <f aca="false">YEAR(A1794)</f>
        <v>2008</v>
      </c>
      <c r="C1794" s="17" t="n">
        <f aca="false">MONTH(A1794)</f>
        <v>2</v>
      </c>
      <c r="D1794" s="6" t="str">
        <f aca="false">IF(MONTH(A1794)&gt;=4,"FY "&amp;YEAR(A1794)&amp;"-"&amp;RIGHT(YEAR(A1794)+1,2),"FY "&amp;(YEAR(A1794)-1)&amp;"-"&amp;RIGHT(YEAR(A1794),2))</f>
        <v>FY 2007-08</v>
      </c>
      <c r="E1794" s="6" t="str">
        <f aca="false">IF(AND(V1794&lt;&gt;"",W1794&lt;&gt;""),"Yes","No")</f>
        <v>No</v>
      </c>
      <c r="F1794" s="18" t="n">
        <f aca="false">Total!F1794</f>
        <v>2369.4</v>
      </c>
      <c r="G1794" s="18" t="n">
        <f aca="false">Total!G1794</f>
        <v>2284</v>
      </c>
      <c r="H1794" s="18" t="n">
        <f aca="false">Total!H1794</f>
        <v>85.4</v>
      </c>
      <c r="I1794" s="18" t="n">
        <f aca="false">Total!I1794</f>
        <v>21.4</v>
      </c>
      <c r="J1794" s="18" t="str">
        <f aca="false">IF($V1794="","",INDEX('Stock Exchange'!F$5:F$2450,$V1794))</f>
        <v/>
      </c>
      <c r="K1794" s="18" t="str">
        <f aca="false">IF($V1794="","",INDEX('Stock Exchange'!G$5:G$2450,$V1794))</f>
        <v/>
      </c>
      <c r="L1794" s="18" t="str">
        <f aca="false">IF($V1794="","",INDEX('Stock Exchange'!H$5:H$2450,$V1794))</f>
        <v/>
      </c>
      <c r="M1794" s="18" t="str">
        <f aca="false">IF($V1794="","",INDEX('Stock Exchange'!I$5:I$2450,$V1794))</f>
        <v/>
      </c>
      <c r="N1794" s="18" t="str">
        <f aca="false">IF($W1794="","",INDEX(Primary!F$5:F$2450,$W1794))</f>
        <v/>
      </c>
      <c r="O1794" s="18" t="str">
        <f aca="false">IF($W1794="","",INDEX(Primary!G$5:G$2450,$W1794))</f>
        <v/>
      </c>
      <c r="P1794" s="18" t="str">
        <f aca="false">IF($W1794="","",INDEX(Primary!H$5:H$2450,$W1794))</f>
        <v/>
      </c>
      <c r="Q1794" s="18" t="str">
        <f aca="false">IF($W1794="","",INDEX(Primary!I$5:I$2450,$W1794))</f>
        <v/>
      </c>
      <c r="R1794" s="19" t="str">
        <f aca="false">IF($E1794="Yes",L1794+P1794,"")</f>
        <v/>
      </c>
      <c r="S1794" s="19" t="str">
        <f aca="false">IF($E1794="Yes",H1794-R1794,"")</f>
        <v/>
      </c>
      <c r="T1794" s="6" t="str">
        <f aca="false">IF($E1794="Yes",IF(ROUND(ABS(S1794),2)&lt;=$T$2,"OK","CHECK"),"n/a")</f>
        <v>n/a</v>
      </c>
      <c r="U1794" s="20" t="n">
        <f aca="false">Total!J1794</f>
        <v>39.91</v>
      </c>
      <c r="V1794" s="17" t="str">
        <f aca="false">IFERROR(MATCH($A1794,'Stock Exchange'!$A$5:$A$2450,0),"")</f>
        <v/>
      </c>
      <c r="W1794" s="17" t="str">
        <f aca="false">IFERROR(MATCH($A1794,Primary!$A$5:$A$2450,0),"")</f>
        <v/>
      </c>
    </row>
    <row r="1795" customFormat="false" ht="15" hidden="false" customHeight="false" outlineLevel="0" collapsed="false">
      <c r="A1795" s="16" t="n">
        <f aca="false">Total!A1795</f>
        <v>39506</v>
      </c>
      <c r="B1795" s="17" t="n">
        <f aca="false">YEAR(A1795)</f>
        <v>2008</v>
      </c>
      <c r="C1795" s="17" t="n">
        <f aca="false">MONTH(A1795)</f>
        <v>2</v>
      </c>
      <c r="D1795" s="6" t="str">
        <f aca="false">IF(MONTH(A1795)&gt;=4,"FY "&amp;YEAR(A1795)&amp;"-"&amp;RIGHT(YEAR(A1795)+1,2),"FY "&amp;(YEAR(A1795)-1)&amp;"-"&amp;RIGHT(YEAR(A1795),2))</f>
        <v>FY 2007-08</v>
      </c>
      <c r="E1795" s="6" t="str">
        <f aca="false">IF(AND(V1795&lt;&gt;"",W1795&lt;&gt;""),"Yes","No")</f>
        <v>No</v>
      </c>
      <c r="F1795" s="18" t="n">
        <f aca="false">Total!F1795</f>
        <v>3698.6</v>
      </c>
      <c r="G1795" s="18" t="n">
        <f aca="false">Total!G1795</f>
        <v>3302.2</v>
      </c>
      <c r="H1795" s="18" t="n">
        <f aca="false">Total!H1795</f>
        <v>396.4</v>
      </c>
      <c r="I1795" s="18" t="n">
        <f aca="false">Total!I1795</f>
        <v>99.8</v>
      </c>
      <c r="J1795" s="18" t="str">
        <f aca="false">IF($V1795="","",INDEX('Stock Exchange'!F$5:F$2450,$V1795))</f>
        <v/>
      </c>
      <c r="K1795" s="18" t="str">
        <f aca="false">IF($V1795="","",INDEX('Stock Exchange'!G$5:G$2450,$V1795))</f>
        <v/>
      </c>
      <c r="L1795" s="18" t="str">
        <f aca="false">IF($V1795="","",INDEX('Stock Exchange'!H$5:H$2450,$V1795))</f>
        <v/>
      </c>
      <c r="M1795" s="18" t="str">
        <f aca="false">IF($V1795="","",INDEX('Stock Exchange'!I$5:I$2450,$V1795))</f>
        <v/>
      </c>
      <c r="N1795" s="18" t="str">
        <f aca="false">IF($W1795="","",INDEX(Primary!F$5:F$2450,$W1795))</f>
        <v/>
      </c>
      <c r="O1795" s="18" t="str">
        <f aca="false">IF($W1795="","",INDEX(Primary!G$5:G$2450,$W1795))</f>
        <v/>
      </c>
      <c r="P1795" s="18" t="str">
        <f aca="false">IF($W1795="","",INDEX(Primary!H$5:H$2450,$W1795))</f>
        <v/>
      </c>
      <c r="Q1795" s="18" t="str">
        <f aca="false">IF($W1795="","",INDEX(Primary!I$5:I$2450,$W1795))</f>
        <v/>
      </c>
      <c r="R1795" s="19" t="str">
        <f aca="false">IF($E1795="Yes",L1795+P1795,"")</f>
        <v/>
      </c>
      <c r="S1795" s="19" t="str">
        <f aca="false">IF($E1795="Yes",H1795-R1795,"")</f>
        <v/>
      </c>
      <c r="T1795" s="6" t="str">
        <f aca="false">IF($E1795="Yes",IF(ROUND(ABS(S1795),2)&lt;=$T$2,"OK","CHECK"),"n/a")</f>
        <v>n/a</v>
      </c>
      <c r="U1795" s="20" t="n">
        <f aca="false">Total!J1795</f>
        <v>39.73</v>
      </c>
      <c r="V1795" s="17" t="str">
        <f aca="false">IFERROR(MATCH($A1795,'Stock Exchange'!$A$5:$A$2450,0),"")</f>
        <v/>
      </c>
      <c r="W1795" s="17" t="str">
        <f aca="false">IFERROR(MATCH($A1795,Primary!$A$5:$A$2450,0),"")</f>
        <v/>
      </c>
    </row>
    <row r="1796" customFormat="false" ht="15" hidden="false" customHeight="false" outlineLevel="0" collapsed="false">
      <c r="A1796" s="16" t="n">
        <f aca="false">Total!A1796</f>
        <v>39507</v>
      </c>
      <c r="B1796" s="17" t="n">
        <f aca="false">YEAR(A1796)</f>
        <v>2008</v>
      </c>
      <c r="C1796" s="17" t="n">
        <f aca="false">MONTH(A1796)</f>
        <v>2</v>
      </c>
      <c r="D1796" s="6" t="str">
        <f aca="false">IF(MONTH(A1796)&gt;=4,"FY "&amp;YEAR(A1796)&amp;"-"&amp;RIGHT(YEAR(A1796)+1,2),"FY "&amp;(YEAR(A1796)-1)&amp;"-"&amp;RIGHT(YEAR(A1796),2))</f>
        <v>FY 2007-08</v>
      </c>
      <c r="E1796" s="6" t="str">
        <f aca="false">IF(AND(V1796&lt;&gt;"",W1796&lt;&gt;""),"Yes","No")</f>
        <v>No</v>
      </c>
      <c r="F1796" s="18" t="n">
        <f aca="false">Total!F1796</f>
        <v>3655.6</v>
      </c>
      <c r="G1796" s="18" t="n">
        <f aca="false">Total!G1796</f>
        <v>4184.9</v>
      </c>
      <c r="H1796" s="18" t="n">
        <f aca="false">Total!H1796</f>
        <v>-529.3</v>
      </c>
      <c r="I1796" s="18" t="n">
        <f aca="false">Total!I1796</f>
        <v>-133</v>
      </c>
      <c r="J1796" s="18" t="str">
        <f aca="false">IF($V1796="","",INDEX('Stock Exchange'!F$5:F$2450,$V1796))</f>
        <v/>
      </c>
      <c r="K1796" s="18" t="str">
        <f aca="false">IF($V1796="","",INDEX('Stock Exchange'!G$5:G$2450,$V1796))</f>
        <v/>
      </c>
      <c r="L1796" s="18" t="str">
        <f aca="false">IF($V1796="","",INDEX('Stock Exchange'!H$5:H$2450,$V1796))</f>
        <v/>
      </c>
      <c r="M1796" s="18" t="str">
        <f aca="false">IF($V1796="","",INDEX('Stock Exchange'!I$5:I$2450,$V1796))</f>
        <v/>
      </c>
      <c r="N1796" s="18" t="str">
        <f aca="false">IF($W1796="","",INDEX(Primary!F$5:F$2450,$W1796))</f>
        <v/>
      </c>
      <c r="O1796" s="18" t="str">
        <f aca="false">IF($W1796="","",INDEX(Primary!G$5:G$2450,$W1796))</f>
        <v/>
      </c>
      <c r="P1796" s="18" t="str">
        <f aca="false">IF($W1796="","",INDEX(Primary!H$5:H$2450,$W1796))</f>
        <v/>
      </c>
      <c r="Q1796" s="18" t="str">
        <f aca="false">IF($W1796="","",INDEX(Primary!I$5:I$2450,$W1796))</f>
        <v/>
      </c>
      <c r="R1796" s="19" t="str">
        <f aca="false">IF($E1796="Yes",L1796+P1796,"")</f>
        <v/>
      </c>
      <c r="S1796" s="19" t="str">
        <f aca="false">IF($E1796="Yes",H1796-R1796,"")</f>
        <v/>
      </c>
      <c r="T1796" s="6" t="str">
        <f aca="false">IF($E1796="Yes",IF(ROUND(ABS(S1796),2)&lt;=$T$2,"OK","CHECK"),"n/a")</f>
        <v>n/a</v>
      </c>
      <c r="U1796" s="20" t="n">
        <f aca="false">Total!J1796</f>
        <v>39.81</v>
      </c>
      <c r="V1796" s="17" t="str">
        <f aca="false">IFERROR(MATCH($A1796,'Stock Exchange'!$A$5:$A$2450,0),"")</f>
        <v/>
      </c>
      <c r="W1796" s="17" t="str">
        <f aca="false">IFERROR(MATCH($A1796,Primary!$A$5:$A$2450,0),"")</f>
        <v/>
      </c>
    </row>
    <row r="1797" customFormat="false" ht="15" hidden="false" customHeight="false" outlineLevel="0" collapsed="false">
      <c r="A1797" s="16" t="n">
        <f aca="false">Total!A1797</f>
        <v>39510</v>
      </c>
      <c r="B1797" s="17" t="n">
        <f aca="false">YEAR(A1797)</f>
        <v>2008</v>
      </c>
      <c r="C1797" s="17" t="n">
        <f aca="false">MONTH(A1797)</f>
        <v>3</v>
      </c>
      <c r="D1797" s="6" t="str">
        <f aca="false">IF(MONTH(A1797)&gt;=4,"FY "&amp;YEAR(A1797)&amp;"-"&amp;RIGHT(YEAR(A1797)+1,2),"FY "&amp;(YEAR(A1797)-1)&amp;"-"&amp;RIGHT(YEAR(A1797),2))</f>
        <v>FY 2007-08</v>
      </c>
      <c r="E1797" s="6" t="str">
        <f aca="false">IF(AND(V1797&lt;&gt;"",W1797&lt;&gt;""),"Yes","No")</f>
        <v>No</v>
      </c>
      <c r="F1797" s="18" t="n">
        <f aca="false">Total!F1797</f>
        <v>3800.9</v>
      </c>
      <c r="G1797" s="18" t="n">
        <f aca="false">Total!G1797</f>
        <v>4045</v>
      </c>
      <c r="H1797" s="18" t="n">
        <f aca="false">Total!H1797</f>
        <v>-244.1</v>
      </c>
      <c r="I1797" s="18" t="n">
        <f aca="false">Total!I1797</f>
        <v>-61.1</v>
      </c>
      <c r="J1797" s="18" t="str">
        <f aca="false">IF($V1797="","",INDEX('Stock Exchange'!F$5:F$2450,$V1797))</f>
        <v/>
      </c>
      <c r="K1797" s="18" t="str">
        <f aca="false">IF($V1797="","",INDEX('Stock Exchange'!G$5:G$2450,$V1797))</f>
        <v/>
      </c>
      <c r="L1797" s="18" t="str">
        <f aca="false">IF($V1797="","",INDEX('Stock Exchange'!H$5:H$2450,$V1797))</f>
        <v/>
      </c>
      <c r="M1797" s="18" t="str">
        <f aca="false">IF($V1797="","",INDEX('Stock Exchange'!I$5:I$2450,$V1797))</f>
        <v/>
      </c>
      <c r="N1797" s="18" t="str">
        <f aca="false">IF($W1797="","",INDEX(Primary!F$5:F$2450,$W1797))</f>
        <v/>
      </c>
      <c r="O1797" s="18" t="str">
        <f aca="false">IF($W1797="","",INDEX(Primary!G$5:G$2450,$W1797))</f>
        <v/>
      </c>
      <c r="P1797" s="18" t="str">
        <f aca="false">IF($W1797="","",INDEX(Primary!H$5:H$2450,$W1797))</f>
        <v/>
      </c>
      <c r="Q1797" s="18" t="str">
        <f aca="false">IF($W1797="","",INDEX(Primary!I$5:I$2450,$W1797))</f>
        <v/>
      </c>
      <c r="R1797" s="19" t="str">
        <f aca="false">IF($E1797="Yes",L1797+P1797,"")</f>
        <v/>
      </c>
      <c r="S1797" s="19" t="str">
        <f aca="false">IF($E1797="Yes",H1797-R1797,"")</f>
        <v/>
      </c>
      <c r="T1797" s="6" t="str">
        <f aca="false">IF($E1797="Yes",IF(ROUND(ABS(S1797),2)&lt;=$T$2,"OK","CHECK"),"n/a")</f>
        <v>n/a</v>
      </c>
      <c r="U1797" s="20" t="n">
        <f aca="false">Total!J1797</f>
        <v>39.92</v>
      </c>
      <c r="V1797" s="17" t="str">
        <f aca="false">IFERROR(MATCH($A1797,'Stock Exchange'!$A$5:$A$2450,0),"")</f>
        <v/>
      </c>
      <c r="W1797" s="17" t="str">
        <f aca="false">IFERROR(MATCH($A1797,Primary!$A$5:$A$2450,0),"")</f>
        <v/>
      </c>
    </row>
    <row r="1798" customFormat="false" ht="15" hidden="false" customHeight="false" outlineLevel="0" collapsed="false">
      <c r="A1798" s="16" t="n">
        <f aca="false">Total!A1798</f>
        <v>39511</v>
      </c>
      <c r="B1798" s="17" t="n">
        <f aca="false">YEAR(A1798)</f>
        <v>2008</v>
      </c>
      <c r="C1798" s="17" t="n">
        <f aca="false">MONTH(A1798)</f>
        <v>3</v>
      </c>
      <c r="D1798" s="6" t="str">
        <f aca="false">IF(MONTH(A1798)&gt;=4,"FY "&amp;YEAR(A1798)&amp;"-"&amp;RIGHT(YEAR(A1798)+1,2),"FY "&amp;(YEAR(A1798)-1)&amp;"-"&amp;RIGHT(YEAR(A1798),2))</f>
        <v>FY 2007-08</v>
      </c>
      <c r="E1798" s="6" t="str">
        <f aca="false">IF(AND(V1798&lt;&gt;"",W1798&lt;&gt;""),"Yes","No")</f>
        <v>No</v>
      </c>
      <c r="F1798" s="18" t="n">
        <f aca="false">Total!F1798</f>
        <v>3420.3</v>
      </c>
      <c r="G1798" s="18" t="n">
        <f aca="false">Total!G1798</f>
        <v>4103.9</v>
      </c>
      <c r="H1798" s="18" t="n">
        <f aca="false">Total!H1798</f>
        <v>-683.5</v>
      </c>
      <c r="I1798" s="18" t="n">
        <f aca="false">Total!I1798</f>
        <v>-169.8</v>
      </c>
      <c r="J1798" s="18" t="str">
        <f aca="false">IF($V1798="","",INDEX('Stock Exchange'!F$5:F$2450,$V1798))</f>
        <v/>
      </c>
      <c r="K1798" s="18" t="str">
        <f aca="false">IF($V1798="","",INDEX('Stock Exchange'!G$5:G$2450,$V1798))</f>
        <v/>
      </c>
      <c r="L1798" s="18" t="str">
        <f aca="false">IF($V1798="","",INDEX('Stock Exchange'!H$5:H$2450,$V1798))</f>
        <v/>
      </c>
      <c r="M1798" s="18" t="str">
        <f aca="false">IF($V1798="","",INDEX('Stock Exchange'!I$5:I$2450,$V1798))</f>
        <v/>
      </c>
      <c r="N1798" s="18" t="str">
        <f aca="false">IF($W1798="","",INDEX(Primary!F$5:F$2450,$W1798))</f>
        <v/>
      </c>
      <c r="O1798" s="18" t="str">
        <f aca="false">IF($W1798="","",INDEX(Primary!G$5:G$2450,$W1798))</f>
        <v/>
      </c>
      <c r="P1798" s="18" t="str">
        <f aca="false">IF($W1798="","",INDEX(Primary!H$5:H$2450,$W1798))</f>
        <v/>
      </c>
      <c r="Q1798" s="18" t="str">
        <f aca="false">IF($W1798="","",INDEX(Primary!I$5:I$2450,$W1798))</f>
        <v/>
      </c>
      <c r="R1798" s="19" t="str">
        <f aca="false">IF($E1798="Yes",L1798+P1798,"")</f>
        <v/>
      </c>
      <c r="S1798" s="19" t="str">
        <f aca="false">IF($E1798="Yes",H1798-R1798,"")</f>
        <v/>
      </c>
      <c r="T1798" s="6" t="str">
        <f aca="false">IF($E1798="Yes",IF(ROUND(ABS(S1798),2)&lt;=$T$2,"OK","CHECK"),"n/a")</f>
        <v>n/a</v>
      </c>
      <c r="U1798" s="20" t="n">
        <f aca="false">Total!J1798</f>
        <v>40.26</v>
      </c>
      <c r="V1798" s="17" t="str">
        <f aca="false">IFERROR(MATCH($A1798,'Stock Exchange'!$A$5:$A$2450,0),"")</f>
        <v/>
      </c>
      <c r="W1798" s="17" t="str">
        <f aca="false">IFERROR(MATCH($A1798,Primary!$A$5:$A$2450,0),"")</f>
        <v/>
      </c>
    </row>
    <row r="1799" customFormat="false" ht="15" hidden="false" customHeight="false" outlineLevel="0" collapsed="false">
      <c r="A1799" s="16" t="n">
        <f aca="false">Total!A1799</f>
        <v>39512</v>
      </c>
      <c r="B1799" s="17" t="n">
        <f aca="false">YEAR(A1799)</f>
        <v>2008</v>
      </c>
      <c r="C1799" s="17" t="n">
        <f aca="false">MONTH(A1799)</f>
        <v>3</v>
      </c>
      <c r="D1799" s="6" t="str">
        <f aca="false">IF(MONTH(A1799)&gt;=4,"FY "&amp;YEAR(A1799)&amp;"-"&amp;RIGHT(YEAR(A1799)+1,2),"FY "&amp;(YEAR(A1799)-1)&amp;"-"&amp;RIGHT(YEAR(A1799),2))</f>
        <v>FY 2007-08</v>
      </c>
      <c r="E1799" s="6" t="str">
        <f aca="false">IF(AND(V1799&lt;&gt;"",W1799&lt;&gt;""),"Yes","No")</f>
        <v>No</v>
      </c>
      <c r="F1799" s="18" t="n">
        <f aca="false">Total!F1799</f>
        <v>3551.1</v>
      </c>
      <c r="G1799" s="18" t="n">
        <f aca="false">Total!G1799</f>
        <v>4023.9</v>
      </c>
      <c r="H1799" s="18" t="n">
        <f aca="false">Total!H1799</f>
        <v>-472.8</v>
      </c>
      <c r="I1799" s="18" t="n">
        <f aca="false">Total!I1799</f>
        <v>-117.3</v>
      </c>
      <c r="J1799" s="18" t="str">
        <f aca="false">IF($V1799="","",INDEX('Stock Exchange'!F$5:F$2450,$V1799))</f>
        <v/>
      </c>
      <c r="K1799" s="18" t="str">
        <f aca="false">IF($V1799="","",INDEX('Stock Exchange'!G$5:G$2450,$V1799))</f>
        <v/>
      </c>
      <c r="L1799" s="18" t="str">
        <f aca="false">IF($V1799="","",INDEX('Stock Exchange'!H$5:H$2450,$V1799))</f>
        <v/>
      </c>
      <c r="M1799" s="18" t="str">
        <f aca="false">IF($V1799="","",INDEX('Stock Exchange'!I$5:I$2450,$V1799))</f>
        <v/>
      </c>
      <c r="N1799" s="18" t="str">
        <f aca="false">IF($W1799="","",INDEX(Primary!F$5:F$2450,$W1799))</f>
        <v/>
      </c>
      <c r="O1799" s="18" t="str">
        <f aca="false">IF($W1799="","",INDEX(Primary!G$5:G$2450,$W1799))</f>
        <v/>
      </c>
      <c r="P1799" s="18" t="str">
        <f aca="false">IF($W1799="","",INDEX(Primary!H$5:H$2450,$W1799))</f>
        <v/>
      </c>
      <c r="Q1799" s="18" t="str">
        <f aca="false">IF($W1799="","",INDEX(Primary!I$5:I$2450,$W1799))</f>
        <v/>
      </c>
      <c r="R1799" s="19" t="str">
        <f aca="false">IF($E1799="Yes",L1799+P1799,"")</f>
        <v/>
      </c>
      <c r="S1799" s="19" t="str">
        <f aca="false">IF($E1799="Yes",H1799-R1799,"")</f>
        <v/>
      </c>
      <c r="T1799" s="6" t="str">
        <f aca="false">IF($E1799="Yes",IF(ROUND(ABS(S1799),2)&lt;=$T$2,"OK","CHECK"),"n/a")</f>
        <v>n/a</v>
      </c>
      <c r="U1799" s="20" t="n">
        <f aca="false">Total!J1799</f>
        <v>40.29</v>
      </c>
      <c r="V1799" s="17" t="str">
        <f aca="false">IFERROR(MATCH($A1799,'Stock Exchange'!$A$5:$A$2450,0),"")</f>
        <v/>
      </c>
      <c r="W1799" s="17" t="str">
        <f aca="false">IFERROR(MATCH($A1799,Primary!$A$5:$A$2450,0),"")</f>
        <v/>
      </c>
    </row>
    <row r="1800" customFormat="false" ht="15" hidden="false" customHeight="false" outlineLevel="0" collapsed="false">
      <c r="A1800" s="16" t="n">
        <f aca="false">Total!A1800</f>
        <v>39514</v>
      </c>
      <c r="B1800" s="17" t="n">
        <f aca="false">YEAR(A1800)</f>
        <v>2008</v>
      </c>
      <c r="C1800" s="17" t="n">
        <f aca="false">MONTH(A1800)</f>
        <v>3</v>
      </c>
      <c r="D1800" s="6" t="str">
        <f aca="false">IF(MONTH(A1800)&gt;=4,"FY "&amp;YEAR(A1800)&amp;"-"&amp;RIGHT(YEAR(A1800)+1,2),"FY "&amp;(YEAR(A1800)-1)&amp;"-"&amp;RIGHT(YEAR(A1800),2))</f>
        <v>FY 2007-08</v>
      </c>
      <c r="E1800" s="6" t="str">
        <f aca="false">IF(AND(V1800&lt;&gt;"",W1800&lt;&gt;""),"Yes","No")</f>
        <v>No</v>
      </c>
      <c r="F1800" s="18" t="n">
        <f aca="false">Total!F1800</f>
        <v>2852.5</v>
      </c>
      <c r="G1800" s="18" t="n">
        <f aca="false">Total!G1800</f>
        <v>2982.2</v>
      </c>
      <c r="H1800" s="18" t="n">
        <f aca="false">Total!H1800</f>
        <v>-129.7</v>
      </c>
      <c r="I1800" s="18" t="n">
        <f aca="false">Total!I1800</f>
        <v>-32.2</v>
      </c>
      <c r="J1800" s="18" t="str">
        <f aca="false">IF($V1800="","",INDEX('Stock Exchange'!F$5:F$2450,$V1800))</f>
        <v/>
      </c>
      <c r="K1800" s="18" t="str">
        <f aca="false">IF($V1800="","",INDEX('Stock Exchange'!G$5:G$2450,$V1800))</f>
        <v/>
      </c>
      <c r="L1800" s="18" t="str">
        <f aca="false">IF($V1800="","",INDEX('Stock Exchange'!H$5:H$2450,$V1800))</f>
        <v/>
      </c>
      <c r="M1800" s="18" t="str">
        <f aca="false">IF($V1800="","",INDEX('Stock Exchange'!I$5:I$2450,$V1800))</f>
        <v/>
      </c>
      <c r="N1800" s="18" t="str">
        <f aca="false">IF($W1800="","",INDEX(Primary!F$5:F$2450,$W1800))</f>
        <v/>
      </c>
      <c r="O1800" s="18" t="str">
        <f aca="false">IF($W1800="","",INDEX(Primary!G$5:G$2450,$W1800))</f>
        <v/>
      </c>
      <c r="P1800" s="18" t="str">
        <f aca="false">IF($W1800="","",INDEX(Primary!H$5:H$2450,$W1800))</f>
        <v/>
      </c>
      <c r="Q1800" s="18" t="str">
        <f aca="false">IF($W1800="","",INDEX(Primary!I$5:I$2450,$W1800))</f>
        <v/>
      </c>
      <c r="R1800" s="19" t="str">
        <f aca="false">IF($E1800="Yes",L1800+P1800,"")</f>
        <v/>
      </c>
      <c r="S1800" s="19" t="str">
        <f aca="false">IF($E1800="Yes",H1800-R1800,"")</f>
        <v/>
      </c>
      <c r="T1800" s="6" t="str">
        <f aca="false">IF($E1800="Yes",IF(ROUND(ABS(S1800),2)&lt;=$T$2,"OK","CHECK"),"n/a")</f>
        <v>n/a</v>
      </c>
      <c r="U1800" s="20" t="n">
        <f aca="false">Total!J1800</f>
        <v>40.29</v>
      </c>
      <c r="V1800" s="17" t="str">
        <f aca="false">IFERROR(MATCH($A1800,'Stock Exchange'!$A$5:$A$2450,0),"")</f>
        <v/>
      </c>
      <c r="W1800" s="17" t="str">
        <f aca="false">IFERROR(MATCH($A1800,Primary!$A$5:$A$2450,0),"")</f>
        <v/>
      </c>
    </row>
    <row r="1801" customFormat="false" ht="15" hidden="false" customHeight="false" outlineLevel="0" collapsed="false">
      <c r="A1801" s="16" t="n">
        <f aca="false">Total!A1801</f>
        <v>39517</v>
      </c>
      <c r="B1801" s="17" t="n">
        <f aca="false">YEAR(A1801)</f>
        <v>2008</v>
      </c>
      <c r="C1801" s="17" t="n">
        <f aca="false">MONTH(A1801)</f>
        <v>3</v>
      </c>
      <c r="D1801" s="6" t="str">
        <f aca="false">IF(MONTH(A1801)&gt;=4,"FY "&amp;YEAR(A1801)&amp;"-"&amp;RIGHT(YEAR(A1801)+1,2),"FY "&amp;(YEAR(A1801)-1)&amp;"-"&amp;RIGHT(YEAR(A1801),2))</f>
        <v>FY 2007-08</v>
      </c>
      <c r="E1801" s="6" t="str">
        <f aca="false">IF(AND(V1801&lt;&gt;"",W1801&lt;&gt;""),"Yes","No")</f>
        <v>No</v>
      </c>
      <c r="F1801" s="18" t="n">
        <f aca="false">Total!F1801</f>
        <v>5447.6</v>
      </c>
      <c r="G1801" s="18" t="n">
        <f aca="false">Total!G1801</f>
        <v>4340.8</v>
      </c>
      <c r="H1801" s="18" t="n">
        <f aca="false">Total!H1801</f>
        <v>1106.8</v>
      </c>
      <c r="I1801" s="18" t="n">
        <f aca="false">Total!I1801</f>
        <v>273.1</v>
      </c>
      <c r="J1801" s="18" t="str">
        <f aca="false">IF($V1801="","",INDEX('Stock Exchange'!F$5:F$2450,$V1801))</f>
        <v/>
      </c>
      <c r="K1801" s="18" t="str">
        <f aca="false">IF($V1801="","",INDEX('Stock Exchange'!G$5:G$2450,$V1801))</f>
        <v/>
      </c>
      <c r="L1801" s="18" t="str">
        <f aca="false">IF($V1801="","",INDEX('Stock Exchange'!H$5:H$2450,$V1801))</f>
        <v/>
      </c>
      <c r="M1801" s="18" t="str">
        <f aca="false">IF($V1801="","",INDEX('Stock Exchange'!I$5:I$2450,$V1801))</f>
        <v/>
      </c>
      <c r="N1801" s="18" t="str">
        <f aca="false">IF($W1801="","",INDEX(Primary!F$5:F$2450,$W1801))</f>
        <v/>
      </c>
      <c r="O1801" s="18" t="str">
        <f aca="false">IF($W1801="","",INDEX(Primary!G$5:G$2450,$W1801))</f>
        <v/>
      </c>
      <c r="P1801" s="18" t="str">
        <f aca="false">IF($W1801="","",INDEX(Primary!H$5:H$2450,$W1801))</f>
        <v/>
      </c>
      <c r="Q1801" s="18" t="str">
        <f aca="false">IF($W1801="","",INDEX(Primary!I$5:I$2450,$W1801))</f>
        <v/>
      </c>
      <c r="R1801" s="19" t="str">
        <f aca="false">IF($E1801="Yes",L1801+P1801,"")</f>
        <v/>
      </c>
      <c r="S1801" s="19" t="str">
        <f aca="false">IF($E1801="Yes",H1801-R1801,"")</f>
        <v/>
      </c>
      <c r="T1801" s="6" t="str">
        <f aca="false">IF($E1801="Yes",IF(ROUND(ABS(S1801),2)&lt;=$T$2,"OK","CHECK"),"n/a")</f>
        <v>n/a</v>
      </c>
      <c r="U1801" s="20" t="n">
        <f aca="false">Total!J1801</f>
        <v>40.53</v>
      </c>
      <c r="V1801" s="17" t="str">
        <f aca="false">IFERROR(MATCH($A1801,'Stock Exchange'!$A$5:$A$2450,0),"")</f>
        <v/>
      </c>
      <c r="W1801" s="17" t="str">
        <f aca="false">IFERROR(MATCH($A1801,Primary!$A$5:$A$2450,0),"")</f>
        <v/>
      </c>
    </row>
    <row r="1802" customFormat="false" ht="15" hidden="false" customHeight="false" outlineLevel="0" collapsed="false">
      <c r="A1802" s="16" t="n">
        <f aca="false">Total!A1802</f>
        <v>39518</v>
      </c>
      <c r="B1802" s="17" t="n">
        <f aca="false">YEAR(A1802)</f>
        <v>2008</v>
      </c>
      <c r="C1802" s="17" t="n">
        <f aca="false">MONTH(A1802)</f>
        <v>3</v>
      </c>
      <c r="D1802" s="6" t="str">
        <f aca="false">IF(MONTH(A1802)&gt;=4,"FY "&amp;YEAR(A1802)&amp;"-"&amp;RIGHT(YEAR(A1802)+1,2),"FY "&amp;(YEAR(A1802)-1)&amp;"-"&amp;RIGHT(YEAR(A1802),2))</f>
        <v>FY 2007-08</v>
      </c>
      <c r="E1802" s="6" t="str">
        <f aca="false">IF(AND(V1802&lt;&gt;"",W1802&lt;&gt;""),"Yes","No")</f>
        <v>No</v>
      </c>
      <c r="F1802" s="18" t="n">
        <f aca="false">Total!F1802</f>
        <v>4306.8</v>
      </c>
      <c r="G1802" s="18" t="n">
        <f aca="false">Total!G1802</f>
        <v>5444.4</v>
      </c>
      <c r="H1802" s="18" t="n">
        <f aca="false">Total!H1802</f>
        <v>-1137.6</v>
      </c>
      <c r="I1802" s="18" t="n">
        <f aca="false">Total!I1802</f>
        <v>-279.7</v>
      </c>
      <c r="J1802" s="18" t="str">
        <f aca="false">IF($V1802="","",INDEX('Stock Exchange'!F$5:F$2450,$V1802))</f>
        <v/>
      </c>
      <c r="K1802" s="18" t="str">
        <f aca="false">IF($V1802="","",INDEX('Stock Exchange'!G$5:G$2450,$V1802))</f>
        <v/>
      </c>
      <c r="L1802" s="18" t="str">
        <f aca="false">IF($V1802="","",INDEX('Stock Exchange'!H$5:H$2450,$V1802))</f>
        <v/>
      </c>
      <c r="M1802" s="18" t="str">
        <f aca="false">IF($V1802="","",INDEX('Stock Exchange'!I$5:I$2450,$V1802))</f>
        <v/>
      </c>
      <c r="N1802" s="18" t="str">
        <f aca="false">IF($W1802="","",INDEX(Primary!F$5:F$2450,$W1802))</f>
        <v/>
      </c>
      <c r="O1802" s="18" t="str">
        <f aca="false">IF($W1802="","",INDEX(Primary!G$5:G$2450,$W1802))</f>
        <v/>
      </c>
      <c r="P1802" s="18" t="str">
        <f aca="false">IF($W1802="","",INDEX(Primary!H$5:H$2450,$W1802))</f>
        <v/>
      </c>
      <c r="Q1802" s="18" t="str">
        <f aca="false">IF($W1802="","",INDEX(Primary!I$5:I$2450,$W1802))</f>
        <v/>
      </c>
      <c r="R1802" s="19" t="str">
        <f aca="false">IF($E1802="Yes",L1802+P1802,"")</f>
        <v/>
      </c>
      <c r="S1802" s="19" t="str">
        <f aca="false">IF($E1802="Yes",H1802-R1802,"")</f>
        <v/>
      </c>
      <c r="T1802" s="6" t="str">
        <f aca="false">IF($E1802="Yes",IF(ROUND(ABS(S1802),2)&lt;=$T$2,"OK","CHECK"),"n/a")</f>
        <v>n/a</v>
      </c>
      <c r="U1802" s="20" t="n">
        <f aca="false">Total!J1802</f>
        <v>40.67</v>
      </c>
      <c r="V1802" s="17" t="str">
        <f aca="false">IFERROR(MATCH($A1802,'Stock Exchange'!$A$5:$A$2450,0),"")</f>
        <v/>
      </c>
      <c r="W1802" s="17" t="str">
        <f aca="false">IFERROR(MATCH($A1802,Primary!$A$5:$A$2450,0),"")</f>
        <v/>
      </c>
    </row>
    <row r="1803" customFormat="false" ht="15" hidden="false" customHeight="false" outlineLevel="0" collapsed="false">
      <c r="A1803" s="16" t="n">
        <f aca="false">Total!A1803</f>
        <v>39519</v>
      </c>
      <c r="B1803" s="17" t="n">
        <f aca="false">YEAR(A1803)</f>
        <v>2008</v>
      </c>
      <c r="C1803" s="17" t="n">
        <f aca="false">MONTH(A1803)</f>
        <v>3</v>
      </c>
      <c r="D1803" s="6" t="str">
        <f aca="false">IF(MONTH(A1803)&gt;=4,"FY "&amp;YEAR(A1803)&amp;"-"&amp;RIGHT(YEAR(A1803)+1,2),"FY "&amp;(YEAR(A1803)-1)&amp;"-"&amp;RIGHT(YEAR(A1803),2))</f>
        <v>FY 2007-08</v>
      </c>
      <c r="E1803" s="6" t="str">
        <f aca="false">IF(AND(V1803&lt;&gt;"",W1803&lt;&gt;""),"Yes","No")</f>
        <v>No</v>
      </c>
      <c r="F1803" s="18" t="n">
        <f aca="false">Total!F1803</f>
        <v>4610</v>
      </c>
      <c r="G1803" s="18" t="n">
        <f aca="false">Total!G1803</f>
        <v>4782.4</v>
      </c>
      <c r="H1803" s="18" t="n">
        <f aca="false">Total!H1803</f>
        <v>-172.4</v>
      </c>
      <c r="I1803" s="18" t="n">
        <f aca="false">Total!I1803</f>
        <v>-42.6</v>
      </c>
      <c r="J1803" s="18" t="str">
        <f aca="false">IF($V1803="","",INDEX('Stock Exchange'!F$5:F$2450,$V1803))</f>
        <v/>
      </c>
      <c r="K1803" s="18" t="str">
        <f aca="false">IF($V1803="","",INDEX('Stock Exchange'!G$5:G$2450,$V1803))</f>
        <v/>
      </c>
      <c r="L1803" s="18" t="str">
        <f aca="false">IF($V1803="","",INDEX('Stock Exchange'!H$5:H$2450,$V1803))</f>
        <v/>
      </c>
      <c r="M1803" s="18" t="str">
        <f aca="false">IF($V1803="","",INDEX('Stock Exchange'!I$5:I$2450,$V1803))</f>
        <v/>
      </c>
      <c r="N1803" s="18" t="str">
        <f aca="false">IF($W1803="","",INDEX(Primary!F$5:F$2450,$W1803))</f>
        <v/>
      </c>
      <c r="O1803" s="18" t="str">
        <f aca="false">IF($W1803="","",INDEX(Primary!G$5:G$2450,$W1803))</f>
        <v/>
      </c>
      <c r="P1803" s="18" t="str">
        <f aca="false">IF($W1803="","",INDEX(Primary!H$5:H$2450,$W1803))</f>
        <v/>
      </c>
      <c r="Q1803" s="18" t="str">
        <f aca="false">IF($W1803="","",INDEX(Primary!I$5:I$2450,$W1803))</f>
        <v/>
      </c>
      <c r="R1803" s="19" t="str">
        <f aca="false">IF($E1803="Yes",L1803+P1803,"")</f>
        <v/>
      </c>
      <c r="S1803" s="19" t="str">
        <f aca="false">IF($E1803="Yes",H1803-R1803,"")</f>
        <v/>
      </c>
      <c r="T1803" s="6" t="str">
        <f aca="false">IF($E1803="Yes",IF(ROUND(ABS(S1803),2)&lt;=$T$2,"OK","CHECK"),"n/a")</f>
        <v>n/a</v>
      </c>
      <c r="U1803" s="20" t="n">
        <f aca="false">Total!J1803</f>
        <v>40.47</v>
      </c>
      <c r="V1803" s="17" t="str">
        <f aca="false">IFERROR(MATCH($A1803,'Stock Exchange'!$A$5:$A$2450,0),"")</f>
        <v/>
      </c>
      <c r="W1803" s="17" t="str">
        <f aca="false">IFERROR(MATCH($A1803,Primary!$A$5:$A$2450,0),"")</f>
        <v/>
      </c>
    </row>
    <row r="1804" customFormat="false" ht="15" hidden="false" customHeight="false" outlineLevel="0" collapsed="false">
      <c r="A1804" s="16" t="n">
        <f aca="false">Total!A1804</f>
        <v>39520</v>
      </c>
      <c r="B1804" s="17" t="n">
        <f aca="false">YEAR(A1804)</f>
        <v>2008</v>
      </c>
      <c r="C1804" s="17" t="n">
        <f aca="false">MONTH(A1804)</f>
        <v>3</v>
      </c>
      <c r="D1804" s="6" t="str">
        <f aca="false">IF(MONTH(A1804)&gt;=4,"FY "&amp;YEAR(A1804)&amp;"-"&amp;RIGHT(YEAR(A1804)+1,2),"FY "&amp;(YEAR(A1804)-1)&amp;"-"&amp;RIGHT(YEAR(A1804),2))</f>
        <v>FY 2007-08</v>
      </c>
      <c r="E1804" s="6" t="str">
        <f aca="false">IF(AND(V1804&lt;&gt;"",W1804&lt;&gt;""),"Yes","No")</f>
        <v>No</v>
      </c>
      <c r="F1804" s="18" t="n">
        <f aca="false">Total!F1804</f>
        <v>4150.8</v>
      </c>
      <c r="G1804" s="18" t="n">
        <f aca="false">Total!G1804</f>
        <v>4007.2</v>
      </c>
      <c r="H1804" s="18" t="n">
        <f aca="false">Total!H1804</f>
        <v>143.6</v>
      </c>
      <c r="I1804" s="18" t="n">
        <f aca="false">Total!I1804</f>
        <v>35.6</v>
      </c>
      <c r="J1804" s="18" t="str">
        <f aca="false">IF($V1804="","",INDEX('Stock Exchange'!F$5:F$2450,$V1804))</f>
        <v/>
      </c>
      <c r="K1804" s="18" t="str">
        <f aca="false">IF($V1804="","",INDEX('Stock Exchange'!G$5:G$2450,$V1804))</f>
        <v/>
      </c>
      <c r="L1804" s="18" t="str">
        <f aca="false">IF($V1804="","",INDEX('Stock Exchange'!H$5:H$2450,$V1804))</f>
        <v/>
      </c>
      <c r="M1804" s="18" t="str">
        <f aca="false">IF($V1804="","",INDEX('Stock Exchange'!I$5:I$2450,$V1804))</f>
        <v/>
      </c>
      <c r="N1804" s="18" t="str">
        <f aca="false">IF($W1804="","",INDEX(Primary!F$5:F$2450,$W1804))</f>
        <v/>
      </c>
      <c r="O1804" s="18" t="str">
        <f aca="false">IF($W1804="","",INDEX(Primary!G$5:G$2450,$W1804))</f>
        <v/>
      </c>
      <c r="P1804" s="18" t="str">
        <f aca="false">IF($W1804="","",INDEX(Primary!H$5:H$2450,$W1804))</f>
        <v/>
      </c>
      <c r="Q1804" s="18" t="str">
        <f aca="false">IF($W1804="","",INDEX(Primary!I$5:I$2450,$W1804))</f>
        <v/>
      </c>
      <c r="R1804" s="19" t="str">
        <f aca="false">IF($E1804="Yes",L1804+P1804,"")</f>
        <v/>
      </c>
      <c r="S1804" s="19" t="str">
        <f aca="false">IF($E1804="Yes",H1804-R1804,"")</f>
        <v/>
      </c>
      <c r="T1804" s="6" t="str">
        <f aca="false">IF($E1804="Yes",IF(ROUND(ABS(S1804),2)&lt;=$T$2,"OK","CHECK"),"n/a")</f>
        <v>n/a</v>
      </c>
      <c r="U1804" s="20" t="n">
        <f aca="false">Total!J1804</f>
        <v>40.36</v>
      </c>
      <c r="V1804" s="17" t="str">
        <f aca="false">IFERROR(MATCH($A1804,'Stock Exchange'!$A$5:$A$2450,0),"")</f>
        <v/>
      </c>
      <c r="W1804" s="17" t="str">
        <f aca="false">IFERROR(MATCH($A1804,Primary!$A$5:$A$2450,0),"")</f>
        <v/>
      </c>
    </row>
    <row r="1805" customFormat="false" ht="15" hidden="false" customHeight="false" outlineLevel="0" collapsed="false">
      <c r="A1805" s="16" t="n">
        <f aca="false">Total!A1805</f>
        <v>39521</v>
      </c>
      <c r="B1805" s="17" t="n">
        <f aca="false">YEAR(A1805)</f>
        <v>2008</v>
      </c>
      <c r="C1805" s="17" t="n">
        <f aca="false">MONTH(A1805)</f>
        <v>3</v>
      </c>
      <c r="D1805" s="6" t="str">
        <f aca="false">IF(MONTH(A1805)&gt;=4,"FY "&amp;YEAR(A1805)&amp;"-"&amp;RIGHT(YEAR(A1805)+1,2),"FY "&amp;(YEAR(A1805)-1)&amp;"-"&amp;RIGHT(YEAR(A1805),2))</f>
        <v>FY 2007-08</v>
      </c>
      <c r="E1805" s="6" t="str">
        <f aca="false">IF(AND(V1805&lt;&gt;"",W1805&lt;&gt;""),"Yes","No")</f>
        <v>No</v>
      </c>
      <c r="F1805" s="18" t="n">
        <f aca="false">Total!F1805</f>
        <v>3457.7</v>
      </c>
      <c r="G1805" s="18" t="n">
        <f aca="false">Total!G1805</f>
        <v>3630.2</v>
      </c>
      <c r="H1805" s="18" t="n">
        <f aca="false">Total!H1805</f>
        <v>-172.5</v>
      </c>
      <c r="I1805" s="18" t="n">
        <f aca="false">Total!I1805</f>
        <v>-42.7</v>
      </c>
      <c r="J1805" s="18" t="str">
        <f aca="false">IF($V1805="","",INDEX('Stock Exchange'!F$5:F$2450,$V1805))</f>
        <v/>
      </c>
      <c r="K1805" s="18" t="str">
        <f aca="false">IF($V1805="","",INDEX('Stock Exchange'!G$5:G$2450,$V1805))</f>
        <v/>
      </c>
      <c r="L1805" s="18" t="str">
        <f aca="false">IF($V1805="","",INDEX('Stock Exchange'!H$5:H$2450,$V1805))</f>
        <v/>
      </c>
      <c r="M1805" s="18" t="str">
        <f aca="false">IF($V1805="","",INDEX('Stock Exchange'!I$5:I$2450,$V1805))</f>
        <v/>
      </c>
      <c r="N1805" s="18" t="str">
        <f aca="false">IF($W1805="","",INDEX(Primary!F$5:F$2450,$W1805))</f>
        <v/>
      </c>
      <c r="O1805" s="18" t="str">
        <f aca="false">IF($W1805="","",INDEX(Primary!G$5:G$2450,$W1805))</f>
        <v/>
      </c>
      <c r="P1805" s="18" t="str">
        <f aca="false">IF($W1805="","",INDEX(Primary!H$5:H$2450,$W1805))</f>
        <v/>
      </c>
      <c r="Q1805" s="18" t="str">
        <f aca="false">IF($W1805="","",INDEX(Primary!I$5:I$2450,$W1805))</f>
        <v/>
      </c>
      <c r="R1805" s="19" t="str">
        <f aca="false">IF($E1805="Yes",L1805+P1805,"")</f>
        <v/>
      </c>
      <c r="S1805" s="19" t="str">
        <f aca="false">IF($E1805="Yes",H1805-R1805,"")</f>
        <v/>
      </c>
      <c r="T1805" s="6" t="str">
        <f aca="false">IF($E1805="Yes",IF(ROUND(ABS(S1805),2)&lt;=$T$2,"OK","CHECK"),"n/a")</f>
        <v>n/a</v>
      </c>
      <c r="U1805" s="20" t="n">
        <f aca="false">Total!J1805</f>
        <v>40.44</v>
      </c>
      <c r="V1805" s="17" t="str">
        <f aca="false">IFERROR(MATCH($A1805,'Stock Exchange'!$A$5:$A$2450,0),"")</f>
        <v/>
      </c>
      <c r="W1805" s="17" t="str">
        <f aca="false">IFERROR(MATCH($A1805,Primary!$A$5:$A$2450,0),"")</f>
        <v/>
      </c>
    </row>
    <row r="1806" customFormat="false" ht="15" hidden="false" customHeight="false" outlineLevel="0" collapsed="false">
      <c r="A1806" s="16" t="n">
        <f aca="false">Total!A1806</f>
        <v>39524</v>
      </c>
      <c r="B1806" s="17" t="n">
        <f aca="false">YEAR(A1806)</f>
        <v>2008</v>
      </c>
      <c r="C1806" s="17" t="n">
        <f aca="false">MONTH(A1806)</f>
        <v>3</v>
      </c>
      <c r="D1806" s="6" t="str">
        <f aca="false">IF(MONTH(A1806)&gt;=4,"FY "&amp;YEAR(A1806)&amp;"-"&amp;RIGHT(YEAR(A1806)+1,2),"FY "&amp;(YEAR(A1806)-1)&amp;"-"&amp;RIGHT(YEAR(A1806),2))</f>
        <v>FY 2007-08</v>
      </c>
      <c r="E1806" s="6" t="str">
        <f aca="false">IF(AND(V1806&lt;&gt;"",W1806&lt;&gt;""),"Yes","No")</f>
        <v>No</v>
      </c>
      <c r="F1806" s="18" t="n">
        <f aca="false">Total!F1806</f>
        <v>3545.6</v>
      </c>
      <c r="G1806" s="18" t="n">
        <f aca="false">Total!G1806</f>
        <v>3674.4</v>
      </c>
      <c r="H1806" s="18" t="n">
        <f aca="false">Total!H1806</f>
        <v>-128.8</v>
      </c>
      <c r="I1806" s="18" t="n">
        <f aca="false">Total!I1806</f>
        <v>-31.8</v>
      </c>
      <c r="J1806" s="18" t="str">
        <f aca="false">IF($V1806="","",INDEX('Stock Exchange'!F$5:F$2450,$V1806))</f>
        <v/>
      </c>
      <c r="K1806" s="18" t="str">
        <f aca="false">IF($V1806="","",INDEX('Stock Exchange'!G$5:G$2450,$V1806))</f>
        <v/>
      </c>
      <c r="L1806" s="18" t="str">
        <f aca="false">IF($V1806="","",INDEX('Stock Exchange'!H$5:H$2450,$V1806))</f>
        <v/>
      </c>
      <c r="M1806" s="18" t="str">
        <f aca="false">IF($V1806="","",INDEX('Stock Exchange'!I$5:I$2450,$V1806))</f>
        <v/>
      </c>
      <c r="N1806" s="18" t="str">
        <f aca="false">IF($W1806="","",INDEX(Primary!F$5:F$2450,$W1806))</f>
        <v/>
      </c>
      <c r="O1806" s="18" t="str">
        <f aca="false">IF($W1806="","",INDEX(Primary!G$5:G$2450,$W1806))</f>
        <v/>
      </c>
      <c r="P1806" s="18" t="str">
        <f aca="false">IF($W1806="","",INDEX(Primary!H$5:H$2450,$W1806))</f>
        <v/>
      </c>
      <c r="Q1806" s="18" t="str">
        <f aca="false">IF($W1806="","",INDEX(Primary!I$5:I$2450,$W1806))</f>
        <v/>
      </c>
      <c r="R1806" s="19" t="str">
        <f aca="false">IF($E1806="Yes",L1806+P1806,"")</f>
        <v/>
      </c>
      <c r="S1806" s="19" t="str">
        <f aca="false">IF($E1806="Yes",H1806-R1806,"")</f>
        <v/>
      </c>
      <c r="T1806" s="6" t="str">
        <f aca="false">IF($E1806="Yes",IF(ROUND(ABS(S1806),2)&lt;=$T$2,"OK","CHECK"),"n/a")</f>
        <v>n/a</v>
      </c>
      <c r="U1806" s="20" t="n">
        <f aca="false">Total!J1806</f>
        <v>40.45</v>
      </c>
      <c r="V1806" s="17" t="str">
        <f aca="false">IFERROR(MATCH($A1806,'Stock Exchange'!$A$5:$A$2450,0),"")</f>
        <v/>
      </c>
      <c r="W1806" s="17" t="str">
        <f aca="false">IFERROR(MATCH($A1806,Primary!$A$5:$A$2450,0),"")</f>
        <v/>
      </c>
    </row>
    <row r="1807" customFormat="false" ht="15" hidden="false" customHeight="false" outlineLevel="0" collapsed="false">
      <c r="A1807" s="16" t="n">
        <f aca="false">Total!A1807</f>
        <v>39525</v>
      </c>
      <c r="B1807" s="17" t="n">
        <f aca="false">YEAR(A1807)</f>
        <v>2008</v>
      </c>
      <c r="C1807" s="17" t="n">
        <f aca="false">MONTH(A1807)</f>
        <v>3</v>
      </c>
      <c r="D1807" s="6" t="str">
        <f aca="false">IF(MONTH(A1807)&gt;=4,"FY "&amp;YEAR(A1807)&amp;"-"&amp;RIGHT(YEAR(A1807)+1,2),"FY "&amp;(YEAR(A1807)-1)&amp;"-"&amp;RIGHT(YEAR(A1807),2))</f>
        <v>FY 2007-08</v>
      </c>
      <c r="E1807" s="6" t="str">
        <f aca="false">IF(AND(V1807&lt;&gt;"",W1807&lt;&gt;""),"Yes","No")</f>
        <v>No</v>
      </c>
      <c r="F1807" s="18" t="n">
        <f aca="false">Total!F1807</f>
        <v>3807.3</v>
      </c>
      <c r="G1807" s="18" t="n">
        <f aca="false">Total!G1807</f>
        <v>4439.6</v>
      </c>
      <c r="H1807" s="18" t="n">
        <f aca="false">Total!H1807</f>
        <v>-632.4</v>
      </c>
      <c r="I1807" s="18" t="n">
        <f aca="false">Total!I1807</f>
        <v>-155.1</v>
      </c>
      <c r="J1807" s="18" t="str">
        <f aca="false">IF($V1807="","",INDEX('Stock Exchange'!F$5:F$2450,$V1807))</f>
        <v/>
      </c>
      <c r="K1807" s="18" t="str">
        <f aca="false">IF($V1807="","",INDEX('Stock Exchange'!G$5:G$2450,$V1807))</f>
        <v/>
      </c>
      <c r="L1807" s="18" t="str">
        <f aca="false">IF($V1807="","",INDEX('Stock Exchange'!H$5:H$2450,$V1807))</f>
        <v/>
      </c>
      <c r="M1807" s="18" t="str">
        <f aca="false">IF($V1807="","",INDEX('Stock Exchange'!I$5:I$2450,$V1807))</f>
        <v/>
      </c>
      <c r="N1807" s="18" t="str">
        <f aca="false">IF($W1807="","",INDEX(Primary!F$5:F$2450,$W1807))</f>
        <v/>
      </c>
      <c r="O1807" s="18" t="str">
        <f aca="false">IF($W1807="","",INDEX(Primary!G$5:G$2450,$W1807))</f>
        <v/>
      </c>
      <c r="P1807" s="18" t="str">
        <f aca="false">IF($W1807="","",INDEX(Primary!H$5:H$2450,$W1807))</f>
        <v/>
      </c>
      <c r="Q1807" s="18" t="str">
        <f aca="false">IF($W1807="","",INDEX(Primary!I$5:I$2450,$W1807))</f>
        <v/>
      </c>
      <c r="R1807" s="19" t="str">
        <f aca="false">IF($E1807="Yes",L1807+P1807,"")</f>
        <v/>
      </c>
      <c r="S1807" s="19" t="str">
        <f aca="false">IF($E1807="Yes",H1807-R1807,"")</f>
        <v/>
      </c>
      <c r="T1807" s="6" t="str">
        <f aca="false">IF($E1807="Yes",IF(ROUND(ABS(S1807),2)&lt;=$T$2,"OK","CHECK"),"n/a")</f>
        <v>n/a</v>
      </c>
      <c r="U1807" s="20" t="n">
        <f aca="false">Total!J1807</f>
        <v>40.77</v>
      </c>
      <c r="V1807" s="17" t="str">
        <f aca="false">IFERROR(MATCH($A1807,'Stock Exchange'!$A$5:$A$2450,0),"")</f>
        <v/>
      </c>
      <c r="W1807" s="17" t="str">
        <f aca="false">IFERROR(MATCH($A1807,Primary!$A$5:$A$2450,0),"")</f>
        <v/>
      </c>
    </row>
    <row r="1808" customFormat="false" ht="15" hidden="false" customHeight="false" outlineLevel="0" collapsed="false">
      <c r="A1808" s="16" t="n">
        <f aca="false">Total!A1808</f>
        <v>39526</v>
      </c>
      <c r="B1808" s="17" t="n">
        <f aca="false">YEAR(A1808)</f>
        <v>2008</v>
      </c>
      <c r="C1808" s="17" t="n">
        <f aca="false">MONTH(A1808)</f>
        <v>3</v>
      </c>
      <c r="D1808" s="6" t="str">
        <f aca="false">IF(MONTH(A1808)&gt;=4,"FY "&amp;YEAR(A1808)&amp;"-"&amp;RIGHT(YEAR(A1808)+1,2),"FY "&amp;(YEAR(A1808)-1)&amp;"-"&amp;RIGHT(YEAR(A1808),2))</f>
        <v>FY 2007-08</v>
      </c>
      <c r="E1808" s="6" t="str">
        <f aca="false">IF(AND(V1808&lt;&gt;"",W1808&lt;&gt;""),"Yes","No")</f>
        <v>No</v>
      </c>
      <c r="F1808" s="18" t="n">
        <f aca="false">Total!F1808</f>
        <v>4701.3</v>
      </c>
      <c r="G1808" s="18" t="n">
        <f aca="false">Total!G1808</f>
        <v>5389.1</v>
      </c>
      <c r="H1808" s="18" t="n">
        <f aca="false">Total!H1808</f>
        <v>-687.7</v>
      </c>
      <c r="I1808" s="18" t="n">
        <f aca="false">Total!I1808</f>
        <v>-169.3</v>
      </c>
      <c r="J1808" s="18" t="str">
        <f aca="false">IF($V1808="","",INDEX('Stock Exchange'!F$5:F$2450,$V1808))</f>
        <v/>
      </c>
      <c r="K1808" s="18" t="str">
        <f aca="false">IF($V1808="","",INDEX('Stock Exchange'!G$5:G$2450,$V1808))</f>
        <v/>
      </c>
      <c r="L1808" s="18" t="str">
        <f aca="false">IF($V1808="","",INDEX('Stock Exchange'!H$5:H$2450,$V1808))</f>
        <v/>
      </c>
      <c r="M1808" s="18" t="str">
        <f aca="false">IF($V1808="","",INDEX('Stock Exchange'!I$5:I$2450,$V1808))</f>
        <v/>
      </c>
      <c r="N1808" s="18" t="str">
        <f aca="false">IF($W1808="","",INDEX(Primary!F$5:F$2450,$W1808))</f>
        <v/>
      </c>
      <c r="O1808" s="18" t="str">
        <f aca="false">IF($W1808="","",INDEX(Primary!G$5:G$2450,$W1808))</f>
        <v/>
      </c>
      <c r="P1808" s="18" t="str">
        <f aca="false">IF($W1808="","",INDEX(Primary!H$5:H$2450,$W1808))</f>
        <v/>
      </c>
      <c r="Q1808" s="18" t="str">
        <f aca="false">IF($W1808="","",INDEX(Primary!I$5:I$2450,$W1808))</f>
        <v/>
      </c>
      <c r="R1808" s="19" t="str">
        <f aca="false">IF($E1808="Yes",L1808+P1808,"")</f>
        <v/>
      </c>
      <c r="S1808" s="19" t="str">
        <f aca="false">IF($E1808="Yes",H1808-R1808,"")</f>
        <v/>
      </c>
      <c r="T1808" s="6" t="str">
        <f aca="false">IF($E1808="Yes",IF(ROUND(ABS(S1808),2)&lt;=$T$2,"OK","CHECK"),"n/a")</f>
        <v>n/a</v>
      </c>
      <c r="U1808" s="20" t="n">
        <f aca="false">Total!J1808</f>
        <v>40.62</v>
      </c>
      <c r="V1808" s="17" t="str">
        <f aca="false">IFERROR(MATCH($A1808,'Stock Exchange'!$A$5:$A$2450,0),"")</f>
        <v/>
      </c>
      <c r="W1808" s="17" t="str">
        <f aca="false">IFERROR(MATCH($A1808,Primary!$A$5:$A$2450,0),"")</f>
        <v/>
      </c>
    </row>
    <row r="1809" customFormat="false" ht="15" hidden="false" customHeight="false" outlineLevel="0" collapsed="false">
      <c r="A1809" s="16" t="n">
        <f aca="false">Total!A1809</f>
        <v>39531</v>
      </c>
      <c r="B1809" s="17" t="n">
        <f aca="false">YEAR(A1809)</f>
        <v>2008</v>
      </c>
      <c r="C1809" s="17" t="n">
        <f aca="false">MONTH(A1809)</f>
        <v>3</v>
      </c>
      <c r="D1809" s="6" t="str">
        <f aca="false">IF(MONTH(A1809)&gt;=4,"FY "&amp;YEAR(A1809)&amp;"-"&amp;RIGHT(YEAR(A1809)+1,2),"FY "&amp;(YEAR(A1809)-1)&amp;"-"&amp;RIGHT(YEAR(A1809),2))</f>
        <v>FY 2007-08</v>
      </c>
      <c r="E1809" s="6" t="str">
        <f aca="false">IF(AND(V1809&lt;&gt;"",W1809&lt;&gt;""),"Yes","No")</f>
        <v>No</v>
      </c>
      <c r="F1809" s="18" t="n">
        <f aca="false">Total!F1809</f>
        <v>4183.3</v>
      </c>
      <c r="G1809" s="18" t="n">
        <f aca="false">Total!G1809</f>
        <v>3646.1</v>
      </c>
      <c r="H1809" s="18" t="n">
        <f aca="false">Total!H1809</f>
        <v>537.2</v>
      </c>
      <c r="I1809" s="18" t="n">
        <f aca="false">Total!I1809</f>
        <v>132.8</v>
      </c>
      <c r="J1809" s="18" t="str">
        <f aca="false">IF($V1809="","",INDEX('Stock Exchange'!F$5:F$2450,$V1809))</f>
        <v/>
      </c>
      <c r="K1809" s="18" t="str">
        <f aca="false">IF($V1809="","",INDEX('Stock Exchange'!G$5:G$2450,$V1809))</f>
        <v/>
      </c>
      <c r="L1809" s="18" t="str">
        <f aca="false">IF($V1809="","",INDEX('Stock Exchange'!H$5:H$2450,$V1809))</f>
        <v/>
      </c>
      <c r="M1809" s="18" t="str">
        <f aca="false">IF($V1809="","",INDEX('Stock Exchange'!I$5:I$2450,$V1809))</f>
        <v/>
      </c>
      <c r="N1809" s="18" t="str">
        <f aca="false">IF($W1809="","",INDEX(Primary!F$5:F$2450,$W1809))</f>
        <v/>
      </c>
      <c r="O1809" s="18" t="str">
        <f aca="false">IF($W1809="","",INDEX(Primary!G$5:G$2450,$W1809))</f>
        <v/>
      </c>
      <c r="P1809" s="18" t="str">
        <f aca="false">IF($W1809="","",INDEX(Primary!H$5:H$2450,$W1809))</f>
        <v/>
      </c>
      <c r="Q1809" s="18" t="str">
        <f aca="false">IF($W1809="","",INDEX(Primary!I$5:I$2450,$W1809))</f>
        <v/>
      </c>
      <c r="R1809" s="19" t="str">
        <f aca="false">IF($E1809="Yes",L1809+P1809,"")</f>
        <v/>
      </c>
      <c r="S1809" s="19" t="str">
        <f aca="false">IF($E1809="Yes",H1809-R1809,"")</f>
        <v/>
      </c>
      <c r="T1809" s="6" t="str">
        <f aca="false">IF($E1809="Yes",IF(ROUND(ABS(S1809),2)&lt;=$T$2,"OK","CHECK"),"n/a")</f>
        <v>n/a</v>
      </c>
      <c r="U1809" s="20" t="n">
        <f aca="false">Total!J1809</f>
        <v>40.45</v>
      </c>
      <c r="V1809" s="17" t="str">
        <f aca="false">IFERROR(MATCH($A1809,'Stock Exchange'!$A$5:$A$2450,0),"")</f>
        <v/>
      </c>
      <c r="W1809" s="17" t="str">
        <f aca="false">IFERROR(MATCH($A1809,Primary!$A$5:$A$2450,0),"")</f>
        <v/>
      </c>
    </row>
    <row r="1810" customFormat="false" ht="15" hidden="false" customHeight="false" outlineLevel="0" collapsed="false">
      <c r="A1810" s="16" t="n">
        <f aca="false">Total!A1810</f>
        <v>39532</v>
      </c>
      <c r="B1810" s="17" t="n">
        <f aca="false">YEAR(A1810)</f>
        <v>2008</v>
      </c>
      <c r="C1810" s="17" t="n">
        <f aca="false">MONTH(A1810)</f>
        <v>3</v>
      </c>
      <c r="D1810" s="6" t="str">
        <f aca="false">IF(MONTH(A1810)&gt;=4,"FY "&amp;YEAR(A1810)&amp;"-"&amp;RIGHT(YEAR(A1810)+1,2),"FY "&amp;(YEAR(A1810)-1)&amp;"-"&amp;RIGHT(YEAR(A1810),2))</f>
        <v>FY 2007-08</v>
      </c>
      <c r="E1810" s="6" t="str">
        <f aca="false">IF(AND(V1810&lt;&gt;"",W1810&lt;&gt;""),"Yes","No")</f>
        <v>No</v>
      </c>
      <c r="F1810" s="18" t="n">
        <f aca="false">Total!F1810</f>
        <v>2999.9</v>
      </c>
      <c r="G1810" s="18" t="n">
        <f aca="false">Total!G1810</f>
        <v>2675.8</v>
      </c>
      <c r="H1810" s="18" t="n">
        <f aca="false">Total!H1810</f>
        <v>324.1</v>
      </c>
      <c r="I1810" s="18" t="n">
        <f aca="false">Total!I1810</f>
        <v>80.3</v>
      </c>
      <c r="J1810" s="18" t="str">
        <f aca="false">IF($V1810="","",INDEX('Stock Exchange'!F$5:F$2450,$V1810))</f>
        <v/>
      </c>
      <c r="K1810" s="18" t="str">
        <f aca="false">IF($V1810="","",INDEX('Stock Exchange'!G$5:G$2450,$V1810))</f>
        <v/>
      </c>
      <c r="L1810" s="18" t="str">
        <f aca="false">IF($V1810="","",INDEX('Stock Exchange'!H$5:H$2450,$V1810))</f>
        <v/>
      </c>
      <c r="M1810" s="18" t="str">
        <f aca="false">IF($V1810="","",INDEX('Stock Exchange'!I$5:I$2450,$V1810))</f>
        <v/>
      </c>
      <c r="N1810" s="18" t="str">
        <f aca="false">IF($W1810="","",INDEX(Primary!F$5:F$2450,$W1810))</f>
        <v/>
      </c>
      <c r="O1810" s="18" t="str">
        <f aca="false">IF($W1810="","",INDEX(Primary!G$5:G$2450,$W1810))</f>
        <v/>
      </c>
      <c r="P1810" s="18" t="str">
        <f aca="false">IF($W1810="","",INDEX(Primary!H$5:H$2450,$W1810))</f>
        <v/>
      </c>
      <c r="Q1810" s="18" t="str">
        <f aca="false">IF($W1810="","",INDEX(Primary!I$5:I$2450,$W1810))</f>
        <v/>
      </c>
      <c r="R1810" s="19" t="str">
        <f aca="false">IF($E1810="Yes",L1810+P1810,"")</f>
        <v/>
      </c>
      <c r="S1810" s="19" t="str">
        <f aca="false">IF($E1810="Yes",H1810-R1810,"")</f>
        <v/>
      </c>
      <c r="T1810" s="6" t="str">
        <f aca="false">IF($E1810="Yes",IF(ROUND(ABS(S1810),2)&lt;=$T$2,"OK","CHECK"),"n/a")</f>
        <v>n/a</v>
      </c>
      <c r="U1810" s="20" t="n">
        <f aca="false">Total!J1810</f>
        <v>40.34</v>
      </c>
      <c r="V1810" s="17" t="str">
        <f aca="false">IFERROR(MATCH($A1810,'Stock Exchange'!$A$5:$A$2450,0),"")</f>
        <v/>
      </c>
      <c r="W1810" s="17" t="str">
        <f aca="false">IFERROR(MATCH($A1810,Primary!$A$5:$A$2450,0),"")</f>
        <v/>
      </c>
    </row>
    <row r="1811" customFormat="false" ht="15" hidden="false" customHeight="false" outlineLevel="0" collapsed="false">
      <c r="A1811" s="16" t="n">
        <f aca="false">Total!A1811</f>
        <v>39533</v>
      </c>
      <c r="B1811" s="17" t="n">
        <f aca="false">YEAR(A1811)</f>
        <v>2008</v>
      </c>
      <c r="C1811" s="17" t="n">
        <f aca="false">MONTH(A1811)</f>
        <v>3</v>
      </c>
      <c r="D1811" s="6" t="str">
        <f aca="false">IF(MONTH(A1811)&gt;=4,"FY "&amp;YEAR(A1811)&amp;"-"&amp;RIGHT(YEAR(A1811)+1,2),"FY "&amp;(YEAR(A1811)-1)&amp;"-"&amp;RIGHT(YEAR(A1811),2))</f>
        <v>FY 2007-08</v>
      </c>
      <c r="E1811" s="6" t="str">
        <f aca="false">IF(AND(V1811&lt;&gt;"",W1811&lt;&gt;""),"Yes","No")</f>
        <v>No</v>
      </c>
      <c r="F1811" s="18" t="n">
        <f aca="false">Total!F1811</f>
        <v>5060.7</v>
      </c>
      <c r="G1811" s="18" t="n">
        <f aca="false">Total!G1811</f>
        <v>3715.4</v>
      </c>
      <c r="H1811" s="18" t="n">
        <f aca="false">Total!H1811</f>
        <v>1345.3</v>
      </c>
      <c r="I1811" s="18" t="n">
        <f aca="false">Total!I1811</f>
        <v>335.3</v>
      </c>
      <c r="J1811" s="18" t="str">
        <f aca="false">IF($V1811="","",INDEX('Stock Exchange'!F$5:F$2450,$V1811))</f>
        <v/>
      </c>
      <c r="K1811" s="18" t="str">
        <f aca="false">IF($V1811="","",INDEX('Stock Exchange'!G$5:G$2450,$V1811))</f>
        <v/>
      </c>
      <c r="L1811" s="18" t="str">
        <f aca="false">IF($V1811="","",INDEX('Stock Exchange'!H$5:H$2450,$V1811))</f>
        <v/>
      </c>
      <c r="M1811" s="18" t="str">
        <f aca="false">IF($V1811="","",INDEX('Stock Exchange'!I$5:I$2450,$V1811))</f>
        <v/>
      </c>
      <c r="N1811" s="18" t="str">
        <f aca="false">IF($W1811="","",INDEX(Primary!F$5:F$2450,$W1811))</f>
        <v/>
      </c>
      <c r="O1811" s="18" t="str">
        <f aca="false">IF($W1811="","",INDEX(Primary!G$5:G$2450,$W1811))</f>
        <v/>
      </c>
      <c r="P1811" s="18" t="str">
        <f aca="false">IF($W1811="","",INDEX(Primary!H$5:H$2450,$W1811))</f>
        <v/>
      </c>
      <c r="Q1811" s="18" t="str">
        <f aca="false">IF($W1811="","",INDEX(Primary!I$5:I$2450,$W1811))</f>
        <v/>
      </c>
      <c r="R1811" s="19" t="str">
        <f aca="false">IF($E1811="Yes",L1811+P1811,"")</f>
        <v/>
      </c>
      <c r="S1811" s="19" t="str">
        <f aca="false">IF($E1811="Yes",H1811-R1811,"")</f>
        <v/>
      </c>
      <c r="T1811" s="6" t="str">
        <f aca="false">IF($E1811="Yes",IF(ROUND(ABS(S1811),2)&lt;=$T$2,"OK","CHECK"),"n/a")</f>
        <v>n/a</v>
      </c>
      <c r="U1811" s="20" t="n">
        <f aca="false">Total!J1811</f>
        <v>40.12</v>
      </c>
      <c r="V1811" s="17" t="str">
        <f aca="false">IFERROR(MATCH($A1811,'Stock Exchange'!$A$5:$A$2450,0),"")</f>
        <v/>
      </c>
      <c r="W1811" s="17" t="str">
        <f aca="false">IFERROR(MATCH($A1811,Primary!$A$5:$A$2450,0),"")</f>
        <v/>
      </c>
    </row>
    <row r="1812" customFormat="false" ht="15" hidden="false" customHeight="false" outlineLevel="0" collapsed="false">
      <c r="A1812" s="16" t="n">
        <f aca="false">Total!A1812</f>
        <v>39534</v>
      </c>
      <c r="B1812" s="17" t="n">
        <f aca="false">YEAR(A1812)</f>
        <v>2008</v>
      </c>
      <c r="C1812" s="17" t="n">
        <f aca="false">MONTH(A1812)</f>
        <v>3</v>
      </c>
      <c r="D1812" s="6" t="str">
        <f aca="false">IF(MONTH(A1812)&gt;=4,"FY "&amp;YEAR(A1812)&amp;"-"&amp;RIGHT(YEAR(A1812)+1,2),"FY "&amp;(YEAR(A1812)-1)&amp;"-"&amp;RIGHT(YEAR(A1812),2))</f>
        <v>FY 2007-08</v>
      </c>
      <c r="E1812" s="6" t="str">
        <f aca="false">IF(AND(V1812&lt;&gt;"",W1812&lt;&gt;""),"Yes","No")</f>
        <v>No</v>
      </c>
      <c r="F1812" s="18" t="n">
        <f aca="false">Total!F1812</f>
        <v>3166.6</v>
      </c>
      <c r="G1812" s="18" t="n">
        <f aca="false">Total!G1812</f>
        <v>2609</v>
      </c>
      <c r="H1812" s="18" t="n">
        <f aca="false">Total!H1812</f>
        <v>557.6</v>
      </c>
      <c r="I1812" s="18" t="n">
        <f aca="false">Total!I1812</f>
        <v>138.9</v>
      </c>
      <c r="J1812" s="18" t="str">
        <f aca="false">IF($V1812="","",INDEX('Stock Exchange'!F$5:F$2450,$V1812))</f>
        <v/>
      </c>
      <c r="K1812" s="18" t="str">
        <f aca="false">IF($V1812="","",INDEX('Stock Exchange'!G$5:G$2450,$V1812))</f>
        <v/>
      </c>
      <c r="L1812" s="18" t="str">
        <f aca="false">IF($V1812="","",INDEX('Stock Exchange'!H$5:H$2450,$V1812))</f>
        <v/>
      </c>
      <c r="M1812" s="18" t="str">
        <f aca="false">IF($V1812="","",INDEX('Stock Exchange'!I$5:I$2450,$V1812))</f>
        <v/>
      </c>
      <c r="N1812" s="18" t="str">
        <f aca="false">IF($W1812="","",INDEX(Primary!F$5:F$2450,$W1812))</f>
        <v/>
      </c>
      <c r="O1812" s="18" t="str">
        <f aca="false">IF($W1812="","",INDEX(Primary!G$5:G$2450,$W1812))</f>
        <v/>
      </c>
      <c r="P1812" s="18" t="str">
        <f aca="false">IF($W1812="","",INDEX(Primary!H$5:H$2450,$W1812))</f>
        <v/>
      </c>
      <c r="Q1812" s="18" t="str">
        <f aca="false">IF($W1812="","",INDEX(Primary!I$5:I$2450,$W1812))</f>
        <v/>
      </c>
      <c r="R1812" s="19" t="str">
        <f aca="false">IF($E1812="Yes",L1812+P1812,"")</f>
        <v/>
      </c>
      <c r="S1812" s="19" t="str">
        <f aca="false">IF($E1812="Yes",H1812-R1812,"")</f>
        <v/>
      </c>
      <c r="T1812" s="6" t="str">
        <f aca="false">IF($E1812="Yes",IF(ROUND(ABS(S1812),2)&lt;=$T$2,"OK","CHECK"),"n/a")</f>
        <v>n/a</v>
      </c>
      <c r="U1812" s="20" t="n">
        <f aca="false">Total!J1812</f>
        <v>40.14</v>
      </c>
      <c r="V1812" s="17" t="str">
        <f aca="false">IFERROR(MATCH($A1812,'Stock Exchange'!$A$5:$A$2450,0),"")</f>
        <v/>
      </c>
      <c r="W1812" s="17" t="str">
        <f aca="false">IFERROR(MATCH($A1812,Primary!$A$5:$A$2450,0),"")</f>
        <v/>
      </c>
    </row>
    <row r="1813" customFormat="false" ht="15" hidden="false" customHeight="false" outlineLevel="0" collapsed="false">
      <c r="A1813" s="16" t="n">
        <f aca="false">Total!A1813</f>
        <v>39535</v>
      </c>
      <c r="B1813" s="17" t="n">
        <f aca="false">YEAR(A1813)</f>
        <v>2008</v>
      </c>
      <c r="C1813" s="17" t="n">
        <f aca="false">MONTH(A1813)</f>
        <v>3</v>
      </c>
      <c r="D1813" s="6" t="str">
        <f aca="false">IF(MONTH(A1813)&gt;=4,"FY "&amp;YEAR(A1813)&amp;"-"&amp;RIGHT(YEAR(A1813)+1,2),"FY "&amp;(YEAR(A1813)-1)&amp;"-"&amp;RIGHT(YEAR(A1813),2))</f>
        <v>FY 2007-08</v>
      </c>
      <c r="E1813" s="6" t="str">
        <f aca="false">IF(AND(V1813&lt;&gt;"",W1813&lt;&gt;""),"Yes","No")</f>
        <v>No</v>
      </c>
      <c r="F1813" s="18" t="n">
        <f aca="false">Total!F1813</f>
        <v>4861.1</v>
      </c>
      <c r="G1813" s="18" t="n">
        <f aca="false">Total!G1813</f>
        <v>4430.4</v>
      </c>
      <c r="H1813" s="18" t="n">
        <f aca="false">Total!H1813</f>
        <v>430.7</v>
      </c>
      <c r="I1813" s="18" t="n">
        <f aca="false">Total!I1813</f>
        <v>107.3</v>
      </c>
      <c r="J1813" s="18" t="str">
        <f aca="false">IF($V1813="","",INDEX('Stock Exchange'!F$5:F$2450,$V1813))</f>
        <v/>
      </c>
      <c r="K1813" s="18" t="str">
        <f aca="false">IF($V1813="","",INDEX('Stock Exchange'!G$5:G$2450,$V1813))</f>
        <v/>
      </c>
      <c r="L1813" s="18" t="str">
        <f aca="false">IF($V1813="","",INDEX('Stock Exchange'!H$5:H$2450,$V1813))</f>
        <v/>
      </c>
      <c r="M1813" s="18" t="str">
        <f aca="false">IF($V1813="","",INDEX('Stock Exchange'!I$5:I$2450,$V1813))</f>
        <v/>
      </c>
      <c r="N1813" s="18" t="str">
        <f aca="false">IF($W1813="","",INDEX(Primary!F$5:F$2450,$W1813))</f>
        <v/>
      </c>
      <c r="O1813" s="18" t="str">
        <f aca="false">IF($W1813="","",INDEX(Primary!G$5:G$2450,$W1813))</f>
        <v/>
      </c>
      <c r="P1813" s="18" t="str">
        <f aca="false">IF($W1813="","",INDEX(Primary!H$5:H$2450,$W1813))</f>
        <v/>
      </c>
      <c r="Q1813" s="18" t="str">
        <f aca="false">IF($W1813="","",INDEX(Primary!I$5:I$2450,$W1813))</f>
        <v/>
      </c>
      <c r="R1813" s="19" t="str">
        <f aca="false">IF($E1813="Yes",L1813+P1813,"")</f>
        <v/>
      </c>
      <c r="S1813" s="19" t="str">
        <f aca="false">IF($E1813="Yes",H1813-R1813,"")</f>
        <v/>
      </c>
      <c r="T1813" s="6" t="str">
        <f aca="false">IF($E1813="Yes",IF(ROUND(ABS(S1813),2)&lt;=$T$2,"OK","CHECK"),"n/a")</f>
        <v>n/a</v>
      </c>
      <c r="U1813" s="20" t="n">
        <f aca="false">Total!J1813</f>
        <v>40.15</v>
      </c>
      <c r="V1813" s="17" t="str">
        <f aca="false">IFERROR(MATCH($A1813,'Stock Exchange'!$A$5:$A$2450,0),"")</f>
        <v/>
      </c>
      <c r="W1813" s="17" t="str">
        <f aca="false">IFERROR(MATCH($A1813,Primary!$A$5:$A$2450,0),"")</f>
        <v/>
      </c>
    </row>
    <row r="1814" customFormat="false" ht="15" hidden="false" customHeight="false" outlineLevel="0" collapsed="false">
      <c r="A1814" s="16" t="n">
        <f aca="false">Total!A1814</f>
        <v>39538</v>
      </c>
      <c r="B1814" s="17" t="n">
        <f aca="false">YEAR(A1814)</f>
        <v>2008</v>
      </c>
      <c r="C1814" s="17" t="n">
        <f aca="false">MONTH(A1814)</f>
        <v>3</v>
      </c>
      <c r="D1814" s="6" t="str">
        <f aca="false">IF(MONTH(A1814)&gt;=4,"FY "&amp;YEAR(A1814)&amp;"-"&amp;RIGHT(YEAR(A1814)+1,2),"FY "&amp;(YEAR(A1814)-1)&amp;"-"&amp;RIGHT(YEAR(A1814),2))</f>
        <v>FY 2007-08</v>
      </c>
      <c r="E1814" s="6" t="str">
        <f aca="false">IF(AND(V1814&lt;&gt;"",W1814&lt;&gt;""),"Yes","No")</f>
        <v>No</v>
      </c>
      <c r="F1814" s="18" t="n">
        <f aca="false">Total!F1814</f>
        <v>3235.8</v>
      </c>
      <c r="G1814" s="18" t="n">
        <f aca="false">Total!G1814</f>
        <v>3350.1</v>
      </c>
      <c r="H1814" s="18" t="n">
        <f aca="false">Total!H1814</f>
        <v>-114.3</v>
      </c>
      <c r="I1814" s="18" t="n">
        <f aca="false">Total!I1814</f>
        <v>-28.5</v>
      </c>
      <c r="J1814" s="18" t="str">
        <f aca="false">IF($V1814="","",INDEX('Stock Exchange'!F$5:F$2450,$V1814))</f>
        <v/>
      </c>
      <c r="K1814" s="18" t="str">
        <f aca="false">IF($V1814="","",INDEX('Stock Exchange'!G$5:G$2450,$V1814))</f>
        <v/>
      </c>
      <c r="L1814" s="18" t="str">
        <f aca="false">IF($V1814="","",INDEX('Stock Exchange'!H$5:H$2450,$V1814))</f>
        <v/>
      </c>
      <c r="M1814" s="18" t="str">
        <f aca="false">IF($V1814="","",INDEX('Stock Exchange'!I$5:I$2450,$V1814))</f>
        <v/>
      </c>
      <c r="N1814" s="18" t="str">
        <f aca="false">IF($W1814="","",INDEX(Primary!F$5:F$2450,$W1814))</f>
        <v/>
      </c>
      <c r="O1814" s="18" t="str">
        <f aca="false">IF($W1814="","",INDEX(Primary!G$5:G$2450,$W1814))</f>
        <v/>
      </c>
      <c r="P1814" s="18" t="str">
        <f aca="false">IF($W1814="","",INDEX(Primary!H$5:H$2450,$W1814))</f>
        <v/>
      </c>
      <c r="Q1814" s="18" t="str">
        <f aca="false">IF($W1814="","",INDEX(Primary!I$5:I$2450,$W1814))</f>
        <v/>
      </c>
      <c r="R1814" s="19" t="str">
        <f aca="false">IF($E1814="Yes",L1814+P1814,"")</f>
        <v/>
      </c>
      <c r="S1814" s="19" t="str">
        <f aca="false">IF($E1814="Yes",H1814-R1814,"")</f>
        <v/>
      </c>
      <c r="T1814" s="6" t="str">
        <f aca="false">IF($E1814="Yes",IF(ROUND(ABS(S1814),2)&lt;=$T$2,"OK","CHECK"),"n/a")</f>
        <v>n/a</v>
      </c>
      <c r="U1814" s="20" t="n">
        <f aca="false">Total!J1814</f>
        <v>40.1</v>
      </c>
      <c r="V1814" s="17" t="str">
        <f aca="false">IFERROR(MATCH($A1814,'Stock Exchange'!$A$5:$A$2450,0),"")</f>
        <v/>
      </c>
      <c r="W1814" s="17" t="str">
        <f aca="false">IFERROR(MATCH($A1814,Primary!$A$5:$A$2450,0),"")</f>
        <v/>
      </c>
    </row>
    <row r="1815" customFormat="false" ht="15" hidden="false" customHeight="false" outlineLevel="0" collapsed="false">
      <c r="A1815" s="16" t="n">
        <f aca="false">Total!A1815</f>
        <v>39539</v>
      </c>
      <c r="B1815" s="17" t="n">
        <f aca="false">YEAR(A1815)</f>
        <v>2008</v>
      </c>
      <c r="C1815" s="17" t="n">
        <f aca="false">MONTH(A1815)</f>
        <v>4</v>
      </c>
      <c r="D1815" s="6" t="str">
        <f aca="false">IF(MONTH(A1815)&gt;=4,"FY "&amp;YEAR(A1815)&amp;"-"&amp;RIGHT(YEAR(A1815)+1,2),"FY "&amp;(YEAR(A1815)-1)&amp;"-"&amp;RIGHT(YEAR(A1815),2))</f>
        <v>FY 2008-09</v>
      </c>
      <c r="E1815" s="6" t="str">
        <f aca="false">IF(AND(V1815&lt;&gt;"",W1815&lt;&gt;""),"Yes","No")</f>
        <v>No</v>
      </c>
      <c r="F1815" s="18" t="n">
        <f aca="false">Total!F1815</f>
        <v>2964.2</v>
      </c>
      <c r="G1815" s="18" t="n">
        <f aca="false">Total!G1815</f>
        <v>2953.4</v>
      </c>
      <c r="H1815" s="18" t="n">
        <f aca="false">Total!H1815</f>
        <v>10.8</v>
      </c>
      <c r="I1815" s="18" t="n">
        <f aca="false">Total!I1815</f>
        <v>2.7</v>
      </c>
      <c r="J1815" s="18" t="str">
        <f aca="false">IF($V1815="","",INDEX('Stock Exchange'!F$5:F$2450,$V1815))</f>
        <v/>
      </c>
      <c r="K1815" s="18" t="str">
        <f aca="false">IF($V1815="","",INDEX('Stock Exchange'!G$5:G$2450,$V1815))</f>
        <v/>
      </c>
      <c r="L1815" s="18" t="str">
        <f aca="false">IF($V1815="","",INDEX('Stock Exchange'!H$5:H$2450,$V1815))</f>
        <v/>
      </c>
      <c r="M1815" s="18" t="str">
        <f aca="false">IF($V1815="","",INDEX('Stock Exchange'!I$5:I$2450,$V1815))</f>
        <v/>
      </c>
      <c r="N1815" s="18" t="str">
        <f aca="false">IF($W1815="","",INDEX(Primary!F$5:F$2450,$W1815))</f>
        <v/>
      </c>
      <c r="O1815" s="18" t="str">
        <f aca="false">IF($W1815="","",INDEX(Primary!G$5:G$2450,$W1815))</f>
        <v/>
      </c>
      <c r="P1815" s="18" t="str">
        <f aca="false">IF($W1815="","",INDEX(Primary!H$5:H$2450,$W1815))</f>
        <v/>
      </c>
      <c r="Q1815" s="18" t="str">
        <f aca="false">IF($W1815="","",INDEX(Primary!I$5:I$2450,$W1815))</f>
        <v/>
      </c>
      <c r="R1815" s="19" t="str">
        <f aca="false">IF($E1815="Yes",L1815+P1815,"")</f>
        <v/>
      </c>
      <c r="S1815" s="19" t="str">
        <f aca="false">IF($E1815="Yes",H1815-R1815,"")</f>
        <v/>
      </c>
      <c r="T1815" s="6" t="str">
        <f aca="false">IF($E1815="Yes",IF(ROUND(ABS(S1815),2)&lt;=$T$2,"OK","CHECK"),"n/a")</f>
        <v>n/a</v>
      </c>
      <c r="U1815" s="20" t="n">
        <f aca="false">Total!J1815</f>
        <v>39.97</v>
      </c>
      <c r="V1815" s="17" t="str">
        <f aca="false">IFERROR(MATCH($A1815,'Stock Exchange'!$A$5:$A$2450,0),"")</f>
        <v/>
      </c>
      <c r="W1815" s="17" t="str">
        <f aca="false">IFERROR(MATCH($A1815,Primary!$A$5:$A$2450,0),"")</f>
        <v/>
      </c>
    </row>
    <row r="1816" customFormat="false" ht="15" hidden="false" customHeight="false" outlineLevel="0" collapsed="false">
      <c r="A1816" s="16" t="n">
        <f aca="false">Total!A1816</f>
        <v>39540</v>
      </c>
      <c r="B1816" s="17" t="n">
        <f aca="false">YEAR(A1816)</f>
        <v>2008</v>
      </c>
      <c r="C1816" s="17" t="n">
        <f aca="false">MONTH(A1816)</f>
        <v>4</v>
      </c>
      <c r="D1816" s="6" t="str">
        <f aca="false">IF(MONTH(A1816)&gt;=4,"FY "&amp;YEAR(A1816)&amp;"-"&amp;RIGHT(YEAR(A1816)+1,2),"FY "&amp;(YEAR(A1816)-1)&amp;"-"&amp;RIGHT(YEAR(A1816),2))</f>
        <v>FY 2008-09</v>
      </c>
      <c r="E1816" s="6" t="str">
        <f aca="false">IF(AND(V1816&lt;&gt;"",W1816&lt;&gt;""),"Yes","No")</f>
        <v>No</v>
      </c>
      <c r="F1816" s="18" t="n">
        <f aca="false">Total!F1816</f>
        <v>2661.4</v>
      </c>
      <c r="G1816" s="18" t="n">
        <f aca="false">Total!G1816</f>
        <v>3849.6</v>
      </c>
      <c r="H1816" s="18" t="n">
        <f aca="false">Total!H1816</f>
        <v>-1188.2</v>
      </c>
      <c r="I1816" s="18" t="n">
        <f aca="false">Total!I1816</f>
        <v>-297.3</v>
      </c>
      <c r="J1816" s="18" t="str">
        <f aca="false">IF($V1816="","",INDEX('Stock Exchange'!F$5:F$2450,$V1816))</f>
        <v/>
      </c>
      <c r="K1816" s="18" t="str">
        <f aca="false">IF($V1816="","",INDEX('Stock Exchange'!G$5:G$2450,$V1816))</f>
        <v/>
      </c>
      <c r="L1816" s="18" t="str">
        <f aca="false">IF($V1816="","",INDEX('Stock Exchange'!H$5:H$2450,$V1816))</f>
        <v/>
      </c>
      <c r="M1816" s="18" t="str">
        <f aca="false">IF($V1816="","",INDEX('Stock Exchange'!I$5:I$2450,$V1816))</f>
        <v/>
      </c>
      <c r="N1816" s="18" t="str">
        <f aca="false">IF($W1816="","",INDEX(Primary!F$5:F$2450,$W1816))</f>
        <v/>
      </c>
      <c r="O1816" s="18" t="str">
        <f aca="false">IF($W1816="","",INDEX(Primary!G$5:G$2450,$W1816))</f>
        <v/>
      </c>
      <c r="P1816" s="18" t="str">
        <f aca="false">IF($W1816="","",INDEX(Primary!H$5:H$2450,$W1816))</f>
        <v/>
      </c>
      <c r="Q1816" s="18" t="str">
        <f aca="false">IF($W1816="","",INDEX(Primary!I$5:I$2450,$W1816))</f>
        <v/>
      </c>
      <c r="R1816" s="19" t="str">
        <f aca="false">IF($E1816="Yes",L1816+P1816,"")</f>
        <v/>
      </c>
      <c r="S1816" s="19" t="str">
        <f aca="false">IF($E1816="Yes",H1816-R1816,"")</f>
        <v/>
      </c>
      <c r="T1816" s="6" t="str">
        <f aca="false">IF($E1816="Yes",IF(ROUND(ABS(S1816),2)&lt;=$T$2,"OK","CHECK"),"n/a")</f>
        <v>n/a</v>
      </c>
      <c r="U1816" s="20" t="n">
        <f aca="false">Total!J1816</f>
        <v>39.97</v>
      </c>
      <c r="V1816" s="17" t="str">
        <f aca="false">IFERROR(MATCH($A1816,'Stock Exchange'!$A$5:$A$2450,0),"")</f>
        <v/>
      </c>
      <c r="W1816" s="17" t="str">
        <f aca="false">IFERROR(MATCH($A1816,Primary!$A$5:$A$2450,0),"")</f>
        <v/>
      </c>
    </row>
    <row r="1817" customFormat="false" ht="15" hidden="false" customHeight="false" outlineLevel="0" collapsed="false">
      <c r="A1817" s="16" t="n">
        <f aca="false">Total!A1817</f>
        <v>39541</v>
      </c>
      <c r="B1817" s="17" t="n">
        <f aca="false">YEAR(A1817)</f>
        <v>2008</v>
      </c>
      <c r="C1817" s="17" t="n">
        <f aca="false">MONTH(A1817)</f>
        <v>4</v>
      </c>
      <c r="D1817" s="6" t="str">
        <f aca="false">IF(MONTH(A1817)&gt;=4,"FY "&amp;YEAR(A1817)&amp;"-"&amp;RIGHT(YEAR(A1817)+1,2),"FY "&amp;(YEAR(A1817)-1)&amp;"-"&amp;RIGHT(YEAR(A1817),2))</f>
        <v>FY 2008-09</v>
      </c>
      <c r="E1817" s="6" t="str">
        <f aca="false">IF(AND(V1817&lt;&gt;"",W1817&lt;&gt;""),"Yes","No")</f>
        <v>No</v>
      </c>
      <c r="F1817" s="18" t="n">
        <f aca="false">Total!F1817</f>
        <v>2898.6</v>
      </c>
      <c r="G1817" s="18" t="n">
        <f aca="false">Total!G1817</f>
        <v>2918.7</v>
      </c>
      <c r="H1817" s="18" t="n">
        <f aca="false">Total!H1817</f>
        <v>-20.2</v>
      </c>
      <c r="I1817" s="18" t="n">
        <f aca="false">Total!I1817</f>
        <v>-5</v>
      </c>
      <c r="J1817" s="18" t="str">
        <f aca="false">IF($V1817="","",INDEX('Stock Exchange'!F$5:F$2450,$V1817))</f>
        <v/>
      </c>
      <c r="K1817" s="18" t="str">
        <f aca="false">IF($V1817="","",INDEX('Stock Exchange'!G$5:G$2450,$V1817))</f>
        <v/>
      </c>
      <c r="L1817" s="18" t="str">
        <f aca="false">IF($V1817="","",INDEX('Stock Exchange'!H$5:H$2450,$V1817))</f>
        <v/>
      </c>
      <c r="M1817" s="18" t="str">
        <f aca="false">IF($V1817="","",INDEX('Stock Exchange'!I$5:I$2450,$V1817))</f>
        <v/>
      </c>
      <c r="N1817" s="18" t="str">
        <f aca="false">IF($W1817="","",INDEX(Primary!F$5:F$2450,$W1817))</f>
        <v/>
      </c>
      <c r="O1817" s="18" t="str">
        <f aca="false">IF($W1817="","",INDEX(Primary!G$5:G$2450,$W1817))</f>
        <v/>
      </c>
      <c r="P1817" s="18" t="str">
        <f aca="false">IF($W1817="","",INDEX(Primary!H$5:H$2450,$W1817))</f>
        <v/>
      </c>
      <c r="Q1817" s="18" t="str">
        <f aca="false">IF($W1817="","",INDEX(Primary!I$5:I$2450,$W1817))</f>
        <v/>
      </c>
      <c r="R1817" s="19" t="str">
        <f aca="false">IF($E1817="Yes",L1817+P1817,"")</f>
        <v/>
      </c>
      <c r="S1817" s="19" t="str">
        <f aca="false">IF($E1817="Yes",H1817-R1817,"")</f>
        <v/>
      </c>
      <c r="T1817" s="6" t="str">
        <f aca="false">IF($E1817="Yes",IF(ROUND(ABS(S1817),2)&lt;=$T$2,"OK","CHECK"),"n/a")</f>
        <v>n/a</v>
      </c>
      <c r="U1817" s="20" t="n">
        <f aca="false">Total!J1817</f>
        <v>39.98</v>
      </c>
      <c r="V1817" s="17" t="str">
        <f aca="false">IFERROR(MATCH($A1817,'Stock Exchange'!$A$5:$A$2450,0),"")</f>
        <v/>
      </c>
      <c r="W1817" s="17" t="str">
        <f aca="false">IFERROR(MATCH($A1817,Primary!$A$5:$A$2450,0),"")</f>
        <v/>
      </c>
    </row>
    <row r="1818" customFormat="false" ht="15" hidden="false" customHeight="false" outlineLevel="0" collapsed="false">
      <c r="A1818" s="16" t="n">
        <f aca="false">Total!A1818</f>
        <v>39542</v>
      </c>
      <c r="B1818" s="17" t="n">
        <f aca="false">YEAR(A1818)</f>
        <v>2008</v>
      </c>
      <c r="C1818" s="17" t="n">
        <f aca="false">MONTH(A1818)</f>
        <v>4</v>
      </c>
      <c r="D1818" s="6" t="str">
        <f aca="false">IF(MONTH(A1818)&gt;=4,"FY "&amp;YEAR(A1818)&amp;"-"&amp;RIGHT(YEAR(A1818)+1,2),"FY "&amp;(YEAR(A1818)-1)&amp;"-"&amp;RIGHT(YEAR(A1818),2))</f>
        <v>FY 2008-09</v>
      </c>
      <c r="E1818" s="6" t="str">
        <f aca="false">IF(AND(V1818&lt;&gt;"",W1818&lt;&gt;""),"Yes","No")</f>
        <v>No</v>
      </c>
      <c r="F1818" s="18" t="n">
        <f aca="false">Total!F1818</f>
        <v>2761.3</v>
      </c>
      <c r="G1818" s="18" t="n">
        <f aca="false">Total!G1818</f>
        <v>3304.2</v>
      </c>
      <c r="H1818" s="18" t="n">
        <f aca="false">Total!H1818</f>
        <v>-543</v>
      </c>
      <c r="I1818" s="18" t="n">
        <f aca="false">Total!I1818</f>
        <v>-135.9</v>
      </c>
      <c r="J1818" s="18" t="str">
        <f aca="false">IF($V1818="","",INDEX('Stock Exchange'!F$5:F$2450,$V1818))</f>
        <v/>
      </c>
      <c r="K1818" s="18" t="str">
        <f aca="false">IF($V1818="","",INDEX('Stock Exchange'!G$5:G$2450,$V1818))</f>
        <v/>
      </c>
      <c r="L1818" s="18" t="str">
        <f aca="false">IF($V1818="","",INDEX('Stock Exchange'!H$5:H$2450,$V1818))</f>
        <v/>
      </c>
      <c r="M1818" s="18" t="str">
        <f aca="false">IF($V1818="","",INDEX('Stock Exchange'!I$5:I$2450,$V1818))</f>
        <v/>
      </c>
      <c r="N1818" s="18" t="str">
        <f aca="false">IF($W1818="","",INDEX(Primary!F$5:F$2450,$W1818))</f>
        <v/>
      </c>
      <c r="O1818" s="18" t="str">
        <f aca="false">IF($W1818="","",INDEX(Primary!G$5:G$2450,$W1818))</f>
        <v/>
      </c>
      <c r="P1818" s="18" t="str">
        <f aca="false">IF($W1818="","",INDEX(Primary!H$5:H$2450,$W1818))</f>
        <v/>
      </c>
      <c r="Q1818" s="18" t="str">
        <f aca="false">IF($W1818="","",INDEX(Primary!I$5:I$2450,$W1818))</f>
        <v/>
      </c>
      <c r="R1818" s="19" t="str">
        <f aca="false">IF($E1818="Yes",L1818+P1818,"")</f>
        <v/>
      </c>
      <c r="S1818" s="19" t="str">
        <f aca="false">IF($E1818="Yes",H1818-R1818,"")</f>
        <v/>
      </c>
      <c r="T1818" s="6" t="str">
        <f aca="false">IF($E1818="Yes",IF(ROUND(ABS(S1818),2)&lt;=$T$2,"OK","CHECK"),"n/a")</f>
        <v>n/a</v>
      </c>
      <c r="U1818" s="20" t="n">
        <f aca="false">Total!J1818</f>
        <v>39.95</v>
      </c>
      <c r="V1818" s="17" t="str">
        <f aca="false">IFERROR(MATCH($A1818,'Stock Exchange'!$A$5:$A$2450,0),"")</f>
        <v/>
      </c>
      <c r="W1818" s="17" t="str">
        <f aca="false">IFERROR(MATCH($A1818,Primary!$A$5:$A$2450,0),"")</f>
        <v/>
      </c>
    </row>
    <row r="1819" customFormat="false" ht="15" hidden="false" customHeight="false" outlineLevel="0" collapsed="false">
      <c r="A1819" s="16" t="n">
        <f aca="false">Total!A1819</f>
        <v>39545</v>
      </c>
      <c r="B1819" s="17" t="n">
        <f aca="false">YEAR(A1819)</f>
        <v>2008</v>
      </c>
      <c r="C1819" s="17" t="n">
        <f aca="false">MONTH(A1819)</f>
        <v>4</v>
      </c>
      <c r="D1819" s="6" t="str">
        <f aca="false">IF(MONTH(A1819)&gt;=4,"FY "&amp;YEAR(A1819)&amp;"-"&amp;RIGHT(YEAR(A1819)+1,2),"FY "&amp;(YEAR(A1819)-1)&amp;"-"&amp;RIGHT(YEAR(A1819),2))</f>
        <v>FY 2008-09</v>
      </c>
      <c r="E1819" s="6" t="str">
        <f aca="false">IF(AND(V1819&lt;&gt;"",W1819&lt;&gt;""),"Yes","No")</f>
        <v>No</v>
      </c>
      <c r="F1819" s="18" t="n">
        <f aca="false">Total!F1819</f>
        <v>3375.1</v>
      </c>
      <c r="G1819" s="18" t="n">
        <f aca="false">Total!G1819</f>
        <v>2010.5</v>
      </c>
      <c r="H1819" s="18" t="n">
        <f aca="false">Total!H1819</f>
        <v>1364.6</v>
      </c>
      <c r="I1819" s="18" t="n">
        <f aca="false">Total!I1819</f>
        <v>341.4</v>
      </c>
      <c r="J1819" s="18" t="str">
        <f aca="false">IF($V1819="","",INDEX('Stock Exchange'!F$5:F$2450,$V1819))</f>
        <v/>
      </c>
      <c r="K1819" s="18" t="str">
        <f aca="false">IF($V1819="","",INDEX('Stock Exchange'!G$5:G$2450,$V1819))</f>
        <v/>
      </c>
      <c r="L1819" s="18" t="str">
        <f aca="false">IF($V1819="","",INDEX('Stock Exchange'!H$5:H$2450,$V1819))</f>
        <v/>
      </c>
      <c r="M1819" s="18" t="str">
        <f aca="false">IF($V1819="","",INDEX('Stock Exchange'!I$5:I$2450,$V1819))</f>
        <v/>
      </c>
      <c r="N1819" s="18" t="str">
        <f aca="false">IF($W1819="","",INDEX(Primary!F$5:F$2450,$W1819))</f>
        <v/>
      </c>
      <c r="O1819" s="18" t="str">
        <f aca="false">IF($W1819="","",INDEX(Primary!G$5:G$2450,$W1819))</f>
        <v/>
      </c>
      <c r="P1819" s="18" t="str">
        <f aca="false">IF($W1819="","",INDEX(Primary!H$5:H$2450,$W1819))</f>
        <v/>
      </c>
      <c r="Q1819" s="18" t="str">
        <f aca="false">IF($W1819="","",INDEX(Primary!I$5:I$2450,$W1819))</f>
        <v/>
      </c>
      <c r="R1819" s="19" t="str">
        <f aca="false">IF($E1819="Yes",L1819+P1819,"")</f>
        <v/>
      </c>
      <c r="S1819" s="19" t="str">
        <f aca="false">IF($E1819="Yes",H1819-R1819,"")</f>
        <v/>
      </c>
      <c r="T1819" s="6" t="str">
        <f aca="false">IF($E1819="Yes",IF(ROUND(ABS(S1819),2)&lt;=$T$2,"OK","CHECK"),"n/a")</f>
        <v>n/a</v>
      </c>
      <c r="U1819" s="20" t="n">
        <f aca="false">Total!J1819</f>
        <v>39.97</v>
      </c>
      <c r="V1819" s="17" t="str">
        <f aca="false">IFERROR(MATCH($A1819,'Stock Exchange'!$A$5:$A$2450,0),"")</f>
        <v/>
      </c>
      <c r="W1819" s="17" t="str">
        <f aca="false">IFERROR(MATCH($A1819,Primary!$A$5:$A$2450,0),"")</f>
        <v/>
      </c>
    </row>
    <row r="1820" customFormat="false" ht="15" hidden="false" customHeight="false" outlineLevel="0" collapsed="false">
      <c r="A1820" s="16" t="n">
        <f aca="false">Total!A1820</f>
        <v>39546</v>
      </c>
      <c r="B1820" s="17" t="n">
        <f aca="false">YEAR(A1820)</f>
        <v>2008</v>
      </c>
      <c r="C1820" s="17" t="n">
        <f aca="false">MONTH(A1820)</f>
        <v>4</v>
      </c>
      <c r="D1820" s="6" t="str">
        <f aca="false">IF(MONTH(A1820)&gt;=4,"FY "&amp;YEAR(A1820)&amp;"-"&amp;RIGHT(YEAR(A1820)+1,2),"FY "&amp;(YEAR(A1820)-1)&amp;"-"&amp;RIGHT(YEAR(A1820),2))</f>
        <v>FY 2008-09</v>
      </c>
      <c r="E1820" s="6" t="str">
        <f aca="false">IF(AND(V1820&lt;&gt;"",W1820&lt;&gt;""),"Yes","No")</f>
        <v>No</v>
      </c>
      <c r="F1820" s="18" t="n">
        <f aca="false">Total!F1820</f>
        <v>4983.7</v>
      </c>
      <c r="G1820" s="18" t="n">
        <f aca="false">Total!G1820</f>
        <v>4607</v>
      </c>
      <c r="H1820" s="18" t="n">
        <f aca="false">Total!H1820</f>
        <v>376.7</v>
      </c>
      <c r="I1820" s="18" t="n">
        <f aca="false">Total!I1820</f>
        <v>94.3</v>
      </c>
      <c r="J1820" s="18" t="str">
        <f aca="false">IF($V1820="","",INDEX('Stock Exchange'!F$5:F$2450,$V1820))</f>
        <v/>
      </c>
      <c r="K1820" s="18" t="str">
        <f aca="false">IF($V1820="","",INDEX('Stock Exchange'!G$5:G$2450,$V1820))</f>
        <v/>
      </c>
      <c r="L1820" s="18" t="str">
        <f aca="false">IF($V1820="","",INDEX('Stock Exchange'!H$5:H$2450,$V1820))</f>
        <v/>
      </c>
      <c r="M1820" s="18" t="str">
        <f aca="false">IF($V1820="","",INDEX('Stock Exchange'!I$5:I$2450,$V1820))</f>
        <v/>
      </c>
      <c r="N1820" s="18" t="str">
        <f aca="false">IF($W1820="","",INDEX(Primary!F$5:F$2450,$W1820))</f>
        <v/>
      </c>
      <c r="O1820" s="18" t="str">
        <f aca="false">IF($W1820="","",INDEX(Primary!G$5:G$2450,$W1820))</f>
        <v/>
      </c>
      <c r="P1820" s="18" t="str">
        <f aca="false">IF($W1820="","",INDEX(Primary!H$5:H$2450,$W1820))</f>
        <v/>
      </c>
      <c r="Q1820" s="18" t="str">
        <f aca="false">IF($W1820="","",INDEX(Primary!I$5:I$2450,$W1820))</f>
        <v/>
      </c>
      <c r="R1820" s="19" t="str">
        <f aca="false">IF($E1820="Yes",L1820+P1820,"")</f>
        <v/>
      </c>
      <c r="S1820" s="19" t="str">
        <f aca="false">IF($E1820="Yes",H1820-R1820,"")</f>
        <v/>
      </c>
      <c r="T1820" s="6" t="str">
        <f aca="false">IF($E1820="Yes",IF(ROUND(ABS(S1820),2)&lt;=$T$2,"OK","CHECK"),"n/a")</f>
        <v>n/a</v>
      </c>
      <c r="U1820" s="20" t="n">
        <f aca="false">Total!J1820</f>
        <v>39.93</v>
      </c>
      <c r="V1820" s="17" t="str">
        <f aca="false">IFERROR(MATCH($A1820,'Stock Exchange'!$A$5:$A$2450,0),"")</f>
        <v/>
      </c>
      <c r="W1820" s="17" t="str">
        <f aca="false">IFERROR(MATCH($A1820,Primary!$A$5:$A$2450,0),"")</f>
        <v/>
      </c>
    </row>
    <row r="1821" customFormat="false" ht="15" hidden="false" customHeight="false" outlineLevel="0" collapsed="false">
      <c r="A1821" s="16" t="n">
        <f aca="false">Total!A1821</f>
        <v>39547</v>
      </c>
      <c r="B1821" s="17" t="n">
        <f aca="false">YEAR(A1821)</f>
        <v>2008</v>
      </c>
      <c r="C1821" s="17" t="n">
        <f aca="false">MONTH(A1821)</f>
        <v>4</v>
      </c>
      <c r="D1821" s="6" t="str">
        <f aca="false">IF(MONTH(A1821)&gt;=4,"FY "&amp;YEAR(A1821)&amp;"-"&amp;RIGHT(YEAR(A1821)+1,2),"FY "&amp;(YEAR(A1821)-1)&amp;"-"&amp;RIGHT(YEAR(A1821),2))</f>
        <v>FY 2008-09</v>
      </c>
      <c r="E1821" s="6" t="str">
        <f aca="false">IF(AND(V1821&lt;&gt;"",W1821&lt;&gt;""),"Yes","No")</f>
        <v>No</v>
      </c>
      <c r="F1821" s="18" t="n">
        <f aca="false">Total!F1821</f>
        <v>2636.3</v>
      </c>
      <c r="G1821" s="18" t="n">
        <f aca="false">Total!G1821</f>
        <v>2487.6</v>
      </c>
      <c r="H1821" s="18" t="n">
        <f aca="false">Total!H1821</f>
        <v>148.7</v>
      </c>
      <c r="I1821" s="18" t="n">
        <f aca="false">Total!I1821</f>
        <v>37.2</v>
      </c>
      <c r="J1821" s="18" t="str">
        <f aca="false">IF($V1821="","",INDEX('Stock Exchange'!F$5:F$2450,$V1821))</f>
        <v/>
      </c>
      <c r="K1821" s="18" t="str">
        <f aca="false">IF($V1821="","",INDEX('Stock Exchange'!G$5:G$2450,$V1821))</f>
        <v/>
      </c>
      <c r="L1821" s="18" t="str">
        <f aca="false">IF($V1821="","",INDEX('Stock Exchange'!H$5:H$2450,$V1821))</f>
        <v/>
      </c>
      <c r="M1821" s="18" t="str">
        <f aca="false">IF($V1821="","",INDEX('Stock Exchange'!I$5:I$2450,$V1821))</f>
        <v/>
      </c>
      <c r="N1821" s="18" t="str">
        <f aca="false">IF($W1821="","",INDEX(Primary!F$5:F$2450,$W1821))</f>
        <v/>
      </c>
      <c r="O1821" s="18" t="str">
        <f aca="false">IF($W1821="","",INDEX(Primary!G$5:G$2450,$W1821))</f>
        <v/>
      </c>
      <c r="P1821" s="18" t="str">
        <f aca="false">IF($W1821="","",INDEX(Primary!H$5:H$2450,$W1821))</f>
        <v/>
      </c>
      <c r="Q1821" s="18" t="str">
        <f aca="false">IF($W1821="","",INDEX(Primary!I$5:I$2450,$W1821))</f>
        <v/>
      </c>
      <c r="R1821" s="19" t="str">
        <f aca="false">IF($E1821="Yes",L1821+P1821,"")</f>
        <v/>
      </c>
      <c r="S1821" s="19" t="str">
        <f aca="false">IF($E1821="Yes",H1821-R1821,"")</f>
        <v/>
      </c>
      <c r="T1821" s="6" t="str">
        <f aca="false">IF($E1821="Yes",IF(ROUND(ABS(S1821),2)&lt;=$T$2,"OK","CHECK"),"n/a")</f>
        <v>n/a</v>
      </c>
      <c r="U1821" s="20" t="n">
        <f aca="false">Total!J1821</f>
        <v>40.02</v>
      </c>
      <c r="V1821" s="17" t="str">
        <f aca="false">IFERROR(MATCH($A1821,'Stock Exchange'!$A$5:$A$2450,0),"")</f>
        <v/>
      </c>
      <c r="W1821" s="17" t="str">
        <f aca="false">IFERROR(MATCH($A1821,Primary!$A$5:$A$2450,0),"")</f>
        <v/>
      </c>
    </row>
    <row r="1822" customFormat="false" ht="15" hidden="false" customHeight="false" outlineLevel="0" collapsed="false">
      <c r="A1822" s="16" t="n">
        <f aca="false">Total!A1822</f>
        <v>39548</v>
      </c>
      <c r="B1822" s="17" t="n">
        <f aca="false">YEAR(A1822)</f>
        <v>2008</v>
      </c>
      <c r="C1822" s="17" t="n">
        <f aca="false">MONTH(A1822)</f>
        <v>4</v>
      </c>
      <c r="D1822" s="6" t="str">
        <f aca="false">IF(MONTH(A1822)&gt;=4,"FY "&amp;YEAR(A1822)&amp;"-"&amp;RIGHT(YEAR(A1822)+1,2),"FY "&amp;(YEAR(A1822)-1)&amp;"-"&amp;RIGHT(YEAR(A1822),2))</f>
        <v>FY 2008-09</v>
      </c>
      <c r="E1822" s="6" t="str">
        <f aca="false">IF(AND(V1822&lt;&gt;"",W1822&lt;&gt;""),"Yes","No")</f>
        <v>No</v>
      </c>
      <c r="F1822" s="18" t="n">
        <f aca="false">Total!F1822</f>
        <v>2040.8</v>
      </c>
      <c r="G1822" s="18" t="n">
        <f aca="false">Total!G1822</f>
        <v>2213</v>
      </c>
      <c r="H1822" s="18" t="n">
        <f aca="false">Total!H1822</f>
        <v>-172.3</v>
      </c>
      <c r="I1822" s="18" t="n">
        <f aca="false">Total!I1822</f>
        <v>-43</v>
      </c>
      <c r="J1822" s="18" t="str">
        <f aca="false">IF($V1822="","",INDEX('Stock Exchange'!F$5:F$2450,$V1822))</f>
        <v/>
      </c>
      <c r="K1822" s="18" t="str">
        <f aca="false">IF($V1822="","",INDEX('Stock Exchange'!G$5:G$2450,$V1822))</f>
        <v/>
      </c>
      <c r="L1822" s="18" t="str">
        <f aca="false">IF($V1822="","",INDEX('Stock Exchange'!H$5:H$2450,$V1822))</f>
        <v/>
      </c>
      <c r="M1822" s="18" t="str">
        <f aca="false">IF($V1822="","",INDEX('Stock Exchange'!I$5:I$2450,$V1822))</f>
        <v/>
      </c>
      <c r="N1822" s="18" t="str">
        <f aca="false">IF($W1822="","",INDEX(Primary!F$5:F$2450,$W1822))</f>
        <v/>
      </c>
      <c r="O1822" s="18" t="str">
        <f aca="false">IF($W1822="","",INDEX(Primary!G$5:G$2450,$W1822))</f>
        <v/>
      </c>
      <c r="P1822" s="18" t="str">
        <f aca="false">IF($W1822="","",INDEX(Primary!H$5:H$2450,$W1822))</f>
        <v/>
      </c>
      <c r="Q1822" s="18" t="str">
        <f aca="false">IF($W1822="","",INDEX(Primary!I$5:I$2450,$W1822))</f>
        <v/>
      </c>
      <c r="R1822" s="19" t="str">
        <f aca="false">IF($E1822="Yes",L1822+P1822,"")</f>
        <v/>
      </c>
      <c r="S1822" s="19" t="str">
        <f aca="false">IF($E1822="Yes",H1822-R1822,"")</f>
        <v/>
      </c>
      <c r="T1822" s="6" t="str">
        <f aca="false">IF($E1822="Yes",IF(ROUND(ABS(S1822),2)&lt;=$T$2,"OK","CHECK"),"n/a")</f>
        <v>n/a</v>
      </c>
      <c r="U1822" s="20" t="n">
        <f aca="false">Total!J1822</f>
        <v>40.02</v>
      </c>
      <c r="V1822" s="17" t="str">
        <f aca="false">IFERROR(MATCH($A1822,'Stock Exchange'!$A$5:$A$2450,0),"")</f>
        <v/>
      </c>
      <c r="W1822" s="17" t="str">
        <f aca="false">IFERROR(MATCH($A1822,Primary!$A$5:$A$2450,0),"")</f>
        <v/>
      </c>
    </row>
    <row r="1823" customFormat="false" ht="15" hidden="false" customHeight="false" outlineLevel="0" collapsed="false">
      <c r="A1823" s="16" t="n">
        <f aca="false">Total!A1823</f>
        <v>39549</v>
      </c>
      <c r="B1823" s="17" t="n">
        <f aca="false">YEAR(A1823)</f>
        <v>2008</v>
      </c>
      <c r="C1823" s="17" t="n">
        <f aca="false">MONTH(A1823)</f>
        <v>4</v>
      </c>
      <c r="D1823" s="6" t="str">
        <f aca="false">IF(MONTH(A1823)&gt;=4,"FY "&amp;YEAR(A1823)&amp;"-"&amp;RIGHT(YEAR(A1823)+1,2),"FY "&amp;(YEAR(A1823)-1)&amp;"-"&amp;RIGHT(YEAR(A1823),2))</f>
        <v>FY 2008-09</v>
      </c>
      <c r="E1823" s="6" t="str">
        <f aca="false">IF(AND(V1823&lt;&gt;"",W1823&lt;&gt;""),"Yes","No")</f>
        <v>No</v>
      </c>
      <c r="F1823" s="18" t="n">
        <f aca="false">Total!F1823</f>
        <v>2674.7</v>
      </c>
      <c r="G1823" s="18" t="n">
        <f aca="false">Total!G1823</f>
        <v>2989.5</v>
      </c>
      <c r="H1823" s="18" t="n">
        <f aca="false">Total!H1823</f>
        <v>-314.8</v>
      </c>
      <c r="I1823" s="18" t="n">
        <f aca="false">Total!I1823</f>
        <v>-78.8</v>
      </c>
      <c r="J1823" s="18" t="str">
        <f aca="false">IF($V1823="","",INDEX('Stock Exchange'!F$5:F$2450,$V1823))</f>
        <v/>
      </c>
      <c r="K1823" s="18" t="str">
        <f aca="false">IF($V1823="","",INDEX('Stock Exchange'!G$5:G$2450,$V1823))</f>
        <v/>
      </c>
      <c r="L1823" s="18" t="str">
        <f aca="false">IF($V1823="","",INDEX('Stock Exchange'!H$5:H$2450,$V1823))</f>
        <v/>
      </c>
      <c r="M1823" s="18" t="str">
        <f aca="false">IF($V1823="","",INDEX('Stock Exchange'!I$5:I$2450,$V1823))</f>
        <v/>
      </c>
      <c r="N1823" s="18" t="str">
        <f aca="false">IF($W1823="","",INDEX(Primary!F$5:F$2450,$W1823))</f>
        <v/>
      </c>
      <c r="O1823" s="18" t="str">
        <f aca="false">IF($W1823="","",INDEX(Primary!G$5:G$2450,$W1823))</f>
        <v/>
      </c>
      <c r="P1823" s="18" t="str">
        <f aca="false">IF($W1823="","",INDEX(Primary!H$5:H$2450,$W1823))</f>
        <v/>
      </c>
      <c r="Q1823" s="18" t="str">
        <f aca="false">IF($W1823="","",INDEX(Primary!I$5:I$2450,$W1823))</f>
        <v/>
      </c>
      <c r="R1823" s="19" t="str">
        <f aca="false">IF($E1823="Yes",L1823+P1823,"")</f>
        <v/>
      </c>
      <c r="S1823" s="19" t="str">
        <f aca="false">IF($E1823="Yes",H1823-R1823,"")</f>
        <v/>
      </c>
      <c r="T1823" s="6" t="str">
        <f aca="false">IF($E1823="Yes",IF(ROUND(ABS(S1823),2)&lt;=$T$2,"OK","CHECK"),"n/a")</f>
        <v>n/a</v>
      </c>
      <c r="U1823" s="20" t="n">
        <f aca="false">Total!J1823</f>
        <v>39.95</v>
      </c>
      <c r="V1823" s="17" t="str">
        <f aca="false">IFERROR(MATCH($A1823,'Stock Exchange'!$A$5:$A$2450,0),"")</f>
        <v/>
      </c>
      <c r="W1823" s="17" t="str">
        <f aca="false">IFERROR(MATCH($A1823,Primary!$A$5:$A$2450,0),"")</f>
        <v/>
      </c>
    </row>
    <row r="1824" customFormat="false" ht="15" hidden="false" customHeight="false" outlineLevel="0" collapsed="false">
      <c r="A1824" s="16" t="n">
        <f aca="false">Total!A1824</f>
        <v>39553</v>
      </c>
      <c r="B1824" s="17" t="n">
        <f aca="false">YEAR(A1824)</f>
        <v>2008</v>
      </c>
      <c r="C1824" s="17" t="n">
        <f aca="false">MONTH(A1824)</f>
        <v>4</v>
      </c>
      <c r="D1824" s="6" t="str">
        <f aca="false">IF(MONTH(A1824)&gt;=4,"FY "&amp;YEAR(A1824)&amp;"-"&amp;RIGHT(YEAR(A1824)+1,2),"FY "&amp;(YEAR(A1824)-1)&amp;"-"&amp;RIGHT(YEAR(A1824),2))</f>
        <v>FY 2008-09</v>
      </c>
      <c r="E1824" s="6" t="str">
        <f aca="false">IF(AND(V1824&lt;&gt;"",W1824&lt;&gt;""),"Yes","No")</f>
        <v>No</v>
      </c>
      <c r="F1824" s="18" t="n">
        <f aca="false">Total!F1824</f>
        <v>2688.7</v>
      </c>
      <c r="G1824" s="18" t="n">
        <f aca="false">Total!G1824</f>
        <v>2719.9</v>
      </c>
      <c r="H1824" s="18" t="n">
        <f aca="false">Total!H1824</f>
        <v>-31.3</v>
      </c>
      <c r="I1824" s="18" t="n">
        <f aca="false">Total!I1824</f>
        <v>-7.8</v>
      </c>
      <c r="J1824" s="18" t="str">
        <f aca="false">IF($V1824="","",INDEX('Stock Exchange'!F$5:F$2450,$V1824))</f>
        <v/>
      </c>
      <c r="K1824" s="18" t="str">
        <f aca="false">IF($V1824="","",INDEX('Stock Exchange'!G$5:G$2450,$V1824))</f>
        <v/>
      </c>
      <c r="L1824" s="18" t="str">
        <f aca="false">IF($V1824="","",INDEX('Stock Exchange'!H$5:H$2450,$V1824))</f>
        <v/>
      </c>
      <c r="M1824" s="18" t="str">
        <f aca="false">IF($V1824="","",INDEX('Stock Exchange'!I$5:I$2450,$V1824))</f>
        <v/>
      </c>
      <c r="N1824" s="18" t="str">
        <f aca="false">IF($W1824="","",INDEX(Primary!F$5:F$2450,$W1824))</f>
        <v/>
      </c>
      <c r="O1824" s="18" t="str">
        <f aca="false">IF($W1824="","",INDEX(Primary!G$5:G$2450,$W1824))</f>
        <v/>
      </c>
      <c r="P1824" s="18" t="str">
        <f aca="false">IF($W1824="","",INDEX(Primary!H$5:H$2450,$W1824))</f>
        <v/>
      </c>
      <c r="Q1824" s="18" t="str">
        <f aca="false">IF($W1824="","",INDEX(Primary!I$5:I$2450,$W1824))</f>
        <v/>
      </c>
      <c r="R1824" s="19" t="str">
        <f aca="false">IF($E1824="Yes",L1824+P1824,"")</f>
        <v/>
      </c>
      <c r="S1824" s="19" t="str">
        <f aca="false">IF($E1824="Yes",H1824-R1824,"")</f>
        <v/>
      </c>
      <c r="T1824" s="6" t="str">
        <f aca="false">IF($E1824="Yes",IF(ROUND(ABS(S1824),2)&lt;=$T$2,"OK","CHECK"),"n/a")</f>
        <v>n/a</v>
      </c>
      <c r="U1824" s="20" t="n">
        <f aca="false">Total!J1824</f>
        <v>39.94</v>
      </c>
      <c r="V1824" s="17" t="str">
        <f aca="false">IFERROR(MATCH($A1824,'Stock Exchange'!$A$5:$A$2450,0),"")</f>
        <v/>
      </c>
      <c r="W1824" s="17" t="str">
        <f aca="false">IFERROR(MATCH($A1824,Primary!$A$5:$A$2450,0),"")</f>
        <v/>
      </c>
    </row>
    <row r="1825" customFormat="false" ht="15" hidden="false" customHeight="false" outlineLevel="0" collapsed="false">
      <c r="A1825" s="16" t="n">
        <f aca="false">Total!A1825</f>
        <v>39554</v>
      </c>
      <c r="B1825" s="17" t="n">
        <f aca="false">YEAR(A1825)</f>
        <v>2008</v>
      </c>
      <c r="C1825" s="17" t="n">
        <f aca="false">MONTH(A1825)</f>
        <v>4</v>
      </c>
      <c r="D1825" s="6" t="str">
        <f aca="false">IF(MONTH(A1825)&gt;=4,"FY "&amp;YEAR(A1825)&amp;"-"&amp;RIGHT(YEAR(A1825)+1,2),"FY "&amp;(YEAR(A1825)-1)&amp;"-"&amp;RIGHT(YEAR(A1825),2))</f>
        <v>FY 2008-09</v>
      </c>
      <c r="E1825" s="6" t="str">
        <f aca="false">IF(AND(V1825&lt;&gt;"",W1825&lt;&gt;""),"Yes","No")</f>
        <v>No</v>
      </c>
      <c r="F1825" s="18" t="n">
        <f aca="false">Total!F1825</f>
        <v>3544.3</v>
      </c>
      <c r="G1825" s="18" t="n">
        <f aca="false">Total!G1825</f>
        <v>3463.4</v>
      </c>
      <c r="H1825" s="18" t="n">
        <f aca="false">Total!H1825</f>
        <v>80.8</v>
      </c>
      <c r="I1825" s="18" t="n">
        <f aca="false">Total!I1825</f>
        <v>20.2</v>
      </c>
      <c r="J1825" s="18" t="str">
        <f aca="false">IF($V1825="","",INDEX('Stock Exchange'!F$5:F$2450,$V1825))</f>
        <v/>
      </c>
      <c r="K1825" s="18" t="str">
        <f aca="false">IF($V1825="","",INDEX('Stock Exchange'!G$5:G$2450,$V1825))</f>
        <v/>
      </c>
      <c r="L1825" s="18" t="str">
        <f aca="false">IF($V1825="","",INDEX('Stock Exchange'!H$5:H$2450,$V1825))</f>
        <v/>
      </c>
      <c r="M1825" s="18" t="str">
        <f aca="false">IF($V1825="","",INDEX('Stock Exchange'!I$5:I$2450,$V1825))</f>
        <v/>
      </c>
      <c r="N1825" s="18" t="str">
        <f aca="false">IF($W1825="","",INDEX(Primary!F$5:F$2450,$W1825))</f>
        <v/>
      </c>
      <c r="O1825" s="18" t="str">
        <f aca="false">IF($W1825="","",INDEX(Primary!G$5:G$2450,$W1825))</f>
        <v/>
      </c>
      <c r="P1825" s="18" t="str">
        <f aca="false">IF($W1825="","",INDEX(Primary!H$5:H$2450,$W1825))</f>
        <v/>
      </c>
      <c r="Q1825" s="18" t="str">
        <f aca="false">IF($W1825="","",INDEX(Primary!I$5:I$2450,$W1825))</f>
        <v/>
      </c>
      <c r="R1825" s="19" t="str">
        <f aca="false">IF($E1825="Yes",L1825+P1825,"")</f>
        <v/>
      </c>
      <c r="S1825" s="19" t="str">
        <f aca="false">IF($E1825="Yes",H1825-R1825,"")</f>
        <v/>
      </c>
      <c r="T1825" s="6" t="str">
        <f aca="false">IF($E1825="Yes",IF(ROUND(ABS(S1825),2)&lt;=$T$2,"OK","CHECK"),"n/a")</f>
        <v>n/a</v>
      </c>
      <c r="U1825" s="20" t="n">
        <f aca="false">Total!J1825</f>
        <v>39.96</v>
      </c>
      <c r="V1825" s="17" t="str">
        <f aca="false">IFERROR(MATCH($A1825,'Stock Exchange'!$A$5:$A$2450,0),"")</f>
        <v/>
      </c>
      <c r="W1825" s="17" t="str">
        <f aca="false">IFERROR(MATCH($A1825,Primary!$A$5:$A$2450,0),"")</f>
        <v/>
      </c>
    </row>
    <row r="1826" customFormat="false" ht="15" hidden="false" customHeight="false" outlineLevel="0" collapsed="false">
      <c r="A1826" s="16" t="n">
        <f aca="false">Total!A1826</f>
        <v>39555</v>
      </c>
      <c r="B1826" s="17" t="n">
        <f aca="false">YEAR(A1826)</f>
        <v>2008</v>
      </c>
      <c r="C1826" s="17" t="n">
        <f aca="false">MONTH(A1826)</f>
        <v>4</v>
      </c>
      <c r="D1826" s="6" t="str">
        <f aca="false">IF(MONTH(A1826)&gt;=4,"FY "&amp;YEAR(A1826)&amp;"-"&amp;RIGHT(YEAR(A1826)+1,2),"FY "&amp;(YEAR(A1826)-1)&amp;"-"&amp;RIGHT(YEAR(A1826),2))</f>
        <v>FY 2008-09</v>
      </c>
      <c r="E1826" s="6" t="str">
        <f aca="false">IF(AND(V1826&lt;&gt;"",W1826&lt;&gt;""),"Yes","No")</f>
        <v>No</v>
      </c>
      <c r="F1826" s="18" t="n">
        <f aca="false">Total!F1826</f>
        <v>1765.1</v>
      </c>
      <c r="G1826" s="18" t="n">
        <f aca="false">Total!G1826</f>
        <v>1761</v>
      </c>
      <c r="H1826" s="18" t="n">
        <f aca="false">Total!H1826</f>
        <v>4.1</v>
      </c>
      <c r="I1826" s="18" t="n">
        <f aca="false">Total!I1826</f>
        <v>1</v>
      </c>
      <c r="J1826" s="18" t="str">
        <f aca="false">IF($V1826="","",INDEX('Stock Exchange'!F$5:F$2450,$V1826))</f>
        <v/>
      </c>
      <c r="K1826" s="18" t="str">
        <f aca="false">IF($V1826="","",INDEX('Stock Exchange'!G$5:G$2450,$V1826))</f>
        <v/>
      </c>
      <c r="L1826" s="18" t="str">
        <f aca="false">IF($V1826="","",INDEX('Stock Exchange'!H$5:H$2450,$V1826))</f>
        <v/>
      </c>
      <c r="M1826" s="18" t="str">
        <f aca="false">IF($V1826="","",INDEX('Stock Exchange'!I$5:I$2450,$V1826))</f>
        <v/>
      </c>
      <c r="N1826" s="18" t="str">
        <f aca="false">IF($W1826="","",INDEX(Primary!F$5:F$2450,$W1826))</f>
        <v/>
      </c>
      <c r="O1826" s="18" t="str">
        <f aca="false">IF($W1826="","",INDEX(Primary!G$5:G$2450,$W1826))</f>
        <v/>
      </c>
      <c r="P1826" s="18" t="str">
        <f aca="false">IF($W1826="","",INDEX(Primary!H$5:H$2450,$W1826))</f>
        <v/>
      </c>
      <c r="Q1826" s="18" t="str">
        <f aca="false">IF($W1826="","",INDEX(Primary!I$5:I$2450,$W1826))</f>
        <v/>
      </c>
      <c r="R1826" s="19" t="str">
        <f aca="false">IF($E1826="Yes",L1826+P1826,"")</f>
        <v/>
      </c>
      <c r="S1826" s="19" t="str">
        <f aca="false">IF($E1826="Yes",H1826-R1826,"")</f>
        <v/>
      </c>
      <c r="T1826" s="6" t="str">
        <f aca="false">IF($E1826="Yes",IF(ROUND(ABS(S1826),2)&lt;=$T$2,"OK","CHECK"),"n/a")</f>
        <v>n/a</v>
      </c>
      <c r="U1826" s="20" t="n">
        <f aca="false">Total!J1826</f>
        <v>39.96</v>
      </c>
      <c r="V1826" s="17" t="str">
        <f aca="false">IFERROR(MATCH($A1826,'Stock Exchange'!$A$5:$A$2450,0),"")</f>
        <v/>
      </c>
      <c r="W1826" s="17" t="str">
        <f aca="false">IFERROR(MATCH($A1826,Primary!$A$5:$A$2450,0),"")</f>
        <v/>
      </c>
    </row>
    <row r="1827" customFormat="false" ht="15" hidden="false" customHeight="false" outlineLevel="0" collapsed="false">
      <c r="A1827" s="16" t="n">
        <f aca="false">Total!A1827</f>
        <v>39556</v>
      </c>
      <c r="B1827" s="17" t="n">
        <f aca="false">YEAR(A1827)</f>
        <v>2008</v>
      </c>
      <c r="C1827" s="17" t="n">
        <f aca="false">MONTH(A1827)</f>
        <v>4</v>
      </c>
      <c r="D1827" s="6" t="str">
        <f aca="false">IF(MONTH(A1827)&gt;=4,"FY "&amp;YEAR(A1827)&amp;"-"&amp;RIGHT(YEAR(A1827)+1,2),"FY "&amp;(YEAR(A1827)-1)&amp;"-"&amp;RIGHT(YEAR(A1827),2))</f>
        <v>FY 2008-09</v>
      </c>
      <c r="E1827" s="6" t="str">
        <f aca="false">IF(AND(V1827&lt;&gt;"",W1827&lt;&gt;""),"Yes","No")</f>
        <v>No</v>
      </c>
      <c r="F1827" s="18" t="n">
        <f aca="false">Total!F1827</f>
        <v>1188.6</v>
      </c>
      <c r="G1827" s="18" t="n">
        <f aca="false">Total!G1827</f>
        <v>1184.8</v>
      </c>
      <c r="H1827" s="18" t="n">
        <f aca="false">Total!H1827</f>
        <v>3.8</v>
      </c>
      <c r="I1827" s="18" t="n">
        <f aca="false">Total!I1827</f>
        <v>0.9</v>
      </c>
      <c r="J1827" s="18" t="str">
        <f aca="false">IF($V1827="","",INDEX('Stock Exchange'!F$5:F$2450,$V1827))</f>
        <v/>
      </c>
      <c r="K1827" s="18" t="str">
        <f aca="false">IF($V1827="","",INDEX('Stock Exchange'!G$5:G$2450,$V1827))</f>
        <v/>
      </c>
      <c r="L1827" s="18" t="str">
        <f aca="false">IF($V1827="","",INDEX('Stock Exchange'!H$5:H$2450,$V1827))</f>
        <v/>
      </c>
      <c r="M1827" s="18" t="str">
        <f aca="false">IF($V1827="","",INDEX('Stock Exchange'!I$5:I$2450,$V1827))</f>
        <v/>
      </c>
      <c r="N1827" s="18" t="str">
        <f aca="false">IF($W1827="","",INDEX(Primary!F$5:F$2450,$W1827))</f>
        <v/>
      </c>
      <c r="O1827" s="18" t="str">
        <f aca="false">IF($W1827="","",INDEX(Primary!G$5:G$2450,$W1827))</f>
        <v/>
      </c>
      <c r="P1827" s="18" t="str">
        <f aca="false">IF($W1827="","",INDEX(Primary!H$5:H$2450,$W1827))</f>
        <v/>
      </c>
      <c r="Q1827" s="18" t="str">
        <f aca="false">IF($W1827="","",INDEX(Primary!I$5:I$2450,$W1827))</f>
        <v/>
      </c>
      <c r="R1827" s="19" t="str">
        <f aca="false">IF($E1827="Yes",L1827+P1827,"")</f>
        <v/>
      </c>
      <c r="S1827" s="19" t="str">
        <f aca="false">IF($E1827="Yes",H1827-R1827,"")</f>
        <v/>
      </c>
      <c r="T1827" s="6" t="str">
        <f aca="false">IF($E1827="Yes",IF(ROUND(ABS(S1827),2)&lt;=$T$2,"OK","CHECK"),"n/a")</f>
        <v>n/a</v>
      </c>
      <c r="U1827" s="20" t="n">
        <f aca="false">Total!J1827</f>
        <v>39.96</v>
      </c>
      <c r="V1827" s="17" t="str">
        <f aca="false">IFERROR(MATCH($A1827,'Stock Exchange'!$A$5:$A$2450,0),"")</f>
        <v/>
      </c>
      <c r="W1827" s="17" t="str">
        <f aca="false">IFERROR(MATCH($A1827,Primary!$A$5:$A$2450,0),"")</f>
        <v/>
      </c>
    </row>
    <row r="1828" customFormat="false" ht="15" hidden="false" customHeight="false" outlineLevel="0" collapsed="false">
      <c r="A1828" s="16" t="n">
        <f aca="false">Total!A1828</f>
        <v>39559</v>
      </c>
      <c r="B1828" s="17" t="n">
        <f aca="false">YEAR(A1828)</f>
        <v>2008</v>
      </c>
      <c r="C1828" s="17" t="n">
        <f aca="false">MONTH(A1828)</f>
        <v>4</v>
      </c>
      <c r="D1828" s="6" t="str">
        <f aca="false">IF(MONTH(A1828)&gt;=4,"FY "&amp;YEAR(A1828)&amp;"-"&amp;RIGHT(YEAR(A1828)+1,2),"FY "&amp;(YEAR(A1828)-1)&amp;"-"&amp;RIGHT(YEAR(A1828),2))</f>
        <v>FY 2008-09</v>
      </c>
      <c r="E1828" s="6" t="str">
        <f aca="false">IF(AND(V1828&lt;&gt;"",W1828&lt;&gt;""),"Yes","No")</f>
        <v>No</v>
      </c>
      <c r="F1828" s="18" t="n">
        <f aca="false">Total!F1828</f>
        <v>4067.5</v>
      </c>
      <c r="G1828" s="18" t="n">
        <f aca="false">Total!G1828</f>
        <v>3368.5</v>
      </c>
      <c r="H1828" s="18" t="n">
        <f aca="false">Total!H1828</f>
        <v>699</v>
      </c>
      <c r="I1828" s="18" t="n">
        <f aca="false">Total!I1828</f>
        <v>174.9</v>
      </c>
      <c r="J1828" s="18" t="str">
        <f aca="false">IF($V1828="","",INDEX('Stock Exchange'!F$5:F$2450,$V1828))</f>
        <v/>
      </c>
      <c r="K1828" s="18" t="str">
        <f aca="false">IF($V1828="","",INDEX('Stock Exchange'!G$5:G$2450,$V1828))</f>
        <v/>
      </c>
      <c r="L1828" s="18" t="str">
        <f aca="false">IF($V1828="","",INDEX('Stock Exchange'!H$5:H$2450,$V1828))</f>
        <v/>
      </c>
      <c r="M1828" s="18" t="str">
        <f aca="false">IF($V1828="","",INDEX('Stock Exchange'!I$5:I$2450,$V1828))</f>
        <v/>
      </c>
      <c r="N1828" s="18" t="str">
        <f aca="false">IF($W1828="","",INDEX(Primary!F$5:F$2450,$W1828))</f>
        <v/>
      </c>
      <c r="O1828" s="18" t="str">
        <f aca="false">IF($W1828="","",INDEX(Primary!G$5:G$2450,$W1828))</f>
        <v/>
      </c>
      <c r="P1828" s="18" t="str">
        <f aca="false">IF($W1828="","",INDEX(Primary!H$5:H$2450,$W1828))</f>
        <v/>
      </c>
      <c r="Q1828" s="18" t="str">
        <f aca="false">IF($W1828="","",INDEX(Primary!I$5:I$2450,$W1828))</f>
        <v/>
      </c>
      <c r="R1828" s="19" t="str">
        <f aca="false">IF($E1828="Yes",L1828+P1828,"")</f>
        <v/>
      </c>
      <c r="S1828" s="19" t="str">
        <f aca="false">IF($E1828="Yes",H1828-R1828,"")</f>
        <v/>
      </c>
      <c r="T1828" s="6" t="str">
        <f aca="false">IF($E1828="Yes",IF(ROUND(ABS(S1828),2)&lt;=$T$2,"OK","CHECK"),"n/a")</f>
        <v>n/a</v>
      </c>
      <c r="U1828" s="20" t="n">
        <f aca="false">Total!J1828</f>
        <v>39.96</v>
      </c>
      <c r="V1828" s="17" t="str">
        <f aca="false">IFERROR(MATCH($A1828,'Stock Exchange'!$A$5:$A$2450,0),"")</f>
        <v/>
      </c>
      <c r="W1828" s="17" t="str">
        <f aca="false">IFERROR(MATCH($A1828,Primary!$A$5:$A$2450,0),"")</f>
        <v/>
      </c>
    </row>
    <row r="1829" customFormat="false" ht="15" hidden="false" customHeight="false" outlineLevel="0" collapsed="false">
      <c r="A1829" s="16" t="n">
        <f aca="false">Total!A1829</f>
        <v>39560</v>
      </c>
      <c r="B1829" s="17" t="n">
        <f aca="false">YEAR(A1829)</f>
        <v>2008</v>
      </c>
      <c r="C1829" s="17" t="n">
        <f aca="false">MONTH(A1829)</f>
        <v>4</v>
      </c>
      <c r="D1829" s="6" t="str">
        <f aca="false">IF(MONTH(A1829)&gt;=4,"FY "&amp;YEAR(A1829)&amp;"-"&amp;RIGHT(YEAR(A1829)+1,2),"FY "&amp;(YEAR(A1829)-1)&amp;"-"&amp;RIGHT(YEAR(A1829),2))</f>
        <v>FY 2008-09</v>
      </c>
      <c r="E1829" s="6" t="str">
        <f aca="false">IF(AND(V1829&lt;&gt;"",W1829&lt;&gt;""),"Yes","No")</f>
        <v>No</v>
      </c>
      <c r="F1829" s="18" t="n">
        <f aca="false">Total!F1829</f>
        <v>2893.4</v>
      </c>
      <c r="G1829" s="18" t="n">
        <f aca="false">Total!G1829</f>
        <v>2616</v>
      </c>
      <c r="H1829" s="18" t="n">
        <f aca="false">Total!H1829</f>
        <v>277.4</v>
      </c>
      <c r="I1829" s="18" t="n">
        <f aca="false">Total!I1829</f>
        <v>69.5</v>
      </c>
      <c r="J1829" s="18" t="str">
        <f aca="false">IF($V1829="","",INDEX('Stock Exchange'!F$5:F$2450,$V1829))</f>
        <v/>
      </c>
      <c r="K1829" s="18" t="str">
        <f aca="false">IF($V1829="","",INDEX('Stock Exchange'!G$5:G$2450,$V1829))</f>
        <v/>
      </c>
      <c r="L1829" s="18" t="str">
        <f aca="false">IF($V1829="","",INDEX('Stock Exchange'!H$5:H$2450,$V1829))</f>
        <v/>
      </c>
      <c r="M1829" s="18" t="str">
        <f aca="false">IF($V1829="","",INDEX('Stock Exchange'!I$5:I$2450,$V1829))</f>
        <v/>
      </c>
      <c r="N1829" s="18" t="str">
        <f aca="false">IF($W1829="","",INDEX(Primary!F$5:F$2450,$W1829))</f>
        <v/>
      </c>
      <c r="O1829" s="18" t="str">
        <f aca="false">IF($W1829="","",INDEX(Primary!G$5:G$2450,$W1829))</f>
        <v/>
      </c>
      <c r="P1829" s="18" t="str">
        <f aca="false">IF($W1829="","",INDEX(Primary!H$5:H$2450,$W1829))</f>
        <v/>
      </c>
      <c r="Q1829" s="18" t="str">
        <f aca="false">IF($W1829="","",INDEX(Primary!I$5:I$2450,$W1829))</f>
        <v/>
      </c>
      <c r="R1829" s="19" t="str">
        <f aca="false">IF($E1829="Yes",L1829+P1829,"")</f>
        <v/>
      </c>
      <c r="S1829" s="19" t="str">
        <f aca="false">IF($E1829="Yes",H1829-R1829,"")</f>
        <v/>
      </c>
      <c r="T1829" s="6" t="str">
        <f aca="false">IF($E1829="Yes",IF(ROUND(ABS(S1829),2)&lt;=$T$2,"OK","CHECK"),"n/a")</f>
        <v>n/a</v>
      </c>
      <c r="U1829" s="20" t="n">
        <f aca="false">Total!J1829</f>
        <v>39.89</v>
      </c>
      <c r="V1829" s="17" t="str">
        <f aca="false">IFERROR(MATCH($A1829,'Stock Exchange'!$A$5:$A$2450,0),"")</f>
        <v/>
      </c>
      <c r="W1829" s="17" t="str">
        <f aca="false">IFERROR(MATCH($A1829,Primary!$A$5:$A$2450,0),"")</f>
        <v/>
      </c>
    </row>
    <row r="1830" customFormat="false" ht="15" hidden="false" customHeight="false" outlineLevel="0" collapsed="false">
      <c r="A1830" s="16" t="n">
        <f aca="false">Total!A1830</f>
        <v>39561</v>
      </c>
      <c r="B1830" s="17" t="n">
        <f aca="false">YEAR(A1830)</f>
        <v>2008</v>
      </c>
      <c r="C1830" s="17" t="n">
        <f aca="false">MONTH(A1830)</f>
        <v>4</v>
      </c>
      <c r="D1830" s="6" t="str">
        <f aca="false">IF(MONTH(A1830)&gt;=4,"FY "&amp;YEAR(A1830)&amp;"-"&amp;RIGHT(YEAR(A1830)+1,2),"FY "&amp;(YEAR(A1830)-1)&amp;"-"&amp;RIGHT(YEAR(A1830),2))</f>
        <v>FY 2008-09</v>
      </c>
      <c r="E1830" s="6" t="str">
        <f aca="false">IF(AND(V1830&lt;&gt;"",W1830&lt;&gt;""),"Yes","No")</f>
        <v>No</v>
      </c>
      <c r="F1830" s="18" t="n">
        <f aca="false">Total!F1830</f>
        <v>2742.1</v>
      </c>
      <c r="G1830" s="18" t="n">
        <f aca="false">Total!G1830</f>
        <v>2349.8</v>
      </c>
      <c r="H1830" s="18" t="n">
        <f aca="false">Total!H1830</f>
        <v>392.4</v>
      </c>
      <c r="I1830" s="18" t="n">
        <f aca="false">Total!I1830</f>
        <v>98.2</v>
      </c>
      <c r="J1830" s="18" t="str">
        <f aca="false">IF($V1830="","",INDEX('Stock Exchange'!F$5:F$2450,$V1830))</f>
        <v/>
      </c>
      <c r="K1830" s="18" t="str">
        <f aca="false">IF($V1830="","",INDEX('Stock Exchange'!G$5:G$2450,$V1830))</f>
        <v/>
      </c>
      <c r="L1830" s="18" t="str">
        <f aca="false">IF($V1830="","",INDEX('Stock Exchange'!H$5:H$2450,$V1830))</f>
        <v/>
      </c>
      <c r="M1830" s="18" t="str">
        <f aca="false">IF($V1830="","",INDEX('Stock Exchange'!I$5:I$2450,$V1830))</f>
        <v/>
      </c>
      <c r="N1830" s="18" t="str">
        <f aca="false">IF($W1830="","",INDEX(Primary!F$5:F$2450,$W1830))</f>
        <v/>
      </c>
      <c r="O1830" s="18" t="str">
        <f aca="false">IF($W1830="","",INDEX(Primary!G$5:G$2450,$W1830))</f>
        <v/>
      </c>
      <c r="P1830" s="18" t="str">
        <f aca="false">IF($W1830="","",INDEX(Primary!H$5:H$2450,$W1830))</f>
        <v/>
      </c>
      <c r="Q1830" s="18" t="str">
        <f aca="false">IF($W1830="","",INDEX(Primary!I$5:I$2450,$W1830))</f>
        <v/>
      </c>
      <c r="R1830" s="19" t="str">
        <f aca="false">IF($E1830="Yes",L1830+P1830,"")</f>
        <v/>
      </c>
      <c r="S1830" s="19" t="str">
        <f aca="false">IF($E1830="Yes",H1830-R1830,"")</f>
        <v/>
      </c>
      <c r="T1830" s="6" t="str">
        <f aca="false">IF($E1830="Yes",IF(ROUND(ABS(S1830),2)&lt;=$T$2,"OK","CHECK"),"n/a")</f>
        <v>n/a</v>
      </c>
      <c r="U1830" s="20" t="n">
        <f aca="false">Total!J1830</f>
        <v>39.94</v>
      </c>
      <c r="V1830" s="17" t="str">
        <f aca="false">IFERROR(MATCH($A1830,'Stock Exchange'!$A$5:$A$2450,0),"")</f>
        <v/>
      </c>
      <c r="W1830" s="17" t="str">
        <f aca="false">IFERROR(MATCH($A1830,Primary!$A$5:$A$2450,0),"")</f>
        <v/>
      </c>
    </row>
    <row r="1831" customFormat="false" ht="15" hidden="false" customHeight="false" outlineLevel="0" collapsed="false">
      <c r="A1831" s="16" t="n">
        <f aca="false">Total!A1831</f>
        <v>39562</v>
      </c>
      <c r="B1831" s="17" t="n">
        <f aca="false">YEAR(A1831)</f>
        <v>2008</v>
      </c>
      <c r="C1831" s="17" t="n">
        <f aca="false">MONTH(A1831)</f>
        <v>4</v>
      </c>
      <c r="D1831" s="6" t="str">
        <f aca="false">IF(MONTH(A1831)&gt;=4,"FY "&amp;YEAR(A1831)&amp;"-"&amp;RIGHT(YEAR(A1831)+1,2),"FY "&amp;(YEAR(A1831)-1)&amp;"-"&amp;RIGHT(YEAR(A1831),2))</f>
        <v>FY 2008-09</v>
      </c>
      <c r="E1831" s="6" t="str">
        <f aca="false">IF(AND(V1831&lt;&gt;"",W1831&lt;&gt;""),"Yes","No")</f>
        <v>No</v>
      </c>
      <c r="F1831" s="18" t="n">
        <f aca="false">Total!F1831</f>
        <v>2927.8</v>
      </c>
      <c r="G1831" s="18" t="n">
        <f aca="false">Total!G1831</f>
        <v>3190.8</v>
      </c>
      <c r="H1831" s="18" t="n">
        <f aca="false">Total!H1831</f>
        <v>-263.1</v>
      </c>
      <c r="I1831" s="18" t="n">
        <f aca="false">Total!I1831</f>
        <v>-65.8</v>
      </c>
      <c r="J1831" s="18" t="str">
        <f aca="false">IF($V1831="","",INDEX('Stock Exchange'!F$5:F$2450,$V1831))</f>
        <v/>
      </c>
      <c r="K1831" s="18" t="str">
        <f aca="false">IF($V1831="","",INDEX('Stock Exchange'!G$5:G$2450,$V1831))</f>
        <v/>
      </c>
      <c r="L1831" s="18" t="str">
        <f aca="false">IF($V1831="","",INDEX('Stock Exchange'!H$5:H$2450,$V1831))</f>
        <v/>
      </c>
      <c r="M1831" s="18" t="str">
        <f aca="false">IF($V1831="","",INDEX('Stock Exchange'!I$5:I$2450,$V1831))</f>
        <v/>
      </c>
      <c r="N1831" s="18" t="str">
        <f aca="false">IF($W1831="","",INDEX(Primary!F$5:F$2450,$W1831))</f>
        <v/>
      </c>
      <c r="O1831" s="18" t="str">
        <f aca="false">IF($W1831="","",INDEX(Primary!G$5:G$2450,$W1831))</f>
        <v/>
      </c>
      <c r="P1831" s="18" t="str">
        <f aca="false">IF($W1831="","",INDEX(Primary!H$5:H$2450,$W1831))</f>
        <v/>
      </c>
      <c r="Q1831" s="18" t="str">
        <f aca="false">IF($W1831="","",INDEX(Primary!I$5:I$2450,$W1831))</f>
        <v/>
      </c>
      <c r="R1831" s="19" t="str">
        <f aca="false">IF($E1831="Yes",L1831+P1831,"")</f>
        <v/>
      </c>
      <c r="S1831" s="19" t="str">
        <f aca="false">IF($E1831="Yes",H1831-R1831,"")</f>
        <v/>
      </c>
      <c r="T1831" s="6" t="str">
        <f aca="false">IF($E1831="Yes",IF(ROUND(ABS(S1831),2)&lt;=$T$2,"OK","CHECK"),"n/a")</f>
        <v>n/a</v>
      </c>
      <c r="U1831" s="20" t="n">
        <f aca="false">Total!J1831</f>
        <v>39.95</v>
      </c>
      <c r="V1831" s="17" t="str">
        <f aca="false">IFERROR(MATCH($A1831,'Stock Exchange'!$A$5:$A$2450,0),"")</f>
        <v/>
      </c>
      <c r="W1831" s="17" t="str">
        <f aca="false">IFERROR(MATCH($A1831,Primary!$A$5:$A$2450,0),"")</f>
        <v/>
      </c>
    </row>
    <row r="1832" customFormat="false" ht="15" hidden="false" customHeight="false" outlineLevel="0" collapsed="false">
      <c r="A1832" s="16" t="n">
        <f aca="false">Total!A1832</f>
        <v>39563</v>
      </c>
      <c r="B1832" s="17" t="n">
        <f aca="false">YEAR(A1832)</f>
        <v>2008</v>
      </c>
      <c r="C1832" s="17" t="n">
        <f aca="false">MONTH(A1832)</f>
        <v>4</v>
      </c>
      <c r="D1832" s="6" t="str">
        <f aca="false">IF(MONTH(A1832)&gt;=4,"FY "&amp;YEAR(A1832)&amp;"-"&amp;RIGHT(YEAR(A1832)+1,2),"FY "&amp;(YEAR(A1832)-1)&amp;"-"&amp;RIGHT(YEAR(A1832),2))</f>
        <v>FY 2008-09</v>
      </c>
      <c r="E1832" s="6" t="str">
        <f aca="false">IF(AND(V1832&lt;&gt;"",W1832&lt;&gt;""),"Yes","No")</f>
        <v>No</v>
      </c>
      <c r="F1832" s="18" t="n">
        <f aca="false">Total!F1832</f>
        <v>3675.2</v>
      </c>
      <c r="G1832" s="18" t="n">
        <f aca="false">Total!G1832</f>
        <v>4201.3</v>
      </c>
      <c r="H1832" s="18" t="n">
        <f aca="false">Total!H1832</f>
        <v>-526.1</v>
      </c>
      <c r="I1832" s="18" t="n">
        <f aca="false">Total!I1832</f>
        <v>-131.4</v>
      </c>
      <c r="J1832" s="18" t="str">
        <f aca="false">IF($V1832="","",INDEX('Stock Exchange'!F$5:F$2450,$V1832))</f>
        <v/>
      </c>
      <c r="K1832" s="18" t="str">
        <f aca="false">IF($V1832="","",INDEX('Stock Exchange'!G$5:G$2450,$V1832))</f>
        <v/>
      </c>
      <c r="L1832" s="18" t="str">
        <f aca="false">IF($V1832="","",INDEX('Stock Exchange'!H$5:H$2450,$V1832))</f>
        <v/>
      </c>
      <c r="M1832" s="18" t="str">
        <f aca="false">IF($V1832="","",INDEX('Stock Exchange'!I$5:I$2450,$V1832))</f>
        <v/>
      </c>
      <c r="N1832" s="18" t="str">
        <f aca="false">IF($W1832="","",INDEX(Primary!F$5:F$2450,$W1832))</f>
        <v/>
      </c>
      <c r="O1832" s="18" t="str">
        <f aca="false">IF($W1832="","",INDEX(Primary!G$5:G$2450,$W1832))</f>
        <v/>
      </c>
      <c r="P1832" s="18" t="str">
        <f aca="false">IF($W1832="","",INDEX(Primary!H$5:H$2450,$W1832))</f>
        <v/>
      </c>
      <c r="Q1832" s="18" t="str">
        <f aca="false">IF($W1832="","",INDEX(Primary!I$5:I$2450,$W1832))</f>
        <v/>
      </c>
      <c r="R1832" s="19" t="str">
        <f aca="false">IF($E1832="Yes",L1832+P1832,"")</f>
        <v/>
      </c>
      <c r="S1832" s="19" t="str">
        <f aca="false">IF($E1832="Yes",H1832-R1832,"")</f>
        <v/>
      </c>
      <c r="T1832" s="6" t="str">
        <f aca="false">IF($E1832="Yes",IF(ROUND(ABS(S1832),2)&lt;=$T$2,"OK","CHECK"),"n/a")</f>
        <v>n/a</v>
      </c>
      <c r="U1832" s="20" t="n">
        <f aca="false">Total!J1832</f>
        <v>40.04</v>
      </c>
      <c r="V1832" s="17" t="str">
        <f aca="false">IFERROR(MATCH($A1832,'Stock Exchange'!$A$5:$A$2450,0),"")</f>
        <v/>
      </c>
      <c r="W1832" s="17" t="str">
        <f aca="false">IFERROR(MATCH($A1832,Primary!$A$5:$A$2450,0),"")</f>
        <v/>
      </c>
    </row>
    <row r="1833" customFormat="false" ht="15" hidden="false" customHeight="false" outlineLevel="0" collapsed="false">
      <c r="A1833" s="16" t="n">
        <f aca="false">Total!A1833</f>
        <v>39566</v>
      </c>
      <c r="B1833" s="17" t="n">
        <f aca="false">YEAR(A1833)</f>
        <v>2008</v>
      </c>
      <c r="C1833" s="17" t="n">
        <f aca="false">MONTH(A1833)</f>
        <v>4</v>
      </c>
      <c r="D1833" s="6" t="str">
        <f aca="false">IF(MONTH(A1833)&gt;=4,"FY "&amp;YEAR(A1833)&amp;"-"&amp;RIGHT(YEAR(A1833)+1,2),"FY "&amp;(YEAR(A1833)-1)&amp;"-"&amp;RIGHT(YEAR(A1833),2))</f>
        <v>FY 2008-09</v>
      </c>
      <c r="E1833" s="6" t="str">
        <f aca="false">IF(AND(V1833&lt;&gt;"",W1833&lt;&gt;""),"Yes","No")</f>
        <v>No</v>
      </c>
      <c r="F1833" s="18" t="n">
        <f aca="false">Total!F1833</f>
        <v>3414.9</v>
      </c>
      <c r="G1833" s="18" t="n">
        <f aca="false">Total!G1833</f>
        <v>3066.1</v>
      </c>
      <c r="H1833" s="18" t="n">
        <f aca="false">Total!H1833</f>
        <v>348.8</v>
      </c>
      <c r="I1833" s="18" t="n">
        <f aca="false">Total!I1833</f>
        <v>86.8</v>
      </c>
      <c r="J1833" s="18" t="str">
        <f aca="false">IF($V1833="","",INDEX('Stock Exchange'!F$5:F$2450,$V1833))</f>
        <v/>
      </c>
      <c r="K1833" s="18" t="str">
        <f aca="false">IF($V1833="","",INDEX('Stock Exchange'!G$5:G$2450,$V1833))</f>
        <v/>
      </c>
      <c r="L1833" s="18" t="str">
        <f aca="false">IF($V1833="","",INDEX('Stock Exchange'!H$5:H$2450,$V1833))</f>
        <v/>
      </c>
      <c r="M1833" s="18" t="str">
        <f aca="false">IF($V1833="","",INDEX('Stock Exchange'!I$5:I$2450,$V1833))</f>
        <v/>
      </c>
      <c r="N1833" s="18" t="str">
        <f aca="false">IF($W1833="","",INDEX(Primary!F$5:F$2450,$W1833))</f>
        <v/>
      </c>
      <c r="O1833" s="18" t="str">
        <f aca="false">IF($W1833="","",INDEX(Primary!G$5:G$2450,$W1833))</f>
        <v/>
      </c>
      <c r="P1833" s="18" t="str">
        <f aca="false">IF($W1833="","",INDEX(Primary!H$5:H$2450,$W1833))</f>
        <v/>
      </c>
      <c r="Q1833" s="18" t="str">
        <f aca="false">IF($W1833="","",INDEX(Primary!I$5:I$2450,$W1833))</f>
        <v/>
      </c>
      <c r="R1833" s="19" t="str">
        <f aca="false">IF($E1833="Yes",L1833+P1833,"")</f>
        <v/>
      </c>
      <c r="S1833" s="19" t="str">
        <f aca="false">IF($E1833="Yes",H1833-R1833,"")</f>
        <v/>
      </c>
      <c r="T1833" s="6" t="str">
        <f aca="false">IF($E1833="Yes",IF(ROUND(ABS(S1833),2)&lt;=$T$2,"OK","CHECK"),"n/a")</f>
        <v>n/a</v>
      </c>
      <c r="U1833" s="20" t="n">
        <f aca="false">Total!J1833</f>
        <v>40.18</v>
      </c>
      <c r="V1833" s="17" t="str">
        <f aca="false">IFERROR(MATCH($A1833,'Stock Exchange'!$A$5:$A$2450,0),"")</f>
        <v/>
      </c>
      <c r="W1833" s="17" t="str">
        <f aca="false">IFERROR(MATCH($A1833,Primary!$A$5:$A$2450,0),"")</f>
        <v/>
      </c>
    </row>
    <row r="1834" customFormat="false" ht="15" hidden="false" customHeight="false" outlineLevel="0" collapsed="false">
      <c r="A1834" s="16" t="n">
        <f aca="false">Total!A1834</f>
        <v>39567</v>
      </c>
      <c r="B1834" s="17" t="n">
        <f aca="false">YEAR(A1834)</f>
        <v>2008</v>
      </c>
      <c r="C1834" s="17" t="n">
        <f aca="false">MONTH(A1834)</f>
        <v>4</v>
      </c>
      <c r="D1834" s="6" t="str">
        <f aca="false">IF(MONTH(A1834)&gt;=4,"FY "&amp;YEAR(A1834)&amp;"-"&amp;RIGHT(YEAR(A1834)+1,2),"FY "&amp;(YEAR(A1834)-1)&amp;"-"&amp;RIGHT(YEAR(A1834),2))</f>
        <v>FY 2008-09</v>
      </c>
      <c r="E1834" s="6" t="str">
        <f aca="false">IF(AND(V1834&lt;&gt;"",W1834&lt;&gt;""),"Yes","No")</f>
        <v>No</v>
      </c>
      <c r="F1834" s="18" t="n">
        <f aca="false">Total!F1834</f>
        <v>2620.7</v>
      </c>
      <c r="G1834" s="18" t="n">
        <f aca="false">Total!G1834</f>
        <v>2539.5</v>
      </c>
      <c r="H1834" s="18" t="n">
        <f aca="false">Total!H1834</f>
        <v>81.2</v>
      </c>
      <c r="I1834" s="18" t="n">
        <f aca="false">Total!I1834</f>
        <v>20.2</v>
      </c>
      <c r="J1834" s="18" t="str">
        <f aca="false">IF($V1834="","",INDEX('Stock Exchange'!F$5:F$2450,$V1834))</f>
        <v/>
      </c>
      <c r="K1834" s="18" t="str">
        <f aca="false">IF($V1834="","",INDEX('Stock Exchange'!G$5:G$2450,$V1834))</f>
        <v/>
      </c>
      <c r="L1834" s="18" t="str">
        <f aca="false">IF($V1834="","",INDEX('Stock Exchange'!H$5:H$2450,$V1834))</f>
        <v/>
      </c>
      <c r="M1834" s="18" t="str">
        <f aca="false">IF($V1834="","",INDEX('Stock Exchange'!I$5:I$2450,$V1834))</f>
        <v/>
      </c>
      <c r="N1834" s="18" t="str">
        <f aca="false">IF($W1834="","",INDEX(Primary!F$5:F$2450,$W1834))</f>
        <v/>
      </c>
      <c r="O1834" s="18" t="str">
        <f aca="false">IF($W1834="","",INDEX(Primary!G$5:G$2450,$W1834))</f>
        <v/>
      </c>
      <c r="P1834" s="18" t="str">
        <f aca="false">IF($W1834="","",INDEX(Primary!H$5:H$2450,$W1834))</f>
        <v/>
      </c>
      <c r="Q1834" s="18" t="str">
        <f aca="false">IF($W1834="","",INDEX(Primary!I$5:I$2450,$W1834))</f>
        <v/>
      </c>
      <c r="R1834" s="19" t="str">
        <f aca="false">IF($E1834="Yes",L1834+P1834,"")</f>
        <v/>
      </c>
      <c r="S1834" s="19" t="str">
        <f aca="false">IF($E1834="Yes",H1834-R1834,"")</f>
        <v/>
      </c>
      <c r="T1834" s="6" t="str">
        <f aca="false">IF($E1834="Yes",IF(ROUND(ABS(S1834),2)&lt;=$T$2,"OK","CHECK"),"n/a")</f>
        <v>n/a</v>
      </c>
      <c r="U1834" s="20" t="n">
        <f aca="false">Total!J1834</f>
        <v>40.14</v>
      </c>
      <c r="V1834" s="17" t="str">
        <f aca="false">IFERROR(MATCH($A1834,'Stock Exchange'!$A$5:$A$2450,0),"")</f>
        <v/>
      </c>
      <c r="W1834" s="17" t="str">
        <f aca="false">IFERROR(MATCH($A1834,Primary!$A$5:$A$2450,0),"")</f>
        <v/>
      </c>
    </row>
    <row r="1835" customFormat="false" ht="15" hidden="false" customHeight="false" outlineLevel="0" collapsed="false">
      <c r="A1835" s="16" t="n">
        <f aca="false">Total!A1835</f>
        <v>39568</v>
      </c>
      <c r="B1835" s="17" t="n">
        <f aca="false">YEAR(A1835)</f>
        <v>2008</v>
      </c>
      <c r="C1835" s="17" t="n">
        <f aca="false">MONTH(A1835)</f>
        <v>4</v>
      </c>
      <c r="D1835" s="6" t="str">
        <f aca="false">IF(MONTH(A1835)&gt;=4,"FY "&amp;YEAR(A1835)&amp;"-"&amp;RIGHT(YEAR(A1835)+1,2),"FY "&amp;(YEAR(A1835)-1)&amp;"-"&amp;RIGHT(YEAR(A1835),2))</f>
        <v>FY 2008-09</v>
      </c>
      <c r="E1835" s="6" t="str">
        <f aca="false">IF(AND(V1835&lt;&gt;"",W1835&lt;&gt;""),"Yes","No")</f>
        <v>No</v>
      </c>
      <c r="F1835" s="18" t="n">
        <f aca="false">Total!F1835</f>
        <v>3991.6</v>
      </c>
      <c r="G1835" s="18" t="n">
        <f aca="false">Total!G1835</f>
        <v>3646.2</v>
      </c>
      <c r="H1835" s="18" t="n">
        <f aca="false">Total!H1835</f>
        <v>345.4</v>
      </c>
      <c r="I1835" s="18" t="n">
        <f aca="false">Total!I1835</f>
        <v>85.9</v>
      </c>
      <c r="J1835" s="18" t="str">
        <f aca="false">IF($V1835="","",INDEX('Stock Exchange'!F$5:F$2450,$V1835))</f>
        <v/>
      </c>
      <c r="K1835" s="18" t="str">
        <f aca="false">IF($V1835="","",INDEX('Stock Exchange'!G$5:G$2450,$V1835))</f>
        <v/>
      </c>
      <c r="L1835" s="18" t="str">
        <f aca="false">IF($V1835="","",INDEX('Stock Exchange'!H$5:H$2450,$V1835))</f>
        <v/>
      </c>
      <c r="M1835" s="18" t="str">
        <f aca="false">IF($V1835="","",INDEX('Stock Exchange'!I$5:I$2450,$V1835))</f>
        <v/>
      </c>
      <c r="N1835" s="18" t="str">
        <f aca="false">IF($W1835="","",INDEX(Primary!F$5:F$2450,$W1835))</f>
        <v/>
      </c>
      <c r="O1835" s="18" t="str">
        <f aca="false">IF($W1835="","",INDEX(Primary!G$5:G$2450,$W1835))</f>
        <v/>
      </c>
      <c r="P1835" s="18" t="str">
        <f aca="false">IF($W1835="","",INDEX(Primary!H$5:H$2450,$W1835))</f>
        <v/>
      </c>
      <c r="Q1835" s="18" t="str">
        <f aca="false">IF($W1835="","",INDEX(Primary!I$5:I$2450,$W1835))</f>
        <v/>
      </c>
      <c r="R1835" s="19" t="str">
        <f aca="false">IF($E1835="Yes",L1835+P1835,"")</f>
        <v/>
      </c>
      <c r="S1835" s="19" t="str">
        <f aca="false">IF($E1835="Yes",H1835-R1835,"")</f>
        <v/>
      </c>
      <c r="T1835" s="6" t="str">
        <f aca="false">IF($E1835="Yes",IF(ROUND(ABS(S1835),2)&lt;=$T$2,"OK","CHECK"),"n/a")</f>
        <v>n/a</v>
      </c>
      <c r="U1835" s="20" t="n">
        <f aca="false">Total!J1835</f>
        <v>40.22</v>
      </c>
      <c r="V1835" s="17" t="str">
        <f aca="false">IFERROR(MATCH($A1835,'Stock Exchange'!$A$5:$A$2450,0),"")</f>
        <v/>
      </c>
      <c r="W1835" s="17" t="str">
        <f aca="false">IFERROR(MATCH($A1835,Primary!$A$5:$A$2450,0),"")</f>
        <v/>
      </c>
    </row>
    <row r="1836" customFormat="false" ht="15" hidden="false" customHeight="false" outlineLevel="0" collapsed="false">
      <c r="A1836" s="16" t="n">
        <f aca="false">Total!A1836</f>
        <v>39570</v>
      </c>
      <c r="B1836" s="17" t="n">
        <f aca="false">YEAR(A1836)</f>
        <v>2008</v>
      </c>
      <c r="C1836" s="17" t="n">
        <f aca="false">MONTH(A1836)</f>
        <v>5</v>
      </c>
      <c r="D1836" s="6" t="str">
        <f aca="false">IF(MONTH(A1836)&gt;=4,"FY "&amp;YEAR(A1836)&amp;"-"&amp;RIGHT(YEAR(A1836)+1,2),"FY "&amp;(YEAR(A1836)-1)&amp;"-"&amp;RIGHT(YEAR(A1836),2))</f>
        <v>FY 2008-09</v>
      </c>
      <c r="E1836" s="6" t="str">
        <f aca="false">IF(AND(V1836&lt;&gt;"",W1836&lt;&gt;""),"Yes","No")</f>
        <v>No</v>
      </c>
      <c r="F1836" s="18" t="n">
        <f aca="false">Total!F1836</f>
        <v>3418.3</v>
      </c>
      <c r="G1836" s="18" t="n">
        <f aca="false">Total!G1836</f>
        <v>3503</v>
      </c>
      <c r="H1836" s="18" t="n">
        <f aca="false">Total!H1836</f>
        <v>-84.7</v>
      </c>
      <c r="I1836" s="18" t="n">
        <f aca="false">Total!I1836</f>
        <v>-20.9</v>
      </c>
      <c r="J1836" s="18" t="str">
        <f aca="false">IF($V1836="","",INDEX('Stock Exchange'!F$5:F$2450,$V1836))</f>
        <v/>
      </c>
      <c r="K1836" s="18" t="str">
        <f aca="false">IF($V1836="","",INDEX('Stock Exchange'!G$5:G$2450,$V1836))</f>
        <v/>
      </c>
      <c r="L1836" s="18" t="str">
        <f aca="false">IF($V1836="","",INDEX('Stock Exchange'!H$5:H$2450,$V1836))</f>
        <v/>
      </c>
      <c r="M1836" s="18" t="str">
        <f aca="false">IF($V1836="","",INDEX('Stock Exchange'!I$5:I$2450,$V1836))</f>
        <v/>
      </c>
      <c r="N1836" s="18" t="str">
        <f aca="false">IF($W1836="","",INDEX(Primary!F$5:F$2450,$W1836))</f>
        <v/>
      </c>
      <c r="O1836" s="18" t="str">
        <f aca="false">IF($W1836="","",INDEX(Primary!G$5:G$2450,$W1836))</f>
        <v/>
      </c>
      <c r="P1836" s="18" t="str">
        <f aca="false">IF($W1836="","",INDEX(Primary!H$5:H$2450,$W1836))</f>
        <v/>
      </c>
      <c r="Q1836" s="18" t="str">
        <f aca="false">IF($W1836="","",INDEX(Primary!I$5:I$2450,$W1836))</f>
        <v/>
      </c>
      <c r="R1836" s="19" t="str">
        <f aca="false">IF($E1836="Yes",L1836+P1836,"")</f>
        <v/>
      </c>
      <c r="S1836" s="19" t="str">
        <f aca="false">IF($E1836="Yes",H1836-R1836,"")</f>
        <v/>
      </c>
      <c r="T1836" s="6" t="str">
        <f aca="false">IF($E1836="Yes",IF(ROUND(ABS(S1836),2)&lt;=$T$2,"OK","CHECK"),"n/a")</f>
        <v>n/a</v>
      </c>
      <c r="U1836" s="20" t="n">
        <f aca="false">Total!J1836</f>
        <v>40.46</v>
      </c>
      <c r="V1836" s="17" t="str">
        <f aca="false">IFERROR(MATCH($A1836,'Stock Exchange'!$A$5:$A$2450,0),"")</f>
        <v/>
      </c>
      <c r="W1836" s="17" t="str">
        <f aca="false">IFERROR(MATCH($A1836,Primary!$A$5:$A$2450,0),"")</f>
        <v/>
      </c>
    </row>
    <row r="1837" customFormat="false" ht="15" hidden="false" customHeight="false" outlineLevel="0" collapsed="false">
      <c r="A1837" s="16" t="n">
        <f aca="false">Total!A1837</f>
        <v>39573</v>
      </c>
      <c r="B1837" s="17" t="n">
        <f aca="false">YEAR(A1837)</f>
        <v>2008</v>
      </c>
      <c r="C1837" s="17" t="n">
        <f aca="false">MONTH(A1837)</f>
        <v>5</v>
      </c>
      <c r="D1837" s="6" t="str">
        <f aca="false">IF(MONTH(A1837)&gt;=4,"FY "&amp;YEAR(A1837)&amp;"-"&amp;RIGHT(YEAR(A1837)+1,2),"FY "&amp;(YEAR(A1837)-1)&amp;"-"&amp;RIGHT(YEAR(A1837),2))</f>
        <v>FY 2008-09</v>
      </c>
      <c r="E1837" s="6" t="str">
        <f aca="false">IF(AND(V1837&lt;&gt;"",W1837&lt;&gt;""),"Yes","No")</f>
        <v>No</v>
      </c>
      <c r="F1837" s="18" t="n">
        <f aca="false">Total!F1837</f>
        <v>3624.5</v>
      </c>
      <c r="G1837" s="18" t="n">
        <f aca="false">Total!G1837</f>
        <v>2904.6</v>
      </c>
      <c r="H1837" s="18" t="n">
        <f aca="false">Total!H1837</f>
        <v>720</v>
      </c>
      <c r="I1837" s="18" t="n">
        <f aca="false">Total!I1837</f>
        <v>177.1</v>
      </c>
      <c r="J1837" s="18" t="str">
        <f aca="false">IF($V1837="","",INDEX('Stock Exchange'!F$5:F$2450,$V1837))</f>
        <v/>
      </c>
      <c r="K1837" s="18" t="str">
        <f aca="false">IF($V1837="","",INDEX('Stock Exchange'!G$5:G$2450,$V1837))</f>
        <v/>
      </c>
      <c r="L1837" s="18" t="str">
        <f aca="false">IF($V1837="","",INDEX('Stock Exchange'!H$5:H$2450,$V1837))</f>
        <v/>
      </c>
      <c r="M1837" s="18" t="str">
        <f aca="false">IF($V1837="","",INDEX('Stock Exchange'!I$5:I$2450,$V1837))</f>
        <v/>
      </c>
      <c r="N1837" s="18" t="str">
        <f aca="false">IF($W1837="","",INDEX(Primary!F$5:F$2450,$W1837))</f>
        <v/>
      </c>
      <c r="O1837" s="18" t="str">
        <f aca="false">IF($W1837="","",INDEX(Primary!G$5:G$2450,$W1837))</f>
        <v/>
      </c>
      <c r="P1837" s="18" t="str">
        <f aca="false">IF($W1837="","",INDEX(Primary!H$5:H$2450,$W1837))</f>
        <v/>
      </c>
      <c r="Q1837" s="18" t="str">
        <f aca="false">IF($W1837="","",INDEX(Primary!I$5:I$2450,$W1837))</f>
        <v/>
      </c>
      <c r="R1837" s="19" t="str">
        <f aca="false">IF($E1837="Yes",L1837+P1837,"")</f>
        <v/>
      </c>
      <c r="S1837" s="19" t="str">
        <f aca="false">IF($E1837="Yes",H1837-R1837,"")</f>
        <v/>
      </c>
      <c r="T1837" s="6" t="str">
        <f aca="false">IF($E1837="Yes",IF(ROUND(ABS(S1837),2)&lt;=$T$2,"OK","CHECK"),"n/a")</f>
        <v>n/a</v>
      </c>
      <c r="U1837" s="20" t="n">
        <f aca="false">Total!J1837</f>
        <v>40.65</v>
      </c>
      <c r="V1837" s="17" t="str">
        <f aca="false">IFERROR(MATCH($A1837,'Stock Exchange'!$A$5:$A$2450,0),"")</f>
        <v/>
      </c>
      <c r="W1837" s="17" t="str">
        <f aca="false">IFERROR(MATCH($A1837,Primary!$A$5:$A$2450,0),"")</f>
        <v/>
      </c>
    </row>
    <row r="1838" customFormat="false" ht="15" hidden="false" customHeight="false" outlineLevel="0" collapsed="false">
      <c r="A1838" s="16" t="n">
        <f aca="false">Total!A1838</f>
        <v>39574</v>
      </c>
      <c r="B1838" s="17" t="n">
        <f aca="false">YEAR(A1838)</f>
        <v>2008</v>
      </c>
      <c r="C1838" s="17" t="n">
        <f aca="false">MONTH(A1838)</f>
        <v>5</v>
      </c>
      <c r="D1838" s="6" t="str">
        <f aca="false">IF(MONTH(A1838)&gt;=4,"FY "&amp;YEAR(A1838)&amp;"-"&amp;RIGHT(YEAR(A1838)+1,2),"FY "&amp;(YEAR(A1838)-1)&amp;"-"&amp;RIGHT(YEAR(A1838),2))</f>
        <v>FY 2008-09</v>
      </c>
      <c r="E1838" s="6" t="str">
        <f aca="false">IF(AND(V1838&lt;&gt;"",W1838&lt;&gt;""),"Yes","No")</f>
        <v>No</v>
      </c>
      <c r="F1838" s="18" t="n">
        <f aca="false">Total!F1838</f>
        <v>2704.9</v>
      </c>
      <c r="G1838" s="18" t="n">
        <f aca="false">Total!G1838</f>
        <v>3011.5</v>
      </c>
      <c r="H1838" s="18" t="n">
        <f aca="false">Total!H1838</f>
        <v>-306.6</v>
      </c>
      <c r="I1838" s="18" t="n">
        <f aca="false">Total!I1838</f>
        <v>-75.6</v>
      </c>
      <c r="J1838" s="18" t="str">
        <f aca="false">IF($V1838="","",INDEX('Stock Exchange'!F$5:F$2450,$V1838))</f>
        <v/>
      </c>
      <c r="K1838" s="18" t="str">
        <f aca="false">IF($V1838="","",INDEX('Stock Exchange'!G$5:G$2450,$V1838))</f>
        <v/>
      </c>
      <c r="L1838" s="18" t="str">
        <f aca="false">IF($V1838="","",INDEX('Stock Exchange'!H$5:H$2450,$V1838))</f>
        <v/>
      </c>
      <c r="M1838" s="18" t="str">
        <f aca="false">IF($V1838="","",INDEX('Stock Exchange'!I$5:I$2450,$V1838))</f>
        <v/>
      </c>
      <c r="N1838" s="18" t="str">
        <f aca="false">IF($W1838="","",INDEX(Primary!F$5:F$2450,$W1838))</f>
        <v/>
      </c>
      <c r="O1838" s="18" t="str">
        <f aca="false">IF($W1838="","",INDEX(Primary!G$5:G$2450,$W1838))</f>
        <v/>
      </c>
      <c r="P1838" s="18" t="str">
        <f aca="false">IF($W1838="","",INDEX(Primary!H$5:H$2450,$W1838))</f>
        <v/>
      </c>
      <c r="Q1838" s="18" t="str">
        <f aca="false">IF($W1838="","",INDEX(Primary!I$5:I$2450,$W1838))</f>
        <v/>
      </c>
      <c r="R1838" s="19" t="str">
        <f aca="false">IF($E1838="Yes",L1838+P1838,"")</f>
        <v/>
      </c>
      <c r="S1838" s="19" t="str">
        <f aca="false">IF($E1838="Yes",H1838-R1838,"")</f>
        <v/>
      </c>
      <c r="T1838" s="6" t="str">
        <f aca="false">IF($E1838="Yes",IF(ROUND(ABS(S1838),2)&lt;=$T$2,"OK","CHECK"),"n/a")</f>
        <v>n/a</v>
      </c>
      <c r="U1838" s="20" t="n">
        <f aca="false">Total!J1838</f>
        <v>40.55</v>
      </c>
      <c r="V1838" s="17" t="str">
        <f aca="false">IFERROR(MATCH($A1838,'Stock Exchange'!$A$5:$A$2450,0),"")</f>
        <v/>
      </c>
      <c r="W1838" s="17" t="str">
        <f aca="false">IFERROR(MATCH($A1838,Primary!$A$5:$A$2450,0),"")</f>
        <v/>
      </c>
    </row>
    <row r="1839" customFormat="false" ht="15" hidden="false" customHeight="false" outlineLevel="0" collapsed="false">
      <c r="A1839" s="16" t="n">
        <f aca="false">Total!A1839</f>
        <v>39575</v>
      </c>
      <c r="B1839" s="17" t="n">
        <f aca="false">YEAR(A1839)</f>
        <v>2008</v>
      </c>
      <c r="C1839" s="17" t="n">
        <f aca="false">MONTH(A1839)</f>
        <v>5</v>
      </c>
      <c r="D1839" s="6" t="str">
        <f aca="false">IF(MONTH(A1839)&gt;=4,"FY "&amp;YEAR(A1839)&amp;"-"&amp;RIGHT(YEAR(A1839)+1,2),"FY "&amp;(YEAR(A1839)-1)&amp;"-"&amp;RIGHT(YEAR(A1839),2))</f>
        <v>FY 2008-09</v>
      </c>
      <c r="E1839" s="6" t="str">
        <f aca="false">IF(AND(V1839&lt;&gt;"",W1839&lt;&gt;""),"Yes","No")</f>
        <v>No</v>
      </c>
      <c r="F1839" s="18" t="n">
        <f aca="false">Total!F1839</f>
        <v>3099</v>
      </c>
      <c r="G1839" s="18" t="n">
        <f aca="false">Total!G1839</f>
        <v>3827.8</v>
      </c>
      <c r="H1839" s="18" t="n">
        <f aca="false">Total!H1839</f>
        <v>-728.8</v>
      </c>
      <c r="I1839" s="18" t="n">
        <f aca="false">Total!I1839</f>
        <v>-179.1</v>
      </c>
      <c r="J1839" s="18" t="str">
        <f aca="false">IF($V1839="","",INDEX('Stock Exchange'!F$5:F$2450,$V1839))</f>
        <v/>
      </c>
      <c r="K1839" s="18" t="str">
        <f aca="false">IF($V1839="","",INDEX('Stock Exchange'!G$5:G$2450,$V1839))</f>
        <v/>
      </c>
      <c r="L1839" s="18" t="str">
        <f aca="false">IF($V1839="","",INDEX('Stock Exchange'!H$5:H$2450,$V1839))</f>
        <v/>
      </c>
      <c r="M1839" s="18" t="str">
        <f aca="false">IF($V1839="","",INDEX('Stock Exchange'!I$5:I$2450,$V1839))</f>
        <v/>
      </c>
      <c r="N1839" s="18" t="str">
        <f aca="false">IF($W1839="","",INDEX(Primary!F$5:F$2450,$W1839))</f>
        <v/>
      </c>
      <c r="O1839" s="18" t="str">
        <f aca="false">IF($W1839="","",INDEX(Primary!G$5:G$2450,$W1839))</f>
        <v/>
      </c>
      <c r="P1839" s="18" t="str">
        <f aca="false">IF($W1839="","",INDEX(Primary!H$5:H$2450,$W1839))</f>
        <v/>
      </c>
      <c r="Q1839" s="18" t="str">
        <f aca="false">IF($W1839="","",INDEX(Primary!I$5:I$2450,$W1839))</f>
        <v/>
      </c>
      <c r="R1839" s="19" t="str">
        <f aca="false">IF($E1839="Yes",L1839+P1839,"")</f>
        <v/>
      </c>
      <c r="S1839" s="19" t="str">
        <f aca="false">IF($E1839="Yes",H1839-R1839,"")</f>
        <v/>
      </c>
      <c r="T1839" s="6" t="str">
        <f aca="false">IF($E1839="Yes",IF(ROUND(ABS(S1839),2)&lt;=$T$2,"OK","CHECK"),"n/a")</f>
        <v>n/a</v>
      </c>
      <c r="U1839" s="20" t="n">
        <f aca="false">Total!J1839</f>
        <v>40.69</v>
      </c>
      <c r="V1839" s="17" t="str">
        <f aca="false">IFERROR(MATCH($A1839,'Stock Exchange'!$A$5:$A$2450,0),"")</f>
        <v/>
      </c>
      <c r="W1839" s="17" t="str">
        <f aca="false">IFERROR(MATCH($A1839,Primary!$A$5:$A$2450,0),"")</f>
        <v/>
      </c>
    </row>
    <row r="1840" customFormat="false" ht="15" hidden="false" customHeight="false" outlineLevel="0" collapsed="false">
      <c r="A1840" s="16" t="n">
        <f aca="false">Total!A1840</f>
        <v>39576</v>
      </c>
      <c r="B1840" s="17" t="n">
        <f aca="false">YEAR(A1840)</f>
        <v>2008</v>
      </c>
      <c r="C1840" s="17" t="n">
        <f aca="false">MONTH(A1840)</f>
        <v>5</v>
      </c>
      <c r="D1840" s="6" t="str">
        <f aca="false">IF(MONTH(A1840)&gt;=4,"FY "&amp;YEAR(A1840)&amp;"-"&amp;RIGHT(YEAR(A1840)+1,2),"FY "&amp;(YEAR(A1840)-1)&amp;"-"&amp;RIGHT(YEAR(A1840),2))</f>
        <v>FY 2008-09</v>
      </c>
      <c r="E1840" s="6" t="str">
        <f aca="false">IF(AND(V1840&lt;&gt;"",W1840&lt;&gt;""),"Yes","No")</f>
        <v>No</v>
      </c>
      <c r="F1840" s="18" t="n">
        <f aca="false">Total!F1840</f>
        <v>3435.7</v>
      </c>
      <c r="G1840" s="18" t="n">
        <f aca="false">Total!G1840</f>
        <v>3110.6</v>
      </c>
      <c r="H1840" s="18" t="n">
        <f aca="false">Total!H1840</f>
        <v>325.1</v>
      </c>
      <c r="I1840" s="18" t="n">
        <f aca="false">Total!I1840</f>
        <v>78.9</v>
      </c>
      <c r="J1840" s="18" t="str">
        <f aca="false">IF($V1840="","",INDEX('Stock Exchange'!F$5:F$2450,$V1840))</f>
        <v/>
      </c>
      <c r="K1840" s="18" t="str">
        <f aca="false">IF($V1840="","",INDEX('Stock Exchange'!G$5:G$2450,$V1840))</f>
        <v/>
      </c>
      <c r="L1840" s="18" t="str">
        <f aca="false">IF($V1840="","",INDEX('Stock Exchange'!H$5:H$2450,$V1840))</f>
        <v/>
      </c>
      <c r="M1840" s="18" t="str">
        <f aca="false">IF($V1840="","",INDEX('Stock Exchange'!I$5:I$2450,$V1840))</f>
        <v/>
      </c>
      <c r="N1840" s="18" t="str">
        <f aca="false">IF($W1840="","",INDEX(Primary!F$5:F$2450,$W1840))</f>
        <v/>
      </c>
      <c r="O1840" s="18" t="str">
        <f aca="false">IF($W1840="","",INDEX(Primary!G$5:G$2450,$W1840))</f>
        <v/>
      </c>
      <c r="P1840" s="18" t="str">
        <f aca="false">IF($W1840="","",INDEX(Primary!H$5:H$2450,$W1840))</f>
        <v/>
      </c>
      <c r="Q1840" s="18" t="str">
        <f aca="false">IF($W1840="","",INDEX(Primary!I$5:I$2450,$W1840))</f>
        <v/>
      </c>
      <c r="R1840" s="19" t="str">
        <f aca="false">IF($E1840="Yes",L1840+P1840,"")</f>
        <v/>
      </c>
      <c r="S1840" s="19" t="str">
        <f aca="false">IF($E1840="Yes",H1840-R1840,"")</f>
        <v/>
      </c>
      <c r="T1840" s="6" t="str">
        <f aca="false">IF($E1840="Yes",IF(ROUND(ABS(S1840),2)&lt;=$T$2,"OK","CHECK"),"n/a")</f>
        <v>n/a</v>
      </c>
      <c r="U1840" s="20" t="n">
        <f aca="false">Total!J1840</f>
        <v>41.2</v>
      </c>
      <c r="V1840" s="17" t="str">
        <f aca="false">IFERROR(MATCH($A1840,'Stock Exchange'!$A$5:$A$2450,0),"")</f>
        <v/>
      </c>
      <c r="W1840" s="17" t="str">
        <f aca="false">IFERROR(MATCH($A1840,Primary!$A$5:$A$2450,0),"")</f>
        <v/>
      </c>
    </row>
    <row r="1841" customFormat="false" ht="15" hidden="false" customHeight="false" outlineLevel="0" collapsed="false">
      <c r="A1841" s="16" t="n">
        <f aca="false">Total!A1841</f>
        <v>39577</v>
      </c>
      <c r="B1841" s="17" t="n">
        <f aca="false">YEAR(A1841)</f>
        <v>2008</v>
      </c>
      <c r="C1841" s="17" t="n">
        <f aca="false">MONTH(A1841)</f>
        <v>5</v>
      </c>
      <c r="D1841" s="6" t="str">
        <f aca="false">IF(MONTH(A1841)&gt;=4,"FY "&amp;YEAR(A1841)&amp;"-"&amp;RIGHT(YEAR(A1841)+1,2),"FY "&amp;(YEAR(A1841)-1)&amp;"-"&amp;RIGHT(YEAR(A1841),2))</f>
        <v>FY 2008-09</v>
      </c>
      <c r="E1841" s="6" t="str">
        <f aca="false">IF(AND(V1841&lt;&gt;"",W1841&lt;&gt;""),"Yes","No")</f>
        <v>No</v>
      </c>
      <c r="F1841" s="18" t="n">
        <f aca="false">Total!F1841</f>
        <v>2663.3</v>
      </c>
      <c r="G1841" s="18" t="n">
        <f aca="false">Total!G1841</f>
        <v>3065.8</v>
      </c>
      <c r="H1841" s="18" t="n">
        <f aca="false">Total!H1841</f>
        <v>-402.5</v>
      </c>
      <c r="I1841" s="18" t="n">
        <f aca="false">Total!I1841</f>
        <v>-96.3</v>
      </c>
      <c r="J1841" s="18" t="str">
        <f aca="false">IF($V1841="","",INDEX('Stock Exchange'!F$5:F$2450,$V1841))</f>
        <v/>
      </c>
      <c r="K1841" s="18" t="str">
        <f aca="false">IF($V1841="","",INDEX('Stock Exchange'!G$5:G$2450,$V1841))</f>
        <v/>
      </c>
      <c r="L1841" s="18" t="str">
        <f aca="false">IF($V1841="","",INDEX('Stock Exchange'!H$5:H$2450,$V1841))</f>
        <v/>
      </c>
      <c r="M1841" s="18" t="str">
        <f aca="false">IF($V1841="","",INDEX('Stock Exchange'!I$5:I$2450,$V1841))</f>
        <v/>
      </c>
      <c r="N1841" s="18" t="str">
        <f aca="false">IF($W1841="","",INDEX(Primary!F$5:F$2450,$W1841))</f>
        <v/>
      </c>
      <c r="O1841" s="18" t="str">
        <f aca="false">IF($W1841="","",INDEX(Primary!G$5:G$2450,$W1841))</f>
        <v/>
      </c>
      <c r="P1841" s="18" t="str">
        <f aca="false">IF($W1841="","",INDEX(Primary!H$5:H$2450,$W1841))</f>
        <v/>
      </c>
      <c r="Q1841" s="18" t="str">
        <f aca="false">IF($W1841="","",INDEX(Primary!I$5:I$2450,$W1841))</f>
        <v/>
      </c>
      <c r="R1841" s="19" t="str">
        <f aca="false">IF($E1841="Yes",L1841+P1841,"")</f>
        <v/>
      </c>
      <c r="S1841" s="19" t="str">
        <f aca="false">IF($E1841="Yes",H1841-R1841,"")</f>
        <v/>
      </c>
      <c r="T1841" s="6" t="str">
        <f aca="false">IF($E1841="Yes",IF(ROUND(ABS(S1841),2)&lt;=$T$2,"OK","CHECK"),"n/a")</f>
        <v>n/a</v>
      </c>
      <c r="U1841" s="20" t="n">
        <f aca="false">Total!J1841</f>
        <v>41.79</v>
      </c>
      <c r="V1841" s="17" t="str">
        <f aca="false">IFERROR(MATCH($A1841,'Stock Exchange'!$A$5:$A$2450,0),"")</f>
        <v/>
      </c>
      <c r="W1841" s="17" t="str">
        <f aca="false">IFERROR(MATCH($A1841,Primary!$A$5:$A$2450,0),"")</f>
        <v/>
      </c>
    </row>
    <row r="1842" customFormat="false" ht="15" hidden="false" customHeight="false" outlineLevel="0" collapsed="false">
      <c r="A1842" s="16" t="n">
        <f aca="false">Total!A1842</f>
        <v>39580</v>
      </c>
      <c r="B1842" s="17" t="n">
        <f aca="false">YEAR(A1842)</f>
        <v>2008</v>
      </c>
      <c r="C1842" s="17" t="n">
        <f aca="false">MONTH(A1842)</f>
        <v>5</v>
      </c>
      <c r="D1842" s="6" t="str">
        <f aca="false">IF(MONTH(A1842)&gt;=4,"FY "&amp;YEAR(A1842)&amp;"-"&amp;RIGHT(YEAR(A1842)+1,2),"FY "&amp;(YEAR(A1842)-1)&amp;"-"&amp;RIGHT(YEAR(A1842),2))</f>
        <v>FY 2008-09</v>
      </c>
      <c r="E1842" s="6" t="str">
        <f aca="false">IF(AND(V1842&lt;&gt;"",W1842&lt;&gt;""),"Yes","No")</f>
        <v>No</v>
      </c>
      <c r="F1842" s="18" t="n">
        <f aca="false">Total!F1842</f>
        <v>3368.7</v>
      </c>
      <c r="G1842" s="18" t="n">
        <f aca="false">Total!G1842</f>
        <v>3739.2</v>
      </c>
      <c r="H1842" s="18" t="n">
        <f aca="false">Total!H1842</f>
        <v>-370.5</v>
      </c>
      <c r="I1842" s="18" t="n">
        <f aca="false">Total!I1842</f>
        <v>-89.5</v>
      </c>
      <c r="J1842" s="18" t="str">
        <f aca="false">IF($V1842="","",INDEX('Stock Exchange'!F$5:F$2450,$V1842))</f>
        <v/>
      </c>
      <c r="K1842" s="18" t="str">
        <f aca="false">IF($V1842="","",INDEX('Stock Exchange'!G$5:G$2450,$V1842))</f>
        <v/>
      </c>
      <c r="L1842" s="18" t="str">
        <f aca="false">IF($V1842="","",INDEX('Stock Exchange'!H$5:H$2450,$V1842))</f>
        <v/>
      </c>
      <c r="M1842" s="18" t="str">
        <f aca="false">IF($V1842="","",INDEX('Stock Exchange'!I$5:I$2450,$V1842))</f>
        <v/>
      </c>
      <c r="N1842" s="18" t="str">
        <f aca="false">IF($W1842="","",INDEX(Primary!F$5:F$2450,$W1842))</f>
        <v/>
      </c>
      <c r="O1842" s="18" t="str">
        <f aca="false">IF($W1842="","",INDEX(Primary!G$5:G$2450,$W1842))</f>
        <v/>
      </c>
      <c r="P1842" s="18" t="str">
        <f aca="false">IF($W1842="","",INDEX(Primary!H$5:H$2450,$W1842))</f>
        <v/>
      </c>
      <c r="Q1842" s="18" t="str">
        <f aca="false">IF($W1842="","",INDEX(Primary!I$5:I$2450,$W1842))</f>
        <v/>
      </c>
      <c r="R1842" s="19" t="str">
        <f aca="false">IF($E1842="Yes",L1842+P1842,"")</f>
        <v/>
      </c>
      <c r="S1842" s="19" t="str">
        <f aca="false">IF($E1842="Yes",H1842-R1842,"")</f>
        <v/>
      </c>
      <c r="T1842" s="6" t="str">
        <f aca="false">IF($E1842="Yes",IF(ROUND(ABS(S1842),2)&lt;=$T$2,"OK","CHECK"),"n/a")</f>
        <v>n/a</v>
      </c>
      <c r="U1842" s="20" t="n">
        <f aca="false">Total!J1842</f>
        <v>41.38</v>
      </c>
      <c r="V1842" s="17" t="str">
        <f aca="false">IFERROR(MATCH($A1842,'Stock Exchange'!$A$5:$A$2450,0),"")</f>
        <v/>
      </c>
      <c r="W1842" s="17" t="str">
        <f aca="false">IFERROR(MATCH($A1842,Primary!$A$5:$A$2450,0),"")</f>
        <v/>
      </c>
    </row>
    <row r="1843" customFormat="false" ht="15" hidden="false" customHeight="false" outlineLevel="0" collapsed="false">
      <c r="A1843" s="16" t="n">
        <f aca="false">Total!A1843</f>
        <v>39581</v>
      </c>
      <c r="B1843" s="17" t="n">
        <f aca="false">YEAR(A1843)</f>
        <v>2008</v>
      </c>
      <c r="C1843" s="17" t="n">
        <f aca="false">MONTH(A1843)</f>
        <v>5</v>
      </c>
      <c r="D1843" s="6" t="str">
        <f aca="false">IF(MONTH(A1843)&gt;=4,"FY "&amp;YEAR(A1843)&amp;"-"&amp;RIGHT(YEAR(A1843)+1,2),"FY "&amp;(YEAR(A1843)-1)&amp;"-"&amp;RIGHT(YEAR(A1843),2))</f>
        <v>FY 2008-09</v>
      </c>
      <c r="E1843" s="6" t="str">
        <f aca="false">IF(AND(V1843&lt;&gt;"",W1843&lt;&gt;""),"Yes","No")</f>
        <v>No</v>
      </c>
      <c r="F1843" s="18" t="n">
        <f aca="false">Total!F1843</f>
        <v>2338.9</v>
      </c>
      <c r="G1843" s="18" t="n">
        <f aca="false">Total!G1843</f>
        <v>2464.4</v>
      </c>
      <c r="H1843" s="18" t="n">
        <f aca="false">Total!H1843</f>
        <v>-125.4</v>
      </c>
      <c r="I1843" s="18" t="n">
        <f aca="false">Total!I1843</f>
        <v>-30.1</v>
      </c>
      <c r="J1843" s="18" t="str">
        <f aca="false">IF($V1843="","",INDEX('Stock Exchange'!F$5:F$2450,$V1843))</f>
        <v/>
      </c>
      <c r="K1843" s="18" t="str">
        <f aca="false">IF($V1843="","",INDEX('Stock Exchange'!G$5:G$2450,$V1843))</f>
        <v/>
      </c>
      <c r="L1843" s="18" t="str">
        <f aca="false">IF($V1843="","",INDEX('Stock Exchange'!H$5:H$2450,$V1843))</f>
        <v/>
      </c>
      <c r="M1843" s="18" t="str">
        <f aca="false">IF($V1843="","",INDEX('Stock Exchange'!I$5:I$2450,$V1843))</f>
        <v/>
      </c>
      <c r="N1843" s="18" t="str">
        <f aca="false">IF($W1843="","",INDEX(Primary!F$5:F$2450,$W1843))</f>
        <v/>
      </c>
      <c r="O1843" s="18" t="str">
        <f aca="false">IF($W1843="","",INDEX(Primary!G$5:G$2450,$W1843))</f>
        <v/>
      </c>
      <c r="P1843" s="18" t="str">
        <f aca="false">IF($W1843="","",INDEX(Primary!H$5:H$2450,$W1843))</f>
        <v/>
      </c>
      <c r="Q1843" s="18" t="str">
        <f aca="false">IF($W1843="","",INDEX(Primary!I$5:I$2450,$W1843))</f>
        <v/>
      </c>
      <c r="R1843" s="19" t="str">
        <f aca="false">IF($E1843="Yes",L1843+P1843,"")</f>
        <v/>
      </c>
      <c r="S1843" s="19" t="str">
        <f aca="false">IF($E1843="Yes",H1843-R1843,"")</f>
        <v/>
      </c>
      <c r="T1843" s="6" t="str">
        <f aca="false">IF($E1843="Yes",IF(ROUND(ABS(S1843),2)&lt;=$T$2,"OK","CHECK"),"n/a")</f>
        <v>n/a</v>
      </c>
      <c r="U1843" s="20" t="n">
        <f aca="false">Total!J1843</f>
        <v>41.68</v>
      </c>
      <c r="V1843" s="17" t="str">
        <f aca="false">IFERROR(MATCH($A1843,'Stock Exchange'!$A$5:$A$2450,0),"")</f>
        <v/>
      </c>
      <c r="W1843" s="17" t="str">
        <f aca="false">IFERROR(MATCH($A1843,Primary!$A$5:$A$2450,0),"")</f>
        <v/>
      </c>
    </row>
    <row r="1844" customFormat="false" ht="15" hidden="false" customHeight="false" outlineLevel="0" collapsed="false">
      <c r="A1844" s="16" t="n">
        <f aca="false">Total!A1844</f>
        <v>39582</v>
      </c>
      <c r="B1844" s="17" t="n">
        <f aca="false">YEAR(A1844)</f>
        <v>2008</v>
      </c>
      <c r="C1844" s="17" t="n">
        <f aca="false">MONTH(A1844)</f>
        <v>5</v>
      </c>
      <c r="D1844" s="6" t="str">
        <f aca="false">IF(MONTH(A1844)&gt;=4,"FY "&amp;YEAR(A1844)&amp;"-"&amp;RIGHT(YEAR(A1844)+1,2),"FY "&amp;(YEAR(A1844)-1)&amp;"-"&amp;RIGHT(YEAR(A1844),2))</f>
        <v>FY 2008-09</v>
      </c>
      <c r="E1844" s="6" t="str">
        <f aca="false">IF(AND(V1844&lt;&gt;"",W1844&lt;&gt;""),"Yes","No")</f>
        <v>No</v>
      </c>
      <c r="F1844" s="18" t="n">
        <f aca="false">Total!F1844</f>
        <v>3039.1</v>
      </c>
      <c r="G1844" s="18" t="n">
        <f aca="false">Total!G1844</f>
        <v>2852.9</v>
      </c>
      <c r="H1844" s="18" t="n">
        <f aca="false">Total!H1844</f>
        <v>186.3</v>
      </c>
      <c r="I1844" s="18" t="n">
        <f aca="false">Total!I1844</f>
        <v>44.2</v>
      </c>
      <c r="J1844" s="18" t="str">
        <f aca="false">IF($V1844="","",INDEX('Stock Exchange'!F$5:F$2450,$V1844))</f>
        <v/>
      </c>
      <c r="K1844" s="18" t="str">
        <f aca="false">IF($V1844="","",INDEX('Stock Exchange'!G$5:G$2450,$V1844))</f>
        <v/>
      </c>
      <c r="L1844" s="18" t="str">
        <f aca="false">IF($V1844="","",INDEX('Stock Exchange'!H$5:H$2450,$V1844))</f>
        <v/>
      </c>
      <c r="M1844" s="18" t="str">
        <f aca="false">IF($V1844="","",INDEX('Stock Exchange'!I$5:I$2450,$V1844))</f>
        <v/>
      </c>
      <c r="N1844" s="18" t="str">
        <f aca="false">IF($W1844="","",INDEX(Primary!F$5:F$2450,$W1844))</f>
        <v/>
      </c>
      <c r="O1844" s="18" t="str">
        <f aca="false">IF($W1844="","",INDEX(Primary!G$5:G$2450,$W1844))</f>
        <v/>
      </c>
      <c r="P1844" s="18" t="str">
        <f aca="false">IF($W1844="","",INDEX(Primary!H$5:H$2450,$W1844))</f>
        <v/>
      </c>
      <c r="Q1844" s="18" t="str">
        <f aca="false">IF($W1844="","",INDEX(Primary!I$5:I$2450,$W1844))</f>
        <v/>
      </c>
      <c r="R1844" s="19" t="str">
        <f aca="false">IF($E1844="Yes",L1844+P1844,"")</f>
        <v/>
      </c>
      <c r="S1844" s="19" t="str">
        <f aca="false">IF($E1844="Yes",H1844-R1844,"")</f>
        <v/>
      </c>
      <c r="T1844" s="6" t="str">
        <f aca="false">IF($E1844="Yes",IF(ROUND(ABS(S1844),2)&lt;=$T$2,"OK","CHECK"),"n/a")</f>
        <v>n/a</v>
      </c>
      <c r="U1844" s="20" t="n">
        <f aca="false">Total!J1844</f>
        <v>42.16</v>
      </c>
      <c r="V1844" s="17" t="str">
        <f aca="false">IFERROR(MATCH($A1844,'Stock Exchange'!$A$5:$A$2450,0),"")</f>
        <v/>
      </c>
      <c r="W1844" s="17" t="str">
        <f aca="false">IFERROR(MATCH($A1844,Primary!$A$5:$A$2450,0),"")</f>
        <v/>
      </c>
    </row>
    <row r="1845" customFormat="false" ht="15" hidden="false" customHeight="false" outlineLevel="0" collapsed="false">
      <c r="A1845" s="16" t="n">
        <f aca="false">Total!A1845</f>
        <v>39583</v>
      </c>
      <c r="B1845" s="17" t="n">
        <f aca="false">YEAR(A1845)</f>
        <v>2008</v>
      </c>
      <c r="C1845" s="17" t="n">
        <f aca="false">MONTH(A1845)</f>
        <v>5</v>
      </c>
      <c r="D1845" s="6" t="str">
        <f aca="false">IF(MONTH(A1845)&gt;=4,"FY "&amp;YEAR(A1845)&amp;"-"&amp;RIGHT(YEAR(A1845)+1,2),"FY "&amp;(YEAR(A1845)-1)&amp;"-"&amp;RIGHT(YEAR(A1845),2))</f>
        <v>FY 2008-09</v>
      </c>
      <c r="E1845" s="6" t="str">
        <f aca="false">IF(AND(V1845&lt;&gt;"",W1845&lt;&gt;""),"Yes","No")</f>
        <v>No</v>
      </c>
      <c r="F1845" s="18" t="n">
        <f aca="false">Total!F1845</f>
        <v>2619.7</v>
      </c>
      <c r="G1845" s="18" t="n">
        <f aca="false">Total!G1845</f>
        <v>2361.5</v>
      </c>
      <c r="H1845" s="18" t="n">
        <f aca="false">Total!H1845</f>
        <v>258.1</v>
      </c>
      <c r="I1845" s="18" t="n">
        <f aca="false">Total!I1845</f>
        <v>61</v>
      </c>
      <c r="J1845" s="18" t="str">
        <f aca="false">IF($V1845="","",INDEX('Stock Exchange'!F$5:F$2450,$V1845))</f>
        <v/>
      </c>
      <c r="K1845" s="18" t="str">
        <f aca="false">IF($V1845="","",INDEX('Stock Exchange'!G$5:G$2450,$V1845))</f>
        <v/>
      </c>
      <c r="L1845" s="18" t="str">
        <f aca="false">IF($V1845="","",INDEX('Stock Exchange'!H$5:H$2450,$V1845))</f>
        <v/>
      </c>
      <c r="M1845" s="18" t="str">
        <f aca="false">IF($V1845="","",INDEX('Stock Exchange'!I$5:I$2450,$V1845))</f>
        <v/>
      </c>
      <c r="N1845" s="18" t="str">
        <f aca="false">IF($W1845="","",INDEX(Primary!F$5:F$2450,$W1845))</f>
        <v/>
      </c>
      <c r="O1845" s="18" t="str">
        <f aca="false">IF($W1845="","",INDEX(Primary!G$5:G$2450,$W1845))</f>
        <v/>
      </c>
      <c r="P1845" s="18" t="str">
        <f aca="false">IF($W1845="","",INDEX(Primary!H$5:H$2450,$W1845))</f>
        <v/>
      </c>
      <c r="Q1845" s="18" t="str">
        <f aca="false">IF($W1845="","",INDEX(Primary!I$5:I$2450,$W1845))</f>
        <v/>
      </c>
      <c r="R1845" s="19" t="str">
        <f aca="false">IF($E1845="Yes",L1845+P1845,"")</f>
        <v/>
      </c>
      <c r="S1845" s="19" t="str">
        <f aca="false">IF($E1845="Yes",H1845-R1845,"")</f>
        <v/>
      </c>
      <c r="T1845" s="6" t="str">
        <f aca="false">IF($E1845="Yes",IF(ROUND(ABS(S1845),2)&lt;=$T$2,"OK","CHECK"),"n/a")</f>
        <v>n/a</v>
      </c>
      <c r="U1845" s="20" t="n">
        <f aca="false">Total!J1845</f>
        <v>42.33</v>
      </c>
      <c r="V1845" s="17" t="str">
        <f aca="false">IFERROR(MATCH($A1845,'Stock Exchange'!$A$5:$A$2450,0),"")</f>
        <v/>
      </c>
      <c r="W1845" s="17" t="str">
        <f aca="false">IFERROR(MATCH($A1845,Primary!$A$5:$A$2450,0),"")</f>
        <v/>
      </c>
    </row>
    <row r="1846" customFormat="false" ht="15" hidden="false" customHeight="false" outlineLevel="0" collapsed="false">
      <c r="A1846" s="16" t="n">
        <f aca="false">Total!A1846</f>
        <v>39584</v>
      </c>
      <c r="B1846" s="17" t="n">
        <f aca="false">YEAR(A1846)</f>
        <v>2008</v>
      </c>
      <c r="C1846" s="17" t="n">
        <f aca="false">MONTH(A1846)</f>
        <v>5</v>
      </c>
      <c r="D1846" s="6" t="str">
        <f aca="false">IF(MONTH(A1846)&gt;=4,"FY "&amp;YEAR(A1846)&amp;"-"&amp;RIGHT(YEAR(A1846)+1,2),"FY "&amp;(YEAR(A1846)-1)&amp;"-"&amp;RIGHT(YEAR(A1846),2))</f>
        <v>FY 2008-09</v>
      </c>
      <c r="E1846" s="6" t="str">
        <f aca="false">IF(AND(V1846&lt;&gt;"",W1846&lt;&gt;""),"Yes","No")</f>
        <v>No</v>
      </c>
      <c r="F1846" s="18" t="n">
        <f aca="false">Total!F1846</f>
        <v>3135.4</v>
      </c>
      <c r="G1846" s="18" t="n">
        <f aca="false">Total!G1846</f>
        <v>2405.5</v>
      </c>
      <c r="H1846" s="18" t="n">
        <f aca="false">Total!H1846</f>
        <v>729.9</v>
      </c>
      <c r="I1846" s="18" t="n">
        <f aca="false">Total!I1846</f>
        <v>172.2</v>
      </c>
      <c r="J1846" s="18" t="str">
        <f aca="false">IF($V1846="","",INDEX('Stock Exchange'!F$5:F$2450,$V1846))</f>
        <v/>
      </c>
      <c r="K1846" s="18" t="str">
        <f aca="false">IF($V1846="","",INDEX('Stock Exchange'!G$5:G$2450,$V1846))</f>
        <v/>
      </c>
      <c r="L1846" s="18" t="str">
        <f aca="false">IF($V1846="","",INDEX('Stock Exchange'!H$5:H$2450,$V1846))</f>
        <v/>
      </c>
      <c r="M1846" s="18" t="str">
        <f aca="false">IF($V1846="","",INDEX('Stock Exchange'!I$5:I$2450,$V1846))</f>
        <v/>
      </c>
      <c r="N1846" s="18" t="str">
        <f aca="false">IF($W1846="","",INDEX(Primary!F$5:F$2450,$W1846))</f>
        <v/>
      </c>
      <c r="O1846" s="18" t="str">
        <f aca="false">IF($W1846="","",INDEX(Primary!G$5:G$2450,$W1846))</f>
        <v/>
      </c>
      <c r="P1846" s="18" t="str">
        <f aca="false">IF($W1846="","",INDEX(Primary!H$5:H$2450,$W1846))</f>
        <v/>
      </c>
      <c r="Q1846" s="18" t="str">
        <f aca="false">IF($W1846="","",INDEX(Primary!I$5:I$2450,$W1846))</f>
        <v/>
      </c>
      <c r="R1846" s="19" t="str">
        <f aca="false">IF($E1846="Yes",L1846+P1846,"")</f>
        <v/>
      </c>
      <c r="S1846" s="19" t="str">
        <f aca="false">IF($E1846="Yes",H1846-R1846,"")</f>
        <v/>
      </c>
      <c r="T1846" s="6" t="str">
        <f aca="false">IF($E1846="Yes",IF(ROUND(ABS(S1846),2)&lt;=$T$2,"OK","CHECK"),"n/a")</f>
        <v>n/a</v>
      </c>
      <c r="U1846" s="20" t="n">
        <f aca="false">Total!J1846</f>
        <v>42.4</v>
      </c>
      <c r="V1846" s="17" t="str">
        <f aca="false">IFERROR(MATCH($A1846,'Stock Exchange'!$A$5:$A$2450,0),"")</f>
        <v/>
      </c>
      <c r="W1846" s="17" t="str">
        <f aca="false">IFERROR(MATCH($A1846,Primary!$A$5:$A$2450,0),"")</f>
        <v/>
      </c>
    </row>
    <row r="1847" customFormat="false" ht="15" hidden="false" customHeight="false" outlineLevel="0" collapsed="false">
      <c r="A1847" s="16" t="n">
        <f aca="false">Total!A1847</f>
        <v>39588</v>
      </c>
      <c r="B1847" s="17" t="n">
        <f aca="false">YEAR(A1847)</f>
        <v>2008</v>
      </c>
      <c r="C1847" s="17" t="n">
        <f aca="false">MONTH(A1847)</f>
        <v>5</v>
      </c>
      <c r="D1847" s="6" t="str">
        <f aca="false">IF(MONTH(A1847)&gt;=4,"FY "&amp;YEAR(A1847)&amp;"-"&amp;RIGHT(YEAR(A1847)+1,2),"FY "&amp;(YEAR(A1847)-1)&amp;"-"&amp;RIGHT(YEAR(A1847),2))</f>
        <v>FY 2008-09</v>
      </c>
      <c r="E1847" s="6" t="str">
        <f aca="false">IF(AND(V1847&lt;&gt;"",W1847&lt;&gt;""),"Yes","No")</f>
        <v>No</v>
      </c>
      <c r="F1847" s="18" t="n">
        <f aca="false">Total!F1847</f>
        <v>2882.7</v>
      </c>
      <c r="G1847" s="18" t="n">
        <f aca="false">Total!G1847</f>
        <v>2825.6</v>
      </c>
      <c r="H1847" s="18" t="n">
        <f aca="false">Total!H1847</f>
        <v>57</v>
      </c>
      <c r="I1847" s="18" t="n">
        <f aca="false">Total!I1847</f>
        <v>13.4</v>
      </c>
      <c r="J1847" s="18" t="str">
        <f aca="false">IF($V1847="","",INDEX('Stock Exchange'!F$5:F$2450,$V1847))</f>
        <v/>
      </c>
      <c r="K1847" s="18" t="str">
        <f aca="false">IF($V1847="","",INDEX('Stock Exchange'!G$5:G$2450,$V1847))</f>
        <v/>
      </c>
      <c r="L1847" s="18" t="str">
        <f aca="false">IF($V1847="","",INDEX('Stock Exchange'!H$5:H$2450,$V1847))</f>
        <v/>
      </c>
      <c r="M1847" s="18" t="str">
        <f aca="false">IF($V1847="","",INDEX('Stock Exchange'!I$5:I$2450,$V1847))</f>
        <v/>
      </c>
      <c r="N1847" s="18" t="str">
        <f aca="false">IF($W1847="","",INDEX(Primary!F$5:F$2450,$W1847))</f>
        <v/>
      </c>
      <c r="O1847" s="18" t="str">
        <f aca="false">IF($W1847="","",INDEX(Primary!G$5:G$2450,$W1847))</f>
        <v/>
      </c>
      <c r="P1847" s="18" t="str">
        <f aca="false">IF($W1847="","",INDEX(Primary!H$5:H$2450,$W1847))</f>
        <v/>
      </c>
      <c r="Q1847" s="18" t="str">
        <f aca="false">IF($W1847="","",INDEX(Primary!I$5:I$2450,$W1847))</f>
        <v/>
      </c>
      <c r="R1847" s="19" t="str">
        <f aca="false">IF($E1847="Yes",L1847+P1847,"")</f>
        <v/>
      </c>
      <c r="S1847" s="19" t="str">
        <f aca="false">IF($E1847="Yes",H1847-R1847,"")</f>
        <v/>
      </c>
      <c r="T1847" s="6" t="str">
        <f aca="false">IF($E1847="Yes",IF(ROUND(ABS(S1847),2)&lt;=$T$2,"OK","CHECK"),"n/a")</f>
        <v>n/a</v>
      </c>
      <c r="U1847" s="20" t="n">
        <f aca="false">Total!J1847</f>
        <v>42.64</v>
      </c>
      <c r="V1847" s="17" t="str">
        <f aca="false">IFERROR(MATCH($A1847,'Stock Exchange'!$A$5:$A$2450,0),"")</f>
        <v/>
      </c>
      <c r="W1847" s="17" t="str">
        <f aca="false">IFERROR(MATCH($A1847,Primary!$A$5:$A$2450,0),"")</f>
        <v/>
      </c>
    </row>
    <row r="1848" customFormat="false" ht="15" hidden="false" customHeight="false" outlineLevel="0" collapsed="false">
      <c r="A1848" s="16" t="n">
        <f aca="false">Total!A1848</f>
        <v>39589</v>
      </c>
      <c r="B1848" s="17" t="n">
        <f aca="false">YEAR(A1848)</f>
        <v>2008</v>
      </c>
      <c r="C1848" s="17" t="n">
        <f aca="false">MONTH(A1848)</f>
        <v>5</v>
      </c>
      <c r="D1848" s="6" t="str">
        <f aca="false">IF(MONTH(A1848)&gt;=4,"FY "&amp;YEAR(A1848)&amp;"-"&amp;RIGHT(YEAR(A1848)+1,2),"FY "&amp;(YEAR(A1848)-1)&amp;"-"&amp;RIGHT(YEAR(A1848),2))</f>
        <v>FY 2008-09</v>
      </c>
      <c r="E1848" s="6" t="str">
        <f aca="false">IF(AND(V1848&lt;&gt;"",W1848&lt;&gt;""),"Yes","No")</f>
        <v>No</v>
      </c>
      <c r="F1848" s="18" t="n">
        <f aca="false">Total!F1848</f>
        <v>3119.7</v>
      </c>
      <c r="G1848" s="18" t="n">
        <f aca="false">Total!G1848</f>
        <v>3439.5</v>
      </c>
      <c r="H1848" s="18" t="n">
        <f aca="false">Total!H1848</f>
        <v>-319.8</v>
      </c>
      <c r="I1848" s="18" t="n">
        <f aca="false">Total!I1848</f>
        <v>-74.9</v>
      </c>
      <c r="J1848" s="18" t="str">
        <f aca="false">IF($V1848="","",INDEX('Stock Exchange'!F$5:F$2450,$V1848))</f>
        <v/>
      </c>
      <c r="K1848" s="18" t="str">
        <f aca="false">IF($V1848="","",INDEX('Stock Exchange'!G$5:G$2450,$V1848))</f>
        <v/>
      </c>
      <c r="L1848" s="18" t="str">
        <f aca="false">IF($V1848="","",INDEX('Stock Exchange'!H$5:H$2450,$V1848))</f>
        <v/>
      </c>
      <c r="M1848" s="18" t="str">
        <f aca="false">IF($V1848="","",INDEX('Stock Exchange'!I$5:I$2450,$V1848))</f>
        <v/>
      </c>
      <c r="N1848" s="18" t="str">
        <f aca="false">IF($W1848="","",INDEX(Primary!F$5:F$2450,$W1848))</f>
        <v/>
      </c>
      <c r="O1848" s="18" t="str">
        <f aca="false">IF($W1848="","",INDEX(Primary!G$5:G$2450,$W1848))</f>
        <v/>
      </c>
      <c r="P1848" s="18" t="str">
        <f aca="false">IF($W1848="","",INDEX(Primary!H$5:H$2450,$W1848))</f>
        <v/>
      </c>
      <c r="Q1848" s="18" t="str">
        <f aca="false">IF($W1848="","",INDEX(Primary!I$5:I$2450,$W1848))</f>
        <v/>
      </c>
      <c r="R1848" s="19" t="str">
        <f aca="false">IF($E1848="Yes",L1848+P1848,"")</f>
        <v/>
      </c>
      <c r="S1848" s="19" t="str">
        <f aca="false">IF($E1848="Yes",H1848-R1848,"")</f>
        <v/>
      </c>
      <c r="T1848" s="6" t="str">
        <f aca="false">IF($E1848="Yes",IF(ROUND(ABS(S1848),2)&lt;=$T$2,"OK","CHECK"),"n/a")</f>
        <v>n/a</v>
      </c>
      <c r="U1848" s="20" t="n">
        <f aca="false">Total!J1848</f>
        <v>42.67</v>
      </c>
      <c r="V1848" s="17" t="str">
        <f aca="false">IFERROR(MATCH($A1848,'Stock Exchange'!$A$5:$A$2450,0),"")</f>
        <v/>
      </c>
      <c r="W1848" s="17" t="str">
        <f aca="false">IFERROR(MATCH($A1848,Primary!$A$5:$A$2450,0),"")</f>
        <v/>
      </c>
    </row>
    <row r="1849" customFormat="false" ht="15" hidden="false" customHeight="false" outlineLevel="0" collapsed="false">
      <c r="A1849" s="16" t="n">
        <f aca="false">Total!A1849</f>
        <v>39590</v>
      </c>
      <c r="B1849" s="17" t="n">
        <f aca="false">YEAR(A1849)</f>
        <v>2008</v>
      </c>
      <c r="C1849" s="17" t="n">
        <f aca="false">MONTH(A1849)</f>
        <v>5</v>
      </c>
      <c r="D1849" s="6" t="str">
        <f aca="false">IF(MONTH(A1849)&gt;=4,"FY "&amp;YEAR(A1849)&amp;"-"&amp;RIGHT(YEAR(A1849)+1,2),"FY "&amp;(YEAR(A1849)-1)&amp;"-"&amp;RIGHT(YEAR(A1849),2))</f>
        <v>FY 2008-09</v>
      </c>
      <c r="E1849" s="6" t="str">
        <f aca="false">IF(AND(V1849&lt;&gt;"",W1849&lt;&gt;""),"Yes","No")</f>
        <v>No</v>
      </c>
      <c r="F1849" s="18" t="n">
        <f aca="false">Total!F1849</f>
        <v>2830.3</v>
      </c>
      <c r="G1849" s="18" t="n">
        <f aca="false">Total!G1849</f>
        <v>3441.7</v>
      </c>
      <c r="H1849" s="18" t="n">
        <f aca="false">Total!H1849</f>
        <v>-611.4</v>
      </c>
      <c r="I1849" s="18" t="n">
        <f aca="false">Total!I1849</f>
        <v>-143.1</v>
      </c>
      <c r="J1849" s="18" t="str">
        <f aca="false">IF($V1849="","",INDEX('Stock Exchange'!F$5:F$2450,$V1849))</f>
        <v/>
      </c>
      <c r="K1849" s="18" t="str">
        <f aca="false">IF($V1849="","",INDEX('Stock Exchange'!G$5:G$2450,$V1849))</f>
        <v/>
      </c>
      <c r="L1849" s="18" t="str">
        <f aca="false">IF($V1849="","",INDEX('Stock Exchange'!H$5:H$2450,$V1849))</f>
        <v/>
      </c>
      <c r="M1849" s="18" t="str">
        <f aca="false">IF($V1849="","",INDEX('Stock Exchange'!I$5:I$2450,$V1849))</f>
        <v/>
      </c>
      <c r="N1849" s="18" t="str">
        <f aca="false">IF($W1849="","",INDEX(Primary!F$5:F$2450,$W1849))</f>
        <v/>
      </c>
      <c r="O1849" s="18" t="str">
        <f aca="false">IF($W1849="","",INDEX(Primary!G$5:G$2450,$W1849))</f>
        <v/>
      </c>
      <c r="P1849" s="18" t="str">
        <f aca="false">IF($W1849="","",INDEX(Primary!H$5:H$2450,$W1849))</f>
        <v/>
      </c>
      <c r="Q1849" s="18" t="str">
        <f aca="false">IF($W1849="","",INDEX(Primary!I$5:I$2450,$W1849))</f>
        <v/>
      </c>
      <c r="R1849" s="19" t="str">
        <f aca="false">IF($E1849="Yes",L1849+P1849,"")</f>
        <v/>
      </c>
      <c r="S1849" s="19" t="str">
        <f aca="false">IF($E1849="Yes",H1849-R1849,"")</f>
        <v/>
      </c>
      <c r="T1849" s="6" t="str">
        <f aca="false">IF($E1849="Yes",IF(ROUND(ABS(S1849),2)&lt;=$T$2,"OK","CHECK"),"n/a")</f>
        <v>n/a</v>
      </c>
      <c r="U1849" s="20" t="n">
        <f aca="false">Total!J1849</f>
        <v>42.72</v>
      </c>
      <c r="V1849" s="17" t="str">
        <f aca="false">IFERROR(MATCH($A1849,'Stock Exchange'!$A$5:$A$2450,0),"")</f>
        <v/>
      </c>
      <c r="W1849" s="17" t="str">
        <f aca="false">IFERROR(MATCH($A1849,Primary!$A$5:$A$2450,0),"")</f>
        <v/>
      </c>
    </row>
    <row r="1850" customFormat="false" ht="15" hidden="false" customHeight="false" outlineLevel="0" collapsed="false">
      <c r="A1850" s="16" t="n">
        <f aca="false">Total!A1850</f>
        <v>39591</v>
      </c>
      <c r="B1850" s="17" t="n">
        <f aca="false">YEAR(A1850)</f>
        <v>2008</v>
      </c>
      <c r="C1850" s="17" t="n">
        <f aca="false">MONTH(A1850)</f>
        <v>5</v>
      </c>
      <c r="D1850" s="6" t="str">
        <f aca="false">IF(MONTH(A1850)&gt;=4,"FY "&amp;YEAR(A1850)&amp;"-"&amp;RIGHT(YEAR(A1850)+1,2),"FY "&amp;(YEAR(A1850)-1)&amp;"-"&amp;RIGHT(YEAR(A1850),2))</f>
        <v>FY 2008-09</v>
      </c>
      <c r="E1850" s="6" t="str">
        <f aca="false">IF(AND(V1850&lt;&gt;"",W1850&lt;&gt;""),"Yes","No")</f>
        <v>No</v>
      </c>
      <c r="F1850" s="18" t="n">
        <f aca="false">Total!F1850</f>
        <v>2226</v>
      </c>
      <c r="G1850" s="18" t="n">
        <f aca="false">Total!G1850</f>
        <v>2776.7</v>
      </c>
      <c r="H1850" s="18" t="n">
        <f aca="false">Total!H1850</f>
        <v>-550.7</v>
      </c>
      <c r="I1850" s="18" t="n">
        <f aca="false">Total!I1850</f>
        <v>-127.6</v>
      </c>
      <c r="J1850" s="18" t="str">
        <f aca="false">IF($V1850="","",INDEX('Stock Exchange'!F$5:F$2450,$V1850))</f>
        <v/>
      </c>
      <c r="K1850" s="18" t="str">
        <f aca="false">IF($V1850="","",INDEX('Stock Exchange'!G$5:G$2450,$V1850))</f>
        <v/>
      </c>
      <c r="L1850" s="18" t="str">
        <f aca="false">IF($V1850="","",INDEX('Stock Exchange'!H$5:H$2450,$V1850))</f>
        <v/>
      </c>
      <c r="M1850" s="18" t="str">
        <f aca="false">IF($V1850="","",INDEX('Stock Exchange'!I$5:I$2450,$V1850))</f>
        <v/>
      </c>
      <c r="N1850" s="18" t="str">
        <f aca="false">IF($W1850="","",INDEX(Primary!F$5:F$2450,$W1850))</f>
        <v/>
      </c>
      <c r="O1850" s="18" t="str">
        <f aca="false">IF($W1850="","",INDEX(Primary!G$5:G$2450,$W1850))</f>
        <v/>
      </c>
      <c r="P1850" s="18" t="str">
        <f aca="false">IF($W1850="","",INDEX(Primary!H$5:H$2450,$W1850))</f>
        <v/>
      </c>
      <c r="Q1850" s="18" t="str">
        <f aca="false">IF($W1850="","",INDEX(Primary!I$5:I$2450,$W1850))</f>
        <v/>
      </c>
      <c r="R1850" s="19" t="str">
        <f aca="false">IF($E1850="Yes",L1850+P1850,"")</f>
        <v/>
      </c>
      <c r="S1850" s="19" t="str">
        <f aca="false">IF($E1850="Yes",H1850-R1850,"")</f>
        <v/>
      </c>
      <c r="T1850" s="6" t="str">
        <f aca="false">IF($E1850="Yes",IF(ROUND(ABS(S1850),2)&lt;=$T$2,"OK","CHECK"),"n/a")</f>
        <v>n/a</v>
      </c>
      <c r="U1850" s="20" t="n">
        <f aca="false">Total!J1850</f>
        <v>43.15</v>
      </c>
      <c r="V1850" s="17" t="str">
        <f aca="false">IFERROR(MATCH($A1850,'Stock Exchange'!$A$5:$A$2450,0),"")</f>
        <v/>
      </c>
      <c r="W1850" s="17" t="str">
        <f aca="false">IFERROR(MATCH($A1850,Primary!$A$5:$A$2450,0),"")</f>
        <v/>
      </c>
    </row>
    <row r="1851" customFormat="false" ht="15" hidden="false" customHeight="false" outlineLevel="0" collapsed="false">
      <c r="A1851" s="16" t="n">
        <f aca="false">Total!A1851</f>
        <v>39594</v>
      </c>
      <c r="B1851" s="17" t="n">
        <f aca="false">YEAR(A1851)</f>
        <v>2008</v>
      </c>
      <c r="C1851" s="17" t="n">
        <f aca="false">MONTH(A1851)</f>
        <v>5</v>
      </c>
      <c r="D1851" s="6" t="str">
        <f aca="false">IF(MONTH(A1851)&gt;=4,"FY "&amp;YEAR(A1851)&amp;"-"&amp;RIGHT(YEAR(A1851)+1,2),"FY "&amp;(YEAR(A1851)-1)&amp;"-"&amp;RIGHT(YEAR(A1851),2))</f>
        <v>FY 2008-09</v>
      </c>
      <c r="E1851" s="6" t="str">
        <f aca="false">IF(AND(V1851&lt;&gt;"",W1851&lt;&gt;""),"Yes","No")</f>
        <v>No</v>
      </c>
      <c r="F1851" s="18" t="n">
        <f aca="false">Total!F1851</f>
        <v>2350.7</v>
      </c>
      <c r="G1851" s="18" t="n">
        <f aca="false">Total!G1851</f>
        <v>2851.2</v>
      </c>
      <c r="H1851" s="18" t="n">
        <f aca="false">Total!H1851</f>
        <v>-500.5</v>
      </c>
      <c r="I1851" s="18" t="n">
        <f aca="false">Total!I1851</f>
        <v>-116.8</v>
      </c>
      <c r="J1851" s="18" t="str">
        <f aca="false">IF($V1851="","",INDEX('Stock Exchange'!F$5:F$2450,$V1851))</f>
        <v/>
      </c>
      <c r="K1851" s="18" t="str">
        <f aca="false">IF($V1851="","",INDEX('Stock Exchange'!G$5:G$2450,$V1851))</f>
        <v/>
      </c>
      <c r="L1851" s="18" t="str">
        <f aca="false">IF($V1851="","",INDEX('Stock Exchange'!H$5:H$2450,$V1851))</f>
        <v/>
      </c>
      <c r="M1851" s="18" t="str">
        <f aca="false">IF($V1851="","",INDEX('Stock Exchange'!I$5:I$2450,$V1851))</f>
        <v/>
      </c>
      <c r="N1851" s="18" t="str">
        <f aca="false">IF($W1851="","",INDEX(Primary!F$5:F$2450,$W1851))</f>
        <v/>
      </c>
      <c r="O1851" s="18" t="str">
        <f aca="false">IF($W1851="","",INDEX(Primary!G$5:G$2450,$W1851))</f>
        <v/>
      </c>
      <c r="P1851" s="18" t="str">
        <f aca="false">IF($W1851="","",INDEX(Primary!H$5:H$2450,$W1851))</f>
        <v/>
      </c>
      <c r="Q1851" s="18" t="str">
        <f aca="false">IF($W1851="","",INDEX(Primary!I$5:I$2450,$W1851))</f>
        <v/>
      </c>
      <c r="R1851" s="19" t="str">
        <f aca="false">IF($E1851="Yes",L1851+P1851,"")</f>
        <v/>
      </c>
      <c r="S1851" s="19" t="str">
        <f aca="false">IF($E1851="Yes",H1851-R1851,"")</f>
        <v/>
      </c>
      <c r="T1851" s="6" t="str">
        <f aca="false">IF($E1851="Yes",IF(ROUND(ABS(S1851),2)&lt;=$T$2,"OK","CHECK"),"n/a")</f>
        <v>n/a</v>
      </c>
      <c r="U1851" s="20" t="n">
        <f aca="false">Total!J1851</f>
        <v>42.84</v>
      </c>
      <c r="V1851" s="17" t="str">
        <f aca="false">IFERROR(MATCH($A1851,'Stock Exchange'!$A$5:$A$2450,0),"")</f>
        <v/>
      </c>
      <c r="W1851" s="17" t="str">
        <f aca="false">IFERROR(MATCH($A1851,Primary!$A$5:$A$2450,0),"")</f>
        <v/>
      </c>
    </row>
    <row r="1852" customFormat="false" ht="15" hidden="false" customHeight="false" outlineLevel="0" collapsed="false">
      <c r="A1852" s="16" t="n">
        <f aca="false">Total!A1852</f>
        <v>39595</v>
      </c>
      <c r="B1852" s="17" t="n">
        <f aca="false">YEAR(A1852)</f>
        <v>2008</v>
      </c>
      <c r="C1852" s="17" t="n">
        <f aca="false">MONTH(A1852)</f>
        <v>5</v>
      </c>
      <c r="D1852" s="6" t="str">
        <f aca="false">IF(MONTH(A1852)&gt;=4,"FY "&amp;YEAR(A1852)&amp;"-"&amp;RIGHT(YEAR(A1852)+1,2),"FY "&amp;(YEAR(A1852)-1)&amp;"-"&amp;RIGHT(YEAR(A1852),2))</f>
        <v>FY 2008-09</v>
      </c>
      <c r="E1852" s="6" t="str">
        <f aca="false">IF(AND(V1852&lt;&gt;"",W1852&lt;&gt;""),"Yes","No")</f>
        <v>No</v>
      </c>
      <c r="F1852" s="18" t="n">
        <f aca="false">Total!F1852</f>
        <v>2144.8</v>
      </c>
      <c r="G1852" s="18" t="n">
        <f aca="false">Total!G1852</f>
        <v>3259.9</v>
      </c>
      <c r="H1852" s="18" t="n">
        <f aca="false">Total!H1852</f>
        <v>-1115</v>
      </c>
      <c r="I1852" s="18" t="n">
        <f aca="false">Total!I1852</f>
        <v>-262</v>
      </c>
      <c r="J1852" s="18" t="str">
        <f aca="false">IF($V1852="","",INDEX('Stock Exchange'!F$5:F$2450,$V1852))</f>
        <v/>
      </c>
      <c r="K1852" s="18" t="str">
        <f aca="false">IF($V1852="","",INDEX('Stock Exchange'!G$5:G$2450,$V1852))</f>
        <v/>
      </c>
      <c r="L1852" s="18" t="str">
        <f aca="false">IF($V1852="","",INDEX('Stock Exchange'!H$5:H$2450,$V1852))</f>
        <v/>
      </c>
      <c r="M1852" s="18" t="str">
        <f aca="false">IF($V1852="","",INDEX('Stock Exchange'!I$5:I$2450,$V1852))</f>
        <v/>
      </c>
      <c r="N1852" s="18" t="str">
        <f aca="false">IF($W1852="","",INDEX(Primary!F$5:F$2450,$W1852))</f>
        <v/>
      </c>
      <c r="O1852" s="18" t="str">
        <f aca="false">IF($W1852="","",INDEX(Primary!G$5:G$2450,$W1852))</f>
        <v/>
      </c>
      <c r="P1852" s="18" t="str">
        <f aca="false">IF($W1852="","",INDEX(Primary!H$5:H$2450,$W1852))</f>
        <v/>
      </c>
      <c r="Q1852" s="18" t="str">
        <f aca="false">IF($W1852="","",INDEX(Primary!I$5:I$2450,$W1852))</f>
        <v/>
      </c>
      <c r="R1852" s="19" t="str">
        <f aca="false">IF($E1852="Yes",L1852+P1852,"")</f>
        <v/>
      </c>
      <c r="S1852" s="19" t="str">
        <f aca="false">IF($E1852="Yes",H1852-R1852,"")</f>
        <v/>
      </c>
      <c r="T1852" s="6" t="str">
        <f aca="false">IF($E1852="Yes",IF(ROUND(ABS(S1852),2)&lt;=$T$2,"OK","CHECK"),"n/a")</f>
        <v>n/a</v>
      </c>
      <c r="U1852" s="20" t="n">
        <f aca="false">Total!J1852</f>
        <v>42.56</v>
      </c>
      <c r="V1852" s="17" t="str">
        <f aca="false">IFERROR(MATCH($A1852,'Stock Exchange'!$A$5:$A$2450,0),"")</f>
        <v/>
      </c>
      <c r="W1852" s="17" t="str">
        <f aca="false">IFERROR(MATCH($A1852,Primary!$A$5:$A$2450,0),"")</f>
        <v/>
      </c>
    </row>
    <row r="1853" customFormat="false" ht="15" hidden="false" customHeight="false" outlineLevel="0" collapsed="false">
      <c r="A1853" s="16" t="n">
        <f aca="false">Total!A1853</f>
        <v>39596</v>
      </c>
      <c r="B1853" s="17" t="n">
        <f aca="false">YEAR(A1853)</f>
        <v>2008</v>
      </c>
      <c r="C1853" s="17" t="n">
        <f aca="false">MONTH(A1853)</f>
        <v>5</v>
      </c>
      <c r="D1853" s="6" t="str">
        <f aca="false">IF(MONTH(A1853)&gt;=4,"FY "&amp;YEAR(A1853)&amp;"-"&amp;RIGHT(YEAR(A1853)+1,2),"FY "&amp;(YEAR(A1853)-1)&amp;"-"&amp;RIGHT(YEAR(A1853),2))</f>
        <v>FY 2008-09</v>
      </c>
      <c r="E1853" s="6" t="str">
        <f aca="false">IF(AND(V1853&lt;&gt;"",W1853&lt;&gt;""),"Yes","No")</f>
        <v>No</v>
      </c>
      <c r="F1853" s="18" t="n">
        <f aca="false">Total!F1853</f>
        <v>2338.6</v>
      </c>
      <c r="G1853" s="18" t="n">
        <f aca="false">Total!G1853</f>
        <v>2692.8</v>
      </c>
      <c r="H1853" s="18" t="n">
        <f aca="false">Total!H1853</f>
        <v>-354.1</v>
      </c>
      <c r="I1853" s="18" t="n">
        <f aca="false">Total!I1853</f>
        <v>-82.6</v>
      </c>
      <c r="J1853" s="18" t="str">
        <f aca="false">IF($V1853="","",INDEX('Stock Exchange'!F$5:F$2450,$V1853))</f>
        <v/>
      </c>
      <c r="K1853" s="18" t="str">
        <f aca="false">IF($V1853="","",INDEX('Stock Exchange'!G$5:G$2450,$V1853))</f>
        <v/>
      </c>
      <c r="L1853" s="18" t="str">
        <f aca="false">IF($V1853="","",INDEX('Stock Exchange'!H$5:H$2450,$V1853))</f>
        <v/>
      </c>
      <c r="M1853" s="18" t="str">
        <f aca="false">IF($V1853="","",INDEX('Stock Exchange'!I$5:I$2450,$V1853))</f>
        <v/>
      </c>
      <c r="N1853" s="18" t="str">
        <f aca="false">IF($W1853="","",INDEX(Primary!F$5:F$2450,$W1853))</f>
        <v/>
      </c>
      <c r="O1853" s="18" t="str">
        <f aca="false">IF($W1853="","",INDEX(Primary!G$5:G$2450,$W1853))</f>
        <v/>
      </c>
      <c r="P1853" s="18" t="str">
        <f aca="false">IF($W1853="","",INDEX(Primary!H$5:H$2450,$W1853))</f>
        <v/>
      </c>
      <c r="Q1853" s="18" t="str">
        <f aca="false">IF($W1853="","",INDEX(Primary!I$5:I$2450,$W1853))</f>
        <v/>
      </c>
      <c r="R1853" s="19" t="str">
        <f aca="false">IF($E1853="Yes",L1853+P1853,"")</f>
        <v/>
      </c>
      <c r="S1853" s="19" t="str">
        <f aca="false">IF($E1853="Yes",H1853-R1853,"")</f>
        <v/>
      </c>
      <c r="T1853" s="6" t="str">
        <f aca="false">IF($E1853="Yes",IF(ROUND(ABS(S1853),2)&lt;=$T$2,"OK","CHECK"),"n/a")</f>
        <v>n/a</v>
      </c>
      <c r="U1853" s="20" t="n">
        <f aca="false">Total!J1853</f>
        <v>42.89</v>
      </c>
      <c r="V1853" s="17" t="str">
        <f aca="false">IFERROR(MATCH($A1853,'Stock Exchange'!$A$5:$A$2450,0),"")</f>
        <v/>
      </c>
      <c r="W1853" s="17" t="str">
        <f aca="false">IFERROR(MATCH($A1853,Primary!$A$5:$A$2450,0),"")</f>
        <v/>
      </c>
    </row>
    <row r="1854" customFormat="false" ht="15" hidden="false" customHeight="false" outlineLevel="0" collapsed="false">
      <c r="A1854" s="16" t="n">
        <f aca="false">Total!A1854</f>
        <v>39597</v>
      </c>
      <c r="B1854" s="17" t="n">
        <f aca="false">YEAR(A1854)</f>
        <v>2008</v>
      </c>
      <c r="C1854" s="17" t="n">
        <f aca="false">MONTH(A1854)</f>
        <v>5</v>
      </c>
      <c r="D1854" s="6" t="str">
        <f aca="false">IF(MONTH(A1854)&gt;=4,"FY "&amp;YEAR(A1854)&amp;"-"&amp;RIGHT(YEAR(A1854)+1,2),"FY "&amp;(YEAR(A1854)-1)&amp;"-"&amp;RIGHT(YEAR(A1854),2))</f>
        <v>FY 2008-09</v>
      </c>
      <c r="E1854" s="6" t="str">
        <f aca="false">IF(AND(V1854&lt;&gt;"",W1854&lt;&gt;""),"Yes","No")</f>
        <v>No</v>
      </c>
      <c r="F1854" s="18" t="n">
        <f aca="false">Total!F1854</f>
        <v>3264.4</v>
      </c>
      <c r="G1854" s="18" t="n">
        <f aca="false">Total!G1854</f>
        <v>3998.3</v>
      </c>
      <c r="H1854" s="18" t="n">
        <f aca="false">Total!H1854</f>
        <v>-733.9</v>
      </c>
      <c r="I1854" s="18" t="n">
        <f aca="false">Total!I1854</f>
        <v>-171.3</v>
      </c>
      <c r="J1854" s="18" t="str">
        <f aca="false">IF($V1854="","",INDEX('Stock Exchange'!F$5:F$2450,$V1854))</f>
        <v/>
      </c>
      <c r="K1854" s="18" t="str">
        <f aca="false">IF($V1854="","",INDEX('Stock Exchange'!G$5:G$2450,$V1854))</f>
        <v/>
      </c>
      <c r="L1854" s="18" t="str">
        <f aca="false">IF($V1854="","",INDEX('Stock Exchange'!H$5:H$2450,$V1854))</f>
        <v/>
      </c>
      <c r="M1854" s="18" t="str">
        <f aca="false">IF($V1854="","",INDEX('Stock Exchange'!I$5:I$2450,$V1854))</f>
        <v/>
      </c>
      <c r="N1854" s="18" t="str">
        <f aca="false">IF($W1854="","",INDEX(Primary!F$5:F$2450,$W1854))</f>
        <v/>
      </c>
      <c r="O1854" s="18" t="str">
        <f aca="false">IF($W1854="","",INDEX(Primary!G$5:G$2450,$W1854))</f>
        <v/>
      </c>
      <c r="P1854" s="18" t="str">
        <f aca="false">IF($W1854="","",INDEX(Primary!H$5:H$2450,$W1854))</f>
        <v/>
      </c>
      <c r="Q1854" s="18" t="str">
        <f aca="false">IF($W1854="","",INDEX(Primary!I$5:I$2450,$W1854))</f>
        <v/>
      </c>
      <c r="R1854" s="19" t="str">
        <f aca="false">IF($E1854="Yes",L1854+P1854,"")</f>
        <v/>
      </c>
      <c r="S1854" s="19" t="str">
        <f aca="false">IF($E1854="Yes",H1854-R1854,"")</f>
        <v/>
      </c>
      <c r="T1854" s="6" t="str">
        <f aca="false">IF($E1854="Yes",IF(ROUND(ABS(S1854),2)&lt;=$T$2,"OK","CHECK"),"n/a")</f>
        <v>n/a</v>
      </c>
      <c r="U1854" s="20" t="n">
        <f aca="false">Total!J1854</f>
        <v>42.85</v>
      </c>
      <c r="V1854" s="17" t="str">
        <f aca="false">IFERROR(MATCH($A1854,'Stock Exchange'!$A$5:$A$2450,0),"")</f>
        <v/>
      </c>
      <c r="W1854" s="17" t="str">
        <f aca="false">IFERROR(MATCH($A1854,Primary!$A$5:$A$2450,0),"")</f>
        <v/>
      </c>
    </row>
    <row r="1855" customFormat="false" ht="15" hidden="false" customHeight="false" outlineLevel="0" collapsed="false">
      <c r="A1855" s="16" t="n">
        <f aca="false">Total!A1855</f>
        <v>39598</v>
      </c>
      <c r="B1855" s="17" t="n">
        <f aca="false">YEAR(A1855)</f>
        <v>2008</v>
      </c>
      <c r="C1855" s="17" t="n">
        <f aca="false">MONTH(A1855)</f>
        <v>5</v>
      </c>
      <c r="D1855" s="6" t="str">
        <f aca="false">IF(MONTH(A1855)&gt;=4,"FY "&amp;YEAR(A1855)&amp;"-"&amp;RIGHT(YEAR(A1855)+1,2),"FY "&amp;(YEAR(A1855)-1)&amp;"-"&amp;RIGHT(YEAR(A1855),2))</f>
        <v>FY 2008-09</v>
      </c>
      <c r="E1855" s="6" t="str">
        <f aca="false">IF(AND(V1855&lt;&gt;"",W1855&lt;&gt;""),"Yes","No")</f>
        <v>No</v>
      </c>
      <c r="F1855" s="18" t="n">
        <f aca="false">Total!F1855</f>
        <v>4208.9</v>
      </c>
      <c r="G1855" s="18" t="n">
        <f aca="false">Total!G1855</f>
        <v>5292.7</v>
      </c>
      <c r="H1855" s="18" t="n">
        <f aca="false">Total!H1855</f>
        <v>-1083.8</v>
      </c>
      <c r="I1855" s="18" t="n">
        <f aca="false">Total!I1855</f>
        <v>-253.4</v>
      </c>
      <c r="J1855" s="18" t="str">
        <f aca="false">IF($V1855="","",INDEX('Stock Exchange'!F$5:F$2450,$V1855))</f>
        <v/>
      </c>
      <c r="K1855" s="18" t="str">
        <f aca="false">IF($V1855="","",INDEX('Stock Exchange'!G$5:G$2450,$V1855))</f>
        <v/>
      </c>
      <c r="L1855" s="18" t="str">
        <f aca="false">IF($V1855="","",INDEX('Stock Exchange'!H$5:H$2450,$V1855))</f>
        <v/>
      </c>
      <c r="M1855" s="18" t="str">
        <f aca="false">IF($V1855="","",INDEX('Stock Exchange'!I$5:I$2450,$V1855))</f>
        <v/>
      </c>
      <c r="N1855" s="18" t="str">
        <f aca="false">IF($W1855="","",INDEX(Primary!F$5:F$2450,$W1855))</f>
        <v/>
      </c>
      <c r="O1855" s="18" t="str">
        <f aca="false">IF($W1855="","",INDEX(Primary!G$5:G$2450,$W1855))</f>
        <v/>
      </c>
      <c r="P1855" s="18" t="str">
        <f aca="false">IF($W1855="","",INDEX(Primary!H$5:H$2450,$W1855))</f>
        <v/>
      </c>
      <c r="Q1855" s="18" t="str">
        <f aca="false">IF($W1855="","",INDEX(Primary!I$5:I$2450,$W1855))</f>
        <v/>
      </c>
      <c r="R1855" s="19" t="str">
        <f aca="false">IF($E1855="Yes",L1855+P1855,"")</f>
        <v/>
      </c>
      <c r="S1855" s="19" t="str">
        <f aca="false">IF($E1855="Yes",H1855-R1855,"")</f>
        <v/>
      </c>
      <c r="T1855" s="6" t="str">
        <f aca="false">IF($E1855="Yes",IF(ROUND(ABS(S1855),2)&lt;=$T$2,"OK","CHECK"),"n/a")</f>
        <v>n/a</v>
      </c>
      <c r="U1855" s="20" t="n">
        <f aca="false">Total!J1855</f>
        <v>42.77</v>
      </c>
      <c r="V1855" s="17" t="str">
        <f aca="false">IFERROR(MATCH($A1855,'Stock Exchange'!$A$5:$A$2450,0),"")</f>
        <v/>
      </c>
      <c r="W1855" s="17" t="str">
        <f aca="false">IFERROR(MATCH($A1855,Primary!$A$5:$A$2450,0),"")</f>
        <v/>
      </c>
    </row>
    <row r="1856" customFormat="false" ht="15" hidden="false" customHeight="false" outlineLevel="0" collapsed="false">
      <c r="A1856" s="16" t="n">
        <f aca="false">Total!A1856</f>
        <v>39601</v>
      </c>
      <c r="B1856" s="17" t="n">
        <f aca="false">YEAR(A1856)</f>
        <v>2008</v>
      </c>
      <c r="C1856" s="17" t="n">
        <f aca="false">MONTH(A1856)</f>
        <v>6</v>
      </c>
      <c r="D1856" s="6" t="str">
        <f aca="false">IF(MONTH(A1856)&gt;=4,"FY "&amp;YEAR(A1856)&amp;"-"&amp;RIGHT(YEAR(A1856)+1,2),"FY "&amp;(YEAR(A1856)-1)&amp;"-"&amp;RIGHT(YEAR(A1856),2))</f>
        <v>FY 2008-09</v>
      </c>
      <c r="E1856" s="6" t="str">
        <f aca="false">IF(AND(V1856&lt;&gt;"",W1856&lt;&gt;""),"Yes","No")</f>
        <v>No</v>
      </c>
      <c r="F1856" s="18" t="n">
        <f aca="false">Total!F1856</f>
        <v>4215.2</v>
      </c>
      <c r="G1856" s="18" t="n">
        <f aca="false">Total!G1856</f>
        <v>3960.6</v>
      </c>
      <c r="H1856" s="18" t="n">
        <f aca="false">Total!H1856</f>
        <v>254.6</v>
      </c>
      <c r="I1856" s="18" t="n">
        <f aca="false">Total!I1856</f>
        <v>59.8</v>
      </c>
      <c r="J1856" s="18" t="str">
        <f aca="false">IF($V1856="","",INDEX('Stock Exchange'!F$5:F$2450,$V1856))</f>
        <v/>
      </c>
      <c r="K1856" s="18" t="str">
        <f aca="false">IF($V1856="","",INDEX('Stock Exchange'!G$5:G$2450,$V1856))</f>
        <v/>
      </c>
      <c r="L1856" s="18" t="str">
        <f aca="false">IF($V1856="","",INDEX('Stock Exchange'!H$5:H$2450,$V1856))</f>
        <v/>
      </c>
      <c r="M1856" s="18" t="str">
        <f aca="false">IF($V1856="","",INDEX('Stock Exchange'!I$5:I$2450,$V1856))</f>
        <v/>
      </c>
      <c r="N1856" s="18" t="str">
        <f aca="false">IF($W1856="","",INDEX(Primary!F$5:F$2450,$W1856))</f>
        <v/>
      </c>
      <c r="O1856" s="18" t="str">
        <f aca="false">IF($W1856="","",INDEX(Primary!G$5:G$2450,$W1856))</f>
        <v/>
      </c>
      <c r="P1856" s="18" t="str">
        <f aca="false">IF($W1856="","",INDEX(Primary!H$5:H$2450,$W1856))</f>
        <v/>
      </c>
      <c r="Q1856" s="18" t="str">
        <f aca="false">IF($W1856="","",INDEX(Primary!I$5:I$2450,$W1856))</f>
        <v/>
      </c>
      <c r="R1856" s="19" t="str">
        <f aca="false">IF($E1856="Yes",L1856+P1856,"")</f>
        <v/>
      </c>
      <c r="S1856" s="19" t="str">
        <f aca="false">IF($E1856="Yes",H1856-R1856,"")</f>
        <v/>
      </c>
      <c r="T1856" s="6" t="str">
        <f aca="false">IF($E1856="Yes",IF(ROUND(ABS(S1856),2)&lt;=$T$2,"OK","CHECK"),"n/a")</f>
        <v>n/a</v>
      </c>
      <c r="U1856" s="20" t="n">
        <f aca="false">Total!J1856</f>
        <v>42.59</v>
      </c>
      <c r="V1856" s="17" t="str">
        <f aca="false">IFERROR(MATCH($A1856,'Stock Exchange'!$A$5:$A$2450,0),"")</f>
        <v/>
      </c>
      <c r="W1856" s="17" t="str">
        <f aca="false">IFERROR(MATCH($A1856,Primary!$A$5:$A$2450,0),"")</f>
        <v/>
      </c>
    </row>
    <row r="1857" customFormat="false" ht="15" hidden="false" customHeight="false" outlineLevel="0" collapsed="false">
      <c r="A1857" s="16" t="n">
        <f aca="false">Total!A1857</f>
        <v>39602</v>
      </c>
      <c r="B1857" s="17" t="n">
        <f aca="false">YEAR(A1857)</f>
        <v>2008</v>
      </c>
      <c r="C1857" s="17" t="n">
        <f aca="false">MONTH(A1857)</f>
        <v>6</v>
      </c>
      <c r="D1857" s="6" t="str">
        <f aca="false">IF(MONTH(A1857)&gt;=4,"FY "&amp;YEAR(A1857)&amp;"-"&amp;RIGHT(YEAR(A1857)+1,2),"FY "&amp;(YEAR(A1857)-1)&amp;"-"&amp;RIGHT(YEAR(A1857),2))</f>
        <v>FY 2008-09</v>
      </c>
      <c r="E1857" s="6" t="str">
        <f aca="false">IF(AND(V1857&lt;&gt;"",W1857&lt;&gt;""),"Yes","No")</f>
        <v>No</v>
      </c>
      <c r="F1857" s="18" t="n">
        <f aca="false">Total!F1857</f>
        <v>2483.2</v>
      </c>
      <c r="G1857" s="18" t="n">
        <f aca="false">Total!G1857</f>
        <v>2832.5</v>
      </c>
      <c r="H1857" s="18" t="n">
        <f aca="false">Total!H1857</f>
        <v>-349.3</v>
      </c>
      <c r="I1857" s="18" t="n">
        <f aca="false">Total!I1857</f>
        <v>-82.7</v>
      </c>
      <c r="J1857" s="18" t="str">
        <f aca="false">IF($V1857="","",INDEX('Stock Exchange'!F$5:F$2450,$V1857))</f>
        <v/>
      </c>
      <c r="K1857" s="18" t="str">
        <f aca="false">IF($V1857="","",INDEX('Stock Exchange'!G$5:G$2450,$V1857))</f>
        <v/>
      </c>
      <c r="L1857" s="18" t="str">
        <f aca="false">IF($V1857="","",INDEX('Stock Exchange'!H$5:H$2450,$V1857))</f>
        <v/>
      </c>
      <c r="M1857" s="18" t="str">
        <f aca="false">IF($V1857="","",INDEX('Stock Exchange'!I$5:I$2450,$V1857))</f>
        <v/>
      </c>
      <c r="N1857" s="18" t="str">
        <f aca="false">IF($W1857="","",INDEX(Primary!F$5:F$2450,$W1857))</f>
        <v/>
      </c>
      <c r="O1857" s="18" t="str">
        <f aca="false">IF($W1857="","",INDEX(Primary!G$5:G$2450,$W1857))</f>
        <v/>
      </c>
      <c r="P1857" s="18" t="str">
        <f aca="false">IF($W1857="","",INDEX(Primary!H$5:H$2450,$W1857))</f>
        <v/>
      </c>
      <c r="Q1857" s="18" t="str">
        <f aca="false">IF($W1857="","",INDEX(Primary!I$5:I$2450,$W1857))</f>
        <v/>
      </c>
      <c r="R1857" s="19" t="str">
        <f aca="false">IF($E1857="Yes",L1857+P1857,"")</f>
        <v/>
      </c>
      <c r="S1857" s="19" t="str">
        <f aca="false">IF($E1857="Yes",H1857-R1857,"")</f>
        <v/>
      </c>
      <c r="T1857" s="6" t="str">
        <f aca="false">IF($E1857="Yes",IF(ROUND(ABS(S1857),2)&lt;=$T$2,"OK","CHECK"),"n/a")</f>
        <v>n/a</v>
      </c>
      <c r="U1857" s="20" t="n">
        <f aca="false">Total!J1857</f>
        <v>42.24</v>
      </c>
      <c r="V1857" s="17" t="str">
        <f aca="false">IFERROR(MATCH($A1857,'Stock Exchange'!$A$5:$A$2450,0),"")</f>
        <v/>
      </c>
      <c r="W1857" s="17" t="str">
        <f aca="false">IFERROR(MATCH($A1857,Primary!$A$5:$A$2450,0),"")</f>
        <v/>
      </c>
    </row>
    <row r="1858" customFormat="false" ht="15" hidden="false" customHeight="false" outlineLevel="0" collapsed="false">
      <c r="A1858" s="16" t="n">
        <f aca="false">Total!A1858</f>
        <v>39603</v>
      </c>
      <c r="B1858" s="17" t="n">
        <f aca="false">YEAR(A1858)</f>
        <v>2008</v>
      </c>
      <c r="C1858" s="17" t="n">
        <f aca="false">MONTH(A1858)</f>
        <v>6</v>
      </c>
      <c r="D1858" s="6" t="str">
        <f aca="false">IF(MONTH(A1858)&gt;=4,"FY "&amp;YEAR(A1858)&amp;"-"&amp;RIGHT(YEAR(A1858)+1,2),"FY "&amp;(YEAR(A1858)-1)&amp;"-"&amp;RIGHT(YEAR(A1858),2))</f>
        <v>FY 2008-09</v>
      </c>
      <c r="E1858" s="6" t="str">
        <f aca="false">IF(AND(V1858&lt;&gt;"",W1858&lt;&gt;""),"Yes","No")</f>
        <v>No</v>
      </c>
      <c r="F1858" s="18" t="n">
        <f aca="false">Total!F1858</f>
        <v>2966.8</v>
      </c>
      <c r="G1858" s="18" t="n">
        <f aca="false">Total!G1858</f>
        <v>3919.2</v>
      </c>
      <c r="H1858" s="18" t="n">
        <f aca="false">Total!H1858</f>
        <v>-952.3</v>
      </c>
      <c r="I1858" s="18" t="n">
        <f aca="false">Total!I1858</f>
        <v>-223.9</v>
      </c>
      <c r="J1858" s="18" t="str">
        <f aca="false">IF($V1858="","",INDEX('Stock Exchange'!F$5:F$2450,$V1858))</f>
        <v/>
      </c>
      <c r="K1858" s="18" t="str">
        <f aca="false">IF($V1858="","",INDEX('Stock Exchange'!G$5:G$2450,$V1858))</f>
        <v/>
      </c>
      <c r="L1858" s="18" t="str">
        <f aca="false">IF($V1858="","",INDEX('Stock Exchange'!H$5:H$2450,$V1858))</f>
        <v/>
      </c>
      <c r="M1858" s="18" t="str">
        <f aca="false">IF($V1858="","",INDEX('Stock Exchange'!I$5:I$2450,$V1858))</f>
        <v/>
      </c>
      <c r="N1858" s="18" t="str">
        <f aca="false">IF($W1858="","",INDEX(Primary!F$5:F$2450,$W1858))</f>
        <v/>
      </c>
      <c r="O1858" s="18" t="str">
        <f aca="false">IF($W1858="","",INDEX(Primary!G$5:G$2450,$W1858))</f>
        <v/>
      </c>
      <c r="P1858" s="18" t="str">
        <f aca="false">IF($W1858="","",INDEX(Primary!H$5:H$2450,$W1858))</f>
        <v/>
      </c>
      <c r="Q1858" s="18" t="str">
        <f aca="false">IF($W1858="","",INDEX(Primary!I$5:I$2450,$W1858))</f>
        <v/>
      </c>
      <c r="R1858" s="19" t="str">
        <f aca="false">IF($E1858="Yes",L1858+P1858,"")</f>
        <v/>
      </c>
      <c r="S1858" s="19" t="str">
        <f aca="false">IF($E1858="Yes",H1858-R1858,"")</f>
        <v/>
      </c>
      <c r="T1858" s="6" t="str">
        <f aca="false">IF($E1858="Yes",IF(ROUND(ABS(S1858),2)&lt;=$T$2,"OK","CHECK"),"n/a")</f>
        <v>n/a</v>
      </c>
      <c r="U1858" s="20" t="n">
        <f aca="false">Total!J1858</f>
        <v>42.53</v>
      </c>
      <c r="V1858" s="17" t="str">
        <f aca="false">IFERROR(MATCH($A1858,'Stock Exchange'!$A$5:$A$2450,0),"")</f>
        <v/>
      </c>
      <c r="W1858" s="17" t="str">
        <f aca="false">IFERROR(MATCH($A1858,Primary!$A$5:$A$2450,0),"")</f>
        <v/>
      </c>
    </row>
    <row r="1859" customFormat="false" ht="15" hidden="false" customHeight="false" outlineLevel="0" collapsed="false">
      <c r="A1859" s="16" t="n">
        <f aca="false">Total!A1859</f>
        <v>39604</v>
      </c>
      <c r="B1859" s="17" t="n">
        <f aca="false">YEAR(A1859)</f>
        <v>2008</v>
      </c>
      <c r="C1859" s="17" t="n">
        <f aca="false">MONTH(A1859)</f>
        <v>6</v>
      </c>
      <c r="D1859" s="6" t="str">
        <f aca="false">IF(MONTH(A1859)&gt;=4,"FY "&amp;YEAR(A1859)&amp;"-"&amp;RIGHT(YEAR(A1859)+1,2),"FY "&amp;(YEAR(A1859)-1)&amp;"-"&amp;RIGHT(YEAR(A1859),2))</f>
        <v>FY 2008-09</v>
      </c>
      <c r="E1859" s="6" t="str">
        <f aca="false">IF(AND(V1859&lt;&gt;"",W1859&lt;&gt;""),"Yes","No")</f>
        <v>No</v>
      </c>
      <c r="F1859" s="18" t="n">
        <f aca="false">Total!F1859</f>
        <v>3245.7</v>
      </c>
      <c r="G1859" s="18" t="n">
        <f aca="false">Total!G1859</f>
        <v>4070.9</v>
      </c>
      <c r="H1859" s="18" t="n">
        <f aca="false">Total!H1859</f>
        <v>-825.2</v>
      </c>
      <c r="I1859" s="18" t="n">
        <f aca="false">Total!I1859</f>
        <v>-193.6</v>
      </c>
      <c r="J1859" s="18" t="str">
        <f aca="false">IF($V1859="","",INDEX('Stock Exchange'!F$5:F$2450,$V1859))</f>
        <v/>
      </c>
      <c r="K1859" s="18" t="str">
        <f aca="false">IF($V1859="","",INDEX('Stock Exchange'!G$5:G$2450,$V1859))</f>
        <v/>
      </c>
      <c r="L1859" s="18" t="str">
        <f aca="false">IF($V1859="","",INDEX('Stock Exchange'!H$5:H$2450,$V1859))</f>
        <v/>
      </c>
      <c r="M1859" s="18" t="str">
        <f aca="false">IF($V1859="","",INDEX('Stock Exchange'!I$5:I$2450,$V1859))</f>
        <v/>
      </c>
      <c r="N1859" s="18" t="str">
        <f aca="false">IF($W1859="","",INDEX(Primary!F$5:F$2450,$W1859))</f>
        <v/>
      </c>
      <c r="O1859" s="18" t="str">
        <f aca="false">IF($W1859="","",INDEX(Primary!G$5:G$2450,$W1859))</f>
        <v/>
      </c>
      <c r="P1859" s="18" t="str">
        <f aca="false">IF($W1859="","",INDEX(Primary!H$5:H$2450,$W1859))</f>
        <v/>
      </c>
      <c r="Q1859" s="18" t="str">
        <f aca="false">IF($W1859="","",INDEX(Primary!I$5:I$2450,$W1859))</f>
        <v/>
      </c>
      <c r="R1859" s="19" t="str">
        <f aca="false">IF($E1859="Yes",L1859+P1859,"")</f>
        <v/>
      </c>
      <c r="S1859" s="19" t="str">
        <f aca="false">IF($E1859="Yes",H1859-R1859,"")</f>
        <v/>
      </c>
      <c r="T1859" s="6" t="str">
        <f aca="false">IF($E1859="Yes",IF(ROUND(ABS(S1859),2)&lt;=$T$2,"OK","CHECK"),"n/a")</f>
        <v>n/a</v>
      </c>
      <c r="U1859" s="20" t="n">
        <f aca="false">Total!J1859</f>
        <v>42.63</v>
      </c>
      <c r="V1859" s="17" t="str">
        <f aca="false">IFERROR(MATCH($A1859,'Stock Exchange'!$A$5:$A$2450,0),"")</f>
        <v/>
      </c>
      <c r="W1859" s="17" t="str">
        <f aca="false">IFERROR(MATCH($A1859,Primary!$A$5:$A$2450,0),"")</f>
        <v/>
      </c>
    </row>
    <row r="1860" customFormat="false" ht="15" hidden="false" customHeight="false" outlineLevel="0" collapsed="false">
      <c r="A1860" s="16" t="n">
        <f aca="false">Total!A1860</f>
        <v>39605</v>
      </c>
      <c r="B1860" s="17" t="n">
        <f aca="false">YEAR(A1860)</f>
        <v>2008</v>
      </c>
      <c r="C1860" s="17" t="n">
        <f aca="false">MONTH(A1860)</f>
        <v>6</v>
      </c>
      <c r="D1860" s="6" t="str">
        <f aca="false">IF(MONTH(A1860)&gt;=4,"FY "&amp;YEAR(A1860)&amp;"-"&amp;RIGHT(YEAR(A1860)+1,2),"FY "&amp;(YEAR(A1860)-1)&amp;"-"&amp;RIGHT(YEAR(A1860),2))</f>
        <v>FY 2008-09</v>
      </c>
      <c r="E1860" s="6" t="str">
        <f aca="false">IF(AND(V1860&lt;&gt;"",W1860&lt;&gt;""),"Yes","No")</f>
        <v>No</v>
      </c>
      <c r="F1860" s="18" t="n">
        <f aca="false">Total!F1860</f>
        <v>3739.6</v>
      </c>
      <c r="G1860" s="18" t="n">
        <f aca="false">Total!G1860</f>
        <v>5158.5</v>
      </c>
      <c r="H1860" s="18" t="n">
        <f aca="false">Total!H1860</f>
        <v>-1419</v>
      </c>
      <c r="I1860" s="18" t="n">
        <f aca="false">Total!I1860</f>
        <v>-331.1</v>
      </c>
      <c r="J1860" s="18" t="str">
        <f aca="false">IF($V1860="","",INDEX('Stock Exchange'!F$5:F$2450,$V1860))</f>
        <v/>
      </c>
      <c r="K1860" s="18" t="str">
        <f aca="false">IF($V1860="","",INDEX('Stock Exchange'!G$5:G$2450,$V1860))</f>
        <v/>
      </c>
      <c r="L1860" s="18" t="str">
        <f aca="false">IF($V1860="","",INDEX('Stock Exchange'!H$5:H$2450,$V1860))</f>
        <v/>
      </c>
      <c r="M1860" s="18" t="str">
        <f aca="false">IF($V1860="","",INDEX('Stock Exchange'!I$5:I$2450,$V1860))</f>
        <v/>
      </c>
      <c r="N1860" s="18" t="str">
        <f aca="false">IF($W1860="","",INDEX(Primary!F$5:F$2450,$W1860))</f>
        <v/>
      </c>
      <c r="O1860" s="18" t="str">
        <f aca="false">IF($W1860="","",INDEX(Primary!G$5:G$2450,$W1860))</f>
        <v/>
      </c>
      <c r="P1860" s="18" t="str">
        <f aca="false">IF($W1860="","",INDEX(Primary!H$5:H$2450,$W1860))</f>
        <v/>
      </c>
      <c r="Q1860" s="18" t="str">
        <f aca="false">IF($W1860="","",INDEX(Primary!I$5:I$2450,$W1860))</f>
        <v/>
      </c>
      <c r="R1860" s="19" t="str">
        <f aca="false">IF($E1860="Yes",L1860+P1860,"")</f>
        <v/>
      </c>
      <c r="S1860" s="19" t="str">
        <f aca="false">IF($E1860="Yes",H1860-R1860,"")</f>
        <v/>
      </c>
      <c r="T1860" s="6" t="str">
        <f aca="false">IF($E1860="Yes",IF(ROUND(ABS(S1860),2)&lt;=$T$2,"OK","CHECK"),"n/a")</f>
        <v>n/a</v>
      </c>
      <c r="U1860" s="20" t="n">
        <f aca="false">Total!J1860</f>
        <v>42.86</v>
      </c>
      <c r="V1860" s="17" t="str">
        <f aca="false">IFERROR(MATCH($A1860,'Stock Exchange'!$A$5:$A$2450,0),"")</f>
        <v/>
      </c>
      <c r="W1860" s="17" t="str">
        <f aca="false">IFERROR(MATCH($A1860,Primary!$A$5:$A$2450,0),"")</f>
        <v/>
      </c>
    </row>
    <row r="1861" customFormat="false" ht="15" hidden="false" customHeight="false" outlineLevel="0" collapsed="false">
      <c r="A1861" s="16" t="n">
        <f aca="false">Total!A1861</f>
        <v>39608</v>
      </c>
      <c r="B1861" s="17" t="n">
        <f aca="false">YEAR(A1861)</f>
        <v>2008</v>
      </c>
      <c r="C1861" s="17" t="n">
        <f aca="false">MONTH(A1861)</f>
        <v>6</v>
      </c>
      <c r="D1861" s="6" t="str">
        <f aca="false">IF(MONTH(A1861)&gt;=4,"FY "&amp;YEAR(A1861)&amp;"-"&amp;RIGHT(YEAR(A1861)+1,2),"FY "&amp;(YEAR(A1861)-1)&amp;"-"&amp;RIGHT(YEAR(A1861),2))</f>
        <v>FY 2008-09</v>
      </c>
      <c r="E1861" s="6" t="str">
        <f aca="false">IF(AND(V1861&lt;&gt;"",W1861&lt;&gt;""),"Yes","No")</f>
        <v>No</v>
      </c>
      <c r="F1861" s="18" t="n">
        <f aca="false">Total!F1861</f>
        <v>2887.3</v>
      </c>
      <c r="G1861" s="18" t="n">
        <f aca="false">Total!G1861</f>
        <v>2580.3</v>
      </c>
      <c r="H1861" s="18" t="n">
        <f aca="false">Total!H1861</f>
        <v>307</v>
      </c>
      <c r="I1861" s="18" t="n">
        <f aca="false">Total!I1861</f>
        <v>71.8</v>
      </c>
      <c r="J1861" s="18" t="str">
        <f aca="false">IF($V1861="","",INDEX('Stock Exchange'!F$5:F$2450,$V1861))</f>
        <v/>
      </c>
      <c r="K1861" s="18" t="str">
        <f aca="false">IF($V1861="","",INDEX('Stock Exchange'!G$5:G$2450,$V1861))</f>
        <v/>
      </c>
      <c r="L1861" s="18" t="str">
        <f aca="false">IF($V1861="","",INDEX('Stock Exchange'!H$5:H$2450,$V1861))</f>
        <v/>
      </c>
      <c r="M1861" s="18" t="str">
        <f aca="false">IF($V1861="","",INDEX('Stock Exchange'!I$5:I$2450,$V1861))</f>
        <v/>
      </c>
      <c r="N1861" s="18" t="str">
        <f aca="false">IF($W1861="","",INDEX(Primary!F$5:F$2450,$W1861))</f>
        <v/>
      </c>
      <c r="O1861" s="18" t="str">
        <f aca="false">IF($W1861="","",INDEX(Primary!G$5:G$2450,$W1861))</f>
        <v/>
      </c>
      <c r="P1861" s="18" t="str">
        <f aca="false">IF($W1861="","",INDEX(Primary!H$5:H$2450,$W1861))</f>
        <v/>
      </c>
      <c r="Q1861" s="18" t="str">
        <f aca="false">IF($W1861="","",INDEX(Primary!I$5:I$2450,$W1861))</f>
        <v/>
      </c>
      <c r="R1861" s="19" t="str">
        <f aca="false">IF($E1861="Yes",L1861+P1861,"")</f>
        <v/>
      </c>
      <c r="S1861" s="19" t="str">
        <f aca="false">IF($E1861="Yes",H1861-R1861,"")</f>
        <v/>
      </c>
      <c r="T1861" s="6" t="str">
        <f aca="false">IF($E1861="Yes",IF(ROUND(ABS(S1861),2)&lt;=$T$2,"OK","CHECK"),"n/a")</f>
        <v>n/a</v>
      </c>
      <c r="U1861" s="20" t="n">
        <f aca="false">Total!J1861</f>
        <v>42.79</v>
      </c>
      <c r="V1861" s="17" t="str">
        <f aca="false">IFERROR(MATCH($A1861,'Stock Exchange'!$A$5:$A$2450,0),"")</f>
        <v/>
      </c>
      <c r="W1861" s="17" t="str">
        <f aca="false">IFERROR(MATCH($A1861,Primary!$A$5:$A$2450,0),"")</f>
        <v/>
      </c>
    </row>
    <row r="1862" customFormat="false" ht="15" hidden="false" customHeight="false" outlineLevel="0" collapsed="false">
      <c r="A1862" s="16" t="n">
        <f aca="false">Total!A1862</f>
        <v>39609</v>
      </c>
      <c r="B1862" s="17" t="n">
        <f aca="false">YEAR(A1862)</f>
        <v>2008</v>
      </c>
      <c r="C1862" s="17" t="n">
        <f aca="false">MONTH(A1862)</f>
        <v>6</v>
      </c>
      <c r="D1862" s="6" t="str">
        <f aca="false">IF(MONTH(A1862)&gt;=4,"FY "&amp;YEAR(A1862)&amp;"-"&amp;RIGHT(YEAR(A1862)+1,2),"FY "&amp;(YEAR(A1862)-1)&amp;"-"&amp;RIGHT(YEAR(A1862),2))</f>
        <v>FY 2008-09</v>
      </c>
      <c r="E1862" s="6" t="str">
        <f aca="false">IF(AND(V1862&lt;&gt;"",W1862&lt;&gt;""),"Yes","No")</f>
        <v>No</v>
      </c>
      <c r="F1862" s="18" t="n">
        <f aca="false">Total!F1862</f>
        <v>2556.6</v>
      </c>
      <c r="G1862" s="18" t="n">
        <f aca="false">Total!G1862</f>
        <v>3898.4</v>
      </c>
      <c r="H1862" s="18" t="n">
        <f aca="false">Total!H1862</f>
        <v>-1341.8</v>
      </c>
      <c r="I1862" s="18" t="n">
        <f aca="false">Total!I1862</f>
        <v>-312.8</v>
      </c>
      <c r="J1862" s="18" t="str">
        <f aca="false">IF($V1862="","",INDEX('Stock Exchange'!F$5:F$2450,$V1862))</f>
        <v/>
      </c>
      <c r="K1862" s="18" t="str">
        <f aca="false">IF($V1862="","",INDEX('Stock Exchange'!G$5:G$2450,$V1862))</f>
        <v/>
      </c>
      <c r="L1862" s="18" t="str">
        <f aca="false">IF($V1862="","",INDEX('Stock Exchange'!H$5:H$2450,$V1862))</f>
        <v/>
      </c>
      <c r="M1862" s="18" t="str">
        <f aca="false">IF($V1862="","",INDEX('Stock Exchange'!I$5:I$2450,$V1862))</f>
        <v/>
      </c>
      <c r="N1862" s="18" t="str">
        <f aca="false">IF($W1862="","",INDEX(Primary!F$5:F$2450,$W1862))</f>
        <v/>
      </c>
      <c r="O1862" s="18" t="str">
        <f aca="false">IF($W1862="","",INDEX(Primary!G$5:G$2450,$W1862))</f>
        <v/>
      </c>
      <c r="P1862" s="18" t="str">
        <f aca="false">IF($W1862="","",INDEX(Primary!H$5:H$2450,$W1862))</f>
        <v/>
      </c>
      <c r="Q1862" s="18" t="str">
        <f aca="false">IF($W1862="","",INDEX(Primary!I$5:I$2450,$W1862))</f>
        <v/>
      </c>
      <c r="R1862" s="19" t="str">
        <f aca="false">IF($E1862="Yes",L1862+P1862,"")</f>
        <v/>
      </c>
      <c r="S1862" s="19" t="str">
        <f aca="false">IF($E1862="Yes",H1862-R1862,"")</f>
        <v/>
      </c>
      <c r="T1862" s="6" t="str">
        <f aca="false">IF($E1862="Yes",IF(ROUND(ABS(S1862),2)&lt;=$T$2,"OK","CHECK"),"n/a")</f>
        <v>n/a</v>
      </c>
      <c r="U1862" s="20" t="n">
        <f aca="false">Total!J1862</f>
        <v>42.89</v>
      </c>
      <c r="V1862" s="17" t="str">
        <f aca="false">IFERROR(MATCH($A1862,'Stock Exchange'!$A$5:$A$2450,0),"")</f>
        <v/>
      </c>
      <c r="W1862" s="17" t="str">
        <f aca="false">IFERROR(MATCH($A1862,Primary!$A$5:$A$2450,0),"")</f>
        <v/>
      </c>
    </row>
    <row r="1863" customFormat="false" ht="15" hidden="false" customHeight="false" outlineLevel="0" collapsed="false">
      <c r="A1863" s="16" t="n">
        <f aca="false">Total!A1863</f>
        <v>39610</v>
      </c>
      <c r="B1863" s="17" t="n">
        <f aca="false">YEAR(A1863)</f>
        <v>2008</v>
      </c>
      <c r="C1863" s="17" t="n">
        <f aca="false">MONTH(A1863)</f>
        <v>6</v>
      </c>
      <c r="D1863" s="6" t="str">
        <f aca="false">IF(MONTH(A1863)&gt;=4,"FY "&amp;YEAR(A1863)&amp;"-"&amp;RIGHT(YEAR(A1863)+1,2),"FY "&amp;(YEAR(A1863)-1)&amp;"-"&amp;RIGHT(YEAR(A1863),2))</f>
        <v>FY 2008-09</v>
      </c>
      <c r="E1863" s="6" t="str">
        <f aca="false">IF(AND(V1863&lt;&gt;"",W1863&lt;&gt;""),"Yes","No")</f>
        <v>No</v>
      </c>
      <c r="F1863" s="18" t="n">
        <f aca="false">Total!F1863</f>
        <v>3311.5</v>
      </c>
      <c r="G1863" s="18" t="n">
        <f aca="false">Total!G1863</f>
        <v>4155.5</v>
      </c>
      <c r="H1863" s="18" t="n">
        <f aca="false">Total!H1863</f>
        <v>-844</v>
      </c>
      <c r="I1863" s="18" t="n">
        <f aca="false">Total!I1863</f>
        <v>-196.8</v>
      </c>
      <c r="J1863" s="18" t="str">
        <f aca="false">IF($V1863="","",INDEX('Stock Exchange'!F$5:F$2450,$V1863))</f>
        <v/>
      </c>
      <c r="K1863" s="18" t="str">
        <f aca="false">IF($V1863="","",INDEX('Stock Exchange'!G$5:G$2450,$V1863))</f>
        <v/>
      </c>
      <c r="L1863" s="18" t="str">
        <f aca="false">IF($V1863="","",INDEX('Stock Exchange'!H$5:H$2450,$V1863))</f>
        <v/>
      </c>
      <c r="M1863" s="18" t="str">
        <f aca="false">IF($V1863="","",INDEX('Stock Exchange'!I$5:I$2450,$V1863))</f>
        <v/>
      </c>
      <c r="N1863" s="18" t="str">
        <f aca="false">IF($W1863="","",INDEX(Primary!F$5:F$2450,$W1863))</f>
        <v/>
      </c>
      <c r="O1863" s="18" t="str">
        <f aca="false">IF($W1863="","",INDEX(Primary!G$5:G$2450,$W1863))</f>
        <v/>
      </c>
      <c r="P1863" s="18" t="str">
        <f aca="false">IF($W1863="","",INDEX(Primary!H$5:H$2450,$W1863))</f>
        <v/>
      </c>
      <c r="Q1863" s="18" t="str">
        <f aca="false">IF($W1863="","",INDEX(Primary!I$5:I$2450,$W1863))</f>
        <v/>
      </c>
      <c r="R1863" s="19" t="str">
        <f aca="false">IF($E1863="Yes",L1863+P1863,"")</f>
        <v/>
      </c>
      <c r="S1863" s="19" t="str">
        <f aca="false">IF($E1863="Yes",H1863-R1863,"")</f>
        <v/>
      </c>
      <c r="T1863" s="6" t="str">
        <f aca="false">IF($E1863="Yes",IF(ROUND(ABS(S1863),2)&lt;=$T$2,"OK","CHECK"),"n/a")</f>
        <v>n/a</v>
      </c>
      <c r="U1863" s="20" t="n">
        <f aca="false">Total!J1863</f>
        <v>42.89</v>
      </c>
      <c r="V1863" s="17" t="str">
        <f aca="false">IFERROR(MATCH($A1863,'Stock Exchange'!$A$5:$A$2450,0),"")</f>
        <v/>
      </c>
      <c r="W1863" s="17" t="str">
        <f aca="false">IFERROR(MATCH($A1863,Primary!$A$5:$A$2450,0),"")</f>
        <v/>
      </c>
    </row>
    <row r="1864" customFormat="false" ht="15" hidden="false" customHeight="false" outlineLevel="0" collapsed="false">
      <c r="A1864" s="16" t="n">
        <f aca="false">Total!A1864</f>
        <v>39611</v>
      </c>
      <c r="B1864" s="17" t="n">
        <f aca="false">YEAR(A1864)</f>
        <v>2008</v>
      </c>
      <c r="C1864" s="17" t="n">
        <f aca="false">MONTH(A1864)</f>
        <v>6</v>
      </c>
      <c r="D1864" s="6" t="str">
        <f aca="false">IF(MONTH(A1864)&gt;=4,"FY "&amp;YEAR(A1864)&amp;"-"&amp;RIGHT(YEAR(A1864)+1,2),"FY "&amp;(YEAR(A1864)-1)&amp;"-"&amp;RIGHT(YEAR(A1864),2))</f>
        <v>FY 2008-09</v>
      </c>
      <c r="E1864" s="6" t="str">
        <f aca="false">IF(AND(V1864&lt;&gt;"",W1864&lt;&gt;""),"Yes","No")</f>
        <v>No</v>
      </c>
      <c r="F1864" s="18" t="n">
        <f aca="false">Total!F1864</f>
        <v>3768.4</v>
      </c>
      <c r="G1864" s="18" t="n">
        <f aca="false">Total!G1864</f>
        <v>3919.9</v>
      </c>
      <c r="H1864" s="18" t="n">
        <f aca="false">Total!H1864</f>
        <v>-151.5</v>
      </c>
      <c r="I1864" s="18" t="n">
        <f aca="false">Total!I1864</f>
        <v>-35.3</v>
      </c>
      <c r="J1864" s="18" t="str">
        <f aca="false">IF($V1864="","",INDEX('Stock Exchange'!F$5:F$2450,$V1864))</f>
        <v/>
      </c>
      <c r="K1864" s="18" t="str">
        <f aca="false">IF($V1864="","",INDEX('Stock Exchange'!G$5:G$2450,$V1864))</f>
        <v/>
      </c>
      <c r="L1864" s="18" t="str">
        <f aca="false">IF($V1864="","",INDEX('Stock Exchange'!H$5:H$2450,$V1864))</f>
        <v/>
      </c>
      <c r="M1864" s="18" t="str">
        <f aca="false">IF($V1864="","",INDEX('Stock Exchange'!I$5:I$2450,$V1864))</f>
        <v/>
      </c>
      <c r="N1864" s="18" t="str">
        <f aca="false">IF($W1864="","",INDEX(Primary!F$5:F$2450,$W1864))</f>
        <v/>
      </c>
      <c r="O1864" s="18" t="str">
        <f aca="false">IF($W1864="","",INDEX(Primary!G$5:G$2450,$W1864))</f>
        <v/>
      </c>
      <c r="P1864" s="18" t="str">
        <f aca="false">IF($W1864="","",INDEX(Primary!H$5:H$2450,$W1864))</f>
        <v/>
      </c>
      <c r="Q1864" s="18" t="str">
        <f aca="false">IF($W1864="","",INDEX(Primary!I$5:I$2450,$W1864))</f>
        <v/>
      </c>
      <c r="R1864" s="19" t="str">
        <f aca="false">IF($E1864="Yes",L1864+P1864,"")</f>
        <v/>
      </c>
      <c r="S1864" s="19" t="str">
        <f aca="false">IF($E1864="Yes",H1864-R1864,"")</f>
        <v/>
      </c>
      <c r="T1864" s="6" t="str">
        <f aca="false">IF($E1864="Yes",IF(ROUND(ABS(S1864),2)&lt;=$T$2,"OK","CHECK"),"n/a")</f>
        <v>n/a</v>
      </c>
      <c r="U1864" s="20" t="n">
        <f aca="false">Total!J1864</f>
        <v>42.89</v>
      </c>
      <c r="V1864" s="17" t="str">
        <f aca="false">IFERROR(MATCH($A1864,'Stock Exchange'!$A$5:$A$2450,0),"")</f>
        <v/>
      </c>
      <c r="W1864" s="17" t="str">
        <f aca="false">IFERROR(MATCH($A1864,Primary!$A$5:$A$2450,0),"")</f>
        <v/>
      </c>
    </row>
    <row r="1865" customFormat="false" ht="15" hidden="false" customHeight="false" outlineLevel="0" collapsed="false">
      <c r="A1865" s="16" t="n">
        <f aca="false">Total!A1865</f>
        <v>39612</v>
      </c>
      <c r="B1865" s="17" t="n">
        <f aca="false">YEAR(A1865)</f>
        <v>2008</v>
      </c>
      <c r="C1865" s="17" t="n">
        <f aca="false">MONTH(A1865)</f>
        <v>6</v>
      </c>
      <c r="D1865" s="6" t="str">
        <f aca="false">IF(MONTH(A1865)&gt;=4,"FY "&amp;YEAR(A1865)&amp;"-"&amp;RIGHT(YEAR(A1865)+1,2),"FY "&amp;(YEAR(A1865)-1)&amp;"-"&amp;RIGHT(YEAR(A1865),2))</f>
        <v>FY 2008-09</v>
      </c>
      <c r="E1865" s="6" t="str">
        <f aca="false">IF(AND(V1865&lt;&gt;"",W1865&lt;&gt;""),"Yes","No")</f>
        <v>No</v>
      </c>
      <c r="F1865" s="18" t="n">
        <f aca="false">Total!F1865</f>
        <v>3169.5</v>
      </c>
      <c r="G1865" s="18" t="n">
        <f aca="false">Total!G1865</f>
        <v>4311.2</v>
      </c>
      <c r="H1865" s="18" t="n">
        <f aca="false">Total!H1865</f>
        <v>-1141.7</v>
      </c>
      <c r="I1865" s="18" t="n">
        <f aca="false">Total!I1865</f>
        <v>-266.7</v>
      </c>
      <c r="J1865" s="18" t="str">
        <f aca="false">IF($V1865="","",INDEX('Stock Exchange'!F$5:F$2450,$V1865))</f>
        <v/>
      </c>
      <c r="K1865" s="18" t="str">
        <f aca="false">IF($V1865="","",INDEX('Stock Exchange'!G$5:G$2450,$V1865))</f>
        <v/>
      </c>
      <c r="L1865" s="18" t="str">
        <f aca="false">IF($V1865="","",INDEX('Stock Exchange'!H$5:H$2450,$V1865))</f>
        <v/>
      </c>
      <c r="M1865" s="18" t="str">
        <f aca="false">IF($V1865="","",INDEX('Stock Exchange'!I$5:I$2450,$V1865))</f>
        <v/>
      </c>
      <c r="N1865" s="18" t="str">
        <f aca="false">IF($W1865="","",INDEX(Primary!F$5:F$2450,$W1865))</f>
        <v/>
      </c>
      <c r="O1865" s="18" t="str">
        <f aca="false">IF($W1865="","",INDEX(Primary!G$5:G$2450,$W1865))</f>
        <v/>
      </c>
      <c r="P1865" s="18" t="str">
        <f aca="false">IF($W1865="","",INDEX(Primary!H$5:H$2450,$W1865))</f>
        <v/>
      </c>
      <c r="Q1865" s="18" t="str">
        <f aca="false">IF($W1865="","",INDEX(Primary!I$5:I$2450,$W1865))</f>
        <v/>
      </c>
      <c r="R1865" s="19" t="str">
        <f aca="false">IF($E1865="Yes",L1865+P1865,"")</f>
        <v/>
      </c>
      <c r="S1865" s="19" t="str">
        <f aca="false">IF($E1865="Yes",H1865-R1865,"")</f>
        <v/>
      </c>
      <c r="T1865" s="6" t="str">
        <f aca="false">IF($E1865="Yes",IF(ROUND(ABS(S1865),2)&lt;=$T$2,"OK","CHECK"),"n/a")</f>
        <v>n/a</v>
      </c>
      <c r="U1865" s="20" t="n">
        <f aca="false">Total!J1865</f>
        <v>42.81</v>
      </c>
      <c r="V1865" s="17" t="str">
        <f aca="false">IFERROR(MATCH($A1865,'Stock Exchange'!$A$5:$A$2450,0),"")</f>
        <v/>
      </c>
      <c r="W1865" s="17" t="str">
        <f aca="false">IFERROR(MATCH($A1865,Primary!$A$5:$A$2450,0),"")</f>
        <v/>
      </c>
    </row>
    <row r="1866" customFormat="false" ht="15" hidden="false" customHeight="false" outlineLevel="0" collapsed="false">
      <c r="A1866" s="16" t="n">
        <f aca="false">Total!A1866</f>
        <v>39615</v>
      </c>
      <c r="B1866" s="17" t="n">
        <f aca="false">YEAR(A1866)</f>
        <v>2008</v>
      </c>
      <c r="C1866" s="17" t="n">
        <f aca="false">MONTH(A1866)</f>
        <v>6</v>
      </c>
      <c r="D1866" s="6" t="str">
        <f aca="false">IF(MONTH(A1866)&gt;=4,"FY "&amp;YEAR(A1866)&amp;"-"&amp;RIGHT(YEAR(A1866)+1,2),"FY "&amp;(YEAR(A1866)-1)&amp;"-"&amp;RIGHT(YEAR(A1866),2))</f>
        <v>FY 2008-09</v>
      </c>
      <c r="E1866" s="6" t="str">
        <f aca="false">IF(AND(V1866&lt;&gt;"",W1866&lt;&gt;""),"Yes","No")</f>
        <v>No</v>
      </c>
      <c r="F1866" s="18" t="n">
        <f aca="false">Total!F1866</f>
        <v>2712.1</v>
      </c>
      <c r="G1866" s="18" t="n">
        <f aca="false">Total!G1866</f>
        <v>2763.9</v>
      </c>
      <c r="H1866" s="18" t="n">
        <f aca="false">Total!H1866</f>
        <v>-51.8</v>
      </c>
      <c r="I1866" s="18" t="n">
        <f aca="false">Total!I1866</f>
        <v>-12.1</v>
      </c>
      <c r="J1866" s="18" t="str">
        <f aca="false">IF($V1866="","",INDEX('Stock Exchange'!F$5:F$2450,$V1866))</f>
        <v/>
      </c>
      <c r="K1866" s="18" t="str">
        <f aca="false">IF($V1866="","",INDEX('Stock Exchange'!G$5:G$2450,$V1866))</f>
        <v/>
      </c>
      <c r="L1866" s="18" t="str">
        <f aca="false">IF($V1866="","",INDEX('Stock Exchange'!H$5:H$2450,$V1866))</f>
        <v/>
      </c>
      <c r="M1866" s="18" t="str">
        <f aca="false">IF($V1866="","",INDEX('Stock Exchange'!I$5:I$2450,$V1866))</f>
        <v/>
      </c>
      <c r="N1866" s="18" t="str">
        <f aca="false">IF($W1866="","",INDEX(Primary!F$5:F$2450,$W1866))</f>
        <v/>
      </c>
      <c r="O1866" s="18" t="str">
        <f aca="false">IF($W1866="","",INDEX(Primary!G$5:G$2450,$W1866))</f>
        <v/>
      </c>
      <c r="P1866" s="18" t="str">
        <f aca="false">IF($W1866="","",INDEX(Primary!H$5:H$2450,$W1866))</f>
        <v/>
      </c>
      <c r="Q1866" s="18" t="str">
        <f aca="false">IF($W1866="","",INDEX(Primary!I$5:I$2450,$W1866))</f>
        <v/>
      </c>
      <c r="R1866" s="19" t="str">
        <f aca="false">IF($E1866="Yes",L1866+P1866,"")</f>
        <v/>
      </c>
      <c r="S1866" s="19" t="str">
        <f aca="false">IF($E1866="Yes",H1866-R1866,"")</f>
        <v/>
      </c>
      <c r="T1866" s="6" t="str">
        <f aca="false">IF($E1866="Yes",IF(ROUND(ABS(S1866),2)&lt;=$T$2,"OK","CHECK"),"n/a")</f>
        <v>n/a</v>
      </c>
      <c r="U1866" s="20" t="n">
        <f aca="false">Total!J1866</f>
        <v>42.87</v>
      </c>
      <c r="V1866" s="17" t="str">
        <f aca="false">IFERROR(MATCH($A1866,'Stock Exchange'!$A$5:$A$2450,0),"")</f>
        <v/>
      </c>
      <c r="W1866" s="17" t="str">
        <f aca="false">IFERROR(MATCH($A1866,Primary!$A$5:$A$2450,0),"")</f>
        <v/>
      </c>
    </row>
    <row r="1867" customFormat="false" ht="15" hidden="false" customHeight="false" outlineLevel="0" collapsed="false">
      <c r="A1867" s="16" t="n">
        <f aca="false">Total!A1867</f>
        <v>39616</v>
      </c>
      <c r="B1867" s="17" t="n">
        <f aca="false">YEAR(A1867)</f>
        <v>2008</v>
      </c>
      <c r="C1867" s="17" t="n">
        <f aca="false">MONTH(A1867)</f>
        <v>6</v>
      </c>
      <c r="D1867" s="6" t="str">
        <f aca="false">IF(MONTH(A1867)&gt;=4,"FY "&amp;YEAR(A1867)&amp;"-"&amp;RIGHT(YEAR(A1867)+1,2),"FY "&amp;(YEAR(A1867)-1)&amp;"-"&amp;RIGHT(YEAR(A1867),2))</f>
        <v>FY 2008-09</v>
      </c>
      <c r="E1867" s="6" t="str">
        <f aca="false">IF(AND(V1867&lt;&gt;"",W1867&lt;&gt;""),"Yes","No")</f>
        <v>No</v>
      </c>
      <c r="F1867" s="18" t="n">
        <f aca="false">Total!F1867</f>
        <v>2282.8</v>
      </c>
      <c r="G1867" s="18" t="n">
        <f aca="false">Total!G1867</f>
        <v>2815.7</v>
      </c>
      <c r="H1867" s="18" t="n">
        <f aca="false">Total!H1867</f>
        <v>-532.8</v>
      </c>
      <c r="I1867" s="18" t="n">
        <f aca="false">Total!I1867</f>
        <v>-124.2</v>
      </c>
      <c r="J1867" s="18" t="str">
        <f aca="false">IF($V1867="","",INDEX('Stock Exchange'!F$5:F$2450,$V1867))</f>
        <v/>
      </c>
      <c r="K1867" s="18" t="str">
        <f aca="false">IF($V1867="","",INDEX('Stock Exchange'!G$5:G$2450,$V1867))</f>
        <v/>
      </c>
      <c r="L1867" s="18" t="str">
        <f aca="false">IF($V1867="","",INDEX('Stock Exchange'!H$5:H$2450,$V1867))</f>
        <v/>
      </c>
      <c r="M1867" s="18" t="str">
        <f aca="false">IF($V1867="","",INDEX('Stock Exchange'!I$5:I$2450,$V1867))</f>
        <v/>
      </c>
      <c r="N1867" s="18" t="str">
        <f aca="false">IF($W1867="","",INDEX(Primary!F$5:F$2450,$W1867))</f>
        <v/>
      </c>
      <c r="O1867" s="18" t="str">
        <f aca="false">IF($W1867="","",INDEX(Primary!G$5:G$2450,$W1867))</f>
        <v/>
      </c>
      <c r="P1867" s="18" t="str">
        <f aca="false">IF($W1867="","",INDEX(Primary!H$5:H$2450,$W1867))</f>
        <v/>
      </c>
      <c r="Q1867" s="18" t="str">
        <f aca="false">IF($W1867="","",INDEX(Primary!I$5:I$2450,$W1867))</f>
        <v/>
      </c>
      <c r="R1867" s="19" t="str">
        <f aca="false">IF($E1867="Yes",L1867+P1867,"")</f>
        <v/>
      </c>
      <c r="S1867" s="19" t="str">
        <f aca="false">IF($E1867="Yes",H1867-R1867,"")</f>
        <v/>
      </c>
      <c r="T1867" s="6" t="str">
        <f aca="false">IF($E1867="Yes",IF(ROUND(ABS(S1867),2)&lt;=$T$2,"OK","CHECK"),"n/a")</f>
        <v>n/a</v>
      </c>
      <c r="U1867" s="20" t="n">
        <f aca="false">Total!J1867</f>
        <v>42.9</v>
      </c>
      <c r="V1867" s="17" t="str">
        <f aca="false">IFERROR(MATCH($A1867,'Stock Exchange'!$A$5:$A$2450,0),"")</f>
        <v/>
      </c>
      <c r="W1867" s="17" t="str">
        <f aca="false">IFERROR(MATCH($A1867,Primary!$A$5:$A$2450,0),"")</f>
        <v/>
      </c>
    </row>
    <row r="1868" customFormat="false" ht="15" hidden="false" customHeight="false" outlineLevel="0" collapsed="false">
      <c r="A1868" s="16" t="n">
        <f aca="false">Total!A1868</f>
        <v>39617</v>
      </c>
      <c r="B1868" s="17" t="n">
        <f aca="false">YEAR(A1868)</f>
        <v>2008</v>
      </c>
      <c r="C1868" s="17" t="n">
        <f aca="false">MONTH(A1868)</f>
        <v>6</v>
      </c>
      <c r="D1868" s="6" t="str">
        <f aca="false">IF(MONTH(A1868)&gt;=4,"FY "&amp;YEAR(A1868)&amp;"-"&amp;RIGHT(YEAR(A1868)+1,2),"FY "&amp;(YEAR(A1868)-1)&amp;"-"&amp;RIGHT(YEAR(A1868),2))</f>
        <v>FY 2008-09</v>
      </c>
      <c r="E1868" s="6" t="str">
        <f aca="false">IF(AND(V1868&lt;&gt;"",W1868&lt;&gt;""),"Yes","No")</f>
        <v>No</v>
      </c>
      <c r="F1868" s="18" t="n">
        <f aca="false">Total!F1868</f>
        <v>2546.2</v>
      </c>
      <c r="G1868" s="18" t="n">
        <f aca="false">Total!G1868</f>
        <v>2173.8</v>
      </c>
      <c r="H1868" s="18" t="n">
        <f aca="false">Total!H1868</f>
        <v>372.4</v>
      </c>
      <c r="I1868" s="18" t="n">
        <f aca="false">Total!I1868</f>
        <v>86.8</v>
      </c>
      <c r="J1868" s="18" t="str">
        <f aca="false">IF($V1868="","",INDEX('Stock Exchange'!F$5:F$2450,$V1868))</f>
        <v/>
      </c>
      <c r="K1868" s="18" t="str">
        <f aca="false">IF($V1868="","",INDEX('Stock Exchange'!G$5:G$2450,$V1868))</f>
        <v/>
      </c>
      <c r="L1868" s="18" t="str">
        <f aca="false">IF($V1868="","",INDEX('Stock Exchange'!H$5:H$2450,$V1868))</f>
        <v/>
      </c>
      <c r="M1868" s="18" t="str">
        <f aca="false">IF($V1868="","",INDEX('Stock Exchange'!I$5:I$2450,$V1868))</f>
        <v/>
      </c>
      <c r="N1868" s="18" t="str">
        <f aca="false">IF($W1868="","",INDEX(Primary!F$5:F$2450,$W1868))</f>
        <v/>
      </c>
      <c r="O1868" s="18" t="str">
        <f aca="false">IF($W1868="","",INDEX(Primary!G$5:G$2450,$W1868))</f>
        <v/>
      </c>
      <c r="P1868" s="18" t="str">
        <f aca="false">IF($W1868="","",INDEX(Primary!H$5:H$2450,$W1868))</f>
        <v/>
      </c>
      <c r="Q1868" s="18" t="str">
        <f aca="false">IF($W1868="","",INDEX(Primary!I$5:I$2450,$W1868))</f>
        <v/>
      </c>
      <c r="R1868" s="19" t="str">
        <f aca="false">IF($E1868="Yes",L1868+P1868,"")</f>
        <v/>
      </c>
      <c r="S1868" s="19" t="str">
        <f aca="false">IF($E1868="Yes",H1868-R1868,"")</f>
        <v/>
      </c>
      <c r="T1868" s="6" t="str">
        <f aca="false">IF($E1868="Yes",IF(ROUND(ABS(S1868),2)&lt;=$T$2,"OK","CHECK"),"n/a")</f>
        <v>n/a</v>
      </c>
      <c r="U1868" s="20" t="n">
        <f aca="false">Total!J1868</f>
        <v>42.92</v>
      </c>
      <c r="V1868" s="17" t="str">
        <f aca="false">IFERROR(MATCH($A1868,'Stock Exchange'!$A$5:$A$2450,0),"")</f>
        <v/>
      </c>
      <c r="W1868" s="17" t="str">
        <f aca="false">IFERROR(MATCH($A1868,Primary!$A$5:$A$2450,0),"")</f>
        <v/>
      </c>
    </row>
    <row r="1869" customFormat="false" ht="15" hidden="false" customHeight="false" outlineLevel="0" collapsed="false">
      <c r="A1869" s="16" t="n">
        <f aca="false">Total!A1869</f>
        <v>39618</v>
      </c>
      <c r="B1869" s="17" t="n">
        <f aca="false">YEAR(A1869)</f>
        <v>2008</v>
      </c>
      <c r="C1869" s="17" t="n">
        <f aca="false">MONTH(A1869)</f>
        <v>6</v>
      </c>
      <c r="D1869" s="6" t="str">
        <f aca="false">IF(MONTH(A1869)&gt;=4,"FY "&amp;YEAR(A1869)&amp;"-"&amp;RIGHT(YEAR(A1869)+1,2),"FY "&amp;(YEAR(A1869)-1)&amp;"-"&amp;RIGHT(YEAR(A1869),2))</f>
        <v>FY 2008-09</v>
      </c>
      <c r="E1869" s="6" t="str">
        <f aca="false">IF(AND(V1869&lt;&gt;"",W1869&lt;&gt;""),"Yes","No")</f>
        <v>No</v>
      </c>
      <c r="F1869" s="18" t="n">
        <f aca="false">Total!F1869</f>
        <v>2469.9</v>
      </c>
      <c r="G1869" s="18" t="n">
        <f aca="false">Total!G1869</f>
        <v>2919.7</v>
      </c>
      <c r="H1869" s="18" t="n">
        <f aca="false">Total!H1869</f>
        <v>-449.8</v>
      </c>
      <c r="I1869" s="18" t="n">
        <f aca="false">Total!I1869</f>
        <v>-104.8</v>
      </c>
      <c r="J1869" s="18" t="str">
        <f aca="false">IF($V1869="","",INDEX('Stock Exchange'!F$5:F$2450,$V1869))</f>
        <v/>
      </c>
      <c r="K1869" s="18" t="str">
        <f aca="false">IF($V1869="","",INDEX('Stock Exchange'!G$5:G$2450,$V1869))</f>
        <v/>
      </c>
      <c r="L1869" s="18" t="str">
        <f aca="false">IF($V1869="","",INDEX('Stock Exchange'!H$5:H$2450,$V1869))</f>
        <v/>
      </c>
      <c r="M1869" s="18" t="str">
        <f aca="false">IF($V1869="","",INDEX('Stock Exchange'!I$5:I$2450,$V1869))</f>
        <v/>
      </c>
      <c r="N1869" s="18" t="str">
        <f aca="false">IF($W1869="","",INDEX(Primary!F$5:F$2450,$W1869))</f>
        <v/>
      </c>
      <c r="O1869" s="18" t="str">
        <f aca="false">IF($W1869="","",INDEX(Primary!G$5:G$2450,$W1869))</f>
        <v/>
      </c>
      <c r="P1869" s="18" t="str">
        <f aca="false">IF($W1869="","",INDEX(Primary!H$5:H$2450,$W1869))</f>
        <v/>
      </c>
      <c r="Q1869" s="18" t="str">
        <f aca="false">IF($W1869="","",INDEX(Primary!I$5:I$2450,$W1869))</f>
        <v/>
      </c>
      <c r="R1869" s="19" t="str">
        <f aca="false">IF($E1869="Yes",L1869+P1869,"")</f>
        <v/>
      </c>
      <c r="S1869" s="19" t="str">
        <f aca="false">IF($E1869="Yes",H1869-R1869,"")</f>
        <v/>
      </c>
      <c r="T1869" s="6" t="str">
        <f aca="false">IF($E1869="Yes",IF(ROUND(ABS(S1869),2)&lt;=$T$2,"OK","CHECK"),"n/a")</f>
        <v>n/a</v>
      </c>
      <c r="U1869" s="20" t="n">
        <f aca="false">Total!J1869</f>
        <v>42.9</v>
      </c>
      <c r="V1869" s="17" t="str">
        <f aca="false">IFERROR(MATCH($A1869,'Stock Exchange'!$A$5:$A$2450,0),"")</f>
        <v/>
      </c>
      <c r="W1869" s="17" t="str">
        <f aca="false">IFERROR(MATCH($A1869,Primary!$A$5:$A$2450,0),"")</f>
        <v/>
      </c>
    </row>
    <row r="1870" customFormat="false" ht="15" hidden="false" customHeight="false" outlineLevel="0" collapsed="false">
      <c r="A1870" s="16" t="n">
        <f aca="false">Total!A1870</f>
        <v>39619</v>
      </c>
      <c r="B1870" s="17" t="n">
        <f aca="false">YEAR(A1870)</f>
        <v>2008</v>
      </c>
      <c r="C1870" s="17" t="n">
        <f aca="false">MONTH(A1870)</f>
        <v>6</v>
      </c>
      <c r="D1870" s="6" t="str">
        <f aca="false">IF(MONTH(A1870)&gt;=4,"FY "&amp;YEAR(A1870)&amp;"-"&amp;RIGHT(YEAR(A1870)+1,2),"FY "&amp;(YEAR(A1870)-1)&amp;"-"&amp;RIGHT(YEAR(A1870),2))</f>
        <v>FY 2008-09</v>
      </c>
      <c r="E1870" s="6" t="str">
        <f aca="false">IF(AND(V1870&lt;&gt;"",W1870&lt;&gt;""),"Yes","No")</f>
        <v>No</v>
      </c>
      <c r="F1870" s="18" t="n">
        <f aca="false">Total!F1870</f>
        <v>1858.7</v>
      </c>
      <c r="G1870" s="18" t="n">
        <f aca="false">Total!G1870</f>
        <v>2211.3</v>
      </c>
      <c r="H1870" s="18" t="n">
        <f aca="false">Total!H1870</f>
        <v>-352.6</v>
      </c>
      <c r="I1870" s="18" t="n">
        <f aca="false">Total!I1870</f>
        <v>-82.1</v>
      </c>
      <c r="J1870" s="18" t="str">
        <f aca="false">IF($V1870="","",INDEX('Stock Exchange'!F$5:F$2450,$V1870))</f>
        <v/>
      </c>
      <c r="K1870" s="18" t="str">
        <f aca="false">IF($V1870="","",INDEX('Stock Exchange'!G$5:G$2450,$V1870))</f>
        <v/>
      </c>
      <c r="L1870" s="18" t="str">
        <f aca="false">IF($V1870="","",INDEX('Stock Exchange'!H$5:H$2450,$V1870))</f>
        <v/>
      </c>
      <c r="M1870" s="18" t="str">
        <f aca="false">IF($V1870="","",INDEX('Stock Exchange'!I$5:I$2450,$V1870))</f>
        <v/>
      </c>
      <c r="N1870" s="18" t="str">
        <f aca="false">IF($W1870="","",INDEX(Primary!F$5:F$2450,$W1870))</f>
        <v/>
      </c>
      <c r="O1870" s="18" t="str">
        <f aca="false">IF($W1870="","",INDEX(Primary!G$5:G$2450,$W1870))</f>
        <v/>
      </c>
      <c r="P1870" s="18" t="str">
        <f aca="false">IF($W1870="","",INDEX(Primary!H$5:H$2450,$W1870))</f>
        <v/>
      </c>
      <c r="Q1870" s="18" t="str">
        <f aca="false">IF($W1870="","",INDEX(Primary!I$5:I$2450,$W1870))</f>
        <v/>
      </c>
      <c r="R1870" s="19" t="str">
        <f aca="false">IF($E1870="Yes",L1870+P1870,"")</f>
        <v/>
      </c>
      <c r="S1870" s="19" t="str">
        <f aca="false">IF($E1870="Yes",H1870-R1870,"")</f>
        <v/>
      </c>
      <c r="T1870" s="6" t="str">
        <f aca="false">IF($E1870="Yes",IF(ROUND(ABS(S1870),2)&lt;=$T$2,"OK","CHECK"),"n/a")</f>
        <v>n/a</v>
      </c>
      <c r="U1870" s="20" t="n">
        <f aca="false">Total!J1870</f>
        <v>42.93</v>
      </c>
      <c r="V1870" s="17" t="str">
        <f aca="false">IFERROR(MATCH($A1870,'Stock Exchange'!$A$5:$A$2450,0),"")</f>
        <v/>
      </c>
      <c r="W1870" s="17" t="str">
        <f aca="false">IFERROR(MATCH($A1870,Primary!$A$5:$A$2450,0),"")</f>
        <v/>
      </c>
    </row>
    <row r="1871" customFormat="false" ht="15" hidden="false" customHeight="false" outlineLevel="0" collapsed="false">
      <c r="A1871" s="16" t="n">
        <f aca="false">Total!A1871</f>
        <v>39622</v>
      </c>
      <c r="B1871" s="17" t="n">
        <f aca="false">YEAR(A1871)</f>
        <v>2008</v>
      </c>
      <c r="C1871" s="17" t="n">
        <f aca="false">MONTH(A1871)</f>
        <v>6</v>
      </c>
      <c r="D1871" s="6" t="str">
        <f aca="false">IF(MONTH(A1871)&gt;=4,"FY "&amp;YEAR(A1871)&amp;"-"&amp;RIGHT(YEAR(A1871)+1,2),"FY "&amp;(YEAR(A1871)-1)&amp;"-"&amp;RIGHT(YEAR(A1871),2))</f>
        <v>FY 2008-09</v>
      </c>
      <c r="E1871" s="6" t="str">
        <f aca="false">IF(AND(V1871&lt;&gt;"",W1871&lt;&gt;""),"Yes","No")</f>
        <v>No</v>
      </c>
      <c r="F1871" s="18" t="n">
        <f aca="false">Total!F1871</f>
        <v>2501.5</v>
      </c>
      <c r="G1871" s="18" t="n">
        <f aca="false">Total!G1871</f>
        <v>3454</v>
      </c>
      <c r="H1871" s="18" t="n">
        <f aca="false">Total!H1871</f>
        <v>-952.5</v>
      </c>
      <c r="I1871" s="18" t="n">
        <f aca="false">Total!I1871</f>
        <v>-221.7</v>
      </c>
      <c r="J1871" s="18" t="str">
        <f aca="false">IF($V1871="","",INDEX('Stock Exchange'!F$5:F$2450,$V1871))</f>
        <v/>
      </c>
      <c r="K1871" s="18" t="str">
        <f aca="false">IF($V1871="","",INDEX('Stock Exchange'!G$5:G$2450,$V1871))</f>
        <v/>
      </c>
      <c r="L1871" s="18" t="str">
        <f aca="false">IF($V1871="","",INDEX('Stock Exchange'!H$5:H$2450,$V1871))</f>
        <v/>
      </c>
      <c r="M1871" s="18" t="str">
        <f aca="false">IF($V1871="","",INDEX('Stock Exchange'!I$5:I$2450,$V1871))</f>
        <v/>
      </c>
      <c r="N1871" s="18" t="str">
        <f aca="false">IF($W1871="","",INDEX(Primary!F$5:F$2450,$W1871))</f>
        <v/>
      </c>
      <c r="O1871" s="18" t="str">
        <f aca="false">IF($W1871="","",INDEX(Primary!G$5:G$2450,$W1871))</f>
        <v/>
      </c>
      <c r="P1871" s="18" t="str">
        <f aca="false">IF($W1871="","",INDEX(Primary!H$5:H$2450,$W1871))</f>
        <v/>
      </c>
      <c r="Q1871" s="18" t="str">
        <f aca="false">IF($W1871="","",INDEX(Primary!I$5:I$2450,$W1871))</f>
        <v/>
      </c>
      <c r="R1871" s="19" t="str">
        <f aca="false">IF($E1871="Yes",L1871+P1871,"")</f>
        <v/>
      </c>
      <c r="S1871" s="19" t="str">
        <f aca="false">IF($E1871="Yes",H1871-R1871,"")</f>
        <v/>
      </c>
      <c r="T1871" s="6" t="str">
        <f aca="false">IF($E1871="Yes",IF(ROUND(ABS(S1871),2)&lt;=$T$2,"OK","CHECK"),"n/a")</f>
        <v>n/a</v>
      </c>
      <c r="U1871" s="20" t="n">
        <f aca="false">Total!J1871</f>
        <v>42.97</v>
      </c>
      <c r="V1871" s="17" t="str">
        <f aca="false">IFERROR(MATCH($A1871,'Stock Exchange'!$A$5:$A$2450,0),"")</f>
        <v/>
      </c>
      <c r="W1871" s="17" t="str">
        <f aca="false">IFERROR(MATCH($A1871,Primary!$A$5:$A$2450,0),"")</f>
        <v/>
      </c>
    </row>
    <row r="1872" customFormat="false" ht="15" hidden="false" customHeight="false" outlineLevel="0" collapsed="false">
      <c r="A1872" s="16" t="n">
        <f aca="false">Total!A1872</f>
        <v>39623</v>
      </c>
      <c r="B1872" s="17" t="n">
        <f aca="false">YEAR(A1872)</f>
        <v>2008</v>
      </c>
      <c r="C1872" s="17" t="n">
        <f aca="false">MONTH(A1872)</f>
        <v>6</v>
      </c>
      <c r="D1872" s="6" t="str">
        <f aca="false">IF(MONTH(A1872)&gt;=4,"FY "&amp;YEAR(A1872)&amp;"-"&amp;RIGHT(YEAR(A1872)+1,2),"FY "&amp;(YEAR(A1872)-1)&amp;"-"&amp;RIGHT(YEAR(A1872),2))</f>
        <v>FY 2008-09</v>
      </c>
      <c r="E1872" s="6" t="str">
        <f aca="false">IF(AND(V1872&lt;&gt;"",W1872&lt;&gt;""),"Yes","No")</f>
        <v>No</v>
      </c>
      <c r="F1872" s="18" t="n">
        <f aca="false">Total!F1872</f>
        <v>2273.9</v>
      </c>
      <c r="G1872" s="18" t="n">
        <f aca="false">Total!G1872</f>
        <v>2894.7</v>
      </c>
      <c r="H1872" s="18" t="n">
        <f aca="false">Total!H1872</f>
        <v>-620.8</v>
      </c>
      <c r="I1872" s="18" t="n">
        <f aca="false">Total!I1872</f>
        <v>-144.5</v>
      </c>
      <c r="J1872" s="18" t="str">
        <f aca="false">IF($V1872="","",INDEX('Stock Exchange'!F$5:F$2450,$V1872))</f>
        <v/>
      </c>
      <c r="K1872" s="18" t="str">
        <f aca="false">IF($V1872="","",INDEX('Stock Exchange'!G$5:G$2450,$V1872))</f>
        <v/>
      </c>
      <c r="L1872" s="18" t="str">
        <f aca="false">IF($V1872="","",INDEX('Stock Exchange'!H$5:H$2450,$V1872))</f>
        <v/>
      </c>
      <c r="M1872" s="18" t="str">
        <f aca="false">IF($V1872="","",INDEX('Stock Exchange'!I$5:I$2450,$V1872))</f>
        <v/>
      </c>
      <c r="N1872" s="18" t="str">
        <f aca="false">IF($W1872="","",INDEX(Primary!F$5:F$2450,$W1872))</f>
        <v/>
      </c>
      <c r="O1872" s="18" t="str">
        <f aca="false">IF($W1872="","",INDEX(Primary!G$5:G$2450,$W1872))</f>
        <v/>
      </c>
      <c r="P1872" s="18" t="str">
        <f aca="false">IF($W1872="","",INDEX(Primary!H$5:H$2450,$W1872))</f>
        <v/>
      </c>
      <c r="Q1872" s="18" t="str">
        <f aca="false">IF($W1872="","",INDEX(Primary!I$5:I$2450,$W1872))</f>
        <v/>
      </c>
      <c r="R1872" s="19" t="str">
        <f aca="false">IF($E1872="Yes",L1872+P1872,"")</f>
        <v/>
      </c>
      <c r="S1872" s="19" t="str">
        <f aca="false">IF($E1872="Yes",H1872-R1872,"")</f>
        <v/>
      </c>
      <c r="T1872" s="6" t="str">
        <f aca="false">IF($E1872="Yes",IF(ROUND(ABS(S1872),2)&lt;=$T$2,"OK","CHECK"),"n/a")</f>
        <v>n/a</v>
      </c>
      <c r="U1872" s="20" t="n">
        <f aca="false">Total!J1872</f>
        <v>42.97</v>
      </c>
      <c r="V1872" s="17" t="str">
        <f aca="false">IFERROR(MATCH($A1872,'Stock Exchange'!$A$5:$A$2450,0),"")</f>
        <v/>
      </c>
      <c r="W1872" s="17" t="str">
        <f aca="false">IFERROR(MATCH($A1872,Primary!$A$5:$A$2450,0),"")</f>
        <v/>
      </c>
    </row>
    <row r="1873" customFormat="false" ht="15" hidden="false" customHeight="false" outlineLevel="0" collapsed="false">
      <c r="A1873" s="16" t="n">
        <f aca="false">Total!A1873</f>
        <v>39624</v>
      </c>
      <c r="B1873" s="17" t="n">
        <f aca="false">YEAR(A1873)</f>
        <v>2008</v>
      </c>
      <c r="C1873" s="17" t="n">
        <f aca="false">MONTH(A1873)</f>
        <v>6</v>
      </c>
      <c r="D1873" s="6" t="str">
        <f aca="false">IF(MONTH(A1873)&gt;=4,"FY "&amp;YEAR(A1873)&amp;"-"&amp;RIGHT(YEAR(A1873)+1,2),"FY "&amp;(YEAR(A1873)-1)&amp;"-"&amp;RIGHT(YEAR(A1873),2))</f>
        <v>FY 2008-09</v>
      </c>
      <c r="E1873" s="6" t="str">
        <f aca="false">IF(AND(V1873&lt;&gt;"",W1873&lt;&gt;""),"Yes","No")</f>
        <v>No</v>
      </c>
      <c r="F1873" s="18" t="n">
        <f aca="false">Total!F1873</f>
        <v>3366.2</v>
      </c>
      <c r="G1873" s="18" t="n">
        <f aca="false">Total!G1873</f>
        <v>3092.1</v>
      </c>
      <c r="H1873" s="18" t="n">
        <f aca="false">Total!H1873</f>
        <v>274.1</v>
      </c>
      <c r="I1873" s="18" t="n">
        <f aca="false">Total!I1873</f>
        <v>63.8</v>
      </c>
      <c r="J1873" s="18" t="str">
        <f aca="false">IF($V1873="","",INDEX('Stock Exchange'!F$5:F$2450,$V1873))</f>
        <v/>
      </c>
      <c r="K1873" s="18" t="str">
        <f aca="false">IF($V1873="","",INDEX('Stock Exchange'!G$5:G$2450,$V1873))</f>
        <v/>
      </c>
      <c r="L1873" s="18" t="str">
        <f aca="false">IF($V1873="","",INDEX('Stock Exchange'!H$5:H$2450,$V1873))</f>
        <v/>
      </c>
      <c r="M1873" s="18" t="str">
        <f aca="false">IF($V1873="","",INDEX('Stock Exchange'!I$5:I$2450,$V1873))</f>
        <v/>
      </c>
      <c r="N1873" s="18" t="str">
        <f aca="false">IF($W1873="","",INDEX(Primary!F$5:F$2450,$W1873))</f>
        <v/>
      </c>
      <c r="O1873" s="18" t="str">
        <f aca="false">IF($W1873="","",INDEX(Primary!G$5:G$2450,$W1873))</f>
        <v/>
      </c>
      <c r="P1873" s="18" t="str">
        <f aca="false">IF($W1873="","",INDEX(Primary!H$5:H$2450,$W1873))</f>
        <v/>
      </c>
      <c r="Q1873" s="18" t="str">
        <f aca="false">IF($W1873="","",INDEX(Primary!I$5:I$2450,$W1873))</f>
        <v/>
      </c>
      <c r="R1873" s="19" t="str">
        <f aca="false">IF($E1873="Yes",L1873+P1873,"")</f>
        <v/>
      </c>
      <c r="S1873" s="19" t="str">
        <f aca="false">IF($E1873="Yes",H1873-R1873,"")</f>
        <v/>
      </c>
      <c r="T1873" s="6" t="str">
        <f aca="false">IF($E1873="Yes",IF(ROUND(ABS(S1873),2)&lt;=$T$2,"OK","CHECK"),"n/a")</f>
        <v>n/a</v>
      </c>
      <c r="U1873" s="20" t="n">
        <f aca="false">Total!J1873</f>
        <v>42.94</v>
      </c>
      <c r="V1873" s="17" t="str">
        <f aca="false">IFERROR(MATCH($A1873,'Stock Exchange'!$A$5:$A$2450,0),"")</f>
        <v/>
      </c>
      <c r="W1873" s="17" t="str">
        <f aca="false">IFERROR(MATCH($A1873,Primary!$A$5:$A$2450,0),"")</f>
        <v/>
      </c>
    </row>
    <row r="1874" customFormat="false" ht="15" hidden="false" customHeight="false" outlineLevel="0" collapsed="false">
      <c r="A1874" s="16" t="n">
        <f aca="false">Total!A1874</f>
        <v>39625</v>
      </c>
      <c r="B1874" s="17" t="n">
        <f aca="false">YEAR(A1874)</f>
        <v>2008</v>
      </c>
      <c r="C1874" s="17" t="n">
        <f aca="false">MONTH(A1874)</f>
        <v>6</v>
      </c>
      <c r="D1874" s="6" t="str">
        <f aca="false">IF(MONTH(A1874)&gt;=4,"FY "&amp;YEAR(A1874)&amp;"-"&amp;RIGHT(YEAR(A1874)+1,2),"FY "&amp;(YEAR(A1874)-1)&amp;"-"&amp;RIGHT(YEAR(A1874),2))</f>
        <v>FY 2008-09</v>
      </c>
      <c r="E1874" s="6" t="str">
        <f aca="false">IF(AND(V1874&lt;&gt;"",W1874&lt;&gt;""),"Yes","No")</f>
        <v>No</v>
      </c>
      <c r="F1874" s="18" t="n">
        <f aca="false">Total!F1874</f>
        <v>2901.6</v>
      </c>
      <c r="G1874" s="18" t="n">
        <f aca="false">Total!G1874</f>
        <v>3005.2</v>
      </c>
      <c r="H1874" s="18" t="n">
        <f aca="false">Total!H1874</f>
        <v>-103.6</v>
      </c>
      <c r="I1874" s="18" t="n">
        <f aca="false">Total!I1874</f>
        <v>-24.2</v>
      </c>
      <c r="J1874" s="18" t="str">
        <f aca="false">IF($V1874="","",INDEX('Stock Exchange'!F$5:F$2450,$V1874))</f>
        <v/>
      </c>
      <c r="K1874" s="18" t="str">
        <f aca="false">IF($V1874="","",INDEX('Stock Exchange'!G$5:G$2450,$V1874))</f>
        <v/>
      </c>
      <c r="L1874" s="18" t="str">
        <f aca="false">IF($V1874="","",INDEX('Stock Exchange'!H$5:H$2450,$V1874))</f>
        <v/>
      </c>
      <c r="M1874" s="18" t="str">
        <f aca="false">IF($V1874="","",INDEX('Stock Exchange'!I$5:I$2450,$V1874))</f>
        <v/>
      </c>
      <c r="N1874" s="18" t="str">
        <f aca="false">IF($W1874="","",INDEX(Primary!F$5:F$2450,$W1874))</f>
        <v/>
      </c>
      <c r="O1874" s="18" t="str">
        <f aca="false">IF($W1874="","",INDEX(Primary!G$5:G$2450,$W1874))</f>
        <v/>
      </c>
      <c r="P1874" s="18" t="str">
        <f aca="false">IF($W1874="","",INDEX(Primary!H$5:H$2450,$W1874))</f>
        <v/>
      </c>
      <c r="Q1874" s="18" t="str">
        <f aca="false">IF($W1874="","",INDEX(Primary!I$5:I$2450,$W1874))</f>
        <v/>
      </c>
      <c r="R1874" s="19" t="str">
        <f aca="false">IF($E1874="Yes",L1874+P1874,"")</f>
        <v/>
      </c>
      <c r="S1874" s="19" t="str">
        <f aca="false">IF($E1874="Yes",H1874-R1874,"")</f>
        <v/>
      </c>
      <c r="T1874" s="6" t="str">
        <f aca="false">IF($E1874="Yes",IF(ROUND(ABS(S1874),2)&lt;=$T$2,"OK","CHECK"),"n/a")</f>
        <v>n/a</v>
      </c>
      <c r="U1874" s="20" t="n">
        <f aca="false">Total!J1874</f>
        <v>42.82</v>
      </c>
      <c r="V1874" s="17" t="str">
        <f aca="false">IFERROR(MATCH($A1874,'Stock Exchange'!$A$5:$A$2450,0),"")</f>
        <v/>
      </c>
      <c r="W1874" s="17" t="str">
        <f aca="false">IFERROR(MATCH($A1874,Primary!$A$5:$A$2450,0),"")</f>
        <v/>
      </c>
    </row>
    <row r="1875" customFormat="false" ht="15" hidden="false" customHeight="false" outlineLevel="0" collapsed="false">
      <c r="A1875" s="16" t="n">
        <f aca="false">Total!A1875</f>
        <v>39626</v>
      </c>
      <c r="B1875" s="17" t="n">
        <f aca="false">YEAR(A1875)</f>
        <v>2008</v>
      </c>
      <c r="C1875" s="17" t="n">
        <f aca="false">MONTH(A1875)</f>
        <v>6</v>
      </c>
      <c r="D1875" s="6" t="str">
        <f aca="false">IF(MONTH(A1875)&gt;=4,"FY "&amp;YEAR(A1875)&amp;"-"&amp;RIGHT(YEAR(A1875)+1,2),"FY "&amp;(YEAR(A1875)-1)&amp;"-"&amp;RIGHT(YEAR(A1875),2))</f>
        <v>FY 2008-09</v>
      </c>
      <c r="E1875" s="6" t="str">
        <f aca="false">IF(AND(V1875&lt;&gt;"",W1875&lt;&gt;""),"Yes","No")</f>
        <v>No</v>
      </c>
      <c r="F1875" s="18" t="n">
        <f aca="false">Total!F1875</f>
        <v>4235.5</v>
      </c>
      <c r="G1875" s="18" t="n">
        <f aca="false">Total!G1875</f>
        <v>4704.6</v>
      </c>
      <c r="H1875" s="18" t="n">
        <f aca="false">Total!H1875</f>
        <v>-469</v>
      </c>
      <c r="I1875" s="18" t="n">
        <f aca="false">Total!I1875</f>
        <v>-109.8</v>
      </c>
      <c r="J1875" s="18" t="str">
        <f aca="false">IF($V1875="","",INDEX('Stock Exchange'!F$5:F$2450,$V1875))</f>
        <v/>
      </c>
      <c r="K1875" s="18" t="str">
        <f aca="false">IF($V1875="","",INDEX('Stock Exchange'!G$5:G$2450,$V1875))</f>
        <v/>
      </c>
      <c r="L1875" s="18" t="str">
        <f aca="false">IF($V1875="","",INDEX('Stock Exchange'!H$5:H$2450,$V1875))</f>
        <v/>
      </c>
      <c r="M1875" s="18" t="str">
        <f aca="false">IF($V1875="","",INDEX('Stock Exchange'!I$5:I$2450,$V1875))</f>
        <v/>
      </c>
      <c r="N1875" s="18" t="str">
        <f aca="false">IF($W1875="","",INDEX(Primary!F$5:F$2450,$W1875))</f>
        <v/>
      </c>
      <c r="O1875" s="18" t="str">
        <f aca="false">IF($W1875="","",INDEX(Primary!G$5:G$2450,$W1875))</f>
        <v/>
      </c>
      <c r="P1875" s="18" t="str">
        <f aca="false">IF($W1875="","",INDEX(Primary!H$5:H$2450,$W1875))</f>
        <v/>
      </c>
      <c r="Q1875" s="18" t="str">
        <f aca="false">IF($W1875="","",INDEX(Primary!I$5:I$2450,$W1875))</f>
        <v/>
      </c>
      <c r="R1875" s="19" t="str">
        <f aca="false">IF($E1875="Yes",L1875+P1875,"")</f>
        <v/>
      </c>
      <c r="S1875" s="19" t="str">
        <f aca="false">IF($E1875="Yes",H1875-R1875,"")</f>
        <v/>
      </c>
      <c r="T1875" s="6" t="str">
        <f aca="false">IF($E1875="Yes",IF(ROUND(ABS(S1875),2)&lt;=$T$2,"OK","CHECK"),"n/a")</f>
        <v>n/a</v>
      </c>
      <c r="U1875" s="20" t="n">
        <f aca="false">Total!J1875</f>
        <v>42.73</v>
      </c>
      <c r="V1875" s="17" t="str">
        <f aca="false">IFERROR(MATCH($A1875,'Stock Exchange'!$A$5:$A$2450,0),"")</f>
        <v/>
      </c>
      <c r="W1875" s="17" t="str">
        <f aca="false">IFERROR(MATCH($A1875,Primary!$A$5:$A$2450,0),"")</f>
        <v/>
      </c>
    </row>
    <row r="1876" customFormat="false" ht="15" hidden="false" customHeight="false" outlineLevel="0" collapsed="false">
      <c r="A1876" s="16" t="n">
        <f aca="false">Total!A1876</f>
        <v>39629</v>
      </c>
      <c r="B1876" s="17" t="n">
        <f aca="false">YEAR(A1876)</f>
        <v>2008</v>
      </c>
      <c r="C1876" s="17" t="n">
        <f aca="false">MONTH(A1876)</f>
        <v>6</v>
      </c>
      <c r="D1876" s="6" t="str">
        <f aca="false">IF(MONTH(A1876)&gt;=4,"FY "&amp;YEAR(A1876)&amp;"-"&amp;RIGHT(YEAR(A1876)+1,2),"FY "&amp;(YEAR(A1876)-1)&amp;"-"&amp;RIGHT(YEAR(A1876),2))</f>
        <v>FY 2008-09</v>
      </c>
      <c r="E1876" s="6" t="str">
        <f aca="false">IF(AND(V1876&lt;&gt;"",W1876&lt;&gt;""),"Yes","No")</f>
        <v>No</v>
      </c>
      <c r="F1876" s="18" t="n">
        <f aca="false">Total!F1876</f>
        <v>3348.6</v>
      </c>
      <c r="G1876" s="18" t="n">
        <f aca="false">Total!G1876</f>
        <v>4094.7</v>
      </c>
      <c r="H1876" s="18" t="n">
        <f aca="false">Total!H1876</f>
        <v>-746.2</v>
      </c>
      <c r="I1876" s="18" t="n">
        <f aca="false">Total!I1876</f>
        <v>-174.4</v>
      </c>
      <c r="J1876" s="18" t="str">
        <f aca="false">IF($V1876="","",INDEX('Stock Exchange'!F$5:F$2450,$V1876))</f>
        <v/>
      </c>
      <c r="K1876" s="18" t="str">
        <f aca="false">IF($V1876="","",INDEX('Stock Exchange'!G$5:G$2450,$V1876))</f>
        <v/>
      </c>
      <c r="L1876" s="18" t="str">
        <f aca="false">IF($V1876="","",INDEX('Stock Exchange'!H$5:H$2450,$V1876))</f>
        <v/>
      </c>
      <c r="M1876" s="18" t="str">
        <f aca="false">IF($V1876="","",INDEX('Stock Exchange'!I$5:I$2450,$V1876))</f>
        <v/>
      </c>
      <c r="N1876" s="18" t="str">
        <f aca="false">IF($W1876="","",INDEX(Primary!F$5:F$2450,$W1876))</f>
        <v/>
      </c>
      <c r="O1876" s="18" t="str">
        <f aca="false">IF($W1876="","",INDEX(Primary!G$5:G$2450,$W1876))</f>
        <v/>
      </c>
      <c r="P1876" s="18" t="str">
        <f aca="false">IF($W1876="","",INDEX(Primary!H$5:H$2450,$W1876))</f>
        <v/>
      </c>
      <c r="Q1876" s="18" t="str">
        <f aca="false">IF($W1876="","",INDEX(Primary!I$5:I$2450,$W1876))</f>
        <v/>
      </c>
      <c r="R1876" s="19" t="str">
        <f aca="false">IF($E1876="Yes",L1876+P1876,"")</f>
        <v/>
      </c>
      <c r="S1876" s="19" t="str">
        <f aca="false">IF($E1876="Yes",H1876-R1876,"")</f>
        <v/>
      </c>
      <c r="T1876" s="6" t="str">
        <f aca="false">IF($E1876="Yes",IF(ROUND(ABS(S1876),2)&lt;=$T$2,"OK","CHECK"),"n/a")</f>
        <v>n/a</v>
      </c>
      <c r="U1876" s="20" t="n">
        <f aca="false">Total!J1876</f>
        <v>42.79</v>
      </c>
      <c r="V1876" s="17" t="str">
        <f aca="false">IFERROR(MATCH($A1876,'Stock Exchange'!$A$5:$A$2450,0),"")</f>
        <v/>
      </c>
      <c r="W1876" s="17" t="str">
        <f aca="false">IFERROR(MATCH($A1876,Primary!$A$5:$A$2450,0),"")</f>
        <v/>
      </c>
    </row>
    <row r="1877" customFormat="false" ht="15" hidden="false" customHeight="false" outlineLevel="0" collapsed="false">
      <c r="A1877" s="16" t="n">
        <f aca="false">Total!A1877</f>
        <v>39630</v>
      </c>
      <c r="B1877" s="17" t="n">
        <f aca="false">YEAR(A1877)</f>
        <v>2008</v>
      </c>
      <c r="C1877" s="17" t="n">
        <f aca="false">MONTH(A1877)</f>
        <v>7</v>
      </c>
      <c r="D1877" s="6" t="str">
        <f aca="false">IF(MONTH(A1877)&gt;=4,"FY "&amp;YEAR(A1877)&amp;"-"&amp;RIGHT(YEAR(A1877)+1,2),"FY "&amp;(YEAR(A1877)-1)&amp;"-"&amp;RIGHT(YEAR(A1877),2))</f>
        <v>FY 2008-09</v>
      </c>
      <c r="E1877" s="6" t="str">
        <f aca="false">IF(AND(V1877&lt;&gt;"",W1877&lt;&gt;""),"Yes","No")</f>
        <v>No</v>
      </c>
      <c r="F1877" s="18" t="n">
        <f aca="false">Total!F1877</f>
        <v>2865</v>
      </c>
      <c r="G1877" s="18" t="n">
        <f aca="false">Total!G1877</f>
        <v>3092.2</v>
      </c>
      <c r="H1877" s="18" t="n">
        <f aca="false">Total!H1877</f>
        <v>-227.1</v>
      </c>
      <c r="I1877" s="18" t="n">
        <f aca="false">Total!I1877</f>
        <v>-52.9</v>
      </c>
      <c r="J1877" s="18" t="str">
        <f aca="false">IF($V1877="","",INDEX('Stock Exchange'!F$5:F$2450,$V1877))</f>
        <v/>
      </c>
      <c r="K1877" s="18" t="str">
        <f aca="false">IF($V1877="","",INDEX('Stock Exchange'!G$5:G$2450,$V1877))</f>
        <v/>
      </c>
      <c r="L1877" s="18" t="str">
        <f aca="false">IF($V1877="","",INDEX('Stock Exchange'!H$5:H$2450,$V1877))</f>
        <v/>
      </c>
      <c r="M1877" s="18" t="str">
        <f aca="false">IF($V1877="","",INDEX('Stock Exchange'!I$5:I$2450,$V1877))</f>
        <v/>
      </c>
      <c r="N1877" s="18" t="str">
        <f aca="false">IF($W1877="","",INDEX(Primary!F$5:F$2450,$W1877))</f>
        <v/>
      </c>
      <c r="O1877" s="18" t="str">
        <f aca="false">IF($W1877="","",INDEX(Primary!G$5:G$2450,$W1877))</f>
        <v/>
      </c>
      <c r="P1877" s="18" t="str">
        <f aca="false">IF($W1877="","",INDEX(Primary!H$5:H$2450,$W1877))</f>
        <v/>
      </c>
      <c r="Q1877" s="18" t="str">
        <f aca="false">IF($W1877="","",INDEX(Primary!I$5:I$2450,$W1877))</f>
        <v/>
      </c>
      <c r="R1877" s="19" t="str">
        <f aca="false">IF($E1877="Yes",L1877+P1877,"")</f>
        <v/>
      </c>
      <c r="S1877" s="19" t="str">
        <f aca="false">IF($E1877="Yes",H1877-R1877,"")</f>
        <v/>
      </c>
      <c r="T1877" s="6" t="str">
        <f aca="false">IF($E1877="Yes",IF(ROUND(ABS(S1877),2)&lt;=$T$2,"OK","CHECK"),"n/a")</f>
        <v>n/a</v>
      </c>
      <c r="U1877" s="20" t="n">
        <f aca="false">Total!J1877</f>
        <v>42.95</v>
      </c>
      <c r="V1877" s="17" t="str">
        <f aca="false">IFERROR(MATCH($A1877,'Stock Exchange'!$A$5:$A$2450,0),"")</f>
        <v/>
      </c>
      <c r="W1877" s="17" t="str">
        <f aca="false">IFERROR(MATCH($A1877,Primary!$A$5:$A$2450,0),"")</f>
        <v/>
      </c>
    </row>
    <row r="1878" customFormat="false" ht="15" hidden="false" customHeight="false" outlineLevel="0" collapsed="false">
      <c r="A1878" s="16" t="n">
        <f aca="false">Total!A1878</f>
        <v>39631</v>
      </c>
      <c r="B1878" s="17" t="n">
        <f aca="false">YEAR(A1878)</f>
        <v>2008</v>
      </c>
      <c r="C1878" s="17" t="n">
        <f aca="false">MONTH(A1878)</f>
        <v>7</v>
      </c>
      <c r="D1878" s="6" t="str">
        <f aca="false">IF(MONTH(A1878)&gt;=4,"FY "&amp;YEAR(A1878)&amp;"-"&amp;RIGHT(YEAR(A1878)+1,2),"FY "&amp;(YEAR(A1878)-1)&amp;"-"&amp;RIGHT(YEAR(A1878),2))</f>
        <v>FY 2008-09</v>
      </c>
      <c r="E1878" s="6" t="str">
        <f aca="false">IF(AND(V1878&lt;&gt;"",W1878&lt;&gt;""),"Yes","No")</f>
        <v>No</v>
      </c>
      <c r="F1878" s="18" t="n">
        <f aca="false">Total!F1878</f>
        <v>3151.1</v>
      </c>
      <c r="G1878" s="18" t="n">
        <f aca="false">Total!G1878</f>
        <v>2976.9</v>
      </c>
      <c r="H1878" s="18" t="n">
        <f aca="false">Total!H1878</f>
        <v>174.3</v>
      </c>
      <c r="I1878" s="18" t="n">
        <f aca="false">Total!I1878</f>
        <v>40.3</v>
      </c>
      <c r="J1878" s="18" t="str">
        <f aca="false">IF($V1878="","",INDEX('Stock Exchange'!F$5:F$2450,$V1878))</f>
        <v/>
      </c>
      <c r="K1878" s="18" t="str">
        <f aca="false">IF($V1878="","",INDEX('Stock Exchange'!G$5:G$2450,$V1878))</f>
        <v/>
      </c>
      <c r="L1878" s="18" t="str">
        <f aca="false">IF($V1878="","",INDEX('Stock Exchange'!H$5:H$2450,$V1878))</f>
        <v/>
      </c>
      <c r="M1878" s="18" t="str">
        <f aca="false">IF($V1878="","",INDEX('Stock Exchange'!I$5:I$2450,$V1878))</f>
        <v/>
      </c>
      <c r="N1878" s="18" t="str">
        <f aca="false">IF($W1878="","",INDEX(Primary!F$5:F$2450,$W1878))</f>
        <v/>
      </c>
      <c r="O1878" s="18" t="str">
        <f aca="false">IF($W1878="","",INDEX(Primary!G$5:G$2450,$W1878))</f>
        <v/>
      </c>
      <c r="P1878" s="18" t="str">
        <f aca="false">IF($W1878="","",INDEX(Primary!H$5:H$2450,$W1878))</f>
        <v/>
      </c>
      <c r="Q1878" s="18" t="str">
        <f aca="false">IF($W1878="","",INDEX(Primary!I$5:I$2450,$W1878))</f>
        <v/>
      </c>
      <c r="R1878" s="19" t="str">
        <f aca="false">IF($E1878="Yes",L1878+P1878,"")</f>
        <v/>
      </c>
      <c r="S1878" s="19" t="str">
        <f aca="false">IF($E1878="Yes",H1878-R1878,"")</f>
        <v/>
      </c>
      <c r="T1878" s="6" t="str">
        <f aca="false">IF($E1878="Yes",IF(ROUND(ABS(S1878),2)&lt;=$T$2,"OK","CHECK"),"n/a")</f>
        <v>n/a</v>
      </c>
      <c r="U1878" s="20" t="n">
        <f aca="false">Total!J1878</f>
        <v>43.27</v>
      </c>
      <c r="V1878" s="17" t="str">
        <f aca="false">IFERROR(MATCH($A1878,'Stock Exchange'!$A$5:$A$2450,0),"")</f>
        <v/>
      </c>
      <c r="W1878" s="17" t="str">
        <f aca="false">IFERROR(MATCH($A1878,Primary!$A$5:$A$2450,0),"")</f>
        <v/>
      </c>
    </row>
    <row r="1879" customFormat="false" ht="15" hidden="false" customHeight="false" outlineLevel="0" collapsed="false">
      <c r="A1879" s="16" t="n">
        <f aca="false">Total!A1879</f>
        <v>39632</v>
      </c>
      <c r="B1879" s="17" t="n">
        <f aca="false">YEAR(A1879)</f>
        <v>2008</v>
      </c>
      <c r="C1879" s="17" t="n">
        <f aca="false">MONTH(A1879)</f>
        <v>7</v>
      </c>
      <c r="D1879" s="6" t="str">
        <f aca="false">IF(MONTH(A1879)&gt;=4,"FY "&amp;YEAR(A1879)&amp;"-"&amp;RIGHT(YEAR(A1879)+1,2),"FY "&amp;(YEAR(A1879)-1)&amp;"-"&amp;RIGHT(YEAR(A1879),2))</f>
        <v>FY 2008-09</v>
      </c>
      <c r="E1879" s="6" t="str">
        <f aca="false">IF(AND(V1879&lt;&gt;"",W1879&lt;&gt;""),"Yes","No")</f>
        <v>No</v>
      </c>
      <c r="F1879" s="18" t="n">
        <f aca="false">Total!F1879</f>
        <v>3468.1</v>
      </c>
      <c r="G1879" s="18" t="n">
        <f aca="false">Total!G1879</f>
        <v>3818.6</v>
      </c>
      <c r="H1879" s="18" t="n">
        <f aca="false">Total!H1879</f>
        <v>-350.4</v>
      </c>
      <c r="I1879" s="18" t="n">
        <f aca="false">Total!I1879</f>
        <v>-80.9</v>
      </c>
      <c r="J1879" s="18" t="str">
        <f aca="false">IF($V1879="","",INDEX('Stock Exchange'!F$5:F$2450,$V1879))</f>
        <v/>
      </c>
      <c r="K1879" s="18" t="str">
        <f aca="false">IF($V1879="","",INDEX('Stock Exchange'!G$5:G$2450,$V1879))</f>
        <v/>
      </c>
      <c r="L1879" s="18" t="str">
        <f aca="false">IF($V1879="","",INDEX('Stock Exchange'!H$5:H$2450,$V1879))</f>
        <v/>
      </c>
      <c r="M1879" s="18" t="str">
        <f aca="false">IF($V1879="","",INDEX('Stock Exchange'!I$5:I$2450,$V1879))</f>
        <v/>
      </c>
      <c r="N1879" s="18" t="str">
        <f aca="false">IF($W1879="","",INDEX(Primary!F$5:F$2450,$W1879))</f>
        <v/>
      </c>
      <c r="O1879" s="18" t="str">
        <f aca="false">IF($W1879="","",INDEX(Primary!G$5:G$2450,$W1879))</f>
        <v/>
      </c>
      <c r="P1879" s="18" t="str">
        <f aca="false">IF($W1879="","",INDEX(Primary!H$5:H$2450,$W1879))</f>
        <v/>
      </c>
      <c r="Q1879" s="18" t="str">
        <f aca="false">IF($W1879="","",INDEX(Primary!I$5:I$2450,$W1879))</f>
        <v/>
      </c>
      <c r="R1879" s="19" t="str">
        <f aca="false">IF($E1879="Yes",L1879+P1879,"")</f>
        <v/>
      </c>
      <c r="S1879" s="19" t="str">
        <f aca="false">IF($E1879="Yes",H1879-R1879,"")</f>
        <v/>
      </c>
      <c r="T1879" s="6" t="str">
        <f aca="false">IF($E1879="Yes",IF(ROUND(ABS(S1879),2)&lt;=$T$2,"OK","CHECK"),"n/a")</f>
        <v>n/a</v>
      </c>
      <c r="U1879" s="20" t="n">
        <f aca="false">Total!J1879</f>
        <v>43.34</v>
      </c>
      <c r="V1879" s="17" t="str">
        <f aca="false">IFERROR(MATCH($A1879,'Stock Exchange'!$A$5:$A$2450,0),"")</f>
        <v/>
      </c>
      <c r="W1879" s="17" t="str">
        <f aca="false">IFERROR(MATCH($A1879,Primary!$A$5:$A$2450,0),"")</f>
        <v/>
      </c>
    </row>
    <row r="1880" customFormat="false" ht="15" hidden="false" customHeight="false" outlineLevel="0" collapsed="false">
      <c r="A1880" s="16" t="n">
        <f aca="false">Total!A1880</f>
        <v>39633</v>
      </c>
      <c r="B1880" s="17" t="n">
        <f aca="false">YEAR(A1880)</f>
        <v>2008</v>
      </c>
      <c r="C1880" s="17" t="n">
        <f aca="false">MONTH(A1880)</f>
        <v>7</v>
      </c>
      <c r="D1880" s="6" t="str">
        <f aca="false">IF(MONTH(A1880)&gt;=4,"FY "&amp;YEAR(A1880)&amp;"-"&amp;RIGHT(YEAR(A1880)+1,2),"FY "&amp;(YEAR(A1880)-1)&amp;"-"&amp;RIGHT(YEAR(A1880),2))</f>
        <v>FY 2008-09</v>
      </c>
      <c r="E1880" s="6" t="str">
        <f aca="false">IF(AND(V1880&lt;&gt;"",W1880&lt;&gt;""),"Yes","No")</f>
        <v>No</v>
      </c>
      <c r="F1880" s="18" t="n">
        <f aca="false">Total!F1880</f>
        <v>3309.8</v>
      </c>
      <c r="G1880" s="18" t="n">
        <f aca="false">Total!G1880</f>
        <v>4012.2</v>
      </c>
      <c r="H1880" s="18" t="n">
        <f aca="false">Total!H1880</f>
        <v>-702.5</v>
      </c>
      <c r="I1880" s="18" t="n">
        <f aca="false">Total!I1880</f>
        <v>-162.2</v>
      </c>
      <c r="J1880" s="18" t="str">
        <f aca="false">IF($V1880="","",INDEX('Stock Exchange'!F$5:F$2450,$V1880))</f>
        <v/>
      </c>
      <c r="K1880" s="18" t="str">
        <f aca="false">IF($V1880="","",INDEX('Stock Exchange'!G$5:G$2450,$V1880))</f>
        <v/>
      </c>
      <c r="L1880" s="18" t="str">
        <f aca="false">IF($V1880="","",INDEX('Stock Exchange'!H$5:H$2450,$V1880))</f>
        <v/>
      </c>
      <c r="M1880" s="18" t="str">
        <f aca="false">IF($V1880="","",INDEX('Stock Exchange'!I$5:I$2450,$V1880))</f>
        <v/>
      </c>
      <c r="N1880" s="18" t="str">
        <f aca="false">IF($W1880="","",INDEX(Primary!F$5:F$2450,$W1880))</f>
        <v/>
      </c>
      <c r="O1880" s="18" t="str">
        <f aca="false">IF($W1880="","",INDEX(Primary!G$5:G$2450,$W1880))</f>
        <v/>
      </c>
      <c r="P1880" s="18" t="str">
        <f aca="false">IF($W1880="","",INDEX(Primary!H$5:H$2450,$W1880))</f>
        <v/>
      </c>
      <c r="Q1880" s="18" t="str">
        <f aca="false">IF($W1880="","",INDEX(Primary!I$5:I$2450,$W1880))</f>
        <v/>
      </c>
      <c r="R1880" s="19" t="str">
        <f aca="false">IF($E1880="Yes",L1880+P1880,"")</f>
        <v/>
      </c>
      <c r="S1880" s="19" t="str">
        <f aca="false">IF($E1880="Yes",H1880-R1880,"")</f>
        <v/>
      </c>
      <c r="T1880" s="6" t="str">
        <f aca="false">IF($E1880="Yes",IF(ROUND(ABS(S1880),2)&lt;=$T$2,"OK","CHECK"),"n/a")</f>
        <v>n/a</v>
      </c>
      <c r="U1880" s="20" t="n">
        <f aca="false">Total!J1880</f>
        <v>43.3</v>
      </c>
      <c r="V1880" s="17" t="str">
        <f aca="false">IFERROR(MATCH($A1880,'Stock Exchange'!$A$5:$A$2450,0),"")</f>
        <v/>
      </c>
      <c r="W1880" s="17" t="str">
        <f aca="false">IFERROR(MATCH($A1880,Primary!$A$5:$A$2450,0),"")</f>
        <v/>
      </c>
    </row>
    <row r="1881" customFormat="false" ht="15" hidden="false" customHeight="false" outlineLevel="0" collapsed="false">
      <c r="A1881" s="16" t="n">
        <f aca="false">Total!A1881</f>
        <v>39636</v>
      </c>
      <c r="B1881" s="17" t="n">
        <f aca="false">YEAR(A1881)</f>
        <v>2008</v>
      </c>
      <c r="C1881" s="17" t="n">
        <f aca="false">MONTH(A1881)</f>
        <v>7</v>
      </c>
      <c r="D1881" s="6" t="str">
        <f aca="false">IF(MONTH(A1881)&gt;=4,"FY "&amp;YEAR(A1881)&amp;"-"&amp;RIGHT(YEAR(A1881)+1,2),"FY "&amp;(YEAR(A1881)-1)&amp;"-"&amp;RIGHT(YEAR(A1881),2))</f>
        <v>FY 2008-09</v>
      </c>
      <c r="E1881" s="6" t="str">
        <f aca="false">IF(AND(V1881&lt;&gt;"",W1881&lt;&gt;""),"Yes","No")</f>
        <v>No</v>
      </c>
      <c r="F1881" s="18" t="n">
        <f aca="false">Total!F1881</f>
        <v>3008.8</v>
      </c>
      <c r="G1881" s="18" t="n">
        <f aca="false">Total!G1881</f>
        <v>2476.2</v>
      </c>
      <c r="H1881" s="18" t="n">
        <f aca="false">Total!H1881</f>
        <v>532.6</v>
      </c>
      <c r="I1881" s="18" t="n">
        <f aca="false">Total!I1881</f>
        <v>123.3</v>
      </c>
      <c r="J1881" s="18" t="str">
        <f aca="false">IF($V1881="","",INDEX('Stock Exchange'!F$5:F$2450,$V1881))</f>
        <v/>
      </c>
      <c r="K1881" s="18" t="str">
        <f aca="false">IF($V1881="","",INDEX('Stock Exchange'!G$5:G$2450,$V1881))</f>
        <v/>
      </c>
      <c r="L1881" s="18" t="str">
        <f aca="false">IF($V1881="","",INDEX('Stock Exchange'!H$5:H$2450,$V1881))</f>
        <v/>
      </c>
      <c r="M1881" s="18" t="str">
        <f aca="false">IF($V1881="","",INDEX('Stock Exchange'!I$5:I$2450,$V1881))</f>
        <v/>
      </c>
      <c r="N1881" s="18" t="str">
        <f aca="false">IF($W1881="","",INDEX(Primary!F$5:F$2450,$W1881))</f>
        <v/>
      </c>
      <c r="O1881" s="18" t="str">
        <f aca="false">IF($W1881="","",INDEX(Primary!G$5:G$2450,$W1881))</f>
        <v/>
      </c>
      <c r="P1881" s="18" t="str">
        <f aca="false">IF($W1881="","",INDEX(Primary!H$5:H$2450,$W1881))</f>
        <v/>
      </c>
      <c r="Q1881" s="18" t="str">
        <f aca="false">IF($W1881="","",INDEX(Primary!I$5:I$2450,$W1881))</f>
        <v/>
      </c>
      <c r="R1881" s="19" t="str">
        <f aca="false">IF($E1881="Yes",L1881+P1881,"")</f>
        <v/>
      </c>
      <c r="S1881" s="19" t="str">
        <f aca="false">IF($E1881="Yes",H1881-R1881,"")</f>
        <v/>
      </c>
      <c r="T1881" s="6" t="str">
        <f aca="false">IF($E1881="Yes",IF(ROUND(ABS(S1881),2)&lt;=$T$2,"OK","CHECK"),"n/a")</f>
        <v>n/a</v>
      </c>
      <c r="U1881" s="20" t="n">
        <f aca="false">Total!J1881</f>
        <v>43.21</v>
      </c>
      <c r="V1881" s="17" t="str">
        <f aca="false">IFERROR(MATCH($A1881,'Stock Exchange'!$A$5:$A$2450,0),"")</f>
        <v/>
      </c>
      <c r="W1881" s="17" t="str">
        <f aca="false">IFERROR(MATCH($A1881,Primary!$A$5:$A$2450,0),"")</f>
        <v/>
      </c>
    </row>
    <row r="1882" customFormat="false" ht="15" hidden="false" customHeight="false" outlineLevel="0" collapsed="false">
      <c r="A1882" s="16" t="n">
        <f aca="false">Total!A1882</f>
        <v>39637</v>
      </c>
      <c r="B1882" s="17" t="n">
        <f aca="false">YEAR(A1882)</f>
        <v>2008</v>
      </c>
      <c r="C1882" s="17" t="n">
        <f aca="false">MONTH(A1882)</f>
        <v>7</v>
      </c>
      <c r="D1882" s="6" t="str">
        <f aca="false">IF(MONTH(A1882)&gt;=4,"FY "&amp;YEAR(A1882)&amp;"-"&amp;RIGHT(YEAR(A1882)+1,2),"FY "&amp;(YEAR(A1882)-1)&amp;"-"&amp;RIGHT(YEAR(A1882),2))</f>
        <v>FY 2008-09</v>
      </c>
      <c r="E1882" s="6" t="str">
        <f aca="false">IF(AND(V1882&lt;&gt;"",W1882&lt;&gt;""),"Yes","No")</f>
        <v>No</v>
      </c>
      <c r="F1882" s="18" t="n">
        <f aca="false">Total!F1882</f>
        <v>1782.1</v>
      </c>
      <c r="G1882" s="18" t="n">
        <f aca="false">Total!G1882</f>
        <v>2102</v>
      </c>
      <c r="H1882" s="18" t="n">
        <f aca="false">Total!H1882</f>
        <v>-319.9</v>
      </c>
      <c r="I1882" s="18" t="n">
        <f aca="false">Total!I1882</f>
        <v>-74.2</v>
      </c>
      <c r="J1882" s="18" t="str">
        <f aca="false">IF($V1882="","",INDEX('Stock Exchange'!F$5:F$2450,$V1882))</f>
        <v/>
      </c>
      <c r="K1882" s="18" t="str">
        <f aca="false">IF($V1882="","",INDEX('Stock Exchange'!G$5:G$2450,$V1882))</f>
        <v/>
      </c>
      <c r="L1882" s="18" t="str">
        <f aca="false">IF($V1882="","",INDEX('Stock Exchange'!H$5:H$2450,$V1882))</f>
        <v/>
      </c>
      <c r="M1882" s="18" t="str">
        <f aca="false">IF($V1882="","",INDEX('Stock Exchange'!I$5:I$2450,$V1882))</f>
        <v/>
      </c>
      <c r="N1882" s="18" t="str">
        <f aca="false">IF($W1882="","",INDEX(Primary!F$5:F$2450,$W1882))</f>
        <v/>
      </c>
      <c r="O1882" s="18" t="str">
        <f aca="false">IF($W1882="","",INDEX(Primary!G$5:G$2450,$W1882))</f>
        <v/>
      </c>
      <c r="P1882" s="18" t="str">
        <f aca="false">IF($W1882="","",INDEX(Primary!H$5:H$2450,$W1882))</f>
        <v/>
      </c>
      <c r="Q1882" s="18" t="str">
        <f aca="false">IF($W1882="","",INDEX(Primary!I$5:I$2450,$W1882))</f>
        <v/>
      </c>
      <c r="R1882" s="19" t="str">
        <f aca="false">IF($E1882="Yes",L1882+P1882,"")</f>
        <v/>
      </c>
      <c r="S1882" s="19" t="str">
        <f aca="false">IF($E1882="Yes",H1882-R1882,"")</f>
        <v/>
      </c>
      <c r="T1882" s="6" t="str">
        <f aca="false">IF($E1882="Yes",IF(ROUND(ABS(S1882),2)&lt;=$T$2,"OK","CHECK"),"n/a")</f>
        <v>n/a</v>
      </c>
      <c r="U1882" s="20" t="n">
        <f aca="false">Total!J1882</f>
        <v>43.12</v>
      </c>
      <c r="V1882" s="17" t="str">
        <f aca="false">IFERROR(MATCH($A1882,'Stock Exchange'!$A$5:$A$2450,0),"")</f>
        <v/>
      </c>
      <c r="W1882" s="17" t="str">
        <f aca="false">IFERROR(MATCH($A1882,Primary!$A$5:$A$2450,0),"")</f>
        <v/>
      </c>
    </row>
    <row r="1883" customFormat="false" ht="15" hidden="false" customHeight="false" outlineLevel="0" collapsed="false">
      <c r="A1883" s="16" t="n">
        <f aca="false">Total!A1883</f>
        <v>39638</v>
      </c>
      <c r="B1883" s="17" t="n">
        <f aca="false">YEAR(A1883)</f>
        <v>2008</v>
      </c>
      <c r="C1883" s="17" t="n">
        <f aca="false">MONTH(A1883)</f>
        <v>7</v>
      </c>
      <c r="D1883" s="6" t="str">
        <f aca="false">IF(MONTH(A1883)&gt;=4,"FY "&amp;YEAR(A1883)&amp;"-"&amp;RIGHT(YEAR(A1883)+1,2),"FY "&amp;(YEAR(A1883)-1)&amp;"-"&amp;RIGHT(YEAR(A1883),2))</f>
        <v>FY 2008-09</v>
      </c>
      <c r="E1883" s="6" t="str">
        <f aca="false">IF(AND(V1883&lt;&gt;"",W1883&lt;&gt;""),"Yes","No")</f>
        <v>No</v>
      </c>
      <c r="F1883" s="18" t="n">
        <f aca="false">Total!F1883</f>
        <v>2333.8</v>
      </c>
      <c r="G1883" s="18" t="n">
        <f aca="false">Total!G1883</f>
        <v>2165.3</v>
      </c>
      <c r="H1883" s="18" t="n">
        <f aca="false">Total!H1883</f>
        <v>168.5</v>
      </c>
      <c r="I1883" s="18" t="n">
        <f aca="false">Total!I1883</f>
        <v>38.9</v>
      </c>
      <c r="J1883" s="18" t="str">
        <f aca="false">IF($V1883="","",INDEX('Stock Exchange'!F$5:F$2450,$V1883))</f>
        <v/>
      </c>
      <c r="K1883" s="18" t="str">
        <f aca="false">IF($V1883="","",INDEX('Stock Exchange'!G$5:G$2450,$V1883))</f>
        <v/>
      </c>
      <c r="L1883" s="18" t="str">
        <f aca="false">IF($V1883="","",INDEX('Stock Exchange'!H$5:H$2450,$V1883))</f>
        <v/>
      </c>
      <c r="M1883" s="18" t="str">
        <f aca="false">IF($V1883="","",INDEX('Stock Exchange'!I$5:I$2450,$V1883))</f>
        <v/>
      </c>
      <c r="N1883" s="18" t="str">
        <f aca="false">IF($W1883="","",INDEX(Primary!F$5:F$2450,$W1883))</f>
        <v/>
      </c>
      <c r="O1883" s="18" t="str">
        <f aca="false">IF($W1883="","",INDEX(Primary!G$5:G$2450,$W1883))</f>
        <v/>
      </c>
      <c r="P1883" s="18" t="str">
        <f aca="false">IF($W1883="","",INDEX(Primary!H$5:H$2450,$W1883))</f>
        <v/>
      </c>
      <c r="Q1883" s="18" t="str">
        <f aca="false">IF($W1883="","",INDEX(Primary!I$5:I$2450,$W1883))</f>
        <v/>
      </c>
      <c r="R1883" s="19" t="str">
        <f aca="false">IF($E1883="Yes",L1883+P1883,"")</f>
        <v/>
      </c>
      <c r="S1883" s="19" t="str">
        <f aca="false">IF($E1883="Yes",H1883-R1883,"")</f>
        <v/>
      </c>
      <c r="T1883" s="6" t="str">
        <f aca="false">IF($E1883="Yes",IF(ROUND(ABS(S1883),2)&lt;=$T$2,"OK","CHECK"),"n/a")</f>
        <v>n/a</v>
      </c>
      <c r="U1883" s="20" t="n">
        <f aca="false">Total!J1883</f>
        <v>43.37</v>
      </c>
      <c r="V1883" s="17" t="str">
        <f aca="false">IFERROR(MATCH($A1883,'Stock Exchange'!$A$5:$A$2450,0),"")</f>
        <v/>
      </c>
      <c r="W1883" s="17" t="str">
        <f aca="false">IFERROR(MATCH($A1883,Primary!$A$5:$A$2450,0),"")</f>
        <v/>
      </c>
    </row>
    <row r="1884" customFormat="false" ht="15" hidden="false" customHeight="false" outlineLevel="0" collapsed="false">
      <c r="A1884" s="16" t="n">
        <f aca="false">Total!A1884</f>
        <v>39639</v>
      </c>
      <c r="B1884" s="17" t="n">
        <f aca="false">YEAR(A1884)</f>
        <v>2008</v>
      </c>
      <c r="C1884" s="17" t="n">
        <f aca="false">MONTH(A1884)</f>
        <v>7</v>
      </c>
      <c r="D1884" s="6" t="str">
        <f aca="false">IF(MONTH(A1884)&gt;=4,"FY "&amp;YEAR(A1884)&amp;"-"&amp;RIGHT(YEAR(A1884)+1,2),"FY "&amp;(YEAR(A1884)-1)&amp;"-"&amp;RIGHT(YEAR(A1884),2))</f>
        <v>FY 2008-09</v>
      </c>
      <c r="E1884" s="6" t="str">
        <f aca="false">IF(AND(V1884&lt;&gt;"",W1884&lt;&gt;""),"Yes","No")</f>
        <v>No</v>
      </c>
      <c r="F1884" s="18" t="n">
        <f aca="false">Total!F1884</f>
        <v>2555.8</v>
      </c>
      <c r="G1884" s="18" t="n">
        <f aca="false">Total!G1884</f>
        <v>2843.5</v>
      </c>
      <c r="H1884" s="18" t="n">
        <f aca="false">Total!H1884</f>
        <v>-287.7</v>
      </c>
      <c r="I1884" s="18" t="n">
        <f aca="false">Total!I1884</f>
        <v>-66.7</v>
      </c>
      <c r="J1884" s="18" t="str">
        <f aca="false">IF($V1884="","",INDEX('Stock Exchange'!F$5:F$2450,$V1884))</f>
        <v/>
      </c>
      <c r="K1884" s="18" t="str">
        <f aca="false">IF($V1884="","",INDEX('Stock Exchange'!G$5:G$2450,$V1884))</f>
        <v/>
      </c>
      <c r="L1884" s="18" t="str">
        <f aca="false">IF($V1884="","",INDEX('Stock Exchange'!H$5:H$2450,$V1884))</f>
        <v/>
      </c>
      <c r="M1884" s="18" t="str">
        <f aca="false">IF($V1884="","",INDEX('Stock Exchange'!I$5:I$2450,$V1884))</f>
        <v/>
      </c>
      <c r="N1884" s="18" t="str">
        <f aca="false">IF($W1884="","",INDEX(Primary!F$5:F$2450,$W1884))</f>
        <v/>
      </c>
      <c r="O1884" s="18" t="str">
        <f aca="false">IF($W1884="","",INDEX(Primary!G$5:G$2450,$W1884))</f>
        <v/>
      </c>
      <c r="P1884" s="18" t="str">
        <f aca="false">IF($W1884="","",INDEX(Primary!H$5:H$2450,$W1884))</f>
        <v/>
      </c>
      <c r="Q1884" s="18" t="str">
        <f aca="false">IF($W1884="","",INDEX(Primary!I$5:I$2450,$W1884))</f>
        <v/>
      </c>
      <c r="R1884" s="19" t="str">
        <f aca="false">IF($E1884="Yes",L1884+P1884,"")</f>
        <v/>
      </c>
      <c r="S1884" s="19" t="str">
        <f aca="false">IF($E1884="Yes",H1884-R1884,"")</f>
        <v/>
      </c>
      <c r="T1884" s="6" t="str">
        <f aca="false">IF($E1884="Yes",IF(ROUND(ABS(S1884),2)&lt;=$T$2,"OK","CHECK"),"n/a")</f>
        <v>n/a</v>
      </c>
      <c r="U1884" s="20" t="n">
        <f aca="false">Total!J1884</f>
        <v>43.13</v>
      </c>
      <c r="V1884" s="17" t="str">
        <f aca="false">IFERROR(MATCH($A1884,'Stock Exchange'!$A$5:$A$2450,0),"")</f>
        <v/>
      </c>
      <c r="W1884" s="17" t="str">
        <f aca="false">IFERROR(MATCH($A1884,Primary!$A$5:$A$2450,0),"")</f>
        <v/>
      </c>
    </row>
    <row r="1885" customFormat="false" ht="15" hidden="false" customHeight="false" outlineLevel="0" collapsed="false">
      <c r="A1885" s="16" t="n">
        <f aca="false">Total!A1885</f>
        <v>39640</v>
      </c>
      <c r="B1885" s="17" t="n">
        <f aca="false">YEAR(A1885)</f>
        <v>2008</v>
      </c>
      <c r="C1885" s="17" t="n">
        <f aca="false">MONTH(A1885)</f>
        <v>7</v>
      </c>
      <c r="D1885" s="6" t="str">
        <f aca="false">IF(MONTH(A1885)&gt;=4,"FY "&amp;YEAR(A1885)&amp;"-"&amp;RIGHT(YEAR(A1885)+1,2),"FY "&amp;(YEAR(A1885)-1)&amp;"-"&amp;RIGHT(YEAR(A1885),2))</f>
        <v>FY 2008-09</v>
      </c>
      <c r="E1885" s="6" t="str">
        <f aca="false">IF(AND(V1885&lt;&gt;"",W1885&lt;&gt;""),"Yes","No")</f>
        <v>No</v>
      </c>
      <c r="F1885" s="18" t="n">
        <f aca="false">Total!F1885</f>
        <v>1988.4</v>
      </c>
      <c r="G1885" s="18" t="n">
        <f aca="false">Total!G1885</f>
        <v>2334.3</v>
      </c>
      <c r="H1885" s="18" t="n">
        <f aca="false">Total!H1885</f>
        <v>-345.9</v>
      </c>
      <c r="I1885" s="18" t="n">
        <f aca="false">Total!I1885</f>
        <v>-80.2</v>
      </c>
      <c r="J1885" s="18" t="str">
        <f aca="false">IF($V1885="","",INDEX('Stock Exchange'!F$5:F$2450,$V1885))</f>
        <v/>
      </c>
      <c r="K1885" s="18" t="str">
        <f aca="false">IF($V1885="","",INDEX('Stock Exchange'!G$5:G$2450,$V1885))</f>
        <v/>
      </c>
      <c r="L1885" s="18" t="str">
        <f aca="false">IF($V1885="","",INDEX('Stock Exchange'!H$5:H$2450,$V1885))</f>
        <v/>
      </c>
      <c r="M1885" s="18" t="str">
        <f aca="false">IF($V1885="","",INDEX('Stock Exchange'!I$5:I$2450,$V1885))</f>
        <v/>
      </c>
      <c r="N1885" s="18" t="str">
        <f aca="false">IF($W1885="","",INDEX(Primary!F$5:F$2450,$W1885))</f>
        <v/>
      </c>
      <c r="O1885" s="18" t="str">
        <f aca="false">IF($W1885="","",INDEX(Primary!G$5:G$2450,$W1885))</f>
        <v/>
      </c>
      <c r="P1885" s="18" t="str">
        <f aca="false">IF($W1885="","",INDEX(Primary!H$5:H$2450,$W1885))</f>
        <v/>
      </c>
      <c r="Q1885" s="18" t="str">
        <f aca="false">IF($W1885="","",INDEX(Primary!I$5:I$2450,$W1885))</f>
        <v/>
      </c>
      <c r="R1885" s="19" t="str">
        <f aca="false">IF($E1885="Yes",L1885+P1885,"")</f>
        <v/>
      </c>
      <c r="S1885" s="19" t="str">
        <f aca="false">IF($E1885="Yes",H1885-R1885,"")</f>
        <v/>
      </c>
      <c r="T1885" s="6" t="str">
        <f aca="false">IF($E1885="Yes",IF(ROUND(ABS(S1885),2)&lt;=$T$2,"OK","CHECK"),"n/a")</f>
        <v>n/a</v>
      </c>
      <c r="U1885" s="20" t="n">
        <f aca="false">Total!J1885</f>
        <v>43.16</v>
      </c>
      <c r="V1885" s="17" t="str">
        <f aca="false">IFERROR(MATCH($A1885,'Stock Exchange'!$A$5:$A$2450,0),"")</f>
        <v/>
      </c>
      <c r="W1885" s="17" t="str">
        <f aca="false">IFERROR(MATCH($A1885,Primary!$A$5:$A$2450,0),"")</f>
        <v/>
      </c>
    </row>
    <row r="1886" customFormat="false" ht="15" hidden="false" customHeight="false" outlineLevel="0" collapsed="false">
      <c r="A1886" s="16" t="n">
        <f aca="false">Total!A1886</f>
        <v>39643</v>
      </c>
      <c r="B1886" s="17" t="n">
        <f aca="false">YEAR(A1886)</f>
        <v>2008</v>
      </c>
      <c r="C1886" s="17" t="n">
        <f aca="false">MONTH(A1886)</f>
        <v>7</v>
      </c>
      <c r="D1886" s="6" t="str">
        <f aca="false">IF(MONTH(A1886)&gt;=4,"FY "&amp;YEAR(A1886)&amp;"-"&amp;RIGHT(YEAR(A1886)+1,2),"FY "&amp;(YEAR(A1886)-1)&amp;"-"&amp;RIGHT(YEAR(A1886),2))</f>
        <v>FY 2008-09</v>
      </c>
      <c r="E1886" s="6" t="str">
        <f aca="false">IF(AND(V1886&lt;&gt;"",W1886&lt;&gt;""),"Yes","No")</f>
        <v>No</v>
      </c>
      <c r="F1886" s="18" t="n">
        <f aca="false">Total!F1886</f>
        <v>2420.1</v>
      </c>
      <c r="G1886" s="18" t="n">
        <f aca="false">Total!G1886</f>
        <v>2730.4</v>
      </c>
      <c r="H1886" s="18" t="n">
        <f aca="false">Total!H1886</f>
        <v>-310.3</v>
      </c>
      <c r="I1886" s="18" t="n">
        <f aca="false">Total!I1886</f>
        <v>-72.6</v>
      </c>
      <c r="J1886" s="18" t="str">
        <f aca="false">IF($V1886="","",INDEX('Stock Exchange'!F$5:F$2450,$V1886))</f>
        <v/>
      </c>
      <c r="K1886" s="18" t="str">
        <f aca="false">IF($V1886="","",INDEX('Stock Exchange'!G$5:G$2450,$V1886))</f>
        <v/>
      </c>
      <c r="L1886" s="18" t="str">
        <f aca="false">IF($V1886="","",INDEX('Stock Exchange'!H$5:H$2450,$V1886))</f>
        <v/>
      </c>
      <c r="M1886" s="18" t="str">
        <f aca="false">IF($V1886="","",INDEX('Stock Exchange'!I$5:I$2450,$V1886))</f>
        <v/>
      </c>
      <c r="N1886" s="18" t="str">
        <f aca="false">IF($W1886="","",INDEX(Primary!F$5:F$2450,$W1886))</f>
        <v/>
      </c>
      <c r="O1886" s="18" t="str">
        <f aca="false">IF($W1886="","",INDEX(Primary!G$5:G$2450,$W1886))</f>
        <v/>
      </c>
      <c r="P1886" s="18" t="str">
        <f aca="false">IF($W1886="","",INDEX(Primary!H$5:H$2450,$W1886))</f>
        <v/>
      </c>
      <c r="Q1886" s="18" t="str">
        <f aca="false">IF($W1886="","",INDEX(Primary!I$5:I$2450,$W1886))</f>
        <v/>
      </c>
      <c r="R1886" s="19" t="str">
        <f aca="false">IF($E1886="Yes",L1886+P1886,"")</f>
        <v/>
      </c>
      <c r="S1886" s="19" t="str">
        <f aca="false">IF($E1886="Yes",H1886-R1886,"")</f>
        <v/>
      </c>
      <c r="T1886" s="6" t="str">
        <f aca="false">IF($E1886="Yes",IF(ROUND(ABS(S1886),2)&lt;=$T$2,"OK","CHECK"),"n/a")</f>
        <v>n/a</v>
      </c>
      <c r="U1886" s="20" t="n">
        <f aca="false">Total!J1886</f>
        <v>42.72</v>
      </c>
      <c r="V1886" s="17" t="str">
        <f aca="false">IFERROR(MATCH($A1886,'Stock Exchange'!$A$5:$A$2450,0),"")</f>
        <v/>
      </c>
      <c r="W1886" s="17" t="str">
        <f aca="false">IFERROR(MATCH($A1886,Primary!$A$5:$A$2450,0),"")</f>
        <v/>
      </c>
    </row>
    <row r="1887" customFormat="false" ht="15" hidden="false" customHeight="false" outlineLevel="0" collapsed="false">
      <c r="A1887" s="16" t="n">
        <f aca="false">Total!A1887</f>
        <v>39644</v>
      </c>
      <c r="B1887" s="17" t="n">
        <f aca="false">YEAR(A1887)</f>
        <v>2008</v>
      </c>
      <c r="C1887" s="17" t="n">
        <f aca="false">MONTH(A1887)</f>
        <v>7</v>
      </c>
      <c r="D1887" s="6" t="str">
        <f aca="false">IF(MONTH(A1887)&gt;=4,"FY "&amp;YEAR(A1887)&amp;"-"&amp;RIGHT(YEAR(A1887)+1,2),"FY "&amp;(YEAR(A1887)-1)&amp;"-"&amp;RIGHT(YEAR(A1887),2))</f>
        <v>FY 2008-09</v>
      </c>
      <c r="E1887" s="6" t="str">
        <f aca="false">IF(AND(V1887&lt;&gt;"",W1887&lt;&gt;""),"Yes","No")</f>
        <v>No</v>
      </c>
      <c r="F1887" s="18" t="n">
        <f aca="false">Total!F1887</f>
        <v>2020</v>
      </c>
      <c r="G1887" s="18" t="n">
        <f aca="false">Total!G1887</f>
        <v>2232.3</v>
      </c>
      <c r="H1887" s="18" t="n">
        <f aca="false">Total!H1887</f>
        <v>-212.3</v>
      </c>
      <c r="I1887" s="18" t="n">
        <f aca="false">Total!I1887</f>
        <v>-49.6</v>
      </c>
      <c r="J1887" s="18" t="str">
        <f aca="false">IF($V1887="","",INDEX('Stock Exchange'!F$5:F$2450,$V1887))</f>
        <v/>
      </c>
      <c r="K1887" s="18" t="str">
        <f aca="false">IF($V1887="","",INDEX('Stock Exchange'!G$5:G$2450,$V1887))</f>
        <v/>
      </c>
      <c r="L1887" s="18" t="str">
        <f aca="false">IF($V1887="","",INDEX('Stock Exchange'!H$5:H$2450,$V1887))</f>
        <v/>
      </c>
      <c r="M1887" s="18" t="str">
        <f aca="false">IF($V1887="","",INDEX('Stock Exchange'!I$5:I$2450,$V1887))</f>
        <v/>
      </c>
      <c r="N1887" s="18" t="str">
        <f aca="false">IF($W1887="","",INDEX(Primary!F$5:F$2450,$W1887))</f>
        <v/>
      </c>
      <c r="O1887" s="18" t="str">
        <f aca="false">IF($W1887="","",INDEX(Primary!G$5:G$2450,$W1887))</f>
        <v/>
      </c>
      <c r="P1887" s="18" t="str">
        <f aca="false">IF($W1887="","",INDEX(Primary!H$5:H$2450,$W1887))</f>
        <v/>
      </c>
      <c r="Q1887" s="18" t="str">
        <f aca="false">IF($W1887="","",INDEX(Primary!I$5:I$2450,$W1887))</f>
        <v/>
      </c>
      <c r="R1887" s="19" t="str">
        <f aca="false">IF($E1887="Yes",L1887+P1887,"")</f>
        <v/>
      </c>
      <c r="S1887" s="19" t="str">
        <f aca="false">IF($E1887="Yes",H1887-R1887,"")</f>
        <v/>
      </c>
      <c r="T1887" s="6" t="str">
        <f aca="false">IF($E1887="Yes",IF(ROUND(ABS(S1887),2)&lt;=$T$2,"OK","CHECK"),"n/a")</f>
        <v>n/a</v>
      </c>
      <c r="U1887" s="20" t="n">
        <f aca="false">Total!J1887</f>
        <v>42.82</v>
      </c>
      <c r="V1887" s="17" t="str">
        <f aca="false">IFERROR(MATCH($A1887,'Stock Exchange'!$A$5:$A$2450,0),"")</f>
        <v/>
      </c>
      <c r="W1887" s="17" t="str">
        <f aca="false">IFERROR(MATCH($A1887,Primary!$A$5:$A$2450,0),"")</f>
        <v/>
      </c>
    </row>
    <row r="1888" customFormat="false" ht="15" hidden="false" customHeight="false" outlineLevel="0" collapsed="false">
      <c r="A1888" s="16" t="n">
        <f aca="false">Total!A1888</f>
        <v>39645</v>
      </c>
      <c r="B1888" s="17" t="n">
        <f aca="false">YEAR(A1888)</f>
        <v>2008</v>
      </c>
      <c r="C1888" s="17" t="n">
        <f aca="false">MONTH(A1888)</f>
        <v>7</v>
      </c>
      <c r="D1888" s="6" t="str">
        <f aca="false">IF(MONTH(A1888)&gt;=4,"FY "&amp;YEAR(A1888)&amp;"-"&amp;RIGHT(YEAR(A1888)+1,2),"FY "&amp;(YEAR(A1888)-1)&amp;"-"&amp;RIGHT(YEAR(A1888),2))</f>
        <v>FY 2008-09</v>
      </c>
      <c r="E1888" s="6" t="str">
        <f aca="false">IF(AND(V1888&lt;&gt;"",W1888&lt;&gt;""),"Yes","No")</f>
        <v>No</v>
      </c>
      <c r="F1888" s="18" t="n">
        <f aca="false">Total!F1888</f>
        <v>2370.5</v>
      </c>
      <c r="G1888" s="18" t="n">
        <f aca="false">Total!G1888</f>
        <v>3050.9</v>
      </c>
      <c r="H1888" s="18" t="n">
        <f aca="false">Total!H1888</f>
        <v>-680.4</v>
      </c>
      <c r="I1888" s="18" t="n">
        <f aca="false">Total!I1888</f>
        <v>-157.6</v>
      </c>
      <c r="J1888" s="18" t="str">
        <f aca="false">IF($V1888="","",INDEX('Stock Exchange'!F$5:F$2450,$V1888))</f>
        <v/>
      </c>
      <c r="K1888" s="18" t="str">
        <f aca="false">IF($V1888="","",INDEX('Stock Exchange'!G$5:G$2450,$V1888))</f>
        <v/>
      </c>
      <c r="L1888" s="18" t="str">
        <f aca="false">IF($V1888="","",INDEX('Stock Exchange'!H$5:H$2450,$V1888))</f>
        <v/>
      </c>
      <c r="M1888" s="18" t="str">
        <f aca="false">IF($V1888="","",INDEX('Stock Exchange'!I$5:I$2450,$V1888))</f>
        <v/>
      </c>
      <c r="N1888" s="18" t="str">
        <f aca="false">IF($W1888="","",INDEX(Primary!F$5:F$2450,$W1888))</f>
        <v/>
      </c>
      <c r="O1888" s="18" t="str">
        <f aca="false">IF($W1888="","",INDEX(Primary!G$5:G$2450,$W1888))</f>
        <v/>
      </c>
      <c r="P1888" s="18" t="str">
        <f aca="false">IF($W1888="","",INDEX(Primary!H$5:H$2450,$W1888))</f>
        <v/>
      </c>
      <c r="Q1888" s="18" t="str">
        <f aca="false">IF($W1888="","",INDEX(Primary!I$5:I$2450,$W1888))</f>
        <v/>
      </c>
      <c r="R1888" s="19" t="str">
        <f aca="false">IF($E1888="Yes",L1888+P1888,"")</f>
        <v/>
      </c>
      <c r="S1888" s="19" t="str">
        <f aca="false">IF($E1888="Yes",H1888-R1888,"")</f>
        <v/>
      </c>
      <c r="T1888" s="6" t="str">
        <f aca="false">IF($E1888="Yes",IF(ROUND(ABS(S1888),2)&lt;=$T$2,"OK","CHECK"),"n/a")</f>
        <v>n/a</v>
      </c>
      <c r="U1888" s="20" t="n">
        <f aca="false">Total!J1888</f>
        <v>43.17</v>
      </c>
      <c r="V1888" s="17" t="str">
        <f aca="false">IFERROR(MATCH($A1888,'Stock Exchange'!$A$5:$A$2450,0),"")</f>
        <v/>
      </c>
      <c r="W1888" s="17" t="str">
        <f aca="false">IFERROR(MATCH($A1888,Primary!$A$5:$A$2450,0),"")</f>
        <v/>
      </c>
    </row>
    <row r="1889" customFormat="false" ht="15" hidden="false" customHeight="false" outlineLevel="0" collapsed="false">
      <c r="A1889" s="16" t="n">
        <f aca="false">Total!A1889</f>
        <v>39646</v>
      </c>
      <c r="B1889" s="17" t="n">
        <f aca="false">YEAR(A1889)</f>
        <v>2008</v>
      </c>
      <c r="C1889" s="17" t="n">
        <f aca="false">MONTH(A1889)</f>
        <v>7</v>
      </c>
      <c r="D1889" s="6" t="str">
        <f aca="false">IF(MONTH(A1889)&gt;=4,"FY "&amp;YEAR(A1889)&amp;"-"&amp;RIGHT(YEAR(A1889)+1,2),"FY "&amp;(YEAR(A1889)-1)&amp;"-"&amp;RIGHT(YEAR(A1889),2))</f>
        <v>FY 2008-09</v>
      </c>
      <c r="E1889" s="6" t="str">
        <f aca="false">IF(AND(V1889&lt;&gt;"",W1889&lt;&gt;""),"Yes","No")</f>
        <v>No</v>
      </c>
      <c r="F1889" s="18" t="n">
        <f aca="false">Total!F1889</f>
        <v>2693</v>
      </c>
      <c r="G1889" s="18" t="n">
        <f aca="false">Total!G1889</f>
        <v>2903.5</v>
      </c>
      <c r="H1889" s="18" t="n">
        <f aca="false">Total!H1889</f>
        <v>-210.4</v>
      </c>
      <c r="I1889" s="18" t="n">
        <f aca="false">Total!I1889</f>
        <v>-48.7</v>
      </c>
      <c r="J1889" s="18" t="str">
        <f aca="false">IF($V1889="","",INDEX('Stock Exchange'!F$5:F$2450,$V1889))</f>
        <v/>
      </c>
      <c r="K1889" s="18" t="str">
        <f aca="false">IF($V1889="","",INDEX('Stock Exchange'!G$5:G$2450,$V1889))</f>
        <v/>
      </c>
      <c r="L1889" s="18" t="str">
        <f aca="false">IF($V1889="","",INDEX('Stock Exchange'!H$5:H$2450,$V1889))</f>
        <v/>
      </c>
      <c r="M1889" s="18" t="str">
        <f aca="false">IF($V1889="","",INDEX('Stock Exchange'!I$5:I$2450,$V1889))</f>
        <v/>
      </c>
      <c r="N1889" s="18" t="str">
        <f aca="false">IF($W1889="","",INDEX(Primary!F$5:F$2450,$W1889))</f>
        <v/>
      </c>
      <c r="O1889" s="18" t="str">
        <f aca="false">IF($W1889="","",INDEX(Primary!G$5:G$2450,$W1889))</f>
        <v/>
      </c>
      <c r="P1889" s="18" t="str">
        <f aca="false">IF($W1889="","",INDEX(Primary!H$5:H$2450,$W1889))</f>
        <v/>
      </c>
      <c r="Q1889" s="18" t="str">
        <f aca="false">IF($W1889="","",INDEX(Primary!I$5:I$2450,$W1889))</f>
        <v/>
      </c>
      <c r="R1889" s="19" t="str">
        <f aca="false">IF($E1889="Yes",L1889+P1889,"")</f>
        <v/>
      </c>
      <c r="S1889" s="19" t="str">
        <f aca="false">IF($E1889="Yes",H1889-R1889,"")</f>
        <v/>
      </c>
      <c r="T1889" s="6" t="str">
        <f aca="false">IF($E1889="Yes",IF(ROUND(ABS(S1889),2)&lt;=$T$2,"OK","CHECK"),"n/a")</f>
        <v>n/a</v>
      </c>
      <c r="U1889" s="20" t="n">
        <f aca="false">Total!J1889</f>
        <v>43.17</v>
      </c>
      <c r="V1889" s="17" t="str">
        <f aca="false">IFERROR(MATCH($A1889,'Stock Exchange'!$A$5:$A$2450,0),"")</f>
        <v/>
      </c>
      <c r="W1889" s="17" t="str">
        <f aca="false">IFERROR(MATCH($A1889,Primary!$A$5:$A$2450,0),"")</f>
        <v/>
      </c>
    </row>
    <row r="1890" customFormat="false" ht="15" hidden="false" customHeight="false" outlineLevel="0" collapsed="false">
      <c r="A1890" s="16" t="n">
        <f aca="false">Total!A1890</f>
        <v>39647</v>
      </c>
      <c r="B1890" s="17" t="n">
        <f aca="false">YEAR(A1890)</f>
        <v>2008</v>
      </c>
      <c r="C1890" s="17" t="n">
        <f aca="false">MONTH(A1890)</f>
        <v>7</v>
      </c>
      <c r="D1890" s="6" t="str">
        <f aca="false">IF(MONTH(A1890)&gt;=4,"FY "&amp;YEAR(A1890)&amp;"-"&amp;RIGHT(YEAR(A1890)+1,2),"FY "&amp;(YEAR(A1890)-1)&amp;"-"&amp;RIGHT(YEAR(A1890),2))</f>
        <v>FY 2008-09</v>
      </c>
      <c r="E1890" s="6" t="str">
        <f aca="false">IF(AND(V1890&lt;&gt;"",W1890&lt;&gt;""),"Yes","No")</f>
        <v>No</v>
      </c>
      <c r="F1890" s="18" t="n">
        <f aca="false">Total!F1890</f>
        <v>2939.5</v>
      </c>
      <c r="G1890" s="18" t="n">
        <f aca="false">Total!G1890</f>
        <v>2403.7</v>
      </c>
      <c r="H1890" s="18" t="n">
        <f aca="false">Total!H1890</f>
        <v>535.8</v>
      </c>
      <c r="I1890" s="18" t="n">
        <f aca="false">Total!I1890</f>
        <v>124.8</v>
      </c>
      <c r="J1890" s="18" t="str">
        <f aca="false">IF($V1890="","",INDEX('Stock Exchange'!F$5:F$2450,$V1890))</f>
        <v/>
      </c>
      <c r="K1890" s="18" t="str">
        <f aca="false">IF($V1890="","",INDEX('Stock Exchange'!G$5:G$2450,$V1890))</f>
        <v/>
      </c>
      <c r="L1890" s="18" t="str">
        <f aca="false">IF($V1890="","",INDEX('Stock Exchange'!H$5:H$2450,$V1890))</f>
        <v/>
      </c>
      <c r="M1890" s="18" t="str">
        <f aca="false">IF($V1890="","",INDEX('Stock Exchange'!I$5:I$2450,$V1890))</f>
        <v/>
      </c>
      <c r="N1890" s="18" t="str">
        <f aca="false">IF($W1890="","",INDEX(Primary!F$5:F$2450,$W1890))</f>
        <v/>
      </c>
      <c r="O1890" s="18" t="str">
        <f aca="false">IF($W1890="","",INDEX(Primary!G$5:G$2450,$W1890))</f>
        <v/>
      </c>
      <c r="P1890" s="18" t="str">
        <f aca="false">IF($W1890="","",INDEX(Primary!H$5:H$2450,$W1890))</f>
        <v/>
      </c>
      <c r="Q1890" s="18" t="str">
        <f aca="false">IF($W1890="","",INDEX(Primary!I$5:I$2450,$W1890))</f>
        <v/>
      </c>
      <c r="R1890" s="19" t="str">
        <f aca="false">IF($E1890="Yes",L1890+P1890,"")</f>
        <v/>
      </c>
      <c r="S1890" s="19" t="str">
        <f aca="false">IF($E1890="Yes",H1890-R1890,"")</f>
        <v/>
      </c>
      <c r="T1890" s="6" t="str">
        <f aca="false">IF($E1890="Yes",IF(ROUND(ABS(S1890),2)&lt;=$T$2,"OK","CHECK"),"n/a")</f>
        <v>n/a</v>
      </c>
      <c r="U1890" s="20" t="n">
        <f aca="false">Total!J1890</f>
        <v>42.94</v>
      </c>
      <c r="V1890" s="17" t="str">
        <f aca="false">IFERROR(MATCH($A1890,'Stock Exchange'!$A$5:$A$2450,0),"")</f>
        <v/>
      </c>
      <c r="W1890" s="17" t="str">
        <f aca="false">IFERROR(MATCH($A1890,Primary!$A$5:$A$2450,0),"")</f>
        <v/>
      </c>
    </row>
    <row r="1891" customFormat="false" ht="15" hidden="false" customHeight="false" outlineLevel="0" collapsed="false">
      <c r="A1891" s="16" t="n">
        <f aca="false">Total!A1891</f>
        <v>39650</v>
      </c>
      <c r="B1891" s="17" t="n">
        <f aca="false">YEAR(A1891)</f>
        <v>2008</v>
      </c>
      <c r="C1891" s="17" t="n">
        <f aca="false">MONTH(A1891)</f>
        <v>7</v>
      </c>
      <c r="D1891" s="6" t="str">
        <f aca="false">IF(MONTH(A1891)&gt;=4,"FY "&amp;YEAR(A1891)&amp;"-"&amp;RIGHT(YEAR(A1891)+1,2),"FY "&amp;(YEAR(A1891)-1)&amp;"-"&amp;RIGHT(YEAR(A1891),2))</f>
        <v>FY 2008-09</v>
      </c>
      <c r="E1891" s="6" t="str">
        <f aca="false">IF(AND(V1891&lt;&gt;"",W1891&lt;&gt;""),"Yes","No")</f>
        <v>No</v>
      </c>
      <c r="F1891" s="18" t="n">
        <f aca="false">Total!F1891</f>
        <v>2988.4</v>
      </c>
      <c r="G1891" s="18" t="n">
        <f aca="false">Total!G1891</f>
        <v>2399.2</v>
      </c>
      <c r="H1891" s="18" t="n">
        <f aca="false">Total!H1891</f>
        <v>589.2</v>
      </c>
      <c r="I1891" s="18" t="n">
        <f aca="false">Total!I1891</f>
        <v>137.7</v>
      </c>
      <c r="J1891" s="18" t="str">
        <f aca="false">IF($V1891="","",INDEX('Stock Exchange'!F$5:F$2450,$V1891))</f>
        <v/>
      </c>
      <c r="K1891" s="18" t="str">
        <f aca="false">IF($V1891="","",INDEX('Stock Exchange'!G$5:G$2450,$V1891))</f>
        <v/>
      </c>
      <c r="L1891" s="18" t="str">
        <f aca="false">IF($V1891="","",INDEX('Stock Exchange'!H$5:H$2450,$V1891))</f>
        <v/>
      </c>
      <c r="M1891" s="18" t="str">
        <f aca="false">IF($V1891="","",INDEX('Stock Exchange'!I$5:I$2450,$V1891))</f>
        <v/>
      </c>
      <c r="N1891" s="18" t="str">
        <f aca="false">IF($W1891="","",INDEX(Primary!F$5:F$2450,$W1891))</f>
        <v/>
      </c>
      <c r="O1891" s="18" t="str">
        <f aca="false">IF($W1891="","",INDEX(Primary!G$5:G$2450,$W1891))</f>
        <v/>
      </c>
      <c r="P1891" s="18" t="str">
        <f aca="false">IF($W1891="","",INDEX(Primary!H$5:H$2450,$W1891))</f>
        <v/>
      </c>
      <c r="Q1891" s="18" t="str">
        <f aca="false">IF($W1891="","",INDEX(Primary!I$5:I$2450,$W1891))</f>
        <v/>
      </c>
      <c r="R1891" s="19" t="str">
        <f aca="false">IF($E1891="Yes",L1891+P1891,"")</f>
        <v/>
      </c>
      <c r="S1891" s="19" t="str">
        <f aca="false">IF($E1891="Yes",H1891-R1891,"")</f>
        <v/>
      </c>
      <c r="T1891" s="6" t="str">
        <f aca="false">IF($E1891="Yes",IF(ROUND(ABS(S1891),2)&lt;=$T$2,"OK","CHECK"),"n/a")</f>
        <v>n/a</v>
      </c>
      <c r="U1891" s="20" t="n">
        <f aca="false">Total!J1891</f>
        <v>42.78</v>
      </c>
      <c r="V1891" s="17" t="str">
        <f aca="false">IFERROR(MATCH($A1891,'Stock Exchange'!$A$5:$A$2450,0),"")</f>
        <v/>
      </c>
      <c r="W1891" s="17" t="str">
        <f aca="false">IFERROR(MATCH($A1891,Primary!$A$5:$A$2450,0),"")</f>
        <v/>
      </c>
    </row>
    <row r="1892" customFormat="false" ht="15" hidden="false" customHeight="false" outlineLevel="0" collapsed="false">
      <c r="A1892" s="16" t="n">
        <f aca="false">Total!A1892</f>
        <v>39651</v>
      </c>
      <c r="B1892" s="17" t="n">
        <f aca="false">YEAR(A1892)</f>
        <v>2008</v>
      </c>
      <c r="C1892" s="17" t="n">
        <f aca="false">MONTH(A1892)</f>
        <v>7</v>
      </c>
      <c r="D1892" s="6" t="str">
        <f aca="false">IF(MONTH(A1892)&gt;=4,"FY "&amp;YEAR(A1892)&amp;"-"&amp;RIGHT(YEAR(A1892)+1,2),"FY "&amp;(YEAR(A1892)-1)&amp;"-"&amp;RIGHT(YEAR(A1892),2))</f>
        <v>FY 2008-09</v>
      </c>
      <c r="E1892" s="6" t="str">
        <f aca="false">IF(AND(V1892&lt;&gt;"",W1892&lt;&gt;""),"Yes","No")</f>
        <v>No</v>
      </c>
      <c r="F1892" s="18" t="n">
        <f aca="false">Total!F1892</f>
        <v>2031.2</v>
      </c>
      <c r="G1892" s="18" t="n">
        <f aca="false">Total!G1892</f>
        <v>2143.1</v>
      </c>
      <c r="H1892" s="18" t="n">
        <f aca="false">Total!H1892</f>
        <v>-111.9</v>
      </c>
      <c r="I1892" s="18" t="n">
        <f aca="false">Total!I1892</f>
        <v>-26.2</v>
      </c>
      <c r="J1892" s="18" t="str">
        <f aca="false">IF($V1892="","",INDEX('Stock Exchange'!F$5:F$2450,$V1892))</f>
        <v/>
      </c>
      <c r="K1892" s="18" t="str">
        <f aca="false">IF($V1892="","",INDEX('Stock Exchange'!G$5:G$2450,$V1892))</f>
        <v/>
      </c>
      <c r="L1892" s="18" t="str">
        <f aca="false">IF($V1892="","",INDEX('Stock Exchange'!H$5:H$2450,$V1892))</f>
        <v/>
      </c>
      <c r="M1892" s="18" t="str">
        <f aca="false">IF($V1892="","",INDEX('Stock Exchange'!I$5:I$2450,$V1892))</f>
        <v/>
      </c>
      <c r="N1892" s="18" t="str">
        <f aca="false">IF($W1892="","",INDEX(Primary!F$5:F$2450,$W1892))</f>
        <v/>
      </c>
      <c r="O1892" s="18" t="str">
        <f aca="false">IF($W1892="","",INDEX(Primary!G$5:G$2450,$W1892))</f>
        <v/>
      </c>
      <c r="P1892" s="18" t="str">
        <f aca="false">IF($W1892="","",INDEX(Primary!H$5:H$2450,$W1892))</f>
        <v/>
      </c>
      <c r="Q1892" s="18" t="str">
        <f aca="false">IF($W1892="","",INDEX(Primary!I$5:I$2450,$W1892))</f>
        <v/>
      </c>
      <c r="R1892" s="19" t="str">
        <f aca="false">IF($E1892="Yes",L1892+P1892,"")</f>
        <v/>
      </c>
      <c r="S1892" s="19" t="str">
        <f aca="false">IF($E1892="Yes",H1892-R1892,"")</f>
        <v/>
      </c>
      <c r="T1892" s="6" t="str">
        <f aca="false">IF($E1892="Yes",IF(ROUND(ABS(S1892),2)&lt;=$T$2,"OK","CHECK"),"n/a")</f>
        <v>n/a</v>
      </c>
      <c r="U1892" s="20" t="n">
        <f aca="false">Total!J1892</f>
        <v>42.71</v>
      </c>
      <c r="V1892" s="17" t="str">
        <f aca="false">IFERROR(MATCH($A1892,'Stock Exchange'!$A$5:$A$2450,0),"")</f>
        <v/>
      </c>
      <c r="W1892" s="17" t="str">
        <f aca="false">IFERROR(MATCH($A1892,Primary!$A$5:$A$2450,0),"")</f>
        <v/>
      </c>
    </row>
    <row r="1893" customFormat="false" ht="15" hidden="false" customHeight="false" outlineLevel="0" collapsed="false">
      <c r="A1893" s="16" t="n">
        <f aca="false">Total!A1893</f>
        <v>39652</v>
      </c>
      <c r="B1893" s="17" t="n">
        <f aca="false">YEAR(A1893)</f>
        <v>2008</v>
      </c>
      <c r="C1893" s="17" t="n">
        <f aca="false">MONTH(A1893)</f>
        <v>7</v>
      </c>
      <c r="D1893" s="6" t="str">
        <f aca="false">IF(MONTH(A1893)&gt;=4,"FY "&amp;YEAR(A1893)&amp;"-"&amp;RIGHT(YEAR(A1893)+1,2),"FY "&amp;(YEAR(A1893)-1)&amp;"-"&amp;RIGHT(YEAR(A1893),2))</f>
        <v>FY 2008-09</v>
      </c>
      <c r="E1893" s="6" t="str">
        <f aca="false">IF(AND(V1893&lt;&gt;"",W1893&lt;&gt;""),"Yes","No")</f>
        <v>No</v>
      </c>
      <c r="F1893" s="18" t="n">
        <f aca="false">Total!F1893</f>
        <v>2264.4</v>
      </c>
      <c r="G1893" s="18" t="n">
        <f aca="false">Total!G1893</f>
        <v>2654.9</v>
      </c>
      <c r="H1893" s="18" t="n">
        <f aca="false">Total!H1893</f>
        <v>-390.5</v>
      </c>
      <c r="I1893" s="18" t="n">
        <f aca="false">Total!I1893</f>
        <v>-91.4</v>
      </c>
      <c r="J1893" s="18" t="str">
        <f aca="false">IF($V1893="","",INDEX('Stock Exchange'!F$5:F$2450,$V1893))</f>
        <v/>
      </c>
      <c r="K1893" s="18" t="str">
        <f aca="false">IF($V1893="","",INDEX('Stock Exchange'!G$5:G$2450,$V1893))</f>
        <v/>
      </c>
      <c r="L1893" s="18" t="str">
        <f aca="false">IF($V1893="","",INDEX('Stock Exchange'!H$5:H$2450,$V1893))</f>
        <v/>
      </c>
      <c r="M1893" s="18" t="str">
        <f aca="false">IF($V1893="","",INDEX('Stock Exchange'!I$5:I$2450,$V1893))</f>
        <v/>
      </c>
      <c r="N1893" s="18" t="str">
        <f aca="false">IF($W1893="","",INDEX(Primary!F$5:F$2450,$W1893))</f>
        <v/>
      </c>
      <c r="O1893" s="18" t="str">
        <f aca="false">IF($W1893="","",INDEX(Primary!G$5:G$2450,$W1893))</f>
        <v/>
      </c>
      <c r="P1893" s="18" t="str">
        <f aca="false">IF($W1893="","",INDEX(Primary!H$5:H$2450,$W1893))</f>
        <v/>
      </c>
      <c r="Q1893" s="18" t="str">
        <f aca="false">IF($W1893="","",INDEX(Primary!I$5:I$2450,$W1893))</f>
        <v/>
      </c>
      <c r="R1893" s="19" t="str">
        <f aca="false">IF($E1893="Yes",L1893+P1893,"")</f>
        <v/>
      </c>
      <c r="S1893" s="19" t="str">
        <f aca="false">IF($E1893="Yes",H1893-R1893,"")</f>
        <v/>
      </c>
      <c r="T1893" s="6" t="str">
        <f aca="false">IF($E1893="Yes",IF(ROUND(ABS(S1893),2)&lt;=$T$2,"OK","CHECK"),"n/a")</f>
        <v>n/a</v>
      </c>
      <c r="U1893" s="20" t="n">
        <f aca="false">Total!J1893</f>
        <v>42.71</v>
      </c>
      <c r="V1893" s="17" t="str">
        <f aca="false">IFERROR(MATCH($A1893,'Stock Exchange'!$A$5:$A$2450,0),"")</f>
        <v/>
      </c>
      <c r="W1893" s="17" t="str">
        <f aca="false">IFERROR(MATCH($A1893,Primary!$A$5:$A$2450,0),"")</f>
        <v/>
      </c>
    </row>
    <row r="1894" customFormat="false" ht="15" hidden="false" customHeight="false" outlineLevel="0" collapsed="false">
      <c r="A1894" s="16" t="n">
        <f aca="false">Total!A1894</f>
        <v>39653</v>
      </c>
      <c r="B1894" s="17" t="n">
        <f aca="false">YEAR(A1894)</f>
        <v>2008</v>
      </c>
      <c r="C1894" s="17" t="n">
        <f aca="false">MONTH(A1894)</f>
        <v>7</v>
      </c>
      <c r="D1894" s="6" t="str">
        <f aca="false">IF(MONTH(A1894)&gt;=4,"FY "&amp;YEAR(A1894)&amp;"-"&amp;RIGHT(YEAR(A1894)+1,2),"FY "&amp;(YEAR(A1894)-1)&amp;"-"&amp;RIGHT(YEAR(A1894),2))</f>
        <v>FY 2008-09</v>
      </c>
      <c r="E1894" s="6" t="str">
        <f aca="false">IF(AND(V1894&lt;&gt;"",W1894&lt;&gt;""),"Yes","No")</f>
        <v>No</v>
      </c>
      <c r="F1894" s="18" t="n">
        <f aca="false">Total!F1894</f>
        <v>6017.9</v>
      </c>
      <c r="G1894" s="18" t="n">
        <f aca="false">Total!G1894</f>
        <v>4382.3</v>
      </c>
      <c r="H1894" s="18" t="n">
        <f aca="false">Total!H1894</f>
        <v>1635.6</v>
      </c>
      <c r="I1894" s="18" t="n">
        <f aca="false">Total!I1894</f>
        <v>386.4</v>
      </c>
      <c r="J1894" s="18" t="str">
        <f aca="false">IF($V1894="","",INDEX('Stock Exchange'!F$5:F$2450,$V1894))</f>
        <v/>
      </c>
      <c r="K1894" s="18" t="str">
        <f aca="false">IF($V1894="","",INDEX('Stock Exchange'!G$5:G$2450,$V1894))</f>
        <v/>
      </c>
      <c r="L1894" s="18" t="str">
        <f aca="false">IF($V1894="","",INDEX('Stock Exchange'!H$5:H$2450,$V1894))</f>
        <v/>
      </c>
      <c r="M1894" s="18" t="str">
        <f aca="false">IF($V1894="","",INDEX('Stock Exchange'!I$5:I$2450,$V1894))</f>
        <v/>
      </c>
      <c r="N1894" s="18" t="str">
        <f aca="false">IF($W1894="","",INDEX(Primary!F$5:F$2450,$W1894))</f>
        <v/>
      </c>
      <c r="O1894" s="18" t="str">
        <f aca="false">IF($W1894="","",INDEX(Primary!G$5:G$2450,$W1894))</f>
        <v/>
      </c>
      <c r="P1894" s="18" t="str">
        <f aca="false">IF($W1894="","",INDEX(Primary!H$5:H$2450,$W1894))</f>
        <v/>
      </c>
      <c r="Q1894" s="18" t="str">
        <f aca="false">IF($W1894="","",INDEX(Primary!I$5:I$2450,$W1894))</f>
        <v/>
      </c>
      <c r="R1894" s="19" t="str">
        <f aca="false">IF($E1894="Yes",L1894+P1894,"")</f>
        <v/>
      </c>
      <c r="S1894" s="19" t="str">
        <f aca="false">IF($E1894="Yes",H1894-R1894,"")</f>
        <v/>
      </c>
      <c r="T1894" s="6" t="str">
        <f aca="false">IF($E1894="Yes",IF(ROUND(ABS(S1894),2)&lt;=$T$2,"OK","CHECK"),"n/a")</f>
        <v>n/a</v>
      </c>
      <c r="U1894" s="20" t="n">
        <f aca="false">Total!J1894</f>
        <v>42.33</v>
      </c>
      <c r="V1894" s="17" t="str">
        <f aca="false">IFERROR(MATCH($A1894,'Stock Exchange'!$A$5:$A$2450,0),"")</f>
        <v/>
      </c>
      <c r="W1894" s="17" t="str">
        <f aca="false">IFERROR(MATCH($A1894,Primary!$A$5:$A$2450,0),"")</f>
        <v/>
      </c>
    </row>
    <row r="1895" customFormat="false" ht="15" hidden="false" customHeight="false" outlineLevel="0" collapsed="false">
      <c r="A1895" s="16" t="n">
        <f aca="false">Total!A1895</f>
        <v>39654</v>
      </c>
      <c r="B1895" s="17" t="n">
        <f aca="false">YEAR(A1895)</f>
        <v>2008</v>
      </c>
      <c r="C1895" s="17" t="n">
        <f aca="false">MONTH(A1895)</f>
        <v>7</v>
      </c>
      <c r="D1895" s="6" t="str">
        <f aca="false">IF(MONTH(A1895)&gt;=4,"FY "&amp;YEAR(A1895)&amp;"-"&amp;RIGHT(YEAR(A1895)+1,2),"FY "&amp;(YEAR(A1895)-1)&amp;"-"&amp;RIGHT(YEAR(A1895),2))</f>
        <v>FY 2008-09</v>
      </c>
      <c r="E1895" s="6" t="str">
        <f aca="false">IF(AND(V1895&lt;&gt;"",W1895&lt;&gt;""),"Yes","No")</f>
        <v>No</v>
      </c>
      <c r="F1895" s="18" t="n">
        <f aca="false">Total!F1895</f>
        <v>3927.1</v>
      </c>
      <c r="G1895" s="18" t="n">
        <f aca="false">Total!G1895</f>
        <v>3370.8</v>
      </c>
      <c r="H1895" s="18" t="n">
        <f aca="false">Total!H1895</f>
        <v>556.3</v>
      </c>
      <c r="I1895" s="18" t="n">
        <f aca="false">Total!I1895</f>
        <v>132.6</v>
      </c>
      <c r="J1895" s="18" t="str">
        <f aca="false">IF($V1895="","",INDEX('Stock Exchange'!F$5:F$2450,$V1895))</f>
        <v/>
      </c>
      <c r="K1895" s="18" t="str">
        <f aca="false">IF($V1895="","",INDEX('Stock Exchange'!G$5:G$2450,$V1895))</f>
        <v/>
      </c>
      <c r="L1895" s="18" t="str">
        <f aca="false">IF($V1895="","",INDEX('Stock Exchange'!H$5:H$2450,$V1895))</f>
        <v/>
      </c>
      <c r="M1895" s="18" t="str">
        <f aca="false">IF($V1895="","",INDEX('Stock Exchange'!I$5:I$2450,$V1895))</f>
        <v/>
      </c>
      <c r="N1895" s="18" t="str">
        <f aca="false">IF($W1895="","",INDEX(Primary!F$5:F$2450,$W1895))</f>
        <v/>
      </c>
      <c r="O1895" s="18" t="str">
        <f aca="false">IF($W1895="","",INDEX(Primary!G$5:G$2450,$W1895))</f>
        <v/>
      </c>
      <c r="P1895" s="18" t="str">
        <f aca="false">IF($W1895="","",INDEX(Primary!H$5:H$2450,$W1895))</f>
        <v/>
      </c>
      <c r="Q1895" s="18" t="str">
        <f aca="false">IF($W1895="","",INDEX(Primary!I$5:I$2450,$W1895))</f>
        <v/>
      </c>
      <c r="R1895" s="19" t="str">
        <f aca="false">IF($E1895="Yes",L1895+P1895,"")</f>
        <v/>
      </c>
      <c r="S1895" s="19" t="str">
        <f aca="false">IF($E1895="Yes",H1895-R1895,"")</f>
        <v/>
      </c>
      <c r="T1895" s="6" t="str">
        <f aca="false">IF($E1895="Yes",IF(ROUND(ABS(S1895),2)&lt;=$T$2,"OK","CHECK"),"n/a")</f>
        <v>n/a</v>
      </c>
      <c r="U1895" s="20" t="n">
        <f aca="false">Total!J1895</f>
        <v>41.96</v>
      </c>
      <c r="V1895" s="17" t="str">
        <f aca="false">IFERROR(MATCH($A1895,'Stock Exchange'!$A$5:$A$2450,0),"")</f>
        <v/>
      </c>
      <c r="W1895" s="17" t="str">
        <f aca="false">IFERROR(MATCH($A1895,Primary!$A$5:$A$2450,0),"")</f>
        <v/>
      </c>
    </row>
    <row r="1896" customFormat="false" ht="15" hidden="false" customHeight="false" outlineLevel="0" collapsed="false">
      <c r="A1896" s="16" t="n">
        <f aca="false">Total!A1896</f>
        <v>39657</v>
      </c>
      <c r="B1896" s="17" t="n">
        <f aca="false">YEAR(A1896)</f>
        <v>2008</v>
      </c>
      <c r="C1896" s="17" t="n">
        <f aca="false">MONTH(A1896)</f>
        <v>7</v>
      </c>
      <c r="D1896" s="6" t="str">
        <f aca="false">IF(MONTH(A1896)&gt;=4,"FY "&amp;YEAR(A1896)&amp;"-"&amp;RIGHT(YEAR(A1896)+1,2),"FY "&amp;(YEAR(A1896)-1)&amp;"-"&amp;RIGHT(YEAR(A1896),2))</f>
        <v>FY 2008-09</v>
      </c>
      <c r="E1896" s="6" t="str">
        <f aca="false">IF(AND(V1896&lt;&gt;"",W1896&lt;&gt;""),"Yes","No")</f>
        <v>No</v>
      </c>
      <c r="F1896" s="18" t="n">
        <f aca="false">Total!F1896</f>
        <v>2954.6</v>
      </c>
      <c r="G1896" s="18" t="n">
        <f aca="false">Total!G1896</f>
        <v>3501</v>
      </c>
      <c r="H1896" s="18" t="n">
        <f aca="false">Total!H1896</f>
        <v>-546.3</v>
      </c>
      <c r="I1896" s="18" t="n">
        <f aca="false">Total!I1896</f>
        <v>-129.4</v>
      </c>
      <c r="J1896" s="18" t="str">
        <f aca="false">IF($V1896="","",INDEX('Stock Exchange'!F$5:F$2450,$V1896))</f>
        <v/>
      </c>
      <c r="K1896" s="18" t="str">
        <f aca="false">IF($V1896="","",INDEX('Stock Exchange'!G$5:G$2450,$V1896))</f>
        <v/>
      </c>
      <c r="L1896" s="18" t="str">
        <f aca="false">IF($V1896="","",INDEX('Stock Exchange'!H$5:H$2450,$V1896))</f>
        <v/>
      </c>
      <c r="M1896" s="18" t="str">
        <f aca="false">IF($V1896="","",INDEX('Stock Exchange'!I$5:I$2450,$V1896))</f>
        <v/>
      </c>
      <c r="N1896" s="18" t="str">
        <f aca="false">IF($W1896="","",INDEX(Primary!F$5:F$2450,$W1896))</f>
        <v/>
      </c>
      <c r="O1896" s="18" t="str">
        <f aca="false">IF($W1896="","",INDEX(Primary!G$5:G$2450,$W1896))</f>
        <v/>
      </c>
      <c r="P1896" s="18" t="str">
        <f aca="false">IF($W1896="","",INDEX(Primary!H$5:H$2450,$W1896))</f>
        <v/>
      </c>
      <c r="Q1896" s="18" t="str">
        <f aca="false">IF($W1896="","",INDEX(Primary!I$5:I$2450,$W1896))</f>
        <v/>
      </c>
      <c r="R1896" s="19" t="str">
        <f aca="false">IF($E1896="Yes",L1896+P1896,"")</f>
        <v/>
      </c>
      <c r="S1896" s="19" t="str">
        <f aca="false">IF($E1896="Yes",H1896-R1896,"")</f>
        <v/>
      </c>
      <c r="T1896" s="6" t="str">
        <f aca="false">IF($E1896="Yes",IF(ROUND(ABS(S1896),2)&lt;=$T$2,"OK","CHECK"),"n/a")</f>
        <v>n/a</v>
      </c>
      <c r="U1896" s="20" t="n">
        <f aca="false">Total!J1896</f>
        <v>42.23</v>
      </c>
      <c r="V1896" s="17" t="str">
        <f aca="false">IFERROR(MATCH($A1896,'Stock Exchange'!$A$5:$A$2450,0),"")</f>
        <v/>
      </c>
      <c r="W1896" s="17" t="str">
        <f aca="false">IFERROR(MATCH($A1896,Primary!$A$5:$A$2450,0),"")</f>
        <v/>
      </c>
    </row>
    <row r="1897" customFormat="false" ht="15" hidden="false" customHeight="false" outlineLevel="0" collapsed="false">
      <c r="A1897" s="16" t="n">
        <f aca="false">Total!A1897</f>
        <v>39658</v>
      </c>
      <c r="B1897" s="17" t="n">
        <f aca="false">YEAR(A1897)</f>
        <v>2008</v>
      </c>
      <c r="C1897" s="17" t="n">
        <f aca="false">MONTH(A1897)</f>
        <v>7</v>
      </c>
      <c r="D1897" s="6" t="str">
        <f aca="false">IF(MONTH(A1897)&gt;=4,"FY "&amp;YEAR(A1897)&amp;"-"&amp;RIGHT(YEAR(A1897)+1,2),"FY "&amp;(YEAR(A1897)-1)&amp;"-"&amp;RIGHT(YEAR(A1897),2))</f>
        <v>FY 2008-09</v>
      </c>
      <c r="E1897" s="6" t="str">
        <f aca="false">IF(AND(V1897&lt;&gt;"",W1897&lt;&gt;""),"Yes","No")</f>
        <v>No</v>
      </c>
      <c r="F1897" s="18" t="n">
        <f aca="false">Total!F1897</f>
        <v>1696.8</v>
      </c>
      <c r="G1897" s="18" t="n">
        <f aca="false">Total!G1897</f>
        <v>2306.1</v>
      </c>
      <c r="H1897" s="18" t="n">
        <f aca="false">Total!H1897</f>
        <v>-609.3</v>
      </c>
      <c r="I1897" s="18" t="n">
        <f aca="false">Total!I1897</f>
        <v>-144.1</v>
      </c>
      <c r="J1897" s="18" t="str">
        <f aca="false">IF($V1897="","",INDEX('Stock Exchange'!F$5:F$2450,$V1897))</f>
        <v/>
      </c>
      <c r="K1897" s="18" t="str">
        <f aca="false">IF($V1897="","",INDEX('Stock Exchange'!G$5:G$2450,$V1897))</f>
        <v/>
      </c>
      <c r="L1897" s="18" t="str">
        <f aca="false">IF($V1897="","",INDEX('Stock Exchange'!H$5:H$2450,$V1897))</f>
        <v/>
      </c>
      <c r="M1897" s="18" t="str">
        <f aca="false">IF($V1897="","",INDEX('Stock Exchange'!I$5:I$2450,$V1897))</f>
        <v/>
      </c>
      <c r="N1897" s="18" t="str">
        <f aca="false">IF($W1897="","",INDEX(Primary!F$5:F$2450,$W1897))</f>
        <v/>
      </c>
      <c r="O1897" s="18" t="str">
        <f aca="false">IF($W1897="","",INDEX(Primary!G$5:G$2450,$W1897))</f>
        <v/>
      </c>
      <c r="P1897" s="18" t="str">
        <f aca="false">IF($W1897="","",INDEX(Primary!H$5:H$2450,$W1897))</f>
        <v/>
      </c>
      <c r="Q1897" s="18" t="str">
        <f aca="false">IF($W1897="","",INDEX(Primary!I$5:I$2450,$W1897))</f>
        <v/>
      </c>
      <c r="R1897" s="19" t="str">
        <f aca="false">IF($E1897="Yes",L1897+P1897,"")</f>
        <v/>
      </c>
      <c r="S1897" s="19" t="str">
        <f aca="false">IF($E1897="Yes",H1897-R1897,"")</f>
        <v/>
      </c>
      <c r="T1897" s="6" t="str">
        <f aca="false">IF($E1897="Yes",IF(ROUND(ABS(S1897),2)&lt;=$T$2,"OK","CHECK"),"n/a")</f>
        <v>n/a</v>
      </c>
      <c r="U1897" s="20" t="n">
        <f aca="false">Total!J1897</f>
        <v>42.3</v>
      </c>
      <c r="V1897" s="17" t="str">
        <f aca="false">IFERROR(MATCH($A1897,'Stock Exchange'!$A$5:$A$2450,0),"")</f>
        <v/>
      </c>
      <c r="W1897" s="17" t="str">
        <f aca="false">IFERROR(MATCH($A1897,Primary!$A$5:$A$2450,0),"")</f>
        <v/>
      </c>
    </row>
    <row r="1898" customFormat="false" ht="15" hidden="false" customHeight="false" outlineLevel="0" collapsed="false">
      <c r="A1898" s="16" t="n">
        <f aca="false">Total!A1898</f>
        <v>39659</v>
      </c>
      <c r="B1898" s="17" t="n">
        <f aca="false">YEAR(A1898)</f>
        <v>2008</v>
      </c>
      <c r="C1898" s="17" t="n">
        <f aca="false">MONTH(A1898)</f>
        <v>7</v>
      </c>
      <c r="D1898" s="6" t="str">
        <f aca="false">IF(MONTH(A1898)&gt;=4,"FY "&amp;YEAR(A1898)&amp;"-"&amp;RIGHT(YEAR(A1898)+1,2),"FY "&amp;(YEAR(A1898)-1)&amp;"-"&amp;RIGHT(YEAR(A1898),2))</f>
        <v>FY 2008-09</v>
      </c>
      <c r="E1898" s="6" t="str">
        <f aca="false">IF(AND(V1898&lt;&gt;"",W1898&lt;&gt;""),"Yes","No")</f>
        <v>No</v>
      </c>
      <c r="F1898" s="18" t="n">
        <f aca="false">Total!F1898</f>
        <v>2312.7</v>
      </c>
      <c r="G1898" s="18" t="n">
        <f aca="false">Total!G1898</f>
        <v>2645</v>
      </c>
      <c r="H1898" s="18" t="n">
        <f aca="false">Total!H1898</f>
        <v>-332.3</v>
      </c>
      <c r="I1898" s="18" t="n">
        <f aca="false">Total!I1898</f>
        <v>-78.1</v>
      </c>
      <c r="J1898" s="18" t="str">
        <f aca="false">IF($V1898="","",INDEX('Stock Exchange'!F$5:F$2450,$V1898))</f>
        <v/>
      </c>
      <c r="K1898" s="18" t="str">
        <f aca="false">IF($V1898="","",INDEX('Stock Exchange'!G$5:G$2450,$V1898))</f>
        <v/>
      </c>
      <c r="L1898" s="18" t="str">
        <f aca="false">IF($V1898="","",INDEX('Stock Exchange'!H$5:H$2450,$V1898))</f>
        <v/>
      </c>
      <c r="M1898" s="18" t="str">
        <f aca="false">IF($V1898="","",INDEX('Stock Exchange'!I$5:I$2450,$V1898))</f>
        <v/>
      </c>
      <c r="N1898" s="18" t="str">
        <f aca="false">IF($W1898="","",INDEX(Primary!F$5:F$2450,$W1898))</f>
        <v/>
      </c>
      <c r="O1898" s="18" t="str">
        <f aca="false">IF($W1898="","",INDEX(Primary!G$5:G$2450,$W1898))</f>
        <v/>
      </c>
      <c r="P1898" s="18" t="str">
        <f aca="false">IF($W1898="","",INDEX(Primary!H$5:H$2450,$W1898))</f>
        <v/>
      </c>
      <c r="Q1898" s="18" t="str">
        <f aca="false">IF($W1898="","",INDEX(Primary!I$5:I$2450,$W1898))</f>
        <v/>
      </c>
      <c r="R1898" s="19" t="str">
        <f aca="false">IF($E1898="Yes",L1898+P1898,"")</f>
        <v/>
      </c>
      <c r="S1898" s="19" t="str">
        <f aca="false">IF($E1898="Yes",H1898-R1898,"")</f>
        <v/>
      </c>
      <c r="T1898" s="6" t="str">
        <f aca="false">IF($E1898="Yes",IF(ROUND(ABS(S1898),2)&lt;=$T$2,"OK","CHECK"),"n/a")</f>
        <v>n/a</v>
      </c>
      <c r="U1898" s="20" t="n">
        <f aca="false">Total!J1898</f>
        <v>42.54</v>
      </c>
      <c r="V1898" s="17" t="str">
        <f aca="false">IFERROR(MATCH($A1898,'Stock Exchange'!$A$5:$A$2450,0),"")</f>
        <v/>
      </c>
      <c r="W1898" s="17" t="str">
        <f aca="false">IFERROR(MATCH($A1898,Primary!$A$5:$A$2450,0),"")</f>
        <v/>
      </c>
    </row>
    <row r="1899" customFormat="false" ht="15" hidden="false" customHeight="false" outlineLevel="0" collapsed="false">
      <c r="A1899" s="16" t="n">
        <f aca="false">Total!A1899</f>
        <v>39660</v>
      </c>
      <c r="B1899" s="17" t="n">
        <f aca="false">YEAR(A1899)</f>
        <v>2008</v>
      </c>
      <c r="C1899" s="17" t="n">
        <f aca="false">MONTH(A1899)</f>
        <v>7</v>
      </c>
      <c r="D1899" s="6" t="str">
        <f aca="false">IF(MONTH(A1899)&gt;=4,"FY "&amp;YEAR(A1899)&amp;"-"&amp;RIGHT(YEAR(A1899)+1,2),"FY "&amp;(YEAR(A1899)-1)&amp;"-"&amp;RIGHT(YEAR(A1899),2))</f>
        <v>FY 2008-09</v>
      </c>
      <c r="E1899" s="6" t="str">
        <f aca="false">IF(AND(V1899&lt;&gt;"",W1899&lt;&gt;""),"Yes","No")</f>
        <v>No</v>
      </c>
      <c r="F1899" s="18" t="n">
        <f aca="false">Total!F1899</f>
        <v>2464</v>
      </c>
      <c r="G1899" s="18" t="n">
        <f aca="false">Total!G1899</f>
        <v>2855.9</v>
      </c>
      <c r="H1899" s="18" t="n">
        <f aca="false">Total!H1899</f>
        <v>-391.9</v>
      </c>
      <c r="I1899" s="18" t="n">
        <f aca="false">Total!I1899</f>
        <v>-92.3</v>
      </c>
      <c r="J1899" s="18" t="str">
        <f aca="false">IF($V1899="","",INDEX('Stock Exchange'!F$5:F$2450,$V1899))</f>
        <v/>
      </c>
      <c r="K1899" s="18" t="str">
        <f aca="false">IF($V1899="","",INDEX('Stock Exchange'!G$5:G$2450,$V1899))</f>
        <v/>
      </c>
      <c r="L1899" s="18" t="str">
        <f aca="false">IF($V1899="","",INDEX('Stock Exchange'!H$5:H$2450,$V1899))</f>
        <v/>
      </c>
      <c r="M1899" s="18" t="str">
        <f aca="false">IF($V1899="","",INDEX('Stock Exchange'!I$5:I$2450,$V1899))</f>
        <v/>
      </c>
      <c r="N1899" s="18" t="str">
        <f aca="false">IF($W1899="","",INDEX(Primary!F$5:F$2450,$W1899))</f>
        <v/>
      </c>
      <c r="O1899" s="18" t="str">
        <f aca="false">IF($W1899="","",INDEX(Primary!G$5:G$2450,$W1899))</f>
        <v/>
      </c>
      <c r="P1899" s="18" t="str">
        <f aca="false">IF($W1899="","",INDEX(Primary!H$5:H$2450,$W1899))</f>
        <v/>
      </c>
      <c r="Q1899" s="18" t="str">
        <f aca="false">IF($W1899="","",INDEX(Primary!I$5:I$2450,$W1899))</f>
        <v/>
      </c>
      <c r="R1899" s="19" t="str">
        <f aca="false">IF($E1899="Yes",L1899+P1899,"")</f>
        <v/>
      </c>
      <c r="S1899" s="19" t="str">
        <f aca="false">IF($E1899="Yes",H1899-R1899,"")</f>
        <v/>
      </c>
      <c r="T1899" s="6" t="str">
        <f aca="false">IF($E1899="Yes",IF(ROUND(ABS(S1899),2)&lt;=$T$2,"OK","CHECK"),"n/a")</f>
        <v>n/a</v>
      </c>
      <c r="U1899" s="20" t="n">
        <f aca="false">Total!J1899</f>
        <v>42.47</v>
      </c>
      <c r="V1899" s="17" t="str">
        <f aca="false">IFERROR(MATCH($A1899,'Stock Exchange'!$A$5:$A$2450,0),"")</f>
        <v/>
      </c>
      <c r="W1899" s="17" t="str">
        <f aca="false">IFERROR(MATCH($A1899,Primary!$A$5:$A$2450,0),"")</f>
        <v/>
      </c>
    </row>
    <row r="1900" customFormat="false" ht="15" hidden="false" customHeight="false" outlineLevel="0" collapsed="false">
      <c r="A1900" s="16" t="n">
        <f aca="false">Total!A1900</f>
        <v>39661</v>
      </c>
      <c r="B1900" s="17" t="n">
        <f aca="false">YEAR(A1900)</f>
        <v>2008</v>
      </c>
      <c r="C1900" s="17" t="n">
        <f aca="false">MONTH(A1900)</f>
        <v>8</v>
      </c>
      <c r="D1900" s="6" t="str">
        <f aca="false">IF(MONTH(A1900)&gt;=4,"FY "&amp;YEAR(A1900)&amp;"-"&amp;RIGHT(YEAR(A1900)+1,2),"FY "&amp;(YEAR(A1900)-1)&amp;"-"&amp;RIGHT(YEAR(A1900),2))</f>
        <v>FY 2008-09</v>
      </c>
      <c r="E1900" s="6" t="str">
        <f aca="false">IF(AND(V1900&lt;&gt;"",W1900&lt;&gt;""),"Yes","No")</f>
        <v>No</v>
      </c>
      <c r="F1900" s="18" t="n">
        <f aca="false">Total!F1900</f>
        <v>3828</v>
      </c>
      <c r="G1900" s="18" t="n">
        <f aca="false">Total!G1900</f>
        <v>3231</v>
      </c>
      <c r="H1900" s="18" t="n">
        <f aca="false">Total!H1900</f>
        <v>597</v>
      </c>
      <c r="I1900" s="18" t="n">
        <f aca="false">Total!I1900</f>
        <v>140.5</v>
      </c>
      <c r="J1900" s="18" t="str">
        <f aca="false">IF($V1900="","",INDEX('Stock Exchange'!F$5:F$2450,$V1900))</f>
        <v/>
      </c>
      <c r="K1900" s="18" t="str">
        <f aca="false">IF($V1900="","",INDEX('Stock Exchange'!G$5:G$2450,$V1900))</f>
        <v/>
      </c>
      <c r="L1900" s="18" t="str">
        <f aca="false">IF($V1900="","",INDEX('Stock Exchange'!H$5:H$2450,$V1900))</f>
        <v/>
      </c>
      <c r="M1900" s="18" t="str">
        <f aca="false">IF($V1900="","",INDEX('Stock Exchange'!I$5:I$2450,$V1900))</f>
        <v/>
      </c>
      <c r="N1900" s="18" t="str">
        <f aca="false">IF($W1900="","",INDEX(Primary!F$5:F$2450,$W1900))</f>
        <v/>
      </c>
      <c r="O1900" s="18" t="str">
        <f aca="false">IF($W1900="","",INDEX(Primary!G$5:G$2450,$W1900))</f>
        <v/>
      </c>
      <c r="P1900" s="18" t="str">
        <f aca="false">IF($W1900="","",INDEX(Primary!H$5:H$2450,$W1900))</f>
        <v/>
      </c>
      <c r="Q1900" s="18" t="str">
        <f aca="false">IF($W1900="","",INDEX(Primary!I$5:I$2450,$W1900))</f>
        <v/>
      </c>
      <c r="R1900" s="19" t="str">
        <f aca="false">IF($E1900="Yes",L1900+P1900,"")</f>
        <v/>
      </c>
      <c r="S1900" s="19" t="str">
        <f aca="false">IF($E1900="Yes",H1900-R1900,"")</f>
        <v/>
      </c>
      <c r="T1900" s="6" t="str">
        <f aca="false">IF($E1900="Yes",IF(ROUND(ABS(S1900),2)&lt;=$T$2,"OK","CHECK"),"n/a")</f>
        <v>n/a</v>
      </c>
      <c r="U1900" s="20" t="n">
        <f aca="false">Total!J1900</f>
        <v>42.49</v>
      </c>
      <c r="V1900" s="17" t="str">
        <f aca="false">IFERROR(MATCH($A1900,'Stock Exchange'!$A$5:$A$2450,0),"")</f>
        <v/>
      </c>
      <c r="W1900" s="17" t="str">
        <f aca="false">IFERROR(MATCH($A1900,Primary!$A$5:$A$2450,0),"")</f>
        <v/>
      </c>
    </row>
    <row r="1901" customFormat="false" ht="15" hidden="false" customHeight="false" outlineLevel="0" collapsed="false">
      <c r="A1901" s="16" t="n">
        <f aca="false">Total!A1901</f>
        <v>39664</v>
      </c>
      <c r="B1901" s="17" t="n">
        <f aca="false">YEAR(A1901)</f>
        <v>2008</v>
      </c>
      <c r="C1901" s="17" t="n">
        <f aca="false">MONTH(A1901)</f>
        <v>8</v>
      </c>
      <c r="D1901" s="6" t="str">
        <f aca="false">IF(MONTH(A1901)&gt;=4,"FY "&amp;YEAR(A1901)&amp;"-"&amp;RIGHT(YEAR(A1901)+1,2),"FY "&amp;(YEAR(A1901)-1)&amp;"-"&amp;RIGHT(YEAR(A1901),2))</f>
        <v>FY 2008-09</v>
      </c>
      <c r="E1901" s="6" t="str">
        <f aca="false">IF(AND(V1901&lt;&gt;"",W1901&lt;&gt;""),"Yes","No")</f>
        <v>No</v>
      </c>
      <c r="F1901" s="18" t="n">
        <f aca="false">Total!F1901</f>
        <v>2889.7</v>
      </c>
      <c r="G1901" s="18" t="n">
        <f aca="false">Total!G1901</f>
        <v>3231.9</v>
      </c>
      <c r="H1901" s="18" t="n">
        <f aca="false">Total!H1901</f>
        <v>-342.2</v>
      </c>
      <c r="I1901" s="18" t="n">
        <f aca="false">Total!I1901</f>
        <v>-80.8</v>
      </c>
      <c r="J1901" s="18" t="str">
        <f aca="false">IF($V1901="","",INDEX('Stock Exchange'!F$5:F$2450,$V1901))</f>
        <v/>
      </c>
      <c r="K1901" s="18" t="str">
        <f aca="false">IF($V1901="","",INDEX('Stock Exchange'!G$5:G$2450,$V1901))</f>
        <v/>
      </c>
      <c r="L1901" s="18" t="str">
        <f aca="false">IF($V1901="","",INDEX('Stock Exchange'!H$5:H$2450,$V1901))</f>
        <v/>
      </c>
      <c r="M1901" s="18" t="str">
        <f aca="false">IF($V1901="","",INDEX('Stock Exchange'!I$5:I$2450,$V1901))</f>
        <v/>
      </c>
      <c r="N1901" s="18" t="str">
        <f aca="false">IF($W1901="","",INDEX(Primary!F$5:F$2450,$W1901))</f>
        <v/>
      </c>
      <c r="O1901" s="18" t="str">
        <f aca="false">IF($W1901="","",INDEX(Primary!G$5:G$2450,$W1901))</f>
        <v/>
      </c>
      <c r="P1901" s="18" t="str">
        <f aca="false">IF($W1901="","",INDEX(Primary!H$5:H$2450,$W1901))</f>
        <v/>
      </c>
      <c r="Q1901" s="18" t="str">
        <f aca="false">IF($W1901="","",INDEX(Primary!I$5:I$2450,$W1901))</f>
        <v/>
      </c>
      <c r="R1901" s="19" t="str">
        <f aca="false">IF($E1901="Yes",L1901+P1901,"")</f>
        <v/>
      </c>
      <c r="S1901" s="19" t="str">
        <f aca="false">IF($E1901="Yes",H1901-R1901,"")</f>
        <v/>
      </c>
      <c r="T1901" s="6" t="str">
        <f aca="false">IF($E1901="Yes",IF(ROUND(ABS(S1901),2)&lt;=$T$2,"OK","CHECK"),"n/a")</f>
        <v>n/a</v>
      </c>
      <c r="U1901" s="20" t="n">
        <f aca="false">Total!J1901</f>
        <v>42.37</v>
      </c>
      <c r="V1901" s="17" t="str">
        <f aca="false">IFERROR(MATCH($A1901,'Stock Exchange'!$A$5:$A$2450,0),"")</f>
        <v/>
      </c>
      <c r="W1901" s="17" t="str">
        <f aca="false">IFERROR(MATCH($A1901,Primary!$A$5:$A$2450,0),"")</f>
        <v/>
      </c>
    </row>
    <row r="1902" customFormat="false" ht="15" hidden="false" customHeight="false" outlineLevel="0" collapsed="false">
      <c r="A1902" s="16" t="n">
        <f aca="false">Total!A1902</f>
        <v>39665</v>
      </c>
      <c r="B1902" s="17" t="n">
        <f aca="false">YEAR(A1902)</f>
        <v>2008</v>
      </c>
      <c r="C1902" s="17" t="n">
        <f aca="false">MONTH(A1902)</f>
        <v>8</v>
      </c>
      <c r="D1902" s="6" t="str">
        <f aca="false">IF(MONTH(A1902)&gt;=4,"FY "&amp;YEAR(A1902)&amp;"-"&amp;RIGHT(YEAR(A1902)+1,2),"FY "&amp;(YEAR(A1902)-1)&amp;"-"&amp;RIGHT(YEAR(A1902),2))</f>
        <v>FY 2008-09</v>
      </c>
      <c r="E1902" s="6" t="str">
        <f aca="false">IF(AND(V1902&lt;&gt;"",W1902&lt;&gt;""),"Yes","No")</f>
        <v>No</v>
      </c>
      <c r="F1902" s="18" t="n">
        <f aca="false">Total!F1902</f>
        <v>1820.7</v>
      </c>
      <c r="G1902" s="18" t="n">
        <f aca="false">Total!G1902</f>
        <v>2221.3</v>
      </c>
      <c r="H1902" s="18" t="n">
        <f aca="false">Total!H1902</f>
        <v>-400.6</v>
      </c>
      <c r="I1902" s="18" t="n">
        <f aca="false">Total!I1902</f>
        <v>-94.5</v>
      </c>
      <c r="J1902" s="18" t="str">
        <f aca="false">IF($V1902="","",INDEX('Stock Exchange'!F$5:F$2450,$V1902))</f>
        <v/>
      </c>
      <c r="K1902" s="18" t="str">
        <f aca="false">IF($V1902="","",INDEX('Stock Exchange'!G$5:G$2450,$V1902))</f>
        <v/>
      </c>
      <c r="L1902" s="18" t="str">
        <f aca="false">IF($V1902="","",INDEX('Stock Exchange'!H$5:H$2450,$V1902))</f>
        <v/>
      </c>
      <c r="M1902" s="18" t="str">
        <f aca="false">IF($V1902="","",INDEX('Stock Exchange'!I$5:I$2450,$V1902))</f>
        <v/>
      </c>
      <c r="N1902" s="18" t="str">
        <f aca="false">IF($W1902="","",INDEX(Primary!F$5:F$2450,$W1902))</f>
        <v/>
      </c>
      <c r="O1902" s="18" t="str">
        <f aca="false">IF($W1902="","",INDEX(Primary!G$5:G$2450,$W1902))</f>
        <v/>
      </c>
      <c r="P1902" s="18" t="str">
        <f aca="false">IF($W1902="","",INDEX(Primary!H$5:H$2450,$W1902))</f>
        <v/>
      </c>
      <c r="Q1902" s="18" t="str">
        <f aca="false">IF($W1902="","",INDEX(Primary!I$5:I$2450,$W1902))</f>
        <v/>
      </c>
      <c r="R1902" s="19" t="str">
        <f aca="false">IF($E1902="Yes",L1902+P1902,"")</f>
        <v/>
      </c>
      <c r="S1902" s="19" t="str">
        <f aca="false">IF($E1902="Yes",H1902-R1902,"")</f>
        <v/>
      </c>
      <c r="T1902" s="6" t="str">
        <f aca="false">IF($E1902="Yes",IF(ROUND(ABS(S1902),2)&lt;=$T$2,"OK","CHECK"),"n/a")</f>
        <v>n/a</v>
      </c>
      <c r="U1902" s="20" t="n">
        <f aca="false">Total!J1902</f>
        <v>42.4</v>
      </c>
      <c r="V1902" s="17" t="str">
        <f aca="false">IFERROR(MATCH($A1902,'Stock Exchange'!$A$5:$A$2450,0),"")</f>
        <v/>
      </c>
      <c r="W1902" s="17" t="str">
        <f aca="false">IFERROR(MATCH($A1902,Primary!$A$5:$A$2450,0),"")</f>
        <v/>
      </c>
    </row>
    <row r="1903" customFormat="false" ht="15" hidden="false" customHeight="false" outlineLevel="0" collapsed="false">
      <c r="A1903" s="16" t="n">
        <f aca="false">Total!A1903</f>
        <v>39666</v>
      </c>
      <c r="B1903" s="17" t="n">
        <f aca="false">YEAR(A1903)</f>
        <v>2008</v>
      </c>
      <c r="C1903" s="17" t="n">
        <f aca="false">MONTH(A1903)</f>
        <v>8</v>
      </c>
      <c r="D1903" s="6" t="str">
        <f aca="false">IF(MONTH(A1903)&gt;=4,"FY "&amp;YEAR(A1903)&amp;"-"&amp;RIGHT(YEAR(A1903)+1,2),"FY "&amp;(YEAR(A1903)-1)&amp;"-"&amp;RIGHT(YEAR(A1903),2))</f>
        <v>FY 2008-09</v>
      </c>
      <c r="E1903" s="6" t="str">
        <f aca="false">IF(AND(V1903&lt;&gt;"",W1903&lt;&gt;""),"Yes","No")</f>
        <v>No</v>
      </c>
      <c r="F1903" s="18" t="n">
        <f aca="false">Total!F1903</f>
        <v>4530.1</v>
      </c>
      <c r="G1903" s="18" t="n">
        <f aca="false">Total!G1903</f>
        <v>4466</v>
      </c>
      <c r="H1903" s="18" t="n">
        <f aca="false">Total!H1903</f>
        <v>64.1</v>
      </c>
      <c r="I1903" s="18" t="n">
        <f aca="false">Total!I1903</f>
        <v>15.2</v>
      </c>
      <c r="J1903" s="18" t="str">
        <f aca="false">IF($V1903="","",INDEX('Stock Exchange'!F$5:F$2450,$V1903))</f>
        <v/>
      </c>
      <c r="K1903" s="18" t="str">
        <f aca="false">IF($V1903="","",INDEX('Stock Exchange'!G$5:G$2450,$V1903))</f>
        <v/>
      </c>
      <c r="L1903" s="18" t="str">
        <f aca="false">IF($V1903="","",INDEX('Stock Exchange'!H$5:H$2450,$V1903))</f>
        <v/>
      </c>
      <c r="M1903" s="18" t="str">
        <f aca="false">IF($V1903="","",INDEX('Stock Exchange'!I$5:I$2450,$V1903))</f>
        <v/>
      </c>
      <c r="N1903" s="18" t="str">
        <f aca="false">IF($W1903="","",INDEX(Primary!F$5:F$2450,$W1903))</f>
        <v/>
      </c>
      <c r="O1903" s="18" t="str">
        <f aca="false">IF($W1903="","",INDEX(Primary!G$5:G$2450,$W1903))</f>
        <v/>
      </c>
      <c r="P1903" s="18" t="str">
        <f aca="false">IF($W1903="","",INDEX(Primary!H$5:H$2450,$W1903))</f>
        <v/>
      </c>
      <c r="Q1903" s="18" t="str">
        <f aca="false">IF($W1903="","",INDEX(Primary!I$5:I$2450,$W1903))</f>
        <v/>
      </c>
      <c r="R1903" s="19" t="str">
        <f aca="false">IF($E1903="Yes",L1903+P1903,"")</f>
        <v/>
      </c>
      <c r="S1903" s="19" t="str">
        <f aca="false">IF($E1903="Yes",H1903-R1903,"")</f>
        <v/>
      </c>
      <c r="T1903" s="6" t="str">
        <f aca="false">IF($E1903="Yes",IF(ROUND(ABS(S1903),2)&lt;=$T$2,"OK","CHECK"),"n/a")</f>
        <v>n/a</v>
      </c>
      <c r="U1903" s="20" t="n">
        <f aca="false">Total!J1903</f>
        <v>42.28</v>
      </c>
      <c r="V1903" s="17" t="str">
        <f aca="false">IFERROR(MATCH($A1903,'Stock Exchange'!$A$5:$A$2450,0),"")</f>
        <v/>
      </c>
      <c r="W1903" s="17" t="str">
        <f aca="false">IFERROR(MATCH($A1903,Primary!$A$5:$A$2450,0),"")</f>
        <v/>
      </c>
    </row>
    <row r="1904" customFormat="false" ht="15" hidden="false" customHeight="false" outlineLevel="0" collapsed="false">
      <c r="A1904" s="16" t="n">
        <f aca="false">Total!A1904</f>
        <v>39667</v>
      </c>
      <c r="B1904" s="17" t="n">
        <f aca="false">YEAR(A1904)</f>
        <v>2008</v>
      </c>
      <c r="C1904" s="17" t="n">
        <f aca="false">MONTH(A1904)</f>
        <v>8</v>
      </c>
      <c r="D1904" s="6" t="str">
        <f aca="false">IF(MONTH(A1904)&gt;=4,"FY "&amp;YEAR(A1904)&amp;"-"&amp;RIGHT(YEAR(A1904)+1,2),"FY "&amp;(YEAR(A1904)-1)&amp;"-"&amp;RIGHT(YEAR(A1904),2))</f>
        <v>FY 2008-09</v>
      </c>
      <c r="E1904" s="6" t="str">
        <f aca="false">IF(AND(V1904&lt;&gt;"",W1904&lt;&gt;""),"Yes","No")</f>
        <v>No</v>
      </c>
      <c r="F1904" s="18" t="n">
        <f aca="false">Total!F1904</f>
        <v>4921.9</v>
      </c>
      <c r="G1904" s="18" t="n">
        <f aca="false">Total!G1904</f>
        <v>3293.3</v>
      </c>
      <c r="H1904" s="18" t="n">
        <f aca="false">Total!H1904</f>
        <v>1628.6</v>
      </c>
      <c r="I1904" s="18" t="n">
        <f aca="false">Total!I1904</f>
        <v>387.8</v>
      </c>
      <c r="J1904" s="18" t="str">
        <f aca="false">IF($V1904="","",INDEX('Stock Exchange'!F$5:F$2450,$V1904))</f>
        <v/>
      </c>
      <c r="K1904" s="18" t="str">
        <f aca="false">IF($V1904="","",INDEX('Stock Exchange'!G$5:G$2450,$V1904))</f>
        <v/>
      </c>
      <c r="L1904" s="18" t="str">
        <f aca="false">IF($V1904="","",INDEX('Stock Exchange'!H$5:H$2450,$V1904))</f>
        <v/>
      </c>
      <c r="M1904" s="18" t="str">
        <f aca="false">IF($V1904="","",INDEX('Stock Exchange'!I$5:I$2450,$V1904))</f>
        <v/>
      </c>
      <c r="N1904" s="18" t="str">
        <f aca="false">IF($W1904="","",INDEX(Primary!F$5:F$2450,$W1904))</f>
        <v/>
      </c>
      <c r="O1904" s="18" t="str">
        <f aca="false">IF($W1904="","",INDEX(Primary!G$5:G$2450,$W1904))</f>
        <v/>
      </c>
      <c r="P1904" s="18" t="str">
        <f aca="false">IF($W1904="","",INDEX(Primary!H$5:H$2450,$W1904))</f>
        <v/>
      </c>
      <c r="Q1904" s="18" t="str">
        <f aca="false">IF($W1904="","",INDEX(Primary!I$5:I$2450,$W1904))</f>
        <v/>
      </c>
      <c r="R1904" s="19" t="str">
        <f aca="false">IF($E1904="Yes",L1904+P1904,"")</f>
        <v/>
      </c>
      <c r="S1904" s="19" t="str">
        <f aca="false">IF($E1904="Yes",H1904-R1904,"")</f>
        <v/>
      </c>
      <c r="T1904" s="6" t="str">
        <f aca="false">IF($E1904="Yes",IF(ROUND(ABS(S1904),2)&lt;=$T$2,"OK","CHECK"),"n/a")</f>
        <v>n/a</v>
      </c>
      <c r="U1904" s="20" t="n">
        <f aca="false">Total!J1904</f>
        <v>42</v>
      </c>
      <c r="V1904" s="17" t="str">
        <f aca="false">IFERROR(MATCH($A1904,'Stock Exchange'!$A$5:$A$2450,0),"")</f>
        <v/>
      </c>
      <c r="W1904" s="17" t="str">
        <f aca="false">IFERROR(MATCH($A1904,Primary!$A$5:$A$2450,0),"")</f>
        <v/>
      </c>
    </row>
    <row r="1905" customFormat="false" ht="15" hidden="false" customHeight="false" outlineLevel="0" collapsed="false">
      <c r="A1905" s="16" t="n">
        <f aca="false">Total!A1905</f>
        <v>39668</v>
      </c>
      <c r="B1905" s="17" t="n">
        <f aca="false">YEAR(A1905)</f>
        <v>2008</v>
      </c>
      <c r="C1905" s="17" t="n">
        <f aca="false">MONTH(A1905)</f>
        <v>8</v>
      </c>
      <c r="D1905" s="6" t="str">
        <f aca="false">IF(MONTH(A1905)&gt;=4,"FY "&amp;YEAR(A1905)&amp;"-"&amp;RIGHT(YEAR(A1905)+1,2),"FY "&amp;(YEAR(A1905)-1)&amp;"-"&amp;RIGHT(YEAR(A1905),2))</f>
        <v>FY 2008-09</v>
      </c>
      <c r="E1905" s="6" t="str">
        <f aca="false">IF(AND(V1905&lt;&gt;"",W1905&lt;&gt;""),"Yes","No")</f>
        <v>No</v>
      </c>
      <c r="F1905" s="18" t="n">
        <f aca="false">Total!F1905</f>
        <v>2379.5</v>
      </c>
      <c r="G1905" s="18" t="n">
        <f aca="false">Total!G1905</f>
        <v>2398.5</v>
      </c>
      <c r="H1905" s="18" t="n">
        <f aca="false">Total!H1905</f>
        <v>-19</v>
      </c>
      <c r="I1905" s="18" t="n">
        <f aca="false">Total!I1905</f>
        <v>-4.5</v>
      </c>
      <c r="J1905" s="18" t="str">
        <f aca="false">IF($V1905="","",INDEX('Stock Exchange'!F$5:F$2450,$V1905))</f>
        <v/>
      </c>
      <c r="K1905" s="18" t="str">
        <f aca="false">IF($V1905="","",INDEX('Stock Exchange'!G$5:G$2450,$V1905))</f>
        <v/>
      </c>
      <c r="L1905" s="18" t="str">
        <f aca="false">IF($V1905="","",INDEX('Stock Exchange'!H$5:H$2450,$V1905))</f>
        <v/>
      </c>
      <c r="M1905" s="18" t="str">
        <f aca="false">IF($V1905="","",INDEX('Stock Exchange'!I$5:I$2450,$V1905))</f>
        <v/>
      </c>
      <c r="N1905" s="18" t="str">
        <f aca="false">IF($W1905="","",INDEX(Primary!F$5:F$2450,$W1905))</f>
        <v/>
      </c>
      <c r="O1905" s="18" t="str">
        <f aca="false">IF($W1905="","",INDEX(Primary!G$5:G$2450,$W1905))</f>
        <v/>
      </c>
      <c r="P1905" s="18" t="str">
        <f aca="false">IF($W1905="","",INDEX(Primary!H$5:H$2450,$W1905))</f>
        <v/>
      </c>
      <c r="Q1905" s="18" t="str">
        <f aca="false">IF($W1905="","",INDEX(Primary!I$5:I$2450,$W1905))</f>
        <v/>
      </c>
      <c r="R1905" s="19" t="str">
        <f aca="false">IF($E1905="Yes",L1905+P1905,"")</f>
        <v/>
      </c>
      <c r="S1905" s="19" t="str">
        <f aca="false">IF($E1905="Yes",H1905-R1905,"")</f>
        <v/>
      </c>
      <c r="T1905" s="6" t="str">
        <f aca="false">IF($E1905="Yes",IF(ROUND(ABS(S1905),2)&lt;=$T$2,"OK","CHECK"),"n/a")</f>
        <v>n/a</v>
      </c>
      <c r="U1905" s="20" t="n">
        <f aca="false">Total!J1905</f>
        <v>41.89</v>
      </c>
      <c r="V1905" s="17" t="str">
        <f aca="false">IFERROR(MATCH($A1905,'Stock Exchange'!$A$5:$A$2450,0),"")</f>
        <v/>
      </c>
      <c r="W1905" s="17" t="str">
        <f aca="false">IFERROR(MATCH($A1905,Primary!$A$5:$A$2450,0),"")</f>
        <v/>
      </c>
    </row>
    <row r="1906" customFormat="false" ht="15" hidden="false" customHeight="false" outlineLevel="0" collapsed="false">
      <c r="A1906" s="16" t="n">
        <f aca="false">Total!A1906</f>
        <v>39671</v>
      </c>
      <c r="B1906" s="17" t="n">
        <f aca="false">YEAR(A1906)</f>
        <v>2008</v>
      </c>
      <c r="C1906" s="17" t="n">
        <f aca="false">MONTH(A1906)</f>
        <v>8</v>
      </c>
      <c r="D1906" s="6" t="str">
        <f aca="false">IF(MONTH(A1906)&gt;=4,"FY "&amp;YEAR(A1906)&amp;"-"&amp;RIGHT(YEAR(A1906)+1,2),"FY "&amp;(YEAR(A1906)-1)&amp;"-"&amp;RIGHT(YEAR(A1906),2))</f>
        <v>FY 2008-09</v>
      </c>
      <c r="E1906" s="6" t="str">
        <f aca="false">IF(AND(V1906&lt;&gt;"",W1906&lt;&gt;""),"Yes","No")</f>
        <v>No</v>
      </c>
      <c r="F1906" s="18" t="n">
        <f aca="false">Total!F1906</f>
        <v>2074.9</v>
      </c>
      <c r="G1906" s="18" t="n">
        <f aca="false">Total!G1906</f>
        <v>1995.8</v>
      </c>
      <c r="H1906" s="18" t="n">
        <f aca="false">Total!H1906</f>
        <v>79.1</v>
      </c>
      <c r="I1906" s="18" t="n">
        <f aca="false">Total!I1906</f>
        <v>18.7</v>
      </c>
      <c r="J1906" s="18" t="str">
        <f aca="false">IF($V1906="","",INDEX('Stock Exchange'!F$5:F$2450,$V1906))</f>
        <v/>
      </c>
      <c r="K1906" s="18" t="str">
        <f aca="false">IF($V1906="","",INDEX('Stock Exchange'!G$5:G$2450,$V1906))</f>
        <v/>
      </c>
      <c r="L1906" s="18" t="str">
        <f aca="false">IF($V1906="","",INDEX('Stock Exchange'!H$5:H$2450,$V1906))</f>
        <v/>
      </c>
      <c r="M1906" s="18" t="str">
        <f aca="false">IF($V1906="","",INDEX('Stock Exchange'!I$5:I$2450,$V1906))</f>
        <v/>
      </c>
      <c r="N1906" s="18" t="str">
        <f aca="false">IF($W1906="","",INDEX(Primary!F$5:F$2450,$W1906))</f>
        <v/>
      </c>
      <c r="O1906" s="18" t="str">
        <f aca="false">IF($W1906="","",INDEX(Primary!G$5:G$2450,$W1906))</f>
        <v/>
      </c>
      <c r="P1906" s="18" t="str">
        <f aca="false">IF($W1906="","",INDEX(Primary!H$5:H$2450,$W1906))</f>
        <v/>
      </c>
      <c r="Q1906" s="18" t="str">
        <f aca="false">IF($W1906="","",INDEX(Primary!I$5:I$2450,$W1906))</f>
        <v/>
      </c>
      <c r="R1906" s="19" t="str">
        <f aca="false">IF($E1906="Yes",L1906+P1906,"")</f>
        <v/>
      </c>
      <c r="S1906" s="19" t="str">
        <f aca="false">IF($E1906="Yes",H1906-R1906,"")</f>
        <v/>
      </c>
      <c r="T1906" s="6" t="str">
        <f aca="false">IF($E1906="Yes",IF(ROUND(ABS(S1906),2)&lt;=$T$2,"OK","CHECK"),"n/a")</f>
        <v>n/a</v>
      </c>
      <c r="U1906" s="20" t="n">
        <f aca="false">Total!J1906</f>
        <v>42.2</v>
      </c>
      <c r="V1906" s="17" t="str">
        <f aca="false">IFERROR(MATCH($A1906,'Stock Exchange'!$A$5:$A$2450,0),"")</f>
        <v/>
      </c>
      <c r="W1906" s="17" t="str">
        <f aca="false">IFERROR(MATCH($A1906,Primary!$A$5:$A$2450,0),"")</f>
        <v/>
      </c>
    </row>
    <row r="1907" customFormat="false" ht="15" hidden="false" customHeight="false" outlineLevel="0" collapsed="false">
      <c r="A1907" s="16" t="n">
        <f aca="false">Total!A1907</f>
        <v>39672</v>
      </c>
      <c r="B1907" s="17" t="n">
        <f aca="false">YEAR(A1907)</f>
        <v>2008</v>
      </c>
      <c r="C1907" s="17" t="n">
        <f aca="false">MONTH(A1907)</f>
        <v>8</v>
      </c>
      <c r="D1907" s="6" t="str">
        <f aca="false">IF(MONTH(A1907)&gt;=4,"FY "&amp;YEAR(A1907)&amp;"-"&amp;RIGHT(YEAR(A1907)+1,2),"FY "&amp;(YEAR(A1907)-1)&amp;"-"&amp;RIGHT(YEAR(A1907),2))</f>
        <v>FY 2008-09</v>
      </c>
      <c r="E1907" s="6" t="str">
        <f aca="false">IF(AND(V1907&lt;&gt;"",W1907&lt;&gt;""),"Yes","No")</f>
        <v>No</v>
      </c>
      <c r="F1907" s="18" t="n">
        <f aca="false">Total!F1907</f>
        <v>2958.1</v>
      </c>
      <c r="G1907" s="18" t="n">
        <f aca="false">Total!G1907</f>
        <v>2548.4</v>
      </c>
      <c r="H1907" s="18" t="n">
        <f aca="false">Total!H1907</f>
        <v>409.7</v>
      </c>
      <c r="I1907" s="18" t="n">
        <f aca="false">Total!I1907</f>
        <v>97.6</v>
      </c>
      <c r="J1907" s="18" t="str">
        <f aca="false">IF($V1907="","",INDEX('Stock Exchange'!F$5:F$2450,$V1907))</f>
        <v/>
      </c>
      <c r="K1907" s="18" t="str">
        <f aca="false">IF($V1907="","",INDEX('Stock Exchange'!G$5:G$2450,$V1907))</f>
        <v/>
      </c>
      <c r="L1907" s="18" t="str">
        <f aca="false">IF($V1907="","",INDEX('Stock Exchange'!H$5:H$2450,$V1907))</f>
        <v/>
      </c>
      <c r="M1907" s="18" t="str">
        <f aca="false">IF($V1907="","",INDEX('Stock Exchange'!I$5:I$2450,$V1907))</f>
        <v/>
      </c>
      <c r="N1907" s="18" t="str">
        <f aca="false">IF($W1907="","",INDEX(Primary!F$5:F$2450,$W1907))</f>
        <v/>
      </c>
      <c r="O1907" s="18" t="str">
        <f aca="false">IF($W1907="","",INDEX(Primary!G$5:G$2450,$W1907))</f>
        <v/>
      </c>
      <c r="P1907" s="18" t="str">
        <f aca="false">IF($W1907="","",INDEX(Primary!H$5:H$2450,$W1907))</f>
        <v/>
      </c>
      <c r="Q1907" s="18" t="str">
        <f aca="false">IF($W1907="","",INDEX(Primary!I$5:I$2450,$W1907))</f>
        <v/>
      </c>
      <c r="R1907" s="19" t="str">
        <f aca="false">IF($E1907="Yes",L1907+P1907,"")</f>
        <v/>
      </c>
      <c r="S1907" s="19" t="str">
        <f aca="false">IF($E1907="Yes",H1907-R1907,"")</f>
        <v/>
      </c>
      <c r="T1907" s="6" t="str">
        <f aca="false">IF($E1907="Yes",IF(ROUND(ABS(S1907),2)&lt;=$T$2,"OK","CHECK"),"n/a")</f>
        <v>n/a</v>
      </c>
      <c r="U1907" s="20" t="n">
        <f aca="false">Total!J1907</f>
        <v>42</v>
      </c>
      <c r="V1907" s="17" t="str">
        <f aca="false">IFERROR(MATCH($A1907,'Stock Exchange'!$A$5:$A$2450,0),"")</f>
        <v/>
      </c>
      <c r="W1907" s="17" t="str">
        <f aca="false">IFERROR(MATCH($A1907,Primary!$A$5:$A$2450,0),"")</f>
        <v/>
      </c>
    </row>
    <row r="1908" customFormat="false" ht="15" hidden="false" customHeight="false" outlineLevel="0" collapsed="false">
      <c r="A1908" s="16" t="n">
        <f aca="false">Total!A1908</f>
        <v>39673</v>
      </c>
      <c r="B1908" s="17" t="n">
        <f aca="false">YEAR(A1908)</f>
        <v>2008</v>
      </c>
      <c r="C1908" s="17" t="n">
        <f aca="false">MONTH(A1908)</f>
        <v>8</v>
      </c>
      <c r="D1908" s="6" t="str">
        <f aca="false">IF(MONTH(A1908)&gt;=4,"FY "&amp;YEAR(A1908)&amp;"-"&amp;RIGHT(YEAR(A1908)+1,2),"FY "&amp;(YEAR(A1908)-1)&amp;"-"&amp;RIGHT(YEAR(A1908),2))</f>
        <v>FY 2008-09</v>
      </c>
      <c r="E1908" s="6" t="str">
        <f aca="false">IF(AND(V1908&lt;&gt;"",W1908&lt;&gt;""),"Yes","No")</f>
        <v>No</v>
      </c>
      <c r="F1908" s="18" t="n">
        <f aca="false">Total!F1908</f>
        <v>2636.5</v>
      </c>
      <c r="G1908" s="18" t="n">
        <f aca="false">Total!G1908</f>
        <v>3020.8</v>
      </c>
      <c r="H1908" s="18" t="n">
        <f aca="false">Total!H1908</f>
        <v>-384.3</v>
      </c>
      <c r="I1908" s="18" t="n">
        <f aca="false">Total!I1908</f>
        <v>-90.6</v>
      </c>
      <c r="J1908" s="18" t="str">
        <f aca="false">IF($V1908="","",INDEX('Stock Exchange'!F$5:F$2450,$V1908))</f>
        <v/>
      </c>
      <c r="K1908" s="18" t="str">
        <f aca="false">IF($V1908="","",INDEX('Stock Exchange'!G$5:G$2450,$V1908))</f>
        <v/>
      </c>
      <c r="L1908" s="18" t="str">
        <f aca="false">IF($V1908="","",INDEX('Stock Exchange'!H$5:H$2450,$V1908))</f>
        <v/>
      </c>
      <c r="M1908" s="18" t="str">
        <f aca="false">IF($V1908="","",INDEX('Stock Exchange'!I$5:I$2450,$V1908))</f>
        <v/>
      </c>
      <c r="N1908" s="18" t="str">
        <f aca="false">IF($W1908="","",INDEX(Primary!F$5:F$2450,$W1908))</f>
        <v/>
      </c>
      <c r="O1908" s="18" t="str">
        <f aca="false">IF($W1908="","",INDEX(Primary!G$5:G$2450,$W1908))</f>
        <v/>
      </c>
      <c r="P1908" s="18" t="str">
        <f aca="false">IF($W1908="","",INDEX(Primary!H$5:H$2450,$W1908))</f>
        <v/>
      </c>
      <c r="Q1908" s="18" t="str">
        <f aca="false">IF($W1908="","",INDEX(Primary!I$5:I$2450,$W1908))</f>
        <v/>
      </c>
      <c r="R1908" s="19" t="str">
        <f aca="false">IF($E1908="Yes",L1908+P1908,"")</f>
        <v/>
      </c>
      <c r="S1908" s="19" t="str">
        <f aca="false">IF($E1908="Yes",H1908-R1908,"")</f>
        <v/>
      </c>
      <c r="T1908" s="6" t="str">
        <f aca="false">IF($E1908="Yes",IF(ROUND(ABS(S1908),2)&lt;=$T$2,"OK","CHECK"),"n/a")</f>
        <v>n/a</v>
      </c>
      <c r="U1908" s="20" t="n">
        <f aca="false">Total!J1908</f>
        <v>42.4</v>
      </c>
      <c r="V1908" s="17" t="str">
        <f aca="false">IFERROR(MATCH($A1908,'Stock Exchange'!$A$5:$A$2450,0),"")</f>
        <v/>
      </c>
      <c r="W1908" s="17" t="str">
        <f aca="false">IFERROR(MATCH($A1908,Primary!$A$5:$A$2450,0),"")</f>
        <v/>
      </c>
    </row>
    <row r="1909" customFormat="false" ht="15" hidden="false" customHeight="false" outlineLevel="0" collapsed="false">
      <c r="A1909" s="16" t="n">
        <f aca="false">Total!A1909</f>
        <v>39674</v>
      </c>
      <c r="B1909" s="17" t="n">
        <f aca="false">YEAR(A1909)</f>
        <v>2008</v>
      </c>
      <c r="C1909" s="17" t="n">
        <f aca="false">MONTH(A1909)</f>
        <v>8</v>
      </c>
      <c r="D1909" s="6" t="str">
        <f aca="false">IF(MONTH(A1909)&gt;=4,"FY "&amp;YEAR(A1909)&amp;"-"&amp;RIGHT(YEAR(A1909)+1,2),"FY "&amp;(YEAR(A1909)-1)&amp;"-"&amp;RIGHT(YEAR(A1909),2))</f>
        <v>FY 2008-09</v>
      </c>
      <c r="E1909" s="6" t="str">
        <f aca="false">IF(AND(V1909&lt;&gt;"",W1909&lt;&gt;""),"Yes","No")</f>
        <v>No</v>
      </c>
      <c r="F1909" s="18" t="n">
        <f aca="false">Total!F1909</f>
        <v>1928.6</v>
      </c>
      <c r="G1909" s="18" t="n">
        <f aca="false">Total!G1909</f>
        <v>2574.9</v>
      </c>
      <c r="H1909" s="18" t="n">
        <f aca="false">Total!H1909</f>
        <v>-646.3</v>
      </c>
      <c r="I1909" s="18" t="n">
        <f aca="false">Total!I1909</f>
        <v>-151.5</v>
      </c>
      <c r="J1909" s="18" t="str">
        <f aca="false">IF($V1909="","",INDEX('Stock Exchange'!F$5:F$2450,$V1909))</f>
        <v/>
      </c>
      <c r="K1909" s="18" t="str">
        <f aca="false">IF($V1909="","",INDEX('Stock Exchange'!G$5:G$2450,$V1909))</f>
        <v/>
      </c>
      <c r="L1909" s="18" t="str">
        <f aca="false">IF($V1909="","",INDEX('Stock Exchange'!H$5:H$2450,$V1909))</f>
        <v/>
      </c>
      <c r="M1909" s="18" t="str">
        <f aca="false">IF($V1909="","",INDEX('Stock Exchange'!I$5:I$2450,$V1909))</f>
        <v/>
      </c>
      <c r="N1909" s="18" t="str">
        <f aca="false">IF($W1909="","",INDEX(Primary!F$5:F$2450,$W1909))</f>
        <v/>
      </c>
      <c r="O1909" s="18" t="str">
        <f aca="false">IF($W1909="","",INDEX(Primary!G$5:G$2450,$W1909))</f>
        <v/>
      </c>
      <c r="P1909" s="18" t="str">
        <f aca="false">IF($W1909="","",INDEX(Primary!H$5:H$2450,$W1909))</f>
        <v/>
      </c>
      <c r="Q1909" s="18" t="str">
        <f aca="false">IF($W1909="","",INDEX(Primary!I$5:I$2450,$W1909))</f>
        <v/>
      </c>
      <c r="R1909" s="19" t="str">
        <f aca="false">IF($E1909="Yes",L1909+P1909,"")</f>
        <v/>
      </c>
      <c r="S1909" s="19" t="str">
        <f aca="false">IF($E1909="Yes",H1909-R1909,"")</f>
        <v/>
      </c>
      <c r="T1909" s="6" t="str">
        <f aca="false">IF($E1909="Yes",IF(ROUND(ABS(S1909),2)&lt;=$T$2,"OK","CHECK"),"n/a")</f>
        <v>n/a</v>
      </c>
      <c r="U1909" s="20" t="n">
        <f aca="false">Total!J1909</f>
        <v>42.67</v>
      </c>
      <c r="V1909" s="17" t="str">
        <f aca="false">IFERROR(MATCH($A1909,'Stock Exchange'!$A$5:$A$2450,0),"")</f>
        <v/>
      </c>
      <c r="W1909" s="17" t="str">
        <f aca="false">IFERROR(MATCH($A1909,Primary!$A$5:$A$2450,0),"")</f>
        <v/>
      </c>
    </row>
    <row r="1910" customFormat="false" ht="15" hidden="false" customHeight="false" outlineLevel="0" collapsed="false">
      <c r="A1910" s="16" t="n">
        <f aca="false">Total!A1910</f>
        <v>39678</v>
      </c>
      <c r="B1910" s="17" t="n">
        <f aca="false">YEAR(A1910)</f>
        <v>2008</v>
      </c>
      <c r="C1910" s="17" t="n">
        <f aca="false">MONTH(A1910)</f>
        <v>8</v>
      </c>
      <c r="D1910" s="6" t="str">
        <f aca="false">IF(MONTH(A1910)&gt;=4,"FY "&amp;YEAR(A1910)&amp;"-"&amp;RIGHT(YEAR(A1910)+1,2),"FY "&amp;(YEAR(A1910)-1)&amp;"-"&amp;RIGHT(YEAR(A1910),2))</f>
        <v>FY 2008-09</v>
      </c>
      <c r="E1910" s="6" t="str">
        <f aca="false">IF(AND(V1910&lt;&gt;"",W1910&lt;&gt;""),"Yes","No")</f>
        <v>No</v>
      </c>
      <c r="F1910" s="18" t="n">
        <f aca="false">Total!F1910</f>
        <v>1834.2</v>
      </c>
      <c r="G1910" s="18" t="n">
        <f aca="false">Total!G1910</f>
        <v>2230.4</v>
      </c>
      <c r="H1910" s="18" t="n">
        <f aca="false">Total!H1910</f>
        <v>-396.3</v>
      </c>
      <c r="I1910" s="18" t="n">
        <f aca="false">Total!I1910</f>
        <v>-92.5</v>
      </c>
      <c r="J1910" s="18" t="str">
        <f aca="false">IF($V1910="","",INDEX('Stock Exchange'!F$5:F$2450,$V1910))</f>
        <v/>
      </c>
      <c r="K1910" s="18" t="str">
        <f aca="false">IF($V1910="","",INDEX('Stock Exchange'!G$5:G$2450,$V1910))</f>
        <v/>
      </c>
      <c r="L1910" s="18" t="str">
        <f aca="false">IF($V1910="","",INDEX('Stock Exchange'!H$5:H$2450,$V1910))</f>
        <v/>
      </c>
      <c r="M1910" s="18" t="str">
        <f aca="false">IF($V1910="","",INDEX('Stock Exchange'!I$5:I$2450,$V1910))</f>
        <v/>
      </c>
      <c r="N1910" s="18" t="str">
        <f aca="false">IF($W1910="","",INDEX(Primary!F$5:F$2450,$W1910))</f>
        <v/>
      </c>
      <c r="O1910" s="18" t="str">
        <f aca="false">IF($W1910="","",INDEX(Primary!G$5:G$2450,$W1910))</f>
        <v/>
      </c>
      <c r="P1910" s="18" t="str">
        <f aca="false">IF($W1910="","",INDEX(Primary!H$5:H$2450,$W1910))</f>
        <v/>
      </c>
      <c r="Q1910" s="18" t="str">
        <f aca="false">IF($W1910="","",INDEX(Primary!I$5:I$2450,$W1910))</f>
        <v/>
      </c>
      <c r="R1910" s="19" t="str">
        <f aca="false">IF($E1910="Yes",L1910+P1910,"")</f>
        <v/>
      </c>
      <c r="S1910" s="19" t="str">
        <f aca="false">IF($E1910="Yes",H1910-R1910,"")</f>
        <v/>
      </c>
      <c r="T1910" s="6" t="str">
        <f aca="false">IF($E1910="Yes",IF(ROUND(ABS(S1910),2)&lt;=$T$2,"OK","CHECK"),"n/a")</f>
        <v>n/a</v>
      </c>
      <c r="U1910" s="20" t="n">
        <f aca="false">Total!J1910</f>
        <v>42.82</v>
      </c>
      <c r="V1910" s="17" t="str">
        <f aca="false">IFERROR(MATCH($A1910,'Stock Exchange'!$A$5:$A$2450,0),"")</f>
        <v/>
      </c>
      <c r="W1910" s="17" t="str">
        <f aca="false">IFERROR(MATCH($A1910,Primary!$A$5:$A$2450,0),"")</f>
        <v/>
      </c>
    </row>
    <row r="1911" customFormat="false" ht="15" hidden="false" customHeight="false" outlineLevel="0" collapsed="false">
      <c r="A1911" s="16" t="n">
        <f aca="false">Total!A1911</f>
        <v>39680</v>
      </c>
      <c r="B1911" s="17" t="n">
        <f aca="false">YEAR(A1911)</f>
        <v>2008</v>
      </c>
      <c r="C1911" s="17" t="n">
        <f aca="false">MONTH(A1911)</f>
        <v>8</v>
      </c>
      <c r="D1911" s="6" t="str">
        <f aca="false">IF(MONTH(A1911)&gt;=4,"FY "&amp;YEAR(A1911)&amp;"-"&amp;RIGHT(YEAR(A1911)+1,2),"FY "&amp;(YEAR(A1911)-1)&amp;"-"&amp;RIGHT(YEAR(A1911),2))</f>
        <v>FY 2008-09</v>
      </c>
      <c r="E1911" s="6" t="str">
        <f aca="false">IF(AND(V1911&lt;&gt;"",W1911&lt;&gt;""),"Yes","No")</f>
        <v>No</v>
      </c>
      <c r="F1911" s="18" t="n">
        <f aca="false">Total!F1911</f>
        <v>2830.8</v>
      </c>
      <c r="G1911" s="18" t="n">
        <f aca="false">Total!G1911</f>
        <v>3966.6</v>
      </c>
      <c r="H1911" s="18" t="n">
        <f aca="false">Total!H1911</f>
        <v>-1135.8</v>
      </c>
      <c r="I1911" s="18" t="n">
        <f aca="false">Total!I1911</f>
        <v>-262.7</v>
      </c>
      <c r="J1911" s="18" t="str">
        <f aca="false">IF($V1911="","",INDEX('Stock Exchange'!F$5:F$2450,$V1911))</f>
        <v/>
      </c>
      <c r="K1911" s="18" t="str">
        <f aca="false">IF($V1911="","",INDEX('Stock Exchange'!G$5:G$2450,$V1911))</f>
        <v/>
      </c>
      <c r="L1911" s="18" t="str">
        <f aca="false">IF($V1911="","",INDEX('Stock Exchange'!H$5:H$2450,$V1911))</f>
        <v/>
      </c>
      <c r="M1911" s="18" t="str">
        <f aca="false">IF($V1911="","",INDEX('Stock Exchange'!I$5:I$2450,$V1911))</f>
        <v/>
      </c>
      <c r="N1911" s="18" t="str">
        <f aca="false">IF($W1911="","",INDEX(Primary!F$5:F$2450,$W1911))</f>
        <v/>
      </c>
      <c r="O1911" s="18" t="str">
        <f aca="false">IF($W1911="","",INDEX(Primary!G$5:G$2450,$W1911))</f>
        <v/>
      </c>
      <c r="P1911" s="18" t="str">
        <f aca="false">IF($W1911="","",INDEX(Primary!H$5:H$2450,$W1911))</f>
        <v/>
      </c>
      <c r="Q1911" s="18" t="str">
        <f aca="false">IF($W1911="","",INDEX(Primary!I$5:I$2450,$W1911))</f>
        <v/>
      </c>
      <c r="R1911" s="19" t="str">
        <f aca="false">IF($E1911="Yes",L1911+P1911,"")</f>
        <v/>
      </c>
      <c r="S1911" s="19" t="str">
        <f aca="false">IF($E1911="Yes",H1911-R1911,"")</f>
        <v/>
      </c>
      <c r="T1911" s="6" t="str">
        <f aca="false">IF($E1911="Yes",IF(ROUND(ABS(S1911),2)&lt;=$T$2,"OK","CHECK"),"n/a")</f>
        <v>n/a</v>
      </c>
      <c r="U1911" s="20" t="n">
        <f aca="false">Total!J1911</f>
        <v>43.23</v>
      </c>
      <c r="V1911" s="17" t="str">
        <f aca="false">IFERROR(MATCH($A1911,'Stock Exchange'!$A$5:$A$2450,0),"")</f>
        <v/>
      </c>
      <c r="W1911" s="17" t="str">
        <f aca="false">IFERROR(MATCH($A1911,Primary!$A$5:$A$2450,0),"")</f>
        <v/>
      </c>
    </row>
    <row r="1912" customFormat="false" ht="15" hidden="false" customHeight="false" outlineLevel="0" collapsed="false">
      <c r="A1912" s="16" t="n">
        <f aca="false">Total!A1912</f>
        <v>39681</v>
      </c>
      <c r="B1912" s="17" t="n">
        <f aca="false">YEAR(A1912)</f>
        <v>2008</v>
      </c>
      <c r="C1912" s="17" t="n">
        <f aca="false">MONTH(A1912)</f>
        <v>8</v>
      </c>
      <c r="D1912" s="6" t="str">
        <f aca="false">IF(MONTH(A1912)&gt;=4,"FY "&amp;YEAR(A1912)&amp;"-"&amp;RIGHT(YEAR(A1912)+1,2),"FY "&amp;(YEAR(A1912)-1)&amp;"-"&amp;RIGHT(YEAR(A1912),2))</f>
        <v>FY 2008-09</v>
      </c>
      <c r="E1912" s="6" t="str">
        <f aca="false">IF(AND(V1912&lt;&gt;"",W1912&lt;&gt;""),"Yes","No")</f>
        <v>No</v>
      </c>
      <c r="F1912" s="18" t="n">
        <f aca="false">Total!F1912</f>
        <v>1802.4</v>
      </c>
      <c r="G1912" s="18" t="n">
        <f aca="false">Total!G1912</f>
        <v>2087.8</v>
      </c>
      <c r="H1912" s="18" t="n">
        <f aca="false">Total!H1912</f>
        <v>-285.4</v>
      </c>
      <c r="I1912" s="18" t="n">
        <f aca="false">Total!I1912</f>
        <v>-65.3</v>
      </c>
      <c r="J1912" s="18" t="str">
        <f aca="false">IF($V1912="","",INDEX('Stock Exchange'!F$5:F$2450,$V1912))</f>
        <v/>
      </c>
      <c r="K1912" s="18" t="str">
        <f aca="false">IF($V1912="","",INDEX('Stock Exchange'!G$5:G$2450,$V1912))</f>
        <v/>
      </c>
      <c r="L1912" s="18" t="str">
        <f aca="false">IF($V1912="","",INDEX('Stock Exchange'!H$5:H$2450,$V1912))</f>
        <v/>
      </c>
      <c r="M1912" s="18" t="str">
        <f aca="false">IF($V1912="","",INDEX('Stock Exchange'!I$5:I$2450,$V1912))</f>
        <v/>
      </c>
      <c r="N1912" s="18" t="str">
        <f aca="false">IF($W1912="","",INDEX(Primary!F$5:F$2450,$W1912))</f>
        <v/>
      </c>
      <c r="O1912" s="18" t="str">
        <f aca="false">IF($W1912="","",INDEX(Primary!G$5:G$2450,$W1912))</f>
        <v/>
      </c>
      <c r="P1912" s="18" t="str">
        <f aca="false">IF($W1912="","",INDEX(Primary!H$5:H$2450,$W1912))</f>
        <v/>
      </c>
      <c r="Q1912" s="18" t="str">
        <f aca="false">IF($W1912="","",INDEX(Primary!I$5:I$2450,$W1912))</f>
        <v/>
      </c>
      <c r="R1912" s="19" t="str">
        <f aca="false">IF($E1912="Yes",L1912+P1912,"")</f>
        <v/>
      </c>
      <c r="S1912" s="19" t="str">
        <f aca="false">IF($E1912="Yes",H1912-R1912,"")</f>
        <v/>
      </c>
      <c r="T1912" s="6" t="str">
        <f aca="false">IF($E1912="Yes",IF(ROUND(ABS(S1912),2)&lt;=$T$2,"OK","CHECK"),"n/a")</f>
        <v>n/a</v>
      </c>
      <c r="U1912" s="20" t="n">
        <f aca="false">Total!J1912</f>
        <v>43.72</v>
      </c>
      <c r="V1912" s="17" t="str">
        <f aca="false">IFERROR(MATCH($A1912,'Stock Exchange'!$A$5:$A$2450,0),"")</f>
        <v/>
      </c>
      <c r="W1912" s="17" t="str">
        <f aca="false">IFERROR(MATCH($A1912,Primary!$A$5:$A$2450,0),"")</f>
        <v/>
      </c>
    </row>
    <row r="1913" customFormat="false" ht="15" hidden="false" customHeight="false" outlineLevel="0" collapsed="false">
      <c r="A1913" s="16" t="n">
        <f aca="false">Total!A1913</f>
        <v>39682</v>
      </c>
      <c r="B1913" s="17" t="n">
        <f aca="false">YEAR(A1913)</f>
        <v>2008</v>
      </c>
      <c r="C1913" s="17" t="n">
        <f aca="false">MONTH(A1913)</f>
        <v>8</v>
      </c>
      <c r="D1913" s="6" t="str">
        <f aca="false">IF(MONTH(A1913)&gt;=4,"FY "&amp;YEAR(A1913)&amp;"-"&amp;RIGHT(YEAR(A1913)+1,2),"FY "&amp;(YEAR(A1913)-1)&amp;"-"&amp;RIGHT(YEAR(A1913),2))</f>
        <v>FY 2008-09</v>
      </c>
      <c r="E1913" s="6" t="str">
        <f aca="false">IF(AND(V1913&lt;&gt;"",W1913&lt;&gt;""),"Yes","No")</f>
        <v>No</v>
      </c>
      <c r="F1913" s="18" t="n">
        <f aca="false">Total!F1913</f>
        <v>1419.9</v>
      </c>
      <c r="G1913" s="18" t="n">
        <f aca="false">Total!G1913</f>
        <v>1698</v>
      </c>
      <c r="H1913" s="18" t="n">
        <f aca="false">Total!H1913</f>
        <v>-278.1</v>
      </c>
      <c r="I1913" s="18" t="n">
        <f aca="false">Total!I1913</f>
        <v>-63.8</v>
      </c>
      <c r="J1913" s="18" t="str">
        <f aca="false">IF($V1913="","",INDEX('Stock Exchange'!F$5:F$2450,$V1913))</f>
        <v/>
      </c>
      <c r="K1913" s="18" t="str">
        <f aca="false">IF($V1913="","",INDEX('Stock Exchange'!G$5:G$2450,$V1913))</f>
        <v/>
      </c>
      <c r="L1913" s="18" t="str">
        <f aca="false">IF($V1913="","",INDEX('Stock Exchange'!H$5:H$2450,$V1913))</f>
        <v/>
      </c>
      <c r="M1913" s="18" t="str">
        <f aca="false">IF($V1913="","",INDEX('Stock Exchange'!I$5:I$2450,$V1913))</f>
        <v/>
      </c>
      <c r="N1913" s="18" t="str">
        <f aca="false">IF($W1913="","",INDEX(Primary!F$5:F$2450,$W1913))</f>
        <v/>
      </c>
      <c r="O1913" s="18" t="str">
        <f aca="false">IF($W1913="","",INDEX(Primary!G$5:G$2450,$W1913))</f>
        <v/>
      </c>
      <c r="P1913" s="18" t="str">
        <f aca="false">IF($W1913="","",INDEX(Primary!H$5:H$2450,$W1913))</f>
        <v/>
      </c>
      <c r="Q1913" s="18" t="str">
        <f aca="false">IF($W1913="","",INDEX(Primary!I$5:I$2450,$W1913))</f>
        <v/>
      </c>
      <c r="R1913" s="19" t="str">
        <f aca="false">IF($E1913="Yes",L1913+P1913,"")</f>
        <v/>
      </c>
      <c r="S1913" s="19" t="str">
        <f aca="false">IF($E1913="Yes",H1913-R1913,"")</f>
        <v/>
      </c>
      <c r="T1913" s="6" t="str">
        <f aca="false">IF($E1913="Yes",IF(ROUND(ABS(S1913),2)&lt;=$T$2,"OK","CHECK"),"n/a")</f>
        <v>n/a</v>
      </c>
      <c r="U1913" s="20" t="n">
        <f aca="false">Total!J1913</f>
        <v>43.58</v>
      </c>
      <c r="V1913" s="17" t="str">
        <f aca="false">IFERROR(MATCH($A1913,'Stock Exchange'!$A$5:$A$2450,0),"")</f>
        <v/>
      </c>
      <c r="W1913" s="17" t="str">
        <f aca="false">IFERROR(MATCH($A1913,Primary!$A$5:$A$2450,0),"")</f>
        <v/>
      </c>
    </row>
    <row r="1914" customFormat="false" ht="15" hidden="false" customHeight="false" outlineLevel="0" collapsed="false">
      <c r="A1914" s="16" t="n">
        <f aca="false">Total!A1914</f>
        <v>39685</v>
      </c>
      <c r="B1914" s="17" t="n">
        <f aca="false">YEAR(A1914)</f>
        <v>2008</v>
      </c>
      <c r="C1914" s="17" t="n">
        <f aca="false">MONTH(A1914)</f>
        <v>8</v>
      </c>
      <c r="D1914" s="6" t="str">
        <f aca="false">IF(MONTH(A1914)&gt;=4,"FY "&amp;YEAR(A1914)&amp;"-"&amp;RIGHT(YEAR(A1914)+1,2),"FY "&amp;(YEAR(A1914)-1)&amp;"-"&amp;RIGHT(YEAR(A1914),2))</f>
        <v>FY 2008-09</v>
      </c>
      <c r="E1914" s="6" t="str">
        <f aca="false">IF(AND(V1914&lt;&gt;"",W1914&lt;&gt;""),"Yes","No")</f>
        <v>No</v>
      </c>
      <c r="F1914" s="18" t="n">
        <f aca="false">Total!F1914</f>
        <v>1689.7</v>
      </c>
      <c r="G1914" s="18" t="n">
        <f aca="false">Total!G1914</f>
        <v>1803.5</v>
      </c>
      <c r="H1914" s="18" t="n">
        <f aca="false">Total!H1914</f>
        <v>-113.8</v>
      </c>
      <c r="I1914" s="18" t="n">
        <f aca="false">Total!I1914</f>
        <v>-26.2</v>
      </c>
      <c r="J1914" s="18" t="str">
        <f aca="false">IF($V1914="","",INDEX('Stock Exchange'!F$5:F$2450,$V1914))</f>
        <v/>
      </c>
      <c r="K1914" s="18" t="str">
        <f aca="false">IF($V1914="","",INDEX('Stock Exchange'!G$5:G$2450,$V1914))</f>
        <v/>
      </c>
      <c r="L1914" s="18" t="str">
        <f aca="false">IF($V1914="","",INDEX('Stock Exchange'!H$5:H$2450,$V1914))</f>
        <v/>
      </c>
      <c r="M1914" s="18" t="str">
        <f aca="false">IF($V1914="","",INDEX('Stock Exchange'!I$5:I$2450,$V1914))</f>
        <v/>
      </c>
      <c r="N1914" s="18" t="str">
        <f aca="false">IF($W1914="","",INDEX(Primary!F$5:F$2450,$W1914))</f>
        <v/>
      </c>
      <c r="O1914" s="18" t="str">
        <f aca="false">IF($W1914="","",INDEX(Primary!G$5:G$2450,$W1914))</f>
        <v/>
      </c>
      <c r="P1914" s="18" t="str">
        <f aca="false">IF($W1914="","",INDEX(Primary!H$5:H$2450,$W1914))</f>
        <v/>
      </c>
      <c r="Q1914" s="18" t="str">
        <f aca="false">IF($W1914="","",INDEX(Primary!I$5:I$2450,$W1914))</f>
        <v/>
      </c>
      <c r="R1914" s="19" t="str">
        <f aca="false">IF($E1914="Yes",L1914+P1914,"")</f>
        <v/>
      </c>
      <c r="S1914" s="19" t="str">
        <f aca="false">IF($E1914="Yes",H1914-R1914,"")</f>
        <v/>
      </c>
      <c r="T1914" s="6" t="str">
        <f aca="false">IF($E1914="Yes",IF(ROUND(ABS(S1914),2)&lt;=$T$2,"OK","CHECK"),"n/a")</f>
        <v>n/a</v>
      </c>
      <c r="U1914" s="20" t="n">
        <f aca="false">Total!J1914</f>
        <v>43.58</v>
      </c>
      <c r="V1914" s="17" t="str">
        <f aca="false">IFERROR(MATCH($A1914,'Stock Exchange'!$A$5:$A$2450,0),"")</f>
        <v/>
      </c>
      <c r="W1914" s="17" t="str">
        <f aca="false">IFERROR(MATCH($A1914,Primary!$A$5:$A$2450,0),"")</f>
        <v/>
      </c>
    </row>
    <row r="1915" customFormat="false" ht="15" hidden="false" customHeight="false" outlineLevel="0" collapsed="false">
      <c r="A1915" s="16" t="n">
        <f aca="false">Total!A1915</f>
        <v>39686</v>
      </c>
      <c r="B1915" s="17" t="n">
        <f aca="false">YEAR(A1915)</f>
        <v>2008</v>
      </c>
      <c r="C1915" s="17" t="n">
        <f aca="false">MONTH(A1915)</f>
        <v>8</v>
      </c>
      <c r="D1915" s="6" t="str">
        <f aca="false">IF(MONTH(A1915)&gt;=4,"FY "&amp;YEAR(A1915)&amp;"-"&amp;RIGHT(YEAR(A1915)+1,2),"FY "&amp;(YEAR(A1915)-1)&amp;"-"&amp;RIGHT(YEAR(A1915),2))</f>
        <v>FY 2008-09</v>
      </c>
      <c r="E1915" s="6" t="str">
        <f aca="false">IF(AND(V1915&lt;&gt;"",W1915&lt;&gt;""),"Yes","No")</f>
        <v>No</v>
      </c>
      <c r="F1915" s="18" t="n">
        <f aca="false">Total!F1915</f>
        <v>1303.7</v>
      </c>
      <c r="G1915" s="18" t="n">
        <f aca="false">Total!G1915</f>
        <v>1209.8</v>
      </c>
      <c r="H1915" s="18" t="n">
        <f aca="false">Total!H1915</f>
        <v>93.9</v>
      </c>
      <c r="I1915" s="18" t="n">
        <f aca="false">Total!I1915</f>
        <v>21.6</v>
      </c>
      <c r="J1915" s="18" t="str">
        <f aca="false">IF($V1915="","",INDEX('Stock Exchange'!F$5:F$2450,$V1915))</f>
        <v/>
      </c>
      <c r="K1915" s="18" t="str">
        <f aca="false">IF($V1915="","",INDEX('Stock Exchange'!G$5:G$2450,$V1915))</f>
        <v/>
      </c>
      <c r="L1915" s="18" t="str">
        <f aca="false">IF($V1915="","",INDEX('Stock Exchange'!H$5:H$2450,$V1915))</f>
        <v/>
      </c>
      <c r="M1915" s="18" t="str">
        <f aca="false">IF($V1915="","",INDEX('Stock Exchange'!I$5:I$2450,$V1915))</f>
        <v/>
      </c>
      <c r="N1915" s="18" t="str">
        <f aca="false">IF($W1915="","",INDEX(Primary!F$5:F$2450,$W1915))</f>
        <v/>
      </c>
      <c r="O1915" s="18" t="str">
        <f aca="false">IF($W1915="","",INDEX(Primary!G$5:G$2450,$W1915))</f>
        <v/>
      </c>
      <c r="P1915" s="18" t="str">
        <f aca="false">IF($W1915="","",INDEX(Primary!H$5:H$2450,$W1915))</f>
        <v/>
      </c>
      <c r="Q1915" s="18" t="str">
        <f aca="false">IF($W1915="","",INDEX(Primary!I$5:I$2450,$W1915))</f>
        <v/>
      </c>
      <c r="R1915" s="19" t="str">
        <f aca="false">IF($E1915="Yes",L1915+P1915,"")</f>
        <v/>
      </c>
      <c r="S1915" s="19" t="str">
        <f aca="false">IF($E1915="Yes",H1915-R1915,"")</f>
        <v/>
      </c>
      <c r="T1915" s="6" t="str">
        <f aca="false">IF($E1915="Yes",IF(ROUND(ABS(S1915),2)&lt;=$T$2,"OK","CHECK"),"n/a")</f>
        <v>n/a</v>
      </c>
      <c r="U1915" s="20" t="n">
        <f aca="false">Total!J1915</f>
        <v>43.58</v>
      </c>
      <c r="V1915" s="17" t="str">
        <f aca="false">IFERROR(MATCH($A1915,'Stock Exchange'!$A$5:$A$2450,0),"")</f>
        <v/>
      </c>
      <c r="W1915" s="17" t="str">
        <f aca="false">IFERROR(MATCH($A1915,Primary!$A$5:$A$2450,0),"")</f>
        <v/>
      </c>
    </row>
    <row r="1916" customFormat="false" ht="15" hidden="false" customHeight="false" outlineLevel="0" collapsed="false">
      <c r="A1916" s="16" t="n">
        <f aca="false">Total!A1916</f>
        <v>39687</v>
      </c>
      <c r="B1916" s="17" t="n">
        <f aca="false">YEAR(A1916)</f>
        <v>2008</v>
      </c>
      <c r="C1916" s="17" t="n">
        <f aca="false">MONTH(A1916)</f>
        <v>8</v>
      </c>
      <c r="D1916" s="6" t="str">
        <f aca="false">IF(MONTH(A1916)&gt;=4,"FY "&amp;YEAR(A1916)&amp;"-"&amp;RIGHT(YEAR(A1916)+1,2),"FY "&amp;(YEAR(A1916)-1)&amp;"-"&amp;RIGHT(YEAR(A1916),2))</f>
        <v>FY 2008-09</v>
      </c>
      <c r="E1916" s="6" t="str">
        <f aca="false">IF(AND(V1916&lt;&gt;"",W1916&lt;&gt;""),"Yes","No")</f>
        <v>No</v>
      </c>
      <c r="F1916" s="18" t="n">
        <f aca="false">Total!F1916</f>
        <v>1426</v>
      </c>
      <c r="G1916" s="18" t="n">
        <f aca="false">Total!G1916</f>
        <v>1932</v>
      </c>
      <c r="H1916" s="18" t="n">
        <f aca="false">Total!H1916</f>
        <v>-506</v>
      </c>
      <c r="I1916" s="18" t="n">
        <f aca="false">Total!I1916</f>
        <v>-114.8</v>
      </c>
      <c r="J1916" s="18" t="str">
        <f aca="false">IF($V1916="","",INDEX('Stock Exchange'!F$5:F$2450,$V1916))</f>
        <v/>
      </c>
      <c r="K1916" s="18" t="str">
        <f aca="false">IF($V1916="","",INDEX('Stock Exchange'!G$5:G$2450,$V1916))</f>
        <v/>
      </c>
      <c r="L1916" s="18" t="str">
        <f aca="false">IF($V1916="","",INDEX('Stock Exchange'!H$5:H$2450,$V1916))</f>
        <v/>
      </c>
      <c r="M1916" s="18" t="str">
        <f aca="false">IF($V1916="","",INDEX('Stock Exchange'!I$5:I$2450,$V1916))</f>
        <v/>
      </c>
      <c r="N1916" s="18" t="str">
        <f aca="false">IF($W1916="","",INDEX(Primary!F$5:F$2450,$W1916))</f>
        <v/>
      </c>
      <c r="O1916" s="18" t="str">
        <f aca="false">IF($W1916="","",INDEX(Primary!G$5:G$2450,$W1916))</f>
        <v/>
      </c>
      <c r="P1916" s="18" t="str">
        <f aca="false">IF($W1916="","",INDEX(Primary!H$5:H$2450,$W1916))</f>
        <v/>
      </c>
      <c r="Q1916" s="18" t="str">
        <f aca="false">IF($W1916="","",INDEX(Primary!I$5:I$2450,$W1916))</f>
        <v/>
      </c>
      <c r="R1916" s="19" t="str">
        <f aca="false">IF($E1916="Yes",L1916+P1916,"")</f>
        <v/>
      </c>
      <c r="S1916" s="19" t="str">
        <f aca="false">IF($E1916="Yes",H1916-R1916,"")</f>
        <v/>
      </c>
      <c r="T1916" s="6" t="str">
        <f aca="false">IF($E1916="Yes",IF(ROUND(ABS(S1916),2)&lt;=$T$2,"OK","CHECK"),"n/a")</f>
        <v>n/a</v>
      </c>
      <c r="U1916" s="20" t="n">
        <f aca="false">Total!J1916</f>
        <v>44.07</v>
      </c>
      <c r="V1916" s="17" t="str">
        <f aca="false">IFERROR(MATCH($A1916,'Stock Exchange'!$A$5:$A$2450,0),"")</f>
        <v/>
      </c>
      <c r="W1916" s="17" t="str">
        <f aca="false">IFERROR(MATCH($A1916,Primary!$A$5:$A$2450,0),"")</f>
        <v/>
      </c>
    </row>
    <row r="1917" customFormat="false" ht="15" hidden="false" customHeight="false" outlineLevel="0" collapsed="false">
      <c r="A1917" s="16" t="n">
        <f aca="false">Total!A1917</f>
        <v>39688</v>
      </c>
      <c r="B1917" s="17" t="n">
        <f aca="false">YEAR(A1917)</f>
        <v>2008</v>
      </c>
      <c r="C1917" s="17" t="n">
        <f aca="false">MONTH(A1917)</f>
        <v>8</v>
      </c>
      <c r="D1917" s="6" t="str">
        <f aca="false">IF(MONTH(A1917)&gt;=4,"FY "&amp;YEAR(A1917)&amp;"-"&amp;RIGHT(YEAR(A1917)+1,2),"FY "&amp;(YEAR(A1917)-1)&amp;"-"&amp;RIGHT(YEAR(A1917),2))</f>
        <v>FY 2008-09</v>
      </c>
      <c r="E1917" s="6" t="str">
        <f aca="false">IF(AND(V1917&lt;&gt;"",W1917&lt;&gt;""),"Yes","No")</f>
        <v>No</v>
      </c>
      <c r="F1917" s="18" t="n">
        <f aca="false">Total!F1917</f>
        <v>1882.2</v>
      </c>
      <c r="G1917" s="18" t="n">
        <f aca="false">Total!G1917</f>
        <v>1602.3</v>
      </c>
      <c r="H1917" s="18" t="n">
        <f aca="false">Total!H1917</f>
        <v>279.9</v>
      </c>
      <c r="I1917" s="18" t="n">
        <f aca="false">Total!I1917</f>
        <v>64</v>
      </c>
      <c r="J1917" s="18" t="str">
        <f aca="false">IF($V1917="","",INDEX('Stock Exchange'!F$5:F$2450,$V1917))</f>
        <v/>
      </c>
      <c r="K1917" s="18" t="str">
        <f aca="false">IF($V1917="","",INDEX('Stock Exchange'!G$5:G$2450,$V1917))</f>
        <v/>
      </c>
      <c r="L1917" s="18" t="str">
        <f aca="false">IF($V1917="","",INDEX('Stock Exchange'!H$5:H$2450,$V1917))</f>
        <v/>
      </c>
      <c r="M1917" s="18" t="str">
        <f aca="false">IF($V1917="","",INDEX('Stock Exchange'!I$5:I$2450,$V1917))</f>
        <v/>
      </c>
      <c r="N1917" s="18" t="str">
        <f aca="false">IF($W1917="","",INDEX(Primary!F$5:F$2450,$W1917))</f>
        <v/>
      </c>
      <c r="O1917" s="18" t="str">
        <f aca="false">IF($W1917="","",INDEX(Primary!G$5:G$2450,$W1917))</f>
        <v/>
      </c>
      <c r="P1917" s="18" t="str">
        <f aca="false">IF($W1917="","",INDEX(Primary!H$5:H$2450,$W1917))</f>
        <v/>
      </c>
      <c r="Q1917" s="18" t="str">
        <f aca="false">IF($W1917="","",INDEX(Primary!I$5:I$2450,$W1917))</f>
        <v/>
      </c>
      <c r="R1917" s="19" t="str">
        <f aca="false">IF($E1917="Yes",L1917+P1917,"")</f>
        <v/>
      </c>
      <c r="S1917" s="19" t="str">
        <f aca="false">IF($E1917="Yes",H1917-R1917,"")</f>
        <v/>
      </c>
      <c r="T1917" s="6" t="str">
        <f aca="false">IF($E1917="Yes",IF(ROUND(ABS(S1917),2)&lt;=$T$2,"OK","CHECK"),"n/a")</f>
        <v>n/a</v>
      </c>
      <c r="U1917" s="20" t="n">
        <f aca="false">Total!J1917</f>
        <v>43.73</v>
      </c>
      <c r="V1917" s="17" t="str">
        <f aca="false">IFERROR(MATCH($A1917,'Stock Exchange'!$A$5:$A$2450,0),"")</f>
        <v/>
      </c>
      <c r="W1917" s="17" t="str">
        <f aca="false">IFERROR(MATCH($A1917,Primary!$A$5:$A$2450,0),"")</f>
        <v/>
      </c>
    </row>
    <row r="1918" customFormat="false" ht="15" hidden="false" customHeight="false" outlineLevel="0" collapsed="false">
      <c r="A1918" s="16" t="n">
        <f aca="false">Total!A1918</f>
        <v>39689</v>
      </c>
      <c r="B1918" s="17" t="n">
        <f aca="false">YEAR(A1918)</f>
        <v>2008</v>
      </c>
      <c r="C1918" s="17" t="n">
        <f aca="false">MONTH(A1918)</f>
        <v>8</v>
      </c>
      <c r="D1918" s="6" t="str">
        <f aca="false">IF(MONTH(A1918)&gt;=4,"FY "&amp;YEAR(A1918)&amp;"-"&amp;RIGHT(YEAR(A1918)+1,2),"FY "&amp;(YEAR(A1918)-1)&amp;"-"&amp;RIGHT(YEAR(A1918),2))</f>
        <v>FY 2008-09</v>
      </c>
      <c r="E1918" s="6" t="str">
        <f aca="false">IF(AND(V1918&lt;&gt;"",W1918&lt;&gt;""),"Yes","No")</f>
        <v>No</v>
      </c>
      <c r="F1918" s="18" t="n">
        <f aca="false">Total!F1918</f>
        <v>3403.3</v>
      </c>
      <c r="G1918" s="18" t="n">
        <f aca="false">Total!G1918</f>
        <v>3259.5</v>
      </c>
      <c r="H1918" s="18" t="n">
        <f aca="false">Total!H1918</f>
        <v>143.8</v>
      </c>
      <c r="I1918" s="18" t="n">
        <f aca="false">Total!I1918</f>
        <v>32.9</v>
      </c>
      <c r="J1918" s="18" t="str">
        <f aca="false">IF($V1918="","",INDEX('Stock Exchange'!F$5:F$2450,$V1918))</f>
        <v/>
      </c>
      <c r="K1918" s="18" t="str">
        <f aca="false">IF($V1918="","",INDEX('Stock Exchange'!G$5:G$2450,$V1918))</f>
        <v/>
      </c>
      <c r="L1918" s="18" t="str">
        <f aca="false">IF($V1918="","",INDEX('Stock Exchange'!H$5:H$2450,$V1918))</f>
        <v/>
      </c>
      <c r="M1918" s="18" t="str">
        <f aca="false">IF($V1918="","",INDEX('Stock Exchange'!I$5:I$2450,$V1918))</f>
        <v/>
      </c>
      <c r="N1918" s="18" t="str">
        <f aca="false">IF($W1918="","",INDEX(Primary!F$5:F$2450,$W1918))</f>
        <v/>
      </c>
      <c r="O1918" s="18" t="str">
        <f aca="false">IF($W1918="","",INDEX(Primary!G$5:G$2450,$W1918))</f>
        <v/>
      </c>
      <c r="P1918" s="18" t="str">
        <f aca="false">IF($W1918="","",INDEX(Primary!H$5:H$2450,$W1918))</f>
        <v/>
      </c>
      <c r="Q1918" s="18" t="str">
        <f aca="false">IF($W1918="","",INDEX(Primary!I$5:I$2450,$W1918))</f>
        <v/>
      </c>
      <c r="R1918" s="19" t="str">
        <f aca="false">IF($E1918="Yes",L1918+P1918,"")</f>
        <v/>
      </c>
      <c r="S1918" s="19" t="str">
        <f aca="false">IF($E1918="Yes",H1918-R1918,"")</f>
        <v/>
      </c>
      <c r="T1918" s="6" t="str">
        <f aca="false">IF($E1918="Yes",IF(ROUND(ABS(S1918),2)&lt;=$T$2,"OK","CHECK"),"n/a")</f>
        <v>n/a</v>
      </c>
      <c r="U1918" s="20" t="n">
        <f aca="false">Total!J1918</f>
        <v>43.73</v>
      </c>
      <c r="V1918" s="17" t="str">
        <f aca="false">IFERROR(MATCH($A1918,'Stock Exchange'!$A$5:$A$2450,0),"")</f>
        <v/>
      </c>
      <c r="W1918" s="17" t="str">
        <f aca="false">IFERROR(MATCH($A1918,Primary!$A$5:$A$2450,0),"")</f>
        <v/>
      </c>
    </row>
    <row r="1919" customFormat="false" ht="15" hidden="false" customHeight="false" outlineLevel="0" collapsed="false">
      <c r="A1919" s="16" t="n">
        <f aca="false">Total!A1919</f>
        <v>39692</v>
      </c>
      <c r="B1919" s="17" t="n">
        <f aca="false">YEAR(A1919)</f>
        <v>2008</v>
      </c>
      <c r="C1919" s="17" t="n">
        <f aca="false">MONTH(A1919)</f>
        <v>9</v>
      </c>
      <c r="D1919" s="6" t="str">
        <f aca="false">IF(MONTH(A1919)&gt;=4,"FY "&amp;YEAR(A1919)&amp;"-"&amp;RIGHT(YEAR(A1919)+1,2),"FY "&amp;(YEAR(A1919)-1)&amp;"-"&amp;RIGHT(YEAR(A1919),2))</f>
        <v>FY 2008-09</v>
      </c>
      <c r="E1919" s="6" t="str">
        <f aca="false">IF(AND(V1919&lt;&gt;"",W1919&lt;&gt;""),"Yes","No")</f>
        <v>No</v>
      </c>
      <c r="F1919" s="18" t="n">
        <f aca="false">Total!F1919</f>
        <v>2669.7</v>
      </c>
      <c r="G1919" s="18" t="n">
        <f aca="false">Total!G1919</f>
        <v>2926.8</v>
      </c>
      <c r="H1919" s="18" t="n">
        <f aca="false">Total!H1919</f>
        <v>-257</v>
      </c>
      <c r="I1919" s="18" t="n">
        <f aca="false">Total!I1919</f>
        <v>-58.7</v>
      </c>
      <c r="J1919" s="18" t="str">
        <f aca="false">IF($V1919="","",INDEX('Stock Exchange'!F$5:F$2450,$V1919))</f>
        <v/>
      </c>
      <c r="K1919" s="18" t="str">
        <f aca="false">IF($V1919="","",INDEX('Stock Exchange'!G$5:G$2450,$V1919))</f>
        <v/>
      </c>
      <c r="L1919" s="18" t="str">
        <f aca="false">IF($V1919="","",INDEX('Stock Exchange'!H$5:H$2450,$V1919))</f>
        <v/>
      </c>
      <c r="M1919" s="18" t="str">
        <f aca="false">IF($V1919="","",INDEX('Stock Exchange'!I$5:I$2450,$V1919))</f>
        <v/>
      </c>
      <c r="N1919" s="18" t="str">
        <f aca="false">IF($W1919="","",INDEX(Primary!F$5:F$2450,$W1919))</f>
        <v/>
      </c>
      <c r="O1919" s="18" t="str">
        <f aca="false">IF($W1919="","",INDEX(Primary!G$5:G$2450,$W1919))</f>
        <v/>
      </c>
      <c r="P1919" s="18" t="str">
        <f aca="false">IF($W1919="","",INDEX(Primary!H$5:H$2450,$W1919))</f>
        <v/>
      </c>
      <c r="Q1919" s="18" t="str">
        <f aca="false">IF($W1919="","",INDEX(Primary!I$5:I$2450,$W1919))</f>
        <v/>
      </c>
      <c r="R1919" s="19" t="str">
        <f aca="false">IF($E1919="Yes",L1919+P1919,"")</f>
        <v/>
      </c>
      <c r="S1919" s="19" t="str">
        <f aca="false">IF($E1919="Yes",H1919-R1919,"")</f>
        <v/>
      </c>
      <c r="T1919" s="6" t="str">
        <f aca="false">IF($E1919="Yes",IF(ROUND(ABS(S1919),2)&lt;=$T$2,"OK","CHECK"),"n/a")</f>
        <v>n/a</v>
      </c>
      <c r="U1919" s="20" t="n">
        <f aca="false">Total!J1919</f>
        <v>43.79</v>
      </c>
      <c r="V1919" s="17" t="str">
        <f aca="false">IFERROR(MATCH($A1919,'Stock Exchange'!$A$5:$A$2450,0),"")</f>
        <v/>
      </c>
      <c r="W1919" s="17" t="str">
        <f aca="false">IFERROR(MATCH($A1919,Primary!$A$5:$A$2450,0),"")</f>
        <v/>
      </c>
    </row>
    <row r="1920" customFormat="false" ht="15" hidden="false" customHeight="false" outlineLevel="0" collapsed="false">
      <c r="A1920" s="16" t="n">
        <f aca="false">Total!A1920</f>
        <v>39693</v>
      </c>
      <c r="B1920" s="17" t="n">
        <f aca="false">YEAR(A1920)</f>
        <v>2008</v>
      </c>
      <c r="C1920" s="17" t="n">
        <f aca="false">MONTH(A1920)</f>
        <v>9</v>
      </c>
      <c r="D1920" s="6" t="str">
        <f aca="false">IF(MONTH(A1920)&gt;=4,"FY "&amp;YEAR(A1920)&amp;"-"&amp;RIGHT(YEAR(A1920)+1,2),"FY "&amp;(YEAR(A1920)-1)&amp;"-"&amp;RIGHT(YEAR(A1920),2))</f>
        <v>FY 2008-09</v>
      </c>
      <c r="E1920" s="6" t="str">
        <f aca="false">IF(AND(V1920&lt;&gt;"",W1920&lt;&gt;""),"Yes","No")</f>
        <v>No</v>
      </c>
      <c r="F1920" s="18" t="n">
        <f aca="false">Total!F1920</f>
        <v>1348.8</v>
      </c>
      <c r="G1920" s="18" t="n">
        <f aca="false">Total!G1920</f>
        <v>1520.5</v>
      </c>
      <c r="H1920" s="18" t="n">
        <f aca="false">Total!H1920</f>
        <v>-171.7</v>
      </c>
      <c r="I1920" s="18" t="n">
        <f aca="false">Total!I1920</f>
        <v>-38.8</v>
      </c>
      <c r="J1920" s="18" t="str">
        <f aca="false">IF($V1920="","",INDEX('Stock Exchange'!F$5:F$2450,$V1920))</f>
        <v/>
      </c>
      <c r="K1920" s="18" t="str">
        <f aca="false">IF($V1920="","",INDEX('Stock Exchange'!G$5:G$2450,$V1920))</f>
        <v/>
      </c>
      <c r="L1920" s="18" t="str">
        <f aca="false">IF($V1920="","",INDEX('Stock Exchange'!H$5:H$2450,$V1920))</f>
        <v/>
      </c>
      <c r="M1920" s="18" t="str">
        <f aca="false">IF($V1920="","",INDEX('Stock Exchange'!I$5:I$2450,$V1920))</f>
        <v/>
      </c>
      <c r="N1920" s="18" t="str">
        <f aca="false">IF($W1920="","",INDEX(Primary!F$5:F$2450,$W1920))</f>
        <v/>
      </c>
      <c r="O1920" s="18" t="str">
        <f aca="false">IF($W1920="","",INDEX(Primary!G$5:G$2450,$W1920))</f>
        <v/>
      </c>
      <c r="P1920" s="18" t="str">
        <f aca="false">IF($W1920="","",INDEX(Primary!H$5:H$2450,$W1920))</f>
        <v/>
      </c>
      <c r="Q1920" s="18" t="str">
        <f aca="false">IF($W1920="","",INDEX(Primary!I$5:I$2450,$W1920))</f>
        <v/>
      </c>
      <c r="R1920" s="19" t="str">
        <f aca="false">IF($E1920="Yes",L1920+P1920,"")</f>
        <v/>
      </c>
      <c r="S1920" s="19" t="str">
        <f aca="false">IF($E1920="Yes",H1920-R1920,"")</f>
        <v/>
      </c>
      <c r="T1920" s="6" t="str">
        <f aca="false">IF($E1920="Yes",IF(ROUND(ABS(S1920),2)&lt;=$T$2,"OK","CHECK"),"n/a")</f>
        <v>n/a</v>
      </c>
      <c r="U1920" s="20" t="n">
        <f aca="false">Total!J1920</f>
        <v>44.21</v>
      </c>
      <c r="V1920" s="17" t="str">
        <f aca="false">IFERROR(MATCH($A1920,'Stock Exchange'!$A$5:$A$2450,0),"")</f>
        <v/>
      </c>
      <c r="W1920" s="17" t="str">
        <f aca="false">IFERROR(MATCH($A1920,Primary!$A$5:$A$2450,0),"")</f>
        <v/>
      </c>
    </row>
    <row r="1921" customFormat="false" ht="15" hidden="false" customHeight="false" outlineLevel="0" collapsed="false">
      <c r="A1921" s="16" t="n">
        <f aca="false">Total!A1921</f>
        <v>39695</v>
      </c>
      <c r="B1921" s="17" t="n">
        <f aca="false">YEAR(A1921)</f>
        <v>2008</v>
      </c>
      <c r="C1921" s="17" t="n">
        <f aca="false">MONTH(A1921)</f>
        <v>9</v>
      </c>
      <c r="D1921" s="6" t="str">
        <f aca="false">IF(MONTH(A1921)&gt;=4,"FY "&amp;YEAR(A1921)&amp;"-"&amp;RIGHT(YEAR(A1921)+1,2),"FY "&amp;(YEAR(A1921)-1)&amp;"-"&amp;RIGHT(YEAR(A1921),2))</f>
        <v>FY 2008-09</v>
      </c>
      <c r="E1921" s="6" t="str">
        <f aca="false">IF(AND(V1921&lt;&gt;"",W1921&lt;&gt;""),"Yes","No")</f>
        <v>No</v>
      </c>
      <c r="F1921" s="18" t="n">
        <f aca="false">Total!F1921</f>
        <v>2844.1</v>
      </c>
      <c r="G1921" s="18" t="n">
        <f aca="false">Total!G1921</f>
        <v>1506.7</v>
      </c>
      <c r="H1921" s="18" t="n">
        <f aca="false">Total!H1921</f>
        <v>1337.4</v>
      </c>
      <c r="I1921" s="18" t="n">
        <f aca="false">Total!I1921</f>
        <v>302.2</v>
      </c>
      <c r="J1921" s="18" t="str">
        <f aca="false">IF($V1921="","",INDEX('Stock Exchange'!F$5:F$2450,$V1921))</f>
        <v/>
      </c>
      <c r="K1921" s="18" t="str">
        <f aca="false">IF($V1921="","",INDEX('Stock Exchange'!G$5:G$2450,$V1921))</f>
        <v/>
      </c>
      <c r="L1921" s="18" t="str">
        <f aca="false">IF($V1921="","",INDEX('Stock Exchange'!H$5:H$2450,$V1921))</f>
        <v/>
      </c>
      <c r="M1921" s="18" t="str">
        <f aca="false">IF($V1921="","",INDEX('Stock Exchange'!I$5:I$2450,$V1921))</f>
        <v/>
      </c>
      <c r="N1921" s="18" t="str">
        <f aca="false">IF($W1921="","",INDEX(Primary!F$5:F$2450,$W1921))</f>
        <v/>
      </c>
      <c r="O1921" s="18" t="str">
        <f aca="false">IF($W1921="","",INDEX(Primary!G$5:G$2450,$W1921))</f>
        <v/>
      </c>
      <c r="P1921" s="18" t="str">
        <f aca="false">IF($W1921="","",INDEX(Primary!H$5:H$2450,$W1921))</f>
        <v/>
      </c>
      <c r="Q1921" s="18" t="str">
        <f aca="false">IF($W1921="","",INDEX(Primary!I$5:I$2450,$W1921))</f>
        <v/>
      </c>
      <c r="R1921" s="19" t="str">
        <f aca="false">IF($E1921="Yes",L1921+P1921,"")</f>
        <v/>
      </c>
      <c r="S1921" s="19" t="str">
        <f aca="false">IF($E1921="Yes",H1921-R1921,"")</f>
        <v/>
      </c>
      <c r="T1921" s="6" t="str">
        <f aca="false">IF($E1921="Yes",IF(ROUND(ABS(S1921),2)&lt;=$T$2,"OK","CHECK"),"n/a")</f>
        <v>n/a</v>
      </c>
      <c r="U1921" s="20" t="n">
        <f aca="false">Total!J1921</f>
        <v>44.26</v>
      </c>
      <c r="V1921" s="17" t="str">
        <f aca="false">IFERROR(MATCH($A1921,'Stock Exchange'!$A$5:$A$2450,0),"")</f>
        <v/>
      </c>
      <c r="W1921" s="17" t="str">
        <f aca="false">IFERROR(MATCH($A1921,Primary!$A$5:$A$2450,0),"")</f>
        <v/>
      </c>
    </row>
    <row r="1922" customFormat="false" ht="15" hidden="false" customHeight="false" outlineLevel="0" collapsed="false">
      <c r="A1922" s="16" t="n">
        <f aca="false">Total!A1922</f>
        <v>39696</v>
      </c>
      <c r="B1922" s="17" t="n">
        <f aca="false">YEAR(A1922)</f>
        <v>2008</v>
      </c>
      <c r="C1922" s="17" t="n">
        <f aca="false">MONTH(A1922)</f>
        <v>9</v>
      </c>
      <c r="D1922" s="6" t="str">
        <f aca="false">IF(MONTH(A1922)&gt;=4,"FY "&amp;YEAR(A1922)&amp;"-"&amp;RIGHT(YEAR(A1922)+1,2),"FY "&amp;(YEAR(A1922)-1)&amp;"-"&amp;RIGHT(YEAR(A1922),2))</f>
        <v>FY 2008-09</v>
      </c>
      <c r="E1922" s="6" t="str">
        <f aca="false">IF(AND(V1922&lt;&gt;"",W1922&lt;&gt;""),"Yes","No")</f>
        <v>No</v>
      </c>
      <c r="F1922" s="18" t="n">
        <f aca="false">Total!F1922</f>
        <v>2617.2</v>
      </c>
      <c r="G1922" s="18" t="n">
        <f aca="false">Total!G1922</f>
        <v>3016.4</v>
      </c>
      <c r="H1922" s="18" t="n">
        <f aca="false">Total!H1922</f>
        <v>-399.1</v>
      </c>
      <c r="I1922" s="18" t="n">
        <f aca="false">Total!I1922</f>
        <v>-89.8</v>
      </c>
      <c r="J1922" s="18" t="str">
        <f aca="false">IF($V1922="","",INDEX('Stock Exchange'!F$5:F$2450,$V1922))</f>
        <v/>
      </c>
      <c r="K1922" s="18" t="str">
        <f aca="false">IF($V1922="","",INDEX('Stock Exchange'!G$5:G$2450,$V1922))</f>
        <v/>
      </c>
      <c r="L1922" s="18" t="str">
        <f aca="false">IF($V1922="","",INDEX('Stock Exchange'!H$5:H$2450,$V1922))</f>
        <v/>
      </c>
      <c r="M1922" s="18" t="str">
        <f aca="false">IF($V1922="","",INDEX('Stock Exchange'!I$5:I$2450,$V1922))</f>
        <v/>
      </c>
      <c r="N1922" s="18" t="str">
        <f aca="false">IF($W1922="","",INDEX(Primary!F$5:F$2450,$W1922))</f>
        <v/>
      </c>
      <c r="O1922" s="18" t="str">
        <f aca="false">IF($W1922="","",INDEX(Primary!G$5:G$2450,$W1922))</f>
        <v/>
      </c>
      <c r="P1922" s="18" t="str">
        <f aca="false">IF($W1922="","",INDEX(Primary!H$5:H$2450,$W1922))</f>
        <v/>
      </c>
      <c r="Q1922" s="18" t="str">
        <f aca="false">IF($W1922="","",INDEX(Primary!I$5:I$2450,$W1922))</f>
        <v/>
      </c>
      <c r="R1922" s="19" t="str">
        <f aca="false">IF($E1922="Yes",L1922+P1922,"")</f>
        <v/>
      </c>
      <c r="S1922" s="19" t="str">
        <f aca="false">IF($E1922="Yes",H1922-R1922,"")</f>
        <v/>
      </c>
      <c r="T1922" s="6" t="str">
        <f aca="false">IF($E1922="Yes",IF(ROUND(ABS(S1922),2)&lt;=$T$2,"OK","CHECK"),"n/a")</f>
        <v>n/a</v>
      </c>
      <c r="U1922" s="20" t="n">
        <f aca="false">Total!J1922</f>
        <v>44.45</v>
      </c>
      <c r="V1922" s="17" t="str">
        <f aca="false">IFERROR(MATCH($A1922,'Stock Exchange'!$A$5:$A$2450,0),"")</f>
        <v/>
      </c>
      <c r="W1922" s="17" t="str">
        <f aca="false">IFERROR(MATCH($A1922,Primary!$A$5:$A$2450,0),"")</f>
        <v/>
      </c>
    </row>
    <row r="1923" customFormat="false" ht="15" hidden="false" customHeight="false" outlineLevel="0" collapsed="false">
      <c r="A1923" s="16" t="n">
        <f aca="false">Total!A1923</f>
        <v>39699</v>
      </c>
      <c r="B1923" s="17" t="n">
        <f aca="false">YEAR(A1923)</f>
        <v>2008</v>
      </c>
      <c r="C1923" s="17" t="n">
        <f aca="false">MONTH(A1923)</f>
        <v>9</v>
      </c>
      <c r="D1923" s="6" t="str">
        <f aca="false">IF(MONTH(A1923)&gt;=4,"FY "&amp;YEAR(A1923)&amp;"-"&amp;RIGHT(YEAR(A1923)+1,2),"FY "&amp;(YEAR(A1923)-1)&amp;"-"&amp;RIGHT(YEAR(A1923),2))</f>
        <v>FY 2008-09</v>
      </c>
      <c r="E1923" s="6" t="str">
        <f aca="false">IF(AND(V1923&lt;&gt;"",W1923&lt;&gt;""),"Yes","No")</f>
        <v>No</v>
      </c>
      <c r="F1923" s="18" t="n">
        <f aca="false">Total!F1923</f>
        <v>1713.9</v>
      </c>
      <c r="G1923" s="18" t="n">
        <f aca="false">Total!G1923</f>
        <v>3450.7</v>
      </c>
      <c r="H1923" s="18" t="n">
        <f aca="false">Total!H1923</f>
        <v>-1736.8</v>
      </c>
      <c r="I1923" s="18" t="n">
        <f aca="false">Total!I1923</f>
        <v>-391.4</v>
      </c>
      <c r="J1923" s="18" t="str">
        <f aca="false">IF($V1923="","",INDEX('Stock Exchange'!F$5:F$2450,$V1923))</f>
        <v/>
      </c>
      <c r="K1923" s="18" t="str">
        <f aca="false">IF($V1923="","",INDEX('Stock Exchange'!G$5:G$2450,$V1923))</f>
        <v/>
      </c>
      <c r="L1923" s="18" t="str">
        <f aca="false">IF($V1923="","",INDEX('Stock Exchange'!H$5:H$2450,$V1923))</f>
        <v/>
      </c>
      <c r="M1923" s="18" t="str">
        <f aca="false">IF($V1923="","",INDEX('Stock Exchange'!I$5:I$2450,$V1923))</f>
        <v/>
      </c>
      <c r="N1923" s="18" t="str">
        <f aca="false">IF($W1923="","",INDEX(Primary!F$5:F$2450,$W1923))</f>
        <v/>
      </c>
      <c r="O1923" s="18" t="str">
        <f aca="false">IF($W1923="","",INDEX(Primary!G$5:G$2450,$W1923))</f>
        <v/>
      </c>
      <c r="P1923" s="18" t="str">
        <f aca="false">IF($W1923="","",INDEX(Primary!H$5:H$2450,$W1923))</f>
        <v/>
      </c>
      <c r="Q1923" s="18" t="str">
        <f aca="false">IF($W1923="","",INDEX(Primary!I$5:I$2450,$W1923))</f>
        <v/>
      </c>
      <c r="R1923" s="19" t="str">
        <f aca="false">IF($E1923="Yes",L1923+P1923,"")</f>
        <v/>
      </c>
      <c r="S1923" s="19" t="str">
        <f aca="false">IF($E1923="Yes",H1923-R1923,"")</f>
        <v/>
      </c>
      <c r="T1923" s="6" t="str">
        <f aca="false">IF($E1923="Yes",IF(ROUND(ABS(S1923),2)&lt;=$T$2,"OK","CHECK"),"n/a")</f>
        <v>n/a</v>
      </c>
      <c r="U1923" s="20" t="n">
        <f aca="false">Total!J1923</f>
        <v>44.37</v>
      </c>
      <c r="V1923" s="17" t="str">
        <f aca="false">IFERROR(MATCH($A1923,'Stock Exchange'!$A$5:$A$2450,0),"")</f>
        <v/>
      </c>
      <c r="W1923" s="17" t="str">
        <f aca="false">IFERROR(MATCH($A1923,Primary!$A$5:$A$2450,0),"")</f>
        <v/>
      </c>
    </row>
    <row r="1924" customFormat="false" ht="15" hidden="false" customHeight="false" outlineLevel="0" collapsed="false">
      <c r="A1924" s="16" t="n">
        <f aca="false">Total!A1924</f>
        <v>39700</v>
      </c>
      <c r="B1924" s="17" t="n">
        <f aca="false">YEAR(A1924)</f>
        <v>2008</v>
      </c>
      <c r="C1924" s="17" t="n">
        <f aca="false">MONTH(A1924)</f>
        <v>9</v>
      </c>
      <c r="D1924" s="6" t="str">
        <f aca="false">IF(MONTH(A1924)&gt;=4,"FY "&amp;YEAR(A1924)&amp;"-"&amp;RIGHT(YEAR(A1924)+1,2),"FY "&amp;(YEAR(A1924)-1)&amp;"-"&amp;RIGHT(YEAR(A1924),2))</f>
        <v>FY 2008-09</v>
      </c>
      <c r="E1924" s="6" t="str">
        <f aca="false">IF(AND(V1924&lt;&gt;"",W1924&lt;&gt;""),"Yes","No")</f>
        <v>No</v>
      </c>
      <c r="F1924" s="18" t="n">
        <f aca="false">Total!F1924</f>
        <v>3356.4</v>
      </c>
      <c r="G1924" s="18" t="n">
        <f aca="false">Total!G1924</f>
        <v>2598.4</v>
      </c>
      <c r="H1924" s="18" t="n">
        <f aca="false">Total!H1924</f>
        <v>758</v>
      </c>
      <c r="I1924" s="18" t="n">
        <f aca="false">Total!I1924</f>
        <v>171.3</v>
      </c>
      <c r="J1924" s="18" t="str">
        <f aca="false">IF($V1924="","",INDEX('Stock Exchange'!F$5:F$2450,$V1924))</f>
        <v/>
      </c>
      <c r="K1924" s="18" t="str">
        <f aca="false">IF($V1924="","",INDEX('Stock Exchange'!G$5:G$2450,$V1924))</f>
        <v/>
      </c>
      <c r="L1924" s="18" t="str">
        <f aca="false">IF($V1924="","",INDEX('Stock Exchange'!H$5:H$2450,$V1924))</f>
        <v/>
      </c>
      <c r="M1924" s="18" t="str">
        <f aca="false">IF($V1924="","",INDEX('Stock Exchange'!I$5:I$2450,$V1924))</f>
        <v/>
      </c>
      <c r="N1924" s="18" t="str">
        <f aca="false">IF($W1924="","",INDEX(Primary!F$5:F$2450,$W1924))</f>
        <v/>
      </c>
      <c r="O1924" s="18" t="str">
        <f aca="false">IF($W1924="","",INDEX(Primary!G$5:G$2450,$W1924))</f>
        <v/>
      </c>
      <c r="P1924" s="18" t="str">
        <f aca="false">IF($W1924="","",INDEX(Primary!H$5:H$2450,$W1924))</f>
        <v/>
      </c>
      <c r="Q1924" s="18" t="str">
        <f aca="false">IF($W1924="","",INDEX(Primary!I$5:I$2450,$W1924))</f>
        <v/>
      </c>
      <c r="R1924" s="19" t="str">
        <f aca="false">IF($E1924="Yes",L1924+P1924,"")</f>
        <v/>
      </c>
      <c r="S1924" s="19" t="str">
        <f aca="false">IF($E1924="Yes",H1924-R1924,"")</f>
        <v/>
      </c>
      <c r="T1924" s="6" t="str">
        <f aca="false">IF($E1924="Yes",IF(ROUND(ABS(S1924),2)&lt;=$T$2,"OK","CHECK"),"n/a")</f>
        <v>n/a</v>
      </c>
      <c r="U1924" s="20" t="n">
        <f aca="false">Total!J1924</f>
        <v>44.26</v>
      </c>
      <c r="V1924" s="17" t="str">
        <f aca="false">IFERROR(MATCH($A1924,'Stock Exchange'!$A$5:$A$2450,0),"")</f>
        <v/>
      </c>
      <c r="W1924" s="17" t="str">
        <f aca="false">IFERROR(MATCH($A1924,Primary!$A$5:$A$2450,0),"")</f>
        <v/>
      </c>
    </row>
    <row r="1925" customFormat="false" ht="15" hidden="false" customHeight="false" outlineLevel="0" collapsed="false">
      <c r="A1925" s="16" t="n">
        <f aca="false">Total!A1925</f>
        <v>39701</v>
      </c>
      <c r="B1925" s="17" t="n">
        <f aca="false">YEAR(A1925)</f>
        <v>2008</v>
      </c>
      <c r="C1925" s="17" t="n">
        <f aca="false">MONTH(A1925)</f>
        <v>9</v>
      </c>
      <c r="D1925" s="6" t="str">
        <f aca="false">IF(MONTH(A1925)&gt;=4,"FY "&amp;YEAR(A1925)&amp;"-"&amp;RIGHT(YEAR(A1925)+1,2),"FY "&amp;(YEAR(A1925)-1)&amp;"-"&amp;RIGHT(YEAR(A1925),2))</f>
        <v>FY 2008-09</v>
      </c>
      <c r="E1925" s="6" t="str">
        <f aca="false">IF(AND(V1925&lt;&gt;"",W1925&lt;&gt;""),"Yes","No")</f>
        <v>No</v>
      </c>
      <c r="F1925" s="18" t="n">
        <f aca="false">Total!F1925</f>
        <v>2023</v>
      </c>
      <c r="G1925" s="18" t="n">
        <f aca="false">Total!G1925</f>
        <v>2209.2</v>
      </c>
      <c r="H1925" s="18" t="n">
        <f aca="false">Total!H1925</f>
        <v>-186.2</v>
      </c>
      <c r="I1925" s="18" t="n">
        <f aca="false">Total!I1925</f>
        <v>-41.5</v>
      </c>
      <c r="J1925" s="18" t="str">
        <f aca="false">IF($V1925="","",INDEX('Stock Exchange'!F$5:F$2450,$V1925))</f>
        <v/>
      </c>
      <c r="K1925" s="18" t="str">
        <f aca="false">IF($V1925="","",INDEX('Stock Exchange'!G$5:G$2450,$V1925))</f>
        <v/>
      </c>
      <c r="L1925" s="18" t="str">
        <f aca="false">IF($V1925="","",INDEX('Stock Exchange'!H$5:H$2450,$V1925))</f>
        <v/>
      </c>
      <c r="M1925" s="18" t="str">
        <f aca="false">IF($V1925="","",INDEX('Stock Exchange'!I$5:I$2450,$V1925))</f>
        <v/>
      </c>
      <c r="N1925" s="18" t="str">
        <f aca="false">IF($W1925="","",INDEX(Primary!F$5:F$2450,$W1925))</f>
        <v/>
      </c>
      <c r="O1925" s="18" t="str">
        <f aca="false">IF($W1925="","",INDEX(Primary!G$5:G$2450,$W1925))</f>
        <v/>
      </c>
      <c r="P1925" s="18" t="str">
        <f aca="false">IF($W1925="","",INDEX(Primary!H$5:H$2450,$W1925))</f>
        <v/>
      </c>
      <c r="Q1925" s="18" t="str">
        <f aca="false">IF($W1925="","",INDEX(Primary!I$5:I$2450,$W1925))</f>
        <v/>
      </c>
      <c r="R1925" s="19" t="str">
        <f aca="false">IF($E1925="Yes",L1925+P1925,"")</f>
        <v/>
      </c>
      <c r="S1925" s="19" t="str">
        <f aca="false">IF($E1925="Yes",H1925-R1925,"")</f>
        <v/>
      </c>
      <c r="T1925" s="6" t="str">
        <f aca="false">IF($E1925="Yes",IF(ROUND(ABS(S1925),2)&lt;=$T$2,"OK","CHECK"),"n/a")</f>
        <v>n/a</v>
      </c>
      <c r="U1925" s="20" t="n">
        <f aca="false">Total!J1925</f>
        <v>44.89</v>
      </c>
      <c r="V1925" s="17" t="str">
        <f aca="false">IFERROR(MATCH($A1925,'Stock Exchange'!$A$5:$A$2450,0),"")</f>
        <v/>
      </c>
      <c r="W1925" s="17" t="str">
        <f aca="false">IFERROR(MATCH($A1925,Primary!$A$5:$A$2450,0),"")</f>
        <v/>
      </c>
    </row>
    <row r="1926" customFormat="false" ht="15" hidden="false" customHeight="false" outlineLevel="0" collapsed="false">
      <c r="A1926" s="16" t="n">
        <f aca="false">Total!A1926</f>
        <v>39702</v>
      </c>
      <c r="B1926" s="17" t="n">
        <f aca="false">YEAR(A1926)</f>
        <v>2008</v>
      </c>
      <c r="C1926" s="17" t="n">
        <f aca="false">MONTH(A1926)</f>
        <v>9</v>
      </c>
      <c r="D1926" s="6" t="str">
        <f aca="false">IF(MONTH(A1926)&gt;=4,"FY "&amp;YEAR(A1926)&amp;"-"&amp;RIGHT(YEAR(A1926)+1,2),"FY "&amp;(YEAR(A1926)-1)&amp;"-"&amp;RIGHT(YEAR(A1926),2))</f>
        <v>FY 2008-09</v>
      </c>
      <c r="E1926" s="6" t="str">
        <f aca="false">IF(AND(V1926&lt;&gt;"",W1926&lt;&gt;""),"Yes","No")</f>
        <v>No</v>
      </c>
      <c r="F1926" s="18" t="n">
        <f aca="false">Total!F1926</f>
        <v>2611.8</v>
      </c>
      <c r="G1926" s="18" t="n">
        <f aca="false">Total!G1926</f>
        <v>3481.9</v>
      </c>
      <c r="H1926" s="18" t="n">
        <f aca="false">Total!H1926</f>
        <v>-870.1</v>
      </c>
      <c r="I1926" s="18" t="n">
        <f aca="false">Total!I1926</f>
        <v>-192.8</v>
      </c>
      <c r="J1926" s="18" t="str">
        <f aca="false">IF($V1926="","",INDEX('Stock Exchange'!F$5:F$2450,$V1926))</f>
        <v/>
      </c>
      <c r="K1926" s="18" t="str">
        <f aca="false">IF($V1926="","",INDEX('Stock Exchange'!G$5:G$2450,$V1926))</f>
        <v/>
      </c>
      <c r="L1926" s="18" t="str">
        <f aca="false">IF($V1926="","",INDEX('Stock Exchange'!H$5:H$2450,$V1926))</f>
        <v/>
      </c>
      <c r="M1926" s="18" t="str">
        <f aca="false">IF($V1926="","",INDEX('Stock Exchange'!I$5:I$2450,$V1926))</f>
        <v/>
      </c>
      <c r="N1926" s="18" t="str">
        <f aca="false">IF($W1926="","",INDEX(Primary!F$5:F$2450,$W1926))</f>
        <v/>
      </c>
      <c r="O1926" s="18" t="str">
        <f aca="false">IF($W1926="","",INDEX(Primary!G$5:G$2450,$W1926))</f>
        <v/>
      </c>
      <c r="P1926" s="18" t="str">
        <f aca="false">IF($W1926="","",INDEX(Primary!H$5:H$2450,$W1926))</f>
        <v/>
      </c>
      <c r="Q1926" s="18" t="str">
        <f aca="false">IF($W1926="","",INDEX(Primary!I$5:I$2450,$W1926))</f>
        <v/>
      </c>
      <c r="R1926" s="19" t="str">
        <f aca="false">IF($E1926="Yes",L1926+P1926,"")</f>
        <v/>
      </c>
      <c r="S1926" s="19" t="str">
        <f aca="false">IF($E1926="Yes",H1926-R1926,"")</f>
        <v/>
      </c>
      <c r="T1926" s="6" t="str">
        <f aca="false">IF($E1926="Yes",IF(ROUND(ABS(S1926),2)&lt;=$T$2,"OK","CHECK"),"n/a")</f>
        <v>n/a</v>
      </c>
      <c r="U1926" s="20" t="n">
        <f aca="false">Total!J1926</f>
        <v>45.12</v>
      </c>
      <c r="V1926" s="17" t="str">
        <f aca="false">IFERROR(MATCH($A1926,'Stock Exchange'!$A$5:$A$2450,0),"")</f>
        <v/>
      </c>
      <c r="W1926" s="17" t="str">
        <f aca="false">IFERROR(MATCH($A1926,Primary!$A$5:$A$2450,0),"")</f>
        <v/>
      </c>
    </row>
    <row r="1927" customFormat="false" ht="15" hidden="false" customHeight="false" outlineLevel="0" collapsed="false">
      <c r="A1927" s="16" t="n">
        <f aca="false">Total!A1927</f>
        <v>39703</v>
      </c>
      <c r="B1927" s="17" t="n">
        <f aca="false">YEAR(A1927)</f>
        <v>2008</v>
      </c>
      <c r="C1927" s="17" t="n">
        <f aca="false">MONTH(A1927)</f>
        <v>9</v>
      </c>
      <c r="D1927" s="6" t="str">
        <f aca="false">IF(MONTH(A1927)&gt;=4,"FY "&amp;YEAR(A1927)&amp;"-"&amp;RIGHT(YEAR(A1927)+1,2),"FY "&amp;(YEAR(A1927)-1)&amp;"-"&amp;RIGHT(YEAR(A1927),2))</f>
        <v>FY 2008-09</v>
      </c>
      <c r="E1927" s="6" t="str">
        <f aca="false">IF(AND(V1927&lt;&gt;"",W1927&lt;&gt;""),"Yes","No")</f>
        <v>No</v>
      </c>
      <c r="F1927" s="18" t="n">
        <f aca="false">Total!F1927</f>
        <v>2332.9</v>
      </c>
      <c r="G1927" s="18" t="n">
        <f aca="false">Total!G1927</f>
        <v>3743.4</v>
      </c>
      <c r="H1927" s="18" t="n">
        <f aca="false">Total!H1927</f>
        <v>-1410.5</v>
      </c>
      <c r="I1927" s="18" t="n">
        <f aca="false">Total!I1927</f>
        <v>-310.4</v>
      </c>
      <c r="J1927" s="18" t="str">
        <f aca="false">IF($V1927="","",INDEX('Stock Exchange'!F$5:F$2450,$V1927))</f>
        <v/>
      </c>
      <c r="K1927" s="18" t="str">
        <f aca="false">IF($V1927="","",INDEX('Stock Exchange'!G$5:G$2450,$V1927))</f>
        <v/>
      </c>
      <c r="L1927" s="18" t="str">
        <f aca="false">IF($V1927="","",INDEX('Stock Exchange'!H$5:H$2450,$V1927))</f>
        <v/>
      </c>
      <c r="M1927" s="18" t="str">
        <f aca="false">IF($V1927="","",INDEX('Stock Exchange'!I$5:I$2450,$V1927))</f>
        <v/>
      </c>
      <c r="N1927" s="18" t="str">
        <f aca="false">IF($W1927="","",INDEX(Primary!F$5:F$2450,$W1927))</f>
        <v/>
      </c>
      <c r="O1927" s="18" t="str">
        <f aca="false">IF($W1927="","",INDEX(Primary!G$5:G$2450,$W1927))</f>
        <v/>
      </c>
      <c r="P1927" s="18" t="str">
        <f aca="false">IF($W1927="","",INDEX(Primary!H$5:H$2450,$W1927))</f>
        <v/>
      </c>
      <c r="Q1927" s="18" t="str">
        <f aca="false">IF($W1927="","",INDEX(Primary!I$5:I$2450,$W1927))</f>
        <v/>
      </c>
      <c r="R1927" s="19" t="str">
        <f aca="false">IF($E1927="Yes",L1927+P1927,"")</f>
        <v/>
      </c>
      <c r="S1927" s="19" t="str">
        <f aca="false">IF($E1927="Yes",H1927-R1927,"")</f>
        <v/>
      </c>
      <c r="T1927" s="6" t="str">
        <f aca="false">IF($E1927="Yes",IF(ROUND(ABS(S1927),2)&lt;=$T$2,"OK","CHECK"),"n/a")</f>
        <v>n/a</v>
      </c>
      <c r="U1927" s="20" t="n">
        <f aca="false">Total!J1927</f>
        <v>45.44</v>
      </c>
      <c r="V1927" s="17" t="str">
        <f aca="false">IFERROR(MATCH($A1927,'Stock Exchange'!$A$5:$A$2450,0),"")</f>
        <v/>
      </c>
      <c r="W1927" s="17" t="str">
        <f aca="false">IFERROR(MATCH($A1927,Primary!$A$5:$A$2450,0),"")</f>
        <v/>
      </c>
    </row>
    <row r="1928" customFormat="false" ht="15" hidden="false" customHeight="false" outlineLevel="0" collapsed="false">
      <c r="A1928" s="16" t="n">
        <f aca="false">Total!A1928</f>
        <v>39706</v>
      </c>
      <c r="B1928" s="17" t="n">
        <f aca="false">YEAR(A1928)</f>
        <v>2008</v>
      </c>
      <c r="C1928" s="17" t="n">
        <f aca="false">MONTH(A1928)</f>
        <v>9</v>
      </c>
      <c r="D1928" s="6" t="str">
        <f aca="false">IF(MONTH(A1928)&gt;=4,"FY "&amp;YEAR(A1928)&amp;"-"&amp;RIGHT(YEAR(A1928)+1,2),"FY "&amp;(YEAR(A1928)-1)&amp;"-"&amp;RIGHT(YEAR(A1928),2))</f>
        <v>FY 2008-09</v>
      </c>
      <c r="E1928" s="6" t="str">
        <f aca="false">IF(AND(V1928&lt;&gt;"",W1928&lt;&gt;""),"Yes","No")</f>
        <v>No</v>
      </c>
      <c r="F1928" s="18" t="n">
        <f aca="false">Total!F1928</f>
        <v>2687.8</v>
      </c>
      <c r="G1928" s="18" t="n">
        <f aca="false">Total!G1928</f>
        <v>3544.3</v>
      </c>
      <c r="H1928" s="18" t="n">
        <f aca="false">Total!H1928</f>
        <v>-856.4</v>
      </c>
      <c r="I1928" s="18" t="n">
        <f aca="false">Total!I1928</f>
        <v>-187.1</v>
      </c>
      <c r="J1928" s="18" t="str">
        <f aca="false">IF($V1928="","",INDEX('Stock Exchange'!F$5:F$2450,$V1928))</f>
        <v/>
      </c>
      <c r="K1928" s="18" t="str">
        <f aca="false">IF($V1928="","",INDEX('Stock Exchange'!G$5:G$2450,$V1928))</f>
        <v/>
      </c>
      <c r="L1928" s="18" t="str">
        <f aca="false">IF($V1928="","",INDEX('Stock Exchange'!H$5:H$2450,$V1928))</f>
        <v/>
      </c>
      <c r="M1928" s="18" t="str">
        <f aca="false">IF($V1928="","",INDEX('Stock Exchange'!I$5:I$2450,$V1928))</f>
        <v/>
      </c>
      <c r="N1928" s="18" t="str">
        <f aca="false">IF($W1928="","",INDEX(Primary!F$5:F$2450,$W1928))</f>
        <v/>
      </c>
      <c r="O1928" s="18" t="str">
        <f aca="false">IF($W1928="","",INDEX(Primary!G$5:G$2450,$W1928))</f>
        <v/>
      </c>
      <c r="P1928" s="18" t="str">
        <f aca="false">IF($W1928="","",INDEX(Primary!H$5:H$2450,$W1928))</f>
        <v/>
      </c>
      <c r="Q1928" s="18" t="str">
        <f aca="false">IF($W1928="","",INDEX(Primary!I$5:I$2450,$W1928))</f>
        <v/>
      </c>
      <c r="R1928" s="19" t="str">
        <f aca="false">IF($E1928="Yes",L1928+P1928,"")</f>
        <v/>
      </c>
      <c r="S1928" s="19" t="str">
        <f aca="false">IF($E1928="Yes",H1928-R1928,"")</f>
        <v/>
      </c>
      <c r="T1928" s="6" t="str">
        <f aca="false">IF($E1928="Yes",IF(ROUND(ABS(S1928),2)&lt;=$T$2,"OK","CHECK"),"n/a")</f>
        <v>n/a</v>
      </c>
      <c r="U1928" s="20" t="n">
        <f aca="false">Total!J1928</f>
        <v>45.77</v>
      </c>
      <c r="V1928" s="17" t="str">
        <f aca="false">IFERROR(MATCH($A1928,'Stock Exchange'!$A$5:$A$2450,0),"")</f>
        <v/>
      </c>
      <c r="W1928" s="17" t="str">
        <f aca="false">IFERROR(MATCH($A1928,Primary!$A$5:$A$2450,0),"")</f>
        <v/>
      </c>
    </row>
    <row r="1929" customFormat="false" ht="15" hidden="false" customHeight="false" outlineLevel="0" collapsed="false">
      <c r="A1929" s="16" t="n">
        <f aca="false">Total!A1929</f>
        <v>39707</v>
      </c>
      <c r="B1929" s="17" t="n">
        <f aca="false">YEAR(A1929)</f>
        <v>2008</v>
      </c>
      <c r="C1929" s="17" t="n">
        <f aca="false">MONTH(A1929)</f>
        <v>9</v>
      </c>
      <c r="D1929" s="6" t="str">
        <f aca="false">IF(MONTH(A1929)&gt;=4,"FY "&amp;YEAR(A1929)&amp;"-"&amp;RIGHT(YEAR(A1929)+1,2),"FY "&amp;(YEAR(A1929)-1)&amp;"-"&amp;RIGHT(YEAR(A1929),2))</f>
        <v>FY 2008-09</v>
      </c>
      <c r="E1929" s="6" t="str">
        <f aca="false">IF(AND(V1929&lt;&gt;"",W1929&lt;&gt;""),"Yes","No")</f>
        <v>No</v>
      </c>
      <c r="F1929" s="18" t="n">
        <f aca="false">Total!F1929</f>
        <v>2495.2</v>
      </c>
      <c r="G1929" s="18" t="n">
        <f aca="false">Total!G1929</f>
        <v>3124.5</v>
      </c>
      <c r="H1929" s="18" t="n">
        <f aca="false">Total!H1929</f>
        <v>-629.3</v>
      </c>
      <c r="I1929" s="18" t="n">
        <f aca="false">Total!I1929</f>
        <v>-137</v>
      </c>
      <c r="J1929" s="18" t="str">
        <f aca="false">IF($V1929="","",INDEX('Stock Exchange'!F$5:F$2450,$V1929))</f>
        <v/>
      </c>
      <c r="K1929" s="18" t="str">
        <f aca="false">IF($V1929="","",INDEX('Stock Exchange'!G$5:G$2450,$V1929))</f>
        <v/>
      </c>
      <c r="L1929" s="18" t="str">
        <f aca="false">IF($V1929="","",INDEX('Stock Exchange'!H$5:H$2450,$V1929))</f>
        <v/>
      </c>
      <c r="M1929" s="18" t="str">
        <f aca="false">IF($V1929="","",INDEX('Stock Exchange'!I$5:I$2450,$V1929))</f>
        <v/>
      </c>
      <c r="N1929" s="18" t="str">
        <f aca="false">IF($W1929="","",INDEX(Primary!F$5:F$2450,$W1929))</f>
        <v/>
      </c>
      <c r="O1929" s="18" t="str">
        <f aca="false">IF($W1929="","",INDEX(Primary!G$5:G$2450,$W1929))</f>
        <v/>
      </c>
      <c r="P1929" s="18" t="str">
        <f aca="false">IF($W1929="","",INDEX(Primary!H$5:H$2450,$W1929))</f>
        <v/>
      </c>
      <c r="Q1929" s="18" t="str">
        <f aca="false">IF($W1929="","",INDEX(Primary!I$5:I$2450,$W1929))</f>
        <v/>
      </c>
      <c r="R1929" s="19" t="str">
        <f aca="false">IF($E1929="Yes",L1929+P1929,"")</f>
        <v/>
      </c>
      <c r="S1929" s="19" t="str">
        <f aca="false">IF($E1929="Yes",H1929-R1929,"")</f>
        <v/>
      </c>
      <c r="T1929" s="6" t="str">
        <f aca="false">IF($E1929="Yes",IF(ROUND(ABS(S1929),2)&lt;=$T$2,"OK","CHECK"),"n/a")</f>
        <v>n/a</v>
      </c>
      <c r="U1929" s="20" t="n">
        <f aca="false">Total!J1929</f>
        <v>45.94</v>
      </c>
      <c r="V1929" s="17" t="str">
        <f aca="false">IFERROR(MATCH($A1929,'Stock Exchange'!$A$5:$A$2450,0),"")</f>
        <v/>
      </c>
      <c r="W1929" s="17" t="str">
        <f aca="false">IFERROR(MATCH($A1929,Primary!$A$5:$A$2450,0),"")</f>
        <v/>
      </c>
    </row>
    <row r="1930" customFormat="false" ht="15" hidden="false" customHeight="false" outlineLevel="0" collapsed="false">
      <c r="A1930" s="16" t="n">
        <f aca="false">Total!A1930</f>
        <v>39708</v>
      </c>
      <c r="B1930" s="17" t="n">
        <f aca="false">YEAR(A1930)</f>
        <v>2008</v>
      </c>
      <c r="C1930" s="17" t="n">
        <f aca="false">MONTH(A1930)</f>
        <v>9</v>
      </c>
      <c r="D1930" s="6" t="str">
        <f aca="false">IF(MONTH(A1930)&gt;=4,"FY "&amp;YEAR(A1930)&amp;"-"&amp;RIGHT(YEAR(A1930)+1,2),"FY "&amp;(YEAR(A1930)-1)&amp;"-"&amp;RIGHT(YEAR(A1930),2))</f>
        <v>FY 2008-09</v>
      </c>
      <c r="E1930" s="6" t="str">
        <f aca="false">IF(AND(V1930&lt;&gt;"",W1930&lt;&gt;""),"Yes","No")</f>
        <v>No</v>
      </c>
      <c r="F1930" s="18" t="n">
        <f aca="false">Total!F1930</f>
        <v>3092.4</v>
      </c>
      <c r="G1930" s="18" t="n">
        <f aca="false">Total!G1930</f>
        <v>4333</v>
      </c>
      <c r="H1930" s="18" t="n">
        <f aca="false">Total!H1930</f>
        <v>-1240.6</v>
      </c>
      <c r="I1930" s="18" t="n">
        <f aca="false">Total!I1930</f>
        <v>-266.1</v>
      </c>
      <c r="J1930" s="18" t="str">
        <f aca="false">IF($V1930="","",INDEX('Stock Exchange'!F$5:F$2450,$V1930))</f>
        <v/>
      </c>
      <c r="K1930" s="18" t="str">
        <f aca="false">IF($V1930="","",INDEX('Stock Exchange'!G$5:G$2450,$V1930))</f>
        <v/>
      </c>
      <c r="L1930" s="18" t="str">
        <f aca="false">IF($V1930="","",INDEX('Stock Exchange'!H$5:H$2450,$V1930))</f>
        <v/>
      </c>
      <c r="M1930" s="18" t="str">
        <f aca="false">IF($V1930="","",INDEX('Stock Exchange'!I$5:I$2450,$V1930))</f>
        <v/>
      </c>
      <c r="N1930" s="18" t="str">
        <f aca="false">IF($W1930="","",INDEX(Primary!F$5:F$2450,$W1930))</f>
        <v/>
      </c>
      <c r="O1930" s="18" t="str">
        <f aca="false">IF($W1930="","",INDEX(Primary!G$5:G$2450,$W1930))</f>
        <v/>
      </c>
      <c r="P1930" s="18" t="str">
        <f aca="false">IF($W1930="","",INDEX(Primary!H$5:H$2450,$W1930))</f>
        <v/>
      </c>
      <c r="Q1930" s="18" t="str">
        <f aca="false">IF($W1930="","",INDEX(Primary!I$5:I$2450,$W1930))</f>
        <v/>
      </c>
      <c r="R1930" s="19" t="str">
        <f aca="false">IF($E1930="Yes",L1930+P1930,"")</f>
        <v/>
      </c>
      <c r="S1930" s="19" t="str">
        <f aca="false">IF($E1930="Yes",H1930-R1930,"")</f>
        <v/>
      </c>
      <c r="T1930" s="6" t="str">
        <f aca="false">IF($E1930="Yes",IF(ROUND(ABS(S1930),2)&lt;=$T$2,"OK","CHECK"),"n/a")</f>
        <v>n/a</v>
      </c>
      <c r="U1930" s="20" t="n">
        <f aca="false">Total!J1930</f>
        <v>46.63</v>
      </c>
      <c r="V1930" s="17" t="str">
        <f aca="false">IFERROR(MATCH($A1930,'Stock Exchange'!$A$5:$A$2450,0),"")</f>
        <v/>
      </c>
      <c r="W1930" s="17" t="str">
        <f aca="false">IFERROR(MATCH($A1930,Primary!$A$5:$A$2450,0),"")</f>
        <v/>
      </c>
    </row>
    <row r="1931" customFormat="false" ht="15" hidden="false" customHeight="false" outlineLevel="0" collapsed="false">
      <c r="A1931" s="16" t="n">
        <f aca="false">Total!A1931</f>
        <v>39709</v>
      </c>
      <c r="B1931" s="17" t="n">
        <f aca="false">YEAR(A1931)</f>
        <v>2008</v>
      </c>
      <c r="C1931" s="17" t="n">
        <f aca="false">MONTH(A1931)</f>
        <v>9</v>
      </c>
      <c r="D1931" s="6" t="str">
        <f aca="false">IF(MONTH(A1931)&gt;=4,"FY "&amp;YEAR(A1931)&amp;"-"&amp;RIGHT(YEAR(A1931)+1,2),"FY "&amp;(YEAR(A1931)-1)&amp;"-"&amp;RIGHT(YEAR(A1931),2))</f>
        <v>FY 2008-09</v>
      </c>
      <c r="E1931" s="6" t="str">
        <f aca="false">IF(AND(V1931&lt;&gt;"",W1931&lt;&gt;""),"Yes","No")</f>
        <v>No</v>
      </c>
      <c r="F1931" s="18" t="n">
        <f aca="false">Total!F1931</f>
        <v>3762</v>
      </c>
      <c r="G1931" s="18" t="n">
        <f aca="false">Total!G1931</f>
        <v>5095.5</v>
      </c>
      <c r="H1931" s="18" t="n">
        <f aca="false">Total!H1931</f>
        <v>-1333.5</v>
      </c>
      <c r="I1931" s="18" t="n">
        <f aca="false">Total!I1931</f>
        <v>-287.8</v>
      </c>
      <c r="J1931" s="18" t="str">
        <f aca="false">IF($V1931="","",INDEX('Stock Exchange'!F$5:F$2450,$V1931))</f>
        <v/>
      </c>
      <c r="K1931" s="18" t="str">
        <f aca="false">IF($V1931="","",INDEX('Stock Exchange'!G$5:G$2450,$V1931))</f>
        <v/>
      </c>
      <c r="L1931" s="18" t="str">
        <f aca="false">IF($V1931="","",INDEX('Stock Exchange'!H$5:H$2450,$V1931))</f>
        <v/>
      </c>
      <c r="M1931" s="18" t="str">
        <f aca="false">IF($V1931="","",INDEX('Stock Exchange'!I$5:I$2450,$V1931))</f>
        <v/>
      </c>
      <c r="N1931" s="18" t="str">
        <f aca="false">IF($W1931="","",INDEX(Primary!F$5:F$2450,$W1931))</f>
        <v/>
      </c>
      <c r="O1931" s="18" t="str">
        <f aca="false">IF($W1931="","",INDEX(Primary!G$5:G$2450,$W1931))</f>
        <v/>
      </c>
      <c r="P1931" s="18" t="str">
        <f aca="false">IF($W1931="","",INDEX(Primary!H$5:H$2450,$W1931))</f>
        <v/>
      </c>
      <c r="Q1931" s="18" t="str">
        <f aca="false">IF($W1931="","",INDEX(Primary!I$5:I$2450,$W1931))</f>
        <v/>
      </c>
      <c r="R1931" s="19" t="str">
        <f aca="false">IF($E1931="Yes",L1931+P1931,"")</f>
        <v/>
      </c>
      <c r="S1931" s="19" t="str">
        <f aca="false">IF($E1931="Yes",H1931-R1931,"")</f>
        <v/>
      </c>
      <c r="T1931" s="6" t="str">
        <f aca="false">IF($E1931="Yes",IF(ROUND(ABS(S1931),2)&lt;=$T$2,"OK","CHECK"),"n/a")</f>
        <v>n/a</v>
      </c>
      <c r="U1931" s="20" t="n">
        <f aca="false">Total!J1931</f>
        <v>46.34</v>
      </c>
      <c r="V1931" s="17" t="str">
        <f aca="false">IFERROR(MATCH($A1931,'Stock Exchange'!$A$5:$A$2450,0),"")</f>
        <v/>
      </c>
      <c r="W1931" s="17" t="str">
        <f aca="false">IFERROR(MATCH($A1931,Primary!$A$5:$A$2450,0),"")</f>
        <v/>
      </c>
    </row>
    <row r="1932" customFormat="false" ht="15" hidden="false" customHeight="false" outlineLevel="0" collapsed="false">
      <c r="A1932" s="16" t="n">
        <f aca="false">Total!A1932</f>
        <v>39710</v>
      </c>
      <c r="B1932" s="17" t="n">
        <f aca="false">YEAR(A1932)</f>
        <v>2008</v>
      </c>
      <c r="C1932" s="17" t="n">
        <f aca="false">MONTH(A1932)</f>
        <v>9</v>
      </c>
      <c r="D1932" s="6" t="str">
        <f aca="false">IF(MONTH(A1932)&gt;=4,"FY "&amp;YEAR(A1932)&amp;"-"&amp;RIGHT(YEAR(A1932)+1,2),"FY "&amp;(YEAR(A1932)-1)&amp;"-"&amp;RIGHT(YEAR(A1932),2))</f>
        <v>FY 2008-09</v>
      </c>
      <c r="E1932" s="6" t="str">
        <f aca="false">IF(AND(V1932&lt;&gt;"",W1932&lt;&gt;""),"Yes","No")</f>
        <v>No</v>
      </c>
      <c r="F1932" s="18" t="n">
        <f aca="false">Total!F1932</f>
        <v>7146.7</v>
      </c>
      <c r="G1932" s="18" t="n">
        <f aca="false">Total!G1932</f>
        <v>7745.4</v>
      </c>
      <c r="H1932" s="18" t="n">
        <f aca="false">Total!H1932</f>
        <v>-598.7</v>
      </c>
      <c r="I1932" s="18" t="n">
        <f aca="false">Total!I1932</f>
        <v>-128.2</v>
      </c>
      <c r="J1932" s="18" t="str">
        <f aca="false">IF($V1932="","",INDEX('Stock Exchange'!F$5:F$2450,$V1932))</f>
        <v/>
      </c>
      <c r="K1932" s="18" t="str">
        <f aca="false">IF($V1932="","",INDEX('Stock Exchange'!G$5:G$2450,$V1932))</f>
        <v/>
      </c>
      <c r="L1932" s="18" t="str">
        <f aca="false">IF($V1932="","",INDEX('Stock Exchange'!H$5:H$2450,$V1932))</f>
        <v/>
      </c>
      <c r="M1932" s="18" t="str">
        <f aca="false">IF($V1932="","",INDEX('Stock Exchange'!I$5:I$2450,$V1932))</f>
        <v/>
      </c>
      <c r="N1932" s="18" t="str">
        <f aca="false">IF($W1932="","",INDEX(Primary!F$5:F$2450,$W1932))</f>
        <v/>
      </c>
      <c r="O1932" s="18" t="str">
        <f aca="false">IF($W1932="","",INDEX(Primary!G$5:G$2450,$W1932))</f>
        <v/>
      </c>
      <c r="P1932" s="18" t="str">
        <f aca="false">IF($W1932="","",INDEX(Primary!H$5:H$2450,$W1932))</f>
        <v/>
      </c>
      <c r="Q1932" s="18" t="str">
        <f aca="false">IF($W1932="","",INDEX(Primary!I$5:I$2450,$W1932))</f>
        <v/>
      </c>
      <c r="R1932" s="19" t="str">
        <f aca="false">IF($E1932="Yes",L1932+P1932,"")</f>
        <v/>
      </c>
      <c r="S1932" s="19" t="str">
        <f aca="false">IF($E1932="Yes",H1932-R1932,"")</f>
        <v/>
      </c>
      <c r="T1932" s="6" t="str">
        <f aca="false">IF($E1932="Yes",IF(ROUND(ABS(S1932),2)&lt;=$T$2,"OK","CHECK"),"n/a")</f>
        <v>n/a</v>
      </c>
      <c r="U1932" s="20" t="n">
        <f aca="false">Total!J1932</f>
        <v>46.71</v>
      </c>
      <c r="V1932" s="17" t="str">
        <f aca="false">IFERROR(MATCH($A1932,'Stock Exchange'!$A$5:$A$2450,0),"")</f>
        <v/>
      </c>
      <c r="W1932" s="17" t="str">
        <f aca="false">IFERROR(MATCH($A1932,Primary!$A$5:$A$2450,0),"")</f>
        <v/>
      </c>
    </row>
    <row r="1933" customFormat="false" ht="15" hidden="false" customHeight="false" outlineLevel="0" collapsed="false">
      <c r="A1933" s="16" t="n">
        <f aca="false">Total!A1933</f>
        <v>39713</v>
      </c>
      <c r="B1933" s="17" t="n">
        <f aca="false">YEAR(A1933)</f>
        <v>2008</v>
      </c>
      <c r="C1933" s="17" t="n">
        <f aca="false">MONTH(A1933)</f>
        <v>9</v>
      </c>
      <c r="D1933" s="6" t="str">
        <f aca="false">IF(MONTH(A1933)&gt;=4,"FY "&amp;YEAR(A1933)&amp;"-"&amp;RIGHT(YEAR(A1933)+1,2),"FY "&amp;(YEAR(A1933)-1)&amp;"-"&amp;RIGHT(YEAR(A1933),2))</f>
        <v>FY 2008-09</v>
      </c>
      <c r="E1933" s="6" t="str">
        <f aca="false">IF(AND(V1933&lt;&gt;"",W1933&lt;&gt;""),"Yes","No")</f>
        <v>No</v>
      </c>
      <c r="F1933" s="18" t="n">
        <f aca="false">Total!F1933</f>
        <v>6826.2</v>
      </c>
      <c r="G1933" s="18" t="n">
        <f aca="false">Total!G1933</f>
        <v>5658.3</v>
      </c>
      <c r="H1933" s="18" t="n">
        <f aca="false">Total!H1933</f>
        <v>1167.9</v>
      </c>
      <c r="I1933" s="18" t="n">
        <f aca="false">Total!I1933</f>
        <v>252.2</v>
      </c>
      <c r="J1933" s="18" t="str">
        <f aca="false">IF($V1933="","",INDEX('Stock Exchange'!F$5:F$2450,$V1933))</f>
        <v/>
      </c>
      <c r="K1933" s="18" t="str">
        <f aca="false">IF($V1933="","",INDEX('Stock Exchange'!G$5:G$2450,$V1933))</f>
        <v/>
      </c>
      <c r="L1933" s="18" t="str">
        <f aca="false">IF($V1933="","",INDEX('Stock Exchange'!H$5:H$2450,$V1933))</f>
        <v/>
      </c>
      <c r="M1933" s="18" t="str">
        <f aca="false">IF($V1933="","",INDEX('Stock Exchange'!I$5:I$2450,$V1933))</f>
        <v/>
      </c>
      <c r="N1933" s="18" t="str">
        <f aca="false">IF($W1933="","",INDEX(Primary!F$5:F$2450,$W1933))</f>
        <v/>
      </c>
      <c r="O1933" s="18" t="str">
        <f aca="false">IF($W1933="","",INDEX(Primary!G$5:G$2450,$W1933))</f>
        <v/>
      </c>
      <c r="P1933" s="18" t="str">
        <f aca="false">IF($W1933="","",INDEX(Primary!H$5:H$2450,$W1933))</f>
        <v/>
      </c>
      <c r="Q1933" s="18" t="str">
        <f aca="false">IF($W1933="","",INDEX(Primary!I$5:I$2450,$W1933))</f>
        <v/>
      </c>
      <c r="R1933" s="19" t="str">
        <f aca="false">IF($E1933="Yes",L1933+P1933,"")</f>
        <v/>
      </c>
      <c r="S1933" s="19" t="str">
        <f aca="false">IF($E1933="Yes",H1933-R1933,"")</f>
        <v/>
      </c>
      <c r="T1933" s="6" t="str">
        <f aca="false">IF($E1933="Yes",IF(ROUND(ABS(S1933),2)&lt;=$T$2,"OK","CHECK"),"n/a")</f>
        <v>n/a</v>
      </c>
      <c r="U1933" s="20" t="n">
        <f aca="false">Total!J1933</f>
        <v>46.32</v>
      </c>
      <c r="V1933" s="17" t="str">
        <f aca="false">IFERROR(MATCH($A1933,'Stock Exchange'!$A$5:$A$2450,0),"")</f>
        <v/>
      </c>
      <c r="W1933" s="17" t="str">
        <f aca="false">IFERROR(MATCH($A1933,Primary!$A$5:$A$2450,0),"")</f>
        <v/>
      </c>
    </row>
    <row r="1934" customFormat="false" ht="15" hidden="false" customHeight="false" outlineLevel="0" collapsed="false">
      <c r="A1934" s="16" t="n">
        <f aca="false">Total!A1934</f>
        <v>39714</v>
      </c>
      <c r="B1934" s="17" t="n">
        <f aca="false">YEAR(A1934)</f>
        <v>2008</v>
      </c>
      <c r="C1934" s="17" t="n">
        <f aca="false">MONTH(A1934)</f>
        <v>9</v>
      </c>
      <c r="D1934" s="6" t="str">
        <f aca="false">IF(MONTH(A1934)&gt;=4,"FY "&amp;YEAR(A1934)&amp;"-"&amp;RIGHT(YEAR(A1934)+1,2),"FY "&amp;(YEAR(A1934)-1)&amp;"-"&amp;RIGHT(YEAR(A1934),2))</f>
        <v>FY 2008-09</v>
      </c>
      <c r="E1934" s="6" t="str">
        <f aca="false">IF(AND(V1934&lt;&gt;"",W1934&lt;&gt;""),"Yes","No")</f>
        <v>No</v>
      </c>
      <c r="F1934" s="18" t="n">
        <f aca="false">Total!F1934</f>
        <v>3245.3</v>
      </c>
      <c r="G1934" s="18" t="n">
        <f aca="false">Total!G1934</f>
        <v>3134</v>
      </c>
      <c r="H1934" s="18" t="n">
        <f aca="false">Total!H1934</f>
        <v>111.4</v>
      </c>
      <c r="I1934" s="18" t="n">
        <f aca="false">Total!I1934</f>
        <v>24.5</v>
      </c>
      <c r="J1934" s="18" t="str">
        <f aca="false">IF($V1934="","",INDEX('Stock Exchange'!F$5:F$2450,$V1934))</f>
        <v/>
      </c>
      <c r="K1934" s="18" t="str">
        <f aca="false">IF($V1934="","",INDEX('Stock Exchange'!G$5:G$2450,$V1934))</f>
        <v/>
      </c>
      <c r="L1934" s="18" t="str">
        <f aca="false">IF($V1934="","",INDEX('Stock Exchange'!H$5:H$2450,$V1934))</f>
        <v/>
      </c>
      <c r="M1934" s="18" t="str">
        <f aca="false">IF($V1934="","",INDEX('Stock Exchange'!I$5:I$2450,$V1934))</f>
        <v/>
      </c>
      <c r="N1934" s="18" t="str">
        <f aca="false">IF($W1934="","",INDEX(Primary!F$5:F$2450,$W1934))</f>
        <v/>
      </c>
      <c r="O1934" s="18" t="str">
        <f aca="false">IF($W1934="","",INDEX(Primary!G$5:G$2450,$W1934))</f>
        <v/>
      </c>
      <c r="P1934" s="18" t="str">
        <f aca="false">IF($W1934="","",INDEX(Primary!H$5:H$2450,$W1934))</f>
        <v/>
      </c>
      <c r="Q1934" s="18" t="str">
        <f aca="false">IF($W1934="","",INDEX(Primary!I$5:I$2450,$W1934))</f>
        <v/>
      </c>
      <c r="R1934" s="19" t="str">
        <f aca="false">IF($E1934="Yes",L1934+P1934,"")</f>
        <v/>
      </c>
      <c r="S1934" s="19" t="str">
        <f aca="false">IF($E1934="Yes",H1934-R1934,"")</f>
        <v/>
      </c>
      <c r="T1934" s="6" t="str">
        <f aca="false">IF($E1934="Yes",IF(ROUND(ABS(S1934),2)&lt;=$T$2,"OK","CHECK"),"n/a")</f>
        <v>n/a</v>
      </c>
      <c r="U1934" s="20" t="n">
        <f aca="false">Total!J1934</f>
        <v>45.4</v>
      </c>
      <c r="V1934" s="17" t="str">
        <f aca="false">IFERROR(MATCH($A1934,'Stock Exchange'!$A$5:$A$2450,0),"")</f>
        <v/>
      </c>
      <c r="W1934" s="17" t="str">
        <f aca="false">IFERROR(MATCH($A1934,Primary!$A$5:$A$2450,0),"")</f>
        <v/>
      </c>
    </row>
    <row r="1935" customFormat="false" ht="15" hidden="false" customHeight="false" outlineLevel="0" collapsed="false">
      <c r="A1935" s="16" t="n">
        <f aca="false">Total!A1935</f>
        <v>39715</v>
      </c>
      <c r="B1935" s="17" t="n">
        <f aca="false">YEAR(A1935)</f>
        <v>2008</v>
      </c>
      <c r="C1935" s="17" t="n">
        <f aca="false">MONTH(A1935)</f>
        <v>9</v>
      </c>
      <c r="D1935" s="6" t="str">
        <f aca="false">IF(MONTH(A1935)&gt;=4,"FY "&amp;YEAR(A1935)&amp;"-"&amp;RIGHT(YEAR(A1935)+1,2),"FY "&amp;(YEAR(A1935)-1)&amp;"-"&amp;RIGHT(YEAR(A1935),2))</f>
        <v>FY 2008-09</v>
      </c>
      <c r="E1935" s="6" t="str">
        <f aca="false">IF(AND(V1935&lt;&gt;"",W1935&lt;&gt;""),"Yes","No")</f>
        <v>No</v>
      </c>
      <c r="F1935" s="18" t="n">
        <f aca="false">Total!F1935</f>
        <v>1895.8</v>
      </c>
      <c r="G1935" s="18" t="n">
        <f aca="false">Total!G1935</f>
        <v>2763.5</v>
      </c>
      <c r="H1935" s="18" t="n">
        <f aca="false">Total!H1935</f>
        <v>-867.7</v>
      </c>
      <c r="I1935" s="18" t="n">
        <f aca="false">Total!I1935</f>
        <v>-189.8</v>
      </c>
      <c r="J1935" s="18" t="str">
        <f aca="false">IF($V1935="","",INDEX('Stock Exchange'!F$5:F$2450,$V1935))</f>
        <v/>
      </c>
      <c r="K1935" s="18" t="str">
        <f aca="false">IF($V1935="","",INDEX('Stock Exchange'!G$5:G$2450,$V1935))</f>
        <v/>
      </c>
      <c r="L1935" s="18" t="str">
        <f aca="false">IF($V1935="","",INDEX('Stock Exchange'!H$5:H$2450,$V1935))</f>
        <v/>
      </c>
      <c r="M1935" s="18" t="str">
        <f aca="false">IF($V1935="","",INDEX('Stock Exchange'!I$5:I$2450,$V1935))</f>
        <v/>
      </c>
      <c r="N1935" s="18" t="str">
        <f aca="false">IF($W1935="","",INDEX(Primary!F$5:F$2450,$W1935))</f>
        <v/>
      </c>
      <c r="O1935" s="18" t="str">
        <f aca="false">IF($W1935="","",INDEX(Primary!G$5:G$2450,$W1935))</f>
        <v/>
      </c>
      <c r="P1935" s="18" t="str">
        <f aca="false">IF($W1935="","",INDEX(Primary!H$5:H$2450,$W1935))</f>
        <v/>
      </c>
      <c r="Q1935" s="18" t="str">
        <f aca="false">IF($W1935="","",INDEX(Primary!I$5:I$2450,$W1935))</f>
        <v/>
      </c>
      <c r="R1935" s="19" t="str">
        <f aca="false">IF($E1935="Yes",L1935+P1935,"")</f>
        <v/>
      </c>
      <c r="S1935" s="19" t="str">
        <f aca="false">IF($E1935="Yes",H1935-R1935,"")</f>
        <v/>
      </c>
      <c r="T1935" s="6" t="str">
        <f aca="false">IF($E1935="Yes",IF(ROUND(ABS(S1935),2)&lt;=$T$2,"OK","CHECK"),"n/a")</f>
        <v>n/a</v>
      </c>
      <c r="U1935" s="20" t="n">
        <f aca="false">Total!J1935</f>
        <v>45.72</v>
      </c>
      <c r="V1935" s="17" t="str">
        <f aca="false">IFERROR(MATCH($A1935,'Stock Exchange'!$A$5:$A$2450,0),"")</f>
        <v/>
      </c>
      <c r="W1935" s="17" t="str">
        <f aca="false">IFERROR(MATCH($A1935,Primary!$A$5:$A$2450,0),"")</f>
        <v/>
      </c>
    </row>
    <row r="1936" customFormat="false" ht="15" hidden="false" customHeight="false" outlineLevel="0" collapsed="false">
      <c r="A1936" s="16" t="n">
        <f aca="false">Total!A1936</f>
        <v>39716</v>
      </c>
      <c r="B1936" s="17" t="n">
        <f aca="false">YEAR(A1936)</f>
        <v>2008</v>
      </c>
      <c r="C1936" s="17" t="n">
        <f aca="false">MONTH(A1936)</f>
        <v>9</v>
      </c>
      <c r="D1936" s="6" t="str">
        <f aca="false">IF(MONTH(A1936)&gt;=4,"FY "&amp;YEAR(A1936)&amp;"-"&amp;RIGHT(YEAR(A1936)+1,2),"FY "&amp;(YEAR(A1936)-1)&amp;"-"&amp;RIGHT(YEAR(A1936),2))</f>
        <v>FY 2008-09</v>
      </c>
      <c r="E1936" s="6" t="str">
        <f aca="false">IF(AND(V1936&lt;&gt;"",W1936&lt;&gt;""),"Yes","No")</f>
        <v>No</v>
      </c>
      <c r="F1936" s="18" t="n">
        <f aca="false">Total!F1936</f>
        <v>3505.6</v>
      </c>
      <c r="G1936" s="18" t="n">
        <f aca="false">Total!G1936</f>
        <v>3680</v>
      </c>
      <c r="H1936" s="18" t="n">
        <f aca="false">Total!H1936</f>
        <v>-174.4</v>
      </c>
      <c r="I1936" s="18" t="n">
        <f aca="false">Total!I1936</f>
        <v>-38.1</v>
      </c>
      <c r="J1936" s="18" t="str">
        <f aca="false">IF($V1936="","",INDEX('Stock Exchange'!F$5:F$2450,$V1936))</f>
        <v/>
      </c>
      <c r="K1936" s="18" t="str">
        <f aca="false">IF($V1936="","",INDEX('Stock Exchange'!G$5:G$2450,$V1936))</f>
        <v/>
      </c>
      <c r="L1936" s="18" t="str">
        <f aca="false">IF($V1936="","",INDEX('Stock Exchange'!H$5:H$2450,$V1936))</f>
        <v/>
      </c>
      <c r="M1936" s="18" t="str">
        <f aca="false">IF($V1936="","",INDEX('Stock Exchange'!I$5:I$2450,$V1936))</f>
        <v/>
      </c>
      <c r="N1936" s="18" t="str">
        <f aca="false">IF($W1936="","",INDEX(Primary!F$5:F$2450,$W1936))</f>
        <v/>
      </c>
      <c r="O1936" s="18" t="str">
        <f aca="false">IF($W1936="","",INDEX(Primary!G$5:G$2450,$W1936))</f>
        <v/>
      </c>
      <c r="P1936" s="18" t="str">
        <f aca="false">IF($W1936="","",INDEX(Primary!H$5:H$2450,$W1936))</f>
        <v/>
      </c>
      <c r="Q1936" s="18" t="str">
        <f aca="false">IF($W1936="","",INDEX(Primary!I$5:I$2450,$W1936))</f>
        <v/>
      </c>
      <c r="R1936" s="19" t="str">
        <f aca="false">IF($E1936="Yes",L1936+P1936,"")</f>
        <v/>
      </c>
      <c r="S1936" s="19" t="str">
        <f aca="false">IF($E1936="Yes",H1936-R1936,"")</f>
        <v/>
      </c>
      <c r="T1936" s="6" t="str">
        <f aca="false">IF($E1936="Yes",IF(ROUND(ABS(S1936),2)&lt;=$T$2,"OK","CHECK"),"n/a")</f>
        <v>n/a</v>
      </c>
      <c r="U1936" s="20" t="n">
        <f aca="false">Total!J1936</f>
        <v>45.83</v>
      </c>
      <c r="V1936" s="17" t="str">
        <f aca="false">IFERROR(MATCH($A1936,'Stock Exchange'!$A$5:$A$2450,0),"")</f>
        <v/>
      </c>
      <c r="W1936" s="17" t="str">
        <f aca="false">IFERROR(MATCH($A1936,Primary!$A$5:$A$2450,0),"")</f>
        <v/>
      </c>
    </row>
    <row r="1937" customFormat="false" ht="15" hidden="false" customHeight="false" outlineLevel="0" collapsed="false">
      <c r="A1937" s="16" t="n">
        <f aca="false">Total!A1937</f>
        <v>39717</v>
      </c>
      <c r="B1937" s="17" t="n">
        <f aca="false">YEAR(A1937)</f>
        <v>2008</v>
      </c>
      <c r="C1937" s="17" t="n">
        <f aca="false">MONTH(A1937)</f>
        <v>9</v>
      </c>
      <c r="D1937" s="6" t="str">
        <f aca="false">IF(MONTH(A1937)&gt;=4,"FY "&amp;YEAR(A1937)&amp;"-"&amp;RIGHT(YEAR(A1937)+1,2),"FY "&amp;(YEAR(A1937)-1)&amp;"-"&amp;RIGHT(YEAR(A1937),2))</f>
        <v>FY 2008-09</v>
      </c>
      <c r="E1937" s="6" t="str">
        <f aca="false">IF(AND(V1937&lt;&gt;"",W1937&lt;&gt;""),"Yes","No")</f>
        <v>No</v>
      </c>
      <c r="F1937" s="18" t="n">
        <f aca="false">Total!F1937</f>
        <v>4214.5</v>
      </c>
      <c r="G1937" s="18" t="n">
        <f aca="false">Total!G1937</f>
        <v>4918.3</v>
      </c>
      <c r="H1937" s="18" t="n">
        <f aca="false">Total!H1937</f>
        <v>-703.8</v>
      </c>
      <c r="I1937" s="18" t="n">
        <f aca="false">Total!I1937</f>
        <v>-152.2</v>
      </c>
      <c r="J1937" s="18" t="str">
        <f aca="false">IF($V1937="","",INDEX('Stock Exchange'!F$5:F$2450,$V1937))</f>
        <v/>
      </c>
      <c r="K1937" s="18" t="str">
        <f aca="false">IF($V1937="","",INDEX('Stock Exchange'!G$5:G$2450,$V1937))</f>
        <v/>
      </c>
      <c r="L1937" s="18" t="str">
        <f aca="false">IF($V1937="","",INDEX('Stock Exchange'!H$5:H$2450,$V1937))</f>
        <v/>
      </c>
      <c r="M1937" s="18" t="str">
        <f aca="false">IF($V1937="","",INDEX('Stock Exchange'!I$5:I$2450,$V1937))</f>
        <v/>
      </c>
      <c r="N1937" s="18" t="str">
        <f aca="false">IF($W1937="","",INDEX(Primary!F$5:F$2450,$W1937))</f>
        <v/>
      </c>
      <c r="O1937" s="18" t="str">
        <f aca="false">IF($W1937="","",INDEX(Primary!G$5:G$2450,$W1937))</f>
        <v/>
      </c>
      <c r="P1937" s="18" t="str">
        <f aca="false">IF($W1937="","",INDEX(Primary!H$5:H$2450,$W1937))</f>
        <v/>
      </c>
      <c r="Q1937" s="18" t="str">
        <f aca="false">IF($W1937="","",INDEX(Primary!I$5:I$2450,$W1937))</f>
        <v/>
      </c>
      <c r="R1937" s="19" t="str">
        <f aca="false">IF($E1937="Yes",L1937+P1937,"")</f>
        <v/>
      </c>
      <c r="S1937" s="19" t="str">
        <f aca="false">IF($E1937="Yes",H1937-R1937,"")</f>
        <v/>
      </c>
      <c r="T1937" s="6" t="str">
        <f aca="false">IF($E1937="Yes",IF(ROUND(ABS(S1937),2)&lt;=$T$2,"OK","CHECK"),"n/a")</f>
        <v>n/a</v>
      </c>
      <c r="U1937" s="20" t="n">
        <f aca="false">Total!J1937</f>
        <v>46.25</v>
      </c>
      <c r="V1937" s="17" t="str">
        <f aca="false">IFERROR(MATCH($A1937,'Stock Exchange'!$A$5:$A$2450,0),"")</f>
        <v/>
      </c>
      <c r="W1937" s="17" t="str">
        <f aca="false">IFERROR(MATCH($A1937,Primary!$A$5:$A$2450,0),"")</f>
        <v/>
      </c>
    </row>
    <row r="1938" customFormat="false" ht="15" hidden="false" customHeight="false" outlineLevel="0" collapsed="false">
      <c r="A1938" s="16" t="n">
        <f aca="false">Total!A1938</f>
        <v>39720</v>
      </c>
      <c r="B1938" s="17" t="n">
        <f aca="false">YEAR(A1938)</f>
        <v>2008</v>
      </c>
      <c r="C1938" s="17" t="n">
        <f aca="false">MONTH(A1938)</f>
        <v>9</v>
      </c>
      <c r="D1938" s="6" t="str">
        <f aca="false">IF(MONTH(A1938)&gt;=4,"FY "&amp;YEAR(A1938)&amp;"-"&amp;RIGHT(YEAR(A1938)+1,2),"FY "&amp;(YEAR(A1938)-1)&amp;"-"&amp;RIGHT(YEAR(A1938),2))</f>
        <v>FY 2008-09</v>
      </c>
      <c r="E1938" s="6" t="str">
        <f aca="false">IF(AND(V1938&lt;&gt;"",W1938&lt;&gt;""),"Yes","No")</f>
        <v>No</v>
      </c>
      <c r="F1938" s="18" t="n">
        <f aca="false">Total!F1938</f>
        <v>2712.2</v>
      </c>
      <c r="G1938" s="18" t="n">
        <f aca="false">Total!G1938</f>
        <v>3316.3</v>
      </c>
      <c r="H1938" s="18" t="n">
        <f aca="false">Total!H1938</f>
        <v>-604.1</v>
      </c>
      <c r="I1938" s="18" t="n">
        <f aca="false">Total!I1938</f>
        <v>-130.1</v>
      </c>
      <c r="J1938" s="18" t="str">
        <f aca="false">IF($V1938="","",INDEX('Stock Exchange'!F$5:F$2450,$V1938))</f>
        <v/>
      </c>
      <c r="K1938" s="18" t="str">
        <f aca="false">IF($V1938="","",INDEX('Stock Exchange'!G$5:G$2450,$V1938))</f>
        <v/>
      </c>
      <c r="L1938" s="18" t="str">
        <f aca="false">IF($V1938="","",INDEX('Stock Exchange'!H$5:H$2450,$V1938))</f>
        <v/>
      </c>
      <c r="M1938" s="18" t="str">
        <f aca="false">IF($V1938="","",INDEX('Stock Exchange'!I$5:I$2450,$V1938))</f>
        <v/>
      </c>
      <c r="N1938" s="18" t="str">
        <f aca="false">IF($W1938="","",INDEX(Primary!F$5:F$2450,$W1938))</f>
        <v/>
      </c>
      <c r="O1938" s="18" t="str">
        <f aca="false">IF($W1938="","",INDEX(Primary!G$5:G$2450,$W1938))</f>
        <v/>
      </c>
      <c r="P1938" s="18" t="str">
        <f aca="false">IF($W1938="","",INDEX(Primary!H$5:H$2450,$W1938))</f>
        <v/>
      </c>
      <c r="Q1938" s="18" t="str">
        <f aca="false">IF($W1938="","",INDEX(Primary!I$5:I$2450,$W1938))</f>
        <v/>
      </c>
      <c r="R1938" s="19" t="str">
        <f aca="false">IF($E1938="Yes",L1938+P1938,"")</f>
        <v/>
      </c>
      <c r="S1938" s="19" t="str">
        <f aca="false">IF($E1938="Yes",H1938-R1938,"")</f>
        <v/>
      </c>
      <c r="T1938" s="6" t="str">
        <f aca="false">IF($E1938="Yes",IF(ROUND(ABS(S1938),2)&lt;=$T$2,"OK","CHECK"),"n/a")</f>
        <v>n/a</v>
      </c>
      <c r="U1938" s="20" t="n">
        <f aca="false">Total!J1938</f>
        <v>46.43</v>
      </c>
      <c r="V1938" s="17" t="str">
        <f aca="false">IFERROR(MATCH($A1938,'Stock Exchange'!$A$5:$A$2450,0),"")</f>
        <v/>
      </c>
      <c r="W1938" s="17" t="str">
        <f aca="false">IFERROR(MATCH($A1938,Primary!$A$5:$A$2450,0),"")</f>
        <v/>
      </c>
    </row>
    <row r="1939" customFormat="false" ht="15" hidden="false" customHeight="false" outlineLevel="0" collapsed="false">
      <c r="A1939" s="16" t="n">
        <f aca="false">Total!A1939</f>
        <v>39721</v>
      </c>
      <c r="B1939" s="17" t="n">
        <f aca="false">YEAR(A1939)</f>
        <v>2008</v>
      </c>
      <c r="C1939" s="17" t="n">
        <f aca="false">MONTH(A1939)</f>
        <v>9</v>
      </c>
      <c r="D1939" s="6" t="str">
        <f aca="false">IF(MONTH(A1939)&gt;=4,"FY "&amp;YEAR(A1939)&amp;"-"&amp;RIGHT(YEAR(A1939)+1,2),"FY "&amp;(YEAR(A1939)-1)&amp;"-"&amp;RIGHT(YEAR(A1939),2))</f>
        <v>FY 2008-09</v>
      </c>
      <c r="E1939" s="6" t="str">
        <f aca="false">IF(AND(V1939&lt;&gt;"",W1939&lt;&gt;""),"Yes","No")</f>
        <v>No</v>
      </c>
      <c r="F1939" s="18" t="n">
        <f aca="false">Total!F1939</f>
        <v>3394.6</v>
      </c>
      <c r="G1939" s="18" t="n">
        <f aca="false">Total!G1939</f>
        <v>3007.7</v>
      </c>
      <c r="H1939" s="18" t="n">
        <f aca="false">Total!H1939</f>
        <v>387</v>
      </c>
      <c r="I1939" s="18" t="n">
        <f aca="false">Total!I1939</f>
        <v>82.4</v>
      </c>
      <c r="J1939" s="18" t="str">
        <f aca="false">IF($V1939="","",INDEX('Stock Exchange'!F$5:F$2450,$V1939))</f>
        <v/>
      </c>
      <c r="K1939" s="18" t="str">
        <f aca="false">IF($V1939="","",INDEX('Stock Exchange'!G$5:G$2450,$V1939))</f>
        <v/>
      </c>
      <c r="L1939" s="18" t="str">
        <f aca="false">IF($V1939="","",INDEX('Stock Exchange'!H$5:H$2450,$V1939))</f>
        <v/>
      </c>
      <c r="M1939" s="18" t="str">
        <f aca="false">IF($V1939="","",INDEX('Stock Exchange'!I$5:I$2450,$V1939))</f>
        <v/>
      </c>
      <c r="N1939" s="18" t="str">
        <f aca="false">IF($W1939="","",INDEX(Primary!F$5:F$2450,$W1939))</f>
        <v/>
      </c>
      <c r="O1939" s="18" t="str">
        <f aca="false">IF($W1939="","",INDEX(Primary!G$5:G$2450,$W1939))</f>
        <v/>
      </c>
      <c r="P1939" s="18" t="str">
        <f aca="false">IF($W1939="","",INDEX(Primary!H$5:H$2450,$W1939))</f>
        <v/>
      </c>
      <c r="Q1939" s="18" t="str">
        <f aca="false">IF($W1939="","",INDEX(Primary!I$5:I$2450,$W1939))</f>
        <v/>
      </c>
      <c r="R1939" s="19" t="str">
        <f aca="false">IF($E1939="Yes",L1939+P1939,"")</f>
        <v/>
      </c>
      <c r="S1939" s="19" t="str">
        <f aca="false">IF($E1939="Yes",H1939-R1939,"")</f>
        <v/>
      </c>
      <c r="T1939" s="6" t="str">
        <f aca="false">IF($E1939="Yes",IF(ROUND(ABS(S1939),2)&lt;=$T$2,"OK","CHECK"),"n/a")</f>
        <v>n/a</v>
      </c>
      <c r="U1939" s="20" t="n">
        <f aca="false">Total!J1939</f>
        <v>46.94</v>
      </c>
      <c r="V1939" s="17" t="str">
        <f aca="false">IFERROR(MATCH($A1939,'Stock Exchange'!$A$5:$A$2450,0),"")</f>
        <v/>
      </c>
      <c r="W1939" s="17" t="str">
        <f aca="false">IFERROR(MATCH($A1939,Primary!$A$5:$A$2450,0),"")</f>
        <v/>
      </c>
    </row>
    <row r="1940" customFormat="false" ht="15" hidden="false" customHeight="false" outlineLevel="0" collapsed="false">
      <c r="A1940" s="16" t="n">
        <f aca="false">Total!A1940</f>
        <v>39722</v>
      </c>
      <c r="B1940" s="17" t="n">
        <f aca="false">YEAR(A1940)</f>
        <v>2008</v>
      </c>
      <c r="C1940" s="17" t="n">
        <f aca="false">MONTH(A1940)</f>
        <v>10</v>
      </c>
      <c r="D1940" s="6" t="str">
        <f aca="false">IF(MONTH(A1940)&gt;=4,"FY "&amp;YEAR(A1940)&amp;"-"&amp;RIGHT(YEAR(A1940)+1,2),"FY "&amp;(YEAR(A1940)-1)&amp;"-"&amp;RIGHT(YEAR(A1940),2))</f>
        <v>FY 2008-09</v>
      </c>
      <c r="E1940" s="6" t="str">
        <f aca="false">IF(AND(V1940&lt;&gt;"",W1940&lt;&gt;""),"Yes","No")</f>
        <v>No</v>
      </c>
      <c r="F1940" s="18" t="n">
        <f aca="false">Total!F1940</f>
        <v>4203.1</v>
      </c>
      <c r="G1940" s="18" t="n">
        <f aca="false">Total!G1940</f>
        <v>4118.6</v>
      </c>
      <c r="H1940" s="18" t="n">
        <f aca="false">Total!H1940</f>
        <v>84.5</v>
      </c>
      <c r="I1940" s="18" t="n">
        <f aca="false">Total!I1940</f>
        <v>18</v>
      </c>
      <c r="J1940" s="18" t="str">
        <f aca="false">IF($V1940="","",INDEX('Stock Exchange'!F$5:F$2450,$V1940))</f>
        <v/>
      </c>
      <c r="K1940" s="18" t="str">
        <f aca="false">IF($V1940="","",INDEX('Stock Exchange'!G$5:G$2450,$V1940))</f>
        <v/>
      </c>
      <c r="L1940" s="18" t="str">
        <f aca="false">IF($V1940="","",INDEX('Stock Exchange'!H$5:H$2450,$V1940))</f>
        <v/>
      </c>
      <c r="M1940" s="18" t="str">
        <f aca="false">IF($V1940="","",INDEX('Stock Exchange'!I$5:I$2450,$V1940))</f>
        <v/>
      </c>
      <c r="N1940" s="18" t="str">
        <f aca="false">IF($W1940="","",INDEX(Primary!F$5:F$2450,$W1940))</f>
        <v/>
      </c>
      <c r="O1940" s="18" t="str">
        <f aca="false">IF($W1940="","",INDEX(Primary!G$5:G$2450,$W1940))</f>
        <v/>
      </c>
      <c r="P1940" s="18" t="str">
        <f aca="false">IF($W1940="","",INDEX(Primary!H$5:H$2450,$W1940))</f>
        <v/>
      </c>
      <c r="Q1940" s="18" t="str">
        <f aca="false">IF($W1940="","",INDEX(Primary!I$5:I$2450,$W1940))</f>
        <v/>
      </c>
      <c r="R1940" s="19" t="str">
        <f aca="false">IF($E1940="Yes",L1940+P1940,"")</f>
        <v/>
      </c>
      <c r="S1940" s="19" t="str">
        <f aca="false">IF($E1940="Yes",H1940-R1940,"")</f>
        <v/>
      </c>
      <c r="T1940" s="6" t="str">
        <f aca="false">IF($E1940="Yes",IF(ROUND(ABS(S1940),2)&lt;=$T$2,"OK","CHECK"),"n/a")</f>
        <v>n/a</v>
      </c>
      <c r="U1940" s="20" t="n">
        <f aca="false">Total!J1940</f>
        <v>46.94</v>
      </c>
      <c r="V1940" s="17" t="str">
        <f aca="false">IFERROR(MATCH($A1940,'Stock Exchange'!$A$5:$A$2450,0),"")</f>
        <v/>
      </c>
      <c r="W1940" s="17" t="str">
        <f aca="false">IFERROR(MATCH($A1940,Primary!$A$5:$A$2450,0),"")</f>
        <v/>
      </c>
    </row>
    <row r="1941" customFormat="false" ht="15" hidden="false" customHeight="false" outlineLevel="0" collapsed="false">
      <c r="A1941" s="16" t="n">
        <f aca="false">Total!A1941</f>
        <v>39724</v>
      </c>
      <c r="B1941" s="17" t="n">
        <f aca="false">YEAR(A1941)</f>
        <v>2008</v>
      </c>
      <c r="C1941" s="17" t="n">
        <f aca="false">MONTH(A1941)</f>
        <v>10</v>
      </c>
      <c r="D1941" s="6" t="str">
        <f aca="false">IF(MONTH(A1941)&gt;=4,"FY "&amp;YEAR(A1941)&amp;"-"&amp;RIGHT(YEAR(A1941)+1,2),"FY "&amp;(YEAR(A1941)-1)&amp;"-"&amp;RIGHT(YEAR(A1941),2))</f>
        <v>FY 2008-09</v>
      </c>
      <c r="E1941" s="6" t="str">
        <f aca="false">IF(AND(V1941&lt;&gt;"",W1941&lt;&gt;""),"Yes","No")</f>
        <v>No</v>
      </c>
      <c r="F1941" s="18" t="n">
        <f aca="false">Total!F1941</f>
        <v>1969.8</v>
      </c>
      <c r="G1941" s="18" t="n">
        <f aca="false">Total!G1941</f>
        <v>2254</v>
      </c>
      <c r="H1941" s="18" t="n">
        <f aca="false">Total!H1941</f>
        <v>-284.2</v>
      </c>
      <c r="I1941" s="18" t="n">
        <f aca="false">Total!I1941</f>
        <v>-60.5</v>
      </c>
      <c r="J1941" s="18" t="str">
        <f aca="false">IF($V1941="","",INDEX('Stock Exchange'!F$5:F$2450,$V1941))</f>
        <v/>
      </c>
      <c r="K1941" s="18" t="str">
        <f aca="false">IF($V1941="","",INDEX('Stock Exchange'!G$5:G$2450,$V1941))</f>
        <v/>
      </c>
      <c r="L1941" s="18" t="str">
        <f aca="false">IF($V1941="","",INDEX('Stock Exchange'!H$5:H$2450,$V1941))</f>
        <v/>
      </c>
      <c r="M1941" s="18" t="str">
        <f aca="false">IF($V1941="","",INDEX('Stock Exchange'!I$5:I$2450,$V1941))</f>
        <v/>
      </c>
      <c r="N1941" s="18" t="str">
        <f aca="false">IF($W1941="","",INDEX(Primary!F$5:F$2450,$W1941))</f>
        <v/>
      </c>
      <c r="O1941" s="18" t="str">
        <f aca="false">IF($W1941="","",INDEX(Primary!G$5:G$2450,$W1941))</f>
        <v/>
      </c>
      <c r="P1941" s="18" t="str">
        <f aca="false">IF($W1941="","",INDEX(Primary!H$5:H$2450,$W1941))</f>
        <v/>
      </c>
      <c r="Q1941" s="18" t="str">
        <f aca="false">IF($W1941="","",INDEX(Primary!I$5:I$2450,$W1941))</f>
        <v/>
      </c>
      <c r="R1941" s="19" t="str">
        <f aca="false">IF($E1941="Yes",L1941+P1941,"")</f>
        <v/>
      </c>
      <c r="S1941" s="19" t="str">
        <f aca="false">IF($E1941="Yes",H1941-R1941,"")</f>
        <v/>
      </c>
      <c r="T1941" s="6" t="str">
        <f aca="false">IF($E1941="Yes",IF(ROUND(ABS(S1941),2)&lt;=$T$2,"OK","CHECK"),"n/a")</f>
        <v>n/a</v>
      </c>
      <c r="U1941" s="20" t="n">
        <f aca="false">Total!J1941</f>
        <v>46.96</v>
      </c>
      <c r="V1941" s="17" t="str">
        <f aca="false">IFERROR(MATCH($A1941,'Stock Exchange'!$A$5:$A$2450,0),"")</f>
        <v/>
      </c>
      <c r="W1941" s="17" t="str">
        <f aca="false">IFERROR(MATCH($A1941,Primary!$A$5:$A$2450,0),"")</f>
        <v/>
      </c>
    </row>
    <row r="1942" customFormat="false" ht="15" hidden="false" customHeight="false" outlineLevel="0" collapsed="false">
      <c r="A1942" s="16" t="n">
        <f aca="false">Total!A1942</f>
        <v>39727</v>
      </c>
      <c r="B1942" s="17" t="n">
        <f aca="false">YEAR(A1942)</f>
        <v>2008</v>
      </c>
      <c r="C1942" s="17" t="n">
        <f aca="false">MONTH(A1942)</f>
        <v>10</v>
      </c>
      <c r="D1942" s="6" t="str">
        <f aca="false">IF(MONTH(A1942)&gt;=4,"FY "&amp;YEAR(A1942)&amp;"-"&amp;RIGHT(YEAR(A1942)+1,2),"FY "&amp;(YEAR(A1942)-1)&amp;"-"&amp;RIGHT(YEAR(A1942),2))</f>
        <v>FY 2008-09</v>
      </c>
      <c r="E1942" s="6" t="str">
        <f aca="false">IF(AND(V1942&lt;&gt;"",W1942&lt;&gt;""),"Yes","No")</f>
        <v>No</v>
      </c>
      <c r="F1942" s="18" t="n">
        <f aca="false">Total!F1942</f>
        <v>2785.3</v>
      </c>
      <c r="G1942" s="18" t="n">
        <f aca="false">Total!G1942</f>
        <v>3831.3</v>
      </c>
      <c r="H1942" s="18" t="n">
        <f aca="false">Total!H1942</f>
        <v>-1046</v>
      </c>
      <c r="I1942" s="18" t="n">
        <f aca="false">Total!I1942</f>
        <v>-223.1</v>
      </c>
      <c r="J1942" s="18" t="str">
        <f aca="false">IF($V1942="","",INDEX('Stock Exchange'!F$5:F$2450,$V1942))</f>
        <v/>
      </c>
      <c r="K1942" s="18" t="str">
        <f aca="false">IF($V1942="","",INDEX('Stock Exchange'!G$5:G$2450,$V1942))</f>
        <v/>
      </c>
      <c r="L1942" s="18" t="str">
        <f aca="false">IF($V1942="","",INDEX('Stock Exchange'!H$5:H$2450,$V1942))</f>
        <v/>
      </c>
      <c r="M1942" s="18" t="str">
        <f aca="false">IF($V1942="","",INDEX('Stock Exchange'!I$5:I$2450,$V1942))</f>
        <v/>
      </c>
      <c r="N1942" s="18" t="str">
        <f aca="false">IF($W1942="","",INDEX(Primary!F$5:F$2450,$W1942))</f>
        <v/>
      </c>
      <c r="O1942" s="18" t="str">
        <f aca="false">IF($W1942="","",INDEX(Primary!G$5:G$2450,$W1942))</f>
        <v/>
      </c>
      <c r="P1942" s="18" t="str">
        <f aca="false">IF($W1942="","",INDEX(Primary!H$5:H$2450,$W1942))</f>
        <v/>
      </c>
      <c r="Q1942" s="18" t="str">
        <f aca="false">IF($W1942="","",INDEX(Primary!I$5:I$2450,$W1942))</f>
        <v/>
      </c>
      <c r="R1942" s="19" t="str">
        <f aca="false">IF($E1942="Yes",L1942+P1942,"")</f>
        <v/>
      </c>
      <c r="S1942" s="19" t="str">
        <f aca="false">IF($E1942="Yes",H1942-R1942,"")</f>
        <v/>
      </c>
      <c r="T1942" s="6" t="str">
        <f aca="false">IF($E1942="Yes",IF(ROUND(ABS(S1942),2)&lt;=$T$2,"OK","CHECK"),"n/a")</f>
        <v>n/a</v>
      </c>
      <c r="U1942" s="20" t="n">
        <f aca="false">Total!J1942</f>
        <v>46.88</v>
      </c>
      <c r="V1942" s="17" t="str">
        <f aca="false">IFERROR(MATCH($A1942,'Stock Exchange'!$A$5:$A$2450,0),"")</f>
        <v/>
      </c>
      <c r="W1942" s="17" t="str">
        <f aca="false">IFERROR(MATCH($A1942,Primary!$A$5:$A$2450,0),"")</f>
        <v/>
      </c>
    </row>
    <row r="1943" customFormat="false" ht="15" hidden="false" customHeight="false" outlineLevel="0" collapsed="false">
      <c r="A1943" s="16" t="n">
        <f aca="false">Total!A1943</f>
        <v>39728</v>
      </c>
      <c r="B1943" s="17" t="n">
        <f aca="false">YEAR(A1943)</f>
        <v>2008</v>
      </c>
      <c r="C1943" s="17" t="n">
        <f aca="false">MONTH(A1943)</f>
        <v>10</v>
      </c>
      <c r="D1943" s="6" t="str">
        <f aca="false">IF(MONTH(A1943)&gt;=4,"FY "&amp;YEAR(A1943)&amp;"-"&amp;RIGHT(YEAR(A1943)+1,2),"FY "&amp;(YEAR(A1943)-1)&amp;"-"&amp;RIGHT(YEAR(A1943),2))</f>
        <v>FY 2008-09</v>
      </c>
      <c r="E1943" s="6" t="str">
        <f aca="false">IF(AND(V1943&lt;&gt;"",W1943&lt;&gt;""),"Yes","No")</f>
        <v>No</v>
      </c>
      <c r="F1943" s="18" t="n">
        <f aca="false">Total!F1943</f>
        <v>1995.2</v>
      </c>
      <c r="G1943" s="18" t="n">
        <f aca="false">Total!G1943</f>
        <v>3116.6</v>
      </c>
      <c r="H1943" s="18" t="n">
        <f aca="false">Total!H1943</f>
        <v>-1121.4</v>
      </c>
      <c r="I1943" s="18" t="n">
        <f aca="false">Total!I1943</f>
        <v>-236.3</v>
      </c>
      <c r="J1943" s="18" t="str">
        <f aca="false">IF($V1943="","",INDEX('Stock Exchange'!F$5:F$2450,$V1943))</f>
        <v/>
      </c>
      <c r="K1943" s="18" t="str">
        <f aca="false">IF($V1943="","",INDEX('Stock Exchange'!G$5:G$2450,$V1943))</f>
        <v/>
      </c>
      <c r="L1943" s="18" t="str">
        <f aca="false">IF($V1943="","",INDEX('Stock Exchange'!H$5:H$2450,$V1943))</f>
        <v/>
      </c>
      <c r="M1943" s="18" t="str">
        <f aca="false">IF($V1943="","",INDEX('Stock Exchange'!I$5:I$2450,$V1943))</f>
        <v/>
      </c>
      <c r="N1943" s="18" t="str">
        <f aca="false">IF($W1943="","",INDEX(Primary!F$5:F$2450,$W1943))</f>
        <v/>
      </c>
      <c r="O1943" s="18" t="str">
        <f aca="false">IF($W1943="","",INDEX(Primary!G$5:G$2450,$W1943))</f>
        <v/>
      </c>
      <c r="P1943" s="18" t="str">
        <f aca="false">IF($W1943="","",INDEX(Primary!H$5:H$2450,$W1943))</f>
        <v/>
      </c>
      <c r="Q1943" s="18" t="str">
        <f aca="false">IF($W1943="","",INDEX(Primary!I$5:I$2450,$W1943))</f>
        <v/>
      </c>
      <c r="R1943" s="19" t="str">
        <f aca="false">IF($E1943="Yes",L1943+P1943,"")</f>
        <v/>
      </c>
      <c r="S1943" s="19" t="str">
        <f aca="false">IF($E1943="Yes",H1943-R1943,"")</f>
        <v/>
      </c>
      <c r="T1943" s="6" t="str">
        <f aca="false">IF($E1943="Yes",IF(ROUND(ABS(S1943),2)&lt;=$T$2,"OK","CHECK"),"n/a")</f>
        <v>n/a</v>
      </c>
      <c r="U1943" s="20" t="n">
        <f aca="false">Total!J1943</f>
        <v>47.46</v>
      </c>
      <c r="V1943" s="17" t="str">
        <f aca="false">IFERROR(MATCH($A1943,'Stock Exchange'!$A$5:$A$2450,0),"")</f>
        <v/>
      </c>
      <c r="W1943" s="17" t="str">
        <f aca="false">IFERROR(MATCH($A1943,Primary!$A$5:$A$2450,0),"")</f>
        <v/>
      </c>
    </row>
    <row r="1944" customFormat="false" ht="15" hidden="false" customHeight="false" outlineLevel="0" collapsed="false">
      <c r="A1944" s="16" t="n">
        <f aca="false">Total!A1944</f>
        <v>39729</v>
      </c>
      <c r="B1944" s="17" t="n">
        <f aca="false">YEAR(A1944)</f>
        <v>2008</v>
      </c>
      <c r="C1944" s="17" t="n">
        <f aca="false">MONTH(A1944)</f>
        <v>10</v>
      </c>
      <c r="D1944" s="6" t="str">
        <f aca="false">IF(MONTH(A1944)&gt;=4,"FY "&amp;YEAR(A1944)&amp;"-"&amp;RIGHT(YEAR(A1944)+1,2),"FY "&amp;(YEAR(A1944)-1)&amp;"-"&amp;RIGHT(YEAR(A1944),2))</f>
        <v>FY 2008-09</v>
      </c>
      <c r="E1944" s="6" t="str">
        <f aca="false">IF(AND(V1944&lt;&gt;"",W1944&lt;&gt;""),"Yes","No")</f>
        <v>No</v>
      </c>
      <c r="F1944" s="18" t="n">
        <f aca="false">Total!F1944</f>
        <v>2797.6</v>
      </c>
      <c r="G1944" s="18" t="n">
        <f aca="false">Total!G1944</f>
        <v>3345.7</v>
      </c>
      <c r="H1944" s="18" t="n">
        <f aca="false">Total!H1944</f>
        <v>-548</v>
      </c>
      <c r="I1944" s="18" t="n">
        <f aca="false">Total!I1944</f>
        <v>-114.2</v>
      </c>
      <c r="J1944" s="18" t="str">
        <f aca="false">IF($V1944="","",INDEX('Stock Exchange'!F$5:F$2450,$V1944))</f>
        <v/>
      </c>
      <c r="K1944" s="18" t="str">
        <f aca="false">IF($V1944="","",INDEX('Stock Exchange'!G$5:G$2450,$V1944))</f>
        <v/>
      </c>
      <c r="L1944" s="18" t="str">
        <f aca="false">IF($V1944="","",INDEX('Stock Exchange'!H$5:H$2450,$V1944))</f>
        <v/>
      </c>
      <c r="M1944" s="18" t="str">
        <f aca="false">IF($V1944="","",INDEX('Stock Exchange'!I$5:I$2450,$V1944))</f>
        <v/>
      </c>
      <c r="N1944" s="18" t="str">
        <f aca="false">IF($W1944="","",INDEX(Primary!F$5:F$2450,$W1944))</f>
        <v/>
      </c>
      <c r="O1944" s="18" t="str">
        <f aca="false">IF($W1944="","",INDEX(Primary!G$5:G$2450,$W1944))</f>
        <v/>
      </c>
      <c r="P1944" s="18" t="str">
        <f aca="false">IF($W1944="","",INDEX(Primary!H$5:H$2450,$W1944))</f>
        <v/>
      </c>
      <c r="Q1944" s="18" t="str">
        <f aca="false">IF($W1944="","",INDEX(Primary!I$5:I$2450,$W1944))</f>
        <v/>
      </c>
      <c r="R1944" s="19" t="str">
        <f aca="false">IF($E1944="Yes",L1944+P1944,"")</f>
        <v/>
      </c>
      <c r="S1944" s="19" t="str">
        <f aca="false">IF($E1944="Yes",H1944-R1944,"")</f>
        <v/>
      </c>
      <c r="T1944" s="6" t="str">
        <f aca="false">IF($E1944="Yes",IF(ROUND(ABS(S1944),2)&lt;=$T$2,"OK","CHECK"),"n/a")</f>
        <v>n/a</v>
      </c>
      <c r="U1944" s="20" t="n">
        <f aca="false">Total!J1944</f>
        <v>48.01</v>
      </c>
      <c r="V1944" s="17" t="str">
        <f aca="false">IFERROR(MATCH($A1944,'Stock Exchange'!$A$5:$A$2450,0),"")</f>
        <v/>
      </c>
      <c r="W1944" s="17" t="str">
        <f aca="false">IFERROR(MATCH($A1944,Primary!$A$5:$A$2450,0),"")</f>
        <v/>
      </c>
    </row>
    <row r="1945" customFormat="false" ht="15" hidden="false" customHeight="false" outlineLevel="0" collapsed="false">
      <c r="A1945" s="16" t="n">
        <f aca="false">Total!A1945</f>
        <v>39731</v>
      </c>
      <c r="B1945" s="17" t="n">
        <f aca="false">YEAR(A1945)</f>
        <v>2008</v>
      </c>
      <c r="C1945" s="17" t="n">
        <f aca="false">MONTH(A1945)</f>
        <v>10</v>
      </c>
      <c r="D1945" s="6" t="str">
        <f aca="false">IF(MONTH(A1945)&gt;=4,"FY "&amp;YEAR(A1945)&amp;"-"&amp;RIGHT(YEAR(A1945)+1,2),"FY "&amp;(YEAR(A1945)-1)&amp;"-"&amp;RIGHT(YEAR(A1945),2))</f>
        <v>FY 2008-09</v>
      </c>
      <c r="E1945" s="6" t="str">
        <f aca="false">IF(AND(V1945&lt;&gt;"",W1945&lt;&gt;""),"Yes","No")</f>
        <v>No</v>
      </c>
      <c r="F1945" s="18" t="n">
        <f aca="false">Total!F1945</f>
        <v>3016.7</v>
      </c>
      <c r="G1945" s="18" t="n">
        <f aca="false">Total!G1945</f>
        <v>3864.4</v>
      </c>
      <c r="H1945" s="18" t="n">
        <f aca="false">Total!H1945</f>
        <v>-847.7</v>
      </c>
      <c r="I1945" s="18" t="n">
        <f aca="false">Total!I1945</f>
        <v>-173.9</v>
      </c>
      <c r="J1945" s="18" t="str">
        <f aca="false">IF($V1945="","",INDEX('Stock Exchange'!F$5:F$2450,$V1945))</f>
        <v/>
      </c>
      <c r="K1945" s="18" t="str">
        <f aca="false">IF($V1945="","",INDEX('Stock Exchange'!G$5:G$2450,$V1945))</f>
        <v/>
      </c>
      <c r="L1945" s="18" t="str">
        <f aca="false">IF($V1945="","",INDEX('Stock Exchange'!H$5:H$2450,$V1945))</f>
        <v/>
      </c>
      <c r="M1945" s="18" t="str">
        <f aca="false">IF($V1945="","",INDEX('Stock Exchange'!I$5:I$2450,$V1945))</f>
        <v/>
      </c>
      <c r="N1945" s="18" t="str">
        <f aca="false">IF($W1945="","",INDEX(Primary!F$5:F$2450,$W1945))</f>
        <v/>
      </c>
      <c r="O1945" s="18" t="str">
        <f aca="false">IF($W1945="","",INDEX(Primary!G$5:G$2450,$W1945))</f>
        <v/>
      </c>
      <c r="P1945" s="18" t="str">
        <f aca="false">IF($W1945="","",INDEX(Primary!H$5:H$2450,$W1945))</f>
        <v/>
      </c>
      <c r="Q1945" s="18" t="str">
        <f aca="false">IF($W1945="","",INDEX(Primary!I$5:I$2450,$W1945))</f>
        <v/>
      </c>
      <c r="R1945" s="19" t="str">
        <f aca="false">IF($E1945="Yes",L1945+P1945,"")</f>
        <v/>
      </c>
      <c r="S1945" s="19" t="str">
        <f aca="false">IF($E1945="Yes",H1945-R1945,"")</f>
        <v/>
      </c>
      <c r="T1945" s="6" t="str">
        <f aca="false">IF($E1945="Yes",IF(ROUND(ABS(S1945),2)&lt;=$T$2,"OK","CHECK"),"n/a")</f>
        <v>n/a</v>
      </c>
      <c r="U1945" s="20" t="n">
        <f aca="false">Total!J1945</f>
        <v>48.74</v>
      </c>
      <c r="V1945" s="17" t="str">
        <f aca="false">IFERROR(MATCH($A1945,'Stock Exchange'!$A$5:$A$2450,0),"")</f>
        <v/>
      </c>
      <c r="W1945" s="17" t="str">
        <f aca="false">IFERROR(MATCH($A1945,Primary!$A$5:$A$2450,0),"")</f>
        <v/>
      </c>
    </row>
    <row r="1946" customFormat="false" ht="15" hidden="false" customHeight="false" outlineLevel="0" collapsed="false">
      <c r="A1946" s="16" t="n">
        <f aca="false">Total!A1946</f>
        <v>39734</v>
      </c>
      <c r="B1946" s="17" t="n">
        <f aca="false">YEAR(A1946)</f>
        <v>2008</v>
      </c>
      <c r="C1946" s="17" t="n">
        <f aca="false">MONTH(A1946)</f>
        <v>10</v>
      </c>
      <c r="D1946" s="6" t="str">
        <f aca="false">IF(MONTH(A1946)&gt;=4,"FY "&amp;YEAR(A1946)&amp;"-"&amp;RIGHT(YEAR(A1946)+1,2),"FY "&amp;(YEAR(A1946)-1)&amp;"-"&amp;RIGHT(YEAR(A1946),2))</f>
        <v>FY 2008-09</v>
      </c>
      <c r="E1946" s="6" t="str">
        <f aca="false">IF(AND(V1946&lt;&gt;"",W1946&lt;&gt;""),"Yes","No")</f>
        <v>No</v>
      </c>
      <c r="F1946" s="18" t="n">
        <f aca="false">Total!F1946</f>
        <v>3959</v>
      </c>
      <c r="G1946" s="18" t="n">
        <f aca="false">Total!G1946</f>
        <v>6282.2</v>
      </c>
      <c r="H1946" s="18" t="n">
        <f aca="false">Total!H1946</f>
        <v>-2323.2</v>
      </c>
      <c r="I1946" s="18" t="n">
        <f aca="false">Total!I1946</f>
        <v>-476.8</v>
      </c>
      <c r="J1946" s="18" t="str">
        <f aca="false">IF($V1946="","",INDEX('Stock Exchange'!F$5:F$2450,$V1946))</f>
        <v/>
      </c>
      <c r="K1946" s="18" t="str">
        <f aca="false">IF($V1946="","",INDEX('Stock Exchange'!G$5:G$2450,$V1946))</f>
        <v/>
      </c>
      <c r="L1946" s="18" t="str">
        <f aca="false">IF($V1946="","",INDEX('Stock Exchange'!H$5:H$2450,$V1946))</f>
        <v/>
      </c>
      <c r="M1946" s="18" t="str">
        <f aca="false">IF($V1946="","",INDEX('Stock Exchange'!I$5:I$2450,$V1946))</f>
        <v/>
      </c>
      <c r="N1946" s="18" t="str">
        <f aca="false">IF($W1946="","",INDEX(Primary!F$5:F$2450,$W1946))</f>
        <v/>
      </c>
      <c r="O1946" s="18" t="str">
        <f aca="false">IF($W1946="","",INDEX(Primary!G$5:G$2450,$W1946))</f>
        <v/>
      </c>
      <c r="P1946" s="18" t="str">
        <f aca="false">IF($W1946="","",INDEX(Primary!H$5:H$2450,$W1946))</f>
        <v/>
      </c>
      <c r="Q1946" s="18" t="str">
        <f aca="false">IF($W1946="","",INDEX(Primary!I$5:I$2450,$W1946))</f>
        <v/>
      </c>
      <c r="R1946" s="19" t="str">
        <f aca="false">IF($E1946="Yes",L1946+P1946,"")</f>
        <v/>
      </c>
      <c r="S1946" s="19" t="str">
        <f aca="false">IF($E1946="Yes",H1946-R1946,"")</f>
        <v/>
      </c>
      <c r="T1946" s="6" t="str">
        <f aca="false">IF($E1946="Yes",IF(ROUND(ABS(S1946),2)&lt;=$T$2,"OK","CHECK"),"n/a")</f>
        <v>n/a</v>
      </c>
      <c r="U1946" s="20" t="n">
        <f aca="false">Total!J1946</f>
        <v>48.72</v>
      </c>
      <c r="V1946" s="17" t="str">
        <f aca="false">IFERROR(MATCH($A1946,'Stock Exchange'!$A$5:$A$2450,0),"")</f>
        <v/>
      </c>
      <c r="W1946" s="17" t="str">
        <f aca="false">IFERROR(MATCH($A1946,Primary!$A$5:$A$2450,0),"")</f>
        <v/>
      </c>
    </row>
    <row r="1947" customFormat="false" ht="15" hidden="false" customHeight="false" outlineLevel="0" collapsed="false">
      <c r="A1947" s="16" t="n">
        <f aca="false">Total!A1947</f>
        <v>39735</v>
      </c>
      <c r="B1947" s="17" t="n">
        <f aca="false">YEAR(A1947)</f>
        <v>2008</v>
      </c>
      <c r="C1947" s="17" t="n">
        <f aca="false">MONTH(A1947)</f>
        <v>10</v>
      </c>
      <c r="D1947" s="6" t="str">
        <f aca="false">IF(MONTH(A1947)&gt;=4,"FY "&amp;YEAR(A1947)&amp;"-"&amp;RIGHT(YEAR(A1947)+1,2),"FY "&amp;(YEAR(A1947)-1)&amp;"-"&amp;RIGHT(YEAR(A1947),2))</f>
        <v>FY 2008-09</v>
      </c>
      <c r="E1947" s="6" t="str">
        <f aca="false">IF(AND(V1947&lt;&gt;"",W1947&lt;&gt;""),"Yes","No")</f>
        <v>No</v>
      </c>
      <c r="F1947" s="18" t="n">
        <f aca="false">Total!F1947</f>
        <v>3150.8</v>
      </c>
      <c r="G1947" s="18" t="n">
        <f aca="false">Total!G1947</f>
        <v>3992.9</v>
      </c>
      <c r="H1947" s="18" t="n">
        <f aca="false">Total!H1947</f>
        <v>-842.2</v>
      </c>
      <c r="I1947" s="18" t="n">
        <f aca="false">Total!I1947</f>
        <v>-174.9</v>
      </c>
      <c r="J1947" s="18" t="str">
        <f aca="false">IF($V1947="","",INDEX('Stock Exchange'!F$5:F$2450,$V1947))</f>
        <v/>
      </c>
      <c r="K1947" s="18" t="str">
        <f aca="false">IF($V1947="","",INDEX('Stock Exchange'!G$5:G$2450,$V1947))</f>
        <v/>
      </c>
      <c r="L1947" s="18" t="str">
        <f aca="false">IF($V1947="","",INDEX('Stock Exchange'!H$5:H$2450,$V1947))</f>
        <v/>
      </c>
      <c r="M1947" s="18" t="str">
        <f aca="false">IF($V1947="","",INDEX('Stock Exchange'!I$5:I$2450,$V1947))</f>
        <v/>
      </c>
      <c r="N1947" s="18" t="str">
        <f aca="false">IF($W1947="","",INDEX(Primary!F$5:F$2450,$W1947))</f>
        <v/>
      </c>
      <c r="O1947" s="18" t="str">
        <f aca="false">IF($W1947="","",INDEX(Primary!G$5:G$2450,$W1947))</f>
        <v/>
      </c>
      <c r="P1947" s="18" t="str">
        <f aca="false">IF($W1947="","",INDEX(Primary!H$5:H$2450,$W1947))</f>
        <v/>
      </c>
      <c r="Q1947" s="18" t="str">
        <f aca="false">IF($W1947="","",INDEX(Primary!I$5:I$2450,$W1947))</f>
        <v/>
      </c>
      <c r="R1947" s="19" t="str">
        <f aca="false">IF($E1947="Yes",L1947+P1947,"")</f>
        <v/>
      </c>
      <c r="S1947" s="19" t="str">
        <f aca="false">IF($E1947="Yes",H1947-R1947,"")</f>
        <v/>
      </c>
      <c r="T1947" s="6" t="str">
        <f aca="false">IF($E1947="Yes",IF(ROUND(ABS(S1947),2)&lt;=$T$2,"OK","CHECK"),"n/a")</f>
        <v>n/a</v>
      </c>
      <c r="U1947" s="20" t="n">
        <f aca="false">Total!J1947</f>
        <v>48.14</v>
      </c>
      <c r="V1947" s="17" t="str">
        <f aca="false">IFERROR(MATCH($A1947,'Stock Exchange'!$A$5:$A$2450,0),"")</f>
        <v/>
      </c>
      <c r="W1947" s="17" t="str">
        <f aca="false">IFERROR(MATCH($A1947,Primary!$A$5:$A$2450,0),"")</f>
        <v/>
      </c>
    </row>
    <row r="1948" customFormat="false" ht="15" hidden="false" customHeight="false" outlineLevel="0" collapsed="false">
      <c r="A1948" s="16" t="n">
        <f aca="false">Total!A1948</f>
        <v>39736</v>
      </c>
      <c r="B1948" s="17" t="n">
        <f aca="false">YEAR(A1948)</f>
        <v>2008</v>
      </c>
      <c r="C1948" s="17" t="n">
        <f aca="false">MONTH(A1948)</f>
        <v>10</v>
      </c>
      <c r="D1948" s="6" t="str">
        <f aca="false">IF(MONTH(A1948)&gt;=4,"FY "&amp;YEAR(A1948)&amp;"-"&amp;RIGHT(YEAR(A1948)+1,2),"FY "&amp;(YEAR(A1948)-1)&amp;"-"&amp;RIGHT(YEAR(A1948),2))</f>
        <v>FY 2008-09</v>
      </c>
      <c r="E1948" s="6" t="str">
        <f aca="false">IF(AND(V1948&lt;&gt;"",W1948&lt;&gt;""),"Yes","No")</f>
        <v>No</v>
      </c>
      <c r="F1948" s="18" t="n">
        <f aca="false">Total!F1948</f>
        <v>3789.3</v>
      </c>
      <c r="G1948" s="18" t="n">
        <f aca="false">Total!G1948</f>
        <v>3978.4</v>
      </c>
      <c r="H1948" s="18" t="n">
        <f aca="false">Total!H1948</f>
        <v>-189.1</v>
      </c>
      <c r="I1948" s="18" t="n">
        <f aca="false">Total!I1948</f>
        <v>-39.6</v>
      </c>
      <c r="J1948" s="18" t="str">
        <f aca="false">IF($V1948="","",INDEX('Stock Exchange'!F$5:F$2450,$V1948))</f>
        <v/>
      </c>
      <c r="K1948" s="18" t="str">
        <f aca="false">IF($V1948="","",INDEX('Stock Exchange'!G$5:G$2450,$V1948))</f>
        <v/>
      </c>
      <c r="L1948" s="18" t="str">
        <f aca="false">IF($V1948="","",INDEX('Stock Exchange'!H$5:H$2450,$V1948))</f>
        <v/>
      </c>
      <c r="M1948" s="18" t="str">
        <f aca="false">IF($V1948="","",INDEX('Stock Exchange'!I$5:I$2450,$V1948))</f>
        <v/>
      </c>
      <c r="N1948" s="18" t="str">
        <f aca="false">IF($W1948="","",INDEX(Primary!F$5:F$2450,$W1948))</f>
        <v/>
      </c>
      <c r="O1948" s="18" t="str">
        <f aca="false">IF($W1948="","",INDEX(Primary!G$5:G$2450,$W1948))</f>
        <v/>
      </c>
      <c r="P1948" s="18" t="str">
        <f aca="false">IF($W1948="","",INDEX(Primary!H$5:H$2450,$W1948))</f>
        <v/>
      </c>
      <c r="Q1948" s="18" t="str">
        <f aca="false">IF($W1948="","",INDEX(Primary!I$5:I$2450,$W1948))</f>
        <v/>
      </c>
      <c r="R1948" s="19" t="str">
        <f aca="false">IF($E1948="Yes",L1948+P1948,"")</f>
        <v/>
      </c>
      <c r="S1948" s="19" t="str">
        <f aca="false">IF($E1948="Yes",H1948-R1948,"")</f>
        <v/>
      </c>
      <c r="T1948" s="6" t="str">
        <f aca="false">IF($E1948="Yes",IF(ROUND(ABS(S1948),2)&lt;=$T$2,"OK","CHECK"),"n/a")</f>
        <v>n/a</v>
      </c>
      <c r="U1948" s="20" t="n">
        <f aca="false">Total!J1948</f>
        <v>47.71</v>
      </c>
      <c r="V1948" s="17" t="str">
        <f aca="false">IFERROR(MATCH($A1948,'Stock Exchange'!$A$5:$A$2450,0),"")</f>
        <v/>
      </c>
      <c r="W1948" s="17" t="str">
        <f aca="false">IFERROR(MATCH($A1948,Primary!$A$5:$A$2450,0),"")</f>
        <v/>
      </c>
    </row>
    <row r="1949" customFormat="false" ht="15" hidden="false" customHeight="false" outlineLevel="0" collapsed="false">
      <c r="A1949" s="16" t="n">
        <f aca="false">Total!A1949</f>
        <v>39737</v>
      </c>
      <c r="B1949" s="17" t="n">
        <f aca="false">YEAR(A1949)</f>
        <v>2008</v>
      </c>
      <c r="C1949" s="17" t="n">
        <f aca="false">MONTH(A1949)</f>
        <v>10</v>
      </c>
      <c r="D1949" s="6" t="str">
        <f aca="false">IF(MONTH(A1949)&gt;=4,"FY "&amp;YEAR(A1949)&amp;"-"&amp;RIGHT(YEAR(A1949)+1,2),"FY "&amp;(YEAR(A1949)-1)&amp;"-"&amp;RIGHT(YEAR(A1949),2))</f>
        <v>FY 2008-09</v>
      </c>
      <c r="E1949" s="6" t="str">
        <f aca="false">IF(AND(V1949&lt;&gt;"",W1949&lt;&gt;""),"Yes","No")</f>
        <v>No</v>
      </c>
      <c r="F1949" s="18" t="n">
        <f aca="false">Total!F1949</f>
        <v>2041.8</v>
      </c>
      <c r="G1949" s="18" t="n">
        <f aca="false">Total!G1949</f>
        <v>2882.5</v>
      </c>
      <c r="H1949" s="18" t="n">
        <f aca="false">Total!H1949</f>
        <v>-840.7</v>
      </c>
      <c r="I1949" s="18" t="n">
        <f aca="false">Total!I1949</f>
        <v>-173.6</v>
      </c>
      <c r="J1949" s="18" t="str">
        <f aca="false">IF($V1949="","",INDEX('Stock Exchange'!F$5:F$2450,$V1949))</f>
        <v/>
      </c>
      <c r="K1949" s="18" t="str">
        <f aca="false">IF($V1949="","",INDEX('Stock Exchange'!G$5:G$2450,$V1949))</f>
        <v/>
      </c>
      <c r="L1949" s="18" t="str">
        <f aca="false">IF($V1949="","",INDEX('Stock Exchange'!H$5:H$2450,$V1949))</f>
        <v/>
      </c>
      <c r="M1949" s="18" t="str">
        <f aca="false">IF($V1949="","",INDEX('Stock Exchange'!I$5:I$2450,$V1949))</f>
        <v/>
      </c>
      <c r="N1949" s="18" t="str">
        <f aca="false">IF($W1949="","",INDEX(Primary!F$5:F$2450,$W1949))</f>
        <v/>
      </c>
      <c r="O1949" s="18" t="str">
        <f aca="false">IF($W1949="","",INDEX(Primary!G$5:G$2450,$W1949))</f>
        <v/>
      </c>
      <c r="P1949" s="18" t="str">
        <f aca="false">IF($W1949="","",INDEX(Primary!H$5:H$2450,$W1949))</f>
        <v/>
      </c>
      <c r="Q1949" s="18" t="str">
        <f aca="false">IF($W1949="","",INDEX(Primary!I$5:I$2450,$W1949))</f>
        <v/>
      </c>
      <c r="R1949" s="19" t="str">
        <f aca="false">IF($E1949="Yes",L1949+P1949,"")</f>
        <v/>
      </c>
      <c r="S1949" s="19" t="str">
        <f aca="false">IF($E1949="Yes",H1949-R1949,"")</f>
        <v/>
      </c>
      <c r="T1949" s="6" t="str">
        <f aca="false">IF($E1949="Yes",IF(ROUND(ABS(S1949),2)&lt;=$T$2,"OK","CHECK"),"n/a")</f>
        <v>n/a</v>
      </c>
      <c r="U1949" s="20" t="n">
        <f aca="false">Total!J1949</f>
        <v>48.43</v>
      </c>
      <c r="V1949" s="17" t="str">
        <f aca="false">IFERROR(MATCH($A1949,'Stock Exchange'!$A$5:$A$2450,0),"")</f>
        <v/>
      </c>
      <c r="W1949" s="17" t="str">
        <f aca="false">IFERROR(MATCH($A1949,Primary!$A$5:$A$2450,0),"")</f>
        <v/>
      </c>
    </row>
    <row r="1950" customFormat="false" ht="15" hidden="false" customHeight="false" outlineLevel="0" collapsed="false">
      <c r="A1950" s="16" t="n">
        <f aca="false">Total!A1950</f>
        <v>39738</v>
      </c>
      <c r="B1950" s="17" t="n">
        <f aca="false">YEAR(A1950)</f>
        <v>2008</v>
      </c>
      <c r="C1950" s="17" t="n">
        <f aca="false">MONTH(A1950)</f>
        <v>10</v>
      </c>
      <c r="D1950" s="6" t="str">
        <f aca="false">IF(MONTH(A1950)&gt;=4,"FY "&amp;YEAR(A1950)&amp;"-"&amp;RIGHT(YEAR(A1950)+1,2),"FY "&amp;(YEAR(A1950)-1)&amp;"-"&amp;RIGHT(YEAR(A1950),2))</f>
        <v>FY 2008-09</v>
      </c>
      <c r="E1950" s="6" t="str">
        <f aca="false">IF(AND(V1950&lt;&gt;"",W1950&lt;&gt;""),"Yes","No")</f>
        <v>No</v>
      </c>
      <c r="F1950" s="18" t="n">
        <f aca="false">Total!F1950</f>
        <v>2233.6</v>
      </c>
      <c r="G1950" s="18" t="n">
        <f aca="false">Total!G1950</f>
        <v>4144.9</v>
      </c>
      <c r="H1950" s="18" t="n">
        <f aca="false">Total!H1950</f>
        <v>-1911.3</v>
      </c>
      <c r="I1950" s="18" t="n">
        <f aca="false">Total!I1950</f>
        <v>-391.2</v>
      </c>
      <c r="J1950" s="18" t="str">
        <f aca="false">IF($V1950="","",INDEX('Stock Exchange'!F$5:F$2450,$V1950))</f>
        <v/>
      </c>
      <c r="K1950" s="18" t="str">
        <f aca="false">IF($V1950="","",INDEX('Stock Exchange'!G$5:G$2450,$V1950))</f>
        <v/>
      </c>
      <c r="L1950" s="18" t="str">
        <f aca="false">IF($V1950="","",INDEX('Stock Exchange'!H$5:H$2450,$V1950))</f>
        <v/>
      </c>
      <c r="M1950" s="18" t="str">
        <f aca="false">IF($V1950="","",INDEX('Stock Exchange'!I$5:I$2450,$V1950))</f>
        <v/>
      </c>
      <c r="N1950" s="18" t="str">
        <f aca="false">IF($W1950="","",INDEX(Primary!F$5:F$2450,$W1950))</f>
        <v/>
      </c>
      <c r="O1950" s="18" t="str">
        <f aca="false">IF($W1950="","",INDEX(Primary!G$5:G$2450,$W1950))</f>
        <v/>
      </c>
      <c r="P1950" s="18" t="str">
        <f aca="false">IF($W1950="","",INDEX(Primary!H$5:H$2450,$W1950))</f>
        <v/>
      </c>
      <c r="Q1950" s="18" t="str">
        <f aca="false">IF($W1950="","",INDEX(Primary!I$5:I$2450,$W1950))</f>
        <v/>
      </c>
      <c r="R1950" s="19" t="str">
        <f aca="false">IF($E1950="Yes",L1950+P1950,"")</f>
        <v/>
      </c>
      <c r="S1950" s="19" t="str">
        <f aca="false">IF($E1950="Yes",H1950-R1950,"")</f>
        <v/>
      </c>
      <c r="T1950" s="6" t="str">
        <f aca="false">IF($E1950="Yes",IF(ROUND(ABS(S1950),2)&lt;=$T$2,"OK","CHECK"),"n/a")</f>
        <v>n/a</v>
      </c>
      <c r="U1950" s="20" t="n">
        <f aca="false">Total!J1950</f>
        <v>48.86</v>
      </c>
      <c r="V1950" s="17" t="str">
        <f aca="false">IFERROR(MATCH($A1950,'Stock Exchange'!$A$5:$A$2450,0),"")</f>
        <v/>
      </c>
      <c r="W1950" s="17" t="str">
        <f aca="false">IFERROR(MATCH($A1950,Primary!$A$5:$A$2450,0),"")</f>
        <v/>
      </c>
    </row>
    <row r="1951" customFormat="false" ht="15" hidden="false" customHeight="false" outlineLevel="0" collapsed="false">
      <c r="A1951" s="16" t="n">
        <f aca="false">Total!A1951</f>
        <v>39741</v>
      </c>
      <c r="B1951" s="17" t="n">
        <f aca="false">YEAR(A1951)</f>
        <v>2008</v>
      </c>
      <c r="C1951" s="17" t="n">
        <f aca="false">MONTH(A1951)</f>
        <v>10</v>
      </c>
      <c r="D1951" s="6" t="str">
        <f aca="false">IF(MONTH(A1951)&gt;=4,"FY "&amp;YEAR(A1951)&amp;"-"&amp;RIGHT(YEAR(A1951)+1,2),"FY "&amp;(YEAR(A1951)-1)&amp;"-"&amp;RIGHT(YEAR(A1951),2))</f>
        <v>FY 2008-09</v>
      </c>
      <c r="E1951" s="6" t="str">
        <f aca="false">IF(AND(V1951&lt;&gt;"",W1951&lt;&gt;""),"Yes","No")</f>
        <v>No</v>
      </c>
      <c r="F1951" s="18" t="n">
        <f aca="false">Total!F1951</f>
        <v>2234.3</v>
      </c>
      <c r="G1951" s="18" t="n">
        <f aca="false">Total!G1951</f>
        <v>3101.8</v>
      </c>
      <c r="H1951" s="18" t="n">
        <f aca="false">Total!H1951</f>
        <v>-867.6</v>
      </c>
      <c r="I1951" s="18" t="n">
        <f aca="false">Total!I1951</f>
        <v>-178.2</v>
      </c>
      <c r="J1951" s="18" t="str">
        <f aca="false">IF($V1951="","",INDEX('Stock Exchange'!F$5:F$2450,$V1951))</f>
        <v/>
      </c>
      <c r="K1951" s="18" t="str">
        <f aca="false">IF($V1951="","",INDEX('Stock Exchange'!G$5:G$2450,$V1951))</f>
        <v/>
      </c>
      <c r="L1951" s="18" t="str">
        <f aca="false">IF($V1951="","",INDEX('Stock Exchange'!H$5:H$2450,$V1951))</f>
        <v/>
      </c>
      <c r="M1951" s="18" t="str">
        <f aca="false">IF($V1951="","",INDEX('Stock Exchange'!I$5:I$2450,$V1951))</f>
        <v/>
      </c>
      <c r="N1951" s="18" t="str">
        <f aca="false">IF($W1951="","",INDEX(Primary!F$5:F$2450,$W1951))</f>
        <v/>
      </c>
      <c r="O1951" s="18" t="str">
        <f aca="false">IF($W1951="","",INDEX(Primary!G$5:G$2450,$W1951))</f>
        <v/>
      </c>
      <c r="P1951" s="18" t="str">
        <f aca="false">IF($W1951="","",INDEX(Primary!H$5:H$2450,$W1951))</f>
        <v/>
      </c>
      <c r="Q1951" s="18" t="str">
        <f aca="false">IF($W1951="","",INDEX(Primary!I$5:I$2450,$W1951))</f>
        <v/>
      </c>
      <c r="R1951" s="19" t="str">
        <f aca="false">IF($E1951="Yes",L1951+P1951,"")</f>
        <v/>
      </c>
      <c r="S1951" s="19" t="str">
        <f aca="false">IF($E1951="Yes",H1951-R1951,"")</f>
        <v/>
      </c>
      <c r="T1951" s="6" t="str">
        <f aca="false">IF($E1951="Yes",IF(ROUND(ABS(S1951),2)&lt;=$T$2,"OK","CHECK"),"n/a")</f>
        <v>n/a</v>
      </c>
      <c r="U1951" s="20" t="n">
        <f aca="false">Total!J1951</f>
        <v>48.68</v>
      </c>
      <c r="V1951" s="17" t="str">
        <f aca="false">IFERROR(MATCH($A1951,'Stock Exchange'!$A$5:$A$2450,0),"")</f>
        <v/>
      </c>
      <c r="W1951" s="17" t="str">
        <f aca="false">IFERROR(MATCH($A1951,Primary!$A$5:$A$2450,0),"")</f>
        <v/>
      </c>
    </row>
    <row r="1952" customFormat="false" ht="15" hidden="false" customHeight="false" outlineLevel="0" collapsed="false">
      <c r="A1952" s="16" t="n">
        <f aca="false">Total!A1952</f>
        <v>39742</v>
      </c>
      <c r="B1952" s="17" t="n">
        <f aca="false">YEAR(A1952)</f>
        <v>2008</v>
      </c>
      <c r="C1952" s="17" t="n">
        <f aca="false">MONTH(A1952)</f>
        <v>10</v>
      </c>
      <c r="D1952" s="6" t="str">
        <f aca="false">IF(MONTH(A1952)&gt;=4,"FY "&amp;YEAR(A1952)&amp;"-"&amp;RIGHT(YEAR(A1952)+1,2),"FY "&amp;(YEAR(A1952)-1)&amp;"-"&amp;RIGHT(YEAR(A1952),2))</f>
        <v>FY 2008-09</v>
      </c>
      <c r="E1952" s="6" t="str">
        <f aca="false">IF(AND(V1952&lt;&gt;"",W1952&lt;&gt;""),"Yes","No")</f>
        <v>No</v>
      </c>
      <c r="F1952" s="18" t="n">
        <f aca="false">Total!F1952</f>
        <v>1870.2</v>
      </c>
      <c r="G1952" s="18" t="n">
        <f aca="false">Total!G1952</f>
        <v>2710.3</v>
      </c>
      <c r="H1952" s="18" t="n">
        <f aca="false">Total!H1952</f>
        <v>-840.1</v>
      </c>
      <c r="I1952" s="18" t="n">
        <f aca="false">Total!I1952</f>
        <v>-172</v>
      </c>
      <c r="J1952" s="18" t="str">
        <f aca="false">IF($V1952="","",INDEX('Stock Exchange'!F$5:F$2450,$V1952))</f>
        <v/>
      </c>
      <c r="K1952" s="18" t="str">
        <f aca="false">IF($V1952="","",INDEX('Stock Exchange'!G$5:G$2450,$V1952))</f>
        <v/>
      </c>
      <c r="L1952" s="18" t="str">
        <f aca="false">IF($V1952="","",INDEX('Stock Exchange'!H$5:H$2450,$V1952))</f>
        <v/>
      </c>
      <c r="M1952" s="18" t="str">
        <f aca="false">IF($V1952="","",INDEX('Stock Exchange'!I$5:I$2450,$V1952))</f>
        <v/>
      </c>
      <c r="N1952" s="18" t="str">
        <f aca="false">IF($W1952="","",INDEX(Primary!F$5:F$2450,$W1952))</f>
        <v/>
      </c>
      <c r="O1952" s="18" t="str">
        <f aca="false">IF($W1952="","",INDEX(Primary!G$5:G$2450,$W1952))</f>
        <v/>
      </c>
      <c r="P1952" s="18" t="str">
        <f aca="false">IF($W1952="","",INDEX(Primary!H$5:H$2450,$W1952))</f>
        <v/>
      </c>
      <c r="Q1952" s="18" t="str">
        <f aca="false">IF($W1952="","",INDEX(Primary!I$5:I$2450,$W1952))</f>
        <v/>
      </c>
      <c r="R1952" s="19" t="str">
        <f aca="false">IF($E1952="Yes",L1952+P1952,"")</f>
        <v/>
      </c>
      <c r="S1952" s="19" t="str">
        <f aca="false">IF($E1952="Yes",H1952-R1952,"")</f>
        <v/>
      </c>
      <c r="T1952" s="6" t="str">
        <f aca="false">IF($E1952="Yes",IF(ROUND(ABS(S1952),2)&lt;=$T$2,"OK","CHECK"),"n/a")</f>
        <v>n/a</v>
      </c>
      <c r="U1952" s="20" t="n">
        <f aca="false">Total!J1952</f>
        <v>48.83</v>
      </c>
      <c r="V1952" s="17" t="str">
        <f aca="false">IFERROR(MATCH($A1952,'Stock Exchange'!$A$5:$A$2450,0),"")</f>
        <v/>
      </c>
      <c r="W1952" s="17" t="str">
        <f aca="false">IFERROR(MATCH($A1952,Primary!$A$5:$A$2450,0),"")</f>
        <v/>
      </c>
    </row>
    <row r="1953" customFormat="false" ht="15" hidden="false" customHeight="false" outlineLevel="0" collapsed="false">
      <c r="A1953" s="16" t="n">
        <f aca="false">Total!A1953</f>
        <v>39743</v>
      </c>
      <c r="B1953" s="17" t="n">
        <f aca="false">YEAR(A1953)</f>
        <v>2008</v>
      </c>
      <c r="C1953" s="17" t="n">
        <f aca="false">MONTH(A1953)</f>
        <v>10</v>
      </c>
      <c r="D1953" s="6" t="str">
        <f aca="false">IF(MONTH(A1953)&gt;=4,"FY "&amp;YEAR(A1953)&amp;"-"&amp;RIGHT(YEAR(A1953)+1,2),"FY "&amp;(YEAR(A1953)-1)&amp;"-"&amp;RIGHT(YEAR(A1953),2))</f>
        <v>FY 2008-09</v>
      </c>
      <c r="E1953" s="6" t="str">
        <f aca="false">IF(AND(V1953&lt;&gt;"",W1953&lt;&gt;""),"Yes","No")</f>
        <v>No</v>
      </c>
      <c r="F1953" s="18" t="n">
        <f aca="false">Total!F1953</f>
        <v>2725.6</v>
      </c>
      <c r="G1953" s="18" t="n">
        <f aca="false">Total!G1953</f>
        <v>2611.8</v>
      </c>
      <c r="H1953" s="18" t="n">
        <f aca="false">Total!H1953</f>
        <v>113.9</v>
      </c>
      <c r="I1953" s="18" t="n">
        <f aca="false">Total!I1953</f>
        <v>23.3</v>
      </c>
      <c r="J1953" s="18" t="str">
        <f aca="false">IF($V1953="","",INDEX('Stock Exchange'!F$5:F$2450,$V1953))</f>
        <v/>
      </c>
      <c r="K1953" s="18" t="str">
        <f aca="false">IF($V1953="","",INDEX('Stock Exchange'!G$5:G$2450,$V1953))</f>
        <v/>
      </c>
      <c r="L1953" s="18" t="str">
        <f aca="false">IF($V1953="","",INDEX('Stock Exchange'!H$5:H$2450,$V1953))</f>
        <v/>
      </c>
      <c r="M1953" s="18" t="str">
        <f aca="false">IF($V1953="","",INDEX('Stock Exchange'!I$5:I$2450,$V1953))</f>
        <v/>
      </c>
      <c r="N1953" s="18" t="str">
        <f aca="false">IF($W1953="","",INDEX(Primary!F$5:F$2450,$W1953))</f>
        <v/>
      </c>
      <c r="O1953" s="18" t="str">
        <f aca="false">IF($W1953="","",INDEX(Primary!G$5:G$2450,$W1953))</f>
        <v/>
      </c>
      <c r="P1953" s="18" t="str">
        <f aca="false">IF($W1953="","",INDEX(Primary!H$5:H$2450,$W1953))</f>
        <v/>
      </c>
      <c r="Q1953" s="18" t="str">
        <f aca="false">IF($W1953="","",INDEX(Primary!I$5:I$2450,$W1953))</f>
        <v/>
      </c>
      <c r="R1953" s="19" t="str">
        <f aca="false">IF($E1953="Yes",L1953+P1953,"")</f>
        <v/>
      </c>
      <c r="S1953" s="19" t="str">
        <f aca="false">IF($E1953="Yes",H1953-R1953,"")</f>
        <v/>
      </c>
      <c r="T1953" s="6" t="str">
        <f aca="false">IF($E1953="Yes",IF(ROUND(ABS(S1953),2)&lt;=$T$2,"OK","CHECK"),"n/a")</f>
        <v>n/a</v>
      </c>
      <c r="U1953" s="20" t="n">
        <f aca="false">Total!J1953</f>
        <v>48.83</v>
      </c>
      <c r="V1953" s="17" t="str">
        <f aca="false">IFERROR(MATCH($A1953,'Stock Exchange'!$A$5:$A$2450,0),"")</f>
        <v/>
      </c>
      <c r="W1953" s="17" t="str">
        <f aca="false">IFERROR(MATCH($A1953,Primary!$A$5:$A$2450,0),"")</f>
        <v/>
      </c>
    </row>
    <row r="1954" customFormat="false" ht="15" hidden="false" customHeight="false" outlineLevel="0" collapsed="false">
      <c r="A1954" s="16" t="n">
        <f aca="false">Total!A1954</f>
        <v>39744</v>
      </c>
      <c r="B1954" s="17" t="n">
        <f aca="false">YEAR(A1954)</f>
        <v>2008</v>
      </c>
      <c r="C1954" s="17" t="n">
        <f aca="false">MONTH(A1954)</f>
        <v>10</v>
      </c>
      <c r="D1954" s="6" t="str">
        <f aca="false">IF(MONTH(A1954)&gt;=4,"FY "&amp;YEAR(A1954)&amp;"-"&amp;RIGHT(YEAR(A1954)+1,2),"FY "&amp;(YEAR(A1954)-1)&amp;"-"&amp;RIGHT(YEAR(A1954),2))</f>
        <v>FY 2008-09</v>
      </c>
      <c r="E1954" s="6" t="str">
        <f aca="false">IF(AND(V1954&lt;&gt;"",W1954&lt;&gt;""),"Yes","No")</f>
        <v>No</v>
      </c>
      <c r="F1954" s="18" t="n">
        <f aca="false">Total!F1954</f>
        <v>1724.6</v>
      </c>
      <c r="G1954" s="18" t="n">
        <f aca="false">Total!G1954</f>
        <v>1997.5</v>
      </c>
      <c r="H1954" s="18" t="n">
        <f aca="false">Total!H1954</f>
        <v>-272.9</v>
      </c>
      <c r="I1954" s="18" t="n">
        <f aca="false">Total!I1954</f>
        <v>-55.4</v>
      </c>
      <c r="J1954" s="18" t="str">
        <f aca="false">IF($V1954="","",INDEX('Stock Exchange'!F$5:F$2450,$V1954))</f>
        <v/>
      </c>
      <c r="K1954" s="18" t="str">
        <f aca="false">IF($V1954="","",INDEX('Stock Exchange'!G$5:G$2450,$V1954))</f>
        <v/>
      </c>
      <c r="L1954" s="18" t="str">
        <f aca="false">IF($V1954="","",INDEX('Stock Exchange'!H$5:H$2450,$V1954))</f>
        <v/>
      </c>
      <c r="M1954" s="18" t="str">
        <f aca="false">IF($V1954="","",INDEX('Stock Exchange'!I$5:I$2450,$V1954))</f>
        <v/>
      </c>
      <c r="N1954" s="18" t="str">
        <f aca="false">IF($W1954="","",INDEX(Primary!F$5:F$2450,$W1954))</f>
        <v/>
      </c>
      <c r="O1954" s="18" t="str">
        <f aca="false">IF($W1954="","",INDEX(Primary!G$5:G$2450,$W1954))</f>
        <v/>
      </c>
      <c r="P1954" s="18" t="str">
        <f aca="false">IF($W1954="","",INDEX(Primary!H$5:H$2450,$W1954))</f>
        <v/>
      </c>
      <c r="Q1954" s="18" t="str">
        <f aca="false">IF($W1954="","",INDEX(Primary!I$5:I$2450,$W1954))</f>
        <v/>
      </c>
      <c r="R1954" s="19" t="str">
        <f aca="false">IF($E1954="Yes",L1954+P1954,"")</f>
        <v/>
      </c>
      <c r="S1954" s="19" t="str">
        <f aca="false">IF($E1954="Yes",H1954-R1954,"")</f>
        <v/>
      </c>
      <c r="T1954" s="6" t="str">
        <f aca="false">IF($E1954="Yes",IF(ROUND(ABS(S1954),2)&lt;=$T$2,"OK","CHECK"),"n/a")</f>
        <v>n/a</v>
      </c>
      <c r="U1954" s="20" t="n">
        <f aca="false">Total!J1954</f>
        <v>49.29</v>
      </c>
      <c r="V1954" s="17" t="str">
        <f aca="false">IFERROR(MATCH($A1954,'Stock Exchange'!$A$5:$A$2450,0),"")</f>
        <v/>
      </c>
      <c r="W1954" s="17" t="str">
        <f aca="false">IFERROR(MATCH($A1954,Primary!$A$5:$A$2450,0),"")</f>
        <v/>
      </c>
    </row>
    <row r="1955" customFormat="false" ht="15" hidden="false" customHeight="false" outlineLevel="0" collapsed="false">
      <c r="A1955" s="16" t="n">
        <f aca="false">Total!A1955</f>
        <v>39745</v>
      </c>
      <c r="B1955" s="17" t="n">
        <f aca="false">YEAR(A1955)</f>
        <v>2008</v>
      </c>
      <c r="C1955" s="17" t="n">
        <f aca="false">MONTH(A1955)</f>
        <v>10</v>
      </c>
      <c r="D1955" s="6" t="str">
        <f aca="false">IF(MONTH(A1955)&gt;=4,"FY "&amp;YEAR(A1955)&amp;"-"&amp;RIGHT(YEAR(A1955)+1,2),"FY "&amp;(YEAR(A1955)-1)&amp;"-"&amp;RIGHT(YEAR(A1955),2))</f>
        <v>FY 2008-09</v>
      </c>
      <c r="E1955" s="6" t="str">
        <f aca="false">IF(AND(V1955&lt;&gt;"",W1955&lt;&gt;""),"Yes","No")</f>
        <v>No</v>
      </c>
      <c r="F1955" s="18" t="n">
        <f aca="false">Total!F1955</f>
        <v>2162</v>
      </c>
      <c r="G1955" s="18" t="n">
        <f aca="false">Total!G1955</f>
        <v>2509.4</v>
      </c>
      <c r="H1955" s="18" t="n">
        <f aca="false">Total!H1955</f>
        <v>-347.4</v>
      </c>
      <c r="I1955" s="18" t="n">
        <f aca="false">Total!I1955</f>
        <v>-69.8</v>
      </c>
      <c r="J1955" s="18" t="str">
        <f aca="false">IF($V1955="","",INDEX('Stock Exchange'!F$5:F$2450,$V1955))</f>
        <v/>
      </c>
      <c r="K1955" s="18" t="str">
        <f aca="false">IF($V1955="","",INDEX('Stock Exchange'!G$5:G$2450,$V1955))</f>
        <v/>
      </c>
      <c r="L1955" s="18" t="str">
        <f aca="false">IF($V1955="","",INDEX('Stock Exchange'!H$5:H$2450,$V1955))</f>
        <v/>
      </c>
      <c r="M1955" s="18" t="str">
        <f aca="false">IF($V1955="","",INDEX('Stock Exchange'!I$5:I$2450,$V1955))</f>
        <v/>
      </c>
      <c r="N1955" s="18" t="str">
        <f aca="false">IF($W1955="","",INDEX(Primary!F$5:F$2450,$W1955))</f>
        <v/>
      </c>
      <c r="O1955" s="18" t="str">
        <f aca="false">IF($W1955="","",INDEX(Primary!G$5:G$2450,$W1955))</f>
        <v/>
      </c>
      <c r="P1955" s="18" t="str">
        <f aca="false">IF($W1955="","",INDEX(Primary!H$5:H$2450,$W1955))</f>
        <v/>
      </c>
      <c r="Q1955" s="18" t="str">
        <f aca="false">IF($W1955="","",INDEX(Primary!I$5:I$2450,$W1955))</f>
        <v/>
      </c>
      <c r="R1955" s="19" t="str">
        <f aca="false">IF($E1955="Yes",L1955+P1955,"")</f>
        <v/>
      </c>
      <c r="S1955" s="19" t="str">
        <f aca="false">IF($E1955="Yes",H1955-R1955,"")</f>
        <v/>
      </c>
      <c r="T1955" s="6" t="str">
        <f aca="false">IF($E1955="Yes",IF(ROUND(ABS(S1955),2)&lt;=$T$2,"OK","CHECK"),"n/a")</f>
        <v>n/a</v>
      </c>
      <c r="U1955" s="20" t="n">
        <f aca="false">Total!J1955</f>
        <v>49.79</v>
      </c>
      <c r="V1955" s="17" t="str">
        <f aca="false">IFERROR(MATCH($A1955,'Stock Exchange'!$A$5:$A$2450,0),"")</f>
        <v/>
      </c>
      <c r="W1955" s="17" t="str">
        <f aca="false">IFERROR(MATCH($A1955,Primary!$A$5:$A$2450,0),"")</f>
        <v/>
      </c>
    </row>
    <row r="1956" customFormat="false" ht="15" hidden="false" customHeight="false" outlineLevel="0" collapsed="false">
      <c r="A1956" s="16" t="n">
        <f aca="false">Total!A1956</f>
        <v>39748</v>
      </c>
      <c r="B1956" s="17" t="n">
        <f aca="false">YEAR(A1956)</f>
        <v>2008</v>
      </c>
      <c r="C1956" s="17" t="n">
        <f aca="false">MONTH(A1956)</f>
        <v>10</v>
      </c>
      <c r="D1956" s="6" t="str">
        <f aca="false">IF(MONTH(A1956)&gt;=4,"FY "&amp;YEAR(A1956)&amp;"-"&amp;RIGHT(YEAR(A1956)+1,2),"FY "&amp;(YEAR(A1956)-1)&amp;"-"&amp;RIGHT(YEAR(A1956),2))</f>
        <v>FY 2008-09</v>
      </c>
      <c r="E1956" s="6" t="str">
        <f aca="false">IF(AND(V1956&lt;&gt;"",W1956&lt;&gt;""),"Yes","No")</f>
        <v>No</v>
      </c>
      <c r="F1956" s="18" t="n">
        <f aca="false">Total!F1956</f>
        <v>2284.1</v>
      </c>
      <c r="G1956" s="18" t="n">
        <f aca="false">Total!G1956</f>
        <v>3462.1</v>
      </c>
      <c r="H1956" s="18" t="n">
        <f aca="false">Total!H1956</f>
        <v>-1178</v>
      </c>
      <c r="I1956" s="18" t="n">
        <f aca="false">Total!I1956</f>
        <v>-235.8</v>
      </c>
      <c r="J1956" s="18" t="str">
        <f aca="false">IF($V1956="","",INDEX('Stock Exchange'!F$5:F$2450,$V1956))</f>
        <v/>
      </c>
      <c r="K1956" s="18" t="str">
        <f aca="false">IF($V1956="","",INDEX('Stock Exchange'!G$5:G$2450,$V1956))</f>
        <v/>
      </c>
      <c r="L1956" s="18" t="str">
        <f aca="false">IF($V1956="","",INDEX('Stock Exchange'!H$5:H$2450,$V1956))</f>
        <v/>
      </c>
      <c r="M1956" s="18" t="str">
        <f aca="false">IF($V1956="","",INDEX('Stock Exchange'!I$5:I$2450,$V1956))</f>
        <v/>
      </c>
      <c r="N1956" s="18" t="str">
        <f aca="false">IF($W1956="","",INDEX(Primary!F$5:F$2450,$W1956))</f>
        <v/>
      </c>
      <c r="O1956" s="18" t="str">
        <f aca="false">IF($W1956="","",INDEX(Primary!G$5:G$2450,$W1956))</f>
        <v/>
      </c>
      <c r="P1956" s="18" t="str">
        <f aca="false">IF($W1956="","",INDEX(Primary!H$5:H$2450,$W1956))</f>
        <v/>
      </c>
      <c r="Q1956" s="18" t="str">
        <f aca="false">IF($W1956="","",INDEX(Primary!I$5:I$2450,$W1956))</f>
        <v/>
      </c>
      <c r="R1956" s="19" t="str">
        <f aca="false">IF($E1956="Yes",L1956+P1956,"")</f>
        <v/>
      </c>
      <c r="S1956" s="19" t="str">
        <f aca="false">IF($E1956="Yes",H1956-R1956,"")</f>
        <v/>
      </c>
      <c r="T1956" s="6" t="str">
        <f aca="false">IF($E1956="Yes",IF(ROUND(ABS(S1956),2)&lt;=$T$2,"OK","CHECK"),"n/a")</f>
        <v>n/a</v>
      </c>
      <c r="U1956" s="20" t="n">
        <f aca="false">Total!J1956</f>
        <v>49.95</v>
      </c>
      <c r="V1956" s="17" t="str">
        <f aca="false">IFERROR(MATCH($A1956,'Stock Exchange'!$A$5:$A$2450,0),"")</f>
        <v/>
      </c>
      <c r="W1956" s="17" t="str">
        <f aca="false">IFERROR(MATCH($A1956,Primary!$A$5:$A$2450,0),"")</f>
        <v/>
      </c>
    </row>
    <row r="1957" customFormat="false" ht="15" hidden="false" customHeight="false" outlineLevel="0" collapsed="false">
      <c r="A1957" s="16" t="n">
        <f aca="false">Total!A1957</f>
        <v>39750</v>
      </c>
      <c r="B1957" s="17" t="n">
        <f aca="false">YEAR(A1957)</f>
        <v>2008</v>
      </c>
      <c r="C1957" s="17" t="n">
        <f aca="false">MONTH(A1957)</f>
        <v>10</v>
      </c>
      <c r="D1957" s="6" t="str">
        <f aca="false">IF(MONTH(A1957)&gt;=4,"FY "&amp;YEAR(A1957)&amp;"-"&amp;RIGHT(YEAR(A1957)+1,2),"FY "&amp;(YEAR(A1957)-1)&amp;"-"&amp;RIGHT(YEAR(A1957),2))</f>
        <v>FY 2008-09</v>
      </c>
      <c r="E1957" s="6" t="str">
        <f aca="false">IF(AND(V1957&lt;&gt;"",W1957&lt;&gt;""),"Yes","No")</f>
        <v>No</v>
      </c>
      <c r="F1957" s="18" t="n">
        <f aca="false">Total!F1957</f>
        <v>1802.4</v>
      </c>
      <c r="G1957" s="18" t="n">
        <f aca="false">Total!G1957</f>
        <v>2813.3</v>
      </c>
      <c r="H1957" s="18" t="n">
        <f aca="false">Total!H1957</f>
        <v>-1010.9</v>
      </c>
      <c r="I1957" s="18" t="n">
        <f aca="false">Total!I1957</f>
        <v>-201.8</v>
      </c>
      <c r="J1957" s="18" t="str">
        <f aca="false">IF($V1957="","",INDEX('Stock Exchange'!F$5:F$2450,$V1957))</f>
        <v/>
      </c>
      <c r="K1957" s="18" t="str">
        <f aca="false">IF($V1957="","",INDEX('Stock Exchange'!G$5:G$2450,$V1957))</f>
        <v/>
      </c>
      <c r="L1957" s="18" t="str">
        <f aca="false">IF($V1957="","",INDEX('Stock Exchange'!H$5:H$2450,$V1957))</f>
        <v/>
      </c>
      <c r="M1957" s="18" t="str">
        <f aca="false">IF($V1957="","",INDEX('Stock Exchange'!I$5:I$2450,$V1957))</f>
        <v/>
      </c>
      <c r="N1957" s="18" t="str">
        <f aca="false">IF($W1957="","",INDEX(Primary!F$5:F$2450,$W1957))</f>
        <v/>
      </c>
      <c r="O1957" s="18" t="str">
        <f aca="false">IF($W1957="","",INDEX(Primary!G$5:G$2450,$W1957))</f>
        <v/>
      </c>
      <c r="P1957" s="18" t="str">
        <f aca="false">IF($W1957="","",INDEX(Primary!H$5:H$2450,$W1957))</f>
        <v/>
      </c>
      <c r="Q1957" s="18" t="str">
        <f aca="false">IF($W1957="","",INDEX(Primary!I$5:I$2450,$W1957))</f>
        <v/>
      </c>
      <c r="R1957" s="19" t="str">
        <f aca="false">IF($E1957="Yes",L1957+P1957,"")</f>
        <v/>
      </c>
      <c r="S1957" s="19" t="str">
        <f aca="false">IF($E1957="Yes",H1957-R1957,"")</f>
        <v/>
      </c>
      <c r="T1957" s="6" t="str">
        <f aca="false">IF($E1957="Yes",IF(ROUND(ABS(S1957),2)&lt;=$T$2,"OK","CHECK"),"n/a")</f>
        <v>n/a</v>
      </c>
      <c r="U1957" s="20" t="n">
        <f aca="false">Total!J1957</f>
        <v>50.09</v>
      </c>
      <c r="V1957" s="17" t="str">
        <f aca="false">IFERROR(MATCH($A1957,'Stock Exchange'!$A$5:$A$2450,0),"")</f>
        <v/>
      </c>
      <c r="W1957" s="17" t="str">
        <f aca="false">IFERROR(MATCH($A1957,Primary!$A$5:$A$2450,0),"")</f>
        <v/>
      </c>
    </row>
    <row r="1958" customFormat="false" ht="15" hidden="false" customHeight="false" outlineLevel="0" collapsed="false">
      <c r="A1958" s="16" t="n">
        <f aca="false">Total!A1958</f>
        <v>39752</v>
      </c>
      <c r="B1958" s="17" t="n">
        <f aca="false">YEAR(A1958)</f>
        <v>2008</v>
      </c>
      <c r="C1958" s="17" t="n">
        <f aca="false">MONTH(A1958)</f>
        <v>10</v>
      </c>
      <c r="D1958" s="6" t="str">
        <f aca="false">IF(MONTH(A1958)&gt;=4,"FY "&amp;YEAR(A1958)&amp;"-"&amp;RIGHT(YEAR(A1958)+1,2),"FY "&amp;(YEAR(A1958)-1)&amp;"-"&amp;RIGHT(YEAR(A1958),2))</f>
        <v>FY 2008-09</v>
      </c>
      <c r="E1958" s="6" t="str">
        <f aca="false">IF(AND(V1958&lt;&gt;"",W1958&lt;&gt;""),"Yes","No")</f>
        <v>No</v>
      </c>
      <c r="F1958" s="18" t="n">
        <f aca="false">Total!F1958</f>
        <v>2685.9</v>
      </c>
      <c r="G1958" s="18" t="n">
        <f aca="false">Total!G1958</f>
        <v>3760.8</v>
      </c>
      <c r="H1958" s="18" t="n">
        <f aca="false">Total!H1958</f>
        <v>-1074.9</v>
      </c>
      <c r="I1958" s="18" t="n">
        <f aca="false">Total!I1958</f>
        <v>-216</v>
      </c>
      <c r="J1958" s="18" t="str">
        <f aca="false">IF($V1958="","",INDEX('Stock Exchange'!F$5:F$2450,$V1958))</f>
        <v/>
      </c>
      <c r="K1958" s="18" t="str">
        <f aca="false">IF($V1958="","",INDEX('Stock Exchange'!G$5:G$2450,$V1958))</f>
        <v/>
      </c>
      <c r="L1958" s="18" t="str">
        <f aca="false">IF($V1958="","",INDEX('Stock Exchange'!H$5:H$2450,$V1958))</f>
        <v/>
      </c>
      <c r="M1958" s="18" t="str">
        <f aca="false">IF($V1958="","",INDEX('Stock Exchange'!I$5:I$2450,$V1958))</f>
        <v/>
      </c>
      <c r="N1958" s="18" t="str">
        <f aca="false">IF($W1958="","",INDEX(Primary!F$5:F$2450,$W1958))</f>
        <v/>
      </c>
      <c r="O1958" s="18" t="str">
        <f aca="false">IF($W1958="","",INDEX(Primary!G$5:G$2450,$W1958))</f>
        <v/>
      </c>
      <c r="P1958" s="18" t="str">
        <f aca="false">IF($W1958="","",INDEX(Primary!H$5:H$2450,$W1958))</f>
        <v/>
      </c>
      <c r="Q1958" s="18" t="str">
        <f aca="false">IF($W1958="","",INDEX(Primary!I$5:I$2450,$W1958))</f>
        <v/>
      </c>
      <c r="R1958" s="19" t="str">
        <f aca="false">IF($E1958="Yes",L1958+P1958,"")</f>
        <v/>
      </c>
      <c r="S1958" s="19" t="str">
        <f aca="false">IF($E1958="Yes",H1958-R1958,"")</f>
        <v/>
      </c>
      <c r="T1958" s="6" t="str">
        <f aca="false">IF($E1958="Yes",IF(ROUND(ABS(S1958),2)&lt;=$T$2,"OK","CHECK"),"n/a")</f>
        <v>n/a</v>
      </c>
      <c r="U1958" s="20" t="n">
        <f aca="false">Total!J1958</f>
        <v>49.77</v>
      </c>
      <c r="V1958" s="17" t="str">
        <f aca="false">IFERROR(MATCH($A1958,'Stock Exchange'!$A$5:$A$2450,0),"")</f>
        <v/>
      </c>
      <c r="W1958" s="17" t="str">
        <f aca="false">IFERROR(MATCH($A1958,Primary!$A$5:$A$2450,0),"")</f>
        <v/>
      </c>
    </row>
    <row r="1959" customFormat="false" ht="15" hidden="false" customHeight="false" outlineLevel="0" collapsed="false">
      <c r="A1959" s="16" t="n">
        <f aca="false">Total!A1959</f>
        <v>39755</v>
      </c>
      <c r="B1959" s="17" t="n">
        <f aca="false">YEAR(A1959)</f>
        <v>2008</v>
      </c>
      <c r="C1959" s="17" t="n">
        <f aca="false">MONTH(A1959)</f>
        <v>11</v>
      </c>
      <c r="D1959" s="6" t="str">
        <f aca="false">IF(MONTH(A1959)&gt;=4,"FY "&amp;YEAR(A1959)&amp;"-"&amp;RIGHT(YEAR(A1959)+1,2),"FY "&amp;(YEAR(A1959)-1)&amp;"-"&amp;RIGHT(YEAR(A1959),2))</f>
        <v>FY 2008-09</v>
      </c>
      <c r="E1959" s="6" t="str">
        <f aca="false">IF(AND(V1959&lt;&gt;"",W1959&lt;&gt;""),"Yes","No")</f>
        <v>No</v>
      </c>
      <c r="F1959" s="18" t="n">
        <f aca="false">Total!F1959</f>
        <v>4111.1</v>
      </c>
      <c r="G1959" s="18" t="n">
        <f aca="false">Total!G1959</f>
        <v>2927.9</v>
      </c>
      <c r="H1959" s="18" t="n">
        <f aca="false">Total!H1959</f>
        <v>1183.2</v>
      </c>
      <c r="I1959" s="18" t="n">
        <f aca="false">Total!I1959</f>
        <v>240.3</v>
      </c>
      <c r="J1959" s="18" t="str">
        <f aca="false">IF($V1959="","",INDEX('Stock Exchange'!F$5:F$2450,$V1959))</f>
        <v/>
      </c>
      <c r="K1959" s="18" t="str">
        <f aca="false">IF($V1959="","",INDEX('Stock Exchange'!G$5:G$2450,$V1959))</f>
        <v/>
      </c>
      <c r="L1959" s="18" t="str">
        <f aca="false">IF($V1959="","",INDEX('Stock Exchange'!H$5:H$2450,$V1959))</f>
        <v/>
      </c>
      <c r="M1959" s="18" t="str">
        <f aca="false">IF($V1959="","",INDEX('Stock Exchange'!I$5:I$2450,$V1959))</f>
        <v/>
      </c>
      <c r="N1959" s="18" t="str">
        <f aca="false">IF($W1959="","",INDEX(Primary!F$5:F$2450,$W1959))</f>
        <v/>
      </c>
      <c r="O1959" s="18" t="str">
        <f aca="false">IF($W1959="","",INDEX(Primary!G$5:G$2450,$W1959))</f>
        <v/>
      </c>
      <c r="P1959" s="18" t="str">
        <f aca="false">IF($W1959="","",INDEX(Primary!H$5:H$2450,$W1959))</f>
        <v/>
      </c>
      <c r="Q1959" s="18" t="str">
        <f aca="false">IF($W1959="","",INDEX(Primary!I$5:I$2450,$W1959))</f>
        <v/>
      </c>
      <c r="R1959" s="19" t="str">
        <f aca="false">IF($E1959="Yes",L1959+P1959,"")</f>
        <v/>
      </c>
      <c r="S1959" s="19" t="str">
        <f aca="false">IF($E1959="Yes",H1959-R1959,"")</f>
        <v/>
      </c>
      <c r="T1959" s="6" t="str">
        <f aca="false">IF($E1959="Yes",IF(ROUND(ABS(S1959),2)&lt;=$T$2,"OK","CHECK"),"n/a")</f>
        <v>n/a</v>
      </c>
      <c r="U1959" s="20" t="n">
        <f aca="false">Total!J1959</f>
        <v>49.25</v>
      </c>
      <c r="V1959" s="17" t="str">
        <f aca="false">IFERROR(MATCH($A1959,'Stock Exchange'!$A$5:$A$2450,0),"")</f>
        <v/>
      </c>
      <c r="W1959" s="17" t="str">
        <f aca="false">IFERROR(MATCH($A1959,Primary!$A$5:$A$2450,0),"")</f>
        <v/>
      </c>
    </row>
    <row r="1960" customFormat="false" ht="15" hidden="false" customHeight="false" outlineLevel="0" collapsed="false">
      <c r="A1960" s="16" t="n">
        <f aca="false">Total!A1960</f>
        <v>39756</v>
      </c>
      <c r="B1960" s="17" t="n">
        <f aca="false">YEAR(A1960)</f>
        <v>2008</v>
      </c>
      <c r="C1960" s="17" t="n">
        <f aca="false">MONTH(A1960)</f>
        <v>11</v>
      </c>
      <c r="D1960" s="6" t="str">
        <f aca="false">IF(MONTH(A1960)&gt;=4,"FY "&amp;YEAR(A1960)&amp;"-"&amp;RIGHT(YEAR(A1960)+1,2),"FY "&amp;(YEAR(A1960)-1)&amp;"-"&amp;RIGHT(YEAR(A1960),2))</f>
        <v>FY 2008-09</v>
      </c>
      <c r="E1960" s="6" t="str">
        <f aca="false">IF(AND(V1960&lt;&gt;"",W1960&lt;&gt;""),"Yes","No")</f>
        <v>No</v>
      </c>
      <c r="F1960" s="18" t="n">
        <f aca="false">Total!F1960</f>
        <v>2483.3</v>
      </c>
      <c r="G1960" s="18" t="n">
        <f aca="false">Total!G1960</f>
        <v>1721.6</v>
      </c>
      <c r="H1960" s="18" t="n">
        <f aca="false">Total!H1960</f>
        <v>761.7</v>
      </c>
      <c r="I1960" s="18" t="n">
        <f aca="false">Total!I1960</f>
        <v>155.6</v>
      </c>
      <c r="J1960" s="18" t="str">
        <f aca="false">IF($V1960="","",INDEX('Stock Exchange'!F$5:F$2450,$V1960))</f>
        <v/>
      </c>
      <c r="K1960" s="18" t="str">
        <f aca="false">IF($V1960="","",INDEX('Stock Exchange'!G$5:G$2450,$V1960))</f>
        <v/>
      </c>
      <c r="L1960" s="18" t="str">
        <f aca="false">IF($V1960="","",INDEX('Stock Exchange'!H$5:H$2450,$V1960))</f>
        <v/>
      </c>
      <c r="M1960" s="18" t="str">
        <f aca="false">IF($V1960="","",INDEX('Stock Exchange'!I$5:I$2450,$V1960))</f>
        <v/>
      </c>
      <c r="N1960" s="18" t="str">
        <f aca="false">IF($W1960="","",INDEX(Primary!F$5:F$2450,$W1960))</f>
        <v/>
      </c>
      <c r="O1960" s="18" t="str">
        <f aca="false">IF($W1960="","",INDEX(Primary!G$5:G$2450,$W1960))</f>
        <v/>
      </c>
      <c r="P1960" s="18" t="str">
        <f aca="false">IF($W1960="","",INDEX(Primary!H$5:H$2450,$W1960))</f>
        <v/>
      </c>
      <c r="Q1960" s="18" t="str">
        <f aca="false">IF($W1960="","",INDEX(Primary!I$5:I$2450,$W1960))</f>
        <v/>
      </c>
      <c r="R1960" s="19" t="str">
        <f aca="false">IF($E1960="Yes",L1960+P1960,"")</f>
        <v/>
      </c>
      <c r="S1960" s="19" t="str">
        <f aca="false">IF($E1960="Yes",H1960-R1960,"")</f>
        <v/>
      </c>
      <c r="T1960" s="6" t="str">
        <f aca="false">IF($E1960="Yes",IF(ROUND(ABS(S1960),2)&lt;=$T$2,"OK","CHECK"),"n/a")</f>
        <v>n/a</v>
      </c>
      <c r="U1960" s="20" t="n">
        <f aca="false">Total!J1960</f>
        <v>48.96</v>
      </c>
      <c r="V1960" s="17" t="str">
        <f aca="false">IFERROR(MATCH($A1960,'Stock Exchange'!$A$5:$A$2450,0),"")</f>
        <v/>
      </c>
      <c r="W1960" s="17" t="str">
        <f aca="false">IFERROR(MATCH($A1960,Primary!$A$5:$A$2450,0),"")</f>
        <v/>
      </c>
    </row>
    <row r="1961" customFormat="false" ht="15" hidden="false" customHeight="false" outlineLevel="0" collapsed="false">
      <c r="A1961" s="16" t="n">
        <f aca="false">Total!A1961</f>
        <v>39757</v>
      </c>
      <c r="B1961" s="17" t="n">
        <f aca="false">YEAR(A1961)</f>
        <v>2008</v>
      </c>
      <c r="C1961" s="17" t="n">
        <f aca="false">MONTH(A1961)</f>
        <v>11</v>
      </c>
      <c r="D1961" s="6" t="str">
        <f aca="false">IF(MONTH(A1961)&gt;=4,"FY "&amp;YEAR(A1961)&amp;"-"&amp;RIGHT(YEAR(A1961)+1,2),"FY "&amp;(YEAR(A1961)-1)&amp;"-"&amp;RIGHT(YEAR(A1961),2))</f>
        <v>FY 2008-09</v>
      </c>
      <c r="E1961" s="6" t="str">
        <f aca="false">IF(AND(V1961&lt;&gt;"",W1961&lt;&gt;""),"Yes","No")</f>
        <v>No</v>
      </c>
      <c r="F1961" s="18" t="n">
        <f aca="false">Total!F1961</f>
        <v>1968.3</v>
      </c>
      <c r="G1961" s="18" t="n">
        <f aca="false">Total!G1961</f>
        <v>2061.2</v>
      </c>
      <c r="H1961" s="18" t="n">
        <f aca="false">Total!H1961</f>
        <v>-93</v>
      </c>
      <c r="I1961" s="18" t="n">
        <f aca="false">Total!I1961</f>
        <v>-19.1</v>
      </c>
      <c r="J1961" s="18" t="str">
        <f aca="false">IF($V1961="","",INDEX('Stock Exchange'!F$5:F$2450,$V1961))</f>
        <v/>
      </c>
      <c r="K1961" s="18" t="str">
        <f aca="false">IF($V1961="","",INDEX('Stock Exchange'!G$5:G$2450,$V1961))</f>
        <v/>
      </c>
      <c r="L1961" s="18" t="str">
        <f aca="false">IF($V1961="","",INDEX('Stock Exchange'!H$5:H$2450,$V1961))</f>
        <v/>
      </c>
      <c r="M1961" s="18" t="str">
        <f aca="false">IF($V1961="","",INDEX('Stock Exchange'!I$5:I$2450,$V1961))</f>
        <v/>
      </c>
      <c r="N1961" s="18" t="str">
        <f aca="false">IF($W1961="","",INDEX(Primary!F$5:F$2450,$W1961))</f>
        <v/>
      </c>
      <c r="O1961" s="18" t="str">
        <f aca="false">IF($W1961="","",INDEX(Primary!G$5:G$2450,$W1961))</f>
        <v/>
      </c>
      <c r="P1961" s="18" t="str">
        <f aca="false">IF($W1961="","",INDEX(Primary!H$5:H$2450,$W1961))</f>
        <v/>
      </c>
      <c r="Q1961" s="18" t="str">
        <f aca="false">IF($W1961="","",INDEX(Primary!I$5:I$2450,$W1961))</f>
        <v/>
      </c>
      <c r="R1961" s="19" t="str">
        <f aca="false">IF($E1961="Yes",L1961+P1961,"")</f>
        <v/>
      </c>
      <c r="S1961" s="19" t="str">
        <f aca="false">IF($E1961="Yes",H1961-R1961,"")</f>
        <v/>
      </c>
      <c r="T1961" s="6" t="str">
        <f aca="false">IF($E1961="Yes",IF(ROUND(ABS(S1961),2)&lt;=$T$2,"OK","CHECK"),"n/a")</f>
        <v>n/a</v>
      </c>
      <c r="U1961" s="20" t="n">
        <f aca="false">Total!J1961</f>
        <v>48.62</v>
      </c>
      <c r="V1961" s="17" t="str">
        <f aca="false">IFERROR(MATCH($A1961,'Stock Exchange'!$A$5:$A$2450,0),"")</f>
        <v/>
      </c>
      <c r="W1961" s="17" t="str">
        <f aca="false">IFERROR(MATCH($A1961,Primary!$A$5:$A$2450,0),"")</f>
        <v/>
      </c>
    </row>
    <row r="1962" customFormat="false" ht="15" hidden="false" customHeight="false" outlineLevel="0" collapsed="false">
      <c r="A1962" s="16" t="n">
        <f aca="false">Total!A1962</f>
        <v>39758</v>
      </c>
      <c r="B1962" s="17" t="n">
        <f aca="false">YEAR(A1962)</f>
        <v>2008</v>
      </c>
      <c r="C1962" s="17" t="n">
        <f aca="false">MONTH(A1962)</f>
        <v>11</v>
      </c>
      <c r="D1962" s="6" t="str">
        <f aca="false">IF(MONTH(A1962)&gt;=4,"FY "&amp;YEAR(A1962)&amp;"-"&amp;RIGHT(YEAR(A1962)+1,2),"FY "&amp;(YEAR(A1962)-1)&amp;"-"&amp;RIGHT(YEAR(A1962),2))</f>
        <v>FY 2008-09</v>
      </c>
      <c r="E1962" s="6" t="str">
        <f aca="false">IF(AND(V1962&lt;&gt;"",W1962&lt;&gt;""),"Yes","No")</f>
        <v>No</v>
      </c>
      <c r="F1962" s="18" t="n">
        <f aca="false">Total!F1962</f>
        <v>2432.3</v>
      </c>
      <c r="G1962" s="18" t="n">
        <f aca="false">Total!G1962</f>
        <v>2092.8</v>
      </c>
      <c r="H1962" s="18" t="n">
        <f aca="false">Total!H1962</f>
        <v>339.5</v>
      </c>
      <c r="I1962" s="18" t="n">
        <f aca="false">Total!I1962</f>
        <v>72</v>
      </c>
      <c r="J1962" s="18" t="str">
        <f aca="false">IF($V1962="","",INDEX('Stock Exchange'!F$5:F$2450,$V1962))</f>
        <v/>
      </c>
      <c r="K1962" s="18" t="str">
        <f aca="false">IF($V1962="","",INDEX('Stock Exchange'!G$5:G$2450,$V1962))</f>
        <v/>
      </c>
      <c r="L1962" s="18" t="str">
        <f aca="false">IF($V1962="","",INDEX('Stock Exchange'!H$5:H$2450,$V1962))</f>
        <v/>
      </c>
      <c r="M1962" s="18" t="str">
        <f aca="false">IF($V1962="","",INDEX('Stock Exchange'!I$5:I$2450,$V1962))</f>
        <v/>
      </c>
      <c r="N1962" s="18" t="str">
        <f aca="false">IF($W1962="","",INDEX(Primary!F$5:F$2450,$W1962))</f>
        <v/>
      </c>
      <c r="O1962" s="18" t="str">
        <f aca="false">IF($W1962="","",INDEX(Primary!G$5:G$2450,$W1962))</f>
        <v/>
      </c>
      <c r="P1962" s="18" t="str">
        <f aca="false">IF($W1962="","",INDEX(Primary!H$5:H$2450,$W1962))</f>
        <v/>
      </c>
      <c r="Q1962" s="18" t="str">
        <f aca="false">IF($W1962="","",INDEX(Primary!I$5:I$2450,$W1962))</f>
        <v/>
      </c>
      <c r="R1962" s="19" t="str">
        <f aca="false">IF($E1962="Yes",L1962+P1962,"")</f>
        <v/>
      </c>
      <c r="S1962" s="19" t="str">
        <f aca="false">IF($E1962="Yes",H1962-R1962,"")</f>
        <v/>
      </c>
      <c r="T1962" s="6" t="str">
        <f aca="false">IF($E1962="Yes",IF(ROUND(ABS(S1962),2)&lt;=$T$2,"OK","CHECK"),"n/a")</f>
        <v>n/a</v>
      </c>
      <c r="U1962" s="20" t="n">
        <f aca="false">Total!J1962</f>
        <v>47.18</v>
      </c>
      <c r="V1962" s="17" t="str">
        <f aca="false">IFERROR(MATCH($A1962,'Stock Exchange'!$A$5:$A$2450,0),"")</f>
        <v/>
      </c>
      <c r="W1962" s="17" t="str">
        <f aca="false">IFERROR(MATCH($A1962,Primary!$A$5:$A$2450,0),"")</f>
        <v/>
      </c>
    </row>
    <row r="1963" customFormat="false" ht="15" hidden="false" customHeight="false" outlineLevel="0" collapsed="false">
      <c r="A1963" s="16" t="n">
        <f aca="false">Total!A1963</f>
        <v>39759</v>
      </c>
      <c r="B1963" s="17" t="n">
        <f aca="false">YEAR(A1963)</f>
        <v>2008</v>
      </c>
      <c r="C1963" s="17" t="n">
        <f aca="false">MONTH(A1963)</f>
        <v>11</v>
      </c>
      <c r="D1963" s="6" t="str">
        <f aca="false">IF(MONTH(A1963)&gt;=4,"FY "&amp;YEAR(A1963)&amp;"-"&amp;RIGHT(YEAR(A1963)+1,2),"FY "&amp;(YEAR(A1963)-1)&amp;"-"&amp;RIGHT(YEAR(A1963),2))</f>
        <v>FY 2008-09</v>
      </c>
      <c r="E1963" s="6" t="str">
        <f aca="false">IF(AND(V1963&lt;&gt;"",W1963&lt;&gt;""),"Yes","No")</f>
        <v>No</v>
      </c>
      <c r="F1963" s="18" t="n">
        <f aca="false">Total!F1963</f>
        <v>1522.9</v>
      </c>
      <c r="G1963" s="18" t="n">
        <f aca="false">Total!G1963</f>
        <v>1936.9</v>
      </c>
      <c r="H1963" s="18" t="n">
        <f aca="false">Total!H1963</f>
        <v>-414</v>
      </c>
      <c r="I1963" s="18" t="n">
        <f aca="false">Total!I1963</f>
        <v>-86.8</v>
      </c>
      <c r="J1963" s="18" t="str">
        <f aca="false">IF($V1963="","",INDEX('Stock Exchange'!F$5:F$2450,$V1963))</f>
        <v/>
      </c>
      <c r="K1963" s="18" t="str">
        <f aca="false">IF($V1963="","",INDEX('Stock Exchange'!G$5:G$2450,$V1963))</f>
        <v/>
      </c>
      <c r="L1963" s="18" t="str">
        <f aca="false">IF($V1963="","",INDEX('Stock Exchange'!H$5:H$2450,$V1963))</f>
        <v/>
      </c>
      <c r="M1963" s="18" t="str">
        <f aca="false">IF($V1963="","",INDEX('Stock Exchange'!I$5:I$2450,$V1963))</f>
        <v/>
      </c>
      <c r="N1963" s="18" t="str">
        <f aca="false">IF($W1963="","",INDEX(Primary!F$5:F$2450,$W1963))</f>
        <v/>
      </c>
      <c r="O1963" s="18" t="str">
        <f aca="false">IF($W1963="","",INDEX(Primary!G$5:G$2450,$W1963))</f>
        <v/>
      </c>
      <c r="P1963" s="18" t="str">
        <f aca="false">IF($W1963="","",INDEX(Primary!H$5:H$2450,$W1963))</f>
        <v/>
      </c>
      <c r="Q1963" s="18" t="str">
        <f aca="false">IF($W1963="","",INDEX(Primary!I$5:I$2450,$W1963))</f>
        <v/>
      </c>
      <c r="R1963" s="19" t="str">
        <f aca="false">IF($E1963="Yes",L1963+P1963,"")</f>
        <v/>
      </c>
      <c r="S1963" s="19" t="str">
        <f aca="false">IF($E1963="Yes",H1963-R1963,"")</f>
        <v/>
      </c>
      <c r="T1963" s="6" t="str">
        <f aca="false">IF($E1963="Yes",IF(ROUND(ABS(S1963),2)&lt;=$T$2,"OK","CHECK"),"n/a")</f>
        <v>n/a</v>
      </c>
      <c r="U1963" s="20" t="n">
        <f aca="false">Total!J1963</f>
        <v>47.67</v>
      </c>
      <c r="V1963" s="17" t="str">
        <f aca="false">IFERROR(MATCH($A1963,'Stock Exchange'!$A$5:$A$2450,0),"")</f>
        <v/>
      </c>
      <c r="W1963" s="17" t="str">
        <f aca="false">IFERROR(MATCH($A1963,Primary!$A$5:$A$2450,0),"")</f>
        <v/>
      </c>
    </row>
    <row r="1964" customFormat="false" ht="15" hidden="false" customHeight="false" outlineLevel="0" collapsed="false">
      <c r="A1964" s="16" t="n">
        <f aca="false">Total!A1964</f>
        <v>39762</v>
      </c>
      <c r="B1964" s="17" t="n">
        <f aca="false">YEAR(A1964)</f>
        <v>2008</v>
      </c>
      <c r="C1964" s="17" t="n">
        <f aca="false">MONTH(A1964)</f>
        <v>11</v>
      </c>
      <c r="D1964" s="6" t="str">
        <f aca="false">IF(MONTH(A1964)&gt;=4,"FY "&amp;YEAR(A1964)&amp;"-"&amp;RIGHT(YEAR(A1964)+1,2),"FY "&amp;(YEAR(A1964)-1)&amp;"-"&amp;RIGHT(YEAR(A1964),2))</f>
        <v>FY 2008-09</v>
      </c>
      <c r="E1964" s="6" t="str">
        <f aca="false">IF(AND(V1964&lt;&gt;"",W1964&lt;&gt;""),"Yes","No")</f>
        <v>No</v>
      </c>
      <c r="F1964" s="18" t="n">
        <f aca="false">Total!F1964</f>
        <v>1282.4</v>
      </c>
      <c r="G1964" s="18" t="n">
        <f aca="false">Total!G1964</f>
        <v>1222</v>
      </c>
      <c r="H1964" s="18" t="n">
        <f aca="false">Total!H1964</f>
        <v>60.3</v>
      </c>
      <c r="I1964" s="18" t="n">
        <f aca="false">Total!I1964</f>
        <v>12.6</v>
      </c>
      <c r="J1964" s="18" t="str">
        <f aca="false">IF($V1964="","",INDEX('Stock Exchange'!F$5:F$2450,$V1964))</f>
        <v/>
      </c>
      <c r="K1964" s="18" t="str">
        <f aca="false">IF($V1964="","",INDEX('Stock Exchange'!G$5:G$2450,$V1964))</f>
        <v/>
      </c>
      <c r="L1964" s="18" t="str">
        <f aca="false">IF($V1964="","",INDEX('Stock Exchange'!H$5:H$2450,$V1964))</f>
        <v/>
      </c>
      <c r="M1964" s="18" t="str">
        <f aca="false">IF($V1964="","",INDEX('Stock Exchange'!I$5:I$2450,$V1964))</f>
        <v/>
      </c>
      <c r="N1964" s="18" t="str">
        <f aca="false">IF($W1964="","",INDEX(Primary!F$5:F$2450,$W1964))</f>
        <v/>
      </c>
      <c r="O1964" s="18" t="str">
        <f aca="false">IF($W1964="","",INDEX(Primary!G$5:G$2450,$W1964))</f>
        <v/>
      </c>
      <c r="P1964" s="18" t="str">
        <f aca="false">IF($W1964="","",INDEX(Primary!H$5:H$2450,$W1964))</f>
        <v/>
      </c>
      <c r="Q1964" s="18" t="str">
        <f aca="false">IF($W1964="","",INDEX(Primary!I$5:I$2450,$W1964))</f>
        <v/>
      </c>
      <c r="R1964" s="19" t="str">
        <f aca="false">IF($E1964="Yes",L1964+P1964,"")</f>
        <v/>
      </c>
      <c r="S1964" s="19" t="str">
        <f aca="false">IF($E1964="Yes",H1964-R1964,"")</f>
        <v/>
      </c>
      <c r="T1964" s="6" t="str">
        <f aca="false">IF($E1964="Yes",IF(ROUND(ABS(S1964),2)&lt;=$T$2,"OK","CHECK"),"n/a")</f>
        <v>n/a</v>
      </c>
      <c r="U1964" s="20" t="n">
        <f aca="false">Total!J1964</f>
        <v>47.76</v>
      </c>
      <c r="V1964" s="17" t="str">
        <f aca="false">IFERROR(MATCH($A1964,'Stock Exchange'!$A$5:$A$2450,0),"")</f>
        <v/>
      </c>
      <c r="W1964" s="17" t="str">
        <f aca="false">IFERROR(MATCH($A1964,Primary!$A$5:$A$2450,0),"")</f>
        <v/>
      </c>
    </row>
    <row r="1965" customFormat="false" ht="15" hidden="false" customHeight="false" outlineLevel="0" collapsed="false">
      <c r="A1965" s="16" t="n">
        <f aca="false">Total!A1965</f>
        <v>39763</v>
      </c>
      <c r="B1965" s="17" t="n">
        <f aca="false">YEAR(A1965)</f>
        <v>2008</v>
      </c>
      <c r="C1965" s="17" t="n">
        <f aca="false">MONTH(A1965)</f>
        <v>11</v>
      </c>
      <c r="D1965" s="6" t="str">
        <f aca="false">IF(MONTH(A1965)&gt;=4,"FY "&amp;YEAR(A1965)&amp;"-"&amp;RIGHT(YEAR(A1965)+1,2),"FY "&amp;(YEAR(A1965)-1)&amp;"-"&amp;RIGHT(YEAR(A1965),2))</f>
        <v>FY 2008-09</v>
      </c>
      <c r="E1965" s="6" t="str">
        <f aca="false">IF(AND(V1965&lt;&gt;"",W1965&lt;&gt;""),"Yes","No")</f>
        <v>No</v>
      </c>
      <c r="F1965" s="18" t="n">
        <f aca="false">Total!F1965</f>
        <v>1651.7</v>
      </c>
      <c r="G1965" s="18" t="n">
        <f aca="false">Total!G1965</f>
        <v>1516.1</v>
      </c>
      <c r="H1965" s="18" t="n">
        <f aca="false">Total!H1965</f>
        <v>135.5</v>
      </c>
      <c r="I1965" s="18" t="n">
        <f aca="false">Total!I1965</f>
        <v>28.6</v>
      </c>
      <c r="J1965" s="18" t="str">
        <f aca="false">IF($V1965="","",INDEX('Stock Exchange'!F$5:F$2450,$V1965))</f>
        <v/>
      </c>
      <c r="K1965" s="18" t="str">
        <f aca="false">IF($V1965="","",INDEX('Stock Exchange'!G$5:G$2450,$V1965))</f>
        <v/>
      </c>
      <c r="L1965" s="18" t="str">
        <f aca="false">IF($V1965="","",INDEX('Stock Exchange'!H$5:H$2450,$V1965))</f>
        <v/>
      </c>
      <c r="M1965" s="18" t="str">
        <f aca="false">IF($V1965="","",INDEX('Stock Exchange'!I$5:I$2450,$V1965))</f>
        <v/>
      </c>
      <c r="N1965" s="18" t="str">
        <f aca="false">IF($W1965="","",INDEX(Primary!F$5:F$2450,$W1965))</f>
        <v/>
      </c>
      <c r="O1965" s="18" t="str">
        <f aca="false">IF($W1965="","",INDEX(Primary!G$5:G$2450,$W1965))</f>
        <v/>
      </c>
      <c r="P1965" s="18" t="str">
        <f aca="false">IF($W1965="","",INDEX(Primary!H$5:H$2450,$W1965))</f>
        <v/>
      </c>
      <c r="Q1965" s="18" t="str">
        <f aca="false">IF($W1965="","",INDEX(Primary!I$5:I$2450,$W1965))</f>
        <v/>
      </c>
      <c r="R1965" s="19" t="str">
        <f aca="false">IF($E1965="Yes",L1965+P1965,"")</f>
        <v/>
      </c>
      <c r="S1965" s="19" t="str">
        <f aca="false">IF($E1965="Yes",H1965-R1965,"")</f>
        <v/>
      </c>
      <c r="T1965" s="6" t="str">
        <f aca="false">IF($E1965="Yes",IF(ROUND(ABS(S1965),2)&lt;=$T$2,"OK","CHECK"),"n/a")</f>
        <v>n/a</v>
      </c>
      <c r="U1965" s="20" t="n">
        <f aca="false">Total!J1965</f>
        <v>47.32</v>
      </c>
      <c r="V1965" s="17" t="str">
        <f aca="false">IFERROR(MATCH($A1965,'Stock Exchange'!$A$5:$A$2450,0),"")</f>
        <v/>
      </c>
      <c r="W1965" s="17" t="str">
        <f aca="false">IFERROR(MATCH($A1965,Primary!$A$5:$A$2450,0),"")</f>
        <v/>
      </c>
    </row>
    <row r="1966" customFormat="false" ht="15" hidden="false" customHeight="false" outlineLevel="0" collapsed="false">
      <c r="A1966" s="16" t="n">
        <f aca="false">Total!A1966</f>
        <v>39764</v>
      </c>
      <c r="B1966" s="17" t="n">
        <f aca="false">YEAR(A1966)</f>
        <v>2008</v>
      </c>
      <c r="C1966" s="17" t="n">
        <f aca="false">MONTH(A1966)</f>
        <v>11</v>
      </c>
      <c r="D1966" s="6" t="str">
        <f aca="false">IF(MONTH(A1966)&gt;=4,"FY "&amp;YEAR(A1966)&amp;"-"&amp;RIGHT(YEAR(A1966)+1,2),"FY "&amp;(YEAR(A1966)-1)&amp;"-"&amp;RIGHT(YEAR(A1966),2))</f>
        <v>FY 2008-09</v>
      </c>
      <c r="E1966" s="6" t="str">
        <f aca="false">IF(AND(V1966&lt;&gt;"",W1966&lt;&gt;""),"Yes","No")</f>
        <v>No</v>
      </c>
      <c r="F1966" s="18" t="n">
        <f aca="false">Total!F1966</f>
        <v>1347.4</v>
      </c>
      <c r="G1966" s="18" t="n">
        <f aca="false">Total!G1966</f>
        <v>1613.9</v>
      </c>
      <c r="H1966" s="18" t="n">
        <f aca="false">Total!H1966</f>
        <v>-266.5</v>
      </c>
      <c r="I1966" s="18" t="n">
        <f aca="false">Total!I1966</f>
        <v>-56</v>
      </c>
      <c r="J1966" s="18" t="str">
        <f aca="false">IF($V1966="","",INDEX('Stock Exchange'!F$5:F$2450,$V1966))</f>
        <v/>
      </c>
      <c r="K1966" s="18" t="str">
        <f aca="false">IF($V1966="","",INDEX('Stock Exchange'!G$5:G$2450,$V1966))</f>
        <v/>
      </c>
      <c r="L1966" s="18" t="str">
        <f aca="false">IF($V1966="","",INDEX('Stock Exchange'!H$5:H$2450,$V1966))</f>
        <v/>
      </c>
      <c r="M1966" s="18" t="str">
        <f aca="false">IF($V1966="","",INDEX('Stock Exchange'!I$5:I$2450,$V1966))</f>
        <v/>
      </c>
      <c r="N1966" s="18" t="str">
        <f aca="false">IF($W1966="","",INDEX(Primary!F$5:F$2450,$W1966))</f>
        <v/>
      </c>
      <c r="O1966" s="18" t="str">
        <f aca="false">IF($W1966="","",INDEX(Primary!G$5:G$2450,$W1966))</f>
        <v/>
      </c>
      <c r="P1966" s="18" t="str">
        <f aca="false">IF($W1966="","",INDEX(Primary!H$5:H$2450,$W1966))</f>
        <v/>
      </c>
      <c r="Q1966" s="18" t="str">
        <f aca="false">IF($W1966="","",INDEX(Primary!I$5:I$2450,$W1966))</f>
        <v/>
      </c>
      <c r="R1966" s="19" t="str">
        <f aca="false">IF($E1966="Yes",L1966+P1966,"")</f>
        <v/>
      </c>
      <c r="S1966" s="19" t="str">
        <f aca="false">IF($E1966="Yes",H1966-R1966,"")</f>
        <v/>
      </c>
      <c r="T1966" s="6" t="str">
        <f aca="false">IF($E1966="Yes",IF(ROUND(ABS(S1966),2)&lt;=$T$2,"OK","CHECK"),"n/a")</f>
        <v>n/a</v>
      </c>
      <c r="U1966" s="20" t="n">
        <f aca="false">Total!J1966</f>
        <v>47.59</v>
      </c>
      <c r="V1966" s="17" t="str">
        <f aca="false">IFERROR(MATCH($A1966,'Stock Exchange'!$A$5:$A$2450,0),"")</f>
        <v/>
      </c>
      <c r="W1966" s="17" t="str">
        <f aca="false">IFERROR(MATCH($A1966,Primary!$A$5:$A$2450,0),"")</f>
        <v/>
      </c>
    </row>
    <row r="1967" customFormat="false" ht="15" hidden="false" customHeight="false" outlineLevel="0" collapsed="false">
      <c r="A1967" s="16" t="n">
        <f aca="false">Total!A1967</f>
        <v>39766</v>
      </c>
      <c r="B1967" s="17" t="n">
        <f aca="false">YEAR(A1967)</f>
        <v>2008</v>
      </c>
      <c r="C1967" s="17" t="n">
        <f aca="false">MONTH(A1967)</f>
        <v>11</v>
      </c>
      <c r="D1967" s="6" t="str">
        <f aca="false">IF(MONTH(A1967)&gt;=4,"FY "&amp;YEAR(A1967)&amp;"-"&amp;RIGHT(YEAR(A1967)+1,2),"FY "&amp;(YEAR(A1967)-1)&amp;"-"&amp;RIGHT(YEAR(A1967),2))</f>
        <v>FY 2008-09</v>
      </c>
      <c r="E1967" s="6" t="str">
        <f aca="false">IF(AND(V1967&lt;&gt;"",W1967&lt;&gt;""),"Yes","No")</f>
        <v>No</v>
      </c>
      <c r="F1967" s="18" t="n">
        <f aca="false">Total!F1967</f>
        <v>1045</v>
      </c>
      <c r="G1967" s="18" t="n">
        <f aca="false">Total!G1967</f>
        <v>1660</v>
      </c>
      <c r="H1967" s="18" t="n">
        <f aca="false">Total!H1967</f>
        <v>-615.1</v>
      </c>
      <c r="I1967" s="18" t="n">
        <f aca="false">Total!I1967</f>
        <v>-126.1</v>
      </c>
      <c r="J1967" s="18" t="str">
        <f aca="false">IF($V1967="","",INDEX('Stock Exchange'!F$5:F$2450,$V1967))</f>
        <v/>
      </c>
      <c r="K1967" s="18" t="str">
        <f aca="false">IF($V1967="","",INDEX('Stock Exchange'!G$5:G$2450,$V1967))</f>
        <v/>
      </c>
      <c r="L1967" s="18" t="str">
        <f aca="false">IF($V1967="","",INDEX('Stock Exchange'!H$5:H$2450,$V1967))</f>
        <v/>
      </c>
      <c r="M1967" s="18" t="str">
        <f aca="false">IF($V1967="","",INDEX('Stock Exchange'!I$5:I$2450,$V1967))</f>
        <v/>
      </c>
      <c r="N1967" s="18" t="str">
        <f aca="false">IF($W1967="","",INDEX(Primary!F$5:F$2450,$W1967))</f>
        <v/>
      </c>
      <c r="O1967" s="18" t="str">
        <f aca="false">IF($W1967="","",INDEX(Primary!G$5:G$2450,$W1967))</f>
        <v/>
      </c>
      <c r="P1967" s="18" t="str">
        <f aca="false">IF($W1967="","",INDEX(Primary!H$5:H$2450,$W1967))</f>
        <v/>
      </c>
      <c r="Q1967" s="18" t="str">
        <f aca="false">IF($W1967="","",INDEX(Primary!I$5:I$2450,$W1967))</f>
        <v/>
      </c>
      <c r="R1967" s="19" t="str">
        <f aca="false">IF($E1967="Yes",L1967+P1967,"")</f>
        <v/>
      </c>
      <c r="S1967" s="19" t="str">
        <f aca="false">IF($E1967="Yes",H1967-R1967,"")</f>
        <v/>
      </c>
      <c r="T1967" s="6" t="str">
        <f aca="false">IF($E1967="Yes",IF(ROUND(ABS(S1967),2)&lt;=$T$2,"OK","CHECK"),"n/a")</f>
        <v>n/a</v>
      </c>
      <c r="U1967" s="20" t="n">
        <f aca="false">Total!J1967</f>
        <v>48.79</v>
      </c>
      <c r="V1967" s="17" t="str">
        <f aca="false">IFERROR(MATCH($A1967,'Stock Exchange'!$A$5:$A$2450,0),"")</f>
        <v/>
      </c>
      <c r="W1967" s="17" t="str">
        <f aca="false">IFERROR(MATCH($A1967,Primary!$A$5:$A$2450,0),"")</f>
        <v/>
      </c>
    </row>
    <row r="1968" customFormat="false" ht="15" hidden="false" customHeight="false" outlineLevel="0" collapsed="false">
      <c r="A1968" s="16" t="n">
        <f aca="false">Total!A1968</f>
        <v>39769</v>
      </c>
      <c r="B1968" s="17" t="n">
        <f aca="false">YEAR(A1968)</f>
        <v>2008</v>
      </c>
      <c r="C1968" s="17" t="n">
        <f aca="false">MONTH(A1968)</f>
        <v>11</v>
      </c>
      <c r="D1968" s="6" t="str">
        <f aca="false">IF(MONTH(A1968)&gt;=4,"FY "&amp;YEAR(A1968)&amp;"-"&amp;RIGHT(YEAR(A1968)+1,2),"FY "&amp;(YEAR(A1968)-1)&amp;"-"&amp;RIGHT(YEAR(A1968),2))</f>
        <v>FY 2008-09</v>
      </c>
      <c r="E1968" s="6" t="str">
        <f aca="false">IF(AND(V1968&lt;&gt;"",W1968&lt;&gt;""),"Yes","No")</f>
        <v>No</v>
      </c>
      <c r="F1968" s="18" t="n">
        <f aca="false">Total!F1968</f>
        <v>2152.1</v>
      </c>
      <c r="G1968" s="18" t="n">
        <f aca="false">Total!G1968</f>
        <v>2716.2</v>
      </c>
      <c r="H1968" s="18" t="n">
        <f aca="false">Total!H1968</f>
        <v>-564.1</v>
      </c>
      <c r="I1968" s="18" t="n">
        <f aca="false">Total!I1968</f>
        <v>-114.1</v>
      </c>
      <c r="J1968" s="18" t="str">
        <f aca="false">IF($V1968="","",INDEX('Stock Exchange'!F$5:F$2450,$V1968))</f>
        <v/>
      </c>
      <c r="K1968" s="18" t="str">
        <f aca="false">IF($V1968="","",INDEX('Stock Exchange'!G$5:G$2450,$V1968))</f>
        <v/>
      </c>
      <c r="L1968" s="18" t="str">
        <f aca="false">IF($V1968="","",INDEX('Stock Exchange'!H$5:H$2450,$V1968))</f>
        <v/>
      </c>
      <c r="M1968" s="18" t="str">
        <f aca="false">IF($V1968="","",INDEX('Stock Exchange'!I$5:I$2450,$V1968))</f>
        <v/>
      </c>
      <c r="N1968" s="18" t="str">
        <f aca="false">IF($W1968="","",INDEX(Primary!F$5:F$2450,$W1968))</f>
        <v/>
      </c>
      <c r="O1968" s="18" t="str">
        <f aca="false">IF($W1968="","",INDEX(Primary!G$5:G$2450,$W1968))</f>
        <v/>
      </c>
      <c r="P1968" s="18" t="str">
        <f aca="false">IF($W1968="","",INDEX(Primary!H$5:H$2450,$W1968))</f>
        <v/>
      </c>
      <c r="Q1968" s="18" t="str">
        <f aca="false">IF($W1968="","",INDEX(Primary!I$5:I$2450,$W1968))</f>
        <v/>
      </c>
      <c r="R1968" s="19" t="str">
        <f aca="false">IF($E1968="Yes",L1968+P1968,"")</f>
        <v/>
      </c>
      <c r="S1968" s="19" t="str">
        <f aca="false">IF($E1968="Yes",H1968-R1968,"")</f>
        <v/>
      </c>
      <c r="T1968" s="6" t="str">
        <f aca="false">IF($E1968="Yes",IF(ROUND(ABS(S1968),2)&lt;=$T$2,"OK","CHECK"),"n/a")</f>
        <v>n/a</v>
      </c>
      <c r="U1968" s="20" t="n">
        <f aca="false">Total!J1968</f>
        <v>49.46</v>
      </c>
      <c r="V1968" s="17" t="str">
        <f aca="false">IFERROR(MATCH($A1968,'Stock Exchange'!$A$5:$A$2450,0),"")</f>
        <v/>
      </c>
      <c r="W1968" s="17" t="str">
        <f aca="false">IFERROR(MATCH($A1968,Primary!$A$5:$A$2450,0),"")</f>
        <v/>
      </c>
    </row>
    <row r="1969" customFormat="false" ht="15" hidden="false" customHeight="false" outlineLevel="0" collapsed="false">
      <c r="A1969" s="16" t="n">
        <f aca="false">Total!A1969</f>
        <v>39770</v>
      </c>
      <c r="B1969" s="17" t="n">
        <f aca="false">YEAR(A1969)</f>
        <v>2008</v>
      </c>
      <c r="C1969" s="17" t="n">
        <f aca="false">MONTH(A1969)</f>
        <v>11</v>
      </c>
      <c r="D1969" s="6" t="str">
        <f aca="false">IF(MONTH(A1969)&gt;=4,"FY "&amp;YEAR(A1969)&amp;"-"&amp;RIGHT(YEAR(A1969)+1,2),"FY "&amp;(YEAR(A1969)-1)&amp;"-"&amp;RIGHT(YEAR(A1969),2))</f>
        <v>FY 2008-09</v>
      </c>
      <c r="E1969" s="6" t="str">
        <f aca="false">IF(AND(V1969&lt;&gt;"",W1969&lt;&gt;""),"Yes","No")</f>
        <v>No</v>
      </c>
      <c r="F1969" s="18" t="n">
        <f aca="false">Total!F1969</f>
        <v>1586.5</v>
      </c>
      <c r="G1969" s="18" t="n">
        <f aca="false">Total!G1969</f>
        <v>2218.4</v>
      </c>
      <c r="H1969" s="18" t="n">
        <f aca="false">Total!H1969</f>
        <v>-631.9</v>
      </c>
      <c r="I1969" s="18" t="n">
        <f aca="false">Total!I1969</f>
        <v>-129</v>
      </c>
      <c r="J1969" s="18" t="str">
        <f aca="false">IF($V1969="","",INDEX('Stock Exchange'!F$5:F$2450,$V1969))</f>
        <v/>
      </c>
      <c r="K1969" s="18" t="str">
        <f aca="false">IF($V1969="","",INDEX('Stock Exchange'!G$5:G$2450,$V1969))</f>
        <v/>
      </c>
      <c r="L1969" s="18" t="str">
        <f aca="false">IF($V1969="","",INDEX('Stock Exchange'!H$5:H$2450,$V1969))</f>
        <v/>
      </c>
      <c r="M1969" s="18" t="str">
        <f aca="false">IF($V1969="","",INDEX('Stock Exchange'!I$5:I$2450,$V1969))</f>
        <v/>
      </c>
      <c r="N1969" s="18" t="str">
        <f aca="false">IF($W1969="","",INDEX(Primary!F$5:F$2450,$W1969))</f>
        <v/>
      </c>
      <c r="O1969" s="18" t="str">
        <f aca="false">IF($W1969="","",INDEX(Primary!G$5:G$2450,$W1969))</f>
        <v/>
      </c>
      <c r="P1969" s="18" t="str">
        <f aca="false">IF($W1969="","",INDEX(Primary!H$5:H$2450,$W1969))</f>
        <v/>
      </c>
      <c r="Q1969" s="18" t="str">
        <f aca="false">IF($W1969="","",INDEX(Primary!I$5:I$2450,$W1969))</f>
        <v/>
      </c>
      <c r="R1969" s="19" t="str">
        <f aca="false">IF($E1969="Yes",L1969+P1969,"")</f>
        <v/>
      </c>
      <c r="S1969" s="19" t="str">
        <f aca="false">IF($E1969="Yes",H1969-R1969,"")</f>
        <v/>
      </c>
      <c r="T1969" s="6" t="str">
        <f aca="false">IF($E1969="Yes",IF(ROUND(ABS(S1969),2)&lt;=$T$2,"OK","CHECK"),"n/a")</f>
        <v>n/a</v>
      </c>
      <c r="U1969" s="20" t="n">
        <f aca="false">Total!J1969</f>
        <v>48.99</v>
      </c>
      <c r="V1969" s="17" t="str">
        <f aca="false">IFERROR(MATCH($A1969,'Stock Exchange'!$A$5:$A$2450,0),"")</f>
        <v/>
      </c>
      <c r="W1969" s="17" t="str">
        <f aca="false">IFERROR(MATCH($A1969,Primary!$A$5:$A$2450,0),"")</f>
        <v/>
      </c>
    </row>
    <row r="1970" customFormat="false" ht="15" hidden="false" customHeight="false" outlineLevel="0" collapsed="false">
      <c r="A1970" s="16" t="n">
        <f aca="false">Total!A1970</f>
        <v>39771</v>
      </c>
      <c r="B1970" s="17" t="n">
        <f aca="false">YEAR(A1970)</f>
        <v>2008</v>
      </c>
      <c r="C1970" s="17" t="n">
        <f aca="false">MONTH(A1970)</f>
        <v>11</v>
      </c>
      <c r="D1970" s="6" t="str">
        <f aca="false">IF(MONTH(A1970)&gt;=4,"FY "&amp;YEAR(A1970)&amp;"-"&amp;RIGHT(YEAR(A1970)+1,2),"FY "&amp;(YEAR(A1970)-1)&amp;"-"&amp;RIGHT(YEAR(A1970),2))</f>
        <v>FY 2008-09</v>
      </c>
      <c r="E1970" s="6" t="str">
        <f aca="false">IF(AND(V1970&lt;&gt;"",W1970&lt;&gt;""),"Yes","No")</f>
        <v>No</v>
      </c>
      <c r="F1970" s="18" t="n">
        <f aca="false">Total!F1970</f>
        <v>1137.6</v>
      </c>
      <c r="G1970" s="18" t="n">
        <f aca="false">Total!G1970</f>
        <v>1506.9</v>
      </c>
      <c r="H1970" s="18" t="n">
        <f aca="false">Total!H1970</f>
        <v>-369.3</v>
      </c>
      <c r="I1970" s="18" t="n">
        <f aca="false">Total!I1970</f>
        <v>-74.3</v>
      </c>
      <c r="J1970" s="18" t="str">
        <f aca="false">IF($V1970="","",INDEX('Stock Exchange'!F$5:F$2450,$V1970))</f>
        <v/>
      </c>
      <c r="K1970" s="18" t="str">
        <f aca="false">IF($V1970="","",INDEX('Stock Exchange'!G$5:G$2450,$V1970))</f>
        <v/>
      </c>
      <c r="L1970" s="18" t="str">
        <f aca="false">IF($V1970="","",INDEX('Stock Exchange'!H$5:H$2450,$V1970))</f>
        <v/>
      </c>
      <c r="M1970" s="18" t="str">
        <f aca="false">IF($V1970="","",INDEX('Stock Exchange'!I$5:I$2450,$V1970))</f>
        <v/>
      </c>
      <c r="N1970" s="18" t="str">
        <f aca="false">IF($W1970="","",INDEX(Primary!F$5:F$2450,$W1970))</f>
        <v/>
      </c>
      <c r="O1970" s="18" t="str">
        <f aca="false">IF($W1970="","",INDEX(Primary!G$5:G$2450,$W1970))</f>
        <v/>
      </c>
      <c r="P1970" s="18" t="str">
        <f aca="false">IF($W1970="","",INDEX(Primary!H$5:H$2450,$W1970))</f>
        <v/>
      </c>
      <c r="Q1970" s="18" t="str">
        <f aca="false">IF($W1970="","",INDEX(Primary!I$5:I$2450,$W1970))</f>
        <v/>
      </c>
      <c r="R1970" s="19" t="str">
        <f aca="false">IF($E1970="Yes",L1970+P1970,"")</f>
        <v/>
      </c>
      <c r="S1970" s="19" t="str">
        <f aca="false">IF($E1970="Yes",H1970-R1970,"")</f>
        <v/>
      </c>
      <c r="T1970" s="6" t="str">
        <f aca="false">IF($E1970="Yes",IF(ROUND(ABS(S1970),2)&lt;=$T$2,"OK","CHECK"),"n/a")</f>
        <v>n/a</v>
      </c>
      <c r="U1970" s="20" t="n">
        <f aca="false">Total!J1970</f>
        <v>49.68</v>
      </c>
      <c r="V1970" s="17" t="str">
        <f aca="false">IFERROR(MATCH($A1970,'Stock Exchange'!$A$5:$A$2450,0),"")</f>
        <v/>
      </c>
      <c r="W1970" s="17" t="str">
        <f aca="false">IFERROR(MATCH($A1970,Primary!$A$5:$A$2450,0),"")</f>
        <v/>
      </c>
    </row>
    <row r="1971" customFormat="false" ht="15" hidden="false" customHeight="false" outlineLevel="0" collapsed="false">
      <c r="A1971" s="16" t="n">
        <f aca="false">Total!A1971</f>
        <v>39772</v>
      </c>
      <c r="B1971" s="17" t="n">
        <f aca="false">YEAR(A1971)</f>
        <v>2008</v>
      </c>
      <c r="C1971" s="17" t="n">
        <f aca="false">MONTH(A1971)</f>
        <v>11</v>
      </c>
      <c r="D1971" s="6" t="str">
        <f aca="false">IF(MONTH(A1971)&gt;=4,"FY "&amp;YEAR(A1971)&amp;"-"&amp;RIGHT(YEAR(A1971)+1,2),"FY "&amp;(YEAR(A1971)-1)&amp;"-"&amp;RIGHT(YEAR(A1971),2))</f>
        <v>FY 2008-09</v>
      </c>
      <c r="E1971" s="6" t="str">
        <f aca="false">IF(AND(V1971&lt;&gt;"",W1971&lt;&gt;""),"Yes","No")</f>
        <v>No</v>
      </c>
      <c r="F1971" s="18" t="n">
        <f aca="false">Total!F1971</f>
        <v>1884</v>
      </c>
      <c r="G1971" s="18" t="n">
        <f aca="false">Total!G1971</f>
        <v>2092.2</v>
      </c>
      <c r="H1971" s="18" t="n">
        <f aca="false">Total!H1971</f>
        <v>-208.1</v>
      </c>
      <c r="I1971" s="18" t="n">
        <f aca="false">Total!I1971</f>
        <v>-41.8</v>
      </c>
      <c r="J1971" s="18" t="str">
        <f aca="false">IF($V1971="","",INDEX('Stock Exchange'!F$5:F$2450,$V1971))</f>
        <v/>
      </c>
      <c r="K1971" s="18" t="str">
        <f aca="false">IF($V1971="","",INDEX('Stock Exchange'!G$5:G$2450,$V1971))</f>
        <v/>
      </c>
      <c r="L1971" s="18" t="str">
        <f aca="false">IF($V1971="","",INDEX('Stock Exchange'!H$5:H$2450,$V1971))</f>
        <v/>
      </c>
      <c r="M1971" s="18" t="str">
        <f aca="false">IF($V1971="","",INDEX('Stock Exchange'!I$5:I$2450,$V1971))</f>
        <v/>
      </c>
      <c r="N1971" s="18" t="str">
        <f aca="false">IF($W1971="","",INDEX(Primary!F$5:F$2450,$W1971))</f>
        <v/>
      </c>
      <c r="O1971" s="18" t="str">
        <f aca="false">IF($W1971="","",INDEX(Primary!G$5:G$2450,$W1971))</f>
        <v/>
      </c>
      <c r="P1971" s="18" t="str">
        <f aca="false">IF($W1971="","",INDEX(Primary!H$5:H$2450,$W1971))</f>
        <v/>
      </c>
      <c r="Q1971" s="18" t="str">
        <f aca="false">IF($W1971="","",INDEX(Primary!I$5:I$2450,$W1971))</f>
        <v/>
      </c>
      <c r="R1971" s="19" t="str">
        <f aca="false">IF($E1971="Yes",L1971+P1971,"")</f>
        <v/>
      </c>
      <c r="S1971" s="19" t="str">
        <f aca="false">IF($E1971="Yes",H1971-R1971,"")</f>
        <v/>
      </c>
      <c r="T1971" s="6" t="str">
        <f aca="false">IF($E1971="Yes",IF(ROUND(ABS(S1971),2)&lt;=$T$2,"OK","CHECK"),"n/a")</f>
        <v>n/a</v>
      </c>
      <c r="U1971" s="20" t="n">
        <f aca="false">Total!J1971</f>
        <v>49.74</v>
      </c>
      <c r="V1971" s="17" t="str">
        <f aca="false">IFERROR(MATCH($A1971,'Stock Exchange'!$A$5:$A$2450,0),"")</f>
        <v/>
      </c>
      <c r="W1971" s="17" t="str">
        <f aca="false">IFERROR(MATCH($A1971,Primary!$A$5:$A$2450,0),"")</f>
        <v/>
      </c>
    </row>
    <row r="1972" customFormat="false" ht="15" hidden="false" customHeight="false" outlineLevel="0" collapsed="false">
      <c r="A1972" s="16" t="n">
        <f aca="false">Total!A1972</f>
        <v>39773</v>
      </c>
      <c r="B1972" s="17" t="n">
        <f aca="false">YEAR(A1972)</f>
        <v>2008</v>
      </c>
      <c r="C1972" s="17" t="n">
        <f aca="false">MONTH(A1972)</f>
        <v>11</v>
      </c>
      <c r="D1972" s="6" t="str">
        <f aca="false">IF(MONTH(A1972)&gt;=4,"FY "&amp;YEAR(A1972)&amp;"-"&amp;RIGHT(YEAR(A1972)+1,2),"FY "&amp;(YEAR(A1972)-1)&amp;"-"&amp;RIGHT(YEAR(A1972),2))</f>
        <v>FY 2008-09</v>
      </c>
      <c r="E1972" s="6" t="str">
        <f aca="false">IF(AND(V1972&lt;&gt;"",W1972&lt;&gt;""),"Yes","No")</f>
        <v>No</v>
      </c>
      <c r="F1972" s="18" t="n">
        <f aca="false">Total!F1972</f>
        <v>998.4</v>
      </c>
      <c r="G1972" s="18" t="n">
        <f aca="false">Total!G1972</f>
        <v>1654.5</v>
      </c>
      <c r="H1972" s="18" t="n">
        <f aca="false">Total!H1972</f>
        <v>-656.1</v>
      </c>
      <c r="I1972" s="18" t="n">
        <f aca="false">Total!I1972</f>
        <v>-129.9</v>
      </c>
      <c r="J1972" s="18" t="str">
        <f aca="false">IF($V1972="","",INDEX('Stock Exchange'!F$5:F$2450,$V1972))</f>
        <v/>
      </c>
      <c r="K1972" s="18" t="str">
        <f aca="false">IF($V1972="","",INDEX('Stock Exchange'!G$5:G$2450,$V1972))</f>
        <v/>
      </c>
      <c r="L1972" s="18" t="str">
        <f aca="false">IF($V1972="","",INDEX('Stock Exchange'!H$5:H$2450,$V1972))</f>
        <v/>
      </c>
      <c r="M1972" s="18" t="str">
        <f aca="false">IF($V1972="","",INDEX('Stock Exchange'!I$5:I$2450,$V1972))</f>
        <v/>
      </c>
      <c r="N1972" s="18" t="str">
        <f aca="false">IF($W1972="","",INDEX(Primary!F$5:F$2450,$W1972))</f>
        <v/>
      </c>
      <c r="O1972" s="18" t="str">
        <f aca="false">IF($W1972="","",INDEX(Primary!G$5:G$2450,$W1972))</f>
        <v/>
      </c>
      <c r="P1972" s="18" t="str">
        <f aca="false">IF($W1972="","",INDEX(Primary!H$5:H$2450,$W1972))</f>
        <v/>
      </c>
      <c r="Q1972" s="18" t="str">
        <f aca="false">IF($W1972="","",INDEX(Primary!I$5:I$2450,$W1972))</f>
        <v/>
      </c>
      <c r="R1972" s="19" t="str">
        <f aca="false">IF($E1972="Yes",L1972+P1972,"")</f>
        <v/>
      </c>
      <c r="S1972" s="19" t="str">
        <f aca="false">IF($E1972="Yes",H1972-R1972,"")</f>
        <v/>
      </c>
      <c r="T1972" s="6" t="str">
        <f aca="false">IF($E1972="Yes",IF(ROUND(ABS(S1972),2)&lt;=$T$2,"OK","CHECK"),"n/a")</f>
        <v>n/a</v>
      </c>
      <c r="U1972" s="20" t="n">
        <f aca="false">Total!J1972</f>
        <v>50.52</v>
      </c>
      <c r="V1972" s="17" t="str">
        <f aca="false">IFERROR(MATCH($A1972,'Stock Exchange'!$A$5:$A$2450,0),"")</f>
        <v/>
      </c>
      <c r="W1972" s="17" t="str">
        <f aca="false">IFERROR(MATCH($A1972,Primary!$A$5:$A$2450,0),"")</f>
        <v/>
      </c>
    </row>
    <row r="1973" customFormat="false" ht="15" hidden="false" customHeight="false" outlineLevel="0" collapsed="false">
      <c r="A1973" s="16" t="n">
        <f aca="false">Total!A1973</f>
        <v>39776</v>
      </c>
      <c r="B1973" s="17" t="n">
        <f aca="false">YEAR(A1973)</f>
        <v>2008</v>
      </c>
      <c r="C1973" s="17" t="n">
        <f aca="false">MONTH(A1973)</f>
        <v>11</v>
      </c>
      <c r="D1973" s="6" t="str">
        <f aca="false">IF(MONTH(A1973)&gt;=4,"FY "&amp;YEAR(A1973)&amp;"-"&amp;RIGHT(YEAR(A1973)+1,2),"FY "&amp;(YEAR(A1973)-1)&amp;"-"&amp;RIGHT(YEAR(A1973),2))</f>
        <v>FY 2008-09</v>
      </c>
      <c r="E1973" s="6" t="str">
        <f aca="false">IF(AND(V1973&lt;&gt;"",W1973&lt;&gt;""),"Yes","No")</f>
        <v>No</v>
      </c>
      <c r="F1973" s="18" t="n">
        <f aca="false">Total!F1973</f>
        <v>1070</v>
      </c>
      <c r="G1973" s="18" t="n">
        <f aca="false">Total!G1973</f>
        <v>1584</v>
      </c>
      <c r="H1973" s="18" t="n">
        <f aca="false">Total!H1973</f>
        <v>-514.1</v>
      </c>
      <c r="I1973" s="18" t="n">
        <f aca="false">Total!I1973</f>
        <v>-102.8</v>
      </c>
      <c r="J1973" s="18" t="str">
        <f aca="false">IF($V1973="","",INDEX('Stock Exchange'!F$5:F$2450,$V1973))</f>
        <v/>
      </c>
      <c r="K1973" s="18" t="str">
        <f aca="false">IF($V1973="","",INDEX('Stock Exchange'!G$5:G$2450,$V1973))</f>
        <v/>
      </c>
      <c r="L1973" s="18" t="str">
        <f aca="false">IF($V1973="","",INDEX('Stock Exchange'!H$5:H$2450,$V1973))</f>
        <v/>
      </c>
      <c r="M1973" s="18" t="str">
        <f aca="false">IF($V1973="","",INDEX('Stock Exchange'!I$5:I$2450,$V1973))</f>
        <v/>
      </c>
      <c r="N1973" s="18" t="str">
        <f aca="false">IF($W1973="","",INDEX(Primary!F$5:F$2450,$W1973))</f>
        <v/>
      </c>
      <c r="O1973" s="18" t="str">
        <f aca="false">IF($W1973="","",INDEX(Primary!G$5:G$2450,$W1973))</f>
        <v/>
      </c>
      <c r="P1973" s="18" t="str">
        <f aca="false">IF($W1973="","",INDEX(Primary!H$5:H$2450,$W1973))</f>
        <v/>
      </c>
      <c r="Q1973" s="18" t="str">
        <f aca="false">IF($W1973="","",INDEX(Primary!I$5:I$2450,$W1973))</f>
        <v/>
      </c>
      <c r="R1973" s="19" t="str">
        <f aca="false">IF($E1973="Yes",L1973+P1973,"")</f>
        <v/>
      </c>
      <c r="S1973" s="19" t="str">
        <f aca="false">IF($E1973="Yes",H1973-R1973,"")</f>
        <v/>
      </c>
      <c r="T1973" s="6" t="str">
        <f aca="false">IF($E1973="Yes",IF(ROUND(ABS(S1973),2)&lt;=$T$2,"OK","CHECK"),"n/a")</f>
        <v>n/a</v>
      </c>
      <c r="U1973" s="20" t="n">
        <f aca="false">Total!J1973</f>
        <v>50.03</v>
      </c>
      <c r="V1973" s="17" t="str">
        <f aca="false">IFERROR(MATCH($A1973,'Stock Exchange'!$A$5:$A$2450,0),"")</f>
        <v/>
      </c>
      <c r="W1973" s="17" t="str">
        <f aca="false">IFERROR(MATCH($A1973,Primary!$A$5:$A$2450,0),"")</f>
        <v/>
      </c>
    </row>
    <row r="1974" customFormat="false" ht="15" hidden="false" customHeight="false" outlineLevel="0" collapsed="false">
      <c r="A1974" s="16" t="n">
        <f aca="false">Total!A1974</f>
        <v>39777</v>
      </c>
      <c r="B1974" s="17" t="n">
        <f aca="false">YEAR(A1974)</f>
        <v>2008</v>
      </c>
      <c r="C1974" s="17" t="n">
        <f aca="false">MONTH(A1974)</f>
        <v>11</v>
      </c>
      <c r="D1974" s="6" t="str">
        <f aca="false">IF(MONTH(A1974)&gt;=4,"FY "&amp;YEAR(A1974)&amp;"-"&amp;RIGHT(YEAR(A1974)+1,2),"FY "&amp;(YEAR(A1974)-1)&amp;"-"&amp;RIGHT(YEAR(A1974),2))</f>
        <v>FY 2008-09</v>
      </c>
      <c r="E1974" s="6" t="str">
        <f aca="false">IF(AND(V1974&lt;&gt;"",W1974&lt;&gt;""),"Yes","No")</f>
        <v>No</v>
      </c>
      <c r="F1974" s="18" t="n">
        <f aca="false">Total!F1974</f>
        <v>1080</v>
      </c>
      <c r="G1974" s="18" t="n">
        <f aca="false">Total!G1974</f>
        <v>1391.4</v>
      </c>
      <c r="H1974" s="18" t="n">
        <f aca="false">Total!H1974</f>
        <v>-311.5</v>
      </c>
      <c r="I1974" s="18" t="n">
        <f aca="false">Total!I1974</f>
        <v>-62.2</v>
      </c>
      <c r="J1974" s="18" t="str">
        <f aca="false">IF($V1974="","",INDEX('Stock Exchange'!F$5:F$2450,$V1974))</f>
        <v/>
      </c>
      <c r="K1974" s="18" t="str">
        <f aca="false">IF($V1974="","",INDEX('Stock Exchange'!G$5:G$2450,$V1974))</f>
        <v/>
      </c>
      <c r="L1974" s="18" t="str">
        <f aca="false">IF($V1974="","",INDEX('Stock Exchange'!H$5:H$2450,$V1974))</f>
        <v/>
      </c>
      <c r="M1974" s="18" t="str">
        <f aca="false">IF($V1974="","",INDEX('Stock Exchange'!I$5:I$2450,$V1974))</f>
        <v/>
      </c>
      <c r="N1974" s="18" t="str">
        <f aca="false">IF($W1974="","",INDEX(Primary!F$5:F$2450,$W1974))</f>
        <v/>
      </c>
      <c r="O1974" s="18" t="str">
        <f aca="false">IF($W1974="","",INDEX(Primary!G$5:G$2450,$W1974))</f>
        <v/>
      </c>
      <c r="P1974" s="18" t="str">
        <f aca="false">IF($W1974="","",INDEX(Primary!H$5:H$2450,$W1974))</f>
        <v/>
      </c>
      <c r="Q1974" s="18" t="str">
        <f aca="false">IF($W1974="","",INDEX(Primary!I$5:I$2450,$W1974))</f>
        <v/>
      </c>
      <c r="R1974" s="19" t="str">
        <f aca="false">IF($E1974="Yes",L1974+P1974,"")</f>
        <v/>
      </c>
      <c r="S1974" s="19" t="str">
        <f aca="false">IF($E1974="Yes",H1974-R1974,"")</f>
        <v/>
      </c>
      <c r="T1974" s="6" t="str">
        <f aca="false">IF($E1974="Yes",IF(ROUND(ABS(S1974),2)&lt;=$T$2,"OK","CHECK"),"n/a")</f>
        <v>n/a</v>
      </c>
      <c r="U1974" s="20" t="n">
        <f aca="false">Total!J1974</f>
        <v>50.09</v>
      </c>
      <c r="V1974" s="17" t="str">
        <f aca="false">IFERROR(MATCH($A1974,'Stock Exchange'!$A$5:$A$2450,0),"")</f>
        <v/>
      </c>
      <c r="W1974" s="17" t="str">
        <f aca="false">IFERROR(MATCH($A1974,Primary!$A$5:$A$2450,0),"")</f>
        <v/>
      </c>
    </row>
    <row r="1975" customFormat="false" ht="15" hidden="false" customHeight="false" outlineLevel="0" collapsed="false">
      <c r="A1975" s="16" t="n">
        <f aca="false">Total!A1975</f>
        <v>39778</v>
      </c>
      <c r="B1975" s="17" t="n">
        <f aca="false">YEAR(A1975)</f>
        <v>2008</v>
      </c>
      <c r="C1975" s="17" t="n">
        <f aca="false">MONTH(A1975)</f>
        <v>11</v>
      </c>
      <c r="D1975" s="6" t="str">
        <f aca="false">IF(MONTH(A1975)&gt;=4,"FY "&amp;YEAR(A1975)&amp;"-"&amp;RIGHT(YEAR(A1975)+1,2),"FY "&amp;(YEAR(A1975)-1)&amp;"-"&amp;RIGHT(YEAR(A1975),2))</f>
        <v>FY 2008-09</v>
      </c>
      <c r="E1975" s="6" t="str">
        <f aca="false">IF(AND(V1975&lt;&gt;"",W1975&lt;&gt;""),"Yes","No")</f>
        <v>No</v>
      </c>
      <c r="F1975" s="18" t="n">
        <f aca="false">Total!F1975</f>
        <v>1384.2</v>
      </c>
      <c r="G1975" s="18" t="n">
        <f aca="false">Total!G1975</f>
        <v>1382.9</v>
      </c>
      <c r="H1975" s="18" t="n">
        <f aca="false">Total!H1975</f>
        <v>1.3</v>
      </c>
      <c r="I1975" s="18" t="n">
        <f aca="false">Total!I1975</f>
        <v>0.3</v>
      </c>
      <c r="J1975" s="18" t="str">
        <f aca="false">IF($V1975="","",INDEX('Stock Exchange'!F$5:F$2450,$V1975))</f>
        <v/>
      </c>
      <c r="K1975" s="18" t="str">
        <f aca="false">IF($V1975="","",INDEX('Stock Exchange'!G$5:G$2450,$V1975))</f>
        <v/>
      </c>
      <c r="L1975" s="18" t="str">
        <f aca="false">IF($V1975="","",INDEX('Stock Exchange'!H$5:H$2450,$V1975))</f>
        <v/>
      </c>
      <c r="M1975" s="18" t="str">
        <f aca="false">IF($V1975="","",INDEX('Stock Exchange'!I$5:I$2450,$V1975))</f>
        <v/>
      </c>
      <c r="N1975" s="18" t="str">
        <f aca="false">IF($W1975="","",INDEX(Primary!F$5:F$2450,$W1975))</f>
        <v/>
      </c>
      <c r="O1975" s="18" t="str">
        <f aca="false">IF($W1975="","",INDEX(Primary!G$5:G$2450,$W1975))</f>
        <v/>
      </c>
      <c r="P1975" s="18" t="str">
        <f aca="false">IF($W1975="","",INDEX(Primary!H$5:H$2450,$W1975))</f>
        <v/>
      </c>
      <c r="Q1975" s="18" t="str">
        <f aca="false">IF($W1975="","",INDEX(Primary!I$5:I$2450,$W1975))</f>
        <v/>
      </c>
      <c r="R1975" s="19" t="str">
        <f aca="false">IF($E1975="Yes",L1975+P1975,"")</f>
        <v/>
      </c>
      <c r="S1975" s="19" t="str">
        <f aca="false">IF($E1975="Yes",H1975-R1975,"")</f>
        <v/>
      </c>
      <c r="T1975" s="6" t="str">
        <f aca="false">IF($E1975="Yes",IF(ROUND(ABS(S1975),2)&lt;=$T$2,"OK","CHECK"),"n/a")</f>
        <v>n/a</v>
      </c>
      <c r="U1975" s="20" t="n">
        <f aca="false">Total!J1975</f>
        <v>49.97</v>
      </c>
      <c r="V1975" s="17" t="str">
        <f aca="false">IFERROR(MATCH($A1975,'Stock Exchange'!$A$5:$A$2450,0),"")</f>
        <v/>
      </c>
      <c r="W1975" s="17" t="str">
        <f aca="false">IFERROR(MATCH($A1975,Primary!$A$5:$A$2450,0),"")</f>
        <v/>
      </c>
    </row>
    <row r="1976" customFormat="false" ht="15" hidden="false" customHeight="false" outlineLevel="0" collapsed="false">
      <c r="A1976" s="16" t="n">
        <f aca="false">Total!A1976</f>
        <v>39780</v>
      </c>
      <c r="B1976" s="17" t="n">
        <f aca="false">YEAR(A1976)</f>
        <v>2008</v>
      </c>
      <c r="C1976" s="17" t="n">
        <f aca="false">MONTH(A1976)</f>
        <v>11</v>
      </c>
      <c r="D1976" s="6" t="str">
        <f aca="false">IF(MONTH(A1976)&gt;=4,"FY "&amp;YEAR(A1976)&amp;"-"&amp;RIGHT(YEAR(A1976)+1,2),"FY "&amp;(YEAR(A1976)-1)&amp;"-"&amp;RIGHT(YEAR(A1976),2))</f>
        <v>FY 2008-09</v>
      </c>
      <c r="E1976" s="6" t="str">
        <f aca="false">IF(AND(V1976&lt;&gt;"",W1976&lt;&gt;""),"Yes","No")</f>
        <v>No</v>
      </c>
      <c r="F1976" s="18" t="n">
        <f aca="false">Total!F1976</f>
        <v>1278.9</v>
      </c>
      <c r="G1976" s="18" t="n">
        <f aca="false">Total!G1976</f>
        <v>1714.9</v>
      </c>
      <c r="H1976" s="18" t="n">
        <f aca="false">Total!H1976</f>
        <v>-436</v>
      </c>
      <c r="I1976" s="18" t="n">
        <f aca="false">Total!I1976</f>
        <v>-87.5</v>
      </c>
      <c r="J1976" s="18" t="str">
        <f aca="false">IF($V1976="","",INDEX('Stock Exchange'!F$5:F$2450,$V1976))</f>
        <v/>
      </c>
      <c r="K1976" s="18" t="str">
        <f aca="false">IF($V1976="","",INDEX('Stock Exchange'!G$5:G$2450,$V1976))</f>
        <v/>
      </c>
      <c r="L1976" s="18" t="str">
        <f aca="false">IF($V1976="","",INDEX('Stock Exchange'!H$5:H$2450,$V1976))</f>
        <v/>
      </c>
      <c r="M1976" s="18" t="str">
        <f aca="false">IF($V1976="","",INDEX('Stock Exchange'!I$5:I$2450,$V1976))</f>
        <v/>
      </c>
      <c r="N1976" s="18" t="str">
        <f aca="false">IF($W1976="","",INDEX(Primary!F$5:F$2450,$W1976))</f>
        <v/>
      </c>
      <c r="O1976" s="18" t="str">
        <f aca="false">IF($W1976="","",INDEX(Primary!G$5:G$2450,$W1976))</f>
        <v/>
      </c>
      <c r="P1976" s="18" t="str">
        <f aca="false">IF($W1976="","",INDEX(Primary!H$5:H$2450,$W1976))</f>
        <v/>
      </c>
      <c r="Q1976" s="18" t="str">
        <f aca="false">IF($W1976="","",INDEX(Primary!I$5:I$2450,$W1976))</f>
        <v/>
      </c>
      <c r="R1976" s="19" t="str">
        <f aca="false">IF($E1976="Yes",L1976+P1976,"")</f>
        <v/>
      </c>
      <c r="S1976" s="19" t="str">
        <f aca="false">IF($E1976="Yes",H1976-R1976,"")</f>
        <v/>
      </c>
      <c r="T1976" s="6" t="str">
        <f aca="false">IF($E1976="Yes",IF(ROUND(ABS(S1976),2)&lt;=$T$2,"OK","CHECK"),"n/a")</f>
        <v>n/a</v>
      </c>
      <c r="U1976" s="20" t="n">
        <f aca="false">Total!J1976</f>
        <v>49.85</v>
      </c>
      <c r="V1976" s="17" t="str">
        <f aca="false">IFERROR(MATCH($A1976,'Stock Exchange'!$A$5:$A$2450,0),"")</f>
        <v/>
      </c>
      <c r="W1976" s="17" t="str">
        <f aca="false">IFERROR(MATCH($A1976,Primary!$A$5:$A$2450,0),"")</f>
        <v/>
      </c>
    </row>
    <row r="1977" customFormat="false" ht="15" hidden="false" customHeight="false" outlineLevel="0" collapsed="false">
      <c r="A1977" s="16" t="n">
        <f aca="false">Total!A1977</f>
        <v>39783</v>
      </c>
      <c r="B1977" s="17" t="n">
        <f aca="false">YEAR(A1977)</f>
        <v>2008</v>
      </c>
      <c r="C1977" s="17" t="n">
        <f aca="false">MONTH(A1977)</f>
        <v>12</v>
      </c>
      <c r="D1977" s="6" t="str">
        <f aca="false">IF(MONTH(A1977)&gt;=4,"FY "&amp;YEAR(A1977)&amp;"-"&amp;RIGHT(YEAR(A1977)+1,2),"FY "&amp;(YEAR(A1977)-1)&amp;"-"&amp;RIGHT(YEAR(A1977),2))</f>
        <v>FY 2008-09</v>
      </c>
      <c r="E1977" s="6" t="str">
        <f aca="false">IF(AND(V1977&lt;&gt;"",W1977&lt;&gt;""),"Yes","No")</f>
        <v>No</v>
      </c>
      <c r="F1977" s="18" t="n">
        <f aca="false">Total!F1977</f>
        <v>2157.6</v>
      </c>
      <c r="G1977" s="18" t="n">
        <f aca="false">Total!G1977</f>
        <v>1738.2</v>
      </c>
      <c r="H1977" s="18" t="n">
        <f aca="false">Total!H1977</f>
        <v>419.4</v>
      </c>
      <c r="I1977" s="18" t="n">
        <f aca="false">Total!I1977</f>
        <v>84.2</v>
      </c>
      <c r="J1977" s="18" t="str">
        <f aca="false">IF($V1977="","",INDEX('Stock Exchange'!F$5:F$2450,$V1977))</f>
        <v/>
      </c>
      <c r="K1977" s="18" t="str">
        <f aca="false">IF($V1977="","",INDEX('Stock Exchange'!G$5:G$2450,$V1977))</f>
        <v/>
      </c>
      <c r="L1977" s="18" t="str">
        <f aca="false">IF($V1977="","",INDEX('Stock Exchange'!H$5:H$2450,$V1977))</f>
        <v/>
      </c>
      <c r="M1977" s="18" t="str">
        <f aca="false">IF($V1977="","",INDEX('Stock Exchange'!I$5:I$2450,$V1977))</f>
        <v/>
      </c>
      <c r="N1977" s="18" t="str">
        <f aca="false">IF($W1977="","",INDEX(Primary!F$5:F$2450,$W1977))</f>
        <v/>
      </c>
      <c r="O1977" s="18" t="str">
        <f aca="false">IF($W1977="","",INDEX(Primary!G$5:G$2450,$W1977))</f>
        <v/>
      </c>
      <c r="P1977" s="18" t="str">
        <f aca="false">IF($W1977="","",INDEX(Primary!H$5:H$2450,$W1977))</f>
        <v/>
      </c>
      <c r="Q1977" s="18" t="str">
        <f aca="false">IF($W1977="","",INDEX(Primary!I$5:I$2450,$W1977))</f>
        <v/>
      </c>
      <c r="R1977" s="19" t="str">
        <f aca="false">IF($E1977="Yes",L1977+P1977,"")</f>
        <v/>
      </c>
      <c r="S1977" s="19" t="str">
        <f aca="false">IF($E1977="Yes",H1977-R1977,"")</f>
        <v/>
      </c>
      <c r="T1977" s="6" t="str">
        <f aca="false">IF($E1977="Yes",IF(ROUND(ABS(S1977),2)&lt;=$T$2,"OK","CHECK"),"n/a")</f>
        <v>n/a</v>
      </c>
      <c r="U1977" s="20" t="n">
        <f aca="false">Total!J1977</f>
        <v>49.84</v>
      </c>
      <c r="V1977" s="17" t="str">
        <f aca="false">IFERROR(MATCH($A1977,'Stock Exchange'!$A$5:$A$2450,0),"")</f>
        <v/>
      </c>
      <c r="W1977" s="17" t="str">
        <f aca="false">IFERROR(MATCH($A1977,Primary!$A$5:$A$2450,0),"")</f>
        <v/>
      </c>
    </row>
    <row r="1978" customFormat="false" ht="15" hidden="false" customHeight="false" outlineLevel="0" collapsed="false">
      <c r="A1978" s="16" t="n">
        <f aca="false">Total!A1978</f>
        <v>39784</v>
      </c>
      <c r="B1978" s="17" t="n">
        <f aca="false">YEAR(A1978)</f>
        <v>2008</v>
      </c>
      <c r="C1978" s="17" t="n">
        <f aca="false">MONTH(A1978)</f>
        <v>12</v>
      </c>
      <c r="D1978" s="6" t="str">
        <f aca="false">IF(MONTH(A1978)&gt;=4,"FY "&amp;YEAR(A1978)&amp;"-"&amp;RIGHT(YEAR(A1978)+1,2),"FY "&amp;(YEAR(A1978)-1)&amp;"-"&amp;RIGHT(YEAR(A1978),2))</f>
        <v>FY 2008-09</v>
      </c>
      <c r="E1978" s="6" t="str">
        <f aca="false">IF(AND(V1978&lt;&gt;"",W1978&lt;&gt;""),"Yes","No")</f>
        <v>No</v>
      </c>
      <c r="F1978" s="18" t="n">
        <f aca="false">Total!F1978</f>
        <v>1663.3</v>
      </c>
      <c r="G1978" s="18" t="n">
        <f aca="false">Total!G1978</f>
        <v>1509.4</v>
      </c>
      <c r="H1978" s="18" t="n">
        <f aca="false">Total!H1978</f>
        <v>153.9</v>
      </c>
      <c r="I1978" s="18" t="n">
        <f aca="false">Total!I1978</f>
        <v>30.7</v>
      </c>
      <c r="J1978" s="18" t="str">
        <f aca="false">IF($V1978="","",INDEX('Stock Exchange'!F$5:F$2450,$V1978))</f>
        <v/>
      </c>
      <c r="K1978" s="18" t="str">
        <f aca="false">IF($V1978="","",INDEX('Stock Exchange'!G$5:G$2450,$V1978))</f>
        <v/>
      </c>
      <c r="L1978" s="18" t="str">
        <f aca="false">IF($V1978="","",INDEX('Stock Exchange'!H$5:H$2450,$V1978))</f>
        <v/>
      </c>
      <c r="M1978" s="18" t="str">
        <f aca="false">IF($V1978="","",INDEX('Stock Exchange'!I$5:I$2450,$V1978))</f>
        <v/>
      </c>
      <c r="N1978" s="18" t="str">
        <f aca="false">IF($W1978="","",INDEX(Primary!F$5:F$2450,$W1978))</f>
        <v/>
      </c>
      <c r="O1978" s="18" t="str">
        <f aca="false">IF($W1978="","",INDEX(Primary!G$5:G$2450,$W1978))</f>
        <v/>
      </c>
      <c r="P1978" s="18" t="str">
        <f aca="false">IF($W1978="","",INDEX(Primary!H$5:H$2450,$W1978))</f>
        <v/>
      </c>
      <c r="Q1978" s="18" t="str">
        <f aca="false">IF($W1978="","",INDEX(Primary!I$5:I$2450,$W1978))</f>
        <v/>
      </c>
      <c r="R1978" s="19" t="str">
        <f aca="false">IF($E1978="Yes",L1978+P1978,"")</f>
        <v/>
      </c>
      <c r="S1978" s="19" t="str">
        <f aca="false">IF($E1978="Yes",H1978-R1978,"")</f>
        <v/>
      </c>
      <c r="T1978" s="6" t="str">
        <f aca="false">IF($E1978="Yes",IF(ROUND(ABS(S1978),2)&lt;=$T$2,"OK","CHECK"),"n/a")</f>
        <v>n/a</v>
      </c>
      <c r="U1978" s="20" t="n">
        <f aca="false">Total!J1978</f>
        <v>50.09</v>
      </c>
      <c r="V1978" s="17" t="str">
        <f aca="false">IFERROR(MATCH($A1978,'Stock Exchange'!$A$5:$A$2450,0),"")</f>
        <v/>
      </c>
      <c r="W1978" s="17" t="str">
        <f aca="false">IFERROR(MATCH($A1978,Primary!$A$5:$A$2450,0),"")</f>
        <v/>
      </c>
    </row>
    <row r="1979" customFormat="false" ht="15" hidden="false" customHeight="false" outlineLevel="0" collapsed="false">
      <c r="A1979" s="16" t="n">
        <f aca="false">Total!A1979</f>
        <v>39785</v>
      </c>
      <c r="B1979" s="17" t="n">
        <f aca="false">YEAR(A1979)</f>
        <v>2008</v>
      </c>
      <c r="C1979" s="17" t="n">
        <f aca="false">MONTH(A1979)</f>
        <v>12</v>
      </c>
      <c r="D1979" s="6" t="str">
        <f aca="false">IF(MONTH(A1979)&gt;=4,"FY "&amp;YEAR(A1979)&amp;"-"&amp;RIGHT(YEAR(A1979)+1,2),"FY "&amp;(YEAR(A1979)-1)&amp;"-"&amp;RIGHT(YEAR(A1979),2))</f>
        <v>FY 2008-09</v>
      </c>
      <c r="E1979" s="6" t="str">
        <f aca="false">IF(AND(V1979&lt;&gt;"",W1979&lt;&gt;""),"Yes","No")</f>
        <v>No</v>
      </c>
      <c r="F1979" s="18" t="n">
        <f aca="false">Total!F1979</f>
        <v>855.9</v>
      </c>
      <c r="G1979" s="18" t="n">
        <f aca="false">Total!G1979</f>
        <v>1175.5</v>
      </c>
      <c r="H1979" s="18" t="n">
        <f aca="false">Total!H1979</f>
        <v>-319.6</v>
      </c>
      <c r="I1979" s="18" t="n">
        <f aca="false">Total!I1979</f>
        <v>-63.3</v>
      </c>
      <c r="J1979" s="18" t="str">
        <f aca="false">IF($V1979="","",INDEX('Stock Exchange'!F$5:F$2450,$V1979))</f>
        <v/>
      </c>
      <c r="K1979" s="18" t="str">
        <f aca="false">IF($V1979="","",INDEX('Stock Exchange'!G$5:G$2450,$V1979))</f>
        <v/>
      </c>
      <c r="L1979" s="18" t="str">
        <f aca="false">IF($V1979="","",INDEX('Stock Exchange'!H$5:H$2450,$V1979))</f>
        <v/>
      </c>
      <c r="M1979" s="18" t="str">
        <f aca="false">IF($V1979="","",INDEX('Stock Exchange'!I$5:I$2450,$V1979))</f>
        <v/>
      </c>
      <c r="N1979" s="18" t="str">
        <f aca="false">IF($W1979="","",INDEX(Primary!F$5:F$2450,$W1979))</f>
        <v/>
      </c>
      <c r="O1979" s="18" t="str">
        <f aca="false">IF($W1979="","",INDEX(Primary!G$5:G$2450,$W1979))</f>
        <v/>
      </c>
      <c r="P1979" s="18" t="str">
        <f aca="false">IF($W1979="","",INDEX(Primary!H$5:H$2450,$W1979))</f>
        <v/>
      </c>
      <c r="Q1979" s="18" t="str">
        <f aca="false">IF($W1979="","",INDEX(Primary!I$5:I$2450,$W1979))</f>
        <v/>
      </c>
      <c r="R1979" s="19" t="str">
        <f aca="false">IF($E1979="Yes",L1979+P1979,"")</f>
        <v/>
      </c>
      <c r="S1979" s="19" t="str">
        <f aca="false">IF($E1979="Yes",H1979-R1979,"")</f>
        <v/>
      </c>
      <c r="T1979" s="6" t="str">
        <f aca="false">IF($E1979="Yes",IF(ROUND(ABS(S1979),2)&lt;=$T$2,"OK","CHECK"),"n/a")</f>
        <v>n/a</v>
      </c>
      <c r="U1979" s="20" t="n">
        <f aca="false">Total!J1979</f>
        <v>50.52</v>
      </c>
      <c r="V1979" s="17" t="str">
        <f aca="false">IFERROR(MATCH($A1979,'Stock Exchange'!$A$5:$A$2450,0),"")</f>
        <v/>
      </c>
      <c r="W1979" s="17" t="str">
        <f aca="false">IFERROR(MATCH($A1979,Primary!$A$5:$A$2450,0),"")</f>
        <v/>
      </c>
    </row>
    <row r="1980" customFormat="false" ht="15" hidden="false" customHeight="false" outlineLevel="0" collapsed="false">
      <c r="A1980" s="16" t="n">
        <f aca="false">Total!A1980</f>
        <v>39786</v>
      </c>
      <c r="B1980" s="17" t="n">
        <f aca="false">YEAR(A1980)</f>
        <v>2008</v>
      </c>
      <c r="C1980" s="17" t="n">
        <f aca="false">MONTH(A1980)</f>
        <v>12</v>
      </c>
      <c r="D1980" s="6" t="str">
        <f aca="false">IF(MONTH(A1980)&gt;=4,"FY "&amp;YEAR(A1980)&amp;"-"&amp;RIGHT(YEAR(A1980)+1,2),"FY "&amp;(YEAR(A1980)-1)&amp;"-"&amp;RIGHT(YEAR(A1980),2))</f>
        <v>FY 2008-09</v>
      </c>
      <c r="E1980" s="6" t="str">
        <f aca="false">IF(AND(V1980&lt;&gt;"",W1980&lt;&gt;""),"Yes","No")</f>
        <v>No</v>
      </c>
      <c r="F1980" s="18" t="n">
        <f aca="false">Total!F1980</f>
        <v>875.5</v>
      </c>
      <c r="G1980" s="18" t="n">
        <f aca="false">Total!G1980</f>
        <v>1362.1</v>
      </c>
      <c r="H1980" s="18" t="n">
        <f aca="false">Total!H1980</f>
        <v>-486.6</v>
      </c>
      <c r="I1980" s="18" t="n">
        <f aca="false">Total!I1980</f>
        <v>-97.5</v>
      </c>
      <c r="J1980" s="18" t="str">
        <f aca="false">IF($V1980="","",INDEX('Stock Exchange'!F$5:F$2450,$V1980))</f>
        <v/>
      </c>
      <c r="K1980" s="18" t="str">
        <f aca="false">IF($V1980="","",INDEX('Stock Exchange'!G$5:G$2450,$V1980))</f>
        <v/>
      </c>
      <c r="L1980" s="18" t="str">
        <f aca="false">IF($V1980="","",INDEX('Stock Exchange'!H$5:H$2450,$V1980))</f>
        <v/>
      </c>
      <c r="M1980" s="18" t="str">
        <f aca="false">IF($V1980="","",INDEX('Stock Exchange'!I$5:I$2450,$V1980))</f>
        <v/>
      </c>
      <c r="N1980" s="18" t="str">
        <f aca="false">IF($W1980="","",INDEX(Primary!F$5:F$2450,$W1980))</f>
        <v/>
      </c>
      <c r="O1980" s="18" t="str">
        <f aca="false">IF($W1980="","",INDEX(Primary!G$5:G$2450,$W1980))</f>
        <v/>
      </c>
      <c r="P1980" s="18" t="str">
        <f aca="false">IF($W1980="","",INDEX(Primary!H$5:H$2450,$W1980))</f>
        <v/>
      </c>
      <c r="Q1980" s="18" t="str">
        <f aca="false">IF($W1980="","",INDEX(Primary!I$5:I$2450,$W1980))</f>
        <v/>
      </c>
      <c r="R1980" s="19" t="str">
        <f aca="false">IF($E1980="Yes",L1980+P1980,"")</f>
        <v/>
      </c>
      <c r="S1980" s="19" t="str">
        <f aca="false">IF($E1980="Yes",H1980-R1980,"")</f>
        <v/>
      </c>
      <c r="T1980" s="6" t="str">
        <f aca="false">IF($E1980="Yes",IF(ROUND(ABS(S1980),2)&lt;=$T$2,"OK","CHECK"),"n/a")</f>
        <v>n/a</v>
      </c>
      <c r="U1980" s="20" t="n">
        <f aca="false">Total!J1980</f>
        <v>49.9</v>
      </c>
      <c r="V1980" s="17" t="str">
        <f aca="false">IFERROR(MATCH($A1980,'Stock Exchange'!$A$5:$A$2450,0),"")</f>
        <v/>
      </c>
      <c r="W1980" s="17" t="str">
        <f aca="false">IFERROR(MATCH($A1980,Primary!$A$5:$A$2450,0),"")</f>
        <v/>
      </c>
    </row>
    <row r="1981" customFormat="false" ht="15" hidden="false" customHeight="false" outlineLevel="0" collapsed="false">
      <c r="A1981" s="16" t="n">
        <f aca="false">Total!A1981</f>
        <v>39787</v>
      </c>
      <c r="B1981" s="17" t="n">
        <f aca="false">YEAR(A1981)</f>
        <v>2008</v>
      </c>
      <c r="C1981" s="17" t="n">
        <f aca="false">MONTH(A1981)</f>
        <v>12</v>
      </c>
      <c r="D1981" s="6" t="str">
        <f aca="false">IF(MONTH(A1981)&gt;=4,"FY "&amp;YEAR(A1981)&amp;"-"&amp;RIGHT(YEAR(A1981)+1,2),"FY "&amp;(YEAR(A1981)-1)&amp;"-"&amp;RIGHT(YEAR(A1981),2))</f>
        <v>FY 2008-09</v>
      </c>
      <c r="E1981" s="6" t="str">
        <f aca="false">IF(AND(V1981&lt;&gt;"",W1981&lt;&gt;""),"Yes","No")</f>
        <v>No</v>
      </c>
      <c r="F1981" s="18" t="n">
        <f aca="false">Total!F1981</f>
        <v>1779.5</v>
      </c>
      <c r="G1981" s="18" t="n">
        <f aca="false">Total!G1981</f>
        <v>1331.2</v>
      </c>
      <c r="H1981" s="18" t="n">
        <f aca="false">Total!H1981</f>
        <v>448.3</v>
      </c>
      <c r="I1981" s="18" t="n">
        <f aca="false">Total!I1981</f>
        <v>90</v>
      </c>
      <c r="J1981" s="18" t="str">
        <f aca="false">IF($V1981="","",INDEX('Stock Exchange'!F$5:F$2450,$V1981))</f>
        <v/>
      </c>
      <c r="K1981" s="18" t="str">
        <f aca="false">IF($V1981="","",INDEX('Stock Exchange'!G$5:G$2450,$V1981))</f>
        <v/>
      </c>
      <c r="L1981" s="18" t="str">
        <f aca="false">IF($V1981="","",INDEX('Stock Exchange'!H$5:H$2450,$V1981))</f>
        <v/>
      </c>
      <c r="M1981" s="18" t="str">
        <f aca="false">IF($V1981="","",INDEX('Stock Exchange'!I$5:I$2450,$V1981))</f>
        <v/>
      </c>
      <c r="N1981" s="18" t="str">
        <f aca="false">IF($W1981="","",INDEX(Primary!F$5:F$2450,$W1981))</f>
        <v/>
      </c>
      <c r="O1981" s="18" t="str">
        <f aca="false">IF($W1981="","",INDEX(Primary!G$5:G$2450,$W1981))</f>
        <v/>
      </c>
      <c r="P1981" s="18" t="str">
        <f aca="false">IF($W1981="","",INDEX(Primary!H$5:H$2450,$W1981))</f>
        <v/>
      </c>
      <c r="Q1981" s="18" t="str">
        <f aca="false">IF($W1981="","",INDEX(Primary!I$5:I$2450,$W1981))</f>
        <v/>
      </c>
      <c r="R1981" s="19" t="str">
        <f aca="false">IF($E1981="Yes",L1981+P1981,"")</f>
        <v/>
      </c>
      <c r="S1981" s="19" t="str">
        <f aca="false">IF($E1981="Yes",H1981-R1981,"")</f>
        <v/>
      </c>
      <c r="T1981" s="6" t="str">
        <f aca="false">IF($E1981="Yes",IF(ROUND(ABS(S1981),2)&lt;=$T$2,"OK","CHECK"),"n/a")</f>
        <v>n/a</v>
      </c>
      <c r="U1981" s="20" t="n">
        <f aca="false">Total!J1981</f>
        <v>49.79</v>
      </c>
      <c r="V1981" s="17" t="str">
        <f aca="false">IFERROR(MATCH($A1981,'Stock Exchange'!$A$5:$A$2450,0),"")</f>
        <v/>
      </c>
      <c r="W1981" s="17" t="str">
        <f aca="false">IFERROR(MATCH($A1981,Primary!$A$5:$A$2450,0),"")</f>
        <v/>
      </c>
    </row>
    <row r="1982" customFormat="false" ht="15" hidden="false" customHeight="false" outlineLevel="0" collapsed="false">
      <c r="A1982" s="16" t="n">
        <f aca="false">Total!A1982</f>
        <v>39790</v>
      </c>
      <c r="B1982" s="17" t="n">
        <f aca="false">YEAR(A1982)</f>
        <v>2008</v>
      </c>
      <c r="C1982" s="17" t="n">
        <f aca="false">MONTH(A1982)</f>
        <v>12</v>
      </c>
      <c r="D1982" s="6" t="str">
        <f aca="false">IF(MONTH(A1982)&gt;=4,"FY "&amp;YEAR(A1982)&amp;"-"&amp;RIGHT(YEAR(A1982)+1,2),"FY "&amp;(YEAR(A1982)-1)&amp;"-"&amp;RIGHT(YEAR(A1982),2))</f>
        <v>FY 2008-09</v>
      </c>
      <c r="E1982" s="6" t="str">
        <f aca="false">IF(AND(V1982&lt;&gt;"",W1982&lt;&gt;""),"Yes","No")</f>
        <v>No</v>
      </c>
      <c r="F1982" s="18" t="n">
        <f aca="false">Total!F1982</f>
        <v>1182.1</v>
      </c>
      <c r="G1982" s="18" t="n">
        <f aca="false">Total!G1982</f>
        <v>1130.8</v>
      </c>
      <c r="H1982" s="18" t="n">
        <f aca="false">Total!H1982</f>
        <v>51.2</v>
      </c>
      <c r="I1982" s="18" t="n">
        <f aca="false">Total!I1982</f>
        <v>10.3</v>
      </c>
      <c r="J1982" s="18" t="str">
        <f aca="false">IF($V1982="","",INDEX('Stock Exchange'!F$5:F$2450,$V1982))</f>
        <v/>
      </c>
      <c r="K1982" s="18" t="str">
        <f aca="false">IF($V1982="","",INDEX('Stock Exchange'!G$5:G$2450,$V1982))</f>
        <v/>
      </c>
      <c r="L1982" s="18" t="str">
        <f aca="false">IF($V1982="","",INDEX('Stock Exchange'!H$5:H$2450,$V1982))</f>
        <v/>
      </c>
      <c r="M1982" s="18" t="str">
        <f aca="false">IF($V1982="","",INDEX('Stock Exchange'!I$5:I$2450,$V1982))</f>
        <v/>
      </c>
      <c r="N1982" s="18" t="str">
        <f aca="false">IF($W1982="","",INDEX(Primary!F$5:F$2450,$W1982))</f>
        <v/>
      </c>
      <c r="O1982" s="18" t="str">
        <f aca="false">IF($W1982="","",INDEX(Primary!G$5:G$2450,$W1982))</f>
        <v/>
      </c>
      <c r="P1982" s="18" t="str">
        <f aca="false">IF($W1982="","",INDEX(Primary!H$5:H$2450,$W1982))</f>
        <v/>
      </c>
      <c r="Q1982" s="18" t="str">
        <f aca="false">IF($W1982="","",INDEX(Primary!I$5:I$2450,$W1982))</f>
        <v/>
      </c>
      <c r="R1982" s="19" t="str">
        <f aca="false">IF($E1982="Yes",L1982+P1982,"")</f>
        <v/>
      </c>
      <c r="S1982" s="19" t="str">
        <f aca="false">IF($E1982="Yes",H1982-R1982,"")</f>
        <v/>
      </c>
      <c r="T1982" s="6" t="str">
        <f aca="false">IF($E1982="Yes",IF(ROUND(ABS(S1982),2)&lt;=$T$2,"OK","CHECK"),"n/a")</f>
        <v>n/a</v>
      </c>
      <c r="U1982" s="20" t="n">
        <f aca="false">Total!J1982</f>
        <v>49.69</v>
      </c>
      <c r="V1982" s="17" t="str">
        <f aca="false">IFERROR(MATCH($A1982,'Stock Exchange'!$A$5:$A$2450,0),"")</f>
        <v/>
      </c>
      <c r="W1982" s="17" t="str">
        <f aca="false">IFERROR(MATCH($A1982,Primary!$A$5:$A$2450,0),"")</f>
        <v/>
      </c>
    </row>
    <row r="1983" customFormat="false" ht="15" hidden="false" customHeight="false" outlineLevel="0" collapsed="false">
      <c r="A1983" s="16" t="n">
        <f aca="false">Total!A1983</f>
        <v>39792</v>
      </c>
      <c r="B1983" s="17" t="n">
        <f aca="false">YEAR(A1983)</f>
        <v>2008</v>
      </c>
      <c r="C1983" s="17" t="n">
        <f aca="false">MONTH(A1983)</f>
        <v>12</v>
      </c>
      <c r="D1983" s="6" t="str">
        <f aca="false">IF(MONTH(A1983)&gt;=4,"FY "&amp;YEAR(A1983)&amp;"-"&amp;RIGHT(YEAR(A1983)+1,2),"FY "&amp;(YEAR(A1983)-1)&amp;"-"&amp;RIGHT(YEAR(A1983),2))</f>
        <v>FY 2008-09</v>
      </c>
      <c r="E1983" s="6" t="str">
        <f aca="false">IF(AND(V1983&lt;&gt;"",W1983&lt;&gt;""),"Yes","No")</f>
        <v>No</v>
      </c>
      <c r="F1983" s="18" t="n">
        <f aca="false">Total!F1983</f>
        <v>1724.5</v>
      </c>
      <c r="G1983" s="18" t="n">
        <f aca="false">Total!G1983</f>
        <v>1264.2</v>
      </c>
      <c r="H1983" s="18" t="n">
        <f aca="false">Total!H1983</f>
        <v>460.4</v>
      </c>
      <c r="I1983" s="18" t="n">
        <f aca="false">Total!I1983</f>
        <v>93.5</v>
      </c>
      <c r="J1983" s="18" t="str">
        <f aca="false">IF($V1983="","",INDEX('Stock Exchange'!F$5:F$2450,$V1983))</f>
        <v/>
      </c>
      <c r="K1983" s="18" t="str">
        <f aca="false">IF($V1983="","",INDEX('Stock Exchange'!G$5:G$2450,$V1983))</f>
        <v/>
      </c>
      <c r="L1983" s="18" t="str">
        <f aca="false">IF($V1983="","",INDEX('Stock Exchange'!H$5:H$2450,$V1983))</f>
        <v/>
      </c>
      <c r="M1983" s="18" t="str">
        <f aca="false">IF($V1983="","",INDEX('Stock Exchange'!I$5:I$2450,$V1983))</f>
        <v/>
      </c>
      <c r="N1983" s="18" t="str">
        <f aca="false">IF($W1983="","",INDEX(Primary!F$5:F$2450,$W1983))</f>
        <v/>
      </c>
      <c r="O1983" s="18" t="str">
        <f aca="false">IF($W1983="","",INDEX(Primary!G$5:G$2450,$W1983))</f>
        <v/>
      </c>
      <c r="P1983" s="18" t="str">
        <f aca="false">IF($W1983="","",INDEX(Primary!H$5:H$2450,$W1983))</f>
        <v/>
      </c>
      <c r="Q1983" s="18" t="str">
        <f aca="false">IF($W1983="","",INDEX(Primary!I$5:I$2450,$W1983))</f>
        <v/>
      </c>
      <c r="R1983" s="19" t="str">
        <f aca="false">IF($E1983="Yes",L1983+P1983,"")</f>
        <v/>
      </c>
      <c r="S1983" s="19" t="str">
        <f aca="false">IF($E1983="Yes",H1983-R1983,"")</f>
        <v/>
      </c>
      <c r="T1983" s="6" t="str">
        <f aca="false">IF($E1983="Yes",IF(ROUND(ABS(S1983),2)&lt;=$T$2,"OK","CHECK"),"n/a")</f>
        <v>n/a</v>
      </c>
      <c r="U1983" s="20" t="n">
        <f aca="false">Total!J1983</f>
        <v>49.22</v>
      </c>
      <c r="V1983" s="17" t="str">
        <f aca="false">IFERROR(MATCH($A1983,'Stock Exchange'!$A$5:$A$2450,0),"")</f>
        <v/>
      </c>
      <c r="W1983" s="17" t="str">
        <f aca="false">IFERROR(MATCH($A1983,Primary!$A$5:$A$2450,0),"")</f>
        <v/>
      </c>
    </row>
    <row r="1984" customFormat="false" ht="15" hidden="false" customHeight="false" outlineLevel="0" collapsed="false">
      <c r="A1984" s="16" t="n">
        <f aca="false">Total!A1984</f>
        <v>39793</v>
      </c>
      <c r="B1984" s="17" t="n">
        <f aca="false">YEAR(A1984)</f>
        <v>2008</v>
      </c>
      <c r="C1984" s="17" t="n">
        <f aca="false">MONTH(A1984)</f>
        <v>12</v>
      </c>
      <c r="D1984" s="6" t="str">
        <f aca="false">IF(MONTH(A1984)&gt;=4,"FY "&amp;YEAR(A1984)&amp;"-"&amp;RIGHT(YEAR(A1984)+1,2),"FY "&amp;(YEAR(A1984)-1)&amp;"-"&amp;RIGHT(YEAR(A1984),2))</f>
        <v>FY 2008-09</v>
      </c>
      <c r="E1984" s="6" t="str">
        <f aca="false">IF(AND(V1984&lt;&gt;"",W1984&lt;&gt;""),"Yes","No")</f>
        <v>No</v>
      </c>
      <c r="F1984" s="18" t="n">
        <f aca="false">Total!F1984</f>
        <v>2603.2</v>
      </c>
      <c r="G1984" s="18" t="n">
        <f aca="false">Total!G1984</f>
        <v>1614.8</v>
      </c>
      <c r="H1984" s="18" t="n">
        <f aca="false">Total!H1984</f>
        <v>988.4</v>
      </c>
      <c r="I1984" s="18" t="n">
        <f aca="false">Total!I1984</f>
        <v>201.2</v>
      </c>
      <c r="J1984" s="18" t="str">
        <f aca="false">IF($V1984="","",INDEX('Stock Exchange'!F$5:F$2450,$V1984))</f>
        <v/>
      </c>
      <c r="K1984" s="18" t="str">
        <f aca="false">IF($V1984="","",INDEX('Stock Exchange'!G$5:G$2450,$V1984))</f>
        <v/>
      </c>
      <c r="L1984" s="18" t="str">
        <f aca="false">IF($V1984="","",INDEX('Stock Exchange'!H$5:H$2450,$V1984))</f>
        <v/>
      </c>
      <c r="M1984" s="18" t="str">
        <f aca="false">IF($V1984="","",INDEX('Stock Exchange'!I$5:I$2450,$V1984))</f>
        <v/>
      </c>
      <c r="N1984" s="18" t="str">
        <f aca="false">IF($W1984="","",INDEX(Primary!F$5:F$2450,$W1984))</f>
        <v/>
      </c>
      <c r="O1984" s="18" t="str">
        <f aca="false">IF($W1984="","",INDEX(Primary!G$5:G$2450,$W1984))</f>
        <v/>
      </c>
      <c r="P1984" s="18" t="str">
        <f aca="false">IF($W1984="","",INDEX(Primary!H$5:H$2450,$W1984))</f>
        <v/>
      </c>
      <c r="Q1984" s="18" t="str">
        <f aca="false">IF($W1984="","",INDEX(Primary!I$5:I$2450,$W1984))</f>
        <v/>
      </c>
      <c r="R1984" s="19" t="str">
        <f aca="false">IF($E1984="Yes",L1984+P1984,"")</f>
        <v/>
      </c>
      <c r="S1984" s="19" t="str">
        <f aca="false">IF($E1984="Yes",H1984-R1984,"")</f>
        <v/>
      </c>
      <c r="T1984" s="6" t="str">
        <f aca="false">IF($E1984="Yes",IF(ROUND(ABS(S1984),2)&lt;=$T$2,"OK","CHECK"),"n/a")</f>
        <v>n/a</v>
      </c>
      <c r="U1984" s="20" t="n">
        <f aca="false">Total!J1984</f>
        <v>49.12</v>
      </c>
      <c r="V1984" s="17" t="str">
        <f aca="false">IFERROR(MATCH($A1984,'Stock Exchange'!$A$5:$A$2450,0),"")</f>
        <v/>
      </c>
      <c r="W1984" s="17" t="str">
        <f aca="false">IFERROR(MATCH($A1984,Primary!$A$5:$A$2450,0),"")</f>
        <v/>
      </c>
    </row>
    <row r="1985" customFormat="false" ht="15" hidden="false" customHeight="false" outlineLevel="0" collapsed="false">
      <c r="A1985" s="16" t="n">
        <f aca="false">Total!A1985</f>
        <v>39794</v>
      </c>
      <c r="B1985" s="17" t="n">
        <f aca="false">YEAR(A1985)</f>
        <v>2008</v>
      </c>
      <c r="C1985" s="17" t="n">
        <f aca="false">MONTH(A1985)</f>
        <v>12</v>
      </c>
      <c r="D1985" s="6" t="str">
        <f aca="false">IF(MONTH(A1985)&gt;=4,"FY "&amp;YEAR(A1985)&amp;"-"&amp;RIGHT(YEAR(A1985)+1,2),"FY "&amp;(YEAR(A1985)-1)&amp;"-"&amp;RIGHT(YEAR(A1985),2))</f>
        <v>FY 2008-09</v>
      </c>
      <c r="E1985" s="6" t="str">
        <f aca="false">IF(AND(V1985&lt;&gt;"",W1985&lt;&gt;""),"Yes","No")</f>
        <v>No</v>
      </c>
      <c r="F1985" s="18" t="n">
        <f aca="false">Total!F1985</f>
        <v>2078.8</v>
      </c>
      <c r="G1985" s="18" t="n">
        <f aca="false">Total!G1985</f>
        <v>1745.4</v>
      </c>
      <c r="H1985" s="18" t="n">
        <f aca="false">Total!H1985</f>
        <v>333.3</v>
      </c>
      <c r="I1985" s="18" t="n">
        <f aca="false">Total!I1985</f>
        <v>68.7</v>
      </c>
      <c r="J1985" s="18" t="str">
        <f aca="false">IF($V1985="","",INDEX('Stock Exchange'!F$5:F$2450,$V1985))</f>
        <v/>
      </c>
      <c r="K1985" s="18" t="str">
        <f aca="false">IF($V1985="","",INDEX('Stock Exchange'!G$5:G$2450,$V1985))</f>
        <v/>
      </c>
      <c r="L1985" s="18" t="str">
        <f aca="false">IF($V1985="","",INDEX('Stock Exchange'!H$5:H$2450,$V1985))</f>
        <v/>
      </c>
      <c r="M1985" s="18" t="str">
        <f aca="false">IF($V1985="","",INDEX('Stock Exchange'!I$5:I$2450,$V1985))</f>
        <v/>
      </c>
      <c r="N1985" s="18" t="str">
        <f aca="false">IF($W1985="","",INDEX(Primary!F$5:F$2450,$W1985))</f>
        <v/>
      </c>
      <c r="O1985" s="18" t="str">
        <f aca="false">IF($W1985="","",INDEX(Primary!G$5:G$2450,$W1985))</f>
        <v/>
      </c>
      <c r="P1985" s="18" t="str">
        <f aca="false">IF($W1985="","",INDEX(Primary!H$5:H$2450,$W1985))</f>
        <v/>
      </c>
      <c r="Q1985" s="18" t="str">
        <f aca="false">IF($W1985="","",INDEX(Primary!I$5:I$2450,$W1985))</f>
        <v/>
      </c>
      <c r="R1985" s="19" t="str">
        <f aca="false">IF($E1985="Yes",L1985+P1985,"")</f>
        <v/>
      </c>
      <c r="S1985" s="19" t="str">
        <f aca="false">IF($E1985="Yes",H1985-R1985,"")</f>
        <v/>
      </c>
      <c r="T1985" s="6" t="str">
        <f aca="false">IF($E1985="Yes",IF(ROUND(ABS(S1985),2)&lt;=$T$2,"OK","CHECK"),"n/a")</f>
        <v>n/a</v>
      </c>
      <c r="U1985" s="20" t="n">
        <f aca="false">Total!J1985</f>
        <v>48.52</v>
      </c>
      <c r="V1985" s="17" t="str">
        <f aca="false">IFERROR(MATCH($A1985,'Stock Exchange'!$A$5:$A$2450,0),"")</f>
        <v/>
      </c>
      <c r="W1985" s="17" t="str">
        <f aca="false">IFERROR(MATCH($A1985,Primary!$A$5:$A$2450,0),"")</f>
        <v/>
      </c>
    </row>
    <row r="1986" customFormat="false" ht="15" hidden="false" customHeight="false" outlineLevel="0" collapsed="false">
      <c r="A1986" s="16" t="n">
        <f aca="false">Total!A1986</f>
        <v>39797</v>
      </c>
      <c r="B1986" s="17" t="n">
        <f aca="false">YEAR(A1986)</f>
        <v>2008</v>
      </c>
      <c r="C1986" s="17" t="n">
        <f aca="false">MONTH(A1986)</f>
        <v>12</v>
      </c>
      <c r="D1986" s="6" t="str">
        <f aca="false">IF(MONTH(A1986)&gt;=4,"FY "&amp;YEAR(A1986)&amp;"-"&amp;RIGHT(YEAR(A1986)+1,2),"FY "&amp;(YEAR(A1986)-1)&amp;"-"&amp;RIGHT(YEAR(A1986),2))</f>
        <v>FY 2008-09</v>
      </c>
      <c r="E1986" s="6" t="str">
        <f aca="false">IF(AND(V1986&lt;&gt;"",W1986&lt;&gt;""),"Yes","No")</f>
        <v>No</v>
      </c>
      <c r="F1986" s="18" t="n">
        <f aca="false">Total!F1986</f>
        <v>1527</v>
      </c>
      <c r="G1986" s="18" t="n">
        <f aca="false">Total!G1986</f>
        <v>1633.4</v>
      </c>
      <c r="H1986" s="18" t="n">
        <f aca="false">Total!H1986</f>
        <v>-106.4</v>
      </c>
      <c r="I1986" s="18" t="n">
        <f aca="false">Total!I1986</f>
        <v>-21.9</v>
      </c>
      <c r="J1986" s="18" t="str">
        <f aca="false">IF($V1986="","",INDEX('Stock Exchange'!F$5:F$2450,$V1986))</f>
        <v/>
      </c>
      <c r="K1986" s="18" t="str">
        <f aca="false">IF($V1986="","",INDEX('Stock Exchange'!G$5:G$2450,$V1986))</f>
        <v/>
      </c>
      <c r="L1986" s="18" t="str">
        <f aca="false">IF($V1986="","",INDEX('Stock Exchange'!H$5:H$2450,$V1986))</f>
        <v/>
      </c>
      <c r="M1986" s="18" t="str">
        <f aca="false">IF($V1986="","",INDEX('Stock Exchange'!I$5:I$2450,$V1986))</f>
        <v/>
      </c>
      <c r="N1986" s="18" t="str">
        <f aca="false">IF($W1986="","",INDEX(Primary!F$5:F$2450,$W1986))</f>
        <v/>
      </c>
      <c r="O1986" s="18" t="str">
        <f aca="false">IF($W1986="","",INDEX(Primary!G$5:G$2450,$W1986))</f>
        <v/>
      </c>
      <c r="P1986" s="18" t="str">
        <f aca="false">IF($W1986="","",INDEX(Primary!H$5:H$2450,$W1986))</f>
        <v/>
      </c>
      <c r="Q1986" s="18" t="str">
        <f aca="false">IF($W1986="","",INDEX(Primary!I$5:I$2450,$W1986))</f>
        <v/>
      </c>
      <c r="R1986" s="19" t="str">
        <f aca="false">IF($E1986="Yes",L1986+P1986,"")</f>
        <v/>
      </c>
      <c r="S1986" s="19" t="str">
        <f aca="false">IF($E1986="Yes",H1986-R1986,"")</f>
        <v/>
      </c>
      <c r="T1986" s="6" t="str">
        <f aca="false">IF($E1986="Yes",IF(ROUND(ABS(S1986),2)&lt;=$T$2,"OK","CHECK"),"n/a")</f>
        <v>n/a</v>
      </c>
      <c r="U1986" s="20" t="n">
        <f aca="false">Total!J1986</f>
        <v>48.71</v>
      </c>
      <c r="V1986" s="17" t="str">
        <f aca="false">IFERROR(MATCH($A1986,'Stock Exchange'!$A$5:$A$2450,0),"")</f>
        <v/>
      </c>
      <c r="W1986" s="17" t="str">
        <f aca="false">IFERROR(MATCH($A1986,Primary!$A$5:$A$2450,0),"")</f>
        <v/>
      </c>
    </row>
    <row r="1987" customFormat="false" ht="15" hidden="false" customHeight="false" outlineLevel="0" collapsed="false">
      <c r="A1987" s="16" t="n">
        <f aca="false">Total!A1987</f>
        <v>39798</v>
      </c>
      <c r="B1987" s="17" t="n">
        <f aca="false">YEAR(A1987)</f>
        <v>2008</v>
      </c>
      <c r="C1987" s="17" t="n">
        <f aca="false">MONTH(A1987)</f>
        <v>12</v>
      </c>
      <c r="D1987" s="6" t="str">
        <f aca="false">IF(MONTH(A1987)&gt;=4,"FY "&amp;YEAR(A1987)&amp;"-"&amp;RIGHT(YEAR(A1987)+1,2),"FY "&amp;(YEAR(A1987)-1)&amp;"-"&amp;RIGHT(YEAR(A1987),2))</f>
        <v>FY 2008-09</v>
      </c>
      <c r="E1987" s="6" t="str">
        <f aca="false">IF(AND(V1987&lt;&gt;"",W1987&lt;&gt;""),"Yes","No")</f>
        <v>No</v>
      </c>
      <c r="F1987" s="18" t="n">
        <f aca="false">Total!F1987</f>
        <v>1798.6</v>
      </c>
      <c r="G1987" s="18" t="n">
        <f aca="false">Total!G1987</f>
        <v>1559.2</v>
      </c>
      <c r="H1987" s="18" t="n">
        <f aca="false">Total!H1987</f>
        <v>239.4</v>
      </c>
      <c r="I1987" s="18" t="n">
        <f aca="false">Total!I1987</f>
        <v>49.9</v>
      </c>
      <c r="J1987" s="18" t="str">
        <f aca="false">IF($V1987="","",INDEX('Stock Exchange'!F$5:F$2450,$V1987))</f>
        <v/>
      </c>
      <c r="K1987" s="18" t="str">
        <f aca="false">IF($V1987="","",INDEX('Stock Exchange'!G$5:G$2450,$V1987))</f>
        <v/>
      </c>
      <c r="L1987" s="18" t="str">
        <f aca="false">IF($V1987="","",INDEX('Stock Exchange'!H$5:H$2450,$V1987))</f>
        <v/>
      </c>
      <c r="M1987" s="18" t="str">
        <f aca="false">IF($V1987="","",INDEX('Stock Exchange'!I$5:I$2450,$V1987))</f>
        <v/>
      </c>
      <c r="N1987" s="18" t="str">
        <f aca="false">IF($W1987="","",INDEX(Primary!F$5:F$2450,$W1987))</f>
        <v/>
      </c>
      <c r="O1987" s="18" t="str">
        <f aca="false">IF($W1987="","",INDEX(Primary!G$5:G$2450,$W1987))</f>
        <v/>
      </c>
      <c r="P1987" s="18" t="str">
        <f aca="false">IF($W1987="","",INDEX(Primary!H$5:H$2450,$W1987))</f>
        <v/>
      </c>
      <c r="Q1987" s="18" t="str">
        <f aca="false">IF($W1987="","",INDEX(Primary!I$5:I$2450,$W1987))</f>
        <v/>
      </c>
      <c r="R1987" s="19" t="str">
        <f aca="false">IF($E1987="Yes",L1987+P1987,"")</f>
        <v/>
      </c>
      <c r="S1987" s="19" t="str">
        <f aca="false">IF($E1987="Yes",H1987-R1987,"")</f>
        <v/>
      </c>
      <c r="T1987" s="6" t="str">
        <f aca="false">IF($E1987="Yes",IF(ROUND(ABS(S1987),2)&lt;=$T$2,"OK","CHECK"),"n/a")</f>
        <v>n/a</v>
      </c>
      <c r="U1987" s="20" t="n">
        <f aca="false">Total!J1987</f>
        <v>47.94</v>
      </c>
      <c r="V1987" s="17" t="str">
        <f aca="false">IFERROR(MATCH($A1987,'Stock Exchange'!$A$5:$A$2450,0),"")</f>
        <v/>
      </c>
      <c r="W1987" s="17" t="str">
        <f aca="false">IFERROR(MATCH($A1987,Primary!$A$5:$A$2450,0),"")</f>
        <v/>
      </c>
    </row>
    <row r="1988" customFormat="false" ht="15" hidden="false" customHeight="false" outlineLevel="0" collapsed="false">
      <c r="A1988" s="16" t="n">
        <f aca="false">Total!A1988</f>
        <v>39799</v>
      </c>
      <c r="B1988" s="17" t="n">
        <f aca="false">YEAR(A1988)</f>
        <v>2008</v>
      </c>
      <c r="C1988" s="17" t="n">
        <f aca="false">MONTH(A1988)</f>
        <v>12</v>
      </c>
      <c r="D1988" s="6" t="str">
        <f aca="false">IF(MONTH(A1988)&gt;=4,"FY "&amp;YEAR(A1988)&amp;"-"&amp;RIGHT(YEAR(A1988)+1,2),"FY "&amp;(YEAR(A1988)-1)&amp;"-"&amp;RIGHT(YEAR(A1988),2))</f>
        <v>FY 2008-09</v>
      </c>
      <c r="E1988" s="6" t="str">
        <f aca="false">IF(AND(V1988&lt;&gt;"",W1988&lt;&gt;""),"Yes","No")</f>
        <v>No</v>
      </c>
      <c r="F1988" s="18" t="n">
        <f aca="false">Total!F1988</f>
        <v>1684.8</v>
      </c>
      <c r="G1988" s="18" t="n">
        <f aca="false">Total!G1988</f>
        <v>1657.2</v>
      </c>
      <c r="H1988" s="18" t="n">
        <f aca="false">Total!H1988</f>
        <v>27.5</v>
      </c>
      <c r="I1988" s="18" t="n">
        <f aca="false">Total!I1988</f>
        <v>5.8</v>
      </c>
      <c r="J1988" s="18" t="str">
        <f aca="false">IF($V1988="","",INDEX('Stock Exchange'!F$5:F$2450,$V1988))</f>
        <v/>
      </c>
      <c r="K1988" s="18" t="str">
        <f aca="false">IF($V1988="","",INDEX('Stock Exchange'!G$5:G$2450,$V1988))</f>
        <v/>
      </c>
      <c r="L1988" s="18" t="str">
        <f aca="false">IF($V1988="","",INDEX('Stock Exchange'!H$5:H$2450,$V1988))</f>
        <v/>
      </c>
      <c r="M1988" s="18" t="str">
        <f aca="false">IF($V1988="","",INDEX('Stock Exchange'!I$5:I$2450,$V1988))</f>
        <v/>
      </c>
      <c r="N1988" s="18" t="str">
        <f aca="false">IF($W1988="","",INDEX(Primary!F$5:F$2450,$W1988))</f>
        <v/>
      </c>
      <c r="O1988" s="18" t="str">
        <f aca="false">IF($W1988="","",INDEX(Primary!G$5:G$2450,$W1988))</f>
        <v/>
      </c>
      <c r="P1988" s="18" t="str">
        <f aca="false">IF($W1988="","",INDEX(Primary!H$5:H$2450,$W1988))</f>
        <v/>
      </c>
      <c r="Q1988" s="18" t="str">
        <f aca="false">IF($W1988="","",INDEX(Primary!I$5:I$2450,$W1988))</f>
        <v/>
      </c>
      <c r="R1988" s="19" t="str">
        <f aca="false">IF($E1988="Yes",L1988+P1988,"")</f>
        <v/>
      </c>
      <c r="S1988" s="19" t="str">
        <f aca="false">IF($E1988="Yes",H1988-R1988,"")</f>
        <v/>
      </c>
      <c r="T1988" s="6" t="str">
        <f aca="false">IF($E1988="Yes",IF(ROUND(ABS(S1988),2)&lt;=$T$2,"OK","CHECK"),"n/a")</f>
        <v>n/a</v>
      </c>
      <c r="U1988" s="20" t="n">
        <f aca="false">Total!J1988</f>
        <v>47.82</v>
      </c>
      <c r="V1988" s="17" t="str">
        <f aca="false">IFERROR(MATCH($A1988,'Stock Exchange'!$A$5:$A$2450,0),"")</f>
        <v/>
      </c>
      <c r="W1988" s="17" t="str">
        <f aca="false">IFERROR(MATCH($A1988,Primary!$A$5:$A$2450,0),"")</f>
        <v/>
      </c>
    </row>
    <row r="1989" customFormat="false" ht="15" hidden="false" customHeight="false" outlineLevel="0" collapsed="false">
      <c r="A1989" s="16" t="n">
        <f aca="false">Total!A1989</f>
        <v>39800</v>
      </c>
      <c r="B1989" s="17" t="n">
        <f aca="false">YEAR(A1989)</f>
        <v>2008</v>
      </c>
      <c r="C1989" s="17" t="n">
        <f aca="false">MONTH(A1989)</f>
        <v>12</v>
      </c>
      <c r="D1989" s="6" t="str">
        <f aca="false">IF(MONTH(A1989)&gt;=4,"FY "&amp;YEAR(A1989)&amp;"-"&amp;RIGHT(YEAR(A1989)+1,2),"FY "&amp;(YEAR(A1989)-1)&amp;"-"&amp;RIGHT(YEAR(A1989),2))</f>
        <v>FY 2008-09</v>
      </c>
      <c r="E1989" s="6" t="str">
        <f aca="false">IF(AND(V1989&lt;&gt;"",W1989&lt;&gt;""),"Yes","No")</f>
        <v>No</v>
      </c>
      <c r="F1989" s="18" t="n">
        <f aca="false">Total!F1989</f>
        <v>2288.1</v>
      </c>
      <c r="G1989" s="18" t="n">
        <f aca="false">Total!G1989</f>
        <v>2396.8</v>
      </c>
      <c r="H1989" s="18" t="n">
        <f aca="false">Total!H1989</f>
        <v>-108.7</v>
      </c>
      <c r="I1989" s="18" t="n">
        <f aca="false">Total!I1989</f>
        <v>-23</v>
      </c>
      <c r="J1989" s="18" t="str">
        <f aca="false">IF($V1989="","",INDEX('Stock Exchange'!F$5:F$2450,$V1989))</f>
        <v/>
      </c>
      <c r="K1989" s="18" t="str">
        <f aca="false">IF($V1989="","",INDEX('Stock Exchange'!G$5:G$2450,$V1989))</f>
        <v/>
      </c>
      <c r="L1989" s="18" t="str">
        <f aca="false">IF($V1989="","",INDEX('Stock Exchange'!H$5:H$2450,$V1989))</f>
        <v/>
      </c>
      <c r="M1989" s="18" t="str">
        <f aca="false">IF($V1989="","",INDEX('Stock Exchange'!I$5:I$2450,$V1989))</f>
        <v/>
      </c>
      <c r="N1989" s="18" t="str">
        <f aca="false">IF($W1989="","",INDEX(Primary!F$5:F$2450,$W1989))</f>
        <v/>
      </c>
      <c r="O1989" s="18" t="str">
        <f aca="false">IF($W1989="","",INDEX(Primary!G$5:G$2450,$W1989))</f>
        <v/>
      </c>
      <c r="P1989" s="18" t="str">
        <f aca="false">IF($W1989="","",INDEX(Primary!H$5:H$2450,$W1989))</f>
        <v/>
      </c>
      <c r="Q1989" s="18" t="str">
        <f aca="false">IF($W1989="","",INDEX(Primary!I$5:I$2450,$W1989))</f>
        <v/>
      </c>
      <c r="R1989" s="19" t="str">
        <f aca="false">IF($E1989="Yes",L1989+P1989,"")</f>
        <v/>
      </c>
      <c r="S1989" s="19" t="str">
        <f aca="false">IF($E1989="Yes",H1989-R1989,"")</f>
        <v/>
      </c>
      <c r="T1989" s="6" t="str">
        <f aca="false">IF($E1989="Yes",IF(ROUND(ABS(S1989),2)&lt;=$T$2,"OK","CHECK"),"n/a")</f>
        <v>n/a</v>
      </c>
      <c r="U1989" s="20" t="n">
        <f aca="false">Total!J1989</f>
        <v>47.33</v>
      </c>
      <c r="V1989" s="17" t="str">
        <f aca="false">IFERROR(MATCH($A1989,'Stock Exchange'!$A$5:$A$2450,0),"")</f>
        <v/>
      </c>
      <c r="W1989" s="17" t="str">
        <f aca="false">IFERROR(MATCH($A1989,Primary!$A$5:$A$2450,0),"")</f>
        <v/>
      </c>
    </row>
    <row r="1990" customFormat="false" ht="15" hidden="false" customHeight="false" outlineLevel="0" collapsed="false">
      <c r="A1990" s="16" t="n">
        <f aca="false">Total!A1990</f>
        <v>39801</v>
      </c>
      <c r="B1990" s="17" t="n">
        <f aca="false">YEAR(A1990)</f>
        <v>2008</v>
      </c>
      <c r="C1990" s="17" t="n">
        <f aca="false">MONTH(A1990)</f>
        <v>12</v>
      </c>
      <c r="D1990" s="6" t="str">
        <f aca="false">IF(MONTH(A1990)&gt;=4,"FY "&amp;YEAR(A1990)&amp;"-"&amp;RIGHT(YEAR(A1990)+1,2),"FY "&amp;(YEAR(A1990)-1)&amp;"-"&amp;RIGHT(YEAR(A1990),2))</f>
        <v>FY 2008-09</v>
      </c>
      <c r="E1990" s="6" t="str">
        <f aca="false">IF(AND(V1990&lt;&gt;"",W1990&lt;&gt;""),"Yes","No")</f>
        <v>No</v>
      </c>
      <c r="F1990" s="18" t="n">
        <f aca="false">Total!F1990</f>
        <v>2139.9</v>
      </c>
      <c r="G1990" s="18" t="n">
        <f aca="false">Total!G1990</f>
        <v>2194.1</v>
      </c>
      <c r="H1990" s="18" t="n">
        <f aca="false">Total!H1990</f>
        <v>-54.2</v>
      </c>
      <c r="I1990" s="18" t="n">
        <f aca="false">Total!I1990</f>
        <v>-11.5</v>
      </c>
      <c r="J1990" s="18" t="str">
        <f aca="false">IF($V1990="","",INDEX('Stock Exchange'!F$5:F$2450,$V1990))</f>
        <v/>
      </c>
      <c r="K1990" s="18" t="str">
        <f aca="false">IF($V1990="","",INDEX('Stock Exchange'!G$5:G$2450,$V1990))</f>
        <v/>
      </c>
      <c r="L1990" s="18" t="str">
        <f aca="false">IF($V1990="","",INDEX('Stock Exchange'!H$5:H$2450,$V1990))</f>
        <v/>
      </c>
      <c r="M1990" s="18" t="str">
        <f aca="false">IF($V1990="","",INDEX('Stock Exchange'!I$5:I$2450,$V1990))</f>
        <v/>
      </c>
      <c r="N1990" s="18" t="str">
        <f aca="false">IF($W1990="","",INDEX(Primary!F$5:F$2450,$W1990))</f>
        <v/>
      </c>
      <c r="O1990" s="18" t="str">
        <f aca="false">IF($W1990="","",INDEX(Primary!G$5:G$2450,$W1990))</f>
        <v/>
      </c>
      <c r="P1990" s="18" t="str">
        <f aca="false">IF($W1990="","",INDEX(Primary!H$5:H$2450,$W1990))</f>
        <v/>
      </c>
      <c r="Q1990" s="18" t="str">
        <f aca="false">IF($W1990="","",INDEX(Primary!I$5:I$2450,$W1990))</f>
        <v/>
      </c>
      <c r="R1990" s="19" t="str">
        <f aca="false">IF($E1990="Yes",L1990+P1990,"")</f>
        <v/>
      </c>
      <c r="S1990" s="19" t="str">
        <f aca="false">IF($E1990="Yes",H1990-R1990,"")</f>
        <v/>
      </c>
      <c r="T1990" s="6" t="str">
        <f aca="false">IF($E1990="Yes",IF(ROUND(ABS(S1990),2)&lt;=$T$2,"OK","CHECK"),"n/a")</f>
        <v>n/a</v>
      </c>
      <c r="U1990" s="20" t="n">
        <f aca="false">Total!J1990</f>
        <v>47.28</v>
      </c>
      <c r="V1990" s="17" t="str">
        <f aca="false">IFERROR(MATCH($A1990,'Stock Exchange'!$A$5:$A$2450,0),"")</f>
        <v/>
      </c>
      <c r="W1990" s="17" t="str">
        <f aca="false">IFERROR(MATCH($A1990,Primary!$A$5:$A$2450,0),"")</f>
        <v/>
      </c>
    </row>
    <row r="1991" customFormat="false" ht="15" hidden="false" customHeight="false" outlineLevel="0" collapsed="false">
      <c r="A1991" s="16" t="n">
        <f aca="false">Total!A1991</f>
        <v>39804</v>
      </c>
      <c r="B1991" s="17" t="n">
        <f aca="false">YEAR(A1991)</f>
        <v>2008</v>
      </c>
      <c r="C1991" s="17" t="n">
        <f aca="false">MONTH(A1991)</f>
        <v>12</v>
      </c>
      <c r="D1991" s="6" t="str">
        <f aca="false">IF(MONTH(A1991)&gt;=4,"FY "&amp;YEAR(A1991)&amp;"-"&amp;RIGHT(YEAR(A1991)+1,2),"FY "&amp;(YEAR(A1991)-1)&amp;"-"&amp;RIGHT(YEAR(A1991),2))</f>
        <v>FY 2008-09</v>
      </c>
      <c r="E1991" s="6" t="str">
        <f aca="false">IF(AND(V1991&lt;&gt;"",W1991&lt;&gt;""),"Yes","No")</f>
        <v>No</v>
      </c>
      <c r="F1991" s="18" t="n">
        <f aca="false">Total!F1991</f>
        <v>2243.3</v>
      </c>
      <c r="G1991" s="18" t="n">
        <f aca="false">Total!G1991</f>
        <v>1780.4</v>
      </c>
      <c r="H1991" s="18" t="n">
        <f aca="false">Total!H1991</f>
        <v>462.9</v>
      </c>
      <c r="I1991" s="18" t="n">
        <f aca="false">Total!I1991</f>
        <v>98.3</v>
      </c>
      <c r="J1991" s="18" t="str">
        <f aca="false">IF($V1991="","",INDEX('Stock Exchange'!F$5:F$2450,$V1991))</f>
        <v/>
      </c>
      <c r="K1991" s="18" t="str">
        <f aca="false">IF($V1991="","",INDEX('Stock Exchange'!G$5:G$2450,$V1991))</f>
        <v/>
      </c>
      <c r="L1991" s="18" t="str">
        <f aca="false">IF($V1991="","",INDEX('Stock Exchange'!H$5:H$2450,$V1991))</f>
        <v/>
      </c>
      <c r="M1991" s="18" t="str">
        <f aca="false">IF($V1991="","",INDEX('Stock Exchange'!I$5:I$2450,$V1991))</f>
        <v/>
      </c>
      <c r="N1991" s="18" t="str">
        <f aca="false">IF($W1991="","",INDEX(Primary!F$5:F$2450,$W1991))</f>
        <v/>
      </c>
      <c r="O1991" s="18" t="str">
        <f aca="false">IF($W1991="","",INDEX(Primary!G$5:G$2450,$W1991))</f>
        <v/>
      </c>
      <c r="P1991" s="18" t="str">
        <f aca="false">IF($W1991="","",INDEX(Primary!H$5:H$2450,$W1991))</f>
        <v/>
      </c>
      <c r="Q1991" s="18" t="str">
        <f aca="false">IF($W1991="","",INDEX(Primary!I$5:I$2450,$W1991))</f>
        <v/>
      </c>
      <c r="R1991" s="19" t="str">
        <f aca="false">IF($E1991="Yes",L1991+P1991,"")</f>
        <v/>
      </c>
      <c r="S1991" s="19" t="str">
        <f aca="false">IF($E1991="Yes",H1991-R1991,"")</f>
        <v/>
      </c>
      <c r="T1991" s="6" t="str">
        <f aca="false">IF($E1991="Yes",IF(ROUND(ABS(S1991),2)&lt;=$T$2,"OK","CHECK"),"n/a")</f>
        <v>n/a</v>
      </c>
      <c r="U1991" s="20" t="n">
        <f aca="false">Total!J1991</f>
        <v>47.08</v>
      </c>
      <c r="V1991" s="17" t="str">
        <f aca="false">IFERROR(MATCH($A1991,'Stock Exchange'!$A$5:$A$2450,0),"")</f>
        <v/>
      </c>
      <c r="W1991" s="17" t="str">
        <f aca="false">IFERROR(MATCH($A1991,Primary!$A$5:$A$2450,0),"")</f>
        <v/>
      </c>
    </row>
    <row r="1992" customFormat="false" ht="15" hidden="false" customHeight="false" outlineLevel="0" collapsed="false">
      <c r="A1992" s="16" t="n">
        <f aca="false">Total!A1992</f>
        <v>39805</v>
      </c>
      <c r="B1992" s="17" t="n">
        <f aca="false">YEAR(A1992)</f>
        <v>2008</v>
      </c>
      <c r="C1992" s="17" t="n">
        <f aca="false">MONTH(A1992)</f>
        <v>12</v>
      </c>
      <c r="D1992" s="6" t="str">
        <f aca="false">IF(MONTH(A1992)&gt;=4,"FY "&amp;YEAR(A1992)&amp;"-"&amp;RIGHT(YEAR(A1992)+1,2),"FY "&amp;(YEAR(A1992)-1)&amp;"-"&amp;RIGHT(YEAR(A1992),2))</f>
        <v>FY 2008-09</v>
      </c>
      <c r="E1992" s="6" t="str">
        <f aca="false">IF(AND(V1992&lt;&gt;"",W1992&lt;&gt;""),"Yes","No")</f>
        <v>No</v>
      </c>
      <c r="F1992" s="18" t="n">
        <f aca="false">Total!F1992</f>
        <v>943.1</v>
      </c>
      <c r="G1992" s="18" t="n">
        <f aca="false">Total!G1992</f>
        <v>1167.1</v>
      </c>
      <c r="H1992" s="18" t="n">
        <f aca="false">Total!H1992</f>
        <v>-224</v>
      </c>
      <c r="I1992" s="18" t="n">
        <f aca="false">Total!I1992</f>
        <v>-47.3</v>
      </c>
      <c r="J1992" s="18" t="str">
        <f aca="false">IF($V1992="","",INDEX('Stock Exchange'!F$5:F$2450,$V1992))</f>
        <v/>
      </c>
      <c r="K1992" s="18" t="str">
        <f aca="false">IF($V1992="","",INDEX('Stock Exchange'!G$5:G$2450,$V1992))</f>
        <v/>
      </c>
      <c r="L1992" s="18" t="str">
        <f aca="false">IF($V1992="","",INDEX('Stock Exchange'!H$5:H$2450,$V1992))</f>
        <v/>
      </c>
      <c r="M1992" s="18" t="str">
        <f aca="false">IF($V1992="","",INDEX('Stock Exchange'!I$5:I$2450,$V1992))</f>
        <v/>
      </c>
      <c r="N1992" s="18" t="str">
        <f aca="false">IF($W1992="","",INDEX(Primary!F$5:F$2450,$W1992))</f>
        <v/>
      </c>
      <c r="O1992" s="18" t="str">
        <f aca="false">IF($W1992="","",INDEX(Primary!G$5:G$2450,$W1992))</f>
        <v/>
      </c>
      <c r="P1992" s="18" t="str">
        <f aca="false">IF($W1992="","",INDEX(Primary!H$5:H$2450,$W1992))</f>
        <v/>
      </c>
      <c r="Q1992" s="18" t="str">
        <f aca="false">IF($W1992="","",INDEX(Primary!I$5:I$2450,$W1992))</f>
        <v/>
      </c>
      <c r="R1992" s="19" t="str">
        <f aca="false">IF($E1992="Yes",L1992+P1992,"")</f>
        <v/>
      </c>
      <c r="S1992" s="19" t="str">
        <f aca="false">IF($E1992="Yes",H1992-R1992,"")</f>
        <v/>
      </c>
      <c r="T1992" s="6" t="str">
        <f aca="false">IF($E1992="Yes",IF(ROUND(ABS(S1992),2)&lt;=$T$2,"OK","CHECK"),"n/a")</f>
        <v>n/a</v>
      </c>
      <c r="U1992" s="20" t="n">
        <f aca="false">Total!J1992</f>
        <v>47.39</v>
      </c>
      <c r="V1992" s="17" t="str">
        <f aca="false">IFERROR(MATCH($A1992,'Stock Exchange'!$A$5:$A$2450,0),"")</f>
        <v/>
      </c>
      <c r="W1992" s="17" t="str">
        <f aca="false">IFERROR(MATCH($A1992,Primary!$A$5:$A$2450,0),"")</f>
        <v/>
      </c>
    </row>
    <row r="1993" customFormat="false" ht="15" hidden="false" customHeight="false" outlineLevel="0" collapsed="false">
      <c r="A1993" s="16" t="n">
        <f aca="false">Total!A1993</f>
        <v>39806</v>
      </c>
      <c r="B1993" s="17" t="n">
        <f aca="false">YEAR(A1993)</f>
        <v>2008</v>
      </c>
      <c r="C1993" s="17" t="n">
        <f aca="false">MONTH(A1993)</f>
        <v>12</v>
      </c>
      <c r="D1993" s="6" t="str">
        <f aca="false">IF(MONTH(A1993)&gt;=4,"FY "&amp;YEAR(A1993)&amp;"-"&amp;RIGHT(YEAR(A1993)+1,2),"FY "&amp;(YEAR(A1993)-1)&amp;"-"&amp;RIGHT(YEAR(A1993),2))</f>
        <v>FY 2008-09</v>
      </c>
      <c r="E1993" s="6" t="str">
        <f aca="false">IF(AND(V1993&lt;&gt;"",W1993&lt;&gt;""),"Yes","No")</f>
        <v>No</v>
      </c>
      <c r="F1993" s="18" t="n">
        <f aca="false">Total!F1993</f>
        <v>645.8</v>
      </c>
      <c r="G1993" s="18" t="n">
        <f aca="false">Total!G1993</f>
        <v>917.1</v>
      </c>
      <c r="H1993" s="18" t="n">
        <f aca="false">Total!H1993</f>
        <v>-271.4</v>
      </c>
      <c r="I1993" s="18" t="n">
        <f aca="false">Total!I1993</f>
        <v>-56</v>
      </c>
      <c r="J1993" s="18" t="str">
        <f aca="false">IF($V1993="","",INDEX('Stock Exchange'!F$5:F$2450,$V1993))</f>
        <v/>
      </c>
      <c r="K1993" s="18" t="str">
        <f aca="false">IF($V1993="","",INDEX('Stock Exchange'!G$5:G$2450,$V1993))</f>
        <v/>
      </c>
      <c r="L1993" s="18" t="str">
        <f aca="false">IF($V1993="","",INDEX('Stock Exchange'!H$5:H$2450,$V1993))</f>
        <v/>
      </c>
      <c r="M1993" s="18" t="str">
        <f aca="false">IF($V1993="","",INDEX('Stock Exchange'!I$5:I$2450,$V1993))</f>
        <v/>
      </c>
      <c r="N1993" s="18" t="str">
        <f aca="false">IF($W1993="","",INDEX(Primary!F$5:F$2450,$W1993))</f>
        <v/>
      </c>
      <c r="O1993" s="18" t="str">
        <f aca="false">IF($W1993="","",INDEX(Primary!G$5:G$2450,$W1993))</f>
        <v/>
      </c>
      <c r="P1993" s="18" t="str">
        <f aca="false">IF($W1993="","",INDEX(Primary!H$5:H$2450,$W1993))</f>
        <v/>
      </c>
      <c r="Q1993" s="18" t="str">
        <f aca="false">IF($W1993="","",INDEX(Primary!I$5:I$2450,$W1993))</f>
        <v/>
      </c>
      <c r="R1993" s="19" t="str">
        <f aca="false">IF($E1993="Yes",L1993+P1993,"")</f>
        <v/>
      </c>
      <c r="S1993" s="19" t="str">
        <f aca="false">IF($E1993="Yes",H1993-R1993,"")</f>
        <v/>
      </c>
      <c r="T1993" s="6" t="str">
        <f aca="false">IF($E1993="Yes",IF(ROUND(ABS(S1993),2)&lt;=$T$2,"OK","CHECK"),"n/a")</f>
        <v>n/a</v>
      </c>
      <c r="U1993" s="20" t="n">
        <f aca="false">Total!J1993</f>
        <v>48.49</v>
      </c>
      <c r="V1993" s="17" t="str">
        <f aca="false">IFERROR(MATCH($A1993,'Stock Exchange'!$A$5:$A$2450,0),"")</f>
        <v/>
      </c>
      <c r="W1993" s="17" t="str">
        <f aca="false">IFERROR(MATCH($A1993,Primary!$A$5:$A$2450,0),"")</f>
        <v/>
      </c>
    </row>
    <row r="1994" customFormat="false" ht="15" hidden="false" customHeight="false" outlineLevel="0" collapsed="false">
      <c r="A1994" s="16" t="n">
        <f aca="false">Total!A1994</f>
        <v>39808</v>
      </c>
      <c r="B1994" s="17" t="n">
        <f aca="false">YEAR(A1994)</f>
        <v>2008</v>
      </c>
      <c r="C1994" s="17" t="n">
        <f aca="false">MONTH(A1994)</f>
        <v>12</v>
      </c>
      <c r="D1994" s="6" t="str">
        <f aca="false">IF(MONTH(A1994)&gt;=4,"FY "&amp;YEAR(A1994)&amp;"-"&amp;RIGHT(YEAR(A1994)+1,2),"FY "&amp;(YEAR(A1994)-1)&amp;"-"&amp;RIGHT(YEAR(A1994),2))</f>
        <v>FY 2008-09</v>
      </c>
      <c r="E1994" s="6" t="str">
        <f aca="false">IF(AND(V1994&lt;&gt;"",W1994&lt;&gt;""),"Yes","No")</f>
        <v>No</v>
      </c>
      <c r="F1994" s="18" t="n">
        <f aca="false">Total!F1994</f>
        <v>1095</v>
      </c>
      <c r="G1994" s="18" t="n">
        <f aca="false">Total!G1994</f>
        <v>1213.5</v>
      </c>
      <c r="H1994" s="18" t="n">
        <f aca="false">Total!H1994</f>
        <v>-118.5</v>
      </c>
      <c r="I1994" s="18" t="n">
        <f aca="false">Total!I1994</f>
        <v>-24.2</v>
      </c>
      <c r="J1994" s="18" t="str">
        <f aca="false">IF($V1994="","",INDEX('Stock Exchange'!F$5:F$2450,$V1994))</f>
        <v/>
      </c>
      <c r="K1994" s="18" t="str">
        <f aca="false">IF($V1994="","",INDEX('Stock Exchange'!G$5:G$2450,$V1994))</f>
        <v/>
      </c>
      <c r="L1994" s="18" t="str">
        <f aca="false">IF($V1994="","",INDEX('Stock Exchange'!H$5:H$2450,$V1994))</f>
        <v/>
      </c>
      <c r="M1994" s="18" t="str">
        <f aca="false">IF($V1994="","",INDEX('Stock Exchange'!I$5:I$2450,$V1994))</f>
        <v/>
      </c>
      <c r="N1994" s="18" t="str">
        <f aca="false">IF($W1994="","",INDEX(Primary!F$5:F$2450,$W1994))</f>
        <v/>
      </c>
      <c r="O1994" s="18" t="str">
        <f aca="false">IF($W1994="","",INDEX(Primary!G$5:G$2450,$W1994))</f>
        <v/>
      </c>
      <c r="P1994" s="18" t="str">
        <f aca="false">IF($W1994="","",INDEX(Primary!H$5:H$2450,$W1994))</f>
        <v/>
      </c>
      <c r="Q1994" s="18" t="str">
        <f aca="false">IF($W1994="","",INDEX(Primary!I$5:I$2450,$W1994))</f>
        <v/>
      </c>
      <c r="R1994" s="19" t="str">
        <f aca="false">IF($E1994="Yes",L1994+P1994,"")</f>
        <v/>
      </c>
      <c r="S1994" s="19" t="str">
        <f aca="false">IF($E1994="Yes",H1994-R1994,"")</f>
        <v/>
      </c>
      <c r="T1994" s="6" t="str">
        <f aca="false">IF($E1994="Yes",IF(ROUND(ABS(S1994),2)&lt;=$T$2,"OK","CHECK"),"n/a")</f>
        <v>n/a</v>
      </c>
      <c r="U1994" s="20" t="n">
        <f aca="false">Total!J1994</f>
        <v>48.99</v>
      </c>
      <c r="V1994" s="17" t="str">
        <f aca="false">IFERROR(MATCH($A1994,'Stock Exchange'!$A$5:$A$2450,0),"")</f>
        <v/>
      </c>
      <c r="W1994" s="17" t="str">
        <f aca="false">IFERROR(MATCH($A1994,Primary!$A$5:$A$2450,0),"")</f>
        <v/>
      </c>
    </row>
    <row r="1995" customFormat="false" ht="15" hidden="false" customHeight="false" outlineLevel="0" collapsed="false">
      <c r="A1995" s="16" t="n">
        <f aca="false">Total!A1995</f>
        <v>39811</v>
      </c>
      <c r="B1995" s="17" t="n">
        <f aca="false">YEAR(A1995)</f>
        <v>2008</v>
      </c>
      <c r="C1995" s="17" t="n">
        <f aca="false">MONTH(A1995)</f>
        <v>12</v>
      </c>
      <c r="D1995" s="6" t="str">
        <f aca="false">IF(MONTH(A1995)&gt;=4,"FY "&amp;YEAR(A1995)&amp;"-"&amp;RIGHT(YEAR(A1995)+1,2),"FY "&amp;(YEAR(A1995)-1)&amp;"-"&amp;RIGHT(YEAR(A1995),2))</f>
        <v>FY 2008-09</v>
      </c>
      <c r="E1995" s="6" t="str">
        <f aca="false">IF(AND(V1995&lt;&gt;"",W1995&lt;&gt;""),"Yes","No")</f>
        <v>No</v>
      </c>
      <c r="F1995" s="18" t="n">
        <f aca="false">Total!F1995</f>
        <v>356.8</v>
      </c>
      <c r="G1995" s="18" t="n">
        <f aca="false">Total!G1995</f>
        <v>616.1</v>
      </c>
      <c r="H1995" s="18" t="n">
        <f aca="false">Total!H1995</f>
        <v>-259.3</v>
      </c>
      <c r="I1995" s="18" t="n">
        <f aca="false">Total!I1995</f>
        <v>-54.1</v>
      </c>
      <c r="J1995" s="18" t="str">
        <f aca="false">IF($V1995="","",INDEX('Stock Exchange'!F$5:F$2450,$V1995))</f>
        <v/>
      </c>
      <c r="K1995" s="18" t="str">
        <f aca="false">IF($V1995="","",INDEX('Stock Exchange'!G$5:G$2450,$V1995))</f>
        <v/>
      </c>
      <c r="L1995" s="18" t="str">
        <f aca="false">IF($V1995="","",INDEX('Stock Exchange'!H$5:H$2450,$V1995))</f>
        <v/>
      </c>
      <c r="M1995" s="18" t="str">
        <f aca="false">IF($V1995="","",INDEX('Stock Exchange'!I$5:I$2450,$V1995))</f>
        <v/>
      </c>
      <c r="N1995" s="18" t="str">
        <f aca="false">IF($W1995="","",INDEX(Primary!F$5:F$2450,$W1995))</f>
        <v/>
      </c>
      <c r="O1995" s="18" t="str">
        <f aca="false">IF($W1995="","",INDEX(Primary!G$5:G$2450,$W1995))</f>
        <v/>
      </c>
      <c r="P1995" s="18" t="str">
        <f aca="false">IF($W1995="","",INDEX(Primary!H$5:H$2450,$W1995))</f>
        <v/>
      </c>
      <c r="Q1995" s="18" t="str">
        <f aca="false">IF($W1995="","",INDEX(Primary!I$5:I$2450,$W1995))</f>
        <v/>
      </c>
      <c r="R1995" s="19" t="str">
        <f aca="false">IF($E1995="Yes",L1995+P1995,"")</f>
        <v/>
      </c>
      <c r="S1995" s="19" t="str">
        <f aca="false">IF($E1995="Yes",H1995-R1995,"")</f>
        <v/>
      </c>
      <c r="T1995" s="6" t="str">
        <f aca="false">IF($E1995="Yes",IF(ROUND(ABS(S1995),2)&lt;=$T$2,"OK","CHECK"),"n/a")</f>
        <v>n/a</v>
      </c>
      <c r="U1995" s="20" t="n">
        <f aca="false">Total!J1995</f>
        <v>47.89</v>
      </c>
      <c r="V1995" s="17" t="str">
        <f aca="false">IFERROR(MATCH($A1995,'Stock Exchange'!$A$5:$A$2450,0),"")</f>
        <v/>
      </c>
      <c r="W1995" s="17" t="str">
        <f aca="false">IFERROR(MATCH($A1995,Primary!$A$5:$A$2450,0),"")</f>
        <v/>
      </c>
    </row>
    <row r="1996" customFormat="false" ht="15" hidden="false" customHeight="false" outlineLevel="0" collapsed="false">
      <c r="A1996" s="16" t="n">
        <f aca="false">Total!A1996</f>
        <v>39812</v>
      </c>
      <c r="B1996" s="17" t="n">
        <f aca="false">YEAR(A1996)</f>
        <v>2008</v>
      </c>
      <c r="C1996" s="17" t="n">
        <f aca="false">MONTH(A1996)</f>
        <v>12</v>
      </c>
      <c r="D1996" s="6" t="str">
        <f aca="false">IF(MONTH(A1996)&gt;=4,"FY "&amp;YEAR(A1996)&amp;"-"&amp;RIGHT(YEAR(A1996)+1,2),"FY "&amp;(YEAR(A1996)-1)&amp;"-"&amp;RIGHT(YEAR(A1996),2))</f>
        <v>FY 2008-09</v>
      </c>
      <c r="E1996" s="6" t="str">
        <f aca="false">IF(AND(V1996&lt;&gt;"",W1996&lt;&gt;""),"Yes","No")</f>
        <v>No</v>
      </c>
      <c r="F1996" s="18" t="n">
        <f aca="false">Total!F1996</f>
        <v>830.2</v>
      </c>
      <c r="G1996" s="18" t="n">
        <f aca="false">Total!G1996</f>
        <v>840.5</v>
      </c>
      <c r="H1996" s="18" t="n">
        <f aca="false">Total!H1996</f>
        <v>-10.3</v>
      </c>
      <c r="I1996" s="18" t="n">
        <f aca="false">Total!I1996</f>
        <v>-2.1</v>
      </c>
      <c r="J1996" s="18" t="str">
        <f aca="false">IF($V1996="","",INDEX('Stock Exchange'!F$5:F$2450,$V1996))</f>
        <v/>
      </c>
      <c r="K1996" s="18" t="str">
        <f aca="false">IF($V1996="","",INDEX('Stock Exchange'!G$5:G$2450,$V1996))</f>
        <v/>
      </c>
      <c r="L1996" s="18" t="str">
        <f aca="false">IF($V1996="","",INDEX('Stock Exchange'!H$5:H$2450,$V1996))</f>
        <v/>
      </c>
      <c r="M1996" s="18" t="str">
        <f aca="false">IF($V1996="","",INDEX('Stock Exchange'!I$5:I$2450,$V1996))</f>
        <v/>
      </c>
      <c r="N1996" s="18" t="str">
        <f aca="false">IF($W1996="","",INDEX(Primary!F$5:F$2450,$W1996))</f>
        <v/>
      </c>
      <c r="O1996" s="18" t="str">
        <f aca="false">IF($W1996="","",INDEX(Primary!G$5:G$2450,$W1996))</f>
        <v/>
      </c>
      <c r="P1996" s="18" t="str">
        <f aca="false">IF($W1996="","",INDEX(Primary!H$5:H$2450,$W1996))</f>
        <v/>
      </c>
      <c r="Q1996" s="18" t="str">
        <f aca="false">IF($W1996="","",INDEX(Primary!I$5:I$2450,$W1996))</f>
        <v/>
      </c>
      <c r="R1996" s="19" t="str">
        <f aca="false">IF($E1996="Yes",L1996+P1996,"")</f>
        <v/>
      </c>
      <c r="S1996" s="19" t="str">
        <f aca="false">IF($E1996="Yes",H1996-R1996,"")</f>
        <v/>
      </c>
      <c r="T1996" s="6" t="str">
        <f aca="false">IF($E1996="Yes",IF(ROUND(ABS(S1996),2)&lt;=$T$2,"OK","CHECK"),"n/a")</f>
        <v>n/a</v>
      </c>
      <c r="U1996" s="20" t="n">
        <f aca="false">Total!J1996</f>
        <v>48.76</v>
      </c>
      <c r="V1996" s="17" t="str">
        <f aca="false">IFERROR(MATCH($A1996,'Stock Exchange'!$A$5:$A$2450,0),"")</f>
        <v/>
      </c>
      <c r="W1996" s="17" t="str">
        <f aca="false">IFERROR(MATCH($A1996,Primary!$A$5:$A$2450,0),"")</f>
        <v/>
      </c>
    </row>
    <row r="1997" customFormat="false" ht="15" hidden="false" customHeight="false" outlineLevel="0" collapsed="false">
      <c r="A1997" s="16" t="n">
        <f aca="false">Total!A1997</f>
        <v>39813</v>
      </c>
      <c r="B1997" s="17" t="n">
        <f aca="false">YEAR(A1997)</f>
        <v>2008</v>
      </c>
      <c r="C1997" s="17" t="n">
        <f aca="false">MONTH(A1997)</f>
        <v>12</v>
      </c>
      <c r="D1997" s="6" t="str">
        <f aca="false">IF(MONTH(A1997)&gt;=4,"FY "&amp;YEAR(A1997)&amp;"-"&amp;RIGHT(YEAR(A1997)+1,2),"FY "&amp;(YEAR(A1997)-1)&amp;"-"&amp;RIGHT(YEAR(A1997),2))</f>
        <v>FY 2008-09</v>
      </c>
      <c r="E1997" s="6" t="str">
        <f aca="false">IF(AND(V1997&lt;&gt;"",W1997&lt;&gt;""),"Yes","No")</f>
        <v>No</v>
      </c>
      <c r="F1997" s="18" t="n">
        <f aca="false">Total!F1997</f>
        <v>882.2</v>
      </c>
      <c r="G1997" s="18" t="n">
        <f aca="false">Total!G1997</f>
        <v>757.8</v>
      </c>
      <c r="H1997" s="18" t="n">
        <f aca="false">Total!H1997</f>
        <v>124.4</v>
      </c>
      <c r="I1997" s="18" t="n">
        <f aca="false">Total!I1997</f>
        <v>25.6</v>
      </c>
      <c r="J1997" s="18" t="str">
        <f aca="false">IF($V1997="","",INDEX('Stock Exchange'!F$5:F$2450,$V1997))</f>
        <v/>
      </c>
      <c r="K1997" s="18" t="str">
        <f aca="false">IF($V1997="","",INDEX('Stock Exchange'!G$5:G$2450,$V1997))</f>
        <v/>
      </c>
      <c r="L1997" s="18" t="str">
        <f aca="false">IF($V1997="","",INDEX('Stock Exchange'!H$5:H$2450,$V1997))</f>
        <v/>
      </c>
      <c r="M1997" s="18" t="str">
        <f aca="false">IF($V1997="","",INDEX('Stock Exchange'!I$5:I$2450,$V1997))</f>
        <v/>
      </c>
      <c r="N1997" s="18" t="str">
        <f aca="false">IF($W1997="","",INDEX(Primary!F$5:F$2450,$W1997))</f>
        <v/>
      </c>
      <c r="O1997" s="18" t="str">
        <f aca="false">IF($W1997="","",INDEX(Primary!G$5:G$2450,$W1997))</f>
        <v/>
      </c>
      <c r="P1997" s="18" t="str">
        <f aca="false">IF($W1997="","",INDEX(Primary!H$5:H$2450,$W1997))</f>
        <v/>
      </c>
      <c r="Q1997" s="18" t="str">
        <f aca="false">IF($W1997="","",INDEX(Primary!I$5:I$2450,$W1997))</f>
        <v/>
      </c>
      <c r="R1997" s="19" t="str">
        <f aca="false">IF($E1997="Yes",L1997+P1997,"")</f>
        <v/>
      </c>
      <c r="S1997" s="19" t="str">
        <f aca="false">IF($E1997="Yes",H1997-R1997,"")</f>
        <v/>
      </c>
      <c r="T1997" s="6" t="str">
        <f aca="false">IF($E1997="Yes",IF(ROUND(ABS(S1997),2)&lt;=$T$2,"OK","CHECK"),"n/a")</f>
        <v>n/a</v>
      </c>
      <c r="U1997" s="20" t="n">
        <f aca="false">Total!J1997</f>
        <v>48.5</v>
      </c>
      <c r="V1997" s="17" t="str">
        <f aca="false">IFERROR(MATCH($A1997,'Stock Exchange'!$A$5:$A$2450,0),"")</f>
        <v/>
      </c>
      <c r="W1997" s="17" t="str">
        <f aca="false">IFERROR(MATCH($A1997,Primary!$A$5:$A$2450,0),"")</f>
        <v/>
      </c>
    </row>
    <row r="1998" customFormat="false" ht="15" hidden="false" customHeight="false" outlineLevel="0" collapsed="false">
      <c r="A1998" s="16" t="n">
        <f aca="false">Total!A1998</f>
        <v>39814</v>
      </c>
      <c r="B1998" s="17" t="n">
        <f aca="false">YEAR(A1998)</f>
        <v>2009</v>
      </c>
      <c r="C1998" s="17" t="n">
        <f aca="false">MONTH(A1998)</f>
        <v>1</v>
      </c>
      <c r="D1998" s="6" t="str">
        <f aca="false">IF(MONTH(A1998)&gt;=4,"FY "&amp;YEAR(A1998)&amp;"-"&amp;RIGHT(YEAR(A1998)+1,2),"FY "&amp;(YEAR(A1998)-1)&amp;"-"&amp;RIGHT(YEAR(A1998),2))</f>
        <v>FY 2008-09</v>
      </c>
      <c r="E1998" s="6" t="str">
        <f aca="false">IF(AND(V1998&lt;&gt;"",W1998&lt;&gt;""),"Yes","No")</f>
        <v>No</v>
      </c>
      <c r="F1998" s="18" t="n">
        <f aca="false">Total!F1998</f>
        <v>513.6</v>
      </c>
      <c r="G1998" s="18" t="n">
        <f aca="false">Total!G1998</f>
        <v>525.1</v>
      </c>
      <c r="H1998" s="18" t="n">
        <f aca="false">Total!H1998</f>
        <v>-11.6</v>
      </c>
      <c r="I1998" s="18" t="n">
        <f aca="false">Total!I1998</f>
        <v>-2.4</v>
      </c>
      <c r="J1998" s="18" t="str">
        <f aca="false">IF($V1998="","",INDEX('Stock Exchange'!F$5:F$2450,$V1998))</f>
        <v/>
      </c>
      <c r="K1998" s="18" t="str">
        <f aca="false">IF($V1998="","",INDEX('Stock Exchange'!G$5:G$2450,$V1998))</f>
        <v/>
      </c>
      <c r="L1998" s="18" t="str">
        <f aca="false">IF($V1998="","",INDEX('Stock Exchange'!H$5:H$2450,$V1998))</f>
        <v/>
      </c>
      <c r="M1998" s="18" t="str">
        <f aca="false">IF($V1998="","",INDEX('Stock Exchange'!I$5:I$2450,$V1998))</f>
        <v/>
      </c>
      <c r="N1998" s="18" t="str">
        <f aca="false">IF($W1998="","",INDEX(Primary!F$5:F$2450,$W1998))</f>
        <v/>
      </c>
      <c r="O1998" s="18" t="str">
        <f aca="false">IF($W1998="","",INDEX(Primary!G$5:G$2450,$W1998))</f>
        <v/>
      </c>
      <c r="P1998" s="18" t="str">
        <f aca="false">IF($W1998="","",INDEX(Primary!H$5:H$2450,$W1998))</f>
        <v/>
      </c>
      <c r="Q1998" s="18" t="str">
        <f aca="false">IF($W1998="","",INDEX(Primary!I$5:I$2450,$W1998))</f>
        <v/>
      </c>
      <c r="R1998" s="19" t="str">
        <f aca="false">IF($E1998="Yes",L1998+P1998,"")</f>
        <v/>
      </c>
      <c r="S1998" s="19" t="str">
        <f aca="false">IF($E1998="Yes",H1998-R1998,"")</f>
        <v/>
      </c>
      <c r="T1998" s="6" t="str">
        <f aca="false">IF($E1998="Yes",IF(ROUND(ABS(S1998),2)&lt;=$T$2,"OK","CHECK"),"n/a")</f>
        <v>n/a</v>
      </c>
      <c r="U1998" s="20" t="n">
        <f aca="false">Total!J1998</f>
        <v>48.45</v>
      </c>
      <c r="V1998" s="17" t="str">
        <f aca="false">IFERROR(MATCH($A1998,'Stock Exchange'!$A$5:$A$2450,0),"")</f>
        <v/>
      </c>
      <c r="W1998" s="17" t="str">
        <f aca="false">IFERROR(MATCH($A1998,Primary!$A$5:$A$2450,0),"")</f>
        <v/>
      </c>
    </row>
    <row r="1999" customFormat="false" ht="15" hidden="false" customHeight="false" outlineLevel="0" collapsed="false">
      <c r="A1999" s="16" t="n">
        <f aca="false">Total!A1999</f>
        <v>39815</v>
      </c>
      <c r="B1999" s="17" t="n">
        <f aca="false">YEAR(A1999)</f>
        <v>2009</v>
      </c>
      <c r="C1999" s="17" t="n">
        <f aca="false">MONTH(A1999)</f>
        <v>1</v>
      </c>
      <c r="D1999" s="6" t="str">
        <f aca="false">IF(MONTH(A1999)&gt;=4,"FY "&amp;YEAR(A1999)&amp;"-"&amp;RIGHT(YEAR(A1999)+1,2),"FY "&amp;(YEAR(A1999)-1)&amp;"-"&amp;RIGHT(YEAR(A1999),2))</f>
        <v>FY 2008-09</v>
      </c>
      <c r="E1999" s="6" t="str">
        <f aca="false">IF(AND(V1999&lt;&gt;"",W1999&lt;&gt;""),"Yes","No")</f>
        <v>No</v>
      </c>
      <c r="F1999" s="18" t="n">
        <f aca="false">Total!F1999</f>
        <v>292</v>
      </c>
      <c r="G1999" s="18" t="n">
        <f aca="false">Total!G1999</f>
        <v>191.8</v>
      </c>
      <c r="H1999" s="18" t="n">
        <f aca="false">Total!H1999</f>
        <v>100.2</v>
      </c>
      <c r="I1999" s="18" t="n">
        <f aca="false">Total!I1999</f>
        <v>20.6</v>
      </c>
      <c r="J1999" s="18" t="str">
        <f aca="false">IF($V1999="","",INDEX('Stock Exchange'!F$5:F$2450,$V1999))</f>
        <v/>
      </c>
      <c r="K1999" s="18" t="str">
        <f aca="false">IF($V1999="","",INDEX('Stock Exchange'!G$5:G$2450,$V1999))</f>
        <v/>
      </c>
      <c r="L1999" s="18" t="str">
        <f aca="false">IF($V1999="","",INDEX('Stock Exchange'!H$5:H$2450,$V1999))</f>
        <v/>
      </c>
      <c r="M1999" s="18" t="str">
        <f aca="false">IF($V1999="","",INDEX('Stock Exchange'!I$5:I$2450,$V1999))</f>
        <v/>
      </c>
      <c r="N1999" s="18" t="str">
        <f aca="false">IF($W1999="","",INDEX(Primary!F$5:F$2450,$W1999))</f>
        <v/>
      </c>
      <c r="O1999" s="18" t="str">
        <f aca="false">IF($W1999="","",INDEX(Primary!G$5:G$2450,$W1999))</f>
        <v/>
      </c>
      <c r="P1999" s="18" t="str">
        <f aca="false">IF($W1999="","",INDEX(Primary!H$5:H$2450,$W1999))</f>
        <v/>
      </c>
      <c r="Q1999" s="18" t="str">
        <f aca="false">IF($W1999="","",INDEX(Primary!I$5:I$2450,$W1999))</f>
        <v/>
      </c>
      <c r="R1999" s="19" t="str">
        <f aca="false">IF($E1999="Yes",L1999+P1999,"")</f>
        <v/>
      </c>
      <c r="S1999" s="19" t="str">
        <f aca="false">IF($E1999="Yes",H1999-R1999,"")</f>
        <v/>
      </c>
      <c r="T1999" s="6" t="str">
        <f aca="false">IF($E1999="Yes",IF(ROUND(ABS(S1999),2)&lt;=$T$2,"OK","CHECK"),"n/a")</f>
        <v>n/a</v>
      </c>
      <c r="U1999" s="20" t="n">
        <f aca="false">Total!J1999</f>
        <v>48.73</v>
      </c>
      <c r="V1999" s="17" t="str">
        <f aca="false">IFERROR(MATCH($A1999,'Stock Exchange'!$A$5:$A$2450,0),"")</f>
        <v/>
      </c>
      <c r="W1999" s="17" t="str">
        <f aca="false">IFERROR(MATCH($A1999,Primary!$A$5:$A$2450,0),"")</f>
        <v/>
      </c>
    </row>
    <row r="2000" customFormat="false" ht="15" hidden="false" customHeight="false" outlineLevel="0" collapsed="false">
      <c r="A2000" s="16" t="n">
        <f aca="false">Total!A2000</f>
        <v>39818</v>
      </c>
      <c r="B2000" s="17" t="n">
        <f aca="false">YEAR(A2000)</f>
        <v>2009</v>
      </c>
      <c r="C2000" s="17" t="n">
        <f aca="false">MONTH(A2000)</f>
        <v>1</v>
      </c>
      <c r="D2000" s="6" t="str">
        <f aca="false">IF(MONTH(A2000)&gt;=4,"FY "&amp;YEAR(A2000)&amp;"-"&amp;RIGHT(YEAR(A2000)+1,2),"FY "&amp;(YEAR(A2000)-1)&amp;"-"&amp;RIGHT(YEAR(A2000),2))</f>
        <v>FY 2008-09</v>
      </c>
      <c r="E2000" s="6" t="str">
        <f aca="false">IF(AND(V2000&lt;&gt;"",W2000&lt;&gt;""),"Yes","No")</f>
        <v>No</v>
      </c>
      <c r="F2000" s="18" t="n">
        <f aca="false">Total!F2000</f>
        <v>832</v>
      </c>
      <c r="G2000" s="18" t="n">
        <f aca="false">Total!G2000</f>
        <v>718</v>
      </c>
      <c r="H2000" s="18" t="n">
        <f aca="false">Total!H2000</f>
        <v>114</v>
      </c>
      <c r="I2000" s="18" t="n">
        <f aca="false">Total!I2000</f>
        <v>23.3</v>
      </c>
      <c r="J2000" s="18" t="str">
        <f aca="false">IF($V2000="","",INDEX('Stock Exchange'!F$5:F$2450,$V2000))</f>
        <v/>
      </c>
      <c r="K2000" s="18" t="str">
        <f aca="false">IF($V2000="","",INDEX('Stock Exchange'!G$5:G$2450,$V2000))</f>
        <v/>
      </c>
      <c r="L2000" s="18" t="str">
        <f aca="false">IF($V2000="","",INDEX('Stock Exchange'!H$5:H$2450,$V2000))</f>
        <v/>
      </c>
      <c r="M2000" s="18" t="str">
        <f aca="false">IF($V2000="","",INDEX('Stock Exchange'!I$5:I$2450,$V2000))</f>
        <v/>
      </c>
      <c r="N2000" s="18" t="str">
        <f aca="false">IF($W2000="","",INDEX(Primary!F$5:F$2450,$W2000))</f>
        <v/>
      </c>
      <c r="O2000" s="18" t="str">
        <f aca="false">IF($W2000="","",INDEX(Primary!G$5:G$2450,$W2000))</f>
        <v/>
      </c>
      <c r="P2000" s="18" t="str">
        <f aca="false">IF($W2000="","",INDEX(Primary!H$5:H$2450,$W2000))</f>
        <v/>
      </c>
      <c r="Q2000" s="18" t="str">
        <f aca="false">IF($W2000="","",INDEX(Primary!I$5:I$2450,$W2000))</f>
        <v/>
      </c>
      <c r="R2000" s="19" t="str">
        <f aca="false">IF($E2000="Yes",L2000+P2000,"")</f>
        <v/>
      </c>
      <c r="S2000" s="19" t="str">
        <f aca="false">IF($E2000="Yes",H2000-R2000,"")</f>
        <v/>
      </c>
      <c r="T2000" s="6" t="str">
        <f aca="false">IF($E2000="Yes",IF(ROUND(ABS(S2000),2)&lt;=$T$2,"OK","CHECK"),"n/a")</f>
        <v>n/a</v>
      </c>
      <c r="U2000" s="20" t="n">
        <f aca="false">Total!J2000</f>
        <v>48.89</v>
      </c>
      <c r="V2000" s="17" t="str">
        <f aca="false">IFERROR(MATCH($A2000,'Stock Exchange'!$A$5:$A$2450,0),"")</f>
        <v/>
      </c>
      <c r="W2000" s="17" t="str">
        <f aca="false">IFERROR(MATCH($A2000,Primary!$A$5:$A$2450,0),"")</f>
        <v/>
      </c>
    </row>
    <row r="2001" customFormat="false" ht="15" hidden="false" customHeight="false" outlineLevel="0" collapsed="false">
      <c r="A2001" s="16" t="n">
        <f aca="false">Total!A2001</f>
        <v>39819</v>
      </c>
      <c r="B2001" s="17" t="n">
        <f aca="false">YEAR(A2001)</f>
        <v>2009</v>
      </c>
      <c r="C2001" s="17" t="n">
        <f aca="false">MONTH(A2001)</f>
        <v>1</v>
      </c>
      <c r="D2001" s="6" t="str">
        <f aca="false">IF(MONTH(A2001)&gt;=4,"FY "&amp;YEAR(A2001)&amp;"-"&amp;RIGHT(YEAR(A2001)+1,2),"FY "&amp;(YEAR(A2001)-1)&amp;"-"&amp;RIGHT(YEAR(A2001),2))</f>
        <v>FY 2008-09</v>
      </c>
      <c r="E2001" s="6" t="str">
        <f aca="false">IF(AND(V2001&lt;&gt;"",W2001&lt;&gt;""),"Yes","No")</f>
        <v>No</v>
      </c>
      <c r="F2001" s="18" t="n">
        <f aca="false">Total!F2001</f>
        <v>1698.5</v>
      </c>
      <c r="G2001" s="18" t="n">
        <f aca="false">Total!G2001</f>
        <v>1382.7</v>
      </c>
      <c r="H2001" s="18" t="n">
        <f aca="false">Total!H2001</f>
        <v>315.8</v>
      </c>
      <c r="I2001" s="18" t="n">
        <f aca="false">Total!I2001</f>
        <v>65.3</v>
      </c>
      <c r="J2001" s="18" t="str">
        <f aca="false">IF($V2001="","",INDEX('Stock Exchange'!F$5:F$2450,$V2001))</f>
        <v/>
      </c>
      <c r="K2001" s="18" t="str">
        <f aca="false">IF($V2001="","",INDEX('Stock Exchange'!G$5:G$2450,$V2001))</f>
        <v/>
      </c>
      <c r="L2001" s="18" t="str">
        <f aca="false">IF($V2001="","",INDEX('Stock Exchange'!H$5:H$2450,$V2001))</f>
        <v/>
      </c>
      <c r="M2001" s="18" t="str">
        <f aca="false">IF($V2001="","",INDEX('Stock Exchange'!I$5:I$2450,$V2001))</f>
        <v/>
      </c>
      <c r="N2001" s="18" t="str">
        <f aca="false">IF($W2001="","",INDEX(Primary!F$5:F$2450,$W2001))</f>
        <v/>
      </c>
      <c r="O2001" s="18" t="str">
        <f aca="false">IF($W2001="","",INDEX(Primary!G$5:G$2450,$W2001))</f>
        <v/>
      </c>
      <c r="P2001" s="18" t="str">
        <f aca="false">IF($W2001="","",INDEX(Primary!H$5:H$2450,$W2001))</f>
        <v/>
      </c>
      <c r="Q2001" s="18" t="str">
        <f aca="false">IF($W2001="","",INDEX(Primary!I$5:I$2450,$W2001))</f>
        <v/>
      </c>
      <c r="R2001" s="19" t="str">
        <f aca="false">IF($E2001="Yes",L2001+P2001,"")</f>
        <v/>
      </c>
      <c r="S2001" s="19" t="str">
        <f aca="false">IF($E2001="Yes",H2001-R2001,"")</f>
        <v/>
      </c>
      <c r="T2001" s="6" t="str">
        <f aca="false">IF($E2001="Yes",IF(ROUND(ABS(S2001),2)&lt;=$T$2,"OK","CHECK"),"n/a")</f>
        <v>n/a</v>
      </c>
      <c r="U2001" s="20" t="n">
        <f aca="false">Total!J2001</f>
        <v>48.37</v>
      </c>
      <c r="V2001" s="17" t="str">
        <f aca="false">IFERROR(MATCH($A2001,'Stock Exchange'!$A$5:$A$2450,0),"")</f>
        <v/>
      </c>
      <c r="W2001" s="17" t="str">
        <f aca="false">IFERROR(MATCH($A2001,Primary!$A$5:$A$2450,0),"")</f>
        <v/>
      </c>
    </row>
    <row r="2002" customFormat="false" ht="15" hidden="false" customHeight="false" outlineLevel="0" collapsed="false">
      <c r="A2002" s="16" t="n">
        <f aca="false">Total!A2002</f>
        <v>39820</v>
      </c>
      <c r="B2002" s="17" t="n">
        <f aca="false">YEAR(A2002)</f>
        <v>2009</v>
      </c>
      <c r="C2002" s="17" t="n">
        <f aca="false">MONTH(A2002)</f>
        <v>1</v>
      </c>
      <c r="D2002" s="6" t="str">
        <f aca="false">IF(MONTH(A2002)&gt;=4,"FY "&amp;YEAR(A2002)&amp;"-"&amp;RIGHT(YEAR(A2002)+1,2),"FY "&amp;(YEAR(A2002)-1)&amp;"-"&amp;RIGHT(YEAR(A2002),2))</f>
        <v>FY 2008-09</v>
      </c>
      <c r="E2002" s="6" t="str">
        <f aca="false">IF(AND(V2002&lt;&gt;"",W2002&lt;&gt;""),"Yes","No")</f>
        <v>No</v>
      </c>
      <c r="F2002" s="18" t="n">
        <f aca="false">Total!F2002</f>
        <v>2389.9</v>
      </c>
      <c r="G2002" s="18" t="n">
        <f aca="false">Total!G2002</f>
        <v>1945.1</v>
      </c>
      <c r="H2002" s="18" t="n">
        <f aca="false">Total!H2002</f>
        <v>444.8</v>
      </c>
      <c r="I2002" s="18" t="n">
        <f aca="false">Total!I2002</f>
        <v>91.4</v>
      </c>
      <c r="J2002" s="18" t="str">
        <f aca="false">IF($V2002="","",INDEX('Stock Exchange'!F$5:F$2450,$V2002))</f>
        <v/>
      </c>
      <c r="K2002" s="18" t="str">
        <f aca="false">IF($V2002="","",INDEX('Stock Exchange'!G$5:G$2450,$V2002))</f>
        <v/>
      </c>
      <c r="L2002" s="18" t="str">
        <f aca="false">IF($V2002="","",INDEX('Stock Exchange'!H$5:H$2450,$V2002))</f>
        <v/>
      </c>
      <c r="M2002" s="18" t="str">
        <f aca="false">IF($V2002="","",INDEX('Stock Exchange'!I$5:I$2450,$V2002))</f>
        <v/>
      </c>
      <c r="N2002" s="18" t="str">
        <f aca="false">IF($W2002="","",INDEX(Primary!F$5:F$2450,$W2002))</f>
        <v/>
      </c>
      <c r="O2002" s="18" t="str">
        <f aca="false">IF($W2002="","",INDEX(Primary!G$5:G$2450,$W2002))</f>
        <v/>
      </c>
      <c r="P2002" s="18" t="str">
        <f aca="false">IF($W2002="","",INDEX(Primary!H$5:H$2450,$W2002))</f>
        <v/>
      </c>
      <c r="Q2002" s="18" t="str">
        <f aca="false">IF($W2002="","",INDEX(Primary!I$5:I$2450,$W2002))</f>
        <v/>
      </c>
      <c r="R2002" s="19" t="str">
        <f aca="false">IF($E2002="Yes",L2002+P2002,"")</f>
        <v/>
      </c>
      <c r="S2002" s="19" t="str">
        <f aca="false">IF($E2002="Yes",H2002-R2002,"")</f>
        <v/>
      </c>
      <c r="T2002" s="6" t="str">
        <f aca="false">IF($E2002="Yes",IF(ROUND(ABS(S2002),2)&lt;=$T$2,"OK","CHECK"),"n/a")</f>
        <v>n/a</v>
      </c>
      <c r="U2002" s="20" t="n">
        <f aca="false">Total!J2002</f>
        <v>48.68</v>
      </c>
      <c r="V2002" s="17" t="str">
        <f aca="false">IFERROR(MATCH($A2002,'Stock Exchange'!$A$5:$A$2450,0),"")</f>
        <v/>
      </c>
      <c r="W2002" s="17" t="str">
        <f aca="false">IFERROR(MATCH($A2002,Primary!$A$5:$A$2450,0),"")</f>
        <v/>
      </c>
    </row>
    <row r="2003" customFormat="false" ht="15" hidden="false" customHeight="false" outlineLevel="0" collapsed="false">
      <c r="A2003" s="16" t="n">
        <f aca="false">Total!A2003</f>
        <v>39822</v>
      </c>
      <c r="B2003" s="17" t="n">
        <f aca="false">YEAR(A2003)</f>
        <v>2009</v>
      </c>
      <c r="C2003" s="17" t="n">
        <f aca="false">MONTH(A2003)</f>
        <v>1</v>
      </c>
      <c r="D2003" s="6" t="str">
        <f aca="false">IF(MONTH(A2003)&gt;=4,"FY "&amp;YEAR(A2003)&amp;"-"&amp;RIGHT(YEAR(A2003)+1,2),"FY "&amp;(YEAR(A2003)-1)&amp;"-"&amp;RIGHT(YEAR(A2003),2))</f>
        <v>FY 2008-09</v>
      </c>
      <c r="E2003" s="6" t="str">
        <f aca="false">IF(AND(V2003&lt;&gt;"",W2003&lt;&gt;""),"Yes","No")</f>
        <v>No</v>
      </c>
      <c r="F2003" s="18" t="n">
        <f aca="false">Total!F2003</f>
        <v>2409.2</v>
      </c>
      <c r="G2003" s="18" t="n">
        <f aca="false">Total!G2003</f>
        <v>3467.6</v>
      </c>
      <c r="H2003" s="18" t="n">
        <f aca="false">Total!H2003</f>
        <v>-1058.4</v>
      </c>
      <c r="I2003" s="18" t="n">
        <f aca="false">Total!I2003</f>
        <v>-217.7</v>
      </c>
      <c r="J2003" s="18" t="str">
        <f aca="false">IF($V2003="","",INDEX('Stock Exchange'!F$5:F$2450,$V2003))</f>
        <v/>
      </c>
      <c r="K2003" s="18" t="str">
        <f aca="false">IF($V2003="","",INDEX('Stock Exchange'!G$5:G$2450,$V2003))</f>
        <v/>
      </c>
      <c r="L2003" s="18" t="str">
        <f aca="false">IF($V2003="","",INDEX('Stock Exchange'!H$5:H$2450,$V2003))</f>
        <v/>
      </c>
      <c r="M2003" s="18" t="str">
        <f aca="false">IF($V2003="","",INDEX('Stock Exchange'!I$5:I$2450,$V2003))</f>
        <v/>
      </c>
      <c r="N2003" s="18" t="str">
        <f aca="false">IF($W2003="","",INDEX(Primary!F$5:F$2450,$W2003))</f>
        <v/>
      </c>
      <c r="O2003" s="18" t="str">
        <f aca="false">IF($W2003="","",INDEX(Primary!G$5:G$2450,$W2003))</f>
        <v/>
      </c>
      <c r="P2003" s="18" t="str">
        <f aca="false">IF($W2003="","",INDEX(Primary!H$5:H$2450,$W2003))</f>
        <v/>
      </c>
      <c r="Q2003" s="18" t="str">
        <f aca="false">IF($W2003="","",INDEX(Primary!I$5:I$2450,$W2003))</f>
        <v/>
      </c>
      <c r="R2003" s="19" t="str">
        <f aca="false">IF($E2003="Yes",L2003+P2003,"")</f>
        <v/>
      </c>
      <c r="S2003" s="19" t="str">
        <f aca="false">IF($E2003="Yes",H2003-R2003,"")</f>
        <v/>
      </c>
      <c r="T2003" s="6" t="str">
        <f aca="false">IF($E2003="Yes",IF(ROUND(ABS(S2003),2)&lt;=$T$2,"OK","CHECK"),"n/a")</f>
        <v>n/a</v>
      </c>
      <c r="U2003" s="20" t="n">
        <f aca="false">Total!J2003</f>
        <v>48.61</v>
      </c>
      <c r="V2003" s="17" t="str">
        <f aca="false">IFERROR(MATCH($A2003,'Stock Exchange'!$A$5:$A$2450,0),"")</f>
        <v/>
      </c>
      <c r="W2003" s="17" t="str">
        <f aca="false">IFERROR(MATCH($A2003,Primary!$A$5:$A$2450,0),"")</f>
        <v/>
      </c>
    </row>
    <row r="2004" customFormat="false" ht="15" hidden="false" customHeight="false" outlineLevel="0" collapsed="false">
      <c r="A2004" s="16" t="n">
        <f aca="false">Total!A2004</f>
        <v>39825</v>
      </c>
      <c r="B2004" s="17" t="n">
        <f aca="false">YEAR(A2004)</f>
        <v>2009</v>
      </c>
      <c r="C2004" s="17" t="n">
        <f aca="false">MONTH(A2004)</f>
        <v>1</v>
      </c>
      <c r="D2004" s="6" t="str">
        <f aca="false">IF(MONTH(A2004)&gt;=4,"FY "&amp;YEAR(A2004)&amp;"-"&amp;RIGHT(YEAR(A2004)+1,2),"FY "&amp;(YEAR(A2004)-1)&amp;"-"&amp;RIGHT(YEAR(A2004),2))</f>
        <v>FY 2008-09</v>
      </c>
      <c r="E2004" s="6" t="str">
        <f aca="false">IF(AND(V2004&lt;&gt;"",W2004&lt;&gt;""),"Yes","No")</f>
        <v>No</v>
      </c>
      <c r="F2004" s="18" t="n">
        <f aca="false">Total!F2004</f>
        <v>2815.3</v>
      </c>
      <c r="G2004" s="18" t="n">
        <f aca="false">Total!G2004</f>
        <v>2993.2</v>
      </c>
      <c r="H2004" s="18" t="n">
        <f aca="false">Total!H2004</f>
        <v>-177.9</v>
      </c>
      <c r="I2004" s="18" t="n">
        <f aca="false">Total!I2004</f>
        <v>-36.4</v>
      </c>
      <c r="J2004" s="18" t="str">
        <f aca="false">IF($V2004="","",INDEX('Stock Exchange'!F$5:F$2450,$V2004))</f>
        <v/>
      </c>
      <c r="K2004" s="18" t="str">
        <f aca="false">IF($V2004="","",INDEX('Stock Exchange'!G$5:G$2450,$V2004))</f>
        <v/>
      </c>
      <c r="L2004" s="18" t="str">
        <f aca="false">IF($V2004="","",INDEX('Stock Exchange'!H$5:H$2450,$V2004))</f>
        <v/>
      </c>
      <c r="M2004" s="18" t="str">
        <f aca="false">IF($V2004="","",INDEX('Stock Exchange'!I$5:I$2450,$V2004))</f>
        <v/>
      </c>
      <c r="N2004" s="18" t="str">
        <f aca="false">IF($W2004="","",INDEX(Primary!F$5:F$2450,$W2004))</f>
        <v/>
      </c>
      <c r="O2004" s="18" t="str">
        <f aca="false">IF($W2004="","",INDEX(Primary!G$5:G$2450,$W2004))</f>
        <v/>
      </c>
      <c r="P2004" s="18" t="str">
        <f aca="false">IF($W2004="","",INDEX(Primary!H$5:H$2450,$W2004))</f>
        <v/>
      </c>
      <c r="Q2004" s="18" t="str">
        <f aca="false">IF($W2004="","",INDEX(Primary!I$5:I$2450,$W2004))</f>
        <v/>
      </c>
      <c r="R2004" s="19" t="str">
        <f aca="false">IF($E2004="Yes",L2004+P2004,"")</f>
        <v/>
      </c>
      <c r="S2004" s="19" t="str">
        <f aca="false">IF($E2004="Yes",H2004-R2004,"")</f>
        <v/>
      </c>
      <c r="T2004" s="6" t="str">
        <f aca="false">IF($E2004="Yes",IF(ROUND(ABS(S2004),2)&lt;=$T$2,"OK","CHECK"),"n/a")</f>
        <v>n/a</v>
      </c>
      <c r="U2004" s="20" t="n">
        <f aca="false">Total!J2004</f>
        <v>48.92</v>
      </c>
      <c r="V2004" s="17" t="str">
        <f aca="false">IFERROR(MATCH($A2004,'Stock Exchange'!$A$5:$A$2450,0),"")</f>
        <v/>
      </c>
      <c r="W2004" s="17" t="str">
        <f aca="false">IFERROR(MATCH($A2004,Primary!$A$5:$A$2450,0),"")</f>
        <v/>
      </c>
    </row>
    <row r="2005" customFormat="false" ht="15" hidden="false" customHeight="false" outlineLevel="0" collapsed="false">
      <c r="A2005" s="16" t="n">
        <f aca="false">Total!A2005</f>
        <v>39826</v>
      </c>
      <c r="B2005" s="17" t="n">
        <f aca="false">YEAR(A2005)</f>
        <v>2009</v>
      </c>
      <c r="C2005" s="17" t="n">
        <f aca="false">MONTH(A2005)</f>
        <v>1</v>
      </c>
      <c r="D2005" s="6" t="str">
        <f aca="false">IF(MONTH(A2005)&gt;=4,"FY "&amp;YEAR(A2005)&amp;"-"&amp;RIGHT(YEAR(A2005)+1,2),"FY "&amp;(YEAR(A2005)-1)&amp;"-"&amp;RIGHT(YEAR(A2005),2))</f>
        <v>FY 2008-09</v>
      </c>
      <c r="E2005" s="6" t="str">
        <f aca="false">IF(AND(V2005&lt;&gt;"",W2005&lt;&gt;""),"Yes","No")</f>
        <v>No</v>
      </c>
      <c r="F2005" s="18" t="n">
        <f aca="false">Total!F2005</f>
        <v>1763</v>
      </c>
      <c r="G2005" s="18" t="n">
        <f aca="false">Total!G2005</f>
        <v>2404.5</v>
      </c>
      <c r="H2005" s="18" t="n">
        <f aca="false">Total!H2005</f>
        <v>-641.5</v>
      </c>
      <c r="I2005" s="18" t="n">
        <f aca="false">Total!I2005</f>
        <v>-132</v>
      </c>
      <c r="J2005" s="18" t="str">
        <f aca="false">IF($V2005="","",INDEX('Stock Exchange'!F$5:F$2450,$V2005))</f>
        <v/>
      </c>
      <c r="K2005" s="18" t="str">
        <f aca="false">IF($V2005="","",INDEX('Stock Exchange'!G$5:G$2450,$V2005))</f>
        <v/>
      </c>
      <c r="L2005" s="18" t="str">
        <f aca="false">IF($V2005="","",INDEX('Stock Exchange'!H$5:H$2450,$V2005))</f>
        <v/>
      </c>
      <c r="M2005" s="18" t="str">
        <f aca="false">IF($V2005="","",INDEX('Stock Exchange'!I$5:I$2450,$V2005))</f>
        <v/>
      </c>
      <c r="N2005" s="18" t="str">
        <f aca="false">IF($W2005="","",INDEX(Primary!F$5:F$2450,$W2005))</f>
        <v/>
      </c>
      <c r="O2005" s="18" t="str">
        <f aca="false">IF($W2005="","",INDEX(Primary!G$5:G$2450,$W2005))</f>
        <v/>
      </c>
      <c r="P2005" s="18" t="str">
        <f aca="false">IF($W2005="","",INDEX(Primary!H$5:H$2450,$W2005))</f>
        <v/>
      </c>
      <c r="Q2005" s="18" t="str">
        <f aca="false">IF($W2005="","",INDEX(Primary!I$5:I$2450,$W2005))</f>
        <v/>
      </c>
      <c r="R2005" s="19" t="str">
        <f aca="false">IF($E2005="Yes",L2005+P2005,"")</f>
        <v/>
      </c>
      <c r="S2005" s="19" t="str">
        <f aca="false">IF($E2005="Yes",H2005-R2005,"")</f>
        <v/>
      </c>
      <c r="T2005" s="6" t="str">
        <f aca="false">IF($E2005="Yes",IF(ROUND(ABS(S2005),2)&lt;=$T$2,"OK","CHECK"),"n/a")</f>
        <v>n/a</v>
      </c>
      <c r="U2005" s="20" t="n">
        <f aca="false">Total!J2005</f>
        <v>48.6</v>
      </c>
      <c r="V2005" s="17" t="str">
        <f aca="false">IFERROR(MATCH($A2005,'Stock Exchange'!$A$5:$A$2450,0),"")</f>
        <v/>
      </c>
      <c r="W2005" s="17" t="str">
        <f aca="false">IFERROR(MATCH($A2005,Primary!$A$5:$A$2450,0),"")</f>
        <v/>
      </c>
    </row>
    <row r="2006" customFormat="false" ht="15" hidden="false" customHeight="false" outlineLevel="0" collapsed="false">
      <c r="A2006" s="16" t="n">
        <f aca="false">Total!A2006</f>
        <v>39827</v>
      </c>
      <c r="B2006" s="17" t="n">
        <f aca="false">YEAR(A2006)</f>
        <v>2009</v>
      </c>
      <c r="C2006" s="17" t="n">
        <f aca="false">MONTH(A2006)</f>
        <v>1</v>
      </c>
      <c r="D2006" s="6" t="str">
        <f aca="false">IF(MONTH(A2006)&gt;=4,"FY "&amp;YEAR(A2006)&amp;"-"&amp;RIGHT(YEAR(A2006)+1,2),"FY "&amp;(YEAR(A2006)-1)&amp;"-"&amp;RIGHT(YEAR(A2006),2))</f>
        <v>FY 2008-09</v>
      </c>
      <c r="E2006" s="6" t="str">
        <f aca="false">IF(AND(V2006&lt;&gt;"",W2006&lt;&gt;""),"Yes","No")</f>
        <v>No</v>
      </c>
      <c r="F2006" s="18" t="n">
        <f aca="false">Total!F2006</f>
        <v>1640</v>
      </c>
      <c r="G2006" s="18" t="n">
        <f aca="false">Total!G2006</f>
        <v>1974.4</v>
      </c>
      <c r="H2006" s="18" t="n">
        <f aca="false">Total!H2006</f>
        <v>-334.4</v>
      </c>
      <c r="I2006" s="18" t="n">
        <f aca="false">Total!I2006</f>
        <v>-68.4</v>
      </c>
      <c r="J2006" s="18" t="str">
        <f aca="false">IF($V2006="","",INDEX('Stock Exchange'!F$5:F$2450,$V2006))</f>
        <v/>
      </c>
      <c r="K2006" s="18" t="str">
        <f aca="false">IF($V2006="","",INDEX('Stock Exchange'!G$5:G$2450,$V2006))</f>
        <v/>
      </c>
      <c r="L2006" s="18" t="str">
        <f aca="false">IF($V2006="","",INDEX('Stock Exchange'!H$5:H$2450,$V2006))</f>
        <v/>
      </c>
      <c r="M2006" s="18" t="str">
        <f aca="false">IF($V2006="","",INDEX('Stock Exchange'!I$5:I$2450,$V2006))</f>
        <v/>
      </c>
      <c r="N2006" s="18" t="str">
        <f aca="false">IF($W2006="","",INDEX(Primary!F$5:F$2450,$W2006))</f>
        <v/>
      </c>
      <c r="O2006" s="18" t="str">
        <f aca="false">IF($W2006="","",INDEX(Primary!G$5:G$2450,$W2006))</f>
        <v/>
      </c>
      <c r="P2006" s="18" t="str">
        <f aca="false">IF($W2006="","",INDEX(Primary!H$5:H$2450,$W2006))</f>
        <v/>
      </c>
      <c r="Q2006" s="18" t="str">
        <f aca="false">IF($W2006="","",INDEX(Primary!I$5:I$2450,$W2006))</f>
        <v/>
      </c>
      <c r="R2006" s="19" t="str">
        <f aca="false">IF($E2006="Yes",L2006+P2006,"")</f>
        <v/>
      </c>
      <c r="S2006" s="19" t="str">
        <f aca="false">IF($E2006="Yes",H2006-R2006,"")</f>
        <v/>
      </c>
      <c r="T2006" s="6" t="str">
        <f aca="false">IF($E2006="Yes",IF(ROUND(ABS(S2006),2)&lt;=$T$2,"OK","CHECK"),"n/a")</f>
        <v>n/a</v>
      </c>
      <c r="U2006" s="20" t="n">
        <f aca="false">Total!J2006</f>
        <v>48.91</v>
      </c>
      <c r="V2006" s="17" t="str">
        <f aca="false">IFERROR(MATCH($A2006,'Stock Exchange'!$A$5:$A$2450,0),"")</f>
        <v/>
      </c>
      <c r="W2006" s="17" t="str">
        <f aca="false">IFERROR(MATCH($A2006,Primary!$A$5:$A$2450,0),"")</f>
        <v/>
      </c>
    </row>
    <row r="2007" customFormat="false" ht="15" hidden="false" customHeight="false" outlineLevel="0" collapsed="false">
      <c r="A2007" s="16" t="n">
        <f aca="false">Total!A2007</f>
        <v>39828</v>
      </c>
      <c r="B2007" s="17" t="n">
        <f aca="false">YEAR(A2007)</f>
        <v>2009</v>
      </c>
      <c r="C2007" s="17" t="n">
        <f aca="false">MONTH(A2007)</f>
        <v>1</v>
      </c>
      <c r="D2007" s="6" t="str">
        <f aca="false">IF(MONTH(A2007)&gt;=4,"FY "&amp;YEAR(A2007)&amp;"-"&amp;RIGHT(YEAR(A2007)+1,2),"FY "&amp;(YEAR(A2007)-1)&amp;"-"&amp;RIGHT(YEAR(A2007),2))</f>
        <v>FY 2008-09</v>
      </c>
      <c r="E2007" s="6" t="str">
        <f aca="false">IF(AND(V2007&lt;&gt;"",W2007&lt;&gt;""),"Yes","No")</f>
        <v>No</v>
      </c>
      <c r="F2007" s="18" t="n">
        <f aca="false">Total!F2007</f>
        <v>1689.7</v>
      </c>
      <c r="G2007" s="18" t="n">
        <f aca="false">Total!G2007</f>
        <v>1614.8</v>
      </c>
      <c r="H2007" s="18" t="n">
        <f aca="false">Total!H2007</f>
        <v>74.8</v>
      </c>
      <c r="I2007" s="18" t="n">
        <f aca="false">Total!I2007</f>
        <v>15.4</v>
      </c>
      <c r="J2007" s="18" t="str">
        <f aca="false">IF($V2007="","",INDEX('Stock Exchange'!F$5:F$2450,$V2007))</f>
        <v/>
      </c>
      <c r="K2007" s="18" t="str">
        <f aca="false">IF($V2007="","",INDEX('Stock Exchange'!G$5:G$2450,$V2007))</f>
        <v/>
      </c>
      <c r="L2007" s="18" t="str">
        <f aca="false">IF($V2007="","",INDEX('Stock Exchange'!H$5:H$2450,$V2007))</f>
        <v/>
      </c>
      <c r="M2007" s="18" t="str">
        <f aca="false">IF($V2007="","",INDEX('Stock Exchange'!I$5:I$2450,$V2007))</f>
        <v/>
      </c>
      <c r="N2007" s="18" t="str">
        <f aca="false">IF($W2007="","",INDEX(Primary!F$5:F$2450,$W2007))</f>
        <v/>
      </c>
      <c r="O2007" s="18" t="str">
        <f aca="false">IF($W2007="","",INDEX(Primary!G$5:G$2450,$W2007))</f>
        <v/>
      </c>
      <c r="P2007" s="18" t="str">
        <f aca="false">IF($W2007="","",INDEX(Primary!H$5:H$2450,$W2007))</f>
        <v/>
      </c>
      <c r="Q2007" s="18" t="str">
        <f aca="false">IF($W2007="","",INDEX(Primary!I$5:I$2450,$W2007))</f>
        <v/>
      </c>
      <c r="R2007" s="19" t="str">
        <f aca="false">IF($E2007="Yes",L2007+P2007,"")</f>
        <v/>
      </c>
      <c r="S2007" s="19" t="str">
        <f aca="false">IF($E2007="Yes",H2007-R2007,"")</f>
        <v/>
      </c>
      <c r="T2007" s="6" t="str">
        <f aca="false">IF($E2007="Yes",IF(ROUND(ABS(S2007),2)&lt;=$T$2,"OK","CHECK"),"n/a")</f>
        <v>n/a</v>
      </c>
      <c r="U2007" s="20" t="n">
        <f aca="false">Total!J2007</f>
        <v>48.7</v>
      </c>
      <c r="V2007" s="17" t="str">
        <f aca="false">IFERROR(MATCH($A2007,'Stock Exchange'!$A$5:$A$2450,0),"")</f>
        <v/>
      </c>
      <c r="W2007" s="17" t="str">
        <f aca="false">IFERROR(MATCH($A2007,Primary!$A$5:$A$2450,0),"")</f>
        <v/>
      </c>
    </row>
    <row r="2008" customFormat="false" ht="15" hidden="false" customHeight="false" outlineLevel="0" collapsed="false">
      <c r="A2008" s="16" t="n">
        <f aca="false">Total!A2008</f>
        <v>39829</v>
      </c>
      <c r="B2008" s="17" t="n">
        <f aca="false">YEAR(A2008)</f>
        <v>2009</v>
      </c>
      <c r="C2008" s="17" t="n">
        <f aca="false">MONTH(A2008)</f>
        <v>1</v>
      </c>
      <c r="D2008" s="6" t="str">
        <f aca="false">IF(MONTH(A2008)&gt;=4,"FY "&amp;YEAR(A2008)&amp;"-"&amp;RIGHT(YEAR(A2008)+1,2),"FY "&amp;(YEAR(A2008)-1)&amp;"-"&amp;RIGHT(YEAR(A2008),2))</f>
        <v>FY 2008-09</v>
      </c>
      <c r="E2008" s="6" t="str">
        <f aca="false">IF(AND(V2008&lt;&gt;"",W2008&lt;&gt;""),"Yes","No")</f>
        <v>No</v>
      </c>
      <c r="F2008" s="18" t="n">
        <f aca="false">Total!F2008</f>
        <v>1337.3</v>
      </c>
      <c r="G2008" s="18" t="n">
        <f aca="false">Total!G2008</f>
        <v>1816.2</v>
      </c>
      <c r="H2008" s="18" t="n">
        <f aca="false">Total!H2008</f>
        <v>-478.9</v>
      </c>
      <c r="I2008" s="18" t="n">
        <f aca="false">Total!I2008</f>
        <v>-97.6</v>
      </c>
      <c r="J2008" s="18" t="str">
        <f aca="false">IF($V2008="","",INDEX('Stock Exchange'!F$5:F$2450,$V2008))</f>
        <v/>
      </c>
      <c r="K2008" s="18" t="str">
        <f aca="false">IF($V2008="","",INDEX('Stock Exchange'!G$5:G$2450,$V2008))</f>
        <v/>
      </c>
      <c r="L2008" s="18" t="str">
        <f aca="false">IF($V2008="","",INDEX('Stock Exchange'!H$5:H$2450,$V2008))</f>
        <v/>
      </c>
      <c r="M2008" s="18" t="str">
        <f aca="false">IF($V2008="","",INDEX('Stock Exchange'!I$5:I$2450,$V2008))</f>
        <v/>
      </c>
      <c r="N2008" s="18" t="str">
        <f aca="false">IF($W2008="","",INDEX(Primary!F$5:F$2450,$W2008))</f>
        <v/>
      </c>
      <c r="O2008" s="18" t="str">
        <f aca="false">IF($W2008="","",INDEX(Primary!G$5:G$2450,$W2008))</f>
        <v/>
      </c>
      <c r="P2008" s="18" t="str">
        <f aca="false">IF($W2008="","",INDEX(Primary!H$5:H$2450,$W2008))</f>
        <v/>
      </c>
      <c r="Q2008" s="18" t="str">
        <f aca="false">IF($W2008="","",INDEX(Primary!I$5:I$2450,$W2008))</f>
        <v/>
      </c>
      <c r="R2008" s="19" t="str">
        <f aca="false">IF($E2008="Yes",L2008+P2008,"")</f>
        <v/>
      </c>
      <c r="S2008" s="19" t="str">
        <f aca="false">IF($E2008="Yes",H2008-R2008,"")</f>
        <v/>
      </c>
      <c r="T2008" s="6" t="str">
        <f aca="false">IF($E2008="Yes",IF(ROUND(ABS(S2008),2)&lt;=$T$2,"OK","CHECK"),"n/a")</f>
        <v>n/a</v>
      </c>
      <c r="U2008" s="20" t="n">
        <f aca="false">Total!J2008</f>
        <v>48.08</v>
      </c>
      <c r="V2008" s="17" t="str">
        <f aca="false">IFERROR(MATCH($A2008,'Stock Exchange'!$A$5:$A$2450,0),"")</f>
        <v/>
      </c>
      <c r="W2008" s="17" t="str">
        <f aca="false">IFERROR(MATCH($A2008,Primary!$A$5:$A$2450,0),"")</f>
        <v/>
      </c>
    </row>
    <row r="2009" customFormat="false" ht="15" hidden="false" customHeight="false" outlineLevel="0" collapsed="false">
      <c r="A2009" s="16" t="n">
        <f aca="false">Total!A2009</f>
        <v>39832</v>
      </c>
      <c r="B2009" s="17" t="n">
        <f aca="false">YEAR(A2009)</f>
        <v>2009</v>
      </c>
      <c r="C2009" s="17" t="n">
        <f aca="false">MONTH(A2009)</f>
        <v>1</v>
      </c>
      <c r="D2009" s="6" t="str">
        <f aca="false">IF(MONTH(A2009)&gt;=4,"FY "&amp;YEAR(A2009)&amp;"-"&amp;RIGHT(YEAR(A2009)+1,2),"FY "&amp;(YEAR(A2009)-1)&amp;"-"&amp;RIGHT(YEAR(A2009),2))</f>
        <v>FY 2008-09</v>
      </c>
      <c r="E2009" s="6" t="str">
        <f aca="false">IF(AND(V2009&lt;&gt;"",W2009&lt;&gt;""),"Yes","No")</f>
        <v>No</v>
      </c>
      <c r="F2009" s="18" t="n">
        <f aca="false">Total!F2009</f>
        <v>835.3</v>
      </c>
      <c r="G2009" s="18" t="n">
        <f aca="false">Total!G2009</f>
        <v>1398.5</v>
      </c>
      <c r="H2009" s="18" t="n">
        <f aca="false">Total!H2009</f>
        <v>-563.2</v>
      </c>
      <c r="I2009" s="18" t="n">
        <f aca="false">Total!I2009</f>
        <v>-115.5</v>
      </c>
      <c r="J2009" s="18" t="str">
        <f aca="false">IF($V2009="","",INDEX('Stock Exchange'!F$5:F$2450,$V2009))</f>
        <v/>
      </c>
      <c r="K2009" s="18" t="str">
        <f aca="false">IF($V2009="","",INDEX('Stock Exchange'!G$5:G$2450,$V2009))</f>
        <v/>
      </c>
      <c r="L2009" s="18" t="str">
        <f aca="false">IF($V2009="","",INDEX('Stock Exchange'!H$5:H$2450,$V2009))</f>
        <v/>
      </c>
      <c r="M2009" s="18" t="str">
        <f aca="false">IF($V2009="","",INDEX('Stock Exchange'!I$5:I$2450,$V2009))</f>
        <v/>
      </c>
      <c r="N2009" s="18" t="str">
        <f aca="false">IF($W2009="","",INDEX(Primary!F$5:F$2450,$W2009))</f>
        <v/>
      </c>
      <c r="O2009" s="18" t="str">
        <f aca="false">IF($W2009="","",INDEX(Primary!G$5:G$2450,$W2009))</f>
        <v/>
      </c>
      <c r="P2009" s="18" t="str">
        <f aca="false">IF($W2009="","",INDEX(Primary!H$5:H$2450,$W2009))</f>
        <v/>
      </c>
      <c r="Q2009" s="18" t="str">
        <f aca="false">IF($W2009="","",INDEX(Primary!I$5:I$2450,$W2009))</f>
        <v/>
      </c>
      <c r="R2009" s="19" t="str">
        <f aca="false">IF($E2009="Yes",L2009+P2009,"")</f>
        <v/>
      </c>
      <c r="S2009" s="19" t="str">
        <f aca="false">IF($E2009="Yes",H2009-R2009,"")</f>
        <v/>
      </c>
      <c r="T2009" s="6" t="str">
        <f aca="false">IF($E2009="Yes",IF(ROUND(ABS(S2009),2)&lt;=$T$2,"OK","CHECK"),"n/a")</f>
        <v>n/a</v>
      </c>
      <c r="U2009" s="20" t="n">
        <f aca="false">Total!J2009</f>
        <v>48.77</v>
      </c>
      <c r="V2009" s="17" t="str">
        <f aca="false">IFERROR(MATCH($A2009,'Stock Exchange'!$A$5:$A$2450,0),"")</f>
        <v/>
      </c>
      <c r="W2009" s="17" t="str">
        <f aca="false">IFERROR(MATCH($A2009,Primary!$A$5:$A$2450,0),"")</f>
        <v/>
      </c>
    </row>
    <row r="2010" customFormat="false" ht="15" hidden="false" customHeight="false" outlineLevel="0" collapsed="false">
      <c r="A2010" s="16" t="n">
        <f aca="false">Total!A2010</f>
        <v>39833</v>
      </c>
      <c r="B2010" s="17" t="n">
        <f aca="false">YEAR(A2010)</f>
        <v>2009</v>
      </c>
      <c r="C2010" s="17" t="n">
        <f aca="false">MONTH(A2010)</f>
        <v>1</v>
      </c>
      <c r="D2010" s="6" t="str">
        <f aca="false">IF(MONTH(A2010)&gt;=4,"FY "&amp;YEAR(A2010)&amp;"-"&amp;RIGHT(YEAR(A2010)+1,2),"FY "&amp;(YEAR(A2010)-1)&amp;"-"&amp;RIGHT(YEAR(A2010),2))</f>
        <v>FY 2008-09</v>
      </c>
      <c r="E2010" s="6" t="str">
        <f aca="false">IF(AND(V2010&lt;&gt;"",W2010&lt;&gt;""),"Yes","No")</f>
        <v>No</v>
      </c>
      <c r="F2010" s="18" t="n">
        <f aca="false">Total!F2010</f>
        <v>777.5</v>
      </c>
      <c r="G2010" s="18" t="n">
        <f aca="false">Total!G2010</f>
        <v>1217.2</v>
      </c>
      <c r="H2010" s="18" t="n">
        <f aca="false">Total!H2010</f>
        <v>-439.7</v>
      </c>
      <c r="I2010" s="18" t="n">
        <f aca="false">Total!I2010</f>
        <v>-90.5</v>
      </c>
      <c r="J2010" s="18" t="str">
        <f aca="false">IF($V2010="","",INDEX('Stock Exchange'!F$5:F$2450,$V2010))</f>
        <v/>
      </c>
      <c r="K2010" s="18" t="str">
        <f aca="false">IF($V2010="","",INDEX('Stock Exchange'!G$5:G$2450,$V2010))</f>
        <v/>
      </c>
      <c r="L2010" s="18" t="str">
        <f aca="false">IF($V2010="","",INDEX('Stock Exchange'!H$5:H$2450,$V2010))</f>
        <v/>
      </c>
      <c r="M2010" s="18" t="str">
        <f aca="false">IF($V2010="","",INDEX('Stock Exchange'!I$5:I$2450,$V2010))</f>
        <v/>
      </c>
      <c r="N2010" s="18" t="str">
        <f aca="false">IF($W2010="","",INDEX(Primary!F$5:F$2450,$W2010))</f>
        <v/>
      </c>
      <c r="O2010" s="18" t="str">
        <f aca="false">IF($W2010="","",INDEX(Primary!G$5:G$2450,$W2010))</f>
        <v/>
      </c>
      <c r="P2010" s="18" t="str">
        <f aca="false">IF($W2010="","",INDEX(Primary!H$5:H$2450,$W2010))</f>
        <v/>
      </c>
      <c r="Q2010" s="18" t="str">
        <f aca="false">IF($W2010="","",INDEX(Primary!I$5:I$2450,$W2010))</f>
        <v/>
      </c>
      <c r="R2010" s="19" t="str">
        <f aca="false">IF($E2010="Yes",L2010+P2010,"")</f>
        <v/>
      </c>
      <c r="S2010" s="19" t="str">
        <f aca="false">IF($E2010="Yes",H2010-R2010,"")</f>
        <v/>
      </c>
      <c r="T2010" s="6" t="str">
        <f aca="false">IF($E2010="Yes",IF(ROUND(ABS(S2010),2)&lt;=$T$2,"OK","CHECK"),"n/a")</f>
        <v>n/a</v>
      </c>
      <c r="U2010" s="20" t="n">
        <f aca="false">Total!J2010</f>
        <v>48.56</v>
      </c>
      <c r="V2010" s="17" t="str">
        <f aca="false">IFERROR(MATCH($A2010,'Stock Exchange'!$A$5:$A$2450,0),"")</f>
        <v/>
      </c>
      <c r="W2010" s="17" t="str">
        <f aca="false">IFERROR(MATCH($A2010,Primary!$A$5:$A$2450,0),"")</f>
        <v/>
      </c>
    </row>
    <row r="2011" customFormat="false" ht="15" hidden="false" customHeight="false" outlineLevel="0" collapsed="false">
      <c r="A2011" s="16" t="n">
        <f aca="false">Total!A2011</f>
        <v>39834</v>
      </c>
      <c r="B2011" s="17" t="n">
        <f aca="false">YEAR(A2011)</f>
        <v>2009</v>
      </c>
      <c r="C2011" s="17" t="n">
        <f aca="false">MONTH(A2011)</f>
        <v>1</v>
      </c>
      <c r="D2011" s="6" t="str">
        <f aca="false">IF(MONTH(A2011)&gt;=4,"FY "&amp;YEAR(A2011)&amp;"-"&amp;RIGHT(YEAR(A2011)+1,2),"FY "&amp;(YEAR(A2011)-1)&amp;"-"&amp;RIGHT(YEAR(A2011),2))</f>
        <v>FY 2008-09</v>
      </c>
      <c r="E2011" s="6" t="str">
        <f aca="false">IF(AND(V2011&lt;&gt;"",W2011&lt;&gt;""),"Yes","No")</f>
        <v>No</v>
      </c>
      <c r="F2011" s="18" t="n">
        <f aca="false">Total!F2011</f>
        <v>767.3</v>
      </c>
      <c r="G2011" s="18" t="n">
        <f aca="false">Total!G2011</f>
        <v>1059.5</v>
      </c>
      <c r="H2011" s="18" t="n">
        <f aca="false">Total!H2011</f>
        <v>-292.2</v>
      </c>
      <c r="I2011" s="18" t="n">
        <f aca="false">Total!I2011</f>
        <v>-59.6</v>
      </c>
      <c r="J2011" s="18" t="str">
        <f aca="false">IF($V2011="","",INDEX('Stock Exchange'!F$5:F$2450,$V2011))</f>
        <v/>
      </c>
      <c r="K2011" s="18" t="str">
        <f aca="false">IF($V2011="","",INDEX('Stock Exchange'!G$5:G$2450,$V2011))</f>
        <v/>
      </c>
      <c r="L2011" s="18" t="str">
        <f aca="false">IF($V2011="","",INDEX('Stock Exchange'!H$5:H$2450,$V2011))</f>
        <v/>
      </c>
      <c r="M2011" s="18" t="str">
        <f aca="false">IF($V2011="","",INDEX('Stock Exchange'!I$5:I$2450,$V2011))</f>
        <v/>
      </c>
      <c r="N2011" s="18" t="str">
        <f aca="false">IF($W2011="","",INDEX(Primary!F$5:F$2450,$W2011))</f>
        <v/>
      </c>
      <c r="O2011" s="18" t="str">
        <f aca="false">IF($W2011="","",INDEX(Primary!G$5:G$2450,$W2011))</f>
        <v/>
      </c>
      <c r="P2011" s="18" t="str">
        <f aca="false">IF($W2011="","",INDEX(Primary!H$5:H$2450,$W2011))</f>
        <v/>
      </c>
      <c r="Q2011" s="18" t="str">
        <f aca="false">IF($W2011="","",INDEX(Primary!I$5:I$2450,$W2011))</f>
        <v/>
      </c>
      <c r="R2011" s="19" t="str">
        <f aca="false">IF($E2011="Yes",L2011+P2011,"")</f>
        <v/>
      </c>
      <c r="S2011" s="19" t="str">
        <f aca="false">IF($E2011="Yes",H2011-R2011,"")</f>
        <v/>
      </c>
      <c r="T2011" s="6" t="str">
        <f aca="false">IF($E2011="Yes",IF(ROUND(ABS(S2011),2)&lt;=$T$2,"OK","CHECK"),"n/a")</f>
        <v>n/a</v>
      </c>
      <c r="U2011" s="20" t="n">
        <f aca="false">Total!J2011</f>
        <v>48.99</v>
      </c>
      <c r="V2011" s="17" t="str">
        <f aca="false">IFERROR(MATCH($A2011,'Stock Exchange'!$A$5:$A$2450,0),"")</f>
        <v/>
      </c>
      <c r="W2011" s="17" t="str">
        <f aca="false">IFERROR(MATCH($A2011,Primary!$A$5:$A$2450,0),"")</f>
        <v/>
      </c>
    </row>
    <row r="2012" customFormat="false" ht="15" hidden="false" customHeight="false" outlineLevel="0" collapsed="false">
      <c r="A2012" s="16" t="n">
        <f aca="false">Total!A2012</f>
        <v>39835</v>
      </c>
      <c r="B2012" s="17" t="n">
        <f aca="false">YEAR(A2012)</f>
        <v>2009</v>
      </c>
      <c r="C2012" s="17" t="n">
        <f aca="false">MONTH(A2012)</f>
        <v>1</v>
      </c>
      <c r="D2012" s="6" t="str">
        <f aca="false">IF(MONTH(A2012)&gt;=4,"FY "&amp;YEAR(A2012)&amp;"-"&amp;RIGHT(YEAR(A2012)+1,2),"FY "&amp;(YEAR(A2012)-1)&amp;"-"&amp;RIGHT(YEAR(A2012),2))</f>
        <v>FY 2008-09</v>
      </c>
      <c r="E2012" s="6" t="str">
        <f aca="false">IF(AND(V2012&lt;&gt;"",W2012&lt;&gt;""),"Yes","No")</f>
        <v>No</v>
      </c>
      <c r="F2012" s="18" t="n">
        <f aca="false">Total!F2012</f>
        <v>866.4</v>
      </c>
      <c r="G2012" s="18" t="n">
        <f aca="false">Total!G2012</f>
        <v>1628.7</v>
      </c>
      <c r="H2012" s="18" t="n">
        <f aca="false">Total!H2012</f>
        <v>-762.3</v>
      </c>
      <c r="I2012" s="18" t="n">
        <f aca="false">Total!I2012</f>
        <v>-155.2</v>
      </c>
      <c r="J2012" s="18" t="str">
        <f aca="false">IF($V2012="","",INDEX('Stock Exchange'!F$5:F$2450,$V2012))</f>
        <v/>
      </c>
      <c r="K2012" s="18" t="str">
        <f aca="false">IF($V2012="","",INDEX('Stock Exchange'!G$5:G$2450,$V2012))</f>
        <v/>
      </c>
      <c r="L2012" s="18" t="str">
        <f aca="false">IF($V2012="","",INDEX('Stock Exchange'!H$5:H$2450,$V2012))</f>
        <v/>
      </c>
      <c r="M2012" s="18" t="str">
        <f aca="false">IF($V2012="","",INDEX('Stock Exchange'!I$5:I$2450,$V2012))</f>
        <v/>
      </c>
      <c r="N2012" s="18" t="str">
        <f aca="false">IF($W2012="","",INDEX(Primary!F$5:F$2450,$W2012))</f>
        <v/>
      </c>
      <c r="O2012" s="18" t="str">
        <f aca="false">IF($W2012="","",INDEX(Primary!G$5:G$2450,$W2012))</f>
        <v/>
      </c>
      <c r="P2012" s="18" t="str">
        <f aca="false">IF($W2012="","",INDEX(Primary!H$5:H$2450,$W2012))</f>
        <v/>
      </c>
      <c r="Q2012" s="18" t="str">
        <f aca="false">IF($W2012="","",INDEX(Primary!I$5:I$2450,$W2012))</f>
        <v/>
      </c>
      <c r="R2012" s="19" t="str">
        <f aca="false">IF($E2012="Yes",L2012+P2012,"")</f>
        <v/>
      </c>
      <c r="S2012" s="19" t="str">
        <f aca="false">IF($E2012="Yes",H2012-R2012,"")</f>
        <v/>
      </c>
      <c r="T2012" s="6" t="str">
        <f aca="false">IF($E2012="Yes",IF(ROUND(ABS(S2012),2)&lt;=$T$2,"OK","CHECK"),"n/a")</f>
        <v>n/a</v>
      </c>
      <c r="U2012" s="20" t="n">
        <f aca="false">Total!J2012</f>
        <v>49.12</v>
      </c>
      <c r="V2012" s="17" t="str">
        <f aca="false">IFERROR(MATCH($A2012,'Stock Exchange'!$A$5:$A$2450,0),"")</f>
        <v/>
      </c>
      <c r="W2012" s="17" t="str">
        <f aca="false">IFERROR(MATCH($A2012,Primary!$A$5:$A$2450,0),"")</f>
        <v/>
      </c>
    </row>
    <row r="2013" customFormat="false" ht="15" hidden="false" customHeight="false" outlineLevel="0" collapsed="false">
      <c r="A2013" s="16" t="n">
        <f aca="false">Total!A2013</f>
        <v>39836</v>
      </c>
      <c r="B2013" s="17" t="n">
        <f aca="false">YEAR(A2013)</f>
        <v>2009</v>
      </c>
      <c r="C2013" s="17" t="n">
        <f aca="false">MONTH(A2013)</f>
        <v>1</v>
      </c>
      <c r="D2013" s="6" t="str">
        <f aca="false">IF(MONTH(A2013)&gt;=4,"FY "&amp;YEAR(A2013)&amp;"-"&amp;RIGHT(YEAR(A2013)+1,2),"FY "&amp;(YEAR(A2013)-1)&amp;"-"&amp;RIGHT(YEAR(A2013),2))</f>
        <v>FY 2008-09</v>
      </c>
      <c r="E2013" s="6" t="str">
        <f aca="false">IF(AND(V2013&lt;&gt;"",W2013&lt;&gt;""),"Yes","No")</f>
        <v>No</v>
      </c>
      <c r="F2013" s="18" t="n">
        <f aca="false">Total!F2013</f>
        <v>1207.5</v>
      </c>
      <c r="G2013" s="18" t="n">
        <f aca="false">Total!G2013</f>
        <v>1458.8</v>
      </c>
      <c r="H2013" s="18" t="n">
        <f aca="false">Total!H2013</f>
        <v>-251.3</v>
      </c>
      <c r="I2013" s="18" t="n">
        <f aca="false">Total!I2013</f>
        <v>-51.4</v>
      </c>
      <c r="J2013" s="18" t="str">
        <f aca="false">IF($V2013="","",INDEX('Stock Exchange'!F$5:F$2450,$V2013))</f>
        <v/>
      </c>
      <c r="K2013" s="18" t="str">
        <f aca="false">IF($V2013="","",INDEX('Stock Exchange'!G$5:G$2450,$V2013))</f>
        <v/>
      </c>
      <c r="L2013" s="18" t="str">
        <f aca="false">IF($V2013="","",INDEX('Stock Exchange'!H$5:H$2450,$V2013))</f>
        <v/>
      </c>
      <c r="M2013" s="18" t="str">
        <f aca="false">IF($V2013="","",INDEX('Stock Exchange'!I$5:I$2450,$V2013))</f>
        <v/>
      </c>
      <c r="N2013" s="18" t="str">
        <f aca="false">IF($W2013="","",INDEX(Primary!F$5:F$2450,$W2013))</f>
        <v/>
      </c>
      <c r="O2013" s="18" t="str">
        <f aca="false">IF($W2013="","",INDEX(Primary!G$5:G$2450,$W2013))</f>
        <v/>
      </c>
      <c r="P2013" s="18" t="str">
        <f aca="false">IF($W2013="","",INDEX(Primary!H$5:H$2450,$W2013))</f>
        <v/>
      </c>
      <c r="Q2013" s="18" t="str">
        <f aca="false">IF($W2013="","",INDEX(Primary!I$5:I$2450,$W2013))</f>
        <v/>
      </c>
      <c r="R2013" s="19" t="str">
        <f aca="false">IF($E2013="Yes",L2013+P2013,"")</f>
        <v/>
      </c>
      <c r="S2013" s="19" t="str">
        <f aca="false">IF($E2013="Yes",H2013-R2013,"")</f>
        <v/>
      </c>
      <c r="T2013" s="6" t="str">
        <f aca="false">IF($E2013="Yes",IF(ROUND(ABS(S2013),2)&lt;=$T$2,"OK","CHECK"),"n/a")</f>
        <v>n/a</v>
      </c>
      <c r="U2013" s="20" t="n">
        <f aca="false">Total!J2013</f>
        <v>48.93</v>
      </c>
      <c r="V2013" s="17" t="str">
        <f aca="false">IFERROR(MATCH($A2013,'Stock Exchange'!$A$5:$A$2450,0),"")</f>
        <v/>
      </c>
      <c r="W2013" s="17" t="str">
        <f aca="false">IFERROR(MATCH($A2013,Primary!$A$5:$A$2450,0),"")</f>
        <v/>
      </c>
    </row>
    <row r="2014" customFormat="false" ht="15" hidden="false" customHeight="false" outlineLevel="0" collapsed="false">
      <c r="A2014" s="16" t="n">
        <f aca="false">Total!A2014</f>
        <v>39840</v>
      </c>
      <c r="B2014" s="17" t="n">
        <f aca="false">YEAR(A2014)</f>
        <v>2009</v>
      </c>
      <c r="C2014" s="17" t="n">
        <f aca="false">MONTH(A2014)</f>
        <v>1</v>
      </c>
      <c r="D2014" s="6" t="str">
        <f aca="false">IF(MONTH(A2014)&gt;=4,"FY "&amp;YEAR(A2014)&amp;"-"&amp;RIGHT(YEAR(A2014)+1,2),"FY "&amp;(YEAR(A2014)-1)&amp;"-"&amp;RIGHT(YEAR(A2014),2))</f>
        <v>FY 2008-09</v>
      </c>
      <c r="E2014" s="6" t="str">
        <f aca="false">IF(AND(V2014&lt;&gt;"",W2014&lt;&gt;""),"Yes","No")</f>
        <v>No</v>
      </c>
      <c r="F2014" s="18" t="n">
        <f aca="false">Total!F2014</f>
        <v>994.5</v>
      </c>
      <c r="G2014" s="18" t="n">
        <f aca="false">Total!G2014</f>
        <v>1338.6</v>
      </c>
      <c r="H2014" s="18" t="n">
        <f aca="false">Total!H2014</f>
        <v>-344.1</v>
      </c>
      <c r="I2014" s="18" t="n">
        <f aca="false">Total!I2014</f>
        <v>-70</v>
      </c>
      <c r="J2014" s="18" t="str">
        <f aca="false">IF($V2014="","",INDEX('Stock Exchange'!F$5:F$2450,$V2014))</f>
        <v/>
      </c>
      <c r="K2014" s="18" t="str">
        <f aca="false">IF($V2014="","",INDEX('Stock Exchange'!G$5:G$2450,$V2014))</f>
        <v/>
      </c>
      <c r="L2014" s="18" t="str">
        <f aca="false">IF($V2014="","",INDEX('Stock Exchange'!H$5:H$2450,$V2014))</f>
        <v/>
      </c>
      <c r="M2014" s="18" t="str">
        <f aca="false">IF($V2014="","",INDEX('Stock Exchange'!I$5:I$2450,$V2014))</f>
        <v/>
      </c>
      <c r="N2014" s="18" t="str">
        <f aca="false">IF($W2014="","",INDEX(Primary!F$5:F$2450,$W2014))</f>
        <v/>
      </c>
      <c r="O2014" s="18" t="str">
        <f aca="false">IF($W2014="","",INDEX(Primary!G$5:G$2450,$W2014))</f>
        <v/>
      </c>
      <c r="P2014" s="18" t="str">
        <f aca="false">IF($W2014="","",INDEX(Primary!H$5:H$2450,$W2014))</f>
        <v/>
      </c>
      <c r="Q2014" s="18" t="str">
        <f aca="false">IF($W2014="","",INDEX(Primary!I$5:I$2450,$W2014))</f>
        <v/>
      </c>
      <c r="R2014" s="19" t="str">
        <f aca="false">IF($E2014="Yes",L2014+P2014,"")</f>
        <v/>
      </c>
      <c r="S2014" s="19" t="str">
        <f aca="false">IF($E2014="Yes",H2014-R2014,"")</f>
        <v/>
      </c>
      <c r="T2014" s="6" t="str">
        <f aca="false">IF($E2014="Yes",IF(ROUND(ABS(S2014),2)&lt;=$T$2,"OK","CHECK"),"n/a")</f>
        <v>n/a</v>
      </c>
      <c r="U2014" s="20" t="n">
        <f aca="false">Total!J2014</f>
        <v>49.19</v>
      </c>
      <c r="V2014" s="17" t="str">
        <f aca="false">IFERROR(MATCH($A2014,'Stock Exchange'!$A$5:$A$2450,0),"")</f>
        <v/>
      </c>
      <c r="W2014" s="17" t="str">
        <f aca="false">IFERROR(MATCH($A2014,Primary!$A$5:$A$2450,0),"")</f>
        <v/>
      </c>
    </row>
    <row r="2015" customFormat="false" ht="15" hidden="false" customHeight="false" outlineLevel="0" collapsed="false">
      <c r="A2015" s="16" t="n">
        <f aca="false">Total!A2015</f>
        <v>39841</v>
      </c>
      <c r="B2015" s="17" t="n">
        <f aca="false">YEAR(A2015)</f>
        <v>2009</v>
      </c>
      <c r="C2015" s="17" t="n">
        <f aca="false">MONTH(A2015)</f>
        <v>1</v>
      </c>
      <c r="D2015" s="6" t="str">
        <f aca="false">IF(MONTH(A2015)&gt;=4,"FY "&amp;YEAR(A2015)&amp;"-"&amp;RIGHT(YEAR(A2015)+1,2),"FY "&amp;(YEAR(A2015)-1)&amp;"-"&amp;RIGHT(YEAR(A2015),2))</f>
        <v>FY 2008-09</v>
      </c>
      <c r="E2015" s="6" t="str">
        <f aca="false">IF(AND(V2015&lt;&gt;"",W2015&lt;&gt;""),"Yes","No")</f>
        <v>No</v>
      </c>
      <c r="F2015" s="18" t="n">
        <f aca="false">Total!F2015</f>
        <v>1359</v>
      </c>
      <c r="G2015" s="18" t="n">
        <f aca="false">Total!G2015</f>
        <v>1598.7</v>
      </c>
      <c r="H2015" s="18" t="n">
        <f aca="false">Total!H2015</f>
        <v>-239.7</v>
      </c>
      <c r="I2015" s="18" t="n">
        <f aca="false">Total!I2015</f>
        <v>-49.1</v>
      </c>
      <c r="J2015" s="18" t="str">
        <f aca="false">IF($V2015="","",INDEX('Stock Exchange'!F$5:F$2450,$V2015))</f>
        <v/>
      </c>
      <c r="K2015" s="18" t="str">
        <f aca="false">IF($V2015="","",INDEX('Stock Exchange'!G$5:G$2450,$V2015))</f>
        <v/>
      </c>
      <c r="L2015" s="18" t="str">
        <f aca="false">IF($V2015="","",INDEX('Stock Exchange'!H$5:H$2450,$V2015))</f>
        <v/>
      </c>
      <c r="M2015" s="18" t="str">
        <f aca="false">IF($V2015="","",INDEX('Stock Exchange'!I$5:I$2450,$V2015))</f>
        <v/>
      </c>
      <c r="N2015" s="18" t="str">
        <f aca="false">IF($W2015="","",INDEX(Primary!F$5:F$2450,$W2015))</f>
        <v/>
      </c>
      <c r="O2015" s="18" t="str">
        <f aca="false">IF($W2015="","",INDEX(Primary!G$5:G$2450,$W2015))</f>
        <v/>
      </c>
      <c r="P2015" s="18" t="str">
        <f aca="false">IF($W2015="","",INDEX(Primary!H$5:H$2450,$W2015))</f>
        <v/>
      </c>
      <c r="Q2015" s="18" t="str">
        <f aca="false">IF($W2015="","",INDEX(Primary!I$5:I$2450,$W2015))</f>
        <v/>
      </c>
      <c r="R2015" s="19" t="str">
        <f aca="false">IF($E2015="Yes",L2015+P2015,"")</f>
        <v/>
      </c>
      <c r="S2015" s="19" t="str">
        <f aca="false">IF($E2015="Yes",H2015-R2015,"")</f>
        <v/>
      </c>
      <c r="T2015" s="6" t="str">
        <f aca="false">IF($E2015="Yes",IF(ROUND(ABS(S2015),2)&lt;=$T$2,"OK","CHECK"),"n/a")</f>
        <v>n/a</v>
      </c>
      <c r="U2015" s="20" t="n">
        <f aca="false">Total!J2015</f>
        <v>48.85</v>
      </c>
      <c r="V2015" s="17" t="str">
        <f aca="false">IFERROR(MATCH($A2015,'Stock Exchange'!$A$5:$A$2450,0),"")</f>
        <v/>
      </c>
      <c r="W2015" s="17" t="str">
        <f aca="false">IFERROR(MATCH($A2015,Primary!$A$5:$A$2450,0),"")</f>
        <v/>
      </c>
    </row>
    <row r="2016" customFormat="false" ht="15" hidden="false" customHeight="false" outlineLevel="0" collapsed="false">
      <c r="A2016" s="16" t="n">
        <f aca="false">Total!A2016</f>
        <v>39842</v>
      </c>
      <c r="B2016" s="17" t="n">
        <f aca="false">YEAR(A2016)</f>
        <v>2009</v>
      </c>
      <c r="C2016" s="17" t="n">
        <f aca="false">MONTH(A2016)</f>
        <v>1</v>
      </c>
      <c r="D2016" s="6" t="str">
        <f aca="false">IF(MONTH(A2016)&gt;=4,"FY "&amp;YEAR(A2016)&amp;"-"&amp;RIGHT(YEAR(A2016)+1,2),"FY "&amp;(YEAR(A2016)-1)&amp;"-"&amp;RIGHT(YEAR(A2016),2))</f>
        <v>FY 2008-09</v>
      </c>
      <c r="E2016" s="6" t="str">
        <f aca="false">IF(AND(V2016&lt;&gt;"",W2016&lt;&gt;""),"Yes","No")</f>
        <v>No</v>
      </c>
      <c r="F2016" s="18" t="n">
        <f aca="false">Total!F2016</f>
        <v>1588.8</v>
      </c>
      <c r="G2016" s="18" t="n">
        <f aca="false">Total!G2016</f>
        <v>1563.6</v>
      </c>
      <c r="H2016" s="18" t="n">
        <f aca="false">Total!H2016</f>
        <v>25.2</v>
      </c>
      <c r="I2016" s="18" t="n">
        <f aca="false">Total!I2016</f>
        <v>5.2</v>
      </c>
      <c r="J2016" s="18" t="str">
        <f aca="false">IF($V2016="","",INDEX('Stock Exchange'!F$5:F$2450,$V2016))</f>
        <v/>
      </c>
      <c r="K2016" s="18" t="str">
        <f aca="false">IF($V2016="","",INDEX('Stock Exchange'!G$5:G$2450,$V2016))</f>
        <v/>
      </c>
      <c r="L2016" s="18" t="str">
        <f aca="false">IF($V2016="","",INDEX('Stock Exchange'!H$5:H$2450,$V2016))</f>
        <v/>
      </c>
      <c r="M2016" s="18" t="str">
        <f aca="false">IF($V2016="","",INDEX('Stock Exchange'!I$5:I$2450,$V2016))</f>
        <v/>
      </c>
      <c r="N2016" s="18" t="str">
        <f aca="false">IF($W2016="","",INDEX(Primary!F$5:F$2450,$W2016))</f>
        <v/>
      </c>
      <c r="O2016" s="18" t="str">
        <f aca="false">IF($W2016="","",INDEX(Primary!G$5:G$2450,$W2016))</f>
        <v/>
      </c>
      <c r="P2016" s="18" t="str">
        <f aca="false">IF($W2016="","",INDEX(Primary!H$5:H$2450,$W2016))</f>
        <v/>
      </c>
      <c r="Q2016" s="18" t="str">
        <f aca="false">IF($W2016="","",INDEX(Primary!I$5:I$2450,$W2016))</f>
        <v/>
      </c>
      <c r="R2016" s="19" t="str">
        <f aca="false">IF($E2016="Yes",L2016+P2016,"")</f>
        <v/>
      </c>
      <c r="S2016" s="19" t="str">
        <f aca="false">IF($E2016="Yes",H2016-R2016,"")</f>
        <v/>
      </c>
      <c r="T2016" s="6" t="str">
        <f aca="false">IF($E2016="Yes",IF(ROUND(ABS(S2016),2)&lt;=$T$2,"OK","CHECK"),"n/a")</f>
        <v>n/a</v>
      </c>
      <c r="U2016" s="20" t="n">
        <f aca="false">Total!J2016</f>
        <v>48.87</v>
      </c>
      <c r="V2016" s="17" t="str">
        <f aca="false">IFERROR(MATCH($A2016,'Stock Exchange'!$A$5:$A$2450,0),"")</f>
        <v/>
      </c>
      <c r="W2016" s="17" t="str">
        <f aca="false">IFERROR(MATCH($A2016,Primary!$A$5:$A$2450,0),"")</f>
        <v/>
      </c>
    </row>
    <row r="2017" customFormat="false" ht="15" hidden="false" customHeight="false" outlineLevel="0" collapsed="false">
      <c r="A2017" s="16" t="n">
        <f aca="false">Total!A2017</f>
        <v>39843</v>
      </c>
      <c r="B2017" s="17" t="n">
        <f aca="false">YEAR(A2017)</f>
        <v>2009</v>
      </c>
      <c r="C2017" s="17" t="n">
        <f aca="false">MONTH(A2017)</f>
        <v>1</v>
      </c>
      <c r="D2017" s="6" t="str">
        <f aca="false">IF(MONTH(A2017)&gt;=4,"FY "&amp;YEAR(A2017)&amp;"-"&amp;RIGHT(YEAR(A2017)+1,2),"FY "&amp;(YEAR(A2017)-1)&amp;"-"&amp;RIGHT(YEAR(A2017),2))</f>
        <v>FY 2008-09</v>
      </c>
      <c r="E2017" s="6" t="str">
        <f aca="false">IF(AND(V2017&lt;&gt;"",W2017&lt;&gt;""),"Yes","No")</f>
        <v>No</v>
      </c>
      <c r="F2017" s="18" t="n">
        <f aca="false">Total!F2017</f>
        <v>2097.2</v>
      </c>
      <c r="G2017" s="18" t="n">
        <f aca="false">Total!G2017</f>
        <v>1822.1</v>
      </c>
      <c r="H2017" s="18" t="n">
        <f aca="false">Total!H2017</f>
        <v>275.1</v>
      </c>
      <c r="I2017" s="18" t="n">
        <f aca="false">Total!I2017</f>
        <v>56.3</v>
      </c>
      <c r="J2017" s="18" t="str">
        <f aca="false">IF($V2017="","",INDEX('Stock Exchange'!F$5:F$2450,$V2017))</f>
        <v/>
      </c>
      <c r="K2017" s="18" t="str">
        <f aca="false">IF($V2017="","",INDEX('Stock Exchange'!G$5:G$2450,$V2017))</f>
        <v/>
      </c>
      <c r="L2017" s="18" t="str">
        <f aca="false">IF($V2017="","",INDEX('Stock Exchange'!H$5:H$2450,$V2017))</f>
        <v/>
      </c>
      <c r="M2017" s="18" t="str">
        <f aca="false">IF($V2017="","",INDEX('Stock Exchange'!I$5:I$2450,$V2017))</f>
        <v/>
      </c>
      <c r="N2017" s="18" t="str">
        <f aca="false">IF($W2017="","",INDEX(Primary!F$5:F$2450,$W2017))</f>
        <v/>
      </c>
      <c r="O2017" s="18" t="str">
        <f aca="false">IF($W2017="","",INDEX(Primary!G$5:G$2450,$W2017))</f>
        <v/>
      </c>
      <c r="P2017" s="18" t="str">
        <f aca="false">IF($W2017="","",INDEX(Primary!H$5:H$2450,$W2017))</f>
        <v/>
      </c>
      <c r="Q2017" s="18" t="str">
        <f aca="false">IF($W2017="","",INDEX(Primary!I$5:I$2450,$W2017))</f>
        <v/>
      </c>
      <c r="R2017" s="19" t="str">
        <f aca="false">IF($E2017="Yes",L2017+P2017,"")</f>
        <v/>
      </c>
      <c r="S2017" s="19" t="str">
        <f aca="false">IF($E2017="Yes",H2017-R2017,"")</f>
        <v/>
      </c>
      <c r="T2017" s="6" t="str">
        <f aca="false">IF($E2017="Yes",IF(ROUND(ABS(S2017),2)&lt;=$T$2,"OK","CHECK"),"n/a")</f>
        <v>n/a</v>
      </c>
      <c r="U2017" s="20" t="n">
        <f aca="false">Total!J2017</f>
        <v>48.9</v>
      </c>
      <c r="V2017" s="17" t="str">
        <f aca="false">IFERROR(MATCH($A2017,'Stock Exchange'!$A$5:$A$2450,0),"")</f>
        <v/>
      </c>
      <c r="W2017" s="17" t="str">
        <f aca="false">IFERROR(MATCH($A2017,Primary!$A$5:$A$2450,0),"")</f>
        <v/>
      </c>
    </row>
    <row r="2018" customFormat="false" ht="15" hidden="false" customHeight="false" outlineLevel="0" collapsed="false">
      <c r="A2018" s="16" t="n">
        <f aca="false">Total!A2018</f>
        <v>39846</v>
      </c>
      <c r="B2018" s="17" t="n">
        <f aca="false">YEAR(A2018)</f>
        <v>2009</v>
      </c>
      <c r="C2018" s="17" t="n">
        <f aca="false">MONTH(A2018)</f>
        <v>2</v>
      </c>
      <c r="D2018" s="6" t="str">
        <f aca="false">IF(MONTH(A2018)&gt;=4,"FY "&amp;YEAR(A2018)&amp;"-"&amp;RIGHT(YEAR(A2018)+1,2),"FY "&amp;(YEAR(A2018)-1)&amp;"-"&amp;RIGHT(YEAR(A2018),2))</f>
        <v>FY 2008-09</v>
      </c>
      <c r="E2018" s="6" t="str">
        <f aca="false">IF(AND(V2018&lt;&gt;"",W2018&lt;&gt;""),"Yes","No")</f>
        <v>No</v>
      </c>
      <c r="F2018" s="18" t="n">
        <f aca="false">Total!F2018</f>
        <v>1318.8</v>
      </c>
      <c r="G2018" s="18" t="n">
        <f aca="false">Total!G2018</f>
        <v>1335.4</v>
      </c>
      <c r="H2018" s="18" t="n">
        <f aca="false">Total!H2018</f>
        <v>-16.6</v>
      </c>
      <c r="I2018" s="18" t="n">
        <f aca="false">Total!I2018</f>
        <v>-3.4</v>
      </c>
      <c r="J2018" s="18" t="str">
        <f aca="false">IF($V2018="","",INDEX('Stock Exchange'!F$5:F$2450,$V2018))</f>
        <v/>
      </c>
      <c r="K2018" s="18" t="str">
        <f aca="false">IF($V2018="","",INDEX('Stock Exchange'!G$5:G$2450,$V2018))</f>
        <v/>
      </c>
      <c r="L2018" s="18" t="str">
        <f aca="false">IF($V2018="","",INDEX('Stock Exchange'!H$5:H$2450,$V2018))</f>
        <v/>
      </c>
      <c r="M2018" s="18" t="str">
        <f aca="false">IF($V2018="","",INDEX('Stock Exchange'!I$5:I$2450,$V2018))</f>
        <v/>
      </c>
      <c r="N2018" s="18" t="str">
        <f aca="false">IF($W2018="","",INDEX(Primary!F$5:F$2450,$W2018))</f>
        <v/>
      </c>
      <c r="O2018" s="18" t="str">
        <f aca="false">IF($W2018="","",INDEX(Primary!G$5:G$2450,$W2018))</f>
        <v/>
      </c>
      <c r="P2018" s="18" t="str">
        <f aca="false">IF($W2018="","",INDEX(Primary!H$5:H$2450,$W2018))</f>
        <v/>
      </c>
      <c r="Q2018" s="18" t="str">
        <f aca="false">IF($W2018="","",INDEX(Primary!I$5:I$2450,$W2018))</f>
        <v/>
      </c>
      <c r="R2018" s="19" t="str">
        <f aca="false">IF($E2018="Yes",L2018+P2018,"")</f>
        <v/>
      </c>
      <c r="S2018" s="19" t="str">
        <f aca="false">IF($E2018="Yes",H2018-R2018,"")</f>
        <v/>
      </c>
      <c r="T2018" s="6" t="str">
        <f aca="false">IF($E2018="Yes",IF(ROUND(ABS(S2018),2)&lt;=$T$2,"OK","CHECK"),"n/a")</f>
        <v>n/a</v>
      </c>
      <c r="U2018" s="20" t="n">
        <f aca="false">Total!J2018</f>
        <v>49.02</v>
      </c>
      <c r="V2018" s="17" t="str">
        <f aca="false">IFERROR(MATCH($A2018,'Stock Exchange'!$A$5:$A$2450,0),"")</f>
        <v/>
      </c>
      <c r="W2018" s="17" t="str">
        <f aca="false">IFERROR(MATCH($A2018,Primary!$A$5:$A$2450,0),"")</f>
        <v/>
      </c>
    </row>
    <row r="2019" customFormat="false" ht="15" hidden="false" customHeight="false" outlineLevel="0" collapsed="false">
      <c r="A2019" s="16" t="n">
        <f aca="false">Total!A2019</f>
        <v>39847</v>
      </c>
      <c r="B2019" s="17" t="n">
        <f aca="false">YEAR(A2019)</f>
        <v>2009</v>
      </c>
      <c r="C2019" s="17" t="n">
        <f aca="false">MONTH(A2019)</f>
        <v>2</v>
      </c>
      <c r="D2019" s="6" t="str">
        <f aca="false">IF(MONTH(A2019)&gt;=4,"FY "&amp;YEAR(A2019)&amp;"-"&amp;RIGHT(YEAR(A2019)+1,2),"FY "&amp;(YEAR(A2019)-1)&amp;"-"&amp;RIGHT(YEAR(A2019),2))</f>
        <v>FY 2008-09</v>
      </c>
      <c r="E2019" s="6" t="str">
        <f aca="false">IF(AND(V2019&lt;&gt;"",W2019&lt;&gt;""),"Yes","No")</f>
        <v>No</v>
      </c>
      <c r="F2019" s="18" t="n">
        <f aca="false">Total!F2019</f>
        <v>1334.5</v>
      </c>
      <c r="G2019" s="18" t="n">
        <f aca="false">Total!G2019</f>
        <v>1346.5</v>
      </c>
      <c r="H2019" s="18" t="n">
        <f aca="false">Total!H2019</f>
        <v>-11.9</v>
      </c>
      <c r="I2019" s="18" t="n">
        <f aca="false">Total!I2019</f>
        <v>-2.4</v>
      </c>
      <c r="J2019" s="18" t="str">
        <f aca="false">IF($V2019="","",INDEX('Stock Exchange'!F$5:F$2450,$V2019))</f>
        <v/>
      </c>
      <c r="K2019" s="18" t="str">
        <f aca="false">IF($V2019="","",INDEX('Stock Exchange'!G$5:G$2450,$V2019))</f>
        <v/>
      </c>
      <c r="L2019" s="18" t="str">
        <f aca="false">IF($V2019="","",INDEX('Stock Exchange'!H$5:H$2450,$V2019))</f>
        <v/>
      </c>
      <c r="M2019" s="18" t="str">
        <f aca="false">IF($V2019="","",INDEX('Stock Exchange'!I$5:I$2450,$V2019))</f>
        <v/>
      </c>
      <c r="N2019" s="18" t="str">
        <f aca="false">IF($W2019="","",INDEX(Primary!F$5:F$2450,$W2019))</f>
        <v/>
      </c>
      <c r="O2019" s="18" t="str">
        <f aca="false">IF($W2019="","",INDEX(Primary!G$5:G$2450,$W2019))</f>
        <v/>
      </c>
      <c r="P2019" s="18" t="str">
        <f aca="false">IF($W2019="","",INDEX(Primary!H$5:H$2450,$W2019))</f>
        <v/>
      </c>
      <c r="Q2019" s="18" t="str">
        <f aca="false">IF($W2019="","",INDEX(Primary!I$5:I$2450,$W2019))</f>
        <v/>
      </c>
      <c r="R2019" s="19" t="str">
        <f aca="false">IF($E2019="Yes",L2019+P2019,"")</f>
        <v/>
      </c>
      <c r="S2019" s="19" t="str">
        <f aca="false">IF($E2019="Yes",H2019-R2019,"")</f>
        <v/>
      </c>
      <c r="T2019" s="6" t="str">
        <f aca="false">IF($E2019="Yes",IF(ROUND(ABS(S2019),2)&lt;=$T$2,"OK","CHECK"),"n/a")</f>
        <v>n/a</v>
      </c>
      <c r="U2019" s="20" t="n">
        <f aca="false">Total!J2019</f>
        <v>49.01</v>
      </c>
      <c r="V2019" s="17" t="str">
        <f aca="false">IFERROR(MATCH($A2019,'Stock Exchange'!$A$5:$A$2450,0),"")</f>
        <v/>
      </c>
      <c r="W2019" s="17" t="str">
        <f aca="false">IFERROR(MATCH($A2019,Primary!$A$5:$A$2450,0),"")</f>
        <v/>
      </c>
    </row>
    <row r="2020" customFormat="false" ht="15" hidden="false" customHeight="false" outlineLevel="0" collapsed="false">
      <c r="A2020" s="16" t="n">
        <f aca="false">Total!A2020</f>
        <v>39848</v>
      </c>
      <c r="B2020" s="17" t="n">
        <f aca="false">YEAR(A2020)</f>
        <v>2009</v>
      </c>
      <c r="C2020" s="17" t="n">
        <f aca="false">MONTH(A2020)</f>
        <v>2</v>
      </c>
      <c r="D2020" s="6" t="str">
        <f aca="false">IF(MONTH(A2020)&gt;=4,"FY "&amp;YEAR(A2020)&amp;"-"&amp;RIGHT(YEAR(A2020)+1,2),"FY "&amp;(YEAR(A2020)-1)&amp;"-"&amp;RIGHT(YEAR(A2020),2))</f>
        <v>FY 2008-09</v>
      </c>
      <c r="E2020" s="6" t="str">
        <f aca="false">IF(AND(V2020&lt;&gt;"",W2020&lt;&gt;""),"Yes","No")</f>
        <v>No</v>
      </c>
      <c r="F2020" s="18" t="n">
        <f aca="false">Total!F2020</f>
        <v>1221.3</v>
      </c>
      <c r="G2020" s="18" t="n">
        <f aca="false">Total!G2020</f>
        <v>1382.5</v>
      </c>
      <c r="H2020" s="18" t="n">
        <f aca="false">Total!H2020</f>
        <v>-161.2</v>
      </c>
      <c r="I2020" s="18" t="n">
        <f aca="false">Total!I2020</f>
        <v>-33</v>
      </c>
      <c r="J2020" s="18" t="str">
        <f aca="false">IF($V2020="","",INDEX('Stock Exchange'!F$5:F$2450,$V2020))</f>
        <v/>
      </c>
      <c r="K2020" s="18" t="str">
        <f aca="false">IF($V2020="","",INDEX('Stock Exchange'!G$5:G$2450,$V2020))</f>
        <v/>
      </c>
      <c r="L2020" s="18" t="str">
        <f aca="false">IF($V2020="","",INDEX('Stock Exchange'!H$5:H$2450,$V2020))</f>
        <v/>
      </c>
      <c r="M2020" s="18" t="str">
        <f aca="false">IF($V2020="","",INDEX('Stock Exchange'!I$5:I$2450,$V2020))</f>
        <v/>
      </c>
      <c r="N2020" s="18" t="str">
        <f aca="false">IF($W2020="","",INDEX(Primary!F$5:F$2450,$W2020))</f>
        <v/>
      </c>
      <c r="O2020" s="18" t="str">
        <f aca="false">IF($W2020="","",INDEX(Primary!G$5:G$2450,$W2020))</f>
        <v/>
      </c>
      <c r="P2020" s="18" t="str">
        <f aca="false">IF($W2020="","",INDEX(Primary!H$5:H$2450,$W2020))</f>
        <v/>
      </c>
      <c r="Q2020" s="18" t="str">
        <f aca="false">IF($W2020="","",INDEX(Primary!I$5:I$2450,$W2020))</f>
        <v/>
      </c>
      <c r="R2020" s="19" t="str">
        <f aca="false">IF($E2020="Yes",L2020+P2020,"")</f>
        <v/>
      </c>
      <c r="S2020" s="19" t="str">
        <f aca="false">IF($E2020="Yes",H2020-R2020,"")</f>
        <v/>
      </c>
      <c r="T2020" s="6" t="str">
        <f aca="false">IF($E2020="Yes",IF(ROUND(ABS(S2020),2)&lt;=$T$2,"OK","CHECK"),"n/a")</f>
        <v>n/a</v>
      </c>
      <c r="U2020" s="20" t="n">
        <f aca="false">Total!J2020</f>
        <v>48.8</v>
      </c>
      <c r="V2020" s="17" t="str">
        <f aca="false">IFERROR(MATCH($A2020,'Stock Exchange'!$A$5:$A$2450,0),"")</f>
        <v/>
      </c>
      <c r="W2020" s="17" t="str">
        <f aca="false">IFERROR(MATCH($A2020,Primary!$A$5:$A$2450,0),"")</f>
        <v/>
      </c>
    </row>
    <row r="2021" customFormat="false" ht="15" hidden="false" customHeight="false" outlineLevel="0" collapsed="false">
      <c r="A2021" s="16" t="n">
        <f aca="false">Total!A2021</f>
        <v>39849</v>
      </c>
      <c r="B2021" s="17" t="n">
        <f aca="false">YEAR(A2021)</f>
        <v>2009</v>
      </c>
      <c r="C2021" s="17" t="n">
        <f aca="false">MONTH(A2021)</f>
        <v>2</v>
      </c>
      <c r="D2021" s="6" t="str">
        <f aca="false">IF(MONTH(A2021)&gt;=4,"FY "&amp;YEAR(A2021)&amp;"-"&amp;RIGHT(YEAR(A2021)+1,2),"FY "&amp;(YEAR(A2021)-1)&amp;"-"&amp;RIGHT(YEAR(A2021),2))</f>
        <v>FY 2008-09</v>
      </c>
      <c r="E2021" s="6" t="str">
        <f aca="false">IF(AND(V2021&lt;&gt;"",W2021&lt;&gt;""),"Yes","No")</f>
        <v>No</v>
      </c>
      <c r="F2021" s="18" t="n">
        <f aca="false">Total!F2021</f>
        <v>1267</v>
      </c>
      <c r="G2021" s="18" t="n">
        <f aca="false">Total!G2021</f>
        <v>1291.4</v>
      </c>
      <c r="H2021" s="18" t="n">
        <f aca="false">Total!H2021</f>
        <v>-24.4</v>
      </c>
      <c r="I2021" s="18" t="n">
        <f aca="false">Total!I2021</f>
        <v>-5</v>
      </c>
      <c r="J2021" s="18" t="str">
        <f aca="false">IF($V2021="","",INDEX('Stock Exchange'!F$5:F$2450,$V2021))</f>
        <v/>
      </c>
      <c r="K2021" s="18" t="str">
        <f aca="false">IF($V2021="","",INDEX('Stock Exchange'!G$5:G$2450,$V2021))</f>
        <v/>
      </c>
      <c r="L2021" s="18" t="str">
        <f aca="false">IF($V2021="","",INDEX('Stock Exchange'!H$5:H$2450,$V2021))</f>
        <v/>
      </c>
      <c r="M2021" s="18" t="str">
        <f aca="false">IF($V2021="","",INDEX('Stock Exchange'!I$5:I$2450,$V2021))</f>
        <v/>
      </c>
      <c r="N2021" s="18" t="str">
        <f aca="false">IF($W2021="","",INDEX(Primary!F$5:F$2450,$W2021))</f>
        <v/>
      </c>
      <c r="O2021" s="18" t="str">
        <f aca="false">IF($W2021="","",INDEX(Primary!G$5:G$2450,$W2021))</f>
        <v/>
      </c>
      <c r="P2021" s="18" t="str">
        <f aca="false">IF($W2021="","",INDEX(Primary!H$5:H$2450,$W2021))</f>
        <v/>
      </c>
      <c r="Q2021" s="18" t="str">
        <f aca="false">IF($W2021="","",INDEX(Primary!I$5:I$2450,$W2021))</f>
        <v/>
      </c>
      <c r="R2021" s="19" t="str">
        <f aca="false">IF($E2021="Yes",L2021+P2021,"")</f>
        <v/>
      </c>
      <c r="S2021" s="19" t="str">
        <f aca="false">IF($E2021="Yes",H2021-R2021,"")</f>
        <v/>
      </c>
      <c r="T2021" s="6" t="str">
        <f aca="false">IF($E2021="Yes",IF(ROUND(ABS(S2021),2)&lt;=$T$2,"OK","CHECK"),"n/a")</f>
        <v>n/a</v>
      </c>
      <c r="U2021" s="20" t="n">
        <f aca="false">Total!J2021</f>
        <v>48.65</v>
      </c>
      <c r="V2021" s="17" t="str">
        <f aca="false">IFERROR(MATCH($A2021,'Stock Exchange'!$A$5:$A$2450,0),"")</f>
        <v/>
      </c>
      <c r="W2021" s="17" t="str">
        <f aca="false">IFERROR(MATCH($A2021,Primary!$A$5:$A$2450,0),"")</f>
        <v/>
      </c>
    </row>
    <row r="2022" customFormat="false" ht="15" hidden="false" customHeight="false" outlineLevel="0" collapsed="false">
      <c r="A2022" s="16" t="n">
        <f aca="false">Total!A2022</f>
        <v>39850</v>
      </c>
      <c r="B2022" s="17" t="n">
        <f aca="false">YEAR(A2022)</f>
        <v>2009</v>
      </c>
      <c r="C2022" s="17" t="n">
        <f aca="false">MONTH(A2022)</f>
        <v>2</v>
      </c>
      <c r="D2022" s="6" t="str">
        <f aca="false">IF(MONTH(A2022)&gt;=4,"FY "&amp;YEAR(A2022)&amp;"-"&amp;RIGHT(YEAR(A2022)+1,2),"FY "&amp;(YEAR(A2022)-1)&amp;"-"&amp;RIGHT(YEAR(A2022),2))</f>
        <v>FY 2008-09</v>
      </c>
      <c r="E2022" s="6" t="str">
        <f aca="false">IF(AND(V2022&lt;&gt;"",W2022&lt;&gt;""),"Yes","No")</f>
        <v>No</v>
      </c>
      <c r="F2022" s="18" t="n">
        <f aca="false">Total!F2022</f>
        <v>1291.2</v>
      </c>
      <c r="G2022" s="18" t="n">
        <f aca="false">Total!G2022</f>
        <v>1240</v>
      </c>
      <c r="H2022" s="18" t="n">
        <f aca="false">Total!H2022</f>
        <v>51.2</v>
      </c>
      <c r="I2022" s="18" t="n">
        <f aca="false">Total!I2022</f>
        <v>10.5</v>
      </c>
      <c r="J2022" s="18" t="str">
        <f aca="false">IF($V2022="","",INDEX('Stock Exchange'!F$5:F$2450,$V2022))</f>
        <v/>
      </c>
      <c r="K2022" s="18" t="str">
        <f aca="false">IF($V2022="","",INDEX('Stock Exchange'!G$5:G$2450,$V2022))</f>
        <v/>
      </c>
      <c r="L2022" s="18" t="str">
        <f aca="false">IF($V2022="","",INDEX('Stock Exchange'!H$5:H$2450,$V2022))</f>
        <v/>
      </c>
      <c r="M2022" s="18" t="str">
        <f aca="false">IF($V2022="","",INDEX('Stock Exchange'!I$5:I$2450,$V2022))</f>
        <v/>
      </c>
      <c r="N2022" s="18" t="str">
        <f aca="false">IF($W2022="","",INDEX(Primary!F$5:F$2450,$W2022))</f>
        <v/>
      </c>
      <c r="O2022" s="18" t="str">
        <f aca="false">IF($W2022="","",INDEX(Primary!G$5:G$2450,$W2022))</f>
        <v/>
      </c>
      <c r="P2022" s="18" t="str">
        <f aca="false">IF($W2022="","",INDEX(Primary!H$5:H$2450,$W2022))</f>
        <v/>
      </c>
      <c r="Q2022" s="18" t="str">
        <f aca="false">IF($W2022="","",INDEX(Primary!I$5:I$2450,$W2022))</f>
        <v/>
      </c>
      <c r="R2022" s="19" t="str">
        <f aca="false">IF($E2022="Yes",L2022+P2022,"")</f>
        <v/>
      </c>
      <c r="S2022" s="19" t="str">
        <f aca="false">IF($E2022="Yes",H2022-R2022,"")</f>
        <v/>
      </c>
      <c r="T2022" s="6" t="str">
        <f aca="false">IF($E2022="Yes",IF(ROUND(ABS(S2022),2)&lt;=$T$2,"OK","CHECK"),"n/a")</f>
        <v>n/a</v>
      </c>
      <c r="U2022" s="20" t="n">
        <f aca="false">Total!J2022</f>
        <v>48.82</v>
      </c>
      <c r="V2022" s="17" t="str">
        <f aca="false">IFERROR(MATCH($A2022,'Stock Exchange'!$A$5:$A$2450,0),"")</f>
        <v/>
      </c>
      <c r="W2022" s="17" t="str">
        <f aca="false">IFERROR(MATCH($A2022,Primary!$A$5:$A$2450,0),"")</f>
        <v/>
      </c>
    </row>
    <row r="2023" customFormat="false" ht="15" hidden="false" customHeight="false" outlineLevel="0" collapsed="false">
      <c r="A2023" s="16" t="n">
        <f aca="false">Total!A2023</f>
        <v>39853</v>
      </c>
      <c r="B2023" s="17" t="n">
        <f aca="false">YEAR(A2023)</f>
        <v>2009</v>
      </c>
      <c r="C2023" s="17" t="n">
        <f aca="false">MONTH(A2023)</f>
        <v>2</v>
      </c>
      <c r="D2023" s="6" t="str">
        <f aca="false">IF(MONTH(A2023)&gt;=4,"FY "&amp;YEAR(A2023)&amp;"-"&amp;RIGHT(YEAR(A2023)+1,2),"FY "&amp;(YEAR(A2023)-1)&amp;"-"&amp;RIGHT(YEAR(A2023),2))</f>
        <v>FY 2008-09</v>
      </c>
      <c r="E2023" s="6" t="str">
        <f aca="false">IF(AND(V2023&lt;&gt;"",W2023&lt;&gt;""),"Yes","No")</f>
        <v>No</v>
      </c>
      <c r="F2023" s="18" t="n">
        <f aca="false">Total!F2023</f>
        <v>1232.3</v>
      </c>
      <c r="G2023" s="18" t="n">
        <f aca="false">Total!G2023</f>
        <v>1172</v>
      </c>
      <c r="H2023" s="18" t="n">
        <f aca="false">Total!H2023</f>
        <v>60.3</v>
      </c>
      <c r="I2023" s="18" t="n">
        <f aca="false">Total!I2023</f>
        <v>12.4</v>
      </c>
      <c r="J2023" s="18" t="str">
        <f aca="false">IF($V2023="","",INDEX('Stock Exchange'!F$5:F$2450,$V2023))</f>
        <v/>
      </c>
      <c r="K2023" s="18" t="str">
        <f aca="false">IF($V2023="","",INDEX('Stock Exchange'!G$5:G$2450,$V2023))</f>
        <v/>
      </c>
      <c r="L2023" s="18" t="str">
        <f aca="false">IF($V2023="","",INDEX('Stock Exchange'!H$5:H$2450,$V2023))</f>
        <v/>
      </c>
      <c r="M2023" s="18" t="str">
        <f aca="false">IF($V2023="","",INDEX('Stock Exchange'!I$5:I$2450,$V2023))</f>
        <v/>
      </c>
      <c r="N2023" s="18" t="str">
        <f aca="false">IF($W2023="","",INDEX(Primary!F$5:F$2450,$W2023))</f>
        <v/>
      </c>
      <c r="O2023" s="18" t="str">
        <f aca="false">IF($W2023="","",INDEX(Primary!G$5:G$2450,$W2023))</f>
        <v/>
      </c>
      <c r="P2023" s="18" t="str">
        <f aca="false">IF($W2023="","",INDEX(Primary!H$5:H$2450,$W2023))</f>
        <v/>
      </c>
      <c r="Q2023" s="18" t="str">
        <f aca="false">IF($W2023="","",INDEX(Primary!I$5:I$2450,$W2023))</f>
        <v/>
      </c>
      <c r="R2023" s="19" t="str">
        <f aca="false">IF($E2023="Yes",L2023+P2023,"")</f>
        <v/>
      </c>
      <c r="S2023" s="19" t="str">
        <f aca="false">IF($E2023="Yes",H2023-R2023,"")</f>
        <v/>
      </c>
      <c r="T2023" s="6" t="str">
        <f aca="false">IF($E2023="Yes",IF(ROUND(ABS(S2023),2)&lt;=$T$2,"OK","CHECK"),"n/a")</f>
        <v>n/a</v>
      </c>
      <c r="U2023" s="20" t="n">
        <f aca="false">Total!J2023</f>
        <v>48.73</v>
      </c>
      <c r="V2023" s="17" t="str">
        <f aca="false">IFERROR(MATCH($A2023,'Stock Exchange'!$A$5:$A$2450,0),"")</f>
        <v/>
      </c>
      <c r="W2023" s="17" t="str">
        <f aca="false">IFERROR(MATCH($A2023,Primary!$A$5:$A$2450,0),"")</f>
        <v/>
      </c>
    </row>
    <row r="2024" customFormat="false" ht="15" hidden="false" customHeight="false" outlineLevel="0" collapsed="false">
      <c r="A2024" s="16" t="n">
        <f aca="false">Total!A2024</f>
        <v>39854</v>
      </c>
      <c r="B2024" s="17" t="n">
        <f aca="false">YEAR(A2024)</f>
        <v>2009</v>
      </c>
      <c r="C2024" s="17" t="n">
        <f aca="false">MONTH(A2024)</f>
        <v>2</v>
      </c>
      <c r="D2024" s="6" t="str">
        <f aca="false">IF(MONTH(A2024)&gt;=4,"FY "&amp;YEAR(A2024)&amp;"-"&amp;RIGHT(YEAR(A2024)+1,2),"FY "&amp;(YEAR(A2024)-1)&amp;"-"&amp;RIGHT(YEAR(A2024),2))</f>
        <v>FY 2008-09</v>
      </c>
      <c r="E2024" s="6" t="str">
        <f aca="false">IF(AND(V2024&lt;&gt;"",W2024&lt;&gt;""),"Yes","No")</f>
        <v>No</v>
      </c>
      <c r="F2024" s="18" t="n">
        <f aca="false">Total!F2024</f>
        <v>1293.7</v>
      </c>
      <c r="G2024" s="18" t="n">
        <f aca="false">Total!G2024</f>
        <v>1004.6</v>
      </c>
      <c r="H2024" s="18" t="n">
        <f aca="false">Total!H2024</f>
        <v>289.1</v>
      </c>
      <c r="I2024" s="18" t="n">
        <f aca="false">Total!I2024</f>
        <v>59.5</v>
      </c>
      <c r="J2024" s="18" t="str">
        <f aca="false">IF($V2024="","",INDEX('Stock Exchange'!F$5:F$2450,$V2024))</f>
        <v/>
      </c>
      <c r="K2024" s="18" t="str">
        <f aca="false">IF($V2024="","",INDEX('Stock Exchange'!G$5:G$2450,$V2024))</f>
        <v/>
      </c>
      <c r="L2024" s="18" t="str">
        <f aca="false">IF($V2024="","",INDEX('Stock Exchange'!H$5:H$2450,$V2024))</f>
        <v/>
      </c>
      <c r="M2024" s="18" t="str">
        <f aca="false">IF($V2024="","",INDEX('Stock Exchange'!I$5:I$2450,$V2024))</f>
        <v/>
      </c>
      <c r="N2024" s="18" t="str">
        <f aca="false">IF($W2024="","",INDEX(Primary!F$5:F$2450,$W2024))</f>
        <v/>
      </c>
      <c r="O2024" s="18" t="str">
        <f aca="false">IF($W2024="","",INDEX(Primary!G$5:G$2450,$W2024))</f>
        <v/>
      </c>
      <c r="P2024" s="18" t="str">
        <f aca="false">IF($W2024="","",INDEX(Primary!H$5:H$2450,$W2024))</f>
        <v/>
      </c>
      <c r="Q2024" s="18" t="str">
        <f aca="false">IF($W2024="","",INDEX(Primary!I$5:I$2450,$W2024))</f>
        <v/>
      </c>
      <c r="R2024" s="19" t="str">
        <f aca="false">IF($E2024="Yes",L2024+P2024,"")</f>
        <v/>
      </c>
      <c r="S2024" s="19" t="str">
        <f aca="false">IF($E2024="Yes",H2024-R2024,"")</f>
        <v/>
      </c>
      <c r="T2024" s="6" t="str">
        <f aca="false">IF($E2024="Yes",IF(ROUND(ABS(S2024),2)&lt;=$T$2,"OK","CHECK"),"n/a")</f>
        <v>n/a</v>
      </c>
      <c r="U2024" s="20" t="n">
        <f aca="false">Total!J2024</f>
        <v>48.6</v>
      </c>
      <c r="V2024" s="17" t="str">
        <f aca="false">IFERROR(MATCH($A2024,'Stock Exchange'!$A$5:$A$2450,0),"")</f>
        <v/>
      </c>
      <c r="W2024" s="17" t="str">
        <f aca="false">IFERROR(MATCH($A2024,Primary!$A$5:$A$2450,0),"")</f>
        <v/>
      </c>
    </row>
    <row r="2025" customFormat="false" ht="15" hidden="false" customHeight="false" outlineLevel="0" collapsed="false">
      <c r="A2025" s="16" t="n">
        <f aca="false">Total!A2025</f>
        <v>39855</v>
      </c>
      <c r="B2025" s="17" t="n">
        <f aca="false">YEAR(A2025)</f>
        <v>2009</v>
      </c>
      <c r="C2025" s="17" t="n">
        <f aca="false">MONTH(A2025)</f>
        <v>2</v>
      </c>
      <c r="D2025" s="6" t="str">
        <f aca="false">IF(MONTH(A2025)&gt;=4,"FY "&amp;YEAR(A2025)&amp;"-"&amp;RIGHT(YEAR(A2025)+1,2),"FY "&amp;(YEAR(A2025)-1)&amp;"-"&amp;RIGHT(YEAR(A2025),2))</f>
        <v>FY 2008-09</v>
      </c>
      <c r="E2025" s="6" t="str">
        <f aca="false">IF(AND(V2025&lt;&gt;"",W2025&lt;&gt;""),"Yes","No")</f>
        <v>No</v>
      </c>
      <c r="F2025" s="18" t="n">
        <f aca="false">Total!F2025</f>
        <v>1695.2</v>
      </c>
      <c r="G2025" s="18" t="n">
        <f aca="false">Total!G2025</f>
        <v>1279</v>
      </c>
      <c r="H2025" s="18" t="n">
        <f aca="false">Total!H2025</f>
        <v>416.1</v>
      </c>
      <c r="I2025" s="18" t="n">
        <f aca="false">Total!I2025</f>
        <v>85.5</v>
      </c>
      <c r="J2025" s="18" t="str">
        <f aca="false">IF($V2025="","",INDEX('Stock Exchange'!F$5:F$2450,$V2025))</f>
        <v/>
      </c>
      <c r="K2025" s="18" t="str">
        <f aca="false">IF($V2025="","",INDEX('Stock Exchange'!G$5:G$2450,$V2025))</f>
        <v/>
      </c>
      <c r="L2025" s="18" t="str">
        <f aca="false">IF($V2025="","",INDEX('Stock Exchange'!H$5:H$2450,$V2025))</f>
        <v/>
      </c>
      <c r="M2025" s="18" t="str">
        <f aca="false">IF($V2025="","",INDEX('Stock Exchange'!I$5:I$2450,$V2025))</f>
        <v/>
      </c>
      <c r="N2025" s="18" t="str">
        <f aca="false">IF($W2025="","",INDEX(Primary!F$5:F$2450,$W2025))</f>
        <v/>
      </c>
      <c r="O2025" s="18" t="str">
        <f aca="false">IF($W2025="","",INDEX(Primary!G$5:G$2450,$W2025))</f>
        <v/>
      </c>
      <c r="P2025" s="18" t="str">
        <f aca="false">IF($W2025="","",INDEX(Primary!H$5:H$2450,$W2025))</f>
        <v/>
      </c>
      <c r="Q2025" s="18" t="str">
        <f aca="false">IF($W2025="","",INDEX(Primary!I$5:I$2450,$W2025))</f>
        <v/>
      </c>
      <c r="R2025" s="19" t="str">
        <f aca="false">IF($E2025="Yes",L2025+P2025,"")</f>
        <v/>
      </c>
      <c r="S2025" s="19" t="str">
        <f aca="false">IF($E2025="Yes",H2025-R2025,"")</f>
        <v/>
      </c>
      <c r="T2025" s="6" t="str">
        <f aca="false">IF($E2025="Yes",IF(ROUND(ABS(S2025),2)&lt;=$T$2,"OK","CHECK"),"n/a")</f>
        <v>n/a</v>
      </c>
      <c r="U2025" s="20" t="n">
        <f aca="false">Total!J2025</f>
        <v>48.7</v>
      </c>
      <c r="V2025" s="17" t="str">
        <f aca="false">IFERROR(MATCH($A2025,'Stock Exchange'!$A$5:$A$2450,0),"")</f>
        <v/>
      </c>
      <c r="W2025" s="17" t="str">
        <f aca="false">IFERROR(MATCH($A2025,Primary!$A$5:$A$2450,0),"")</f>
        <v/>
      </c>
    </row>
    <row r="2026" customFormat="false" ht="15" hidden="false" customHeight="false" outlineLevel="0" collapsed="false">
      <c r="A2026" s="16" t="n">
        <f aca="false">Total!A2026</f>
        <v>39856</v>
      </c>
      <c r="B2026" s="17" t="n">
        <f aca="false">YEAR(A2026)</f>
        <v>2009</v>
      </c>
      <c r="C2026" s="17" t="n">
        <f aca="false">MONTH(A2026)</f>
        <v>2</v>
      </c>
      <c r="D2026" s="6" t="str">
        <f aca="false">IF(MONTH(A2026)&gt;=4,"FY "&amp;YEAR(A2026)&amp;"-"&amp;RIGHT(YEAR(A2026)+1,2),"FY "&amp;(YEAR(A2026)-1)&amp;"-"&amp;RIGHT(YEAR(A2026),2))</f>
        <v>FY 2008-09</v>
      </c>
      <c r="E2026" s="6" t="str">
        <f aca="false">IF(AND(V2026&lt;&gt;"",W2026&lt;&gt;""),"Yes","No")</f>
        <v>No</v>
      </c>
      <c r="F2026" s="18" t="n">
        <f aca="false">Total!F2026</f>
        <v>920.1</v>
      </c>
      <c r="G2026" s="18" t="n">
        <f aca="false">Total!G2026</f>
        <v>1034.3</v>
      </c>
      <c r="H2026" s="18" t="n">
        <f aca="false">Total!H2026</f>
        <v>-114.2</v>
      </c>
      <c r="I2026" s="18" t="n">
        <f aca="false">Total!I2026</f>
        <v>-23.4</v>
      </c>
      <c r="J2026" s="18" t="str">
        <f aca="false">IF($V2026="","",INDEX('Stock Exchange'!F$5:F$2450,$V2026))</f>
        <v/>
      </c>
      <c r="K2026" s="18" t="str">
        <f aca="false">IF($V2026="","",INDEX('Stock Exchange'!G$5:G$2450,$V2026))</f>
        <v/>
      </c>
      <c r="L2026" s="18" t="str">
        <f aca="false">IF($V2026="","",INDEX('Stock Exchange'!H$5:H$2450,$V2026))</f>
        <v/>
      </c>
      <c r="M2026" s="18" t="str">
        <f aca="false">IF($V2026="","",INDEX('Stock Exchange'!I$5:I$2450,$V2026))</f>
        <v/>
      </c>
      <c r="N2026" s="18" t="str">
        <f aca="false">IF($W2026="","",INDEX(Primary!F$5:F$2450,$W2026))</f>
        <v/>
      </c>
      <c r="O2026" s="18" t="str">
        <f aca="false">IF($W2026="","",INDEX(Primary!G$5:G$2450,$W2026))</f>
        <v/>
      </c>
      <c r="P2026" s="18" t="str">
        <f aca="false">IF($W2026="","",INDEX(Primary!H$5:H$2450,$W2026))</f>
        <v/>
      </c>
      <c r="Q2026" s="18" t="str">
        <f aca="false">IF($W2026="","",INDEX(Primary!I$5:I$2450,$W2026))</f>
        <v/>
      </c>
      <c r="R2026" s="19" t="str">
        <f aca="false">IF($E2026="Yes",L2026+P2026,"")</f>
        <v/>
      </c>
      <c r="S2026" s="19" t="str">
        <f aca="false">IF($E2026="Yes",H2026-R2026,"")</f>
        <v/>
      </c>
      <c r="T2026" s="6" t="str">
        <f aca="false">IF($E2026="Yes",IF(ROUND(ABS(S2026),2)&lt;=$T$2,"OK","CHECK"),"n/a")</f>
        <v>n/a</v>
      </c>
      <c r="U2026" s="20" t="n">
        <f aca="false">Total!J2026</f>
        <v>48.82</v>
      </c>
      <c r="V2026" s="17" t="str">
        <f aca="false">IFERROR(MATCH($A2026,'Stock Exchange'!$A$5:$A$2450,0),"")</f>
        <v/>
      </c>
      <c r="W2026" s="17" t="str">
        <f aca="false">IFERROR(MATCH($A2026,Primary!$A$5:$A$2450,0),"")</f>
        <v/>
      </c>
    </row>
    <row r="2027" customFormat="false" ht="15" hidden="false" customHeight="false" outlineLevel="0" collapsed="false">
      <c r="A2027" s="16" t="n">
        <f aca="false">Total!A2027</f>
        <v>39857</v>
      </c>
      <c r="B2027" s="17" t="n">
        <f aca="false">YEAR(A2027)</f>
        <v>2009</v>
      </c>
      <c r="C2027" s="17" t="n">
        <f aca="false">MONTH(A2027)</f>
        <v>2</v>
      </c>
      <c r="D2027" s="6" t="str">
        <f aca="false">IF(MONTH(A2027)&gt;=4,"FY "&amp;YEAR(A2027)&amp;"-"&amp;RIGHT(YEAR(A2027)+1,2),"FY "&amp;(YEAR(A2027)-1)&amp;"-"&amp;RIGHT(YEAR(A2027),2))</f>
        <v>FY 2008-09</v>
      </c>
      <c r="E2027" s="6" t="str">
        <f aca="false">IF(AND(V2027&lt;&gt;"",W2027&lt;&gt;""),"Yes","No")</f>
        <v>No</v>
      </c>
      <c r="F2027" s="18" t="n">
        <f aca="false">Total!F2027</f>
        <v>871.7</v>
      </c>
      <c r="G2027" s="18" t="n">
        <f aca="false">Total!G2027</f>
        <v>1037.3</v>
      </c>
      <c r="H2027" s="18" t="n">
        <f aca="false">Total!H2027</f>
        <v>-165.6</v>
      </c>
      <c r="I2027" s="18" t="n">
        <f aca="false">Total!I2027</f>
        <v>-34</v>
      </c>
      <c r="J2027" s="18" t="str">
        <f aca="false">IF($V2027="","",INDEX('Stock Exchange'!F$5:F$2450,$V2027))</f>
        <v/>
      </c>
      <c r="K2027" s="18" t="str">
        <f aca="false">IF($V2027="","",INDEX('Stock Exchange'!G$5:G$2450,$V2027))</f>
        <v/>
      </c>
      <c r="L2027" s="18" t="str">
        <f aca="false">IF($V2027="","",INDEX('Stock Exchange'!H$5:H$2450,$V2027))</f>
        <v/>
      </c>
      <c r="M2027" s="18" t="str">
        <f aca="false">IF($V2027="","",INDEX('Stock Exchange'!I$5:I$2450,$V2027))</f>
        <v/>
      </c>
      <c r="N2027" s="18" t="str">
        <f aca="false">IF($W2027="","",INDEX(Primary!F$5:F$2450,$W2027))</f>
        <v/>
      </c>
      <c r="O2027" s="18" t="str">
        <f aca="false">IF($W2027="","",INDEX(Primary!G$5:G$2450,$W2027))</f>
        <v/>
      </c>
      <c r="P2027" s="18" t="str">
        <f aca="false">IF($W2027="","",INDEX(Primary!H$5:H$2450,$W2027))</f>
        <v/>
      </c>
      <c r="Q2027" s="18" t="str">
        <f aca="false">IF($W2027="","",INDEX(Primary!I$5:I$2450,$W2027))</f>
        <v/>
      </c>
      <c r="R2027" s="19" t="str">
        <f aca="false">IF($E2027="Yes",L2027+P2027,"")</f>
        <v/>
      </c>
      <c r="S2027" s="19" t="str">
        <f aca="false">IF($E2027="Yes",H2027-R2027,"")</f>
        <v/>
      </c>
      <c r="T2027" s="6" t="str">
        <f aca="false">IF($E2027="Yes",IF(ROUND(ABS(S2027),2)&lt;=$T$2,"OK","CHECK"),"n/a")</f>
        <v>n/a</v>
      </c>
      <c r="U2027" s="20" t="n">
        <f aca="false">Total!J2027</f>
        <v>48.72</v>
      </c>
      <c r="V2027" s="17" t="str">
        <f aca="false">IFERROR(MATCH($A2027,'Stock Exchange'!$A$5:$A$2450,0),"")</f>
        <v/>
      </c>
      <c r="W2027" s="17" t="str">
        <f aca="false">IFERROR(MATCH($A2027,Primary!$A$5:$A$2450,0),"")</f>
        <v/>
      </c>
    </row>
    <row r="2028" customFormat="false" ht="15" hidden="false" customHeight="false" outlineLevel="0" collapsed="false">
      <c r="A2028" s="16" t="n">
        <f aca="false">Total!A2028</f>
        <v>39860</v>
      </c>
      <c r="B2028" s="17" t="n">
        <f aca="false">YEAR(A2028)</f>
        <v>2009</v>
      </c>
      <c r="C2028" s="17" t="n">
        <f aca="false">MONTH(A2028)</f>
        <v>2</v>
      </c>
      <c r="D2028" s="6" t="str">
        <f aca="false">IF(MONTH(A2028)&gt;=4,"FY "&amp;YEAR(A2028)&amp;"-"&amp;RIGHT(YEAR(A2028)+1,2),"FY "&amp;(YEAR(A2028)-1)&amp;"-"&amp;RIGHT(YEAR(A2028),2))</f>
        <v>FY 2008-09</v>
      </c>
      <c r="E2028" s="6" t="str">
        <f aca="false">IF(AND(V2028&lt;&gt;"",W2028&lt;&gt;""),"Yes","No")</f>
        <v>No</v>
      </c>
      <c r="F2028" s="18" t="n">
        <f aca="false">Total!F2028</f>
        <v>1319.2</v>
      </c>
      <c r="G2028" s="18" t="n">
        <f aca="false">Total!G2028</f>
        <v>1299.2</v>
      </c>
      <c r="H2028" s="18" t="n">
        <f aca="false">Total!H2028</f>
        <v>20</v>
      </c>
      <c r="I2028" s="18" t="n">
        <f aca="false">Total!I2028</f>
        <v>4.1</v>
      </c>
      <c r="J2028" s="18" t="str">
        <f aca="false">IF($V2028="","",INDEX('Stock Exchange'!F$5:F$2450,$V2028))</f>
        <v/>
      </c>
      <c r="K2028" s="18" t="str">
        <f aca="false">IF($V2028="","",INDEX('Stock Exchange'!G$5:G$2450,$V2028))</f>
        <v/>
      </c>
      <c r="L2028" s="18" t="str">
        <f aca="false">IF($V2028="","",INDEX('Stock Exchange'!H$5:H$2450,$V2028))</f>
        <v/>
      </c>
      <c r="M2028" s="18" t="str">
        <f aca="false">IF($V2028="","",INDEX('Stock Exchange'!I$5:I$2450,$V2028))</f>
        <v/>
      </c>
      <c r="N2028" s="18" t="str">
        <f aca="false">IF($W2028="","",INDEX(Primary!F$5:F$2450,$W2028))</f>
        <v/>
      </c>
      <c r="O2028" s="18" t="str">
        <f aca="false">IF($W2028="","",INDEX(Primary!G$5:G$2450,$W2028))</f>
        <v/>
      </c>
      <c r="P2028" s="18" t="str">
        <f aca="false">IF($W2028="","",INDEX(Primary!H$5:H$2450,$W2028))</f>
        <v/>
      </c>
      <c r="Q2028" s="18" t="str">
        <f aca="false">IF($W2028="","",INDEX(Primary!I$5:I$2450,$W2028))</f>
        <v/>
      </c>
      <c r="R2028" s="19" t="str">
        <f aca="false">IF($E2028="Yes",L2028+P2028,"")</f>
        <v/>
      </c>
      <c r="S2028" s="19" t="str">
        <f aca="false">IF($E2028="Yes",H2028-R2028,"")</f>
        <v/>
      </c>
      <c r="T2028" s="6" t="str">
        <f aca="false">IF($E2028="Yes",IF(ROUND(ABS(S2028),2)&lt;=$T$2,"OK","CHECK"),"n/a")</f>
        <v>n/a</v>
      </c>
      <c r="U2028" s="20" t="n">
        <f aca="false">Total!J2028</f>
        <v>48.72</v>
      </c>
      <c r="V2028" s="17" t="str">
        <f aca="false">IFERROR(MATCH($A2028,'Stock Exchange'!$A$5:$A$2450,0),"")</f>
        <v/>
      </c>
      <c r="W2028" s="17" t="str">
        <f aca="false">IFERROR(MATCH($A2028,Primary!$A$5:$A$2450,0),"")</f>
        <v/>
      </c>
    </row>
    <row r="2029" customFormat="false" ht="15" hidden="false" customHeight="false" outlineLevel="0" collapsed="false">
      <c r="A2029" s="16" t="n">
        <f aca="false">Total!A2029</f>
        <v>39861</v>
      </c>
      <c r="B2029" s="17" t="n">
        <f aca="false">YEAR(A2029)</f>
        <v>2009</v>
      </c>
      <c r="C2029" s="17" t="n">
        <f aca="false">MONTH(A2029)</f>
        <v>2</v>
      </c>
      <c r="D2029" s="6" t="str">
        <f aca="false">IF(MONTH(A2029)&gt;=4,"FY "&amp;YEAR(A2029)&amp;"-"&amp;RIGHT(YEAR(A2029)+1,2),"FY "&amp;(YEAR(A2029)-1)&amp;"-"&amp;RIGHT(YEAR(A2029),2))</f>
        <v>FY 2008-09</v>
      </c>
      <c r="E2029" s="6" t="str">
        <f aca="false">IF(AND(V2029&lt;&gt;"",W2029&lt;&gt;""),"Yes","No")</f>
        <v>No</v>
      </c>
      <c r="F2029" s="18" t="n">
        <f aca="false">Total!F2029</f>
        <v>685.7</v>
      </c>
      <c r="G2029" s="18" t="n">
        <f aca="false">Total!G2029</f>
        <v>969.1</v>
      </c>
      <c r="H2029" s="18" t="n">
        <f aca="false">Total!H2029</f>
        <v>-283.4</v>
      </c>
      <c r="I2029" s="18" t="n">
        <f aca="false">Total!I2029</f>
        <v>-58.2</v>
      </c>
      <c r="J2029" s="18" t="str">
        <f aca="false">IF($V2029="","",INDEX('Stock Exchange'!F$5:F$2450,$V2029))</f>
        <v/>
      </c>
      <c r="K2029" s="18" t="str">
        <f aca="false">IF($V2029="","",INDEX('Stock Exchange'!G$5:G$2450,$V2029))</f>
        <v/>
      </c>
      <c r="L2029" s="18" t="str">
        <f aca="false">IF($V2029="","",INDEX('Stock Exchange'!H$5:H$2450,$V2029))</f>
        <v/>
      </c>
      <c r="M2029" s="18" t="str">
        <f aca="false">IF($V2029="","",INDEX('Stock Exchange'!I$5:I$2450,$V2029))</f>
        <v/>
      </c>
      <c r="N2029" s="18" t="str">
        <f aca="false">IF($W2029="","",INDEX(Primary!F$5:F$2450,$W2029))</f>
        <v/>
      </c>
      <c r="O2029" s="18" t="str">
        <f aca="false">IF($W2029="","",INDEX(Primary!G$5:G$2450,$W2029))</f>
        <v/>
      </c>
      <c r="P2029" s="18" t="str">
        <f aca="false">IF($W2029="","",INDEX(Primary!H$5:H$2450,$W2029))</f>
        <v/>
      </c>
      <c r="Q2029" s="18" t="str">
        <f aca="false">IF($W2029="","",INDEX(Primary!I$5:I$2450,$W2029))</f>
        <v/>
      </c>
      <c r="R2029" s="19" t="str">
        <f aca="false">IF($E2029="Yes",L2029+P2029,"")</f>
        <v/>
      </c>
      <c r="S2029" s="19" t="str">
        <f aca="false">IF($E2029="Yes",H2029-R2029,"")</f>
        <v/>
      </c>
      <c r="T2029" s="6" t="str">
        <f aca="false">IF($E2029="Yes",IF(ROUND(ABS(S2029),2)&lt;=$T$2,"OK","CHECK"),"n/a")</f>
        <v>n/a</v>
      </c>
      <c r="U2029" s="20" t="n">
        <f aca="false">Total!J2029</f>
        <v>48.72</v>
      </c>
      <c r="V2029" s="17" t="str">
        <f aca="false">IFERROR(MATCH($A2029,'Stock Exchange'!$A$5:$A$2450,0),"")</f>
        <v/>
      </c>
      <c r="W2029" s="17" t="str">
        <f aca="false">IFERROR(MATCH($A2029,Primary!$A$5:$A$2450,0),"")</f>
        <v/>
      </c>
    </row>
    <row r="2030" customFormat="false" ht="15" hidden="false" customHeight="false" outlineLevel="0" collapsed="false">
      <c r="A2030" s="16" t="n">
        <f aca="false">Total!A2030</f>
        <v>39862</v>
      </c>
      <c r="B2030" s="17" t="n">
        <f aca="false">YEAR(A2030)</f>
        <v>2009</v>
      </c>
      <c r="C2030" s="17" t="n">
        <f aca="false">MONTH(A2030)</f>
        <v>2</v>
      </c>
      <c r="D2030" s="6" t="str">
        <f aca="false">IF(MONTH(A2030)&gt;=4,"FY "&amp;YEAR(A2030)&amp;"-"&amp;RIGHT(YEAR(A2030)+1,2),"FY "&amp;(YEAR(A2030)-1)&amp;"-"&amp;RIGHT(YEAR(A2030),2))</f>
        <v>FY 2008-09</v>
      </c>
      <c r="E2030" s="6" t="str">
        <f aca="false">IF(AND(V2030&lt;&gt;"",W2030&lt;&gt;""),"Yes","No")</f>
        <v>No</v>
      </c>
      <c r="F2030" s="18" t="n">
        <f aca="false">Total!F2030</f>
        <v>1132.6</v>
      </c>
      <c r="G2030" s="18" t="n">
        <f aca="false">Total!G2030</f>
        <v>1618.8</v>
      </c>
      <c r="H2030" s="18" t="n">
        <f aca="false">Total!H2030</f>
        <v>-486.2</v>
      </c>
      <c r="I2030" s="18" t="n">
        <f aca="false">Total!I2030</f>
        <v>-98.9</v>
      </c>
      <c r="J2030" s="18" t="str">
        <f aca="false">IF($V2030="","",INDEX('Stock Exchange'!F$5:F$2450,$V2030))</f>
        <v/>
      </c>
      <c r="K2030" s="18" t="str">
        <f aca="false">IF($V2030="","",INDEX('Stock Exchange'!G$5:G$2450,$V2030))</f>
        <v/>
      </c>
      <c r="L2030" s="18" t="str">
        <f aca="false">IF($V2030="","",INDEX('Stock Exchange'!H$5:H$2450,$V2030))</f>
        <v/>
      </c>
      <c r="M2030" s="18" t="str">
        <f aca="false">IF($V2030="","",INDEX('Stock Exchange'!I$5:I$2450,$V2030))</f>
        <v/>
      </c>
      <c r="N2030" s="18" t="str">
        <f aca="false">IF($W2030="","",INDEX(Primary!F$5:F$2450,$W2030))</f>
        <v/>
      </c>
      <c r="O2030" s="18" t="str">
        <f aca="false">IF($W2030="","",INDEX(Primary!G$5:G$2450,$W2030))</f>
        <v/>
      </c>
      <c r="P2030" s="18" t="str">
        <f aca="false">IF($W2030="","",INDEX(Primary!H$5:H$2450,$W2030))</f>
        <v/>
      </c>
      <c r="Q2030" s="18" t="str">
        <f aca="false">IF($W2030="","",INDEX(Primary!I$5:I$2450,$W2030))</f>
        <v/>
      </c>
      <c r="R2030" s="19" t="str">
        <f aca="false">IF($E2030="Yes",L2030+P2030,"")</f>
        <v/>
      </c>
      <c r="S2030" s="19" t="str">
        <f aca="false">IF($E2030="Yes",H2030-R2030,"")</f>
        <v/>
      </c>
      <c r="T2030" s="6" t="str">
        <f aca="false">IF($E2030="Yes",IF(ROUND(ABS(S2030),2)&lt;=$T$2,"OK","CHECK"),"n/a")</f>
        <v>n/a</v>
      </c>
      <c r="U2030" s="20" t="n">
        <f aca="false">Total!J2030</f>
        <v>49.16</v>
      </c>
      <c r="V2030" s="17" t="str">
        <f aca="false">IFERROR(MATCH($A2030,'Stock Exchange'!$A$5:$A$2450,0),"")</f>
        <v/>
      </c>
      <c r="W2030" s="17" t="str">
        <f aca="false">IFERROR(MATCH($A2030,Primary!$A$5:$A$2450,0),"")</f>
        <v/>
      </c>
    </row>
    <row r="2031" customFormat="false" ht="15" hidden="false" customHeight="false" outlineLevel="0" collapsed="false">
      <c r="A2031" s="16" t="n">
        <f aca="false">Total!A2031</f>
        <v>39863</v>
      </c>
      <c r="B2031" s="17" t="n">
        <f aca="false">YEAR(A2031)</f>
        <v>2009</v>
      </c>
      <c r="C2031" s="17" t="n">
        <f aca="false">MONTH(A2031)</f>
        <v>2</v>
      </c>
      <c r="D2031" s="6" t="str">
        <f aca="false">IF(MONTH(A2031)&gt;=4,"FY "&amp;YEAR(A2031)&amp;"-"&amp;RIGHT(YEAR(A2031)+1,2),"FY "&amp;(YEAR(A2031)-1)&amp;"-"&amp;RIGHT(YEAR(A2031),2))</f>
        <v>FY 2008-09</v>
      </c>
      <c r="E2031" s="6" t="str">
        <f aca="false">IF(AND(V2031&lt;&gt;"",W2031&lt;&gt;""),"Yes","No")</f>
        <v>No</v>
      </c>
      <c r="F2031" s="18" t="n">
        <f aca="false">Total!F2031</f>
        <v>958.9</v>
      </c>
      <c r="G2031" s="18" t="n">
        <f aca="false">Total!G2031</f>
        <v>1392.6</v>
      </c>
      <c r="H2031" s="18" t="n">
        <f aca="false">Total!H2031</f>
        <v>-433.7</v>
      </c>
      <c r="I2031" s="18" t="n">
        <f aca="false">Total!I2031</f>
        <v>-87</v>
      </c>
      <c r="J2031" s="18" t="str">
        <f aca="false">IF($V2031="","",INDEX('Stock Exchange'!F$5:F$2450,$V2031))</f>
        <v/>
      </c>
      <c r="K2031" s="18" t="str">
        <f aca="false">IF($V2031="","",INDEX('Stock Exchange'!G$5:G$2450,$V2031))</f>
        <v/>
      </c>
      <c r="L2031" s="18" t="str">
        <f aca="false">IF($V2031="","",INDEX('Stock Exchange'!H$5:H$2450,$V2031))</f>
        <v/>
      </c>
      <c r="M2031" s="18" t="str">
        <f aca="false">IF($V2031="","",INDEX('Stock Exchange'!I$5:I$2450,$V2031))</f>
        <v/>
      </c>
      <c r="N2031" s="18" t="str">
        <f aca="false">IF($W2031="","",INDEX(Primary!F$5:F$2450,$W2031))</f>
        <v/>
      </c>
      <c r="O2031" s="18" t="str">
        <f aca="false">IF($W2031="","",INDEX(Primary!G$5:G$2450,$W2031))</f>
        <v/>
      </c>
      <c r="P2031" s="18" t="str">
        <f aca="false">IF($W2031="","",INDEX(Primary!H$5:H$2450,$W2031))</f>
        <v/>
      </c>
      <c r="Q2031" s="18" t="str">
        <f aca="false">IF($W2031="","",INDEX(Primary!I$5:I$2450,$W2031))</f>
        <v/>
      </c>
      <c r="R2031" s="19" t="str">
        <f aca="false">IF($E2031="Yes",L2031+P2031,"")</f>
        <v/>
      </c>
      <c r="S2031" s="19" t="str">
        <f aca="false">IF($E2031="Yes",H2031-R2031,"")</f>
        <v/>
      </c>
      <c r="T2031" s="6" t="str">
        <f aca="false">IF($E2031="Yes",IF(ROUND(ABS(S2031),2)&lt;=$T$2,"OK","CHECK"),"n/a")</f>
        <v>n/a</v>
      </c>
      <c r="U2031" s="20" t="n">
        <f aca="false">Total!J2031</f>
        <v>49.85</v>
      </c>
      <c r="V2031" s="17" t="str">
        <f aca="false">IFERROR(MATCH($A2031,'Stock Exchange'!$A$5:$A$2450,0),"")</f>
        <v/>
      </c>
      <c r="W2031" s="17" t="str">
        <f aca="false">IFERROR(MATCH($A2031,Primary!$A$5:$A$2450,0),"")</f>
        <v/>
      </c>
    </row>
    <row r="2032" customFormat="false" ht="15" hidden="false" customHeight="false" outlineLevel="0" collapsed="false">
      <c r="A2032" s="16" t="n">
        <f aca="false">Total!A2032</f>
        <v>39864</v>
      </c>
      <c r="B2032" s="17" t="n">
        <f aca="false">YEAR(A2032)</f>
        <v>2009</v>
      </c>
      <c r="C2032" s="17" t="n">
        <f aca="false">MONTH(A2032)</f>
        <v>2</v>
      </c>
      <c r="D2032" s="6" t="str">
        <f aca="false">IF(MONTH(A2032)&gt;=4,"FY "&amp;YEAR(A2032)&amp;"-"&amp;RIGHT(YEAR(A2032)+1,2),"FY "&amp;(YEAR(A2032)-1)&amp;"-"&amp;RIGHT(YEAR(A2032),2))</f>
        <v>FY 2008-09</v>
      </c>
      <c r="E2032" s="6" t="str">
        <f aca="false">IF(AND(V2032&lt;&gt;"",W2032&lt;&gt;""),"Yes","No")</f>
        <v>No</v>
      </c>
      <c r="F2032" s="18" t="n">
        <f aca="false">Total!F2032</f>
        <v>941.3</v>
      </c>
      <c r="G2032" s="18" t="n">
        <f aca="false">Total!G2032</f>
        <v>1261.4</v>
      </c>
      <c r="H2032" s="18" t="n">
        <f aca="false">Total!H2032</f>
        <v>-320.2</v>
      </c>
      <c r="I2032" s="18" t="n">
        <f aca="false">Total!I2032</f>
        <v>-64.2</v>
      </c>
      <c r="J2032" s="18" t="str">
        <f aca="false">IF($V2032="","",INDEX('Stock Exchange'!F$5:F$2450,$V2032))</f>
        <v/>
      </c>
      <c r="K2032" s="18" t="str">
        <f aca="false">IF($V2032="","",INDEX('Stock Exchange'!G$5:G$2450,$V2032))</f>
        <v/>
      </c>
      <c r="L2032" s="18" t="str">
        <f aca="false">IF($V2032="","",INDEX('Stock Exchange'!H$5:H$2450,$V2032))</f>
        <v/>
      </c>
      <c r="M2032" s="18" t="str">
        <f aca="false">IF($V2032="","",INDEX('Stock Exchange'!I$5:I$2450,$V2032))</f>
        <v/>
      </c>
      <c r="N2032" s="18" t="str">
        <f aca="false">IF($W2032="","",INDEX(Primary!F$5:F$2450,$W2032))</f>
        <v/>
      </c>
      <c r="O2032" s="18" t="str">
        <f aca="false">IF($W2032="","",INDEX(Primary!G$5:G$2450,$W2032))</f>
        <v/>
      </c>
      <c r="P2032" s="18" t="str">
        <f aca="false">IF($W2032="","",INDEX(Primary!H$5:H$2450,$W2032))</f>
        <v/>
      </c>
      <c r="Q2032" s="18" t="str">
        <f aca="false">IF($W2032="","",INDEX(Primary!I$5:I$2450,$W2032))</f>
        <v/>
      </c>
      <c r="R2032" s="19" t="str">
        <f aca="false">IF($E2032="Yes",L2032+P2032,"")</f>
        <v/>
      </c>
      <c r="S2032" s="19" t="str">
        <f aca="false">IF($E2032="Yes",H2032-R2032,"")</f>
        <v/>
      </c>
      <c r="T2032" s="6" t="str">
        <f aca="false">IF($E2032="Yes",IF(ROUND(ABS(S2032),2)&lt;=$T$2,"OK","CHECK"),"n/a")</f>
        <v>n/a</v>
      </c>
      <c r="U2032" s="20" t="n">
        <f aca="false">Total!J2032</f>
        <v>49.85</v>
      </c>
      <c r="V2032" s="17" t="str">
        <f aca="false">IFERROR(MATCH($A2032,'Stock Exchange'!$A$5:$A$2450,0),"")</f>
        <v/>
      </c>
      <c r="W2032" s="17" t="str">
        <f aca="false">IFERROR(MATCH($A2032,Primary!$A$5:$A$2450,0),"")</f>
        <v/>
      </c>
    </row>
    <row r="2033" customFormat="false" ht="15" hidden="false" customHeight="false" outlineLevel="0" collapsed="false">
      <c r="A2033" s="16" t="n">
        <f aca="false">Total!A2033</f>
        <v>39868</v>
      </c>
      <c r="B2033" s="17" t="n">
        <f aca="false">YEAR(A2033)</f>
        <v>2009</v>
      </c>
      <c r="C2033" s="17" t="n">
        <f aca="false">MONTH(A2033)</f>
        <v>2</v>
      </c>
      <c r="D2033" s="6" t="str">
        <f aca="false">IF(MONTH(A2033)&gt;=4,"FY "&amp;YEAR(A2033)&amp;"-"&amp;RIGHT(YEAR(A2033)+1,2),"FY "&amp;(YEAR(A2033)-1)&amp;"-"&amp;RIGHT(YEAR(A2033),2))</f>
        <v>FY 2008-09</v>
      </c>
      <c r="E2033" s="6" t="str">
        <f aca="false">IF(AND(V2033&lt;&gt;"",W2033&lt;&gt;""),"Yes","No")</f>
        <v>No</v>
      </c>
      <c r="F2033" s="18" t="n">
        <f aca="false">Total!F2033</f>
        <v>967.5</v>
      </c>
      <c r="G2033" s="18" t="n">
        <f aca="false">Total!G2033</f>
        <v>1139.8</v>
      </c>
      <c r="H2033" s="18" t="n">
        <f aca="false">Total!H2033</f>
        <v>-172.2</v>
      </c>
      <c r="I2033" s="18" t="n">
        <f aca="false">Total!I2033</f>
        <v>-34.5</v>
      </c>
      <c r="J2033" s="18" t="str">
        <f aca="false">IF($V2033="","",INDEX('Stock Exchange'!F$5:F$2450,$V2033))</f>
        <v/>
      </c>
      <c r="K2033" s="18" t="str">
        <f aca="false">IF($V2033="","",INDEX('Stock Exchange'!G$5:G$2450,$V2033))</f>
        <v/>
      </c>
      <c r="L2033" s="18" t="str">
        <f aca="false">IF($V2033="","",INDEX('Stock Exchange'!H$5:H$2450,$V2033))</f>
        <v/>
      </c>
      <c r="M2033" s="18" t="str">
        <f aca="false">IF($V2033="","",INDEX('Stock Exchange'!I$5:I$2450,$V2033))</f>
        <v/>
      </c>
      <c r="N2033" s="18" t="str">
        <f aca="false">IF($W2033="","",INDEX(Primary!F$5:F$2450,$W2033))</f>
        <v/>
      </c>
      <c r="O2033" s="18" t="str">
        <f aca="false">IF($W2033="","",INDEX(Primary!G$5:G$2450,$W2033))</f>
        <v/>
      </c>
      <c r="P2033" s="18" t="str">
        <f aca="false">IF($W2033="","",INDEX(Primary!H$5:H$2450,$W2033))</f>
        <v/>
      </c>
      <c r="Q2033" s="18" t="str">
        <f aca="false">IF($W2033="","",INDEX(Primary!I$5:I$2450,$W2033))</f>
        <v/>
      </c>
      <c r="R2033" s="19" t="str">
        <f aca="false">IF($E2033="Yes",L2033+P2033,"")</f>
        <v/>
      </c>
      <c r="S2033" s="19" t="str">
        <f aca="false">IF($E2033="Yes",H2033-R2033,"")</f>
        <v/>
      </c>
      <c r="T2033" s="6" t="str">
        <f aca="false">IF($E2033="Yes",IF(ROUND(ABS(S2033),2)&lt;=$T$2,"OK","CHECK"),"n/a")</f>
        <v>n/a</v>
      </c>
      <c r="U2033" s="20" t="n">
        <f aca="false">Total!J2033</f>
        <v>49.85</v>
      </c>
      <c r="V2033" s="17" t="str">
        <f aca="false">IFERROR(MATCH($A2033,'Stock Exchange'!$A$5:$A$2450,0),"")</f>
        <v/>
      </c>
      <c r="W2033" s="17" t="str">
        <f aca="false">IFERROR(MATCH($A2033,Primary!$A$5:$A$2450,0),"")</f>
        <v/>
      </c>
    </row>
    <row r="2034" customFormat="false" ht="15" hidden="false" customHeight="false" outlineLevel="0" collapsed="false">
      <c r="A2034" s="16" t="n">
        <f aca="false">Total!A2034</f>
        <v>39869</v>
      </c>
      <c r="B2034" s="17" t="n">
        <f aca="false">YEAR(A2034)</f>
        <v>2009</v>
      </c>
      <c r="C2034" s="17" t="n">
        <f aca="false">MONTH(A2034)</f>
        <v>2</v>
      </c>
      <c r="D2034" s="6" t="str">
        <f aca="false">IF(MONTH(A2034)&gt;=4,"FY "&amp;YEAR(A2034)&amp;"-"&amp;RIGHT(YEAR(A2034)+1,2),"FY "&amp;(YEAR(A2034)-1)&amp;"-"&amp;RIGHT(YEAR(A2034),2))</f>
        <v>FY 2008-09</v>
      </c>
      <c r="E2034" s="6" t="str">
        <f aca="false">IF(AND(V2034&lt;&gt;"",W2034&lt;&gt;""),"Yes","No")</f>
        <v>No</v>
      </c>
      <c r="F2034" s="18" t="n">
        <f aca="false">Total!F2034</f>
        <v>725.2</v>
      </c>
      <c r="G2034" s="18" t="n">
        <f aca="false">Total!G2034</f>
        <v>1117.1</v>
      </c>
      <c r="H2034" s="18" t="n">
        <f aca="false">Total!H2034</f>
        <v>-391.9</v>
      </c>
      <c r="I2034" s="18" t="n">
        <f aca="false">Total!I2034</f>
        <v>-78.5</v>
      </c>
      <c r="J2034" s="18" t="str">
        <f aca="false">IF($V2034="","",INDEX('Stock Exchange'!F$5:F$2450,$V2034))</f>
        <v/>
      </c>
      <c r="K2034" s="18" t="str">
        <f aca="false">IF($V2034="","",INDEX('Stock Exchange'!G$5:G$2450,$V2034))</f>
        <v/>
      </c>
      <c r="L2034" s="18" t="str">
        <f aca="false">IF($V2034="","",INDEX('Stock Exchange'!H$5:H$2450,$V2034))</f>
        <v/>
      </c>
      <c r="M2034" s="18" t="str">
        <f aca="false">IF($V2034="","",INDEX('Stock Exchange'!I$5:I$2450,$V2034))</f>
        <v/>
      </c>
      <c r="N2034" s="18" t="str">
        <f aca="false">IF($W2034="","",INDEX(Primary!F$5:F$2450,$W2034))</f>
        <v/>
      </c>
      <c r="O2034" s="18" t="str">
        <f aca="false">IF($W2034="","",INDEX(Primary!G$5:G$2450,$W2034))</f>
        <v/>
      </c>
      <c r="P2034" s="18" t="str">
        <f aca="false">IF($W2034="","",INDEX(Primary!H$5:H$2450,$W2034))</f>
        <v/>
      </c>
      <c r="Q2034" s="18" t="str">
        <f aca="false">IF($W2034="","",INDEX(Primary!I$5:I$2450,$W2034))</f>
        <v/>
      </c>
      <c r="R2034" s="19" t="str">
        <f aca="false">IF($E2034="Yes",L2034+P2034,"")</f>
        <v/>
      </c>
      <c r="S2034" s="19" t="str">
        <f aca="false">IF($E2034="Yes",H2034-R2034,"")</f>
        <v/>
      </c>
      <c r="T2034" s="6" t="str">
        <f aca="false">IF($E2034="Yes",IF(ROUND(ABS(S2034),2)&lt;=$T$2,"OK","CHECK"),"n/a")</f>
        <v>n/a</v>
      </c>
      <c r="U2034" s="20" t="n">
        <f aca="false">Total!J2034</f>
        <v>49.89</v>
      </c>
      <c r="V2034" s="17" t="str">
        <f aca="false">IFERROR(MATCH($A2034,'Stock Exchange'!$A$5:$A$2450,0),"")</f>
        <v/>
      </c>
      <c r="W2034" s="17" t="str">
        <f aca="false">IFERROR(MATCH($A2034,Primary!$A$5:$A$2450,0),"")</f>
        <v/>
      </c>
    </row>
    <row r="2035" customFormat="false" ht="15" hidden="false" customHeight="false" outlineLevel="0" collapsed="false">
      <c r="A2035" s="16" t="n">
        <f aca="false">Total!A2035</f>
        <v>39870</v>
      </c>
      <c r="B2035" s="17" t="n">
        <f aca="false">YEAR(A2035)</f>
        <v>2009</v>
      </c>
      <c r="C2035" s="17" t="n">
        <f aca="false">MONTH(A2035)</f>
        <v>2</v>
      </c>
      <c r="D2035" s="6" t="str">
        <f aca="false">IF(MONTH(A2035)&gt;=4,"FY "&amp;YEAR(A2035)&amp;"-"&amp;RIGHT(YEAR(A2035)+1,2),"FY "&amp;(YEAR(A2035)-1)&amp;"-"&amp;RIGHT(YEAR(A2035),2))</f>
        <v>FY 2008-09</v>
      </c>
      <c r="E2035" s="6" t="str">
        <f aca="false">IF(AND(V2035&lt;&gt;"",W2035&lt;&gt;""),"Yes","No")</f>
        <v>No</v>
      </c>
      <c r="F2035" s="18" t="n">
        <f aca="false">Total!F2035</f>
        <v>811.3</v>
      </c>
      <c r="G2035" s="18" t="n">
        <f aca="false">Total!G2035</f>
        <v>1264.5</v>
      </c>
      <c r="H2035" s="18" t="n">
        <f aca="false">Total!H2035</f>
        <v>-453.2</v>
      </c>
      <c r="I2035" s="18" t="n">
        <f aca="false">Total!I2035</f>
        <v>-91</v>
      </c>
      <c r="J2035" s="18" t="str">
        <f aca="false">IF($V2035="","",INDEX('Stock Exchange'!F$5:F$2450,$V2035))</f>
        <v/>
      </c>
      <c r="K2035" s="18" t="str">
        <f aca="false">IF($V2035="","",INDEX('Stock Exchange'!G$5:G$2450,$V2035))</f>
        <v/>
      </c>
      <c r="L2035" s="18" t="str">
        <f aca="false">IF($V2035="","",INDEX('Stock Exchange'!H$5:H$2450,$V2035))</f>
        <v/>
      </c>
      <c r="M2035" s="18" t="str">
        <f aca="false">IF($V2035="","",INDEX('Stock Exchange'!I$5:I$2450,$V2035))</f>
        <v/>
      </c>
      <c r="N2035" s="18" t="str">
        <f aca="false">IF($W2035="","",INDEX(Primary!F$5:F$2450,$W2035))</f>
        <v/>
      </c>
      <c r="O2035" s="18" t="str">
        <f aca="false">IF($W2035="","",INDEX(Primary!G$5:G$2450,$W2035))</f>
        <v/>
      </c>
      <c r="P2035" s="18" t="str">
        <f aca="false">IF($W2035="","",INDEX(Primary!H$5:H$2450,$W2035))</f>
        <v/>
      </c>
      <c r="Q2035" s="18" t="str">
        <f aca="false">IF($W2035="","",INDEX(Primary!I$5:I$2450,$W2035))</f>
        <v/>
      </c>
      <c r="R2035" s="19" t="str">
        <f aca="false">IF($E2035="Yes",L2035+P2035,"")</f>
        <v/>
      </c>
      <c r="S2035" s="19" t="str">
        <f aca="false">IF($E2035="Yes",H2035-R2035,"")</f>
        <v/>
      </c>
      <c r="T2035" s="6" t="str">
        <f aca="false">IF($E2035="Yes",IF(ROUND(ABS(S2035),2)&lt;=$T$2,"OK","CHECK"),"n/a")</f>
        <v>n/a</v>
      </c>
      <c r="U2035" s="20" t="n">
        <f aca="false">Total!J2035</f>
        <v>49.82</v>
      </c>
      <c r="V2035" s="17" t="str">
        <f aca="false">IFERROR(MATCH($A2035,'Stock Exchange'!$A$5:$A$2450,0),"")</f>
        <v/>
      </c>
      <c r="W2035" s="17" t="str">
        <f aca="false">IFERROR(MATCH($A2035,Primary!$A$5:$A$2450,0),"")</f>
        <v/>
      </c>
    </row>
    <row r="2036" customFormat="false" ht="15" hidden="false" customHeight="false" outlineLevel="0" collapsed="false">
      <c r="A2036" s="16" t="n">
        <f aca="false">Total!A2036</f>
        <v>39871</v>
      </c>
      <c r="B2036" s="17" t="n">
        <f aca="false">YEAR(A2036)</f>
        <v>2009</v>
      </c>
      <c r="C2036" s="17" t="n">
        <f aca="false">MONTH(A2036)</f>
        <v>2</v>
      </c>
      <c r="D2036" s="6" t="str">
        <f aca="false">IF(MONTH(A2036)&gt;=4,"FY "&amp;YEAR(A2036)&amp;"-"&amp;RIGHT(YEAR(A2036)+1,2),"FY "&amp;(YEAR(A2036)-1)&amp;"-"&amp;RIGHT(YEAR(A2036),2))</f>
        <v>FY 2008-09</v>
      </c>
      <c r="E2036" s="6" t="str">
        <f aca="false">IF(AND(V2036&lt;&gt;"",W2036&lt;&gt;""),"Yes","No")</f>
        <v>No</v>
      </c>
      <c r="F2036" s="18" t="n">
        <f aca="false">Total!F2036</f>
        <v>1353.6</v>
      </c>
      <c r="G2036" s="18" t="n">
        <f aca="false">Total!G2036</f>
        <v>1592.3</v>
      </c>
      <c r="H2036" s="18" t="n">
        <f aca="false">Total!H2036</f>
        <v>-238.6</v>
      </c>
      <c r="I2036" s="18" t="n">
        <f aca="false">Total!I2036</f>
        <v>-47.3</v>
      </c>
      <c r="J2036" s="18" t="str">
        <f aca="false">IF($V2036="","",INDEX('Stock Exchange'!F$5:F$2450,$V2036))</f>
        <v/>
      </c>
      <c r="K2036" s="18" t="str">
        <f aca="false">IF($V2036="","",INDEX('Stock Exchange'!G$5:G$2450,$V2036))</f>
        <v/>
      </c>
      <c r="L2036" s="18" t="str">
        <f aca="false">IF($V2036="","",INDEX('Stock Exchange'!H$5:H$2450,$V2036))</f>
        <v/>
      </c>
      <c r="M2036" s="18" t="str">
        <f aca="false">IF($V2036="","",INDEX('Stock Exchange'!I$5:I$2450,$V2036))</f>
        <v/>
      </c>
      <c r="N2036" s="18" t="str">
        <f aca="false">IF($W2036="","",INDEX(Primary!F$5:F$2450,$W2036))</f>
        <v/>
      </c>
      <c r="O2036" s="18" t="str">
        <f aca="false">IF($W2036="","",INDEX(Primary!G$5:G$2450,$W2036))</f>
        <v/>
      </c>
      <c r="P2036" s="18" t="str">
        <f aca="false">IF($W2036="","",INDEX(Primary!H$5:H$2450,$W2036))</f>
        <v/>
      </c>
      <c r="Q2036" s="18" t="str">
        <f aca="false">IF($W2036="","",INDEX(Primary!I$5:I$2450,$W2036))</f>
        <v/>
      </c>
      <c r="R2036" s="19" t="str">
        <f aca="false">IF($E2036="Yes",L2036+P2036,"")</f>
        <v/>
      </c>
      <c r="S2036" s="19" t="str">
        <f aca="false">IF($E2036="Yes",H2036-R2036,"")</f>
        <v/>
      </c>
      <c r="T2036" s="6" t="str">
        <f aca="false">IF($E2036="Yes",IF(ROUND(ABS(S2036),2)&lt;=$T$2,"OK","CHECK"),"n/a")</f>
        <v>n/a</v>
      </c>
      <c r="U2036" s="20" t="n">
        <f aca="false">Total!J2036</f>
        <v>50.41</v>
      </c>
      <c r="V2036" s="17" t="str">
        <f aca="false">IFERROR(MATCH($A2036,'Stock Exchange'!$A$5:$A$2450,0),"")</f>
        <v/>
      </c>
      <c r="W2036" s="17" t="str">
        <f aca="false">IFERROR(MATCH($A2036,Primary!$A$5:$A$2450,0),"")</f>
        <v/>
      </c>
    </row>
    <row r="2037" customFormat="false" ht="15" hidden="false" customHeight="false" outlineLevel="0" collapsed="false">
      <c r="A2037" s="16" t="n">
        <f aca="false">Total!A2037</f>
        <v>39874</v>
      </c>
      <c r="B2037" s="17" t="n">
        <f aca="false">YEAR(A2037)</f>
        <v>2009</v>
      </c>
      <c r="C2037" s="17" t="n">
        <f aca="false">MONTH(A2037)</f>
        <v>3</v>
      </c>
      <c r="D2037" s="6" t="str">
        <f aca="false">IF(MONTH(A2037)&gt;=4,"FY "&amp;YEAR(A2037)&amp;"-"&amp;RIGHT(YEAR(A2037)+1,2),"FY "&amp;(YEAR(A2037)-1)&amp;"-"&amp;RIGHT(YEAR(A2037),2))</f>
        <v>FY 2008-09</v>
      </c>
      <c r="E2037" s="6" t="str">
        <f aca="false">IF(AND(V2037&lt;&gt;"",W2037&lt;&gt;""),"Yes","No")</f>
        <v>No</v>
      </c>
      <c r="F2037" s="18" t="n">
        <f aca="false">Total!F2037</f>
        <v>1840.9</v>
      </c>
      <c r="G2037" s="18" t="n">
        <f aca="false">Total!G2037</f>
        <v>2111.2</v>
      </c>
      <c r="H2037" s="18" t="n">
        <f aca="false">Total!H2037</f>
        <v>-270.3</v>
      </c>
      <c r="I2037" s="18" t="n">
        <f aca="false">Total!I2037</f>
        <v>-53.3</v>
      </c>
      <c r="J2037" s="18" t="str">
        <f aca="false">IF($V2037="","",INDEX('Stock Exchange'!F$5:F$2450,$V2037))</f>
        <v/>
      </c>
      <c r="K2037" s="18" t="str">
        <f aca="false">IF($V2037="","",INDEX('Stock Exchange'!G$5:G$2450,$V2037))</f>
        <v/>
      </c>
      <c r="L2037" s="18" t="str">
        <f aca="false">IF($V2037="","",INDEX('Stock Exchange'!H$5:H$2450,$V2037))</f>
        <v/>
      </c>
      <c r="M2037" s="18" t="str">
        <f aca="false">IF($V2037="","",INDEX('Stock Exchange'!I$5:I$2450,$V2037))</f>
        <v/>
      </c>
      <c r="N2037" s="18" t="str">
        <f aca="false">IF($W2037="","",INDEX(Primary!F$5:F$2450,$W2037))</f>
        <v/>
      </c>
      <c r="O2037" s="18" t="str">
        <f aca="false">IF($W2037="","",INDEX(Primary!G$5:G$2450,$W2037))</f>
        <v/>
      </c>
      <c r="P2037" s="18" t="str">
        <f aca="false">IF($W2037="","",INDEX(Primary!H$5:H$2450,$W2037))</f>
        <v/>
      </c>
      <c r="Q2037" s="18" t="str">
        <f aca="false">IF($W2037="","",INDEX(Primary!I$5:I$2450,$W2037))</f>
        <v/>
      </c>
      <c r="R2037" s="19" t="str">
        <f aca="false">IF($E2037="Yes",L2037+P2037,"")</f>
        <v/>
      </c>
      <c r="S2037" s="19" t="str">
        <f aca="false">IF($E2037="Yes",H2037-R2037,"")</f>
        <v/>
      </c>
      <c r="T2037" s="6" t="str">
        <f aca="false">IF($E2037="Yes",IF(ROUND(ABS(S2037),2)&lt;=$T$2,"OK","CHECK"),"n/a")</f>
        <v>n/a</v>
      </c>
      <c r="U2037" s="20" t="n">
        <f aca="false">Total!J2037</f>
        <v>50.73</v>
      </c>
      <c r="V2037" s="17" t="str">
        <f aca="false">IFERROR(MATCH($A2037,'Stock Exchange'!$A$5:$A$2450,0),"")</f>
        <v/>
      </c>
      <c r="W2037" s="17" t="str">
        <f aca="false">IFERROR(MATCH($A2037,Primary!$A$5:$A$2450,0),"")</f>
        <v/>
      </c>
    </row>
    <row r="2038" customFormat="false" ht="15" hidden="false" customHeight="false" outlineLevel="0" collapsed="false">
      <c r="A2038" s="16" t="n">
        <f aca="false">Total!A2038</f>
        <v>39875</v>
      </c>
      <c r="B2038" s="17" t="n">
        <f aca="false">YEAR(A2038)</f>
        <v>2009</v>
      </c>
      <c r="C2038" s="17" t="n">
        <f aca="false">MONTH(A2038)</f>
        <v>3</v>
      </c>
      <c r="D2038" s="6" t="str">
        <f aca="false">IF(MONTH(A2038)&gt;=4,"FY "&amp;YEAR(A2038)&amp;"-"&amp;RIGHT(YEAR(A2038)+1,2),"FY "&amp;(YEAR(A2038)-1)&amp;"-"&amp;RIGHT(YEAR(A2038),2))</f>
        <v>FY 2008-09</v>
      </c>
      <c r="E2038" s="6" t="str">
        <f aca="false">IF(AND(V2038&lt;&gt;"",W2038&lt;&gt;""),"Yes","No")</f>
        <v>No</v>
      </c>
      <c r="F2038" s="18" t="n">
        <f aca="false">Total!F2038</f>
        <v>831.5</v>
      </c>
      <c r="G2038" s="18" t="n">
        <f aca="false">Total!G2038</f>
        <v>1309.4</v>
      </c>
      <c r="H2038" s="18" t="n">
        <f aca="false">Total!H2038</f>
        <v>-477.9</v>
      </c>
      <c r="I2038" s="18" t="n">
        <f aca="false">Total!I2038</f>
        <v>-92.3</v>
      </c>
      <c r="J2038" s="18" t="str">
        <f aca="false">IF($V2038="","",INDEX('Stock Exchange'!F$5:F$2450,$V2038))</f>
        <v/>
      </c>
      <c r="K2038" s="18" t="str">
        <f aca="false">IF($V2038="","",INDEX('Stock Exchange'!G$5:G$2450,$V2038))</f>
        <v/>
      </c>
      <c r="L2038" s="18" t="str">
        <f aca="false">IF($V2038="","",INDEX('Stock Exchange'!H$5:H$2450,$V2038))</f>
        <v/>
      </c>
      <c r="M2038" s="18" t="str">
        <f aca="false">IF($V2038="","",INDEX('Stock Exchange'!I$5:I$2450,$V2038))</f>
        <v/>
      </c>
      <c r="N2038" s="18" t="str">
        <f aca="false">IF($W2038="","",INDEX(Primary!F$5:F$2450,$W2038))</f>
        <v/>
      </c>
      <c r="O2038" s="18" t="str">
        <f aca="false">IF($W2038="","",INDEX(Primary!G$5:G$2450,$W2038))</f>
        <v/>
      </c>
      <c r="P2038" s="18" t="str">
        <f aca="false">IF($W2038="","",INDEX(Primary!H$5:H$2450,$W2038))</f>
        <v/>
      </c>
      <c r="Q2038" s="18" t="str">
        <f aca="false">IF($W2038="","",INDEX(Primary!I$5:I$2450,$W2038))</f>
        <v/>
      </c>
      <c r="R2038" s="19" t="str">
        <f aca="false">IF($E2038="Yes",L2038+P2038,"")</f>
        <v/>
      </c>
      <c r="S2038" s="19" t="str">
        <f aca="false">IF($E2038="Yes",H2038-R2038,"")</f>
        <v/>
      </c>
      <c r="T2038" s="6" t="str">
        <f aca="false">IF($E2038="Yes",IF(ROUND(ABS(S2038),2)&lt;=$T$2,"OK","CHECK"),"n/a")</f>
        <v>n/a</v>
      </c>
      <c r="U2038" s="20" t="n">
        <f aca="false">Total!J2038</f>
        <v>51.75</v>
      </c>
      <c r="V2038" s="17" t="str">
        <f aca="false">IFERROR(MATCH($A2038,'Stock Exchange'!$A$5:$A$2450,0),"")</f>
        <v/>
      </c>
      <c r="W2038" s="17" t="str">
        <f aca="false">IFERROR(MATCH($A2038,Primary!$A$5:$A$2450,0),"")</f>
        <v/>
      </c>
    </row>
    <row r="2039" customFormat="false" ht="15" hidden="false" customHeight="false" outlineLevel="0" collapsed="false">
      <c r="A2039" s="16" t="n">
        <f aca="false">Total!A2039</f>
        <v>39876</v>
      </c>
      <c r="B2039" s="17" t="n">
        <f aca="false">YEAR(A2039)</f>
        <v>2009</v>
      </c>
      <c r="C2039" s="17" t="n">
        <f aca="false">MONTH(A2039)</f>
        <v>3</v>
      </c>
      <c r="D2039" s="6" t="str">
        <f aca="false">IF(MONTH(A2039)&gt;=4,"FY "&amp;YEAR(A2039)&amp;"-"&amp;RIGHT(YEAR(A2039)+1,2),"FY "&amp;(YEAR(A2039)-1)&amp;"-"&amp;RIGHT(YEAR(A2039),2))</f>
        <v>FY 2008-09</v>
      </c>
      <c r="E2039" s="6" t="str">
        <f aca="false">IF(AND(V2039&lt;&gt;"",W2039&lt;&gt;""),"Yes","No")</f>
        <v>No</v>
      </c>
      <c r="F2039" s="18" t="n">
        <f aca="false">Total!F2039</f>
        <v>651.1</v>
      </c>
      <c r="G2039" s="18" t="n">
        <f aca="false">Total!G2039</f>
        <v>1297.4</v>
      </c>
      <c r="H2039" s="18" t="n">
        <f aca="false">Total!H2039</f>
        <v>-646.3</v>
      </c>
      <c r="I2039" s="18" t="n">
        <f aca="false">Total!I2039</f>
        <v>-125.1</v>
      </c>
      <c r="J2039" s="18" t="str">
        <f aca="false">IF($V2039="","",INDEX('Stock Exchange'!F$5:F$2450,$V2039))</f>
        <v/>
      </c>
      <c r="K2039" s="18" t="str">
        <f aca="false">IF($V2039="","",INDEX('Stock Exchange'!G$5:G$2450,$V2039))</f>
        <v/>
      </c>
      <c r="L2039" s="18" t="str">
        <f aca="false">IF($V2039="","",INDEX('Stock Exchange'!H$5:H$2450,$V2039))</f>
        <v/>
      </c>
      <c r="M2039" s="18" t="str">
        <f aca="false">IF($V2039="","",INDEX('Stock Exchange'!I$5:I$2450,$V2039))</f>
        <v/>
      </c>
      <c r="N2039" s="18" t="str">
        <f aca="false">IF($W2039="","",INDEX(Primary!F$5:F$2450,$W2039))</f>
        <v/>
      </c>
      <c r="O2039" s="18" t="str">
        <f aca="false">IF($W2039="","",INDEX(Primary!G$5:G$2450,$W2039))</f>
        <v/>
      </c>
      <c r="P2039" s="18" t="str">
        <f aca="false">IF($W2039="","",INDEX(Primary!H$5:H$2450,$W2039))</f>
        <v/>
      </c>
      <c r="Q2039" s="18" t="str">
        <f aca="false">IF($W2039="","",INDEX(Primary!I$5:I$2450,$W2039))</f>
        <v/>
      </c>
      <c r="R2039" s="19" t="str">
        <f aca="false">IF($E2039="Yes",L2039+P2039,"")</f>
        <v/>
      </c>
      <c r="S2039" s="19" t="str">
        <f aca="false">IF($E2039="Yes",H2039-R2039,"")</f>
        <v/>
      </c>
      <c r="T2039" s="6" t="str">
        <f aca="false">IF($E2039="Yes",IF(ROUND(ABS(S2039),2)&lt;=$T$2,"OK","CHECK"),"n/a")</f>
        <v>n/a</v>
      </c>
      <c r="U2039" s="20" t="n">
        <f aca="false">Total!J2039</f>
        <v>51.66</v>
      </c>
      <c r="V2039" s="17" t="str">
        <f aca="false">IFERROR(MATCH($A2039,'Stock Exchange'!$A$5:$A$2450,0),"")</f>
        <v/>
      </c>
      <c r="W2039" s="17" t="str">
        <f aca="false">IFERROR(MATCH($A2039,Primary!$A$5:$A$2450,0),"")</f>
        <v/>
      </c>
    </row>
    <row r="2040" customFormat="false" ht="15" hidden="false" customHeight="false" outlineLevel="0" collapsed="false">
      <c r="A2040" s="16" t="n">
        <f aca="false">Total!A2040</f>
        <v>39877</v>
      </c>
      <c r="B2040" s="17" t="n">
        <f aca="false">YEAR(A2040)</f>
        <v>2009</v>
      </c>
      <c r="C2040" s="17" t="n">
        <f aca="false">MONTH(A2040)</f>
        <v>3</v>
      </c>
      <c r="D2040" s="6" t="str">
        <f aca="false">IF(MONTH(A2040)&gt;=4,"FY "&amp;YEAR(A2040)&amp;"-"&amp;RIGHT(YEAR(A2040)+1,2),"FY "&amp;(YEAR(A2040)-1)&amp;"-"&amp;RIGHT(YEAR(A2040),2))</f>
        <v>FY 2008-09</v>
      </c>
      <c r="E2040" s="6" t="str">
        <f aca="false">IF(AND(V2040&lt;&gt;"",W2040&lt;&gt;""),"Yes","No")</f>
        <v>No</v>
      </c>
      <c r="F2040" s="18" t="n">
        <f aca="false">Total!F2040</f>
        <v>936.9</v>
      </c>
      <c r="G2040" s="18" t="n">
        <f aca="false">Total!G2040</f>
        <v>1391.1</v>
      </c>
      <c r="H2040" s="18" t="n">
        <f aca="false">Total!H2040</f>
        <v>-454.2</v>
      </c>
      <c r="I2040" s="18" t="n">
        <f aca="false">Total!I2040</f>
        <v>-87.5</v>
      </c>
      <c r="J2040" s="18" t="str">
        <f aca="false">IF($V2040="","",INDEX('Stock Exchange'!F$5:F$2450,$V2040))</f>
        <v/>
      </c>
      <c r="K2040" s="18" t="str">
        <f aca="false">IF($V2040="","",INDEX('Stock Exchange'!G$5:G$2450,$V2040))</f>
        <v/>
      </c>
      <c r="L2040" s="18" t="str">
        <f aca="false">IF($V2040="","",INDEX('Stock Exchange'!H$5:H$2450,$V2040))</f>
        <v/>
      </c>
      <c r="M2040" s="18" t="str">
        <f aca="false">IF($V2040="","",INDEX('Stock Exchange'!I$5:I$2450,$V2040))</f>
        <v/>
      </c>
      <c r="N2040" s="18" t="str">
        <f aca="false">IF($W2040="","",INDEX(Primary!F$5:F$2450,$W2040))</f>
        <v/>
      </c>
      <c r="O2040" s="18" t="str">
        <f aca="false">IF($W2040="","",INDEX(Primary!G$5:G$2450,$W2040))</f>
        <v/>
      </c>
      <c r="P2040" s="18" t="str">
        <f aca="false">IF($W2040="","",INDEX(Primary!H$5:H$2450,$W2040))</f>
        <v/>
      </c>
      <c r="Q2040" s="18" t="str">
        <f aca="false">IF($W2040="","",INDEX(Primary!I$5:I$2450,$W2040))</f>
        <v/>
      </c>
      <c r="R2040" s="19" t="str">
        <f aca="false">IF($E2040="Yes",L2040+P2040,"")</f>
        <v/>
      </c>
      <c r="S2040" s="19" t="str">
        <f aca="false">IF($E2040="Yes",H2040-R2040,"")</f>
        <v/>
      </c>
      <c r="T2040" s="6" t="str">
        <f aca="false">IF($E2040="Yes",IF(ROUND(ABS(S2040),2)&lt;=$T$2,"OK","CHECK"),"n/a")</f>
        <v>n/a</v>
      </c>
      <c r="U2040" s="20" t="n">
        <f aca="false">Total!J2040</f>
        <v>51.93</v>
      </c>
      <c r="V2040" s="17" t="str">
        <f aca="false">IFERROR(MATCH($A2040,'Stock Exchange'!$A$5:$A$2450,0),"")</f>
        <v/>
      </c>
      <c r="W2040" s="17" t="str">
        <f aca="false">IFERROR(MATCH($A2040,Primary!$A$5:$A$2450,0),"")</f>
        <v/>
      </c>
    </row>
    <row r="2041" customFormat="false" ht="15" hidden="false" customHeight="false" outlineLevel="0" collapsed="false">
      <c r="A2041" s="16" t="n">
        <f aca="false">Total!A2041</f>
        <v>39878</v>
      </c>
      <c r="B2041" s="17" t="n">
        <f aca="false">YEAR(A2041)</f>
        <v>2009</v>
      </c>
      <c r="C2041" s="17" t="n">
        <f aca="false">MONTH(A2041)</f>
        <v>3</v>
      </c>
      <c r="D2041" s="6" t="str">
        <f aca="false">IF(MONTH(A2041)&gt;=4,"FY "&amp;YEAR(A2041)&amp;"-"&amp;RIGHT(YEAR(A2041)+1,2),"FY "&amp;(YEAR(A2041)-1)&amp;"-"&amp;RIGHT(YEAR(A2041),2))</f>
        <v>FY 2008-09</v>
      </c>
      <c r="E2041" s="6" t="str">
        <f aca="false">IF(AND(V2041&lt;&gt;"",W2041&lt;&gt;""),"Yes","No")</f>
        <v>No</v>
      </c>
      <c r="F2041" s="18" t="n">
        <f aca="false">Total!F2041</f>
        <v>1495.2</v>
      </c>
      <c r="G2041" s="18" t="n">
        <f aca="false">Total!G2041</f>
        <v>2104.2</v>
      </c>
      <c r="H2041" s="18" t="n">
        <f aca="false">Total!H2041</f>
        <v>-608.9</v>
      </c>
      <c r="I2041" s="18" t="n">
        <f aca="false">Total!I2041</f>
        <v>-117</v>
      </c>
      <c r="J2041" s="18" t="str">
        <f aca="false">IF($V2041="","",INDEX('Stock Exchange'!F$5:F$2450,$V2041))</f>
        <v/>
      </c>
      <c r="K2041" s="18" t="str">
        <f aca="false">IF($V2041="","",INDEX('Stock Exchange'!G$5:G$2450,$V2041))</f>
        <v/>
      </c>
      <c r="L2041" s="18" t="str">
        <f aca="false">IF($V2041="","",INDEX('Stock Exchange'!H$5:H$2450,$V2041))</f>
        <v/>
      </c>
      <c r="M2041" s="18" t="str">
        <f aca="false">IF($V2041="","",INDEX('Stock Exchange'!I$5:I$2450,$V2041))</f>
        <v/>
      </c>
      <c r="N2041" s="18" t="str">
        <f aca="false">IF($W2041="","",INDEX(Primary!F$5:F$2450,$W2041))</f>
        <v/>
      </c>
      <c r="O2041" s="18" t="str">
        <f aca="false">IF($W2041="","",INDEX(Primary!G$5:G$2450,$W2041))</f>
        <v/>
      </c>
      <c r="P2041" s="18" t="str">
        <f aca="false">IF($W2041="","",INDEX(Primary!H$5:H$2450,$W2041))</f>
        <v/>
      </c>
      <c r="Q2041" s="18" t="str">
        <f aca="false">IF($W2041="","",INDEX(Primary!I$5:I$2450,$W2041))</f>
        <v/>
      </c>
      <c r="R2041" s="19" t="str">
        <f aca="false">IF($E2041="Yes",L2041+P2041,"")</f>
        <v/>
      </c>
      <c r="S2041" s="19" t="str">
        <f aca="false">IF($E2041="Yes",H2041-R2041,"")</f>
        <v/>
      </c>
      <c r="T2041" s="6" t="str">
        <f aca="false">IF($E2041="Yes",IF(ROUND(ABS(S2041),2)&lt;=$T$2,"OK","CHECK"),"n/a")</f>
        <v>n/a</v>
      </c>
      <c r="U2041" s="20" t="n">
        <f aca="false">Total!J2041</f>
        <v>52.06</v>
      </c>
      <c r="V2041" s="17" t="str">
        <f aca="false">IFERROR(MATCH($A2041,'Stock Exchange'!$A$5:$A$2450,0),"")</f>
        <v/>
      </c>
      <c r="W2041" s="17" t="str">
        <f aca="false">IFERROR(MATCH($A2041,Primary!$A$5:$A$2450,0),"")</f>
        <v/>
      </c>
    </row>
    <row r="2042" customFormat="false" ht="15" hidden="false" customHeight="false" outlineLevel="0" collapsed="false">
      <c r="A2042" s="16" t="n">
        <f aca="false">Total!A2042</f>
        <v>39881</v>
      </c>
      <c r="B2042" s="17" t="n">
        <f aca="false">YEAR(A2042)</f>
        <v>2009</v>
      </c>
      <c r="C2042" s="17" t="n">
        <f aca="false">MONTH(A2042)</f>
        <v>3</v>
      </c>
      <c r="D2042" s="6" t="str">
        <f aca="false">IF(MONTH(A2042)&gt;=4,"FY "&amp;YEAR(A2042)&amp;"-"&amp;RIGHT(YEAR(A2042)+1,2),"FY "&amp;(YEAR(A2042)-1)&amp;"-"&amp;RIGHT(YEAR(A2042),2))</f>
        <v>FY 2008-09</v>
      </c>
      <c r="E2042" s="6" t="str">
        <f aca="false">IF(AND(V2042&lt;&gt;"",W2042&lt;&gt;""),"Yes","No")</f>
        <v>No</v>
      </c>
      <c r="F2042" s="18" t="n">
        <f aca="false">Total!F2042</f>
        <v>1814.7</v>
      </c>
      <c r="G2042" s="18" t="n">
        <f aca="false">Total!G2042</f>
        <v>1816.2</v>
      </c>
      <c r="H2042" s="18" t="n">
        <f aca="false">Total!H2042</f>
        <v>-1.6</v>
      </c>
      <c r="I2042" s="18" t="n">
        <f aca="false">Total!I2042</f>
        <v>-0.3</v>
      </c>
      <c r="J2042" s="18" t="str">
        <f aca="false">IF($V2042="","",INDEX('Stock Exchange'!F$5:F$2450,$V2042))</f>
        <v/>
      </c>
      <c r="K2042" s="18" t="str">
        <f aca="false">IF($V2042="","",INDEX('Stock Exchange'!G$5:G$2450,$V2042))</f>
        <v/>
      </c>
      <c r="L2042" s="18" t="str">
        <f aca="false">IF($V2042="","",INDEX('Stock Exchange'!H$5:H$2450,$V2042))</f>
        <v/>
      </c>
      <c r="M2042" s="18" t="str">
        <f aca="false">IF($V2042="","",INDEX('Stock Exchange'!I$5:I$2450,$V2042))</f>
        <v/>
      </c>
      <c r="N2042" s="18" t="str">
        <f aca="false">IF($W2042="","",INDEX(Primary!F$5:F$2450,$W2042))</f>
        <v/>
      </c>
      <c r="O2042" s="18" t="str">
        <f aca="false">IF($W2042="","",INDEX(Primary!G$5:G$2450,$W2042))</f>
        <v/>
      </c>
      <c r="P2042" s="18" t="str">
        <f aca="false">IF($W2042="","",INDEX(Primary!H$5:H$2450,$W2042))</f>
        <v/>
      </c>
      <c r="Q2042" s="18" t="str">
        <f aca="false">IF($W2042="","",INDEX(Primary!I$5:I$2450,$W2042))</f>
        <v/>
      </c>
      <c r="R2042" s="19" t="str">
        <f aca="false">IF($E2042="Yes",L2042+P2042,"")</f>
        <v/>
      </c>
      <c r="S2042" s="19" t="str">
        <f aca="false">IF($E2042="Yes",H2042-R2042,"")</f>
        <v/>
      </c>
      <c r="T2042" s="6" t="str">
        <f aca="false">IF($E2042="Yes",IF(ROUND(ABS(S2042),2)&lt;=$T$2,"OK","CHECK"),"n/a")</f>
        <v>n/a</v>
      </c>
      <c r="U2042" s="20" t="n">
        <f aca="false">Total!J2042</f>
        <v>51.51</v>
      </c>
      <c r="V2042" s="17" t="str">
        <f aca="false">IFERROR(MATCH($A2042,'Stock Exchange'!$A$5:$A$2450,0),"")</f>
        <v/>
      </c>
      <c r="W2042" s="17" t="str">
        <f aca="false">IFERROR(MATCH($A2042,Primary!$A$5:$A$2450,0),"")</f>
        <v/>
      </c>
    </row>
    <row r="2043" customFormat="false" ht="15" hidden="false" customHeight="false" outlineLevel="0" collapsed="false">
      <c r="A2043" s="16" t="n">
        <f aca="false">Total!A2043</f>
        <v>39884</v>
      </c>
      <c r="B2043" s="17" t="n">
        <f aca="false">YEAR(A2043)</f>
        <v>2009</v>
      </c>
      <c r="C2043" s="17" t="n">
        <f aca="false">MONTH(A2043)</f>
        <v>3</v>
      </c>
      <c r="D2043" s="6" t="str">
        <f aca="false">IF(MONTH(A2043)&gt;=4,"FY "&amp;YEAR(A2043)&amp;"-"&amp;RIGHT(YEAR(A2043)+1,2),"FY "&amp;(YEAR(A2043)-1)&amp;"-"&amp;RIGHT(YEAR(A2043),2))</f>
        <v>FY 2008-09</v>
      </c>
      <c r="E2043" s="6" t="str">
        <f aca="false">IF(AND(V2043&lt;&gt;"",W2043&lt;&gt;""),"Yes","No")</f>
        <v>No</v>
      </c>
      <c r="F2043" s="18" t="n">
        <f aca="false">Total!F2043</f>
        <v>1028.4</v>
      </c>
      <c r="G2043" s="18" t="n">
        <f aca="false">Total!G2043</f>
        <v>1016.4</v>
      </c>
      <c r="H2043" s="18" t="n">
        <f aca="false">Total!H2043</f>
        <v>12</v>
      </c>
      <c r="I2043" s="18" t="n">
        <f aca="false">Total!I2043</f>
        <v>2.3</v>
      </c>
      <c r="J2043" s="18" t="str">
        <f aca="false">IF($V2043="","",INDEX('Stock Exchange'!F$5:F$2450,$V2043))</f>
        <v/>
      </c>
      <c r="K2043" s="18" t="str">
        <f aca="false">IF($V2043="","",INDEX('Stock Exchange'!G$5:G$2450,$V2043))</f>
        <v/>
      </c>
      <c r="L2043" s="18" t="str">
        <f aca="false">IF($V2043="","",INDEX('Stock Exchange'!H$5:H$2450,$V2043))</f>
        <v/>
      </c>
      <c r="M2043" s="18" t="str">
        <f aca="false">IF($V2043="","",INDEX('Stock Exchange'!I$5:I$2450,$V2043))</f>
        <v/>
      </c>
      <c r="N2043" s="18" t="str">
        <f aca="false">IF($W2043="","",INDEX(Primary!F$5:F$2450,$W2043))</f>
        <v/>
      </c>
      <c r="O2043" s="18" t="str">
        <f aca="false">IF($W2043="","",INDEX(Primary!G$5:G$2450,$W2043))</f>
        <v/>
      </c>
      <c r="P2043" s="18" t="str">
        <f aca="false">IF($W2043="","",INDEX(Primary!H$5:H$2450,$W2043))</f>
        <v/>
      </c>
      <c r="Q2043" s="18" t="str">
        <f aca="false">IF($W2043="","",INDEX(Primary!I$5:I$2450,$W2043))</f>
        <v/>
      </c>
      <c r="R2043" s="19" t="str">
        <f aca="false">IF($E2043="Yes",L2043+P2043,"")</f>
        <v/>
      </c>
      <c r="S2043" s="19" t="str">
        <f aca="false">IF($E2043="Yes",H2043-R2043,"")</f>
        <v/>
      </c>
      <c r="T2043" s="6" t="str">
        <f aca="false">IF($E2043="Yes",IF(ROUND(ABS(S2043),2)&lt;=$T$2,"OK","CHECK"),"n/a")</f>
        <v>n/a</v>
      </c>
      <c r="U2043" s="20" t="n">
        <f aca="false">Total!J2043</f>
        <v>51.8</v>
      </c>
      <c r="V2043" s="17" t="str">
        <f aca="false">IFERROR(MATCH($A2043,'Stock Exchange'!$A$5:$A$2450,0),"")</f>
        <v/>
      </c>
      <c r="W2043" s="17" t="str">
        <f aca="false">IFERROR(MATCH($A2043,Primary!$A$5:$A$2450,0),"")</f>
        <v/>
      </c>
    </row>
    <row r="2044" customFormat="false" ht="15" hidden="false" customHeight="false" outlineLevel="0" collapsed="false">
      <c r="A2044" s="16" t="n">
        <f aca="false">Total!A2044</f>
        <v>39885</v>
      </c>
      <c r="B2044" s="17" t="n">
        <f aca="false">YEAR(A2044)</f>
        <v>2009</v>
      </c>
      <c r="C2044" s="17" t="n">
        <f aca="false">MONTH(A2044)</f>
        <v>3</v>
      </c>
      <c r="D2044" s="6" t="str">
        <f aca="false">IF(MONTH(A2044)&gt;=4,"FY "&amp;YEAR(A2044)&amp;"-"&amp;RIGHT(YEAR(A2044)+1,2),"FY "&amp;(YEAR(A2044)-1)&amp;"-"&amp;RIGHT(YEAR(A2044),2))</f>
        <v>FY 2008-09</v>
      </c>
      <c r="E2044" s="6" t="str">
        <f aca="false">IF(AND(V2044&lt;&gt;"",W2044&lt;&gt;""),"Yes","No")</f>
        <v>No</v>
      </c>
      <c r="F2044" s="18" t="n">
        <f aca="false">Total!F2044</f>
        <v>1896.9</v>
      </c>
      <c r="G2044" s="18" t="n">
        <f aca="false">Total!G2044</f>
        <v>1996.3</v>
      </c>
      <c r="H2044" s="18" t="n">
        <f aca="false">Total!H2044</f>
        <v>-99.3</v>
      </c>
      <c r="I2044" s="18" t="n">
        <f aca="false">Total!I2044</f>
        <v>-19.2</v>
      </c>
      <c r="J2044" s="18" t="str">
        <f aca="false">IF($V2044="","",INDEX('Stock Exchange'!F$5:F$2450,$V2044))</f>
        <v/>
      </c>
      <c r="K2044" s="18" t="str">
        <f aca="false">IF($V2044="","",INDEX('Stock Exchange'!G$5:G$2450,$V2044))</f>
        <v/>
      </c>
      <c r="L2044" s="18" t="str">
        <f aca="false">IF($V2044="","",INDEX('Stock Exchange'!H$5:H$2450,$V2044))</f>
        <v/>
      </c>
      <c r="M2044" s="18" t="str">
        <f aca="false">IF($V2044="","",INDEX('Stock Exchange'!I$5:I$2450,$V2044))</f>
        <v/>
      </c>
      <c r="N2044" s="18" t="str">
        <f aca="false">IF($W2044="","",INDEX(Primary!F$5:F$2450,$W2044))</f>
        <v/>
      </c>
      <c r="O2044" s="18" t="str">
        <f aca="false">IF($W2044="","",INDEX(Primary!G$5:G$2450,$W2044))</f>
        <v/>
      </c>
      <c r="P2044" s="18" t="str">
        <f aca="false">IF($W2044="","",INDEX(Primary!H$5:H$2450,$W2044))</f>
        <v/>
      </c>
      <c r="Q2044" s="18" t="str">
        <f aca="false">IF($W2044="","",INDEX(Primary!I$5:I$2450,$W2044))</f>
        <v/>
      </c>
      <c r="R2044" s="19" t="str">
        <f aca="false">IF($E2044="Yes",L2044+P2044,"")</f>
        <v/>
      </c>
      <c r="S2044" s="19" t="str">
        <f aca="false">IF($E2044="Yes",H2044-R2044,"")</f>
        <v/>
      </c>
      <c r="T2044" s="6" t="str">
        <f aca="false">IF($E2044="Yes",IF(ROUND(ABS(S2044),2)&lt;=$T$2,"OK","CHECK"),"n/a")</f>
        <v>n/a</v>
      </c>
      <c r="U2044" s="20" t="n">
        <f aca="false">Total!J2044</f>
        <v>51.7</v>
      </c>
      <c r="V2044" s="17" t="str">
        <f aca="false">IFERROR(MATCH($A2044,'Stock Exchange'!$A$5:$A$2450,0),"")</f>
        <v/>
      </c>
      <c r="W2044" s="17" t="str">
        <f aca="false">IFERROR(MATCH($A2044,Primary!$A$5:$A$2450,0),"")</f>
        <v/>
      </c>
    </row>
    <row r="2045" customFormat="false" ht="15" hidden="false" customHeight="false" outlineLevel="0" collapsed="false">
      <c r="A2045" s="16" t="n">
        <f aca="false">Total!A2045</f>
        <v>39888</v>
      </c>
      <c r="B2045" s="17" t="n">
        <f aca="false">YEAR(A2045)</f>
        <v>2009</v>
      </c>
      <c r="C2045" s="17" t="n">
        <f aca="false">MONTH(A2045)</f>
        <v>3</v>
      </c>
      <c r="D2045" s="6" t="str">
        <f aca="false">IF(MONTH(A2045)&gt;=4,"FY "&amp;YEAR(A2045)&amp;"-"&amp;RIGHT(YEAR(A2045)+1,2),"FY "&amp;(YEAR(A2045)-1)&amp;"-"&amp;RIGHT(YEAR(A2045),2))</f>
        <v>FY 2008-09</v>
      </c>
      <c r="E2045" s="6" t="str">
        <f aca="false">IF(AND(V2045&lt;&gt;"",W2045&lt;&gt;""),"Yes","No")</f>
        <v>No</v>
      </c>
      <c r="F2045" s="18" t="n">
        <f aca="false">Total!F2045</f>
        <v>2105</v>
      </c>
      <c r="G2045" s="18" t="n">
        <f aca="false">Total!G2045</f>
        <v>1913.6</v>
      </c>
      <c r="H2045" s="18" t="n">
        <f aca="false">Total!H2045</f>
        <v>191.4</v>
      </c>
      <c r="I2045" s="18" t="n">
        <f aca="false">Total!I2045</f>
        <v>37</v>
      </c>
      <c r="J2045" s="18" t="str">
        <f aca="false">IF($V2045="","",INDEX('Stock Exchange'!F$5:F$2450,$V2045))</f>
        <v/>
      </c>
      <c r="K2045" s="18" t="str">
        <f aca="false">IF($V2045="","",INDEX('Stock Exchange'!G$5:G$2450,$V2045))</f>
        <v/>
      </c>
      <c r="L2045" s="18" t="str">
        <f aca="false">IF($V2045="","",INDEX('Stock Exchange'!H$5:H$2450,$V2045))</f>
        <v/>
      </c>
      <c r="M2045" s="18" t="str">
        <f aca="false">IF($V2045="","",INDEX('Stock Exchange'!I$5:I$2450,$V2045))</f>
        <v/>
      </c>
      <c r="N2045" s="18" t="str">
        <f aca="false">IF($W2045="","",INDEX(Primary!F$5:F$2450,$W2045))</f>
        <v/>
      </c>
      <c r="O2045" s="18" t="str">
        <f aca="false">IF($W2045="","",INDEX(Primary!G$5:G$2450,$W2045))</f>
        <v/>
      </c>
      <c r="P2045" s="18" t="str">
        <f aca="false">IF($W2045="","",INDEX(Primary!H$5:H$2450,$W2045))</f>
        <v/>
      </c>
      <c r="Q2045" s="18" t="str">
        <f aca="false">IF($W2045="","",INDEX(Primary!I$5:I$2450,$W2045))</f>
        <v/>
      </c>
      <c r="R2045" s="19" t="str">
        <f aca="false">IF($E2045="Yes",L2045+P2045,"")</f>
        <v/>
      </c>
      <c r="S2045" s="19" t="str">
        <f aca="false">IF($E2045="Yes",H2045-R2045,"")</f>
        <v/>
      </c>
      <c r="T2045" s="6" t="str">
        <f aca="false">IF($E2045="Yes",IF(ROUND(ABS(S2045),2)&lt;=$T$2,"OK","CHECK"),"n/a")</f>
        <v>n/a</v>
      </c>
      <c r="U2045" s="20" t="n">
        <f aca="false">Total!J2045</f>
        <v>51.67</v>
      </c>
      <c r="V2045" s="17" t="str">
        <f aca="false">IFERROR(MATCH($A2045,'Stock Exchange'!$A$5:$A$2450,0),"")</f>
        <v/>
      </c>
      <c r="W2045" s="17" t="str">
        <f aca="false">IFERROR(MATCH($A2045,Primary!$A$5:$A$2450,0),"")</f>
        <v/>
      </c>
    </row>
    <row r="2046" customFormat="false" ht="15" hidden="false" customHeight="false" outlineLevel="0" collapsed="false">
      <c r="A2046" s="16" t="n">
        <f aca="false">Total!A2046</f>
        <v>39889</v>
      </c>
      <c r="B2046" s="17" t="n">
        <f aca="false">YEAR(A2046)</f>
        <v>2009</v>
      </c>
      <c r="C2046" s="17" t="n">
        <f aca="false">MONTH(A2046)</f>
        <v>3</v>
      </c>
      <c r="D2046" s="6" t="str">
        <f aca="false">IF(MONTH(A2046)&gt;=4,"FY "&amp;YEAR(A2046)&amp;"-"&amp;RIGHT(YEAR(A2046)+1,2),"FY "&amp;(YEAR(A2046)-1)&amp;"-"&amp;RIGHT(YEAR(A2046),2))</f>
        <v>FY 2008-09</v>
      </c>
      <c r="E2046" s="6" t="str">
        <f aca="false">IF(AND(V2046&lt;&gt;"",W2046&lt;&gt;""),"Yes","No")</f>
        <v>No</v>
      </c>
      <c r="F2046" s="18" t="n">
        <f aca="false">Total!F2046</f>
        <v>1369.9</v>
      </c>
      <c r="G2046" s="18" t="n">
        <f aca="false">Total!G2046</f>
        <v>1384.2</v>
      </c>
      <c r="H2046" s="18" t="n">
        <f aca="false">Total!H2046</f>
        <v>-14.3</v>
      </c>
      <c r="I2046" s="18" t="n">
        <f aca="false">Total!I2046</f>
        <v>-2.8</v>
      </c>
      <c r="J2046" s="18" t="str">
        <f aca="false">IF($V2046="","",INDEX('Stock Exchange'!F$5:F$2450,$V2046))</f>
        <v/>
      </c>
      <c r="K2046" s="18" t="str">
        <f aca="false">IF($V2046="","",INDEX('Stock Exchange'!G$5:G$2450,$V2046))</f>
        <v/>
      </c>
      <c r="L2046" s="18" t="str">
        <f aca="false">IF($V2046="","",INDEX('Stock Exchange'!H$5:H$2450,$V2046))</f>
        <v/>
      </c>
      <c r="M2046" s="18" t="str">
        <f aca="false">IF($V2046="","",INDEX('Stock Exchange'!I$5:I$2450,$V2046))</f>
        <v/>
      </c>
      <c r="N2046" s="18" t="str">
        <f aca="false">IF($W2046="","",INDEX(Primary!F$5:F$2450,$W2046))</f>
        <v/>
      </c>
      <c r="O2046" s="18" t="str">
        <f aca="false">IF($W2046="","",INDEX(Primary!G$5:G$2450,$W2046))</f>
        <v/>
      </c>
      <c r="P2046" s="18" t="str">
        <f aca="false">IF($W2046="","",INDEX(Primary!H$5:H$2450,$W2046))</f>
        <v/>
      </c>
      <c r="Q2046" s="18" t="str">
        <f aca="false">IF($W2046="","",INDEX(Primary!I$5:I$2450,$W2046))</f>
        <v/>
      </c>
      <c r="R2046" s="19" t="str">
        <f aca="false">IF($E2046="Yes",L2046+P2046,"")</f>
        <v/>
      </c>
      <c r="S2046" s="19" t="str">
        <f aca="false">IF($E2046="Yes",H2046-R2046,"")</f>
        <v/>
      </c>
      <c r="T2046" s="6" t="str">
        <f aca="false">IF($E2046="Yes",IF(ROUND(ABS(S2046),2)&lt;=$T$2,"OK","CHECK"),"n/a")</f>
        <v>n/a</v>
      </c>
      <c r="U2046" s="20" t="n">
        <f aca="false">Total!J2046</f>
        <v>51.58</v>
      </c>
      <c r="V2046" s="17" t="str">
        <f aca="false">IFERROR(MATCH($A2046,'Stock Exchange'!$A$5:$A$2450,0),"")</f>
        <v/>
      </c>
      <c r="W2046" s="17" t="str">
        <f aca="false">IFERROR(MATCH($A2046,Primary!$A$5:$A$2450,0),"")</f>
        <v/>
      </c>
    </row>
    <row r="2047" customFormat="false" ht="15" hidden="false" customHeight="false" outlineLevel="0" collapsed="false">
      <c r="A2047" s="16" t="n">
        <f aca="false">Total!A2047</f>
        <v>39890</v>
      </c>
      <c r="B2047" s="17" t="n">
        <f aca="false">YEAR(A2047)</f>
        <v>2009</v>
      </c>
      <c r="C2047" s="17" t="n">
        <f aca="false">MONTH(A2047)</f>
        <v>3</v>
      </c>
      <c r="D2047" s="6" t="str">
        <f aca="false">IF(MONTH(A2047)&gt;=4,"FY "&amp;YEAR(A2047)&amp;"-"&amp;RIGHT(YEAR(A2047)+1,2),"FY "&amp;(YEAR(A2047)-1)&amp;"-"&amp;RIGHT(YEAR(A2047),2))</f>
        <v>FY 2008-09</v>
      </c>
      <c r="E2047" s="6" t="str">
        <f aca="false">IF(AND(V2047&lt;&gt;"",W2047&lt;&gt;""),"Yes","No")</f>
        <v>No</v>
      </c>
      <c r="F2047" s="18" t="n">
        <f aca="false">Total!F2047</f>
        <v>1574.3</v>
      </c>
      <c r="G2047" s="18" t="n">
        <f aca="false">Total!G2047</f>
        <v>1130</v>
      </c>
      <c r="H2047" s="18" t="n">
        <f aca="false">Total!H2047</f>
        <v>444.3</v>
      </c>
      <c r="I2047" s="18" t="n">
        <f aca="false">Total!I2047</f>
        <v>86.7</v>
      </c>
      <c r="J2047" s="18" t="str">
        <f aca="false">IF($V2047="","",INDEX('Stock Exchange'!F$5:F$2450,$V2047))</f>
        <v/>
      </c>
      <c r="K2047" s="18" t="str">
        <f aca="false">IF($V2047="","",INDEX('Stock Exchange'!G$5:G$2450,$V2047))</f>
        <v/>
      </c>
      <c r="L2047" s="18" t="str">
        <f aca="false">IF($V2047="","",INDEX('Stock Exchange'!H$5:H$2450,$V2047))</f>
        <v/>
      </c>
      <c r="M2047" s="18" t="str">
        <f aca="false">IF($V2047="","",INDEX('Stock Exchange'!I$5:I$2450,$V2047))</f>
        <v/>
      </c>
      <c r="N2047" s="18" t="str">
        <f aca="false">IF($W2047="","",INDEX(Primary!F$5:F$2450,$W2047))</f>
        <v/>
      </c>
      <c r="O2047" s="18" t="str">
        <f aca="false">IF($W2047="","",INDEX(Primary!G$5:G$2450,$W2047))</f>
        <v/>
      </c>
      <c r="P2047" s="18" t="str">
        <f aca="false">IF($W2047="","",INDEX(Primary!H$5:H$2450,$W2047))</f>
        <v/>
      </c>
      <c r="Q2047" s="18" t="str">
        <f aca="false">IF($W2047="","",INDEX(Primary!I$5:I$2450,$W2047))</f>
        <v/>
      </c>
      <c r="R2047" s="19" t="str">
        <f aca="false">IF($E2047="Yes",L2047+P2047,"")</f>
        <v/>
      </c>
      <c r="S2047" s="19" t="str">
        <f aca="false">IF($E2047="Yes",H2047-R2047,"")</f>
        <v/>
      </c>
      <c r="T2047" s="6" t="str">
        <f aca="false">IF($E2047="Yes",IF(ROUND(ABS(S2047),2)&lt;=$T$2,"OK","CHECK"),"n/a")</f>
        <v>n/a</v>
      </c>
      <c r="U2047" s="20" t="n">
        <f aca="false">Total!J2047</f>
        <v>51.25</v>
      </c>
      <c r="V2047" s="17" t="str">
        <f aca="false">IFERROR(MATCH($A2047,'Stock Exchange'!$A$5:$A$2450,0),"")</f>
        <v/>
      </c>
      <c r="W2047" s="17" t="str">
        <f aca="false">IFERROR(MATCH($A2047,Primary!$A$5:$A$2450,0),"")</f>
        <v/>
      </c>
    </row>
    <row r="2048" customFormat="false" ht="15" hidden="false" customHeight="false" outlineLevel="0" collapsed="false">
      <c r="A2048" s="16" t="n">
        <f aca="false">Total!A2048</f>
        <v>39891</v>
      </c>
      <c r="B2048" s="17" t="n">
        <f aca="false">YEAR(A2048)</f>
        <v>2009</v>
      </c>
      <c r="C2048" s="17" t="n">
        <f aca="false">MONTH(A2048)</f>
        <v>3</v>
      </c>
      <c r="D2048" s="6" t="str">
        <f aca="false">IF(MONTH(A2048)&gt;=4,"FY "&amp;YEAR(A2048)&amp;"-"&amp;RIGHT(YEAR(A2048)+1,2),"FY "&amp;(YEAR(A2048)-1)&amp;"-"&amp;RIGHT(YEAR(A2048),2))</f>
        <v>FY 2008-09</v>
      </c>
      <c r="E2048" s="6" t="str">
        <f aca="false">IF(AND(V2048&lt;&gt;"",W2048&lt;&gt;""),"Yes","No")</f>
        <v>No</v>
      </c>
      <c r="F2048" s="18" t="n">
        <f aca="false">Total!F2048</f>
        <v>1807.5</v>
      </c>
      <c r="G2048" s="18" t="n">
        <f aca="false">Total!G2048</f>
        <v>1453.8</v>
      </c>
      <c r="H2048" s="18" t="n">
        <f aca="false">Total!H2048</f>
        <v>353.7</v>
      </c>
      <c r="I2048" s="18" t="n">
        <f aca="false">Total!I2048</f>
        <v>68.9</v>
      </c>
      <c r="J2048" s="18" t="str">
        <f aca="false">IF($V2048="","",INDEX('Stock Exchange'!F$5:F$2450,$V2048))</f>
        <v/>
      </c>
      <c r="K2048" s="18" t="str">
        <f aca="false">IF($V2048="","",INDEX('Stock Exchange'!G$5:G$2450,$V2048))</f>
        <v/>
      </c>
      <c r="L2048" s="18" t="str">
        <f aca="false">IF($V2048="","",INDEX('Stock Exchange'!H$5:H$2450,$V2048))</f>
        <v/>
      </c>
      <c r="M2048" s="18" t="str">
        <f aca="false">IF($V2048="","",INDEX('Stock Exchange'!I$5:I$2450,$V2048))</f>
        <v/>
      </c>
      <c r="N2048" s="18" t="str">
        <f aca="false">IF($W2048="","",INDEX(Primary!F$5:F$2450,$W2048))</f>
        <v/>
      </c>
      <c r="O2048" s="18" t="str">
        <f aca="false">IF($W2048="","",INDEX(Primary!G$5:G$2450,$W2048))</f>
        <v/>
      </c>
      <c r="P2048" s="18" t="str">
        <f aca="false">IF($W2048="","",INDEX(Primary!H$5:H$2450,$W2048))</f>
        <v/>
      </c>
      <c r="Q2048" s="18" t="str">
        <f aca="false">IF($W2048="","",INDEX(Primary!I$5:I$2450,$W2048))</f>
        <v/>
      </c>
      <c r="R2048" s="19" t="str">
        <f aca="false">IF($E2048="Yes",L2048+P2048,"")</f>
        <v/>
      </c>
      <c r="S2048" s="19" t="str">
        <f aca="false">IF($E2048="Yes",H2048-R2048,"")</f>
        <v/>
      </c>
      <c r="T2048" s="6" t="str">
        <f aca="false">IF($E2048="Yes",IF(ROUND(ABS(S2048),2)&lt;=$T$2,"OK","CHECK"),"n/a")</f>
        <v>n/a</v>
      </c>
      <c r="U2048" s="20" t="n">
        <f aca="false">Total!J2048</f>
        <v>51.35</v>
      </c>
      <c r="V2048" s="17" t="str">
        <f aca="false">IFERROR(MATCH($A2048,'Stock Exchange'!$A$5:$A$2450,0),"")</f>
        <v/>
      </c>
      <c r="W2048" s="17" t="str">
        <f aca="false">IFERROR(MATCH($A2048,Primary!$A$5:$A$2450,0),"")</f>
        <v/>
      </c>
    </row>
    <row r="2049" customFormat="false" ht="15" hidden="false" customHeight="false" outlineLevel="0" collapsed="false">
      <c r="A2049" s="16" t="n">
        <f aca="false">Total!A2049</f>
        <v>39892</v>
      </c>
      <c r="B2049" s="17" t="n">
        <f aca="false">YEAR(A2049)</f>
        <v>2009</v>
      </c>
      <c r="C2049" s="17" t="n">
        <f aca="false">MONTH(A2049)</f>
        <v>3</v>
      </c>
      <c r="D2049" s="6" t="str">
        <f aca="false">IF(MONTH(A2049)&gt;=4,"FY "&amp;YEAR(A2049)&amp;"-"&amp;RIGHT(YEAR(A2049)+1,2),"FY "&amp;(YEAR(A2049)-1)&amp;"-"&amp;RIGHT(YEAR(A2049),2))</f>
        <v>FY 2008-09</v>
      </c>
      <c r="E2049" s="6" t="str">
        <f aca="false">IF(AND(V2049&lt;&gt;"",W2049&lt;&gt;""),"Yes","No")</f>
        <v>No</v>
      </c>
      <c r="F2049" s="18" t="n">
        <f aca="false">Total!F2049</f>
        <v>1429.8</v>
      </c>
      <c r="G2049" s="18" t="n">
        <f aca="false">Total!G2049</f>
        <v>1272.1</v>
      </c>
      <c r="H2049" s="18" t="n">
        <f aca="false">Total!H2049</f>
        <v>157.7</v>
      </c>
      <c r="I2049" s="18" t="n">
        <f aca="false">Total!I2049</f>
        <v>31.1</v>
      </c>
      <c r="J2049" s="18" t="str">
        <f aca="false">IF($V2049="","",INDEX('Stock Exchange'!F$5:F$2450,$V2049))</f>
        <v/>
      </c>
      <c r="K2049" s="18" t="str">
        <f aca="false">IF($V2049="","",INDEX('Stock Exchange'!G$5:G$2450,$V2049))</f>
        <v/>
      </c>
      <c r="L2049" s="18" t="str">
        <f aca="false">IF($V2049="","",INDEX('Stock Exchange'!H$5:H$2450,$V2049))</f>
        <v/>
      </c>
      <c r="M2049" s="18" t="str">
        <f aca="false">IF($V2049="","",INDEX('Stock Exchange'!I$5:I$2450,$V2049))</f>
        <v/>
      </c>
      <c r="N2049" s="18" t="str">
        <f aca="false">IF($W2049="","",INDEX(Primary!F$5:F$2450,$W2049))</f>
        <v/>
      </c>
      <c r="O2049" s="18" t="str">
        <f aca="false">IF($W2049="","",INDEX(Primary!G$5:G$2450,$W2049))</f>
        <v/>
      </c>
      <c r="P2049" s="18" t="str">
        <f aca="false">IF($W2049="","",INDEX(Primary!H$5:H$2450,$W2049))</f>
        <v/>
      </c>
      <c r="Q2049" s="18" t="str">
        <f aca="false">IF($W2049="","",INDEX(Primary!I$5:I$2450,$W2049))</f>
        <v/>
      </c>
      <c r="R2049" s="19" t="str">
        <f aca="false">IF($E2049="Yes",L2049+P2049,"")</f>
        <v/>
      </c>
      <c r="S2049" s="19" t="str">
        <f aca="false">IF($E2049="Yes",H2049-R2049,"")</f>
        <v/>
      </c>
      <c r="T2049" s="6" t="str">
        <f aca="false">IF($E2049="Yes",IF(ROUND(ABS(S2049),2)&lt;=$T$2,"OK","CHECK"),"n/a")</f>
        <v>n/a</v>
      </c>
      <c r="U2049" s="20" t="n">
        <f aca="false">Total!J2049</f>
        <v>50.77</v>
      </c>
      <c r="V2049" s="17" t="str">
        <f aca="false">IFERROR(MATCH($A2049,'Stock Exchange'!$A$5:$A$2450,0),"")</f>
        <v/>
      </c>
      <c r="W2049" s="17" t="str">
        <f aca="false">IFERROR(MATCH($A2049,Primary!$A$5:$A$2450,0),"")</f>
        <v/>
      </c>
    </row>
    <row r="2050" customFormat="false" ht="15" hidden="false" customHeight="false" outlineLevel="0" collapsed="false">
      <c r="A2050" s="16" t="n">
        <f aca="false">Total!A2050</f>
        <v>39895</v>
      </c>
      <c r="B2050" s="17" t="n">
        <f aca="false">YEAR(A2050)</f>
        <v>2009</v>
      </c>
      <c r="C2050" s="17" t="n">
        <f aca="false">MONTH(A2050)</f>
        <v>3</v>
      </c>
      <c r="D2050" s="6" t="str">
        <f aca="false">IF(MONTH(A2050)&gt;=4,"FY "&amp;YEAR(A2050)&amp;"-"&amp;RIGHT(YEAR(A2050)+1,2),"FY "&amp;(YEAR(A2050)-1)&amp;"-"&amp;RIGHT(YEAR(A2050),2))</f>
        <v>FY 2008-09</v>
      </c>
      <c r="E2050" s="6" t="str">
        <f aca="false">IF(AND(V2050&lt;&gt;"",W2050&lt;&gt;""),"Yes","No")</f>
        <v>No</v>
      </c>
      <c r="F2050" s="18" t="n">
        <f aca="false">Total!F2050</f>
        <v>1277.4</v>
      </c>
      <c r="G2050" s="18" t="n">
        <f aca="false">Total!G2050</f>
        <v>1228</v>
      </c>
      <c r="H2050" s="18" t="n">
        <f aca="false">Total!H2050</f>
        <v>49.4</v>
      </c>
      <c r="I2050" s="18" t="n">
        <f aca="false">Total!I2050</f>
        <v>9.8</v>
      </c>
      <c r="J2050" s="18" t="str">
        <f aca="false">IF($V2050="","",INDEX('Stock Exchange'!F$5:F$2450,$V2050))</f>
        <v/>
      </c>
      <c r="K2050" s="18" t="str">
        <f aca="false">IF($V2050="","",INDEX('Stock Exchange'!G$5:G$2450,$V2050))</f>
        <v/>
      </c>
      <c r="L2050" s="18" t="str">
        <f aca="false">IF($V2050="","",INDEX('Stock Exchange'!H$5:H$2450,$V2050))</f>
        <v/>
      </c>
      <c r="M2050" s="18" t="str">
        <f aca="false">IF($V2050="","",INDEX('Stock Exchange'!I$5:I$2450,$V2050))</f>
        <v/>
      </c>
      <c r="N2050" s="18" t="str">
        <f aca="false">IF($W2050="","",INDEX(Primary!F$5:F$2450,$W2050))</f>
        <v/>
      </c>
      <c r="O2050" s="18" t="str">
        <f aca="false">IF($W2050="","",INDEX(Primary!G$5:G$2450,$W2050))</f>
        <v/>
      </c>
      <c r="P2050" s="18" t="str">
        <f aca="false">IF($W2050="","",INDEX(Primary!H$5:H$2450,$W2050))</f>
        <v/>
      </c>
      <c r="Q2050" s="18" t="str">
        <f aca="false">IF($W2050="","",INDEX(Primary!I$5:I$2450,$W2050))</f>
        <v/>
      </c>
      <c r="R2050" s="19" t="str">
        <f aca="false">IF($E2050="Yes",L2050+P2050,"")</f>
        <v/>
      </c>
      <c r="S2050" s="19" t="str">
        <f aca="false">IF($E2050="Yes",H2050-R2050,"")</f>
        <v/>
      </c>
      <c r="T2050" s="6" t="str">
        <f aca="false">IF($E2050="Yes",IF(ROUND(ABS(S2050),2)&lt;=$T$2,"OK","CHECK"),"n/a")</f>
        <v>n/a</v>
      </c>
      <c r="U2050" s="20" t="n">
        <f aca="false">Total!J2050</f>
        <v>50.14</v>
      </c>
      <c r="V2050" s="17" t="str">
        <f aca="false">IFERROR(MATCH($A2050,'Stock Exchange'!$A$5:$A$2450,0),"")</f>
        <v/>
      </c>
      <c r="W2050" s="17" t="str">
        <f aca="false">IFERROR(MATCH($A2050,Primary!$A$5:$A$2450,0),"")</f>
        <v/>
      </c>
    </row>
    <row r="2051" customFormat="false" ht="15" hidden="false" customHeight="false" outlineLevel="0" collapsed="false">
      <c r="A2051" s="16" t="n">
        <f aca="false">Total!A2051</f>
        <v>39896</v>
      </c>
      <c r="B2051" s="17" t="n">
        <f aca="false">YEAR(A2051)</f>
        <v>2009</v>
      </c>
      <c r="C2051" s="17" t="n">
        <f aca="false">MONTH(A2051)</f>
        <v>3</v>
      </c>
      <c r="D2051" s="6" t="str">
        <f aca="false">IF(MONTH(A2051)&gt;=4,"FY "&amp;YEAR(A2051)&amp;"-"&amp;RIGHT(YEAR(A2051)+1,2),"FY "&amp;(YEAR(A2051)-1)&amp;"-"&amp;RIGHT(YEAR(A2051),2))</f>
        <v>FY 2008-09</v>
      </c>
      <c r="E2051" s="6" t="str">
        <f aca="false">IF(AND(V2051&lt;&gt;"",W2051&lt;&gt;""),"Yes","No")</f>
        <v>No</v>
      </c>
      <c r="F2051" s="18" t="n">
        <f aca="false">Total!F2051</f>
        <v>1445.9</v>
      </c>
      <c r="G2051" s="18" t="n">
        <f aca="false">Total!G2051</f>
        <v>1130.2</v>
      </c>
      <c r="H2051" s="18" t="n">
        <f aca="false">Total!H2051</f>
        <v>315.8</v>
      </c>
      <c r="I2051" s="18" t="n">
        <f aca="false">Total!I2051</f>
        <v>62.5</v>
      </c>
      <c r="J2051" s="18" t="str">
        <f aca="false">IF($V2051="","",INDEX('Stock Exchange'!F$5:F$2450,$V2051))</f>
        <v/>
      </c>
      <c r="K2051" s="18" t="str">
        <f aca="false">IF($V2051="","",INDEX('Stock Exchange'!G$5:G$2450,$V2051))</f>
        <v/>
      </c>
      <c r="L2051" s="18" t="str">
        <f aca="false">IF($V2051="","",INDEX('Stock Exchange'!H$5:H$2450,$V2051))</f>
        <v/>
      </c>
      <c r="M2051" s="18" t="str">
        <f aca="false">IF($V2051="","",INDEX('Stock Exchange'!I$5:I$2450,$V2051))</f>
        <v/>
      </c>
      <c r="N2051" s="18" t="str">
        <f aca="false">IF($W2051="","",INDEX(Primary!F$5:F$2450,$W2051))</f>
        <v/>
      </c>
      <c r="O2051" s="18" t="str">
        <f aca="false">IF($W2051="","",INDEX(Primary!G$5:G$2450,$W2051))</f>
        <v/>
      </c>
      <c r="P2051" s="18" t="str">
        <f aca="false">IF($W2051="","",INDEX(Primary!H$5:H$2450,$W2051))</f>
        <v/>
      </c>
      <c r="Q2051" s="18" t="str">
        <f aca="false">IF($W2051="","",INDEX(Primary!I$5:I$2450,$W2051))</f>
        <v/>
      </c>
      <c r="R2051" s="19" t="str">
        <f aca="false">IF($E2051="Yes",L2051+P2051,"")</f>
        <v/>
      </c>
      <c r="S2051" s="19" t="str">
        <f aca="false">IF($E2051="Yes",H2051-R2051,"")</f>
        <v/>
      </c>
      <c r="T2051" s="6" t="str">
        <f aca="false">IF($E2051="Yes",IF(ROUND(ABS(S2051),2)&lt;=$T$2,"OK","CHECK"),"n/a")</f>
        <v>n/a</v>
      </c>
      <c r="U2051" s="20" t="n">
        <f aca="false">Total!J2051</f>
        <v>50.52</v>
      </c>
      <c r="V2051" s="17" t="str">
        <f aca="false">IFERROR(MATCH($A2051,'Stock Exchange'!$A$5:$A$2450,0),"")</f>
        <v/>
      </c>
      <c r="W2051" s="17" t="str">
        <f aca="false">IFERROR(MATCH($A2051,Primary!$A$5:$A$2450,0),"")</f>
        <v/>
      </c>
    </row>
    <row r="2052" customFormat="false" ht="15" hidden="false" customHeight="false" outlineLevel="0" collapsed="false">
      <c r="A2052" s="16" t="n">
        <f aca="false">Total!A2052</f>
        <v>39897</v>
      </c>
      <c r="B2052" s="17" t="n">
        <f aca="false">YEAR(A2052)</f>
        <v>2009</v>
      </c>
      <c r="C2052" s="17" t="n">
        <f aca="false">MONTH(A2052)</f>
        <v>3</v>
      </c>
      <c r="D2052" s="6" t="str">
        <f aca="false">IF(MONTH(A2052)&gt;=4,"FY "&amp;YEAR(A2052)&amp;"-"&amp;RIGHT(YEAR(A2052)+1,2),"FY "&amp;(YEAR(A2052)-1)&amp;"-"&amp;RIGHT(YEAR(A2052),2))</f>
        <v>FY 2008-09</v>
      </c>
      <c r="E2052" s="6" t="str">
        <f aca="false">IF(AND(V2052&lt;&gt;"",W2052&lt;&gt;""),"Yes","No")</f>
        <v>No</v>
      </c>
      <c r="F2052" s="18" t="n">
        <f aca="false">Total!F2052</f>
        <v>2288.3</v>
      </c>
      <c r="G2052" s="18" t="n">
        <f aca="false">Total!G2052</f>
        <v>1589.2</v>
      </c>
      <c r="H2052" s="18" t="n">
        <f aca="false">Total!H2052</f>
        <v>699.1</v>
      </c>
      <c r="I2052" s="18" t="n">
        <f aca="false">Total!I2052</f>
        <v>139</v>
      </c>
      <c r="J2052" s="18" t="str">
        <f aca="false">IF($V2052="","",INDEX('Stock Exchange'!F$5:F$2450,$V2052))</f>
        <v/>
      </c>
      <c r="K2052" s="18" t="str">
        <f aca="false">IF($V2052="","",INDEX('Stock Exchange'!G$5:G$2450,$V2052))</f>
        <v/>
      </c>
      <c r="L2052" s="18" t="str">
        <f aca="false">IF($V2052="","",INDEX('Stock Exchange'!H$5:H$2450,$V2052))</f>
        <v/>
      </c>
      <c r="M2052" s="18" t="str">
        <f aca="false">IF($V2052="","",INDEX('Stock Exchange'!I$5:I$2450,$V2052))</f>
        <v/>
      </c>
      <c r="N2052" s="18" t="str">
        <f aca="false">IF($W2052="","",INDEX(Primary!F$5:F$2450,$W2052))</f>
        <v/>
      </c>
      <c r="O2052" s="18" t="str">
        <f aca="false">IF($W2052="","",INDEX(Primary!G$5:G$2450,$W2052))</f>
        <v/>
      </c>
      <c r="P2052" s="18" t="str">
        <f aca="false">IF($W2052="","",INDEX(Primary!H$5:H$2450,$W2052))</f>
        <v/>
      </c>
      <c r="Q2052" s="18" t="str">
        <f aca="false">IF($W2052="","",INDEX(Primary!I$5:I$2450,$W2052))</f>
        <v/>
      </c>
      <c r="R2052" s="19" t="str">
        <f aca="false">IF($E2052="Yes",L2052+P2052,"")</f>
        <v/>
      </c>
      <c r="S2052" s="19" t="str">
        <f aca="false">IF($E2052="Yes",H2052-R2052,"")</f>
        <v/>
      </c>
      <c r="T2052" s="6" t="str">
        <f aca="false">IF($E2052="Yes",IF(ROUND(ABS(S2052),2)&lt;=$T$2,"OK","CHECK"),"n/a")</f>
        <v>n/a</v>
      </c>
      <c r="U2052" s="20" t="n">
        <f aca="false">Total!J2052</f>
        <v>50.31</v>
      </c>
      <c r="V2052" s="17" t="str">
        <f aca="false">IFERROR(MATCH($A2052,'Stock Exchange'!$A$5:$A$2450,0),"")</f>
        <v/>
      </c>
      <c r="W2052" s="17" t="str">
        <f aca="false">IFERROR(MATCH($A2052,Primary!$A$5:$A$2450,0),"")</f>
        <v/>
      </c>
    </row>
    <row r="2053" customFormat="false" ht="15" hidden="false" customHeight="false" outlineLevel="0" collapsed="false">
      <c r="A2053" s="16" t="n">
        <f aca="false">Total!A2053</f>
        <v>39898</v>
      </c>
      <c r="B2053" s="17" t="n">
        <f aca="false">YEAR(A2053)</f>
        <v>2009</v>
      </c>
      <c r="C2053" s="17" t="n">
        <f aca="false">MONTH(A2053)</f>
        <v>3</v>
      </c>
      <c r="D2053" s="6" t="str">
        <f aca="false">IF(MONTH(A2053)&gt;=4,"FY "&amp;YEAR(A2053)&amp;"-"&amp;RIGHT(YEAR(A2053)+1,2),"FY "&amp;(YEAR(A2053)-1)&amp;"-"&amp;RIGHT(YEAR(A2053),2))</f>
        <v>FY 2008-09</v>
      </c>
      <c r="E2053" s="6" t="str">
        <f aca="false">IF(AND(V2053&lt;&gt;"",W2053&lt;&gt;""),"Yes","No")</f>
        <v>No</v>
      </c>
      <c r="F2053" s="18" t="n">
        <f aca="false">Total!F2053</f>
        <v>1831.9</v>
      </c>
      <c r="G2053" s="18" t="n">
        <f aca="false">Total!G2053</f>
        <v>1534.3</v>
      </c>
      <c r="H2053" s="18" t="n">
        <f aca="false">Total!H2053</f>
        <v>297.6</v>
      </c>
      <c r="I2053" s="18" t="n">
        <f aca="false">Total!I2053</f>
        <v>58.5</v>
      </c>
      <c r="J2053" s="18" t="str">
        <f aca="false">IF($V2053="","",INDEX('Stock Exchange'!F$5:F$2450,$V2053))</f>
        <v/>
      </c>
      <c r="K2053" s="18" t="str">
        <f aca="false">IF($V2053="","",INDEX('Stock Exchange'!G$5:G$2450,$V2053))</f>
        <v/>
      </c>
      <c r="L2053" s="18" t="str">
        <f aca="false">IF($V2053="","",INDEX('Stock Exchange'!H$5:H$2450,$V2053))</f>
        <v/>
      </c>
      <c r="M2053" s="18" t="str">
        <f aca="false">IF($V2053="","",INDEX('Stock Exchange'!I$5:I$2450,$V2053))</f>
        <v/>
      </c>
      <c r="N2053" s="18" t="str">
        <f aca="false">IF($W2053="","",INDEX(Primary!F$5:F$2450,$W2053))</f>
        <v/>
      </c>
      <c r="O2053" s="18" t="str">
        <f aca="false">IF($W2053="","",INDEX(Primary!G$5:G$2450,$W2053))</f>
        <v/>
      </c>
      <c r="P2053" s="18" t="str">
        <f aca="false">IF($W2053="","",INDEX(Primary!H$5:H$2450,$W2053))</f>
        <v/>
      </c>
      <c r="Q2053" s="18" t="str">
        <f aca="false">IF($W2053="","",INDEX(Primary!I$5:I$2450,$W2053))</f>
        <v/>
      </c>
      <c r="R2053" s="19" t="str">
        <f aca="false">IF($E2053="Yes",L2053+P2053,"")</f>
        <v/>
      </c>
      <c r="S2053" s="19" t="str">
        <f aca="false">IF($E2053="Yes",H2053-R2053,"")</f>
        <v/>
      </c>
      <c r="T2053" s="6" t="str">
        <f aca="false">IF($E2053="Yes",IF(ROUND(ABS(S2053),2)&lt;=$T$2,"OK","CHECK"),"n/a")</f>
        <v>n/a</v>
      </c>
      <c r="U2053" s="20" t="n">
        <f aca="false">Total!J2053</f>
        <v>50.83</v>
      </c>
      <c r="V2053" s="17" t="str">
        <f aca="false">IFERROR(MATCH($A2053,'Stock Exchange'!$A$5:$A$2450,0),"")</f>
        <v/>
      </c>
      <c r="W2053" s="17" t="str">
        <f aca="false">IFERROR(MATCH($A2053,Primary!$A$5:$A$2450,0),"")</f>
        <v/>
      </c>
    </row>
    <row r="2054" customFormat="false" ht="15" hidden="false" customHeight="false" outlineLevel="0" collapsed="false">
      <c r="A2054" s="16" t="n">
        <f aca="false">Total!A2054</f>
        <v>39899</v>
      </c>
      <c r="B2054" s="17" t="n">
        <f aca="false">YEAR(A2054)</f>
        <v>2009</v>
      </c>
      <c r="C2054" s="17" t="n">
        <f aca="false">MONTH(A2054)</f>
        <v>3</v>
      </c>
      <c r="D2054" s="6" t="str">
        <f aca="false">IF(MONTH(A2054)&gt;=4,"FY "&amp;YEAR(A2054)&amp;"-"&amp;RIGHT(YEAR(A2054)+1,2),"FY "&amp;(YEAR(A2054)-1)&amp;"-"&amp;RIGHT(YEAR(A2054),2))</f>
        <v>FY 2008-09</v>
      </c>
      <c r="E2054" s="6" t="str">
        <f aca="false">IF(AND(V2054&lt;&gt;"",W2054&lt;&gt;""),"Yes","No")</f>
        <v>No</v>
      </c>
      <c r="F2054" s="18" t="n">
        <f aca="false">Total!F2054</f>
        <v>3544.2</v>
      </c>
      <c r="G2054" s="18" t="n">
        <f aca="false">Total!G2054</f>
        <v>2226.9</v>
      </c>
      <c r="H2054" s="18" t="n">
        <f aca="false">Total!H2054</f>
        <v>1317.3</v>
      </c>
      <c r="I2054" s="18" t="n">
        <f aca="false">Total!I2054</f>
        <v>260.6</v>
      </c>
      <c r="J2054" s="18" t="str">
        <f aca="false">IF($V2054="","",INDEX('Stock Exchange'!F$5:F$2450,$V2054))</f>
        <v/>
      </c>
      <c r="K2054" s="18" t="str">
        <f aca="false">IF($V2054="","",INDEX('Stock Exchange'!G$5:G$2450,$V2054))</f>
        <v/>
      </c>
      <c r="L2054" s="18" t="str">
        <f aca="false">IF($V2054="","",INDEX('Stock Exchange'!H$5:H$2450,$V2054))</f>
        <v/>
      </c>
      <c r="M2054" s="18" t="str">
        <f aca="false">IF($V2054="","",INDEX('Stock Exchange'!I$5:I$2450,$V2054))</f>
        <v/>
      </c>
      <c r="N2054" s="18" t="str">
        <f aca="false">IF($W2054="","",INDEX(Primary!F$5:F$2450,$W2054))</f>
        <v/>
      </c>
      <c r="O2054" s="18" t="str">
        <f aca="false">IF($W2054="","",INDEX(Primary!G$5:G$2450,$W2054))</f>
        <v/>
      </c>
      <c r="P2054" s="18" t="str">
        <f aca="false">IF($W2054="","",INDEX(Primary!H$5:H$2450,$W2054))</f>
        <v/>
      </c>
      <c r="Q2054" s="18" t="str">
        <f aca="false">IF($W2054="","",INDEX(Primary!I$5:I$2450,$W2054))</f>
        <v/>
      </c>
      <c r="R2054" s="19" t="str">
        <f aca="false">IF($E2054="Yes",L2054+P2054,"")</f>
        <v/>
      </c>
      <c r="S2054" s="19" t="str">
        <f aca="false">IF($E2054="Yes",H2054-R2054,"")</f>
        <v/>
      </c>
      <c r="T2054" s="6" t="str">
        <f aca="false">IF($E2054="Yes",IF(ROUND(ABS(S2054),2)&lt;=$T$2,"OK","CHECK"),"n/a")</f>
        <v>n/a</v>
      </c>
      <c r="U2054" s="20" t="n">
        <f aca="false">Total!J2054</f>
        <v>50.54</v>
      </c>
      <c r="V2054" s="17" t="str">
        <f aca="false">IFERROR(MATCH($A2054,'Stock Exchange'!$A$5:$A$2450,0),"")</f>
        <v/>
      </c>
      <c r="W2054" s="17" t="str">
        <f aca="false">IFERROR(MATCH($A2054,Primary!$A$5:$A$2450,0),"")</f>
        <v/>
      </c>
    </row>
    <row r="2055" customFormat="false" ht="15" hidden="false" customHeight="false" outlineLevel="0" collapsed="false">
      <c r="A2055" s="16" t="n">
        <f aca="false">Total!A2055</f>
        <v>39902</v>
      </c>
      <c r="B2055" s="17" t="n">
        <f aca="false">YEAR(A2055)</f>
        <v>2009</v>
      </c>
      <c r="C2055" s="17" t="n">
        <f aca="false">MONTH(A2055)</f>
        <v>3</v>
      </c>
      <c r="D2055" s="6" t="str">
        <f aca="false">IF(MONTH(A2055)&gt;=4,"FY "&amp;YEAR(A2055)&amp;"-"&amp;RIGHT(YEAR(A2055)+1,2),"FY "&amp;(YEAR(A2055)-1)&amp;"-"&amp;RIGHT(YEAR(A2055),2))</f>
        <v>FY 2008-09</v>
      </c>
      <c r="E2055" s="6" t="str">
        <f aca="false">IF(AND(V2055&lt;&gt;"",W2055&lt;&gt;""),"Yes","No")</f>
        <v>No</v>
      </c>
      <c r="F2055" s="18" t="n">
        <f aca="false">Total!F2055</f>
        <v>1740.7</v>
      </c>
      <c r="G2055" s="18" t="n">
        <f aca="false">Total!G2055</f>
        <v>2011.4</v>
      </c>
      <c r="H2055" s="18" t="n">
        <f aca="false">Total!H2055</f>
        <v>-270.7</v>
      </c>
      <c r="I2055" s="18" t="n">
        <f aca="false">Total!I2055</f>
        <v>-53.6</v>
      </c>
      <c r="J2055" s="18" t="str">
        <f aca="false">IF($V2055="","",INDEX('Stock Exchange'!F$5:F$2450,$V2055))</f>
        <v/>
      </c>
      <c r="K2055" s="18" t="str">
        <f aca="false">IF($V2055="","",INDEX('Stock Exchange'!G$5:G$2450,$V2055))</f>
        <v/>
      </c>
      <c r="L2055" s="18" t="str">
        <f aca="false">IF($V2055="","",INDEX('Stock Exchange'!H$5:H$2450,$V2055))</f>
        <v/>
      </c>
      <c r="M2055" s="18" t="str">
        <f aca="false">IF($V2055="","",INDEX('Stock Exchange'!I$5:I$2450,$V2055))</f>
        <v/>
      </c>
      <c r="N2055" s="18" t="str">
        <f aca="false">IF($W2055="","",INDEX(Primary!F$5:F$2450,$W2055))</f>
        <v/>
      </c>
      <c r="O2055" s="18" t="str">
        <f aca="false">IF($W2055="","",INDEX(Primary!G$5:G$2450,$W2055))</f>
        <v/>
      </c>
      <c r="P2055" s="18" t="str">
        <f aca="false">IF($W2055="","",INDEX(Primary!H$5:H$2450,$W2055))</f>
        <v/>
      </c>
      <c r="Q2055" s="18" t="str">
        <f aca="false">IF($W2055="","",INDEX(Primary!I$5:I$2450,$W2055))</f>
        <v/>
      </c>
      <c r="R2055" s="19" t="str">
        <f aca="false">IF($E2055="Yes",L2055+P2055,"")</f>
        <v/>
      </c>
      <c r="S2055" s="19" t="str">
        <f aca="false">IF($E2055="Yes",H2055-R2055,"")</f>
        <v/>
      </c>
      <c r="T2055" s="6" t="str">
        <f aca="false">IF($E2055="Yes",IF(ROUND(ABS(S2055),2)&lt;=$T$2,"OK","CHECK"),"n/a")</f>
        <v>n/a</v>
      </c>
      <c r="U2055" s="20" t="n">
        <f aca="false">Total!J2055</f>
        <v>50.54</v>
      </c>
      <c r="V2055" s="17" t="str">
        <f aca="false">IFERROR(MATCH($A2055,'Stock Exchange'!$A$5:$A$2450,0),"")</f>
        <v/>
      </c>
      <c r="W2055" s="17" t="str">
        <f aca="false">IFERROR(MATCH($A2055,Primary!$A$5:$A$2450,0),"")</f>
        <v/>
      </c>
    </row>
    <row r="2056" customFormat="false" ht="15" hidden="false" customHeight="false" outlineLevel="0" collapsed="false">
      <c r="A2056" s="16" t="n">
        <f aca="false">Total!A2056</f>
        <v>39903</v>
      </c>
      <c r="B2056" s="17" t="n">
        <f aca="false">YEAR(A2056)</f>
        <v>2009</v>
      </c>
      <c r="C2056" s="17" t="n">
        <f aca="false">MONTH(A2056)</f>
        <v>3</v>
      </c>
      <c r="D2056" s="6" t="str">
        <f aca="false">IF(MONTH(A2056)&gt;=4,"FY "&amp;YEAR(A2056)&amp;"-"&amp;RIGHT(YEAR(A2056)+1,2),"FY "&amp;(YEAR(A2056)-1)&amp;"-"&amp;RIGHT(YEAR(A2056),2))</f>
        <v>FY 2008-09</v>
      </c>
      <c r="E2056" s="6" t="str">
        <f aca="false">IF(AND(V2056&lt;&gt;"",W2056&lt;&gt;""),"Yes","No")</f>
        <v>No</v>
      </c>
      <c r="F2056" s="18" t="n">
        <f aca="false">Total!F2056</f>
        <v>1466.8</v>
      </c>
      <c r="G2056" s="18" t="n">
        <f aca="false">Total!G2056</f>
        <v>1931.4</v>
      </c>
      <c r="H2056" s="18" t="n">
        <f aca="false">Total!H2056</f>
        <v>-464.6</v>
      </c>
      <c r="I2056" s="18" t="n">
        <f aca="false">Total!I2056</f>
        <v>-91</v>
      </c>
      <c r="J2056" s="18" t="str">
        <f aca="false">IF($V2056="","",INDEX('Stock Exchange'!F$5:F$2450,$V2056))</f>
        <v/>
      </c>
      <c r="K2056" s="18" t="str">
        <f aca="false">IF($V2056="","",INDEX('Stock Exchange'!G$5:G$2450,$V2056))</f>
        <v/>
      </c>
      <c r="L2056" s="18" t="str">
        <f aca="false">IF($V2056="","",INDEX('Stock Exchange'!H$5:H$2450,$V2056))</f>
        <v/>
      </c>
      <c r="M2056" s="18" t="str">
        <f aca="false">IF($V2056="","",INDEX('Stock Exchange'!I$5:I$2450,$V2056))</f>
        <v/>
      </c>
      <c r="N2056" s="18" t="str">
        <f aca="false">IF($W2056="","",INDEX(Primary!F$5:F$2450,$W2056))</f>
        <v/>
      </c>
      <c r="O2056" s="18" t="str">
        <f aca="false">IF($W2056="","",INDEX(Primary!G$5:G$2450,$W2056))</f>
        <v/>
      </c>
      <c r="P2056" s="18" t="str">
        <f aca="false">IF($W2056="","",INDEX(Primary!H$5:H$2450,$W2056))</f>
        <v/>
      </c>
      <c r="Q2056" s="18" t="str">
        <f aca="false">IF($W2056="","",INDEX(Primary!I$5:I$2450,$W2056))</f>
        <v/>
      </c>
      <c r="R2056" s="19" t="str">
        <f aca="false">IF($E2056="Yes",L2056+P2056,"")</f>
        <v/>
      </c>
      <c r="S2056" s="19" t="str">
        <f aca="false">IF($E2056="Yes",H2056-R2056,"")</f>
        <v/>
      </c>
      <c r="T2056" s="6" t="str">
        <f aca="false">IF($E2056="Yes",IF(ROUND(ABS(S2056),2)&lt;=$T$2,"OK","CHECK"),"n/a")</f>
        <v>n/a</v>
      </c>
      <c r="U2056" s="20" t="n">
        <f aca="false">Total!J2056</f>
        <v>51.08</v>
      </c>
      <c r="V2056" s="17" t="str">
        <f aca="false">IFERROR(MATCH($A2056,'Stock Exchange'!$A$5:$A$2450,0),"")</f>
        <v/>
      </c>
      <c r="W2056" s="17" t="str">
        <f aca="false">IFERROR(MATCH($A2056,Primary!$A$5:$A$2450,0),"")</f>
        <v/>
      </c>
    </row>
    <row r="2057" customFormat="false" ht="15" hidden="false" customHeight="false" outlineLevel="0" collapsed="false">
      <c r="A2057" s="16" t="n">
        <f aca="false">Total!A2057</f>
        <v>39904</v>
      </c>
      <c r="B2057" s="17" t="n">
        <f aca="false">YEAR(A2057)</f>
        <v>2009</v>
      </c>
      <c r="C2057" s="17" t="n">
        <f aca="false">MONTH(A2057)</f>
        <v>4</v>
      </c>
      <c r="D2057" s="6" t="str">
        <f aca="false">IF(MONTH(A2057)&gt;=4,"FY "&amp;YEAR(A2057)&amp;"-"&amp;RIGHT(YEAR(A2057)+1,2),"FY "&amp;(YEAR(A2057)-1)&amp;"-"&amp;RIGHT(YEAR(A2057),2))</f>
        <v>FY 2009-10</v>
      </c>
      <c r="E2057" s="6" t="str">
        <f aca="false">IF(AND(V2057&lt;&gt;"",W2057&lt;&gt;""),"Yes","No")</f>
        <v>No</v>
      </c>
      <c r="F2057" s="18" t="n">
        <f aca="false">Total!F2057</f>
        <v>1640.9</v>
      </c>
      <c r="G2057" s="18" t="n">
        <f aca="false">Total!G2057</f>
        <v>2172.3</v>
      </c>
      <c r="H2057" s="18" t="n">
        <f aca="false">Total!H2057</f>
        <v>-531.4</v>
      </c>
      <c r="I2057" s="18" t="n">
        <f aca="false">Total!I2057</f>
        <v>-104.3</v>
      </c>
      <c r="J2057" s="18" t="str">
        <f aca="false">IF($V2057="","",INDEX('Stock Exchange'!F$5:F$2450,$V2057))</f>
        <v/>
      </c>
      <c r="K2057" s="18" t="str">
        <f aca="false">IF($V2057="","",INDEX('Stock Exchange'!G$5:G$2450,$V2057))</f>
        <v/>
      </c>
      <c r="L2057" s="18" t="str">
        <f aca="false">IF($V2057="","",INDEX('Stock Exchange'!H$5:H$2450,$V2057))</f>
        <v/>
      </c>
      <c r="M2057" s="18" t="str">
        <f aca="false">IF($V2057="","",INDEX('Stock Exchange'!I$5:I$2450,$V2057))</f>
        <v/>
      </c>
      <c r="N2057" s="18" t="str">
        <f aca="false">IF($W2057="","",INDEX(Primary!F$5:F$2450,$W2057))</f>
        <v/>
      </c>
      <c r="O2057" s="18" t="str">
        <f aca="false">IF($W2057="","",INDEX(Primary!G$5:G$2450,$W2057))</f>
        <v/>
      </c>
      <c r="P2057" s="18" t="str">
        <f aca="false">IF($W2057="","",INDEX(Primary!H$5:H$2450,$W2057))</f>
        <v/>
      </c>
      <c r="Q2057" s="18" t="str">
        <f aca="false">IF($W2057="","",INDEX(Primary!I$5:I$2450,$W2057))</f>
        <v/>
      </c>
      <c r="R2057" s="19" t="str">
        <f aca="false">IF($E2057="Yes",L2057+P2057,"")</f>
        <v/>
      </c>
      <c r="S2057" s="19" t="str">
        <f aca="false">IF($E2057="Yes",H2057-R2057,"")</f>
        <v/>
      </c>
      <c r="T2057" s="6" t="str">
        <f aca="false">IF($E2057="Yes",IF(ROUND(ABS(S2057),2)&lt;=$T$2,"OK","CHECK"),"n/a")</f>
        <v>n/a</v>
      </c>
      <c r="U2057" s="20" t="n">
        <f aca="false">Total!J2057</f>
        <v>50.95</v>
      </c>
      <c r="V2057" s="17" t="str">
        <f aca="false">IFERROR(MATCH($A2057,'Stock Exchange'!$A$5:$A$2450,0),"")</f>
        <v/>
      </c>
      <c r="W2057" s="17" t="str">
        <f aca="false">IFERROR(MATCH($A2057,Primary!$A$5:$A$2450,0),"")</f>
        <v/>
      </c>
    </row>
    <row r="2058" customFormat="false" ht="15" hidden="false" customHeight="false" outlineLevel="0" collapsed="false">
      <c r="A2058" s="16" t="n">
        <f aca="false">Total!A2058</f>
        <v>39905</v>
      </c>
      <c r="B2058" s="17" t="n">
        <f aca="false">YEAR(A2058)</f>
        <v>2009</v>
      </c>
      <c r="C2058" s="17" t="n">
        <f aca="false">MONTH(A2058)</f>
        <v>4</v>
      </c>
      <c r="D2058" s="6" t="str">
        <f aca="false">IF(MONTH(A2058)&gt;=4,"FY "&amp;YEAR(A2058)&amp;"-"&amp;RIGHT(YEAR(A2058)+1,2),"FY "&amp;(YEAR(A2058)-1)&amp;"-"&amp;RIGHT(YEAR(A2058),2))</f>
        <v>FY 2009-10</v>
      </c>
      <c r="E2058" s="6" t="str">
        <f aca="false">IF(AND(V2058&lt;&gt;"",W2058&lt;&gt;""),"Yes","No")</f>
        <v>No</v>
      </c>
      <c r="F2058" s="18" t="n">
        <f aca="false">Total!F2058</f>
        <v>1695.2</v>
      </c>
      <c r="G2058" s="18" t="n">
        <f aca="false">Total!G2058</f>
        <v>1460.4</v>
      </c>
      <c r="H2058" s="18" t="n">
        <f aca="false">Total!H2058</f>
        <v>234.8</v>
      </c>
      <c r="I2058" s="18" t="n">
        <f aca="false">Total!I2058</f>
        <v>46.1</v>
      </c>
      <c r="J2058" s="18" t="str">
        <f aca="false">IF($V2058="","",INDEX('Stock Exchange'!F$5:F$2450,$V2058))</f>
        <v/>
      </c>
      <c r="K2058" s="18" t="str">
        <f aca="false">IF($V2058="","",INDEX('Stock Exchange'!G$5:G$2450,$V2058))</f>
        <v/>
      </c>
      <c r="L2058" s="18" t="str">
        <f aca="false">IF($V2058="","",INDEX('Stock Exchange'!H$5:H$2450,$V2058))</f>
        <v/>
      </c>
      <c r="M2058" s="18" t="str">
        <f aca="false">IF($V2058="","",INDEX('Stock Exchange'!I$5:I$2450,$V2058))</f>
        <v/>
      </c>
      <c r="N2058" s="18" t="str">
        <f aca="false">IF($W2058="","",INDEX(Primary!F$5:F$2450,$W2058))</f>
        <v/>
      </c>
      <c r="O2058" s="18" t="str">
        <f aca="false">IF($W2058="","",INDEX(Primary!G$5:G$2450,$W2058))</f>
        <v/>
      </c>
      <c r="P2058" s="18" t="str">
        <f aca="false">IF($W2058="","",INDEX(Primary!H$5:H$2450,$W2058))</f>
        <v/>
      </c>
      <c r="Q2058" s="18" t="str">
        <f aca="false">IF($W2058="","",INDEX(Primary!I$5:I$2450,$W2058))</f>
        <v/>
      </c>
      <c r="R2058" s="19" t="str">
        <f aca="false">IF($E2058="Yes",L2058+P2058,"")</f>
        <v/>
      </c>
      <c r="S2058" s="19" t="str">
        <f aca="false">IF($E2058="Yes",H2058-R2058,"")</f>
        <v/>
      </c>
      <c r="T2058" s="6" t="str">
        <f aca="false">IF($E2058="Yes",IF(ROUND(ABS(S2058),2)&lt;=$T$2,"OK","CHECK"),"n/a")</f>
        <v>n/a</v>
      </c>
      <c r="U2058" s="20" t="n">
        <f aca="false">Total!J2058</f>
        <v>50.95</v>
      </c>
      <c r="V2058" s="17" t="str">
        <f aca="false">IFERROR(MATCH($A2058,'Stock Exchange'!$A$5:$A$2450,0),"")</f>
        <v/>
      </c>
      <c r="W2058" s="17" t="str">
        <f aca="false">IFERROR(MATCH($A2058,Primary!$A$5:$A$2450,0),"")</f>
        <v/>
      </c>
    </row>
    <row r="2059" customFormat="false" ht="15" hidden="false" customHeight="false" outlineLevel="0" collapsed="false">
      <c r="A2059" s="16" t="n">
        <f aca="false">Total!A2059</f>
        <v>39909</v>
      </c>
      <c r="B2059" s="17" t="n">
        <f aca="false">YEAR(A2059)</f>
        <v>2009</v>
      </c>
      <c r="C2059" s="17" t="n">
        <f aca="false">MONTH(A2059)</f>
        <v>4</v>
      </c>
      <c r="D2059" s="6" t="str">
        <f aca="false">IF(MONTH(A2059)&gt;=4,"FY "&amp;YEAR(A2059)&amp;"-"&amp;RIGHT(YEAR(A2059)+1,2),"FY "&amp;(YEAR(A2059)-1)&amp;"-"&amp;RIGHT(YEAR(A2059),2))</f>
        <v>FY 2009-10</v>
      </c>
      <c r="E2059" s="6" t="str">
        <f aca="false">IF(AND(V2059&lt;&gt;"",W2059&lt;&gt;""),"Yes","No")</f>
        <v>No</v>
      </c>
      <c r="F2059" s="18" t="n">
        <f aca="false">Total!F2059</f>
        <v>2761.5</v>
      </c>
      <c r="G2059" s="18" t="n">
        <f aca="false">Total!G2059</f>
        <v>2065.3</v>
      </c>
      <c r="H2059" s="18" t="n">
        <f aca="false">Total!H2059</f>
        <v>696.3</v>
      </c>
      <c r="I2059" s="18" t="n">
        <f aca="false">Total!I2059</f>
        <v>138.4</v>
      </c>
      <c r="J2059" s="18" t="str">
        <f aca="false">IF($V2059="","",INDEX('Stock Exchange'!F$5:F$2450,$V2059))</f>
        <v/>
      </c>
      <c r="K2059" s="18" t="str">
        <f aca="false">IF($V2059="","",INDEX('Stock Exchange'!G$5:G$2450,$V2059))</f>
        <v/>
      </c>
      <c r="L2059" s="18" t="str">
        <f aca="false">IF($V2059="","",INDEX('Stock Exchange'!H$5:H$2450,$V2059))</f>
        <v/>
      </c>
      <c r="M2059" s="18" t="str">
        <f aca="false">IF($V2059="","",INDEX('Stock Exchange'!I$5:I$2450,$V2059))</f>
        <v/>
      </c>
      <c r="N2059" s="18" t="str">
        <f aca="false">IF($W2059="","",INDEX(Primary!F$5:F$2450,$W2059))</f>
        <v/>
      </c>
      <c r="O2059" s="18" t="str">
        <f aca="false">IF($W2059="","",INDEX(Primary!G$5:G$2450,$W2059))</f>
        <v/>
      </c>
      <c r="P2059" s="18" t="str">
        <f aca="false">IF($W2059="","",INDEX(Primary!H$5:H$2450,$W2059))</f>
        <v/>
      </c>
      <c r="Q2059" s="18" t="str">
        <f aca="false">IF($W2059="","",INDEX(Primary!I$5:I$2450,$W2059))</f>
        <v/>
      </c>
      <c r="R2059" s="19" t="str">
        <f aca="false">IF($E2059="Yes",L2059+P2059,"")</f>
        <v/>
      </c>
      <c r="S2059" s="19" t="str">
        <f aca="false">IF($E2059="Yes",H2059-R2059,"")</f>
        <v/>
      </c>
      <c r="T2059" s="6" t="str">
        <f aca="false">IF($E2059="Yes",IF(ROUND(ABS(S2059),2)&lt;=$T$2,"OK","CHECK"),"n/a")</f>
        <v>n/a</v>
      </c>
      <c r="U2059" s="20" t="n">
        <f aca="false">Total!J2059</f>
        <v>50.3</v>
      </c>
      <c r="V2059" s="17" t="str">
        <f aca="false">IFERROR(MATCH($A2059,'Stock Exchange'!$A$5:$A$2450,0),"")</f>
        <v/>
      </c>
      <c r="W2059" s="17" t="str">
        <f aca="false">IFERROR(MATCH($A2059,Primary!$A$5:$A$2450,0),"")</f>
        <v/>
      </c>
    </row>
    <row r="2060" customFormat="false" ht="15" hidden="false" customHeight="false" outlineLevel="0" collapsed="false">
      <c r="A2060" s="16" t="n">
        <f aca="false">Total!A2060</f>
        <v>39911</v>
      </c>
      <c r="B2060" s="17" t="n">
        <f aca="false">YEAR(A2060)</f>
        <v>2009</v>
      </c>
      <c r="C2060" s="17" t="n">
        <f aca="false">MONTH(A2060)</f>
        <v>4</v>
      </c>
      <c r="D2060" s="6" t="str">
        <f aca="false">IF(MONTH(A2060)&gt;=4,"FY "&amp;YEAR(A2060)&amp;"-"&amp;RIGHT(YEAR(A2060)+1,2),"FY "&amp;(YEAR(A2060)-1)&amp;"-"&amp;RIGHT(YEAR(A2060),2))</f>
        <v>FY 2009-10</v>
      </c>
      <c r="E2060" s="6" t="str">
        <f aca="false">IF(AND(V2060&lt;&gt;"",W2060&lt;&gt;""),"Yes","No")</f>
        <v>No</v>
      </c>
      <c r="F2060" s="18" t="n">
        <f aca="false">Total!F2060</f>
        <v>2619.8</v>
      </c>
      <c r="G2060" s="18" t="n">
        <f aca="false">Total!G2060</f>
        <v>2447.5</v>
      </c>
      <c r="H2060" s="18" t="n">
        <f aca="false">Total!H2060</f>
        <v>172.3</v>
      </c>
      <c r="I2060" s="18" t="n">
        <f aca="false">Total!I2060</f>
        <v>34.5</v>
      </c>
      <c r="J2060" s="18" t="str">
        <f aca="false">IF($V2060="","",INDEX('Stock Exchange'!F$5:F$2450,$V2060))</f>
        <v/>
      </c>
      <c r="K2060" s="18" t="str">
        <f aca="false">IF($V2060="","",INDEX('Stock Exchange'!G$5:G$2450,$V2060))</f>
        <v/>
      </c>
      <c r="L2060" s="18" t="str">
        <f aca="false">IF($V2060="","",INDEX('Stock Exchange'!H$5:H$2450,$V2060))</f>
        <v/>
      </c>
      <c r="M2060" s="18" t="str">
        <f aca="false">IF($V2060="","",INDEX('Stock Exchange'!I$5:I$2450,$V2060))</f>
        <v/>
      </c>
      <c r="N2060" s="18" t="str">
        <f aca="false">IF($W2060="","",INDEX(Primary!F$5:F$2450,$W2060))</f>
        <v/>
      </c>
      <c r="O2060" s="18" t="str">
        <f aca="false">IF($W2060="","",INDEX(Primary!G$5:G$2450,$W2060))</f>
        <v/>
      </c>
      <c r="P2060" s="18" t="str">
        <f aca="false">IF($W2060="","",INDEX(Primary!H$5:H$2450,$W2060))</f>
        <v/>
      </c>
      <c r="Q2060" s="18" t="str">
        <f aca="false">IF($W2060="","",INDEX(Primary!I$5:I$2450,$W2060))</f>
        <v/>
      </c>
      <c r="R2060" s="19" t="str">
        <f aca="false">IF($E2060="Yes",L2060+P2060,"")</f>
        <v/>
      </c>
      <c r="S2060" s="19" t="str">
        <f aca="false">IF($E2060="Yes",H2060-R2060,"")</f>
        <v/>
      </c>
      <c r="T2060" s="6" t="str">
        <f aca="false">IF($E2060="Yes",IF(ROUND(ABS(S2060),2)&lt;=$T$2,"OK","CHECK"),"n/a")</f>
        <v>n/a</v>
      </c>
      <c r="U2060" s="20" t="n">
        <f aca="false">Total!J2060</f>
        <v>50</v>
      </c>
      <c r="V2060" s="17" t="str">
        <f aca="false">IFERROR(MATCH($A2060,'Stock Exchange'!$A$5:$A$2450,0),"")</f>
        <v/>
      </c>
      <c r="W2060" s="17" t="str">
        <f aca="false">IFERROR(MATCH($A2060,Primary!$A$5:$A$2450,0),"")</f>
        <v/>
      </c>
    </row>
    <row r="2061" customFormat="false" ht="15" hidden="false" customHeight="false" outlineLevel="0" collapsed="false">
      <c r="A2061" s="16" t="n">
        <f aca="false">Total!A2061</f>
        <v>39912</v>
      </c>
      <c r="B2061" s="17" t="n">
        <f aca="false">YEAR(A2061)</f>
        <v>2009</v>
      </c>
      <c r="C2061" s="17" t="n">
        <f aca="false">MONTH(A2061)</f>
        <v>4</v>
      </c>
      <c r="D2061" s="6" t="str">
        <f aca="false">IF(MONTH(A2061)&gt;=4,"FY "&amp;YEAR(A2061)&amp;"-"&amp;RIGHT(YEAR(A2061)+1,2),"FY "&amp;(YEAR(A2061)-1)&amp;"-"&amp;RIGHT(YEAR(A2061),2))</f>
        <v>FY 2009-10</v>
      </c>
      <c r="E2061" s="6" t="str">
        <f aca="false">IF(AND(V2061&lt;&gt;"",W2061&lt;&gt;""),"Yes","No")</f>
        <v>No</v>
      </c>
      <c r="F2061" s="18" t="n">
        <f aca="false">Total!F2061</f>
        <v>3796.9</v>
      </c>
      <c r="G2061" s="18" t="n">
        <f aca="false">Total!G2061</f>
        <v>3312.8</v>
      </c>
      <c r="H2061" s="18" t="n">
        <f aca="false">Total!H2061</f>
        <v>484.1</v>
      </c>
      <c r="I2061" s="18" t="n">
        <f aca="false">Total!I2061</f>
        <v>95.8</v>
      </c>
      <c r="J2061" s="18" t="str">
        <f aca="false">IF($V2061="","",INDEX('Stock Exchange'!F$5:F$2450,$V2061))</f>
        <v/>
      </c>
      <c r="K2061" s="18" t="str">
        <f aca="false">IF($V2061="","",INDEX('Stock Exchange'!G$5:G$2450,$V2061))</f>
        <v/>
      </c>
      <c r="L2061" s="18" t="str">
        <f aca="false">IF($V2061="","",INDEX('Stock Exchange'!H$5:H$2450,$V2061))</f>
        <v/>
      </c>
      <c r="M2061" s="18" t="str">
        <f aca="false">IF($V2061="","",INDEX('Stock Exchange'!I$5:I$2450,$V2061))</f>
        <v/>
      </c>
      <c r="N2061" s="18" t="str">
        <f aca="false">IF($W2061="","",INDEX(Primary!F$5:F$2450,$W2061))</f>
        <v/>
      </c>
      <c r="O2061" s="18" t="str">
        <f aca="false">IF($W2061="","",INDEX(Primary!G$5:G$2450,$W2061))</f>
        <v/>
      </c>
      <c r="P2061" s="18" t="str">
        <f aca="false">IF($W2061="","",INDEX(Primary!H$5:H$2450,$W2061))</f>
        <v/>
      </c>
      <c r="Q2061" s="18" t="str">
        <f aca="false">IF($W2061="","",INDEX(Primary!I$5:I$2450,$W2061))</f>
        <v/>
      </c>
      <c r="R2061" s="19" t="str">
        <f aca="false">IF($E2061="Yes",L2061+P2061,"")</f>
        <v/>
      </c>
      <c r="S2061" s="19" t="str">
        <f aca="false">IF($E2061="Yes",H2061-R2061,"")</f>
        <v/>
      </c>
      <c r="T2061" s="6" t="str">
        <f aca="false">IF($E2061="Yes",IF(ROUND(ABS(S2061),2)&lt;=$T$2,"OK","CHECK"),"n/a")</f>
        <v>n/a</v>
      </c>
      <c r="U2061" s="20" t="n">
        <f aca="false">Total!J2061</f>
        <v>50.53</v>
      </c>
      <c r="V2061" s="17" t="str">
        <f aca="false">IFERROR(MATCH($A2061,'Stock Exchange'!$A$5:$A$2450,0),"")</f>
        <v/>
      </c>
      <c r="W2061" s="17" t="str">
        <f aca="false">IFERROR(MATCH($A2061,Primary!$A$5:$A$2450,0),"")</f>
        <v/>
      </c>
    </row>
    <row r="2062" customFormat="false" ht="15" hidden="false" customHeight="false" outlineLevel="0" collapsed="false">
      <c r="A2062" s="16" t="n">
        <f aca="false">Total!A2062</f>
        <v>39916</v>
      </c>
      <c r="B2062" s="17" t="n">
        <f aca="false">YEAR(A2062)</f>
        <v>2009</v>
      </c>
      <c r="C2062" s="17" t="n">
        <f aca="false">MONTH(A2062)</f>
        <v>4</v>
      </c>
      <c r="D2062" s="6" t="str">
        <f aca="false">IF(MONTH(A2062)&gt;=4,"FY "&amp;YEAR(A2062)&amp;"-"&amp;RIGHT(YEAR(A2062)+1,2),"FY "&amp;(YEAR(A2062)-1)&amp;"-"&amp;RIGHT(YEAR(A2062),2))</f>
        <v>FY 2009-10</v>
      </c>
      <c r="E2062" s="6" t="str">
        <f aca="false">IF(AND(V2062&lt;&gt;"",W2062&lt;&gt;""),"Yes","No")</f>
        <v>No</v>
      </c>
      <c r="F2062" s="18" t="n">
        <f aca="false">Total!F2062</f>
        <v>2101.8</v>
      </c>
      <c r="G2062" s="18" t="n">
        <f aca="false">Total!G2062</f>
        <v>2011.2</v>
      </c>
      <c r="H2062" s="18" t="n">
        <f aca="false">Total!H2062</f>
        <v>90.6</v>
      </c>
      <c r="I2062" s="18" t="n">
        <f aca="false">Total!I2062</f>
        <v>18.1</v>
      </c>
      <c r="J2062" s="18" t="str">
        <f aca="false">IF($V2062="","",INDEX('Stock Exchange'!F$5:F$2450,$V2062))</f>
        <v/>
      </c>
      <c r="K2062" s="18" t="str">
        <f aca="false">IF($V2062="","",INDEX('Stock Exchange'!G$5:G$2450,$V2062))</f>
        <v/>
      </c>
      <c r="L2062" s="18" t="str">
        <f aca="false">IF($V2062="","",INDEX('Stock Exchange'!H$5:H$2450,$V2062))</f>
        <v/>
      </c>
      <c r="M2062" s="18" t="str">
        <f aca="false">IF($V2062="","",INDEX('Stock Exchange'!I$5:I$2450,$V2062))</f>
        <v/>
      </c>
      <c r="N2062" s="18" t="str">
        <f aca="false">IF($W2062="","",INDEX(Primary!F$5:F$2450,$W2062))</f>
        <v/>
      </c>
      <c r="O2062" s="18" t="str">
        <f aca="false">IF($W2062="","",INDEX(Primary!G$5:G$2450,$W2062))</f>
        <v/>
      </c>
      <c r="P2062" s="18" t="str">
        <f aca="false">IF($W2062="","",INDEX(Primary!H$5:H$2450,$W2062))</f>
        <v/>
      </c>
      <c r="Q2062" s="18" t="str">
        <f aca="false">IF($W2062="","",INDEX(Primary!I$5:I$2450,$W2062))</f>
        <v/>
      </c>
      <c r="R2062" s="19" t="str">
        <f aca="false">IF($E2062="Yes",L2062+P2062,"")</f>
        <v/>
      </c>
      <c r="S2062" s="19" t="str">
        <f aca="false">IF($E2062="Yes",H2062-R2062,"")</f>
        <v/>
      </c>
      <c r="T2062" s="6" t="str">
        <f aca="false">IF($E2062="Yes",IF(ROUND(ABS(S2062),2)&lt;=$T$2,"OK","CHECK"),"n/a")</f>
        <v>n/a</v>
      </c>
      <c r="U2062" s="20" t="n">
        <f aca="false">Total!J2062</f>
        <v>49.91</v>
      </c>
      <c r="V2062" s="17" t="str">
        <f aca="false">IFERROR(MATCH($A2062,'Stock Exchange'!$A$5:$A$2450,0),"")</f>
        <v/>
      </c>
      <c r="W2062" s="17" t="str">
        <f aca="false">IFERROR(MATCH($A2062,Primary!$A$5:$A$2450,0),"")</f>
        <v/>
      </c>
    </row>
    <row r="2063" customFormat="false" ht="15" hidden="false" customHeight="false" outlineLevel="0" collapsed="false">
      <c r="A2063" s="16" t="n">
        <f aca="false">Total!A2063</f>
        <v>39918</v>
      </c>
      <c r="B2063" s="17" t="n">
        <f aca="false">YEAR(A2063)</f>
        <v>2009</v>
      </c>
      <c r="C2063" s="17" t="n">
        <f aca="false">MONTH(A2063)</f>
        <v>4</v>
      </c>
      <c r="D2063" s="6" t="str">
        <f aca="false">IF(MONTH(A2063)&gt;=4,"FY "&amp;YEAR(A2063)&amp;"-"&amp;RIGHT(YEAR(A2063)+1,2),"FY "&amp;(YEAR(A2063)-1)&amp;"-"&amp;RIGHT(YEAR(A2063),2))</f>
        <v>FY 2009-10</v>
      </c>
      <c r="E2063" s="6" t="str">
        <f aca="false">IF(AND(V2063&lt;&gt;"",W2063&lt;&gt;""),"Yes","No")</f>
        <v>No</v>
      </c>
      <c r="F2063" s="18" t="n">
        <f aca="false">Total!F2063</f>
        <v>2058.3</v>
      </c>
      <c r="G2063" s="18" t="n">
        <f aca="false">Total!G2063</f>
        <v>1416.4</v>
      </c>
      <c r="H2063" s="18" t="n">
        <f aca="false">Total!H2063</f>
        <v>641.8</v>
      </c>
      <c r="I2063" s="18" t="n">
        <f aca="false">Total!I2063</f>
        <v>128.8</v>
      </c>
      <c r="J2063" s="18" t="str">
        <f aca="false">IF($V2063="","",INDEX('Stock Exchange'!F$5:F$2450,$V2063))</f>
        <v/>
      </c>
      <c r="K2063" s="18" t="str">
        <f aca="false">IF($V2063="","",INDEX('Stock Exchange'!G$5:G$2450,$V2063))</f>
        <v/>
      </c>
      <c r="L2063" s="18" t="str">
        <f aca="false">IF($V2063="","",INDEX('Stock Exchange'!H$5:H$2450,$V2063))</f>
        <v/>
      </c>
      <c r="M2063" s="18" t="str">
        <f aca="false">IF($V2063="","",INDEX('Stock Exchange'!I$5:I$2450,$V2063))</f>
        <v/>
      </c>
      <c r="N2063" s="18" t="str">
        <f aca="false">IF($W2063="","",INDEX(Primary!F$5:F$2450,$W2063))</f>
        <v/>
      </c>
      <c r="O2063" s="18" t="str">
        <f aca="false">IF($W2063="","",INDEX(Primary!G$5:G$2450,$W2063))</f>
        <v/>
      </c>
      <c r="P2063" s="18" t="str">
        <f aca="false">IF($W2063="","",INDEX(Primary!H$5:H$2450,$W2063))</f>
        <v/>
      </c>
      <c r="Q2063" s="18" t="str">
        <f aca="false">IF($W2063="","",INDEX(Primary!I$5:I$2450,$W2063))</f>
        <v/>
      </c>
      <c r="R2063" s="19" t="str">
        <f aca="false">IF($E2063="Yes",L2063+P2063,"")</f>
        <v/>
      </c>
      <c r="S2063" s="19" t="str">
        <f aca="false">IF($E2063="Yes",H2063-R2063,"")</f>
        <v/>
      </c>
      <c r="T2063" s="6" t="str">
        <f aca="false">IF($E2063="Yes",IF(ROUND(ABS(S2063),2)&lt;=$T$2,"OK","CHECK"),"n/a")</f>
        <v>n/a</v>
      </c>
      <c r="U2063" s="20" t="n">
        <f aca="false">Total!J2063</f>
        <v>49.83</v>
      </c>
      <c r="V2063" s="17" t="str">
        <f aca="false">IFERROR(MATCH($A2063,'Stock Exchange'!$A$5:$A$2450,0),"")</f>
        <v/>
      </c>
      <c r="W2063" s="17" t="str">
        <f aca="false">IFERROR(MATCH($A2063,Primary!$A$5:$A$2450,0),"")</f>
        <v/>
      </c>
    </row>
    <row r="2064" customFormat="false" ht="15" hidden="false" customHeight="false" outlineLevel="0" collapsed="false">
      <c r="A2064" s="16" t="n">
        <f aca="false">Total!A2064</f>
        <v>39919</v>
      </c>
      <c r="B2064" s="17" t="n">
        <f aca="false">YEAR(A2064)</f>
        <v>2009</v>
      </c>
      <c r="C2064" s="17" t="n">
        <f aca="false">MONTH(A2064)</f>
        <v>4</v>
      </c>
      <c r="D2064" s="6" t="str">
        <f aca="false">IF(MONTH(A2064)&gt;=4,"FY "&amp;YEAR(A2064)&amp;"-"&amp;RIGHT(YEAR(A2064)+1,2),"FY "&amp;(YEAR(A2064)-1)&amp;"-"&amp;RIGHT(YEAR(A2064),2))</f>
        <v>FY 2009-10</v>
      </c>
      <c r="E2064" s="6" t="str">
        <f aca="false">IF(AND(V2064&lt;&gt;"",W2064&lt;&gt;""),"Yes","No")</f>
        <v>No</v>
      </c>
      <c r="F2064" s="18" t="n">
        <f aca="false">Total!F2064</f>
        <v>4062.6</v>
      </c>
      <c r="G2064" s="18" t="n">
        <f aca="false">Total!G2064</f>
        <v>3290.3</v>
      </c>
      <c r="H2064" s="18" t="n">
        <f aca="false">Total!H2064</f>
        <v>772.2</v>
      </c>
      <c r="I2064" s="18" t="n">
        <f aca="false">Total!I2064</f>
        <v>154.8</v>
      </c>
      <c r="J2064" s="18" t="str">
        <f aca="false">IF($V2064="","",INDEX('Stock Exchange'!F$5:F$2450,$V2064))</f>
        <v/>
      </c>
      <c r="K2064" s="18" t="str">
        <f aca="false">IF($V2064="","",INDEX('Stock Exchange'!G$5:G$2450,$V2064))</f>
        <v/>
      </c>
      <c r="L2064" s="18" t="str">
        <f aca="false">IF($V2064="","",INDEX('Stock Exchange'!H$5:H$2450,$V2064))</f>
        <v/>
      </c>
      <c r="M2064" s="18" t="str">
        <f aca="false">IF($V2064="","",INDEX('Stock Exchange'!I$5:I$2450,$V2064))</f>
        <v/>
      </c>
      <c r="N2064" s="18" t="str">
        <f aca="false">IF($W2064="","",INDEX(Primary!F$5:F$2450,$W2064))</f>
        <v/>
      </c>
      <c r="O2064" s="18" t="str">
        <f aca="false">IF($W2064="","",INDEX(Primary!G$5:G$2450,$W2064))</f>
        <v/>
      </c>
      <c r="P2064" s="18" t="str">
        <f aca="false">IF($W2064="","",INDEX(Primary!H$5:H$2450,$W2064))</f>
        <v/>
      </c>
      <c r="Q2064" s="18" t="str">
        <f aca="false">IF($W2064="","",INDEX(Primary!I$5:I$2450,$W2064))</f>
        <v/>
      </c>
      <c r="R2064" s="19" t="str">
        <f aca="false">IF($E2064="Yes",L2064+P2064,"")</f>
        <v/>
      </c>
      <c r="S2064" s="19" t="str">
        <f aca="false">IF($E2064="Yes",H2064-R2064,"")</f>
        <v/>
      </c>
      <c r="T2064" s="6" t="str">
        <f aca="false">IF($E2064="Yes",IF(ROUND(ABS(S2064),2)&lt;=$T$2,"OK","CHECK"),"n/a")</f>
        <v>n/a</v>
      </c>
      <c r="U2064" s="20" t="n">
        <f aca="false">Total!J2064</f>
        <v>49.88</v>
      </c>
      <c r="V2064" s="17" t="str">
        <f aca="false">IFERROR(MATCH($A2064,'Stock Exchange'!$A$5:$A$2450,0),"")</f>
        <v/>
      </c>
      <c r="W2064" s="17" t="str">
        <f aca="false">IFERROR(MATCH($A2064,Primary!$A$5:$A$2450,0),"")</f>
        <v/>
      </c>
    </row>
    <row r="2065" customFormat="false" ht="15" hidden="false" customHeight="false" outlineLevel="0" collapsed="false">
      <c r="A2065" s="16" t="n">
        <f aca="false">Total!A2065</f>
        <v>39920</v>
      </c>
      <c r="B2065" s="17" t="n">
        <f aca="false">YEAR(A2065)</f>
        <v>2009</v>
      </c>
      <c r="C2065" s="17" t="n">
        <f aca="false">MONTH(A2065)</f>
        <v>4</v>
      </c>
      <c r="D2065" s="6" t="str">
        <f aca="false">IF(MONTH(A2065)&gt;=4,"FY "&amp;YEAR(A2065)&amp;"-"&amp;RIGHT(YEAR(A2065)+1,2),"FY "&amp;(YEAR(A2065)-1)&amp;"-"&amp;RIGHT(YEAR(A2065),2))</f>
        <v>FY 2009-10</v>
      </c>
      <c r="E2065" s="6" t="str">
        <f aca="false">IF(AND(V2065&lt;&gt;"",W2065&lt;&gt;""),"Yes","No")</f>
        <v>No</v>
      </c>
      <c r="F2065" s="18" t="n">
        <f aca="false">Total!F2065</f>
        <v>3019.3</v>
      </c>
      <c r="G2065" s="18" t="n">
        <f aca="false">Total!G2065</f>
        <v>2623.4</v>
      </c>
      <c r="H2065" s="18" t="n">
        <f aca="false">Total!H2065</f>
        <v>395.8</v>
      </c>
      <c r="I2065" s="18" t="n">
        <f aca="false">Total!I2065</f>
        <v>80</v>
      </c>
      <c r="J2065" s="18" t="str">
        <f aca="false">IF($V2065="","",INDEX('Stock Exchange'!F$5:F$2450,$V2065))</f>
        <v/>
      </c>
      <c r="K2065" s="18" t="str">
        <f aca="false">IF($V2065="","",INDEX('Stock Exchange'!G$5:G$2450,$V2065))</f>
        <v/>
      </c>
      <c r="L2065" s="18" t="str">
        <f aca="false">IF($V2065="","",INDEX('Stock Exchange'!H$5:H$2450,$V2065))</f>
        <v/>
      </c>
      <c r="M2065" s="18" t="str">
        <f aca="false">IF($V2065="","",INDEX('Stock Exchange'!I$5:I$2450,$V2065))</f>
        <v/>
      </c>
      <c r="N2065" s="18" t="str">
        <f aca="false">IF($W2065="","",INDEX(Primary!F$5:F$2450,$W2065))</f>
        <v/>
      </c>
      <c r="O2065" s="18" t="str">
        <f aca="false">IF($W2065="","",INDEX(Primary!G$5:G$2450,$W2065))</f>
        <v/>
      </c>
      <c r="P2065" s="18" t="str">
        <f aca="false">IF($W2065="","",INDEX(Primary!H$5:H$2450,$W2065))</f>
        <v/>
      </c>
      <c r="Q2065" s="18" t="str">
        <f aca="false">IF($W2065="","",INDEX(Primary!I$5:I$2450,$W2065))</f>
        <v/>
      </c>
      <c r="R2065" s="19" t="str">
        <f aca="false">IF($E2065="Yes",L2065+P2065,"")</f>
        <v/>
      </c>
      <c r="S2065" s="19" t="str">
        <f aca="false">IF($E2065="Yes",H2065-R2065,"")</f>
        <v/>
      </c>
      <c r="T2065" s="6" t="str">
        <f aca="false">IF($E2065="Yes",IF(ROUND(ABS(S2065),2)&lt;=$T$2,"OK","CHECK"),"n/a")</f>
        <v>n/a</v>
      </c>
      <c r="U2065" s="20" t="n">
        <f aca="false">Total!J2065</f>
        <v>49.49</v>
      </c>
      <c r="V2065" s="17" t="str">
        <f aca="false">IFERROR(MATCH($A2065,'Stock Exchange'!$A$5:$A$2450,0),"")</f>
        <v/>
      </c>
      <c r="W2065" s="17" t="str">
        <f aca="false">IFERROR(MATCH($A2065,Primary!$A$5:$A$2450,0),"")</f>
        <v/>
      </c>
    </row>
    <row r="2066" customFormat="false" ht="15" hidden="false" customHeight="false" outlineLevel="0" collapsed="false">
      <c r="A2066" s="16" t="n">
        <f aca="false">Total!A2066</f>
        <v>39923</v>
      </c>
      <c r="B2066" s="17" t="n">
        <f aca="false">YEAR(A2066)</f>
        <v>2009</v>
      </c>
      <c r="C2066" s="17" t="n">
        <f aca="false">MONTH(A2066)</f>
        <v>4</v>
      </c>
      <c r="D2066" s="6" t="str">
        <f aca="false">IF(MONTH(A2066)&gt;=4,"FY "&amp;YEAR(A2066)&amp;"-"&amp;RIGHT(YEAR(A2066)+1,2),"FY "&amp;(YEAR(A2066)-1)&amp;"-"&amp;RIGHT(YEAR(A2066),2))</f>
        <v>FY 2009-10</v>
      </c>
      <c r="E2066" s="6" t="str">
        <f aca="false">IF(AND(V2066&lt;&gt;"",W2066&lt;&gt;""),"Yes","No")</f>
        <v>No</v>
      </c>
      <c r="F2066" s="18" t="n">
        <f aca="false">Total!F2066</f>
        <v>2547.6</v>
      </c>
      <c r="G2066" s="18" t="n">
        <f aca="false">Total!G2066</f>
        <v>1758.5</v>
      </c>
      <c r="H2066" s="18" t="n">
        <f aca="false">Total!H2066</f>
        <v>789.1</v>
      </c>
      <c r="I2066" s="18" t="n">
        <f aca="false">Total!I2066</f>
        <v>158.7</v>
      </c>
      <c r="J2066" s="18" t="str">
        <f aca="false">IF($V2066="","",INDEX('Stock Exchange'!F$5:F$2450,$V2066))</f>
        <v/>
      </c>
      <c r="K2066" s="18" t="str">
        <f aca="false">IF($V2066="","",INDEX('Stock Exchange'!G$5:G$2450,$V2066))</f>
        <v/>
      </c>
      <c r="L2066" s="18" t="str">
        <f aca="false">IF($V2066="","",INDEX('Stock Exchange'!H$5:H$2450,$V2066))</f>
        <v/>
      </c>
      <c r="M2066" s="18" t="str">
        <f aca="false">IF($V2066="","",INDEX('Stock Exchange'!I$5:I$2450,$V2066))</f>
        <v/>
      </c>
      <c r="N2066" s="18" t="str">
        <f aca="false">IF($W2066="","",INDEX(Primary!F$5:F$2450,$W2066))</f>
        <v/>
      </c>
      <c r="O2066" s="18" t="str">
        <f aca="false">IF($W2066="","",INDEX(Primary!G$5:G$2450,$W2066))</f>
        <v/>
      </c>
      <c r="P2066" s="18" t="str">
        <f aca="false">IF($W2066="","",INDEX(Primary!H$5:H$2450,$W2066))</f>
        <v/>
      </c>
      <c r="Q2066" s="18" t="str">
        <f aca="false">IF($W2066="","",INDEX(Primary!I$5:I$2450,$W2066))</f>
        <v/>
      </c>
      <c r="R2066" s="19" t="str">
        <f aca="false">IF($E2066="Yes",L2066+P2066,"")</f>
        <v/>
      </c>
      <c r="S2066" s="19" t="str">
        <f aca="false">IF($E2066="Yes",H2066-R2066,"")</f>
        <v/>
      </c>
      <c r="T2066" s="6" t="str">
        <f aca="false">IF($E2066="Yes",IF(ROUND(ABS(S2066),2)&lt;=$T$2,"OK","CHECK"),"n/a")</f>
        <v>n/a</v>
      </c>
      <c r="U2066" s="20" t="n">
        <f aca="false">Total!J2066</f>
        <v>49.71</v>
      </c>
      <c r="V2066" s="17" t="str">
        <f aca="false">IFERROR(MATCH($A2066,'Stock Exchange'!$A$5:$A$2450,0),"")</f>
        <v/>
      </c>
      <c r="W2066" s="17" t="str">
        <f aca="false">IFERROR(MATCH($A2066,Primary!$A$5:$A$2450,0),"")</f>
        <v/>
      </c>
    </row>
    <row r="2067" customFormat="false" ht="15" hidden="false" customHeight="false" outlineLevel="0" collapsed="false">
      <c r="A2067" s="16" t="n">
        <f aca="false">Total!A2067</f>
        <v>39924</v>
      </c>
      <c r="B2067" s="17" t="n">
        <f aca="false">YEAR(A2067)</f>
        <v>2009</v>
      </c>
      <c r="C2067" s="17" t="n">
        <f aca="false">MONTH(A2067)</f>
        <v>4</v>
      </c>
      <c r="D2067" s="6" t="str">
        <f aca="false">IF(MONTH(A2067)&gt;=4,"FY "&amp;YEAR(A2067)&amp;"-"&amp;RIGHT(YEAR(A2067)+1,2),"FY "&amp;(YEAR(A2067)-1)&amp;"-"&amp;RIGHT(YEAR(A2067),2))</f>
        <v>FY 2009-10</v>
      </c>
      <c r="E2067" s="6" t="str">
        <f aca="false">IF(AND(V2067&lt;&gt;"",W2067&lt;&gt;""),"Yes","No")</f>
        <v>No</v>
      </c>
      <c r="F2067" s="18" t="n">
        <f aca="false">Total!F2067</f>
        <v>1868.2</v>
      </c>
      <c r="G2067" s="18" t="n">
        <f aca="false">Total!G2067</f>
        <v>1535.6</v>
      </c>
      <c r="H2067" s="18" t="n">
        <f aca="false">Total!H2067</f>
        <v>332.6</v>
      </c>
      <c r="I2067" s="18" t="n">
        <f aca="false">Total!I2067</f>
        <v>66.6</v>
      </c>
      <c r="J2067" s="18" t="str">
        <f aca="false">IF($V2067="","",INDEX('Stock Exchange'!F$5:F$2450,$V2067))</f>
        <v/>
      </c>
      <c r="K2067" s="18" t="str">
        <f aca="false">IF($V2067="","",INDEX('Stock Exchange'!G$5:G$2450,$V2067))</f>
        <v/>
      </c>
      <c r="L2067" s="18" t="str">
        <f aca="false">IF($V2067="","",INDEX('Stock Exchange'!H$5:H$2450,$V2067))</f>
        <v/>
      </c>
      <c r="M2067" s="18" t="str">
        <f aca="false">IF($V2067="","",INDEX('Stock Exchange'!I$5:I$2450,$V2067))</f>
        <v/>
      </c>
      <c r="N2067" s="18" t="str">
        <f aca="false">IF($W2067="","",INDEX(Primary!F$5:F$2450,$W2067))</f>
        <v/>
      </c>
      <c r="O2067" s="18" t="str">
        <f aca="false">IF($W2067="","",INDEX(Primary!G$5:G$2450,$W2067))</f>
        <v/>
      </c>
      <c r="P2067" s="18" t="str">
        <f aca="false">IF($W2067="","",INDEX(Primary!H$5:H$2450,$W2067))</f>
        <v/>
      </c>
      <c r="Q2067" s="18" t="str">
        <f aca="false">IF($W2067="","",INDEX(Primary!I$5:I$2450,$W2067))</f>
        <v/>
      </c>
      <c r="R2067" s="19" t="str">
        <f aca="false">IF($E2067="Yes",L2067+P2067,"")</f>
        <v/>
      </c>
      <c r="S2067" s="19" t="str">
        <f aca="false">IF($E2067="Yes",H2067-R2067,"")</f>
        <v/>
      </c>
      <c r="T2067" s="6" t="str">
        <f aca="false">IF($E2067="Yes",IF(ROUND(ABS(S2067),2)&lt;=$T$2,"OK","CHECK"),"n/a")</f>
        <v>n/a</v>
      </c>
      <c r="U2067" s="20" t="n">
        <f aca="false">Total!J2067</f>
        <v>49.95</v>
      </c>
      <c r="V2067" s="17" t="str">
        <f aca="false">IFERROR(MATCH($A2067,'Stock Exchange'!$A$5:$A$2450,0),"")</f>
        <v/>
      </c>
      <c r="W2067" s="17" t="str">
        <f aca="false">IFERROR(MATCH($A2067,Primary!$A$5:$A$2450,0),"")</f>
        <v/>
      </c>
    </row>
    <row r="2068" customFormat="false" ht="15" hidden="false" customHeight="false" outlineLevel="0" collapsed="false">
      <c r="A2068" s="16" t="n">
        <f aca="false">Total!A2068</f>
        <v>39925</v>
      </c>
      <c r="B2068" s="17" t="n">
        <f aca="false">YEAR(A2068)</f>
        <v>2009</v>
      </c>
      <c r="C2068" s="17" t="n">
        <f aca="false">MONTH(A2068)</f>
        <v>4</v>
      </c>
      <c r="D2068" s="6" t="str">
        <f aca="false">IF(MONTH(A2068)&gt;=4,"FY "&amp;YEAR(A2068)&amp;"-"&amp;RIGHT(YEAR(A2068)+1,2),"FY "&amp;(YEAR(A2068)-1)&amp;"-"&amp;RIGHT(YEAR(A2068),2))</f>
        <v>FY 2009-10</v>
      </c>
      <c r="E2068" s="6" t="str">
        <f aca="false">IF(AND(V2068&lt;&gt;"",W2068&lt;&gt;""),"Yes","No")</f>
        <v>No</v>
      </c>
      <c r="F2068" s="18" t="n">
        <f aca="false">Total!F2068</f>
        <v>1496.3</v>
      </c>
      <c r="G2068" s="18" t="n">
        <f aca="false">Total!G2068</f>
        <v>1559</v>
      </c>
      <c r="H2068" s="18" t="n">
        <f aca="false">Total!H2068</f>
        <v>-62.7</v>
      </c>
      <c r="I2068" s="18" t="n">
        <f aca="false">Total!I2068</f>
        <v>-12.5</v>
      </c>
      <c r="J2068" s="18" t="str">
        <f aca="false">IF($V2068="","",INDEX('Stock Exchange'!F$5:F$2450,$V2068))</f>
        <v/>
      </c>
      <c r="K2068" s="18" t="str">
        <f aca="false">IF($V2068="","",INDEX('Stock Exchange'!G$5:G$2450,$V2068))</f>
        <v/>
      </c>
      <c r="L2068" s="18" t="str">
        <f aca="false">IF($V2068="","",INDEX('Stock Exchange'!H$5:H$2450,$V2068))</f>
        <v/>
      </c>
      <c r="M2068" s="18" t="str">
        <f aca="false">IF($V2068="","",INDEX('Stock Exchange'!I$5:I$2450,$V2068))</f>
        <v/>
      </c>
      <c r="N2068" s="18" t="str">
        <f aca="false">IF($W2068="","",INDEX(Primary!F$5:F$2450,$W2068))</f>
        <v/>
      </c>
      <c r="O2068" s="18" t="str">
        <f aca="false">IF($W2068="","",INDEX(Primary!G$5:G$2450,$W2068))</f>
        <v/>
      </c>
      <c r="P2068" s="18" t="str">
        <f aca="false">IF($W2068="","",INDEX(Primary!H$5:H$2450,$W2068))</f>
        <v/>
      </c>
      <c r="Q2068" s="18" t="str">
        <f aca="false">IF($W2068="","",INDEX(Primary!I$5:I$2450,$W2068))</f>
        <v/>
      </c>
      <c r="R2068" s="19" t="str">
        <f aca="false">IF($E2068="Yes",L2068+P2068,"")</f>
        <v/>
      </c>
      <c r="S2068" s="19" t="str">
        <f aca="false">IF($E2068="Yes",H2068-R2068,"")</f>
        <v/>
      </c>
      <c r="T2068" s="6" t="str">
        <f aca="false">IF($E2068="Yes",IF(ROUND(ABS(S2068),2)&lt;=$T$2,"OK","CHECK"),"n/a")</f>
        <v>n/a</v>
      </c>
      <c r="U2068" s="20" t="n">
        <f aca="false">Total!J2068</f>
        <v>50.36</v>
      </c>
      <c r="V2068" s="17" t="str">
        <f aca="false">IFERROR(MATCH($A2068,'Stock Exchange'!$A$5:$A$2450,0),"")</f>
        <v/>
      </c>
      <c r="W2068" s="17" t="str">
        <f aca="false">IFERROR(MATCH($A2068,Primary!$A$5:$A$2450,0),"")</f>
        <v/>
      </c>
    </row>
    <row r="2069" customFormat="false" ht="15" hidden="false" customHeight="false" outlineLevel="0" collapsed="false">
      <c r="A2069" s="16" t="n">
        <f aca="false">Total!A2069</f>
        <v>39926</v>
      </c>
      <c r="B2069" s="17" t="n">
        <f aca="false">YEAR(A2069)</f>
        <v>2009</v>
      </c>
      <c r="C2069" s="17" t="n">
        <f aca="false">MONTH(A2069)</f>
        <v>4</v>
      </c>
      <c r="D2069" s="6" t="str">
        <f aca="false">IF(MONTH(A2069)&gt;=4,"FY "&amp;YEAR(A2069)&amp;"-"&amp;RIGHT(YEAR(A2069)+1,2),"FY "&amp;(YEAR(A2069)-1)&amp;"-"&amp;RIGHT(YEAR(A2069),2))</f>
        <v>FY 2009-10</v>
      </c>
      <c r="E2069" s="6" t="str">
        <f aca="false">IF(AND(V2069&lt;&gt;"",W2069&lt;&gt;""),"Yes","No")</f>
        <v>No</v>
      </c>
      <c r="F2069" s="18" t="n">
        <f aca="false">Total!F2069</f>
        <v>1424.5</v>
      </c>
      <c r="G2069" s="18" t="n">
        <f aca="false">Total!G2069</f>
        <v>1422.8</v>
      </c>
      <c r="H2069" s="18" t="n">
        <f aca="false">Total!H2069</f>
        <v>1.8</v>
      </c>
      <c r="I2069" s="18" t="n">
        <f aca="false">Total!I2069</f>
        <v>0.3</v>
      </c>
      <c r="J2069" s="18" t="str">
        <f aca="false">IF($V2069="","",INDEX('Stock Exchange'!F$5:F$2450,$V2069))</f>
        <v/>
      </c>
      <c r="K2069" s="18" t="str">
        <f aca="false">IF($V2069="","",INDEX('Stock Exchange'!G$5:G$2450,$V2069))</f>
        <v/>
      </c>
      <c r="L2069" s="18" t="str">
        <f aca="false">IF($V2069="","",INDEX('Stock Exchange'!H$5:H$2450,$V2069))</f>
        <v/>
      </c>
      <c r="M2069" s="18" t="str">
        <f aca="false">IF($V2069="","",INDEX('Stock Exchange'!I$5:I$2450,$V2069))</f>
        <v/>
      </c>
      <c r="N2069" s="18" t="str">
        <f aca="false">IF($W2069="","",INDEX(Primary!F$5:F$2450,$W2069))</f>
        <v/>
      </c>
      <c r="O2069" s="18" t="str">
        <f aca="false">IF($W2069="","",INDEX(Primary!G$5:G$2450,$W2069))</f>
        <v/>
      </c>
      <c r="P2069" s="18" t="str">
        <f aca="false">IF($W2069="","",INDEX(Primary!H$5:H$2450,$W2069))</f>
        <v/>
      </c>
      <c r="Q2069" s="18" t="str">
        <f aca="false">IF($W2069="","",INDEX(Primary!I$5:I$2450,$W2069))</f>
        <v/>
      </c>
      <c r="R2069" s="19" t="str">
        <f aca="false">IF($E2069="Yes",L2069+P2069,"")</f>
        <v/>
      </c>
      <c r="S2069" s="19" t="str">
        <f aca="false">IF($E2069="Yes",H2069-R2069,"")</f>
        <v/>
      </c>
      <c r="T2069" s="6" t="str">
        <f aca="false">IF($E2069="Yes",IF(ROUND(ABS(S2069),2)&lt;=$T$2,"OK","CHECK"),"n/a")</f>
        <v>n/a</v>
      </c>
      <c r="U2069" s="20" t="n">
        <f aca="false">Total!J2069</f>
        <v>50.2</v>
      </c>
      <c r="V2069" s="17" t="str">
        <f aca="false">IFERROR(MATCH($A2069,'Stock Exchange'!$A$5:$A$2450,0),"")</f>
        <v/>
      </c>
      <c r="W2069" s="17" t="str">
        <f aca="false">IFERROR(MATCH($A2069,Primary!$A$5:$A$2450,0),"")</f>
        <v/>
      </c>
    </row>
    <row r="2070" customFormat="false" ht="15" hidden="false" customHeight="false" outlineLevel="0" collapsed="false">
      <c r="A2070" s="16" t="n">
        <f aca="false">Total!A2070</f>
        <v>39927</v>
      </c>
      <c r="B2070" s="17" t="n">
        <f aca="false">YEAR(A2070)</f>
        <v>2009</v>
      </c>
      <c r="C2070" s="17" t="n">
        <f aca="false">MONTH(A2070)</f>
        <v>4</v>
      </c>
      <c r="D2070" s="6" t="str">
        <f aca="false">IF(MONTH(A2070)&gt;=4,"FY "&amp;YEAR(A2070)&amp;"-"&amp;RIGHT(YEAR(A2070)+1,2),"FY "&amp;(YEAR(A2070)-1)&amp;"-"&amp;RIGHT(YEAR(A2070),2))</f>
        <v>FY 2009-10</v>
      </c>
      <c r="E2070" s="6" t="str">
        <f aca="false">IF(AND(V2070&lt;&gt;"",W2070&lt;&gt;""),"Yes","No")</f>
        <v>No</v>
      </c>
      <c r="F2070" s="18" t="n">
        <f aca="false">Total!F2070</f>
        <v>1406</v>
      </c>
      <c r="G2070" s="18" t="n">
        <f aca="false">Total!G2070</f>
        <v>1094.4</v>
      </c>
      <c r="H2070" s="18" t="n">
        <f aca="false">Total!H2070</f>
        <v>311.6</v>
      </c>
      <c r="I2070" s="18" t="n">
        <f aca="false">Total!I2070</f>
        <v>62</v>
      </c>
      <c r="J2070" s="18" t="str">
        <f aca="false">IF($V2070="","",INDEX('Stock Exchange'!F$5:F$2450,$V2070))</f>
        <v/>
      </c>
      <c r="K2070" s="18" t="str">
        <f aca="false">IF($V2070="","",INDEX('Stock Exchange'!G$5:G$2450,$V2070))</f>
        <v/>
      </c>
      <c r="L2070" s="18" t="str">
        <f aca="false">IF($V2070="","",INDEX('Stock Exchange'!H$5:H$2450,$V2070))</f>
        <v/>
      </c>
      <c r="M2070" s="18" t="str">
        <f aca="false">IF($V2070="","",INDEX('Stock Exchange'!I$5:I$2450,$V2070))</f>
        <v/>
      </c>
      <c r="N2070" s="18" t="str">
        <f aca="false">IF($W2070="","",INDEX(Primary!F$5:F$2450,$W2070))</f>
        <v/>
      </c>
      <c r="O2070" s="18" t="str">
        <f aca="false">IF($W2070="","",INDEX(Primary!G$5:G$2450,$W2070))</f>
        <v/>
      </c>
      <c r="P2070" s="18" t="str">
        <f aca="false">IF($W2070="","",INDEX(Primary!H$5:H$2450,$W2070))</f>
        <v/>
      </c>
      <c r="Q2070" s="18" t="str">
        <f aca="false">IF($W2070="","",INDEX(Primary!I$5:I$2450,$W2070))</f>
        <v/>
      </c>
      <c r="R2070" s="19" t="str">
        <f aca="false">IF($E2070="Yes",L2070+P2070,"")</f>
        <v/>
      </c>
      <c r="S2070" s="19" t="str">
        <f aca="false">IF($E2070="Yes",H2070-R2070,"")</f>
        <v/>
      </c>
      <c r="T2070" s="6" t="str">
        <f aca="false">IF($E2070="Yes",IF(ROUND(ABS(S2070),2)&lt;=$T$2,"OK","CHECK"),"n/a")</f>
        <v>n/a</v>
      </c>
      <c r="U2070" s="20" t="n">
        <f aca="false">Total!J2070</f>
        <v>50.22</v>
      </c>
      <c r="V2070" s="17" t="str">
        <f aca="false">IFERROR(MATCH($A2070,'Stock Exchange'!$A$5:$A$2450,0),"")</f>
        <v/>
      </c>
      <c r="W2070" s="17" t="str">
        <f aca="false">IFERROR(MATCH($A2070,Primary!$A$5:$A$2450,0),"")</f>
        <v/>
      </c>
    </row>
    <row r="2071" customFormat="false" ht="15" hidden="false" customHeight="false" outlineLevel="0" collapsed="false">
      <c r="A2071" s="16" t="n">
        <f aca="false">Total!A2071</f>
        <v>39930</v>
      </c>
      <c r="B2071" s="17" t="n">
        <f aca="false">YEAR(A2071)</f>
        <v>2009</v>
      </c>
      <c r="C2071" s="17" t="n">
        <f aca="false">MONTH(A2071)</f>
        <v>4</v>
      </c>
      <c r="D2071" s="6" t="str">
        <f aca="false">IF(MONTH(A2071)&gt;=4,"FY "&amp;YEAR(A2071)&amp;"-"&amp;RIGHT(YEAR(A2071)+1,2),"FY "&amp;(YEAR(A2071)-1)&amp;"-"&amp;RIGHT(YEAR(A2071),2))</f>
        <v>FY 2009-10</v>
      </c>
      <c r="E2071" s="6" t="str">
        <f aca="false">IF(AND(V2071&lt;&gt;"",W2071&lt;&gt;""),"Yes","No")</f>
        <v>No</v>
      </c>
      <c r="F2071" s="18" t="n">
        <f aca="false">Total!F2071</f>
        <v>1948.4</v>
      </c>
      <c r="G2071" s="18" t="n">
        <f aca="false">Total!G2071</f>
        <v>1434.9</v>
      </c>
      <c r="H2071" s="18" t="n">
        <f aca="false">Total!H2071</f>
        <v>513.5</v>
      </c>
      <c r="I2071" s="18" t="n">
        <f aca="false">Total!I2071</f>
        <v>99.5</v>
      </c>
      <c r="J2071" s="18" t="str">
        <f aca="false">IF($V2071="","",INDEX('Stock Exchange'!F$5:F$2450,$V2071))</f>
        <v/>
      </c>
      <c r="K2071" s="18" t="str">
        <f aca="false">IF($V2071="","",INDEX('Stock Exchange'!G$5:G$2450,$V2071))</f>
        <v/>
      </c>
      <c r="L2071" s="18" t="str">
        <f aca="false">IF($V2071="","",INDEX('Stock Exchange'!H$5:H$2450,$V2071))</f>
        <v/>
      </c>
      <c r="M2071" s="18" t="str">
        <f aca="false">IF($V2071="","",INDEX('Stock Exchange'!I$5:I$2450,$V2071))</f>
        <v/>
      </c>
      <c r="N2071" s="18" t="str">
        <f aca="false">IF($W2071="","",INDEX(Primary!F$5:F$2450,$W2071))</f>
        <v/>
      </c>
      <c r="O2071" s="18" t="str">
        <f aca="false">IF($W2071="","",INDEX(Primary!G$5:G$2450,$W2071))</f>
        <v/>
      </c>
      <c r="P2071" s="18" t="str">
        <f aca="false">IF($W2071="","",INDEX(Primary!H$5:H$2450,$W2071))</f>
        <v/>
      </c>
      <c r="Q2071" s="18" t="str">
        <f aca="false">IF($W2071="","",INDEX(Primary!I$5:I$2450,$W2071))</f>
        <v/>
      </c>
      <c r="R2071" s="19" t="str">
        <f aca="false">IF($E2071="Yes",L2071+P2071,"")</f>
        <v/>
      </c>
      <c r="S2071" s="19" t="str">
        <f aca="false">IF($E2071="Yes",H2071-R2071,"")</f>
        <v/>
      </c>
      <c r="T2071" s="6" t="str">
        <f aca="false">IF($E2071="Yes",IF(ROUND(ABS(S2071),2)&lt;=$T$2,"OK","CHECK"),"n/a")</f>
        <v>n/a</v>
      </c>
      <c r="U2071" s="20" t="n">
        <f aca="false">Total!J2071</f>
        <v>49.94</v>
      </c>
      <c r="V2071" s="17" t="str">
        <f aca="false">IFERROR(MATCH($A2071,'Stock Exchange'!$A$5:$A$2450,0),"")</f>
        <v/>
      </c>
      <c r="W2071" s="17" t="str">
        <f aca="false">IFERROR(MATCH($A2071,Primary!$A$5:$A$2450,0),"")</f>
        <v/>
      </c>
    </row>
    <row r="2072" customFormat="false" ht="15" hidden="false" customHeight="false" outlineLevel="0" collapsed="false">
      <c r="A2072" s="16" t="n">
        <f aca="false">Total!A2072</f>
        <v>39931</v>
      </c>
      <c r="B2072" s="17" t="n">
        <f aca="false">YEAR(A2072)</f>
        <v>2009</v>
      </c>
      <c r="C2072" s="17" t="n">
        <f aca="false">MONTH(A2072)</f>
        <v>4</v>
      </c>
      <c r="D2072" s="6" t="str">
        <f aca="false">IF(MONTH(A2072)&gt;=4,"FY "&amp;YEAR(A2072)&amp;"-"&amp;RIGHT(YEAR(A2072)+1,2),"FY "&amp;(YEAR(A2072)-1)&amp;"-"&amp;RIGHT(YEAR(A2072),2))</f>
        <v>FY 2009-10</v>
      </c>
      <c r="E2072" s="6" t="str">
        <f aca="false">IF(AND(V2072&lt;&gt;"",W2072&lt;&gt;""),"Yes","No")</f>
        <v>No</v>
      </c>
      <c r="F2072" s="18" t="n">
        <f aca="false">Total!F2072</f>
        <v>3661.8</v>
      </c>
      <c r="G2072" s="18" t="n">
        <f aca="false">Total!G2072</f>
        <v>1822.1</v>
      </c>
      <c r="H2072" s="18" t="n">
        <f aca="false">Total!H2072</f>
        <v>1839.7</v>
      </c>
      <c r="I2072" s="18" t="n">
        <f aca="false">Total!I2072</f>
        <v>368.1</v>
      </c>
      <c r="J2072" s="18" t="str">
        <f aca="false">IF($V2072="","",INDEX('Stock Exchange'!F$5:F$2450,$V2072))</f>
        <v/>
      </c>
      <c r="K2072" s="18" t="str">
        <f aca="false">IF($V2072="","",INDEX('Stock Exchange'!G$5:G$2450,$V2072))</f>
        <v/>
      </c>
      <c r="L2072" s="18" t="str">
        <f aca="false">IF($V2072="","",INDEX('Stock Exchange'!H$5:H$2450,$V2072))</f>
        <v/>
      </c>
      <c r="M2072" s="18" t="str">
        <f aca="false">IF($V2072="","",INDEX('Stock Exchange'!I$5:I$2450,$V2072))</f>
        <v/>
      </c>
      <c r="N2072" s="18" t="str">
        <f aca="false">IF($W2072="","",INDEX(Primary!F$5:F$2450,$W2072))</f>
        <v/>
      </c>
      <c r="O2072" s="18" t="str">
        <f aca="false">IF($W2072="","",INDEX(Primary!G$5:G$2450,$W2072))</f>
        <v/>
      </c>
      <c r="P2072" s="18" t="str">
        <f aca="false">IF($W2072="","",INDEX(Primary!H$5:H$2450,$W2072))</f>
        <v/>
      </c>
      <c r="Q2072" s="18" t="str">
        <f aca="false">IF($W2072="","",INDEX(Primary!I$5:I$2450,$W2072))</f>
        <v/>
      </c>
      <c r="R2072" s="19" t="str">
        <f aca="false">IF($E2072="Yes",L2072+P2072,"")</f>
        <v/>
      </c>
      <c r="S2072" s="19" t="str">
        <f aca="false">IF($E2072="Yes",H2072-R2072,"")</f>
        <v/>
      </c>
      <c r="T2072" s="6" t="str">
        <f aca="false">IF($E2072="Yes",IF(ROUND(ABS(S2072),2)&lt;=$T$2,"OK","CHECK"),"n/a")</f>
        <v>n/a</v>
      </c>
      <c r="U2072" s="20" t="n">
        <f aca="false">Total!J2072</f>
        <v>49.98</v>
      </c>
      <c r="V2072" s="17" t="str">
        <f aca="false">IFERROR(MATCH($A2072,'Stock Exchange'!$A$5:$A$2450,0),"")</f>
        <v/>
      </c>
      <c r="W2072" s="17" t="str">
        <f aca="false">IFERROR(MATCH($A2072,Primary!$A$5:$A$2450,0),"")</f>
        <v/>
      </c>
    </row>
    <row r="2073" customFormat="false" ht="15" hidden="false" customHeight="false" outlineLevel="0" collapsed="false">
      <c r="A2073" s="16" t="n">
        <f aca="false">Total!A2073</f>
        <v>39932</v>
      </c>
      <c r="B2073" s="17" t="n">
        <f aca="false">YEAR(A2073)</f>
        <v>2009</v>
      </c>
      <c r="C2073" s="17" t="n">
        <f aca="false">MONTH(A2073)</f>
        <v>4</v>
      </c>
      <c r="D2073" s="6" t="str">
        <f aca="false">IF(MONTH(A2073)&gt;=4,"FY "&amp;YEAR(A2073)&amp;"-"&amp;RIGHT(YEAR(A2073)+1,2),"FY "&amp;(YEAR(A2073)-1)&amp;"-"&amp;RIGHT(YEAR(A2073),2))</f>
        <v>FY 2009-10</v>
      </c>
      <c r="E2073" s="6" t="str">
        <f aca="false">IF(AND(V2073&lt;&gt;"",W2073&lt;&gt;""),"Yes","No")</f>
        <v>No</v>
      </c>
      <c r="F2073" s="18" t="n">
        <f aca="false">Total!F2073</f>
        <v>1544</v>
      </c>
      <c r="G2073" s="18" t="n">
        <f aca="false">Total!G2073</f>
        <v>1718</v>
      </c>
      <c r="H2073" s="18" t="n">
        <f aca="false">Total!H2073</f>
        <v>-173.9</v>
      </c>
      <c r="I2073" s="18" t="n">
        <f aca="false">Total!I2073</f>
        <v>-34.5</v>
      </c>
      <c r="J2073" s="18" t="str">
        <f aca="false">IF($V2073="","",INDEX('Stock Exchange'!F$5:F$2450,$V2073))</f>
        <v/>
      </c>
      <c r="K2073" s="18" t="str">
        <f aca="false">IF($V2073="","",INDEX('Stock Exchange'!G$5:G$2450,$V2073))</f>
        <v/>
      </c>
      <c r="L2073" s="18" t="str">
        <f aca="false">IF($V2073="","",INDEX('Stock Exchange'!H$5:H$2450,$V2073))</f>
        <v/>
      </c>
      <c r="M2073" s="18" t="str">
        <f aca="false">IF($V2073="","",INDEX('Stock Exchange'!I$5:I$2450,$V2073))</f>
        <v/>
      </c>
      <c r="N2073" s="18" t="str">
        <f aca="false">IF($W2073="","",INDEX(Primary!F$5:F$2450,$W2073))</f>
        <v/>
      </c>
      <c r="O2073" s="18" t="str">
        <f aca="false">IF($W2073="","",INDEX(Primary!G$5:G$2450,$W2073))</f>
        <v/>
      </c>
      <c r="P2073" s="18" t="str">
        <f aca="false">IF($W2073="","",INDEX(Primary!H$5:H$2450,$W2073))</f>
        <v/>
      </c>
      <c r="Q2073" s="18" t="str">
        <f aca="false">IF($W2073="","",INDEX(Primary!I$5:I$2450,$W2073))</f>
        <v/>
      </c>
      <c r="R2073" s="19" t="str">
        <f aca="false">IF($E2073="Yes",L2073+P2073,"")</f>
        <v/>
      </c>
      <c r="S2073" s="19" t="str">
        <f aca="false">IF($E2073="Yes",H2073-R2073,"")</f>
        <v/>
      </c>
      <c r="T2073" s="6" t="str">
        <f aca="false">IF($E2073="Yes",IF(ROUND(ABS(S2073),2)&lt;=$T$2,"OK","CHECK"),"n/a")</f>
        <v>n/a</v>
      </c>
      <c r="U2073" s="20" t="n">
        <f aca="false">Total!J2073</f>
        <v>50.44</v>
      </c>
      <c r="V2073" s="17" t="str">
        <f aca="false">IFERROR(MATCH($A2073,'Stock Exchange'!$A$5:$A$2450,0),"")</f>
        <v/>
      </c>
      <c r="W2073" s="17" t="str">
        <f aca="false">IFERROR(MATCH($A2073,Primary!$A$5:$A$2450,0),"")</f>
        <v/>
      </c>
    </row>
    <row r="2074" customFormat="false" ht="15" hidden="false" customHeight="false" outlineLevel="0" collapsed="false">
      <c r="A2074" s="16" t="n">
        <f aca="false">Total!A2074</f>
        <v>39937</v>
      </c>
      <c r="B2074" s="17" t="n">
        <f aca="false">YEAR(A2074)</f>
        <v>2009</v>
      </c>
      <c r="C2074" s="17" t="n">
        <f aca="false">MONTH(A2074)</f>
        <v>5</v>
      </c>
      <c r="D2074" s="6" t="str">
        <f aca="false">IF(MONTH(A2074)&gt;=4,"FY "&amp;YEAR(A2074)&amp;"-"&amp;RIGHT(YEAR(A2074)+1,2),"FY "&amp;(YEAR(A2074)-1)&amp;"-"&amp;RIGHT(YEAR(A2074),2))</f>
        <v>FY 2009-10</v>
      </c>
      <c r="E2074" s="6" t="str">
        <f aca="false">IF(AND(V2074&lt;&gt;"",W2074&lt;&gt;""),"Yes","No")</f>
        <v>No</v>
      </c>
      <c r="F2074" s="18" t="n">
        <f aca="false">Total!F2074</f>
        <v>2869.3</v>
      </c>
      <c r="G2074" s="18" t="n">
        <f aca="false">Total!G2074</f>
        <v>2524.7</v>
      </c>
      <c r="H2074" s="18" t="n">
        <f aca="false">Total!H2074</f>
        <v>344.5</v>
      </c>
      <c r="I2074" s="18" t="n">
        <f aca="false">Total!I2074</f>
        <v>68.3</v>
      </c>
      <c r="J2074" s="18" t="str">
        <f aca="false">IF($V2074="","",INDEX('Stock Exchange'!F$5:F$2450,$V2074))</f>
        <v/>
      </c>
      <c r="K2074" s="18" t="str">
        <f aca="false">IF($V2074="","",INDEX('Stock Exchange'!G$5:G$2450,$V2074))</f>
        <v/>
      </c>
      <c r="L2074" s="18" t="str">
        <f aca="false">IF($V2074="","",INDEX('Stock Exchange'!H$5:H$2450,$V2074))</f>
        <v/>
      </c>
      <c r="M2074" s="18" t="str">
        <f aca="false">IF($V2074="","",INDEX('Stock Exchange'!I$5:I$2450,$V2074))</f>
        <v/>
      </c>
      <c r="N2074" s="18" t="str">
        <f aca="false">IF($W2074="","",INDEX(Primary!F$5:F$2450,$W2074))</f>
        <v/>
      </c>
      <c r="O2074" s="18" t="str">
        <f aca="false">IF($W2074="","",INDEX(Primary!G$5:G$2450,$W2074))</f>
        <v/>
      </c>
      <c r="P2074" s="18" t="str">
        <f aca="false">IF($W2074="","",INDEX(Primary!H$5:H$2450,$W2074))</f>
        <v/>
      </c>
      <c r="Q2074" s="18" t="str">
        <f aca="false">IF($W2074="","",INDEX(Primary!I$5:I$2450,$W2074))</f>
        <v/>
      </c>
      <c r="R2074" s="19" t="str">
        <f aca="false">IF($E2074="Yes",L2074+P2074,"")</f>
        <v/>
      </c>
      <c r="S2074" s="19" t="str">
        <f aca="false">IF($E2074="Yes",H2074-R2074,"")</f>
        <v/>
      </c>
      <c r="T2074" s="6" t="str">
        <f aca="false">IF($E2074="Yes",IF(ROUND(ABS(S2074),2)&lt;=$T$2,"OK","CHECK"),"n/a")</f>
        <v>n/a</v>
      </c>
      <c r="U2074" s="20" t="n">
        <f aca="false">Total!J2074</f>
        <v>50.22</v>
      </c>
      <c r="V2074" s="17" t="str">
        <f aca="false">IFERROR(MATCH($A2074,'Stock Exchange'!$A$5:$A$2450,0),"")</f>
        <v/>
      </c>
      <c r="W2074" s="17" t="str">
        <f aca="false">IFERROR(MATCH($A2074,Primary!$A$5:$A$2450,0),"")</f>
        <v/>
      </c>
    </row>
    <row r="2075" customFormat="false" ht="15" hidden="false" customHeight="false" outlineLevel="0" collapsed="false">
      <c r="A2075" s="16" t="n">
        <f aca="false">Total!A2075</f>
        <v>39938</v>
      </c>
      <c r="B2075" s="17" t="n">
        <f aca="false">YEAR(A2075)</f>
        <v>2009</v>
      </c>
      <c r="C2075" s="17" t="n">
        <f aca="false">MONTH(A2075)</f>
        <v>5</v>
      </c>
      <c r="D2075" s="6" t="str">
        <f aca="false">IF(MONTH(A2075)&gt;=4,"FY "&amp;YEAR(A2075)&amp;"-"&amp;RIGHT(YEAR(A2075)+1,2),"FY "&amp;(YEAR(A2075)-1)&amp;"-"&amp;RIGHT(YEAR(A2075),2))</f>
        <v>FY 2009-10</v>
      </c>
      <c r="E2075" s="6" t="str">
        <f aca="false">IF(AND(V2075&lt;&gt;"",W2075&lt;&gt;""),"Yes","No")</f>
        <v>No</v>
      </c>
      <c r="F2075" s="18" t="n">
        <f aca="false">Total!F2075</f>
        <v>3852.8</v>
      </c>
      <c r="G2075" s="18" t="n">
        <f aca="false">Total!G2075</f>
        <v>2361.6</v>
      </c>
      <c r="H2075" s="18" t="n">
        <f aca="false">Total!H2075</f>
        <v>1491.1</v>
      </c>
      <c r="I2075" s="18" t="n">
        <f aca="false">Total!I2075</f>
        <v>295.6</v>
      </c>
      <c r="J2075" s="18" t="str">
        <f aca="false">IF($V2075="","",INDEX('Stock Exchange'!F$5:F$2450,$V2075))</f>
        <v/>
      </c>
      <c r="K2075" s="18" t="str">
        <f aca="false">IF($V2075="","",INDEX('Stock Exchange'!G$5:G$2450,$V2075))</f>
        <v/>
      </c>
      <c r="L2075" s="18" t="str">
        <f aca="false">IF($V2075="","",INDEX('Stock Exchange'!H$5:H$2450,$V2075))</f>
        <v/>
      </c>
      <c r="M2075" s="18" t="str">
        <f aca="false">IF($V2075="","",INDEX('Stock Exchange'!I$5:I$2450,$V2075))</f>
        <v/>
      </c>
      <c r="N2075" s="18" t="str">
        <f aca="false">IF($W2075="","",INDEX(Primary!F$5:F$2450,$W2075))</f>
        <v/>
      </c>
      <c r="O2075" s="18" t="str">
        <f aca="false">IF($W2075="","",INDEX(Primary!G$5:G$2450,$W2075))</f>
        <v/>
      </c>
      <c r="P2075" s="18" t="str">
        <f aca="false">IF($W2075="","",INDEX(Primary!H$5:H$2450,$W2075))</f>
        <v/>
      </c>
      <c r="Q2075" s="18" t="str">
        <f aca="false">IF($W2075="","",INDEX(Primary!I$5:I$2450,$W2075))</f>
        <v/>
      </c>
      <c r="R2075" s="19" t="str">
        <f aca="false">IF($E2075="Yes",L2075+P2075,"")</f>
        <v/>
      </c>
      <c r="S2075" s="19" t="str">
        <f aca="false">IF($E2075="Yes",H2075-R2075,"")</f>
        <v/>
      </c>
      <c r="T2075" s="6" t="str">
        <f aca="false">IF($E2075="Yes",IF(ROUND(ABS(S2075),2)&lt;=$T$2,"OK","CHECK"),"n/a")</f>
        <v>n/a</v>
      </c>
      <c r="U2075" s="20" t="n">
        <f aca="false">Total!J2075</f>
        <v>49.68</v>
      </c>
      <c r="V2075" s="17" t="str">
        <f aca="false">IFERROR(MATCH($A2075,'Stock Exchange'!$A$5:$A$2450,0),"")</f>
        <v/>
      </c>
      <c r="W2075" s="17" t="str">
        <f aca="false">IFERROR(MATCH($A2075,Primary!$A$5:$A$2450,0),"")</f>
        <v/>
      </c>
    </row>
    <row r="2076" customFormat="false" ht="15" hidden="false" customHeight="false" outlineLevel="0" collapsed="false">
      <c r="A2076" s="16" t="n">
        <f aca="false">Total!A2076</f>
        <v>39939</v>
      </c>
      <c r="B2076" s="17" t="n">
        <f aca="false">YEAR(A2076)</f>
        <v>2009</v>
      </c>
      <c r="C2076" s="17" t="n">
        <f aca="false">MONTH(A2076)</f>
        <v>5</v>
      </c>
      <c r="D2076" s="6" t="str">
        <f aca="false">IF(MONTH(A2076)&gt;=4,"FY "&amp;YEAR(A2076)&amp;"-"&amp;RIGHT(YEAR(A2076)+1,2),"FY "&amp;(YEAR(A2076)-1)&amp;"-"&amp;RIGHT(YEAR(A2076),2))</f>
        <v>FY 2009-10</v>
      </c>
      <c r="E2076" s="6" t="str">
        <f aca="false">IF(AND(V2076&lt;&gt;"",W2076&lt;&gt;""),"Yes","No")</f>
        <v>No</v>
      </c>
      <c r="F2076" s="18" t="n">
        <f aca="false">Total!F2076</f>
        <v>2969.1</v>
      </c>
      <c r="G2076" s="18" t="n">
        <f aca="false">Total!G2076</f>
        <v>2274.1</v>
      </c>
      <c r="H2076" s="18" t="n">
        <f aca="false">Total!H2076</f>
        <v>695</v>
      </c>
      <c r="I2076" s="18" t="n">
        <f aca="false">Total!I2076</f>
        <v>140</v>
      </c>
      <c r="J2076" s="18" t="str">
        <f aca="false">IF($V2076="","",INDEX('Stock Exchange'!F$5:F$2450,$V2076))</f>
        <v/>
      </c>
      <c r="K2076" s="18" t="str">
        <f aca="false">IF($V2076="","",INDEX('Stock Exchange'!G$5:G$2450,$V2076))</f>
        <v/>
      </c>
      <c r="L2076" s="18" t="str">
        <f aca="false">IF($V2076="","",INDEX('Stock Exchange'!H$5:H$2450,$V2076))</f>
        <v/>
      </c>
      <c r="M2076" s="18" t="str">
        <f aca="false">IF($V2076="","",INDEX('Stock Exchange'!I$5:I$2450,$V2076))</f>
        <v/>
      </c>
      <c r="N2076" s="18" t="str">
        <f aca="false">IF($W2076="","",INDEX(Primary!F$5:F$2450,$W2076))</f>
        <v/>
      </c>
      <c r="O2076" s="18" t="str">
        <f aca="false">IF($W2076="","",INDEX(Primary!G$5:G$2450,$W2076))</f>
        <v/>
      </c>
      <c r="P2076" s="18" t="str">
        <f aca="false">IF($W2076="","",INDEX(Primary!H$5:H$2450,$W2076))</f>
        <v/>
      </c>
      <c r="Q2076" s="18" t="str">
        <f aca="false">IF($W2076="","",INDEX(Primary!I$5:I$2450,$W2076))</f>
        <v/>
      </c>
      <c r="R2076" s="19" t="str">
        <f aca="false">IF($E2076="Yes",L2076+P2076,"")</f>
        <v/>
      </c>
      <c r="S2076" s="19" t="str">
        <f aca="false">IF($E2076="Yes",H2076-R2076,"")</f>
        <v/>
      </c>
      <c r="T2076" s="6" t="str">
        <f aca="false">IF($E2076="Yes",IF(ROUND(ABS(S2076),2)&lt;=$T$2,"OK","CHECK"),"n/a")</f>
        <v>n/a</v>
      </c>
      <c r="U2076" s="20" t="n">
        <f aca="false">Total!J2076</f>
        <v>49.65</v>
      </c>
      <c r="V2076" s="17" t="str">
        <f aca="false">IFERROR(MATCH($A2076,'Stock Exchange'!$A$5:$A$2450,0),"")</f>
        <v/>
      </c>
      <c r="W2076" s="17" t="str">
        <f aca="false">IFERROR(MATCH($A2076,Primary!$A$5:$A$2450,0),"")</f>
        <v/>
      </c>
    </row>
    <row r="2077" customFormat="false" ht="15" hidden="false" customHeight="false" outlineLevel="0" collapsed="false">
      <c r="A2077" s="16" t="n">
        <f aca="false">Total!A2077</f>
        <v>39940</v>
      </c>
      <c r="B2077" s="17" t="n">
        <f aca="false">YEAR(A2077)</f>
        <v>2009</v>
      </c>
      <c r="C2077" s="17" t="n">
        <f aca="false">MONTH(A2077)</f>
        <v>5</v>
      </c>
      <c r="D2077" s="6" t="str">
        <f aca="false">IF(MONTH(A2077)&gt;=4,"FY "&amp;YEAR(A2077)&amp;"-"&amp;RIGHT(YEAR(A2077)+1,2),"FY "&amp;(YEAR(A2077)-1)&amp;"-"&amp;RIGHT(YEAR(A2077),2))</f>
        <v>FY 2009-10</v>
      </c>
      <c r="E2077" s="6" t="str">
        <f aca="false">IF(AND(V2077&lt;&gt;"",W2077&lt;&gt;""),"Yes","No")</f>
        <v>No</v>
      </c>
      <c r="F2077" s="18" t="n">
        <f aca="false">Total!F2077</f>
        <v>2857.2</v>
      </c>
      <c r="G2077" s="18" t="n">
        <f aca="false">Total!G2077</f>
        <v>2168.9</v>
      </c>
      <c r="H2077" s="18" t="n">
        <f aca="false">Total!H2077</f>
        <v>688.3</v>
      </c>
      <c r="I2077" s="18" t="n">
        <f aca="false">Total!I2077</f>
        <v>139.1</v>
      </c>
      <c r="J2077" s="18" t="str">
        <f aca="false">IF($V2077="","",INDEX('Stock Exchange'!F$5:F$2450,$V2077))</f>
        <v/>
      </c>
      <c r="K2077" s="18" t="str">
        <f aca="false">IF($V2077="","",INDEX('Stock Exchange'!G$5:G$2450,$V2077))</f>
        <v/>
      </c>
      <c r="L2077" s="18" t="str">
        <f aca="false">IF($V2077="","",INDEX('Stock Exchange'!H$5:H$2450,$V2077))</f>
        <v/>
      </c>
      <c r="M2077" s="18" t="str">
        <f aca="false">IF($V2077="","",INDEX('Stock Exchange'!I$5:I$2450,$V2077))</f>
        <v/>
      </c>
      <c r="N2077" s="18" t="str">
        <f aca="false">IF($W2077="","",INDEX(Primary!F$5:F$2450,$W2077))</f>
        <v/>
      </c>
      <c r="O2077" s="18" t="str">
        <f aca="false">IF($W2077="","",INDEX(Primary!G$5:G$2450,$W2077))</f>
        <v/>
      </c>
      <c r="P2077" s="18" t="str">
        <f aca="false">IF($W2077="","",INDEX(Primary!H$5:H$2450,$W2077))</f>
        <v/>
      </c>
      <c r="Q2077" s="18" t="str">
        <f aca="false">IF($W2077="","",INDEX(Primary!I$5:I$2450,$W2077))</f>
        <v/>
      </c>
      <c r="R2077" s="19" t="str">
        <f aca="false">IF($E2077="Yes",L2077+P2077,"")</f>
        <v/>
      </c>
      <c r="S2077" s="19" t="str">
        <f aca="false">IF($E2077="Yes",H2077-R2077,"")</f>
        <v/>
      </c>
      <c r="T2077" s="6" t="str">
        <f aca="false">IF($E2077="Yes",IF(ROUND(ABS(S2077),2)&lt;=$T$2,"OK","CHECK"),"n/a")</f>
        <v>n/a</v>
      </c>
      <c r="U2077" s="20" t="n">
        <f aca="false">Total!J2077</f>
        <v>49.5</v>
      </c>
      <c r="V2077" s="17" t="str">
        <f aca="false">IFERROR(MATCH($A2077,'Stock Exchange'!$A$5:$A$2450,0),"")</f>
        <v/>
      </c>
      <c r="W2077" s="17" t="str">
        <f aca="false">IFERROR(MATCH($A2077,Primary!$A$5:$A$2450,0),"")</f>
        <v/>
      </c>
    </row>
    <row r="2078" customFormat="false" ht="15" hidden="false" customHeight="false" outlineLevel="0" collapsed="false">
      <c r="A2078" s="16" t="n">
        <f aca="false">Total!A2078</f>
        <v>39941</v>
      </c>
      <c r="B2078" s="17" t="n">
        <f aca="false">YEAR(A2078)</f>
        <v>2009</v>
      </c>
      <c r="C2078" s="17" t="n">
        <f aca="false">MONTH(A2078)</f>
        <v>5</v>
      </c>
      <c r="D2078" s="6" t="str">
        <f aca="false">IF(MONTH(A2078)&gt;=4,"FY "&amp;YEAR(A2078)&amp;"-"&amp;RIGHT(YEAR(A2078)+1,2),"FY "&amp;(YEAR(A2078)-1)&amp;"-"&amp;RIGHT(YEAR(A2078),2))</f>
        <v>FY 2009-10</v>
      </c>
      <c r="E2078" s="6" t="str">
        <f aca="false">IF(AND(V2078&lt;&gt;"",W2078&lt;&gt;""),"Yes","No")</f>
        <v>No</v>
      </c>
      <c r="F2078" s="18" t="n">
        <f aca="false">Total!F2078</f>
        <v>1898.8</v>
      </c>
      <c r="G2078" s="18" t="n">
        <f aca="false">Total!G2078</f>
        <v>1503.6</v>
      </c>
      <c r="H2078" s="18" t="n">
        <f aca="false">Total!H2078</f>
        <v>395.2</v>
      </c>
      <c r="I2078" s="18" t="n">
        <f aca="false">Total!I2078</f>
        <v>79.9</v>
      </c>
      <c r="J2078" s="18" t="str">
        <f aca="false">IF($V2078="","",INDEX('Stock Exchange'!F$5:F$2450,$V2078))</f>
        <v/>
      </c>
      <c r="K2078" s="18" t="str">
        <f aca="false">IF($V2078="","",INDEX('Stock Exchange'!G$5:G$2450,$V2078))</f>
        <v/>
      </c>
      <c r="L2078" s="18" t="str">
        <f aca="false">IF($V2078="","",INDEX('Stock Exchange'!H$5:H$2450,$V2078))</f>
        <v/>
      </c>
      <c r="M2078" s="18" t="str">
        <f aca="false">IF($V2078="","",INDEX('Stock Exchange'!I$5:I$2450,$V2078))</f>
        <v/>
      </c>
      <c r="N2078" s="18" t="str">
        <f aca="false">IF($W2078="","",INDEX(Primary!F$5:F$2450,$W2078))</f>
        <v/>
      </c>
      <c r="O2078" s="18" t="str">
        <f aca="false">IF($W2078="","",INDEX(Primary!G$5:G$2450,$W2078))</f>
        <v/>
      </c>
      <c r="P2078" s="18" t="str">
        <f aca="false">IF($W2078="","",INDEX(Primary!H$5:H$2450,$W2078))</f>
        <v/>
      </c>
      <c r="Q2078" s="18" t="str">
        <f aca="false">IF($W2078="","",INDEX(Primary!I$5:I$2450,$W2078))</f>
        <v/>
      </c>
      <c r="R2078" s="19" t="str">
        <f aca="false">IF($E2078="Yes",L2078+P2078,"")</f>
        <v/>
      </c>
      <c r="S2078" s="19" t="str">
        <f aca="false">IF($E2078="Yes",H2078-R2078,"")</f>
        <v/>
      </c>
      <c r="T2078" s="6" t="str">
        <f aca="false">IF($E2078="Yes",IF(ROUND(ABS(S2078),2)&lt;=$T$2,"OK","CHECK"),"n/a")</f>
        <v>n/a</v>
      </c>
      <c r="U2078" s="20" t="n">
        <f aca="false">Total!J2078</f>
        <v>49.46</v>
      </c>
      <c r="V2078" s="17" t="str">
        <f aca="false">IFERROR(MATCH($A2078,'Stock Exchange'!$A$5:$A$2450,0),"")</f>
        <v/>
      </c>
      <c r="W2078" s="17" t="str">
        <f aca="false">IFERROR(MATCH($A2078,Primary!$A$5:$A$2450,0),"")</f>
        <v/>
      </c>
    </row>
    <row r="2079" customFormat="false" ht="15" hidden="false" customHeight="false" outlineLevel="0" collapsed="false">
      <c r="A2079" s="16" t="n">
        <f aca="false">Total!A2079</f>
        <v>39944</v>
      </c>
      <c r="B2079" s="17" t="n">
        <f aca="false">YEAR(A2079)</f>
        <v>2009</v>
      </c>
      <c r="C2079" s="17" t="n">
        <f aca="false">MONTH(A2079)</f>
        <v>5</v>
      </c>
      <c r="D2079" s="6" t="str">
        <f aca="false">IF(MONTH(A2079)&gt;=4,"FY "&amp;YEAR(A2079)&amp;"-"&amp;RIGHT(YEAR(A2079)+1,2),"FY "&amp;(YEAR(A2079)-1)&amp;"-"&amp;RIGHT(YEAR(A2079),2))</f>
        <v>FY 2009-10</v>
      </c>
      <c r="E2079" s="6" t="str">
        <f aca="false">IF(AND(V2079&lt;&gt;"",W2079&lt;&gt;""),"Yes","No")</f>
        <v>No</v>
      </c>
      <c r="F2079" s="18" t="n">
        <f aca="false">Total!F2079</f>
        <v>3164.6</v>
      </c>
      <c r="G2079" s="18" t="n">
        <f aca="false">Total!G2079</f>
        <v>1924</v>
      </c>
      <c r="H2079" s="18" t="n">
        <f aca="false">Total!H2079</f>
        <v>1240.6</v>
      </c>
      <c r="I2079" s="18" t="n">
        <f aca="false">Total!I2079</f>
        <v>251.9</v>
      </c>
      <c r="J2079" s="18" t="str">
        <f aca="false">IF($V2079="","",INDEX('Stock Exchange'!F$5:F$2450,$V2079))</f>
        <v/>
      </c>
      <c r="K2079" s="18" t="str">
        <f aca="false">IF($V2079="","",INDEX('Stock Exchange'!G$5:G$2450,$V2079))</f>
        <v/>
      </c>
      <c r="L2079" s="18" t="str">
        <f aca="false">IF($V2079="","",INDEX('Stock Exchange'!H$5:H$2450,$V2079))</f>
        <v/>
      </c>
      <c r="M2079" s="18" t="str">
        <f aca="false">IF($V2079="","",INDEX('Stock Exchange'!I$5:I$2450,$V2079))</f>
        <v/>
      </c>
      <c r="N2079" s="18" t="str">
        <f aca="false">IF($W2079="","",INDEX(Primary!F$5:F$2450,$W2079))</f>
        <v/>
      </c>
      <c r="O2079" s="18" t="str">
        <f aca="false">IF($W2079="","",INDEX(Primary!G$5:G$2450,$W2079))</f>
        <v/>
      </c>
      <c r="P2079" s="18" t="str">
        <f aca="false">IF($W2079="","",INDEX(Primary!H$5:H$2450,$W2079))</f>
        <v/>
      </c>
      <c r="Q2079" s="18" t="str">
        <f aca="false">IF($W2079="","",INDEX(Primary!I$5:I$2450,$W2079))</f>
        <v/>
      </c>
      <c r="R2079" s="19" t="str">
        <f aca="false">IF($E2079="Yes",L2079+P2079,"")</f>
        <v/>
      </c>
      <c r="S2079" s="19" t="str">
        <f aca="false">IF($E2079="Yes",H2079-R2079,"")</f>
        <v/>
      </c>
      <c r="T2079" s="6" t="str">
        <f aca="false">IF($E2079="Yes",IF(ROUND(ABS(S2079),2)&lt;=$T$2,"OK","CHECK"),"n/a")</f>
        <v>n/a</v>
      </c>
      <c r="U2079" s="20" t="n">
        <f aca="false">Total!J2079</f>
        <v>49.25</v>
      </c>
      <c r="V2079" s="17" t="str">
        <f aca="false">IFERROR(MATCH($A2079,'Stock Exchange'!$A$5:$A$2450,0),"")</f>
        <v/>
      </c>
      <c r="W2079" s="17" t="str">
        <f aca="false">IFERROR(MATCH($A2079,Primary!$A$5:$A$2450,0),"")</f>
        <v/>
      </c>
    </row>
    <row r="2080" customFormat="false" ht="15" hidden="false" customHeight="false" outlineLevel="0" collapsed="false">
      <c r="A2080" s="16" t="n">
        <f aca="false">Total!A2080</f>
        <v>39945</v>
      </c>
      <c r="B2080" s="17" t="n">
        <f aca="false">YEAR(A2080)</f>
        <v>2009</v>
      </c>
      <c r="C2080" s="17" t="n">
        <f aca="false">MONTH(A2080)</f>
        <v>5</v>
      </c>
      <c r="D2080" s="6" t="str">
        <f aca="false">IF(MONTH(A2080)&gt;=4,"FY "&amp;YEAR(A2080)&amp;"-"&amp;RIGHT(YEAR(A2080)+1,2),"FY "&amp;(YEAR(A2080)-1)&amp;"-"&amp;RIGHT(YEAR(A2080),2))</f>
        <v>FY 2009-10</v>
      </c>
      <c r="E2080" s="6" t="str">
        <f aca="false">IF(AND(V2080&lt;&gt;"",W2080&lt;&gt;""),"Yes","No")</f>
        <v>No</v>
      </c>
      <c r="F2080" s="18" t="n">
        <f aca="false">Total!F2080</f>
        <v>1684.3</v>
      </c>
      <c r="G2080" s="18" t="n">
        <f aca="false">Total!G2080</f>
        <v>1501.9</v>
      </c>
      <c r="H2080" s="18" t="n">
        <f aca="false">Total!H2080</f>
        <v>182.4</v>
      </c>
      <c r="I2080" s="18" t="n">
        <f aca="false">Total!I2080</f>
        <v>37</v>
      </c>
      <c r="J2080" s="18" t="str">
        <f aca="false">IF($V2080="","",INDEX('Stock Exchange'!F$5:F$2450,$V2080))</f>
        <v/>
      </c>
      <c r="K2080" s="18" t="str">
        <f aca="false">IF($V2080="","",INDEX('Stock Exchange'!G$5:G$2450,$V2080))</f>
        <v/>
      </c>
      <c r="L2080" s="18" t="str">
        <f aca="false">IF($V2080="","",INDEX('Stock Exchange'!H$5:H$2450,$V2080))</f>
        <v/>
      </c>
      <c r="M2080" s="18" t="str">
        <f aca="false">IF($V2080="","",INDEX('Stock Exchange'!I$5:I$2450,$V2080))</f>
        <v/>
      </c>
      <c r="N2080" s="18" t="str">
        <f aca="false">IF($W2080="","",INDEX(Primary!F$5:F$2450,$W2080))</f>
        <v/>
      </c>
      <c r="O2080" s="18" t="str">
        <f aca="false">IF($W2080="","",INDEX(Primary!G$5:G$2450,$W2080))</f>
        <v/>
      </c>
      <c r="P2080" s="18" t="str">
        <f aca="false">IF($W2080="","",INDEX(Primary!H$5:H$2450,$W2080))</f>
        <v/>
      </c>
      <c r="Q2080" s="18" t="str">
        <f aca="false">IF($W2080="","",INDEX(Primary!I$5:I$2450,$W2080))</f>
        <v/>
      </c>
      <c r="R2080" s="19" t="str">
        <f aca="false">IF($E2080="Yes",L2080+P2080,"")</f>
        <v/>
      </c>
      <c r="S2080" s="19" t="str">
        <f aca="false">IF($E2080="Yes",H2080-R2080,"")</f>
        <v/>
      </c>
      <c r="T2080" s="6" t="str">
        <f aca="false">IF($E2080="Yes",IF(ROUND(ABS(S2080),2)&lt;=$T$2,"OK","CHECK"),"n/a")</f>
        <v>n/a</v>
      </c>
      <c r="U2080" s="20" t="n">
        <f aca="false">Total!J2080</f>
        <v>49.23</v>
      </c>
      <c r="V2080" s="17" t="str">
        <f aca="false">IFERROR(MATCH($A2080,'Stock Exchange'!$A$5:$A$2450,0),"")</f>
        <v/>
      </c>
      <c r="W2080" s="17" t="str">
        <f aca="false">IFERROR(MATCH($A2080,Primary!$A$5:$A$2450,0),"")</f>
        <v/>
      </c>
    </row>
    <row r="2081" customFormat="false" ht="15" hidden="false" customHeight="false" outlineLevel="0" collapsed="false">
      <c r="A2081" s="16" t="n">
        <f aca="false">Total!A2081</f>
        <v>39946</v>
      </c>
      <c r="B2081" s="17" t="n">
        <f aca="false">YEAR(A2081)</f>
        <v>2009</v>
      </c>
      <c r="C2081" s="17" t="n">
        <f aca="false">MONTH(A2081)</f>
        <v>5</v>
      </c>
      <c r="D2081" s="6" t="str">
        <f aca="false">IF(MONTH(A2081)&gt;=4,"FY "&amp;YEAR(A2081)&amp;"-"&amp;RIGHT(YEAR(A2081)+1,2),"FY "&amp;(YEAR(A2081)-1)&amp;"-"&amp;RIGHT(YEAR(A2081),2))</f>
        <v>FY 2009-10</v>
      </c>
      <c r="E2081" s="6" t="str">
        <f aca="false">IF(AND(V2081&lt;&gt;"",W2081&lt;&gt;""),"Yes","No")</f>
        <v>No</v>
      </c>
      <c r="F2081" s="18" t="n">
        <f aca="false">Total!F2081</f>
        <v>2542.5</v>
      </c>
      <c r="G2081" s="18" t="n">
        <f aca="false">Total!G2081</f>
        <v>2048.7</v>
      </c>
      <c r="H2081" s="18" t="n">
        <f aca="false">Total!H2081</f>
        <v>493.8</v>
      </c>
      <c r="I2081" s="18" t="n">
        <f aca="false">Total!I2081</f>
        <v>99.6</v>
      </c>
      <c r="J2081" s="18" t="str">
        <f aca="false">IF($V2081="","",INDEX('Stock Exchange'!F$5:F$2450,$V2081))</f>
        <v/>
      </c>
      <c r="K2081" s="18" t="str">
        <f aca="false">IF($V2081="","",INDEX('Stock Exchange'!G$5:G$2450,$V2081))</f>
        <v/>
      </c>
      <c r="L2081" s="18" t="str">
        <f aca="false">IF($V2081="","",INDEX('Stock Exchange'!H$5:H$2450,$V2081))</f>
        <v/>
      </c>
      <c r="M2081" s="18" t="str">
        <f aca="false">IF($V2081="","",INDEX('Stock Exchange'!I$5:I$2450,$V2081))</f>
        <v/>
      </c>
      <c r="N2081" s="18" t="str">
        <f aca="false">IF($W2081="","",INDEX(Primary!F$5:F$2450,$W2081))</f>
        <v/>
      </c>
      <c r="O2081" s="18" t="str">
        <f aca="false">IF($W2081="","",INDEX(Primary!G$5:G$2450,$W2081))</f>
        <v/>
      </c>
      <c r="P2081" s="18" t="str">
        <f aca="false">IF($W2081="","",INDEX(Primary!H$5:H$2450,$W2081))</f>
        <v/>
      </c>
      <c r="Q2081" s="18" t="str">
        <f aca="false">IF($W2081="","",INDEX(Primary!I$5:I$2450,$W2081))</f>
        <v/>
      </c>
      <c r="R2081" s="19" t="str">
        <f aca="false">IF($E2081="Yes",L2081+P2081,"")</f>
        <v/>
      </c>
      <c r="S2081" s="19" t="str">
        <f aca="false">IF($E2081="Yes",H2081-R2081,"")</f>
        <v/>
      </c>
      <c r="T2081" s="6" t="str">
        <f aca="false">IF($E2081="Yes",IF(ROUND(ABS(S2081),2)&lt;=$T$2,"OK","CHECK"),"n/a")</f>
        <v>n/a</v>
      </c>
      <c r="U2081" s="20" t="n">
        <f aca="false">Total!J2081</f>
        <v>49.59</v>
      </c>
      <c r="V2081" s="17" t="str">
        <f aca="false">IFERROR(MATCH($A2081,'Stock Exchange'!$A$5:$A$2450,0),"")</f>
        <v/>
      </c>
      <c r="W2081" s="17" t="str">
        <f aca="false">IFERROR(MATCH($A2081,Primary!$A$5:$A$2450,0),"")</f>
        <v/>
      </c>
    </row>
    <row r="2082" customFormat="false" ht="15" hidden="false" customHeight="false" outlineLevel="0" collapsed="false">
      <c r="A2082" s="16" t="n">
        <f aca="false">Total!A2082</f>
        <v>39947</v>
      </c>
      <c r="B2082" s="17" t="n">
        <f aca="false">YEAR(A2082)</f>
        <v>2009</v>
      </c>
      <c r="C2082" s="17" t="n">
        <f aca="false">MONTH(A2082)</f>
        <v>5</v>
      </c>
      <c r="D2082" s="6" t="str">
        <f aca="false">IF(MONTH(A2082)&gt;=4,"FY "&amp;YEAR(A2082)&amp;"-"&amp;RIGHT(YEAR(A2082)+1,2),"FY "&amp;(YEAR(A2082)-1)&amp;"-"&amp;RIGHT(YEAR(A2082),2))</f>
        <v>FY 2009-10</v>
      </c>
      <c r="E2082" s="6" t="str">
        <f aca="false">IF(AND(V2082&lt;&gt;"",W2082&lt;&gt;""),"Yes","No")</f>
        <v>No</v>
      </c>
      <c r="F2082" s="18" t="n">
        <f aca="false">Total!F2082</f>
        <v>6033.1</v>
      </c>
      <c r="G2082" s="18" t="n">
        <f aca="false">Total!G2082</f>
        <v>1947.9</v>
      </c>
      <c r="H2082" s="18" t="n">
        <f aca="false">Total!H2082</f>
        <v>4085.2</v>
      </c>
      <c r="I2082" s="18" t="n">
        <f aca="false">Total!I2082</f>
        <v>828</v>
      </c>
      <c r="J2082" s="18" t="str">
        <f aca="false">IF($V2082="","",INDEX('Stock Exchange'!F$5:F$2450,$V2082))</f>
        <v/>
      </c>
      <c r="K2082" s="18" t="str">
        <f aca="false">IF($V2082="","",INDEX('Stock Exchange'!G$5:G$2450,$V2082))</f>
        <v/>
      </c>
      <c r="L2082" s="18" t="str">
        <f aca="false">IF($V2082="","",INDEX('Stock Exchange'!H$5:H$2450,$V2082))</f>
        <v/>
      </c>
      <c r="M2082" s="18" t="str">
        <f aca="false">IF($V2082="","",INDEX('Stock Exchange'!I$5:I$2450,$V2082))</f>
        <v/>
      </c>
      <c r="N2082" s="18" t="str">
        <f aca="false">IF($W2082="","",INDEX(Primary!F$5:F$2450,$W2082))</f>
        <v/>
      </c>
      <c r="O2082" s="18" t="str">
        <f aca="false">IF($W2082="","",INDEX(Primary!G$5:G$2450,$W2082))</f>
        <v/>
      </c>
      <c r="P2082" s="18" t="str">
        <f aca="false">IF($W2082="","",INDEX(Primary!H$5:H$2450,$W2082))</f>
        <v/>
      </c>
      <c r="Q2082" s="18" t="str">
        <f aca="false">IF($W2082="","",INDEX(Primary!I$5:I$2450,$W2082))</f>
        <v/>
      </c>
      <c r="R2082" s="19" t="str">
        <f aca="false">IF($E2082="Yes",L2082+P2082,"")</f>
        <v/>
      </c>
      <c r="S2082" s="19" t="str">
        <f aca="false">IF($E2082="Yes",H2082-R2082,"")</f>
        <v/>
      </c>
      <c r="T2082" s="6" t="str">
        <f aca="false">IF($E2082="Yes",IF(ROUND(ABS(S2082),2)&lt;=$T$2,"OK","CHECK"),"n/a")</f>
        <v>n/a</v>
      </c>
      <c r="U2082" s="20" t="n">
        <f aca="false">Total!J2082</f>
        <v>49.34</v>
      </c>
      <c r="V2082" s="17" t="str">
        <f aca="false">IFERROR(MATCH($A2082,'Stock Exchange'!$A$5:$A$2450,0),"")</f>
        <v/>
      </c>
      <c r="W2082" s="17" t="str">
        <f aca="false">IFERROR(MATCH($A2082,Primary!$A$5:$A$2450,0),"")</f>
        <v/>
      </c>
    </row>
    <row r="2083" customFormat="false" ht="15" hidden="false" customHeight="false" outlineLevel="0" collapsed="false">
      <c r="A2083" s="16" t="n">
        <f aca="false">Total!A2083</f>
        <v>39948</v>
      </c>
      <c r="B2083" s="17" t="n">
        <f aca="false">YEAR(A2083)</f>
        <v>2009</v>
      </c>
      <c r="C2083" s="17" t="n">
        <f aca="false">MONTH(A2083)</f>
        <v>5</v>
      </c>
      <c r="D2083" s="6" t="str">
        <f aca="false">IF(MONTH(A2083)&gt;=4,"FY "&amp;YEAR(A2083)&amp;"-"&amp;RIGHT(YEAR(A2083)+1,2),"FY "&amp;(YEAR(A2083)-1)&amp;"-"&amp;RIGHT(YEAR(A2083),2))</f>
        <v>FY 2009-10</v>
      </c>
      <c r="E2083" s="6" t="str">
        <f aca="false">IF(AND(V2083&lt;&gt;"",W2083&lt;&gt;""),"Yes","No")</f>
        <v>No</v>
      </c>
      <c r="F2083" s="18" t="n">
        <f aca="false">Total!F2083</f>
        <v>1523.4</v>
      </c>
      <c r="G2083" s="18" t="n">
        <f aca="false">Total!G2083</f>
        <v>1869.1</v>
      </c>
      <c r="H2083" s="18" t="n">
        <f aca="false">Total!H2083</f>
        <v>-345.7</v>
      </c>
      <c r="I2083" s="18" t="n">
        <f aca="false">Total!I2083</f>
        <v>-69.4</v>
      </c>
      <c r="J2083" s="18" t="str">
        <f aca="false">IF($V2083="","",INDEX('Stock Exchange'!F$5:F$2450,$V2083))</f>
        <v/>
      </c>
      <c r="K2083" s="18" t="str">
        <f aca="false">IF($V2083="","",INDEX('Stock Exchange'!G$5:G$2450,$V2083))</f>
        <v/>
      </c>
      <c r="L2083" s="18" t="str">
        <f aca="false">IF($V2083="","",INDEX('Stock Exchange'!H$5:H$2450,$V2083))</f>
        <v/>
      </c>
      <c r="M2083" s="18" t="str">
        <f aca="false">IF($V2083="","",INDEX('Stock Exchange'!I$5:I$2450,$V2083))</f>
        <v/>
      </c>
      <c r="N2083" s="18" t="str">
        <f aca="false">IF($W2083="","",INDEX(Primary!F$5:F$2450,$W2083))</f>
        <v/>
      </c>
      <c r="O2083" s="18" t="str">
        <f aca="false">IF($W2083="","",INDEX(Primary!G$5:G$2450,$W2083))</f>
        <v/>
      </c>
      <c r="P2083" s="18" t="str">
        <f aca="false">IF($W2083="","",INDEX(Primary!H$5:H$2450,$W2083))</f>
        <v/>
      </c>
      <c r="Q2083" s="18" t="str">
        <f aca="false">IF($W2083="","",INDEX(Primary!I$5:I$2450,$W2083))</f>
        <v/>
      </c>
      <c r="R2083" s="19" t="str">
        <f aca="false">IF($E2083="Yes",L2083+P2083,"")</f>
        <v/>
      </c>
      <c r="S2083" s="19" t="str">
        <f aca="false">IF($E2083="Yes",H2083-R2083,"")</f>
        <v/>
      </c>
      <c r="T2083" s="6" t="str">
        <f aca="false">IF($E2083="Yes",IF(ROUND(ABS(S2083),2)&lt;=$T$2,"OK","CHECK"),"n/a")</f>
        <v>n/a</v>
      </c>
      <c r="U2083" s="20" t="n">
        <f aca="false">Total!J2083</f>
        <v>49.83</v>
      </c>
      <c r="V2083" s="17" t="str">
        <f aca="false">IFERROR(MATCH($A2083,'Stock Exchange'!$A$5:$A$2450,0),"")</f>
        <v/>
      </c>
      <c r="W2083" s="17" t="str">
        <f aca="false">IFERROR(MATCH($A2083,Primary!$A$5:$A$2450,0),"")</f>
        <v/>
      </c>
    </row>
    <row r="2084" customFormat="false" ht="15" hidden="false" customHeight="false" outlineLevel="0" collapsed="false">
      <c r="A2084" s="16" t="n">
        <f aca="false">Total!A2084</f>
        <v>39951</v>
      </c>
      <c r="B2084" s="17" t="n">
        <f aca="false">YEAR(A2084)</f>
        <v>2009</v>
      </c>
      <c r="C2084" s="17" t="n">
        <f aca="false">MONTH(A2084)</f>
        <v>5</v>
      </c>
      <c r="D2084" s="6" t="str">
        <f aca="false">IF(MONTH(A2084)&gt;=4,"FY "&amp;YEAR(A2084)&amp;"-"&amp;RIGHT(YEAR(A2084)+1,2),"FY "&amp;(YEAR(A2084)-1)&amp;"-"&amp;RIGHT(YEAR(A2084),2))</f>
        <v>FY 2009-10</v>
      </c>
      <c r="E2084" s="6" t="str">
        <f aca="false">IF(AND(V2084&lt;&gt;"",W2084&lt;&gt;""),"Yes","No")</f>
        <v>No</v>
      </c>
      <c r="F2084" s="18" t="n">
        <f aca="false">Total!F2084</f>
        <v>2673</v>
      </c>
      <c r="G2084" s="18" t="n">
        <f aca="false">Total!G2084</f>
        <v>1672.8</v>
      </c>
      <c r="H2084" s="18" t="n">
        <f aca="false">Total!H2084</f>
        <v>1000.2</v>
      </c>
      <c r="I2084" s="18" t="n">
        <f aca="false">Total!I2084</f>
        <v>201.8</v>
      </c>
      <c r="J2084" s="18" t="str">
        <f aca="false">IF($V2084="","",INDEX('Stock Exchange'!F$5:F$2450,$V2084))</f>
        <v/>
      </c>
      <c r="K2084" s="18" t="str">
        <f aca="false">IF($V2084="","",INDEX('Stock Exchange'!G$5:G$2450,$V2084))</f>
        <v/>
      </c>
      <c r="L2084" s="18" t="str">
        <f aca="false">IF($V2084="","",INDEX('Stock Exchange'!H$5:H$2450,$V2084))</f>
        <v/>
      </c>
      <c r="M2084" s="18" t="str">
        <f aca="false">IF($V2084="","",INDEX('Stock Exchange'!I$5:I$2450,$V2084))</f>
        <v/>
      </c>
      <c r="N2084" s="18" t="str">
        <f aca="false">IF($W2084="","",INDEX(Primary!F$5:F$2450,$W2084))</f>
        <v/>
      </c>
      <c r="O2084" s="18" t="str">
        <f aca="false">IF($W2084="","",INDEX(Primary!G$5:G$2450,$W2084))</f>
        <v/>
      </c>
      <c r="P2084" s="18" t="str">
        <f aca="false">IF($W2084="","",INDEX(Primary!H$5:H$2450,$W2084))</f>
        <v/>
      </c>
      <c r="Q2084" s="18" t="str">
        <f aca="false">IF($W2084="","",INDEX(Primary!I$5:I$2450,$W2084))</f>
        <v/>
      </c>
      <c r="R2084" s="19" t="str">
        <f aca="false">IF($E2084="Yes",L2084+P2084,"")</f>
        <v/>
      </c>
      <c r="S2084" s="19" t="str">
        <f aca="false">IF($E2084="Yes",H2084-R2084,"")</f>
        <v/>
      </c>
      <c r="T2084" s="6" t="str">
        <f aca="false">IF($E2084="Yes",IF(ROUND(ABS(S2084),2)&lt;=$T$2,"OK","CHECK"),"n/a")</f>
        <v>n/a</v>
      </c>
      <c r="U2084" s="20" t="n">
        <f aca="false">Total!J2084</f>
        <v>49.55</v>
      </c>
      <c r="V2084" s="17" t="str">
        <f aca="false">IFERROR(MATCH($A2084,'Stock Exchange'!$A$5:$A$2450,0),"")</f>
        <v/>
      </c>
      <c r="W2084" s="17" t="str">
        <f aca="false">IFERROR(MATCH($A2084,Primary!$A$5:$A$2450,0),"")</f>
        <v/>
      </c>
    </row>
    <row r="2085" customFormat="false" ht="15" hidden="false" customHeight="false" outlineLevel="0" collapsed="false">
      <c r="A2085" s="16" t="n">
        <f aca="false">Total!A2085</f>
        <v>39952</v>
      </c>
      <c r="B2085" s="17" t="n">
        <f aca="false">YEAR(A2085)</f>
        <v>2009</v>
      </c>
      <c r="C2085" s="17" t="n">
        <f aca="false">MONTH(A2085)</f>
        <v>5</v>
      </c>
      <c r="D2085" s="6" t="str">
        <f aca="false">IF(MONTH(A2085)&gt;=4,"FY "&amp;YEAR(A2085)&amp;"-"&amp;RIGHT(YEAR(A2085)+1,2),"FY "&amp;(YEAR(A2085)-1)&amp;"-"&amp;RIGHT(YEAR(A2085),2))</f>
        <v>FY 2009-10</v>
      </c>
      <c r="E2085" s="6" t="str">
        <f aca="false">IF(AND(V2085&lt;&gt;"",W2085&lt;&gt;""),"Yes","No")</f>
        <v>No</v>
      </c>
      <c r="F2085" s="18" t="n">
        <f aca="false">Total!F2085</f>
        <v>58</v>
      </c>
      <c r="G2085" s="18" t="n">
        <f aca="false">Total!G2085</f>
        <v>4.7</v>
      </c>
      <c r="H2085" s="18" t="n">
        <f aca="false">Total!H2085</f>
        <v>53.4</v>
      </c>
      <c r="I2085" s="18" t="n">
        <f aca="false">Total!I2085</f>
        <v>11.1</v>
      </c>
      <c r="J2085" s="18" t="str">
        <f aca="false">IF($V2085="","",INDEX('Stock Exchange'!F$5:F$2450,$V2085))</f>
        <v/>
      </c>
      <c r="K2085" s="18" t="str">
        <f aca="false">IF($V2085="","",INDEX('Stock Exchange'!G$5:G$2450,$V2085))</f>
        <v/>
      </c>
      <c r="L2085" s="18" t="str">
        <f aca="false">IF($V2085="","",INDEX('Stock Exchange'!H$5:H$2450,$V2085))</f>
        <v/>
      </c>
      <c r="M2085" s="18" t="str">
        <f aca="false">IF($V2085="","",INDEX('Stock Exchange'!I$5:I$2450,$V2085))</f>
        <v/>
      </c>
      <c r="N2085" s="18" t="str">
        <f aca="false">IF($W2085="","",INDEX(Primary!F$5:F$2450,$W2085))</f>
        <v/>
      </c>
      <c r="O2085" s="18" t="str">
        <f aca="false">IF($W2085="","",INDEX(Primary!G$5:G$2450,$W2085))</f>
        <v/>
      </c>
      <c r="P2085" s="18" t="str">
        <f aca="false">IF($W2085="","",INDEX(Primary!H$5:H$2450,$W2085))</f>
        <v/>
      </c>
      <c r="Q2085" s="18" t="str">
        <f aca="false">IF($W2085="","",INDEX(Primary!I$5:I$2450,$W2085))</f>
        <v/>
      </c>
      <c r="R2085" s="19" t="str">
        <f aca="false">IF($E2085="Yes",L2085+P2085,"")</f>
        <v/>
      </c>
      <c r="S2085" s="19" t="str">
        <f aca="false">IF($E2085="Yes",H2085-R2085,"")</f>
        <v/>
      </c>
      <c r="T2085" s="6" t="str">
        <f aca="false">IF($E2085="Yes",IF(ROUND(ABS(S2085),2)&lt;=$T$2,"OK","CHECK"),"n/a")</f>
        <v>n/a</v>
      </c>
      <c r="U2085" s="20" t="n">
        <f aca="false">Total!J2085</f>
        <v>48.17</v>
      </c>
      <c r="V2085" s="17" t="str">
        <f aca="false">IFERROR(MATCH($A2085,'Stock Exchange'!$A$5:$A$2450,0),"")</f>
        <v/>
      </c>
      <c r="W2085" s="17" t="str">
        <f aca="false">IFERROR(MATCH($A2085,Primary!$A$5:$A$2450,0),"")</f>
        <v/>
      </c>
    </row>
    <row r="2086" customFormat="false" ht="15" hidden="false" customHeight="false" outlineLevel="0" collapsed="false">
      <c r="A2086" s="16" t="n">
        <f aca="false">Total!A2086</f>
        <v>39953</v>
      </c>
      <c r="B2086" s="17" t="n">
        <f aca="false">YEAR(A2086)</f>
        <v>2009</v>
      </c>
      <c r="C2086" s="17" t="n">
        <f aca="false">MONTH(A2086)</f>
        <v>5</v>
      </c>
      <c r="D2086" s="6" t="str">
        <f aca="false">IF(MONTH(A2086)&gt;=4,"FY "&amp;YEAR(A2086)&amp;"-"&amp;RIGHT(YEAR(A2086)+1,2),"FY "&amp;(YEAR(A2086)-1)&amp;"-"&amp;RIGHT(YEAR(A2086),2))</f>
        <v>FY 2009-10</v>
      </c>
      <c r="E2086" s="6" t="str">
        <f aca="false">IF(AND(V2086&lt;&gt;"",W2086&lt;&gt;""),"Yes","No")</f>
        <v>No</v>
      </c>
      <c r="F2086" s="18" t="n">
        <f aca="false">Total!F2086</f>
        <v>12578.9</v>
      </c>
      <c r="G2086" s="18" t="n">
        <f aca="false">Total!G2086</f>
        <v>7534.1</v>
      </c>
      <c r="H2086" s="18" t="n">
        <f aca="false">Total!H2086</f>
        <v>5044.8</v>
      </c>
      <c r="I2086" s="18" t="n">
        <f aca="false">Total!I2086</f>
        <v>1062.3</v>
      </c>
      <c r="J2086" s="18" t="str">
        <f aca="false">IF($V2086="","",INDEX('Stock Exchange'!F$5:F$2450,$V2086))</f>
        <v/>
      </c>
      <c r="K2086" s="18" t="str">
        <f aca="false">IF($V2086="","",INDEX('Stock Exchange'!G$5:G$2450,$V2086))</f>
        <v/>
      </c>
      <c r="L2086" s="18" t="str">
        <f aca="false">IF($V2086="","",INDEX('Stock Exchange'!H$5:H$2450,$V2086))</f>
        <v/>
      </c>
      <c r="M2086" s="18" t="str">
        <f aca="false">IF($V2086="","",INDEX('Stock Exchange'!I$5:I$2450,$V2086))</f>
        <v/>
      </c>
      <c r="N2086" s="18" t="str">
        <f aca="false">IF($W2086="","",INDEX(Primary!F$5:F$2450,$W2086))</f>
        <v/>
      </c>
      <c r="O2086" s="18" t="str">
        <f aca="false">IF($W2086="","",INDEX(Primary!G$5:G$2450,$W2086))</f>
        <v/>
      </c>
      <c r="P2086" s="18" t="str">
        <f aca="false">IF($W2086="","",INDEX(Primary!H$5:H$2450,$W2086))</f>
        <v/>
      </c>
      <c r="Q2086" s="18" t="str">
        <f aca="false">IF($W2086="","",INDEX(Primary!I$5:I$2450,$W2086))</f>
        <v/>
      </c>
      <c r="R2086" s="19" t="str">
        <f aca="false">IF($E2086="Yes",L2086+P2086,"")</f>
        <v/>
      </c>
      <c r="S2086" s="19" t="str">
        <f aca="false">IF($E2086="Yes",H2086-R2086,"")</f>
        <v/>
      </c>
      <c r="T2086" s="6" t="str">
        <f aca="false">IF($E2086="Yes",IF(ROUND(ABS(S2086),2)&lt;=$T$2,"OK","CHECK"),"n/a")</f>
        <v>n/a</v>
      </c>
      <c r="U2086" s="20" t="n">
        <f aca="false">Total!J2086</f>
        <v>47.49</v>
      </c>
      <c r="V2086" s="17" t="str">
        <f aca="false">IFERROR(MATCH($A2086,'Stock Exchange'!$A$5:$A$2450,0),"")</f>
        <v/>
      </c>
      <c r="W2086" s="17" t="str">
        <f aca="false">IFERROR(MATCH($A2086,Primary!$A$5:$A$2450,0),"")</f>
        <v/>
      </c>
    </row>
    <row r="2087" customFormat="false" ht="15" hidden="false" customHeight="false" outlineLevel="0" collapsed="false">
      <c r="A2087" s="16" t="n">
        <f aca="false">Total!A2087</f>
        <v>39954</v>
      </c>
      <c r="B2087" s="17" t="n">
        <f aca="false">YEAR(A2087)</f>
        <v>2009</v>
      </c>
      <c r="C2087" s="17" t="n">
        <f aca="false">MONTH(A2087)</f>
        <v>5</v>
      </c>
      <c r="D2087" s="6" t="str">
        <f aca="false">IF(MONTH(A2087)&gt;=4,"FY "&amp;YEAR(A2087)&amp;"-"&amp;RIGHT(YEAR(A2087)+1,2),"FY "&amp;(YEAR(A2087)-1)&amp;"-"&amp;RIGHT(YEAR(A2087),2))</f>
        <v>FY 2009-10</v>
      </c>
      <c r="E2087" s="6" t="str">
        <f aca="false">IF(AND(V2087&lt;&gt;"",W2087&lt;&gt;""),"Yes","No")</f>
        <v>No</v>
      </c>
      <c r="F2087" s="18" t="n">
        <f aca="false">Total!F2087</f>
        <v>6399.5</v>
      </c>
      <c r="G2087" s="18" t="n">
        <f aca="false">Total!G2087</f>
        <v>6633.6</v>
      </c>
      <c r="H2087" s="18" t="n">
        <f aca="false">Total!H2087</f>
        <v>-234.1</v>
      </c>
      <c r="I2087" s="18" t="n">
        <f aca="false">Total!I2087</f>
        <v>-49.1</v>
      </c>
      <c r="J2087" s="18" t="str">
        <f aca="false">IF($V2087="","",INDEX('Stock Exchange'!F$5:F$2450,$V2087))</f>
        <v/>
      </c>
      <c r="K2087" s="18" t="str">
        <f aca="false">IF($V2087="","",INDEX('Stock Exchange'!G$5:G$2450,$V2087))</f>
        <v/>
      </c>
      <c r="L2087" s="18" t="str">
        <f aca="false">IF($V2087="","",INDEX('Stock Exchange'!H$5:H$2450,$V2087))</f>
        <v/>
      </c>
      <c r="M2087" s="18" t="str">
        <f aca="false">IF($V2087="","",INDEX('Stock Exchange'!I$5:I$2450,$V2087))</f>
        <v/>
      </c>
      <c r="N2087" s="18" t="str">
        <f aca="false">IF($W2087="","",INDEX(Primary!F$5:F$2450,$W2087))</f>
        <v/>
      </c>
      <c r="O2087" s="18" t="str">
        <f aca="false">IF($W2087="","",INDEX(Primary!G$5:G$2450,$W2087))</f>
        <v/>
      </c>
      <c r="P2087" s="18" t="str">
        <f aca="false">IF($W2087="","",INDEX(Primary!H$5:H$2450,$W2087))</f>
        <v/>
      </c>
      <c r="Q2087" s="18" t="str">
        <f aca="false">IF($W2087="","",INDEX(Primary!I$5:I$2450,$W2087))</f>
        <v/>
      </c>
      <c r="R2087" s="19" t="str">
        <f aca="false">IF($E2087="Yes",L2087+P2087,"")</f>
        <v/>
      </c>
      <c r="S2087" s="19" t="str">
        <f aca="false">IF($E2087="Yes",H2087-R2087,"")</f>
        <v/>
      </c>
      <c r="T2087" s="6" t="str">
        <f aca="false">IF($E2087="Yes",IF(ROUND(ABS(S2087),2)&lt;=$T$2,"OK","CHECK"),"n/a")</f>
        <v>n/a</v>
      </c>
      <c r="U2087" s="20" t="n">
        <f aca="false">Total!J2087</f>
        <v>47.71</v>
      </c>
      <c r="V2087" s="17" t="str">
        <f aca="false">IFERROR(MATCH($A2087,'Stock Exchange'!$A$5:$A$2450,0),"")</f>
        <v/>
      </c>
      <c r="W2087" s="17" t="str">
        <f aca="false">IFERROR(MATCH($A2087,Primary!$A$5:$A$2450,0),"")</f>
        <v/>
      </c>
    </row>
    <row r="2088" customFormat="false" ht="15" hidden="false" customHeight="false" outlineLevel="0" collapsed="false">
      <c r="A2088" s="16" t="n">
        <f aca="false">Total!A2088</f>
        <v>39955</v>
      </c>
      <c r="B2088" s="17" t="n">
        <f aca="false">YEAR(A2088)</f>
        <v>2009</v>
      </c>
      <c r="C2088" s="17" t="n">
        <f aca="false">MONTH(A2088)</f>
        <v>5</v>
      </c>
      <c r="D2088" s="6" t="str">
        <f aca="false">IF(MONTH(A2088)&gt;=4,"FY "&amp;YEAR(A2088)&amp;"-"&amp;RIGHT(YEAR(A2088)+1,2),"FY "&amp;(YEAR(A2088)-1)&amp;"-"&amp;RIGHT(YEAR(A2088),2))</f>
        <v>FY 2009-10</v>
      </c>
      <c r="E2088" s="6" t="str">
        <f aca="false">IF(AND(V2088&lt;&gt;"",W2088&lt;&gt;""),"Yes","No")</f>
        <v>No</v>
      </c>
      <c r="F2088" s="18" t="n">
        <f aca="false">Total!F2088</f>
        <v>3896.4</v>
      </c>
      <c r="G2088" s="18" t="n">
        <f aca="false">Total!G2088</f>
        <v>3749.5</v>
      </c>
      <c r="H2088" s="18" t="n">
        <f aca="false">Total!H2088</f>
        <v>146.9</v>
      </c>
      <c r="I2088" s="18" t="n">
        <f aca="false">Total!I2088</f>
        <v>31</v>
      </c>
      <c r="J2088" s="18" t="str">
        <f aca="false">IF($V2088="","",INDEX('Stock Exchange'!F$5:F$2450,$V2088))</f>
        <v/>
      </c>
      <c r="K2088" s="18" t="str">
        <f aca="false">IF($V2088="","",INDEX('Stock Exchange'!G$5:G$2450,$V2088))</f>
        <v/>
      </c>
      <c r="L2088" s="18" t="str">
        <f aca="false">IF($V2088="","",INDEX('Stock Exchange'!H$5:H$2450,$V2088))</f>
        <v/>
      </c>
      <c r="M2088" s="18" t="str">
        <f aca="false">IF($V2088="","",INDEX('Stock Exchange'!I$5:I$2450,$V2088))</f>
        <v/>
      </c>
      <c r="N2088" s="18" t="str">
        <f aca="false">IF($W2088="","",INDEX(Primary!F$5:F$2450,$W2088))</f>
        <v/>
      </c>
      <c r="O2088" s="18" t="str">
        <f aca="false">IF($W2088="","",INDEX(Primary!G$5:G$2450,$W2088))</f>
        <v/>
      </c>
      <c r="P2088" s="18" t="str">
        <f aca="false">IF($W2088="","",INDEX(Primary!H$5:H$2450,$W2088))</f>
        <v/>
      </c>
      <c r="Q2088" s="18" t="str">
        <f aca="false">IF($W2088="","",INDEX(Primary!I$5:I$2450,$W2088))</f>
        <v/>
      </c>
      <c r="R2088" s="19" t="str">
        <f aca="false">IF($E2088="Yes",L2088+P2088,"")</f>
        <v/>
      </c>
      <c r="S2088" s="19" t="str">
        <f aca="false">IF($E2088="Yes",H2088-R2088,"")</f>
        <v/>
      </c>
      <c r="T2088" s="6" t="str">
        <f aca="false">IF($E2088="Yes",IF(ROUND(ABS(S2088),2)&lt;=$T$2,"OK","CHECK"),"n/a")</f>
        <v>n/a</v>
      </c>
      <c r="U2088" s="20" t="n">
        <f aca="false">Total!J2088</f>
        <v>47.4</v>
      </c>
      <c r="V2088" s="17" t="str">
        <f aca="false">IFERROR(MATCH($A2088,'Stock Exchange'!$A$5:$A$2450,0),"")</f>
        <v/>
      </c>
      <c r="W2088" s="17" t="str">
        <f aca="false">IFERROR(MATCH($A2088,Primary!$A$5:$A$2450,0),"")</f>
        <v/>
      </c>
    </row>
    <row r="2089" customFormat="false" ht="15" hidden="false" customHeight="false" outlineLevel="0" collapsed="false">
      <c r="A2089" s="16" t="n">
        <f aca="false">Total!A2089</f>
        <v>39958</v>
      </c>
      <c r="B2089" s="17" t="n">
        <f aca="false">YEAR(A2089)</f>
        <v>2009</v>
      </c>
      <c r="C2089" s="17" t="n">
        <f aca="false">MONTH(A2089)</f>
        <v>5</v>
      </c>
      <c r="D2089" s="6" t="str">
        <f aca="false">IF(MONTH(A2089)&gt;=4,"FY "&amp;YEAR(A2089)&amp;"-"&amp;RIGHT(YEAR(A2089)+1,2),"FY "&amp;(YEAR(A2089)-1)&amp;"-"&amp;RIGHT(YEAR(A2089),2))</f>
        <v>FY 2009-10</v>
      </c>
      <c r="E2089" s="6" t="str">
        <f aca="false">IF(AND(V2089&lt;&gt;"",W2089&lt;&gt;""),"Yes","No")</f>
        <v>No</v>
      </c>
      <c r="F2089" s="18" t="n">
        <f aca="false">Total!F2089</f>
        <v>2412</v>
      </c>
      <c r="G2089" s="18" t="n">
        <f aca="false">Total!G2089</f>
        <v>3106.7</v>
      </c>
      <c r="H2089" s="18" t="n">
        <f aca="false">Total!H2089</f>
        <v>-694.7</v>
      </c>
      <c r="I2089" s="18" t="n">
        <f aca="false">Total!I2089</f>
        <v>-147.2</v>
      </c>
      <c r="J2089" s="18" t="str">
        <f aca="false">IF($V2089="","",INDEX('Stock Exchange'!F$5:F$2450,$V2089))</f>
        <v/>
      </c>
      <c r="K2089" s="18" t="str">
        <f aca="false">IF($V2089="","",INDEX('Stock Exchange'!G$5:G$2450,$V2089))</f>
        <v/>
      </c>
      <c r="L2089" s="18" t="str">
        <f aca="false">IF($V2089="","",INDEX('Stock Exchange'!H$5:H$2450,$V2089))</f>
        <v/>
      </c>
      <c r="M2089" s="18" t="str">
        <f aca="false">IF($V2089="","",INDEX('Stock Exchange'!I$5:I$2450,$V2089))</f>
        <v/>
      </c>
      <c r="N2089" s="18" t="str">
        <f aca="false">IF($W2089="","",INDEX(Primary!F$5:F$2450,$W2089))</f>
        <v/>
      </c>
      <c r="O2089" s="18" t="str">
        <f aca="false">IF($W2089="","",INDEX(Primary!G$5:G$2450,$W2089))</f>
        <v/>
      </c>
      <c r="P2089" s="18" t="str">
        <f aca="false">IF($W2089="","",INDEX(Primary!H$5:H$2450,$W2089))</f>
        <v/>
      </c>
      <c r="Q2089" s="18" t="str">
        <f aca="false">IF($W2089="","",INDEX(Primary!I$5:I$2450,$W2089))</f>
        <v/>
      </c>
      <c r="R2089" s="19" t="str">
        <f aca="false">IF($E2089="Yes",L2089+P2089,"")</f>
        <v/>
      </c>
      <c r="S2089" s="19" t="str">
        <f aca="false">IF($E2089="Yes",H2089-R2089,"")</f>
        <v/>
      </c>
      <c r="T2089" s="6" t="str">
        <f aca="false">IF($E2089="Yes",IF(ROUND(ABS(S2089),2)&lt;=$T$2,"OK","CHECK"),"n/a")</f>
        <v>n/a</v>
      </c>
      <c r="U2089" s="20" t="n">
        <f aca="false">Total!J2089</f>
        <v>47.19</v>
      </c>
      <c r="V2089" s="17" t="str">
        <f aca="false">IFERROR(MATCH($A2089,'Stock Exchange'!$A$5:$A$2450,0),"")</f>
        <v/>
      </c>
      <c r="W2089" s="17" t="str">
        <f aca="false">IFERROR(MATCH($A2089,Primary!$A$5:$A$2450,0),"")</f>
        <v/>
      </c>
    </row>
    <row r="2090" customFormat="false" ht="15" hidden="false" customHeight="false" outlineLevel="0" collapsed="false">
      <c r="A2090" s="16" t="n">
        <f aca="false">Total!A2090</f>
        <v>39959</v>
      </c>
      <c r="B2090" s="17" t="n">
        <f aca="false">YEAR(A2090)</f>
        <v>2009</v>
      </c>
      <c r="C2090" s="17" t="n">
        <f aca="false">MONTH(A2090)</f>
        <v>5</v>
      </c>
      <c r="D2090" s="6" t="str">
        <f aca="false">IF(MONTH(A2090)&gt;=4,"FY "&amp;YEAR(A2090)&amp;"-"&amp;RIGHT(YEAR(A2090)+1,2),"FY "&amp;(YEAR(A2090)-1)&amp;"-"&amp;RIGHT(YEAR(A2090),2))</f>
        <v>FY 2009-10</v>
      </c>
      <c r="E2090" s="6" t="str">
        <f aca="false">IF(AND(V2090&lt;&gt;"",W2090&lt;&gt;""),"Yes","No")</f>
        <v>No</v>
      </c>
      <c r="F2090" s="18" t="n">
        <f aca="false">Total!F2090</f>
        <v>5092.6</v>
      </c>
      <c r="G2090" s="18" t="n">
        <f aca="false">Total!G2090</f>
        <v>2046.5</v>
      </c>
      <c r="H2090" s="18" t="n">
        <f aca="false">Total!H2090</f>
        <v>3046.2</v>
      </c>
      <c r="I2090" s="18" t="n">
        <f aca="false">Total!I2090</f>
        <v>645.1</v>
      </c>
      <c r="J2090" s="18" t="str">
        <f aca="false">IF($V2090="","",INDEX('Stock Exchange'!F$5:F$2450,$V2090))</f>
        <v/>
      </c>
      <c r="K2090" s="18" t="str">
        <f aca="false">IF($V2090="","",INDEX('Stock Exchange'!G$5:G$2450,$V2090))</f>
        <v/>
      </c>
      <c r="L2090" s="18" t="str">
        <f aca="false">IF($V2090="","",INDEX('Stock Exchange'!H$5:H$2450,$V2090))</f>
        <v/>
      </c>
      <c r="M2090" s="18" t="str">
        <f aca="false">IF($V2090="","",INDEX('Stock Exchange'!I$5:I$2450,$V2090))</f>
        <v/>
      </c>
      <c r="N2090" s="18" t="str">
        <f aca="false">IF($W2090="","",INDEX(Primary!F$5:F$2450,$W2090))</f>
        <v/>
      </c>
      <c r="O2090" s="18" t="str">
        <f aca="false">IF($W2090="","",INDEX(Primary!G$5:G$2450,$W2090))</f>
        <v/>
      </c>
      <c r="P2090" s="18" t="str">
        <f aca="false">IF($W2090="","",INDEX(Primary!H$5:H$2450,$W2090))</f>
        <v/>
      </c>
      <c r="Q2090" s="18" t="str">
        <f aca="false">IF($W2090="","",INDEX(Primary!I$5:I$2450,$W2090))</f>
        <v/>
      </c>
      <c r="R2090" s="19" t="str">
        <f aca="false">IF($E2090="Yes",L2090+P2090,"")</f>
        <v/>
      </c>
      <c r="S2090" s="19" t="str">
        <f aca="false">IF($E2090="Yes",H2090-R2090,"")</f>
        <v/>
      </c>
      <c r="T2090" s="6" t="str">
        <f aca="false">IF($E2090="Yes",IF(ROUND(ABS(S2090),2)&lt;=$T$2,"OK","CHECK"),"n/a")</f>
        <v>n/a</v>
      </c>
      <c r="U2090" s="20" t="n">
        <f aca="false">Total!J2090</f>
        <v>47.22</v>
      </c>
      <c r="V2090" s="17" t="str">
        <f aca="false">IFERROR(MATCH($A2090,'Stock Exchange'!$A$5:$A$2450,0),"")</f>
        <v/>
      </c>
      <c r="W2090" s="17" t="str">
        <f aca="false">IFERROR(MATCH($A2090,Primary!$A$5:$A$2450,0),"")</f>
        <v/>
      </c>
    </row>
    <row r="2091" customFormat="false" ht="15" hidden="false" customHeight="false" outlineLevel="0" collapsed="false">
      <c r="A2091" s="16" t="n">
        <f aca="false">Total!A2091</f>
        <v>39960</v>
      </c>
      <c r="B2091" s="17" t="n">
        <f aca="false">YEAR(A2091)</f>
        <v>2009</v>
      </c>
      <c r="C2091" s="17" t="n">
        <f aca="false">MONTH(A2091)</f>
        <v>5</v>
      </c>
      <c r="D2091" s="6" t="str">
        <f aca="false">IF(MONTH(A2091)&gt;=4,"FY "&amp;YEAR(A2091)&amp;"-"&amp;RIGHT(YEAR(A2091)+1,2),"FY "&amp;(YEAR(A2091)-1)&amp;"-"&amp;RIGHT(YEAR(A2091),2))</f>
        <v>FY 2009-10</v>
      </c>
      <c r="E2091" s="6" t="str">
        <f aca="false">IF(AND(V2091&lt;&gt;"",W2091&lt;&gt;""),"Yes","No")</f>
        <v>No</v>
      </c>
      <c r="F2091" s="18" t="n">
        <f aca="false">Total!F2091</f>
        <v>2323.1</v>
      </c>
      <c r="G2091" s="18" t="n">
        <f aca="false">Total!G2091</f>
        <v>2405</v>
      </c>
      <c r="H2091" s="18" t="n">
        <f aca="false">Total!H2091</f>
        <v>-81.9</v>
      </c>
      <c r="I2091" s="18" t="n">
        <f aca="false">Total!I2091</f>
        <v>-17.2</v>
      </c>
      <c r="J2091" s="18" t="str">
        <f aca="false">IF($V2091="","",INDEX('Stock Exchange'!F$5:F$2450,$V2091))</f>
        <v/>
      </c>
      <c r="K2091" s="18" t="str">
        <f aca="false">IF($V2091="","",INDEX('Stock Exchange'!G$5:G$2450,$V2091))</f>
        <v/>
      </c>
      <c r="L2091" s="18" t="str">
        <f aca="false">IF($V2091="","",INDEX('Stock Exchange'!H$5:H$2450,$V2091))</f>
        <v/>
      </c>
      <c r="M2091" s="18" t="str">
        <f aca="false">IF($V2091="","",INDEX('Stock Exchange'!I$5:I$2450,$V2091))</f>
        <v/>
      </c>
      <c r="N2091" s="18" t="str">
        <f aca="false">IF($W2091="","",INDEX(Primary!F$5:F$2450,$W2091))</f>
        <v/>
      </c>
      <c r="O2091" s="18" t="str">
        <f aca="false">IF($W2091="","",INDEX(Primary!G$5:G$2450,$W2091))</f>
        <v/>
      </c>
      <c r="P2091" s="18" t="str">
        <f aca="false">IF($W2091="","",INDEX(Primary!H$5:H$2450,$W2091))</f>
        <v/>
      </c>
      <c r="Q2091" s="18" t="str">
        <f aca="false">IF($W2091="","",INDEX(Primary!I$5:I$2450,$W2091))</f>
        <v/>
      </c>
      <c r="R2091" s="19" t="str">
        <f aca="false">IF($E2091="Yes",L2091+P2091,"")</f>
        <v/>
      </c>
      <c r="S2091" s="19" t="str">
        <f aca="false">IF($E2091="Yes",H2091-R2091,"")</f>
        <v/>
      </c>
      <c r="T2091" s="6" t="str">
        <f aca="false">IF($E2091="Yes",IF(ROUND(ABS(S2091),2)&lt;=$T$2,"OK","CHECK"),"n/a")</f>
        <v>n/a</v>
      </c>
      <c r="U2091" s="20" t="n">
        <f aca="false">Total!J2091</f>
        <v>47.63</v>
      </c>
      <c r="V2091" s="17" t="str">
        <f aca="false">IFERROR(MATCH($A2091,'Stock Exchange'!$A$5:$A$2450,0),"")</f>
        <v/>
      </c>
      <c r="W2091" s="17" t="str">
        <f aca="false">IFERROR(MATCH($A2091,Primary!$A$5:$A$2450,0),"")</f>
        <v/>
      </c>
    </row>
    <row r="2092" customFormat="false" ht="15" hidden="false" customHeight="false" outlineLevel="0" collapsed="false">
      <c r="A2092" s="16" t="n">
        <f aca="false">Total!A2092</f>
        <v>39961</v>
      </c>
      <c r="B2092" s="17" t="n">
        <f aca="false">YEAR(A2092)</f>
        <v>2009</v>
      </c>
      <c r="C2092" s="17" t="n">
        <f aca="false">MONTH(A2092)</f>
        <v>5</v>
      </c>
      <c r="D2092" s="6" t="str">
        <f aca="false">IF(MONTH(A2092)&gt;=4,"FY "&amp;YEAR(A2092)&amp;"-"&amp;RIGHT(YEAR(A2092)+1,2),"FY "&amp;(YEAR(A2092)-1)&amp;"-"&amp;RIGHT(YEAR(A2092),2))</f>
        <v>FY 2009-10</v>
      </c>
      <c r="E2092" s="6" t="str">
        <f aca="false">IF(AND(V2092&lt;&gt;"",W2092&lt;&gt;""),"Yes","No")</f>
        <v>No</v>
      </c>
      <c r="F2092" s="18" t="n">
        <f aca="false">Total!F2092</f>
        <v>4076.7</v>
      </c>
      <c r="G2092" s="18" t="n">
        <f aca="false">Total!G2092</f>
        <v>3639.8</v>
      </c>
      <c r="H2092" s="18" t="n">
        <f aca="false">Total!H2092</f>
        <v>436.9</v>
      </c>
      <c r="I2092" s="18" t="n">
        <f aca="false">Total!I2092</f>
        <v>91.7</v>
      </c>
      <c r="J2092" s="18" t="str">
        <f aca="false">IF($V2092="","",INDEX('Stock Exchange'!F$5:F$2450,$V2092))</f>
        <v/>
      </c>
      <c r="K2092" s="18" t="str">
        <f aca="false">IF($V2092="","",INDEX('Stock Exchange'!G$5:G$2450,$V2092))</f>
        <v/>
      </c>
      <c r="L2092" s="18" t="str">
        <f aca="false">IF($V2092="","",INDEX('Stock Exchange'!H$5:H$2450,$V2092))</f>
        <v/>
      </c>
      <c r="M2092" s="18" t="str">
        <f aca="false">IF($V2092="","",INDEX('Stock Exchange'!I$5:I$2450,$V2092))</f>
        <v/>
      </c>
      <c r="N2092" s="18" t="str">
        <f aca="false">IF($W2092="","",INDEX(Primary!F$5:F$2450,$W2092))</f>
        <v/>
      </c>
      <c r="O2092" s="18" t="str">
        <f aca="false">IF($W2092="","",INDEX(Primary!G$5:G$2450,$W2092))</f>
        <v/>
      </c>
      <c r="P2092" s="18" t="str">
        <f aca="false">IF($W2092="","",INDEX(Primary!H$5:H$2450,$W2092))</f>
        <v/>
      </c>
      <c r="Q2092" s="18" t="str">
        <f aca="false">IF($W2092="","",INDEX(Primary!I$5:I$2450,$W2092))</f>
        <v/>
      </c>
      <c r="R2092" s="19" t="str">
        <f aca="false">IF($E2092="Yes",L2092+P2092,"")</f>
        <v/>
      </c>
      <c r="S2092" s="19" t="str">
        <f aca="false">IF($E2092="Yes",H2092-R2092,"")</f>
        <v/>
      </c>
      <c r="T2092" s="6" t="str">
        <f aca="false">IF($E2092="Yes",IF(ROUND(ABS(S2092),2)&lt;=$T$2,"OK","CHECK"),"n/a")</f>
        <v>n/a</v>
      </c>
      <c r="U2092" s="20" t="n">
        <f aca="false">Total!J2092</f>
        <v>47.67</v>
      </c>
      <c r="V2092" s="17" t="str">
        <f aca="false">IFERROR(MATCH($A2092,'Stock Exchange'!$A$5:$A$2450,0),"")</f>
        <v/>
      </c>
      <c r="W2092" s="17" t="str">
        <f aca="false">IFERROR(MATCH($A2092,Primary!$A$5:$A$2450,0),"")</f>
        <v/>
      </c>
    </row>
    <row r="2093" customFormat="false" ht="15" hidden="false" customHeight="false" outlineLevel="0" collapsed="false">
      <c r="A2093" s="16" t="n">
        <f aca="false">Total!A2093</f>
        <v>39962</v>
      </c>
      <c r="B2093" s="17" t="n">
        <f aca="false">YEAR(A2093)</f>
        <v>2009</v>
      </c>
      <c r="C2093" s="17" t="n">
        <f aca="false">MONTH(A2093)</f>
        <v>5</v>
      </c>
      <c r="D2093" s="6" t="str">
        <f aca="false">IF(MONTH(A2093)&gt;=4,"FY "&amp;YEAR(A2093)&amp;"-"&amp;RIGHT(YEAR(A2093)+1,2),"FY "&amp;(YEAR(A2093)-1)&amp;"-"&amp;RIGHT(YEAR(A2093),2))</f>
        <v>FY 2009-10</v>
      </c>
      <c r="E2093" s="6" t="str">
        <f aca="false">IF(AND(V2093&lt;&gt;"",W2093&lt;&gt;""),"Yes","No")</f>
        <v>No</v>
      </c>
      <c r="F2093" s="18" t="n">
        <f aca="false">Total!F2093</f>
        <v>5870.9</v>
      </c>
      <c r="G2093" s="18" t="n">
        <f aca="false">Total!G2093</f>
        <v>3741.8</v>
      </c>
      <c r="H2093" s="18" t="n">
        <f aca="false">Total!H2093</f>
        <v>2129.1</v>
      </c>
      <c r="I2093" s="18" t="n">
        <f aca="false">Total!I2093</f>
        <v>445.1</v>
      </c>
      <c r="J2093" s="18" t="str">
        <f aca="false">IF($V2093="","",INDEX('Stock Exchange'!F$5:F$2450,$V2093))</f>
        <v/>
      </c>
      <c r="K2093" s="18" t="str">
        <f aca="false">IF($V2093="","",INDEX('Stock Exchange'!G$5:G$2450,$V2093))</f>
        <v/>
      </c>
      <c r="L2093" s="18" t="str">
        <f aca="false">IF($V2093="","",INDEX('Stock Exchange'!H$5:H$2450,$V2093))</f>
        <v/>
      </c>
      <c r="M2093" s="18" t="str">
        <f aca="false">IF($V2093="","",INDEX('Stock Exchange'!I$5:I$2450,$V2093))</f>
        <v/>
      </c>
      <c r="N2093" s="18" t="str">
        <f aca="false">IF($W2093="","",INDEX(Primary!F$5:F$2450,$W2093))</f>
        <v/>
      </c>
      <c r="O2093" s="18" t="str">
        <f aca="false">IF($W2093="","",INDEX(Primary!G$5:G$2450,$W2093))</f>
        <v/>
      </c>
      <c r="P2093" s="18" t="str">
        <f aca="false">IF($W2093="","",INDEX(Primary!H$5:H$2450,$W2093))</f>
        <v/>
      </c>
      <c r="Q2093" s="18" t="str">
        <f aca="false">IF($W2093="","",INDEX(Primary!I$5:I$2450,$W2093))</f>
        <v/>
      </c>
      <c r="R2093" s="19" t="str">
        <f aca="false">IF($E2093="Yes",L2093+P2093,"")</f>
        <v/>
      </c>
      <c r="S2093" s="19" t="str">
        <f aca="false">IF($E2093="Yes",H2093-R2093,"")</f>
        <v/>
      </c>
      <c r="T2093" s="6" t="str">
        <f aca="false">IF($E2093="Yes",IF(ROUND(ABS(S2093),2)&lt;=$T$2,"OK","CHECK"),"n/a")</f>
        <v>n/a</v>
      </c>
      <c r="U2093" s="20" t="n">
        <f aca="false">Total!J2093</f>
        <v>47.83</v>
      </c>
      <c r="V2093" s="17" t="str">
        <f aca="false">IFERROR(MATCH($A2093,'Stock Exchange'!$A$5:$A$2450,0),"")</f>
        <v/>
      </c>
      <c r="W2093" s="17" t="str">
        <f aca="false">IFERROR(MATCH($A2093,Primary!$A$5:$A$2450,0),"")</f>
        <v/>
      </c>
    </row>
    <row r="2094" customFormat="false" ht="15" hidden="false" customHeight="false" outlineLevel="0" collapsed="false">
      <c r="A2094" s="16" t="n">
        <f aca="false">Total!A2094</f>
        <v>39965</v>
      </c>
      <c r="B2094" s="17" t="n">
        <f aca="false">YEAR(A2094)</f>
        <v>2009</v>
      </c>
      <c r="C2094" s="17" t="n">
        <f aca="false">MONTH(A2094)</f>
        <v>6</v>
      </c>
      <c r="D2094" s="6" t="str">
        <f aca="false">IF(MONTH(A2094)&gt;=4,"FY "&amp;YEAR(A2094)&amp;"-"&amp;RIGHT(YEAR(A2094)+1,2),"FY "&amp;(YEAR(A2094)-1)&amp;"-"&amp;RIGHT(YEAR(A2094),2))</f>
        <v>FY 2009-10</v>
      </c>
      <c r="E2094" s="6" t="str">
        <f aca="false">IF(AND(V2094&lt;&gt;"",W2094&lt;&gt;""),"Yes","No")</f>
        <v>No</v>
      </c>
      <c r="F2094" s="18" t="n">
        <f aca="false">Total!F2094</f>
        <v>5979.3</v>
      </c>
      <c r="G2094" s="18" t="n">
        <f aca="false">Total!G2094</f>
        <v>5145.1</v>
      </c>
      <c r="H2094" s="18" t="n">
        <f aca="false">Total!H2094</f>
        <v>834.2</v>
      </c>
      <c r="I2094" s="18" t="n">
        <f aca="false">Total!I2094</f>
        <v>176.4</v>
      </c>
      <c r="J2094" s="18" t="str">
        <f aca="false">IF($V2094="","",INDEX('Stock Exchange'!F$5:F$2450,$V2094))</f>
        <v/>
      </c>
      <c r="K2094" s="18" t="str">
        <f aca="false">IF($V2094="","",INDEX('Stock Exchange'!G$5:G$2450,$V2094))</f>
        <v/>
      </c>
      <c r="L2094" s="18" t="str">
        <f aca="false">IF($V2094="","",INDEX('Stock Exchange'!H$5:H$2450,$V2094))</f>
        <v/>
      </c>
      <c r="M2094" s="18" t="str">
        <f aca="false">IF($V2094="","",INDEX('Stock Exchange'!I$5:I$2450,$V2094))</f>
        <v/>
      </c>
      <c r="N2094" s="18" t="str">
        <f aca="false">IF($W2094="","",INDEX(Primary!F$5:F$2450,$W2094))</f>
        <v/>
      </c>
      <c r="O2094" s="18" t="str">
        <f aca="false">IF($W2094="","",INDEX(Primary!G$5:G$2450,$W2094))</f>
        <v/>
      </c>
      <c r="P2094" s="18" t="str">
        <f aca="false">IF($W2094="","",INDEX(Primary!H$5:H$2450,$W2094))</f>
        <v/>
      </c>
      <c r="Q2094" s="18" t="str">
        <f aca="false">IF($W2094="","",INDEX(Primary!I$5:I$2450,$W2094))</f>
        <v/>
      </c>
      <c r="R2094" s="19" t="str">
        <f aca="false">IF($E2094="Yes",L2094+P2094,"")</f>
        <v/>
      </c>
      <c r="S2094" s="19" t="str">
        <f aca="false">IF($E2094="Yes",H2094-R2094,"")</f>
        <v/>
      </c>
      <c r="T2094" s="6" t="str">
        <f aca="false">IF($E2094="Yes",IF(ROUND(ABS(S2094),2)&lt;=$T$2,"OK","CHECK"),"n/a")</f>
        <v>n/a</v>
      </c>
      <c r="U2094" s="20" t="n">
        <f aca="false">Total!J2094</f>
        <v>47.29</v>
      </c>
      <c r="V2094" s="17" t="str">
        <f aca="false">IFERROR(MATCH($A2094,'Stock Exchange'!$A$5:$A$2450,0),"")</f>
        <v/>
      </c>
      <c r="W2094" s="17" t="str">
        <f aca="false">IFERROR(MATCH($A2094,Primary!$A$5:$A$2450,0),"")</f>
        <v/>
      </c>
    </row>
    <row r="2095" customFormat="false" ht="15" hidden="false" customHeight="false" outlineLevel="0" collapsed="false">
      <c r="A2095" s="16" t="n">
        <f aca="false">Total!A2095</f>
        <v>39966</v>
      </c>
      <c r="B2095" s="17" t="n">
        <f aca="false">YEAR(A2095)</f>
        <v>2009</v>
      </c>
      <c r="C2095" s="17" t="n">
        <f aca="false">MONTH(A2095)</f>
        <v>6</v>
      </c>
      <c r="D2095" s="6" t="str">
        <f aca="false">IF(MONTH(A2095)&gt;=4,"FY "&amp;YEAR(A2095)&amp;"-"&amp;RIGHT(YEAR(A2095)+1,2),"FY "&amp;(YEAR(A2095)-1)&amp;"-"&amp;RIGHT(YEAR(A2095),2))</f>
        <v>FY 2009-10</v>
      </c>
      <c r="E2095" s="6" t="str">
        <f aca="false">IF(AND(V2095&lt;&gt;"",W2095&lt;&gt;""),"Yes","No")</f>
        <v>No</v>
      </c>
      <c r="F2095" s="18" t="n">
        <f aca="false">Total!F2095</f>
        <v>3798.5</v>
      </c>
      <c r="G2095" s="18" t="n">
        <f aca="false">Total!G2095</f>
        <v>3180.6</v>
      </c>
      <c r="H2095" s="18" t="n">
        <f aca="false">Total!H2095</f>
        <v>617.9</v>
      </c>
      <c r="I2095" s="18" t="n">
        <f aca="false">Total!I2095</f>
        <v>131.5</v>
      </c>
      <c r="J2095" s="18" t="str">
        <f aca="false">IF($V2095="","",INDEX('Stock Exchange'!F$5:F$2450,$V2095))</f>
        <v/>
      </c>
      <c r="K2095" s="18" t="str">
        <f aca="false">IF($V2095="","",INDEX('Stock Exchange'!G$5:G$2450,$V2095))</f>
        <v/>
      </c>
      <c r="L2095" s="18" t="str">
        <f aca="false">IF($V2095="","",INDEX('Stock Exchange'!H$5:H$2450,$V2095))</f>
        <v/>
      </c>
      <c r="M2095" s="18" t="str">
        <f aca="false">IF($V2095="","",INDEX('Stock Exchange'!I$5:I$2450,$V2095))</f>
        <v/>
      </c>
      <c r="N2095" s="18" t="str">
        <f aca="false">IF($W2095="","",INDEX(Primary!F$5:F$2450,$W2095))</f>
        <v/>
      </c>
      <c r="O2095" s="18" t="str">
        <f aca="false">IF($W2095="","",INDEX(Primary!G$5:G$2450,$W2095))</f>
        <v/>
      </c>
      <c r="P2095" s="18" t="str">
        <f aca="false">IF($W2095="","",INDEX(Primary!H$5:H$2450,$W2095))</f>
        <v/>
      </c>
      <c r="Q2095" s="18" t="str">
        <f aca="false">IF($W2095="","",INDEX(Primary!I$5:I$2450,$W2095))</f>
        <v/>
      </c>
      <c r="R2095" s="19" t="str">
        <f aca="false">IF($E2095="Yes",L2095+P2095,"")</f>
        <v/>
      </c>
      <c r="S2095" s="19" t="str">
        <f aca="false">IF($E2095="Yes",H2095-R2095,"")</f>
        <v/>
      </c>
      <c r="T2095" s="6" t="str">
        <f aca="false">IF($E2095="Yes",IF(ROUND(ABS(S2095),2)&lt;=$T$2,"OK","CHECK"),"n/a")</f>
        <v>n/a</v>
      </c>
      <c r="U2095" s="20" t="n">
        <f aca="false">Total!J2095</f>
        <v>46.99</v>
      </c>
      <c r="V2095" s="17" t="str">
        <f aca="false">IFERROR(MATCH($A2095,'Stock Exchange'!$A$5:$A$2450,0),"")</f>
        <v/>
      </c>
      <c r="W2095" s="17" t="str">
        <f aca="false">IFERROR(MATCH($A2095,Primary!$A$5:$A$2450,0),"")</f>
        <v/>
      </c>
    </row>
    <row r="2096" customFormat="false" ht="15" hidden="false" customHeight="false" outlineLevel="0" collapsed="false">
      <c r="A2096" s="16" t="n">
        <f aca="false">Total!A2096</f>
        <v>39967</v>
      </c>
      <c r="B2096" s="17" t="n">
        <f aca="false">YEAR(A2096)</f>
        <v>2009</v>
      </c>
      <c r="C2096" s="17" t="n">
        <f aca="false">MONTH(A2096)</f>
        <v>6</v>
      </c>
      <c r="D2096" s="6" t="str">
        <f aca="false">IF(MONTH(A2096)&gt;=4,"FY "&amp;YEAR(A2096)&amp;"-"&amp;RIGHT(YEAR(A2096)+1,2),"FY "&amp;(YEAR(A2096)-1)&amp;"-"&amp;RIGHT(YEAR(A2096),2))</f>
        <v>FY 2009-10</v>
      </c>
      <c r="E2096" s="6" t="str">
        <f aca="false">IF(AND(V2096&lt;&gt;"",W2096&lt;&gt;""),"Yes","No")</f>
        <v>No</v>
      </c>
      <c r="F2096" s="18" t="n">
        <f aca="false">Total!F2096</f>
        <v>4067.6</v>
      </c>
      <c r="G2096" s="18" t="n">
        <f aca="false">Total!G2096</f>
        <v>3858.3</v>
      </c>
      <c r="H2096" s="18" t="n">
        <f aca="false">Total!H2096</f>
        <v>209.3</v>
      </c>
      <c r="I2096" s="18" t="n">
        <f aca="false">Total!I2096</f>
        <v>44.4</v>
      </c>
      <c r="J2096" s="18" t="str">
        <f aca="false">IF($V2096="","",INDEX('Stock Exchange'!F$5:F$2450,$V2096))</f>
        <v/>
      </c>
      <c r="K2096" s="18" t="str">
        <f aca="false">IF($V2096="","",INDEX('Stock Exchange'!G$5:G$2450,$V2096))</f>
        <v/>
      </c>
      <c r="L2096" s="18" t="str">
        <f aca="false">IF($V2096="","",INDEX('Stock Exchange'!H$5:H$2450,$V2096))</f>
        <v/>
      </c>
      <c r="M2096" s="18" t="str">
        <f aca="false">IF($V2096="","",INDEX('Stock Exchange'!I$5:I$2450,$V2096))</f>
        <v/>
      </c>
      <c r="N2096" s="18" t="str">
        <f aca="false">IF($W2096="","",INDEX(Primary!F$5:F$2450,$W2096))</f>
        <v/>
      </c>
      <c r="O2096" s="18" t="str">
        <f aca="false">IF($W2096="","",INDEX(Primary!G$5:G$2450,$W2096))</f>
        <v/>
      </c>
      <c r="P2096" s="18" t="str">
        <f aca="false">IF($W2096="","",INDEX(Primary!H$5:H$2450,$W2096))</f>
        <v/>
      </c>
      <c r="Q2096" s="18" t="str">
        <f aca="false">IF($W2096="","",INDEX(Primary!I$5:I$2450,$W2096))</f>
        <v/>
      </c>
      <c r="R2096" s="19" t="str">
        <f aca="false">IF($E2096="Yes",L2096+P2096,"")</f>
        <v/>
      </c>
      <c r="S2096" s="19" t="str">
        <f aca="false">IF($E2096="Yes",H2096-R2096,"")</f>
        <v/>
      </c>
      <c r="T2096" s="6" t="str">
        <f aca="false">IF($E2096="Yes",IF(ROUND(ABS(S2096),2)&lt;=$T$2,"OK","CHECK"),"n/a")</f>
        <v>n/a</v>
      </c>
      <c r="U2096" s="20" t="n">
        <f aca="false">Total!J2096</f>
        <v>47.14</v>
      </c>
      <c r="V2096" s="17" t="str">
        <f aca="false">IFERROR(MATCH($A2096,'Stock Exchange'!$A$5:$A$2450,0),"")</f>
        <v/>
      </c>
      <c r="W2096" s="17" t="str">
        <f aca="false">IFERROR(MATCH($A2096,Primary!$A$5:$A$2450,0),"")</f>
        <v/>
      </c>
    </row>
    <row r="2097" customFormat="false" ht="15" hidden="false" customHeight="false" outlineLevel="0" collapsed="false">
      <c r="A2097" s="16" t="n">
        <f aca="false">Total!A2097</f>
        <v>39968</v>
      </c>
      <c r="B2097" s="17" t="n">
        <f aca="false">YEAR(A2097)</f>
        <v>2009</v>
      </c>
      <c r="C2097" s="17" t="n">
        <f aca="false">MONTH(A2097)</f>
        <v>6</v>
      </c>
      <c r="D2097" s="6" t="str">
        <f aca="false">IF(MONTH(A2097)&gt;=4,"FY "&amp;YEAR(A2097)&amp;"-"&amp;RIGHT(YEAR(A2097)+1,2),"FY "&amp;(YEAR(A2097)-1)&amp;"-"&amp;RIGHT(YEAR(A2097),2))</f>
        <v>FY 2009-10</v>
      </c>
      <c r="E2097" s="6" t="str">
        <f aca="false">IF(AND(V2097&lt;&gt;"",W2097&lt;&gt;""),"Yes","No")</f>
        <v>No</v>
      </c>
      <c r="F2097" s="18" t="n">
        <f aca="false">Total!F2097</f>
        <v>3423.8</v>
      </c>
      <c r="G2097" s="18" t="n">
        <f aca="false">Total!G2097</f>
        <v>3740</v>
      </c>
      <c r="H2097" s="18" t="n">
        <f aca="false">Total!H2097</f>
        <v>-316.2</v>
      </c>
      <c r="I2097" s="18" t="n">
        <f aca="false">Total!I2097</f>
        <v>-67.5</v>
      </c>
      <c r="J2097" s="18" t="str">
        <f aca="false">IF($V2097="","",INDEX('Stock Exchange'!F$5:F$2450,$V2097))</f>
        <v/>
      </c>
      <c r="K2097" s="18" t="str">
        <f aca="false">IF($V2097="","",INDEX('Stock Exchange'!G$5:G$2450,$V2097))</f>
        <v/>
      </c>
      <c r="L2097" s="18" t="str">
        <f aca="false">IF($V2097="","",INDEX('Stock Exchange'!H$5:H$2450,$V2097))</f>
        <v/>
      </c>
      <c r="M2097" s="18" t="str">
        <f aca="false">IF($V2097="","",INDEX('Stock Exchange'!I$5:I$2450,$V2097))</f>
        <v/>
      </c>
      <c r="N2097" s="18" t="str">
        <f aca="false">IF($W2097="","",INDEX(Primary!F$5:F$2450,$W2097))</f>
        <v/>
      </c>
      <c r="O2097" s="18" t="str">
        <f aca="false">IF($W2097="","",INDEX(Primary!G$5:G$2450,$W2097))</f>
        <v/>
      </c>
      <c r="P2097" s="18" t="str">
        <f aca="false">IF($W2097="","",INDEX(Primary!H$5:H$2450,$W2097))</f>
        <v/>
      </c>
      <c r="Q2097" s="18" t="str">
        <f aca="false">IF($W2097="","",INDEX(Primary!I$5:I$2450,$W2097))</f>
        <v/>
      </c>
      <c r="R2097" s="19" t="str">
        <f aca="false">IF($E2097="Yes",L2097+P2097,"")</f>
        <v/>
      </c>
      <c r="S2097" s="19" t="str">
        <f aca="false">IF($E2097="Yes",H2097-R2097,"")</f>
        <v/>
      </c>
      <c r="T2097" s="6" t="str">
        <f aca="false">IF($E2097="Yes",IF(ROUND(ABS(S2097),2)&lt;=$T$2,"OK","CHECK"),"n/a")</f>
        <v>n/a</v>
      </c>
      <c r="U2097" s="20" t="n">
        <f aca="false">Total!J2097</f>
        <v>46.84</v>
      </c>
      <c r="V2097" s="17" t="str">
        <f aca="false">IFERROR(MATCH($A2097,'Stock Exchange'!$A$5:$A$2450,0),"")</f>
        <v/>
      </c>
      <c r="W2097" s="17" t="str">
        <f aca="false">IFERROR(MATCH($A2097,Primary!$A$5:$A$2450,0),"")</f>
        <v/>
      </c>
    </row>
    <row r="2098" customFormat="false" ht="15" hidden="false" customHeight="false" outlineLevel="0" collapsed="false">
      <c r="A2098" s="16" t="n">
        <f aca="false">Total!A2098</f>
        <v>39969</v>
      </c>
      <c r="B2098" s="17" t="n">
        <f aca="false">YEAR(A2098)</f>
        <v>2009</v>
      </c>
      <c r="C2098" s="17" t="n">
        <f aca="false">MONTH(A2098)</f>
        <v>6</v>
      </c>
      <c r="D2098" s="6" t="str">
        <f aca="false">IF(MONTH(A2098)&gt;=4,"FY "&amp;YEAR(A2098)&amp;"-"&amp;RIGHT(YEAR(A2098)+1,2),"FY "&amp;(YEAR(A2098)-1)&amp;"-"&amp;RIGHT(YEAR(A2098),2))</f>
        <v>FY 2009-10</v>
      </c>
      <c r="E2098" s="6" t="str">
        <f aca="false">IF(AND(V2098&lt;&gt;"",W2098&lt;&gt;""),"Yes","No")</f>
        <v>No</v>
      </c>
      <c r="F2098" s="18" t="n">
        <f aca="false">Total!F2098</f>
        <v>3626.1</v>
      </c>
      <c r="G2098" s="18" t="n">
        <f aca="false">Total!G2098</f>
        <v>2955.5</v>
      </c>
      <c r="H2098" s="18" t="n">
        <f aca="false">Total!H2098</f>
        <v>670.6</v>
      </c>
      <c r="I2098" s="18" t="n">
        <f aca="false">Total!I2098</f>
        <v>142.2</v>
      </c>
      <c r="J2098" s="18" t="str">
        <f aca="false">IF($V2098="","",INDEX('Stock Exchange'!F$5:F$2450,$V2098))</f>
        <v/>
      </c>
      <c r="K2098" s="18" t="str">
        <f aca="false">IF($V2098="","",INDEX('Stock Exchange'!G$5:G$2450,$V2098))</f>
        <v/>
      </c>
      <c r="L2098" s="18" t="str">
        <f aca="false">IF($V2098="","",INDEX('Stock Exchange'!H$5:H$2450,$V2098))</f>
        <v/>
      </c>
      <c r="M2098" s="18" t="str">
        <f aca="false">IF($V2098="","",INDEX('Stock Exchange'!I$5:I$2450,$V2098))</f>
        <v/>
      </c>
      <c r="N2098" s="18" t="str">
        <f aca="false">IF($W2098="","",INDEX(Primary!F$5:F$2450,$W2098))</f>
        <v/>
      </c>
      <c r="O2098" s="18" t="str">
        <f aca="false">IF($W2098="","",INDEX(Primary!G$5:G$2450,$W2098))</f>
        <v/>
      </c>
      <c r="P2098" s="18" t="str">
        <f aca="false">IF($W2098="","",INDEX(Primary!H$5:H$2450,$W2098))</f>
        <v/>
      </c>
      <c r="Q2098" s="18" t="str">
        <f aca="false">IF($W2098="","",INDEX(Primary!I$5:I$2450,$W2098))</f>
        <v/>
      </c>
      <c r="R2098" s="19" t="str">
        <f aca="false">IF($E2098="Yes",L2098+P2098,"")</f>
        <v/>
      </c>
      <c r="S2098" s="19" t="str">
        <f aca="false">IF($E2098="Yes",H2098-R2098,"")</f>
        <v/>
      </c>
      <c r="T2098" s="6" t="str">
        <f aca="false">IF($E2098="Yes",IF(ROUND(ABS(S2098),2)&lt;=$T$2,"OK","CHECK"),"n/a")</f>
        <v>n/a</v>
      </c>
      <c r="U2098" s="20" t="n">
        <f aca="false">Total!J2098</f>
        <v>47.16</v>
      </c>
      <c r="V2098" s="17" t="str">
        <f aca="false">IFERROR(MATCH($A2098,'Stock Exchange'!$A$5:$A$2450,0),"")</f>
        <v/>
      </c>
      <c r="W2098" s="17" t="str">
        <f aca="false">IFERROR(MATCH($A2098,Primary!$A$5:$A$2450,0),"")</f>
        <v/>
      </c>
    </row>
    <row r="2099" customFormat="false" ht="15" hidden="false" customHeight="false" outlineLevel="0" collapsed="false">
      <c r="A2099" s="16" t="n">
        <f aca="false">Total!A2099</f>
        <v>39972</v>
      </c>
      <c r="B2099" s="17" t="n">
        <f aca="false">YEAR(A2099)</f>
        <v>2009</v>
      </c>
      <c r="C2099" s="17" t="n">
        <f aca="false">MONTH(A2099)</f>
        <v>6</v>
      </c>
      <c r="D2099" s="6" t="str">
        <f aca="false">IF(MONTH(A2099)&gt;=4,"FY "&amp;YEAR(A2099)&amp;"-"&amp;RIGHT(YEAR(A2099)+1,2),"FY "&amp;(YEAR(A2099)-1)&amp;"-"&amp;RIGHT(YEAR(A2099),2))</f>
        <v>FY 2009-10</v>
      </c>
      <c r="E2099" s="6" t="str">
        <f aca="false">IF(AND(V2099&lt;&gt;"",W2099&lt;&gt;""),"Yes","No")</f>
        <v>No</v>
      </c>
      <c r="F2099" s="18" t="n">
        <f aca="false">Total!F2099</f>
        <v>4550.6</v>
      </c>
      <c r="G2099" s="18" t="n">
        <f aca="false">Total!G2099</f>
        <v>3133.2</v>
      </c>
      <c r="H2099" s="18" t="n">
        <f aca="false">Total!H2099</f>
        <v>1417.4</v>
      </c>
      <c r="I2099" s="18" t="n">
        <f aca="false">Total!I2099</f>
        <v>301.1</v>
      </c>
      <c r="J2099" s="18" t="str">
        <f aca="false">IF($V2099="","",INDEX('Stock Exchange'!F$5:F$2450,$V2099))</f>
        <v/>
      </c>
      <c r="K2099" s="18" t="str">
        <f aca="false">IF($V2099="","",INDEX('Stock Exchange'!G$5:G$2450,$V2099))</f>
        <v/>
      </c>
      <c r="L2099" s="18" t="str">
        <f aca="false">IF($V2099="","",INDEX('Stock Exchange'!H$5:H$2450,$V2099))</f>
        <v/>
      </c>
      <c r="M2099" s="18" t="str">
        <f aca="false">IF($V2099="","",INDEX('Stock Exchange'!I$5:I$2450,$V2099))</f>
        <v/>
      </c>
      <c r="N2099" s="18" t="str">
        <f aca="false">IF($W2099="","",INDEX(Primary!F$5:F$2450,$W2099))</f>
        <v/>
      </c>
      <c r="O2099" s="18" t="str">
        <f aca="false">IF($W2099="","",INDEX(Primary!G$5:G$2450,$W2099))</f>
        <v/>
      </c>
      <c r="P2099" s="18" t="str">
        <f aca="false">IF($W2099="","",INDEX(Primary!H$5:H$2450,$W2099))</f>
        <v/>
      </c>
      <c r="Q2099" s="18" t="str">
        <f aca="false">IF($W2099="","",INDEX(Primary!I$5:I$2450,$W2099))</f>
        <v/>
      </c>
      <c r="R2099" s="19" t="str">
        <f aca="false">IF($E2099="Yes",L2099+P2099,"")</f>
        <v/>
      </c>
      <c r="S2099" s="19" t="str">
        <f aca="false">IF($E2099="Yes",H2099-R2099,"")</f>
        <v/>
      </c>
      <c r="T2099" s="6" t="str">
        <f aca="false">IF($E2099="Yes",IF(ROUND(ABS(S2099),2)&lt;=$T$2,"OK","CHECK"),"n/a")</f>
        <v>n/a</v>
      </c>
      <c r="U2099" s="20" t="n">
        <f aca="false">Total!J2099</f>
        <v>47.08</v>
      </c>
      <c r="V2099" s="17" t="str">
        <f aca="false">IFERROR(MATCH($A2099,'Stock Exchange'!$A$5:$A$2450,0),"")</f>
        <v/>
      </c>
      <c r="W2099" s="17" t="str">
        <f aca="false">IFERROR(MATCH($A2099,Primary!$A$5:$A$2450,0),"")</f>
        <v/>
      </c>
    </row>
    <row r="2100" customFormat="false" ht="15" hidden="false" customHeight="false" outlineLevel="0" collapsed="false">
      <c r="A2100" s="16" t="n">
        <f aca="false">Total!A2100</f>
        <v>39973</v>
      </c>
      <c r="B2100" s="17" t="n">
        <f aca="false">YEAR(A2100)</f>
        <v>2009</v>
      </c>
      <c r="C2100" s="17" t="n">
        <f aca="false">MONTH(A2100)</f>
        <v>6</v>
      </c>
      <c r="D2100" s="6" t="str">
        <f aca="false">IF(MONTH(A2100)&gt;=4,"FY "&amp;YEAR(A2100)&amp;"-"&amp;RIGHT(YEAR(A2100)+1,2),"FY "&amp;(YEAR(A2100)-1)&amp;"-"&amp;RIGHT(YEAR(A2100),2))</f>
        <v>FY 2009-10</v>
      </c>
      <c r="E2100" s="6" t="str">
        <f aca="false">IF(AND(V2100&lt;&gt;"",W2100&lt;&gt;""),"Yes","No")</f>
        <v>No</v>
      </c>
      <c r="F2100" s="18" t="n">
        <f aca="false">Total!F2100</f>
        <v>2694.1</v>
      </c>
      <c r="G2100" s="18" t="n">
        <f aca="false">Total!G2100</f>
        <v>2399.2</v>
      </c>
      <c r="H2100" s="18" t="n">
        <f aca="false">Total!H2100</f>
        <v>294.9</v>
      </c>
      <c r="I2100" s="18" t="n">
        <f aca="false">Total!I2100</f>
        <v>62.2</v>
      </c>
      <c r="J2100" s="18" t="str">
        <f aca="false">IF($V2100="","",INDEX('Stock Exchange'!F$5:F$2450,$V2100))</f>
        <v/>
      </c>
      <c r="K2100" s="18" t="str">
        <f aca="false">IF($V2100="","",INDEX('Stock Exchange'!G$5:G$2450,$V2100))</f>
        <v/>
      </c>
      <c r="L2100" s="18" t="str">
        <f aca="false">IF($V2100="","",INDEX('Stock Exchange'!H$5:H$2450,$V2100))</f>
        <v/>
      </c>
      <c r="M2100" s="18" t="str">
        <f aca="false">IF($V2100="","",INDEX('Stock Exchange'!I$5:I$2450,$V2100))</f>
        <v/>
      </c>
      <c r="N2100" s="18" t="str">
        <f aca="false">IF($W2100="","",INDEX(Primary!F$5:F$2450,$W2100))</f>
        <v/>
      </c>
      <c r="O2100" s="18" t="str">
        <f aca="false">IF($W2100="","",INDEX(Primary!G$5:G$2450,$W2100))</f>
        <v/>
      </c>
      <c r="P2100" s="18" t="str">
        <f aca="false">IF($W2100="","",INDEX(Primary!H$5:H$2450,$W2100))</f>
        <v/>
      </c>
      <c r="Q2100" s="18" t="str">
        <f aca="false">IF($W2100="","",INDEX(Primary!I$5:I$2450,$W2100))</f>
        <v/>
      </c>
      <c r="R2100" s="19" t="str">
        <f aca="false">IF($E2100="Yes",L2100+P2100,"")</f>
        <v/>
      </c>
      <c r="S2100" s="19" t="str">
        <f aca="false">IF($E2100="Yes",H2100-R2100,"")</f>
        <v/>
      </c>
      <c r="T2100" s="6" t="str">
        <f aca="false">IF($E2100="Yes",IF(ROUND(ABS(S2100),2)&lt;=$T$2,"OK","CHECK"),"n/a")</f>
        <v>n/a</v>
      </c>
      <c r="U2100" s="20" t="n">
        <f aca="false">Total!J2100</f>
        <v>47.38</v>
      </c>
      <c r="V2100" s="17" t="str">
        <f aca="false">IFERROR(MATCH($A2100,'Stock Exchange'!$A$5:$A$2450,0),"")</f>
        <v/>
      </c>
      <c r="W2100" s="17" t="str">
        <f aca="false">IFERROR(MATCH($A2100,Primary!$A$5:$A$2450,0),"")</f>
        <v/>
      </c>
    </row>
    <row r="2101" customFormat="false" ht="15" hidden="false" customHeight="false" outlineLevel="0" collapsed="false">
      <c r="A2101" s="16" t="n">
        <f aca="false">Total!A2101</f>
        <v>39974</v>
      </c>
      <c r="B2101" s="17" t="n">
        <f aca="false">YEAR(A2101)</f>
        <v>2009</v>
      </c>
      <c r="C2101" s="17" t="n">
        <f aca="false">MONTH(A2101)</f>
        <v>6</v>
      </c>
      <c r="D2101" s="6" t="str">
        <f aca="false">IF(MONTH(A2101)&gt;=4,"FY "&amp;YEAR(A2101)&amp;"-"&amp;RIGHT(YEAR(A2101)+1,2),"FY "&amp;(YEAR(A2101)-1)&amp;"-"&amp;RIGHT(YEAR(A2101),2))</f>
        <v>FY 2009-10</v>
      </c>
      <c r="E2101" s="6" t="str">
        <f aca="false">IF(AND(V2101&lt;&gt;"",W2101&lt;&gt;""),"Yes","No")</f>
        <v>No</v>
      </c>
      <c r="F2101" s="18" t="n">
        <f aca="false">Total!F2101</f>
        <v>3815.3</v>
      </c>
      <c r="G2101" s="18" t="n">
        <f aca="false">Total!G2101</f>
        <v>2824.6</v>
      </c>
      <c r="H2101" s="18" t="n">
        <f aca="false">Total!H2101</f>
        <v>990.7</v>
      </c>
      <c r="I2101" s="18" t="n">
        <f aca="false">Total!I2101</f>
        <v>208.2</v>
      </c>
      <c r="J2101" s="18" t="str">
        <f aca="false">IF($V2101="","",INDEX('Stock Exchange'!F$5:F$2450,$V2101))</f>
        <v/>
      </c>
      <c r="K2101" s="18" t="str">
        <f aca="false">IF($V2101="","",INDEX('Stock Exchange'!G$5:G$2450,$V2101))</f>
        <v/>
      </c>
      <c r="L2101" s="18" t="str">
        <f aca="false">IF($V2101="","",INDEX('Stock Exchange'!H$5:H$2450,$V2101))</f>
        <v/>
      </c>
      <c r="M2101" s="18" t="str">
        <f aca="false">IF($V2101="","",INDEX('Stock Exchange'!I$5:I$2450,$V2101))</f>
        <v/>
      </c>
      <c r="N2101" s="18" t="str">
        <f aca="false">IF($W2101="","",INDEX(Primary!F$5:F$2450,$W2101))</f>
        <v/>
      </c>
      <c r="O2101" s="18" t="str">
        <f aca="false">IF($W2101="","",INDEX(Primary!G$5:G$2450,$W2101))</f>
        <v/>
      </c>
      <c r="P2101" s="18" t="str">
        <f aca="false">IF($W2101="","",INDEX(Primary!H$5:H$2450,$W2101))</f>
        <v/>
      </c>
      <c r="Q2101" s="18" t="str">
        <f aca="false">IF($W2101="","",INDEX(Primary!I$5:I$2450,$W2101))</f>
        <v/>
      </c>
      <c r="R2101" s="19" t="str">
        <f aca="false">IF($E2101="Yes",L2101+P2101,"")</f>
        <v/>
      </c>
      <c r="S2101" s="19" t="str">
        <f aca="false">IF($E2101="Yes",H2101-R2101,"")</f>
        <v/>
      </c>
      <c r="T2101" s="6" t="str">
        <f aca="false">IF($E2101="Yes",IF(ROUND(ABS(S2101),2)&lt;=$T$2,"OK","CHECK"),"n/a")</f>
        <v>n/a</v>
      </c>
      <c r="U2101" s="20" t="n">
        <f aca="false">Total!J2101</f>
        <v>47.59</v>
      </c>
      <c r="V2101" s="17" t="str">
        <f aca="false">IFERROR(MATCH($A2101,'Stock Exchange'!$A$5:$A$2450,0),"")</f>
        <v/>
      </c>
      <c r="W2101" s="17" t="str">
        <f aca="false">IFERROR(MATCH($A2101,Primary!$A$5:$A$2450,0),"")</f>
        <v/>
      </c>
    </row>
    <row r="2102" customFormat="false" ht="15" hidden="false" customHeight="false" outlineLevel="0" collapsed="false">
      <c r="A2102" s="16" t="n">
        <f aca="false">Total!A2102</f>
        <v>39975</v>
      </c>
      <c r="B2102" s="17" t="n">
        <f aca="false">YEAR(A2102)</f>
        <v>2009</v>
      </c>
      <c r="C2102" s="17" t="n">
        <f aca="false">MONTH(A2102)</f>
        <v>6</v>
      </c>
      <c r="D2102" s="6" t="str">
        <f aca="false">IF(MONTH(A2102)&gt;=4,"FY "&amp;YEAR(A2102)&amp;"-"&amp;RIGHT(YEAR(A2102)+1,2),"FY "&amp;(YEAR(A2102)-1)&amp;"-"&amp;RIGHT(YEAR(A2102),2))</f>
        <v>FY 2009-10</v>
      </c>
      <c r="E2102" s="6" t="str">
        <f aca="false">IF(AND(V2102&lt;&gt;"",W2102&lt;&gt;""),"Yes","No")</f>
        <v>No</v>
      </c>
      <c r="F2102" s="18" t="n">
        <f aca="false">Total!F2102</f>
        <v>3851.4</v>
      </c>
      <c r="G2102" s="18" t="n">
        <f aca="false">Total!G2102</f>
        <v>3133.8</v>
      </c>
      <c r="H2102" s="18" t="n">
        <f aca="false">Total!H2102</f>
        <v>717.6</v>
      </c>
      <c r="I2102" s="18" t="n">
        <f aca="false">Total!I2102</f>
        <v>151.8</v>
      </c>
      <c r="J2102" s="18" t="str">
        <f aca="false">IF($V2102="","",INDEX('Stock Exchange'!F$5:F$2450,$V2102))</f>
        <v/>
      </c>
      <c r="K2102" s="18" t="str">
        <f aca="false">IF($V2102="","",INDEX('Stock Exchange'!G$5:G$2450,$V2102))</f>
        <v/>
      </c>
      <c r="L2102" s="18" t="str">
        <f aca="false">IF($V2102="","",INDEX('Stock Exchange'!H$5:H$2450,$V2102))</f>
        <v/>
      </c>
      <c r="M2102" s="18" t="str">
        <f aca="false">IF($V2102="","",INDEX('Stock Exchange'!I$5:I$2450,$V2102))</f>
        <v/>
      </c>
      <c r="N2102" s="18" t="str">
        <f aca="false">IF($W2102="","",INDEX(Primary!F$5:F$2450,$W2102))</f>
        <v/>
      </c>
      <c r="O2102" s="18" t="str">
        <f aca="false">IF($W2102="","",INDEX(Primary!G$5:G$2450,$W2102))</f>
        <v/>
      </c>
      <c r="P2102" s="18" t="str">
        <f aca="false">IF($W2102="","",INDEX(Primary!H$5:H$2450,$W2102))</f>
        <v/>
      </c>
      <c r="Q2102" s="18" t="str">
        <f aca="false">IF($W2102="","",INDEX(Primary!I$5:I$2450,$W2102))</f>
        <v/>
      </c>
      <c r="R2102" s="19" t="str">
        <f aca="false">IF($E2102="Yes",L2102+P2102,"")</f>
        <v/>
      </c>
      <c r="S2102" s="19" t="str">
        <f aca="false">IF($E2102="Yes",H2102-R2102,"")</f>
        <v/>
      </c>
      <c r="T2102" s="6" t="str">
        <f aca="false">IF($E2102="Yes",IF(ROUND(ABS(S2102),2)&lt;=$T$2,"OK","CHECK"),"n/a")</f>
        <v>n/a</v>
      </c>
      <c r="U2102" s="20" t="n">
        <f aca="false">Total!J2102</f>
        <v>47.27</v>
      </c>
      <c r="V2102" s="17" t="str">
        <f aca="false">IFERROR(MATCH($A2102,'Stock Exchange'!$A$5:$A$2450,0),"")</f>
        <v/>
      </c>
      <c r="W2102" s="17" t="str">
        <f aca="false">IFERROR(MATCH($A2102,Primary!$A$5:$A$2450,0),"")</f>
        <v/>
      </c>
    </row>
    <row r="2103" customFormat="false" ht="15" hidden="false" customHeight="false" outlineLevel="0" collapsed="false">
      <c r="A2103" s="16" t="n">
        <f aca="false">Total!A2103</f>
        <v>39976</v>
      </c>
      <c r="B2103" s="17" t="n">
        <f aca="false">YEAR(A2103)</f>
        <v>2009</v>
      </c>
      <c r="C2103" s="17" t="n">
        <f aca="false">MONTH(A2103)</f>
        <v>6</v>
      </c>
      <c r="D2103" s="6" t="str">
        <f aca="false">IF(MONTH(A2103)&gt;=4,"FY "&amp;YEAR(A2103)&amp;"-"&amp;RIGHT(YEAR(A2103)+1,2),"FY "&amp;(YEAR(A2103)-1)&amp;"-"&amp;RIGHT(YEAR(A2103),2))</f>
        <v>FY 2009-10</v>
      </c>
      <c r="E2103" s="6" t="str">
        <f aca="false">IF(AND(V2103&lt;&gt;"",W2103&lt;&gt;""),"Yes","No")</f>
        <v>No</v>
      </c>
      <c r="F2103" s="18" t="n">
        <f aca="false">Total!F2103</f>
        <v>3581.8</v>
      </c>
      <c r="G2103" s="18" t="n">
        <f aca="false">Total!G2103</f>
        <v>2588.7</v>
      </c>
      <c r="H2103" s="18" t="n">
        <f aca="false">Total!H2103</f>
        <v>993.2</v>
      </c>
      <c r="I2103" s="18" t="n">
        <f aca="false">Total!I2103</f>
        <v>209.4</v>
      </c>
      <c r="J2103" s="18" t="str">
        <f aca="false">IF($V2103="","",INDEX('Stock Exchange'!F$5:F$2450,$V2103))</f>
        <v/>
      </c>
      <c r="K2103" s="18" t="str">
        <f aca="false">IF($V2103="","",INDEX('Stock Exchange'!G$5:G$2450,$V2103))</f>
        <v/>
      </c>
      <c r="L2103" s="18" t="str">
        <f aca="false">IF($V2103="","",INDEX('Stock Exchange'!H$5:H$2450,$V2103))</f>
        <v/>
      </c>
      <c r="M2103" s="18" t="str">
        <f aca="false">IF($V2103="","",INDEX('Stock Exchange'!I$5:I$2450,$V2103))</f>
        <v/>
      </c>
      <c r="N2103" s="18" t="str">
        <f aca="false">IF($W2103="","",INDEX(Primary!F$5:F$2450,$W2103))</f>
        <v/>
      </c>
      <c r="O2103" s="18" t="str">
        <f aca="false">IF($W2103="","",INDEX(Primary!G$5:G$2450,$W2103))</f>
        <v/>
      </c>
      <c r="P2103" s="18" t="str">
        <f aca="false">IF($W2103="","",INDEX(Primary!H$5:H$2450,$W2103))</f>
        <v/>
      </c>
      <c r="Q2103" s="18" t="str">
        <f aca="false">IF($W2103="","",INDEX(Primary!I$5:I$2450,$W2103))</f>
        <v/>
      </c>
      <c r="R2103" s="19" t="str">
        <f aca="false">IF($E2103="Yes",L2103+P2103,"")</f>
        <v/>
      </c>
      <c r="S2103" s="19" t="str">
        <f aca="false">IF($E2103="Yes",H2103-R2103,"")</f>
        <v/>
      </c>
      <c r="T2103" s="6" t="str">
        <f aca="false">IF($E2103="Yes",IF(ROUND(ABS(S2103),2)&lt;=$T$2,"OK","CHECK"),"n/a")</f>
        <v>n/a</v>
      </c>
      <c r="U2103" s="20" t="n">
        <f aca="false">Total!J2103</f>
        <v>47.42</v>
      </c>
      <c r="V2103" s="17" t="str">
        <f aca="false">IFERROR(MATCH($A2103,'Stock Exchange'!$A$5:$A$2450,0),"")</f>
        <v/>
      </c>
      <c r="W2103" s="17" t="str">
        <f aca="false">IFERROR(MATCH($A2103,Primary!$A$5:$A$2450,0),"")</f>
        <v/>
      </c>
    </row>
    <row r="2104" customFormat="false" ht="15" hidden="false" customHeight="false" outlineLevel="0" collapsed="false">
      <c r="A2104" s="16" t="n">
        <f aca="false">Total!A2104</f>
        <v>39979</v>
      </c>
      <c r="B2104" s="17" t="n">
        <f aca="false">YEAR(A2104)</f>
        <v>2009</v>
      </c>
      <c r="C2104" s="17" t="n">
        <f aca="false">MONTH(A2104)</f>
        <v>6</v>
      </c>
      <c r="D2104" s="6" t="str">
        <f aca="false">IF(MONTH(A2104)&gt;=4,"FY "&amp;YEAR(A2104)&amp;"-"&amp;RIGHT(YEAR(A2104)+1,2),"FY "&amp;(YEAR(A2104)-1)&amp;"-"&amp;RIGHT(YEAR(A2104),2))</f>
        <v>FY 2009-10</v>
      </c>
      <c r="E2104" s="6" t="str">
        <f aca="false">IF(AND(V2104&lt;&gt;"",W2104&lt;&gt;""),"Yes","No")</f>
        <v>No</v>
      </c>
      <c r="F2104" s="18" t="n">
        <f aca="false">Total!F2104</f>
        <v>2931.9</v>
      </c>
      <c r="G2104" s="18" t="n">
        <f aca="false">Total!G2104</f>
        <v>2413.2</v>
      </c>
      <c r="H2104" s="18" t="n">
        <f aca="false">Total!H2104</f>
        <v>518.7</v>
      </c>
      <c r="I2104" s="18" t="n">
        <f aca="false">Total!I2104</f>
        <v>109.4</v>
      </c>
      <c r="J2104" s="18" t="str">
        <f aca="false">IF($V2104="","",INDEX('Stock Exchange'!F$5:F$2450,$V2104))</f>
        <v/>
      </c>
      <c r="K2104" s="18" t="str">
        <f aca="false">IF($V2104="","",INDEX('Stock Exchange'!G$5:G$2450,$V2104))</f>
        <v/>
      </c>
      <c r="L2104" s="18" t="str">
        <f aca="false">IF($V2104="","",INDEX('Stock Exchange'!H$5:H$2450,$V2104))</f>
        <v/>
      </c>
      <c r="M2104" s="18" t="str">
        <f aca="false">IF($V2104="","",INDEX('Stock Exchange'!I$5:I$2450,$V2104))</f>
        <v/>
      </c>
      <c r="N2104" s="18" t="str">
        <f aca="false">IF($W2104="","",INDEX(Primary!F$5:F$2450,$W2104))</f>
        <v/>
      </c>
      <c r="O2104" s="18" t="str">
        <f aca="false">IF($W2104="","",INDEX(Primary!G$5:G$2450,$W2104))</f>
        <v/>
      </c>
      <c r="P2104" s="18" t="str">
        <f aca="false">IF($W2104="","",INDEX(Primary!H$5:H$2450,$W2104))</f>
        <v/>
      </c>
      <c r="Q2104" s="18" t="str">
        <f aca="false">IF($W2104="","",INDEX(Primary!I$5:I$2450,$W2104))</f>
        <v/>
      </c>
      <c r="R2104" s="19" t="str">
        <f aca="false">IF($E2104="Yes",L2104+P2104,"")</f>
        <v/>
      </c>
      <c r="S2104" s="19" t="str">
        <f aca="false">IF($E2104="Yes",H2104-R2104,"")</f>
        <v/>
      </c>
      <c r="T2104" s="6" t="str">
        <f aca="false">IF($E2104="Yes",IF(ROUND(ABS(S2104),2)&lt;=$T$2,"OK","CHECK"),"n/a")</f>
        <v>n/a</v>
      </c>
      <c r="U2104" s="20" t="n">
        <f aca="false">Total!J2104</f>
        <v>47.41</v>
      </c>
      <c r="V2104" s="17" t="str">
        <f aca="false">IFERROR(MATCH($A2104,'Stock Exchange'!$A$5:$A$2450,0),"")</f>
        <v/>
      </c>
      <c r="W2104" s="17" t="str">
        <f aca="false">IFERROR(MATCH($A2104,Primary!$A$5:$A$2450,0),"")</f>
        <v/>
      </c>
    </row>
    <row r="2105" customFormat="false" ht="15" hidden="false" customHeight="false" outlineLevel="0" collapsed="false">
      <c r="A2105" s="16" t="n">
        <f aca="false">Total!A2105</f>
        <v>39980</v>
      </c>
      <c r="B2105" s="17" t="n">
        <f aca="false">YEAR(A2105)</f>
        <v>2009</v>
      </c>
      <c r="C2105" s="17" t="n">
        <f aca="false">MONTH(A2105)</f>
        <v>6</v>
      </c>
      <c r="D2105" s="6" t="str">
        <f aca="false">IF(MONTH(A2105)&gt;=4,"FY "&amp;YEAR(A2105)&amp;"-"&amp;RIGHT(YEAR(A2105)+1,2),"FY "&amp;(YEAR(A2105)-1)&amp;"-"&amp;RIGHT(YEAR(A2105),2))</f>
        <v>FY 2009-10</v>
      </c>
      <c r="E2105" s="6" t="str">
        <f aca="false">IF(AND(V2105&lt;&gt;"",W2105&lt;&gt;""),"Yes","No")</f>
        <v>No</v>
      </c>
      <c r="F2105" s="18" t="n">
        <f aca="false">Total!F2105</f>
        <v>2578.6</v>
      </c>
      <c r="G2105" s="18" t="n">
        <f aca="false">Total!G2105</f>
        <v>2791.9</v>
      </c>
      <c r="H2105" s="18" t="n">
        <f aca="false">Total!H2105</f>
        <v>-213.3</v>
      </c>
      <c r="I2105" s="18" t="n">
        <f aca="false">Total!I2105</f>
        <v>-44.5</v>
      </c>
      <c r="J2105" s="18" t="str">
        <f aca="false">IF($V2105="","",INDEX('Stock Exchange'!F$5:F$2450,$V2105))</f>
        <v/>
      </c>
      <c r="K2105" s="18" t="str">
        <f aca="false">IF($V2105="","",INDEX('Stock Exchange'!G$5:G$2450,$V2105))</f>
        <v/>
      </c>
      <c r="L2105" s="18" t="str">
        <f aca="false">IF($V2105="","",INDEX('Stock Exchange'!H$5:H$2450,$V2105))</f>
        <v/>
      </c>
      <c r="M2105" s="18" t="str">
        <f aca="false">IF($V2105="","",INDEX('Stock Exchange'!I$5:I$2450,$V2105))</f>
        <v/>
      </c>
      <c r="N2105" s="18" t="str">
        <f aca="false">IF($W2105="","",INDEX(Primary!F$5:F$2450,$W2105))</f>
        <v/>
      </c>
      <c r="O2105" s="18" t="str">
        <f aca="false">IF($W2105="","",INDEX(Primary!G$5:G$2450,$W2105))</f>
        <v/>
      </c>
      <c r="P2105" s="18" t="str">
        <f aca="false">IF($W2105="","",INDEX(Primary!H$5:H$2450,$W2105))</f>
        <v/>
      </c>
      <c r="Q2105" s="18" t="str">
        <f aca="false">IF($W2105="","",INDEX(Primary!I$5:I$2450,$W2105))</f>
        <v/>
      </c>
      <c r="R2105" s="19" t="str">
        <f aca="false">IF($E2105="Yes",L2105+P2105,"")</f>
        <v/>
      </c>
      <c r="S2105" s="19" t="str">
        <f aca="false">IF($E2105="Yes",H2105-R2105,"")</f>
        <v/>
      </c>
      <c r="T2105" s="6" t="str">
        <f aca="false">IF($E2105="Yes",IF(ROUND(ABS(S2105),2)&lt;=$T$2,"OK","CHECK"),"n/a")</f>
        <v>n/a</v>
      </c>
      <c r="U2105" s="20" t="n">
        <f aca="false">Total!J2105</f>
        <v>47.94</v>
      </c>
      <c r="V2105" s="17" t="str">
        <f aca="false">IFERROR(MATCH($A2105,'Stock Exchange'!$A$5:$A$2450,0),"")</f>
        <v/>
      </c>
      <c r="W2105" s="17" t="str">
        <f aca="false">IFERROR(MATCH($A2105,Primary!$A$5:$A$2450,0),"")</f>
        <v/>
      </c>
    </row>
    <row r="2106" customFormat="false" ht="15" hidden="false" customHeight="false" outlineLevel="0" collapsed="false">
      <c r="A2106" s="16" t="n">
        <f aca="false">Total!A2106</f>
        <v>39981</v>
      </c>
      <c r="B2106" s="17" t="n">
        <f aca="false">YEAR(A2106)</f>
        <v>2009</v>
      </c>
      <c r="C2106" s="17" t="n">
        <f aca="false">MONTH(A2106)</f>
        <v>6</v>
      </c>
      <c r="D2106" s="6" t="str">
        <f aca="false">IF(MONTH(A2106)&gt;=4,"FY "&amp;YEAR(A2106)&amp;"-"&amp;RIGHT(YEAR(A2106)+1,2),"FY "&amp;(YEAR(A2106)-1)&amp;"-"&amp;RIGHT(YEAR(A2106),2))</f>
        <v>FY 2009-10</v>
      </c>
      <c r="E2106" s="6" t="str">
        <f aca="false">IF(AND(V2106&lt;&gt;"",W2106&lt;&gt;""),"Yes","No")</f>
        <v>No</v>
      </c>
      <c r="F2106" s="18" t="n">
        <f aca="false">Total!F2106</f>
        <v>1862.3</v>
      </c>
      <c r="G2106" s="18" t="n">
        <f aca="false">Total!G2106</f>
        <v>2574.2</v>
      </c>
      <c r="H2106" s="18" t="n">
        <f aca="false">Total!H2106</f>
        <v>-711.8</v>
      </c>
      <c r="I2106" s="18" t="n">
        <f aca="false">Total!I2106</f>
        <v>-149.1</v>
      </c>
      <c r="J2106" s="18" t="str">
        <f aca="false">IF($V2106="","",INDEX('Stock Exchange'!F$5:F$2450,$V2106))</f>
        <v/>
      </c>
      <c r="K2106" s="18" t="str">
        <f aca="false">IF($V2106="","",INDEX('Stock Exchange'!G$5:G$2450,$V2106))</f>
        <v/>
      </c>
      <c r="L2106" s="18" t="str">
        <f aca="false">IF($V2106="","",INDEX('Stock Exchange'!H$5:H$2450,$V2106))</f>
        <v/>
      </c>
      <c r="M2106" s="18" t="str">
        <f aca="false">IF($V2106="","",INDEX('Stock Exchange'!I$5:I$2450,$V2106))</f>
        <v/>
      </c>
      <c r="N2106" s="18" t="str">
        <f aca="false">IF($W2106="","",INDEX(Primary!F$5:F$2450,$W2106))</f>
        <v/>
      </c>
      <c r="O2106" s="18" t="str">
        <f aca="false">IF($W2106="","",INDEX(Primary!G$5:G$2450,$W2106))</f>
        <v/>
      </c>
      <c r="P2106" s="18" t="str">
        <f aca="false">IF($W2106="","",INDEX(Primary!H$5:H$2450,$W2106))</f>
        <v/>
      </c>
      <c r="Q2106" s="18" t="str">
        <f aca="false">IF($W2106="","",INDEX(Primary!I$5:I$2450,$W2106))</f>
        <v/>
      </c>
      <c r="R2106" s="19" t="str">
        <f aca="false">IF($E2106="Yes",L2106+P2106,"")</f>
        <v/>
      </c>
      <c r="S2106" s="19" t="str">
        <f aca="false">IF($E2106="Yes",H2106-R2106,"")</f>
        <v/>
      </c>
      <c r="T2106" s="6" t="str">
        <f aca="false">IF($E2106="Yes",IF(ROUND(ABS(S2106),2)&lt;=$T$2,"OK","CHECK"),"n/a")</f>
        <v>n/a</v>
      </c>
      <c r="U2106" s="20" t="n">
        <f aca="false">Total!J2106</f>
        <v>47.76</v>
      </c>
      <c r="V2106" s="17" t="str">
        <f aca="false">IFERROR(MATCH($A2106,'Stock Exchange'!$A$5:$A$2450,0),"")</f>
        <v/>
      </c>
      <c r="W2106" s="17" t="str">
        <f aca="false">IFERROR(MATCH($A2106,Primary!$A$5:$A$2450,0),"")</f>
        <v/>
      </c>
    </row>
    <row r="2107" customFormat="false" ht="15" hidden="false" customHeight="false" outlineLevel="0" collapsed="false">
      <c r="A2107" s="16" t="n">
        <f aca="false">Total!A2107</f>
        <v>39982</v>
      </c>
      <c r="B2107" s="17" t="n">
        <f aca="false">YEAR(A2107)</f>
        <v>2009</v>
      </c>
      <c r="C2107" s="17" t="n">
        <f aca="false">MONTH(A2107)</f>
        <v>6</v>
      </c>
      <c r="D2107" s="6" t="str">
        <f aca="false">IF(MONTH(A2107)&gt;=4,"FY "&amp;YEAR(A2107)&amp;"-"&amp;RIGHT(YEAR(A2107)+1,2),"FY "&amp;(YEAR(A2107)-1)&amp;"-"&amp;RIGHT(YEAR(A2107),2))</f>
        <v>FY 2009-10</v>
      </c>
      <c r="E2107" s="6" t="str">
        <f aca="false">IF(AND(V2107&lt;&gt;"",W2107&lt;&gt;""),"Yes","No")</f>
        <v>No</v>
      </c>
      <c r="F2107" s="18" t="n">
        <f aca="false">Total!F2107</f>
        <v>2168.3</v>
      </c>
      <c r="G2107" s="18" t="n">
        <f aca="false">Total!G2107</f>
        <v>2394.8</v>
      </c>
      <c r="H2107" s="18" t="n">
        <f aca="false">Total!H2107</f>
        <v>-226.6</v>
      </c>
      <c r="I2107" s="18" t="n">
        <f aca="false">Total!I2107</f>
        <v>-47.3</v>
      </c>
      <c r="J2107" s="18" t="str">
        <f aca="false">IF($V2107="","",INDEX('Stock Exchange'!F$5:F$2450,$V2107))</f>
        <v/>
      </c>
      <c r="K2107" s="18" t="str">
        <f aca="false">IF($V2107="","",INDEX('Stock Exchange'!G$5:G$2450,$V2107))</f>
        <v/>
      </c>
      <c r="L2107" s="18" t="str">
        <f aca="false">IF($V2107="","",INDEX('Stock Exchange'!H$5:H$2450,$V2107))</f>
        <v/>
      </c>
      <c r="M2107" s="18" t="str">
        <f aca="false">IF($V2107="","",INDEX('Stock Exchange'!I$5:I$2450,$V2107))</f>
        <v/>
      </c>
      <c r="N2107" s="18" t="str">
        <f aca="false">IF($W2107="","",INDEX(Primary!F$5:F$2450,$W2107))</f>
        <v/>
      </c>
      <c r="O2107" s="18" t="str">
        <f aca="false">IF($W2107="","",INDEX(Primary!G$5:G$2450,$W2107))</f>
        <v/>
      </c>
      <c r="P2107" s="18" t="str">
        <f aca="false">IF($W2107="","",INDEX(Primary!H$5:H$2450,$W2107))</f>
        <v/>
      </c>
      <c r="Q2107" s="18" t="str">
        <f aca="false">IF($W2107="","",INDEX(Primary!I$5:I$2450,$W2107))</f>
        <v/>
      </c>
      <c r="R2107" s="19" t="str">
        <f aca="false">IF($E2107="Yes",L2107+P2107,"")</f>
        <v/>
      </c>
      <c r="S2107" s="19" t="str">
        <f aca="false">IF($E2107="Yes",H2107-R2107,"")</f>
        <v/>
      </c>
      <c r="T2107" s="6" t="str">
        <f aca="false">IF($E2107="Yes",IF(ROUND(ABS(S2107),2)&lt;=$T$2,"OK","CHECK"),"n/a")</f>
        <v>n/a</v>
      </c>
      <c r="U2107" s="20" t="n">
        <f aca="false">Total!J2107</f>
        <v>47.91</v>
      </c>
      <c r="V2107" s="17" t="str">
        <f aca="false">IFERROR(MATCH($A2107,'Stock Exchange'!$A$5:$A$2450,0),"")</f>
        <v/>
      </c>
      <c r="W2107" s="17" t="str">
        <f aca="false">IFERROR(MATCH($A2107,Primary!$A$5:$A$2450,0),"")</f>
        <v/>
      </c>
    </row>
    <row r="2108" customFormat="false" ht="15" hidden="false" customHeight="false" outlineLevel="0" collapsed="false">
      <c r="A2108" s="16" t="n">
        <f aca="false">Total!A2108</f>
        <v>39983</v>
      </c>
      <c r="B2108" s="17" t="n">
        <f aca="false">YEAR(A2108)</f>
        <v>2009</v>
      </c>
      <c r="C2108" s="17" t="n">
        <f aca="false">MONTH(A2108)</f>
        <v>6</v>
      </c>
      <c r="D2108" s="6" t="str">
        <f aca="false">IF(MONTH(A2108)&gt;=4,"FY "&amp;YEAR(A2108)&amp;"-"&amp;RIGHT(YEAR(A2108)+1,2),"FY "&amp;(YEAR(A2108)-1)&amp;"-"&amp;RIGHT(YEAR(A2108),2))</f>
        <v>FY 2009-10</v>
      </c>
      <c r="E2108" s="6" t="str">
        <f aca="false">IF(AND(V2108&lt;&gt;"",W2108&lt;&gt;""),"Yes","No")</f>
        <v>No</v>
      </c>
      <c r="F2108" s="18" t="n">
        <f aca="false">Total!F2108</f>
        <v>2138.4</v>
      </c>
      <c r="G2108" s="18" t="n">
        <f aca="false">Total!G2108</f>
        <v>2654.3</v>
      </c>
      <c r="H2108" s="18" t="n">
        <f aca="false">Total!H2108</f>
        <v>-515.9</v>
      </c>
      <c r="I2108" s="18" t="n">
        <f aca="false">Total!I2108</f>
        <v>-107.3</v>
      </c>
      <c r="J2108" s="18" t="str">
        <f aca="false">IF($V2108="","",INDEX('Stock Exchange'!F$5:F$2450,$V2108))</f>
        <v/>
      </c>
      <c r="K2108" s="18" t="str">
        <f aca="false">IF($V2108="","",INDEX('Stock Exchange'!G$5:G$2450,$V2108))</f>
        <v/>
      </c>
      <c r="L2108" s="18" t="str">
        <f aca="false">IF($V2108="","",INDEX('Stock Exchange'!H$5:H$2450,$V2108))</f>
        <v/>
      </c>
      <c r="M2108" s="18" t="str">
        <f aca="false">IF($V2108="","",INDEX('Stock Exchange'!I$5:I$2450,$V2108))</f>
        <v/>
      </c>
      <c r="N2108" s="18" t="str">
        <f aca="false">IF($W2108="","",INDEX(Primary!F$5:F$2450,$W2108))</f>
        <v/>
      </c>
      <c r="O2108" s="18" t="str">
        <f aca="false">IF($W2108="","",INDEX(Primary!G$5:G$2450,$W2108))</f>
        <v/>
      </c>
      <c r="P2108" s="18" t="str">
        <f aca="false">IF($W2108="","",INDEX(Primary!H$5:H$2450,$W2108))</f>
        <v/>
      </c>
      <c r="Q2108" s="18" t="str">
        <f aca="false">IF($W2108="","",INDEX(Primary!I$5:I$2450,$W2108))</f>
        <v/>
      </c>
      <c r="R2108" s="19" t="str">
        <f aca="false">IF($E2108="Yes",L2108+P2108,"")</f>
        <v/>
      </c>
      <c r="S2108" s="19" t="str">
        <f aca="false">IF($E2108="Yes",H2108-R2108,"")</f>
        <v/>
      </c>
      <c r="T2108" s="6" t="str">
        <f aca="false">IF($E2108="Yes",IF(ROUND(ABS(S2108),2)&lt;=$T$2,"OK","CHECK"),"n/a")</f>
        <v>n/a</v>
      </c>
      <c r="U2108" s="20" t="n">
        <f aca="false">Total!J2108</f>
        <v>48.06</v>
      </c>
      <c r="V2108" s="17" t="str">
        <f aca="false">IFERROR(MATCH($A2108,'Stock Exchange'!$A$5:$A$2450,0),"")</f>
        <v/>
      </c>
      <c r="W2108" s="17" t="str">
        <f aca="false">IFERROR(MATCH($A2108,Primary!$A$5:$A$2450,0),"")</f>
        <v/>
      </c>
    </row>
    <row r="2109" customFormat="false" ht="15" hidden="false" customHeight="false" outlineLevel="0" collapsed="false">
      <c r="A2109" s="16" t="n">
        <f aca="false">Total!A2109</f>
        <v>39986</v>
      </c>
      <c r="B2109" s="17" t="n">
        <f aca="false">YEAR(A2109)</f>
        <v>2009</v>
      </c>
      <c r="C2109" s="17" t="n">
        <f aca="false">MONTH(A2109)</f>
        <v>6</v>
      </c>
      <c r="D2109" s="6" t="str">
        <f aca="false">IF(MONTH(A2109)&gt;=4,"FY "&amp;YEAR(A2109)&amp;"-"&amp;RIGHT(YEAR(A2109)+1,2),"FY "&amp;(YEAR(A2109)-1)&amp;"-"&amp;RIGHT(YEAR(A2109),2))</f>
        <v>FY 2009-10</v>
      </c>
      <c r="E2109" s="6" t="str">
        <f aca="false">IF(AND(V2109&lt;&gt;"",W2109&lt;&gt;""),"Yes","No")</f>
        <v>No</v>
      </c>
      <c r="F2109" s="18" t="n">
        <f aca="false">Total!F2109</f>
        <v>1894.4</v>
      </c>
      <c r="G2109" s="18" t="n">
        <f aca="false">Total!G2109</f>
        <v>1920.5</v>
      </c>
      <c r="H2109" s="18" t="n">
        <f aca="false">Total!H2109</f>
        <v>-26.2</v>
      </c>
      <c r="I2109" s="18" t="n">
        <f aca="false">Total!I2109</f>
        <v>-5.4</v>
      </c>
      <c r="J2109" s="18" t="str">
        <f aca="false">IF($V2109="","",INDEX('Stock Exchange'!F$5:F$2450,$V2109))</f>
        <v/>
      </c>
      <c r="K2109" s="18" t="str">
        <f aca="false">IF($V2109="","",INDEX('Stock Exchange'!G$5:G$2450,$V2109))</f>
        <v/>
      </c>
      <c r="L2109" s="18" t="str">
        <f aca="false">IF($V2109="","",INDEX('Stock Exchange'!H$5:H$2450,$V2109))</f>
        <v/>
      </c>
      <c r="M2109" s="18" t="str">
        <f aca="false">IF($V2109="","",INDEX('Stock Exchange'!I$5:I$2450,$V2109))</f>
        <v/>
      </c>
      <c r="N2109" s="18" t="str">
        <f aca="false">IF($W2109="","",INDEX(Primary!F$5:F$2450,$W2109))</f>
        <v/>
      </c>
      <c r="O2109" s="18" t="str">
        <f aca="false">IF($W2109="","",INDEX(Primary!G$5:G$2450,$W2109))</f>
        <v/>
      </c>
      <c r="P2109" s="18" t="str">
        <f aca="false">IF($W2109="","",INDEX(Primary!H$5:H$2450,$W2109))</f>
        <v/>
      </c>
      <c r="Q2109" s="18" t="str">
        <f aca="false">IF($W2109="","",INDEX(Primary!I$5:I$2450,$W2109))</f>
        <v/>
      </c>
      <c r="R2109" s="19" t="str">
        <f aca="false">IF($E2109="Yes",L2109+P2109,"")</f>
        <v/>
      </c>
      <c r="S2109" s="19" t="str">
        <f aca="false">IF($E2109="Yes",H2109-R2109,"")</f>
        <v/>
      </c>
      <c r="T2109" s="6" t="str">
        <f aca="false">IF($E2109="Yes",IF(ROUND(ABS(S2109),2)&lt;=$T$2,"OK","CHECK"),"n/a")</f>
        <v>n/a</v>
      </c>
      <c r="U2109" s="20" t="n">
        <f aca="false">Total!J2109</f>
        <v>48.13</v>
      </c>
      <c r="V2109" s="17" t="str">
        <f aca="false">IFERROR(MATCH($A2109,'Stock Exchange'!$A$5:$A$2450,0),"")</f>
        <v/>
      </c>
      <c r="W2109" s="17" t="str">
        <f aca="false">IFERROR(MATCH($A2109,Primary!$A$5:$A$2450,0),"")</f>
        <v/>
      </c>
    </row>
    <row r="2110" customFormat="false" ht="15" hidden="false" customHeight="false" outlineLevel="0" collapsed="false">
      <c r="A2110" s="16" t="n">
        <f aca="false">Total!A2110</f>
        <v>39987</v>
      </c>
      <c r="B2110" s="17" t="n">
        <f aca="false">YEAR(A2110)</f>
        <v>2009</v>
      </c>
      <c r="C2110" s="17" t="n">
        <f aca="false">MONTH(A2110)</f>
        <v>6</v>
      </c>
      <c r="D2110" s="6" t="str">
        <f aca="false">IF(MONTH(A2110)&gt;=4,"FY "&amp;YEAR(A2110)&amp;"-"&amp;RIGHT(YEAR(A2110)+1,2),"FY "&amp;(YEAR(A2110)-1)&amp;"-"&amp;RIGHT(YEAR(A2110),2))</f>
        <v>FY 2009-10</v>
      </c>
      <c r="E2110" s="6" t="str">
        <f aca="false">IF(AND(V2110&lt;&gt;"",W2110&lt;&gt;""),"Yes","No")</f>
        <v>No</v>
      </c>
      <c r="F2110" s="18" t="n">
        <f aca="false">Total!F2110</f>
        <v>1617.2</v>
      </c>
      <c r="G2110" s="18" t="n">
        <f aca="false">Total!G2110</f>
        <v>1814.2</v>
      </c>
      <c r="H2110" s="18" t="n">
        <f aca="false">Total!H2110</f>
        <v>-197</v>
      </c>
      <c r="I2110" s="18" t="n">
        <f aca="false">Total!I2110</f>
        <v>-40.7</v>
      </c>
      <c r="J2110" s="18" t="str">
        <f aca="false">IF($V2110="","",INDEX('Stock Exchange'!F$5:F$2450,$V2110))</f>
        <v/>
      </c>
      <c r="K2110" s="18" t="str">
        <f aca="false">IF($V2110="","",INDEX('Stock Exchange'!G$5:G$2450,$V2110))</f>
        <v/>
      </c>
      <c r="L2110" s="18" t="str">
        <f aca="false">IF($V2110="","",INDEX('Stock Exchange'!H$5:H$2450,$V2110))</f>
        <v/>
      </c>
      <c r="M2110" s="18" t="str">
        <f aca="false">IF($V2110="","",INDEX('Stock Exchange'!I$5:I$2450,$V2110))</f>
        <v/>
      </c>
      <c r="N2110" s="18" t="str">
        <f aca="false">IF($W2110="","",INDEX(Primary!F$5:F$2450,$W2110))</f>
        <v/>
      </c>
      <c r="O2110" s="18" t="str">
        <f aca="false">IF($W2110="","",INDEX(Primary!G$5:G$2450,$W2110))</f>
        <v/>
      </c>
      <c r="P2110" s="18" t="str">
        <f aca="false">IF($W2110="","",INDEX(Primary!H$5:H$2450,$W2110))</f>
        <v/>
      </c>
      <c r="Q2110" s="18" t="str">
        <f aca="false">IF($W2110="","",INDEX(Primary!I$5:I$2450,$W2110))</f>
        <v/>
      </c>
      <c r="R2110" s="19" t="str">
        <f aca="false">IF($E2110="Yes",L2110+P2110,"")</f>
        <v/>
      </c>
      <c r="S2110" s="19" t="str">
        <f aca="false">IF($E2110="Yes",H2110-R2110,"")</f>
        <v/>
      </c>
      <c r="T2110" s="6" t="str">
        <f aca="false">IF($E2110="Yes",IF(ROUND(ABS(S2110),2)&lt;=$T$2,"OK","CHECK"),"n/a")</f>
        <v>n/a</v>
      </c>
      <c r="U2110" s="20" t="n">
        <f aca="false">Total!J2110</f>
        <v>48.39</v>
      </c>
      <c r="V2110" s="17" t="str">
        <f aca="false">IFERROR(MATCH($A2110,'Stock Exchange'!$A$5:$A$2450,0),"")</f>
        <v/>
      </c>
      <c r="W2110" s="17" t="str">
        <f aca="false">IFERROR(MATCH($A2110,Primary!$A$5:$A$2450,0),"")</f>
        <v/>
      </c>
    </row>
    <row r="2111" customFormat="false" ht="15" hidden="false" customHeight="false" outlineLevel="0" collapsed="false">
      <c r="A2111" s="16" t="n">
        <f aca="false">Total!A2111</f>
        <v>39988</v>
      </c>
      <c r="B2111" s="17" t="n">
        <f aca="false">YEAR(A2111)</f>
        <v>2009</v>
      </c>
      <c r="C2111" s="17" t="n">
        <f aca="false">MONTH(A2111)</f>
        <v>6</v>
      </c>
      <c r="D2111" s="6" t="str">
        <f aca="false">IF(MONTH(A2111)&gt;=4,"FY "&amp;YEAR(A2111)&amp;"-"&amp;RIGHT(YEAR(A2111)+1,2),"FY "&amp;(YEAR(A2111)-1)&amp;"-"&amp;RIGHT(YEAR(A2111),2))</f>
        <v>FY 2009-10</v>
      </c>
      <c r="E2111" s="6" t="str">
        <f aca="false">IF(AND(V2111&lt;&gt;"",W2111&lt;&gt;""),"Yes","No")</f>
        <v>No</v>
      </c>
      <c r="F2111" s="18" t="n">
        <f aca="false">Total!F2111</f>
        <v>2047.3</v>
      </c>
      <c r="G2111" s="18" t="n">
        <f aca="false">Total!G2111</f>
        <v>2705.5</v>
      </c>
      <c r="H2111" s="18" t="n">
        <f aca="false">Total!H2111</f>
        <v>-658.2</v>
      </c>
      <c r="I2111" s="18" t="n">
        <f aca="false">Total!I2111</f>
        <v>-134.6</v>
      </c>
      <c r="J2111" s="18" t="str">
        <f aca="false">IF($V2111="","",INDEX('Stock Exchange'!F$5:F$2450,$V2111))</f>
        <v/>
      </c>
      <c r="K2111" s="18" t="str">
        <f aca="false">IF($V2111="","",INDEX('Stock Exchange'!G$5:G$2450,$V2111))</f>
        <v/>
      </c>
      <c r="L2111" s="18" t="str">
        <f aca="false">IF($V2111="","",INDEX('Stock Exchange'!H$5:H$2450,$V2111))</f>
        <v/>
      </c>
      <c r="M2111" s="18" t="str">
        <f aca="false">IF($V2111="","",INDEX('Stock Exchange'!I$5:I$2450,$V2111))</f>
        <v/>
      </c>
      <c r="N2111" s="18" t="str">
        <f aca="false">IF($W2111="","",INDEX(Primary!F$5:F$2450,$W2111))</f>
        <v/>
      </c>
      <c r="O2111" s="18" t="str">
        <f aca="false">IF($W2111="","",INDEX(Primary!G$5:G$2450,$W2111))</f>
        <v/>
      </c>
      <c r="P2111" s="18" t="str">
        <f aca="false">IF($W2111="","",INDEX(Primary!H$5:H$2450,$W2111))</f>
        <v/>
      </c>
      <c r="Q2111" s="18" t="str">
        <f aca="false">IF($W2111="","",INDEX(Primary!I$5:I$2450,$W2111))</f>
        <v/>
      </c>
      <c r="R2111" s="19" t="str">
        <f aca="false">IF($E2111="Yes",L2111+P2111,"")</f>
        <v/>
      </c>
      <c r="S2111" s="19" t="str">
        <f aca="false">IF($E2111="Yes",H2111-R2111,"")</f>
        <v/>
      </c>
      <c r="T2111" s="6" t="str">
        <f aca="false">IF($E2111="Yes",IF(ROUND(ABS(S2111),2)&lt;=$T$2,"OK","CHECK"),"n/a")</f>
        <v>n/a</v>
      </c>
      <c r="U2111" s="20" t="n">
        <f aca="false">Total!J2111</f>
        <v>48.91</v>
      </c>
      <c r="V2111" s="17" t="str">
        <f aca="false">IFERROR(MATCH($A2111,'Stock Exchange'!$A$5:$A$2450,0),"")</f>
        <v/>
      </c>
      <c r="W2111" s="17" t="str">
        <f aca="false">IFERROR(MATCH($A2111,Primary!$A$5:$A$2450,0),"")</f>
        <v/>
      </c>
    </row>
    <row r="2112" customFormat="false" ht="15" hidden="false" customHeight="false" outlineLevel="0" collapsed="false">
      <c r="A2112" s="16" t="n">
        <f aca="false">Total!A2112</f>
        <v>39989</v>
      </c>
      <c r="B2112" s="17" t="n">
        <f aca="false">YEAR(A2112)</f>
        <v>2009</v>
      </c>
      <c r="C2112" s="17" t="n">
        <f aca="false">MONTH(A2112)</f>
        <v>6</v>
      </c>
      <c r="D2112" s="6" t="str">
        <f aca="false">IF(MONTH(A2112)&gt;=4,"FY "&amp;YEAR(A2112)&amp;"-"&amp;RIGHT(YEAR(A2112)+1,2),"FY "&amp;(YEAR(A2112)-1)&amp;"-"&amp;RIGHT(YEAR(A2112),2))</f>
        <v>FY 2009-10</v>
      </c>
      <c r="E2112" s="6" t="str">
        <f aca="false">IF(AND(V2112&lt;&gt;"",W2112&lt;&gt;""),"Yes","No")</f>
        <v>No</v>
      </c>
      <c r="F2112" s="18" t="n">
        <f aca="false">Total!F2112</f>
        <v>1602.8</v>
      </c>
      <c r="G2112" s="18" t="n">
        <f aca="false">Total!G2112</f>
        <v>2204.1</v>
      </c>
      <c r="H2112" s="18" t="n">
        <f aca="false">Total!H2112</f>
        <v>-601.3</v>
      </c>
      <c r="I2112" s="18" t="n">
        <f aca="false">Total!I2112</f>
        <v>-123.9</v>
      </c>
      <c r="J2112" s="18" t="str">
        <f aca="false">IF($V2112="","",INDEX('Stock Exchange'!F$5:F$2450,$V2112))</f>
        <v/>
      </c>
      <c r="K2112" s="18" t="str">
        <f aca="false">IF($V2112="","",INDEX('Stock Exchange'!G$5:G$2450,$V2112))</f>
        <v/>
      </c>
      <c r="L2112" s="18" t="str">
        <f aca="false">IF($V2112="","",INDEX('Stock Exchange'!H$5:H$2450,$V2112))</f>
        <v/>
      </c>
      <c r="M2112" s="18" t="str">
        <f aca="false">IF($V2112="","",INDEX('Stock Exchange'!I$5:I$2450,$V2112))</f>
        <v/>
      </c>
      <c r="N2112" s="18" t="str">
        <f aca="false">IF($W2112="","",INDEX(Primary!F$5:F$2450,$W2112))</f>
        <v/>
      </c>
      <c r="O2112" s="18" t="str">
        <f aca="false">IF($W2112="","",INDEX(Primary!G$5:G$2450,$W2112))</f>
        <v/>
      </c>
      <c r="P2112" s="18" t="str">
        <f aca="false">IF($W2112="","",INDEX(Primary!H$5:H$2450,$W2112))</f>
        <v/>
      </c>
      <c r="Q2112" s="18" t="str">
        <f aca="false">IF($W2112="","",INDEX(Primary!I$5:I$2450,$W2112))</f>
        <v/>
      </c>
      <c r="R2112" s="19" t="str">
        <f aca="false">IF($E2112="Yes",L2112+P2112,"")</f>
        <v/>
      </c>
      <c r="S2112" s="19" t="str">
        <f aca="false">IF($E2112="Yes",H2112-R2112,"")</f>
        <v/>
      </c>
      <c r="T2112" s="6" t="str">
        <f aca="false">IF($E2112="Yes",IF(ROUND(ABS(S2112),2)&lt;=$T$2,"OK","CHECK"),"n/a")</f>
        <v>n/a</v>
      </c>
      <c r="U2112" s="20" t="n">
        <f aca="false">Total!J2112</f>
        <v>48.53</v>
      </c>
      <c r="V2112" s="17" t="str">
        <f aca="false">IFERROR(MATCH($A2112,'Stock Exchange'!$A$5:$A$2450,0),"")</f>
        <v/>
      </c>
      <c r="W2112" s="17" t="str">
        <f aca="false">IFERROR(MATCH($A2112,Primary!$A$5:$A$2450,0),"")</f>
        <v/>
      </c>
    </row>
    <row r="2113" customFormat="false" ht="15" hidden="false" customHeight="false" outlineLevel="0" collapsed="false">
      <c r="A2113" s="16" t="n">
        <f aca="false">Total!A2113</f>
        <v>39990</v>
      </c>
      <c r="B2113" s="17" t="n">
        <f aca="false">YEAR(A2113)</f>
        <v>2009</v>
      </c>
      <c r="C2113" s="17" t="n">
        <f aca="false">MONTH(A2113)</f>
        <v>6</v>
      </c>
      <c r="D2113" s="6" t="str">
        <f aca="false">IF(MONTH(A2113)&gt;=4,"FY "&amp;YEAR(A2113)&amp;"-"&amp;RIGHT(YEAR(A2113)+1,2),"FY "&amp;(YEAR(A2113)-1)&amp;"-"&amp;RIGHT(YEAR(A2113),2))</f>
        <v>FY 2009-10</v>
      </c>
      <c r="E2113" s="6" t="str">
        <f aca="false">IF(AND(V2113&lt;&gt;"",W2113&lt;&gt;""),"Yes","No")</f>
        <v>No</v>
      </c>
      <c r="F2113" s="18" t="n">
        <f aca="false">Total!F2113</f>
        <v>4111.5</v>
      </c>
      <c r="G2113" s="18" t="n">
        <f aca="false">Total!G2113</f>
        <v>5149.6</v>
      </c>
      <c r="H2113" s="18" t="n">
        <f aca="false">Total!H2113</f>
        <v>-1038.1</v>
      </c>
      <c r="I2113" s="18" t="n">
        <f aca="false">Total!I2113</f>
        <v>-213.9</v>
      </c>
      <c r="J2113" s="18" t="str">
        <f aca="false">IF($V2113="","",INDEX('Stock Exchange'!F$5:F$2450,$V2113))</f>
        <v/>
      </c>
      <c r="K2113" s="18" t="str">
        <f aca="false">IF($V2113="","",INDEX('Stock Exchange'!G$5:G$2450,$V2113))</f>
        <v/>
      </c>
      <c r="L2113" s="18" t="str">
        <f aca="false">IF($V2113="","",INDEX('Stock Exchange'!H$5:H$2450,$V2113))</f>
        <v/>
      </c>
      <c r="M2113" s="18" t="str">
        <f aca="false">IF($V2113="","",INDEX('Stock Exchange'!I$5:I$2450,$V2113))</f>
        <v/>
      </c>
      <c r="N2113" s="18" t="str">
        <f aca="false">IF($W2113="","",INDEX(Primary!F$5:F$2450,$W2113))</f>
        <v/>
      </c>
      <c r="O2113" s="18" t="str">
        <f aca="false">IF($W2113="","",INDEX(Primary!G$5:G$2450,$W2113))</f>
        <v/>
      </c>
      <c r="P2113" s="18" t="str">
        <f aca="false">IF($W2113="","",INDEX(Primary!H$5:H$2450,$W2113))</f>
        <v/>
      </c>
      <c r="Q2113" s="18" t="str">
        <f aca="false">IF($W2113="","",INDEX(Primary!I$5:I$2450,$W2113))</f>
        <v/>
      </c>
      <c r="R2113" s="19" t="str">
        <f aca="false">IF($E2113="Yes",L2113+P2113,"")</f>
        <v/>
      </c>
      <c r="S2113" s="19" t="str">
        <f aca="false">IF($E2113="Yes",H2113-R2113,"")</f>
        <v/>
      </c>
      <c r="T2113" s="6" t="str">
        <f aca="false">IF($E2113="Yes",IF(ROUND(ABS(S2113),2)&lt;=$T$2,"OK","CHECK"),"n/a")</f>
        <v>n/a</v>
      </c>
      <c r="U2113" s="20" t="n">
        <f aca="false">Total!J2113</f>
        <v>48.53</v>
      </c>
      <c r="V2113" s="17" t="str">
        <f aca="false">IFERROR(MATCH($A2113,'Stock Exchange'!$A$5:$A$2450,0),"")</f>
        <v/>
      </c>
      <c r="W2113" s="17" t="str">
        <f aca="false">IFERROR(MATCH($A2113,Primary!$A$5:$A$2450,0),"")</f>
        <v/>
      </c>
    </row>
    <row r="2114" customFormat="false" ht="15" hidden="false" customHeight="false" outlineLevel="0" collapsed="false">
      <c r="A2114" s="16" t="n">
        <f aca="false">Total!A2114</f>
        <v>39993</v>
      </c>
      <c r="B2114" s="17" t="n">
        <f aca="false">YEAR(A2114)</f>
        <v>2009</v>
      </c>
      <c r="C2114" s="17" t="n">
        <f aca="false">MONTH(A2114)</f>
        <v>6</v>
      </c>
      <c r="D2114" s="6" t="str">
        <f aca="false">IF(MONTH(A2114)&gt;=4,"FY "&amp;YEAR(A2114)&amp;"-"&amp;RIGHT(YEAR(A2114)+1,2),"FY "&amp;(YEAR(A2114)-1)&amp;"-"&amp;RIGHT(YEAR(A2114),2))</f>
        <v>FY 2009-10</v>
      </c>
      <c r="E2114" s="6" t="str">
        <f aca="false">IF(AND(V2114&lt;&gt;"",W2114&lt;&gt;""),"Yes","No")</f>
        <v>No</v>
      </c>
      <c r="F2114" s="18" t="n">
        <f aca="false">Total!F2114</f>
        <v>2547.7</v>
      </c>
      <c r="G2114" s="18" t="n">
        <f aca="false">Total!G2114</f>
        <v>1874.8</v>
      </c>
      <c r="H2114" s="18" t="n">
        <f aca="false">Total!H2114</f>
        <v>672.9</v>
      </c>
      <c r="I2114" s="18" t="n">
        <f aca="false">Total!I2114</f>
        <v>138.7</v>
      </c>
      <c r="J2114" s="18" t="str">
        <f aca="false">IF($V2114="","",INDEX('Stock Exchange'!F$5:F$2450,$V2114))</f>
        <v/>
      </c>
      <c r="K2114" s="18" t="str">
        <f aca="false">IF($V2114="","",INDEX('Stock Exchange'!G$5:G$2450,$V2114))</f>
        <v/>
      </c>
      <c r="L2114" s="18" t="str">
        <f aca="false">IF($V2114="","",INDEX('Stock Exchange'!H$5:H$2450,$V2114))</f>
        <v/>
      </c>
      <c r="M2114" s="18" t="str">
        <f aca="false">IF($V2114="","",INDEX('Stock Exchange'!I$5:I$2450,$V2114))</f>
        <v/>
      </c>
      <c r="N2114" s="18" t="str">
        <f aca="false">IF($W2114="","",INDEX(Primary!F$5:F$2450,$W2114))</f>
        <v/>
      </c>
      <c r="O2114" s="18" t="str">
        <f aca="false">IF($W2114="","",INDEX(Primary!G$5:G$2450,$W2114))</f>
        <v/>
      </c>
      <c r="P2114" s="18" t="str">
        <f aca="false">IF($W2114="","",INDEX(Primary!H$5:H$2450,$W2114))</f>
        <v/>
      </c>
      <c r="Q2114" s="18" t="str">
        <f aca="false">IF($W2114="","",INDEX(Primary!I$5:I$2450,$W2114))</f>
        <v/>
      </c>
      <c r="R2114" s="19" t="str">
        <f aca="false">IF($E2114="Yes",L2114+P2114,"")</f>
        <v/>
      </c>
      <c r="S2114" s="19" t="str">
        <f aca="false">IF($E2114="Yes",H2114-R2114,"")</f>
        <v/>
      </c>
      <c r="T2114" s="6" t="str">
        <f aca="false">IF($E2114="Yes",IF(ROUND(ABS(S2114),2)&lt;=$T$2,"OK","CHECK"),"n/a")</f>
        <v>n/a</v>
      </c>
      <c r="U2114" s="20" t="n">
        <f aca="false">Total!J2114</f>
        <v>48.51</v>
      </c>
      <c r="V2114" s="17" t="str">
        <f aca="false">IFERROR(MATCH($A2114,'Stock Exchange'!$A$5:$A$2450,0),"")</f>
        <v/>
      </c>
      <c r="W2114" s="17" t="str">
        <f aca="false">IFERROR(MATCH($A2114,Primary!$A$5:$A$2450,0),"")</f>
        <v/>
      </c>
    </row>
    <row r="2115" customFormat="false" ht="15" hidden="false" customHeight="false" outlineLevel="0" collapsed="false">
      <c r="A2115" s="16" t="n">
        <f aca="false">Total!A2115</f>
        <v>39994</v>
      </c>
      <c r="B2115" s="17" t="n">
        <f aca="false">YEAR(A2115)</f>
        <v>2009</v>
      </c>
      <c r="C2115" s="17" t="n">
        <f aca="false">MONTH(A2115)</f>
        <v>6</v>
      </c>
      <c r="D2115" s="6" t="str">
        <f aca="false">IF(MONTH(A2115)&gt;=4,"FY "&amp;YEAR(A2115)&amp;"-"&amp;RIGHT(YEAR(A2115)+1,2),"FY "&amp;(YEAR(A2115)-1)&amp;"-"&amp;RIGHT(YEAR(A2115),2))</f>
        <v>FY 2009-10</v>
      </c>
      <c r="E2115" s="6" t="str">
        <f aca="false">IF(AND(V2115&lt;&gt;"",W2115&lt;&gt;""),"Yes","No")</f>
        <v>No</v>
      </c>
      <c r="F2115" s="18" t="n">
        <f aca="false">Total!F2115</f>
        <v>2388.1</v>
      </c>
      <c r="G2115" s="18" t="n">
        <f aca="false">Total!G2115</f>
        <v>1990.9</v>
      </c>
      <c r="H2115" s="18" t="n">
        <f aca="false">Total!H2115</f>
        <v>397.2</v>
      </c>
      <c r="I2115" s="18" t="n">
        <f aca="false">Total!I2115</f>
        <v>82.4</v>
      </c>
      <c r="J2115" s="18" t="str">
        <f aca="false">IF($V2115="","",INDEX('Stock Exchange'!F$5:F$2450,$V2115))</f>
        <v/>
      </c>
      <c r="K2115" s="18" t="str">
        <f aca="false">IF($V2115="","",INDEX('Stock Exchange'!G$5:G$2450,$V2115))</f>
        <v/>
      </c>
      <c r="L2115" s="18" t="str">
        <f aca="false">IF($V2115="","",INDEX('Stock Exchange'!H$5:H$2450,$V2115))</f>
        <v/>
      </c>
      <c r="M2115" s="18" t="str">
        <f aca="false">IF($V2115="","",INDEX('Stock Exchange'!I$5:I$2450,$V2115))</f>
        <v/>
      </c>
      <c r="N2115" s="18" t="str">
        <f aca="false">IF($W2115="","",INDEX(Primary!F$5:F$2450,$W2115))</f>
        <v/>
      </c>
      <c r="O2115" s="18" t="str">
        <f aca="false">IF($W2115="","",INDEX(Primary!G$5:G$2450,$W2115))</f>
        <v/>
      </c>
      <c r="P2115" s="18" t="str">
        <f aca="false">IF($W2115="","",INDEX(Primary!H$5:H$2450,$W2115))</f>
        <v/>
      </c>
      <c r="Q2115" s="18" t="str">
        <f aca="false">IF($W2115="","",INDEX(Primary!I$5:I$2450,$W2115))</f>
        <v/>
      </c>
      <c r="R2115" s="19" t="str">
        <f aca="false">IF($E2115="Yes",L2115+P2115,"")</f>
        <v/>
      </c>
      <c r="S2115" s="19" t="str">
        <f aca="false">IF($E2115="Yes",H2115-R2115,"")</f>
        <v/>
      </c>
      <c r="T2115" s="6" t="str">
        <f aca="false">IF($E2115="Yes",IF(ROUND(ABS(S2115),2)&lt;=$T$2,"OK","CHECK"),"n/a")</f>
        <v>n/a</v>
      </c>
      <c r="U2115" s="20" t="n">
        <f aca="false">Total!J2115</f>
        <v>48.2</v>
      </c>
      <c r="V2115" s="17" t="str">
        <f aca="false">IFERROR(MATCH($A2115,'Stock Exchange'!$A$5:$A$2450,0),"")</f>
        <v/>
      </c>
      <c r="W2115" s="17" t="str">
        <f aca="false">IFERROR(MATCH($A2115,Primary!$A$5:$A$2450,0),"")</f>
        <v/>
      </c>
    </row>
    <row r="2116" customFormat="false" ht="15" hidden="false" customHeight="false" outlineLevel="0" collapsed="false">
      <c r="A2116" s="16" t="n">
        <f aca="false">Total!A2116</f>
        <v>39995</v>
      </c>
      <c r="B2116" s="17" t="n">
        <f aca="false">YEAR(A2116)</f>
        <v>2009</v>
      </c>
      <c r="C2116" s="17" t="n">
        <f aca="false">MONTH(A2116)</f>
        <v>7</v>
      </c>
      <c r="D2116" s="6" t="str">
        <f aca="false">IF(MONTH(A2116)&gt;=4,"FY "&amp;YEAR(A2116)&amp;"-"&amp;RIGHT(YEAR(A2116)+1,2),"FY "&amp;(YEAR(A2116)-1)&amp;"-"&amp;RIGHT(YEAR(A2116),2))</f>
        <v>FY 2009-10</v>
      </c>
      <c r="E2116" s="6" t="str">
        <f aca="false">IF(AND(V2116&lt;&gt;"",W2116&lt;&gt;""),"Yes","No")</f>
        <v>No</v>
      </c>
      <c r="F2116" s="18" t="n">
        <f aca="false">Total!F2116</f>
        <v>2952.1</v>
      </c>
      <c r="G2116" s="18" t="n">
        <f aca="false">Total!G2116</f>
        <v>2723.2</v>
      </c>
      <c r="H2116" s="18" t="n">
        <f aca="false">Total!H2116</f>
        <v>228.9</v>
      </c>
      <c r="I2116" s="18" t="n">
        <f aca="false">Total!I2116</f>
        <v>47.8</v>
      </c>
      <c r="J2116" s="18" t="str">
        <f aca="false">IF($V2116="","",INDEX('Stock Exchange'!F$5:F$2450,$V2116))</f>
        <v/>
      </c>
      <c r="K2116" s="18" t="str">
        <f aca="false">IF($V2116="","",INDEX('Stock Exchange'!G$5:G$2450,$V2116))</f>
        <v/>
      </c>
      <c r="L2116" s="18" t="str">
        <f aca="false">IF($V2116="","",INDEX('Stock Exchange'!H$5:H$2450,$V2116))</f>
        <v/>
      </c>
      <c r="M2116" s="18" t="str">
        <f aca="false">IF($V2116="","",INDEX('Stock Exchange'!I$5:I$2450,$V2116))</f>
        <v/>
      </c>
      <c r="N2116" s="18" t="str">
        <f aca="false">IF($W2116="","",INDEX(Primary!F$5:F$2450,$W2116))</f>
        <v/>
      </c>
      <c r="O2116" s="18" t="str">
        <f aca="false">IF($W2116="","",INDEX(Primary!G$5:G$2450,$W2116))</f>
        <v/>
      </c>
      <c r="P2116" s="18" t="str">
        <f aca="false">IF($W2116="","",INDEX(Primary!H$5:H$2450,$W2116))</f>
        <v/>
      </c>
      <c r="Q2116" s="18" t="str">
        <f aca="false">IF($W2116="","",INDEX(Primary!I$5:I$2450,$W2116))</f>
        <v/>
      </c>
      <c r="R2116" s="19" t="str">
        <f aca="false">IF($E2116="Yes",L2116+P2116,"")</f>
        <v/>
      </c>
      <c r="S2116" s="19" t="str">
        <f aca="false">IF($E2116="Yes",H2116-R2116,"")</f>
        <v/>
      </c>
      <c r="T2116" s="6" t="str">
        <f aca="false">IF($E2116="Yes",IF(ROUND(ABS(S2116),2)&lt;=$T$2,"OK","CHECK"),"n/a")</f>
        <v>n/a</v>
      </c>
      <c r="U2116" s="20" t="n">
        <f aca="false">Total!J2116</f>
        <v>47.87</v>
      </c>
      <c r="V2116" s="17" t="str">
        <f aca="false">IFERROR(MATCH($A2116,'Stock Exchange'!$A$5:$A$2450,0),"")</f>
        <v/>
      </c>
      <c r="W2116" s="17" t="str">
        <f aca="false">IFERROR(MATCH($A2116,Primary!$A$5:$A$2450,0),"")</f>
        <v/>
      </c>
    </row>
    <row r="2117" customFormat="false" ht="15" hidden="false" customHeight="false" outlineLevel="0" collapsed="false">
      <c r="A2117" s="16" t="n">
        <f aca="false">Total!A2117</f>
        <v>39996</v>
      </c>
      <c r="B2117" s="17" t="n">
        <f aca="false">YEAR(A2117)</f>
        <v>2009</v>
      </c>
      <c r="C2117" s="17" t="n">
        <f aca="false">MONTH(A2117)</f>
        <v>7</v>
      </c>
      <c r="D2117" s="6" t="str">
        <f aca="false">IF(MONTH(A2117)&gt;=4,"FY "&amp;YEAR(A2117)&amp;"-"&amp;RIGHT(YEAR(A2117)+1,2),"FY "&amp;(YEAR(A2117)-1)&amp;"-"&amp;RIGHT(YEAR(A2117),2))</f>
        <v>FY 2009-10</v>
      </c>
      <c r="E2117" s="6" t="str">
        <f aca="false">IF(AND(V2117&lt;&gt;"",W2117&lt;&gt;""),"Yes","No")</f>
        <v>No</v>
      </c>
      <c r="F2117" s="18" t="n">
        <f aca="false">Total!F2117</f>
        <v>1448.6</v>
      </c>
      <c r="G2117" s="18" t="n">
        <f aca="false">Total!G2117</f>
        <v>1284.9</v>
      </c>
      <c r="H2117" s="18" t="n">
        <f aca="false">Total!H2117</f>
        <v>163.7</v>
      </c>
      <c r="I2117" s="18" t="n">
        <f aca="false">Total!I2117</f>
        <v>34</v>
      </c>
      <c r="J2117" s="18" t="str">
        <f aca="false">IF($V2117="","",INDEX('Stock Exchange'!F$5:F$2450,$V2117))</f>
        <v/>
      </c>
      <c r="K2117" s="18" t="str">
        <f aca="false">IF($V2117="","",INDEX('Stock Exchange'!G$5:G$2450,$V2117))</f>
        <v/>
      </c>
      <c r="L2117" s="18" t="str">
        <f aca="false">IF($V2117="","",INDEX('Stock Exchange'!H$5:H$2450,$V2117))</f>
        <v/>
      </c>
      <c r="M2117" s="18" t="str">
        <f aca="false">IF($V2117="","",INDEX('Stock Exchange'!I$5:I$2450,$V2117))</f>
        <v/>
      </c>
      <c r="N2117" s="18" t="str">
        <f aca="false">IF($W2117="","",INDEX(Primary!F$5:F$2450,$W2117))</f>
        <v/>
      </c>
      <c r="O2117" s="18" t="str">
        <f aca="false">IF($W2117="","",INDEX(Primary!G$5:G$2450,$W2117))</f>
        <v/>
      </c>
      <c r="P2117" s="18" t="str">
        <f aca="false">IF($W2117="","",INDEX(Primary!H$5:H$2450,$W2117))</f>
        <v/>
      </c>
      <c r="Q2117" s="18" t="str">
        <f aca="false">IF($W2117="","",INDEX(Primary!I$5:I$2450,$W2117))</f>
        <v/>
      </c>
      <c r="R2117" s="19" t="str">
        <f aca="false">IF($E2117="Yes",L2117+P2117,"")</f>
        <v/>
      </c>
      <c r="S2117" s="19" t="str">
        <f aca="false">IF($E2117="Yes",H2117-R2117,"")</f>
        <v/>
      </c>
      <c r="T2117" s="6" t="str">
        <f aca="false">IF($E2117="Yes",IF(ROUND(ABS(S2117),2)&lt;=$T$2,"OK","CHECK"),"n/a")</f>
        <v>n/a</v>
      </c>
      <c r="U2117" s="20" t="n">
        <f aca="false">Total!J2117</f>
        <v>48.09</v>
      </c>
      <c r="V2117" s="17" t="str">
        <f aca="false">IFERROR(MATCH($A2117,'Stock Exchange'!$A$5:$A$2450,0),"")</f>
        <v/>
      </c>
      <c r="W2117" s="17" t="str">
        <f aca="false">IFERROR(MATCH($A2117,Primary!$A$5:$A$2450,0),"")</f>
        <v/>
      </c>
    </row>
    <row r="2118" customFormat="false" ht="15" hidden="false" customHeight="false" outlineLevel="0" collapsed="false">
      <c r="A2118" s="16" t="n">
        <f aca="false">Total!A2118</f>
        <v>39997</v>
      </c>
      <c r="B2118" s="17" t="n">
        <f aca="false">YEAR(A2118)</f>
        <v>2009</v>
      </c>
      <c r="C2118" s="17" t="n">
        <f aca="false">MONTH(A2118)</f>
        <v>7</v>
      </c>
      <c r="D2118" s="6" t="str">
        <f aca="false">IF(MONTH(A2118)&gt;=4,"FY "&amp;YEAR(A2118)&amp;"-"&amp;RIGHT(YEAR(A2118)+1,2),"FY "&amp;(YEAR(A2118)-1)&amp;"-"&amp;RIGHT(YEAR(A2118),2))</f>
        <v>FY 2009-10</v>
      </c>
      <c r="E2118" s="6" t="str">
        <f aca="false">IF(AND(V2118&lt;&gt;"",W2118&lt;&gt;""),"Yes","No")</f>
        <v>No</v>
      </c>
      <c r="F2118" s="18" t="n">
        <f aca="false">Total!F2118</f>
        <v>2302.7</v>
      </c>
      <c r="G2118" s="18" t="n">
        <f aca="false">Total!G2118</f>
        <v>1900.8</v>
      </c>
      <c r="H2118" s="18" t="n">
        <f aca="false">Total!H2118</f>
        <v>401.9</v>
      </c>
      <c r="I2118" s="18" t="n">
        <f aca="false">Total!I2118</f>
        <v>84.1</v>
      </c>
      <c r="J2118" s="18" t="str">
        <f aca="false">IF($V2118="","",INDEX('Stock Exchange'!F$5:F$2450,$V2118))</f>
        <v/>
      </c>
      <c r="K2118" s="18" t="str">
        <f aca="false">IF($V2118="","",INDEX('Stock Exchange'!G$5:G$2450,$V2118))</f>
        <v/>
      </c>
      <c r="L2118" s="18" t="str">
        <f aca="false">IF($V2118="","",INDEX('Stock Exchange'!H$5:H$2450,$V2118))</f>
        <v/>
      </c>
      <c r="M2118" s="18" t="str">
        <f aca="false">IF($V2118="","",INDEX('Stock Exchange'!I$5:I$2450,$V2118))</f>
        <v/>
      </c>
      <c r="N2118" s="18" t="str">
        <f aca="false">IF($W2118="","",INDEX(Primary!F$5:F$2450,$W2118))</f>
        <v/>
      </c>
      <c r="O2118" s="18" t="str">
        <f aca="false">IF($W2118="","",INDEX(Primary!G$5:G$2450,$W2118))</f>
        <v/>
      </c>
      <c r="P2118" s="18" t="str">
        <f aca="false">IF($W2118="","",INDEX(Primary!H$5:H$2450,$W2118))</f>
        <v/>
      </c>
      <c r="Q2118" s="18" t="str">
        <f aca="false">IF($W2118="","",INDEX(Primary!I$5:I$2450,$W2118))</f>
        <v/>
      </c>
      <c r="R2118" s="19" t="str">
        <f aca="false">IF($E2118="Yes",L2118+P2118,"")</f>
        <v/>
      </c>
      <c r="S2118" s="19" t="str">
        <f aca="false">IF($E2118="Yes",H2118-R2118,"")</f>
        <v/>
      </c>
      <c r="T2118" s="6" t="str">
        <f aca="false">IF($E2118="Yes",IF(ROUND(ABS(S2118),2)&lt;=$T$2,"OK","CHECK"),"n/a")</f>
        <v>n/a</v>
      </c>
      <c r="U2118" s="20" t="n">
        <f aca="false">Total!J2118</f>
        <v>47.79</v>
      </c>
      <c r="V2118" s="17" t="str">
        <f aca="false">IFERROR(MATCH($A2118,'Stock Exchange'!$A$5:$A$2450,0),"")</f>
        <v/>
      </c>
      <c r="W2118" s="17" t="str">
        <f aca="false">IFERROR(MATCH($A2118,Primary!$A$5:$A$2450,0),"")</f>
        <v/>
      </c>
    </row>
    <row r="2119" customFormat="false" ht="15" hidden="false" customHeight="false" outlineLevel="0" collapsed="false">
      <c r="A2119" s="16" t="n">
        <f aca="false">Total!A2119</f>
        <v>40000</v>
      </c>
      <c r="B2119" s="17" t="n">
        <f aca="false">YEAR(A2119)</f>
        <v>2009</v>
      </c>
      <c r="C2119" s="17" t="n">
        <f aca="false">MONTH(A2119)</f>
        <v>7</v>
      </c>
      <c r="D2119" s="6" t="str">
        <f aca="false">IF(MONTH(A2119)&gt;=4,"FY "&amp;YEAR(A2119)&amp;"-"&amp;RIGHT(YEAR(A2119)+1,2),"FY "&amp;(YEAR(A2119)-1)&amp;"-"&amp;RIGHT(YEAR(A2119),2))</f>
        <v>FY 2009-10</v>
      </c>
      <c r="E2119" s="6" t="str">
        <f aca="false">IF(AND(V2119&lt;&gt;"",W2119&lt;&gt;""),"Yes","No")</f>
        <v>No</v>
      </c>
      <c r="F2119" s="18" t="n">
        <f aca="false">Total!F2119</f>
        <v>2149.6</v>
      </c>
      <c r="G2119" s="18" t="n">
        <f aca="false">Total!G2119</f>
        <v>1581.3</v>
      </c>
      <c r="H2119" s="18" t="n">
        <f aca="false">Total!H2119</f>
        <v>568.4</v>
      </c>
      <c r="I2119" s="18" t="n">
        <f aca="false">Total!I2119</f>
        <v>118.4</v>
      </c>
      <c r="J2119" s="18" t="str">
        <f aca="false">IF($V2119="","",INDEX('Stock Exchange'!F$5:F$2450,$V2119))</f>
        <v/>
      </c>
      <c r="K2119" s="18" t="str">
        <f aca="false">IF($V2119="","",INDEX('Stock Exchange'!G$5:G$2450,$V2119))</f>
        <v/>
      </c>
      <c r="L2119" s="18" t="str">
        <f aca="false">IF($V2119="","",INDEX('Stock Exchange'!H$5:H$2450,$V2119))</f>
        <v/>
      </c>
      <c r="M2119" s="18" t="str">
        <f aca="false">IF($V2119="","",INDEX('Stock Exchange'!I$5:I$2450,$V2119))</f>
        <v/>
      </c>
      <c r="N2119" s="18" t="str">
        <f aca="false">IF($W2119="","",INDEX(Primary!F$5:F$2450,$W2119))</f>
        <v/>
      </c>
      <c r="O2119" s="18" t="str">
        <f aca="false">IF($W2119="","",INDEX(Primary!G$5:G$2450,$W2119))</f>
        <v/>
      </c>
      <c r="P2119" s="18" t="str">
        <f aca="false">IF($W2119="","",INDEX(Primary!H$5:H$2450,$W2119))</f>
        <v/>
      </c>
      <c r="Q2119" s="18" t="str">
        <f aca="false">IF($W2119="","",INDEX(Primary!I$5:I$2450,$W2119))</f>
        <v/>
      </c>
      <c r="R2119" s="19" t="str">
        <f aca="false">IF($E2119="Yes",L2119+P2119,"")</f>
        <v/>
      </c>
      <c r="S2119" s="19" t="str">
        <f aca="false">IF($E2119="Yes",H2119-R2119,"")</f>
        <v/>
      </c>
      <c r="T2119" s="6" t="str">
        <f aca="false">IF($E2119="Yes",IF(ROUND(ABS(S2119),2)&lt;=$T$2,"OK","CHECK"),"n/a")</f>
        <v>n/a</v>
      </c>
      <c r="U2119" s="20" t="n">
        <f aca="false">Total!J2119</f>
        <v>47.99</v>
      </c>
      <c r="V2119" s="17" t="str">
        <f aca="false">IFERROR(MATCH($A2119,'Stock Exchange'!$A$5:$A$2450,0),"")</f>
        <v/>
      </c>
      <c r="W2119" s="17" t="str">
        <f aca="false">IFERROR(MATCH($A2119,Primary!$A$5:$A$2450,0),"")</f>
        <v/>
      </c>
    </row>
    <row r="2120" customFormat="false" ht="15" hidden="false" customHeight="false" outlineLevel="0" collapsed="false">
      <c r="A2120" s="16" t="n">
        <f aca="false">Total!A2120</f>
        <v>40001</v>
      </c>
      <c r="B2120" s="17" t="n">
        <f aca="false">YEAR(A2120)</f>
        <v>2009</v>
      </c>
      <c r="C2120" s="17" t="n">
        <f aca="false">MONTH(A2120)</f>
        <v>7</v>
      </c>
      <c r="D2120" s="6" t="str">
        <f aca="false">IF(MONTH(A2120)&gt;=4,"FY "&amp;YEAR(A2120)&amp;"-"&amp;RIGHT(YEAR(A2120)+1,2),"FY "&amp;(YEAR(A2120)-1)&amp;"-"&amp;RIGHT(YEAR(A2120),2))</f>
        <v>FY 2009-10</v>
      </c>
      <c r="E2120" s="6" t="str">
        <f aca="false">IF(AND(V2120&lt;&gt;"",W2120&lt;&gt;""),"Yes","No")</f>
        <v>No</v>
      </c>
      <c r="F2120" s="18" t="n">
        <f aca="false">Total!F2120</f>
        <v>3189.4</v>
      </c>
      <c r="G2120" s="18" t="n">
        <f aca="false">Total!G2120</f>
        <v>3540.8</v>
      </c>
      <c r="H2120" s="18" t="n">
        <f aca="false">Total!H2120</f>
        <v>-351.4</v>
      </c>
      <c r="I2120" s="18" t="n">
        <f aca="false">Total!I2120</f>
        <v>-72.9</v>
      </c>
      <c r="J2120" s="18" t="str">
        <f aca="false">IF($V2120="","",INDEX('Stock Exchange'!F$5:F$2450,$V2120))</f>
        <v/>
      </c>
      <c r="K2120" s="18" t="str">
        <f aca="false">IF($V2120="","",INDEX('Stock Exchange'!G$5:G$2450,$V2120))</f>
        <v/>
      </c>
      <c r="L2120" s="18" t="str">
        <f aca="false">IF($V2120="","",INDEX('Stock Exchange'!H$5:H$2450,$V2120))</f>
        <v/>
      </c>
      <c r="M2120" s="18" t="str">
        <f aca="false">IF($V2120="","",INDEX('Stock Exchange'!I$5:I$2450,$V2120))</f>
        <v/>
      </c>
      <c r="N2120" s="18" t="str">
        <f aca="false">IF($W2120="","",INDEX(Primary!F$5:F$2450,$W2120))</f>
        <v/>
      </c>
      <c r="O2120" s="18" t="str">
        <f aca="false">IF($W2120="","",INDEX(Primary!G$5:G$2450,$W2120))</f>
        <v/>
      </c>
      <c r="P2120" s="18" t="str">
        <f aca="false">IF($W2120="","",INDEX(Primary!H$5:H$2450,$W2120))</f>
        <v/>
      </c>
      <c r="Q2120" s="18" t="str">
        <f aca="false">IF($W2120="","",INDEX(Primary!I$5:I$2450,$W2120))</f>
        <v/>
      </c>
      <c r="R2120" s="19" t="str">
        <f aca="false">IF($E2120="Yes",L2120+P2120,"")</f>
        <v/>
      </c>
      <c r="S2120" s="19" t="str">
        <f aca="false">IF($E2120="Yes",H2120-R2120,"")</f>
        <v/>
      </c>
      <c r="T2120" s="6" t="str">
        <f aca="false">IF($E2120="Yes",IF(ROUND(ABS(S2120),2)&lt;=$T$2,"OK","CHECK"),"n/a")</f>
        <v>n/a</v>
      </c>
      <c r="U2120" s="20" t="n">
        <f aca="false">Total!J2120</f>
        <v>48.22</v>
      </c>
      <c r="V2120" s="17" t="str">
        <f aca="false">IFERROR(MATCH($A2120,'Stock Exchange'!$A$5:$A$2450,0),"")</f>
        <v/>
      </c>
      <c r="W2120" s="17" t="str">
        <f aca="false">IFERROR(MATCH($A2120,Primary!$A$5:$A$2450,0),"")</f>
        <v/>
      </c>
    </row>
    <row r="2121" customFormat="false" ht="15" hidden="false" customHeight="false" outlineLevel="0" collapsed="false">
      <c r="A2121" s="16" t="n">
        <f aca="false">Total!A2121</f>
        <v>40002</v>
      </c>
      <c r="B2121" s="17" t="n">
        <f aca="false">YEAR(A2121)</f>
        <v>2009</v>
      </c>
      <c r="C2121" s="17" t="n">
        <f aca="false">MONTH(A2121)</f>
        <v>7</v>
      </c>
      <c r="D2121" s="6" t="str">
        <f aca="false">IF(MONTH(A2121)&gt;=4,"FY "&amp;YEAR(A2121)&amp;"-"&amp;RIGHT(YEAR(A2121)+1,2),"FY "&amp;(YEAR(A2121)-1)&amp;"-"&amp;RIGHT(YEAR(A2121),2))</f>
        <v>FY 2009-10</v>
      </c>
      <c r="E2121" s="6" t="str">
        <f aca="false">IF(AND(V2121&lt;&gt;"",W2121&lt;&gt;""),"Yes","No")</f>
        <v>No</v>
      </c>
      <c r="F2121" s="18" t="n">
        <f aca="false">Total!F2121</f>
        <v>5956.7</v>
      </c>
      <c r="G2121" s="18" t="n">
        <f aca="false">Total!G2121</f>
        <v>3158.1</v>
      </c>
      <c r="H2121" s="18" t="n">
        <f aca="false">Total!H2121</f>
        <v>2798.6</v>
      </c>
      <c r="I2121" s="18" t="n">
        <f aca="false">Total!I2121</f>
        <v>576.8</v>
      </c>
      <c r="J2121" s="18" t="str">
        <f aca="false">IF($V2121="","",INDEX('Stock Exchange'!F$5:F$2450,$V2121))</f>
        <v/>
      </c>
      <c r="K2121" s="18" t="str">
        <f aca="false">IF($V2121="","",INDEX('Stock Exchange'!G$5:G$2450,$V2121))</f>
        <v/>
      </c>
      <c r="L2121" s="18" t="str">
        <f aca="false">IF($V2121="","",INDEX('Stock Exchange'!H$5:H$2450,$V2121))</f>
        <v/>
      </c>
      <c r="M2121" s="18" t="str">
        <f aca="false">IF($V2121="","",INDEX('Stock Exchange'!I$5:I$2450,$V2121))</f>
        <v/>
      </c>
      <c r="N2121" s="18" t="str">
        <f aca="false">IF($W2121="","",INDEX(Primary!F$5:F$2450,$W2121))</f>
        <v/>
      </c>
      <c r="O2121" s="18" t="str">
        <f aca="false">IF($W2121="","",INDEX(Primary!G$5:G$2450,$W2121))</f>
        <v/>
      </c>
      <c r="P2121" s="18" t="str">
        <f aca="false">IF($W2121="","",INDEX(Primary!H$5:H$2450,$W2121))</f>
        <v/>
      </c>
      <c r="Q2121" s="18" t="str">
        <f aca="false">IF($W2121="","",INDEX(Primary!I$5:I$2450,$W2121))</f>
        <v/>
      </c>
      <c r="R2121" s="19" t="str">
        <f aca="false">IF($E2121="Yes",L2121+P2121,"")</f>
        <v/>
      </c>
      <c r="S2121" s="19" t="str">
        <f aca="false">IF($E2121="Yes",H2121-R2121,"")</f>
        <v/>
      </c>
      <c r="T2121" s="6" t="str">
        <f aca="false">IF($E2121="Yes",IF(ROUND(ABS(S2121),2)&lt;=$T$2,"OK","CHECK"),"n/a")</f>
        <v>n/a</v>
      </c>
      <c r="U2121" s="20" t="n">
        <f aca="false">Total!J2121</f>
        <v>48.52</v>
      </c>
      <c r="V2121" s="17" t="str">
        <f aca="false">IFERROR(MATCH($A2121,'Stock Exchange'!$A$5:$A$2450,0),"")</f>
        <v/>
      </c>
      <c r="W2121" s="17" t="str">
        <f aca="false">IFERROR(MATCH($A2121,Primary!$A$5:$A$2450,0),"")</f>
        <v/>
      </c>
    </row>
    <row r="2122" customFormat="false" ht="15" hidden="false" customHeight="false" outlineLevel="0" collapsed="false">
      <c r="A2122" s="16" t="n">
        <f aca="false">Total!A2122</f>
        <v>40003</v>
      </c>
      <c r="B2122" s="17" t="n">
        <f aca="false">YEAR(A2122)</f>
        <v>2009</v>
      </c>
      <c r="C2122" s="17" t="n">
        <f aca="false">MONTH(A2122)</f>
        <v>7</v>
      </c>
      <c r="D2122" s="6" t="str">
        <f aca="false">IF(MONTH(A2122)&gt;=4,"FY "&amp;YEAR(A2122)&amp;"-"&amp;RIGHT(YEAR(A2122)+1,2),"FY "&amp;(YEAR(A2122)-1)&amp;"-"&amp;RIGHT(YEAR(A2122),2))</f>
        <v>FY 2009-10</v>
      </c>
      <c r="E2122" s="6" t="str">
        <f aca="false">IF(AND(V2122&lt;&gt;"",W2122&lt;&gt;""),"Yes","No")</f>
        <v>No</v>
      </c>
      <c r="F2122" s="18" t="n">
        <f aca="false">Total!F2122</f>
        <v>3451</v>
      </c>
      <c r="G2122" s="18" t="n">
        <f aca="false">Total!G2122</f>
        <v>2675.5</v>
      </c>
      <c r="H2122" s="18" t="n">
        <f aca="false">Total!H2122</f>
        <v>775.5</v>
      </c>
      <c r="I2122" s="18" t="n">
        <f aca="false">Total!I2122</f>
        <v>158.5</v>
      </c>
      <c r="J2122" s="18" t="str">
        <f aca="false">IF($V2122="","",INDEX('Stock Exchange'!F$5:F$2450,$V2122))</f>
        <v/>
      </c>
      <c r="K2122" s="18" t="str">
        <f aca="false">IF($V2122="","",INDEX('Stock Exchange'!G$5:G$2450,$V2122))</f>
        <v/>
      </c>
      <c r="L2122" s="18" t="str">
        <f aca="false">IF($V2122="","",INDEX('Stock Exchange'!H$5:H$2450,$V2122))</f>
        <v/>
      </c>
      <c r="M2122" s="18" t="str">
        <f aca="false">IF($V2122="","",INDEX('Stock Exchange'!I$5:I$2450,$V2122))</f>
        <v/>
      </c>
      <c r="N2122" s="18" t="str">
        <f aca="false">IF($W2122="","",INDEX(Primary!F$5:F$2450,$W2122))</f>
        <v/>
      </c>
      <c r="O2122" s="18" t="str">
        <f aca="false">IF($W2122="","",INDEX(Primary!G$5:G$2450,$W2122))</f>
        <v/>
      </c>
      <c r="P2122" s="18" t="str">
        <f aca="false">IF($W2122="","",INDEX(Primary!H$5:H$2450,$W2122))</f>
        <v/>
      </c>
      <c r="Q2122" s="18" t="str">
        <f aca="false">IF($W2122="","",INDEX(Primary!I$5:I$2450,$W2122))</f>
        <v/>
      </c>
      <c r="R2122" s="19" t="str">
        <f aca="false">IF($E2122="Yes",L2122+P2122,"")</f>
        <v/>
      </c>
      <c r="S2122" s="19" t="str">
        <f aca="false">IF($E2122="Yes",H2122-R2122,"")</f>
        <v/>
      </c>
      <c r="T2122" s="6" t="str">
        <f aca="false">IF($E2122="Yes",IF(ROUND(ABS(S2122),2)&lt;=$T$2,"OK","CHECK"),"n/a")</f>
        <v>n/a</v>
      </c>
      <c r="U2122" s="20" t="n">
        <f aca="false">Total!J2122</f>
        <v>48.92</v>
      </c>
      <c r="V2122" s="17" t="str">
        <f aca="false">IFERROR(MATCH($A2122,'Stock Exchange'!$A$5:$A$2450,0),"")</f>
        <v/>
      </c>
      <c r="W2122" s="17" t="str">
        <f aca="false">IFERROR(MATCH($A2122,Primary!$A$5:$A$2450,0),"")</f>
        <v/>
      </c>
    </row>
    <row r="2123" customFormat="false" ht="15" hidden="false" customHeight="false" outlineLevel="0" collapsed="false">
      <c r="A2123" s="16" t="n">
        <f aca="false">Total!A2123</f>
        <v>40004</v>
      </c>
      <c r="B2123" s="17" t="n">
        <f aca="false">YEAR(A2123)</f>
        <v>2009</v>
      </c>
      <c r="C2123" s="17" t="n">
        <f aca="false">MONTH(A2123)</f>
        <v>7</v>
      </c>
      <c r="D2123" s="6" t="str">
        <f aca="false">IF(MONTH(A2123)&gt;=4,"FY "&amp;YEAR(A2123)&amp;"-"&amp;RIGHT(YEAR(A2123)+1,2),"FY "&amp;(YEAR(A2123)-1)&amp;"-"&amp;RIGHT(YEAR(A2123),2))</f>
        <v>FY 2009-10</v>
      </c>
      <c r="E2123" s="6" t="str">
        <f aca="false">IF(AND(V2123&lt;&gt;"",W2123&lt;&gt;""),"Yes","No")</f>
        <v>No</v>
      </c>
      <c r="F2123" s="18" t="n">
        <f aca="false">Total!F2123</f>
        <v>2345.3</v>
      </c>
      <c r="G2123" s="18" t="n">
        <f aca="false">Total!G2123</f>
        <v>2636.9</v>
      </c>
      <c r="H2123" s="18" t="n">
        <f aca="false">Total!H2123</f>
        <v>-291.6</v>
      </c>
      <c r="I2123" s="18" t="n">
        <f aca="false">Total!I2123</f>
        <v>-59.6</v>
      </c>
      <c r="J2123" s="18" t="str">
        <f aca="false">IF($V2123="","",INDEX('Stock Exchange'!F$5:F$2450,$V2123))</f>
        <v/>
      </c>
      <c r="K2123" s="18" t="str">
        <f aca="false">IF($V2123="","",INDEX('Stock Exchange'!G$5:G$2450,$V2123))</f>
        <v/>
      </c>
      <c r="L2123" s="18" t="str">
        <f aca="false">IF($V2123="","",INDEX('Stock Exchange'!H$5:H$2450,$V2123))</f>
        <v/>
      </c>
      <c r="M2123" s="18" t="str">
        <f aca="false">IF($V2123="","",INDEX('Stock Exchange'!I$5:I$2450,$V2123))</f>
        <v/>
      </c>
      <c r="N2123" s="18" t="str">
        <f aca="false">IF($W2123="","",INDEX(Primary!F$5:F$2450,$W2123))</f>
        <v/>
      </c>
      <c r="O2123" s="18" t="str">
        <f aca="false">IF($W2123="","",INDEX(Primary!G$5:G$2450,$W2123))</f>
        <v/>
      </c>
      <c r="P2123" s="18" t="str">
        <f aca="false">IF($W2123="","",INDEX(Primary!H$5:H$2450,$W2123))</f>
        <v/>
      </c>
      <c r="Q2123" s="18" t="str">
        <f aca="false">IF($W2123="","",INDEX(Primary!I$5:I$2450,$W2123))</f>
        <v/>
      </c>
      <c r="R2123" s="19" t="str">
        <f aca="false">IF($E2123="Yes",L2123+P2123,"")</f>
        <v/>
      </c>
      <c r="S2123" s="19" t="str">
        <f aca="false">IF($E2123="Yes",H2123-R2123,"")</f>
        <v/>
      </c>
      <c r="T2123" s="6" t="str">
        <f aca="false">IF($E2123="Yes",IF(ROUND(ABS(S2123),2)&lt;=$T$2,"OK","CHECK"),"n/a")</f>
        <v>n/a</v>
      </c>
      <c r="U2123" s="20" t="n">
        <f aca="false">Total!J2123</f>
        <v>48.92</v>
      </c>
      <c r="V2123" s="17" t="str">
        <f aca="false">IFERROR(MATCH($A2123,'Stock Exchange'!$A$5:$A$2450,0),"")</f>
        <v/>
      </c>
      <c r="W2123" s="17" t="str">
        <f aca="false">IFERROR(MATCH($A2123,Primary!$A$5:$A$2450,0),"")</f>
        <v/>
      </c>
    </row>
    <row r="2124" customFormat="false" ht="15" hidden="false" customHeight="false" outlineLevel="0" collapsed="false">
      <c r="A2124" s="16" t="n">
        <f aca="false">Total!A2124</f>
        <v>40007</v>
      </c>
      <c r="B2124" s="17" t="n">
        <f aca="false">YEAR(A2124)</f>
        <v>2009</v>
      </c>
      <c r="C2124" s="17" t="n">
        <f aca="false">MONTH(A2124)</f>
        <v>7</v>
      </c>
      <c r="D2124" s="6" t="str">
        <f aca="false">IF(MONTH(A2124)&gt;=4,"FY "&amp;YEAR(A2124)&amp;"-"&amp;RIGHT(YEAR(A2124)+1,2),"FY "&amp;(YEAR(A2124)-1)&amp;"-"&amp;RIGHT(YEAR(A2124),2))</f>
        <v>FY 2009-10</v>
      </c>
      <c r="E2124" s="6" t="str">
        <f aca="false">IF(AND(V2124&lt;&gt;"",W2124&lt;&gt;""),"Yes","No")</f>
        <v>No</v>
      </c>
      <c r="F2124" s="18" t="n">
        <f aca="false">Total!F2124</f>
        <v>1897.8</v>
      </c>
      <c r="G2124" s="18" t="n">
        <f aca="false">Total!G2124</f>
        <v>2520.9</v>
      </c>
      <c r="H2124" s="18" t="n">
        <f aca="false">Total!H2124</f>
        <v>-623.2</v>
      </c>
      <c r="I2124" s="18" t="n">
        <f aca="false">Total!I2124</f>
        <v>-128</v>
      </c>
      <c r="J2124" s="18" t="str">
        <f aca="false">IF($V2124="","",INDEX('Stock Exchange'!F$5:F$2450,$V2124))</f>
        <v/>
      </c>
      <c r="K2124" s="18" t="str">
        <f aca="false">IF($V2124="","",INDEX('Stock Exchange'!G$5:G$2450,$V2124))</f>
        <v/>
      </c>
      <c r="L2124" s="18" t="str">
        <f aca="false">IF($V2124="","",INDEX('Stock Exchange'!H$5:H$2450,$V2124))</f>
        <v/>
      </c>
      <c r="M2124" s="18" t="str">
        <f aca="false">IF($V2124="","",INDEX('Stock Exchange'!I$5:I$2450,$V2124))</f>
        <v/>
      </c>
      <c r="N2124" s="18" t="str">
        <f aca="false">IF($W2124="","",INDEX(Primary!F$5:F$2450,$W2124))</f>
        <v/>
      </c>
      <c r="O2124" s="18" t="str">
        <f aca="false">IF($W2124="","",INDEX(Primary!G$5:G$2450,$W2124))</f>
        <v/>
      </c>
      <c r="P2124" s="18" t="str">
        <f aca="false">IF($W2124="","",INDEX(Primary!H$5:H$2450,$W2124))</f>
        <v/>
      </c>
      <c r="Q2124" s="18" t="str">
        <f aca="false">IF($W2124="","",INDEX(Primary!I$5:I$2450,$W2124))</f>
        <v/>
      </c>
      <c r="R2124" s="19" t="str">
        <f aca="false">IF($E2124="Yes",L2124+P2124,"")</f>
        <v/>
      </c>
      <c r="S2124" s="19" t="str">
        <f aca="false">IF($E2124="Yes",H2124-R2124,"")</f>
        <v/>
      </c>
      <c r="T2124" s="6" t="str">
        <f aca="false">IF($E2124="Yes",IF(ROUND(ABS(S2124),2)&lt;=$T$2,"OK","CHECK"),"n/a")</f>
        <v>n/a</v>
      </c>
      <c r="U2124" s="20" t="n">
        <f aca="false">Total!J2124</f>
        <v>48.69</v>
      </c>
      <c r="V2124" s="17" t="str">
        <f aca="false">IFERROR(MATCH($A2124,'Stock Exchange'!$A$5:$A$2450,0),"")</f>
        <v/>
      </c>
      <c r="W2124" s="17" t="str">
        <f aca="false">IFERROR(MATCH($A2124,Primary!$A$5:$A$2450,0),"")</f>
        <v/>
      </c>
    </row>
    <row r="2125" customFormat="false" ht="15" hidden="false" customHeight="false" outlineLevel="0" collapsed="false">
      <c r="A2125" s="16" t="n">
        <f aca="false">Total!A2125</f>
        <v>40008</v>
      </c>
      <c r="B2125" s="17" t="n">
        <f aca="false">YEAR(A2125)</f>
        <v>2009</v>
      </c>
      <c r="C2125" s="17" t="n">
        <f aca="false">MONTH(A2125)</f>
        <v>7</v>
      </c>
      <c r="D2125" s="6" t="str">
        <f aca="false">IF(MONTH(A2125)&gt;=4,"FY "&amp;YEAR(A2125)&amp;"-"&amp;RIGHT(YEAR(A2125)+1,2),"FY "&amp;(YEAR(A2125)-1)&amp;"-"&amp;RIGHT(YEAR(A2125),2))</f>
        <v>FY 2009-10</v>
      </c>
      <c r="E2125" s="6" t="str">
        <f aca="false">IF(AND(V2125&lt;&gt;"",W2125&lt;&gt;""),"Yes","No")</f>
        <v>No</v>
      </c>
      <c r="F2125" s="18" t="n">
        <f aca="false">Total!F2125</f>
        <v>2071.5</v>
      </c>
      <c r="G2125" s="18" t="n">
        <f aca="false">Total!G2125</f>
        <v>1881.1</v>
      </c>
      <c r="H2125" s="18" t="n">
        <f aca="false">Total!H2125</f>
        <v>190.4</v>
      </c>
      <c r="I2125" s="18" t="n">
        <f aca="false">Total!I2125</f>
        <v>38.5</v>
      </c>
      <c r="J2125" s="18" t="str">
        <f aca="false">IF($V2125="","",INDEX('Stock Exchange'!F$5:F$2450,$V2125))</f>
        <v/>
      </c>
      <c r="K2125" s="18" t="str">
        <f aca="false">IF($V2125="","",INDEX('Stock Exchange'!G$5:G$2450,$V2125))</f>
        <v/>
      </c>
      <c r="L2125" s="18" t="str">
        <f aca="false">IF($V2125="","",INDEX('Stock Exchange'!H$5:H$2450,$V2125))</f>
        <v/>
      </c>
      <c r="M2125" s="18" t="str">
        <f aca="false">IF($V2125="","",INDEX('Stock Exchange'!I$5:I$2450,$V2125))</f>
        <v/>
      </c>
      <c r="N2125" s="18" t="str">
        <f aca="false">IF($W2125="","",INDEX(Primary!F$5:F$2450,$W2125))</f>
        <v/>
      </c>
      <c r="O2125" s="18" t="str">
        <f aca="false">IF($W2125="","",INDEX(Primary!G$5:G$2450,$W2125))</f>
        <v/>
      </c>
      <c r="P2125" s="18" t="str">
        <f aca="false">IF($W2125="","",INDEX(Primary!H$5:H$2450,$W2125))</f>
        <v/>
      </c>
      <c r="Q2125" s="18" t="str">
        <f aca="false">IF($W2125="","",INDEX(Primary!I$5:I$2450,$W2125))</f>
        <v/>
      </c>
      <c r="R2125" s="19" t="str">
        <f aca="false">IF($E2125="Yes",L2125+P2125,"")</f>
        <v/>
      </c>
      <c r="S2125" s="19" t="str">
        <f aca="false">IF($E2125="Yes",H2125-R2125,"")</f>
        <v/>
      </c>
      <c r="T2125" s="6" t="str">
        <f aca="false">IF($E2125="Yes",IF(ROUND(ABS(S2125),2)&lt;=$T$2,"OK","CHECK"),"n/a")</f>
        <v>n/a</v>
      </c>
      <c r="U2125" s="20" t="n">
        <f aca="false">Total!J2125</f>
        <v>49.4</v>
      </c>
      <c r="V2125" s="17" t="str">
        <f aca="false">IFERROR(MATCH($A2125,'Stock Exchange'!$A$5:$A$2450,0),"")</f>
        <v/>
      </c>
      <c r="W2125" s="17" t="str">
        <f aca="false">IFERROR(MATCH($A2125,Primary!$A$5:$A$2450,0),"")</f>
        <v/>
      </c>
    </row>
    <row r="2126" customFormat="false" ht="15" hidden="false" customHeight="false" outlineLevel="0" collapsed="false">
      <c r="A2126" s="16" t="n">
        <f aca="false">Total!A2126</f>
        <v>40009</v>
      </c>
      <c r="B2126" s="17" t="n">
        <f aca="false">YEAR(A2126)</f>
        <v>2009</v>
      </c>
      <c r="C2126" s="17" t="n">
        <f aca="false">MONTH(A2126)</f>
        <v>7</v>
      </c>
      <c r="D2126" s="6" t="str">
        <f aca="false">IF(MONTH(A2126)&gt;=4,"FY "&amp;YEAR(A2126)&amp;"-"&amp;RIGHT(YEAR(A2126)+1,2),"FY "&amp;(YEAR(A2126)-1)&amp;"-"&amp;RIGHT(YEAR(A2126),2))</f>
        <v>FY 2009-10</v>
      </c>
      <c r="E2126" s="6" t="str">
        <f aca="false">IF(AND(V2126&lt;&gt;"",W2126&lt;&gt;""),"Yes","No")</f>
        <v>No</v>
      </c>
      <c r="F2126" s="18" t="n">
        <f aca="false">Total!F2126</f>
        <v>2106.9</v>
      </c>
      <c r="G2126" s="18" t="n">
        <f aca="false">Total!G2126</f>
        <v>1654</v>
      </c>
      <c r="H2126" s="18" t="n">
        <f aca="false">Total!H2126</f>
        <v>452.9</v>
      </c>
      <c r="I2126" s="18" t="n">
        <f aca="false">Total!I2126</f>
        <v>92.7</v>
      </c>
      <c r="J2126" s="18" t="str">
        <f aca="false">IF($V2126="","",INDEX('Stock Exchange'!F$5:F$2450,$V2126))</f>
        <v/>
      </c>
      <c r="K2126" s="18" t="str">
        <f aca="false">IF($V2126="","",INDEX('Stock Exchange'!G$5:G$2450,$V2126))</f>
        <v/>
      </c>
      <c r="L2126" s="18" t="str">
        <f aca="false">IF($V2126="","",INDEX('Stock Exchange'!H$5:H$2450,$V2126))</f>
        <v/>
      </c>
      <c r="M2126" s="18" t="str">
        <f aca="false">IF($V2126="","",INDEX('Stock Exchange'!I$5:I$2450,$V2126))</f>
        <v/>
      </c>
      <c r="N2126" s="18" t="str">
        <f aca="false">IF($W2126="","",INDEX(Primary!F$5:F$2450,$W2126))</f>
        <v/>
      </c>
      <c r="O2126" s="18" t="str">
        <f aca="false">IF($W2126="","",INDEX(Primary!G$5:G$2450,$W2126))</f>
        <v/>
      </c>
      <c r="P2126" s="18" t="str">
        <f aca="false">IF($W2126="","",INDEX(Primary!H$5:H$2450,$W2126))</f>
        <v/>
      </c>
      <c r="Q2126" s="18" t="str">
        <f aca="false">IF($W2126="","",INDEX(Primary!I$5:I$2450,$W2126))</f>
        <v/>
      </c>
      <c r="R2126" s="19" t="str">
        <f aca="false">IF($E2126="Yes",L2126+P2126,"")</f>
        <v/>
      </c>
      <c r="S2126" s="19" t="str">
        <f aca="false">IF($E2126="Yes",H2126-R2126,"")</f>
        <v/>
      </c>
      <c r="T2126" s="6" t="str">
        <f aca="false">IF($E2126="Yes",IF(ROUND(ABS(S2126),2)&lt;=$T$2,"OK","CHECK"),"n/a")</f>
        <v>n/a</v>
      </c>
      <c r="U2126" s="20" t="n">
        <f aca="false">Total!J2126</f>
        <v>48.84</v>
      </c>
      <c r="V2126" s="17" t="str">
        <f aca="false">IFERROR(MATCH($A2126,'Stock Exchange'!$A$5:$A$2450,0),"")</f>
        <v/>
      </c>
      <c r="W2126" s="17" t="str">
        <f aca="false">IFERROR(MATCH($A2126,Primary!$A$5:$A$2450,0),"")</f>
        <v/>
      </c>
    </row>
    <row r="2127" customFormat="false" ht="15" hidden="false" customHeight="false" outlineLevel="0" collapsed="false">
      <c r="A2127" s="16" t="n">
        <f aca="false">Total!A2127</f>
        <v>40010</v>
      </c>
      <c r="B2127" s="17" t="n">
        <f aca="false">YEAR(A2127)</f>
        <v>2009</v>
      </c>
      <c r="C2127" s="17" t="n">
        <f aca="false">MONTH(A2127)</f>
        <v>7</v>
      </c>
      <c r="D2127" s="6" t="str">
        <f aca="false">IF(MONTH(A2127)&gt;=4,"FY "&amp;YEAR(A2127)&amp;"-"&amp;RIGHT(YEAR(A2127)+1,2),"FY "&amp;(YEAR(A2127)-1)&amp;"-"&amp;RIGHT(YEAR(A2127),2))</f>
        <v>FY 2009-10</v>
      </c>
      <c r="E2127" s="6" t="str">
        <f aca="false">IF(AND(V2127&lt;&gt;"",W2127&lt;&gt;""),"Yes","No")</f>
        <v>No</v>
      </c>
      <c r="F2127" s="18" t="n">
        <f aca="false">Total!F2127</f>
        <v>2887.5</v>
      </c>
      <c r="G2127" s="18" t="n">
        <f aca="false">Total!G2127</f>
        <v>1856.5</v>
      </c>
      <c r="H2127" s="18" t="n">
        <f aca="false">Total!H2127</f>
        <v>1031</v>
      </c>
      <c r="I2127" s="18" t="n">
        <f aca="false">Total!I2127</f>
        <v>211.6</v>
      </c>
      <c r="J2127" s="18" t="str">
        <f aca="false">IF($V2127="","",INDEX('Stock Exchange'!F$5:F$2450,$V2127))</f>
        <v/>
      </c>
      <c r="K2127" s="18" t="str">
        <f aca="false">IF($V2127="","",INDEX('Stock Exchange'!G$5:G$2450,$V2127))</f>
        <v/>
      </c>
      <c r="L2127" s="18" t="str">
        <f aca="false">IF($V2127="","",INDEX('Stock Exchange'!H$5:H$2450,$V2127))</f>
        <v/>
      </c>
      <c r="M2127" s="18" t="str">
        <f aca="false">IF($V2127="","",INDEX('Stock Exchange'!I$5:I$2450,$V2127))</f>
        <v/>
      </c>
      <c r="N2127" s="18" t="str">
        <f aca="false">IF($W2127="","",INDEX(Primary!F$5:F$2450,$W2127))</f>
        <v/>
      </c>
      <c r="O2127" s="18" t="str">
        <f aca="false">IF($W2127="","",INDEX(Primary!G$5:G$2450,$W2127))</f>
        <v/>
      </c>
      <c r="P2127" s="18" t="str">
        <f aca="false">IF($W2127="","",INDEX(Primary!H$5:H$2450,$W2127))</f>
        <v/>
      </c>
      <c r="Q2127" s="18" t="str">
        <f aca="false">IF($W2127="","",INDEX(Primary!I$5:I$2450,$W2127))</f>
        <v/>
      </c>
      <c r="R2127" s="19" t="str">
        <f aca="false">IF($E2127="Yes",L2127+P2127,"")</f>
        <v/>
      </c>
      <c r="S2127" s="19" t="str">
        <f aca="false">IF($E2127="Yes",H2127-R2127,"")</f>
        <v/>
      </c>
      <c r="T2127" s="6" t="str">
        <f aca="false">IF($E2127="Yes",IF(ROUND(ABS(S2127),2)&lt;=$T$2,"OK","CHECK"),"n/a")</f>
        <v>n/a</v>
      </c>
      <c r="U2127" s="20" t="n">
        <f aca="false">Total!J2127</f>
        <v>48.72</v>
      </c>
      <c r="V2127" s="17" t="str">
        <f aca="false">IFERROR(MATCH($A2127,'Stock Exchange'!$A$5:$A$2450,0),"")</f>
        <v/>
      </c>
      <c r="W2127" s="17" t="str">
        <f aca="false">IFERROR(MATCH($A2127,Primary!$A$5:$A$2450,0),"")</f>
        <v/>
      </c>
    </row>
    <row r="2128" customFormat="false" ht="15" hidden="false" customHeight="false" outlineLevel="0" collapsed="false">
      <c r="A2128" s="16" t="n">
        <f aca="false">Total!A2128</f>
        <v>40011</v>
      </c>
      <c r="B2128" s="17" t="n">
        <f aca="false">YEAR(A2128)</f>
        <v>2009</v>
      </c>
      <c r="C2128" s="17" t="n">
        <f aca="false">MONTH(A2128)</f>
        <v>7</v>
      </c>
      <c r="D2128" s="6" t="str">
        <f aca="false">IF(MONTH(A2128)&gt;=4,"FY "&amp;YEAR(A2128)&amp;"-"&amp;RIGHT(YEAR(A2128)+1,2),"FY "&amp;(YEAR(A2128)-1)&amp;"-"&amp;RIGHT(YEAR(A2128),2))</f>
        <v>FY 2009-10</v>
      </c>
      <c r="E2128" s="6" t="str">
        <f aca="false">IF(AND(V2128&lt;&gt;"",W2128&lt;&gt;""),"Yes","No")</f>
        <v>No</v>
      </c>
      <c r="F2128" s="18" t="n">
        <f aca="false">Total!F2128</f>
        <v>2618.5</v>
      </c>
      <c r="G2128" s="18" t="n">
        <f aca="false">Total!G2128</f>
        <v>2326.7</v>
      </c>
      <c r="H2128" s="18" t="n">
        <f aca="false">Total!H2128</f>
        <v>291.8</v>
      </c>
      <c r="I2128" s="18" t="n">
        <f aca="false">Total!I2128</f>
        <v>59.9</v>
      </c>
      <c r="J2128" s="18" t="str">
        <f aca="false">IF($V2128="","",INDEX('Stock Exchange'!F$5:F$2450,$V2128))</f>
        <v/>
      </c>
      <c r="K2128" s="18" t="str">
        <f aca="false">IF($V2128="","",INDEX('Stock Exchange'!G$5:G$2450,$V2128))</f>
        <v/>
      </c>
      <c r="L2128" s="18" t="str">
        <f aca="false">IF($V2128="","",INDEX('Stock Exchange'!H$5:H$2450,$V2128))</f>
        <v/>
      </c>
      <c r="M2128" s="18" t="str">
        <f aca="false">IF($V2128="","",INDEX('Stock Exchange'!I$5:I$2450,$V2128))</f>
        <v/>
      </c>
      <c r="N2128" s="18" t="str">
        <f aca="false">IF($W2128="","",INDEX(Primary!F$5:F$2450,$W2128))</f>
        <v/>
      </c>
      <c r="O2128" s="18" t="str">
        <f aca="false">IF($W2128="","",INDEX(Primary!G$5:G$2450,$W2128))</f>
        <v/>
      </c>
      <c r="P2128" s="18" t="str">
        <f aca="false">IF($W2128="","",INDEX(Primary!H$5:H$2450,$W2128))</f>
        <v/>
      </c>
      <c r="Q2128" s="18" t="str">
        <f aca="false">IF($W2128="","",INDEX(Primary!I$5:I$2450,$W2128))</f>
        <v/>
      </c>
      <c r="R2128" s="19" t="str">
        <f aca="false">IF($E2128="Yes",L2128+P2128,"")</f>
        <v/>
      </c>
      <c r="S2128" s="19" t="str">
        <f aca="false">IF($E2128="Yes",H2128-R2128,"")</f>
        <v/>
      </c>
      <c r="T2128" s="6" t="str">
        <f aca="false">IF($E2128="Yes",IF(ROUND(ABS(S2128),2)&lt;=$T$2,"OK","CHECK"),"n/a")</f>
        <v>n/a</v>
      </c>
      <c r="U2128" s="20" t="n">
        <f aca="false">Total!J2128</f>
        <v>48.74</v>
      </c>
      <c r="V2128" s="17" t="str">
        <f aca="false">IFERROR(MATCH($A2128,'Stock Exchange'!$A$5:$A$2450,0),"")</f>
        <v/>
      </c>
      <c r="W2128" s="17" t="str">
        <f aca="false">IFERROR(MATCH($A2128,Primary!$A$5:$A$2450,0),"")</f>
        <v/>
      </c>
    </row>
    <row r="2129" customFormat="false" ht="15" hidden="false" customHeight="false" outlineLevel="0" collapsed="false">
      <c r="A2129" s="16" t="n">
        <f aca="false">Total!A2129</f>
        <v>40014</v>
      </c>
      <c r="B2129" s="17" t="n">
        <f aca="false">YEAR(A2129)</f>
        <v>2009</v>
      </c>
      <c r="C2129" s="17" t="n">
        <f aca="false">MONTH(A2129)</f>
        <v>7</v>
      </c>
      <c r="D2129" s="6" t="str">
        <f aca="false">IF(MONTH(A2129)&gt;=4,"FY "&amp;YEAR(A2129)&amp;"-"&amp;RIGHT(YEAR(A2129)+1,2),"FY "&amp;(YEAR(A2129)-1)&amp;"-"&amp;RIGHT(YEAR(A2129),2))</f>
        <v>FY 2009-10</v>
      </c>
      <c r="E2129" s="6" t="str">
        <f aca="false">IF(AND(V2129&lt;&gt;"",W2129&lt;&gt;""),"Yes","No")</f>
        <v>No</v>
      </c>
      <c r="F2129" s="18" t="n">
        <f aca="false">Total!F2129</f>
        <v>2846.6</v>
      </c>
      <c r="G2129" s="18" t="n">
        <f aca="false">Total!G2129</f>
        <v>2586.6</v>
      </c>
      <c r="H2129" s="18" t="n">
        <f aca="false">Total!H2129</f>
        <v>260</v>
      </c>
      <c r="I2129" s="18" t="n">
        <f aca="false">Total!I2129</f>
        <v>53.4</v>
      </c>
      <c r="J2129" s="18" t="str">
        <f aca="false">IF($V2129="","",INDEX('Stock Exchange'!F$5:F$2450,$V2129))</f>
        <v/>
      </c>
      <c r="K2129" s="18" t="str">
        <f aca="false">IF($V2129="","",INDEX('Stock Exchange'!G$5:G$2450,$V2129))</f>
        <v/>
      </c>
      <c r="L2129" s="18" t="str">
        <f aca="false">IF($V2129="","",INDEX('Stock Exchange'!H$5:H$2450,$V2129))</f>
        <v/>
      </c>
      <c r="M2129" s="18" t="str">
        <f aca="false">IF($V2129="","",INDEX('Stock Exchange'!I$5:I$2450,$V2129))</f>
        <v/>
      </c>
      <c r="N2129" s="18" t="str">
        <f aca="false">IF($W2129="","",INDEX(Primary!F$5:F$2450,$W2129))</f>
        <v/>
      </c>
      <c r="O2129" s="18" t="str">
        <f aca="false">IF($W2129="","",INDEX(Primary!G$5:G$2450,$W2129))</f>
        <v/>
      </c>
      <c r="P2129" s="18" t="str">
        <f aca="false">IF($W2129="","",INDEX(Primary!H$5:H$2450,$W2129))</f>
        <v/>
      </c>
      <c r="Q2129" s="18" t="str">
        <f aca="false">IF($W2129="","",INDEX(Primary!I$5:I$2450,$W2129))</f>
        <v/>
      </c>
      <c r="R2129" s="19" t="str">
        <f aca="false">IF($E2129="Yes",L2129+P2129,"")</f>
        <v/>
      </c>
      <c r="S2129" s="19" t="str">
        <f aca="false">IF($E2129="Yes",H2129-R2129,"")</f>
        <v/>
      </c>
      <c r="T2129" s="6" t="str">
        <f aca="false">IF($E2129="Yes",IF(ROUND(ABS(S2129),2)&lt;=$T$2,"OK","CHECK"),"n/a")</f>
        <v>n/a</v>
      </c>
      <c r="U2129" s="20" t="n">
        <f aca="false">Total!J2129</f>
        <v>48.69</v>
      </c>
      <c r="V2129" s="17" t="str">
        <f aca="false">IFERROR(MATCH($A2129,'Stock Exchange'!$A$5:$A$2450,0),"")</f>
        <v/>
      </c>
      <c r="W2129" s="17" t="str">
        <f aca="false">IFERROR(MATCH($A2129,Primary!$A$5:$A$2450,0),"")</f>
        <v/>
      </c>
    </row>
    <row r="2130" customFormat="false" ht="15" hidden="false" customHeight="false" outlineLevel="0" collapsed="false">
      <c r="A2130" s="16" t="n">
        <f aca="false">Total!A2130</f>
        <v>40015</v>
      </c>
      <c r="B2130" s="17" t="n">
        <f aca="false">YEAR(A2130)</f>
        <v>2009</v>
      </c>
      <c r="C2130" s="17" t="n">
        <f aca="false">MONTH(A2130)</f>
        <v>7</v>
      </c>
      <c r="D2130" s="6" t="str">
        <f aca="false">IF(MONTH(A2130)&gt;=4,"FY "&amp;YEAR(A2130)&amp;"-"&amp;RIGHT(YEAR(A2130)+1,2),"FY "&amp;(YEAR(A2130)-1)&amp;"-"&amp;RIGHT(YEAR(A2130),2))</f>
        <v>FY 2009-10</v>
      </c>
      <c r="E2130" s="6" t="str">
        <f aca="false">IF(AND(V2130&lt;&gt;"",W2130&lt;&gt;""),"Yes","No")</f>
        <v>No</v>
      </c>
      <c r="F2130" s="18" t="n">
        <f aca="false">Total!F2130</f>
        <v>2578.8</v>
      </c>
      <c r="G2130" s="18" t="n">
        <f aca="false">Total!G2130</f>
        <v>1872.9</v>
      </c>
      <c r="H2130" s="18" t="n">
        <f aca="false">Total!H2130</f>
        <v>706</v>
      </c>
      <c r="I2130" s="18" t="n">
        <f aca="false">Total!I2130</f>
        <v>145.8</v>
      </c>
      <c r="J2130" s="18" t="str">
        <f aca="false">IF($V2130="","",INDEX('Stock Exchange'!F$5:F$2450,$V2130))</f>
        <v/>
      </c>
      <c r="K2130" s="18" t="str">
        <f aca="false">IF($V2130="","",INDEX('Stock Exchange'!G$5:G$2450,$V2130))</f>
        <v/>
      </c>
      <c r="L2130" s="18" t="str">
        <f aca="false">IF($V2130="","",INDEX('Stock Exchange'!H$5:H$2450,$V2130))</f>
        <v/>
      </c>
      <c r="M2130" s="18" t="str">
        <f aca="false">IF($V2130="","",INDEX('Stock Exchange'!I$5:I$2450,$V2130))</f>
        <v/>
      </c>
      <c r="N2130" s="18" t="str">
        <f aca="false">IF($W2130="","",INDEX(Primary!F$5:F$2450,$W2130))</f>
        <v/>
      </c>
      <c r="O2130" s="18" t="str">
        <f aca="false">IF($W2130="","",INDEX(Primary!G$5:G$2450,$W2130))</f>
        <v/>
      </c>
      <c r="P2130" s="18" t="str">
        <f aca="false">IF($W2130="","",INDEX(Primary!H$5:H$2450,$W2130))</f>
        <v/>
      </c>
      <c r="Q2130" s="18" t="str">
        <f aca="false">IF($W2130="","",INDEX(Primary!I$5:I$2450,$W2130))</f>
        <v/>
      </c>
      <c r="R2130" s="19" t="str">
        <f aca="false">IF($E2130="Yes",L2130+P2130,"")</f>
        <v/>
      </c>
      <c r="S2130" s="19" t="str">
        <f aca="false">IF($E2130="Yes",H2130-R2130,"")</f>
        <v/>
      </c>
      <c r="T2130" s="6" t="str">
        <f aca="false">IF($E2130="Yes",IF(ROUND(ABS(S2130),2)&lt;=$T$2,"OK","CHECK"),"n/a")</f>
        <v>n/a</v>
      </c>
      <c r="U2130" s="20" t="n">
        <f aca="false">Total!J2130</f>
        <v>48.43</v>
      </c>
      <c r="V2130" s="17" t="str">
        <f aca="false">IFERROR(MATCH($A2130,'Stock Exchange'!$A$5:$A$2450,0),"")</f>
        <v/>
      </c>
      <c r="W2130" s="17" t="str">
        <f aca="false">IFERROR(MATCH($A2130,Primary!$A$5:$A$2450,0),"")</f>
        <v/>
      </c>
    </row>
    <row r="2131" customFormat="false" ht="15" hidden="false" customHeight="false" outlineLevel="0" collapsed="false">
      <c r="A2131" s="16" t="n">
        <f aca="false">Total!A2131</f>
        <v>40016</v>
      </c>
      <c r="B2131" s="17" t="n">
        <f aca="false">YEAR(A2131)</f>
        <v>2009</v>
      </c>
      <c r="C2131" s="17" t="n">
        <f aca="false">MONTH(A2131)</f>
        <v>7</v>
      </c>
      <c r="D2131" s="6" t="str">
        <f aca="false">IF(MONTH(A2131)&gt;=4,"FY "&amp;YEAR(A2131)&amp;"-"&amp;RIGHT(YEAR(A2131)+1,2),"FY "&amp;(YEAR(A2131)-1)&amp;"-"&amp;RIGHT(YEAR(A2131),2))</f>
        <v>FY 2009-10</v>
      </c>
      <c r="E2131" s="6" t="str">
        <f aca="false">IF(AND(V2131&lt;&gt;"",W2131&lt;&gt;""),"Yes","No")</f>
        <v>No</v>
      </c>
      <c r="F2131" s="18" t="n">
        <f aca="false">Total!F2131</f>
        <v>2547.4</v>
      </c>
      <c r="G2131" s="18" t="n">
        <f aca="false">Total!G2131</f>
        <v>2497.3</v>
      </c>
      <c r="H2131" s="18" t="n">
        <f aca="false">Total!H2131</f>
        <v>50.1</v>
      </c>
      <c r="I2131" s="18" t="n">
        <f aca="false">Total!I2131</f>
        <v>10.4</v>
      </c>
      <c r="J2131" s="18" t="str">
        <f aca="false">IF($V2131="","",INDEX('Stock Exchange'!F$5:F$2450,$V2131))</f>
        <v/>
      </c>
      <c r="K2131" s="18" t="str">
        <f aca="false">IF($V2131="","",INDEX('Stock Exchange'!G$5:G$2450,$V2131))</f>
        <v/>
      </c>
      <c r="L2131" s="18" t="str">
        <f aca="false">IF($V2131="","",INDEX('Stock Exchange'!H$5:H$2450,$V2131))</f>
        <v/>
      </c>
      <c r="M2131" s="18" t="str">
        <f aca="false">IF($V2131="","",INDEX('Stock Exchange'!I$5:I$2450,$V2131))</f>
        <v/>
      </c>
      <c r="N2131" s="18" t="str">
        <f aca="false">IF($W2131="","",INDEX(Primary!F$5:F$2450,$W2131))</f>
        <v/>
      </c>
      <c r="O2131" s="18" t="str">
        <f aca="false">IF($W2131="","",INDEX(Primary!G$5:G$2450,$W2131))</f>
        <v/>
      </c>
      <c r="P2131" s="18" t="str">
        <f aca="false">IF($W2131="","",INDEX(Primary!H$5:H$2450,$W2131))</f>
        <v/>
      </c>
      <c r="Q2131" s="18" t="str">
        <f aca="false">IF($W2131="","",INDEX(Primary!I$5:I$2450,$W2131))</f>
        <v/>
      </c>
      <c r="R2131" s="19" t="str">
        <f aca="false">IF($E2131="Yes",L2131+P2131,"")</f>
        <v/>
      </c>
      <c r="S2131" s="19" t="str">
        <f aca="false">IF($E2131="Yes",H2131-R2131,"")</f>
        <v/>
      </c>
      <c r="T2131" s="6" t="str">
        <f aca="false">IF($E2131="Yes",IF(ROUND(ABS(S2131),2)&lt;=$T$2,"OK","CHECK"),"n/a")</f>
        <v>n/a</v>
      </c>
      <c r="U2131" s="20" t="n">
        <f aca="false">Total!J2131</f>
        <v>48.27</v>
      </c>
      <c r="V2131" s="17" t="str">
        <f aca="false">IFERROR(MATCH($A2131,'Stock Exchange'!$A$5:$A$2450,0),"")</f>
        <v/>
      </c>
      <c r="W2131" s="17" t="str">
        <f aca="false">IFERROR(MATCH($A2131,Primary!$A$5:$A$2450,0),"")</f>
        <v/>
      </c>
    </row>
    <row r="2132" customFormat="false" ht="15" hidden="false" customHeight="false" outlineLevel="0" collapsed="false">
      <c r="A2132" s="16" t="n">
        <f aca="false">Total!A2132</f>
        <v>40017</v>
      </c>
      <c r="B2132" s="17" t="n">
        <f aca="false">YEAR(A2132)</f>
        <v>2009</v>
      </c>
      <c r="C2132" s="17" t="n">
        <f aca="false">MONTH(A2132)</f>
        <v>7</v>
      </c>
      <c r="D2132" s="6" t="str">
        <f aca="false">IF(MONTH(A2132)&gt;=4,"FY "&amp;YEAR(A2132)&amp;"-"&amp;RIGHT(YEAR(A2132)+1,2),"FY "&amp;(YEAR(A2132)-1)&amp;"-"&amp;RIGHT(YEAR(A2132),2))</f>
        <v>FY 2009-10</v>
      </c>
      <c r="E2132" s="6" t="str">
        <f aca="false">IF(AND(V2132&lt;&gt;"",W2132&lt;&gt;""),"Yes","No")</f>
        <v>No</v>
      </c>
      <c r="F2132" s="18" t="n">
        <f aca="false">Total!F2132</f>
        <v>2936.4</v>
      </c>
      <c r="G2132" s="18" t="n">
        <f aca="false">Total!G2132</f>
        <v>2790.9</v>
      </c>
      <c r="H2132" s="18" t="n">
        <f aca="false">Total!H2132</f>
        <v>145.5</v>
      </c>
      <c r="I2132" s="18" t="n">
        <f aca="false">Total!I2132</f>
        <v>30.1</v>
      </c>
      <c r="J2132" s="18" t="str">
        <f aca="false">IF($V2132="","",INDEX('Stock Exchange'!F$5:F$2450,$V2132))</f>
        <v/>
      </c>
      <c r="K2132" s="18" t="str">
        <f aca="false">IF($V2132="","",INDEX('Stock Exchange'!G$5:G$2450,$V2132))</f>
        <v/>
      </c>
      <c r="L2132" s="18" t="str">
        <f aca="false">IF($V2132="","",INDEX('Stock Exchange'!H$5:H$2450,$V2132))</f>
        <v/>
      </c>
      <c r="M2132" s="18" t="str">
        <f aca="false">IF($V2132="","",INDEX('Stock Exchange'!I$5:I$2450,$V2132))</f>
        <v/>
      </c>
      <c r="N2132" s="18" t="str">
        <f aca="false">IF($W2132="","",INDEX(Primary!F$5:F$2450,$W2132))</f>
        <v/>
      </c>
      <c r="O2132" s="18" t="str">
        <f aca="false">IF($W2132="","",INDEX(Primary!G$5:G$2450,$W2132))</f>
        <v/>
      </c>
      <c r="P2132" s="18" t="str">
        <f aca="false">IF($W2132="","",INDEX(Primary!H$5:H$2450,$W2132))</f>
        <v/>
      </c>
      <c r="Q2132" s="18" t="str">
        <f aca="false">IF($W2132="","",INDEX(Primary!I$5:I$2450,$W2132))</f>
        <v/>
      </c>
      <c r="R2132" s="19" t="str">
        <f aca="false">IF($E2132="Yes",L2132+P2132,"")</f>
        <v/>
      </c>
      <c r="S2132" s="19" t="str">
        <f aca="false">IF($E2132="Yes",H2132-R2132,"")</f>
        <v/>
      </c>
      <c r="T2132" s="6" t="str">
        <f aca="false">IF($E2132="Yes",IF(ROUND(ABS(S2132),2)&lt;=$T$2,"OK","CHECK"),"n/a")</f>
        <v>n/a</v>
      </c>
      <c r="U2132" s="20" t="n">
        <f aca="false">Total!J2132</f>
        <v>48.37</v>
      </c>
      <c r="V2132" s="17" t="str">
        <f aca="false">IFERROR(MATCH($A2132,'Stock Exchange'!$A$5:$A$2450,0),"")</f>
        <v/>
      </c>
      <c r="W2132" s="17" t="str">
        <f aca="false">IFERROR(MATCH($A2132,Primary!$A$5:$A$2450,0),"")</f>
        <v/>
      </c>
    </row>
    <row r="2133" customFormat="false" ht="15" hidden="false" customHeight="false" outlineLevel="0" collapsed="false">
      <c r="A2133" s="16" t="n">
        <f aca="false">Total!A2133</f>
        <v>40018</v>
      </c>
      <c r="B2133" s="17" t="n">
        <f aca="false">YEAR(A2133)</f>
        <v>2009</v>
      </c>
      <c r="C2133" s="17" t="n">
        <f aca="false">MONTH(A2133)</f>
        <v>7</v>
      </c>
      <c r="D2133" s="6" t="str">
        <f aca="false">IF(MONTH(A2133)&gt;=4,"FY "&amp;YEAR(A2133)&amp;"-"&amp;RIGHT(YEAR(A2133)+1,2),"FY "&amp;(YEAR(A2133)-1)&amp;"-"&amp;RIGHT(YEAR(A2133),2))</f>
        <v>FY 2009-10</v>
      </c>
      <c r="E2133" s="6" t="str">
        <f aca="false">IF(AND(V2133&lt;&gt;"",W2133&lt;&gt;""),"Yes","No")</f>
        <v>No</v>
      </c>
      <c r="F2133" s="18" t="n">
        <f aca="false">Total!F2133</f>
        <v>5307</v>
      </c>
      <c r="G2133" s="18" t="n">
        <f aca="false">Total!G2133</f>
        <v>4597.1</v>
      </c>
      <c r="H2133" s="18" t="n">
        <f aca="false">Total!H2133</f>
        <v>709.9</v>
      </c>
      <c r="I2133" s="18" t="n">
        <f aca="false">Total!I2133</f>
        <v>146.6</v>
      </c>
      <c r="J2133" s="18" t="str">
        <f aca="false">IF($V2133="","",INDEX('Stock Exchange'!F$5:F$2450,$V2133))</f>
        <v/>
      </c>
      <c r="K2133" s="18" t="str">
        <f aca="false">IF($V2133="","",INDEX('Stock Exchange'!G$5:G$2450,$V2133))</f>
        <v/>
      </c>
      <c r="L2133" s="18" t="str">
        <f aca="false">IF($V2133="","",INDEX('Stock Exchange'!H$5:H$2450,$V2133))</f>
        <v/>
      </c>
      <c r="M2133" s="18" t="str">
        <f aca="false">IF($V2133="","",INDEX('Stock Exchange'!I$5:I$2450,$V2133))</f>
        <v/>
      </c>
      <c r="N2133" s="18" t="str">
        <f aca="false">IF($W2133="","",INDEX(Primary!F$5:F$2450,$W2133))</f>
        <v/>
      </c>
      <c r="O2133" s="18" t="str">
        <f aca="false">IF($W2133="","",INDEX(Primary!G$5:G$2450,$W2133))</f>
        <v/>
      </c>
      <c r="P2133" s="18" t="str">
        <f aca="false">IF($W2133="","",INDEX(Primary!H$5:H$2450,$W2133))</f>
        <v/>
      </c>
      <c r="Q2133" s="18" t="str">
        <f aca="false">IF($W2133="","",INDEX(Primary!I$5:I$2450,$W2133))</f>
        <v/>
      </c>
      <c r="R2133" s="19" t="str">
        <f aca="false">IF($E2133="Yes",L2133+P2133,"")</f>
        <v/>
      </c>
      <c r="S2133" s="19" t="str">
        <f aca="false">IF($E2133="Yes",H2133-R2133,"")</f>
        <v/>
      </c>
      <c r="T2133" s="6" t="str">
        <f aca="false">IF($E2133="Yes",IF(ROUND(ABS(S2133),2)&lt;=$T$2,"OK","CHECK"),"n/a")</f>
        <v>n/a</v>
      </c>
      <c r="U2133" s="20" t="n">
        <f aca="false">Total!J2133</f>
        <v>48.44</v>
      </c>
      <c r="V2133" s="17" t="str">
        <f aca="false">IFERROR(MATCH($A2133,'Stock Exchange'!$A$5:$A$2450,0),"")</f>
        <v/>
      </c>
      <c r="W2133" s="17" t="str">
        <f aca="false">IFERROR(MATCH($A2133,Primary!$A$5:$A$2450,0),"")</f>
        <v/>
      </c>
    </row>
    <row r="2134" customFormat="false" ht="15" hidden="false" customHeight="false" outlineLevel="0" collapsed="false">
      <c r="A2134" s="16" t="n">
        <f aca="false">Total!A2134</f>
        <v>40021</v>
      </c>
      <c r="B2134" s="17" t="n">
        <f aca="false">YEAR(A2134)</f>
        <v>2009</v>
      </c>
      <c r="C2134" s="17" t="n">
        <f aca="false">MONTH(A2134)</f>
        <v>7</v>
      </c>
      <c r="D2134" s="6" t="str">
        <f aca="false">IF(MONTH(A2134)&gt;=4,"FY "&amp;YEAR(A2134)&amp;"-"&amp;RIGHT(YEAR(A2134)+1,2),"FY "&amp;(YEAR(A2134)-1)&amp;"-"&amp;RIGHT(YEAR(A2134),2))</f>
        <v>FY 2009-10</v>
      </c>
      <c r="E2134" s="6" t="str">
        <f aca="false">IF(AND(V2134&lt;&gt;"",W2134&lt;&gt;""),"Yes","No")</f>
        <v>No</v>
      </c>
      <c r="F2134" s="18" t="n">
        <f aca="false">Total!F2134</f>
        <v>3263.9</v>
      </c>
      <c r="G2134" s="18" t="n">
        <f aca="false">Total!G2134</f>
        <v>2213.2</v>
      </c>
      <c r="H2134" s="18" t="n">
        <f aca="false">Total!H2134</f>
        <v>1050.6</v>
      </c>
      <c r="I2134" s="18" t="n">
        <f aca="false">Total!I2134</f>
        <v>217.2</v>
      </c>
      <c r="J2134" s="18" t="str">
        <f aca="false">IF($V2134="","",INDEX('Stock Exchange'!F$5:F$2450,$V2134))</f>
        <v/>
      </c>
      <c r="K2134" s="18" t="str">
        <f aca="false">IF($V2134="","",INDEX('Stock Exchange'!G$5:G$2450,$V2134))</f>
        <v/>
      </c>
      <c r="L2134" s="18" t="str">
        <f aca="false">IF($V2134="","",INDEX('Stock Exchange'!H$5:H$2450,$V2134))</f>
        <v/>
      </c>
      <c r="M2134" s="18" t="str">
        <f aca="false">IF($V2134="","",INDEX('Stock Exchange'!I$5:I$2450,$V2134))</f>
        <v/>
      </c>
      <c r="N2134" s="18" t="str">
        <f aca="false">IF($W2134="","",INDEX(Primary!F$5:F$2450,$W2134))</f>
        <v/>
      </c>
      <c r="O2134" s="18" t="str">
        <f aca="false">IF($W2134="","",INDEX(Primary!G$5:G$2450,$W2134))</f>
        <v/>
      </c>
      <c r="P2134" s="18" t="str">
        <f aca="false">IF($W2134="","",INDEX(Primary!H$5:H$2450,$W2134))</f>
        <v/>
      </c>
      <c r="Q2134" s="18" t="str">
        <f aca="false">IF($W2134="","",INDEX(Primary!I$5:I$2450,$W2134))</f>
        <v/>
      </c>
      <c r="R2134" s="19" t="str">
        <f aca="false">IF($E2134="Yes",L2134+P2134,"")</f>
        <v/>
      </c>
      <c r="S2134" s="19" t="str">
        <f aca="false">IF($E2134="Yes",H2134-R2134,"")</f>
        <v/>
      </c>
      <c r="T2134" s="6" t="str">
        <f aca="false">IF($E2134="Yes",IF(ROUND(ABS(S2134),2)&lt;=$T$2,"OK","CHECK"),"n/a")</f>
        <v>n/a</v>
      </c>
      <c r="U2134" s="20" t="n">
        <f aca="false">Total!J2134</f>
        <v>48.38</v>
      </c>
      <c r="V2134" s="17" t="str">
        <f aca="false">IFERROR(MATCH($A2134,'Stock Exchange'!$A$5:$A$2450,0),"")</f>
        <v/>
      </c>
      <c r="W2134" s="17" t="str">
        <f aca="false">IFERROR(MATCH($A2134,Primary!$A$5:$A$2450,0),"")</f>
        <v/>
      </c>
    </row>
    <row r="2135" customFormat="false" ht="15" hidden="false" customHeight="false" outlineLevel="0" collapsed="false">
      <c r="A2135" s="16" t="n">
        <f aca="false">Total!A2135</f>
        <v>40022</v>
      </c>
      <c r="B2135" s="17" t="n">
        <f aca="false">YEAR(A2135)</f>
        <v>2009</v>
      </c>
      <c r="C2135" s="17" t="n">
        <f aca="false">MONTH(A2135)</f>
        <v>7</v>
      </c>
      <c r="D2135" s="6" t="str">
        <f aca="false">IF(MONTH(A2135)&gt;=4,"FY "&amp;YEAR(A2135)&amp;"-"&amp;RIGHT(YEAR(A2135)+1,2),"FY "&amp;(YEAR(A2135)-1)&amp;"-"&amp;RIGHT(YEAR(A2135),2))</f>
        <v>FY 2009-10</v>
      </c>
      <c r="E2135" s="6" t="str">
        <f aca="false">IF(AND(V2135&lt;&gt;"",W2135&lt;&gt;""),"Yes","No")</f>
        <v>No</v>
      </c>
      <c r="F2135" s="18" t="n">
        <f aca="false">Total!F2135</f>
        <v>3032.3</v>
      </c>
      <c r="G2135" s="18" t="n">
        <f aca="false">Total!G2135</f>
        <v>2586.1</v>
      </c>
      <c r="H2135" s="18" t="n">
        <f aca="false">Total!H2135</f>
        <v>446.1</v>
      </c>
      <c r="I2135" s="18" t="n">
        <f aca="false">Total!I2135</f>
        <v>92.5</v>
      </c>
      <c r="J2135" s="18" t="str">
        <f aca="false">IF($V2135="","",INDEX('Stock Exchange'!F$5:F$2450,$V2135))</f>
        <v/>
      </c>
      <c r="K2135" s="18" t="str">
        <f aca="false">IF($V2135="","",INDEX('Stock Exchange'!G$5:G$2450,$V2135))</f>
        <v/>
      </c>
      <c r="L2135" s="18" t="str">
        <f aca="false">IF($V2135="","",INDEX('Stock Exchange'!H$5:H$2450,$V2135))</f>
        <v/>
      </c>
      <c r="M2135" s="18" t="str">
        <f aca="false">IF($V2135="","",INDEX('Stock Exchange'!I$5:I$2450,$V2135))</f>
        <v/>
      </c>
      <c r="N2135" s="18" t="str">
        <f aca="false">IF($W2135="","",INDEX(Primary!F$5:F$2450,$W2135))</f>
        <v/>
      </c>
      <c r="O2135" s="18" t="str">
        <f aca="false">IF($W2135="","",INDEX(Primary!G$5:G$2450,$W2135))</f>
        <v/>
      </c>
      <c r="P2135" s="18" t="str">
        <f aca="false">IF($W2135="","",INDEX(Primary!H$5:H$2450,$W2135))</f>
        <v/>
      </c>
      <c r="Q2135" s="18" t="str">
        <f aca="false">IF($W2135="","",INDEX(Primary!I$5:I$2450,$W2135))</f>
        <v/>
      </c>
      <c r="R2135" s="19" t="str">
        <f aca="false">IF($E2135="Yes",L2135+P2135,"")</f>
        <v/>
      </c>
      <c r="S2135" s="19" t="str">
        <f aca="false">IF($E2135="Yes",H2135-R2135,"")</f>
        <v/>
      </c>
      <c r="T2135" s="6" t="str">
        <f aca="false">IF($E2135="Yes",IF(ROUND(ABS(S2135),2)&lt;=$T$2,"OK","CHECK"),"n/a")</f>
        <v>n/a</v>
      </c>
      <c r="U2135" s="20" t="n">
        <f aca="false">Total!J2135</f>
        <v>48.21</v>
      </c>
      <c r="V2135" s="17" t="str">
        <f aca="false">IFERROR(MATCH($A2135,'Stock Exchange'!$A$5:$A$2450,0),"")</f>
        <v/>
      </c>
      <c r="W2135" s="17" t="str">
        <f aca="false">IFERROR(MATCH($A2135,Primary!$A$5:$A$2450,0),"")</f>
        <v/>
      </c>
    </row>
    <row r="2136" customFormat="false" ht="15" hidden="false" customHeight="false" outlineLevel="0" collapsed="false">
      <c r="A2136" s="16" t="n">
        <f aca="false">Total!A2136</f>
        <v>40023</v>
      </c>
      <c r="B2136" s="17" t="n">
        <f aca="false">YEAR(A2136)</f>
        <v>2009</v>
      </c>
      <c r="C2136" s="17" t="n">
        <f aca="false">MONTH(A2136)</f>
        <v>7</v>
      </c>
      <c r="D2136" s="6" t="str">
        <f aca="false">IF(MONTH(A2136)&gt;=4,"FY "&amp;YEAR(A2136)&amp;"-"&amp;RIGHT(YEAR(A2136)+1,2),"FY "&amp;(YEAR(A2136)-1)&amp;"-"&amp;RIGHT(YEAR(A2136),2))</f>
        <v>FY 2009-10</v>
      </c>
      <c r="E2136" s="6" t="str">
        <f aca="false">IF(AND(V2136&lt;&gt;"",W2136&lt;&gt;""),"Yes","No")</f>
        <v>No</v>
      </c>
      <c r="F2136" s="18" t="n">
        <f aca="false">Total!F2136</f>
        <v>4315.6</v>
      </c>
      <c r="G2136" s="18" t="n">
        <f aca="false">Total!G2136</f>
        <v>3577.4</v>
      </c>
      <c r="H2136" s="18" t="n">
        <f aca="false">Total!H2136</f>
        <v>738.1</v>
      </c>
      <c r="I2136" s="18" t="n">
        <f aca="false">Total!I2136</f>
        <v>153.1</v>
      </c>
      <c r="J2136" s="18" t="str">
        <f aca="false">IF($V2136="","",INDEX('Stock Exchange'!F$5:F$2450,$V2136))</f>
        <v/>
      </c>
      <c r="K2136" s="18" t="str">
        <f aca="false">IF($V2136="","",INDEX('Stock Exchange'!G$5:G$2450,$V2136))</f>
        <v/>
      </c>
      <c r="L2136" s="18" t="str">
        <f aca="false">IF($V2136="","",INDEX('Stock Exchange'!H$5:H$2450,$V2136))</f>
        <v/>
      </c>
      <c r="M2136" s="18" t="str">
        <f aca="false">IF($V2136="","",INDEX('Stock Exchange'!I$5:I$2450,$V2136))</f>
        <v/>
      </c>
      <c r="N2136" s="18" t="str">
        <f aca="false">IF($W2136="","",INDEX(Primary!F$5:F$2450,$W2136))</f>
        <v/>
      </c>
      <c r="O2136" s="18" t="str">
        <f aca="false">IF($W2136="","",INDEX(Primary!G$5:G$2450,$W2136))</f>
        <v/>
      </c>
      <c r="P2136" s="18" t="str">
        <f aca="false">IF($W2136="","",INDEX(Primary!H$5:H$2450,$W2136))</f>
        <v/>
      </c>
      <c r="Q2136" s="18" t="str">
        <f aca="false">IF($W2136="","",INDEX(Primary!I$5:I$2450,$W2136))</f>
        <v/>
      </c>
      <c r="R2136" s="19" t="str">
        <f aca="false">IF($E2136="Yes",L2136+P2136,"")</f>
        <v/>
      </c>
      <c r="S2136" s="19" t="str">
        <f aca="false">IF($E2136="Yes",H2136-R2136,"")</f>
        <v/>
      </c>
      <c r="T2136" s="6" t="str">
        <f aca="false">IF($E2136="Yes",IF(ROUND(ABS(S2136),2)&lt;=$T$2,"OK","CHECK"),"n/a")</f>
        <v>n/a</v>
      </c>
      <c r="U2136" s="20" t="n">
        <f aca="false">Total!J2136</f>
        <v>48.21</v>
      </c>
      <c r="V2136" s="17" t="str">
        <f aca="false">IFERROR(MATCH($A2136,'Stock Exchange'!$A$5:$A$2450,0),"")</f>
        <v/>
      </c>
      <c r="W2136" s="17" t="str">
        <f aca="false">IFERROR(MATCH($A2136,Primary!$A$5:$A$2450,0),"")</f>
        <v/>
      </c>
    </row>
    <row r="2137" customFormat="false" ht="15" hidden="false" customHeight="false" outlineLevel="0" collapsed="false">
      <c r="A2137" s="16" t="n">
        <f aca="false">Total!A2137</f>
        <v>40024</v>
      </c>
      <c r="B2137" s="17" t="n">
        <f aca="false">YEAR(A2137)</f>
        <v>2009</v>
      </c>
      <c r="C2137" s="17" t="n">
        <f aca="false">MONTH(A2137)</f>
        <v>7</v>
      </c>
      <c r="D2137" s="6" t="str">
        <f aca="false">IF(MONTH(A2137)&gt;=4,"FY "&amp;YEAR(A2137)&amp;"-"&amp;RIGHT(YEAR(A2137)+1,2),"FY "&amp;(YEAR(A2137)-1)&amp;"-"&amp;RIGHT(YEAR(A2137),2))</f>
        <v>FY 2009-10</v>
      </c>
      <c r="E2137" s="6" t="str">
        <f aca="false">IF(AND(V2137&lt;&gt;"",W2137&lt;&gt;""),"Yes","No")</f>
        <v>No</v>
      </c>
      <c r="F2137" s="18" t="n">
        <f aca="false">Total!F2137</f>
        <v>2851.7</v>
      </c>
      <c r="G2137" s="18" t="n">
        <f aca="false">Total!G2137</f>
        <v>2712.6</v>
      </c>
      <c r="H2137" s="18" t="n">
        <f aca="false">Total!H2137</f>
        <v>139.1</v>
      </c>
      <c r="I2137" s="18" t="n">
        <f aca="false">Total!I2137</f>
        <v>28.7</v>
      </c>
      <c r="J2137" s="18" t="str">
        <f aca="false">IF($V2137="","",INDEX('Stock Exchange'!F$5:F$2450,$V2137))</f>
        <v/>
      </c>
      <c r="K2137" s="18" t="str">
        <f aca="false">IF($V2137="","",INDEX('Stock Exchange'!G$5:G$2450,$V2137))</f>
        <v/>
      </c>
      <c r="L2137" s="18" t="str">
        <f aca="false">IF($V2137="","",INDEX('Stock Exchange'!H$5:H$2450,$V2137))</f>
        <v/>
      </c>
      <c r="M2137" s="18" t="str">
        <f aca="false">IF($V2137="","",INDEX('Stock Exchange'!I$5:I$2450,$V2137))</f>
        <v/>
      </c>
      <c r="N2137" s="18" t="str">
        <f aca="false">IF($W2137="","",INDEX(Primary!F$5:F$2450,$W2137))</f>
        <v/>
      </c>
      <c r="O2137" s="18" t="str">
        <f aca="false">IF($W2137="","",INDEX(Primary!G$5:G$2450,$W2137))</f>
        <v/>
      </c>
      <c r="P2137" s="18" t="str">
        <f aca="false">IF($W2137="","",INDEX(Primary!H$5:H$2450,$W2137))</f>
        <v/>
      </c>
      <c r="Q2137" s="18" t="str">
        <f aca="false">IF($W2137="","",INDEX(Primary!I$5:I$2450,$W2137))</f>
        <v/>
      </c>
      <c r="R2137" s="19" t="str">
        <f aca="false">IF($E2137="Yes",L2137+P2137,"")</f>
        <v/>
      </c>
      <c r="S2137" s="19" t="str">
        <f aca="false">IF($E2137="Yes",H2137-R2137,"")</f>
        <v/>
      </c>
      <c r="T2137" s="6" t="str">
        <f aca="false">IF($E2137="Yes",IF(ROUND(ABS(S2137),2)&lt;=$T$2,"OK","CHECK"),"n/a")</f>
        <v>n/a</v>
      </c>
      <c r="U2137" s="20" t="n">
        <f aca="false">Total!J2137</f>
        <v>48.47</v>
      </c>
      <c r="V2137" s="17" t="str">
        <f aca="false">IFERROR(MATCH($A2137,'Stock Exchange'!$A$5:$A$2450,0),"")</f>
        <v/>
      </c>
      <c r="W2137" s="17" t="str">
        <f aca="false">IFERROR(MATCH($A2137,Primary!$A$5:$A$2450,0),"")</f>
        <v/>
      </c>
    </row>
    <row r="2138" customFormat="false" ht="15" hidden="false" customHeight="false" outlineLevel="0" collapsed="false">
      <c r="A2138" s="16" t="n">
        <f aca="false">Total!A2138</f>
        <v>40025</v>
      </c>
      <c r="B2138" s="17" t="n">
        <f aca="false">YEAR(A2138)</f>
        <v>2009</v>
      </c>
      <c r="C2138" s="17" t="n">
        <f aca="false">MONTH(A2138)</f>
        <v>7</v>
      </c>
      <c r="D2138" s="6" t="str">
        <f aca="false">IF(MONTH(A2138)&gt;=4,"FY "&amp;YEAR(A2138)&amp;"-"&amp;RIGHT(YEAR(A2138)+1,2),"FY "&amp;(YEAR(A2138)-1)&amp;"-"&amp;RIGHT(YEAR(A2138),2))</f>
        <v>FY 2009-10</v>
      </c>
      <c r="E2138" s="6" t="str">
        <f aca="false">IF(AND(V2138&lt;&gt;"",W2138&lt;&gt;""),"Yes","No")</f>
        <v>No</v>
      </c>
      <c r="F2138" s="18" t="n">
        <f aca="false">Total!F2138</f>
        <v>5071.2</v>
      </c>
      <c r="G2138" s="18" t="n">
        <f aca="false">Total!G2138</f>
        <v>3887.2</v>
      </c>
      <c r="H2138" s="18" t="n">
        <f aca="false">Total!H2138</f>
        <v>1184</v>
      </c>
      <c r="I2138" s="18" t="n">
        <f aca="false">Total!I2138</f>
        <v>244.2</v>
      </c>
      <c r="J2138" s="18" t="str">
        <f aca="false">IF($V2138="","",INDEX('Stock Exchange'!F$5:F$2450,$V2138))</f>
        <v/>
      </c>
      <c r="K2138" s="18" t="str">
        <f aca="false">IF($V2138="","",INDEX('Stock Exchange'!G$5:G$2450,$V2138))</f>
        <v/>
      </c>
      <c r="L2138" s="18" t="str">
        <f aca="false">IF($V2138="","",INDEX('Stock Exchange'!H$5:H$2450,$V2138))</f>
        <v/>
      </c>
      <c r="M2138" s="18" t="str">
        <f aca="false">IF($V2138="","",INDEX('Stock Exchange'!I$5:I$2450,$V2138))</f>
        <v/>
      </c>
      <c r="N2138" s="18" t="str">
        <f aca="false">IF($W2138="","",INDEX(Primary!F$5:F$2450,$W2138))</f>
        <v/>
      </c>
      <c r="O2138" s="18" t="str">
        <f aca="false">IF($W2138="","",INDEX(Primary!G$5:G$2450,$W2138))</f>
        <v/>
      </c>
      <c r="P2138" s="18" t="str">
        <f aca="false">IF($W2138="","",INDEX(Primary!H$5:H$2450,$W2138))</f>
        <v/>
      </c>
      <c r="Q2138" s="18" t="str">
        <f aca="false">IF($W2138="","",INDEX(Primary!I$5:I$2450,$W2138))</f>
        <v/>
      </c>
      <c r="R2138" s="19" t="str">
        <f aca="false">IF($E2138="Yes",L2138+P2138,"")</f>
        <v/>
      </c>
      <c r="S2138" s="19" t="str">
        <f aca="false">IF($E2138="Yes",H2138-R2138,"")</f>
        <v/>
      </c>
      <c r="T2138" s="6" t="str">
        <f aca="false">IF($E2138="Yes",IF(ROUND(ABS(S2138),2)&lt;=$T$2,"OK","CHECK"),"n/a")</f>
        <v>n/a</v>
      </c>
      <c r="U2138" s="20" t="n">
        <f aca="false">Total!J2138</f>
        <v>48.49</v>
      </c>
      <c r="V2138" s="17" t="str">
        <f aca="false">IFERROR(MATCH($A2138,'Stock Exchange'!$A$5:$A$2450,0),"")</f>
        <v/>
      </c>
      <c r="W2138" s="17" t="str">
        <f aca="false">IFERROR(MATCH($A2138,Primary!$A$5:$A$2450,0),"")</f>
        <v/>
      </c>
    </row>
    <row r="2139" customFormat="false" ht="15" hidden="false" customHeight="false" outlineLevel="0" collapsed="false">
      <c r="A2139" s="16" t="n">
        <f aca="false">Total!A2139</f>
        <v>40028</v>
      </c>
      <c r="B2139" s="17" t="n">
        <f aca="false">YEAR(A2139)</f>
        <v>2009</v>
      </c>
      <c r="C2139" s="17" t="n">
        <f aca="false">MONTH(A2139)</f>
        <v>8</v>
      </c>
      <c r="D2139" s="6" t="str">
        <f aca="false">IF(MONTH(A2139)&gt;=4,"FY "&amp;YEAR(A2139)&amp;"-"&amp;RIGHT(YEAR(A2139)+1,2),"FY "&amp;(YEAR(A2139)-1)&amp;"-"&amp;RIGHT(YEAR(A2139),2))</f>
        <v>FY 2009-10</v>
      </c>
      <c r="E2139" s="6" t="str">
        <f aca="false">IF(AND(V2139&lt;&gt;"",W2139&lt;&gt;""),"Yes","No")</f>
        <v>No</v>
      </c>
      <c r="F2139" s="18" t="n">
        <f aca="false">Total!F2139</f>
        <v>3079.8</v>
      </c>
      <c r="G2139" s="18" t="n">
        <f aca="false">Total!G2139</f>
        <v>2292.2</v>
      </c>
      <c r="H2139" s="18" t="n">
        <f aca="false">Total!H2139</f>
        <v>787.6</v>
      </c>
      <c r="I2139" s="18" t="n">
        <f aca="false">Total!I2139</f>
        <v>163.5</v>
      </c>
      <c r="J2139" s="18" t="str">
        <f aca="false">IF($V2139="","",INDEX('Stock Exchange'!F$5:F$2450,$V2139))</f>
        <v/>
      </c>
      <c r="K2139" s="18" t="str">
        <f aca="false">IF($V2139="","",INDEX('Stock Exchange'!G$5:G$2450,$V2139))</f>
        <v/>
      </c>
      <c r="L2139" s="18" t="str">
        <f aca="false">IF($V2139="","",INDEX('Stock Exchange'!H$5:H$2450,$V2139))</f>
        <v/>
      </c>
      <c r="M2139" s="18" t="str">
        <f aca="false">IF($V2139="","",INDEX('Stock Exchange'!I$5:I$2450,$V2139))</f>
        <v/>
      </c>
      <c r="N2139" s="18" t="str">
        <f aca="false">IF($W2139="","",INDEX(Primary!F$5:F$2450,$W2139))</f>
        <v/>
      </c>
      <c r="O2139" s="18" t="str">
        <f aca="false">IF($W2139="","",INDEX(Primary!G$5:G$2450,$W2139))</f>
        <v/>
      </c>
      <c r="P2139" s="18" t="str">
        <f aca="false">IF($W2139="","",INDEX(Primary!H$5:H$2450,$W2139))</f>
        <v/>
      </c>
      <c r="Q2139" s="18" t="str">
        <f aca="false">IF($W2139="","",INDEX(Primary!I$5:I$2450,$W2139))</f>
        <v/>
      </c>
      <c r="R2139" s="19" t="str">
        <f aca="false">IF($E2139="Yes",L2139+P2139,"")</f>
        <v/>
      </c>
      <c r="S2139" s="19" t="str">
        <f aca="false">IF($E2139="Yes",H2139-R2139,"")</f>
        <v/>
      </c>
      <c r="T2139" s="6" t="str">
        <f aca="false">IF($E2139="Yes",IF(ROUND(ABS(S2139),2)&lt;=$T$2,"OK","CHECK"),"n/a")</f>
        <v>n/a</v>
      </c>
      <c r="U2139" s="20" t="n">
        <f aca="false">Total!J2139</f>
        <v>48.16</v>
      </c>
      <c r="V2139" s="17" t="str">
        <f aca="false">IFERROR(MATCH($A2139,'Stock Exchange'!$A$5:$A$2450,0),"")</f>
        <v/>
      </c>
      <c r="W2139" s="17" t="str">
        <f aca="false">IFERROR(MATCH($A2139,Primary!$A$5:$A$2450,0),"")</f>
        <v/>
      </c>
    </row>
    <row r="2140" customFormat="false" ht="15" hidden="false" customHeight="false" outlineLevel="0" collapsed="false">
      <c r="A2140" s="16" t="n">
        <f aca="false">Total!A2140</f>
        <v>40029</v>
      </c>
      <c r="B2140" s="17" t="n">
        <f aca="false">YEAR(A2140)</f>
        <v>2009</v>
      </c>
      <c r="C2140" s="17" t="n">
        <f aca="false">MONTH(A2140)</f>
        <v>8</v>
      </c>
      <c r="D2140" s="6" t="str">
        <f aca="false">IF(MONTH(A2140)&gt;=4,"FY "&amp;YEAR(A2140)&amp;"-"&amp;RIGHT(YEAR(A2140)+1,2),"FY "&amp;(YEAR(A2140)-1)&amp;"-"&amp;RIGHT(YEAR(A2140),2))</f>
        <v>FY 2009-10</v>
      </c>
      <c r="E2140" s="6" t="str">
        <f aca="false">IF(AND(V2140&lt;&gt;"",W2140&lt;&gt;""),"Yes","No")</f>
        <v>No</v>
      </c>
      <c r="F2140" s="18" t="n">
        <f aca="false">Total!F2140</f>
        <v>1826.5</v>
      </c>
      <c r="G2140" s="18" t="n">
        <f aca="false">Total!G2140</f>
        <v>1350.5</v>
      </c>
      <c r="H2140" s="18" t="n">
        <f aca="false">Total!H2140</f>
        <v>475.9</v>
      </c>
      <c r="I2140" s="18" t="n">
        <f aca="false">Total!I2140</f>
        <v>99.4</v>
      </c>
      <c r="J2140" s="18" t="str">
        <f aca="false">IF($V2140="","",INDEX('Stock Exchange'!F$5:F$2450,$V2140))</f>
        <v/>
      </c>
      <c r="K2140" s="18" t="str">
        <f aca="false">IF($V2140="","",INDEX('Stock Exchange'!G$5:G$2450,$V2140))</f>
        <v/>
      </c>
      <c r="L2140" s="18" t="str">
        <f aca="false">IF($V2140="","",INDEX('Stock Exchange'!H$5:H$2450,$V2140))</f>
        <v/>
      </c>
      <c r="M2140" s="18" t="str">
        <f aca="false">IF($V2140="","",INDEX('Stock Exchange'!I$5:I$2450,$V2140))</f>
        <v/>
      </c>
      <c r="N2140" s="18" t="str">
        <f aca="false">IF($W2140="","",INDEX(Primary!F$5:F$2450,$W2140))</f>
        <v/>
      </c>
      <c r="O2140" s="18" t="str">
        <f aca="false">IF($W2140="","",INDEX(Primary!G$5:G$2450,$W2140))</f>
        <v/>
      </c>
      <c r="P2140" s="18" t="str">
        <f aca="false">IF($W2140="","",INDEX(Primary!H$5:H$2450,$W2140))</f>
        <v/>
      </c>
      <c r="Q2140" s="18" t="str">
        <f aca="false">IF($W2140="","",INDEX(Primary!I$5:I$2450,$W2140))</f>
        <v/>
      </c>
      <c r="R2140" s="19" t="str">
        <f aca="false">IF($E2140="Yes",L2140+P2140,"")</f>
        <v/>
      </c>
      <c r="S2140" s="19" t="str">
        <f aca="false">IF($E2140="Yes",H2140-R2140,"")</f>
        <v/>
      </c>
      <c r="T2140" s="6" t="str">
        <f aca="false">IF($E2140="Yes",IF(ROUND(ABS(S2140),2)&lt;=$T$2,"OK","CHECK"),"n/a")</f>
        <v>n/a</v>
      </c>
      <c r="U2140" s="20" t="n">
        <f aca="false">Total!J2140</f>
        <v>47.87</v>
      </c>
      <c r="V2140" s="17" t="str">
        <f aca="false">IFERROR(MATCH($A2140,'Stock Exchange'!$A$5:$A$2450,0),"")</f>
        <v/>
      </c>
      <c r="W2140" s="17" t="str">
        <f aca="false">IFERROR(MATCH($A2140,Primary!$A$5:$A$2450,0),"")</f>
        <v/>
      </c>
    </row>
    <row r="2141" customFormat="false" ht="15" hidden="false" customHeight="false" outlineLevel="0" collapsed="false">
      <c r="A2141" s="16" t="n">
        <f aca="false">Total!A2141</f>
        <v>40030</v>
      </c>
      <c r="B2141" s="17" t="n">
        <f aca="false">YEAR(A2141)</f>
        <v>2009</v>
      </c>
      <c r="C2141" s="17" t="n">
        <f aca="false">MONTH(A2141)</f>
        <v>8</v>
      </c>
      <c r="D2141" s="6" t="str">
        <f aca="false">IF(MONTH(A2141)&gt;=4,"FY "&amp;YEAR(A2141)&amp;"-"&amp;RIGHT(YEAR(A2141)+1,2),"FY "&amp;(YEAR(A2141)-1)&amp;"-"&amp;RIGHT(YEAR(A2141),2))</f>
        <v>FY 2009-10</v>
      </c>
      <c r="E2141" s="6" t="str">
        <f aca="false">IF(AND(V2141&lt;&gt;"",W2141&lt;&gt;""),"Yes","No")</f>
        <v>No</v>
      </c>
      <c r="F2141" s="18" t="n">
        <f aca="false">Total!F2141</f>
        <v>2781.4</v>
      </c>
      <c r="G2141" s="18" t="n">
        <f aca="false">Total!G2141</f>
        <v>2573.7</v>
      </c>
      <c r="H2141" s="18" t="n">
        <f aca="false">Total!H2141</f>
        <v>207.8</v>
      </c>
      <c r="I2141" s="18" t="n">
        <f aca="false">Total!I2141</f>
        <v>43.7</v>
      </c>
      <c r="J2141" s="18" t="str">
        <f aca="false">IF($V2141="","",INDEX('Stock Exchange'!F$5:F$2450,$V2141))</f>
        <v/>
      </c>
      <c r="K2141" s="18" t="str">
        <f aca="false">IF($V2141="","",INDEX('Stock Exchange'!G$5:G$2450,$V2141))</f>
        <v/>
      </c>
      <c r="L2141" s="18" t="str">
        <f aca="false">IF($V2141="","",INDEX('Stock Exchange'!H$5:H$2450,$V2141))</f>
        <v/>
      </c>
      <c r="M2141" s="18" t="str">
        <f aca="false">IF($V2141="","",INDEX('Stock Exchange'!I$5:I$2450,$V2141))</f>
        <v/>
      </c>
      <c r="N2141" s="18" t="str">
        <f aca="false">IF($W2141="","",INDEX(Primary!F$5:F$2450,$W2141))</f>
        <v/>
      </c>
      <c r="O2141" s="18" t="str">
        <f aca="false">IF($W2141="","",INDEX(Primary!G$5:G$2450,$W2141))</f>
        <v/>
      </c>
      <c r="P2141" s="18" t="str">
        <f aca="false">IF($W2141="","",INDEX(Primary!H$5:H$2450,$W2141))</f>
        <v/>
      </c>
      <c r="Q2141" s="18" t="str">
        <f aca="false">IF($W2141="","",INDEX(Primary!I$5:I$2450,$W2141))</f>
        <v/>
      </c>
      <c r="R2141" s="19" t="str">
        <f aca="false">IF($E2141="Yes",L2141+P2141,"")</f>
        <v/>
      </c>
      <c r="S2141" s="19" t="str">
        <f aca="false">IF($E2141="Yes",H2141-R2141,"")</f>
        <v/>
      </c>
      <c r="T2141" s="6" t="str">
        <f aca="false">IF($E2141="Yes",IF(ROUND(ABS(S2141),2)&lt;=$T$2,"OK","CHECK"),"n/a")</f>
        <v>n/a</v>
      </c>
      <c r="U2141" s="20" t="n">
        <f aca="false">Total!J2141</f>
        <v>47.54</v>
      </c>
      <c r="V2141" s="17" t="str">
        <f aca="false">IFERROR(MATCH($A2141,'Stock Exchange'!$A$5:$A$2450,0),"")</f>
        <v/>
      </c>
      <c r="W2141" s="17" t="str">
        <f aca="false">IFERROR(MATCH($A2141,Primary!$A$5:$A$2450,0),"")</f>
        <v/>
      </c>
    </row>
    <row r="2142" customFormat="false" ht="15" hidden="false" customHeight="false" outlineLevel="0" collapsed="false">
      <c r="A2142" s="16" t="n">
        <f aca="false">Total!A2142</f>
        <v>40031</v>
      </c>
      <c r="B2142" s="17" t="n">
        <f aca="false">YEAR(A2142)</f>
        <v>2009</v>
      </c>
      <c r="C2142" s="17" t="n">
        <f aca="false">MONTH(A2142)</f>
        <v>8</v>
      </c>
      <c r="D2142" s="6" t="str">
        <f aca="false">IF(MONTH(A2142)&gt;=4,"FY "&amp;YEAR(A2142)&amp;"-"&amp;RIGHT(YEAR(A2142)+1,2),"FY "&amp;(YEAR(A2142)-1)&amp;"-"&amp;RIGHT(YEAR(A2142),2))</f>
        <v>FY 2009-10</v>
      </c>
      <c r="E2142" s="6" t="str">
        <f aca="false">IF(AND(V2142&lt;&gt;"",W2142&lt;&gt;""),"Yes","No")</f>
        <v>No</v>
      </c>
      <c r="F2142" s="18" t="n">
        <f aca="false">Total!F2142</f>
        <v>1948.9</v>
      </c>
      <c r="G2142" s="18" t="n">
        <f aca="false">Total!G2142</f>
        <v>2429.4</v>
      </c>
      <c r="H2142" s="18" t="n">
        <f aca="false">Total!H2142</f>
        <v>-480.4</v>
      </c>
      <c r="I2142" s="18" t="n">
        <f aca="false">Total!I2142</f>
        <v>-100.8</v>
      </c>
      <c r="J2142" s="18" t="str">
        <f aca="false">IF($V2142="","",INDEX('Stock Exchange'!F$5:F$2450,$V2142))</f>
        <v/>
      </c>
      <c r="K2142" s="18" t="str">
        <f aca="false">IF($V2142="","",INDEX('Stock Exchange'!G$5:G$2450,$V2142))</f>
        <v/>
      </c>
      <c r="L2142" s="18" t="str">
        <f aca="false">IF($V2142="","",INDEX('Stock Exchange'!H$5:H$2450,$V2142))</f>
        <v/>
      </c>
      <c r="M2142" s="18" t="str">
        <f aca="false">IF($V2142="","",INDEX('Stock Exchange'!I$5:I$2450,$V2142))</f>
        <v/>
      </c>
      <c r="N2142" s="18" t="str">
        <f aca="false">IF($W2142="","",INDEX(Primary!F$5:F$2450,$W2142))</f>
        <v/>
      </c>
      <c r="O2142" s="18" t="str">
        <f aca="false">IF($W2142="","",INDEX(Primary!G$5:G$2450,$W2142))</f>
        <v/>
      </c>
      <c r="P2142" s="18" t="str">
        <f aca="false">IF($W2142="","",INDEX(Primary!H$5:H$2450,$W2142))</f>
        <v/>
      </c>
      <c r="Q2142" s="18" t="str">
        <f aca="false">IF($W2142="","",INDEX(Primary!I$5:I$2450,$W2142))</f>
        <v/>
      </c>
      <c r="R2142" s="19" t="str">
        <f aca="false">IF($E2142="Yes",L2142+P2142,"")</f>
        <v/>
      </c>
      <c r="S2142" s="19" t="str">
        <f aca="false">IF($E2142="Yes",H2142-R2142,"")</f>
        <v/>
      </c>
      <c r="T2142" s="6" t="str">
        <f aca="false">IF($E2142="Yes",IF(ROUND(ABS(S2142),2)&lt;=$T$2,"OK","CHECK"),"n/a")</f>
        <v>n/a</v>
      </c>
      <c r="U2142" s="20" t="n">
        <f aca="false">Total!J2142</f>
        <v>47.67</v>
      </c>
      <c r="V2142" s="17" t="str">
        <f aca="false">IFERROR(MATCH($A2142,'Stock Exchange'!$A$5:$A$2450,0),"")</f>
        <v/>
      </c>
      <c r="W2142" s="17" t="str">
        <f aca="false">IFERROR(MATCH($A2142,Primary!$A$5:$A$2450,0),"")</f>
        <v/>
      </c>
    </row>
    <row r="2143" customFormat="false" ht="15" hidden="false" customHeight="false" outlineLevel="0" collapsed="false">
      <c r="A2143" s="16" t="n">
        <f aca="false">Total!A2143</f>
        <v>40032</v>
      </c>
      <c r="B2143" s="17" t="n">
        <f aca="false">YEAR(A2143)</f>
        <v>2009</v>
      </c>
      <c r="C2143" s="17" t="n">
        <f aca="false">MONTH(A2143)</f>
        <v>8</v>
      </c>
      <c r="D2143" s="6" t="str">
        <f aca="false">IF(MONTH(A2143)&gt;=4,"FY "&amp;YEAR(A2143)&amp;"-"&amp;RIGHT(YEAR(A2143)+1,2),"FY "&amp;(YEAR(A2143)-1)&amp;"-"&amp;RIGHT(YEAR(A2143),2))</f>
        <v>FY 2009-10</v>
      </c>
      <c r="E2143" s="6" t="str">
        <f aca="false">IF(AND(V2143&lt;&gt;"",W2143&lt;&gt;""),"Yes","No")</f>
        <v>No</v>
      </c>
      <c r="F2143" s="18" t="n">
        <f aca="false">Total!F2143</f>
        <v>2580.9</v>
      </c>
      <c r="G2143" s="18" t="n">
        <f aca="false">Total!G2143</f>
        <v>2827.3</v>
      </c>
      <c r="H2143" s="18" t="n">
        <f aca="false">Total!H2143</f>
        <v>-246.5</v>
      </c>
      <c r="I2143" s="18" t="n">
        <f aca="false">Total!I2143</f>
        <v>-51.8</v>
      </c>
      <c r="J2143" s="18" t="str">
        <f aca="false">IF($V2143="","",INDEX('Stock Exchange'!F$5:F$2450,$V2143))</f>
        <v/>
      </c>
      <c r="K2143" s="18" t="str">
        <f aca="false">IF($V2143="","",INDEX('Stock Exchange'!G$5:G$2450,$V2143))</f>
        <v/>
      </c>
      <c r="L2143" s="18" t="str">
        <f aca="false">IF($V2143="","",INDEX('Stock Exchange'!H$5:H$2450,$V2143))</f>
        <v/>
      </c>
      <c r="M2143" s="18" t="str">
        <f aca="false">IF($V2143="","",INDEX('Stock Exchange'!I$5:I$2450,$V2143))</f>
        <v/>
      </c>
      <c r="N2143" s="18" t="str">
        <f aca="false">IF($W2143="","",INDEX(Primary!F$5:F$2450,$W2143))</f>
        <v/>
      </c>
      <c r="O2143" s="18" t="str">
        <f aca="false">IF($W2143="","",INDEX(Primary!G$5:G$2450,$W2143))</f>
        <v/>
      </c>
      <c r="P2143" s="18" t="str">
        <f aca="false">IF($W2143="","",INDEX(Primary!H$5:H$2450,$W2143))</f>
        <v/>
      </c>
      <c r="Q2143" s="18" t="str">
        <f aca="false">IF($W2143="","",INDEX(Primary!I$5:I$2450,$W2143))</f>
        <v/>
      </c>
      <c r="R2143" s="19" t="str">
        <f aca="false">IF($E2143="Yes",L2143+P2143,"")</f>
        <v/>
      </c>
      <c r="S2143" s="19" t="str">
        <f aca="false">IF($E2143="Yes",H2143-R2143,"")</f>
        <v/>
      </c>
      <c r="T2143" s="6" t="str">
        <f aca="false">IF($E2143="Yes",IF(ROUND(ABS(S2143),2)&lt;=$T$2,"OK","CHECK"),"n/a")</f>
        <v>n/a</v>
      </c>
      <c r="U2143" s="20" t="n">
        <f aca="false">Total!J2143</f>
        <v>47.58</v>
      </c>
      <c r="V2143" s="17" t="str">
        <f aca="false">IFERROR(MATCH($A2143,'Stock Exchange'!$A$5:$A$2450,0),"")</f>
        <v/>
      </c>
      <c r="W2143" s="17" t="str">
        <f aca="false">IFERROR(MATCH($A2143,Primary!$A$5:$A$2450,0),"")</f>
        <v/>
      </c>
    </row>
    <row r="2144" customFormat="false" ht="15" hidden="false" customHeight="false" outlineLevel="0" collapsed="false">
      <c r="A2144" s="16" t="n">
        <f aca="false">Total!A2144</f>
        <v>40035</v>
      </c>
      <c r="B2144" s="17" t="n">
        <f aca="false">YEAR(A2144)</f>
        <v>2009</v>
      </c>
      <c r="C2144" s="17" t="n">
        <f aca="false">MONTH(A2144)</f>
        <v>8</v>
      </c>
      <c r="D2144" s="6" t="str">
        <f aca="false">IF(MONTH(A2144)&gt;=4,"FY "&amp;YEAR(A2144)&amp;"-"&amp;RIGHT(YEAR(A2144)+1,2),"FY "&amp;(YEAR(A2144)-1)&amp;"-"&amp;RIGHT(YEAR(A2144),2))</f>
        <v>FY 2009-10</v>
      </c>
      <c r="E2144" s="6" t="str">
        <f aca="false">IF(AND(V2144&lt;&gt;"",W2144&lt;&gt;""),"Yes","No")</f>
        <v>No</v>
      </c>
      <c r="F2144" s="18" t="n">
        <f aca="false">Total!F2144</f>
        <v>2141.8</v>
      </c>
      <c r="G2144" s="18" t="n">
        <f aca="false">Total!G2144</f>
        <v>2987.9</v>
      </c>
      <c r="H2144" s="18" t="n">
        <f aca="false">Total!H2144</f>
        <v>-846.1</v>
      </c>
      <c r="I2144" s="18" t="n">
        <f aca="false">Total!I2144</f>
        <v>-176.8</v>
      </c>
      <c r="J2144" s="18" t="str">
        <f aca="false">IF($V2144="","",INDEX('Stock Exchange'!F$5:F$2450,$V2144))</f>
        <v/>
      </c>
      <c r="K2144" s="18" t="str">
        <f aca="false">IF($V2144="","",INDEX('Stock Exchange'!G$5:G$2450,$V2144))</f>
        <v/>
      </c>
      <c r="L2144" s="18" t="str">
        <f aca="false">IF($V2144="","",INDEX('Stock Exchange'!H$5:H$2450,$V2144))</f>
        <v/>
      </c>
      <c r="M2144" s="18" t="str">
        <f aca="false">IF($V2144="","",INDEX('Stock Exchange'!I$5:I$2450,$V2144))</f>
        <v/>
      </c>
      <c r="N2144" s="18" t="str">
        <f aca="false">IF($W2144="","",INDEX(Primary!F$5:F$2450,$W2144))</f>
        <v/>
      </c>
      <c r="O2144" s="18" t="str">
        <f aca="false">IF($W2144="","",INDEX(Primary!G$5:G$2450,$W2144))</f>
        <v/>
      </c>
      <c r="P2144" s="18" t="str">
        <f aca="false">IF($W2144="","",INDEX(Primary!H$5:H$2450,$W2144))</f>
        <v/>
      </c>
      <c r="Q2144" s="18" t="str">
        <f aca="false">IF($W2144="","",INDEX(Primary!I$5:I$2450,$W2144))</f>
        <v/>
      </c>
      <c r="R2144" s="19" t="str">
        <f aca="false">IF($E2144="Yes",L2144+P2144,"")</f>
        <v/>
      </c>
      <c r="S2144" s="19" t="str">
        <f aca="false">IF($E2144="Yes",H2144-R2144,"")</f>
        <v/>
      </c>
      <c r="T2144" s="6" t="str">
        <f aca="false">IF($E2144="Yes",IF(ROUND(ABS(S2144),2)&lt;=$T$2,"OK","CHECK"),"n/a")</f>
        <v>n/a</v>
      </c>
      <c r="U2144" s="20" t="n">
        <f aca="false">Total!J2144</f>
        <v>47.86</v>
      </c>
      <c r="V2144" s="17" t="str">
        <f aca="false">IFERROR(MATCH($A2144,'Stock Exchange'!$A$5:$A$2450,0),"")</f>
        <v/>
      </c>
      <c r="W2144" s="17" t="str">
        <f aca="false">IFERROR(MATCH($A2144,Primary!$A$5:$A$2450,0),"")</f>
        <v/>
      </c>
    </row>
    <row r="2145" customFormat="false" ht="15" hidden="false" customHeight="false" outlineLevel="0" collapsed="false">
      <c r="A2145" s="16" t="n">
        <f aca="false">Total!A2145</f>
        <v>40036</v>
      </c>
      <c r="B2145" s="17" t="n">
        <f aca="false">YEAR(A2145)</f>
        <v>2009</v>
      </c>
      <c r="C2145" s="17" t="n">
        <f aca="false">MONTH(A2145)</f>
        <v>8</v>
      </c>
      <c r="D2145" s="6" t="str">
        <f aca="false">IF(MONTH(A2145)&gt;=4,"FY "&amp;YEAR(A2145)&amp;"-"&amp;RIGHT(YEAR(A2145)+1,2),"FY "&amp;(YEAR(A2145)-1)&amp;"-"&amp;RIGHT(YEAR(A2145),2))</f>
        <v>FY 2009-10</v>
      </c>
      <c r="E2145" s="6" t="str">
        <f aca="false">IF(AND(V2145&lt;&gt;"",W2145&lt;&gt;""),"Yes","No")</f>
        <v>No</v>
      </c>
      <c r="F2145" s="18" t="n">
        <f aca="false">Total!F2145</f>
        <v>2972.8</v>
      </c>
      <c r="G2145" s="18" t="n">
        <f aca="false">Total!G2145</f>
        <v>3200</v>
      </c>
      <c r="H2145" s="18" t="n">
        <f aca="false">Total!H2145</f>
        <v>-227.3</v>
      </c>
      <c r="I2145" s="18" t="n">
        <f aca="false">Total!I2145</f>
        <v>-47.5</v>
      </c>
      <c r="J2145" s="18" t="str">
        <f aca="false">IF($V2145="","",INDEX('Stock Exchange'!F$5:F$2450,$V2145))</f>
        <v/>
      </c>
      <c r="K2145" s="18" t="str">
        <f aca="false">IF($V2145="","",INDEX('Stock Exchange'!G$5:G$2450,$V2145))</f>
        <v/>
      </c>
      <c r="L2145" s="18" t="str">
        <f aca="false">IF($V2145="","",INDEX('Stock Exchange'!H$5:H$2450,$V2145))</f>
        <v/>
      </c>
      <c r="M2145" s="18" t="str">
        <f aca="false">IF($V2145="","",INDEX('Stock Exchange'!I$5:I$2450,$V2145))</f>
        <v/>
      </c>
      <c r="N2145" s="18" t="str">
        <f aca="false">IF($W2145="","",INDEX(Primary!F$5:F$2450,$W2145))</f>
        <v/>
      </c>
      <c r="O2145" s="18" t="str">
        <f aca="false">IF($W2145="","",INDEX(Primary!G$5:G$2450,$W2145))</f>
        <v/>
      </c>
      <c r="P2145" s="18" t="str">
        <f aca="false">IF($W2145="","",INDEX(Primary!H$5:H$2450,$W2145))</f>
        <v/>
      </c>
      <c r="Q2145" s="18" t="str">
        <f aca="false">IF($W2145="","",INDEX(Primary!I$5:I$2450,$W2145))</f>
        <v/>
      </c>
      <c r="R2145" s="19" t="str">
        <f aca="false">IF($E2145="Yes",L2145+P2145,"")</f>
        <v/>
      </c>
      <c r="S2145" s="19" t="str">
        <f aca="false">IF($E2145="Yes",H2145-R2145,"")</f>
        <v/>
      </c>
      <c r="T2145" s="6" t="str">
        <f aca="false">IF($E2145="Yes",IF(ROUND(ABS(S2145),2)&lt;=$T$2,"OK","CHECK"),"n/a")</f>
        <v>n/a</v>
      </c>
      <c r="U2145" s="20" t="n">
        <f aca="false">Total!J2145</f>
        <v>47.81</v>
      </c>
      <c r="V2145" s="17" t="str">
        <f aca="false">IFERROR(MATCH($A2145,'Stock Exchange'!$A$5:$A$2450,0),"")</f>
        <v/>
      </c>
      <c r="W2145" s="17" t="str">
        <f aca="false">IFERROR(MATCH($A2145,Primary!$A$5:$A$2450,0),"")</f>
        <v/>
      </c>
    </row>
    <row r="2146" customFormat="false" ht="15" hidden="false" customHeight="false" outlineLevel="0" collapsed="false">
      <c r="A2146" s="16" t="n">
        <f aca="false">Total!A2146</f>
        <v>40037</v>
      </c>
      <c r="B2146" s="17" t="n">
        <f aca="false">YEAR(A2146)</f>
        <v>2009</v>
      </c>
      <c r="C2146" s="17" t="n">
        <f aca="false">MONTH(A2146)</f>
        <v>8</v>
      </c>
      <c r="D2146" s="6" t="str">
        <f aca="false">IF(MONTH(A2146)&gt;=4,"FY "&amp;YEAR(A2146)&amp;"-"&amp;RIGHT(YEAR(A2146)+1,2),"FY "&amp;(YEAR(A2146)-1)&amp;"-"&amp;RIGHT(YEAR(A2146),2))</f>
        <v>FY 2009-10</v>
      </c>
      <c r="E2146" s="6" t="str">
        <f aca="false">IF(AND(V2146&lt;&gt;"",W2146&lt;&gt;""),"Yes","No")</f>
        <v>No</v>
      </c>
      <c r="F2146" s="18" t="n">
        <f aca="false">Total!F2146</f>
        <v>2894.1</v>
      </c>
      <c r="G2146" s="18" t="n">
        <f aca="false">Total!G2146</f>
        <v>2190</v>
      </c>
      <c r="H2146" s="18" t="n">
        <f aca="false">Total!H2146</f>
        <v>704.2</v>
      </c>
      <c r="I2146" s="18" t="n">
        <f aca="false">Total!I2146</f>
        <v>146.9</v>
      </c>
      <c r="J2146" s="18" t="str">
        <f aca="false">IF($V2146="","",INDEX('Stock Exchange'!F$5:F$2450,$V2146))</f>
        <v/>
      </c>
      <c r="K2146" s="18" t="str">
        <f aca="false">IF($V2146="","",INDEX('Stock Exchange'!G$5:G$2450,$V2146))</f>
        <v/>
      </c>
      <c r="L2146" s="18" t="str">
        <f aca="false">IF($V2146="","",INDEX('Stock Exchange'!H$5:H$2450,$V2146))</f>
        <v/>
      </c>
      <c r="M2146" s="18" t="str">
        <f aca="false">IF($V2146="","",INDEX('Stock Exchange'!I$5:I$2450,$V2146))</f>
        <v/>
      </c>
      <c r="N2146" s="18" t="str">
        <f aca="false">IF($W2146="","",INDEX(Primary!F$5:F$2450,$W2146))</f>
        <v/>
      </c>
      <c r="O2146" s="18" t="str">
        <f aca="false">IF($W2146="","",INDEX(Primary!G$5:G$2450,$W2146))</f>
        <v/>
      </c>
      <c r="P2146" s="18" t="str">
        <f aca="false">IF($W2146="","",INDEX(Primary!H$5:H$2450,$W2146))</f>
        <v/>
      </c>
      <c r="Q2146" s="18" t="str">
        <f aca="false">IF($W2146="","",INDEX(Primary!I$5:I$2450,$W2146))</f>
        <v/>
      </c>
      <c r="R2146" s="19" t="str">
        <f aca="false">IF($E2146="Yes",L2146+P2146,"")</f>
        <v/>
      </c>
      <c r="S2146" s="19" t="str">
        <f aca="false">IF($E2146="Yes",H2146-R2146,"")</f>
        <v/>
      </c>
      <c r="T2146" s="6" t="str">
        <f aca="false">IF($E2146="Yes",IF(ROUND(ABS(S2146),2)&lt;=$T$2,"OK","CHECK"),"n/a")</f>
        <v>n/a</v>
      </c>
      <c r="U2146" s="20" t="n">
        <f aca="false">Total!J2146</f>
        <v>47.94</v>
      </c>
      <c r="V2146" s="17" t="str">
        <f aca="false">IFERROR(MATCH($A2146,'Stock Exchange'!$A$5:$A$2450,0),"")</f>
        <v/>
      </c>
      <c r="W2146" s="17" t="str">
        <f aca="false">IFERROR(MATCH($A2146,Primary!$A$5:$A$2450,0),"")</f>
        <v/>
      </c>
    </row>
    <row r="2147" customFormat="false" ht="15" hidden="false" customHeight="false" outlineLevel="0" collapsed="false">
      <c r="A2147" s="16" t="n">
        <f aca="false">Total!A2147</f>
        <v>40038</v>
      </c>
      <c r="B2147" s="17" t="n">
        <f aca="false">YEAR(A2147)</f>
        <v>2009</v>
      </c>
      <c r="C2147" s="17" t="n">
        <f aca="false">MONTH(A2147)</f>
        <v>8</v>
      </c>
      <c r="D2147" s="6" t="str">
        <f aca="false">IF(MONTH(A2147)&gt;=4,"FY "&amp;YEAR(A2147)&amp;"-"&amp;RIGHT(YEAR(A2147)+1,2),"FY "&amp;(YEAR(A2147)-1)&amp;"-"&amp;RIGHT(YEAR(A2147),2))</f>
        <v>FY 2009-10</v>
      </c>
      <c r="E2147" s="6" t="str">
        <f aca="false">IF(AND(V2147&lt;&gt;"",W2147&lt;&gt;""),"Yes","No")</f>
        <v>No</v>
      </c>
      <c r="F2147" s="18" t="n">
        <f aca="false">Total!F2147</f>
        <v>2595</v>
      </c>
      <c r="G2147" s="18" t="n">
        <f aca="false">Total!G2147</f>
        <v>2705.5</v>
      </c>
      <c r="H2147" s="18" t="n">
        <f aca="false">Total!H2147</f>
        <v>-110.5</v>
      </c>
      <c r="I2147" s="18" t="n">
        <f aca="false">Total!I2147</f>
        <v>-22.9</v>
      </c>
      <c r="J2147" s="18" t="str">
        <f aca="false">IF($V2147="","",INDEX('Stock Exchange'!F$5:F$2450,$V2147))</f>
        <v/>
      </c>
      <c r="K2147" s="18" t="str">
        <f aca="false">IF($V2147="","",INDEX('Stock Exchange'!G$5:G$2450,$V2147))</f>
        <v/>
      </c>
      <c r="L2147" s="18" t="str">
        <f aca="false">IF($V2147="","",INDEX('Stock Exchange'!H$5:H$2450,$V2147))</f>
        <v/>
      </c>
      <c r="M2147" s="18" t="str">
        <f aca="false">IF($V2147="","",INDEX('Stock Exchange'!I$5:I$2450,$V2147))</f>
        <v/>
      </c>
      <c r="N2147" s="18" t="str">
        <f aca="false">IF($W2147="","",INDEX(Primary!F$5:F$2450,$W2147))</f>
        <v/>
      </c>
      <c r="O2147" s="18" t="str">
        <f aca="false">IF($W2147="","",INDEX(Primary!G$5:G$2450,$W2147))</f>
        <v/>
      </c>
      <c r="P2147" s="18" t="str">
        <f aca="false">IF($W2147="","",INDEX(Primary!H$5:H$2450,$W2147))</f>
        <v/>
      </c>
      <c r="Q2147" s="18" t="str">
        <f aca="false">IF($W2147="","",INDEX(Primary!I$5:I$2450,$W2147))</f>
        <v/>
      </c>
      <c r="R2147" s="19" t="str">
        <f aca="false">IF($E2147="Yes",L2147+P2147,"")</f>
        <v/>
      </c>
      <c r="S2147" s="19" t="str">
        <f aca="false">IF($E2147="Yes",H2147-R2147,"")</f>
        <v/>
      </c>
      <c r="T2147" s="6" t="str">
        <f aca="false">IF($E2147="Yes",IF(ROUND(ABS(S2147),2)&lt;=$T$2,"OK","CHECK"),"n/a")</f>
        <v>n/a</v>
      </c>
      <c r="U2147" s="20" t="n">
        <f aca="false">Total!J2147</f>
        <v>48.35</v>
      </c>
      <c r="V2147" s="17" t="str">
        <f aca="false">IFERROR(MATCH($A2147,'Stock Exchange'!$A$5:$A$2450,0),"")</f>
        <v/>
      </c>
      <c r="W2147" s="17" t="str">
        <f aca="false">IFERROR(MATCH($A2147,Primary!$A$5:$A$2450,0),"")</f>
        <v/>
      </c>
    </row>
    <row r="2148" customFormat="false" ht="15" hidden="false" customHeight="false" outlineLevel="0" collapsed="false">
      <c r="A2148" s="16" t="n">
        <f aca="false">Total!A2148</f>
        <v>40039</v>
      </c>
      <c r="B2148" s="17" t="n">
        <f aca="false">YEAR(A2148)</f>
        <v>2009</v>
      </c>
      <c r="C2148" s="17" t="n">
        <f aca="false">MONTH(A2148)</f>
        <v>8</v>
      </c>
      <c r="D2148" s="6" t="str">
        <f aca="false">IF(MONTH(A2148)&gt;=4,"FY "&amp;YEAR(A2148)&amp;"-"&amp;RIGHT(YEAR(A2148)+1,2),"FY "&amp;(YEAR(A2148)-1)&amp;"-"&amp;RIGHT(YEAR(A2148),2))</f>
        <v>FY 2009-10</v>
      </c>
      <c r="E2148" s="6" t="str">
        <f aca="false">IF(AND(V2148&lt;&gt;"",W2148&lt;&gt;""),"Yes","No")</f>
        <v>No</v>
      </c>
      <c r="F2148" s="18" t="n">
        <f aca="false">Total!F2148</f>
        <v>2954.8</v>
      </c>
      <c r="G2148" s="18" t="n">
        <f aca="false">Total!G2148</f>
        <v>2017.6</v>
      </c>
      <c r="H2148" s="18" t="n">
        <f aca="false">Total!H2148</f>
        <v>937.2</v>
      </c>
      <c r="I2148" s="18" t="n">
        <f aca="false">Total!I2148</f>
        <v>194.7</v>
      </c>
      <c r="J2148" s="18" t="str">
        <f aca="false">IF($V2148="","",INDEX('Stock Exchange'!F$5:F$2450,$V2148))</f>
        <v/>
      </c>
      <c r="K2148" s="18" t="str">
        <f aca="false">IF($V2148="","",INDEX('Stock Exchange'!G$5:G$2450,$V2148))</f>
        <v/>
      </c>
      <c r="L2148" s="18" t="str">
        <f aca="false">IF($V2148="","",INDEX('Stock Exchange'!H$5:H$2450,$V2148))</f>
        <v/>
      </c>
      <c r="M2148" s="18" t="str">
        <f aca="false">IF($V2148="","",INDEX('Stock Exchange'!I$5:I$2450,$V2148))</f>
        <v/>
      </c>
      <c r="N2148" s="18" t="str">
        <f aca="false">IF($W2148="","",INDEX(Primary!F$5:F$2450,$W2148))</f>
        <v/>
      </c>
      <c r="O2148" s="18" t="str">
        <f aca="false">IF($W2148="","",INDEX(Primary!G$5:G$2450,$W2148))</f>
        <v/>
      </c>
      <c r="P2148" s="18" t="str">
        <f aca="false">IF($W2148="","",INDEX(Primary!H$5:H$2450,$W2148))</f>
        <v/>
      </c>
      <c r="Q2148" s="18" t="str">
        <f aca="false">IF($W2148="","",INDEX(Primary!I$5:I$2450,$W2148))</f>
        <v/>
      </c>
      <c r="R2148" s="19" t="str">
        <f aca="false">IF($E2148="Yes",L2148+P2148,"")</f>
        <v/>
      </c>
      <c r="S2148" s="19" t="str">
        <f aca="false">IF($E2148="Yes",H2148-R2148,"")</f>
        <v/>
      </c>
      <c r="T2148" s="6" t="str">
        <f aca="false">IF($E2148="Yes",IF(ROUND(ABS(S2148),2)&lt;=$T$2,"OK","CHECK"),"n/a")</f>
        <v>n/a</v>
      </c>
      <c r="U2148" s="20" t="n">
        <f aca="false">Total!J2148</f>
        <v>48.14</v>
      </c>
      <c r="V2148" s="17" t="str">
        <f aca="false">IFERROR(MATCH($A2148,'Stock Exchange'!$A$5:$A$2450,0),"")</f>
        <v/>
      </c>
      <c r="W2148" s="17" t="str">
        <f aca="false">IFERROR(MATCH($A2148,Primary!$A$5:$A$2450,0),"")</f>
        <v/>
      </c>
    </row>
    <row r="2149" customFormat="false" ht="15" hidden="false" customHeight="false" outlineLevel="0" collapsed="false">
      <c r="A2149" s="16" t="n">
        <f aca="false">Total!A2149</f>
        <v>40042</v>
      </c>
      <c r="B2149" s="17" t="n">
        <f aca="false">YEAR(A2149)</f>
        <v>2009</v>
      </c>
      <c r="C2149" s="17" t="n">
        <f aca="false">MONTH(A2149)</f>
        <v>8</v>
      </c>
      <c r="D2149" s="6" t="str">
        <f aca="false">IF(MONTH(A2149)&gt;=4,"FY "&amp;YEAR(A2149)&amp;"-"&amp;RIGHT(YEAR(A2149)+1,2),"FY "&amp;(YEAR(A2149)-1)&amp;"-"&amp;RIGHT(YEAR(A2149),2))</f>
        <v>FY 2009-10</v>
      </c>
      <c r="E2149" s="6" t="str">
        <f aca="false">IF(AND(V2149&lt;&gt;"",W2149&lt;&gt;""),"Yes","No")</f>
        <v>No</v>
      </c>
      <c r="F2149" s="18" t="n">
        <f aca="false">Total!F2149</f>
        <v>2639.9</v>
      </c>
      <c r="G2149" s="18" t="n">
        <f aca="false">Total!G2149</f>
        <v>1609.2</v>
      </c>
      <c r="H2149" s="18" t="n">
        <f aca="false">Total!H2149</f>
        <v>1030.7</v>
      </c>
      <c r="I2149" s="18" t="n">
        <f aca="false">Total!I2149</f>
        <v>213.5</v>
      </c>
      <c r="J2149" s="18" t="str">
        <f aca="false">IF($V2149="","",INDEX('Stock Exchange'!F$5:F$2450,$V2149))</f>
        <v/>
      </c>
      <c r="K2149" s="18" t="str">
        <f aca="false">IF($V2149="","",INDEX('Stock Exchange'!G$5:G$2450,$V2149))</f>
        <v/>
      </c>
      <c r="L2149" s="18" t="str">
        <f aca="false">IF($V2149="","",INDEX('Stock Exchange'!H$5:H$2450,$V2149))</f>
        <v/>
      </c>
      <c r="M2149" s="18" t="str">
        <f aca="false">IF($V2149="","",INDEX('Stock Exchange'!I$5:I$2450,$V2149))</f>
        <v/>
      </c>
      <c r="N2149" s="18" t="str">
        <f aca="false">IF($W2149="","",INDEX(Primary!F$5:F$2450,$W2149))</f>
        <v/>
      </c>
      <c r="O2149" s="18" t="str">
        <f aca="false">IF($W2149="","",INDEX(Primary!G$5:G$2450,$W2149))</f>
        <v/>
      </c>
      <c r="P2149" s="18" t="str">
        <f aca="false">IF($W2149="","",INDEX(Primary!H$5:H$2450,$W2149))</f>
        <v/>
      </c>
      <c r="Q2149" s="18" t="str">
        <f aca="false">IF($W2149="","",INDEX(Primary!I$5:I$2450,$W2149))</f>
        <v/>
      </c>
      <c r="R2149" s="19" t="str">
        <f aca="false">IF($E2149="Yes",L2149+P2149,"")</f>
        <v/>
      </c>
      <c r="S2149" s="19" t="str">
        <f aca="false">IF($E2149="Yes",H2149-R2149,"")</f>
        <v/>
      </c>
      <c r="T2149" s="6" t="str">
        <f aca="false">IF($E2149="Yes",IF(ROUND(ABS(S2149),2)&lt;=$T$2,"OK","CHECK"),"n/a")</f>
        <v>n/a</v>
      </c>
      <c r="U2149" s="20" t="n">
        <f aca="false">Total!J2149</f>
        <v>48.27</v>
      </c>
      <c r="V2149" s="17" t="str">
        <f aca="false">IFERROR(MATCH($A2149,'Stock Exchange'!$A$5:$A$2450,0),"")</f>
        <v/>
      </c>
      <c r="W2149" s="17" t="str">
        <f aca="false">IFERROR(MATCH($A2149,Primary!$A$5:$A$2450,0),"")</f>
        <v/>
      </c>
    </row>
    <row r="2150" customFormat="false" ht="15" hidden="false" customHeight="false" outlineLevel="0" collapsed="false">
      <c r="A2150" s="16" t="n">
        <f aca="false">Total!A2150</f>
        <v>40043</v>
      </c>
      <c r="B2150" s="17" t="n">
        <f aca="false">YEAR(A2150)</f>
        <v>2009</v>
      </c>
      <c r="C2150" s="17" t="n">
        <f aca="false">MONTH(A2150)</f>
        <v>8</v>
      </c>
      <c r="D2150" s="6" t="str">
        <f aca="false">IF(MONTH(A2150)&gt;=4,"FY "&amp;YEAR(A2150)&amp;"-"&amp;RIGHT(YEAR(A2150)+1,2),"FY "&amp;(YEAR(A2150)-1)&amp;"-"&amp;RIGHT(YEAR(A2150),2))</f>
        <v>FY 2009-10</v>
      </c>
      <c r="E2150" s="6" t="str">
        <f aca="false">IF(AND(V2150&lt;&gt;"",W2150&lt;&gt;""),"Yes","No")</f>
        <v>No</v>
      </c>
      <c r="F2150" s="18" t="n">
        <f aca="false">Total!F2150</f>
        <v>1766.4</v>
      </c>
      <c r="G2150" s="18" t="n">
        <f aca="false">Total!G2150</f>
        <v>2740.2</v>
      </c>
      <c r="H2150" s="18" t="n">
        <f aca="false">Total!H2150</f>
        <v>-973.8</v>
      </c>
      <c r="I2150" s="18" t="n">
        <f aca="false">Total!I2150</f>
        <v>-200.1</v>
      </c>
      <c r="J2150" s="18" t="str">
        <f aca="false">IF($V2150="","",INDEX('Stock Exchange'!F$5:F$2450,$V2150))</f>
        <v/>
      </c>
      <c r="K2150" s="18" t="str">
        <f aca="false">IF($V2150="","",INDEX('Stock Exchange'!G$5:G$2450,$V2150))</f>
        <v/>
      </c>
      <c r="L2150" s="18" t="str">
        <f aca="false">IF($V2150="","",INDEX('Stock Exchange'!H$5:H$2450,$V2150))</f>
        <v/>
      </c>
      <c r="M2150" s="18" t="str">
        <f aca="false">IF($V2150="","",INDEX('Stock Exchange'!I$5:I$2450,$V2150))</f>
        <v/>
      </c>
      <c r="N2150" s="18" t="str">
        <f aca="false">IF($W2150="","",INDEX(Primary!F$5:F$2450,$W2150))</f>
        <v/>
      </c>
      <c r="O2150" s="18" t="str">
        <f aca="false">IF($W2150="","",INDEX(Primary!G$5:G$2450,$W2150))</f>
        <v/>
      </c>
      <c r="P2150" s="18" t="str">
        <f aca="false">IF($W2150="","",INDEX(Primary!H$5:H$2450,$W2150))</f>
        <v/>
      </c>
      <c r="Q2150" s="18" t="str">
        <f aca="false">IF($W2150="","",INDEX(Primary!I$5:I$2450,$W2150))</f>
        <v/>
      </c>
      <c r="R2150" s="19" t="str">
        <f aca="false">IF($E2150="Yes",L2150+P2150,"")</f>
        <v/>
      </c>
      <c r="S2150" s="19" t="str">
        <f aca="false">IF($E2150="Yes",H2150-R2150,"")</f>
        <v/>
      </c>
      <c r="T2150" s="6" t="str">
        <f aca="false">IF($E2150="Yes",IF(ROUND(ABS(S2150),2)&lt;=$T$2,"OK","CHECK"),"n/a")</f>
        <v>n/a</v>
      </c>
      <c r="U2150" s="20" t="n">
        <f aca="false">Total!J2150</f>
        <v>48.68</v>
      </c>
      <c r="V2150" s="17" t="str">
        <f aca="false">IFERROR(MATCH($A2150,'Stock Exchange'!$A$5:$A$2450,0),"")</f>
        <v/>
      </c>
      <c r="W2150" s="17" t="str">
        <f aca="false">IFERROR(MATCH($A2150,Primary!$A$5:$A$2450,0),"")</f>
        <v/>
      </c>
    </row>
    <row r="2151" customFormat="false" ht="15" hidden="false" customHeight="false" outlineLevel="0" collapsed="false">
      <c r="A2151" s="16" t="n">
        <f aca="false">Total!A2151</f>
        <v>40044</v>
      </c>
      <c r="B2151" s="17" t="n">
        <f aca="false">YEAR(A2151)</f>
        <v>2009</v>
      </c>
      <c r="C2151" s="17" t="n">
        <f aca="false">MONTH(A2151)</f>
        <v>8</v>
      </c>
      <c r="D2151" s="6" t="str">
        <f aca="false">IF(MONTH(A2151)&gt;=4,"FY "&amp;YEAR(A2151)&amp;"-"&amp;RIGHT(YEAR(A2151)+1,2),"FY "&amp;(YEAR(A2151)-1)&amp;"-"&amp;RIGHT(YEAR(A2151),2))</f>
        <v>FY 2009-10</v>
      </c>
      <c r="E2151" s="6" t="str">
        <f aca="false">IF(AND(V2151&lt;&gt;"",W2151&lt;&gt;""),"Yes","No")</f>
        <v>No</v>
      </c>
      <c r="F2151" s="18" t="n">
        <f aca="false">Total!F2151</f>
        <v>1644.3</v>
      </c>
      <c r="G2151" s="18" t="n">
        <f aca="false">Total!G2151</f>
        <v>1639.8</v>
      </c>
      <c r="H2151" s="18" t="n">
        <f aca="false">Total!H2151</f>
        <v>4.6</v>
      </c>
      <c r="I2151" s="18" t="n">
        <f aca="false">Total!I2151</f>
        <v>0.9</v>
      </c>
      <c r="J2151" s="18" t="str">
        <f aca="false">IF($V2151="","",INDEX('Stock Exchange'!F$5:F$2450,$V2151))</f>
        <v/>
      </c>
      <c r="K2151" s="18" t="str">
        <f aca="false">IF($V2151="","",INDEX('Stock Exchange'!G$5:G$2450,$V2151))</f>
        <v/>
      </c>
      <c r="L2151" s="18" t="str">
        <f aca="false">IF($V2151="","",INDEX('Stock Exchange'!H$5:H$2450,$V2151))</f>
        <v/>
      </c>
      <c r="M2151" s="18" t="str">
        <f aca="false">IF($V2151="","",INDEX('Stock Exchange'!I$5:I$2450,$V2151))</f>
        <v/>
      </c>
      <c r="N2151" s="18" t="str">
        <f aca="false">IF($W2151="","",INDEX(Primary!F$5:F$2450,$W2151))</f>
        <v/>
      </c>
      <c r="O2151" s="18" t="str">
        <f aca="false">IF($W2151="","",INDEX(Primary!G$5:G$2450,$W2151))</f>
        <v/>
      </c>
      <c r="P2151" s="18" t="str">
        <f aca="false">IF($W2151="","",INDEX(Primary!H$5:H$2450,$W2151))</f>
        <v/>
      </c>
      <c r="Q2151" s="18" t="str">
        <f aca="false">IF($W2151="","",INDEX(Primary!I$5:I$2450,$W2151))</f>
        <v/>
      </c>
      <c r="R2151" s="19" t="str">
        <f aca="false">IF($E2151="Yes",L2151+P2151,"")</f>
        <v/>
      </c>
      <c r="S2151" s="19" t="str">
        <f aca="false">IF($E2151="Yes",H2151-R2151,"")</f>
        <v/>
      </c>
      <c r="T2151" s="6" t="str">
        <f aca="false">IF($E2151="Yes",IF(ROUND(ABS(S2151),2)&lt;=$T$2,"OK","CHECK"),"n/a")</f>
        <v>n/a</v>
      </c>
      <c r="U2151" s="20" t="n">
        <f aca="false">Total!J2151</f>
        <v>48.74</v>
      </c>
      <c r="V2151" s="17" t="str">
        <f aca="false">IFERROR(MATCH($A2151,'Stock Exchange'!$A$5:$A$2450,0),"")</f>
        <v/>
      </c>
      <c r="W2151" s="17" t="str">
        <f aca="false">IFERROR(MATCH($A2151,Primary!$A$5:$A$2450,0),"")</f>
        <v/>
      </c>
    </row>
    <row r="2152" customFormat="false" ht="15" hidden="false" customHeight="false" outlineLevel="0" collapsed="false">
      <c r="A2152" s="16" t="n">
        <f aca="false">Total!A2152</f>
        <v>40045</v>
      </c>
      <c r="B2152" s="17" t="n">
        <f aca="false">YEAR(A2152)</f>
        <v>2009</v>
      </c>
      <c r="C2152" s="17" t="n">
        <f aca="false">MONTH(A2152)</f>
        <v>8</v>
      </c>
      <c r="D2152" s="6" t="str">
        <f aca="false">IF(MONTH(A2152)&gt;=4,"FY "&amp;YEAR(A2152)&amp;"-"&amp;RIGHT(YEAR(A2152)+1,2),"FY "&amp;(YEAR(A2152)-1)&amp;"-"&amp;RIGHT(YEAR(A2152),2))</f>
        <v>FY 2009-10</v>
      </c>
      <c r="E2152" s="6" t="str">
        <f aca="false">IF(AND(V2152&lt;&gt;"",W2152&lt;&gt;""),"Yes","No")</f>
        <v>No</v>
      </c>
      <c r="F2152" s="18" t="n">
        <f aca="false">Total!F2152</f>
        <v>2288.7</v>
      </c>
      <c r="G2152" s="18" t="n">
        <f aca="false">Total!G2152</f>
        <v>3160.8</v>
      </c>
      <c r="H2152" s="18" t="n">
        <f aca="false">Total!H2152</f>
        <v>-872.1</v>
      </c>
      <c r="I2152" s="18" t="n">
        <f aca="false">Total!I2152</f>
        <v>-178.9</v>
      </c>
      <c r="J2152" s="18" t="str">
        <f aca="false">IF($V2152="","",INDEX('Stock Exchange'!F$5:F$2450,$V2152))</f>
        <v/>
      </c>
      <c r="K2152" s="18" t="str">
        <f aca="false">IF($V2152="","",INDEX('Stock Exchange'!G$5:G$2450,$V2152))</f>
        <v/>
      </c>
      <c r="L2152" s="18" t="str">
        <f aca="false">IF($V2152="","",INDEX('Stock Exchange'!H$5:H$2450,$V2152))</f>
        <v/>
      </c>
      <c r="M2152" s="18" t="str">
        <f aca="false">IF($V2152="","",INDEX('Stock Exchange'!I$5:I$2450,$V2152))</f>
        <v/>
      </c>
      <c r="N2152" s="18" t="str">
        <f aca="false">IF($W2152="","",INDEX(Primary!F$5:F$2450,$W2152))</f>
        <v/>
      </c>
      <c r="O2152" s="18" t="str">
        <f aca="false">IF($W2152="","",INDEX(Primary!G$5:G$2450,$W2152))</f>
        <v/>
      </c>
      <c r="P2152" s="18" t="str">
        <f aca="false">IF($W2152="","",INDEX(Primary!H$5:H$2450,$W2152))</f>
        <v/>
      </c>
      <c r="Q2152" s="18" t="str">
        <f aca="false">IF($W2152="","",INDEX(Primary!I$5:I$2450,$W2152))</f>
        <v/>
      </c>
      <c r="R2152" s="19" t="str">
        <f aca="false">IF($E2152="Yes",L2152+P2152,"")</f>
        <v/>
      </c>
      <c r="S2152" s="19" t="str">
        <f aca="false">IF($E2152="Yes",H2152-R2152,"")</f>
        <v/>
      </c>
      <c r="T2152" s="6" t="str">
        <f aca="false">IF($E2152="Yes",IF(ROUND(ABS(S2152),2)&lt;=$T$2,"OK","CHECK"),"n/a")</f>
        <v>n/a</v>
      </c>
      <c r="U2152" s="20" t="n">
        <f aca="false">Total!J2152</f>
        <v>48.74</v>
      </c>
      <c r="V2152" s="17" t="str">
        <f aca="false">IFERROR(MATCH($A2152,'Stock Exchange'!$A$5:$A$2450,0),"")</f>
        <v/>
      </c>
      <c r="W2152" s="17" t="str">
        <f aca="false">IFERROR(MATCH($A2152,Primary!$A$5:$A$2450,0),"")</f>
        <v/>
      </c>
    </row>
    <row r="2153" customFormat="false" ht="15" hidden="false" customHeight="false" outlineLevel="0" collapsed="false">
      <c r="A2153" s="16" t="n">
        <f aca="false">Total!A2153</f>
        <v>40046</v>
      </c>
      <c r="B2153" s="17" t="n">
        <f aca="false">YEAR(A2153)</f>
        <v>2009</v>
      </c>
      <c r="C2153" s="17" t="n">
        <f aca="false">MONTH(A2153)</f>
        <v>8</v>
      </c>
      <c r="D2153" s="6" t="str">
        <f aca="false">IF(MONTH(A2153)&gt;=4,"FY "&amp;YEAR(A2153)&amp;"-"&amp;RIGHT(YEAR(A2153)+1,2),"FY "&amp;(YEAR(A2153)-1)&amp;"-"&amp;RIGHT(YEAR(A2153),2))</f>
        <v>FY 2009-10</v>
      </c>
      <c r="E2153" s="6" t="str">
        <f aca="false">IF(AND(V2153&lt;&gt;"",W2153&lt;&gt;""),"Yes","No")</f>
        <v>No</v>
      </c>
      <c r="F2153" s="18" t="n">
        <f aca="false">Total!F2153</f>
        <v>1777.6</v>
      </c>
      <c r="G2153" s="18" t="n">
        <f aca="false">Total!G2153</f>
        <v>2079</v>
      </c>
      <c r="H2153" s="18" t="n">
        <f aca="false">Total!H2153</f>
        <v>-301.3</v>
      </c>
      <c r="I2153" s="18" t="n">
        <f aca="false">Total!I2153</f>
        <v>-61.9</v>
      </c>
      <c r="J2153" s="18" t="str">
        <f aca="false">IF($V2153="","",INDEX('Stock Exchange'!F$5:F$2450,$V2153))</f>
        <v/>
      </c>
      <c r="K2153" s="18" t="str">
        <f aca="false">IF($V2153="","",INDEX('Stock Exchange'!G$5:G$2450,$V2153))</f>
        <v/>
      </c>
      <c r="L2153" s="18" t="str">
        <f aca="false">IF($V2153="","",INDEX('Stock Exchange'!H$5:H$2450,$V2153))</f>
        <v/>
      </c>
      <c r="M2153" s="18" t="str">
        <f aca="false">IF($V2153="","",INDEX('Stock Exchange'!I$5:I$2450,$V2153))</f>
        <v/>
      </c>
      <c r="N2153" s="18" t="str">
        <f aca="false">IF($W2153="","",INDEX(Primary!F$5:F$2450,$W2153))</f>
        <v/>
      </c>
      <c r="O2153" s="18" t="str">
        <f aca="false">IF($W2153="","",INDEX(Primary!G$5:G$2450,$W2153))</f>
        <v/>
      </c>
      <c r="P2153" s="18" t="str">
        <f aca="false">IF($W2153="","",INDEX(Primary!H$5:H$2450,$W2153))</f>
        <v/>
      </c>
      <c r="Q2153" s="18" t="str">
        <f aca="false">IF($W2153="","",INDEX(Primary!I$5:I$2450,$W2153))</f>
        <v/>
      </c>
      <c r="R2153" s="19" t="str">
        <f aca="false">IF($E2153="Yes",L2153+P2153,"")</f>
        <v/>
      </c>
      <c r="S2153" s="19" t="str">
        <f aca="false">IF($E2153="Yes",H2153-R2153,"")</f>
        <v/>
      </c>
      <c r="T2153" s="6" t="str">
        <f aca="false">IF($E2153="Yes",IF(ROUND(ABS(S2153),2)&lt;=$T$2,"OK","CHECK"),"n/a")</f>
        <v>n/a</v>
      </c>
      <c r="U2153" s="20" t="n">
        <f aca="false">Total!J2153</f>
        <v>48.7</v>
      </c>
      <c r="V2153" s="17" t="str">
        <f aca="false">IFERROR(MATCH($A2153,'Stock Exchange'!$A$5:$A$2450,0),"")</f>
        <v/>
      </c>
      <c r="W2153" s="17" t="str">
        <f aca="false">IFERROR(MATCH($A2153,Primary!$A$5:$A$2450,0),"")</f>
        <v/>
      </c>
    </row>
    <row r="2154" customFormat="false" ht="15" hidden="false" customHeight="false" outlineLevel="0" collapsed="false">
      <c r="A2154" s="16" t="n">
        <f aca="false">Total!A2154</f>
        <v>40049</v>
      </c>
      <c r="B2154" s="17" t="n">
        <f aca="false">YEAR(A2154)</f>
        <v>2009</v>
      </c>
      <c r="C2154" s="17" t="n">
        <f aca="false">MONTH(A2154)</f>
        <v>8</v>
      </c>
      <c r="D2154" s="6" t="str">
        <f aca="false">IF(MONTH(A2154)&gt;=4,"FY "&amp;YEAR(A2154)&amp;"-"&amp;RIGHT(YEAR(A2154)+1,2),"FY "&amp;(YEAR(A2154)-1)&amp;"-"&amp;RIGHT(YEAR(A2154),2))</f>
        <v>FY 2009-10</v>
      </c>
      <c r="E2154" s="6" t="str">
        <f aca="false">IF(AND(V2154&lt;&gt;"",W2154&lt;&gt;""),"Yes","No")</f>
        <v>No</v>
      </c>
      <c r="F2154" s="18" t="n">
        <f aca="false">Total!F2154</f>
        <v>2413.2</v>
      </c>
      <c r="G2154" s="18" t="n">
        <f aca="false">Total!G2154</f>
        <v>1867</v>
      </c>
      <c r="H2154" s="18" t="n">
        <f aca="false">Total!H2154</f>
        <v>546.1</v>
      </c>
      <c r="I2154" s="18" t="n">
        <f aca="false">Total!I2154</f>
        <v>112</v>
      </c>
      <c r="J2154" s="18" t="str">
        <f aca="false">IF($V2154="","",INDEX('Stock Exchange'!F$5:F$2450,$V2154))</f>
        <v/>
      </c>
      <c r="K2154" s="18" t="str">
        <f aca="false">IF($V2154="","",INDEX('Stock Exchange'!G$5:G$2450,$V2154))</f>
        <v/>
      </c>
      <c r="L2154" s="18" t="str">
        <f aca="false">IF($V2154="","",INDEX('Stock Exchange'!H$5:H$2450,$V2154))</f>
        <v/>
      </c>
      <c r="M2154" s="18" t="str">
        <f aca="false">IF($V2154="","",INDEX('Stock Exchange'!I$5:I$2450,$V2154))</f>
        <v/>
      </c>
      <c r="N2154" s="18" t="str">
        <f aca="false">IF($W2154="","",INDEX(Primary!F$5:F$2450,$W2154))</f>
        <v/>
      </c>
      <c r="O2154" s="18" t="str">
        <f aca="false">IF($W2154="","",INDEX(Primary!G$5:G$2450,$W2154))</f>
        <v/>
      </c>
      <c r="P2154" s="18" t="str">
        <f aca="false">IF($W2154="","",INDEX(Primary!H$5:H$2450,$W2154))</f>
        <v/>
      </c>
      <c r="Q2154" s="18" t="str">
        <f aca="false">IF($W2154="","",INDEX(Primary!I$5:I$2450,$W2154))</f>
        <v/>
      </c>
      <c r="R2154" s="19" t="str">
        <f aca="false">IF($E2154="Yes",L2154+P2154,"")</f>
        <v/>
      </c>
      <c r="S2154" s="19" t="str">
        <f aca="false">IF($E2154="Yes",H2154-R2154,"")</f>
        <v/>
      </c>
      <c r="T2154" s="6" t="str">
        <f aca="false">IF($E2154="Yes",IF(ROUND(ABS(S2154),2)&lt;=$T$2,"OK","CHECK"),"n/a")</f>
        <v>n/a</v>
      </c>
      <c r="U2154" s="20" t="n">
        <f aca="false">Total!J2154</f>
        <v>48.74</v>
      </c>
      <c r="V2154" s="17" t="str">
        <f aca="false">IFERROR(MATCH($A2154,'Stock Exchange'!$A$5:$A$2450,0),"")</f>
        <v/>
      </c>
      <c r="W2154" s="17" t="str">
        <f aca="false">IFERROR(MATCH($A2154,Primary!$A$5:$A$2450,0),"")</f>
        <v/>
      </c>
    </row>
    <row r="2155" customFormat="false" ht="15" hidden="false" customHeight="false" outlineLevel="0" collapsed="false">
      <c r="A2155" s="16" t="n">
        <f aca="false">Total!A2155</f>
        <v>40050</v>
      </c>
      <c r="B2155" s="17" t="n">
        <f aca="false">YEAR(A2155)</f>
        <v>2009</v>
      </c>
      <c r="C2155" s="17" t="n">
        <f aca="false">MONTH(A2155)</f>
        <v>8</v>
      </c>
      <c r="D2155" s="6" t="str">
        <f aca="false">IF(MONTH(A2155)&gt;=4,"FY "&amp;YEAR(A2155)&amp;"-"&amp;RIGHT(YEAR(A2155)+1,2),"FY "&amp;(YEAR(A2155)-1)&amp;"-"&amp;RIGHT(YEAR(A2155),2))</f>
        <v>FY 2009-10</v>
      </c>
      <c r="E2155" s="6" t="str">
        <f aca="false">IF(AND(V2155&lt;&gt;"",W2155&lt;&gt;""),"Yes","No")</f>
        <v>No</v>
      </c>
      <c r="F2155" s="18" t="n">
        <f aca="false">Total!F2155</f>
        <v>2543.9</v>
      </c>
      <c r="G2155" s="18" t="n">
        <f aca="false">Total!G2155</f>
        <v>1695.2</v>
      </c>
      <c r="H2155" s="18" t="n">
        <f aca="false">Total!H2155</f>
        <v>848.6</v>
      </c>
      <c r="I2155" s="18" t="n">
        <f aca="false">Total!I2155</f>
        <v>175</v>
      </c>
      <c r="J2155" s="18" t="str">
        <f aca="false">IF($V2155="","",INDEX('Stock Exchange'!F$5:F$2450,$V2155))</f>
        <v/>
      </c>
      <c r="K2155" s="18" t="str">
        <f aca="false">IF($V2155="","",INDEX('Stock Exchange'!G$5:G$2450,$V2155))</f>
        <v/>
      </c>
      <c r="L2155" s="18" t="str">
        <f aca="false">IF($V2155="","",INDEX('Stock Exchange'!H$5:H$2450,$V2155))</f>
        <v/>
      </c>
      <c r="M2155" s="18" t="str">
        <f aca="false">IF($V2155="","",INDEX('Stock Exchange'!I$5:I$2450,$V2155))</f>
        <v/>
      </c>
      <c r="N2155" s="18" t="str">
        <f aca="false">IF($W2155="","",INDEX(Primary!F$5:F$2450,$W2155))</f>
        <v/>
      </c>
      <c r="O2155" s="18" t="str">
        <f aca="false">IF($W2155="","",INDEX(Primary!G$5:G$2450,$W2155))</f>
        <v/>
      </c>
      <c r="P2155" s="18" t="str">
        <f aca="false">IF($W2155="","",INDEX(Primary!H$5:H$2450,$W2155))</f>
        <v/>
      </c>
      <c r="Q2155" s="18" t="str">
        <f aca="false">IF($W2155="","",INDEX(Primary!I$5:I$2450,$W2155))</f>
        <v/>
      </c>
      <c r="R2155" s="19" t="str">
        <f aca="false">IF($E2155="Yes",L2155+P2155,"")</f>
        <v/>
      </c>
      <c r="S2155" s="19" t="str">
        <f aca="false">IF($E2155="Yes",H2155-R2155,"")</f>
        <v/>
      </c>
      <c r="T2155" s="6" t="str">
        <f aca="false">IF($E2155="Yes",IF(ROUND(ABS(S2155),2)&lt;=$T$2,"OK","CHECK"),"n/a")</f>
        <v>n/a</v>
      </c>
      <c r="U2155" s="20" t="n">
        <f aca="false">Total!J2155</f>
        <v>48.5</v>
      </c>
      <c r="V2155" s="17" t="str">
        <f aca="false">IFERROR(MATCH($A2155,'Stock Exchange'!$A$5:$A$2450,0),"")</f>
        <v/>
      </c>
      <c r="W2155" s="17" t="str">
        <f aca="false">IFERROR(MATCH($A2155,Primary!$A$5:$A$2450,0),"")</f>
        <v/>
      </c>
    </row>
    <row r="2156" customFormat="false" ht="15" hidden="false" customHeight="false" outlineLevel="0" collapsed="false">
      <c r="A2156" s="16" t="n">
        <f aca="false">Total!A2156</f>
        <v>40051</v>
      </c>
      <c r="B2156" s="17" t="n">
        <f aca="false">YEAR(A2156)</f>
        <v>2009</v>
      </c>
      <c r="C2156" s="17" t="n">
        <f aca="false">MONTH(A2156)</f>
        <v>8</v>
      </c>
      <c r="D2156" s="6" t="str">
        <f aca="false">IF(MONTH(A2156)&gt;=4,"FY "&amp;YEAR(A2156)&amp;"-"&amp;RIGHT(YEAR(A2156)+1,2),"FY "&amp;(YEAR(A2156)-1)&amp;"-"&amp;RIGHT(YEAR(A2156),2))</f>
        <v>FY 2009-10</v>
      </c>
      <c r="E2156" s="6" t="str">
        <f aca="false">IF(AND(V2156&lt;&gt;"",W2156&lt;&gt;""),"Yes","No")</f>
        <v>No</v>
      </c>
      <c r="F2156" s="18" t="n">
        <f aca="false">Total!F2156</f>
        <v>2039.3</v>
      </c>
      <c r="G2156" s="18" t="n">
        <f aca="false">Total!G2156</f>
        <v>2092.9</v>
      </c>
      <c r="H2156" s="18" t="n">
        <f aca="false">Total!H2156</f>
        <v>-53.6</v>
      </c>
      <c r="I2156" s="18" t="n">
        <f aca="false">Total!I2156</f>
        <v>-11</v>
      </c>
      <c r="J2156" s="18" t="str">
        <f aca="false">IF($V2156="","",INDEX('Stock Exchange'!F$5:F$2450,$V2156))</f>
        <v/>
      </c>
      <c r="K2156" s="18" t="str">
        <f aca="false">IF($V2156="","",INDEX('Stock Exchange'!G$5:G$2450,$V2156))</f>
        <v/>
      </c>
      <c r="L2156" s="18" t="str">
        <f aca="false">IF($V2156="","",INDEX('Stock Exchange'!H$5:H$2450,$V2156))</f>
        <v/>
      </c>
      <c r="M2156" s="18" t="str">
        <f aca="false">IF($V2156="","",INDEX('Stock Exchange'!I$5:I$2450,$V2156))</f>
        <v/>
      </c>
      <c r="N2156" s="18" t="str">
        <f aca="false">IF($W2156="","",INDEX(Primary!F$5:F$2450,$W2156))</f>
        <v/>
      </c>
      <c r="O2156" s="18" t="str">
        <f aca="false">IF($W2156="","",INDEX(Primary!G$5:G$2450,$W2156))</f>
        <v/>
      </c>
      <c r="P2156" s="18" t="str">
        <f aca="false">IF($W2156="","",INDEX(Primary!H$5:H$2450,$W2156))</f>
        <v/>
      </c>
      <c r="Q2156" s="18" t="str">
        <f aca="false">IF($W2156="","",INDEX(Primary!I$5:I$2450,$W2156))</f>
        <v/>
      </c>
      <c r="R2156" s="19" t="str">
        <f aca="false">IF($E2156="Yes",L2156+P2156,"")</f>
        <v/>
      </c>
      <c r="S2156" s="19" t="str">
        <f aca="false">IF($E2156="Yes",H2156-R2156,"")</f>
        <v/>
      </c>
      <c r="T2156" s="6" t="str">
        <f aca="false">IF($E2156="Yes",IF(ROUND(ABS(S2156),2)&lt;=$T$2,"OK","CHECK"),"n/a")</f>
        <v>n/a</v>
      </c>
      <c r="U2156" s="20" t="n">
        <f aca="false">Total!J2156</f>
        <v>48.79</v>
      </c>
      <c r="V2156" s="17" t="str">
        <f aca="false">IFERROR(MATCH($A2156,'Stock Exchange'!$A$5:$A$2450,0),"")</f>
        <v/>
      </c>
      <c r="W2156" s="17" t="str">
        <f aca="false">IFERROR(MATCH($A2156,Primary!$A$5:$A$2450,0),"")</f>
        <v/>
      </c>
    </row>
    <row r="2157" customFormat="false" ht="15" hidden="false" customHeight="false" outlineLevel="0" collapsed="false">
      <c r="A2157" s="16" t="n">
        <f aca="false">Total!A2157</f>
        <v>40052</v>
      </c>
      <c r="B2157" s="17" t="n">
        <f aca="false">YEAR(A2157)</f>
        <v>2009</v>
      </c>
      <c r="C2157" s="17" t="n">
        <f aca="false">MONTH(A2157)</f>
        <v>8</v>
      </c>
      <c r="D2157" s="6" t="str">
        <f aca="false">IF(MONTH(A2157)&gt;=4,"FY "&amp;YEAR(A2157)&amp;"-"&amp;RIGHT(YEAR(A2157)+1,2),"FY "&amp;(YEAR(A2157)-1)&amp;"-"&amp;RIGHT(YEAR(A2157),2))</f>
        <v>FY 2009-10</v>
      </c>
      <c r="E2157" s="6" t="str">
        <f aca="false">IF(AND(V2157&lt;&gt;"",W2157&lt;&gt;""),"Yes","No")</f>
        <v>No</v>
      </c>
      <c r="F2157" s="18" t="n">
        <f aca="false">Total!F2157</f>
        <v>2812.6</v>
      </c>
      <c r="G2157" s="18" t="n">
        <f aca="false">Total!G2157</f>
        <v>1776.7</v>
      </c>
      <c r="H2157" s="18" t="n">
        <f aca="false">Total!H2157</f>
        <v>1036</v>
      </c>
      <c r="I2157" s="18" t="n">
        <f aca="false">Total!I2157</f>
        <v>212.2</v>
      </c>
      <c r="J2157" s="18" t="str">
        <f aca="false">IF($V2157="","",INDEX('Stock Exchange'!F$5:F$2450,$V2157))</f>
        <v/>
      </c>
      <c r="K2157" s="18" t="str">
        <f aca="false">IF($V2157="","",INDEX('Stock Exchange'!G$5:G$2450,$V2157))</f>
        <v/>
      </c>
      <c r="L2157" s="18" t="str">
        <f aca="false">IF($V2157="","",INDEX('Stock Exchange'!H$5:H$2450,$V2157))</f>
        <v/>
      </c>
      <c r="M2157" s="18" t="str">
        <f aca="false">IF($V2157="","",INDEX('Stock Exchange'!I$5:I$2450,$V2157))</f>
        <v/>
      </c>
      <c r="N2157" s="18" t="str">
        <f aca="false">IF($W2157="","",INDEX(Primary!F$5:F$2450,$W2157))</f>
        <v/>
      </c>
      <c r="O2157" s="18" t="str">
        <f aca="false">IF($W2157="","",INDEX(Primary!G$5:G$2450,$W2157))</f>
        <v/>
      </c>
      <c r="P2157" s="18" t="str">
        <f aca="false">IF($W2157="","",INDEX(Primary!H$5:H$2450,$W2157))</f>
        <v/>
      </c>
      <c r="Q2157" s="18" t="str">
        <f aca="false">IF($W2157="","",INDEX(Primary!I$5:I$2450,$W2157))</f>
        <v/>
      </c>
      <c r="R2157" s="19" t="str">
        <f aca="false">IF($E2157="Yes",L2157+P2157,"")</f>
        <v/>
      </c>
      <c r="S2157" s="19" t="str">
        <f aca="false">IF($E2157="Yes",H2157-R2157,"")</f>
        <v/>
      </c>
      <c r="T2157" s="6" t="str">
        <f aca="false">IF($E2157="Yes",IF(ROUND(ABS(S2157),2)&lt;=$T$2,"OK","CHECK"),"n/a")</f>
        <v>n/a</v>
      </c>
      <c r="U2157" s="20" t="n">
        <f aca="false">Total!J2157</f>
        <v>48.83</v>
      </c>
      <c r="V2157" s="17" t="str">
        <f aca="false">IFERROR(MATCH($A2157,'Stock Exchange'!$A$5:$A$2450,0),"")</f>
        <v/>
      </c>
      <c r="W2157" s="17" t="str">
        <f aca="false">IFERROR(MATCH($A2157,Primary!$A$5:$A$2450,0),"")</f>
        <v/>
      </c>
    </row>
    <row r="2158" customFormat="false" ht="15" hidden="false" customHeight="false" outlineLevel="0" collapsed="false">
      <c r="A2158" s="16" t="n">
        <f aca="false">Total!A2158</f>
        <v>40053</v>
      </c>
      <c r="B2158" s="17" t="n">
        <f aca="false">YEAR(A2158)</f>
        <v>2009</v>
      </c>
      <c r="C2158" s="17" t="n">
        <f aca="false">MONTH(A2158)</f>
        <v>8</v>
      </c>
      <c r="D2158" s="6" t="str">
        <f aca="false">IF(MONTH(A2158)&gt;=4,"FY "&amp;YEAR(A2158)&amp;"-"&amp;RIGHT(YEAR(A2158)+1,2),"FY "&amp;(YEAR(A2158)-1)&amp;"-"&amp;RIGHT(YEAR(A2158),2))</f>
        <v>FY 2009-10</v>
      </c>
      <c r="E2158" s="6" t="str">
        <f aca="false">IF(AND(V2158&lt;&gt;"",W2158&lt;&gt;""),"Yes","No")</f>
        <v>No</v>
      </c>
      <c r="F2158" s="18" t="n">
        <f aca="false">Total!F2158</f>
        <v>4109.6</v>
      </c>
      <c r="G2158" s="18" t="n">
        <f aca="false">Total!G2158</f>
        <v>2766.8</v>
      </c>
      <c r="H2158" s="18" t="n">
        <f aca="false">Total!H2158</f>
        <v>1342.8</v>
      </c>
      <c r="I2158" s="18" t="n">
        <f aca="false">Total!I2158</f>
        <v>274.1</v>
      </c>
      <c r="J2158" s="18" t="str">
        <f aca="false">IF($V2158="","",INDEX('Stock Exchange'!F$5:F$2450,$V2158))</f>
        <v/>
      </c>
      <c r="K2158" s="18" t="str">
        <f aca="false">IF($V2158="","",INDEX('Stock Exchange'!G$5:G$2450,$V2158))</f>
        <v/>
      </c>
      <c r="L2158" s="18" t="str">
        <f aca="false">IF($V2158="","",INDEX('Stock Exchange'!H$5:H$2450,$V2158))</f>
        <v/>
      </c>
      <c r="M2158" s="18" t="str">
        <f aca="false">IF($V2158="","",INDEX('Stock Exchange'!I$5:I$2450,$V2158))</f>
        <v/>
      </c>
      <c r="N2158" s="18" t="str">
        <f aca="false">IF($W2158="","",INDEX(Primary!F$5:F$2450,$W2158))</f>
        <v/>
      </c>
      <c r="O2158" s="18" t="str">
        <f aca="false">IF($W2158="","",INDEX(Primary!G$5:G$2450,$W2158))</f>
        <v/>
      </c>
      <c r="P2158" s="18" t="str">
        <f aca="false">IF($W2158="","",INDEX(Primary!H$5:H$2450,$W2158))</f>
        <v/>
      </c>
      <c r="Q2158" s="18" t="str">
        <f aca="false">IF($W2158="","",INDEX(Primary!I$5:I$2450,$W2158))</f>
        <v/>
      </c>
      <c r="R2158" s="19" t="str">
        <f aca="false">IF($E2158="Yes",L2158+P2158,"")</f>
        <v/>
      </c>
      <c r="S2158" s="19" t="str">
        <f aca="false">IF($E2158="Yes",H2158-R2158,"")</f>
        <v/>
      </c>
      <c r="T2158" s="6" t="str">
        <f aca="false">IF($E2158="Yes",IF(ROUND(ABS(S2158),2)&lt;=$T$2,"OK","CHECK"),"n/a")</f>
        <v>n/a</v>
      </c>
      <c r="U2158" s="20" t="n">
        <f aca="false">Total!J2158</f>
        <v>48.98</v>
      </c>
      <c r="V2158" s="17" t="str">
        <f aca="false">IFERROR(MATCH($A2158,'Stock Exchange'!$A$5:$A$2450,0),"")</f>
        <v/>
      </c>
      <c r="W2158" s="17" t="str">
        <f aca="false">IFERROR(MATCH($A2158,Primary!$A$5:$A$2450,0),"")</f>
        <v/>
      </c>
    </row>
    <row r="2159" customFormat="false" ht="15" hidden="false" customHeight="false" outlineLevel="0" collapsed="false">
      <c r="A2159" s="16" t="n">
        <f aca="false">Total!A2159</f>
        <v>40056</v>
      </c>
      <c r="B2159" s="17" t="n">
        <f aca="false">YEAR(A2159)</f>
        <v>2009</v>
      </c>
      <c r="C2159" s="17" t="n">
        <f aca="false">MONTH(A2159)</f>
        <v>8</v>
      </c>
      <c r="D2159" s="6" t="str">
        <f aca="false">IF(MONTH(A2159)&gt;=4,"FY "&amp;YEAR(A2159)&amp;"-"&amp;RIGHT(YEAR(A2159)+1,2),"FY "&amp;(YEAR(A2159)-1)&amp;"-"&amp;RIGHT(YEAR(A2159),2))</f>
        <v>FY 2009-10</v>
      </c>
      <c r="E2159" s="6" t="str">
        <f aca="false">IF(AND(V2159&lt;&gt;"",W2159&lt;&gt;""),"Yes","No")</f>
        <v>No</v>
      </c>
      <c r="F2159" s="18" t="n">
        <f aca="false">Total!F2159</f>
        <v>2574.3</v>
      </c>
      <c r="G2159" s="18" t="n">
        <f aca="false">Total!G2159</f>
        <v>1481.5</v>
      </c>
      <c r="H2159" s="18" t="n">
        <f aca="false">Total!H2159</f>
        <v>1092.7</v>
      </c>
      <c r="I2159" s="18" t="n">
        <f aca="false">Total!I2159</f>
        <v>223.6</v>
      </c>
      <c r="J2159" s="18" t="str">
        <f aca="false">IF($V2159="","",INDEX('Stock Exchange'!F$5:F$2450,$V2159))</f>
        <v/>
      </c>
      <c r="K2159" s="18" t="str">
        <f aca="false">IF($V2159="","",INDEX('Stock Exchange'!G$5:G$2450,$V2159))</f>
        <v/>
      </c>
      <c r="L2159" s="18" t="str">
        <f aca="false">IF($V2159="","",INDEX('Stock Exchange'!H$5:H$2450,$V2159))</f>
        <v/>
      </c>
      <c r="M2159" s="18" t="str">
        <f aca="false">IF($V2159="","",INDEX('Stock Exchange'!I$5:I$2450,$V2159))</f>
        <v/>
      </c>
      <c r="N2159" s="18" t="str">
        <f aca="false">IF($W2159="","",INDEX(Primary!F$5:F$2450,$W2159))</f>
        <v/>
      </c>
      <c r="O2159" s="18" t="str">
        <f aca="false">IF($W2159="","",INDEX(Primary!G$5:G$2450,$W2159))</f>
        <v/>
      </c>
      <c r="P2159" s="18" t="str">
        <f aca="false">IF($W2159="","",INDEX(Primary!H$5:H$2450,$W2159))</f>
        <v/>
      </c>
      <c r="Q2159" s="18" t="str">
        <f aca="false">IF($W2159="","",INDEX(Primary!I$5:I$2450,$W2159))</f>
        <v/>
      </c>
      <c r="R2159" s="19" t="str">
        <f aca="false">IF($E2159="Yes",L2159+P2159,"")</f>
        <v/>
      </c>
      <c r="S2159" s="19" t="str">
        <f aca="false">IF($E2159="Yes",H2159-R2159,"")</f>
        <v/>
      </c>
      <c r="T2159" s="6" t="str">
        <f aca="false">IF($E2159="Yes",IF(ROUND(ABS(S2159),2)&lt;=$T$2,"OK","CHECK"),"n/a")</f>
        <v>n/a</v>
      </c>
      <c r="U2159" s="20" t="n">
        <f aca="false">Total!J2159</f>
        <v>48.87</v>
      </c>
      <c r="V2159" s="17" t="str">
        <f aca="false">IFERROR(MATCH($A2159,'Stock Exchange'!$A$5:$A$2450,0),"")</f>
        <v/>
      </c>
      <c r="W2159" s="17" t="str">
        <f aca="false">IFERROR(MATCH($A2159,Primary!$A$5:$A$2450,0),"")</f>
        <v/>
      </c>
    </row>
    <row r="2160" customFormat="false" ht="15" hidden="false" customHeight="false" outlineLevel="0" collapsed="false">
      <c r="A2160" s="16" t="n">
        <f aca="false">Total!A2160</f>
        <v>40057</v>
      </c>
      <c r="B2160" s="17" t="n">
        <f aca="false">YEAR(A2160)</f>
        <v>2009</v>
      </c>
      <c r="C2160" s="17" t="n">
        <f aca="false">MONTH(A2160)</f>
        <v>9</v>
      </c>
      <c r="D2160" s="6" t="str">
        <f aca="false">IF(MONTH(A2160)&gt;=4,"FY "&amp;YEAR(A2160)&amp;"-"&amp;RIGHT(YEAR(A2160)+1,2),"FY "&amp;(YEAR(A2160)-1)&amp;"-"&amp;RIGHT(YEAR(A2160),2))</f>
        <v>FY 2009-10</v>
      </c>
      <c r="E2160" s="6" t="str">
        <f aca="false">IF(AND(V2160&lt;&gt;"",W2160&lt;&gt;""),"Yes","No")</f>
        <v>No</v>
      </c>
      <c r="F2160" s="18" t="n">
        <f aca="false">Total!F2160</f>
        <v>2673.9</v>
      </c>
      <c r="G2160" s="18" t="n">
        <f aca="false">Total!G2160</f>
        <v>2760.1</v>
      </c>
      <c r="H2160" s="18" t="n">
        <f aca="false">Total!H2160</f>
        <v>-86.2</v>
      </c>
      <c r="I2160" s="18" t="n">
        <f aca="false">Total!I2160</f>
        <v>-17.6</v>
      </c>
      <c r="J2160" s="18" t="str">
        <f aca="false">IF($V2160="","",INDEX('Stock Exchange'!F$5:F$2450,$V2160))</f>
        <v/>
      </c>
      <c r="K2160" s="18" t="str">
        <f aca="false">IF($V2160="","",INDEX('Stock Exchange'!G$5:G$2450,$V2160))</f>
        <v/>
      </c>
      <c r="L2160" s="18" t="str">
        <f aca="false">IF($V2160="","",INDEX('Stock Exchange'!H$5:H$2450,$V2160))</f>
        <v/>
      </c>
      <c r="M2160" s="18" t="str">
        <f aca="false">IF($V2160="","",INDEX('Stock Exchange'!I$5:I$2450,$V2160))</f>
        <v/>
      </c>
      <c r="N2160" s="18" t="str">
        <f aca="false">IF($W2160="","",INDEX(Primary!F$5:F$2450,$W2160))</f>
        <v/>
      </c>
      <c r="O2160" s="18" t="str">
        <f aca="false">IF($W2160="","",INDEX(Primary!G$5:G$2450,$W2160))</f>
        <v/>
      </c>
      <c r="P2160" s="18" t="str">
        <f aca="false">IF($W2160="","",INDEX(Primary!H$5:H$2450,$W2160))</f>
        <v/>
      </c>
      <c r="Q2160" s="18" t="str">
        <f aca="false">IF($W2160="","",INDEX(Primary!I$5:I$2450,$W2160))</f>
        <v/>
      </c>
      <c r="R2160" s="19" t="str">
        <f aca="false">IF($E2160="Yes",L2160+P2160,"")</f>
        <v/>
      </c>
      <c r="S2160" s="19" t="str">
        <f aca="false">IF($E2160="Yes",H2160-R2160,"")</f>
        <v/>
      </c>
      <c r="T2160" s="6" t="str">
        <f aca="false">IF($E2160="Yes",IF(ROUND(ABS(S2160),2)&lt;=$T$2,"OK","CHECK"),"n/a")</f>
        <v>n/a</v>
      </c>
      <c r="U2160" s="20" t="n">
        <f aca="false">Total!J2160</f>
        <v>48.88</v>
      </c>
      <c r="V2160" s="17" t="str">
        <f aca="false">IFERROR(MATCH($A2160,'Stock Exchange'!$A$5:$A$2450,0),"")</f>
        <v/>
      </c>
      <c r="W2160" s="17" t="str">
        <f aca="false">IFERROR(MATCH($A2160,Primary!$A$5:$A$2450,0),"")</f>
        <v/>
      </c>
    </row>
    <row r="2161" customFormat="false" ht="15" hidden="false" customHeight="false" outlineLevel="0" collapsed="false">
      <c r="A2161" s="16" t="n">
        <f aca="false">Total!A2161</f>
        <v>40058</v>
      </c>
      <c r="B2161" s="17" t="n">
        <f aca="false">YEAR(A2161)</f>
        <v>2009</v>
      </c>
      <c r="C2161" s="17" t="n">
        <f aca="false">MONTH(A2161)</f>
        <v>9</v>
      </c>
      <c r="D2161" s="6" t="str">
        <f aca="false">IF(MONTH(A2161)&gt;=4,"FY "&amp;YEAR(A2161)&amp;"-"&amp;RIGHT(YEAR(A2161)+1,2),"FY "&amp;(YEAR(A2161)-1)&amp;"-"&amp;RIGHT(YEAR(A2161),2))</f>
        <v>FY 2009-10</v>
      </c>
      <c r="E2161" s="6" t="str">
        <f aca="false">IF(AND(V2161&lt;&gt;"",W2161&lt;&gt;""),"Yes","No")</f>
        <v>No</v>
      </c>
      <c r="F2161" s="18" t="n">
        <f aca="false">Total!F2161</f>
        <v>2596.8</v>
      </c>
      <c r="G2161" s="18" t="n">
        <f aca="false">Total!G2161</f>
        <v>2899.3</v>
      </c>
      <c r="H2161" s="18" t="n">
        <f aca="false">Total!H2161</f>
        <v>-302.5</v>
      </c>
      <c r="I2161" s="18" t="n">
        <f aca="false">Total!I2161</f>
        <v>-62.1</v>
      </c>
      <c r="J2161" s="18" t="str">
        <f aca="false">IF($V2161="","",INDEX('Stock Exchange'!F$5:F$2450,$V2161))</f>
        <v/>
      </c>
      <c r="K2161" s="18" t="str">
        <f aca="false">IF($V2161="","",INDEX('Stock Exchange'!G$5:G$2450,$V2161))</f>
        <v/>
      </c>
      <c r="L2161" s="18" t="str">
        <f aca="false">IF($V2161="","",INDEX('Stock Exchange'!H$5:H$2450,$V2161))</f>
        <v/>
      </c>
      <c r="M2161" s="18" t="str">
        <f aca="false">IF($V2161="","",INDEX('Stock Exchange'!I$5:I$2450,$V2161))</f>
        <v/>
      </c>
      <c r="N2161" s="18" t="str">
        <f aca="false">IF($W2161="","",INDEX(Primary!F$5:F$2450,$W2161))</f>
        <v/>
      </c>
      <c r="O2161" s="18" t="str">
        <f aca="false">IF($W2161="","",INDEX(Primary!G$5:G$2450,$W2161))</f>
        <v/>
      </c>
      <c r="P2161" s="18" t="str">
        <f aca="false">IF($W2161="","",INDEX(Primary!H$5:H$2450,$W2161))</f>
        <v/>
      </c>
      <c r="Q2161" s="18" t="str">
        <f aca="false">IF($W2161="","",INDEX(Primary!I$5:I$2450,$W2161))</f>
        <v/>
      </c>
      <c r="R2161" s="19" t="str">
        <f aca="false">IF($E2161="Yes",L2161+P2161,"")</f>
        <v/>
      </c>
      <c r="S2161" s="19" t="str">
        <f aca="false">IF($E2161="Yes",H2161-R2161,"")</f>
        <v/>
      </c>
      <c r="T2161" s="6" t="str">
        <f aca="false">IF($E2161="Yes",IF(ROUND(ABS(S2161),2)&lt;=$T$2,"OK","CHECK"),"n/a")</f>
        <v>n/a</v>
      </c>
      <c r="U2161" s="20" t="n">
        <f aca="false">Total!J2161</f>
        <v>48.73</v>
      </c>
      <c r="V2161" s="17" t="str">
        <f aca="false">IFERROR(MATCH($A2161,'Stock Exchange'!$A$5:$A$2450,0),"")</f>
        <v/>
      </c>
      <c r="W2161" s="17" t="str">
        <f aca="false">IFERROR(MATCH($A2161,Primary!$A$5:$A$2450,0),"")</f>
        <v/>
      </c>
    </row>
    <row r="2162" customFormat="false" ht="15" hidden="false" customHeight="false" outlineLevel="0" collapsed="false">
      <c r="A2162" s="16" t="n">
        <f aca="false">Total!A2162</f>
        <v>40059</v>
      </c>
      <c r="B2162" s="17" t="n">
        <f aca="false">YEAR(A2162)</f>
        <v>2009</v>
      </c>
      <c r="C2162" s="17" t="n">
        <f aca="false">MONTH(A2162)</f>
        <v>9</v>
      </c>
      <c r="D2162" s="6" t="str">
        <f aca="false">IF(MONTH(A2162)&gt;=4,"FY "&amp;YEAR(A2162)&amp;"-"&amp;RIGHT(YEAR(A2162)+1,2),"FY "&amp;(YEAR(A2162)-1)&amp;"-"&amp;RIGHT(YEAR(A2162),2))</f>
        <v>FY 2009-10</v>
      </c>
      <c r="E2162" s="6" t="str">
        <f aca="false">IF(AND(V2162&lt;&gt;"",W2162&lt;&gt;""),"Yes","No")</f>
        <v>No</v>
      </c>
      <c r="F2162" s="18" t="n">
        <f aca="false">Total!F2162</f>
        <v>1500.3</v>
      </c>
      <c r="G2162" s="18" t="n">
        <f aca="false">Total!G2162</f>
        <v>2074.4</v>
      </c>
      <c r="H2162" s="18" t="n">
        <f aca="false">Total!H2162</f>
        <v>-574.1</v>
      </c>
      <c r="I2162" s="18" t="n">
        <f aca="false">Total!I2162</f>
        <v>-117</v>
      </c>
      <c r="J2162" s="18" t="str">
        <f aca="false">IF($V2162="","",INDEX('Stock Exchange'!F$5:F$2450,$V2162))</f>
        <v/>
      </c>
      <c r="K2162" s="18" t="str">
        <f aca="false">IF($V2162="","",INDEX('Stock Exchange'!G$5:G$2450,$V2162))</f>
        <v/>
      </c>
      <c r="L2162" s="18" t="str">
        <f aca="false">IF($V2162="","",INDEX('Stock Exchange'!H$5:H$2450,$V2162))</f>
        <v/>
      </c>
      <c r="M2162" s="18" t="str">
        <f aca="false">IF($V2162="","",INDEX('Stock Exchange'!I$5:I$2450,$V2162))</f>
        <v/>
      </c>
      <c r="N2162" s="18" t="str">
        <f aca="false">IF($W2162="","",INDEX(Primary!F$5:F$2450,$W2162))</f>
        <v/>
      </c>
      <c r="O2162" s="18" t="str">
        <f aca="false">IF($W2162="","",INDEX(Primary!G$5:G$2450,$W2162))</f>
        <v/>
      </c>
      <c r="P2162" s="18" t="str">
        <f aca="false">IF($W2162="","",INDEX(Primary!H$5:H$2450,$W2162))</f>
        <v/>
      </c>
      <c r="Q2162" s="18" t="str">
        <f aca="false">IF($W2162="","",INDEX(Primary!I$5:I$2450,$W2162))</f>
        <v/>
      </c>
      <c r="R2162" s="19" t="str">
        <f aca="false">IF($E2162="Yes",L2162+P2162,"")</f>
        <v/>
      </c>
      <c r="S2162" s="19" t="str">
        <f aca="false">IF($E2162="Yes",H2162-R2162,"")</f>
        <v/>
      </c>
      <c r="T2162" s="6" t="str">
        <f aca="false">IF($E2162="Yes",IF(ROUND(ABS(S2162),2)&lt;=$T$2,"OK","CHECK"),"n/a")</f>
        <v>n/a</v>
      </c>
      <c r="U2162" s="20" t="n">
        <f aca="false">Total!J2162</f>
        <v>49.06</v>
      </c>
      <c r="V2162" s="17" t="str">
        <f aca="false">IFERROR(MATCH($A2162,'Stock Exchange'!$A$5:$A$2450,0),"")</f>
        <v/>
      </c>
      <c r="W2162" s="17" t="str">
        <f aca="false">IFERROR(MATCH($A2162,Primary!$A$5:$A$2450,0),"")</f>
        <v/>
      </c>
    </row>
    <row r="2163" customFormat="false" ht="15" hidden="false" customHeight="false" outlineLevel="0" collapsed="false">
      <c r="A2163" s="16" t="n">
        <f aca="false">Total!A2163</f>
        <v>40060</v>
      </c>
      <c r="B2163" s="17" t="n">
        <f aca="false">YEAR(A2163)</f>
        <v>2009</v>
      </c>
      <c r="C2163" s="17" t="n">
        <f aca="false">MONTH(A2163)</f>
        <v>9</v>
      </c>
      <c r="D2163" s="6" t="str">
        <f aca="false">IF(MONTH(A2163)&gt;=4,"FY "&amp;YEAR(A2163)&amp;"-"&amp;RIGHT(YEAR(A2163)+1,2),"FY "&amp;(YEAR(A2163)-1)&amp;"-"&amp;RIGHT(YEAR(A2163),2))</f>
        <v>FY 2009-10</v>
      </c>
      <c r="E2163" s="6" t="str">
        <f aca="false">IF(AND(V2163&lt;&gt;"",W2163&lt;&gt;""),"Yes","No")</f>
        <v>No</v>
      </c>
      <c r="F2163" s="18" t="n">
        <f aca="false">Total!F2163</f>
        <v>1912.2</v>
      </c>
      <c r="G2163" s="18" t="n">
        <f aca="false">Total!G2163</f>
        <v>1853.3</v>
      </c>
      <c r="H2163" s="18" t="n">
        <f aca="false">Total!H2163</f>
        <v>58.9</v>
      </c>
      <c r="I2163" s="18" t="n">
        <f aca="false">Total!I2163</f>
        <v>12.1</v>
      </c>
      <c r="J2163" s="18" t="str">
        <f aca="false">IF($V2163="","",INDEX('Stock Exchange'!F$5:F$2450,$V2163))</f>
        <v/>
      </c>
      <c r="K2163" s="18" t="str">
        <f aca="false">IF($V2163="","",INDEX('Stock Exchange'!G$5:G$2450,$V2163))</f>
        <v/>
      </c>
      <c r="L2163" s="18" t="str">
        <f aca="false">IF($V2163="","",INDEX('Stock Exchange'!H$5:H$2450,$V2163))</f>
        <v/>
      </c>
      <c r="M2163" s="18" t="str">
        <f aca="false">IF($V2163="","",INDEX('Stock Exchange'!I$5:I$2450,$V2163))</f>
        <v/>
      </c>
      <c r="N2163" s="18" t="str">
        <f aca="false">IF($W2163="","",INDEX(Primary!F$5:F$2450,$W2163))</f>
        <v/>
      </c>
      <c r="O2163" s="18" t="str">
        <f aca="false">IF($W2163="","",INDEX(Primary!G$5:G$2450,$W2163))</f>
        <v/>
      </c>
      <c r="P2163" s="18" t="str">
        <f aca="false">IF($W2163="","",INDEX(Primary!H$5:H$2450,$W2163))</f>
        <v/>
      </c>
      <c r="Q2163" s="18" t="str">
        <f aca="false">IF($W2163="","",INDEX(Primary!I$5:I$2450,$W2163))</f>
        <v/>
      </c>
      <c r="R2163" s="19" t="str">
        <f aca="false">IF($E2163="Yes",L2163+P2163,"")</f>
        <v/>
      </c>
      <c r="S2163" s="19" t="str">
        <f aca="false">IF($E2163="Yes",H2163-R2163,"")</f>
        <v/>
      </c>
      <c r="T2163" s="6" t="str">
        <f aca="false">IF($E2163="Yes",IF(ROUND(ABS(S2163),2)&lt;=$T$2,"OK","CHECK"),"n/a")</f>
        <v>n/a</v>
      </c>
      <c r="U2163" s="20" t="n">
        <f aca="false">Total!J2163</f>
        <v>48.88</v>
      </c>
      <c r="V2163" s="17" t="str">
        <f aca="false">IFERROR(MATCH($A2163,'Stock Exchange'!$A$5:$A$2450,0),"")</f>
        <v/>
      </c>
      <c r="W2163" s="17" t="str">
        <f aca="false">IFERROR(MATCH($A2163,Primary!$A$5:$A$2450,0),"")</f>
        <v/>
      </c>
    </row>
    <row r="2164" customFormat="false" ht="15" hidden="false" customHeight="false" outlineLevel="0" collapsed="false">
      <c r="A2164" s="16" t="n">
        <f aca="false">Total!A2164</f>
        <v>40063</v>
      </c>
      <c r="B2164" s="17" t="n">
        <f aca="false">YEAR(A2164)</f>
        <v>2009</v>
      </c>
      <c r="C2164" s="17" t="n">
        <f aca="false">MONTH(A2164)</f>
        <v>9</v>
      </c>
      <c r="D2164" s="6" t="str">
        <f aca="false">IF(MONTH(A2164)&gt;=4,"FY "&amp;YEAR(A2164)&amp;"-"&amp;RIGHT(YEAR(A2164)+1,2),"FY "&amp;(YEAR(A2164)-1)&amp;"-"&amp;RIGHT(YEAR(A2164),2))</f>
        <v>FY 2009-10</v>
      </c>
      <c r="E2164" s="6" t="str">
        <f aca="false">IF(AND(V2164&lt;&gt;"",W2164&lt;&gt;""),"Yes","No")</f>
        <v>No</v>
      </c>
      <c r="F2164" s="18" t="n">
        <f aca="false">Total!F2164</f>
        <v>2208.3</v>
      </c>
      <c r="G2164" s="18" t="n">
        <f aca="false">Total!G2164</f>
        <v>2265.1</v>
      </c>
      <c r="H2164" s="18" t="n">
        <f aca="false">Total!H2164</f>
        <v>-56.9</v>
      </c>
      <c r="I2164" s="18" t="n">
        <f aca="false">Total!I2164</f>
        <v>-11.6</v>
      </c>
      <c r="J2164" s="18" t="str">
        <f aca="false">IF($V2164="","",INDEX('Stock Exchange'!F$5:F$2450,$V2164))</f>
        <v/>
      </c>
      <c r="K2164" s="18" t="str">
        <f aca="false">IF($V2164="","",INDEX('Stock Exchange'!G$5:G$2450,$V2164))</f>
        <v/>
      </c>
      <c r="L2164" s="18" t="str">
        <f aca="false">IF($V2164="","",INDEX('Stock Exchange'!H$5:H$2450,$V2164))</f>
        <v/>
      </c>
      <c r="M2164" s="18" t="str">
        <f aca="false">IF($V2164="","",INDEX('Stock Exchange'!I$5:I$2450,$V2164))</f>
        <v/>
      </c>
      <c r="N2164" s="18" t="str">
        <f aca="false">IF($W2164="","",INDEX(Primary!F$5:F$2450,$W2164))</f>
        <v/>
      </c>
      <c r="O2164" s="18" t="str">
        <f aca="false">IF($W2164="","",INDEX(Primary!G$5:G$2450,$W2164))</f>
        <v/>
      </c>
      <c r="P2164" s="18" t="str">
        <f aca="false">IF($W2164="","",INDEX(Primary!H$5:H$2450,$W2164))</f>
        <v/>
      </c>
      <c r="Q2164" s="18" t="str">
        <f aca="false">IF($W2164="","",INDEX(Primary!I$5:I$2450,$W2164))</f>
        <v/>
      </c>
      <c r="R2164" s="19" t="str">
        <f aca="false">IF($E2164="Yes",L2164+P2164,"")</f>
        <v/>
      </c>
      <c r="S2164" s="19" t="str">
        <f aca="false">IF($E2164="Yes",H2164-R2164,"")</f>
        <v/>
      </c>
      <c r="T2164" s="6" t="str">
        <f aca="false">IF($E2164="Yes",IF(ROUND(ABS(S2164),2)&lt;=$T$2,"OK","CHECK"),"n/a")</f>
        <v>n/a</v>
      </c>
      <c r="U2164" s="20" t="n">
        <f aca="false">Total!J2164</f>
        <v>48.89</v>
      </c>
      <c r="V2164" s="17" t="str">
        <f aca="false">IFERROR(MATCH($A2164,'Stock Exchange'!$A$5:$A$2450,0),"")</f>
        <v/>
      </c>
      <c r="W2164" s="17" t="str">
        <f aca="false">IFERROR(MATCH($A2164,Primary!$A$5:$A$2450,0),"")</f>
        <v/>
      </c>
    </row>
    <row r="2165" customFormat="false" ht="15" hidden="false" customHeight="false" outlineLevel="0" collapsed="false">
      <c r="A2165" s="16" t="n">
        <f aca="false">Total!A2165</f>
        <v>40064</v>
      </c>
      <c r="B2165" s="17" t="n">
        <f aca="false">YEAR(A2165)</f>
        <v>2009</v>
      </c>
      <c r="C2165" s="17" t="n">
        <f aca="false">MONTH(A2165)</f>
        <v>9</v>
      </c>
      <c r="D2165" s="6" t="str">
        <f aca="false">IF(MONTH(A2165)&gt;=4,"FY "&amp;YEAR(A2165)&amp;"-"&amp;RIGHT(YEAR(A2165)+1,2),"FY "&amp;(YEAR(A2165)-1)&amp;"-"&amp;RIGHT(YEAR(A2165),2))</f>
        <v>FY 2009-10</v>
      </c>
      <c r="E2165" s="6" t="str">
        <f aca="false">IF(AND(V2165&lt;&gt;"",W2165&lt;&gt;""),"Yes","No")</f>
        <v>No</v>
      </c>
      <c r="F2165" s="18" t="n">
        <f aca="false">Total!F2165</f>
        <v>2952.8</v>
      </c>
      <c r="G2165" s="18" t="n">
        <f aca="false">Total!G2165</f>
        <v>1902.8</v>
      </c>
      <c r="H2165" s="18" t="n">
        <f aca="false">Total!H2165</f>
        <v>1050</v>
      </c>
      <c r="I2165" s="18" t="n">
        <f aca="false">Total!I2165</f>
        <v>215.4</v>
      </c>
      <c r="J2165" s="18" t="str">
        <f aca="false">IF($V2165="","",INDEX('Stock Exchange'!F$5:F$2450,$V2165))</f>
        <v/>
      </c>
      <c r="K2165" s="18" t="str">
        <f aca="false">IF($V2165="","",INDEX('Stock Exchange'!G$5:G$2450,$V2165))</f>
        <v/>
      </c>
      <c r="L2165" s="18" t="str">
        <f aca="false">IF($V2165="","",INDEX('Stock Exchange'!H$5:H$2450,$V2165))</f>
        <v/>
      </c>
      <c r="M2165" s="18" t="str">
        <f aca="false">IF($V2165="","",INDEX('Stock Exchange'!I$5:I$2450,$V2165))</f>
        <v/>
      </c>
      <c r="N2165" s="18" t="str">
        <f aca="false">IF($W2165="","",INDEX(Primary!F$5:F$2450,$W2165))</f>
        <v/>
      </c>
      <c r="O2165" s="18" t="str">
        <f aca="false">IF($W2165="","",INDEX(Primary!G$5:G$2450,$W2165))</f>
        <v/>
      </c>
      <c r="P2165" s="18" t="str">
        <f aca="false">IF($W2165="","",INDEX(Primary!H$5:H$2450,$W2165))</f>
        <v/>
      </c>
      <c r="Q2165" s="18" t="str">
        <f aca="false">IF($W2165="","",INDEX(Primary!I$5:I$2450,$W2165))</f>
        <v/>
      </c>
      <c r="R2165" s="19" t="str">
        <f aca="false">IF($E2165="Yes",L2165+P2165,"")</f>
        <v/>
      </c>
      <c r="S2165" s="19" t="str">
        <f aca="false">IF($E2165="Yes",H2165-R2165,"")</f>
        <v/>
      </c>
      <c r="T2165" s="6" t="str">
        <f aca="false">IF($E2165="Yes",IF(ROUND(ABS(S2165),2)&lt;=$T$2,"OK","CHECK"),"n/a")</f>
        <v>n/a</v>
      </c>
      <c r="U2165" s="20" t="n">
        <f aca="false">Total!J2165</f>
        <v>48.75</v>
      </c>
      <c r="V2165" s="17" t="str">
        <f aca="false">IFERROR(MATCH($A2165,'Stock Exchange'!$A$5:$A$2450,0),"")</f>
        <v/>
      </c>
      <c r="W2165" s="17" t="str">
        <f aca="false">IFERROR(MATCH($A2165,Primary!$A$5:$A$2450,0),"")</f>
        <v/>
      </c>
    </row>
    <row r="2166" customFormat="false" ht="15" hidden="false" customHeight="false" outlineLevel="0" collapsed="false">
      <c r="A2166" s="16" t="n">
        <f aca="false">Total!A2166</f>
        <v>40065</v>
      </c>
      <c r="B2166" s="17" t="n">
        <f aca="false">YEAR(A2166)</f>
        <v>2009</v>
      </c>
      <c r="C2166" s="17" t="n">
        <f aca="false">MONTH(A2166)</f>
        <v>9</v>
      </c>
      <c r="D2166" s="6" t="str">
        <f aca="false">IF(MONTH(A2166)&gt;=4,"FY "&amp;YEAR(A2166)&amp;"-"&amp;RIGHT(YEAR(A2166)+1,2),"FY "&amp;(YEAR(A2166)-1)&amp;"-"&amp;RIGHT(YEAR(A2166),2))</f>
        <v>FY 2009-10</v>
      </c>
      <c r="E2166" s="6" t="str">
        <f aca="false">IF(AND(V2166&lt;&gt;"",W2166&lt;&gt;""),"Yes","No")</f>
        <v>No</v>
      </c>
      <c r="F2166" s="18" t="n">
        <f aca="false">Total!F2166</f>
        <v>3929.3</v>
      </c>
      <c r="G2166" s="18" t="n">
        <f aca="false">Total!G2166</f>
        <v>2754.8</v>
      </c>
      <c r="H2166" s="18" t="n">
        <f aca="false">Total!H2166</f>
        <v>1174.6</v>
      </c>
      <c r="I2166" s="18" t="n">
        <f aca="false">Total!I2166</f>
        <v>241.4</v>
      </c>
      <c r="J2166" s="18" t="str">
        <f aca="false">IF($V2166="","",INDEX('Stock Exchange'!F$5:F$2450,$V2166))</f>
        <v/>
      </c>
      <c r="K2166" s="18" t="str">
        <f aca="false">IF($V2166="","",INDEX('Stock Exchange'!G$5:G$2450,$V2166))</f>
        <v/>
      </c>
      <c r="L2166" s="18" t="str">
        <f aca="false">IF($V2166="","",INDEX('Stock Exchange'!H$5:H$2450,$V2166))</f>
        <v/>
      </c>
      <c r="M2166" s="18" t="str">
        <f aca="false">IF($V2166="","",INDEX('Stock Exchange'!I$5:I$2450,$V2166))</f>
        <v/>
      </c>
      <c r="N2166" s="18" t="str">
        <f aca="false">IF($W2166="","",INDEX(Primary!F$5:F$2450,$W2166))</f>
        <v/>
      </c>
      <c r="O2166" s="18" t="str">
        <f aca="false">IF($W2166="","",INDEX(Primary!G$5:G$2450,$W2166))</f>
        <v/>
      </c>
      <c r="P2166" s="18" t="str">
        <f aca="false">IF($W2166="","",INDEX(Primary!H$5:H$2450,$W2166))</f>
        <v/>
      </c>
      <c r="Q2166" s="18" t="str">
        <f aca="false">IF($W2166="","",INDEX(Primary!I$5:I$2450,$W2166))</f>
        <v/>
      </c>
      <c r="R2166" s="19" t="str">
        <f aca="false">IF($E2166="Yes",L2166+P2166,"")</f>
        <v/>
      </c>
      <c r="S2166" s="19" t="str">
        <f aca="false">IF($E2166="Yes",H2166-R2166,"")</f>
        <v/>
      </c>
      <c r="T2166" s="6" t="str">
        <f aca="false">IF($E2166="Yes",IF(ROUND(ABS(S2166),2)&lt;=$T$2,"OK","CHECK"),"n/a")</f>
        <v>n/a</v>
      </c>
      <c r="U2166" s="20" t="n">
        <f aca="false">Total!J2166</f>
        <v>48.65</v>
      </c>
      <c r="V2166" s="17" t="str">
        <f aca="false">IFERROR(MATCH($A2166,'Stock Exchange'!$A$5:$A$2450,0),"")</f>
        <v/>
      </c>
      <c r="W2166" s="17" t="str">
        <f aca="false">IFERROR(MATCH($A2166,Primary!$A$5:$A$2450,0),"")</f>
        <v/>
      </c>
    </row>
    <row r="2167" customFormat="false" ht="15" hidden="false" customHeight="false" outlineLevel="0" collapsed="false">
      <c r="A2167" s="16" t="n">
        <f aca="false">Total!A2167</f>
        <v>40066</v>
      </c>
      <c r="B2167" s="17" t="n">
        <f aca="false">YEAR(A2167)</f>
        <v>2009</v>
      </c>
      <c r="C2167" s="17" t="n">
        <f aca="false">MONTH(A2167)</f>
        <v>9</v>
      </c>
      <c r="D2167" s="6" t="str">
        <f aca="false">IF(MONTH(A2167)&gt;=4,"FY "&amp;YEAR(A2167)&amp;"-"&amp;RIGHT(YEAR(A2167)+1,2),"FY "&amp;(YEAR(A2167)-1)&amp;"-"&amp;RIGHT(YEAR(A2167),2))</f>
        <v>FY 2009-10</v>
      </c>
      <c r="E2167" s="6" t="str">
        <f aca="false">IF(AND(V2167&lt;&gt;"",W2167&lt;&gt;""),"Yes","No")</f>
        <v>No</v>
      </c>
      <c r="F2167" s="18" t="n">
        <f aca="false">Total!F2167</f>
        <v>3101.4</v>
      </c>
      <c r="G2167" s="18" t="n">
        <f aca="false">Total!G2167</f>
        <v>2854</v>
      </c>
      <c r="H2167" s="18" t="n">
        <f aca="false">Total!H2167</f>
        <v>247.4</v>
      </c>
      <c r="I2167" s="18" t="n">
        <f aca="false">Total!I2167</f>
        <v>51</v>
      </c>
      <c r="J2167" s="18" t="str">
        <f aca="false">IF($V2167="","",INDEX('Stock Exchange'!F$5:F$2450,$V2167))</f>
        <v/>
      </c>
      <c r="K2167" s="18" t="str">
        <f aca="false">IF($V2167="","",INDEX('Stock Exchange'!G$5:G$2450,$V2167))</f>
        <v/>
      </c>
      <c r="L2167" s="18" t="str">
        <f aca="false">IF($V2167="","",INDEX('Stock Exchange'!H$5:H$2450,$V2167))</f>
        <v/>
      </c>
      <c r="M2167" s="18" t="str">
        <f aca="false">IF($V2167="","",INDEX('Stock Exchange'!I$5:I$2450,$V2167))</f>
        <v/>
      </c>
      <c r="N2167" s="18" t="str">
        <f aca="false">IF($W2167="","",INDEX(Primary!F$5:F$2450,$W2167))</f>
        <v/>
      </c>
      <c r="O2167" s="18" t="str">
        <f aca="false">IF($W2167="","",INDEX(Primary!G$5:G$2450,$W2167))</f>
        <v/>
      </c>
      <c r="P2167" s="18" t="str">
        <f aca="false">IF($W2167="","",INDEX(Primary!H$5:H$2450,$W2167))</f>
        <v/>
      </c>
      <c r="Q2167" s="18" t="str">
        <f aca="false">IF($W2167="","",INDEX(Primary!I$5:I$2450,$W2167))</f>
        <v/>
      </c>
      <c r="R2167" s="19" t="str">
        <f aca="false">IF($E2167="Yes",L2167+P2167,"")</f>
        <v/>
      </c>
      <c r="S2167" s="19" t="str">
        <f aca="false">IF($E2167="Yes",H2167-R2167,"")</f>
        <v/>
      </c>
      <c r="T2167" s="6" t="str">
        <f aca="false">IF($E2167="Yes",IF(ROUND(ABS(S2167),2)&lt;=$T$2,"OK","CHECK"),"n/a")</f>
        <v>n/a</v>
      </c>
      <c r="U2167" s="20" t="n">
        <f aca="false">Total!J2167</f>
        <v>48.47</v>
      </c>
      <c r="V2167" s="17" t="str">
        <f aca="false">IFERROR(MATCH($A2167,'Stock Exchange'!$A$5:$A$2450,0),"")</f>
        <v/>
      </c>
      <c r="W2167" s="17" t="str">
        <f aca="false">IFERROR(MATCH($A2167,Primary!$A$5:$A$2450,0),"")</f>
        <v/>
      </c>
    </row>
    <row r="2168" customFormat="false" ht="15" hidden="false" customHeight="false" outlineLevel="0" collapsed="false">
      <c r="A2168" s="16" t="n">
        <f aca="false">Total!A2168</f>
        <v>40067</v>
      </c>
      <c r="B2168" s="17" t="n">
        <f aca="false">YEAR(A2168)</f>
        <v>2009</v>
      </c>
      <c r="C2168" s="17" t="n">
        <f aca="false">MONTH(A2168)</f>
        <v>9</v>
      </c>
      <c r="D2168" s="6" t="str">
        <f aca="false">IF(MONTH(A2168)&gt;=4,"FY "&amp;YEAR(A2168)&amp;"-"&amp;RIGHT(YEAR(A2168)+1,2),"FY "&amp;(YEAR(A2168)-1)&amp;"-"&amp;RIGHT(YEAR(A2168),2))</f>
        <v>FY 2009-10</v>
      </c>
      <c r="E2168" s="6" t="str">
        <f aca="false">IF(AND(V2168&lt;&gt;"",W2168&lt;&gt;""),"Yes","No")</f>
        <v>No</v>
      </c>
      <c r="F2168" s="18" t="n">
        <f aca="false">Total!F2168</f>
        <v>2998.5</v>
      </c>
      <c r="G2168" s="18" t="n">
        <f aca="false">Total!G2168</f>
        <v>2423.6</v>
      </c>
      <c r="H2168" s="18" t="n">
        <f aca="false">Total!H2168</f>
        <v>574.9</v>
      </c>
      <c r="I2168" s="18" t="n">
        <f aca="false">Total!I2168</f>
        <v>118.8</v>
      </c>
      <c r="J2168" s="18" t="str">
        <f aca="false">IF($V2168="","",INDEX('Stock Exchange'!F$5:F$2450,$V2168))</f>
        <v/>
      </c>
      <c r="K2168" s="18" t="str">
        <f aca="false">IF($V2168="","",INDEX('Stock Exchange'!G$5:G$2450,$V2168))</f>
        <v/>
      </c>
      <c r="L2168" s="18" t="str">
        <f aca="false">IF($V2168="","",INDEX('Stock Exchange'!H$5:H$2450,$V2168))</f>
        <v/>
      </c>
      <c r="M2168" s="18" t="str">
        <f aca="false">IF($V2168="","",INDEX('Stock Exchange'!I$5:I$2450,$V2168))</f>
        <v/>
      </c>
      <c r="N2168" s="18" t="str">
        <f aca="false">IF($W2168="","",INDEX(Primary!F$5:F$2450,$W2168))</f>
        <v/>
      </c>
      <c r="O2168" s="18" t="str">
        <f aca="false">IF($W2168="","",INDEX(Primary!G$5:G$2450,$W2168))</f>
        <v/>
      </c>
      <c r="P2168" s="18" t="str">
        <f aca="false">IF($W2168="","",INDEX(Primary!H$5:H$2450,$W2168))</f>
        <v/>
      </c>
      <c r="Q2168" s="18" t="str">
        <f aca="false">IF($W2168="","",INDEX(Primary!I$5:I$2450,$W2168))</f>
        <v/>
      </c>
      <c r="R2168" s="19" t="str">
        <f aca="false">IF($E2168="Yes",L2168+P2168,"")</f>
        <v/>
      </c>
      <c r="S2168" s="19" t="str">
        <f aca="false">IF($E2168="Yes",H2168-R2168,"")</f>
        <v/>
      </c>
      <c r="T2168" s="6" t="str">
        <f aca="false">IF($E2168="Yes",IF(ROUND(ABS(S2168),2)&lt;=$T$2,"OK","CHECK"),"n/a")</f>
        <v>n/a</v>
      </c>
      <c r="U2168" s="20" t="n">
        <f aca="false">Total!J2168</f>
        <v>48.37</v>
      </c>
      <c r="V2168" s="17" t="str">
        <f aca="false">IFERROR(MATCH($A2168,'Stock Exchange'!$A$5:$A$2450,0),"")</f>
        <v/>
      </c>
      <c r="W2168" s="17" t="str">
        <f aca="false">IFERROR(MATCH($A2168,Primary!$A$5:$A$2450,0),"")</f>
        <v/>
      </c>
    </row>
    <row r="2169" customFormat="false" ht="15" hidden="false" customHeight="false" outlineLevel="0" collapsed="false">
      <c r="A2169" s="16" t="n">
        <f aca="false">Total!A2169</f>
        <v>40070</v>
      </c>
      <c r="B2169" s="17" t="n">
        <f aca="false">YEAR(A2169)</f>
        <v>2009</v>
      </c>
      <c r="C2169" s="17" t="n">
        <f aca="false">MONTH(A2169)</f>
        <v>9</v>
      </c>
      <c r="D2169" s="6" t="str">
        <f aca="false">IF(MONTH(A2169)&gt;=4,"FY "&amp;YEAR(A2169)&amp;"-"&amp;RIGHT(YEAR(A2169)+1,2),"FY "&amp;(YEAR(A2169)-1)&amp;"-"&amp;RIGHT(YEAR(A2169),2))</f>
        <v>FY 2009-10</v>
      </c>
      <c r="E2169" s="6" t="str">
        <f aca="false">IF(AND(V2169&lt;&gt;"",W2169&lt;&gt;""),"Yes","No")</f>
        <v>No</v>
      </c>
      <c r="F2169" s="18" t="n">
        <f aca="false">Total!F2169</f>
        <v>2660.8</v>
      </c>
      <c r="G2169" s="18" t="n">
        <f aca="false">Total!G2169</f>
        <v>2330.2</v>
      </c>
      <c r="H2169" s="18" t="n">
        <f aca="false">Total!H2169</f>
        <v>330.6</v>
      </c>
      <c r="I2169" s="18" t="n">
        <f aca="false">Total!I2169</f>
        <v>68.2</v>
      </c>
      <c r="J2169" s="18" t="str">
        <f aca="false">IF($V2169="","",INDEX('Stock Exchange'!F$5:F$2450,$V2169))</f>
        <v/>
      </c>
      <c r="K2169" s="18" t="str">
        <f aca="false">IF($V2169="","",INDEX('Stock Exchange'!G$5:G$2450,$V2169))</f>
        <v/>
      </c>
      <c r="L2169" s="18" t="str">
        <f aca="false">IF($V2169="","",INDEX('Stock Exchange'!H$5:H$2450,$V2169))</f>
        <v/>
      </c>
      <c r="M2169" s="18" t="str">
        <f aca="false">IF($V2169="","",INDEX('Stock Exchange'!I$5:I$2450,$V2169))</f>
        <v/>
      </c>
      <c r="N2169" s="18" t="str">
        <f aca="false">IF($W2169="","",INDEX(Primary!F$5:F$2450,$W2169))</f>
        <v/>
      </c>
      <c r="O2169" s="18" t="str">
        <f aca="false">IF($W2169="","",INDEX(Primary!G$5:G$2450,$W2169))</f>
        <v/>
      </c>
      <c r="P2169" s="18" t="str">
        <f aca="false">IF($W2169="","",INDEX(Primary!H$5:H$2450,$W2169))</f>
        <v/>
      </c>
      <c r="Q2169" s="18" t="str">
        <f aca="false">IF($W2169="","",INDEX(Primary!I$5:I$2450,$W2169))</f>
        <v/>
      </c>
      <c r="R2169" s="19" t="str">
        <f aca="false">IF($E2169="Yes",L2169+P2169,"")</f>
        <v/>
      </c>
      <c r="S2169" s="19" t="str">
        <f aca="false">IF($E2169="Yes",H2169-R2169,"")</f>
        <v/>
      </c>
      <c r="T2169" s="6" t="str">
        <f aca="false">IF($E2169="Yes",IF(ROUND(ABS(S2169),2)&lt;=$T$2,"OK","CHECK"),"n/a")</f>
        <v>n/a</v>
      </c>
      <c r="U2169" s="20" t="n">
        <f aca="false">Total!J2169</f>
        <v>48.51</v>
      </c>
      <c r="V2169" s="17" t="str">
        <f aca="false">IFERROR(MATCH($A2169,'Stock Exchange'!$A$5:$A$2450,0),"")</f>
        <v/>
      </c>
      <c r="W2169" s="17" t="str">
        <f aca="false">IFERROR(MATCH($A2169,Primary!$A$5:$A$2450,0),"")</f>
        <v/>
      </c>
    </row>
    <row r="2170" customFormat="false" ht="15" hidden="false" customHeight="false" outlineLevel="0" collapsed="false">
      <c r="A2170" s="16" t="n">
        <f aca="false">Total!A2170</f>
        <v>40071</v>
      </c>
      <c r="B2170" s="17" t="n">
        <f aca="false">YEAR(A2170)</f>
        <v>2009</v>
      </c>
      <c r="C2170" s="17" t="n">
        <f aca="false">MONTH(A2170)</f>
        <v>9</v>
      </c>
      <c r="D2170" s="6" t="str">
        <f aca="false">IF(MONTH(A2170)&gt;=4,"FY "&amp;YEAR(A2170)&amp;"-"&amp;RIGHT(YEAR(A2170)+1,2),"FY "&amp;(YEAR(A2170)-1)&amp;"-"&amp;RIGHT(YEAR(A2170),2))</f>
        <v>FY 2009-10</v>
      </c>
      <c r="E2170" s="6" t="str">
        <f aca="false">IF(AND(V2170&lt;&gt;"",W2170&lt;&gt;""),"Yes","No")</f>
        <v>No</v>
      </c>
      <c r="F2170" s="18" t="n">
        <f aca="false">Total!F2170</f>
        <v>1863.1</v>
      </c>
      <c r="G2170" s="18" t="n">
        <f aca="false">Total!G2170</f>
        <v>1601</v>
      </c>
      <c r="H2170" s="18" t="n">
        <f aca="false">Total!H2170</f>
        <v>262.1</v>
      </c>
      <c r="I2170" s="18" t="n">
        <f aca="false">Total!I2170</f>
        <v>53.8</v>
      </c>
      <c r="J2170" s="18" t="str">
        <f aca="false">IF($V2170="","",INDEX('Stock Exchange'!F$5:F$2450,$V2170))</f>
        <v/>
      </c>
      <c r="K2170" s="18" t="str">
        <f aca="false">IF($V2170="","",INDEX('Stock Exchange'!G$5:G$2450,$V2170))</f>
        <v/>
      </c>
      <c r="L2170" s="18" t="str">
        <f aca="false">IF($V2170="","",INDEX('Stock Exchange'!H$5:H$2450,$V2170))</f>
        <v/>
      </c>
      <c r="M2170" s="18" t="str">
        <f aca="false">IF($V2170="","",INDEX('Stock Exchange'!I$5:I$2450,$V2170))</f>
        <v/>
      </c>
      <c r="N2170" s="18" t="str">
        <f aca="false">IF($W2170="","",INDEX(Primary!F$5:F$2450,$W2170))</f>
        <v/>
      </c>
      <c r="O2170" s="18" t="str">
        <f aca="false">IF($W2170="","",INDEX(Primary!G$5:G$2450,$W2170))</f>
        <v/>
      </c>
      <c r="P2170" s="18" t="str">
        <f aca="false">IF($W2170="","",INDEX(Primary!H$5:H$2450,$W2170))</f>
        <v/>
      </c>
      <c r="Q2170" s="18" t="str">
        <f aca="false">IF($W2170="","",INDEX(Primary!I$5:I$2450,$W2170))</f>
        <v/>
      </c>
      <c r="R2170" s="19" t="str">
        <f aca="false">IF($E2170="Yes",L2170+P2170,"")</f>
        <v/>
      </c>
      <c r="S2170" s="19" t="str">
        <f aca="false">IF($E2170="Yes",H2170-R2170,"")</f>
        <v/>
      </c>
      <c r="T2170" s="6" t="str">
        <f aca="false">IF($E2170="Yes",IF(ROUND(ABS(S2170),2)&lt;=$T$2,"OK","CHECK"),"n/a")</f>
        <v>n/a</v>
      </c>
      <c r="U2170" s="20" t="n">
        <f aca="false">Total!J2170</f>
        <v>48.7</v>
      </c>
      <c r="V2170" s="17" t="str">
        <f aca="false">IFERROR(MATCH($A2170,'Stock Exchange'!$A$5:$A$2450,0),"")</f>
        <v/>
      </c>
      <c r="W2170" s="17" t="str">
        <f aca="false">IFERROR(MATCH($A2170,Primary!$A$5:$A$2450,0),"")</f>
        <v/>
      </c>
    </row>
    <row r="2171" customFormat="false" ht="15" hidden="false" customHeight="false" outlineLevel="0" collapsed="false">
      <c r="A2171" s="16" t="n">
        <f aca="false">Total!A2171</f>
        <v>40072</v>
      </c>
      <c r="B2171" s="17" t="n">
        <f aca="false">YEAR(A2171)</f>
        <v>2009</v>
      </c>
      <c r="C2171" s="17" t="n">
        <f aca="false">MONTH(A2171)</f>
        <v>9</v>
      </c>
      <c r="D2171" s="6" t="str">
        <f aca="false">IF(MONTH(A2171)&gt;=4,"FY "&amp;YEAR(A2171)&amp;"-"&amp;RIGHT(YEAR(A2171)+1,2),"FY "&amp;(YEAR(A2171)-1)&amp;"-"&amp;RIGHT(YEAR(A2171),2))</f>
        <v>FY 2009-10</v>
      </c>
      <c r="E2171" s="6" t="str">
        <f aca="false">IF(AND(V2171&lt;&gt;"",W2171&lt;&gt;""),"Yes","No")</f>
        <v>No</v>
      </c>
      <c r="F2171" s="18" t="n">
        <f aca="false">Total!F2171</f>
        <v>2911.2</v>
      </c>
      <c r="G2171" s="18" t="n">
        <f aca="false">Total!G2171</f>
        <v>2025.1</v>
      </c>
      <c r="H2171" s="18" t="n">
        <f aca="false">Total!H2171</f>
        <v>886.1</v>
      </c>
      <c r="I2171" s="18" t="n">
        <f aca="false">Total!I2171</f>
        <v>183.2</v>
      </c>
      <c r="J2171" s="18" t="str">
        <f aca="false">IF($V2171="","",INDEX('Stock Exchange'!F$5:F$2450,$V2171))</f>
        <v/>
      </c>
      <c r="K2171" s="18" t="str">
        <f aca="false">IF($V2171="","",INDEX('Stock Exchange'!G$5:G$2450,$V2171))</f>
        <v/>
      </c>
      <c r="L2171" s="18" t="str">
        <f aca="false">IF($V2171="","",INDEX('Stock Exchange'!H$5:H$2450,$V2171))</f>
        <v/>
      </c>
      <c r="M2171" s="18" t="str">
        <f aca="false">IF($V2171="","",INDEX('Stock Exchange'!I$5:I$2450,$V2171))</f>
        <v/>
      </c>
      <c r="N2171" s="18" t="str">
        <f aca="false">IF($W2171="","",INDEX(Primary!F$5:F$2450,$W2171))</f>
        <v/>
      </c>
      <c r="O2171" s="18" t="str">
        <f aca="false">IF($W2171="","",INDEX(Primary!G$5:G$2450,$W2171))</f>
        <v/>
      </c>
      <c r="P2171" s="18" t="str">
        <f aca="false">IF($W2171="","",INDEX(Primary!H$5:H$2450,$W2171))</f>
        <v/>
      </c>
      <c r="Q2171" s="18" t="str">
        <f aca="false">IF($W2171="","",INDEX(Primary!I$5:I$2450,$W2171))</f>
        <v/>
      </c>
      <c r="R2171" s="19" t="str">
        <f aca="false">IF($E2171="Yes",L2171+P2171,"")</f>
        <v/>
      </c>
      <c r="S2171" s="19" t="str">
        <f aca="false">IF($E2171="Yes",H2171-R2171,"")</f>
        <v/>
      </c>
      <c r="T2171" s="6" t="str">
        <f aca="false">IF($E2171="Yes",IF(ROUND(ABS(S2171),2)&lt;=$T$2,"OK","CHECK"),"n/a")</f>
        <v>n/a</v>
      </c>
      <c r="U2171" s="20" t="n">
        <f aca="false">Total!J2171</f>
        <v>48.36</v>
      </c>
      <c r="V2171" s="17" t="str">
        <f aca="false">IFERROR(MATCH($A2171,'Stock Exchange'!$A$5:$A$2450,0),"")</f>
        <v/>
      </c>
      <c r="W2171" s="17" t="str">
        <f aca="false">IFERROR(MATCH($A2171,Primary!$A$5:$A$2450,0),"")</f>
        <v/>
      </c>
    </row>
    <row r="2172" customFormat="false" ht="15" hidden="false" customHeight="false" outlineLevel="0" collapsed="false">
      <c r="A2172" s="16" t="n">
        <f aca="false">Total!A2172</f>
        <v>40073</v>
      </c>
      <c r="B2172" s="17" t="n">
        <f aca="false">YEAR(A2172)</f>
        <v>2009</v>
      </c>
      <c r="C2172" s="17" t="n">
        <f aca="false">MONTH(A2172)</f>
        <v>9</v>
      </c>
      <c r="D2172" s="6" t="str">
        <f aca="false">IF(MONTH(A2172)&gt;=4,"FY "&amp;YEAR(A2172)&amp;"-"&amp;RIGHT(YEAR(A2172)+1,2),"FY "&amp;(YEAR(A2172)-1)&amp;"-"&amp;RIGHT(YEAR(A2172),2))</f>
        <v>FY 2009-10</v>
      </c>
      <c r="E2172" s="6" t="str">
        <f aca="false">IF(AND(V2172&lt;&gt;"",W2172&lt;&gt;""),"Yes","No")</f>
        <v>No</v>
      </c>
      <c r="F2172" s="18" t="n">
        <f aca="false">Total!F2172</f>
        <v>3608.9</v>
      </c>
      <c r="G2172" s="18" t="n">
        <f aca="false">Total!G2172</f>
        <v>2435</v>
      </c>
      <c r="H2172" s="18" t="n">
        <f aca="false">Total!H2172</f>
        <v>1173.9</v>
      </c>
      <c r="I2172" s="18" t="n">
        <f aca="false">Total!I2172</f>
        <v>242.7</v>
      </c>
      <c r="J2172" s="18" t="str">
        <f aca="false">IF($V2172="","",INDEX('Stock Exchange'!F$5:F$2450,$V2172))</f>
        <v/>
      </c>
      <c r="K2172" s="18" t="str">
        <f aca="false">IF($V2172="","",INDEX('Stock Exchange'!G$5:G$2450,$V2172))</f>
        <v/>
      </c>
      <c r="L2172" s="18" t="str">
        <f aca="false">IF($V2172="","",INDEX('Stock Exchange'!H$5:H$2450,$V2172))</f>
        <v/>
      </c>
      <c r="M2172" s="18" t="str">
        <f aca="false">IF($V2172="","",INDEX('Stock Exchange'!I$5:I$2450,$V2172))</f>
        <v/>
      </c>
      <c r="N2172" s="18" t="str">
        <f aca="false">IF($W2172="","",INDEX(Primary!F$5:F$2450,$W2172))</f>
        <v/>
      </c>
      <c r="O2172" s="18" t="str">
        <f aca="false">IF($W2172="","",INDEX(Primary!G$5:G$2450,$W2172))</f>
        <v/>
      </c>
      <c r="P2172" s="18" t="str">
        <f aca="false">IF($W2172="","",INDEX(Primary!H$5:H$2450,$W2172))</f>
        <v/>
      </c>
      <c r="Q2172" s="18" t="str">
        <f aca="false">IF($W2172="","",INDEX(Primary!I$5:I$2450,$W2172))</f>
        <v/>
      </c>
      <c r="R2172" s="19" t="str">
        <f aca="false">IF($E2172="Yes",L2172+P2172,"")</f>
        <v/>
      </c>
      <c r="S2172" s="19" t="str">
        <f aca="false">IF($E2172="Yes",H2172-R2172,"")</f>
        <v/>
      </c>
      <c r="T2172" s="6" t="str">
        <f aca="false">IF($E2172="Yes",IF(ROUND(ABS(S2172),2)&lt;=$T$2,"OK","CHECK"),"n/a")</f>
        <v>n/a</v>
      </c>
      <c r="U2172" s="20" t="n">
        <f aca="false">Total!J2172</f>
        <v>48.36</v>
      </c>
      <c r="V2172" s="17" t="str">
        <f aca="false">IFERROR(MATCH($A2172,'Stock Exchange'!$A$5:$A$2450,0),"")</f>
        <v/>
      </c>
      <c r="W2172" s="17" t="str">
        <f aca="false">IFERROR(MATCH($A2172,Primary!$A$5:$A$2450,0),"")</f>
        <v/>
      </c>
    </row>
    <row r="2173" customFormat="false" ht="15" hidden="false" customHeight="false" outlineLevel="0" collapsed="false">
      <c r="A2173" s="16" t="n">
        <f aca="false">Total!A2173</f>
        <v>40074</v>
      </c>
      <c r="B2173" s="17" t="n">
        <f aca="false">YEAR(A2173)</f>
        <v>2009</v>
      </c>
      <c r="C2173" s="17" t="n">
        <f aca="false">MONTH(A2173)</f>
        <v>9</v>
      </c>
      <c r="D2173" s="6" t="str">
        <f aca="false">IF(MONTH(A2173)&gt;=4,"FY "&amp;YEAR(A2173)&amp;"-"&amp;RIGHT(YEAR(A2173)+1,2),"FY "&amp;(YEAR(A2173)-1)&amp;"-"&amp;RIGHT(YEAR(A2173),2))</f>
        <v>FY 2009-10</v>
      </c>
      <c r="E2173" s="6" t="str">
        <f aca="false">IF(AND(V2173&lt;&gt;"",W2173&lt;&gt;""),"Yes","No")</f>
        <v>No</v>
      </c>
      <c r="F2173" s="18" t="n">
        <f aca="false">Total!F2173</f>
        <v>6074.9</v>
      </c>
      <c r="G2173" s="18" t="n">
        <f aca="false">Total!G2173</f>
        <v>3411.7</v>
      </c>
      <c r="H2173" s="18" t="n">
        <f aca="false">Total!H2173</f>
        <v>2663.1</v>
      </c>
      <c r="I2173" s="18" t="n">
        <f aca="false">Total!I2173</f>
        <v>555.2</v>
      </c>
      <c r="J2173" s="18" t="str">
        <f aca="false">IF($V2173="","",INDEX('Stock Exchange'!F$5:F$2450,$V2173))</f>
        <v/>
      </c>
      <c r="K2173" s="18" t="str">
        <f aca="false">IF($V2173="","",INDEX('Stock Exchange'!G$5:G$2450,$V2173))</f>
        <v/>
      </c>
      <c r="L2173" s="18" t="str">
        <f aca="false">IF($V2173="","",INDEX('Stock Exchange'!H$5:H$2450,$V2173))</f>
        <v/>
      </c>
      <c r="M2173" s="18" t="str">
        <f aca="false">IF($V2173="","",INDEX('Stock Exchange'!I$5:I$2450,$V2173))</f>
        <v/>
      </c>
      <c r="N2173" s="18" t="str">
        <f aca="false">IF($W2173="","",INDEX(Primary!F$5:F$2450,$W2173))</f>
        <v/>
      </c>
      <c r="O2173" s="18" t="str">
        <f aca="false">IF($W2173="","",INDEX(Primary!G$5:G$2450,$W2173))</f>
        <v/>
      </c>
      <c r="P2173" s="18" t="str">
        <f aca="false">IF($W2173="","",INDEX(Primary!H$5:H$2450,$W2173))</f>
        <v/>
      </c>
      <c r="Q2173" s="18" t="str">
        <f aca="false">IF($W2173="","",INDEX(Primary!I$5:I$2450,$W2173))</f>
        <v/>
      </c>
      <c r="R2173" s="19" t="str">
        <f aca="false">IF($E2173="Yes",L2173+P2173,"")</f>
        <v/>
      </c>
      <c r="S2173" s="19" t="str">
        <f aca="false">IF($E2173="Yes",H2173-R2173,"")</f>
        <v/>
      </c>
      <c r="T2173" s="6" t="str">
        <f aca="false">IF($E2173="Yes",IF(ROUND(ABS(S2173),2)&lt;=$T$2,"OK","CHECK"),"n/a")</f>
        <v>n/a</v>
      </c>
      <c r="U2173" s="20" t="n">
        <f aca="false">Total!J2173</f>
        <v>47.97</v>
      </c>
      <c r="V2173" s="17" t="str">
        <f aca="false">IFERROR(MATCH($A2173,'Stock Exchange'!$A$5:$A$2450,0),"")</f>
        <v/>
      </c>
      <c r="W2173" s="17" t="str">
        <f aca="false">IFERROR(MATCH($A2173,Primary!$A$5:$A$2450,0),"")</f>
        <v/>
      </c>
    </row>
    <row r="2174" customFormat="false" ht="15" hidden="false" customHeight="false" outlineLevel="0" collapsed="false">
      <c r="A2174" s="16" t="n">
        <f aca="false">Total!A2174</f>
        <v>40078</v>
      </c>
      <c r="B2174" s="17" t="n">
        <f aca="false">YEAR(A2174)</f>
        <v>2009</v>
      </c>
      <c r="C2174" s="17" t="n">
        <f aca="false">MONTH(A2174)</f>
        <v>9</v>
      </c>
      <c r="D2174" s="6" t="str">
        <f aca="false">IF(MONTH(A2174)&gt;=4,"FY "&amp;YEAR(A2174)&amp;"-"&amp;RIGHT(YEAR(A2174)+1,2),"FY "&amp;(YEAR(A2174)-1)&amp;"-"&amp;RIGHT(YEAR(A2174),2))</f>
        <v>FY 2009-10</v>
      </c>
      <c r="E2174" s="6" t="str">
        <f aca="false">IF(AND(V2174&lt;&gt;"",W2174&lt;&gt;""),"Yes","No")</f>
        <v>No</v>
      </c>
      <c r="F2174" s="18" t="n">
        <f aca="false">Total!F2174</f>
        <v>4504.4</v>
      </c>
      <c r="G2174" s="18" t="n">
        <f aca="false">Total!G2174</f>
        <v>2634.7</v>
      </c>
      <c r="H2174" s="18" t="n">
        <f aca="false">Total!H2174</f>
        <v>1869.8</v>
      </c>
      <c r="I2174" s="18" t="n">
        <f aca="false">Total!I2174</f>
        <v>388.1</v>
      </c>
      <c r="J2174" s="18" t="str">
        <f aca="false">IF($V2174="","",INDEX('Stock Exchange'!F$5:F$2450,$V2174))</f>
        <v/>
      </c>
      <c r="K2174" s="18" t="str">
        <f aca="false">IF($V2174="","",INDEX('Stock Exchange'!G$5:G$2450,$V2174))</f>
        <v/>
      </c>
      <c r="L2174" s="18" t="str">
        <f aca="false">IF($V2174="","",INDEX('Stock Exchange'!H$5:H$2450,$V2174))</f>
        <v/>
      </c>
      <c r="M2174" s="18" t="str">
        <f aca="false">IF($V2174="","",INDEX('Stock Exchange'!I$5:I$2450,$V2174))</f>
        <v/>
      </c>
      <c r="N2174" s="18" t="str">
        <f aca="false">IF($W2174="","",INDEX(Primary!F$5:F$2450,$W2174))</f>
        <v/>
      </c>
      <c r="O2174" s="18" t="str">
        <f aca="false">IF($W2174="","",INDEX(Primary!G$5:G$2450,$W2174))</f>
        <v/>
      </c>
      <c r="P2174" s="18" t="str">
        <f aca="false">IF($W2174="","",INDEX(Primary!H$5:H$2450,$W2174))</f>
        <v/>
      </c>
      <c r="Q2174" s="18" t="str">
        <f aca="false">IF($W2174="","",INDEX(Primary!I$5:I$2450,$W2174))</f>
        <v/>
      </c>
      <c r="R2174" s="19" t="str">
        <f aca="false">IF($E2174="Yes",L2174+P2174,"")</f>
        <v/>
      </c>
      <c r="S2174" s="19" t="str">
        <f aca="false">IF($E2174="Yes",H2174-R2174,"")</f>
        <v/>
      </c>
      <c r="T2174" s="6" t="str">
        <f aca="false">IF($E2174="Yes",IF(ROUND(ABS(S2174),2)&lt;=$T$2,"OK","CHECK"),"n/a")</f>
        <v>n/a</v>
      </c>
      <c r="U2174" s="20" t="n">
        <f aca="false">Total!J2174</f>
        <v>48.18</v>
      </c>
      <c r="V2174" s="17" t="str">
        <f aca="false">IFERROR(MATCH($A2174,'Stock Exchange'!$A$5:$A$2450,0),"")</f>
        <v/>
      </c>
      <c r="W2174" s="17" t="str">
        <f aca="false">IFERROR(MATCH($A2174,Primary!$A$5:$A$2450,0),"")</f>
        <v/>
      </c>
    </row>
    <row r="2175" customFormat="false" ht="15" hidden="false" customHeight="false" outlineLevel="0" collapsed="false">
      <c r="A2175" s="16" t="n">
        <f aca="false">Total!A2175</f>
        <v>40079</v>
      </c>
      <c r="B2175" s="17" t="n">
        <f aca="false">YEAR(A2175)</f>
        <v>2009</v>
      </c>
      <c r="C2175" s="17" t="n">
        <f aca="false">MONTH(A2175)</f>
        <v>9</v>
      </c>
      <c r="D2175" s="6" t="str">
        <f aca="false">IF(MONTH(A2175)&gt;=4,"FY "&amp;YEAR(A2175)&amp;"-"&amp;RIGHT(YEAR(A2175)+1,2),"FY "&amp;(YEAR(A2175)-1)&amp;"-"&amp;RIGHT(YEAR(A2175),2))</f>
        <v>FY 2009-10</v>
      </c>
      <c r="E2175" s="6" t="str">
        <f aca="false">IF(AND(V2175&lt;&gt;"",W2175&lt;&gt;""),"Yes","No")</f>
        <v>No</v>
      </c>
      <c r="F2175" s="18" t="n">
        <f aca="false">Total!F2175</f>
        <v>3208.4</v>
      </c>
      <c r="G2175" s="18" t="n">
        <f aca="false">Total!G2175</f>
        <v>1704.9</v>
      </c>
      <c r="H2175" s="18" t="n">
        <f aca="false">Total!H2175</f>
        <v>1503.5</v>
      </c>
      <c r="I2175" s="18" t="n">
        <f aca="false">Total!I2175</f>
        <v>312.1</v>
      </c>
      <c r="J2175" s="18" t="str">
        <f aca="false">IF($V2175="","",INDEX('Stock Exchange'!F$5:F$2450,$V2175))</f>
        <v/>
      </c>
      <c r="K2175" s="18" t="str">
        <f aca="false">IF($V2175="","",INDEX('Stock Exchange'!G$5:G$2450,$V2175))</f>
        <v/>
      </c>
      <c r="L2175" s="18" t="str">
        <f aca="false">IF($V2175="","",INDEX('Stock Exchange'!H$5:H$2450,$V2175))</f>
        <v/>
      </c>
      <c r="M2175" s="18" t="str">
        <f aca="false">IF($V2175="","",INDEX('Stock Exchange'!I$5:I$2450,$V2175))</f>
        <v/>
      </c>
      <c r="N2175" s="18" t="str">
        <f aca="false">IF($W2175="","",INDEX(Primary!F$5:F$2450,$W2175))</f>
        <v/>
      </c>
      <c r="O2175" s="18" t="str">
        <f aca="false">IF($W2175="","",INDEX(Primary!G$5:G$2450,$W2175))</f>
        <v/>
      </c>
      <c r="P2175" s="18" t="str">
        <f aca="false">IF($W2175="","",INDEX(Primary!H$5:H$2450,$W2175))</f>
        <v/>
      </c>
      <c r="Q2175" s="18" t="str">
        <f aca="false">IF($W2175="","",INDEX(Primary!I$5:I$2450,$W2175))</f>
        <v/>
      </c>
      <c r="R2175" s="19" t="str">
        <f aca="false">IF($E2175="Yes",L2175+P2175,"")</f>
        <v/>
      </c>
      <c r="S2175" s="19" t="str">
        <f aca="false">IF($E2175="Yes",H2175-R2175,"")</f>
        <v/>
      </c>
      <c r="T2175" s="6" t="str">
        <f aca="false">IF($E2175="Yes",IF(ROUND(ABS(S2175),2)&lt;=$T$2,"OK","CHECK"),"n/a")</f>
        <v>n/a</v>
      </c>
      <c r="U2175" s="20" t="n">
        <f aca="false">Total!J2175</f>
        <v>48.17</v>
      </c>
      <c r="V2175" s="17" t="str">
        <f aca="false">IFERROR(MATCH($A2175,'Stock Exchange'!$A$5:$A$2450,0),"")</f>
        <v/>
      </c>
      <c r="W2175" s="17" t="str">
        <f aca="false">IFERROR(MATCH($A2175,Primary!$A$5:$A$2450,0),"")</f>
        <v/>
      </c>
    </row>
    <row r="2176" customFormat="false" ht="15" hidden="false" customHeight="false" outlineLevel="0" collapsed="false">
      <c r="A2176" s="16" t="n">
        <f aca="false">Total!A2176</f>
        <v>40080</v>
      </c>
      <c r="B2176" s="17" t="n">
        <f aca="false">YEAR(A2176)</f>
        <v>2009</v>
      </c>
      <c r="C2176" s="17" t="n">
        <f aca="false">MONTH(A2176)</f>
        <v>9</v>
      </c>
      <c r="D2176" s="6" t="str">
        <f aca="false">IF(MONTH(A2176)&gt;=4,"FY "&amp;YEAR(A2176)&amp;"-"&amp;RIGHT(YEAR(A2176)+1,2),"FY "&amp;(YEAR(A2176)-1)&amp;"-"&amp;RIGHT(YEAR(A2176),2))</f>
        <v>FY 2009-10</v>
      </c>
      <c r="E2176" s="6" t="str">
        <f aca="false">IF(AND(V2176&lt;&gt;"",W2176&lt;&gt;""),"Yes","No")</f>
        <v>No</v>
      </c>
      <c r="F2176" s="18" t="n">
        <f aca="false">Total!F2176</f>
        <v>4311.1</v>
      </c>
      <c r="G2176" s="18" t="n">
        <f aca="false">Total!G2176</f>
        <v>2478.5</v>
      </c>
      <c r="H2176" s="18" t="n">
        <f aca="false">Total!H2176</f>
        <v>1832.7</v>
      </c>
      <c r="I2176" s="18" t="n">
        <f aca="false">Total!I2176</f>
        <v>382.1</v>
      </c>
      <c r="J2176" s="18" t="str">
        <f aca="false">IF($V2176="","",INDEX('Stock Exchange'!F$5:F$2450,$V2176))</f>
        <v/>
      </c>
      <c r="K2176" s="18" t="str">
        <f aca="false">IF($V2176="","",INDEX('Stock Exchange'!G$5:G$2450,$V2176))</f>
        <v/>
      </c>
      <c r="L2176" s="18" t="str">
        <f aca="false">IF($V2176="","",INDEX('Stock Exchange'!H$5:H$2450,$V2176))</f>
        <v/>
      </c>
      <c r="M2176" s="18" t="str">
        <f aca="false">IF($V2176="","",INDEX('Stock Exchange'!I$5:I$2450,$V2176))</f>
        <v/>
      </c>
      <c r="N2176" s="18" t="str">
        <f aca="false">IF($W2176="","",INDEX(Primary!F$5:F$2450,$W2176))</f>
        <v/>
      </c>
      <c r="O2176" s="18" t="str">
        <f aca="false">IF($W2176="","",INDEX(Primary!G$5:G$2450,$W2176))</f>
        <v/>
      </c>
      <c r="P2176" s="18" t="str">
        <f aca="false">IF($W2176="","",INDEX(Primary!H$5:H$2450,$W2176))</f>
        <v/>
      </c>
      <c r="Q2176" s="18" t="str">
        <f aca="false">IF($W2176="","",INDEX(Primary!I$5:I$2450,$W2176))</f>
        <v/>
      </c>
      <c r="R2176" s="19" t="str">
        <f aca="false">IF($E2176="Yes",L2176+P2176,"")</f>
        <v/>
      </c>
      <c r="S2176" s="19" t="str">
        <f aca="false">IF($E2176="Yes",H2176-R2176,"")</f>
        <v/>
      </c>
      <c r="T2176" s="6" t="str">
        <f aca="false">IF($E2176="Yes",IF(ROUND(ABS(S2176),2)&lt;=$T$2,"OK","CHECK"),"n/a")</f>
        <v>n/a</v>
      </c>
      <c r="U2176" s="20" t="n">
        <f aca="false">Total!J2176</f>
        <v>47.96</v>
      </c>
      <c r="V2176" s="17" t="str">
        <f aca="false">IFERROR(MATCH($A2176,'Stock Exchange'!$A$5:$A$2450,0),"")</f>
        <v/>
      </c>
      <c r="W2176" s="17" t="str">
        <f aca="false">IFERROR(MATCH($A2176,Primary!$A$5:$A$2450,0),"")</f>
        <v/>
      </c>
    </row>
    <row r="2177" customFormat="false" ht="15" hidden="false" customHeight="false" outlineLevel="0" collapsed="false">
      <c r="A2177" s="16" t="n">
        <f aca="false">Total!A2177</f>
        <v>40081</v>
      </c>
      <c r="B2177" s="17" t="n">
        <f aca="false">YEAR(A2177)</f>
        <v>2009</v>
      </c>
      <c r="C2177" s="17" t="n">
        <f aca="false">MONTH(A2177)</f>
        <v>9</v>
      </c>
      <c r="D2177" s="6" t="str">
        <f aca="false">IF(MONTH(A2177)&gt;=4,"FY "&amp;YEAR(A2177)&amp;"-"&amp;RIGHT(YEAR(A2177)+1,2),"FY "&amp;(YEAR(A2177)-1)&amp;"-"&amp;RIGHT(YEAR(A2177),2))</f>
        <v>FY 2009-10</v>
      </c>
      <c r="E2177" s="6" t="str">
        <f aca="false">IF(AND(V2177&lt;&gt;"",W2177&lt;&gt;""),"Yes","No")</f>
        <v>No</v>
      </c>
      <c r="F2177" s="18" t="n">
        <f aca="false">Total!F2177</f>
        <v>5711.2</v>
      </c>
      <c r="G2177" s="18" t="n">
        <f aca="false">Total!G2177</f>
        <v>4389.1</v>
      </c>
      <c r="H2177" s="18" t="n">
        <f aca="false">Total!H2177</f>
        <v>1322.1</v>
      </c>
      <c r="I2177" s="18" t="n">
        <f aca="false">Total!I2177</f>
        <v>274.9</v>
      </c>
      <c r="J2177" s="18" t="str">
        <f aca="false">IF($V2177="","",INDEX('Stock Exchange'!F$5:F$2450,$V2177))</f>
        <v/>
      </c>
      <c r="K2177" s="18" t="str">
        <f aca="false">IF($V2177="","",INDEX('Stock Exchange'!G$5:G$2450,$V2177))</f>
        <v/>
      </c>
      <c r="L2177" s="18" t="str">
        <f aca="false">IF($V2177="","",INDEX('Stock Exchange'!H$5:H$2450,$V2177))</f>
        <v/>
      </c>
      <c r="M2177" s="18" t="str">
        <f aca="false">IF($V2177="","",INDEX('Stock Exchange'!I$5:I$2450,$V2177))</f>
        <v/>
      </c>
      <c r="N2177" s="18" t="str">
        <f aca="false">IF($W2177="","",INDEX(Primary!F$5:F$2450,$W2177))</f>
        <v/>
      </c>
      <c r="O2177" s="18" t="str">
        <f aca="false">IF($W2177="","",INDEX(Primary!G$5:G$2450,$W2177))</f>
        <v/>
      </c>
      <c r="P2177" s="18" t="str">
        <f aca="false">IF($W2177="","",INDEX(Primary!H$5:H$2450,$W2177))</f>
        <v/>
      </c>
      <c r="Q2177" s="18" t="str">
        <f aca="false">IF($W2177="","",INDEX(Primary!I$5:I$2450,$W2177))</f>
        <v/>
      </c>
      <c r="R2177" s="19" t="str">
        <f aca="false">IF($E2177="Yes",L2177+P2177,"")</f>
        <v/>
      </c>
      <c r="S2177" s="19" t="str">
        <f aca="false">IF($E2177="Yes",H2177-R2177,"")</f>
        <v/>
      </c>
      <c r="T2177" s="6" t="str">
        <f aca="false">IF($E2177="Yes",IF(ROUND(ABS(S2177),2)&lt;=$T$2,"OK","CHECK"),"n/a")</f>
        <v>n/a</v>
      </c>
      <c r="U2177" s="20" t="n">
        <f aca="false">Total!J2177</f>
        <v>48.1</v>
      </c>
      <c r="V2177" s="17" t="str">
        <f aca="false">IFERROR(MATCH($A2177,'Stock Exchange'!$A$5:$A$2450,0),"")</f>
        <v/>
      </c>
      <c r="W2177" s="17" t="str">
        <f aca="false">IFERROR(MATCH($A2177,Primary!$A$5:$A$2450,0),"")</f>
        <v/>
      </c>
    </row>
    <row r="2178" customFormat="false" ht="15" hidden="false" customHeight="false" outlineLevel="0" collapsed="false">
      <c r="A2178" s="16" t="n">
        <f aca="false">Total!A2178</f>
        <v>40085</v>
      </c>
      <c r="B2178" s="17" t="n">
        <f aca="false">YEAR(A2178)</f>
        <v>2009</v>
      </c>
      <c r="C2178" s="17" t="n">
        <f aca="false">MONTH(A2178)</f>
        <v>9</v>
      </c>
      <c r="D2178" s="6" t="str">
        <f aca="false">IF(MONTH(A2178)&gt;=4,"FY "&amp;YEAR(A2178)&amp;"-"&amp;RIGHT(YEAR(A2178)+1,2),"FY "&amp;(YEAR(A2178)-1)&amp;"-"&amp;RIGHT(YEAR(A2178),2))</f>
        <v>FY 2009-10</v>
      </c>
      <c r="E2178" s="6" t="str">
        <f aca="false">IF(AND(V2178&lt;&gt;"",W2178&lt;&gt;""),"Yes","No")</f>
        <v>No</v>
      </c>
      <c r="F2178" s="18" t="n">
        <f aca="false">Total!F2178</f>
        <v>5440.3</v>
      </c>
      <c r="G2178" s="18" t="n">
        <f aca="false">Total!G2178</f>
        <v>2128.4</v>
      </c>
      <c r="H2178" s="18" t="n">
        <f aca="false">Total!H2178</f>
        <v>3311.9</v>
      </c>
      <c r="I2178" s="18" t="n">
        <f aca="false">Total!I2178</f>
        <v>690.3</v>
      </c>
      <c r="J2178" s="18" t="str">
        <f aca="false">IF($V2178="","",INDEX('Stock Exchange'!F$5:F$2450,$V2178))</f>
        <v/>
      </c>
      <c r="K2178" s="18" t="str">
        <f aca="false">IF($V2178="","",INDEX('Stock Exchange'!G$5:G$2450,$V2178))</f>
        <v/>
      </c>
      <c r="L2178" s="18" t="str">
        <f aca="false">IF($V2178="","",INDEX('Stock Exchange'!H$5:H$2450,$V2178))</f>
        <v/>
      </c>
      <c r="M2178" s="18" t="str">
        <f aca="false">IF($V2178="","",INDEX('Stock Exchange'!I$5:I$2450,$V2178))</f>
        <v/>
      </c>
      <c r="N2178" s="18" t="str">
        <f aca="false">IF($W2178="","",INDEX(Primary!F$5:F$2450,$W2178))</f>
        <v/>
      </c>
      <c r="O2178" s="18" t="str">
        <f aca="false">IF($W2178="","",INDEX(Primary!G$5:G$2450,$W2178))</f>
        <v/>
      </c>
      <c r="P2178" s="18" t="str">
        <f aca="false">IF($W2178="","",INDEX(Primary!H$5:H$2450,$W2178))</f>
        <v/>
      </c>
      <c r="Q2178" s="18" t="str">
        <f aca="false">IF($W2178="","",INDEX(Primary!I$5:I$2450,$W2178))</f>
        <v/>
      </c>
      <c r="R2178" s="19" t="str">
        <f aca="false">IF($E2178="Yes",L2178+P2178,"")</f>
        <v/>
      </c>
      <c r="S2178" s="19" t="str">
        <f aca="false">IF($E2178="Yes",H2178-R2178,"")</f>
        <v/>
      </c>
      <c r="T2178" s="6" t="str">
        <f aca="false">IF($E2178="Yes",IF(ROUND(ABS(S2178),2)&lt;=$T$2,"OK","CHECK"),"n/a")</f>
        <v>n/a</v>
      </c>
      <c r="U2178" s="20" t="n">
        <f aca="false">Total!J2178</f>
        <v>47.98</v>
      </c>
      <c r="V2178" s="17" t="str">
        <f aca="false">IFERROR(MATCH($A2178,'Stock Exchange'!$A$5:$A$2450,0),"")</f>
        <v/>
      </c>
      <c r="W2178" s="17" t="str">
        <f aca="false">IFERROR(MATCH($A2178,Primary!$A$5:$A$2450,0),"")</f>
        <v/>
      </c>
    </row>
    <row r="2179" customFormat="false" ht="15" hidden="false" customHeight="false" outlineLevel="0" collapsed="false">
      <c r="A2179" s="16" t="n">
        <f aca="false">Total!A2179</f>
        <v>40086</v>
      </c>
      <c r="B2179" s="17" t="n">
        <f aca="false">YEAR(A2179)</f>
        <v>2009</v>
      </c>
      <c r="C2179" s="17" t="n">
        <f aca="false">MONTH(A2179)</f>
        <v>9</v>
      </c>
      <c r="D2179" s="6" t="str">
        <f aca="false">IF(MONTH(A2179)&gt;=4,"FY "&amp;YEAR(A2179)&amp;"-"&amp;RIGHT(YEAR(A2179)+1,2),"FY "&amp;(YEAR(A2179)-1)&amp;"-"&amp;RIGHT(YEAR(A2179),2))</f>
        <v>FY 2009-10</v>
      </c>
      <c r="E2179" s="6" t="str">
        <f aca="false">IF(AND(V2179&lt;&gt;"",W2179&lt;&gt;""),"Yes","No")</f>
        <v>No</v>
      </c>
      <c r="F2179" s="18" t="n">
        <f aca="false">Total!F2179</f>
        <v>3702.9</v>
      </c>
      <c r="G2179" s="18" t="n">
        <f aca="false">Total!G2179</f>
        <v>2600.3</v>
      </c>
      <c r="H2179" s="18" t="n">
        <f aca="false">Total!H2179</f>
        <v>1102.5</v>
      </c>
      <c r="I2179" s="18" t="n">
        <f aca="false">Total!I2179</f>
        <v>229.5</v>
      </c>
      <c r="J2179" s="18" t="str">
        <f aca="false">IF($V2179="","",INDEX('Stock Exchange'!F$5:F$2450,$V2179))</f>
        <v/>
      </c>
      <c r="K2179" s="18" t="str">
        <f aca="false">IF($V2179="","",INDEX('Stock Exchange'!G$5:G$2450,$V2179))</f>
        <v/>
      </c>
      <c r="L2179" s="18" t="str">
        <f aca="false">IF($V2179="","",INDEX('Stock Exchange'!H$5:H$2450,$V2179))</f>
        <v/>
      </c>
      <c r="M2179" s="18" t="str">
        <f aca="false">IF($V2179="","",INDEX('Stock Exchange'!I$5:I$2450,$V2179))</f>
        <v/>
      </c>
      <c r="N2179" s="18" t="str">
        <f aca="false">IF($W2179="","",INDEX(Primary!F$5:F$2450,$W2179))</f>
        <v/>
      </c>
      <c r="O2179" s="18" t="str">
        <f aca="false">IF($W2179="","",INDEX(Primary!G$5:G$2450,$W2179))</f>
        <v/>
      </c>
      <c r="P2179" s="18" t="str">
        <f aca="false">IF($W2179="","",INDEX(Primary!H$5:H$2450,$W2179))</f>
        <v/>
      </c>
      <c r="Q2179" s="18" t="str">
        <f aca="false">IF($W2179="","",INDEX(Primary!I$5:I$2450,$W2179))</f>
        <v/>
      </c>
      <c r="R2179" s="19" t="str">
        <f aca="false">IF($E2179="Yes",L2179+P2179,"")</f>
        <v/>
      </c>
      <c r="S2179" s="19" t="str">
        <f aca="false">IF($E2179="Yes",H2179-R2179,"")</f>
        <v/>
      </c>
      <c r="T2179" s="6" t="str">
        <f aca="false">IF($E2179="Yes",IF(ROUND(ABS(S2179),2)&lt;=$T$2,"OK","CHECK"),"n/a")</f>
        <v>n/a</v>
      </c>
      <c r="U2179" s="20" t="n">
        <f aca="false">Total!J2179</f>
        <v>48.04</v>
      </c>
      <c r="V2179" s="17" t="str">
        <f aca="false">IFERROR(MATCH($A2179,'Stock Exchange'!$A$5:$A$2450,0),"")</f>
        <v/>
      </c>
      <c r="W2179" s="17" t="str">
        <f aca="false">IFERROR(MATCH($A2179,Primary!$A$5:$A$2450,0),"")</f>
        <v/>
      </c>
    </row>
    <row r="2180" customFormat="false" ht="15" hidden="false" customHeight="false" outlineLevel="0" collapsed="false">
      <c r="A2180" s="16" t="n">
        <f aca="false">Total!A2180</f>
        <v>40087</v>
      </c>
      <c r="B2180" s="17" t="n">
        <f aca="false">YEAR(A2180)</f>
        <v>2009</v>
      </c>
      <c r="C2180" s="17" t="n">
        <f aca="false">MONTH(A2180)</f>
        <v>10</v>
      </c>
      <c r="D2180" s="6" t="str">
        <f aca="false">IF(MONTH(A2180)&gt;=4,"FY "&amp;YEAR(A2180)&amp;"-"&amp;RIGHT(YEAR(A2180)+1,2),"FY "&amp;(YEAR(A2180)-1)&amp;"-"&amp;RIGHT(YEAR(A2180),2))</f>
        <v>FY 2009-10</v>
      </c>
      <c r="E2180" s="6" t="str">
        <f aca="false">IF(AND(V2180&lt;&gt;"",W2180&lt;&gt;""),"Yes","No")</f>
        <v>No</v>
      </c>
      <c r="F2180" s="18" t="n">
        <f aca="false">Total!F2180</f>
        <v>4687.9</v>
      </c>
      <c r="G2180" s="18" t="n">
        <f aca="false">Total!G2180</f>
        <v>3179</v>
      </c>
      <c r="H2180" s="18" t="n">
        <f aca="false">Total!H2180</f>
        <v>1508.9</v>
      </c>
      <c r="I2180" s="18" t="n">
        <f aca="false">Total!I2180</f>
        <v>314.1</v>
      </c>
      <c r="J2180" s="18" t="str">
        <f aca="false">IF($V2180="","",INDEX('Stock Exchange'!F$5:F$2450,$V2180))</f>
        <v/>
      </c>
      <c r="K2180" s="18" t="str">
        <f aca="false">IF($V2180="","",INDEX('Stock Exchange'!G$5:G$2450,$V2180))</f>
        <v/>
      </c>
      <c r="L2180" s="18" t="str">
        <f aca="false">IF($V2180="","",INDEX('Stock Exchange'!H$5:H$2450,$V2180))</f>
        <v/>
      </c>
      <c r="M2180" s="18" t="str">
        <f aca="false">IF($V2180="","",INDEX('Stock Exchange'!I$5:I$2450,$V2180))</f>
        <v/>
      </c>
      <c r="N2180" s="18" t="str">
        <f aca="false">IF($W2180="","",INDEX(Primary!F$5:F$2450,$W2180))</f>
        <v/>
      </c>
      <c r="O2180" s="18" t="str">
        <f aca="false">IF($W2180="","",INDEX(Primary!G$5:G$2450,$W2180))</f>
        <v/>
      </c>
      <c r="P2180" s="18" t="str">
        <f aca="false">IF($W2180="","",INDEX(Primary!H$5:H$2450,$W2180))</f>
        <v/>
      </c>
      <c r="Q2180" s="18" t="str">
        <f aca="false">IF($W2180="","",INDEX(Primary!I$5:I$2450,$W2180))</f>
        <v/>
      </c>
      <c r="R2180" s="19" t="str">
        <f aca="false">IF($E2180="Yes",L2180+P2180,"")</f>
        <v/>
      </c>
      <c r="S2180" s="19" t="str">
        <f aca="false">IF($E2180="Yes",H2180-R2180,"")</f>
        <v/>
      </c>
      <c r="T2180" s="6" t="str">
        <f aca="false">IF($E2180="Yes",IF(ROUND(ABS(S2180),2)&lt;=$T$2,"OK","CHECK"),"n/a")</f>
        <v>n/a</v>
      </c>
      <c r="U2180" s="20" t="n">
        <f aca="false">Total!J2180</f>
        <v>48.04</v>
      </c>
      <c r="V2180" s="17" t="str">
        <f aca="false">IFERROR(MATCH($A2180,'Stock Exchange'!$A$5:$A$2450,0),"")</f>
        <v/>
      </c>
      <c r="W2180" s="17" t="str">
        <f aca="false">IFERROR(MATCH($A2180,Primary!$A$5:$A$2450,0),"")</f>
        <v/>
      </c>
    </row>
    <row r="2181" customFormat="false" ht="15" hidden="false" customHeight="false" outlineLevel="0" collapsed="false">
      <c r="A2181" s="16" t="n">
        <f aca="false">Total!A2181</f>
        <v>40091</v>
      </c>
      <c r="B2181" s="17" t="n">
        <f aca="false">YEAR(A2181)</f>
        <v>2009</v>
      </c>
      <c r="C2181" s="17" t="n">
        <f aca="false">MONTH(A2181)</f>
        <v>10</v>
      </c>
      <c r="D2181" s="6" t="str">
        <f aca="false">IF(MONTH(A2181)&gt;=4,"FY "&amp;YEAR(A2181)&amp;"-"&amp;RIGHT(YEAR(A2181)+1,2),"FY "&amp;(YEAR(A2181)-1)&amp;"-"&amp;RIGHT(YEAR(A2181),2))</f>
        <v>FY 2009-10</v>
      </c>
      <c r="E2181" s="6" t="str">
        <f aca="false">IF(AND(V2181&lt;&gt;"",W2181&lt;&gt;""),"Yes","No")</f>
        <v>No</v>
      </c>
      <c r="F2181" s="18" t="n">
        <f aca="false">Total!F2181</f>
        <v>4632.5</v>
      </c>
      <c r="G2181" s="18" t="n">
        <f aca="false">Total!G2181</f>
        <v>3260.4</v>
      </c>
      <c r="H2181" s="18" t="n">
        <f aca="false">Total!H2181</f>
        <v>1372.1</v>
      </c>
      <c r="I2181" s="18" t="n">
        <f aca="false">Total!I2181</f>
        <v>286.7</v>
      </c>
      <c r="J2181" s="18" t="str">
        <f aca="false">IF($V2181="","",INDEX('Stock Exchange'!F$5:F$2450,$V2181))</f>
        <v/>
      </c>
      <c r="K2181" s="18" t="str">
        <f aca="false">IF($V2181="","",INDEX('Stock Exchange'!G$5:G$2450,$V2181))</f>
        <v/>
      </c>
      <c r="L2181" s="18" t="str">
        <f aca="false">IF($V2181="","",INDEX('Stock Exchange'!H$5:H$2450,$V2181))</f>
        <v/>
      </c>
      <c r="M2181" s="18" t="str">
        <f aca="false">IF($V2181="","",INDEX('Stock Exchange'!I$5:I$2450,$V2181))</f>
        <v/>
      </c>
      <c r="N2181" s="18" t="str">
        <f aca="false">IF($W2181="","",INDEX(Primary!F$5:F$2450,$W2181))</f>
        <v/>
      </c>
      <c r="O2181" s="18" t="str">
        <f aca="false">IF($W2181="","",INDEX(Primary!G$5:G$2450,$W2181))</f>
        <v/>
      </c>
      <c r="P2181" s="18" t="str">
        <f aca="false">IF($W2181="","",INDEX(Primary!H$5:H$2450,$W2181))</f>
        <v/>
      </c>
      <c r="Q2181" s="18" t="str">
        <f aca="false">IF($W2181="","",INDEX(Primary!I$5:I$2450,$W2181))</f>
        <v/>
      </c>
      <c r="R2181" s="19" t="str">
        <f aca="false">IF($E2181="Yes",L2181+P2181,"")</f>
        <v/>
      </c>
      <c r="S2181" s="19" t="str">
        <f aca="false">IF($E2181="Yes",H2181-R2181,"")</f>
        <v/>
      </c>
      <c r="T2181" s="6" t="str">
        <f aca="false">IF($E2181="Yes",IF(ROUND(ABS(S2181),2)&lt;=$T$2,"OK","CHECK"),"n/a")</f>
        <v>n/a</v>
      </c>
      <c r="U2181" s="20" t="n">
        <f aca="false">Total!J2181</f>
        <v>47.86</v>
      </c>
      <c r="V2181" s="17" t="str">
        <f aca="false">IFERROR(MATCH($A2181,'Stock Exchange'!$A$5:$A$2450,0),"")</f>
        <v/>
      </c>
      <c r="W2181" s="17" t="str">
        <f aca="false">IFERROR(MATCH($A2181,Primary!$A$5:$A$2450,0),"")</f>
        <v/>
      </c>
    </row>
    <row r="2182" customFormat="false" ht="15" hidden="false" customHeight="false" outlineLevel="0" collapsed="false">
      <c r="A2182" s="16" t="n">
        <f aca="false">Total!A2182</f>
        <v>40092</v>
      </c>
      <c r="B2182" s="17" t="n">
        <f aca="false">YEAR(A2182)</f>
        <v>2009</v>
      </c>
      <c r="C2182" s="17" t="n">
        <f aca="false">MONTH(A2182)</f>
        <v>10</v>
      </c>
      <c r="D2182" s="6" t="str">
        <f aca="false">IF(MONTH(A2182)&gt;=4,"FY "&amp;YEAR(A2182)&amp;"-"&amp;RIGHT(YEAR(A2182)+1,2),"FY "&amp;(YEAR(A2182)-1)&amp;"-"&amp;RIGHT(YEAR(A2182),2))</f>
        <v>FY 2009-10</v>
      </c>
      <c r="E2182" s="6" t="str">
        <f aca="false">IF(AND(V2182&lt;&gt;"",W2182&lt;&gt;""),"Yes","No")</f>
        <v>No</v>
      </c>
      <c r="F2182" s="18" t="n">
        <f aca="false">Total!F2182</f>
        <v>3709.6</v>
      </c>
      <c r="G2182" s="18" t="n">
        <f aca="false">Total!G2182</f>
        <v>3947.1</v>
      </c>
      <c r="H2182" s="18" t="n">
        <f aca="false">Total!H2182</f>
        <v>-237.4</v>
      </c>
      <c r="I2182" s="18" t="n">
        <f aca="false">Total!I2182</f>
        <v>-50</v>
      </c>
      <c r="J2182" s="18" t="str">
        <f aca="false">IF($V2182="","",INDEX('Stock Exchange'!F$5:F$2450,$V2182))</f>
        <v/>
      </c>
      <c r="K2182" s="18" t="str">
        <f aca="false">IF($V2182="","",INDEX('Stock Exchange'!G$5:G$2450,$V2182))</f>
        <v/>
      </c>
      <c r="L2182" s="18" t="str">
        <f aca="false">IF($V2182="","",INDEX('Stock Exchange'!H$5:H$2450,$V2182))</f>
        <v/>
      </c>
      <c r="M2182" s="18" t="str">
        <f aca="false">IF($V2182="","",INDEX('Stock Exchange'!I$5:I$2450,$V2182))</f>
        <v/>
      </c>
      <c r="N2182" s="18" t="str">
        <f aca="false">IF($W2182="","",INDEX(Primary!F$5:F$2450,$W2182))</f>
        <v/>
      </c>
      <c r="O2182" s="18" t="str">
        <f aca="false">IF($W2182="","",INDEX(Primary!G$5:G$2450,$W2182))</f>
        <v/>
      </c>
      <c r="P2182" s="18" t="str">
        <f aca="false">IF($W2182="","",INDEX(Primary!H$5:H$2450,$W2182))</f>
        <v/>
      </c>
      <c r="Q2182" s="18" t="str">
        <f aca="false">IF($W2182="","",INDEX(Primary!I$5:I$2450,$W2182))</f>
        <v/>
      </c>
      <c r="R2182" s="19" t="str">
        <f aca="false">IF($E2182="Yes",L2182+P2182,"")</f>
        <v/>
      </c>
      <c r="S2182" s="19" t="str">
        <f aca="false">IF($E2182="Yes",H2182-R2182,"")</f>
        <v/>
      </c>
      <c r="T2182" s="6" t="str">
        <f aca="false">IF($E2182="Yes",IF(ROUND(ABS(S2182),2)&lt;=$T$2,"OK","CHECK"),"n/a")</f>
        <v>n/a</v>
      </c>
      <c r="U2182" s="20" t="n">
        <f aca="false">Total!J2182</f>
        <v>47.53</v>
      </c>
      <c r="V2182" s="17" t="str">
        <f aca="false">IFERROR(MATCH($A2182,'Stock Exchange'!$A$5:$A$2450,0),"")</f>
        <v/>
      </c>
      <c r="W2182" s="17" t="str">
        <f aca="false">IFERROR(MATCH($A2182,Primary!$A$5:$A$2450,0),"")</f>
        <v/>
      </c>
    </row>
    <row r="2183" customFormat="false" ht="15" hidden="false" customHeight="false" outlineLevel="0" collapsed="false">
      <c r="A2183" s="16" t="n">
        <f aca="false">Total!A2183</f>
        <v>40093</v>
      </c>
      <c r="B2183" s="17" t="n">
        <f aca="false">YEAR(A2183)</f>
        <v>2009</v>
      </c>
      <c r="C2183" s="17" t="n">
        <f aca="false">MONTH(A2183)</f>
        <v>10</v>
      </c>
      <c r="D2183" s="6" t="str">
        <f aca="false">IF(MONTH(A2183)&gt;=4,"FY "&amp;YEAR(A2183)&amp;"-"&amp;RIGHT(YEAR(A2183)+1,2),"FY "&amp;(YEAR(A2183)-1)&amp;"-"&amp;RIGHT(YEAR(A2183),2))</f>
        <v>FY 2009-10</v>
      </c>
      <c r="E2183" s="6" t="str">
        <f aca="false">IF(AND(V2183&lt;&gt;"",W2183&lt;&gt;""),"Yes","No")</f>
        <v>No</v>
      </c>
      <c r="F2183" s="18" t="n">
        <f aca="false">Total!F2183</f>
        <v>4178.3</v>
      </c>
      <c r="G2183" s="18" t="n">
        <f aca="false">Total!G2183</f>
        <v>4146.9</v>
      </c>
      <c r="H2183" s="18" t="n">
        <f aca="false">Total!H2183</f>
        <v>31.4</v>
      </c>
      <c r="I2183" s="18" t="n">
        <f aca="false">Total!I2183</f>
        <v>6.7</v>
      </c>
      <c r="J2183" s="18" t="str">
        <f aca="false">IF($V2183="","",INDEX('Stock Exchange'!F$5:F$2450,$V2183))</f>
        <v/>
      </c>
      <c r="K2183" s="18" t="str">
        <f aca="false">IF($V2183="","",INDEX('Stock Exchange'!G$5:G$2450,$V2183))</f>
        <v/>
      </c>
      <c r="L2183" s="18" t="str">
        <f aca="false">IF($V2183="","",INDEX('Stock Exchange'!H$5:H$2450,$V2183))</f>
        <v/>
      </c>
      <c r="M2183" s="18" t="str">
        <f aca="false">IF($V2183="","",INDEX('Stock Exchange'!I$5:I$2450,$V2183))</f>
        <v/>
      </c>
      <c r="N2183" s="18" t="str">
        <f aca="false">IF($W2183="","",INDEX(Primary!F$5:F$2450,$W2183))</f>
        <v/>
      </c>
      <c r="O2183" s="18" t="str">
        <f aca="false">IF($W2183="","",INDEX(Primary!G$5:G$2450,$W2183))</f>
        <v/>
      </c>
      <c r="P2183" s="18" t="str">
        <f aca="false">IF($W2183="","",INDEX(Primary!H$5:H$2450,$W2183))</f>
        <v/>
      </c>
      <c r="Q2183" s="18" t="str">
        <f aca="false">IF($W2183="","",INDEX(Primary!I$5:I$2450,$W2183))</f>
        <v/>
      </c>
      <c r="R2183" s="19" t="str">
        <f aca="false">IF($E2183="Yes",L2183+P2183,"")</f>
        <v/>
      </c>
      <c r="S2183" s="19" t="str">
        <f aca="false">IF($E2183="Yes",H2183-R2183,"")</f>
        <v/>
      </c>
      <c r="T2183" s="6" t="str">
        <f aca="false">IF($E2183="Yes",IF(ROUND(ABS(S2183),2)&lt;=$T$2,"OK","CHECK"),"n/a")</f>
        <v>n/a</v>
      </c>
      <c r="U2183" s="20" t="n">
        <f aca="false">Total!J2183</f>
        <v>47.16</v>
      </c>
      <c r="V2183" s="17" t="str">
        <f aca="false">IFERROR(MATCH($A2183,'Stock Exchange'!$A$5:$A$2450,0),"")</f>
        <v/>
      </c>
      <c r="W2183" s="17" t="str">
        <f aca="false">IFERROR(MATCH($A2183,Primary!$A$5:$A$2450,0),"")</f>
        <v/>
      </c>
    </row>
    <row r="2184" customFormat="false" ht="15" hidden="false" customHeight="false" outlineLevel="0" collapsed="false">
      <c r="A2184" s="16" t="n">
        <f aca="false">Total!A2184</f>
        <v>40094</v>
      </c>
      <c r="B2184" s="17" t="n">
        <f aca="false">YEAR(A2184)</f>
        <v>2009</v>
      </c>
      <c r="C2184" s="17" t="n">
        <f aca="false">MONTH(A2184)</f>
        <v>10</v>
      </c>
      <c r="D2184" s="6" t="str">
        <f aca="false">IF(MONTH(A2184)&gt;=4,"FY "&amp;YEAR(A2184)&amp;"-"&amp;RIGHT(YEAR(A2184)+1,2),"FY "&amp;(YEAR(A2184)-1)&amp;"-"&amp;RIGHT(YEAR(A2184),2))</f>
        <v>FY 2009-10</v>
      </c>
      <c r="E2184" s="6" t="str">
        <f aca="false">IF(AND(V2184&lt;&gt;"",W2184&lt;&gt;""),"Yes","No")</f>
        <v>No</v>
      </c>
      <c r="F2184" s="18" t="n">
        <f aca="false">Total!F2184</f>
        <v>4071.7</v>
      </c>
      <c r="G2184" s="18" t="n">
        <f aca="false">Total!G2184</f>
        <v>3298.5</v>
      </c>
      <c r="H2184" s="18" t="n">
        <f aca="false">Total!H2184</f>
        <v>773.1</v>
      </c>
      <c r="I2184" s="18" t="n">
        <f aca="false">Total!I2184</f>
        <v>165.1</v>
      </c>
      <c r="J2184" s="18" t="str">
        <f aca="false">IF($V2184="","",INDEX('Stock Exchange'!F$5:F$2450,$V2184))</f>
        <v/>
      </c>
      <c r="K2184" s="18" t="str">
        <f aca="false">IF($V2184="","",INDEX('Stock Exchange'!G$5:G$2450,$V2184))</f>
        <v/>
      </c>
      <c r="L2184" s="18" t="str">
        <f aca="false">IF($V2184="","",INDEX('Stock Exchange'!H$5:H$2450,$V2184))</f>
        <v/>
      </c>
      <c r="M2184" s="18" t="str">
        <f aca="false">IF($V2184="","",INDEX('Stock Exchange'!I$5:I$2450,$V2184))</f>
        <v/>
      </c>
      <c r="N2184" s="18" t="str">
        <f aca="false">IF($W2184="","",INDEX(Primary!F$5:F$2450,$W2184))</f>
        <v/>
      </c>
      <c r="O2184" s="18" t="str">
        <f aca="false">IF($W2184="","",INDEX(Primary!G$5:G$2450,$W2184))</f>
        <v/>
      </c>
      <c r="P2184" s="18" t="str">
        <f aca="false">IF($W2184="","",INDEX(Primary!H$5:H$2450,$W2184))</f>
        <v/>
      </c>
      <c r="Q2184" s="18" t="str">
        <f aca="false">IF($W2184="","",INDEX(Primary!I$5:I$2450,$W2184))</f>
        <v/>
      </c>
      <c r="R2184" s="19" t="str">
        <f aca="false">IF($E2184="Yes",L2184+P2184,"")</f>
        <v/>
      </c>
      <c r="S2184" s="19" t="str">
        <f aca="false">IF($E2184="Yes",H2184-R2184,"")</f>
        <v/>
      </c>
      <c r="T2184" s="6" t="str">
        <f aca="false">IF($E2184="Yes",IF(ROUND(ABS(S2184),2)&lt;=$T$2,"OK","CHECK"),"n/a")</f>
        <v>n/a</v>
      </c>
      <c r="U2184" s="20" t="n">
        <f aca="false">Total!J2184</f>
        <v>46.82</v>
      </c>
      <c r="V2184" s="17" t="str">
        <f aca="false">IFERROR(MATCH($A2184,'Stock Exchange'!$A$5:$A$2450,0),"")</f>
        <v/>
      </c>
      <c r="W2184" s="17" t="str">
        <f aca="false">IFERROR(MATCH($A2184,Primary!$A$5:$A$2450,0),"")</f>
        <v/>
      </c>
    </row>
    <row r="2185" customFormat="false" ht="15" hidden="false" customHeight="false" outlineLevel="0" collapsed="false">
      <c r="A2185" s="16" t="n">
        <f aca="false">Total!A2185</f>
        <v>40095</v>
      </c>
      <c r="B2185" s="17" t="n">
        <f aca="false">YEAR(A2185)</f>
        <v>2009</v>
      </c>
      <c r="C2185" s="17" t="n">
        <f aca="false">MONTH(A2185)</f>
        <v>10</v>
      </c>
      <c r="D2185" s="6" t="str">
        <f aca="false">IF(MONTH(A2185)&gt;=4,"FY "&amp;YEAR(A2185)&amp;"-"&amp;RIGHT(YEAR(A2185)+1,2),"FY "&amp;(YEAR(A2185)-1)&amp;"-"&amp;RIGHT(YEAR(A2185),2))</f>
        <v>FY 2009-10</v>
      </c>
      <c r="E2185" s="6" t="str">
        <f aca="false">IF(AND(V2185&lt;&gt;"",W2185&lt;&gt;""),"Yes","No")</f>
        <v>No</v>
      </c>
      <c r="F2185" s="18" t="n">
        <f aca="false">Total!F2185</f>
        <v>4000.6</v>
      </c>
      <c r="G2185" s="18" t="n">
        <f aca="false">Total!G2185</f>
        <v>4362.5</v>
      </c>
      <c r="H2185" s="18" t="n">
        <f aca="false">Total!H2185</f>
        <v>-361.9</v>
      </c>
      <c r="I2185" s="18" t="n">
        <f aca="false">Total!I2185</f>
        <v>-78.2</v>
      </c>
      <c r="J2185" s="18" t="str">
        <f aca="false">IF($V2185="","",INDEX('Stock Exchange'!F$5:F$2450,$V2185))</f>
        <v/>
      </c>
      <c r="K2185" s="18" t="str">
        <f aca="false">IF($V2185="","",INDEX('Stock Exchange'!G$5:G$2450,$V2185))</f>
        <v/>
      </c>
      <c r="L2185" s="18" t="str">
        <f aca="false">IF($V2185="","",INDEX('Stock Exchange'!H$5:H$2450,$V2185))</f>
        <v/>
      </c>
      <c r="M2185" s="18" t="str">
        <f aca="false">IF($V2185="","",INDEX('Stock Exchange'!I$5:I$2450,$V2185))</f>
        <v/>
      </c>
      <c r="N2185" s="18" t="str">
        <f aca="false">IF($W2185="","",INDEX(Primary!F$5:F$2450,$W2185))</f>
        <v/>
      </c>
      <c r="O2185" s="18" t="str">
        <f aca="false">IF($W2185="","",INDEX(Primary!G$5:G$2450,$W2185))</f>
        <v/>
      </c>
      <c r="P2185" s="18" t="str">
        <f aca="false">IF($W2185="","",INDEX(Primary!H$5:H$2450,$W2185))</f>
        <v/>
      </c>
      <c r="Q2185" s="18" t="str">
        <f aca="false">IF($W2185="","",INDEX(Primary!I$5:I$2450,$W2185))</f>
        <v/>
      </c>
      <c r="R2185" s="19" t="str">
        <f aca="false">IF($E2185="Yes",L2185+P2185,"")</f>
        <v/>
      </c>
      <c r="S2185" s="19" t="str">
        <f aca="false">IF($E2185="Yes",H2185-R2185,"")</f>
        <v/>
      </c>
      <c r="T2185" s="6" t="str">
        <f aca="false">IF($E2185="Yes",IF(ROUND(ABS(S2185),2)&lt;=$T$2,"OK","CHECK"),"n/a")</f>
        <v>n/a</v>
      </c>
      <c r="U2185" s="20" t="n">
        <f aca="false">Total!J2185</f>
        <v>46.28</v>
      </c>
      <c r="V2185" s="17" t="str">
        <f aca="false">IFERROR(MATCH($A2185,'Stock Exchange'!$A$5:$A$2450,0),"")</f>
        <v/>
      </c>
      <c r="W2185" s="17" t="str">
        <f aca="false">IFERROR(MATCH($A2185,Primary!$A$5:$A$2450,0),"")</f>
        <v/>
      </c>
    </row>
    <row r="2186" customFormat="false" ht="15" hidden="false" customHeight="false" outlineLevel="0" collapsed="false">
      <c r="A2186" s="16" t="n">
        <f aca="false">Total!A2186</f>
        <v>40098</v>
      </c>
      <c r="B2186" s="17" t="n">
        <f aca="false">YEAR(A2186)</f>
        <v>2009</v>
      </c>
      <c r="C2186" s="17" t="n">
        <f aca="false">MONTH(A2186)</f>
        <v>10</v>
      </c>
      <c r="D2186" s="6" t="str">
        <f aca="false">IF(MONTH(A2186)&gt;=4,"FY "&amp;YEAR(A2186)&amp;"-"&amp;RIGHT(YEAR(A2186)+1,2),"FY "&amp;(YEAR(A2186)-1)&amp;"-"&amp;RIGHT(YEAR(A2186),2))</f>
        <v>FY 2009-10</v>
      </c>
      <c r="E2186" s="6" t="str">
        <f aca="false">IF(AND(V2186&lt;&gt;"",W2186&lt;&gt;""),"Yes","No")</f>
        <v>No</v>
      </c>
      <c r="F2186" s="18" t="n">
        <f aca="false">Total!F2186</f>
        <v>3282.4</v>
      </c>
      <c r="G2186" s="18" t="n">
        <f aca="false">Total!G2186</f>
        <v>3031.8</v>
      </c>
      <c r="H2186" s="18" t="n">
        <f aca="false">Total!H2186</f>
        <v>250.7</v>
      </c>
      <c r="I2186" s="18" t="n">
        <f aca="false">Total!I2186</f>
        <v>53.9</v>
      </c>
      <c r="J2186" s="18" t="str">
        <f aca="false">IF($V2186="","",INDEX('Stock Exchange'!F$5:F$2450,$V2186))</f>
        <v/>
      </c>
      <c r="K2186" s="18" t="str">
        <f aca="false">IF($V2186="","",INDEX('Stock Exchange'!G$5:G$2450,$V2186))</f>
        <v/>
      </c>
      <c r="L2186" s="18" t="str">
        <f aca="false">IF($V2186="","",INDEX('Stock Exchange'!H$5:H$2450,$V2186))</f>
        <v/>
      </c>
      <c r="M2186" s="18" t="str">
        <f aca="false">IF($V2186="","",INDEX('Stock Exchange'!I$5:I$2450,$V2186))</f>
        <v/>
      </c>
      <c r="N2186" s="18" t="str">
        <f aca="false">IF($W2186="","",INDEX(Primary!F$5:F$2450,$W2186))</f>
        <v/>
      </c>
      <c r="O2186" s="18" t="str">
        <f aca="false">IF($W2186="","",INDEX(Primary!G$5:G$2450,$W2186))</f>
        <v/>
      </c>
      <c r="P2186" s="18" t="str">
        <f aca="false">IF($W2186="","",INDEX(Primary!H$5:H$2450,$W2186))</f>
        <v/>
      </c>
      <c r="Q2186" s="18" t="str">
        <f aca="false">IF($W2186="","",INDEX(Primary!I$5:I$2450,$W2186))</f>
        <v/>
      </c>
      <c r="R2186" s="19" t="str">
        <f aca="false">IF($E2186="Yes",L2186+P2186,"")</f>
        <v/>
      </c>
      <c r="S2186" s="19" t="str">
        <f aca="false">IF($E2186="Yes",H2186-R2186,"")</f>
        <v/>
      </c>
      <c r="T2186" s="6" t="str">
        <f aca="false">IF($E2186="Yes",IF(ROUND(ABS(S2186),2)&lt;=$T$2,"OK","CHECK"),"n/a")</f>
        <v>n/a</v>
      </c>
      <c r="U2186" s="20" t="n">
        <f aca="false">Total!J2186</f>
        <v>46.5</v>
      </c>
      <c r="V2186" s="17" t="str">
        <f aca="false">IFERROR(MATCH($A2186,'Stock Exchange'!$A$5:$A$2450,0),"")</f>
        <v/>
      </c>
      <c r="W2186" s="17" t="str">
        <f aca="false">IFERROR(MATCH($A2186,Primary!$A$5:$A$2450,0),"")</f>
        <v/>
      </c>
    </row>
    <row r="2187" customFormat="false" ht="15" hidden="false" customHeight="false" outlineLevel="0" collapsed="false">
      <c r="A2187" s="16" t="n">
        <f aca="false">Total!A2187</f>
        <v>40100</v>
      </c>
      <c r="B2187" s="17" t="n">
        <f aca="false">YEAR(A2187)</f>
        <v>2009</v>
      </c>
      <c r="C2187" s="17" t="n">
        <f aca="false">MONTH(A2187)</f>
        <v>10</v>
      </c>
      <c r="D2187" s="6" t="str">
        <f aca="false">IF(MONTH(A2187)&gt;=4,"FY "&amp;YEAR(A2187)&amp;"-"&amp;RIGHT(YEAR(A2187)+1,2),"FY "&amp;(YEAR(A2187)-1)&amp;"-"&amp;RIGHT(YEAR(A2187),2))</f>
        <v>FY 2009-10</v>
      </c>
      <c r="E2187" s="6" t="str">
        <f aca="false">IF(AND(V2187&lt;&gt;"",W2187&lt;&gt;""),"Yes","No")</f>
        <v>No</v>
      </c>
      <c r="F2187" s="18" t="n">
        <f aca="false">Total!F2187</f>
        <v>3058.8</v>
      </c>
      <c r="G2187" s="18" t="n">
        <f aca="false">Total!G2187</f>
        <v>2059.9</v>
      </c>
      <c r="H2187" s="18" t="n">
        <f aca="false">Total!H2187</f>
        <v>999</v>
      </c>
      <c r="I2187" s="18" t="n">
        <f aca="false">Total!I2187</f>
        <v>214.5</v>
      </c>
      <c r="J2187" s="18" t="str">
        <f aca="false">IF($V2187="","",INDEX('Stock Exchange'!F$5:F$2450,$V2187))</f>
        <v/>
      </c>
      <c r="K2187" s="18" t="str">
        <f aca="false">IF($V2187="","",INDEX('Stock Exchange'!G$5:G$2450,$V2187))</f>
        <v/>
      </c>
      <c r="L2187" s="18" t="str">
        <f aca="false">IF($V2187="","",INDEX('Stock Exchange'!H$5:H$2450,$V2187))</f>
        <v/>
      </c>
      <c r="M2187" s="18" t="str">
        <f aca="false">IF($V2187="","",INDEX('Stock Exchange'!I$5:I$2450,$V2187))</f>
        <v/>
      </c>
      <c r="N2187" s="18" t="str">
        <f aca="false">IF($W2187="","",INDEX(Primary!F$5:F$2450,$W2187))</f>
        <v/>
      </c>
      <c r="O2187" s="18" t="str">
        <f aca="false">IF($W2187="","",INDEX(Primary!G$5:G$2450,$W2187))</f>
        <v/>
      </c>
      <c r="P2187" s="18" t="str">
        <f aca="false">IF($W2187="","",INDEX(Primary!H$5:H$2450,$W2187))</f>
        <v/>
      </c>
      <c r="Q2187" s="18" t="str">
        <f aca="false">IF($W2187="","",INDEX(Primary!I$5:I$2450,$W2187))</f>
        <v/>
      </c>
      <c r="R2187" s="19" t="str">
        <f aca="false">IF($E2187="Yes",L2187+P2187,"")</f>
        <v/>
      </c>
      <c r="S2187" s="19" t="str">
        <f aca="false">IF($E2187="Yes",H2187-R2187,"")</f>
        <v/>
      </c>
      <c r="T2187" s="6" t="str">
        <f aca="false">IF($E2187="Yes",IF(ROUND(ABS(S2187),2)&lt;=$T$2,"OK","CHECK"),"n/a")</f>
        <v>n/a</v>
      </c>
      <c r="U2187" s="20" t="n">
        <f aca="false">Total!J2187</f>
        <v>46.58</v>
      </c>
      <c r="V2187" s="17" t="str">
        <f aca="false">IFERROR(MATCH($A2187,'Stock Exchange'!$A$5:$A$2450,0),"")</f>
        <v/>
      </c>
      <c r="W2187" s="17" t="str">
        <f aca="false">IFERROR(MATCH($A2187,Primary!$A$5:$A$2450,0),"")</f>
        <v/>
      </c>
    </row>
    <row r="2188" customFormat="false" ht="15" hidden="false" customHeight="false" outlineLevel="0" collapsed="false">
      <c r="A2188" s="16" t="n">
        <f aca="false">Total!A2188</f>
        <v>40101</v>
      </c>
      <c r="B2188" s="17" t="n">
        <f aca="false">YEAR(A2188)</f>
        <v>2009</v>
      </c>
      <c r="C2188" s="17" t="n">
        <f aca="false">MONTH(A2188)</f>
        <v>10</v>
      </c>
      <c r="D2188" s="6" t="str">
        <f aca="false">IF(MONTH(A2188)&gt;=4,"FY "&amp;YEAR(A2188)&amp;"-"&amp;RIGHT(YEAR(A2188)+1,2),"FY "&amp;(YEAR(A2188)-1)&amp;"-"&amp;RIGHT(YEAR(A2188),2))</f>
        <v>FY 2009-10</v>
      </c>
      <c r="E2188" s="6" t="str">
        <f aca="false">IF(AND(V2188&lt;&gt;"",W2188&lt;&gt;""),"Yes","No")</f>
        <v>No</v>
      </c>
      <c r="F2188" s="18" t="n">
        <f aca="false">Total!F2188</f>
        <v>4268.4</v>
      </c>
      <c r="G2188" s="18" t="n">
        <f aca="false">Total!G2188</f>
        <v>2685.9</v>
      </c>
      <c r="H2188" s="18" t="n">
        <f aca="false">Total!H2188</f>
        <v>1582.5</v>
      </c>
      <c r="I2188" s="18" t="n">
        <f aca="false">Total!I2188</f>
        <v>342.8</v>
      </c>
      <c r="J2188" s="18" t="str">
        <f aca="false">IF($V2188="","",INDEX('Stock Exchange'!F$5:F$2450,$V2188))</f>
        <v/>
      </c>
      <c r="K2188" s="18" t="str">
        <f aca="false">IF($V2188="","",INDEX('Stock Exchange'!G$5:G$2450,$V2188))</f>
        <v/>
      </c>
      <c r="L2188" s="18" t="str">
        <f aca="false">IF($V2188="","",INDEX('Stock Exchange'!H$5:H$2450,$V2188))</f>
        <v/>
      </c>
      <c r="M2188" s="18" t="str">
        <f aca="false">IF($V2188="","",INDEX('Stock Exchange'!I$5:I$2450,$V2188))</f>
        <v/>
      </c>
      <c r="N2188" s="18" t="str">
        <f aca="false">IF($W2188="","",INDEX(Primary!F$5:F$2450,$W2188))</f>
        <v/>
      </c>
      <c r="O2188" s="18" t="str">
        <f aca="false">IF($W2188="","",INDEX(Primary!G$5:G$2450,$W2188))</f>
        <v/>
      </c>
      <c r="P2188" s="18" t="str">
        <f aca="false">IF($W2188="","",INDEX(Primary!H$5:H$2450,$W2188))</f>
        <v/>
      </c>
      <c r="Q2188" s="18" t="str">
        <f aca="false">IF($W2188="","",INDEX(Primary!I$5:I$2450,$W2188))</f>
        <v/>
      </c>
      <c r="R2188" s="19" t="str">
        <f aca="false">IF($E2188="Yes",L2188+P2188,"")</f>
        <v/>
      </c>
      <c r="S2188" s="19" t="str">
        <f aca="false">IF($E2188="Yes",H2188-R2188,"")</f>
        <v/>
      </c>
      <c r="T2188" s="6" t="str">
        <f aca="false">IF($E2188="Yes",IF(ROUND(ABS(S2188),2)&lt;=$T$2,"OK","CHECK"),"n/a")</f>
        <v>n/a</v>
      </c>
      <c r="U2188" s="20" t="n">
        <f aca="false">Total!J2188</f>
        <v>46.16</v>
      </c>
      <c r="V2188" s="17" t="str">
        <f aca="false">IFERROR(MATCH($A2188,'Stock Exchange'!$A$5:$A$2450,0),"")</f>
        <v/>
      </c>
      <c r="W2188" s="17" t="str">
        <f aca="false">IFERROR(MATCH($A2188,Primary!$A$5:$A$2450,0),"")</f>
        <v/>
      </c>
    </row>
    <row r="2189" customFormat="false" ht="15" hidden="false" customHeight="false" outlineLevel="0" collapsed="false">
      <c r="A2189" s="16" t="n">
        <f aca="false">Total!A2189</f>
        <v>40102</v>
      </c>
      <c r="B2189" s="17" t="n">
        <f aca="false">YEAR(A2189)</f>
        <v>2009</v>
      </c>
      <c r="C2189" s="17" t="n">
        <f aca="false">MONTH(A2189)</f>
        <v>10</v>
      </c>
      <c r="D2189" s="6" t="str">
        <f aca="false">IF(MONTH(A2189)&gt;=4,"FY "&amp;YEAR(A2189)&amp;"-"&amp;RIGHT(YEAR(A2189)+1,2),"FY "&amp;(YEAR(A2189)-1)&amp;"-"&amp;RIGHT(YEAR(A2189),2))</f>
        <v>FY 2009-10</v>
      </c>
      <c r="E2189" s="6" t="str">
        <f aca="false">IF(AND(V2189&lt;&gt;"",W2189&lt;&gt;""),"Yes","No")</f>
        <v>No</v>
      </c>
      <c r="F2189" s="18" t="n">
        <f aca="false">Total!F2189</f>
        <v>3924.2</v>
      </c>
      <c r="G2189" s="18" t="n">
        <f aca="false">Total!G2189</f>
        <v>2961.1</v>
      </c>
      <c r="H2189" s="18" t="n">
        <f aca="false">Total!H2189</f>
        <v>963.1</v>
      </c>
      <c r="I2189" s="18" t="n">
        <f aca="false">Total!I2189</f>
        <v>209.8</v>
      </c>
      <c r="J2189" s="18" t="str">
        <f aca="false">IF($V2189="","",INDEX('Stock Exchange'!F$5:F$2450,$V2189))</f>
        <v/>
      </c>
      <c r="K2189" s="18" t="str">
        <f aca="false">IF($V2189="","",INDEX('Stock Exchange'!G$5:G$2450,$V2189))</f>
        <v/>
      </c>
      <c r="L2189" s="18" t="str">
        <f aca="false">IF($V2189="","",INDEX('Stock Exchange'!H$5:H$2450,$V2189))</f>
        <v/>
      </c>
      <c r="M2189" s="18" t="str">
        <f aca="false">IF($V2189="","",INDEX('Stock Exchange'!I$5:I$2450,$V2189))</f>
        <v/>
      </c>
      <c r="N2189" s="18" t="str">
        <f aca="false">IF($W2189="","",INDEX(Primary!F$5:F$2450,$W2189))</f>
        <v/>
      </c>
      <c r="O2189" s="18" t="str">
        <f aca="false">IF($W2189="","",INDEX(Primary!G$5:G$2450,$W2189))</f>
        <v/>
      </c>
      <c r="P2189" s="18" t="str">
        <f aca="false">IF($W2189="","",INDEX(Primary!H$5:H$2450,$W2189))</f>
        <v/>
      </c>
      <c r="Q2189" s="18" t="str">
        <f aca="false">IF($W2189="","",INDEX(Primary!I$5:I$2450,$W2189))</f>
        <v/>
      </c>
      <c r="R2189" s="19" t="str">
        <f aca="false">IF($E2189="Yes",L2189+P2189,"")</f>
        <v/>
      </c>
      <c r="S2189" s="19" t="str">
        <f aca="false">IF($E2189="Yes",H2189-R2189,"")</f>
        <v/>
      </c>
      <c r="T2189" s="6" t="str">
        <f aca="false">IF($E2189="Yes",IF(ROUND(ABS(S2189),2)&lt;=$T$2,"OK","CHECK"),"n/a")</f>
        <v>n/a</v>
      </c>
      <c r="U2189" s="20" t="n">
        <f aca="false">Total!J2189</f>
        <v>45.91</v>
      </c>
      <c r="V2189" s="17" t="str">
        <f aca="false">IFERROR(MATCH($A2189,'Stock Exchange'!$A$5:$A$2450,0),"")</f>
        <v/>
      </c>
      <c r="W2189" s="17" t="str">
        <f aca="false">IFERROR(MATCH($A2189,Primary!$A$5:$A$2450,0),"")</f>
        <v/>
      </c>
    </row>
    <row r="2190" customFormat="false" ht="15" hidden="false" customHeight="false" outlineLevel="0" collapsed="false">
      <c r="A2190" s="16" t="n">
        <f aca="false">Total!A2190</f>
        <v>40106</v>
      </c>
      <c r="B2190" s="17" t="n">
        <f aca="false">YEAR(A2190)</f>
        <v>2009</v>
      </c>
      <c r="C2190" s="17" t="n">
        <f aca="false">MONTH(A2190)</f>
        <v>10</v>
      </c>
      <c r="D2190" s="6" t="str">
        <f aca="false">IF(MONTH(A2190)&gt;=4,"FY "&amp;YEAR(A2190)&amp;"-"&amp;RIGHT(YEAR(A2190)+1,2),"FY "&amp;(YEAR(A2190)-1)&amp;"-"&amp;RIGHT(YEAR(A2190),2))</f>
        <v>FY 2009-10</v>
      </c>
      <c r="E2190" s="6" t="str">
        <f aca="false">IF(AND(V2190&lt;&gt;"",W2190&lt;&gt;""),"Yes","No")</f>
        <v>No</v>
      </c>
      <c r="F2190" s="18" t="n">
        <f aca="false">Total!F2190</f>
        <v>3861.6</v>
      </c>
      <c r="G2190" s="18" t="n">
        <f aca="false">Total!G2190</f>
        <v>2664.9</v>
      </c>
      <c r="H2190" s="18" t="n">
        <f aca="false">Total!H2190</f>
        <v>1196.7</v>
      </c>
      <c r="I2190" s="18" t="n">
        <f aca="false">Total!I2190</f>
        <v>258.6</v>
      </c>
      <c r="J2190" s="18" t="str">
        <f aca="false">IF($V2190="","",INDEX('Stock Exchange'!F$5:F$2450,$V2190))</f>
        <v/>
      </c>
      <c r="K2190" s="18" t="str">
        <f aca="false">IF($V2190="","",INDEX('Stock Exchange'!G$5:G$2450,$V2190))</f>
        <v/>
      </c>
      <c r="L2190" s="18" t="str">
        <f aca="false">IF($V2190="","",INDEX('Stock Exchange'!H$5:H$2450,$V2190))</f>
        <v/>
      </c>
      <c r="M2190" s="18" t="str">
        <f aca="false">IF($V2190="","",INDEX('Stock Exchange'!I$5:I$2450,$V2190))</f>
        <v/>
      </c>
      <c r="N2190" s="18" t="str">
        <f aca="false">IF($W2190="","",INDEX(Primary!F$5:F$2450,$W2190))</f>
        <v/>
      </c>
      <c r="O2190" s="18" t="str">
        <f aca="false">IF($W2190="","",INDEX(Primary!G$5:G$2450,$W2190))</f>
        <v/>
      </c>
      <c r="P2190" s="18" t="str">
        <f aca="false">IF($W2190="","",INDEX(Primary!H$5:H$2450,$W2190))</f>
        <v/>
      </c>
      <c r="Q2190" s="18" t="str">
        <f aca="false">IF($W2190="","",INDEX(Primary!I$5:I$2450,$W2190))</f>
        <v/>
      </c>
      <c r="R2190" s="19" t="str">
        <f aca="false">IF($E2190="Yes",L2190+P2190,"")</f>
        <v/>
      </c>
      <c r="S2190" s="19" t="str">
        <f aca="false">IF($E2190="Yes",H2190-R2190,"")</f>
        <v/>
      </c>
      <c r="T2190" s="6" t="str">
        <f aca="false">IF($E2190="Yes",IF(ROUND(ABS(S2190),2)&lt;=$T$2,"OK","CHECK"),"n/a")</f>
        <v>n/a</v>
      </c>
      <c r="U2190" s="20" t="n">
        <f aca="false">Total!J2190</f>
        <v>46.27</v>
      </c>
      <c r="V2190" s="17" t="str">
        <f aca="false">IFERROR(MATCH($A2190,'Stock Exchange'!$A$5:$A$2450,0),"")</f>
        <v/>
      </c>
      <c r="W2190" s="17" t="str">
        <f aca="false">IFERROR(MATCH($A2190,Primary!$A$5:$A$2450,0),"")</f>
        <v/>
      </c>
    </row>
    <row r="2191" customFormat="false" ht="15" hidden="false" customHeight="false" outlineLevel="0" collapsed="false">
      <c r="A2191" s="16" t="n">
        <f aca="false">Total!A2191</f>
        <v>40107</v>
      </c>
      <c r="B2191" s="17" t="n">
        <f aca="false">YEAR(A2191)</f>
        <v>2009</v>
      </c>
      <c r="C2191" s="17" t="n">
        <f aca="false">MONTH(A2191)</f>
        <v>10</v>
      </c>
      <c r="D2191" s="6" t="str">
        <f aca="false">IF(MONTH(A2191)&gt;=4,"FY "&amp;YEAR(A2191)&amp;"-"&amp;RIGHT(YEAR(A2191)+1,2),"FY "&amp;(YEAR(A2191)-1)&amp;"-"&amp;RIGHT(YEAR(A2191),2))</f>
        <v>FY 2009-10</v>
      </c>
      <c r="E2191" s="6" t="str">
        <f aca="false">IF(AND(V2191&lt;&gt;"",W2191&lt;&gt;""),"Yes","No")</f>
        <v>No</v>
      </c>
      <c r="F2191" s="18" t="n">
        <f aca="false">Total!F2191</f>
        <v>4478.3</v>
      </c>
      <c r="G2191" s="18" t="n">
        <f aca="false">Total!G2191</f>
        <v>2708.3</v>
      </c>
      <c r="H2191" s="18" t="n">
        <f aca="false">Total!H2191</f>
        <v>1770</v>
      </c>
      <c r="I2191" s="18" t="n">
        <f aca="false">Total!I2191</f>
        <v>384.4</v>
      </c>
      <c r="J2191" s="18" t="str">
        <f aca="false">IF($V2191="","",INDEX('Stock Exchange'!F$5:F$2450,$V2191))</f>
        <v/>
      </c>
      <c r="K2191" s="18" t="str">
        <f aca="false">IF($V2191="","",INDEX('Stock Exchange'!G$5:G$2450,$V2191))</f>
        <v/>
      </c>
      <c r="L2191" s="18" t="str">
        <f aca="false">IF($V2191="","",INDEX('Stock Exchange'!H$5:H$2450,$V2191))</f>
        <v/>
      </c>
      <c r="M2191" s="18" t="str">
        <f aca="false">IF($V2191="","",INDEX('Stock Exchange'!I$5:I$2450,$V2191))</f>
        <v/>
      </c>
      <c r="N2191" s="18" t="str">
        <f aca="false">IF($W2191="","",INDEX(Primary!F$5:F$2450,$W2191))</f>
        <v/>
      </c>
      <c r="O2191" s="18" t="str">
        <f aca="false">IF($W2191="","",INDEX(Primary!G$5:G$2450,$W2191))</f>
        <v/>
      </c>
      <c r="P2191" s="18" t="str">
        <f aca="false">IF($W2191="","",INDEX(Primary!H$5:H$2450,$W2191))</f>
        <v/>
      </c>
      <c r="Q2191" s="18" t="str">
        <f aca="false">IF($W2191="","",INDEX(Primary!I$5:I$2450,$W2191))</f>
        <v/>
      </c>
      <c r="R2191" s="19" t="str">
        <f aca="false">IF($E2191="Yes",L2191+P2191,"")</f>
        <v/>
      </c>
      <c r="S2191" s="19" t="str">
        <f aca="false">IF($E2191="Yes",H2191-R2191,"")</f>
        <v/>
      </c>
      <c r="T2191" s="6" t="str">
        <f aca="false">IF($E2191="Yes",IF(ROUND(ABS(S2191),2)&lt;=$T$2,"OK","CHECK"),"n/a")</f>
        <v>n/a</v>
      </c>
      <c r="U2191" s="20" t="n">
        <f aca="false">Total!J2191</f>
        <v>46.04</v>
      </c>
      <c r="V2191" s="17" t="str">
        <f aca="false">IFERROR(MATCH($A2191,'Stock Exchange'!$A$5:$A$2450,0),"")</f>
        <v/>
      </c>
      <c r="W2191" s="17" t="str">
        <f aca="false">IFERROR(MATCH($A2191,Primary!$A$5:$A$2450,0),"")</f>
        <v/>
      </c>
    </row>
    <row r="2192" customFormat="false" ht="15" hidden="false" customHeight="false" outlineLevel="0" collapsed="false">
      <c r="A2192" s="16" t="n">
        <f aca="false">Total!A2192</f>
        <v>40108</v>
      </c>
      <c r="B2192" s="17" t="n">
        <f aca="false">YEAR(A2192)</f>
        <v>2009</v>
      </c>
      <c r="C2192" s="17" t="n">
        <f aca="false">MONTH(A2192)</f>
        <v>10</v>
      </c>
      <c r="D2192" s="6" t="str">
        <f aca="false">IF(MONTH(A2192)&gt;=4,"FY "&amp;YEAR(A2192)&amp;"-"&amp;RIGHT(YEAR(A2192)+1,2),"FY "&amp;(YEAR(A2192)-1)&amp;"-"&amp;RIGHT(YEAR(A2192),2))</f>
        <v>FY 2009-10</v>
      </c>
      <c r="E2192" s="6" t="str">
        <f aca="false">IF(AND(V2192&lt;&gt;"",W2192&lt;&gt;""),"Yes","No")</f>
        <v>No</v>
      </c>
      <c r="F2192" s="18" t="n">
        <f aca="false">Total!F2192</f>
        <v>2758.3</v>
      </c>
      <c r="G2192" s="18" t="n">
        <f aca="false">Total!G2192</f>
        <v>3149.9</v>
      </c>
      <c r="H2192" s="18" t="n">
        <f aca="false">Total!H2192</f>
        <v>-391.7</v>
      </c>
      <c r="I2192" s="18" t="n">
        <f aca="false">Total!I2192</f>
        <v>-84.3</v>
      </c>
      <c r="J2192" s="18" t="str">
        <f aca="false">IF($V2192="","",INDEX('Stock Exchange'!F$5:F$2450,$V2192))</f>
        <v/>
      </c>
      <c r="K2192" s="18" t="str">
        <f aca="false">IF($V2192="","",INDEX('Stock Exchange'!G$5:G$2450,$V2192))</f>
        <v/>
      </c>
      <c r="L2192" s="18" t="str">
        <f aca="false">IF($V2192="","",INDEX('Stock Exchange'!H$5:H$2450,$V2192))</f>
        <v/>
      </c>
      <c r="M2192" s="18" t="str">
        <f aca="false">IF($V2192="","",INDEX('Stock Exchange'!I$5:I$2450,$V2192))</f>
        <v/>
      </c>
      <c r="N2192" s="18" t="str">
        <f aca="false">IF($W2192="","",INDEX(Primary!F$5:F$2450,$W2192))</f>
        <v/>
      </c>
      <c r="O2192" s="18" t="str">
        <f aca="false">IF($W2192="","",INDEX(Primary!G$5:G$2450,$W2192))</f>
        <v/>
      </c>
      <c r="P2192" s="18" t="str">
        <f aca="false">IF($W2192="","",INDEX(Primary!H$5:H$2450,$W2192))</f>
        <v/>
      </c>
      <c r="Q2192" s="18" t="str">
        <f aca="false">IF($W2192="","",INDEX(Primary!I$5:I$2450,$W2192))</f>
        <v/>
      </c>
      <c r="R2192" s="19" t="str">
        <f aca="false">IF($E2192="Yes",L2192+P2192,"")</f>
        <v/>
      </c>
      <c r="S2192" s="19" t="str">
        <f aca="false">IF($E2192="Yes",H2192-R2192,"")</f>
        <v/>
      </c>
      <c r="T2192" s="6" t="str">
        <f aca="false">IF($E2192="Yes",IF(ROUND(ABS(S2192),2)&lt;=$T$2,"OK","CHECK"),"n/a")</f>
        <v>n/a</v>
      </c>
      <c r="U2192" s="20" t="n">
        <f aca="false">Total!J2192</f>
        <v>46.44</v>
      </c>
      <c r="V2192" s="17" t="str">
        <f aca="false">IFERROR(MATCH($A2192,'Stock Exchange'!$A$5:$A$2450,0),"")</f>
        <v/>
      </c>
      <c r="W2192" s="17" t="str">
        <f aca="false">IFERROR(MATCH($A2192,Primary!$A$5:$A$2450,0),"")</f>
        <v/>
      </c>
    </row>
    <row r="2193" customFormat="false" ht="15" hidden="false" customHeight="false" outlineLevel="0" collapsed="false">
      <c r="A2193" s="16" t="n">
        <f aca="false">Total!A2193</f>
        <v>40109</v>
      </c>
      <c r="B2193" s="17" t="n">
        <f aca="false">YEAR(A2193)</f>
        <v>2009</v>
      </c>
      <c r="C2193" s="17" t="n">
        <f aca="false">MONTH(A2193)</f>
        <v>10</v>
      </c>
      <c r="D2193" s="6" t="str">
        <f aca="false">IF(MONTH(A2193)&gt;=4,"FY "&amp;YEAR(A2193)&amp;"-"&amp;RIGHT(YEAR(A2193)+1,2),"FY "&amp;(YEAR(A2193)-1)&amp;"-"&amp;RIGHT(YEAR(A2193),2))</f>
        <v>FY 2009-10</v>
      </c>
      <c r="E2193" s="6" t="str">
        <f aca="false">IF(AND(V2193&lt;&gt;"",W2193&lt;&gt;""),"Yes","No")</f>
        <v>No</v>
      </c>
      <c r="F2193" s="18" t="n">
        <f aca="false">Total!F2193</f>
        <v>2682.5</v>
      </c>
      <c r="G2193" s="18" t="n">
        <f aca="false">Total!G2193</f>
        <v>2978.3</v>
      </c>
      <c r="H2193" s="18" t="n">
        <f aca="false">Total!H2193</f>
        <v>-295.7</v>
      </c>
      <c r="I2193" s="18" t="n">
        <f aca="false">Total!I2193</f>
        <v>-63.4</v>
      </c>
      <c r="J2193" s="18" t="str">
        <f aca="false">IF($V2193="","",INDEX('Stock Exchange'!F$5:F$2450,$V2193))</f>
        <v/>
      </c>
      <c r="K2193" s="18" t="str">
        <f aca="false">IF($V2193="","",INDEX('Stock Exchange'!G$5:G$2450,$V2193))</f>
        <v/>
      </c>
      <c r="L2193" s="18" t="str">
        <f aca="false">IF($V2193="","",INDEX('Stock Exchange'!H$5:H$2450,$V2193))</f>
        <v/>
      </c>
      <c r="M2193" s="18" t="str">
        <f aca="false">IF($V2193="","",INDEX('Stock Exchange'!I$5:I$2450,$V2193))</f>
        <v/>
      </c>
      <c r="N2193" s="18" t="str">
        <f aca="false">IF($W2193="","",INDEX(Primary!F$5:F$2450,$W2193))</f>
        <v/>
      </c>
      <c r="O2193" s="18" t="str">
        <f aca="false">IF($W2193="","",INDEX(Primary!G$5:G$2450,$W2193))</f>
        <v/>
      </c>
      <c r="P2193" s="18" t="str">
        <f aca="false">IF($W2193="","",INDEX(Primary!H$5:H$2450,$W2193))</f>
        <v/>
      </c>
      <c r="Q2193" s="18" t="str">
        <f aca="false">IF($W2193="","",INDEX(Primary!I$5:I$2450,$W2193))</f>
        <v/>
      </c>
      <c r="R2193" s="19" t="str">
        <f aca="false">IF($E2193="Yes",L2193+P2193,"")</f>
        <v/>
      </c>
      <c r="S2193" s="19" t="str">
        <f aca="false">IF($E2193="Yes",H2193-R2193,"")</f>
        <v/>
      </c>
      <c r="T2193" s="6" t="str">
        <f aca="false">IF($E2193="Yes",IF(ROUND(ABS(S2193),2)&lt;=$T$2,"OK","CHECK"),"n/a")</f>
        <v>n/a</v>
      </c>
      <c r="U2193" s="20" t="n">
        <f aca="false">Total!J2193</f>
        <v>46.66</v>
      </c>
      <c r="V2193" s="17" t="str">
        <f aca="false">IFERROR(MATCH($A2193,'Stock Exchange'!$A$5:$A$2450,0),"")</f>
        <v/>
      </c>
      <c r="W2193" s="17" t="str">
        <f aca="false">IFERROR(MATCH($A2193,Primary!$A$5:$A$2450,0),"")</f>
        <v/>
      </c>
    </row>
    <row r="2194" customFormat="false" ht="15" hidden="false" customHeight="false" outlineLevel="0" collapsed="false">
      <c r="A2194" s="16" t="n">
        <f aca="false">Total!A2194</f>
        <v>40112</v>
      </c>
      <c r="B2194" s="17" t="n">
        <f aca="false">YEAR(A2194)</f>
        <v>2009</v>
      </c>
      <c r="C2194" s="17" t="n">
        <f aca="false">MONTH(A2194)</f>
        <v>10</v>
      </c>
      <c r="D2194" s="6" t="str">
        <f aca="false">IF(MONTH(A2194)&gt;=4,"FY "&amp;YEAR(A2194)&amp;"-"&amp;RIGHT(YEAR(A2194)+1,2),"FY "&amp;(YEAR(A2194)-1)&amp;"-"&amp;RIGHT(YEAR(A2194),2))</f>
        <v>FY 2009-10</v>
      </c>
      <c r="E2194" s="6" t="str">
        <f aca="false">IF(AND(V2194&lt;&gt;"",W2194&lt;&gt;""),"Yes","No")</f>
        <v>No</v>
      </c>
      <c r="F2194" s="18" t="n">
        <f aca="false">Total!F2194</f>
        <v>2942.4</v>
      </c>
      <c r="G2194" s="18" t="n">
        <f aca="false">Total!G2194</f>
        <v>2991.1</v>
      </c>
      <c r="H2194" s="18" t="n">
        <f aca="false">Total!H2194</f>
        <v>-48.8</v>
      </c>
      <c r="I2194" s="18" t="n">
        <f aca="false">Total!I2194</f>
        <v>-10.5</v>
      </c>
      <c r="J2194" s="18" t="str">
        <f aca="false">IF($V2194="","",INDEX('Stock Exchange'!F$5:F$2450,$V2194))</f>
        <v/>
      </c>
      <c r="K2194" s="18" t="str">
        <f aca="false">IF($V2194="","",INDEX('Stock Exchange'!G$5:G$2450,$V2194))</f>
        <v/>
      </c>
      <c r="L2194" s="18" t="str">
        <f aca="false">IF($V2194="","",INDEX('Stock Exchange'!H$5:H$2450,$V2194))</f>
        <v/>
      </c>
      <c r="M2194" s="18" t="str">
        <f aca="false">IF($V2194="","",INDEX('Stock Exchange'!I$5:I$2450,$V2194))</f>
        <v/>
      </c>
      <c r="N2194" s="18" t="str">
        <f aca="false">IF($W2194="","",INDEX(Primary!F$5:F$2450,$W2194))</f>
        <v/>
      </c>
      <c r="O2194" s="18" t="str">
        <f aca="false">IF($W2194="","",INDEX(Primary!G$5:G$2450,$W2194))</f>
        <v/>
      </c>
      <c r="P2194" s="18" t="str">
        <f aca="false">IF($W2194="","",INDEX(Primary!H$5:H$2450,$W2194))</f>
        <v/>
      </c>
      <c r="Q2194" s="18" t="str">
        <f aca="false">IF($W2194="","",INDEX(Primary!I$5:I$2450,$W2194))</f>
        <v/>
      </c>
      <c r="R2194" s="19" t="str">
        <f aca="false">IF($E2194="Yes",L2194+P2194,"")</f>
        <v/>
      </c>
      <c r="S2194" s="19" t="str">
        <f aca="false">IF($E2194="Yes",H2194-R2194,"")</f>
        <v/>
      </c>
      <c r="T2194" s="6" t="str">
        <f aca="false">IF($E2194="Yes",IF(ROUND(ABS(S2194),2)&lt;=$T$2,"OK","CHECK"),"n/a")</f>
        <v>n/a</v>
      </c>
      <c r="U2194" s="20" t="n">
        <f aca="false">Total!J2194</f>
        <v>46.45</v>
      </c>
      <c r="V2194" s="17" t="str">
        <f aca="false">IFERROR(MATCH($A2194,'Stock Exchange'!$A$5:$A$2450,0),"")</f>
        <v/>
      </c>
      <c r="W2194" s="17" t="str">
        <f aca="false">IFERROR(MATCH($A2194,Primary!$A$5:$A$2450,0),"")</f>
        <v/>
      </c>
    </row>
    <row r="2195" customFormat="false" ht="15" hidden="false" customHeight="false" outlineLevel="0" collapsed="false">
      <c r="A2195" s="16" t="n">
        <f aca="false">Total!A2195</f>
        <v>40113</v>
      </c>
      <c r="B2195" s="17" t="n">
        <f aca="false">YEAR(A2195)</f>
        <v>2009</v>
      </c>
      <c r="C2195" s="17" t="n">
        <f aca="false">MONTH(A2195)</f>
        <v>10</v>
      </c>
      <c r="D2195" s="6" t="str">
        <f aca="false">IF(MONTH(A2195)&gt;=4,"FY "&amp;YEAR(A2195)&amp;"-"&amp;RIGHT(YEAR(A2195)+1,2),"FY "&amp;(YEAR(A2195)-1)&amp;"-"&amp;RIGHT(YEAR(A2195),2))</f>
        <v>FY 2009-10</v>
      </c>
      <c r="E2195" s="6" t="str">
        <f aca="false">IF(AND(V2195&lt;&gt;"",W2195&lt;&gt;""),"Yes","No")</f>
        <v>No</v>
      </c>
      <c r="F2195" s="18" t="n">
        <f aca="false">Total!F2195</f>
        <v>2147.9</v>
      </c>
      <c r="G2195" s="18" t="n">
        <f aca="false">Total!G2195</f>
        <v>1956.9</v>
      </c>
      <c r="H2195" s="18" t="n">
        <f aca="false">Total!H2195</f>
        <v>191</v>
      </c>
      <c r="I2195" s="18" t="n">
        <f aca="false">Total!I2195</f>
        <v>41</v>
      </c>
      <c r="J2195" s="18" t="str">
        <f aca="false">IF($V2195="","",INDEX('Stock Exchange'!F$5:F$2450,$V2195))</f>
        <v/>
      </c>
      <c r="K2195" s="18" t="str">
        <f aca="false">IF($V2195="","",INDEX('Stock Exchange'!G$5:G$2450,$V2195))</f>
        <v/>
      </c>
      <c r="L2195" s="18" t="str">
        <f aca="false">IF($V2195="","",INDEX('Stock Exchange'!H$5:H$2450,$V2195))</f>
        <v/>
      </c>
      <c r="M2195" s="18" t="str">
        <f aca="false">IF($V2195="","",INDEX('Stock Exchange'!I$5:I$2450,$V2195))</f>
        <v/>
      </c>
      <c r="N2195" s="18" t="str">
        <f aca="false">IF($W2195="","",INDEX(Primary!F$5:F$2450,$W2195))</f>
        <v/>
      </c>
      <c r="O2195" s="18" t="str">
        <f aca="false">IF($W2195="","",INDEX(Primary!G$5:G$2450,$W2195))</f>
        <v/>
      </c>
      <c r="P2195" s="18" t="str">
        <f aca="false">IF($W2195="","",INDEX(Primary!H$5:H$2450,$W2195))</f>
        <v/>
      </c>
      <c r="Q2195" s="18" t="str">
        <f aca="false">IF($W2195="","",INDEX(Primary!I$5:I$2450,$W2195))</f>
        <v/>
      </c>
      <c r="R2195" s="19" t="str">
        <f aca="false">IF($E2195="Yes",L2195+P2195,"")</f>
        <v/>
      </c>
      <c r="S2195" s="19" t="str">
        <f aca="false">IF($E2195="Yes",H2195-R2195,"")</f>
        <v/>
      </c>
      <c r="T2195" s="6" t="str">
        <f aca="false">IF($E2195="Yes",IF(ROUND(ABS(S2195),2)&lt;=$T$2,"OK","CHECK"),"n/a")</f>
        <v>n/a</v>
      </c>
      <c r="U2195" s="20" t="n">
        <f aca="false">Total!J2195</f>
        <v>46.58</v>
      </c>
      <c r="V2195" s="17" t="str">
        <f aca="false">IFERROR(MATCH($A2195,'Stock Exchange'!$A$5:$A$2450,0),"")</f>
        <v/>
      </c>
      <c r="W2195" s="17" t="str">
        <f aca="false">IFERROR(MATCH($A2195,Primary!$A$5:$A$2450,0),"")</f>
        <v/>
      </c>
    </row>
    <row r="2196" customFormat="false" ht="15" hidden="false" customHeight="false" outlineLevel="0" collapsed="false">
      <c r="A2196" s="16" t="n">
        <f aca="false">Total!A2196</f>
        <v>40114</v>
      </c>
      <c r="B2196" s="17" t="n">
        <f aca="false">YEAR(A2196)</f>
        <v>2009</v>
      </c>
      <c r="C2196" s="17" t="n">
        <f aca="false">MONTH(A2196)</f>
        <v>10</v>
      </c>
      <c r="D2196" s="6" t="str">
        <f aca="false">IF(MONTH(A2196)&gt;=4,"FY "&amp;YEAR(A2196)&amp;"-"&amp;RIGHT(YEAR(A2196)+1,2),"FY "&amp;(YEAR(A2196)-1)&amp;"-"&amp;RIGHT(YEAR(A2196),2))</f>
        <v>FY 2009-10</v>
      </c>
      <c r="E2196" s="6" t="str">
        <f aca="false">IF(AND(V2196&lt;&gt;"",W2196&lt;&gt;""),"Yes","No")</f>
        <v>No</v>
      </c>
      <c r="F2196" s="18" t="n">
        <f aca="false">Total!F2196</f>
        <v>4989.8</v>
      </c>
      <c r="G2196" s="18" t="n">
        <f aca="false">Total!G2196</f>
        <v>3648.8</v>
      </c>
      <c r="H2196" s="18" t="n">
        <f aca="false">Total!H2196</f>
        <v>1341</v>
      </c>
      <c r="I2196" s="18" t="n">
        <f aca="false">Total!I2196</f>
        <v>286.4</v>
      </c>
      <c r="J2196" s="18" t="str">
        <f aca="false">IF($V2196="","",INDEX('Stock Exchange'!F$5:F$2450,$V2196))</f>
        <v/>
      </c>
      <c r="K2196" s="18" t="str">
        <f aca="false">IF($V2196="","",INDEX('Stock Exchange'!G$5:G$2450,$V2196))</f>
        <v/>
      </c>
      <c r="L2196" s="18" t="str">
        <f aca="false">IF($V2196="","",INDEX('Stock Exchange'!H$5:H$2450,$V2196))</f>
        <v/>
      </c>
      <c r="M2196" s="18" t="str">
        <f aca="false">IF($V2196="","",INDEX('Stock Exchange'!I$5:I$2450,$V2196))</f>
        <v/>
      </c>
      <c r="N2196" s="18" t="str">
        <f aca="false">IF($W2196="","",INDEX(Primary!F$5:F$2450,$W2196))</f>
        <v/>
      </c>
      <c r="O2196" s="18" t="str">
        <f aca="false">IF($W2196="","",INDEX(Primary!G$5:G$2450,$W2196))</f>
        <v/>
      </c>
      <c r="P2196" s="18" t="str">
        <f aca="false">IF($W2196="","",INDEX(Primary!H$5:H$2450,$W2196))</f>
        <v/>
      </c>
      <c r="Q2196" s="18" t="str">
        <f aca="false">IF($W2196="","",INDEX(Primary!I$5:I$2450,$W2196))</f>
        <v/>
      </c>
      <c r="R2196" s="19" t="str">
        <f aca="false">IF($E2196="Yes",L2196+P2196,"")</f>
        <v/>
      </c>
      <c r="S2196" s="19" t="str">
        <f aca="false">IF($E2196="Yes",H2196-R2196,"")</f>
        <v/>
      </c>
      <c r="T2196" s="6" t="str">
        <f aca="false">IF($E2196="Yes",IF(ROUND(ABS(S2196),2)&lt;=$T$2,"OK","CHECK"),"n/a")</f>
        <v>n/a</v>
      </c>
      <c r="U2196" s="20" t="n">
        <f aca="false">Total!J2196</f>
        <v>46.83</v>
      </c>
      <c r="V2196" s="17" t="str">
        <f aca="false">IFERROR(MATCH($A2196,'Stock Exchange'!$A$5:$A$2450,0),"")</f>
        <v/>
      </c>
      <c r="W2196" s="17" t="str">
        <f aca="false">IFERROR(MATCH($A2196,Primary!$A$5:$A$2450,0),"")</f>
        <v/>
      </c>
    </row>
    <row r="2197" customFormat="false" ht="15" hidden="false" customHeight="false" outlineLevel="0" collapsed="false">
      <c r="A2197" s="16" t="n">
        <f aca="false">Total!A2197</f>
        <v>40115</v>
      </c>
      <c r="B2197" s="17" t="n">
        <f aca="false">YEAR(A2197)</f>
        <v>2009</v>
      </c>
      <c r="C2197" s="17" t="n">
        <f aca="false">MONTH(A2197)</f>
        <v>10</v>
      </c>
      <c r="D2197" s="6" t="str">
        <f aca="false">IF(MONTH(A2197)&gt;=4,"FY "&amp;YEAR(A2197)&amp;"-"&amp;RIGHT(YEAR(A2197)+1,2),"FY "&amp;(YEAR(A2197)-1)&amp;"-"&amp;RIGHT(YEAR(A2197),2))</f>
        <v>FY 2009-10</v>
      </c>
      <c r="E2197" s="6" t="str">
        <f aca="false">IF(AND(V2197&lt;&gt;"",W2197&lt;&gt;""),"Yes","No")</f>
        <v>No</v>
      </c>
      <c r="F2197" s="18" t="n">
        <f aca="false">Total!F2197</f>
        <v>3035.8</v>
      </c>
      <c r="G2197" s="18" t="n">
        <f aca="false">Total!G2197</f>
        <v>3008.1</v>
      </c>
      <c r="H2197" s="18" t="n">
        <f aca="false">Total!H2197</f>
        <v>27.7</v>
      </c>
      <c r="I2197" s="18" t="n">
        <f aca="false">Total!I2197</f>
        <v>5.9</v>
      </c>
      <c r="J2197" s="18" t="str">
        <f aca="false">IF($V2197="","",INDEX('Stock Exchange'!F$5:F$2450,$V2197))</f>
        <v/>
      </c>
      <c r="K2197" s="18" t="str">
        <f aca="false">IF($V2197="","",INDEX('Stock Exchange'!G$5:G$2450,$V2197))</f>
        <v/>
      </c>
      <c r="L2197" s="18" t="str">
        <f aca="false">IF($V2197="","",INDEX('Stock Exchange'!H$5:H$2450,$V2197))</f>
        <v/>
      </c>
      <c r="M2197" s="18" t="str">
        <f aca="false">IF($V2197="","",INDEX('Stock Exchange'!I$5:I$2450,$V2197))</f>
        <v/>
      </c>
      <c r="N2197" s="18" t="str">
        <f aca="false">IF($W2197="","",INDEX(Primary!F$5:F$2450,$W2197))</f>
        <v/>
      </c>
      <c r="O2197" s="18" t="str">
        <f aca="false">IF($W2197="","",INDEX(Primary!G$5:G$2450,$W2197))</f>
        <v/>
      </c>
      <c r="P2197" s="18" t="str">
        <f aca="false">IF($W2197="","",INDEX(Primary!H$5:H$2450,$W2197))</f>
        <v/>
      </c>
      <c r="Q2197" s="18" t="str">
        <f aca="false">IF($W2197="","",INDEX(Primary!I$5:I$2450,$W2197))</f>
        <v/>
      </c>
      <c r="R2197" s="19" t="str">
        <f aca="false">IF($E2197="Yes",L2197+P2197,"")</f>
        <v/>
      </c>
      <c r="S2197" s="19" t="str">
        <f aca="false">IF($E2197="Yes",H2197-R2197,"")</f>
        <v/>
      </c>
      <c r="T2197" s="6" t="str">
        <f aca="false">IF($E2197="Yes",IF(ROUND(ABS(S2197),2)&lt;=$T$2,"OK","CHECK"),"n/a")</f>
        <v>n/a</v>
      </c>
      <c r="U2197" s="20" t="n">
        <f aca="false">Total!J2197</f>
        <v>47.15</v>
      </c>
      <c r="V2197" s="17" t="str">
        <f aca="false">IFERROR(MATCH($A2197,'Stock Exchange'!$A$5:$A$2450,0),"")</f>
        <v/>
      </c>
      <c r="W2197" s="17" t="str">
        <f aca="false">IFERROR(MATCH($A2197,Primary!$A$5:$A$2450,0),"")</f>
        <v/>
      </c>
    </row>
    <row r="2198" customFormat="false" ht="15" hidden="false" customHeight="false" outlineLevel="0" collapsed="false">
      <c r="A2198" s="16" t="n">
        <f aca="false">Total!A2198</f>
        <v>40116</v>
      </c>
      <c r="B2198" s="17" t="n">
        <f aca="false">YEAR(A2198)</f>
        <v>2009</v>
      </c>
      <c r="C2198" s="17" t="n">
        <f aca="false">MONTH(A2198)</f>
        <v>10</v>
      </c>
      <c r="D2198" s="6" t="str">
        <f aca="false">IF(MONTH(A2198)&gt;=4,"FY "&amp;YEAR(A2198)&amp;"-"&amp;RIGHT(YEAR(A2198)+1,2),"FY "&amp;(YEAR(A2198)-1)&amp;"-"&amp;RIGHT(YEAR(A2198),2))</f>
        <v>FY 2009-10</v>
      </c>
      <c r="E2198" s="6" t="str">
        <f aca="false">IF(AND(V2198&lt;&gt;"",W2198&lt;&gt;""),"Yes","No")</f>
        <v>No</v>
      </c>
      <c r="F2198" s="18" t="n">
        <f aca="false">Total!F2198</f>
        <v>3418.9</v>
      </c>
      <c r="G2198" s="18" t="n">
        <f aca="false">Total!G2198</f>
        <v>5013.5</v>
      </c>
      <c r="H2198" s="18" t="n">
        <f aca="false">Total!H2198</f>
        <v>-1594.6</v>
      </c>
      <c r="I2198" s="18" t="n">
        <f aca="false">Total!I2198</f>
        <v>-335.6</v>
      </c>
      <c r="J2198" s="18" t="str">
        <f aca="false">IF($V2198="","",INDEX('Stock Exchange'!F$5:F$2450,$V2198))</f>
        <v/>
      </c>
      <c r="K2198" s="18" t="str">
        <f aca="false">IF($V2198="","",INDEX('Stock Exchange'!G$5:G$2450,$V2198))</f>
        <v/>
      </c>
      <c r="L2198" s="18" t="str">
        <f aca="false">IF($V2198="","",INDEX('Stock Exchange'!H$5:H$2450,$V2198))</f>
        <v/>
      </c>
      <c r="M2198" s="18" t="str">
        <f aca="false">IF($V2198="","",INDEX('Stock Exchange'!I$5:I$2450,$V2198))</f>
        <v/>
      </c>
      <c r="N2198" s="18" t="str">
        <f aca="false">IF($W2198="","",INDEX(Primary!F$5:F$2450,$W2198))</f>
        <v/>
      </c>
      <c r="O2198" s="18" t="str">
        <f aca="false">IF($W2198="","",INDEX(Primary!G$5:G$2450,$W2198))</f>
        <v/>
      </c>
      <c r="P2198" s="18" t="str">
        <f aca="false">IF($W2198="","",INDEX(Primary!H$5:H$2450,$W2198))</f>
        <v/>
      </c>
      <c r="Q2198" s="18" t="str">
        <f aca="false">IF($W2198="","",INDEX(Primary!I$5:I$2450,$W2198))</f>
        <v/>
      </c>
      <c r="R2198" s="19" t="str">
        <f aca="false">IF($E2198="Yes",L2198+P2198,"")</f>
        <v/>
      </c>
      <c r="S2198" s="19" t="str">
        <f aca="false">IF($E2198="Yes",H2198-R2198,"")</f>
        <v/>
      </c>
      <c r="T2198" s="6" t="str">
        <f aca="false">IF($E2198="Yes",IF(ROUND(ABS(S2198),2)&lt;=$T$2,"OK","CHECK"),"n/a")</f>
        <v>n/a</v>
      </c>
      <c r="U2198" s="20" t="n">
        <f aca="false">Total!J2198</f>
        <v>47.52</v>
      </c>
      <c r="V2198" s="17" t="str">
        <f aca="false">IFERROR(MATCH($A2198,'Stock Exchange'!$A$5:$A$2450,0),"")</f>
        <v/>
      </c>
      <c r="W2198" s="17" t="str">
        <f aca="false">IFERROR(MATCH($A2198,Primary!$A$5:$A$2450,0),"")</f>
        <v/>
      </c>
    </row>
    <row r="2199" customFormat="false" ht="15" hidden="false" customHeight="false" outlineLevel="0" collapsed="false">
      <c r="A2199" s="16" t="n">
        <f aca="false">Total!A2199</f>
        <v>40120</v>
      </c>
      <c r="B2199" s="17" t="n">
        <f aca="false">YEAR(A2199)</f>
        <v>2009</v>
      </c>
      <c r="C2199" s="17" t="n">
        <f aca="false">MONTH(A2199)</f>
        <v>11</v>
      </c>
      <c r="D2199" s="6" t="str">
        <f aca="false">IF(MONTH(A2199)&gt;=4,"FY "&amp;YEAR(A2199)&amp;"-"&amp;RIGHT(YEAR(A2199)+1,2),"FY "&amp;(YEAR(A2199)-1)&amp;"-"&amp;RIGHT(YEAR(A2199),2))</f>
        <v>FY 2009-10</v>
      </c>
      <c r="E2199" s="6" t="str">
        <f aca="false">IF(AND(V2199&lt;&gt;"",W2199&lt;&gt;""),"Yes","No")</f>
        <v>No</v>
      </c>
      <c r="F2199" s="18" t="n">
        <f aca="false">Total!F2199</f>
        <v>4072.5</v>
      </c>
      <c r="G2199" s="18" t="n">
        <f aca="false">Total!G2199</f>
        <v>3336.8</v>
      </c>
      <c r="H2199" s="18" t="n">
        <f aca="false">Total!H2199</f>
        <v>735.7</v>
      </c>
      <c r="I2199" s="18" t="n">
        <f aca="false">Total!I2199</f>
        <v>156.7</v>
      </c>
      <c r="J2199" s="18" t="str">
        <f aca="false">IF($V2199="","",INDEX('Stock Exchange'!F$5:F$2450,$V2199))</f>
        <v/>
      </c>
      <c r="K2199" s="18" t="str">
        <f aca="false">IF($V2199="","",INDEX('Stock Exchange'!G$5:G$2450,$V2199))</f>
        <v/>
      </c>
      <c r="L2199" s="18" t="str">
        <f aca="false">IF($V2199="","",INDEX('Stock Exchange'!H$5:H$2450,$V2199))</f>
        <v/>
      </c>
      <c r="M2199" s="18" t="str">
        <f aca="false">IF($V2199="","",INDEX('Stock Exchange'!I$5:I$2450,$V2199))</f>
        <v/>
      </c>
      <c r="N2199" s="18" t="str">
        <f aca="false">IF($W2199="","",INDEX(Primary!F$5:F$2450,$W2199))</f>
        <v/>
      </c>
      <c r="O2199" s="18" t="str">
        <f aca="false">IF($W2199="","",INDEX(Primary!G$5:G$2450,$W2199))</f>
        <v/>
      </c>
      <c r="P2199" s="18" t="str">
        <f aca="false">IF($W2199="","",INDEX(Primary!H$5:H$2450,$W2199))</f>
        <v/>
      </c>
      <c r="Q2199" s="18" t="str">
        <f aca="false">IF($W2199="","",INDEX(Primary!I$5:I$2450,$W2199))</f>
        <v/>
      </c>
      <c r="R2199" s="19" t="str">
        <f aca="false">IF($E2199="Yes",L2199+P2199,"")</f>
        <v/>
      </c>
      <c r="S2199" s="19" t="str">
        <f aca="false">IF($E2199="Yes",H2199-R2199,"")</f>
        <v/>
      </c>
      <c r="T2199" s="6" t="str">
        <f aca="false">IF($E2199="Yes",IF(ROUND(ABS(S2199),2)&lt;=$T$2,"OK","CHECK"),"n/a")</f>
        <v>n/a</v>
      </c>
      <c r="U2199" s="20" t="n">
        <f aca="false">Total!J2199</f>
        <v>46.96</v>
      </c>
      <c r="V2199" s="17" t="str">
        <f aca="false">IFERROR(MATCH($A2199,'Stock Exchange'!$A$5:$A$2450,0),"")</f>
        <v/>
      </c>
      <c r="W2199" s="17" t="str">
        <f aca="false">IFERROR(MATCH($A2199,Primary!$A$5:$A$2450,0),"")</f>
        <v/>
      </c>
    </row>
    <row r="2200" customFormat="false" ht="15" hidden="false" customHeight="false" outlineLevel="0" collapsed="false">
      <c r="A2200" s="16" t="n">
        <f aca="false">Total!A2200</f>
        <v>40121</v>
      </c>
      <c r="B2200" s="17" t="n">
        <f aca="false">YEAR(A2200)</f>
        <v>2009</v>
      </c>
      <c r="C2200" s="17" t="n">
        <f aca="false">MONTH(A2200)</f>
        <v>11</v>
      </c>
      <c r="D2200" s="6" t="str">
        <f aca="false">IF(MONTH(A2200)&gt;=4,"FY "&amp;YEAR(A2200)&amp;"-"&amp;RIGHT(YEAR(A2200)+1,2),"FY "&amp;(YEAR(A2200)-1)&amp;"-"&amp;RIGHT(YEAR(A2200),2))</f>
        <v>FY 2009-10</v>
      </c>
      <c r="E2200" s="6" t="str">
        <f aca="false">IF(AND(V2200&lt;&gt;"",W2200&lt;&gt;""),"Yes","No")</f>
        <v>No</v>
      </c>
      <c r="F2200" s="18" t="n">
        <f aca="false">Total!F2200</f>
        <v>2188.1</v>
      </c>
      <c r="G2200" s="18" t="n">
        <f aca="false">Total!G2200</f>
        <v>2488.9</v>
      </c>
      <c r="H2200" s="18" t="n">
        <f aca="false">Total!H2200</f>
        <v>-300.8</v>
      </c>
      <c r="I2200" s="18" t="n">
        <f aca="false">Total!I2200</f>
        <v>-63.9</v>
      </c>
      <c r="J2200" s="18" t="str">
        <f aca="false">IF($V2200="","",INDEX('Stock Exchange'!F$5:F$2450,$V2200))</f>
        <v/>
      </c>
      <c r="K2200" s="18" t="str">
        <f aca="false">IF($V2200="","",INDEX('Stock Exchange'!G$5:G$2450,$V2200))</f>
        <v/>
      </c>
      <c r="L2200" s="18" t="str">
        <f aca="false">IF($V2200="","",INDEX('Stock Exchange'!H$5:H$2450,$V2200))</f>
        <v/>
      </c>
      <c r="M2200" s="18" t="str">
        <f aca="false">IF($V2200="","",INDEX('Stock Exchange'!I$5:I$2450,$V2200))</f>
        <v/>
      </c>
      <c r="N2200" s="18" t="str">
        <f aca="false">IF($W2200="","",INDEX(Primary!F$5:F$2450,$W2200))</f>
        <v/>
      </c>
      <c r="O2200" s="18" t="str">
        <f aca="false">IF($W2200="","",INDEX(Primary!G$5:G$2450,$W2200))</f>
        <v/>
      </c>
      <c r="P2200" s="18" t="str">
        <f aca="false">IF($W2200="","",INDEX(Primary!H$5:H$2450,$W2200))</f>
        <v/>
      </c>
      <c r="Q2200" s="18" t="str">
        <f aca="false">IF($W2200="","",INDEX(Primary!I$5:I$2450,$W2200))</f>
        <v/>
      </c>
      <c r="R2200" s="19" t="str">
        <f aca="false">IF($E2200="Yes",L2200+P2200,"")</f>
        <v/>
      </c>
      <c r="S2200" s="19" t="str">
        <f aca="false">IF($E2200="Yes",H2200-R2200,"")</f>
        <v/>
      </c>
      <c r="T2200" s="6" t="str">
        <f aca="false">IF($E2200="Yes",IF(ROUND(ABS(S2200),2)&lt;=$T$2,"OK","CHECK"),"n/a")</f>
        <v>n/a</v>
      </c>
      <c r="U2200" s="20" t="n">
        <f aca="false">Total!J2200</f>
        <v>47.04</v>
      </c>
      <c r="V2200" s="17" t="str">
        <f aca="false">IFERROR(MATCH($A2200,'Stock Exchange'!$A$5:$A$2450,0),"")</f>
        <v/>
      </c>
      <c r="W2200" s="17" t="str">
        <f aca="false">IFERROR(MATCH($A2200,Primary!$A$5:$A$2450,0),"")</f>
        <v/>
      </c>
    </row>
    <row r="2201" customFormat="false" ht="15" hidden="false" customHeight="false" outlineLevel="0" collapsed="false">
      <c r="A2201" s="16" t="n">
        <f aca="false">Total!A2201</f>
        <v>40122</v>
      </c>
      <c r="B2201" s="17" t="n">
        <f aca="false">YEAR(A2201)</f>
        <v>2009</v>
      </c>
      <c r="C2201" s="17" t="n">
        <f aca="false">MONTH(A2201)</f>
        <v>11</v>
      </c>
      <c r="D2201" s="6" t="str">
        <f aca="false">IF(MONTH(A2201)&gt;=4,"FY "&amp;YEAR(A2201)&amp;"-"&amp;RIGHT(YEAR(A2201)+1,2),"FY "&amp;(YEAR(A2201)-1)&amp;"-"&amp;RIGHT(YEAR(A2201),2))</f>
        <v>FY 2009-10</v>
      </c>
      <c r="E2201" s="6" t="str">
        <f aca="false">IF(AND(V2201&lt;&gt;"",W2201&lt;&gt;""),"Yes","No")</f>
        <v>No</v>
      </c>
      <c r="F2201" s="18" t="n">
        <f aca="false">Total!F2201</f>
        <v>3395.2</v>
      </c>
      <c r="G2201" s="18" t="n">
        <f aca="false">Total!G2201</f>
        <v>3381.4</v>
      </c>
      <c r="H2201" s="18" t="n">
        <f aca="false">Total!H2201</f>
        <v>13.7</v>
      </c>
      <c r="I2201" s="18" t="n">
        <f aca="false">Total!I2201</f>
        <v>2.9</v>
      </c>
      <c r="J2201" s="18" t="str">
        <f aca="false">IF($V2201="","",INDEX('Stock Exchange'!F$5:F$2450,$V2201))</f>
        <v/>
      </c>
      <c r="K2201" s="18" t="str">
        <f aca="false">IF($V2201="","",INDEX('Stock Exchange'!G$5:G$2450,$V2201))</f>
        <v/>
      </c>
      <c r="L2201" s="18" t="str">
        <f aca="false">IF($V2201="","",INDEX('Stock Exchange'!H$5:H$2450,$V2201))</f>
        <v/>
      </c>
      <c r="M2201" s="18" t="str">
        <f aca="false">IF($V2201="","",INDEX('Stock Exchange'!I$5:I$2450,$V2201))</f>
        <v/>
      </c>
      <c r="N2201" s="18" t="str">
        <f aca="false">IF($W2201="","",INDEX(Primary!F$5:F$2450,$W2201))</f>
        <v/>
      </c>
      <c r="O2201" s="18" t="str">
        <f aca="false">IF($W2201="","",INDEX(Primary!G$5:G$2450,$W2201))</f>
        <v/>
      </c>
      <c r="P2201" s="18" t="str">
        <f aca="false">IF($W2201="","",INDEX(Primary!H$5:H$2450,$W2201))</f>
        <v/>
      </c>
      <c r="Q2201" s="18" t="str">
        <f aca="false">IF($W2201="","",INDEX(Primary!I$5:I$2450,$W2201))</f>
        <v/>
      </c>
      <c r="R2201" s="19" t="str">
        <f aca="false">IF($E2201="Yes",L2201+P2201,"")</f>
        <v/>
      </c>
      <c r="S2201" s="19" t="str">
        <f aca="false">IF($E2201="Yes",H2201-R2201,"")</f>
        <v/>
      </c>
      <c r="T2201" s="6" t="str">
        <f aca="false">IF($E2201="Yes",IF(ROUND(ABS(S2201),2)&lt;=$T$2,"OK","CHECK"),"n/a")</f>
        <v>n/a</v>
      </c>
      <c r="U2201" s="20" t="n">
        <f aca="false">Total!J2201</f>
        <v>47.13</v>
      </c>
      <c r="V2201" s="17" t="str">
        <f aca="false">IFERROR(MATCH($A2201,'Stock Exchange'!$A$5:$A$2450,0),"")</f>
        <v/>
      </c>
      <c r="W2201" s="17" t="str">
        <f aca="false">IFERROR(MATCH($A2201,Primary!$A$5:$A$2450,0),"")</f>
        <v/>
      </c>
    </row>
    <row r="2202" customFormat="false" ht="15" hidden="false" customHeight="false" outlineLevel="0" collapsed="false">
      <c r="A2202" s="16" t="n">
        <f aca="false">Total!A2202</f>
        <v>40123</v>
      </c>
      <c r="B2202" s="17" t="n">
        <f aca="false">YEAR(A2202)</f>
        <v>2009</v>
      </c>
      <c r="C2202" s="17" t="n">
        <f aca="false">MONTH(A2202)</f>
        <v>11</v>
      </c>
      <c r="D2202" s="6" t="str">
        <f aca="false">IF(MONTH(A2202)&gt;=4,"FY "&amp;YEAR(A2202)&amp;"-"&amp;RIGHT(YEAR(A2202)+1,2),"FY "&amp;(YEAR(A2202)-1)&amp;"-"&amp;RIGHT(YEAR(A2202),2))</f>
        <v>FY 2009-10</v>
      </c>
      <c r="E2202" s="6" t="str">
        <f aca="false">IF(AND(V2202&lt;&gt;"",W2202&lt;&gt;""),"Yes","No")</f>
        <v>No</v>
      </c>
      <c r="F2202" s="18" t="n">
        <f aca="false">Total!F2202</f>
        <v>2035.5</v>
      </c>
      <c r="G2202" s="18" t="n">
        <f aca="false">Total!G2202</f>
        <v>1767.9</v>
      </c>
      <c r="H2202" s="18" t="n">
        <f aca="false">Total!H2202</f>
        <v>267.6</v>
      </c>
      <c r="I2202" s="18" t="n">
        <f aca="false">Total!I2202</f>
        <v>56.8</v>
      </c>
      <c r="J2202" s="18" t="str">
        <f aca="false">IF($V2202="","",INDEX('Stock Exchange'!F$5:F$2450,$V2202))</f>
        <v/>
      </c>
      <c r="K2202" s="18" t="str">
        <f aca="false">IF($V2202="","",INDEX('Stock Exchange'!G$5:G$2450,$V2202))</f>
        <v/>
      </c>
      <c r="L2202" s="18" t="str">
        <f aca="false">IF($V2202="","",INDEX('Stock Exchange'!H$5:H$2450,$V2202))</f>
        <v/>
      </c>
      <c r="M2202" s="18" t="str">
        <f aca="false">IF($V2202="","",INDEX('Stock Exchange'!I$5:I$2450,$V2202))</f>
        <v/>
      </c>
      <c r="N2202" s="18" t="str">
        <f aca="false">IF($W2202="","",INDEX(Primary!F$5:F$2450,$W2202))</f>
        <v/>
      </c>
      <c r="O2202" s="18" t="str">
        <f aca="false">IF($W2202="","",INDEX(Primary!G$5:G$2450,$W2202))</f>
        <v/>
      </c>
      <c r="P2202" s="18" t="str">
        <f aca="false">IF($W2202="","",INDEX(Primary!H$5:H$2450,$W2202))</f>
        <v/>
      </c>
      <c r="Q2202" s="18" t="str">
        <f aca="false">IF($W2202="","",INDEX(Primary!I$5:I$2450,$W2202))</f>
        <v/>
      </c>
      <c r="R2202" s="19" t="str">
        <f aca="false">IF($E2202="Yes",L2202+P2202,"")</f>
        <v/>
      </c>
      <c r="S2202" s="19" t="str">
        <f aca="false">IF($E2202="Yes",H2202-R2202,"")</f>
        <v/>
      </c>
      <c r="T2202" s="6" t="str">
        <f aca="false">IF($E2202="Yes",IF(ROUND(ABS(S2202),2)&lt;=$T$2,"OK","CHECK"),"n/a")</f>
        <v>n/a</v>
      </c>
      <c r="U2202" s="20" t="n">
        <f aca="false">Total!J2202</f>
        <v>47.13</v>
      </c>
      <c r="V2202" s="17" t="str">
        <f aca="false">IFERROR(MATCH($A2202,'Stock Exchange'!$A$5:$A$2450,0),"")</f>
        <v/>
      </c>
      <c r="W2202" s="17" t="str">
        <f aca="false">IFERROR(MATCH($A2202,Primary!$A$5:$A$2450,0),"")</f>
        <v/>
      </c>
    </row>
    <row r="2203" customFormat="false" ht="15" hidden="false" customHeight="false" outlineLevel="0" collapsed="false">
      <c r="A2203" s="16" t="n">
        <f aca="false">Total!A2203</f>
        <v>40126</v>
      </c>
      <c r="B2203" s="17" t="n">
        <f aca="false">YEAR(A2203)</f>
        <v>2009</v>
      </c>
      <c r="C2203" s="17" t="n">
        <f aca="false">MONTH(A2203)</f>
        <v>11</v>
      </c>
      <c r="D2203" s="6" t="str">
        <f aca="false">IF(MONTH(A2203)&gt;=4,"FY "&amp;YEAR(A2203)&amp;"-"&amp;RIGHT(YEAR(A2203)+1,2),"FY "&amp;(YEAR(A2203)-1)&amp;"-"&amp;RIGHT(YEAR(A2203),2))</f>
        <v>FY 2009-10</v>
      </c>
      <c r="E2203" s="6" t="str">
        <f aca="false">IF(AND(V2203&lt;&gt;"",W2203&lt;&gt;""),"Yes","No")</f>
        <v>No</v>
      </c>
      <c r="F2203" s="18" t="n">
        <f aca="false">Total!F2203</f>
        <v>3428</v>
      </c>
      <c r="G2203" s="18" t="n">
        <f aca="false">Total!G2203</f>
        <v>2732</v>
      </c>
      <c r="H2203" s="18" t="n">
        <f aca="false">Total!H2203</f>
        <v>696.1</v>
      </c>
      <c r="I2203" s="18" t="n">
        <f aca="false">Total!I2203</f>
        <v>148.7</v>
      </c>
      <c r="J2203" s="18" t="str">
        <f aca="false">IF($V2203="","",INDEX('Stock Exchange'!F$5:F$2450,$V2203))</f>
        <v/>
      </c>
      <c r="K2203" s="18" t="str">
        <f aca="false">IF($V2203="","",INDEX('Stock Exchange'!G$5:G$2450,$V2203))</f>
        <v/>
      </c>
      <c r="L2203" s="18" t="str">
        <f aca="false">IF($V2203="","",INDEX('Stock Exchange'!H$5:H$2450,$V2203))</f>
        <v/>
      </c>
      <c r="M2203" s="18" t="str">
        <f aca="false">IF($V2203="","",INDEX('Stock Exchange'!I$5:I$2450,$V2203))</f>
        <v/>
      </c>
      <c r="N2203" s="18" t="str">
        <f aca="false">IF($W2203="","",INDEX(Primary!F$5:F$2450,$W2203))</f>
        <v/>
      </c>
      <c r="O2203" s="18" t="str">
        <f aca="false">IF($W2203="","",INDEX(Primary!G$5:G$2450,$W2203))</f>
        <v/>
      </c>
      <c r="P2203" s="18" t="str">
        <f aca="false">IF($W2203="","",INDEX(Primary!H$5:H$2450,$W2203))</f>
        <v/>
      </c>
      <c r="Q2203" s="18" t="str">
        <f aca="false">IF($W2203="","",INDEX(Primary!I$5:I$2450,$W2203))</f>
        <v/>
      </c>
      <c r="R2203" s="19" t="str">
        <f aca="false">IF($E2203="Yes",L2203+P2203,"")</f>
        <v/>
      </c>
      <c r="S2203" s="19" t="str">
        <f aca="false">IF($E2203="Yes",H2203-R2203,"")</f>
        <v/>
      </c>
      <c r="T2203" s="6" t="str">
        <f aca="false">IF($E2203="Yes",IF(ROUND(ABS(S2203),2)&lt;=$T$2,"OK","CHECK"),"n/a")</f>
        <v>n/a</v>
      </c>
      <c r="U2203" s="20" t="n">
        <f aca="false">Total!J2203</f>
        <v>46.82</v>
      </c>
      <c r="V2203" s="17" t="str">
        <f aca="false">IFERROR(MATCH($A2203,'Stock Exchange'!$A$5:$A$2450,0),"")</f>
        <v/>
      </c>
      <c r="W2203" s="17" t="str">
        <f aca="false">IFERROR(MATCH($A2203,Primary!$A$5:$A$2450,0),"")</f>
        <v/>
      </c>
    </row>
    <row r="2204" customFormat="false" ht="15" hidden="false" customHeight="false" outlineLevel="0" collapsed="false">
      <c r="A2204" s="16" t="n">
        <f aca="false">Total!A2204</f>
        <v>40127</v>
      </c>
      <c r="B2204" s="17" t="n">
        <f aca="false">YEAR(A2204)</f>
        <v>2009</v>
      </c>
      <c r="C2204" s="17" t="n">
        <f aca="false">MONTH(A2204)</f>
        <v>11</v>
      </c>
      <c r="D2204" s="6" t="str">
        <f aca="false">IF(MONTH(A2204)&gt;=4,"FY "&amp;YEAR(A2204)&amp;"-"&amp;RIGHT(YEAR(A2204)+1,2),"FY "&amp;(YEAR(A2204)-1)&amp;"-"&amp;RIGHT(YEAR(A2204),2))</f>
        <v>FY 2009-10</v>
      </c>
      <c r="E2204" s="6" t="str">
        <f aca="false">IF(AND(V2204&lt;&gt;"",W2204&lt;&gt;""),"Yes","No")</f>
        <v>No</v>
      </c>
      <c r="F2204" s="18" t="n">
        <f aca="false">Total!F2204</f>
        <v>2280.2</v>
      </c>
      <c r="G2204" s="18" t="n">
        <f aca="false">Total!G2204</f>
        <v>1631</v>
      </c>
      <c r="H2204" s="18" t="n">
        <f aca="false">Total!H2204</f>
        <v>649.2</v>
      </c>
      <c r="I2204" s="18" t="n">
        <f aca="false">Total!I2204</f>
        <v>139.4</v>
      </c>
      <c r="J2204" s="18" t="str">
        <f aca="false">IF($V2204="","",INDEX('Stock Exchange'!F$5:F$2450,$V2204))</f>
        <v/>
      </c>
      <c r="K2204" s="18" t="str">
        <f aca="false">IF($V2204="","",INDEX('Stock Exchange'!G$5:G$2450,$V2204))</f>
        <v/>
      </c>
      <c r="L2204" s="18" t="str">
        <f aca="false">IF($V2204="","",INDEX('Stock Exchange'!H$5:H$2450,$V2204))</f>
        <v/>
      </c>
      <c r="M2204" s="18" t="str">
        <f aca="false">IF($V2204="","",INDEX('Stock Exchange'!I$5:I$2450,$V2204))</f>
        <v/>
      </c>
      <c r="N2204" s="18" t="str">
        <f aca="false">IF($W2204="","",INDEX(Primary!F$5:F$2450,$W2204))</f>
        <v/>
      </c>
      <c r="O2204" s="18" t="str">
        <f aca="false">IF($W2204="","",INDEX(Primary!G$5:G$2450,$W2204))</f>
        <v/>
      </c>
      <c r="P2204" s="18" t="str">
        <f aca="false">IF($W2204="","",INDEX(Primary!H$5:H$2450,$W2204))</f>
        <v/>
      </c>
      <c r="Q2204" s="18" t="str">
        <f aca="false">IF($W2204="","",INDEX(Primary!I$5:I$2450,$W2204))</f>
        <v/>
      </c>
      <c r="R2204" s="19" t="str">
        <f aca="false">IF($E2204="Yes",L2204+P2204,"")</f>
        <v/>
      </c>
      <c r="S2204" s="19" t="str">
        <f aca="false">IF($E2204="Yes",H2204-R2204,"")</f>
        <v/>
      </c>
      <c r="T2204" s="6" t="str">
        <f aca="false">IF($E2204="Yes",IF(ROUND(ABS(S2204),2)&lt;=$T$2,"OK","CHECK"),"n/a")</f>
        <v>n/a</v>
      </c>
      <c r="U2204" s="20" t="n">
        <f aca="false">Total!J2204</f>
        <v>46.58</v>
      </c>
      <c r="V2204" s="17" t="str">
        <f aca="false">IFERROR(MATCH($A2204,'Stock Exchange'!$A$5:$A$2450,0),"")</f>
        <v/>
      </c>
      <c r="W2204" s="17" t="str">
        <f aca="false">IFERROR(MATCH($A2204,Primary!$A$5:$A$2450,0),"")</f>
        <v/>
      </c>
    </row>
    <row r="2205" customFormat="false" ht="15" hidden="false" customHeight="false" outlineLevel="0" collapsed="false">
      <c r="A2205" s="16" t="n">
        <f aca="false">Total!A2205</f>
        <v>40128</v>
      </c>
      <c r="B2205" s="17" t="n">
        <f aca="false">YEAR(A2205)</f>
        <v>2009</v>
      </c>
      <c r="C2205" s="17" t="n">
        <f aca="false">MONTH(A2205)</f>
        <v>11</v>
      </c>
      <c r="D2205" s="6" t="str">
        <f aca="false">IF(MONTH(A2205)&gt;=4,"FY "&amp;YEAR(A2205)&amp;"-"&amp;RIGHT(YEAR(A2205)+1,2),"FY "&amp;(YEAR(A2205)-1)&amp;"-"&amp;RIGHT(YEAR(A2205),2))</f>
        <v>FY 2009-10</v>
      </c>
      <c r="E2205" s="6" t="str">
        <f aca="false">IF(AND(V2205&lt;&gt;"",W2205&lt;&gt;""),"Yes","No")</f>
        <v>No</v>
      </c>
      <c r="F2205" s="18" t="n">
        <f aca="false">Total!F2205</f>
        <v>3035.4</v>
      </c>
      <c r="G2205" s="18" t="n">
        <f aca="false">Total!G2205</f>
        <v>2606.8</v>
      </c>
      <c r="H2205" s="18" t="n">
        <f aca="false">Total!H2205</f>
        <v>428.6</v>
      </c>
      <c r="I2205" s="18" t="n">
        <f aca="false">Total!I2205</f>
        <v>92.1</v>
      </c>
      <c r="J2205" s="18" t="str">
        <f aca="false">IF($V2205="","",INDEX('Stock Exchange'!F$5:F$2450,$V2205))</f>
        <v/>
      </c>
      <c r="K2205" s="18" t="str">
        <f aca="false">IF($V2205="","",INDEX('Stock Exchange'!G$5:G$2450,$V2205))</f>
        <v/>
      </c>
      <c r="L2205" s="18" t="str">
        <f aca="false">IF($V2205="","",INDEX('Stock Exchange'!H$5:H$2450,$V2205))</f>
        <v/>
      </c>
      <c r="M2205" s="18" t="str">
        <f aca="false">IF($V2205="","",INDEX('Stock Exchange'!I$5:I$2450,$V2205))</f>
        <v/>
      </c>
      <c r="N2205" s="18" t="str">
        <f aca="false">IF($W2205="","",INDEX(Primary!F$5:F$2450,$W2205))</f>
        <v/>
      </c>
      <c r="O2205" s="18" t="str">
        <f aca="false">IF($W2205="","",INDEX(Primary!G$5:G$2450,$W2205))</f>
        <v/>
      </c>
      <c r="P2205" s="18" t="str">
        <f aca="false">IF($W2205="","",INDEX(Primary!H$5:H$2450,$W2205))</f>
        <v/>
      </c>
      <c r="Q2205" s="18" t="str">
        <f aca="false">IF($W2205="","",INDEX(Primary!I$5:I$2450,$W2205))</f>
        <v/>
      </c>
      <c r="R2205" s="19" t="str">
        <f aca="false">IF($E2205="Yes",L2205+P2205,"")</f>
        <v/>
      </c>
      <c r="S2205" s="19" t="str">
        <f aca="false">IF($E2205="Yes",H2205-R2205,"")</f>
        <v/>
      </c>
      <c r="T2205" s="6" t="str">
        <f aca="false">IF($E2205="Yes",IF(ROUND(ABS(S2205),2)&lt;=$T$2,"OK","CHECK"),"n/a")</f>
        <v>n/a</v>
      </c>
      <c r="U2205" s="20" t="n">
        <f aca="false">Total!J2205</f>
        <v>46.53</v>
      </c>
      <c r="V2205" s="17" t="str">
        <f aca="false">IFERROR(MATCH($A2205,'Stock Exchange'!$A$5:$A$2450,0),"")</f>
        <v/>
      </c>
      <c r="W2205" s="17" t="str">
        <f aca="false">IFERROR(MATCH($A2205,Primary!$A$5:$A$2450,0),"")</f>
        <v/>
      </c>
    </row>
    <row r="2206" customFormat="false" ht="15" hidden="false" customHeight="false" outlineLevel="0" collapsed="false">
      <c r="A2206" s="16" t="n">
        <f aca="false">Total!A2206</f>
        <v>40129</v>
      </c>
      <c r="B2206" s="17" t="n">
        <f aca="false">YEAR(A2206)</f>
        <v>2009</v>
      </c>
      <c r="C2206" s="17" t="n">
        <f aca="false">MONTH(A2206)</f>
        <v>11</v>
      </c>
      <c r="D2206" s="6" t="str">
        <f aca="false">IF(MONTH(A2206)&gt;=4,"FY "&amp;YEAR(A2206)&amp;"-"&amp;RIGHT(YEAR(A2206)+1,2),"FY "&amp;(YEAR(A2206)-1)&amp;"-"&amp;RIGHT(YEAR(A2206),2))</f>
        <v>FY 2009-10</v>
      </c>
      <c r="E2206" s="6" t="str">
        <f aca="false">IF(AND(V2206&lt;&gt;"",W2206&lt;&gt;""),"Yes","No")</f>
        <v>No</v>
      </c>
      <c r="F2206" s="18" t="n">
        <f aca="false">Total!F2206</f>
        <v>3087.1</v>
      </c>
      <c r="G2206" s="18" t="n">
        <f aca="false">Total!G2206</f>
        <v>2114.3</v>
      </c>
      <c r="H2206" s="18" t="n">
        <f aca="false">Total!H2206</f>
        <v>972.7</v>
      </c>
      <c r="I2206" s="18" t="n">
        <f aca="false">Total!I2206</f>
        <v>208.9</v>
      </c>
      <c r="J2206" s="18" t="str">
        <f aca="false">IF($V2206="","",INDEX('Stock Exchange'!F$5:F$2450,$V2206))</f>
        <v/>
      </c>
      <c r="K2206" s="18" t="str">
        <f aca="false">IF($V2206="","",INDEX('Stock Exchange'!G$5:G$2450,$V2206))</f>
        <v/>
      </c>
      <c r="L2206" s="18" t="str">
        <f aca="false">IF($V2206="","",INDEX('Stock Exchange'!H$5:H$2450,$V2206))</f>
        <v/>
      </c>
      <c r="M2206" s="18" t="str">
        <f aca="false">IF($V2206="","",INDEX('Stock Exchange'!I$5:I$2450,$V2206))</f>
        <v/>
      </c>
      <c r="N2206" s="18" t="str">
        <f aca="false">IF($W2206="","",INDEX(Primary!F$5:F$2450,$W2206))</f>
        <v/>
      </c>
      <c r="O2206" s="18" t="str">
        <f aca="false">IF($W2206="","",INDEX(Primary!G$5:G$2450,$W2206))</f>
        <v/>
      </c>
      <c r="P2206" s="18" t="str">
        <f aca="false">IF($W2206="","",INDEX(Primary!H$5:H$2450,$W2206))</f>
        <v/>
      </c>
      <c r="Q2206" s="18" t="str">
        <f aca="false">IF($W2206="","",INDEX(Primary!I$5:I$2450,$W2206))</f>
        <v/>
      </c>
      <c r="R2206" s="19" t="str">
        <f aca="false">IF($E2206="Yes",L2206+P2206,"")</f>
        <v/>
      </c>
      <c r="S2206" s="19" t="str">
        <f aca="false">IF($E2206="Yes",H2206-R2206,"")</f>
        <v/>
      </c>
      <c r="T2206" s="6" t="str">
        <f aca="false">IF($E2206="Yes",IF(ROUND(ABS(S2206),2)&lt;=$T$2,"OK","CHECK"),"n/a")</f>
        <v>n/a</v>
      </c>
      <c r="U2206" s="20" t="n">
        <f aca="false">Total!J2206</f>
        <v>46.57</v>
      </c>
      <c r="V2206" s="17" t="str">
        <f aca="false">IFERROR(MATCH($A2206,'Stock Exchange'!$A$5:$A$2450,0),"")</f>
        <v/>
      </c>
      <c r="W2206" s="17" t="str">
        <f aca="false">IFERROR(MATCH($A2206,Primary!$A$5:$A$2450,0),"")</f>
        <v/>
      </c>
    </row>
    <row r="2207" customFormat="false" ht="15" hidden="false" customHeight="false" outlineLevel="0" collapsed="false">
      <c r="A2207" s="16" t="n">
        <f aca="false">Total!A2207</f>
        <v>40130</v>
      </c>
      <c r="B2207" s="17" t="n">
        <f aca="false">YEAR(A2207)</f>
        <v>2009</v>
      </c>
      <c r="C2207" s="17" t="n">
        <f aca="false">MONTH(A2207)</f>
        <v>11</v>
      </c>
      <c r="D2207" s="6" t="str">
        <f aca="false">IF(MONTH(A2207)&gt;=4,"FY "&amp;YEAR(A2207)&amp;"-"&amp;RIGHT(YEAR(A2207)+1,2),"FY "&amp;(YEAR(A2207)-1)&amp;"-"&amp;RIGHT(YEAR(A2207),2))</f>
        <v>FY 2009-10</v>
      </c>
      <c r="E2207" s="6" t="str">
        <f aca="false">IF(AND(V2207&lt;&gt;"",W2207&lt;&gt;""),"Yes","No")</f>
        <v>No</v>
      </c>
      <c r="F2207" s="18" t="n">
        <f aca="false">Total!F2207</f>
        <v>2517.4</v>
      </c>
      <c r="G2207" s="18" t="n">
        <f aca="false">Total!G2207</f>
        <v>2366</v>
      </c>
      <c r="H2207" s="18" t="n">
        <f aca="false">Total!H2207</f>
        <v>151.3</v>
      </c>
      <c r="I2207" s="18" t="n">
        <f aca="false">Total!I2207</f>
        <v>32.5</v>
      </c>
      <c r="J2207" s="18" t="str">
        <f aca="false">IF($V2207="","",INDEX('Stock Exchange'!F$5:F$2450,$V2207))</f>
        <v/>
      </c>
      <c r="K2207" s="18" t="str">
        <f aca="false">IF($V2207="","",INDEX('Stock Exchange'!G$5:G$2450,$V2207))</f>
        <v/>
      </c>
      <c r="L2207" s="18" t="str">
        <f aca="false">IF($V2207="","",INDEX('Stock Exchange'!H$5:H$2450,$V2207))</f>
        <v/>
      </c>
      <c r="M2207" s="18" t="str">
        <f aca="false">IF($V2207="","",INDEX('Stock Exchange'!I$5:I$2450,$V2207))</f>
        <v/>
      </c>
      <c r="N2207" s="18" t="str">
        <f aca="false">IF($W2207="","",INDEX(Primary!F$5:F$2450,$W2207))</f>
        <v/>
      </c>
      <c r="O2207" s="18" t="str">
        <f aca="false">IF($W2207="","",INDEX(Primary!G$5:G$2450,$W2207))</f>
        <v/>
      </c>
      <c r="P2207" s="18" t="str">
        <f aca="false">IF($W2207="","",INDEX(Primary!H$5:H$2450,$W2207))</f>
        <v/>
      </c>
      <c r="Q2207" s="18" t="str">
        <f aca="false">IF($W2207="","",INDEX(Primary!I$5:I$2450,$W2207))</f>
        <v/>
      </c>
      <c r="R2207" s="19" t="str">
        <f aca="false">IF($E2207="Yes",L2207+P2207,"")</f>
        <v/>
      </c>
      <c r="S2207" s="19" t="str">
        <f aca="false">IF($E2207="Yes",H2207-R2207,"")</f>
        <v/>
      </c>
      <c r="T2207" s="6" t="str">
        <f aca="false">IF($E2207="Yes",IF(ROUND(ABS(S2207),2)&lt;=$T$2,"OK","CHECK"),"n/a")</f>
        <v>n/a</v>
      </c>
      <c r="U2207" s="20" t="n">
        <f aca="false">Total!J2207</f>
        <v>46.5</v>
      </c>
      <c r="V2207" s="17" t="str">
        <f aca="false">IFERROR(MATCH($A2207,'Stock Exchange'!$A$5:$A$2450,0),"")</f>
        <v/>
      </c>
      <c r="W2207" s="17" t="str">
        <f aca="false">IFERROR(MATCH($A2207,Primary!$A$5:$A$2450,0),"")</f>
        <v/>
      </c>
    </row>
    <row r="2208" customFormat="false" ht="15" hidden="false" customHeight="false" outlineLevel="0" collapsed="false">
      <c r="A2208" s="16" t="n">
        <f aca="false">Total!A2208</f>
        <v>40133</v>
      </c>
      <c r="B2208" s="17" t="n">
        <f aca="false">YEAR(A2208)</f>
        <v>2009</v>
      </c>
      <c r="C2208" s="17" t="n">
        <f aca="false">MONTH(A2208)</f>
        <v>11</v>
      </c>
      <c r="D2208" s="6" t="str">
        <f aca="false">IF(MONTH(A2208)&gt;=4,"FY "&amp;YEAR(A2208)&amp;"-"&amp;RIGHT(YEAR(A2208)+1,2),"FY "&amp;(YEAR(A2208)-1)&amp;"-"&amp;RIGHT(YEAR(A2208),2))</f>
        <v>FY 2009-10</v>
      </c>
      <c r="E2208" s="6" t="str">
        <f aca="false">IF(AND(V2208&lt;&gt;"",W2208&lt;&gt;""),"Yes","No")</f>
        <v>No</v>
      </c>
      <c r="F2208" s="18" t="n">
        <f aca="false">Total!F2208</f>
        <v>2271.9</v>
      </c>
      <c r="G2208" s="18" t="n">
        <f aca="false">Total!G2208</f>
        <v>1600.1</v>
      </c>
      <c r="H2208" s="18" t="n">
        <f aca="false">Total!H2208</f>
        <v>671.8</v>
      </c>
      <c r="I2208" s="18" t="n">
        <f aca="false">Total!I2208</f>
        <v>144.5</v>
      </c>
      <c r="J2208" s="18" t="str">
        <f aca="false">IF($V2208="","",INDEX('Stock Exchange'!F$5:F$2450,$V2208))</f>
        <v/>
      </c>
      <c r="K2208" s="18" t="str">
        <f aca="false">IF($V2208="","",INDEX('Stock Exchange'!G$5:G$2450,$V2208))</f>
        <v/>
      </c>
      <c r="L2208" s="18" t="str">
        <f aca="false">IF($V2208="","",INDEX('Stock Exchange'!H$5:H$2450,$V2208))</f>
        <v/>
      </c>
      <c r="M2208" s="18" t="str">
        <f aca="false">IF($V2208="","",INDEX('Stock Exchange'!I$5:I$2450,$V2208))</f>
        <v/>
      </c>
      <c r="N2208" s="18" t="str">
        <f aca="false">IF($W2208="","",INDEX(Primary!F$5:F$2450,$W2208))</f>
        <v/>
      </c>
      <c r="O2208" s="18" t="str">
        <f aca="false">IF($W2208="","",INDEX(Primary!G$5:G$2450,$W2208))</f>
        <v/>
      </c>
      <c r="P2208" s="18" t="str">
        <f aca="false">IF($W2208="","",INDEX(Primary!H$5:H$2450,$W2208))</f>
        <v/>
      </c>
      <c r="Q2208" s="18" t="str">
        <f aca="false">IF($W2208="","",INDEX(Primary!I$5:I$2450,$W2208))</f>
        <v/>
      </c>
      <c r="R2208" s="19" t="str">
        <f aca="false">IF($E2208="Yes",L2208+P2208,"")</f>
        <v/>
      </c>
      <c r="S2208" s="19" t="str">
        <f aca="false">IF($E2208="Yes",H2208-R2208,"")</f>
        <v/>
      </c>
      <c r="T2208" s="6" t="str">
        <f aca="false">IF($E2208="Yes",IF(ROUND(ABS(S2208),2)&lt;=$T$2,"OK","CHECK"),"n/a")</f>
        <v>n/a</v>
      </c>
      <c r="U2208" s="20" t="n">
        <f aca="false">Total!J2208</f>
        <v>46.5</v>
      </c>
      <c r="V2208" s="17" t="str">
        <f aca="false">IFERROR(MATCH($A2208,'Stock Exchange'!$A$5:$A$2450,0),"")</f>
        <v/>
      </c>
      <c r="W2208" s="17" t="str">
        <f aca="false">IFERROR(MATCH($A2208,Primary!$A$5:$A$2450,0),"")</f>
        <v/>
      </c>
    </row>
    <row r="2209" customFormat="false" ht="15" hidden="false" customHeight="false" outlineLevel="0" collapsed="false">
      <c r="A2209" s="16" t="n">
        <f aca="false">Total!A2209</f>
        <v>40134</v>
      </c>
      <c r="B2209" s="17" t="n">
        <f aca="false">YEAR(A2209)</f>
        <v>2009</v>
      </c>
      <c r="C2209" s="17" t="n">
        <f aca="false">MONTH(A2209)</f>
        <v>11</v>
      </c>
      <c r="D2209" s="6" t="str">
        <f aca="false">IF(MONTH(A2209)&gt;=4,"FY "&amp;YEAR(A2209)&amp;"-"&amp;RIGHT(YEAR(A2209)+1,2),"FY "&amp;(YEAR(A2209)-1)&amp;"-"&amp;RIGHT(YEAR(A2209),2))</f>
        <v>FY 2009-10</v>
      </c>
      <c r="E2209" s="6" t="str">
        <f aca="false">IF(AND(V2209&lt;&gt;"",W2209&lt;&gt;""),"Yes","No")</f>
        <v>No</v>
      </c>
      <c r="F2209" s="18" t="n">
        <f aca="false">Total!F2209</f>
        <v>2505.9</v>
      </c>
      <c r="G2209" s="18" t="n">
        <f aca="false">Total!G2209</f>
        <v>1826.5</v>
      </c>
      <c r="H2209" s="18" t="n">
        <f aca="false">Total!H2209</f>
        <v>679.3</v>
      </c>
      <c r="I2209" s="18" t="n">
        <f aca="false">Total!I2209</f>
        <v>147.4</v>
      </c>
      <c r="J2209" s="18" t="str">
        <f aca="false">IF($V2209="","",INDEX('Stock Exchange'!F$5:F$2450,$V2209))</f>
        <v/>
      </c>
      <c r="K2209" s="18" t="str">
        <f aca="false">IF($V2209="","",INDEX('Stock Exchange'!G$5:G$2450,$V2209))</f>
        <v/>
      </c>
      <c r="L2209" s="18" t="str">
        <f aca="false">IF($V2209="","",INDEX('Stock Exchange'!H$5:H$2450,$V2209))</f>
        <v/>
      </c>
      <c r="M2209" s="18" t="str">
        <f aca="false">IF($V2209="","",INDEX('Stock Exchange'!I$5:I$2450,$V2209))</f>
        <v/>
      </c>
      <c r="N2209" s="18" t="str">
        <f aca="false">IF($W2209="","",INDEX(Primary!F$5:F$2450,$W2209))</f>
        <v/>
      </c>
      <c r="O2209" s="18" t="str">
        <f aca="false">IF($W2209="","",INDEX(Primary!G$5:G$2450,$W2209))</f>
        <v/>
      </c>
      <c r="P2209" s="18" t="str">
        <f aca="false">IF($W2209="","",INDEX(Primary!H$5:H$2450,$W2209))</f>
        <v/>
      </c>
      <c r="Q2209" s="18" t="str">
        <f aca="false">IF($W2209="","",INDEX(Primary!I$5:I$2450,$W2209))</f>
        <v/>
      </c>
      <c r="R2209" s="19" t="str">
        <f aca="false">IF($E2209="Yes",L2209+P2209,"")</f>
        <v/>
      </c>
      <c r="S2209" s="19" t="str">
        <f aca="false">IF($E2209="Yes",H2209-R2209,"")</f>
        <v/>
      </c>
      <c r="T2209" s="6" t="str">
        <f aca="false">IF($E2209="Yes",IF(ROUND(ABS(S2209),2)&lt;=$T$2,"OK","CHECK"),"n/a")</f>
        <v>n/a</v>
      </c>
      <c r="U2209" s="20" t="n">
        <f aca="false">Total!J2209</f>
        <v>46.09</v>
      </c>
      <c r="V2209" s="17" t="str">
        <f aca="false">IFERROR(MATCH($A2209,'Stock Exchange'!$A$5:$A$2450,0),"")</f>
        <v/>
      </c>
      <c r="W2209" s="17" t="str">
        <f aca="false">IFERROR(MATCH($A2209,Primary!$A$5:$A$2450,0),"")</f>
        <v/>
      </c>
    </row>
    <row r="2210" customFormat="false" ht="15" hidden="false" customHeight="false" outlineLevel="0" collapsed="false">
      <c r="A2210" s="16" t="n">
        <f aca="false">Total!A2210</f>
        <v>40135</v>
      </c>
      <c r="B2210" s="17" t="n">
        <f aca="false">YEAR(A2210)</f>
        <v>2009</v>
      </c>
      <c r="C2210" s="17" t="n">
        <f aca="false">MONTH(A2210)</f>
        <v>11</v>
      </c>
      <c r="D2210" s="6" t="str">
        <f aca="false">IF(MONTH(A2210)&gt;=4,"FY "&amp;YEAR(A2210)&amp;"-"&amp;RIGHT(YEAR(A2210)+1,2),"FY "&amp;(YEAR(A2210)-1)&amp;"-"&amp;RIGHT(YEAR(A2210),2))</f>
        <v>FY 2009-10</v>
      </c>
      <c r="E2210" s="6" t="str">
        <f aca="false">IF(AND(V2210&lt;&gt;"",W2210&lt;&gt;""),"Yes","No")</f>
        <v>No</v>
      </c>
      <c r="F2210" s="18" t="n">
        <f aca="false">Total!F2210</f>
        <v>2379.3</v>
      </c>
      <c r="G2210" s="18" t="n">
        <f aca="false">Total!G2210</f>
        <v>1785.6</v>
      </c>
      <c r="H2210" s="18" t="n">
        <f aca="false">Total!H2210</f>
        <v>593.7</v>
      </c>
      <c r="I2210" s="18" t="n">
        <f aca="false">Total!I2210</f>
        <v>128.4</v>
      </c>
      <c r="J2210" s="18" t="str">
        <f aca="false">IF($V2210="","",INDEX('Stock Exchange'!F$5:F$2450,$V2210))</f>
        <v/>
      </c>
      <c r="K2210" s="18" t="str">
        <f aca="false">IF($V2210="","",INDEX('Stock Exchange'!G$5:G$2450,$V2210))</f>
        <v/>
      </c>
      <c r="L2210" s="18" t="str">
        <f aca="false">IF($V2210="","",INDEX('Stock Exchange'!H$5:H$2450,$V2210))</f>
        <v/>
      </c>
      <c r="M2210" s="18" t="str">
        <f aca="false">IF($V2210="","",INDEX('Stock Exchange'!I$5:I$2450,$V2210))</f>
        <v/>
      </c>
      <c r="N2210" s="18" t="str">
        <f aca="false">IF($W2210="","",INDEX(Primary!F$5:F$2450,$W2210))</f>
        <v/>
      </c>
      <c r="O2210" s="18" t="str">
        <f aca="false">IF($W2210="","",INDEX(Primary!G$5:G$2450,$W2210))</f>
        <v/>
      </c>
      <c r="P2210" s="18" t="str">
        <f aca="false">IF($W2210="","",INDEX(Primary!H$5:H$2450,$W2210))</f>
        <v/>
      </c>
      <c r="Q2210" s="18" t="str">
        <f aca="false">IF($W2210="","",INDEX(Primary!I$5:I$2450,$W2210))</f>
        <v/>
      </c>
      <c r="R2210" s="19" t="str">
        <f aca="false">IF($E2210="Yes",L2210+P2210,"")</f>
        <v/>
      </c>
      <c r="S2210" s="19" t="str">
        <f aca="false">IF($E2210="Yes",H2210-R2210,"")</f>
        <v/>
      </c>
      <c r="T2210" s="6" t="str">
        <f aca="false">IF($E2210="Yes",IF(ROUND(ABS(S2210),2)&lt;=$T$2,"OK","CHECK"),"n/a")</f>
        <v>n/a</v>
      </c>
      <c r="U2210" s="20" t="n">
        <f aca="false">Total!J2210</f>
        <v>46.25</v>
      </c>
      <c r="V2210" s="17" t="str">
        <f aca="false">IFERROR(MATCH($A2210,'Stock Exchange'!$A$5:$A$2450,0),"")</f>
        <v/>
      </c>
      <c r="W2210" s="17" t="str">
        <f aca="false">IFERROR(MATCH($A2210,Primary!$A$5:$A$2450,0),"")</f>
        <v/>
      </c>
    </row>
    <row r="2211" customFormat="false" ht="15" hidden="false" customHeight="false" outlineLevel="0" collapsed="false">
      <c r="A2211" s="16" t="n">
        <f aca="false">Total!A2211</f>
        <v>40136</v>
      </c>
      <c r="B2211" s="17" t="n">
        <f aca="false">YEAR(A2211)</f>
        <v>2009</v>
      </c>
      <c r="C2211" s="17" t="n">
        <f aca="false">MONTH(A2211)</f>
        <v>11</v>
      </c>
      <c r="D2211" s="6" t="str">
        <f aca="false">IF(MONTH(A2211)&gt;=4,"FY "&amp;YEAR(A2211)&amp;"-"&amp;RIGHT(YEAR(A2211)+1,2),"FY "&amp;(YEAR(A2211)-1)&amp;"-"&amp;RIGHT(YEAR(A2211),2))</f>
        <v>FY 2009-10</v>
      </c>
      <c r="E2211" s="6" t="str">
        <f aca="false">IF(AND(V2211&lt;&gt;"",W2211&lt;&gt;""),"Yes","No")</f>
        <v>No</v>
      </c>
      <c r="F2211" s="18" t="n">
        <f aca="false">Total!F2211</f>
        <v>2586</v>
      </c>
      <c r="G2211" s="18" t="n">
        <f aca="false">Total!G2211</f>
        <v>2063.7</v>
      </c>
      <c r="H2211" s="18" t="n">
        <f aca="false">Total!H2211</f>
        <v>522.4</v>
      </c>
      <c r="I2211" s="18" t="n">
        <f aca="false">Total!I2211</f>
        <v>112.9</v>
      </c>
      <c r="J2211" s="18" t="str">
        <f aca="false">IF($V2211="","",INDEX('Stock Exchange'!F$5:F$2450,$V2211))</f>
        <v/>
      </c>
      <c r="K2211" s="18" t="str">
        <f aca="false">IF($V2211="","",INDEX('Stock Exchange'!G$5:G$2450,$V2211))</f>
        <v/>
      </c>
      <c r="L2211" s="18" t="str">
        <f aca="false">IF($V2211="","",INDEX('Stock Exchange'!H$5:H$2450,$V2211))</f>
        <v/>
      </c>
      <c r="M2211" s="18" t="str">
        <f aca="false">IF($V2211="","",INDEX('Stock Exchange'!I$5:I$2450,$V2211))</f>
        <v/>
      </c>
      <c r="N2211" s="18" t="str">
        <f aca="false">IF($W2211="","",INDEX(Primary!F$5:F$2450,$W2211))</f>
        <v/>
      </c>
      <c r="O2211" s="18" t="str">
        <f aca="false">IF($W2211="","",INDEX(Primary!G$5:G$2450,$W2211))</f>
        <v/>
      </c>
      <c r="P2211" s="18" t="str">
        <f aca="false">IF($W2211="","",INDEX(Primary!H$5:H$2450,$W2211))</f>
        <v/>
      </c>
      <c r="Q2211" s="18" t="str">
        <f aca="false">IF($W2211="","",INDEX(Primary!I$5:I$2450,$W2211))</f>
        <v/>
      </c>
      <c r="R2211" s="19" t="str">
        <f aca="false">IF($E2211="Yes",L2211+P2211,"")</f>
        <v/>
      </c>
      <c r="S2211" s="19" t="str">
        <f aca="false">IF($E2211="Yes",H2211-R2211,"")</f>
        <v/>
      </c>
      <c r="T2211" s="6" t="str">
        <f aca="false">IF($E2211="Yes",IF(ROUND(ABS(S2211),2)&lt;=$T$2,"OK","CHECK"),"n/a")</f>
        <v>n/a</v>
      </c>
      <c r="U2211" s="20" t="n">
        <f aca="false">Total!J2211</f>
        <v>46.26</v>
      </c>
      <c r="V2211" s="17" t="str">
        <f aca="false">IFERROR(MATCH($A2211,'Stock Exchange'!$A$5:$A$2450,0),"")</f>
        <v/>
      </c>
      <c r="W2211" s="17" t="str">
        <f aca="false">IFERROR(MATCH($A2211,Primary!$A$5:$A$2450,0),"")</f>
        <v/>
      </c>
    </row>
    <row r="2212" customFormat="false" ht="15" hidden="false" customHeight="false" outlineLevel="0" collapsed="false">
      <c r="A2212" s="16" t="n">
        <f aca="false">Total!A2212</f>
        <v>40137</v>
      </c>
      <c r="B2212" s="17" t="n">
        <f aca="false">YEAR(A2212)</f>
        <v>2009</v>
      </c>
      <c r="C2212" s="17" t="n">
        <f aca="false">MONTH(A2212)</f>
        <v>11</v>
      </c>
      <c r="D2212" s="6" t="str">
        <f aca="false">IF(MONTH(A2212)&gt;=4,"FY "&amp;YEAR(A2212)&amp;"-"&amp;RIGHT(YEAR(A2212)+1,2),"FY "&amp;(YEAR(A2212)-1)&amp;"-"&amp;RIGHT(YEAR(A2212),2))</f>
        <v>FY 2009-10</v>
      </c>
      <c r="E2212" s="6" t="str">
        <f aca="false">IF(AND(V2212&lt;&gt;"",W2212&lt;&gt;""),"Yes","No")</f>
        <v>No</v>
      </c>
      <c r="F2212" s="18" t="n">
        <f aca="false">Total!F2212</f>
        <v>2083.5</v>
      </c>
      <c r="G2212" s="18" t="n">
        <f aca="false">Total!G2212</f>
        <v>2417.8</v>
      </c>
      <c r="H2212" s="18" t="n">
        <f aca="false">Total!H2212</f>
        <v>-334.3</v>
      </c>
      <c r="I2212" s="18" t="n">
        <f aca="false">Total!I2212</f>
        <v>-72</v>
      </c>
      <c r="J2212" s="18" t="str">
        <f aca="false">IF($V2212="","",INDEX('Stock Exchange'!F$5:F$2450,$V2212))</f>
        <v/>
      </c>
      <c r="K2212" s="18" t="str">
        <f aca="false">IF($V2212="","",INDEX('Stock Exchange'!G$5:G$2450,$V2212))</f>
        <v/>
      </c>
      <c r="L2212" s="18" t="str">
        <f aca="false">IF($V2212="","",INDEX('Stock Exchange'!H$5:H$2450,$V2212))</f>
        <v/>
      </c>
      <c r="M2212" s="18" t="str">
        <f aca="false">IF($V2212="","",INDEX('Stock Exchange'!I$5:I$2450,$V2212))</f>
        <v/>
      </c>
      <c r="N2212" s="18" t="str">
        <f aca="false">IF($W2212="","",INDEX(Primary!F$5:F$2450,$W2212))</f>
        <v/>
      </c>
      <c r="O2212" s="18" t="str">
        <f aca="false">IF($W2212="","",INDEX(Primary!G$5:G$2450,$W2212))</f>
        <v/>
      </c>
      <c r="P2212" s="18" t="str">
        <f aca="false">IF($W2212="","",INDEX(Primary!H$5:H$2450,$W2212))</f>
        <v/>
      </c>
      <c r="Q2212" s="18" t="str">
        <f aca="false">IF($W2212="","",INDEX(Primary!I$5:I$2450,$W2212))</f>
        <v/>
      </c>
      <c r="R2212" s="19" t="str">
        <f aca="false">IF($E2212="Yes",L2212+P2212,"")</f>
        <v/>
      </c>
      <c r="S2212" s="19" t="str">
        <f aca="false">IF($E2212="Yes",H2212-R2212,"")</f>
        <v/>
      </c>
      <c r="T2212" s="6" t="str">
        <f aca="false">IF($E2212="Yes",IF(ROUND(ABS(S2212),2)&lt;=$T$2,"OK","CHECK"),"n/a")</f>
        <v>n/a</v>
      </c>
      <c r="U2212" s="20" t="n">
        <f aca="false">Total!J2212</f>
        <v>46.41</v>
      </c>
      <c r="V2212" s="17" t="str">
        <f aca="false">IFERROR(MATCH($A2212,'Stock Exchange'!$A$5:$A$2450,0),"")</f>
        <v/>
      </c>
      <c r="W2212" s="17" t="str">
        <f aca="false">IFERROR(MATCH($A2212,Primary!$A$5:$A$2450,0),"")</f>
        <v/>
      </c>
    </row>
    <row r="2213" customFormat="false" ht="15" hidden="false" customHeight="false" outlineLevel="0" collapsed="false">
      <c r="A2213" s="16" t="n">
        <f aca="false">Total!A2213</f>
        <v>40140</v>
      </c>
      <c r="B2213" s="17" t="n">
        <f aca="false">YEAR(A2213)</f>
        <v>2009</v>
      </c>
      <c r="C2213" s="17" t="n">
        <f aca="false">MONTH(A2213)</f>
        <v>11</v>
      </c>
      <c r="D2213" s="6" t="str">
        <f aca="false">IF(MONTH(A2213)&gt;=4,"FY "&amp;YEAR(A2213)&amp;"-"&amp;RIGHT(YEAR(A2213)+1,2),"FY "&amp;(YEAR(A2213)-1)&amp;"-"&amp;RIGHT(YEAR(A2213),2))</f>
        <v>FY 2009-10</v>
      </c>
      <c r="E2213" s="6" t="str">
        <f aca="false">IF(AND(V2213&lt;&gt;"",W2213&lt;&gt;""),"Yes","No")</f>
        <v>No</v>
      </c>
      <c r="F2213" s="18" t="n">
        <f aca="false">Total!F2213</f>
        <v>2291.7</v>
      </c>
      <c r="G2213" s="18" t="n">
        <f aca="false">Total!G2213</f>
        <v>2417.3</v>
      </c>
      <c r="H2213" s="18" t="n">
        <f aca="false">Total!H2213</f>
        <v>-125.6</v>
      </c>
      <c r="I2213" s="18" t="n">
        <f aca="false">Total!I2213</f>
        <v>-27</v>
      </c>
      <c r="J2213" s="18" t="str">
        <f aca="false">IF($V2213="","",INDEX('Stock Exchange'!F$5:F$2450,$V2213))</f>
        <v/>
      </c>
      <c r="K2213" s="18" t="str">
        <f aca="false">IF($V2213="","",INDEX('Stock Exchange'!G$5:G$2450,$V2213))</f>
        <v/>
      </c>
      <c r="L2213" s="18" t="str">
        <f aca="false">IF($V2213="","",INDEX('Stock Exchange'!H$5:H$2450,$V2213))</f>
        <v/>
      </c>
      <c r="M2213" s="18" t="str">
        <f aca="false">IF($V2213="","",INDEX('Stock Exchange'!I$5:I$2450,$V2213))</f>
        <v/>
      </c>
      <c r="N2213" s="18" t="str">
        <f aca="false">IF($W2213="","",INDEX(Primary!F$5:F$2450,$W2213))</f>
        <v/>
      </c>
      <c r="O2213" s="18" t="str">
        <f aca="false">IF($W2213="","",INDEX(Primary!G$5:G$2450,$W2213))</f>
        <v/>
      </c>
      <c r="P2213" s="18" t="str">
        <f aca="false">IF($W2213="","",INDEX(Primary!H$5:H$2450,$W2213))</f>
        <v/>
      </c>
      <c r="Q2213" s="18" t="str">
        <f aca="false">IF($W2213="","",INDEX(Primary!I$5:I$2450,$W2213))</f>
        <v/>
      </c>
      <c r="R2213" s="19" t="str">
        <f aca="false">IF($E2213="Yes",L2213+P2213,"")</f>
        <v/>
      </c>
      <c r="S2213" s="19" t="str">
        <f aca="false">IF($E2213="Yes",H2213-R2213,"")</f>
        <v/>
      </c>
      <c r="T2213" s="6" t="str">
        <f aca="false">IF($E2213="Yes",IF(ROUND(ABS(S2213),2)&lt;=$T$2,"OK","CHECK"),"n/a")</f>
        <v>n/a</v>
      </c>
      <c r="U2213" s="20" t="n">
        <f aca="false">Total!J2213</f>
        <v>46.58</v>
      </c>
      <c r="V2213" s="17" t="str">
        <f aca="false">IFERROR(MATCH($A2213,'Stock Exchange'!$A$5:$A$2450,0),"")</f>
        <v/>
      </c>
      <c r="W2213" s="17" t="str">
        <f aca="false">IFERROR(MATCH($A2213,Primary!$A$5:$A$2450,0),"")</f>
        <v/>
      </c>
    </row>
    <row r="2214" customFormat="false" ht="15" hidden="false" customHeight="false" outlineLevel="0" collapsed="false">
      <c r="A2214" s="16" t="n">
        <f aca="false">Total!A2214</f>
        <v>40141</v>
      </c>
      <c r="B2214" s="17" t="n">
        <f aca="false">YEAR(A2214)</f>
        <v>2009</v>
      </c>
      <c r="C2214" s="17" t="n">
        <f aca="false">MONTH(A2214)</f>
        <v>11</v>
      </c>
      <c r="D2214" s="6" t="str">
        <f aca="false">IF(MONTH(A2214)&gt;=4,"FY "&amp;YEAR(A2214)&amp;"-"&amp;RIGHT(YEAR(A2214)+1,2),"FY "&amp;(YEAR(A2214)-1)&amp;"-"&amp;RIGHT(YEAR(A2214),2))</f>
        <v>FY 2009-10</v>
      </c>
      <c r="E2214" s="6" t="str">
        <f aca="false">IF(AND(V2214&lt;&gt;"",W2214&lt;&gt;""),"Yes","No")</f>
        <v>No</v>
      </c>
      <c r="F2214" s="18" t="n">
        <f aca="false">Total!F2214</f>
        <v>1951.3</v>
      </c>
      <c r="G2214" s="18" t="n">
        <f aca="false">Total!G2214</f>
        <v>2019.3</v>
      </c>
      <c r="H2214" s="18" t="n">
        <f aca="false">Total!H2214</f>
        <v>-68</v>
      </c>
      <c r="I2214" s="18" t="n">
        <f aca="false">Total!I2214</f>
        <v>-14.6</v>
      </c>
      <c r="J2214" s="18" t="str">
        <f aca="false">IF($V2214="","",INDEX('Stock Exchange'!F$5:F$2450,$V2214))</f>
        <v/>
      </c>
      <c r="K2214" s="18" t="str">
        <f aca="false">IF($V2214="","",INDEX('Stock Exchange'!G$5:G$2450,$V2214))</f>
        <v/>
      </c>
      <c r="L2214" s="18" t="str">
        <f aca="false">IF($V2214="","",INDEX('Stock Exchange'!H$5:H$2450,$V2214))</f>
        <v/>
      </c>
      <c r="M2214" s="18" t="str">
        <f aca="false">IF($V2214="","",INDEX('Stock Exchange'!I$5:I$2450,$V2214))</f>
        <v/>
      </c>
      <c r="N2214" s="18" t="str">
        <f aca="false">IF($W2214="","",INDEX(Primary!F$5:F$2450,$W2214))</f>
        <v/>
      </c>
      <c r="O2214" s="18" t="str">
        <f aca="false">IF($W2214="","",INDEX(Primary!G$5:G$2450,$W2214))</f>
        <v/>
      </c>
      <c r="P2214" s="18" t="str">
        <f aca="false">IF($W2214="","",INDEX(Primary!H$5:H$2450,$W2214))</f>
        <v/>
      </c>
      <c r="Q2214" s="18" t="str">
        <f aca="false">IF($W2214="","",INDEX(Primary!I$5:I$2450,$W2214))</f>
        <v/>
      </c>
      <c r="R2214" s="19" t="str">
        <f aca="false">IF($E2214="Yes",L2214+P2214,"")</f>
        <v/>
      </c>
      <c r="S2214" s="19" t="str">
        <f aca="false">IF($E2214="Yes",H2214-R2214,"")</f>
        <v/>
      </c>
      <c r="T2214" s="6" t="str">
        <f aca="false">IF($E2214="Yes",IF(ROUND(ABS(S2214),2)&lt;=$T$2,"OK","CHECK"),"n/a")</f>
        <v>n/a</v>
      </c>
      <c r="U2214" s="20" t="n">
        <f aca="false">Total!J2214</f>
        <v>46.49</v>
      </c>
      <c r="V2214" s="17" t="str">
        <f aca="false">IFERROR(MATCH($A2214,'Stock Exchange'!$A$5:$A$2450,0),"")</f>
        <v/>
      </c>
      <c r="W2214" s="17" t="str">
        <f aca="false">IFERROR(MATCH($A2214,Primary!$A$5:$A$2450,0),"")</f>
        <v/>
      </c>
    </row>
    <row r="2215" customFormat="false" ht="15" hidden="false" customHeight="false" outlineLevel="0" collapsed="false">
      <c r="A2215" s="16" t="n">
        <f aca="false">Total!A2215</f>
        <v>40142</v>
      </c>
      <c r="B2215" s="17" t="n">
        <f aca="false">YEAR(A2215)</f>
        <v>2009</v>
      </c>
      <c r="C2215" s="17" t="n">
        <f aca="false">MONTH(A2215)</f>
        <v>11</v>
      </c>
      <c r="D2215" s="6" t="str">
        <f aca="false">IF(MONTH(A2215)&gt;=4,"FY "&amp;YEAR(A2215)&amp;"-"&amp;RIGHT(YEAR(A2215)+1,2),"FY "&amp;(YEAR(A2215)-1)&amp;"-"&amp;RIGHT(YEAR(A2215),2))</f>
        <v>FY 2009-10</v>
      </c>
      <c r="E2215" s="6" t="str">
        <f aca="false">IF(AND(V2215&lt;&gt;"",W2215&lt;&gt;""),"Yes","No")</f>
        <v>No</v>
      </c>
      <c r="F2215" s="18" t="n">
        <f aca="false">Total!F2215</f>
        <v>2342.7</v>
      </c>
      <c r="G2215" s="18" t="n">
        <f aca="false">Total!G2215</f>
        <v>2040</v>
      </c>
      <c r="H2215" s="18" t="n">
        <f aca="false">Total!H2215</f>
        <v>302.7</v>
      </c>
      <c r="I2215" s="18" t="n">
        <f aca="false">Total!I2215</f>
        <v>65</v>
      </c>
      <c r="J2215" s="18" t="str">
        <f aca="false">IF($V2215="","",INDEX('Stock Exchange'!F$5:F$2450,$V2215))</f>
        <v/>
      </c>
      <c r="K2215" s="18" t="str">
        <f aca="false">IF($V2215="","",INDEX('Stock Exchange'!G$5:G$2450,$V2215))</f>
        <v/>
      </c>
      <c r="L2215" s="18" t="str">
        <f aca="false">IF($V2215="","",INDEX('Stock Exchange'!H$5:H$2450,$V2215))</f>
        <v/>
      </c>
      <c r="M2215" s="18" t="str">
        <f aca="false">IF($V2215="","",INDEX('Stock Exchange'!I$5:I$2450,$V2215))</f>
        <v/>
      </c>
      <c r="N2215" s="18" t="str">
        <f aca="false">IF($W2215="","",INDEX(Primary!F$5:F$2450,$W2215))</f>
        <v/>
      </c>
      <c r="O2215" s="18" t="str">
        <f aca="false">IF($W2215="","",INDEX(Primary!G$5:G$2450,$W2215))</f>
        <v/>
      </c>
      <c r="P2215" s="18" t="str">
        <f aca="false">IF($W2215="","",INDEX(Primary!H$5:H$2450,$W2215))</f>
        <v/>
      </c>
      <c r="Q2215" s="18" t="str">
        <f aca="false">IF($W2215="","",INDEX(Primary!I$5:I$2450,$W2215))</f>
        <v/>
      </c>
      <c r="R2215" s="19" t="str">
        <f aca="false">IF($E2215="Yes",L2215+P2215,"")</f>
        <v/>
      </c>
      <c r="S2215" s="19" t="str">
        <f aca="false">IF($E2215="Yes",H2215-R2215,"")</f>
        <v/>
      </c>
      <c r="T2215" s="6" t="str">
        <f aca="false">IF($E2215="Yes",IF(ROUND(ABS(S2215),2)&lt;=$T$2,"OK","CHECK"),"n/a")</f>
        <v>n/a</v>
      </c>
      <c r="U2215" s="20" t="n">
        <f aca="false">Total!J2215</f>
        <v>46.6</v>
      </c>
      <c r="V2215" s="17" t="str">
        <f aca="false">IFERROR(MATCH($A2215,'Stock Exchange'!$A$5:$A$2450,0),"")</f>
        <v/>
      </c>
      <c r="W2215" s="17" t="str">
        <f aca="false">IFERROR(MATCH($A2215,Primary!$A$5:$A$2450,0),"")</f>
        <v/>
      </c>
    </row>
    <row r="2216" customFormat="false" ht="15" hidden="false" customHeight="false" outlineLevel="0" collapsed="false">
      <c r="A2216" s="16" t="n">
        <f aca="false">Total!A2216</f>
        <v>40143</v>
      </c>
      <c r="B2216" s="17" t="n">
        <f aca="false">YEAR(A2216)</f>
        <v>2009</v>
      </c>
      <c r="C2216" s="17" t="n">
        <f aca="false">MONTH(A2216)</f>
        <v>11</v>
      </c>
      <c r="D2216" s="6" t="str">
        <f aca="false">IF(MONTH(A2216)&gt;=4,"FY "&amp;YEAR(A2216)&amp;"-"&amp;RIGHT(YEAR(A2216)+1,2),"FY "&amp;(YEAR(A2216)-1)&amp;"-"&amp;RIGHT(YEAR(A2216),2))</f>
        <v>FY 2009-10</v>
      </c>
      <c r="E2216" s="6" t="str">
        <f aca="false">IF(AND(V2216&lt;&gt;"",W2216&lt;&gt;""),"Yes","No")</f>
        <v>No</v>
      </c>
      <c r="F2216" s="18" t="n">
        <f aca="false">Total!F2216</f>
        <v>2255.3</v>
      </c>
      <c r="G2216" s="18" t="n">
        <f aca="false">Total!G2216</f>
        <v>2190.1</v>
      </c>
      <c r="H2216" s="18" t="n">
        <f aca="false">Total!H2216</f>
        <v>65.1</v>
      </c>
      <c r="I2216" s="18" t="n">
        <f aca="false">Total!I2216</f>
        <v>14.1</v>
      </c>
      <c r="J2216" s="18" t="str">
        <f aca="false">IF($V2216="","",INDEX('Stock Exchange'!F$5:F$2450,$V2216))</f>
        <v/>
      </c>
      <c r="K2216" s="18" t="str">
        <f aca="false">IF($V2216="","",INDEX('Stock Exchange'!G$5:G$2450,$V2216))</f>
        <v/>
      </c>
      <c r="L2216" s="18" t="str">
        <f aca="false">IF($V2216="","",INDEX('Stock Exchange'!H$5:H$2450,$V2216))</f>
        <v/>
      </c>
      <c r="M2216" s="18" t="str">
        <f aca="false">IF($V2216="","",INDEX('Stock Exchange'!I$5:I$2450,$V2216))</f>
        <v/>
      </c>
      <c r="N2216" s="18" t="str">
        <f aca="false">IF($W2216="","",INDEX(Primary!F$5:F$2450,$W2216))</f>
        <v/>
      </c>
      <c r="O2216" s="18" t="str">
        <f aca="false">IF($W2216="","",INDEX(Primary!G$5:G$2450,$W2216))</f>
        <v/>
      </c>
      <c r="P2216" s="18" t="str">
        <f aca="false">IF($W2216="","",INDEX(Primary!H$5:H$2450,$W2216))</f>
        <v/>
      </c>
      <c r="Q2216" s="18" t="str">
        <f aca="false">IF($W2216="","",INDEX(Primary!I$5:I$2450,$W2216))</f>
        <v/>
      </c>
      <c r="R2216" s="19" t="str">
        <f aca="false">IF($E2216="Yes",L2216+P2216,"")</f>
        <v/>
      </c>
      <c r="S2216" s="19" t="str">
        <f aca="false">IF($E2216="Yes",H2216-R2216,"")</f>
        <v/>
      </c>
      <c r="T2216" s="6" t="str">
        <f aca="false">IF($E2216="Yes",IF(ROUND(ABS(S2216),2)&lt;=$T$2,"OK","CHECK"),"n/a")</f>
        <v>n/a</v>
      </c>
      <c r="U2216" s="20" t="n">
        <f aca="false">Total!J2216</f>
        <v>46.34</v>
      </c>
      <c r="V2216" s="17" t="str">
        <f aca="false">IFERROR(MATCH($A2216,'Stock Exchange'!$A$5:$A$2450,0),"")</f>
        <v/>
      </c>
      <c r="W2216" s="17" t="str">
        <f aca="false">IFERROR(MATCH($A2216,Primary!$A$5:$A$2450,0),"")</f>
        <v/>
      </c>
    </row>
    <row r="2217" customFormat="false" ht="15" hidden="false" customHeight="false" outlineLevel="0" collapsed="false">
      <c r="A2217" s="16" t="n">
        <f aca="false">Total!A2217</f>
        <v>40144</v>
      </c>
      <c r="B2217" s="17" t="n">
        <f aca="false">YEAR(A2217)</f>
        <v>2009</v>
      </c>
      <c r="C2217" s="17" t="n">
        <f aca="false">MONTH(A2217)</f>
        <v>11</v>
      </c>
      <c r="D2217" s="6" t="str">
        <f aca="false">IF(MONTH(A2217)&gt;=4,"FY "&amp;YEAR(A2217)&amp;"-"&amp;RIGHT(YEAR(A2217)+1,2),"FY "&amp;(YEAR(A2217)-1)&amp;"-"&amp;RIGHT(YEAR(A2217),2))</f>
        <v>FY 2009-10</v>
      </c>
      <c r="E2217" s="6" t="str">
        <f aca="false">IF(AND(V2217&lt;&gt;"",W2217&lt;&gt;""),"Yes","No")</f>
        <v>No</v>
      </c>
      <c r="F2217" s="18" t="n">
        <f aca="false">Total!F2217</f>
        <v>2935.2</v>
      </c>
      <c r="G2217" s="18" t="n">
        <f aca="false">Total!G2217</f>
        <v>2629.1</v>
      </c>
      <c r="H2217" s="18" t="n">
        <f aca="false">Total!H2217</f>
        <v>306.1</v>
      </c>
      <c r="I2217" s="18" t="n">
        <f aca="false">Total!I2217</f>
        <v>66.1</v>
      </c>
      <c r="J2217" s="18" t="str">
        <f aca="false">IF($V2217="","",INDEX('Stock Exchange'!F$5:F$2450,$V2217))</f>
        <v/>
      </c>
      <c r="K2217" s="18" t="str">
        <f aca="false">IF($V2217="","",INDEX('Stock Exchange'!G$5:G$2450,$V2217))</f>
        <v/>
      </c>
      <c r="L2217" s="18" t="str">
        <f aca="false">IF($V2217="","",INDEX('Stock Exchange'!H$5:H$2450,$V2217))</f>
        <v/>
      </c>
      <c r="M2217" s="18" t="str">
        <f aca="false">IF($V2217="","",INDEX('Stock Exchange'!I$5:I$2450,$V2217))</f>
        <v/>
      </c>
      <c r="N2217" s="18" t="str">
        <f aca="false">IF($W2217="","",INDEX(Primary!F$5:F$2450,$W2217))</f>
        <v/>
      </c>
      <c r="O2217" s="18" t="str">
        <f aca="false">IF($W2217="","",INDEX(Primary!G$5:G$2450,$W2217))</f>
        <v/>
      </c>
      <c r="P2217" s="18" t="str">
        <f aca="false">IF($W2217="","",INDEX(Primary!H$5:H$2450,$W2217))</f>
        <v/>
      </c>
      <c r="Q2217" s="18" t="str">
        <f aca="false">IF($W2217="","",INDEX(Primary!I$5:I$2450,$W2217))</f>
        <v/>
      </c>
      <c r="R2217" s="19" t="str">
        <f aca="false">IF($E2217="Yes",L2217+P2217,"")</f>
        <v/>
      </c>
      <c r="S2217" s="19" t="str">
        <f aca="false">IF($E2217="Yes",H2217-R2217,"")</f>
        <v/>
      </c>
      <c r="T2217" s="6" t="str">
        <f aca="false">IF($E2217="Yes",IF(ROUND(ABS(S2217),2)&lt;=$T$2,"OK","CHECK"),"n/a")</f>
        <v>n/a</v>
      </c>
      <c r="U2217" s="20" t="n">
        <f aca="false">Total!J2217</f>
        <v>46.27</v>
      </c>
      <c r="V2217" s="17" t="str">
        <f aca="false">IFERROR(MATCH($A2217,'Stock Exchange'!$A$5:$A$2450,0),"")</f>
        <v/>
      </c>
      <c r="W2217" s="17" t="str">
        <f aca="false">IFERROR(MATCH($A2217,Primary!$A$5:$A$2450,0),"")</f>
        <v/>
      </c>
    </row>
    <row r="2218" customFormat="false" ht="15" hidden="false" customHeight="false" outlineLevel="0" collapsed="false">
      <c r="A2218" s="16" t="n">
        <f aca="false">Total!A2218</f>
        <v>40147</v>
      </c>
      <c r="B2218" s="17" t="n">
        <f aca="false">YEAR(A2218)</f>
        <v>2009</v>
      </c>
      <c r="C2218" s="17" t="n">
        <f aca="false">MONTH(A2218)</f>
        <v>11</v>
      </c>
      <c r="D2218" s="6" t="str">
        <f aca="false">IF(MONTH(A2218)&gt;=4,"FY "&amp;YEAR(A2218)&amp;"-"&amp;RIGHT(YEAR(A2218)+1,2),"FY "&amp;(YEAR(A2218)-1)&amp;"-"&amp;RIGHT(YEAR(A2218),2))</f>
        <v>FY 2009-10</v>
      </c>
      <c r="E2218" s="6" t="str">
        <f aca="false">IF(AND(V2218&lt;&gt;"",W2218&lt;&gt;""),"Yes","No")</f>
        <v>No</v>
      </c>
      <c r="F2218" s="18" t="n">
        <f aca="false">Total!F2218</f>
        <v>1420.8</v>
      </c>
      <c r="G2218" s="18" t="n">
        <f aca="false">Total!G2218</f>
        <v>2151.1</v>
      </c>
      <c r="H2218" s="18" t="n">
        <f aca="false">Total!H2218</f>
        <v>-730.3</v>
      </c>
      <c r="I2218" s="18" t="n">
        <f aca="false">Total!I2218</f>
        <v>-156</v>
      </c>
      <c r="J2218" s="18" t="str">
        <f aca="false">IF($V2218="","",INDEX('Stock Exchange'!F$5:F$2450,$V2218))</f>
        <v/>
      </c>
      <c r="K2218" s="18" t="str">
        <f aca="false">IF($V2218="","",INDEX('Stock Exchange'!G$5:G$2450,$V2218))</f>
        <v/>
      </c>
      <c r="L2218" s="18" t="str">
        <f aca="false">IF($V2218="","",INDEX('Stock Exchange'!H$5:H$2450,$V2218))</f>
        <v/>
      </c>
      <c r="M2218" s="18" t="str">
        <f aca="false">IF($V2218="","",INDEX('Stock Exchange'!I$5:I$2450,$V2218))</f>
        <v/>
      </c>
      <c r="N2218" s="18" t="str">
        <f aca="false">IF($W2218="","",INDEX(Primary!F$5:F$2450,$W2218))</f>
        <v/>
      </c>
      <c r="O2218" s="18" t="str">
        <f aca="false">IF($W2218="","",INDEX(Primary!G$5:G$2450,$W2218))</f>
        <v/>
      </c>
      <c r="P2218" s="18" t="str">
        <f aca="false">IF($W2218="","",INDEX(Primary!H$5:H$2450,$W2218))</f>
        <v/>
      </c>
      <c r="Q2218" s="18" t="str">
        <f aca="false">IF($W2218="","",INDEX(Primary!I$5:I$2450,$W2218))</f>
        <v/>
      </c>
      <c r="R2218" s="19" t="str">
        <f aca="false">IF($E2218="Yes",L2218+P2218,"")</f>
        <v/>
      </c>
      <c r="S2218" s="19" t="str">
        <f aca="false">IF($E2218="Yes",H2218-R2218,"")</f>
        <v/>
      </c>
      <c r="T2218" s="6" t="str">
        <f aca="false">IF($E2218="Yes",IF(ROUND(ABS(S2218),2)&lt;=$T$2,"OK","CHECK"),"n/a")</f>
        <v>n/a</v>
      </c>
      <c r="U2218" s="20" t="n">
        <f aca="false">Total!J2218</f>
        <v>46.81</v>
      </c>
      <c r="V2218" s="17" t="str">
        <f aca="false">IFERROR(MATCH($A2218,'Stock Exchange'!$A$5:$A$2450,0),"")</f>
        <v/>
      </c>
      <c r="W2218" s="17" t="str">
        <f aca="false">IFERROR(MATCH($A2218,Primary!$A$5:$A$2450,0),"")</f>
        <v/>
      </c>
    </row>
    <row r="2219" customFormat="false" ht="15" hidden="false" customHeight="false" outlineLevel="0" collapsed="false">
      <c r="A2219" s="16" t="n">
        <f aca="false">Total!A2219</f>
        <v>40148</v>
      </c>
      <c r="B2219" s="17" t="n">
        <f aca="false">YEAR(A2219)</f>
        <v>2009</v>
      </c>
      <c r="C2219" s="17" t="n">
        <f aca="false">MONTH(A2219)</f>
        <v>12</v>
      </c>
      <c r="D2219" s="6" t="str">
        <f aca="false">IF(MONTH(A2219)&gt;=4,"FY "&amp;YEAR(A2219)&amp;"-"&amp;RIGHT(YEAR(A2219)+1,2),"FY "&amp;(YEAR(A2219)-1)&amp;"-"&amp;RIGHT(YEAR(A2219),2))</f>
        <v>FY 2009-10</v>
      </c>
      <c r="E2219" s="6" t="str">
        <f aca="false">IF(AND(V2219&lt;&gt;"",W2219&lt;&gt;""),"Yes","No")</f>
        <v>Yes</v>
      </c>
      <c r="F2219" s="18" t="n">
        <f aca="false">Total!F2219</f>
        <v>2976.1</v>
      </c>
      <c r="G2219" s="18" t="n">
        <f aca="false">Total!G2219</f>
        <v>2276.2</v>
      </c>
      <c r="H2219" s="18" t="n">
        <f aca="false">Total!H2219</f>
        <v>699.8</v>
      </c>
      <c r="I2219" s="18" t="n">
        <f aca="false">Total!I2219</f>
        <v>150.57</v>
      </c>
      <c r="J2219" s="18" t="n">
        <f aca="false">IF($V2219="","",INDEX('Stock Exchange'!F$5:F$2450,$V2219))</f>
        <v>2812.3</v>
      </c>
      <c r="K2219" s="18" t="n">
        <f aca="false">IF($V2219="","",INDEX('Stock Exchange'!G$5:G$2450,$V2219))</f>
        <v>2274.7</v>
      </c>
      <c r="L2219" s="18" t="n">
        <f aca="false">IF($V2219="","",INDEX('Stock Exchange'!H$5:H$2450,$V2219))</f>
        <v>537.5</v>
      </c>
      <c r="M2219" s="18" t="n">
        <f aca="false">IF($V2219="","",INDEX('Stock Exchange'!I$5:I$2450,$V2219))</f>
        <v>115.64</v>
      </c>
      <c r="N2219" s="18" t="n">
        <f aca="false">IF($W2219="","",INDEX(Primary!F$5:F$2450,$W2219))</f>
        <v>163.8</v>
      </c>
      <c r="O2219" s="18" t="n">
        <f aca="false">IF($W2219="","",INDEX(Primary!G$5:G$2450,$W2219))</f>
        <v>1.5</v>
      </c>
      <c r="P2219" s="18" t="n">
        <f aca="false">IF($W2219="","",INDEX(Primary!H$5:H$2450,$W2219))</f>
        <v>162.3</v>
      </c>
      <c r="Q2219" s="18" t="n">
        <f aca="false">IF($W2219="","",INDEX(Primary!I$5:I$2450,$W2219))</f>
        <v>34.92</v>
      </c>
      <c r="R2219" s="19" t="n">
        <f aca="false">IF($E2219="Yes",L2219+P2219,"")</f>
        <v>699.8</v>
      </c>
      <c r="S2219" s="19" t="n">
        <f aca="false">IF($E2219="Yes",H2219-R2219,"")</f>
        <v>0</v>
      </c>
      <c r="T2219" s="6" t="str">
        <f aca="false">IF($E2219="Yes",IF(ROUND(ABS(S2219),2)&lt;=$T$2,"OK","CHECK"),"n/a")</f>
        <v>OK</v>
      </c>
      <c r="U2219" s="20" t="n">
        <f aca="false">Total!J2219</f>
        <v>46.48</v>
      </c>
      <c r="V2219" s="17" t="n">
        <f aca="false">IFERROR(MATCH($A2219,'Stock Exchange'!$A$5:$A$2450,0),"")</f>
        <v>1</v>
      </c>
      <c r="W2219" s="17" t="n">
        <f aca="false">IFERROR(MATCH($A2219,Primary!$A$5:$A$2450,0),"")</f>
        <v>1</v>
      </c>
    </row>
    <row r="2220" customFormat="false" ht="15" hidden="false" customHeight="false" outlineLevel="0" collapsed="false">
      <c r="A2220" s="16" t="n">
        <f aca="false">Total!A2220</f>
        <v>40149</v>
      </c>
      <c r="B2220" s="17" t="n">
        <f aca="false">YEAR(A2220)</f>
        <v>2009</v>
      </c>
      <c r="C2220" s="17" t="n">
        <f aca="false">MONTH(A2220)</f>
        <v>12</v>
      </c>
      <c r="D2220" s="6" t="str">
        <f aca="false">IF(MONTH(A2220)&gt;=4,"FY "&amp;YEAR(A2220)&amp;"-"&amp;RIGHT(YEAR(A2220)+1,2),"FY "&amp;(YEAR(A2220)-1)&amp;"-"&amp;RIGHT(YEAR(A2220),2))</f>
        <v>FY 2009-10</v>
      </c>
      <c r="E2220" s="6" t="str">
        <f aca="false">IF(AND(V2220&lt;&gt;"",W2220&lt;&gt;""),"Yes","No")</f>
        <v>Yes</v>
      </c>
      <c r="F2220" s="18" t="n">
        <f aca="false">Total!F2220</f>
        <v>4548.8</v>
      </c>
      <c r="G2220" s="18" t="n">
        <f aca="false">Total!G2220</f>
        <v>2238.9</v>
      </c>
      <c r="H2220" s="18" t="n">
        <f aca="false">Total!H2220</f>
        <v>2309.9</v>
      </c>
      <c r="I2220" s="18" t="n">
        <f aca="false">Total!I2220</f>
        <v>497.29</v>
      </c>
      <c r="J2220" s="18" t="n">
        <f aca="false">IF($V2220="","",INDEX('Stock Exchange'!F$5:F$2450,$V2220))</f>
        <v>2987.3</v>
      </c>
      <c r="K2220" s="18" t="n">
        <f aca="false">IF($V2220="","",INDEX('Stock Exchange'!G$5:G$2450,$V2220))</f>
        <v>2237.8</v>
      </c>
      <c r="L2220" s="18" t="n">
        <f aca="false">IF($V2220="","",INDEX('Stock Exchange'!H$5:H$2450,$V2220))</f>
        <v>749.5</v>
      </c>
      <c r="M2220" s="18" t="n">
        <f aca="false">IF($V2220="","",INDEX('Stock Exchange'!I$5:I$2450,$V2220))</f>
        <v>161.35</v>
      </c>
      <c r="N2220" s="18" t="n">
        <f aca="false">IF($W2220="","",INDEX(Primary!F$5:F$2450,$W2220))</f>
        <v>1561.5</v>
      </c>
      <c r="O2220" s="18" t="n">
        <f aca="false">IF($W2220="","",INDEX(Primary!G$5:G$2450,$W2220))</f>
        <v>1</v>
      </c>
      <c r="P2220" s="18" t="n">
        <f aca="false">IF($W2220="","",INDEX(Primary!H$5:H$2450,$W2220))</f>
        <v>1560.4</v>
      </c>
      <c r="Q2220" s="18" t="n">
        <f aca="false">IF($W2220="","",INDEX(Primary!I$5:I$2450,$W2220))</f>
        <v>335.94</v>
      </c>
      <c r="R2220" s="19" t="n">
        <f aca="false">IF($E2220="Yes",L2220+P2220,"")</f>
        <v>2309.9</v>
      </c>
      <c r="S2220" s="19" t="n">
        <f aca="false">IF($E2220="Yes",H2220-R2220,"")</f>
        <v>0</v>
      </c>
      <c r="T2220" s="6" t="str">
        <f aca="false">IF($E2220="Yes",IF(ROUND(ABS(S2220),2)&lt;=$T$2,"OK","CHECK"),"n/a")</f>
        <v>OK</v>
      </c>
      <c r="U2220" s="20" t="n">
        <f aca="false">Total!J2220</f>
        <v>46.45</v>
      </c>
      <c r="V2220" s="17" t="n">
        <f aca="false">IFERROR(MATCH($A2220,'Stock Exchange'!$A$5:$A$2450,0),"")</f>
        <v>2</v>
      </c>
      <c r="W2220" s="17" t="n">
        <f aca="false">IFERROR(MATCH($A2220,Primary!$A$5:$A$2450,0),"")</f>
        <v>2</v>
      </c>
    </row>
    <row r="2221" customFormat="false" ht="15" hidden="false" customHeight="false" outlineLevel="0" collapsed="false">
      <c r="A2221" s="16" t="n">
        <f aca="false">Total!A2221</f>
        <v>40150</v>
      </c>
      <c r="B2221" s="17" t="n">
        <f aca="false">YEAR(A2221)</f>
        <v>2009</v>
      </c>
      <c r="C2221" s="17" t="n">
        <f aca="false">MONTH(A2221)</f>
        <v>12</v>
      </c>
      <c r="D2221" s="6" t="str">
        <f aca="false">IF(MONTH(A2221)&gt;=4,"FY "&amp;YEAR(A2221)&amp;"-"&amp;RIGHT(YEAR(A2221)+1,2),"FY "&amp;(YEAR(A2221)-1)&amp;"-"&amp;RIGHT(YEAR(A2221),2))</f>
        <v>FY 2009-10</v>
      </c>
      <c r="E2221" s="6" t="str">
        <f aca="false">IF(AND(V2221&lt;&gt;"",W2221&lt;&gt;""),"Yes","No")</f>
        <v>Yes</v>
      </c>
      <c r="F2221" s="18" t="n">
        <f aca="false">Total!F2221</f>
        <v>3914.9</v>
      </c>
      <c r="G2221" s="18" t="n">
        <f aca="false">Total!G2221</f>
        <v>2402.8</v>
      </c>
      <c r="H2221" s="18" t="n">
        <f aca="false">Total!H2221</f>
        <v>1512.1</v>
      </c>
      <c r="I2221" s="18" t="n">
        <f aca="false">Total!I2221</f>
        <v>326.8</v>
      </c>
      <c r="J2221" s="18" t="n">
        <f aca="false">IF($V2221="","",INDEX('Stock Exchange'!F$5:F$2450,$V2221))</f>
        <v>3464.4</v>
      </c>
      <c r="K2221" s="18" t="n">
        <f aca="false">IF($V2221="","",INDEX('Stock Exchange'!G$5:G$2450,$V2221))</f>
        <v>2402.1</v>
      </c>
      <c r="L2221" s="18" t="n">
        <f aca="false">IF($V2221="","",INDEX('Stock Exchange'!H$5:H$2450,$V2221))</f>
        <v>1062.3</v>
      </c>
      <c r="M2221" s="18" t="n">
        <f aca="false">IF($V2221="","",INDEX('Stock Exchange'!I$5:I$2450,$V2221))</f>
        <v>229.59</v>
      </c>
      <c r="N2221" s="18" t="n">
        <f aca="false">IF($W2221="","",INDEX(Primary!F$5:F$2450,$W2221))</f>
        <v>450.5</v>
      </c>
      <c r="O2221" s="18" t="n">
        <f aca="false">IF($W2221="","",INDEX(Primary!G$5:G$2450,$W2221))</f>
        <v>0.7</v>
      </c>
      <c r="P2221" s="18" t="n">
        <f aca="false">IF($W2221="","",INDEX(Primary!H$5:H$2450,$W2221))</f>
        <v>449.8</v>
      </c>
      <c r="Q2221" s="18" t="n">
        <f aca="false">IF($W2221="","",INDEX(Primary!I$5:I$2450,$W2221))</f>
        <v>97.21</v>
      </c>
      <c r="R2221" s="19" t="n">
        <f aca="false">IF($E2221="Yes",L2221+P2221,"")</f>
        <v>1512.1</v>
      </c>
      <c r="S2221" s="19" t="n">
        <f aca="false">IF($E2221="Yes",H2221-R2221,"")</f>
        <v>0</v>
      </c>
      <c r="T2221" s="6" t="str">
        <f aca="false">IF($E2221="Yes",IF(ROUND(ABS(S2221),2)&lt;=$T$2,"OK","CHECK"),"n/a")</f>
        <v>OK</v>
      </c>
      <c r="U2221" s="20" t="n">
        <f aca="false">Total!J2221</f>
        <v>46.27</v>
      </c>
      <c r="V2221" s="17" t="n">
        <f aca="false">IFERROR(MATCH($A2221,'Stock Exchange'!$A$5:$A$2450,0),"")</f>
        <v>3</v>
      </c>
      <c r="W2221" s="17" t="n">
        <f aca="false">IFERROR(MATCH($A2221,Primary!$A$5:$A$2450,0),"")</f>
        <v>3</v>
      </c>
    </row>
    <row r="2222" customFormat="false" ht="15" hidden="false" customHeight="false" outlineLevel="0" collapsed="false">
      <c r="A2222" s="16" t="n">
        <f aca="false">Total!A2222</f>
        <v>40151</v>
      </c>
      <c r="B2222" s="17" t="n">
        <f aca="false">YEAR(A2222)</f>
        <v>2009</v>
      </c>
      <c r="C2222" s="17" t="n">
        <f aca="false">MONTH(A2222)</f>
        <v>12</v>
      </c>
      <c r="D2222" s="6" t="str">
        <f aca="false">IF(MONTH(A2222)&gt;=4,"FY "&amp;YEAR(A2222)&amp;"-"&amp;RIGHT(YEAR(A2222)+1,2),"FY "&amp;(YEAR(A2222)-1)&amp;"-"&amp;RIGHT(YEAR(A2222),2))</f>
        <v>FY 2009-10</v>
      </c>
      <c r="E2222" s="6" t="str">
        <f aca="false">IF(AND(V2222&lt;&gt;"",W2222&lt;&gt;""),"Yes","No")</f>
        <v>Yes</v>
      </c>
      <c r="F2222" s="18" t="n">
        <f aca="false">Total!F2222</f>
        <v>2365.2</v>
      </c>
      <c r="G2222" s="18" t="n">
        <f aca="false">Total!G2222</f>
        <v>1936.5</v>
      </c>
      <c r="H2222" s="18" t="n">
        <f aca="false">Total!H2222</f>
        <v>428.7</v>
      </c>
      <c r="I2222" s="18" t="n">
        <f aca="false">Total!I2222</f>
        <v>92.75</v>
      </c>
      <c r="J2222" s="18" t="n">
        <f aca="false">IF($V2222="","",INDEX('Stock Exchange'!F$5:F$2450,$V2222))</f>
        <v>2364.9</v>
      </c>
      <c r="K2222" s="18" t="n">
        <f aca="false">IF($V2222="","",INDEX('Stock Exchange'!G$5:G$2450,$V2222))</f>
        <v>1936.4</v>
      </c>
      <c r="L2222" s="18" t="n">
        <f aca="false">IF($V2222="","",INDEX('Stock Exchange'!H$5:H$2450,$V2222))</f>
        <v>428.5</v>
      </c>
      <c r="M2222" s="18" t="n">
        <f aca="false">IF($V2222="","",INDEX('Stock Exchange'!I$5:I$2450,$V2222))</f>
        <v>92.71</v>
      </c>
      <c r="N2222" s="18" t="n">
        <f aca="false">IF($W2222="","",INDEX(Primary!F$5:F$2450,$W2222))</f>
        <v>0.3</v>
      </c>
      <c r="O2222" s="18" t="n">
        <f aca="false">IF($W2222="","",INDEX(Primary!G$5:G$2450,$W2222))</f>
        <v>0.1</v>
      </c>
      <c r="P2222" s="18" t="n">
        <f aca="false">IF($W2222="","",INDEX(Primary!H$5:H$2450,$W2222))</f>
        <v>0.2</v>
      </c>
      <c r="Q2222" s="18" t="n">
        <f aca="false">IF($W2222="","",INDEX(Primary!I$5:I$2450,$W2222))</f>
        <v>0.04</v>
      </c>
      <c r="R2222" s="19" t="n">
        <f aca="false">IF($E2222="Yes",L2222+P2222,"")</f>
        <v>428.7</v>
      </c>
      <c r="S2222" s="19" t="n">
        <f aca="false">IF($E2222="Yes",H2222-R2222,"")</f>
        <v>0</v>
      </c>
      <c r="T2222" s="6" t="str">
        <f aca="false">IF($E2222="Yes",IF(ROUND(ABS(S2222),2)&lt;=$T$2,"OK","CHECK"),"n/a")</f>
        <v>OK</v>
      </c>
      <c r="U2222" s="20" t="n">
        <f aca="false">Total!J2222</f>
        <v>46.22</v>
      </c>
      <c r="V2222" s="17" t="n">
        <f aca="false">IFERROR(MATCH($A2222,'Stock Exchange'!$A$5:$A$2450,0),"")</f>
        <v>4</v>
      </c>
      <c r="W2222" s="17" t="n">
        <f aca="false">IFERROR(MATCH($A2222,Primary!$A$5:$A$2450,0),"")</f>
        <v>4</v>
      </c>
    </row>
    <row r="2223" customFormat="false" ht="15" hidden="false" customHeight="false" outlineLevel="0" collapsed="false">
      <c r="A2223" s="16" t="n">
        <f aca="false">Total!A2223</f>
        <v>40154</v>
      </c>
      <c r="B2223" s="17" t="n">
        <f aca="false">YEAR(A2223)</f>
        <v>2009</v>
      </c>
      <c r="C2223" s="17" t="n">
        <f aca="false">MONTH(A2223)</f>
        <v>12</v>
      </c>
      <c r="D2223" s="6" t="str">
        <f aca="false">IF(MONTH(A2223)&gt;=4,"FY "&amp;YEAR(A2223)&amp;"-"&amp;RIGHT(YEAR(A2223)+1,2),"FY "&amp;(YEAR(A2223)-1)&amp;"-"&amp;RIGHT(YEAR(A2223),2))</f>
        <v>FY 2009-10</v>
      </c>
      <c r="E2223" s="6" t="str">
        <f aca="false">IF(AND(V2223&lt;&gt;"",W2223&lt;&gt;""),"Yes","No")</f>
        <v>Yes</v>
      </c>
      <c r="F2223" s="18" t="n">
        <f aca="false">Total!F2223</f>
        <v>2303.8</v>
      </c>
      <c r="G2223" s="18" t="n">
        <f aca="false">Total!G2223</f>
        <v>1858.9</v>
      </c>
      <c r="H2223" s="18" t="n">
        <f aca="false">Total!H2223</f>
        <v>444.9</v>
      </c>
      <c r="I2223" s="18" t="n">
        <f aca="false">Total!I2223</f>
        <v>96.19</v>
      </c>
      <c r="J2223" s="18" t="n">
        <f aca="false">IF($V2223="","",INDEX('Stock Exchange'!F$5:F$2450,$V2223))</f>
        <v>2133</v>
      </c>
      <c r="K2223" s="18" t="n">
        <f aca="false">IF($V2223="","",INDEX('Stock Exchange'!G$5:G$2450,$V2223))</f>
        <v>1844</v>
      </c>
      <c r="L2223" s="18" t="n">
        <f aca="false">IF($V2223="","",INDEX('Stock Exchange'!H$5:H$2450,$V2223))</f>
        <v>289</v>
      </c>
      <c r="M2223" s="18" t="n">
        <f aca="false">IF($V2223="","",INDEX('Stock Exchange'!I$5:I$2450,$V2223))</f>
        <v>62.49</v>
      </c>
      <c r="N2223" s="18" t="n">
        <f aca="false">IF($W2223="","",INDEX(Primary!F$5:F$2450,$W2223))</f>
        <v>170.8</v>
      </c>
      <c r="O2223" s="18" t="n">
        <f aca="false">IF($W2223="","",INDEX(Primary!G$5:G$2450,$W2223))</f>
        <v>14.9</v>
      </c>
      <c r="P2223" s="18" t="n">
        <f aca="false">IF($W2223="","",INDEX(Primary!H$5:H$2450,$W2223))</f>
        <v>155.9</v>
      </c>
      <c r="Q2223" s="18" t="n">
        <f aca="false">IF($W2223="","",INDEX(Primary!I$5:I$2450,$W2223))</f>
        <v>33.7</v>
      </c>
      <c r="R2223" s="19" t="n">
        <f aca="false">IF($E2223="Yes",L2223+P2223,"")</f>
        <v>444.9</v>
      </c>
      <c r="S2223" s="19" t="n">
        <f aca="false">IF($E2223="Yes",H2223-R2223,"")</f>
        <v>0</v>
      </c>
      <c r="T2223" s="6" t="str">
        <f aca="false">IF($E2223="Yes",IF(ROUND(ABS(S2223),2)&lt;=$T$2,"OK","CHECK"),"n/a")</f>
        <v>OK</v>
      </c>
      <c r="U2223" s="20" t="n">
        <f aca="false">Total!J2223</f>
        <v>46.25</v>
      </c>
      <c r="V2223" s="17" t="n">
        <f aca="false">IFERROR(MATCH($A2223,'Stock Exchange'!$A$5:$A$2450,0),"")</f>
        <v>5</v>
      </c>
      <c r="W2223" s="17" t="n">
        <f aca="false">IFERROR(MATCH($A2223,Primary!$A$5:$A$2450,0),"")</f>
        <v>5</v>
      </c>
    </row>
    <row r="2224" customFormat="false" ht="15" hidden="false" customHeight="false" outlineLevel="0" collapsed="false">
      <c r="A2224" s="16" t="n">
        <f aca="false">Total!A2224</f>
        <v>40155</v>
      </c>
      <c r="B2224" s="17" t="n">
        <f aca="false">YEAR(A2224)</f>
        <v>2009</v>
      </c>
      <c r="C2224" s="17" t="n">
        <f aca="false">MONTH(A2224)</f>
        <v>12</v>
      </c>
      <c r="D2224" s="6" t="str">
        <f aca="false">IF(MONTH(A2224)&gt;=4,"FY "&amp;YEAR(A2224)&amp;"-"&amp;RIGHT(YEAR(A2224)+1,2),"FY "&amp;(YEAR(A2224)-1)&amp;"-"&amp;RIGHT(YEAR(A2224),2))</f>
        <v>FY 2009-10</v>
      </c>
      <c r="E2224" s="6" t="str">
        <f aca="false">IF(AND(V2224&lt;&gt;"",W2224&lt;&gt;""),"Yes","No")</f>
        <v>Yes</v>
      </c>
      <c r="F2224" s="18" t="n">
        <f aca="false">Total!F2224</f>
        <v>1937</v>
      </c>
      <c r="G2224" s="18" t="n">
        <f aca="false">Total!G2224</f>
        <v>1939.9</v>
      </c>
      <c r="H2224" s="18" t="n">
        <f aca="false">Total!H2224</f>
        <v>-2.9</v>
      </c>
      <c r="I2224" s="18" t="n">
        <f aca="false">Total!I2224</f>
        <v>-0.63</v>
      </c>
      <c r="J2224" s="18" t="n">
        <f aca="false">IF($V2224="","",INDEX('Stock Exchange'!F$5:F$2450,$V2224))</f>
        <v>1936.9</v>
      </c>
      <c r="K2224" s="18" t="n">
        <f aca="false">IF($V2224="","",INDEX('Stock Exchange'!G$5:G$2450,$V2224))</f>
        <v>1919</v>
      </c>
      <c r="L2224" s="18" t="n">
        <f aca="false">IF($V2224="","",INDEX('Stock Exchange'!H$5:H$2450,$V2224))</f>
        <v>17.9</v>
      </c>
      <c r="M2224" s="18" t="n">
        <f aca="false">IF($V2224="","",INDEX('Stock Exchange'!I$5:I$2450,$V2224))</f>
        <v>3.85</v>
      </c>
      <c r="N2224" s="18" t="n">
        <f aca="false">IF($W2224="","",INDEX(Primary!F$5:F$2450,$W2224))</f>
        <v>0.1</v>
      </c>
      <c r="O2224" s="18" t="n">
        <f aca="false">IF($W2224="","",INDEX(Primary!G$5:G$2450,$W2224))</f>
        <v>20.9</v>
      </c>
      <c r="P2224" s="18" t="n">
        <f aca="false">IF($W2224="","",INDEX(Primary!H$5:H$2450,$W2224))</f>
        <v>-20.8</v>
      </c>
      <c r="Q2224" s="18" t="n">
        <f aca="false">IF($W2224="","",INDEX(Primary!I$5:I$2450,$W2224))</f>
        <v>-4.48</v>
      </c>
      <c r="R2224" s="19" t="n">
        <f aca="false">IF($E2224="Yes",L2224+P2224,"")</f>
        <v>-2.9</v>
      </c>
      <c r="S2224" s="19" t="n">
        <f aca="false">IF($E2224="Yes",H2224-R2224,"")</f>
        <v>0</v>
      </c>
      <c r="T2224" s="6" t="str">
        <f aca="false">IF($E2224="Yes",IF(ROUND(ABS(S2224),2)&lt;=$T$2,"OK","CHECK"),"n/a")</f>
        <v>OK</v>
      </c>
      <c r="U2224" s="20" t="n">
        <f aca="false">Total!J2224</f>
        <v>46.44</v>
      </c>
      <c r="V2224" s="17" t="n">
        <f aca="false">IFERROR(MATCH($A2224,'Stock Exchange'!$A$5:$A$2450,0),"")</f>
        <v>6</v>
      </c>
      <c r="W2224" s="17" t="n">
        <f aca="false">IFERROR(MATCH($A2224,Primary!$A$5:$A$2450,0),"")</f>
        <v>6</v>
      </c>
    </row>
    <row r="2225" customFormat="false" ht="15" hidden="false" customHeight="false" outlineLevel="0" collapsed="false">
      <c r="A2225" s="16" t="n">
        <f aca="false">Total!A2225</f>
        <v>40156</v>
      </c>
      <c r="B2225" s="17" t="n">
        <f aca="false">YEAR(A2225)</f>
        <v>2009</v>
      </c>
      <c r="C2225" s="17" t="n">
        <f aca="false">MONTH(A2225)</f>
        <v>12</v>
      </c>
      <c r="D2225" s="6" t="str">
        <f aca="false">IF(MONTH(A2225)&gt;=4,"FY "&amp;YEAR(A2225)&amp;"-"&amp;RIGHT(YEAR(A2225)+1,2),"FY "&amp;(YEAR(A2225)-1)&amp;"-"&amp;RIGHT(YEAR(A2225),2))</f>
        <v>FY 2009-10</v>
      </c>
      <c r="E2225" s="6" t="str">
        <f aca="false">IF(AND(V2225&lt;&gt;"",W2225&lt;&gt;""),"Yes","No")</f>
        <v>Yes</v>
      </c>
      <c r="F2225" s="18" t="n">
        <f aca="false">Total!F2225</f>
        <v>2873.7</v>
      </c>
      <c r="G2225" s="18" t="n">
        <f aca="false">Total!G2225</f>
        <v>1879.6</v>
      </c>
      <c r="H2225" s="18" t="n">
        <f aca="false">Total!H2225</f>
        <v>994.1</v>
      </c>
      <c r="I2225" s="18" t="n">
        <f aca="false">Total!I2225</f>
        <v>213</v>
      </c>
      <c r="J2225" s="18" t="n">
        <f aca="false">IF($V2225="","",INDEX('Stock Exchange'!F$5:F$2450,$V2225))</f>
        <v>2829.6</v>
      </c>
      <c r="K2225" s="18" t="n">
        <f aca="false">IF($V2225="","",INDEX('Stock Exchange'!G$5:G$2450,$V2225))</f>
        <v>1879.6</v>
      </c>
      <c r="L2225" s="18" t="n">
        <f aca="false">IF($V2225="","",INDEX('Stock Exchange'!H$5:H$2450,$V2225))</f>
        <v>950</v>
      </c>
      <c r="M2225" s="18" t="n">
        <f aca="false">IF($V2225="","",INDEX('Stock Exchange'!I$5:I$2450,$V2225))</f>
        <v>203.55</v>
      </c>
      <c r="N2225" s="18" t="n">
        <f aca="false">IF($W2225="","",INDEX(Primary!F$5:F$2450,$W2225))</f>
        <v>44.1</v>
      </c>
      <c r="O2225" s="18" t="n">
        <f aca="false">IF($W2225="","",INDEX(Primary!G$5:G$2450,$W2225))</f>
        <v>0</v>
      </c>
      <c r="P2225" s="18" t="n">
        <f aca="false">IF($W2225="","",INDEX(Primary!H$5:H$2450,$W2225))</f>
        <v>44.1</v>
      </c>
      <c r="Q2225" s="18" t="n">
        <f aca="false">IF($W2225="","",INDEX(Primary!I$5:I$2450,$W2225))</f>
        <v>9.45</v>
      </c>
      <c r="R2225" s="19" t="n">
        <f aca="false">IF($E2225="Yes",L2225+P2225,"")</f>
        <v>994.1</v>
      </c>
      <c r="S2225" s="19" t="n">
        <f aca="false">IF($E2225="Yes",H2225-R2225,"")</f>
        <v>0</v>
      </c>
      <c r="T2225" s="6" t="str">
        <f aca="false">IF($E2225="Yes",IF(ROUND(ABS(S2225),2)&lt;=$T$2,"OK","CHECK"),"n/a")</f>
        <v>OK</v>
      </c>
      <c r="U2225" s="20" t="n">
        <f aca="false">Total!J2225</f>
        <v>46.67</v>
      </c>
      <c r="V2225" s="17" t="n">
        <f aca="false">IFERROR(MATCH($A2225,'Stock Exchange'!$A$5:$A$2450,0),"")</f>
        <v>7</v>
      </c>
      <c r="W2225" s="17" t="n">
        <f aca="false">IFERROR(MATCH($A2225,Primary!$A$5:$A$2450,0),"")</f>
        <v>7</v>
      </c>
    </row>
    <row r="2226" customFormat="false" ht="15" hidden="false" customHeight="false" outlineLevel="0" collapsed="false">
      <c r="A2226" s="16" t="n">
        <f aca="false">Total!A2226</f>
        <v>40157</v>
      </c>
      <c r="B2226" s="17" t="n">
        <f aca="false">YEAR(A2226)</f>
        <v>2009</v>
      </c>
      <c r="C2226" s="17" t="n">
        <f aca="false">MONTH(A2226)</f>
        <v>12</v>
      </c>
      <c r="D2226" s="6" t="str">
        <f aca="false">IF(MONTH(A2226)&gt;=4,"FY "&amp;YEAR(A2226)&amp;"-"&amp;RIGHT(YEAR(A2226)+1,2),"FY "&amp;(YEAR(A2226)-1)&amp;"-"&amp;RIGHT(YEAR(A2226),2))</f>
        <v>FY 2009-10</v>
      </c>
      <c r="E2226" s="6" t="str">
        <f aca="false">IF(AND(V2226&lt;&gt;"",W2226&lt;&gt;""),"Yes","No")</f>
        <v>Yes</v>
      </c>
      <c r="F2226" s="18" t="n">
        <f aca="false">Total!F2226</f>
        <v>2105.8</v>
      </c>
      <c r="G2226" s="18" t="n">
        <f aca="false">Total!G2226</f>
        <v>2402.7</v>
      </c>
      <c r="H2226" s="18" t="n">
        <f aca="false">Total!H2226</f>
        <v>-296.9</v>
      </c>
      <c r="I2226" s="18" t="n">
        <f aca="false">Total!I2226</f>
        <v>-63.47</v>
      </c>
      <c r="J2226" s="18" t="n">
        <f aca="false">IF($V2226="","",INDEX('Stock Exchange'!F$5:F$2450,$V2226))</f>
        <v>2104.7</v>
      </c>
      <c r="K2226" s="18" t="n">
        <f aca="false">IF($V2226="","",INDEX('Stock Exchange'!G$5:G$2450,$V2226))</f>
        <v>2390.3</v>
      </c>
      <c r="L2226" s="18" t="n">
        <f aca="false">IF($V2226="","",INDEX('Stock Exchange'!H$5:H$2450,$V2226))</f>
        <v>-285.6</v>
      </c>
      <c r="M2226" s="18" t="n">
        <f aca="false">IF($V2226="","",INDEX('Stock Exchange'!I$5:I$2450,$V2226))</f>
        <v>-61.06</v>
      </c>
      <c r="N2226" s="18" t="n">
        <f aca="false">IF($W2226="","",INDEX(Primary!F$5:F$2450,$W2226))</f>
        <v>1.1</v>
      </c>
      <c r="O2226" s="18" t="n">
        <f aca="false">IF($W2226="","",INDEX(Primary!G$5:G$2450,$W2226))</f>
        <v>12.4</v>
      </c>
      <c r="P2226" s="18" t="n">
        <f aca="false">IF($W2226="","",INDEX(Primary!H$5:H$2450,$W2226))</f>
        <v>-11.3</v>
      </c>
      <c r="Q2226" s="18" t="n">
        <f aca="false">IF($W2226="","",INDEX(Primary!I$5:I$2450,$W2226))</f>
        <v>-2.41</v>
      </c>
      <c r="R2226" s="19" t="n">
        <f aca="false">IF($E2226="Yes",L2226+P2226,"")</f>
        <v>-296.9</v>
      </c>
      <c r="S2226" s="19" t="n">
        <f aca="false">IF($E2226="Yes",H2226-R2226,"")</f>
        <v>0</v>
      </c>
      <c r="T2226" s="6" t="str">
        <f aca="false">IF($E2226="Yes",IF(ROUND(ABS(S2226),2)&lt;=$T$2,"OK","CHECK"),"n/a")</f>
        <v>OK</v>
      </c>
      <c r="U2226" s="20" t="n">
        <f aca="false">Total!J2226</f>
        <v>46.77</v>
      </c>
      <c r="V2226" s="17" t="n">
        <f aca="false">IFERROR(MATCH($A2226,'Stock Exchange'!$A$5:$A$2450,0),"")</f>
        <v>8</v>
      </c>
      <c r="W2226" s="17" t="n">
        <f aca="false">IFERROR(MATCH($A2226,Primary!$A$5:$A$2450,0),"")</f>
        <v>8</v>
      </c>
    </row>
    <row r="2227" customFormat="false" ht="15" hidden="false" customHeight="false" outlineLevel="0" collapsed="false">
      <c r="A2227" s="16" t="n">
        <f aca="false">Total!A2227</f>
        <v>40158</v>
      </c>
      <c r="B2227" s="17" t="n">
        <f aca="false">YEAR(A2227)</f>
        <v>2009</v>
      </c>
      <c r="C2227" s="17" t="n">
        <f aca="false">MONTH(A2227)</f>
        <v>12</v>
      </c>
      <c r="D2227" s="6" t="str">
        <f aca="false">IF(MONTH(A2227)&gt;=4,"FY "&amp;YEAR(A2227)&amp;"-"&amp;RIGHT(YEAR(A2227)+1,2),"FY "&amp;(YEAR(A2227)-1)&amp;"-"&amp;RIGHT(YEAR(A2227),2))</f>
        <v>FY 2009-10</v>
      </c>
      <c r="E2227" s="6" t="str">
        <f aca="false">IF(AND(V2227&lt;&gt;"",W2227&lt;&gt;""),"Yes","No")</f>
        <v>Yes</v>
      </c>
      <c r="F2227" s="18" t="n">
        <f aca="false">Total!F2227</f>
        <v>2554.8</v>
      </c>
      <c r="G2227" s="18" t="n">
        <f aca="false">Total!G2227</f>
        <v>2178.2</v>
      </c>
      <c r="H2227" s="18" t="n">
        <f aca="false">Total!H2227</f>
        <v>376.7</v>
      </c>
      <c r="I2227" s="18" t="n">
        <f aca="false">Total!I2227</f>
        <v>80.62</v>
      </c>
      <c r="J2227" s="18" t="n">
        <f aca="false">IF($V2227="","",INDEX('Stock Exchange'!F$5:F$2450,$V2227))</f>
        <v>2553.8</v>
      </c>
      <c r="K2227" s="18" t="n">
        <f aca="false">IF($V2227="","",INDEX('Stock Exchange'!G$5:G$2450,$V2227))</f>
        <v>2165.8</v>
      </c>
      <c r="L2227" s="18" t="n">
        <f aca="false">IF($V2227="","",INDEX('Stock Exchange'!H$5:H$2450,$V2227))</f>
        <v>388</v>
      </c>
      <c r="M2227" s="18" t="n">
        <f aca="false">IF($V2227="","",INDEX('Stock Exchange'!I$5:I$2450,$V2227))</f>
        <v>83.04</v>
      </c>
      <c r="N2227" s="18" t="n">
        <f aca="false">IF($W2227="","",INDEX(Primary!F$5:F$2450,$W2227))</f>
        <v>1</v>
      </c>
      <c r="O2227" s="18" t="n">
        <f aca="false">IF($W2227="","",INDEX(Primary!G$5:G$2450,$W2227))</f>
        <v>12.3</v>
      </c>
      <c r="P2227" s="18" t="n">
        <f aca="false">IF($W2227="","",INDEX(Primary!H$5:H$2450,$W2227))</f>
        <v>-11.3</v>
      </c>
      <c r="Q2227" s="18" t="n">
        <f aca="false">IF($W2227="","",INDEX(Primary!I$5:I$2450,$W2227))</f>
        <v>-2.42</v>
      </c>
      <c r="R2227" s="19" t="n">
        <f aca="false">IF($E2227="Yes",L2227+P2227,"")</f>
        <v>376.7</v>
      </c>
      <c r="S2227" s="19" t="n">
        <f aca="false">IF($E2227="Yes",H2227-R2227,"")</f>
        <v>0</v>
      </c>
      <c r="T2227" s="6" t="str">
        <f aca="false">IF($E2227="Yes",IF(ROUND(ABS(S2227),2)&lt;=$T$2,"OK","CHECK"),"n/a")</f>
        <v>OK</v>
      </c>
      <c r="U2227" s="20" t="n">
        <f aca="false">Total!J2227</f>
        <v>46.72</v>
      </c>
      <c r="V2227" s="17" t="n">
        <f aca="false">IFERROR(MATCH($A2227,'Stock Exchange'!$A$5:$A$2450,0),"")</f>
        <v>9</v>
      </c>
      <c r="W2227" s="17" t="n">
        <f aca="false">IFERROR(MATCH($A2227,Primary!$A$5:$A$2450,0),"")</f>
        <v>9</v>
      </c>
    </row>
    <row r="2228" customFormat="false" ht="15" hidden="false" customHeight="false" outlineLevel="0" collapsed="false">
      <c r="A2228" s="16" t="n">
        <f aca="false">Total!A2228</f>
        <v>40161</v>
      </c>
      <c r="B2228" s="17" t="n">
        <f aca="false">YEAR(A2228)</f>
        <v>2009</v>
      </c>
      <c r="C2228" s="17" t="n">
        <f aca="false">MONTH(A2228)</f>
        <v>12</v>
      </c>
      <c r="D2228" s="6" t="str">
        <f aca="false">IF(MONTH(A2228)&gt;=4,"FY "&amp;YEAR(A2228)&amp;"-"&amp;RIGHT(YEAR(A2228)+1,2),"FY "&amp;(YEAR(A2228)-1)&amp;"-"&amp;RIGHT(YEAR(A2228),2))</f>
        <v>FY 2009-10</v>
      </c>
      <c r="E2228" s="6" t="str">
        <f aca="false">IF(AND(V2228&lt;&gt;"",W2228&lt;&gt;""),"Yes","No")</f>
        <v>Yes</v>
      </c>
      <c r="F2228" s="18" t="n">
        <f aca="false">Total!F2228</f>
        <v>2167.8</v>
      </c>
      <c r="G2228" s="18" t="n">
        <f aca="false">Total!G2228</f>
        <v>1825.7</v>
      </c>
      <c r="H2228" s="18" t="n">
        <f aca="false">Total!H2228</f>
        <v>342</v>
      </c>
      <c r="I2228" s="18" t="n">
        <f aca="false">Total!I2228</f>
        <v>73.52</v>
      </c>
      <c r="J2228" s="18" t="n">
        <f aca="false">IF($V2228="","",INDEX('Stock Exchange'!F$5:F$2450,$V2228))</f>
        <v>2166.7</v>
      </c>
      <c r="K2228" s="18" t="n">
        <f aca="false">IF($V2228="","",INDEX('Stock Exchange'!G$5:G$2450,$V2228))</f>
        <v>1770.6</v>
      </c>
      <c r="L2228" s="18" t="n">
        <f aca="false">IF($V2228="","",INDEX('Stock Exchange'!H$5:H$2450,$V2228))</f>
        <v>396.1</v>
      </c>
      <c r="M2228" s="18" t="n">
        <f aca="false">IF($V2228="","",INDEX('Stock Exchange'!I$5:I$2450,$V2228))</f>
        <v>85.15</v>
      </c>
      <c r="N2228" s="18" t="n">
        <f aca="false">IF($W2228="","",INDEX(Primary!F$5:F$2450,$W2228))</f>
        <v>1.1</v>
      </c>
      <c r="O2228" s="18" t="n">
        <f aca="false">IF($W2228="","",INDEX(Primary!G$5:G$2450,$W2228))</f>
        <v>55.2</v>
      </c>
      <c r="P2228" s="18" t="n">
        <f aca="false">IF($W2228="","",INDEX(Primary!H$5:H$2450,$W2228))</f>
        <v>-54.1</v>
      </c>
      <c r="Q2228" s="18" t="n">
        <f aca="false">IF($W2228="","",INDEX(Primary!I$5:I$2450,$W2228))</f>
        <v>-11.62</v>
      </c>
      <c r="R2228" s="19" t="n">
        <f aca="false">IF($E2228="Yes",L2228+P2228,"")</f>
        <v>342</v>
      </c>
      <c r="S2228" s="19" t="n">
        <f aca="false">IF($E2228="Yes",H2228-R2228,"")</f>
        <v>0</v>
      </c>
      <c r="T2228" s="6" t="str">
        <f aca="false">IF($E2228="Yes",IF(ROUND(ABS(S2228),2)&lt;=$T$2,"OK","CHECK"),"n/a")</f>
        <v>OK</v>
      </c>
      <c r="U2228" s="20" t="n">
        <f aca="false">Total!J2228</f>
        <v>46.52</v>
      </c>
      <c r="V2228" s="17" t="n">
        <f aca="false">IFERROR(MATCH($A2228,'Stock Exchange'!$A$5:$A$2450,0),"")</f>
        <v>10</v>
      </c>
      <c r="W2228" s="17" t="n">
        <f aca="false">IFERROR(MATCH($A2228,Primary!$A$5:$A$2450,0),"")</f>
        <v>10</v>
      </c>
    </row>
    <row r="2229" customFormat="false" ht="15" hidden="false" customHeight="false" outlineLevel="0" collapsed="false">
      <c r="A2229" s="16" t="n">
        <f aca="false">Total!A2229</f>
        <v>40162</v>
      </c>
      <c r="B2229" s="17" t="n">
        <f aca="false">YEAR(A2229)</f>
        <v>2009</v>
      </c>
      <c r="C2229" s="17" t="n">
        <f aca="false">MONTH(A2229)</f>
        <v>12</v>
      </c>
      <c r="D2229" s="6" t="str">
        <f aca="false">IF(MONTH(A2229)&gt;=4,"FY "&amp;YEAR(A2229)&amp;"-"&amp;RIGHT(YEAR(A2229)+1,2),"FY "&amp;(YEAR(A2229)-1)&amp;"-"&amp;RIGHT(YEAR(A2229),2))</f>
        <v>FY 2009-10</v>
      </c>
      <c r="E2229" s="6" t="str">
        <f aca="false">IF(AND(V2229&lt;&gt;"",W2229&lt;&gt;""),"Yes","No")</f>
        <v>Yes</v>
      </c>
      <c r="F2229" s="18" t="n">
        <f aca="false">Total!F2229</f>
        <v>1830</v>
      </c>
      <c r="G2229" s="18" t="n">
        <f aca="false">Total!G2229</f>
        <v>1655.6</v>
      </c>
      <c r="H2229" s="18" t="n">
        <f aca="false">Total!H2229</f>
        <v>174.5</v>
      </c>
      <c r="I2229" s="18" t="n">
        <f aca="false">Total!I2229</f>
        <v>37.4</v>
      </c>
      <c r="J2229" s="18" t="n">
        <f aca="false">IF($V2229="","",INDEX('Stock Exchange'!F$5:F$2450,$V2229))</f>
        <v>1829</v>
      </c>
      <c r="K2229" s="18" t="n">
        <f aca="false">IF($V2229="","",INDEX('Stock Exchange'!G$5:G$2450,$V2229))</f>
        <v>1654.5</v>
      </c>
      <c r="L2229" s="18" t="n">
        <f aca="false">IF($V2229="","",INDEX('Stock Exchange'!H$5:H$2450,$V2229))</f>
        <v>174.6</v>
      </c>
      <c r="M2229" s="18" t="n">
        <f aca="false">IF($V2229="","",INDEX('Stock Exchange'!I$5:I$2450,$V2229))</f>
        <v>37.41</v>
      </c>
      <c r="N2229" s="18" t="n">
        <f aca="false">IF($W2229="","",INDEX(Primary!F$5:F$2450,$W2229))</f>
        <v>1</v>
      </c>
      <c r="O2229" s="18" t="n">
        <f aca="false">IF($W2229="","",INDEX(Primary!G$5:G$2450,$W2229))</f>
        <v>1.1</v>
      </c>
      <c r="P2229" s="18" t="n">
        <f aca="false">IF($W2229="","",INDEX(Primary!H$5:H$2450,$W2229))</f>
        <v>-0.1</v>
      </c>
      <c r="Q2229" s="18" t="n">
        <f aca="false">IF($W2229="","",INDEX(Primary!I$5:I$2450,$W2229))</f>
        <v>-0.01</v>
      </c>
      <c r="R2229" s="19" t="n">
        <f aca="false">IF($E2229="Yes",L2229+P2229,"")</f>
        <v>174.5</v>
      </c>
      <c r="S2229" s="19" t="n">
        <f aca="false">IF($E2229="Yes",H2229-R2229,"")</f>
        <v>0</v>
      </c>
      <c r="T2229" s="6" t="str">
        <f aca="false">IF($E2229="Yes",IF(ROUND(ABS(S2229),2)&lt;=$T$2,"OK","CHECK"),"n/a")</f>
        <v>OK</v>
      </c>
      <c r="U2229" s="20" t="n">
        <f aca="false">Total!J2229</f>
        <v>46.66</v>
      </c>
      <c r="V2229" s="17" t="n">
        <f aca="false">IFERROR(MATCH($A2229,'Stock Exchange'!$A$5:$A$2450,0),"")</f>
        <v>11</v>
      </c>
      <c r="W2229" s="17" t="n">
        <f aca="false">IFERROR(MATCH($A2229,Primary!$A$5:$A$2450,0),"")</f>
        <v>11</v>
      </c>
    </row>
    <row r="2230" customFormat="false" ht="15" hidden="false" customHeight="false" outlineLevel="0" collapsed="false">
      <c r="A2230" s="16" t="n">
        <f aca="false">Total!A2230</f>
        <v>40163</v>
      </c>
      <c r="B2230" s="17" t="n">
        <f aca="false">YEAR(A2230)</f>
        <v>2009</v>
      </c>
      <c r="C2230" s="17" t="n">
        <f aca="false">MONTH(A2230)</f>
        <v>12</v>
      </c>
      <c r="D2230" s="6" t="str">
        <f aca="false">IF(MONTH(A2230)&gt;=4,"FY "&amp;YEAR(A2230)&amp;"-"&amp;RIGHT(YEAR(A2230)+1,2),"FY "&amp;(YEAR(A2230)-1)&amp;"-"&amp;RIGHT(YEAR(A2230),2))</f>
        <v>FY 2009-10</v>
      </c>
      <c r="E2230" s="6" t="str">
        <f aca="false">IF(AND(V2230&lt;&gt;"",W2230&lt;&gt;""),"Yes","No")</f>
        <v>Yes</v>
      </c>
      <c r="F2230" s="18" t="n">
        <f aca="false">Total!F2230</f>
        <v>2295.4</v>
      </c>
      <c r="G2230" s="18" t="n">
        <f aca="false">Total!G2230</f>
        <v>2181.4</v>
      </c>
      <c r="H2230" s="18" t="n">
        <f aca="false">Total!H2230</f>
        <v>114</v>
      </c>
      <c r="I2230" s="18" t="n">
        <f aca="false">Total!I2230</f>
        <v>24.45</v>
      </c>
      <c r="J2230" s="18" t="n">
        <f aca="false">IF($V2230="","",INDEX('Stock Exchange'!F$5:F$2450,$V2230))</f>
        <v>2285</v>
      </c>
      <c r="K2230" s="18" t="n">
        <f aca="false">IF($V2230="","",INDEX('Stock Exchange'!G$5:G$2450,$V2230))</f>
        <v>2166.8</v>
      </c>
      <c r="L2230" s="18" t="n">
        <f aca="false">IF($V2230="","",INDEX('Stock Exchange'!H$5:H$2450,$V2230))</f>
        <v>118.2</v>
      </c>
      <c r="M2230" s="18" t="n">
        <f aca="false">IF($V2230="","",INDEX('Stock Exchange'!I$5:I$2450,$V2230))</f>
        <v>25.34</v>
      </c>
      <c r="N2230" s="18" t="n">
        <f aca="false">IF($W2230="","",INDEX(Primary!F$5:F$2450,$W2230))</f>
        <v>10.4</v>
      </c>
      <c r="O2230" s="18" t="n">
        <f aca="false">IF($W2230="","",INDEX(Primary!G$5:G$2450,$W2230))</f>
        <v>14.6</v>
      </c>
      <c r="P2230" s="18" t="n">
        <f aca="false">IF($W2230="","",INDEX(Primary!H$5:H$2450,$W2230))</f>
        <v>-4.2</v>
      </c>
      <c r="Q2230" s="18" t="n">
        <f aca="false">IF($W2230="","",INDEX(Primary!I$5:I$2450,$W2230))</f>
        <v>-0.89</v>
      </c>
      <c r="R2230" s="19" t="n">
        <f aca="false">IF($E2230="Yes",L2230+P2230,"")</f>
        <v>114</v>
      </c>
      <c r="S2230" s="19" t="n">
        <f aca="false">IF($E2230="Yes",H2230-R2230,"")</f>
        <v>0</v>
      </c>
      <c r="T2230" s="6" t="str">
        <f aca="false">IF($E2230="Yes",IF(ROUND(ABS(S2230),2)&lt;=$T$2,"OK","CHECK"),"n/a")</f>
        <v>OK</v>
      </c>
      <c r="U2230" s="20" t="n">
        <f aca="false">Total!J2230</f>
        <v>46.64</v>
      </c>
      <c r="V2230" s="17" t="n">
        <f aca="false">IFERROR(MATCH($A2230,'Stock Exchange'!$A$5:$A$2450,0),"")</f>
        <v>12</v>
      </c>
      <c r="W2230" s="17" t="n">
        <f aca="false">IFERROR(MATCH($A2230,Primary!$A$5:$A$2450,0),"")</f>
        <v>12</v>
      </c>
    </row>
    <row r="2231" customFormat="false" ht="15" hidden="false" customHeight="false" outlineLevel="0" collapsed="false">
      <c r="A2231" s="16" t="n">
        <f aca="false">Total!A2231</f>
        <v>40164</v>
      </c>
      <c r="B2231" s="17" t="n">
        <f aca="false">YEAR(A2231)</f>
        <v>2009</v>
      </c>
      <c r="C2231" s="17" t="n">
        <f aca="false">MONTH(A2231)</f>
        <v>12</v>
      </c>
      <c r="D2231" s="6" t="str">
        <f aca="false">IF(MONTH(A2231)&gt;=4,"FY "&amp;YEAR(A2231)&amp;"-"&amp;RIGHT(YEAR(A2231)+1,2),"FY "&amp;(YEAR(A2231)-1)&amp;"-"&amp;RIGHT(YEAR(A2231),2))</f>
        <v>FY 2009-10</v>
      </c>
      <c r="E2231" s="6" t="str">
        <f aca="false">IF(AND(V2231&lt;&gt;"",W2231&lt;&gt;""),"Yes","No")</f>
        <v>Yes</v>
      </c>
      <c r="F2231" s="18" t="n">
        <f aca="false">Total!F2231</f>
        <v>2215.1</v>
      </c>
      <c r="G2231" s="18" t="n">
        <f aca="false">Total!G2231</f>
        <v>2354.4</v>
      </c>
      <c r="H2231" s="18" t="n">
        <f aca="false">Total!H2231</f>
        <v>-139.3</v>
      </c>
      <c r="I2231" s="18" t="n">
        <f aca="false">Total!I2231</f>
        <v>-29.85</v>
      </c>
      <c r="J2231" s="18" t="n">
        <f aca="false">IF($V2231="","",INDEX('Stock Exchange'!F$5:F$2450,$V2231))</f>
        <v>2202.8</v>
      </c>
      <c r="K2231" s="18" t="n">
        <f aca="false">IF($V2231="","",INDEX('Stock Exchange'!G$5:G$2450,$V2231))</f>
        <v>2353.8</v>
      </c>
      <c r="L2231" s="18" t="n">
        <f aca="false">IF($V2231="","",INDEX('Stock Exchange'!H$5:H$2450,$V2231))</f>
        <v>-150.9</v>
      </c>
      <c r="M2231" s="18" t="n">
        <f aca="false">IF($V2231="","",INDEX('Stock Exchange'!I$5:I$2450,$V2231))</f>
        <v>-32.34</v>
      </c>
      <c r="N2231" s="18" t="n">
        <f aca="false">IF($W2231="","",INDEX(Primary!F$5:F$2450,$W2231))</f>
        <v>12.3</v>
      </c>
      <c r="O2231" s="18" t="n">
        <f aca="false">IF($W2231="","",INDEX(Primary!G$5:G$2450,$W2231))</f>
        <v>0.7</v>
      </c>
      <c r="P2231" s="18" t="n">
        <f aca="false">IF($W2231="","",INDEX(Primary!H$5:H$2450,$W2231))</f>
        <v>11.6</v>
      </c>
      <c r="Q2231" s="18" t="n">
        <f aca="false">IF($W2231="","",INDEX(Primary!I$5:I$2450,$W2231))</f>
        <v>2.49</v>
      </c>
      <c r="R2231" s="19" t="n">
        <f aca="false">IF($E2231="Yes",L2231+P2231,"")</f>
        <v>-139.3</v>
      </c>
      <c r="S2231" s="19" t="n">
        <f aca="false">IF($E2231="Yes",H2231-R2231,"")</f>
        <v>0</v>
      </c>
      <c r="T2231" s="6" t="str">
        <f aca="false">IF($E2231="Yes",IF(ROUND(ABS(S2231),2)&lt;=$T$2,"OK","CHECK"),"n/a")</f>
        <v>OK</v>
      </c>
      <c r="U2231" s="20" t="n">
        <f aca="false">Total!J2231</f>
        <v>46.68</v>
      </c>
      <c r="V2231" s="17" t="n">
        <f aca="false">IFERROR(MATCH($A2231,'Stock Exchange'!$A$5:$A$2450,0),"")</f>
        <v>13</v>
      </c>
      <c r="W2231" s="17" t="n">
        <f aca="false">IFERROR(MATCH($A2231,Primary!$A$5:$A$2450,0),"")</f>
        <v>13</v>
      </c>
    </row>
    <row r="2232" customFormat="false" ht="15" hidden="false" customHeight="false" outlineLevel="0" collapsed="false">
      <c r="A2232" s="16" t="n">
        <f aca="false">Total!A2232</f>
        <v>40165</v>
      </c>
      <c r="B2232" s="17" t="n">
        <f aca="false">YEAR(A2232)</f>
        <v>2009</v>
      </c>
      <c r="C2232" s="17" t="n">
        <f aca="false">MONTH(A2232)</f>
        <v>12</v>
      </c>
      <c r="D2232" s="6" t="str">
        <f aca="false">IF(MONTH(A2232)&gt;=4,"FY "&amp;YEAR(A2232)&amp;"-"&amp;RIGHT(YEAR(A2232)+1,2),"FY "&amp;(YEAR(A2232)-1)&amp;"-"&amp;RIGHT(YEAR(A2232),2))</f>
        <v>FY 2009-10</v>
      </c>
      <c r="E2232" s="6" t="str">
        <f aca="false">IF(AND(V2232&lt;&gt;"",W2232&lt;&gt;""),"Yes","No")</f>
        <v>Yes</v>
      </c>
      <c r="F2232" s="18" t="n">
        <f aca="false">Total!F2232</f>
        <v>2534.6</v>
      </c>
      <c r="G2232" s="18" t="n">
        <f aca="false">Total!G2232</f>
        <v>2045.5</v>
      </c>
      <c r="H2232" s="18" t="n">
        <f aca="false">Total!H2232</f>
        <v>489.1</v>
      </c>
      <c r="I2232" s="18" t="n">
        <f aca="false">Total!I2232</f>
        <v>104.56</v>
      </c>
      <c r="J2232" s="18" t="n">
        <f aca="false">IF($V2232="","",INDEX('Stock Exchange'!F$5:F$2450,$V2232))</f>
        <v>2383</v>
      </c>
      <c r="K2232" s="18" t="n">
        <f aca="false">IF($V2232="","",INDEX('Stock Exchange'!G$5:G$2450,$V2232))</f>
        <v>2035.8</v>
      </c>
      <c r="L2232" s="18" t="n">
        <f aca="false">IF($V2232="","",INDEX('Stock Exchange'!H$5:H$2450,$V2232))</f>
        <v>347.2</v>
      </c>
      <c r="M2232" s="18" t="n">
        <f aca="false">IF($V2232="","",INDEX('Stock Exchange'!I$5:I$2450,$V2232))</f>
        <v>74.21</v>
      </c>
      <c r="N2232" s="18" t="n">
        <f aca="false">IF($W2232="","",INDEX(Primary!F$5:F$2450,$W2232))</f>
        <v>151.6</v>
      </c>
      <c r="O2232" s="18" t="n">
        <f aca="false">IF($W2232="","",INDEX(Primary!G$5:G$2450,$W2232))</f>
        <v>9.7</v>
      </c>
      <c r="P2232" s="18" t="n">
        <f aca="false">IF($W2232="","",INDEX(Primary!H$5:H$2450,$W2232))</f>
        <v>142</v>
      </c>
      <c r="Q2232" s="18" t="n">
        <f aca="false">IF($W2232="","",INDEX(Primary!I$5:I$2450,$W2232))</f>
        <v>30.35</v>
      </c>
      <c r="R2232" s="19" t="n">
        <f aca="false">IF($E2232="Yes",L2232+P2232,"")</f>
        <v>489.2</v>
      </c>
      <c r="S2232" s="19" t="n">
        <f aca="false">IF($E2232="Yes",H2232-R2232,"")</f>
        <v>-0.0999999999999659</v>
      </c>
      <c r="T2232" s="6" t="str">
        <f aca="false">IF($E2232="Yes",IF(ROUND(ABS(S2232),2)&lt;=$T$2,"OK","CHECK"),"n/a")</f>
        <v>OK</v>
      </c>
      <c r="U2232" s="20" t="n">
        <f aca="false">Total!J2232</f>
        <v>46.78</v>
      </c>
      <c r="V2232" s="17" t="n">
        <f aca="false">IFERROR(MATCH($A2232,'Stock Exchange'!$A$5:$A$2450,0),"")</f>
        <v>14</v>
      </c>
      <c r="W2232" s="17" t="n">
        <f aca="false">IFERROR(MATCH($A2232,Primary!$A$5:$A$2450,0),"")</f>
        <v>14</v>
      </c>
    </row>
    <row r="2233" customFormat="false" ht="15" hidden="false" customHeight="false" outlineLevel="0" collapsed="false">
      <c r="A2233" s="16" t="n">
        <f aca="false">Total!A2233</f>
        <v>40168</v>
      </c>
      <c r="B2233" s="17" t="n">
        <f aca="false">YEAR(A2233)</f>
        <v>2009</v>
      </c>
      <c r="C2233" s="17" t="n">
        <f aca="false">MONTH(A2233)</f>
        <v>12</v>
      </c>
      <c r="D2233" s="6" t="str">
        <f aca="false">IF(MONTH(A2233)&gt;=4,"FY "&amp;YEAR(A2233)&amp;"-"&amp;RIGHT(YEAR(A2233)+1,2),"FY "&amp;(YEAR(A2233)-1)&amp;"-"&amp;RIGHT(YEAR(A2233),2))</f>
        <v>FY 2009-10</v>
      </c>
      <c r="E2233" s="6" t="str">
        <f aca="false">IF(AND(V2233&lt;&gt;"",W2233&lt;&gt;""),"Yes","No")</f>
        <v>Yes</v>
      </c>
      <c r="F2233" s="18" t="n">
        <f aca="false">Total!F2233</f>
        <v>2234.8</v>
      </c>
      <c r="G2233" s="18" t="n">
        <f aca="false">Total!G2233</f>
        <v>2318.2</v>
      </c>
      <c r="H2233" s="18" t="n">
        <f aca="false">Total!H2233</f>
        <v>-83.4</v>
      </c>
      <c r="I2233" s="18" t="n">
        <f aca="false">Total!I2233</f>
        <v>-17.8</v>
      </c>
      <c r="J2233" s="18" t="n">
        <f aca="false">IF($V2233="","",INDEX('Stock Exchange'!F$5:F$2450,$V2233))</f>
        <v>2228.3</v>
      </c>
      <c r="K2233" s="18" t="n">
        <f aca="false">IF($V2233="","",INDEX('Stock Exchange'!G$5:G$2450,$V2233))</f>
        <v>2317.9</v>
      </c>
      <c r="L2233" s="18" t="n">
        <f aca="false">IF($V2233="","",INDEX('Stock Exchange'!H$5:H$2450,$V2233))</f>
        <v>-89.6</v>
      </c>
      <c r="M2233" s="18" t="n">
        <f aca="false">IF($V2233="","",INDEX('Stock Exchange'!I$5:I$2450,$V2233))</f>
        <v>-19.13</v>
      </c>
      <c r="N2233" s="18" t="n">
        <f aca="false">IF($W2233="","",INDEX(Primary!F$5:F$2450,$W2233))</f>
        <v>6.5</v>
      </c>
      <c r="O2233" s="18" t="n">
        <f aca="false">IF($W2233="","",INDEX(Primary!G$5:G$2450,$W2233))</f>
        <v>0.3</v>
      </c>
      <c r="P2233" s="18" t="n">
        <f aca="false">IF($W2233="","",INDEX(Primary!H$5:H$2450,$W2233))</f>
        <v>6.3</v>
      </c>
      <c r="Q2233" s="18" t="n">
        <f aca="false">IF($W2233="","",INDEX(Primary!I$5:I$2450,$W2233))</f>
        <v>1.34</v>
      </c>
      <c r="R2233" s="19" t="n">
        <f aca="false">IF($E2233="Yes",L2233+P2233,"")</f>
        <v>-83.3</v>
      </c>
      <c r="S2233" s="19" t="n">
        <f aca="false">IF($E2233="Yes",H2233-R2233,"")</f>
        <v>-0.100000000000009</v>
      </c>
      <c r="T2233" s="6" t="str">
        <f aca="false">IF($E2233="Yes",IF(ROUND(ABS(S2233),2)&lt;=$T$2,"OK","CHECK"),"n/a")</f>
        <v>OK</v>
      </c>
      <c r="U2233" s="20" t="n">
        <f aca="false">Total!J2233</f>
        <v>46.85</v>
      </c>
      <c r="V2233" s="17" t="n">
        <f aca="false">IFERROR(MATCH($A2233,'Stock Exchange'!$A$5:$A$2450,0),"")</f>
        <v>15</v>
      </c>
      <c r="W2233" s="17" t="n">
        <f aca="false">IFERROR(MATCH($A2233,Primary!$A$5:$A$2450,0),"")</f>
        <v>15</v>
      </c>
    </row>
    <row r="2234" customFormat="false" ht="15" hidden="false" customHeight="false" outlineLevel="0" collapsed="false">
      <c r="A2234" s="16" t="n">
        <f aca="false">Total!A2234</f>
        <v>40169</v>
      </c>
      <c r="B2234" s="17" t="n">
        <f aca="false">YEAR(A2234)</f>
        <v>2009</v>
      </c>
      <c r="C2234" s="17" t="n">
        <f aca="false">MONTH(A2234)</f>
        <v>12</v>
      </c>
      <c r="D2234" s="6" t="str">
        <f aca="false">IF(MONTH(A2234)&gt;=4,"FY "&amp;YEAR(A2234)&amp;"-"&amp;RIGHT(YEAR(A2234)+1,2),"FY "&amp;(YEAR(A2234)-1)&amp;"-"&amp;RIGHT(YEAR(A2234),2))</f>
        <v>FY 2009-10</v>
      </c>
      <c r="E2234" s="6" t="str">
        <f aca="false">IF(AND(V2234&lt;&gt;"",W2234&lt;&gt;""),"Yes","No")</f>
        <v>Yes</v>
      </c>
      <c r="F2234" s="18" t="n">
        <f aca="false">Total!F2234</f>
        <v>1837.4</v>
      </c>
      <c r="G2234" s="18" t="n">
        <f aca="false">Total!G2234</f>
        <v>2095.7</v>
      </c>
      <c r="H2234" s="18" t="n">
        <f aca="false">Total!H2234</f>
        <v>-258.3</v>
      </c>
      <c r="I2234" s="18" t="n">
        <f aca="false">Total!I2234</f>
        <v>-55.2</v>
      </c>
      <c r="J2234" s="18" t="n">
        <f aca="false">IF($V2234="","",INDEX('Stock Exchange'!F$5:F$2450,$V2234))</f>
        <v>1836.4</v>
      </c>
      <c r="K2234" s="18" t="n">
        <f aca="false">IF($V2234="","",INDEX('Stock Exchange'!G$5:G$2450,$V2234))</f>
        <v>2078.1</v>
      </c>
      <c r="L2234" s="18" t="n">
        <f aca="false">IF($V2234="","",INDEX('Stock Exchange'!H$5:H$2450,$V2234))</f>
        <v>-241.7</v>
      </c>
      <c r="M2234" s="18" t="n">
        <f aca="false">IF($V2234="","",INDEX('Stock Exchange'!I$5:I$2450,$V2234))</f>
        <v>-51.65</v>
      </c>
      <c r="N2234" s="18" t="n">
        <f aca="false">IF($W2234="","",INDEX(Primary!F$5:F$2450,$W2234))</f>
        <v>1</v>
      </c>
      <c r="O2234" s="18" t="n">
        <f aca="false">IF($W2234="","",INDEX(Primary!G$5:G$2450,$W2234))</f>
        <v>17.6</v>
      </c>
      <c r="P2234" s="18" t="n">
        <f aca="false">IF($W2234="","",INDEX(Primary!H$5:H$2450,$W2234))</f>
        <v>-16.6</v>
      </c>
      <c r="Q2234" s="18" t="n">
        <f aca="false">IF($W2234="","",INDEX(Primary!I$5:I$2450,$W2234))</f>
        <v>-3.55</v>
      </c>
      <c r="R2234" s="19" t="n">
        <f aca="false">IF($E2234="Yes",L2234+P2234,"")</f>
        <v>-258.3</v>
      </c>
      <c r="S2234" s="19" t="n">
        <f aca="false">IF($E2234="Yes",H2234-R2234,"")</f>
        <v>0</v>
      </c>
      <c r="T2234" s="6" t="str">
        <f aca="false">IF($E2234="Yes",IF(ROUND(ABS(S2234),2)&lt;=$T$2,"OK","CHECK"),"n/a")</f>
        <v>OK</v>
      </c>
      <c r="U2234" s="20" t="n">
        <f aca="false">Total!J2234</f>
        <v>46.8</v>
      </c>
      <c r="V2234" s="17" t="n">
        <f aca="false">IFERROR(MATCH($A2234,'Stock Exchange'!$A$5:$A$2450,0),"")</f>
        <v>16</v>
      </c>
      <c r="W2234" s="17" t="n">
        <f aca="false">IFERROR(MATCH($A2234,Primary!$A$5:$A$2450,0),"")</f>
        <v>16</v>
      </c>
    </row>
    <row r="2235" customFormat="false" ht="15" hidden="false" customHeight="false" outlineLevel="0" collapsed="false">
      <c r="A2235" s="16" t="n">
        <f aca="false">Total!A2235</f>
        <v>40170</v>
      </c>
      <c r="B2235" s="17" t="n">
        <f aca="false">YEAR(A2235)</f>
        <v>2009</v>
      </c>
      <c r="C2235" s="17" t="n">
        <f aca="false">MONTH(A2235)</f>
        <v>12</v>
      </c>
      <c r="D2235" s="6" t="str">
        <f aca="false">IF(MONTH(A2235)&gt;=4,"FY "&amp;YEAR(A2235)&amp;"-"&amp;RIGHT(YEAR(A2235)+1,2),"FY "&amp;(YEAR(A2235)-1)&amp;"-"&amp;RIGHT(YEAR(A2235),2))</f>
        <v>FY 2009-10</v>
      </c>
      <c r="E2235" s="6" t="str">
        <f aca="false">IF(AND(V2235&lt;&gt;"",W2235&lt;&gt;""),"Yes","No")</f>
        <v>Yes</v>
      </c>
      <c r="F2235" s="18" t="n">
        <f aca="false">Total!F2235</f>
        <v>1410.8</v>
      </c>
      <c r="G2235" s="18" t="n">
        <f aca="false">Total!G2235</f>
        <v>1185.8</v>
      </c>
      <c r="H2235" s="18" t="n">
        <f aca="false">Total!H2235</f>
        <v>224.9</v>
      </c>
      <c r="I2235" s="18" t="n">
        <f aca="false">Total!I2235</f>
        <v>48.06</v>
      </c>
      <c r="J2235" s="18" t="n">
        <f aca="false">IF($V2235="","",INDEX('Stock Exchange'!F$5:F$2450,$V2235))</f>
        <v>1217.3</v>
      </c>
      <c r="K2235" s="18" t="n">
        <f aca="false">IF($V2235="","",INDEX('Stock Exchange'!G$5:G$2450,$V2235))</f>
        <v>1164.2</v>
      </c>
      <c r="L2235" s="18" t="n">
        <f aca="false">IF($V2235="","",INDEX('Stock Exchange'!H$5:H$2450,$V2235))</f>
        <v>53</v>
      </c>
      <c r="M2235" s="18" t="n">
        <f aca="false">IF($V2235="","",INDEX('Stock Exchange'!I$5:I$2450,$V2235))</f>
        <v>11.34</v>
      </c>
      <c r="N2235" s="18" t="n">
        <f aca="false">IF($W2235="","",INDEX(Primary!F$5:F$2450,$W2235))</f>
        <v>193.5</v>
      </c>
      <c r="O2235" s="18" t="n">
        <f aca="false">IF($W2235="","",INDEX(Primary!G$5:G$2450,$W2235))</f>
        <v>21.6</v>
      </c>
      <c r="P2235" s="18" t="n">
        <f aca="false">IF($W2235="","",INDEX(Primary!H$5:H$2450,$W2235))</f>
        <v>171.9</v>
      </c>
      <c r="Q2235" s="18" t="n">
        <f aca="false">IF($W2235="","",INDEX(Primary!I$5:I$2450,$W2235))</f>
        <v>36.72</v>
      </c>
      <c r="R2235" s="19" t="n">
        <f aca="false">IF($E2235="Yes",L2235+P2235,"")</f>
        <v>224.9</v>
      </c>
      <c r="S2235" s="19" t="n">
        <f aca="false">IF($E2235="Yes",H2235-R2235,"")</f>
        <v>0</v>
      </c>
      <c r="T2235" s="6" t="str">
        <f aca="false">IF($E2235="Yes",IF(ROUND(ABS(S2235),2)&lt;=$T$2,"OK","CHECK"),"n/a")</f>
        <v>OK</v>
      </c>
      <c r="U2235" s="20" t="n">
        <f aca="false">Total!J2235</f>
        <v>46.8</v>
      </c>
      <c r="V2235" s="17" t="n">
        <f aca="false">IFERROR(MATCH($A2235,'Stock Exchange'!$A$5:$A$2450,0),"")</f>
        <v>17</v>
      </c>
      <c r="W2235" s="17" t="n">
        <f aca="false">IFERROR(MATCH($A2235,Primary!$A$5:$A$2450,0),"")</f>
        <v>17</v>
      </c>
    </row>
    <row r="2236" customFormat="false" ht="15" hidden="false" customHeight="false" outlineLevel="0" collapsed="false">
      <c r="A2236" s="16" t="n">
        <f aca="false">Total!A2236</f>
        <v>40171</v>
      </c>
      <c r="B2236" s="17" t="n">
        <f aca="false">YEAR(A2236)</f>
        <v>2009</v>
      </c>
      <c r="C2236" s="17" t="n">
        <f aca="false">MONTH(A2236)</f>
        <v>12</v>
      </c>
      <c r="D2236" s="6" t="str">
        <f aca="false">IF(MONTH(A2236)&gt;=4,"FY "&amp;YEAR(A2236)&amp;"-"&amp;RIGHT(YEAR(A2236)+1,2),"FY "&amp;(YEAR(A2236)-1)&amp;"-"&amp;RIGHT(YEAR(A2236),2))</f>
        <v>FY 2009-10</v>
      </c>
      <c r="E2236" s="6" t="str">
        <f aca="false">IF(AND(V2236&lt;&gt;"",W2236&lt;&gt;""),"Yes","No")</f>
        <v>Yes</v>
      </c>
      <c r="F2236" s="18" t="n">
        <f aca="false">Total!F2236</f>
        <v>2467.5</v>
      </c>
      <c r="G2236" s="18" t="n">
        <f aca="false">Total!G2236</f>
        <v>1114</v>
      </c>
      <c r="H2236" s="18" t="n">
        <f aca="false">Total!H2236</f>
        <v>1353.5</v>
      </c>
      <c r="I2236" s="18" t="n">
        <f aca="false">Total!I2236</f>
        <v>288.9</v>
      </c>
      <c r="J2236" s="18" t="n">
        <f aca="false">IF($V2236="","",INDEX('Stock Exchange'!F$5:F$2450,$V2236))</f>
        <v>1908.8</v>
      </c>
      <c r="K2236" s="18" t="n">
        <f aca="false">IF($V2236="","",INDEX('Stock Exchange'!G$5:G$2450,$V2236))</f>
        <v>1113</v>
      </c>
      <c r="L2236" s="18" t="n">
        <f aca="false">IF($V2236="","",INDEX('Stock Exchange'!H$5:H$2450,$V2236))</f>
        <v>795.8</v>
      </c>
      <c r="M2236" s="18" t="n">
        <f aca="false">IF($V2236="","",INDEX('Stock Exchange'!I$5:I$2450,$V2236))</f>
        <v>169.85</v>
      </c>
      <c r="N2236" s="18" t="n">
        <f aca="false">IF($W2236="","",INDEX(Primary!F$5:F$2450,$W2236))</f>
        <v>558.7</v>
      </c>
      <c r="O2236" s="18" t="n">
        <f aca="false">IF($W2236="","",INDEX(Primary!G$5:G$2450,$W2236))</f>
        <v>1</v>
      </c>
      <c r="P2236" s="18" t="n">
        <f aca="false">IF($W2236="","",INDEX(Primary!H$5:H$2450,$W2236))</f>
        <v>557.8</v>
      </c>
      <c r="Q2236" s="18" t="n">
        <f aca="false">IF($W2236="","",INDEX(Primary!I$5:I$2450,$W2236))</f>
        <v>119.05</v>
      </c>
      <c r="R2236" s="19" t="n">
        <f aca="false">IF($E2236="Yes",L2236+P2236,"")</f>
        <v>1353.6</v>
      </c>
      <c r="S2236" s="19" t="n">
        <f aca="false">IF($E2236="Yes",H2236-R2236,"")</f>
        <v>-0.0999999999999091</v>
      </c>
      <c r="T2236" s="6" t="str">
        <f aca="false">IF($E2236="Yes",IF(ROUND(ABS(S2236),2)&lt;=$T$2,"OK","CHECK"),"n/a")</f>
        <v>OK</v>
      </c>
      <c r="U2236" s="20" t="n">
        <f aca="false">Total!J2236</f>
        <v>46.85</v>
      </c>
      <c r="V2236" s="17" t="n">
        <f aca="false">IFERROR(MATCH($A2236,'Stock Exchange'!$A$5:$A$2450,0),"")</f>
        <v>18</v>
      </c>
      <c r="W2236" s="17" t="n">
        <f aca="false">IFERROR(MATCH($A2236,Primary!$A$5:$A$2450,0),"")</f>
        <v>18</v>
      </c>
    </row>
    <row r="2237" customFormat="false" ht="15" hidden="false" customHeight="false" outlineLevel="0" collapsed="false">
      <c r="A2237" s="16" t="n">
        <f aca="false">Total!A2237</f>
        <v>40176</v>
      </c>
      <c r="B2237" s="17" t="n">
        <f aca="false">YEAR(A2237)</f>
        <v>2009</v>
      </c>
      <c r="C2237" s="17" t="n">
        <f aca="false">MONTH(A2237)</f>
        <v>12</v>
      </c>
      <c r="D2237" s="6" t="str">
        <f aca="false">IF(MONTH(A2237)&gt;=4,"FY "&amp;YEAR(A2237)&amp;"-"&amp;RIGHT(YEAR(A2237)+1,2),"FY "&amp;(YEAR(A2237)-1)&amp;"-"&amp;RIGHT(YEAR(A2237),2))</f>
        <v>FY 2009-10</v>
      </c>
      <c r="E2237" s="6" t="str">
        <f aca="false">IF(AND(V2237&lt;&gt;"",W2237&lt;&gt;""),"Yes","No")</f>
        <v>Yes</v>
      </c>
      <c r="F2237" s="18" t="n">
        <f aca="false">Total!F2237</f>
        <v>1594.7</v>
      </c>
      <c r="G2237" s="18" t="n">
        <f aca="false">Total!G2237</f>
        <v>783.4</v>
      </c>
      <c r="H2237" s="18" t="n">
        <f aca="false">Total!H2237</f>
        <v>811.3</v>
      </c>
      <c r="I2237" s="18" t="n">
        <f aca="false">Total!I2237</f>
        <v>173.51</v>
      </c>
      <c r="J2237" s="18" t="n">
        <f aca="false">IF($V2237="","",INDEX('Stock Exchange'!F$5:F$2450,$V2237))</f>
        <v>1525.2</v>
      </c>
      <c r="K2237" s="18" t="n">
        <f aca="false">IF($V2237="","",INDEX('Stock Exchange'!G$5:G$2450,$V2237))</f>
        <v>782.6</v>
      </c>
      <c r="L2237" s="18" t="n">
        <f aca="false">IF($V2237="","",INDEX('Stock Exchange'!H$5:H$2450,$V2237))</f>
        <v>742.6</v>
      </c>
      <c r="M2237" s="18" t="n">
        <f aca="false">IF($V2237="","",INDEX('Stock Exchange'!I$5:I$2450,$V2237))</f>
        <v>158.81</v>
      </c>
      <c r="N2237" s="18" t="n">
        <f aca="false">IF($W2237="","",INDEX(Primary!F$5:F$2450,$W2237))</f>
        <v>69.5</v>
      </c>
      <c r="O2237" s="18" t="n">
        <f aca="false">IF($W2237="","",INDEX(Primary!G$5:G$2450,$W2237))</f>
        <v>0.7</v>
      </c>
      <c r="P2237" s="18" t="n">
        <f aca="false">IF($W2237="","",INDEX(Primary!H$5:H$2450,$W2237))</f>
        <v>68.7</v>
      </c>
      <c r="Q2237" s="18" t="n">
        <f aca="false">IF($W2237="","",INDEX(Primary!I$5:I$2450,$W2237))</f>
        <v>14.7</v>
      </c>
      <c r="R2237" s="19" t="n">
        <f aca="false">IF($E2237="Yes",L2237+P2237,"")</f>
        <v>811.3</v>
      </c>
      <c r="S2237" s="19" t="n">
        <f aca="false">IF($E2237="Yes",H2237-R2237,"")</f>
        <v>0</v>
      </c>
      <c r="T2237" s="6" t="str">
        <f aca="false">IF($E2237="Yes",IF(ROUND(ABS(S2237),2)&lt;=$T$2,"OK","CHECK"),"n/a")</f>
        <v>OK</v>
      </c>
      <c r="U2237" s="20" t="n">
        <f aca="false">Total!J2237</f>
        <v>46.76</v>
      </c>
      <c r="V2237" s="17" t="n">
        <f aca="false">IFERROR(MATCH($A2237,'Stock Exchange'!$A$5:$A$2450,0),"")</f>
        <v>19</v>
      </c>
      <c r="W2237" s="17" t="n">
        <f aca="false">IFERROR(MATCH($A2237,Primary!$A$5:$A$2450,0),"")</f>
        <v>19</v>
      </c>
    </row>
    <row r="2238" customFormat="false" ht="15" hidden="false" customHeight="false" outlineLevel="0" collapsed="false">
      <c r="A2238" s="16" t="n">
        <f aca="false">Total!A2238</f>
        <v>40177</v>
      </c>
      <c r="B2238" s="17" t="n">
        <f aca="false">YEAR(A2238)</f>
        <v>2009</v>
      </c>
      <c r="C2238" s="17" t="n">
        <f aca="false">MONTH(A2238)</f>
        <v>12</v>
      </c>
      <c r="D2238" s="6" t="str">
        <f aca="false">IF(MONTH(A2238)&gt;=4,"FY "&amp;YEAR(A2238)&amp;"-"&amp;RIGHT(YEAR(A2238)+1,2),"FY "&amp;(YEAR(A2238)-1)&amp;"-"&amp;RIGHT(YEAR(A2238),2))</f>
        <v>FY 2009-10</v>
      </c>
      <c r="E2238" s="6" t="str">
        <f aca="false">IF(AND(V2238&lt;&gt;"",W2238&lt;&gt;""),"Yes","No")</f>
        <v>Yes</v>
      </c>
      <c r="F2238" s="18" t="n">
        <f aca="false">Total!F2238</f>
        <v>1776.1</v>
      </c>
      <c r="G2238" s="18" t="n">
        <f aca="false">Total!G2238</f>
        <v>1391.7</v>
      </c>
      <c r="H2238" s="18" t="n">
        <f aca="false">Total!H2238</f>
        <v>384.5</v>
      </c>
      <c r="I2238" s="18" t="n">
        <f aca="false">Total!I2238</f>
        <v>82.35</v>
      </c>
      <c r="J2238" s="18" t="n">
        <f aca="false">IF($V2238="","",INDEX('Stock Exchange'!F$5:F$2450,$V2238))</f>
        <v>1625.5</v>
      </c>
      <c r="K2238" s="18" t="n">
        <f aca="false">IF($V2238="","",INDEX('Stock Exchange'!G$5:G$2450,$V2238))</f>
        <v>1391.6</v>
      </c>
      <c r="L2238" s="18" t="n">
        <f aca="false">IF($V2238="","",INDEX('Stock Exchange'!H$5:H$2450,$V2238))</f>
        <v>233.9</v>
      </c>
      <c r="M2238" s="18" t="n">
        <f aca="false">IF($V2238="","",INDEX('Stock Exchange'!I$5:I$2450,$V2238))</f>
        <v>50.09</v>
      </c>
      <c r="N2238" s="18" t="n">
        <f aca="false">IF($W2238="","",INDEX(Primary!F$5:F$2450,$W2238))</f>
        <v>150.7</v>
      </c>
      <c r="O2238" s="18" t="n">
        <f aca="false">IF($W2238="","",INDEX(Primary!G$5:G$2450,$W2238))</f>
        <v>0.1</v>
      </c>
      <c r="P2238" s="18" t="n">
        <f aca="false">IF($W2238="","",INDEX(Primary!H$5:H$2450,$W2238))</f>
        <v>150.6</v>
      </c>
      <c r="Q2238" s="18" t="n">
        <f aca="false">IF($W2238="","",INDEX(Primary!I$5:I$2450,$W2238))</f>
        <v>32.26</v>
      </c>
      <c r="R2238" s="19" t="n">
        <f aca="false">IF($E2238="Yes",L2238+P2238,"")</f>
        <v>384.5</v>
      </c>
      <c r="S2238" s="19" t="n">
        <f aca="false">IF($E2238="Yes",H2238-R2238,"")</f>
        <v>0</v>
      </c>
      <c r="T2238" s="6" t="str">
        <f aca="false">IF($E2238="Yes",IF(ROUND(ABS(S2238),2)&lt;=$T$2,"OK","CHECK"),"n/a")</f>
        <v>OK</v>
      </c>
      <c r="U2238" s="20" t="n">
        <f aca="false">Total!J2238</f>
        <v>46.69</v>
      </c>
      <c r="V2238" s="17" t="n">
        <f aca="false">IFERROR(MATCH($A2238,'Stock Exchange'!$A$5:$A$2450,0),"")</f>
        <v>20</v>
      </c>
      <c r="W2238" s="17" t="n">
        <f aca="false">IFERROR(MATCH($A2238,Primary!$A$5:$A$2450,0),"")</f>
        <v>20</v>
      </c>
    </row>
    <row r="2239" customFormat="false" ht="15" hidden="false" customHeight="false" outlineLevel="0" collapsed="false">
      <c r="A2239" s="16" t="n">
        <f aca="false">Total!A2239</f>
        <v>40178</v>
      </c>
      <c r="B2239" s="17" t="n">
        <f aca="false">YEAR(A2239)</f>
        <v>2009</v>
      </c>
      <c r="C2239" s="17" t="n">
        <f aca="false">MONTH(A2239)</f>
        <v>12</v>
      </c>
      <c r="D2239" s="6" t="str">
        <f aca="false">IF(MONTH(A2239)&gt;=4,"FY "&amp;YEAR(A2239)&amp;"-"&amp;RIGHT(YEAR(A2239)+1,2),"FY "&amp;(YEAR(A2239)-1)&amp;"-"&amp;RIGHT(YEAR(A2239),2))</f>
        <v>FY 2009-10</v>
      </c>
      <c r="E2239" s="6" t="str">
        <f aca="false">IF(AND(V2239&lt;&gt;"",W2239&lt;&gt;""),"Yes","No")</f>
        <v>Yes</v>
      </c>
      <c r="F2239" s="18" t="n">
        <f aca="false">Total!F2239</f>
        <v>1417.2</v>
      </c>
      <c r="G2239" s="18" t="n">
        <f aca="false">Total!G2239</f>
        <v>1063.4</v>
      </c>
      <c r="H2239" s="18" t="n">
        <f aca="false">Total!H2239</f>
        <v>353.9</v>
      </c>
      <c r="I2239" s="18" t="n">
        <f aca="false">Total!I2239</f>
        <v>75.72</v>
      </c>
      <c r="J2239" s="18" t="n">
        <f aca="false">IF($V2239="","",INDEX('Stock Exchange'!F$5:F$2450,$V2239))</f>
        <v>1284</v>
      </c>
      <c r="K2239" s="18" t="n">
        <f aca="false">IF($V2239="","",INDEX('Stock Exchange'!G$5:G$2450,$V2239))</f>
        <v>1032.8</v>
      </c>
      <c r="L2239" s="18" t="n">
        <f aca="false">IF($V2239="","",INDEX('Stock Exchange'!H$5:H$2450,$V2239))</f>
        <v>251.2</v>
      </c>
      <c r="M2239" s="18" t="n">
        <f aca="false">IF($V2239="","",INDEX('Stock Exchange'!I$5:I$2450,$V2239))</f>
        <v>53.76</v>
      </c>
      <c r="N2239" s="18" t="n">
        <f aca="false">IF($W2239="","",INDEX(Primary!F$5:F$2450,$W2239))</f>
        <v>133.2</v>
      </c>
      <c r="O2239" s="18" t="n">
        <f aca="false">IF($W2239="","",INDEX(Primary!G$5:G$2450,$W2239))</f>
        <v>30.6</v>
      </c>
      <c r="P2239" s="18" t="n">
        <f aca="false">IF($W2239="","",INDEX(Primary!H$5:H$2450,$W2239))</f>
        <v>102.6</v>
      </c>
      <c r="Q2239" s="18" t="n">
        <f aca="false">IF($W2239="","",INDEX(Primary!I$5:I$2450,$W2239))</f>
        <v>21.96</v>
      </c>
      <c r="R2239" s="19" t="n">
        <f aca="false">IF($E2239="Yes",L2239+P2239,"")</f>
        <v>353.8</v>
      </c>
      <c r="S2239" s="19" t="n">
        <f aca="false">IF($E2239="Yes",H2239-R2239,"")</f>
        <v>0.100000000000023</v>
      </c>
      <c r="T2239" s="6" t="str">
        <f aca="false">IF($E2239="Yes",IF(ROUND(ABS(S2239),2)&lt;=$T$2,"OK","CHECK"),"n/a")</f>
        <v>OK</v>
      </c>
      <c r="U2239" s="20" t="n">
        <f aca="false">Total!J2239</f>
        <v>46.73</v>
      </c>
      <c r="V2239" s="17" t="n">
        <f aca="false">IFERROR(MATCH($A2239,'Stock Exchange'!$A$5:$A$2450,0),"")</f>
        <v>21</v>
      </c>
      <c r="W2239" s="17" t="n">
        <f aca="false">IFERROR(MATCH($A2239,Primary!$A$5:$A$2450,0),"")</f>
        <v>21</v>
      </c>
    </row>
    <row r="2240" customFormat="false" ht="15" hidden="false" customHeight="false" outlineLevel="0" collapsed="false">
      <c r="A2240" s="16" t="n">
        <f aca="false">Total!A2240</f>
        <v>40182</v>
      </c>
      <c r="B2240" s="17" t="n">
        <f aca="false">YEAR(A2240)</f>
        <v>2010</v>
      </c>
      <c r="C2240" s="17" t="n">
        <f aca="false">MONTH(A2240)</f>
        <v>1</v>
      </c>
      <c r="D2240" s="6" t="str">
        <f aca="false">IF(MONTH(A2240)&gt;=4,"FY "&amp;YEAR(A2240)&amp;"-"&amp;RIGHT(YEAR(A2240)+1,2),"FY "&amp;(YEAR(A2240)-1)&amp;"-"&amp;RIGHT(YEAR(A2240),2))</f>
        <v>FY 2009-10</v>
      </c>
      <c r="E2240" s="6" t="str">
        <f aca="false">IF(AND(V2240&lt;&gt;"",W2240&lt;&gt;""),"Yes","No")</f>
        <v>Yes</v>
      </c>
      <c r="F2240" s="18" t="n">
        <f aca="false">Total!F2240</f>
        <v>2702.5</v>
      </c>
      <c r="G2240" s="18" t="n">
        <f aca="false">Total!G2240</f>
        <v>1868.5</v>
      </c>
      <c r="H2240" s="18" t="n">
        <f aca="false">Total!H2240</f>
        <v>834</v>
      </c>
      <c r="I2240" s="18" t="n">
        <f aca="false">Total!I2240</f>
        <v>178.67</v>
      </c>
      <c r="J2240" s="18" t="n">
        <f aca="false">IF($V2240="","",INDEX('Stock Exchange'!F$5:F$2450,$V2240))</f>
        <v>2688.8</v>
      </c>
      <c r="K2240" s="18" t="n">
        <f aca="false">IF($V2240="","",INDEX('Stock Exchange'!G$5:G$2450,$V2240))</f>
        <v>1841.3</v>
      </c>
      <c r="L2240" s="18" t="n">
        <f aca="false">IF($V2240="","",INDEX('Stock Exchange'!H$5:H$2450,$V2240))</f>
        <v>847.5</v>
      </c>
      <c r="M2240" s="18" t="n">
        <f aca="false">IF($V2240="","",INDEX('Stock Exchange'!I$5:I$2450,$V2240))</f>
        <v>181.55</v>
      </c>
      <c r="N2240" s="18" t="n">
        <f aca="false">IF($W2240="","",INDEX(Primary!F$5:F$2450,$W2240))</f>
        <v>13.7</v>
      </c>
      <c r="O2240" s="18" t="n">
        <f aca="false">IF($W2240="","",INDEX(Primary!G$5:G$2450,$W2240))</f>
        <v>27.1</v>
      </c>
      <c r="P2240" s="18" t="n">
        <f aca="false">IF($W2240="","",INDEX(Primary!H$5:H$2450,$W2240))</f>
        <v>-13.4</v>
      </c>
      <c r="Q2240" s="18" t="n">
        <f aca="false">IF($W2240="","",INDEX(Primary!I$5:I$2450,$W2240))</f>
        <v>-2.88</v>
      </c>
      <c r="R2240" s="19" t="n">
        <f aca="false">IF($E2240="Yes",L2240+P2240,"")</f>
        <v>834.1</v>
      </c>
      <c r="S2240" s="19" t="n">
        <f aca="false">IF($E2240="Yes",H2240-R2240,"")</f>
        <v>-0.100000000000023</v>
      </c>
      <c r="T2240" s="6" t="str">
        <f aca="false">IF($E2240="Yes",IF(ROUND(ABS(S2240),2)&lt;=$T$2,"OK","CHECK"),"n/a")</f>
        <v>OK</v>
      </c>
      <c r="U2240" s="20" t="n">
        <f aca="false">Total!J2240</f>
        <v>46.68</v>
      </c>
      <c r="V2240" s="17" t="n">
        <f aca="false">IFERROR(MATCH($A2240,'Stock Exchange'!$A$5:$A$2450,0),"")</f>
        <v>22</v>
      </c>
      <c r="W2240" s="17" t="n">
        <f aca="false">IFERROR(MATCH($A2240,Primary!$A$5:$A$2450,0),"")</f>
        <v>22</v>
      </c>
    </row>
    <row r="2241" customFormat="false" ht="15" hidden="false" customHeight="false" outlineLevel="0" collapsed="false">
      <c r="A2241" s="16" t="n">
        <f aca="false">Total!A2241</f>
        <v>40183</v>
      </c>
      <c r="B2241" s="17" t="n">
        <f aca="false">YEAR(A2241)</f>
        <v>2010</v>
      </c>
      <c r="C2241" s="17" t="n">
        <f aca="false">MONTH(A2241)</f>
        <v>1</v>
      </c>
      <c r="D2241" s="6" t="str">
        <f aca="false">IF(MONTH(A2241)&gt;=4,"FY "&amp;YEAR(A2241)&amp;"-"&amp;RIGHT(YEAR(A2241)+1,2),"FY "&amp;(YEAR(A2241)-1)&amp;"-"&amp;RIGHT(YEAR(A2241),2))</f>
        <v>FY 2009-10</v>
      </c>
      <c r="E2241" s="6" t="str">
        <f aca="false">IF(AND(V2241&lt;&gt;"",W2241&lt;&gt;""),"Yes","No")</f>
        <v>Yes</v>
      </c>
      <c r="F2241" s="18" t="n">
        <f aca="false">Total!F2241</f>
        <v>1621.6</v>
      </c>
      <c r="G2241" s="18" t="n">
        <f aca="false">Total!G2241</f>
        <v>920</v>
      </c>
      <c r="H2241" s="18" t="n">
        <f aca="false">Total!H2241</f>
        <v>701.6</v>
      </c>
      <c r="I2241" s="18" t="n">
        <f aca="false">Total!I2241</f>
        <v>150.86</v>
      </c>
      <c r="J2241" s="18" t="n">
        <f aca="false">IF($V2241="","",INDEX('Stock Exchange'!F$5:F$2450,$V2241))</f>
        <v>1621.5</v>
      </c>
      <c r="K2241" s="18" t="n">
        <f aca="false">IF($V2241="","",INDEX('Stock Exchange'!G$5:G$2450,$V2241))</f>
        <v>916.9</v>
      </c>
      <c r="L2241" s="18" t="n">
        <f aca="false">IF($V2241="","",INDEX('Stock Exchange'!H$5:H$2450,$V2241))</f>
        <v>704.6</v>
      </c>
      <c r="M2241" s="18" t="n">
        <f aca="false">IF($V2241="","",INDEX('Stock Exchange'!I$5:I$2450,$V2241))</f>
        <v>151.49</v>
      </c>
      <c r="N2241" s="18" t="n">
        <f aca="false">IF($W2241="","",INDEX(Primary!F$5:F$2450,$W2241))</f>
        <v>0.1</v>
      </c>
      <c r="O2241" s="18" t="n">
        <f aca="false">IF($W2241="","",INDEX(Primary!G$5:G$2450,$W2241))</f>
        <v>3.1</v>
      </c>
      <c r="P2241" s="18" t="n">
        <f aca="false">IF($W2241="","",INDEX(Primary!H$5:H$2450,$W2241))</f>
        <v>-3</v>
      </c>
      <c r="Q2241" s="18" t="n">
        <f aca="false">IF($W2241="","",INDEX(Primary!I$5:I$2450,$W2241))</f>
        <v>-0.64</v>
      </c>
      <c r="R2241" s="19" t="n">
        <f aca="false">IF($E2241="Yes",L2241+P2241,"")</f>
        <v>701.6</v>
      </c>
      <c r="S2241" s="19" t="n">
        <f aca="false">IF($E2241="Yes",H2241-R2241,"")</f>
        <v>0</v>
      </c>
      <c r="T2241" s="6" t="str">
        <f aca="false">IF($E2241="Yes",IF(ROUND(ABS(S2241),2)&lt;=$T$2,"OK","CHECK"),"n/a")</f>
        <v>OK</v>
      </c>
      <c r="U2241" s="20" t="n">
        <f aca="false">Total!J2241</f>
        <v>46.51</v>
      </c>
      <c r="V2241" s="17" t="n">
        <f aca="false">IFERROR(MATCH($A2241,'Stock Exchange'!$A$5:$A$2450,0),"")</f>
        <v>23</v>
      </c>
      <c r="W2241" s="17" t="n">
        <f aca="false">IFERROR(MATCH($A2241,Primary!$A$5:$A$2450,0),"")</f>
        <v>23</v>
      </c>
    </row>
    <row r="2242" customFormat="false" ht="15" hidden="false" customHeight="false" outlineLevel="0" collapsed="false">
      <c r="A2242" s="16" t="n">
        <f aca="false">Total!A2242</f>
        <v>40184</v>
      </c>
      <c r="B2242" s="17" t="n">
        <f aca="false">YEAR(A2242)</f>
        <v>2010</v>
      </c>
      <c r="C2242" s="17" t="n">
        <f aca="false">MONTH(A2242)</f>
        <v>1</v>
      </c>
      <c r="D2242" s="6" t="str">
        <f aca="false">IF(MONTH(A2242)&gt;=4,"FY "&amp;YEAR(A2242)&amp;"-"&amp;RIGHT(YEAR(A2242)+1,2),"FY "&amp;(YEAR(A2242)-1)&amp;"-"&amp;RIGHT(YEAR(A2242),2))</f>
        <v>FY 2009-10</v>
      </c>
      <c r="E2242" s="6" t="str">
        <f aca="false">IF(AND(V2242&lt;&gt;"",W2242&lt;&gt;""),"Yes","No")</f>
        <v>Yes</v>
      </c>
      <c r="F2242" s="18" t="n">
        <f aca="false">Total!F2242</f>
        <v>3338.3</v>
      </c>
      <c r="G2242" s="18" t="n">
        <f aca="false">Total!G2242</f>
        <v>2276.3</v>
      </c>
      <c r="H2242" s="18" t="n">
        <f aca="false">Total!H2242</f>
        <v>1061.9</v>
      </c>
      <c r="I2242" s="18" t="n">
        <f aca="false">Total!I2242</f>
        <v>229.86</v>
      </c>
      <c r="J2242" s="18" t="n">
        <f aca="false">IF($V2242="","",INDEX('Stock Exchange'!F$5:F$2450,$V2242))</f>
        <v>3329.1</v>
      </c>
      <c r="K2242" s="18" t="n">
        <f aca="false">IF($V2242="","",INDEX('Stock Exchange'!G$5:G$2450,$V2242))</f>
        <v>2265.1</v>
      </c>
      <c r="L2242" s="18" t="n">
        <f aca="false">IF($V2242="","",INDEX('Stock Exchange'!H$5:H$2450,$V2242))</f>
        <v>1064</v>
      </c>
      <c r="M2242" s="18" t="n">
        <f aca="false">IF($V2242="","",INDEX('Stock Exchange'!I$5:I$2450,$V2242))</f>
        <v>230.31</v>
      </c>
      <c r="N2242" s="18" t="n">
        <f aca="false">IF($W2242="","",INDEX(Primary!F$5:F$2450,$W2242))</f>
        <v>9.2</v>
      </c>
      <c r="O2242" s="18" t="n">
        <f aca="false">IF($W2242="","",INDEX(Primary!G$5:G$2450,$W2242))</f>
        <v>11.3</v>
      </c>
      <c r="P2242" s="18" t="n">
        <f aca="false">IF($W2242="","",INDEX(Primary!H$5:H$2450,$W2242))</f>
        <v>-2.1</v>
      </c>
      <c r="Q2242" s="18" t="n">
        <f aca="false">IF($W2242="","",INDEX(Primary!I$5:I$2450,$W2242))</f>
        <v>-0.45</v>
      </c>
      <c r="R2242" s="19" t="n">
        <f aca="false">IF($E2242="Yes",L2242+P2242,"")</f>
        <v>1061.9</v>
      </c>
      <c r="S2242" s="19" t="n">
        <f aca="false">IF($E2242="Yes",H2242-R2242,"")</f>
        <v>0</v>
      </c>
      <c r="T2242" s="6" t="str">
        <f aca="false">IF($E2242="Yes",IF(ROUND(ABS(S2242),2)&lt;=$T$2,"OK","CHECK"),"n/a")</f>
        <v>OK</v>
      </c>
      <c r="U2242" s="20" t="n">
        <f aca="false">Total!J2242</f>
        <v>46.2</v>
      </c>
      <c r="V2242" s="17" t="n">
        <f aca="false">IFERROR(MATCH($A2242,'Stock Exchange'!$A$5:$A$2450,0),"")</f>
        <v>24</v>
      </c>
      <c r="W2242" s="17" t="n">
        <f aca="false">IFERROR(MATCH($A2242,Primary!$A$5:$A$2450,0),"")</f>
        <v>24</v>
      </c>
    </row>
    <row r="2243" customFormat="false" ht="15" hidden="false" customHeight="false" outlineLevel="0" collapsed="false">
      <c r="A2243" s="16" t="n">
        <f aca="false">Total!A2243</f>
        <v>40185</v>
      </c>
      <c r="B2243" s="17" t="n">
        <f aca="false">YEAR(A2243)</f>
        <v>2010</v>
      </c>
      <c r="C2243" s="17" t="n">
        <f aca="false">MONTH(A2243)</f>
        <v>1</v>
      </c>
      <c r="D2243" s="6" t="str">
        <f aca="false">IF(MONTH(A2243)&gt;=4,"FY "&amp;YEAR(A2243)&amp;"-"&amp;RIGHT(YEAR(A2243)+1,2),"FY "&amp;(YEAR(A2243)-1)&amp;"-"&amp;RIGHT(YEAR(A2243),2))</f>
        <v>FY 2009-10</v>
      </c>
      <c r="E2243" s="6" t="str">
        <f aca="false">IF(AND(V2243&lt;&gt;"",W2243&lt;&gt;""),"Yes","No")</f>
        <v>Yes</v>
      </c>
      <c r="F2243" s="18" t="n">
        <f aca="false">Total!F2243</f>
        <v>3431.6</v>
      </c>
      <c r="G2243" s="18" t="n">
        <f aca="false">Total!G2243</f>
        <v>2592.5</v>
      </c>
      <c r="H2243" s="18" t="n">
        <f aca="false">Total!H2243</f>
        <v>839.1</v>
      </c>
      <c r="I2243" s="18" t="n">
        <f aca="false">Total!I2243</f>
        <v>181.93</v>
      </c>
      <c r="J2243" s="18" t="n">
        <f aca="false">IF($V2243="","",INDEX('Stock Exchange'!F$5:F$2450,$V2243))</f>
        <v>3386.7</v>
      </c>
      <c r="K2243" s="18" t="n">
        <f aca="false">IF($V2243="","",INDEX('Stock Exchange'!G$5:G$2450,$V2243))</f>
        <v>2591.8</v>
      </c>
      <c r="L2243" s="18" t="n">
        <f aca="false">IF($V2243="","",INDEX('Stock Exchange'!H$5:H$2450,$V2243))</f>
        <v>794.9</v>
      </c>
      <c r="M2243" s="18" t="n">
        <f aca="false">IF($V2243="","",INDEX('Stock Exchange'!I$5:I$2450,$V2243))</f>
        <v>172.35</v>
      </c>
      <c r="N2243" s="18" t="n">
        <f aca="false">IF($W2243="","",INDEX(Primary!F$5:F$2450,$W2243))</f>
        <v>44.9</v>
      </c>
      <c r="O2243" s="18" t="n">
        <f aca="false">IF($W2243="","",INDEX(Primary!G$5:G$2450,$W2243))</f>
        <v>0.7</v>
      </c>
      <c r="P2243" s="18" t="n">
        <f aca="false">IF($W2243="","",INDEX(Primary!H$5:H$2450,$W2243))</f>
        <v>44.2</v>
      </c>
      <c r="Q2243" s="18" t="n">
        <f aca="false">IF($W2243="","",INDEX(Primary!I$5:I$2450,$W2243))</f>
        <v>9.58</v>
      </c>
      <c r="R2243" s="19" t="n">
        <f aca="false">IF($E2243="Yes",L2243+P2243,"")</f>
        <v>839.1</v>
      </c>
      <c r="S2243" s="19" t="n">
        <f aca="false">IF($E2243="Yes",H2243-R2243,"")</f>
        <v>0</v>
      </c>
      <c r="T2243" s="6" t="str">
        <f aca="false">IF($E2243="Yes",IF(ROUND(ABS(S2243),2)&lt;=$T$2,"OK","CHECK"),"n/a")</f>
        <v>OK</v>
      </c>
      <c r="U2243" s="20" t="n">
        <f aca="false">Total!J2243</f>
        <v>46.12</v>
      </c>
      <c r="V2243" s="17" t="n">
        <f aca="false">IFERROR(MATCH($A2243,'Stock Exchange'!$A$5:$A$2450,0),"")</f>
        <v>25</v>
      </c>
      <c r="W2243" s="17" t="n">
        <f aca="false">IFERROR(MATCH($A2243,Primary!$A$5:$A$2450,0),"")</f>
        <v>25</v>
      </c>
    </row>
    <row r="2244" customFormat="false" ht="15" hidden="false" customHeight="false" outlineLevel="0" collapsed="false">
      <c r="A2244" s="16" t="n">
        <f aca="false">Total!A2244</f>
        <v>40186</v>
      </c>
      <c r="B2244" s="17" t="n">
        <f aca="false">YEAR(A2244)</f>
        <v>2010</v>
      </c>
      <c r="C2244" s="17" t="n">
        <f aca="false">MONTH(A2244)</f>
        <v>1</v>
      </c>
      <c r="D2244" s="6" t="str">
        <f aca="false">IF(MONTH(A2244)&gt;=4,"FY "&amp;YEAR(A2244)&amp;"-"&amp;RIGHT(YEAR(A2244)+1,2),"FY "&amp;(YEAR(A2244)-1)&amp;"-"&amp;RIGHT(YEAR(A2244),2))</f>
        <v>FY 2009-10</v>
      </c>
      <c r="E2244" s="6" t="str">
        <f aca="false">IF(AND(V2244&lt;&gt;"",W2244&lt;&gt;""),"Yes","No")</f>
        <v>Yes</v>
      </c>
      <c r="F2244" s="18" t="n">
        <f aca="false">Total!F2244</f>
        <v>2644.8</v>
      </c>
      <c r="G2244" s="18" t="n">
        <f aca="false">Total!G2244</f>
        <v>2342.7</v>
      </c>
      <c r="H2244" s="18" t="n">
        <f aca="false">Total!H2244</f>
        <v>302.1</v>
      </c>
      <c r="I2244" s="18" t="n">
        <f aca="false">Total!I2244</f>
        <v>65.86</v>
      </c>
      <c r="J2244" s="18" t="n">
        <f aca="false">IF($V2244="","",INDEX('Stock Exchange'!F$5:F$2450,$V2244))</f>
        <v>2598.3</v>
      </c>
      <c r="K2244" s="18" t="n">
        <f aca="false">IF($V2244="","",INDEX('Stock Exchange'!G$5:G$2450,$V2244))</f>
        <v>2342.1</v>
      </c>
      <c r="L2244" s="18" t="n">
        <f aca="false">IF($V2244="","",INDEX('Stock Exchange'!H$5:H$2450,$V2244))</f>
        <v>256.2</v>
      </c>
      <c r="M2244" s="18" t="n">
        <f aca="false">IF($V2244="","",INDEX('Stock Exchange'!I$5:I$2450,$V2244))</f>
        <v>55.86</v>
      </c>
      <c r="N2244" s="18" t="n">
        <f aca="false">IF($W2244="","",INDEX(Primary!F$5:F$2450,$W2244))</f>
        <v>46.5</v>
      </c>
      <c r="O2244" s="18" t="n">
        <f aca="false">IF($W2244="","",INDEX(Primary!G$5:G$2450,$W2244))</f>
        <v>0.6</v>
      </c>
      <c r="P2244" s="18" t="n">
        <f aca="false">IF($W2244="","",INDEX(Primary!H$5:H$2450,$W2244))</f>
        <v>45.9</v>
      </c>
      <c r="Q2244" s="18" t="n">
        <f aca="false">IF($W2244="","",INDEX(Primary!I$5:I$2450,$W2244))</f>
        <v>10</v>
      </c>
      <c r="R2244" s="19" t="n">
        <f aca="false">IF($E2244="Yes",L2244+P2244,"")</f>
        <v>302.1</v>
      </c>
      <c r="S2244" s="19" t="n">
        <f aca="false">IF($E2244="Yes",H2244-R2244,"")</f>
        <v>0</v>
      </c>
      <c r="T2244" s="6" t="str">
        <f aca="false">IF($E2244="Yes",IF(ROUND(ABS(S2244),2)&lt;=$T$2,"OK","CHECK"),"n/a")</f>
        <v>OK</v>
      </c>
      <c r="U2244" s="20" t="n">
        <f aca="false">Total!J2244</f>
        <v>45.87</v>
      </c>
      <c r="V2244" s="17" t="n">
        <f aca="false">IFERROR(MATCH($A2244,'Stock Exchange'!$A$5:$A$2450,0),"")</f>
        <v>26</v>
      </c>
      <c r="W2244" s="17" t="n">
        <f aca="false">IFERROR(MATCH($A2244,Primary!$A$5:$A$2450,0),"")</f>
        <v>26</v>
      </c>
    </row>
    <row r="2245" customFormat="false" ht="15" hidden="false" customHeight="false" outlineLevel="0" collapsed="false">
      <c r="A2245" s="16" t="n">
        <f aca="false">Total!A2245</f>
        <v>40189</v>
      </c>
      <c r="B2245" s="17" t="n">
        <f aca="false">YEAR(A2245)</f>
        <v>2010</v>
      </c>
      <c r="C2245" s="17" t="n">
        <f aca="false">MONTH(A2245)</f>
        <v>1</v>
      </c>
      <c r="D2245" s="6" t="str">
        <f aca="false">IF(MONTH(A2245)&gt;=4,"FY "&amp;YEAR(A2245)&amp;"-"&amp;RIGHT(YEAR(A2245)+1,2),"FY "&amp;(YEAR(A2245)-1)&amp;"-"&amp;RIGHT(YEAR(A2245),2))</f>
        <v>FY 2009-10</v>
      </c>
      <c r="E2245" s="6" t="str">
        <f aca="false">IF(AND(V2245&lt;&gt;"",W2245&lt;&gt;""),"Yes","No")</f>
        <v>Yes</v>
      </c>
      <c r="F2245" s="18" t="n">
        <f aca="false">Total!F2245</f>
        <v>3268.3</v>
      </c>
      <c r="G2245" s="18" t="n">
        <f aca="false">Total!G2245</f>
        <v>3117.6</v>
      </c>
      <c r="H2245" s="18" t="n">
        <f aca="false">Total!H2245</f>
        <v>150.8</v>
      </c>
      <c r="I2245" s="18" t="n">
        <f aca="false">Total!I2245</f>
        <v>32.91</v>
      </c>
      <c r="J2245" s="18" t="n">
        <f aca="false">IF($V2245="","",INDEX('Stock Exchange'!F$5:F$2450,$V2245))</f>
        <v>3267.9</v>
      </c>
      <c r="K2245" s="18" t="n">
        <f aca="false">IF($V2245="","",INDEX('Stock Exchange'!G$5:G$2450,$V2245))</f>
        <v>3116.4</v>
      </c>
      <c r="L2245" s="18" t="n">
        <f aca="false">IF($V2245="","",INDEX('Stock Exchange'!H$5:H$2450,$V2245))</f>
        <v>151.5</v>
      </c>
      <c r="M2245" s="18" t="n">
        <f aca="false">IF($V2245="","",INDEX('Stock Exchange'!I$5:I$2450,$V2245))</f>
        <v>33.09</v>
      </c>
      <c r="N2245" s="18" t="n">
        <f aca="false">IF($W2245="","",INDEX(Primary!F$5:F$2450,$W2245))</f>
        <v>0.4</v>
      </c>
      <c r="O2245" s="18" t="n">
        <f aca="false">IF($W2245="","",INDEX(Primary!G$5:G$2450,$W2245))</f>
        <v>1.2</v>
      </c>
      <c r="P2245" s="18" t="n">
        <f aca="false">IF($W2245="","",INDEX(Primary!H$5:H$2450,$W2245))</f>
        <v>-0.8</v>
      </c>
      <c r="Q2245" s="18" t="n">
        <f aca="false">IF($W2245="","",INDEX(Primary!I$5:I$2450,$W2245))</f>
        <v>-0.17</v>
      </c>
      <c r="R2245" s="19" t="n">
        <f aca="false">IF($E2245="Yes",L2245+P2245,"")</f>
        <v>150.7</v>
      </c>
      <c r="S2245" s="19" t="n">
        <f aca="false">IF($E2245="Yes",H2245-R2245,"")</f>
        <v>0.100000000000023</v>
      </c>
      <c r="T2245" s="6" t="str">
        <f aca="false">IF($E2245="Yes",IF(ROUND(ABS(S2245),2)&lt;=$T$2,"OK","CHECK"),"n/a")</f>
        <v>OK</v>
      </c>
      <c r="U2245" s="20" t="n">
        <f aca="false">Total!J2245</f>
        <v>45.8</v>
      </c>
      <c r="V2245" s="17" t="n">
        <f aca="false">IFERROR(MATCH($A2245,'Stock Exchange'!$A$5:$A$2450,0),"")</f>
        <v>27</v>
      </c>
      <c r="W2245" s="17" t="n">
        <f aca="false">IFERROR(MATCH($A2245,Primary!$A$5:$A$2450,0),"")</f>
        <v>27</v>
      </c>
    </row>
    <row r="2246" customFormat="false" ht="15" hidden="false" customHeight="false" outlineLevel="0" collapsed="false">
      <c r="A2246" s="16" t="n">
        <f aca="false">Total!A2246</f>
        <v>40190</v>
      </c>
      <c r="B2246" s="17" t="n">
        <f aca="false">YEAR(A2246)</f>
        <v>2010</v>
      </c>
      <c r="C2246" s="17" t="n">
        <f aca="false">MONTH(A2246)</f>
        <v>1</v>
      </c>
      <c r="D2246" s="6" t="str">
        <f aca="false">IF(MONTH(A2246)&gt;=4,"FY "&amp;YEAR(A2246)&amp;"-"&amp;RIGHT(YEAR(A2246)+1,2),"FY "&amp;(YEAR(A2246)-1)&amp;"-"&amp;RIGHT(YEAR(A2246),2))</f>
        <v>FY 2009-10</v>
      </c>
      <c r="E2246" s="6" t="str">
        <f aca="false">IF(AND(V2246&lt;&gt;"",W2246&lt;&gt;""),"Yes","No")</f>
        <v>Yes</v>
      </c>
      <c r="F2246" s="18" t="n">
        <f aca="false">Total!F2246</f>
        <v>7538.6</v>
      </c>
      <c r="G2246" s="18" t="n">
        <f aca="false">Total!G2246</f>
        <v>2794.6</v>
      </c>
      <c r="H2246" s="18" t="n">
        <f aca="false">Total!H2246</f>
        <v>4744</v>
      </c>
      <c r="I2246" s="18" t="n">
        <f aca="false">Total!I2246</f>
        <v>1045.86</v>
      </c>
      <c r="J2246" s="18" t="n">
        <f aca="false">IF($V2246="","",INDEX('Stock Exchange'!F$5:F$2450,$V2246))</f>
        <v>7538.6</v>
      </c>
      <c r="K2246" s="18" t="n">
        <f aca="false">IF($V2246="","",INDEX('Stock Exchange'!G$5:G$2450,$V2246))</f>
        <v>2793.9</v>
      </c>
      <c r="L2246" s="18" t="n">
        <f aca="false">IF($V2246="","",INDEX('Stock Exchange'!H$5:H$2450,$V2246))</f>
        <v>4744.7</v>
      </c>
      <c r="M2246" s="18" t="n">
        <f aca="false">IF($V2246="","",INDEX('Stock Exchange'!I$5:I$2450,$V2246))</f>
        <v>1046.01</v>
      </c>
      <c r="N2246" s="18" t="n">
        <f aca="false">IF($W2246="","",INDEX(Primary!F$5:F$2450,$W2246))</f>
        <v>0</v>
      </c>
      <c r="O2246" s="18" t="n">
        <f aca="false">IF($W2246="","",INDEX(Primary!G$5:G$2450,$W2246))</f>
        <v>0.7</v>
      </c>
      <c r="P2246" s="18" t="n">
        <f aca="false">IF($W2246="","",INDEX(Primary!H$5:H$2450,$W2246))</f>
        <v>-0.7</v>
      </c>
      <c r="Q2246" s="18" t="n">
        <f aca="false">IF($W2246="","",INDEX(Primary!I$5:I$2450,$W2246))</f>
        <v>-0.15</v>
      </c>
      <c r="R2246" s="19" t="n">
        <f aca="false">IF($E2246="Yes",L2246+P2246,"")</f>
        <v>4744</v>
      </c>
      <c r="S2246" s="19" t="n">
        <f aca="false">IF($E2246="Yes",H2246-R2246,"")</f>
        <v>0</v>
      </c>
      <c r="T2246" s="6" t="str">
        <f aca="false">IF($E2246="Yes",IF(ROUND(ABS(S2246),2)&lt;=$T$2,"OK","CHECK"),"n/a")</f>
        <v>OK</v>
      </c>
      <c r="U2246" s="20" t="n">
        <f aca="false">Total!J2246</f>
        <v>45.36</v>
      </c>
      <c r="V2246" s="17" t="n">
        <f aca="false">IFERROR(MATCH($A2246,'Stock Exchange'!$A$5:$A$2450,0),"")</f>
        <v>28</v>
      </c>
      <c r="W2246" s="17" t="n">
        <f aca="false">IFERROR(MATCH($A2246,Primary!$A$5:$A$2450,0),"")</f>
        <v>28</v>
      </c>
    </row>
    <row r="2247" customFormat="false" ht="15" hidden="false" customHeight="false" outlineLevel="0" collapsed="false">
      <c r="A2247" s="16" t="n">
        <f aca="false">Total!A2247</f>
        <v>40191</v>
      </c>
      <c r="B2247" s="17" t="n">
        <f aca="false">YEAR(A2247)</f>
        <v>2010</v>
      </c>
      <c r="C2247" s="17" t="n">
        <f aca="false">MONTH(A2247)</f>
        <v>1</v>
      </c>
      <c r="D2247" s="6" t="str">
        <f aca="false">IF(MONTH(A2247)&gt;=4,"FY "&amp;YEAR(A2247)&amp;"-"&amp;RIGHT(YEAR(A2247)+1,2),"FY "&amp;(YEAR(A2247)-1)&amp;"-"&amp;RIGHT(YEAR(A2247),2))</f>
        <v>FY 2009-10</v>
      </c>
      <c r="E2247" s="6" t="str">
        <f aca="false">IF(AND(V2247&lt;&gt;"",W2247&lt;&gt;""),"Yes","No")</f>
        <v>Yes</v>
      </c>
      <c r="F2247" s="18" t="n">
        <f aca="false">Total!F2247</f>
        <v>2893.6</v>
      </c>
      <c r="G2247" s="18" t="n">
        <f aca="false">Total!G2247</f>
        <v>3155.6</v>
      </c>
      <c r="H2247" s="18" t="n">
        <f aca="false">Total!H2247</f>
        <v>-261.9</v>
      </c>
      <c r="I2247" s="18" t="n">
        <f aca="false">Total!I2247</f>
        <v>-57.7</v>
      </c>
      <c r="J2247" s="18" t="n">
        <f aca="false">IF($V2247="","",INDEX('Stock Exchange'!F$5:F$2450,$V2247))</f>
        <v>2893.6</v>
      </c>
      <c r="K2247" s="18" t="n">
        <f aca="false">IF($V2247="","",INDEX('Stock Exchange'!G$5:G$2450,$V2247))</f>
        <v>3154.9</v>
      </c>
      <c r="L2247" s="18" t="n">
        <f aca="false">IF($V2247="","",INDEX('Stock Exchange'!H$5:H$2450,$V2247))</f>
        <v>-261.2</v>
      </c>
      <c r="M2247" s="18" t="n">
        <f aca="false">IF($V2247="","",INDEX('Stock Exchange'!I$5:I$2450,$V2247))</f>
        <v>-57.54</v>
      </c>
      <c r="N2247" s="18" t="n">
        <f aca="false">IF($W2247="","",INDEX(Primary!F$5:F$2450,$W2247))</f>
        <v>0</v>
      </c>
      <c r="O2247" s="18" t="n">
        <f aca="false">IF($W2247="","",INDEX(Primary!G$5:G$2450,$W2247))</f>
        <v>0.7</v>
      </c>
      <c r="P2247" s="18" t="n">
        <f aca="false">IF($W2247="","",INDEX(Primary!H$5:H$2450,$W2247))</f>
        <v>-0.7</v>
      </c>
      <c r="Q2247" s="18" t="n">
        <f aca="false">IF($W2247="","",INDEX(Primary!I$5:I$2450,$W2247))</f>
        <v>-0.16</v>
      </c>
      <c r="R2247" s="19" t="n">
        <f aca="false">IF($E2247="Yes",L2247+P2247,"")</f>
        <v>-261.9</v>
      </c>
      <c r="S2247" s="19" t="n">
        <f aca="false">IF($E2247="Yes",H2247-R2247,"")</f>
        <v>0</v>
      </c>
      <c r="T2247" s="6" t="str">
        <f aca="false">IF($E2247="Yes",IF(ROUND(ABS(S2247),2)&lt;=$T$2,"OK","CHECK"),"n/a")</f>
        <v>OK</v>
      </c>
      <c r="U2247" s="20" t="n">
        <f aca="false">Total!J2247</f>
        <v>45.4</v>
      </c>
      <c r="V2247" s="17" t="n">
        <f aca="false">IFERROR(MATCH($A2247,'Stock Exchange'!$A$5:$A$2450,0),"")</f>
        <v>29</v>
      </c>
      <c r="W2247" s="17" t="n">
        <f aca="false">IFERROR(MATCH($A2247,Primary!$A$5:$A$2450,0),"")</f>
        <v>29</v>
      </c>
    </row>
    <row r="2248" customFormat="false" ht="15" hidden="false" customHeight="false" outlineLevel="0" collapsed="false">
      <c r="A2248" s="16" t="n">
        <f aca="false">Total!A2248</f>
        <v>40192</v>
      </c>
      <c r="B2248" s="17" t="n">
        <f aca="false">YEAR(A2248)</f>
        <v>2010</v>
      </c>
      <c r="C2248" s="17" t="n">
        <f aca="false">MONTH(A2248)</f>
        <v>1</v>
      </c>
      <c r="D2248" s="6" t="str">
        <f aca="false">IF(MONTH(A2248)&gt;=4,"FY "&amp;YEAR(A2248)&amp;"-"&amp;RIGHT(YEAR(A2248)+1,2),"FY "&amp;(YEAR(A2248)-1)&amp;"-"&amp;RIGHT(YEAR(A2248),2))</f>
        <v>FY 2009-10</v>
      </c>
      <c r="E2248" s="6" t="str">
        <f aca="false">IF(AND(V2248&lt;&gt;"",W2248&lt;&gt;""),"Yes","No")</f>
        <v>Yes</v>
      </c>
      <c r="F2248" s="18" t="n">
        <f aca="false">Total!F2248</f>
        <v>3622</v>
      </c>
      <c r="G2248" s="18" t="n">
        <f aca="false">Total!G2248</f>
        <v>3665.5</v>
      </c>
      <c r="H2248" s="18" t="n">
        <f aca="false">Total!H2248</f>
        <v>-43.5</v>
      </c>
      <c r="I2248" s="18" t="n">
        <f aca="false">Total!I2248</f>
        <v>-9.52</v>
      </c>
      <c r="J2248" s="18" t="n">
        <f aca="false">IF($V2248="","",INDEX('Stock Exchange'!F$5:F$2450,$V2248))</f>
        <v>3546.3</v>
      </c>
      <c r="K2248" s="18" t="n">
        <f aca="false">IF($V2248="","",INDEX('Stock Exchange'!G$5:G$2450,$V2248))</f>
        <v>3665.1</v>
      </c>
      <c r="L2248" s="18" t="n">
        <f aca="false">IF($V2248="","",INDEX('Stock Exchange'!H$5:H$2450,$V2248))</f>
        <v>-118.8</v>
      </c>
      <c r="M2248" s="18" t="n">
        <f aca="false">IF($V2248="","",INDEX('Stock Exchange'!I$5:I$2450,$V2248))</f>
        <v>-26</v>
      </c>
      <c r="N2248" s="18" t="n">
        <f aca="false">IF($W2248="","",INDEX(Primary!F$5:F$2450,$W2248))</f>
        <v>75.7</v>
      </c>
      <c r="O2248" s="18" t="n">
        <f aca="false">IF($W2248="","",INDEX(Primary!G$5:G$2450,$W2248))</f>
        <v>0.4</v>
      </c>
      <c r="P2248" s="18" t="n">
        <f aca="false">IF($W2248="","",INDEX(Primary!H$5:H$2450,$W2248))</f>
        <v>75.3</v>
      </c>
      <c r="Q2248" s="18" t="n">
        <f aca="false">IF($W2248="","",INDEX(Primary!I$5:I$2450,$W2248))</f>
        <v>16.48</v>
      </c>
      <c r="R2248" s="19" t="n">
        <f aca="false">IF($E2248="Yes",L2248+P2248,"")</f>
        <v>-43.5</v>
      </c>
      <c r="S2248" s="19" t="n">
        <f aca="false">IF($E2248="Yes",H2248-R2248,"")</f>
        <v>0</v>
      </c>
      <c r="T2248" s="6" t="str">
        <f aca="false">IF($E2248="Yes",IF(ROUND(ABS(S2248),2)&lt;=$T$2,"OK","CHECK"),"n/a")</f>
        <v>OK</v>
      </c>
      <c r="U2248" s="20" t="n">
        <f aca="false">Total!J2248</f>
        <v>45.68</v>
      </c>
      <c r="V2248" s="17" t="n">
        <f aca="false">IFERROR(MATCH($A2248,'Stock Exchange'!$A$5:$A$2450,0),"")</f>
        <v>30</v>
      </c>
      <c r="W2248" s="17" t="n">
        <f aca="false">IFERROR(MATCH($A2248,Primary!$A$5:$A$2450,0),"")</f>
        <v>30</v>
      </c>
    </row>
    <row r="2249" customFormat="false" ht="15" hidden="false" customHeight="false" outlineLevel="0" collapsed="false">
      <c r="A2249" s="16" t="n">
        <f aca="false">Total!A2249</f>
        <v>40193</v>
      </c>
      <c r="B2249" s="17" t="n">
        <f aca="false">YEAR(A2249)</f>
        <v>2010</v>
      </c>
      <c r="C2249" s="17" t="n">
        <f aca="false">MONTH(A2249)</f>
        <v>1</v>
      </c>
      <c r="D2249" s="6" t="str">
        <f aca="false">IF(MONTH(A2249)&gt;=4,"FY "&amp;YEAR(A2249)&amp;"-"&amp;RIGHT(YEAR(A2249)+1,2),"FY "&amp;(YEAR(A2249)-1)&amp;"-"&amp;RIGHT(YEAR(A2249),2))</f>
        <v>FY 2009-10</v>
      </c>
      <c r="E2249" s="6" t="str">
        <f aca="false">IF(AND(V2249&lt;&gt;"",W2249&lt;&gt;""),"Yes","No")</f>
        <v>Yes</v>
      </c>
      <c r="F2249" s="18" t="n">
        <f aca="false">Total!F2249</f>
        <v>3602.3</v>
      </c>
      <c r="G2249" s="18" t="n">
        <f aca="false">Total!G2249</f>
        <v>3738.8</v>
      </c>
      <c r="H2249" s="18" t="n">
        <f aca="false">Total!H2249</f>
        <v>-136.4</v>
      </c>
      <c r="I2249" s="18" t="n">
        <f aca="false">Total!I2249</f>
        <v>-30</v>
      </c>
      <c r="J2249" s="18" t="n">
        <f aca="false">IF($V2249="","",INDEX('Stock Exchange'!F$5:F$2450,$V2249))</f>
        <v>3602.2</v>
      </c>
      <c r="K2249" s="18" t="n">
        <f aca="false">IF($V2249="","",INDEX('Stock Exchange'!G$5:G$2450,$V2249))</f>
        <v>3738.5</v>
      </c>
      <c r="L2249" s="18" t="n">
        <f aca="false">IF($V2249="","",INDEX('Stock Exchange'!H$5:H$2450,$V2249))</f>
        <v>-136.3</v>
      </c>
      <c r="M2249" s="18" t="n">
        <f aca="false">IF($V2249="","",INDEX('Stock Exchange'!I$5:I$2450,$V2249))</f>
        <v>-29.96</v>
      </c>
      <c r="N2249" s="18" t="n">
        <f aca="false">IF($W2249="","",INDEX(Primary!F$5:F$2450,$W2249))</f>
        <v>0.1</v>
      </c>
      <c r="O2249" s="18" t="n">
        <f aca="false">IF($W2249="","",INDEX(Primary!G$5:G$2450,$W2249))</f>
        <v>0.3</v>
      </c>
      <c r="P2249" s="18" t="n">
        <f aca="false">IF($W2249="","",INDEX(Primary!H$5:H$2450,$W2249))</f>
        <v>-0.2</v>
      </c>
      <c r="Q2249" s="18" t="n">
        <f aca="false">IF($W2249="","",INDEX(Primary!I$5:I$2450,$W2249))</f>
        <v>-0.04</v>
      </c>
      <c r="R2249" s="19" t="n">
        <f aca="false">IF($E2249="Yes",L2249+P2249,"")</f>
        <v>-136.5</v>
      </c>
      <c r="S2249" s="19" t="n">
        <f aca="false">IF($E2249="Yes",H2249-R2249,"")</f>
        <v>0.0999999999999943</v>
      </c>
      <c r="T2249" s="6" t="str">
        <f aca="false">IF($E2249="Yes",IF(ROUND(ABS(S2249),2)&lt;=$T$2,"OK","CHECK"),"n/a")</f>
        <v>OK</v>
      </c>
      <c r="U2249" s="20" t="n">
        <f aca="false">Total!J2249</f>
        <v>45.48</v>
      </c>
      <c r="V2249" s="17" t="n">
        <f aca="false">IFERROR(MATCH($A2249,'Stock Exchange'!$A$5:$A$2450,0),"")</f>
        <v>31</v>
      </c>
      <c r="W2249" s="17" t="n">
        <f aca="false">IFERROR(MATCH($A2249,Primary!$A$5:$A$2450,0),"")</f>
        <v>31</v>
      </c>
    </row>
    <row r="2250" customFormat="false" ht="15" hidden="false" customHeight="false" outlineLevel="0" collapsed="false">
      <c r="A2250" s="16" t="n">
        <f aca="false">Total!A2250</f>
        <v>40196</v>
      </c>
      <c r="B2250" s="17" t="n">
        <f aca="false">YEAR(A2250)</f>
        <v>2010</v>
      </c>
      <c r="C2250" s="17" t="n">
        <f aca="false">MONTH(A2250)</f>
        <v>1</v>
      </c>
      <c r="D2250" s="6" t="str">
        <f aca="false">IF(MONTH(A2250)&gt;=4,"FY "&amp;YEAR(A2250)&amp;"-"&amp;RIGHT(YEAR(A2250)+1,2),"FY "&amp;(YEAR(A2250)-1)&amp;"-"&amp;RIGHT(YEAR(A2250),2))</f>
        <v>FY 2009-10</v>
      </c>
      <c r="E2250" s="6" t="str">
        <f aca="false">IF(AND(V2250&lt;&gt;"",W2250&lt;&gt;""),"Yes","No")</f>
        <v>Yes</v>
      </c>
      <c r="F2250" s="18" t="n">
        <f aca="false">Total!F2250</f>
        <v>1983.6</v>
      </c>
      <c r="G2250" s="18" t="n">
        <f aca="false">Total!G2250</f>
        <v>2873.4</v>
      </c>
      <c r="H2250" s="18" t="n">
        <f aca="false">Total!H2250</f>
        <v>-889.8</v>
      </c>
      <c r="I2250" s="18" t="n">
        <f aca="false">Total!I2250</f>
        <v>-194.83</v>
      </c>
      <c r="J2250" s="18" t="n">
        <f aca="false">IF($V2250="","",INDEX('Stock Exchange'!F$5:F$2450,$V2250))</f>
        <v>1983.6</v>
      </c>
      <c r="K2250" s="18" t="n">
        <f aca="false">IF($V2250="","",INDEX('Stock Exchange'!G$5:G$2450,$V2250))</f>
        <v>2872.4</v>
      </c>
      <c r="L2250" s="18" t="n">
        <f aca="false">IF($V2250="","",INDEX('Stock Exchange'!H$5:H$2450,$V2250))</f>
        <v>-888.8</v>
      </c>
      <c r="M2250" s="18" t="n">
        <f aca="false">IF($V2250="","",INDEX('Stock Exchange'!I$5:I$2450,$V2250))</f>
        <v>-194.62</v>
      </c>
      <c r="N2250" s="18" t="n">
        <f aca="false">IF($W2250="","",INDEX(Primary!F$5:F$2450,$W2250))</f>
        <v>0</v>
      </c>
      <c r="O2250" s="18" t="n">
        <f aca="false">IF($W2250="","",INDEX(Primary!G$5:G$2450,$W2250))</f>
        <v>1</v>
      </c>
      <c r="P2250" s="18" t="n">
        <f aca="false">IF($W2250="","",INDEX(Primary!H$5:H$2450,$W2250))</f>
        <v>-1</v>
      </c>
      <c r="Q2250" s="18" t="n">
        <f aca="false">IF($W2250="","",INDEX(Primary!I$5:I$2450,$W2250))</f>
        <v>-0.22</v>
      </c>
      <c r="R2250" s="19" t="n">
        <f aca="false">IF($E2250="Yes",L2250+P2250,"")</f>
        <v>-889.8</v>
      </c>
      <c r="S2250" s="19" t="n">
        <f aca="false">IF($E2250="Yes",H2250-R2250,"")</f>
        <v>0</v>
      </c>
      <c r="T2250" s="6" t="str">
        <f aca="false">IF($E2250="Yes",IF(ROUND(ABS(S2250),2)&lt;=$T$2,"OK","CHECK"),"n/a")</f>
        <v>OK</v>
      </c>
      <c r="U2250" s="20" t="n">
        <f aca="false">Total!J2250</f>
        <v>45.67</v>
      </c>
      <c r="V2250" s="17" t="n">
        <f aca="false">IFERROR(MATCH($A2250,'Stock Exchange'!$A$5:$A$2450,0),"")</f>
        <v>32</v>
      </c>
      <c r="W2250" s="17" t="n">
        <f aca="false">IFERROR(MATCH($A2250,Primary!$A$5:$A$2450,0),"")</f>
        <v>32</v>
      </c>
    </row>
    <row r="2251" customFormat="false" ht="15" hidden="false" customHeight="false" outlineLevel="0" collapsed="false">
      <c r="A2251" s="16" t="n">
        <f aca="false">Total!A2251</f>
        <v>40197</v>
      </c>
      <c r="B2251" s="17" t="n">
        <f aca="false">YEAR(A2251)</f>
        <v>2010</v>
      </c>
      <c r="C2251" s="17" t="n">
        <f aca="false">MONTH(A2251)</f>
        <v>1</v>
      </c>
      <c r="D2251" s="6" t="str">
        <f aca="false">IF(MONTH(A2251)&gt;=4,"FY "&amp;YEAR(A2251)&amp;"-"&amp;RIGHT(YEAR(A2251)+1,2),"FY "&amp;(YEAR(A2251)-1)&amp;"-"&amp;RIGHT(YEAR(A2251),2))</f>
        <v>FY 2009-10</v>
      </c>
      <c r="E2251" s="6" t="str">
        <f aca="false">IF(AND(V2251&lt;&gt;"",W2251&lt;&gt;""),"Yes","No")</f>
        <v>Yes</v>
      </c>
      <c r="F2251" s="18" t="n">
        <f aca="false">Total!F2251</f>
        <v>2619.8</v>
      </c>
      <c r="G2251" s="18" t="n">
        <f aca="false">Total!G2251</f>
        <v>2325.2</v>
      </c>
      <c r="H2251" s="18" t="n">
        <f aca="false">Total!H2251</f>
        <v>294.7</v>
      </c>
      <c r="I2251" s="18" t="n">
        <f aca="false">Total!I2251</f>
        <v>64.54</v>
      </c>
      <c r="J2251" s="18" t="n">
        <f aca="false">IF($V2251="","",INDEX('Stock Exchange'!F$5:F$2450,$V2251))</f>
        <v>2618.6</v>
      </c>
      <c r="K2251" s="18" t="n">
        <f aca="false">IF($V2251="","",INDEX('Stock Exchange'!G$5:G$2450,$V2251))</f>
        <v>2324.9</v>
      </c>
      <c r="L2251" s="18" t="n">
        <f aca="false">IF($V2251="","",INDEX('Stock Exchange'!H$5:H$2450,$V2251))</f>
        <v>293.7</v>
      </c>
      <c r="M2251" s="18" t="n">
        <f aca="false">IF($V2251="","",INDEX('Stock Exchange'!I$5:I$2450,$V2251))</f>
        <v>64.32</v>
      </c>
      <c r="N2251" s="18" t="n">
        <f aca="false">IF($W2251="","",INDEX(Primary!F$5:F$2450,$W2251))</f>
        <v>1.3</v>
      </c>
      <c r="O2251" s="18" t="n">
        <f aca="false">IF($W2251="","",INDEX(Primary!G$5:G$2450,$W2251))</f>
        <v>0.3</v>
      </c>
      <c r="P2251" s="18" t="n">
        <f aca="false">IF($W2251="","",INDEX(Primary!H$5:H$2450,$W2251))</f>
        <v>1</v>
      </c>
      <c r="Q2251" s="18" t="n">
        <f aca="false">IF($W2251="","",INDEX(Primary!I$5:I$2450,$W2251))</f>
        <v>0.22</v>
      </c>
      <c r="R2251" s="19" t="n">
        <f aca="false">IF($E2251="Yes",L2251+P2251,"")</f>
        <v>294.7</v>
      </c>
      <c r="S2251" s="19" t="n">
        <f aca="false">IF($E2251="Yes",H2251-R2251,"")</f>
        <v>0</v>
      </c>
      <c r="T2251" s="6" t="str">
        <f aca="false">IF($E2251="Yes",IF(ROUND(ABS(S2251),2)&lt;=$T$2,"OK","CHECK"),"n/a")</f>
        <v>OK</v>
      </c>
      <c r="U2251" s="20" t="n">
        <f aca="false">Total!J2251</f>
        <v>45.66</v>
      </c>
      <c r="V2251" s="17" t="n">
        <f aca="false">IFERROR(MATCH($A2251,'Stock Exchange'!$A$5:$A$2450,0),"")</f>
        <v>33</v>
      </c>
      <c r="W2251" s="17" t="n">
        <f aca="false">IFERROR(MATCH($A2251,Primary!$A$5:$A$2450,0),"")</f>
        <v>33</v>
      </c>
    </row>
    <row r="2252" customFormat="false" ht="15" hidden="false" customHeight="false" outlineLevel="0" collapsed="false">
      <c r="A2252" s="16" t="n">
        <f aca="false">Total!A2252</f>
        <v>40198</v>
      </c>
      <c r="B2252" s="17" t="n">
        <f aca="false">YEAR(A2252)</f>
        <v>2010</v>
      </c>
      <c r="C2252" s="17" t="n">
        <f aca="false">MONTH(A2252)</f>
        <v>1</v>
      </c>
      <c r="D2252" s="6" t="str">
        <f aca="false">IF(MONTH(A2252)&gt;=4,"FY "&amp;YEAR(A2252)&amp;"-"&amp;RIGHT(YEAR(A2252)+1,2),"FY "&amp;(YEAR(A2252)-1)&amp;"-"&amp;RIGHT(YEAR(A2252),2))</f>
        <v>FY 2009-10</v>
      </c>
      <c r="E2252" s="6" t="str">
        <f aca="false">IF(AND(V2252&lt;&gt;"",W2252&lt;&gt;""),"Yes","No")</f>
        <v>Yes</v>
      </c>
      <c r="F2252" s="18" t="n">
        <f aca="false">Total!F2252</f>
        <v>2123.7</v>
      </c>
      <c r="G2252" s="18" t="n">
        <f aca="false">Total!G2252</f>
        <v>2575.2</v>
      </c>
      <c r="H2252" s="18" t="n">
        <f aca="false">Total!H2252</f>
        <v>-451.5</v>
      </c>
      <c r="I2252" s="18" t="n">
        <f aca="false">Total!I2252</f>
        <v>-98.97</v>
      </c>
      <c r="J2252" s="18" t="n">
        <f aca="false">IF($V2252="","",INDEX('Stock Exchange'!F$5:F$2450,$V2252))</f>
        <v>2121.9</v>
      </c>
      <c r="K2252" s="18" t="n">
        <f aca="false">IF($V2252="","",INDEX('Stock Exchange'!G$5:G$2450,$V2252))</f>
        <v>2395</v>
      </c>
      <c r="L2252" s="18" t="n">
        <f aca="false">IF($V2252="","",INDEX('Stock Exchange'!H$5:H$2450,$V2252))</f>
        <v>-273.1</v>
      </c>
      <c r="M2252" s="18" t="n">
        <f aca="false">IF($V2252="","",INDEX('Stock Exchange'!I$5:I$2450,$V2252))</f>
        <v>-59.86</v>
      </c>
      <c r="N2252" s="18" t="n">
        <f aca="false">IF($W2252="","",INDEX(Primary!F$5:F$2450,$W2252))</f>
        <v>1.8</v>
      </c>
      <c r="O2252" s="18" t="n">
        <f aca="false">IF($W2252="","",INDEX(Primary!G$5:G$2450,$W2252))</f>
        <v>180.3</v>
      </c>
      <c r="P2252" s="18" t="n">
        <f aca="false">IF($W2252="","",INDEX(Primary!H$5:H$2450,$W2252))</f>
        <v>-178.4</v>
      </c>
      <c r="Q2252" s="18" t="n">
        <f aca="false">IF($W2252="","",INDEX(Primary!I$5:I$2450,$W2252))</f>
        <v>-39.11</v>
      </c>
      <c r="R2252" s="19" t="n">
        <f aca="false">IF($E2252="Yes",L2252+P2252,"")</f>
        <v>-451.5</v>
      </c>
      <c r="S2252" s="19" t="n">
        <f aca="false">IF($E2252="Yes",H2252-R2252,"")</f>
        <v>0</v>
      </c>
      <c r="T2252" s="6" t="str">
        <f aca="false">IF($E2252="Yes",IF(ROUND(ABS(S2252),2)&lt;=$T$2,"OK","CHECK"),"n/a")</f>
        <v>OK</v>
      </c>
      <c r="U2252" s="20" t="n">
        <f aca="false">Total!J2252</f>
        <v>45.62</v>
      </c>
      <c r="V2252" s="17" t="n">
        <f aca="false">IFERROR(MATCH($A2252,'Stock Exchange'!$A$5:$A$2450,0),"")</f>
        <v>34</v>
      </c>
      <c r="W2252" s="17" t="n">
        <f aca="false">IFERROR(MATCH($A2252,Primary!$A$5:$A$2450,0),"")</f>
        <v>34</v>
      </c>
    </row>
    <row r="2253" customFormat="false" ht="15" hidden="false" customHeight="false" outlineLevel="0" collapsed="false">
      <c r="A2253" s="16" t="n">
        <f aca="false">Total!A2253</f>
        <v>40199</v>
      </c>
      <c r="B2253" s="17" t="n">
        <f aca="false">YEAR(A2253)</f>
        <v>2010</v>
      </c>
      <c r="C2253" s="17" t="n">
        <f aca="false">MONTH(A2253)</f>
        <v>1</v>
      </c>
      <c r="D2253" s="6" t="str">
        <f aca="false">IF(MONTH(A2253)&gt;=4,"FY "&amp;YEAR(A2253)&amp;"-"&amp;RIGHT(YEAR(A2253)+1,2),"FY "&amp;(YEAR(A2253)-1)&amp;"-"&amp;RIGHT(YEAR(A2253),2))</f>
        <v>FY 2009-10</v>
      </c>
      <c r="E2253" s="6" t="str">
        <f aca="false">IF(AND(V2253&lt;&gt;"",W2253&lt;&gt;""),"Yes","No")</f>
        <v>Yes</v>
      </c>
      <c r="F2253" s="18" t="n">
        <f aca="false">Total!F2253</f>
        <v>2711.7</v>
      </c>
      <c r="G2253" s="18" t="n">
        <f aca="false">Total!G2253</f>
        <v>2744</v>
      </c>
      <c r="H2253" s="18" t="n">
        <f aca="false">Total!H2253</f>
        <v>-32.3</v>
      </c>
      <c r="I2253" s="18" t="n">
        <f aca="false">Total!I2253</f>
        <v>-7.03</v>
      </c>
      <c r="J2253" s="18" t="n">
        <f aca="false">IF($V2253="","",INDEX('Stock Exchange'!F$5:F$2450,$V2253))</f>
        <v>2703.2</v>
      </c>
      <c r="K2253" s="18" t="n">
        <f aca="false">IF($V2253="","",INDEX('Stock Exchange'!G$5:G$2450,$V2253))</f>
        <v>2717.5</v>
      </c>
      <c r="L2253" s="18" t="n">
        <f aca="false">IF($V2253="","",INDEX('Stock Exchange'!H$5:H$2450,$V2253))</f>
        <v>-14.3</v>
      </c>
      <c r="M2253" s="18" t="n">
        <f aca="false">IF($V2253="","",INDEX('Stock Exchange'!I$5:I$2450,$V2253))</f>
        <v>-3.12</v>
      </c>
      <c r="N2253" s="18" t="n">
        <f aca="false">IF($W2253="","",INDEX(Primary!F$5:F$2450,$W2253))</f>
        <v>8.6</v>
      </c>
      <c r="O2253" s="18" t="n">
        <f aca="false">IF($W2253="","",INDEX(Primary!G$5:G$2450,$W2253))</f>
        <v>26.5</v>
      </c>
      <c r="P2253" s="18" t="n">
        <f aca="false">IF($W2253="","",INDEX(Primary!H$5:H$2450,$W2253))</f>
        <v>-17.9</v>
      </c>
      <c r="Q2253" s="18" t="n">
        <f aca="false">IF($W2253="","",INDEX(Primary!I$5:I$2450,$W2253))</f>
        <v>-3.91</v>
      </c>
      <c r="R2253" s="19" t="n">
        <f aca="false">IF($E2253="Yes",L2253+P2253,"")</f>
        <v>-32.2</v>
      </c>
      <c r="S2253" s="19" t="n">
        <f aca="false">IF($E2253="Yes",H2253-R2253,"")</f>
        <v>-0.0999999999999943</v>
      </c>
      <c r="T2253" s="6" t="str">
        <f aca="false">IF($E2253="Yes",IF(ROUND(ABS(S2253),2)&lt;=$T$2,"OK","CHECK"),"n/a")</f>
        <v>OK</v>
      </c>
      <c r="U2253" s="20" t="n">
        <f aca="false">Total!J2253</f>
        <v>45.95</v>
      </c>
      <c r="V2253" s="17" t="n">
        <f aca="false">IFERROR(MATCH($A2253,'Stock Exchange'!$A$5:$A$2450,0),"")</f>
        <v>35</v>
      </c>
      <c r="W2253" s="17" t="n">
        <f aca="false">IFERROR(MATCH($A2253,Primary!$A$5:$A$2450,0),"")</f>
        <v>35</v>
      </c>
    </row>
    <row r="2254" customFormat="false" ht="15" hidden="false" customHeight="false" outlineLevel="0" collapsed="false">
      <c r="A2254" s="16" t="n">
        <f aca="false">Total!A2254</f>
        <v>40200</v>
      </c>
      <c r="B2254" s="17" t="n">
        <f aca="false">YEAR(A2254)</f>
        <v>2010</v>
      </c>
      <c r="C2254" s="17" t="n">
        <f aca="false">MONTH(A2254)</f>
        <v>1</v>
      </c>
      <c r="D2254" s="6" t="str">
        <f aca="false">IF(MONTH(A2254)&gt;=4,"FY "&amp;YEAR(A2254)&amp;"-"&amp;RIGHT(YEAR(A2254)+1,2),"FY "&amp;(YEAR(A2254)-1)&amp;"-"&amp;RIGHT(YEAR(A2254),2))</f>
        <v>FY 2009-10</v>
      </c>
      <c r="E2254" s="6" t="str">
        <f aca="false">IF(AND(V2254&lt;&gt;"",W2254&lt;&gt;""),"Yes","No")</f>
        <v>Yes</v>
      </c>
      <c r="F2254" s="18" t="n">
        <f aca="false">Total!F2254</f>
        <v>2698.6</v>
      </c>
      <c r="G2254" s="18" t="n">
        <f aca="false">Total!G2254</f>
        <v>3268.1</v>
      </c>
      <c r="H2254" s="18" t="n">
        <f aca="false">Total!H2254</f>
        <v>-569.5</v>
      </c>
      <c r="I2254" s="18" t="n">
        <f aca="false">Total!I2254</f>
        <v>-123.9</v>
      </c>
      <c r="J2254" s="18" t="n">
        <f aca="false">IF($V2254="","",INDEX('Stock Exchange'!F$5:F$2450,$V2254))</f>
        <v>2694.7</v>
      </c>
      <c r="K2254" s="18" t="n">
        <f aca="false">IF($V2254="","",INDEX('Stock Exchange'!G$5:G$2450,$V2254))</f>
        <v>3261.5</v>
      </c>
      <c r="L2254" s="18" t="n">
        <f aca="false">IF($V2254="","",INDEX('Stock Exchange'!H$5:H$2450,$V2254))</f>
        <v>-566.8</v>
      </c>
      <c r="M2254" s="18" t="n">
        <f aca="false">IF($V2254="","",INDEX('Stock Exchange'!I$5:I$2450,$V2254))</f>
        <v>-123.29</v>
      </c>
      <c r="N2254" s="18" t="n">
        <f aca="false">IF($W2254="","",INDEX(Primary!F$5:F$2450,$W2254))</f>
        <v>3.8</v>
      </c>
      <c r="O2254" s="18" t="n">
        <f aca="false">IF($W2254="","",INDEX(Primary!G$5:G$2450,$W2254))</f>
        <v>6.6</v>
      </c>
      <c r="P2254" s="18" t="n">
        <f aca="false">IF($W2254="","",INDEX(Primary!H$5:H$2450,$W2254))</f>
        <v>-2.8</v>
      </c>
      <c r="Q2254" s="18" t="n">
        <f aca="false">IF($W2254="","",INDEX(Primary!I$5:I$2450,$W2254))</f>
        <v>-0.61</v>
      </c>
      <c r="R2254" s="19" t="n">
        <f aca="false">IF($E2254="Yes",L2254+P2254,"")</f>
        <v>-569.6</v>
      </c>
      <c r="S2254" s="19" t="n">
        <f aca="false">IF($E2254="Yes",H2254-R2254,"")</f>
        <v>0.0999999999999091</v>
      </c>
      <c r="T2254" s="6" t="str">
        <f aca="false">IF($E2254="Yes",IF(ROUND(ABS(S2254),2)&lt;=$T$2,"OK","CHECK"),"n/a")</f>
        <v>OK</v>
      </c>
      <c r="U2254" s="20" t="n">
        <f aca="false">Total!J2254</f>
        <v>45.97</v>
      </c>
      <c r="V2254" s="17" t="n">
        <f aca="false">IFERROR(MATCH($A2254,'Stock Exchange'!$A$5:$A$2450,0),"")</f>
        <v>36</v>
      </c>
      <c r="W2254" s="17" t="n">
        <f aca="false">IFERROR(MATCH($A2254,Primary!$A$5:$A$2450,0),"")</f>
        <v>36</v>
      </c>
    </row>
    <row r="2255" customFormat="false" ht="15" hidden="false" customHeight="false" outlineLevel="0" collapsed="false">
      <c r="A2255" s="16" t="n">
        <f aca="false">Total!A2255</f>
        <v>40203</v>
      </c>
      <c r="B2255" s="17" t="n">
        <f aca="false">YEAR(A2255)</f>
        <v>2010</v>
      </c>
      <c r="C2255" s="17" t="n">
        <f aca="false">MONTH(A2255)</f>
        <v>1</v>
      </c>
      <c r="D2255" s="6" t="str">
        <f aca="false">IF(MONTH(A2255)&gt;=4,"FY "&amp;YEAR(A2255)&amp;"-"&amp;RIGHT(YEAR(A2255)+1,2),"FY "&amp;(YEAR(A2255)-1)&amp;"-"&amp;RIGHT(YEAR(A2255),2))</f>
        <v>FY 2009-10</v>
      </c>
      <c r="E2255" s="6" t="str">
        <f aca="false">IF(AND(V2255&lt;&gt;"",W2255&lt;&gt;""),"Yes","No")</f>
        <v>Yes</v>
      </c>
      <c r="F2255" s="18" t="n">
        <f aca="false">Total!F2255</f>
        <v>3247.2</v>
      </c>
      <c r="G2255" s="18" t="n">
        <f aca="false">Total!G2255</f>
        <v>5306.7</v>
      </c>
      <c r="H2255" s="18" t="n">
        <f aca="false">Total!H2255</f>
        <v>-2059.5</v>
      </c>
      <c r="I2255" s="18" t="n">
        <f aca="false">Total!I2255</f>
        <v>-446.06</v>
      </c>
      <c r="J2255" s="18" t="n">
        <f aca="false">IF($V2255="","",INDEX('Stock Exchange'!F$5:F$2450,$V2255))</f>
        <v>3092.5</v>
      </c>
      <c r="K2255" s="18" t="n">
        <f aca="false">IF($V2255="","",INDEX('Stock Exchange'!G$5:G$2450,$V2255))</f>
        <v>5296.7</v>
      </c>
      <c r="L2255" s="18" t="n">
        <f aca="false">IF($V2255="","",INDEX('Stock Exchange'!H$5:H$2450,$V2255))</f>
        <v>-2204.2</v>
      </c>
      <c r="M2255" s="18" t="n">
        <f aca="false">IF($V2255="","",INDEX('Stock Exchange'!I$5:I$2450,$V2255))</f>
        <v>-477.41</v>
      </c>
      <c r="N2255" s="18" t="n">
        <f aca="false">IF($W2255="","",INDEX(Primary!F$5:F$2450,$W2255))</f>
        <v>154.7</v>
      </c>
      <c r="O2255" s="18" t="n">
        <f aca="false">IF($W2255="","",INDEX(Primary!G$5:G$2450,$W2255))</f>
        <v>10</v>
      </c>
      <c r="P2255" s="18" t="n">
        <f aca="false">IF($W2255="","",INDEX(Primary!H$5:H$2450,$W2255))</f>
        <v>144.7</v>
      </c>
      <c r="Q2255" s="18" t="n">
        <f aca="false">IF($W2255="","",INDEX(Primary!I$5:I$2450,$W2255))</f>
        <v>31.34</v>
      </c>
      <c r="R2255" s="19" t="n">
        <f aca="false">IF($E2255="Yes",L2255+P2255,"")</f>
        <v>-2059.5</v>
      </c>
      <c r="S2255" s="19" t="n">
        <f aca="false">IF($E2255="Yes",H2255-R2255,"")</f>
        <v>0</v>
      </c>
      <c r="T2255" s="6" t="str">
        <f aca="false">IF($E2255="Yes",IF(ROUND(ABS(S2255),2)&lt;=$T$2,"OK","CHECK"),"n/a")</f>
        <v>OK</v>
      </c>
      <c r="U2255" s="20" t="n">
        <f aca="false">Total!J2255</f>
        <v>46.17</v>
      </c>
      <c r="V2255" s="17" t="n">
        <f aca="false">IFERROR(MATCH($A2255,'Stock Exchange'!$A$5:$A$2450,0),"")</f>
        <v>37</v>
      </c>
      <c r="W2255" s="17" t="n">
        <f aca="false">IFERROR(MATCH($A2255,Primary!$A$5:$A$2450,0),"")</f>
        <v>37</v>
      </c>
    </row>
    <row r="2256" customFormat="false" ht="15" hidden="false" customHeight="false" outlineLevel="0" collapsed="false">
      <c r="A2256" s="16" t="n">
        <f aca="false">Total!A2256</f>
        <v>40205</v>
      </c>
      <c r="B2256" s="17" t="n">
        <f aca="false">YEAR(A2256)</f>
        <v>2010</v>
      </c>
      <c r="C2256" s="17" t="n">
        <f aca="false">MONTH(A2256)</f>
        <v>1</v>
      </c>
      <c r="D2256" s="6" t="str">
        <f aca="false">IF(MONTH(A2256)&gt;=4,"FY "&amp;YEAR(A2256)&amp;"-"&amp;RIGHT(YEAR(A2256)+1,2),"FY "&amp;(YEAR(A2256)-1)&amp;"-"&amp;RIGHT(YEAR(A2256),2))</f>
        <v>FY 2009-10</v>
      </c>
      <c r="E2256" s="6" t="str">
        <f aca="false">IF(AND(V2256&lt;&gt;"",W2256&lt;&gt;""),"Yes","No")</f>
        <v>Yes</v>
      </c>
      <c r="F2256" s="18" t="n">
        <f aca="false">Total!F2256</f>
        <v>1628.7</v>
      </c>
      <c r="G2256" s="18" t="n">
        <f aca="false">Total!G2256</f>
        <v>2529.1</v>
      </c>
      <c r="H2256" s="18" t="n">
        <f aca="false">Total!H2256</f>
        <v>-900.4</v>
      </c>
      <c r="I2256" s="18" t="n">
        <f aca="false">Total!I2256</f>
        <v>-194.98</v>
      </c>
      <c r="J2256" s="18" t="n">
        <f aca="false">IF($V2256="","",INDEX('Stock Exchange'!F$5:F$2450,$V2256))</f>
        <v>1626.5</v>
      </c>
      <c r="K2256" s="18" t="n">
        <f aca="false">IF($V2256="","",INDEX('Stock Exchange'!G$5:G$2450,$V2256))</f>
        <v>2519.9</v>
      </c>
      <c r="L2256" s="18" t="n">
        <f aca="false">IF($V2256="","",INDEX('Stock Exchange'!H$5:H$2450,$V2256))</f>
        <v>-893.4</v>
      </c>
      <c r="M2256" s="18" t="n">
        <f aca="false">IF($V2256="","",INDEX('Stock Exchange'!I$5:I$2450,$V2256))</f>
        <v>-193.45</v>
      </c>
      <c r="N2256" s="18" t="n">
        <f aca="false">IF($W2256="","",INDEX(Primary!F$5:F$2450,$W2256))</f>
        <v>2.1</v>
      </c>
      <c r="O2256" s="18" t="n">
        <f aca="false">IF($W2256="","",INDEX(Primary!G$5:G$2450,$W2256))</f>
        <v>9.2</v>
      </c>
      <c r="P2256" s="18" t="n">
        <f aca="false">IF($W2256="","",INDEX(Primary!H$5:H$2450,$W2256))</f>
        <v>-7.1</v>
      </c>
      <c r="Q2256" s="18" t="n">
        <f aca="false">IF($W2256="","",INDEX(Primary!I$5:I$2450,$W2256))</f>
        <v>-1.54</v>
      </c>
      <c r="R2256" s="19" t="n">
        <f aca="false">IF($E2256="Yes",L2256+P2256,"")</f>
        <v>-900.5</v>
      </c>
      <c r="S2256" s="19" t="n">
        <f aca="false">IF($E2256="Yes",H2256-R2256,"")</f>
        <v>0.100000000000023</v>
      </c>
      <c r="T2256" s="6" t="str">
        <f aca="false">IF($E2256="Yes",IF(ROUND(ABS(S2256),2)&lt;=$T$2,"OK","CHECK"),"n/a")</f>
        <v>OK</v>
      </c>
      <c r="U2256" s="20" t="n">
        <f aca="false">Total!J2256</f>
        <v>46.18</v>
      </c>
      <c r="V2256" s="17" t="n">
        <f aca="false">IFERROR(MATCH($A2256,'Stock Exchange'!$A$5:$A$2450,0),"")</f>
        <v>38</v>
      </c>
      <c r="W2256" s="17" t="n">
        <f aca="false">IFERROR(MATCH($A2256,Primary!$A$5:$A$2450,0),"")</f>
        <v>38</v>
      </c>
    </row>
    <row r="2257" customFormat="false" ht="15" hidden="false" customHeight="false" outlineLevel="0" collapsed="false">
      <c r="A2257" s="16" t="n">
        <f aca="false">Total!A2257</f>
        <v>40206</v>
      </c>
      <c r="B2257" s="17" t="n">
        <f aca="false">YEAR(A2257)</f>
        <v>2010</v>
      </c>
      <c r="C2257" s="17" t="n">
        <f aca="false">MONTH(A2257)</f>
        <v>1</v>
      </c>
      <c r="D2257" s="6" t="str">
        <f aca="false">IF(MONTH(A2257)&gt;=4,"FY "&amp;YEAR(A2257)&amp;"-"&amp;RIGHT(YEAR(A2257)+1,2),"FY "&amp;(YEAR(A2257)-1)&amp;"-"&amp;RIGHT(YEAR(A2257),2))</f>
        <v>FY 2009-10</v>
      </c>
      <c r="E2257" s="6" t="str">
        <f aca="false">IF(AND(V2257&lt;&gt;"",W2257&lt;&gt;""),"Yes","No")</f>
        <v>Yes</v>
      </c>
      <c r="F2257" s="18" t="n">
        <f aca="false">Total!F2257</f>
        <v>2957.1</v>
      </c>
      <c r="G2257" s="18" t="n">
        <f aca="false">Total!G2257</f>
        <v>4876.9</v>
      </c>
      <c r="H2257" s="18" t="n">
        <f aca="false">Total!H2257</f>
        <v>-1919.8</v>
      </c>
      <c r="I2257" s="18" t="n">
        <f aca="false">Total!I2257</f>
        <v>-414.74</v>
      </c>
      <c r="J2257" s="18" t="n">
        <f aca="false">IF($V2257="","",INDEX('Stock Exchange'!F$5:F$2450,$V2257))</f>
        <v>2947.9</v>
      </c>
      <c r="K2257" s="18" t="n">
        <f aca="false">IF($V2257="","",INDEX('Stock Exchange'!G$5:G$2450,$V2257))</f>
        <v>4876.7</v>
      </c>
      <c r="L2257" s="18" t="n">
        <f aca="false">IF($V2257="","",INDEX('Stock Exchange'!H$5:H$2450,$V2257))</f>
        <v>-1928.8</v>
      </c>
      <c r="M2257" s="18" t="n">
        <f aca="false">IF($V2257="","",INDEX('Stock Exchange'!I$5:I$2450,$V2257))</f>
        <v>-416.67</v>
      </c>
      <c r="N2257" s="18" t="n">
        <f aca="false">IF($W2257="","",INDEX(Primary!F$5:F$2450,$W2257))</f>
        <v>9.2</v>
      </c>
      <c r="O2257" s="18" t="n">
        <f aca="false">IF($W2257="","",INDEX(Primary!G$5:G$2450,$W2257))</f>
        <v>0.2</v>
      </c>
      <c r="P2257" s="18" t="n">
        <f aca="false">IF($W2257="","",INDEX(Primary!H$5:H$2450,$W2257))</f>
        <v>8.9</v>
      </c>
      <c r="Q2257" s="18" t="n">
        <f aca="false">IF($W2257="","",INDEX(Primary!I$5:I$2450,$W2257))</f>
        <v>1.93</v>
      </c>
      <c r="R2257" s="19" t="n">
        <f aca="false">IF($E2257="Yes",L2257+P2257,"")</f>
        <v>-1919.9</v>
      </c>
      <c r="S2257" s="19" t="n">
        <f aca="false">IF($E2257="Yes",H2257-R2257,"")</f>
        <v>0.0999999999999091</v>
      </c>
      <c r="T2257" s="6" t="str">
        <f aca="false">IF($E2257="Yes",IF(ROUND(ABS(S2257),2)&lt;=$T$2,"OK","CHECK"),"n/a")</f>
        <v>OK</v>
      </c>
      <c r="U2257" s="20" t="n">
        <f aca="false">Total!J2257</f>
        <v>46.29</v>
      </c>
      <c r="V2257" s="17" t="n">
        <f aca="false">IFERROR(MATCH($A2257,'Stock Exchange'!$A$5:$A$2450,0),"")</f>
        <v>39</v>
      </c>
      <c r="W2257" s="17" t="n">
        <f aca="false">IFERROR(MATCH($A2257,Primary!$A$5:$A$2450,0),"")</f>
        <v>39</v>
      </c>
    </row>
    <row r="2258" customFormat="false" ht="15" hidden="false" customHeight="false" outlineLevel="0" collapsed="false">
      <c r="A2258" s="16" t="n">
        <f aca="false">Total!A2258</f>
        <v>40207</v>
      </c>
      <c r="B2258" s="17" t="n">
        <f aca="false">YEAR(A2258)</f>
        <v>2010</v>
      </c>
      <c r="C2258" s="17" t="n">
        <f aca="false">MONTH(A2258)</f>
        <v>1</v>
      </c>
      <c r="D2258" s="6" t="str">
        <f aca="false">IF(MONTH(A2258)&gt;=4,"FY "&amp;YEAR(A2258)&amp;"-"&amp;RIGHT(YEAR(A2258)+1,2),"FY "&amp;(YEAR(A2258)-1)&amp;"-"&amp;RIGHT(YEAR(A2258),2))</f>
        <v>FY 2009-10</v>
      </c>
      <c r="E2258" s="6" t="str">
        <f aca="false">IF(AND(V2258&lt;&gt;"",W2258&lt;&gt;""),"Yes","No")</f>
        <v>Yes</v>
      </c>
      <c r="F2258" s="18" t="n">
        <f aca="false">Total!F2258</f>
        <v>3496.1</v>
      </c>
      <c r="G2258" s="18" t="n">
        <f aca="false">Total!G2258</f>
        <v>5659.9</v>
      </c>
      <c r="H2258" s="18" t="n">
        <f aca="false">Total!H2258</f>
        <v>-2163.8</v>
      </c>
      <c r="I2258" s="18" t="n">
        <f aca="false">Total!I2258</f>
        <v>-467.24</v>
      </c>
      <c r="J2258" s="18" t="n">
        <f aca="false">IF($V2258="","",INDEX('Stock Exchange'!F$5:F$2450,$V2258))</f>
        <v>3327.3</v>
      </c>
      <c r="K2258" s="18" t="n">
        <f aca="false">IF($V2258="","",INDEX('Stock Exchange'!G$5:G$2450,$V2258))</f>
        <v>5659.3</v>
      </c>
      <c r="L2258" s="18" t="n">
        <f aca="false">IF($V2258="","",INDEX('Stock Exchange'!H$5:H$2450,$V2258))</f>
        <v>-2332</v>
      </c>
      <c r="M2258" s="18" t="n">
        <f aca="false">IF($V2258="","",INDEX('Stock Exchange'!I$5:I$2450,$V2258))</f>
        <v>-503.55</v>
      </c>
      <c r="N2258" s="18" t="n">
        <f aca="false">IF($W2258="","",INDEX(Primary!F$5:F$2450,$W2258))</f>
        <v>168.8</v>
      </c>
      <c r="O2258" s="18" t="n">
        <f aca="false">IF($W2258="","",INDEX(Primary!G$5:G$2450,$W2258))</f>
        <v>0.6</v>
      </c>
      <c r="P2258" s="18" t="n">
        <f aca="false">IF($W2258="","",INDEX(Primary!H$5:H$2450,$W2258))</f>
        <v>168.2</v>
      </c>
      <c r="Q2258" s="18" t="n">
        <f aca="false">IF($W2258="","",INDEX(Primary!I$5:I$2450,$W2258))</f>
        <v>36.31</v>
      </c>
      <c r="R2258" s="19" t="n">
        <f aca="false">IF($E2258="Yes",L2258+P2258,"")</f>
        <v>-2163.8</v>
      </c>
      <c r="S2258" s="19" t="n">
        <f aca="false">IF($E2258="Yes",H2258-R2258,"")</f>
        <v>0</v>
      </c>
      <c r="T2258" s="6" t="str">
        <f aca="false">IF($E2258="Yes",IF(ROUND(ABS(S2258),2)&lt;=$T$2,"OK","CHECK"),"n/a")</f>
        <v>OK</v>
      </c>
      <c r="U2258" s="20" t="n">
        <f aca="false">Total!J2258</f>
        <v>46.31</v>
      </c>
      <c r="V2258" s="17" t="n">
        <f aca="false">IFERROR(MATCH($A2258,'Stock Exchange'!$A$5:$A$2450,0),"")</f>
        <v>40</v>
      </c>
      <c r="W2258" s="17" t="n">
        <f aca="false">IFERROR(MATCH($A2258,Primary!$A$5:$A$2450,0),"")</f>
        <v>40</v>
      </c>
    </row>
    <row r="2259" customFormat="false" ht="15" hidden="false" customHeight="false" outlineLevel="0" collapsed="false">
      <c r="A2259" s="16" t="n">
        <f aca="false">Total!A2259</f>
        <v>40210</v>
      </c>
      <c r="B2259" s="17" t="n">
        <f aca="false">YEAR(A2259)</f>
        <v>2010</v>
      </c>
      <c r="C2259" s="17" t="n">
        <f aca="false">MONTH(A2259)</f>
        <v>2</v>
      </c>
      <c r="D2259" s="6" t="str">
        <f aca="false">IF(MONTH(A2259)&gt;=4,"FY "&amp;YEAR(A2259)&amp;"-"&amp;RIGHT(YEAR(A2259)+1,2),"FY "&amp;(YEAR(A2259)-1)&amp;"-"&amp;RIGHT(YEAR(A2259),2))</f>
        <v>FY 2009-10</v>
      </c>
      <c r="E2259" s="6" t="str">
        <f aca="false">IF(AND(V2259&lt;&gt;"",W2259&lt;&gt;""),"Yes","No")</f>
        <v>Yes</v>
      </c>
      <c r="F2259" s="18" t="n">
        <f aca="false">Total!F2259</f>
        <v>3940</v>
      </c>
      <c r="G2259" s="18" t="n">
        <f aca="false">Total!G2259</f>
        <v>3742.6</v>
      </c>
      <c r="H2259" s="18" t="n">
        <f aca="false">Total!H2259</f>
        <v>197.5</v>
      </c>
      <c r="I2259" s="18" t="n">
        <f aca="false">Total!I2259</f>
        <v>42.59</v>
      </c>
      <c r="J2259" s="18" t="n">
        <f aca="false">IF($V2259="","",INDEX('Stock Exchange'!F$5:F$2450,$V2259))</f>
        <v>3008.6</v>
      </c>
      <c r="K2259" s="18" t="n">
        <f aca="false">IF($V2259="","",INDEX('Stock Exchange'!G$5:G$2450,$V2259))</f>
        <v>3719.3</v>
      </c>
      <c r="L2259" s="18" t="n">
        <f aca="false">IF($V2259="","",INDEX('Stock Exchange'!H$5:H$2450,$V2259))</f>
        <v>-710.8</v>
      </c>
      <c r="M2259" s="18" t="n">
        <f aca="false">IF($V2259="","",INDEX('Stock Exchange'!I$5:I$2450,$V2259))</f>
        <v>-153.28</v>
      </c>
      <c r="N2259" s="18" t="n">
        <f aca="false">IF($W2259="","",INDEX(Primary!F$5:F$2450,$W2259))</f>
        <v>931.5</v>
      </c>
      <c r="O2259" s="18" t="n">
        <f aca="false">IF($W2259="","",INDEX(Primary!G$5:G$2450,$W2259))</f>
        <v>23.2</v>
      </c>
      <c r="P2259" s="18" t="n">
        <f aca="false">IF($W2259="","",INDEX(Primary!H$5:H$2450,$W2259))</f>
        <v>908.2</v>
      </c>
      <c r="Q2259" s="18" t="n">
        <f aca="false">IF($W2259="","",INDEX(Primary!I$5:I$2450,$W2259))</f>
        <v>195.87</v>
      </c>
      <c r="R2259" s="19" t="n">
        <f aca="false">IF($E2259="Yes",L2259+P2259,"")</f>
        <v>197.4</v>
      </c>
      <c r="S2259" s="19" t="n">
        <f aca="false">IF($E2259="Yes",H2259-R2259,"")</f>
        <v>0.0999999999999091</v>
      </c>
      <c r="T2259" s="6" t="str">
        <f aca="false">IF($E2259="Yes",IF(ROUND(ABS(S2259),2)&lt;=$T$2,"OK","CHECK"),"n/a")</f>
        <v>OK</v>
      </c>
      <c r="U2259" s="20" t="n">
        <f aca="false">Total!J2259</f>
        <v>46.37</v>
      </c>
      <c r="V2259" s="17" t="n">
        <f aca="false">IFERROR(MATCH($A2259,'Stock Exchange'!$A$5:$A$2450,0),"")</f>
        <v>41</v>
      </c>
      <c r="W2259" s="17" t="n">
        <f aca="false">IFERROR(MATCH($A2259,Primary!$A$5:$A$2450,0),"")</f>
        <v>41</v>
      </c>
    </row>
    <row r="2260" customFormat="false" ht="15" hidden="false" customHeight="false" outlineLevel="0" collapsed="false">
      <c r="A2260" s="16" t="n">
        <f aca="false">Total!A2260</f>
        <v>40211</v>
      </c>
      <c r="B2260" s="17" t="n">
        <f aca="false">YEAR(A2260)</f>
        <v>2010</v>
      </c>
      <c r="C2260" s="17" t="n">
        <f aca="false">MONTH(A2260)</f>
        <v>2</v>
      </c>
      <c r="D2260" s="6" t="str">
        <f aca="false">IF(MONTH(A2260)&gt;=4,"FY "&amp;YEAR(A2260)&amp;"-"&amp;RIGHT(YEAR(A2260)+1,2),"FY "&amp;(YEAR(A2260)-1)&amp;"-"&amp;RIGHT(YEAR(A2260),2))</f>
        <v>FY 2009-10</v>
      </c>
      <c r="E2260" s="6" t="str">
        <f aca="false">IF(AND(V2260&lt;&gt;"",W2260&lt;&gt;""),"Yes","No")</f>
        <v>Yes</v>
      </c>
      <c r="F2260" s="18" t="n">
        <f aca="false">Total!F2260</f>
        <v>2345.5</v>
      </c>
      <c r="G2260" s="18" t="n">
        <f aca="false">Total!G2260</f>
        <v>2394.3</v>
      </c>
      <c r="H2260" s="18" t="n">
        <f aca="false">Total!H2260</f>
        <v>-48.8</v>
      </c>
      <c r="I2260" s="18" t="n">
        <f aca="false">Total!I2260</f>
        <v>-10.53</v>
      </c>
      <c r="J2260" s="18" t="n">
        <f aca="false">IF($V2260="","",INDEX('Stock Exchange'!F$5:F$2450,$V2260))</f>
        <v>2054.9</v>
      </c>
      <c r="K2260" s="18" t="n">
        <f aca="false">IF($V2260="","",INDEX('Stock Exchange'!G$5:G$2450,$V2260))</f>
        <v>2372.8</v>
      </c>
      <c r="L2260" s="18" t="n">
        <f aca="false">IF($V2260="","",INDEX('Stock Exchange'!H$5:H$2450,$V2260))</f>
        <v>-317.9</v>
      </c>
      <c r="M2260" s="18" t="n">
        <f aca="false">IF($V2260="","",INDEX('Stock Exchange'!I$5:I$2450,$V2260))</f>
        <v>-68.6</v>
      </c>
      <c r="N2260" s="18" t="n">
        <f aca="false">IF($W2260="","",INDEX(Primary!F$5:F$2450,$W2260))</f>
        <v>290.6</v>
      </c>
      <c r="O2260" s="18" t="n">
        <f aca="false">IF($W2260="","",INDEX(Primary!G$5:G$2450,$W2260))</f>
        <v>21.5</v>
      </c>
      <c r="P2260" s="18" t="n">
        <f aca="false">IF($W2260="","",INDEX(Primary!H$5:H$2450,$W2260))</f>
        <v>269.1</v>
      </c>
      <c r="Q2260" s="18" t="n">
        <f aca="false">IF($W2260="","",INDEX(Primary!I$5:I$2450,$W2260))</f>
        <v>58.07</v>
      </c>
      <c r="R2260" s="19" t="n">
        <f aca="false">IF($E2260="Yes",L2260+P2260,"")</f>
        <v>-48.8</v>
      </c>
      <c r="S2260" s="19" t="n">
        <f aca="false">IF($E2260="Yes",H2260-R2260,"")</f>
        <v>0</v>
      </c>
      <c r="T2260" s="6" t="str">
        <f aca="false">IF($E2260="Yes",IF(ROUND(ABS(S2260),2)&lt;=$T$2,"OK","CHECK"),"n/a")</f>
        <v>OK</v>
      </c>
      <c r="U2260" s="20" t="n">
        <f aca="false">Total!J2260</f>
        <v>46.34</v>
      </c>
      <c r="V2260" s="17" t="n">
        <f aca="false">IFERROR(MATCH($A2260,'Stock Exchange'!$A$5:$A$2450,0),"")</f>
        <v>42</v>
      </c>
      <c r="W2260" s="17" t="n">
        <f aca="false">IFERROR(MATCH($A2260,Primary!$A$5:$A$2450,0),"")</f>
        <v>42</v>
      </c>
    </row>
    <row r="2261" customFormat="false" ht="15" hidden="false" customHeight="false" outlineLevel="0" collapsed="false">
      <c r="A2261" s="16" t="n">
        <f aca="false">Total!A2261</f>
        <v>40212</v>
      </c>
      <c r="B2261" s="17" t="n">
        <f aca="false">YEAR(A2261)</f>
        <v>2010</v>
      </c>
      <c r="C2261" s="17" t="n">
        <f aca="false">MONTH(A2261)</f>
        <v>2</v>
      </c>
      <c r="D2261" s="6" t="str">
        <f aca="false">IF(MONTH(A2261)&gt;=4,"FY "&amp;YEAR(A2261)&amp;"-"&amp;RIGHT(YEAR(A2261)+1,2),"FY "&amp;(YEAR(A2261)-1)&amp;"-"&amp;RIGHT(YEAR(A2261),2))</f>
        <v>FY 2009-10</v>
      </c>
      <c r="E2261" s="6" t="str">
        <f aca="false">IF(AND(V2261&lt;&gt;"",W2261&lt;&gt;""),"Yes","No")</f>
        <v>Yes</v>
      </c>
      <c r="F2261" s="18" t="n">
        <f aca="false">Total!F2261</f>
        <v>2810.1</v>
      </c>
      <c r="G2261" s="18" t="n">
        <f aca="false">Total!G2261</f>
        <v>2799.2</v>
      </c>
      <c r="H2261" s="18" t="n">
        <f aca="false">Total!H2261</f>
        <v>10.9</v>
      </c>
      <c r="I2261" s="18" t="n">
        <f aca="false">Total!I2261</f>
        <v>2.35</v>
      </c>
      <c r="J2261" s="18" t="n">
        <f aca="false">IF($V2261="","",INDEX('Stock Exchange'!F$5:F$2450,$V2261))</f>
        <v>2487</v>
      </c>
      <c r="K2261" s="18" t="n">
        <f aca="false">IF($V2261="","",INDEX('Stock Exchange'!G$5:G$2450,$V2261))</f>
        <v>2799.2</v>
      </c>
      <c r="L2261" s="18" t="n">
        <f aca="false">IF($V2261="","",INDEX('Stock Exchange'!H$5:H$2450,$V2261))</f>
        <v>-312.2</v>
      </c>
      <c r="M2261" s="18" t="n">
        <f aca="false">IF($V2261="","",INDEX('Stock Exchange'!I$5:I$2450,$V2261))</f>
        <v>-67.5</v>
      </c>
      <c r="N2261" s="18" t="n">
        <f aca="false">IF($W2261="","",INDEX(Primary!F$5:F$2450,$W2261))</f>
        <v>323.1</v>
      </c>
      <c r="O2261" s="18" t="n">
        <f aca="false">IF($W2261="","",INDEX(Primary!G$5:G$2450,$W2261))</f>
        <v>0</v>
      </c>
      <c r="P2261" s="18" t="n">
        <f aca="false">IF($W2261="","",INDEX(Primary!H$5:H$2450,$W2261))</f>
        <v>323.1</v>
      </c>
      <c r="Q2261" s="18" t="n">
        <f aca="false">IF($W2261="","",INDEX(Primary!I$5:I$2450,$W2261))</f>
        <v>69.85</v>
      </c>
      <c r="R2261" s="19" t="n">
        <f aca="false">IF($E2261="Yes",L2261+P2261,"")</f>
        <v>10.9</v>
      </c>
      <c r="S2261" s="19" t="n">
        <f aca="false">IF($E2261="Yes",H2261-R2261,"")</f>
        <v>0</v>
      </c>
      <c r="T2261" s="6" t="str">
        <f aca="false">IF($E2261="Yes",IF(ROUND(ABS(S2261),2)&lt;=$T$2,"OK","CHECK"),"n/a")</f>
        <v>OK</v>
      </c>
      <c r="U2261" s="20" t="n">
        <f aca="false">Total!J2261</f>
        <v>46.25</v>
      </c>
      <c r="V2261" s="17" t="n">
        <f aca="false">IFERROR(MATCH($A2261,'Stock Exchange'!$A$5:$A$2450,0),"")</f>
        <v>43</v>
      </c>
      <c r="W2261" s="17" t="n">
        <f aca="false">IFERROR(MATCH($A2261,Primary!$A$5:$A$2450,0),"")</f>
        <v>43</v>
      </c>
    </row>
    <row r="2262" customFormat="false" ht="15" hidden="false" customHeight="false" outlineLevel="0" collapsed="false">
      <c r="A2262" s="16" t="n">
        <f aca="false">Total!A2262</f>
        <v>40213</v>
      </c>
      <c r="B2262" s="17" t="n">
        <f aca="false">YEAR(A2262)</f>
        <v>2010</v>
      </c>
      <c r="C2262" s="17" t="n">
        <f aca="false">MONTH(A2262)</f>
        <v>2</v>
      </c>
      <c r="D2262" s="6" t="str">
        <f aca="false">IF(MONTH(A2262)&gt;=4,"FY "&amp;YEAR(A2262)&amp;"-"&amp;RIGHT(YEAR(A2262)+1,2),"FY "&amp;(YEAR(A2262)-1)&amp;"-"&amp;RIGHT(YEAR(A2262),2))</f>
        <v>FY 2009-10</v>
      </c>
      <c r="E2262" s="6" t="str">
        <f aca="false">IF(AND(V2262&lt;&gt;"",W2262&lt;&gt;""),"Yes","No")</f>
        <v>Yes</v>
      </c>
      <c r="F2262" s="18" t="n">
        <f aca="false">Total!F2262</f>
        <v>2374.4</v>
      </c>
      <c r="G2262" s="18" t="n">
        <f aca="false">Total!G2262</f>
        <v>1888.8</v>
      </c>
      <c r="H2262" s="18" t="n">
        <f aca="false">Total!H2262</f>
        <v>485.7</v>
      </c>
      <c r="I2262" s="18" t="n">
        <f aca="false">Total!I2262</f>
        <v>105.49</v>
      </c>
      <c r="J2262" s="18" t="n">
        <f aca="false">IF($V2262="","",INDEX('Stock Exchange'!F$5:F$2450,$V2262))</f>
        <v>2337.2</v>
      </c>
      <c r="K2262" s="18" t="n">
        <f aca="false">IF($V2262="","",INDEX('Stock Exchange'!G$5:G$2450,$V2262))</f>
        <v>1887.8</v>
      </c>
      <c r="L2262" s="18" t="n">
        <f aca="false">IF($V2262="","",INDEX('Stock Exchange'!H$5:H$2450,$V2262))</f>
        <v>449.5</v>
      </c>
      <c r="M2262" s="18" t="n">
        <f aca="false">IF($V2262="","",INDEX('Stock Exchange'!I$5:I$2450,$V2262))</f>
        <v>97.63</v>
      </c>
      <c r="N2262" s="18" t="n">
        <f aca="false">IF($W2262="","",INDEX(Primary!F$5:F$2450,$W2262))</f>
        <v>37.2</v>
      </c>
      <c r="O2262" s="18" t="n">
        <f aca="false">IF($W2262="","",INDEX(Primary!G$5:G$2450,$W2262))</f>
        <v>1</v>
      </c>
      <c r="P2262" s="18" t="n">
        <f aca="false">IF($W2262="","",INDEX(Primary!H$5:H$2450,$W2262))</f>
        <v>36.2</v>
      </c>
      <c r="Q2262" s="18" t="n">
        <f aca="false">IF($W2262="","",INDEX(Primary!I$5:I$2450,$W2262))</f>
        <v>7.86</v>
      </c>
      <c r="R2262" s="19" t="n">
        <f aca="false">IF($E2262="Yes",L2262+P2262,"")</f>
        <v>485.7</v>
      </c>
      <c r="S2262" s="19" t="n">
        <f aca="false">IF($E2262="Yes",H2262-R2262,"")</f>
        <v>0</v>
      </c>
      <c r="T2262" s="6" t="str">
        <f aca="false">IF($E2262="Yes",IF(ROUND(ABS(S2262),2)&lt;=$T$2,"OK","CHECK"),"n/a")</f>
        <v>OK</v>
      </c>
      <c r="U2262" s="20" t="n">
        <f aca="false">Total!J2262</f>
        <v>46.04</v>
      </c>
      <c r="V2262" s="17" t="n">
        <f aca="false">IFERROR(MATCH($A2262,'Stock Exchange'!$A$5:$A$2450,0),"")</f>
        <v>44</v>
      </c>
      <c r="W2262" s="17" t="n">
        <f aca="false">IFERROR(MATCH($A2262,Primary!$A$5:$A$2450,0),"")</f>
        <v>44</v>
      </c>
    </row>
    <row r="2263" customFormat="false" ht="15" hidden="false" customHeight="false" outlineLevel="0" collapsed="false">
      <c r="A2263" s="16" t="n">
        <f aca="false">Total!A2263</f>
        <v>40214</v>
      </c>
      <c r="B2263" s="17" t="n">
        <f aca="false">YEAR(A2263)</f>
        <v>2010</v>
      </c>
      <c r="C2263" s="17" t="n">
        <f aca="false">MONTH(A2263)</f>
        <v>2</v>
      </c>
      <c r="D2263" s="6" t="str">
        <f aca="false">IF(MONTH(A2263)&gt;=4,"FY "&amp;YEAR(A2263)&amp;"-"&amp;RIGHT(YEAR(A2263)+1,2),"FY "&amp;(YEAR(A2263)-1)&amp;"-"&amp;RIGHT(YEAR(A2263),2))</f>
        <v>FY 2009-10</v>
      </c>
      <c r="E2263" s="6" t="str">
        <f aca="false">IF(AND(V2263&lt;&gt;"",W2263&lt;&gt;""),"Yes","No")</f>
        <v>Yes</v>
      </c>
      <c r="F2263" s="18" t="n">
        <f aca="false">Total!F2263</f>
        <v>1741.5</v>
      </c>
      <c r="G2263" s="18" t="n">
        <f aca="false">Total!G2263</f>
        <v>1784.1</v>
      </c>
      <c r="H2263" s="18" t="n">
        <f aca="false">Total!H2263</f>
        <v>-42.5</v>
      </c>
      <c r="I2263" s="18" t="n">
        <f aca="false">Total!I2263</f>
        <v>-9.22</v>
      </c>
      <c r="J2263" s="18" t="n">
        <f aca="false">IF($V2263="","",INDEX('Stock Exchange'!F$5:F$2450,$V2263))</f>
        <v>1732.3</v>
      </c>
      <c r="K2263" s="18" t="n">
        <f aca="false">IF($V2263="","",INDEX('Stock Exchange'!G$5:G$2450,$V2263))</f>
        <v>1783.7</v>
      </c>
      <c r="L2263" s="18" t="n">
        <f aca="false">IF($V2263="","",INDEX('Stock Exchange'!H$5:H$2450,$V2263))</f>
        <v>-51.4</v>
      </c>
      <c r="M2263" s="18" t="n">
        <f aca="false">IF($V2263="","",INDEX('Stock Exchange'!I$5:I$2450,$V2263))</f>
        <v>-11.15</v>
      </c>
      <c r="N2263" s="18" t="n">
        <f aca="false">IF($W2263="","",INDEX(Primary!F$5:F$2450,$W2263))</f>
        <v>9.3</v>
      </c>
      <c r="O2263" s="18" t="n">
        <f aca="false">IF($W2263="","",INDEX(Primary!G$5:G$2450,$W2263))</f>
        <v>0.4</v>
      </c>
      <c r="P2263" s="18" t="n">
        <f aca="false">IF($W2263="","",INDEX(Primary!H$5:H$2450,$W2263))</f>
        <v>8.9</v>
      </c>
      <c r="Q2263" s="18" t="n">
        <f aca="false">IF($W2263="","",INDEX(Primary!I$5:I$2450,$W2263))</f>
        <v>1.92</v>
      </c>
      <c r="R2263" s="19" t="n">
        <f aca="false">IF($E2263="Yes",L2263+P2263,"")</f>
        <v>-42.5</v>
      </c>
      <c r="S2263" s="19" t="n">
        <f aca="false">IF($E2263="Yes",H2263-R2263,"")</f>
        <v>0</v>
      </c>
      <c r="T2263" s="6" t="str">
        <f aca="false">IF($E2263="Yes",IF(ROUND(ABS(S2263),2)&lt;=$T$2,"OK","CHECK"),"n/a")</f>
        <v>OK</v>
      </c>
      <c r="U2263" s="20" t="n">
        <f aca="false">Total!J2263</f>
        <v>46.09</v>
      </c>
      <c r="V2263" s="17" t="n">
        <f aca="false">IFERROR(MATCH($A2263,'Stock Exchange'!$A$5:$A$2450,0),"")</f>
        <v>45</v>
      </c>
      <c r="W2263" s="17" t="n">
        <f aca="false">IFERROR(MATCH($A2263,Primary!$A$5:$A$2450,0),"")</f>
        <v>45</v>
      </c>
    </row>
    <row r="2264" customFormat="false" ht="15" hidden="false" customHeight="false" outlineLevel="0" collapsed="false">
      <c r="A2264" s="16" t="n">
        <f aca="false">Total!A2264</f>
        <v>40217</v>
      </c>
      <c r="B2264" s="17" t="n">
        <f aca="false">YEAR(A2264)</f>
        <v>2010</v>
      </c>
      <c r="C2264" s="17" t="n">
        <f aca="false">MONTH(A2264)</f>
        <v>2</v>
      </c>
      <c r="D2264" s="6" t="str">
        <f aca="false">IF(MONTH(A2264)&gt;=4,"FY "&amp;YEAR(A2264)&amp;"-"&amp;RIGHT(YEAR(A2264)+1,2),"FY "&amp;(YEAR(A2264)-1)&amp;"-"&amp;RIGHT(YEAR(A2264),2))</f>
        <v>FY 2009-10</v>
      </c>
      <c r="E2264" s="6" t="str">
        <f aca="false">IF(AND(V2264&lt;&gt;"",W2264&lt;&gt;""),"Yes","No")</f>
        <v>Yes</v>
      </c>
      <c r="F2264" s="18" t="n">
        <f aca="false">Total!F2264</f>
        <v>1517.8</v>
      </c>
      <c r="G2264" s="18" t="n">
        <f aca="false">Total!G2264</f>
        <v>3147.5</v>
      </c>
      <c r="H2264" s="18" t="n">
        <f aca="false">Total!H2264</f>
        <v>-1629.7</v>
      </c>
      <c r="I2264" s="18" t="n">
        <f aca="false">Total!I2264</f>
        <v>-350.02</v>
      </c>
      <c r="J2264" s="18" t="n">
        <f aca="false">IF($V2264="","",INDEX('Stock Exchange'!F$5:F$2450,$V2264))</f>
        <v>1511.9</v>
      </c>
      <c r="K2264" s="18" t="n">
        <f aca="false">IF($V2264="","",INDEX('Stock Exchange'!G$5:G$2450,$V2264))</f>
        <v>3145.6</v>
      </c>
      <c r="L2264" s="18" t="n">
        <f aca="false">IF($V2264="","",INDEX('Stock Exchange'!H$5:H$2450,$V2264))</f>
        <v>-1633.7</v>
      </c>
      <c r="M2264" s="18" t="n">
        <f aca="false">IF($V2264="","",INDEX('Stock Exchange'!I$5:I$2450,$V2264))</f>
        <v>-350.88</v>
      </c>
      <c r="N2264" s="18" t="n">
        <f aca="false">IF($W2264="","",INDEX(Primary!F$5:F$2450,$W2264))</f>
        <v>5.9</v>
      </c>
      <c r="O2264" s="18" t="n">
        <f aca="false">IF($W2264="","",INDEX(Primary!G$5:G$2450,$W2264))</f>
        <v>1.9</v>
      </c>
      <c r="P2264" s="18" t="n">
        <f aca="false">IF($W2264="","",INDEX(Primary!H$5:H$2450,$W2264))</f>
        <v>4</v>
      </c>
      <c r="Q2264" s="18" t="n">
        <f aca="false">IF($W2264="","",INDEX(Primary!I$5:I$2450,$W2264))</f>
        <v>0.87</v>
      </c>
      <c r="R2264" s="19" t="n">
        <f aca="false">IF($E2264="Yes",L2264+P2264,"")</f>
        <v>-1629.7</v>
      </c>
      <c r="S2264" s="19" t="n">
        <f aca="false">IF($E2264="Yes",H2264-R2264,"")</f>
        <v>0</v>
      </c>
      <c r="T2264" s="6" t="str">
        <f aca="false">IF($E2264="Yes",IF(ROUND(ABS(S2264),2)&lt;=$T$2,"OK","CHECK"),"n/a")</f>
        <v>OK</v>
      </c>
      <c r="U2264" s="20" t="n">
        <f aca="false">Total!J2264</f>
        <v>46.56</v>
      </c>
      <c r="V2264" s="17" t="n">
        <f aca="false">IFERROR(MATCH($A2264,'Stock Exchange'!$A$5:$A$2450,0),"")</f>
        <v>46</v>
      </c>
      <c r="W2264" s="17" t="n">
        <f aca="false">IFERROR(MATCH($A2264,Primary!$A$5:$A$2450,0),"")</f>
        <v>46</v>
      </c>
    </row>
    <row r="2265" customFormat="false" ht="15" hidden="false" customHeight="false" outlineLevel="0" collapsed="false">
      <c r="A2265" s="16" t="n">
        <f aca="false">Total!A2265</f>
        <v>40218</v>
      </c>
      <c r="B2265" s="17" t="n">
        <f aca="false">YEAR(A2265)</f>
        <v>2010</v>
      </c>
      <c r="C2265" s="17" t="n">
        <f aca="false">MONTH(A2265)</f>
        <v>2</v>
      </c>
      <c r="D2265" s="6" t="str">
        <f aca="false">IF(MONTH(A2265)&gt;=4,"FY "&amp;YEAR(A2265)&amp;"-"&amp;RIGHT(YEAR(A2265)+1,2),"FY "&amp;(YEAR(A2265)-1)&amp;"-"&amp;RIGHT(YEAR(A2265),2))</f>
        <v>FY 2009-10</v>
      </c>
      <c r="E2265" s="6" t="str">
        <f aca="false">IF(AND(V2265&lt;&gt;"",W2265&lt;&gt;""),"Yes","No")</f>
        <v>Yes</v>
      </c>
      <c r="F2265" s="18" t="n">
        <f aca="false">Total!F2265</f>
        <v>1741.8</v>
      </c>
      <c r="G2265" s="18" t="n">
        <f aca="false">Total!G2265</f>
        <v>2548.3</v>
      </c>
      <c r="H2265" s="18" t="n">
        <f aca="false">Total!H2265</f>
        <v>-806.5</v>
      </c>
      <c r="I2265" s="18" t="n">
        <f aca="false">Total!I2265</f>
        <v>-172.3</v>
      </c>
      <c r="J2265" s="18" t="n">
        <f aca="false">IF($V2265="","",INDEX('Stock Exchange'!F$5:F$2450,$V2265))</f>
        <v>1708.3</v>
      </c>
      <c r="K2265" s="18" t="n">
        <f aca="false">IF($V2265="","",INDEX('Stock Exchange'!G$5:G$2450,$V2265))</f>
        <v>2548.2</v>
      </c>
      <c r="L2265" s="18" t="n">
        <f aca="false">IF($V2265="","",INDEX('Stock Exchange'!H$5:H$2450,$V2265))</f>
        <v>-839.9</v>
      </c>
      <c r="M2265" s="18" t="n">
        <f aca="false">IF($V2265="","",INDEX('Stock Exchange'!I$5:I$2450,$V2265))</f>
        <v>-179.43</v>
      </c>
      <c r="N2265" s="18" t="n">
        <f aca="false">IF($W2265="","",INDEX(Primary!F$5:F$2450,$W2265))</f>
        <v>33.5</v>
      </c>
      <c r="O2265" s="18" t="n">
        <f aca="false">IF($W2265="","",INDEX(Primary!G$5:G$2450,$W2265))</f>
        <v>0.1</v>
      </c>
      <c r="P2265" s="18" t="n">
        <f aca="false">IF($W2265="","",INDEX(Primary!H$5:H$2450,$W2265))</f>
        <v>33.4</v>
      </c>
      <c r="Q2265" s="18" t="n">
        <f aca="false">IF($W2265="","",INDEX(Primary!I$5:I$2450,$W2265))</f>
        <v>7.13</v>
      </c>
      <c r="R2265" s="19" t="n">
        <f aca="false">IF($E2265="Yes",L2265+P2265,"")</f>
        <v>-806.5</v>
      </c>
      <c r="S2265" s="19" t="n">
        <f aca="false">IF($E2265="Yes",H2265-R2265,"")</f>
        <v>0</v>
      </c>
      <c r="T2265" s="6" t="str">
        <f aca="false">IF($E2265="Yes",IF(ROUND(ABS(S2265),2)&lt;=$T$2,"OK","CHECK"),"n/a")</f>
        <v>OK</v>
      </c>
      <c r="U2265" s="20" t="n">
        <f aca="false">Total!J2265</f>
        <v>46.81</v>
      </c>
      <c r="V2265" s="17" t="n">
        <f aca="false">IFERROR(MATCH($A2265,'Stock Exchange'!$A$5:$A$2450,0),"")</f>
        <v>47</v>
      </c>
      <c r="W2265" s="17" t="n">
        <f aca="false">IFERROR(MATCH($A2265,Primary!$A$5:$A$2450,0),"")</f>
        <v>47</v>
      </c>
    </row>
    <row r="2266" customFormat="false" ht="15" hidden="false" customHeight="false" outlineLevel="0" collapsed="false">
      <c r="A2266" s="16" t="n">
        <f aca="false">Total!A2266</f>
        <v>40219</v>
      </c>
      <c r="B2266" s="17" t="n">
        <f aca="false">YEAR(A2266)</f>
        <v>2010</v>
      </c>
      <c r="C2266" s="17" t="n">
        <f aca="false">MONTH(A2266)</f>
        <v>2</v>
      </c>
      <c r="D2266" s="6" t="str">
        <f aca="false">IF(MONTH(A2266)&gt;=4,"FY "&amp;YEAR(A2266)&amp;"-"&amp;RIGHT(YEAR(A2266)+1,2),"FY "&amp;(YEAR(A2266)-1)&amp;"-"&amp;RIGHT(YEAR(A2266),2))</f>
        <v>FY 2009-10</v>
      </c>
      <c r="E2266" s="6" t="str">
        <f aca="false">IF(AND(V2266&lt;&gt;"",W2266&lt;&gt;""),"Yes","No")</f>
        <v>Yes</v>
      </c>
      <c r="F2266" s="18" t="n">
        <f aca="false">Total!F2266</f>
        <v>1978.8</v>
      </c>
      <c r="G2266" s="18" t="n">
        <f aca="false">Total!G2266</f>
        <v>2374.4</v>
      </c>
      <c r="H2266" s="18" t="n">
        <f aca="false">Total!H2266</f>
        <v>-395.6</v>
      </c>
      <c r="I2266" s="18" t="n">
        <f aca="false">Total!I2266</f>
        <v>-84.75</v>
      </c>
      <c r="J2266" s="18" t="n">
        <f aca="false">IF($V2266="","",INDEX('Stock Exchange'!F$5:F$2450,$V2266))</f>
        <v>1961.3</v>
      </c>
      <c r="K2266" s="18" t="n">
        <f aca="false">IF($V2266="","",INDEX('Stock Exchange'!G$5:G$2450,$V2266))</f>
        <v>2373.5</v>
      </c>
      <c r="L2266" s="18" t="n">
        <f aca="false">IF($V2266="","",INDEX('Stock Exchange'!H$5:H$2450,$V2266))</f>
        <v>-412.2</v>
      </c>
      <c r="M2266" s="18" t="n">
        <f aca="false">IF($V2266="","",INDEX('Stock Exchange'!I$5:I$2450,$V2266))</f>
        <v>-88.31</v>
      </c>
      <c r="N2266" s="18" t="n">
        <f aca="false">IF($W2266="","",INDEX(Primary!F$5:F$2450,$W2266))</f>
        <v>17.5</v>
      </c>
      <c r="O2266" s="18" t="n">
        <f aca="false">IF($W2266="","",INDEX(Primary!G$5:G$2450,$W2266))</f>
        <v>0.9</v>
      </c>
      <c r="P2266" s="18" t="n">
        <f aca="false">IF($W2266="","",INDEX(Primary!H$5:H$2450,$W2266))</f>
        <v>16.6</v>
      </c>
      <c r="Q2266" s="18" t="n">
        <f aca="false">IF($W2266="","",INDEX(Primary!I$5:I$2450,$W2266))</f>
        <v>3.56</v>
      </c>
      <c r="R2266" s="19" t="n">
        <f aca="false">IF($E2266="Yes",L2266+P2266,"")</f>
        <v>-395.6</v>
      </c>
      <c r="S2266" s="19" t="n">
        <f aca="false">IF($E2266="Yes",H2266-R2266,"")</f>
        <v>0</v>
      </c>
      <c r="T2266" s="6" t="str">
        <f aca="false">IF($E2266="Yes",IF(ROUND(ABS(S2266),2)&lt;=$T$2,"OK","CHECK"),"n/a")</f>
        <v>OK</v>
      </c>
      <c r="U2266" s="20" t="n">
        <f aca="false">Total!J2266</f>
        <v>46.68</v>
      </c>
      <c r="V2266" s="17" t="n">
        <f aca="false">IFERROR(MATCH($A2266,'Stock Exchange'!$A$5:$A$2450,0),"")</f>
        <v>48</v>
      </c>
      <c r="W2266" s="17" t="n">
        <f aca="false">IFERROR(MATCH($A2266,Primary!$A$5:$A$2450,0),"")</f>
        <v>48</v>
      </c>
    </row>
    <row r="2267" customFormat="false" ht="15" hidden="false" customHeight="false" outlineLevel="0" collapsed="false">
      <c r="A2267" s="16" t="n">
        <f aca="false">Total!A2267</f>
        <v>40220</v>
      </c>
      <c r="B2267" s="17" t="n">
        <f aca="false">YEAR(A2267)</f>
        <v>2010</v>
      </c>
      <c r="C2267" s="17" t="n">
        <f aca="false">MONTH(A2267)</f>
        <v>2</v>
      </c>
      <c r="D2267" s="6" t="str">
        <f aca="false">IF(MONTH(A2267)&gt;=4,"FY "&amp;YEAR(A2267)&amp;"-"&amp;RIGHT(YEAR(A2267)+1,2),"FY "&amp;(YEAR(A2267)-1)&amp;"-"&amp;RIGHT(YEAR(A2267),2))</f>
        <v>FY 2009-10</v>
      </c>
      <c r="E2267" s="6" t="str">
        <f aca="false">IF(AND(V2267&lt;&gt;"",W2267&lt;&gt;""),"Yes","No")</f>
        <v>Yes</v>
      </c>
      <c r="F2267" s="18" t="n">
        <f aca="false">Total!F2267</f>
        <v>2376.8</v>
      </c>
      <c r="G2267" s="18" t="n">
        <f aca="false">Total!G2267</f>
        <v>2400.4</v>
      </c>
      <c r="H2267" s="18" t="n">
        <f aca="false">Total!H2267</f>
        <v>-23.6</v>
      </c>
      <c r="I2267" s="18" t="n">
        <f aca="false">Total!I2267</f>
        <v>-5.07</v>
      </c>
      <c r="J2267" s="18" t="n">
        <f aca="false">IF($V2267="","",INDEX('Stock Exchange'!F$5:F$2450,$V2267))</f>
        <v>2363.2</v>
      </c>
      <c r="K2267" s="18" t="n">
        <f aca="false">IF($V2267="","",INDEX('Stock Exchange'!G$5:G$2450,$V2267))</f>
        <v>2371.7</v>
      </c>
      <c r="L2267" s="18" t="n">
        <f aca="false">IF($V2267="","",INDEX('Stock Exchange'!H$5:H$2450,$V2267))</f>
        <v>-8.5</v>
      </c>
      <c r="M2267" s="18" t="n">
        <f aca="false">IF($V2267="","",INDEX('Stock Exchange'!I$5:I$2450,$V2267))</f>
        <v>-1.83</v>
      </c>
      <c r="N2267" s="18" t="n">
        <f aca="false">IF($W2267="","",INDEX(Primary!F$5:F$2450,$W2267))</f>
        <v>13.6</v>
      </c>
      <c r="O2267" s="18" t="n">
        <f aca="false">IF($W2267="","",INDEX(Primary!G$5:G$2450,$W2267))</f>
        <v>28.7</v>
      </c>
      <c r="P2267" s="18" t="n">
        <f aca="false">IF($W2267="","",INDEX(Primary!H$5:H$2450,$W2267))</f>
        <v>-15.1</v>
      </c>
      <c r="Q2267" s="18" t="n">
        <f aca="false">IF($W2267="","",INDEX(Primary!I$5:I$2450,$W2267))</f>
        <v>-3.24</v>
      </c>
      <c r="R2267" s="19" t="n">
        <f aca="false">IF($E2267="Yes",L2267+P2267,"")</f>
        <v>-23.6</v>
      </c>
      <c r="S2267" s="19" t="n">
        <f aca="false">IF($E2267="Yes",H2267-R2267,"")</f>
        <v>0</v>
      </c>
      <c r="T2267" s="6" t="str">
        <f aca="false">IF($E2267="Yes",IF(ROUND(ABS(S2267),2)&lt;=$T$2,"OK","CHECK"),"n/a")</f>
        <v>OK</v>
      </c>
      <c r="U2267" s="20" t="n">
        <f aca="false">Total!J2267</f>
        <v>46.56</v>
      </c>
      <c r="V2267" s="17" t="n">
        <f aca="false">IFERROR(MATCH($A2267,'Stock Exchange'!$A$5:$A$2450,0),"")</f>
        <v>49</v>
      </c>
      <c r="W2267" s="17" t="n">
        <f aca="false">IFERROR(MATCH($A2267,Primary!$A$5:$A$2450,0),"")</f>
        <v>49</v>
      </c>
    </row>
    <row r="2268" customFormat="false" ht="15" hidden="false" customHeight="false" outlineLevel="0" collapsed="false">
      <c r="A2268" s="16" t="n">
        <f aca="false">Total!A2268</f>
        <v>40224</v>
      </c>
      <c r="B2268" s="17" t="n">
        <f aca="false">YEAR(A2268)</f>
        <v>2010</v>
      </c>
      <c r="C2268" s="17" t="n">
        <f aca="false">MONTH(A2268)</f>
        <v>2</v>
      </c>
      <c r="D2268" s="6" t="str">
        <f aca="false">IF(MONTH(A2268)&gt;=4,"FY "&amp;YEAR(A2268)&amp;"-"&amp;RIGHT(YEAR(A2268)+1,2),"FY "&amp;(YEAR(A2268)-1)&amp;"-"&amp;RIGHT(YEAR(A2268),2))</f>
        <v>FY 2009-10</v>
      </c>
      <c r="E2268" s="6" t="str">
        <f aca="false">IF(AND(V2268&lt;&gt;"",W2268&lt;&gt;""),"Yes","No")</f>
        <v>Yes</v>
      </c>
      <c r="F2268" s="18" t="n">
        <f aca="false">Total!F2268</f>
        <v>1808.9</v>
      </c>
      <c r="G2268" s="18" t="n">
        <f aca="false">Total!G2268</f>
        <v>1458</v>
      </c>
      <c r="H2268" s="18" t="n">
        <f aca="false">Total!H2268</f>
        <v>350.9</v>
      </c>
      <c r="I2268" s="18" t="n">
        <f aca="false">Total!I2268</f>
        <v>75.54</v>
      </c>
      <c r="J2268" s="18" t="n">
        <f aca="false">IF($V2268="","",INDEX('Stock Exchange'!F$5:F$2450,$V2268))</f>
        <v>1775.6</v>
      </c>
      <c r="K2268" s="18" t="n">
        <f aca="false">IF($V2268="","",INDEX('Stock Exchange'!G$5:G$2450,$V2268))</f>
        <v>1457.9</v>
      </c>
      <c r="L2268" s="18" t="n">
        <f aca="false">IF($V2268="","",INDEX('Stock Exchange'!H$5:H$2450,$V2268))</f>
        <v>317.6</v>
      </c>
      <c r="M2268" s="18" t="n">
        <f aca="false">IF($V2268="","",INDEX('Stock Exchange'!I$5:I$2450,$V2268))</f>
        <v>68.37</v>
      </c>
      <c r="N2268" s="18" t="n">
        <f aca="false">IF($W2268="","",INDEX(Primary!F$5:F$2450,$W2268))</f>
        <v>33.3</v>
      </c>
      <c r="O2268" s="18" t="n">
        <f aca="false">IF($W2268="","",INDEX(Primary!G$5:G$2450,$W2268))</f>
        <v>0</v>
      </c>
      <c r="P2268" s="18" t="n">
        <f aca="false">IF($W2268="","",INDEX(Primary!H$5:H$2450,$W2268))</f>
        <v>33.3</v>
      </c>
      <c r="Q2268" s="18" t="n">
        <f aca="false">IF($W2268="","",INDEX(Primary!I$5:I$2450,$W2268))</f>
        <v>7.17</v>
      </c>
      <c r="R2268" s="19" t="n">
        <f aca="false">IF($E2268="Yes",L2268+P2268,"")</f>
        <v>350.9</v>
      </c>
      <c r="S2268" s="19" t="n">
        <f aca="false">IF($E2268="Yes",H2268-R2268,"")</f>
        <v>0</v>
      </c>
      <c r="T2268" s="6" t="str">
        <f aca="false">IF($E2268="Yes",IF(ROUND(ABS(S2268),2)&lt;=$T$2,"OK","CHECK"),"n/a")</f>
        <v>OK</v>
      </c>
      <c r="U2268" s="20" t="n">
        <f aca="false">Total!J2268</f>
        <v>46.46</v>
      </c>
      <c r="V2268" s="17" t="n">
        <f aca="false">IFERROR(MATCH($A2268,'Stock Exchange'!$A$5:$A$2450,0),"")</f>
        <v>50</v>
      </c>
      <c r="W2268" s="17" t="n">
        <f aca="false">IFERROR(MATCH($A2268,Primary!$A$5:$A$2450,0),"")</f>
        <v>50</v>
      </c>
    </row>
    <row r="2269" customFormat="false" ht="15" hidden="false" customHeight="false" outlineLevel="0" collapsed="false">
      <c r="A2269" s="16" t="n">
        <f aca="false">Total!A2269</f>
        <v>40225</v>
      </c>
      <c r="B2269" s="17" t="n">
        <f aca="false">YEAR(A2269)</f>
        <v>2010</v>
      </c>
      <c r="C2269" s="17" t="n">
        <f aca="false">MONTH(A2269)</f>
        <v>2</v>
      </c>
      <c r="D2269" s="6" t="str">
        <f aca="false">IF(MONTH(A2269)&gt;=4,"FY "&amp;YEAR(A2269)&amp;"-"&amp;RIGHT(YEAR(A2269)+1,2),"FY "&amp;(YEAR(A2269)-1)&amp;"-"&amp;RIGHT(YEAR(A2269),2))</f>
        <v>FY 2009-10</v>
      </c>
      <c r="E2269" s="6" t="str">
        <f aca="false">IF(AND(V2269&lt;&gt;"",W2269&lt;&gt;""),"Yes","No")</f>
        <v>Yes</v>
      </c>
      <c r="F2269" s="18" t="n">
        <f aca="false">Total!F2269</f>
        <v>1628.6</v>
      </c>
      <c r="G2269" s="18" t="n">
        <f aca="false">Total!G2269</f>
        <v>1411.1</v>
      </c>
      <c r="H2269" s="18" t="n">
        <f aca="false">Total!H2269</f>
        <v>217.6</v>
      </c>
      <c r="I2269" s="18" t="n">
        <f aca="false">Total!I2269</f>
        <v>46.91</v>
      </c>
      <c r="J2269" s="18" t="n">
        <f aca="false">IF($V2269="","",INDEX('Stock Exchange'!F$5:F$2450,$V2269))</f>
        <v>1613.6</v>
      </c>
      <c r="K2269" s="18" t="n">
        <f aca="false">IF($V2269="","",INDEX('Stock Exchange'!G$5:G$2450,$V2269))</f>
        <v>1385.2</v>
      </c>
      <c r="L2269" s="18" t="n">
        <f aca="false">IF($V2269="","",INDEX('Stock Exchange'!H$5:H$2450,$V2269))</f>
        <v>228.4</v>
      </c>
      <c r="M2269" s="18" t="n">
        <f aca="false">IF($V2269="","",INDEX('Stock Exchange'!I$5:I$2450,$V2269))</f>
        <v>49.25</v>
      </c>
      <c r="N2269" s="18" t="n">
        <f aca="false">IF($W2269="","",INDEX(Primary!F$5:F$2450,$W2269))</f>
        <v>15</v>
      </c>
      <c r="O2269" s="18" t="n">
        <f aca="false">IF($W2269="","",INDEX(Primary!G$5:G$2450,$W2269))</f>
        <v>25.9</v>
      </c>
      <c r="P2269" s="18" t="n">
        <f aca="false">IF($W2269="","",INDEX(Primary!H$5:H$2450,$W2269))</f>
        <v>-10.9</v>
      </c>
      <c r="Q2269" s="18" t="n">
        <f aca="false">IF($W2269="","",INDEX(Primary!I$5:I$2450,$W2269))</f>
        <v>-2.35</v>
      </c>
      <c r="R2269" s="19" t="n">
        <f aca="false">IF($E2269="Yes",L2269+P2269,"")</f>
        <v>217.5</v>
      </c>
      <c r="S2269" s="19" t="n">
        <f aca="false">IF($E2269="Yes",H2269-R2269,"")</f>
        <v>0.0999999999999943</v>
      </c>
      <c r="T2269" s="6" t="str">
        <f aca="false">IF($E2269="Yes",IF(ROUND(ABS(S2269),2)&lt;=$T$2,"OK","CHECK"),"n/a")</f>
        <v>OK</v>
      </c>
      <c r="U2269" s="20" t="n">
        <f aca="false">Total!J2269</f>
        <v>46.38</v>
      </c>
      <c r="V2269" s="17" t="n">
        <f aca="false">IFERROR(MATCH($A2269,'Stock Exchange'!$A$5:$A$2450,0),"")</f>
        <v>51</v>
      </c>
      <c r="W2269" s="17" t="n">
        <f aca="false">IFERROR(MATCH($A2269,Primary!$A$5:$A$2450,0),"")</f>
        <v>51</v>
      </c>
    </row>
    <row r="2270" customFormat="false" ht="15" hidden="false" customHeight="false" outlineLevel="0" collapsed="false">
      <c r="A2270" s="16" t="n">
        <f aca="false">Total!A2270</f>
        <v>40226</v>
      </c>
      <c r="B2270" s="17" t="n">
        <f aca="false">YEAR(A2270)</f>
        <v>2010</v>
      </c>
      <c r="C2270" s="17" t="n">
        <f aca="false">MONTH(A2270)</f>
        <v>2</v>
      </c>
      <c r="D2270" s="6" t="str">
        <f aca="false">IF(MONTH(A2270)&gt;=4,"FY "&amp;YEAR(A2270)&amp;"-"&amp;RIGHT(YEAR(A2270)+1,2),"FY "&amp;(YEAR(A2270)-1)&amp;"-"&amp;RIGHT(YEAR(A2270),2))</f>
        <v>FY 2009-10</v>
      </c>
      <c r="E2270" s="6" t="str">
        <f aca="false">IF(AND(V2270&lt;&gt;"",W2270&lt;&gt;""),"Yes","No")</f>
        <v>Yes</v>
      </c>
      <c r="F2270" s="18" t="n">
        <f aca="false">Total!F2270</f>
        <v>1181.3</v>
      </c>
      <c r="G2270" s="18" t="n">
        <f aca="false">Total!G2270</f>
        <v>924.3</v>
      </c>
      <c r="H2270" s="18" t="n">
        <f aca="false">Total!H2270</f>
        <v>257</v>
      </c>
      <c r="I2270" s="18" t="n">
        <f aca="false">Total!I2270</f>
        <v>55.64</v>
      </c>
      <c r="J2270" s="18" t="n">
        <f aca="false">IF($V2270="","",INDEX('Stock Exchange'!F$5:F$2450,$V2270))</f>
        <v>1139.7</v>
      </c>
      <c r="K2270" s="18" t="n">
        <f aca="false">IF($V2270="","",INDEX('Stock Exchange'!G$5:G$2450,$V2270))</f>
        <v>924.1</v>
      </c>
      <c r="L2270" s="18" t="n">
        <f aca="false">IF($V2270="","",INDEX('Stock Exchange'!H$5:H$2450,$V2270))</f>
        <v>215.5</v>
      </c>
      <c r="M2270" s="18" t="n">
        <f aca="false">IF($V2270="","",INDEX('Stock Exchange'!I$5:I$2450,$V2270))</f>
        <v>46.67</v>
      </c>
      <c r="N2270" s="18" t="n">
        <f aca="false">IF($W2270="","",INDEX(Primary!F$5:F$2450,$W2270))</f>
        <v>41.6</v>
      </c>
      <c r="O2270" s="18" t="n">
        <f aca="false">IF($W2270="","",INDEX(Primary!G$5:G$2450,$W2270))</f>
        <v>0.2</v>
      </c>
      <c r="P2270" s="18" t="n">
        <f aca="false">IF($W2270="","",INDEX(Primary!H$5:H$2450,$W2270))</f>
        <v>41.4</v>
      </c>
      <c r="Q2270" s="18" t="n">
        <f aca="false">IF($W2270="","",INDEX(Primary!I$5:I$2450,$W2270))</f>
        <v>8.97</v>
      </c>
      <c r="R2270" s="19" t="n">
        <f aca="false">IF($E2270="Yes",L2270+P2270,"")</f>
        <v>256.9</v>
      </c>
      <c r="S2270" s="19" t="n">
        <f aca="false">IF($E2270="Yes",H2270-R2270,"")</f>
        <v>0.100000000000023</v>
      </c>
      <c r="T2270" s="6" t="str">
        <f aca="false">IF($E2270="Yes",IF(ROUND(ABS(S2270),2)&lt;=$T$2,"OK","CHECK"),"n/a")</f>
        <v>OK</v>
      </c>
      <c r="U2270" s="20" t="n">
        <f aca="false">Total!J2270</f>
        <v>46.18</v>
      </c>
      <c r="V2270" s="17" t="n">
        <f aca="false">IFERROR(MATCH($A2270,'Stock Exchange'!$A$5:$A$2450,0),"")</f>
        <v>52</v>
      </c>
      <c r="W2270" s="17" t="n">
        <f aca="false">IFERROR(MATCH($A2270,Primary!$A$5:$A$2450,0),"")</f>
        <v>52</v>
      </c>
    </row>
    <row r="2271" customFormat="false" ht="15" hidden="false" customHeight="false" outlineLevel="0" collapsed="false">
      <c r="A2271" s="16" t="n">
        <f aca="false">Total!A2271</f>
        <v>40227</v>
      </c>
      <c r="B2271" s="17" t="n">
        <f aca="false">YEAR(A2271)</f>
        <v>2010</v>
      </c>
      <c r="C2271" s="17" t="n">
        <f aca="false">MONTH(A2271)</f>
        <v>2</v>
      </c>
      <c r="D2271" s="6" t="str">
        <f aca="false">IF(MONTH(A2271)&gt;=4,"FY "&amp;YEAR(A2271)&amp;"-"&amp;RIGHT(YEAR(A2271)+1,2),"FY "&amp;(YEAR(A2271)-1)&amp;"-"&amp;RIGHT(YEAR(A2271),2))</f>
        <v>FY 2009-10</v>
      </c>
      <c r="E2271" s="6" t="str">
        <f aca="false">IF(AND(V2271&lt;&gt;"",W2271&lt;&gt;""),"Yes","No")</f>
        <v>Yes</v>
      </c>
      <c r="F2271" s="18" t="n">
        <f aca="false">Total!F2271</f>
        <v>2977</v>
      </c>
      <c r="G2271" s="18" t="n">
        <f aca="false">Total!G2271</f>
        <v>1753.1</v>
      </c>
      <c r="H2271" s="18" t="n">
        <f aca="false">Total!H2271</f>
        <v>1223.9</v>
      </c>
      <c r="I2271" s="18" t="n">
        <f aca="false">Total!I2271</f>
        <v>265.95</v>
      </c>
      <c r="J2271" s="18" t="n">
        <f aca="false">IF($V2271="","",INDEX('Stock Exchange'!F$5:F$2450,$V2271))</f>
        <v>2369.4</v>
      </c>
      <c r="K2271" s="18" t="n">
        <f aca="false">IF($V2271="","",INDEX('Stock Exchange'!G$5:G$2450,$V2271))</f>
        <v>1752.9</v>
      </c>
      <c r="L2271" s="18" t="n">
        <f aca="false">IF($V2271="","",INDEX('Stock Exchange'!H$5:H$2450,$V2271))</f>
        <v>616.6</v>
      </c>
      <c r="M2271" s="18" t="n">
        <f aca="false">IF($V2271="","",INDEX('Stock Exchange'!I$5:I$2450,$V2271))</f>
        <v>133.98</v>
      </c>
      <c r="N2271" s="18" t="n">
        <f aca="false">IF($W2271="","",INDEX(Primary!F$5:F$2450,$W2271))</f>
        <v>607.5</v>
      </c>
      <c r="O2271" s="18" t="n">
        <f aca="false">IF($W2271="","",INDEX(Primary!G$5:G$2450,$W2271))</f>
        <v>0.2</v>
      </c>
      <c r="P2271" s="18" t="n">
        <f aca="false">IF($W2271="","",INDEX(Primary!H$5:H$2450,$W2271))</f>
        <v>607.3</v>
      </c>
      <c r="Q2271" s="18" t="n">
        <f aca="false">IF($W2271="","",INDEX(Primary!I$5:I$2450,$W2271))</f>
        <v>131.97</v>
      </c>
      <c r="R2271" s="19" t="n">
        <f aca="false">IF($E2271="Yes",L2271+P2271,"")</f>
        <v>1223.9</v>
      </c>
      <c r="S2271" s="19" t="n">
        <f aca="false">IF($E2271="Yes",H2271-R2271,"")</f>
        <v>0</v>
      </c>
      <c r="T2271" s="6" t="str">
        <f aca="false">IF($E2271="Yes",IF(ROUND(ABS(S2271),2)&lt;=$T$2,"OK","CHECK"),"n/a")</f>
        <v>OK</v>
      </c>
      <c r="U2271" s="20" t="n">
        <f aca="false">Total!J2271</f>
        <v>46.02</v>
      </c>
      <c r="V2271" s="17" t="n">
        <f aca="false">IFERROR(MATCH($A2271,'Stock Exchange'!$A$5:$A$2450,0),"")</f>
        <v>53</v>
      </c>
      <c r="W2271" s="17" t="n">
        <f aca="false">IFERROR(MATCH($A2271,Primary!$A$5:$A$2450,0),"")</f>
        <v>53</v>
      </c>
    </row>
    <row r="2272" customFormat="false" ht="15" hidden="false" customHeight="false" outlineLevel="0" collapsed="false">
      <c r="A2272" s="16" t="n">
        <f aca="false">Total!A2272</f>
        <v>40228</v>
      </c>
      <c r="B2272" s="17" t="n">
        <f aca="false">YEAR(A2272)</f>
        <v>2010</v>
      </c>
      <c r="C2272" s="17" t="n">
        <f aca="false">MONTH(A2272)</f>
        <v>2</v>
      </c>
      <c r="D2272" s="6" t="str">
        <f aca="false">IF(MONTH(A2272)&gt;=4,"FY "&amp;YEAR(A2272)&amp;"-"&amp;RIGHT(YEAR(A2272)+1,2),"FY "&amp;(YEAR(A2272)-1)&amp;"-"&amp;RIGHT(YEAR(A2272),2))</f>
        <v>FY 2009-10</v>
      </c>
      <c r="E2272" s="6" t="str">
        <f aca="false">IF(AND(V2272&lt;&gt;"",W2272&lt;&gt;""),"Yes","No")</f>
        <v>Yes</v>
      </c>
      <c r="F2272" s="18" t="n">
        <f aca="false">Total!F2272</f>
        <v>2048.3</v>
      </c>
      <c r="G2272" s="18" t="n">
        <f aca="false">Total!G2272</f>
        <v>2077.2</v>
      </c>
      <c r="H2272" s="18" t="n">
        <f aca="false">Total!H2272</f>
        <v>-28.9</v>
      </c>
      <c r="I2272" s="18" t="n">
        <f aca="false">Total!I2272</f>
        <v>-6.25</v>
      </c>
      <c r="J2272" s="18" t="n">
        <f aca="false">IF($V2272="","",INDEX('Stock Exchange'!F$5:F$2450,$V2272))</f>
        <v>1791.1</v>
      </c>
      <c r="K2272" s="18" t="n">
        <f aca="false">IF($V2272="","",INDEX('Stock Exchange'!G$5:G$2450,$V2272))</f>
        <v>2077.2</v>
      </c>
      <c r="L2272" s="18" t="n">
        <f aca="false">IF($V2272="","",INDEX('Stock Exchange'!H$5:H$2450,$V2272))</f>
        <v>-286.1</v>
      </c>
      <c r="M2272" s="18" t="n">
        <f aca="false">IF($V2272="","",INDEX('Stock Exchange'!I$5:I$2450,$V2272))</f>
        <v>-61.89</v>
      </c>
      <c r="N2272" s="18" t="n">
        <f aca="false">IF($W2272="","",INDEX(Primary!F$5:F$2450,$W2272))</f>
        <v>257.2</v>
      </c>
      <c r="O2272" s="18" t="n">
        <f aca="false">IF($W2272="","",INDEX(Primary!G$5:G$2450,$W2272))</f>
        <v>0</v>
      </c>
      <c r="P2272" s="18" t="n">
        <f aca="false">IF($W2272="","",INDEX(Primary!H$5:H$2450,$W2272))</f>
        <v>257.2</v>
      </c>
      <c r="Q2272" s="18" t="n">
        <f aca="false">IF($W2272="","",INDEX(Primary!I$5:I$2450,$W2272))</f>
        <v>55.64</v>
      </c>
      <c r="R2272" s="19" t="n">
        <f aca="false">IF($E2272="Yes",L2272+P2272,"")</f>
        <v>-28.9</v>
      </c>
      <c r="S2272" s="19" t="n">
        <f aca="false">IF($E2272="Yes",H2272-R2272,"")</f>
        <v>0</v>
      </c>
      <c r="T2272" s="6" t="str">
        <f aca="false">IF($E2272="Yes",IF(ROUND(ABS(S2272),2)&lt;=$T$2,"OK","CHECK"),"n/a")</f>
        <v>OK</v>
      </c>
      <c r="U2272" s="20" t="n">
        <f aca="false">Total!J2272</f>
        <v>46.22</v>
      </c>
      <c r="V2272" s="17" t="n">
        <f aca="false">IFERROR(MATCH($A2272,'Stock Exchange'!$A$5:$A$2450,0),"")</f>
        <v>54</v>
      </c>
      <c r="W2272" s="17" t="n">
        <f aca="false">IFERROR(MATCH($A2272,Primary!$A$5:$A$2450,0),"")</f>
        <v>54</v>
      </c>
    </row>
    <row r="2273" customFormat="false" ht="15" hidden="false" customHeight="false" outlineLevel="0" collapsed="false">
      <c r="A2273" s="16" t="n">
        <f aca="false">Total!A2273</f>
        <v>40231</v>
      </c>
      <c r="B2273" s="17" t="n">
        <f aca="false">YEAR(A2273)</f>
        <v>2010</v>
      </c>
      <c r="C2273" s="17" t="n">
        <f aca="false">MONTH(A2273)</f>
        <v>2</v>
      </c>
      <c r="D2273" s="6" t="str">
        <f aca="false">IF(MONTH(A2273)&gt;=4,"FY "&amp;YEAR(A2273)&amp;"-"&amp;RIGHT(YEAR(A2273)+1,2),"FY "&amp;(YEAR(A2273)-1)&amp;"-"&amp;RIGHT(YEAR(A2273),2))</f>
        <v>FY 2009-10</v>
      </c>
      <c r="E2273" s="6" t="str">
        <f aca="false">IF(AND(V2273&lt;&gt;"",W2273&lt;&gt;""),"Yes","No")</f>
        <v>Yes</v>
      </c>
      <c r="F2273" s="18" t="n">
        <f aca="false">Total!F2273</f>
        <v>2135.8</v>
      </c>
      <c r="G2273" s="18" t="n">
        <f aca="false">Total!G2273</f>
        <v>1842.4</v>
      </c>
      <c r="H2273" s="18" t="n">
        <f aca="false">Total!H2273</f>
        <v>293.4</v>
      </c>
      <c r="I2273" s="18" t="n">
        <f aca="false">Total!I2273</f>
        <v>63.14</v>
      </c>
      <c r="J2273" s="18" t="n">
        <f aca="false">IF($V2273="","",INDEX('Stock Exchange'!F$5:F$2450,$V2273))</f>
        <v>1995.3</v>
      </c>
      <c r="K2273" s="18" t="n">
        <f aca="false">IF($V2273="","",INDEX('Stock Exchange'!G$5:G$2450,$V2273))</f>
        <v>1842.4</v>
      </c>
      <c r="L2273" s="18" t="n">
        <f aca="false">IF($V2273="","",INDEX('Stock Exchange'!H$5:H$2450,$V2273))</f>
        <v>152.9</v>
      </c>
      <c r="M2273" s="18" t="n">
        <f aca="false">IF($V2273="","",INDEX('Stock Exchange'!I$5:I$2450,$V2273))</f>
        <v>32.91</v>
      </c>
      <c r="N2273" s="18" t="n">
        <f aca="false">IF($W2273="","",INDEX(Primary!F$5:F$2450,$W2273))</f>
        <v>140.5</v>
      </c>
      <c r="O2273" s="18" t="n">
        <f aca="false">IF($W2273="","",INDEX(Primary!G$5:G$2450,$W2273))</f>
        <v>0</v>
      </c>
      <c r="P2273" s="18" t="n">
        <f aca="false">IF($W2273="","",INDEX(Primary!H$5:H$2450,$W2273))</f>
        <v>140.5</v>
      </c>
      <c r="Q2273" s="18" t="n">
        <f aca="false">IF($W2273="","",INDEX(Primary!I$5:I$2450,$W2273))</f>
        <v>30.23</v>
      </c>
      <c r="R2273" s="19" t="n">
        <f aca="false">IF($E2273="Yes",L2273+P2273,"")</f>
        <v>293.4</v>
      </c>
      <c r="S2273" s="19" t="n">
        <f aca="false">IF($E2273="Yes",H2273-R2273,"")</f>
        <v>0</v>
      </c>
      <c r="T2273" s="6" t="str">
        <f aca="false">IF($E2273="Yes",IF(ROUND(ABS(S2273),2)&lt;=$T$2,"OK","CHECK"),"n/a")</f>
        <v>OK</v>
      </c>
      <c r="U2273" s="20" t="n">
        <f aca="false">Total!J2273</f>
        <v>46.47</v>
      </c>
      <c r="V2273" s="17" t="n">
        <f aca="false">IFERROR(MATCH($A2273,'Stock Exchange'!$A$5:$A$2450,0),"")</f>
        <v>55</v>
      </c>
      <c r="W2273" s="17" t="n">
        <f aca="false">IFERROR(MATCH($A2273,Primary!$A$5:$A$2450,0),"")</f>
        <v>55</v>
      </c>
    </row>
    <row r="2274" customFormat="false" ht="15" hidden="false" customHeight="false" outlineLevel="0" collapsed="false">
      <c r="A2274" s="16" t="n">
        <f aca="false">Total!A2274</f>
        <v>40232</v>
      </c>
      <c r="B2274" s="17" t="n">
        <f aca="false">YEAR(A2274)</f>
        <v>2010</v>
      </c>
      <c r="C2274" s="17" t="n">
        <f aca="false">MONTH(A2274)</f>
        <v>2</v>
      </c>
      <c r="D2274" s="6" t="str">
        <f aca="false">IF(MONTH(A2274)&gt;=4,"FY "&amp;YEAR(A2274)&amp;"-"&amp;RIGHT(YEAR(A2274)+1,2),"FY "&amp;(YEAR(A2274)-1)&amp;"-"&amp;RIGHT(YEAR(A2274),2))</f>
        <v>FY 2009-10</v>
      </c>
      <c r="E2274" s="6" t="str">
        <f aca="false">IF(AND(V2274&lt;&gt;"",W2274&lt;&gt;""),"Yes","No")</f>
        <v>Yes</v>
      </c>
      <c r="F2274" s="18" t="n">
        <f aca="false">Total!F2274</f>
        <v>1538.2</v>
      </c>
      <c r="G2274" s="18" t="n">
        <f aca="false">Total!G2274</f>
        <v>1498.6</v>
      </c>
      <c r="H2274" s="18" t="n">
        <f aca="false">Total!H2274</f>
        <v>39.6</v>
      </c>
      <c r="I2274" s="18" t="n">
        <f aca="false">Total!I2274</f>
        <v>8.59</v>
      </c>
      <c r="J2274" s="18" t="n">
        <f aca="false">IF($V2274="","",INDEX('Stock Exchange'!F$5:F$2450,$V2274))</f>
        <v>1441.7</v>
      </c>
      <c r="K2274" s="18" t="n">
        <f aca="false">IF($V2274="","",INDEX('Stock Exchange'!G$5:G$2450,$V2274))</f>
        <v>1498.5</v>
      </c>
      <c r="L2274" s="18" t="n">
        <f aca="false">IF($V2274="","",INDEX('Stock Exchange'!H$5:H$2450,$V2274))</f>
        <v>-56.8</v>
      </c>
      <c r="M2274" s="18" t="n">
        <f aca="false">IF($V2274="","",INDEX('Stock Exchange'!I$5:I$2450,$V2274))</f>
        <v>-12.31</v>
      </c>
      <c r="N2274" s="18" t="n">
        <f aca="false">IF($W2274="","",INDEX(Primary!F$5:F$2450,$W2274))</f>
        <v>96.5</v>
      </c>
      <c r="O2274" s="18" t="n">
        <f aca="false">IF($W2274="","",INDEX(Primary!G$5:G$2450,$W2274))</f>
        <v>0.1</v>
      </c>
      <c r="P2274" s="18" t="n">
        <f aca="false">IF($W2274="","",INDEX(Primary!H$5:H$2450,$W2274))</f>
        <v>96.5</v>
      </c>
      <c r="Q2274" s="18" t="n">
        <f aca="false">IF($W2274="","",INDEX(Primary!I$5:I$2450,$W2274))</f>
        <v>20.9</v>
      </c>
      <c r="R2274" s="19" t="n">
        <f aca="false">IF($E2274="Yes",L2274+P2274,"")</f>
        <v>39.7</v>
      </c>
      <c r="S2274" s="19" t="n">
        <f aca="false">IF($E2274="Yes",H2274-R2274,"")</f>
        <v>-0.100000000000001</v>
      </c>
      <c r="T2274" s="6" t="str">
        <f aca="false">IF($E2274="Yes",IF(ROUND(ABS(S2274),2)&lt;=$T$2,"OK","CHECK"),"n/a")</f>
        <v>OK</v>
      </c>
      <c r="U2274" s="20" t="n">
        <f aca="false">Total!J2274</f>
        <v>46.16</v>
      </c>
      <c r="V2274" s="17" t="n">
        <f aca="false">IFERROR(MATCH($A2274,'Stock Exchange'!$A$5:$A$2450,0),"")</f>
        <v>56</v>
      </c>
      <c r="W2274" s="17" t="n">
        <f aca="false">IFERROR(MATCH($A2274,Primary!$A$5:$A$2450,0),"")</f>
        <v>56</v>
      </c>
    </row>
    <row r="2275" customFormat="false" ht="15" hidden="false" customHeight="false" outlineLevel="0" collapsed="false">
      <c r="A2275" s="16" t="n">
        <f aca="false">Total!A2275</f>
        <v>40233</v>
      </c>
      <c r="B2275" s="17" t="n">
        <f aca="false">YEAR(A2275)</f>
        <v>2010</v>
      </c>
      <c r="C2275" s="17" t="n">
        <f aca="false">MONTH(A2275)</f>
        <v>2</v>
      </c>
      <c r="D2275" s="6" t="str">
        <f aca="false">IF(MONTH(A2275)&gt;=4,"FY "&amp;YEAR(A2275)&amp;"-"&amp;RIGHT(YEAR(A2275)+1,2),"FY "&amp;(YEAR(A2275)-1)&amp;"-"&amp;RIGHT(YEAR(A2275),2))</f>
        <v>FY 2009-10</v>
      </c>
      <c r="E2275" s="6" t="str">
        <f aca="false">IF(AND(V2275&lt;&gt;"",W2275&lt;&gt;""),"Yes","No")</f>
        <v>Yes</v>
      </c>
      <c r="F2275" s="18" t="n">
        <f aca="false">Total!F2275</f>
        <v>2107.9</v>
      </c>
      <c r="G2275" s="18" t="n">
        <f aca="false">Total!G2275</f>
        <v>1364.1</v>
      </c>
      <c r="H2275" s="18" t="n">
        <f aca="false">Total!H2275</f>
        <v>743.9</v>
      </c>
      <c r="I2275" s="18" t="n">
        <f aca="false">Total!I2275</f>
        <v>161.25</v>
      </c>
      <c r="J2275" s="18" t="n">
        <f aca="false">IF($V2275="","",INDEX('Stock Exchange'!F$5:F$2450,$V2275))</f>
        <v>1997.8</v>
      </c>
      <c r="K2275" s="18" t="n">
        <f aca="false">IF($V2275="","",INDEX('Stock Exchange'!G$5:G$2450,$V2275))</f>
        <v>1363.6</v>
      </c>
      <c r="L2275" s="18" t="n">
        <f aca="false">IF($V2275="","",INDEX('Stock Exchange'!H$5:H$2450,$V2275))</f>
        <v>634.2</v>
      </c>
      <c r="M2275" s="18" t="n">
        <f aca="false">IF($V2275="","",INDEX('Stock Exchange'!I$5:I$2450,$V2275))</f>
        <v>137.48</v>
      </c>
      <c r="N2275" s="18" t="n">
        <f aca="false">IF($W2275="","",INDEX(Primary!F$5:F$2450,$W2275))</f>
        <v>110.1</v>
      </c>
      <c r="O2275" s="18" t="n">
        <f aca="false">IF($W2275="","",INDEX(Primary!G$5:G$2450,$W2275))</f>
        <v>0.5</v>
      </c>
      <c r="P2275" s="18" t="n">
        <f aca="false">IF($W2275="","",INDEX(Primary!H$5:H$2450,$W2275))</f>
        <v>109.7</v>
      </c>
      <c r="Q2275" s="18" t="n">
        <f aca="false">IF($W2275="","",INDEX(Primary!I$5:I$2450,$W2275))</f>
        <v>23.77</v>
      </c>
      <c r="R2275" s="19" t="n">
        <f aca="false">IF($E2275="Yes",L2275+P2275,"")</f>
        <v>743.9</v>
      </c>
      <c r="S2275" s="19" t="n">
        <f aca="false">IF($E2275="Yes",H2275-R2275,"")</f>
        <v>0</v>
      </c>
      <c r="T2275" s="6" t="str">
        <f aca="false">IF($E2275="Yes",IF(ROUND(ABS(S2275),2)&lt;=$T$2,"OK","CHECK"),"n/a")</f>
        <v>OK</v>
      </c>
      <c r="U2275" s="20" t="n">
        <f aca="false">Total!J2275</f>
        <v>46.13</v>
      </c>
      <c r="V2275" s="17" t="n">
        <f aca="false">IFERROR(MATCH($A2275,'Stock Exchange'!$A$5:$A$2450,0),"")</f>
        <v>57</v>
      </c>
      <c r="W2275" s="17" t="n">
        <f aca="false">IFERROR(MATCH($A2275,Primary!$A$5:$A$2450,0),"")</f>
        <v>57</v>
      </c>
    </row>
    <row r="2276" customFormat="false" ht="15" hidden="false" customHeight="false" outlineLevel="0" collapsed="false">
      <c r="A2276" s="16" t="n">
        <f aca="false">Total!A2276</f>
        <v>40234</v>
      </c>
      <c r="B2276" s="17" t="n">
        <f aca="false">YEAR(A2276)</f>
        <v>2010</v>
      </c>
      <c r="C2276" s="17" t="n">
        <f aca="false">MONTH(A2276)</f>
        <v>2</v>
      </c>
      <c r="D2276" s="6" t="str">
        <f aca="false">IF(MONTH(A2276)&gt;=4,"FY "&amp;YEAR(A2276)&amp;"-"&amp;RIGHT(YEAR(A2276)+1,2),"FY "&amp;(YEAR(A2276)-1)&amp;"-"&amp;RIGHT(YEAR(A2276),2))</f>
        <v>FY 2009-10</v>
      </c>
      <c r="E2276" s="6" t="str">
        <f aca="false">IF(AND(V2276&lt;&gt;"",W2276&lt;&gt;""),"Yes","No")</f>
        <v>Yes</v>
      </c>
      <c r="F2276" s="18" t="n">
        <f aca="false">Total!F2276</f>
        <v>2402.7</v>
      </c>
      <c r="G2276" s="18" t="n">
        <f aca="false">Total!G2276</f>
        <v>1786.9</v>
      </c>
      <c r="H2276" s="18" t="n">
        <f aca="false">Total!H2276</f>
        <v>615.8</v>
      </c>
      <c r="I2276" s="18" t="n">
        <f aca="false">Total!I2276</f>
        <v>133.15</v>
      </c>
      <c r="J2276" s="18" t="n">
        <f aca="false">IF($V2276="","",INDEX('Stock Exchange'!F$5:F$2450,$V2276))</f>
        <v>2352.8</v>
      </c>
      <c r="K2276" s="18" t="n">
        <f aca="false">IF($V2276="","",INDEX('Stock Exchange'!G$5:G$2450,$V2276))</f>
        <v>1786.4</v>
      </c>
      <c r="L2276" s="18" t="n">
        <f aca="false">IF($V2276="","",INDEX('Stock Exchange'!H$5:H$2450,$V2276))</f>
        <v>566.4</v>
      </c>
      <c r="M2276" s="18" t="n">
        <f aca="false">IF($V2276="","",INDEX('Stock Exchange'!I$5:I$2450,$V2276))</f>
        <v>122.47</v>
      </c>
      <c r="N2276" s="18" t="n">
        <f aca="false">IF($W2276="","",INDEX(Primary!F$5:F$2450,$W2276))</f>
        <v>49.9</v>
      </c>
      <c r="O2276" s="18" t="n">
        <f aca="false">IF($W2276="","",INDEX(Primary!G$5:G$2450,$W2276))</f>
        <v>0.5</v>
      </c>
      <c r="P2276" s="18" t="n">
        <f aca="false">IF($W2276="","",INDEX(Primary!H$5:H$2450,$W2276))</f>
        <v>49.4</v>
      </c>
      <c r="Q2276" s="18" t="n">
        <f aca="false">IF($W2276="","",INDEX(Primary!I$5:I$2450,$W2276))</f>
        <v>10.68</v>
      </c>
      <c r="R2276" s="19" t="n">
        <f aca="false">IF($E2276="Yes",L2276+P2276,"")</f>
        <v>615.8</v>
      </c>
      <c r="S2276" s="19" t="n">
        <f aca="false">IF($E2276="Yes",H2276-R2276,"")</f>
        <v>0</v>
      </c>
      <c r="T2276" s="6" t="str">
        <f aca="false">IF($E2276="Yes",IF(ROUND(ABS(S2276),2)&lt;=$T$2,"OK","CHECK"),"n/a")</f>
        <v>OK</v>
      </c>
      <c r="U2276" s="20" t="n">
        <f aca="false">Total!J2276</f>
        <v>46.25</v>
      </c>
      <c r="V2276" s="17" t="n">
        <f aca="false">IFERROR(MATCH($A2276,'Stock Exchange'!$A$5:$A$2450,0),"")</f>
        <v>58</v>
      </c>
      <c r="W2276" s="17" t="n">
        <f aca="false">IFERROR(MATCH($A2276,Primary!$A$5:$A$2450,0),"")</f>
        <v>58</v>
      </c>
    </row>
    <row r="2277" customFormat="false" ht="15" hidden="false" customHeight="false" outlineLevel="0" collapsed="false">
      <c r="A2277" s="16" t="n">
        <f aca="false">Total!A2277</f>
        <v>40235</v>
      </c>
      <c r="B2277" s="17" t="n">
        <f aca="false">YEAR(A2277)</f>
        <v>2010</v>
      </c>
      <c r="C2277" s="17" t="n">
        <f aca="false">MONTH(A2277)</f>
        <v>2</v>
      </c>
      <c r="D2277" s="6" t="str">
        <f aca="false">IF(MONTH(A2277)&gt;=4,"FY "&amp;YEAR(A2277)&amp;"-"&amp;RIGHT(YEAR(A2277)+1,2),"FY "&amp;(YEAR(A2277)-1)&amp;"-"&amp;RIGHT(YEAR(A2277),2))</f>
        <v>FY 2009-10</v>
      </c>
      <c r="E2277" s="6" t="str">
        <f aca="false">IF(AND(V2277&lt;&gt;"",W2277&lt;&gt;""),"Yes","No")</f>
        <v>Yes</v>
      </c>
      <c r="F2277" s="18" t="n">
        <f aca="false">Total!F2277</f>
        <v>2402.1</v>
      </c>
      <c r="G2277" s="18" t="n">
        <f aca="false">Total!G2277</f>
        <v>2645.8</v>
      </c>
      <c r="H2277" s="18" t="n">
        <f aca="false">Total!H2277</f>
        <v>-243.7</v>
      </c>
      <c r="I2277" s="18" t="n">
        <f aca="false">Total!I2277</f>
        <v>-52.57</v>
      </c>
      <c r="J2277" s="18" t="n">
        <f aca="false">IF($V2277="","",INDEX('Stock Exchange'!F$5:F$2450,$V2277))</f>
        <v>2379.4</v>
      </c>
      <c r="K2277" s="18" t="n">
        <f aca="false">IF($V2277="","",INDEX('Stock Exchange'!G$5:G$2450,$V2277))</f>
        <v>2645.7</v>
      </c>
      <c r="L2277" s="18" t="n">
        <f aca="false">IF($V2277="","",INDEX('Stock Exchange'!H$5:H$2450,$V2277))</f>
        <v>-266.3</v>
      </c>
      <c r="M2277" s="18" t="n">
        <f aca="false">IF($V2277="","",INDEX('Stock Exchange'!I$5:I$2450,$V2277))</f>
        <v>-57.44</v>
      </c>
      <c r="N2277" s="18" t="n">
        <f aca="false">IF($W2277="","",INDEX(Primary!F$5:F$2450,$W2277))</f>
        <v>22.6</v>
      </c>
      <c r="O2277" s="18" t="n">
        <f aca="false">IF($W2277="","",INDEX(Primary!G$5:G$2450,$W2277))</f>
        <v>0.1</v>
      </c>
      <c r="P2277" s="18" t="n">
        <f aca="false">IF($W2277="","",INDEX(Primary!H$5:H$2450,$W2277))</f>
        <v>22.6</v>
      </c>
      <c r="Q2277" s="18" t="n">
        <f aca="false">IF($W2277="","",INDEX(Primary!I$5:I$2450,$W2277))</f>
        <v>4.87</v>
      </c>
      <c r="R2277" s="19" t="n">
        <f aca="false">IF($E2277="Yes",L2277+P2277,"")</f>
        <v>-243.7</v>
      </c>
      <c r="S2277" s="19" t="n">
        <f aca="false">IF($E2277="Yes",H2277-R2277,"")</f>
        <v>0</v>
      </c>
      <c r="T2277" s="6" t="str">
        <f aca="false">IF($E2277="Yes",IF(ROUND(ABS(S2277),2)&lt;=$T$2,"OK","CHECK"),"n/a")</f>
        <v>OK</v>
      </c>
      <c r="U2277" s="20" t="n">
        <f aca="false">Total!J2277</f>
        <v>46.36</v>
      </c>
      <c r="V2277" s="17" t="n">
        <f aca="false">IFERROR(MATCH($A2277,'Stock Exchange'!$A$5:$A$2450,0),"")</f>
        <v>59</v>
      </c>
      <c r="W2277" s="17" t="n">
        <f aca="false">IFERROR(MATCH($A2277,Primary!$A$5:$A$2450,0),"")</f>
        <v>59</v>
      </c>
    </row>
    <row r="2278" customFormat="false" ht="15" hidden="false" customHeight="false" outlineLevel="0" collapsed="false">
      <c r="A2278" s="16" t="n">
        <f aca="false">Total!A2278</f>
        <v>40239</v>
      </c>
      <c r="B2278" s="17" t="n">
        <f aca="false">YEAR(A2278)</f>
        <v>2010</v>
      </c>
      <c r="C2278" s="17" t="n">
        <f aca="false">MONTH(A2278)</f>
        <v>3</v>
      </c>
      <c r="D2278" s="6" t="str">
        <f aca="false">IF(MONTH(A2278)&gt;=4,"FY "&amp;YEAR(A2278)&amp;"-"&amp;RIGHT(YEAR(A2278)+1,2),"FY "&amp;(YEAR(A2278)-1)&amp;"-"&amp;RIGHT(YEAR(A2278),2))</f>
        <v>FY 2009-10</v>
      </c>
      <c r="E2278" s="6" t="str">
        <f aca="false">IF(AND(V2278&lt;&gt;"",W2278&lt;&gt;""),"Yes","No")</f>
        <v>Yes</v>
      </c>
      <c r="F2278" s="18" t="n">
        <f aca="false">Total!F2278</f>
        <v>3678.1</v>
      </c>
      <c r="G2278" s="18" t="n">
        <f aca="false">Total!G2278</f>
        <v>2583.7</v>
      </c>
      <c r="H2278" s="18" t="n">
        <f aca="false">Total!H2278</f>
        <v>1094.4</v>
      </c>
      <c r="I2278" s="18" t="n">
        <f aca="false">Total!I2278</f>
        <v>236.73</v>
      </c>
      <c r="J2278" s="18" t="n">
        <f aca="false">IF($V2278="","",INDEX('Stock Exchange'!F$5:F$2450,$V2278))</f>
        <v>3634.5</v>
      </c>
      <c r="K2278" s="18" t="n">
        <f aca="false">IF($V2278="","",INDEX('Stock Exchange'!G$5:G$2450,$V2278))</f>
        <v>2582.6</v>
      </c>
      <c r="L2278" s="18" t="n">
        <f aca="false">IF($V2278="","",INDEX('Stock Exchange'!H$5:H$2450,$V2278))</f>
        <v>1051.9</v>
      </c>
      <c r="M2278" s="18" t="n">
        <f aca="false">IF($V2278="","",INDEX('Stock Exchange'!I$5:I$2450,$V2278))</f>
        <v>227.53</v>
      </c>
      <c r="N2278" s="18" t="n">
        <f aca="false">IF($W2278="","",INDEX(Primary!F$5:F$2450,$W2278))</f>
        <v>43.6</v>
      </c>
      <c r="O2278" s="18" t="n">
        <f aca="false">IF($W2278="","",INDEX(Primary!G$5:G$2450,$W2278))</f>
        <v>1.1</v>
      </c>
      <c r="P2278" s="18" t="n">
        <f aca="false">IF($W2278="","",INDEX(Primary!H$5:H$2450,$W2278))</f>
        <v>42.5</v>
      </c>
      <c r="Q2278" s="18" t="n">
        <f aca="false">IF($W2278="","",INDEX(Primary!I$5:I$2450,$W2278))</f>
        <v>9.2</v>
      </c>
      <c r="R2278" s="19" t="n">
        <f aca="false">IF($E2278="Yes",L2278+P2278,"")</f>
        <v>1094.4</v>
      </c>
      <c r="S2278" s="19" t="n">
        <f aca="false">IF($E2278="Yes",H2278-R2278,"")</f>
        <v>0</v>
      </c>
      <c r="T2278" s="6" t="str">
        <f aca="false">IF($E2278="Yes",IF(ROUND(ABS(S2278),2)&lt;=$T$2,"OK","CHECK"),"n/a")</f>
        <v>OK</v>
      </c>
      <c r="U2278" s="20" t="n">
        <f aca="false">Total!J2278</f>
        <v>46.23</v>
      </c>
      <c r="V2278" s="17" t="n">
        <f aca="false">IFERROR(MATCH($A2278,'Stock Exchange'!$A$5:$A$2450,0),"")</f>
        <v>60</v>
      </c>
      <c r="W2278" s="17" t="n">
        <f aca="false">IFERROR(MATCH($A2278,Primary!$A$5:$A$2450,0),"")</f>
        <v>60</v>
      </c>
    </row>
    <row r="2279" customFormat="false" ht="15" hidden="false" customHeight="false" outlineLevel="0" collapsed="false">
      <c r="A2279" s="16" t="n">
        <f aca="false">Total!A2279</f>
        <v>40240</v>
      </c>
      <c r="B2279" s="17" t="n">
        <f aca="false">YEAR(A2279)</f>
        <v>2010</v>
      </c>
      <c r="C2279" s="17" t="n">
        <f aca="false">MONTH(A2279)</f>
        <v>3</v>
      </c>
      <c r="D2279" s="6" t="str">
        <f aca="false">IF(MONTH(A2279)&gt;=4,"FY "&amp;YEAR(A2279)&amp;"-"&amp;RIGHT(YEAR(A2279)+1,2),"FY "&amp;(YEAR(A2279)-1)&amp;"-"&amp;RIGHT(YEAR(A2279),2))</f>
        <v>FY 2009-10</v>
      </c>
      <c r="E2279" s="6" t="str">
        <f aca="false">IF(AND(V2279&lt;&gt;"",W2279&lt;&gt;""),"Yes","No")</f>
        <v>Yes</v>
      </c>
      <c r="F2279" s="18" t="n">
        <f aca="false">Total!F2279</f>
        <v>3812.7</v>
      </c>
      <c r="G2279" s="18" t="n">
        <f aca="false">Total!G2279</f>
        <v>2278</v>
      </c>
      <c r="H2279" s="18" t="n">
        <f aca="false">Total!H2279</f>
        <v>1534.7</v>
      </c>
      <c r="I2279" s="18" t="n">
        <f aca="false">Total!I2279</f>
        <v>333.49</v>
      </c>
      <c r="J2279" s="18" t="n">
        <f aca="false">IF($V2279="","",INDEX('Stock Exchange'!F$5:F$2450,$V2279))</f>
        <v>3811.8</v>
      </c>
      <c r="K2279" s="18" t="n">
        <f aca="false">IF($V2279="","",INDEX('Stock Exchange'!G$5:G$2450,$V2279))</f>
        <v>2277.3</v>
      </c>
      <c r="L2279" s="18" t="n">
        <f aca="false">IF($V2279="","",INDEX('Stock Exchange'!H$5:H$2450,$V2279))</f>
        <v>1534.5</v>
      </c>
      <c r="M2279" s="18" t="n">
        <f aca="false">IF($V2279="","",INDEX('Stock Exchange'!I$5:I$2450,$V2279))</f>
        <v>333.44</v>
      </c>
      <c r="N2279" s="18" t="n">
        <f aca="false">IF($W2279="","",INDEX(Primary!F$5:F$2450,$W2279))</f>
        <v>1</v>
      </c>
      <c r="O2279" s="18" t="n">
        <f aca="false">IF($W2279="","",INDEX(Primary!G$5:G$2450,$W2279))</f>
        <v>0.8</v>
      </c>
      <c r="P2279" s="18" t="n">
        <f aca="false">IF($W2279="","",INDEX(Primary!H$5:H$2450,$W2279))</f>
        <v>0.2</v>
      </c>
      <c r="Q2279" s="18" t="n">
        <f aca="false">IF($W2279="","",INDEX(Primary!I$5:I$2450,$W2279))</f>
        <v>0.05</v>
      </c>
      <c r="R2279" s="19" t="n">
        <f aca="false">IF($E2279="Yes",L2279+P2279,"")</f>
        <v>1534.7</v>
      </c>
      <c r="S2279" s="19" t="n">
        <f aca="false">IF($E2279="Yes",H2279-R2279,"")</f>
        <v>0</v>
      </c>
      <c r="T2279" s="6" t="str">
        <f aca="false">IF($E2279="Yes",IF(ROUND(ABS(S2279),2)&lt;=$T$2,"OK","CHECK"),"n/a")</f>
        <v>OK</v>
      </c>
      <c r="U2279" s="20" t="n">
        <f aca="false">Total!J2279</f>
        <v>46.02</v>
      </c>
      <c r="V2279" s="17" t="n">
        <f aca="false">IFERROR(MATCH($A2279,'Stock Exchange'!$A$5:$A$2450,0),"")</f>
        <v>61</v>
      </c>
      <c r="W2279" s="17" t="n">
        <f aca="false">IFERROR(MATCH($A2279,Primary!$A$5:$A$2450,0),"")</f>
        <v>61</v>
      </c>
    </row>
    <row r="2280" customFormat="false" ht="15" hidden="false" customHeight="false" outlineLevel="0" collapsed="false">
      <c r="A2280" s="16" t="n">
        <f aca="false">Total!A2280</f>
        <v>40241</v>
      </c>
      <c r="B2280" s="17" t="n">
        <f aca="false">YEAR(A2280)</f>
        <v>2010</v>
      </c>
      <c r="C2280" s="17" t="n">
        <f aca="false">MONTH(A2280)</f>
        <v>3</v>
      </c>
      <c r="D2280" s="6" t="str">
        <f aca="false">IF(MONTH(A2280)&gt;=4,"FY "&amp;YEAR(A2280)&amp;"-"&amp;RIGHT(YEAR(A2280)+1,2),"FY "&amp;(YEAR(A2280)-1)&amp;"-"&amp;RIGHT(YEAR(A2280),2))</f>
        <v>FY 2009-10</v>
      </c>
      <c r="E2280" s="6" t="str">
        <f aca="false">IF(AND(V2280&lt;&gt;"",W2280&lt;&gt;""),"Yes","No")</f>
        <v>Yes</v>
      </c>
      <c r="F2280" s="18" t="n">
        <f aca="false">Total!F2280</f>
        <v>2940.9</v>
      </c>
      <c r="G2280" s="18" t="n">
        <f aca="false">Total!G2280</f>
        <v>1927.6</v>
      </c>
      <c r="H2280" s="18" t="n">
        <f aca="false">Total!H2280</f>
        <v>1013.4</v>
      </c>
      <c r="I2280" s="18" t="n">
        <f aca="false">Total!I2280</f>
        <v>220.77</v>
      </c>
      <c r="J2280" s="18" t="n">
        <f aca="false">IF($V2280="","",INDEX('Stock Exchange'!F$5:F$2450,$V2280))</f>
        <v>2937</v>
      </c>
      <c r="K2280" s="18" t="n">
        <f aca="false">IF($V2280="","",INDEX('Stock Exchange'!G$5:G$2450,$V2280))</f>
        <v>1908.3</v>
      </c>
      <c r="L2280" s="18" t="n">
        <f aca="false">IF($V2280="","",INDEX('Stock Exchange'!H$5:H$2450,$V2280))</f>
        <v>1028.7</v>
      </c>
      <c r="M2280" s="18" t="n">
        <f aca="false">IF($V2280="","",INDEX('Stock Exchange'!I$5:I$2450,$V2280))</f>
        <v>224.12</v>
      </c>
      <c r="N2280" s="18" t="n">
        <f aca="false">IF($W2280="","",INDEX(Primary!F$5:F$2450,$W2280))</f>
        <v>3.9</v>
      </c>
      <c r="O2280" s="18" t="n">
        <f aca="false">IF($W2280="","",INDEX(Primary!G$5:G$2450,$W2280))</f>
        <v>19.3</v>
      </c>
      <c r="P2280" s="18" t="n">
        <f aca="false">IF($W2280="","",INDEX(Primary!H$5:H$2450,$W2280))</f>
        <v>-15.4</v>
      </c>
      <c r="Q2280" s="18" t="n">
        <f aca="false">IF($W2280="","",INDEX(Primary!I$5:I$2450,$W2280))</f>
        <v>-3.35</v>
      </c>
      <c r="R2280" s="19" t="n">
        <f aca="false">IF($E2280="Yes",L2280+P2280,"")</f>
        <v>1013.3</v>
      </c>
      <c r="S2280" s="19" t="n">
        <f aca="false">IF($E2280="Yes",H2280-R2280,"")</f>
        <v>0.0999999999999091</v>
      </c>
      <c r="T2280" s="6" t="str">
        <f aca="false">IF($E2280="Yes",IF(ROUND(ABS(S2280),2)&lt;=$T$2,"OK","CHECK"),"n/a")</f>
        <v>OK</v>
      </c>
      <c r="U2280" s="20" t="n">
        <f aca="false">Total!J2280</f>
        <v>45.9</v>
      </c>
      <c r="V2280" s="17" t="n">
        <f aca="false">IFERROR(MATCH($A2280,'Stock Exchange'!$A$5:$A$2450,0),"")</f>
        <v>62</v>
      </c>
      <c r="W2280" s="17" t="n">
        <f aca="false">IFERROR(MATCH($A2280,Primary!$A$5:$A$2450,0),"")</f>
        <v>62</v>
      </c>
    </row>
    <row r="2281" customFormat="false" ht="15" hidden="false" customHeight="false" outlineLevel="0" collapsed="false">
      <c r="A2281" s="16" t="n">
        <f aca="false">Total!A2281</f>
        <v>40242</v>
      </c>
      <c r="B2281" s="17" t="n">
        <f aca="false">YEAR(A2281)</f>
        <v>2010</v>
      </c>
      <c r="C2281" s="17" t="n">
        <f aca="false">MONTH(A2281)</f>
        <v>3</v>
      </c>
      <c r="D2281" s="6" t="str">
        <f aca="false">IF(MONTH(A2281)&gt;=4,"FY "&amp;YEAR(A2281)&amp;"-"&amp;RIGHT(YEAR(A2281)+1,2),"FY "&amp;(YEAR(A2281)-1)&amp;"-"&amp;RIGHT(YEAR(A2281),2))</f>
        <v>FY 2009-10</v>
      </c>
      <c r="E2281" s="6" t="str">
        <f aca="false">IF(AND(V2281&lt;&gt;"",W2281&lt;&gt;""),"Yes","No")</f>
        <v>Yes</v>
      </c>
      <c r="F2281" s="18" t="n">
        <f aca="false">Total!F2281</f>
        <v>2585.1</v>
      </c>
      <c r="G2281" s="18" t="n">
        <f aca="false">Total!G2281</f>
        <v>1892.9</v>
      </c>
      <c r="H2281" s="18" t="n">
        <f aca="false">Total!H2281</f>
        <v>692.2</v>
      </c>
      <c r="I2281" s="18" t="n">
        <f aca="false">Total!I2281</f>
        <v>151.06</v>
      </c>
      <c r="J2281" s="18" t="n">
        <f aca="false">IF($V2281="","",INDEX('Stock Exchange'!F$5:F$2450,$V2281))</f>
        <v>2558.4</v>
      </c>
      <c r="K2281" s="18" t="n">
        <f aca="false">IF($V2281="","",INDEX('Stock Exchange'!G$5:G$2450,$V2281))</f>
        <v>1892.9</v>
      </c>
      <c r="L2281" s="18" t="n">
        <f aca="false">IF($V2281="","",INDEX('Stock Exchange'!H$5:H$2450,$V2281))</f>
        <v>665.4</v>
      </c>
      <c r="M2281" s="18" t="n">
        <f aca="false">IF($V2281="","",INDEX('Stock Exchange'!I$5:I$2450,$V2281))</f>
        <v>145.23</v>
      </c>
      <c r="N2281" s="18" t="n">
        <f aca="false">IF($W2281="","",INDEX(Primary!F$5:F$2450,$W2281))</f>
        <v>26.7</v>
      </c>
      <c r="O2281" s="18" t="n">
        <f aca="false">IF($W2281="","",INDEX(Primary!G$5:G$2450,$W2281))</f>
        <v>0</v>
      </c>
      <c r="P2281" s="18" t="n">
        <f aca="false">IF($W2281="","",INDEX(Primary!H$5:H$2450,$W2281))</f>
        <v>26.7</v>
      </c>
      <c r="Q2281" s="18" t="n">
        <f aca="false">IF($W2281="","",INDEX(Primary!I$5:I$2450,$W2281))</f>
        <v>5.83</v>
      </c>
      <c r="R2281" s="19" t="n">
        <f aca="false">IF($E2281="Yes",L2281+P2281,"")</f>
        <v>692.1</v>
      </c>
      <c r="S2281" s="19" t="n">
        <f aca="false">IF($E2281="Yes",H2281-R2281,"")</f>
        <v>0.100000000000023</v>
      </c>
      <c r="T2281" s="6" t="str">
        <f aca="false">IF($E2281="Yes",IF(ROUND(ABS(S2281),2)&lt;=$T$2,"OK","CHECK"),"n/a")</f>
        <v>OK</v>
      </c>
      <c r="U2281" s="20" t="n">
        <f aca="false">Total!J2281</f>
        <v>45.82</v>
      </c>
      <c r="V2281" s="17" t="n">
        <f aca="false">IFERROR(MATCH($A2281,'Stock Exchange'!$A$5:$A$2450,0),"")</f>
        <v>63</v>
      </c>
      <c r="W2281" s="17" t="n">
        <f aca="false">IFERROR(MATCH($A2281,Primary!$A$5:$A$2450,0),"")</f>
        <v>63</v>
      </c>
    </row>
    <row r="2282" customFormat="false" ht="15" hidden="false" customHeight="false" outlineLevel="0" collapsed="false">
      <c r="A2282" s="16" t="n">
        <f aca="false">Total!A2282</f>
        <v>40245</v>
      </c>
      <c r="B2282" s="17" t="n">
        <f aca="false">YEAR(A2282)</f>
        <v>2010</v>
      </c>
      <c r="C2282" s="17" t="n">
        <f aca="false">MONTH(A2282)</f>
        <v>3</v>
      </c>
      <c r="D2282" s="6" t="str">
        <f aca="false">IF(MONTH(A2282)&gt;=4,"FY "&amp;YEAR(A2282)&amp;"-"&amp;RIGHT(YEAR(A2282)+1,2),"FY "&amp;(YEAR(A2282)-1)&amp;"-"&amp;RIGHT(YEAR(A2282),2))</f>
        <v>FY 2009-10</v>
      </c>
      <c r="E2282" s="6" t="str">
        <f aca="false">IF(AND(V2282&lt;&gt;"",W2282&lt;&gt;""),"Yes","No")</f>
        <v>Yes</v>
      </c>
      <c r="F2282" s="18" t="n">
        <f aca="false">Total!F2282</f>
        <v>3462.5</v>
      </c>
      <c r="G2282" s="18" t="n">
        <f aca="false">Total!G2282</f>
        <v>1583.4</v>
      </c>
      <c r="H2282" s="18" t="n">
        <f aca="false">Total!H2282</f>
        <v>1879.1</v>
      </c>
      <c r="I2282" s="18" t="n">
        <f aca="false">Total!I2282</f>
        <v>410.46</v>
      </c>
      <c r="J2282" s="18" t="n">
        <f aca="false">IF($V2282="","",INDEX('Stock Exchange'!F$5:F$2450,$V2282))</f>
        <v>2657.2</v>
      </c>
      <c r="K2282" s="18" t="n">
        <f aca="false">IF($V2282="","",INDEX('Stock Exchange'!G$5:G$2450,$V2282))</f>
        <v>1582.1</v>
      </c>
      <c r="L2282" s="18" t="n">
        <f aca="false">IF($V2282="","",INDEX('Stock Exchange'!H$5:H$2450,$V2282))</f>
        <v>1075.1</v>
      </c>
      <c r="M2282" s="18" t="n">
        <f aca="false">IF($V2282="","",INDEX('Stock Exchange'!I$5:I$2450,$V2282))</f>
        <v>234.84</v>
      </c>
      <c r="N2282" s="18" t="n">
        <f aca="false">IF($W2282="","",INDEX(Primary!F$5:F$2450,$W2282))</f>
        <v>805.2</v>
      </c>
      <c r="O2282" s="18" t="n">
        <f aca="false">IF($W2282="","",INDEX(Primary!G$5:G$2450,$W2282))</f>
        <v>1.3</v>
      </c>
      <c r="P2282" s="18" t="n">
        <f aca="false">IF($W2282="","",INDEX(Primary!H$5:H$2450,$W2282))</f>
        <v>804</v>
      </c>
      <c r="Q2282" s="18" t="n">
        <f aca="false">IF($W2282="","",INDEX(Primary!I$5:I$2450,$W2282))</f>
        <v>175.61</v>
      </c>
      <c r="R2282" s="19" t="n">
        <f aca="false">IF($E2282="Yes",L2282+P2282,"")</f>
        <v>1879.1</v>
      </c>
      <c r="S2282" s="19" t="n">
        <f aca="false">IF($E2282="Yes",H2282-R2282,"")</f>
        <v>0</v>
      </c>
      <c r="T2282" s="6" t="str">
        <f aca="false">IF($E2282="Yes",IF(ROUND(ABS(S2282),2)&lt;=$T$2,"OK","CHECK"),"n/a")</f>
        <v>OK</v>
      </c>
      <c r="U2282" s="20" t="n">
        <f aca="false">Total!J2282</f>
        <v>45.78</v>
      </c>
      <c r="V2282" s="17" t="n">
        <f aca="false">IFERROR(MATCH($A2282,'Stock Exchange'!$A$5:$A$2450,0),"")</f>
        <v>64</v>
      </c>
      <c r="W2282" s="17" t="n">
        <f aca="false">IFERROR(MATCH($A2282,Primary!$A$5:$A$2450,0),"")</f>
        <v>64</v>
      </c>
    </row>
    <row r="2283" customFormat="false" ht="15" hidden="false" customHeight="false" outlineLevel="0" collapsed="false">
      <c r="A2283" s="16" t="n">
        <f aca="false">Total!A2283</f>
        <v>40246</v>
      </c>
      <c r="B2283" s="17" t="n">
        <f aca="false">YEAR(A2283)</f>
        <v>2010</v>
      </c>
      <c r="C2283" s="17" t="n">
        <f aca="false">MONTH(A2283)</f>
        <v>3</v>
      </c>
      <c r="D2283" s="6" t="str">
        <f aca="false">IF(MONTH(A2283)&gt;=4,"FY "&amp;YEAR(A2283)&amp;"-"&amp;RIGHT(YEAR(A2283)+1,2),"FY "&amp;(YEAR(A2283)-1)&amp;"-"&amp;RIGHT(YEAR(A2283),2))</f>
        <v>FY 2009-10</v>
      </c>
      <c r="E2283" s="6" t="str">
        <f aca="false">IF(AND(V2283&lt;&gt;"",W2283&lt;&gt;""),"Yes","No")</f>
        <v>Yes</v>
      </c>
      <c r="F2283" s="18" t="n">
        <f aca="false">Total!F2283</f>
        <v>4461.3</v>
      </c>
      <c r="G2283" s="18" t="n">
        <f aca="false">Total!G2283</f>
        <v>2201.8</v>
      </c>
      <c r="H2283" s="18" t="n">
        <f aca="false">Total!H2283</f>
        <v>2259.4</v>
      </c>
      <c r="I2283" s="18" t="n">
        <f aca="false">Total!I2283</f>
        <v>497.35</v>
      </c>
      <c r="J2283" s="18" t="n">
        <f aca="false">IF($V2283="","",INDEX('Stock Exchange'!F$5:F$2450,$V2283))</f>
        <v>3275.6</v>
      </c>
      <c r="K2283" s="18" t="n">
        <f aca="false">IF($V2283="","",INDEX('Stock Exchange'!G$5:G$2450,$V2283))</f>
        <v>2185</v>
      </c>
      <c r="L2283" s="18" t="n">
        <f aca="false">IF($V2283="","",INDEX('Stock Exchange'!H$5:H$2450,$V2283))</f>
        <v>1090.6</v>
      </c>
      <c r="M2283" s="18" t="n">
        <f aca="false">IF($V2283="","",INDEX('Stock Exchange'!I$5:I$2450,$V2283))</f>
        <v>240.05</v>
      </c>
      <c r="N2283" s="18" t="n">
        <f aca="false">IF($W2283="","",INDEX(Primary!F$5:F$2450,$W2283))</f>
        <v>1185.7</v>
      </c>
      <c r="O2283" s="18" t="n">
        <f aca="false">IF($W2283="","",INDEX(Primary!G$5:G$2450,$W2283))</f>
        <v>16.8</v>
      </c>
      <c r="P2283" s="18" t="n">
        <f aca="false">IF($W2283="","",INDEX(Primary!H$5:H$2450,$W2283))</f>
        <v>1168.9</v>
      </c>
      <c r="Q2283" s="18" t="n">
        <f aca="false">IF($W2283="","",INDEX(Primary!I$5:I$2450,$W2283))</f>
        <v>257.29</v>
      </c>
      <c r="R2283" s="19" t="n">
        <f aca="false">IF($E2283="Yes",L2283+P2283,"")</f>
        <v>2259.5</v>
      </c>
      <c r="S2283" s="19" t="n">
        <f aca="false">IF($E2283="Yes",H2283-R2283,"")</f>
        <v>-0.0999999999999091</v>
      </c>
      <c r="T2283" s="6" t="str">
        <f aca="false">IF($E2283="Yes",IF(ROUND(ABS(S2283),2)&lt;=$T$2,"OK","CHECK"),"n/a")</f>
        <v>OK</v>
      </c>
      <c r="U2283" s="20" t="n">
        <f aca="false">Total!J2283</f>
        <v>45.43</v>
      </c>
      <c r="V2283" s="17" t="n">
        <f aca="false">IFERROR(MATCH($A2283,'Stock Exchange'!$A$5:$A$2450,0),"")</f>
        <v>65</v>
      </c>
      <c r="W2283" s="17" t="n">
        <f aca="false">IFERROR(MATCH($A2283,Primary!$A$5:$A$2450,0),"")</f>
        <v>65</v>
      </c>
    </row>
    <row r="2284" customFormat="false" ht="15" hidden="false" customHeight="false" outlineLevel="0" collapsed="false">
      <c r="A2284" s="16" t="n">
        <f aca="false">Total!A2284</f>
        <v>40247</v>
      </c>
      <c r="B2284" s="17" t="n">
        <f aca="false">YEAR(A2284)</f>
        <v>2010</v>
      </c>
      <c r="C2284" s="17" t="n">
        <f aca="false">MONTH(A2284)</f>
        <v>3</v>
      </c>
      <c r="D2284" s="6" t="str">
        <f aca="false">IF(MONTH(A2284)&gt;=4,"FY "&amp;YEAR(A2284)&amp;"-"&amp;RIGHT(YEAR(A2284)+1,2),"FY "&amp;(YEAR(A2284)-1)&amp;"-"&amp;RIGHT(YEAR(A2284),2))</f>
        <v>FY 2009-10</v>
      </c>
      <c r="E2284" s="6" t="str">
        <f aca="false">IF(AND(V2284&lt;&gt;"",W2284&lt;&gt;""),"Yes","No")</f>
        <v>Yes</v>
      </c>
      <c r="F2284" s="18" t="n">
        <f aca="false">Total!F2284</f>
        <v>3730.1</v>
      </c>
      <c r="G2284" s="18" t="n">
        <f aca="false">Total!G2284</f>
        <v>1959.9</v>
      </c>
      <c r="H2284" s="18" t="n">
        <f aca="false">Total!H2284</f>
        <v>1770.2</v>
      </c>
      <c r="I2284" s="18" t="n">
        <f aca="false">Total!I2284</f>
        <v>388.71</v>
      </c>
      <c r="J2284" s="18" t="n">
        <f aca="false">IF($V2284="","",INDEX('Stock Exchange'!F$5:F$2450,$V2284))</f>
        <v>3651.5</v>
      </c>
      <c r="K2284" s="18" t="n">
        <f aca="false">IF($V2284="","",INDEX('Stock Exchange'!G$5:G$2450,$V2284))</f>
        <v>1959.9</v>
      </c>
      <c r="L2284" s="18" t="n">
        <f aca="false">IF($V2284="","",INDEX('Stock Exchange'!H$5:H$2450,$V2284))</f>
        <v>1691.6</v>
      </c>
      <c r="M2284" s="18" t="n">
        <f aca="false">IF($V2284="","",INDEX('Stock Exchange'!I$5:I$2450,$V2284))</f>
        <v>371.45</v>
      </c>
      <c r="N2284" s="18" t="n">
        <f aca="false">IF($W2284="","",INDEX(Primary!F$5:F$2450,$W2284))</f>
        <v>78.6</v>
      </c>
      <c r="O2284" s="18" t="n">
        <f aca="false">IF($W2284="","",INDEX(Primary!G$5:G$2450,$W2284))</f>
        <v>0</v>
      </c>
      <c r="P2284" s="18" t="n">
        <f aca="false">IF($W2284="","",INDEX(Primary!H$5:H$2450,$W2284))</f>
        <v>78.6</v>
      </c>
      <c r="Q2284" s="18" t="n">
        <f aca="false">IF($W2284="","",INDEX(Primary!I$5:I$2450,$W2284))</f>
        <v>17.26</v>
      </c>
      <c r="R2284" s="19" t="n">
        <f aca="false">IF($E2284="Yes",L2284+P2284,"")</f>
        <v>1770.2</v>
      </c>
      <c r="S2284" s="19" t="n">
        <f aca="false">IF($E2284="Yes",H2284-R2284,"")</f>
        <v>0</v>
      </c>
      <c r="T2284" s="6" t="str">
        <f aca="false">IF($E2284="Yes",IF(ROUND(ABS(S2284),2)&lt;=$T$2,"OK","CHECK"),"n/a")</f>
        <v>OK</v>
      </c>
      <c r="U2284" s="20" t="n">
        <f aca="false">Total!J2284</f>
        <v>45.54</v>
      </c>
      <c r="V2284" s="17" t="n">
        <f aca="false">IFERROR(MATCH($A2284,'Stock Exchange'!$A$5:$A$2450,0),"")</f>
        <v>66</v>
      </c>
      <c r="W2284" s="17" t="n">
        <f aca="false">IFERROR(MATCH($A2284,Primary!$A$5:$A$2450,0),"")</f>
        <v>66</v>
      </c>
    </row>
    <row r="2285" customFormat="false" ht="15" hidden="false" customHeight="false" outlineLevel="0" collapsed="false">
      <c r="A2285" s="16" t="n">
        <f aca="false">Total!A2285</f>
        <v>40248</v>
      </c>
      <c r="B2285" s="17" t="n">
        <f aca="false">YEAR(A2285)</f>
        <v>2010</v>
      </c>
      <c r="C2285" s="17" t="n">
        <f aca="false">MONTH(A2285)</f>
        <v>3</v>
      </c>
      <c r="D2285" s="6" t="str">
        <f aca="false">IF(MONTH(A2285)&gt;=4,"FY "&amp;YEAR(A2285)&amp;"-"&amp;RIGHT(YEAR(A2285)+1,2),"FY "&amp;(YEAR(A2285)-1)&amp;"-"&amp;RIGHT(YEAR(A2285),2))</f>
        <v>FY 2009-10</v>
      </c>
      <c r="E2285" s="6" t="str">
        <f aca="false">IF(AND(V2285&lt;&gt;"",W2285&lt;&gt;""),"Yes","No")</f>
        <v>Yes</v>
      </c>
      <c r="F2285" s="18" t="n">
        <f aca="false">Total!F2285</f>
        <v>2716.7</v>
      </c>
      <c r="G2285" s="18" t="n">
        <f aca="false">Total!G2285</f>
        <v>2298.5</v>
      </c>
      <c r="H2285" s="18" t="n">
        <f aca="false">Total!H2285</f>
        <v>418.2</v>
      </c>
      <c r="I2285" s="18" t="n">
        <f aca="false">Total!I2285</f>
        <v>92.09</v>
      </c>
      <c r="J2285" s="18" t="n">
        <f aca="false">IF($V2285="","",INDEX('Stock Exchange'!F$5:F$2450,$V2285))</f>
        <v>2712.3</v>
      </c>
      <c r="K2285" s="18" t="n">
        <f aca="false">IF($V2285="","",INDEX('Stock Exchange'!G$5:G$2450,$V2285))</f>
        <v>2297.8</v>
      </c>
      <c r="L2285" s="18" t="n">
        <f aca="false">IF($V2285="","",INDEX('Stock Exchange'!H$5:H$2450,$V2285))</f>
        <v>414.6</v>
      </c>
      <c r="M2285" s="18" t="n">
        <f aca="false">IF($V2285="","",INDEX('Stock Exchange'!I$5:I$2450,$V2285))</f>
        <v>91.29</v>
      </c>
      <c r="N2285" s="18" t="n">
        <f aca="false">IF($W2285="","",INDEX(Primary!F$5:F$2450,$W2285))</f>
        <v>4.3</v>
      </c>
      <c r="O2285" s="18" t="n">
        <f aca="false">IF($W2285="","",INDEX(Primary!G$5:G$2450,$W2285))</f>
        <v>0.8</v>
      </c>
      <c r="P2285" s="18" t="n">
        <f aca="false">IF($W2285="","",INDEX(Primary!H$5:H$2450,$W2285))</f>
        <v>3.6</v>
      </c>
      <c r="Q2285" s="18" t="n">
        <f aca="false">IF($W2285="","",INDEX(Primary!I$5:I$2450,$W2285))</f>
        <v>0.79</v>
      </c>
      <c r="R2285" s="19" t="n">
        <f aca="false">IF($E2285="Yes",L2285+P2285,"")</f>
        <v>418.2</v>
      </c>
      <c r="S2285" s="19" t="n">
        <f aca="false">IF($E2285="Yes",H2285-R2285,"")</f>
        <v>0</v>
      </c>
      <c r="T2285" s="6" t="str">
        <f aca="false">IF($E2285="Yes",IF(ROUND(ABS(S2285),2)&lt;=$T$2,"OK","CHECK"),"n/a")</f>
        <v>OK</v>
      </c>
      <c r="U2285" s="20" t="n">
        <f aca="false">Total!J2285</f>
        <v>45.41</v>
      </c>
      <c r="V2285" s="17" t="n">
        <f aca="false">IFERROR(MATCH($A2285,'Stock Exchange'!$A$5:$A$2450,0),"")</f>
        <v>67</v>
      </c>
      <c r="W2285" s="17" t="n">
        <f aca="false">IFERROR(MATCH($A2285,Primary!$A$5:$A$2450,0),"")</f>
        <v>67</v>
      </c>
    </row>
    <row r="2286" customFormat="false" ht="15" hidden="false" customHeight="false" outlineLevel="0" collapsed="false">
      <c r="A2286" s="16" t="n">
        <f aca="false">Total!A2286</f>
        <v>40249</v>
      </c>
      <c r="B2286" s="17" t="n">
        <f aca="false">YEAR(A2286)</f>
        <v>2010</v>
      </c>
      <c r="C2286" s="17" t="n">
        <f aca="false">MONTH(A2286)</f>
        <v>3</v>
      </c>
      <c r="D2286" s="6" t="str">
        <f aca="false">IF(MONTH(A2286)&gt;=4,"FY "&amp;YEAR(A2286)&amp;"-"&amp;RIGHT(YEAR(A2286)+1,2),"FY "&amp;(YEAR(A2286)-1)&amp;"-"&amp;RIGHT(YEAR(A2286),2))</f>
        <v>FY 2009-10</v>
      </c>
      <c r="E2286" s="6" t="str">
        <f aca="false">IF(AND(V2286&lt;&gt;"",W2286&lt;&gt;""),"Yes","No")</f>
        <v>Yes</v>
      </c>
      <c r="F2286" s="18" t="n">
        <f aca="false">Total!F2286</f>
        <v>2302.9</v>
      </c>
      <c r="G2286" s="18" t="n">
        <f aca="false">Total!G2286</f>
        <v>1855.9</v>
      </c>
      <c r="H2286" s="18" t="n">
        <f aca="false">Total!H2286</f>
        <v>446.9</v>
      </c>
      <c r="I2286" s="18" t="n">
        <f aca="false">Total!I2286</f>
        <v>98.3</v>
      </c>
      <c r="J2286" s="18" t="n">
        <f aca="false">IF($V2286="","",INDEX('Stock Exchange'!F$5:F$2450,$V2286))</f>
        <v>2250</v>
      </c>
      <c r="K2286" s="18" t="n">
        <f aca="false">IF($V2286="","",INDEX('Stock Exchange'!G$5:G$2450,$V2286))</f>
        <v>1844.8</v>
      </c>
      <c r="L2286" s="18" t="n">
        <f aca="false">IF($V2286="","",INDEX('Stock Exchange'!H$5:H$2450,$V2286))</f>
        <v>405.3</v>
      </c>
      <c r="M2286" s="18" t="n">
        <f aca="false">IF($V2286="","",INDEX('Stock Exchange'!I$5:I$2450,$V2286))</f>
        <v>89.13</v>
      </c>
      <c r="N2286" s="18" t="n">
        <f aca="false">IF($W2286="","",INDEX(Primary!F$5:F$2450,$W2286))</f>
        <v>52.8</v>
      </c>
      <c r="O2286" s="18" t="n">
        <f aca="false">IF($W2286="","",INDEX(Primary!G$5:G$2450,$W2286))</f>
        <v>11.2</v>
      </c>
      <c r="P2286" s="18" t="n">
        <f aca="false">IF($W2286="","",INDEX(Primary!H$5:H$2450,$W2286))</f>
        <v>41.7</v>
      </c>
      <c r="Q2286" s="18" t="n">
        <f aca="false">IF($W2286="","",INDEX(Primary!I$5:I$2450,$W2286))</f>
        <v>9.17</v>
      </c>
      <c r="R2286" s="19" t="n">
        <f aca="false">IF($E2286="Yes",L2286+P2286,"")</f>
        <v>447</v>
      </c>
      <c r="S2286" s="19" t="n">
        <f aca="false">IF($E2286="Yes",H2286-R2286,"")</f>
        <v>-0.100000000000023</v>
      </c>
      <c r="T2286" s="6" t="str">
        <f aca="false">IF($E2286="Yes",IF(ROUND(ABS(S2286),2)&lt;=$T$2,"OK","CHECK"),"n/a")</f>
        <v>OK</v>
      </c>
      <c r="U2286" s="20" t="n">
        <f aca="false">Total!J2286</f>
        <v>45.47</v>
      </c>
      <c r="V2286" s="17" t="n">
        <f aca="false">IFERROR(MATCH($A2286,'Stock Exchange'!$A$5:$A$2450,0),"")</f>
        <v>68</v>
      </c>
      <c r="W2286" s="17" t="n">
        <f aca="false">IFERROR(MATCH($A2286,Primary!$A$5:$A$2450,0),"")</f>
        <v>68</v>
      </c>
    </row>
    <row r="2287" customFormat="false" ht="15" hidden="false" customHeight="false" outlineLevel="0" collapsed="false">
      <c r="A2287" s="16" t="n">
        <f aca="false">Total!A2287</f>
        <v>40252</v>
      </c>
      <c r="B2287" s="17" t="n">
        <f aca="false">YEAR(A2287)</f>
        <v>2010</v>
      </c>
      <c r="C2287" s="17" t="n">
        <f aca="false">MONTH(A2287)</f>
        <v>3</v>
      </c>
      <c r="D2287" s="6" t="str">
        <f aca="false">IF(MONTH(A2287)&gt;=4,"FY "&amp;YEAR(A2287)&amp;"-"&amp;RIGHT(YEAR(A2287)+1,2),"FY "&amp;(YEAR(A2287)-1)&amp;"-"&amp;RIGHT(YEAR(A2287),2))</f>
        <v>FY 2009-10</v>
      </c>
      <c r="E2287" s="6" t="str">
        <f aca="false">IF(AND(V2287&lt;&gt;"",W2287&lt;&gt;""),"Yes","No")</f>
        <v>Yes</v>
      </c>
      <c r="F2287" s="18" t="n">
        <f aca="false">Total!F2287</f>
        <v>2550.8</v>
      </c>
      <c r="G2287" s="18" t="n">
        <f aca="false">Total!G2287</f>
        <v>2162</v>
      </c>
      <c r="H2287" s="18" t="n">
        <f aca="false">Total!H2287</f>
        <v>388.9</v>
      </c>
      <c r="I2287" s="18" t="n">
        <f aca="false">Total!I2287</f>
        <v>85.56</v>
      </c>
      <c r="J2287" s="18" t="n">
        <f aca="false">IF($V2287="","",INDEX('Stock Exchange'!F$5:F$2450,$V2287))</f>
        <v>2510.8</v>
      </c>
      <c r="K2287" s="18" t="n">
        <f aca="false">IF($V2287="","",INDEX('Stock Exchange'!G$5:G$2450,$V2287))</f>
        <v>2160.7</v>
      </c>
      <c r="L2287" s="18" t="n">
        <f aca="false">IF($V2287="","",INDEX('Stock Exchange'!H$5:H$2450,$V2287))</f>
        <v>350.1</v>
      </c>
      <c r="M2287" s="18" t="n">
        <f aca="false">IF($V2287="","",INDEX('Stock Exchange'!I$5:I$2450,$V2287))</f>
        <v>77.03</v>
      </c>
      <c r="N2287" s="18" t="n">
        <f aca="false">IF($W2287="","",INDEX(Primary!F$5:F$2450,$W2287))</f>
        <v>40.1</v>
      </c>
      <c r="O2287" s="18" t="n">
        <f aca="false">IF($W2287="","",INDEX(Primary!G$5:G$2450,$W2287))</f>
        <v>1.3</v>
      </c>
      <c r="P2287" s="18" t="n">
        <f aca="false">IF($W2287="","",INDEX(Primary!H$5:H$2450,$W2287))</f>
        <v>38.7</v>
      </c>
      <c r="Q2287" s="18" t="n">
        <f aca="false">IF($W2287="","",INDEX(Primary!I$5:I$2450,$W2287))</f>
        <v>8.52</v>
      </c>
      <c r="R2287" s="19" t="n">
        <f aca="false">IF($E2287="Yes",L2287+P2287,"")</f>
        <v>388.8</v>
      </c>
      <c r="S2287" s="19" t="n">
        <f aca="false">IF($E2287="Yes",H2287-R2287,"")</f>
        <v>0.0999999999999659</v>
      </c>
      <c r="T2287" s="6" t="str">
        <f aca="false">IF($E2287="Yes",IF(ROUND(ABS(S2287),2)&lt;=$T$2,"OK","CHECK"),"n/a")</f>
        <v>OK</v>
      </c>
      <c r="U2287" s="20" t="n">
        <f aca="false">Total!J2287</f>
        <v>45.45</v>
      </c>
      <c r="V2287" s="17" t="n">
        <f aca="false">IFERROR(MATCH($A2287,'Stock Exchange'!$A$5:$A$2450,0),"")</f>
        <v>69</v>
      </c>
      <c r="W2287" s="17" t="n">
        <f aca="false">IFERROR(MATCH($A2287,Primary!$A$5:$A$2450,0),"")</f>
        <v>69</v>
      </c>
    </row>
    <row r="2288" customFormat="false" ht="15" hidden="false" customHeight="false" outlineLevel="0" collapsed="false">
      <c r="A2288" s="16" t="n">
        <f aca="false">Total!A2288</f>
        <v>40254</v>
      </c>
      <c r="B2288" s="17" t="n">
        <f aca="false">YEAR(A2288)</f>
        <v>2010</v>
      </c>
      <c r="C2288" s="17" t="n">
        <f aca="false">MONTH(A2288)</f>
        <v>3</v>
      </c>
      <c r="D2288" s="6" t="str">
        <f aca="false">IF(MONTH(A2288)&gt;=4,"FY "&amp;YEAR(A2288)&amp;"-"&amp;RIGHT(YEAR(A2288)+1,2),"FY "&amp;(YEAR(A2288)-1)&amp;"-"&amp;RIGHT(YEAR(A2288),2))</f>
        <v>FY 2009-10</v>
      </c>
      <c r="E2288" s="6" t="str">
        <f aca="false">IF(AND(V2288&lt;&gt;"",W2288&lt;&gt;""),"Yes","No")</f>
        <v>Yes</v>
      </c>
      <c r="F2288" s="18" t="n">
        <f aca="false">Total!F2288</f>
        <v>4401.6</v>
      </c>
      <c r="G2288" s="18" t="n">
        <f aca="false">Total!G2288</f>
        <v>3048.8</v>
      </c>
      <c r="H2288" s="18" t="n">
        <f aca="false">Total!H2288</f>
        <v>1352.8</v>
      </c>
      <c r="I2288" s="18" t="n">
        <f aca="false">Total!I2288</f>
        <v>296.79</v>
      </c>
      <c r="J2288" s="18" t="n">
        <f aca="false">IF($V2288="","",INDEX('Stock Exchange'!F$5:F$2450,$V2288))</f>
        <v>4222.6</v>
      </c>
      <c r="K2288" s="18" t="n">
        <f aca="false">IF($V2288="","",INDEX('Stock Exchange'!G$5:G$2450,$V2288))</f>
        <v>3048.5</v>
      </c>
      <c r="L2288" s="18" t="n">
        <f aca="false">IF($V2288="","",INDEX('Stock Exchange'!H$5:H$2450,$V2288))</f>
        <v>1174.1</v>
      </c>
      <c r="M2288" s="18" t="n">
        <f aca="false">IF($V2288="","",INDEX('Stock Exchange'!I$5:I$2450,$V2288))</f>
        <v>257.58</v>
      </c>
      <c r="N2288" s="18" t="n">
        <f aca="false">IF($W2288="","",INDEX(Primary!F$5:F$2450,$W2288))</f>
        <v>179.1</v>
      </c>
      <c r="O2288" s="18" t="n">
        <f aca="false">IF($W2288="","",INDEX(Primary!G$5:G$2450,$W2288))</f>
        <v>0.3</v>
      </c>
      <c r="P2288" s="18" t="n">
        <f aca="false">IF($W2288="","",INDEX(Primary!H$5:H$2450,$W2288))</f>
        <v>178.7</v>
      </c>
      <c r="Q2288" s="18" t="n">
        <f aca="false">IF($W2288="","",INDEX(Primary!I$5:I$2450,$W2288))</f>
        <v>39.21</v>
      </c>
      <c r="R2288" s="19" t="n">
        <f aca="false">IF($E2288="Yes",L2288+P2288,"")</f>
        <v>1352.8</v>
      </c>
      <c r="S2288" s="19" t="n">
        <f aca="false">IF($E2288="Yes",H2288-R2288,"")</f>
        <v>0</v>
      </c>
      <c r="T2288" s="6" t="str">
        <f aca="false">IF($E2288="Yes",IF(ROUND(ABS(S2288),2)&lt;=$T$2,"OK","CHECK"),"n/a")</f>
        <v>OK</v>
      </c>
      <c r="U2288" s="20" t="n">
        <f aca="false">Total!J2288</f>
        <v>45.58</v>
      </c>
      <c r="V2288" s="17" t="n">
        <f aca="false">IFERROR(MATCH($A2288,'Stock Exchange'!$A$5:$A$2450,0),"")</f>
        <v>70</v>
      </c>
      <c r="W2288" s="17" t="n">
        <f aca="false">IFERROR(MATCH($A2288,Primary!$A$5:$A$2450,0),"")</f>
        <v>70</v>
      </c>
    </row>
    <row r="2289" customFormat="false" ht="15" hidden="false" customHeight="false" outlineLevel="0" collapsed="false">
      <c r="A2289" s="16" t="n">
        <f aca="false">Total!A2289</f>
        <v>40255</v>
      </c>
      <c r="B2289" s="17" t="n">
        <f aca="false">YEAR(A2289)</f>
        <v>2010</v>
      </c>
      <c r="C2289" s="17" t="n">
        <f aca="false">MONTH(A2289)</f>
        <v>3</v>
      </c>
      <c r="D2289" s="6" t="str">
        <f aca="false">IF(MONTH(A2289)&gt;=4,"FY "&amp;YEAR(A2289)&amp;"-"&amp;RIGHT(YEAR(A2289)+1,2),"FY "&amp;(YEAR(A2289)-1)&amp;"-"&amp;RIGHT(YEAR(A2289),2))</f>
        <v>FY 2009-10</v>
      </c>
      <c r="E2289" s="6" t="str">
        <f aca="false">IF(AND(V2289&lt;&gt;"",W2289&lt;&gt;""),"Yes","No")</f>
        <v>Yes</v>
      </c>
      <c r="F2289" s="18" t="n">
        <f aca="false">Total!F2289</f>
        <v>2819.2</v>
      </c>
      <c r="G2289" s="18" t="n">
        <f aca="false">Total!G2289</f>
        <v>1647.8</v>
      </c>
      <c r="H2289" s="18" t="n">
        <f aca="false">Total!H2289</f>
        <v>1171.4</v>
      </c>
      <c r="I2289" s="18" t="n">
        <f aca="false">Total!I2289</f>
        <v>257.96</v>
      </c>
      <c r="J2289" s="18" t="n">
        <f aca="false">IF($V2289="","",INDEX('Stock Exchange'!F$5:F$2450,$V2289))</f>
        <v>2564.9</v>
      </c>
      <c r="K2289" s="18" t="n">
        <f aca="false">IF($V2289="","",INDEX('Stock Exchange'!G$5:G$2450,$V2289))</f>
        <v>1647.7</v>
      </c>
      <c r="L2289" s="18" t="n">
        <f aca="false">IF($V2289="","",INDEX('Stock Exchange'!H$5:H$2450,$V2289))</f>
        <v>917.2</v>
      </c>
      <c r="M2289" s="18" t="n">
        <f aca="false">IF($V2289="","",INDEX('Stock Exchange'!I$5:I$2450,$V2289))</f>
        <v>201.99</v>
      </c>
      <c r="N2289" s="18" t="n">
        <f aca="false">IF($W2289="","",INDEX(Primary!F$5:F$2450,$W2289))</f>
        <v>254.3</v>
      </c>
      <c r="O2289" s="18" t="n">
        <f aca="false">IF($W2289="","",INDEX(Primary!G$5:G$2450,$W2289))</f>
        <v>0.1</v>
      </c>
      <c r="P2289" s="18" t="n">
        <f aca="false">IF($W2289="","",INDEX(Primary!H$5:H$2450,$W2289))</f>
        <v>254.1</v>
      </c>
      <c r="Q2289" s="18" t="n">
        <f aca="false">IF($W2289="","",INDEX(Primary!I$5:I$2450,$W2289))</f>
        <v>55.97</v>
      </c>
      <c r="R2289" s="19" t="n">
        <f aca="false">IF($E2289="Yes",L2289+P2289,"")</f>
        <v>1171.3</v>
      </c>
      <c r="S2289" s="19" t="n">
        <f aca="false">IF($E2289="Yes",H2289-R2289,"")</f>
        <v>0.100000000000136</v>
      </c>
      <c r="T2289" s="6" t="str">
        <f aca="false">IF($E2289="Yes",IF(ROUND(ABS(S2289),2)&lt;=$T$2,"OK","CHECK"),"n/a")</f>
        <v>OK</v>
      </c>
      <c r="U2289" s="20" t="n">
        <f aca="false">Total!J2289</f>
        <v>45.41</v>
      </c>
      <c r="V2289" s="17" t="n">
        <f aca="false">IFERROR(MATCH($A2289,'Stock Exchange'!$A$5:$A$2450,0),"")</f>
        <v>71</v>
      </c>
      <c r="W2289" s="17" t="n">
        <f aca="false">IFERROR(MATCH($A2289,Primary!$A$5:$A$2450,0),"")</f>
        <v>71</v>
      </c>
    </row>
    <row r="2290" customFormat="false" ht="15" hidden="false" customHeight="false" outlineLevel="0" collapsed="false">
      <c r="A2290" s="16" t="n">
        <f aca="false">Total!A2290</f>
        <v>40256</v>
      </c>
      <c r="B2290" s="17" t="n">
        <f aca="false">YEAR(A2290)</f>
        <v>2010</v>
      </c>
      <c r="C2290" s="17" t="n">
        <f aca="false">MONTH(A2290)</f>
        <v>3</v>
      </c>
      <c r="D2290" s="6" t="str">
        <f aca="false">IF(MONTH(A2290)&gt;=4,"FY "&amp;YEAR(A2290)&amp;"-"&amp;RIGHT(YEAR(A2290)+1,2),"FY "&amp;(YEAR(A2290)-1)&amp;"-"&amp;RIGHT(YEAR(A2290),2))</f>
        <v>FY 2009-10</v>
      </c>
      <c r="E2290" s="6" t="str">
        <f aca="false">IF(AND(V2290&lt;&gt;"",W2290&lt;&gt;""),"Yes","No")</f>
        <v>Yes</v>
      </c>
      <c r="F2290" s="18" t="n">
        <f aca="false">Total!F2290</f>
        <v>2633.5</v>
      </c>
      <c r="G2290" s="18" t="n">
        <f aca="false">Total!G2290</f>
        <v>1922.7</v>
      </c>
      <c r="H2290" s="18" t="n">
        <f aca="false">Total!H2290</f>
        <v>710.8</v>
      </c>
      <c r="I2290" s="18" t="n">
        <f aca="false">Total!I2290</f>
        <v>156.26</v>
      </c>
      <c r="J2290" s="18" t="n">
        <f aca="false">IF($V2290="","",INDEX('Stock Exchange'!F$5:F$2450,$V2290))</f>
        <v>2489</v>
      </c>
      <c r="K2290" s="18" t="n">
        <f aca="false">IF($V2290="","",INDEX('Stock Exchange'!G$5:G$2450,$V2290))</f>
        <v>1922.4</v>
      </c>
      <c r="L2290" s="18" t="n">
        <f aca="false">IF($V2290="","",INDEX('Stock Exchange'!H$5:H$2450,$V2290))</f>
        <v>566.7</v>
      </c>
      <c r="M2290" s="18" t="n">
        <f aca="false">IF($V2290="","",INDEX('Stock Exchange'!I$5:I$2450,$V2290))</f>
        <v>124.57</v>
      </c>
      <c r="N2290" s="18" t="n">
        <f aca="false">IF($W2290="","",INDEX(Primary!F$5:F$2450,$W2290))</f>
        <v>144.5</v>
      </c>
      <c r="O2290" s="18" t="n">
        <f aca="false">IF($W2290="","",INDEX(Primary!G$5:G$2450,$W2290))</f>
        <v>0.3</v>
      </c>
      <c r="P2290" s="18" t="n">
        <f aca="false">IF($W2290="","",INDEX(Primary!H$5:H$2450,$W2290))</f>
        <v>144.1</v>
      </c>
      <c r="Q2290" s="18" t="n">
        <f aca="false">IF($W2290="","",INDEX(Primary!I$5:I$2450,$W2290))</f>
        <v>31.69</v>
      </c>
      <c r="R2290" s="19" t="n">
        <f aca="false">IF($E2290="Yes",L2290+P2290,"")</f>
        <v>710.8</v>
      </c>
      <c r="S2290" s="19" t="n">
        <f aca="false">IF($E2290="Yes",H2290-R2290,"")</f>
        <v>0</v>
      </c>
      <c r="T2290" s="6" t="str">
        <f aca="false">IF($E2290="Yes",IF(ROUND(ABS(S2290),2)&lt;=$T$2,"OK","CHECK"),"n/a")</f>
        <v>OK</v>
      </c>
      <c r="U2290" s="20" t="n">
        <f aca="false">Total!J2290</f>
        <v>45.49</v>
      </c>
      <c r="V2290" s="17" t="n">
        <f aca="false">IFERROR(MATCH($A2290,'Stock Exchange'!$A$5:$A$2450,0),"")</f>
        <v>72</v>
      </c>
      <c r="W2290" s="17" t="n">
        <f aca="false">IFERROR(MATCH($A2290,Primary!$A$5:$A$2450,0),"")</f>
        <v>72</v>
      </c>
    </row>
    <row r="2291" customFormat="false" ht="15" hidden="false" customHeight="false" outlineLevel="0" collapsed="false">
      <c r="A2291" s="16" t="n">
        <f aca="false">Total!A2291</f>
        <v>40259</v>
      </c>
      <c r="B2291" s="17" t="n">
        <f aca="false">YEAR(A2291)</f>
        <v>2010</v>
      </c>
      <c r="C2291" s="17" t="n">
        <f aca="false">MONTH(A2291)</f>
        <v>3</v>
      </c>
      <c r="D2291" s="6" t="str">
        <f aca="false">IF(MONTH(A2291)&gt;=4,"FY "&amp;YEAR(A2291)&amp;"-"&amp;RIGHT(YEAR(A2291)+1,2),"FY "&amp;(YEAR(A2291)-1)&amp;"-"&amp;RIGHT(YEAR(A2291),2))</f>
        <v>FY 2009-10</v>
      </c>
      <c r="E2291" s="6" t="str">
        <f aca="false">IF(AND(V2291&lt;&gt;"",W2291&lt;&gt;""),"Yes","No")</f>
        <v>Yes</v>
      </c>
      <c r="F2291" s="18" t="n">
        <f aca="false">Total!F2291</f>
        <v>2671.7</v>
      </c>
      <c r="G2291" s="18" t="n">
        <f aca="false">Total!G2291</f>
        <v>2278.2</v>
      </c>
      <c r="H2291" s="18" t="n">
        <f aca="false">Total!H2291</f>
        <v>393.5</v>
      </c>
      <c r="I2291" s="18" t="n">
        <f aca="false">Total!I2291</f>
        <v>86.52</v>
      </c>
      <c r="J2291" s="18" t="n">
        <f aca="false">IF($V2291="","",INDEX('Stock Exchange'!F$5:F$2450,$V2291))</f>
        <v>2671.4</v>
      </c>
      <c r="K2291" s="18" t="n">
        <f aca="false">IF($V2291="","",INDEX('Stock Exchange'!G$5:G$2450,$V2291))</f>
        <v>2277.8</v>
      </c>
      <c r="L2291" s="18" t="n">
        <f aca="false">IF($V2291="","",INDEX('Stock Exchange'!H$5:H$2450,$V2291))</f>
        <v>393.7</v>
      </c>
      <c r="M2291" s="18" t="n">
        <f aca="false">IF($V2291="","",INDEX('Stock Exchange'!I$5:I$2450,$V2291))</f>
        <v>86.56</v>
      </c>
      <c r="N2291" s="18" t="n">
        <f aca="false">IF($W2291="","",INDEX(Primary!F$5:F$2450,$W2291))</f>
        <v>0.2</v>
      </c>
      <c r="O2291" s="18" t="n">
        <f aca="false">IF($W2291="","",INDEX(Primary!G$5:G$2450,$W2291))</f>
        <v>0.4</v>
      </c>
      <c r="P2291" s="18" t="n">
        <f aca="false">IF($W2291="","",INDEX(Primary!H$5:H$2450,$W2291))</f>
        <v>-0.2</v>
      </c>
      <c r="Q2291" s="18" t="n">
        <f aca="false">IF($W2291="","",INDEX(Primary!I$5:I$2450,$W2291))</f>
        <v>-0.04</v>
      </c>
      <c r="R2291" s="19" t="n">
        <f aca="false">IF($E2291="Yes",L2291+P2291,"")</f>
        <v>393.5</v>
      </c>
      <c r="S2291" s="19" t="n">
        <f aca="false">IF($E2291="Yes",H2291-R2291,"")</f>
        <v>0</v>
      </c>
      <c r="T2291" s="6" t="str">
        <f aca="false">IF($E2291="Yes",IF(ROUND(ABS(S2291),2)&lt;=$T$2,"OK","CHECK"),"n/a")</f>
        <v>OK</v>
      </c>
      <c r="U2291" s="20" t="n">
        <f aca="false">Total!J2291</f>
        <v>45.48</v>
      </c>
      <c r="V2291" s="17" t="n">
        <f aca="false">IFERROR(MATCH($A2291,'Stock Exchange'!$A$5:$A$2450,0),"")</f>
        <v>73</v>
      </c>
      <c r="W2291" s="17" t="n">
        <f aca="false">IFERROR(MATCH($A2291,Primary!$A$5:$A$2450,0),"")</f>
        <v>73</v>
      </c>
    </row>
    <row r="2292" customFormat="false" ht="15" hidden="false" customHeight="false" outlineLevel="0" collapsed="false">
      <c r="A2292" s="16" t="n">
        <f aca="false">Total!A2292</f>
        <v>40260</v>
      </c>
      <c r="B2292" s="17" t="n">
        <f aca="false">YEAR(A2292)</f>
        <v>2010</v>
      </c>
      <c r="C2292" s="17" t="n">
        <f aca="false">MONTH(A2292)</f>
        <v>3</v>
      </c>
      <c r="D2292" s="6" t="str">
        <f aca="false">IF(MONTH(A2292)&gt;=4,"FY "&amp;YEAR(A2292)&amp;"-"&amp;RIGHT(YEAR(A2292)+1,2),"FY "&amp;(YEAR(A2292)-1)&amp;"-"&amp;RIGHT(YEAR(A2292),2))</f>
        <v>FY 2009-10</v>
      </c>
      <c r="E2292" s="6" t="str">
        <f aca="false">IF(AND(V2292&lt;&gt;"",W2292&lt;&gt;""),"Yes","No")</f>
        <v>Yes</v>
      </c>
      <c r="F2292" s="18" t="n">
        <f aca="false">Total!F2292</f>
        <v>1992.9</v>
      </c>
      <c r="G2292" s="18" t="n">
        <f aca="false">Total!G2292</f>
        <v>1722.4</v>
      </c>
      <c r="H2292" s="18" t="n">
        <f aca="false">Total!H2292</f>
        <v>270.5</v>
      </c>
      <c r="I2292" s="18" t="n">
        <f aca="false">Total!I2292</f>
        <v>59.46</v>
      </c>
      <c r="J2292" s="18" t="n">
        <f aca="false">IF($V2292="","",INDEX('Stock Exchange'!F$5:F$2450,$V2292))</f>
        <v>1935.9</v>
      </c>
      <c r="K2292" s="18" t="n">
        <f aca="false">IF($V2292="","",INDEX('Stock Exchange'!G$5:G$2450,$V2292))</f>
        <v>1698.5</v>
      </c>
      <c r="L2292" s="18" t="n">
        <f aca="false">IF($V2292="","",INDEX('Stock Exchange'!H$5:H$2450,$V2292))</f>
        <v>237.4</v>
      </c>
      <c r="M2292" s="18" t="n">
        <f aca="false">IF($V2292="","",INDEX('Stock Exchange'!I$5:I$2450,$V2292))</f>
        <v>52.18</v>
      </c>
      <c r="N2292" s="18" t="n">
        <f aca="false">IF($W2292="","",INDEX(Primary!F$5:F$2450,$W2292))</f>
        <v>57</v>
      </c>
      <c r="O2292" s="18" t="n">
        <f aca="false">IF($W2292="","",INDEX(Primary!G$5:G$2450,$W2292))</f>
        <v>23.9</v>
      </c>
      <c r="P2292" s="18" t="n">
        <f aca="false">IF($W2292="","",INDEX(Primary!H$5:H$2450,$W2292))</f>
        <v>33.1</v>
      </c>
      <c r="Q2292" s="18" t="n">
        <f aca="false">IF($W2292="","",INDEX(Primary!I$5:I$2450,$W2292))</f>
        <v>7.29</v>
      </c>
      <c r="R2292" s="19" t="n">
        <f aca="false">IF($E2292="Yes",L2292+P2292,"")</f>
        <v>270.5</v>
      </c>
      <c r="S2292" s="19" t="n">
        <f aca="false">IF($E2292="Yes",H2292-R2292,"")</f>
        <v>0</v>
      </c>
      <c r="T2292" s="6" t="str">
        <f aca="false">IF($E2292="Yes",IF(ROUND(ABS(S2292),2)&lt;=$T$2,"OK","CHECK"),"n/a")</f>
        <v>OK</v>
      </c>
      <c r="U2292" s="20" t="n">
        <f aca="false">Total!J2292</f>
        <v>45.49</v>
      </c>
      <c r="V2292" s="17" t="n">
        <f aca="false">IFERROR(MATCH($A2292,'Stock Exchange'!$A$5:$A$2450,0),"")</f>
        <v>74</v>
      </c>
      <c r="W2292" s="17" t="n">
        <f aca="false">IFERROR(MATCH($A2292,Primary!$A$5:$A$2450,0),"")</f>
        <v>74</v>
      </c>
    </row>
    <row r="2293" customFormat="false" ht="15" hidden="false" customHeight="false" outlineLevel="0" collapsed="false">
      <c r="A2293" s="16" t="n">
        <f aca="false">Total!A2293</f>
        <v>40262</v>
      </c>
      <c r="B2293" s="17" t="n">
        <f aca="false">YEAR(A2293)</f>
        <v>2010</v>
      </c>
      <c r="C2293" s="17" t="n">
        <f aca="false">MONTH(A2293)</f>
        <v>3</v>
      </c>
      <c r="D2293" s="6" t="str">
        <f aca="false">IF(MONTH(A2293)&gt;=4,"FY "&amp;YEAR(A2293)&amp;"-"&amp;RIGHT(YEAR(A2293)+1,2),"FY "&amp;(YEAR(A2293)-1)&amp;"-"&amp;RIGHT(YEAR(A2293),2))</f>
        <v>FY 2009-10</v>
      </c>
      <c r="E2293" s="6" t="str">
        <f aca="false">IF(AND(V2293&lt;&gt;"",W2293&lt;&gt;""),"Yes","No")</f>
        <v>Yes</v>
      </c>
      <c r="F2293" s="18" t="n">
        <f aca="false">Total!F2293</f>
        <v>2467.5</v>
      </c>
      <c r="G2293" s="18" t="n">
        <f aca="false">Total!G2293</f>
        <v>1982</v>
      </c>
      <c r="H2293" s="18" t="n">
        <f aca="false">Total!H2293</f>
        <v>485.5</v>
      </c>
      <c r="I2293" s="18" t="n">
        <f aca="false">Total!I2293</f>
        <v>106.57</v>
      </c>
      <c r="J2293" s="18" t="n">
        <f aca="false">IF($V2293="","",INDEX('Stock Exchange'!F$5:F$2450,$V2293))</f>
        <v>2389.8</v>
      </c>
      <c r="K2293" s="18" t="n">
        <f aca="false">IF($V2293="","",INDEX('Stock Exchange'!G$5:G$2450,$V2293))</f>
        <v>1981.3</v>
      </c>
      <c r="L2293" s="18" t="n">
        <f aca="false">IF($V2293="","",INDEX('Stock Exchange'!H$5:H$2450,$V2293))</f>
        <v>408.6</v>
      </c>
      <c r="M2293" s="18" t="n">
        <f aca="false">IF($V2293="","",INDEX('Stock Exchange'!I$5:I$2450,$V2293))</f>
        <v>89.67</v>
      </c>
      <c r="N2293" s="18" t="n">
        <f aca="false">IF($W2293="","",INDEX(Primary!F$5:F$2450,$W2293))</f>
        <v>77.7</v>
      </c>
      <c r="O2293" s="18" t="n">
        <f aca="false">IF($W2293="","",INDEX(Primary!G$5:G$2450,$W2293))</f>
        <v>0.7</v>
      </c>
      <c r="P2293" s="18" t="n">
        <f aca="false">IF($W2293="","",INDEX(Primary!H$5:H$2450,$W2293))</f>
        <v>77</v>
      </c>
      <c r="Q2293" s="18" t="n">
        <f aca="false">IF($W2293="","",INDEX(Primary!I$5:I$2450,$W2293))</f>
        <v>16.89</v>
      </c>
      <c r="R2293" s="19" t="n">
        <f aca="false">IF($E2293="Yes",L2293+P2293,"")</f>
        <v>485.6</v>
      </c>
      <c r="S2293" s="19" t="n">
        <f aca="false">IF($E2293="Yes",H2293-R2293,"")</f>
        <v>-0.100000000000023</v>
      </c>
      <c r="T2293" s="6" t="str">
        <f aca="false">IF($E2293="Yes",IF(ROUND(ABS(S2293),2)&lt;=$T$2,"OK","CHECK"),"n/a")</f>
        <v>OK</v>
      </c>
      <c r="U2293" s="20" t="n">
        <f aca="false">Total!J2293</f>
        <v>45.56</v>
      </c>
      <c r="V2293" s="17" t="n">
        <f aca="false">IFERROR(MATCH($A2293,'Stock Exchange'!$A$5:$A$2450,0),"")</f>
        <v>75</v>
      </c>
      <c r="W2293" s="17" t="n">
        <f aca="false">IFERROR(MATCH($A2293,Primary!$A$5:$A$2450,0),"")</f>
        <v>75</v>
      </c>
    </row>
    <row r="2294" customFormat="false" ht="15" hidden="false" customHeight="false" outlineLevel="0" collapsed="false">
      <c r="A2294" s="16" t="n">
        <f aca="false">Total!A2294</f>
        <v>40263</v>
      </c>
      <c r="B2294" s="17" t="n">
        <f aca="false">YEAR(A2294)</f>
        <v>2010</v>
      </c>
      <c r="C2294" s="17" t="n">
        <f aca="false">MONTH(A2294)</f>
        <v>3</v>
      </c>
      <c r="D2294" s="6" t="str">
        <f aca="false">IF(MONTH(A2294)&gt;=4,"FY "&amp;YEAR(A2294)&amp;"-"&amp;RIGHT(YEAR(A2294)+1,2),"FY "&amp;(YEAR(A2294)-1)&amp;"-"&amp;RIGHT(YEAR(A2294),2))</f>
        <v>FY 2009-10</v>
      </c>
      <c r="E2294" s="6" t="str">
        <f aca="false">IF(AND(V2294&lt;&gt;"",W2294&lt;&gt;""),"Yes","No")</f>
        <v>Yes</v>
      </c>
      <c r="F2294" s="18" t="n">
        <f aca="false">Total!F2294</f>
        <v>5325.1</v>
      </c>
      <c r="G2294" s="18" t="n">
        <f aca="false">Total!G2294</f>
        <v>4231.1</v>
      </c>
      <c r="H2294" s="18" t="n">
        <f aca="false">Total!H2294</f>
        <v>1094</v>
      </c>
      <c r="I2294" s="18" t="n">
        <f aca="false">Total!I2294</f>
        <v>239.77</v>
      </c>
      <c r="J2294" s="18" t="n">
        <f aca="false">IF($V2294="","",INDEX('Stock Exchange'!F$5:F$2450,$V2294))</f>
        <v>5099.8</v>
      </c>
      <c r="K2294" s="18" t="n">
        <f aca="false">IF($V2294="","",INDEX('Stock Exchange'!G$5:G$2450,$V2294))</f>
        <v>4230.8</v>
      </c>
      <c r="L2294" s="18" t="n">
        <f aca="false">IF($V2294="","",INDEX('Stock Exchange'!H$5:H$2450,$V2294))</f>
        <v>869</v>
      </c>
      <c r="M2294" s="18" t="n">
        <f aca="false">IF($V2294="","",INDEX('Stock Exchange'!I$5:I$2450,$V2294))</f>
        <v>190.45</v>
      </c>
      <c r="N2294" s="18" t="n">
        <f aca="false">IF($W2294="","",INDEX(Primary!F$5:F$2450,$W2294))</f>
        <v>225.3</v>
      </c>
      <c r="O2294" s="18" t="n">
        <f aca="false">IF($W2294="","",INDEX(Primary!G$5:G$2450,$W2294))</f>
        <v>0.3</v>
      </c>
      <c r="P2294" s="18" t="n">
        <f aca="false">IF($W2294="","",INDEX(Primary!H$5:H$2450,$W2294))</f>
        <v>225</v>
      </c>
      <c r="Q2294" s="18" t="n">
        <f aca="false">IF($W2294="","",INDEX(Primary!I$5:I$2450,$W2294))</f>
        <v>49.32</v>
      </c>
      <c r="R2294" s="19" t="n">
        <f aca="false">IF($E2294="Yes",L2294+P2294,"")</f>
        <v>1094</v>
      </c>
      <c r="S2294" s="19" t="n">
        <f aca="false">IF($E2294="Yes",H2294-R2294,"")</f>
        <v>0</v>
      </c>
      <c r="T2294" s="6" t="str">
        <f aca="false">IF($E2294="Yes",IF(ROUND(ABS(S2294),2)&lt;=$T$2,"OK","CHECK"),"n/a")</f>
        <v>OK</v>
      </c>
      <c r="U2294" s="20" t="n">
        <f aca="false">Total!J2294</f>
        <v>45.63</v>
      </c>
      <c r="V2294" s="17" t="n">
        <f aca="false">IFERROR(MATCH($A2294,'Stock Exchange'!$A$5:$A$2450,0),"")</f>
        <v>76</v>
      </c>
      <c r="W2294" s="17" t="n">
        <f aca="false">IFERROR(MATCH($A2294,Primary!$A$5:$A$2450,0),"")</f>
        <v>76</v>
      </c>
    </row>
    <row r="2295" customFormat="false" ht="15" hidden="false" customHeight="false" outlineLevel="0" collapsed="false">
      <c r="A2295" s="16" t="n">
        <f aca="false">Total!A2295</f>
        <v>40266</v>
      </c>
      <c r="B2295" s="17" t="n">
        <f aca="false">YEAR(A2295)</f>
        <v>2010</v>
      </c>
      <c r="C2295" s="17" t="n">
        <f aca="false">MONTH(A2295)</f>
        <v>3</v>
      </c>
      <c r="D2295" s="6" t="str">
        <f aca="false">IF(MONTH(A2295)&gt;=4,"FY "&amp;YEAR(A2295)&amp;"-"&amp;RIGHT(YEAR(A2295)+1,2),"FY "&amp;(YEAR(A2295)-1)&amp;"-"&amp;RIGHT(YEAR(A2295),2))</f>
        <v>FY 2009-10</v>
      </c>
      <c r="E2295" s="6" t="str">
        <f aca="false">IF(AND(V2295&lt;&gt;"",W2295&lt;&gt;""),"Yes","No")</f>
        <v>Yes</v>
      </c>
      <c r="F2295" s="18" t="n">
        <f aca="false">Total!F2295</f>
        <v>3469.8</v>
      </c>
      <c r="G2295" s="18" t="n">
        <f aca="false">Total!G2295</f>
        <v>2390.6</v>
      </c>
      <c r="H2295" s="18" t="n">
        <f aca="false">Total!H2295</f>
        <v>1079.2</v>
      </c>
      <c r="I2295" s="18" t="n">
        <f aca="false">Total!I2295</f>
        <v>238.03</v>
      </c>
      <c r="J2295" s="18" t="n">
        <f aca="false">IF($V2295="","",INDEX('Stock Exchange'!F$5:F$2450,$V2295))</f>
        <v>3033.6</v>
      </c>
      <c r="K2295" s="18" t="n">
        <f aca="false">IF($V2295="","",INDEX('Stock Exchange'!G$5:G$2450,$V2295))</f>
        <v>2386.1</v>
      </c>
      <c r="L2295" s="18" t="n">
        <f aca="false">IF($V2295="","",INDEX('Stock Exchange'!H$5:H$2450,$V2295))</f>
        <v>647.5</v>
      </c>
      <c r="M2295" s="18" t="n">
        <f aca="false">IF($V2295="","",INDEX('Stock Exchange'!I$5:I$2450,$V2295))</f>
        <v>142.8</v>
      </c>
      <c r="N2295" s="18" t="n">
        <f aca="false">IF($W2295="","",INDEX(Primary!F$5:F$2450,$W2295))</f>
        <v>436.2</v>
      </c>
      <c r="O2295" s="18" t="n">
        <f aca="false">IF($W2295="","",INDEX(Primary!G$5:G$2450,$W2295))</f>
        <v>4.5</v>
      </c>
      <c r="P2295" s="18" t="n">
        <f aca="false">IF($W2295="","",INDEX(Primary!H$5:H$2450,$W2295))</f>
        <v>431.8</v>
      </c>
      <c r="Q2295" s="18" t="n">
        <f aca="false">IF($W2295="","",INDEX(Primary!I$5:I$2450,$W2295))</f>
        <v>95.23</v>
      </c>
      <c r="R2295" s="19" t="n">
        <f aca="false">IF($E2295="Yes",L2295+P2295,"")</f>
        <v>1079.3</v>
      </c>
      <c r="S2295" s="19" t="n">
        <f aca="false">IF($E2295="Yes",H2295-R2295,"")</f>
        <v>-0.0999999999999091</v>
      </c>
      <c r="T2295" s="6" t="str">
        <f aca="false">IF($E2295="Yes",IF(ROUND(ABS(S2295),2)&lt;=$T$2,"OK","CHECK"),"n/a")</f>
        <v>OK</v>
      </c>
      <c r="U2295" s="20" t="n">
        <f aca="false">Total!J2295</f>
        <v>45.34</v>
      </c>
      <c r="V2295" s="17" t="n">
        <f aca="false">IFERROR(MATCH($A2295,'Stock Exchange'!$A$5:$A$2450,0),"")</f>
        <v>77</v>
      </c>
      <c r="W2295" s="17" t="n">
        <f aca="false">IFERROR(MATCH($A2295,Primary!$A$5:$A$2450,0),"")</f>
        <v>77</v>
      </c>
    </row>
    <row r="2296" customFormat="false" ht="15" hidden="false" customHeight="false" outlineLevel="0" collapsed="false">
      <c r="A2296" s="16" t="n">
        <f aca="false">Total!A2296</f>
        <v>40267</v>
      </c>
      <c r="B2296" s="17" t="n">
        <f aca="false">YEAR(A2296)</f>
        <v>2010</v>
      </c>
      <c r="C2296" s="17" t="n">
        <f aca="false">MONTH(A2296)</f>
        <v>3</v>
      </c>
      <c r="D2296" s="6" t="str">
        <f aca="false">IF(MONTH(A2296)&gt;=4,"FY "&amp;YEAR(A2296)&amp;"-"&amp;RIGHT(YEAR(A2296)+1,2),"FY "&amp;(YEAR(A2296)-1)&amp;"-"&amp;RIGHT(YEAR(A2296),2))</f>
        <v>FY 2009-10</v>
      </c>
      <c r="E2296" s="6" t="str">
        <f aca="false">IF(AND(V2296&lt;&gt;"",W2296&lt;&gt;""),"Yes","No")</f>
        <v>Yes</v>
      </c>
      <c r="F2296" s="18" t="n">
        <f aca="false">Total!F2296</f>
        <v>2946.2</v>
      </c>
      <c r="G2296" s="18" t="n">
        <f aca="false">Total!G2296</f>
        <v>1913.8</v>
      </c>
      <c r="H2296" s="18" t="n">
        <f aca="false">Total!H2296</f>
        <v>1032.4</v>
      </c>
      <c r="I2296" s="18" t="n">
        <f aca="false">Total!I2296</f>
        <v>229.01</v>
      </c>
      <c r="J2296" s="18" t="n">
        <f aca="false">IF($V2296="","",INDEX('Stock Exchange'!F$5:F$2450,$V2296))</f>
        <v>2945.2</v>
      </c>
      <c r="K2296" s="18" t="n">
        <f aca="false">IF($V2296="","",INDEX('Stock Exchange'!G$5:G$2450,$V2296))</f>
        <v>1892.3</v>
      </c>
      <c r="L2296" s="18" t="n">
        <f aca="false">IF($V2296="","",INDEX('Stock Exchange'!H$5:H$2450,$V2296))</f>
        <v>1052.9</v>
      </c>
      <c r="M2296" s="18" t="n">
        <f aca="false">IF($V2296="","",INDEX('Stock Exchange'!I$5:I$2450,$V2296))</f>
        <v>233.55</v>
      </c>
      <c r="N2296" s="18" t="n">
        <f aca="false">IF($W2296="","",INDEX(Primary!F$5:F$2450,$W2296))</f>
        <v>1</v>
      </c>
      <c r="O2296" s="18" t="n">
        <f aca="false">IF($W2296="","",INDEX(Primary!G$5:G$2450,$W2296))</f>
        <v>21.4</v>
      </c>
      <c r="P2296" s="18" t="n">
        <f aca="false">IF($W2296="","",INDEX(Primary!H$5:H$2450,$W2296))</f>
        <v>-20.5</v>
      </c>
      <c r="Q2296" s="18" t="n">
        <f aca="false">IF($W2296="","",INDEX(Primary!I$5:I$2450,$W2296))</f>
        <v>-4.55</v>
      </c>
      <c r="R2296" s="19" t="n">
        <f aca="false">IF($E2296="Yes",L2296+P2296,"")</f>
        <v>1032.4</v>
      </c>
      <c r="S2296" s="19" t="n">
        <f aca="false">IF($E2296="Yes",H2296-R2296,"")</f>
        <v>0</v>
      </c>
      <c r="T2296" s="6" t="str">
        <f aca="false">IF($E2296="Yes",IF(ROUND(ABS(S2296),2)&lt;=$T$2,"OK","CHECK"),"n/a")</f>
        <v>OK</v>
      </c>
      <c r="U2296" s="20" t="n">
        <f aca="false">Total!J2296</f>
        <v>45.08</v>
      </c>
      <c r="V2296" s="17" t="n">
        <f aca="false">IFERROR(MATCH($A2296,'Stock Exchange'!$A$5:$A$2450,0),"")</f>
        <v>78</v>
      </c>
      <c r="W2296" s="17" t="n">
        <f aca="false">IFERROR(MATCH($A2296,Primary!$A$5:$A$2450,0),"")</f>
        <v>78</v>
      </c>
    </row>
    <row r="2297" customFormat="false" ht="15" hidden="false" customHeight="false" outlineLevel="0" collapsed="false">
      <c r="A2297" s="16" t="n">
        <f aca="false">Total!A2297</f>
        <v>40268</v>
      </c>
      <c r="B2297" s="17" t="n">
        <f aca="false">YEAR(A2297)</f>
        <v>2010</v>
      </c>
      <c r="C2297" s="17" t="n">
        <f aca="false">MONTH(A2297)</f>
        <v>3</v>
      </c>
      <c r="D2297" s="6" t="str">
        <f aca="false">IF(MONTH(A2297)&gt;=4,"FY "&amp;YEAR(A2297)&amp;"-"&amp;RIGHT(YEAR(A2297)+1,2),"FY "&amp;(YEAR(A2297)-1)&amp;"-"&amp;RIGHT(YEAR(A2297),2))</f>
        <v>FY 2009-10</v>
      </c>
      <c r="E2297" s="6" t="str">
        <f aca="false">IF(AND(V2297&lt;&gt;"",W2297&lt;&gt;""),"Yes","No")</f>
        <v>Yes</v>
      </c>
      <c r="F2297" s="18" t="n">
        <f aca="false">Total!F2297</f>
        <v>2719</v>
      </c>
      <c r="G2297" s="18" t="n">
        <f aca="false">Total!G2297</f>
        <v>1878.5</v>
      </c>
      <c r="H2297" s="18" t="n">
        <f aca="false">Total!H2297</f>
        <v>840.5</v>
      </c>
      <c r="I2297" s="18" t="n">
        <f aca="false">Total!I2297</f>
        <v>187.02</v>
      </c>
      <c r="J2297" s="18" t="n">
        <f aca="false">IF($V2297="","",INDEX('Stock Exchange'!F$5:F$2450,$V2297))</f>
        <v>2668.2</v>
      </c>
      <c r="K2297" s="18" t="n">
        <f aca="false">IF($V2297="","",INDEX('Stock Exchange'!G$5:G$2450,$V2297))</f>
        <v>1872.8</v>
      </c>
      <c r="L2297" s="18" t="n">
        <f aca="false">IF($V2297="","",INDEX('Stock Exchange'!H$5:H$2450,$V2297))</f>
        <v>795.4</v>
      </c>
      <c r="M2297" s="18" t="n">
        <f aca="false">IF($V2297="","",INDEX('Stock Exchange'!I$5:I$2450,$V2297))</f>
        <v>176.98</v>
      </c>
      <c r="N2297" s="18" t="n">
        <f aca="false">IF($W2297="","",INDEX(Primary!F$5:F$2450,$W2297))</f>
        <v>50.8</v>
      </c>
      <c r="O2297" s="18" t="n">
        <f aca="false">IF($W2297="","",INDEX(Primary!G$5:G$2450,$W2297))</f>
        <v>5.7</v>
      </c>
      <c r="P2297" s="18" t="n">
        <f aca="false">IF($W2297="","",INDEX(Primary!H$5:H$2450,$W2297))</f>
        <v>45.1</v>
      </c>
      <c r="Q2297" s="18" t="n">
        <f aca="false">IF($W2297="","",INDEX(Primary!I$5:I$2450,$W2297))</f>
        <v>10.04</v>
      </c>
      <c r="R2297" s="19" t="n">
        <f aca="false">IF($E2297="Yes",L2297+P2297,"")</f>
        <v>840.5</v>
      </c>
      <c r="S2297" s="19" t="n">
        <f aca="false">IF($E2297="Yes",H2297-R2297,"")</f>
        <v>0</v>
      </c>
      <c r="T2297" s="6" t="str">
        <f aca="false">IF($E2297="Yes",IF(ROUND(ABS(S2297),2)&lt;=$T$2,"OK","CHECK"),"n/a")</f>
        <v>OK</v>
      </c>
      <c r="U2297" s="20" t="n">
        <f aca="false">Total!J2297</f>
        <v>44.94</v>
      </c>
      <c r="V2297" s="17" t="n">
        <f aca="false">IFERROR(MATCH($A2297,'Stock Exchange'!$A$5:$A$2450,0),"")</f>
        <v>79</v>
      </c>
      <c r="W2297" s="17" t="n">
        <f aca="false">IFERROR(MATCH($A2297,Primary!$A$5:$A$2450,0),"")</f>
        <v>79</v>
      </c>
    </row>
    <row r="2298" customFormat="false" ht="15" hidden="false" customHeight="false" outlineLevel="0" collapsed="false">
      <c r="A2298" s="16" t="n">
        <f aca="false">Total!A2298</f>
        <v>40273</v>
      </c>
      <c r="B2298" s="17" t="n">
        <f aca="false">YEAR(A2298)</f>
        <v>2010</v>
      </c>
      <c r="C2298" s="17" t="n">
        <f aca="false">MONTH(A2298)</f>
        <v>4</v>
      </c>
      <c r="D2298" s="6" t="str">
        <f aca="false">IF(MONTH(A2298)&gt;=4,"FY "&amp;YEAR(A2298)&amp;"-"&amp;RIGHT(YEAR(A2298)+1,2),"FY "&amp;(YEAR(A2298)-1)&amp;"-"&amp;RIGHT(YEAR(A2298),2))</f>
        <v>FY 2010-11</v>
      </c>
      <c r="E2298" s="6" t="str">
        <f aca="false">IF(AND(V2298&lt;&gt;"",W2298&lt;&gt;""),"Yes","No")</f>
        <v>Yes</v>
      </c>
      <c r="F2298" s="18" t="n">
        <f aca="false">Total!F2298</f>
        <v>5881.6</v>
      </c>
      <c r="G2298" s="18" t="n">
        <f aca="false">Total!G2298</f>
        <v>4397.4</v>
      </c>
      <c r="H2298" s="18" t="n">
        <f aca="false">Total!H2298</f>
        <v>1484.2</v>
      </c>
      <c r="I2298" s="18" t="n">
        <f aca="false">Total!I2298</f>
        <v>328.81</v>
      </c>
      <c r="J2298" s="18" t="n">
        <f aca="false">IF($V2298="","",INDEX('Stock Exchange'!F$5:F$2450,$V2298))</f>
        <v>5217.5</v>
      </c>
      <c r="K2298" s="18" t="n">
        <f aca="false">IF($V2298="","",INDEX('Stock Exchange'!G$5:G$2450,$V2298))</f>
        <v>4384.9</v>
      </c>
      <c r="L2298" s="18" t="n">
        <f aca="false">IF($V2298="","",INDEX('Stock Exchange'!H$5:H$2450,$V2298))</f>
        <v>832.6</v>
      </c>
      <c r="M2298" s="18" t="n">
        <f aca="false">IF($V2298="","",INDEX('Stock Exchange'!I$5:I$2450,$V2298))</f>
        <v>184.45</v>
      </c>
      <c r="N2298" s="18" t="n">
        <f aca="false">IF($W2298="","",INDEX(Primary!F$5:F$2450,$W2298))</f>
        <v>664.1</v>
      </c>
      <c r="O2298" s="18" t="n">
        <f aca="false">IF($W2298="","",INDEX(Primary!G$5:G$2450,$W2298))</f>
        <v>12.5</v>
      </c>
      <c r="P2298" s="18" t="n">
        <f aca="false">IF($W2298="","",INDEX(Primary!H$5:H$2450,$W2298))</f>
        <v>651.6</v>
      </c>
      <c r="Q2298" s="18" t="n">
        <f aca="false">IF($W2298="","",INDEX(Primary!I$5:I$2450,$W2298))</f>
        <v>144.35</v>
      </c>
      <c r="R2298" s="19" t="n">
        <f aca="false">IF($E2298="Yes",L2298+P2298,"")</f>
        <v>1484.2</v>
      </c>
      <c r="S2298" s="19" t="n">
        <f aca="false">IF($E2298="Yes",H2298-R2298,"")</f>
        <v>0</v>
      </c>
      <c r="T2298" s="6" t="str">
        <f aca="false">IF($E2298="Yes",IF(ROUND(ABS(S2298),2)&lt;=$T$2,"OK","CHECK"),"n/a")</f>
        <v>OK</v>
      </c>
      <c r="U2298" s="20" t="n">
        <f aca="false">Total!J2298</f>
        <v>45.14</v>
      </c>
      <c r="V2298" s="17" t="n">
        <f aca="false">IFERROR(MATCH($A2298,'Stock Exchange'!$A$5:$A$2450,0),"")</f>
        <v>80</v>
      </c>
      <c r="W2298" s="17" t="n">
        <f aca="false">IFERROR(MATCH($A2298,Primary!$A$5:$A$2450,0),"")</f>
        <v>80</v>
      </c>
    </row>
    <row r="2299" customFormat="false" ht="15" hidden="false" customHeight="false" outlineLevel="0" collapsed="false">
      <c r="A2299" s="16" t="n">
        <f aca="false">Total!A2299</f>
        <v>40274</v>
      </c>
      <c r="B2299" s="17" t="n">
        <f aca="false">YEAR(A2299)</f>
        <v>2010</v>
      </c>
      <c r="C2299" s="17" t="n">
        <f aca="false">MONTH(A2299)</f>
        <v>4</v>
      </c>
      <c r="D2299" s="6" t="str">
        <f aca="false">IF(MONTH(A2299)&gt;=4,"FY "&amp;YEAR(A2299)&amp;"-"&amp;RIGHT(YEAR(A2299)+1,2),"FY "&amp;(YEAR(A2299)-1)&amp;"-"&amp;RIGHT(YEAR(A2299),2))</f>
        <v>FY 2010-11</v>
      </c>
      <c r="E2299" s="6" t="str">
        <f aca="false">IF(AND(V2299&lt;&gt;"",W2299&lt;&gt;""),"Yes","No")</f>
        <v>Yes</v>
      </c>
      <c r="F2299" s="18" t="n">
        <f aca="false">Total!F2299</f>
        <v>2489.4</v>
      </c>
      <c r="G2299" s="18" t="n">
        <f aca="false">Total!G2299</f>
        <v>1518.9</v>
      </c>
      <c r="H2299" s="18" t="n">
        <f aca="false">Total!H2299</f>
        <v>970.5</v>
      </c>
      <c r="I2299" s="18" t="n">
        <f aca="false">Total!I2299</f>
        <v>216.97</v>
      </c>
      <c r="J2299" s="18" t="n">
        <f aca="false">IF($V2299="","",INDEX('Stock Exchange'!F$5:F$2450,$V2299))</f>
        <v>2356.1</v>
      </c>
      <c r="K2299" s="18" t="n">
        <f aca="false">IF($V2299="","",INDEX('Stock Exchange'!G$5:G$2450,$V2299))</f>
        <v>1518.9</v>
      </c>
      <c r="L2299" s="18" t="n">
        <f aca="false">IF($V2299="","",INDEX('Stock Exchange'!H$5:H$2450,$V2299))</f>
        <v>837.2</v>
      </c>
      <c r="M2299" s="18" t="n">
        <f aca="false">IF($V2299="","",INDEX('Stock Exchange'!I$5:I$2450,$V2299))</f>
        <v>187.16</v>
      </c>
      <c r="N2299" s="18" t="n">
        <f aca="false">IF($W2299="","",INDEX(Primary!F$5:F$2450,$W2299))</f>
        <v>133.3</v>
      </c>
      <c r="O2299" s="18" t="n">
        <f aca="false">IF($W2299="","",INDEX(Primary!G$5:G$2450,$W2299))</f>
        <v>0</v>
      </c>
      <c r="P2299" s="18" t="n">
        <f aca="false">IF($W2299="","",INDEX(Primary!H$5:H$2450,$W2299))</f>
        <v>133.3</v>
      </c>
      <c r="Q2299" s="18" t="n">
        <f aca="false">IF($W2299="","",INDEX(Primary!I$5:I$2450,$W2299))</f>
        <v>29.81</v>
      </c>
      <c r="R2299" s="19" t="n">
        <f aca="false">IF($E2299="Yes",L2299+P2299,"")</f>
        <v>970.5</v>
      </c>
      <c r="S2299" s="19" t="n">
        <f aca="false">IF($E2299="Yes",H2299-R2299,"")</f>
        <v>0</v>
      </c>
      <c r="T2299" s="6" t="str">
        <f aca="false">IF($E2299="Yes",IF(ROUND(ABS(S2299),2)&lt;=$T$2,"OK","CHECK"),"n/a")</f>
        <v>OK</v>
      </c>
      <c r="U2299" s="20" t="n">
        <f aca="false">Total!J2299</f>
        <v>44.73</v>
      </c>
      <c r="V2299" s="17" t="n">
        <f aca="false">IFERROR(MATCH($A2299,'Stock Exchange'!$A$5:$A$2450,0),"")</f>
        <v>81</v>
      </c>
      <c r="W2299" s="17" t="n">
        <f aca="false">IFERROR(MATCH($A2299,Primary!$A$5:$A$2450,0),"")</f>
        <v>81</v>
      </c>
    </row>
    <row r="2300" customFormat="false" ht="15" hidden="false" customHeight="false" outlineLevel="0" collapsed="false">
      <c r="A2300" s="16" t="n">
        <f aca="false">Total!A2300</f>
        <v>40275</v>
      </c>
      <c r="B2300" s="17" t="n">
        <f aca="false">YEAR(A2300)</f>
        <v>2010</v>
      </c>
      <c r="C2300" s="17" t="n">
        <f aca="false">MONTH(A2300)</f>
        <v>4</v>
      </c>
      <c r="D2300" s="6" t="str">
        <f aca="false">IF(MONTH(A2300)&gt;=4,"FY "&amp;YEAR(A2300)&amp;"-"&amp;RIGHT(YEAR(A2300)+1,2),"FY "&amp;(YEAR(A2300)-1)&amp;"-"&amp;RIGHT(YEAR(A2300),2))</f>
        <v>FY 2010-11</v>
      </c>
      <c r="E2300" s="6" t="str">
        <f aca="false">IF(AND(V2300&lt;&gt;"",W2300&lt;&gt;""),"Yes","No")</f>
        <v>Yes</v>
      </c>
      <c r="F2300" s="18" t="n">
        <f aca="false">Total!F2300</f>
        <v>2647</v>
      </c>
      <c r="G2300" s="18" t="n">
        <f aca="false">Total!G2300</f>
        <v>2056.7</v>
      </c>
      <c r="H2300" s="18" t="n">
        <f aca="false">Total!H2300</f>
        <v>590.3</v>
      </c>
      <c r="I2300" s="18" t="n">
        <f aca="false">Total!I2300</f>
        <v>132.8</v>
      </c>
      <c r="J2300" s="18" t="n">
        <f aca="false">IF($V2300="","",INDEX('Stock Exchange'!F$5:F$2450,$V2300))</f>
        <v>2374.2</v>
      </c>
      <c r="K2300" s="18" t="n">
        <f aca="false">IF($V2300="","",INDEX('Stock Exchange'!G$5:G$2450,$V2300))</f>
        <v>2056</v>
      </c>
      <c r="L2300" s="18" t="n">
        <f aca="false">IF($V2300="","",INDEX('Stock Exchange'!H$5:H$2450,$V2300))</f>
        <v>318.2</v>
      </c>
      <c r="M2300" s="18" t="n">
        <f aca="false">IF($V2300="","",INDEX('Stock Exchange'!I$5:I$2450,$V2300))</f>
        <v>71.6</v>
      </c>
      <c r="N2300" s="18" t="n">
        <f aca="false">IF($W2300="","",INDEX(Primary!F$5:F$2450,$W2300))</f>
        <v>272.7</v>
      </c>
      <c r="O2300" s="18" t="n">
        <f aca="false">IF($W2300="","",INDEX(Primary!G$5:G$2450,$W2300))</f>
        <v>0.7</v>
      </c>
      <c r="P2300" s="18" t="n">
        <f aca="false">IF($W2300="","",INDEX(Primary!H$5:H$2450,$W2300))</f>
        <v>272.1</v>
      </c>
      <c r="Q2300" s="18" t="n">
        <f aca="false">IF($W2300="","",INDEX(Primary!I$5:I$2450,$W2300))</f>
        <v>61.21</v>
      </c>
      <c r="R2300" s="19" t="n">
        <f aca="false">IF($E2300="Yes",L2300+P2300,"")</f>
        <v>590.3</v>
      </c>
      <c r="S2300" s="19" t="n">
        <f aca="false">IF($E2300="Yes",H2300-R2300,"")</f>
        <v>0</v>
      </c>
      <c r="T2300" s="6" t="str">
        <f aca="false">IF($E2300="Yes",IF(ROUND(ABS(S2300),2)&lt;=$T$2,"OK","CHECK"),"n/a")</f>
        <v>OK</v>
      </c>
      <c r="U2300" s="20" t="n">
        <f aca="false">Total!J2300</f>
        <v>44.45</v>
      </c>
      <c r="V2300" s="17" t="n">
        <f aca="false">IFERROR(MATCH($A2300,'Stock Exchange'!$A$5:$A$2450,0),"")</f>
        <v>82</v>
      </c>
      <c r="W2300" s="17" t="n">
        <f aca="false">IFERROR(MATCH($A2300,Primary!$A$5:$A$2450,0),"")</f>
        <v>82</v>
      </c>
    </row>
    <row r="2301" customFormat="false" ht="15" hidden="false" customHeight="false" outlineLevel="0" collapsed="false">
      <c r="A2301" s="16" t="n">
        <f aca="false">Total!A2301</f>
        <v>40276</v>
      </c>
      <c r="B2301" s="17" t="n">
        <f aca="false">YEAR(A2301)</f>
        <v>2010</v>
      </c>
      <c r="C2301" s="17" t="n">
        <f aca="false">MONTH(A2301)</f>
        <v>4</v>
      </c>
      <c r="D2301" s="6" t="str">
        <f aca="false">IF(MONTH(A2301)&gt;=4,"FY "&amp;YEAR(A2301)&amp;"-"&amp;RIGHT(YEAR(A2301)+1,2),"FY "&amp;(YEAR(A2301)-1)&amp;"-"&amp;RIGHT(YEAR(A2301),2))</f>
        <v>FY 2010-11</v>
      </c>
      <c r="E2301" s="6" t="str">
        <f aca="false">IF(AND(V2301&lt;&gt;"",W2301&lt;&gt;""),"Yes","No")</f>
        <v>Yes</v>
      </c>
      <c r="F2301" s="18" t="n">
        <f aca="false">Total!F2301</f>
        <v>3427.3</v>
      </c>
      <c r="G2301" s="18" t="n">
        <f aca="false">Total!G2301</f>
        <v>3009.6</v>
      </c>
      <c r="H2301" s="18" t="n">
        <f aca="false">Total!H2301</f>
        <v>417.7</v>
      </c>
      <c r="I2301" s="18" t="n">
        <f aca="false">Total!I2301</f>
        <v>94.03</v>
      </c>
      <c r="J2301" s="18" t="n">
        <f aca="false">IF($V2301="","",INDEX('Stock Exchange'!F$5:F$2450,$V2301))</f>
        <v>3414.1</v>
      </c>
      <c r="K2301" s="18" t="n">
        <f aca="false">IF($V2301="","",INDEX('Stock Exchange'!G$5:G$2450,$V2301))</f>
        <v>3003</v>
      </c>
      <c r="L2301" s="18" t="n">
        <f aca="false">IF($V2301="","",INDEX('Stock Exchange'!H$5:H$2450,$V2301))</f>
        <v>411</v>
      </c>
      <c r="M2301" s="18" t="n">
        <f aca="false">IF($V2301="","",INDEX('Stock Exchange'!I$5:I$2450,$V2301))</f>
        <v>92.53</v>
      </c>
      <c r="N2301" s="18" t="n">
        <f aca="false">IF($W2301="","",INDEX(Primary!F$5:F$2450,$W2301))</f>
        <v>13.2</v>
      </c>
      <c r="O2301" s="18" t="n">
        <f aca="false">IF($W2301="","",INDEX(Primary!G$5:G$2450,$W2301))</f>
        <v>6.6</v>
      </c>
      <c r="P2301" s="18" t="n">
        <f aca="false">IF($W2301="","",INDEX(Primary!H$5:H$2450,$W2301))</f>
        <v>6.6</v>
      </c>
      <c r="Q2301" s="18" t="n">
        <f aca="false">IF($W2301="","",INDEX(Primary!I$5:I$2450,$W2301))</f>
        <v>1.49</v>
      </c>
      <c r="R2301" s="19" t="n">
        <f aca="false">IF($E2301="Yes",L2301+P2301,"")</f>
        <v>417.6</v>
      </c>
      <c r="S2301" s="19" t="n">
        <f aca="false">IF($E2301="Yes",H2301-R2301,"")</f>
        <v>0.0999999999999659</v>
      </c>
      <c r="T2301" s="6" t="str">
        <f aca="false">IF($E2301="Yes",IF(ROUND(ABS(S2301),2)&lt;=$T$2,"OK","CHECK"),"n/a")</f>
        <v>OK</v>
      </c>
      <c r="U2301" s="20" t="n">
        <f aca="false">Total!J2301</f>
        <v>44.42</v>
      </c>
      <c r="V2301" s="17" t="n">
        <f aca="false">IFERROR(MATCH($A2301,'Stock Exchange'!$A$5:$A$2450,0),"")</f>
        <v>83</v>
      </c>
      <c r="W2301" s="17" t="n">
        <f aca="false">IFERROR(MATCH($A2301,Primary!$A$5:$A$2450,0),"")</f>
        <v>83</v>
      </c>
    </row>
    <row r="2302" customFormat="false" ht="15" hidden="false" customHeight="false" outlineLevel="0" collapsed="false">
      <c r="A2302" s="16" t="n">
        <f aca="false">Total!A2302</f>
        <v>40277</v>
      </c>
      <c r="B2302" s="17" t="n">
        <f aca="false">YEAR(A2302)</f>
        <v>2010</v>
      </c>
      <c r="C2302" s="17" t="n">
        <f aca="false">MONTH(A2302)</f>
        <v>4</v>
      </c>
      <c r="D2302" s="6" t="str">
        <f aca="false">IF(MONTH(A2302)&gt;=4,"FY "&amp;YEAR(A2302)&amp;"-"&amp;RIGHT(YEAR(A2302)+1,2),"FY "&amp;(YEAR(A2302)-1)&amp;"-"&amp;RIGHT(YEAR(A2302),2))</f>
        <v>FY 2010-11</v>
      </c>
      <c r="E2302" s="6" t="str">
        <f aca="false">IF(AND(V2302&lt;&gt;"",W2302&lt;&gt;""),"Yes","No")</f>
        <v>Yes</v>
      </c>
      <c r="F2302" s="18" t="n">
        <f aca="false">Total!F2302</f>
        <v>2109.4</v>
      </c>
      <c r="G2302" s="18" t="n">
        <f aca="false">Total!G2302</f>
        <v>1961.4</v>
      </c>
      <c r="H2302" s="18" t="n">
        <f aca="false">Total!H2302</f>
        <v>148</v>
      </c>
      <c r="I2302" s="18" t="n">
        <f aca="false">Total!I2302</f>
        <v>33.12</v>
      </c>
      <c r="J2302" s="18" t="n">
        <f aca="false">IF($V2302="","",INDEX('Stock Exchange'!F$5:F$2450,$V2302))</f>
        <v>2103.3</v>
      </c>
      <c r="K2302" s="18" t="n">
        <f aca="false">IF($V2302="","",INDEX('Stock Exchange'!G$5:G$2450,$V2302))</f>
        <v>1960.3</v>
      </c>
      <c r="L2302" s="18" t="n">
        <f aca="false">IF($V2302="","",INDEX('Stock Exchange'!H$5:H$2450,$V2302))</f>
        <v>143</v>
      </c>
      <c r="M2302" s="18" t="n">
        <f aca="false">IF($V2302="","",INDEX('Stock Exchange'!I$5:I$2450,$V2302))</f>
        <v>32</v>
      </c>
      <c r="N2302" s="18" t="n">
        <f aca="false">IF($W2302="","",INDEX(Primary!F$5:F$2450,$W2302))</f>
        <v>6.1</v>
      </c>
      <c r="O2302" s="18" t="n">
        <f aca="false">IF($W2302="","",INDEX(Primary!G$5:G$2450,$W2302))</f>
        <v>1.1</v>
      </c>
      <c r="P2302" s="18" t="n">
        <f aca="false">IF($W2302="","",INDEX(Primary!H$5:H$2450,$W2302))</f>
        <v>5</v>
      </c>
      <c r="Q2302" s="18" t="n">
        <f aca="false">IF($W2302="","",INDEX(Primary!I$5:I$2450,$W2302))</f>
        <v>1.12</v>
      </c>
      <c r="R2302" s="19" t="n">
        <f aca="false">IF($E2302="Yes",L2302+P2302,"")</f>
        <v>148</v>
      </c>
      <c r="S2302" s="19" t="n">
        <f aca="false">IF($E2302="Yes",H2302-R2302,"")</f>
        <v>0</v>
      </c>
      <c r="T2302" s="6" t="str">
        <f aca="false">IF($E2302="Yes",IF(ROUND(ABS(S2302),2)&lt;=$T$2,"OK","CHECK"),"n/a")</f>
        <v>OK</v>
      </c>
      <c r="U2302" s="20" t="n">
        <f aca="false">Total!J2302</f>
        <v>44.69</v>
      </c>
      <c r="V2302" s="17" t="n">
        <f aca="false">IFERROR(MATCH($A2302,'Stock Exchange'!$A$5:$A$2450,0),"")</f>
        <v>84</v>
      </c>
      <c r="W2302" s="17" t="n">
        <f aca="false">IFERROR(MATCH($A2302,Primary!$A$5:$A$2450,0),"")</f>
        <v>84</v>
      </c>
    </row>
    <row r="2303" customFormat="false" ht="15" hidden="false" customHeight="false" outlineLevel="0" collapsed="false">
      <c r="A2303" s="16" t="n">
        <f aca="false">Total!A2303</f>
        <v>40280</v>
      </c>
      <c r="B2303" s="17" t="n">
        <f aca="false">YEAR(A2303)</f>
        <v>2010</v>
      </c>
      <c r="C2303" s="17" t="n">
        <f aca="false">MONTH(A2303)</f>
        <v>4</v>
      </c>
      <c r="D2303" s="6" t="str">
        <f aca="false">IF(MONTH(A2303)&gt;=4,"FY "&amp;YEAR(A2303)&amp;"-"&amp;RIGHT(YEAR(A2303)+1,2),"FY "&amp;(YEAR(A2303)-1)&amp;"-"&amp;RIGHT(YEAR(A2303),2))</f>
        <v>FY 2010-11</v>
      </c>
      <c r="E2303" s="6" t="str">
        <f aca="false">IF(AND(V2303&lt;&gt;"",W2303&lt;&gt;""),"Yes","No")</f>
        <v>Yes</v>
      </c>
      <c r="F2303" s="18" t="n">
        <f aca="false">Total!F2303</f>
        <v>2631.1</v>
      </c>
      <c r="G2303" s="18" t="n">
        <f aca="false">Total!G2303</f>
        <v>2373.4</v>
      </c>
      <c r="H2303" s="18" t="n">
        <f aca="false">Total!H2303</f>
        <v>257.7</v>
      </c>
      <c r="I2303" s="18" t="n">
        <f aca="false">Total!I2303</f>
        <v>58.11</v>
      </c>
      <c r="J2303" s="18" t="n">
        <f aca="false">IF($V2303="","",INDEX('Stock Exchange'!F$5:F$2450,$V2303))</f>
        <v>2631.1</v>
      </c>
      <c r="K2303" s="18" t="n">
        <f aca="false">IF($V2303="","",INDEX('Stock Exchange'!G$5:G$2450,$V2303))</f>
        <v>2373.3</v>
      </c>
      <c r="L2303" s="18" t="n">
        <f aca="false">IF($V2303="","",INDEX('Stock Exchange'!H$5:H$2450,$V2303))</f>
        <v>257.8</v>
      </c>
      <c r="M2303" s="18" t="n">
        <f aca="false">IF($V2303="","",INDEX('Stock Exchange'!I$5:I$2450,$V2303))</f>
        <v>58.12</v>
      </c>
      <c r="N2303" s="18" t="n">
        <f aca="false">IF($W2303="","",INDEX(Primary!F$5:F$2450,$W2303))</f>
        <v>0</v>
      </c>
      <c r="O2303" s="18" t="n">
        <f aca="false">IF($W2303="","",INDEX(Primary!G$5:G$2450,$W2303))</f>
        <v>0</v>
      </c>
      <c r="P2303" s="18" t="n">
        <f aca="false">IF($W2303="","",INDEX(Primary!H$5:H$2450,$W2303))</f>
        <v>0</v>
      </c>
      <c r="Q2303" s="18" t="n">
        <f aca="false">IF($W2303="","",INDEX(Primary!I$5:I$2450,$W2303))</f>
        <v>-0.01</v>
      </c>
      <c r="R2303" s="19" t="n">
        <f aca="false">IF($E2303="Yes",L2303+P2303,"")</f>
        <v>257.8</v>
      </c>
      <c r="S2303" s="19" t="n">
        <f aca="false">IF($E2303="Yes",H2303-R2303,"")</f>
        <v>-0.100000000000023</v>
      </c>
      <c r="T2303" s="6" t="str">
        <f aca="false">IF($E2303="Yes",IF(ROUND(ABS(S2303),2)&lt;=$T$2,"OK","CHECK"),"n/a")</f>
        <v>OK</v>
      </c>
      <c r="U2303" s="20" t="n">
        <f aca="false">Total!J2303</f>
        <v>44.35</v>
      </c>
      <c r="V2303" s="17" t="n">
        <f aca="false">IFERROR(MATCH($A2303,'Stock Exchange'!$A$5:$A$2450,0),"")</f>
        <v>85</v>
      </c>
      <c r="W2303" s="17" t="n">
        <f aca="false">IFERROR(MATCH($A2303,Primary!$A$5:$A$2450,0),"")</f>
        <v>85</v>
      </c>
    </row>
    <row r="2304" customFormat="false" ht="15" hidden="false" customHeight="false" outlineLevel="0" collapsed="false">
      <c r="A2304" s="16" t="n">
        <f aca="false">Total!A2304</f>
        <v>40281</v>
      </c>
      <c r="B2304" s="17" t="n">
        <f aca="false">YEAR(A2304)</f>
        <v>2010</v>
      </c>
      <c r="C2304" s="17" t="n">
        <f aca="false">MONTH(A2304)</f>
        <v>4</v>
      </c>
      <c r="D2304" s="6" t="str">
        <f aca="false">IF(MONTH(A2304)&gt;=4,"FY "&amp;YEAR(A2304)&amp;"-"&amp;RIGHT(YEAR(A2304)+1,2),"FY "&amp;(YEAR(A2304)-1)&amp;"-"&amp;RIGHT(YEAR(A2304),2))</f>
        <v>FY 2010-11</v>
      </c>
      <c r="E2304" s="6" t="str">
        <f aca="false">IF(AND(V2304&lt;&gt;"",W2304&lt;&gt;""),"Yes","No")</f>
        <v>Yes</v>
      </c>
      <c r="F2304" s="18" t="n">
        <f aca="false">Total!F2304</f>
        <v>2447.4</v>
      </c>
      <c r="G2304" s="18" t="n">
        <f aca="false">Total!G2304</f>
        <v>2202.9</v>
      </c>
      <c r="H2304" s="18" t="n">
        <f aca="false">Total!H2304</f>
        <v>244.5</v>
      </c>
      <c r="I2304" s="18" t="n">
        <f aca="false">Total!I2304</f>
        <v>55.13</v>
      </c>
      <c r="J2304" s="18" t="n">
        <f aca="false">IF($V2304="","",INDEX('Stock Exchange'!F$5:F$2450,$V2304))</f>
        <v>2435.6</v>
      </c>
      <c r="K2304" s="18" t="n">
        <f aca="false">IF($V2304="","",INDEX('Stock Exchange'!G$5:G$2450,$V2304))</f>
        <v>2202.5</v>
      </c>
      <c r="L2304" s="18" t="n">
        <f aca="false">IF($V2304="","",INDEX('Stock Exchange'!H$5:H$2450,$V2304))</f>
        <v>233.1</v>
      </c>
      <c r="M2304" s="18" t="n">
        <f aca="false">IF($V2304="","",INDEX('Stock Exchange'!I$5:I$2450,$V2304))</f>
        <v>52.55</v>
      </c>
      <c r="N2304" s="18" t="n">
        <f aca="false">IF($W2304="","",INDEX(Primary!F$5:F$2450,$W2304))</f>
        <v>11.8</v>
      </c>
      <c r="O2304" s="18" t="n">
        <f aca="false">IF($W2304="","",INDEX(Primary!G$5:G$2450,$W2304))</f>
        <v>0.3</v>
      </c>
      <c r="P2304" s="18" t="n">
        <f aca="false">IF($W2304="","",INDEX(Primary!H$5:H$2450,$W2304))</f>
        <v>11.4</v>
      </c>
      <c r="Q2304" s="18" t="n">
        <f aca="false">IF($W2304="","",INDEX(Primary!I$5:I$2450,$W2304))</f>
        <v>2.57</v>
      </c>
      <c r="R2304" s="19" t="n">
        <f aca="false">IF($E2304="Yes",L2304+P2304,"")</f>
        <v>244.5</v>
      </c>
      <c r="S2304" s="19" t="n">
        <f aca="false">IF($E2304="Yes",H2304-R2304,"")</f>
        <v>0</v>
      </c>
      <c r="T2304" s="6" t="str">
        <f aca="false">IF($E2304="Yes",IF(ROUND(ABS(S2304),2)&lt;=$T$2,"OK","CHECK"),"n/a")</f>
        <v>OK</v>
      </c>
      <c r="U2304" s="20" t="n">
        <f aca="false">Total!J2304</f>
        <v>44.35</v>
      </c>
      <c r="V2304" s="17" t="n">
        <f aca="false">IFERROR(MATCH($A2304,'Stock Exchange'!$A$5:$A$2450,0),"")</f>
        <v>86</v>
      </c>
      <c r="W2304" s="17" t="n">
        <f aca="false">IFERROR(MATCH($A2304,Primary!$A$5:$A$2450,0),"")</f>
        <v>86</v>
      </c>
    </row>
    <row r="2305" customFormat="false" ht="15" hidden="false" customHeight="false" outlineLevel="0" collapsed="false">
      <c r="A2305" s="16" t="n">
        <f aca="false">Total!A2305</f>
        <v>40283</v>
      </c>
      <c r="B2305" s="17" t="n">
        <f aca="false">YEAR(A2305)</f>
        <v>2010</v>
      </c>
      <c r="C2305" s="17" t="n">
        <f aca="false">MONTH(A2305)</f>
        <v>4</v>
      </c>
      <c r="D2305" s="6" t="str">
        <f aca="false">IF(MONTH(A2305)&gt;=4,"FY "&amp;YEAR(A2305)&amp;"-"&amp;RIGHT(YEAR(A2305)+1,2),"FY "&amp;(YEAR(A2305)-1)&amp;"-"&amp;RIGHT(YEAR(A2305),2))</f>
        <v>FY 2010-11</v>
      </c>
      <c r="E2305" s="6" t="str">
        <f aca="false">IF(AND(V2305&lt;&gt;"",W2305&lt;&gt;""),"Yes","No")</f>
        <v>Yes</v>
      </c>
      <c r="F2305" s="18" t="n">
        <f aca="false">Total!F2305</f>
        <v>3278.1</v>
      </c>
      <c r="G2305" s="18" t="n">
        <f aca="false">Total!G2305</f>
        <v>2670.3</v>
      </c>
      <c r="H2305" s="18" t="n">
        <f aca="false">Total!H2305</f>
        <v>607.8</v>
      </c>
      <c r="I2305" s="18" t="n">
        <f aca="false">Total!I2305</f>
        <v>136.22</v>
      </c>
      <c r="J2305" s="18" t="n">
        <f aca="false">IF($V2305="","",INDEX('Stock Exchange'!F$5:F$2450,$V2305))</f>
        <v>3277.7</v>
      </c>
      <c r="K2305" s="18" t="n">
        <f aca="false">IF($V2305="","",INDEX('Stock Exchange'!G$5:G$2450,$V2305))</f>
        <v>2660.5</v>
      </c>
      <c r="L2305" s="18" t="n">
        <f aca="false">IF($V2305="","",INDEX('Stock Exchange'!H$5:H$2450,$V2305))</f>
        <v>617.2</v>
      </c>
      <c r="M2305" s="18" t="n">
        <f aca="false">IF($V2305="","",INDEX('Stock Exchange'!I$5:I$2450,$V2305))</f>
        <v>138.32</v>
      </c>
      <c r="N2305" s="18" t="n">
        <f aca="false">IF($W2305="","",INDEX(Primary!F$5:F$2450,$W2305))</f>
        <v>0.4</v>
      </c>
      <c r="O2305" s="18" t="n">
        <f aca="false">IF($W2305="","",INDEX(Primary!G$5:G$2450,$W2305))</f>
        <v>9.8</v>
      </c>
      <c r="P2305" s="18" t="n">
        <f aca="false">IF($W2305="","",INDEX(Primary!H$5:H$2450,$W2305))</f>
        <v>-9.4</v>
      </c>
      <c r="Q2305" s="18" t="n">
        <f aca="false">IF($W2305="","",INDEX(Primary!I$5:I$2450,$W2305))</f>
        <v>-2.1</v>
      </c>
      <c r="R2305" s="19" t="n">
        <f aca="false">IF($E2305="Yes",L2305+P2305,"")</f>
        <v>607.8</v>
      </c>
      <c r="S2305" s="19" t="n">
        <f aca="false">IF($E2305="Yes",H2305-R2305,"")</f>
        <v>0</v>
      </c>
      <c r="T2305" s="6" t="str">
        <f aca="false">IF($E2305="Yes",IF(ROUND(ABS(S2305),2)&lt;=$T$2,"OK","CHECK"),"n/a")</f>
        <v>OK</v>
      </c>
      <c r="U2305" s="20" t="n">
        <f aca="false">Total!J2305</f>
        <v>44.62</v>
      </c>
      <c r="V2305" s="17" t="n">
        <f aca="false">IFERROR(MATCH($A2305,'Stock Exchange'!$A$5:$A$2450,0),"")</f>
        <v>87</v>
      </c>
      <c r="W2305" s="17" t="n">
        <f aca="false">IFERROR(MATCH($A2305,Primary!$A$5:$A$2450,0),"")</f>
        <v>87</v>
      </c>
    </row>
    <row r="2306" customFormat="false" ht="15" hidden="false" customHeight="false" outlineLevel="0" collapsed="false">
      <c r="A2306" s="16" t="n">
        <f aca="false">Total!A2306</f>
        <v>40284</v>
      </c>
      <c r="B2306" s="17" t="n">
        <f aca="false">YEAR(A2306)</f>
        <v>2010</v>
      </c>
      <c r="C2306" s="17" t="n">
        <f aca="false">MONTH(A2306)</f>
        <v>4</v>
      </c>
      <c r="D2306" s="6" t="str">
        <f aca="false">IF(MONTH(A2306)&gt;=4,"FY "&amp;YEAR(A2306)&amp;"-"&amp;RIGHT(YEAR(A2306)+1,2),"FY "&amp;(YEAR(A2306)-1)&amp;"-"&amp;RIGHT(YEAR(A2306),2))</f>
        <v>FY 2010-11</v>
      </c>
      <c r="E2306" s="6" t="str">
        <f aca="false">IF(AND(V2306&lt;&gt;"",W2306&lt;&gt;""),"Yes","No")</f>
        <v>Yes</v>
      </c>
      <c r="F2306" s="18" t="n">
        <f aca="false">Total!F2306</f>
        <v>3978</v>
      </c>
      <c r="G2306" s="18" t="n">
        <f aca="false">Total!G2306</f>
        <v>3634.9</v>
      </c>
      <c r="H2306" s="18" t="n">
        <f aca="false">Total!H2306</f>
        <v>343.1</v>
      </c>
      <c r="I2306" s="18" t="n">
        <f aca="false">Total!I2306</f>
        <v>77.31</v>
      </c>
      <c r="J2306" s="18" t="n">
        <f aca="false">IF($V2306="","",INDEX('Stock Exchange'!F$5:F$2450,$V2306))</f>
        <v>3974.6</v>
      </c>
      <c r="K2306" s="18" t="n">
        <f aca="false">IF($V2306="","",INDEX('Stock Exchange'!G$5:G$2450,$V2306))</f>
        <v>3632.8</v>
      </c>
      <c r="L2306" s="18" t="n">
        <f aca="false">IF($V2306="","",INDEX('Stock Exchange'!H$5:H$2450,$V2306))</f>
        <v>341.8</v>
      </c>
      <c r="M2306" s="18" t="n">
        <f aca="false">IF($V2306="","",INDEX('Stock Exchange'!I$5:I$2450,$V2306))</f>
        <v>77.01</v>
      </c>
      <c r="N2306" s="18" t="n">
        <f aca="false">IF($W2306="","",INDEX(Primary!F$5:F$2450,$W2306))</f>
        <v>3.4</v>
      </c>
      <c r="O2306" s="18" t="n">
        <f aca="false">IF($W2306="","",INDEX(Primary!G$5:G$2450,$W2306))</f>
        <v>2.1</v>
      </c>
      <c r="P2306" s="18" t="n">
        <f aca="false">IF($W2306="","",INDEX(Primary!H$5:H$2450,$W2306))</f>
        <v>1.3</v>
      </c>
      <c r="Q2306" s="18" t="n">
        <f aca="false">IF($W2306="","",INDEX(Primary!I$5:I$2450,$W2306))</f>
        <v>0.3</v>
      </c>
      <c r="R2306" s="19" t="n">
        <f aca="false">IF($E2306="Yes",L2306+P2306,"")</f>
        <v>343.1</v>
      </c>
      <c r="S2306" s="19" t="n">
        <f aca="false">IF($E2306="Yes",H2306-R2306,"")</f>
        <v>0</v>
      </c>
      <c r="T2306" s="6" t="str">
        <f aca="false">IF($E2306="Yes",IF(ROUND(ABS(S2306),2)&lt;=$T$2,"OK","CHECK"),"n/a")</f>
        <v>OK</v>
      </c>
      <c r="U2306" s="20" t="n">
        <f aca="false">Total!J2306</f>
        <v>44.38</v>
      </c>
      <c r="V2306" s="17" t="n">
        <f aca="false">IFERROR(MATCH($A2306,'Stock Exchange'!$A$5:$A$2450,0),"")</f>
        <v>88</v>
      </c>
      <c r="W2306" s="17" t="n">
        <f aca="false">IFERROR(MATCH($A2306,Primary!$A$5:$A$2450,0),"")</f>
        <v>88</v>
      </c>
    </row>
    <row r="2307" customFormat="false" ht="15" hidden="false" customHeight="false" outlineLevel="0" collapsed="false">
      <c r="A2307" s="16" t="n">
        <f aca="false">Total!A2307</f>
        <v>40287</v>
      </c>
      <c r="B2307" s="17" t="n">
        <f aca="false">YEAR(A2307)</f>
        <v>2010</v>
      </c>
      <c r="C2307" s="17" t="n">
        <f aca="false">MONTH(A2307)</f>
        <v>4</v>
      </c>
      <c r="D2307" s="6" t="str">
        <f aca="false">IF(MONTH(A2307)&gt;=4,"FY "&amp;YEAR(A2307)&amp;"-"&amp;RIGHT(YEAR(A2307)+1,2),"FY "&amp;(YEAR(A2307)-1)&amp;"-"&amp;RIGHT(YEAR(A2307),2))</f>
        <v>FY 2010-11</v>
      </c>
      <c r="E2307" s="6" t="str">
        <f aca="false">IF(AND(V2307&lt;&gt;"",W2307&lt;&gt;""),"Yes","No")</f>
        <v>Yes</v>
      </c>
      <c r="F2307" s="18" t="n">
        <f aca="false">Total!F2307</f>
        <v>2519</v>
      </c>
      <c r="G2307" s="18" t="n">
        <f aca="false">Total!G2307</f>
        <v>2155.3</v>
      </c>
      <c r="H2307" s="18" t="n">
        <f aca="false">Total!H2307</f>
        <v>363.7</v>
      </c>
      <c r="I2307" s="18" t="n">
        <f aca="false">Total!I2307</f>
        <v>81.75</v>
      </c>
      <c r="J2307" s="18" t="n">
        <f aca="false">IF($V2307="","",INDEX('Stock Exchange'!F$5:F$2450,$V2307))</f>
        <v>2481.9</v>
      </c>
      <c r="K2307" s="18" t="n">
        <f aca="false">IF($V2307="","",INDEX('Stock Exchange'!G$5:G$2450,$V2307))</f>
        <v>2147.6</v>
      </c>
      <c r="L2307" s="18" t="n">
        <f aca="false">IF($V2307="","",INDEX('Stock Exchange'!H$5:H$2450,$V2307))</f>
        <v>334.2</v>
      </c>
      <c r="M2307" s="18" t="n">
        <f aca="false">IF($V2307="","",INDEX('Stock Exchange'!I$5:I$2450,$V2307))</f>
        <v>75.13</v>
      </c>
      <c r="N2307" s="18" t="n">
        <f aca="false">IF($W2307="","",INDEX(Primary!F$5:F$2450,$W2307))</f>
        <v>37.1</v>
      </c>
      <c r="O2307" s="18" t="n">
        <f aca="false">IF($W2307="","",INDEX(Primary!G$5:G$2450,$W2307))</f>
        <v>7.7</v>
      </c>
      <c r="P2307" s="18" t="n">
        <f aca="false">IF($W2307="","",INDEX(Primary!H$5:H$2450,$W2307))</f>
        <v>29.5</v>
      </c>
      <c r="Q2307" s="18" t="n">
        <f aca="false">IF($W2307="","",INDEX(Primary!I$5:I$2450,$W2307))</f>
        <v>6.62</v>
      </c>
      <c r="R2307" s="19" t="n">
        <f aca="false">IF($E2307="Yes",L2307+P2307,"")</f>
        <v>363.7</v>
      </c>
      <c r="S2307" s="19" t="n">
        <f aca="false">IF($E2307="Yes",H2307-R2307,"")</f>
        <v>0</v>
      </c>
      <c r="T2307" s="6" t="str">
        <f aca="false">IF($E2307="Yes",IF(ROUND(ABS(S2307),2)&lt;=$T$2,"OK","CHECK"),"n/a")</f>
        <v>OK</v>
      </c>
      <c r="U2307" s="20" t="n">
        <f aca="false">Total!J2307</f>
        <v>44.49</v>
      </c>
      <c r="V2307" s="17" t="n">
        <f aca="false">IFERROR(MATCH($A2307,'Stock Exchange'!$A$5:$A$2450,0),"")</f>
        <v>89</v>
      </c>
      <c r="W2307" s="17" t="n">
        <f aca="false">IFERROR(MATCH($A2307,Primary!$A$5:$A$2450,0),"")</f>
        <v>89</v>
      </c>
    </row>
    <row r="2308" customFormat="false" ht="15" hidden="false" customHeight="false" outlineLevel="0" collapsed="false">
      <c r="A2308" s="16" t="n">
        <f aca="false">Total!A2308</f>
        <v>40288</v>
      </c>
      <c r="B2308" s="17" t="n">
        <f aca="false">YEAR(A2308)</f>
        <v>2010</v>
      </c>
      <c r="C2308" s="17" t="n">
        <f aca="false">MONTH(A2308)</f>
        <v>4</v>
      </c>
      <c r="D2308" s="6" t="str">
        <f aca="false">IF(MONTH(A2308)&gt;=4,"FY "&amp;YEAR(A2308)&amp;"-"&amp;RIGHT(YEAR(A2308)+1,2),"FY "&amp;(YEAR(A2308)-1)&amp;"-"&amp;RIGHT(YEAR(A2308),2))</f>
        <v>FY 2010-11</v>
      </c>
      <c r="E2308" s="6" t="str">
        <f aca="false">IF(AND(V2308&lt;&gt;"",W2308&lt;&gt;""),"Yes","No")</f>
        <v>Yes</v>
      </c>
      <c r="F2308" s="18" t="n">
        <f aca="false">Total!F2308</f>
        <v>1747.6</v>
      </c>
      <c r="G2308" s="18" t="n">
        <f aca="false">Total!G2308</f>
        <v>2223.3</v>
      </c>
      <c r="H2308" s="18" t="n">
        <f aca="false">Total!H2308</f>
        <v>-475.7</v>
      </c>
      <c r="I2308" s="18" t="n">
        <f aca="false">Total!I2308</f>
        <v>-106.65</v>
      </c>
      <c r="J2308" s="18" t="n">
        <f aca="false">IF($V2308="","",INDEX('Stock Exchange'!F$5:F$2450,$V2308))</f>
        <v>1746.7</v>
      </c>
      <c r="K2308" s="18" t="n">
        <f aca="false">IF($V2308="","",INDEX('Stock Exchange'!G$5:G$2450,$V2308))</f>
        <v>2222.2</v>
      </c>
      <c r="L2308" s="18" t="n">
        <f aca="false">IF($V2308="","",INDEX('Stock Exchange'!H$5:H$2450,$V2308))</f>
        <v>-475.5</v>
      </c>
      <c r="M2308" s="18" t="n">
        <f aca="false">IF($V2308="","",INDEX('Stock Exchange'!I$5:I$2450,$V2308))</f>
        <v>-106.61</v>
      </c>
      <c r="N2308" s="18" t="n">
        <f aca="false">IF($W2308="","",INDEX(Primary!F$5:F$2450,$W2308))</f>
        <v>0.9</v>
      </c>
      <c r="O2308" s="18" t="n">
        <f aca="false">IF($W2308="","",INDEX(Primary!G$5:G$2450,$W2308))</f>
        <v>1.1</v>
      </c>
      <c r="P2308" s="18" t="n">
        <f aca="false">IF($W2308="","",INDEX(Primary!H$5:H$2450,$W2308))</f>
        <v>-0.2</v>
      </c>
      <c r="Q2308" s="18" t="n">
        <f aca="false">IF($W2308="","",INDEX(Primary!I$5:I$2450,$W2308))</f>
        <v>-0.04</v>
      </c>
      <c r="R2308" s="19" t="n">
        <f aca="false">IF($E2308="Yes",L2308+P2308,"")</f>
        <v>-475.7</v>
      </c>
      <c r="S2308" s="19" t="n">
        <f aca="false">IF($E2308="Yes",H2308-R2308,"")</f>
        <v>0</v>
      </c>
      <c r="T2308" s="6" t="str">
        <f aca="false">IF($E2308="Yes",IF(ROUND(ABS(S2308),2)&lt;=$T$2,"OK","CHECK"),"n/a")</f>
        <v>OK</v>
      </c>
      <c r="U2308" s="20" t="n">
        <f aca="false">Total!J2308</f>
        <v>44.6</v>
      </c>
      <c r="V2308" s="17" t="n">
        <f aca="false">IFERROR(MATCH($A2308,'Stock Exchange'!$A$5:$A$2450,0),"")</f>
        <v>90</v>
      </c>
      <c r="W2308" s="17" t="n">
        <f aca="false">IFERROR(MATCH($A2308,Primary!$A$5:$A$2450,0),"")</f>
        <v>90</v>
      </c>
    </row>
    <row r="2309" customFormat="false" ht="15" hidden="false" customHeight="false" outlineLevel="0" collapsed="false">
      <c r="A2309" s="16" t="n">
        <f aca="false">Total!A2309</f>
        <v>40289</v>
      </c>
      <c r="B2309" s="17" t="n">
        <f aca="false">YEAR(A2309)</f>
        <v>2010</v>
      </c>
      <c r="C2309" s="17" t="n">
        <f aca="false">MONTH(A2309)</f>
        <v>4</v>
      </c>
      <c r="D2309" s="6" t="str">
        <f aca="false">IF(MONTH(A2309)&gt;=4,"FY "&amp;YEAR(A2309)&amp;"-"&amp;RIGHT(YEAR(A2309)+1,2),"FY "&amp;(YEAR(A2309)-1)&amp;"-"&amp;RIGHT(YEAR(A2309),2))</f>
        <v>FY 2010-11</v>
      </c>
      <c r="E2309" s="6" t="str">
        <f aca="false">IF(AND(V2309&lt;&gt;"",W2309&lt;&gt;""),"Yes","No")</f>
        <v>Yes</v>
      </c>
      <c r="F2309" s="18" t="n">
        <f aca="false">Total!F2309</f>
        <v>2417.8</v>
      </c>
      <c r="G2309" s="18" t="n">
        <f aca="false">Total!G2309</f>
        <v>2385.3</v>
      </c>
      <c r="H2309" s="18" t="n">
        <f aca="false">Total!H2309</f>
        <v>32.5</v>
      </c>
      <c r="I2309" s="18" t="n">
        <f aca="false">Total!I2309</f>
        <v>7.29</v>
      </c>
      <c r="J2309" s="18" t="n">
        <f aca="false">IF($V2309="","",INDEX('Stock Exchange'!F$5:F$2450,$V2309))</f>
        <v>2414.8</v>
      </c>
      <c r="K2309" s="18" t="n">
        <f aca="false">IF($V2309="","",INDEX('Stock Exchange'!G$5:G$2450,$V2309))</f>
        <v>2377</v>
      </c>
      <c r="L2309" s="18" t="n">
        <f aca="false">IF($V2309="","",INDEX('Stock Exchange'!H$5:H$2450,$V2309))</f>
        <v>37.8</v>
      </c>
      <c r="M2309" s="18" t="n">
        <f aca="false">IF($V2309="","",INDEX('Stock Exchange'!I$5:I$2450,$V2309))</f>
        <v>8.46</v>
      </c>
      <c r="N2309" s="18" t="n">
        <f aca="false">IF($W2309="","",INDEX(Primary!F$5:F$2450,$W2309))</f>
        <v>3</v>
      </c>
      <c r="O2309" s="18" t="n">
        <f aca="false">IF($W2309="","",INDEX(Primary!G$5:G$2450,$W2309))</f>
        <v>8.3</v>
      </c>
      <c r="P2309" s="18" t="n">
        <f aca="false">IF($W2309="","",INDEX(Primary!H$5:H$2450,$W2309))</f>
        <v>-5.2</v>
      </c>
      <c r="Q2309" s="18" t="n">
        <f aca="false">IF($W2309="","",INDEX(Primary!I$5:I$2450,$W2309))</f>
        <v>-1.17</v>
      </c>
      <c r="R2309" s="19" t="n">
        <f aca="false">IF($E2309="Yes",L2309+P2309,"")</f>
        <v>32.6</v>
      </c>
      <c r="S2309" s="19" t="n">
        <f aca="false">IF($E2309="Yes",H2309-R2309,"")</f>
        <v>-0.0999999999999943</v>
      </c>
      <c r="T2309" s="6" t="str">
        <f aca="false">IF($E2309="Yes",IF(ROUND(ABS(S2309),2)&lt;=$T$2,"OK","CHECK"),"n/a")</f>
        <v>OK</v>
      </c>
      <c r="U2309" s="20" t="n">
        <f aca="false">Total!J2309</f>
        <v>44.61</v>
      </c>
      <c r="V2309" s="17" t="n">
        <f aca="false">IFERROR(MATCH($A2309,'Stock Exchange'!$A$5:$A$2450,0),"")</f>
        <v>91</v>
      </c>
      <c r="W2309" s="17" t="n">
        <f aca="false">IFERROR(MATCH($A2309,Primary!$A$5:$A$2450,0),"")</f>
        <v>91</v>
      </c>
    </row>
    <row r="2310" customFormat="false" ht="15" hidden="false" customHeight="false" outlineLevel="0" collapsed="false">
      <c r="A2310" s="16" t="n">
        <f aca="false">Total!A2310</f>
        <v>40290</v>
      </c>
      <c r="B2310" s="17" t="n">
        <f aca="false">YEAR(A2310)</f>
        <v>2010</v>
      </c>
      <c r="C2310" s="17" t="n">
        <f aca="false">MONTH(A2310)</f>
        <v>4</v>
      </c>
      <c r="D2310" s="6" t="str">
        <f aca="false">IF(MONTH(A2310)&gt;=4,"FY "&amp;YEAR(A2310)&amp;"-"&amp;RIGHT(YEAR(A2310)+1,2),"FY "&amp;(YEAR(A2310)-1)&amp;"-"&amp;RIGHT(YEAR(A2310),2))</f>
        <v>FY 2010-11</v>
      </c>
      <c r="E2310" s="6" t="str">
        <f aca="false">IF(AND(V2310&lt;&gt;"",W2310&lt;&gt;""),"Yes","No")</f>
        <v>Yes</v>
      </c>
      <c r="F2310" s="18" t="n">
        <f aca="false">Total!F2310</f>
        <v>2738.5</v>
      </c>
      <c r="G2310" s="18" t="n">
        <f aca="false">Total!G2310</f>
        <v>2473.7</v>
      </c>
      <c r="H2310" s="18" t="n">
        <f aca="false">Total!H2310</f>
        <v>264.8</v>
      </c>
      <c r="I2310" s="18" t="n">
        <f aca="false">Total!I2310</f>
        <v>59.62</v>
      </c>
      <c r="J2310" s="18" t="n">
        <f aca="false">IF($V2310="","",INDEX('Stock Exchange'!F$5:F$2450,$V2310))</f>
        <v>2737.2</v>
      </c>
      <c r="K2310" s="18" t="n">
        <f aca="false">IF($V2310="","",INDEX('Stock Exchange'!G$5:G$2450,$V2310))</f>
        <v>2469.9</v>
      </c>
      <c r="L2310" s="18" t="n">
        <f aca="false">IF($V2310="","",INDEX('Stock Exchange'!H$5:H$2450,$V2310))</f>
        <v>267.4</v>
      </c>
      <c r="M2310" s="18" t="n">
        <f aca="false">IF($V2310="","",INDEX('Stock Exchange'!I$5:I$2450,$V2310))</f>
        <v>60.2</v>
      </c>
      <c r="N2310" s="18" t="n">
        <f aca="false">IF($W2310="","",INDEX(Primary!F$5:F$2450,$W2310))</f>
        <v>1.2</v>
      </c>
      <c r="O2310" s="18" t="n">
        <f aca="false">IF($W2310="","",INDEX(Primary!G$5:G$2450,$W2310))</f>
        <v>3.8</v>
      </c>
      <c r="P2310" s="18" t="n">
        <f aca="false">IF($W2310="","",INDEX(Primary!H$5:H$2450,$W2310))</f>
        <v>-2.6</v>
      </c>
      <c r="Q2310" s="18" t="n">
        <f aca="false">IF($W2310="","",INDEX(Primary!I$5:I$2450,$W2310))</f>
        <v>-0.58</v>
      </c>
      <c r="R2310" s="19" t="n">
        <f aca="false">IF($E2310="Yes",L2310+P2310,"")</f>
        <v>264.8</v>
      </c>
      <c r="S2310" s="19" t="n">
        <f aca="false">IF($E2310="Yes",H2310-R2310,"")</f>
        <v>0</v>
      </c>
      <c r="T2310" s="6" t="str">
        <f aca="false">IF($E2310="Yes",IF(ROUND(ABS(S2310),2)&lt;=$T$2,"OK","CHECK"),"n/a")</f>
        <v>OK</v>
      </c>
      <c r="U2310" s="20" t="n">
        <f aca="false">Total!J2310</f>
        <v>44.41</v>
      </c>
      <c r="V2310" s="17" t="n">
        <f aca="false">IFERROR(MATCH($A2310,'Stock Exchange'!$A$5:$A$2450,0),"")</f>
        <v>92</v>
      </c>
      <c r="W2310" s="17" t="n">
        <f aca="false">IFERROR(MATCH($A2310,Primary!$A$5:$A$2450,0),"")</f>
        <v>92</v>
      </c>
    </row>
    <row r="2311" customFormat="false" ht="15" hidden="false" customHeight="false" outlineLevel="0" collapsed="false">
      <c r="A2311" s="16" t="n">
        <f aca="false">Total!A2311</f>
        <v>40291</v>
      </c>
      <c r="B2311" s="17" t="n">
        <f aca="false">YEAR(A2311)</f>
        <v>2010</v>
      </c>
      <c r="C2311" s="17" t="n">
        <f aca="false">MONTH(A2311)</f>
        <v>4</v>
      </c>
      <c r="D2311" s="6" t="str">
        <f aca="false">IF(MONTH(A2311)&gt;=4,"FY "&amp;YEAR(A2311)&amp;"-"&amp;RIGHT(YEAR(A2311)+1,2),"FY "&amp;(YEAR(A2311)-1)&amp;"-"&amp;RIGHT(YEAR(A2311),2))</f>
        <v>FY 2010-11</v>
      </c>
      <c r="E2311" s="6" t="str">
        <f aca="false">IF(AND(V2311&lt;&gt;"",W2311&lt;&gt;""),"Yes","No")</f>
        <v>Yes</v>
      </c>
      <c r="F2311" s="18" t="n">
        <f aca="false">Total!F2311</f>
        <v>4238.6</v>
      </c>
      <c r="G2311" s="18" t="n">
        <f aca="false">Total!G2311</f>
        <v>2490.9</v>
      </c>
      <c r="H2311" s="18" t="n">
        <f aca="false">Total!H2311</f>
        <v>1747.7</v>
      </c>
      <c r="I2311" s="18" t="n">
        <f aca="false">Total!I2311</f>
        <v>393.18</v>
      </c>
      <c r="J2311" s="18" t="n">
        <f aca="false">IF($V2311="","",INDEX('Stock Exchange'!F$5:F$2450,$V2311))</f>
        <v>3275</v>
      </c>
      <c r="K2311" s="18" t="n">
        <f aca="false">IF($V2311="","",INDEX('Stock Exchange'!G$5:G$2450,$V2311))</f>
        <v>2490.4</v>
      </c>
      <c r="L2311" s="18" t="n">
        <f aca="false">IF($V2311="","",INDEX('Stock Exchange'!H$5:H$2450,$V2311))</f>
        <v>784.5</v>
      </c>
      <c r="M2311" s="18" t="n">
        <f aca="false">IF($V2311="","",INDEX('Stock Exchange'!I$5:I$2450,$V2311))</f>
        <v>176.5</v>
      </c>
      <c r="N2311" s="18" t="n">
        <f aca="false">IF($W2311="","",INDEX(Primary!F$5:F$2450,$W2311))</f>
        <v>963.6</v>
      </c>
      <c r="O2311" s="18" t="n">
        <f aca="false">IF($W2311="","",INDEX(Primary!G$5:G$2450,$W2311))</f>
        <v>0.5</v>
      </c>
      <c r="P2311" s="18" t="n">
        <f aca="false">IF($W2311="","",INDEX(Primary!H$5:H$2450,$W2311))</f>
        <v>963.1</v>
      </c>
      <c r="Q2311" s="18" t="n">
        <f aca="false">IF($W2311="","",INDEX(Primary!I$5:I$2450,$W2311))</f>
        <v>216.68</v>
      </c>
      <c r="R2311" s="19" t="n">
        <f aca="false">IF($E2311="Yes",L2311+P2311,"")</f>
        <v>1747.6</v>
      </c>
      <c r="S2311" s="19" t="n">
        <f aca="false">IF($E2311="Yes",H2311-R2311,"")</f>
        <v>0.100000000000136</v>
      </c>
      <c r="T2311" s="6" t="str">
        <f aca="false">IF($E2311="Yes",IF(ROUND(ABS(S2311),2)&lt;=$T$2,"OK","CHECK"),"n/a")</f>
        <v>OK</v>
      </c>
      <c r="U2311" s="20" t="n">
        <f aca="false">Total!J2311</f>
        <v>44.45</v>
      </c>
      <c r="V2311" s="17" t="n">
        <f aca="false">IFERROR(MATCH($A2311,'Stock Exchange'!$A$5:$A$2450,0),"")</f>
        <v>93</v>
      </c>
      <c r="W2311" s="17" t="n">
        <f aca="false">IFERROR(MATCH($A2311,Primary!$A$5:$A$2450,0),"")</f>
        <v>93</v>
      </c>
    </row>
    <row r="2312" customFormat="false" ht="15" hidden="false" customHeight="false" outlineLevel="0" collapsed="false">
      <c r="A2312" s="16" t="n">
        <f aca="false">Total!A2312</f>
        <v>40294</v>
      </c>
      <c r="B2312" s="17" t="n">
        <f aca="false">YEAR(A2312)</f>
        <v>2010</v>
      </c>
      <c r="C2312" s="17" t="n">
        <f aca="false">MONTH(A2312)</f>
        <v>4</v>
      </c>
      <c r="D2312" s="6" t="str">
        <f aca="false">IF(MONTH(A2312)&gt;=4,"FY "&amp;YEAR(A2312)&amp;"-"&amp;RIGHT(YEAR(A2312)+1,2),"FY "&amp;(YEAR(A2312)-1)&amp;"-"&amp;RIGHT(YEAR(A2312),2))</f>
        <v>FY 2010-11</v>
      </c>
      <c r="E2312" s="6" t="str">
        <f aca="false">IF(AND(V2312&lt;&gt;"",W2312&lt;&gt;""),"Yes","No")</f>
        <v>Yes</v>
      </c>
      <c r="F2312" s="18" t="n">
        <f aca="false">Total!F2312</f>
        <v>3241.5</v>
      </c>
      <c r="G2312" s="18" t="n">
        <f aca="false">Total!G2312</f>
        <v>2361.6</v>
      </c>
      <c r="H2312" s="18" t="n">
        <f aca="false">Total!H2312</f>
        <v>880</v>
      </c>
      <c r="I2312" s="18" t="n">
        <f aca="false">Total!I2312</f>
        <v>197.57</v>
      </c>
      <c r="J2312" s="18" t="n">
        <f aca="false">IF($V2312="","",INDEX('Stock Exchange'!F$5:F$2450,$V2312))</f>
        <v>2846.8</v>
      </c>
      <c r="K2312" s="18" t="n">
        <f aca="false">IF($V2312="","",INDEX('Stock Exchange'!G$5:G$2450,$V2312))</f>
        <v>2360.3</v>
      </c>
      <c r="L2312" s="18" t="n">
        <f aca="false">IF($V2312="","",INDEX('Stock Exchange'!H$5:H$2450,$V2312))</f>
        <v>486.6</v>
      </c>
      <c r="M2312" s="18" t="n">
        <f aca="false">IF($V2312="","",INDEX('Stock Exchange'!I$5:I$2450,$V2312))</f>
        <v>109.24</v>
      </c>
      <c r="N2312" s="18" t="n">
        <f aca="false">IF($W2312="","",INDEX(Primary!F$5:F$2450,$W2312))</f>
        <v>394.7</v>
      </c>
      <c r="O2312" s="18" t="n">
        <f aca="false">IF($W2312="","",INDEX(Primary!G$5:G$2450,$W2312))</f>
        <v>1.3</v>
      </c>
      <c r="P2312" s="18" t="n">
        <f aca="false">IF($W2312="","",INDEX(Primary!H$5:H$2450,$W2312))</f>
        <v>393.4</v>
      </c>
      <c r="Q2312" s="18" t="n">
        <f aca="false">IF($W2312="","",INDEX(Primary!I$5:I$2450,$W2312))</f>
        <v>88.33</v>
      </c>
      <c r="R2312" s="19" t="n">
        <f aca="false">IF($E2312="Yes",L2312+P2312,"")</f>
        <v>880</v>
      </c>
      <c r="S2312" s="19" t="n">
        <f aca="false">IF($E2312="Yes",H2312-R2312,"")</f>
        <v>0</v>
      </c>
      <c r="T2312" s="6" t="str">
        <f aca="false">IF($E2312="Yes",IF(ROUND(ABS(S2312),2)&lt;=$T$2,"OK","CHECK"),"n/a")</f>
        <v>OK</v>
      </c>
      <c r="U2312" s="20" t="n">
        <f aca="false">Total!J2312</f>
        <v>44.54</v>
      </c>
      <c r="V2312" s="17" t="n">
        <f aca="false">IFERROR(MATCH($A2312,'Stock Exchange'!$A$5:$A$2450,0),"")</f>
        <v>94</v>
      </c>
      <c r="W2312" s="17" t="n">
        <f aca="false">IFERROR(MATCH($A2312,Primary!$A$5:$A$2450,0),"")</f>
        <v>94</v>
      </c>
    </row>
    <row r="2313" customFormat="false" ht="15" hidden="false" customHeight="false" outlineLevel="0" collapsed="false">
      <c r="A2313" s="16" t="n">
        <f aca="false">Total!A2313</f>
        <v>40295</v>
      </c>
      <c r="B2313" s="17" t="n">
        <f aca="false">YEAR(A2313)</f>
        <v>2010</v>
      </c>
      <c r="C2313" s="17" t="n">
        <f aca="false">MONTH(A2313)</f>
        <v>4</v>
      </c>
      <c r="D2313" s="6" t="str">
        <f aca="false">IF(MONTH(A2313)&gt;=4,"FY "&amp;YEAR(A2313)&amp;"-"&amp;RIGHT(YEAR(A2313)+1,2),"FY "&amp;(YEAR(A2313)-1)&amp;"-"&amp;RIGHT(YEAR(A2313),2))</f>
        <v>FY 2010-11</v>
      </c>
      <c r="E2313" s="6" t="str">
        <f aca="false">IF(AND(V2313&lt;&gt;"",W2313&lt;&gt;""),"Yes","No")</f>
        <v>Yes</v>
      </c>
      <c r="F2313" s="18" t="n">
        <f aca="false">Total!F2313</f>
        <v>2294.2</v>
      </c>
      <c r="G2313" s="18" t="n">
        <f aca="false">Total!G2313</f>
        <v>1728.3</v>
      </c>
      <c r="H2313" s="18" t="n">
        <f aca="false">Total!H2313</f>
        <v>565.8</v>
      </c>
      <c r="I2313" s="18" t="n">
        <f aca="false">Total!I2313</f>
        <v>127.64</v>
      </c>
      <c r="J2313" s="18" t="n">
        <f aca="false">IF($V2313="","",INDEX('Stock Exchange'!F$5:F$2450,$V2313))</f>
        <v>2291.8</v>
      </c>
      <c r="K2313" s="18" t="n">
        <f aca="false">IF($V2313="","",INDEX('Stock Exchange'!G$5:G$2450,$V2313))</f>
        <v>1726.2</v>
      </c>
      <c r="L2313" s="18" t="n">
        <f aca="false">IF($V2313="","",INDEX('Stock Exchange'!H$5:H$2450,$V2313))</f>
        <v>565.6</v>
      </c>
      <c r="M2313" s="18" t="n">
        <f aca="false">IF($V2313="","",INDEX('Stock Exchange'!I$5:I$2450,$V2313))</f>
        <v>127.59</v>
      </c>
      <c r="N2313" s="18" t="n">
        <f aca="false">IF($W2313="","",INDEX(Primary!F$5:F$2450,$W2313))</f>
        <v>2.4</v>
      </c>
      <c r="O2313" s="18" t="n">
        <f aca="false">IF($W2313="","",INDEX(Primary!G$5:G$2450,$W2313))</f>
        <v>2.2</v>
      </c>
      <c r="P2313" s="18" t="n">
        <f aca="false">IF($W2313="","",INDEX(Primary!H$5:H$2450,$W2313))</f>
        <v>0.2</v>
      </c>
      <c r="Q2313" s="18" t="n">
        <f aca="false">IF($W2313="","",INDEX(Primary!I$5:I$2450,$W2313))</f>
        <v>0.05</v>
      </c>
      <c r="R2313" s="19" t="n">
        <f aca="false">IF($E2313="Yes",L2313+P2313,"")</f>
        <v>565.8</v>
      </c>
      <c r="S2313" s="19" t="n">
        <f aca="false">IF($E2313="Yes",H2313-R2313,"")</f>
        <v>0</v>
      </c>
      <c r="T2313" s="6" t="str">
        <f aca="false">IF($E2313="Yes",IF(ROUND(ABS(S2313),2)&lt;=$T$2,"OK","CHECK"),"n/a")</f>
        <v>OK</v>
      </c>
      <c r="U2313" s="20" t="n">
        <f aca="false">Total!J2313</f>
        <v>44.33</v>
      </c>
      <c r="V2313" s="17" t="n">
        <f aca="false">IFERROR(MATCH($A2313,'Stock Exchange'!$A$5:$A$2450,0),"")</f>
        <v>95</v>
      </c>
      <c r="W2313" s="17" t="n">
        <f aca="false">IFERROR(MATCH($A2313,Primary!$A$5:$A$2450,0),"")</f>
        <v>95</v>
      </c>
    </row>
    <row r="2314" customFormat="false" ht="15" hidden="false" customHeight="false" outlineLevel="0" collapsed="false">
      <c r="A2314" s="16" t="n">
        <f aca="false">Total!A2314</f>
        <v>40296</v>
      </c>
      <c r="B2314" s="17" t="n">
        <f aca="false">YEAR(A2314)</f>
        <v>2010</v>
      </c>
      <c r="C2314" s="17" t="n">
        <f aca="false">MONTH(A2314)</f>
        <v>4</v>
      </c>
      <c r="D2314" s="6" t="str">
        <f aca="false">IF(MONTH(A2314)&gt;=4,"FY "&amp;YEAR(A2314)&amp;"-"&amp;RIGHT(YEAR(A2314)+1,2),"FY "&amp;(YEAR(A2314)-1)&amp;"-"&amp;RIGHT(YEAR(A2314),2))</f>
        <v>FY 2010-11</v>
      </c>
      <c r="E2314" s="6" t="str">
        <f aca="false">IF(AND(V2314&lt;&gt;"",W2314&lt;&gt;""),"Yes","No")</f>
        <v>Yes</v>
      </c>
      <c r="F2314" s="18" t="n">
        <f aca="false">Total!F2314</f>
        <v>2683.5</v>
      </c>
      <c r="G2314" s="18" t="n">
        <f aca="false">Total!G2314</f>
        <v>2523.5</v>
      </c>
      <c r="H2314" s="18" t="n">
        <f aca="false">Total!H2314</f>
        <v>160</v>
      </c>
      <c r="I2314" s="18" t="n">
        <f aca="false">Total!I2314</f>
        <v>36</v>
      </c>
      <c r="J2314" s="18" t="n">
        <f aca="false">IF($V2314="","",INDEX('Stock Exchange'!F$5:F$2450,$V2314))</f>
        <v>2683.5</v>
      </c>
      <c r="K2314" s="18" t="n">
        <f aca="false">IF($V2314="","",INDEX('Stock Exchange'!G$5:G$2450,$V2314))</f>
        <v>2523.3</v>
      </c>
      <c r="L2314" s="18" t="n">
        <f aca="false">IF($V2314="","",INDEX('Stock Exchange'!H$5:H$2450,$V2314))</f>
        <v>160.3</v>
      </c>
      <c r="M2314" s="18" t="n">
        <f aca="false">IF($V2314="","",INDEX('Stock Exchange'!I$5:I$2450,$V2314))</f>
        <v>36.05</v>
      </c>
      <c r="N2314" s="18" t="n">
        <f aca="false">IF($W2314="","",INDEX(Primary!F$5:F$2450,$W2314))</f>
        <v>0</v>
      </c>
      <c r="O2314" s="18" t="n">
        <f aca="false">IF($W2314="","",INDEX(Primary!G$5:G$2450,$W2314))</f>
        <v>0.2</v>
      </c>
      <c r="P2314" s="18" t="n">
        <f aca="false">IF($W2314="","",INDEX(Primary!H$5:H$2450,$W2314))</f>
        <v>-0.2</v>
      </c>
      <c r="Q2314" s="18" t="n">
        <f aca="false">IF($W2314="","",INDEX(Primary!I$5:I$2450,$W2314))</f>
        <v>-0.05</v>
      </c>
      <c r="R2314" s="19" t="n">
        <f aca="false">IF($E2314="Yes",L2314+P2314,"")</f>
        <v>160.1</v>
      </c>
      <c r="S2314" s="19" t="n">
        <f aca="false">IF($E2314="Yes",H2314-R2314,"")</f>
        <v>-0.100000000000023</v>
      </c>
      <c r="T2314" s="6" t="str">
        <f aca="false">IF($E2314="Yes",IF(ROUND(ABS(S2314),2)&lt;=$T$2,"OK","CHECK"),"n/a")</f>
        <v>OK</v>
      </c>
      <c r="U2314" s="20" t="n">
        <f aca="false">Total!J2314</f>
        <v>44.45</v>
      </c>
      <c r="V2314" s="17" t="n">
        <f aca="false">IFERROR(MATCH($A2314,'Stock Exchange'!$A$5:$A$2450,0),"")</f>
        <v>96</v>
      </c>
      <c r="W2314" s="17" t="n">
        <f aca="false">IFERROR(MATCH($A2314,Primary!$A$5:$A$2450,0),"")</f>
        <v>96</v>
      </c>
    </row>
    <row r="2315" customFormat="false" ht="15" hidden="false" customHeight="false" outlineLevel="0" collapsed="false">
      <c r="A2315" s="16" t="n">
        <f aca="false">Total!A2315</f>
        <v>40297</v>
      </c>
      <c r="B2315" s="17" t="n">
        <f aca="false">YEAR(A2315)</f>
        <v>2010</v>
      </c>
      <c r="C2315" s="17" t="n">
        <f aca="false">MONTH(A2315)</f>
        <v>4</v>
      </c>
      <c r="D2315" s="6" t="str">
        <f aca="false">IF(MONTH(A2315)&gt;=4,"FY "&amp;YEAR(A2315)&amp;"-"&amp;RIGHT(YEAR(A2315)+1,2),"FY "&amp;(YEAR(A2315)-1)&amp;"-"&amp;RIGHT(YEAR(A2315),2))</f>
        <v>FY 2010-11</v>
      </c>
      <c r="E2315" s="6" t="str">
        <f aca="false">IF(AND(V2315&lt;&gt;"",W2315&lt;&gt;""),"Yes","No")</f>
        <v>Yes</v>
      </c>
      <c r="F2315" s="18" t="n">
        <f aca="false">Total!F2315</f>
        <v>2556.5</v>
      </c>
      <c r="G2315" s="18" t="n">
        <f aca="false">Total!G2315</f>
        <v>2587.8</v>
      </c>
      <c r="H2315" s="18" t="n">
        <f aca="false">Total!H2315</f>
        <v>-31.3</v>
      </c>
      <c r="I2315" s="18" t="n">
        <f aca="false">Total!I2315</f>
        <v>-7.01</v>
      </c>
      <c r="J2315" s="18" t="n">
        <f aca="false">IF($V2315="","",INDEX('Stock Exchange'!F$5:F$2450,$V2315))</f>
        <v>2556.3</v>
      </c>
      <c r="K2315" s="18" t="n">
        <f aca="false">IF($V2315="","",INDEX('Stock Exchange'!G$5:G$2450,$V2315))</f>
        <v>2566.2</v>
      </c>
      <c r="L2315" s="18" t="n">
        <f aca="false">IF($V2315="","",INDEX('Stock Exchange'!H$5:H$2450,$V2315))</f>
        <v>-10</v>
      </c>
      <c r="M2315" s="18" t="n">
        <f aca="false">IF($V2315="","",INDEX('Stock Exchange'!I$5:I$2450,$V2315))</f>
        <v>-2.24</v>
      </c>
      <c r="N2315" s="18" t="n">
        <f aca="false">IF($W2315="","",INDEX(Primary!F$5:F$2450,$W2315))</f>
        <v>0.3</v>
      </c>
      <c r="O2315" s="18" t="n">
        <f aca="false">IF($W2315="","",INDEX(Primary!G$5:G$2450,$W2315))</f>
        <v>21.6</v>
      </c>
      <c r="P2315" s="18" t="n">
        <f aca="false">IF($W2315="","",INDEX(Primary!H$5:H$2450,$W2315))</f>
        <v>-21.3</v>
      </c>
      <c r="Q2315" s="18" t="n">
        <f aca="false">IF($W2315="","",INDEX(Primary!I$5:I$2450,$W2315))</f>
        <v>-4.77</v>
      </c>
      <c r="R2315" s="19" t="n">
        <f aca="false">IF($E2315="Yes",L2315+P2315,"")</f>
        <v>-31.3</v>
      </c>
      <c r="S2315" s="19" t="n">
        <f aca="false">IF($E2315="Yes",H2315-R2315,"")</f>
        <v>0</v>
      </c>
      <c r="T2315" s="6" t="str">
        <f aca="false">IF($E2315="Yes",IF(ROUND(ABS(S2315),2)&lt;=$T$2,"OK","CHECK"),"n/a")</f>
        <v>OK</v>
      </c>
      <c r="U2315" s="20" t="n">
        <f aca="false">Total!J2315</f>
        <v>44.6</v>
      </c>
      <c r="V2315" s="17" t="n">
        <f aca="false">IFERROR(MATCH($A2315,'Stock Exchange'!$A$5:$A$2450,0),"")</f>
        <v>97</v>
      </c>
      <c r="W2315" s="17" t="n">
        <f aca="false">IFERROR(MATCH($A2315,Primary!$A$5:$A$2450,0),"")</f>
        <v>97</v>
      </c>
    </row>
    <row r="2316" customFormat="false" ht="15" hidden="false" customHeight="false" outlineLevel="0" collapsed="false">
      <c r="A2316" s="16" t="n">
        <f aca="false">Total!A2316</f>
        <v>40298</v>
      </c>
      <c r="B2316" s="17" t="n">
        <f aca="false">YEAR(A2316)</f>
        <v>2010</v>
      </c>
      <c r="C2316" s="17" t="n">
        <f aca="false">MONTH(A2316)</f>
        <v>4</v>
      </c>
      <c r="D2316" s="6" t="str">
        <f aca="false">IF(MONTH(A2316)&gt;=4,"FY "&amp;YEAR(A2316)&amp;"-"&amp;RIGHT(YEAR(A2316)+1,2),"FY "&amp;(YEAR(A2316)-1)&amp;"-"&amp;RIGHT(YEAR(A2316),2))</f>
        <v>FY 2010-11</v>
      </c>
      <c r="E2316" s="6" t="str">
        <f aca="false">IF(AND(V2316&lt;&gt;"",W2316&lt;&gt;""),"Yes","No")</f>
        <v>Yes</v>
      </c>
      <c r="F2316" s="18" t="n">
        <f aca="false">Total!F2316</f>
        <v>4050.2</v>
      </c>
      <c r="G2316" s="18" t="n">
        <f aca="false">Total!G2316</f>
        <v>3260.2</v>
      </c>
      <c r="H2316" s="18" t="n">
        <f aca="false">Total!H2316</f>
        <v>790</v>
      </c>
      <c r="I2316" s="18" t="n">
        <f aca="false">Total!I2316</f>
        <v>177.25</v>
      </c>
      <c r="J2316" s="18" t="n">
        <f aca="false">IF($V2316="","",INDEX('Stock Exchange'!F$5:F$2450,$V2316))</f>
        <v>4049.5</v>
      </c>
      <c r="K2316" s="18" t="n">
        <f aca="false">IF($V2316="","",INDEX('Stock Exchange'!G$5:G$2450,$V2316))</f>
        <v>3260.1</v>
      </c>
      <c r="L2316" s="18" t="n">
        <f aca="false">IF($V2316="","",INDEX('Stock Exchange'!H$5:H$2450,$V2316))</f>
        <v>789.4</v>
      </c>
      <c r="M2316" s="18" t="n">
        <f aca="false">IF($V2316="","",INDEX('Stock Exchange'!I$5:I$2450,$V2316))</f>
        <v>177.11</v>
      </c>
      <c r="N2316" s="18" t="n">
        <f aca="false">IF($W2316="","",INDEX(Primary!F$5:F$2450,$W2316))</f>
        <v>0.7</v>
      </c>
      <c r="O2316" s="18" t="n">
        <f aca="false">IF($W2316="","",INDEX(Primary!G$5:G$2450,$W2316))</f>
        <v>0.1</v>
      </c>
      <c r="P2316" s="18" t="n">
        <f aca="false">IF($W2316="","",INDEX(Primary!H$5:H$2450,$W2316))</f>
        <v>0.6</v>
      </c>
      <c r="Q2316" s="18" t="n">
        <f aca="false">IF($W2316="","",INDEX(Primary!I$5:I$2450,$W2316))</f>
        <v>0.14</v>
      </c>
      <c r="R2316" s="19" t="n">
        <f aca="false">IF($E2316="Yes",L2316+P2316,"")</f>
        <v>790</v>
      </c>
      <c r="S2316" s="19" t="n">
        <f aca="false">IF($E2316="Yes",H2316-R2316,"")</f>
        <v>0</v>
      </c>
      <c r="T2316" s="6" t="str">
        <f aca="false">IF($E2316="Yes",IF(ROUND(ABS(S2316),2)&lt;=$T$2,"OK","CHECK"),"n/a")</f>
        <v>OK</v>
      </c>
      <c r="U2316" s="20" t="n">
        <f aca="false">Total!J2316</f>
        <v>44.57</v>
      </c>
      <c r="V2316" s="17" t="n">
        <f aca="false">IFERROR(MATCH($A2316,'Stock Exchange'!$A$5:$A$2450,0),"")</f>
        <v>98</v>
      </c>
      <c r="W2316" s="17" t="n">
        <f aca="false">IFERROR(MATCH($A2316,Primary!$A$5:$A$2450,0),"")</f>
        <v>98</v>
      </c>
    </row>
    <row r="2317" customFormat="false" ht="15" hidden="false" customHeight="false" outlineLevel="0" collapsed="false">
      <c r="A2317" s="16" t="n">
        <f aca="false">Total!A2317</f>
        <v>40301</v>
      </c>
      <c r="B2317" s="17" t="n">
        <f aca="false">YEAR(A2317)</f>
        <v>2010</v>
      </c>
      <c r="C2317" s="17" t="n">
        <f aca="false">MONTH(A2317)</f>
        <v>5</v>
      </c>
      <c r="D2317" s="6" t="str">
        <f aca="false">IF(MONTH(A2317)&gt;=4,"FY "&amp;YEAR(A2317)&amp;"-"&amp;RIGHT(YEAR(A2317)+1,2),"FY "&amp;(YEAR(A2317)-1)&amp;"-"&amp;RIGHT(YEAR(A2317),2))</f>
        <v>FY 2010-11</v>
      </c>
      <c r="E2317" s="6" t="str">
        <f aca="false">IF(AND(V2317&lt;&gt;"",W2317&lt;&gt;""),"Yes","No")</f>
        <v>Yes</v>
      </c>
      <c r="F2317" s="18" t="n">
        <f aca="false">Total!F2317</f>
        <v>3552.8</v>
      </c>
      <c r="G2317" s="18" t="n">
        <f aca="false">Total!G2317</f>
        <v>3014</v>
      </c>
      <c r="H2317" s="18" t="n">
        <f aca="false">Total!H2317</f>
        <v>538.9</v>
      </c>
      <c r="I2317" s="18" t="n">
        <f aca="false">Total!I2317</f>
        <v>121.25</v>
      </c>
      <c r="J2317" s="18" t="n">
        <f aca="false">IF($V2317="","",INDEX('Stock Exchange'!F$5:F$2450,$V2317))</f>
        <v>3473.5</v>
      </c>
      <c r="K2317" s="18" t="n">
        <f aca="false">IF($V2317="","",INDEX('Stock Exchange'!G$5:G$2450,$V2317))</f>
        <v>2994.4</v>
      </c>
      <c r="L2317" s="18" t="n">
        <f aca="false">IF($V2317="","",INDEX('Stock Exchange'!H$5:H$2450,$V2317))</f>
        <v>479.1</v>
      </c>
      <c r="M2317" s="18" t="n">
        <f aca="false">IF($V2317="","",INDEX('Stock Exchange'!I$5:I$2450,$V2317))</f>
        <v>107.81</v>
      </c>
      <c r="N2317" s="18" t="n">
        <f aca="false">IF($W2317="","",INDEX(Primary!F$5:F$2450,$W2317))</f>
        <v>79.3</v>
      </c>
      <c r="O2317" s="18" t="n">
        <f aca="false">IF($W2317="","",INDEX(Primary!G$5:G$2450,$W2317))</f>
        <v>19.6</v>
      </c>
      <c r="P2317" s="18" t="n">
        <f aca="false">IF($W2317="","",INDEX(Primary!H$5:H$2450,$W2317))</f>
        <v>59.7</v>
      </c>
      <c r="Q2317" s="18" t="n">
        <f aca="false">IF($W2317="","",INDEX(Primary!I$5:I$2450,$W2317))</f>
        <v>13.44</v>
      </c>
      <c r="R2317" s="19" t="n">
        <f aca="false">IF($E2317="Yes",L2317+P2317,"")</f>
        <v>538.8</v>
      </c>
      <c r="S2317" s="19" t="n">
        <f aca="false">IF($E2317="Yes",H2317-R2317,"")</f>
        <v>0.0999999999999091</v>
      </c>
      <c r="T2317" s="6" t="str">
        <f aca="false">IF($E2317="Yes",IF(ROUND(ABS(S2317),2)&lt;=$T$2,"OK","CHECK"),"n/a")</f>
        <v>OK</v>
      </c>
      <c r="U2317" s="20" t="n">
        <f aca="false">Total!J2317</f>
        <v>44.44</v>
      </c>
      <c r="V2317" s="17" t="n">
        <f aca="false">IFERROR(MATCH($A2317,'Stock Exchange'!$A$5:$A$2450,0),"")</f>
        <v>99</v>
      </c>
      <c r="W2317" s="17" t="n">
        <f aca="false">IFERROR(MATCH($A2317,Primary!$A$5:$A$2450,0),"")</f>
        <v>99</v>
      </c>
    </row>
    <row r="2318" customFormat="false" ht="15" hidden="false" customHeight="false" outlineLevel="0" collapsed="false">
      <c r="A2318" s="16" t="n">
        <f aca="false">Total!A2318</f>
        <v>40302</v>
      </c>
      <c r="B2318" s="17" t="n">
        <f aca="false">YEAR(A2318)</f>
        <v>2010</v>
      </c>
      <c r="C2318" s="17" t="n">
        <f aca="false">MONTH(A2318)</f>
        <v>5</v>
      </c>
      <c r="D2318" s="6" t="str">
        <f aca="false">IF(MONTH(A2318)&gt;=4,"FY "&amp;YEAR(A2318)&amp;"-"&amp;RIGHT(YEAR(A2318)+1,2),"FY "&amp;(YEAR(A2318)-1)&amp;"-"&amp;RIGHT(YEAR(A2318),2))</f>
        <v>FY 2010-11</v>
      </c>
      <c r="E2318" s="6" t="str">
        <f aca="false">IF(AND(V2318&lt;&gt;"",W2318&lt;&gt;""),"Yes","No")</f>
        <v>Yes</v>
      </c>
      <c r="F2318" s="18" t="n">
        <f aca="false">Total!F2318</f>
        <v>1625.9</v>
      </c>
      <c r="G2318" s="18" t="n">
        <f aca="false">Total!G2318</f>
        <v>1862</v>
      </c>
      <c r="H2318" s="18" t="n">
        <f aca="false">Total!H2318</f>
        <v>-236.1</v>
      </c>
      <c r="I2318" s="18" t="n">
        <f aca="false">Total!I2318</f>
        <v>-52.99</v>
      </c>
      <c r="J2318" s="18" t="n">
        <f aca="false">IF($V2318="","",INDEX('Stock Exchange'!F$5:F$2450,$V2318))</f>
        <v>1547.7</v>
      </c>
      <c r="K2318" s="18" t="n">
        <f aca="false">IF($V2318="","",INDEX('Stock Exchange'!G$5:G$2450,$V2318))</f>
        <v>1847.3</v>
      </c>
      <c r="L2318" s="18" t="n">
        <f aca="false">IF($V2318="","",INDEX('Stock Exchange'!H$5:H$2450,$V2318))</f>
        <v>-299.5</v>
      </c>
      <c r="M2318" s="18" t="n">
        <f aca="false">IF($V2318="","",INDEX('Stock Exchange'!I$5:I$2450,$V2318))</f>
        <v>-67.22</v>
      </c>
      <c r="N2318" s="18" t="n">
        <f aca="false">IF($W2318="","",INDEX(Primary!F$5:F$2450,$W2318))</f>
        <v>78.2</v>
      </c>
      <c r="O2318" s="18" t="n">
        <f aca="false">IF($W2318="","",INDEX(Primary!G$5:G$2450,$W2318))</f>
        <v>14.7</v>
      </c>
      <c r="P2318" s="18" t="n">
        <f aca="false">IF($W2318="","",INDEX(Primary!H$5:H$2450,$W2318))</f>
        <v>63.4</v>
      </c>
      <c r="Q2318" s="18" t="n">
        <f aca="false">IF($W2318="","",INDEX(Primary!I$5:I$2450,$W2318))</f>
        <v>14.23</v>
      </c>
      <c r="R2318" s="19" t="n">
        <f aca="false">IF($E2318="Yes",L2318+P2318,"")</f>
        <v>-236.1</v>
      </c>
      <c r="S2318" s="19" t="n">
        <f aca="false">IF($E2318="Yes",H2318-R2318,"")</f>
        <v>0</v>
      </c>
      <c r="T2318" s="6" t="str">
        <f aca="false">IF($E2318="Yes",IF(ROUND(ABS(S2318),2)&lt;=$T$2,"OK","CHECK"),"n/a")</f>
        <v>OK</v>
      </c>
      <c r="U2318" s="20" t="n">
        <f aca="false">Total!J2318</f>
        <v>44.56</v>
      </c>
      <c r="V2318" s="17" t="n">
        <f aca="false">IFERROR(MATCH($A2318,'Stock Exchange'!$A$5:$A$2450,0),"")</f>
        <v>100</v>
      </c>
      <c r="W2318" s="17" t="n">
        <f aca="false">IFERROR(MATCH($A2318,Primary!$A$5:$A$2450,0),"")</f>
        <v>100</v>
      </c>
    </row>
    <row r="2319" customFormat="false" ht="15" hidden="false" customHeight="false" outlineLevel="0" collapsed="false">
      <c r="A2319" s="16" t="n">
        <f aca="false">Total!A2319</f>
        <v>40303</v>
      </c>
      <c r="B2319" s="17" t="n">
        <f aca="false">YEAR(A2319)</f>
        <v>2010</v>
      </c>
      <c r="C2319" s="17" t="n">
        <f aca="false">MONTH(A2319)</f>
        <v>5</v>
      </c>
      <c r="D2319" s="6" t="str">
        <f aca="false">IF(MONTH(A2319)&gt;=4,"FY "&amp;YEAR(A2319)&amp;"-"&amp;RIGHT(YEAR(A2319)+1,2),"FY "&amp;(YEAR(A2319)-1)&amp;"-"&amp;RIGHT(YEAR(A2319),2))</f>
        <v>FY 2010-11</v>
      </c>
      <c r="E2319" s="6" t="str">
        <f aca="false">IF(AND(V2319&lt;&gt;"",W2319&lt;&gt;""),"Yes","No")</f>
        <v>Yes</v>
      </c>
      <c r="F2319" s="18" t="n">
        <f aca="false">Total!F2319</f>
        <v>2826.9</v>
      </c>
      <c r="G2319" s="18" t="n">
        <f aca="false">Total!G2319</f>
        <v>2722.3</v>
      </c>
      <c r="H2319" s="18" t="n">
        <f aca="false">Total!H2319</f>
        <v>104.5</v>
      </c>
      <c r="I2319" s="18" t="n">
        <f aca="false">Total!I2319</f>
        <v>23.46</v>
      </c>
      <c r="J2319" s="18" t="n">
        <f aca="false">IF($V2319="","",INDEX('Stock Exchange'!F$5:F$2450,$V2319))</f>
        <v>2760.2</v>
      </c>
      <c r="K2319" s="18" t="n">
        <f aca="false">IF($V2319="","",INDEX('Stock Exchange'!G$5:G$2450,$V2319))</f>
        <v>2720.2</v>
      </c>
      <c r="L2319" s="18" t="n">
        <f aca="false">IF($V2319="","",INDEX('Stock Exchange'!H$5:H$2450,$V2319))</f>
        <v>40</v>
      </c>
      <c r="M2319" s="18" t="n">
        <f aca="false">IF($V2319="","",INDEX('Stock Exchange'!I$5:I$2450,$V2319))</f>
        <v>8.97</v>
      </c>
      <c r="N2319" s="18" t="n">
        <f aca="false">IF($W2319="","",INDEX(Primary!F$5:F$2450,$W2319))</f>
        <v>66.7</v>
      </c>
      <c r="O2319" s="18" t="n">
        <f aca="false">IF($W2319="","",INDEX(Primary!G$5:G$2450,$W2319))</f>
        <v>2.1</v>
      </c>
      <c r="P2319" s="18" t="n">
        <f aca="false">IF($W2319="","",INDEX(Primary!H$5:H$2450,$W2319))</f>
        <v>64.6</v>
      </c>
      <c r="Q2319" s="18" t="n">
        <f aca="false">IF($W2319="","",INDEX(Primary!I$5:I$2450,$W2319))</f>
        <v>14.49</v>
      </c>
      <c r="R2319" s="19" t="n">
        <f aca="false">IF($E2319="Yes",L2319+P2319,"")</f>
        <v>104.6</v>
      </c>
      <c r="S2319" s="19" t="n">
        <f aca="false">IF($E2319="Yes",H2319-R2319,"")</f>
        <v>-0.0999999999999943</v>
      </c>
      <c r="T2319" s="6" t="str">
        <f aca="false">IF($E2319="Yes",IF(ROUND(ABS(S2319),2)&lt;=$T$2,"OK","CHECK"),"n/a")</f>
        <v>OK</v>
      </c>
      <c r="U2319" s="20" t="n">
        <f aca="false">Total!J2319</f>
        <v>44.56</v>
      </c>
      <c r="V2319" s="17" t="n">
        <f aca="false">IFERROR(MATCH($A2319,'Stock Exchange'!$A$5:$A$2450,0),"")</f>
        <v>101</v>
      </c>
      <c r="W2319" s="17" t="n">
        <f aca="false">IFERROR(MATCH($A2319,Primary!$A$5:$A$2450,0),"")</f>
        <v>101</v>
      </c>
    </row>
    <row r="2320" customFormat="false" ht="15" hidden="false" customHeight="false" outlineLevel="0" collapsed="false">
      <c r="A2320" s="16" t="n">
        <f aca="false">Total!A2320</f>
        <v>40304</v>
      </c>
      <c r="B2320" s="17" t="n">
        <f aca="false">YEAR(A2320)</f>
        <v>2010</v>
      </c>
      <c r="C2320" s="17" t="n">
        <f aca="false">MONTH(A2320)</f>
        <v>5</v>
      </c>
      <c r="D2320" s="6" t="str">
        <f aca="false">IF(MONTH(A2320)&gt;=4,"FY "&amp;YEAR(A2320)&amp;"-"&amp;RIGHT(YEAR(A2320)+1,2),"FY "&amp;(YEAR(A2320)-1)&amp;"-"&amp;RIGHT(YEAR(A2320),2))</f>
        <v>FY 2010-11</v>
      </c>
      <c r="E2320" s="6" t="str">
        <f aca="false">IF(AND(V2320&lt;&gt;"",W2320&lt;&gt;""),"Yes","No")</f>
        <v>Yes</v>
      </c>
      <c r="F2320" s="18" t="n">
        <f aca="false">Total!F2320</f>
        <v>2180.3</v>
      </c>
      <c r="G2320" s="18" t="n">
        <f aca="false">Total!G2320</f>
        <v>3569.4</v>
      </c>
      <c r="H2320" s="18" t="n">
        <f aca="false">Total!H2320</f>
        <v>-1389.2</v>
      </c>
      <c r="I2320" s="18" t="n">
        <f aca="false">Total!I2320</f>
        <v>-309.6</v>
      </c>
      <c r="J2320" s="18" t="n">
        <f aca="false">IF($V2320="","",INDEX('Stock Exchange'!F$5:F$2450,$V2320))</f>
        <v>2101.1</v>
      </c>
      <c r="K2320" s="18" t="n">
        <f aca="false">IF($V2320="","",INDEX('Stock Exchange'!G$5:G$2450,$V2320))</f>
        <v>3566.8</v>
      </c>
      <c r="L2320" s="18" t="n">
        <f aca="false">IF($V2320="","",INDEX('Stock Exchange'!H$5:H$2450,$V2320))</f>
        <v>-1465.7</v>
      </c>
      <c r="M2320" s="18" t="n">
        <f aca="false">IF($V2320="","",INDEX('Stock Exchange'!I$5:I$2450,$V2320))</f>
        <v>-326.66</v>
      </c>
      <c r="N2320" s="18" t="n">
        <f aca="false">IF($W2320="","",INDEX(Primary!F$5:F$2450,$W2320))</f>
        <v>79.1</v>
      </c>
      <c r="O2320" s="18" t="n">
        <f aca="false">IF($W2320="","",INDEX(Primary!G$5:G$2450,$W2320))</f>
        <v>2.6</v>
      </c>
      <c r="P2320" s="18" t="n">
        <f aca="false">IF($W2320="","",INDEX(Primary!H$5:H$2450,$W2320))</f>
        <v>76.5</v>
      </c>
      <c r="Q2320" s="18" t="n">
        <f aca="false">IF($W2320="","",INDEX(Primary!I$5:I$2450,$W2320))</f>
        <v>17.06</v>
      </c>
      <c r="R2320" s="19" t="n">
        <f aca="false">IF($E2320="Yes",L2320+P2320,"")</f>
        <v>-1389.2</v>
      </c>
      <c r="S2320" s="19" t="n">
        <f aca="false">IF($E2320="Yes",H2320-R2320,"")</f>
        <v>0</v>
      </c>
      <c r="T2320" s="6" t="str">
        <f aca="false">IF($E2320="Yes",IF(ROUND(ABS(S2320),2)&lt;=$T$2,"OK","CHECK"),"n/a")</f>
        <v>OK</v>
      </c>
      <c r="U2320" s="20" t="n">
        <f aca="false">Total!J2320</f>
        <v>44.87</v>
      </c>
      <c r="V2320" s="17" t="n">
        <f aca="false">IFERROR(MATCH($A2320,'Stock Exchange'!$A$5:$A$2450,0),"")</f>
        <v>102</v>
      </c>
      <c r="W2320" s="17" t="n">
        <f aca="false">IFERROR(MATCH($A2320,Primary!$A$5:$A$2450,0),"")</f>
        <v>102</v>
      </c>
    </row>
    <row r="2321" customFormat="false" ht="15" hidden="false" customHeight="false" outlineLevel="0" collapsed="false">
      <c r="A2321" s="16" t="n">
        <f aca="false">Total!A2321</f>
        <v>40305</v>
      </c>
      <c r="B2321" s="17" t="n">
        <f aca="false">YEAR(A2321)</f>
        <v>2010</v>
      </c>
      <c r="C2321" s="17" t="n">
        <f aca="false">MONTH(A2321)</f>
        <v>5</v>
      </c>
      <c r="D2321" s="6" t="str">
        <f aca="false">IF(MONTH(A2321)&gt;=4,"FY "&amp;YEAR(A2321)&amp;"-"&amp;RIGHT(YEAR(A2321)+1,2),"FY "&amp;(YEAR(A2321)-1)&amp;"-"&amp;RIGHT(YEAR(A2321),2))</f>
        <v>FY 2010-11</v>
      </c>
      <c r="E2321" s="6" t="str">
        <f aca="false">IF(AND(V2321&lt;&gt;"",W2321&lt;&gt;""),"Yes","No")</f>
        <v>Yes</v>
      </c>
      <c r="F2321" s="18" t="n">
        <f aca="false">Total!F2321</f>
        <v>1648.5</v>
      </c>
      <c r="G2321" s="18" t="n">
        <f aca="false">Total!G2321</f>
        <v>2112.2</v>
      </c>
      <c r="H2321" s="18" t="n">
        <f aca="false">Total!H2321</f>
        <v>-463.7</v>
      </c>
      <c r="I2321" s="18" t="n">
        <f aca="false">Total!I2321</f>
        <v>-102.13</v>
      </c>
      <c r="J2321" s="18" t="n">
        <f aca="false">IF($V2321="","",INDEX('Stock Exchange'!F$5:F$2450,$V2321))</f>
        <v>1601.9</v>
      </c>
      <c r="K2321" s="18" t="n">
        <f aca="false">IF($V2321="","",INDEX('Stock Exchange'!G$5:G$2450,$V2321))</f>
        <v>2110.9</v>
      </c>
      <c r="L2321" s="18" t="n">
        <f aca="false">IF($V2321="","",INDEX('Stock Exchange'!H$5:H$2450,$V2321))</f>
        <v>-509</v>
      </c>
      <c r="M2321" s="18" t="n">
        <f aca="false">IF($V2321="","",INDEX('Stock Exchange'!I$5:I$2450,$V2321))</f>
        <v>-112.12</v>
      </c>
      <c r="N2321" s="18" t="n">
        <f aca="false">IF($W2321="","",INDEX(Primary!F$5:F$2450,$W2321))</f>
        <v>46.6</v>
      </c>
      <c r="O2321" s="18" t="n">
        <f aca="false">IF($W2321="","",INDEX(Primary!G$5:G$2450,$W2321))</f>
        <v>1.3</v>
      </c>
      <c r="P2321" s="18" t="n">
        <f aca="false">IF($W2321="","",INDEX(Primary!H$5:H$2450,$W2321))</f>
        <v>45.4</v>
      </c>
      <c r="Q2321" s="18" t="n">
        <f aca="false">IF($W2321="","",INDEX(Primary!I$5:I$2450,$W2321))</f>
        <v>9.99</v>
      </c>
      <c r="R2321" s="19" t="n">
        <f aca="false">IF($E2321="Yes",L2321+P2321,"")</f>
        <v>-463.6</v>
      </c>
      <c r="S2321" s="19" t="n">
        <f aca="false">IF($E2321="Yes",H2321-R2321,"")</f>
        <v>-0.0999999999999659</v>
      </c>
      <c r="T2321" s="6" t="str">
        <f aca="false">IF($E2321="Yes",IF(ROUND(ABS(S2321),2)&lt;=$T$2,"OK","CHECK"),"n/a")</f>
        <v>OK</v>
      </c>
      <c r="U2321" s="20" t="n">
        <f aca="false">Total!J2321</f>
        <v>45.4</v>
      </c>
      <c r="V2321" s="17" t="n">
        <f aca="false">IFERROR(MATCH($A2321,'Stock Exchange'!$A$5:$A$2450,0),"")</f>
        <v>103</v>
      </c>
      <c r="W2321" s="17" t="n">
        <f aca="false">IFERROR(MATCH($A2321,Primary!$A$5:$A$2450,0),"")</f>
        <v>103</v>
      </c>
    </row>
    <row r="2322" customFormat="false" ht="15" hidden="false" customHeight="false" outlineLevel="0" collapsed="false">
      <c r="A2322" s="16" t="n">
        <f aca="false">Total!A2322</f>
        <v>40308</v>
      </c>
      <c r="B2322" s="17" t="n">
        <f aca="false">YEAR(A2322)</f>
        <v>2010</v>
      </c>
      <c r="C2322" s="17" t="n">
        <f aca="false">MONTH(A2322)</f>
        <v>5</v>
      </c>
      <c r="D2322" s="6" t="str">
        <f aca="false">IF(MONTH(A2322)&gt;=4,"FY "&amp;YEAR(A2322)&amp;"-"&amp;RIGHT(YEAR(A2322)+1,2),"FY "&amp;(YEAR(A2322)-1)&amp;"-"&amp;RIGHT(YEAR(A2322),2))</f>
        <v>FY 2010-11</v>
      </c>
      <c r="E2322" s="6" t="str">
        <f aca="false">IF(AND(V2322&lt;&gt;"",W2322&lt;&gt;""),"Yes","No")</f>
        <v>Yes</v>
      </c>
      <c r="F2322" s="18" t="n">
        <f aca="false">Total!F2322</f>
        <v>2856.3</v>
      </c>
      <c r="G2322" s="18" t="n">
        <f aca="false">Total!G2322</f>
        <v>4446.2</v>
      </c>
      <c r="H2322" s="18" t="n">
        <f aca="false">Total!H2322</f>
        <v>-1589.9</v>
      </c>
      <c r="I2322" s="18" t="n">
        <f aca="false">Total!I2322</f>
        <v>-348.82</v>
      </c>
      <c r="J2322" s="18" t="n">
        <f aca="false">IF($V2322="","",INDEX('Stock Exchange'!F$5:F$2450,$V2322))</f>
        <v>2855.9</v>
      </c>
      <c r="K2322" s="18" t="n">
        <f aca="false">IF($V2322="","",INDEX('Stock Exchange'!G$5:G$2450,$V2322))</f>
        <v>4441</v>
      </c>
      <c r="L2322" s="18" t="n">
        <f aca="false">IF($V2322="","",INDEX('Stock Exchange'!H$5:H$2450,$V2322))</f>
        <v>-1585.1</v>
      </c>
      <c r="M2322" s="18" t="n">
        <f aca="false">IF($V2322="","",INDEX('Stock Exchange'!I$5:I$2450,$V2322))</f>
        <v>-347.76</v>
      </c>
      <c r="N2322" s="18" t="n">
        <f aca="false">IF($W2322="","",INDEX(Primary!F$5:F$2450,$W2322))</f>
        <v>0.3</v>
      </c>
      <c r="O2322" s="18" t="n">
        <f aca="false">IF($W2322="","",INDEX(Primary!G$5:G$2450,$W2322))</f>
        <v>5.2</v>
      </c>
      <c r="P2322" s="18" t="n">
        <f aca="false">IF($W2322="","",INDEX(Primary!H$5:H$2450,$W2322))</f>
        <v>-4.9</v>
      </c>
      <c r="Q2322" s="18" t="n">
        <f aca="false">IF($W2322="","",INDEX(Primary!I$5:I$2450,$W2322))</f>
        <v>-1.07</v>
      </c>
      <c r="R2322" s="19" t="n">
        <f aca="false">IF($E2322="Yes",L2322+P2322,"")</f>
        <v>-1590</v>
      </c>
      <c r="S2322" s="19" t="n">
        <f aca="false">IF($E2322="Yes",H2322-R2322,"")</f>
        <v>0.0999999999999091</v>
      </c>
      <c r="T2322" s="6" t="str">
        <f aca="false">IF($E2322="Yes",IF(ROUND(ABS(S2322),2)&lt;=$T$2,"OK","CHECK"),"n/a")</f>
        <v>OK</v>
      </c>
      <c r="U2322" s="20" t="n">
        <f aca="false">Total!J2322</f>
        <v>45.58</v>
      </c>
      <c r="V2322" s="17" t="n">
        <f aca="false">IFERROR(MATCH($A2322,'Stock Exchange'!$A$5:$A$2450,0),"")</f>
        <v>104</v>
      </c>
      <c r="W2322" s="17" t="n">
        <f aca="false">IFERROR(MATCH($A2322,Primary!$A$5:$A$2450,0),"")</f>
        <v>104</v>
      </c>
    </row>
    <row r="2323" customFormat="false" ht="15" hidden="false" customHeight="false" outlineLevel="0" collapsed="false">
      <c r="A2323" s="16" t="n">
        <f aca="false">Total!A2323</f>
        <v>40309</v>
      </c>
      <c r="B2323" s="17" t="n">
        <f aca="false">YEAR(A2323)</f>
        <v>2010</v>
      </c>
      <c r="C2323" s="17" t="n">
        <f aca="false">MONTH(A2323)</f>
        <v>5</v>
      </c>
      <c r="D2323" s="6" t="str">
        <f aca="false">IF(MONTH(A2323)&gt;=4,"FY "&amp;YEAR(A2323)&amp;"-"&amp;RIGHT(YEAR(A2323)+1,2),"FY "&amp;(YEAR(A2323)-1)&amp;"-"&amp;RIGHT(YEAR(A2323),2))</f>
        <v>FY 2010-11</v>
      </c>
      <c r="E2323" s="6" t="str">
        <f aca="false">IF(AND(V2323&lt;&gt;"",W2323&lt;&gt;""),"Yes","No")</f>
        <v>Yes</v>
      </c>
      <c r="F2323" s="18" t="n">
        <f aca="false">Total!F2323</f>
        <v>3407.2</v>
      </c>
      <c r="G2323" s="18" t="n">
        <f aca="false">Total!G2323</f>
        <v>2709.8</v>
      </c>
      <c r="H2323" s="18" t="n">
        <f aca="false">Total!H2323</f>
        <v>697.4</v>
      </c>
      <c r="I2323" s="18" t="n">
        <f aca="false">Total!I2323</f>
        <v>155.12</v>
      </c>
      <c r="J2323" s="18" t="n">
        <f aca="false">IF($V2323="","",INDEX('Stock Exchange'!F$5:F$2450,$V2323))</f>
        <v>3112.8</v>
      </c>
      <c r="K2323" s="18" t="n">
        <f aca="false">IF($V2323="","",INDEX('Stock Exchange'!G$5:G$2450,$V2323))</f>
        <v>2707.9</v>
      </c>
      <c r="L2323" s="18" t="n">
        <f aca="false">IF($V2323="","",INDEX('Stock Exchange'!H$5:H$2450,$V2323))</f>
        <v>404.9</v>
      </c>
      <c r="M2323" s="18" t="n">
        <f aca="false">IF($V2323="","",INDEX('Stock Exchange'!I$5:I$2450,$V2323))</f>
        <v>90.05</v>
      </c>
      <c r="N2323" s="18" t="n">
        <f aca="false">IF($W2323="","",INDEX(Primary!F$5:F$2450,$W2323))</f>
        <v>294.4</v>
      </c>
      <c r="O2323" s="18" t="n">
        <f aca="false">IF($W2323="","",INDEX(Primary!G$5:G$2450,$W2323))</f>
        <v>1.9</v>
      </c>
      <c r="P2323" s="18" t="n">
        <f aca="false">IF($W2323="","",INDEX(Primary!H$5:H$2450,$W2323))</f>
        <v>292.5</v>
      </c>
      <c r="Q2323" s="18" t="n">
        <f aca="false">IF($W2323="","",INDEX(Primary!I$5:I$2450,$W2323))</f>
        <v>65.06</v>
      </c>
      <c r="R2323" s="19" t="n">
        <f aca="false">IF($E2323="Yes",L2323+P2323,"")</f>
        <v>697.4</v>
      </c>
      <c r="S2323" s="19" t="n">
        <f aca="false">IF($E2323="Yes",H2323-R2323,"")</f>
        <v>0</v>
      </c>
      <c r="T2323" s="6" t="str">
        <f aca="false">IF($E2323="Yes",IF(ROUND(ABS(S2323),2)&lt;=$T$2,"OK","CHECK"),"n/a")</f>
        <v>OK</v>
      </c>
      <c r="U2323" s="20" t="n">
        <f aca="false">Total!J2323</f>
        <v>44.96</v>
      </c>
      <c r="V2323" s="17" t="n">
        <f aca="false">IFERROR(MATCH($A2323,'Stock Exchange'!$A$5:$A$2450,0),"")</f>
        <v>105</v>
      </c>
      <c r="W2323" s="17" t="n">
        <f aca="false">IFERROR(MATCH($A2323,Primary!$A$5:$A$2450,0),"")</f>
        <v>105</v>
      </c>
    </row>
    <row r="2324" customFormat="false" ht="15" hidden="false" customHeight="false" outlineLevel="0" collapsed="false">
      <c r="A2324" s="16" t="n">
        <f aca="false">Total!A2324</f>
        <v>40310</v>
      </c>
      <c r="B2324" s="17" t="n">
        <f aca="false">YEAR(A2324)</f>
        <v>2010</v>
      </c>
      <c r="C2324" s="17" t="n">
        <f aca="false">MONTH(A2324)</f>
        <v>5</v>
      </c>
      <c r="D2324" s="6" t="str">
        <f aca="false">IF(MONTH(A2324)&gt;=4,"FY "&amp;YEAR(A2324)&amp;"-"&amp;RIGHT(YEAR(A2324)+1,2),"FY "&amp;(YEAR(A2324)-1)&amp;"-"&amp;RIGHT(YEAR(A2324),2))</f>
        <v>FY 2010-11</v>
      </c>
      <c r="E2324" s="6" t="str">
        <f aca="false">IF(AND(V2324&lt;&gt;"",W2324&lt;&gt;""),"Yes","No")</f>
        <v>Yes</v>
      </c>
      <c r="F2324" s="18" t="n">
        <f aca="false">Total!F2324</f>
        <v>2548.2</v>
      </c>
      <c r="G2324" s="18" t="n">
        <f aca="false">Total!G2324</f>
        <v>2400</v>
      </c>
      <c r="H2324" s="18" t="n">
        <f aca="false">Total!H2324</f>
        <v>148.3</v>
      </c>
      <c r="I2324" s="18" t="n">
        <f aca="false">Total!I2324</f>
        <v>32.85</v>
      </c>
      <c r="J2324" s="18" t="n">
        <f aca="false">IF($V2324="","",INDEX('Stock Exchange'!F$5:F$2450,$V2324))</f>
        <v>2450</v>
      </c>
      <c r="K2324" s="18" t="n">
        <f aca="false">IF($V2324="","",INDEX('Stock Exchange'!G$5:G$2450,$V2324))</f>
        <v>2369.6</v>
      </c>
      <c r="L2324" s="18" t="n">
        <f aca="false">IF($V2324="","",INDEX('Stock Exchange'!H$5:H$2450,$V2324))</f>
        <v>80.4</v>
      </c>
      <c r="M2324" s="18" t="n">
        <f aca="false">IF($V2324="","",INDEX('Stock Exchange'!I$5:I$2450,$V2324))</f>
        <v>17.82</v>
      </c>
      <c r="N2324" s="18" t="n">
        <f aca="false">IF($W2324="","",INDEX(Primary!F$5:F$2450,$W2324))</f>
        <v>98.2</v>
      </c>
      <c r="O2324" s="18" t="n">
        <f aca="false">IF($W2324="","",INDEX(Primary!G$5:G$2450,$W2324))</f>
        <v>30.4</v>
      </c>
      <c r="P2324" s="18" t="n">
        <f aca="false">IF($W2324="","",INDEX(Primary!H$5:H$2450,$W2324))</f>
        <v>67.8</v>
      </c>
      <c r="Q2324" s="18" t="n">
        <f aca="false">IF($W2324="","",INDEX(Primary!I$5:I$2450,$W2324))</f>
        <v>15.03</v>
      </c>
      <c r="R2324" s="19" t="n">
        <f aca="false">IF($E2324="Yes",L2324+P2324,"")</f>
        <v>148.2</v>
      </c>
      <c r="S2324" s="19" t="n">
        <f aca="false">IF($E2324="Yes",H2324-R2324,"")</f>
        <v>0.100000000000023</v>
      </c>
      <c r="T2324" s="6" t="str">
        <f aca="false">IF($E2324="Yes",IF(ROUND(ABS(S2324),2)&lt;=$T$2,"OK","CHECK"),"n/a")</f>
        <v>OK</v>
      </c>
      <c r="U2324" s="20" t="n">
        <f aca="false">Total!J2324</f>
        <v>45.14</v>
      </c>
      <c r="V2324" s="17" t="n">
        <f aca="false">IFERROR(MATCH($A2324,'Stock Exchange'!$A$5:$A$2450,0),"")</f>
        <v>106</v>
      </c>
      <c r="W2324" s="17" t="n">
        <f aca="false">IFERROR(MATCH($A2324,Primary!$A$5:$A$2450,0),"")</f>
        <v>106</v>
      </c>
    </row>
    <row r="2325" customFormat="false" ht="15" hidden="false" customHeight="false" outlineLevel="0" collapsed="false">
      <c r="A2325" s="16" t="n">
        <f aca="false">Total!A2325</f>
        <v>40311</v>
      </c>
      <c r="B2325" s="17" t="n">
        <f aca="false">YEAR(A2325)</f>
        <v>2010</v>
      </c>
      <c r="C2325" s="17" t="n">
        <f aca="false">MONTH(A2325)</f>
        <v>5</v>
      </c>
      <c r="D2325" s="6" t="str">
        <f aca="false">IF(MONTH(A2325)&gt;=4,"FY "&amp;YEAR(A2325)&amp;"-"&amp;RIGHT(YEAR(A2325)+1,2),"FY "&amp;(YEAR(A2325)-1)&amp;"-"&amp;RIGHT(YEAR(A2325),2))</f>
        <v>FY 2010-11</v>
      </c>
      <c r="E2325" s="6" t="str">
        <f aca="false">IF(AND(V2325&lt;&gt;"",W2325&lt;&gt;""),"Yes","No")</f>
        <v>Yes</v>
      </c>
      <c r="F2325" s="18" t="n">
        <f aca="false">Total!F2325</f>
        <v>2181.1</v>
      </c>
      <c r="G2325" s="18" t="n">
        <f aca="false">Total!G2325</f>
        <v>2347</v>
      </c>
      <c r="H2325" s="18" t="n">
        <f aca="false">Total!H2325</f>
        <v>-165.9</v>
      </c>
      <c r="I2325" s="18" t="n">
        <f aca="false">Total!I2325</f>
        <v>-36.6</v>
      </c>
      <c r="J2325" s="18" t="n">
        <f aca="false">IF($V2325="","",INDEX('Stock Exchange'!F$5:F$2450,$V2325))</f>
        <v>2020.2</v>
      </c>
      <c r="K2325" s="18" t="n">
        <f aca="false">IF($V2325="","",INDEX('Stock Exchange'!G$5:G$2450,$V2325))</f>
        <v>2343.1</v>
      </c>
      <c r="L2325" s="18" t="n">
        <f aca="false">IF($V2325="","",INDEX('Stock Exchange'!H$5:H$2450,$V2325))</f>
        <v>-322.9</v>
      </c>
      <c r="M2325" s="18" t="n">
        <f aca="false">IF($V2325="","",INDEX('Stock Exchange'!I$5:I$2450,$V2325))</f>
        <v>-71.23</v>
      </c>
      <c r="N2325" s="18" t="n">
        <f aca="false">IF($W2325="","",INDEX(Primary!F$5:F$2450,$W2325))</f>
        <v>160.9</v>
      </c>
      <c r="O2325" s="18" t="n">
        <f aca="false">IF($W2325="","",INDEX(Primary!G$5:G$2450,$W2325))</f>
        <v>3.9</v>
      </c>
      <c r="P2325" s="18" t="n">
        <f aca="false">IF($W2325="","",INDEX(Primary!H$5:H$2450,$W2325))</f>
        <v>157</v>
      </c>
      <c r="Q2325" s="18" t="n">
        <f aca="false">IF($W2325="","",INDEX(Primary!I$5:I$2450,$W2325))</f>
        <v>34.63</v>
      </c>
      <c r="R2325" s="19" t="n">
        <f aca="false">IF($E2325="Yes",L2325+P2325,"")</f>
        <v>-165.9</v>
      </c>
      <c r="S2325" s="19" t="n">
        <f aca="false">IF($E2325="Yes",H2325-R2325,"")</f>
        <v>0</v>
      </c>
      <c r="T2325" s="6" t="str">
        <f aca="false">IF($E2325="Yes",IF(ROUND(ABS(S2325),2)&lt;=$T$2,"OK","CHECK"),"n/a")</f>
        <v>OK</v>
      </c>
      <c r="U2325" s="20" t="n">
        <f aca="false">Total!J2325</f>
        <v>45.33</v>
      </c>
      <c r="V2325" s="17" t="n">
        <f aca="false">IFERROR(MATCH($A2325,'Stock Exchange'!$A$5:$A$2450,0),"")</f>
        <v>107</v>
      </c>
      <c r="W2325" s="17" t="n">
        <f aca="false">IFERROR(MATCH($A2325,Primary!$A$5:$A$2450,0),"")</f>
        <v>107</v>
      </c>
    </row>
    <row r="2326" customFormat="false" ht="15" hidden="false" customHeight="false" outlineLevel="0" collapsed="false">
      <c r="A2326" s="16" t="n">
        <f aca="false">Total!A2326</f>
        <v>40312</v>
      </c>
      <c r="B2326" s="17" t="n">
        <f aca="false">YEAR(A2326)</f>
        <v>2010</v>
      </c>
      <c r="C2326" s="17" t="n">
        <f aca="false">MONTH(A2326)</f>
        <v>5</v>
      </c>
      <c r="D2326" s="6" t="str">
        <f aca="false">IF(MONTH(A2326)&gt;=4,"FY "&amp;YEAR(A2326)&amp;"-"&amp;RIGHT(YEAR(A2326)+1,2),"FY "&amp;(YEAR(A2326)-1)&amp;"-"&amp;RIGHT(YEAR(A2326),2))</f>
        <v>FY 2010-11</v>
      </c>
      <c r="E2326" s="6" t="str">
        <f aca="false">IF(AND(V2326&lt;&gt;"",W2326&lt;&gt;""),"Yes","No")</f>
        <v>Yes</v>
      </c>
      <c r="F2326" s="18" t="n">
        <f aca="false">Total!F2326</f>
        <v>2514.7</v>
      </c>
      <c r="G2326" s="18" t="n">
        <f aca="false">Total!G2326</f>
        <v>2428.8</v>
      </c>
      <c r="H2326" s="18" t="n">
        <f aca="false">Total!H2326</f>
        <v>85.9</v>
      </c>
      <c r="I2326" s="18" t="n">
        <f aca="false">Total!I2326</f>
        <v>19.08</v>
      </c>
      <c r="J2326" s="18" t="n">
        <f aca="false">IF($V2326="","",INDEX('Stock Exchange'!F$5:F$2450,$V2326))</f>
        <v>2432</v>
      </c>
      <c r="K2326" s="18" t="n">
        <f aca="false">IF($V2326="","",INDEX('Stock Exchange'!G$5:G$2450,$V2326))</f>
        <v>2428.7</v>
      </c>
      <c r="L2326" s="18" t="n">
        <f aca="false">IF($V2326="","",INDEX('Stock Exchange'!H$5:H$2450,$V2326))</f>
        <v>3.4</v>
      </c>
      <c r="M2326" s="18" t="n">
        <f aca="false">IF($V2326="","",INDEX('Stock Exchange'!I$5:I$2450,$V2326))</f>
        <v>0.74</v>
      </c>
      <c r="N2326" s="18" t="n">
        <f aca="false">IF($W2326="","",INDEX(Primary!F$5:F$2450,$W2326))</f>
        <v>82.6</v>
      </c>
      <c r="O2326" s="18" t="n">
        <f aca="false">IF($W2326="","",INDEX(Primary!G$5:G$2450,$W2326))</f>
        <v>0.1</v>
      </c>
      <c r="P2326" s="18" t="n">
        <f aca="false">IF($W2326="","",INDEX(Primary!H$5:H$2450,$W2326))</f>
        <v>82.5</v>
      </c>
      <c r="Q2326" s="18" t="n">
        <f aca="false">IF($W2326="","",INDEX(Primary!I$5:I$2450,$W2326))</f>
        <v>18.34</v>
      </c>
      <c r="R2326" s="19" t="n">
        <f aca="false">IF($E2326="Yes",L2326+P2326,"")</f>
        <v>85.9</v>
      </c>
      <c r="S2326" s="19" t="n">
        <f aca="false">IF($E2326="Yes",H2326-R2326,"")</f>
        <v>0</v>
      </c>
      <c r="T2326" s="6" t="str">
        <f aca="false">IF($E2326="Yes",IF(ROUND(ABS(S2326),2)&lt;=$T$2,"OK","CHECK"),"n/a")</f>
        <v>OK</v>
      </c>
      <c r="U2326" s="20" t="n">
        <f aca="false">Total!J2326</f>
        <v>44.99</v>
      </c>
      <c r="V2326" s="17" t="n">
        <f aca="false">IFERROR(MATCH($A2326,'Stock Exchange'!$A$5:$A$2450,0),"")</f>
        <v>108</v>
      </c>
      <c r="W2326" s="17" t="n">
        <f aca="false">IFERROR(MATCH($A2326,Primary!$A$5:$A$2450,0),"")</f>
        <v>108</v>
      </c>
    </row>
    <row r="2327" customFormat="false" ht="15" hidden="false" customHeight="false" outlineLevel="0" collapsed="false">
      <c r="A2327" s="16" t="n">
        <f aca="false">Total!A2327</f>
        <v>40315</v>
      </c>
      <c r="B2327" s="17" t="n">
        <f aca="false">YEAR(A2327)</f>
        <v>2010</v>
      </c>
      <c r="C2327" s="17" t="n">
        <f aca="false">MONTH(A2327)</f>
        <v>5</v>
      </c>
      <c r="D2327" s="6" t="str">
        <f aca="false">IF(MONTH(A2327)&gt;=4,"FY "&amp;YEAR(A2327)&amp;"-"&amp;RIGHT(YEAR(A2327)+1,2),"FY "&amp;(YEAR(A2327)-1)&amp;"-"&amp;RIGHT(YEAR(A2327),2))</f>
        <v>FY 2010-11</v>
      </c>
      <c r="E2327" s="6" t="str">
        <f aca="false">IF(AND(V2327&lt;&gt;"",W2327&lt;&gt;""),"Yes","No")</f>
        <v>Yes</v>
      </c>
      <c r="F2327" s="18" t="n">
        <f aca="false">Total!F2327</f>
        <v>2262.6</v>
      </c>
      <c r="G2327" s="18" t="n">
        <f aca="false">Total!G2327</f>
        <v>2467.6</v>
      </c>
      <c r="H2327" s="18" t="n">
        <f aca="false">Total!H2327</f>
        <v>-204.9</v>
      </c>
      <c r="I2327" s="18" t="n">
        <f aca="false">Total!I2327</f>
        <v>-45.44</v>
      </c>
      <c r="J2327" s="18" t="n">
        <f aca="false">IF($V2327="","",INDEX('Stock Exchange'!F$5:F$2450,$V2327))</f>
        <v>2117.5</v>
      </c>
      <c r="K2327" s="18" t="n">
        <f aca="false">IF($V2327="","",INDEX('Stock Exchange'!G$5:G$2450,$V2327))</f>
        <v>2466.4</v>
      </c>
      <c r="L2327" s="18" t="n">
        <f aca="false">IF($V2327="","",INDEX('Stock Exchange'!H$5:H$2450,$V2327))</f>
        <v>-348.9</v>
      </c>
      <c r="M2327" s="18" t="n">
        <f aca="false">IF($V2327="","",INDEX('Stock Exchange'!I$5:I$2450,$V2327))</f>
        <v>-77.37</v>
      </c>
      <c r="N2327" s="18" t="n">
        <f aca="false">IF($W2327="","",INDEX(Primary!F$5:F$2450,$W2327))</f>
        <v>145.2</v>
      </c>
      <c r="O2327" s="18" t="n">
        <f aca="false">IF($W2327="","",INDEX(Primary!G$5:G$2450,$W2327))</f>
        <v>1.2</v>
      </c>
      <c r="P2327" s="18" t="n">
        <f aca="false">IF($W2327="","",INDEX(Primary!H$5:H$2450,$W2327))</f>
        <v>144</v>
      </c>
      <c r="Q2327" s="18" t="n">
        <f aca="false">IF($W2327="","",INDEX(Primary!I$5:I$2450,$W2327))</f>
        <v>31.93</v>
      </c>
      <c r="R2327" s="19" t="n">
        <f aca="false">IF($E2327="Yes",L2327+P2327,"")</f>
        <v>-204.9</v>
      </c>
      <c r="S2327" s="19" t="n">
        <f aca="false">IF($E2327="Yes",H2327-R2327,"")</f>
        <v>0</v>
      </c>
      <c r="T2327" s="6" t="str">
        <f aca="false">IF($E2327="Yes",IF(ROUND(ABS(S2327),2)&lt;=$T$2,"OK","CHECK"),"n/a")</f>
        <v>OK</v>
      </c>
      <c r="U2327" s="20" t="n">
        <f aca="false">Total!J2327</f>
        <v>45.1</v>
      </c>
      <c r="V2327" s="17" t="n">
        <f aca="false">IFERROR(MATCH($A2327,'Stock Exchange'!$A$5:$A$2450,0),"")</f>
        <v>109</v>
      </c>
      <c r="W2327" s="17" t="n">
        <f aca="false">IFERROR(MATCH($A2327,Primary!$A$5:$A$2450,0),"")</f>
        <v>109</v>
      </c>
    </row>
    <row r="2328" customFormat="false" ht="15" hidden="false" customHeight="false" outlineLevel="0" collapsed="false">
      <c r="A2328" s="16" t="n">
        <f aca="false">Total!A2328</f>
        <v>40316</v>
      </c>
      <c r="B2328" s="17" t="n">
        <f aca="false">YEAR(A2328)</f>
        <v>2010</v>
      </c>
      <c r="C2328" s="17" t="n">
        <f aca="false">MONTH(A2328)</f>
        <v>5</v>
      </c>
      <c r="D2328" s="6" t="str">
        <f aca="false">IF(MONTH(A2328)&gt;=4,"FY "&amp;YEAR(A2328)&amp;"-"&amp;RIGHT(YEAR(A2328)+1,2),"FY "&amp;(YEAR(A2328)-1)&amp;"-"&amp;RIGHT(YEAR(A2328),2))</f>
        <v>FY 2010-11</v>
      </c>
      <c r="E2328" s="6" t="str">
        <f aca="false">IF(AND(V2328&lt;&gt;"",W2328&lt;&gt;""),"Yes","No")</f>
        <v>Yes</v>
      </c>
      <c r="F2328" s="18" t="n">
        <f aca="false">Total!F2328</f>
        <v>1784</v>
      </c>
      <c r="G2328" s="18" t="n">
        <f aca="false">Total!G2328</f>
        <v>2815.6</v>
      </c>
      <c r="H2328" s="18" t="n">
        <f aca="false">Total!H2328</f>
        <v>-1031.6</v>
      </c>
      <c r="I2328" s="18" t="n">
        <f aca="false">Total!I2328</f>
        <v>-225.63</v>
      </c>
      <c r="J2328" s="18" t="n">
        <f aca="false">IF($V2328="","",INDEX('Stock Exchange'!F$5:F$2450,$V2328))</f>
        <v>1654</v>
      </c>
      <c r="K2328" s="18" t="n">
        <f aca="false">IF($V2328="","",INDEX('Stock Exchange'!G$5:G$2450,$V2328))</f>
        <v>2815.3</v>
      </c>
      <c r="L2328" s="18" t="n">
        <f aca="false">IF($V2328="","",INDEX('Stock Exchange'!H$5:H$2450,$V2328))</f>
        <v>-1161.3</v>
      </c>
      <c r="M2328" s="18" t="n">
        <f aca="false">IF($V2328="","",INDEX('Stock Exchange'!I$5:I$2450,$V2328))</f>
        <v>-254</v>
      </c>
      <c r="N2328" s="18" t="n">
        <f aca="false">IF($W2328="","",INDEX(Primary!F$5:F$2450,$W2328))</f>
        <v>130</v>
      </c>
      <c r="O2328" s="18" t="n">
        <f aca="false">IF($W2328="","",INDEX(Primary!G$5:G$2450,$W2328))</f>
        <v>0.2</v>
      </c>
      <c r="P2328" s="18" t="n">
        <f aca="false">IF($W2328="","",INDEX(Primary!H$5:H$2450,$W2328))</f>
        <v>129.7</v>
      </c>
      <c r="Q2328" s="18" t="n">
        <f aca="false">IF($W2328="","",INDEX(Primary!I$5:I$2450,$W2328))</f>
        <v>28.38</v>
      </c>
      <c r="R2328" s="19" t="n">
        <f aca="false">IF($E2328="Yes",L2328+P2328,"")</f>
        <v>-1031.6</v>
      </c>
      <c r="S2328" s="19" t="n">
        <f aca="false">IF($E2328="Yes",H2328-R2328,"")</f>
        <v>0</v>
      </c>
      <c r="T2328" s="6" t="str">
        <f aca="false">IF($E2328="Yes",IF(ROUND(ABS(S2328),2)&lt;=$T$2,"OK","CHECK"),"n/a")</f>
        <v>OK</v>
      </c>
      <c r="U2328" s="20" t="n">
        <f aca="false">Total!J2328</f>
        <v>45.72</v>
      </c>
      <c r="V2328" s="17" t="n">
        <f aca="false">IFERROR(MATCH($A2328,'Stock Exchange'!$A$5:$A$2450,0),"")</f>
        <v>110</v>
      </c>
      <c r="W2328" s="17" t="n">
        <f aca="false">IFERROR(MATCH($A2328,Primary!$A$5:$A$2450,0),"")</f>
        <v>110</v>
      </c>
    </row>
    <row r="2329" customFormat="false" ht="15" hidden="false" customHeight="false" outlineLevel="0" collapsed="false">
      <c r="A2329" s="16" t="n">
        <f aca="false">Total!A2329</f>
        <v>40317</v>
      </c>
      <c r="B2329" s="17" t="n">
        <f aca="false">YEAR(A2329)</f>
        <v>2010</v>
      </c>
      <c r="C2329" s="17" t="n">
        <f aca="false">MONTH(A2329)</f>
        <v>5</v>
      </c>
      <c r="D2329" s="6" t="str">
        <f aca="false">IF(MONTH(A2329)&gt;=4,"FY "&amp;YEAR(A2329)&amp;"-"&amp;RIGHT(YEAR(A2329)+1,2),"FY "&amp;(YEAR(A2329)-1)&amp;"-"&amp;RIGHT(YEAR(A2329),2))</f>
        <v>FY 2010-11</v>
      </c>
      <c r="E2329" s="6" t="str">
        <f aca="false">IF(AND(V2329&lt;&gt;"",W2329&lt;&gt;""),"Yes","No")</f>
        <v>Yes</v>
      </c>
      <c r="F2329" s="18" t="n">
        <f aca="false">Total!F2329</f>
        <v>2143.2</v>
      </c>
      <c r="G2329" s="18" t="n">
        <f aca="false">Total!G2329</f>
        <v>2582.2</v>
      </c>
      <c r="H2329" s="18" t="n">
        <f aca="false">Total!H2329</f>
        <v>-439</v>
      </c>
      <c r="I2329" s="18" t="n">
        <f aca="false">Total!I2329</f>
        <v>-96.39</v>
      </c>
      <c r="J2329" s="18" t="n">
        <f aca="false">IF($V2329="","",INDEX('Stock Exchange'!F$5:F$2450,$V2329))</f>
        <v>2141.4</v>
      </c>
      <c r="K2329" s="18" t="n">
        <f aca="false">IF($V2329="","",INDEX('Stock Exchange'!G$5:G$2450,$V2329))</f>
        <v>2555.5</v>
      </c>
      <c r="L2329" s="18" t="n">
        <f aca="false">IF($V2329="","",INDEX('Stock Exchange'!H$5:H$2450,$V2329))</f>
        <v>-414.1</v>
      </c>
      <c r="M2329" s="18" t="n">
        <f aca="false">IF($V2329="","",INDEX('Stock Exchange'!I$5:I$2450,$V2329))</f>
        <v>-90.9</v>
      </c>
      <c r="N2329" s="18" t="n">
        <f aca="false">IF($W2329="","",INDEX(Primary!F$5:F$2450,$W2329))</f>
        <v>1.8</v>
      </c>
      <c r="O2329" s="18" t="n">
        <f aca="false">IF($W2329="","",INDEX(Primary!G$5:G$2450,$W2329))</f>
        <v>26.8</v>
      </c>
      <c r="P2329" s="18" t="n">
        <f aca="false">IF($W2329="","",INDEX(Primary!H$5:H$2450,$W2329))</f>
        <v>-25</v>
      </c>
      <c r="Q2329" s="18" t="n">
        <f aca="false">IF($W2329="","",INDEX(Primary!I$5:I$2450,$W2329))</f>
        <v>-5.48</v>
      </c>
      <c r="R2329" s="19" t="n">
        <f aca="false">IF($E2329="Yes",L2329+P2329,"")</f>
        <v>-439.1</v>
      </c>
      <c r="S2329" s="19" t="n">
        <f aca="false">IF($E2329="Yes",H2329-R2329,"")</f>
        <v>0.100000000000023</v>
      </c>
      <c r="T2329" s="6" t="str">
        <f aca="false">IF($E2329="Yes",IF(ROUND(ABS(S2329),2)&lt;=$T$2,"OK","CHECK"),"n/a")</f>
        <v>OK</v>
      </c>
      <c r="U2329" s="20" t="n">
        <f aca="false">Total!J2329</f>
        <v>45.55</v>
      </c>
      <c r="V2329" s="17" t="n">
        <f aca="false">IFERROR(MATCH($A2329,'Stock Exchange'!$A$5:$A$2450,0),"")</f>
        <v>111</v>
      </c>
      <c r="W2329" s="17" t="n">
        <f aca="false">IFERROR(MATCH($A2329,Primary!$A$5:$A$2450,0),"")</f>
        <v>111</v>
      </c>
    </row>
    <row r="2330" customFormat="false" ht="15" hidden="false" customHeight="false" outlineLevel="0" collapsed="false">
      <c r="A2330" s="16" t="n">
        <f aca="false">Total!A2330</f>
        <v>40318</v>
      </c>
      <c r="B2330" s="17" t="n">
        <f aca="false">YEAR(A2330)</f>
        <v>2010</v>
      </c>
      <c r="C2330" s="17" t="n">
        <f aca="false">MONTH(A2330)</f>
        <v>5</v>
      </c>
      <c r="D2330" s="6" t="str">
        <f aca="false">IF(MONTH(A2330)&gt;=4,"FY "&amp;YEAR(A2330)&amp;"-"&amp;RIGHT(YEAR(A2330)+1,2),"FY "&amp;(YEAR(A2330)-1)&amp;"-"&amp;RIGHT(YEAR(A2330),2))</f>
        <v>FY 2010-11</v>
      </c>
      <c r="E2330" s="6" t="str">
        <f aca="false">IF(AND(V2330&lt;&gt;"",W2330&lt;&gt;""),"Yes","No")</f>
        <v>Yes</v>
      </c>
      <c r="F2330" s="18" t="n">
        <f aca="false">Total!F2330</f>
        <v>2433.3</v>
      </c>
      <c r="G2330" s="18" t="n">
        <f aca="false">Total!G2330</f>
        <v>3906.9</v>
      </c>
      <c r="H2330" s="18" t="n">
        <f aca="false">Total!H2330</f>
        <v>-1473.7</v>
      </c>
      <c r="I2330" s="18" t="n">
        <f aca="false">Total!I2330</f>
        <v>-320.37</v>
      </c>
      <c r="J2330" s="18" t="n">
        <f aca="false">IF($V2330="","",INDEX('Stock Exchange'!F$5:F$2450,$V2330))</f>
        <v>2433</v>
      </c>
      <c r="K2330" s="18" t="n">
        <f aca="false">IF($V2330="","",INDEX('Stock Exchange'!G$5:G$2450,$V2330))</f>
        <v>3894.5</v>
      </c>
      <c r="L2330" s="18" t="n">
        <f aca="false">IF($V2330="","",INDEX('Stock Exchange'!H$5:H$2450,$V2330))</f>
        <v>-1461.6</v>
      </c>
      <c r="M2330" s="18" t="n">
        <f aca="false">IF($V2330="","",INDEX('Stock Exchange'!I$5:I$2450,$V2330))</f>
        <v>-317.73</v>
      </c>
      <c r="N2330" s="18" t="n">
        <f aca="false">IF($W2330="","",INDEX(Primary!F$5:F$2450,$W2330))</f>
        <v>0.3</v>
      </c>
      <c r="O2330" s="18" t="n">
        <f aca="false">IF($W2330="","",INDEX(Primary!G$5:G$2450,$W2330))</f>
        <v>12.4</v>
      </c>
      <c r="P2330" s="18" t="n">
        <f aca="false">IF($W2330="","",INDEX(Primary!H$5:H$2450,$W2330))</f>
        <v>-12.1</v>
      </c>
      <c r="Q2330" s="18" t="n">
        <f aca="false">IF($W2330="","",INDEX(Primary!I$5:I$2450,$W2330))</f>
        <v>-2.64</v>
      </c>
      <c r="R2330" s="19" t="n">
        <f aca="false">IF($E2330="Yes",L2330+P2330,"")</f>
        <v>-1473.7</v>
      </c>
      <c r="S2330" s="19" t="n">
        <f aca="false">IF($E2330="Yes",H2330-R2330,"")</f>
        <v>0</v>
      </c>
      <c r="T2330" s="6" t="str">
        <f aca="false">IF($E2330="Yes",IF(ROUND(ABS(S2330),2)&lt;=$T$2,"OK","CHECK"),"n/a")</f>
        <v>OK</v>
      </c>
      <c r="U2330" s="20" t="n">
        <f aca="false">Total!J2330</f>
        <v>46</v>
      </c>
      <c r="V2330" s="17" t="n">
        <f aca="false">IFERROR(MATCH($A2330,'Stock Exchange'!$A$5:$A$2450,0),"")</f>
        <v>112</v>
      </c>
      <c r="W2330" s="17" t="n">
        <f aca="false">IFERROR(MATCH($A2330,Primary!$A$5:$A$2450,0),"")</f>
        <v>112</v>
      </c>
    </row>
    <row r="2331" customFormat="false" ht="15" hidden="false" customHeight="false" outlineLevel="0" collapsed="false">
      <c r="A2331" s="16" t="n">
        <f aca="false">Total!A2331</f>
        <v>40319</v>
      </c>
      <c r="B2331" s="17" t="n">
        <f aca="false">YEAR(A2331)</f>
        <v>2010</v>
      </c>
      <c r="C2331" s="17" t="n">
        <f aca="false">MONTH(A2331)</f>
        <v>5</v>
      </c>
      <c r="D2331" s="6" t="str">
        <f aca="false">IF(MONTH(A2331)&gt;=4,"FY "&amp;YEAR(A2331)&amp;"-"&amp;RIGHT(YEAR(A2331)+1,2),"FY "&amp;(YEAR(A2331)-1)&amp;"-"&amp;RIGHT(YEAR(A2331),2))</f>
        <v>FY 2010-11</v>
      </c>
      <c r="E2331" s="6" t="str">
        <f aca="false">IF(AND(V2331&lt;&gt;"",W2331&lt;&gt;""),"Yes","No")</f>
        <v>Yes</v>
      </c>
      <c r="F2331" s="18" t="n">
        <f aca="false">Total!F2331</f>
        <v>2153</v>
      </c>
      <c r="G2331" s="18" t="n">
        <f aca="false">Total!G2331</f>
        <v>2863.7</v>
      </c>
      <c r="H2331" s="18" t="n">
        <f aca="false">Total!H2331</f>
        <v>-710.6</v>
      </c>
      <c r="I2331" s="18" t="n">
        <f aca="false">Total!I2331</f>
        <v>-152.01</v>
      </c>
      <c r="J2331" s="18" t="n">
        <f aca="false">IF($V2331="","",INDEX('Stock Exchange'!F$5:F$2450,$V2331))</f>
        <v>2151.8</v>
      </c>
      <c r="K2331" s="18" t="n">
        <f aca="false">IF($V2331="","",INDEX('Stock Exchange'!G$5:G$2450,$V2331))</f>
        <v>2805.2</v>
      </c>
      <c r="L2331" s="18" t="n">
        <f aca="false">IF($V2331="","",INDEX('Stock Exchange'!H$5:H$2450,$V2331))</f>
        <v>-653.4</v>
      </c>
      <c r="M2331" s="18" t="n">
        <f aca="false">IF($V2331="","",INDEX('Stock Exchange'!I$5:I$2450,$V2331))</f>
        <v>-139.76</v>
      </c>
      <c r="N2331" s="18" t="n">
        <f aca="false">IF($W2331="","",INDEX(Primary!F$5:F$2450,$W2331))</f>
        <v>1.2</v>
      </c>
      <c r="O2331" s="18" t="n">
        <f aca="false">IF($W2331="","",INDEX(Primary!G$5:G$2450,$W2331))</f>
        <v>58.5</v>
      </c>
      <c r="P2331" s="18" t="n">
        <f aca="false">IF($W2331="","",INDEX(Primary!H$5:H$2450,$W2331))</f>
        <v>-57.3</v>
      </c>
      <c r="Q2331" s="18" t="n">
        <f aca="false">IF($W2331="","",INDEX(Primary!I$5:I$2450,$W2331))</f>
        <v>-12.25</v>
      </c>
      <c r="R2331" s="19" t="n">
        <f aca="false">IF($E2331="Yes",L2331+P2331,"")</f>
        <v>-710.7</v>
      </c>
      <c r="S2331" s="19" t="n">
        <f aca="false">IF($E2331="Yes",H2331-R2331,"")</f>
        <v>0.0999999999999091</v>
      </c>
      <c r="T2331" s="6" t="str">
        <f aca="false">IF($E2331="Yes",IF(ROUND(ABS(S2331),2)&lt;=$T$2,"OK","CHECK"),"n/a")</f>
        <v>OK</v>
      </c>
      <c r="U2331" s="20" t="n">
        <f aca="false">Total!J2331</f>
        <v>46.75</v>
      </c>
      <c r="V2331" s="17" t="n">
        <f aca="false">IFERROR(MATCH($A2331,'Stock Exchange'!$A$5:$A$2450,0),"")</f>
        <v>113</v>
      </c>
      <c r="W2331" s="17" t="n">
        <f aca="false">IFERROR(MATCH($A2331,Primary!$A$5:$A$2450,0),"")</f>
        <v>113</v>
      </c>
    </row>
    <row r="2332" customFormat="false" ht="15" hidden="false" customHeight="false" outlineLevel="0" collapsed="false">
      <c r="A2332" s="16" t="n">
        <f aca="false">Total!A2332</f>
        <v>40322</v>
      </c>
      <c r="B2332" s="17" t="n">
        <f aca="false">YEAR(A2332)</f>
        <v>2010</v>
      </c>
      <c r="C2332" s="17" t="n">
        <f aca="false">MONTH(A2332)</f>
        <v>5</v>
      </c>
      <c r="D2332" s="6" t="str">
        <f aca="false">IF(MONTH(A2332)&gt;=4,"FY "&amp;YEAR(A2332)&amp;"-"&amp;RIGHT(YEAR(A2332)+1,2),"FY "&amp;(YEAR(A2332)-1)&amp;"-"&amp;RIGHT(YEAR(A2332),2))</f>
        <v>FY 2010-11</v>
      </c>
      <c r="E2332" s="6" t="str">
        <f aca="false">IF(AND(V2332&lt;&gt;"",W2332&lt;&gt;""),"Yes","No")</f>
        <v>Yes</v>
      </c>
      <c r="F2332" s="18" t="n">
        <f aca="false">Total!F2332</f>
        <v>1827.8</v>
      </c>
      <c r="G2332" s="18" t="n">
        <f aca="false">Total!G2332</f>
        <v>3304.6</v>
      </c>
      <c r="H2332" s="18" t="n">
        <f aca="false">Total!H2332</f>
        <v>-1476.8</v>
      </c>
      <c r="I2332" s="18" t="n">
        <f aca="false">Total!I2332</f>
        <v>-314.55</v>
      </c>
      <c r="J2332" s="18" t="n">
        <f aca="false">IF($V2332="","",INDEX('Stock Exchange'!F$5:F$2450,$V2332))</f>
        <v>1827.8</v>
      </c>
      <c r="K2332" s="18" t="n">
        <f aca="false">IF($V2332="","",INDEX('Stock Exchange'!G$5:G$2450,$V2332))</f>
        <v>3302.1</v>
      </c>
      <c r="L2332" s="18" t="n">
        <f aca="false">IF($V2332="","",INDEX('Stock Exchange'!H$5:H$2450,$V2332))</f>
        <v>-1474.3</v>
      </c>
      <c r="M2332" s="18" t="n">
        <f aca="false">IF($V2332="","",INDEX('Stock Exchange'!I$5:I$2450,$V2332))</f>
        <v>-314.01</v>
      </c>
      <c r="N2332" s="18" t="n">
        <f aca="false">IF($W2332="","",INDEX(Primary!F$5:F$2450,$W2332))</f>
        <v>0</v>
      </c>
      <c r="O2332" s="18" t="n">
        <f aca="false">IF($W2332="","",INDEX(Primary!G$5:G$2450,$W2332))</f>
        <v>2.5</v>
      </c>
      <c r="P2332" s="18" t="n">
        <f aca="false">IF($W2332="","",INDEX(Primary!H$5:H$2450,$W2332))</f>
        <v>-2.5</v>
      </c>
      <c r="Q2332" s="18" t="n">
        <f aca="false">IF($W2332="","",INDEX(Primary!I$5:I$2450,$W2332))</f>
        <v>-0.53</v>
      </c>
      <c r="R2332" s="19" t="n">
        <f aca="false">IF($E2332="Yes",L2332+P2332,"")</f>
        <v>-1476.8</v>
      </c>
      <c r="S2332" s="19" t="n">
        <f aca="false">IF($E2332="Yes",H2332-R2332,"")</f>
        <v>0</v>
      </c>
      <c r="T2332" s="6" t="str">
        <f aca="false">IF($E2332="Yes",IF(ROUND(ABS(S2332),2)&lt;=$T$2,"OK","CHECK"),"n/a")</f>
        <v>OK</v>
      </c>
      <c r="U2332" s="20" t="n">
        <f aca="false">Total!J2332</f>
        <v>46.95</v>
      </c>
      <c r="V2332" s="17" t="n">
        <f aca="false">IFERROR(MATCH($A2332,'Stock Exchange'!$A$5:$A$2450,0),"")</f>
        <v>114</v>
      </c>
      <c r="W2332" s="17" t="n">
        <f aca="false">IFERROR(MATCH($A2332,Primary!$A$5:$A$2450,0),"")</f>
        <v>114</v>
      </c>
    </row>
    <row r="2333" customFormat="false" ht="15" hidden="false" customHeight="false" outlineLevel="0" collapsed="false">
      <c r="A2333" s="16" t="n">
        <f aca="false">Total!A2333</f>
        <v>40323</v>
      </c>
      <c r="B2333" s="17" t="n">
        <f aca="false">YEAR(A2333)</f>
        <v>2010</v>
      </c>
      <c r="C2333" s="17" t="n">
        <f aca="false">MONTH(A2333)</f>
        <v>5</v>
      </c>
      <c r="D2333" s="6" t="str">
        <f aca="false">IF(MONTH(A2333)&gt;=4,"FY "&amp;YEAR(A2333)&amp;"-"&amp;RIGHT(YEAR(A2333)+1,2),"FY "&amp;(YEAR(A2333)-1)&amp;"-"&amp;RIGHT(YEAR(A2333),2))</f>
        <v>FY 2010-11</v>
      </c>
      <c r="E2333" s="6" t="str">
        <f aca="false">IF(AND(V2333&lt;&gt;"",W2333&lt;&gt;""),"Yes","No")</f>
        <v>Yes</v>
      </c>
      <c r="F2333" s="18" t="n">
        <f aca="false">Total!F2333</f>
        <v>2301.2</v>
      </c>
      <c r="G2333" s="18" t="n">
        <f aca="false">Total!G2333</f>
        <v>3183</v>
      </c>
      <c r="H2333" s="18" t="n">
        <f aca="false">Total!H2333</f>
        <v>-881.9</v>
      </c>
      <c r="I2333" s="18" t="n">
        <f aca="false">Total!I2333</f>
        <v>-188.96</v>
      </c>
      <c r="J2333" s="18" t="n">
        <f aca="false">IF($V2333="","",INDEX('Stock Exchange'!F$5:F$2450,$V2333))</f>
        <v>2271.8</v>
      </c>
      <c r="K2333" s="18" t="n">
        <f aca="false">IF($V2333="","",INDEX('Stock Exchange'!G$5:G$2450,$V2333))</f>
        <v>3183</v>
      </c>
      <c r="L2333" s="18" t="n">
        <f aca="false">IF($V2333="","",INDEX('Stock Exchange'!H$5:H$2450,$V2333))</f>
        <v>-911.2</v>
      </c>
      <c r="M2333" s="18" t="n">
        <f aca="false">IF($V2333="","",INDEX('Stock Exchange'!I$5:I$2450,$V2333))</f>
        <v>-195.25</v>
      </c>
      <c r="N2333" s="18" t="n">
        <f aca="false">IF($W2333="","",INDEX(Primary!F$5:F$2450,$W2333))</f>
        <v>29.4</v>
      </c>
      <c r="O2333" s="18" t="n">
        <f aca="false">IF($W2333="","",INDEX(Primary!G$5:G$2450,$W2333))</f>
        <v>0</v>
      </c>
      <c r="P2333" s="18" t="n">
        <f aca="false">IF($W2333="","",INDEX(Primary!H$5:H$2450,$W2333))</f>
        <v>29.4</v>
      </c>
      <c r="Q2333" s="18" t="n">
        <f aca="false">IF($W2333="","",INDEX(Primary!I$5:I$2450,$W2333))</f>
        <v>6.29</v>
      </c>
      <c r="R2333" s="19" t="n">
        <f aca="false">IF($E2333="Yes",L2333+P2333,"")</f>
        <v>-881.8</v>
      </c>
      <c r="S2333" s="19" t="n">
        <f aca="false">IF($E2333="Yes",H2333-R2333,"")</f>
        <v>-0.0999999999999091</v>
      </c>
      <c r="T2333" s="6" t="str">
        <f aca="false">IF($E2333="Yes",IF(ROUND(ABS(S2333),2)&lt;=$T$2,"OK","CHECK"),"n/a")</f>
        <v>OK</v>
      </c>
      <c r="U2333" s="20" t="n">
        <f aca="false">Total!J2333</f>
        <v>46.67</v>
      </c>
      <c r="V2333" s="17" t="n">
        <f aca="false">IFERROR(MATCH($A2333,'Stock Exchange'!$A$5:$A$2450,0),"")</f>
        <v>115</v>
      </c>
      <c r="W2333" s="17" t="n">
        <f aca="false">IFERROR(MATCH($A2333,Primary!$A$5:$A$2450,0),"")</f>
        <v>115</v>
      </c>
    </row>
    <row r="2334" customFormat="false" ht="15" hidden="false" customHeight="false" outlineLevel="0" collapsed="false">
      <c r="A2334" s="16" t="n">
        <f aca="false">Total!A2334</f>
        <v>40324</v>
      </c>
      <c r="B2334" s="17" t="n">
        <f aca="false">YEAR(A2334)</f>
        <v>2010</v>
      </c>
      <c r="C2334" s="17" t="n">
        <f aca="false">MONTH(A2334)</f>
        <v>5</v>
      </c>
      <c r="D2334" s="6" t="str">
        <f aca="false">IF(MONTH(A2334)&gt;=4,"FY "&amp;YEAR(A2334)&amp;"-"&amp;RIGHT(YEAR(A2334)+1,2),"FY "&amp;(YEAR(A2334)-1)&amp;"-"&amp;RIGHT(YEAR(A2334),2))</f>
        <v>FY 2010-11</v>
      </c>
      <c r="E2334" s="6" t="str">
        <f aca="false">IF(AND(V2334&lt;&gt;"",W2334&lt;&gt;""),"Yes","No")</f>
        <v>Yes</v>
      </c>
      <c r="F2334" s="18" t="n">
        <f aca="false">Total!F2334</f>
        <v>1753.4</v>
      </c>
      <c r="G2334" s="18" t="n">
        <f aca="false">Total!G2334</f>
        <v>3174.9</v>
      </c>
      <c r="H2334" s="18" t="n">
        <f aca="false">Total!H2334</f>
        <v>-1421.5</v>
      </c>
      <c r="I2334" s="18" t="n">
        <f aca="false">Total!I2334</f>
        <v>-299.91</v>
      </c>
      <c r="J2334" s="18" t="n">
        <f aca="false">IF($V2334="","",INDEX('Stock Exchange'!F$5:F$2450,$V2334))</f>
        <v>1753.2</v>
      </c>
      <c r="K2334" s="18" t="n">
        <f aca="false">IF($V2334="","",INDEX('Stock Exchange'!G$5:G$2450,$V2334))</f>
        <v>3174.9</v>
      </c>
      <c r="L2334" s="18" t="n">
        <f aca="false">IF($V2334="","",INDEX('Stock Exchange'!H$5:H$2450,$V2334))</f>
        <v>-1421.8</v>
      </c>
      <c r="M2334" s="18" t="n">
        <f aca="false">IF($V2334="","",INDEX('Stock Exchange'!I$5:I$2450,$V2334))</f>
        <v>-299.96</v>
      </c>
      <c r="N2334" s="18" t="n">
        <f aca="false">IF($W2334="","",INDEX(Primary!F$5:F$2450,$W2334))</f>
        <v>0.3</v>
      </c>
      <c r="O2334" s="18" t="n">
        <f aca="false">IF($W2334="","",INDEX(Primary!G$5:G$2450,$W2334))</f>
        <v>0</v>
      </c>
      <c r="P2334" s="18" t="n">
        <f aca="false">IF($W2334="","",INDEX(Primary!H$5:H$2450,$W2334))</f>
        <v>0.3</v>
      </c>
      <c r="Q2334" s="18" t="n">
        <f aca="false">IF($W2334="","",INDEX(Primary!I$5:I$2450,$W2334))</f>
        <v>0.05</v>
      </c>
      <c r="R2334" s="19" t="n">
        <f aca="false">IF($E2334="Yes",L2334+P2334,"")</f>
        <v>-1421.5</v>
      </c>
      <c r="S2334" s="19" t="n">
        <f aca="false">IF($E2334="Yes",H2334-R2334,"")</f>
        <v>0</v>
      </c>
      <c r="T2334" s="6" t="str">
        <f aca="false">IF($E2334="Yes",IF(ROUND(ABS(S2334),2)&lt;=$T$2,"OK","CHECK"),"n/a")</f>
        <v>OK</v>
      </c>
      <c r="U2334" s="20" t="n">
        <f aca="false">Total!J2334</f>
        <v>47.4</v>
      </c>
      <c r="V2334" s="17" t="n">
        <f aca="false">IFERROR(MATCH($A2334,'Stock Exchange'!$A$5:$A$2450,0),"")</f>
        <v>116</v>
      </c>
      <c r="W2334" s="17" t="n">
        <f aca="false">IFERROR(MATCH($A2334,Primary!$A$5:$A$2450,0),"")</f>
        <v>116</v>
      </c>
    </row>
    <row r="2335" customFormat="false" ht="15" hidden="false" customHeight="false" outlineLevel="0" collapsed="false">
      <c r="A2335" s="16" t="n">
        <f aca="false">Total!A2335</f>
        <v>40326</v>
      </c>
      <c r="B2335" s="17" t="n">
        <f aca="false">YEAR(A2335)</f>
        <v>2010</v>
      </c>
      <c r="C2335" s="17" t="n">
        <f aca="false">MONTH(A2335)</f>
        <v>5</v>
      </c>
      <c r="D2335" s="6" t="str">
        <f aca="false">IF(MONTH(A2335)&gt;=4,"FY "&amp;YEAR(A2335)&amp;"-"&amp;RIGHT(YEAR(A2335)+1,2),"FY "&amp;(YEAR(A2335)-1)&amp;"-"&amp;RIGHT(YEAR(A2335),2))</f>
        <v>FY 2010-11</v>
      </c>
      <c r="E2335" s="6" t="str">
        <f aca="false">IF(AND(V2335&lt;&gt;"",W2335&lt;&gt;""),"Yes","No")</f>
        <v>Yes</v>
      </c>
      <c r="F2335" s="18" t="n">
        <f aca="false">Total!F2335</f>
        <v>7650.1</v>
      </c>
      <c r="G2335" s="18" t="n">
        <f aca="false">Total!G2335</f>
        <v>7660.4</v>
      </c>
      <c r="H2335" s="18" t="n">
        <f aca="false">Total!H2335</f>
        <v>-10.3</v>
      </c>
      <c r="I2335" s="18" t="n">
        <f aca="false">Total!I2335</f>
        <v>-2.17</v>
      </c>
      <c r="J2335" s="18" t="n">
        <f aca="false">IF($V2335="","",INDEX('Stock Exchange'!F$5:F$2450,$V2335))</f>
        <v>7649.7</v>
      </c>
      <c r="K2335" s="18" t="n">
        <f aca="false">IF($V2335="","",INDEX('Stock Exchange'!G$5:G$2450,$V2335))</f>
        <v>7660.4</v>
      </c>
      <c r="L2335" s="18" t="n">
        <f aca="false">IF($V2335="","",INDEX('Stock Exchange'!H$5:H$2450,$V2335))</f>
        <v>-10.7</v>
      </c>
      <c r="M2335" s="18" t="n">
        <f aca="false">IF($V2335="","",INDEX('Stock Exchange'!I$5:I$2450,$V2335))</f>
        <v>-2.25</v>
      </c>
      <c r="N2335" s="18" t="n">
        <f aca="false">IF($W2335="","",INDEX(Primary!F$5:F$2450,$W2335))</f>
        <v>0.4</v>
      </c>
      <c r="O2335" s="18" t="n">
        <f aca="false">IF($W2335="","",INDEX(Primary!G$5:G$2450,$W2335))</f>
        <v>0</v>
      </c>
      <c r="P2335" s="18" t="n">
        <f aca="false">IF($W2335="","",INDEX(Primary!H$5:H$2450,$W2335))</f>
        <v>0.4</v>
      </c>
      <c r="Q2335" s="18" t="n">
        <f aca="false">IF($W2335="","",INDEX(Primary!I$5:I$2450,$W2335))</f>
        <v>0.09</v>
      </c>
      <c r="R2335" s="19" t="n">
        <f aca="false">IF($E2335="Yes",L2335+P2335,"")</f>
        <v>-10.3</v>
      </c>
      <c r="S2335" s="19" t="n">
        <f aca="false">IF($E2335="Yes",H2335-R2335,"")</f>
        <v>0</v>
      </c>
      <c r="T2335" s="6" t="str">
        <f aca="false">IF($E2335="Yes",IF(ROUND(ABS(S2335),2)&lt;=$T$2,"OK","CHECK"),"n/a")</f>
        <v>OK</v>
      </c>
      <c r="U2335" s="20" t="n">
        <f aca="false">Total!J2335</f>
        <v>47.57</v>
      </c>
      <c r="V2335" s="17" t="n">
        <f aca="false">IFERROR(MATCH($A2335,'Stock Exchange'!$A$5:$A$2450,0),"")</f>
        <v>117</v>
      </c>
      <c r="W2335" s="17" t="n">
        <f aca="false">IFERROR(MATCH($A2335,Primary!$A$5:$A$2450,0),"")</f>
        <v>117</v>
      </c>
    </row>
    <row r="2336" customFormat="false" ht="15" hidden="false" customHeight="false" outlineLevel="0" collapsed="false">
      <c r="A2336" s="16" t="n">
        <f aca="false">Total!A2336</f>
        <v>40329</v>
      </c>
      <c r="B2336" s="17" t="n">
        <f aca="false">YEAR(A2336)</f>
        <v>2010</v>
      </c>
      <c r="C2336" s="17" t="n">
        <f aca="false">MONTH(A2336)</f>
        <v>5</v>
      </c>
      <c r="D2336" s="6" t="str">
        <f aca="false">IF(MONTH(A2336)&gt;=4,"FY "&amp;YEAR(A2336)&amp;"-"&amp;RIGHT(YEAR(A2336)+1,2),"FY "&amp;(YEAR(A2336)-1)&amp;"-"&amp;RIGHT(YEAR(A2336),2))</f>
        <v>FY 2010-11</v>
      </c>
      <c r="E2336" s="6" t="str">
        <f aca="false">IF(AND(V2336&lt;&gt;"",W2336&lt;&gt;""),"Yes","No")</f>
        <v>Yes</v>
      </c>
      <c r="F2336" s="18" t="n">
        <f aca="false">Total!F2336</f>
        <v>2541.8</v>
      </c>
      <c r="G2336" s="18" t="n">
        <f aca="false">Total!G2336</f>
        <v>2058.2</v>
      </c>
      <c r="H2336" s="18" t="n">
        <f aca="false">Total!H2336</f>
        <v>483.6</v>
      </c>
      <c r="I2336" s="18" t="n">
        <f aca="false">Total!I2336</f>
        <v>103.92</v>
      </c>
      <c r="J2336" s="18" t="n">
        <f aca="false">IF($V2336="","",INDEX('Stock Exchange'!F$5:F$2450,$V2336))</f>
        <v>2539</v>
      </c>
      <c r="K2336" s="18" t="n">
        <f aca="false">IF($V2336="","",INDEX('Stock Exchange'!G$5:G$2450,$V2336))</f>
        <v>2057.7</v>
      </c>
      <c r="L2336" s="18" t="n">
        <f aca="false">IF($V2336="","",INDEX('Stock Exchange'!H$5:H$2450,$V2336))</f>
        <v>481.3</v>
      </c>
      <c r="M2336" s="18" t="n">
        <f aca="false">IF($V2336="","",INDEX('Stock Exchange'!I$5:I$2450,$V2336))</f>
        <v>103.42</v>
      </c>
      <c r="N2336" s="18" t="n">
        <f aca="false">IF($W2336="","",INDEX(Primary!F$5:F$2450,$W2336))</f>
        <v>2.8</v>
      </c>
      <c r="O2336" s="18" t="n">
        <f aca="false">IF($W2336="","",INDEX(Primary!G$5:G$2450,$W2336))</f>
        <v>0.5</v>
      </c>
      <c r="P2336" s="18" t="n">
        <f aca="false">IF($W2336="","",INDEX(Primary!H$5:H$2450,$W2336))</f>
        <v>2.3</v>
      </c>
      <c r="Q2336" s="18" t="n">
        <f aca="false">IF($W2336="","",INDEX(Primary!I$5:I$2450,$W2336))</f>
        <v>0.5</v>
      </c>
      <c r="R2336" s="19" t="n">
        <f aca="false">IF($E2336="Yes",L2336+P2336,"")</f>
        <v>483.6</v>
      </c>
      <c r="S2336" s="19" t="n">
        <f aca="false">IF($E2336="Yes",H2336-R2336,"")</f>
        <v>0</v>
      </c>
      <c r="T2336" s="6" t="str">
        <f aca="false">IF($E2336="Yes",IF(ROUND(ABS(S2336),2)&lt;=$T$2,"OK","CHECK"),"n/a")</f>
        <v>OK</v>
      </c>
      <c r="U2336" s="20" t="n">
        <f aca="false">Total!J2336</f>
        <v>46.54</v>
      </c>
      <c r="V2336" s="17" t="n">
        <f aca="false">IFERROR(MATCH($A2336,'Stock Exchange'!$A$5:$A$2450,0),"")</f>
        <v>118</v>
      </c>
      <c r="W2336" s="17" t="n">
        <f aca="false">IFERROR(MATCH($A2336,Primary!$A$5:$A$2450,0),"")</f>
        <v>118</v>
      </c>
    </row>
    <row r="2337" customFormat="false" ht="15" hidden="false" customHeight="false" outlineLevel="0" collapsed="false">
      <c r="A2337" s="16" t="n">
        <f aca="false">Total!A2337</f>
        <v>40330</v>
      </c>
      <c r="B2337" s="17" t="n">
        <f aca="false">YEAR(A2337)</f>
        <v>2010</v>
      </c>
      <c r="C2337" s="17" t="n">
        <f aca="false">MONTH(A2337)</f>
        <v>6</v>
      </c>
      <c r="D2337" s="6" t="str">
        <f aca="false">IF(MONTH(A2337)&gt;=4,"FY "&amp;YEAR(A2337)&amp;"-"&amp;RIGHT(YEAR(A2337)+1,2),"FY "&amp;(YEAR(A2337)-1)&amp;"-"&amp;RIGHT(YEAR(A2337),2))</f>
        <v>FY 2010-11</v>
      </c>
      <c r="E2337" s="6" t="str">
        <f aca="false">IF(AND(V2337&lt;&gt;"",W2337&lt;&gt;""),"Yes","No")</f>
        <v>Yes</v>
      </c>
      <c r="F2337" s="18" t="n">
        <f aca="false">Total!F2337</f>
        <v>2458.5</v>
      </c>
      <c r="G2337" s="18" t="n">
        <f aca="false">Total!G2337</f>
        <v>1657.6</v>
      </c>
      <c r="H2337" s="18" t="n">
        <f aca="false">Total!H2337</f>
        <v>800.9</v>
      </c>
      <c r="I2337" s="18" t="n">
        <f aca="false">Total!I2337</f>
        <v>172.43</v>
      </c>
      <c r="J2337" s="18" t="n">
        <f aca="false">IF($V2337="","",INDEX('Stock Exchange'!F$5:F$2450,$V2337))</f>
        <v>2456.1</v>
      </c>
      <c r="K2337" s="18" t="n">
        <f aca="false">IF($V2337="","",INDEX('Stock Exchange'!G$5:G$2450,$V2337))</f>
        <v>1657.2</v>
      </c>
      <c r="L2337" s="18" t="n">
        <f aca="false">IF($V2337="","",INDEX('Stock Exchange'!H$5:H$2450,$V2337))</f>
        <v>798.9</v>
      </c>
      <c r="M2337" s="18" t="n">
        <f aca="false">IF($V2337="","",INDEX('Stock Exchange'!I$5:I$2450,$V2337))</f>
        <v>172</v>
      </c>
      <c r="N2337" s="18" t="n">
        <f aca="false">IF($W2337="","",INDEX(Primary!F$5:F$2450,$W2337))</f>
        <v>2.5</v>
      </c>
      <c r="O2337" s="18" t="n">
        <f aca="false">IF($W2337="","",INDEX(Primary!G$5:G$2450,$W2337))</f>
        <v>0.5</v>
      </c>
      <c r="P2337" s="18" t="n">
        <f aca="false">IF($W2337="","",INDEX(Primary!H$5:H$2450,$W2337))</f>
        <v>2</v>
      </c>
      <c r="Q2337" s="18" t="n">
        <f aca="false">IF($W2337="","",INDEX(Primary!I$5:I$2450,$W2337))</f>
        <v>0.43</v>
      </c>
      <c r="R2337" s="19" t="n">
        <f aca="false">IF($E2337="Yes",L2337+P2337,"")</f>
        <v>800.9</v>
      </c>
      <c r="S2337" s="19" t="n">
        <f aca="false">IF($E2337="Yes",H2337-R2337,"")</f>
        <v>0</v>
      </c>
      <c r="T2337" s="6" t="str">
        <f aca="false">IF($E2337="Yes",IF(ROUND(ABS(S2337),2)&lt;=$T$2,"OK","CHECK"),"n/a")</f>
        <v>OK</v>
      </c>
      <c r="U2337" s="20" t="n">
        <f aca="false">Total!J2337</f>
        <v>46.45</v>
      </c>
      <c r="V2337" s="17" t="n">
        <f aca="false">IFERROR(MATCH($A2337,'Stock Exchange'!$A$5:$A$2450,0),"")</f>
        <v>119</v>
      </c>
      <c r="W2337" s="17" t="n">
        <f aca="false">IFERROR(MATCH($A2337,Primary!$A$5:$A$2450,0),"")</f>
        <v>119</v>
      </c>
    </row>
    <row r="2338" customFormat="false" ht="15" hidden="false" customHeight="false" outlineLevel="0" collapsed="false">
      <c r="A2338" s="16" t="n">
        <f aca="false">Total!A2338</f>
        <v>40331</v>
      </c>
      <c r="B2338" s="17" t="n">
        <f aca="false">YEAR(A2338)</f>
        <v>2010</v>
      </c>
      <c r="C2338" s="17" t="n">
        <f aca="false">MONTH(A2338)</f>
        <v>6</v>
      </c>
      <c r="D2338" s="6" t="str">
        <f aca="false">IF(MONTH(A2338)&gt;=4,"FY "&amp;YEAR(A2338)&amp;"-"&amp;RIGHT(YEAR(A2338)+1,2),"FY "&amp;(YEAR(A2338)-1)&amp;"-"&amp;RIGHT(YEAR(A2338),2))</f>
        <v>FY 2010-11</v>
      </c>
      <c r="E2338" s="6" t="str">
        <f aca="false">IF(AND(V2338&lt;&gt;"",W2338&lt;&gt;""),"Yes","No")</f>
        <v>Yes</v>
      </c>
      <c r="F2338" s="18" t="n">
        <f aca="false">Total!F2338</f>
        <v>1821.7</v>
      </c>
      <c r="G2338" s="18" t="n">
        <f aca="false">Total!G2338</f>
        <v>2294.5</v>
      </c>
      <c r="H2338" s="18" t="n">
        <f aca="false">Total!H2338</f>
        <v>-472.8</v>
      </c>
      <c r="I2338" s="18" t="n">
        <f aca="false">Total!I2338</f>
        <v>-101.27</v>
      </c>
      <c r="J2338" s="18" t="n">
        <f aca="false">IF($V2338="","",INDEX('Stock Exchange'!F$5:F$2450,$V2338))</f>
        <v>1821.6</v>
      </c>
      <c r="K2338" s="18" t="n">
        <f aca="false">IF($V2338="","",INDEX('Stock Exchange'!G$5:G$2450,$V2338))</f>
        <v>2288.2</v>
      </c>
      <c r="L2338" s="18" t="n">
        <f aca="false">IF($V2338="","",INDEX('Stock Exchange'!H$5:H$2450,$V2338))</f>
        <v>-466.6</v>
      </c>
      <c r="M2338" s="18" t="n">
        <f aca="false">IF($V2338="","",INDEX('Stock Exchange'!I$5:I$2450,$V2338))</f>
        <v>-99.93</v>
      </c>
      <c r="N2338" s="18" t="n">
        <f aca="false">IF($W2338="","",INDEX(Primary!F$5:F$2450,$W2338))</f>
        <v>0.1</v>
      </c>
      <c r="O2338" s="18" t="n">
        <f aca="false">IF($W2338="","",INDEX(Primary!G$5:G$2450,$W2338))</f>
        <v>6.3</v>
      </c>
      <c r="P2338" s="18" t="n">
        <f aca="false">IF($W2338="","",INDEX(Primary!H$5:H$2450,$W2338))</f>
        <v>-6.3</v>
      </c>
      <c r="Q2338" s="18" t="n">
        <f aca="false">IF($W2338="","",INDEX(Primary!I$5:I$2450,$W2338))</f>
        <v>-1.34</v>
      </c>
      <c r="R2338" s="19" t="n">
        <f aca="false">IF($E2338="Yes",L2338+P2338,"")</f>
        <v>-472.9</v>
      </c>
      <c r="S2338" s="19" t="n">
        <f aca="false">IF($E2338="Yes",H2338-R2338,"")</f>
        <v>0.100000000000023</v>
      </c>
      <c r="T2338" s="6" t="str">
        <f aca="false">IF($E2338="Yes",IF(ROUND(ABS(S2338),2)&lt;=$T$2,"OK","CHECK"),"n/a")</f>
        <v>OK</v>
      </c>
      <c r="U2338" s="20" t="n">
        <f aca="false">Total!J2338</f>
        <v>46.69</v>
      </c>
      <c r="V2338" s="17" t="n">
        <f aca="false">IFERROR(MATCH($A2338,'Stock Exchange'!$A$5:$A$2450,0),"")</f>
        <v>120</v>
      </c>
      <c r="W2338" s="17" t="n">
        <f aca="false">IFERROR(MATCH($A2338,Primary!$A$5:$A$2450,0),"")</f>
        <v>120</v>
      </c>
    </row>
    <row r="2339" customFormat="false" ht="15" hidden="false" customHeight="false" outlineLevel="0" collapsed="false">
      <c r="A2339" s="16" t="n">
        <f aca="false">Total!A2339</f>
        <v>40332</v>
      </c>
      <c r="B2339" s="17" t="n">
        <f aca="false">YEAR(A2339)</f>
        <v>2010</v>
      </c>
      <c r="C2339" s="17" t="n">
        <f aca="false">MONTH(A2339)</f>
        <v>6</v>
      </c>
      <c r="D2339" s="6" t="str">
        <f aca="false">IF(MONTH(A2339)&gt;=4,"FY "&amp;YEAR(A2339)&amp;"-"&amp;RIGHT(YEAR(A2339)+1,2),"FY "&amp;(YEAR(A2339)-1)&amp;"-"&amp;RIGHT(YEAR(A2339),2))</f>
        <v>FY 2010-11</v>
      </c>
      <c r="E2339" s="6" t="str">
        <f aca="false">IF(AND(V2339&lt;&gt;"",W2339&lt;&gt;""),"Yes","No")</f>
        <v>Yes</v>
      </c>
      <c r="F2339" s="18" t="n">
        <f aca="false">Total!F2339</f>
        <v>2222.9</v>
      </c>
      <c r="G2339" s="18" t="n">
        <f aca="false">Total!G2339</f>
        <v>2350.5</v>
      </c>
      <c r="H2339" s="18" t="n">
        <f aca="false">Total!H2339</f>
        <v>-127.6</v>
      </c>
      <c r="I2339" s="18" t="n">
        <f aca="false">Total!I2339</f>
        <v>-27.04</v>
      </c>
      <c r="J2339" s="18" t="n">
        <f aca="false">IF($V2339="","",INDEX('Stock Exchange'!F$5:F$2450,$V2339))</f>
        <v>2220.5</v>
      </c>
      <c r="K2339" s="18" t="n">
        <f aca="false">IF($V2339="","",INDEX('Stock Exchange'!G$5:G$2450,$V2339))</f>
        <v>2350.5</v>
      </c>
      <c r="L2339" s="18" t="n">
        <f aca="false">IF($V2339="","",INDEX('Stock Exchange'!H$5:H$2450,$V2339))</f>
        <v>-130.1</v>
      </c>
      <c r="M2339" s="18" t="n">
        <f aca="false">IF($V2339="","",INDEX('Stock Exchange'!I$5:I$2450,$V2339))</f>
        <v>-27.56</v>
      </c>
      <c r="N2339" s="18" t="n">
        <f aca="false">IF($W2339="","",INDEX(Primary!F$5:F$2450,$W2339))</f>
        <v>2.5</v>
      </c>
      <c r="O2339" s="18" t="n">
        <f aca="false">IF($W2339="","",INDEX(Primary!G$5:G$2450,$W2339))</f>
        <v>0</v>
      </c>
      <c r="P2339" s="18" t="n">
        <f aca="false">IF($W2339="","",INDEX(Primary!H$5:H$2450,$W2339))</f>
        <v>2.5</v>
      </c>
      <c r="Q2339" s="18" t="n">
        <f aca="false">IF($W2339="","",INDEX(Primary!I$5:I$2450,$W2339))</f>
        <v>0.52</v>
      </c>
      <c r="R2339" s="19" t="n">
        <f aca="false">IF($E2339="Yes",L2339+P2339,"")</f>
        <v>-127.6</v>
      </c>
      <c r="S2339" s="19" t="n">
        <f aca="false">IF($E2339="Yes",H2339-R2339,"")</f>
        <v>0</v>
      </c>
      <c r="T2339" s="6" t="str">
        <f aca="false">IF($E2339="Yes",IF(ROUND(ABS(S2339),2)&lt;=$T$2,"OK","CHECK"),"n/a")</f>
        <v>OK</v>
      </c>
      <c r="U2339" s="20" t="n">
        <f aca="false">Total!J2339</f>
        <v>47.19</v>
      </c>
      <c r="V2339" s="17" t="n">
        <f aca="false">IFERROR(MATCH($A2339,'Stock Exchange'!$A$5:$A$2450,0),"")</f>
        <v>121</v>
      </c>
      <c r="W2339" s="17" t="n">
        <f aca="false">IFERROR(MATCH($A2339,Primary!$A$5:$A$2450,0),"")</f>
        <v>121</v>
      </c>
    </row>
    <row r="2340" customFormat="false" ht="15" hidden="false" customHeight="false" outlineLevel="0" collapsed="false">
      <c r="A2340" s="16" t="n">
        <f aca="false">Total!A2340</f>
        <v>40333</v>
      </c>
      <c r="B2340" s="17" t="n">
        <f aca="false">YEAR(A2340)</f>
        <v>2010</v>
      </c>
      <c r="C2340" s="17" t="n">
        <f aca="false">MONTH(A2340)</f>
        <v>6</v>
      </c>
      <c r="D2340" s="6" t="str">
        <f aca="false">IF(MONTH(A2340)&gt;=4,"FY "&amp;YEAR(A2340)&amp;"-"&amp;RIGHT(YEAR(A2340)+1,2),"FY "&amp;(YEAR(A2340)-1)&amp;"-"&amp;RIGHT(YEAR(A2340),2))</f>
        <v>FY 2010-11</v>
      </c>
      <c r="E2340" s="6" t="str">
        <f aca="false">IF(AND(V2340&lt;&gt;"",W2340&lt;&gt;""),"Yes","No")</f>
        <v>Yes</v>
      </c>
      <c r="F2340" s="18" t="n">
        <f aca="false">Total!F2340</f>
        <v>2185.9</v>
      </c>
      <c r="G2340" s="18" t="n">
        <f aca="false">Total!G2340</f>
        <v>1692.7</v>
      </c>
      <c r="H2340" s="18" t="n">
        <f aca="false">Total!H2340</f>
        <v>493.3</v>
      </c>
      <c r="I2340" s="18" t="n">
        <f aca="false">Total!I2340</f>
        <v>106.03</v>
      </c>
      <c r="J2340" s="18" t="n">
        <f aca="false">IF($V2340="","",INDEX('Stock Exchange'!F$5:F$2450,$V2340))</f>
        <v>2097.3</v>
      </c>
      <c r="K2340" s="18" t="n">
        <f aca="false">IF($V2340="","",INDEX('Stock Exchange'!G$5:G$2450,$V2340))</f>
        <v>1692.7</v>
      </c>
      <c r="L2340" s="18" t="n">
        <f aca="false">IF($V2340="","",INDEX('Stock Exchange'!H$5:H$2450,$V2340))</f>
        <v>404.7</v>
      </c>
      <c r="M2340" s="18" t="n">
        <f aca="false">IF($V2340="","",INDEX('Stock Exchange'!I$5:I$2450,$V2340))</f>
        <v>86.99</v>
      </c>
      <c r="N2340" s="18" t="n">
        <f aca="false">IF($W2340="","",INDEX(Primary!F$5:F$2450,$W2340))</f>
        <v>88.6</v>
      </c>
      <c r="O2340" s="18" t="n">
        <f aca="false">IF($W2340="","",INDEX(Primary!G$5:G$2450,$W2340))</f>
        <v>0</v>
      </c>
      <c r="P2340" s="18" t="n">
        <f aca="false">IF($W2340="","",INDEX(Primary!H$5:H$2450,$W2340))</f>
        <v>88.6</v>
      </c>
      <c r="Q2340" s="18" t="n">
        <f aca="false">IF($W2340="","",INDEX(Primary!I$5:I$2450,$W2340))</f>
        <v>19.05</v>
      </c>
      <c r="R2340" s="19" t="n">
        <f aca="false">IF($E2340="Yes",L2340+P2340,"")</f>
        <v>493.3</v>
      </c>
      <c r="S2340" s="19" t="n">
        <f aca="false">IF($E2340="Yes",H2340-R2340,"")</f>
        <v>0</v>
      </c>
      <c r="T2340" s="6" t="str">
        <f aca="false">IF($E2340="Yes",IF(ROUND(ABS(S2340),2)&lt;=$T$2,"OK","CHECK"),"n/a")</f>
        <v>OK</v>
      </c>
      <c r="U2340" s="20" t="n">
        <f aca="false">Total!J2340</f>
        <v>46.52</v>
      </c>
      <c r="V2340" s="17" t="n">
        <f aca="false">IFERROR(MATCH($A2340,'Stock Exchange'!$A$5:$A$2450,0),"")</f>
        <v>122</v>
      </c>
      <c r="W2340" s="17" t="n">
        <f aca="false">IFERROR(MATCH($A2340,Primary!$A$5:$A$2450,0),"")</f>
        <v>122</v>
      </c>
    </row>
    <row r="2341" customFormat="false" ht="15" hidden="false" customHeight="false" outlineLevel="0" collapsed="false">
      <c r="A2341" s="16" t="n">
        <f aca="false">Total!A2341</f>
        <v>40336</v>
      </c>
      <c r="B2341" s="17" t="n">
        <f aca="false">YEAR(A2341)</f>
        <v>2010</v>
      </c>
      <c r="C2341" s="17" t="n">
        <f aca="false">MONTH(A2341)</f>
        <v>6</v>
      </c>
      <c r="D2341" s="6" t="str">
        <f aca="false">IF(MONTH(A2341)&gt;=4,"FY "&amp;YEAR(A2341)&amp;"-"&amp;RIGHT(YEAR(A2341)+1,2),"FY "&amp;(YEAR(A2341)-1)&amp;"-"&amp;RIGHT(YEAR(A2341),2))</f>
        <v>FY 2010-11</v>
      </c>
      <c r="E2341" s="6" t="str">
        <f aca="false">IF(AND(V2341&lt;&gt;"",W2341&lt;&gt;""),"Yes","No")</f>
        <v>Yes</v>
      </c>
      <c r="F2341" s="18" t="n">
        <f aca="false">Total!F2341</f>
        <v>1613.5</v>
      </c>
      <c r="G2341" s="18" t="n">
        <f aca="false">Total!G2341</f>
        <v>1338.6</v>
      </c>
      <c r="H2341" s="18" t="n">
        <f aca="false">Total!H2341</f>
        <v>274.9</v>
      </c>
      <c r="I2341" s="18" t="n">
        <f aca="false">Total!I2341</f>
        <v>58.9</v>
      </c>
      <c r="J2341" s="18" t="n">
        <f aca="false">IF($V2341="","",INDEX('Stock Exchange'!F$5:F$2450,$V2341))</f>
        <v>1524.8</v>
      </c>
      <c r="K2341" s="18" t="n">
        <f aca="false">IF($V2341="","",INDEX('Stock Exchange'!G$5:G$2450,$V2341))</f>
        <v>1338.4</v>
      </c>
      <c r="L2341" s="18" t="n">
        <f aca="false">IF($V2341="","",INDEX('Stock Exchange'!H$5:H$2450,$V2341))</f>
        <v>186.4</v>
      </c>
      <c r="M2341" s="18" t="n">
        <f aca="false">IF($V2341="","",INDEX('Stock Exchange'!I$5:I$2450,$V2341))</f>
        <v>39.95</v>
      </c>
      <c r="N2341" s="18" t="n">
        <f aca="false">IF($W2341="","",INDEX(Primary!F$5:F$2450,$W2341))</f>
        <v>88.7</v>
      </c>
      <c r="O2341" s="18" t="n">
        <f aca="false">IF($W2341="","",INDEX(Primary!G$5:G$2450,$W2341))</f>
        <v>0.2</v>
      </c>
      <c r="P2341" s="18" t="n">
        <f aca="false">IF($W2341="","",INDEX(Primary!H$5:H$2450,$W2341))</f>
        <v>88.4</v>
      </c>
      <c r="Q2341" s="18" t="n">
        <f aca="false">IF($W2341="","",INDEX(Primary!I$5:I$2450,$W2341))</f>
        <v>18.95</v>
      </c>
      <c r="R2341" s="19" t="n">
        <f aca="false">IF($E2341="Yes",L2341+P2341,"")</f>
        <v>274.8</v>
      </c>
      <c r="S2341" s="19" t="n">
        <f aca="false">IF($E2341="Yes",H2341-R2341,"")</f>
        <v>0.0999999999999659</v>
      </c>
      <c r="T2341" s="6" t="str">
        <f aca="false">IF($E2341="Yes",IF(ROUND(ABS(S2341),2)&lt;=$T$2,"OK","CHECK"),"n/a")</f>
        <v>OK</v>
      </c>
      <c r="U2341" s="20" t="n">
        <f aca="false">Total!J2341</f>
        <v>46.67</v>
      </c>
      <c r="V2341" s="17" t="n">
        <f aca="false">IFERROR(MATCH($A2341,'Stock Exchange'!$A$5:$A$2450,0),"")</f>
        <v>123</v>
      </c>
      <c r="W2341" s="17" t="n">
        <f aca="false">IFERROR(MATCH($A2341,Primary!$A$5:$A$2450,0),"")</f>
        <v>123</v>
      </c>
    </row>
    <row r="2342" customFormat="false" ht="15" hidden="false" customHeight="false" outlineLevel="0" collapsed="false">
      <c r="A2342" s="16" t="n">
        <f aca="false">Total!A2342</f>
        <v>40337</v>
      </c>
      <c r="B2342" s="17" t="n">
        <f aca="false">YEAR(A2342)</f>
        <v>2010</v>
      </c>
      <c r="C2342" s="17" t="n">
        <f aca="false">MONTH(A2342)</f>
        <v>6</v>
      </c>
      <c r="D2342" s="6" t="str">
        <f aca="false">IF(MONTH(A2342)&gt;=4,"FY "&amp;YEAR(A2342)&amp;"-"&amp;RIGHT(YEAR(A2342)+1,2),"FY "&amp;(YEAR(A2342)-1)&amp;"-"&amp;RIGHT(YEAR(A2342),2))</f>
        <v>FY 2010-11</v>
      </c>
      <c r="E2342" s="6" t="str">
        <f aca="false">IF(AND(V2342&lt;&gt;"",W2342&lt;&gt;""),"Yes","No")</f>
        <v>Yes</v>
      </c>
      <c r="F2342" s="18" t="n">
        <f aca="false">Total!F2342</f>
        <v>2265.6</v>
      </c>
      <c r="G2342" s="18" t="n">
        <f aca="false">Total!G2342</f>
        <v>2481.5</v>
      </c>
      <c r="H2342" s="18" t="n">
        <f aca="false">Total!H2342</f>
        <v>-215.9</v>
      </c>
      <c r="I2342" s="18" t="n">
        <f aca="false">Total!I2342</f>
        <v>-45.66</v>
      </c>
      <c r="J2342" s="18" t="n">
        <f aca="false">IF($V2342="","",INDEX('Stock Exchange'!F$5:F$2450,$V2342))</f>
        <v>2098.9</v>
      </c>
      <c r="K2342" s="18" t="n">
        <f aca="false">IF($V2342="","",INDEX('Stock Exchange'!G$5:G$2450,$V2342))</f>
        <v>2481.3</v>
      </c>
      <c r="L2342" s="18" t="n">
        <f aca="false">IF($V2342="","",INDEX('Stock Exchange'!H$5:H$2450,$V2342))</f>
        <v>-382.4</v>
      </c>
      <c r="M2342" s="18" t="n">
        <f aca="false">IF($V2342="","",INDEX('Stock Exchange'!I$5:I$2450,$V2342))</f>
        <v>-80.87</v>
      </c>
      <c r="N2342" s="18" t="n">
        <f aca="false">IF($W2342="","",INDEX(Primary!F$5:F$2450,$W2342))</f>
        <v>166.7</v>
      </c>
      <c r="O2342" s="18" t="n">
        <f aca="false">IF($W2342="","",INDEX(Primary!G$5:G$2450,$W2342))</f>
        <v>0.2</v>
      </c>
      <c r="P2342" s="18" t="n">
        <f aca="false">IF($W2342="","",INDEX(Primary!H$5:H$2450,$W2342))</f>
        <v>166.5</v>
      </c>
      <c r="Q2342" s="18" t="n">
        <f aca="false">IF($W2342="","",INDEX(Primary!I$5:I$2450,$W2342))</f>
        <v>35.22</v>
      </c>
      <c r="R2342" s="19" t="n">
        <f aca="false">IF($E2342="Yes",L2342+P2342,"")</f>
        <v>-215.9</v>
      </c>
      <c r="S2342" s="19" t="n">
        <f aca="false">IF($E2342="Yes",H2342-R2342,"")</f>
        <v>0</v>
      </c>
      <c r="T2342" s="6" t="str">
        <f aca="false">IF($E2342="Yes",IF(ROUND(ABS(S2342),2)&lt;=$T$2,"OK","CHECK"),"n/a")</f>
        <v>OK</v>
      </c>
      <c r="U2342" s="20" t="n">
        <f aca="false">Total!J2342</f>
        <v>47.28</v>
      </c>
      <c r="V2342" s="17" t="n">
        <f aca="false">IFERROR(MATCH($A2342,'Stock Exchange'!$A$5:$A$2450,0),"")</f>
        <v>124</v>
      </c>
      <c r="W2342" s="17" t="n">
        <f aca="false">IFERROR(MATCH($A2342,Primary!$A$5:$A$2450,0),"")</f>
        <v>124</v>
      </c>
    </row>
    <row r="2343" customFormat="false" ht="15" hidden="false" customHeight="false" outlineLevel="0" collapsed="false">
      <c r="A2343" s="16" t="n">
        <f aca="false">Total!A2343</f>
        <v>40338</v>
      </c>
      <c r="B2343" s="17" t="n">
        <f aca="false">YEAR(A2343)</f>
        <v>2010</v>
      </c>
      <c r="C2343" s="17" t="n">
        <f aca="false">MONTH(A2343)</f>
        <v>6</v>
      </c>
      <c r="D2343" s="6" t="str">
        <f aca="false">IF(MONTH(A2343)&gt;=4,"FY "&amp;YEAR(A2343)&amp;"-"&amp;RIGHT(YEAR(A2343)+1,2),"FY "&amp;(YEAR(A2343)-1)&amp;"-"&amp;RIGHT(YEAR(A2343),2))</f>
        <v>FY 2010-11</v>
      </c>
      <c r="E2343" s="6" t="str">
        <f aca="false">IF(AND(V2343&lt;&gt;"",W2343&lt;&gt;""),"Yes","No")</f>
        <v>Yes</v>
      </c>
      <c r="F2343" s="18" t="n">
        <f aca="false">Total!F2343</f>
        <v>2353.4</v>
      </c>
      <c r="G2343" s="18" t="n">
        <f aca="false">Total!G2343</f>
        <v>1916.8</v>
      </c>
      <c r="H2343" s="18" t="n">
        <f aca="false">Total!H2343</f>
        <v>436.6</v>
      </c>
      <c r="I2343" s="18" t="n">
        <f aca="false">Total!I2343</f>
        <v>92.98</v>
      </c>
      <c r="J2343" s="18" t="n">
        <f aca="false">IF($V2343="","",INDEX('Stock Exchange'!F$5:F$2450,$V2343))</f>
        <v>1749</v>
      </c>
      <c r="K2343" s="18" t="n">
        <f aca="false">IF($V2343="","",INDEX('Stock Exchange'!G$5:G$2450,$V2343))</f>
        <v>1916.4</v>
      </c>
      <c r="L2343" s="18" t="n">
        <f aca="false">IF($V2343="","",INDEX('Stock Exchange'!H$5:H$2450,$V2343))</f>
        <v>-167.4</v>
      </c>
      <c r="M2343" s="18" t="n">
        <f aca="false">IF($V2343="","",INDEX('Stock Exchange'!I$5:I$2450,$V2343))</f>
        <v>-35.65</v>
      </c>
      <c r="N2343" s="18" t="n">
        <f aca="false">IF($W2343="","",INDEX(Primary!F$5:F$2450,$W2343))</f>
        <v>604.4</v>
      </c>
      <c r="O2343" s="18" t="n">
        <f aca="false">IF($W2343="","",INDEX(Primary!G$5:G$2450,$W2343))</f>
        <v>0.5</v>
      </c>
      <c r="P2343" s="18" t="n">
        <f aca="false">IF($W2343="","",INDEX(Primary!H$5:H$2450,$W2343))</f>
        <v>603.9</v>
      </c>
      <c r="Q2343" s="18" t="n">
        <f aca="false">IF($W2343="","",INDEX(Primary!I$5:I$2450,$W2343))</f>
        <v>128.63</v>
      </c>
      <c r="R2343" s="19" t="n">
        <f aca="false">IF($E2343="Yes",L2343+P2343,"")</f>
        <v>436.5</v>
      </c>
      <c r="S2343" s="19" t="n">
        <f aca="false">IF($E2343="Yes",H2343-R2343,"")</f>
        <v>0.100000000000023</v>
      </c>
      <c r="T2343" s="6" t="str">
        <f aca="false">IF($E2343="Yes",IF(ROUND(ABS(S2343),2)&lt;=$T$2,"OK","CHECK"),"n/a")</f>
        <v>OK</v>
      </c>
      <c r="U2343" s="20" t="n">
        <f aca="false">Total!J2343</f>
        <v>46.95</v>
      </c>
      <c r="V2343" s="17" t="n">
        <f aca="false">IFERROR(MATCH($A2343,'Stock Exchange'!$A$5:$A$2450,0),"")</f>
        <v>125</v>
      </c>
      <c r="W2343" s="17" t="n">
        <f aca="false">IFERROR(MATCH($A2343,Primary!$A$5:$A$2450,0),"")</f>
        <v>125</v>
      </c>
    </row>
    <row r="2344" customFormat="false" ht="15" hidden="false" customHeight="false" outlineLevel="0" collapsed="false">
      <c r="A2344" s="16" t="n">
        <f aca="false">Total!A2344</f>
        <v>40339</v>
      </c>
      <c r="B2344" s="17" t="n">
        <f aca="false">YEAR(A2344)</f>
        <v>2010</v>
      </c>
      <c r="C2344" s="17" t="n">
        <f aca="false">MONTH(A2344)</f>
        <v>6</v>
      </c>
      <c r="D2344" s="6" t="str">
        <f aca="false">IF(MONTH(A2344)&gt;=4,"FY "&amp;YEAR(A2344)&amp;"-"&amp;RIGHT(YEAR(A2344)+1,2),"FY "&amp;(YEAR(A2344)-1)&amp;"-"&amp;RIGHT(YEAR(A2344),2))</f>
        <v>FY 2010-11</v>
      </c>
      <c r="E2344" s="6" t="str">
        <f aca="false">IF(AND(V2344&lt;&gt;"",W2344&lt;&gt;""),"Yes","No")</f>
        <v>Yes</v>
      </c>
      <c r="F2344" s="18" t="n">
        <f aca="false">Total!F2344</f>
        <v>2190.3</v>
      </c>
      <c r="G2344" s="18" t="n">
        <f aca="false">Total!G2344</f>
        <v>2192</v>
      </c>
      <c r="H2344" s="18" t="n">
        <f aca="false">Total!H2344</f>
        <v>-1.7</v>
      </c>
      <c r="I2344" s="18" t="n">
        <f aca="false">Total!I2344</f>
        <v>-0.36</v>
      </c>
      <c r="J2344" s="18" t="n">
        <f aca="false">IF($V2344="","",INDEX('Stock Exchange'!F$5:F$2450,$V2344))</f>
        <v>2014.5</v>
      </c>
      <c r="K2344" s="18" t="n">
        <f aca="false">IF($V2344="","",INDEX('Stock Exchange'!G$5:G$2450,$V2344))</f>
        <v>2190.2</v>
      </c>
      <c r="L2344" s="18" t="n">
        <f aca="false">IF($V2344="","",INDEX('Stock Exchange'!H$5:H$2450,$V2344))</f>
        <v>-175.7</v>
      </c>
      <c r="M2344" s="18" t="n">
        <f aca="false">IF($V2344="","",INDEX('Stock Exchange'!I$5:I$2450,$V2344))</f>
        <v>-37.41</v>
      </c>
      <c r="N2344" s="18" t="n">
        <f aca="false">IF($W2344="","",INDEX(Primary!F$5:F$2450,$W2344))</f>
        <v>175.8</v>
      </c>
      <c r="O2344" s="18" t="n">
        <f aca="false">IF($W2344="","",INDEX(Primary!G$5:G$2450,$W2344))</f>
        <v>1.8</v>
      </c>
      <c r="P2344" s="18" t="n">
        <f aca="false">IF($W2344="","",INDEX(Primary!H$5:H$2450,$W2344))</f>
        <v>174</v>
      </c>
      <c r="Q2344" s="18" t="n">
        <f aca="false">IF($W2344="","",INDEX(Primary!I$5:I$2450,$W2344))</f>
        <v>37.05</v>
      </c>
      <c r="R2344" s="19" t="n">
        <f aca="false">IF($E2344="Yes",L2344+P2344,"")</f>
        <v>-1.69999999999999</v>
      </c>
      <c r="S2344" s="19" t="n">
        <f aca="false">IF($E2344="Yes",H2344-R2344,"")</f>
        <v>-1.13242748511766E-014</v>
      </c>
      <c r="T2344" s="6" t="str">
        <f aca="false">IF($E2344="Yes",IF(ROUND(ABS(S2344),2)&lt;=$T$2,"OK","CHECK"),"n/a")</f>
        <v>OK</v>
      </c>
      <c r="U2344" s="20" t="n">
        <f aca="false">Total!J2344</f>
        <v>46.98</v>
      </c>
      <c r="V2344" s="17" t="n">
        <f aca="false">IFERROR(MATCH($A2344,'Stock Exchange'!$A$5:$A$2450,0),"")</f>
        <v>126</v>
      </c>
      <c r="W2344" s="17" t="n">
        <f aca="false">IFERROR(MATCH($A2344,Primary!$A$5:$A$2450,0),"")</f>
        <v>126</v>
      </c>
    </row>
    <row r="2345" customFormat="false" ht="15" hidden="false" customHeight="false" outlineLevel="0" collapsed="false">
      <c r="A2345" s="16" t="n">
        <f aca="false">Total!A2345</f>
        <v>40340</v>
      </c>
      <c r="B2345" s="17" t="n">
        <f aca="false">YEAR(A2345)</f>
        <v>2010</v>
      </c>
      <c r="C2345" s="17" t="n">
        <f aca="false">MONTH(A2345)</f>
        <v>6</v>
      </c>
      <c r="D2345" s="6" t="str">
        <f aca="false">IF(MONTH(A2345)&gt;=4,"FY "&amp;YEAR(A2345)&amp;"-"&amp;RIGHT(YEAR(A2345)+1,2),"FY "&amp;(YEAR(A2345)-1)&amp;"-"&amp;RIGHT(YEAR(A2345),2))</f>
        <v>FY 2010-11</v>
      </c>
      <c r="E2345" s="6" t="str">
        <f aca="false">IF(AND(V2345&lt;&gt;"",W2345&lt;&gt;""),"Yes","No")</f>
        <v>Yes</v>
      </c>
      <c r="F2345" s="18" t="n">
        <f aca="false">Total!F2345</f>
        <v>2061.4</v>
      </c>
      <c r="G2345" s="18" t="n">
        <f aca="false">Total!G2345</f>
        <v>1672.7</v>
      </c>
      <c r="H2345" s="18" t="n">
        <f aca="false">Total!H2345</f>
        <v>388.7</v>
      </c>
      <c r="I2345" s="18" t="n">
        <f aca="false">Total!I2345</f>
        <v>82.74</v>
      </c>
      <c r="J2345" s="18" t="n">
        <f aca="false">IF($V2345="","",INDEX('Stock Exchange'!F$5:F$2450,$V2345))</f>
        <v>1929.3</v>
      </c>
      <c r="K2345" s="18" t="n">
        <f aca="false">IF($V2345="","",INDEX('Stock Exchange'!G$5:G$2450,$V2345))</f>
        <v>1669.3</v>
      </c>
      <c r="L2345" s="18" t="n">
        <f aca="false">IF($V2345="","",INDEX('Stock Exchange'!H$5:H$2450,$V2345))</f>
        <v>260</v>
      </c>
      <c r="M2345" s="18" t="n">
        <f aca="false">IF($V2345="","",INDEX('Stock Exchange'!I$5:I$2450,$V2345))</f>
        <v>55.34</v>
      </c>
      <c r="N2345" s="18" t="n">
        <f aca="false">IF($W2345="","",INDEX(Primary!F$5:F$2450,$W2345))</f>
        <v>132.1</v>
      </c>
      <c r="O2345" s="18" t="n">
        <f aca="false">IF($W2345="","",INDEX(Primary!G$5:G$2450,$W2345))</f>
        <v>3.4</v>
      </c>
      <c r="P2345" s="18" t="n">
        <f aca="false">IF($W2345="","",INDEX(Primary!H$5:H$2450,$W2345))</f>
        <v>128.7</v>
      </c>
      <c r="Q2345" s="18" t="n">
        <f aca="false">IF($W2345="","",INDEX(Primary!I$5:I$2450,$W2345))</f>
        <v>27.39</v>
      </c>
      <c r="R2345" s="19" t="n">
        <f aca="false">IF($E2345="Yes",L2345+P2345,"")</f>
        <v>388.7</v>
      </c>
      <c r="S2345" s="19" t="n">
        <f aca="false">IF($E2345="Yes",H2345-R2345,"")</f>
        <v>0</v>
      </c>
      <c r="T2345" s="6" t="str">
        <f aca="false">IF($E2345="Yes",IF(ROUND(ABS(S2345),2)&lt;=$T$2,"OK","CHECK"),"n/a")</f>
        <v>OK</v>
      </c>
      <c r="U2345" s="20" t="n">
        <f aca="false">Total!J2345</f>
        <v>46.98</v>
      </c>
      <c r="V2345" s="17" t="n">
        <f aca="false">IFERROR(MATCH($A2345,'Stock Exchange'!$A$5:$A$2450,0),"")</f>
        <v>127</v>
      </c>
      <c r="W2345" s="17" t="n">
        <f aca="false">IFERROR(MATCH($A2345,Primary!$A$5:$A$2450,0),"")</f>
        <v>127</v>
      </c>
    </row>
    <row r="2346" customFormat="false" ht="15" hidden="false" customHeight="false" outlineLevel="0" collapsed="false">
      <c r="A2346" s="16" t="n">
        <f aca="false">Total!A2346</f>
        <v>40343</v>
      </c>
      <c r="B2346" s="17" t="n">
        <f aca="false">YEAR(A2346)</f>
        <v>2010</v>
      </c>
      <c r="C2346" s="17" t="n">
        <f aca="false">MONTH(A2346)</f>
        <v>6</v>
      </c>
      <c r="D2346" s="6" t="str">
        <f aca="false">IF(MONTH(A2346)&gt;=4,"FY "&amp;YEAR(A2346)&amp;"-"&amp;RIGHT(YEAR(A2346)+1,2),"FY "&amp;(YEAR(A2346)-1)&amp;"-"&amp;RIGHT(YEAR(A2346),2))</f>
        <v>FY 2010-11</v>
      </c>
      <c r="E2346" s="6" t="str">
        <f aca="false">IF(AND(V2346&lt;&gt;"",W2346&lt;&gt;""),"Yes","No")</f>
        <v>Yes</v>
      </c>
      <c r="F2346" s="18" t="n">
        <f aca="false">Total!F2346</f>
        <v>3297.9</v>
      </c>
      <c r="G2346" s="18" t="n">
        <f aca="false">Total!G2346</f>
        <v>2402.2</v>
      </c>
      <c r="H2346" s="18" t="n">
        <f aca="false">Total!H2346</f>
        <v>895.7</v>
      </c>
      <c r="I2346" s="18" t="n">
        <f aca="false">Total!I2346</f>
        <v>191.3</v>
      </c>
      <c r="J2346" s="18" t="n">
        <f aca="false">IF($V2346="","",INDEX('Stock Exchange'!F$5:F$2450,$V2346))</f>
        <v>3293</v>
      </c>
      <c r="K2346" s="18" t="n">
        <f aca="false">IF($V2346="","",INDEX('Stock Exchange'!G$5:G$2450,$V2346))</f>
        <v>2402.1</v>
      </c>
      <c r="L2346" s="18" t="n">
        <f aca="false">IF($V2346="","",INDEX('Stock Exchange'!H$5:H$2450,$V2346))</f>
        <v>890.9</v>
      </c>
      <c r="M2346" s="18" t="n">
        <f aca="false">IF($V2346="","",INDEX('Stock Exchange'!I$5:I$2450,$V2346))</f>
        <v>190.27</v>
      </c>
      <c r="N2346" s="18" t="n">
        <f aca="false">IF($W2346="","",INDEX(Primary!F$5:F$2450,$W2346))</f>
        <v>4.9</v>
      </c>
      <c r="O2346" s="18" t="n">
        <f aca="false">IF($W2346="","",INDEX(Primary!G$5:G$2450,$W2346))</f>
        <v>0.1</v>
      </c>
      <c r="P2346" s="18" t="n">
        <f aca="false">IF($W2346="","",INDEX(Primary!H$5:H$2450,$W2346))</f>
        <v>4.8</v>
      </c>
      <c r="Q2346" s="18" t="n">
        <f aca="false">IF($W2346="","",INDEX(Primary!I$5:I$2450,$W2346))</f>
        <v>1.03</v>
      </c>
      <c r="R2346" s="19" t="n">
        <f aca="false">IF($E2346="Yes",L2346+P2346,"")</f>
        <v>895.7</v>
      </c>
      <c r="S2346" s="19" t="n">
        <f aca="false">IF($E2346="Yes",H2346-R2346,"")</f>
        <v>0</v>
      </c>
      <c r="T2346" s="6" t="str">
        <f aca="false">IF($E2346="Yes",IF(ROUND(ABS(S2346),2)&lt;=$T$2,"OK","CHECK"),"n/a")</f>
        <v>OK</v>
      </c>
      <c r="U2346" s="20" t="n">
        <f aca="false">Total!J2346</f>
        <v>46.82</v>
      </c>
      <c r="V2346" s="17" t="n">
        <f aca="false">IFERROR(MATCH($A2346,'Stock Exchange'!$A$5:$A$2450,0),"")</f>
        <v>128</v>
      </c>
      <c r="W2346" s="17" t="n">
        <f aca="false">IFERROR(MATCH($A2346,Primary!$A$5:$A$2450,0),"")</f>
        <v>128</v>
      </c>
    </row>
    <row r="2347" customFormat="false" ht="15" hidden="false" customHeight="false" outlineLevel="0" collapsed="false">
      <c r="A2347" s="16" t="n">
        <f aca="false">Total!A2347</f>
        <v>40344</v>
      </c>
      <c r="B2347" s="17" t="n">
        <f aca="false">YEAR(A2347)</f>
        <v>2010</v>
      </c>
      <c r="C2347" s="17" t="n">
        <f aca="false">MONTH(A2347)</f>
        <v>6</v>
      </c>
      <c r="D2347" s="6" t="str">
        <f aca="false">IF(MONTH(A2347)&gt;=4,"FY "&amp;YEAR(A2347)&amp;"-"&amp;RIGHT(YEAR(A2347)+1,2),"FY "&amp;(YEAR(A2347)-1)&amp;"-"&amp;RIGHT(YEAR(A2347),2))</f>
        <v>FY 2010-11</v>
      </c>
      <c r="E2347" s="6" t="str">
        <f aca="false">IF(AND(V2347&lt;&gt;"",W2347&lt;&gt;""),"Yes","No")</f>
        <v>Yes</v>
      </c>
      <c r="F2347" s="18" t="n">
        <f aca="false">Total!F2347</f>
        <v>1929.1</v>
      </c>
      <c r="G2347" s="18" t="n">
        <f aca="false">Total!G2347</f>
        <v>1548.5</v>
      </c>
      <c r="H2347" s="18" t="n">
        <f aca="false">Total!H2347</f>
        <v>380.6</v>
      </c>
      <c r="I2347" s="18" t="n">
        <f aca="false">Total!I2347</f>
        <v>81.72</v>
      </c>
      <c r="J2347" s="18" t="n">
        <f aca="false">IF($V2347="","",INDEX('Stock Exchange'!F$5:F$2450,$V2347))</f>
        <v>1929</v>
      </c>
      <c r="K2347" s="18" t="n">
        <f aca="false">IF($V2347="","",INDEX('Stock Exchange'!G$5:G$2450,$V2347))</f>
        <v>1548</v>
      </c>
      <c r="L2347" s="18" t="n">
        <f aca="false">IF($V2347="","",INDEX('Stock Exchange'!H$5:H$2450,$V2347))</f>
        <v>381</v>
      </c>
      <c r="M2347" s="18" t="n">
        <f aca="false">IF($V2347="","",INDEX('Stock Exchange'!I$5:I$2450,$V2347))</f>
        <v>81.82</v>
      </c>
      <c r="N2347" s="18" t="n">
        <f aca="false">IF($W2347="","",INDEX(Primary!F$5:F$2450,$W2347))</f>
        <v>0.1</v>
      </c>
      <c r="O2347" s="18" t="n">
        <f aca="false">IF($W2347="","",INDEX(Primary!G$5:G$2450,$W2347))</f>
        <v>0.5</v>
      </c>
      <c r="P2347" s="18" t="n">
        <f aca="false">IF($W2347="","",INDEX(Primary!H$5:H$2450,$W2347))</f>
        <v>-0.4</v>
      </c>
      <c r="Q2347" s="18" t="n">
        <f aca="false">IF($W2347="","",INDEX(Primary!I$5:I$2450,$W2347))</f>
        <v>-0.09</v>
      </c>
      <c r="R2347" s="19" t="n">
        <f aca="false">IF($E2347="Yes",L2347+P2347,"")</f>
        <v>380.6</v>
      </c>
      <c r="S2347" s="19" t="n">
        <f aca="false">IF($E2347="Yes",H2347-R2347,"")</f>
        <v>0</v>
      </c>
      <c r="T2347" s="6" t="str">
        <f aca="false">IF($E2347="Yes",IF(ROUND(ABS(S2347),2)&lt;=$T$2,"OK","CHECK"),"n/a")</f>
        <v>OK</v>
      </c>
      <c r="U2347" s="20" t="n">
        <f aca="false">Total!J2347</f>
        <v>46.57</v>
      </c>
      <c r="V2347" s="17" t="n">
        <f aca="false">IFERROR(MATCH($A2347,'Stock Exchange'!$A$5:$A$2450,0),"")</f>
        <v>129</v>
      </c>
      <c r="W2347" s="17" t="n">
        <f aca="false">IFERROR(MATCH($A2347,Primary!$A$5:$A$2450,0),"")</f>
        <v>129</v>
      </c>
    </row>
    <row r="2348" customFormat="false" ht="15" hidden="false" customHeight="false" outlineLevel="0" collapsed="false">
      <c r="A2348" s="16" t="n">
        <f aca="false">Total!A2348</f>
        <v>40345</v>
      </c>
      <c r="B2348" s="17" t="n">
        <f aca="false">YEAR(A2348)</f>
        <v>2010</v>
      </c>
      <c r="C2348" s="17" t="n">
        <f aca="false">MONTH(A2348)</f>
        <v>6</v>
      </c>
      <c r="D2348" s="6" t="str">
        <f aca="false">IF(MONTH(A2348)&gt;=4,"FY "&amp;YEAR(A2348)&amp;"-"&amp;RIGHT(YEAR(A2348)+1,2),"FY "&amp;(YEAR(A2348)-1)&amp;"-"&amp;RIGHT(YEAR(A2348),2))</f>
        <v>FY 2010-11</v>
      </c>
      <c r="E2348" s="6" t="str">
        <f aca="false">IF(AND(V2348&lt;&gt;"",W2348&lt;&gt;""),"Yes","No")</f>
        <v>Yes</v>
      </c>
      <c r="F2348" s="18" t="n">
        <f aca="false">Total!F2348</f>
        <v>2377.1</v>
      </c>
      <c r="G2348" s="18" t="n">
        <f aca="false">Total!G2348</f>
        <v>1683.9</v>
      </c>
      <c r="H2348" s="18" t="n">
        <f aca="false">Total!H2348</f>
        <v>693.1</v>
      </c>
      <c r="I2348" s="18" t="n">
        <f aca="false">Total!I2348</f>
        <v>148.32</v>
      </c>
      <c r="J2348" s="18" t="n">
        <f aca="false">IF($V2348="","",INDEX('Stock Exchange'!F$5:F$2450,$V2348))</f>
        <v>2376.4</v>
      </c>
      <c r="K2348" s="18" t="n">
        <f aca="false">IF($V2348="","",INDEX('Stock Exchange'!G$5:G$2450,$V2348))</f>
        <v>1683.7</v>
      </c>
      <c r="L2348" s="18" t="n">
        <f aca="false">IF($V2348="","",INDEX('Stock Exchange'!H$5:H$2450,$V2348))</f>
        <v>692.7</v>
      </c>
      <c r="M2348" s="18" t="n">
        <f aca="false">IF($V2348="","",INDEX('Stock Exchange'!I$5:I$2450,$V2348))</f>
        <v>148.23</v>
      </c>
      <c r="N2348" s="18" t="n">
        <f aca="false">IF($W2348="","",INDEX(Primary!F$5:F$2450,$W2348))</f>
        <v>0.7</v>
      </c>
      <c r="O2348" s="18" t="n">
        <f aca="false">IF($W2348="","",INDEX(Primary!G$5:G$2450,$W2348))</f>
        <v>0.3</v>
      </c>
      <c r="P2348" s="18" t="n">
        <f aca="false">IF($W2348="","",INDEX(Primary!H$5:H$2450,$W2348))</f>
        <v>0.5</v>
      </c>
      <c r="Q2348" s="18" t="n">
        <f aca="false">IF($W2348="","",INDEX(Primary!I$5:I$2450,$W2348))</f>
        <v>0.1</v>
      </c>
      <c r="R2348" s="19" t="n">
        <f aca="false">IF($E2348="Yes",L2348+P2348,"")</f>
        <v>693.2</v>
      </c>
      <c r="S2348" s="19" t="n">
        <f aca="false">IF($E2348="Yes",H2348-R2348,"")</f>
        <v>-0.100000000000023</v>
      </c>
      <c r="T2348" s="6" t="str">
        <f aca="false">IF($E2348="Yes",IF(ROUND(ABS(S2348),2)&lt;=$T$2,"OK","CHECK"),"n/a")</f>
        <v>OK</v>
      </c>
      <c r="U2348" s="20" t="n">
        <f aca="false">Total!J2348</f>
        <v>46.73</v>
      </c>
      <c r="V2348" s="17" t="n">
        <f aca="false">IFERROR(MATCH($A2348,'Stock Exchange'!$A$5:$A$2450,0),"")</f>
        <v>130</v>
      </c>
      <c r="W2348" s="17" t="n">
        <f aca="false">IFERROR(MATCH($A2348,Primary!$A$5:$A$2450,0),"")</f>
        <v>130</v>
      </c>
    </row>
    <row r="2349" customFormat="false" ht="15" hidden="false" customHeight="false" outlineLevel="0" collapsed="false">
      <c r="A2349" s="16" t="n">
        <f aca="false">Total!A2349</f>
        <v>40346</v>
      </c>
      <c r="B2349" s="17" t="n">
        <f aca="false">YEAR(A2349)</f>
        <v>2010</v>
      </c>
      <c r="C2349" s="17" t="n">
        <f aca="false">MONTH(A2349)</f>
        <v>6</v>
      </c>
      <c r="D2349" s="6" t="str">
        <f aca="false">IF(MONTH(A2349)&gt;=4,"FY "&amp;YEAR(A2349)&amp;"-"&amp;RIGHT(YEAR(A2349)+1,2),"FY "&amp;(YEAR(A2349)-1)&amp;"-"&amp;RIGHT(YEAR(A2349),2))</f>
        <v>FY 2010-11</v>
      </c>
      <c r="E2349" s="6" t="str">
        <f aca="false">IF(AND(V2349&lt;&gt;"",W2349&lt;&gt;""),"Yes","No")</f>
        <v>Yes</v>
      </c>
      <c r="F2349" s="18" t="n">
        <f aca="false">Total!F2349</f>
        <v>2520.6</v>
      </c>
      <c r="G2349" s="18" t="n">
        <f aca="false">Total!G2349</f>
        <v>1662.3</v>
      </c>
      <c r="H2349" s="18" t="n">
        <f aca="false">Total!H2349</f>
        <v>858.3</v>
      </c>
      <c r="I2349" s="18" t="n">
        <f aca="false">Total!I2349</f>
        <v>185.18</v>
      </c>
      <c r="J2349" s="18" t="n">
        <f aca="false">IF($V2349="","",INDEX('Stock Exchange'!F$5:F$2450,$V2349))</f>
        <v>2519.6</v>
      </c>
      <c r="K2349" s="18" t="n">
        <f aca="false">IF($V2349="","",INDEX('Stock Exchange'!G$5:G$2450,$V2349))</f>
        <v>1643.6</v>
      </c>
      <c r="L2349" s="18" t="n">
        <f aca="false">IF($V2349="","",INDEX('Stock Exchange'!H$5:H$2450,$V2349))</f>
        <v>876</v>
      </c>
      <c r="M2349" s="18" t="n">
        <f aca="false">IF($V2349="","",INDEX('Stock Exchange'!I$5:I$2450,$V2349))</f>
        <v>189.01</v>
      </c>
      <c r="N2349" s="18" t="n">
        <f aca="false">IF($W2349="","",INDEX(Primary!F$5:F$2450,$W2349))</f>
        <v>0.9</v>
      </c>
      <c r="O2349" s="18" t="n">
        <f aca="false">IF($W2349="","",INDEX(Primary!G$5:G$2450,$W2349))</f>
        <v>18.7</v>
      </c>
      <c r="P2349" s="18" t="n">
        <f aca="false">IF($W2349="","",INDEX(Primary!H$5:H$2450,$W2349))</f>
        <v>-17.8</v>
      </c>
      <c r="Q2349" s="18" t="n">
        <f aca="false">IF($W2349="","",INDEX(Primary!I$5:I$2450,$W2349))</f>
        <v>-3.83</v>
      </c>
      <c r="R2349" s="19" t="n">
        <f aca="false">IF($E2349="Yes",L2349+P2349,"")</f>
        <v>858.2</v>
      </c>
      <c r="S2349" s="19" t="n">
        <f aca="false">IF($E2349="Yes",H2349-R2349,"")</f>
        <v>0.0999999999999091</v>
      </c>
      <c r="T2349" s="6" t="str">
        <f aca="false">IF($E2349="Yes",IF(ROUND(ABS(S2349),2)&lt;=$T$2,"OK","CHECK"),"n/a")</f>
        <v>OK</v>
      </c>
      <c r="U2349" s="20" t="n">
        <f aca="false">Total!J2349</f>
        <v>46.35</v>
      </c>
      <c r="V2349" s="17" t="n">
        <f aca="false">IFERROR(MATCH($A2349,'Stock Exchange'!$A$5:$A$2450,0),"")</f>
        <v>131</v>
      </c>
      <c r="W2349" s="17" t="n">
        <f aca="false">IFERROR(MATCH($A2349,Primary!$A$5:$A$2450,0),"")</f>
        <v>131</v>
      </c>
    </row>
    <row r="2350" customFormat="false" ht="15" hidden="false" customHeight="false" outlineLevel="0" collapsed="false">
      <c r="A2350" s="16" t="n">
        <f aca="false">Total!A2350</f>
        <v>40347</v>
      </c>
      <c r="B2350" s="17" t="n">
        <f aca="false">YEAR(A2350)</f>
        <v>2010</v>
      </c>
      <c r="C2350" s="17" t="n">
        <f aca="false">MONTH(A2350)</f>
        <v>6</v>
      </c>
      <c r="D2350" s="6" t="str">
        <f aca="false">IF(MONTH(A2350)&gt;=4,"FY "&amp;YEAR(A2350)&amp;"-"&amp;RIGHT(YEAR(A2350)+1,2),"FY "&amp;(YEAR(A2350)-1)&amp;"-"&amp;RIGHT(YEAR(A2350),2))</f>
        <v>FY 2010-11</v>
      </c>
      <c r="E2350" s="6" t="str">
        <f aca="false">IF(AND(V2350&lt;&gt;"",W2350&lt;&gt;""),"Yes","No")</f>
        <v>Yes</v>
      </c>
      <c r="F2350" s="18" t="n">
        <f aca="false">Total!F2350</f>
        <v>2766.8</v>
      </c>
      <c r="G2350" s="18" t="n">
        <f aca="false">Total!G2350</f>
        <v>2222.6</v>
      </c>
      <c r="H2350" s="18" t="n">
        <f aca="false">Total!H2350</f>
        <v>544.2</v>
      </c>
      <c r="I2350" s="18" t="n">
        <f aca="false">Total!I2350</f>
        <v>117.03</v>
      </c>
      <c r="J2350" s="18" t="n">
        <f aca="false">IF($V2350="","",INDEX('Stock Exchange'!F$5:F$2450,$V2350))</f>
        <v>2765.3</v>
      </c>
      <c r="K2350" s="18" t="n">
        <f aca="false">IF($V2350="","",INDEX('Stock Exchange'!G$5:G$2450,$V2350))</f>
        <v>2222.4</v>
      </c>
      <c r="L2350" s="18" t="n">
        <f aca="false">IF($V2350="","",INDEX('Stock Exchange'!H$5:H$2450,$V2350))</f>
        <v>542.9</v>
      </c>
      <c r="M2350" s="18" t="n">
        <f aca="false">IF($V2350="","",INDEX('Stock Exchange'!I$5:I$2450,$V2350))</f>
        <v>116.75</v>
      </c>
      <c r="N2350" s="18" t="n">
        <f aca="false">IF($W2350="","",INDEX(Primary!F$5:F$2450,$W2350))</f>
        <v>1.6</v>
      </c>
      <c r="O2350" s="18" t="n">
        <f aca="false">IF($W2350="","",INDEX(Primary!G$5:G$2450,$W2350))</f>
        <v>0.3</v>
      </c>
      <c r="P2350" s="18" t="n">
        <f aca="false">IF($W2350="","",INDEX(Primary!H$5:H$2450,$W2350))</f>
        <v>1.3</v>
      </c>
      <c r="Q2350" s="18" t="n">
        <f aca="false">IF($W2350="","",INDEX(Primary!I$5:I$2450,$W2350))</f>
        <v>0.28</v>
      </c>
      <c r="R2350" s="19" t="n">
        <f aca="false">IF($E2350="Yes",L2350+P2350,"")</f>
        <v>544.2</v>
      </c>
      <c r="S2350" s="19" t="n">
        <f aca="false">IF($E2350="Yes",H2350-R2350,"")</f>
        <v>0</v>
      </c>
      <c r="T2350" s="6" t="str">
        <f aca="false">IF($E2350="Yes",IF(ROUND(ABS(S2350),2)&lt;=$T$2,"OK","CHECK"),"n/a")</f>
        <v>OK</v>
      </c>
      <c r="U2350" s="20" t="n">
        <f aca="false">Total!J2350</f>
        <v>46.5</v>
      </c>
      <c r="V2350" s="17" t="n">
        <f aca="false">IFERROR(MATCH($A2350,'Stock Exchange'!$A$5:$A$2450,0),"")</f>
        <v>132</v>
      </c>
      <c r="W2350" s="17" t="n">
        <f aca="false">IFERROR(MATCH($A2350,Primary!$A$5:$A$2450,0),"")</f>
        <v>132</v>
      </c>
    </row>
    <row r="2351" customFormat="false" ht="15" hidden="false" customHeight="false" outlineLevel="0" collapsed="false">
      <c r="A2351" s="16" t="n">
        <f aca="false">Total!A2351</f>
        <v>40350</v>
      </c>
      <c r="B2351" s="17" t="n">
        <f aca="false">YEAR(A2351)</f>
        <v>2010</v>
      </c>
      <c r="C2351" s="17" t="n">
        <f aca="false">MONTH(A2351)</f>
        <v>6</v>
      </c>
      <c r="D2351" s="6" t="str">
        <f aca="false">IF(MONTH(A2351)&gt;=4,"FY "&amp;YEAR(A2351)&amp;"-"&amp;RIGHT(YEAR(A2351)+1,2),"FY "&amp;(YEAR(A2351)-1)&amp;"-"&amp;RIGHT(YEAR(A2351),2))</f>
        <v>FY 2010-11</v>
      </c>
      <c r="E2351" s="6" t="str">
        <f aca="false">IF(AND(V2351&lt;&gt;"",W2351&lt;&gt;""),"Yes","No")</f>
        <v>Yes</v>
      </c>
      <c r="F2351" s="18" t="n">
        <f aca="false">Total!F2351</f>
        <v>2134.4</v>
      </c>
      <c r="G2351" s="18" t="n">
        <f aca="false">Total!G2351</f>
        <v>1439</v>
      </c>
      <c r="H2351" s="18" t="n">
        <f aca="false">Total!H2351</f>
        <v>695.4</v>
      </c>
      <c r="I2351" s="18" t="n">
        <f aca="false">Total!I2351</f>
        <v>150.71</v>
      </c>
      <c r="J2351" s="18" t="n">
        <f aca="false">IF($V2351="","",INDEX('Stock Exchange'!F$5:F$2450,$V2351))</f>
        <v>2134.3</v>
      </c>
      <c r="K2351" s="18" t="n">
        <f aca="false">IF($V2351="","",INDEX('Stock Exchange'!G$5:G$2450,$V2351))</f>
        <v>1438.7</v>
      </c>
      <c r="L2351" s="18" t="n">
        <f aca="false">IF($V2351="","",INDEX('Stock Exchange'!H$5:H$2450,$V2351))</f>
        <v>695.6</v>
      </c>
      <c r="M2351" s="18" t="n">
        <f aca="false">IF($V2351="","",INDEX('Stock Exchange'!I$5:I$2450,$V2351))</f>
        <v>150.76</v>
      </c>
      <c r="N2351" s="18" t="n">
        <f aca="false">IF($W2351="","",INDEX(Primary!F$5:F$2450,$W2351))</f>
        <v>0.1</v>
      </c>
      <c r="O2351" s="18" t="n">
        <f aca="false">IF($W2351="","",INDEX(Primary!G$5:G$2450,$W2351))</f>
        <v>0.3</v>
      </c>
      <c r="P2351" s="18" t="n">
        <f aca="false">IF($W2351="","",INDEX(Primary!H$5:H$2450,$W2351))</f>
        <v>-0.2</v>
      </c>
      <c r="Q2351" s="18" t="n">
        <f aca="false">IF($W2351="","",INDEX(Primary!I$5:I$2450,$W2351))</f>
        <v>-0.05</v>
      </c>
      <c r="R2351" s="19" t="n">
        <f aca="false">IF($E2351="Yes",L2351+P2351,"")</f>
        <v>695.4</v>
      </c>
      <c r="S2351" s="19" t="n">
        <f aca="false">IF($E2351="Yes",H2351-R2351,"")</f>
        <v>0</v>
      </c>
      <c r="T2351" s="6" t="str">
        <f aca="false">IF($E2351="Yes",IF(ROUND(ABS(S2351),2)&lt;=$T$2,"OK","CHECK"),"n/a")</f>
        <v>OK</v>
      </c>
      <c r="U2351" s="20" t="n">
        <f aca="false">Total!J2351</f>
        <v>46.14</v>
      </c>
      <c r="V2351" s="17" t="n">
        <f aca="false">IFERROR(MATCH($A2351,'Stock Exchange'!$A$5:$A$2450,0),"")</f>
        <v>133</v>
      </c>
      <c r="W2351" s="17" t="n">
        <f aca="false">IFERROR(MATCH($A2351,Primary!$A$5:$A$2450,0),"")</f>
        <v>133</v>
      </c>
    </row>
    <row r="2352" customFormat="false" ht="15" hidden="false" customHeight="false" outlineLevel="0" collapsed="false">
      <c r="A2352" s="16" t="n">
        <f aca="false">Total!A2352</f>
        <v>40351</v>
      </c>
      <c r="B2352" s="17" t="n">
        <f aca="false">YEAR(A2352)</f>
        <v>2010</v>
      </c>
      <c r="C2352" s="17" t="n">
        <f aca="false">MONTH(A2352)</f>
        <v>6</v>
      </c>
      <c r="D2352" s="6" t="str">
        <f aca="false">IF(MONTH(A2352)&gt;=4,"FY "&amp;YEAR(A2352)&amp;"-"&amp;RIGHT(YEAR(A2352)+1,2),"FY "&amp;(YEAR(A2352)-1)&amp;"-"&amp;RIGHT(YEAR(A2352),2))</f>
        <v>FY 2010-11</v>
      </c>
      <c r="E2352" s="6" t="str">
        <f aca="false">IF(AND(V2352&lt;&gt;"",W2352&lt;&gt;""),"Yes","No")</f>
        <v>Yes</v>
      </c>
      <c r="F2352" s="18" t="n">
        <f aca="false">Total!F2352</f>
        <v>4024.2</v>
      </c>
      <c r="G2352" s="18" t="n">
        <f aca="false">Total!G2352</f>
        <v>2224.8</v>
      </c>
      <c r="H2352" s="18" t="n">
        <f aca="false">Total!H2352</f>
        <v>1799.3</v>
      </c>
      <c r="I2352" s="18" t="n">
        <f aca="false">Total!I2352</f>
        <v>394.16</v>
      </c>
      <c r="J2352" s="18" t="n">
        <f aca="false">IF($V2352="","",INDEX('Stock Exchange'!F$5:F$2450,$V2352))</f>
        <v>4020.2</v>
      </c>
      <c r="K2352" s="18" t="n">
        <f aca="false">IF($V2352="","",INDEX('Stock Exchange'!G$5:G$2450,$V2352))</f>
        <v>2224.2</v>
      </c>
      <c r="L2352" s="18" t="n">
        <f aca="false">IF($V2352="","",INDEX('Stock Exchange'!H$5:H$2450,$V2352))</f>
        <v>1796</v>
      </c>
      <c r="M2352" s="18" t="n">
        <f aca="false">IF($V2352="","",INDEX('Stock Exchange'!I$5:I$2450,$V2352))</f>
        <v>393.43</v>
      </c>
      <c r="N2352" s="18" t="n">
        <f aca="false">IF($W2352="","",INDEX(Primary!F$5:F$2450,$W2352))</f>
        <v>4</v>
      </c>
      <c r="O2352" s="18" t="n">
        <f aca="false">IF($W2352="","",INDEX(Primary!G$5:G$2450,$W2352))</f>
        <v>0.7</v>
      </c>
      <c r="P2352" s="18" t="n">
        <f aca="false">IF($W2352="","",INDEX(Primary!H$5:H$2450,$W2352))</f>
        <v>3.3</v>
      </c>
      <c r="Q2352" s="18" t="n">
        <f aca="false">IF($W2352="","",INDEX(Primary!I$5:I$2450,$W2352))</f>
        <v>0.73</v>
      </c>
      <c r="R2352" s="19" t="n">
        <f aca="false">IF($E2352="Yes",L2352+P2352,"")</f>
        <v>1799.3</v>
      </c>
      <c r="S2352" s="19" t="n">
        <f aca="false">IF($E2352="Yes",H2352-R2352,"")</f>
        <v>0</v>
      </c>
      <c r="T2352" s="6" t="str">
        <f aca="false">IF($E2352="Yes",IF(ROUND(ABS(S2352),2)&lt;=$T$2,"OK","CHECK"),"n/a")</f>
        <v>OK</v>
      </c>
      <c r="U2352" s="20" t="n">
        <f aca="false">Total!J2352</f>
        <v>45.65</v>
      </c>
      <c r="V2352" s="17" t="n">
        <f aca="false">IFERROR(MATCH($A2352,'Stock Exchange'!$A$5:$A$2450,0),"")</f>
        <v>134</v>
      </c>
      <c r="W2352" s="17" t="n">
        <f aca="false">IFERROR(MATCH($A2352,Primary!$A$5:$A$2450,0),"")</f>
        <v>134</v>
      </c>
    </row>
    <row r="2353" customFormat="false" ht="15" hidden="false" customHeight="false" outlineLevel="0" collapsed="false">
      <c r="A2353" s="16" t="n">
        <f aca="false">Total!A2353</f>
        <v>40352</v>
      </c>
      <c r="B2353" s="17" t="n">
        <f aca="false">YEAR(A2353)</f>
        <v>2010</v>
      </c>
      <c r="C2353" s="17" t="n">
        <f aca="false">MONTH(A2353)</f>
        <v>6</v>
      </c>
      <c r="D2353" s="6" t="str">
        <f aca="false">IF(MONTH(A2353)&gt;=4,"FY "&amp;YEAR(A2353)&amp;"-"&amp;RIGHT(YEAR(A2353)+1,2),"FY "&amp;(YEAR(A2353)-1)&amp;"-"&amp;RIGHT(YEAR(A2353),2))</f>
        <v>FY 2010-11</v>
      </c>
      <c r="E2353" s="6" t="str">
        <f aca="false">IF(AND(V2353&lt;&gt;"",W2353&lt;&gt;""),"Yes","No")</f>
        <v>Yes</v>
      </c>
      <c r="F2353" s="18" t="n">
        <f aca="false">Total!F2353</f>
        <v>2576.3</v>
      </c>
      <c r="G2353" s="18" t="n">
        <f aca="false">Total!G2353</f>
        <v>1539</v>
      </c>
      <c r="H2353" s="18" t="n">
        <f aca="false">Total!H2353</f>
        <v>1037.3</v>
      </c>
      <c r="I2353" s="18" t="n">
        <f aca="false">Total!I2353</f>
        <v>225.31</v>
      </c>
      <c r="J2353" s="18" t="n">
        <f aca="false">IF($V2353="","",INDEX('Stock Exchange'!F$5:F$2450,$V2353))</f>
        <v>2574.9</v>
      </c>
      <c r="K2353" s="18" t="n">
        <f aca="false">IF($V2353="","",INDEX('Stock Exchange'!G$5:G$2450,$V2353))</f>
        <v>1538.7</v>
      </c>
      <c r="L2353" s="18" t="n">
        <f aca="false">IF($V2353="","",INDEX('Stock Exchange'!H$5:H$2450,$V2353))</f>
        <v>1036.2</v>
      </c>
      <c r="M2353" s="18" t="n">
        <f aca="false">IF($V2353="","",INDEX('Stock Exchange'!I$5:I$2450,$V2353))</f>
        <v>225.06</v>
      </c>
      <c r="N2353" s="18" t="n">
        <f aca="false">IF($W2353="","",INDEX(Primary!F$5:F$2450,$W2353))</f>
        <v>1.4</v>
      </c>
      <c r="O2353" s="18" t="n">
        <f aca="false">IF($W2353="","",INDEX(Primary!G$5:G$2450,$W2353))</f>
        <v>0.2</v>
      </c>
      <c r="P2353" s="18" t="n">
        <f aca="false">IF($W2353="","",INDEX(Primary!H$5:H$2450,$W2353))</f>
        <v>1.1</v>
      </c>
      <c r="Q2353" s="18" t="n">
        <f aca="false">IF($W2353="","",INDEX(Primary!I$5:I$2450,$W2353))</f>
        <v>0.24</v>
      </c>
      <c r="R2353" s="19" t="n">
        <f aca="false">IF($E2353="Yes",L2353+P2353,"")</f>
        <v>1037.3</v>
      </c>
      <c r="S2353" s="19" t="n">
        <f aca="false">IF($E2353="Yes",H2353-R2353,"")</f>
        <v>0</v>
      </c>
      <c r="T2353" s="6" t="str">
        <f aca="false">IF($E2353="Yes",IF(ROUND(ABS(S2353),2)&lt;=$T$2,"OK","CHECK"),"n/a")</f>
        <v>OK</v>
      </c>
      <c r="U2353" s="20" t="n">
        <f aca="false">Total!J2353</f>
        <v>46.04</v>
      </c>
      <c r="V2353" s="17" t="n">
        <f aca="false">IFERROR(MATCH($A2353,'Stock Exchange'!$A$5:$A$2450,0),"")</f>
        <v>135</v>
      </c>
      <c r="W2353" s="17" t="n">
        <f aca="false">IFERROR(MATCH($A2353,Primary!$A$5:$A$2450,0),"")</f>
        <v>135</v>
      </c>
    </row>
    <row r="2354" customFormat="false" ht="15" hidden="false" customHeight="false" outlineLevel="0" collapsed="false">
      <c r="A2354" s="16" t="n">
        <f aca="false">Total!A2354</f>
        <v>40353</v>
      </c>
      <c r="B2354" s="17" t="n">
        <f aca="false">YEAR(A2354)</f>
        <v>2010</v>
      </c>
      <c r="C2354" s="17" t="n">
        <f aca="false">MONTH(A2354)</f>
        <v>6</v>
      </c>
      <c r="D2354" s="6" t="str">
        <f aca="false">IF(MONTH(A2354)&gt;=4,"FY "&amp;YEAR(A2354)&amp;"-"&amp;RIGHT(YEAR(A2354)+1,2),"FY "&amp;(YEAR(A2354)-1)&amp;"-"&amp;RIGHT(YEAR(A2354),2))</f>
        <v>FY 2010-11</v>
      </c>
      <c r="E2354" s="6" t="str">
        <f aca="false">IF(AND(V2354&lt;&gt;"",W2354&lt;&gt;""),"Yes","No")</f>
        <v>Yes</v>
      </c>
      <c r="F2354" s="18" t="n">
        <f aca="false">Total!F2354</f>
        <v>1868.2</v>
      </c>
      <c r="G2354" s="18" t="n">
        <f aca="false">Total!G2354</f>
        <v>1498.5</v>
      </c>
      <c r="H2354" s="18" t="n">
        <f aca="false">Total!H2354</f>
        <v>369.7</v>
      </c>
      <c r="I2354" s="18" t="n">
        <f aca="false">Total!I2354</f>
        <v>79.83</v>
      </c>
      <c r="J2354" s="18" t="n">
        <f aca="false">IF($V2354="","",INDEX('Stock Exchange'!F$5:F$2450,$V2354))</f>
        <v>1868.2</v>
      </c>
      <c r="K2354" s="18" t="n">
        <f aca="false">IF($V2354="","",INDEX('Stock Exchange'!G$5:G$2450,$V2354))</f>
        <v>1498.5</v>
      </c>
      <c r="L2354" s="18" t="n">
        <f aca="false">IF($V2354="","",INDEX('Stock Exchange'!H$5:H$2450,$V2354))</f>
        <v>369.7</v>
      </c>
      <c r="M2354" s="18" t="n">
        <f aca="false">IF($V2354="","",INDEX('Stock Exchange'!I$5:I$2450,$V2354))</f>
        <v>79.84</v>
      </c>
      <c r="N2354" s="18" t="n">
        <f aca="false">IF($W2354="","",INDEX(Primary!F$5:F$2450,$W2354))</f>
        <v>0</v>
      </c>
      <c r="O2354" s="18" t="n">
        <f aca="false">IF($W2354="","",INDEX(Primary!G$5:G$2450,$W2354))</f>
        <v>0.1</v>
      </c>
      <c r="P2354" s="18" t="n">
        <f aca="false">IF($W2354="","",INDEX(Primary!H$5:H$2450,$W2354))</f>
        <v>-0.1</v>
      </c>
      <c r="Q2354" s="18" t="n">
        <f aca="false">IF($W2354="","",INDEX(Primary!I$5:I$2450,$W2354))</f>
        <v>-0.01</v>
      </c>
      <c r="R2354" s="19" t="n">
        <f aca="false">IF($E2354="Yes",L2354+P2354,"")</f>
        <v>369.6</v>
      </c>
      <c r="S2354" s="19" t="n">
        <f aca="false">IF($E2354="Yes",H2354-R2354,"")</f>
        <v>0.100000000000023</v>
      </c>
      <c r="T2354" s="6" t="str">
        <f aca="false">IF($E2354="Yes",IF(ROUND(ABS(S2354),2)&lt;=$T$2,"OK","CHECK"),"n/a")</f>
        <v>OK</v>
      </c>
      <c r="U2354" s="20" t="n">
        <f aca="false">Total!J2354</f>
        <v>46.31</v>
      </c>
      <c r="V2354" s="17" t="n">
        <f aca="false">IFERROR(MATCH($A2354,'Stock Exchange'!$A$5:$A$2450,0),"")</f>
        <v>136</v>
      </c>
      <c r="W2354" s="17" t="n">
        <f aca="false">IFERROR(MATCH($A2354,Primary!$A$5:$A$2450,0),"")</f>
        <v>136</v>
      </c>
    </row>
    <row r="2355" customFormat="false" ht="15" hidden="false" customHeight="false" outlineLevel="0" collapsed="false">
      <c r="A2355" s="16" t="n">
        <f aca="false">Total!A2355</f>
        <v>40354</v>
      </c>
      <c r="B2355" s="17" t="n">
        <f aca="false">YEAR(A2355)</f>
        <v>2010</v>
      </c>
      <c r="C2355" s="17" t="n">
        <f aca="false">MONTH(A2355)</f>
        <v>6</v>
      </c>
      <c r="D2355" s="6" t="str">
        <f aca="false">IF(MONTH(A2355)&gt;=4,"FY "&amp;YEAR(A2355)&amp;"-"&amp;RIGHT(YEAR(A2355)+1,2),"FY "&amp;(YEAR(A2355)-1)&amp;"-"&amp;RIGHT(YEAR(A2355),2))</f>
        <v>FY 2010-11</v>
      </c>
      <c r="E2355" s="6" t="str">
        <f aca="false">IF(AND(V2355&lt;&gt;"",W2355&lt;&gt;""),"Yes","No")</f>
        <v>Yes</v>
      </c>
      <c r="F2355" s="18" t="n">
        <f aca="false">Total!F2355</f>
        <v>4511.3</v>
      </c>
      <c r="G2355" s="18" t="n">
        <f aca="false">Total!G2355</f>
        <v>3272.9</v>
      </c>
      <c r="H2355" s="18" t="n">
        <f aca="false">Total!H2355</f>
        <v>1238.4</v>
      </c>
      <c r="I2355" s="18" t="n">
        <f aca="false">Total!I2355</f>
        <v>267.83</v>
      </c>
      <c r="J2355" s="18" t="n">
        <f aca="false">IF($V2355="","",INDEX('Stock Exchange'!F$5:F$2450,$V2355))</f>
        <v>4488.2</v>
      </c>
      <c r="K2355" s="18" t="n">
        <f aca="false">IF($V2355="","",INDEX('Stock Exchange'!G$5:G$2450,$V2355))</f>
        <v>3271.5</v>
      </c>
      <c r="L2355" s="18" t="n">
        <f aca="false">IF($V2355="","",INDEX('Stock Exchange'!H$5:H$2450,$V2355))</f>
        <v>1216.7</v>
      </c>
      <c r="M2355" s="18" t="n">
        <f aca="false">IF($V2355="","",INDEX('Stock Exchange'!I$5:I$2450,$V2355))</f>
        <v>263.13</v>
      </c>
      <c r="N2355" s="18" t="n">
        <f aca="false">IF($W2355="","",INDEX(Primary!F$5:F$2450,$W2355))</f>
        <v>23.1</v>
      </c>
      <c r="O2355" s="18" t="n">
        <f aca="false">IF($W2355="","",INDEX(Primary!G$5:G$2450,$W2355))</f>
        <v>1.4</v>
      </c>
      <c r="P2355" s="18" t="n">
        <f aca="false">IF($W2355="","",INDEX(Primary!H$5:H$2450,$W2355))</f>
        <v>21.7</v>
      </c>
      <c r="Q2355" s="18" t="n">
        <f aca="false">IF($W2355="","",INDEX(Primary!I$5:I$2450,$W2355))</f>
        <v>4.7</v>
      </c>
      <c r="R2355" s="19" t="n">
        <f aca="false">IF($E2355="Yes",L2355+P2355,"")</f>
        <v>1238.4</v>
      </c>
      <c r="S2355" s="19" t="n">
        <f aca="false">IF($E2355="Yes",H2355-R2355,"")</f>
        <v>0</v>
      </c>
      <c r="T2355" s="6" t="str">
        <f aca="false">IF($E2355="Yes",IF(ROUND(ABS(S2355),2)&lt;=$T$2,"OK","CHECK"),"n/a")</f>
        <v>OK</v>
      </c>
      <c r="U2355" s="20" t="n">
        <f aca="false">Total!J2355</f>
        <v>46.24</v>
      </c>
      <c r="V2355" s="17" t="n">
        <f aca="false">IFERROR(MATCH($A2355,'Stock Exchange'!$A$5:$A$2450,0),"")</f>
        <v>137</v>
      </c>
      <c r="W2355" s="17" t="n">
        <f aca="false">IFERROR(MATCH($A2355,Primary!$A$5:$A$2450,0),"")</f>
        <v>137</v>
      </c>
    </row>
    <row r="2356" customFormat="false" ht="15" hidden="false" customHeight="false" outlineLevel="0" collapsed="false">
      <c r="A2356" s="16" t="n">
        <f aca="false">Total!A2356</f>
        <v>40357</v>
      </c>
      <c r="B2356" s="17" t="n">
        <f aca="false">YEAR(A2356)</f>
        <v>2010</v>
      </c>
      <c r="C2356" s="17" t="n">
        <f aca="false">MONTH(A2356)</f>
        <v>6</v>
      </c>
      <c r="D2356" s="6" t="str">
        <f aca="false">IF(MONTH(A2356)&gt;=4,"FY "&amp;YEAR(A2356)&amp;"-"&amp;RIGHT(YEAR(A2356)+1,2),"FY "&amp;(YEAR(A2356)-1)&amp;"-"&amp;RIGHT(YEAR(A2356),2))</f>
        <v>FY 2010-11</v>
      </c>
      <c r="E2356" s="6" t="str">
        <f aca="false">IF(AND(V2356&lt;&gt;"",W2356&lt;&gt;""),"Yes","No")</f>
        <v>Yes</v>
      </c>
      <c r="F2356" s="18" t="n">
        <f aca="false">Total!F2356</f>
        <v>1375.8</v>
      </c>
      <c r="G2356" s="18" t="n">
        <f aca="false">Total!G2356</f>
        <v>1659.8</v>
      </c>
      <c r="H2356" s="18" t="n">
        <f aca="false">Total!H2356</f>
        <v>-284.1</v>
      </c>
      <c r="I2356" s="18" t="n">
        <f aca="false">Total!I2356</f>
        <v>-61.03</v>
      </c>
      <c r="J2356" s="18" t="n">
        <f aca="false">IF($V2356="","",INDEX('Stock Exchange'!F$5:F$2450,$V2356))</f>
        <v>1375.8</v>
      </c>
      <c r="K2356" s="18" t="n">
        <f aca="false">IF($V2356="","",INDEX('Stock Exchange'!G$5:G$2450,$V2356))</f>
        <v>1651.7</v>
      </c>
      <c r="L2356" s="18" t="n">
        <f aca="false">IF($V2356="","",INDEX('Stock Exchange'!H$5:H$2450,$V2356))</f>
        <v>-276</v>
      </c>
      <c r="M2356" s="18" t="n">
        <f aca="false">IF($V2356="","",INDEX('Stock Exchange'!I$5:I$2450,$V2356))</f>
        <v>-59.3</v>
      </c>
      <c r="N2356" s="18" t="n">
        <f aca="false">IF($W2356="","",INDEX(Primary!F$5:F$2450,$W2356))</f>
        <v>0</v>
      </c>
      <c r="O2356" s="18" t="n">
        <f aca="false">IF($W2356="","",INDEX(Primary!G$5:G$2450,$W2356))</f>
        <v>8.1</v>
      </c>
      <c r="P2356" s="18" t="n">
        <f aca="false">IF($W2356="","",INDEX(Primary!H$5:H$2450,$W2356))</f>
        <v>-8.1</v>
      </c>
      <c r="Q2356" s="18" t="n">
        <f aca="false">IF($W2356="","",INDEX(Primary!I$5:I$2450,$W2356))</f>
        <v>-1.74</v>
      </c>
      <c r="R2356" s="19" t="n">
        <f aca="false">IF($E2356="Yes",L2356+P2356,"")</f>
        <v>-284.1</v>
      </c>
      <c r="S2356" s="19" t="n">
        <f aca="false">IF($E2356="Yes",H2356-R2356,"")</f>
        <v>0</v>
      </c>
      <c r="T2356" s="6" t="str">
        <f aca="false">IF($E2356="Yes",IF(ROUND(ABS(S2356),2)&lt;=$T$2,"OK","CHECK"),"n/a")</f>
        <v>OK</v>
      </c>
      <c r="U2356" s="20" t="n">
        <f aca="false">Total!J2356</f>
        <v>46.54</v>
      </c>
      <c r="V2356" s="17" t="n">
        <f aca="false">IFERROR(MATCH($A2356,'Stock Exchange'!$A$5:$A$2450,0),"")</f>
        <v>138</v>
      </c>
      <c r="W2356" s="17" t="n">
        <f aca="false">IFERROR(MATCH($A2356,Primary!$A$5:$A$2450,0),"")</f>
        <v>138</v>
      </c>
    </row>
    <row r="2357" customFormat="false" ht="15" hidden="false" customHeight="false" outlineLevel="0" collapsed="false">
      <c r="A2357" s="16" t="n">
        <f aca="false">Total!A2357</f>
        <v>40358</v>
      </c>
      <c r="B2357" s="17" t="n">
        <f aca="false">YEAR(A2357)</f>
        <v>2010</v>
      </c>
      <c r="C2357" s="17" t="n">
        <f aca="false">MONTH(A2357)</f>
        <v>6</v>
      </c>
      <c r="D2357" s="6" t="str">
        <f aca="false">IF(MONTH(A2357)&gt;=4,"FY "&amp;YEAR(A2357)&amp;"-"&amp;RIGHT(YEAR(A2357)+1,2),"FY "&amp;(YEAR(A2357)-1)&amp;"-"&amp;RIGHT(YEAR(A2357),2))</f>
        <v>FY 2010-11</v>
      </c>
      <c r="E2357" s="6" t="str">
        <f aca="false">IF(AND(V2357&lt;&gt;"",W2357&lt;&gt;""),"Yes","No")</f>
        <v>Yes</v>
      </c>
      <c r="F2357" s="18" t="n">
        <f aca="false">Total!F2357</f>
        <v>2253.9</v>
      </c>
      <c r="G2357" s="18" t="n">
        <f aca="false">Total!G2357</f>
        <v>1373.7</v>
      </c>
      <c r="H2357" s="18" t="n">
        <f aca="false">Total!H2357</f>
        <v>880.2</v>
      </c>
      <c r="I2357" s="18" t="n">
        <f aca="false">Total!I2357</f>
        <v>190.68</v>
      </c>
      <c r="J2357" s="18" t="n">
        <f aca="false">IF($V2357="","",INDEX('Stock Exchange'!F$5:F$2450,$V2357))</f>
        <v>2207.9</v>
      </c>
      <c r="K2357" s="18" t="n">
        <f aca="false">IF($V2357="","",INDEX('Stock Exchange'!G$5:G$2450,$V2357))</f>
        <v>1373</v>
      </c>
      <c r="L2357" s="18" t="n">
        <f aca="false">IF($V2357="","",INDEX('Stock Exchange'!H$5:H$2450,$V2357))</f>
        <v>834.9</v>
      </c>
      <c r="M2357" s="18" t="n">
        <f aca="false">IF($V2357="","",INDEX('Stock Exchange'!I$5:I$2450,$V2357))</f>
        <v>180.87</v>
      </c>
      <c r="N2357" s="18" t="n">
        <f aca="false">IF($W2357="","",INDEX(Primary!F$5:F$2450,$W2357))</f>
        <v>45.9</v>
      </c>
      <c r="O2357" s="18" t="n">
        <f aca="false">IF($W2357="","",INDEX(Primary!G$5:G$2450,$W2357))</f>
        <v>0.7</v>
      </c>
      <c r="P2357" s="18" t="n">
        <f aca="false">IF($W2357="","",INDEX(Primary!H$5:H$2450,$W2357))</f>
        <v>45.3</v>
      </c>
      <c r="Q2357" s="18" t="n">
        <f aca="false">IF($W2357="","",INDEX(Primary!I$5:I$2450,$W2357))</f>
        <v>9.81</v>
      </c>
      <c r="R2357" s="19" t="n">
        <f aca="false">IF($E2357="Yes",L2357+P2357,"")</f>
        <v>880.2</v>
      </c>
      <c r="S2357" s="19" t="n">
        <f aca="false">IF($E2357="Yes",H2357-R2357,"")</f>
        <v>0</v>
      </c>
      <c r="T2357" s="6" t="str">
        <f aca="false">IF($E2357="Yes",IF(ROUND(ABS(S2357),2)&lt;=$T$2,"OK","CHECK"),"n/a")</f>
        <v>OK</v>
      </c>
      <c r="U2357" s="20" t="n">
        <f aca="false">Total!J2357</f>
        <v>46.16</v>
      </c>
      <c r="V2357" s="17" t="n">
        <f aca="false">IFERROR(MATCH($A2357,'Stock Exchange'!$A$5:$A$2450,0),"")</f>
        <v>139</v>
      </c>
      <c r="W2357" s="17" t="n">
        <f aca="false">IFERROR(MATCH($A2357,Primary!$A$5:$A$2450,0),"")</f>
        <v>139</v>
      </c>
    </row>
    <row r="2358" customFormat="false" ht="15" hidden="false" customHeight="false" outlineLevel="0" collapsed="false">
      <c r="A2358" s="16" t="n">
        <f aca="false">Total!A2358</f>
        <v>40359</v>
      </c>
      <c r="B2358" s="17" t="n">
        <f aca="false">YEAR(A2358)</f>
        <v>2010</v>
      </c>
      <c r="C2358" s="17" t="n">
        <f aca="false">MONTH(A2358)</f>
        <v>6</v>
      </c>
      <c r="D2358" s="6" t="str">
        <f aca="false">IF(MONTH(A2358)&gt;=4,"FY "&amp;YEAR(A2358)&amp;"-"&amp;RIGHT(YEAR(A2358)+1,2),"FY "&amp;(YEAR(A2358)-1)&amp;"-"&amp;RIGHT(YEAR(A2358),2))</f>
        <v>FY 2010-11</v>
      </c>
      <c r="E2358" s="6" t="str">
        <f aca="false">IF(AND(V2358&lt;&gt;"",W2358&lt;&gt;""),"Yes","No")</f>
        <v>Yes</v>
      </c>
      <c r="F2358" s="18" t="n">
        <f aca="false">Total!F2358</f>
        <v>1830.7</v>
      </c>
      <c r="G2358" s="18" t="n">
        <f aca="false">Total!G2358</f>
        <v>2007</v>
      </c>
      <c r="H2358" s="18" t="n">
        <f aca="false">Total!H2358</f>
        <v>-176.2</v>
      </c>
      <c r="I2358" s="18" t="n">
        <f aca="false">Total!I2358</f>
        <v>-37.88</v>
      </c>
      <c r="J2358" s="18" t="n">
        <f aca="false">IF($V2358="","",INDEX('Stock Exchange'!F$5:F$2450,$V2358))</f>
        <v>1805.3</v>
      </c>
      <c r="K2358" s="18" t="n">
        <f aca="false">IF($V2358="","",INDEX('Stock Exchange'!G$5:G$2450,$V2358))</f>
        <v>2005.7</v>
      </c>
      <c r="L2358" s="18" t="n">
        <f aca="false">IF($V2358="","",INDEX('Stock Exchange'!H$5:H$2450,$V2358))</f>
        <v>-200.3</v>
      </c>
      <c r="M2358" s="18" t="n">
        <f aca="false">IF($V2358="","",INDEX('Stock Exchange'!I$5:I$2450,$V2358))</f>
        <v>-43.06</v>
      </c>
      <c r="N2358" s="18" t="n">
        <f aca="false">IF($W2358="","",INDEX(Primary!F$5:F$2450,$W2358))</f>
        <v>25.4</v>
      </c>
      <c r="O2358" s="18" t="n">
        <f aca="false">IF($W2358="","",INDEX(Primary!G$5:G$2450,$W2358))</f>
        <v>1.3</v>
      </c>
      <c r="P2358" s="18" t="n">
        <f aca="false">IF($W2358="","",INDEX(Primary!H$5:H$2450,$W2358))</f>
        <v>24.1</v>
      </c>
      <c r="Q2358" s="18" t="n">
        <f aca="false">IF($W2358="","",INDEX(Primary!I$5:I$2450,$W2358))</f>
        <v>5.18</v>
      </c>
      <c r="R2358" s="19" t="n">
        <f aca="false">IF($E2358="Yes",L2358+P2358,"")</f>
        <v>-176.2</v>
      </c>
      <c r="S2358" s="19" t="n">
        <f aca="false">IF($E2358="Yes",H2358-R2358,"")</f>
        <v>0</v>
      </c>
      <c r="T2358" s="6" t="str">
        <f aca="false">IF($E2358="Yes",IF(ROUND(ABS(S2358),2)&lt;=$T$2,"OK","CHECK"),"n/a")</f>
        <v>OK</v>
      </c>
      <c r="U2358" s="20" t="n">
        <f aca="false">Total!J2358</f>
        <v>46.52</v>
      </c>
      <c r="V2358" s="17" t="n">
        <f aca="false">IFERROR(MATCH($A2358,'Stock Exchange'!$A$5:$A$2450,0),"")</f>
        <v>140</v>
      </c>
      <c r="W2358" s="17" t="n">
        <f aca="false">IFERROR(MATCH($A2358,Primary!$A$5:$A$2450,0),"")</f>
        <v>140</v>
      </c>
    </row>
    <row r="2359" customFormat="false" ht="15" hidden="false" customHeight="false" outlineLevel="0" collapsed="false">
      <c r="A2359" s="16" t="n">
        <f aca="false">Total!A2359</f>
        <v>40361</v>
      </c>
      <c r="B2359" s="17" t="n">
        <f aca="false">YEAR(A2359)</f>
        <v>2010</v>
      </c>
      <c r="C2359" s="17" t="n">
        <f aca="false">MONTH(A2359)</f>
        <v>7</v>
      </c>
      <c r="D2359" s="6" t="str">
        <f aca="false">IF(MONTH(A2359)&gt;=4,"FY "&amp;YEAR(A2359)&amp;"-"&amp;RIGHT(YEAR(A2359)+1,2),"FY "&amp;(YEAR(A2359)-1)&amp;"-"&amp;RIGHT(YEAR(A2359),2))</f>
        <v>FY 2010-11</v>
      </c>
      <c r="E2359" s="6" t="str">
        <f aca="false">IF(AND(V2359&lt;&gt;"",W2359&lt;&gt;""),"Yes","No")</f>
        <v>Yes</v>
      </c>
      <c r="F2359" s="18" t="n">
        <f aca="false">Total!F2359</f>
        <v>4749.5</v>
      </c>
      <c r="G2359" s="18" t="n">
        <f aca="false">Total!G2359</f>
        <v>4212.5</v>
      </c>
      <c r="H2359" s="18" t="n">
        <f aca="false">Total!H2359</f>
        <v>537</v>
      </c>
      <c r="I2359" s="18" t="n">
        <f aca="false">Total!I2359</f>
        <v>115.03</v>
      </c>
      <c r="J2359" s="18" t="n">
        <f aca="false">IF($V2359="","",INDEX('Stock Exchange'!F$5:F$2450,$V2359))</f>
        <v>4743.3</v>
      </c>
      <c r="K2359" s="18" t="n">
        <f aca="false">IF($V2359="","",INDEX('Stock Exchange'!G$5:G$2450,$V2359))</f>
        <v>4212.4</v>
      </c>
      <c r="L2359" s="18" t="n">
        <f aca="false">IF($V2359="","",INDEX('Stock Exchange'!H$5:H$2450,$V2359))</f>
        <v>530.8</v>
      </c>
      <c r="M2359" s="18" t="n">
        <f aca="false">IF($V2359="","",INDEX('Stock Exchange'!I$5:I$2450,$V2359))</f>
        <v>113.72</v>
      </c>
      <c r="N2359" s="18" t="n">
        <f aca="false">IF($W2359="","",INDEX(Primary!F$5:F$2450,$W2359))</f>
        <v>6.2</v>
      </c>
      <c r="O2359" s="18" t="n">
        <f aca="false">IF($W2359="","",INDEX(Primary!G$5:G$2450,$W2359))</f>
        <v>0.1</v>
      </c>
      <c r="P2359" s="18" t="n">
        <f aca="false">IF($W2359="","",INDEX(Primary!H$5:H$2450,$W2359))</f>
        <v>6.1</v>
      </c>
      <c r="Q2359" s="18" t="n">
        <f aca="false">IF($W2359="","",INDEX(Primary!I$5:I$2450,$W2359))</f>
        <v>1.31</v>
      </c>
      <c r="R2359" s="19" t="n">
        <f aca="false">IF($E2359="Yes",L2359+P2359,"")</f>
        <v>536.9</v>
      </c>
      <c r="S2359" s="19" t="n">
        <f aca="false">IF($E2359="Yes",H2359-R2359,"")</f>
        <v>0.100000000000023</v>
      </c>
      <c r="T2359" s="6" t="str">
        <f aca="false">IF($E2359="Yes",IF(ROUND(ABS(S2359),2)&lt;=$T$2,"OK","CHECK"),"n/a")</f>
        <v>OK</v>
      </c>
      <c r="U2359" s="20" t="n">
        <f aca="false">Total!J2359</f>
        <v>46.68</v>
      </c>
      <c r="V2359" s="17" t="n">
        <f aca="false">IFERROR(MATCH($A2359,'Stock Exchange'!$A$5:$A$2450,0),"")</f>
        <v>141</v>
      </c>
      <c r="W2359" s="17" t="n">
        <f aca="false">IFERROR(MATCH($A2359,Primary!$A$5:$A$2450,0),"")</f>
        <v>141</v>
      </c>
    </row>
    <row r="2360" customFormat="false" ht="15" hidden="false" customHeight="false" outlineLevel="0" collapsed="false">
      <c r="A2360" s="16" t="n">
        <f aca="false">Total!A2360</f>
        <v>40364</v>
      </c>
      <c r="B2360" s="17" t="n">
        <f aca="false">YEAR(A2360)</f>
        <v>2010</v>
      </c>
      <c r="C2360" s="17" t="n">
        <f aca="false">MONTH(A2360)</f>
        <v>7</v>
      </c>
      <c r="D2360" s="6" t="str">
        <f aca="false">IF(MONTH(A2360)&gt;=4,"FY "&amp;YEAR(A2360)&amp;"-"&amp;RIGHT(YEAR(A2360)+1,2),"FY "&amp;(YEAR(A2360)-1)&amp;"-"&amp;RIGHT(YEAR(A2360),2))</f>
        <v>FY 2010-11</v>
      </c>
      <c r="E2360" s="6" t="str">
        <f aca="false">IF(AND(V2360&lt;&gt;"",W2360&lt;&gt;""),"Yes","No")</f>
        <v>Yes</v>
      </c>
      <c r="F2360" s="18" t="n">
        <f aca="false">Total!F2360</f>
        <v>1802.9</v>
      </c>
      <c r="G2360" s="18" t="n">
        <f aca="false">Total!G2360</f>
        <v>2035</v>
      </c>
      <c r="H2360" s="18" t="n">
        <f aca="false">Total!H2360</f>
        <v>-232.1</v>
      </c>
      <c r="I2360" s="18" t="n">
        <f aca="false">Total!I2360</f>
        <v>-49.72</v>
      </c>
      <c r="J2360" s="18" t="n">
        <f aca="false">IF($V2360="","",INDEX('Stock Exchange'!F$5:F$2450,$V2360))</f>
        <v>1802.9</v>
      </c>
      <c r="K2360" s="18" t="n">
        <f aca="false">IF($V2360="","",INDEX('Stock Exchange'!G$5:G$2450,$V2360))</f>
        <v>2017.5</v>
      </c>
      <c r="L2360" s="18" t="n">
        <f aca="false">IF($V2360="","",INDEX('Stock Exchange'!H$5:H$2450,$V2360))</f>
        <v>-214.6</v>
      </c>
      <c r="M2360" s="18" t="n">
        <f aca="false">IF($V2360="","",INDEX('Stock Exchange'!I$5:I$2450,$V2360))</f>
        <v>-45.97</v>
      </c>
      <c r="N2360" s="18" t="n">
        <f aca="false">IF($W2360="","",INDEX(Primary!F$5:F$2450,$W2360))</f>
        <v>0</v>
      </c>
      <c r="O2360" s="18" t="n">
        <f aca="false">IF($W2360="","",INDEX(Primary!G$5:G$2450,$W2360))</f>
        <v>17.5</v>
      </c>
      <c r="P2360" s="18" t="n">
        <f aca="false">IF($W2360="","",INDEX(Primary!H$5:H$2450,$W2360))</f>
        <v>-17.5</v>
      </c>
      <c r="Q2360" s="18" t="n">
        <f aca="false">IF($W2360="","",INDEX(Primary!I$5:I$2450,$W2360))</f>
        <v>-3.75</v>
      </c>
      <c r="R2360" s="19" t="n">
        <f aca="false">IF($E2360="Yes",L2360+P2360,"")</f>
        <v>-232.1</v>
      </c>
      <c r="S2360" s="19" t="n">
        <f aca="false">IF($E2360="Yes",H2360-R2360,"")</f>
        <v>0</v>
      </c>
      <c r="T2360" s="6" t="str">
        <f aca="false">IF($E2360="Yes",IF(ROUND(ABS(S2360),2)&lt;=$T$2,"OK","CHECK"),"n/a")</f>
        <v>OK</v>
      </c>
      <c r="U2360" s="20" t="n">
        <f aca="false">Total!J2360</f>
        <v>46.68</v>
      </c>
      <c r="V2360" s="17" t="n">
        <f aca="false">IFERROR(MATCH($A2360,'Stock Exchange'!$A$5:$A$2450,0),"")</f>
        <v>142</v>
      </c>
      <c r="W2360" s="17" t="n">
        <f aca="false">IFERROR(MATCH($A2360,Primary!$A$5:$A$2450,0),"")</f>
        <v>142</v>
      </c>
    </row>
    <row r="2361" customFormat="false" ht="15" hidden="false" customHeight="false" outlineLevel="0" collapsed="false">
      <c r="A2361" s="16" t="n">
        <f aca="false">Total!A2361</f>
        <v>40365</v>
      </c>
      <c r="B2361" s="17" t="n">
        <f aca="false">YEAR(A2361)</f>
        <v>2010</v>
      </c>
      <c r="C2361" s="17" t="n">
        <f aca="false">MONTH(A2361)</f>
        <v>7</v>
      </c>
      <c r="D2361" s="6" t="str">
        <f aca="false">IF(MONTH(A2361)&gt;=4,"FY "&amp;YEAR(A2361)&amp;"-"&amp;RIGHT(YEAR(A2361)+1,2),"FY "&amp;(YEAR(A2361)-1)&amp;"-"&amp;RIGHT(YEAR(A2361),2))</f>
        <v>FY 2010-11</v>
      </c>
      <c r="E2361" s="6" t="str">
        <f aca="false">IF(AND(V2361&lt;&gt;"",W2361&lt;&gt;""),"Yes","No")</f>
        <v>Yes</v>
      </c>
      <c r="F2361" s="18" t="n">
        <f aca="false">Total!F2361</f>
        <v>880.6</v>
      </c>
      <c r="G2361" s="18" t="n">
        <f aca="false">Total!G2361</f>
        <v>1096.8</v>
      </c>
      <c r="H2361" s="18" t="n">
        <f aca="false">Total!H2361</f>
        <v>-216.2</v>
      </c>
      <c r="I2361" s="18" t="n">
        <f aca="false">Total!I2361</f>
        <v>-46.3</v>
      </c>
      <c r="J2361" s="18" t="n">
        <f aca="false">IF($V2361="","",INDEX('Stock Exchange'!F$5:F$2450,$V2361))</f>
        <v>876.3</v>
      </c>
      <c r="K2361" s="18" t="n">
        <f aca="false">IF($V2361="","",INDEX('Stock Exchange'!G$5:G$2450,$V2361))</f>
        <v>1096.4</v>
      </c>
      <c r="L2361" s="18" t="n">
        <f aca="false">IF($V2361="","",INDEX('Stock Exchange'!H$5:H$2450,$V2361))</f>
        <v>-220.1</v>
      </c>
      <c r="M2361" s="18" t="n">
        <f aca="false">IF($V2361="","",INDEX('Stock Exchange'!I$5:I$2450,$V2361))</f>
        <v>-47.14</v>
      </c>
      <c r="N2361" s="18" t="n">
        <f aca="false">IF($W2361="","",INDEX(Primary!F$5:F$2450,$W2361))</f>
        <v>4.3</v>
      </c>
      <c r="O2361" s="18" t="n">
        <f aca="false">IF($W2361="","",INDEX(Primary!G$5:G$2450,$W2361))</f>
        <v>0.4</v>
      </c>
      <c r="P2361" s="18" t="n">
        <f aca="false">IF($W2361="","",INDEX(Primary!H$5:H$2450,$W2361))</f>
        <v>3.9</v>
      </c>
      <c r="Q2361" s="18" t="n">
        <f aca="false">IF($W2361="","",INDEX(Primary!I$5:I$2450,$W2361))</f>
        <v>0.84</v>
      </c>
      <c r="R2361" s="19" t="n">
        <f aca="false">IF($E2361="Yes",L2361+P2361,"")</f>
        <v>-216.2</v>
      </c>
      <c r="S2361" s="19" t="n">
        <f aca="false">IF($E2361="Yes",H2361-R2361,"")</f>
        <v>0</v>
      </c>
      <c r="T2361" s="6" t="str">
        <f aca="false">IF($E2361="Yes",IF(ROUND(ABS(S2361),2)&lt;=$T$2,"OK","CHECK"),"n/a")</f>
        <v>OK</v>
      </c>
      <c r="U2361" s="20" t="n">
        <f aca="false">Total!J2361</f>
        <v>46.69</v>
      </c>
      <c r="V2361" s="17" t="n">
        <f aca="false">IFERROR(MATCH($A2361,'Stock Exchange'!$A$5:$A$2450,0),"")</f>
        <v>143</v>
      </c>
      <c r="W2361" s="17" t="n">
        <f aca="false">IFERROR(MATCH($A2361,Primary!$A$5:$A$2450,0),"")</f>
        <v>143</v>
      </c>
    </row>
    <row r="2362" customFormat="false" ht="15" hidden="false" customHeight="false" outlineLevel="0" collapsed="false">
      <c r="A2362" s="16" t="n">
        <f aca="false">Total!A2362</f>
        <v>40366</v>
      </c>
      <c r="B2362" s="17" t="n">
        <f aca="false">YEAR(A2362)</f>
        <v>2010</v>
      </c>
      <c r="C2362" s="17" t="n">
        <f aca="false">MONTH(A2362)</f>
        <v>7</v>
      </c>
      <c r="D2362" s="6" t="str">
        <f aca="false">IF(MONTH(A2362)&gt;=4,"FY "&amp;YEAR(A2362)&amp;"-"&amp;RIGHT(YEAR(A2362)+1,2),"FY "&amp;(YEAR(A2362)-1)&amp;"-"&amp;RIGHT(YEAR(A2362),2))</f>
        <v>FY 2010-11</v>
      </c>
      <c r="E2362" s="6" t="str">
        <f aca="false">IF(AND(V2362&lt;&gt;"",W2362&lt;&gt;""),"Yes","No")</f>
        <v>Yes</v>
      </c>
      <c r="F2362" s="18" t="n">
        <f aca="false">Total!F2362</f>
        <v>1901.5</v>
      </c>
      <c r="G2362" s="18" t="n">
        <f aca="false">Total!G2362</f>
        <v>1526.1</v>
      </c>
      <c r="H2362" s="18" t="n">
        <f aca="false">Total!H2362</f>
        <v>375.5</v>
      </c>
      <c r="I2362" s="18" t="n">
        <f aca="false">Total!I2362</f>
        <v>80.23</v>
      </c>
      <c r="J2362" s="18" t="n">
        <f aca="false">IF($V2362="","",INDEX('Stock Exchange'!F$5:F$2450,$V2362))</f>
        <v>1901.5</v>
      </c>
      <c r="K2362" s="18" t="n">
        <f aca="false">IF($V2362="","",INDEX('Stock Exchange'!G$5:G$2450,$V2362))</f>
        <v>1525.1</v>
      </c>
      <c r="L2362" s="18" t="n">
        <f aca="false">IF($V2362="","",INDEX('Stock Exchange'!H$5:H$2450,$V2362))</f>
        <v>376.4</v>
      </c>
      <c r="M2362" s="18" t="n">
        <f aca="false">IF($V2362="","",INDEX('Stock Exchange'!I$5:I$2450,$V2362))</f>
        <v>80.43</v>
      </c>
      <c r="N2362" s="18" t="n">
        <f aca="false">IF($W2362="","",INDEX(Primary!F$5:F$2450,$W2362))</f>
        <v>0</v>
      </c>
      <c r="O2362" s="18" t="n">
        <f aca="false">IF($W2362="","",INDEX(Primary!G$5:G$2450,$W2362))</f>
        <v>0.9</v>
      </c>
      <c r="P2362" s="18" t="n">
        <f aca="false">IF($W2362="","",INDEX(Primary!H$5:H$2450,$W2362))</f>
        <v>-0.9</v>
      </c>
      <c r="Q2362" s="18" t="n">
        <f aca="false">IF($W2362="","",INDEX(Primary!I$5:I$2450,$W2362))</f>
        <v>-0.2</v>
      </c>
      <c r="R2362" s="19" t="n">
        <f aca="false">IF($E2362="Yes",L2362+P2362,"")</f>
        <v>375.5</v>
      </c>
      <c r="S2362" s="19" t="n">
        <f aca="false">IF($E2362="Yes",H2362-R2362,"")</f>
        <v>0</v>
      </c>
      <c r="T2362" s="6" t="str">
        <f aca="false">IF($E2362="Yes",IF(ROUND(ABS(S2362),2)&lt;=$T$2,"OK","CHECK"),"n/a")</f>
        <v>OK</v>
      </c>
      <c r="U2362" s="20" t="n">
        <f aca="false">Total!J2362</f>
        <v>46.8</v>
      </c>
      <c r="V2362" s="17" t="n">
        <f aca="false">IFERROR(MATCH($A2362,'Stock Exchange'!$A$5:$A$2450,0),"")</f>
        <v>144</v>
      </c>
      <c r="W2362" s="17" t="n">
        <f aca="false">IFERROR(MATCH($A2362,Primary!$A$5:$A$2450,0),"")</f>
        <v>144</v>
      </c>
    </row>
    <row r="2363" customFormat="false" ht="15" hidden="false" customHeight="false" outlineLevel="0" collapsed="false">
      <c r="A2363" s="16" t="n">
        <f aca="false">Total!A2363</f>
        <v>40367</v>
      </c>
      <c r="B2363" s="17" t="n">
        <f aca="false">YEAR(A2363)</f>
        <v>2010</v>
      </c>
      <c r="C2363" s="17" t="n">
        <f aca="false">MONTH(A2363)</f>
        <v>7</v>
      </c>
      <c r="D2363" s="6" t="str">
        <f aca="false">IF(MONTH(A2363)&gt;=4,"FY "&amp;YEAR(A2363)&amp;"-"&amp;RIGHT(YEAR(A2363)+1,2),"FY "&amp;(YEAR(A2363)-1)&amp;"-"&amp;RIGHT(YEAR(A2363),2))</f>
        <v>FY 2010-11</v>
      </c>
      <c r="E2363" s="6" t="str">
        <f aca="false">IF(AND(V2363&lt;&gt;"",W2363&lt;&gt;""),"Yes","No")</f>
        <v>Yes</v>
      </c>
      <c r="F2363" s="18" t="n">
        <f aca="false">Total!F2363</f>
        <v>1523.8</v>
      </c>
      <c r="G2363" s="18" t="n">
        <f aca="false">Total!G2363</f>
        <v>1488.6</v>
      </c>
      <c r="H2363" s="18" t="n">
        <f aca="false">Total!H2363</f>
        <v>35.2</v>
      </c>
      <c r="I2363" s="18" t="n">
        <f aca="false">Total!I2363</f>
        <v>7.47</v>
      </c>
      <c r="J2363" s="18" t="n">
        <f aca="false">IF($V2363="","",INDEX('Stock Exchange'!F$5:F$2450,$V2363))</f>
        <v>1523.8</v>
      </c>
      <c r="K2363" s="18" t="n">
        <f aca="false">IF($V2363="","",INDEX('Stock Exchange'!G$5:G$2450,$V2363))</f>
        <v>1475.1</v>
      </c>
      <c r="L2363" s="18" t="n">
        <f aca="false">IF($V2363="","",INDEX('Stock Exchange'!H$5:H$2450,$V2363))</f>
        <v>48.6</v>
      </c>
      <c r="M2363" s="18" t="n">
        <f aca="false">IF($V2363="","",INDEX('Stock Exchange'!I$5:I$2450,$V2363))</f>
        <v>10.33</v>
      </c>
      <c r="N2363" s="18" t="n">
        <f aca="false">IF($W2363="","",INDEX(Primary!F$5:F$2450,$W2363))</f>
        <v>0</v>
      </c>
      <c r="O2363" s="18" t="n">
        <f aca="false">IF($W2363="","",INDEX(Primary!G$5:G$2450,$W2363))</f>
        <v>13.5</v>
      </c>
      <c r="P2363" s="18" t="n">
        <f aca="false">IF($W2363="","",INDEX(Primary!H$5:H$2450,$W2363))</f>
        <v>-13.5</v>
      </c>
      <c r="Q2363" s="18" t="n">
        <f aca="false">IF($W2363="","",INDEX(Primary!I$5:I$2450,$W2363))</f>
        <v>-2.86</v>
      </c>
      <c r="R2363" s="19" t="n">
        <f aca="false">IF($E2363="Yes",L2363+P2363,"")</f>
        <v>35.1</v>
      </c>
      <c r="S2363" s="19" t="n">
        <f aca="false">IF($E2363="Yes",H2363-R2363,"")</f>
        <v>0.100000000000001</v>
      </c>
      <c r="T2363" s="6" t="str">
        <f aca="false">IF($E2363="Yes",IF(ROUND(ABS(S2363),2)&lt;=$T$2,"OK","CHECK"),"n/a")</f>
        <v>OK</v>
      </c>
      <c r="U2363" s="20" t="n">
        <f aca="false">Total!J2363</f>
        <v>47.08</v>
      </c>
      <c r="V2363" s="17" t="n">
        <f aca="false">IFERROR(MATCH($A2363,'Stock Exchange'!$A$5:$A$2450,0),"")</f>
        <v>145</v>
      </c>
      <c r="W2363" s="17" t="n">
        <f aca="false">IFERROR(MATCH($A2363,Primary!$A$5:$A$2450,0),"")</f>
        <v>145</v>
      </c>
    </row>
    <row r="2364" customFormat="false" ht="15" hidden="false" customHeight="false" outlineLevel="0" collapsed="false">
      <c r="A2364" s="16" t="n">
        <f aca="false">Total!A2364</f>
        <v>40368</v>
      </c>
      <c r="B2364" s="17" t="n">
        <f aca="false">YEAR(A2364)</f>
        <v>2010</v>
      </c>
      <c r="C2364" s="17" t="n">
        <f aca="false">MONTH(A2364)</f>
        <v>7</v>
      </c>
      <c r="D2364" s="6" t="str">
        <f aca="false">IF(MONTH(A2364)&gt;=4,"FY "&amp;YEAR(A2364)&amp;"-"&amp;RIGHT(YEAR(A2364)+1,2),"FY "&amp;(YEAR(A2364)-1)&amp;"-"&amp;RIGHT(YEAR(A2364),2))</f>
        <v>FY 2010-11</v>
      </c>
      <c r="E2364" s="6" t="str">
        <f aca="false">IF(AND(V2364&lt;&gt;"",W2364&lt;&gt;""),"Yes","No")</f>
        <v>Yes</v>
      </c>
      <c r="F2364" s="18" t="n">
        <f aca="false">Total!F2364</f>
        <v>2552.4</v>
      </c>
      <c r="G2364" s="18" t="n">
        <f aca="false">Total!G2364</f>
        <v>1361.5</v>
      </c>
      <c r="H2364" s="18" t="n">
        <f aca="false">Total!H2364</f>
        <v>1190.9</v>
      </c>
      <c r="I2364" s="18" t="n">
        <f aca="false">Total!I2364</f>
        <v>254.2</v>
      </c>
      <c r="J2364" s="18" t="n">
        <f aca="false">IF($V2364="","",INDEX('Stock Exchange'!F$5:F$2450,$V2364))</f>
        <v>2360.6</v>
      </c>
      <c r="K2364" s="18" t="n">
        <f aca="false">IF($V2364="","",INDEX('Stock Exchange'!G$5:G$2450,$V2364))</f>
        <v>1356.7</v>
      </c>
      <c r="L2364" s="18" t="n">
        <f aca="false">IF($V2364="","",INDEX('Stock Exchange'!H$5:H$2450,$V2364))</f>
        <v>1003.9</v>
      </c>
      <c r="M2364" s="18" t="n">
        <f aca="false">IF($V2364="","",INDEX('Stock Exchange'!I$5:I$2450,$V2364))</f>
        <v>214.28</v>
      </c>
      <c r="N2364" s="18" t="n">
        <f aca="false">IF($W2364="","",INDEX(Primary!F$5:F$2450,$W2364))</f>
        <v>191.8</v>
      </c>
      <c r="O2364" s="18" t="n">
        <f aca="false">IF($W2364="","",INDEX(Primary!G$5:G$2450,$W2364))</f>
        <v>4.7</v>
      </c>
      <c r="P2364" s="18" t="n">
        <f aca="false">IF($W2364="","",INDEX(Primary!H$5:H$2450,$W2364))</f>
        <v>187</v>
      </c>
      <c r="Q2364" s="18" t="n">
        <f aca="false">IF($W2364="","",INDEX(Primary!I$5:I$2450,$W2364))</f>
        <v>39.92</v>
      </c>
      <c r="R2364" s="19" t="n">
        <f aca="false">IF($E2364="Yes",L2364+P2364,"")</f>
        <v>1190.9</v>
      </c>
      <c r="S2364" s="19" t="n">
        <f aca="false">IF($E2364="Yes",H2364-R2364,"")</f>
        <v>0</v>
      </c>
      <c r="T2364" s="6" t="str">
        <f aca="false">IF($E2364="Yes",IF(ROUND(ABS(S2364),2)&lt;=$T$2,"OK","CHECK"),"n/a")</f>
        <v>OK</v>
      </c>
      <c r="U2364" s="20" t="n">
        <f aca="false">Total!J2364</f>
        <v>46.85</v>
      </c>
      <c r="V2364" s="17" t="n">
        <f aca="false">IFERROR(MATCH($A2364,'Stock Exchange'!$A$5:$A$2450,0),"")</f>
        <v>146</v>
      </c>
      <c r="W2364" s="17" t="n">
        <f aca="false">IFERROR(MATCH($A2364,Primary!$A$5:$A$2450,0),"")</f>
        <v>146</v>
      </c>
    </row>
    <row r="2365" customFormat="false" ht="15" hidden="false" customHeight="false" outlineLevel="0" collapsed="false">
      <c r="A2365" s="16" t="n">
        <f aca="false">Total!A2365</f>
        <v>40371</v>
      </c>
      <c r="B2365" s="17" t="n">
        <f aca="false">YEAR(A2365)</f>
        <v>2010</v>
      </c>
      <c r="C2365" s="17" t="n">
        <f aca="false">MONTH(A2365)</f>
        <v>7</v>
      </c>
      <c r="D2365" s="6" t="str">
        <f aca="false">IF(MONTH(A2365)&gt;=4,"FY "&amp;YEAR(A2365)&amp;"-"&amp;RIGHT(YEAR(A2365)+1,2),"FY "&amp;(YEAR(A2365)-1)&amp;"-"&amp;RIGHT(YEAR(A2365),2))</f>
        <v>FY 2010-11</v>
      </c>
      <c r="E2365" s="6" t="str">
        <f aca="false">IF(AND(V2365&lt;&gt;"",W2365&lt;&gt;""),"Yes","No")</f>
        <v>Yes</v>
      </c>
      <c r="F2365" s="18" t="n">
        <f aca="false">Total!F2365</f>
        <v>5777.9</v>
      </c>
      <c r="G2365" s="18" t="n">
        <f aca="false">Total!G2365</f>
        <v>2312.3</v>
      </c>
      <c r="H2365" s="18" t="n">
        <f aca="false">Total!H2365</f>
        <v>3465.6</v>
      </c>
      <c r="I2365" s="18" t="n">
        <f aca="false">Total!I2365</f>
        <v>741.3</v>
      </c>
      <c r="J2365" s="18" t="n">
        <f aca="false">IF($V2365="","",INDEX('Stock Exchange'!F$5:F$2450,$V2365))</f>
        <v>3506.4</v>
      </c>
      <c r="K2365" s="18" t="n">
        <f aca="false">IF($V2365="","",INDEX('Stock Exchange'!G$5:G$2450,$V2365))</f>
        <v>2311.9</v>
      </c>
      <c r="L2365" s="18" t="n">
        <f aca="false">IF($V2365="","",INDEX('Stock Exchange'!H$5:H$2450,$V2365))</f>
        <v>1194.5</v>
      </c>
      <c r="M2365" s="18" t="n">
        <f aca="false">IF($V2365="","",INDEX('Stock Exchange'!I$5:I$2450,$V2365))</f>
        <v>255.51</v>
      </c>
      <c r="N2365" s="18" t="n">
        <f aca="false">IF($W2365="","",INDEX(Primary!F$5:F$2450,$W2365))</f>
        <v>2271.5</v>
      </c>
      <c r="O2365" s="18" t="n">
        <f aca="false">IF($W2365="","",INDEX(Primary!G$5:G$2450,$W2365))</f>
        <v>0.4</v>
      </c>
      <c r="P2365" s="18" t="n">
        <f aca="false">IF($W2365="","",INDEX(Primary!H$5:H$2450,$W2365))</f>
        <v>2271.1</v>
      </c>
      <c r="Q2365" s="18" t="n">
        <f aca="false">IF($W2365="","",INDEX(Primary!I$5:I$2450,$W2365))</f>
        <v>485.79</v>
      </c>
      <c r="R2365" s="19" t="n">
        <f aca="false">IF($E2365="Yes",L2365+P2365,"")</f>
        <v>3465.6</v>
      </c>
      <c r="S2365" s="19" t="n">
        <f aca="false">IF($E2365="Yes",H2365-R2365,"")</f>
        <v>0</v>
      </c>
      <c r="T2365" s="6" t="str">
        <f aca="false">IF($E2365="Yes",IF(ROUND(ABS(S2365),2)&lt;=$T$2,"OK","CHECK"),"n/a")</f>
        <v>OK</v>
      </c>
      <c r="U2365" s="20" t="n">
        <f aca="false">Total!J2365</f>
        <v>46.75</v>
      </c>
      <c r="V2365" s="17" t="n">
        <f aca="false">IFERROR(MATCH($A2365,'Stock Exchange'!$A$5:$A$2450,0),"")</f>
        <v>147</v>
      </c>
      <c r="W2365" s="17" t="n">
        <f aca="false">IFERROR(MATCH($A2365,Primary!$A$5:$A$2450,0),"")</f>
        <v>147</v>
      </c>
    </row>
    <row r="2366" customFormat="false" ht="15" hidden="false" customHeight="false" outlineLevel="0" collapsed="false">
      <c r="A2366" s="16" t="n">
        <f aca="false">Total!A2366</f>
        <v>40372</v>
      </c>
      <c r="B2366" s="17" t="n">
        <f aca="false">YEAR(A2366)</f>
        <v>2010</v>
      </c>
      <c r="C2366" s="17" t="n">
        <f aca="false">MONTH(A2366)</f>
        <v>7</v>
      </c>
      <c r="D2366" s="6" t="str">
        <f aca="false">IF(MONTH(A2366)&gt;=4,"FY "&amp;YEAR(A2366)&amp;"-"&amp;RIGHT(YEAR(A2366)+1,2),"FY "&amp;(YEAR(A2366)-1)&amp;"-"&amp;RIGHT(YEAR(A2366),2))</f>
        <v>FY 2010-11</v>
      </c>
      <c r="E2366" s="6" t="str">
        <f aca="false">IF(AND(V2366&lt;&gt;"",W2366&lt;&gt;""),"Yes","No")</f>
        <v>Yes</v>
      </c>
      <c r="F2366" s="18" t="n">
        <f aca="false">Total!F2366</f>
        <v>3260</v>
      </c>
      <c r="G2366" s="18" t="n">
        <f aca="false">Total!G2366</f>
        <v>2144.5</v>
      </c>
      <c r="H2366" s="18" t="n">
        <f aca="false">Total!H2366</f>
        <v>1115.5</v>
      </c>
      <c r="I2366" s="18" t="n">
        <f aca="false">Total!I2366</f>
        <v>238.72</v>
      </c>
      <c r="J2366" s="18" t="n">
        <f aca="false">IF($V2366="","",INDEX('Stock Exchange'!F$5:F$2450,$V2366))</f>
        <v>3241</v>
      </c>
      <c r="K2366" s="18" t="n">
        <f aca="false">IF($V2366="","",INDEX('Stock Exchange'!G$5:G$2450,$V2366))</f>
        <v>2144.4</v>
      </c>
      <c r="L2366" s="18" t="n">
        <f aca="false">IF($V2366="","",INDEX('Stock Exchange'!H$5:H$2450,$V2366))</f>
        <v>1096.6</v>
      </c>
      <c r="M2366" s="18" t="n">
        <f aca="false">IF($V2366="","",INDEX('Stock Exchange'!I$5:I$2450,$V2366))</f>
        <v>234.67</v>
      </c>
      <c r="N2366" s="18" t="n">
        <f aca="false">IF($W2366="","",INDEX(Primary!F$5:F$2450,$W2366))</f>
        <v>19</v>
      </c>
      <c r="O2366" s="18" t="n">
        <f aca="false">IF($W2366="","",INDEX(Primary!G$5:G$2450,$W2366))</f>
        <v>0.1</v>
      </c>
      <c r="P2366" s="18" t="n">
        <f aca="false">IF($W2366="","",INDEX(Primary!H$5:H$2450,$W2366))</f>
        <v>18.9</v>
      </c>
      <c r="Q2366" s="18" t="n">
        <f aca="false">IF($W2366="","",INDEX(Primary!I$5:I$2450,$W2366))</f>
        <v>4.05</v>
      </c>
      <c r="R2366" s="19" t="n">
        <f aca="false">IF($E2366="Yes",L2366+P2366,"")</f>
        <v>1115.5</v>
      </c>
      <c r="S2366" s="19" t="n">
        <f aca="false">IF($E2366="Yes",H2366-R2366,"")</f>
        <v>0</v>
      </c>
      <c r="T2366" s="6" t="str">
        <f aca="false">IF($E2366="Yes",IF(ROUND(ABS(S2366),2)&lt;=$T$2,"OK","CHECK"),"n/a")</f>
        <v>OK</v>
      </c>
      <c r="U2366" s="20" t="n">
        <f aca="false">Total!J2366</f>
        <v>46.73</v>
      </c>
      <c r="V2366" s="17" t="n">
        <f aca="false">IFERROR(MATCH($A2366,'Stock Exchange'!$A$5:$A$2450,0),"")</f>
        <v>148</v>
      </c>
      <c r="W2366" s="17" t="n">
        <f aca="false">IFERROR(MATCH($A2366,Primary!$A$5:$A$2450,0),"")</f>
        <v>148</v>
      </c>
    </row>
    <row r="2367" customFormat="false" ht="15" hidden="false" customHeight="false" outlineLevel="0" collapsed="false">
      <c r="A2367" s="16" t="n">
        <f aca="false">Total!A2367</f>
        <v>40373</v>
      </c>
      <c r="B2367" s="17" t="n">
        <f aca="false">YEAR(A2367)</f>
        <v>2010</v>
      </c>
      <c r="C2367" s="17" t="n">
        <f aca="false">MONTH(A2367)</f>
        <v>7</v>
      </c>
      <c r="D2367" s="6" t="str">
        <f aca="false">IF(MONTH(A2367)&gt;=4,"FY "&amp;YEAR(A2367)&amp;"-"&amp;RIGHT(YEAR(A2367)+1,2),"FY "&amp;(YEAR(A2367)-1)&amp;"-"&amp;RIGHT(YEAR(A2367),2))</f>
        <v>FY 2010-11</v>
      </c>
      <c r="E2367" s="6" t="str">
        <f aca="false">IF(AND(V2367&lt;&gt;"",W2367&lt;&gt;""),"Yes","No")</f>
        <v>Yes</v>
      </c>
      <c r="F2367" s="18" t="n">
        <f aca="false">Total!F2367</f>
        <v>2389.6</v>
      </c>
      <c r="G2367" s="18" t="n">
        <f aca="false">Total!G2367</f>
        <v>1585.4</v>
      </c>
      <c r="H2367" s="18" t="n">
        <f aca="false">Total!H2367</f>
        <v>804.2</v>
      </c>
      <c r="I2367" s="18" t="n">
        <f aca="false">Total!I2367</f>
        <v>171.36</v>
      </c>
      <c r="J2367" s="18" t="n">
        <f aca="false">IF($V2367="","",INDEX('Stock Exchange'!F$5:F$2450,$V2367))</f>
        <v>2383.5</v>
      </c>
      <c r="K2367" s="18" t="n">
        <f aca="false">IF($V2367="","",INDEX('Stock Exchange'!G$5:G$2450,$V2367))</f>
        <v>1585.2</v>
      </c>
      <c r="L2367" s="18" t="n">
        <f aca="false">IF($V2367="","",INDEX('Stock Exchange'!H$5:H$2450,$V2367))</f>
        <v>798.3</v>
      </c>
      <c r="M2367" s="18" t="n">
        <f aca="false">IF($V2367="","",INDEX('Stock Exchange'!I$5:I$2450,$V2367))</f>
        <v>170.11</v>
      </c>
      <c r="N2367" s="18" t="n">
        <f aca="false">IF($W2367="","",INDEX(Primary!F$5:F$2450,$W2367))</f>
        <v>6.1</v>
      </c>
      <c r="O2367" s="18" t="n">
        <f aca="false">IF($W2367="","",INDEX(Primary!G$5:G$2450,$W2367))</f>
        <v>0.2</v>
      </c>
      <c r="P2367" s="18" t="n">
        <f aca="false">IF($W2367="","",INDEX(Primary!H$5:H$2450,$W2367))</f>
        <v>5.9</v>
      </c>
      <c r="Q2367" s="18" t="n">
        <f aca="false">IF($W2367="","",INDEX(Primary!I$5:I$2450,$W2367))</f>
        <v>1.25</v>
      </c>
      <c r="R2367" s="19" t="n">
        <f aca="false">IF($E2367="Yes",L2367+P2367,"")</f>
        <v>804.2</v>
      </c>
      <c r="S2367" s="19" t="n">
        <f aca="false">IF($E2367="Yes",H2367-R2367,"")</f>
        <v>0</v>
      </c>
      <c r="T2367" s="6" t="str">
        <f aca="false">IF($E2367="Yes",IF(ROUND(ABS(S2367),2)&lt;=$T$2,"OK","CHECK"),"n/a")</f>
        <v>OK</v>
      </c>
      <c r="U2367" s="20" t="n">
        <f aca="false">Total!J2367</f>
        <v>46.93</v>
      </c>
      <c r="V2367" s="17" t="n">
        <f aca="false">IFERROR(MATCH($A2367,'Stock Exchange'!$A$5:$A$2450,0),"")</f>
        <v>149</v>
      </c>
      <c r="W2367" s="17" t="n">
        <f aca="false">IFERROR(MATCH($A2367,Primary!$A$5:$A$2450,0),"")</f>
        <v>149</v>
      </c>
    </row>
    <row r="2368" customFormat="false" ht="15" hidden="false" customHeight="false" outlineLevel="0" collapsed="false">
      <c r="A2368" s="16" t="n">
        <f aca="false">Total!A2368</f>
        <v>40374</v>
      </c>
      <c r="B2368" s="17" t="n">
        <f aca="false">YEAR(A2368)</f>
        <v>2010</v>
      </c>
      <c r="C2368" s="17" t="n">
        <f aca="false">MONTH(A2368)</f>
        <v>7</v>
      </c>
      <c r="D2368" s="6" t="str">
        <f aca="false">IF(MONTH(A2368)&gt;=4,"FY "&amp;YEAR(A2368)&amp;"-"&amp;RIGHT(YEAR(A2368)+1,2),"FY "&amp;(YEAR(A2368)-1)&amp;"-"&amp;RIGHT(YEAR(A2368),2))</f>
        <v>FY 2010-11</v>
      </c>
      <c r="E2368" s="6" t="str">
        <f aca="false">IF(AND(V2368&lt;&gt;"",W2368&lt;&gt;""),"Yes","No")</f>
        <v>Yes</v>
      </c>
      <c r="F2368" s="18" t="n">
        <f aca="false">Total!F2368</f>
        <v>2663.5</v>
      </c>
      <c r="G2368" s="18" t="n">
        <f aca="false">Total!G2368</f>
        <v>2016.9</v>
      </c>
      <c r="H2368" s="18" t="n">
        <f aca="false">Total!H2368</f>
        <v>646.6</v>
      </c>
      <c r="I2368" s="18" t="n">
        <f aca="false">Total!I2368</f>
        <v>138.66</v>
      </c>
      <c r="J2368" s="18" t="n">
        <f aca="false">IF($V2368="","",INDEX('Stock Exchange'!F$5:F$2450,$V2368))</f>
        <v>2653.7</v>
      </c>
      <c r="K2368" s="18" t="n">
        <f aca="false">IF($V2368="","",INDEX('Stock Exchange'!G$5:G$2450,$V2368))</f>
        <v>2016.7</v>
      </c>
      <c r="L2368" s="18" t="n">
        <f aca="false">IF($V2368="","",INDEX('Stock Exchange'!H$5:H$2450,$V2368))</f>
        <v>637</v>
      </c>
      <c r="M2368" s="18" t="n">
        <f aca="false">IF($V2368="","",INDEX('Stock Exchange'!I$5:I$2450,$V2368))</f>
        <v>136.6</v>
      </c>
      <c r="N2368" s="18" t="n">
        <f aca="false">IF($W2368="","",INDEX(Primary!F$5:F$2450,$W2368))</f>
        <v>9.8</v>
      </c>
      <c r="O2368" s="18" t="n">
        <f aca="false">IF($W2368="","",INDEX(Primary!G$5:G$2450,$W2368))</f>
        <v>0.2</v>
      </c>
      <c r="P2368" s="18" t="n">
        <f aca="false">IF($W2368="","",INDEX(Primary!H$5:H$2450,$W2368))</f>
        <v>9.6</v>
      </c>
      <c r="Q2368" s="18" t="n">
        <f aca="false">IF($W2368="","",INDEX(Primary!I$5:I$2450,$W2368))</f>
        <v>2.06</v>
      </c>
      <c r="R2368" s="19" t="n">
        <f aca="false">IF($E2368="Yes",L2368+P2368,"")</f>
        <v>646.6</v>
      </c>
      <c r="S2368" s="19" t="n">
        <f aca="false">IF($E2368="Yes",H2368-R2368,"")</f>
        <v>0</v>
      </c>
      <c r="T2368" s="6" t="str">
        <f aca="false">IF($E2368="Yes",IF(ROUND(ABS(S2368),2)&lt;=$T$2,"OK","CHECK"),"n/a")</f>
        <v>OK</v>
      </c>
      <c r="U2368" s="20" t="n">
        <f aca="false">Total!J2368</f>
        <v>46.63</v>
      </c>
      <c r="V2368" s="17" t="n">
        <f aca="false">IFERROR(MATCH($A2368,'Stock Exchange'!$A$5:$A$2450,0),"")</f>
        <v>150</v>
      </c>
      <c r="W2368" s="17" t="n">
        <f aca="false">IFERROR(MATCH($A2368,Primary!$A$5:$A$2450,0),"")</f>
        <v>150</v>
      </c>
    </row>
    <row r="2369" customFormat="false" ht="15" hidden="false" customHeight="false" outlineLevel="0" collapsed="false">
      <c r="A2369" s="16" t="n">
        <f aca="false">Total!A2369</f>
        <v>40375</v>
      </c>
      <c r="B2369" s="17" t="n">
        <f aca="false">YEAR(A2369)</f>
        <v>2010</v>
      </c>
      <c r="C2369" s="17" t="n">
        <f aca="false">MONTH(A2369)</f>
        <v>7</v>
      </c>
      <c r="D2369" s="6" t="str">
        <f aca="false">IF(MONTH(A2369)&gt;=4,"FY "&amp;YEAR(A2369)&amp;"-"&amp;RIGHT(YEAR(A2369)+1,2),"FY "&amp;(YEAR(A2369)-1)&amp;"-"&amp;RIGHT(YEAR(A2369),2))</f>
        <v>FY 2010-11</v>
      </c>
      <c r="E2369" s="6" t="str">
        <f aca="false">IF(AND(V2369&lt;&gt;"",W2369&lt;&gt;""),"Yes","No")</f>
        <v>Yes</v>
      </c>
      <c r="F2369" s="18" t="n">
        <f aca="false">Total!F2369</f>
        <v>4229.9</v>
      </c>
      <c r="G2369" s="18" t="n">
        <f aca="false">Total!G2369</f>
        <v>3668.6</v>
      </c>
      <c r="H2369" s="18" t="n">
        <f aca="false">Total!H2369</f>
        <v>561.3</v>
      </c>
      <c r="I2369" s="18" t="n">
        <f aca="false">Total!I2369</f>
        <v>120.1</v>
      </c>
      <c r="J2369" s="18" t="n">
        <f aca="false">IF($V2369="","",INDEX('Stock Exchange'!F$5:F$2450,$V2369))</f>
        <v>4218.2</v>
      </c>
      <c r="K2369" s="18" t="n">
        <f aca="false">IF($V2369="","",INDEX('Stock Exchange'!G$5:G$2450,$V2369))</f>
        <v>3667.8</v>
      </c>
      <c r="L2369" s="18" t="n">
        <f aca="false">IF($V2369="","",INDEX('Stock Exchange'!H$5:H$2450,$V2369))</f>
        <v>550.4</v>
      </c>
      <c r="M2369" s="18" t="n">
        <f aca="false">IF($V2369="","",INDEX('Stock Exchange'!I$5:I$2450,$V2369))</f>
        <v>117.76</v>
      </c>
      <c r="N2369" s="18" t="n">
        <f aca="false">IF($W2369="","",INDEX(Primary!F$5:F$2450,$W2369))</f>
        <v>11.7</v>
      </c>
      <c r="O2369" s="18" t="n">
        <f aca="false">IF($W2369="","",INDEX(Primary!G$5:G$2450,$W2369))</f>
        <v>0.8</v>
      </c>
      <c r="P2369" s="18" t="n">
        <f aca="false">IF($W2369="","",INDEX(Primary!H$5:H$2450,$W2369))</f>
        <v>10.9</v>
      </c>
      <c r="Q2369" s="18" t="n">
        <f aca="false">IF($W2369="","",INDEX(Primary!I$5:I$2450,$W2369))</f>
        <v>2.34</v>
      </c>
      <c r="R2369" s="19" t="n">
        <f aca="false">IF($E2369="Yes",L2369+P2369,"")</f>
        <v>561.3</v>
      </c>
      <c r="S2369" s="19" t="n">
        <f aca="false">IF($E2369="Yes",H2369-R2369,"")</f>
        <v>0</v>
      </c>
      <c r="T2369" s="6" t="str">
        <f aca="false">IF($E2369="Yes",IF(ROUND(ABS(S2369),2)&lt;=$T$2,"OK","CHECK"),"n/a")</f>
        <v>OK</v>
      </c>
      <c r="U2369" s="20" t="n">
        <f aca="false">Total!J2369</f>
        <v>46.74</v>
      </c>
      <c r="V2369" s="17" t="n">
        <f aca="false">IFERROR(MATCH($A2369,'Stock Exchange'!$A$5:$A$2450,0),"")</f>
        <v>151</v>
      </c>
      <c r="W2369" s="17" t="n">
        <f aca="false">IFERROR(MATCH($A2369,Primary!$A$5:$A$2450,0),"")</f>
        <v>151</v>
      </c>
    </row>
    <row r="2370" customFormat="false" ht="15" hidden="false" customHeight="false" outlineLevel="0" collapsed="false">
      <c r="A2370" s="16" t="n">
        <f aca="false">Total!A2370</f>
        <v>40378</v>
      </c>
      <c r="B2370" s="17" t="n">
        <f aca="false">YEAR(A2370)</f>
        <v>2010</v>
      </c>
      <c r="C2370" s="17" t="n">
        <f aca="false">MONTH(A2370)</f>
        <v>7</v>
      </c>
      <c r="D2370" s="6" t="str">
        <f aca="false">IF(MONTH(A2370)&gt;=4,"FY "&amp;YEAR(A2370)&amp;"-"&amp;RIGHT(YEAR(A2370)+1,2),"FY "&amp;(YEAR(A2370)-1)&amp;"-"&amp;RIGHT(YEAR(A2370),2))</f>
        <v>FY 2010-11</v>
      </c>
      <c r="E2370" s="6" t="str">
        <f aca="false">IF(AND(V2370&lt;&gt;"",W2370&lt;&gt;""),"Yes","No")</f>
        <v>Yes</v>
      </c>
      <c r="F2370" s="18" t="n">
        <f aca="false">Total!F2370</f>
        <v>2840.3</v>
      </c>
      <c r="G2370" s="18" t="n">
        <f aca="false">Total!G2370</f>
        <v>2080.7</v>
      </c>
      <c r="H2370" s="18" t="n">
        <f aca="false">Total!H2370</f>
        <v>759.6</v>
      </c>
      <c r="I2370" s="18" t="n">
        <f aca="false">Total!I2370</f>
        <v>162.31</v>
      </c>
      <c r="J2370" s="18" t="n">
        <f aca="false">IF($V2370="","",INDEX('Stock Exchange'!F$5:F$2450,$V2370))</f>
        <v>2812.1</v>
      </c>
      <c r="K2370" s="18" t="n">
        <f aca="false">IF($V2370="","",INDEX('Stock Exchange'!G$5:G$2450,$V2370))</f>
        <v>2080.6</v>
      </c>
      <c r="L2370" s="18" t="n">
        <f aca="false">IF($V2370="","",INDEX('Stock Exchange'!H$5:H$2450,$V2370))</f>
        <v>731.5</v>
      </c>
      <c r="M2370" s="18" t="n">
        <f aca="false">IF($V2370="","",INDEX('Stock Exchange'!I$5:I$2450,$V2370))</f>
        <v>156.3</v>
      </c>
      <c r="N2370" s="18" t="n">
        <f aca="false">IF($W2370="","",INDEX(Primary!F$5:F$2450,$W2370))</f>
        <v>28.3</v>
      </c>
      <c r="O2370" s="18" t="n">
        <f aca="false">IF($W2370="","",INDEX(Primary!G$5:G$2450,$W2370))</f>
        <v>0.2</v>
      </c>
      <c r="P2370" s="18" t="n">
        <f aca="false">IF($W2370="","",INDEX(Primary!H$5:H$2450,$W2370))</f>
        <v>28.1</v>
      </c>
      <c r="Q2370" s="18" t="n">
        <f aca="false">IF($W2370="","",INDEX(Primary!I$5:I$2450,$W2370))</f>
        <v>6.01</v>
      </c>
      <c r="R2370" s="19" t="n">
        <f aca="false">IF($E2370="Yes",L2370+P2370,"")</f>
        <v>759.6</v>
      </c>
      <c r="S2370" s="19" t="n">
        <f aca="false">IF($E2370="Yes",H2370-R2370,"")</f>
        <v>0</v>
      </c>
      <c r="T2370" s="6" t="str">
        <f aca="false">IF($E2370="Yes",IF(ROUND(ABS(S2370),2)&lt;=$T$2,"OK","CHECK"),"n/a")</f>
        <v>OK</v>
      </c>
      <c r="U2370" s="20" t="n">
        <f aca="false">Total!J2370</f>
        <v>46.8</v>
      </c>
      <c r="V2370" s="17" t="n">
        <f aca="false">IFERROR(MATCH($A2370,'Stock Exchange'!$A$5:$A$2450,0),"")</f>
        <v>152</v>
      </c>
      <c r="W2370" s="17" t="n">
        <f aca="false">IFERROR(MATCH($A2370,Primary!$A$5:$A$2450,0),"")</f>
        <v>152</v>
      </c>
    </row>
    <row r="2371" customFormat="false" ht="15" hidden="false" customHeight="false" outlineLevel="0" collapsed="false">
      <c r="A2371" s="16" t="n">
        <f aca="false">Total!A2371</f>
        <v>40379</v>
      </c>
      <c r="B2371" s="17" t="n">
        <f aca="false">YEAR(A2371)</f>
        <v>2010</v>
      </c>
      <c r="C2371" s="17" t="n">
        <f aca="false">MONTH(A2371)</f>
        <v>7</v>
      </c>
      <c r="D2371" s="6" t="str">
        <f aca="false">IF(MONTH(A2371)&gt;=4,"FY "&amp;YEAR(A2371)&amp;"-"&amp;RIGHT(YEAR(A2371)+1,2),"FY "&amp;(YEAR(A2371)-1)&amp;"-"&amp;RIGHT(YEAR(A2371),2))</f>
        <v>FY 2010-11</v>
      </c>
      <c r="E2371" s="6" t="str">
        <f aca="false">IF(AND(V2371&lt;&gt;"",W2371&lt;&gt;""),"Yes","No")</f>
        <v>Yes</v>
      </c>
      <c r="F2371" s="18" t="n">
        <f aca="false">Total!F2371</f>
        <v>1876.9</v>
      </c>
      <c r="G2371" s="18" t="n">
        <f aca="false">Total!G2371</f>
        <v>1673</v>
      </c>
      <c r="H2371" s="18" t="n">
        <f aca="false">Total!H2371</f>
        <v>203.9</v>
      </c>
      <c r="I2371" s="18" t="n">
        <f aca="false">Total!I2371</f>
        <v>43.31</v>
      </c>
      <c r="J2371" s="18" t="n">
        <f aca="false">IF($V2371="","",INDEX('Stock Exchange'!F$5:F$2450,$V2371))</f>
        <v>1875.5</v>
      </c>
      <c r="K2371" s="18" t="n">
        <f aca="false">IF($V2371="","",INDEX('Stock Exchange'!G$5:G$2450,$V2371))</f>
        <v>1672.9</v>
      </c>
      <c r="L2371" s="18" t="n">
        <f aca="false">IF($V2371="","",INDEX('Stock Exchange'!H$5:H$2450,$V2371))</f>
        <v>202.7</v>
      </c>
      <c r="M2371" s="18" t="n">
        <f aca="false">IF($V2371="","",INDEX('Stock Exchange'!I$5:I$2450,$V2371))</f>
        <v>43.05</v>
      </c>
      <c r="N2371" s="18" t="n">
        <f aca="false">IF($W2371="","",INDEX(Primary!F$5:F$2450,$W2371))</f>
        <v>1.4</v>
      </c>
      <c r="O2371" s="18" t="n">
        <f aca="false">IF($W2371="","",INDEX(Primary!G$5:G$2450,$W2371))</f>
        <v>0.2</v>
      </c>
      <c r="P2371" s="18" t="n">
        <f aca="false">IF($W2371="","",INDEX(Primary!H$5:H$2450,$W2371))</f>
        <v>1.2</v>
      </c>
      <c r="Q2371" s="18" t="n">
        <f aca="false">IF($W2371="","",INDEX(Primary!I$5:I$2450,$W2371))</f>
        <v>0.26</v>
      </c>
      <c r="R2371" s="19" t="n">
        <f aca="false">IF($E2371="Yes",L2371+P2371,"")</f>
        <v>203.9</v>
      </c>
      <c r="S2371" s="19" t="n">
        <f aca="false">IF($E2371="Yes",H2371-R2371,"")</f>
        <v>0</v>
      </c>
      <c r="T2371" s="6" t="str">
        <f aca="false">IF($E2371="Yes",IF(ROUND(ABS(S2371),2)&lt;=$T$2,"OK","CHECK"),"n/a")</f>
        <v>OK</v>
      </c>
      <c r="U2371" s="20" t="n">
        <f aca="false">Total!J2371</f>
        <v>47.08</v>
      </c>
      <c r="V2371" s="17" t="n">
        <f aca="false">IFERROR(MATCH($A2371,'Stock Exchange'!$A$5:$A$2450,0),"")</f>
        <v>153</v>
      </c>
      <c r="W2371" s="17" t="n">
        <f aca="false">IFERROR(MATCH($A2371,Primary!$A$5:$A$2450,0),"")</f>
        <v>153</v>
      </c>
    </row>
    <row r="2372" customFormat="false" ht="15" hidden="false" customHeight="false" outlineLevel="0" collapsed="false">
      <c r="A2372" s="16" t="n">
        <f aca="false">Total!A2372</f>
        <v>40380</v>
      </c>
      <c r="B2372" s="17" t="n">
        <f aca="false">YEAR(A2372)</f>
        <v>2010</v>
      </c>
      <c r="C2372" s="17" t="n">
        <f aca="false">MONTH(A2372)</f>
        <v>7</v>
      </c>
      <c r="D2372" s="6" t="str">
        <f aca="false">IF(MONTH(A2372)&gt;=4,"FY "&amp;YEAR(A2372)&amp;"-"&amp;RIGHT(YEAR(A2372)+1,2),"FY "&amp;(YEAR(A2372)-1)&amp;"-"&amp;RIGHT(YEAR(A2372),2))</f>
        <v>FY 2010-11</v>
      </c>
      <c r="E2372" s="6" t="str">
        <f aca="false">IF(AND(V2372&lt;&gt;"",W2372&lt;&gt;""),"Yes","No")</f>
        <v>Yes</v>
      </c>
      <c r="F2372" s="18" t="n">
        <f aca="false">Total!F2372</f>
        <v>1669.1</v>
      </c>
      <c r="G2372" s="18" t="n">
        <f aca="false">Total!G2372</f>
        <v>1296.7</v>
      </c>
      <c r="H2372" s="18" t="n">
        <f aca="false">Total!H2372</f>
        <v>372.4</v>
      </c>
      <c r="I2372" s="18" t="n">
        <f aca="false">Total!I2372</f>
        <v>79.07</v>
      </c>
      <c r="J2372" s="18" t="n">
        <f aca="false">IF($V2372="","",INDEX('Stock Exchange'!F$5:F$2450,$V2372))</f>
        <v>1652.5</v>
      </c>
      <c r="K2372" s="18" t="n">
        <f aca="false">IF($V2372="","",INDEX('Stock Exchange'!G$5:G$2450,$V2372))</f>
        <v>1296.5</v>
      </c>
      <c r="L2372" s="18" t="n">
        <f aca="false">IF($V2372="","",INDEX('Stock Exchange'!H$5:H$2450,$V2372))</f>
        <v>356</v>
      </c>
      <c r="M2372" s="18" t="n">
        <f aca="false">IF($V2372="","",INDEX('Stock Exchange'!I$5:I$2450,$V2372))</f>
        <v>75.59</v>
      </c>
      <c r="N2372" s="18" t="n">
        <f aca="false">IF($W2372="","",INDEX(Primary!F$5:F$2450,$W2372))</f>
        <v>16.6</v>
      </c>
      <c r="O2372" s="18" t="n">
        <f aca="false">IF($W2372="","",INDEX(Primary!G$5:G$2450,$W2372))</f>
        <v>0.2</v>
      </c>
      <c r="P2372" s="18" t="n">
        <f aca="false">IF($W2372="","",INDEX(Primary!H$5:H$2450,$W2372))</f>
        <v>16.4</v>
      </c>
      <c r="Q2372" s="18" t="n">
        <f aca="false">IF($W2372="","",INDEX(Primary!I$5:I$2450,$W2372))</f>
        <v>3.48</v>
      </c>
      <c r="R2372" s="19" t="n">
        <f aca="false">IF($E2372="Yes",L2372+P2372,"")</f>
        <v>372.4</v>
      </c>
      <c r="S2372" s="19" t="n">
        <f aca="false">IF($E2372="Yes",H2372-R2372,"")</f>
        <v>0</v>
      </c>
      <c r="T2372" s="6" t="str">
        <f aca="false">IF($E2372="Yes",IF(ROUND(ABS(S2372),2)&lt;=$T$2,"OK","CHECK"),"n/a")</f>
        <v>OK</v>
      </c>
      <c r="U2372" s="20" t="n">
        <f aca="false">Total!J2372</f>
        <v>47.1</v>
      </c>
      <c r="V2372" s="17" t="n">
        <f aca="false">IFERROR(MATCH($A2372,'Stock Exchange'!$A$5:$A$2450,0),"")</f>
        <v>154</v>
      </c>
      <c r="W2372" s="17" t="n">
        <f aca="false">IFERROR(MATCH($A2372,Primary!$A$5:$A$2450,0),"")</f>
        <v>154</v>
      </c>
    </row>
    <row r="2373" customFormat="false" ht="15" hidden="false" customHeight="false" outlineLevel="0" collapsed="false">
      <c r="A2373" s="16" t="n">
        <f aca="false">Total!A2373</f>
        <v>40381</v>
      </c>
      <c r="B2373" s="17" t="n">
        <f aca="false">YEAR(A2373)</f>
        <v>2010</v>
      </c>
      <c r="C2373" s="17" t="n">
        <f aca="false">MONTH(A2373)</f>
        <v>7</v>
      </c>
      <c r="D2373" s="6" t="str">
        <f aca="false">IF(MONTH(A2373)&gt;=4,"FY "&amp;YEAR(A2373)&amp;"-"&amp;RIGHT(YEAR(A2373)+1,2),"FY "&amp;(YEAR(A2373)-1)&amp;"-"&amp;RIGHT(YEAR(A2373),2))</f>
        <v>FY 2010-11</v>
      </c>
      <c r="E2373" s="6" t="str">
        <f aca="false">IF(AND(V2373&lt;&gt;"",W2373&lt;&gt;""),"Yes","No")</f>
        <v>Yes</v>
      </c>
      <c r="F2373" s="18" t="n">
        <f aca="false">Total!F2373</f>
        <v>2361.2</v>
      </c>
      <c r="G2373" s="18" t="n">
        <f aca="false">Total!G2373</f>
        <v>2042.6</v>
      </c>
      <c r="H2373" s="18" t="n">
        <f aca="false">Total!H2373</f>
        <v>318.6</v>
      </c>
      <c r="I2373" s="18" t="n">
        <f aca="false">Total!I2373</f>
        <v>67.42</v>
      </c>
      <c r="J2373" s="18" t="n">
        <f aca="false">IF($V2373="","",INDEX('Stock Exchange'!F$5:F$2450,$V2373))</f>
        <v>2361.2</v>
      </c>
      <c r="K2373" s="18" t="n">
        <f aca="false">IF($V2373="","",INDEX('Stock Exchange'!G$5:G$2450,$V2373))</f>
        <v>2024</v>
      </c>
      <c r="L2373" s="18" t="n">
        <f aca="false">IF($V2373="","",INDEX('Stock Exchange'!H$5:H$2450,$V2373))</f>
        <v>337.1</v>
      </c>
      <c r="M2373" s="18" t="n">
        <f aca="false">IF($V2373="","",INDEX('Stock Exchange'!I$5:I$2450,$V2373))</f>
        <v>71.35</v>
      </c>
      <c r="N2373" s="18" t="n">
        <f aca="false">IF($W2373="","",INDEX(Primary!F$5:F$2450,$W2373))</f>
        <v>0</v>
      </c>
      <c r="O2373" s="18" t="n">
        <f aca="false">IF($W2373="","",INDEX(Primary!G$5:G$2450,$W2373))</f>
        <v>18.6</v>
      </c>
      <c r="P2373" s="18" t="n">
        <f aca="false">IF($W2373="","",INDEX(Primary!H$5:H$2450,$W2373))</f>
        <v>-18.6</v>
      </c>
      <c r="Q2373" s="18" t="n">
        <f aca="false">IF($W2373="","",INDEX(Primary!I$5:I$2450,$W2373))</f>
        <v>-3.93</v>
      </c>
      <c r="R2373" s="19" t="n">
        <f aca="false">IF($E2373="Yes",L2373+P2373,"")</f>
        <v>318.5</v>
      </c>
      <c r="S2373" s="19" t="n">
        <f aca="false">IF($E2373="Yes",H2373-R2373,"")</f>
        <v>0.100000000000023</v>
      </c>
      <c r="T2373" s="6" t="str">
        <f aca="false">IF($E2373="Yes",IF(ROUND(ABS(S2373),2)&lt;=$T$2,"OK","CHECK"),"n/a")</f>
        <v>OK</v>
      </c>
      <c r="U2373" s="20" t="n">
        <f aca="false">Total!J2373</f>
        <v>47.25</v>
      </c>
      <c r="V2373" s="17" t="n">
        <f aca="false">IFERROR(MATCH($A2373,'Stock Exchange'!$A$5:$A$2450,0),"")</f>
        <v>155</v>
      </c>
      <c r="W2373" s="17" t="n">
        <f aca="false">IFERROR(MATCH($A2373,Primary!$A$5:$A$2450,0),"")</f>
        <v>155</v>
      </c>
    </row>
    <row r="2374" customFormat="false" ht="15" hidden="false" customHeight="false" outlineLevel="0" collapsed="false">
      <c r="A2374" s="16" t="n">
        <f aca="false">Total!A2374</f>
        <v>40382</v>
      </c>
      <c r="B2374" s="17" t="n">
        <f aca="false">YEAR(A2374)</f>
        <v>2010</v>
      </c>
      <c r="C2374" s="17" t="n">
        <f aca="false">MONTH(A2374)</f>
        <v>7</v>
      </c>
      <c r="D2374" s="6" t="str">
        <f aca="false">IF(MONTH(A2374)&gt;=4,"FY "&amp;YEAR(A2374)&amp;"-"&amp;RIGHT(YEAR(A2374)+1,2),"FY "&amp;(YEAR(A2374)-1)&amp;"-"&amp;RIGHT(YEAR(A2374),2))</f>
        <v>FY 2010-11</v>
      </c>
      <c r="E2374" s="6" t="str">
        <f aca="false">IF(AND(V2374&lt;&gt;"",W2374&lt;&gt;""),"Yes","No")</f>
        <v>Yes</v>
      </c>
      <c r="F2374" s="18" t="n">
        <f aca="false">Total!F2374</f>
        <v>2225.4</v>
      </c>
      <c r="G2374" s="18" t="n">
        <f aca="false">Total!G2374</f>
        <v>2037</v>
      </c>
      <c r="H2374" s="18" t="n">
        <f aca="false">Total!H2374</f>
        <v>188.4</v>
      </c>
      <c r="I2374" s="18" t="n">
        <f aca="false">Total!I2374</f>
        <v>39.81</v>
      </c>
      <c r="J2374" s="18" t="n">
        <f aca="false">IF($V2374="","",INDEX('Stock Exchange'!F$5:F$2450,$V2374))</f>
        <v>2225.4</v>
      </c>
      <c r="K2374" s="18" t="n">
        <f aca="false">IF($V2374="","",INDEX('Stock Exchange'!G$5:G$2450,$V2374))</f>
        <v>2036.6</v>
      </c>
      <c r="L2374" s="18" t="n">
        <f aca="false">IF($V2374="","",INDEX('Stock Exchange'!H$5:H$2450,$V2374))</f>
        <v>188.8</v>
      </c>
      <c r="M2374" s="18" t="n">
        <f aca="false">IF($V2374="","",INDEX('Stock Exchange'!I$5:I$2450,$V2374))</f>
        <v>39.89</v>
      </c>
      <c r="N2374" s="18" t="n">
        <f aca="false">IF($W2374="","",INDEX(Primary!F$5:F$2450,$W2374))</f>
        <v>0</v>
      </c>
      <c r="O2374" s="18" t="n">
        <f aca="false">IF($W2374="","",INDEX(Primary!G$5:G$2450,$W2374))</f>
        <v>0.4</v>
      </c>
      <c r="P2374" s="18" t="n">
        <f aca="false">IF($W2374="","",INDEX(Primary!H$5:H$2450,$W2374))</f>
        <v>-0.4</v>
      </c>
      <c r="Q2374" s="18" t="n">
        <f aca="false">IF($W2374="","",INDEX(Primary!I$5:I$2450,$W2374))</f>
        <v>-0.08</v>
      </c>
      <c r="R2374" s="19" t="n">
        <f aca="false">IF($E2374="Yes",L2374+P2374,"")</f>
        <v>188.4</v>
      </c>
      <c r="S2374" s="19" t="n">
        <f aca="false">IF($E2374="Yes",H2374-R2374,"")</f>
        <v>0</v>
      </c>
      <c r="T2374" s="6" t="str">
        <f aca="false">IF($E2374="Yes",IF(ROUND(ABS(S2374),2)&lt;=$T$2,"OK","CHECK"),"n/a")</f>
        <v>OK</v>
      </c>
      <c r="U2374" s="20" t="n">
        <f aca="false">Total!J2374</f>
        <v>47.33</v>
      </c>
      <c r="V2374" s="17" t="n">
        <f aca="false">IFERROR(MATCH($A2374,'Stock Exchange'!$A$5:$A$2450,0),"")</f>
        <v>156</v>
      </c>
      <c r="W2374" s="17" t="n">
        <f aca="false">IFERROR(MATCH($A2374,Primary!$A$5:$A$2450,0),"")</f>
        <v>156</v>
      </c>
    </row>
    <row r="2375" customFormat="false" ht="15" hidden="false" customHeight="false" outlineLevel="0" collapsed="false">
      <c r="A2375" s="16" t="n">
        <f aca="false">Total!A2375</f>
        <v>40385</v>
      </c>
      <c r="B2375" s="17" t="n">
        <f aca="false">YEAR(A2375)</f>
        <v>2010</v>
      </c>
      <c r="C2375" s="17" t="n">
        <f aca="false">MONTH(A2375)</f>
        <v>7</v>
      </c>
      <c r="D2375" s="6" t="str">
        <f aca="false">IF(MONTH(A2375)&gt;=4,"FY "&amp;YEAR(A2375)&amp;"-"&amp;RIGHT(YEAR(A2375)+1,2),"FY "&amp;(YEAR(A2375)-1)&amp;"-"&amp;RIGHT(YEAR(A2375),2))</f>
        <v>FY 2010-11</v>
      </c>
      <c r="E2375" s="6" t="str">
        <f aca="false">IF(AND(V2375&lt;&gt;"",W2375&lt;&gt;""),"Yes","No")</f>
        <v>Yes</v>
      </c>
      <c r="F2375" s="18" t="n">
        <f aca="false">Total!F2375</f>
        <v>3130.9</v>
      </c>
      <c r="G2375" s="18" t="n">
        <f aca="false">Total!G2375</f>
        <v>2285.6</v>
      </c>
      <c r="H2375" s="18" t="n">
        <f aca="false">Total!H2375</f>
        <v>845.3</v>
      </c>
      <c r="I2375" s="18" t="n">
        <f aca="false">Total!I2375</f>
        <v>179.84</v>
      </c>
      <c r="J2375" s="18" t="n">
        <f aca="false">IF($V2375="","",INDEX('Stock Exchange'!F$5:F$2450,$V2375))</f>
        <v>3017.3</v>
      </c>
      <c r="K2375" s="18" t="n">
        <f aca="false">IF($V2375="","",INDEX('Stock Exchange'!G$5:G$2450,$V2375))</f>
        <v>2285.3</v>
      </c>
      <c r="L2375" s="18" t="n">
        <f aca="false">IF($V2375="","",INDEX('Stock Exchange'!H$5:H$2450,$V2375))</f>
        <v>732</v>
      </c>
      <c r="M2375" s="18" t="n">
        <f aca="false">IF($V2375="","",INDEX('Stock Exchange'!I$5:I$2450,$V2375))</f>
        <v>155.75</v>
      </c>
      <c r="N2375" s="18" t="n">
        <f aca="false">IF($W2375="","",INDEX(Primary!F$5:F$2450,$W2375))</f>
        <v>113.6</v>
      </c>
      <c r="O2375" s="18" t="n">
        <f aca="false">IF($W2375="","",INDEX(Primary!G$5:G$2450,$W2375))</f>
        <v>0.4</v>
      </c>
      <c r="P2375" s="18" t="n">
        <f aca="false">IF($W2375="","",INDEX(Primary!H$5:H$2450,$W2375))</f>
        <v>113.2</v>
      </c>
      <c r="Q2375" s="18" t="n">
        <f aca="false">IF($W2375="","",INDEX(Primary!I$5:I$2450,$W2375))</f>
        <v>24.09</v>
      </c>
      <c r="R2375" s="19" t="n">
        <f aca="false">IF($E2375="Yes",L2375+P2375,"")</f>
        <v>845.2</v>
      </c>
      <c r="S2375" s="19" t="n">
        <f aca="false">IF($E2375="Yes",H2375-R2375,"")</f>
        <v>0.0999999999999091</v>
      </c>
      <c r="T2375" s="6" t="str">
        <f aca="false">IF($E2375="Yes",IF(ROUND(ABS(S2375),2)&lt;=$T$2,"OK","CHECK"),"n/a")</f>
        <v>OK</v>
      </c>
      <c r="U2375" s="20" t="n">
        <f aca="false">Total!J2375</f>
        <v>47</v>
      </c>
      <c r="V2375" s="17" t="n">
        <f aca="false">IFERROR(MATCH($A2375,'Stock Exchange'!$A$5:$A$2450,0),"")</f>
        <v>157</v>
      </c>
      <c r="W2375" s="17" t="n">
        <f aca="false">IFERROR(MATCH($A2375,Primary!$A$5:$A$2450,0),"")</f>
        <v>157</v>
      </c>
    </row>
    <row r="2376" customFormat="false" ht="15" hidden="false" customHeight="false" outlineLevel="0" collapsed="false">
      <c r="A2376" s="16" t="n">
        <f aca="false">Total!A2376</f>
        <v>40386</v>
      </c>
      <c r="B2376" s="17" t="n">
        <f aca="false">YEAR(A2376)</f>
        <v>2010</v>
      </c>
      <c r="C2376" s="17" t="n">
        <f aca="false">MONTH(A2376)</f>
        <v>7</v>
      </c>
      <c r="D2376" s="6" t="str">
        <f aca="false">IF(MONTH(A2376)&gt;=4,"FY "&amp;YEAR(A2376)&amp;"-"&amp;RIGHT(YEAR(A2376)+1,2),"FY "&amp;(YEAR(A2376)-1)&amp;"-"&amp;RIGHT(YEAR(A2376),2))</f>
        <v>FY 2010-11</v>
      </c>
      <c r="E2376" s="6" t="str">
        <f aca="false">IF(AND(V2376&lt;&gt;"",W2376&lt;&gt;""),"Yes","No")</f>
        <v>Yes</v>
      </c>
      <c r="F2376" s="18" t="n">
        <f aca="false">Total!F2376</f>
        <v>2268.4</v>
      </c>
      <c r="G2376" s="18" t="n">
        <f aca="false">Total!G2376</f>
        <v>1795.9</v>
      </c>
      <c r="H2376" s="18" t="n">
        <f aca="false">Total!H2376</f>
        <v>472.5</v>
      </c>
      <c r="I2376" s="18" t="n">
        <f aca="false">Total!I2376</f>
        <v>100.84</v>
      </c>
      <c r="J2376" s="18" t="n">
        <f aca="false">IF($V2376="","",INDEX('Stock Exchange'!F$5:F$2450,$V2376))</f>
        <v>2087.3</v>
      </c>
      <c r="K2376" s="18" t="n">
        <f aca="false">IF($V2376="","",INDEX('Stock Exchange'!G$5:G$2450,$V2376))</f>
        <v>1795.1</v>
      </c>
      <c r="L2376" s="18" t="n">
        <f aca="false">IF($V2376="","",INDEX('Stock Exchange'!H$5:H$2450,$V2376))</f>
        <v>292.2</v>
      </c>
      <c r="M2376" s="18" t="n">
        <f aca="false">IF($V2376="","",INDEX('Stock Exchange'!I$5:I$2450,$V2376))</f>
        <v>62.36</v>
      </c>
      <c r="N2376" s="18" t="n">
        <f aca="false">IF($W2376="","",INDEX(Primary!F$5:F$2450,$W2376))</f>
        <v>181.1</v>
      </c>
      <c r="O2376" s="18" t="n">
        <f aca="false">IF($W2376="","",INDEX(Primary!G$5:G$2450,$W2376))</f>
        <v>0.8</v>
      </c>
      <c r="P2376" s="18" t="n">
        <f aca="false">IF($W2376="","",INDEX(Primary!H$5:H$2450,$W2376))</f>
        <v>180.3</v>
      </c>
      <c r="Q2376" s="18" t="n">
        <f aca="false">IF($W2376="","",INDEX(Primary!I$5:I$2450,$W2376))</f>
        <v>38.47</v>
      </c>
      <c r="R2376" s="19" t="n">
        <f aca="false">IF($E2376="Yes",L2376+P2376,"")</f>
        <v>472.5</v>
      </c>
      <c r="S2376" s="19" t="n">
        <f aca="false">IF($E2376="Yes",H2376-R2376,"")</f>
        <v>0</v>
      </c>
      <c r="T2376" s="6" t="str">
        <f aca="false">IF($E2376="Yes",IF(ROUND(ABS(S2376),2)&lt;=$T$2,"OK","CHECK"),"n/a")</f>
        <v>OK</v>
      </c>
      <c r="U2376" s="20" t="n">
        <f aca="false">Total!J2376</f>
        <v>46.86</v>
      </c>
      <c r="V2376" s="17" t="n">
        <f aca="false">IFERROR(MATCH($A2376,'Stock Exchange'!$A$5:$A$2450,0),"")</f>
        <v>158</v>
      </c>
      <c r="W2376" s="17" t="n">
        <f aca="false">IFERROR(MATCH($A2376,Primary!$A$5:$A$2450,0),"")</f>
        <v>158</v>
      </c>
    </row>
    <row r="2377" customFormat="false" ht="15" hidden="false" customHeight="false" outlineLevel="0" collapsed="false">
      <c r="A2377" s="16" t="n">
        <f aca="false">Total!A2377</f>
        <v>40387</v>
      </c>
      <c r="B2377" s="17" t="n">
        <f aca="false">YEAR(A2377)</f>
        <v>2010</v>
      </c>
      <c r="C2377" s="17" t="n">
        <f aca="false">MONTH(A2377)</f>
        <v>7</v>
      </c>
      <c r="D2377" s="6" t="str">
        <f aca="false">IF(MONTH(A2377)&gt;=4,"FY "&amp;YEAR(A2377)&amp;"-"&amp;RIGHT(YEAR(A2377)+1,2),"FY "&amp;(YEAR(A2377)-1)&amp;"-"&amp;RIGHT(YEAR(A2377),2))</f>
        <v>FY 2010-11</v>
      </c>
      <c r="E2377" s="6" t="str">
        <f aca="false">IF(AND(V2377&lt;&gt;"",W2377&lt;&gt;""),"Yes","No")</f>
        <v>Yes</v>
      </c>
      <c r="F2377" s="18" t="n">
        <f aca="false">Total!F2377</f>
        <v>2475.6</v>
      </c>
      <c r="G2377" s="18" t="n">
        <f aca="false">Total!G2377</f>
        <v>2394.1</v>
      </c>
      <c r="H2377" s="18" t="n">
        <f aca="false">Total!H2377</f>
        <v>81.5</v>
      </c>
      <c r="I2377" s="18" t="n">
        <f aca="false">Total!I2377</f>
        <v>17.43</v>
      </c>
      <c r="J2377" s="18" t="n">
        <f aca="false">IF($V2377="","",INDEX('Stock Exchange'!F$5:F$2450,$V2377))</f>
        <v>2474.8</v>
      </c>
      <c r="K2377" s="18" t="n">
        <f aca="false">IF($V2377="","",INDEX('Stock Exchange'!G$5:G$2450,$V2377))</f>
        <v>2393.4</v>
      </c>
      <c r="L2377" s="18" t="n">
        <f aca="false">IF($V2377="","",INDEX('Stock Exchange'!H$5:H$2450,$V2377))</f>
        <v>81.3</v>
      </c>
      <c r="M2377" s="18" t="n">
        <f aca="false">IF($V2377="","",INDEX('Stock Exchange'!I$5:I$2450,$V2377))</f>
        <v>17.4</v>
      </c>
      <c r="N2377" s="18" t="n">
        <f aca="false">IF($W2377="","",INDEX(Primary!F$5:F$2450,$W2377))</f>
        <v>0.8</v>
      </c>
      <c r="O2377" s="18" t="n">
        <f aca="false">IF($W2377="","",INDEX(Primary!G$5:G$2450,$W2377))</f>
        <v>0.7</v>
      </c>
      <c r="P2377" s="18" t="n">
        <f aca="false">IF($W2377="","",INDEX(Primary!H$5:H$2450,$W2377))</f>
        <v>0.2</v>
      </c>
      <c r="Q2377" s="18" t="n">
        <f aca="false">IF($W2377="","",INDEX(Primary!I$5:I$2450,$W2377))</f>
        <v>0.04</v>
      </c>
      <c r="R2377" s="19" t="n">
        <f aca="false">IF($E2377="Yes",L2377+P2377,"")</f>
        <v>81.5</v>
      </c>
      <c r="S2377" s="19" t="n">
        <f aca="false">IF($E2377="Yes",H2377-R2377,"")</f>
        <v>0</v>
      </c>
      <c r="T2377" s="6" t="str">
        <f aca="false">IF($E2377="Yes",IF(ROUND(ABS(S2377),2)&lt;=$T$2,"OK","CHECK"),"n/a")</f>
        <v>OK</v>
      </c>
      <c r="U2377" s="20" t="n">
        <f aca="false">Total!J2377</f>
        <v>46.76</v>
      </c>
      <c r="V2377" s="17" t="n">
        <f aca="false">IFERROR(MATCH($A2377,'Stock Exchange'!$A$5:$A$2450,0),"")</f>
        <v>159</v>
      </c>
      <c r="W2377" s="17" t="n">
        <f aca="false">IFERROR(MATCH($A2377,Primary!$A$5:$A$2450,0),"")</f>
        <v>159</v>
      </c>
    </row>
    <row r="2378" customFormat="false" ht="15" hidden="false" customHeight="false" outlineLevel="0" collapsed="false">
      <c r="A2378" s="16" t="n">
        <f aca="false">Total!A2378</f>
        <v>40388</v>
      </c>
      <c r="B2378" s="17" t="n">
        <f aca="false">YEAR(A2378)</f>
        <v>2010</v>
      </c>
      <c r="C2378" s="17" t="n">
        <f aca="false">MONTH(A2378)</f>
        <v>7</v>
      </c>
      <c r="D2378" s="6" t="str">
        <f aca="false">IF(MONTH(A2378)&gt;=4,"FY "&amp;YEAR(A2378)&amp;"-"&amp;RIGHT(YEAR(A2378)+1,2),"FY "&amp;(YEAR(A2378)-1)&amp;"-"&amp;RIGHT(YEAR(A2378),2))</f>
        <v>FY 2010-11</v>
      </c>
      <c r="E2378" s="6" t="str">
        <f aca="false">IF(AND(V2378&lt;&gt;"",W2378&lt;&gt;""),"Yes","No")</f>
        <v>Yes</v>
      </c>
      <c r="F2378" s="18" t="n">
        <f aca="false">Total!F2378</f>
        <v>2826.2</v>
      </c>
      <c r="G2378" s="18" t="n">
        <f aca="false">Total!G2378</f>
        <v>2172.8</v>
      </c>
      <c r="H2378" s="18" t="n">
        <f aca="false">Total!H2378</f>
        <v>653.3</v>
      </c>
      <c r="I2378" s="18" t="n">
        <f aca="false">Total!I2378</f>
        <v>140.28</v>
      </c>
      <c r="J2378" s="18" t="n">
        <f aca="false">IF($V2378="","",INDEX('Stock Exchange'!F$5:F$2450,$V2378))</f>
        <v>2824.9</v>
      </c>
      <c r="K2378" s="18" t="n">
        <f aca="false">IF($V2378="","",INDEX('Stock Exchange'!G$5:G$2450,$V2378))</f>
        <v>2169.3</v>
      </c>
      <c r="L2378" s="18" t="n">
        <f aca="false">IF($V2378="","",INDEX('Stock Exchange'!H$5:H$2450,$V2378))</f>
        <v>655.6</v>
      </c>
      <c r="M2378" s="18" t="n">
        <f aca="false">IF($V2378="","",INDEX('Stock Exchange'!I$5:I$2450,$V2378))</f>
        <v>140.78</v>
      </c>
      <c r="N2378" s="18" t="n">
        <f aca="false">IF($W2378="","",INDEX(Primary!F$5:F$2450,$W2378))</f>
        <v>1.3</v>
      </c>
      <c r="O2378" s="18" t="n">
        <f aca="false">IF($W2378="","",INDEX(Primary!G$5:G$2450,$W2378))</f>
        <v>3.6</v>
      </c>
      <c r="P2378" s="18" t="n">
        <f aca="false">IF($W2378="","",INDEX(Primary!H$5:H$2450,$W2378))</f>
        <v>-2.3</v>
      </c>
      <c r="Q2378" s="18" t="n">
        <f aca="false">IF($W2378="","",INDEX(Primary!I$5:I$2450,$W2378))</f>
        <v>-0.5</v>
      </c>
      <c r="R2378" s="19" t="n">
        <f aca="false">IF($E2378="Yes",L2378+P2378,"")</f>
        <v>653.3</v>
      </c>
      <c r="S2378" s="19" t="n">
        <f aca="false">IF($E2378="Yes",H2378-R2378,"")</f>
        <v>0</v>
      </c>
      <c r="T2378" s="6" t="str">
        <f aca="false">IF($E2378="Yes",IF(ROUND(ABS(S2378),2)&lt;=$T$2,"OK","CHECK"),"n/a")</f>
        <v>OK</v>
      </c>
      <c r="U2378" s="20" t="n">
        <f aca="false">Total!J2378</f>
        <v>46.57</v>
      </c>
      <c r="V2378" s="17" t="n">
        <f aca="false">IFERROR(MATCH($A2378,'Stock Exchange'!$A$5:$A$2450,0),"")</f>
        <v>160</v>
      </c>
      <c r="W2378" s="17" t="n">
        <f aca="false">IFERROR(MATCH($A2378,Primary!$A$5:$A$2450,0),"")</f>
        <v>160</v>
      </c>
    </row>
    <row r="2379" customFormat="false" ht="15" hidden="false" customHeight="false" outlineLevel="0" collapsed="false">
      <c r="A2379" s="16" t="n">
        <f aca="false">Total!A2379</f>
        <v>40389</v>
      </c>
      <c r="B2379" s="17" t="n">
        <f aca="false">YEAR(A2379)</f>
        <v>2010</v>
      </c>
      <c r="C2379" s="17" t="n">
        <f aca="false">MONTH(A2379)</f>
        <v>7</v>
      </c>
      <c r="D2379" s="6" t="str">
        <f aca="false">IF(MONTH(A2379)&gt;=4,"FY "&amp;YEAR(A2379)&amp;"-"&amp;RIGHT(YEAR(A2379)+1,2),"FY "&amp;(YEAR(A2379)-1)&amp;"-"&amp;RIGHT(YEAR(A2379),2))</f>
        <v>FY 2010-11</v>
      </c>
      <c r="E2379" s="6" t="str">
        <f aca="false">IF(AND(V2379&lt;&gt;"",W2379&lt;&gt;""),"Yes","No")</f>
        <v>Yes</v>
      </c>
      <c r="F2379" s="18" t="n">
        <f aca="false">Total!F2379</f>
        <v>7281.8</v>
      </c>
      <c r="G2379" s="18" t="n">
        <f aca="false">Total!G2379</f>
        <v>2843.4</v>
      </c>
      <c r="H2379" s="18" t="n">
        <f aca="false">Total!H2379</f>
        <v>4438.4</v>
      </c>
      <c r="I2379" s="18" t="n">
        <f aca="false">Total!I2379</f>
        <v>951.83</v>
      </c>
      <c r="J2379" s="18" t="n">
        <f aca="false">IF($V2379="","",INDEX('Stock Exchange'!F$5:F$2450,$V2379))</f>
        <v>3511.9</v>
      </c>
      <c r="K2379" s="18" t="n">
        <f aca="false">IF($V2379="","",INDEX('Stock Exchange'!G$5:G$2450,$V2379))</f>
        <v>2843</v>
      </c>
      <c r="L2379" s="18" t="n">
        <f aca="false">IF($V2379="","",INDEX('Stock Exchange'!H$5:H$2450,$V2379))</f>
        <v>668.9</v>
      </c>
      <c r="M2379" s="18" t="n">
        <f aca="false">IF($V2379="","",INDEX('Stock Exchange'!I$5:I$2450,$V2379))</f>
        <v>143.45</v>
      </c>
      <c r="N2379" s="18" t="n">
        <f aca="false">IF($W2379="","",INDEX(Primary!F$5:F$2450,$W2379))</f>
        <v>3769.8</v>
      </c>
      <c r="O2379" s="18" t="n">
        <f aca="false">IF($W2379="","",INDEX(Primary!G$5:G$2450,$W2379))</f>
        <v>0.4</v>
      </c>
      <c r="P2379" s="18" t="n">
        <f aca="false">IF($W2379="","",INDEX(Primary!H$5:H$2450,$W2379))</f>
        <v>3769.5</v>
      </c>
      <c r="Q2379" s="18" t="n">
        <f aca="false">IF($W2379="","",INDEX(Primary!I$5:I$2450,$W2379))</f>
        <v>808.38</v>
      </c>
      <c r="R2379" s="19" t="n">
        <f aca="false">IF($E2379="Yes",L2379+P2379,"")</f>
        <v>4438.4</v>
      </c>
      <c r="S2379" s="19" t="n">
        <f aca="false">IF($E2379="Yes",H2379-R2379,"")</f>
        <v>0</v>
      </c>
      <c r="T2379" s="6" t="str">
        <f aca="false">IF($E2379="Yes",IF(ROUND(ABS(S2379),2)&lt;=$T$2,"OK","CHECK"),"n/a")</f>
        <v>OK</v>
      </c>
      <c r="U2379" s="20" t="n">
        <f aca="false">Total!J2379</f>
        <v>46.63</v>
      </c>
      <c r="V2379" s="17" t="n">
        <f aca="false">IFERROR(MATCH($A2379,'Stock Exchange'!$A$5:$A$2450,0),"")</f>
        <v>161</v>
      </c>
      <c r="W2379" s="17" t="n">
        <f aca="false">IFERROR(MATCH($A2379,Primary!$A$5:$A$2450,0),"")</f>
        <v>161</v>
      </c>
    </row>
    <row r="2380" customFormat="false" ht="15" hidden="false" customHeight="false" outlineLevel="0" collapsed="false">
      <c r="A2380" s="16" t="n">
        <f aca="false">Total!A2380</f>
        <v>40392</v>
      </c>
      <c r="B2380" s="17" t="n">
        <f aca="false">YEAR(A2380)</f>
        <v>2010</v>
      </c>
      <c r="C2380" s="17" t="n">
        <f aca="false">MONTH(A2380)</f>
        <v>8</v>
      </c>
      <c r="D2380" s="6" t="str">
        <f aca="false">IF(MONTH(A2380)&gt;=4,"FY "&amp;YEAR(A2380)&amp;"-"&amp;RIGHT(YEAR(A2380)+1,2),"FY "&amp;(YEAR(A2380)-1)&amp;"-"&amp;RIGHT(YEAR(A2380),2))</f>
        <v>FY 2010-11</v>
      </c>
      <c r="E2380" s="6" t="str">
        <f aca="false">IF(AND(V2380&lt;&gt;"",W2380&lt;&gt;""),"Yes","No")</f>
        <v>Yes</v>
      </c>
      <c r="F2380" s="18" t="n">
        <f aca="false">Total!F2380</f>
        <v>3394.4</v>
      </c>
      <c r="G2380" s="18" t="n">
        <f aca="false">Total!G2380</f>
        <v>2354.2</v>
      </c>
      <c r="H2380" s="18" t="n">
        <f aca="false">Total!H2380</f>
        <v>1040.2</v>
      </c>
      <c r="I2380" s="18" t="n">
        <f aca="false">Total!I2380</f>
        <v>223.89</v>
      </c>
      <c r="J2380" s="18" t="n">
        <f aca="false">IF($V2380="","",INDEX('Stock Exchange'!F$5:F$2450,$V2380))</f>
        <v>2663.5</v>
      </c>
      <c r="K2380" s="18" t="n">
        <f aca="false">IF($V2380="","",INDEX('Stock Exchange'!G$5:G$2450,$V2380))</f>
        <v>2353.6</v>
      </c>
      <c r="L2380" s="18" t="n">
        <f aca="false">IF($V2380="","",INDEX('Stock Exchange'!H$5:H$2450,$V2380))</f>
        <v>309.9</v>
      </c>
      <c r="M2380" s="18" t="n">
        <f aca="false">IF($V2380="","",INDEX('Stock Exchange'!I$5:I$2450,$V2380))</f>
        <v>66.71</v>
      </c>
      <c r="N2380" s="18" t="n">
        <f aca="false">IF($W2380="","",INDEX(Primary!F$5:F$2450,$W2380))</f>
        <v>730.9</v>
      </c>
      <c r="O2380" s="18" t="n">
        <f aca="false">IF($W2380="","",INDEX(Primary!G$5:G$2450,$W2380))</f>
        <v>0.6</v>
      </c>
      <c r="P2380" s="18" t="n">
        <f aca="false">IF($W2380="","",INDEX(Primary!H$5:H$2450,$W2380))</f>
        <v>730.3</v>
      </c>
      <c r="Q2380" s="18" t="n">
        <f aca="false">IF($W2380="","",INDEX(Primary!I$5:I$2450,$W2380))</f>
        <v>157.18</v>
      </c>
      <c r="R2380" s="19" t="n">
        <f aca="false">IF($E2380="Yes",L2380+P2380,"")</f>
        <v>1040.2</v>
      </c>
      <c r="S2380" s="19" t="n">
        <f aca="false">IF($E2380="Yes",H2380-R2380,"")</f>
        <v>0</v>
      </c>
      <c r="T2380" s="6" t="str">
        <f aca="false">IF($E2380="Yes",IF(ROUND(ABS(S2380),2)&lt;=$T$2,"OK","CHECK"),"n/a")</f>
        <v>OK</v>
      </c>
      <c r="U2380" s="20" t="n">
        <f aca="false">Total!J2380</f>
        <v>46.46</v>
      </c>
      <c r="V2380" s="17" t="n">
        <f aca="false">IFERROR(MATCH($A2380,'Stock Exchange'!$A$5:$A$2450,0),"")</f>
        <v>162</v>
      </c>
      <c r="W2380" s="17" t="n">
        <f aca="false">IFERROR(MATCH($A2380,Primary!$A$5:$A$2450,0),"")</f>
        <v>162</v>
      </c>
    </row>
    <row r="2381" customFormat="false" ht="15" hidden="false" customHeight="false" outlineLevel="0" collapsed="false">
      <c r="A2381" s="16" t="n">
        <f aca="false">Total!A2381</f>
        <v>40393</v>
      </c>
      <c r="B2381" s="17" t="n">
        <f aca="false">YEAR(A2381)</f>
        <v>2010</v>
      </c>
      <c r="C2381" s="17" t="n">
        <f aca="false">MONTH(A2381)</f>
        <v>8</v>
      </c>
      <c r="D2381" s="6" t="str">
        <f aca="false">IF(MONTH(A2381)&gt;=4,"FY "&amp;YEAR(A2381)&amp;"-"&amp;RIGHT(YEAR(A2381)+1,2),"FY "&amp;(YEAR(A2381)-1)&amp;"-"&amp;RIGHT(YEAR(A2381),2))</f>
        <v>FY 2010-11</v>
      </c>
      <c r="E2381" s="6" t="str">
        <f aca="false">IF(AND(V2381&lt;&gt;"",W2381&lt;&gt;""),"Yes","No")</f>
        <v>Yes</v>
      </c>
      <c r="F2381" s="18" t="n">
        <f aca="false">Total!F2381</f>
        <v>2646.5</v>
      </c>
      <c r="G2381" s="18" t="n">
        <f aca="false">Total!G2381</f>
        <v>1782.2</v>
      </c>
      <c r="H2381" s="18" t="n">
        <f aca="false">Total!H2381</f>
        <v>864.4</v>
      </c>
      <c r="I2381" s="18" t="n">
        <f aca="false">Total!I2381</f>
        <v>187.13</v>
      </c>
      <c r="J2381" s="18" t="n">
        <f aca="false">IF($V2381="","",INDEX('Stock Exchange'!F$5:F$2450,$V2381))</f>
        <v>2622.7</v>
      </c>
      <c r="K2381" s="18" t="n">
        <f aca="false">IF($V2381="","",INDEX('Stock Exchange'!G$5:G$2450,$V2381))</f>
        <v>1777.4</v>
      </c>
      <c r="L2381" s="18" t="n">
        <f aca="false">IF($V2381="","",INDEX('Stock Exchange'!H$5:H$2450,$V2381))</f>
        <v>845.2</v>
      </c>
      <c r="M2381" s="18" t="n">
        <f aca="false">IF($V2381="","",INDEX('Stock Exchange'!I$5:I$2450,$V2381))</f>
        <v>182.99</v>
      </c>
      <c r="N2381" s="18" t="n">
        <f aca="false">IF($W2381="","",INDEX(Primary!F$5:F$2450,$W2381))</f>
        <v>23.9</v>
      </c>
      <c r="O2381" s="18" t="n">
        <f aca="false">IF($W2381="","",INDEX(Primary!G$5:G$2450,$W2381))</f>
        <v>4.8</v>
      </c>
      <c r="P2381" s="18" t="n">
        <f aca="false">IF($W2381="","",INDEX(Primary!H$5:H$2450,$W2381))</f>
        <v>19.1</v>
      </c>
      <c r="Q2381" s="18" t="n">
        <f aca="false">IF($W2381="","",INDEX(Primary!I$5:I$2450,$W2381))</f>
        <v>4.14</v>
      </c>
      <c r="R2381" s="19" t="n">
        <f aca="false">IF($E2381="Yes",L2381+P2381,"")</f>
        <v>864.3</v>
      </c>
      <c r="S2381" s="19" t="n">
        <f aca="false">IF($E2381="Yes",H2381-R2381,"")</f>
        <v>0.0999999999999091</v>
      </c>
      <c r="T2381" s="6" t="str">
        <f aca="false">IF($E2381="Yes",IF(ROUND(ABS(S2381),2)&lt;=$T$2,"OK","CHECK"),"n/a")</f>
        <v>OK</v>
      </c>
      <c r="U2381" s="20" t="n">
        <f aca="false">Total!J2381</f>
        <v>46.19</v>
      </c>
      <c r="V2381" s="17" t="n">
        <f aca="false">IFERROR(MATCH($A2381,'Stock Exchange'!$A$5:$A$2450,0),"")</f>
        <v>163</v>
      </c>
      <c r="W2381" s="17" t="n">
        <f aca="false">IFERROR(MATCH($A2381,Primary!$A$5:$A$2450,0),"")</f>
        <v>163</v>
      </c>
    </row>
    <row r="2382" customFormat="false" ht="15" hidden="false" customHeight="false" outlineLevel="0" collapsed="false">
      <c r="A2382" s="16" t="n">
        <f aca="false">Total!A2382</f>
        <v>40394</v>
      </c>
      <c r="B2382" s="17" t="n">
        <f aca="false">YEAR(A2382)</f>
        <v>2010</v>
      </c>
      <c r="C2382" s="17" t="n">
        <f aca="false">MONTH(A2382)</f>
        <v>8</v>
      </c>
      <c r="D2382" s="6" t="str">
        <f aca="false">IF(MONTH(A2382)&gt;=4,"FY "&amp;YEAR(A2382)&amp;"-"&amp;RIGHT(YEAR(A2382)+1,2),"FY "&amp;(YEAR(A2382)-1)&amp;"-"&amp;RIGHT(YEAR(A2382),2))</f>
        <v>FY 2010-11</v>
      </c>
      <c r="E2382" s="6" t="str">
        <f aca="false">IF(AND(V2382&lt;&gt;"",W2382&lt;&gt;""),"Yes","No")</f>
        <v>Yes</v>
      </c>
      <c r="F2382" s="18" t="n">
        <f aca="false">Total!F2382</f>
        <v>3085.3</v>
      </c>
      <c r="G2382" s="18" t="n">
        <f aca="false">Total!G2382</f>
        <v>2408</v>
      </c>
      <c r="H2382" s="18" t="n">
        <f aca="false">Total!H2382</f>
        <v>677.3</v>
      </c>
      <c r="I2382" s="18" t="n">
        <f aca="false">Total!I2382</f>
        <v>146.53</v>
      </c>
      <c r="J2382" s="18" t="n">
        <f aca="false">IF($V2382="","",INDEX('Stock Exchange'!F$5:F$2450,$V2382))</f>
        <v>3052.9</v>
      </c>
      <c r="K2382" s="18" t="n">
        <f aca="false">IF($V2382="","",INDEX('Stock Exchange'!G$5:G$2450,$V2382))</f>
        <v>2407.9</v>
      </c>
      <c r="L2382" s="18" t="n">
        <f aca="false">IF($V2382="","",INDEX('Stock Exchange'!H$5:H$2450,$V2382))</f>
        <v>645</v>
      </c>
      <c r="M2382" s="18" t="n">
        <f aca="false">IF($V2382="","",INDEX('Stock Exchange'!I$5:I$2450,$V2382))</f>
        <v>139.55</v>
      </c>
      <c r="N2382" s="18" t="n">
        <f aca="false">IF($W2382="","",INDEX(Primary!F$5:F$2450,$W2382))</f>
        <v>32.4</v>
      </c>
      <c r="O2382" s="18" t="n">
        <f aca="false">IF($W2382="","",INDEX(Primary!G$5:G$2450,$W2382))</f>
        <v>0.1</v>
      </c>
      <c r="P2382" s="18" t="n">
        <f aca="false">IF($W2382="","",INDEX(Primary!H$5:H$2450,$W2382))</f>
        <v>32.3</v>
      </c>
      <c r="Q2382" s="18" t="n">
        <f aca="false">IF($W2382="","",INDEX(Primary!I$5:I$2450,$W2382))</f>
        <v>6.98</v>
      </c>
      <c r="R2382" s="19" t="n">
        <f aca="false">IF($E2382="Yes",L2382+P2382,"")</f>
        <v>677.3</v>
      </c>
      <c r="S2382" s="19" t="n">
        <f aca="false">IF($E2382="Yes",H2382-R2382,"")</f>
        <v>0</v>
      </c>
      <c r="T2382" s="6" t="str">
        <f aca="false">IF($E2382="Yes",IF(ROUND(ABS(S2382),2)&lt;=$T$2,"OK","CHECK"),"n/a")</f>
        <v>OK</v>
      </c>
      <c r="U2382" s="20" t="n">
        <f aca="false">Total!J2382</f>
        <v>46.22</v>
      </c>
      <c r="V2382" s="17" t="n">
        <f aca="false">IFERROR(MATCH($A2382,'Stock Exchange'!$A$5:$A$2450,0),"")</f>
        <v>164</v>
      </c>
      <c r="W2382" s="17" t="n">
        <f aca="false">IFERROR(MATCH($A2382,Primary!$A$5:$A$2450,0),"")</f>
        <v>164</v>
      </c>
    </row>
    <row r="2383" customFormat="false" ht="15" hidden="false" customHeight="false" outlineLevel="0" collapsed="false">
      <c r="A2383" s="16" t="n">
        <f aca="false">Total!A2383</f>
        <v>40395</v>
      </c>
      <c r="B2383" s="17" t="n">
        <f aca="false">YEAR(A2383)</f>
        <v>2010</v>
      </c>
      <c r="C2383" s="17" t="n">
        <f aca="false">MONTH(A2383)</f>
        <v>8</v>
      </c>
      <c r="D2383" s="6" t="str">
        <f aca="false">IF(MONTH(A2383)&gt;=4,"FY "&amp;YEAR(A2383)&amp;"-"&amp;RIGHT(YEAR(A2383)+1,2),"FY "&amp;(YEAR(A2383)-1)&amp;"-"&amp;RIGHT(YEAR(A2383),2))</f>
        <v>FY 2010-11</v>
      </c>
      <c r="E2383" s="6" t="str">
        <f aca="false">IF(AND(V2383&lt;&gt;"",W2383&lt;&gt;""),"Yes","No")</f>
        <v>Yes</v>
      </c>
      <c r="F2383" s="18" t="n">
        <f aca="false">Total!F2383</f>
        <v>2714.4</v>
      </c>
      <c r="G2383" s="18" t="n">
        <f aca="false">Total!G2383</f>
        <v>1973</v>
      </c>
      <c r="H2383" s="18" t="n">
        <f aca="false">Total!H2383</f>
        <v>741.5</v>
      </c>
      <c r="I2383" s="18" t="n">
        <f aca="false">Total!I2383</f>
        <v>160.42</v>
      </c>
      <c r="J2383" s="18" t="n">
        <f aca="false">IF($V2383="","",INDEX('Stock Exchange'!F$5:F$2450,$V2383))</f>
        <v>2714.3</v>
      </c>
      <c r="K2383" s="18" t="n">
        <f aca="false">IF($V2383="","",INDEX('Stock Exchange'!G$5:G$2450,$V2383))</f>
        <v>1971.1</v>
      </c>
      <c r="L2383" s="18" t="n">
        <f aca="false">IF($V2383="","",INDEX('Stock Exchange'!H$5:H$2450,$V2383))</f>
        <v>743.2</v>
      </c>
      <c r="M2383" s="18" t="n">
        <f aca="false">IF($V2383="","",INDEX('Stock Exchange'!I$5:I$2450,$V2383))</f>
        <v>160.8</v>
      </c>
      <c r="N2383" s="18" t="n">
        <f aca="false">IF($W2383="","",INDEX(Primary!F$5:F$2450,$W2383))</f>
        <v>0.1</v>
      </c>
      <c r="O2383" s="18" t="n">
        <f aca="false">IF($W2383="","",INDEX(Primary!G$5:G$2450,$W2383))</f>
        <v>1.9</v>
      </c>
      <c r="P2383" s="18" t="n">
        <f aca="false">IF($W2383="","",INDEX(Primary!H$5:H$2450,$W2383))</f>
        <v>-1.8</v>
      </c>
      <c r="Q2383" s="18" t="n">
        <f aca="false">IF($W2383="","",INDEX(Primary!I$5:I$2450,$W2383))</f>
        <v>-0.38</v>
      </c>
      <c r="R2383" s="19" t="n">
        <f aca="false">IF($E2383="Yes",L2383+P2383,"")</f>
        <v>741.4</v>
      </c>
      <c r="S2383" s="19" t="n">
        <f aca="false">IF($E2383="Yes",H2383-R2383,"")</f>
        <v>0.0999999999999091</v>
      </c>
      <c r="T2383" s="6" t="str">
        <f aca="false">IF($E2383="Yes",IF(ROUND(ABS(S2383),2)&lt;=$T$2,"OK","CHECK"),"n/a")</f>
        <v>OK</v>
      </c>
      <c r="U2383" s="20" t="n">
        <f aca="false">Total!J2383</f>
        <v>46.22</v>
      </c>
      <c r="V2383" s="17" t="n">
        <f aca="false">IFERROR(MATCH($A2383,'Stock Exchange'!$A$5:$A$2450,0),"")</f>
        <v>165</v>
      </c>
      <c r="W2383" s="17" t="n">
        <f aca="false">IFERROR(MATCH($A2383,Primary!$A$5:$A$2450,0),"")</f>
        <v>165</v>
      </c>
    </row>
    <row r="2384" customFormat="false" ht="15" hidden="false" customHeight="false" outlineLevel="0" collapsed="false">
      <c r="A2384" s="16" t="n">
        <f aca="false">Total!A2384</f>
        <v>40396</v>
      </c>
      <c r="B2384" s="17" t="n">
        <f aca="false">YEAR(A2384)</f>
        <v>2010</v>
      </c>
      <c r="C2384" s="17" t="n">
        <f aca="false">MONTH(A2384)</f>
        <v>8</v>
      </c>
      <c r="D2384" s="6" t="str">
        <f aca="false">IF(MONTH(A2384)&gt;=4,"FY "&amp;YEAR(A2384)&amp;"-"&amp;RIGHT(YEAR(A2384)+1,2),"FY "&amp;(YEAR(A2384)-1)&amp;"-"&amp;RIGHT(YEAR(A2384),2))</f>
        <v>FY 2010-11</v>
      </c>
      <c r="E2384" s="6" t="str">
        <f aca="false">IF(AND(V2384&lt;&gt;"",W2384&lt;&gt;""),"Yes","No")</f>
        <v>Yes</v>
      </c>
      <c r="F2384" s="18" t="n">
        <f aca="false">Total!F2384</f>
        <v>2862.2</v>
      </c>
      <c r="G2384" s="18" t="n">
        <f aca="false">Total!G2384</f>
        <v>2694.8</v>
      </c>
      <c r="H2384" s="18" t="n">
        <f aca="false">Total!H2384</f>
        <v>167.4</v>
      </c>
      <c r="I2384" s="18" t="n">
        <f aca="false">Total!I2384</f>
        <v>36.21</v>
      </c>
      <c r="J2384" s="18" t="n">
        <f aca="false">IF($V2384="","",INDEX('Stock Exchange'!F$5:F$2450,$V2384))</f>
        <v>2861.4</v>
      </c>
      <c r="K2384" s="18" t="n">
        <f aca="false">IF($V2384="","",INDEX('Stock Exchange'!G$5:G$2450,$V2384))</f>
        <v>2694</v>
      </c>
      <c r="L2384" s="18" t="n">
        <f aca="false">IF($V2384="","",INDEX('Stock Exchange'!H$5:H$2450,$V2384))</f>
        <v>167.3</v>
      </c>
      <c r="M2384" s="18" t="n">
        <f aca="false">IF($V2384="","",INDEX('Stock Exchange'!I$5:I$2450,$V2384))</f>
        <v>36.2</v>
      </c>
      <c r="N2384" s="18" t="n">
        <f aca="false">IF($W2384="","",INDEX(Primary!F$5:F$2450,$W2384))</f>
        <v>0.8</v>
      </c>
      <c r="O2384" s="18" t="n">
        <f aca="false">IF($W2384="","",INDEX(Primary!G$5:G$2450,$W2384))</f>
        <v>0.8</v>
      </c>
      <c r="P2384" s="18" t="n">
        <f aca="false">IF($W2384="","",INDEX(Primary!H$5:H$2450,$W2384))</f>
        <v>0.1</v>
      </c>
      <c r="Q2384" s="18" t="n">
        <f aca="false">IF($W2384="","",INDEX(Primary!I$5:I$2450,$W2384))</f>
        <v>0.02</v>
      </c>
      <c r="R2384" s="19" t="n">
        <f aca="false">IF($E2384="Yes",L2384+P2384,"")</f>
        <v>167.4</v>
      </c>
      <c r="S2384" s="19" t="n">
        <f aca="false">IF($E2384="Yes",H2384-R2384,"")</f>
        <v>0</v>
      </c>
      <c r="T2384" s="6" t="str">
        <f aca="false">IF($E2384="Yes",IF(ROUND(ABS(S2384),2)&lt;=$T$2,"OK","CHECK"),"n/a")</f>
        <v>OK</v>
      </c>
      <c r="U2384" s="20" t="n">
        <f aca="false">Total!J2384</f>
        <v>46.23</v>
      </c>
      <c r="V2384" s="17" t="n">
        <f aca="false">IFERROR(MATCH($A2384,'Stock Exchange'!$A$5:$A$2450,0),"")</f>
        <v>166</v>
      </c>
      <c r="W2384" s="17" t="n">
        <f aca="false">IFERROR(MATCH($A2384,Primary!$A$5:$A$2450,0),"")</f>
        <v>166</v>
      </c>
    </row>
    <row r="2385" customFormat="false" ht="15" hidden="false" customHeight="false" outlineLevel="0" collapsed="false">
      <c r="A2385" s="16" t="n">
        <f aca="false">Total!A2385</f>
        <v>40399</v>
      </c>
      <c r="B2385" s="17" t="n">
        <f aca="false">YEAR(A2385)</f>
        <v>2010</v>
      </c>
      <c r="C2385" s="17" t="n">
        <f aca="false">MONTH(A2385)</f>
        <v>8</v>
      </c>
      <c r="D2385" s="6" t="str">
        <f aca="false">IF(MONTH(A2385)&gt;=4,"FY "&amp;YEAR(A2385)&amp;"-"&amp;RIGHT(YEAR(A2385)+1,2),"FY "&amp;(YEAR(A2385)-1)&amp;"-"&amp;RIGHT(YEAR(A2385),2))</f>
        <v>FY 2010-11</v>
      </c>
      <c r="E2385" s="6" t="str">
        <f aca="false">IF(AND(V2385&lt;&gt;"",W2385&lt;&gt;""),"Yes","No")</f>
        <v>Yes</v>
      </c>
      <c r="F2385" s="18" t="n">
        <f aca="false">Total!F2385</f>
        <v>2676.2</v>
      </c>
      <c r="G2385" s="18" t="n">
        <f aca="false">Total!G2385</f>
        <v>1847.1</v>
      </c>
      <c r="H2385" s="18" t="n">
        <f aca="false">Total!H2385</f>
        <v>829.1</v>
      </c>
      <c r="I2385" s="18" t="n">
        <f aca="false">Total!I2385</f>
        <v>180.15</v>
      </c>
      <c r="J2385" s="18" t="n">
        <f aca="false">IF($V2385="","",INDEX('Stock Exchange'!F$5:F$2450,$V2385))</f>
        <v>2652.7</v>
      </c>
      <c r="K2385" s="18" t="n">
        <f aca="false">IF($V2385="","",INDEX('Stock Exchange'!G$5:G$2450,$V2385))</f>
        <v>1830.6</v>
      </c>
      <c r="L2385" s="18" t="n">
        <f aca="false">IF($V2385="","",INDEX('Stock Exchange'!H$5:H$2450,$V2385))</f>
        <v>822</v>
      </c>
      <c r="M2385" s="18" t="n">
        <f aca="false">IF($V2385="","",INDEX('Stock Exchange'!I$5:I$2450,$V2385))</f>
        <v>178.63</v>
      </c>
      <c r="N2385" s="18" t="n">
        <f aca="false">IF($W2385="","",INDEX(Primary!F$5:F$2450,$W2385))</f>
        <v>23.5</v>
      </c>
      <c r="O2385" s="18" t="n">
        <f aca="false">IF($W2385="","",INDEX(Primary!G$5:G$2450,$W2385))</f>
        <v>16.5</v>
      </c>
      <c r="P2385" s="18" t="n">
        <f aca="false">IF($W2385="","",INDEX(Primary!H$5:H$2450,$W2385))</f>
        <v>7</v>
      </c>
      <c r="Q2385" s="18" t="n">
        <f aca="false">IF($W2385="","",INDEX(Primary!I$5:I$2450,$W2385))</f>
        <v>1.52</v>
      </c>
      <c r="R2385" s="19" t="n">
        <f aca="false">IF($E2385="Yes",L2385+P2385,"")</f>
        <v>829</v>
      </c>
      <c r="S2385" s="19" t="n">
        <f aca="false">IF($E2385="Yes",H2385-R2385,"")</f>
        <v>0.100000000000023</v>
      </c>
      <c r="T2385" s="6" t="str">
        <f aca="false">IF($E2385="Yes",IF(ROUND(ABS(S2385),2)&lt;=$T$2,"OK","CHECK"),"n/a")</f>
        <v>OK</v>
      </c>
      <c r="U2385" s="20" t="n">
        <f aca="false">Total!J2385</f>
        <v>46.02</v>
      </c>
      <c r="V2385" s="17" t="n">
        <f aca="false">IFERROR(MATCH($A2385,'Stock Exchange'!$A$5:$A$2450,0),"")</f>
        <v>167</v>
      </c>
      <c r="W2385" s="17" t="n">
        <f aca="false">IFERROR(MATCH($A2385,Primary!$A$5:$A$2450,0),"")</f>
        <v>167</v>
      </c>
    </row>
    <row r="2386" customFormat="false" ht="15" hidden="false" customHeight="false" outlineLevel="0" collapsed="false">
      <c r="A2386" s="16" t="n">
        <f aca="false">Total!A2386</f>
        <v>40400</v>
      </c>
      <c r="B2386" s="17" t="n">
        <f aca="false">YEAR(A2386)</f>
        <v>2010</v>
      </c>
      <c r="C2386" s="17" t="n">
        <f aca="false">MONTH(A2386)</f>
        <v>8</v>
      </c>
      <c r="D2386" s="6" t="str">
        <f aca="false">IF(MONTH(A2386)&gt;=4,"FY "&amp;YEAR(A2386)&amp;"-"&amp;RIGHT(YEAR(A2386)+1,2),"FY "&amp;(YEAR(A2386)-1)&amp;"-"&amp;RIGHT(YEAR(A2386),2))</f>
        <v>FY 2010-11</v>
      </c>
      <c r="E2386" s="6" t="str">
        <f aca="false">IF(AND(V2386&lt;&gt;"",W2386&lt;&gt;""),"Yes","No")</f>
        <v>Yes</v>
      </c>
      <c r="F2386" s="18" t="n">
        <f aca="false">Total!F2386</f>
        <v>2361.3</v>
      </c>
      <c r="G2386" s="18" t="n">
        <f aca="false">Total!G2386</f>
        <v>2419.9</v>
      </c>
      <c r="H2386" s="18" t="n">
        <f aca="false">Total!H2386</f>
        <v>-58.6</v>
      </c>
      <c r="I2386" s="18" t="n">
        <f aca="false">Total!I2386</f>
        <v>-12.72</v>
      </c>
      <c r="J2386" s="18" t="n">
        <f aca="false">IF($V2386="","",INDEX('Stock Exchange'!F$5:F$2450,$V2386))</f>
        <v>2361.1</v>
      </c>
      <c r="K2386" s="18" t="n">
        <f aca="false">IF($V2386="","",INDEX('Stock Exchange'!G$5:G$2450,$V2386))</f>
        <v>1724.2</v>
      </c>
      <c r="L2386" s="18" t="n">
        <f aca="false">IF($V2386="","",INDEX('Stock Exchange'!H$5:H$2450,$V2386))</f>
        <v>636.9</v>
      </c>
      <c r="M2386" s="18" t="n">
        <f aca="false">IF($V2386="","",INDEX('Stock Exchange'!I$5:I$2450,$V2386))</f>
        <v>138.25</v>
      </c>
      <c r="N2386" s="18" t="n">
        <f aca="false">IF($W2386="","",INDEX(Primary!F$5:F$2450,$W2386))</f>
        <v>0.2</v>
      </c>
      <c r="O2386" s="18" t="n">
        <f aca="false">IF($W2386="","",INDEX(Primary!G$5:G$2450,$W2386))</f>
        <v>695.8</v>
      </c>
      <c r="P2386" s="18" t="n">
        <f aca="false">IF($W2386="","",INDEX(Primary!H$5:H$2450,$W2386))</f>
        <v>-695.5</v>
      </c>
      <c r="Q2386" s="18" t="n">
        <f aca="false">IF($W2386="","",INDEX(Primary!I$5:I$2450,$W2386))</f>
        <v>-150.97</v>
      </c>
      <c r="R2386" s="19" t="n">
        <f aca="false">IF($E2386="Yes",L2386+P2386,"")</f>
        <v>-58.6</v>
      </c>
      <c r="S2386" s="19" t="n">
        <f aca="false">IF($E2386="Yes",H2386-R2386,"")</f>
        <v>0</v>
      </c>
      <c r="T2386" s="6" t="str">
        <f aca="false">IF($E2386="Yes",IF(ROUND(ABS(S2386),2)&lt;=$T$2,"OK","CHECK"),"n/a")</f>
        <v>OK</v>
      </c>
      <c r="U2386" s="20" t="n">
        <f aca="false">Total!J2386</f>
        <v>46.07</v>
      </c>
      <c r="V2386" s="17" t="n">
        <f aca="false">IFERROR(MATCH($A2386,'Stock Exchange'!$A$5:$A$2450,0),"")</f>
        <v>168</v>
      </c>
      <c r="W2386" s="17" t="n">
        <f aca="false">IFERROR(MATCH($A2386,Primary!$A$5:$A$2450,0),"")</f>
        <v>168</v>
      </c>
    </row>
    <row r="2387" customFormat="false" ht="15" hidden="false" customHeight="false" outlineLevel="0" collapsed="false">
      <c r="A2387" s="16" t="n">
        <f aca="false">Total!A2387</f>
        <v>40401</v>
      </c>
      <c r="B2387" s="17" t="n">
        <f aca="false">YEAR(A2387)</f>
        <v>2010</v>
      </c>
      <c r="C2387" s="17" t="n">
        <f aca="false">MONTH(A2387)</f>
        <v>8</v>
      </c>
      <c r="D2387" s="6" t="str">
        <f aca="false">IF(MONTH(A2387)&gt;=4,"FY "&amp;YEAR(A2387)&amp;"-"&amp;RIGHT(YEAR(A2387)+1,2),"FY "&amp;(YEAR(A2387)-1)&amp;"-"&amp;RIGHT(YEAR(A2387),2))</f>
        <v>FY 2010-11</v>
      </c>
      <c r="E2387" s="6" t="str">
        <f aca="false">IF(AND(V2387&lt;&gt;"",W2387&lt;&gt;""),"Yes","No")</f>
        <v>Yes</v>
      </c>
      <c r="F2387" s="18" t="n">
        <f aca="false">Total!F2387</f>
        <v>3112.4</v>
      </c>
      <c r="G2387" s="18" t="n">
        <f aca="false">Total!G2387</f>
        <v>2498.7</v>
      </c>
      <c r="H2387" s="18" t="n">
        <f aca="false">Total!H2387</f>
        <v>613.7</v>
      </c>
      <c r="I2387" s="18" t="n">
        <f aca="false">Total!I2387</f>
        <v>132.54</v>
      </c>
      <c r="J2387" s="18" t="n">
        <f aca="false">IF($V2387="","",INDEX('Stock Exchange'!F$5:F$2450,$V2387))</f>
        <v>3112.3</v>
      </c>
      <c r="K2387" s="18" t="n">
        <f aca="false">IF($V2387="","",INDEX('Stock Exchange'!G$5:G$2450,$V2387))</f>
        <v>2494.6</v>
      </c>
      <c r="L2387" s="18" t="n">
        <f aca="false">IF($V2387="","",INDEX('Stock Exchange'!H$5:H$2450,$V2387))</f>
        <v>617.7</v>
      </c>
      <c r="M2387" s="18" t="n">
        <f aca="false">IF($V2387="","",INDEX('Stock Exchange'!I$5:I$2450,$V2387))</f>
        <v>133.41</v>
      </c>
      <c r="N2387" s="18" t="n">
        <f aca="false">IF($W2387="","",INDEX(Primary!F$5:F$2450,$W2387))</f>
        <v>0.1</v>
      </c>
      <c r="O2387" s="18" t="n">
        <f aca="false">IF($W2387="","",INDEX(Primary!G$5:G$2450,$W2387))</f>
        <v>4.1</v>
      </c>
      <c r="P2387" s="18" t="n">
        <f aca="false">IF($W2387="","",INDEX(Primary!H$5:H$2450,$W2387))</f>
        <v>-4</v>
      </c>
      <c r="Q2387" s="18" t="n">
        <f aca="false">IF($W2387="","",INDEX(Primary!I$5:I$2450,$W2387))</f>
        <v>-0.87</v>
      </c>
      <c r="R2387" s="19" t="n">
        <f aca="false">IF($E2387="Yes",L2387+P2387,"")</f>
        <v>613.7</v>
      </c>
      <c r="S2387" s="19" t="n">
        <f aca="false">IF($E2387="Yes",H2387-R2387,"")</f>
        <v>0</v>
      </c>
      <c r="T2387" s="6" t="str">
        <f aca="false">IF($E2387="Yes",IF(ROUND(ABS(S2387),2)&lt;=$T$2,"OK","CHECK"),"n/a")</f>
        <v>OK</v>
      </c>
      <c r="U2387" s="20" t="n">
        <f aca="false">Total!J2387</f>
        <v>46.3</v>
      </c>
      <c r="V2387" s="17" t="n">
        <f aca="false">IFERROR(MATCH($A2387,'Stock Exchange'!$A$5:$A$2450,0),"")</f>
        <v>169</v>
      </c>
      <c r="W2387" s="17" t="n">
        <f aca="false">IFERROR(MATCH($A2387,Primary!$A$5:$A$2450,0),"")</f>
        <v>169</v>
      </c>
    </row>
    <row r="2388" customFormat="false" ht="15" hidden="false" customHeight="false" outlineLevel="0" collapsed="false">
      <c r="A2388" s="16" t="n">
        <f aca="false">Total!A2388</f>
        <v>40402</v>
      </c>
      <c r="B2388" s="17" t="n">
        <f aca="false">YEAR(A2388)</f>
        <v>2010</v>
      </c>
      <c r="C2388" s="17" t="n">
        <f aca="false">MONTH(A2388)</f>
        <v>8</v>
      </c>
      <c r="D2388" s="6" t="str">
        <f aca="false">IF(MONTH(A2388)&gt;=4,"FY "&amp;YEAR(A2388)&amp;"-"&amp;RIGHT(YEAR(A2388)+1,2),"FY "&amp;(YEAR(A2388)-1)&amp;"-"&amp;RIGHT(YEAR(A2388),2))</f>
        <v>FY 2010-11</v>
      </c>
      <c r="E2388" s="6" t="str">
        <f aca="false">IF(AND(V2388&lt;&gt;"",W2388&lt;&gt;""),"Yes","No")</f>
        <v>Yes</v>
      </c>
      <c r="F2388" s="18" t="n">
        <f aca="false">Total!F2388</f>
        <v>2971.5</v>
      </c>
      <c r="G2388" s="18" t="n">
        <f aca="false">Total!G2388</f>
        <v>2778.7</v>
      </c>
      <c r="H2388" s="18" t="n">
        <f aca="false">Total!H2388</f>
        <v>192.9</v>
      </c>
      <c r="I2388" s="18" t="n">
        <f aca="false">Total!I2388</f>
        <v>41.44</v>
      </c>
      <c r="J2388" s="18" t="n">
        <f aca="false">IF($V2388="","",INDEX('Stock Exchange'!F$5:F$2450,$V2388))</f>
        <v>2701.9</v>
      </c>
      <c r="K2388" s="18" t="n">
        <f aca="false">IF($V2388="","",INDEX('Stock Exchange'!G$5:G$2450,$V2388))</f>
        <v>2767.1</v>
      </c>
      <c r="L2388" s="18" t="n">
        <f aca="false">IF($V2388="","",INDEX('Stock Exchange'!H$5:H$2450,$V2388))</f>
        <v>-65.3</v>
      </c>
      <c r="M2388" s="18" t="n">
        <f aca="false">IF($V2388="","",INDEX('Stock Exchange'!I$5:I$2450,$V2388))</f>
        <v>-14.02</v>
      </c>
      <c r="N2388" s="18" t="n">
        <f aca="false">IF($W2388="","",INDEX(Primary!F$5:F$2450,$W2388))</f>
        <v>269.6</v>
      </c>
      <c r="O2388" s="18" t="n">
        <f aca="false">IF($W2388="","",INDEX(Primary!G$5:G$2450,$W2388))</f>
        <v>11.5</v>
      </c>
      <c r="P2388" s="18" t="n">
        <f aca="false">IF($W2388="","",INDEX(Primary!H$5:H$2450,$W2388))</f>
        <v>258.1</v>
      </c>
      <c r="Q2388" s="18" t="n">
        <f aca="false">IF($W2388="","",INDEX(Primary!I$5:I$2450,$W2388))</f>
        <v>55.47</v>
      </c>
      <c r="R2388" s="19" t="n">
        <f aca="false">IF($E2388="Yes",L2388+P2388,"")</f>
        <v>192.8</v>
      </c>
      <c r="S2388" s="19" t="n">
        <f aca="false">IF($E2388="Yes",H2388-R2388,"")</f>
        <v>0.0999999999999943</v>
      </c>
      <c r="T2388" s="6" t="str">
        <f aca="false">IF($E2388="Yes",IF(ROUND(ABS(S2388),2)&lt;=$T$2,"OK","CHECK"),"n/a")</f>
        <v>OK</v>
      </c>
      <c r="U2388" s="20" t="n">
        <f aca="false">Total!J2388</f>
        <v>46.54</v>
      </c>
      <c r="V2388" s="17" t="n">
        <f aca="false">IFERROR(MATCH($A2388,'Stock Exchange'!$A$5:$A$2450,0),"")</f>
        <v>170</v>
      </c>
      <c r="W2388" s="17" t="n">
        <f aca="false">IFERROR(MATCH($A2388,Primary!$A$5:$A$2450,0),"")</f>
        <v>170</v>
      </c>
    </row>
    <row r="2389" customFormat="false" ht="15" hidden="false" customHeight="false" outlineLevel="0" collapsed="false">
      <c r="A2389" s="16" t="n">
        <f aca="false">Total!A2389</f>
        <v>40403</v>
      </c>
      <c r="B2389" s="17" t="n">
        <f aca="false">YEAR(A2389)</f>
        <v>2010</v>
      </c>
      <c r="C2389" s="17" t="n">
        <f aca="false">MONTH(A2389)</f>
        <v>8</v>
      </c>
      <c r="D2389" s="6" t="str">
        <f aca="false">IF(MONTH(A2389)&gt;=4,"FY "&amp;YEAR(A2389)&amp;"-"&amp;RIGHT(YEAR(A2389)+1,2),"FY "&amp;(YEAR(A2389)-1)&amp;"-"&amp;RIGHT(YEAR(A2389),2))</f>
        <v>FY 2010-11</v>
      </c>
      <c r="E2389" s="6" t="str">
        <f aca="false">IF(AND(V2389&lt;&gt;"",W2389&lt;&gt;""),"Yes","No")</f>
        <v>Yes</v>
      </c>
      <c r="F2389" s="18" t="n">
        <f aca="false">Total!F2389</f>
        <v>3375.8</v>
      </c>
      <c r="G2389" s="18" t="n">
        <f aca="false">Total!G2389</f>
        <v>2926.4</v>
      </c>
      <c r="H2389" s="18" t="n">
        <f aca="false">Total!H2389</f>
        <v>449.4</v>
      </c>
      <c r="I2389" s="18" t="n">
        <f aca="false">Total!I2389</f>
        <v>95.75</v>
      </c>
      <c r="J2389" s="18" t="n">
        <f aca="false">IF($V2389="","",INDEX('Stock Exchange'!F$5:F$2450,$V2389))</f>
        <v>3224.4</v>
      </c>
      <c r="K2389" s="18" t="n">
        <f aca="false">IF($V2389="","",INDEX('Stock Exchange'!G$5:G$2450,$V2389))</f>
        <v>2891.5</v>
      </c>
      <c r="L2389" s="18" t="n">
        <f aca="false">IF($V2389="","",INDEX('Stock Exchange'!H$5:H$2450,$V2389))</f>
        <v>332.9</v>
      </c>
      <c r="M2389" s="18" t="n">
        <f aca="false">IF($V2389="","",INDEX('Stock Exchange'!I$5:I$2450,$V2389))</f>
        <v>70.92</v>
      </c>
      <c r="N2389" s="18" t="n">
        <f aca="false">IF($W2389="","",INDEX(Primary!F$5:F$2450,$W2389))</f>
        <v>151.4</v>
      </c>
      <c r="O2389" s="18" t="n">
        <f aca="false">IF($W2389="","",INDEX(Primary!G$5:G$2450,$W2389))</f>
        <v>34.9</v>
      </c>
      <c r="P2389" s="18" t="n">
        <f aca="false">IF($W2389="","",INDEX(Primary!H$5:H$2450,$W2389))</f>
        <v>116.5</v>
      </c>
      <c r="Q2389" s="18" t="n">
        <f aca="false">IF($W2389="","",INDEX(Primary!I$5:I$2450,$W2389))</f>
        <v>24.83</v>
      </c>
      <c r="R2389" s="19" t="n">
        <f aca="false">IF($E2389="Yes",L2389+P2389,"")</f>
        <v>449.4</v>
      </c>
      <c r="S2389" s="19" t="n">
        <f aca="false">IF($E2389="Yes",H2389-R2389,"")</f>
        <v>0</v>
      </c>
      <c r="T2389" s="6" t="str">
        <f aca="false">IF($E2389="Yes",IF(ROUND(ABS(S2389),2)&lt;=$T$2,"OK","CHECK"),"n/a")</f>
        <v>OK</v>
      </c>
      <c r="U2389" s="20" t="n">
        <f aca="false">Total!J2389</f>
        <v>46.94</v>
      </c>
      <c r="V2389" s="17" t="n">
        <f aca="false">IFERROR(MATCH($A2389,'Stock Exchange'!$A$5:$A$2450,0),"")</f>
        <v>171</v>
      </c>
      <c r="W2389" s="17" t="n">
        <f aca="false">IFERROR(MATCH($A2389,Primary!$A$5:$A$2450,0),"")</f>
        <v>171</v>
      </c>
    </row>
    <row r="2390" customFormat="false" ht="15" hidden="false" customHeight="false" outlineLevel="0" collapsed="false">
      <c r="A2390" s="16" t="n">
        <f aca="false">Total!A2390</f>
        <v>40406</v>
      </c>
      <c r="B2390" s="17" t="n">
        <f aca="false">YEAR(A2390)</f>
        <v>2010</v>
      </c>
      <c r="C2390" s="17" t="n">
        <f aca="false">MONTH(A2390)</f>
        <v>8</v>
      </c>
      <c r="D2390" s="6" t="str">
        <f aca="false">IF(MONTH(A2390)&gt;=4,"FY "&amp;YEAR(A2390)&amp;"-"&amp;RIGHT(YEAR(A2390)+1,2),"FY "&amp;(YEAR(A2390)-1)&amp;"-"&amp;RIGHT(YEAR(A2390),2))</f>
        <v>FY 2010-11</v>
      </c>
      <c r="E2390" s="6" t="str">
        <f aca="false">IF(AND(V2390&lt;&gt;"",W2390&lt;&gt;""),"Yes","No")</f>
        <v>Yes</v>
      </c>
      <c r="F2390" s="18" t="n">
        <f aca="false">Total!F2390</f>
        <v>3011.3</v>
      </c>
      <c r="G2390" s="18" t="n">
        <f aca="false">Total!G2390</f>
        <v>2294.1</v>
      </c>
      <c r="H2390" s="18" t="n">
        <f aca="false">Total!H2390</f>
        <v>717.2</v>
      </c>
      <c r="I2390" s="18" t="n">
        <f aca="false">Total!I2390</f>
        <v>153.98</v>
      </c>
      <c r="J2390" s="18" t="n">
        <f aca="false">IF($V2390="","",INDEX('Stock Exchange'!F$5:F$2450,$V2390))</f>
        <v>2448.6</v>
      </c>
      <c r="K2390" s="18" t="n">
        <f aca="false">IF($V2390="","",INDEX('Stock Exchange'!G$5:G$2450,$V2390))</f>
        <v>2294.1</v>
      </c>
      <c r="L2390" s="18" t="n">
        <f aca="false">IF($V2390="","",INDEX('Stock Exchange'!H$5:H$2450,$V2390))</f>
        <v>154.6</v>
      </c>
      <c r="M2390" s="18" t="n">
        <f aca="false">IF($V2390="","",INDEX('Stock Exchange'!I$5:I$2450,$V2390))</f>
        <v>33.18</v>
      </c>
      <c r="N2390" s="18" t="n">
        <f aca="false">IF($W2390="","",INDEX(Primary!F$5:F$2450,$W2390))</f>
        <v>562.7</v>
      </c>
      <c r="O2390" s="18" t="n">
        <f aca="false">IF($W2390="","",INDEX(Primary!G$5:G$2450,$W2390))</f>
        <v>0</v>
      </c>
      <c r="P2390" s="18" t="n">
        <f aca="false">IF($W2390="","",INDEX(Primary!H$5:H$2450,$W2390))</f>
        <v>562.7</v>
      </c>
      <c r="Q2390" s="18" t="n">
        <f aca="false">IF($W2390="","",INDEX(Primary!I$5:I$2450,$W2390))</f>
        <v>120.8</v>
      </c>
      <c r="R2390" s="19" t="n">
        <f aca="false">IF($E2390="Yes",L2390+P2390,"")</f>
        <v>717.3</v>
      </c>
      <c r="S2390" s="19" t="n">
        <f aca="false">IF($E2390="Yes",H2390-R2390,"")</f>
        <v>-0.100000000000023</v>
      </c>
      <c r="T2390" s="6" t="str">
        <f aca="false">IF($E2390="Yes",IF(ROUND(ABS(S2390),2)&lt;=$T$2,"OK","CHECK"),"n/a")</f>
        <v>OK</v>
      </c>
      <c r="U2390" s="20" t="n">
        <f aca="false">Total!J2390</f>
        <v>46.58</v>
      </c>
      <c r="V2390" s="17" t="n">
        <f aca="false">IFERROR(MATCH($A2390,'Stock Exchange'!$A$5:$A$2450,0),"")</f>
        <v>172</v>
      </c>
      <c r="W2390" s="17" t="n">
        <f aca="false">IFERROR(MATCH($A2390,Primary!$A$5:$A$2450,0),"")</f>
        <v>172</v>
      </c>
    </row>
    <row r="2391" customFormat="false" ht="15" hidden="false" customHeight="false" outlineLevel="0" collapsed="false">
      <c r="A2391" s="16" t="n">
        <f aca="false">Total!A2391</f>
        <v>40407</v>
      </c>
      <c r="B2391" s="17" t="n">
        <f aca="false">YEAR(A2391)</f>
        <v>2010</v>
      </c>
      <c r="C2391" s="17" t="n">
        <f aca="false">MONTH(A2391)</f>
        <v>8</v>
      </c>
      <c r="D2391" s="6" t="str">
        <f aca="false">IF(MONTH(A2391)&gt;=4,"FY "&amp;YEAR(A2391)&amp;"-"&amp;RIGHT(YEAR(A2391)+1,2),"FY "&amp;(YEAR(A2391)-1)&amp;"-"&amp;RIGHT(YEAR(A2391),2))</f>
        <v>FY 2010-11</v>
      </c>
      <c r="E2391" s="6" t="str">
        <f aca="false">IF(AND(V2391&lt;&gt;"",W2391&lt;&gt;""),"Yes","No")</f>
        <v>Yes</v>
      </c>
      <c r="F2391" s="18" t="n">
        <f aca="false">Total!F2391</f>
        <v>2781.5</v>
      </c>
      <c r="G2391" s="18" t="n">
        <f aca="false">Total!G2391</f>
        <v>2223.1</v>
      </c>
      <c r="H2391" s="18" t="n">
        <f aca="false">Total!H2391</f>
        <v>558.4</v>
      </c>
      <c r="I2391" s="18" t="n">
        <f aca="false">Total!I2391</f>
        <v>119.36</v>
      </c>
      <c r="J2391" s="18" t="n">
        <f aca="false">IF($V2391="","",INDEX('Stock Exchange'!F$5:F$2450,$V2391))</f>
        <v>2758.3</v>
      </c>
      <c r="K2391" s="18" t="n">
        <f aca="false">IF($V2391="","",INDEX('Stock Exchange'!G$5:G$2450,$V2391))</f>
        <v>2222.7</v>
      </c>
      <c r="L2391" s="18" t="n">
        <f aca="false">IF($V2391="","",INDEX('Stock Exchange'!H$5:H$2450,$V2391))</f>
        <v>535.7</v>
      </c>
      <c r="M2391" s="18" t="n">
        <f aca="false">IF($V2391="","",INDEX('Stock Exchange'!I$5:I$2450,$V2391))</f>
        <v>114.51</v>
      </c>
      <c r="N2391" s="18" t="n">
        <f aca="false">IF($W2391="","",INDEX(Primary!F$5:F$2450,$W2391))</f>
        <v>23.1</v>
      </c>
      <c r="O2391" s="18" t="n">
        <f aca="false">IF($W2391="","",INDEX(Primary!G$5:G$2450,$W2391))</f>
        <v>0.4</v>
      </c>
      <c r="P2391" s="18" t="n">
        <f aca="false">IF($W2391="","",INDEX(Primary!H$5:H$2450,$W2391))</f>
        <v>22.7</v>
      </c>
      <c r="Q2391" s="18" t="n">
        <f aca="false">IF($W2391="","",INDEX(Primary!I$5:I$2450,$W2391))</f>
        <v>4.85</v>
      </c>
      <c r="R2391" s="19" t="n">
        <f aca="false">IF($E2391="Yes",L2391+P2391,"")</f>
        <v>558.4</v>
      </c>
      <c r="S2391" s="19" t="n">
        <f aca="false">IF($E2391="Yes",H2391-R2391,"")</f>
        <v>0</v>
      </c>
      <c r="T2391" s="6" t="str">
        <f aca="false">IF($E2391="Yes",IF(ROUND(ABS(S2391),2)&lt;=$T$2,"OK","CHECK"),"n/a")</f>
        <v>OK</v>
      </c>
      <c r="U2391" s="20" t="n">
        <f aca="false">Total!J2391</f>
        <v>46.78</v>
      </c>
      <c r="V2391" s="17" t="n">
        <f aca="false">IFERROR(MATCH($A2391,'Stock Exchange'!$A$5:$A$2450,0),"")</f>
        <v>173</v>
      </c>
      <c r="W2391" s="17" t="n">
        <f aca="false">IFERROR(MATCH($A2391,Primary!$A$5:$A$2450,0),"")</f>
        <v>173</v>
      </c>
    </row>
    <row r="2392" customFormat="false" ht="15" hidden="false" customHeight="false" outlineLevel="0" collapsed="false">
      <c r="A2392" s="16" t="n">
        <f aca="false">Total!A2392</f>
        <v>40408</v>
      </c>
      <c r="B2392" s="17" t="n">
        <f aca="false">YEAR(A2392)</f>
        <v>2010</v>
      </c>
      <c r="C2392" s="17" t="n">
        <f aca="false">MONTH(A2392)</f>
        <v>8</v>
      </c>
      <c r="D2392" s="6" t="str">
        <f aca="false">IF(MONTH(A2392)&gt;=4,"FY "&amp;YEAR(A2392)&amp;"-"&amp;RIGHT(YEAR(A2392)+1,2),"FY "&amp;(YEAR(A2392)-1)&amp;"-"&amp;RIGHT(YEAR(A2392),2))</f>
        <v>FY 2010-11</v>
      </c>
      <c r="E2392" s="6" t="str">
        <f aca="false">IF(AND(V2392&lt;&gt;"",W2392&lt;&gt;""),"Yes","No")</f>
        <v>Yes</v>
      </c>
      <c r="F2392" s="18" t="n">
        <f aca="false">Total!F2392</f>
        <v>3152.8</v>
      </c>
      <c r="G2392" s="18" t="n">
        <f aca="false">Total!G2392</f>
        <v>2636.8</v>
      </c>
      <c r="H2392" s="18" t="n">
        <f aca="false">Total!H2392</f>
        <v>516</v>
      </c>
      <c r="I2392" s="18" t="n">
        <f aca="false">Total!I2392</f>
        <v>110.53</v>
      </c>
      <c r="J2392" s="18" t="n">
        <f aca="false">IF($V2392="","",INDEX('Stock Exchange'!F$5:F$2450,$V2392))</f>
        <v>3147.5</v>
      </c>
      <c r="K2392" s="18" t="n">
        <f aca="false">IF($V2392="","",INDEX('Stock Exchange'!G$5:G$2450,$V2392))</f>
        <v>2635.8</v>
      </c>
      <c r="L2392" s="18" t="n">
        <f aca="false">IF($V2392="","",INDEX('Stock Exchange'!H$5:H$2450,$V2392))</f>
        <v>511.8</v>
      </c>
      <c r="M2392" s="18" t="n">
        <f aca="false">IF($V2392="","",INDEX('Stock Exchange'!I$5:I$2450,$V2392))</f>
        <v>109.63</v>
      </c>
      <c r="N2392" s="18" t="n">
        <f aca="false">IF($W2392="","",INDEX(Primary!F$5:F$2450,$W2392))</f>
        <v>5.3</v>
      </c>
      <c r="O2392" s="18" t="n">
        <f aca="false">IF($W2392="","",INDEX(Primary!G$5:G$2450,$W2392))</f>
        <v>1.1</v>
      </c>
      <c r="P2392" s="18" t="n">
        <f aca="false">IF($W2392="","",INDEX(Primary!H$5:H$2450,$W2392))</f>
        <v>4.2</v>
      </c>
      <c r="Q2392" s="18" t="n">
        <f aca="false">IF($W2392="","",INDEX(Primary!I$5:I$2450,$W2392))</f>
        <v>0.9</v>
      </c>
      <c r="R2392" s="19" t="n">
        <f aca="false">IF($E2392="Yes",L2392+P2392,"")</f>
        <v>516</v>
      </c>
      <c r="S2392" s="19" t="n">
        <f aca="false">IF($E2392="Yes",H2392-R2392,"")</f>
        <v>0</v>
      </c>
      <c r="T2392" s="6" t="str">
        <f aca="false">IF($E2392="Yes",IF(ROUND(ABS(S2392),2)&lt;=$T$2,"OK","CHECK"),"n/a")</f>
        <v>OK</v>
      </c>
      <c r="U2392" s="20" t="n">
        <f aca="false">Total!J2392</f>
        <v>46.68</v>
      </c>
      <c r="V2392" s="17" t="n">
        <f aca="false">IFERROR(MATCH($A2392,'Stock Exchange'!$A$5:$A$2450,0),"")</f>
        <v>174</v>
      </c>
      <c r="W2392" s="17" t="n">
        <f aca="false">IFERROR(MATCH($A2392,Primary!$A$5:$A$2450,0),"")</f>
        <v>174</v>
      </c>
    </row>
    <row r="2393" customFormat="false" ht="15" hidden="false" customHeight="false" outlineLevel="0" collapsed="false">
      <c r="A2393" s="16" t="n">
        <f aca="false">Total!A2393</f>
        <v>40410</v>
      </c>
      <c r="B2393" s="17" t="n">
        <f aca="false">YEAR(A2393)</f>
        <v>2010</v>
      </c>
      <c r="C2393" s="17" t="n">
        <f aca="false">MONTH(A2393)</f>
        <v>8</v>
      </c>
      <c r="D2393" s="6" t="str">
        <f aca="false">IF(MONTH(A2393)&gt;=4,"FY "&amp;YEAR(A2393)&amp;"-"&amp;RIGHT(YEAR(A2393)+1,2),"FY "&amp;(YEAR(A2393)-1)&amp;"-"&amp;RIGHT(YEAR(A2393),2))</f>
        <v>FY 2010-11</v>
      </c>
      <c r="E2393" s="6" t="str">
        <f aca="false">IF(AND(V2393&lt;&gt;"",W2393&lt;&gt;""),"Yes","No")</f>
        <v>Yes</v>
      </c>
      <c r="F2393" s="18" t="n">
        <f aca="false">Total!F2393</f>
        <v>7201.3</v>
      </c>
      <c r="G2393" s="18" t="n">
        <f aca="false">Total!G2393</f>
        <v>4546</v>
      </c>
      <c r="H2393" s="18" t="n">
        <f aca="false">Total!H2393</f>
        <v>2655.3</v>
      </c>
      <c r="I2393" s="18" t="n">
        <f aca="false">Total!I2393</f>
        <v>569.31</v>
      </c>
      <c r="J2393" s="18" t="n">
        <f aca="false">IF($V2393="","",INDEX('Stock Exchange'!F$5:F$2450,$V2393))</f>
        <v>6297</v>
      </c>
      <c r="K2393" s="18" t="n">
        <f aca="false">IF($V2393="","",INDEX('Stock Exchange'!G$5:G$2450,$V2393))</f>
        <v>4544.8</v>
      </c>
      <c r="L2393" s="18" t="n">
        <f aca="false">IF($V2393="","",INDEX('Stock Exchange'!H$5:H$2450,$V2393))</f>
        <v>1752.2</v>
      </c>
      <c r="M2393" s="18" t="n">
        <f aca="false">IF($V2393="","",INDEX('Stock Exchange'!I$5:I$2450,$V2393))</f>
        <v>375.69</v>
      </c>
      <c r="N2393" s="18" t="n">
        <f aca="false">IF($W2393="","",INDEX(Primary!F$5:F$2450,$W2393))</f>
        <v>904.3</v>
      </c>
      <c r="O2393" s="18" t="n">
        <f aca="false">IF($W2393="","",INDEX(Primary!G$5:G$2450,$W2393))</f>
        <v>1.3</v>
      </c>
      <c r="P2393" s="18" t="n">
        <f aca="false">IF($W2393="","",INDEX(Primary!H$5:H$2450,$W2393))</f>
        <v>903.1</v>
      </c>
      <c r="Q2393" s="18" t="n">
        <f aca="false">IF($W2393="","",INDEX(Primary!I$5:I$2450,$W2393))</f>
        <v>193.63</v>
      </c>
      <c r="R2393" s="19" t="n">
        <f aca="false">IF($E2393="Yes",L2393+P2393,"")</f>
        <v>2655.3</v>
      </c>
      <c r="S2393" s="19" t="n">
        <f aca="false">IF($E2393="Yes",H2393-R2393,"")</f>
        <v>0</v>
      </c>
      <c r="T2393" s="6" t="str">
        <f aca="false">IF($E2393="Yes",IF(ROUND(ABS(S2393),2)&lt;=$T$2,"OK","CHECK"),"n/a")</f>
        <v>OK</v>
      </c>
      <c r="U2393" s="20" t="n">
        <f aca="false">Total!J2393</f>
        <v>46.64</v>
      </c>
      <c r="V2393" s="17" t="n">
        <f aca="false">IFERROR(MATCH($A2393,'Stock Exchange'!$A$5:$A$2450,0),"")</f>
        <v>175</v>
      </c>
      <c r="W2393" s="17" t="n">
        <f aca="false">IFERROR(MATCH($A2393,Primary!$A$5:$A$2450,0),"")</f>
        <v>175</v>
      </c>
    </row>
    <row r="2394" customFormat="false" ht="15" hidden="false" customHeight="false" outlineLevel="0" collapsed="false">
      <c r="A2394" s="16" t="n">
        <f aca="false">Total!A2394</f>
        <v>40413</v>
      </c>
      <c r="B2394" s="17" t="n">
        <f aca="false">YEAR(A2394)</f>
        <v>2010</v>
      </c>
      <c r="C2394" s="17" t="n">
        <f aca="false">MONTH(A2394)</f>
        <v>8</v>
      </c>
      <c r="D2394" s="6" t="str">
        <f aca="false">IF(MONTH(A2394)&gt;=4,"FY "&amp;YEAR(A2394)&amp;"-"&amp;RIGHT(YEAR(A2394)+1,2),"FY "&amp;(YEAR(A2394)-1)&amp;"-"&amp;RIGHT(YEAR(A2394),2))</f>
        <v>FY 2010-11</v>
      </c>
      <c r="E2394" s="6" t="str">
        <f aca="false">IF(AND(V2394&lt;&gt;"",W2394&lt;&gt;""),"Yes","No")</f>
        <v>Yes</v>
      </c>
      <c r="F2394" s="18" t="n">
        <f aca="false">Total!F2394</f>
        <v>2622.3</v>
      </c>
      <c r="G2394" s="18" t="n">
        <f aca="false">Total!G2394</f>
        <v>1908.4</v>
      </c>
      <c r="H2394" s="18" t="n">
        <f aca="false">Total!H2394</f>
        <v>713.9</v>
      </c>
      <c r="I2394" s="18" t="n">
        <f aca="false">Total!I2394</f>
        <v>153.26</v>
      </c>
      <c r="J2394" s="18" t="n">
        <f aca="false">IF($V2394="","",INDEX('Stock Exchange'!F$5:F$2450,$V2394))</f>
        <v>2594.5</v>
      </c>
      <c r="K2394" s="18" t="n">
        <f aca="false">IF($V2394="","",INDEX('Stock Exchange'!G$5:G$2450,$V2394))</f>
        <v>1846</v>
      </c>
      <c r="L2394" s="18" t="n">
        <f aca="false">IF($V2394="","",INDEX('Stock Exchange'!H$5:H$2450,$V2394))</f>
        <v>748.5</v>
      </c>
      <c r="M2394" s="18" t="n">
        <f aca="false">IF($V2394="","",INDEX('Stock Exchange'!I$5:I$2450,$V2394))</f>
        <v>160.69</v>
      </c>
      <c r="N2394" s="18" t="n">
        <f aca="false">IF($W2394="","",INDEX(Primary!F$5:F$2450,$W2394))</f>
        <v>27.7</v>
      </c>
      <c r="O2394" s="18" t="n">
        <f aca="false">IF($W2394="","",INDEX(Primary!G$5:G$2450,$W2394))</f>
        <v>62.4</v>
      </c>
      <c r="P2394" s="18" t="n">
        <f aca="false">IF($W2394="","",INDEX(Primary!H$5:H$2450,$W2394))</f>
        <v>-34.6</v>
      </c>
      <c r="Q2394" s="18" t="n">
        <f aca="false">IF($W2394="","",INDEX(Primary!I$5:I$2450,$W2394))</f>
        <v>-7.44</v>
      </c>
      <c r="R2394" s="19" t="n">
        <f aca="false">IF($E2394="Yes",L2394+P2394,"")</f>
        <v>713.9</v>
      </c>
      <c r="S2394" s="19" t="n">
        <f aca="false">IF($E2394="Yes",H2394-R2394,"")</f>
        <v>0</v>
      </c>
      <c r="T2394" s="6" t="str">
        <f aca="false">IF($E2394="Yes",IF(ROUND(ABS(S2394),2)&lt;=$T$2,"OK","CHECK"),"n/a")</f>
        <v>OK</v>
      </c>
      <c r="U2394" s="20" t="n">
        <f aca="false">Total!J2394</f>
        <v>46.58</v>
      </c>
      <c r="V2394" s="17" t="n">
        <f aca="false">IFERROR(MATCH($A2394,'Stock Exchange'!$A$5:$A$2450,0),"")</f>
        <v>176</v>
      </c>
      <c r="W2394" s="17" t="n">
        <f aca="false">IFERROR(MATCH($A2394,Primary!$A$5:$A$2450,0),"")</f>
        <v>176</v>
      </c>
    </row>
    <row r="2395" customFormat="false" ht="15" hidden="false" customHeight="false" outlineLevel="0" collapsed="false">
      <c r="A2395" s="16" t="n">
        <f aca="false">Total!A2395</f>
        <v>40415</v>
      </c>
      <c r="B2395" s="17" t="n">
        <f aca="false">YEAR(A2395)</f>
        <v>2010</v>
      </c>
      <c r="C2395" s="17" t="n">
        <f aca="false">MONTH(A2395)</f>
        <v>8</v>
      </c>
      <c r="D2395" s="6" t="str">
        <f aca="false">IF(MONTH(A2395)&gt;=4,"FY "&amp;YEAR(A2395)&amp;"-"&amp;RIGHT(YEAR(A2395)+1,2),"FY "&amp;(YEAR(A2395)-1)&amp;"-"&amp;RIGHT(YEAR(A2395),2))</f>
        <v>FY 2010-11</v>
      </c>
      <c r="E2395" s="6" t="str">
        <f aca="false">IF(AND(V2395&lt;&gt;"",W2395&lt;&gt;""),"Yes","No")</f>
        <v>Yes</v>
      </c>
      <c r="F2395" s="18" t="n">
        <f aca="false">Total!F2395</f>
        <v>4786.3</v>
      </c>
      <c r="G2395" s="18" t="n">
        <f aca="false">Total!G2395</f>
        <v>3883</v>
      </c>
      <c r="H2395" s="18" t="n">
        <f aca="false">Total!H2395</f>
        <v>903.3</v>
      </c>
      <c r="I2395" s="18" t="n">
        <f aca="false">Total!I2395</f>
        <v>193.05</v>
      </c>
      <c r="J2395" s="18" t="n">
        <f aca="false">IF($V2395="","",INDEX('Stock Exchange'!F$5:F$2450,$V2395))</f>
        <v>4760.3</v>
      </c>
      <c r="K2395" s="18" t="n">
        <f aca="false">IF($V2395="","",INDEX('Stock Exchange'!G$5:G$2450,$V2395))</f>
        <v>3842</v>
      </c>
      <c r="L2395" s="18" t="n">
        <f aca="false">IF($V2395="","",INDEX('Stock Exchange'!H$5:H$2450,$V2395))</f>
        <v>918.3</v>
      </c>
      <c r="M2395" s="18" t="n">
        <f aca="false">IF($V2395="","",INDEX('Stock Exchange'!I$5:I$2450,$V2395))</f>
        <v>196.26</v>
      </c>
      <c r="N2395" s="18" t="n">
        <f aca="false">IF($W2395="","",INDEX(Primary!F$5:F$2450,$W2395))</f>
        <v>26</v>
      </c>
      <c r="O2395" s="18" t="n">
        <f aca="false">IF($W2395="","",INDEX(Primary!G$5:G$2450,$W2395))</f>
        <v>41</v>
      </c>
      <c r="P2395" s="18" t="n">
        <f aca="false">IF($W2395="","",INDEX(Primary!H$5:H$2450,$W2395))</f>
        <v>-15</v>
      </c>
      <c r="Q2395" s="18" t="n">
        <f aca="false">IF($W2395="","",INDEX(Primary!I$5:I$2450,$W2395))</f>
        <v>-3.21</v>
      </c>
      <c r="R2395" s="19" t="n">
        <f aca="false">IF($E2395="Yes",L2395+P2395,"")</f>
        <v>903.3</v>
      </c>
      <c r="S2395" s="19" t="n">
        <f aca="false">IF($E2395="Yes",H2395-R2395,"")</f>
        <v>0</v>
      </c>
      <c r="T2395" s="6" t="str">
        <f aca="false">IF($E2395="Yes",IF(ROUND(ABS(S2395),2)&lt;=$T$2,"OK","CHECK"),"n/a")</f>
        <v>OK</v>
      </c>
      <c r="U2395" s="20" t="n">
        <f aca="false">Total!J2395</f>
        <v>46.79</v>
      </c>
      <c r="V2395" s="17" t="n">
        <f aca="false">IFERROR(MATCH($A2395,'Stock Exchange'!$A$5:$A$2450,0),"")</f>
        <v>177</v>
      </c>
      <c r="W2395" s="17" t="n">
        <f aca="false">IFERROR(MATCH($A2395,Primary!$A$5:$A$2450,0),"")</f>
        <v>177</v>
      </c>
    </row>
    <row r="2396" customFormat="false" ht="15" hidden="false" customHeight="false" outlineLevel="0" collapsed="false">
      <c r="A2396" s="16" t="n">
        <f aca="false">Total!A2396</f>
        <v>40416</v>
      </c>
      <c r="B2396" s="17" t="n">
        <f aca="false">YEAR(A2396)</f>
        <v>2010</v>
      </c>
      <c r="C2396" s="17" t="n">
        <f aca="false">MONTH(A2396)</f>
        <v>8</v>
      </c>
      <c r="D2396" s="6" t="str">
        <f aca="false">IF(MONTH(A2396)&gt;=4,"FY "&amp;YEAR(A2396)&amp;"-"&amp;RIGHT(YEAR(A2396)+1,2),"FY "&amp;(YEAR(A2396)-1)&amp;"-"&amp;RIGHT(YEAR(A2396),2))</f>
        <v>FY 2010-11</v>
      </c>
      <c r="E2396" s="6" t="str">
        <f aca="false">IF(AND(V2396&lt;&gt;"",W2396&lt;&gt;""),"Yes","No")</f>
        <v>Yes</v>
      </c>
      <c r="F2396" s="18" t="n">
        <f aca="false">Total!F2396</f>
        <v>2559.4</v>
      </c>
      <c r="G2396" s="18" t="n">
        <f aca="false">Total!G2396</f>
        <v>2849.8</v>
      </c>
      <c r="H2396" s="18" t="n">
        <f aca="false">Total!H2396</f>
        <v>-290.4</v>
      </c>
      <c r="I2396" s="18" t="n">
        <f aca="false">Total!I2396</f>
        <v>-61.89</v>
      </c>
      <c r="J2396" s="18" t="n">
        <f aca="false">IF($V2396="","",INDEX('Stock Exchange'!F$5:F$2450,$V2396))</f>
        <v>2551.2</v>
      </c>
      <c r="K2396" s="18" t="n">
        <f aca="false">IF($V2396="","",INDEX('Stock Exchange'!G$5:G$2450,$V2396))</f>
        <v>2848.7</v>
      </c>
      <c r="L2396" s="18" t="n">
        <f aca="false">IF($V2396="","",INDEX('Stock Exchange'!H$5:H$2450,$V2396))</f>
        <v>-297.6</v>
      </c>
      <c r="M2396" s="18" t="n">
        <f aca="false">IF($V2396="","",INDEX('Stock Exchange'!I$5:I$2450,$V2396))</f>
        <v>-63.4</v>
      </c>
      <c r="N2396" s="18" t="n">
        <f aca="false">IF($W2396="","",INDEX(Primary!F$5:F$2450,$W2396))</f>
        <v>8.2</v>
      </c>
      <c r="O2396" s="18" t="n">
        <f aca="false">IF($W2396="","",INDEX(Primary!G$5:G$2450,$W2396))</f>
        <v>1.1</v>
      </c>
      <c r="P2396" s="18" t="n">
        <f aca="false">IF($W2396="","",INDEX(Primary!H$5:H$2450,$W2396))</f>
        <v>7.1</v>
      </c>
      <c r="Q2396" s="18" t="n">
        <f aca="false">IF($W2396="","",INDEX(Primary!I$5:I$2450,$W2396))</f>
        <v>1.52</v>
      </c>
      <c r="R2396" s="19" t="n">
        <f aca="false">IF($E2396="Yes",L2396+P2396,"")</f>
        <v>-290.5</v>
      </c>
      <c r="S2396" s="19" t="n">
        <f aca="false">IF($E2396="Yes",H2396-R2396,"")</f>
        <v>0.100000000000023</v>
      </c>
      <c r="T2396" s="6" t="str">
        <f aca="false">IF($E2396="Yes",IF(ROUND(ABS(S2396),2)&lt;=$T$2,"OK","CHECK"),"n/a")</f>
        <v>OK</v>
      </c>
      <c r="U2396" s="20" t="n">
        <f aca="false">Total!J2396</f>
        <v>46.93</v>
      </c>
      <c r="V2396" s="17" t="n">
        <f aca="false">IFERROR(MATCH($A2396,'Stock Exchange'!$A$5:$A$2450,0),"")</f>
        <v>178</v>
      </c>
      <c r="W2396" s="17" t="n">
        <f aca="false">IFERROR(MATCH($A2396,Primary!$A$5:$A$2450,0),"")</f>
        <v>178</v>
      </c>
    </row>
    <row r="2397" customFormat="false" ht="15" hidden="false" customHeight="false" outlineLevel="0" collapsed="false">
      <c r="A2397" s="16" t="n">
        <f aca="false">Total!A2397</f>
        <v>40417</v>
      </c>
      <c r="B2397" s="17" t="n">
        <f aca="false">YEAR(A2397)</f>
        <v>2010</v>
      </c>
      <c r="C2397" s="17" t="n">
        <f aca="false">MONTH(A2397)</f>
        <v>8</v>
      </c>
      <c r="D2397" s="6" t="str">
        <f aca="false">IF(MONTH(A2397)&gt;=4,"FY "&amp;YEAR(A2397)&amp;"-"&amp;RIGHT(YEAR(A2397)+1,2),"FY "&amp;(YEAR(A2397)-1)&amp;"-"&amp;RIGHT(YEAR(A2397),2))</f>
        <v>FY 2010-11</v>
      </c>
      <c r="E2397" s="6" t="str">
        <f aca="false">IF(AND(V2397&lt;&gt;"",W2397&lt;&gt;""),"Yes","No")</f>
        <v>Yes</v>
      </c>
      <c r="F2397" s="18" t="n">
        <f aca="false">Total!F2397</f>
        <v>3652.3</v>
      </c>
      <c r="G2397" s="18" t="n">
        <f aca="false">Total!G2397</f>
        <v>3495.6</v>
      </c>
      <c r="H2397" s="18" t="n">
        <f aca="false">Total!H2397</f>
        <v>156.6</v>
      </c>
      <c r="I2397" s="18" t="n">
        <f aca="false">Total!I2397</f>
        <v>33.46</v>
      </c>
      <c r="J2397" s="18" t="n">
        <f aca="false">IF($V2397="","",INDEX('Stock Exchange'!F$5:F$2450,$V2397))</f>
        <v>3650.6</v>
      </c>
      <c r="K2397" s="18" t="n">
        <f aca="false">IF($V2397="","",INDEX('Stock Exchange'!G$5:G$2450,$V2397))</f>
        <v>3495</v>
      </c>
      <c r="L2397" s="18" t="n">
        <f aca="false">IF($V2397="","",INDEX('Stock Exchange'!H$5:H$2450,$V2397))</f>
        <v>155.6</v>
      </c>
      <c r="M2397" s="18" t="n">
        <f aca="false">IF($V2397="","",INDEX('Stock Exchange'!I$5:I$2450,$V2397))</f>
        <v>33.24</v>
      </c>
      <c r="N2397" s="18" t="n">
        <f aca="false">IF($W2397="","",INDEX(Primary!F$5:F$2450,$W2397))</f>
        <v>1.6</v>
      </c>
      <c r="O2397" s="18" t="n">
        <f aca="false">IF($W2397="","",INDEX(Primary!G$5:G$2450,$W2397))</f>
        <v>0.6</v>
      </c>
      <c r="P2397" s="18" t="n">
        <f aca="false">IF($W2397="","",INDEX(Primary!H$5:H$2450,$W2397))</f>
        <v>1</v>
      </c>
      <c r="Q2397" s="18" t="n">
        <f aca="false">IF($W2397="","",INDEX(Primary!I$5:I$2450,$W2397))</f>
        <v>0.22</v>
      </c>
      <c r="R2397" s="19" t="n">
        <f aca="false">IF($E2397="Yes",L2397+P2397,"")</f>
        <v>156.6</v>
      </c>
      <c r="S2397" s="19" t="n">
        <f aca="false">IF($E2397="Yes",H2397-R2397,"")</f>
        <v>0</v>
      </c>
      <c r="T2397" s="6" t="str">
        <f aca="false">IF($E2397="Yes",IF(ROUND(ABS(S2397),2)&lt;=$T$2,"OK","CHECK"),"n/a")</f>
        <v>OK</v>
      </c>
      <c r="U2397" s="20" t="n">
        <f aca="false">Total!J2397</f>
        <v>46.81</v>
      </c>
      <c r="V2397" s="17" t="n">
        <f aca="false">IFERROR(MATCH($A2397,'Stock Exchange'!$A$5:$A$2450,0),"")</f>
        <v>179</v>
      </c>
      <c r="W2397" s="17" t="n">
        <f aca="false">IFERROR(MATCH($A2397,Primary!$A$5:$A$2450,0),"")</f>
        <v>179</v>
      </c>
    </row>
    <row r="2398" customFormat="false" ht="15" hidden="false" customHeight="false" outlineLevel="0" collapsed="false">
      <c r="A2398" s="16" t="n">
        <f aca="false">Total!A2398</f>
        <v>40420</v>
      </c>
      <c r="B2398" s="17" t="n">
        <f aca="false">YEAR(A2398)</f>
        <v>2010</v>
      </c>
      <c r="C2398" s="17" t="n">
        <f aca="false">MONTH(A2398)</f>
        <v>8</v>
      </c>
      <c r="D2398" s="6" t="str">
        <f aca="false">IF(MONTH(A2398)&gt;=4,"FY "&amp;YEAR(A2398)&amp;"-"&amp;RIGHT(YEAR(A2398)+1,2),"FY "&amp;(YEAR(A2398)-1)&amp;"-"&amp;RIGHT(YEAR(A2398),2))</f>
        <v>FY 2010-11</v>
      </c>
      <c r="E2398" s="6" t="str">
        <f aca="false">IF(AND(V2398&lt;&gt;"",W2398&lt;&gt;""),"Yes","No")</f>
        <v>Yes</v>
      </c>
      <c r="F2398" s="18" t="n">
        <f aca="false">Total!F2398</f>
        <v>1803.1</v>
      </c>
      <c r="G2398" s="18" t="n">
        <f aca="false">Total!G2398</f>
        <v>1835.9</v>
      </c>
      <c r="H2398" s="18" t="n">
        <f aca="false">Total!H2398</f>
        <v>-32.8</v>
      </c>
      <c r="I2398" s="18" t="n">
        <f aca="false">Total!I2398</f>
        <v>-7</v>
      </c>
      <c r="J2398" s="18" t="n">
        <f aca="false">IF($V2398="","",INDEX('Stock Exchange'!F$5:F$2450,$V2398))</f>
        <v>1792</v>
      </c>
      <c r="K2398" s="18" t="n">
        <f aca="false">IF($V2398="","",INDEX('Stock Exchange'!G$5:G$2450,$V2398))</f>
        <v>1834.5</v>
      </c>
      <c r="L2398" s="18" t="n">
        <f aca="false">IF($V2398="","",INDEX('Stock Exchange'!H$5:H$2450,$V2398))</f>
        <v>-42.5</v>
      </c>
      <c r="M2398" s="18" t="n">
        <f aca="false">IF($V2398="","",INDEX('Stock Exchange'!I$5:I$2450,$V2398))</f>
        <v>-9.07</v>
      </c>
      <c r="N2398" s="18" t="n">
        <f aca="false">IF($W2398="","",INDEX(Primary!F$5:F$2450,$W2398))</f>
        <v>11.1</v>
      </c>
      <c r="O2398" s="18" t="n">
        <f aca="false">IF($W2398="","",INDEX(Primary!G$5:G$2450,$W2398))</f>
        <v>1.4</v>
      </c>
      <c r="P2398" s="18" t="n">
        <f aca="false">IF($W2398="","",INDEX(Primary!H$5:H$2450,$W2398))</f>
        <v>9.7</v>
      </c>
      <c r="Q2398" s="18" t="n">
        <f aca="false">IF($W2398="","",INDEX(Primary!I$5:I$2450,$W2398))</f>
        <v>2.06</v>
      </c>
      <c r="R2398" s="19" t="n">
        <f aca="false">IF($E2398="Yes",L2398+P2398,"")</f>
        <v>-32.8</v>
      </c>
      <c r="S2398" s="19" t="n">
        <f aca="false">IF($E2398="Yes",H2398-R2398,"")</f>
        <v>0</v>
      </c>
      <c r="T2398" s="6" t="str">
        <f aca="false">IF($E2398="Yes",IF(ROUND(ABS(S2398),2)&lt;=$T$2,"OK","CHECK"),"n/a")</f>
        <v>OK</v>
      </c>
      <c r="U2398" s="20" t="n">
        <f aca="false">Total!J2398</f>
        <v>46.86</v>
      </c>
      <c r="V2398" s="17" t="n">
        <f aca="false">IFERROR(MATCH($A2398,'Stock Exchange'!$A$5:$A$2450,0),"")</f>
        <v>180</v>
      </c>
      <c r="W2398" s="17" t="n">
        <f aca="false">IFERROR(MATCH($A2398,Primary!$A$5:$A$2450,0),"")</f>
        <v>180</v>
      </c>
    </row>
    <row r="2399" customFormat="false" ht="15" hidden="false" customHeight="false" outlineLevel="0" collapsed="false">
      <c r="A2399" s="16" t="n">
        <f aca="false">Total!A2399</f>
        <v>40421</v>
      </c>
      <c r="B2399" s="17" t="n">
        <f aca="false">YEAR(A2399)</f>
        <v>2010</v>
      </c>
      <c r="C2399" s="17" t="n">
        <f aca="false">MONTH(A2399)</f>
        <v>8</v>
      </c>
      <c r="D2399" s="6" t="str">
        <f aca="false">IF(MONTH(A2399)&gt;=4,"FY "&amp;YEAR(A2399)&amp;"-"&amp;RIGHT(YEAR(A2399)+1,2),"FY "&amp;(YEAR(A2399)-1)&amp;"-"&amp;RIGHT(YEAR(A2399),2))</f>
        <v>FY 2010-11</v>
      </c>
      <c r="E2399" s="6" t="str">
        <f aca="false">IF(AND(V2399&lt;&gt;"",W2399&lt;&gt;""),"Yes","No")</f>
        <v>Yes</v>
      </c>
      <c r="F2399" s="18" t="n">
        <f aca="false">Total!F2399</f>
        <v>1417.2</v>
      </c>
      <c r="G2399" s="18" t="n">
        <f aca="false">Total!G2399</f>
        <v>1144.6</v>
      </c>
      <c r="H2399" s="18" t="n">
        <f aca="false">Total!H2399</f>
        <v>272.7</v>
      </c>
      <c r="I2399" s="18" t="n">
        <f aca="false">Total!I2399</f>
        <v>58.21</v>
      </c>
      <c r="J2399" s="18" t="n">
        <f aca="false">IF($V2399="","",INDEX('Stock Exchange'!F$5:F$2450,$V2399))</f>
        <v>1407.1</v>
      </c>
      <c r="K2399" s="18" t="n">
        <f aca="false">IF($V2399="","",INDEX('Stock Exchange'!G$5:G$2450,$V2399))</f>
        <v>1143.4</v>
      </c>
      <c r="L2399" s="18" t="n">
        <f aca="false">IF($V2399="","",INDEX('Stock Exchange'!H$5:H$2450,$V2399))</f>
        <v>263.7</v>
      </c>
      <c r="M2399" s="18" t="n">
        <f aca="false">IF($V2399="","",INDEX('Stock Exchange'!I$5:I$2450,$V2399))</f>
        <v>56.29</v>
      </c>
      <c r="N2399" s="18" t="n">
        <f aca="false">IF($W2399="","",INDEX(Primary!F$5:F$2450,$W2399))</f>
        <v>10.2</v>
      </c>
      <c r="O2399" s="18" t="n">
        <f aca="false">IF($W2399="","",INDEX(Primary!G$5:G$2450,$W2399))</f>
        <v>1.1</v>
      </c>
      <c r="P2399" s="18" t="n">
        <f aca="false">IF($W2399="","",INDEX(Primary!H$5:H$2450,$W2399))</f>
        <v>9</v>
      </c>
      <c r="Q2399" s="18" t="n">
        <f aca="false">IF($W2399="","",INDEX(Primary!I$5:I$2450,$W2399))</f>
        <v>1.92</v>
      </c>
      <c r="R2399" s="19" t="n">
        <f aca="false">IF($E2399="Yes",L2399+P2399,"")</f>
        <v>272.7</v>
      </c>
      <c r="S2399" s="19" t="n">
        <f aca="false">IF($E2399="Yes",H2399-R2399,"")</f>
        <v>0</v>
      </c>
      <c r="T2399" s="6" t="str">
        <f aca="false">IF($E2399="Yes",IF(ROUND(ABS(S2399),2)&lt;=$T$2,"OK","CHECK"),"n/a")</f>
        <v>OK</v>
      </c>
      <c r="U2399" s="20" t="n">
        <f aca="false">Total!J2399</f>
        <v>46.84</v>
      </c>
      <c r="V2399" s="17" t="n">
        <f aca="false">IFERROR(MATCH($A2399,'Stock Exchange'!$A$5:$A$2450,0),"")</f>
        <v>181</v>
      </c>
      <c r="W2399" s="17" t="n">
        <f aca="false">IFERROR(MATCH($A2399,Primary!$A$5:$A$2450,0),"")</f>
        <v>181</v>
      </c>
    </row>
    <row r="2400" customFormat="false" ht="15" hidden="false" customHeight="false" outlineLevel="0" collapsed="false">
      <c r="A2400" s="16" t="n">
        <f aca="false">Total!A2400</f>
        <v>40422</v>
      </c>
      <c r="B2400" s="17" t="n">
        <f aca="false">YEAR(A2400)</f>
        <v>2010</v>
      </c>
      <c r="C2400" s="17" t="n">
        <f aca="false">MONTH(A2400)</f>
        <v>9</v>
      </c>
      <c r="D2400" s="6" t="str">
        <f aca="false">IF(MONTH(A2400)&gt;=4,"FY "&amp;YEAR(A2400)&amp;"-"&amp;RIGHT(YEAR(A2400)+1,2),"FY "&amp;(YEAR(A2400)-1)&amp;"-"&amp;RIGHT(YEAR(A2400),2))</f>
        <v>FY 2010-11</v>
      </c>
      <c r="E2400" s="6" t="str">
        <f aca="false">IF(AND(V2400&lt;&gt;"",W2400&lt;&gt;""),"Yes","No")</f>
        <v>Yes</v>
      </c>
      <c r="F2400" s="18" t="n">
        <f aca="false">Total!F2400</f>
        <v>3180.3</v>
      </c>
      <c r="G2400" s="18" t="n">
        <f aca="false">Total!G2400</f>
        <v>2641.9</v>
      </c>
      <c r="H2400" s="18" t="n">
        <f aca="false">Total!H2400</f>
        <v>538.4</v>
      </c>
      <c r="I2400" s="18" t="n">
        <f aca="false">Total!I2400</f>
        <v>114.35</v>
      </c>
      <c r="J2400" s="18" t="n">
        <f aca="false">IF($V2400="","",INDEX('Stock Exchange'!F$5:F$2450,$V2400))</f>
        <v>3134.4</v>
      </c>
      <c r="K2400" s="18" t="n">
        <f aca="false">IF($V2400="","",INDEX('Stock Exchange'!G$5:G$2450,$V2400))</f>
        <v>2572.9</v>
      </c>
      <c r="L2400" s="18" t="n">
        <f aca="false">IF($V2400="","",INDEX('Stock Exchange'!H$5:H$2450,$V2400))</f>
        <v>561.5</v>
      </c>
      <c r="M2400" s="18" t="n">
        <f aca="false">IF($V2400="","",INDEX('Stock Exchange'!I$5:I$2450,$V2400))</f>
        <v>119.26</v>
      </c>
      <c r="N2400" s="18" t="n">
        <f aca="false">IF($W2400="","",INDEX(Primary!F$5:F$2450,$W2400))</f>
        <v>45.9</v>
      </c>
      <c r="O2400" s="18" t="n">
        <f aca="false">IF($W2400="","",INDEX(Primary!G$5:G$2450,$W2400))</f>
        <v>69</v>
      </c>
      <c r="P2400" s="18" t="n">
        <f aca="false">IF($W2400="","",INDEX(Primary!H$5:H$2450,$W2400))</f>
        <v>-23.1</v>
      </c>
      <c r="Q2400" s="18" t="n">
        <f aca="false">IF($W2400="","",INDEX(Primary!I$5:I$2450,$W2400))</f>
        <v>-4.91</v>
      </c>
      <c r="R2400" s="19" t="n">
        <f aca="false">IF($E2400="Yes",L2400+P2400,"")</f>
        <v>538.4</v>
      </c>
      <c r="S2400" s="19" t="n">
        <f aca="false">IF($E2400="Yes",H2400-R2400,"")</f>
        <v>0</v>
      </c>
      <c r="T2400" s="6" t="str">
        <f aca="false">IF($E2400="Yes",IF(ROUND(ABS(S2400),2)&lt;=$T$2,"OK","CHECK"),"n/a")</f>
        <v>OK</v>
      </c>
      <c r="U2400" s="20" t="n">
        <f aca="false">Total!J2400</f>
        <v>47.08</v>
      </c>
      <c r="V2400" s="17" t="n">
        <f aca="false">IFERROR(MATCH($A2400,'Stock Exchange'!$A$5:$A$2450,0),"")</f>
        <v>182</v>
      </c>
      <c r="W2400" s="17" t="n">
        <f aca="false">IFERROR(MATCH($A2400,Primary!$A$5:$A$2450,0),"")</f>
        <v>182</v>
      </c>
    </row>
    <row r="2401" customFormat="false" ht="15" hidden="false" customHeight="false" outlineLevel="0" collapsed="false">
      <c r="A2401" s="16" t="n">
        <f aca="false">Total!A2401</f>
        <v>40423</v>
      </c>
      <c r="B2401" s="17" t="n">
        <f aca="false">YEAR(A2401)</f>
        <v>2010</v>
      </c>
      <c r="C2401" s="17" t="n">
        <f aca="false">MONTH(A2401)</f>
        <v>9</v>
      </c>
      <c r="D2401" s="6" t="str">
        <f aca="false">IF(MONTH(A2401)&gt;=4,"FY "&amp;YEAR(A2401)&amp;"-"&amp;RIGHT(YEAR(A2401)+1,2),"FY "&amp;(YEAR(A2401)-1)&amp;"-"&amp;RIGHT(YEAR(A2401),2))</f>
        <v>FY 2010-11</v>
      </c>
      <c r="E2401" s="6" t="str">
        <f aca="false">IF(AND(V2401&lt;&gt;"",W2401&lt;&gt;""),"Yes","No")</f>
        <v>Yes</v>
      </c>
      <c r="F2401" s="18" t="n">
        <f aca="false">Total!F2401</f>
        <v>2730</v>
      </c>
      <c r="G2401" s="18" t="n">
        <f aca="false">Total!G2401</f>
        <v>2203.2</v>
      </c>
      <c r="H2401" s="18" t="n">
        <f aca="false">Total!H2401</f>
        <v>526.8</v>
      </c>
      <c r="I2401" s="18" t="n">
        <f aca="false">Total!I2401</f>
        <v>112.39</v>
      </c>
      <c r="J2401" s="18" t="n">
        <f aca="false">IF($V2401="","",INDEX('Stock Exchange'!F$5:F$2450,$V2401))</f>
        <v>2670.5</v>
      </c>
      <c r="K2401" s="18" t="n">
        <f aca="false">IF($V2401="","",INDEX('Stock Exchange'!G$5:G$2450,$V2401))</f>
        <v>2184.2</v>
      </c>
      <c r="L2401" s="18" t="n">
        <f aca="false">IF($V2401="","",INDEX('Stock Exchange'!H$5:H$2450,$V2401))</f>
        <v>486.3</v>
      </c>
      <c r="M2401" s="18" t="n">
        <f aca="false">IF($V2401="","",INDEX('Stock Exchange'!I$5:I$2450,$V2401))</f>
        <v>103.75</v>
      </c>
      <c r="N2401" s="18" t="n">
        <f aca="false">IF($W2401="","",INDEX(Primary!F$5:F$2450,$W2401))</f>
        <v>59.5</v>
      </c>
      <c r="O2401" s="18" t="n">
        <f aca="false">IF($W2401="","",INDEX(Primary!G$5:G$2450,$W2401))</f>
        <v>19</v>
      </c>
      <c r="P2401" s="18" t="n">
        <f aca="false">IF($W2401="","",INDEX(Primary!H$5:H$2450,$W2401))</f>
        <v>40.5</v>
      </c>
      <c r="Q2401" s="18" t="n">
        <f aca="false">IF($W2401="","",INDEX(Primary!I$5:I$2450,$W2401))</f>
        <v>8.65</v>
      </c>
      <c r="R2401" s="19" t="n">
        <f aca="false">IF($E2401="Yes",L2401+P2401,"")</f>
        <v>526.8</v>
      </c>
      <c r="S2401" s="19" t="n">
        <f aca="false">IF($E2401="Yes",H2401-R2401,"")</f>
        <v>0</v>
      </c>
      <c r="T2401" s="6" t="str">
        <f aca="false">IF($E2401="Yes",IF(ROUND(ABS(S2401),2)&lt;=$T$2,"OK","CHECK"),"n/a")</f>
        <v>OK</v>
      </c>
      <c r="U2401" s="20" t="n">
        <f aca="false">Total!J2401</f>
        <v>46.87</v>
      </c>
      <c r="V2401" s="17" t="n">
        <f aca="false">IFERROR(MATCH($A2401,'Stock Exchange'!$A$5:$A$2450,0),"")</f>
        <v>183</v>
      </c>
      <c r="W2401" s="17" t="n">
        <f aca="false">IFERROR(MATCH($A2401,Primary!$A$5:$A$2450,0),"")</f>
        <v>183</v>
      </c>
    </row>
    <row r="2402" customFormat="false" ht="15" hidden="false" customHeight="false" outlineLevel="0" collapsed="false">
      <c r="A2402" s="16" t="n">
        <f aca="false">Total!A2402</f>
        <v>40424</v>
      </c>
      <c r="B2402" s="17" t="n">
        <f aca="false">YEAR(A2402)</f>
        <v>2010</v>
      </c>
      <c r="C2402" s="17" t="n">
        <f aca="false">MONTH(A2402)</f>
        <v>9</v>
      </c>
      <c r="D2402" s="6" t="str">
        <f aca="false">IF(MONTH(A2402)&gt;=4,"FY "&amp;YEAR(A2402)&amp;"-"&amp;RIGHT(YEAR(A2402)+1,2),"FY "&amp;(YEAR(A2402)-1)&amp;"-"&amp;RIGHT(YEAR(A2402),2))</f>
        <v>FY 2010-11</v>
      </c>
      <c r="E2402" s="6" t="str">
        <f aca="false">IF(AND(V2402&lt;&gt;"",W2402&lt;&gt;""),"Yes","No")</f>
        <v>Yes</v>
      </c>
      <c r="F2402" s="18" t="n">
        <f aca="false">Total!F2402</f>
        <v>2051.1</v>
      </c>
      <c r="G2402" s="18" t="n">
        <f aca="false">Total!G2402</f>
        <v>1903.2</v>
      </c>
      <c r="H2402" s="18" t="n">
        <f aca="false">Total!H2402</f>
        <v>147.9</v>
      </c>
      <c r="I2402" s="18" t="n">
        <f aca="false">Total!I2402</f>
        <v>31.62</v>
      </c>
      <c r="J2402" s="18" t="n">
        <f aca="false">IF($V2402="","",INDEX('Stock Exchange'!F$5:F$2450,$V2402))</f>
        <v>2047.2</v>
      </c>
      <c r="K2402" s="18" t="n">
        <f aca="false">IF($V2402="","",INDEX('Stock Exchange'!G$5:G$2450,$V2402))</f>
        <v>1900</v>
      </c>
      <c r="L2402" s="18" t="n">
        <f aca="false">IF($V2402="","",INDEX('Stock Exchange'!H$5:H$2450,$V2402))</f>
        <v>147.2</v>
      </c>
      <c r="M2402" s="18" t="n">
        <f aca="false">IF($V2402="","",INDEX('Stock Exchange'!I$5:I$2450,$V2402))</f>
        <v>31.47</v>
      </c>
      <c r="N2402" s="18" t="n">
        <f aca="false">IF($W2402="","",INDEX(Primary!F$5:F$2450,$W2402))</f>
        <v>4</v>
      </c>
      <c r="O2402" s="18" t="n">
        <f aca="false">IF($W2402="","",INDEX(Primary!G$5:G$2450,$W2402))</f>
        <v>3.2</v>
      </c>
      <c r="P2402" s="18" t="n">
        <f aca="false">IF($W2402="","",INDEX(Primary!H$5:H$2450,$W2402))</f>
        <v>0.7</v>
      </c>
      <c r="Q2402" s="18" t="n">
        <f aca="false">IF($W2402="","",INDEX(Primary!I$5:I$2450,$W2402))</f>
        <v>0.15</v>
      </c>
      <c r="R2402" s="19" t="n">
        <f aca="false">IF($E2402="Yes",L2402+P2402,"")</f>
        <v>147.9</v>
      </c>
      <c r="S2402" s="19" t="n">
        <f aca="false">IF($E2402="Yes",H2402-R2402,"")</f>
        <v>0</v>
      </c>
      <c r="T2402" s="6" t="str">
        <f aca="false">IF($E2402="Yes",IF(ROUND(ABS(S2402),2)&lt;=$T$2,"OK","CHECK"),"n/a")</f>
        <v>OK</v>
      </c>
      <c r="U2402" s="20" t="n">
        <f aca="false">Total!J2402</f>
        <v>46.78</v>
      </c>
      <c r="V2402" s="17" t="n">
        <f aca="false">IFERROR(MATCH($A2402,'Stock Exchange'!$A$5:$A$2450,0),"")</f>
        <v>184</v>
      </c>
      <c r="W2402" s="17" t="n">
        <f aca="false">IFERROR(MATCH($A2402,Primary!$A$5:$A$2450,0),"")</f>
        <v>184</v>
      </c>
    </row>
    <row r="2403" customFormat="false" ht="15" hidden="false" customHeight="false" outlineLevel="0" collapsed="false">
      <c r="A2403" s="16" t="n">
        <f aca="false">Total!A2403</f>
        <v>40427</v>
      </c>
      <c r="B2403" s="17" t="n">
        <f aca="false">YEAR(A2403)</f>
        <v>2010</v>
      </c>
      <c r="C2403" s="17" t="n">
        <f aca="false">MONTH(A2403)</f>
        <v>9</v>
      </c>
      <c r="D2403" s="6" t="str">
        <f aca="false">IF(MONTH(A2403)&gt;=4,"FY "&amp;YEAR(A2403)&amp;"-"&amp;RIGHT(YEAR(A2403)+1,2),"FY "&amp;(YEAR(A2403)-1)&amp;"-"&amp;RIGHT(YEAR(A2403),2))</f>
        <v>FY 2010-11</v>
      </c>
      <c r="E2403" s="6" t="str">
        <f aca="false">IF(AND(V2403&lt;&gt;"",W2403&lt;&gt;""),"Yes","No")</f>
        <v>Yes</v>
      </c>
      <c r="F2403" s="18" t="n">
        <f aca="false">Total!F2403</f>
        <v>2172.4</v>
      </c>
      <c r="G2403" s="18" t="n">
        <f aca="false">Total!G2403</f>
        <v>1686.3</v>
      </c>
      <c r="H2403" s="18" t="n">
        <f aca="false">Total!H2403</f>
        <v>486.2</v>
      </c>
      <c r="I2403" s="18" t="n">
        <f aca="false">Total!I2403</f>
        <v>104.17</v>
      </c>
      <c r="J2403" s="18" t="n">
        <f aca="false">IF($V2403="","",INDEX('Stock Exchange'!F$5:F$2450,$V2403))</f>
        <v>2029.5</v>
      </c>
      <c r="K2403" s="18" t="n">
        <f aca="false">IF($V2403="","",INDEX('Stock Exchange'!G$5:G$2450,$V2403))</f>
        <v>1681.4</v>
      </c>
      <c r="L2403" s="18" t="n">
        <f aca="false">IF($V2403="","",INDEX('Stock Exchange'!H$5:H$2450,$V2403))</f>
        <v>348.1</v>
      </c>
      <c r="M2403" s="18" t="n">
        <f aca="false">IF($V2403="","",INDEX('Stock Exchange'!I$5:I$2450,$V2403))</f>
        <v>74.59</v>
      </c>
      <c r="N2403" s="18" t="n">
        <f aca="false">IF($W2403="","",INDEX(Primary!F$5:F$2450,$W2403))</f>
        <v>143</v>
      </c>
      <c r="O2403" s="18" t="n">
        <f aca="false">IF($W2403="","",INDEX(Primary!G$5:G$2450,$W2403))</f>
        <v>4.9</v>
      </c>
      <c r="P2403" s="18" t="n">
        <f aca="false">IF($W2403="","",INDEX(Primary!H$5:H$2450,$W2403))</f>
        <v>138.1</v>
      </c>
      <c r="Q2403" s="18" t="n">
        <f aca="false">IF($W2403="","",INDEX(Primary!I$5:I$2450,$W2403))</f>
        <v>29.59</v>
      </c>
      <c r="R2403" s="19" t="n">
        <f aca="false">IF($E2403="Yes",L2403+P2403,"")</f>
        <v>486.2</v>
      </c>
      <c r="S2403" s="19" t="n">
        <f aca="false">IF($E2403="Yes",H2403-R2403,"")</f>
        <v>0</v>
      </c>
      <c r="T2403" s="6" t="str">
        <f aca="false">IF($E2403="Yes",IF(ROUND(ABS(S2403),2)&lt;=$T$2,"OK","CHECK"),"n/a")</f>
        <v>OK</v>
      </c>
      <c r="U2403" s="20" t="n">
        <f aca="false">Total!J2403</f>
        <v>46.67</v>
      </c>
      <c r="V2403" s="17" t="n">
        <f aca="false">IFERROR(MATCH($A2403,'Stock Exchange'!$A$5:$A$2450,0),"")</f>
        <v>185</v>
      </c>
      <c r="W2403" s="17" t="n">
        <f aca="false">IFERROR(MATCH($A2403,Primary!$A$5:$A$2450,0),"")</f>
        <v>185</v>
      </c>
    </row>
    <row r="2404" customFormat="false" ht="15" hidden="false" customHeight="false" outlineLevel="0" collapsed="false">
      <c r="A2404" s="16" t="n">
        <f aca="false">Total!A2404</f>
        <v>40428</v>
      </c>
      <c r="B2404" s="17" t="n">
        <f aca="false">YEAR(A2404)</f>
        <v>2010</v>
      </c>
      <c r="C2404" s="17" t="n">
        <f aca="false">MONTH(A2404)</f>
        <v>9</v>
      </c>
      <c r="D2404" s="6" t="str">
        <f aca="false">IF(MONTH(A2404)&gt;=4,"FY "&amp;YEAR(A2404)&amp;"-"&amp;RIGHT(YEAR(A2404)+1,2),"FY "&amp;(YEAR(A2404)-1)&amp;"-"&amp;RIGHT(YEAR(A2404),2))</f>
        <v>FY 2010-11</v>
      </c>
      <c r="E2404" s="6" t="str">
        <f aca="false">IF(AND(V2404&lt;&gt;"",W2404&lt;&gt;""),"Yes","No")</f>
        <v>Yes</v>
      </c>
      <c r="F2404" s="18" t="n">
        <f aca="false">Total!F2404</f>
        <v>2758.9</v>
      </c>
      <c r="G2404" s="18" t="n">
        <f aca="false">Total!G2404</f>
        <v>1719.4</v>
      </c>
      <c r="H2404" s="18" t="n">
        <f aca="false">Total!H2404</f>
        <v>1039.6</v>
      </c>
      <c r="I2404" s="18" t="n">
        <f aca="false">Total!I2404</f>
        <v>223.66</v>
      </c>
      <c r="J2404" s="18" t="n">
        <f aca="false">IF($V2404="","",INDEX('Stock Exchange'!F$5:F$2450,$V2404))</f>
        <v>2728.6</v>
      </c>
      <c r="K2404" s="18" t="n">
        <f aca="false">IF($V2404="","",INDEX('Stock Exchange'!G$5:G$2450,$V2404))</f>
        <v>1718.4</v>
      </c>
      <c r="L2404" s="18" t="n">
        <f aca="false">IF($V2404="","",INDEX('Stock Exchange'!H$5:H$2450,$V2404))</f>
        <v>1010.2</v>
      </c>
      <c r="M2404" s="18" t="n">
        <f aca="false">IF($V2404="","",INDEX('Stock Exchange'!I$5:I$2450,$V2404))</f>
        <v>217.35</v>
      </c>
      <c r="N2404" s="18" t="n">
        <f aca="false">IF($W2404="","",INDEX(Primary!F$5:F$2450,$W2404))</f>
        <v>30.3</v>
      </c>
      <c r="O2404" s="18" t="n">
        <f aca="false">IF($W2404="","",INDEX(Primary!G$5:G$2450,$W2404))</f>
        <v>1</v>
      </c>
      <c r="P2404" s="18" t="n">
        <f aca="false">IF($W2404="","",INDEX(Primary!H$5:H$2450,$W2404))</f>
        <v>29.3</v>
      </c>
      <c r="Q2404" s="18" t="n">
        <f aca="false">IF($W2404="","",INDEX(Primary!I$5:I$2450,$W2404))</f>
        <v>6.31</v>
      </c>
      <c r="R2404" s="19" t="n">
        <f aca="false">IF($E2404="Yes",L2404+P2404,"")</f>
        <v>1039.5</v>
      </c>
      <c r="S2404" s="19" t="n">
        <f aca="false">IF($E2404="Yes",H2404-R2404,"")</f>
        <v>0.0999999999999091</v>
      </c>
      <c r="T2404" s="6" t="str">
        <f aca="false">IF($E2404="Yes",IF(ROUND(ABS(S2404),2)&lt;=$T$2,"OK","CHECK"),"n/a")</f>
        <v>OK</v>
      </c>
      <c r="U2404" s="20" t="n">
        <f aca="false">Total!J2404</f>
        <v>46.48</v>
      </c>
      <c r="V2404" s="17" t="n">
        <f aca="false">IFERROR(MATCH($A2404,'Stock Exchange'!$A$5:$A$2450,0),"")</f>
        <v>186</v>
      </c>
      <c r="W2404" s="17" t="n">
        <f aca="false">IFERROR(MATCH($A2404,Primary!$A$5:$A$2450,0),"")</f>
        <v>186</v>
      </c>
    </row>
    <row r="2405" customFormat="false" ht="15" hidden="false" customHeight="false" outlineLevel="0" collapsed="false">
      <c r="A2405" s="16" t="n">
        <f aca="false">Total!A2405</f>
        <v>40429</v>
      </c>
      <c r="B2405" s="17" t="n">
        <f aca="false">YEAR(A2405)</f>
        <v>2010</v>
      </c>
      <c r="C2405" s="17" t="n">
        <f aca="false">MONTH(A2405)</f>
        <v>9</v>
      </c>
      <c r="D2405" s="6" t="str">
        <f aca="false">IF(MONTH(A2405)&gt;=4,"FY "&amp;YEAR(A2405)&amp;"-"&amp;RIGHT(YEAR(A2405)+1,2),"FY "&amp;(YEAR(A2405)-1)&amp;"-"&amp;RIGHT(YEAR(A2405),2))</f>
        <v>FY 2010-11</v>
      </c>
      <c r="E2405" s="6" t="str">
        <f aca="false">IF(AND(V2405&lt;&gt;"",W2405&lt;&gt;""),"Yes","No")</f>
        <v>Yes</v>
      </c>
      <c r="F2405" s="18" t="n">
        <f aca="false">Total!F2405</f>
        <v>2650.1</v>
      </c>
      <c r="G2405" s="18" t="n">
        <f aca="false">Total!G2405</f>
        <v>2448.8</v>
      </c>
      <c r="H2405" s="18" t="n">
        <f aca="false">Total!H2405</f>
        <v>201.3</v>
      </c>
      <c r="I2405" s="18" t="n">
        <f aca="false">Total!I2405</f>
        <v>43.09</v>
      </c>
      <c r="J2405" s="18" t="n">
        <f aca="false">IF($V2405="","",INDEX('Stock Exchange'!F$5:F$2450,$V2405))</f>
        <v>2649.8</v>
      </c>
      <c r="K2405" s="18" t="n">
        <f aca="false">IF($V2405="","",INDEX('Stock Exchange'!G$5:G$2450,$V2405))</f>
        <v>2442.4</v>
      </c>
      <c r="L2405" s="18" t="n">
        <f aca="false">IF($V2405="","",INDEX('Stock Exchange'!H$5:H$2450,$V2405))</f>
        <v>207.4</v>
      </c>
      <c r="M2405" s="18" t="n">
        <f aca="false">IF($V2405="","",INDEX('Stock Exchange'!I$5:I$2450,$V2405))</f>
        <v>44.4</v>
      </c>
      <c r="N2405" s="18" t="n">
        <f aca="false">IF($W2405="","",INDEX(Primary!F$5:F$2450,$W2405))</f>
        <v>0.2</v>
      </c>
      <c r="O2405" s="18" t="n">
        <f aca="false">IF($W2405="","",INDEX(Primary!G$5:G$2450,$W2405))</f>
        <v>6.4</v>
      </c>
      <c r="P2405" s="18" t="n">
        <f aca="false">IF($W2405="","",INDEX(Primary!H$5:H$2450,$W2405))</f>
        <v>-6.2</v>
      </c>
      <c r="Q2405" s="18" t="n">
        <f aca="false">IF($W2405="","",INDEX(Primary!I$5:I$2450,$W2405))</f>
        <v>-1.32</v>
      </c>
      <c r="R2405" s="19" t="n">
        <f aca="false">IF($E2405="Yes",L2405+P2405,"")</f>
        <v>201.2</v>
      </c>
      <c r="S2405" s="19" t="n">
        <f aca="false">IF($E2405="Yes",H2405-R2405,"")</f>
        <v>0.0999999999999943</v>
      </c>
      <c r="T2405" s="6" t="str">
        <f aca="false">IF($E2405="Yes",IF(ROUND(ABS(S2405),2)&lt;=$T$2,"OK","CHECK"),"n/a")</f>
        <v>OK</v>
      </c>
      <c r="U2405" s="20" t="n">
        <f aca="false">Total!J2405</f>
        <v>46.71</v>
      </c>
      <c r="V2405" s="17" t="n">
        <f aca="false">IFERROR(MATCH($A2405,'Stock Exchange'!$A$5:$A$2450,0),"")</f>
        <v>187</v>
      </c>
      <c r="W2405" s="17" t="n">
        <f aca="false">IFERROR(MATCH($A2405,Primary!$A$5:$A$2450,0),"")</f>
        <v>187</v>
      </c>
    </row>
    <row r="2406" customFormat="false" ht="15" hidden="false" customHeight="false" outlineLevel="0" collapsed="false">
      <c r="A2406" s="16" t="n">
        <f aca="false">Total!A2406</f>
        <v>40430</v>
      </c>
      <c r="B2406" s="17" t="n">
        <f aca="false">YEAR(A2406)</f>
        <v>2010</v>
      </c>
      <c r="C2406" s="17" t="n">
        <f aca="false">MONTH(A2406)</f>
        <v>9</v>
      </c>
      <c r="D2406" s="6" t="str">
        <f aca="false">IF(MONTH(A2406)&gt;=4,"FY "&amp;YEAR(A2406)&amp;"-"&amp;RIGHT(YEAR(A2406)+1,2),"FY "&amp;(YEAR(A2406)-1)&amp;"-"&amp;RIGHT(YEAR(A2406),2))</f>
        <v>FY 2010-11</v>
      </c>
      <c r="E2406" s="6" t="str">
        <f aca="false">IF(AND(V2406&lt;&gt;"",W2406&lt;&gt;""),"Yes","No")</f>
        <v>Yes</v>
      </c>
      <c r="F2406" s="18" t="n">
        <f aca="false">Total!F2406</f>
        <v>2424.9</v>
      </c>
      <c r="G2406" s="18" t="n">
        <f aca="false">Total!G2406</f>
        <v>1962.3</v>
      </c>
      <c r="H2406" s="18" t="n">
        <f aca="false">Total!H2406</f>
        <v>462.6</v>
      </c>
      <c r="I2406" s="18" t="n">
        <f aca="false">Total!I2406</f>
        <v>99.07</v>
      </c>
      <c r="J2406" s="18" t="n">
        <f aca="false">IF($V2406="","",INDEX('Stock Exchange'!F$5:F$2450,$V2406))</f>
        <v>2423.1</v>
      </c>
      <c r="K2406" s="18" t="n">
        <f aca="false">IF($V2406="","",INDEX('Stock Exchange'!G$5:G$2450,$V2406))</f>
        <v>1950.5</v>
      </c>
      <c r="L2406" s="18" t="n">
        <f aca="false">IF($V2406="","",INDEX('Stock Exchange'!H$5:H$2450,$V2406))</f>
        <v>472.6</v>
      </c>
      <c r="M2406" s="18" t="n">
        <f aca="false">IF($V2406="","",INDEX('Stock Exchange'!I$5:I$2450,$V2406))</f>
        <v>101.19</v>
      </c>
      <c r="N2406" s="18" t="n">
        <f aca="false">IF($W2406="","",INDEX(Primary!F$5:F$2450,$W2406))</f>
        <v>1.8</v>
      </c>
      <c r="O2406" s="18" t="n">
        <f aca="false">IF($W2406="","",INDEX(Primary!G$5:G$2450,$W2406))</f>
        <v>11.7</v>
      </c>
      <c r="P2406" s="18" t="n">
        <f aca="false">IF($W2406="","",INDEX(Primary!H$5:H$2450,$W2406))</f>
        <v>-9.9</v>
      </c>
      <c r="Q2406" s="18" t="n">
        <f aca="false">IF($W2406="","",INDEX(Primary!I$5:I$2450,$W2406))</f>
        <v>-2.12</v>
      </c>
      <c r="R2406" s="19" t="n">
        <f aca="false">IF($E2406="Yes",L2406+P2406,"")</f>
        <v>462.7</v>
      </c>
      <c r="S2406" s="19" t="n">
        <f aca="false">IF($E2406="Yes",H2406-R2406,"")</f>
        <v>-0.100000000000023</v>
      </c>
      <c r="T2406" s="6" t="str">
        <f aca="false">IF($E2406="Yes",IF(ROUND(ABS(S2406),2)&lt;=$T$2,"OK","CHECK"),"n/a")</f>
        <v>OK</v>
      </c>
      <c r="U2406" s="20" t="n">
        <f aca="false">Total!J2406</f>
        <v>46.7</v>
      </c>
      <c r="V2406" s="17" t="n">
        <f aca="false">IFERROR(MATCH($A2406,'Stock Exchange'!$A$5:$A$2450,0),"")</f>
        <v>188</v>
      </c>
      <c r="W2406" s="17" t="n">
        <f aca="false">IFERROR(MATCH($A2406,Primary!$A$5:$A$2450,0),"")</f>
        <v>188</v>
      </c>
    </row>
    <row r="2407" customFormat="false" ht="15" hidden="false" customHeight="false" outlineLevel="0" collapsed="false">
      <c r="A2407" s="16" t="n">
        <f aca="false">Total!A2407</f>
        <v>40434</v>
      </c>
      <c r="B2407" s="17" t="n">
        <f aca="false">YEAR(A2407)</f>
        <v>2010</v>
      </c>
      <c r="C2407" s="17" t="n">
        <f aca="false">MONTH(A2407)</f>
        <v>9</v>
      </c>
      <c r="D2407" s="6" t="str">
        <f aca="false">IF(MONTH(A2407)&gt;=4,"FY "&amp;YEAR(A2407)&amp;"-"&amp;RIGHT(YEAR(A2407)+1,2),"FY "&amp;(YEAR(A2407)-1)&amp;"-"&amp;RIGHT(YEAR(A2407),2))</f>
        <v>FY 2010-11</v>
      </c>
      <c r="E2407" s="6" t="str">
        <f aca="false">IF(AND(V2407&lt;&gt;"",W2407&lt;&gt;""),"Yes","No")</f>
        <v>Yes</v>
      </c>
      <c r="F2407" s="18" t="n">
        <f aca="false">Total!F2407</f>
        <v>2626</v>
      </c>
      <c r="G2407" s="18" t="n">
        <f aca="false">Total!G2407</f>
        <v>1449.5</v>
      </c>
      <c r="H2407" s="18" t="n">
        <f aca="false">Total!H2407</f>
        <v>1176.6</v>
      </c>
      <c r="I2407" s="18" t="n">
        <f aca="false">Total!I2407</f>
        <v>252.7</v>
      </c>
      <c r="J2407" s="18" t="n">
        <f aca="false">IF($V2407="","",INDEX('Stock Exchange'!F$5:F$2450,$V2407))</f>
        <v>2625.7</v>
      </c>
      <c r="K2407" s="18" t="n">
        <f aca="false">IF($V2407="","",INDEX('Stock Exchange'!G$5:G$2450,$V2407))</f>
        <v>1449.3</v>
      </c>
      <c r="L2407" s="18" t="n">
        <f aca="false">IF($V2407="","",INDEX('Stock Exchange'!H$5:H$2450,$V2407))</f>
        <v>1176.4</v>
      </c>
      <c r="M2407" s="18" t="n">
        <f aca="false">IF($V2407="","",INDEX('Stock Exchange'!I$5:I$2450,$V2407))</f>
        <v>252.67</v>
      </c>
      <c r="N2407" s="18" t="n">
        <f aca="false">IF($W2407="","",INDEX(Primary!F$5:F$2450,$W2407))</f>
        <v>0.3</v>
      </c>
      <c r="O2407" s="18" t="n">
        <f aca="false">IF($W2407="","",INDEX(Primary!G$5:G$2450,$W2407))</f>
        <v>0.2</v>
      </c>
      <c r="P2407" s="18" t="n">
        <f aca="false">IF($W2407="","",INDEX(Primary!H$5:H$2450,$W2407))</f>
        <v>0.1</v>
      </c>
      <c r="Q2407" s="18" t="n">
        <f aca="false">IF($W2407="","",INDEX(Primary!I$5:I$2450,$W2407))</f>
        <v>0.03</v>
      </c>
      <c r="R2407" s="19" t="n">
        <f aca="false">IF($E2407="Yes",L2407+P2407,"")</f>
        <v>1176.5</v>
      </c>
      <c r="S2407" s="19" t="n">
        <f aca="false">IF($E2407="Yes",H2407-R2407,"")</f>
        <v>0.0999999999999091</v>
      </c>
      <c r="T2407" s="6" t="str">
        <f aca="false">IF($E2407="Yes",IF(ROUND(ABS(S2407),2)&lt;=$T$2,"OK","CHECK"),"n/a")</f>
        <v>OK</v>
      </c>
      <c r="U2407" s="20" t="n">
        <f aca="false">Total!J2407</f>
        <v>46.56</v>
      </c>
      <c r="V2407" s="17" t="n">
        <f aca="false">IFERROR(MATCH($A2407,'Stock Exchange'!$A$5:$A$2450,0),"")</f>
        <v>189</v>
      </c>
      <c r="W2407" s="17" t="n">
        <f aca="false">IFERROR(MATCH($A2407,Primary!$A$5:$A$2450,0),"")</f>
        <v>189</v>
      </c>
    </row>
    <row r="2408" customFormat="false" ht="15" hidden="false" customHeight="false" outlineLevel="0" collapsed="false">
      <c r="A2408" s="16" t="n">
        <f aca="false">Total!A2408</f>
        <v>40435</v>
      </c>
      <c r="B2408" s="17" t="n">
        <f aca="false">YEAR(A2408)</f>
        <v>2010</v>
      </c>
      <c r="C2408" s="17" t="n">
        <f aca="false">MONTH(A2408)</f>
        <v>9</v>
      </c>
      <c r="D2408" s="6" t="str">
        <f aca="false">IF(MONTH(A2408)&gt;=4,"FY "&amp;YEAR(A2408)&amp;"-"&amp;RIGHT(YEAR(A2408)+1,2),"FY "&amp;(YEAR(A2408)-1)&amp;"-"&amp;RIGHT(YEAR(A2408),2))</f>
        <v>FY 2010-11</v>
      </c>
      <c r="E2408" s="6" t="str">
        <f aca="false">IF(AND(V2408&lt;&gt;"",W2408&lt;&gt;""),"Yes","No")</f>
        <v>Yes</v>
      </c>
      <c r="F2408" s="18" t="n">
        <f aca="false">Total!F2408</f>
        <v>4592.2</v>
      </c>
      <c r="G2408" s="18" t="n">
        <f aca="false">Total!G2408</f>
        <v>1955.8</v>
      </c>
      <c r="H2408" s="18" t="n">
        <f aca="false">Total!H2408</f>
        <v>2636.3</v>
      </c>
      <c r="I2408" s="18" t="n">
        <f aca="false">Total!I2408</f>
        <v>569.28</v>
      </c>
      <c r="J2408" s="18" t="n">
        <f aca="false">IF($V2408="","",INDEX('Stock Exchange'!F$5:F$2450,$V2408))</f>
        <v>4592.2</v>
      </c>
      <c r="K2408" s="18" t="n">
        <f aca="false">IF($V2408="","",INDEX('Stock Exchange'!G$5:G$2450,$V2408))</f>
        <v>1944.5</v>
      </c>
      <c r="L2408" s="18" t="n">
        <f aca="false">IF($V2408="","",INDEX('Stock Exchange'!H$5:H$2450,$V2408))</f>
        <v>2647.7</v>
      </c>
      <c r="M2408" s="18" t="n">
        <f aca="false">IF($V2408="","",INDEX('Stock Exchange'!I$5:I$2450,$V2408))</f>
        <v>571.73</v>
      </c>
      <c r="N2408" s="18" t="n">
        <f aca="false">IF($W2408="","",INDEX(Primary!F$5:F$2450,$W2408))</f>
        <v>0</v>
      </c>
      <c r="O2408" s="18" t="n">
        <f aca="false">IF($W2408="","",INDEX(Primary!G$5:G$2450,$W2408))</f>
        <v>11.4</v>
      </c>
      <c r="P2408" s="18" t="n">
        <f aca="false">IF($W2408="","",INDEX(Primary!H$5:H$2450,$W2408))</f>
        <v>-11.4</v>
      </c>
      <c r="Q2408" s="18" t="n">
        <f aca="false">IF($W2408="","",INDEX(Primary!I$5:I$2450,$W2408))</f>
        <v>-2.45</v>
      </c>
      <c r="R2408" s="19" t="n">
        <f aca="false">IF($E2408="Yes",L2408+P2408,"")</f>
        <v>2636.3</v>
      </c>
      <c r="S2408" s="19" t="n">
        <f aca="false">IF($E2408="Yes",H2408-R2408,"")</f>
        <v>0</v>
      </c>
      <c r="T2408" s="6" t="str">
        <f aca="false">IF($E2408="Yes",IF(ROUND(ABS(S2408),2)&lt;=$T$2,"OK","CHECK"),"n/a")</f>
        <v>OK</v>
      </c>
      <c r="U2408" s="20" t="n">
        <f aca="false">Total!J2408</f>
        <v>46.31</v>
      </c>
      <c r="V2408" s="17" t="n">
        <f aca="false">IFERROR(MATCH($A2408,'Stock Exchange'!$A$5:$A$2450,0),"")</f>
        <v>190</v>
      </c>
      <c r="W2408" s="17" t="n">
        <f aca="false">IFERROR(MATCH($A2408,Primary!$A$5:$A$2450,0),"")</f>
        <v>190</v>
      </c>
    </row>
    <row r="2409" customFormat="false" ht="15" hidden="false" customHeight="false" outlineLevel="0" collapsed="false">
      <c r="A2409" s="16" t="n">
        <f aca="false">Total!A2409</f>
        <v>40436</v>
      </c>
      <c r="B2409" s="17" t="n">
        <f aca="false">YEAR(A2409)</f>
        <v>2010</v>
      </c>
      <c r="C2409" s="17" t="n">
        <f aca="false">MONTH(A2409)</f>
        <v>9</v>
      </c>
      <c r="D2409" s="6" t="str">
        <f aca="false">IF(MONTH(A2409)&gt;=4,"FY "&amp;YEAR(A2409)&amp;"-"&amp;RIGHT(YEAR(A2409)+1,2),"FY "&amp;(YEAR(A2409)-1)&amp;"-"&amp;RIGHT(YEAR(A2409),2))</f>
        <v>FY 2010-11</v>
      </c>
      <c r="E2409" s="6" t="str">
        <f aca="false">IF(AND(V2409&lt;&gt;"",W2409&lt;&gt;""),"Yes","No")</f>
        <v>Yes</v>
      </c>
      <c r="F2409" s="18" t="n">
        <f aca="false">Total!F2409</f>
        <v>4098</v>
      </c>
      <c r="G2409" s="18" t="n">
        <f aca="false">Total!G2409</f>
        <v>2374.7</v>
      </c>
      <c r="H2409" s="18" t="n">
        <f aca="false">Total!H2409</f>
        <v>1723.3</v>
      </c>
      <c r="I2409" s="18" t="n">
        <f aca="false">Total!I2409</f>
        <v>371.65</v>
      </c>
      <c r="J2409" s="18" t="n">
        <f aca="false">IF($V2409="","",INDEX('Stock Exchange'!F$5:F$2450,$V2409))</f>
        <v>4095.5</v>
      </c>
      <c r="K2409" s="18" t="n">
        <f aca="false">IF($V2409="","",INDEX('Stock Exchange'!G$5:G$2450,$V2409))</f>
        <v>2351</v>
      </c>
      <c r="L2409" s="18" t="n">
        <f aca="false">IF($V2409="","",INDEX('Stock Exchange'!H$5:H$2450,$V2409))</f>
        <v>1744.5</v>
      </c>
      <c r="M2409" s="18" t="n">
        <f aca="false">IF($V2409="","",INDEX('Stock Exchange'!I$5:I$2450,$V2409))</f>
        <v>376.21</v>
      </c>
      <c r="N2409" s="18" t="n">
        <f aca="false">IF($W2409="","",INDEX(Primary!F$5:F$2450,$W2409))</f>
        <v>2.5</v>
      </c>
      <c r="O2409" s="18" t="n">
        <f aca="false">IF($W2409="","",INDEX(Primary!G$5:G$2450,$W2409))</f>
        <v>23.7</v>
      </c>
      <c r="P2409" s="18" t="n">
        <f aca="false">IF($W2409="","",INDEX(Primary!H$5:H$2450,$W2409))</f>
        <v>-21.2</v>
      </c>
      <c r="Q2409" s="18" t="n">
        <f aca="false">IF($W2409="","",INDEX(Primary!I$5:I$2450,$W2409))</f>
        <v>-4.56</v>
      </c>
      <c r="R2409" s="19" t="n">
        <f aca="false">IF($E2409="Yes",L2409+P2409,"")</f>
        <v>1723.3</v>
      </c>
      <c r="S2409" s="19" t="n">
        <f aca="false">IF($E2409="Yes",H2409-R2409,"")</f>
        <v>0</v>
      </c>
      <c r="T2409" s="6" t="str">
        <f aca="false">IF($E2409="Yes",IF(ROUND(ABS(S2409),2)&lt;=$T$2,"OK","CHECK"),"n/a")</f>
        <v>OK</v>
      </c>
      <c r="U2409" s="20" t="n">
        <f aca="false">Total!J2409</f>
        <v>46.37</v>
      </c>
      <c r="V2409" s="17" t="n">
        <f aca="false">IFERROR(MATCH($A2409,'Stock Exchange'!$A$5:$A$2450,0),"")</f>
        <v>191</v>
      </c>
      <c r="W2409" s="17" t="n">
        <f aca="false">IFERROR(MATCH($A2409,Primary!$A$5:$A$2450,0),"")</f>
        <v>191</v>
      </c>
    </row>
    <row r="2410" customFormat="false" ht="15" hidden="false" customHeight="false" outlineLevel="0" collapsed="false">
      <c r="A2410" s="16" t="n">
        <f aca="false">Total!A2410</f>
        <v>40437</v>
      </c>
      <c r="B2410" s="17" t="n">
        <f aca="false">YEAR(A2410)</f>
        <v>2010</v>
      </c>
      <c r="C2410" s="17" t="n">
        <f aca="false">MONTH(A2410)</f>
        <v>9</v>
      </c>
      <c r="D2410" s="6" t="str">
        <f aca="false">IF(MONTH(A2410)&gt;=4,"FY "&amp;YEAR(A2410)&amp;"-"&amp;RIGHT(YEAR(A2410)+1,2),"FY "&amp;(YEAR(A2410)-1)&amp;"-"&amp;RIGHT(YEAR(A2410),2))</f>
        <v>FY 2010-11</v>
      </c>
      <c r="E2410" s="6" t="str">
        <f aca="false">IF(AND(V2410&lt;&gt;"",W2410&lt;&gt;""),"Yes","No")</f>
        <v>Yes</v>
      </c>
      <c r="F2410" s="18" t="n">
        <f aca="false">Total!F2410</f>
        <v>4959</v>
      </c>
      <c r="G2410" s="18" t="n">
        <f aca="false">Total!G2410</f>
        <v>2598.9</v>
      </c>
      <c r="H2410" s="18" t="n">
        <f aca="false">Total!H2410</f>
        <v>2360.1</v>
      </c>
      <c r="I2410" s="18" t="n">
        <f aca="false">Total!I2410</f>
        <v>508.98</v>
      </c>
      <c r="J2410" s="18" t="n">
        <f aca="false">IF($V2410="","",INDEX('Stock Exchange'!F$5:F$2450,$V2410))</f>
        <v>4907.1</v>
      </c>
      <c r="K2410" s="18" t="n">
        <f aca="false">IF($V2410="","",INDEX('Stock Exchange'!G$5:G$2450,$V2410))</f>
        <v>2596.2</v>
      </c>
      <c r="L2410" s="18" t="n">
        <f aca="false">IF($V2410="","",INDEX('Stock Exchange'!H$5:H$2450,$V2410))</f>
        <v>2310.9</v>
      </c>
      <c r="M2410" s="18" t="n">
        <f aca="false">IF($V2410="","",INDEX('Stock Exchange'!I$5:I$2450,$V2410))</f>
        <v>498.37</v>
      </c>
      <c r="N2410" s="18" t="n">
        <f aca="false">IF($W2410="","",INDEX(Primary!F$5:F$2450,$W2410))</f>
        <v>51.9</v>
      </c>
      <c r="O2410" s="18" t="n">
        <f aca="false">IF($W2410="","",INDEX(Primary!G$5:G$2450,$W2410))</f>
        <v>2.6</v>
      </c>
      <c r="P2410" s="18" t="n">
        <f aca="false">IF($W2410="","",INDEX(Primary!H$5:H$2450,$W2410))</f>
        <v>49.2</v>
      </c>
      <c r="Q2410" s="18" t="n">
        <f aca="false">IF($W2410="","",INDEX(Primary!I$5:I$2450,$W2410))</f>
        <v>10.61</v>
      </c>
      <c r="R2410" s="19" t="n">
        <f aca="false">IF($E2410="Yes",L2410+P2410,"")</f>
        <v>2360.1</v>
      </c>
      <c r="S2410" s="19" t="n">
        <f aca="false">IF($E2410="Yes",H2410-R2410,"")</f>
        <v>0</v>
      </c>
      <c r="T2410" s="6" t="str">
        <f aca="false">IF($E2410="Yes",IF(ROUND(ABS(S2410),2)&lt;=$T$2,"OK","CHECK"),"n/a")</f>
        <v>OK</v>
      </c>
      <c r="U2410" s="20" t="n">
        <f aca="false">Total!J2410</f>
        <v>46.37</v>
      </c>
      <c r="V2410" s="17" t="n">
        <f aca="false">IFERROR(MATCH($A2410,'Stock Exchange'!$A$5:$A$2450,0),"")</f>
        <v>192</v>
      </c>
      <c r="W2410" s="17" t="n">
        <f aca="false">IFERROR(MATCH($A2410,Primary!$A$5:$A$2450,0),"")</f>
        <v>192</v>
      </c>
    </row>
    <row r="2411" customFormat="false" ht="15" hidden="false" customHeight="false" outlineLevel="0" collapsed="false">
      <c r="A2411" s="16" t="n">
        <f aca="false">Total!A2411</f>
        <v>40438</v>
      </c>
      <c r="B2411" s="17" t="n">
        <f aca="false">YEAR(A2411)</f>
        <v>2010</v>
      </c>
      <c r="C2411" s="17" t="n">
        <f aca="false">MONTH(A2411)</f>
        <v>9</v>
      </c>
      <c r="D2411" s="6" t="str">
        <f aca="false">IF(MONTH(A2411)&gt;=4,"FY "&amp;YEAR(A2411)&amp;"-"&amp;RIGHT(YEAR(A2411)+1,2),"FY "&amp;(YEAR(A2411)-1)&amp;"-"&amp;RIGHT(YEAR(A2411),2))</f>
        <v>FY 2010-11</v>
      </c>
      <c r="E2411" s="6" t="str">
        <f aca="false">IF(AND(V2411&lt;&gt;"",W2411&lt;&gt;""),"Yes","No")</f>
        <v>Yes</v>
      </c>
      <c r="F2411" s="18" t="n">
        <f aca="false">Total!F2411</f>
        <v>3506.6</v>
      </c>
      <c r="G2411" s="18" t="n">
        <f aca="false">Total!G2411</f>
        <v>2363</v>
      </c>
      <c r="H2411" s="18" t="n">
        <f aca="false">Total!H2411</f>
        <v>1143.6</v>
      </c>
      <c r="I2411" s="18" t="n">
        <f aca="false">Total!I2411</f>
        <v>247</v>
      </c>
      <c r="J2411" s="18" t="n">
        <f aca="false">IF($V2411="","",INDEX('Stock Exchange'!F$5:F$2450,$V2411))</f>
        <v>3506.6</v>
      </c>
      <c r="K2411" s="18" t="n">
        <f aca="false">IF($V2411="","",INDEX('Stock Exchange'!G$5:G$2450,$V2411))</f>
        <v>2361.6</v>
      </c>
      <c r="L2411" s="18" t="n">
        <f aca="false">IF($V2411="","",INDEX('Stock Exchange'!H$5:H$2450,$V2411))</f>
        <v>1145.1</v>
      </c>
      <c r="M2411" s="18" t="n">
        <f aca="false">IF($V2411="","",INDEX('Stock Exchange'!I$5:I$2450,$V2411))</f>
        <v>247.31</v>
      </c>
      <c r="N2411" s="18" t="n">
        <f aca="false">IF($W2411="","",INDEX(Primary!F$5:F$2450,$W2411))</f>
        <v>0</v>
      </c>
      <c r="O2411" s="18" t="n">
        <f aca="false">IF($W2411="","",INDEX(Primary!G$5:G$2450,$W2411))</f>
        <v>1.4</v>
      </c>
      <c r="P2411" s="18" t="n">
        <f aca="false">IF($W2411="","",INDEX(Primary!H$5:H$2450,$W2411))</f>
        <v>-1.4</v>
      </c>
      <c r="Q2411" s="18" t="n">
        <f aca="false">IF($W2411="","",INDEX(Primary!I$5:I$2450,$W2411))</f>
        <v>-0.31</v>
      </c>
      <c r="R2411" s="19" t="n">
        <f aca="false">IF($E2411="Yes",L2411+P2411,"")</f>
        <v>1143.7</v>
      </c>
      <c r="S2411" s="19" t="n">
        <f aca="false">IF($E2411="Yes",H2411-R2411,"")</f>
        <v>-0.0999999999999091</v>
      </c>
      <c r="T2411" s="6" t="str">
        <f aca="false">IF($E2411="Yes",IF(ROUND(ABS(S2411),2)&lt;=$T$2,"OK","CHECK"),"n/a")</f>
        <v>OK</v>
      </c>
      <c r="U2411" s="20" t="n">
        <f aca="false">Total!J2411</f>
        <v>46.3</v>
      </c>
      <c r="V2411" s="17" t="n">
        <f aca="false">IFERROR(MATCH($A2411,'Stock Exchange'!$A$5:$A$2450,0),"")</f>
        <v>193</v>
      </c>
      <c r="W2411" s="17" t="n">
        <f aca="false">IFERROR(MATCH($A2411,Primary!$A$5:$A$2450,0),"")</f>
        <v>193</v>
      </c>
    </row>
    <row r="2412" customFormat="false" ht="15" hidden="false" customHeight="false" outlineLevel="0" collapsed="false">
      <c r="A2412" s="16" t="n">
        <f aca="false">Total!A2412</f>
        <v>40441</v>
      </c>
      <c r="B2412" s="17" t="n">
        <f aca="false">YEAR(A2412)</f>
        <v>2010</v>
      </c>
      <c r="C2412" s="17" t="n">
        <f aca="false">MONTH(A2412)</f>
        <v>9</v>
      </c>
      <c r="D2412" s="6" t="str">
        <f aca="false">IF(MONTH(A2412)&gt;=4,"FY "&amp;YEAR(A2412)&amp;"-"&amp;RIGHT(YEAR(A2412)+1,2),"FY "&amp;(YEAR(A2412)-1)&amp;"-"&amp;RIGHT(YEAR(A2412),2))</f>
        <v>FY 2010-11</v>
      </c>
      <c r="E2412" s="6" t="str">
        <f aca="false">IF(AND(V2412&lt;&gt;"",W2412&lt;&gt;""),"Yes","No")</f>
        <v>Yes</v>
      </c>
      <c r="F2412" s="18" t="n">
        <f aca="false">Total!F2412</f>
        <v>5386.9</v>
      </c>
      <c r="G2412" s="18" t="n">
        <f aca="false">Total!G2412</f>
        <v>3671.1</v>
      </c>
      <c r="H2412" s="18" t="n">
        <f aca="false">Total!H2412</f>
        <v>1715.8</v>
      </c>
      <c r="I2412" s="18" t="n">
        <f aca="false">Total!I2412</f>
        <v>373.25</v>
      </c>
      <c r="J2412" s="18" t="n">
        <f aca="false">IF($V2412="","",INDEX('Stock Exchange'!F$5:F$2450,$V2412))</f>
        <v>5370.3</v>
      </c>
      <c r="K2412" s="18" t="n">
        <f aca="false">IF($V2412="","",INDEX('Stock Exchange'!G$5:G$2450,$V2412))</f>
        <v>3667.7</v>
      </c>
      <c r="L2412" s="18" t="n">
        <f aca="false">IF($V2412="","",INDEX('Stock Exchange'!H$5:H$2450,$V2412))</f>
        <v>1702.6</v>
      </c>
      <c r="M2412" s="18" t="n">
        <f aca="false">IF($V2412="","",INDEX('Stock Exchange'!I$5:I$2450,$V2412))</f>
        <v>370.37</v>
      </c>
      <c r="N2412" s="18" t="n">
        <f aca="false">IF($W2412="","",INDEX(Primary!F$5:F$2450,$W2412))</f>
        <v>16.7</v>
      </c>
      <c r="O2412" s="18" t="n">
        <f aca="false">IF($W2412="","",INDEX(Primary!G$5:G$2450,$W2412))</f>
        <v>3.5</v>
      </c>
      <c r="P2412" s="18" t="n">
        <f aca="false">IF($W2412="","",INDEX(Primary!H$5:H$2450,$W2412))</f>
        <v>13.2</v>
      </c>
      <c r="Q2412" s="18" t="n">
        <f aca="false">IF($W2412="","",INDEX(Primary!I$5:I$2450,$W2412))</f>
        <v>2.88</v>
      </c>
      <c r="R2412" s="19" t="n">
        <f aca="false">IF($E2412="Yes",L2412+P2412,"")</f>
        <v>1715.8</v>
      </c>
      <c r="S2412" s="19" t="n">
        <f aca="false">IF($E2412="Yes",H2412-R2412,"")</f>
        <v>0</v>
      </c>
      <c r="T2412" s="6" t="str">
        <f aca="false">IF($E2412="Yes",IF(ROUND(ABS(S2412),2)&lt;=$T$2,"OK","CHECK"),"n/a")</f>
        <v>OK</v>
      </c>
      <c r="U2412" s="20" t="n">
        <f aca="false">Total!J2412</f>
        <v>45.97</v>
      </c>
      <c r="V2412" s="17" t="n">
        <f aca="false">IFERROR(MATCH($A2412,'Stock Exchange'!$A$5:$A$2450,0),"")</f>
        <v>194</v>
      </c>
      <c r="W2412" s="17" t="n">
        <f aca="false">IFERROR(MATCH($A2412,Primary!$A$5:$A$2450,0),"")</f>
        <v>194</v>
      </c>
    </row>
    <row r="2413" customFormat="false" ht="15" hidden="false" customHeight="false" outlineLevel="0" collapsed="false">
      <c r="A2413" s="16" t="n">
        <f aca="false">Total!A2413</f>
        <v>40442</v>
      </c>
      <c r="B2413" s="17" t="n">
        <f aca="false">YEAR(A2413)</f>
        <v>2010</v>
      </c>
      <c r="C2413" s="17" t="n">
        <f aca="false">MONTH(A2413)</f>
        <v>9</v>
      </c>
      <c r="D2413" s="6" t="str">
        <f aca="false">IF(MONTH(A2413)&gt;=4,"FY "&amp;YEAR(A2413)&amp;"-"&amp;RIGHT(YEAR(A2413)+1,2),"FY "&amp;(YEAR(A2413)-1)&amp;"-"&amp;RIGHT(YEAR(A2413),2))</f>
        <v>FY 2010-11</v>
      </c>
      <c r="E2413" s="6" t="str">
        <f aca="false">IF(AND(V2413&lt;&gt;"",W2413&lt;&gt;""),"Yes","No")</f>
        <v>Yes</v>
      </c>
      <c r="F2413" s="18" t="n">
        <f aca="false">Total!F2413</f>
        <v>4547.5</v>
      </c>
      <c r="G2413" s="18" t="n">
        <f aca="false">Total!G2413</f>
        <v>2668.9</v>
      </c>
      <c r="H2413" s="18" t="n">
        <f aca="false">Total!H2413</f>
        <v>1878.5</v>
      </c>
      <c r="I2413" s="18" t="n">
        <f aca="false">Total!I2413</f>
        <v>411.87</v>
      </c>
      <c r="J2413" s="18" t="n">
        <f aca="false">IF($V2413="","",INDEX('Stock Exchange'!F$5:F$2450,$V2413))</f>
        <v>4547.4</v>
      </c>
      <c r="K2413" s="18" t="n">
        <f aca="false">IF($V2413="","",INDEX('Stock Exchange'!G$5:G$2450,$V2413))</f>
        <v>2667.1</v>
      </c>
      <c r="L2413" s="18" t="n">
        <f aca="false">IF($V2413="","",INDEX('Stock Exchange'!H$5:H$2450,$V2413))</f>
        <v>1880.3</v>
      </c>
      <c r="M2413" s="18" t="n">
        <f aca="false">IF($V2413="","",INDEX('Stock Exchange'!I$5:I$2450,$V2413))</f>
        <v>412.25</v>
      </c>
      <c r="N2413" s="18" t="n">
        <f aca="false">IF($W2413="","",INDEX(Primary!F$5:F$2450,$W2413))</f>
        <v>0.1</v>
      </c>
      <c r="O2413" s="18" t="n">
        <f aca="false">IF($W2413="","",INDEX(Primary!G$5:G$2450,$W2413))</f>
        <v>1.8</v>
      </c>
      <c r="P2413" s="18" t="n">
        <f aca="false">IF($W2413="","",INDEX(Primary!H$5:H$2450,$W2413))</f>
        <v>-1.7</v>
      </c>
      <c r="Q2413" s="18" t="n">
        <f aca="false">IF($W2413="","",INDEX(Primary!I$5:I$2450,$W2413))</f>
        <v>-0.37</v>
      </c>
      <c r="R2413" s="19" t="n">
        <f aca="false">IF($E2413="Yes",L2413+P2413,"")</f>
        <v>1878.6</v>
      </c>
      <c r="S2413" s="19" t="n">
        <f aca="false">IF($E2413="Yes",H2413-R2413,"")</f>
        <v>-0.0999999999999091</v>
      </c>
      <c r="T2413" s="6" t="str">
        <f aca="false">IF($E2413="Yes",IF(ROUND(ABS(S2413),2)&lt;=$T$2,"OK","CHECK"),"n/a")</f>
        <v>OK</v>
      </c>
      <c r="U2413" s="20" t="n">
        <f aca="false">Total!J2413</f>
        <v>45.61</v>
      </c>
      <c r="V2413" s="17" t="n">
        <f aca="false">IFERROR(MATCH($A2413,'Stock Exchange'!$A$5:$A$2450,0),"")</f>
        <v>195</v>
      </c>
      <c r="W2413" s="17" t="n">
        <f aca="false">IFERROR(MATCH($A2413,Primary!$A$5:$A$2450,0),"")</f>
        <v>195</v>
      </c>
    </row>
    <row r="2414" customFormat="false" ht="15" hidden="false" customHeight="false" outlineLevel="0" collapsed="false">
      <c r="A2414" s="16" t="n">
        <f aca="false">Total!A2414</f>
        <v>40443</v>
      </c>
      <c r="B2414" s="17" t="n">
        <f aca="false">YEAR(A2414)</f>
        <v>2010</v>
      </c>
      <c r="C2414" s="17" t="n">
        <f aca="false">MONTH(A2414)</f>
        <v>9</v>
      </c>
      <c r="D2414" s="6" t="str">
        <f aca="false">IF(MONTH(A2414)&gt;=4,"FY "&amp;YEAR(A2414)&amp;"-"&amp;RIGHT(YEAR(A2414)+1,2),"FY "&amp;(YEAR(A2414)-1)&amp;"-"&amp;RIGHT(YEAR(A2414),2))</f>
        <v>FY 2010-11</v>
      </c>
      <c r="E2414" s="6" t="str">
        <f aca="false">IF(AND(V2414&lt;&gt;"",W2414&lt;&gt;""),"Yes","No")</f>
        <v>Yes</v>
      </c>
      <c r="F2414" s="18" t="n">
        <f aca="false">Total!F2414</f>
        <v>6431.9</v>
      </c>
      <c r="G2414" s="18" t="n">
        <f aca="false">Total!G2414</f>
        <v>3119.3</v>
      </c>
      <c r="H2414" s="18" t="n">
        <f aca="false">Total!H2414</f>
        <v>3312.6</v>
      </c>
      <c r="I2414" s="18" t="n">
        <f aca="false">Total!I2414</f>
        <v>724.38</v>
      </c>
      <c r="J2414" s="18" t="n">
        <f aca="false">IF($V2414="","",INDEX('Stock Exchange'!F$5:F$2450,$V2414))</f>
        <v>5586.6</v>
      </c>
      <c r="K2414" s="18" t="n">
        <f aca="false">IF($V2414="","",INDEX('Stock Exchange'!G$5:G$2450,$V2414))</f>
        <v>3117.2</v>
      </c>
      <c r="L2414" s="18" t="n">
        <f aca="false">IF($V2414="","",INDEX('Stock Exchange'!H$5:H$2450,$V2414))</f>
        <v>2469.5</v>
      </c>
      <c r="M2414" s="18" t="n">
        <f aca="false">IF($V2414="","",INDEX('Stock Exchange'!I$5:I$2450,$V2414))</f>
        <v>540.01</v>
      </c>
      <c r="N2414" s="18" t="n">
        <f aca="false">IF($W2414="","",INDEX(Primary!F$5:F$2450,$W2414))</f>
        <v>845.3</v>
      </c>
      <c r="O2414" s="18" t="n">
        <f aca="false">IF($W2414="","",INDEX(Primary!G$5:G$2450,$W2414))</f>
        <v>2.2</v>
      </c>
      <c r="P2414" s="18" t="n">
        <f aca="false">IF($W2414="","",INDEX(Primary!H$5:H$2450,$W2414))</f>
        <v>843.1</v>
      </c>
      <c r="Q2414" s="18" t="n">
        <f aca="false">IF($W2414="","",INDEX(Primary!I$5:I$2450,$W2414))</f>
        <v>184.37</v>
      </c>
      <c r="R2414" s="19" t="n">
        <f aca="false">IF($E2414="Yes",L2414+P2414,"")</f>
        <v>3312.6</v>
      </c>
      <c r="S2414" s="19" t="n">
        <f aca="false">IF($E2414="Yes",H2414-R2414,"")</f>
        <v>0</v>
      </c>
      <c r="T2414" s="6" t="str">
        <f aca="false">IF($E2414="Yes",IF(ROUND(ABS(S2414),2)&lt;=$T$2,"OK","CHECK"),"n/a")</f>
        <v>OK</v>
      </c>
      <c r="U2414" s="20" t="n">
        <f aca="false">Total!J2414</f>
        <v>45.73</v>
      </c>
      <c r="V2414" s="17" t="n">
        <f aca="false">IFERROR(MATCH($A2414,'Stock Exchange'!$A$5:$A$2450,0),"")</f>
        <v>196</v>
      </c>
      <c r="W2414" s="17" t="n">
        <f aca="false">IFERROR(MATCH($A2414,Primary!$A$5:$A$2450,0),"")</f>
        <v>196</v>
      </c>
    </row>
    <row r="2415" customFormat="false" ht="15" hidden="false" customHeight="false" outlineLevel="0" collapsed="false">
      <c r="A2415" s="16" t="n">
        <f aca="false">Total!A2415</f>
        <v>40444</v>
      </c>
      <c r="B2415" s="17" t="n">
        <f aca="false">YEAR(A2415)</f>
        <v>2010</v>
      </c>
      <c r="C2415" s="17" t="n">
        <f aca="false">MONTH(A2415)</f>
        <v>9</v>
      </c>
      <c r="D2415" s="6" t="str">
        <f aca="false">IF(MONTH(A2415)&gt;=4,"FY "&amp;YEAR(A2415)&amp;"-"&amp;RIGHT(YEAR(A2415)+1,2),"FY "&amp;(YEAR(A2415)-1)&amp;"-"&amp;RIGHT(YEAR(A2415),2))</f>
        <v>FY 2010-11</v>
      </c>
      <c r="E2415" s="6" t="str">
        <f aca="false">IF(AND(V2415&lt;&gt;"",W2415&lt;&gt;""),"Yes","No")</f>
        <v>Yes</v>
      </c>
      <c r="F2415" s="18" t="n">
        <f aca="false">Total!F2415</f>
        <v>4630.3</v>
      </c>
      <c r="G2415" s="18" t="n">
        <f aca="false">Total!G2415</f>
        <v>3124.9</v>
      </c>
      <c r="H2415" s="18" t="n">
        <f aca="false">Total!H2415</f>
        <v>1505.4</v>
      </c>
      <c r="I2415" s="18" t="n">
        <f aca="false">Total!I2415</f>
        <v>330.63</v>
      </c>
      <c r="J2415" s="18" t="n">
        <f aca="false">IF($V2415="","",INDEX('Stock Exchange'!F$5:F$2450,$V2415))</f>
        <v>4139.7</v>
      </c>
      <c r="K2415" s="18" t="n">
        <f aca="false">IF($V2415="","",INDEX('Stock Exchange'!G$5:G$2450,$V2415))</f>
        <v>3119.5</v>
      </c>
      <c r="L2415" s="18" t="n">
        <f aca="false">IF($V2415="","",INDEX('Stock Exchange'!H$5:H$2450,$V2415))</f>
        <v>1020.1</v>
      </c>
      <c r="M2415" s="18" t="n">
        <f aca="false">IF($V2415="","",INDEX('Stock Exchange'!I$5:I$2450,$V2415))</f>
        <v>224.06</v>
      </c>
      <c r="N2415" s="18" t="n">
        <f aca="false">IF($W2415="","",INDEX(Primary!F$5:F$2450,$W2415))</f>
        <v>490.6</v>
      </c>
      <c r="O2415" s="18" t="n">
        <f aca="false">IF($W2415="","",INDEX(Primary!G$5:G$2450,$W2415))</f>
        <v>5.4</v>
      </c>
      <c r="P2415" s="18" t="n">
        <f aca="false">IF($W2415="","",INDEX(Primary!H$5:H$2450,$W2415))</f>
        <v>485.2</v>
      </c>
      <c r="Q2415" s="18" t="n">
        <f aca="false">IF($W2415="","",INDEX(Primary!I$5:I$2450,$W2415))</f>
        <v>106.58</v>
      </c>
      <c r="R2415" s="19" t="n">
        <f aca="false">IF($E2415="Yes",L2415+P2415,"")</f>
        <v>1505.3</v>
      </c>
      <c r="S2415" s="19" t="n">
        <f aca="false">IF($E2415="Yes",H2415-R2415,"")</f>
        <v>0.100000000000136</v>
      </c>
      <c r="T2415" s="6" t="str">
        <f aca="false">IF($E2415="Yes",IF(ROUND(ABS(S2415),2)&lt;=$T$2,"OK","CHECK"),"n/a")</f>
        <v>OK</v>
      </c>
      <c r="U2415" s="20" t="n">
        <f aca="false">Total!J2415</f>
        <v>45.53</v>
      </c>
      <c r="V2415" s="17" t="n">
        <f aca="false">IFERROR(MATCH($A2415,'Stock Exchange'!$A$5:$A$2450,0),"")</f>
        <v>197</v>
      </c>
      <c r="W2415" s="17" t="n">
        <f aca="false">IFERROR(MATCH($A2415,Primary!$A$5:$A$2450,0),"")</f>
        <v>197</v>
      </c>
    </row>
    <row r="2416" customFormat="false" ht="15" hidden="false" customHeight="false" outlineLevel="0" collapsed="false">
      <c r="A2416" s="16" t="n">
        <f aca="false">Total!A2416</f>
        <v>40445</v>
      </c>
      <c r="B2416" s="17" t="n">
        <f aca="false">YEAR(A2416)</f>
        <v>2010</v>
      </c>
      <c r="C2416" s="17" t="n">
        <f aca="false">MONTH(A2416)</f>
        <v>9</v>
      </c>
      <c r="D2416" s="6" t="str">
        <f aca="false">IF(MONTH(A2416)&gt;=4,"FY "&amp;YEAR(A2416)&amp;"-"&amp;RIGHT(YEAR(A2416)+1,2),"FY "&amp;(YEAR(A2416)-1)&amp;"-"&amp;RIGHT(YEAR(A2416),2))</f>
        <v>FY 2010-11</v>
      </c>
      <c r="E2416" s="6" t="str">
        <f aca="false">IF(AND(V2416&lt;&gt;"",W2416&lt;&gt;""),"Yes","No")</f>
        <v>Yes</v>
      </c>
      <c r="F2416" s="18" t="n">
        <f aca="false">Total!F2416</f>
        <v>3043.6</v>
      </c>
      <c r="G2416" s="18" t="n">
        <f aca="false">Total!G2416</f>
        <v>2460.9</v>
      </c>
      <c r="H2416" s="18" t="n">
        <f aca="false">Total!H2416</f>
        <v>582.6</v>
      </c>
      <c r="I2416" s="18" t="n">
        <f aca="false">Total!I2416</f>
        <v>127.8</v>
      </c>
      <c r="J2416" s="18" t="n">
        <f aca="false">IF($V2416="","",INDEX('Stock Exchange'!F$5:F$2450,$V2416))</f>
        <v>3043.3</v>
      </c>
      <c r="K2416" s="18" t="n">
        <f aca="false">IF($V2416="","",INDEX('Stock Exchange'!G$5:G$2450,$V2416))</f>
        <v>2453.8</v>
      </c>
      <c r="L2416" s="18" t="n">
        <f aca="false">IF($V2416="","",INDEX('Stock Exchange'!H$5:H$2450,$V2416))</f>
        <v>589.5</v>
      </c>
      <c r="M2416" s="18" t="n">
        <f aca="false">IF($V2416="","",INDEX('Stock Exchange'!I$5:I$2450,$V2416))</f>
        <v>129.3</v>
      </c>
      <c r="N2416" s="18" t="n">
        <f aca="false">IF($W2416="","",INDEX(Primary!F$5:F$2450,$W2416))</f>
        <v>0.3</v>
      </c>
      <c r="O2416" s="18" t="n">
        <f aca="false">IF($W2416="","",INDEX(Primary!G$5:G$2450,$W2416))</f>
        <v>7.1</v>
      </c>
      <c r="P2416" s="18" t="n">
        <f aca="false">IF($W2416="","",INDEX(Primary!H$5:H$2450,$W2416))</f>
        <v>-6.8</v>
      </c>
      <c r="Q2416" s="18" t="n">
        <f aca="false">IF($W2416="","",INDEX(Primary!I$5:I$2450,$W2416))</f>
        <v>-1.5</v>
      </c>
      <c r="R2416" s="19" t="n">
        <f aca="false">IF($E2416="Yes",L2416+P2416,"")</f>
        <v>582.7</v>
      </c>
      <c r="S2416" s="19" t="n">
        <f aca="false">IF($E2416="Yes",H2416-R2416,"")</f>
        <v>-0.100000000000023</v>
      </c>
      <c r="T2416" s="6" t="str">
        <f aca="false">IF($E2416="Yes",IF(ROUND(ABS(S2416),2)&lt;=$T$2,"OK","CHECK"),"n/a")</f>
        <v>OK</v>
      </c>
      <c r="U2416" s="20" t="n">
        <f aca="false">Total!J2416</f>
        <v>45.59</v>
      </c>
      <c r="V2416" s="17" t="n">
        <f aca="false">IFERROR(MATCH($A2416,'Stock Exchange'!$A$5:$A$2450,0),"")</f>
        <v>198</v>
      </c>
      <c r="W2416" s="17" t="n">
        <f aca="false">IFERROR(MATCH($A2416,Primary!$A$5:$A$2450,0),"")</f>
        <v>198</v>
      </c>
    </row>
    <row r="2417" customFormat="false" ht="15" hidden="false" customHeight="false" outlineLevel="0" collapsed="false">
      <c r="A2417" s="16" t="n">
        <f aca="false">Total!A2417</f>
        <v>40448</v>
      </c>
      <c r="B2417" s="17" t="n">
        <f aca="false">YEAR(A2417)</f>
        <v>2010</v>
      </c>
      <c r="C2417" s="17" t="n">
        <f aca="false">MONTH(A2417)</f>
        <v>9</v>
      </c>
      <c r="D2417" s="6" t="str">
        <f aca="false">IF(MONTH(A2417)&gt;=4,"FY "&amp;YEAR(A2417)&amp;"-"&amp;RIGHT(YEAR(A2417)+1,2),"FY "&amp;(YEAR(A2417)-1)&amp;"-"&amp;RIGHT(YEAR(A2417),2))</f>
        <v>FY 2010-11</v>
      </c>
      <c r="E2417" s="6" t="str">
        <f aca="false">IF(AND(V2417&lt;&gt;"",W2417&lt;&gt;""),"Yes","No")</f>
        <v>Yes</v>
      </c>
      <c r="F2417" s="18" t="n">
        <f aca="false">Total!F2417</f>
        <v>4286.5</v>
      </c>
      <c r="G2417" s="18" t="n">
        <f aca="false">Total!G2417</f>
        <v>2947.8</v>
      </c>
      <c r="H2417" s="18" t="n">
        <f aca="false">Total!H2417</f>
        <v>1338.7</v>
      </c>
      <c r="I2417" s="18" t="n">
        <f aca="false">Total!I2417</f>
        <v>293.96</v>
      </c>
      <c r="J2417" s="18" t="n">
        <f aca="false">IF($V2417="","",INDEX('Stock Exchange'!F$5:F$2450,$V2417))</f>
        <v>4275.3</v>
      </c>
      <c r="K2417" s="18" t="n">
        <f aca="false">IF($V2417="","",INDEX('Stock Exchange'!G$5:G$2450,$V2417))</f>
        <v>2946.5</v>
      </c>
      <c r="L2417" s="18" t="n">
        <f aca="false">IF($V2417="","",INDEX('Stock Exchange'!H$5:H$2450,$V2417))</f>
        <v>1328.9</v>
      </c>
      <c r="M2417" s="18" t="n">
        <f aca="false">IF($V2417="","",INDEX('Stock Exchange'!I$5:I$2450,$V2417))</f>
        <v>291.8</v>
      </c>
      <c r="N2417" s="18" t="n">
        <f aca="false">IF($W2417="","",INDEX(Primary!F$5:F$2450,$W2417))</f>
        <v>11.1</v>
      </c>
      <c r="O2417" s="18" t="n">
        <f aca="false">IF($W2417="","",INDEX(Primary!G$5:G$2450,$W2417))</f>
        <v>1.3</v>
      </c>
      <c r="P2417" s="18" t="n">
        <f aca="false">IF($W2417="","",INDEX(Primary!H$5:H$2450,$W2417))</f>
        <v>9.8</v>
      </c>
      <c r="Q2417" s="18" t="n">
        <f aca="false">IF($W2417="","",INDEX(Primary!I$5:I$2450,$W2417))</f>
        <v>2.16</v>
      </c>
      <c r="R2417" s="19" t="n">
        <f aca="false">IF($E2417="Yes",L2417+P2417,"")</f>
        <v>1338.7</v>
      </c>
      <c r="S2417" s="19" t="n">
        <f aca="false">IF($E2417="Yes",H2417-R2417,"")</f>
        <v>0</v>
      </c>
      <c r="T2417" s="6" t="str">
        <f aca="false">IF($E2417="Yes",IF(ROUND(ABS(S2417),2)&lt;=$T$2,"OK","CHECK"),"n/a")</f>
        <v>OK</v>
      </c>
      <c r="U2417" s="20" t="n">
        <f aca="false">Total!J2417</f>
        <v>45.54</v>
      </c>
      <c r="V2417" s="17" t="n">
        <f aca="false">IFERROR(MATCH($A2417,'Stock Exchange'!$A$5:$A$2450,0),"")</f>
        <v>199</v>
      </c>
      <c r="W2417" s="17" t="n">
        <f aca="false">IFERROR(MATCH($A2417,Primary!$A$5:$A$2450,0),"")</f>
        <v>199</v>
      </c>
    </row>
    <row r="2418" customFormat="false" ht="15" hidden="false" customHeight="false" outlineLevel="0" collapsed="false">
      <c r="A2418" s="16" t="n">
        <f aca="false">Total!A2418</f>
        <v>40449</v>
      </c>
      <c r="B2418" s="17" t="n">
        <f aca="false">YEAR(A2418)</f>
        <v>2010</v>
      </c>
      <c r="C2418" s="17" t="n">
        <f aca="false">MONTH(A2418)</f>
        <v>9</v>
      </c>
      <c r="D2418" s="6" t="str">
        <f aca="false">IF(MONTH(A2418)&gt;=4,"FY "&amp;YEAR(A2418)&amp;"-"&amp;RIGHT(YEAR(A2418)+1,2),"FY "&amp;(YEAR(A2418)-1)&amp;"-"&amp;RIGHT(YEAR(A2418),2))</f>
        <v>FY 2010-11</v>
      </c>
      <c r="E2418" s="6" t="str">
        <f aca="false">IF(AND(V2418&lt;&gt;"",W2418&lt;&gt;""),"Yes","No")</f>
        <v>Yes</v>
      </c>
      <c r="F2418" s="18" t="n">
        <f aca="false">Total!F2418</f>
        <v>3669.6</v>
      </c>
      <c r="G2418" s="18" t="n">
        <f aca="false">Total!G2418</f>
        <v>2362.5</v>
      </c>
      <c r="H2418" s="18" t="n">
        <f aca="false">Total!H2418</f>
        <v>1307.2</v>
      </c>
      <c r="I2418" s="18" t="n">
        <f aca="false">Total!I2418</f>
        <v>290.22</v>
      </c>
      <c r="J2418" s="18" t="n">
        <f aca="false">IF($V2418="","",INDEX('Stock Exchange'!F$5:F$2450,$V2418))</f>
        <v>3628.8</v>
      </c>
      <c r="K2418" s="18" t="n">
        <f aca="false">IF($V2418="","",INDEX('Stock Exchange'!G$5:G$2450,$V2418))</f>
        <v>2358.2</v>
      </c>
      <c r="L2418" s="18" t="n">
        <f aca="false">IF($V2418="","",INDEX('Stock Exchange'!H$5:H$2450,$V2418))</f>
        <v>1270.6</v>
      </c>
      <c r="M2418" s="18" t="n">
        <f aca="false">IF($V2418="","",INDEX('Stock Exchange'!I$5:I$2450,$V2418))</f>
        <v>282.1</v>
      </c>
      <c r="N2418" s="18" t="n">
        <f aca="false">IF($W2418="","",INDEX(Primary!F$5:F$2450,$W2418))</f>
        <v>40.8</v>
      </c>
      <c r="O2418" s="18" t="n">
        <f aca="false">IF($W2418="","",INDEX(Primary!G$5:G$2450,$W2418))</f>
        <v>4.3</v>
      </c>
      <c r="P2418" s="18" t="n">
        <f aca="false">IF($W2418="","",INDEX(Primary!H$5:H$2450,$W2418))</f>
        <v>36.6</v>
      </c>
      <c r="Q2418" s="18" t="n">
        <f aca="false">IF($W2418="","",INDEX(Primary!I$5:I$2450,$W2418))</f>
        <v>8.12</v>
      </c>
      <c r="R2418" s="19" t="n">
        <f aca="false">IF($E2418="Yes",L2418+P2418,"")</f>
        <v>1307.2</v>
      </c>
      <c r="S2418" s="19" t="n">
        <f aca="false">IF($E2418="Yes",H2418-R2418,"")</f>
        <v>0</v>
      </c>
      <c r="T2418" s="6" t="str">
        <f aca="false">IF($E2418="Yes",IF(ROUND(ABS(S2418),2)&lt;=$T$2,"OK","CHECK"),"n/a")</f>
        <v>OK</v>
      </c>
      <c r="U2418" s="20" t="n">
        <f aca="false">Total!J2418</f>
        <v>45.04</v>
      </c>
      <c r="V2418" s="17" t="n">
        <f aca="false">IFERROR(MATCH($A2418,'Stock Exchange'!$A$5:$A$2450,0),"")</f>
        <v>200</v>
      </c>
      <c r="W2418" s="17" t="n">
        <f aca="false">IFERROR(MATCH($A2418,Primary!$A$5:$A$2450,0),"")</f>
        <v>200</v>
      </c>
    </row>
    <row r="2419" customFormat="false" ht="15" hidden="false" customHeight="false" outlineLevel="0" collapsed="false">
      <c r="A2419" s="16" t="n">
        <f aca="false">Total!A2419</f>
        <v>40450</v>
      </c>
      <c r="B2419" s="17" t="n">
        <f aca="false">YEAR(A2419)</f>
        <v>2010</v>
      </c>
      <c r="C2419" s="17" t="n">
        <f aca="false">MONTH(A2419)</f>
        <v>9</v>
      </c>
      <c r="D2419" s="6" t="str">
        <f aca="false">IF(MONTH(A2419)&gt;=4,"FY "&amp;YEAR(A2419)&amp;"-"&amp;RIGHT(YEAR(A2419)+1,2),"FY "&amp;(YEAR(A2419)-1)&amp;"-"&amp;RIGHT(YEAR(A2419),2))</f>
        <v>FY 2010-11</v>
      </c>
      <c r="E2419" s="6" t="str">
        <f aca="false">IF(AND(V2419&lt;&gt;"",W2419&lt;&gt;""),"Yes","No")</f>
        <v>Yes</v>
      </c>
      <c r="F2419" s="18" t="n">
        <f aca="false">Total!F2419</f>
        <v>3541.4</v>
      </c>
      <c r="G2419" s="18" t="n">
        <f aca="false">Total!G2419</f>
        <v>2646.5</v>
      </c>
      <c r="H2419" s="18" t="n">
        <f aca="false">Total!H2419</f>
        <v>894.8</v>
      </c>
      <c r="I2419" s="18" t="n">
        <f aca="false">Total!I2419</f>
        <v>198.28</v>
      </c>
      <c r="J2419" s="18" t="n">
        <f aca="false">IF($V2419="","",INDEX('Stock Exchange'!F$5:F$2450,$V2419))</f>
        <v>3397.3</v>
      </c>
      <c r="K2419" s="18" t="n">
        <f aca="false">IF($V2419="","",INDEX('Stock Exchange'!G$5:G$2450,$V2419))</f>
        <v>2646</v>
      </c>
      <c r="L2419" s="18" t="n">
        <f aca="false">IF($V2419="","",INDEX('Stock Exchange'!H$5:H$2450,$V2419))</f>
        <v>751.4</v>
      </c>
      <c r="M2419" s="18" t="n">
        <f aca="false">IF($V2419="","",INDEX('Stock Exchange'!I$5:I$2450,$V2419))</f>
        <v>166.49</v>
      </c>
      <c r="N2419" s="18" t="n">
        <f aca="false">IF($W2419="","",INDEX(Primary!F$5:F$2450,$W2419))</f>
        <v>144.1</v>
      </c>
      <c r="O2419" s="18" t="n">
        <f aca="false">IF($W2419="","",INDEX(Primary!G$5:G$2450,$W2419))</f>
        <v>0.6</v>
      </c>
      <c r="P2419" s="18" t="n">
        <f aca="false">IF($W2419="","",INDEX(Primary!H$5:H$2450,$W2419))</f>
        <v>143.5</v>
      </c>
      <c r="Q2419" s="18" t="n">
        <f aca="false">IF($W2419="","",INDEX(Primary!I$5:I$2450,$W2419))</f>
        <v>31.79</v>
      </c>
      <c r="R2419" s="19" t="n">
        <f aca="false">IF($E2419="Yes",L2419+P2419,"")</f>
        <v>894.9</v>
      </c>
      <c r="S2419" s="19" t="n">
        <f aca="false">IF($E2419="Yes",H2419-R2419,"")</f>
        <v>-0.100000000000023</v>
      </c>
      <c r="T2419" s="6" t="str">
        <f aca="false">IF($E2419="Yes",IF(ROUND(ABS(S2419),2)&lt;=$T$2,"OK","CHECK"),"n/a")</f>
        <v>OK</v>
      </c>
      <c r="U2419" s="20" t="n">
        <f aca="false">Total!J2419</f>
        <v>45.13</v>
      </c>
      <c r="V2419" s="17" t="n">
        <f aca="false">IFERROR(MATCH($A2419,'Stock Exchange'!$A$5:$A$2450,0),"")</f>
        <v>201</v>
      </c>
      <c r="W2419" s="17" t="n">
        <f aca="false">IFERROR(MATCH($A2419,Primary!$A$5:$A$2450,0),"")</f>
        <v>201</v>
      </c>
    </row>
    <row r="2420" customFormat="false" ht="15" hidden="false" customHeight="false" outlineLevel="0" collapsed="false">
      <c r="A2420" s="16" t="n">
        <f aca="false">Total!A2420</f>
        <v>40452</v>
      </c>
      <c r="B2420" s="17" t="n">
        <f aca="false">YEAR(A2420)</f>
        <v>2010</v>
      </c>
      <c r="C2420" s="17" t="n">
        <f aca="false">MONTH(A2420)</f>
        <v>10</v>
      </c>
      <c r="D2420" s="6" t="str">
        <f aca="false">IF(MONTH(A2420)&gt;=4,"FY "&amp;YEAR(A2420)&amp;"-"&amp;RIGHT(YEAR(A2420)+1,2),"FY "&amp;(YEAR(A2420)-1)&amp;"-"&amp;RIGHT(YEAR(A2420),2))</f>
        <v>FY 2010-11</v>
      </c>
      <c r="E2420" s="6" t="str">
        <f aca="false">IF(AND(V2420&lt;&gt;"",W2420&lt;&gt;""),"Yes","No")</f>
        <v>Yes</v>
      </c>
      <c r="F2420" s="18" t="n">
        <f aca="false">Total!F2420</f>
        <v>10917.8</v>
      </c>
      <c r="G2420" s="18" t="n">
        <f aca="false">Total!G2420</f>
        <v>6161.9</v>
      </c>
      <c r="H2420" s="18" t="n">
        <f aca="false">Total!H2420</f>
        <v>4755.8</v>
      </c>
      <c r="I2420" s="18" t="n">
        <f aca="false">Total!I2420</f>
        <v>1058.73</v>
      </c>
      <c r="J2420" s="18" t="n">
        <f aca="false">IF($V2420="","",INDEX('Stock Exchange'!F$5:F$2450,$V2420))</f>
        <v>10144.5</v>
      </c>
      <c r="K2420" s="18" t="n">
        <f aca="false">IF($V2420="","",INDEX('Stock Exchange'!G$5:G$2450,$V2420))</f>
        <v>6140.6</v>
      </c>
      <c r="L2420" s="18" t="n">
        <f aca="false">IF($V2420="","",INDEX('Stock Exchange'!H$5:H$2450,$V2420))</f>
        <v>4003.9</v>
      </c>
      <c r="M2420" s="18" t="n">
        <f aca="false">IF($V2420="","",INDEX('Stock Exchange'!I$5:I$2450,$V2420))</f>
        <v>891.33</v>
      </c>
      <c r="N2420" s="18" t="n">
        <f aca="false">IF($W2420="","",INDEX(Primary!F$5:F$2450,$W2420))</f>
        <v>773.3</v>
      </c>
      <c r="O2420" s="18" t="n">
        <f aca="false">IF($W2420="","",INDEX(Primary!G$5:G$2450,$W2420))</f>
        <v>21.3</v>
      </c>
      <c r="P2420" s="18" t="n">
        <f aca="false">IF($W2420="","",INDEX(Primary!H$5:H$2450,$W2420))</f>
        <v>752</v>
      </c>
      <c r="Q2420" s="18" t="n">
        <f aca="false">IF($W2420="","",INDEX(Primary!I$5:I$2450,$W2420))</f>
        <v>167.4</v>
      </c>
      <c r="R2420" s="19" t="n">
        <f aca="false">IF($E2420="Yes",L2420+P2420,"")</f>
        <v>4755.9</v>
      </c>
      <c r="S2420" s="19" t="n">
        <f aca="false">IF($E2420="Yes",H2420-R2420,"")</f>
        <v>-0.0999999999994543</v>
      </c>
      <c r="T2420" s="6" t="str">
        <f aca="false">IF($E2420="Yes",IF(ROUND(ABS(S2420),2)&lt;=$T$2,"OK","CHECK"),"n/a")</f>
        <v>OK</v>
      </c>
      <c r="U2420" s="20" t="n">
        <f aca="false">Total!J2420</f>
        <v>44.92</v>
      </c>
      <c r="V2420" s="17" t="n">
        <f aca="false">IFERROR(MATCH($A2420,'Stock Exchange'!$A$5:$A$2450,0),"")</f>
        <v>202</v>
      </c>
      <c r="W2420" s="17" t="n">
        <f aca="false">IFERROR(MATCH($A2420,Primary!$A$5:$A$2450,0),"")</f>
        <v>202</v>
      </c>
    </row>
    <row r="2421" customFormat="false" ht="15" hidden="false" customHeight="false" outlineLevel="0" collapsed="false">
      <c r="A2421" s="16" t="n">
        <f aca="false">Total!A2421</f>
        <v>40455</v>
      </c>
      <c r="B2421" s="17" t="n">
        <f aca="false">YEAR(A2421)</f>
        <v>2010</v>
      </c>
      <c r="C2421" s="17" t="n">
        <f aca="false">MONTH(A2421)</f>
        <v>10</v>
      </c>
      <c r="D2421" s="6" t="str">
        <f aca="false">IF(MONTH(A2421)&gt;=4,"FY "&amp;YEAR(A2421)&amp;"-"&amp;RIGHT(YEAR(A2421)+1,2),"FY "&amp;(YEAR(A2421)-1)&amp;"-"&amp;RIGHT(YEAR(A2421),2))</f>
        <v>FY 2010-11</v>
      </c>
      <c r="E2421" s="6" t="str">
        <f aca="false">IF(AND(V2421&lt;&gt;"",W2421&lt;&gt;""),"Yes","No")</f>
        <v>Yes</v>
      </c>
      <c r="F2421" s="18" t="n">
        <f aca="false">Total!F2421</f>
        <v>4564.4</v>
      </c>
      <c r="G2421" s="18" t="n">
        <f aca="false">Total!G2421</f>
        <v>2600.3</v>
      </c>
      <c r="H2421" s="18" t="n">
        <f aca="false">Total!H2421</f>
        <v>1964.2</v>
      </c>
      <c r="I2421" s="18" t="n">
        <f aca="false">Total!I2421</f>
        <v>439.62</v>
      </c>
      <c r="J2421" s="18" t="n">
        <f aca="false">IF($V2421="","",INDEX('Stock Exchange'!F$5:F$2450,$V2421))</f>
        <v>4531.4</v>
      </c>
      <c r="K2421" s="18" t="n">
        <f aca="false">IF($V2421="","",INDEX('Stock Exchange'!G$5:G$2450,$V2421))</f>
        <v>2595.1</v>
      </c>
      <c r="L2421" s="18" t="n">
        <f aca="false">IF($V2421="","",INDEX('Stock Exchange'!H$5:H$2450,$V2421))</f>
        <v>1936.3</v>
      </c>
      <c r="M2421" s="18" t="n">
        <f aca="false">IF($V2421="","",INDEX('Stock Exchange'!I$5:I$2450,$V2421))</f>
        <v>433.38</v>
      </c>
      <c r="N2421" s="18" t="n">
        <f aca="false">IF($W2421="","",INDEX(Primary!F$5:F$2450,$W2421))</f>
        <v>33</v>
      </c>
      <c r="O2421" s="18" t="n">
        <f aca="false">IF($W2421="","",INDEX(Primary!G$5:G$2450,$W2421))</f>
        <v>5.1</v>
      </c>
      <c r="P2421" s="18" t="n">
        <f aca="false">IF($W2421="","",INDEX(Primary!H$5:H$2450,$W2421))</f>
        <v>27.9</v>
      </c>
      <c r="Q2421" s="18" t="n">
        <f aca="false">IF($W2421="","",INDEX(Primary!I$5:I$2450,$W2421))</f>
        <v>6.23</v>
      </c>
      <c r="R2421" s="19" t="n">
        <f aca="false">IF($E2421="Yes",L2421+P2421,"")</f>
        <v>1964.2</v>
      </c>
      <c r="S2421" s="19" t="n">
        <f aca="false">IF($E2421="Yes",H2421-R2421,"")</f>
        <v>0</v>
      </c>
      <c r="T2421" s="6" t="str">
        <f aca="false">IF($E2421="Yes",IF(ROUND(ABS(S2421),2)&lt;=$T$2,"OK","CHECK"),"n/a")</f>
        <v>OK</v>
      </c>
      <c r="U2421" s="20" t="n">
        <f aca="false">Total!J2421</f>
        <v>44.68</v>
      </c>
      <c r="V2421" s="17" t="n">
        <f aca="false">IFERROR(MATCH($A2421,'Stock Exchange'!$A$5:$A$2450,0),"")</f>
        <v>203</v>
      </c>
      <c r="W2421" s="17" t="n">
        <f aca="false">IFERROR(MATCH($A2421,Primary!$A$5:$A$2450,0),"")</f>
        <v>203</v>
      </c>
    </row>
    <row r="2422" customFormat="false" ht="15" hidden="false" customHeight="false" outlineLevel="0" collapsed="false">
      <c r="A2422" s="16" t="n">
        <f aca="false">Total!A2422</f>
        <v>40456</v>
      </c>
      <c r="B2422" s="17" t="n">
        <f aca="false">YEAR(A2422)</f>
        <v>2010</v>
      </c>
      <c r="C2422" s="17" t="n">
        <f aca="false">MONTH(A2422)</f>
        <v>10</v>
      </c>
      <c r="D2422" s="6" t="str">
        <f aca="false">IF(MONTH(A2422)&gt;=4,"FY "&amp;YEAR(A2422)&amp;"-"&amp;RIGHT(YEAR(A2422)+1,2),"FY "&amp;(YEAR(A2422)-1)&amp;"-"&amp;RIGHT(YEAR(A2422),2))</f>
        <v>FY 2010-11</v>
      </c>
      <c r="E2422" s="6" t="str">
        <f aca="false">IF(AND(V2422&lt;&gt;"",W2422&lt;&gt;""),"Yes","No")</f>
        <v>Yes</v>
      </c>
      <c r="F2422" s="18" t="n">
        <f aca="false">Total!F2422</f>
        <v>4750.2</v>
      </c>
      <c r="G2422" s="18" t="n">
        <f aca="false">Total!G2422</f>
        <v>2831.3</v>
      </c>
      <c r="H2422" s="18" t="n">
        <f aca="false">Total!H2422</f>
        <v>1918.9</v>
      </c>
      <c r="I2422" s="18" t="n">
        <f aca="false">Total!I2422</f>
        <v>432.48</v>
      </c>
      <c r="J2422" s="18" t="n">
        <f aca="false">IF($V2422="","",INDEX('Stock Exchange'!F$5:F$2450,$V2422))</f>
        <v>4266.6</v>
      </c>
      <c r="K2422" s="18" t="n">
        <f aca="false">IF($V2422="","",INDEX('Stock Exchange'!G$5:G$2450,$V2422))</f>
        <v>2814.8</v>
      </c>
      <c r="L2422" s="18" t="n">
        <f aca="false">IF($V2422="","",INDEX('Stock Exchange'!H$5:H$2450,$V2422))</f>
        <v>1451.8</v>
      </c>
      <c r="M2422" s="18" t="n">
        <f aca="false">IF($V2422="","",INDEX('Stock Exchange'!I$5:I$2450,$V2422))</f>
        <v>327.2</v>
      </c>
      <c r="N2422" s="18" t="n">
        <f aca="false">IF($W2422="","",INDEX(Primary!F$5:F$2450,$W2422))</f>
        <v>483.6</v>
      </c>
      <c r="O2422" s="18" t="n">
        <f aca="false">IF($W2422="","",INDEX(Primary!G$5:G$2450,$W2422))</f>
        <v>16.5</v>
      </c>
      <c r="P2422" s="18" t="n">
        <f aca="false">IF($W2422="","",INDEX(Primary!H$5:H$2450,$W2422))</f>
        <v>467.1</v>
      </c>
      <c r="Q2422" s="18" t="n">
        <f aca="false">IF($W2422="","",INDEX(Primary!I$5:I$2450,$W2422))</f>
        <v>105.28</v>
      </c>
      <c r="R2422" s="19" t="n">
        <f aca="false">IF($E2422="Yes",L2422+P2422,"")</f>
        <v>1918.9</v>
      </c>
      <c r="S2422" s="19" t="n">
        <f aca="false">IF($E2422="Yes",H2422-R2422,"")</f>
        <v>0</v>
      </c>
      <c r="T2422" s="6" t="str">
        <f aca="false">IF($E2422="Yes",IF(ROUND(ABS(S2422),2)&lt;=$T$2,"OK","CHECK"),"n/a")</f>
        <v>OK</v>
      </c>
      <c r="U2422" s="20" t="n">
        <f aca="false">Total!J2422</f>
        <v>44.37</v>
      </c>
      <c r="V2422" s="17" t="n">
        <f aca="false">IFERROR(MATCH($A2422,'Stock Exchange'!$A$5:$A$2450,0),"")</f>
        <v>204</v>
      </c>
      <c r="W2422" s="17" t="n">
        <f aca="false">IFERROR(MATCH($A2422,Primary!$A$5:$A$2450,0),"")</f>
        <v>204</v>
      </c>
    </row>
    <row r="2423" customFormat="false" ht="15" hidden="false" customHeight="false" outlineLevel="0" collapsed="false">
      <c r="A2423" s="16" t="n">
        <f aca="false">Total!A2423</f>
        <v>40457</v>
      </c>
      <c r="B2423" s="17" t="n">
        <f aca="false">YEAR(A2423)</f>
        <v>2010</v>
      </c>
      <c r="C2423" s="17" t="n">
        <f aca="false">MONTH(A2423)</f>
        <v>10</v>
      </c>
      <c r="D2423" s="6" t="str">
        <f aca="false">IF(MONTH(A2423)&gt;=4,"FY "&amp;YEAR(A2423)&amp;"-"&amp;RIGHT(YEAR(A2423)+1,2),"FY "&amp;(YEAR(A2423)-1)&amp;"-"&amp;RIGHT(YEAR(A2423),2))</f>
        <v>FY 2010-11</v>
      </c>
      <c r="E2423" s="6" t="str">
        <f aca="false">IF(AND(V2423&lt;&gt;"",W2423&lt;&gt;""),"Yes","No")</f>
        <v>Yes</v>
      </c>
      <c r="F2423" s="18" t="n">
        <f aca="false">Total!F2423</f>
        <v>4360.2</v>
      </c>
      <c r="G2423" s="18" t="n">
        <f aca="false">Total!G2423</f>
        <v>3390</v>
      </c>
      <c r="H2423" s="18" t="n">
        <f aca="false">Total!H2423</f>
        <v>970.2</v>
      </c>
      <c r="I2423" s="18" t="n">
        <f aca="false">Total!I2423</f>
        <v>216.96</v>
      </c>
      <c r="J2423" s="18" t="n">
        <f aca="false">IF($V2423="","",INDEX('Stock Exchange'!F$5:F$2450,$V2423))</f>
        <v>4288.1</v>
      </c>
      <c r="K2423" s="18" t="n">
        <f aca="false">IF($V2423="","",INDEX('Stock Exchange'!G$5:G$2450,$V2423))</f>
        <v>3389.1</v>
      </c>
      <c r="L2423" s="18" t="n">
        <f aca="false">IF($V2423="","",INDEX('Stock Exchange'!H$5:H$2450,$V2423))</f>
        <v>899</v>
      </c>
      <c r="M2423" s="18" t="n">
        <f aca="false">IF($V2423="","",INDEX('Stock Exchange'!I$5:I$2450,$V2423))</f>
        <v>201.02</v>
      </c>
      <c r="N2423" s="18" t="n">
        <f aca="false">IF($W2423="","",INDEX(Primary!F$5:F$2450,$W2423))</f>
        <v>72.1</v>
      </c>
      <c r="O2423" s="18" t="n">
        <f aca="false">IF($W2423="","",INDEX(Primary!G$5:G$2450,$W2423))</f>
        <v>0.8</v>
      </c>
      <c r="P2423" s="18" t="n">
        <f aca="false">IF($W2423="","",INDEX(Primary!H$5:H$2450,$W2423))</f>
        <v>71.3</v>
      </c>
      <c r="Q2423" s="18" t="n">
        <f aca="false">IF($W2423="","",INDEX(Primary!I$5:I$2450,$W2423))</f>
        <v>15.94</v>
      </c>
      <c r="R2423" s="19" t="n">
        <f aca="false">IF($E2423="Yes",L2423+P2423,"")</f>
        <v>970.3</v>
      </c>
      <c r="S2423" s="19" t="n">
        <f aca="false">IF($E2423="Yes",H2423-R2423,"")</f>
        <v>-0.0999999999999091</v>
      </c>
      <c r="T2423" s="6" t="str">
        <f aca="false">IF($E2423="Yes",IF(ROUND(ABS(S2423),2)&lt;=$T$2,"OK","CHECK"),"n/a")</f>
        <v>OK</v>
      </c>
      <c r="U2423" s="20" t="n">
        <f aca="false">Total!J2423</f>
        <v>44.72</v>
      </c>
      <c r="V2423" s="17" t="n">
        <f aca="false">IFERROR(MATCH($A2423,'Stock Exchange'!$A$5:$A$2450,0),"")</f>
        <v>205</v>
      </c>
      <c r="W2423" s="17" t="n">
        <f aca="false">IFERROR(MATCH($A2423,Primary!$A$5:$A$2450,0),"")</f>
        <v>205</v>
      </c>
    </row>
    <row r="2424" customFormat="false" ht="15" hidden="false" customHeight="false" outlineLevel="0" collapsed="false">
      <c r="A2424" s="16" t="n">
        <f aca="false">Total!A2424</f>
        <v>40458</v>
      </c>
      <c r="B2424" s="17" t="n">
        <f aca="false">YEAR(A2424)</f>
        <v>2010</v>
      </c>
      <c r="C2424" s="17" t="n">
        <f aca="false">MONTH(A2424)</f>
        <v>10</v>
      </c>
      <c r="D2424" s="6" t="str">
        <f aca="false">IF(MONTH(A2424)&gt;=4,"FY "&amp;YEAR(A2424)&amp;"-"&amp;RIGHT(YEAR(A2424)+1,2),"FY "&amp;(YEAR(A2424)-1)&amp;"-"&amp;RIGHT(YEAR(A2424),2))</f>
        <v>FY 2010-11</v>
      </c>
      <c r="E2424" s="6" t="str">
        <f aca="false">IF(AND(V2424&lt;&gt;"",W2424&lt;&gt;""),"Yes","No")</f>
        <v>Yes</v>
      </c>
      <c r="F2424" s="18" t="n">
        <f aca="false">Total!F2424</f>
        <v>5235.8</v>
      </c>
      <c r="G2424" s="18" t="n">
        <f aca="false">Total!G2424</f>
        <v>2950.4</v>
      </c>
      <c r="H2424" s="18" t="n">
        <f aca="false">Total!H2424</f>
        <v>2285.4</v>
      </c>
      <c r="I2424" s="18" t="n">
        <f aca="false">Total!I2424</f>
        <v>515.89</v>
      </c>
      <c r="J2424" s="18" t="n">
        <f aca="false">IF($V2424="","",INDEX('Stock Exchange'!F$5:F$2450,$V2424))</f>
        <v>4868.5</v>
      </c>
      <c r="K2424" s="18" t="n">
        <f aca="false">IF($V2424="","",INDEX('Stock Exchange'!G$5:G$2450,$V2424))</f>
        <v>2950.4</v>
      </c>
      <c r="L2424" s="18" t="n">
        <f aca="false">IF($V2424="","",INDEX('Stock Exchange'!H$5:H$2450,$V2424))</f>
        <v>1918.1</v>
      </c>
      <c r="M2424" s="18" t="n">
        <f aca="false">IF($V2424="","",INDEX('Stock Exchange'!I$5:I$2450,$V2424))</f>
        <v>432.97</v>
      </c>
      <c r="N2424" s="18" t="n">
        <f aca="false">IF($W2424="","",INDEX(Primary!F$5:F$2450,$W2424))</f>
        <v>367.3</v>
      </c>
      <c r="O2424" s="18" t="n">
        <f aca="false">IF($W2424="","",INDEX(Primary!G$5:G$2450,$W2424))</f>
        <v>0</v>
      </c>
      <c r="P2424" s="18" t="n">
        <f aca="false">IF($W2424="","",INDEX(Primary!H$5:H$2450,$W2424))</f>
        <v>367.3</v>
      </c>
      <c r="Q2424" s="18" t="n">
        <f aca="false">IF($W2424="","",INDEX(Primary!I$5:I$2450,$W2424))</f>
        <v>82.92</v>
      </c>
      <c r="R2424" s="19" t="n">
        <f aca="false">IF($E2424="Yes",L2424+P2424,"")</f>
        <v>2285.4</v>
      </c>
      <c r="S2424" s="19" t="n">
        <f aca="false">IF($E2424="Yes",H2424-R2424,"")</f>
        <v>0</v>
      </c>
      <c r="T2424" s="6" t="str">
        <f aca="false">IF($E2424="Yes",IF(ROUND(ABS(S2424),2)&lt;=$T$2,"OK","CHECK"),"n/a")</f>
        <v>OK</v>
      </c>
      <c r="U2424" s="20" t="n">
        <f aca="false">Total!J2424</f>
        <v>44.3</v>
      </c>
      <c r="V2424" s="17" t="n">
        <f aca="false">IFERROR(MATCH($A2424,'Stock Exchange'!$A$5:$A$2450,0),"")</f>
        <v>206</v>
      </c>
      <c r="W2424" s="17" t="n">
        <f aca="false">IFERROR(MATCH($A2424,Primary!$A$5:$A$2450,0),"")</f>
        <v>206</v>
      </c>
    </row>
    <row r="2425" customFormat="false" ht="15" hidden="false" customHeight="false" outlineLevel="0" collapsed="false">
      <c r="A2425" s="16" t="n">
        <f aca="false">Total!A2425</f>
        <v>40459</v>
      </c>
      <c r="B2425" s="17" t="n">
        <f aca="false">YEAR(A2425)</f>
        <v>2010</v>
      </c>
      <c r="C2425" s="17" t="n">
        <f aca="false">MONTH(A2425)</f>
        <v>10</v>
      </c>
      <c r="D2425" s="6" t="str">
        <f aca="false">IF(MONTH(A2425)&gt;=4,"FY "&amp;YEAR(A2425)&amp;"-"&amp;RIGHT(YEAR(A2425)+1,2),"FY "&amp;(YEAR(A2425)-1)&amp;"-"&amp;RIGHT(YEAR(A2425),2))</f>
        <v>FY 2010-11</v>
      </c>
      <c r="E2425" s="6" t="str">
        <f aca="false">IF(AND(V2425&lt;&gt;"",W2425&lt;&gt;""),"Yes","No")</f>
        <v>Yes</v>
      </c>
      <c r="F2425" s="18" t="n">
        <f aca="false">Total!F2425</f>
        <v>5098.2</v>
      </c>
      <c r="G2425" s="18" t="n">
        <f aca="false">Total!G2425</f>
        <v>3397.4</v>
      </c>
      <c r="H2425" s="18" t="n">
        <f aca="false">Total!H2425</f>
        <v>1700.8</v>
      </c>
      <c r="I2425" s="18" t="n">
        <f aca="false">Total!I2425</f>
        <v>384.09</v>
      </c>
      <c r="J2425" s="18" t="n">
        <f aca="false">IF($V2425="","",INDEX('Stock Exchange'!F$5:F$2450,$V2425))</f>
        <v>4658.6</v>
      </c>
      <c r="K2425" s="18" t="n">
        <f aca="false">IF($V2425="","",INDEX('Stock Exchange'!G$5:G$2450,$V2425))</f>
        <v>3391</v>
      </c>
      <c r="L2425" s="18" t="n">
        <f aca="false">IF($V2425="","",INDEX('Stock Exchange'!H$5:H$2450,$V2425))</f>
        <v>1267.6</v>
      </c>
      <c r="M2425" s="18" t="n">
        <f aca="false">IF($V2425="","",INDEX('Stock Exchange'!I$5:I$2450,$V2425))</f>
        <v>286.27</v>
      </c>
      <c r="N2425" s="18" t="n">
        <f aca="false">IF($W2425="","",INDEX(Primary!F$5:F$2450,$W2425))</f>
        <v>439.6</v>
      </c>
      <c r="O2425" s="18" t="n">
        <f aca="false">IF($W2425="","",INDEX(Primary!G$5:G$2450,$W2425))</f>
        <v>6.4</v>
      </c>
      <c r="P2425" s="18" t="n">
        <f aca="false">IF($W2425="","",INDEX(Primary!H$5:H$2450,$W2425))</f>
        <v>433.2</v>
      </c>
      <c r="Q2425" s="18" t="n">
        <f aca="false">IF($W2425="","",INDEX(Primary!I$5:I$2450,$W2425))</f>
        <v>97.83</v>
      </c>
      <c r="R2425" s="19" t="n">
        <f aca="false">IF($E2425="Yes",L2425+P2425,"")</f>
        <v>1700.8</v>
      </c>
      <c r="S2425" s="19" t="n">
        <f aca="false">IF($E2425="Yes",H2425-R2425,"")</f>
        <v>0</v>
      </c>
      <c r="T2425" s="6" t="str">
        <f aca="false">IF($E2425="Yes",IF(ROUND(ABS(S2425),2)&lt;=$T$2,"OK","CHECK"),"n/a")</f>
        <v>OK</v>
      </c>
      <c r="U2425" s="20" t="n">
        <f aca="false">Total!J2425</f>
        <v>44.28</v>
      </c>
      <c r="V2425" s="17" t="n">
        <f aca="false">IFERROR(MATCH($A2425,'Stock Exchange'!$A$5:$A$2450,0),"")</f>
        <v>207</v>
      </c>
      <c r="W2425" s="17" t="n">
        <f aca="false">IFERROR(MATCH($A2425,Primary!$A$5:$A$2450,0),"")</f>
        <v>207</v>
      </c>
    </row>
    <row r="2426" customFormat="false" ht="15" hidden="false" customHeight="false" outlineLevel="0" collapsed="false">
      <c r="A2426" s="16" t="n">
        <f aca="false">Total!A2426</f>
        <v>40462</v>
      </c>
      <c r="B2426" s="17" t="n">
        <f aca="false">YEAR(A2426)</f>
        <v>2010</v>
      </c>
      <c r="C2426" s="17" t="n">
        <f aca="false">MONTH(A2426)</f>
        <v>10</v>
      </c>
      <c r="D2426" s="6" t="str">
        <f aca="false">IF(MONTH(A2426)&gt;=4,"FY "&amp;YEAR(A2426)&amp;"-"&amp;RIGHT(YEAR(A2426)+1,2),"FY "&amp;(YEAR(A2426)-1)&amp;"-"&amp;RIGHT(YEAR(A2426),2))</f>
        <v>FY 2010-11</v>
      </c>
      <c r="E2426" s="6" t="str">
        <f aca="false">IF(AND(V2426&lt;&gt;"",W2426&lt;&gt;""),"Yes","No")</f>
        <v>Yes</v>
      </c>
      <c r="F2426" s="18" t="n">
        <f aca="false">Total!F2426</f>
        <v>3602.8</v>
      </c>
      <c r="G2426" s="18" t="n">
        <f aca="false">Total!G2426</f>
        <v>2795.3</v>
      </c>
      <c r="H2426" s="18" t="n">
        <f aca="false">Total!H2426</f>
        <v>807.5</v>
      </c>
      <c r="I2426" s="18" t="n">
        <f aca="false">Total!I2426</f>
        <v>181.95</v>
      </c>
      <c r="J2426" s="18" t="n">
        <f aca="false">IF($V2426="","",INDEX('Stock Exchange'!F$5:F$2450,$V2426))</f>
        <v>3443.2</v>
      </c>
      <c r="K2426" s="18" t="n">
        <f aca="false">IF($V2426="","",INDEX('Stock Exchange'!G$5:G$2450,$V2426))</f>
        <v>2790.1</v>
      </c>
      <c r="L2426" s="18" t="n">
        <f aca="false">IF($V2426="","",INDEX('Stock Exchange'!H$5:H$2450,$V2426))</f>
        <v>653.1</v>
      </c>
      <c r="M2426" s="18" t="n">
        <f aca="false">IF($V2426="","",INDEX('Stock Exchange'!I$5:I$2450,$V2426))</f>
        <v>147.16</v>
      </c>
      <c r="N2426" s="18" t="n">
        <f aca="false">IF($W2426="","",INDEX(Primary!F$5:F$2450,$W2426))</f>
        <v>159.6</v>
      </c>
      <c r="O2426" s="18" t="n">
        <f aca="false">IF($W2426="","",INDEX(Primary!G$5:G$2450,$W2426))</f>
        <v>5.2</v>
      </c>
      <c r="P2426" s="18" t="n">
        <f aca="false">IF($W2426="","",INDEX(Primary!H$5:H$2450,$W2426))</f>
        <v>154.4</v>
      </c>
      <c r="Q2426" s="18" t="n">
        <f aca="false">IF($W2426="","",INDEX(Primary!I$5:I$2450,$W2426))</f>
        <v>34.79</v>
      </c>
      <c r="R2426" s="19" t="n">
        <f aca="false">IF($E2426="Yes",L2426+P2426,"")</f>
        <v>807.5</v>
      </c>
      <c r="S2426" s="19" t="n">
        <f aca="false">IF($E2426="Yes",H2426-R2426,"")</f>
        <v>0</v>
      </c>
      <c r="T2426" s="6" t="str">
        <f aca="false">IF($E2426="Yes",IF(ROUND(ABS(S2426),2)&lt;=$T$2,"OK","CHECK"),"n/a")</f>
        <v>OK</v>
      </c>
      <c r="U2426" s="20" t="n">
        <f aca="false">Total!J2426</f>
        <v>44.38</v>
      </c>
      <c r="V2426" s="17" t="n">
        <f aca="false">IFERROR(MATCH($A2426,'Stock Exchange'!$A$5:$A$2450,0),"")</f>
        <v>208</v>
      </c>
      <c r="W2426" s="17" t="n">
        <f aca="false">IFERROR(MATCH($A2426,Primary!$A$5:$A$2450,0),"")</f>
        <v>208</v>
      </c>
    </row>
    <row r="2427" customFormat="false" ht="15" hidden="false" customHeight="false" outlineLevel="0" collapsed="false">
      <c r="A2427" s="16" t="n">
        <f aca="false">Total!A2427</f>
        <v>40463</v>
      </c>
      <c r="B2427" s="17" t="n">
        <f aca="false">YEAR(A2427)</f>
        <v>2010</v>
      </c>
      <c r="C2427" s="17" t="n">
        <f aca="false">MONTH(A2427)</f>
        <v>10</v>
      </c>
      <c r="D2427" s="6" t="str">
        <f aca="false">IF(MONTH(A2427)&gt;=4,"FY "&amp;YEAR(A2427)&amp;"-"&amp;RIGHT(YEAR(A2427)+1,2),"FY "&amp;(YEAR(A2427)-1)&amp;"-"&amp;RIGHT(YEAR(A2427),2))</f>
        <v>FY 2010-11</v>
      </c>
      <c r="E2427" s="6" t="str">
        <f aca="false">IF(AND(V2427&lt;&gt;"",W2427&lt;&gt;""),"Yes","No")</f>
        <v>Yes</v>
      </c>
      <c r="F2427" s="18" t="n">
        <f aca="false">Total!F2427</f>
        <v>3545.3</v>
      </c>
      <c r="G2427" s="18" t="n">
        <f aca="false">Total!G2427</f>
        <v>2434.2</v>
      </c>
      <c r="H2427" s="18" t="n">
        <f aca="false">Total!H2427</f>
        <v>1111.2</v>
      </c>
      <c r="I2427" s="18" t="n">
        <f aca="false">Total!I2427</f>
        <v>250.83</v>
      </c>
      <c r="J2427" s="18" t="n">
        <f aca="false">IF($V2427="","",INDEX('Stock Exchange'!F$5:F$2450,$V2427))</f>
        <v>3482.2</v>
      </c>
      <c r="K2427" s="18" t="n">
        <f aca="false">IF($V2427="","",INDEX('Stock Exchange'!G$5:G$2450,$V2427))</f>
        <v>2432.8</v>
      </c>
      <c r="L2427" s="18" t="n">
        <f aca="false">IF($V2427="","",INDEX('Stock Exchange'!H$5:H$2450,$V2427))</f>
        <v>1049.5</v>
      </c>
      <c r="M2427" s="18" t="n">
        <f aca="false">IF($V2427="","",INDEX('Stock Exchange'!I$5:I$2450,$V2427))</f>
        <v>236.9</v>
      </c>
      <c r="N2427" s="18" t="n">
        <f aca="false">IF($W2427="","",INDEX(Primary!F$5:F$2450,$W2427))</f>
        <v>63.1</v>
      </c>
      <c r="O2427" s="18" t="n">
        <f aca="false">IF($W2427="","",INDEX(Primary!G$5:G$2450,$W2427))</f>
        <v>1.4</v>
      </c>
      <c r="P2427" s="18" t="n">
        <f aca="false">IF($W2427="","",INDEX(Primary!H$5:H$2450,$W2427))</f>
        <v>61.7</v>
      </c>
      <c r="Q2427" s="18" t="n">
        <f aca="false">IF($W2427="","",INDEX(Primary!I$5:I$2450,$W2427))</f>
        <v>13.93</v>
      </c>
      <c r="R2427" s="19" t="n">
        <f aca="false">IF($E2427="Yes",L2427+P2427,"")</f>
        <v>1111.2</v>
      </c>
      <c r="S2427" s="19" t="n">
        <f aca="false">IF($E2427="Yes",H2427-R2427,"")</f>
        <v>0</v>
      </c>
      <c r="T2427" s="6" t="str">
        <f aca="false">IF($E2427="Yes",IF(ROUND(ABS(S2427),2)&lt;=$T$2,"OK","CHECK"),"n/a")</f>
        <v>OK</v>
      </c>
      <c r="U2427" s="20" t="n">
        <f aca="false">Total!J2427</f>
        <v>44.3</v>
      </c>
      <c r="V2427" s="17" t="n">
        <f aca="false">IFERROR(MATCH($A2427,'Stock Exchange'!$A$5:$A$2450,0),"")</f>
        <v>209</v>
      </c>
      <c r="W2427" s="17" t="n">
        <f aca="false">IFERROR(MATCH($A2427,Primary!$A$5:$A$2450,0),"")</f>
        <v>209</v>
      </c>
    </row>
    <row r="2428" customFormat="false" ht="15" hidden="false" customHeight="false" outlineLevel="0" collapsed="false">
      <c r="A2428" s="16" t="n">
        <f aca="false">Total!A2428</f>
        <v>40464</v>
      </c>
      <c r="B2428" s="17" t="n">
        <f aca="false">YEAR(A2428)</f>
        <v>2010</v>
      </c>
      <c r="C2428" s="17" t="n">
        <f aca="false">MONTH(A2428)</f>
        <v>10</v>
      </c>
      <c r="D2428" s="6" t="str">
        <f aca="false">IF(MONTH(A2428)&gt;=4,"FY "&amp;YEAR(A2428)&amp;"-"&amp;RIGHT(YEAR(A2428)+1,2),"FY "&amp;(YEAR(A2428)-1)&amp;"-"&amp;RIGHT(YEAR(A2428),2))</f>
        <v>FY 2010-11</v>
      </c>
      <c r="E2428" s="6" t="str">
        <f aca="false">IF(AND(V2428&lt;&gt;"",W2428&lt;&gt;""),"Yes","No")</f>
        <v>Yes</v>
      </c>
      <c r="F2428" s="18" t="n">
        <f aca="false">Total!F2428</f>
        <v>3092.5</v>
      </c>
      <c r="G2428" s="18" t="n">
        <f aca="false">Total!G2428</f>
        <v>2392.4</v>
      </c>
      <c r="H2428" s="18" t="n">
        <f aca="false">Total!H2428</f>
        <v>700.1</v>
      </c>
      <c r="I2428" s="18" t="n">
        <f aca="false">Total!I2428</f>
        <v>156.48</v>
      </c>
      <c r="J2428" s="18" t="n">
        <f aca="false">IF($V2428="","",INDEX('Stock Exchange'!F$5:F$2450,$V2428))</f>
        <v>2964.4</v>
      </c>
      <c r="K2428" s="18" t="n">
        <f aca="false">IF($V2428="","",INDEX('Stock Exchange'!G$5:G$2450,$V2428))</f>
        <v>2390.8</v>
      </c>
      <c r="L2428" s="18" t="n">
        <f aca="false">IF($V2428="","",INDEX('Stock Exchange'!H$5:H$2450,$V2428))</f>
        <v>573.6</v>
      </c>
      <c r="M2428" s="18" t="n">
        <f aca="false">IF($V2428="","",INDEX('Stock Exchange'!I$5:I$2450,$V2428))</f>
        <v>128.2</v>
      </c>
      <c r="N2428" s="18" t="n">
        <f aca="false">IF($W2428="","",INDEX(Primary!F$5:F$2450,$W2428))</f>
        <v>128.1</v>
      </c>
      <c r="O2428" s="18" t="n">
        <f aca="false">IF($W2428="","",INDEX(Primary!G$5:G$2450,$W2428))</f>
        <v>1.6</v>
      </c>
      <c r="P2428" s="18" t="n">
        <f aca="false">IF($W2428="","",INDEX(Primary!H$5:H$2450,$W2428))</f>
        <v>126.5</v>
      </c>
      <c r="Q2428" s="18" t="n">
        <f aca="false">IF($W2428="","",INDEX(Primary!I$5:I$2450,$W2428))</f>
        <v>28.28</v>
      </c>
      <c r="R2428" s="19" t="n">
        <f aca="false">IF($E2428="Yes",L2428+P2428,"")</f>
        <v>700.1</v>
      </c>
      <c r="S2428" s="19" t="n">
        <f aca="false">IF($E2428="Yes",H2428-R2428,"")</f>
        <v>0</v>
      </c>
      <c r="T2428" s="6" t="str">
        <f aca="false">IF($E2428="Yes",IF(ROUND(ABS(S2428),2)&lt;=$T$2,"OK","CHECK"),"n/a")</f>
        <v>OK</v>
      </c>
      <c r="U2428" s="20" t="n">
        <f aca="false">Total!J2428</f>
        <v>44.74</v>
      </c>
      <c r="V2428" s="17" t="n">
        <f aca="false">IFERROR(MATCH($A2428,'Stock Exchange'!$A$5:$A$2450,0),"")</f>
        <v>210</v>
      </c>
      <c r="W2428" s="17" t="n">
        <f aca="false">IFERROR(MATCH($A2428,Primary!$A$5:$A$2450,0),"")</f>
        <v>210</v>
      </c>
    </row>
    <row r="2429" customFormat="false" ht="15" hidden="false" customHeight="false" outlineLevel="0" collapsed="false">
      <c r="A2429" s="16" t="n">
        <f aca="false">Total!A2429</f>
        <v>40465</v>
      </c>
      <c r="B2429" s="17" t="n">
        <f aca="false">YEAR(A2429)</f>
        <v>2010</v>
      </c>
      <c r="C2429" s="17" t="n">
        <f aca="false">MONTH(A2429)</f>
        <v>10</v>
      </c>
      <c r="D2429" s="6" t="str">
        <f aca="false">IF(MONTH(A2429)&gt;=4,"FY "&amp;YEAR(A2429)&amp;"-"&amp;RIGHT(YEAR(A2429)+1,2),"FY "&amp;(YEAR(A2429)-1)&amp;"-"&amp;RIGHT(YEAR(A2429),2))</f>
        <v>FY 2010-11</v>
      </c>
      <c r="E2429" s="6" t="str">
        <f aca="false">IF(AND(V2429&lt;&gt;"",W2429&lt;&gt;""),"Yes","No")</f>
        <v>Yes</v>
      </c>
      <c r="F2429" s="18" t="n">
        <f aca="false">Total!F2429</f>
        <v>6718.6</v>
      </c>
      <c r="G2429" s="18" t="n">
        <f aca="false">Total!G2429</f>
        <v>3618.2</v>
      </c>
      <c r="H2429" s="18" t="n">
        <f aca="false">Total!H2429</f>
        <v>3100.4</v>
      </c>
      <c r="I2429" s="18" t="n">
        <f aca="false">Total!I2429</f>
        <v>696.73</v>
      </c>
      <c r="J2429" s="18" t="n">
        <f aca="false">IF($V2429="","",INDEX('Stock Exchange'!F$5:F$2450,$V2429))</f>
        <v>5862.3</v>
      </c>
      <c r="K2429" s="18" t="n">
        <f aca="false">IF($V2429="","",INDEX('Stock Exchange'!G$5:G$2450,$V2429))</f>
        <v>3613</v>
      </c>
      <c r="L2429" s="18" t="n">
        <f aca="false">IF($V2429="","",INDEX('Stock Exchange'!H$5:H$2450,$V2429))</f>
        <v>2249.3</v>
      </c>
      <c r="M2429" s="18" t="n">
        <f aca="false">IF($V2429="","",INDEX('Stock Exchange'!I$5:I$2450,$V2429))</f>
        <v>505.45</v>
      </c>
      <c r="N2429" s="18" t="n">
        <f aca="false">IF($W2429="","",INDEX(Primary!F$5:F$2450,$W2429))</f>
        <v>856.3</v>
      </c>
      <c r="O2429" s="18" t="n">
        <f aca="false">IF($W2429="","",INDEX(Primary!G$5:G$2450,$W2429))</f>
        <v>5.2</v>
      </c>
      <c r="P2429" s="18" t="n">
        <f aca="false">IF($W2429="","",INDEX(Primary!H$5:H$2450,$W2429))</f>
        <v>851.2</v>
      </c>
      <c r="Q2429" s="18" t="n">
        <f aca="false">IF($W2429="","",INDEX(Primary!I$5:I$2450,$W2429))</f>
        <v>191.27</v>
      </c>
      <c r="R2429" s="19" t="n">
        <f aca="false">IF($E2429="Yes",L2429+P2429,"")</f>
        <v>3100.5</v>
      </c>
      <c r="S2429" s="19" t="n">
        <f aca="false">IF($E2429="Yes",H2429-R2429,"")</f>
        <v>-0.0999999999999091</v>
      </c>
      <c r="T2429" s="6" t="str">
        <f aca="false">IF($E2429="Yes",IF(ROUND(ABS(S2429),2)&lt;=$T$2,"OK","CHECK"),"n/a")</f>
        <v>OK</v>
      </c>
      <c r="U2429" s="20" t="n">
        <f aca="false">Total!J2429</f>
        <v>44.5</v>
      </c>
      <c r="V2429" s="17" t="n">
        <f aca="false">IFERROR(MATCH($A2429,'Stock Exchange'!$A$5:$A$2450,0),"")</f>
        <v>211</v>
      </c>
      <c r="W2429" s="17" t="n">
        <f aca="false">IFERROR(MATCH($A2429,Primary!$A$5:$A$2450,0),"")</f>
        <v>211</v>
      </c>
    </row>
    <row r="2430" customFormat="false" ht="15" hidden="false" customHeight="false" outlineLevel="0" collapsed="false">
      <c r="A2430" s="16" t="n">
        <f aca="false">Total!A2430</f>
        <v>40466</v>
      </c>
      <c r="B2430" s="17" t="n">
        <f aca="false">YEAR(A2430)</f>
        <v>2010</v>
      </c>
      <c r="C2430" s="17" t="n">
        <f aca="false">MONTH(A2430)</f>
        <v>10</v>
      </c>
      <c r="D2430" s="6" t="str">
        <f aca="false">IF(MONTH(A2430)&gt;=4,"FY "&amp;YEAR(A2430)&amp;"-"&amp;RIGHT(YEAR(A2430)+1,2),"FY "&amp;(YEAR(A2430)-1)&amp;"-"&amp;RIGHT(YEAR(A2430),2))</f>
        <v>FY 2010-11</v>
      </c>
      <c r="E2430" s="6" t="str">
        <f aca="false">IF(AND(V2430&lt;&gt;"",W2430&lt;&gt;""),"Yes","No")</f>
        <v>Yes</v>
      </c>
      <c r="F2430" s="18" t="n">
        <f aca="false">Total!F2430</f>
        <v>5492.1</v>
      </c>
      <c r="G2430" s="18" t="n">
        <f aca="false">Total!G2430</f>
        <v>2597.7</v>
      </c>
      <c r="H2430" s="18" t="n">
        <f aca="false">Total!H2430</f>
        <v>2894.3</v>
      </c>
      <c r="I2430" s="18" t="n">
        <f aca="false">Total!I2430</f>
        <v>655.12</v>
      </c>
      <c r="J2430" s="18" t="n">
        <f aca="false">IF($V2430="","",INDEX('Stock Exchange'!F$5:F$2450,$V2430))</f>
        <v>3693.3</v>
      </c>
      <c r="K2430" s="18" t="n">
        <f aca="false">IF($V2430="","",INDEX('Stock Exchange'!G$5:G$2450,$V2430))</f>
        <v>2597.6</v>
      </c>
      <c r="L2430" s="18" t="n">
        <f aca="false">IF($V2430="","",INDEX('Stock Exchange'!H$5:H$2450,$V2430))</f>
        <v>1095.7</v>
      </c>
      <c r="M2430" s="18" t="n">
        <f aca="false">IF($V2430="","",INDEX('Stock Exchange'!I$5:I$2450,$V2430))</f>
        <v>248.02</v>
      </c>
      <c r="N2430" s="18" t="n">
        <f aca="false">IF($W2430="","",INDEX(Primary!F$5:F$2450,$W2430))</f>
        <v>1798.7</v>
      </c>
      <c r="O2430" s="18" t="n">
        <f aca="false">IF($W2430="","",INDEX(Primary!G$5:G$2450,$W2430))</f>
        <v>0.1</v>
      </c>
      <c r="P2430" s="18" t="n">
        <f aca="false">IF($W2430="","",INDEX(Primary!H$5:H$2450,$W2430))</f>
        <v>1798.6</v>
      </c>
      <c r="Q2430" s="18" t="n">
        <f aca="false">IF($W2430="","",INDEX(Primary!I$5:I$2450,$W2430))</f>
        <v>407.11</v>
      </c>
      <c r="R2430" s="19" t="n">
        <f aca="false">IF($E2430="Yes",L2430+P2430,"")</f>
        <v>2894.3</v>
      </c>
      <c r="S2430" s="19" t="n">
        <f aca="false">IF($E2430="Yes",H2430-R2430,"")</f>
        <v>0</v>
      </c>
      <c r="T2430" s="6" t="str">
        <f aca="false">IF($E2430="Yes",IF(ROUND(ABS(S2430),2)&lt;=$T$2,"OK","CHECK"),"n/a")</f>
        <v>OK</v>
      </c>
      <c r="U2430" s="20" t="n">
        <f aca="false">Total!J2430</f>
        <v>44.18</v>
      </c>
      <c r="V2430" s="17" t="n">
        <f aca="false">IFERROR(MATCH($A2430,'Stock Exchange'!$A$5:$A$2450,0),"")</f>
        <v>212</v>
      </c>
      <c r="W2430" s="17" t="n">
        <f aca="false">IFERROR(MATCH($A2430,Primary!$A$5:$A$2450,0),"")</f>
        <v>212</v>
      </c>
    </row>
    <row r="2431" customFormat="false" ht="15" hidden="false" customHeight="false" outlineLevel="0" collapsed="false">
      <c r="A2431" s="16" t="n">
        <f aca="false">Total!A2431</f>
        <v>40469</v>
      </c>
      <c r="B2431" s="17" t="n">
        <f aca="false">YEAR(A2431)</f>
        <v>2010</v>
      </c>
      <c r="C2431" s="17" t="n">
        <f aca="false">MONTH(A2431)</f>
        <v>10</v>
      </c>
      <c r="D2431" s="6" t="str">
        <f aca="false">IF(MONTH(A2431)&gt;=4,"FY "&amp;YEAR(A2431)&amp;"-"&amp;RIGHT(YEAR(A2431)+1,2),"FY "&amp;(YEAR(A2431)-1)&amp;"-"&amp;RIGHT(YEAR(A2431),2))</f>
        <v>FY 2010-11</v>
      </c>
      <c r="E2431" s="6" t="str">
        <f aca="false">IF(AND(V2431&lt;&gt;"",W2431&lt;&gt;""),"Yes","No")</f>
        <v>Yes</v>
      </c>
      <c r="F2431" s="18" t="n">
        <f aca="false">Total!F2431</f>
        <v>2922</v>
      </c>
      <c r="G2431" s="18" t="n">
        <f aca="false">Total!G2431</f>
        <v>2268</v>
      </c>
      <c r="H2431" s="18" t="n">
        <f aca="false">Total!H2431</f>
        <v>654</v>
      </c>
      <c r="I2431" s="18" t="n">
        <f aca="false">Total!I2431</f>
        <v>147.63</v>
      </c>
      <c r="J2431" s="18" t="n">
        <f aca="false">IF($V2431="","",INDEX('Stock Exchange'!F$5:F$2450,$V2431))</f>
        <v>2422.1</v>
      </c>
      <c r="K2431" s="18" t="n">
        <f aca="false">IF($V2431="","",INDEX('Stock Exchange'!G$5:G$2450,$V2431))</f>
        <v>2267.3</v>
      </c>
      <c r="L2431" s="18" t="n">
        <f aca="false">IF($V2431="","",INDEX('Stock Exchange'!H$5:H$2450,$V2431))</f>
        <v>154.8</v>
      </c>
      <c r="M2431" s="18" t="n">
        <f aca="false">IF($V2431="","",INDEX('Stock Exchange'!I$5:I$2450,$V2431))</f>
        <v>34.94</v>
      </c>
      <c r="N2431" s="18" t="n">
        <f aca="false">IF($W2431="","",INDEX(Primary!F$5:F$2450,$W2431))</f>
        <v>499.9</v>
      </c>
      <c r="O2431" s="18" t="n">
        <f aca="false">IF($W2431="","",INDEX(Primary!G$5:G$2450,$W2431))</f>
        <v>0.7</v>
      </c>
      <c r="P2431" s="18" t="n">
        <f aca="false">IF($W2431="","",INDEX(Primary!H$5:H$2450,$W2431))</f>
        <v>499.2</v>
      </c>
      <c r="Q2431" s="18" t="n">
        <f aca="false">IF($W2431="","",INDEX(Primary!I$5:I$2450,$W2431))</f>
        <v>112.69</v>
      </c>
      <c r="R2431" s="19" t="n">
        <f aca="false">IF($E2431="Yes",L2431+P2431,"")</f>
        <v>654</v>
      </c>
      <c r="S2431" s="19" t="n">
        <f aca="false">IF($E2431="Yes",H2431-R2431,"")</f>
        <v>0</v>
      </c>
      <c r="T2431" s="6" t="str">
        <f aca="false">IF($E2431="Yes",IF(ROUND(ABS(S2431),2)&lt;=$T$2,"OK","CHECK"),"n/a")</f>
        <v>OK</v>
      </c>
      <c r="U2431" s="20" t="n">
        <f aca="false">Total!J2431</f>
        <v>44.3</v>
      </c>
      <c r="V2431" s="17" t="n">
        <f aca="false">IFERROR(MATCH($A2431,'Stock Exchange'!$A$5:$A$2450,0),"")</f>
        <v>213</v>
      </c>
      <c r="W2431" s="17" t="n">
        <f aca="false">IFERROR(MATCH($A2431,Primary!$A$5:$A$2450,0),"")</f>
        <v>213</v>
      </c>
    </row>
    <row r="2432" customFormat="false" ht="15" hidden="false" customHeight="false" outlineLevel="0" collapsed="false">
      <c r="A2432" s="16" t="n">
        <f aca="false">Total!A2432</f>
        <v>40470</v>
      </c>
      <c r="B2432" s="17" t="n">
        <f aca="false">YEAR(A2432)</f>
        <v>2010</v>
      </c>
      <c r="C2432" s="17" t="n">
        <f aca="false">MONTH(A2432)</f>
        <v>10</v>
      </c>
      <c r="D2432" s="6" t="str">
        <f aca="false">IF(MONTH(A2432)&gt;=4,"FY "&amp;YEAR(A2432)&amp;"-"&amp;RIGHT(YEAR(A2432)+1,2),"FY "&amp;(YEAR(A2432)-1)&amp;"-"&amp;RIGHT(YEAR(A2432),2))</f>
        <v>FY 2010-11</v>
      </c>
      <c r="E2432" s="6" t="str">
        <f aca="false">IF(AND(V2432&lt;&gt;"",W2432&lt;&gt;""),"Yes","No")</f>
        <v>Yes</v>
      </c>
      <c r="F2432" s="18" t="n">
        <f aca="false">Total!F2432</f>
        <v>4166.3</v>
      </c>
      <c r="G2432" s="18" t="n">
        <f aca="false">Total!G2432</f>
        <v>3350.6</v>
      </c>
      <c r="H2432" s="18" t="n">
        <f aca="false">Total!H2432</f>
        <v>815.7</v>
      </c>
      <c r="I2432" s="18" t="n">
        <f aca="false">Total!I2432</f>
        <v>184.3</v>
      </c>
      <c r="J2432" s="18" t="n">
        <f aca="false">IF($V2432="","",INDEX('Stock Exchange'!F$5:F$2450,$V2432))</f>
        <v>3731.6</v>
      </c>
      <c r="K2432" s="18" t="n">
        <f aca="false">IF($V2432="","",INDEX('Stock Exchange'!G$5:G$2450,$V2432))</f>
        <v>3350.5</v>
      </c>
      <c r="L2432" s="18" t="n">
        <f aca="false">IF($V2432="","",INDEX('Stock Exchange'!H$5:H$2450,$V2432))</f>
        <v>381.1</v>
      </c>
      <c r="M2432" s="18" t="n">
        <f aca="false">IF($V2432="","",INDEX('Stock Exchange'!I$5:I$2450,$V2432))</f>
        <v>86.1</v>
      </c>
      <c r="N2432" s="18" t="n">
        <f aca="false">IF($W2432="","",INDEX(Primary!F$5:F$2450,$W2432))</f>
        <v>434.7</v>
      </c>
      <c r="O2432" s="18" t="n">
        <f aca="false">IF($W2432="","",INDEX(Primary!G$5:G$2450,$W2432))</f>
        <v>0.1</v>
      </c>
      <c r="P2432" s="18" t="n">
        <f aca="false">IF($W2432="","",INDEX(Primary!H$5:H$2450,$W2432))</f>
        <v>434.6</v>
      </c>
      <c r="Q2432" s="18" t="n">
        <f aca="false">IF($W2432="","",INDEX(Primary!I$5:I$2450,$W2432))</f>
        <v>98.2</v>
      </c>
      <c r="R2432" s="19" t="n">
        <f aca="false">IF($E2432="Yes",L2432+P2432,"")</f>
        <v>815.7</v>
      </c>
      <c r="S2432" s="19" t="n">
        <f aca="false">IF($E2432="Yes",H2432-R2432,"")</f>
        <v>0</v>
      </c>
      <c r="T2432" s="6" t="str">
        <f aca="false">IF($E2432="Yes",IF(ROUND(ABS(S2432),2)&lt;=$T$2,"OK","CHECK"),"n/a")</f>
        <v>OK</v>
      </c>
      <c r="U2432" s="20" t="n">
        <f aca="false">Total!J2432</f>
        <v>44.26</v>
      </c>
      <c r="V2432" s="17" t="n">
        <f aca="false">IFERROR(MATCH($A2432,'Stock Exchange'!$A$5:$A$2450,0),"")</f>
        <v>214</v>
      </c>
      <c r="W2432" s="17" t="n">
        <f aca="false">IFERROR(MATCH($A2432,Primary!$A$5:$A$2450,0),"")</f>
        <v>214</v>
      </c>
    </row>
    <row r="2433" customFormat="false" ht="15" hidden="false" customHeight="false" outlineLevel="0" collapsed="false">
      <c r="A2433" s="16" t="n">
        <f aca="false">Total!A2433</f>
        <v>40471</v>
      </c>
      <c r="B2433" s="17" t="n">
        <f aca="false">YEAR(A2433)</f>
        <v>2010</v>
      </c>
      <c r="C2433" s="17" t="n">
        <f aca="false">MONTH(A2433)</f>
        <v>10</v>
      </c>
      <c r="D2433" s="6" t="str">
        <f aca="false">IF(MONTH(A2433)&gt;=4,"FY "&amp;YEAR(A2433)&amp;"-"&amp;RIGHT(YEAR(A2433)+1,2),"FY "&amp;(YEAR(A2433)-1)&amp;"-"&amp;RIGHT(YEAR(A2433),2))</f>
        <v>FY 2010-11</v>
      </c>
      <c r="E2433" s="6" t="str">
        <f aca="false">IF(AND(V2433&lt;&gt;"",W2433&lt;&gt;""),"Yes","No")</f>
        <v>Yes</v>
      </c>
      <c r="F2433" s="18" t="n">
        <f aca="false">Total!F2433</f>
        <v>3329.1</v>
      </c>
      <c r="G2433" s="18" t="n">
        <f aca="false">Total!G2433</f>
        <v>2988.1</v>
      </c>
      <c r="H2433" s="18" t="n">
        <f aca="false">Total!H2433</f>
        <v>340.9</v>
      </c>
      <c r="I2433" s="18" t="n">
        <f aca="false">Total!I2433</f>
        <v>76.97</v>
      </c>
      <c r="J2433" s="18" t="n">
        <f aca="false">IF($V2433="","",INDEX('Stock Exchange'!F$5:F$2450,$V2433))</f>
        <v>3291.7</v>
      </c>
      <c r="K2433" s="18" t="n">
        <f aca="false">IF($V2433="","",INDEX('Stock Exchange'!G$5:G$2450,$V2433))</f>
        <v>2985.6</v>
      </c>
      <c r="L2433" s="18" t="n">
        <f aca="false">IF($V2433="","",INDEX('Stock Exchange'!H$5:H$2450,$V2433))</f>
        <v>306.1</v>
      </c>
      <c r="M2433" s="18" t="n">
        <f aca="false">IF($V2433="","",INDEX('Stock Exchange'!I$5:I$2450,$V2433))</f>
        <v>69.1</v>
      </c>
      <c r="N2433" s="18" t="n">
        <f aca="false">IF($W2433="","",INDEX(Primary!F$5:F$2450,$W2433))</f>
        <v>37.4</v>
      </c>
      <c r="O2433" s="18" t="n">
        <f aca="false">IF($W2433="","",INDEX(Primary!G$5:G$2450,$W2433))</f>
        <v>2.5</v>
      </c>
      <c r="P2433" s="18" t="n">
        <f aca="false">IF($W2433="","",INDEX(Primary!H$5:H$2450,$W2433))</f>
        <v>34.9</v>
      </c>
      <c r="Q2433" s="18" t="n">
        <f aca="false">IF($W2433="","",INDEX(Primary!I$5:I$2450,$W2433))</f>
        <v>7.87</v>
      </c>
      <c r="R2433" s="19" t="n">
        <f aca="false">IF($E2433="Yes",L2433+P2433,"")</f>
        <v>341</v>
      </c>
      <c r="S2433" s="19" t="n">
        <f aca="false">IF($E2433="Yes",H2433-R2433,"")</f>
        <v>-0.100000000000023</v>
      </c>
      <c r="T2433" s="6" t="str">
        <f aca="false">IF($E2433="Yes",IF(ROUND(ABS(S2433),2)&lt;=$T$2,"OK","CHECK"),"n/a")</f>
        <v>OK</v>
      </c>
      <c r="U2433" s="20" t="n">
        <f aca="false">Total!J2433</f>
        <v>44.29</v>
      </c>
      <c r="V2433" s="17" t="n">
        <f aca="false">IFERROR(MATCH($A2433,'Stock Exchange'!$A$5:$A$2450,0),"")</f>
        <v>215</v>
      </c>
      <c r="W2433" s="17" t="n">
        <f aca="false">IFERROR(MATCH($A2433,Primary!$A$5:$A$2450,0),"")</f>
        <v>215</v>
      </c>
    </row>
    <row r="2434" customFormat="false" ht="15" hidden="false" customHeight="false" outlineLevel="0" collapsed="false">
      <c r="A2434" s="16" t="n">
        <f aca="false">Total!A2434</f>
        <v>40472</v>
      </c>
      <c r="B2434" s="17" t="n">
        <f aca="false">YEAR(A2434)</f>
        <v>2010</v>
      </c>
      <c r="C2434" s="17" t="n">
        <f aca="false">MONTH(A2434)</f>
        <v>10</v>
      </c>
      <c r="D2434" s="6" t="str">
        <f aca="false">IF(MONTH(A2434)&gt;=4,"FY "&amp;YEAR(A2434)&amp;"-"&amp;RIGHT(YEAR(A2434)+1,2),"FY "&amp;(YEAR(A2434)-1)&amp;"-"&amp;RIGHT(YEAR(A2434),2))</f>
        <v>FY 2010-11</v>
      </c>
      <c r="E2434" s="6" t="str">
        <f aca="false">IF(AND(V2434&lt;&gt;"",W2434&lt;&gt;""),"Yes","No")</f>
        <v>Yes</v>
      </c>
      <c r="F2434" s="18" t="n">
        <f aca="false">Total!F2434</f>
        <v>3103.1</v>
      </c>
      <c r="G2434" s="18" t="n">
        <f aca="false">Total!G2434</f>
        <v>2292</v>
      </c>
      <c r="H2434" s="18" t="n">
        <f aca="false">Total!H2434</f>
        <v>811.1</v>
      </c>
      <c r="I2434" s="18" t="n">
        <f aca="false">Total!I2434</f>
        <v>182.43</v>
      </c>
      <c r="J2434" s="18" t="n">
        <f aca="false">IF($V2434="","",INDEX('Stock Exchange'!F$5:F$2450,$V2434))</f>
        <v>2424.3</v>
      </c>
      <c r="K2434" s="18" t="n">
        <f aca="false">IF($V2434="","",INDEX('Stock Exchange'!G$5:G$2450,$V2434))</f>
        <v>2278.9</v>
      </c>
      <c r="L2434" s="18" t="n">
        <f aca="false">IF($V2434="","",INDEX('Stock Exchange'!H$5:H$2450,$V2434))</f>
        <v>145.4</v>
      </c>
      <c r="M2434" s="18" t="n">
        <f aca="false">IF($V2434="","",INDEX('Stock Exchange'!I$5:I$2450,$V2434))</f>
        <v>32.7</v>
      </c>
      <c r="N2434" s="18" t="n">
        <f aca="false">IF($W2434="","",INDEX(Primary!F$5:F$2450,$W2434))</f>
        <v>678.8</v>
      </c>
      <c r="O2434" s="18" t="n">
        <f aca="false">IF($W2434="","",INDEX(Primary!G$5:G$2450,$W2434))</f>
        <v>13.1</v>
      </c>
      <c r="P2434" s="18" t="n">
        <f aca="false">IF($W2434="","",INDEX(Primary!H$5:H$2450,$W2434))</f>
        <v>665.7</v>
      </c>
      <c r="Q2434" s="18" t="n">
        <f aca="false">IF($W2434="","",INDEX(Primary!I$5:I$2450,$W2434))</f>
        <v>149.73</v>
      </c>
      <c r="R2434" s="19" t="n">
        <f aca="false">IF($E2434="Yes",L2434+P2434,"")</f>
        <v>811.1</v>
      </c>
      <c r="S2434" s="19" t="n">
        <f aca="false">IF($E2434="Yes",H2434-R2434,"")</f>
        <v>0</v>
      </c>
      <c r="T2434" s="6" t="str">
        <f aca="false">IF($E2434="Yes",IF(ROUND(ABS(S2434),2)&lt;=$T$2,"OK","CHECK"),"n/a")</f>
        <v>OK</v>
      </c>
      <c r="U2434" s="20" t="n">
        <f aca="false">Total!J2434</f>
        <v>44.46</v>
      </c>
      <c r="V2434" s="17" t="n">
        <f aca="false">IFERROR(MATCH($A2434,'Stock Exchange'!$A$5:$A$2450,0),"")</f>
        <v>216</v>
      </c>
      <c r="W2434" s="17" t="n">
        <f aca="false">IFERROR(MATCH($A2434,Primary!$A$5:$A$2450,0),"")</f>
        <v>216</v>
      </c>
    </row>
    <row r="2435" customFormat="false" ht="15" hidden="false" customHeight="false" outlineLevel="0" collapsed="false">
      <c r="A2435" s="16" t="n">
        <f aca="false">Total!A2435</f>
        <v>40473</v>
      </c>
      <c r="B2435" s="17" t="n">
        <f aca="false">YEAR(A2435)</f>
        <v>2010</v>
      </c>
      <c r="C2435" s="17" t="n">
        <f aca="false">MONTH(A2435)</f>
        <v>10</v>
      </c>
      <c r="D2435" s="6" t="str">
        <f aca="false">IF(MONTH(A2435)&gt;=4,"FY "&amp;YEAR(A2435)&amp;"-"&amp;RIGHT(YEAR(A2435)+1,2),"FY "&amp;(YEAR(A2435)-1)&amp;"-"&amp;RIGHT(YEAR(A2435),2))</f>
        <v>FY 2010-11</v>
      </c>
      <c r="E2435" s="6" t="str">
        <f aca="false">IF(AND(V2435&lt;&gt;"",W2435&lt;&gt;""),"Yes","No")</f>
        <v>Yes</v>
      </c>
      <c r="F2435" s="18" t="n">
        <f aca="false">Total!F2435</f>
        <v>3630.3</v>
      </c>
      <c r="G2435" s="18" t="n">
        <f aca="false">Total!G2435</f>
        <v>2653.8</v>
      </c>
      <c r="H2435" s="18" t="n">
        <f aca="false">Total!H2435</f>
        <v>976.5</v>
      </c>
      <c r="I2435" s="18" t="n">
        <f aca="false">Total!I2435</f>
        <v>220.12</v>
      </c>
      <c r="J2435" s="18" t="n">
        <f aca="false">IF($V2435="","",INDEX('Stock Exchange'!F$5:F$2450,$V2435))</f>
        <v>3627.8</v>
      </c>
      <c r="K2435" s="18" t="n">
        <f aca="false">IF($V2435="","",INDEX('Stock Exchange'!G$5:G$2450,$V2435))</f>
        <v>2652.8</v>
      </c>
      <c r="L2435" s="18" t="n">
        <f aca="false">IF($V2435="","",INDEX('Stock Exchange'!H$5:H$2450,$V2435))</f>
        <v>975</v>
      </c>
      <c r="M2435" s="18" t="n">
        <f aca="false">IF($V2435="","",INDEX('Stock Exchange'!I$5:I$2450,$V2435))</f>
        <v>219.78</v>
      </c>
      <c r="N2435" s="18" t="n">
        <f aca="false">IF($W2435="","",INDEX(Primary!F$5:F$2450,$W2435))</f>
        <v>2.5</v>
      </c>
      <c r="O2435" s="18" t="n">
        <f aca="false">IF($W2435="","",INDEX(Primary!G$5:G$2450,$W2435))</f>
        <v>1</v>
      </c>
      <c r="P2435" s="18" t="n">
        <f aca="false">IF($W2435="","",INDEX(Primary!H$5:H$2450,$W2435))</f>
        <v>1.5</v>
      </c>
      <c r="Q2435" s="18" t="n">
        <f aca="false">IF($W2435="","",INDEX(Primary!I$5:I$2450,$W2435))</f>
        <v>0.34</v>
      </c>
      <c r="R2435" s="19" t="n">
        <f aca="false">IF($E2435="Yes",L2435+P2435,"")</f>
        <v>976.5</v>
      </c>
      <c r="S2435" s="19" t="n">
        <f aca="false">IF($E2435="Yes",H2435-R2435,"")</f>
        <v>0</v>
      </c>
      <c r="T2435" s="6" t="str">
        <f aca="false">IF($E2435="Yes",IF(ROUND(ABS(S2435),2)&lt;=$T$2,"OK","CHECK"),"n/a")</f>
        <v>OK</v>
      </c>
      <c r="U2435" s="20" t="n">
        <f aca="false">Total!J2435</f>
        <v>44.36</v>
      </c>
      <c r="V2435" s="17" t="n">
        <f aca="false">IFERROR(MATCH($A2435,'Stock Exchange'!$A$5:$A$2450,0),"")</f>
        <v>217</v>
      </c>
      <c r="W2435" s="17" t="n">
        <f aca="false">IFERROR(MATCH($A2435,Primary!$A$5:$A$2450,0),"")</f>
        <v>217</v>
      </c>
    </row>
    <row r="2436" customFormat="false" ht="15" hidden="false" customHeight="false" outlineLevel="0" collapsed="false">
      <c r="A2436" s="16" t="n">
        <f aca="false">Total!A2436</f>
        <v>40476</v>
      </c>
      <c r="B2436" s="17" t="n">
        <f aca="false">YEAR(A2436)</f>
        <v>2010</v>
      </c>
      <c r="C2436" s="17" t="n">
        <f aca="false">MONTH(A2436)</f>
        <v>10</v>
      </c>
      <c r="D2436" s="6" t="str">
        <f aca="false">IF(MONTH(A2436)&gt;=4,"FY "&amp;YEAR(A2436)&amp;"-"&amp;RIGHT(YEAR(A2436)+1,2),"FY "&amp;(YEAR(A2436)-1)&amp;"-"&amp;RIGHT(YEAR(A2436),2))</f>
        <v>FY 2010-11</v>
      </c>
      <c r="E2436" s="6" t="str">
        <f aca="false">IF(AND(V2436&lt;&gt;"",W2436&lt;&gt;""),"Yes","No")</f>
        <v>Yes</v>
      </c>
      <c r="F2436" s="18" t="n">
        <f aca="false">Total!F2436</f>
        <v>3878.8</v>
      </c>
      <c r="G2436" s="18" t="n">
        <f aca="false">Total!G2436</f>
        <v>2499.8</v>
      </c>
      <c r="H2436" s="18" t="n">
        <f aca="false">Total!H2436</f>
        <v>1379</v>
      </c>
      <c r="I2436" s="18" t="n">
        <f aca="false">Total!I2436</f>
        <v>310.17</v>
      </c>
      <c r="J2436" s="18" t="n">
        <f aca="false">IF($V2436="","",INDEX('Stock Exchange'!F$5:F$2450,$V2436))</f>
        <v>3178.3</v>
      </c>
      <c r="K2436" s="18" t="n">
        <f aca="false">IF($V2436="","",INDEX('Stock Exchange'!G$5:G$2450,$V2436))</f>
        <v>2473.4</v>
      </c>
      <c r="L2436" s="18" t="n">
        <f aca="false">IF($V2436="","",INDEX('Stock Exchange'!H$5:H$2450,$V2436))</f>
        <v>704.9</v>
      </c>
      <c r="M2436" s="18" t="n">
        <f aca="false">IF($V2436="","",INDEX('Stock Exchange'!I$5:I$2450,$V2436))</f>
        <v>158.55</v>
      </c>
      <c r="N2436" s="18" t="n">
        <f aca="false">IF($W2436="","",INDEX(Primary!F$5:F$2450,$W2436))</f>
        <v>700.5</v>
      </c>
      <c r="O2436" s="18" t="n">
        <f aca="false">IF($W2436="","",INDEX(Primary!G$5:G$2450,$W2436))</f>
        <v>26.4</v>
      </c>
      <c r="P2436" s="18" t="n">
        <f aca="false">IF($W2436="","",INDEX(Primary!H$5:H$2450,$W2436))</f>
        <v>674.1</v>
      </c>
      <c r="Q2436" s="18" t="n">
        <f aca="false">IF($W2436="","",INDEX(Primary!I$5:I$2450,$W2436))</f>
        <v>151.62</v>
      </c>
      <c r="R2436" s="19" t="n">
        <f aca="false">IF($E2436="Yes",L2436+P2436,"")</f>
        <v>1379</v>
      </c>
      <c r="S2436" s="19" t="n">
        <f aca="false">IF($E2436="Yes",H2436-R2436,"")</f>
        <v>0</v>
      </c>
      <c r="T2436" s="6" t="str">
        <f aca="false">IF($E2436="Yes",IF(ROUND(ABS(S2436),2)&lt;=$T$2,"OK","CHECK"),"n/a")</f>
        <v>OK</v>
      </c>
      <c r="U2436" s="20" t="n">
        <f aca="false">Total!J2436</f>
        <v>44.46</v>
      </c>
      <c r="V2436" s="17" t="n">
        <f aca="false">IFERROR(MATCH($A2436,'Stock Exchange'!$A$5:$A$2450,0),"")</f>
        <v>218</v>
      </c>
      <c r="W2436" s="17" t="n">
        <f aca="false">IFERROR(MATCH($A2436,Primary!$A$5:$A$2450,0),"")</f>
        <v>218</v>
      </c>
    </row>
    <row r="2437" customFormat="false" ht="15" hidden="false" customHeight="false" outlineLevel="0" collapsed="false">
      <c r="A2437" s="16" t="n">
        <f aca="false">Total!A2437</f>
        <v>40477</v>
      </c>
      <c r="B2437" s="17" t="n">
        <f aca="false">YEAR(A2437)</f>
        <v>2010</v>
      </c>
      <c r="C2437" s="17" t="n">
        <f aca="false">MONTH(A2437)</f>
        <v>10</v>
      </c>
      <c r="D2437" s="6" t="str">
        <f aca="false">IF(MONTH(A2437)&gt;=4,"FY "&amp;YEAR(A2437)&amp;"-"&amp;RIGHT(YEAR(A2437)+1,2),"FY "&amp;(YEAR(A2437)-1)&amp;"-"&amp;RIGHT(YEAR(A2437),2))</f>
        <v>FY 2010-11</v>
      </c>
      <c r="E2437" s="6" t="str">
        <f aca="false">IF(AND(V2437&lt;&gt;"",W2437&lt;&gt;""),"Yes","No")</f>
        <v>Yes</v>
      </c>
      <c r="F2437" s="18" t="n">
        <f aca="false">Total!F2437</f>
        <v>3080.4</v>
      </c>
      <c r="G2437" s="18" t="n">
        <f aca="false">Total!G2437</f>
        <v>1942.2</v>
      </c>
      <c r="H2437" s="18" t="n">
        <f aca="false">Total!H2437</f>
        <v>1138.2</v>
      </c>
      <c r="I2437" s="18" t="n">
        <f aca="false">Total!I2437</f>
        <v>256.58</v>
      </c>
      <c r="J2437" s="18" t="n">
        <f aca="false">IF($V2437="","",INDEX('Stock Exchange'!F$5:F$2450,$V2437))</f>
        <v>2670.5</v>
      </c>
      <c r="K2437" s="18" t="n">
        <f aca="false">IF($V2437="","",INDEX('Stock Exchange'!G$5:G$2450,$V2437))</f>
        <v>1941.5</v>
      </c>
      <c r="L2437" s="18" t="n">
        <f aca="false">IF($V2437="","",INDEX('Stock Exchange'!H$5:H$2450,$V2437))</f>
        <v>729.1</v>
      </c>
      <c r="M2437" s="18" t="n">
        <f aca="false">IF($V2437="","",INDEX('Stock Exchange'!I$5:I$2450,$V2437))</f>
        <v>164.35</v>
      </c>
      <c r="N2437" s="18" t="n">
        <f aca="false">IF($W2437="","",INDEX(Primary!F$5:F$2450,$W2437))</f>
        <v>409.9</v>
      </c>
      <c r="O2437" s="18" t="n">
        <f aca="false">IF($W2437="","",INDEX(Primary!G$5:G$2450,$W2437))</f>
        <v>0.8</v>
      </c>
      <c r="P2437" s="18" t="n">
        <f aca="false">IF($W2437="","",INDEX(Primary!H$5:H$2450,$W2437))</f>
        <v>409.1</v>
      </c>
      <c r="Q2437" s="18" t="n">
        <f aca="false">IF($W2437="","",INDEX(Primary!I$5:I$2450,$W2437))</f>
        <v>92.23</v>
      </c>
      <c r="R2437" s="19" t="n">
        <f aca="false">IF($E2437="Yes",L2437+P2437,"")</f>
        <v>1138.2</v>
      </c>
      <c r="S2437" s="19" t="n">
        <f aca="false">IF($E2437="Yes",H2437-R2437,"")</f>
        <v>0</v>
      </c>
      <c r="T2437" s="6" t="str">
        <f aca="false">IF($E2437="Yes",IF(ROUND(ABS(S2437),2)&lt;=$T$2,"OK","CHECK"),"n/a")</f>
        <v>OK</v>
      </c>
      <c r="U2437" s="20" t="n">
        <f aca="false">Total!J2437</f>
        <v>44.36</v>
      </c>
      <c r="V2437" s="17" t="n">
        <f aca="false">IFERROR(MATCH($A2437,'Stock Exchange'!$A$5:$A$2450,0),"")</f>
        <v>219</v>
      </c>
      <c r="W2437" s="17" t="n">
        <f aca="false">IFERROR(MATCH($A2437,Primary!$A$5:$A$2450,0),"")</f>
        <v>219</v>
      </c>
    </row>
    <row r="2438" customFormat="false" ht="15" hidden="false" customHeight="false" outlineLevel="0" collapsed="false">
      <c r="A2438" s="16" t="n">
        <f aca="false">Total!A2438</f>
        <v>40478</v>
      </c>
      <c r="B2438" s="17" t="n">
        <f aca="false">YEAR(A2438)</f>
        <v>2010</v>
      </c>
      <c r="C2438" s="17" t="n">
        <f aca="false">MONTH(A2438)</f>
        <v>10</v>
      </c>
      <c r="D2438" s="6" t="str">
        <f aca="false">IF(MONTH(A2438)&gt;=4,"FY "&amp;YEAR(A2438)&amp;"-"&amp;RIGHT(YEAR(A2438)+1,2),"FY "&amp;(YEAR(A2438)-1)&amp;"-"&amp;RIGHT(YEAR(A2438),2))</f>
        <v>FY 2010-11</v>
      </c>
      <c r="E2438" s="6" t="str">
        <f aca="false">IF(AND(V2438&lt;&gt;"",W2438&lt;&gt;""),"Yes","No")</f>
        <v>Yes</v>
      </c>
      <c r="F2438" s="18" t="n">
        <f aca="false">Total!F2438</f>
        <v>3178.6</v>
      </c>
      <c r="G2438" s="18" t="n">
        <f aca="false">Total!G2438</f>
        <v>2479.9</v>
      </c>
      <c r="H2438" s="18" t="n">
        <f aca="false">Total!H2438</f>
        <v>698.7</v>
      </c>
      <c r="I2438" s="18" t="n">
        <f aca="false">Total!I2438</f>
        <v>157.26</v>
      </c>
      <c r="J2438" s="18" t="n">
        <f aca="false">IF($V2438="","",INDEX('Stock Exchange'!F$5:F$2450,$V2438))</f>
        <v>3178.3</v>
      </c>
      <c r="K2438" s="18" t="n">
        <f aca="false">IF($V2438="","",INDEX('Stock Exchange'!G$5:G$2450,$V2438))</f>
        <v>2478.7</v>
      </c>
      <c r="L2438" s="18" t="n">
        <f aca="false">IF($V2438="","",INDEX('Stock Exchange'!H$5:H$2450,$V2438))</f>
        <v>699.6</v>
      </c>
      <c r="M2438" s="18" t="n">
        <f aca="false">IF($V2438="","",INDEX('Stock Exchange'!I$5:I$2450,$V2438))</f>
        <v>157.47</v>
      </c>
      <c r="N2438" s="18" t="n">
        <f aca="false">IF($W2438="","",INDEX(Primary!F$5:F$2450,$W2438))</f>
        <v>0.2</v>
      </c>
      <c r="O2438" s="18" t="n">
        <f aca="false">IF($W2438="","",INDEX(Primary!G$5:G$2450,$W2438))</f>
        <v>1.1</v>
      </c>
      <c r="P2438" s="18" t="n">
        <f aca="false">IF($W2438="","",INDEX(Primary!H$5:H$2450,$W2438))</f>
        <v>-0.9</v>
      </c>
      <c r="Q2438" s="18" t="n">
        <f aca="false">IF($W2438="","",INDEX(Primary!I$5:I$2450,$W2438))</f>
        <v>-0.2</v>
      </c>
      <c r="R2438" s="19" t="n">
        <f aca="false">IF($E2438="Yes",L2438+P2438,"")</f>
        <v>698.7</v>
      </c>
      <c r="S2438" s="19" t="n">
        <f aca="false">IF($E2438="Yes",H2438-R2438,"")</f>
        <v>0</v>
      </c>
      <c r="T2438" s="6" t="str">
        <f aca="false">IF($E2438="Yes",IF(ROUND(ABS(S2438),2)&lt;=$T$2,"OK","CHECK"),"n/a")</f>
        <v>OK</v>
      </c>
      <c r="U2438" s="20" t="n">
        <f aca="false">Total!J2438</f>
        <v>44.43</v>
      </c>
      <c r="V2438" s="17" t="n">
        <f aca="false">IFERROR(MATCH($A2438,'Stock Exchange'!$A$5:$A$2450,0),"")</f>
        <v>220</v>
      </c>
      <c r="W2438" s="17" t="n">
        <f aca="false">IFERROR(MATCH($A2438,Primary!$A$5:$A$2450,0),"")</f>
        <v>220</v>
      </c>
    </row>
    <row r="2439" customFormat="false" ht="15" hidden="false" customHeight="false" outlineLevel="0" collapsed="false">
      <c r="A2439" s="16" t="n">
        <f aca="false">Total!A2439</f>
        <v>40479</v>
      </c>
      <c r="B2439" s="17" t="n">
        <f aca="false">YEAR(A2439)</f>
        <v>2010</v>
      </c>
      <c r="C2439" s="17" t="n">
        <f aca="false">MONTH(A2439)</f>
        <v>10</v>
      </c>
      <c r="D2439" s="6" t="str">
        <f aca="false">IF(MONTH(A2439)&gt;=4,"FY "&amp;YEAR(A2439)&amp;"-"&amp;RIGHT(YEAR(A2439)+1,2),"FY "&amp;(YEAR(A2439)-1)&amp;"-"&amp;RIGHT(YEAR(A2439),2))</f>
        <v>FY 2010-11</v>
      </c>
      <c r="E2439" s="6" t="str">
        <f aca="false">IF(AND(V2439&lt;&gt;"",W2439&lt;&gt;""),"Yes","No")</f>
        <v>Yes</v>
      </c>
      <c r="F2439" s="18" t="n">
        <f aca="false">Total!F2439</f>
        <v>2774.5</v>
      </c>
      <c r="G2439" s="18" t="n">
        <f aca="false">Total!G2439</f>
        <v>2676.8</v>
      </c>
      <c r="H2439" s="18" t="n">
        <f aca="false">Total!H2439</f>
        <v>97.7</v>
      </c>
      <c r="I2439" s="18" t="n">
        <f aca="false">Total!I2439</f>
        <v>21.95</v>
      </c>
      <c r="J2439" s="18" t="n">
        <f aca="false">IF($V2439="","",INDEX('Stock Exchange'!F$5:F$2450,$V2439))</f>
        <v>2772.9</v>
      </c>
      <c r="K2439" s="18" t="n">
        <f aca="false">IF($V2439="","",INDEX('Stock Exchange'!G$5:G$2450,$V2439))</f>
        <v>2675.7</v>
      </c>
      <c r="L2439" s="18" t="n">
        <f aca="false">IF($V2439="","",INDEX('Stock Exchange'!H$5:H$2450,$V2439))</f>
        <v>97.2</v>
      </c>
      <c r="M2439" s="18" t="n">
        <f aca="false">IF($V2439="","",INDEX('Stock Exchange'!I$5:I$2450,$V2439))</f>
        <v>21.83</v>
      </c>
      <c r="N2439" s="18" t="n">
        <f aca="false">IF($W2439="","",INDEX(Primary!F$5:F$2450,$W2439))</f>
        <v>1.6</v>
      </c>
      <c r="O2439" s="18" t="n">
        <f aca="false">IF($W2439="","",INDEX(Primary!G$5:G$2450,$W2439))</f>
        <v>1</v>
      </c>
      <c r="P2439" s="18" t="n">
        <f aca="false">IF($W2439="","",INDEX(Primary!H$5:H$2450,$W2439))</f>
        <v>0.6</v>
      </c>
      <c r="Q2439" s="18" t="n">
        <f aca="false">IF($W2439="","",INDEX(Primary!I$5:I$2450,$W2439))</f>
        <v>0.13</v>
      </c>
      <c r="R2439" s="19" t="n">
        <f aca="false">IF($E2439="Yes",L2439+P2439,"")</f>
        <v>97.8</v>
      </c>
      <c r="S2439" s="19" t="n">
        <f aca="false">IF($E2439="Yes",H2439-R2439,"")</f>
        <v>-0.0999999999999943</v>
      </c>
      <c r="T2439" s="6" t="str">
        <f aca="false">IF($E2439="Yes",IF(ROUND(ABS(S2439),2)&lt;=$T$2,"OK","CHECK"),"n/a")</f>
        <v>OK</v>
      </c>
      <c r="U2439" s="20" t="n">
        <f aca="false">Total!J2439</f>
        <v>44.52</v>
      </c>
      <c r="V2439" s="17" t="n">
        <f aca="false">IFERROR(MATCH($A2439,'Stock Exchange'!$A$5:$A$2450,0),"")</f>
        <v>221</v>
      </c>
      <c r="W2439" s="17" t="n">
        <f aca="false">IFERROR(MATCH($A2439,Primary!$A$5:$A$2450,0),"")</f>
        <v>221</v>
      </c>
    </row>
    <row r="2440" customFormat="false" ht="15" hidden="false" customHeight="false" outlineLevel="0" collapsed="false">
      <c r="A2440" s="16" t="n">
        <f aca="false">Total!A2440</f>
        <v>40480</v>
      </c>
      <c r="B2440" s="17" t="n">
        <f aca="false">YEAR(A2440)</f>
        <v>2010</v>
      </c>
      <c r="C2440" s="17" t="n">
        <f aca="false">MONTH(A2440)</f>
        <v>10</v>
      </c>
      <c r="D2440" s="6" t="str">
        <f aca="false">IF(MONTH(A2440)&gt;=4,"FY "&amp;YEAR(A2440)&amp;"-"&amp;RIGHT(YEAR(A2440)+1,2),"FY "&amp;(YEAR(A2440)-1)&amp;"-"&amp;RIGHT(YEAR(A2440),2))</f>
        <v>FY 2010-11</v>
      </c>
      <c r="E2440" s="6" t="str">
        <f aca="false">IF(AND(V2440&lt;&gt;"",W2440&lt;&gt;""),"Yes","No")</f>
        <v>Yes</v>
      </c>
      <c r="F2440" s="18" t="n">
        <f aca="false">Total!F2440</f>
        <v>5503.9</v>
      </c>
      <c r="G2440" s="18" t="n">
        <f aca="false">Total!G2440</f>
        <v>6061.6</v>
      </c>
      <c r="H2440" s="18" t="n">
        <f aca="false">Total!H2440</f>
        <v>-557.7</v>
      </c>
      <c r="I2440" s="18" t="n">
        <f aca="false">Total!I2440</f>
        <v>-125.35</v>
      </c>
      <c r="J2440" s="18" t="n">
        <f aca="false">IF($V2440="","",INDEX('Stock Exchange'!F$5:F$2450,$V2440))</f>
        <v>5503.8</v>
      </c>
      <c r="K2440" s="18" t="n">
        <f aca="false">IF($V2440="","",INDEX('Stock Exchange'!G$5:G$2450,$V2440))</f>
        <v>6061.1</v>
      </c>
      <c r="L2440" s="18" t="n">
        <f aca="false">IF($V2440="","",INDEX('Stock Exchange'!H$5:H$2450,$V2440))</f>
        <v>-557.3</v>
      </c>
      <c r="M2440" s="18" t="n">
        <f aca="false">IF($V2440="","",INDEX('Stock Exchange'!I$5:I$2450,$V2440))</f>
        <v>-125.26</v>
      </c>
      <c r="N2440" s="18" t="n">
        <f aca="false">IF($W2440="","",INDEX(Primary!F$5:F$2450,$W2440))</f>
        <v>0.1</v>
      </c>
      <c r="O2440" s="18" t="n">
        <f aca="false">IF($W2440="","",INDEX(Primary!G$5:G$2450,$W2440))</f>
        <v>0.5</v>
      </c>
      <c r="P2440" s="18" t="n">
        <f aca="false">IF($W2440="","",INDEX(Primary!H$5:H$2450,$W2440))</f>
        <v>-0.4</v>
      </c>
      <c r="Q2440" s="18" t="n">
        <f aca="false">IF($W2440="","",INDEX(Primary!I$5:I$2450,$W2440))</f>
        <v>-0.09</v>
      </c>
      <c r="R2440" s="19" t="n">
        <f aca="false">IF($E2440="Yes",L2440+P2440,"")</f>
        <v>-557.7</v>
      </c>
      <c r="S2440" s="19" t="n">
        <f aca="false">IF($E2440="Yes",H2440-R2440,"")</f>
        <v>0</v>
      </c>
      <c r="T2440" s="6" t="str">
        <f aca="false">IF($E2440="Yes",IF(ROUND(ABS(S2440),2)&lt;=$T$2,"OK","CHECK"),"n/a")</f>
        <v>OK</v>
      </c>
      <c r="U2440" s="20" t="n">
        <f aca="false">Total!J2440</f>
        <v>44.49</v>
      </c>
      <c r="V2440" s="17" t="n">
        <f aca="false">IFERROR(MATCH($A2440,'Stock Exchange'!$A$5:$A$2450,0),"")</f>
        <v>222</v>
      </c>
      <c r="W2440" s="17" t="n">
        <f aca="false">IFERROR(MATCH($A2440,Primary!$A$5:$A$2450,0),"")</f>
        <v>222</v>
      </c>
    </row>
    <row r="2441" customFormat="false" ht="15" hidden="false" customHeight="false" outlineLevel="0" collapsed="false">
      <c r="A2441" s="16" t="n">
        <f aca="false">Total!A2441</f>
        <v>40483</v>
      </c>
      <c r="B2441" s="17" t="n">
        <f aca="false">YEAR(A2441)</f>
        <v>2010</v>
      </c>
      <c r="C2441" s="17" t="n">
        <f aca="false">MONTH(A2441)</f>
        <v>11</v>
      </c>
      <c r="D2441" s="6" t="str">
        <f aca="false">IF(MONTH(A2441)&gt;=4,"FY "&amp;YEAR(A2441)&amp;"-"&amp;RIGHT(YEAR(A2441)+1,2),"FY "&amp;(YEAR(A2441)-1)&amp;"-"&amp;RIGHT(YEAR(A2441),2))</f>
        <v>FY 2010-11</v>
      </c>
      <c r="E2441" s="6" t="str">
        <f aca="false">IF(AND(V2441&lt;&gt;"",W2441&lt;&gt;""),"Yes","No")</f>
        <v>Yes</v>
      </c>
      <c r="F2441" s="18" t="n">
        <f aca="false">Total!F2441</f>
        <v>3463</v>
      </c>
      <c r="G2441" s="18" t="n">
        <f aca="false">Total!G2441</f>
        <v>2499.2</v>
      </c>
      <c r="H2441" s="18" t="n">
        <f aca="false">Total!H2441</f>
        <v>963.8</v>
      </c>
      <c r="I2441" s="18" t="n">
        <f aca="false">Total!I2441</f>
        <v>216.4</v>
      </c>
      <c r="J2441" s="18" t="n">
        <f aca="false">IF($V2441="","",INDEX('Stock Exchange'!F$5:F$2450,$V2441))</f>
        <v>3455.8</v>
      </c>
      <c r="K2441" s="18" t="n">
        <f aca="false">IF($V2441="","",INDEX('Stock Exchange'!G$5:G$2450,$V2441))</f>
        <v>2480.2</v>
      </c>
      <c r="L2441" s="18" t="n">
        <f aca="false">IF($V2441="","",INDEX('Stock Exchange'!H$5:H$2450,$V2441))</f>
        <v>975.6</v>
      </c>
      <c r="M2441" s="18" t="n">
        <f aca="false">IF($V2441="","",INDEX('Stock Exchange'!I$5:I$2450,$V2441))</f>
        <v>219.03</v>
      </c>
      <c r="N2441" s="18" t="n">
        <f aca="false">IF($W2441="","",INDEX(Primary!F$5:F$2450,$W2441))</f>
        <v>7.2</v>
      </c>
      <c r="O2441" s="18" t="n">
        <f aca="false">IF($W2441="","",INDEX(Primary!G$5:G$2450,$W2441))</f>
        <v>18.9</v>
      </c>
      <c r="P2441" s="18" t="n">
        <f aca="false">IF($W2441="","",INDEX(Primary!H$5:H$2450,$W2441))</f>
        <v>-11.7</v>
      </c>
      <c r="Q2441" s="18" t="n">
        <f aca="false">IF($W2441="","",INDEX(Primary!I$5:I$2450,$W2441))</f>
        <v>-2.63</v>
      </c>
      <c r="R2441" s="19" t="n">
        <f aca="false">IF($E2441="Yes",L2441+P2441,"")</f>
        <v>963.9</v>
      </c>
      <c r="S2441" s="19" t="n">
        <f aca="false">IF($E2441="Yes",H2441-R2441,"")</f>
        <v>-0.100000000000023</v>
      </c>
      <c r="T2441" s="6" t="str">
        <f aca="false">IF($E2441="Yes",IF(ROUND(ABS(S2441),2)&lt;=$T$2,"OK","CHECK"),"n/a")</f>
        <v>OK</v>
      </c>
      <c r="U2441" s="20" t="n">
        <f aca="false">Total!J2441</f>
        <v>44.54</v>
      </c>
      <c r="V2441" s="17" t="n">
        <f aca="false">IFERROR(MATCH($A2441,'Stock Exchange'!$A$5:$A$2450,0),"")</f>
        <v>223</v>
      </c>
      <c r="W2441" s="17" t="n">
        <f aca="false">IFERROR(MATCH($A2441,Primary!$A$5:$A$2450,0),"")</f>
        <v>223</v>
      </c>
    </row>
    <row r="2442" customFormat="false" ht="15" hidden="false" customHeight="false" outlineLevel="0" collapsed="false">
      <c r="A2442" s="16" t="n">
        <f aca="false">Total!A2442</f>
        <v>40484</v>
      </c>
      <c r="B2442" s="17" t="n">
        <f aca="false">YEAR(A2442)</f>
        <v>2010</v>
      </c>
      <c r="C2442" s="17" t="n">
        <f aca="false">MONTH(A2442)</f>
        <v>11</v>
      </c>
      <c r="D2442" s="6" t="str">
        <f aca="false">IF(MONTH(A2442)&gt;=4,"FY "&amp;YEAR(A2442)&amp;"-"&amp;RIGHT(YEAR(A2442)+1,2),"FY "&amp;(YEAR(A2442)-1)&amp;"-"&amp;RIGHT(YEAR(A2442),2))</f>
        <v>FY 2010-11</v>
      </c>
      <c r="E2442" s="6" t="str">
        <f aca="false">IF(AND(V2442&lt;&gt;"",W2442&lt;&gt;""),"Yes","No")</f>
        <v>Yes</v>
      </c>
      <c r="F2442" s="18" t="n">
        <f aca="false">Total!F2442</f>
        <v>7662.8</v>
      </c>
      <c r="G2442" s="18" t="n">
        <f aca="false">Total!G2442</f>
        <v>2145.2</v>
      </c>
      <c r="H2442" s="18" t="n">
        <f aca="false">Total!H2442</f>
        <v>5517.6</v>
      </c>
      <c r="I2442" s="18" t="n">
        <f aca="false">Total!I2442</f>
        <v>1242.14</v>
      </c>
      <c r="J2442" s="18" t="n">
        <f aca="false">IF($V2442="","",INDEX('Stock Exchange'!F$5:F$2450,$V2442))</f>
        <v>3045.7</v>
      </c>
      <c r="K2442" s="18" t="n">
        <f aca="false">IF($V2442="","",INDEX('Stock Exchange'!G$5:G$2450,$V2442))</f>
        <v>2144.8</v>
      </c>
      <c r="L2442" s="18" t="n">
        <f aca="false">IF($V2442="","",INDEX('Stock Exchange'!H$5:H$2450,$V2442))</f>
        <v>900.9</v>
      </c>
      <c r="M2442" s="18" t="n">
        <f aca="false">IF($V2442="","",INDEX('Stock Exchange'!I$5:I$2450,$V2442))</f>
        <v>202.82</v>
      </c>
      <c r="N2442" s="18" t="n">
        <f aca="false">IF($W2442="","",INDEX(Primary!F$5:F$2450,$W2442))</f>
        <v>4617.1</v>
      </c>
      <c r="O2442" s="18" t="n">
        <f aca="false">IF($W2442="","",INDEX(Primary!G$5:G$2450,$W2442))</f>
        <v>0.4</v>
      </c>
      <c r="P2442" s="18" t="n">
        <f aca="false">IF($W2442="","",INDEX(Primary!H$5:H$2450,$W2442))</f>
        <v>4616.7</v>
      </c>
      <c r="Q2442" s="18" t="n">
        <f aca="false">IF($W2442="","",INDEX(Primary!I$5:I$2450,$W2442))</f>
        <v>1039.32</v>
      </c>
      <c r="R2442" s="19" t="n">
        <f aca="false">IF($E2442="Yes",L2442+P2442,"")</f>
        <v>5517.6</v>
      </c>
      <c r="S2442" s="19" t="n">
        <f aca="false">IF($E2442="Yes",H2442-R2442,"")</f>
        <v>0</v>
      </c>
      <c r="T2442" s="6" t="str">
        <f aca="false">IF($E2442="Yes",IF(ROUND(ABS(S2442),2)&lt;=$T$2,"OK","CHECK"),"n/a")</f>
        <v>OK</v>
      </c>
      <c r="U2442" s="20" t="n">
        <f aca="false">Total!J2442</f>
        <v>44.42</v>
      </c>
      <c r="V2442" s="17" t="n">
        <f aca="false">IFERROR(MATCH($A2442,'Stock Exchange'!$A$5:$A$2450,0),"")</f>
        <v>224</v>
      </c>
      <c r="W2442" s="17" t="n">
        <f aca="false">IFERROR(MATCH($A2442,Primary!$A$5:$A$2450,0),"")</f>
        <v>224</v>
      </c>
    </row>
    <row r="2443" customFormat="false" ht="15" hidden="false" customHeight="false" outlineLevel="0" collapsed="false">
      <c r="A2443" s="16" t="n">
        <f aca="false">Total!A2443</f>
        <v>40485</v>
      </c>
      <c r="B2443" s="17" t="n">
        <f aca="false">YEAR(A2443)</f>
        <v>2010</v>
      </c>
      <c r="C2443" s="17" t="n">
        <f aca="false">MONTH(A2443)</f>
        <v>11</v>
      </c>
      <c r="D2443" s="6" t="str">
        <f aca="false">IF(MONTH(A2443)&gt;=4,"FY "&amp;YEAR(A2443)&amp;"-"&amp;RIGHT(YEAR(A2443)+1,2),"FY "&amp;(YEAR(A2443)-1)&amp;"-"&amp;RIGHT(YEAR(A2443),2))</f>
        <v>FY 2010-11</v>
      </c>
      <c r="E2443" s="6" t="str">
        <f aca="false">IF(AND(V2443&lt;&gt;"",W2443&lt;&gt;""),"Yes","No")</f>
        <v>Yes</v>
      </c>
      <c r="F2443" s="18" t="n">
        <f aca="false">Total!F2443</f>
        <v>3729.4</v>
      </c>
      <c r="G2443" s="18" t="n">
        <f aca="false">Total!G2443</f>
        <v>2800.8</v>
      </c>
      <c r="H2443" s="18" t="n">
        <f aca="false">Total!H2443</f>
        <v>928.6</v>
      </c>
      <c r="I2443" s="18" t="n">
        <f aca="false">Total!I2443</f>
        <v>209</v>
      </c>
      <c r="J2443" s="18" t="n">
        <f aca="false">IF($V2443="","",INDEX('Stock Exchange'!F$5:F$2450,$V2443))</f>
        <v>3314.5</v>
      </c>
      <c r="K2443" s="18" t="n">
        <f aca="false">IF($V2443="","",INDEX('Stock Exchange'!G$5:G$2450,$V2443))</f>
        <v>2748.6</v>
      </c>
      <c r="L2443" s="18" t="n">
        <f aca="false">IF($V2443="","",INDEX('Stock Exchange'!H$5:H$2450,$V2443))</f>
        <v>566</v>
      </c>
      <c r="M2443" s="18" t="n">
        <f aca="false">IF($V2443="","",INDEX('Stock Exchange'!I$5:I$2450,$V2443))</f>
        <v>127.39</v>
      </c>
      <c r="N2443" s="18" t="n">
        <f aca="false">IF($W2443="","",INDEX(Primary!F$5:F$2450,$W2443))</f>
        <v>414.9</v>
      </c>
      <c r="O2443" s="18" t="n">
        <f aca="false">IF($W2443="","",INDEX(Primary!G$5:G$2450,$W2443))</f>
        <v>52.2</v>
      </c>
      <c r="P2443" s="18" t="n">
        <f aca="false">IF($W2443="","",INDEX(Primary!H$5:H$2450,$W2443))</f>
        <v>362.6</v>
      </c>
      <c r="Q2443" s="18" t="n">
        <f aca="false">IF($W2443="","",INDEX(Primary!I$5:I$2450,$W2443))</f>
        <v>81.61</v>
      </c>
      <c r="R2443" s="19" t="n">
        <f aca="false">IF($E2443="Yes",L2443+P2443,"")</f>
        <v>928.6</v>
      </c>
      <c r="S2443" s="19" t="n">
        <f aca="false">IF($E2443="Yes",H2443-R2443,"")</f>
        <v>0</v>
      </c>
      <c r="T2443" s="6" t="str">
        <f aca="false">IF($E2443="Yes",IF(ROUND(ABS(S2443),2)&lt;=$T$2,"OK","CHECK"),"n/a")</f>
        <v>OK</v>
      </c>
      <c r="U2443" s="20" t="n">
        <f aca="false">Total!J2443</f>
        <v>44.43</v>
      </c>
      <c r="V2443" s="17" t="n">
        <f aca="false">IFERROR(MATCH($A2443,'Stock Exchange'!$A$5:$A$2450,0),"")</f>
        <v>225</v>
      </c>
      <c r="W2443" s="17" t="n">
        <f aca="false">IFERROR(MATCH($A2443,Primary!$A$5:$A$2450,0),"")</f>
        <v>225</v>
      </c>
    </row>
    <row r="2444" customFormat="false" ht="15" hidden="false" customHeight="false" outlineLevel="0" collapsed="false">
      <c r="A2444" s="16" t="n">
        <f aca="false">Total!A2444</f>
        <v>40486</v>
      </c>
      <c r="B2444" s="17" t="n">
        <f aca="false">YEAR(A2444)</f>
        <v>2010</v>
      </c>
      <c r="C2444" s="17" t="n">
        <f aca="false">MONTH(A2444)</f>
        <v>11</v>
      </c>
      <c r="D2444" s="6" t="str">
        <f aca="false">IF(MONTH(A2444)&gt;=4,"FY "&amp;YEAR(A2444)&amp;"-"&amp;RIGHT(YEAR(A2444)+1,2),"FY "&amp;(YEAR(A2444)-1)&amp;"-"&amp;RIGHT(YEAR(A2444),2))</f>
        <v>FY 2010-11</v>
      </c>
      <c r="E2444" s="6" t="str">
        <f aca="false">IF(AND(V2444&lt;&gt;"",W2444&lt;&gt;""),"Yes","No")</f>
        <v>Yes</v>
      </c>
      <c r="F2444" s="18" t="n">
        <f aca="false">Total!F2444</f>
        <v>3420.5</v>
      </c>
      <c r="G2444" s="18" t="n">
        <f aca="false">Total!G2444</f>
        <v>2123.3</v>
      </c>
      <c r="H2444" s="18" t="n">
        <f aca="false">Total!H2444</f>
        <v>1297.2</v>
      </c>
      <c r="I2444" s="18" t="n">
        <f aca="false">Total!I2444</f>
        <v>292.42</v>
      </c>
      <c r="J2444" s="18" t="n">
        <f aca="false">IF($V2444="","",INDEX('Stock Exchange'!F$5:F$2450,$V2444))</f>
        <v>3244.1</v>
      </c>
      <c r="K2444" s="18" t="n">
        <f aca="false">IF($V2444="","",INDEX('Stock Exchange'!G$5:G$2450,$V2444))</f>
        <v>2122.7</v>
      </c>
      <c r="L2444" s="18" t="n">
        <f aca="false">IF($V2444="","",INDEX('Stock Exchange'!H$5:H$2450,$V2444))</f>
        <v>1121.5</v>
      </c>
      <c r="M2444" s="18" t="n">
        <f aca="false">IF($V2444="","",INDEX('Stock Exchange'!I$5:I$2450,$V2444))</f>
        <v>252.81</v>
      </c>
      <c r="N2444" s="18" t="n">
        <f aca="false">IF($W2444="","",INDEX(Primary!F$5:F$2450,$W2444))</f>
        <v>176.4</v>
      </c>
      <c r="O2444" s="18" t="n">
        <f aca="false">IF($W2444="","",INDEX(Primary!G$5:G$2450,$W2444))</f>
        <v>0.7</v>
      </c>
      <c r="P2444" s="18" t="n">
        <f aca="false">IF($W2444="","",INDEX(Primary!H$5:H$2450,$W2444))</f>
        <v>175.7</v>
      </c>
      <c r="Q2444" s="18" t="n">
        <f aca="false">IF($W2444="","",INDEX(Primary!I$5:I$2450,$W2444))</f>
        <v>39.61</v>
      </c>
      <c r="R2444" s="19" t="n">
        <f aca="false">IF($E2444="Yes",L2444+P2444,"")</f>
        <v>1297.2</v>
      </c>
      <c r="S2444" s="19" t="n">
        <f aca="false">IF($E2444="Yes",H2444-R2444,"")</f>
        <v>0</v>
      </c>
      <c r="T2444" s="6" t="str">
        <f aca="false">IF($E2444="Yes",IF(ROUND(ABS(S2444),2)&lt;=$T$2,"OK","CHECK"),"n/a")</f>
        <v>OK</v>
      </c>
      <c r="U2444" s="20" t="n">
        <f aca="false">Total!J2444</f>
        <v>44.36</v>
      </c>
      <c r="V2444" s="17" t="n">
        <f aca="false">IFERROR(MATCH($A2444,'Stock Exchange'!$A$5:$A$2450,0),"")</f>
        <v>226</v>
      </c>
      <c r="W2444" s="17" t="n">
        <f aca="false">IFERROR(MATCH($A2444,Primary!$A$5:$A$2450,0),"")</f>
        <v>226</v>
      </c>
    </row>
    <row r="2445" customFormat="false" ht="15" hidden="false" customHeight="false" outlineLevel="0" collapsed="false">
      <c r="A2445" s="16" t="n">
        <f aca="false">Total!A2445</f>
        <v>40490</v>
      </c>
      <c r="B2445" s="17" t="n">
        <f aca="false">YEAR(A2445)</f>
        <v>2010</v>
      </c>
      <c r="C2445" s="17" t="n">
        <f aca="false">MONTH(A2445)</f>
        <v>11</v>
      </c>
      <c r="D2445" s="6" t="str">
        <f aca="false">IF(MONTH(A2445)&gt;=4,"FY "&amp;YEAR(A2445)&amp;"-"&amp;RIGHT(YEAR(A2445)+1,2),"FY "&amp;(YEAR(A2445)-1)&amp;"-"&amp;RIGHT(YEAR(A2445),2))</f>
        <v>FY 2010-11</v>
      </c>
      <c r="E2445" s="6" t="str">
        <f aca="false">IF(AND(V2445&lt;&gt;"",W2445&lt;&gt;""),"Yes","No")</f>
        <v>Yes</v>
      </c>
      <c r="F2445" s="18" t="n">
        <f aca="false">Total!F2445</f>
        <v>11809.1</v>
      </c>
      <c r="G2445" s="18" t="n">
        <f aca="false">Total!G2445</f>
        <v>4902.1</v>
      </c>
      <c r="H2445" s="18" t="n">
        <f aca="false">Total!H2445</f>
        <v>6906.9</v>
      </c>
      <c r="I2445" s="18" t="n">
        <f aca="false">Total!I2445</f>
        <v>1558.43</v>
      </c>
      <c r="J2445" s="18" t="n">
        <f aca="false">IF($V2445="","",INDEX('Stock Exchange'!F$5:F$2450,$V2445))</f>
        <v>11670</v>
      </c>
      <c r="K2445" s="18" t="n">
        <f aca="false">IF($V2445="","",INDEX('Stock Exchange'!G$5:G$2450,$V2445))</f>
        <v>4896.1</v>
      </c>
      <c r="L2445" s="18" t="n">
        <f aca="false">IF($V2445="","",INDEX('Stock Exchange'!H$5:H$2450,$V2445))</f>
        <v>6773.9</v>
      </c>
      <c r="M2445" s="18" t="n">
        <f aca="false">IF($V2445="","",INDEX('Stock Exchange'!I$5:I$2450,$V2445))</f>
        <v>1528.41</v>
      </c>
      <c r="N2445" s="18" t="n">
        <f aca="false">IF($W2445="","",INDEX(Primary!F$5:F$2450,$W2445))</f>
        <v>139.1</v>
      </c>
      <c r="O2445" s="18" t="n">
        <f aca="false">IF($W2445="","",INDEX(Primary!G$5:G$2450,$W2445))</f>
        <v>6.1</v>
      </c>
      <c r="P2445" s="18" t="n">
        <f aca="false">IF($W2445="","",INDEX(Primary!H$5:H$2450,$W2445))</f>
        <v>133</v>
      </c>
      <c r="Q2445" s="18" t="n">
        <f aca="false">IF($W2445="","",INDEX(Primary!I$5:I$2450,$W2445))</f>
        <v>30.01</v>
      </c>
      <c r="R2445" s="19" t="n">
        <f aca="false">IF($E2445="Yes",L2445+P2445,"")</f>
        <v>6906.9</v>
      </c>
      <c r="S2445" s="19" t="n">
        <f aca="false">IF($E2445="Yes",H2445-R2445,"")</f>
        <v>0</v>
      </c>
      <c r="T2445" s="6" t="str">
        <f aca="false">IF($E2445="Yes",IF(ROUND(ABS(S2445),2)&lt;=$T$2,"OK","CHECK"),"n/a")</f>
        <v>OK</v>
      </c>
      <c r="U2445" s="20" t="n">
        <f aca="false">Total!J2445</f>
        <v>44.32</v>
      </c>
      <c r="V2445" s="17" t="n">
        <f aca="false">IFERROR(MATCH($A2445,'Stock Exchange'!$A$5:$A$2450,0),"")</f>
        <v>227</v>
      </c>
      <c r="W2445" s="17" t="n">
        <f aca="false">IFERROR(MATCH($A2445,Primary!$A$5:$A$2450,0),"")</f>
        <v>227</v>
      </c>
    </row>
    <row r="2446" customFormat="false" ht="15" hidden="false" customHeight="false" outlineLevel="0" collapsed="false">
      <c r="A2446" s="16" t="n">
        <f aca="false">Total!A2446</f>
        <v>40491</v>
      </c>
      <c r="B2446" s="17" t="n">
        <f aca="false">YEAR(A2446)</f>
        <v>2010</v>
      </c>
      <c r="C2446" s="17" t="n">
        <f aca="false">MONTH(A2446)</f>
        <v>11</v>
      </c>
      <c r="D2446" s="6" t="str">
        <f aca="false">IF(MONTH(A2446)&gt;=4,"FY "&amp;YEAR(A2446)&amp;"-"&amp;RIGHT(YEAR(A2446)+1,2),"FY "&amp;(YEAR(A2446)-1)&amp;"-"&amp;RIGHT(YEAR(A2446),2))</f>
        <v>FY 2010-11</v>
      </c>
      <c r="E2446" s="6" t="str">
        <f aca="false">IF(AND(V2446&lt;&gt;"",W2446&lt;&gt;""),"Yes","No")</f>
        <v>Yes</v>
      </c>
      <c r="F2446" s="18" t="n">
        <f aca="false">Total!F2446</f>
        <v>4235.8</v>
      </c>
      <c r="G2446" s="18" t="n">
        <f aca="false">Total!G2446</f>
        <v>3487.2</v>
      </c>
      <c r="H2446" s="18" t="n">
        <f aca="false">Total!H2446</f>
        <v>748.6</v>
      </c>
      <c r="I2446" s="18" t="n">
        <f aca="false">Total!I2446</f>
        <v>169.14</v>
      </c>
      <c r="J2446" s="18" t="n">
        <f aca="false">IF($V2446="","",INDEX('Stock Exchange'!F$5:F$2450,$V2446))</f>
        <v>4203.4</v>
      </c>
      <c r="K2446" s="18" t="n">
        <f aca="false">IF($V2446="","",INDEX('Stock Exchange'!G$5:G$2450,$V2446))</f>
        <v>3484.4</v>
      </c>
      <c r="L2446" s="18" t="n">
        <f aca="false">IF($V2446="","",INDEX('Stock Exchange'!H$5:H$2450,$V2446))</f>
        <v>719</v>
      </c>
      <c r="M2446" s="18" t="n">
        <f aca="false">IF($V2446="","",INDEX('Stock Exchange'!I$5:I$2450,$V2446))</f>
        <v>162.45</v>
      </c>
      <c r="N2446" s="18" t="n">
        <f aca="false">IF($W2446="","",INDEX(Primary!F$5:F$2450,$W2446))</f>
        <v>32.3</v>
      </c>
      <c r="O2446" s="18" t="n">
        <f aca="false">IF($W2446="","",INDEX(Primary!G$5:G$2450,$W2446))</f>
        <v>2.7</v>
      </c>
      <c r="P2446" s="18" t="n">
        <f aca="false">IF($W2446="","",INDEX(Primary!H$5:H$2450,$W2446))</f>
        <v>29.6</v>
      </c>
      <c r="Q2446" s="18" t="n">
        <f aca="false">IF($W2446="","",INDEX(Primary!I$5:I$2450,$W2446))</f>
        <v>6.69</v>
      </c>
      <c r="R2446" s="19" t="n">
        <f aca="false">IF($E2446="Yes",L2446+P2446,"")</f>
        <v>748.6</v>
      </c>
      <c r="S2446" s="19" t="n">
        <f aca="false">IF($E2446="Yes",H2446-R2446,"")</f>
        <v>0</v>
      </c>
      <c r="T2446" s="6" t="str">
        <f aca="false">IF($E2446="Yes",IF(ROUND(ABS(S2446),2)&lt;=$T$2,"OK","CHECK"),"n/a")</f>
        <v>OK</v>
      </c>
      <c r="U2446" s="20" t="n">
        <f aca="false">Total!J2446</f>
        <v>44.26</v>
      </c>
      <c r="V2446" s="17" t="n">
        <f aca="false">IFERROR(MATCH($A2446,'Stock Exchange'!$A$5:$A$2450,0),"")</f>
        <v>228</v>
      </c>
      <c r="W2446" s="17" t="n">
        <f aca="false">IFERROR(MATCH($A2446,Primary!$A$5:$A$2450,0),"")</f>
        <v>228</v>
      </c>
    </row>
    <row r="2447" customFormat="false" ht="15" hidden="false" customHeight="false" outlineLevel="0" collapsed="false">
      <c r="A2447" s="16" t="n">
        <f aca="false">Total!A2447</f>
        <v>40492</v>
      </c>
      <c r="B2447" s="17" t="n">
        <f aca="false">YEAR(A2447)</f>
        <v>2010</v>
      </c>
      <c r="C2447" s="17" t="n">
        <f aca="false">MONTH(A2447)</f>
        <v>11</v>
      </c>
      <c r="D2447" s="6" t="str">
        <f aca="false">IF(MONTH(A2447)&gt;=4,"FY "&amp;YEAR(A2447)&amp;"-"&amp;RIGHT(YEAR(A2447)+1,2),"FY "&amp;(YEAR(A2447)-1)&amp;"-"&amp;RIGHT(YEAR(A2447),2))</f>
        <v>FY 2010-11</v>
      </c>
      <c r="E2447" s="6" t="str">
        <f aca="false">IF(AND(V2447&lt;&gt;"",W2447&lt;&gt;""),"Yes","No")</f>
        <v>Yes</v>
      </c>
      <c r="F2447" s="18" t="n">
        <f aca="false">Total!F2447</f>
        <v>3717.2</v>
      </c>
      <c r="G2447" s="18" t="n">
        <f aca="false">Total!G2447</f>
        <v>3029.5</v>
      </c>
      <c r="H2447" s="18" t="n">
        <f aca="false">Total!H2447</f>
        <v>687.7</v>
      </c>
      <c r="I2447" s="18" t="n">
        <f aca="false">Total!I2447</f>
        <v>154.88</v>
      </c>
      <c r="J2447" s="18" t="n">
        <f aca="false">IF($V2447="","",INDEX('Stock Exchange'!F$5:F$2450,$V2447))</f>
        <v>3693.8</v>
      </c>
      <c r="K2447" s="18" t="n">
        <f aca="false">IF($V2447="","",INDEX('Stock Exchange'!G$5:G$2450,$V2447))</f>
        <v>3029.3</v>
      </c>
      <c r="L2447" s="18" t="n">
        <f aca="false">IF($V2447="","",INDEX('Stock Exchange'!H$5:H$2450,$V2447))</f>
        <v>664.5</v>
      </c>
      <c r="M2447" s="18" t="n">
        <f aca="false">IF($V2447="","",INDEX('Stock Exchange'!I$5:I$2450,$V2447))</f>
        <v>149.67</v>
      </c>
      <c r="N2447" s="18" t="n">
        <f aca="false">IF($W2447="","",INDEX(Primary!F$5:F$2450,$W2447))</f>
        <v>23.4</v>
      </c>
      <c r="O2447" s="18" t="n">
        <f aca="false">IF($W2447="","",INDEX(Primary!G$5:G$2450,$W2447))</f>
        <v>0.2</v>
      </c>
      <c r="P2447" s="18" t="n">
        <f aca="false">IF($W2447="","",INDEX(Primary!H$5:H$2450,$W2447))</f>
        <v>23.1</v>
      </c>
      <c r="Q2447" s="18" t="n">
        <f aca="false">IF($W2447="","",INDEX(Primary!I$5:I$2450,$W2447))</f>
        <v>5.21</v>
      </c>
      <c r="R2447" s="19" t="n">
        <f aca="false">IF($E2447="Yes",L2447+P2447,"")</f>
        <v>687.6</v>
      </c>
      <c r="S2447" s="19" t="n">
        <f aca="false">IF($E2447="Yes",H2447-R2447,"")</f>
        <v>0.100000000000023</v>
      </c>
      <c r="T2447" s="6" t="str">
        <f aca="false">IF($E2447="Yes",IF(ROUND(ABS(S2447),2)&lt;=$T$2,"OK","CHECK"),"n/a")</f>
        <v>OK</v>
      </c>
      <c r="U2447" s="20" t="n">
        <f aca="false">Total!J2447</f>
        <v>44.4</v>
      </c>
      <c r="V2447" s="17" t="n">
        <f aca="false">IFERROR(MATCH($A2447,'Stock Exchange'!$A$5:$A$2450,0),"")</f>
        <v>229</v>
      </c>
      <c r="W2447" s="17" t="n">
        <f aca="false">IFERROR(MATCH($A2447,Primary!$A$5:$A$2450,0),"")</f>
        <v>229</v>
      </c>
    </row>
    <row r="2448" customFormat="false" ht="15" hidden="false" customHeight="false" outlineLevel="0" collapsed="false">
      <c r="A2448" s="16" t="n">
        <f aca="false">Total!A2448</f>
        <v>40493</v>
      </c>
      <c r="B2448" s="17" t="n">
        <f aca="false">YEAR(A2448)</f>
        <v>2010</v>
      </c>
      <c r="C2448" s="17" t="n">
        <f aca="false">MONTH(A2448)</f>
        <v>11</v>
      </c>
      <c r="D2448" s="6" t="str">
        <f aca="false">IF(MONTH(A2448)&gt;=4,"FY "&amp;YEAR(A2448)&amp;"-"&amp;RIGHT(YEAR(A2448)+1,2),"FY "&amp;(YEAR(A2448)-1)&amp;"-"&amp;RIGHT(YEAR(A2448),2))</f>
        <v>FY 2010-11</v>
      </c>
      <c r="E2448" s="6" t="str">
        <f aca="false">IF(AND(V2448&lt;&gt;"",W2448&lt;&gt;""),"Yes","No")</f>
        <v>Yes</v>
      </c>
      <c r="F2448" s="18" t="n">
        <f aca="false">Total!F2448</f>
        <v>2808.4</v>
      </c>
      <c r="G2448" s="18" t="n">
        <f aca="false">Total!G2448</f>
        <v>2700.9</v>
      </c>
      <c r="H2448" s="18" t="n">
        <f aca="false">Total!H2448</f>
        <v>107.6</v>
      </c>
      <c r="I2448" s="18" t="n">
        <f aca="false">Total!I2448</f>
        <v>24.23</v>
      </c>
      <c r="J2448" s="18" t="n">
        <f aca="false">IF($V2448="","",INDEX('Stock Exchange'!F$5:F$2450,$V2448))</f>
        <v>2808</v>
      </c>
      <c r="K2448" s="18" t="n">
        <f aca="false">IF($V2448="","",INDEX('Stock Exchange'!G$5:G$2450,$V2448))</f>
        <v>2700.2</v>
      </c>
      <c r="L2448" s="18" t="n">
        <f aca="false">IF($V2448="","",INDEX('Stock Exchange'!H$5:H$2450,$V2448))</f>
        <v>107.8</v>
      </c>
      <c r="M2448" s="18" t="n">
        <f aca="false">IF($V2448="","",INDEX('Stock Exchange'!I$5:I$2450,$V2448))</f>
        <v>24.3</v>
      </c>
      <c r="N2448" s="18" t="n">
        <f aca="false">IF($W2448="","",INDEX(Primary!F$5:F$2450,$W2448))</f>
        <v>0.5</v>
      </c>
      <c r="O2448" s="18" t="n">
        <f aca="false">IF($W2448="","",INDEX(Primary!G$5:G$2450,$W2448))</f>
        <v>0.7</v>
      </c>
      <c r="P2448" s="18" t="n">
        <f aca="false">IF($W2448="","",INDEX(Primary!H$5:H$2450,$W2448))</f>
        <v>-0.3</v>
      </c>
      <c r="Q2448" s="18" t="n">
        <f aca="false">IF($W2448="","",INDEX(Primary!I$5:I$2450,$W2448))</f>
        <v>-0.06</v>
      </c>
      <c r="R2448" s="19" t="n">
        <f aca="false">IF($E2448="Yes",L2448+P2448,"")</f>
        <v>107.5</v>
      </c>
      <c r="S2448" s="19" t="n">
        <f aca="false">IF($E2448="Yes",H2448-R2448,"")</f>
        <v>0.0999999999999943</v>
      </c>
      <c r="T2448" s="6" t="str">
        <f aca="false">IF($E2448="Yes",IF(ROUND(ABS(S2448),2)&lt;=$T$2,"OK","CHECK"),"n/a")</f>
        <v>OK</v>
      </c>
      <c r="U2448" s="20" t="n">
        <f aca="false">Total!J2448</f>
        <v>44.39</v>
      </c>
      <c r="V2448" s="17" t="n">
        <f aca="false">IFERROR(MATCH($A2448,'Stock Exchange'!$A$5:$A$2450,0),"")</f>
        <v>230</v>
      </c>
      <c r="W2448" s="17" t="n">
        <f aca="false">IFERROR(MATCH($A2448,Primary!$A$5:$A$2450,0),"")</f>
        <v>230</v>
      </c>
    </row>
    <row r="2449" customFormat="false" ht="15" hidden="false" customHeight="false" outlineLevel="0" collapsed="false">
      <c r="A2449" s="16" t="n">
        <f aca="false">Total!A2449</f>
        <v>40494</v>
      </c>
      <c r="B2449" s="17" t="n">
        <f aca="false">YEAR(A2449)</f>
        <v>2010</v>
      </c>
      <c r="C2449" s="17" t="n">
        <f aca="false">MONTH(A2449)</f>
        <v>11</v>
      </c>
      <c r="D2449" s="6" t="str">
        <f aca="false">IF(MONTH(A2449)&gt;=4,"FY "&amp;YEAR(A2449)&amp;"-"&amp;RIGHT(YEAR(A2449)+1,2),"FY "&amp;(YEAR(A2449)-1)&amp;"-"&amp;RIGHT(YEAR(A2449),2))</f>
        <v>FY 2010-11</v>
      </c>
      <c r="E2449" s="6" t="str">
        <f aca="false">IF(AND(V2449&lt;&gt;"",W2449&lt;&gt;""),"Yes","No")</f>
        <v>Yes</v>
      </c>
      <c r="F2449" s="18" t="n">
        <f aca="false">Total!F2449</f>
        <v>3103.6</v>
      </c>
      <c r="G2449" s="18" t="n">
        <f aca="false">Total!G2449</f>
        <v>2992.8</v>
      </c>
      <c r="H2449" s="18" t="n">
        <f aca="false">Total!H2449</f>
        <v>110.8</v>
      </c>
      <c r="I2449" s="18" t="n">
        <f aca="false">Total!I2449</f>
        <v>25.03</v>
      </c>
      <c r="J2449" s="18" t="n">
        <f aca="false">IF($V2449="","",INDEX('Stock Exchange'!F$5:F$2450,$V2449))</f>
        <v>3068.9</v>
      </c>
      <c r="K2449" s="18" t="n">
        <f aca="false">IF($V2449="","",INDEX('Stock Exchange'!G$5:G$2450,$V2449))</f>
        <v>2970.5</v>
      </c>
      <c r="L2449" s="18" t="n">
        <f aca="false">IF($V2449="","",INDEX('Stock Exchange'!H$5:H$2450,$V2449))</f>
        <v>98.4</v>
      </c>
      <c r="M2449" s="18" t="n">
        <f aca="false">IF($V2449="","",INDEX('Stock Exchange'!I$5:I$2450,$V2449))</f>
        <v>22.24</v>
      </c>
      <c r="N2449" s="18" t="n">
        <f aca="false">IF($W2449="","",INDEX(Primary!F$5:F$2450,$W2449))</f>
        <v>34.7</v>
      </c>
      <c r="O2449" s="18" t="n">
        <f aca="false">IF($W2449="","",INDEX(Primary!G$5:G$2450,$W2449))</f>
        <v>22.3</v>
      </c>
      <c r="P2449" s="18" t="n">
        <f aca="false">IF($W2449="","",INDEX(Primary!H$5:H$2450,$W2449))</f>
        <v>12.3</v>
      </c>
      <c r="Q2449" s="18" t="n">
        <f aca="false">IF($W2449="","",INDEX(Primary!I$5:I$2450,$W2449))</f>
        <v>2.79</v>
      </c>
      <c r="R2449" s="19" t="n">
        <f aca="false">IF($E2449="Yes",L2449+P2449,"")</f>
        <v>110.7</v>
      </c>
      <c r="S2449" s="19" t="n">
        <f aca="false">IF($E2449="Yes",H2449-R2449,"")</f>
        <v>0.0999999999999943</v>
      </c>
      <c r="T2449" s="6" t="str">
        <f aca="false">IF($E2449="Yes",IF(ROUND(ABS(S2449),2)&lt;=$T$2,"OK","CHECK"),"n/a")</f>
        <v>OK</v>
      </c>
      <c r="U2449" s="20" t="n">
        <f aca="false">Total!J2449</f>
        <v>44.25</v>
      </c>
      <c r="V2449" s="17" t="n">
        <f aca="false">IFERROR(MATCH($A2449,'Stock Exchange'!$A$5:$A$2450,0),"")</f>
        <v>231</v>
      </c>
      <c r="W2449" s="17" t="n">
        <f aca="false">IFERROR(MATCH($A2449,Primary!$A$5:$A$2450,0),"")</f>
        <v>231</v>
      </c>
    </row>
    <row r="2450" customFormat="false" ht="15" hidden="false" customHeight="false" outlineLevel="0" collapsed="false">
      <c r="A2450" s="16" t="n">
        <f aca="false">Total!A2450</f>
        <v>40497</v>
      </c>
      <c r="B2450" s="17" t="n">
        <f aca="false">YEAR(A2450)</f>
        <v>2010</v>
      </c>
      <c r="C2450" s="17" t="n">
        <f aca="false">MONTH(A2450)</f>
        <v>11</v>
      </c>
      <c r="D2450" s="6" t="str">
        <f aca="false">IF(MONTH(A2450)&gt;=4,"FY "&amp;YEAR(A2450)&amp;"-"&amp;RIGHT(YEAR(A2450)+1,2),"FY "&amp;(YEAR(A2450)-1)&amp;"-"&amp;RIGHT(YEAR(A2450),2))</f>
        <v>FY 2010-11</v>
      </c>
      <c r="E2450" s="6" t="str">
        <f aca="false">IF(AND(V2450&lt;&gt;"",W2450&lt;&gt;""),"Yes","No")</f>
        <v>Yes</v>
      </c>
      <c r="F2450" s="18" t="n">
        <f aca="false">Total!F2450</f>
        <v>3161.2</v>
      </c>
      <c r="G2450" s="18" t="n">
        <f aca="false">Total!G2450</f>
        <v>3844.4</v>
      </c>
      <c r="H2450" s="18" t="n">
        <f aca="false">Total!H2450</f>
        <v>-683.2</v>
      </c>
      <c r="I2450" s="18" t="n">
        <f aca="false">Total!I2450</f>
        <v>-153.04</v>
      </c>
      <c r="J2450" s="18" t="n">
        <f aca="false">IF($V2450="","",INDEX('Stock Exchange'!F$5:F$2450,$V2450))</f>
        <v>3142.7</v>
      </c>
      <c r="K2450" s="18" t="n">
        <f aca="false">IF($V2450="","",INDEX('Stock Exchange'!G$5:G$2450,$V2450))</f>
        <v>3816.6</v>
      </c>
      <c r="L2450" s="18" t="n">
        <f aca="false">IF($V2450="","",INDEX('Stock Exchange'!H$5:H$2450,$V2450))</f>
        <v>-673.9</v>
      </c>
      <c r="M2450" s="18" t="n">
        <f aca="false">IF($V2450="","",INDEX('Stock Exchange'!I$5:I$2450,$V2450))</f>
        <v>-150.96</v>
      </c>
      <c r="N2450" s="18" t="n">
        <f aca="false">IF($W2450="","",INDEX(Primary!F$5:F$2450,$W2450))</f>
        <v>18.5</v>
      </c>
      <c r="O2450" s="18" t="n">
        <f aca="false">IF($W2450="","",INDEX(Primary!G$5:G$2450,$W2450))</f>
        <v>27.8</v>
      </c>
      <c r="P2450" s="18" t="n">
        <f aca="false">IF($W2450="","",INDEX(Primary!H$5:H$2450,$W2450))</f>
        <v>-9.3</v>
      </c>
      <c r="Q2450" s="18" t="n">
        <f aca="false">IF($W2450="","",INDEX(Primary!I$5:I$2450,$W2450))</f>
        <v>-2.08</v>
      </c>
      <c r="R2450" s="19" t="n">
        <f aca="false">IF($E2450="Yes",L2450+P2450,"")</f>
        <v>-683.2</v>
      </c>
      <c r="S2450" s="19" t="n">
        <f aca="false">IF($E2450="Yes",H2450-R2450,"")</f>
        <v>0</v>
      </c>
      <c r="T2450" s="6" t="str">
        <f aca="false">IF($E2450="Yes",IF(ROUND(ABS(S2450),2)&lt;=$T$2,"OK","CHECK"),"n/a")</f>
        <v>OK</v>
      </c>
      <c r="U2450" s="20" t="n">
        <f aca="false">Total!J2450</f>
        <v>44.64</v>
      </c>
      <c r="V2450" s="17" t="n">
        <f aca="false">IFERROR(MATCH($A2450,'Stock Exchange'!$A$5:$A$2450,0),"")</f>
        <v>232</v>
      </c>
      <c r="W2450" s="17" t="n">
        <f aca="false">IFERROR(MATCH($A2450,Primary!$A$5:$A$2450,0),"")</f>
        <v>232</v>
      </c>
    </row>
    <row r="2451" customFormat="false" ht="15" hidden="false" customHeight="false" outlineLevel="0" collapsed="false">
      <c r="A2451" s="16" t="n">
        <f aca="false">Total!A2451</f>
        <v>40498</v>
      </c>
      <c r="B2451" s="17" t="n">
        <f aca="false">YEAR(A2451)</f>
        <v>2010</v>
      </c>
      <c r="C2451" s="17" t="n">
        <f aca="false">MONTH(A2451)</f>
        <v>11</v>
      </c>
      <c r="D2451" s="6" t="str">
        <f aca="false">IF(MONTH(A2451)&gt;=4,"FY "&amp;YEAR(A2451)&amp;"-"&amp;RIGHT(YEAR(A2451)+1,2),"FY "&amp;(YEAR(A2451)-1)&amp;"-"&amp;RIGHT(YEAR(A2451),2))</f>
        <v>FY 2010-11</v>
      </c>
      <c r="E2451" s="6" t="str">
        <f aca="false">IF(AND(V2451&lt;&gt;"",W2451&lt;&gt;""),"Yes","No")</f>
        <v>Yes</v>
      </c>
      <c r="F2451" s="18" t="n">
        <f aca="false">Total!F2451</f>
        <v>2628.4</v>
      </c>
      <c r="G2451" s="18" t="n">
        <f aca="false">Total!G2451</f>
        <v>2102</v>
      </c>
      <c r="H2451" s="18" t="n">
        <f aca="false">Total!H2451</f>
        <v>526.4</v>
      </c>
      <c r="I2451" s="18" t="n">
        <f aca="false">Total!I2451</f>
        <v>116.61</v>
      </c>
      <c r="J2451" s="18" t="n">
        <f aca="false">IF($V2451="","",INDEX('Stock Exchange'!F$5:F$2450,$V2451))</f>
        <v>2605.1</v>
      </c>
      <c r="K2451" s="18" t="n">
        <f aca="false">IF($V2451="","",INDEX('Stock Exchange'!G$5:G$2450,$V2451))</f>
        <v>2101.9</v>
      </c>
      <c r="L2451" s="18" t="n">
        <f aca="false">IF($V2451="","",INDEX('Stock Exchange'!H$5:H$2450,$V2451))</f>
        <v>503.2</v>
      </c>
      <c r="M2451" s="18" t="n">
        <f aca="false">IF($V2451="","",INDEX('Stock Exchange'!I$5:I$2450,$V2451))</f>
        <v>111.47</v>
      </c>
      <c r="N2451" s="18" t="n">
        <f aca="false">IF($W2451="","",INDEX(Primary!F$5:F$2450,$W2451))</f>
        <v>23.3</v>
      </c>
      <c r="O2451" s="18" t="n">
        <f aca="false">IF($W2451="","",INDEX(Primary!G$5:G$2450,$W2451))</f>
        <v>0.1</v>
      </c>
      <c r="P2451" s="18" t="n">
        <f aca="false">IF($W2451="","",INDEX(Primary!H$5:H$2450,$W2451))</f>
        <v>23.2</v>
      </c>
      <c r="Q2451" s="18" t="n">
        <f aca="false">IF($W2451="","",INDEX(Primary!I$5:I$2450,$W2451))</f>
        <v>5.14</v>
      </c>
      <c r="R2451" s="19" t="n">
        <f aca="false">IF($E2451="Yes",L2451+P2451,"")</f>
        <v>526.4</v>
      </c>
      <c r="S2451" s="19" t="n">
        <f aca="false">IF($E2451="Yes",H2451-R2451,"")</f>
        <v>0</v>
      </c>
      <c r="T2451" s="6" t="str">
        <f aca="false">IF($E2451="Yes",IF(ROUND(ABS(S2451),2)&lt;=$T$2,"OK","CHECK"),"n/a")</f>
        <v>OK</v>
      </c>
      <c r="U2451" s="20" t="n">
        <f aca="false">Total!J2451</f>
        <v>45.14</v>
      </c>
      <c r="V2451" s="17" t="n">
        <f aca="false">IFERROR(MATCH($A2451,'Stock Exchange'!$A$5:$A$2450,0),"")</f>
        <v>233</v>
      </c>
      <c r="W2451" s="17" t="n">
        <f aca="false">IFERROR(MATCH($A2451,Primary!$A$5:$A$2450,0),"")</f>
        <v>233</v>
      </c>
    </row>
    <row r="2452" customFormat="false" ht="15" hidden="false" customHeight="false" outlineLevel="0" collapsed="false">
      <c r="A2452" s="16" t="n">
        <f aca="false">Total!A2452</f>
        <v>40500</v>
      </c>
      <c r="B2452" s="17" t="n">
        <f aca="false">YEAR(A2452)</f>
        <v>2010</v>
      </c>
      <c r="C2452" s="17" t="n">
        <f aca="false">MONTH(A2452)</f>
        <v>11</v>
      </c>
      <c r="D2452" s="6" t="str">
        <f aca="false">IF(MONTH(A2452)&gt;=4,"FY "&amp;YEAR(A2452)&amp;"-"&amp;RIGHT(YEAR(A2452)+1,2),"FY "&amp;(YEAR(A2452)-1)&amp;"-"&amp;RIGHT(YEAR(A2452),2))</f>
        <v>FY 2010-11</v>
      </c>
      <c r="E2452" s="6" t="str">
        <f aca="false">IF(AND(V2452&lt;&gt;"",W2452&lt;&gt;""),"Yes","No")</f>
        <v>Yes</v>
      </c>
      <c r="F2452" s="18" t="n">
        <f aca="false">Total!F2452</f>
        <v>3189.7</v>
      </c>
      <c r="G2452" s="18" t="n">
        <f aca="false">Total!G2452</f>
        <v>3206.5</v>
      </c>
      <c r="H2452" s="18" t="n">
        <f aca="false">Total!H2452</f>
        <v>-16.8</v>
      </c>
      <c r="I2452" s="18" t="n">
        <f aca="false">Total!I2452</f>
        <v>-3.72</v>
      </c>
      <c r="J2452" s="18" t="n">
        <f aca="false">IF($V2452="","",INDEX('Stock Exchange'!F$5:F$2450,$V2452))</f>
        <v>3151.3</v>
      </c>
      <c r="K2452" s="18" t="n">
        <f aca="false">IF($V2452="","",INDEX('Stock Exchange'!G$5:G$2450,$V2452))</f>
        <v>3206.3</v>
      </c>
      <c r="L2452" s="18" t="n">
        <f aca="false">IF($V2452="","",INDEX('Stock Exchange'!H$5:H$2450,$V2452))</f>
        <v>-55</v>
      </c>
      <c r="M2452" s="18" t="n">
        <f aca="false">IF($V2452="","",INDEX('Stock Exchange'!I$5:I$2450,$V2452))</f>
        <v>-12.16</v>
      </c>
      <c r="N2452" s="18" t="n">
        <f aca="false">IF($W2452="","",INDEX(Primary!F$5:F$2450,$W2452))</f>
        <v>38.4</v>
      </c>
      <c r="O2452" s="18" t="n">
        <f aca="false">IF($W2452="","",INDEX(Primary!G$5:G$2450,$W2452))</f>
        <v>0.2</v>
      </c>
      <c r="P2452" s="18" t="n">
        <f aca="false">IF($W2452="","",INDEX(Primary!H$5:H$2450,$W2452))</f>
        <v>38.2</v>
      </c>
      <c r="Q2452" s="18" t="n">
        <f aca="false">IF($W2452="","",INDEX(Primary!I$5:I$2450,$W2452))</f>
        <v>8.44</v>
      </c>
      <c r="R2452" s="19" t="n">
        <f aca="false">IF($E2452="Yes",L2452+P2452,"")</f>
        <v>-16.8</v>
      </c>
      <c r="S2452" s="19" t="n">
        <f aca="false">IF($E2452="Yes",H2452-R2452,"")</f>
        <v>0</v>
      </c>
      <c r="T2452" s="6" t="str">
        <f aca="false">IF($E2452="Yes",IF(ROUND(ABS(S2452),2)&lt;=$T$2,"OK","CHECK"),"n/a")</f>
        <v>OK</v>
      </c>
      <c r="U2452" s="20" t="n">
        <f aca="false">Total!J2452</f>
        <v>45.22</v>
      </c>
      <c r="V2452" s="17" t="n">
        <f aca="false">IFERROR(MATCH($A2452,'Stock Exchange'!$A$5:$A$2450,0),"")</f>
        <v>234</v>
      </c>
      <c r="W2452" s="17" t="n">
        <f aca="false">IFERROR(MATCH($A2452,Primary!$A$5:$A$2450,0),"")</f>
        <v>234</v>
      </c>
    </row>
    <row r="2453" customFormat="false" ht="15" hidden="false" customHeight="false" outlineLevel="0" collapsed="false">
      <c r="A2453" s="16" t="n">
        <f aca="false">Total!A2453</f>
        <v>40501</v>
      </c>
      <c r="B2453" s="17" t="n">
        <f aca="false">YEAR(A2453)</f>
        <v>2010</v>
      </c>
      <c r="C2453" s="17" t="n">
        <f aca="false">MONTH(A2453)</f>
        <v>11</v>
      </c>
      <c r="D2453" s="6" t="str">
        <f aca="false">IF(MONTH(A2453)&gt;=4,"FY "&amp;YEAR(A2453)&amp;"-"&amp;RIGHT(YEAR(A2453)+1,2),"FY "&amp;(YEAR(A2453)-1)&amp;"-"&amp;RIGHT(YEAR(A2453),2))</f>
        <v>FY 2010-11</v>
      </c>
      <c r="E2453" s="6" t="str">
        <f aca="false">IF(AND(V2453&lt;&gt;"",W2453&lt;&gt;""),"Yes","No")</f>
        <v>Yes</v>
      </c>
      <c r="F2453" s="18" t="n">
        <f aca="false">Total!F2453</f>
        <v>4095.2</v>
      </c>
      <c r="G2453" s="18" t="n">
        <f aca="false">Total!G2453</f>
        <v>4314</v>
      </c>
      <c r="H2453" s="18" t="n">
        <f aca="false">Total!H2453</f>
        <v>-218.8</v>
      </c>
      <c r="I2453" s="18" t="n">
        <f aca="false">Total!I2453</f>
        <v>-48.14</v>
      </c>
      <c r="J2453" s="18" t="n">
        <f aca="false">IF($V2453="","",INDEX('Stock Exchange'!F$5:F$2450,$V2453))</f>
        <v>4087.7</v>
      </c>
      <c r="K2453" s="18" t="n">
        <f aca="false">IF($V2453="","",INDEX('Stock Exchange'!G$5:G$2450,$V2453))</f>
        <v>4313.1</v>
      </c>
      <c r="L2453" s="18" t="n">
        <f aca="false">IF($V2453="","",INDEX('Stock Exchange'!H$5:H$2450,$V2453))</f>
        <v>-225.4</v>
      </c>
      <c r="M2453" s="18" t="n">
        <f aca="false">IF($V2453="","",INDEX('Stock Exchange'!I$5:I$2450,$V2453))</f>
        <v>-49.59</v>
      </c>
      <c r="N2453" s="18" t="n">
        <f aca="false">IF($W2453="","",INDEX(Primary!F$5:F$2450,$W2453))</f>
        <v>7.4</v>
      </c>
      <c r="O2453" s="18" t="n">
        <f aca="false">IF($W2453="","",INDEX(Primary!G$5:G$2450,$W2453))</f>
        <v>0.8</v>
      </c>
      <c r="P2453" s="18" t="n">
        <f aca="false">IF($W2453="","",INDEX(Primary!H$5:H$2450,$W2453))</f>
        <v>6.6</v>
      </c>
      <c r="Q2453" s="18" t="n">
        <f aca="false">IF($W2453="","",INDEX(Primary!I$5:I$2450,$W2453))</f>
        <v>1.45</v>
      </c>
      <c r="R2453" s="19" t="n">
        <f aca="false">IF($E2453="Yes",L2453+P2453,"")</f>
        <v>-218.8</v>
      </c>
      <c r="S2453" s="19" t="n">
        <f aca="false">IF($E2453="Yes",H2453-R2453,"")</f>
        <v>0</v>
      </c>
      <c r="T2453" s="6" t="str">
        <f aca="false">IF($E2453="Yes",IF(ROUND(ABS(S2453),2)&lt;=$T$2,"OK","CHECK"),"n/a")</f>
        <v>OK</v>
      </c>
      <c r="U2453" s="20" t="n">
        <f aca="false">Total!J2453</f>
        <v>45.45</v>
      </c>
      <c r="V2453" s="17" t="n">
        <f aca="false">IFERROR(MATCH($A2453,'Stock Exchange'!$A$5:$A$2450,0),"")</f>
        <v>235</v>
      </c>
      <c r="W2453" s="17" t="n">
        <f aca="false">IFERROR(MATCH($A2453,Primary!$A$5:$A$2450,0),"")</f>
        <v>235</v>
      </c>
    </row>
    <row r="2454" customFormat="false" ht="15" hidden="false" customHeight="false" outlineLevel="0" collapsed="false">
      <c r="A2454" s="16" t="n">
        <f aca="false">Total!A2454</f>
        <v>40504</v>
      </c>
      <c r="B2454" s="17" t="n">
        <f aca="false">YEAR(A2454)</f>
        <v>2010</v>
      </c>
      <c r="C2454" s="17" t="n">
        <f aca="false">MONTH(A2454)</f>
        <v>11</v>
      </c>
      <c r="D2454" s="6" t="str">
        <f aca="false">IF(MONTH(A2454)&gt;=4,"FY "&amp;YEAR(A2454)&amp;"-"&amp;RIGHT(YEAR(A2454)+1,2),"FY "&amp;(YEAR(A2454)-1)&amp;"-"&amp;RIGHT(YEAR(A2454),2))</f>
        <v>FY 2010-11</v>
      </c>
      <c r="E2454" s="6" t="str">
        <f aca="false">IF(AND(V2454&lt;&gt;"",W2454&lt;&gt;""),"Yes","No")</f>
        <v>Yes</v>
      </c>
      <c r="F2454" s="18" t="n">
        <f aca="false">Total!F2454</f>
        <v>4864.3</v>
      </c>
      <c r="G2454" s="18" t="n">
        <f aca="false">Total!G2454</f>
        <v>3420.8</v>
      </c>
      <c r="H2454" s="18" t="n">
        <f aca="false">Total!H2454</f>
        <v>1443.4</v>
      </c>
      <c r="I2454" s="18" t="n">
        <f aca="false">Total!I2454</f>
        <v>318.92</v>
      </c>
      <c r="J2454" s="18" t="n">
        <f aca="false">IF($V2454="","",INDEX('Stock Exchange'!F$5:F$2450,$V2454))</f>
        <v>3928.4</v>
      </c>
      <c r="K2454" s="18" t="n">
        <f aca="false">IF($V2454="","",INDEX('Stock Exchange'!G$5:G$2450,$V2454))</f>
        <v>3408.8</v>
      </c>
      <c r="L2454" s="18" t="n">
        <f aca="false">IF($V2454="","",INDEX('Stock Exchange'!H$5:H$2450,$V2454))</f>
        <v>519.6</v>
      </c>
      <c r="M2454" s="18" t="n">
        <f aca="false">IF($V2454="","",INDEX('Stock Exchange'!I$5:I$2450,$V2454))</f>
        <v>114.8</v>
      </c>
      <c r="N2454" s="18" t="n">
        <f aca="false">IF($W2454="","",INDEX(Primary!F$5:F$2450,$W2454))</f>
        <v>935.9</v>
      </c>
      <c r="O2454" s="18" t="n">
        <f aca="false">IF($W2454="","",INDEX(Primary!G$5:G$2450,$W2454))</f>
        <v>12.1</v>
      </c>
      <c r="P2454" s="18" t="n">
        <f aca="false">IF($W2454="","",INDEX(Primary!H$5:H$2450,$W2454))</f>
        <v>923.9</v>
      </c>
      <c r="Q2454" s="18" t="n">
        <f aca="false">IF($W2454="","",INDEX(Primary!I$5:I$2450,$W2454))</f>
        <v>204.12</v>
      </c>
      <c r="R2454" s="19" t="n">
        <f aca="false">IF($E2454="Yes",L2454+P2454,"")</f>
        <v>1443.5</v>
      </c>
      <c r="S2454" s="19" t="n">
        <f aca="false">IF($E2454="Yes",H2454-R2454,"")</f>
        <v>-0.0999999999999091</v>
      </c>
      <c r="T2454" s="6" t="str">
        <f aca="false">IF($E2454="Yes",IF(ROUND(ABS(S2454),2)&lt;=$T$2,"OK","CHECK"),"n/a")</f>
        <v>OK</v>
      </c>
      <c r="U2454" s="20" t="n">
        <f aca="false">Total!J2454</f>
        <v>45.26</v>
      </c>
      <c r="V2454" s="17" t="n">
        <f aca="false">IFERROR(MATCH($A2454,'Stock Exchange'!$A$5:$A$2450,0),"")</f>
        <v>236</v>
      </c>
      <c r="W2454" s="17" t="n">
        <f aca="false">IFERROR(MATCH($A2454,Primary!$A$5:$A$2450,0),"")</f>
        <v>236</v>
      </c>
    </row>
    <row r="2455" customFormat="false" ht="15" hidden="false" customHeight="false" outlineLevel="0" collapsed="false">
      <c r="A2455" s="16" t="n">
        <f aca="false">Total!A2455</f>
        <v>40505</v>
      </c>
      <c r="B2455" s="17" t="n">
        <f aca="false">YEAR(A2455)</f>
        <v>2010</v>
      </c>
      <c r="C2455" s="17" t="n">
        <f aca="false">MONTH(A2455)</f>
        <v>11</v>
      </c>
      <c r="D2455" s="6" t="str">
        <f aca="false">IF(MONTH(A2455)&gt;=4,"FY "&amp;YEAR(A2455)&amp;"-"&amp;RIGHT(YEAR(A2455)+1,2),"FY "&amp;(YEAR(A2455)-1)&amp;"-"&amp;RIGHT(YEAR(A2455),2))</f>
        <v>FY 2010-11</v>
      </c>
      <c r="E2455" s="6" t="str">
        <f aca="false">IF(AND(V2455&lt;&gt;"",W2455&lt;&gt;""),"Yes","No")</f>
        <v>Yes</v>
      </c>
      <c r="F2455" s="18" t="n">
        <f aca="false">Total!F2455</f>
        <v>2913.1</v>
      </c>
      <c r="G2455" s="18" t="n">
        <f aca="false">Total!G2455</f>
        <v>2387.2</v>
      </c>
      <c r="H2455" s="18" t="n">
        <f aca="false">Total!H2455</f>
        <v>525.9</v>
      </c>
      <c r="I2455" s="18" t="n">
        <f aca="false">Total!I2455</f>
        <v>116.12</v>
      </c>
      <c r="J2455" s="18" t="n">
        <f aca="false">IF($V2455="","",INDEX('Stock Exchange'!F$5:F$2450,$V2455))</f>
        <v>2908.5</v>
      </c>
      <c r="K2455" s="18" t="n">
        <f aca="false">IF($V2455="","",INDEX('Stock Exchange'!G$5:G$2450,$V2455))</f>
        <v>2386.9</v>
      </c>
      <c r="L2455" s="18" t="n">
        <f aca="false">IF($V2455="","",INDEX('Stock Exchange'!H$5:H$2450,$V2455))</f>
        <v>521.6</v>
      </c>
      <c r="M2455" s="18" t="n">
        <f aca="false">IF($V2455="","",INDEX('Stock Exchange'!I$5:I$2450,$V2455))</f>
        <v>115.17</v>
      </c>
      <c r="N2455" s="18" t="n">
        <f aca="false">IF($W2455="","",INDEX(Primary!F$5:F$2450,$W2455))</f>
        <v>4.6</v>
      </c>
      <c r="O2455" s="18" t="n">
        <f aca="false">IF($W2455="","",INDEX(Primary!G$5:G$2450,$W2455))</f>
        <v>0.3</v>
      </c>
      <c r="P2455" s="18" t="n">
        <f aca="false">IF($W2455="","",INDEX(Primary!H$5:H$2450,$W2455))</f>
        <v>4.3</v>
      </c>
      <c r="Q2455" s="18" t="n">
        <f aca="false">IF($W2455="","",INDEX(Primary!I$5:I$2450,$W2455))</f>
        <v>0.95</v>
      </c>
      <c r="R2455" s="19" t="n">
        <f aca="false">IF($E2455="Yes",L2455+P2455,"")</f>
        <v>525.9</v>
      </c>
      <c r="S2455" s="19" t="n">
        <f aca="false">IF($E2455="Yes",H2455-R2455,"")</f>
        <v>0</v>
      </c>
      <c r="T2455" s="6" t="str">
        <f aca="false">IF($E2455="Yes",IF(ROUND(ABS(S2455),2)&lt;=$T$2,"OK","CHECK"),"n/a")</f>
        <v>OK</v>
      </c>
      <c r="U2455" s="20" t="n">
        <f aca="false">Total!J2455</f>
        <v>45.29</v>
      </c>
      <c r="V2455" s="17" t="n">
        <f aca="false">IFERROR(MATCH($A2455,'Stock Exchange'!$A$5:$A$2450,0),"")</f>
        <v>237</v>
      </c>
      <c r="W2455" s="17" t="n">
        <f aca="false">IFERROR(MATCH($A2455,Primary!$A$5:$A$2450,0),"")</f>
        <v>237</v>
      </c>
    </row>
    <row r="2456" customFormat="false" ht="15" hidden="false" customHeight="false" outlineLevel="0" collapsed="false">
      <c r="A2456" s="16" t="n">
        <f aca="false">Total!A2456</f>
        <v>40506</v>
      </c>
      <c r="B2456" s="17" t="n">
        <f aca="false">YEAR(A2456)</f>
        <v>2010</v>
      </c>
      <c r="C2456" s="17" t="n">
        <f aca="false">MONTH(A2456)</f>
        <v>11</v>
      </c>
      <c r="D2456" s="6" t="str">
        <f aca="false">IF(MONTH(A2456)&gt;=4,"FY "&amp;YEAR(A2456)&amp;"-"&amp;RIGHT(YEAR(A2456)+1,2),"FY "&amp;(YEAR(A2456)-1)&amp;"-"&amp;RIGHT(YEAR(A2456),2))</f>
        <v>FY 2010-11</v>
      </c>
      <c r="E2456" s="6" t="str">
        <f aca="false">IF(AND(V2456&lt;&gt;"",W2456&lt;&gt;""),"Yes","No")</f>
        <v>Yes</v>
      </c>
      <c r="F2456" s="18" t="n">
        <f aca="false">Total!F2456</f>
        <v>2857.3</v>
      </c>
      <c r="G2456" s="18" t="n">
        <f aca="false">Total!G2456</f>
        <v>4253.5</v>
      </c>
      <c r="H2456" s="18" t="n">
        <f aca="false">Total!H2456</f>
        <v>-1396.2</v>
      </c>
      <c r="I2456" s="18" t="n">
        <f aca="false">Total!I2456</f>
        <v>-306.13</v>
      </c>
      <c r="J2456" s="18" t="n">
        <f aca="false">IF($V2456="","",INDEX('Stock Exchange'!F$5:F$2450,$V2456))</f>
        <v>2856.5</v>
      </c>
      <c r="K2456" s="18" t="n">
        <f aca="false">IF($V2456="","",INDEX('Stock Exchange'!G$5:G$2450,$V2456))</f>
        <v>4252.9</v>
      </c>
      <c r="L2456" s="18" t="n">
        <f aca="false">IF($V2456="","",INDEX('Stock Exchange'!H$5:H$2450,$V2456))</f>
        <v>-1396.4</v>
      </c>
      <c r="M2456" s="18" t="n">
        <f aca="false">IF($V2456="","",INDEX('Stock Exchange'!I$5:I$2450,$V2456))</f>
        <v>-306.17</v>
      </c>
      <c r="N2456" s="18" t="n">
        <f aca="false">IF($W2456="","",INDEX(Primary!F$5:F$2450,$W2456))</f>
        <v>0.8</v>
      </c>
      <c r="O2456" s="18" t="n">
        <f aca="false">IF($W2456="","",INDEX(Primary!G$5:G$2450,$W2456))</f>
        <v>0.6</v>
      </c>
      <c r="P2456" s="18" t="n">
        <f aca="false">IF($W2456="","",INDEX(Primary!H$5:H$2450,$W2456))</f>
        <v>0.2</v>
      </c>
      <c r="Q2456" s="18" t="n">
        <f aca="false">IF($W2456="","",INDEX(Primary!I$5:I$2450,$W2456))</f>
        <v>0.04</v>
      </c>
      <c r="R2456" s="19" t="n">
        <f aca="false">IF($E2456="Yes",L2456+P2456,"")</f>
        <v>-1396.2</v>
      </c>
      <c r="S2456" s="19" t="n">
        <f aca="false">IF($E2456="Yes",H2456-R2456,"")</f>
        <v>0</v>
      </c>
      <c r="T2456" s="6" t="str">
        <f aca="false">IF($E2456="Yes",IF(ROUND(ABS(S2456),2)&lt;=$T$2,"OK","CHECK"),"n/a")</f>
        <v>OK</v>
      </c>
      <c r="U2456" s="20" t="n">
        <f aca="false">Total!J2456</f>
        <v>45.61</v>
      </c>
      <c r="V2456" s="17" t="n">
        <f aca="false">IFERROR(MATCH($A2456,'Stock Exchange'!$A$5:$A$2450,0),"")</f>
        <v>238</v>
      </c>
      <c r="W2456" s="17" t="n">
        <f aca="false">IFERROR(MATCH($A2456,Primary!$A$5:$A$2450,0),"")</f>
        <v>238</v>
      </c>
    </row>
    <row r="2457" customFormat="false" ht="15" hidden="false" customHeight="false" outlineLevel="0" collapsed="false">
      <c r="A2457" s="16" t="n">
        <f aca="false">Total!A2457</f>
        <v>40507</v>
      </c>
      <c r="B2457" s="17" t="n">
        <f aca="false">YEAR(A2457)</f>
        <v>2010</v>
      </c>
      <c r="C2457" s="17" t="n">
        <f aca="false">MONTH(A2457)</f>
        <v>11</v>
      </c>
      <c r="D2457" s="6" t="str">
        <f aca="false">IF(MONTH(A2457)&gt;=4,"FY "&amp;YEAR(A2457)&amp;"-"&amp;RIGHT(YEAR(A2457)+1,2),"FY "&amp;(YEAR(A2457)-1)&amp;"-"&amp;RIGHT(YEAR(A2457),2))</f>
        <v>FY 2010-11</v>
      </c>
      <c r="E2457" s="6" t="str">
        <f aca="false">IF(AND(V2457&lt;&gt;"",W2457&lt;&gt;""),"Yes","No")</f>
        <v>Yes</v>
      </c>
      <c r="F2457" s="18" t="n">
        <f aca="false">Total!F2457</f>
        <v>5296.6</v>
      </c>
      <c r="G2457" s="18" t="n">
        <f aca="false">Total!G2457</f>
        <v>3521.2</v>
      </c>
      <c r="H2457" s="18" t="n">
        <f aca="false">Total!H2457</f>
        <v>1775.5</v>
      </c>
      <c r="I2457" s="18" t="n">
        <f aca="false">Total!I2457</f>
        <v>388.84</v>
      </c>
      <c r="J2457" s="18" t="n">
        <f aca="false">IF($V2457="","",INDEX('Stock Exchange'!F$5:F$2450,$V2457))</f>
        <v>3182.8</v>
      </c>
      <c r="K2457" s="18" t="n">
        <f aca="false">IF($V2457="","",INDEX('Stock Exchange'!G$5:G$2450,$V2457))</f>
        <v>3521.1</v>
      </c>
      <c r="L2457" s="18" t="n">
        <f aca="false">IF($V2457="","",INDEX('Stock Exchange'!H$5:H$2450,$V2457))</f>
        <v>-338.3</v>
      </c>
      <c r="M2457" s="18" t="n">
        <f aca="false">IF($V2457="","",INDEX('Stock Exchange'!I$5:I$2450,$V2457))</f>
        <v>-74.09</v>
      </c>
      <c r="N2457" s="18" t="n">
        <f aca="false">IF($W2457="","",INDEX(Primary!F$5:F$2450,$W2457))</f>
        <v>2113.9</v>
      </c>
      <c r="O2457" s="18" t="n">
        <f aca="false">IF($W2457="","",INDEX(Primary!G$5:G$2450,$W2457))</f>
        <v>0.1</v>
      </c>
      <c r="P2457" s="18" t="n">
        <f aca="false">IF($W2457="","",INDEX(Primary!H$5:H$2450,$W2457))</f>
        <v>2113.8</v>
      </c>
      <c r="Q2457" s="18" t="n">
        <f aca="false">IF($W2457="","",INDEX(Primary!I$5:I$2450,$W2457))</f>
        <v>462.93</v>
      </c>
      <c r="R2457" s="19" t="n">
        <f aca="false">IF($E2457="Yes",L2457+P2457,"")</f>
        <v>1775.5</v>
      </c>
      <c r="S2457" s="19" t="n">
        <f aca="false">IF($E2457="Yes",H2457-R2457,"")</f>
        <v>0</v>
      </c>
      <c r="T2457" s="6" t="str">
        <f aca="false">IF($E2457="Yes",IF(ROUND(ABS(S2457),2)&lt;=$T$2,"OK","CHECK"),"n/a")</f>
        <v>OK</v>
      </c>
      <c r="U2457" s="20" t="n">
        <f aca="false">Total!J2457</f>
        <v>45.66</v>
      </c>
      <c r="V2457" s="17" t="n">
        <f aca="false">IFERROR(MATCH($A2457,'Stock Exchange'!$A$5:$A$2450,0),"")</f>
        <v>239</v>
      </c>
      <c r="W2457" s="17" t="n">
        <f aca="false">IFERROR(MATCH($A2457,Primary!$A$5:$A$2450,0),"")</f>
        <v>239</v>
      </c>
    </row>
    <row r="2458" customFormat="false" ht="15" hidden="false" customHeight="false" outlineLevel="0" collapsed="false">
      <c r="A2458" s="16" t="n">
        <f aca="false">Total!A2458</f>
        <v>40508</v>
      </c>
      <c r="B2458" s="17" t="n">
        <f aca="false">YEAR(A2458)</f>
        <v>2010</v>
      </c>
      <c r="C2458" s="17" t="n">
        <f aca="false">MONTH(A2458)</f>
        <v>11</v>
      </c>
      <c r="D2458" s="6" t="str">
        <f aca="false">IF(MONTH(A2458)&gt;=4,"FY "&amp;YEAR(A2458)&amp;"-"&amp;RIGHT(YEAR(A2458)+1,2),"FY "&amp;(YEAR(A2458)-1)&amp;"-"&amp;RIGHT(YEAR(A2458),2))</f>
        <v>FY 2010-11</v>
      </c>
      <c r="E2458" s="6" t="str">
        <f aca="false">IF(AND(V2458&lt;&gt;"",W2458&lt;&gt;""),"Yes","No")</f>
        <v>Yes</v>
      </c>
      <c r="F2458" s="18" t="n">
        <f aca="false">Total!F2458</f>
        <v>6475.8</v>
      </c>
      <c r="G2458" s="18" t="n">
        <f aca="false">Total!G2458</f>
        <v>7007.9</v>
      </c>
      <c r="H2458" s="18" t="n">
        <f aca="false">Total!H2458</f>
        <v>-532.1</v>
      </c>
      <c r="I2458" s="18" t="n">
        <f aca="false">Total!I2458</f>
        <v>-116.6</v>
      </c>
      <c r="J2458" s="18" t="n">
        <f aca="false">IF($V2458="","",INDEX('Stock Exchange'!F$5:F$2450,$V2458))</f>
        <v>6422.6</v>
      </c>
      <c r="K2458" s="18" t="n">
        <f aca="false">IF($V2458="","",INDEX('Stock Exchange'!G$5:G$2450,$V2458))</f>
        <v>7007.6</v>
      </c>
      <c r="L2458" s="18" t="n">
        <f aca="false">IF($V2458="","",INDEX('Stock Exchange'!H$5:H$2450,$V2458))</f>
        <v>-585</v>
      </c>
      <c r="M2458" s="18" t="n">
        <f aca="false">IF($V2458="","",INDEX('Stock Exchange'!I$5:I$2450,$V2458))</f>
        <v>-128.17</v>
      </c>
      <c r="N2458" s="18" t="n">
        <f aca="false">IF($W2458="","",INDEX(Primary!F$5:F$2450,$W2458))</f>
        <v>53.2</v>
      </c>
      <c r="O2458" s="18" t="n">
        <f aca="false">IF($W2458="","",INDEX(Primary!G$5:G$2450,$W2458))</f>
        <v>0.4</v>
      </c>
      <c r="P2458" s="18" t="n">
        <f aca="false">IF($W2458="","",INDEX(Primary!H$5:H$2450,$W2458))</f>
        <v>52.8</v>
      </c>
      <c r="Q2458" s="18" t="n">
        <f aca="false">IF($W2458="","",INDEX(Primary!I$5:I$2450,$W2458))</f>
        <v>11.58</v>
      </c>
      <c r="R2458" s="19" t="n">
        <f aca="false">IF($E2458="Yes",L2458+P2458,"")</f>
        <v>-532.2</v>
      </c>
      <c r="S2458" s="19" t="n">
        <f aca="false">IF($E2458="Yes",H2458-R2458,"")</f>
        <v>0.100000000000023</v>
      </c>
      <c r="T2458" s="6" t="str">
        <f aca="false">IF($E2458="Yes",IF(ROUND(ABS(S2458),2)&lt;=$T$2,"OK","CHECK"),"n/a")</f>
        <v>OK</v>
      </c>
      <c r="U2458" s="20" t="n">
        <f aca="false">Total!J2458</f>
        <v>45.64</v>
      </c>
      <c r="V2458" s="17" t="n">
        <f aca="false">IFERROR(MATCH($A2458,'Stock Exchange'!$A$5:$A$2450,0),"")</f>
        <v>240</v>
      </c>
      <c r="W2458" s="17" t="n">
        <f aca="false">IFERROR(MATCH($A2458,Primary!$A$5:$A$2450,0),"")</f>
        <v>240</v>
      </c>
    </row>
    <row r="2459" customFormat="false" ht="15" hidden="false" customHeight="false" outlineLevel="0" collapsed="false">
      <c r="A2459" s="16" t="n">
        <f aca="false">Total!A2459</f>
        <v>40511</v>
      </c>
      <c r="B2459" s="17" t="n">
        <f aca="false">YEAR(A2459)</f>
        <v>2010</v>
      </c>
      <c r="C2459" s="17" t="n">
        <f aca="false">MONTH(A2459)</f>
        <v>11</v>
      </c>
      <c r="D2459" s="6" t="str">
        <f aca="false">IF(MONTH(A2459)&gt;=4,"FY "&amp;YEAR(A2459)&amp;"-"&amp;RIGHT(YEAR(A2459)+1,2),"FY "&amp;(YEAR(A2459)-1)&amp;"-"&amp;RIGHT(YEAR(A2459),2))</f>
        <v>FY 2010-11</v>
      </c>
      <c r="E2459" s="6" t="str">
        <f aca="false">IF(AND(V2459&lt;&gt;"",W2459&lt;&gt;""),"Yes","No")</f>
        <v>Yes</v>
      </c>
      <c r="F2459" s="18" t="n">
        <f aca="false">Total!F2459</f>
        <v>4359.2</v>
      </c>
      <c r="G2459" s="18" t="n">
        <f aca="false">Total!G2459</f>
        <v>5031.1</v>
      </c>
      <c r="H2459" s="18" t="n">
        <f aca="false">Total!H2459</f>
        <v>-671.9</v>
      </c>
      <c r="I2459" s="18" t="n">
        <f aca="false">Total!I2459</f>
        <v>-146.9</v>
      </c>
      <c r="J2459" s="18" t="n">
        <f aca="false">IF($V2459="","",INDEX('Stock Exchange'!F$5:F$2450,$V2459))</f>
        <v>4358.4</v>
      </c>
      <c r="K2459" s="18" t="n">
        <f aca="false">IF($V2459="","",INDEX('Stock Exchange'!G$5:G$2450,$V2459))</f>
        <v>5031</v>
      </c>
      <c r="L2459" s="18" t="n">
        <f aca="false">IF($V2459="","",INDEX('Stock Exchange'!H$5:H$2450,$V2459))</f>
        <v>-672.6</v>
      </c>
      <c r="M2459" s="18" t="n">
        <f aca="false">IF($V2459="","",INDEX('Stock Exchange'!I$5:I$2450,$V2459))</f>
        <v>-147.06</v>
      </c>
      <c r="N2459" s="18" t="n">
        <f aca="false">IF($W2459="","",INDEX(Primary!F$5:F$2450,$W2459))</f>
        <v>0.8</v>
      </c>
      <c r="O2459" s="18" t="n">
        <f aca="false">IF($W2459="","",INDEX(Primary!G$5:G$2450,$W2459))</f>
        <v>0.1</v>
      </c>
      <c r="P2459" s="18" t="n">
        <f aca="false">IF($W2459="","",INDEX(Primary!H$5:H$2450,$W2459))</f>
        <v>0.7</v>
      </c>
      <c r="Q2459" s="18" t="n">
        <f aca="false">IF($W2459="","",INDEX(Primary!I$5:I$2450,$W2459))</f>
        <v>0.16</v>
      </c>
      <c r="R2459" s="19" t="n">
        <f aca="false">IF($E2459="Yes",L2459+P2459,"")</f>
        <v>-671.9</v>
      </c>
      <c r="S2459" s="19" t="n">
        <f aca="false">IF($E2459="Yes",H2459-R2459,"")</f>
        <v>0</v>
      </c>
      <c r="T2459" s="6" t="str">
        <f aca="false">IF($E2459="Yes",IF(ROUND(ABS(S2459),2)&lt;=$T$2,"OK","CHECK"),"n/a")</f>
        <v>OK</v>
      </c>
      <c r="U2459" s="20" t="n">
        <f aca="false">Total!J2459</f>
        <v>45.74</v>
      </c>
      <c r="V2459" s="17" t="n">
        <f aca="false">IFERROR(MATCH($A2459,'Stock Exchange'!$A$5:$A$2450,0),"")</f>
        <v>241</v>
      </c>
      <c r="W2459" s="17" t="n">
        <f aca="false">IFERROR(MATCH($A2459,Primary!$A$5:$A$2450,0),"")</f>
        <v>241</v>
      </c>
    </row>
    <row r="2460" customFormat="false" ht="15" hidden="false" customHeight="false" outlineLevel="0" collapsed="false">
      <c r="A2460" s="16" t="n">
        <f aca="false">Total!A2460</f>
        <v>40512</v>
      </c>
      <c r="B2460" s="17" t="n">
        <f aca="false">YEAR(A2460)</f>
        <v>2010</v>
      </c>
      <c r="C2460" s="17" t="n">
        <f aca="false">MONTH(A2460)</f>
        <v>11</v>
      </c>
      <c r="D2460" s="6" t="str">
        <f aca="false">IF(MONTH(A2460)&gt;=4,"FY "&amp;YEAR(A2460)&amp;"-"&amp;RIGHT(YEAR(A2460)+1,2),"FY "&amp;(YEAR(A2460)-1)&amp;"-"&amp;RIGHT(YEAR(A2460),2))</f>
        <v>FY 2010-11</v>
      </c>
      <c r="E2460" s="6" t="str">
        <f aca="false">IF(AND(V2460&lt;&gt;"",W2460&lt;&gt;""),"Yes","No")</f>
        <v>Yes</v>
      </c>
      <c r="F2460" s="18" t="n">
        <f aca="false">Total!F2460</f>
        <v>3374.2</v>
      </c>
      <c r="G2460" s="18" t="n">
        <f aca="false">Total!G2460</f>
        <v>3102.1</v>
      </c>
      <c r="H2460" s="18" t="n">
        <f aca="false">Total!H2460</f>
        <v>272.2</v>
      </c>
      <c r="I2460" s="18" t="n">
        <f aca="false">Total!I2460</f>
        <v>59.41</v>
      </c>
      <c r="J2460" s="18" t="n">
        <f aca="false">IF($V2460="","",INDEX('Stock Exchange'!F$5:F$2450,$V2460))</f>
        <v>3369.4</v>
      </c>
      <c r="K2460" s="18" t="n">
        <f aca="false">IF($V2460="","",INDEX('Stock Exchange'!G$5:G$2450,$V2460))</f>
        <v>3101.9</v>
      </c>
      <c r="L2460" s="18" t="n">
        <f aca="false">IF($V2460="","",INDEX('Stock Exchange'!H$5:H$2450,$V2460))</f>
        <v>267.5</v>
      </c>
      <c r="M2460" s="18" t="n">
        <f aca="false">IF($V2460="","",INDEX('Stock Exchange'!I$5:I$2450,$V2460))</f>
        <v>58.4</v>
      </c>
      <c r="N2460" s="18" t="n">
        <f aca="false">IF($W2460="","",INDEX(Primary!F$5:F$2450,$W2460))</f>
        <v>4.8</v>
      </c>
      <c r="O2460" s="18" t="n">
        <f aca="false">IF($W2460="","",INDEX(Primary!G$5:G$2450,$W2460))</f>
        <v>0.1</v>
      </c>
      <c r="P2460" s="18" t="n">
        <f aca="false">IF($W2460="","",INDEX(Primary!H$5:H$2450,$W2460))</f>
        <v>4.6</v>
      </c>
      <c r="Q2460" s="18" t="n">
        <f aca="false">IF($W2460="","",INDEX(Primary!I$5:I$2450,$W2460))</f>
        <v>1.01</v>
      </c>
      <c r="R2460" s="19" t="n">
        <f aca="false">IF($E2460="Yes",L2460+P2460,"")</f>
        <v>272.1</v>
      </c>
      <c r="S2460" s="19" t="n">
        <f aca="false">IF($E2460="Yes",H2460-R2460,"")</f>
        <v>0.0999999999999659</v>
      </c>
      <c r="T2460" s="6" t="str">
        <f aca="false">IF($E2460="Yes",IF(ROUND(ABS(S2460),2)&lt;=$T$2,"OK","CHECK"),"n/a")</f>
        <v>OK</v>
      </c>
      <c r="U2460" s="20" t="n">
        <f aca="false">Total!J2460</f>
        <v>45.81</v>
      </c>
      <c r="V2460" s="17" t="n">
        <f aca="false">IFERROR(MATCH($A2460,'Stock Exchange'!$A$5:$A$2450,0),"")</f>
        <v>242</v>
      </c>
      <c r="W2460" s="17" t="n">
        <f aca="false">IFERROR(MATCH($A2460,Primary!$A$5:$A$2450,0),"")</f>
        <v>242</v>
      </c>
    </row>
    <row r="2461" customFormat="false" ht="15" hidden="false" customHeight="false" outlineLevel="0" collapsed="false">
      <c r="A2461" s="16" t="n">
        <f aca="false">Total!A2461</f>
        <v>40513</v>
      </c>
      <c r="B2461" s="17" t="n">
        <f aca="false">YEAR(A2461)</f>
        <v>2010</v>
      </c>
      <c r="C2461" s="17" t="n">
        <f aca="false">MONTH(A2461)</f>
        <v>12</v>
      </c>
      <c r="D2461" s="6" t="str">
        <f aca="false">IF(MONTH(A2461)&gt;=4,"FY "&amp;YEAR(A2461)&amp;"-"&amp;RIGHT(YEAR(A2461)+1,2),"FY "&amp;(YEAR(A2461)-1)&amp;"-"&amp;RIGHT(YEAR(A2461),2))</f>
        <v>FY 2010-11</v>
      </c>
      <c r="E2461" s="6" t="str">
        <f aca="false">IF(AND(V2461&lt;&gt;"",W2461&lt;&gt;""),"Yes","No")</f>
        <v>Yes</v>
      </c>
      <c r="F2461" s="18" t="n">
        <f aca="false">Total!F2461</f>
        <v>5380.6</v>
      </c>
      <c r="G2461" s="18" t="n">
        <f aca="false">Total!G2461</f>
        <v>4189.9</v>
      </c>
      <c r="H2461" s="18" t="n">
        <f aca="false">Total!H2461</f>
        <v>1190.8</v>
      </c>
      <c r="I2461" s="18" t="n">
        <f aca="false">Total!I2461</f>
        <v>258.64</v>
      </c>
      <c r="J2461" s="18" t="n">
        <f aca="false">IF($V2461="","",INDEX('Stock Exchange'!F$5:F$2450,$V2461))</f>
        <v>5378.9</v>
      </c>
      <c r="K2461" s="18" t="n">
        <f aca="false">IF($V2461="","",INDEX('Stock Exchange'!G$5:G$2450,$V2461))</f>
        <v>4189.9</v>
      </c>
      <c r="L2461" s="18" t="n">
        <f aca="false">IF($V2461="","",INDEX('Stock Exchange'!H$5:H$2450,$V2461))</f>
        <v>1189.1</v>
      </c>
      <c r="M2461" s="18" t="n">
        <f aca="false">IF($V2461="","",INDEX('Stock Exchange'!I$5:I$2450,$V2461))</f>
        <v>258.27</v>
      </c>
      <c r="N2461" s="18" t="n">
        <f aca="false">IF($W2461="","",INDEX(Primary!F$5:F$2450,$W2461))</f>
        <v>1.7</v>
      </c>
      <c r="O2461" s="18" t="n">
        <f aca="false">IF($W2461="","",INDEX(Primary!G$5:G$2450,$W2461))</f>
        <v>0</v>
      </c>
      <c r="P2461" s="18" t="n">
        <f aca="false">IF($W2461="","",INDEX(Primary!H$5:H$2450,$W2461))</f>
        <v>1.7</v>
      </c>
      <c r="Q2461" s="18" t="n">
        <f aca="false">IF($W2461="","",INDEX(Primary!I$5:I$2450,$W2461))</f>
        <v>0.37</v>
      </c>
      <c r="R2461" s="19" t="n">
        <f aca="false">IF($E2461="Yes",L2461+P2461,"")</f>
        <v>1190.8</v>
      </c>
      <c r="S2461" s="19" t="n">
        <f aca="false">IF($E2461="Yes",H2461-R2461,"")</f>
        <v>0</v>
      </c>
      <c r="T2461" s="6" t="str">
        <f aca="false">IF($E2461="Yes",IF(ROUND(ABS(S2461),2)&lt;=$T$2,"OK","CHECK"),"n/a")</f>
        <v>OK</v>
      </c>
      <c r="U2461" s="20" t="n">
        <f aca="false">Total!J2461</f>
        <v>46.04</v>
      </c>
      <c r="V2461" s="17" t="n">
        <f aca="false">IFERROR(MATCH($A2461,'Stock Exchange'!$A$5:$A$2450,0),"")</f>
        <v>243</v>
      </c>
      <c r="W2461" s="17" t="n">
        <f aca="false">IFERROR(MATCH($A2461,Primary!$A$5:$A$2450,0),"")</f>
        <v>243</v>
      </c>
    </row>
    <row r="2462" customFormat="false" ht="15" hidden="false" customHeight="false" outlineLevel="0" collapsed="false">
      <c r="A2462" s="16" t="n">
        <f aca="false">Total!A2462</f>
        <v>40514</v>
      </c>
      <c r="B2462" s="17" t="n">
        <f aca="false">YEAR(A2462)</f>
        <v>2010</v>
      </c>
      <c r="C2462" s="17" t="n">
        <f aca="false">MONTH(A2462)</f>
        <v>12</v>
      </c>
      <c r="D2462" s="6" t="str">
        <f aca="false">IF(MONTH(A2462)&gt;=4,"FY "&amp;YEAR(A2462)&amp;"-"&amp;RIGHT(YEAR(A2462)+1,2),"FY "&amp;(YEAR(A2462)-1)&amp;"-"&amp;RIGHT(YEAR(A2462),2))</f>
        <v>FY 2010-11</v>
      </c>
      <c r="E2462" s="6" t="str">
        <f aca="false">IF(AND(V2462&lt;&gt;"",W2462&lt;&gt;""),"Yes","No")</f>
        <v>Yes</v>
      </c>
      <c r="F2462" s="18" t="n">
        <f aca="false">Total!F2462</f>
        <v>4715.9</v>
      </c>
      <c r="G2462" s="18" t="n">
        <f aca="false">Total!G2462</f>
        <v>4269.4</v>
      </c>
      <c r="H2462" s="18" t="n">
        <f aca="false">Total!H2462</f>
        <v>446.4</v>
      </c>
      <c r="I2462" s="18" t="n">
        <f aca="false">Total!I2462</f>
        <v>97.68</v>
      </c>
      <c r="J2462" s="18" t="n">
        <f aca="false">IF($V2462="","",INDEX('Stock Exchange'!F$5:F$2450,$V2462))</f>
        <v>4710.5</v>
      </c>
      <c r="K2462" s="18" t="n">
        <f aca="false">IF($V2462="","",INDEX('Stock Exchange'!G$5:G$2450,$V2462))</f>
        <v>4268.9</v>
      </c>
      <c r="L2462" s="18" t="n">
        <f aca="false">IF($V2462="","",INDEX('Stock Exchange'!H$5:H$2450,$V2462))</f>
        <v>441.6</v>
      </c>
      <c r="M2462" s="18" t="n">
        <f aca="false">IF($V2462="","",INDEX('Stock Exchange'!I$5:I$2450,$V2462))</f>
        <v>96.63</v>
      </c>
      <c r="N2462" s="18" t="n">
        <f aca="false">IF($W2462="","",INDEX(Primary!F$5:F$2450,$W2462))</f>
        <v>5.3</v>
      </c>
      <c r="O2462" s="18" t="n">
        <f aca="false">IF($W2462="","",INDEX(Primary!G$5:G$2450,$W2462))</f>
        <v>0.5</v>
      </c>
      <c r="P2462" s="18" t="n">
        <f aca="false">IF($W2462="","",INDEX(Primary!H$5:H$2450,$W2462))</f>
        <v>4.8</v>
      </c>
      <c r="Q2462" s="18" t="n">
        <f aca="false">IF($W2462="","",INDEX(Primary!I$5:I$2450,$W2462))</f>
        <v>1.05</v>
      </c>
      <c r="R2462" s="19" t="n">
        <f aca="false">IF($E2462="Yes",L2462+P2462,"")</f>
        <v>446.4</v>
      </c>
      <c r="S2462" s="19" t="n">
        <f aca="false">IF($E2462="Yes",H2462-R2462,"")</f>
        <v>0</v>
      </c>
      <c r="T2462" s="6" t="str">
        <f aca="false">IF($E2462="Yes",IF(ROUND(ABS(S2462),2)&lt;=$T$2,"OK","CHECK"),"n/a")</f>
        <v>OK</v>
      </c>
      <c r="U2462" s="20" t="n">
        <f aca="false">Total!J2462</f>
        <v>45.7</v>
      </c>
      <c r="V2462" s="17" t="n">
        <f aca="false">IFERROR(MATCH($A2462,'Stock Exchange'!$A$5:$A$2450,0),"")</f>
        <v>244</v>
      </c>
      <c r="W2462" s="17" t="n">
        <f aca="false">IFERROR(MATCH($A2462,Primary!$A$5:$A$2450,0),"")</f>
        <v>244</v>
      </c>
    </row>
    <row r="2463" customFormat="false" ht="15" hidden="false" customHeight="false" outlineLevel="0" collapsed="false">
      <c r="A2463" s="16" t="n">
        <f aca="false">Total!A2463</f>
        <v>40515</v>
      </c>
      <c r="B2463" s="17" t="n">
        <f aca="false">YEAR(A2463)</f>
        <v>2010</v>
      </c>
      <c r="C2463" s="17" t="n">
        <f aca="false">MONTH(A2463)</f>
        <v>12</v>
      </c>
      <c r="D2463" s="6" t="str">
        <f aca="false">IF(MONTH(A2463)&gt;=4,"FY "&amp;YEAR(A2463)&amp;"-"&amp;RIGHT(YEAR(A2463)+1,2),"FY "&amp;(YEAR(A2463)-1)&amp;"-"&amp;RIGHT(YEAR(A2463),2))</f>
        <v>FY 2010-11</v>
      </c>
      <c r="E2463" s="6" t="str">
        <f aca="false">IF(AND(V2463&lt;&gt;"",W2463&lt;&gt;""),"Yes","No")</f>
        <v>Yes</v>
      </c>
      <c r="F2463" s="18" t="n">
        <f aca="false">Total!F2463</f>
        <v>4126.8</v>
      </c>
      <c r="G2463" s="18" t="n">
        <f aca="false">Total!G2463</f>
        <v>3663.4</v>
      </c>
      <c r="H2463" s="18" t="n">
        <f aca="false">Total!H2463</f>
        <v>463.4</v>
      </c>
      <c r="I2463" s="18" t="n">
        <f aca="false">Total!I2463</f>
        <v>102.13</v>
      </c>
      <c r="J2463" s="18" t="n">
        <f aca="false">IF($V2463="","",INDEX('Stock Exchange'!F$5:F$2450,$V2463))</f>
        <v>4123.6</v>
      </c>
      <c r="K2463" s="18" t="n">
        <f aca="false">IF($V2463="","",INDEX('Stock Exchange'!G$5:G$2450,$V2463))</f>
        <v>3656.2</v>
      </c>
      <c r="L2463" s="18" t="n">
        <f aca="false">IF($V2463="","",INDEX('Stock Exchange'!H$5:H$2450,$V2463))</f>
        <v>467.4</v>
      </c>
      <c r="M2463" s="18" t="n">
        <f aca="false">IF($V2463="","",INDEX('Stock Exchange'!I$5:I$2450,$V2463))</f>
        <v>103.02</v>
      </c>
      <c r="N2463" s="18" t="n">
        <f aca="false">IF($W2463="","",INDEX(Primary!F$5:F$2450,$W2463))</f>
        <v>3.2</v>
      </c>
      <c r="O2463" s="18" t="n">
        <f aca="false">IF($W2463="","",INDEX(Primary!G$5:G$2450,$W2463))</f>
        <v>7.2</v>
      </c>
      <c r="P2463" s="18" t="n">
        <f aca="false">IF($W2463="","",INDEX(Primary!H$5:H$2450,$W2463))</f>
        <v>-4</v>
      </c>
      <c r="Q2463" s="18" t="n">
        <f aca="false">IF($W2463="","",INDEX(Primary!I$5:I$2450,$W2463))</f>
        <v>-0.88</v>
      </c>
      <c r="R2463" s="19" t="n">
        <f aca="false">IF($E2463="Yes",L2463+P2463,"")</f>
        <v>463.4</v>
      </c>
      <c r="S2463" s="19" t="n">
        <f aca="false">IF($E2463="Yes",H2463-R2463,"")</f>
        <v>0</v>
      </c>
      <c r="T2463" s="6" t="str">
        <f aca="false">IF($E2463="Yes",IF(ROUND(ABS(S2463),2)&lt;=$T$2,"OK","CHECK"),"n/a")</f>
        <v>OK</v>
      </c>
      <c r="U2463" s="20" t="n">
        <f aca="false">Total!J2463</f>
        <v>45.37</v>
      </c>
      <c r="V2463" s="17" t="n">
        <f aca="false">IFERROR(MATCH($A2463,'Stock Exchange'!$A$5:$A$2450,0),"")</f>
        <v>245</v>
      </c>
      <c r="W2463" s="17" t="n">
        <f aca="false">IFERROR(MATCH($A2463,Primary!$A$5:$A$2450,0),"")</f>
        <v>245</v>
      </c>
    </row>
    <row r="2464" customFormat="false" ht="15" hidden="false" customHeight="false" outlineLevel="0" collapsed="false">
      <c r="A2464" s="16" t="n">
        <f aca="false">Total!A2464</f>
        <v>40518</v>
      </c>
      <c r="B2464" s="17" t="n">
        <f aca="false">YEAR(A2464)</f>
        <v>2010</v>
      </c>
      <c r="C2464" s="17" t="n">
        <f aca="false">MONTH(A2464)</f>
        <v>12</v>
      </c>
      <c r="D2464" s="6" t="str">
        <f aca="false">IF(MONTH(A2464)&gt;=4,"FY "&amp;YEAR(A2464)&amp;"-"&amp;RIGHT(YEAR(A2464)+1,2),"FY "&amp;(YEAR(A2464)-1)&amp;"-"&amp;RIGHT(YEAR(A2464),2))</f>
        <v>FY 2010-11</v>
      </c>
      <c r="E2464" s="6" t="str">
        <f aca="false">IF(AND(V2464&lt;&gt;"",W2464&lt;&gt;""),"Yes","No")</f>
        <v>Yes</v>
      </c>
      <c r="F2464" s="18" t="n">
        <f aca="false">Total!F2464</f>
        <v>3217.7</v>
      </c>
      <c r="G2464" s="18" t="n">
        <f aca="false">Total!G2464</f>
        <v>2675.5</v>
      </c>
      <c r="H2464" s="18" t="n">
        <f aca="false">Total!H2464</f>
        <v>542.2</v>
      </c>
      <c r="I2464" s="18" t="n">
        <f aca="false">Total!I2464</f>
        <v>120.24</v>
      </c>
      <c r="J2464" s="18" t="n">
        <f aca="false">IF($V2464="","",INDEX('Stock Exchange'!F$5:F$2450,$V2464))</f>
        <v>3209.1</v>
      </c>
      <c r="K2464" s="18" t="n">
        <f aca="false">IF($V2464="","",INDEX('Stock Exchange'!G$5:G$2450,$V2464))</f>
        <v>2670</v>
      </c>
      <c r="L2464" s="18" t="n">
        <f aca="false">IF($V2464="","",INDEX('Stock Exchange'!H$5:H$2450,$V2464))</f>
        <v>539.1</v>
      </c>
      <c r="M2464" s="18" t="n">
        <f aca="false">IF($V2464="","",INDEX('Stock Exchange'!I$5:I$2450,$V2464))</f>
        <v>119.57</v>
      </c>
      <c r="N2464" s="18" t="n">
        <f aca="false">IF($W2464="","",INDEX(Primary!F$5:F$2450,$W2464))</f>
        <v>8.6</v>
      </c>
      <c r="O2464" s="18" t="n">
        <f aca="false">IF($W2464="","",INDEX(Primary!G$5:G$2450,$W2464))</f>
        <v>5.5</v>
      </c>
      <c r="P2464" s="18" t="n">
        <f aca="false">IF($W2464="","",INDEX(Primary!H$5:H$2450,$W2464))</f>
        <v>3</v>
      </c>
      <c r="Q2464" s="18" t="n">
        <f aca="false">IF($W2464="","",INDEX(Primary!I$5:I$2450,$W2464))</f>
        <v>0.67</v>
      </c>
      <c r="R2464" s="19" t="n">
        <f aca="false">IF($E2464="Yes",L2464+P2464,"")</f>
        <v>542.1</v>
      </c>
      <c r="S2464" s="19" t="n">
        <f aca="false">IF($E2464="Yes",H2464-R2464,"")</f>
        <v>0.100000000000023</v>
      </c>
      <c r="T2464" s="6" t="str">
        <f aca="false">IF($E2464="Yes",IF(ROUND(ABS(S2464),2)&lt;=$T$2,"OK","CHECK"),"n/a")</f>
        <v>OK</v>
      </c>
      <c r="U2464" s="20" t="n">
        <f aca="false">Total!J2464</f>
        <v>45.09</v>
      </c>
      <c r="V2464" s="17" t="n">
        <f aca="false">IFERROR(MATCH($A2464,'Stock Exchange'!$A$5:$A$2450,0),"")</f>
        <v>246</v>
      </c>
      <c r="W2464" s="17" t="n">
        <f aca="false">IFERROR(MATCH($A2464,Primary!$A$5:$A$2450,0),"")</f>
        <v>246</v>
      </c>
    </row>
    <row r="2465" customFormat="false" ht="15" hidden="false" customHeight="false" outlineLevel="0" collapsed="false">
      <c r="A2465" s="16" t="n">
        <f aca="false">Total!A2465</f>
        <v>40519</v>
      </c>
      <c r="B2465" s="17" t="n">
        <f aca="false">YEAR(A2465)</f>
        <v>2010</v>
      </c>
      <c r="C2465" s="17" t="n">
        <f aca="false">MONTH(A2465)</f>
        <v>12</v>
      </c>
      <c r="D2465" s="6" t="str">
        <f aca="false">IF(MONTH(A2465)&gt;=4,"FY "&amp;YEAR(A2465)&amp;"-"&amp;RIGHT(YEAR(A2465)+1,2),"FY "&amp;(YEAR(A2465)-1)&amp;"-"&amp;RIGHT(YEAR(A2465),2))</f>
        <v>FY 2010-11</v>
      </c>
      <c r="E2465" s="6" t="str">
        <f aca="false">IF(AND(V2465&lt;&gt;"",W2465&lt;&gt;""),"Yes","No")</f>
        <v>Yes</v>
      </c>
      <c r="F2465" s="18" t="n">
        <f aca="false">Total!F2465</f>
        <v>2932.4</v>
      </c>
      <c r="G2465" s="18" t="n">
        <f aca="false">Total!G2465</f>
        <v>2855.4</v>
      </c>
      <c r="H2465" s="18" t="n">
        <f aca="false">Total!H2465</f>
        <v>76.9</v>
      </c>
      <c r="I2465" s="18" t="n">
        <f aca="false">Total!I2465</f>
        <v>17.15</v>
      </c>
      <c r="J2465" s="18" t="n">
        <f aca="false">IF($V2465="","",INDEX('Stock Exchange'!F$5:F$2450,$V2465))</f>
        <v>2909.2</v>
      </c>
      <c r="K2465" s="18" t="n">
        <f aca="false">IF($V2465="","",INDEX('Stock Exchange'!G$5:G$2450,$V2465))</f>
        <v>2848.1</v>
      </c>
      <c r="L2465" s="18" t="n">
        <f aca="false">IF($V2465="","",INDEX('Stock Exchange'!H$5:H$2450,$V2465))</f>
        <v>61</v>
      </c>
      <c r="M2465" s="18" t="n">
        <f aca="false">IF($V2465="","",INDEX('Stock Exchange'!I$5:I$2450,$V2465))</f>
        <v>13.61</v>
      </c>
      <c r="N2465" s="18" t="n">
        <f aca="false">IF($W2465="","",INDEX(Primary!F$5:F$2450,$W2465))</f>
        <v>23.2</v>
      </c>
      <c r="O2465" s="18" t="n">
        <f aca="false">IF($W2465="","",INDEX(Primary!G$5:G$2450,$W2465))</f>
        <v>7.3</v>
      </c>
      <c r="P2465" s="18" t="n">
        <f aca="false">IF($W2465="","",INDEX(Primary!H$5:H$2450,$W2465))</f>
        <v>15.9</v>
      </c>
      <c r="Q2465" s="18" t="n">
        <f aca="false">IF($W2465="","",INDEX(Primary!I$5:I$2450,$W2465))</f>
        <v>3.54</v>
      </c>
      <c r="R2465" s="19" t="n">
        <f aca="false">IF($E2465="Yes",L2465+P2465,"")</f>
        <v>76.9</v>
      </c>
      <c r="S2465" s="19" t="n">
        <f aca="false">IF($E2465="Yes",H2465-R2465,"")</f>
        <v>0</v>
      </c>
      <c r="T2465" s="6" t="str">
        <f aca="false">IF($E2465="Yes",IF(ROUND(ABS(S2465),2)&lt;=$T$2,"OK","CHECK"),"n/a")</f>
        <v>OK</v>
      </c>
      <c r="U2465" s="20" t="n">
        <f aca="false">Total!J2465</f>
        <v>44.85</v>
      </c>
      <c r="V2465" s="17" t="n">
        <f aca="false">IFERROR(MATCH($A2465,'Stock Exchange'!$A$5:$A$2450,0),"")</f>
        <v>247</v>
      </c>
      <c r="W2465" s="17" t="n">
        <f aca="false">IFERROR(MATCH($A2465,Primary!$A$5:$A$2450,0),"")</f>
        <v>247</v>
      </c>
    </row>
    <row r="2466" customFormat="false" ht="15" hidden="false" customHeight="false" outlineLevel="0" collapsed="false">
      <c r="A2466" s="16" t="n">
        <f aca="false">Total!A2466</f>
        <v>40520</v>
      </c>
      <c r="B2466" s="17" t="n">
        <f aca="false">YEAR(A2466)</f>
        <v>2010</v>
      </c>
      <c r="C2466" s="17" t="n">
        <f aca="false">MONTH(A2466)</f>
        <v>12</v>
      </c>
      <c r="D2466" s="6" t="str">
        <f aca="false">IF(MONTH(A2466)&gt;=4,"FY "&amp;YEAR(A2466)&amp;"-"&amp;RIGHT(YEAR(A2466)+1,2),"FY "&amp;(YEAR(A2466)-1)&amp;"-"&amp;RIGHT(YEAR(A2466),2))</f>
        <v>FY 2010-11</v>
      </c>
      <c r="E2466" s="6" t="str">
        <f aca="false">IF(AND(V2466&lt;&gt;"",W2466&lt;&gt;""),"Yes","No")</f>
        <v>Yes</v>
      </c>
      <c r="F2466" s="18" t="n">
        <f aca="false">Total!F2466</f>
        <v>3008.9</v>
      </c>
      <c r="G2466" s="18" t="n">
        <f aca="false">Total!G2466</f>
        <v>3428.5</v>
      </c>
      <c r="H2466" s="18" t="n">
        <f aca="false">Total!H2466</f>
        <v>-419.6</v>
      </c>
      <c r="I2466" s="18" t="n">
        <f aca="false">Total!I2466</f>
        <v>-93.59</v>
      </c>
      <c r="J2466" s="18" t="n">
        <f aca="false">IF($V2466="","",INDEX('Stock Exchange'!F$5:F$2450,$V2466))</f>
        <v>3007.5</v>
      </c>
      <c r="K2466" s="18" t="n">
        <f aca="false">IF($V2466="","",INDEX('Stock Exchange'!G$5:G$2450,$V2466))</f>
        <v>3424.1</v>
      </c>
      <c r="L2466" s="18" t="n">
        <f aca="false">IF($V2466="","",INDEX('Stock Exchange'!H$5:H$2450,$V2466))</f>
        <v>-416.7</v>
      </c>
      <c r="M2466" s="18" t="n">
        <f aca="false">IF($V2466="","",INDEX('Stock Exchange'!I$5:I$2450,$V2466))</f>
        <v>-92.92</v>
      </c>
      <c r="N2466" s="18" t="n">
        <f aca="false">IF($W2466="","",INDEX(Primary!F$5:F$2450,$W2466))</f>
        <v>1.4</v>
      </c>
      <c r="O2466" s="18" t="n">
        <f aca="false">IF($W2466="","",INDEX(Primary!G$5:G$2450,$W2466))</f>
        <v>4.4</v>
      </c>
      <c r="P2466" s="18" t="n">
        <f aca="false">IF($W2466="","",INDEX(Primary!H$5:H$2450,$W2466))</f>
        <v>-3</v>
      </c>
      <c r="Q2466" s="18" t="n">
        <f aca="false">IF($W2466="","",INDEX(Primary!I$5:I$2450,$W2466))</f>
        <v>-0.67</v>
      </c>
      <c r="R2466" s="19" t="n">
        <f aca="false">IF($E2466="Yes",L2466+P2466,"")</f>
        <v>-419.7</v>
      </c>
      <c r="S2466" s="19" t="n">
        <f aca="false">IF($E2466="Yes",H2466-R2466,"")</f>
        <v>0.0999999999999659</v>
      </c>
      <c r="T2466" s="6" t="str">
        <f aca="false">IF($E2466="Yes",IF(ROUND(ABS(S2466),2)&lt;=$T$2,"OK","CHECK"),"n/a")</f>
        <v>OK</v>
      </c>
      <c r="U2466" s="20" t="n">
        <f aca="false">Total!J2466</f>
        <v>44.84</v>
      </c>
      <c r="V2466" s="17" t="n">
        <f aca="false">IFERROR(MATCH($A2466,'Stock Exchange'!$A$5:$A$2450,0),"")</f>
        <v>248</v>
      </c>
      <c r="W2466" s="17" t="n">
        <f aca="false">IFERROR(MATCH($A2466,Primary!$A$5:$A$2450,0),"")</f>
        <v>248</v>
      </c>
    </row>
    <row r="2467" customFormat="false" ht="15" hidden="false" customHeight="false" outlineLevel="0" collapsed="false">
      <c r="A2467" s="16" t="n">
        <f aca="false">Total!A2467</f>
        <v>40521</v>
      </c>
      <c r="B2467" s="17" t="n">
        <f aca="false">YEAR(A2467)</f>
        <v>2010</v>
      </c>
      <c r="C2467" s="17" t="n">
        <f aca="false">MONTH(A2467)</f>
        <v>12</v>
      </c>
      <c r="D2467" s="6" t="str">
        <f aca="false">IF(MONTH(A2467)&gt;=4,"FY "&amp;YEAR(A2467)&amp;"-"&amp;RIGHT(YEAR(A2467)+1,2),"FY "&amp;(YEAR(A2467)-1)&amp;"-"&amp;RIGHT(YEAR(A2467),2))</f>
        <v>FY 2010-11</v>
      </c>
      <c r="E2467" s="6" t="str">
        <f aca="false">IF(AND(V2467&lt;&gt;"",W2467&lt;&gt;""),"Yes","No")</f>
        <v>Yes</v>
      </c>
      <c r="F2467" s="18" t="n">
        <f aca="false">Total!F2467</f>
        <v>2493.9</v>
      </c>
      <c r="G2467" s="18" t="n">
        <f aca="false">Total!G2467</f>
        <v>3791.7</v>
      </c>
      <c r="H2467" s="18" t="n">
        <f aca="false">Total!H2467</f>
        <v>-1297.8</v>
      </c>
      <c r="I2467" s="18" t="n">
        <f aca="false">Total!I2467</f>
        <v>-287.63</v>
      </c>
      <c r="J2467" s="18" t="n">
        <f aca="false">IF($V2467="","",INDEX('Stock Exchange'!F$5:F$2450,$V2467))</f>
        <v>2485.7</v>
      </c>
      <c r="K2467" s="18" t="n">
        <f aca="false">IF($V2467="","",INDEX('Stock Exchange'!G$5:G$2450,$V2467))</f>
        <v>3791.7</v>
      </c>
      <c r="L2467" s="18" t="n">
        <f aca="false">IF($V2467="","",INDEX('Stock Exchange'!H$5:H$2450,$V2467))</f>
        <v>-1306</v>
      </c>
      <c r="M2467" s="18" t="n">
        <f aca="false">IF($V2467="","",INDEX('Stock Exchange'!I$5:I$2450,$V2467))</f>
        <v>-289.45</v>
      </c>
      <c r="N2467" s="18" t="n">
        <f aca="false">IF($W2467="","",INDEX(Primary!F$5:F$2450,$W2467))</f>
        <v>8.2</v>
      </c>
      <c r="O2467" s="18" t="n">
        <f aca="false">IF($W2467="","",INDEX(Primary!G$5:G$2450,$W2467))</f>
        <v>0</v>
      </c>
      <c r="P2467" s="18" t="n">
        <f aca="false">IF($W2467="","",INDEX(Primary!H$5:H$2450,$W2467))</f>
        <v>8.2</v>
      </c>
      <c r="Q2467" s="18" t="n">
        <f aca="false">IF($W2467="","",INDEX(Primary!I$5:I$2450,$W2467))</f>
        <v>1.82</v>
      </c>
      <c r="R2467" s="19" t="n">
        <f aca="false">IF($E2467="Yes",L2467+P2467,"")</f>
        <v>-1297.8</v>
      </c>
      <c r="S2467" s="19" t="n">
        <f aca="false">IF($E2467="Yes",H2467-R2467,"")</f>
        <v>0</v>
      </c>
      <c r="T2467" s="6" t="str">
        <f aca="false">IF($E2467="Yes",IF(ROUND(ABS(S2467),2)&lt;=$T$2,"OK","CHECK"),"n/a")</f>
        <v>OK</v>
      </c>
      <c r="U2467" s="20" t="n">
        <f aca="false">Total!J2467</f>
        <v>45.12</v>
      </c>
      <c r="V2467" s="17" t="n">
        <f aca="false">IFERROR(MATCH($A2467,'Stock Exchange'!$A$5:$A$2450,0),"")</f>
        <v>249</v>
      </c>
      <c r="W2467" s="17" t="n">
        <f aca="false">IFERROR(MATCH($A2467,Primary!$A$5:$A$2450,0),"")</f>
        <v>249</v>
      </c>
    </row>
    <row r="2468" customFormat="false" ht="15" hidden="false" customHeight="false" outlineLevel="0" collapsed="false">
      <c r="A2468" s="16" t="n">
        <f aca="false">Total!A2468</f>
        <v>40522</v>
      </c>
      <c r="B2468" s="17" t="n">
        <f aca="false">YEAR(A2468)</f>
        <v>2010</v>
      </c>
      <c r="C2468" s="17" t="n">
        <f aca="false">MONTH(A2468)</f>
        <v>12</v>
      </c>
      <c r="D2468" s="6" t="str">
        <f aca="false">IF(MONTH(A2468)&gt;=4,"FY "&amp;YEAR(A2468)&amp;"-"&amp;RIGHT(YEAR(A2468)+1,2),"FY "&amp;(YEAR(A2468)-1)&amp;"-"&amp;RIGHT(YEAR(A2468),2))</f>
        <v>FY 2010-11</v>
      </c>
      <c r="E2468" s="6" t="str">
        <f aca="false">IF(AND(V2468&lt;&gt;"",W2468&lt;&gt;""),"Yes","No")</f>
        <v>Yes</v>
      </c>
      <c r="F2468" s="18" t="n">
        <f aca="false">Total!F2468</f>
        <v>3781.4</v>
      </c>
      <c r="G2468" s="18" t="n">
        <f aca="false">Total!G2468</f>
        <v>4978.5</v>
      </c>
      <c r="H2468" s="18" t="n">
        <f aca="false">Total!H2468</f>
        <v>-1197.1</v>
      </c>
      <c r="I2468" s="18" t="n">
        <f aca="false">Total!I2468</f>
        <v>-265.02</v>
      </c>
      <c r="J2468" s="18" t="n">
        <f aca="false">IF($V2468="","",INDEX('Stock Exchange'!F$5:F$2450,$V2468))</f>
        <v>3780.5</v>
      </c>
      <c r="K2468" s="18" t="n">
        <f aca="false">IF($V2468="","",INDEX('Stock Exchange'!G$5:G$2450,$V2468))</f>
        <v>4978.3</v>
      </c>
      <c r="L2468" s="18" t="n">
        <f aca="false">IF($V2468="","",INDEX('Stock Exchange'!H$5:H$2450,$V2468))</f>
        <v>-1197.7</v>
      </c>
      <c r="M2468" s="18" t="n">
        <f aca="false">IF($V2468="","",INDEX('Stock Exchange'!I$5:I$2450,$V2468))</f>
        <v>-265.16</v>
      </c>
      <c r="N2468" s="18" t="n">
        <f aca="false">IF($W2468="","",INDEX(Primary!F$5:F$2450,$W2468))</f>
        <v>0.9</v>
      </c>
      <c r="O2468" s="18" t="n">
        <f aca="false">IF($W2468="","",INDEX(Primary!G$5:G$2450,$W2468))</f>
        <v>0.2</v>
      </c>
      <c r="P2468" s="18" t="n">
        <f aca="false">IF($W2468="","",INDEX(Primary!H$5:H$2450,$W2468))</f>
        <v>0.6</v>
      </c>
      <c r="Q2468" s="18" t="n">
        <f aca="false">IF($W2468="","",INDEX(Primary!I$5:I$2450,$W2468))</f>
        <v>0.14</v>
      </c>
      <c r="R2468" s="19" t="n">
        <f aca="false">IF($E2468="Yes",L2468+P2468,"")</f>
        <v>-1197.1</v>
      </c>
      <c r="S2468" s="19" t="n">
        <f aca="false">IF($E2468="Yes",H2468-R2468,"")</f>
        <v>0</v>
      </c>
      <c r="T2468" s="6" t="str">
        <f aca="false">IF($E2468="Yes",IF(ROUND(ABS(S2468),2)&lt;=$T$2,"OK","CHECK"),"n/a")</f>
        <v>OK</v>
      </c>
      <c r="U2468" s="20" t="n">
        <f aca="false">Total!J2468</f>
        <v>45.17</v>
      </c>
      <c r="V2468" s="17" t="n">
        <f aca="false">IFERROR(MATCH($A2468,'Stock Exchange'!$A$5:$A$2450,0),"")</f>
        <v>250</v>
      </c>
      <c r="W2468" s="17" t="n">
        <f aca="false">IFERROR(MATCH($A2468,Primary!$A$5:$A$2450,0),"")</f>
        <v>250</v>
      </c>
    </row>
    <row r="2469" customFormat="false" ht="15" hidden="false" customHeight="false" outlineLevel="0" collapsed="false">
      <c r="A2469" s="16" t="n">
        <f aca="false">Total!A2469</f>
        <v>40525</v>
      </c>
      <c r="B2469" s="17" t="n">
        <f aca="false">YEAR(A2469)</f>
        <v>2010</v>
      </c>
      <c r="C2469" s="17" t="n">
        <f aca="false">MONTH(A2469)</f>
        <v>12</v>
      </c>
      <c r="D2469" s="6" t="str">
        <f aca="false">IF(MONTH(A2469)&gt;=4,"FY "&amp;YEAR(A2469)&amp;"-"&amp;RIGHT(YEAR(A2469)+1,2),"FY "&amp;(YEAR(A2469)-1)&amp;"-"&amp;RIGHT(YEAR(A2469),2))</f>
        <v>FY 2010-11</v>
      </c>
      <c r="E2469" s="6" t="str">
        <f aca="false">IF(AND(V2469&lt;&gt;"",W2469&lt;&gt;""),"Yes","No")</f>
        <v>Yes</v>
      </c>
      <c r="F2469" s="18" t="n">
        <f aca="false">Total!F2469</f>
        <v>3796.2</v>
      </c>
      <c r="G2469" s="18" t="n">
        <f aca="false">Total!G2469</f>
        <v>4762.3</v>
      </c>
      <c r="H2469" s="18" t="n">
        <f aca="false">Total!H2469</f>
        <v>-966.2</v>
      </c>
      <c r="I2469" s="18" t="n">
        <f aca="false">Total!I2469</f>
        <v>-213.66</v>
      </c>
      <c r="J2469" s="18" t="n">
        <f aca="false">IF($V2469="","",INDEX('Stock Exchange'!F$5:F$2450,$V2469))</f>
        <v>3588.6</v>
      </c>
      <c r="K2469" s="18" t="n">
        <f aca="false">IF($V2469="","",INDEX('Stock Exchange'!G$5:G$2450,$V2469))</f>
        <v>4762</v>
      </c>
      <c r="L2469" s="18" t="n">
        <f aca="false">IF($V2469="","",INDEX('Stock Exchange'!H$5:H$2450,$V2469))</f>
        <v>-1173.4</v>
      </c>
      <c r="M2469" s="18" t="n">
        <f aca="false">IF($V2469="","",INDEX('Stock Exchange'!I$5:I$2450,$V2469))</f>
        <v>-259.48</v>
      </c>
      <c r="N2469" s="18" t="n">
        <f aca="false">IF($W2469="","",INDEX(Primary!F$5:F$2450,$W2469))</f>
        <v>207.6</v>
      </c>
      <c r="O2469" s="18" t="n">
        <f aca="false">IF($W2469="","",INDEX(Primary!G$5:G$2450,$W2469))</f>
        <v>0.3</v>
      </c>
      <c r="P2469" s="18" t="n">
        <f aca="false">IF($W2469="","",INDEX(Primary!H$5:H$2450,$W2469))</f>
        <v>207.2</v>
      </c>
      <c r="Q2469" s="18" t="n">
        <f aca="false">IF($W2469="","",INDEX(Primary!I$5:I$2450,$W2469))</f>
        <v>45.82</v>
      </c>
      <c r="R2469" s="19" t="n">
        <f aca="false">IF($E2469="Yes",L2469+P2469,"")</f>
        <v>-966.2</v>
      </c>
      <c r="S2469" s="19" t="n">
        <f aca="false">IF($E2469="Yes",H2469-R2469,"")</f>
        <v>0</v>
      </c>
      <c r="T2469" s="6" t="str">
        <f aca="false">IF($E2469="Yes",IF(ROUND(ABS(S2469),2)&lt;=$T$2,"OK","CHECK"),"n/a")</f>
        <v>OK</v>
      </c>
      <c r="U2469" s="20" t="n">
        <f aca="false">Total!J2469</f>
        <v>45.22</v>
      </c>
      <c r="V2469" s="17" t="n">
        <f aca="false">IFERROR(MATCH($A2469,'Stock Exchange'!$A$5:$A$2450,0),"")</f>
        <v>251</v>
      </c>
      <c r="W2469" s="17" t="n">
        <f aca="false">IFERROR(MATCH($A2469,Primary!$A$5:$A$2450,0),"")</f>
        <v>251</v>
      </c>
    </row>
    <row r="2470" customFormat="false" ht="15" hidden="false" customHeight="false" outlineLevel="0" collapsed="false">
      <c r="A2470" s="16" t="n">
        <f aca="false">Total!A2470</f>
        <v>40526</v>
      </c>
      <c r="B2470" s="17" t="n">
        <f aca="false">YEAR(A2470)</f>
        <v>2010</v>
      </c>
      <c r="C2470" s="17" t="n">
        <f aca="false">MONTH(A2470)</f>
        <v>12</v>
      </c>
      <c r="D2470" s="6" t="str">
        <f aca="false">IF(MONTH(A2470)&gt;=4,"FY "&amp;YEAR(A2470)&amp;"-"&amp;RIGHT(YEAR(A2470)+1,2),"FY "&amp;(YEAR(A2470)-1)&amp;"-"&amp;RIGHT(YEAR(A2470),2))</f>
        <v>FY 2010-11</v>
      </c>
      <c r="E2470" s="6" t="str">
        <f aca="false">IF(AND(V2470&lt;&gt;"",W2470&lt;&gt;""),"Yes","No")</f>
        <v>Yes</v>
      </c>
      <c r="F2470" s="18" t="n">
        <f aca="false">Total!F2470</f>
        <v>2458.8</v>
      </c>
      <c r="G2470" s="18" t="n">
        <f aca="false">Total!G2470</f>
        <v>2696.3</v>
      </c>
      <c r="H2470" s="18" t="n">
        <f aca="false">Total!H2470</f>
        <v>-237.5</v>
      </c>
      <c r="I2470" s="18" t="n">
        <f aca="false">Total!I2470</f>
        <v>-52.5</v>
      </c>
      <c r="J2470" s="18" t="n">
        <f aca="false">IF($V2470="","",INDEX('Stock Exchange'!F$5:F$2450,$V2470))</f>
        <v>2448.6</v>
      </c>
      <c r="K2470" s="18" t="n">
        <f aca="false">IF($V2470="","",INDEX('Stock Exchange'!G$5:G$2450,$V2470))</f>
        <v>2696.2</v>
      </c>
      <c r="L2470" s="18" t="n">
        <f aca="false">IF($V2470="","",INDEX('Stock Exchange'!H$5:H$2450,$V2470))</f>
        <v>-247.6</v>
      </c>
      <c r="M2470" s="18" t="n">
        <f aca="false">IF($V2470="","",INDEX('Stock Exchange'!I$5:I$2450,$V2470))</f>
        <v>-54.72</v>
      </c>
      <c r="N2470" s="18" t="n">
        <f aca="false">IF($W2470="","",INDEX(Primary!F$5:F$2450,$W2470))</f>
        <v>10.2</v>
      </c>
      <c r="O2470" s="18" t="n">
        <f aca="false">IF($W2470="","",INDEX(Primary!G$5:G$2450,$W2470))</f>
        <v>0.2</v>
      </c>
      <c r="P2470" s="18" t="n">
        <f aca="false">IF($W2470="","",INDEX(Primary!H$5:H$2450,$W2470))</f>
        <v>10.1</v>
      </c>
      <c r="Q2470" s="18" t="n">
        <f aca="false">IF($W2470="","",INDEX(Primary!I$5:I$2450,$W2470))</f>
        <v>2.22</v>
      </c>
      <c r="R2470" s="19" t="n">
        <f aca="false">IF($E2470="Yes",L2470+P2470,"")</f>
        <v>-237.5</v>
      </c>
      <c r="S2470" s="19" t="n">
        <f aca="false">IF($E2470="Yes",H2470-R2470,"")</f>
        <v>0</v>
      </c>
      <c r="T2470" s="6" t="str">
        <f aca="false">IF($E2470="Yes",IF(ROUND(ABS(S2470),2)&lt;=$T$2,"OK","CHECK"),"n/a")</f>
        <v>OK</v>
      </c>
      <c r="U2470" s="20" t="n">
        <f aca="false">Total!J2470</f>
        <v>45.25</v>
      </c>
      <c r="V2470" s="17" t="n">
        <f aca="false">IFERROR(MATCH($A2470,'Stock Exchange'!$A$5:$A$2450,0),"")</f>
        <v>252</v>
      </c>
      <c r="W2470" s="17" t="n">
        <f aca="false">IFERROR(MATCH($A2470,Primary!$A$5:$A$2450,0),"")</f>
        <v>252</v>
      </c>
    </row>
    <row r="2471" customFormat="false" ht="15" hidden="false" customHeight="false" outlineLevel="0" collapsed="false">
      <c r="A2471" s="16" t="n">
        <f aca="false">Total!A2471</f>
        <v>40527</v>
      </c>
      <c r="B2471" s="17" t="n">
        <f aca="false">YEAR(A2471)</f>
        <v>2010</v>
      </c>
      <c r="C2471" s="17" t="n">
        <f aca="false">MONTH(A2471)</f>
        <v>12</v>
      </c>
      <c r="D2471" s="6" t="str">
        <f aca="false">IF(MONTH(A2471)&gt;=4,"FY "&amp;YEAR(A2471)&amp;"-"&amp;RIGHT(YEAR(A2471)+1,2),"FY "&amp;(YEAR(A2471)-1)&amp;"-"&amp;RIGHT(YEAR(A2471),2))</f>
        <v>FY 2010-11</v>
      </c>
      <c r="E2471" s="6" t="str">
        <f aca="false">IF(AND(V2471&lt;&gt;"",W2471&lt;&gt;""),"Yes","No")</f>
        <v>Yes</v>
      </c>
      <c r="F2471" s="18" t="n">
        <f aca="false">Total!F2471</f>
        <v>2544.4</v>
      </c>
      <c r="G2471" s="18" t="n">
        <f aca="false">Total!G2471</f>
        <v>2450.1</v>
      </c>
      <c r="H2471" s="18" t="n">
        <f aca="false">Total!H2471</f>
        <v>94.3</v>
      </c>
      <c r="I2471" s="18" t="n">
        <f aca="false">Total!I2471</f>
        <v>20.96</v>
      </c>
      <c r="J2471" s="18" t="n">
        <f aca="false">IF($V2471="","",INDEX('Stock Exchange'!F$5:F$2450,$V2471))</f>
        <v>2501.9</v>
      </c>
      <c r="K2471" s="18" t="n">
        <f aca="false">IF($V2471="","",INDEX('Stock Exchange'!G$5:G$2450,$V2471))</f>
        <v>2449.8</v>
      </c>
      <c r="L2471" s="18" t="n">
        <f aca="false">IF($V2471="","",INDEX('Stock Exchange'!H$5:H$2450,$V2471))</f>
        <v>52.1</v>
      </c>
      <c r="M2471" s="18" t="n">
        <f aca="false">IF($V2471="","",INDEX('Stock Exchange'!I$5:I$2450,$V2471))</f>
        <v>11.57</v>
      </c>
      <c r="N2471" s="18" t="n">
        <f aca="false">IF($W2471="","",INDEX(Primary!F$5:F$2450,$W2471))</f>
        <v>42.5</v>
      </c>
      <c r="O2471" s="18" t="n">
        <f aca="false">IF($W2471="","",INDEX(Primary!G$5:G$2450,$W2471))</f>
        <v>0.2</v>
      </c>
      <c r="P2471" s="18" t="n">
        <f aca="false">IF($W2471="","",INDEX(Primary!H$5:H$2450,$W2471))</f>
        <v>42.3</v>
      </c>
      <c r="Q2471" s="18" t="n">
        <f aca="false">IF($W2471="","",INDEX(Primary!I$5:I$2450,$W2471))</f>
        <v>9.39</v>
      </c>
      <c r="R2471" s="19" t="n">
        <f aca="false">IF($E2471="Yes",L2471+P2471,"")</f>
        <v>94.4</v>
      </c>
      <c r="S2471" s="19" t="n">
        <f aca="false">IF($E2471="Yes",H2471-R2471,"")</f>
        <v>-0.100000000000009</v>
      </c>
      <c r="T2471" s="6" t="str">
        <f aca="false">IF($E2471="Yes",IF(ROUND(ABS(S2471),2)&lt;=$T$2,"OK","CHECK"),"n/a")</f>
        <v>OK</v>
      </c>
      <c r="U2471" s="20" t="n">
        <f aca="false">Total!J2471</f>
        <v>45.01</v>
      </c>
      <c r="V2471" s="17" t="n">
        <f aca="false">IFERROR(MATCH($A2471,'Stock Exchange'!$A$5:$A$2450,0),"")</f>
        <v>253</v>
      </c>
      <c r="W2471" s="17" t="n">
        <f aca="false">IFERROR(MATCH($A2471,Primary!$A$5:$A$2450,0),"")</f>
        <v>253</v>
      </c>
    </row>
    <row r="2472" customFormat="false" ht="15" hidden="false" customHeight="false" outlineLevel="0" collapsed="false">
      <c r="A2472" s="16" t="n">
        <f aca="false">Total!A2472</f>
        <v>40528</v>
      </c>
      <c r="B2472" s="17" t="n">
        <f aca="false">YEAR(A2472)</f>
        <v>2010</v>
      </c>
      <c r="C2472" s="17" t="n">
        <f aca="false">MONTH(A2472)</f>
        <v>12</v>
      </c>
      <c r="D2472" s="6" t="str">
        <f aca="false">IF(MONTH(A2472)&gt;=4,"FY "&amp;YEAR(A2472)&amp;"-"&amp;RIGHT(YEAR(A2472)+1,2),"FY "&amp;(YEAR(A2472)-1)&amp;"-"&amp;RIGHT(YEAR(A2472),2))</f>
        <v>FY 2010-11</v>
      </c>
      <c r="E2472" s="6" t="str">
        <f aca="false">IF(AND(V2472&lt;&gt;"",W2472&lt;&gt;""),"Yes","No")</f>
        <v>Yes</v>
      </c>
      <c r="F2472" s="18" t="n">
        <f aca="false">Total!F2472</f>
        <v>3083.9</v>
      </c>
      <c r="G2472" s="18" t="n">
        <f aca="false">Total!G2472</f>
        <v>3093.9</v>
      </c>
      <c r="H2472" s="18" t="n">
        <f aca="false">Total!H2472</f>
        <v>-10</v>
      </c>
      <c r="I2472" s="18" t="n">
        <f aca="false">Total!I2472</f>
        <v>-2.2</v>
      </c>
      <c r="J2472" s="18" t="n">
        <f aca="false">IF($V2472="","",INDEX('Stock Exchange'!F$5:F$2450,$V2472))</f>
        <v>3079</v>
      </c>
      <c r="K2472" s="18" t="n">
        <f aca="false">IF($V2472="","",INDEX('Stock Exchange'!G$5:G$2450,$V2472))</f>
        <v>3092.8</v>
      </c>
      <c r="L2472" s="18" t="n">
        <f aca="false">IF($V2472="","",INDEX('Stock Exchange'!H$5:H$2450,$V2472))</f>
        <v>-13.8</v>
      </c>
      <c r="M2472" s="18" t="n">
        <f aca="false">IF($V2472="","",INDEX('Stock Exchange'!I$5:I$2450,$V2472))</f>
        <v>-3.04</v>
      </c>
      <c r="N2472" s="18" t="n">
        <f aca="false">IF($W2472="","",INDEX(Primary!F$5:F$2450,$W2472))</f>
        <v>5</v>
      </c>
      <c r="O2472" s="18" t="n">
        <f aca="false">IF($W2472="","",INDEX(Primary!G$5:G$2450,$W2472))</f>
        <v>1.2</v>
      </c>
      <c r="P2472" s="18" t="n">
        <f aca="false">IF($W2472="","",INDEX(Primary!H$5:H$2450,$W2472))</f>
        <v>3.8</v>
      </c>
      <c r="Q2472" s="18" t="n">
        <f aca="false">IF($W2472="","",INDEX(Primary!I$5:I$2450,$W2472))</f>
        <v>0.84</v>
      </c>
      <c r="R2472" s="19" t="n">
        <f aca="false">IF($E2472="Yes",L2472+P2472,"")</f>
        <v>-10</v>
      </c>
      <c r="S2472" s="19" t="n">
        <f aca="false">IF($E2472="Yes",H2472-R2472,"")</f>
        <v>0</v>
      </c>
      <c r="T2472" s="6" t="str">
        <f aca="false">IF($E2472="Yes",IF(ROUND(ABS(S2472),2)&lt;=$T$2,"OK","CHECK"),"n/a")</f>
        <v>OK</v>
      </c>
      <c r="U2472" s="20" t="n">
        <f aca="false">Total!J2472</f>
        <v>45.32</v>
      </c>
      <c r="V2472" s="17" t="n">
        <f aca="false">IFERROR(MATCH($A2472,'Stock Exchange'!$A$5:$A$2450,0),"")</f>
        <v>254</v>
      </c>
      <c r="W2472" s="17" t="n">
        <f aca="false">IFERROR(MATCH($A2472,Primary!$A$5:$A$2450,0),"")</f>
        <v>254</v>
      </c>
    </row>
    <row r="2473" customFormat="false" ht="15" hidden="false" customHeight="false" outlineLevel="0" collapsed="false">
      <c r="A2473" s="16" t="n">
        <f aca="false">Total!A2473</f>
        <v>40532</v>
      </c>
      <c r="B2473" s="17" t="n">
        <f aca="false">YEAR(A2473)</f>
        <v>2010</v>
      </c>
      <c r="C2473" s="17" t="n">
        <f aca="false">MONTH(A2473)</f>
        <v>12</v>
      </c>
      <c r="D2473" s="6" t="str">
        <f aca="false">IF(MONTH(A2473)&gt;=4,"FY "&amp;YEAR(A2473)&amp;"-"&amp;RIGHT(YEAR(A2473)+1,2),"FY "&amp;(YEAR(A2473)-1)&amp;"-"&amp;RIGHT(YEAR(A2473),2))</f>
        <v>FY 2010-11</v>
      </c>
      <c r="E2473" s="6" t="str">
        <f aca="false">IF(AND(V2473&lt;&gt;"",W2473&lt;&gt;""),"Yes","No")</f>
        <v>Yes</v>
      </c>
      <c r="F2473" s="18" t="n">
        <f aca="false">Total!F2473</f>
        <v>3220.2</v>
      </c>
      <c r="G2473" s="18" t="n">
        <f aca="false">Total!G2473</f>
        <v>3333.6</v>
      </c>
      <c r="H2473" s="18" t="n">
        <f aca="false">Total!H2473</f>
        <v>-113.5</v>
      </c>
      <c r="I2473" s="18" t="n">
        <f aca="false">Total!I2473</f>
        <v>-25</v>
      </c>
      <c r="J2473" s="18" t="n">
        <f aca="false">IF($V2473="","",INDEX('Stock Exchange'!F$5:F$2450,$V2473))</f>
        <v>3073.7</v>
      </c>
      <c r="K2473" s="18" t="n">
        <f aca="false">IF($V2473="","",INDEX('Stock Exchange'!G$5:G$2450,$V2473))</f>
        <v>3333.6</v>
      </c>
      <c r="L2473" s="18" t="n">
        <f aca="false">IF($V2473="","",INDEX('Stock Exchange'!H$5:H$2450,$V2473))</f>
        <v>-260</v>
      </c>
      <c r="M2473" s="18" t="n">
        <f aca="false">IF($V2473="","",INDEX('Stock Exchange'!I$5:I$2450,$V2473))</f>
        <v>-57.27</v>
      </c>
      <c r="N2473" s="18" t="n">
        <f aca="false">IF($W2473="","",INDEX(Primary!F$5:F$2450,$W2473))</f>
        <v>146.5</v>
      </c>
      <c r="O2473" s="18" t="n">
        <f aca="false">IF($W2473="","",INDEX(Primary!G$5:G$2450,$W2473))</f>
        <v>0</v>
      </c>
      <c r="P2473" s="18" t="n">
        <f aca="false">IF($W2473="","",INDEX(Primary!H$5:H$2450,$W2473))</f>
        <v>146.5</v>
      </c>
      <c r="Q2473" s="18" t="n">
        <f aca="false">IF($W2473="","",INDEX(Primary!I$5:I$2450,$W2473))</f>
        <v>32.28</v>
      </c>
      <c r="R2473" s="19" t="n">
        <f aca="false">IF($E2473="Yes",L2473+P2473,"")</f>
        <v>-113.5</v>
      </c>
      <c r="S2473" s="19" t="n">
        <f aca="false">IF($E2473="Yes",H2473-R2473,"")</f>
        <v>0</v>
      </c>
      <c r="T2473" s="6" t="str">
        <f aca="false">IF($E2473="Yes",IF(ROUND(ABS(S2473),2)&lt;=$T$2,"OK","CHECK"),"n/a")</f>
        <v>OK</v>
      </c>
      <c r="U2473" s="20" t="n">
        <f aca="false">Total!J2473</f>
        <v>45.39</v>
      </c>
      <c r="V2473" s="17" t="n">
        <f aca="false">IFERROR(MATCH($A2473,'Stock Exchange'!$A$5:$A$2450,0),"")</f>
        <v>255</v>
      </c>
      <c r="W2473" s="17" t="n">
        <f aca="false">IFERROR(MATCH($A2473,Primary!$A$5:$A$2450,0),"")</f>
        <v>255</v>
      </c>
    </row>
    <row r="2474" customFormat="false" ht="15" hidden="false" customHeight="false" outlineLevel="0" collapsed="false">
      <c r="A2474" s="16" t="n">
        <f aca="false">Total!A2474</f>
        <v>40533</v>
      </c>
      <c r="B2474" s="17" t="n">
        <f aca="false">YEAR(A2474)</f>
        <v>2010</v>
      </c>
      <c r="C2474" s="17" t="n">
        <f aca="false">MONTH(A2474)</f>
        <v>12</v>
      </c>
      <c r="D2474" s="6" t="str">
        <f aca="false">IF(MONTH(A2474)&gt;=4,"FY "&amp;YEAR(A2474)&amp;"-"&amp;RIGHT(YEAR(A2474)+1,2),"FY "&amp;(YEAR(A2474)-1)&amp;"-"&amp;RIGHT(YEAR(A2474),2))</f>
        <v>FY 2010-11</v>
      </c>
      <c r="E2474" s="6" t="str">
        <f aca="false">IF(AND(V2474&lt;&gt;"",W2474&lt;&gt;""),"Yes","No")</f>
        <v>Yes</v>
      </c>
      <c r="F2474" s="18" t="n">
        <f aca="false">Total!F2474</f>
        <v>3047.4</v>
      </c>
      <c r="G2474" s="18" t="n">
        <f aca="false">Total!G2474</f>
        <v>3079.9</v>
      </c>
      <c r="H2474" s="18" t="n">
        <f aca="false">Total!H2474</f>
        <v>-32.5</v>
      </c>
      <c r="I2474" s="18" t="n">
        <f aca="false">Total!I2474</f>
        <v>-7.17</v>
      </c>
      <c r="J2474" s="18" t="n">
        <f aca="false">IF($V2474="","",INDEX('Stock Exchange'!F$5:F$2450,$V2474))</f>
        <v>3005.7</v>
      </c>
      <c r="K2474" s="18" t="n">
        <f aca="false">IF($V2474="","",INDEX('Stock Exchange'!G$5:G$2450,$V2474))</f>
        <v>3076.2</v>
      </c>
      <c r="L2474" s="18" t="n">
        <f aca="false">IF($V2474="","",INDEX('Stock Exchange'!H$5:H$2450,$V2474))</f>
        <v>-70.5</v>
      </c>
      <c r="M2474" s="18" t="n">
        <f aca="false">IF($V2474="","",INDEX('Stock Exchange'!I$5:I$2450,$V2474))</f>
        <v>-15.54</v>
      </c>
      <c r="N2474" s="18" t="n">
        <f aca="false">IF($W2474="","",INDEX(Primary!F$5:F$2450,$W2474))</f>
        <v>41.7</v>
      </c>
      <c r="O2474" s="18" t="n">
        <f aca="false">IF($W2474="","",INDEX(Primary!G$5:G$2450,$W2474))</f>
        <v>3.7</v>
      </c>
      <c r="P2474" s="18" t="n">
        <f aca="false">IF($W2474="","",INDEX(Primary!H$5:H$2450,$W2474))</f>
        <v>38</v>
      </c>
      <c r="Q2474" s="18" t="n">
        <f aca="false">IF($W2474="","",INDEX(Primary!I$5:I$2450,$W2474))</f>
        <v>8.37</v>
      </c>
      <c r="R2474" s="19" t="n">
        <f aca="false">IF($E2474="Yes",L2474+P2474,"")</f>
        <v>-32.5</v>
      </c>
      <c r="S2474" s="19" t="n">
        <f aca="false">IF($E2474="Yes",H2474-R2474,"")</f>
        <v>0</v>
      </c>
      <c r="T2474" s="6" t="str">
        <f aca="false">IF($E2474="Yes",IF(ROUND(ABS(S2474),2)&lt;=$T$2,"OK","CHECK"),"n/a")</f>
        <v>OK</v>
      </c>
      <c r="U2474" s="20" t="n">
        <f aca="false">Total!J2474</f>
        <v>45.38</v>
      </c>
      <c r="V2474" s="17" t="n">
        <f aca="false">IFERROR(MATCH($A2474,'Stock Exchange'!$A$5:$A$2450,0),"")</f>
        <v>256</v>
      </c>
      <c r="W2474" s="17" t="n">
        <f aca="false">IFERROR(MATCH($A2474,Primary!$A$5:$A$2450,0),"")</f>
        <v>256</v>
      </c>
    </row>
    <row r="2475" customFormat="false" ht="15" hidden="false" customHeight="false" outlineLevel="0" collapsed="false">
      <c r="A2475" s="16" t="n">
        <f aca="false">Total!A2475</f>
        <v>40534</v>
      </c>
      <c r="B2475" s="17" t="n">
        <f aca="false">YEAR(A2475)</f>
        <v>2010</v>
      </c>
      <c r="C2475" s="17" t="n">
        <f aca="false">MONTH(A2475)</f>
        <v>12</v>
      </c>
      <c r="D2475" s="6" t="str">
        <f aca="false">IF(MONTH(A2475)&gt;=4,"FY "&amp;YEAR(A2475)&amp;"-"&amp;RIGHT(YEAR(A2475)+1,2),"FY "&amp;(YEAR(A2475)-1)&amp;"-"&amp;RIGHT(YEAR(A2475),2))</f>
        <v>FY 2010-11</v>
      </c>
      <c r="E2475" s="6" t="str">
        <f aca="false">IF(AND(V2475&lt;&gt;"",W2475&lt;&gt;""),"Yes","No")</f>
        <v>Yes</v>
      </c>
      <c r="F2475" s="18" t="n">
        <f aca="false">Total!F2475</f>
        <v>3066.3</v>
      </c>
      <c r="G2475" s="18" t="n">
        <f aca="false">Total!G2475</f>
        <v>2841.7</v>
      </c>
      <c r="H2475" s="18" t="n">
        <f aca="false">Total!H2475</f>
        <v>224.6</v>
      </c>
      <c r="I2475" s="18" t="n">
        <f aca="false">Total!I2475</f>
        <v>49.62</v>
      </c>
      <c r="J2475" s="18" t="n">
        <f aca="false">IF($V2475="","",INDEX('Stock Exchange'!F$5:F$2450,$V2475))</f>
        <v>2870.2</v>
      </c>
      <c r="K2475" s="18" t="n">
        <f aca="false">IF($V2475="","",INDEX('Stock Exchange'!G$5:G$2450,$V2475))</f>
        <v>2841.7</v>
      </c>
      <c r="L2475" s="18" t="n">
        <f aca="false">IF($V2475="","",INDEX('Stock Exchange'!H$5:H$2450,$V2475))</f>
        <v>28.5</v>
      </c>
      <c r="M2475" s="18" t="n">
        <f aca="false">IF($V2475="","",INDEX('Stock Exchange'!I$5:I$2450,$V2475))</f>
        <v>6.29</v>
      </c>
      <c r="N2475" s="18" t="n">
        <f aca="false">IF($W2475="","",INDEX(Primary!F$5:F$2450,$W2475))</f>
        <v>196.1</v>
      </c>
      <c r="O2475" s="18" t="n">
        <f aca="false">IF($W2475="","",INDEX(Primary!G$5:G$2450,$W2475))</f>
        <v>0</v>
      </c>
      <c r="P2475" s="18" t="n">
        <f aca="false">IF($W2475="","",INDEX(Primary!H$5:H$2450,$W2475))</f>
        <v>196.1</v>
      </c>
      <c r="Q2475" s="18" t="n">
        <f aca="false">IF($W2475="","",INDEX(Primary!I$5:I$2450,$W2475))</f>
        <v>43.32</v>
      </c>
      <c r="R2475" s="19" t="n">
        <f aca="false">IF($E2475="Yes",L2475+P2475,"")</f>
        <v>224.6</v>
      </c>
      <c r="S2475" s="19" t="n">
        <f aca="false">IF($E2475="Yes",H2475-R2475,"")</f>
        <v>0</v>
      </c>
      <c r="T2475" s="6" t="str">
        <f aca="false">IF($E2475="Yes",IF(ROUND(ABS(S2475),2)&lt;=$T$2,"OK","CHECK"),"n/a")</f>
        <v>OK</v>
      </c>
      <c r="U2475" s="20" t="n">
        <f aca="false">Total!J2475</f>
        <v>45.26</v>
      </c>
      <c r="V2475" s="17" t="n">
        <f aca="false">IFERROR(MATCH($A2475,'Stock Exchange'!$A$5:$A$2450,0),"")</f>
        <v>257</v>
      </c>
      <c r="W2475" s="17" t="n">
        <f aca="false">IFERROR(MATCH($A2475,Primary!$A$5:$A$2450,0),"")</f>
        <v>257</v>
      </c>
    </row>
    <row r="2476" customFormat="false" ht="15" hidden="false" customHeight="false" outlineLevel="0" collapsed="false">
      <c r="A2476" s="16" t="n">
        <f aca="false">Total!A2476</f>
        <v>40535</v>
      </c>
      <c r="B2476" s="17" t="n">
        <f aca="false">YEAR(A2476)</f>
        <v>2010</v>
      </c>
      <c r="C2476" s="17" t="n">
        <f aca="false">MONTH(A2476)</f>
        <v>12</v>
      </c>
      <c r="D2476" s="6" t="str">
        <f aca="false">IF(MONTH(A2476)&gt;=4,"FY "&amp;YEAR(A2476)&amp;"-"&amp;RIGHT(YEAR(A2476)+1,2),"FY "&amp;(YEAR(A2476)-1)&amp;"-"&amp;RIGHT(YEAR(A2476),2))</f>
        <v>FY 2010-11</v>
      </c>
      <c r="E2476" s="6" t="str">
        <f aca="false">IF(AND(V2476&lt;&gt;"",W2476&lt;&gt;""),"Yes","No")</f>
        <v>Yes</v>
      </c>
      <c r="F2476" s="18" t="n">
        <f aca="false">Total!F2476</f>
        <v>2402.9</v>
      </c>
      <c r="G2476" s="18" t="n">
        <f aca="false">Total!G2476</f>
        <v>2426.6</v>
      </c>
      <c r="H2476" s="18" t="n">
        <f aca="false">Total!H2476</f>
        <v>-23.7</v>
      </c>
      <c r="I2476" s="18" t="n">
        <f aca="false">Total!I2476</f>
        <v>-5.24</v>
      </c>
      <c r="J2476" s="18" t="n">
        <f aca="false">IF($V2476="","",INDEX('Stock Exchange'!F$5:F$2450,$V2476))</f>
        <v>2381.8</v>
      </c>
      <c r="K2476" s="18" t="n">
        <f aca="false">IF($V2476="","",INDEX('Stock Exchange'!G$5:G$2450,$V2476))</f>
        <v>2426.2</v>
      </c>
      <c r="L2476" s="18" t="n">
        <f aca="false">IF($V2476="","",INDEX('Stock Exchange'!H$5:H$2450,$V2476))</f>
        <v>-44.5</v>
      </c>
      <c r="M2476" s="18" t="n">
        <f aca="false">IF($V2476="","",INDEX('Stock Exchange'!I$5:I$2450,$V2476))</f>
        <v>-9.85</v>
      </c>
      <c r="N2476" s="18" t="n">
        <f aca="false">IF($W2476="","",INDEX(Primary!F$5:F$2450,$W2476))</f>
        <v>21.1</v>
      </c>
      <c r="O2476" s="18" t="n">
        <f aca="false">IF($W2476="","",INDEX(Primary!G$5:G$2450,$W2476))</f>
        <v>0.4</v>
      </c>
      <c r="P2476" s="18" t="n">
        <f aca="false">IF($W2476="","",INDEX(Primary!H$5:H$2450,$W2476))</f>
        <v>20.8</v>
      </c>
      <c r="Q2476" s="18" t="n">
        <f aca="false">IF($W2476="","",INDEX(Primary!I$5:I$2450,$W2476))</f>
        <v>4.61</v>
      </c>
      <c r="R2476" s="19" t="n">
        <f aca="false">IF($E2476="Yes",L2476+P2476,"")</f>
        <v>-23.7</v>
      </c>
      <c r="S2476" s="19" t="n">
        <f aca="false">IF($E2476="Yes",H2476-R2476,"")</f>
        <v>0</v>
      </c>
      <c r="T2476" s="6" t="str">
        <f aca="false">IF($E2476="Yes",IF(ROUND(ABS(S2476),2)&lt;=$T$2,"OK","CHECK"),"n/a")</f>
        <v>OK</v>
      </c>
      <c r="U2476" s="20" t="n">
        <f aca="false">Total!J2476</f>
        <v>45.13</v>
      </c>
      <c r="V2476" s="17" t="n">
        <f aca="false">IFERROR(MATCH($A2476,'Stock Exchange'!$A$5:$A$2450,0),"")</f>
        <v>258</v>
      </c>
      <c r="W2476" s="17" t="n">
        <f aca="false">IFERROR(MATCH($A2476,Primary!$A$5:$A$2450,0),"")</f>
        <v>258</v>
      </c>
    </row>
    <row r="2477" customFormat="false" ht="15" hidden="false" customHeight="false" outlineLevel="0" collapsed="false">
      <c r="A2477" s="16" t="n">
        <f aca="false">Total!A2477</f>
        <v>40536</v>
      </c>
      <c r="B2477" s="17" t="n">
        <f aca="false">YEAR(A2477)</f>
        <v>2010</v>
      </c>
      <c r="C2477" s="17" t="n">
        <f aca="false">MONTH(A2477)</f>
        <v>12</v>
      </c>
      <c r="D2477" s="6" t="str">
        <f aca="false">IF(MONTH(A2477)&gt;=4,"FY "&amp;YEAR(A2477)&amp;"-"&amp;RIGHT(YEAR(A2477)+1,2),"FY "&amp;(YEAR(A2477)-1)&amp;"-"&amp;RIGHT(YEAR(A2477),2))</f>
        <v>FY 2010-11</v>
      </c>
      <c r="E2477" s="6" t="str">
        <f aca="false">IF(AND(V2477&lt;&gt;"",W2477&lt;&gt;""),"Yes","No")</f>
        <v>Yes</v>
      </c>
      <c r="F2477" s="18" t="n">
        <f aca="false">Total!F2477</f>
        <v>1496.2</v>
      </c>
      <c r="G2477" s="18" t="n">
        <f aca="false">Total!G2477</f>
        <v>1596.1</v>
      </c>
      <c r="H2477" s="18" t="n">
        <f aca="false">Total!H2477</f>
        <v>-99.8</v>
      </c>
      <c r="I2477" s="18" t="n">
        <f aca="false">Total!I2477</f>
        <v>-22.18</v>
      </c>
      <c r="J2477" s="18" t="n">
        <f aca="false">IF($V2477="","",INDEX('Stock Exchange'!F$5:F$2450,$V2477))</f>
        <v>1495.7</v>
      </c>
      <c r="K2477" s="18" t="n">
        <f aca="false">IF($V2477="","",INDEX('Stock Exchange'!G$5:G$2450,$V2477))</f>
        <v>1595.5</v>
      </c>
      <c r="L2477" s="18" t="n">
        <f aca="false">IF($V2477="","",INDEX('Stock Exchange'!H$5:H$2450,$V2477))</f>
        <v>-99.8</v>
      </c>
      <c r="M2477" s="18" t="n">
        <f aca="false">IF($V2477="","",INDEX('Stock Exchange'!I$5:I$2450,$V2477))</f>
        <v>-22.17</v>
      </c>
      <c r="N2477" s="18" t="n">
        <f aca="false">IF($W2477="","",INDEX(Primary!F$5:F$2450,$W2477))</f>
        <v>0.5</v>
      </c>
      <c r="O2477" s="18" t="n">
        <f aca="false">IF($W2477="","",INDEX(Primary!G$5:G$2450,$W2477))</f>
        <v>0.5</v>
      </c>
      <c r="P2477" s="18" t="n">
        <f aca="false">IF($W2477="","",INDEX(Primary!H$5:H$2450,$W2477))</f>
        <v>0</v>
      </c>
      <c r="Q2477" s="18" t="n">
        <f aca="false">IF($W2477="","",INDEX(Primary!I$5:I$2450,$W2477))</f>
        <v>-0.01</v>
      </c>
      <c r="R2477" s="19" t="n">
        <f aca="false">IF($E2477="Yes",L2477+P2477,"")</f>
        <v>-99.8</v>
      </c>
      <c r="S2477" s="19" t="n">
        <f aca="false">IF($E2477="Yes",H2477-R2477,"")</f>
        <v>0</v>
      </c>
      <c r="T2477" s="6" t="str">
        <f aca="false">IF($E2477="Yes",IF(ROUND(ABS(S2477),2)&lt;=$T$2,"OK","CHECK"),"n/a")</f>
        <v>OK</v>
      </c>
      <c r="U2477" s="20" t="n">
        <f aca="false">Total!J2477</f>
        <v>45.02</v>
      </c>
      <c r="V2477" s="17" t="n">
        <f aca="false">IFERROR(MATCH($A2477,'Stock Exchange'!$A$5:$A$2450,0),"")</f>
        <v>259</v>
      </c>
      <c r="W2477" s="17" t="n">
        <f aca="false">IFERROR(MATCH($A2477,Primary!$A$5:$A$2450,0),"")</f>
        <v>259</v>
      </c>
    </row>
    <row r="2478" customFormat="false" ht="15" hidden="false" customHeight="false" outlineLevel="0" collapsed="false">
      <c r="A2478" s="16" t="n">
        <f aca="false">Total!A2478</f>
        <v>40539</v>
      </c>
      <c r="B2478" s="17" t="n">
        <f aca="false">YEAR(A2478)</f>
        <v>2010</v>
      </c>
      <c r="C2478" s="17" t="n">
        <f aca="false">MONTH(A2478)</f>
        <v>12</v>
      </c>
      <c r="D2478" s="6" t="str">
        <f aca="false">IF(MONTH(A2478)&gt;=4,"FY "&amp;YEAR(A2478)&amp;"-"&amp;RIGHT(YEAR(A2478)+1,2),"FY "&amp;(YEAR(A2478)-1)&amp;"-"&amp;RIGHT(YEAR(A2478),2))</f>
        <v>FY 2010-11</v>
      </c>
      <c r="E2478" s="6" t="str">
        <f aca="false">IF(AND(V2478&lt;&gt;"",W2478&lt;&gt;""),"Yes","No")</f>
        <v>Yes</v>
      </c>
      <c r="F2478" s="18" t="n">
        <f aca="false">Total!F2478</f>
        <v>1233</v>
      </c>
      <c r="G2478" s="18" t="n">
        <f aca="false">Total!G2478</f>
        <v>1197.4</v>
      </c>
      <c r="H2478" s="18" t="n">
        <f aca="false">Total!H2478</f>
        <v>35.5</v>
      </c>
      <c r="I2478" s="18" t="n">
        <f aca="false">Total!I2478</f>
        <v>7.86</v>
      </c>
      <c r="J2478" s="18" t="n">
        <f aca="false">IF($V2478="","",INDEX('Stock Exchange'!F$5:F$2450,$V2478))</f>
        <v>1232.1</v>
      </c>
      <c r="K2478" s="18" t="n">
        <f aca="false">IF($V2478="","",INDEX('Stock Exchange'!G$5:G$2450,$V2478))</f>
        <v>1192.6</v>
      </c>
      <c r="L2478" s="18" t="n">
        <f aca="false">IF($V2478="","",INDEX('Stock Exchange'!H$5:H$2450,$V2478))</f>
        <v>39.5</v>
      </c>
      <c r="M2478" s="18" t="n">
        <f aca="false">IF($V2478="","",INDEX('Stock Exchange'!I$5:I$2450,$V2478))</f>
        <v>8.73</v>
      </c>
      <c r="N2478" s="18" t="n">
        <f aca="false">IF($W2478="","",INDEX(Primary!F$5:F$2450,$W2478))</f>
        <v>0.8</v>
      </c>
      <c r="O2478" s="18" t="n">
        <f aca="false">IF($W2478="","",INDEX(Primary!G$5:G$2450,$W2478))</f>
        <v>4.8</v>
      </c>
      <c r="P2478" s="18" t="n">
        <f aca="false">IF($W2478="","",INDEX(Primary!H$5:H$2450,$W2478))</f>
        <v>-4</v>
      </c>
      <c r="Q2478" s="18" t="n">
        <f aca="false">IF($W2478="","",INDEX(Primary!I$5:I$2450,$W2478))</f>
        <v>-0.87</v>
      </c>
      <c r="R2478" s="19" t="n">
        <f aca="false">IF($E2478="Yes",L2478+P2478,"")</f>
        <v>35.5</v>
      </c>
      <c r="S2478" s="19" t="n">
        <f aca="false">IF($E2478="Yes",H2478-R2478,"")</f>
        <v>0</v>
      </c>
      <c r="T2478" s="6" t="str">
        <f aca="false">IF($E2478="Yes",IF(ROUND(ABS(S2478),2)&lt;=$T$2,"OK","CHECK"),"n/a")</f>
        <v>OK</v>
      </c>
      <c r="U2478" s="20" t="n">
        <f aca="false">Total!J2478</f>
        <v>45.23</v>
      </c>
      <c r="V2478" s="17" t="n">
        <f aca="false">IFERROR(MATCH($A2478,'Stock Exchange'!$A$5:$A$2450,0),"")</f>
        <v>260</v>
      </c>
      <c r="W2478" s="17" t="n">
        <f aca="false">IFERROR(MATCH($A2478,Primary!$A$5:$A$2450,0),"")</f>
        <v>260</v>
      </c>
    </row>
    <row r="2479" customFormat="false" ht="15" hidden="false" customHeight="false" outlineLevel="0" collapsed="false">
      <c r="A2479" s="16" t="n">
        <f aca="false">Total!A2479</f>
        <v>40540</v>
      </c>
      <c r="B2479" s="17" t="n">
        <f aca="false">YEAR(A2479)</f>
        <v>2010</v>
      </c>
      <c r="C2479" s="17" t="n">
        <f aca="false">MONTH(A2479)</f>
        <v>12</v>
      </c>
      <c r="D2479" s="6" t="str">
        <f aca="false">IF(MONTH(A2479)&gt;=4,"FY "&amp;YEAR(A2479)&amp;"-"&amp;RIGHT(YEAR(A2479)+1,2),"FY "&amp;(YEAR(A2479)-1)&amp;"-"&amp;RIGHT(YEAR(A2479),2))</f>
        <v>FY 2010-11</v>
      </c>
      <c r="E2479" s="6" t="str">
        <f aca="false">IF(AND(V2479&lt;&gt;"",W2479&lt;&gt;""),"Yes","No")</f>
        <v>Yes</v>
      </c>
      <c r="F2479" s="18" t="n">
        <f aca="false">Total!F2479</f>
        <v>1061.1</v>
      </c>
      <c r="G2479" s="18" t="n">
        <f aca="false">Total!G2479</f>
        <v>794.8</v>
      </c>
      <c r="H2479" s="18" t="n">
        <f aca="false">Total!H2479</f>
        <v>266.3</v>
      </c>
      <c r="I2479" s="18" t="n">
        <f aca="false">Total!I2479</f>
        <v>58.98</v>
      </c>
      <c r="J2479" s="18" t="n">
        <f aca="false">IF($V2479="","",INDEX('Stock Exchange'!F$5:F$2450,$V2479))</f>
        <v>1055</v>
      </c>
      <c r="K2479" s="18" t="n">
        <f aca="false">IF($V2479="","",INDEX('Stock Exchange'!G$5:G$2450,$V2479))</f>
        <v>787.9</v>
      </c>
      <c r="L2479" s="18" t="n">
        <f aca="false">IF($V2479="","",INDEX('Stock Exchange'!H$5:H$2450,$V2479))</f>
        <v>267.1</v>
      </c>
      <c r="M2479" s="18" t="n">
        <f aca="false">IF($V2479="","",INDEX('Stock Exchange'!I$5:I$2450,$V2479))</f>
        <v>59.17</v>
      </c>
      <c r="N2479" s="18" t="n">
        <f aca="false">IF($W2479="","",INDEX(Primary!F$5:F$2450,$W2479))</f>
        <v>6.1</v>
      </c>
      <c r="O2479" s="18" t="n">
        <f aca="false">IF($W2479="","",INDEX(Primary!G$5:G$2450,$W2479))</f>
        <v>6.9</v>
      </c>
      <c r="P2479" s="18" t="n">
        <f aca="false">IF($W2479="","",INDEX(Primary!H$5:H$2450,$W2479))</f>
        <v>-0.8</v>
      </c>
      <c r="Q2479" s="18" t="n">
        <f aca="false">IF($W2479="","",INDEX(Primary!I$5:I$2450,$W2479))</f>
        <v>-0.18</v>
      </c>
      <c r="R2479" s="19" t="n">
        <f aca="false">IF($E2479="Yes",L2479+P2479,"")</f>
        <v>266.3</v>
      </c>
      <c r="S2479" s="19" t="n">
        <f aca="false">IF($E2479="Yes",H2479-R2479,"")</f>
        <v>0</v>
      </c>
      <c r="T2479" s="6" t="str">
        <f aca="false">IF($E2479="Yes",IF(ROUND(ABS(S2479),2)&lt;=$T$2,"OK","CHECK"),"n/a")</f>
        <v>OK</v>
      </c>
      <c r="U2479" s="20" t="n">
        <f aca="false">Total!J2479</f>
        <v>45.15</v>
      </c>
      <c r="V2479" s="17" t="n">
        <f aca="false">IFERROR(MATCH($A2479,'Stock Exchange'!$A$5:$A$2450,0),"")</f>
        <v>261</v>
      </c>
      <c r="W2479" s="17" t="n">
        <f aca="false">IFERROR(MATCH($A2479,Primary!$A$5:$A$2450,0),"")</f>
        <v>261</v>
      </c>
    </row>
    <row r="2480" customFormat="false" ht="15" hidden="false" customHeight="false" outlineLevel="0" collapsed="false">
      <c r="A2480" s="16" t="n">
        <f aca="false">Total!A2480</f>
        <v>40541</v>
      </c>
      <c r="B2480" s="17" t="n">
        <f aca="false">YEAR(A2480)</f>
        <v>2010</v>
      </c>
      <c r="C2480" s="17" t="n">
        <f aca="false">MONTH(A2480)</f>
        <v>12</v>
      </c>
      <c r="D2480" s="6" t="str">
        <f aca="false">IF(MONTH(A2480)&gt;=4,"FY "&amp;YEAR(A2480)&amp;"-"&amp;RIGHT(YEAR(A2480)+1,2),"FY "&amp;(YEAR(A2480)-1)&amp;"-"&amp;RIGHT(YEAR(A2480),2))</f>
        <v>FY 2010-11</v>
      </c>
      <c r="E2480" s="6" t="str">
        <f aca="false">IF(AND(V2480&lt;&gt;"",W2480&lt;&gt;""),"Yes","No")</f>
        <v>Yes</v>
      </c>
      <c r="F2480" s="18" t="n">
        <f aca="false">Total!F2480</f>
        <v>1397.9</v>
      </c>
      <c r="G2480" s="18" t="n">
        <f aca="false">Total!G2480</f>
        <v>1248.5</v>
      </c>
      <c r="H2480" s="18" t="n">
        <f aca="false">Total!H2480</f>
        <v>149.4</v>
      </c>
      <c r="I2480" s="18" t="n">
        <f aca="false">Total!I2480</f>
        <v>33.08</v>
      </c>
      <c r="J2480" s="18" t="n">
        <f aca="false">IF($V2480="","",INDEX('Stock Exchange'!F$5:F$2450,$V2480))</f>
        <v>1299.7</v>
      </c>
      <c r="K2480" s="18" t="n">
        <f aca="false">IF($V2480="","",INDEX('Stock Exchange'!G$5:G$2450,$V2480))</f>
        <v>1203.9</v>
      </c>
      <c r="L2480" s="18" t="n">
        <f aca="false">IF($V2480="","",INDEX('Stock Exchange'!H$5:H$2450,$V2480))</f>
        <v>95.9</v>
      </c>
      <c r="M2480" s="18" t="n">
        <f aca="false">IF($V2480="","",INDEX('Stock Exchange'!I$5:I$2450,$V2480))</f>
        <v>21.22</v>
      </c>
      <c r="N2480" s="18" t="n">
        <f aca="false">IF($W2480="","",INDEX(Primary!F$5:F$2450,$W2480))</f>
        <v>98.2</v>
      </c>
      <c r="O2480" s="18" t="n">
        <f aca="false">IF($W2480="","",INDEX(Primary!G$5:G$2450,$W2480))</f>
        <v>44.6</v>
      </c>
      <c r="P2480" s="18" t="n">
        <f aca="false">IF($W2480="","",INDEX(Primary!H$5:H$2450,$W2480))</f>
        <v>53.5</v>
      </c>
      <c r="Q2480" s="18" t="n">
        <f aca="false">IF($W2480="","",INDEX(Primary!I$5:I$2450,$W2480))</f>
        <v>11.85</v>
      </c>
      <c r="R2480" s="19" t="n">
        <f aca="false">IF($E2480="Yes",L2480+P2480,"")</f>
        <v>149.4</v>
      </c>
      <c r="S2480" s="19" t="n">
        <f aca="false">IF($E2480="Yes",H2480-R2480,"")</f>
        <v>0</v>
      </c>
      <c r="T2480" s="6" t="str">
        <f aca="false">IF($E2480="Yes",IF(ROUND(ABS(S2480),2)&lt;=$T$2,"OK","CHECK"),"n/a")</f>
        <v>OK</v>
      </c>
      <c r="U2480" s="20" t="n">
        <f aca="false">Total!J2480</f>
        <v>45.17</v>
      </c>
      <c r="V2480" s="17" t="n">
        <f aca="false">IFERROR(MATCH($A2480,'Stock Exchange'!$A$5:$A$2450,0),"")</f>
        <v>262</v>
      </c>
      <c r="W2480" s="17" t="n">
        <f aca="false">IFERROR(MATCH($A2480,Primary!$A$5:$A$2450,0),"")</f>
        <v>262</v>
      </c>
    </row>
    <row r="2481" customFormat="false" ht="15" hidden="false" customHeight="false" outlineLevel="0" collapsed="false">
      <c r="A2481" s="16" t="n">
        <f aca="false">Total!A2481</f>
        <v>40542</v>
      </c>
      <c r="B2481" s="17" t="n">
        <f aca="false">YEAR(A2481)</f>
        <v>2010</v>
      </c>
      <c r="C2481" s="17" t="n">
        <f aca="false">MONTH(A2481)</f>
        <v>12</v>
      </c>
      <c r="D2481" s="6" t="str">
        <f aca="false">IF(MONTH(A2481)&gt;=4,"FY "&amp;YEAR(A2481)&amp;"-"&amp;RIGHT(YEAR(A2481)+1,2),"FY "&amp;(YEAR(A2481)-1)&amp;"-"&amp;RIGHT(YEAR(A2481),2))</f>
        <v>FY 2010-11</v>
      </c>
      <c r="E2481" s="6" t="str">
        <f aca="false">IF(AND(V2481&lt;&gt;"",W2481&lt;&gt;""),"Yes","No")</f>
        <v>Yes</v>
      </c>
      <c r="F2481" s="18" t="n">
        <f aca="false">Total!F2481</f>
        <v>1783.8</v>
      </c>
      <c r="G2481" s="18" t="n">
        <f aca="false">Total!G2481</f>
        <v>1178.8</v>
      </c>
      <c r="H2481" s="18" t="n">
        <f aca="false">Total!H2481</f>
        <v>605</v>
      </c>
      <c r="I2481" s="18" t="n">
        <f aca="false">Total!I2481</f>
        <v>134.09</v>
      </c>
      <c r="J2481" s="18" t="n">
        <f aca="false">IF($V2481="","",INDEX('Stock Exchange'!F$5:F$2450,$V2481))</f>
        <v>1774.5</v>
      </c>
      <c r="K2481" s="18" t="n">
        <f aca="false">IF($V2481="","",INDEX('Stock Exchange'!G$5:G$2450,$V2481))</f>
        <v>1178.8</v>
      </c>
      <c r="L2481" s="18" t="n">
        <f aca="false">IF($V2481="","",INDEX('Stock Exchange'!H$5:H$2450,$V2481))</f>
        <v>595.7</v>
      </c>
      <c r="M2481" s="18" t="n">
        <f aca="false">IF($V2481="","",INDEX('Stock Exchange'!I$5:I$2450,$V2481))</f>
        <v>132.03</v>
      </c>
      <c r="N2481" s="18" t="n">
        <f aca="false">IF($W2481="","",INDEX(Primary!F$5:F$2450,$W2481))</f>
        <v>9.3</v>
      </c>
      <c r="O2481" s="18" t="n">
        <f aca="false">IF($W2481="","",INDEX(Primary!G$5:G$2450,$W2481))</f>
        <v>0</v>
      </c>
      <c r="P2481" s="18" t="n">
        <f aca="false">IF($W2481="","",INDEX(Primary!H$5:H$2450,$W2481))</f>
        <v>9.3</v>
      </c>
      <c r="Q2481" s="18" t="n">
        <f aca="false">IF($W2481="","",INDEX(Primary!I$5:I$2450,$W2481))</f>
        <v>2.06</v>
      </c>
      <c r="R2481" s="19" t="n">
        <f aca="false">IF($E2481="Yes",L2481+P2481,"")</f>
        <v>605</v>
      </c>
      <c r="S2481" s="19" t="n">
        <f aca="false">IF($E2481="Yes",H2481-R2481,"")</f>
        <v>0</v>
      </c>
      <c r="T2481" s="6" t="str">
        <f aca="false">IF($E2481="Yes",IF(ROUND(ABS(S2481),2)&lt;=$T$2,"OK","CHECK"),"n/a")</f>
        <v>OK</v>
      </c>
      <c r="U2481" s="20" t="n">
        <f aca="false">Total!J2481</f>
        <v>45.12</v>
      </c>
      <c r="V2481" s="17" t="n">
        <f aca="false">IFERROR(MATCH($A2481,'Stock Exchange'!$A$5:$A$2450,0),"")</f>
        <v>263</v>
      </c>
      <c r="W2481" s="17" t="n">
        <f aca="false">IFERROR(MATCH($A2481,Primary!$A$5:$A$2450,0),"")</f>
        <v>263</v>
      </c>
    </row>
    <row r="2482" customFormat="false" ht="15" hidden="false" customHeight="false" outlineLevel="0" collapsed="false">
      <c r="A2482" s="16" t="n">
        <f aca="false">Total!A2482</f>
        <v>40543</v>
      </c>
      <c r="B2482" s="17" t="n">
        <f aca="false">YEAR(A2482)</f>
        <v>2010</v>
      </c>
      <c r="C2482" s="17" t="n">
        <f aca="false">MONTH(A2482)</f>
        <v>12</v>
      </c>
      <c r="D2482" s="6" t="str">
        <f aca="false">IF(MONTH(A2482)&gt;=4,"FY "&amp;YEAR(A2482)&amp;"-"&amp;RIGHT(YEAR(A2482)+1,2),"FY "&amp;(YEAR(A2482)-1)&amp;"-"&amp;RIGHT(YEAR(A2482),2))</f>
        <v>FY 2010-11</v>
      </c>
      <c r="E2482" s="6" t="str">
        <f aca="false">IF(AND(V2482&lt;&gt;"",W2482&lt;&gt;""),"Yes","No")</f>
        <v>Yes</v>
      </c>
      <c r="F2482" s="18" t="n">
        <f aca="false">Total!F2482</f>
        <v>4676.9</v>
      </c>
      <c r="G2482" s="18" t="n">
        <f aca="false">Total!G2482</f>
        <v>2324.2</v>
      </c>
      <c r="H2482" s="18" t="n">
        <f aca="false">Total!H2482</f>
        <v>2352.7</v>
      </c>
      <c r="I2482" s="18" t="n">
        <f aca="false">Total!I2482</f>
        <v>523.98</v>
      </c>
      <c r="J2482" s="18" t="n">
        <f aca="false">IF($V2482="","",INDEX('Stock Exchange'!F$5:F$2450,$V2482))</f>
        <v>4670</v>
      </c>
      <c r="K2482" s="18" t="n">
        <f aca="false">IF($V2482="","",INDEX('Stock Exchange'!G$5:G$2450,$V2482))</f>
        <v>2323.5</v>
      </c>
      <c r="L2482" s="18" t="n">
        <f aca="false">IF($V2482="","",INDEX('Stock Exchange'!H$5:H$2450,$V2482))</f>
        <v>2346.5</v>
      </c>
      <c r="M2482" s="18" t="n">
        <f aca="false">IF($V2482="","",INDEX('Stock Exchange'!I$5:I$2450,$V2482))</f>
        <v>522.61</v>
      </c>
      <c r="N2482" s="18" t="n">
        <f aca="false">IF($W2482="","",INDEX(Primary!F$5:F$2450,$W2482))</f>
        <v>6.8</v>
      </c>
      <c r="O2482" s="18" t="n">
        <f aca="false">IF($W2482="","",INDEX(Primary!G$5:G$2450,$W2482))</f>
        <v>0.6</v>
      </c>
      <c r="P2482" s="18" t="n">
        <f aca="false">IF($W2482="","",INDEX(Primary!H$5:H$2450,$W2482))</f>
        <v>6.2</v>
      </c>
      <c r="Q2482" s="18" t="n">
        <f aca="false">IF($W2482="","",INDEX(Primary!I$5:I$2450,$W2482))</f>
        <v>1.37</v>
      </c>
      <c r="R2482" s="19" t="n">
        <f aca="false">IF($E2482="Yes",L2482+P2482,"")</f>
        <v>2352.7</v>
      </c>
      <c r="S2482" s="19" t="n">
        <f aca="false">IF($E2482="Yes",H2482-R2482,"")</f>
        <v>0</v>
      </c>
      <c r="T2482" s="6" t="str">
        <f aca="false">IF($E2482="Yes",IF(ROUND(ABS(S2482),2)&lt;=$T$2,"OK","CHECK"),"n/a")</f>
        <v>OK</v>
      </c>
      <c r="U2482" s="20" t="n">
        <f aca="false">Total!J2482</f>
        <v>44.9</v>
      </c>
      <c r="V2482" s="17" t="n">
        <f aca="false">IFERROR(MATCH($A2482,'Stock Exchange'!$A$5:$A$2450,0),"")</f>
        <v>264</v>
      </c>
      <c r="W2482" s="17" t="n">
        <f aca="false">IFERROR(MATCH($A2482,Primary!$A$5:$A$2450,0),"")</f>
        <v>264</v>
      </c>
    </row>
    <row r="2483" customFormat="false" ht="15" hidden="false" customHeight="false" outlineLevel="0" collapsed="false">
      <c r="A2483" s="16" t="n">
        <f aca="false">Total!A2483</f>
        <v>40546</v>
      </c>
      <c r="B2483" s="17" t="n">
        <f aca="false">YEAR(A2483)</f>
        <v>2011</v>
      </c>
      <c r="C2483" s="17" t="n">
        <f aca="false">MONTH(A2483)</f>
        <v>1</v>
      </c>
      <c r="D2483" s="6" t="str">
        <f aca="false">IF(MONTH(A2483)&gt;=4,"FY "&amp;YEAR(A2483)&amp;"-"&amp;RIGHT(YEAR(A2483)+1,2),"FY "&amp;(YEAR(A2483)-1)&amp;"-"&amp;RIGHT(YEAR(A2483),2))</f>
        <v>FY 2010-11</v>
      </c>
      <c r="E2483" s="6" t="str">
        <f aca="false">IF(AND(V2483&lt;&gt;"",W2483&lt;&gt;""),"Yes","No")</f>
        <v>Yes</v>
      </c>
      <c r="F2483" s="18" t="n">
        <f aca="false">Total!F2483</f>
        <v>1929.2</v>
      </c>
      <c r="G2483" s="18" t="n">
        <f aca="false">Total!G2483</f>
        <v>1312.4</v>
      </c>
      <c r="H2483" s="18" t="n">
        <f aca="false">Total!H2483</f>
        <v>616.7</v>
      </c>
      <c r="I2483" s="18" t="n">
        <f aca="false">Total!I2483</f>
        <v>137.63</v>
      </c>
      <c r="J2483" s="18" t="n">
        <f aca="false">IF($V2483="","",INDEX('Stock Exchange'!F$5:F$2450,$V2483))</f>
        <v>1927.6</v>
      </c>
      <c r="K2483" s="18" t="n">
        <f aca="false">IF($V2483="","",INDEX('Stock Exchange'!G$5:G$2450,$V2483))</f>
        <v>1312.4</v>
      </c>
      <c r="L2483" s="18" t="n">
        <f aca="false">IF($V2483="","",INDEX('Stock Exchange'!H$5:H$2450,$V2483))</f>
        <v>615.2</v>
      </c>
      <c r="M2483" s="18" t="n">
        <f aca="false">IF($V2483="","",INDEX('Stock Exchange'!I$5:I$2450,$V2483))</f>
        <v>137.3</v>
      </c>
      <c r="N2483" s="18" t="n">
        <f aca="false">IF($W2483="","",INDEX(Primary!F$5:F$2450,$W2483))</f>
        <v>1.5</v>
      </c>
      <c r="O2483" s="18" t="n">
        <f aca="false">IF($W2483="","",INDEX(Primary!G$5:G$2450,$W2483))</f>
        <v>0</v>
      </c>
      <c r="P2483" s="18" t="n">
        <f aca="false">IF($W2483="","",INDEX(Primary!H$5:H$2450,$W2483))</f>
        <v>1.5</v>
      </c>
      <c r="Q2483" s="18" t="n">
        <f aca="false">IF($W2483="","",INDEX(Primary!I$5:I$2450,$W2483))</f>
        <v>0.33</v>
      </c>
      <c r="R2483" s="19" t="n">
        <f aca="false">IF($E2483="Yes",L2483+P2483,"")</f>
        <v>616.7</v>
      </c>
      <c r="S2483" s="19" t="n">
        <f aca="false">IF($E2483="Yes",H2483-R2483,"")</f>
        <v>0</v>
      </c>
      <c r="T2483" s="6" t="str">
        <f aca="false">IF($E2483="Yes",IF(ROUND(ABS(S2483),2)&lt;=$T$2,"OK","CHECK"),"n/a")</f>
        <v>OK</v>
      </c>
      <c r="U2483" s="20" t="n">
        <f aca="false">Total!J2483</f>
        <v>44.81</v>
      </c>
      <c r="V2483" s="17" t="n">
        <f aca="false">IFERROR(MATCH($A2483,'Stock Exchange'!$A$5:$A$2450,0),"")</f>
        <v>265</v>
      </c>
      <c r="W2483" s="17" t="n">
        <f aca="false">IFERROR(MATCH($A2483,Primary!$A$5:$A$2450,0),"")</f>
        <v>265</v>
      </c>
    </row>
    <row r="2484" customFormat="false" ht="15" hidden="false" customHeight="false" outlineLevel="0" collapsed="false">
      <c r="A2484" s="16" t="n">
        <f aca="false">Total!A2484</f>
        <v>40547</v>
      </c>
      <c r="B2484" s="17" t="n">
        <f aca="false">YEAR(A2484)</f>
        <v>2011</v>
      </c>
      <c r="C2484" s="17" t="n">
        <f aca="false">MONTH(A2484)</f>
        <v>1</v>
      </c>
      <c r="D2484" s="6" t="str">
        <f aca="false">IF(MONTH(A2484)&gt;=4,"FY "&amp;YEAR(A2484)&amp;"-"&amp;RIGHT(YEAR(A2484)+1,2),"FY "&amp;(YEAR(A2484)-1)&amp;"-"&amp;RIGHT(YEAR(A2484),2))</f>
        <v>FY 2010-11</v>
      </c>
      <c r="E2484" s="6" t="str">
        <f aca="false">IF(AND(V2484&lt;&gt;"",W2484&lt;&gt;""),"Yes","No")</f>
        <v>Yes</v>
      </c>
      <c r="F2484" s="18" t="n">
        <f aca="false">Total!F2484</f>
        <v>1527.8</v>
      </c>
      <c r="G2484" s="18" t="n">
        <f aca="false">Total!G2484</f>
        <v>1100.3</v>
      </c>
      <c r="H2484" s="18" t="n">
        <f aca="false">Total!H2484</f>
        <v>427.5</v>
      </c>
      <c r="I2484" s="18" t="n">
        <f aca="false">Total!I2484</f>
        <v>95.71</v>
      </c>
      <c r="J2484" s="18" t="n">
        <f aca="false">IF($V2484="","",INDEX('Stock Exchange'!F$5:F$2450,$V2484))</f>
        <v>1521.7</v>
      </c>
      <c r="K2484" s="18" t="n">
        <f aca="false">IF($V2484="","",INDEX('Stock Exchange'!G$5:G$2450,$V2484))</f>
        <v>1099.9</v>
      </c>
      <c r="L2484" s="18" t="n">
        <f aca="false">IF($V2484="","",INDEX('Stock Exchange'!H$5:H$2450,$V2484))</f>
        <v>421.8</v>
      </c>
      <c r="M2484" s="18" t="n">
        <f aca="false">IF($V2484="","",INDEX('Stock Exchange'!I$5:I$2450,$V2484))</f>
        <v>94.42</v>
      </c>
      <c r="N2484" s="18" t="n">
        <f aca="false">IF($W2484="","",INDEX(Primary!F$5:F$2450,$W2484))</f>
        <v>6.1</v>
      </c>
      <c r="O2484" s="18" t="n">
        <f aca="false">IF($W2484="","",INDEX(Primary!G$5:G$2450,$W2484))</f>
        <v>0.3</v>
      </c>
      <c r="P2484" s="18" t="n">
        <f aca="false">IF($W2484="","",INDEX(Primary!H$5:H$2450,$W2484))</f>
        <v>5.8</v>
      </c>
      <c r="Q2484" s="18" t="n">
        <f aca="false">IF($W2484="","",INDEX(Primary!I$5:I$2450,$W2484))</f>
        <v>1.29</v>
      </c>
      <c r="R2484" s="19" t="n">
        <f aca="false">IF($E2484="Yes",L2484+P2484,"")</f>
        <v>427.6</v>
      </c>
      <c r="S2484" s="19" t="n">
        <f aca="false">IF($E2484="Yes",H2484-R2484,"")</f>
        <v>-0.100000000000023</v>
      </c>
      <c r="T2484" s="6" t="str">
        <f aca="false">IF($E2484="Yes",IF(ROUND(ABS(S2484),2)&lt;=$T$2,"OK","CHECK"),"n/a")</f>
        <v>OK</v>
      </c>
      <c r="U2484" s="20" t="n">
        <f aca="false">Total!J2484</f>
        <v>44.67</v>
      </c>
      <c r="V2484" s="17" t="n">
        <f aca="false">IFERROR(MATCH($A2484,'Stock Exchange'!$A$5:$A$2450,0),"")</f>
        <v>266</v>
      </c>
      <c r="W2484" s="17" t="n">
        <f aca="false">IFERROR(MATCH($A2484,Primary!$A$5:$A$2450,0),"")</f>
        <v>266</v>
      </c>
    </row>
    <row r="2485" customFormat="false" ht="15" hidden="false" customHeight="false" outlineLevel="0" collapsed="false">
      <c r="A2485" s="16" t="n">
        <f aca="false">Total!A2485</f>
        <v>40548</v>
      </c>
      <c r="B2485" s="17" t="n">
        <f aca="false">YEAR(A2485)</f>
        <v>2011</v>
      </c>
      <c r="C2485" s="17" t="n">
        <f aca="false">MONTH(A2485)</f>
        <v>1</v>
      </c>
      <c r="D2485" s="6" t="str">
        <f aca="false">IF(MONTH(A2485)&gt;=4,"FY "&amp;YEAR(A2485)&amp;"-"&amp;RIGHT(YEAR(A2485)+1,2),"FY "&amp;(YEAR(A2485)-1)&amp;"-"&amp;RIGHT(YEAR(A2485),2))</f>
        <v>FY 2010-11</v>
      </c>
      <c r="E2485" s="6" t="str">
        <f aca="false">IF(AND(V2485&lt;&gt;"",W2485&lt;&gt;""),"Yes","No")</f>
        <v>Yes</v>
      </c>
      <c r="F2485" s="18" t="n">
        <f aca="false">Total!F2485</f>
        <v>3382.2</v>
      </c>
      <c r="G2485" s="18" t="n">
        <f aca="false">Total!G2485</f>
        <v>2602.9</v>
      </c>
      <c r="H2485" s="18" t="n">
        <f aca="false">Total!H2485</f>
        <v>779.3</v>
      </c>
      <c r="I2485" s="18" t="n">
        <f aca="false">Total!I2485</f>
        <v>173.78</v>
      </c>
      <c r="J2485" s="18" t="n">
        <f aca="false">IF($V2485="","",INDEX('Stock Exchange'!F$5:F$2450,$V2485))</f>
        <v>3378.3</v>
      </c>
      <c r="K2485" s="18" t="n">
        <f aca="false">IF($V2485="","",INDEX('Stock Exchange'!G$5:G$2450,$V2485))</f>
        <v>2602.9</v>
      </c>
      <c r="L2485" s="18" t="n">
        <f aca="false">IF($V2485="","",INDEX('Stock Exchange'!H$5:H$2450,$V2485))</f>
        <v>775.4</v>
      </c>
      <c r="M2485" s="18" t="n">
        <f aca="false">IF($V2485="","",INDEX('Stock Exchange'!I$5:I$2450,$V2485))</f>
        <v>172.91</v>
      </c>
      <c r="N2485" s="18" t="n">
        <f aca="false">IF($W2485="","",INDEX(Primary!F$5:F$2450,$W2485))</f>
        <v>3.9</v>
      </c>
      <c r="O2485" s="18" t="n">
        <f aca="false">IF($W2485="","",INDEX(Primary!G$5:G$2450,$W2485))</f>
        <v>0</v>
      </c>
      <c r="P2485" s="18" t="n">
        <f aca="false">IF($W2485="","",INDEX(Primary!H$5:H$2450,$W2485))</f>
        <v>3.9</v>
      </c>
      <c r="Q2485" s="18" t="n">
        <f aca="false">IF($W2485="","",INDEX(Primary!I$5:I$2450,$W2485))</f>
        <v>0.87</v>
      </c>
      <c r="R2485" s="19" t="n">
        <f aca="false">IF($E2485="Yes",L2485+P2485,"")</f>
        <v>779.3</v>
      </c>
      <c r="S2485" s="19" t="n">
        <f aca="false">IF($E2485="Yes",H2485-R2485,"")</f>
        <v>0</v>
      </c>
      <c r="T2485" s="6" t="str">
        <f aca="false">IF($E2485="Yes",IF(ROUND(ABS(S2485),2)&lt;=$T$2,"OK","CHECK"),"n/a")</f>
        <v>OK</v>
      </c>
      <c r="U2485" s="20" t="n">
        <f aca="false">Total!J2485</f>
        <v>44.84</v>
      </c>
      <c r="V2485" s="17" t="n">
        <f aca="false">IFERROR(MATCH($A2485,'Stock Exchange'!$A$5:$A$2450,0),"")</f>
        <v>267</v>
      </c>
      <c r="W2485" s="17" t="n">
        <f aca="false">IFERROR(MATCH($A2485,Primary!$A$5:$A$2450,0),"")</f>
        <v>267</v>
      </c>
    </row>
    <row r="2486" customFormat="false" ht="15" hidden="false" customHeight="false" outlineLevel="0" collapsed="false">
      <c r="A2486" s="16" t="n">
        <f aca="false">Total!A2486</f>
        <v>40549</v>
      </c>
      <c r="B2486" s="17" t="n">
        <f aca="false">YEAR(A2486)</f>
        <v>2011</v>
      </c>
      <c r="C2486" s="17" t="n">
        <f aca="false">MONTH(A2486)</f>
        <v>1</v>
      </c>
      <c r="D2486" s="6" t="str">
        <f aca="false">IF(MONTH(A2486)&gt;=4,"FY "&amp;YEAR(A2486)&amp;"-"&amp;RIGHT(YEAR(A2486)+1,2),"FY "&amp;(YEAR(A2486)-1)&amp;"-"&amp;RIGHT(YEAR(A2486),2))</f>
        <v>FY 2010-11</v>
      </c>
      <c r="E2486" s="6" t="str">
        <f aca="false">IF(AND(V2486&lt;&gt;"",W2486&lt;&gt;""),"Yes","No")</f>
        <v>Yes</v>
      </c>
      <c r="F2486" s="18" t="n">
        <f aca="false">Total!F2486</f>
        <v>3283.3</v>
      </c>
      <c r="G2486" s="18" t="n">
        <f aca="false">Total!G2486</f>
        <v>3375.7</v>
      </c>
      <c r="H2486" s="18" t="n">
        <f aca="false">Total!H2486</f>
        <v>-92.3</v>
      </c>
      <c r="I2486" s="18" t="n">
        <f aca="false">Total!I2486</f>
        <v>-20.43</v>
      </c>
      <c r="J2486" s="18" t="n">
        <f aca="false">IF($V2486="","",INDEX('Stock Exchange'!F$5:F$2450,$V2486))</f>
        <v>3283</v>
      </c>
      <c r="K2486" s="18" t="n">
        <f aca="false">IF($V2486="","",INDEX('Stock Exchange'!G$5:G$2450,$V2486))</f>
        <v>3375.7</v>
      </c>
      <c r="L2486" s="18" t="n">
        <f aca="false">IF($V2486="","",INDEX('Stock Exchange'!H$5:H$2450,$V2486))</f>
        <v>-92.7</v>
      </c>
      <c r="M2486" s="18" t="n">
        <f aca="false">IF($V2486="","",INDEX('Stock Exchange'!I$5:I$2450,$V2486))</f>
        <v>-20.5</v>
      </c>
      <c r="N2486" s="18" t="n">
        <f aca="false">IF($W2486="","",INDEX(Primary!F$5:F$2450,$W2486))</f>
        <v>0.3</v>
      </c>
      <c r="O2486" s="18" t="n">
        <f aca="false">IF($W2486="","",INDEX(Primary!G$5:G$2450,$W2486))</f>
        <v>0</v>
      </c>
      <c r="P2486" s="18" t="n">
        <f aca="false">IF($W2486="","",INDEX(Primary!H$5:H$2450,$W2486))</f>
        <v>0.3</v>
      </c>
      <c r="Q2486" s="18" t="n">
        <f aca="false">IF($W2486="","",INDEX(Primary!I$5:I$2450,$W2486))</f>
        <v>0.07</v>
      </c>
      <c r="R2486" s="19" t="n">
        <f aca="false">IF($E2486="Yes",L2486+P2486,"")</f>
        <v>-92.4</v>
      </c>
      <c r="S2486" s="19" t="n">
        <f aca="false">IF($E2486="Yes",H2486-R2486,"")</f>
        <v>0.100000000000009</v>
      </c>
      <c r="T2486" s="6" t="str">
        <f aca="false">IF($E2486="Yes",IF(ROUND(ABS(S2486),2)&lt;=$T$2,"OK","CHECK"),"n/a")</f>
        <v>OK</v>
      </c>
      <c r="U2486" s="20" t="n">
        <f aca="false">Total!J2486</f>
        <v>45.2</v>
      </c>
      <c r="V2486" s="17" t="n">
        <f aca="false">IFERROR(MATCH($A2486,'Stock Exchange'!$A$5:$A$2450,0),"")</f>
        <v>268</v>
      </c>
      <c r="W2486" s="17" t="n">
        <f aca="false">IFERROR(MATCH($A2486,Primary!$A$5:$A$2450,0),"")</f>
        <v>268</v>
      </c>
    </row>
    <row r="2487" customFormat="false" ht="15" hidden="false" customHeight="false" outlineLevel="0" collapsed="false">
      <c r="A2487" s="16" t="n">
        <f aca="false">Total!A2487</f>
        <v>40550</v>
      </c>
      <c r="B2487" s="17" t="n">
        <f aca="false">YEAR(A2487)</f>
        <v>2011</v>
      </c>
      <c r="C2487" s="17" t="n">
        <f aca="false">MONTH(A2487)</f>
        <v>1</v>
      </c>
      <c r="D2487" s="6" t="str">
        <f aca="false">IF(MONTH(A2487)&gt;=4,"FY "&amp;YEAR(A2487)&amp;"-"&amp;RIGHT(YEAR(A2487)+1,2),"FY "&amp;(YEAR(A2487)-1)&amp;"-"&amp;RIGHT(YEAR(A2487),2))</f>
        <v>FY 2010-11</v>
      </c>
      <c r="E2487" s="6" t="str">
        <f aca="false">IF(AND(V2487&lt;&gt;"",W2487&lt;&gt;""),"Yes","No")</f>
        <v>Yes</v>
      </c>
      <c r="F2487" s="18" t="n">
        <f aca="false">Total!F2487</f>
        <v>3250.7</v>
      </c>
      <c r="G2487" s="18" t="n">
        <f aca="false">Total!G2487</f>
        <v>3464.5</v>
      </c>
      <c r="H2487" s="18" t="n">
        <f aca="false">Total!H2487</f>
        <v>-213.8</v>
      </c>
      <c r="I2487" s="18" t="n">
        <f aca="false">Total!I2487</f>
        <v>-47.18</v>
      </c>
      <c r="J2487" s="18" t="n">
        <f aca="false">IF($V2487="","",INDEX('Stock Exchange'!F$5:F$2450,$V2487))</f>
        <v>3232.2</v>
      </c>
      <c r="K2487" s="18" t="n">
        <f aca="false">IF($V2487="","",INDEX('Stock Exchange'!G$5:G$2450,$V2487))</f>
        <v>3464.2</v>
      </c>
      <c r="L2487" s="18" t="n">
        <f aca="false">IF($V2487="","",INDEX('Stock Exchange'!H$5:H$2450,$V2487))</f>
        <v>-232</v>
      </c>
      <c r="M2487" s="18" t="n">
        <f aca="false">IF($V2487="","",INDEX('Stock Exchange'!I$5:I$2450,$V2487))</f>
        <v>-51.21</v>
      </c>
      <c r="N2487" s="18" t="n">
        <f aca="false">IF($W2487="","",INDEX(Primary!F$5:F$2450,$W2487))</f>
        <v>18.5</v>
      </c>
      <c r="O2487" s="18" t="n">
        <f aca="false">IF($W2487="","",INDEX(Primary!G$5:G$2450,$W2487))</f>
        <v>0.2</v>
      </c>
      <c r="P2487" s="18" t="n">
        <f aca="false">IF($W2487="","",INDEX(Primary!H$5:H$2450,$W2487))</f>
        <v>18.3</v>
      </c>
      <c r="Q2487" s="18" t="n">
        <f aca="false">IF($W2487="","",INDEX(Primary!I$5:I$2450,$W2487))</f>
        <v>4.03</v>
      </c>
      <c r="R2487" s="19" t="n">
        <f aca="false">IF($E2487="Yes",L2487+P2487,"")</f>
        <v>-213.7</v>
      </c>
      <c r="S2487" s="19" t="n">
        <f aca="false">IF($E2487="Yes",H2487-R2487,"")</f>
        <v>-0.100000000000023</v>
      </c>
      <c r="T2487" s="6" t="str">
        <f aca="false">IF($E2487="Yes",IF(ROUND(ABS(S2487),2)&lt;=$T$2,"OK","CHECK"),"n/a")</f>
        <v>OK</v>
      </c>
      <c r="U2487" s="20" t="n">
        <f aca="false">Total!J2487</f>
        <v>45.31</v>
      </c>
      <c r="V2487" s="17" t="n">
        <f aca="false">IFERROR(MATCH($A2487,'Stock Exchange'!$A$5:$A$2450,0),"")</f>
        <v>269</v>
      </c>
      <c r="W2487" s="17" t="n">
        <f aca="false">IFERROR(MATCH($A2487,Primary!$A$5:$A$2450,0),"")</f>
        <v>269</v>
      </c>
    </row>
    <row r="2488" customFormat="false" ht="15" hidden="false" customHeight="false" outlineLevel="0" collapsed="false">
      <c r="A2488" s="16" t="n">
        <f aca="false">Total!A2488</f>
        <v>40553</v>
      </c>
      <c r="B2488" s="17" t="n">
        <f aca="false">YEAR(A2488)</f>
        <v>2011</v>
      </c>
      <c r="C2488" s="17" t="n">
        <f aca="false">MONTH(A2488)</f>
        <v>1</v>
      </c>
      <c r="D2488" s="6" t="str">
        <f aca="false">IF(MONTH(A2488)&gt;=4,"FY "&amp;YEAR(A2488)&amp;"-"&amp;RIGHT(YEAR(A2488)+1,2),"FY "&amp;(YEAR(A2488)-1)&amp;"-"&amp;RIGHT(YEAR(A2488),2))</f>
        <v>FY 2010-11</v>
      </c>
      <c r="E2488" s="6" t="str">
        <f aca="false">IF(AND(V2488&lt;&gt;"",W2488&lt;&gt;""),"Yes","No")</f>
        <v>Yes</v>
      </c>
      <c r="F2488" s="18" t="n">
        <f aca="false">Total!F2488</f>
        <v>2430.5</v>
      </c>
      <c r="G2488" s="18" t="n">
        <f aca="false">Total!G2488</f>
        <v>3395.1</v>
      </c>
      <c r="H2488" s="18" t="n">
        <f aca="false">Total!H2488</f>
        <v>-964.5</v>
      </c>
      <c r="I2488" s="18" t="n">
        <f aca="false">Total!I2488</f>
        <v>-212.6</v>
      </c>
      <c r="J2488" s="18" t="n">
        <f aca="false">IF($V2488="","",INDEX('Stock Exchange'!F$5:F$2450,$V2488))</f>
        <v>2428</v>
      </c>
      <c r="K2488" s="18" t="n">
        <f aca="false">IF($V2488="","",INDEX('Stock Exchange'!G$5:G$2450,$V2488))</f>
        <v>3394.6</v>
      </c>
      <c r="L2488" s="18" t="n">
        <f aca="false">IF($V2488="","",INDEX('Stock Exchange'!H$5:H$2450,$V2488))</f>
        <v>-966.6</v>
      </c>
      <c r="M2488" s="18" t="n">
        <f aca="false">IF($V2488="","",INDEX('Stock Exchange'!I$5:I$2450,$V2488))</f>
        <v>-213.04</v>
      </c>
      <c r="N2488" s="18" t="n">
        <f aca="false">IF($W2488="","",INDEX(Primary!F$5:F$2450,$W2488))</f>
        <v>2.5</v>
      </c>
      <c r="O2488" s="18" t="n">
        <f aca="false">IF($W2488="","",INDEX(Primary!G$5:G$2450,$W2488))</f>
        <v>0.5</v>
      </c>
      <c r="P2488" s="18" t="n">
        <f aca="false">IF($W2488="","",INDEX(Primary!H$5:H$2450,$W2488))</f>
        <v>2</v>
      </c>
      <c r="Q2488" s="18" t="n">
        <f aca="false">IF($W2488="","",INDEX(Primary!I$5:I$2450,$W2488))</f>
        <v>0.44</v>
      </c>
      <c r="R2488" s="19" t="n">
        <f aca="false">IF($E2488="Yes",L2488+P2488,"")</f>
        <v>-964.6</v>
      </c>
      <c r="S2488" s="19" t="n">
        <f aca="false">IF($E2488="Yes",H2488-R2488,"")</f>
        <v>0.100000000000023</v>
      </c>
      <c r="T2488" s="6" t="str">
        <f aca="false">IF($E2488="Yes",IF(ROUND(ABS(S2488),2)&lt;=$T$2,"OK","CHECK"),"n/a")</f>
        <v>OK</v>
      </c>
      <c r="U2488" s="20" t="n">
        <f aca="false">Total!J2488</f>
        <v>45.37</v>
      </c>
      <c r="V2488" s="17" t="n">
        <f aca="false">IFERROR(MATCH($A2488,'Stock Exchange'!$A$5:$A$2450,0),"")</f>
        <v>270</v>
      </c>
      <c r="W2488" s="17" t="n">
        <f aca="false">IFERROR(MATCH($A2488,Primary!$A$5:$A$2450,0),"")</f>
        <v>270</v>
      </c>
    </row>
    <row r="2489" customFormat="false" ht="15" hidden="false" customHeight="false" outlineLevel="0" collapsed="false">
      <c r="A2489" s="16" t="n">
        <f aca="false">Total!A2489</f>
        <v>40554</v>
      </c>
      <c r="B2489" s="17" t="n">
        <f aca="false">YEAR(A2489)</f>
        <v>2011</v>
      </c>
      <c r="C2489" s="17" t="n">
        <f aca="false">MONTH(A2489)</f>
        <v>1</v>
      </c>
      <c r="D2489" s="6" t="str">
        <f aca="false">IF(MONTH(A2489)&gt;=4,"FY "&amp;YEAR(A2489)&amp;"-"&amp;RIGHT(YEAR(A2489)+1,2),"FY "&amp;(YEAR(A2489)-1)&amp;"-"&amp;RIGHT(YEAR(A2489),2))</f>
        <v>FY 2010-11</v>
      </c>
      <c r="E2489" s="6" t="str">
        <f aca="false">IF(AND(V2489&lt;&gt;"",W2489&lt;&gt;""),"Yes","No")</f>
        <v>Yes</v>
      </c>
      <c r="F2489" s="18" t="n">
        <f aca="false">Total!F2489</f>
        <v>2648.3</v>
      </c>
      <c r="G2489" s="18" t="n">
        <f aca="false">Total!G2489</f>
        <v>3736.5</v>
      </c>
      <c r="H2489" s="18" t="n">
        <f aca="false">Total!H2489</f>
        <v>-1088.2</v>
      </c>
      <c r="I2489" s="18" t="n">
        <f aca="false">Total!I2489</f>
        <v>-239.48</v>
      </c>
      <c r="J2489" s="18" t="n">
        <f aca="false">IF($V2489="","",INDEX('Stock Exchange'!F$5:F$2450,$V2489))</f>
        <v>2646.7</v>
      </c>
      <c r="K2489" s="18" t="n">
        <f aca="false">IF($V2489="","",INDEX('Stock Exchange'!G$5:G$2450,$V2489))</f>
        <v>3736.1</v>
      </c>
      <c r="L2489" s="18" t="n">
        <f aca="false">IF($V2489="","",INDEX('Stock Exchange'!H$5:H$2450,$V2489))</f>
        <v>-1089.4</v>
      </c>
      <c r="M2489" s="18" t="n">
        <f aca="false">IF($V2489="","",INDEX('Stock Exchange'!I$5:I$2450,$V2489))</f>
        <v>-239.75</v>
      </c>
      <c r="N2489" s="18" t="n">
        <f aca="false">IF($W2489="","",INDEX(Primary!F$5:F$2450,$W2489))</f>
        <v>1.7</v>
      </c>
      <c r="O2489" s="18" t="n">
        <f aca="false">IF($W2489="","",INDEX(Primary!G$5:G$2450,$W2489))</f>
        <v>0.4</v>
      </c>
      <c r="P2489" s="18" t="n">
        <f aca="false">IF($W2489="","",INDEX(Primary!H$5:H$2450,$W2489))</f>
        <v>1.3</v>
      </c>
      <c r="Q2489" s="18" t="n">
        <f aca="false">IF($W2489="","",INDEX(Primary!I$5:I$2450,$W2489))</f>
        <v>0.28</v>
      </c>
      <c r="R2489" s="19" t="n">
        <f aca="false">IF($E2489="Yes",L2489+P2489,"")</f>
        <v>-1088.1</v>
      </c>
      <c r="S2489" s="19" t="n">
        <f aca="false">IF($E2489="Yes",H2489-R2489,"")</f>
        <v>-0.0999999999999091</v>
      </c>
      <c r="T2489" s="6" t="str">
        <f aca="false">IF($E2489="Yes",IF(ROUND(ABS(S2489),2)&lt;=$T$2,"OK","CHECK"),"n/a")</f>
        <v>OK</v>
      </c>
      <c r="U2489" s="20" t="n">
        <f aca="false">Total!J2489</f>
        <v>45.44</v>
      </c>
      <c r="V2489" s="17" t="n">
        <f aca="false">IFERROR(MATCH($A2489,'Stock Exchange'!$A$5:$A$2450,0),"")</f>
        <v>271</v>
      </c>
      <c r="W2489" s="17" t="n">
        <f aca="false">IFERROR(MATCH($A2489,Primary!$A$5:$A$2450,0),"")</f>
        <v>271</v>
      </c>
    </row>
    <row r="2490" customFormat="false" ht="15" hidden="false" customHeight="false" outlineLevel="0" collapsed="false">
      <c r="A2490" s="16" t="n">
        <f aca="false">Total!A2490</f>
        <v>40555</v>
      </c>
      <c r="B2490" s="17" t="n">
        <f aca="false">YEAR(A2490)</f>
        <v>2011</v>
      </c>
      <c r="C2490" s="17" t="n">
        <f aca="false">MONTH(A2490)</f>
        <v>1</v>
      </c>
      <c r="D2490" s="6" t="str">
        <f aca="false">IF(MONTH(A2490)&gt;=4,"FY "&amp;YEAR(A2490)&amp;"-"&amp;RIGHT(YEAR(A2490)+1,2),"FY "&amp;(YEAR(A2490)-1)&amp;"-"&amp;RIGHT(YEAR(A2490),2))</f>
        <v>FY 2010-11</v>
      </c>
      <c r="E2490" s="6" t="str">
        <f aca="false">IF(AND(V2490&lt;&gt;"",W2490&lt;&gt;""),"Yes","No")</f>
        <v>Yes</v>
      </c>
      <c r="F2490" s="18" t="n">
        <f aca="false">Total!F2490</f>
        <v>2738.2</v>
      </c>
      <c r="G2490" s="18" t="n">
        <f aca="false">Total!G2490</f>
        <v>3861.7</v>
      </c>
      <c r="H2490" s="18" t="n">
        <f aca="false">Total!H2490</f>
        <v>-1123.6</v>
      </c>
      <c r="I2490" s="18" t="n">
        <f aca="false">Total!I2490</f>
        <v>-247.92</v>
      </c>
      <c r="J2490" s="18" t="n">
        <f aca="false">IF($V2490="","",INDEX('Stock Exchange'!F$5:F$2450,$V2490))</f>
        <v>2735.9</v>
      </c>
      <c r="K2490" s="18" t="n">
        <f aca="false">IF($V2490="","",INDEX('Stock Exchange'!G$5:G$2450,$V2490))</f>
        <v>3861.3</v>
      </c>
      <c r="L2490" s="18" t="n">
        <f aca="false">IF($V2490="","",INDEX('Stock Exchange'!H$5:H$2450,$V2490))</f>
        <v>-1125.4</v>
      </c>
      <c r="M2490" s="18" t="n">
        <f aca="false">IF($V2490="","",INDEX('Stock Exchange'!I$5:I$2450,$V2490))</f>
        <v>-248.32</v>
      </c>
      <c r="N2490" s="18" t="n">
        <f aca="false">IF($W2490="","",INDEX(Primary!F$5:F$2450,$W2490))</f>
        <v>2.2</v>
      </c>
      <c r="O2490" s="18" t="n">
        <f aca="false">IF($W2490="","",INDEX(Primary!G$5:G$2450,$W2490))</f>
        <v>0.4</v>
      </c>
      <c r="P2490" s="18" t="n">
        <f aca="false">IF($W2490="","",INDEX(Primary!H$5:H$2450,$W2490))</f>
        <v>1.8</v>
      </c>
      <c r="Q2490" s="18" t="n">
        <f aca="false">IF($W2490="","",INDEX(Primary!I$5:I$2450,$W2490))</f>
        <v>0.4</v>
      </c>
      <c r="R2490" s="19" t="n">
        <f aca="false">IF($E2490="Yes",L2490+P2490,"")</f>
        <v>-1123.6</v>
      </c>
      <c r="S2490" s="19" t="n">
        <f aca="false">IF($E2490="Yes",H2490-R2490,"")</f>
        <v>0</v>
      </c>
      <c r="T2490" s="6" t="str">
        <f aca="false">IF($E2490="Yes",IF(ROUND(ABS(S2490),2)&lt;=$T$2,"OK","CHECK"),"n/a")</f>
        <v>OK</v>
      </c>
      <c r="U2490" s="20" t="n">
        <f aca="false">Total!J2490</f>
        <v>45.32</v>
      </c>
      <c r="V2490" s="17" t="n">
        <f aca="false">IFERROR(MATCH($A2490,'Stock Exchange'!$A$5:$A$2450,0),"")</f>
        <v>272</v>
      </c>
      <c r="W2490" s="17" t="n">
        <f aca="false">IFERROR(MATCH($A2490,Primary!$A$5:$A$2450,0),"")</f>
        <v>272</v>
      </c>
    </row>
    <row r="2491" customFormat="false" ht="15" hidden="false" customHeight="false" outlineLevel="0" collapsed="false">
      <c r="A2491" s="16" t="n">
        <f aca="false">Total!A2491</f>
        <v>40556</v>
      </c>
      <c r="B2491" s="17" t="n">
        <f aca="false">YEAR(A2491)</f>
        <v>2011</v>
      </c>
      <c r="C2491" s="17" t="n">
        <f aca="false">MONTH(A2491)</f>
        <v>1</v>
      </c>
      <c r="D2491" s="6" t="str">
        <f aca="false">IF(MONTH(A2491)&gt;=4,"FY "&amp;YEAR(A2491)&amp;"-"&amp;RIGHT(YEAR(A2491)+1,2),"FY "&amp;(YEAR(A2491)-1)&amp;"-"&amp;RIGHT(YEAR(A2491),2))</f>
        <v>FY 2010-11</v>
      </c>
      <c r="E2491" s="6" t="str">
        <f aca="false">IF(AND(V2491&lt;&gt;"",W2491&lt;&gt;""),"Yes","No")</f>
        <v>Yes</v>
      </c>
      <c r="F2491" s="18" t="n">
        <f aca="false">Total!F2491</f>
        <v>3420.8</v>
      </c>
      <c r="G2491" s="18" t="n">
        <f aca="false">Total!G2491</f>
        <v>3519</v>
      </c>
      <c r="H2491" s="18" t="n">
        <f aca="false">Total!H2491</f>
        <v>-98.2</v>
      </c>
      <c r="I2491" s="18" t="n">
        <f aca="false">Total!I2491</f>
        <v>-21.74</v>
      </c>
      <c r="J2491" s="18" t="n">
        <f aca="false">IF($V2491="","",INDEX('Stock Exchange'!F$5:F$2450,$V2491))</f>
        <v>3389.5</v>
      </c>
      <c r="K2491" s="18" t="n">
        <f aca="false">IF($V2491="","",INDEX('Stock Exchange'!G$5:G$2450,$V2491))</f>
        <v>3518.9</v>
      </c>
      <c r="L2491" s="18" t="n">
        <f aca="false">IF($V2491="","",INDEX('Stock Exchange'!H$5:H$2450,$V2491))</f>
        <v>-129.4</v>
      </c>
      <c r="M2491" s="18" t="n">
        <f aca="false">IF($V2491="","",INDEX('Stock Exchange'!I$5:I$2450,$V2491))</f>
        <v>-28.66</v>
      </c>
      <c r="N2491" s="18" t="n">
        <f aca="false">IF($W2491="","",INDEX(Primary!F$5:F$2450,$W2491))</f>
        <v>31.3</v>
      </c>
      <c r="O2491" s="18" t="n">
        <f aca="false">IF($W2491="","",INDEX(Primary!G$5:G$2450,$W2491))</f>
        <v>0.1</v>
      </c>
      <c r="P2491" s="18" t="n">
        <f aca="false">IF($W2491="","",INDEX(Primary!H$5:H$2450,$W2491))</f>
        <v>31.2</v>
      </c>
      <c r="Q2491" s="18" t="n">
        <f aca="false">IF($W2491="","",INDEX(Primary!I$5:I$2450,$W2491))</f>
        <v>6.91</v>
      </c>
      <c r="R2491" s="19" t="n">
        <f aca="false">IF($E2491="Yes",L2491+P2491,"")</f>
        <v>-98.2</v>
      </c>
      <c r="S2491" s="19" t="n">
        <f aca="false">IF($E2491="Yes",H2491-R2491,"")</f>
        <v>0</v>
      </c>
      <c r="T2491" s="6" t="str">
        <f aca="false">IF($E2491="Yes",IF(ROUND(ABS(S2491),2)&lt;=$T$2,"OK","CHECK"),"n/a")</f>
        <v>OK</v>
      </c>
      <c r="U2491" s="20" t="n">
        <f aca="false">Total!J2491</f>
        <v>45.16</v>
      </c>
      <c r="V2491" s="17" t="n">
        <f aca="false">IFERROR(MATCH($A2491,'Stock Exchange'!$A$5:$A$2450,0),"")</f>
        <v>273</v>
      </c>
      <c r="W2491" s="17" t="n">
        <f aca="false">IFERROR(MATCH($A2491,Primary!$A$5:$A$2450,0),"")</f>
        <v>273</v>
      </c>
    </row>
    <row r="2492" customFormat="false" ht="15" hidden="false" customHeight="false" outlineLevel="0" collapsed="false">
      <c r="A2492" s="16" t="n">
        <f aca="false">Total!A2492</f>
        <v>40557</v>
      </c>
      <c r="B2492" s="17" t="n">
        <f aca="false">YEAR(A2492)</f>
        <v>2011</v>
      </c>
      <c r="C2492" s="17" t="n">
        <f aca="false">MONTH(A2492)</f>
        <v>1</v>
      </c>
      <c r="D2492" s="6" t="str">
        <f aca="false">IF(MONTH(A2492)&gt;=4,"FY "&amp;YEAR(A2492)&amp;"-"&amp;RIGHT(YEAR(A2492)+1,2),"FY "&amp;(YEAR(A2492)-1)&amp;"-"&amp;RIGHT(YEAR(A2492),2))</f>
        <v>FY 2010-11</v>
      </c>
      <c r="E2492" s="6" t="str">
        <f aca="false">IF(AND(V2492&lt;&gt;"",W2492&lt;&gt;""),"Yes","No")</f>
        <v>Yes</v>
      </c>
      <c r="F2492" s="18" t="n">
        <f aca="false">Total!F2492</f>
        <v>3395.4</v>
      </c>
      <c r="G2492" s="18" t="n">
        <f aca="false">Total!G2492</f>
        <v>3507.9</v>
      </c>
      <c r="H2492" s="18" t="n">
        <f aca="false">Total!H2492</f>
        <v>-112.6</v>
      </c>
      <c r="I2492" s="18" t="n">
        <f aca="false">Total!I2492</f>
        <v>-24.95</v>
      </c>
      <c r="J2492" s="18" t="n">
        <f aca="false">IF($V2492="","",INDEX('Stock Exchange'!F$5:F$2450,$V2492))</f>
        <v>3394.3</v>
      </c>
      <c r="K2492" s="18" t="n">
        <f aca="false">IF($V2492="","",INDEX('Stock Exchange'!G$5:G$2450,$V2492))</f>
        <v>3507.8</v>
      </c>
      <c r="L2492" s="18" t="n">
        <f aca="false">IF($V2492="","",INDEX('Stock Exchange'!H$5:H$2450,$V2492))</f>
        <v>-113.6</v>
      </c>
      <c r="M2492" s="18" t="n">
        <f aca="false">IF($V2492="","",INDEX('Stock Exchange'!I$5:I$2450,$V2492))</f>
        <v>-25.17</v>
      </c>
      <c r="N2492" s="18" t="n">
        <f aca="false">IF($W2492="","",INDEX(Primary!F$5:F$2450,$W2492))</f>
        <v>1.1</v>
      </c>
      <c r="O2492" s="18" t="n">
        <f aca="false">IF($W2492="","",INDEX(Primary!G$5:G$2450,$W2492))</f>
        <v>0.1</v>
      </c>
      <c r="P2492" s="18" t="n">
        <f aca="false">IF($W2492="","",INDEX(Primary!H$5:H$2450,$W2492))</f>
        <v>1</v>
      </c>
      <c r="Q2492" s="18" t="n">
        <f aca="false">IF($W2492="","",INDEX(Primary!I$5:I$2450,$W2492))</f>
        <v>0.22</v>
      </c>
      <c r="R2492" s="19" t="n">
        <f aca="false">IF($E2492="Yes",L2492+P2492,"")</f>
        <v>-112.6</v>
      </c>
      <c r="S2492" s="19" t="n">
        <f aca="false">IF($E2492="Yes",H2492-R2492,"")</f>
        <v>0</v>
      </c>
      <c r="T2492" s="6" t="str">
        <f aca="false">IF($E2492="Yes",IF(ROUND(ABS(S2492),2)&lt;=$T$2,"OK","CHECK"),"n/a")</f>
        <v>OK</v>
      </c>
      <c r="U2492" s="20" t="n">
        <f aca="false">Total!J2492</f>
        <v>45.13</v>
      </c>
      <c r="V2492" s="17" t="n">
        <f aca="false">IFERROR(MATCH($A2492,'Stock Exchange'!$A$5:$A$2450,0),"")</f>
        <v>274</v>
      </c>
      <c r="W2492" s="17" t="n">
        <f aca="false">IFERROR(MATCH($A2492,Primary!$A$5:$A$2450,0),"")</f>
        <v>274</v>
      </c>
    </row>
    <row r="2493" customFormat="false" ht="15" hidden="false" customHeight="false" outlineLevel="0" collapsed="false">
      <c r="A2493" s="16" t="n">
        <f aca="false">Total!A2493</f>
        <v>40560</v>
      </c>
      <c r="B2493" s="17" t="n">
        <f aca="false">YEAR(A2493)</f>
        <v>2011</v>
      </c>
      <c r="C2493" s="17" t="n">
        <f aca="false">MONTH(A2493)</f>
        <v>1</v>
      </c>
      <c r="D2493" s="6" t="str">
        <f aca="false">IF(MONTH(A2493)&gt;=4,"FY "&amp;YEAR(A2493)&amp;"-"&amp;RIGHT(YEAR(A2493)+1,2),"FY "&amp;(YEAR(A2493)-1)&amp;"-"&amp;RIGHT(YEAR(A2493),2))</f>
        <v>FY 2010-11</v>
      </c>
      <c r="E2493" s="6" t="str">
        <f aca="false">IF(AND(V2493&lt;&gt;"",W2493&lt;&gt;""),"Yes","No")</f>
        <v>Yes</v>
      </c>
      <c r="F2493" s="18" t="n">
        <f aca="false">Total!F2493</f>
        <v>2018.1</v>
      </c>
      <c r="G2493" s="18" t="n">
        <f aca="false">Total!G2493</f>
        <v>2712.7</v>
      </c>
      <c r="H2493" s="18" t="n">
        <f aca="false">Total!H2493</f>
        <v>-694.6</v>
      </c>
      <c r="I2493" s="18" t="n">
        <f aca="false">Total!I2493</f>
        <v>-153.33</v>
      </c>
      <c r="J2493" s="18" t="n">
        <f aca="false">IF($V2493="","",INDEX('Stock Exchange'!F$5:F$2450,$V2493))</f>
        <v>1987.7</v>
      </c>
      <c r="K2493" s="18" t="n">
        <f aca="false">IF($V2493="","",INDEX('Stock Exchange'!G$5:G$2450,$V2493))</f>
        <v>2711.9</v>
      </c>
      <c r="L2493" s="18" t="n">
        <f aca="false">IF($V2493="","",INDEX('Stock Exchange'!H$5:H$2450,$V2493))</f>
        <v>-724.2</v>
      </c>
      <c r="M2493" s="18" t="n">
        <f aca="false">IF($V2493="","",INDEX('Stock Exchange'!I$5:I$2450,$V2493))</f>
        <v>-159.87</v>
      </c>
      <c r="N2493" s="18" t="n">
        <f aca="false">IF($W2493="","",INDEX(Primary!F$5:F$2450,$W2493))</f>
        <v>30.4</v>
      </c>
      <c r="O2493" s="18" t="n">
        <f aca="false">IF($W2493="","",INDEX(Primary!G$5:G$2450,$W2493))</f>
        <v>0.8</v>
      </c>
      <c r="P2493" s="18" t="n">
        <f aca="false">IF($W2493="","",INDEX(Primary!H$5:H$2450,$W2493))</f>
        <v>29.6</v>
      </c>
      <c r="Q2493" s="18" t="n">
        <f aca="false">IF($W2493="","",INDEX(Primary!I$5:I$2450,$W2493))</f>
        <v>6.54</v>
      </c>
      <c r="R2493" s="19" t="n">
        <f aca="false">IF($E2493="Yes",L2493+P2493,"")</f>
        <v>-694.6</v>
      </c>
      <c r="S2493" s="19" t="n">
        <f aca="false">IF($E2493="Yes",H2493-R2493,"")</f>
        <v>0</v>
      </c>
      <c r="T2493" s="6" t="str">
        <f aca="false">IF($E2493="Yes",IF(ROUND(ABS(S2493),2)&lt;=$T$2,"OK","CHECK"),"n/a")</f>
        <v>OK</v>
      </c>
      <c r="U2493" s="20" t="n">
        <f aca="false">Total!J2493</f>
        <v>45.3</v>
      </c>
      <c r="V2493" s="17" t="n">
        <f aca="false">IFERROR(MATCH($A2493,'Stock Exchange'!$A$5:$A$2450,0),"")</f>
        <v>275</v>
      </c>
      <c r="W2493" s="17" t="n">
        <f aca="false">IFERROR(MATCH($A2493,Primary!$A$5:$A$2450,0),"")</f>
        <v>275</v>
      </c>
    </row>
    <row r="2494" customFormat="false" ht="15" hidden="false" customHeight="false" outlineLevel="0" collapsed="false">
      <c r="A2494" s="16" t="n">
        <f aca="false">Total!A2494</f>
        <v>40561</v>
      </c>
      <c r="B2494" s="17" t="n">
        <f aca="false">YEAR(A2494)</f>
        <v>2011</v>
      </c>
      <c r="C2494" s="17" t="n">
        <f aca="false">MONTH(A2494)</f>
        <v>1</v>
      </c>
      <c r="D2494" s="6" t="str">
        <f aca="false">IF(MONTH(A2494)&gt;=4,"FY "&amp;YEAR(A2494)&amp;"-"&amp;RIGHT(YEAR(A2494)+1,2),"FY "&amp;(YEAR(A2494)-1)&amp;"-"&amp;RIGHT(YEAR(A2494),2))</f>
        <v>FY 2010-11</v>
      </c>
      <c r="E2494" s="6" t="str">
        <f aca="false">IF(AND(V2494&lt;&gt;"",W2494&lt;&gt;""),"Yes","No")</f>
        <v>Yes</v>
      </c>
      <c r="F2494" s="18" t="n">
        <f aca="false">Total!F2494</f>
        <v>2682</v>
      </c>
      <c r="G2494" s="18" t="n">
        <f aca="false">Total!G2494</f>
        <v>2735.7</v>
      </c>
      <c r="H2494" s="18" t="n">
        <f aca="false">Total!H2494</f>
        <v>-53.7</v>
      </c>
      <c r="I2494" s="18" t="n">
        <f aca="false">Total!I2494</f>
        <v>-11.79</v>
      </c>
      <c r="J2494" s="18" t="n">
        <f aca="false">IF($V2494="","",INDEX('Stock Exchange'!F$5:F$2450,$V2494))</f>
        <v>2617.3</v>
      </c>
      <c r="K2494" s="18" t="n">
        <f aca="false">IF($V2494="","",INDEX('Stock Exchange'!G$5:G$2450,$V2494))</f>
        <v>2735.3</v>
      </c>
      <c r="L2494" s="18" t="n">
        <f aca="false">IF($V2494="","",INDEX('Stock Exchange'!H$5:H$2450,$V2494))</f>
        <v>-118</v>
      </c>
      <c r="M2494" s="18" t="n">
        <f aca="false">IF($V2494="","",INDEX('Stock Exchange'!I$5:I$2450,$V2494))</f>
        <v>-25.88</v>
      </c>
      <c r="N2494" s="18" t="n">
        <f aca="false">IF($W2494="","",INDEX(Primary!F$5:F$2450,$W2494))</f>
        <v>64.7</v>
      </c>
      <c r="O2494" s="18" t="n">
        <f aca="false">IF($W2494="","",INDEX(Primary!G$5:G$2450,$W2494))</f>
        <v>0.5</v>
      </c>
      <c r="P2494" s="18" t="n">
        <f aca="false">IF($W2494="","",INDEX(Primary!H$5:H$2450,$W2494))</f>
        <v>64.2</v>
      </c>
      <c r="Q2494" s="18" t="n">
        <f aca="false">IF($W2494="","",INDEX(Primary!I$5:I$2450,$W2494))</f>
        <v>14.09</v>
      </c>
      <c r="R2494" s="19" t="n">
        <f aca="false">IF($E2494="Yes",L2494+P2494,"")</f>
        <v>-53.8</v>
      </c>
      <c r="S2494" s="19" t="n">
        <f aca="false">IF($E2494="Yes",H2494-R2494,"")</f>
        <v>0.0999999999999943</v>
      </c>
      <c r="T2494" s="6" t="str">
        <f aca="false">IF($E2494="Yes",IF(ROUND(ABS(S2494),2)&lt;=$T$2,"OK","CHECK"),"n/a")</f>
        <v>OK</v>
      </c>
      <c r="U2494" s="20" t="n">
        <f aca="false">Total!J2494</f>
        <v>45.59</v>
      </c>
      <c r="V2494" s="17" t="n">
        <f aca="false">IFERROR(MATCH($A2494,'Stock Exchange'!$A$5:$A$2450,0),"")</f>
        <v>276</v>
      </c>
      <c r="W2494" s="17" t="n">
        <f aca="false">IFERROR(MATCH($A2494,Primary!$A$5:$A$2450,0),"")</f>
        <v>276</v>
      </c>
    </row>
    <row r="2495" customFormat="false" ht="15" hidden="false" customHeight="false" outlineLevel="0" collapsed="false">
      <c r="A2495" s="16" t="n">
        <f aca="false">Total!A2495</f>
        <v>40562</v>
      </c>
      <c r="B2495" s="17" t="n">
        <f aca="false">YEAR(A2495)</f>
        <v>2011</v>
      </c>
      <c r="C2495" s="17" t="n">
        <f aca="false">MONTH(A2495)</f>
        <v>1</v>
      </c>
      <c r="D2495" s="6" t="str">
        <f aca="false">IF(MONTH(A2495)&gt;=4,"FY "&amp;YEAR(A2495)&amp;"-"&amp;RIGHT(YEAR(A2495)+1,2),"FY "&amp;(YEAR(A2495)-1)&amp;"-"&amp;RIGHT(YEAR(A2495),2))</f>
        <v>FY 2010-11</v>
      </c>
      <c r="E2495" s="6" t="str">
        <f aca="false">IF(AND(V2495&lt;&gt;"",W2495&lt;&gt;""),"Yes","No")</f>
        <v>Yes</v>
      </c>
      <c r="F2495" s="18" t="n">
        <f aca="false">Total!F2495</f>
        <v>2695.4</v>
      </c>
      <c r="G2495" s="18" t="n">
        <f aca="false">Total!G2495</f>
        <v>2519</v>
      </c>
      <c r="H2495" s="18" t="n">
        <f aca="false">Total!H2495</f>
        <v>176.4</v>
      </c>
      <c r="I2495" s="18" t="n">
        <f aca="false">Total!I2495</f>
        <v>38.74</v>
      </c>
      <c r="J2495" s="18" t="n">
        <f aca="false">IF($V2495="","",INDEX('Stock Exchange'!F$5:F$2450,$V2495))</f>
        <v>2695.1</v>
      </c>
      <c r="K2495" s="18" t="n">
        <f aca="false">IF($V2495="","",INDEX('Stock Exchange'!G$5:G$2450,$V2495))</f>
        <v>2518.8</v>
      </c>
      <c r="L2495" s="18" t="n">
        <f aca="false">IF($V2495="","",INDEX('Stock Exchange'!H$5:H$2450,$V2495))</f>
        <v>176.3</v>
      </c>
      <c r="M2495" s="18" t="n">
        <f aca="false">IF($V2495="","",INDEX('Stock Exchange'!I$5:I$2450,$V2495))</f>
        <v>38.72</v>
      </c>
      <c r="N2495" s="18" t="n">
        <f aca="false">IF($W2495="","",INDEX(Primary!F$5:F$2450,$W2495))</f>
        <v>0.3</v>
      </c>
      <c r="O2495" s="18" t="n">
        <f aca="false">IF($W2495="","",INDEX(Primary!G$5:G$2450,$W2495))</f>
        <v>0.2</v>
      </c>
      <c r="P2495" s="18" t="n">
        <f aca="false">IF($W2495="","",INDEX(Primary!H$5:H$2450,$W2495))</f>
        <v>0.1</v>
      </c>
      <c r="Q2495" s="18" t="n">
        <f aca="false">IF($W2495="","",INDEX(Primary!I$5:I$2450,$W2495))</f>
        <v>0.02</v>
      </c>
      <c r="R2495" s="19" t="n">
        <f aca="false">IF($E2495="Yes",L2495+P2495,"")</f>
        <v>176.4</v>
      </c>
      <c r="S2495" s="19" t="n">
        <f aca="false">IF($E2495="Yes",H2495-R2495,"")</f>
        <v>0</v>
      </c>
      <c r="T2495" s="6" t="str">
        <f aca="false">IF($E2495="Yes",IF(ROUND(ABS(S2495),2)&lt;=$T$2,"OK","CHECK"),"n/a")</f>
        <v>OK</v>
      </c>
      <c r="U2495" s="20" t="n">
        <f aca="false">Total!J2495</f>
        <v>45.53</v>
      </c>
      <c r="V2495" s="17" t="n">
        <f aca="false">IFERROR(MATCH($A2495,'Stock Exchange'!$A$5:$A$2450,0),"")</f>
        <v>277</v>
      </c>
      <c r="W2495" s="17" t="n">
        <f aca="false">IFERROR(MATCH($A2495,Primary!$A$5:$A$2450,0),"")</f>
        <v>277</v>
      </c>
    </row>
    <row r="2496" customFormat="false" ht="15" hidden="false" customHeight="false" outlineLevel="0" collapsed="false">
      <c r="A2496" s="16" t="n">
        <f aca="false">Total!A2496</f>
        <v>40563</v>
      </c>
      <c r="B2496" s="17" t="n">
        <f aca="false">YEAR(A2496)</f>
        <v>2011</v>
      </c>
      <c r="C2496" s="17" t="n">
        <f aca="false">MONTH(A2496)</f>
        <v>1</v>
      </c>
      <c r="D2496" s="6" t="str">
        <f aca="false">IF(MONTH(A2496)&gt;=4,"FY "&amp;YEAR(A2496)&amp;"-"&amp;RIGHT(YEAR(A2496)+1,2),"FY "&amp;(YEAR(A2496)-1)&amp;"-"&amp;RIGHT(YEAR(A2496),2))</f>
        <v>FY 2010-11</v>
      </c>
      <c r="E2496" s="6" t="str">
        <f aca="false">IF(AND(V2496&lt;&gt;"",W2496&lt;&gt;""),"Yes","No")</f>
        <v>Yes</v>
      </c>
      <c r="F2496" s="18" t="n">
        <f aca="false">Total!F2496</f>
        <v>3178.9</v>
      </c>
      <c r="G2496" s="18" t="n">
        <f aca="false">Total!G2496</f>
        <v>3387</v>
      </c>
      <c r="H2496" s="18" t="n">
        <f aca="false">Total!H2496</f>
        <v>-208.1</v>
      </c>
      <c r="I2496" s="18" t="n">
        <f aca="false">Total!I2496</f>
        <v>-45.85</v>
      </c>
      <c r="J2496" s="18" t="n">
        <f aca="false">IF($V2496="","",INDEX('Stock Exchange'!F$5:F$2450,$V2496))</f>
        <v>3178.6</v>
      </c>
      <c r="K2496" s="18" t="n">
        <f aca="false">IF($V2496="","",INDEX('Stock Exchange'!G$5:G$2450,$V2496))</f>
        <v>3386</v>
      </c>
      <c r="L2496" s="18" t="n">
        <f aca="false">IF($V2496="","",INDEX('Stock Exchange'!H$5:H$2450,$V2496))</f>
        <v>-207.4</v>
      </c>
      <c r="M2496" s="18" t="n">
        <f aca="false">IF($V2496="","",INDEX('Stock Exchange'!I$5:I$2450,$V2496))</f>
        <v>-45.7</v>
      </c>
      <c r="N2496" s="18" t="n">
        <f aca="false">IF($W2496="","",INDEX(Primary!F$5:F$2450,$W2496))</f>
        <v>0.3</v>
      </c>
      <c r="O2496" s="18" t="n">
        <f aca="false">IF($W2496="","",INDEX(Primary!G$5:G$2450,$W2496))</f>
        <v>1</v>
      </c>
      <c r="P2496" s="18" t="n">
        <f aca="false">IF($W2496="","",INDEX(Primary!H$5:H$2450,$W2496))</f>
        <v>-0.7</v>
      </c>
      <c r="Q2496" s="18" t="n">
        <f aca="false">IF($W2496="","",INDEX(Primary!I$5:I$2450,$W2496))</f>
        <v>-0.14</v>
      </c>
      <c r="R2496" s="19" t="n">
        <f aca="false">IF($E2496="Yes",L2496+P2496,"")</f>
        <v>-208.1</v>
      </c>
      <c r="S2496" s="19" t="n">
        <f aca="false">IF($E2496="Yes",H2496-R2496,"")</f>
        <v>0</v>
      </c>
      <c r="T2496" s="6" t="str">
        <f aca="false">IF($E2496="Yes",IF(ROUND(ABS(S2496),2)&lt;=$T$2,"OK","CHECK"),"n/a")</f>
        <v>OK</v>
      </c>
      <c r="U2496" s="20" t="n">
        <f aca="false">Total!J2496</f>
        <v>45.38</v>
      </c>
      <c r="V2496" s="17" t="n">
        <f aca="false">IFERROR(MATCH($A2496,'Stock Exchange'!$A$5:$A$2450,0),"")</f>
        <v>278</v>
      </c>
      <c r="W2496" s="17" t="n">
        <f aca="false">IFERROR(MATCH($A2496,Primary!$A$5:$A$2450,0),"")</f>
        <v>278</v>
      </c>
    </row>
    <row r="2497" customFormat="false" ht="15" hidden="false" customHeight="false" outlineLevel="0" collapsed="false">
      <c r="A2497" s="16" t="n">
        <f aca="false">Total!A2497</f>
        <v>40564</v>
      </c>
      <c r="B2497" s="17" t="n">
        <f aca="false">YEAR(A2497)</f>
        <v>2011</v>
      </c>
      <c r="C2497" s="17" t="n">
        <f aca="false">MONTH(A2497)</f>
        <v>1</v>
      </c>
      <c r="D2497" s="6" t="str">
        <f aca="false">IF(MONTH(A2497)&gt;=4,"FY "&amp;YEAR(A2497)&amp;"-"&amp;RIGHT(YEAR(A2497)+1,2),"FY "&amp;(YEAR(A2497)-1)&amp;"-"&amp;RIGHT(YEAR(A2497),2))</f>
        <v>FY 2010-11</v>
      </c>
      <c r="E2497" s="6" t="str">
        <f aca="false">IF(AND(V2497&lt;&gt;"",W2497&lt;&gt;""),"Yes","No")</f>
        <v>Yes</v>
      </c>
      <c r="F2497" s="18" t="n">
        <f aca="false">Total!F2497</f>
        <v>2725.9</v>
      </c>
      <c r="G2497" s="18" t="n">
        <f aca="false">Total!G2497</f>
        <v>3560.2</v>
      </c>
      <c r="H2497" s="18" t="n">
        <f aca="false">Total!H2497</f>
        <v>-834.3</v>
      </c>
      <c r="I2497" s="18" t="n">
        <f aca="false">Total!I2497</f>
        <v>-183.03</v>
      </c>
      <c r="J2497" s="18" t="n">
        <f aca="false">IF($V2497="","",INDEX('Stock Exchange'!F$5:F$2450,$V2497))</f>
        <v>2724.1</v>
      </c>
      <c r="K2497" s="18" t="n">
        <f aca="false">IF($V2497="","",INDEX('Stock Exchange'!G$5:G$2450,$V2497))</f>
        <v>3560</v>
      </c>
      <c r="L2497" s="18" t="n">
        <f aca="false">IF($V2497="","",INDEX('Stock Exchange'!H$5:H$2450,$V2497))</f>
        <v>-835.9</v>
      </c>
      <c r="M2497" s="18" t="n">
        <f aca="false">IF($V2497="","",INDEX('Stock Exchange'!I$5:I$2450,$V2497))</f>
        <v>-183.39</v>
      </c>
      <c r="N2497" s="18" t="n">
        <f aca="false">IF($W2497="","",INDEX(Primary!F$5:F$2450,$W2497))</f>
        <v>1.8</v>
      </c>
      <c r="O2497" s="18" t="n">
        <f aca="false">IF($W2497="","",INDEX(Primary!G$5:G$2450,$W2497))</f>
        <v>0.2</v>
      </c>
      <c r="P2497" s="18" t="n">
        <f aca="false">IF($W2497="","",INDEX(Primary!H$5:H$2450,$W2497))</f>
        <v>1.6</v>
      </c>
      <c r="Q2497" s="18" t="n">
        <f aca="false">IF($W2497="","",INDEX(Primary!I$5:I$2450,$W2497))</f>
        <v>0.35</v>
      </c>
      <c r="R2497" s="19" t="n">
        <f aca="false">IF($E2497="Yes",L2497+P2497,"")</f>
        <v>-834.3</v>
      </c>
      <c r="S2497" s="19" t="n">
        <f aca="false">IF($E2497="Yes",H2497-R2497,"")</f>
        <v>0</v>
      </c>
      <c r="T2497" s="6" t="str">
        <f aca="false">IF($E2497="Yes",IF(ROUND(ABS(S2497),2)&lt;=$T$2,"OK","CHECK"),"n/a")</f>
        <v>OK</v>
      </c>
      <c r="U2497" s="20" t="n">
        <f aca="false">Total!J2497</f>
        <v>45.58</v>
      </c>
      <c r="V2497" s="17" t="n">
        <f aca="false">IFERROR(MATCH($A2497,'Stock Exchange'!$A$5:$A$2450,0),"")</f>
        <v>279</v>
      </c>
      <c r="W2497" s="17" t="n">
        <f aca="false">IFERROR(MATCH($A2497,Primary!$A$5:$A$2450,0),"")</f>
        <v>279</v>
      </c>
    </row>
    <row r="2498" customFormat="false" ht="15" hidden="false" customHeight="false" outlineLevel="0" collapsed="false">
      <c r="A2498" s="16" t="n">
        <f aca="false">Total!A2498</f>
        <v>40567</v>
      </c>
      <c r="B2498" s="17" t="n">
        <f aca="false">YEAR(A2498)</f>
        <v>2011</v>
      </c>
      <c r="C2498" s="17" t="n">
        <f aca="false">MONTH(A2498)</f>
        <v>1</v>
      </c>
      <c r="D2498" s="6" t="str">
        <f aca="false">IF(MONTH(A2498)&gt;=4,"FY "&amp;YEAR(A2498)&amp;"-"&amp;RIGHT(YEAR(A2498)+1,2),"FY "&amp;(YEAR(A2498)-1)&amp;"-"&amp;RIGHT(YEAR(A2498),2))</f>
        <v>FY 2010-11</v>
      </c>
      <c r="E2498" s="6" t="str">
        <f aca="false">IF(AND(V2498&lt;&gt;"",W2498&lt;&gt;""),"Yes","No")</f>
        <v>Yes</v>
      </c>
      <c r="F2498" s="18" t="n">
        <f aca="false">Total!F2498</f>
        <v>2517.4</v>
      </c>
      <c r="G2498" s="18" t="n">
        <f aca="false">Total!G2498</f>
        <v>2479.9</v>
      </c>
      <c r="H2498" s="18" t="n">
        <f aca="false">Total!H2498</f>
        <v>37.6</v>
      </c>
      <c r="I2498" s="18" t="n">
        <f aca="false">Total!I2498</f>
        <v>8.22</v>
      </c>
      <c r="J2498" s="18" t="n">
        <f aca="false">IF($V2498="","",INDEX('Stock Exchange'!F$5:F$2450,$V2498))</f>
        <v>2503</v>
      </c>
      <c r="K2498" s="18" t="n">
        <f aca="false">IF($V2498="","",INDEX('Stock Exchange'!G$5:G$2450,$V2498))</f>
        <v>2479.9</v>
      </c>
      <c r="L2498" s="18" t="n">
        <f aca="false">IF($V2498="","",INDEX('Stock Exchange'!H$5:H$2450,$V2498))</f>
        <v>23.1</v>
      </c>
      <c r="M2498" s="18" t="n">
        <f aca="false">IF($V2498="","",INDEX('Stock Exchange'!I$5:I$2450,$V2498))</f>
        <v>5.05</v>
      </c>
      <c r="N2498" s="18" t="n">
        <f aca="false">IF($W2498="","",INDEX(Primary!F$5:F$2450,$W2498))</f>
        <v>14.5</v>
      </c>
      <c r="O2498" s="18" t="n">
        <f aca="false">IF($W2498="","",INDEX(Primary!G$5:G$2450,$W2498))</f>
        <v>0</v>
      </c>
      <c r="P2498" s="18" t="n">
        <f aca="false">IF($W2498="","",INDEX(Primary!H$5:H$2450,$W2498))</f>
        <v>14.5</v>
      </c>
      <c r="Q2498" s="18" t="n">
        <f aca="false">IF($W2498="","",INDEX(Primary!I$5:I$2450,$W2498))</f>
        <v>3.17</v>
      </c>
      <c r="R2498" s="19" t="n">
        <f aca="false">IF($E2498="Yes",L2498+P2498,"")</f>
        <v>37.6</v>
      </c>
      <c r="S2498" s="19" t="n">
        <f aca="false">IF($E2498="Yes",H2498-R2498,"")</f>
        <v>0</v>
      </c>
      <c r="T2498" s="6" t="str">
        <f aca="false">IF($E2498="Yes",IF(ROUND(ABS(S2498),2)&lt;=$T$2,"OK","CHECK"),"n/a")</f>
        <v>OK</v>
      </c>
      <c r="U2498" s="20" t="n">
        <f aca="false">Total!J2498</f>
        <v>45.7</v>
      </c>
      <c r="V2498" s="17" t="n">
        <f aca="false">IFERROR(MATCH($A2498,'Stock Exchange'!$A$5:$A$2450,0),"")</f>
        <v>280</v>
      </c>
      <c r="W2498" s="17" t="n">
        <f aca="false">IFERROR(MATCH($A2498,Primary!$A$5:$A$2450,0),"")</f>
        <v>280</v>
      </c>
    </row>
    <row r="2499" customFormat="false" ht="15" hidden="false" customHeight="false" outlineLevel="0" collapsed="false">
      <c r="A2499" s="16" t="n">
        <f aca="false">Total!A2499</f>
        <v>40568</v>
      </c>
      <c r="B2499" s="17" t="n">
        <f aca="false">YEAR(A2499)</f>
        <v>2011</v>
      </c>
      <c r="C2499" s="17" t="n">
        <f aca="false">MONTH(A2499)</f>
        <v>1</v>
      </c>
      <c r="D2499" s="6" t="str">
        <f aca="false">IF(MONTH(A2499)&gt;=4,"FY "&amp;YEAR(A2499)&amp;"-"&amp;RIGHT(YEAR(A2499)+1,2),"FY "&amp;(YEAR(A2499)-1)&amp;"-"&amp;RIGHT(YEAR(A2499),2))</f>
        <v>FY 2010-11</v>
      </c>
      <c r="E2499" s="6" t="str">
        <f aca="false">IF(AND(V2499&lt;&gt;"",W2499&lt;&gt;""),"Yes","No")</f>
        <v>Yes</v>
      </c>
      <c r="F2499" s="18" t="n">
        <f aca="false">Total!F2499</f>
        <v>2593.3</v>
      </c>
      <c r="G2499" s="18" t="n">
        <f aca="false">Total!G2499</f>
        <v>2398.4</v>
      </c>
      <c r="H2499" s="18" t="n">
        <f aca="false">Total!H2499</f>
        <v>194.9</v>
      </c>
      <c r="I2499" s="18" t="n">
        <f aca="false">Total!I2499</f>
        <v>42.76</v>
      </c>
      <c r="J2499" s="18" t="n">
        <f aca="false">IF($V2499="","",INDEX('Stock Exchange'!F$5:F$2450,$V2499))</f>
        <v>2592.1</v>
      </c>
      <c r="K2499" s="18" t="n">
        <f aca="false">IF($V2499="","",INDEX('Stock Exchange'!G$5:G$2450,$V2499))</f>
        <v>2398.1</v>
      </c>
      <c r="L2499" s="18" t="n">
        <f aca="false">IF($V2499="","",INDEX('Stock Exchange'!H$5:H$2450,$V2499))</f>
        <v>194</v>
      </c>
      <c r="M2499" s="18" t="n">
        <f aca="false">IF($V2499="","",INDEX('Stock Exchange'!I$5:I$2450,$V2499))</f>
        <v>42.56</v>
      </c>
      <c r="N2499" s="18" t="n">
        <f aca="false">IF($W2499="","",INDEX(Primary!F$5:F$2450,$W2499))</f>
        <v>1.2</v>
      </c>
      <c r="O2499" s="18" t="n">
        <f aca="false">IF($W2499="","",INDEX(Primary!G$5:G$2450,$W2499))</f>
        <v>0.3</v>
      </c>
      <c r="P2499" s="18" t="n">
        <f aca="false">IF($W2499="","",INDEX(Primary!H$5:H$2450,$W2499))</f>
        <v>0.9</v>
      </c>
      <c r="Q2499" s="18" t="n">
        <f aca="false">IF($W2499="","",INDEX(Primary!I$5:I$2450,$W2499))</f>
        <v>0.2</v>
      </c>
      <c r="R2499" s="19" t="n">
        <f aca="false">IF($E2499="Yes",L2499+P2499,"")</f>
        <v>194.9</v>
      </c>
      <c r="S2499" s="19" t="n">
        <f aca="false">IF($E2499="Yes",H2499-R2499,"")</f>
        <v>0</v>
      </c>
      <c r="T2499" s="6" t="str">
        <f aca="false">IF($E2499="Yes",IF(ROUND(ABS(S2499),2)&lt;=$T$2,"OK","CHECK"),"n/a")</f>
        <v>OK</v>
      </c>
      <c r="U2499" s="20" t="n">
        <f aca="false">Total!J2499</f>
        <v>45.58</v>
      </c>
      <c r="V2499" s="17" t="n">
        <f aca="false">IFERROR(MATCH($A2499,'Stock Exchange'!$A$5:$A$2450,0),"")</f>
        <v>281</v>
      </c>
      <c r="W2499" s="17" t="n">
        <f aca="false">IFERROR(MATCH($A2499,Primary!$A$5:$A$2450,0),"")</f>
        <v>281</v>
      </c>
    </row>
    <row r="2500" customFormat="false" ht="15" hidden="false" customHeight="false" outlineLevel="0" collapsed="false">
      <c r="A2500" s="16" t="n">
        <f aca="false">Total!A2500</f>
        <v>40570</v>
      </c>
      <c r="B2500" s="17" t="n">
        <f aca="false">YEAR(A2500)</f>
        <v>2011</v>
      </c>
      <c r="C2500" s="17" t="n">
        <f aca="false">MONTH(A2500)</f>
        <v>1</v>
      </c>
      <c r="D2500" s="6" t="str">
        <f aca="false">IF(MONTH(A2500)&gt;=4,"FY "&amp;YEAR(A2500)&amp;"-"&amp;RIGHT(YEAR(A2500)+1,2),"FY "&amp;(YEAR(A2500)-1)&amp;"-"&amp;RIGHT(YEAR(A2500),2))</f>
        <v>FY 2010-11</v>
      </c>
      <c r="E2500" s="6" t="str">
        <f aca="false">IF(AND(V2500&lt;&gt;"",W2500&lt;&gt;""),"Yes","No")</f>
        <v>Yes</v>
      </c>
      <c r="F2500" s="18" t="n">
        <f aca="false">Total!F2500</f>
        <v>3167</v>
      </c>
      <c r="G2500" s="18" t="n">
        <f aca="false">Total!G2500</f>
        <v>2738.8</v>
      </c>
      <c r="H2500" s="18" t="n">
        <f aca="false">Total!H2500</f>
        <v>428.3</v>
      </c>
      <c r="I2500" s="18" t="n">
        <f aca="false">Total!I2500</f>
        <v>94.06</v>
      </c>
      <c r="J2500" s="18" t="n">
        <f aca="false">IF($V2500="","",INDEX('Stock Exchange'!F$5:F$2450,$V2500))</f>
        <v>3165.3</v>
      </c>
      <c r="K2500" s="18" t="n">
        <f aca="false">IF($V2500="","",INDEX('Stock Exchange'!G$5:G$2450,$V2500))</f>
        <v>2738.5</v>
      </c>
      <c r="L2500" s="18" t="n">
        <f aca="false">IF($V2500="","",INDEX('Stock Exchange'!H$5:H$2450,$V2500))</f>
        <v>426.8</v>
      </c>
      <c r="M2500" s="18" t="n">
        <f aca="false">IF($V2500="","",INDEX('Stock Exchange'!I$5:I$2450,$V2500))</f>
        <v>93.73</v>
      </c>
      <c r="N2500" s="18" t="n">
        <f aca="false">IF($W2500="","",INDEX(Primary!F$5:F$2450,$W2500))</f>
        <v>1.7</v>
      </c>
      <c r="O2500" s="18" t="n">
        <f aca="false">IF($W2500="","",INDEX(Primary!G$5:G$2450,$W2500))</f>
        <v>0.2</v>
      </c>
      <c r="P2500" s="18" t="n">
        <f aca="false">IF($W2500="","",INDEX(Primary!H$5:H$2450,$W2500))</f>
        <v>1.5</v>
      </c>
      <c r="Q2500" s="18" t="n">
        <f aca="false">IF($W2500="","",INDEX(Primary!I$5:I$2450,$W2500))</f>
        <v>0.33</v>
      </c>
      <c r="R2500" s="19" t="n">
        <f aca="false">IF($E2500="Yes",L2500+P2500,"")</f>
        <v>428.3</v>
      </c>
      <c r="S2500" s="19" t="n">
        <f aca="false">IF($E2500="Yes",H2500-R2500,"")</f>
        <v>0</v>
      </c>
      <c r="T2500" s="6" t="str">
        <f aca="false">IF($E2500="Yes",IF(ROUND(ABS(S2500),2)&lt;=$T$2,"OK","CHECK"),"n/a")</f>
        <v>OK</v>
      </c>
      <c r="U2500" s="20" t="n">
        <f aca="false">Total!J2500</f>
        <v>45.53</v>
      </c>
      <c r="V2500" s="17" t="n">
        <f aca="false">IFERROR(MATCH($A2500,'Stock Exchange'!$A$5:$A$2450,0),"")</f>
        <v>282</v>
      </c>
      <c r="W2500" s="17" t="n">
        <f aca="false">IFERROR(MATCH($A2500,Primary!$A$5:$A$2450,0),"")</f>
        <v>282</v>
      </c>
    </row>
    <row r="2501" customFormat="false" ht="15" hidden="false" customHeight="false" outlineLevel="0" collapsed="false">
      <c r="A2501" s="16" t="n">
        <f aca="false">Total!A2501</f>
        <v>40571</v>
      </c>
      <c r="B2501" s="17" t="n">
        <f aca="false">YEAR(A2501)</f>
        <v>2011</v>
      </c>
      <c r="C2501" s="17" t="n">
        <f aca="false">MONTH(A2501)</f>
        <v>1</v>
      </c>
      <c r="D2501" s="6" t="str">
        <f aca="false">IF(MONTH(A2501)&gt;=4,"FY "&amp;YEAR(A2501)&amp;"-"&amp;RIGHT(YEAR(A2501)+1,2),"FY "&amp;(YEAR(A2501)-1)&amp;"-"&amp;RIGHT(YEAR(A2501),2))</f>
        <v>FY 2010-11</v>
      </c>
      <c r="E2501" s="6" t="str">
        <f aca="false">IF(AND(V2501&lt;&gt;"",W2501&lt;&gt;""),"Yes","No")</f>
        <v>Yes</v>
      </c>
      <c r="F2501" s="18" t="n">
        <f aca="false">Total!F2501</f>
        <v>4192.9</v>
      </c>
      <c r="G2501" s="18" t="n">
        <f aca="false">Total!G2501</f>
        <v>5590.3</v>
      </c>
      <c r="H2501" s="18" t="n">
        <f aca="false">Total!H2501</f>
        <v>-1397.4</v>
      </c>
      <c r="I2501" s="18" t="n">
        <f aca="false">Total!I2501</f>
        <v>-306.64</v>
      </c>
      <c r="J2501" s="18" t="n">
        <f aca="false">IF($V2501="","",INDEX('Stock Exchange'!F$5:F$2450,$V2501))</f>
        <v>4190.3</v>
      </c>
      <c r="K2501" s="18" t="n">
        <f aca="false">IF($V2501="","",INDEX('Stock Exchange'!G$5:G$2450,$V2501))</f>
        <v>5589.7</v>
      </c>
      <c r="L2501" s="18" t="n">
        <f aca="false">IF($V2501="","",INDEX('Stock Exchange'!H$5:H$2450,$V2501))</f>
        <v>-1399.5</v>
      </c>
      <c r="M2501" s="18" t="n">
        <f aca="false">IF($V2501="","",INDEX('Stock Exchange'!I$5:I$2450,$V2501))</f>
        <v>-307.1</v>
      </c>
      <c r="N2501" s="18" t="n">
        <f aca="false">IF($W2501="","",INDEX(Primary!F$5:F$2450,$W2501))</f>
        <v>2.6</v>
      </c>
      <c r="O2501" s="18" t="n">
        <f aca="false">IF($W2501="","",INDEX(Primary!G$5:G$2450,$W2501))</f>
        <v>0.6</v>
      </c>
      <c r="P2501" s="18" t="n">
        <f aca="false">IF($W2501="","",INDEX(Primary!H$5:H$2450,$W2501))</f>
        <v>2.1</v>
      </c>
      <c r="Q2501" s="18" t="n">
        <f aca="false">IF($W2501="","",INDEX(Primary!I$5:I$2450,$W2501))</f>
        <v>0.45</v>
      </c>
      <c r="R2501" s="19" t="n">
        <f aca="false">IF($E2501="Yes",L2501+P2501,"")</f>
        <v>-1397.4</v>
      </c>
      <c r="S2501" s="19" t="n">
        <f aca="false">IF($E2501="Yes",H2501-R2501,"")</f>
        <v>0</v>
      </c>
      <c r="T2501" s="6" t="str">
        <f aca="false">IF($E2501="Yes",IF(ROUND(ABS(S2501),2)&lt;=$T$2,"OK","CHECK"),"n/a")</f>
        <v>OK</v>
      </c>
      <c r="U2501" s="20" t="n">
        <f aca="false">Total!J2501</f>
        <v>45.57</v>
      </c>
      <c r="V2501" s="17" t="n">
        <f aca="false">IFERROR(MATCH($A2501,'Stock Exchange'!$A$5:$A$2450,0),"")</f>
        <v>283</v>
      </c>
      <c r="W2501" s="17" t="n">
        <f aca="false">IFERROR(MATCH($A2501,Primary!$A$5:$A$2450,0),"")</f>
        <v>283</v>
      </c>
    </row>
    <row r="2502" customFormat="false" ht="15" hidden="false" customHeight="false" outlineLevel="0" collapsed="false">
      <c r="A2502" s="16" t="n">
        <f aca="false">Total!A2502</f>
        <v>40574</v>
      </c>
      <c r="B2502" s="17" t="n">
        <f aca="false">YEAR(A2502)</f>
        <v>2011</v>
      </c>
      <c r="C2502" s="17" t="n">
        <f aca="false">MONTH(A2502)</f>
        <v>1</v>
      </c>
      <c r="D2502" s="6" t="str">
        <f aca="false">IF(MONTH(A2502)&gt;=4,"FY "&amp;YEAR(A2502)&amp;"-"&amp;RIGHT(YEAR(A2502)+1,2),"FY "&amp;(YEAR(A2502)-1)&amp;"-"&amp;RIGHT(YEAR(A2502),2))</f>
        <v>FY 2010-11</v>
      </c>
      <c r="E2502" s="6" t="str">
        <f aca="false">IF(AND(V2502&lt;&gt;"",W2502&lt;&gt;""),"Yes","No")</f>
        <v>Yes</v>
      </c>
      <c r="F2502" s="18" t="n">
        <f aca="false">Total!F2502</f>
        <v>3509</v>
      </c>
      <c r="G2502" s="18" t="n">
        <f aca="false">Total!G2502</f>
        <v>4101.4</v>
      </c>
      <c r="H2502" s="18" t="n">
        <f aca="false">Total!H2502</f>
        <v>-592.4</v>
      </c>
      <c r="I2502" s="18" t="n">
        <f aca="false">Total!I2502</f>
        <v>-129.51</v>
      </c>
      <c r="J2502" s="18" t="n">
        <f aca="false">IF($V2502="","",INDEX('Stock Exchange'!F$5:F$2450,$V2502))</f>
        <v>3493.5</v>
      </c>
      <c r="K2502" s="18" t="n">
        <f aca="false">IF($V2502="","",INDEX('Stock Exchange'!G$5:G$2450,$V2502))</f>
        <v>4101.4</v>
      </c>
      <c r="L2502" s="18" t="n">
        <f aca="false">IF($V2502="","",INDEX('Stock Exchange'!H$5:H$2450,$V2502))</f>
        <v>-607.9</v>
      </c>
      <c r="M2502" s="18" t="n">
        <f aca="false">IF($V2502="","",INDEX('Stock Exchange'!I$5:I$2450,$V2502))</f>
        <v>-132.9</v>
      </c>
      <c r="N2502" s="18" t="n">
        <f aca="false">IF($W2502="","",INDEX(Primary!F$5:F$2450,$W2502))</f>
        <v>15.5</v>
      </c>
      <c r="O2502" s="18" t="n">
        <f aca="false">IF($W2502="","",INDEX(Primary!G$5:G$2450,$W2502))</f>
        <v>0</v>
      </c>
      <c r="P2502" s="18" t="n">
        <f aca="false">IF($W2502="","",INDEX(Primary!H$5:H$2450,$W2502))</f>
        <v>15.5</v>
      </c>
      <c r="Q2502" s="18" t="n">
        <f aca="false">IF($W2502="","",INDEX(Primary!I$5:I$2450,$W2502))</f>
        <v>3.39</v>
      </c>
      <c r="R2502" s="19" t="n">
        <f aca="false">IF($E2502="Yes",L2502+P2502,"")</f>
        <v>-592.4</v>
      </c>
      <c r="S2502" s="19" t="n">
        <f aca="false">IF($E2502="Yes",H2502-R2502,"")</f>
        <v>0</v>
      </c>
      <c r="T2502" s="6" t="str">
        <f aca="false">IF($E2502="Yes",IF(ROUND(ABS(S2502),2)&lt;=$T$2,"OK","CHECK"),"n/a")</f>
        <v>OK</v>
      </c>
      <c r="U2502" s="20" t="n">
        <f aca="false">Total!J2502</f>
        <v>45.74</v>
      </c>
      <c r="V2502" s="17" t="n">
        <f aca="false">IFERROR(MATCH($A2502,'Stock Exchange'!$A$5:$A$2450,0),"")</f>
        <v>284</v>
      </c>
      <c r="W2502" s="17" t="n">
        <f aca="false">IFERROR(MATCH($A2502,Primary!$A$5:$A$2450,0),"")</f>
        <v>284</v>
      </c>
    </row>
    <row r="2503" customFormat="false" ht="15" hidden="false" customHeight="false" outlineLevel="0" collapsed="false">
      <c r="A2503" s="16" t="n">
        <f aca="false">Total!A2503</f>
        <v>40575</v>
      </c>
      <c r="B2503" s="17" t="n">
        <f aca="false">YEAR(A2503)</f>
        <v>2011</v>
      </c>
      <c r="C2503" s="17" t="n">
        <f aca="false">MONTH(A2503)</f>
        <v>2</v>
      </c>
      <c r="D2503" s="6" t="str">
        <f aca="false">IF(MONTH(A2503)&gt;=4,"FY "&amp;YEAR(A2503)&amp;"-"&amp;RIGHT(YEAR(A2503)+1,2),"FY "&amp;(YEAR(A2503)-1)&amp;"-"&amp;RIGHT(YEAR(A2503),2))</f>
        <v>FY 2010-11</v>
      </c>
      <c r="E2503" s="6" t="str">
        <f aca="false">IF(AND(V2503&lt;&gt;"",W2503&lt;&gt;""),"Yes","No")</f>
        <v>Yes</v>
      </c>
      <c r="F2503" s="18" t="n">
        <f aca="false">Total!F2503</f>
        <v>2592.5</v>
      </c>
      <c r="G2503" s="18" t="n">
        <f aca="false">Total!G2503</f>
        <v>3493</v>
      </c>
      <c r="H2503" s="18" t="n">
        <f aca="false">Total!H2503</f>
        <v>-900.5</v>
      </c>
      <c r="I2503" s="18" t="n">
        <f aca="false">Total!I2503</f>
        <v>-195.97</v>
      </c>
      <c r="J2503" s="18" t="n">
        <f aca="false">IF($V2503="","",INDEX('Stock Exchange'!F$5:F$2450,$V2503))</f>
        <v>2589</v>
      </c>
      <c r="K2503" s="18" t="n">
        <f aca="false">IF($V2503="","",INDEX('Stock Exchange'!G$5:G$2450,$V2503))</f>
        <v>3448.9</v>
      </c>
      <c r="L2503" s="18" t="n">
        <f aca="false">IF($V2503="","",INDEX('Stock Exchange'!H$5:H$2450,$V2503))</f>
        <v>-859.9</v>
      </c>
      <c r="M2503" s="18" t="n">
        <f aca="false">IF($V2503="","",INDEX('Stock Exchange'!I$5:I$2450,$V2503))</f>
        <v>-187.13</v>
      </c>
      <c r="N2503" s="18" t="n">
        <f aca="false">IF($W2503="","",INDEX(Primary!F$5:F$2450,$W2503))</f>
        <v>3.5</v>
      </c>
      <c r="O2503" s="18" t="n">
        <f aca="false">IF($W2503="","",INDEX(Primary!G$5:G$2450,$W2503))</f>
        <v>44.1</v>
      </c>
      <c r="P2503" s="18" t="n">
        <f aca="false">IF($W2503="","",INDEX(Primary!H$5:H$2450,$W2503))</f>
        <v>-40.6</v>
      </c>
      <c r="Q2503" s="18" t="n">
        <f aca="false">IF($W2503="","",INDEX(Primary!I$5:I$2450,$W2503))</f>
        <v>-8.84</v>
      </c>
      <c r="R2503" s="19" t="n">
        <f aca="false">IF($E2503="Yes",L2503+P2503,"")</f>
        <v>-900.5</v>
      </c>
      <c r="S2503" s="19" t="n">
        <f aca="false">IF($E2503="Yes",H2503-R2503,"")</f>
        <v>0</v>
      </c>
      <c r="T2503" s="6" t="str">
        <f aca="false">IF($E2503="Yes",IF(ROUND(ABS(S2503),2)&lt;=$T$2,"OK","CHECK"),"n/a")</f>
        <v>OK</v>
      </c>
      <c r="U2503" s="20" t="n">
        <f aca="false">Total!J2503</f>
        <v>45.95</v>
      </c>
      <c r="V2503" s="17" t="n">
        <f aca="false">IFERROR(MATCH($A2503,'Stock Exchange'!$A$5:$A$2450,0),"")</f>
        <v>285</v>
      </c>
      <c r="W2503" s="17" t="n">
        <f aca="false">IFERROR(MATCH($A2503,Primary!$A$5:$A$2450,0),"")</f>
        <v>285</v>
      </c>
    </row>
    <row r="2504" customFormat="false" ht="15" hidden="false" customHeight="false" outlineLevel="0" collapsed="false">
      <c r="A2504" s="16" t="n">
        <f aca="false">Total!A2504</f>
        <v>40576</v>
      </c>
      <c r="B2504" s="17" t="n">
        <f aca="false">YEAR(A2504)</f>
        <v>2011</v>
      </c>
      <c r="C2504" s="17" t="n">
        <f aca="false">MONTH(A2504)</f>
        <v>2</v>
      </c>
      <c r="D2504" s="6" t="str">
        <f aca="false">IF(MONTH(A2504)&gt;=4,"FY "&amp;YEAR(A2504)&amp;"-"&amp;RIGHT(YEAR(A2504)+1,2),"FY "&amp;(YEAR(A2504)-1)&amp;"-"&amp;RIGHT(YEAR(A2504),2))</f>
        <v>FY 2010-11</v>
      </c>
      <c r="E2504" s="6" t="str">
        <f aca="false">IF(AND(V2504&lt;&gt;"",W2504&lt;&gt;""),"Yes","No")</f>
        <v>Yes</v>
      </c>
      <c r="F2504" s="18" t="n">
        <f aca="false">Total!F2504</f>
        <v>3453.7</v>
      </c>
      <c r="G2504" s="18" t="n">
        <f aca="false">Total!G2504</f>
        <v>3879.4</v>
      </c>
      <c r="H2504" s="18" t="n">
        <f aca="false">Total!H2504</f>
        <v>-425.7</v>
      </c>
      <c r="I2504" s="18" t="n">
        <f aca="false">Total!I2504</f>
        <v>-92.93</v>
      </c>
      <c r="J2504" s="18" t="n">
        <f aca="false">IF($V2504="","",INDEX('Stock Exchange'!F$5:F$2450,$V2504))</f>
        <v>2851.8</v>
      </c>
      <c r="K2504" s="18" t="n">
        <f aca="false">IF($V2504="","",INDEX('Stock Exchange'!G$5:G$2450,$V2504))</f>
        <v>3837.3</v>
      </c>
      <c r="L2504" s="18" t="n">
        <f aca="false">IF($V2504="","",INDEX('Stock Exchange'!H$5:H$2450,$V2504))</f>
        <v>-985.6</v>
      </c>
      <c r="M2504" s="18" t="n">
        <f aca="false">IF($V2504="","",INDEX('Stock Exchange'!I$5:I$2450,$V2504))</f>
        <v>-215.15</v>
      </c>
      <c r="N2504" s="18" t="n">
        <f aca="false">IF($W2504="","",INDEX(Primary!F$5:F$2450,$W2504))</f>
        <v>601.9</v>
      </c>
      <c r="O2504" s="18" t="n">
        <f aca="false">IF($W2504="","",INDEX(Primary!G$5:G$2450,$W2504))</f>
        <v>42</v>
      </c>
      <c r="P2504" s="18" t="n">
        <f aca="false">IF($W2504="","",INDEX(Primary!H$5:H$2450,$W2504))</f>
        <v>559.9</v>
      </c>
      <c r="Q2504" s="18" t="n">
        <f aca="false">IF($W2504="","",INDEX(Primary!I$5:I$2450,$W2504))</f>
        <v>122.22</v>
      </c>
      <c r="R2504" s="19" t="n">
        <f aca="false">IF($E2504="Yes",L2504+P2504,"")</f>
        <v>-425.7</v>
      </c>
      <c r="S2504" s="19" t="n">
        <f aca="false">IF($E2504="Yes",H2504-R2504,"")</f>
        <v>0</v>
      </c>
      <c r="T2504" s="6" t="str">
        <f aca="false">IF($E2504="Yes",IF(ROUND(ABS(S2504),2)&lt;=$T$2,"OK","CHECK"),"n/a")</f>
        <v>OK</v>
      </c>
      <c r="U2504" s="20" t="n">
        <f aca="false">Total!J2504</f>
        <v>45.81</v>
      </c>
      <c r="V2504" s="17" t="n">
        <f aca="false">IFERROR(MATCH($A2504,'Stock Exchange'!$A$5:$A$2450,0),"")</f>
        <v>286</v>
      </c>
      <c r="W2504" s="17" t="n">
        <f aca="false">IFERROR(MATCH($A2504,Primary!$A$5:$A$2450,0),"")</f>
        <v>286</v>
      </c>
    </row>
    <row r="2505" customFormat="false" ht="15" hidden="false" customHeight="false" outlineLevel="0" collapsed="false">
      <c r="A2505" s="16" t="n">
        <f aca="false">Total!A2505</f>
        <v>40577</v>
      </c>
      <c r="B2505" s="17" t="n">
        <f aca="false">YEAR(A2505)</f>
        <v>2011</v>
      </c>
      <c r="C2505" s="17" t="n">
        <f aca="false">MONTH(A2505)</f>
        <v>2</v>
      </c>
      <c r="D2505" s="6" t="str">
        <f aca="false">IF(MONTH(A2505)&gt;=4,"FY "&amp;YEAR(A2505)&amp;"-"&amp;RIGHT(YEAR(A2505)+1,2),"FY "&amp;(YEAR(A2505)-1)&amp;"-"&amp;RIGHT(YEAR(A2505),2))</f>
        <v>FY 2010-11</v>
      </c>
      <c r="E2505" s="6" t="str">
        <f aca="false">IF(AND(V2505&lt;&gt;"",W2505&lt;&gt;""),"Yes","No")</f>
        <v>Yes</v>
      </c>
      <c r="F2505" s="18" t="n">
        <f aca="false">Total!F2505</f>
        <v>3087.1</v>
      </c>
      <c r="G2505" s="18" t="n">
        <f aca="false">Total!G2505</f>
        <v>3133.2</v>
      </c>
      <c r="H2505" s="18" t="n">
        <f aca="false">Total!H2505</f>
        <v>-46.1</v>
      </c>
      <c r="I2505" s="18" t="n">
        <f aca="false">Total!I2505</f>
        <v>-10.1</v>
      </c>
      <c r="J2505" s="18" t="n">
        <f aca="false">IF($V2505="","",INDEX('Stock Exchange'!F$5:F$2450,$V2505))</f>
        <v>3080.6</v>
      </c>
      <c r="K2505" s="18" t="n">
        <f aca="false">IF($V2505="","",INDEX('Stock Exchange'!G$5:G$2450,$V2505))</f>
        <v>3131.9</v>
      </c>
      <c r="L2505" s="18" t="n">
        <f aca="false">IF($V2505="","",INDEX('Stock Exchange'!H$5:H$2450,$V2505))</f>
        <v>-51.3</v>
      </c>
      <c r="M2505" s="18" t="n">
        <f aca="false">IF($V2505="","",INDEX('Stock Exchange'!I$5:I$2450,$V2505))</f>
        <v>-11.23</v>
      </c>
      <c r="N2505" s="18" t="n">
        <f aca="false">IF($W2505="","",INDEX(Primary!F$5:F$2450,$W2505))</f>
        <v>6.5</v>
      </c>
      <c r="O2505" s="18" t="n">
        <f aca="false">IF($W2505="","",INDEX(Primary!G$5:G$2450,$W2505))</f>
        <v>1.3</v>
      </c>
      <c r="P2505" s="18" t="n">
        <f aca="false">IF($W2505="","",INDEX(Primary!H$5:H$2450,$W2505))</f>
        <v>5.2</v>
      </c>
      <c r="Q2505" s="18" t="n">
        <f aca="false">IF($W2505="","",INDEX(Primary!I$5:I$2450,$W2505))</f>
        <v>1.14</v>
      </c>
      <c r="R2505" s="19" t="n">
        <f aca="false">IF($E2505="Yes",L2505+P2505,"")</f>
        <v>-46.1</v>
      </c>
      <c r="S2505" s="19" t="n">
        <f aca="false">IF($E2505="Yes",H2505-R2505,"")</f>
        <v>0</v>
      </c>
      <c r="T2505" s="6" t="str">
        <f aca="false">IF($E2505="Yes",IF(ROUND(ABS(S2505),2)&lt;=$T$2,"OK","CHECK"),"n/a")</f>
        <v>OK</v>
      </c>
      <c r="U2505" s="20" t="n">
        <f aca="false">Total!J2505</f>
        <v>45.63</v>
      </c>
      <c r="V2505" s="17" t="n">
        <f aca="false">IFERROR(MATCH($A2505,'Stock Exchange'!$A$5:$A$2450,0),"")</f>
        <v>287</v>
      </c>
      <c r="W2505" s="17" t="n">
        <f aca="false">IFERROR(MATCH($A2505,Primary!$A$5:$A$2450,0),"")</f>
        <v>287</v>
      </c>
    </row>
    <row r="2506" customFormat="false" ht="15" hidden="false" customHeight="false" outlineLevel="0" collapsed="false">
      <c r="A2506" s="16" t="n">
        <f aca="false">Total!A2506</f>
        <v>40578</v>
      </c>
      <c r="B2506" s="17" t="n">
        <f aca="false">YEAR(A2506)</f>
        <v>2011</v>
      </c>
      <c r="C2506" s="17" t="n">
        <f aca="false">MONTH(A2506)</f>
        <v>2</v>
      </c>
      <c r="D2506" s="6" t="str">
        <f aca="false">IF(MONTH(A2506)&gt;=4,"FY "&amp;YEAR(A2506)&amp;"-"&amp;RIGHT(YEAR(A2506)+1,2),"FY "&amp;(YEAR(A2506)-1)&amp;"-"&amp;RIGHT(YEAR(A2506),2))</f>
        <v>FY 2010-11</v>
      </c>
      <c r="E2506" s="6" t="str">
        <f aca="false">IF(AND(V2506&lt;&gt;"",W2506&lt;&gt;""),"Yes","No")</f>
        <v>Yes</v>
      </c>
      <c r="F2506" s="18" t="n">
        <f aca="false">Total!F2506</f>
        <v>2669.4</v>
      </c>
      <c r="G2506" s="18" t="n">
        <f aca="false">Total!G2506</f>
        <v>2007.6</v>
      </c>
      <c r="H2506" s="18" t="n">
        <f aca="false">Total!H2506</f>
        <v>661.8</v>
      </c>
      <c r="I2506" s="18" t="n">
        <f aca="false">Total!I2506</f>
        <v>145.04</v>
      </c>
      <c r="J2506" s="18" t="n">
        <f aca="false">IF($V2506="","",INDEX('Stock Exchange'!F$5:F$2450,$V2506))</f>
        <v>2653.9</v>
      </c>
      <c r="K2506" s="18" t="n">
        <f aca="false">IF($V2506="","",INDEX('Stock Exchange'!G$5:G$2450,$V2506))</f>
        <v>2007.4</v>
      </c>
      <c r="L2506" s="18" t="n">
        <f aca="false">IF($V2506="","",INDEX('Stock Exchange'!H$5:H$2450,$V2506))</f>
        <v>646.5</v>
      </c>
      <c r="M2506" s="18" t="n">
        <f aca="false">IF($V2506="","",INDEX('Stock Exchange'!I$5:I$2450,$V2506))</f>
        <v>141.68</v>
      </c>
      <c r="N2506" s="18" t="n">
        <f aca="false">IF($W2506="","",INDEX(Primary!F$5:F$2450,$W2506))</f>
        <v>15.5</v>
      </c>
      <c r="O2506" s="18" t="n">
        <f aca="false">IF($W2506="","",INDEX(Primary!G$5:G$2450,$W2506))</f>
        <v>0.2</v>
      </c>
      <c r="P2506" s="18" t="n">
        <f aca="false">IF($W2506="","",INDEX(Primary!H$5:H$2450,$W2506))</f>
        <v>15.3</v>
      </c>
      <c r="Q2506" s="18" t="n">
        <f aca="false">IF($W2506="","",INDEX(Primary!I$5:I$2450,$W2506))</f>
        <v>3.36</v>
      </c>
      <c r="R2506" s="19" t="n">
        <f aca="false">IF($E2506="Yes",L2506+P2506,"")</f>
        <v>661.8</v>
      </c>
      <c r="S2506" s="19" t="n">
        <f aca="false">IF($E2506="Yes",H2506-R2506,"")</f>
        <v>0</v>
      </c>
      <c r="T2506" s="6" t="str">
        <f aca="false">IF($E2506="Yes",IF(ROUND(ABS(S2506),2)&lt;=$T$2,"OK","CHECK"),"n/a")</f>
        <v>OK</v>
      </c>
      <c r="U2506" s="20" t="n">
        <f aca="false">Total!J2506</f>
        <v>45.63</v>
      </c>
      <c r="V2506" s="17" t="n">
        <f aca="false">IFERROR(MATCH($A2506,'Stock Exchange'!$A$5:$A$2450,0),"")</f>
        <v>288</v>
      </c>
      <c r="W2506" s="17" t="n">
        <f aca="false">IFERROR(MATCH($A2506,Primary!$A$5:$A$2450,0),"")</f>
        <v>288</v>
      </c>
    </row>
    <row r="2507" customFormat="false" ht="15" hidden="false" customHeight="false" outlineLevel="0" collapsed="false">
      <c r="A2507" s="16" t="n">
        <f aca="false">Total!A2507</f>
        <v>40581</v>
      </c>
      <c r="B2507" s="17" t="n">
        <f aca="false">YEAR(A2507)</f>
        <v>2011</v>
      </c>
      <c r="C2507" s="17" t="n">
        <f aca="false">MONTH(A2507)</f>
        <v>2</v>
      </c>
      <c r="D2507" s="6" t="str">
        <f aca="false">IF(MONTH(A2507)&gt;=4,"FY "&amp;YEAR(A2507)&amp;"-"&amp;RIGHT(YEAR(A2507)+1,2),"FY "&amp;(YEAR(A2507)-1)&amp;"-"&amp;RIGHT(YEAR(A2507),2))</f>
        <v>FY 2010-11</v>
      </c>
      <c r="E2507" s="6" t="str">
        <f aca="false">IF(AND(V2507&lt;&gt;"",W2507&lt;&gt;""),"Yes","No")</f>
        <v>Yes</v>
      </c>
      <c r="F2507" s="18" t="n">
        <f aca="false">Total!F2507</f>
        <v>2575.5</v>
      </c>
      <c r="G2507" s="18" t="n">
        <f aca="false">Total!G2507</f>
        <v>2351.1</v>
      </c>
      <c r="H2507" s="18" t="n">
        <f aca="false">Total!H2507</f>
        <v>224.4</v>
      </c>
      <c r="I2507" s="18" t="n">
        <f aca="false">Total!I2507</f>
        <v>49.17</v>
      </c>
      <c r="J2507" s="18" t="n">
        <f aca="false">IF($V2507="","",INDEX('Stock Exchange'!F$5:F$2450,$V2507))</f>
        <v>2549.3</v>
      </c>
      <c r="K2507" s="18" t="n">
        <f aca="false">IF($V2507="","",INDEX('Stock Exchange'!G$5:G$2450,$V2507))</f>
        <v>2350</v>
      </c>
      <c r="L2507" s="18" t="n">
        <f aca="false">IF($V2507="","",INDEX('Stock Exchange'!H$5:H$2450,$V2507))</f>
        <v>199.3</v>
      </c>
      <c r="M2507" s="18" t="n">
        <f aca="false">IF($V2507="","",INDEX('Stock Exchange'!I$5:I$2450,$V2507))</f>
        <v>43.66</v>
      </c>
      <c r="N2507" s="18" t="n">
        <f aca="false">IF($W2507="","",INDEX(Primary!F$5:F$2450,$W2507))</f>
        <v>26.2</v>
      </c>
      <c r="O2507" s="18" t="n">
        <f aca="false">IF($W2507="","",INDEX(Primary!G$5:G$2450,$W2507))</f>
        <v>1.1</v>
      </c>
      <c r="P2507" s="18" t="n">
        <f aca="false">IF($W2507="","",INDEX(Primary!H$5:H$2450,$W2507))</f>
        <v>25.1</v>
      </c>
      <c r="Q2507" s="18" t="n">
        <f aca="false">IF($W2507="","",INDEX(Primary!I$5:I$2450,$W2507))</f>
        <v>5.51</v>
      </c>
      <c r="R2507" s="19" t="n">
        <f aca="false">IF($E2507="Yes",L2507+P2507,"")</f>
        <v>224.4</v>
      </c>
      <c r="S2507" s="19" t="n">
        <f aca="false">IF($E2507="Yes",H2507-R2507,"")</f>
        <v>0</v>
      </c>
      <c r="T2507" s="6" t="str">
        <f aca="false">IF($E2507="Yes",IF(ROUND(ABS(S2507),2)&lt;=$T$2,"OK","CHECK"),"n/a")</f>
        <v>OK</v>
      </c>
      <c r="U2507" s="20" t="n">
        <f aca="false">Total!J2507</f>
        <v>45.64</v>
      </c>
      <c r="V2507" s="17" t="n">
        <f aca="false">IFERROR(MATCH($A2507,'Stock Exchange'!$A$5:$A$2450,0),"")</f>
        <v>289</v>
      </c>
      <c r="W2507" s="17" t="n">
        <f aca="false">IFERROR(MATCH($A2507,Primary!$A$5:$A$2450,0),"")</f>
        <v>289</v>
      </c>
    </row>
    <row r="2508" customFormat="false" ht="15" hidden="false" customHeight="false" outlineLevel="0" collapsed="false">
      <c r="A2508" s="16" t="n">
        <f aca="false">Total!A2508</f>
        <v>40582</v>
      </c>
      <c r="B2508" s="17" t="n">
        <f aca="false">YEAR(A2508)</f>
        <v>2011</v>
      </c>
      <c r="C2508" s="17" t="n">
        <f aca="false">MONTH(A2508)</f>
        <v>2</v>
      </c>
      <c r="D2508" s="6" t="str">
        <f aca="false">IF(MONTH(A2508)&gt;=4,"FY "&amp;YEAR(A2508)&amp;"-"&amp;RIGHT(YEAR(A2508)+1,2),"FY "&amp;(YEAR(A2508)-1)&amp;"-"&amp;RIGHT(YEAR(A2508),2))</f>
        <v>FY 2010-11</v>
      </c>
      <c r="E2508" s="6" t="str">
        <f aca="false">IF(AND(V2508&lt;&gt;"",W2508&lt;&gt;""),"Yes","No")</f>
        <v>Yes</v>
      </c>
      <c r="F2508" s="18" t="n">
        <f aca="false">Total!F2508</f>
        <v>2757.8</v>
      </c>
      <c r="G2508" s="18" t="n">
        <f aca="false">Total!G2508</f>
        <v>2757.2</v>
      </c>
      <c r="H2508" s="18" t="n">
        <f aca="false">Total!H2508</f>
        <v>0.7</v>
      </c>
      <c r="I2508" s="18" t="n">
        <f aca="false">Total!I2508</f>
        <v>0.14</v>
      </c>
      <c r="J2508" s="18" t="n">
        <f aca="false">IF($V2508="","",INDEX('Stock Exchange'!F$5:F$2450,$V2508))</f>
        <v>2744.3</v>
      </c>
      <c r="K2508" s="18" t="n">
        <f aca="false">IF($V2508="","",INDEX('Stock Exchange'!G$5:G$2450,$V2508))</f>
        <v>2757.1</v>
      </c>
      <c r="L2508" s="18" t="n">
        <f aca="false">IF($V2508="","",INDEX('Stock Exchange'!H$5:H$2450,$V2508))</f>
        <v>-12.8</v>
      </c>
      <c r="M2508" s="18" t="n">
        <f aca="false">IF($V2508="","",INDEX('Stock Exchange'!I$5:I$2450,$V2508))</f>
        <v>-2.8</v>
      </c>
      <c r="N2508" s="18" t="n">
        <f aca="false">IF($W2508="","",INDEX(Primary!F$5:F$2450,$W2508))</f>
        <v>13.5</v>
      </c>
      <c r="O2508" s="18" t="n">
        <f aca="false">IF($W2508="","",INDEX(Primary!G$5:G$2450,$W2508))</f>
        <v>0.1</v>
      </c>
      <c r="P2508" s="18" t="n">
        <f aca="false">IF($W2508="","",INDEX(Primary!H$5:H$2450,$W2508))</f>
        <v>13.4</v>
      </c>
      <c r="Q2508" s="18" t="n">
        <f aca="false">IF($W2508="","",INDEX(Primary!I$5:I$2450,$W2508))</f>
        <v>2.95</v>
      </c>
      <c r="R2508" s="19" t="n">
        <f aca="false">IF($E2508="Yes",L2508+P2508,"")</f>
        <v>0.6</v>
      </c>
      <c r="S2508" s="19" t="n">
        <f aca="false">IF($E2508="Yes",H2508-R2508,"")</f>
        <v>0.1</v>
      </c>
      <c r="T2508" s="6" t="str">
        <f aca="false">IF($E2508="Yes",IF(ROUND(ABS(S2508),2)&lt;=$T$2,"OK","CHECK"),"n/a")</f>
        <v>OK</v>
      </c>
      <c r="U2508" s="20" t="n">
        <f aca="false">Total!J2508</f>
        <v>45.59</v>
      </c>
      <c r="V2508" s="17" t="n">
        <f aca="false">IFERROR(MATCH($A2508,'Stock Exchange'!$A$5:$A$2450,0),"")</f>
        <v>290</v>
      </c>
      <c r="W2508" s="17" t="n">
        <f aca="false">IFERROR(MATCH($A2508,Primary!$A$5:$A$2450,0),"")</f>
        <v>290</v>
      </c>
    </row>
    <row r="2509" customFormat="false" ht="15" hidden="false" customHeight="false" outlineLevel="0" collapsed="false">
      <c r="A2509" s="16" t="n">
        <f aca="false">Total!A2509</f>
        <v>40583</v>
      </c>
      <c r="B2509" s="17" t="n">
        <f aca="false">YEAR(A2509)</f>
        <v>2011</v>
      </c>
      <c r="C2509" s="17" t="n">
        <f aca="false">MONTH(A2509)</f>
        <v>2</v>
      </c>
      <c r="D2509" s="6" t="str">
        <f aca="false">IF(MONTH(A2509)&gt;=4,"FY "&amp;YEAR(A2509)&amp;"-"&amp;RIGHT(YEAR(A2509)+1,2),"FY "&amp;(YEAR(A2509)-1)&amp;"-"&amp;RIGHT(YEAR(A2509),2))</f>
        <v>FY 2010-11</v>
      </c>
      <c r="E2509" s="6" t="str">
        <f aca="false">IF(AND(V2509&lt;&gt;"",W2509&lt;&gt;""),"Yes","No")</f>
        <v>Yes</v>
      </c>
      <c r="F2509" s="18" t="n">
        <f aca="false">Total!F2509</f>
        <v>3004.3</v>
      </c>
      <c r="G2509" s="18" t="n">
        <f aca="false">Total!G2509</f>
        <v>3536</v>
      </c>
      <c r="H2509" s="18" t="n">
        <f aca="false">Total!H2509</f>
        <v>-531.6</v>
      </c>
      <c r="I2509" s="18" t="n">
        <f aca="false">Total!I2509</f>
        <v>-117.12</v>
      </c>
      <c r="J2509" s="18" t="n">
        <f aca="false">IF($V2509="","",INDEX('Stock Exchange'!F$5:F$2450,$V2509))</f>
        <v>2981.6</v>
      </c>
      <c r="K2509" s="18" t="n">
        <f aca="false">IF($V2509="","",INDEX('Stock Exchange'!G$5:G$2450,$V2509))</f>
        <v>3536</v>
      </c>
      <c r="L2509" s="18" t="n">
        <f aca="false">IF($V2509="","",INDEX('Stock Exchange'!H$5:H$2450,$V2509))</f>
        <v>-554.4</v>
      </c>
      <c r="M2509" s="18" t="n">
        <f aca="false">IF($V2509="","",INDEX('Stock Exchange'!I$5:I$2450,$V2509))</f>
        <v>-122.14</v>
      </c>
      <c r="N2509" s="18" t="n">
        <f aca="false">IF($W2509="","",INDEX(Primary!F$5:F$2450,$W2509))</f>
        <v>22.8</v>
      </c>
      <c r="O2509" s="18" t="n">
        <f aca="false">IF($W2509="","",INDEX(Primary!G$5:G$2450,$W2509))</f>
        <v>0</v>
      </c>
      <c r="P2509" s="18" t="n">
        <f aca="false">IF($W2509="","",INDEX(Primary!H$5:H$2450,$W2509))</f>
        <v>22.8</v>
      </c>
      <c r="Q2509" s="18" t="n">
        <f aca="false">IF($W2509="","",INDEX(Primary!I$5:I$2450,$W2509))</f>
        <v>5.02</v>
      </c>
      <c r="R2509" s="19" t="n">
        <f aca="false">IF($E2509="Yes",L2509+P2509,"")</f>
        <v>-531.6</v>
      </c>
      <c r="S2509" s="19" t="n">
        <f aca="false">IF($E2509="Yes",H2509-R2509,"")</f>
        <v>0</v>
      </c>
      <c r="T2509" s="6" t="str">
        <f aca="false">IF($E2509="Yes",IF(ROUND(ABS(S2509),2)&lt;=$T$2,"OK","CHECK"),"n/a")</f>
        <v>OK</v>
      </c>
      <c r="U2509" s="20" t="n">
        <f aca="false">Total!J2509</f>
        <v>45.39</v>
      </c>
      <c r="V2509" s="17" t="n">
        <f aca="false">IFERROR(MATCH($A2509,'Stock Exchange'!$A$5:$A$2450,0),"")</f>
        <v>291</v>
      </c>
      <c r="W2509" s="17" t="n">
        <f aca="false">IFERROR(MATCH($A2509,Primary!$A$5:$A$2450,0),"")</f>
        <v>291</v>
      </c>
    </row>
    <row r="2510" customFormat="false" ht="15" hidden="false" customHeight="false" outlineLevel="0" collapsed="false">
      <c r="A2510" s="16" t="n">
        <f aca="false">Total!A2510</f>
        <v>40584</v>
      </c>
      <c r="B2510" s="17" t="n">
        <f aca="false">YEAR(A2510)</f>
        <v>2011</v>
      </c>
      <c r="C2510" s="17" t="n">
        <f aca="false">MONTH(A2510)</f>
        <v>2</v>
      </c>
      <c r="D2510" s="6" t="str">
        <f aca="false">IF(MONTH(A2510)&gt;=4,"FY "&amp;YEAR(A2510)&amp;"-"&amp;RIGHT(YEAR(A2510)+1,2),"FY "&amp;(YEAR(A2510)-1)&amp;"-"&amp;RIGHT(YEAR(A2510),2))</f>
        <v>FY 2010-11</v>
      </c>
      <c r="E2510" s="6" t="str">
        <f aca="false">IF(AND(V2510&lt;&gt;"",W2510&lt;&gt;""),"Yes","No")</f>
        <v>Yes</v>
      </c>
      <c r="F2510" s="18" t="n">
        <f aca="false">Total!F2510</f>
        <v>3692.7</v>
      </c>
      <c r="G2510" s="18" t="n">
        <f aca="false">Total!G2510</f>
        <v>3977.4</v>
      </c>
      <c r="H2510" s="18" t="n">
        <f aca="false">Total!H2510</f>
        <v>-284.6</v>
      </c>
      <c r="I2510" s="18" t="n">
        <f aca="false">Total!I2510</f>
        <v>-62.79</v>
      </c>
      <c r="J2510" s="18" t="n">
        <f aca="false">IF($V2510="","",INDEX('Stock Exchange'!F$5:F$2450,$V2510))</f>
        <v>3685.3</v>
      </c>
      <c r="K2510" s="18" t="n">
        <f aca="false">IF($V2510="","",INDEX('Stock Exchange'!G$5:G$2450,$V2510))</f>
        <v>3974.1</v>
      </c>
      <c r="L2510" s="18" t="n">
        <f aca="false">IF($V2510="","",INDEX('Stock Exchange'!H$5:H$2450,$V2510))</f>
        <v>-288.8</v>
      </c>
      <c r="M2510" s="18" t="n">
        <f aca="false">IF($V2510="","",INDEX('Stock Exchange'!I$5:I$2450,$V2510))</f>
        <v>-63.71</v>
      </c>
      <c r="N2510" s="18" t="n">
        <f aca="false">IF($W2510="","",INDEX(Primary!F$5:F$2450,$W2510))</f>
        <v>7.4</v>
      </c>
      <c r="O2510" s="18" t="n">
        <f aca="false">IF($W2510="","",INDEX(Primary!G$5:G$2450,$W2510))</f>
        <v>3.3</v>
      </c>
      <c r="P2510" s="18" t="n">
        <f aca="false">IF($W2510="","",INDEX(Primary!H$5:H$2450,$W2510))</f>
        <v>4.2</v>
      </c>
      <c r="Q2510" s="18" t="n">
        <f aca="false">IF($W2510="","",INDEX(Primary!I$5:I$2450,$W2510))</f>
        <v>0.92</v>
      </c>
      <c r="R2510" s="19" t="n">
        <f aca="false">IF($E2510="Yes",L2510+P2510,"")</f>
        <v>-284.6</v>
      </c>
      <c r="S2510" s="19" t="n">
        <f aca="false">IF($E2510="Yes",H2510-R2510,"")</f>
        <v>0</v>
      </c>
      <c r="T2510" s="6" t="str">
        <f aca="false">IF($E2510="Yes",IF(ROUND(ABS(S2510),2)&lt;=$T$2,"OK","CHECK"),"n/a")</f>
        <v>OK</v>
      </c>
      <c r="U2510" s="20" t="n">
        <f aca="false">Total!J2510</f>
        <v>45.33</v>
      </c>
      <c r="V2510" s="17" t="n">
        <f aca="false">IFERROR(MATCH($A2510,'Stock Exchange'!$A$5:$A$2450,0),"")</f>
        <v>292</v>
      </c>
      <c r="W2510" s="17" t="n">
        <f aca="false">IFERROR(MATCH($A2510,Primary!$A$5:$A$2450,0),"")</f>
        <v>292</v>
      </c>
    </row>
    <row r="2511" customFormat="false" ht="15" hidden="false" customHeight="false" outlineLevel="0" collapsed="false">
      <c r="A2511" s="16" t="n">
        <f aca="false">Total!A2511</f>
        <v>40585</v>
      </c>
      <c r="B2511" s="17" t="n">
        <f aca="false">YEAR(A2511)</f>
        <v>2011</v>
      </c>
      <c r="C2511" s="17" t="n">
        <f aca="false">MONTH(A2511)</f>
        <v>2</v>
      </c>
      <c r="D2511" s="6" t="str">
        <f aca="false">IF(MONTH(A2511)&gt;=4,"FY "&amp;YEAR(A2511)&amp;"-"&amp;RIGHT(YEAR(A2511)+1,2),"FY "&amp;(YEAR(A2511)-1)&amp;"-"&amp;RIGHT(YEAR(A2511),2))</f>
        <v>FY 2010-11</v>
      </c>
      <c r="E2511" s="6" t="str">
        <f aca="false">IF(AND(V2511&lt;&gt;"",W2511&lt;&gt;""),"Yes","No")</f>
        <v>Yes</v>
      </c>
      <c r="F2511" s="18" t="n">
        <f aca="false">Total!F2511</f>
        <v>3046.2</v>
      </c>
      <c r="G2511" s="18" t="n">
        <f aca="false">Total!G2511</f>
        <v>3891.7</v>
      </c>
      <c r="H2511" s="18" t="n">
        <f aca="false">Total!H2511</f>
        <v>-845.5</v>
      </c>
      <c r="I2511" s="18" t="n">
        <f aca="false">Total!I2511</f>
        <v>-185.49</v>
      </c>
      <c r="J2511" s="18" t="n">
        <f aca="false">IF($V2511="","",INDEX('Stock Exchange'!F$5:F$2450,$V2511))</f>
        <v>3044.8</v>
      </c>
      <c r="K2511" s="18" t="n">
        <f aca="false">IF($V2511="","",INDEX('Stock Exchange'!G$5:G$2450,$V2511))</f>
        <v>3890.6</v>
      </c>
      <c r="L2511" s="18" t="n">
        <f aca="false">IF($V2511="","",INDEX('Stock Exchange'!H$5:H$2450,$V2511))</f>
        <v>-845.7</v>
      </c>
      <c r="M2511" s="18" t="n">
        <f aca="false">IF($V2511="","",INDEX('Stock Exchange'!I$5:I$2450,$V2511))</f>
        <v>-185.55</v>
      </c>
      <c r="N2511" s="18" t="n">
        <f aca="false">IF($W2511="","",INDEX(Primary!F$5:F$2450,$W2511))</f>
        <v>1.4</v>
      </c>
      <c r="O2511" s="18" t="n">
        <f aca="false">IF($W2511="","",INDEX(Primary!G$5:G$2450,$W2511))</f>
        <v>1.1</v>
      </c>
      <c r="P2511" s="18" t="n">
        <f aca="false">IF($W2511="","",INDEX(Primary!H$5:H$2450,$W2511))</f>
        <v>0.3</v>
      </c>
      <c r="Q2511" s="18" t="n">
        <f aca="false">IF($W2511="","",INDEX(Primary!I$5:I$2450,$W2511))</f>
        <v>0.06</v>
      </c>
      <c r="R2511" s="19" t="n">
        <f aca="false">IF($E2511="Yes",L2511+P2511,"")</f>
        <v>-845.4</v>
      </c>
      <c r="S2511" s="19" t="n">
        <f aca="false">IF($E2511="Yes",H2511-R2511,"")</f>
        <v>-0.0999999999999091</v>
      </c>
      <c r="T2511" s="6" t="str">
        <f aca="false">IF($E2511="Yes",IF(ROUND(ABS(S2511),2)&lt;=$T$2,"OK","CHECK"),"n/a")</f>
        <v>OK</v>
      </c>
      <c r="U2511" s="20" t="n">
        <f aca="false">Total!J2511</f>
        <v>45.58</v>
      </c>
      <c r="V2511" s="17" t="n">
        <f aca="false">IFERROR(MATCH($A2511,'Stock Exchange'!$A$5:$A$2450,0),"")</f>
        <v>293</v>
      </c>
      <c r="W2511" s="17" t="n">
        <f aca="false">IFERROR(MATCH($A2511,Primary!$A$5:$A$2450,0),"")</f>
        <v>293</v>
      </c>
    </row>
    <row r="2512" customFormat="false" ht="15" hidden="false" customHeight="false" outlineLevel="0" collapsed="false">
      <c r="A2512" s="16" t="n">
        <f aca="false">Total!A2512</f>
        <v>40588</v>
      </c>
      <c r="B2512" s="17" t="n">
        <f aca="false">YEAR(A2512)</f>
        <v>2011</v>
      </c>
      <c r="C2512" s="17" t="n">
        <f aca="false">MONTH(A2512)</f>
        <v>2</v>
      </c>
      <c r="D2512" s="6" t="str">
        <f aca="false">IF(MONTH(A2512)&gt;=4,"FY "&amp;YEAR(A2512)&amp;"-"&amp;RIGHT(YEAR(A2512)+1,2),"FY "&amp;(YEAR(A2512)-1)&amp;"-"&amp;RIGHT(YEAR(A2512),2))</f>
        <v>FY 2010-11</v>
      </c>
      <c r="E2512" s="6" t="str">
        <f aca="false">IF(AND(V2512&lt;&gt;"",W2512&lt;&gt;""),"Yes","No")</f>
        <v>Yes</v>
      </c>
      <c r="F2512" s="18" t="n">
        <f aca="false">Total!F2512</f>
        <v>3252.7</v>
      </c>
      <c r="G2512" s="18" t="n">
        <f aca="false">Total!G2512</f>
        <v>3687.1</v>
      </c>
      <c r="H2512" s="18" t="n">
        <f aca="false">Total!H2512</f>
        <v>-434.4</v>
      </c>
      <c r="I2512" s="18" t="n">
        <f aca="false">Total!I2512</f>
        <v>-94.93</v>
      </c>
      <c r="J2512" s="18" t="n">
        <f aca="false">IF($V2512="","",INDEX('Stock Exchange'!F$5:F$2450,$V2512))</f>
        <v>3252.3</v>
      </c>
      <c r="K2512" s="18" t="n">
        <f aca="false">IF($V2512="","",INDEX('Stock Exchange'!G$5:G$2450,$V2512))</f>
        <v>3686.7</v>
      </c>
      <c r="L2512" s="18" t="n">
        <f aca="false">IF($V2512="","",INDEX('Stock Exchange'!H$5:H$2450,$V2512))</f>
        <v>-434.4</v>
      </c>
      <c r="M2512" s="18" t="n">
        <f aca="false">IF($V2512="","",INDEX('Stock Exchange'!I$5:I$2450,$V2512))</f>
        <v>-94.94</v>
      </c>
      <c r="N2512" s="18" t="n">
        <f aca="false">IF($W2512="","",INDEX(Primary!F$5:F$2450,$W2512))</f>
        <v>0.4</v>
      </c>
      <c r="O2512" s="18" t="n">
        <f aca="false">IF($W2512="","",INDEX(Primary!G$5:G$2450,$W2512))</f>
        <v>0.3</v>
      </c>
      <c r="P2512" s="18" t="n">
        <f aca="false">IF($W2512="","",INDEX(Primary!H$5:H$2450,$W2512))</f>
        <v>0.1</v>
      </c>
      <c r="Q2512" s="18" t="n">
        <f aca="false">IF($W2512="","",INDEX(Primary!I$5:I$2450,$W2512))</f>
        <v>0.01</v>
      </c>
      <c r="R2512" s="19" t="n">
        <f aca="false">IF($E2512="Yes",L2512+P2512,"")</f>
        <v>-434.3</v>
      </c>
      <c r="S2512" s="19" t="n">
        <f aca="false">IF($E2512="Yes",H2512-R2512,"")</f>
        <v>-0.100000000000023</v>
      </c>
      <c r="T2512" s="6" t="str">
        <f aca="false">IF($E2512="Yes",IF(ROUND(ABS(S2512),2)&lt;=$T$2,"OK","CHECK"),"n/a")</f>
        <v>OK</v>
      </c>
      <c r="U2512" s="20" t="n">
        <f aca="false">Total!J2512</f>
        <v>45.76</v>
      </c>
      <c r="V2512" s="17" t="n">
        <f aca="false">IFERROR(MATCH($A2512,'Stock Exchange'!$A$5:$A$2450,0),"")</f>
        <v>294</v>
      </c>
      <c r="W2512" s="17" t="n">
        <f aca="false">IFERROR(MATCH($A2512,Primary!$A$5:$A$2450,0),"")</f>
        <v>294</v>
      </c>
    </row>
    <row r="2513" customFormat="false" ht="15" hidden="false" customHeight="false" outlineLevel="0" collapsed="false">
      <c r="A2513" s="16" t="n">
        <f aca="false">Total!A2513</f>
        <v>40589</v>
      </c>
      <c r="B2513" s="17" t="n">
        <f aca="false">YEAR(A2513)</f>
        <v>2011</v>
      </c>
      <c r="C2513" s="17" t="n">
        <f aca="false">MONTH(A2513)</f>
        <v>2</v>
      </c>
      <c r="D2513" s="6" t="str">
        <f aca="false">IF(MONTH(A2513)&gt;=4,"FY "&amp;YEAR(A2513)&amp;"-"&amp;RIGHT(YEAR(A2513)+1,2),"FY "&amp;(YEAR(A2513)-1)&amp;"-"&amp;RIGHT(YEAR(A2513),2))</f>
        <v>FY 2010-11</v>
      </c>
      <c r="E2513" s="6" t="str">
        <f aca="false">IF(AND(V2513&lt;&gt;"",W2513&lt;&gt;""),"Yes","No")</f>
        <v>Yes</v>
      </c>
      <c r="F2513" s="18" t="n">
        <f aca="false">Total!F2513</f>
        <v>3127.9</v>
      </c>
      <c r="G2513" s="18" t="n">
        <f aca="false">Total!G2513</f>
        <v>2899.5</v>
      </c>
      <c r="H2513" s="18" t="n">
        <f aca="false">Total!H2513</f>
        <v>228.4</v>
      </c>
      <c r="I2513" s="18" t="n">
        <f aca="false">Total!I2513</f>
        <v>50.19</v>
      </c>
      <c r="J2513" s="18" t="n">
        <f aca="false">IF($V2513="","",INDEX('Stock Exchange'!F$5:F$2450,$V2513))</f>
        <v>3123.7</v>
      </c>
      <c r="K2513" s="18" t="n">
        <f aca="false">IF($V2513="","",INDEX('Stock Exchange'!G$5:G$2450,$V2513))</f>
        <v>2898.8</v>
      </c>
      <c r="L2513" s="18" t="n">
        <f aca="false">IF($V2513="","",INDEX('Stock Exchange'!H$5:H$2450,$V2513))</f>
        <v>224.9</v>
      </c>
      <c r="M2513" s="18" t="n">
        <f aca="false">IF($V2513="","",INDEX('Stock Exchange'!I$5:I$2450,$V2513))</f>
        <v>49.42</v>
      </c>
      <c r="N2513" s="18" t="n">
        <f aca="false">IF($W2513="","",INDEX(Primary!F$5:F$2450,$W2513))</f>
        <v>4.1</v>
      </c>
      <c r="O2513" s="18" t="n">
        <f aca="false">IF($W2513="","",INDEX(Primary!G$5:G$2450,$W2513))</f>
        <v>0.7</v>
      </c>
      <c r="P2513" s="18" t="n">
        <f aca="false">IF($W2513="","",INDEX(Primary!H$5:H$2450,$W2513))</f>
        <v>3.5</v>
      </c>
      <c r="Q2513" s="18" t="n">
        <f aca="false">IF($W2513="","",INDEX(Primary!I$5:I$2450,$W2513))</f>
        <v>0.76</v>
      </c>
      <c r="R2513" s="19" t="n">
        <f aca="false">IF($E2513="Yes",L2513+P2513,"")</f>
        <v>228.4</v>
      </c>
      <c r="S2513" s="19" t="n">
        <f aca="false">IF($E2513="Yes",H2513-R2513,"")</f>
        <v>0</v>
      </c>
      <c r="T2513" s="6" t="str">
        <f aca="false">IF($E2513="Yes",IF(ROUND(ABS(S2513),2)&lt;=$T$2,"OK","CHECK"),"n/a")</f>
        <v>OK</v>
      </c>
      <c r="U2513" s="20" t="n">
        <f aca="false">Total!J2513</f>
        <v>45.5</v>
      </c>
      <c r="V2513" s="17" t="n">
        <f aca="false">IFERROR(MATCH($A2513,'Stock Exchange'!$A$5:$A$2450,0),"")</f>
        <v>295</v>
      </c>
      <c r="W2513" s="17" t="n">
        <f aca="false">IFERROR(MATCH($A2513,Primary!$A$5:$A$2450,0),"")</f>
        <v>295</v>
      </c>
    </row>
    <row r="2514" customFormat="false" ht="15" hidden="false" customHeight="false" outlineLevel="0" collapsed="false">
      <c r="A2514" s="16" t="n">
        <f aca="false">Total!A2514</f>
        <v>40591</v>
      </c>
      <c r="B2514" s="17" t="n">
        <f aca="false">YEAR(A2514)</f>
        <v>2011</v>
      </c>
      <c r="C2514" s="17" t="n">
        <f aca="false">MONTH(A2514)</f>
        <v>2</v>
      </c>
      <c r="D2514" s="6" t="str">
        <f aca="false">IF(MONTH(A2514)&gt;=4,"FY "&amp;YEAR(A2514)&amp;"-"&amp;RIGHT(YEAR(A2514)+1,2),"FY "&amp;(YEAR(A2514)-1)&amp;"-"&amp;RIGHT(YEAR(A2514),2))</f>
        <v>FY 2010-11</v>
      </c>
      <c r="E2514" s="6" t="str">
        <f aca="false">IF(AND(V2514&lt;&gt;"",W2514&lt;&gt;""),"Yes","No")</f>
        <v>Yes</v>
      </c>
      <c r="F2514" s="18" t="n">
        <f aca="false">Total!F2514</f>
        <v>4594.6</v>
      </c>
      <c r="G2514" s="18" t="n">
        <f aca="false">Total!G2514</f>
        <v>4419</v>
      </c>
      <c r="H2514" s="18" t="n">
        <f aca="false">Total!H2514</f>
        <v>175.6</v>
      </c>
      <c r="I2514" s="18" t="n">
        <f aca="false">Total!I2514</f>
        <v>38.7</v>
      </c>
      <c r="J2514" s="18" t="n">
        <f aca="false">IF($V2514="","",INDEX('Stock Exchange'!F$5:F$2450,$V2514))</f>
        <v>4590.4</v>
      </c>
      <c r="K2514" s="18" t="n">
        <f aca="false">IF($V2514="","",INDEX('Stock Exchange'!G$5:G$2450,$V2514))</f>
        <v>4418.8</v>
      </c>
      <c r="L2514" s="18" t="n">
        <f aca="false">IF($V2514="","",INDEX('Stock Exchange'!H$5:H$2450,$V2514))</f>
        <v>171.6</v>
      </c>
      <c r="M2514" s="18" t="n">
        <f aca="false">IF($V2514="","",INDEX('Stock Exchange'!I$5:I$2450,$V2514))</f>
        <v>37.81</v>
      </c>
      <c r="N2514" s="18" t="n">
        <f aca="false">IF($W2514="","",INDEX(Primary!F$5:F$2450,$W2514))</f>
        <v>4.2</v>
      </c>
      <c r="O2514" s="18" t="n">
        <f aca="false">IF($W2514="","",INDEX(Primary!G$5:G$2450,$W2514))</f>
        <v>0.2</v>
      </c>
      <c r="P2514" s="18" t="n">
        <f aca="false">IF($W2514="","",INDEX(Primary!H$5:H$2450,$W2514))</f>
        <v>4</v>
      </c>
      <c r="Q2514" s="18" t="n">
        <f aca="false">IF($W2514="","",INDEX(Primary!I$5:I$2450,$W2514))</f>
        <v>0.89</v>
      </c>
      <c r="R2514" s="19" t="n">
        <f aca="false">IF($E2514="Yes",L2514+P2514,"")</f>
        <v>175.6</v>
      </c>
      <c r="S2514" s="19" t="n">
        <f aca="false">IF($E2514="Yes",H2514-R2514,"")</f>
        <v>0</v>
      </c>
      <c r="T2514" s="6" t="str">
        <f aca="false">IF($E2514="Yes",IF(ROUND(ABS(S2514),2)&lt;=$T$2,"OK","CHECK"),"n/a")</f>
        <v>OK</v>
      </c>
      <c r="U2514" s="20" t="n">
        <f aca="false">Total!J2514</f>
        <v>45.38</v>
      </c>
      <c r="V2514" s="17" t="n">
        <f aca="false">IFERROR(MATCH($A2514,'Stock Exchange'!$A$5:$A$2450,0),"")</f>
        <v>296</v>
      </c>
      <c r="W2514" s="17" t="n">
        <f aca="false">IFERROR(MATCH($A2514,Primary!$A$5:$A$2450,0),"")</f>
        <v>296</v>
      </c>
    </row>
    <row r="2515" customFormat="false" ht="15" hidden="false" customHeight="false" outlineLevel="0" collapsed="false">
      <c r="A2515" s="16" t="n">
        <f aca="false">Total!A2515</f>
        <v>40592</v>
      </c>
      <c r="B2515" s="17" t="n">
        <f aca="false">YEAR(A2515)</f>
        <v>2011</v>
      </c>
      <c r="C2515" s="17" t="n">
        <f aca="false">MONTH(A2515)</f>
        <v>2</v>
      </c>
      <c r="D2515" s="6" t="str">
        <f aca="false">IF(MONTH(A2515)&gt;=4,"FY "&amp;YEAR(A2515)&amp;"-"&amp;RIGHT(YEAR(A2515)+1,2),"FY "&amp;(YEAR(A2515)-1)&amp;"-"&amp;RIGHT(YEAR(A2515),2))</f>
        <v>FY 2010-11</v>
      </c>
      <c r="E2515" s="6" t="str">
        <f aca="false">IF(AND(V2515&lt;&gt;"",W2515&lt;&gt;""),"Yes","No")</f>
        <v>Yes</v>
      </c>
      <c r="F2515" s="18" t="n">
        <f aca="false">Total!F2515</f>
        <v>2288.8</v>
      </c>
      <c r="G2515" s="18" t="n">
        <f aca="false">Total!G2515</f>
        <v>2202.8</v>
      </c>
      <c r="H2515" s="18" t="n">
        <f aca="false">Total!H2515</f>
        <v>86.1</v>
      </c>
      <c r="I2515" s="18" t="n">
        <f aca="false">Total!I2515</f>
        <v>18.97</v>
      </c>
      <c r="J2515" s="18" t="n">
        <f aca="false">IF($V2515="","",INDEX('Stock Exchange'!F$5:F$2450,$V2515))</f>
        <v>2285.1</v>
      </c>
      <c r="K2515" s="18" t="n">
        <f aca="false">IF($V2515="","",INDEX('Stock Exchange'!G$5:G$2450,$V2515))</f>
        <v>2201.6</v>
      </c>
      <c r="L2515" s="18" t="n">
        <f aca="false">IF($V2515="","",INDEX('Stock Exchange'!H$5:H$2450,$V2515))</f>
        <v>83.5</v>
      </c>
      <c r="M2515" s="18" t="n">
        <f aca="false">IF($V2515="","",INDEX('Stock Exchange'!I$5:I$2450,$V2515))</f>
        <v>18.4</v>
      </c>
      <c r="N2515" s="18" t="n">
        <f aca="false">IF($W2515="","",INDEX(Primary!F$5:F$2450,$W2515))</f>
        <v>3.7</v>
      </c>
      <c r="O2515" s="18" t="n">
        <f aca="false">IF($W2515="","",INDEX(Primary!G$5:G$2450,$W2515))</f>
        <v>1.1</v>
      </c>
      <c r="P2515" s="18" t="n">
        <f aca="false">IF($W2515="","",INDEX(Primary!H$5:H$2450,$W2515))</f>
        <v>2.6</v>
      </c>
      <c r="Q2515" s="18" t="n">
        <f aca="false">IF($W2515="","",INDEX(Primary!I$5:I$2450,$W2515))</f>
        <v>0.57</v>
      </c>
      <c r="R2515" s="19" t="n">
        <f aca="false">IF($E2515="Yes",L2515+P2515,"")</f>
        <v>86.1</v>
      </c>
      <c r="S2515" s="19" t="n">
        <f aca="false">IF($E2515="Yes",H2515-R2515,"")</f>
        <v>0</v>
      </c>
      <c r="T2515" s="6" t="str">
        <f aca="false">IF($E2515="Yes",IF(ROUND(ABS(S2515),2)&lt;=$T$2,"OK","CHECK"),"n/a")</f>
        <v>OK</v>
      </c>
      <c r="U2515" s="20" t="n">
        <f aca="false">Total!J2515</f>
        <v>45.38</v>
      </c>
      <c r="V2515" s="17" t="n">
        <f aca="false">IFERROR(MATCH($A2515,'Stock Exchange'!$A$5:$A$2450,0),"")</f>
        <v>297</v>
      </c>
      <c r="W2515" s="17" t="n">
        <f aca="false">IFERROR(MATCH($A2515,Primary!$A$5:$A$2450,0),"")</f>
        <v>297</v>
      </c>
    </row>
    <row r="2516" customFormat="false" ht="15" hidden="false" customHeight="false" outlineLevel="0" collapsed="false">
      <c r="A2516" s="16" t="n">
        <f aca="false">Total!A2516</f>
        <v>40595</v>
      </c>
      <c r="B2516" s="17" t="n">
        <f aca="false">YEAR(A2516)</f>
        <v>2011</v>
      </c>
      <c r="C2516" s="17" t="n">
        <f aca="false">MONTH(A2516)</f>
        <v>2</v>
      </c>
      <c r="D2516" s="6" t="str">
        <f aca="false">IF(MONTH(A2516)&gt;=4,"FY "&amp;YEAR(A2516)&amp;"-"&amp;RIGHT(YEAR(A2516)+1,2),"FY "&amp;(YEAR(A2516)-1)&amp;"-"&amp;RIGHT(YEAR(A2516),2))</f>
        <v>FY 2010-11</v>
      </c>
      <c r="E2516" s="6" t="str">
        <f aca="false">IF(AND(V2516&lt;&gt;"",W2516&lt;&gt;""),"Yes","No")</f>
        <v>Yes</v>
      </c>
      <c r="F2516" s="18" t="n">
        <f aca="false">Total!F2516</f>
        <v>2845.7</v>
      </c>
      <c r="G2516" s="18" t="n">
        <f aca="false">Total!G2516</f>
        <v>2601.2</v>
      </c>
      <c r="H2516" s="18" t="n">
        <f aca="false">Total!H2516</f>
        <v>244.5</v>
      </c>
      <c r="I2516" s="18" t="n">
        <f aca="false">Total!I2516</f>
        <v>54.12</v>
      </c>
      <c r="J2516" s="18" t="n">
        <f aca="false">IF($V2516="","",INDEX('Stock Exchange'!F$5:F$2450,$V2516))</f>
        <v>2811.5</v>
      </c>
      <c r="K2516" s="18" t="n">
        <f aca="false">IF($V2516="","",INDEX('Stock Exchange'!G$5:G$2450,$V2516))</f>
        <v>2576.3</v>
      </c>
      <c r="L2516" s="18" t="n">
        <f aca="false">IF($V2516="","",INDEX('Stock Exchange'!H$5:H$2450,$V2516))</f>
        <v>235.2</v>
      </c>
      <c r="M2516" s="18" t="n">
        <f aca="false">IF($V2516="","",INDEX('Stock Exchange'!I$5:I$2450,$V2516))</f>
        <v>52.06</v>
      </c>
      <c r="N2516" s="18" t="n">
        <f aca="false">IF($W2516="","",INDEX(Primary!F$5:F$2450,$W2516))</f>
        <v>34.2</v>
      </c>
      <c r="O2516" s="18" t="n">
        <f aca="false">IF($W2516="","",INDEX(Primary!G$5:G$2450,$W2516))</f>
        <v>25</v>
      </c>
      <c r="P2516" s="18" t="n">
        <f aca="false">IF($W2516="","",INDEX(Primary!H$5:H$2450,$W2516))</f>
        <v>9.3</v>
      </c>
      <c r="Q2516" s="18" t="n">
        <f aca="false">IF($W2516="","",INDEX(Primary!I$5:I$2450,$W2516))</f>
        <v>2.05</v>
      </c>
      <c r="R2516" s="19" t="n">
        <f aca="false">IF($E2516="Yes",L2516+P2516,"")</f>
        <v>244.5</v>
      </c>
      <c r="S2516" s="19" t="n">
        <f aca="false">IF($E2516="Yes",H2516-R2516,"")</f>
        <v>0</v>
      </c>
      <c r="T2516" s="6" t="str">
        <f aca="false">IF($E2516="Yes",IF(ROUND(ABS(S2516),2)&lt;=$T$2,"OK","CHECK"),"n/a")</f>
        <v>OK</v>
      </c>
      <c r="U2516" s="20" t="n">
        <f aca="false">Total!J2516</f>
        <v>45.18</v>
      </c>
      <c r="V2516" s="17" t="n">
        <f aca="false">IFERROR(MATCH($A2516,'Stock Exchange'!$A$5:$A$2450,0),"")</f>
        <v>298</v>
      </c>
      <c r="W2516" s="17" t="n">
        <f aca="false">IFERROR(MATCH($A2516,Primary!$A$5:$A$2450,0),"")</f>
        <v>298</v>
      </c>
    </row>
    <row r="2517" customFormat="false" ht="15" hidden="false" customHeight="false" outlineLevel="0" collapsed="false">
      <c r="A2517" s="16" t="n">
        <f aca="false">Total!A2517</f>
        <v>40596</v>
      </c>
      <c r="B2517" s="17" t="n">
        <f aca="false">YEAR(A2517)</f>
        <v>2011</v>
      </c>
      <c r="C2517" s="17" t="n">
        <f aca="false">MONTH(A2517)</f>
        <v>2</v>
      </c>
      <c r="D2517" s="6" t="str">
        <f aca="false">IF(MONTH(A2517)&gt;=4,"FY "&amp;YEAR(A2517)&amp;"-"&amp;RIGHT(YEAR(A2517)+1,2),"FY "&amp;(YEAR(A2517)-1)&amp;"-"&amp;RIGHT(YEAR(A2517),2))</f>
        <v>FY 2010-11</v>
      </c>
      <c r="E2517" s="6" t="str">
        <f aca="false">IF(AND(V2517&lt;&gt;"",W2517&lt;&gt;""),"Yes","No")</f>
        <v>Yes</v>
      </c>
      <c r="F2517" s="18" t="n">
        <f aca="false">Total!F2517</f>
        <v>2177.5</v>
      </c>
      <c r="G2517" s="18" t="n">
        <f aca="false">Total!G2517</f>
        <v>2216.2</v>
      </c>
      <c r="H2517" s="18" t="n">
        <f aca="false">Total!H2517</f>
        <v>-38.7</v>
      </c>
      <c r="I2517" s="18" t="n">
        <f aca="false">Total!I2517</f>
        <v>-8.57</v>
      </c>
      <c r="J2517" s="18" t="n">
        <f aca="false">IF($V2517="","",INDEX('Stock Exchange'!F$5:F$2450,$V2517))</f>
        <v>2013</v>
      </c>
      <c r="K2517" s="18" t="n">
        <f aca="false">IF($V2517="","",INDEX('Stock Exchange'!G$5:G$2450,$V2517))</f>
        <v>2216.1</v>
      </c>
      <c r="L2517" s="18" t="n">
        <f aca="false">IF($V2517="","",INDEX('Stock Exchange'!H$5:H$2450,$V2517))</f>
        <v>-203.1</v>
      </c>
      <c r="M2517" s="18" t="n">
        <f aca="false">IF($V2517="","",INDEX('Stock Exchange'!I$5:I$2450,$V2517))</f>
        <v>-45.03</v>
      </c>
      <c r="N2517" s="18" t="n">
        <f aca="false">IF($W2517="","",INDEX(Primary!F$5:F$2450,$W2517))</f>
        <v>164.5</v>
      </c>
      <c r="O2517" s="18" t="n">
        <f aca="false">IF($W2517="","",INDEX(Primary!G$5:G$2450,$W2517))</f>
        <v>0.1</v>
      </c>
      <c r="P2517" s="18" t="n">
        <f aca="false">IF($W2517="","",INDEX(Primary!H$5:H$2450,$W2517))</f>
        <v>164.4</v>
      </c>
      <c r="Q2517" s="18" t="n">
        <f aca="false">IF($W2517="","",INDEX(Primary!I$5:I$2450,$W2517))</f>
        <v>36.45</v>
      </c>
      <c r="R2517" s="19" t="n">
        <f aca="false">IF($E2517="Yes",L2517+P2517,"")</f>
        <v>-38.7</v>
      </c>
      <c r="S2517" s="19" t="n">
        <f aca="false">IF($E2517="Yes",H2517-R2517,"")</f>
        <v>0</v>
      </c>
      <c r="T2517" s="6" t="str">
        <f aca="false">IF($E2517="Yes",IF(ROUND(ABS(S2517),2)&lt;=$T$2,"OK","CHECK"),"n/a")</f>
        <v>OK</v>
      </c>
      <c r="U2517" s="20" t="n">
        <f aca="false">Total!J2517</f>
        <v>45.11</v>
      </c>
      <c r="V2517" s="17" t="n">
        <f aca="false">IFERROR(MATCH($A2517,'Stock Exchange'!$A$5:$A$2450,0),"")</f>
        <v>299</v>
      </c>
      <c r="W2517" s="17" t="n">
        <f aca="false">IFERROR(MATCH($A2517,Primary!$A$5:$A$2450,0),"")</f>
        <v>299</v>
      </c>
    </row>
    <row r="2518" customFormat="false" ht="15" hidden="false" customHeight="false" outlineLevel="0" collapsed="false">
      <c r="A2518" s="16" t="n">
        <f aca="false">Total!A2518</f>
        <v>40597</v>
      </c>
      <c r="B2518" s="17" t="n">
        <f aca="false">YEAR(A2518)</f>
        <v>2011</v>
      </c>
      <c r="C2518" s="17" t="n">
        <f aca="false">MONTH(A2518)</f>
        <v>2</v>
      </c>
      <c r="D2518" s="6" t="str">
        <f aca="false">IF(MONTH(A2518)&gt;=4,"FY "&amp;YEAR(A2518)&amp;"-"&amp;RIGHT(YEAR(A2518)+1,2),"FY "&amp;(YEAR(A2518)-1)&amp;"-"&amp;RIGHT(YEAR(A2518),2))</f>
        <v>FY 2010-11</v>
      </c>
      <c r="E2518" s="6" t="str">
        <f aca="false">IF(AND(V2518&lt;&gt;"",W2518&lt;&gt;""),"Yes","No")</f>
        <v>Yes</v>
      </c>
      <c r="F2518" s="18" t="n">
        <f aca="false">Total!F2518</f>
        <v>2855</v>
      </c>
      <c r="G2518" s="18" t="n">
        <f aca="false">Total!G2518</f>
        <v>2762.6</v>
      </c>
      <c r="H2518" s="18" t="n">
        <f aca="false">Total!H2518</f>
        <v>92.4</v>
      </c>
      <c r="I2518" s="18" t="n">
        <f aca="false">Total!I2518</f>
        <v>20.45</v>
      </c>
      <c r="J2518" s="18" t="n">
        <f aca="false">IF($V2518="","",INDEX('Stock Exchange'!F$5:F$2450,$V2518))</f>
        <v>2544.8</v>
      </c>
      <c r="K2518" s="18" t="n">
        <f aca="false">IF($V2518="","",INDEX('Stock Exchange'!G$5:G$2450,$V2518))</f>
        <v>2752.4</v>
      </c>
      <c r="L2518" s="18" t="n">
        <f aca="false">IF($V2518="","",INDEX('Stock Exchange'!H$5:H$2450,$V2518))</f>
        <v>-207.6</v>
      </c>
      <c r="M2518" s="18" t="n">
        <f aca="false">IF($V2518="","",INDEX('Stock Exchange'!I$5:I$2450,$V2518))</f>
        <v>-45.94</v>
      </c>
      <c r="N2518" s="18" t="n">
        <f aca="false">IF($W2518="","",INDEX(Primary!F$5:F$2450,$W2518))</f>
        <v>310.3</v>
      </c>
      <c r="O2518" s="18" t="n">
        <f aca="false">IF($W2518="","",INDEX(Primary!G$5:G$2450,$W2518))</f>
        <v>10.2</v>
      </c>
      <c r="P2518" s="18" t="n">
        <f aca="false">IF($W2518="","",INDEX(Primary!H$5:H$2450,$W2518))</f>
        <v>300.1</v>
      </c>
      <c r="Q2518" s="18" t="n">
        <f aca="false">IF($W2518="","",INDEX(Primary!I$5:I$2450,$W2518))</f>
        <v>66.38</v>
      </c>
      <c r="R2518" s="19" t="n">
        <f aca="false">IF($E2518="Yes",L2518+P2518,"")</f>
        <v>92.5</v>
      </c>
      <c r="S2518" s="19" t="n">
        <f aca="false">IF($E2518="Yes",H2518-R2518,"")</f>
        <v>-0.100000000000023</v>
      </c>
      <c r="T2518" s="6" t="str">
        <f aca="false">IF($E2518="Yes",IF(ROUND(ABS(S2518),2)&lt;=$T$2,"OK","CHECK"),"n/a")</f>
        <v>OK</v>
      </c>
      <c r="U2518" s="20" t="n">
        <f aca="false">Total!J2518</f>
        <v>45.2</v>
      </c>
      <c r="V2518" s="17" t="n">
        <f aca="false">IFERROR(MATCH($A2518,'Stock Exchange'!$A$5:$A$2450,0),"")</f>
        <v>300</v>
      </c>
      <c r="W2518" s="17" t="n">
        <f aca="false">IFERROR(MATCH($A2518,Primary!$A$5:$A$2450,0),"")</f>
        <v>300</v>
      </c>
    </row>
    <row r="2519" customFormat="false" ht="15" hidden="false" customHeight="false" outlineLevel="0" collapsed="false">
      <c r="A2519" s="16" t="n">
        <f aca="false">Total!A2519</f>
        <v>40598</v>
      </c>
      <c r="B2519" s="17" t="n">
        <f aca="false">YEAR(A2519)</f>
        <v>2011</v>
      </c>
      <c r="C2519" s="17" t="n">
        <f aca="false">MONTH(A2519)</f>
        <v>2</v>
      </c>
      <c r="D2519" s="6" t="str">
        <f aca="false">IF(MONTH(A2519)&gt;=4,"FY "&amp;YEAR(A2519)&amp;"-"&amp;RIGHT(YEAR(A2519)+1,2),"FY "&amp;(YEAR(A2519)-1)&amp;"-"&amp;RIGHT(YEAR(A2519),2))</f>
        <v>FY 2010-11</v>
      </c>
      <c r="E2519" s="6" t="str">
        <f aca="false">IF(AND(V2519&lt;&gt;"",W2519&lt;&gt;""),"Yes","No")</f>
        <v>Yes</v>
      </c>
      <c r="F2519" s="18" t="n">
        <f aca="false">Total!F2519</f>
        <v>3317.3</v>
      </c>
      <c r="G2519" s="18" t="n">
        <f aca="false">Total!G2519</f>
        <v>3330.4</v>
      </c>
      <c r="H2519" s="18" t="n">
        <f aca="false">Total!H2519</f>
        <v>-13.1</v>
      </c>
      <c r="I2519" s="18" t="n">
        <f aca="false">Total!I2519</f>
        <v>-2.91</v>
      </c>
      <c r="J2519" s="18" t="n">
        <f aca="false">IF($V2519="","",INDEX('Stock Exchange'!F$5:F$2450,$V2519))</f>
        <v>2883.9</v>
      </c>
      <c r="K2519" s="18" t="n">
        <f aca="false">IF($V2519="","",INDEX('Stock Exchange'!G$5:G$2450,$V2519))</f>
        <v>3317.7</v>
      </c>
      <c r="L2519" s="18" t="n">
        <f aca="false">IF($V2519="","",INDEX('Stock Exchange'!H$5:H$2450,$V2519))</f>
        <v>-433.8</v>
      </c>
      <c r="M2519" s="18" t="n">
        <f aca="false">IF($V2519="","",INDEX('Stock Exchange'!I$5:I$2450,$V2519))</f>
        <v>-95.98</v>
      </c>
      <c r="N2519" s="18" t="n">
        <f aca="false">IF($W2519="","",INDEX(Primary!F$5:F$2450,$W2519))</f>
        <v>433.4</v>
      </c>
      <c r="O2519" s="18" t="n">
        <f aca="false">IF($W2519="","",INDEX(Primary!G$5:G$2450,$W2519))</f>
        <v>12.7</v>
      </c>
      <c r="P2519" s="18" t="n">
        <f aca="false">IF($W2519="","",INDEX(Primary!H$5:H$2450,$W2519))</f>
        <v>420.7</v>
      </c>
      <c r="Q2519" s="18" t="n">
        <f aca="false">IF($W2519="","",INDEX(Primary!I$5:I$2450,$W2519))</f>
        <v>93.07</v>
      </c>
      <c r="R2519" s="19" t="n">
        <f aca="false">IF($E2519="Yes",L2519+P2519,"")</f>
        <v>-13.1</v>
      </c>
      <c r="S2519" s="19" t="n">
        <f aca="false">IF($E2519="Yes",H2519-R2519,"")</f>
        <v>0</v>
      </c>
      <c r="T2519" s="6" t="str">
        <f aca="false">IF($E2519="Yes",IF(ROUND(ABS(S2519),2)&lt;=$T$2,"OK","CHECK"),"n/a")</f>
        <v>OK</v>
      </c>
      <c r="U2519" s="20" t="n">
        <f aca="false">Total!J2519</f>
        <v>45.2</v>
      </c>
      <c r="V2519" s="17" t="n">
        <f aca="false">IFERROR(MATCH($A2519,'Stock Exchange'!$A$5:$A$2450,0),"")</f>
        <v>301</v>
      </c>
      <c r="W2519" s="17" t="n">
        <f aca="false">IFERROR(MATCH($A2519,Primary!$A$5:$A$2450,0),"")</f>
        <v>301</v>
      </c>
    </row>
    <row r="2520" customFormat="false" ht="15" hidden="false" customHeight="false" outlineLevel="0" collapsed="false">
      <c r="A2520" s="16" t="n">
        <f aca="false">Total!A2520</f>
        <v>40599</v>
      </c>
      <c r="B2520" s="17" t="n">
        <f aca="false">YEAR(A2520)</f>
        <v>2011</v>
      </c>
      <c r="C2520" s="17" t="n">
        <f aca="false">MONTH(A2520)</f>
        <v>2</v>
      </c>
      <c r="D2520" s="6" t="str">
        <f aca="false">IF(MONTH(A2520)&gt;=4,"FY "&amp;YEAR(A2520)&amp;"-"&amp;RIGHT(YEAR(A2520)+1,2),"FY "&amp;(YEAR(A2520)-1)&amp;"-"&amp;RIGHT(YEAR(A2520),2))</f>
        <v>FY 2010-11</v>
      </c>
      <c r="E2520" s="6" t="str">
        <f aca="false">IF(AND(V2520&lt;&gt;"",W2520&lt;&gt;""),"Yes","No")</f>
        <v>Yes</v>
      </c>
      <c r="F2520" s="18" t="n">
        <f aca="false">Total!F2520</f>
        <v>3685.7</v>
      </c>
      <c r="G2520" s="18" t="n">
        <f aca="false">Total!G2520</f>
        <v>5935.5</v>
      </c>
      <c r="H2520" s="18" t="n">
        <f aca="false">Total!H2520</f>
        <v>-2249.8</v>
      </c>
      <c r="I2520" s="18" t="n">
        <f aca="false">Total!I2520</f>
        <v>-495.88</v>
      </c>
      <c r="J2520" s="18" t="n">
        <f aca="false">IF($V2520="","",INDEX('Stock Exchange'!F$5:F$2450,$V2520))</f>
        <v>3685</v>
      </c>
      <c r="K2520" s="18" t="n">
        <f aca="false">IF($V2520="","",INDEX('Stock Exchange'!G$5:G$2450,$V2520))</f>
        <v>5933.9</v>
      </c>
      <c r="L2520" s="18" t="n">
        <f aca="false">IF($V2520="","",INDEX('Stock Exchange'!H$5:H$2450,$V2520))</f>
        <v>-2248.9</v>
      </c>
      <c r="M2520" s="18" t="n">
        <f aca="false">IF($V2520="","",INDEX('Stock Exchange'!I$5:I$2450,$V2520))</f>
        <v>-495.67</v>
      </c>
      <c r="N2520" s="18" t="n">
        <f aca="false">IF($W2520="","",INDEX(Primary!F$5:F$2450,$W2520))</f>
        <v>0.6</v>
      </c>
      <c r="O2520" s="18" t="n">
        <f aca="false">IF($W2520="","",INDEX(Primary!G$5:G$2450,$W2520))</f>
        <v>1.6</v>
      </c>
      <c r="P2520" s="18" t="n">
        <f aca="false">IF($W2520="","",INDEX(Primary!H$5:H$2450,$W2520))</f>
        <v>-0.9</v>
      </c>
      <c r="Q2520" s="18" t="n">
        <f aca="false">IF($W2520="","",INDEX(Primary!I$5:I$2450,$W2520))</f>
        <v>-0.21</v>
      </c>
      <c r="R2520" s="19" t="n">
        <f aca="false">IF($E2520="Yes",L2520+P2520,"")</f>
        <v>-2249.8</v>
      </c>
      <c r="S2520" s="19" t="n">
        <f aca="false">IF($E2520="Yes",H2520-R2520,"")</f>
        <v>0</v>
      </c>
      <c r="T2520" s="6" t="str">
        <f aca="false">IF($E2520="Yes",IF(ROUND(ABS(S2520),2)&lt;=$T$2,"OK","CHECK"),"n/a")</f>
        <v>OK</v>
      </c>
      <c r="U2520" s="20" t="n">
        <f aca="false">Total!J2520</f>
        <v>45.37</v>
      </c>
      <c r="V2520" s="17" t="n">
        <f aca="false">IFERROR(MATCH($A2520,'Stock Exchange'!$A$5:$A$2450,0),"")</f>
        <v>302</v>
      </c>
      <c r="W2520" s="17" t="n">
        <f aca="false">IFERROR(MATCH($A2520,Primary!$A$5:$A$2450,0),"")</f>
        <v>302</v>
      </c>
    </row>
    <row r="2521" customFormat="false" ht="15" hidden="false" customHeight="false" outlineLevel="0" collapsed="false">
      <c r="A2521" s="16" t="n">
        <f aca="false">Total!A2521</f>
        <v>40602</v>
      </c>
      <c r="B2521" s="17" t="n">
        <f aca="false">YEAR(A2521)</f>
        <v>2011</v>
      </c>
      <c r="C2521" s="17" t="n">
        <f aca="false">MONTH(A2521)</f>
        <v>2</v>
      </c>
      <c r="D2521" s="6" t="str">
        <f aca="false">IF(MONTH(A2521)&gt;=4,"FY "&amp;YEAR(A2521)&amp;"-"&amp;RIGHT(YEAR(A2521)+1,2),"FY "&amp;(YEAR(A2521)-1)&amp;"-"&amp;RIGHT(YEAR(A2521),2))</f>
        <v>FY 2010-11</v>
      </c>
      <c r="E2521" s="6" t="str">
        <f aca="false">IF(AND(V2521&lt;&gt;"",W2521&lt;&gt;""),"Yes","No")</f>
        <v>Yes</v>
      </c>
      <c r="F2521" s="18" t="n">
        <f aca="false">Total!F2521</f>
        <v>2826.8</v>
      </c>
      <c r="G2521" s="18" t="n">
        <f aca="false">Total!G2521</f>
        <v>3356.2</v>
      </c>
      <c r="H2521" s="18" t="n">
        <f aca="false">Total!H2521</f>
        <v>-529.4</v>
      </c>
      <c r="I2521" s="18" t="n">
        <f aca="false">Total!I2521</f>
        <v>-116.68</v>
      </c>
      <c r="J2521" s="18" t="n">
        <f aca="false">IF($V2521="","",INDEX('Stock Exchange'!F$5:F$2450,$V2521))</f>
        <v>2825.3</v>
      </c>
      <c r="K2521" s="18" t="n">
        <f aca="false">IF($V2521="","",INDEX('Stock Exchange'!G$5:G$2450,$V2521))</f>
        <v>3353.2</v>
      </c>
      <c r="L2521" s="18" t="n">
        <f aca="false">IF($V2521="","",INDEX('Stock Exchange'!H$5:H$2450,$V2521))</f>
        <v>-527.9</v>
      </c>
      <c r="M2521" s="18" t="n">
        <f aca="false">IF($V2521="","",INDEX('Stock Exchange'!I$5:I$2450,$V2521))</f>
        <v>-116.36</v>
      </c>
      <c r="N2521" s="18" t="n">
        <f aca="false">IF($W2521="","",INDEX(Primary!F$5:F$2450,$W2521))</f>
        <v>1.5</v>
      </c>
      <c r="O2521" s="18" t="n">
        <f aca="false">IF($W2521="","",INDEX(Primary!G$5:G$2450,$W2521))</f>
        <v>2.9</v>
      </c>
      <c r="P2521" s="18" t="n">
        <f aca="false">IF($W2521="","",INDEX(Primary!H$5:H$2450,$W2521))</f>
        <v>-1.5</v>
      </c>
      <c r="Q2521" s="18" t="n">
        <f aca="false">IF($W2521="","",INDEX(Primary!I$5:I$2450,$W2521))</f>
        <v>-0.32</v>
      </c>
      <c r="R2521" s="19" t="n">
        <f aca="false">IF($E2521="Yes",L2521+P2521,"")</f>
        <v>-529.4</v>
      </c>
      <c r="S2521" s="19" t="n">
        <f aca="false">IF($E2521="Yes",H2521-R2521,"")</f>
        <v>0</v>
      </c>
      <c r="T2521" s="6" t="str">
        <f aca="false">IF($E2521="Yes",IF(ROUND(ABS(S2521),2)&lt;=$T$2,"OK","CHECK"),"n/a")</f>
        <v>OK</v>
      </c>
      <c r="U2521" s="20" t="n">
        <f aca="false">Total!J2521</f>
        <v>45.37</v>
      </c>
      <c r="V2521" s="17" t="n">
        <f aca="false">IFERROR(MATCH($A2521,'Stock Exchange'!$A$5:$A$2450,0),"")</f>
        <v>303</v>
      </c>
      <c r="W2521" s="17" t="n">
        <f aca="false">IFERROR(MATCH($A2521,Primary!$A$5:$A$2450,0),"")</f>
        <v>303</v>
      </c>
    </row>
    <row r="2522" customFormat="false" ht="15" hidden="false" customHeight="false" outlineLevel="0" collapsed="false">
      <c r="A2522" s="16" t="n">
        <f aca="false">Total!A2522</f>
        <v>40603</v>
      </c>
      <c r="B2522" s="17" t="n">
        <f aca="false">YEAR(A2522)</f>
        <v>2011</v>
      </c>
      <c r="C2522" s="17" t="n">
        <f aca="false">MONTH(A2522)</f>
        <v>3</v>
      </c>
      <c r="D2522" s="6" t="str">
        <f aca="false">IF(MONTH(A2522)&gt;=4,"FY "&amp;YEAR(A2522)&amp;"-"&amp;RIGHT(YEAR(A2522)+1,2),"FY "&amp;(YEAR(A2522)-1)&amp;"-"&amp;RIGHT(YEAR(A2522),2))</f>
        <v>FY 2010-11</v>
      </c>
      <c r="E2522" s="6" t="str">
        <f aca="false">IF(AND(V2522&lt;&gt;"",W2522&lt;&gt;""),"Yes","No")</f>
        <v>Yes</v>
      </c>
      <c r="F2522" s="18" t="n">
        <f aca="false">Total!F2522</f>
        <v>3743.3</v>
      </c>
      <c r="G2522" s="18" t="n">
        <f aca="false">Total!G2522</f>
        <v>3812.5</v>
      </c>
      <c r="H2522" s="18" t="n">
        <f aca="false">Total!H2522</f>
        <v>-69.3</v>
      </c>
      <c r="I2522" s="18" t="n">
        <f aca="false">Total!I2522</f>
        <v>-15.33</v>
      </c>
      <c r="J2522" s="18" t="n">
        <f aca="false">IF($V2522="","",INDEX('Stock Exchange'!F$5:F$2450,$V2522))</f>
        <v>3732.8</v>
      </c>
      <c r="K2522" s="18" t="n">
        <f aca="false">IF($V2522="","",INDEX('Stock Exchange'!G$5:G$2450,$V2522))</f>
        <v>3812.2</v>
      </c>
      <c r="L2522" s="18" t="n">
        <f aca="false">IF($V2522="","",INDEX('Stock Exchange'!H$5:H$2450,$V2522))</f>
        <v>-79.3</v>
      </c>
      <c r="M2522" s="18" t="n">
        <f aca="false">IF($V2522="","",INDEX('Stock Exchange'!I$5:I$2450,$V2522))</f>
        <v>-17.56</v>
      </c>
      <c r="N2522" s="18" t="n">
        <f aca="false">IF($W2522="","",INDEX(Primary!F$5:F$2450,$W2522))</f>
        <v>10.4</v>
      </c>
      <c r="O2522" s="18" t="n">
        <f aca="false">IF($W2522="","",INDEX(Primary!G$5:G$2450,$W2522))</f>
        <v>0.3</v>
      </c>
      <c r="P2522" s="18" t="n">
        <f aca="false">IF($W2522="","",INDEX(Primary!H$5:H$2450,$W2522))</f>
        <v>10.1</v>
      </c>
      <c r="Q2522" s="18" t="n">
        <f aca="false">IF($W2522="","",INDEX(Primary!I$5:I$2450,$W2522))</f>
        <v>2.23</v>
      </c>
      <c r="R2522" s="19" t="n">
        <f aca="false">IF($E2522="Yes",L2522+P2522,"")</f>
        <v>-69.2</v>
      </c>
      <c r="S2522" s="19" t="n">
        <f aca="false">IF($E2522="Yes",H2522-R2522,"")</f>
        <v>-0.0999999999999943</v>
      </c>
      <c r="T2522" s="6" t="str">
        <f aca="false">IF($E2522="Yes",IF(ROUND(ABS(S2522),2)&lt;=$T$2,"OK","CHECK"),"n/a")</f>
        <v>OK</v>
      </c>
      <c r="U2522" s="20" t="n">
        <f aca="false">Total!J2522</f>
        <v>45.18</v>
      </c>
      <c r="V2522" s="17" t="n">
        <f aca="false">IFERROR(MATCH($A2522,'Stock Exchange'!$A$5:$A$2450,0),"")</f>
        <v>304</v>
      </c>
      <c r="W2522" s="17" t="n">
        <f aca="false">IFERROR(MATCH($A2522,Primary!$A$5:$A$2450,0),"")</f>
        <v>304</v>
      </c>
    </row>
    <row r="2523" customFormat="false" ht="15" hidden="false" customHeight="false" outlineLevel="0" collapsed="false">
      <c r="A2523" s="16" t="n">
        <f aca="false">Total!A2523</f>
        <v>40605</v>
      </c>
      <c r="B2523" s="17" t="n">
        <f aca="false">YEAR(A2523)</f>
        <v>2011</v>
      </c>
      <c r="C2523" s="17" t="n">
        <f aca="false">MONTH(A2523)</f>
        <v>3</v>
      </c>
      <c r="D2523" s="6" t="str">
        <f aca="false">IF(MONTH(A2523)&gt;=4,"FY "&amp;YEAR(A2523)&amp;"-"&amp;RIGHT(YEAR(A2523)+1,2),"FY "&amp;(YEAR(A2523)-1)&amp;"-"&amp;RIGHT(YEAR(A2523),2))</f>
        <v>FY 2010-11</v>
      </c>
      <c r="E2523" s="6" t="str">
        <f aca="false">IF(AND(V2523&lt;&gt;"",W2523&lt;&gt;""),"Yes","No")</f>
        <v>Yes</v>
      </c>
      <c r="F2523" s="18" t="n">
        <f aca="false">Total!F2523</f>
        <v>2906.3</v>
      </c>
      <c r="G2523" s="18" t="n">
        <f aca="false">Total!G2523</f>
        <v>2439.2</v>
      </c>
      <c r="H2523" s="18" t="n">
        <f aca="false">Total!H2523</f>
        <v>467.1</v>
      </c>
      <c r="I2523" s="18" t="n">
        <f aca="false">Total!I2523</f>
        <v>103.53</v>
      </c>
      <c r="J2523" s="18" t="n">
        <f aca="false">IF($V2523="","",INDEX('Stock Exchange'!F$5:F$2450,$V2523))</f>
        <v>2901.5</v>
      </c>
      <c r="K2523" s="18" t="n">
        <f aca="false">IF($V2523="","",INDEX('Stock Exchange'!G$5:G$2450,$V2523))</f>
        <v>2437.7</v>
      </c>
      <c r="L2523" s="18" t="n">
        <f aca="false">IF($V2523="","",INDEX('Stock Exchange'!H$5:H$2450,$V2523))</f>
        <v>463.9</v>
      </c>
      <c r="M2523" s="18" t="n">
        <f aca="false">IF($V2523="","",INDEX('Stock Exchange'!I$5:I$2450,$V2523))</f>
        <v>102.81</v>
      </c>
      <c r="N2523" s="18" t="n">
        <f aca="false">IF($W2523="","",INDEX(Primary!F$5:F$2450,$W2523))</f>
        <v>4.8</v>
      </c>
      <c r="O2523" s="18" t="n">
        <f aca="false">IF($W2523="","",INDEX(Primary!G$5:G$2450,$W2523))</f>
        <v>1.6</v>
      </c>
      <c r="P2523" s="18" t="n">
        <f aca="false">IF($W2523="","",INDEX(Primary!H$5:H$2450,$W2523))</f>
        <v>3.2</v>
      </c>
      <c r="Q2523" s="18" t="n">
        <f aca="false">IF($W2523="","",INDEX(Primary!I$5:I$2450,$W2523))</f>
        <v>0.72</v>
      </c>
      <c r="R2523" s="19" t="n">
        <f aca="false">IF($E2523="Yes",L2523+P2523,"")</f>
        <v>467.1</v>
      </c>
      <c r="S2523" s="19" t="n">
        <f aca="false">IF($E2523="Yes",H2523-R2523,"")</f>
        <v>0</v>
      </c>
      <c r="T2523" s="6" t="str">
        <f aca="false">IF($E2523="Yes",IF(ROUND(ABS(S2523),2)&lt;=$T$2,"OK","CHECK"),"n/a")</f>
        <v>OK</v>
      </c>
      <c r="U2523" s="20" t="n">
        <f aca="false">Total!J2523</f>
        <v>45.12</v>
      </c>
      <c r="V2523" s="17" t="n">
        <f aca="false">IFERROR(MATCH($A2523,'Stock Exchange'!$A$5:$A$2450,0),"")</f>
        <v>305</v>
      </c>
      <c r="W2523" s="17" t="n">
        <f aca="false">IFERROR(MATCH($A2523,Primary!$A$5:$A$2450,0),"")</f>
        <v>305</v>
      </c>
    </row>
    <row r="2524" customFormat="false" ht="15" hidden="false" customHeight="false" outlineLevel="0" collapsed="false">
      <c r="A2524" s="16" t="n">
        <f aca="false">Total!A2524</f>
        <v>40606</v>
      </c>
      <c r="B2524" s="17" t="n">
        <f aca="false">YEAR(A2524)</f>
        <v>2011</v>
      </c>
      <c r="C2524" s="17" t="n">
        <f aca="false">MONTH(A2524)</f>
        <v>3</v>
      </c>
      <c r="D2524" s="6" t="str">
        <f aca="false">IF(MONTH(A2524)&gt;=4,"FY "&amp;YEAR(A2524)&amp;"-"&amp;RIGHT(YEAR(A2524)+1,2),"FY "&amp;(YEAR(A2524)-1)&amp;"-"&amp;RIGHT(YEAR(A2524),2))</f>
        <v>FY 2010-11</v>
      </c>
      <c r="E2524" s="6" t="str">
        <f aca="false">IF(AND(V2524&lt;&gt;"",W2524&lt;&gt;""),"Yes","No")</f>
        <v>Yes</v>
      </c>
      <c r="F2524" s="18" t="n">
        <f aca="false">Total!F2524</f>
        <v>3464.7</v>
      </c>
      <c r="G2524" s="18" t="n">
        <f aca="false">Total!G2524</f>
        <v>3183.8</v>
      </c>
      <c r="H2524" s="18" t="n">
        <f aca="false">Total!H2524</f>
        <v>280.9</v>
      </c>
      <c r="I2524" s="18" t="n">
        <f aca="false">Total!I2524</f>
        <v>62.47</v>
      </c>
      <c r="J2524" s="18" t="n">
        <f aca="false">IF($V2524="","",INDEX('Stock Exchange'!F$5:F$2450,$V2524))</f>
        <v>3458.2</v>
      </c>
      <c r="K2524" s="18" t="n">
        <f aca="false">IF($V2524="","",INDEX('Stock Exchange'!G$5:G$2450,$V2524))</f>
        <v>3183.8</v>
      </c>
      <c r="L2524" s="18" t="n">
        <f aca="false">IF($V2524="","",INDEX('Stock Exchange'!H$5:H$2450,$V2524))</f>
        <v>274.4</v>
      </c>
      <c r="M2524" s="18" t="n">
        <f aca="false">IF($V2524="","",INDEX('Stock Exchange'!I$5:I$2450,$V2524))</f>
        <v>61.04</v>
      </c>
      <c r="N2524" s="18" t="n">
        <f aca="false">IF($W2524="","",INDEX(Primary!F$5:F$2450,$W2524))</f>
        <v>6.5</v>
      </c>
      <c r="O2524" s="18" t="n">
        <f aca="false">IF($W2524="","",INDEX(Primary!G$5:G$2450,$W2524))</f>
        <v>0.1</v>
      </c>
      <c r="P2524" s="18" t="n">
        <f aca="false">IF($W2524="","",INDEX(Primary!H$5:H$2450,$W2524))</f>
        <v>6.4</v>
      </c>
      <c r="Q2524" s="18" t="n">
        <f aca="false">IF($W2524="","",INDEX(Primary!I$5:I$2450,$W2524))</f>
        <v>1.43</v>
      </c>
      <c r="R2524" s="19" t="n">
        <f aca="false">IF($E2524="Yes",L2524+P2524,"")</f>
        <v>280.8</v>
      </c>
      <c r="S2524" s="19" t="n">
        <f aca="false">IF($E2524="Yes",H2524-R2524,"")</f>
        <v>0.100000000000023</v>
      </c>
      <c r="T2524" s="6" t="str">
        <f aca="false">IF($E2524="Yes",IF(ROUND(ABS(S2524),2)&lt;=$T$2,"OK","CHECK"),"n/a")</f>
        <v>OK</v>
      </c>
      <c r="U2524" s="20" t="n">
        <f aca="false">Total!J2524</f>
        <v>44.96</v>
      </c>
      <c r="V2524" s="17" t="n">
        <f aca="false">IFERROR(MATCH($A2524,'Stock Exchange'!$A$5:$A$2450,0),"")</f>
        <v>306</v>
      </c>
      <c r="W2524" s="17" t="n">
        <f aca="false">IFERROR(MATCH($A2524,Primary!$A$5:$A$2450,0),"")</f>
        <v>306</v>
      </c>
    </row>
    <row r="2525" customFormat="false" ht="15" hidden="false" customHeight="false" outlineLevel="0" collapsed="false">
      <c r="A2525" s="16" t="n">
        <f aca="false">Total!A2525</f>
        <v>40609</v>
      </c>
      <c r="B2525" s="17" t="n">
        <f aca="false">YEAR(A2525)</f>
        <v>2011</v>
      </c>
      <c r="C2525" s="17" t="n">
        <f aca="false">MONTH(A2525)</f>
        <v>3</v>
      </c>
      <c r="D2525" s="6" t="str">
        <f aca="false">IF(MONTH(A2525)&gt;=4,"FY "&amp;YEAR(A2525)&amp;"-"&amp;RIGHT(YEAR(A2525)+1,2),"FY "&amp;(YEAR(A2525)-1)&amp;"-"&amp;RIGHT(YEAR(A2525),2))</f>
        <v>FY 2010-11</v>
      </c>
      <c r="E2525" s="6" t="str">
        <f aca="false">IF(AND(V2525&lt;&gt;"",W2525&lt;&gt;""),"Yes","No")</f>
        <v>Yes</v>
      </c>
      <c r="F2525" s="18" t="n">
        <f aca="false">Total!F2525</f>
        <v>2695</v>
      </c>
      <c r="G2525" s="18" t="n">
        <f aca="false">Total!G2525</f>
        <v>2069.5</v>
      </c>
      <c r="H2525" s="18" t="n">
        <f aca="false">Total!H2525</f>
        <v>625.5</v>
      </c>
      <c r="I2525" s="18" t="n">
        <f aca="false">Total!I2525</f>
        <v>139.04</v>
      </c>
      <c r="J2525" s="18" t="n">
        <f aca="false">IF($V2525="","",INDEX('Stock Exchange'!F$5:F$2450,$V2525))</f>
        <v>2694.6</v>
      </c>
      <c r="K2525" s="18" t="n">
        <f aca="false">IF($V2525="","",INDEX('Stock Exchange'!G$5:G$2450,$V2525))</f>
        <v>2062.7</v>
      </c>
      <c r="L2525" s="18" t="n">
        <f aca="false">IF($V2525="","",INDEX('Stock Exchange'!H$5:H$2450,$V2525))</f>
        <v>631.9</v>
      </c>
      <c r="M2525" s="18" t="n">
        <f aca="false">IF($V2525="","",INDEX('Stock Exchange'!I$5:I$2450,$V2525))</f>
        <v>140.46</v>
      </c>
      <c r="N2525" s="18" t="n">
        <f aca="false">IF($W2525="","",INDEX(Primary!F$5:F$2450,$W2525))</f>
        <v>0.4</v>
      </c>
      <c r="O2525" s="18" t="n">
        <f aca="false">IF($W2525="","",INDEX(Primary!G$5:G$2450,$W2525))</f>
        <v>6.7</v>
      </c>
      <c r="P2525" s="18" t="n">
        <f aca="false">IF($W2525="","",INDEX(Primary!H$5:H$2450,$W2525))</f>
        <v>-6.4</v>
      </c>
      <c r="Q2525" s="18" t="n">
        <f aca="false">IF($W2525="","",INDEX(Primary!I$5:I$2450,$W2525))</f>
        <v>-1.42</v>
      </c>
      <c r="R2525" s="19" t="n">
        <f aca="false">IF($E2525="Yes",L2525+P2525,"")</f>
        <v>625.5</v>
      </c>
      <c r="S2525" s="19" t="n">
        <f aca="false">IF($E2525="Yes",H2525-R2525,"")</f>
        <v>0</v>
      </c>
      <c r="T2525" s="6" t="str">
        <f aca="false">IF($E2525="Yes",IF(ROUND(ABS(S2525),2)&lt;=$T$2,"OK","CHECK"),"n/a")</f>
        <v>OK</v>
      </c>
      <c r="U2525" s="20" t="n">
        <f aca="false">Total!J2525</f>
        <v>44.99</v>
      </c>
      <c r="V2525" s="17" t="n">
        <f aca="false">IFERROR(MATCH($A2525,'Stock Exchange'!$A$5:$A$2450,0),"")</f>
        <v>307</v>
      </c>
      <c r="W2525" s="17" t="n">
        <f aca="false">IFERROR(MATCH($A2525,Primary!$A$5:$A$2450,0),"")</f>
        <v>307</v>
      </c>
    </row>
    <row r="2526" customFormat="false" ht="15" hidden="false" customHeight="false" outlineLevel="0" collapsed="false">
      <c r="A2526" s="16" t="n">
        <f aca="false">Total!A2526</f>
        <v>40610</v>
      </c>
      <c r="B2526" s="17" t="n">
        <f aca="false">YEAR(A2526)</f>
        <v>2011</v>
      </c>
      <c r="C2526" s="17" t="n">
        <f aca="false">MONTH(A2526)</f>
        <v>3</v>
      </c>
      <c r="D2526" s="6" t="str">
        <f aca="false">IF(MONTH(A2526)&gt;=4,"FY "&amp;YEAR(A2526)&amp;"-"&amp;RIGHT(YEAR(A2526)+1,2),"FY "&amp;(YEAR(A2526)-1)&amp;"-"&amp;RIGHT(YEAR(A2526),2))</f>
        <v>FY 2010-11</v>
      </c>
      <c r="E2526" s="6" t="str">
        <f aca="false">IF(AND(V2526&lt;&gt;"",W2526&lt;&gt;""),"Yes","No")</f>
        <v>Yes</v>
      </c>
      <c r="F2526" s="18" t="n">
        <f aca="false">Total!F2526</f>
        <v>1892.3</v>
      </c>
      <c r="G2526" s="18" t="n">
        <f aca="false">Total!G2526</f>
        <v>1889.6</v>
      </c>
      <c r="H2526" s="18" t="n">
        <f aca="false">Total!H2526</f>
        <v>2.7</v>
      </c>
      <c r="I2526" s="18" t="n">
        <f aca="false">Total!I2526</f>
        <v>0.6</v>
      </c>
      <c r="J2526" s="18" t="n">
        <f aca="false">IF($V2526="","",INDEX('Stock Exchange'!F$5:F$2450,$V2526))</f>
        <v>1842.7</v>
      </c>
      <c r="K2526" s="18" t="n">
        <f aca="false">IF($V2526="","",INDEX('Stock Exchange'!G$5:G$2450,$V2526))</f>
        <v>1888.8</v>
      </c>
      <c r="L2526" s="18" t="n">
        <f aca="false">IF($V2526="","",INDEX('Stock Exchange'!H$5:H$2450,$V2526))</f>
        <v>-46.1</v>
      </c>
      <c r="M2526" s="18" t="n">
        <f aca="false">IF($V2526="","",INDEX('Stock Exchange'!I$5:I$2450,$V2526))</f>
        <v>-10.22</v>
      </c>
      <c r="N2526" s="18" t="n">
        <f aca="false">IF($W2526="","",INDEX(Primary!F$5:F$2450,$W2526))</f>
        <v>49.6</v>
      </c>
      <c r="O2526" s="18" t="n">
        <f aca="false">IF($W2526="","",INDEX(Primary!G$5:G$2450,$W2526))</f>
        <v>0.8</v>
      </c>
      <c r="P2526" s="18" t="n">
        <f aca="false">IF($W2526="","",INDEX(Primary!H$5:H$2450,$W2526))</f>
        <v>48.8</v>
      </c>
      <c r="Q2526" s="18" t="n">
        <f aca="false">IF($W2526="","",INDEX(Primary!I$5:I$2450,$W2526))</f>
        <v>10.82</v>
      </c>
      <c r="R2526" s="19" t="n">
        <f aca="false">IF($E2526="Yes",L2526+P2526,"")</f>
        <v>2.7</v>
      </c>
      <c r="S2526" s="19" t="n">
        <f aca="false">IF($E2526="Yes",H2526-R2526,"")</f>
        <v>0</v>
      </c>
      <c r="T2526" s="6" t="str">
        <f aca="false">IF($E2526="Yes",IF(ROUND(ABS(S2526),2)&lt;=$T$2,"OK","CHECK"),"n/a")</f>
        <v>OK</v>
      </c>
      <c r="U2526" s="20" t="n">
        <f aca="false">Total!J2526</f>
        <v>45.13</v>
      </c>
      <c r="V2526" s="17" t="n">
        <f aca="false">IFERROR(MATCH($A2526,'Stock Exchange'!$A$5:$A$2450,0),"")</f>
        <v>308</v>
      </c>
      <c r="W2526" s="17" t="n">
        <f aca="false">IFERROR(MATCH($A2526,Primary!$A$5:$A$2450,0),"")</f>
        <v>308</v>
      </c>
    </row>
    <row r="2527" customFormat="false" ht="15" hidden="false" customHeight="false" outlineLevel="0" collapsed="false">
      <c r="A2527" s="16" t="n">
        <f aca="false">Total!A2527</f>
        <v>40611</v>
      </c>
      <c r="B2527" s="17" t="n">
        <f aca="false">YEAR(A2527)</f>
        <v>2011</v>
      </c>
      <c r="C2527" s="17" t="n">
        <f aca="false">MONTH(A2527)</f>
        <v>3</v>
      </c>
      <c r="D2527" s="6" t="str">
        <f aca="false">IF(MONTH(A2527)&gt;=4,"FY "&amp;YEAR(A2527)&amp;"-"&amp;RIGHT(YEAR(A2527)+1,2),"FY "&amp;(YEAR(A2527)-1)&amp;"-"&amp;RIGHT(YEAR(A2527),2))</f>
        <v>FY 2010-11</v>
      </c>
      <c r="E2527" s="6" t="str">
        <f aca="false">IF(AND(V2527&lt;&gt;"",W2527&lt;&gt;""),"Yes","No")</f>
        <v>Yes</v>
      </c>
      <c r="F2527" s="18" t="n">
        <f aca="false">Total!F2527</f>
        <v>2276.1</v>
      </c>
      <c r="G2527" s="18" t="n">
        <f aca="false">Total!G2527</f>
        <v>1908.6</v>
      </c>
      <c r="H2527" s="18" t="n">
        <f aca="false">Total!H2527</f>
        <v>367.5</v>
      </c>
      <c r="I2527" s="18" t="n">
        <f aca="false">Total!I2527</f>
        <v>81.61</v>
      </c>
      <c r="J2527" s="18" t="n">
        <f aca="false">IF($V2527="","",INDEX('Stock Exchange'!F$5:F$2450,$V2527))</f>
        <v>2229.6</v>
      </c>
      <c r="K2527" s="18" t="n">
        <f aca="false">IF($V2527="","",INDEX('Stock Exchange'!G$5:G$2450,$V2527))</f>
        <v>1908.3</v>
      </c>
      <c r="L2527" s="18" t="n">
        <f aca="false">IF($V2527="","",INDEX('Stock Exchange'!H$5:H$2450,$V2527))</f>
        <v>321.3</v>
      </c>
      <c r="M2527" s="18" t="n">
        <f aca="false">IF($V2527="","",INDEX('Stock Exchange'!I$5:I$2450,$V2527))</f>
        <v>71.35</v>
      </c>
      <c r="N2527" s="18" t="n">
        <f aca="false">IF($W2527="","",INDEX(Primary!F$5:F$2450,$W2527))</f>
        <v>46.5</v>
      </c>
      <c r="O2527" s="18" t="n">
        <f aca="false">IF($W2527="","",INDEX(Primary!G$5:G$2450,$W2527))</f>
        <v>0.3</v>
      </c>
      <c r="P2527" s="18" t="n">
        <f aca="false">IF($W2527="","",INDEX(Primary!H$5:H$2450,$W2527))</f>
        <v>46.2</v>
      </c>
      <c r="Q2527" s="18" t="n">
        <f aca="false">IF($W2527="","",INDEX(Primary!I$5:I$2450,$W2527))</f>
        <v>10.26</v>
      </c>
      <c r="R2527" s="19" t="n">
        <f aca="false">IF($E2527="Yes",L2527+P2527,"")</f>
        <v>367.5</v>
      </c>
      <c r="S2527" s="19" t="n">
        <f aca="false">IF($E2527="Yes",H2527-R2527,"")</f>
        <v>0</v>
      </c>
      <c r="T2527" s="6" t="str">
        <f aca="false">IF($E2527="Yes",IF(ROUND(ABS(S2527),2)&lt;=$T$2,"OK","CHECK"),"n/a")</f>
        <v>OK</v>
      </c>
      <c r="U2527" s="20" t="n">
        <f aca="false">Total!J2527</f>
        <v>45.03</v>
      </c>
      <c r="V2527" s="17" t="n">
        <f aca="false">IFERROR(MATCH($A2527,'Stock Exchange'!$A$5:$A$2450,0),"")</f>
        <v>309</v>
      </c>
      <c r="W2527" s="17" t="n">
        <f aca="false">IFERROR(MATCH($A2527,Primary!$A$5:$A$2450,0),"")</f>
        <v>309</v>
      </c>
    </row>
    <row r="2528" customFormat="false" ht="15" hidden="false" customHeight="false" outlineLevel="0" collapsed="false">
      <c r="A2528" s="16" t="n">
        <f aca="false">Total!A2528</f>
        <v>40612</v>
      </c>
      <c r="B2528" s="17" t="n">
        <f aca="false">YEAR(A2528)</f>
        <v>2011</v>
      </c>
      <c r="C2528" s="17" t="n">
        <f aca="false">MONTH(A2528)</f>
        <v>3</v>
      </c>
      <c r="D2528" s="6" t="str">
        <f aca="false">IF(MONTH(A2528)&gt;=4,"FY "&amp;YEAR(A2528)&amp;"-"&amp;RIGHT(YEAR(A2528)+1,2),"FY "&amp;(YEAR(A2528)-1)&amp;"-"&amp;RIGHT(YEAR(A2528),2))</f>
        <v>FY 2010-11</v>
      </c>
      <c r="E2528" s="6" t="str">
        <f aca="false">IF(AND(V2528&lt;&gt;"",W2528&lt;&gt;""),"Yes","No")</f>
        <v>Yes</v>
      </c>
      <c r="F2528" s="18" t="n">
        <f aca="false">Total!F2528</f>
        <v>1856.9</v>
      </c>
      <c r="G2528" s="18" t="n">
        <f aca="false">Total!G2528</f>
        <v>1650.3</v>
      </c>
      <c r="H2528" s="18" t="n">
        <f aca="false">Total!H2528</f>
        <v>206.6</v>
      </c>
      <c r="I2528" s="18" t="n">
        <f aca="false">Total!I2528</f>
        <v>45.89</v>
      </c>
      <c r="J2528" s="18" t="n">
        <f aca="false">IF($V2528="","",INDEX('Stock Exchange'!F$5:F$2450,$V2528))</f>
        <v>1853.5</v>
      </c>
      <c r="K2528" s="18" t="n">
        <f aca="false">IF($V2528="","",INDEX('Stock Exchange'!G$5:G$2450,$V2528))</f>
        <v>1646.3</v>
      </c>
      <c r="L2528" s="18" t="n">
        <f aca="false">IF($V2528="","",INDEX('Stock Exchange'!H$5:H$2450,$V2528))</f>
        <v>207.2</v>
      </c>
      <c r="M2528" s="18" t="n">
        <f aca="false">IF($V2528="","",INDEX('Stock Exchange'!I$5:I$2450,$V2528))</f>
        <v>46.02</v>
      </c>
      <c r="N2528" s="18" t="n">
        <f aca="false">IF($W2528="","",INDEX(Primary!F$5:F$2450,$W2528))</f>
        <v>3.4</v>
      </c>
      <c r="O2528" s="18" t="n">
        <f aca="false">IF($W2528="","",INDEX(Primary!G$5:G$2450,$W2528))</f>
        <v>4</v>
      </c>
      <c r="P2528" s="18" t="n">
        <f aca="false">IF($W2528="","",INDEX(Primary!H$5:H$2450,$W2528))</f>
        <v>-0.6</v>
      </c>
      <c r="Q2528" s="18" t="n">
        <f aca="false">IF($W2528="","",INDEX(Primary!I$5:I$2450,$W2528))</f>
        <v>-0.14</v>
      </c>
      <c r="R2528" s="19" t="n">
        <f aca="false">IF($E2528="Yes",L2528+P2528,"")</f>
        <v>206.6</v>
      </c>
      <c r="S2528" s="19" t="n">
        <f aca="false">IF($E2528="Yes",H2528-R2528,"")</f>
        <v>0</v>
      </c>
      <c r="T2528" s="6" t="str">
        <f aca="false">IF($E2528="Yes",IF(ROUND(ABS(S2528),2)&lt;=$T$2,"OK","CHECK"),"n/a")</f>
        <v>OK</v>
      </c>
      <c r="U2528" s="20" t="n">
        <f aca="false">Total!J2528</f>
        <v>45.02</v>
      </c>
      <c r="V2528" s="17" t="n">
        <f aca="false">IFERROR(MATCH($A2528,'Stock Exchange'!$A$5:$A$2450,0),"")</f>
        <v>310</v>
      </c>
      <c r="W2528" s="17" t="n">
        <f aca="false">IFERROR(MATCH($A2528,Primary!$A$5:$A$2450,0),"")</f>
        <v>310</v>
      </c>
    </row>
    <row r="2529" customFormat="false" ht="15" hidden="false" customHeight="false" outlineLevel="0" collapsed="false">
      <c r="A2529" s="16" t="n">
        <f aca="false">Total!A2529</f>
        <v>40613</v>
      </c>
      <c r="B2529" s="17" t="n">
        <f aca="false">YEAR(A2529)</f>
        <v>2011</v>
      </c>
      <c r="C2529" s="17" t="n">
        <f aca="false">MONTH(A2529)</f>
        <v>3</v>
      </c>
      <c r="D2529" s="6" t="str">
        <f aca="false">IF(MONTH(A2529)&gt;=4,"FY "&amp;YEAR(A2529)&amp;"-"&amp;RIGHT(YEAR(A2529)+1,2),"FY "&amp;(YEAR(A2529)-1)&amp;"-"&amp;RIGHT(YEAR(A2529),2))</f>
        <v>FY 2010-11</v>
      </c>
      <c r="E2529" s="6" t="str">
        <f aca="false">IF(AND(V2529&lt;&gt;"",W2529&lt;&gt;""),"Yes","No")</f>
        <v>Yes</v>
      </c>
      <c r="F2529" s="18" t="n">
        <f aca="false">Total!F2529</f>
        <v>1651.8</v>
      </c>
      <c r="G2529" s="18" t="n">
        <f aca="false">Total!G2529</f>
        <v>1688.8</v>
      </c>
      <c r="H2529" s="18" t="n">
        <f aca="false">Total!H2529</f>
        <v>-37.1</v>
      </c>
      <c r="I2529" s="18" t="n">
        <f aca="false">Total!I2529</f>
        <v>-8.22</v>
      </c>
      <c r="J2529" s="18" t="n">
        <f aca="false">IF($V2529="","",INDEX('Stock Exchange'!F$5:F$2450,$V2529))</f>
        <v>1646.3</v>
      </c>
      <c r="K2529" s="18" t="n">
        <f aca="false">IF($V2529="","",INDEX('Stock Exchange'!G$5:G$2450,$V2529))</f>
        <v>1688.8</v>
      </c>
      <c r="L2529" s="18" t="n">
        <f aca="false">IF($V2529="","",INDEX('Stock Exchange'!H$5:H$2450,$V2529))</f>
        <v>-42.6</v>
      </c>
      <c r="M2529" s="18" t="n">
        <f aca="false">IF($V2529="","",INDEX('Stock Exchange'!I$5:I$2450,$V2529))</f>
        <v>-9.44</v>
      </c>
      <c r="N2529" s="18" t="n">
        <f aca="false">IF($W2529="","",INDEX(Primary!F$5:F$2450,$W2529))</f>
        <v>5.5</v>
      </c>
      <c r="O2529" s="18" t="n">
        <f aca="false">IF($W2529="","",INDEX(Primary!G$5:G$2450,$W2529))</f>
        <v>0</v>
      </c>
      <c r="P2529" s="18" t="n">
        <f aca="false">IF($W2529="","",INDEX(Primary!H$5:H$2450,$W2529))</f>
        <v>5.5</v>
      </c>
      <c r="Q2529" s="18" t="n">
        <f aca="false">IF($W2529="","",INDEX(Primary!I$5:I$2450,$W2529))</f>
        <v>1.22</v>
      </c>
      <c r="R2529" s="19" t="n">
        <f aca="false">IF($E2529="Yes",L2529+P2529,"")</f>
        <v>-37.1</v>
      </c>
      <c r="S2529" s="19" t="n">
        <f aca="false">IF($E2529="Yes",H2529-R2529,"")</f>
        <v>0</v>
      </c>
      <c r="T2529" s="6" t="str">
        <f aca="false">IF($E2529="Yes",IF(ROUND(ABS(S2529),2)&lt;=$T$2,"OK","CHECK"),"n/a")</f>
        <v>OK</v>
      </c>
      <c r="U2529" s="20" t="n">
        <f aca="false">Total!J2529</f>
        <v>45.11</v>
      </c>
      <c r="V2529" s="17" t="n">
        <f aca="false">IFERROR(MATCH($A2529,'Stock Exchange'!$A$5:$A$2450,0),"")</f>
        <v>311</v>
      </c>
      <c r="W2529" s="17" t="n">
        <f aca="false">IFERROR(MATCH($A2529,Primary!$A$5:$A$2450,0),"")</f>
        <v>311</v>
      </c>
    </row>
    <row r="2530" customFormat="false" ht="15" hidden="false" customHeight="false" outlineLevel="0" collapsed="false">
      <c r="A2530" s="16" t="n">
        <f aca="false">Total!A2530</f>
        <v>40616</v>
      </c>
      <c r="B2530" s="17" t="n">
        <f aca="false">YEAR(A2530)</f>
        <v>2011</v>
      </c>
      <c r="C2530" s="17" t="n">
        <f aca="false">MONTH(A2530)</f>
        <v>3</v>
      </c>
      <c r="D2530" s="6" t="str">
        <f aca="false">IF(MONTH(A2530)&gt;=4,"FY "&amp;YEAR(A2530)&amp;"-"&amp;RIGHT(YEAR(A2530)+1,2),"FY "&amp;(YEAR(A2530)-1)&amp;"-"&amp;RIGHT(YEAR(A2530),2))</f>
        <v>FY 2010-11</v>
      </c>
      <c r="E2530" s="6" t="str">
        <f aca="false">IF(AND(V2530&lt;&gt;"",W2530&lt;&gt;""),"Yes","No")</f>
        <v>Yes</v>
      </c>
      <c r="F2530" s="18" t="n">
        <f aca="false">Total!F2530</f>
        <v>1626</v>
      </c>
      <c r="G2530" s="18" t="n">
        <f aca="false">Total!G2530</f>
        <v>1842.3</v>
      </c>
      <c r="H2530" s="18" t="n">
        <f aca="false">Total!H2530</f>
        <v>-216.3</v>
      </c>
      <c r="I2530" s="18" t="n">
        <f aca="false">Total!I2530</f>
        <v>-47.85</v>
      </c>
      <c r="J2530" s="18" t="n">
        <f aca="false">IF($V2530="","",INDEX('Stock Exchange'!F$5:F$2450,$V2530))</f>
        <v>1623.4</v>
      </c>
      <c r="K2530" s="18" t="n">
        <f aca="false">IF($V2530="","",INDEX('Stock Exchange'!G$5:G$2450,$V2530))</f>
        <v>1842.2</v>
      </c>
      <c r="L2530" s="18" t="n">
        <f aca="false">IF($V2530="","",INDEX('Stock Exchange'!H$5:H$2450,$V2530))</f>
        <v>-218.8</v>
      </c>
      <c r="M2530" s="18" t="n">
        <f aca="false">IF($V2530="","",INDEX('Stock Exchange'!I$5:I$2450,$V2530))</f>
        <v>-48.39</v>
      </c>
      <c r="N2530" s="18" t="n">
        <f aca="false">IF($W2530="","",INDEX(Primary!F$5:F$2450,$W2530))</f>
        <v>2.6</v>
      </c>
      <c r="O2530" s="18" t="n">
        <f aca="false">IF($W2530="","",INDEX(Primary!G$5:G$2450,$W2530))</f>
        <v>0.1</v>
      </c>
      <c r="P2530" s="18" t="n">
        <f aca="false">IF($W2530="","",INDEX(Primary!H$5:H$2450,$W2530))</f>
        <v>2.5</v>
      </c>
      <c r="Q2530" s="18" t="n">
        <f aca="false">IF($W2530="","",INDEX(Primary!I$5:I$2450,$W2530))</f>
        <v>0.54</v>
      </c>
      <c r="R2530" s="19" t="n">
        <f aca="false">IF($E2530="Yes",L2530+P2530,"")</f>
        <v>-216.3</v>
      </c>
      <c r="S2530" s="19" t="n">
        <f aca="false">IF($E2530="Yes",H2530-R2530,"")</f>
        <v>0</v>
      </c>
      <c r="T2530" s="6" t="str">
        <f aca="false">IF($E2530="Yes",IF(ROUND(ABS(S2530),2)&lt;=$T$2,"OK","CHECK"),"n/a")</f>
        <v>OK</v>
      </c>
      <c r="U2530" s="20" t="n">
        <f aca="false">Total!J2530</f>
        <v>45.21</v>
      </c>
      <c r="V2530" s="17" t="n">
        <f aca="false">IFERROR(MATCH($A2530,'Stock Exchange'!$A$5:$A$2450,0),"")</f>
        <v>312</v>
      </c>
      <c r="W2530" s="17" t="n">
        <f aca="false">IFERROR(MATCH($A2530,Primary!$A$5:$A$2450,0),"")</f>
        <v>312</v>
      </c>
    </row>
    <row r="2531" customFormat="false" ht="15" hidden="false" customHeight="false" outlineLevel="0" collapsed="false">
      <c r="A2531" s="16" t="n">
        <f aca="false">Total!A2531</f>
        <v>40617</v>
      </c>
      <c r="B2531" s="17" t="n">
        <f aca="false">YEAR(A2531)</f>
        <v>2011</v>
      </c>
      <c r="C2531" s="17" t="n">
        <f aca="false">MONTH(A2531)</f>
        <v>3</v>
      </c>
      <c r="D2531" s="6" t="str">
        <f aca="false">IF(MONTH(A2531)&gt;=4,"FY "&amp;YEAR(A2531)&amp;"-"&amp;RIGHT(YEAR(A2531)+1,2),"FY "&amp;(YEAR(A2531)-1)&amp;"-"&amp;RIGHT(YEAR(A2531),2))</f>
        <v>FY 2010-11</v>
      </c>
      <c r="E2531" s="6" t="str">
        <f aca="false">IF(AND(V2531&lt;&gt;"",W2531&lt;&gt;""),"Yes","No")</f>
        <v>Yes</v>
      </c>
      <c r="F2531" s="18" t="n">
        <f aca="false">Total!F2531</f>
        <v>1926.6</v>
      </c>
      <c r="G2531" s="18" t="n">
        <f aca="false">Total!G2531</f>
        <v>1419.6</v>
      </c>
      <c r="H2531" s="18" t="n">
        <f aca="false">Total!H2531</f>
        <v>507.1</v>
      </c>
      <c r="I2531" s="18" t="n">
        <f aca="false">Total!I2531</f>
        <v>112.31</v>
      </c>
      <c r="J2531" s="18" t="n">
        <f aca="false">IF($V2531="","",INDEX('Stock Exchange'!F$5:F$2450,$V2531))</f>
        <v>1926.3</v>
      </c>
      <c r="K2531" s="18" t="n">
        <f aca="false">IF($V2531="","",INDEX('Stock Exchange'!G$5:G$2450,$V2531))</f>
        <v>1418.9</v>
      </c>
      <c r="L2531" s="18" t="n">
        <f aca="false">IF($V2531="","",INDEX('Stock Exchange'!H$5:H$2450,$V2531))</f>
        <v>507.4</v>
      </c>
      <c r="M2531" s="18" t="n">
        <f aca="false">IF($V2531="","",INDEX('Stock Exchange'!I$5:I$2450,$V2531))</f>
        <v>112.37</v>
      </c>
      <c r="N2531" s="18" t="n">
        <f aca="false">IF($W2531="","",INDEX(Primary!F$5:F$2450,$W2531))</f>
        <v>0.4</v>
      </c>
      <c r="O2531" s="18" t="n">
        <f aca="false">IF($W2531="","",INDEX(Primary!G$5:G$2450,$W2531))</f>
        <v>0.7</v>
      </c>
      <c r="P2531" s="18" t="n">
        <f aca="false">IF($W2531="","",INDEX(Primary!H$5:H$2450,$W2531))</f>
        <v>-0.3</v>
      </c>
      <c r="Q2531" s="18" t="n">
        <f aca="false">IF($W2531="","",INDEX(Primary!I$5:I$2450,$W2531))</f>
        <v>-0.06</v>
      </c>
      <c r="R2531" s="19" t="n">
        <f aca="false">IF($E2531="Yes",L2531+P2531,"")</f>
        <v>507.1</v>
      </c>
      <c r="S2531" s="19" t="n">
        <f aca="false">IF($E2531="Yes",H2531-R2531,"")</f>
        <v>0</v>
      </c>
      <c r="T2531" s="6" t="str">
        <f aca="false">IF($E2531="Yes",IF(ROUND(ABS(S2531),2)&lt;=$T$2,"OK","CHECK"),"n/a")</f>
        <v>OK</v>
      </c>
      <c r="U2531" s="20" t="n">
        <f aca="false">Total!J2531</f>
        <v>45.15</v>
      </c>
      <c r="V2531" s="17" t="n">
        <f aca="false">IFERROR(MATCH($A2531,'Stock Exchange'!$A$5:$A$2450,0),"")</f>
        <v>313</v>
      </c>
      <c r="W2531" s="17" t="n">
        <f aca="false">IFERROR(MATCH($A2531,Primary!$A$5:$A$2450,0),"")</f>
        <v>313</v>
      </c>
    </row>
    <row r="2532" customFormat="false" ht="15" hidden="false" customHeight="false" outlineLevel="0" collapsed="false">
      <c r="A2532" s="16" t="n">
        <f aca="false">Total!A2532</f>
        <v>40618</v>
      </c>
      <c r="B2532" s="17" t="n">
        <f aca="false">YEAR(A2532)</f>
        <v>2011</v>
      </c>
      <c r="C2532" s="17" t="n">
        <f aca="false">MONTH(A2532)</f>
        <v>3</v>
      </c>
      <c r="D2532" s="6" t="str">
        <f aca="false">IF(MONTH(A2532)&gt;=4,"FY "&amp;YEAR(A2532)&amp;"-"&amp;RIGHT(YEAR(A2532)+1,2),"FY "&amp;(YEAR(A2532)-1)&amp;"-"&amp;RIGHT(YEAR(A2532),2))</f>
        <v>FY 2010-11</v>
      </c>
      <c r="E2532" s="6" t="str">
        <f aca="false">IF(AND(V2532&lt;&gt;"",W2532&lt;&gt;""),"Yes","No")</f>
        <v>Yes</v>
      </c>
      <c r="F2532" s="18" t="n">
        <f aca="false">Total!F2532</f>
        <v>2523.1</v>
      </c>
      <c r="G2532" s="18" t="n">
        <f aca="false">Total!G2532</f>
        <v>2303.7</v>
      </c>
      <c r="H2532" s="18" t="n">
        <f aca="false">Total!H2532</f>
        <v>219.4</v>
      </c>
      <c r="I2532" s="18" t="n">
        <f aca="false">Total!I2532</f>
        <v>48.47</v>
      </c>
      <c r="J2532" s="18" t="n">
        <f aca="false">IF($V2532="","",INDEX('Stock Exchange'!F$5:F$2450,$V2532))</f>
        <v>2522.3</v>
      </c>
      <c r="K2532" s="18" t="n">
        <f aca="false">IF($V2532="","",INDEX('Stock Exchange'!G$5:G$2450,$V2532))</f>
        <v>2302.8</v>
      </c>
      <c r="L2532" s="18" t="n">
        <f aca="false">IF($V2532="","",INDEX('Stock Exchange'!H$5:H$2450,$V2532))</f>
        <v>219.5</v>
      </c>
      <c r="M2532" s="18" t="n">
        <f aca="false">IF($V2532="","",INDEX('Stock Exchange'!I$5:I$2450,$V2532))</f>
        <v>48.48</v>
      </c>
      <c r="N2532" s="18" t="n">
        <f aca="false">IF($W2532="","",INDEX(Primary!F$5:F$2450,$W2532))</f>
        <v>0.8</v>
      </c>
      <c r="O2532" s="18" t="n">
        <f aca="false">IF($W2532="","",INDEX(Primary!G$5:G$2450,$W2532))</f>
        <v>0.8</v>
      </c>
      <c r="P2532" s="18" t="n">
        <f aca="false">IF($W2532="","",INDEX(Primary!H$5:H$2450,$W2532))</f>
        <v>-0.1</v>
      </c>
      <c r="Q2532" s="18" t="n">
        <f aca="false">IF($W2532="","",INDEX(Primary!I$5:I$2450,$W2532))</f>
        <v>-0.01</v>
      </c>
      <c r="R2532" s="19" t="n">
        <f aca="false">IF($E2532="Yes",L2532+P2532,"")</f>
        <v>219.4</v>
      </c>
      <c r="S2532" s="19" t="n">
        <f aca="false">IF($E2532="Yes",H2532-R2532,"")</f>
        <v>0</v>
      </c>
      <c r="T2532" s="6" t="str">
        <f aca="false">IF($E2532="Yes",IF(ROUND(ABS(S2532),2)&lt;=$T$2,"OK","CHECK"),"n/a")</f>
        <v>OK</v>
      </c>
      <c r="U2532" s="20" t="n">
        <f aca="false">Total!J2532</f>
        <v>45.27</v>
      </c>
      <c r="V2532" s="17" t="n">
        <f aca="false">IFERROR(MATCH($A2532,'Stock Exchange'!$A$5:$A$2450,0),"")</f>
        <v>314</v>
      </c>
      <c r="W2532" s="17" t="n">
        <f aca="false">IFERROR(MATCH($A2532,Primary!$A$5:$A$2450,0),"")</f>
        <v>314</v>
      </c>
    </row>
    <row r="2533" customFormat="false" ht="15" hidden="false" customHeight="false" outlineLevel="0" collapsed="false">
      <c r="A2533" s="16" t="n">
        <f aca="false">Total!A2533</f>
        <v>40619</v>
      </c>
      <c r="B2533" s="17" t="n">
        <f aca="false">YEAR(A2533)</f>
        <v>2011</v>
      </c>
      <c r="C2533" s="17" t="n">
        <f aca="false">MONTH(A2533)</f>
        <v>3</v>
      </c>
      <c r="D2533" s="6" t="str">
        <f aca="false">IF(MONTH(A2533)&gt;=4,"FY "&amp;YEAR(A2533)&amp;"-"&amp;RIGHT(YEAR(A2533)+1,2),"FY "&amp;(YEAR(A2533)-1)&amp;"-"&amp;RIGHT(YEAR(A2533),2))</f>
        <v>FY 2010-11</v>
      </c>
      <c r="E2533" s="6" t="str">
        <f aca="false">IF(AND(V2533&lt;&gt;"",W2533&lt;&gt;""),"Yes","No")</f>
        <v>Yes</v>
      </c>
      <c r="F2533" s="18" t="n">
        <f aca="false">Total!F2533</f>
        <v>2211.5</v>
      </c>
      <c r="G2533" s="18" t="n">
        <f aca="false">Total!G2533</f>
        <v>2336.1</v>
      </c>
      <c r="H2533" s="18" t="n">
        <f aca="false">Total!H2533</f>
        <v>-124.5</v>
      </c>
      <c r="I2533" s="18" t="n">
        <f aca="false">Total!I2533</f>
        <v>-27.56</v>
      </c>
      <c r="J2533" s="18" t="n">
        <f aca="false">IF($V2533="","",INDEX('Stock Exchange'!F$5:F$2450,$V2533))</f>
        <v>2189.6</v>
      </c>
      <c r="K2533" s="18" t="n">
        <f aca="false">IF($V2533="","",INDEX('Stock Exchange'!G$5:G$2450,$V2533))</f>
        <v>2335.3</v>
      </c>
      <c r="L2533" s="18" t="n">
        <f aca="false">IF($V2533="","",INDEX('Stock Exchange'!H$5:H$2450,$V2533))</f>
        <v>-145.7</v>
      </c>
      <c r="M2533" s="18" t="n">
        <f aca="false">IF($V2533="","",INDEX('Stock Exchange'!I$5:I$2450,$V2533))</f>
        <v>-32.25</v>
      </c>
      <c r="N2533" s="18" t="n">
        <f aca="false">IF($W2533="","",INDEX(Primary!F$5:F$2450,$W2533))</f>
        <v>21.9</v>
      </c>
      <c r="O2533" s="18" t="n">
        <f aca="false">IF($W2533="","",INDEX(Primary!G$5:G$2450,$W2533))</f>
        <v>0.7</v>
      </c>
      <c r="P2533" s="18" t="n">
        <f aca="false">IF($W2533="","",INDEX(Primary!H$5:H$2450,$W2533))</f>
        <v>21.2</v>
      </c>
      <c r="Q2533" s="18" t="n">
        <f aca="false">IF($W2533="","",INDEX(Primary!I$5:I$2450,$W2533))</f>
        <v>4.68</v>
      </c>
      <c r="R2533" s="19" t="n">
        <f aca="false">IF($E2533="Yes",L2533+P2533,"")</f>
        <v>-124.5</v>
      </c>
      <c r="S2533" s="19" t="n">
        <f aca="false">IF($E2533="Yes",H2533-R2533,"")</f>
        <v>0</v>
      </c>
      <c r="T2533" s="6" t="str">
        <f aca="false">IF($E2533="Yes",IF(ROUND(ABS(S2533),2)&lt;=$T$2,"OK","CHECK"),"n/a")</f>
        <v>OK</v>
      </c>
      <c r="U2533" s="20" t="n">
        <f aca="false">Total!J2533</f>
        <v>45.18</v>
      </c>
      <c r="V2533" s="17" t="n">
        <f aca="false">IFERROR(MATCH($A2533,'Stock Exchange'!$A$5:$A$2450,0),"")</f>
        <v>315</v>
      </c>
      <c r="W2533" s="17" t="n">
        <f aca="false">IFERROR(MATCH($A2533,Primary!$A$5:$A$2450,0),"")</f>
        <v>315</v>
      </c>
    </row>
    <row r="2534" customFormat="false" ht="15" hidden="false" customHeight="false" outlineLevel="0" collapsed="false">
      <c r="A2534" s="16" t="n">
        <f aca="false">Total!A2534</f>
        <v>40620</v>
      </c>
      <c r="B2534" s="17" t="n">
        <f aca="false">YEAR(A2534)</f>
        <v>2011</v>
      </c>
      <c r="C2534" s="17" t="n">
        <f aca="false">MONTH(A2534)</f>
        <v>3</v>
      </c>
      <c r="D2534" s="6" t="str">
        <f aca="false">IF(MONTH(A2534)&gt;=4,"FY "&amp;YEAR(A2534)&amp;"-"&amp;RIGHT(YEAR(A2534)+1,2),"FY "&amp;(YEAR(A2534)-1)&amp;"-"&amp;RIGHT(YEAR(A2534),2))</f>
        <v>FY 2010-11</v>
      </c>
      <c r="E2534" s="6" t="str">
        <f aca="false">IF(AND(V2534&lt;&gt;"",W2534&lt;&gt;""),"Yes","No")</f>
        <v>Yes</v>
      </c>
      <c r="F2534" s="18" t="n">
        <f aca="false">Total!F2534</f>
        <v>2188.7</v>
      </c>
      <c r="G2534" s="18" t="n">
        <f aca="false">Total!G2534</f>
        <v>2593.5</v>
      </c>
      <c r="H2534" s="18" t="n">
        <f aca="false">Total!H2534</f>
        <v>-404.8</v>
      </c>
      <c r="I2534" s="18" t="n">
        <f aca="false">Total!I2534</f>
        <v>-89.48</v>
      </c>
      <c r="J2534" s="18" t="n">
        <f aca="false">IF($V2534="","",INDEX('Stock Exchange'!F$5:F$2450,$V2534))</f>
        <v>1551.8</v>
      </c>
      <c r="K2534" s="18" t="n">
        <f aca="false">IF($V2534="","",INDEX('Stock Exchange'!G$5:G$2450,$V2534))</f>
        <v>2560.5</v>
      </c>
      <c r="L2534" s="18" t="n">
        <f aca="false">IF($V2534="","",INDEX('Stock Exchange'!H$5:H$2450,$V2534))</f>
        <v>-1008.7</v>
      </c>
      <c r="M2534" s="18" t="n">
        <f aca="false">IF($V2534="","",INDEX('Stock Exchange'!I$5:I$2450,$V2534))</f>
        <v>-222.96</v>
      </c>
      <c r="N2534" s="18" t="n">
        <f aca="false">IF($W2534="","",INDEX(Primary!F$5:F$2450,$W2534))</f>
        <v>636.9</v>
      </c>
      <c r="O2534" s="18" t="n">
        <f aca="false">IF($W2534="","",INDEX(Primary!G$5:G$2450,$W2534))</f>
        <v>33</v>
      </c>
      <c r="P2534" s="18" t="n">
        <f aca="false">IF($W2534="","",INDEX(Primary!H$5:H$2450,$W2534))</f>
        <v>603.9</v>
      </c>
      <c r="Q2534" s="18" t="n">
        <f aca="false">IF($W2534="","",INDEX(Primary!I$5:I$2450,$W2534))</f>
        <v>133.48</v>
      </c>
      <c r="R2534" s="19" t="n">
        <f aca="false">IF($E2534="Yes",L2534+P2534,"")</f>
        <v>-404.8</v>
      </c>
      <c r="S2534" s="19" t="n">
        <f aca="false">IF($E2534="Yes",H2534-R2534,"")</f>
        <v>0</v>
      </c>
      <c r="T2534" s="6" t="str">
        <f aca="false">IF($E2534="Yes",IF(ROUND(ABS(S2534),2)&lt;=$T$2,"OK","CHECK"),"n/a")</f>
        <v>OK</v>
      </c>
      <c r="U2534" s="20" t="n">
        <f aca="false">Total!J2534</f>
        <v>45.24</v>
      </c>
      <c r="V2534" s="17" t="n">
        <f aca="false">IFERROR(MATCH($A2534,'Stock Exchange'!$A$5:$A$2450,0),"")</f>
        <v>316</v>
      </c>
      <c r="W2534" s="17" t="n">
        <f aca="false">IFERROR(MATCH($A2534,Primary!$A$5:$A$2450,0),"")</f>
        <v>316</v>
      </c>
    </row>
    <row r="2535" customFormat="false" ht="15" hidden="false" customHeight="false" outlineLevel="0" collapsed="false">
      <c r="A2535" s="16" t="n">
        <f aca="false">Total!A2535</f>
        <v>40623</v>
      </c>
      <c r="B2535" s="17" t="n">
        <f aca="false">YEAR(A2535)</f>
        <v>2011</v>
      </c>
      <c r="C2535" s="17" t="n">
        <f aca="false">MONTH(A2535)</f>
        <v>3</v>
      </c>
      <c r="D2535" s="6" t="str">
        <f aca="false">IF(MONTH(A2535)&gt;=4,"FY "&amp;YEAR(A2535)&amp;"-"&amp;RIGHT(YEAR(A2535)+1,2),"FY "&amp;(YEAR(A2535)-1)&amp;"-"&amp;RIGHT(YEAR(A2535),2))</f>
        <v>FY 2010-11</v>
      </c>
      <c r="E2535" s="6" t="str">
        <f aca="false">IF(AND(V2535&lt;&gt;"",W2535&lt;&gt;""),"Yes","No")</f>
        <v>Yes</v>
      </c>
      <c r="F2535" s="18" t="n">
        <f aca="false">Total!F2535</f>
        <v>2086.1</v>
      </c>
      <c r="G2535" s="18" t="n">
        <f aca="false">Total!G2535</f>
        <v>2540.8</v>
      </c>
      <c r="H2535" s="18" t="n">
        <f aca="false">Total!H2535</f>
        <v>-454.8</v>
      </c>
      <c r="I2535" s="18" t="n">
        <f aca="false">Total!I2535</f>
        <v>-100.86</v>
      </c>
      <c r="J2535" s="18" t="n">
        <f aca="false">IF($V2535="","",INDEX('Stock Exchange'!F$5:F$2450,$V2535))</f>
        <v>2045.7</v>
      </c>
      <c r="K2535" s="18" t="n">
        <f aca="false">IF($V2535="","",INDEX('Stock Exchange'!G$5:G$2450,$V2535))</f>
        <v>2529.4</v>
      </c>
      <c r="L2535" s="18" t="n">
        <f aca="false">IF($V2535="","",INDEX('Stock Exchange'!H$5:H$2450,$V2535))</f>
        <v>-483.7</v>
      </c>
      <c r="M2535" s="18" t="n">
        <f aca="false">IF($V2535="","",INDEX('Stock Exchange'!I$5:I$2450,$V2535))</f>
        <v>-107.27</v>
      </c>
      <c r="N2535" s="18" t="n">
        <f aca="false">IF($W2535="","",INDEX(Primary!F$5:F$2450,$W2535))</f>
        <v>40.4</v>
      </c>
      <c r="O2535" s="18" t="n">
        <f aca="false">IF($W2535="","",INDEX(Primary!G$5:G$2450,$W2535))</f>
        <v>11.5</v>
      </c>
      <c r="P2535" s="18" t="n">
        <f aca="false">IF($W2535="","",INDEX(Primary!H$5:H$2450,$W2535))</f>
        <v>28.9</v>
      </c>
      <c r="Q2535" s="18" t="n">
        <f aca="false">IF($W2535="","",INDEX(Primary!I$5:I$2450,$W2535))</f>
        <v>6.41</v>
      </c>
      <c r="R2535" s="19" t="n">
        <f aca="false">IF($E2535="Yes",L2535+P2535,"")</f>
        <v>-454.8</v>
      </c>
      <c r="S2535" s="19" t="n">
        <f aca="false">IF($E2535="Yes",H2535-R2535,"")</f>
        <v>0</v>
      </c>
      <c r="T2535" s="6" t="str">
        <f aca="false">IF($E2535="Yes",IF(ROUND(ABS(S2535),2)&lt;=$T$2,"OK","CHECK"),"n/a")</f>
        <v>OK</v>
      </c>
      <c r="U2535" s="20" t="n">
        <f aca="false">Total!J2535</f>
        <v>45.09</v>
      </c>
      <c r="V2535" s="17" t="n">
        <f aca="false">IFERROR(MATCH($A2535,'Stock Exchange'!$A$5:$A$2450,0),"")</f>
        <v>317</v>
      </c>
      <c r="W2535" s="17" t="n">
        <f aca="false">IFERROR(MATCH($A2535,Primary!$A$5:$A$2450,0),"")</f>
        <v>317</v>
      </c>
    </row>
    <row r="2536" customFormat="false" ht="15" hidden="false" customHeight="false" outlineLevel="0" collapsed="false">
      <c r="A2536" s="16" t="n">
        <f aca="false">Total!A2536</f>
        <v>40624</v>
      </c>
      <c r="B2536" s="17" t="n">
        <f aca="false">YEAR(A2536)</f>
        <v>2011</v>
      </c>
      <c r="C2536" s="17" t="n">
        <f aca="false">MONTH(A2536)</f>
        <v>3</v>
      </c>
      <c r="D2536" s="6" t="str">
        <f aca="false">IF(MONTH(A2536)&gt;=4,"FY "&amp;YEAR(A2536)&amp;"-"&amp;RIGHT(YEAR(A2536)+1,2),"FY "&amp;(YEAR(A2536)-1)&amp;"-"&amp;RIGHT(YEAR(A2536),2))</f>
        <v>FY 2010-11</v>
      </c>
      <c r="E2536" s="6" t="str">
        <f aca="false">IF(AND(V2536&lt;&gt;"",W2536&lt;&gt;""),"Yes","No")</f>
        <v>Yes</v>
      </c>
      <c r="F2536" s="18" t="n">
        <f aca="false">Total!F2536</f>
        <v>1269</v>
      </c>
      <c r="G2536" s="18" t="n">
        <f aca="false">Total!G2536</f>
        <v>1336.9</v>
      </c>
      <c r="H2536" s="18" t="n">
        <f aca="false">Total!H2536</f>
        <v>-67.9</v>
      </c>
      <c r="I2536" s="18" t="n">
        <f aca="false">Total!I2536</f>
        <v>-15.07</v>
      </c>
      <c r="J2536" s="18" t="n">
        <f aca="false">IF($V2536="","",INDEX('Stock Exchange'!F$5:F$2450,$V2536))</f>
        <v>1262.3</v>
      </c>
      <c r="K2536" s="18" t="n">
        <f aca="false">IF($V2536="","",INDEX('Stock Exchange'!G$5:G$2450,$V2536))</f>
        <v>1336</v>
      </c>
      <c r="L2536" s="18" t="n">
        <f aca="false">IF($V2536="","",INDEX('Stock Exchange'!H$5:H$2450,$V2536))</f>
        <v>-73.7</v>
      </c>
      <c r="M2536" s="18" t="n">
        <f aca="false">IF($V2536="","",INDEX('Stock Exchange'!I$5:I$2450,$V2536))</f>
        <v>-16.35</v>
      </c>
      <c r="N2536" s="18" t="n">
        <f aca="false">IF($W2536="","",INDEX(Primary!F$5:F$2450,$W2536))</f>
        <v>6.7</v>
      </c>
      <c r="O2536" s="18" t="n">
        <f aca="false">IF($W2536="","",INDEX(Primary!G$5:G$2450,$W2536))</f>
        <v>0.9</v>
      </c>
      <c r="P2536" s="18" t="n">
        <f aca="false">IF($W2536="","",INDEX(Primary!H$5:H$2450,$W2536))</f>
        <v>5.8</v>
      </c>
      <c r="Q2536" s="18" t="n">
        <f aca="false">IF($W2536="","",INDEX(Primary!I$5:I$2450,$W2536))</f>
        <v>1.28</v>
      </c>
      <c r="R2536" s="19" t="n">
        <f aca="false">IF($E2536="Yes",L2536+P2536,"")</f>
        <v>-67.9</v>
      </c>
      <c r="S2536" s="19" t="n">
        <f aca="false">IF($E2536="Yes",H2536-R2536,"")</f>
        <v>0</v>
      </c>
      <c r="T2536" s="6" t="str">
        <f aca="false">IF($E2536="Yes",IF(ROUND(ABS(S2536),2)&lt;=$T$2,"OK","CHECK"),"n/a")</f>
        <v>OK</v>
      </c>
      <c r="U2536" s="20" t="n">
        <f aca="false">Total!J2536</f>
        <v>45.05</v>
      </c>
      <c r="V2536" s="17" t="n">
        <f aca="false">IFERROR(MATCH($A2536,'Stock Exchange'!$A$5:$A$2450,0),"")</f>
        <v>318</v>
      </c>
      <c r="W2536" s="17" t="n">
        <f aca="false">IFERROR(MATCH($A2536,Primary!$A$5:$A$2450,0),"")</f>
        <v>318</v>
      </c>
    </row>
    <row r="2537" customFormat="false" ht="15" hidden="false" customHeight="false" outlineLevel="0" collapsed="false">
      <c r="A2537" s="16" t="n">
        <f aca="false">Total!A2537</f>
        <v>40625</v>
      </c>
      <c r="B2537" s="17" t="n">
        <f aca="false">YEAR(A2537)</f>
        <v>2011</v>
      </c>
      <c r="C2537" s="17" t="n">
        <f aca="false">MONTH(A2537)</f>
        <v>3</v>
      </c>
      <c r="D2537" s="6" t="str">
        <f aca="false">IF(MONTH(A2537)&gt;=4,"FY "&amp;YEAR(A2537)&amp;"-"&amp;RIGHT(YEAR(A2537)+1,2),"FY "&amp;(YEAR(A2537)-1)&amp;"-"&amp;RIGHT(YEAR(A2537),2))</f>
        <v>FY 2010-11</v>
      </c>
      <c r="E2537" s="6" t="str">
        <f aca="false">IF(AND(V2537&lt;&gt;"",W2537&lt;&gt;""),"Yes","No")</f>
        <v>Yes</v>
      </c>
      <c r="F2537" s="18" t="n">
        <f aca="false">Total!F2537</f>
        <v>1539.8</v>
      </c>
      <c r="G2537" s="18" t="n">
        <f aca="false">Total!G2537</f>
        <v>1226.5</v>
      </c>
      <c r="H2537" s="18" t="n">
        <f aca="false">Total!H2537</f>
        <v>313.3</v>
      </c>
      <c r="I2537" s="18" t="n">
        <f aca="false">Total!I2537</f>
        <v>69.67</v>
      </c>
      <c r="J2537" s="18" t="n">
        <f aca="false">IF($V2537="","",INDEX('Stock Exchange'!F$5:F$2450,$V2537))</f>
        <v>1535.5</v>
      </c>
      <c r="K2537" s="18" t="n">
        <f aca="false">IF($V2537="","",INDEX('Stock Exchange'!G$5:G$2450,$V2537))</f>
        <v>1207.5</v>
      </c>
      <c r="L2537" s="18" t="n">
        <f aca="false">IF($V2537="","",INDEX('Stock Exchange'!H$5:H$2450,$V2537))</f>
        <v>328.1</v>
      </c>
      <c r="M2537" s="18" t="n">
        <f aca="false">IF($V2537="","",INDEX('Stock Exchange'!I$5:I$2450,$V2537))</f>
        <v>72.95</v>
      </c>
      <c r="N2537" s="18" t="n">
        <f aca="false">IF($W2537="","",INDEX(Primary!F$5:F$2450,$W2537))</f>
        <v>4.3</v>
      </c>
      <c r="O2537" s="18" t="n">
        <f aca="false">IF($W2537="","",INDEX(Primary!G$5:G$2450,$W2537))</f>
        <v>19</v>
      </c>
      <c r="P2537" s="18" t="n">
        <f aca="false">IF($W2537="","",INDEX(Primary!H$5:H$2450,$W2537))</f>
        <v>-14.8</v>
      </c>
      <c r="Q2537" s="18" t="n">
        <f aca="false">IF($W2537="","",INDEX(Primary!I$5:I$2450,$W2537))</f>
        <v>-3.28</v>
      </c>
      <c r="R2537" s="19" t="n">
        <f aca="false">IF($E2537="Yes",L2537+P2537,"")</f>
        <v>313.3</v>
      </c>
      <c r="S2537" s="19" t="n">
        <f aca="false">IF($E2537="Yes",H2537-R2537,"")</f>
        <v>0</v>
      </c>
      <c r="T2537" s="6" t="str">
        <f aca="false">IF($E2537="Yes",IF(ROUND(ABS(S2537),2)&lt;=$T$2,"OK","CHECK"),"n/a")</f>
        <v>OK</v>
      </c>
      <c r="U2537" s="20" t="n">
        <f aca="false">Total!J2537</f>
        <v>44.97</v>
      </c>
      <c r="V2537" s="17" t="n">
        <f aca="false">IFERROR(MATCH($A2537,'Stock Exchange'!$A$5:$A$2450,0),"")</f>
        <v>319</v>
      </c>
      <c r="W2537" s="17" t="n">
        <f aca="false">IFERROR(MATCH($A2537,Primary!$A$5:$A$2450,0),"")</f>
        <v>319</v>
      </c>
    </row>
    <row r="2538" customFormat="false" ht="15" hidden="false" customHeight="false" outlineLevel="0" collapsed="false">
      <c r="A2538" s="16" t="n">
        <f aca="false">Total!A2538</f>
        <v>40626</v>
      </c>
      <c r="B2538" s="17" t="n">
        <f aca="false">YEAR(A2538)</f>
        <v>2011</v>
      </c>
      <c r="C2538" s="17" t="n">
        <f aca="false">MONTH(A2538)</f>
        <v>3</v>
      </c>
      <c r="D2538" s="6" t="str">
        <f aca="false">IF(MONTH(A2538)&gt;=4,"FY "&amp;YEAR(A2538)&amp;"-"&amp;RIGHT(YEAR(A2538)+1,2),"FY "&amp;(YEAR(A2538)-1)&amp;"-"&amp;RIGHT(YEAR(A2538),2))</f>
        <v>FY 2010-11</v>
      </c>
      <c r="E2538" s="6" t="str">
        <f aca="false">IF(AND(V2538&lt;&gt;"",W2538&lt;&gt;""),"Yes","No")</f>
        <v>Yes</v>
      </c>
      <c r="F2538" s="18" t="n">
        <f aca="false">Total!F2538</f>
        <v>1931.6</v>
      </c>
      <c r="G2538" s="18" t="n">
        <f aca="false">Total!G2538</f>
        <v>1538.3</v>
      </c>
      <c r="H2538" s="18" t="n">
        <f aca="false">Total!H2538</f>
        <v>393.3</v>
      </c>
      <c r="I2538" s="18" t="n">
        <f aca="false">Total!I2538</f>
        <v>87.47</v>
      </c>
      <c r="J2538" s="18" t="n">
        <f aca="false">IF($V2538="","",INDEX('Stock Exchange'!F$5:F$2450,$V2538))</f>
        <v>1929.4</v>
      </c>
      <c r="K2538" s="18" t="n">
        <f aca="false">IF($V2538="","",INDEX('Stock Exchange'!G$5:G$2450,$V2538))</f>
        <v>1526</v>
      </c>
      <c r="L2538" s="18" t="n">
        <f aca="false">IF($V2538="","",INDEX('Stock Exchange'!H$5:H$2450,$V2538))</f>
        <v>403.3</v>
      </c>
      <c r="M2538" s="18" t="n">
        <f aca="false">IF($V2538="","",INDEX('Stock Exchange'!I$5:I$2450,$V2538))</f>
        <v>89.71</v>
      </c>
      <c r="N2538" s="18" t="n">
        <f aca="false">IF($W2538="","",INDEX(Primary!F$5:F$2450,$W2538))</f>
        <v>2.3</v>
      </c>
      <c r="O2538" s="18" t="n">
        <f aca="false">IF($W2538="","",INDEX(Primary!G$5:G$2450,$W2538))</f>
        <v>12.3</v>
      </c>
      <c r="P2538" s="18" t="n">
        <f aca="false">IF($W2538="","",INDEX(Primary!H$5:H$2450,$W2538))</f>
        <v>-10.1</v>
      </c>
      <c r="Q2538" s="18" t="n">
        <f aca="false">IF($W2538="","",INDEX(Primary!I$5:I$2450,$W2538))</f>
        <v>-2.24</v>
      </c>
      <c r="R2538" s="19" t="n">
        <f aca="false">IF($E2538="Yes",L2538+P2538,"")</f>
        <v>393.2</v>
      </c>
      <c r="S2538" s="19" t="n">
        <f aca="false">IF($E2538="Yes",H2538-R2538,"")</f>
        <v>0.100000000000023</v>
      </c>
      <c r="T2538" s="6" t="str">
        <f aca="false">IF($E2538="Yes",IF(ROUND(ABS(S2538),2)&lt;=$T$2,"OK","CHECK"),"n/a")</f>
        <v>OK</v>
      </c>
      <c r="U2538" s="20" t="n">
        <f aca="false">Total!J2538</f>
        <v>44.96</v>
      </c>
      <c r="V2538" s="17" t="n">
        <f aca="false">IFERROR(MATCH($A2538,'Stock Exchange'!$A$5:$A$2450,0),"")</f>
        <v>320</v>
      </c>
      <c r="W2538" s="17" t="n">
        <f aca="false">IFERROR(MATCH($A2538,Primary!$A$5:$A$2450,0),"")</f>
        <v>320</v>
      </c>
    </row>
    <row r="2539" customFormat="false" ht="15" hidden="false" customHeight="false" outlineLevel="0" collapsed="false">
      <c r="A2539" s="16" t="n">
        <f aca="false">Total!A2539</f>
        <v>40627</v>
      </c>
      <c r="B2539" s="17" t="n">
        <f aca="false">YEAR(A2539)</f>
        <v>2011</v>
      </c>
      <c r="C2539" s="17" t="n">
        <f aca="false">MONTH(A2539)</f>
        <v>3</v>
      </c>
      <c r="D2539" s="6" t="str">
        <f aca="false">IF(MONTH(A2539)&gt;=4,"FY "&amp;YEAR(A2539)&amp;"-"&amp;RIGHT(YEAR(A2539)+1,2),"FY "&amp;(YEAR(A2539)-1)&amp;"-"&amp;RIGHT(YEAR(A2539),2))</f>
        <v>FY 2010-11</v>
      </c>
      <c r="E2539" s="6" t="str">
        <f aca="false">IF(AND(V2539&lt;&gt;"",W2539&lt;&gt;""),"Yes","No")</f>
        <v>Yes</v>
      </c>
      <c r="F2539" s="18" t="n">
        <f aca="false">Total!F2539</f>
        <v>2167.8</v>
      </c>
      <c r="G2539" s="18" t="n">
        <f aca="false">Total!G2539</f>
        <v>1822.3</v>
      </c>
      <c r="H2539" s="18" t="n">
        <f aca="false">Total!H2539</f>
        <v>345.5</v>
      </c>
      <c r="I2539" s="18" t="n">
        <f aca="false">Total!I2539</f>
        <v>77.17</v>
      </c>
      <c r="J2539" s="18" t="n">
        <f aca="false">IF($V2539="","",INDEX('Stock Exchange'!F$5:F$2450,$V2539))</f>
        <v>2167.4</v>
      </c>
      <c r="K2539" s="18" t="n">
        <f aca="false">IF($V2539="","",INDEX('Stock Exchange'!G$5:G$2450,$V2539))</f>
        <v>1821.9</v>
      </c>
      <c r="L2539" s="18" t="n">
        <f aca="false">IF($V2539="","",INDEX('Stock Exchange'!H$5:H$2450,$V2539))</f>
        <v>345.5</v>
      </c>
      <c r="M2539" s="18" t="n">
        <f aca="false">IF($V2539="","",INDEX('Stock Exchange'!I$5:I$2450,$V2539))</f>
        <v>77.18</v>
      </c>
      <c r="N2539" s="18" t="n">
        <f aca="false">IF($W2539="","",INDEX(Primary!F$5:F$2450,$W2539))</f>
        <v>0.4</v>
      </c>
      <c r="O2539" s="18" t="n">
        <f aca="false">IF($W2539="","",INDEX(Primary!G$5:G$2450,$W2539))</f>
        <v>0.5</v>
      </c>
      <c r="P2539" s="18" t="n">
        <f aca="false">IF($W2539="","",INDEX(Primary!H$5:H$2450,$W2539))</f>
        <v>-0.1</v>
      </c>
      <c r="Q2539" s="18" t="n">
        <f aca="false">IF($W2539="","",INDEX(Primary!I$5:I$2450,$W2539))</f>
        <v>-0.01</v>
      </c>
      <c r="R2539" s="19" t="n">
        <f aca="false">IF($E2539="Yes",L2539+P2539,"")</f>
        <v>345.4</v>
      </c>
      <c r="S2539" s="19" t="n">
        <f aca="false">IF($E2539="Yes",H2539-R2539,"")</f>
        <v>0.100000000000023</v>
      </c>
      <c r="T2539" s="6" t="str">
        <f aca="false">IF($E2539="Yes",IF(ROUND(ABS(S2539),2)&lt;=$T$2,"OK","CHECK"),"n/a")</f>
        <v>OK</v>
      </c>
      <c r="U2539" s="20" t="n">
        <f aca="false">Total!J2539</f>
        <v>44.77</v>
      </c>
      <c r="V2539" s="17" t="n">
        <f aca="false">IFERROR(MATCH($A2539,'Stock Exchange'!$A$5:$A$2450,0),"")</f>
        <v>321</v>
      </c>
      <c r="W2539" s="17" t="n">
        <f aca="false">IFERROR(MATCH($A2539,Primary!$A$5:$A$2450,0),"")</f>
        <v>321</v>
      </c>
    </row>
    <row r="2540" customFormat="false" ht="15" hidden="false" customHeight="false" outlineLevel="0" collapsed="false">
      <c r="A2540" s="16" t="n">
        <f aca="false">Total!A2540</f>
        <v>40630</v>
      </c>
      <c r="B2540" s="17" t="n">
        <f aca="false">YEAR(A2540)</f>
        <v>2011</v>
      </c>
      <c r="C2540" s="17" t="n">
        <f aca="false">MONTH(A2540)</f>
        <v>3</v>
      </c>
      <c r="D2540" s="6" t="str">
        <f aca="false">IF(MONTH(A2540)&gt;=4,"FY "&amp;YEAR(A2540)&amp;"-"&amp;RIGHT(YEAR(A2540)+1,2),"FY "&amp;(YEAR(A2540)-1)&amp;"-"&amp;RIGHT(YEAR(A2540),2))</f>
        <v>FY 2010-11</v>
      </c>
      <c r="E2540" s="6" t="str">
        <f aca="false">IF(AND(V2540&lt;&gt;"",W2540&lt;&gt;""),"Yes","No")</f>
        <v>Yes</v>
      </c>
      <c r="F2540" s="18" t="n">
        <f aca="false">Total!F2540</f>
        <v>3329.9</v>
      </c>
      <c r="G2540" s="18" t="n">
        <f aca="false">Total!G2540</f>
        <v>1812</v>
      </c>
      <c r="H2540" s="18" t="n">
        <f aca="false">Total!H2540</f>
        <v>1518</v>
      </c>
      <c r="I2540" s="18" t="n">
        <f aca="false">Total!I2540</f>
        <v>339.97</v>
      </c>
      <c r="J2540" s="18" t="n">
        <f aca="false">IF($V2540="","",INDEX('Stock Exchange'!F$5:F$2450,$V2540))</f>
        <v>3328.8</v>
      </c>
      <c r="K2540" s="18" t="n">
        <f aca="false">IF($V2540="","",INDEX('Stock Exchange'!G$5:G$2450,$V2540))</f>
        <v>1810.6</v>
      </c>
      <c r="L2540" s="18" t="n">
        <f aca="false">IF($V2540="","",INDEX('Stock Exchange'!H$5:H$2450,$V2540))</f>
        <v>1518.2</v>
      </c>
      <c r="M2540" s="18" t="n">
        <f aca="false">IF($V2540="","",INDEX('Stock Exchange'!I$5:I$2450,$V2540))</f>
        <v>340.01</v>
      </c>
      <c r="N2540" s="18" t="n">
        <f aca="false">IF($W2540="","",INDEX(Primary!F$5:F$2450,$W2540))</f>
        <v>1.1</v>
      </c>
      <c r="O2540" s="18" t="n">
        <f aca="false">IF($W2540="","",INDEX(Primary!G$5:G$2450,$W2540))</f>
        <v>1.3</v>
      </c>
      <c r="P2540" s="18" t="n">
        <f aca="false">IF($W2540="","",INDEX(Primary!H$5:H$2450,$W2540))</f>
        <v>-0.2</v>
      </c>
      <c r="Q2540" s="18" t="n">
        <f aca="false">IF($W2540="","",INDEX(Primary!I$5:I$2450,$W2540))</f>
        <v>-0.05</v>
      </c>
      <c r="R2540" s="19" t="n">
        <f aca="false">IF($E2540="Yes",L2540+P2540,"")</f>
        <v>1518</v>
      </c>
      <c r="S2540" s="19" t="n">
        <f aca="false">IF($E2540="Yes",H2540-R2540,"")</f>
        <v>0</v>
      </c>
      <c r="T2540" s="6" t="str">
        <f aca="false">IF($E2540="Yes",IF(ROUND(ABS(S2540),2)&lt;=$T$2,"OK","CHECK"),"n/a")</f>
        <v>OK</v>
      </c>
      <c r="U2540" s="20" t="n">
        <f aca="false">Total!J2540</f>
        <v>44.65</v>
      </c>
      <c r="V2540" s="17" t="n">
        <f aca="false">IFERROR(MATCH($A2540,'Stock Exchange'!$A$5:$A$2450,0),"")</f>
        <v>322</v>
      </c>
      <c r="W2540" s="17" t="n">
        <f aca="false">IFERROR(MATCH($A2540,Primary!$A$5:$A$2450,0),"")</f>
        <v>322</v>
      </c>
    </row>
    <row r="2541" customFormat="false" ht="15" hidden="false" customHeight="false" outlineLevel="0" collapsed="false">
      <c r="A2541" s="16" t="n">
        <f aca="false">Total!A2541</f>
        <v>40631</v>
      </c>
      <c r="B2541" s="17" t="n">
        <f aca="false">YEAR(A2541)</f>
        <v>2011</v>
      </c>
      <c r="C2541" s="17" t="n">
        <f aca="false">MONTH(A2541)</f>
        <v>3</v>
      </c>
      <c r="D2541" s="6" t="str">
        <f aca="false">IF(MONTH(A2541)&gt;=4,"FY "&amp;YEAR(A2541)&amp;"-"&amp;RIGHT(YEAR(A2541)+1,2),"FY "&amp;(YEAR(A2541)-1)&amp;"-"&amp;RIGHT(YEAR(A2541),2))</f>
        <v>FY 2010-11</v>
      </c>
      <c r="E2541" s="6" t="str">
        <f aca="false">IF(AND(V2541&lt;&gt;"",W2541&lt;&gt;""),"Yes","No")</f>
        <v>Yes</v>
      </c>
      <c r="F2541" s="18" t="n">
        <f aca="false">Total!F2541</f>
        <v>3016.3</v>
      </c>
      <c r="G2541" s="18" t="n">
        <f aca="false">Total!G2541</f>
        <v>2534.6</v>
      </c>
      <c r="H2541" s="18" t="n">
        <f aca="false">Total!H2541</f>
        <v>481.7</v>
      </c>
      <c r="I2541" s="18" t="n">
        <f aca="false">Total!I2541</f>
        <v>107.57</v>
      </c>
      <c r="J2541" s="18" t="n">
        <f aca="false">IF($V2541="","",INDEX('Stock Exchange'!F$5:F$2450,$V2541))</f>
        <v>2919</v>
      </c>
      <c r="K2541" s="18" t="n">
        <f aca="false">IF($V2541="","",INDEX('Stock Exchange'!G$5:G$2450,$V2541))</f>
        <v>1889.6</v>
      </c>
      <c r="L2541" s="18" t="n">
        <f aca="false">IF($V2541="","",INDEX('Stock Exchange'!H$5:H$2450,$V2541))</f>
        <v>1029.4</v>
      </c>
      <c r="M2541" s="18" t="n">
        <f aca="false">IF($V2541="","",INDEX('Stock Exchange'!I$5:I$2450,$V2541))</f>
        <v>229.88</v>
      </c>
      <c r="N2541" s="18" t="n">
        <f aca="false">IF($W2541="","",INDEX(Primary!F$5:F$2450,$W2541))</f>
        <v>97.3</v>
      </c>
      <c r="O2541" s="18" t="n">
        <f aca="false">IF($W2541="","",INDEX(Primary!G$5:G$2450,$W2541))</f>
        <v>645</v>
      </c>
      <c r="P2541" s="18" t="n">
        <f aca="false">IF($W2541="","",INDEX(Primary!H$5:H$2450,$W2541))</f>
        <v>-547.7</v>
      </c>
      <c r="Q2541" s="18" t="n">
        <f aca="false">IF($W2541="","",INDEX(Primary!I$5:I$2450,$W2541))</f>
        <v>-122.31</v>
      </c>
      <c r="R2541" s="19" t="n">
        <f aca="false">IF($E2541="Yes",L2541+P2541,"")</f>
        <v>481.7</v>
      </c>
      <c r="S2541" s="19" t="n">
        <f aca="false">IF($E2541="Yes",H2541-R2541,"")</f>
        <v>0</v>
      </c>
      <c r="T2541" s="6" t="str">
        <f aca="false">IF($E2541="Yes",IF(ROUND(ABS(S2541),2)&lt;=$T$2,"OK","CHECK"),"n/a")</f>
        <v>OK</v>
      </c>
      <c r="U2541" s="20" t="n">
        <f aca="false">Total!J2541</f>
        <v>44.78</v>
      </c>
      <c r="V2541" s="17" t="n">
        <f aca="false">IFERROR(MATCH($A2541,'Stock Exchange'!$A$5:$A$2450,0),"")</f>
        <v>323</v>
      </c>
      <c r="W2541" s="17" t="n">
        <f aca="false">IFERROR(MATCH($A2541,Primary!$A$5:$A$2450,0),"")</f>
        <v>323</v>
      </c>
    </row>
    <row r="2542" customFormat="false" ht="15" hidden="false" customHeight="false" outlineLevel="0" collapsed="false">
      <c r="A2542" s="16" t="n">
        <f aca="false">Total!A2542</f>
        <v>40632</v>
      </c>
      <c r="B2542" s="17" t="n">
        <f aca="false">YEAR(A2542)</f>
        <v>2011</v>
      </c>
      <c r="C2542" s="17" t="n">
        <f aca="false">MONTH(A2542)</f>
        <v>3</v>
      </c>
      <c r="D2542" s="6" t="str">
        <f aca="false">IF(MONTH(A2542)&gt;=4,"FY "&amp;YEAR(A2542)&amp;"-"&amp;RIGHT(YEAR(A2542)+1,2),"FY "&amp;(YEAR(A2542)-1)&amp;"-"&amp;RIGHT(YEAR(A2542),2))</f>
        <v>FY 2010-11</v>
      </c>
      <c r="E2542" s="6" t="str">
        <f aca="false">IF(AND(V2542&lt;&gt;"",W2542&lt;&gt;""),"Yes","No")</f>
        <v>Yes</v>
      </c>
      <c r="F2542" s="18" t="n">
        <f aca="false">Total!F2542</f>
        <v>3670.2</v>
      </c>
      <c r="G2542" s="18" t="n">
        <f aca="false">Total!G2542</f>
        <v>2169.8</v>
      </c>
      <c r="H2542" s="18" t="n">
        <f aca="false">Total!H2542</f>
        <v>1500.4</v>
      </c>
      <c r="I2542" s="18" t="n">
        <f aca="false">Total!I2542</f>
        <v>335.88</v>
      </c>
      <c r="J2542" s="18" t="n">
        <f aca="false">IF($V2542="","",INDEX('Stock Exchange'!F$5:F$2450,$V2542))</f>
        <v>3638.6</v>
      </c>
      <c r="K2542" s="18" t="n">
        <f aca="false">IF($V2542="","",INDEX('Stock Exchange'!G$5:G$2450,$V2542))</f>
        <v>2161.1</v>
      </c>
      <c r="L2542" s="18" t="n">
        <f aca="false">IF($V2542="","",INDEX('Stock Exchange'!H$5:H$2450,$V2542))</f>
        <v>1477.6</v>
      </c>
      <c r="M2542" s="18" t="n">
        <f aca="false">IF($V2542="","",INDEX('Stock Exchange'!I$5:I$2450,$V2542))</f>
        <v>330.77</v>
      </c>
      <c r="N2542" s="18" t="n">
        <f aca="false">IF($W2542="","",INDEX(Primary!F$5:F$2450,$W2542))</f>
        <v>31.6</v>
      </c>
      <c r="O2542" s="18" t="n">
        <f aca="false">IF($W2542="","",INDEX(Primary!G$5:G$2450,$W2542))</f>
        <v>8.8</v>
      </c>
      <c r="P2542" s="18" t="n">
        <f aca="false">IF($W2542="","",INDEX(Primary!H$5:H$2450,$W2542))</f>
        <v>22.8</v>
      </c>
      <c r="Q2542" s="18" t="n">
        <f aca="false">IF($W2542="","",INDEX(Primary!I$5:I$2450,$W2542))</f>
        <v>5.11</v>
      </c>
      <c r="R2542" s="19" t="n">
        <f aca="false">IF($E2542="Yes",L2542+P2542,"")</f>
        <v>1500.4</v>
      </c>
      <c r="S2542" s="19" t="n">
        <f aca="false">IF($E2542="Yes",H2542-R2542,"")</f>
        <v>0</v>
      </c>
      <c r="T2542" s="6" t="str">
        <f aca="false">IF($E2542="Yes",IF(ROUND(ABS(S2542),2)&lt;=$T$2,"OK","CHECK"),"n/a")</f>
        <v>OK</v>
      </c>
      <c r="U2542" s="20" t="n">
        <f aca="false">Total!J2542</f>
        <v>44.67</v>
      </c>
      <c r="V2542" s="17" t="n">
        <f aca="false">IFERROR(MATCH($A2542,'Stock Exchange'!$A$5:$A$2450,0),"")</f>
        <v>324</v>
      </c>
      <c r="W2542" s="17" t="n">
        <f aca="false">IFERROR(MATCH($A2542,Primary!$A$5:$A$2450,0),"")</f>
        <v>324</v>
      </c>
    </row>
    <row r="2543" customFormat="false" ht="15" hidden="false" customHeight="false" outlineLevel="0" collapsed="false">
      <c r="A2543" s="16" t="n">
        <f aca="false">Total!A2543</f>
        <v>40633</v>
      </c>
      <c r="B2543" s="17" t="n">
        <f aca="false">YEAR(A2543)</f>
        <v>2011</v>
      </c>
      <c r="C2543" s="17" t="n">
        <f aca="false">MONTH(A2543)</f>
        <v>3</v>
      </c>
      <c r="D2543" s="6" t="str">
        <f aca="false">IF(MONTH(A2543)&gt;=4,"FY "&amp;YEAR(A2543)&amp;"-"&amp;RIGHT(YEAR(A2543)+1,2),"FY "&amp;(YEAR(A2543)-1)&amp;"-"&amp;RIGHT(YEAR(A2543),2))</f>
        <v>FY 2010-11</v>
      </c>
      <c r="E2543" s="6" t="str">
        <f aca="false">IF(AND(V2543&lt;&gt;"",W2543&lt;&gt;""),"Yes","No")</f>
        <v>Yes</v>
      </c>
      <c r="F2543" s="18" t="n">
        <f aca="false">Total!F2543</f>
        <v>3046.3</v>
      </c>
      <c r="G2543" s="18" t="n">
        <f aca="false">Total!G2543</f>
        <v>2002.9</v>
      </c>
      <c r="H2543" s="18" t="n">
        <f aca="false">Total!H2543</f>
        <v>1043.5</v>
      </c>
      <c r="I2543" s="18" t="n">
        <f aca="false">Total!I2543</f>
        <v>233.08</v>
      </c>
      <c r="J2543" s="18" t="n">
        <f aca="false">IF($V2543="","",INDEX('Stock Exchange'!F$5:F$2450,$V2543))</f>
        <v>3022.1</v>
      </c>
      <c r="K2543" s="18" t="n">
        <f aca="false">IF($V2543="","",INDEX('Stock Exchange'!G$5:G$2450,$V2543))</f>
        <v>1999.6</v>
      </c>
      <c r="L2543" s="18" t="n">
        <f aca="false">IF($V2543="","",INDEX('Stock Exchange'!H$5:H$2450,$V2543))</f>
        <v>1022.4</v>
      </c>
      <c r="M2543" s="18" t="n">
        <f aca="false">IF($V2543="","",INDEX('Stock Exchange'!I$5:I$2450,$V2543))</f>
        <v>228.37</v>
      </c>
      <c r="N2543" s="18" t="n">
        <f aca="false">IF($W2543="","",INDEX(Primary!F$5:F$2450,$W2543))</f>
        <v>24.3</v>
      </c>
      <c r="O2543" s="18" t="n">
        <f aca="false">IF($W2543="","",INDEX(Primary!G$5:G$2450,$W2543))</f>
        <v>3.2</v>
      </c>
      <c r="P2543" s="18" t="n">
        <f aca="false">IF($W2543="","",INDEX(Primary!H$5:H$2450,$W2543))</f>
        <v>21.1</v>
      </c>
      <c r="Q2543" s="18" t="n">
        <f aca="false">IF($W2543="","",INDEX(Primary!I$5:I$2450,$W2543))</f>
        <v>4.71</v>
      </c>
      <c r="R2543" s="19" t="n">
        <f aca="false">IF($E2543="Yes",L2543+P2543,"")</f>
        <v>1043.5</v>
      </c>
      <c r="S2543" s="19" t="n">
        <f aca="false">IF($E2543="Yes",H2543-R2543,"")</f>
        <v>0</v>
      </c>
      <c r="T2543" s="6" t="str">
        <f aca="false">IF($E2543="Yes",IF(ROUND(ABS(S2543),2)&lt;=$T$2,"OK","CHECK"),"n/a")</f>
        <v>OK</v>
      </c>
      <c r="U2543" s="20" t="n">
        <f aca="false">Total!J2543</f>
        <v>44.77</v>
      </c>
      <c r="V2543" s="17" t="n">
        <f aca="false">IFERROR(MATCH($A2543,'Stock Exchange'!$A$5:$A$2450,0),"")</f>
        <v>325</v>
      </c>
      <c r="W2543" s="17" t="n">
        <f aca="false">IFERROR(MATCH($A2543,Primary!$A$5:$A$2450,0),"")</f>
        <v>325</v>
      </c>
    </row>
    <row r="2544" customFormat="false" ht="15" hidden="false" customHeight="false" outlineLevel="0" collapsed="false">
      <c r="A2544" s="16" t="n">
        <f aca="false">Total!A2544</f>
        <v>40638</v>
      </c>
      <c r="B2544" s="17" t="n">
        <f aca="false">YEAR(A2544)</f>
        <v>2011</v>
      </c>
      <c r="C2544" s="17" t="n">
        <f aca="false">MONTH(A2544)</f>
        <v>4</v>
      </c>
      <c r="D2544" s="6" t="str">
        <f aca="false">IF(MONTH(A2544)&gt;=4,"FY "&amp;YEAR(A2544)&amp;"-"&amp;RIGHT(YEAR(A2544)+1,2),"FY "&amp;(YEAR(A2544)-1)&amp;"-"&amp;RIGHT(YEAR(A2544),2))</f>
        <v>FY 2011-12</v>
      </c>
      <c r="E2544" s="6" t="str">
        <f aca="false">IF(AND(V2544&lt;&gt;"",W2544&lt;&gt;""),"Yes","No")</f>
        <v>Yes</v>
      </c>
      <c r="F2544" s="18" t="n">
        <f aca="false">Total!F2544</f>
        <v>9929.9</v>
      </c>
      <c r="G2544" s="18" t="n">
        <f aca="false">Total!G2544</f>
        <v>5842.6</v>
      </c>
      <c r="H2544" s="18" t="n">
        <f aca="false">Total!H2544</f>
        <v>4087.3</v>
      </c>
      <c r="I2544" s="18" t="n">
        <f aca="false">Total!I2544</f>
        <v>915.4</v>
      </c>
      <c r="J2544" s="18" t="n">
        <f aca="false">IF($V2544="","",INDEX('Stock Exchange'!F$5:F$2450,$V2544))</f>
        <v>9825.2</v>
      </c>
      <c r="K2544" s="18" t="n">
        <f aca="false">IF($V2544="","",INDEX('Stock Exchange'!G$5:G$2450,$V2544))</f>
        <v>5842.2</v>
      </c>
      <c r="L2544" s="18" t="n">
        <f aca="false">IF($V2544="","",INDEX('Stock Exchange'!H$5:H$2450,$V2544))</f>
        <v>3983</v>
      </c>
      <c r="M2544" s="18" t="n">
        <f aca="false">IF($V2544="","",INDEX('Stock Exchange'!I$5:I$2450,$V2544))</f>
        <v>892.05</v>
      </c>
      <c r="N2544" s="18" t="n">
        <f aca="false">IF($W2544="","",INDEX(Primary!F$5:F$2450,$W2544))</f>
        <v>104.7</v>
      </c>
      <c r="O2544" s="18" t="n">
        <f aca="false">IF($W2544="","",INDEX(Primary!G$5:G$2450,$W2544))</f>
        <v>0.4</v>
      </c>
      <c r="P2544" s="18" t="n">
        <f aca="false">IF($W2544="","",INDEX(Primary!H$5:H$2450,$W2544))</f>
        <v>104.3</v>
      </c>
      <c r="Q2544" s="18" t="n">
        <f aca="false">IF($W2544="","",INDEX(Primary!I$5:I$2450,$W2544))</f>
        <v>23.35</v>
      </c>
      <c r="R2544" s="19" t="n">
        <f aca="false">IF($E2544="Yes",L2544+P2544,"")</f>
        <v>4087.3</v>
      </c>
      <c r="S2544" s="19" t="n">
        <f aca="false">IF($E2544="Yes",H2544-R2544,"")</f>
        <v>0</v>
      </c>
      <c r="T2544" s="6" t="str">
        <f aca="false">IF($E2544="Yes",IF(ROUND(ABS(S2544),2)&lt;=$T$2,"OK","CHECK"),"n/a")</f>
        <v>OK</v>
      </c>
      <c r="U2544" s="20" t="n">
        <f aca="false">Total!J2544</f>
        <v>44.65</v>
      </c>
      <c r="V2544" s="17" t="n">
        <f aca="false">IFERROR(MATCH($A2544,'Stock Exchange'!$A$5:$A$2450,0),"")</f>
        <v>326</v>
      </c>
      <c r="W2544" s="17" t="n">
        <f aca="false">IFERROR(MATCH($A2544,Primary!$A$5:$A$2450,0),"")</f>
        <v>326</v>
      </c>
    </row>
    <row r="2545" customFormat="false" ht="15" hidden="false" customHeight="false" outlineLevel="0" collapsed="false">
      <c r="A2545" s="16" t="n">
        <f aca="false">Total!A2545</f>
        <v>40639</v>
      </c>
      <c r="B2545" s="17" t="n">
        <f aca="false">YEAR(A2545)</f>
        <v>2011</v>
      </c>
      <c r="C2545" s="17" t="n">
        <f aca="false">MONTH(A2545)</f>
        <v>4</v>
      </c>
      <c r="D2545" s="6" t="str">
        <f aca="false">IF(MONTH(A2545)&gt;=4,"FY "&amp;YEAR(A2545)&amp;"-"&amp;RIGHT(YEAR(A2545)+1,2),"FY "&amp;(YEAR(A2545)-1)&amp;"-"&amp;RIGHT(YEAR(A2545),2))</f>
        <v>FY 2011-12</v>
      </c>
      <c r="E2545" s="6" t="str">
        <f aca="false">IF(AND(V2545&lt;&gt;"",W2545&lt;&gt;""),"Yes","No")</f>
        <v>Yes</v>
      </c>
      <c r="F2545" s="18" t="n">
        <f aca="false">Total!F2545</f>
        <v>4917.9</v>
      </c>
      <c r="G2545" s="18" t="n">
        <f aca="false">Total!G2545</f>
        <v>3355.2</v>
      </c>
      <c r="H2545" s="18" t="n">
        <f aca="false">Total!H2545</f>
        <v>1562.7</v>
      </c>
      <c r="I2545" s="18" t="n">
        <f aca="false">Total!I2545</f>
        <v>351.57</v>
      </c>
      <c r="J2545" s="18" t="n">
        <f aca="false">IF($V2545="","",INDEX('Stock Exchange'!F$5:F$2450,$V2545))</f>
        <v>4823.7</v>
      </c>
      <c r="K2545" s="18" t="n">
        <f aca="false">IF($V2545="","",INDEX('Stock Exchange'!G$5:G$2450,$V2545))</f>
        <v>3352.3</v>
      </c>
      <c r="L2545" s="18" t="n">
        <f aca="false">IF($V2545="","",INDEX('Stock Exchange'!H$5:H$2450,$V2545))</f>
        <v>1471.3</v>
      </c>
      <c r="M2545" s="18" t="n">
        <f aca="false">IF($V2545="","",INDEX('Stock Exchange'!I$5:I$2450,$V2545))</f>
        <v>331.01</v>
      </c>
      <c r="N2545" s="18" t="n">
        <f aca="false">IF($W2545="","",INDEX(Primary!F$5:F$2450,$W2545))</f>
        <v>94.2</v>
      </c>
      <c r="O2545" s="18" t="n">
        <f aca="false">IF($W2545="","",INDEX(Primary!G$5:G$2450,$W2545))</f>
        <v>2.8</v>
      </c>
      <c r="P2545" s="18" t="n">
        <f aca="false">IF($W2545="","",INDEX(Primary!H$5:H$2450,$W2545))</f>
        <v>91.4</v>
      </c>
      <c r="Q2545" s="18" t="n">
        <f aca="false">IF($W2545="","",INDEX(Primary!I$5:I$2450,$W2545))</f>
        <v>20.56</v>
      </c>
      <c r="R2545" s="19" t="n">
        <f aca="false">IF($E2545="Yes",L2545+P2545,"")</f>
        <v>1562.7</v>
      </c>
      <c r="S2545" s="19" t="n">
        <f aca="false">IF($E2545="Yes",H2545-R2545,"")</f>
        <v>0</v>
      </c>
      <c r="T2545" s="6" t="str">
        <f aca="false">IF($E2545="Yes",IF(ROUND(ABS(S2545),2)&lt;=$T$2,"OK","CHECK"),"n/a")</f>
        <v>OK</v>
      </c>
      <c r="U2545" s="20" t="n">
        <f aca="false">Total!J2545</f>
        <v>44.45</v>
      </c>
      <c r="V2545" s="17" t="n">
        <f aca="false">IFERROR(MATCH($A2545,'Stock Exchange'!$A$5:$A$2450,0),"")</f>
        <v>327</v>
      </c>
      <c r="W2545" s="17" t="n">
        <f aca="false">IFERROR(MATCH($A2545,Primary!$A$5:$A$2450,0),"")</f>
        <v>327</v>
      </c>
    </row>
    <row r="2546" customFormat="false" ht="15" hidden="false" customHeight="false" outlineLevel="0" collapsed="false">
      <c r="A2546" s="16" t="n">
        <f aca="false">Total!A2546</f>
        <v>40640</v>
      </c>
      <c r="B2546" s="17" t="n">
        <f aca="false">YEAR(A2546)</f>
        <v>2011</v>
      </c>
      <c r="C2546" s="17" t="n">
        <f aca="false">MONTH(A2546)</f>
        <v>4</v>
      </c>
      <c r="D2546" s="6" t="str">
        <f aca="false">IF(MONTH(A2546)&gt;=4,"FY "&amp;YEAR(A2546)&amp;"-"&amp;RIGHT(YEAR(A2546)+1,2),"FY "&amp;(YEAR(A2546)-1)&amp;"-"&amp;RIGHT(YEAR(A2546),2))</f>
        <v>FY 2011-12</v>
      </c>
      <c r="E2546" s="6" t="str">
        <f aca="false">IF(AND(V2546&lt;&gt;"",W2546&lt;&gt;""),"Yes","No")</f>
        <v>Yes</v>
      </c>
      <c r="F2546" s="18" t="n">
        <f aca="false">Total!F2546</f>
        <v>2983.7</v>
      </c>
      <c r="G2546" s="18" t="n">
        <f aca="false">Total!G2546</f>
        <v>2267.5</v>
      </c>
      <c r="H2546" s="18" t="n">
        <f aca="false">Total!H2546</f>
        <v>716.3</v>
      </c>
      <c r="I2546" s="18" t="n">
        <f aca="false">Total!I2546</f>
        <v>162.05</v>
      </c>
      <c r="J2546" s="18" t="n">
        <f aca="false">IF($V2546="","",INDEX('Stock Exchange'!F$5:F$2450,$V2546))</f>
        <v>2875.1</v>
      </c>
      <c r="K2546" s="18" t="n">
        <f aca="false">IF($V2546="","",INDEX('Stock Exchange'!G$5:G$2450,$V2546))</f>
        <v>2267.2</v>
      </c>
      <c r="L2546" s="18" t="n">
        <f aca="false">IF($V2546="","",INDEX('Stock Exchange'!H$5:H$2450,$V2546))</f>
        <v>607.9</v>
      </c>
      <c r="M2546" s="18" t="n">
        <f aca="false">IF($V2546="","",INDEX('Stock Exchange'!I$5:I$2450,$V2546))</f>
        <v>137.54</v>
      </c>
      <c r="N2546" s="18" t="n">
        <f aca="false">IF($W2546="","",INDEX(Primary!F$5:F$2450,$W2546))</f>
        <v>108.6</v>
      </c>
      <c r="O2546" s="18" t="n">
        <f aca="false">IF($W2546="","",INDEX(Primary!G$5:G$2450,$W2546))</f>
        <v>0.3</v>
      </c>
      <c r="P2546" s="18" t="n">
        <f aca="false">IF($W2546="","",INDEX(Primary!H$5:H$2450,$W2546))</f>
        <v>108.3</v>
      </c>
      <c r="Q2546" s="18" t="n">
        <f aca="false">IF($W2546="","",INDEX(Primary!I$5:I$2450,$W2546))</f>
        <v>24.51</v>
      </c>
      <c r="R2546" s="19" t="n">
        <f aca="false">IF($E2546="Yes",L2546+P2546,"")</f>
        <v>716.2</v>
      </c>
      <c r="S2546" s="19" t="n">
        <f aca="false">IF($E2546="Yes",H2546-R2546,"")</f>
        <v>0.100000000000023</v>
      </c>
      <c r="T2546" s="6" t="str">
        <f aca="false">IF($E2546="Yes",IF(ROUND(ABS(S2546),2)&lt;=$T$2,"OK","CHECK"),"n/a")</f>
        <v>OK</v>
      </c>
      <c r="U2546" s="20" t="n">
        <f aca="false">Total!J2546</f>
        <v>44.2</v>
      </c>
      <c r="V2546" s="17" t="n">
        <f aca="false">IFERROR(MATCH($A2546,'Stock Exchange'!$A$5:$A$2450,0),"")</f>
        <v>328</v>
      </c>
      <c r="W2546" s="17" t="n">
        <f aca="false">IFERROR(MATCH($A2546,Primary!$A$5:$A$2450,0),"")</f>
        <v>328</v>
      </c>
    </row>
    <row r="2547" customFormat="false" ht="15" hidden="false" customHeight="false" outlineLevel="0" collapsed="false">
      <c r="A2547" s="16" t="n">
        <f aca="false">Total!A2547</f>
        <v>40641</v>
      </c>
      <c r="B2547" s="17" t="n">
        <f aca="false">YEAR(A2547)</f>
        <v>2011</v>
      </c>
      <c r="C2547" s="17" t="n">
        <f aca="false">MONTH(A2547)</f>
        <v>4</v>
      </c>
      <c r="D2547" s="6" t="str">
        <f aca="false">IF(MONTH(A2547)&gt;=4,"FY "&amp;YEAR(A2547)&amp;"-"&amp;RIGHT(YEAR(A2547)+1,2),"FY "&amp;(YEAR(A2547)-1)&amp;"-"&amp;RIGHT(YEAR(A2547),2))</f>
        <v>FY 2011-12</v>
      </c>
      <c r="E2547" s="6" t="str">
        <f aca="false">IF(AND(V2547&lt;&gt;"",W2547&lt;&gt;""),"Yes","No")</f>
        <v>Yes</v>
      </c>
      <c r="F2547" s="18" t="n">
        <f aca="false">Total!F2547</f>
        <v>2687.9</v>
      </c>
      <c r="G2547" s="18" t="n">
        <f aca="false">Total!G2547</f>
        <v>2304.6</v>
      </c>
      <c r="H2547" s="18" t="n">
        <f aca="false">Total!H2547</f>
        <v>383.3</v>
      </c>
      <c r="I2547" s="18" t="n">
        <f aca="false">Total!I2547</f>
        <v>86.68</v>
      </c>
      <c r="J2547" s="18" t="n">
        <f aca="false">IF($V2547="","",INDEX('Stock Exchange'!F$5:F$2450,$V2547))</f>
        <v>2687.1</v>
      </c>
      <c r="K2547" s="18" t="n">
        <f aca="false">IF($V2547="","",INDEX('Stock Exchange'!G$5:G$2450,$V2547))</f>
        <v>2275.3</v>
      </c>
      <c r="L2547" s="18" t="n">
        <f aca="false">IF($V2547="","",INDEX('Stock Exchange'!H$5:H$2450,$V2547))</f>
        <v>411.8</v>
      </c>
      <c r="M2547" s="18" t="n">
        <f aca="false">IF($V2547="","",INDEX('Stock Exchange'!I$5:I$2450,$V2547))</f>
        <v>93.12</v>
      </c>
      <c r="N2547" s="18" t="n">
        <f aca="false">IF($W2547="","",INDEX(Primary!F$5:F$2450,$W2547))</f>
        <v>0.8</v>
      </c>
      <c r="O2547" s="18" t="n">
        <f aca="false">IF($W2547="","",INDEX(Primary!G$5:G$2450,$W2547))</f>
        <v>29.3</v>
      </c>
      <c r="P2547" s="18" t="n">
        <f aca="false">IF($W2547="","",INDEX(Primary!H$5:H$2450,$W2547))</f>
        <v>-28.5</v>
      </c>
      <c r="Q2547" s="18" t="n">
        <f aca="false">IF($W2547="","",INDEX(Primary!I$5:I$2450,$W2547))</f>
        <v>-6.44</v>
      </c>
      <c r="R2547" s="19" t="n">
        <f aca="false">IF($E2547="Yes",L2547+P2547,"")</f>
        <v>383.3</v>
      </c>
      <c r="S2547" s="19" t="n">
        <f aca="false">IF($E2547="Yes",H2547-R2547,"")</f>
        <v>0</v>
      </c>
      <c r="T2547" s="6" t="str">
        <f aca="false">IF($E2547="Yes",IF(ROUND(ABS(S2547),2)&lt;=$T$2,"OK","CHECK"),"n/a")</f>
        <v>OK</v>
      </c>
      <c r="U2547" s="20" t="n">
        <f aca="false">Total!J2547</f>
        <v>44.22</v>
      </c>
      <c r="V2547" s="17" t="n">
        <f aca="false">IFERROR(MATCH($A2547,'Stock Exchange'!$A$5:$A$2450,0),"")</f>
        <v>329</v>
      </c>
      <c r="W2547" s="17" t="n">
        <f aca="false">IFERROR(MATCH($A2547,Primary!$A$5:$A$2450,0),"")</f>
        <v>329</v>
      </c>
    </row>
    <row r="2548" customFormat="false" ht="15" hidden="false" customHeight="false" outlineLevel="0" collapsed="false">
      <c r="A2548" s="16" t="n">
        <f aca="false">Total!A2548</f>
        <v>40644</v>
      </c>
      <c r="B2548" s="17" t="n">
        <f aca="false">YEAR(A2548)</f>
        <v>2011</v>
      </c>
      <c r="C2548" s="17" t="n">
        <f aca="false">MONTH(A2548)</f>
        <v>4</v>
      </c>
      <c r="D2548" s="6" t="str">
        <f aca="false">IF(MONTH(A2548)&gt;=4,"FY "&amp;YEAR(A2548)&amp;"-"&amp;RIGHT(YEAR(A2548)+1,2),"FY "&amp;(YEAR(A2548)-1)&amp;"-"&amp;RIGHT(YEAR(A2548),2))</f>
        <v>FY 2011-12</v>
      </c>
      <c r="E2548" s="6" t="str">
        <f aca="false">IF(AND(V2548&lt;&gt;"",W2548&lt;&gt;""),"Yes","No")</f>
        <v>Yes</v>
      </c>
      <c r="F2548" s="18" t="n">
        <f aca="false">Total!F2548</f>
        <v>2682.8</v>
      </c>
      <c r="G2548" s="18" t="n">
        <f aca="false">Total!G2548</f>
        <v>2325.9</v>
      </c>
      <c r="H2548" s="18" t="n">
        <f aca="false">Total!H2548</f>
        <v>356.9</v>
      </c>
      <c r="I2548" s="18" t="n">
        <f aca="false">Total!I2548</f>
        <v>81.04</v>
      </c>
      <c r="J2548" s="18" t="n">
        <f aca="false">IF($V2548="","",INDEX('Stock Exchange'!F$5:F$2450,$V2548))</f>
        <v>2671.9</v>
      </c>
      <c r="K2548" s="18" t="n">
        <f aca="false">IF($V2548="","",INDEX('Stock Exchange'!G$5:G$2450,$V2548))</f>
        <v>2205.6</v>
      </c>
      <c r="L2548" s="18" t="n">
        <f aca="false">IF($V2548="","",INDEX('Stock Exchange'!H$5:H$2450,$V2548))</f>
        <v>466.4</v>
      </c>
      <c r="M2548" s="18" t="n">
        <f aca="false">IF($V2548="","",INDEX('Stock Exchange'!I$5:I$2450,$V2548))</f>
        <v>105.9</v>
      </c>
      <c r="N2548" s="18" t="n">
        <f aca="false">IF($W2548="","",INDEX(Primary!F$5:F$2450,$W2548))</f>
        <v>10.9</v>
      </c>
      <c r="O2548" s="18" t="n">
        <f aca="false">IF($W2548="","",INDEX(Primary!G$5:G$2450,$W2548))</f>
        <v>120.4</v>
      </c>
      <c r="P2548" s="18" t="n">
        <f aca="false">IF($W2548="","",INDEX(Primary!H$5:H$2450,$W2548))</f>
        <v>-109.5</v>
      </c>
      <c r="Q2548" s="18" t="n">
        <f aca="false">IF($W2548="","",INDEX(Primary!I$5:I$2450,$W2548))</f>
        <v>-24.85</v>
      </c>
      <c r="R2548" s="19" t="n">
        <f aca="false">IF($E2548="Yes",L2548+P2548,"")</f>
        <v>356.9</v>
      </c>
      <c r="S2548" s="19" t="n">
        <f aca="false">IF($E2548="Yes",H2548-R2548,"")</f>
        <v>0</v>
      </c>
      <c r="T2548" s="6" t="str">
        <f aca="false">IF($E2548="Yes",IF(ROUND(ABS(S2548),2)&lt;=$T$2,"OK","CHECK"),"n/a")</f>
        <v>OK</v>
      </c>
      <c r="U2548" s="20" t="n">
        <f aca="false">Total!J2548</f>
        <v>44.04</v>
      </c>
      <c r="V2548" s="17" t="n">
        <f aca="false">IFERROR(MATCH($A2548,'Stock Exchange'!$A$5:$A$2450,0),"")</f>
        <v>330</v>
      </c>
      <c r="W2548" s="17" t="n">
        <f aca="false">IFERROR(MATCH($A2548,Primary!$A$5:$A$2450,0),"")</f>
        <v>330</v>
      </c>
    </row>
    <row r="2549" customFormat="false" ht="15" hidden="false" customHeight="false" outlineLevel="0" collapsed="false">
      <c r="A2549" s="16" t="n">
        <f aca="false">Total!A2549</f>
        <v>40646</v>
      </c>
      <c r="B2549" s="17" t="n">
        <f aca="false">YEAR(A2549)</f>
        <v>2011</v>
      </c>
      <c r="C2549" s="17" t="n">
        <f aca="false">MONTH(A2549)</f>
        <v>4</v>
      </c>
      <c r="D2549" s="6" t="str">
        <f aca="false">IF(MONTH(A2549)&gt;=4,"FY "&amp;YEAR(A2549)&amp;"-"&amp;RIGHT(YEAR(A2549)+1,2),"FY "&amp;(YEAR(A2549)-1)&amp;"-"&amp;RIGHT(YEAR(A2549),2))</f>
        <v>FY 2011-12</v>
      </c>
      <c r="E2549" s="6" t="str">
        <f aca="false">IF(AND(V2549&lt;&gt;"",W2549&lt;&gt;""),"Yes","No")</f>
        <v>Yes</v>
      </c>
      <c r="F2549" s="18" t="n">
        <f aca="false">Total!F2549</f>
        <v>2021.5</v>
      </c>
      <c r="G2549" s="18" t="n">
        <f aca="false">Total!G2549</f>
        <v>2496.2</v>
      </c>
      <c r="H2549" s="18" t="n">
        <f aca="false">Total!H2549</f>
        <v>-474.7</v>
      </c>
      <c r="I2549" s="18" t="n">
        <f aca="false">Total!I2549</f>
        <v>-107.39</v>
      </c>
      <c r="J2549" s="18" t="n">
        <f aca="false">IF($V2549="","",INDEX('Stock Exchange'!F$5:F$2450,$V2549))</f>
        <v>2019.5</v>
      </c>
      <c r="K2549" s="18" t="n">
        <f aca="false">IF($V2549="","",INDEX('Stock Exchange'!G$5:G$2450,$V2549))</f>
        <v>2495.7</v>
      </c>
      <c r="L2549" s="18" t="n">
        <f aca="false">IF($V2549="","",INDEX('Stock Exchange'!H$5:H$2450,$V2549))</f>
        <v>-476.2</v>
      </c>
      <c r="M2549" s="18" t="n">
        <f aca="false">IF($V2549="","",INDEX('Stock Exchange'!I$5:I$2450,$V2549))</f>
        <v>-107.74</v>
      </c>
      <c r="N2549" s="18" t="n">
        <f aca="false">IF($W2549="","",INDEX(Primary!F$5:F$2450,$W2549))</f>
        <v>2</v>
      </c>
      <c r="O2549" s="18" t="n">
        <f aca="false">IF($W2549="","",INDEX(Primary!G$5:G$2450,$W2549))</f>
        <v>0.4</v>
      </c>
      <c r="P2549" s="18" t="n">
        <f aca="false">IF($W2549="","",INDEX(Primary!H$5:H$2450,$W2549))</f>
        <v>1.5</v>
      </c>
      <c r="Q2549" s="18" t="n">
        <f aca="false">IF($W2549="","",INDEX(Primary!I$5:I$2450,$W2549))</f>
        <v>0.34</v>
      </c>
      <c r="R2549" s="19" t="n">
        <f aca="false">IF($E2549="Yes",L2549+P2549,"")</f>
        <v>-474.7</v>
      </c>
      <c r="S2549" s="19" t="n">
        <f aca="false">IF($E2549="Yes",H2549-R2549,"")</f>
        <v>0</v>
      </c>
      <c r="T2549" s="6" t="str">
        <f aca="false">IF($E2549="Yes",IF(ROUND(ABS(S2549),2)&lt;=$T$2,"OK","CHECK"),"n/a")</f>
        <v>OK</v>
      </c>
      <c r="U2549" s="20" t="n">
        <f aca="false">Total!J2549</f>
        <v>44.2</v>
      </c>
      <c r="V2549" s="17" t="n">
        <f aca="false">IFERROR(MATCH($A2549,'Stock Exchange'!$A$5:$A$2450,0),"")</f>
        <v>331</v>
      </c>
      <c r="W2549" s="17" t="n">
        <f aca="false">IFERROR(MATCH($A2549,Primary!$A$5:$A$2450,0),"")</f>
        <v>331</v>
      </c>
    </row>
    <row r="2550" customFormat="false" ht="15" hidden="false" customHeight="false" outlineLevel="0" collapsed="false">
      <c r="A2550" s="16" t="n">
        <f aca="false">Total!A2550</f>
        <v>40648</v>
      </c>
      <c r="B2550" s="17" t="n">
        <f aca="false">YEAR(A2550)</f>
        <v>2011</v>
      </c>
      <c r="C2550" s="17" t="n">
        <f aca="false">MONTH(A2550)</f>
        <v>4</v>
      </c>
      <c r="D2550" s="6" t="str">
        <f aca="false">IF(MONTH(A2550)&gt;=4,"FY "&amp;YEAR(A2550)&amp;"-"&amp;RIGHT(YEAR(A2550)+1,2),"FY "&amp;(YEAR(A2550)-1)&amp;"-"&amp;RIGHT(YEAR(A2550),2))</f>
        <v>FY 2011-12</v>
      </c>
      <c r="E2550" s="6" t="str">
        <f aca="false">IF(AND(V2550&lt;&gt;"",W2550&lt;&gt;""),"Yes","No")</f>
        <v>Yes</v>
      </c>
      <c r="F2550" s="18" t="n">
        <f aca="false">Total!F2550</f>
        <v>3313.5</v>
      </c>
      <c r="G2550" s="18" t="n">
        <f aca="false">Total!G2550</f>
        <v>3110.4</v>
      </c>
      <c r="H2550" s="18" t="n">
        <f aca="false">Total!H2550</f>
        <v>203.1</v>
      </c>
      <c r="I2550" s="18" t="n">
        <f aca="false">Total!I2550</f>
        <v>45.66</v>
      </c>
      <c r="J2550" s="18" t="n">
        <f aca="false">IF($V2550="","",INDEX('Stock Exchange'!F$5:F$2450,$V2550))</f>
        <v>3313.3</v>
      </c>
      <c r="K2550" s="18" t="n">
        <f aca="false">IF($V2550="","",INDEX('Stock Exchange'!G$5:G$2450,$V2550))</f>
        <v>3110.3</v>
      </c>
      <c r="L2550" s="18" t="n">
        <f aca="false">IF($V2550="","",INDEX('Stock Exchange'!H$5:H$2450,$V2550))</f>
        <v>203</v>
      </c>
      <c r="M2550" s="18" t="n">
        <f aca="false">IF($V2550="","",INDEX('Stock Exchange'!I$5:I$2450,$V2550))</f>
        <v>45.63</v>
      </c>
      <c r="N2550" s="18" t="n">
        <f aca="false">IF($W2550="","",INDEX(Primary!F$5:F$2450,$W2550))</f>
        <v>0.2</v>
      </c>
      <c r="O2550" s="18" t="n">
        <f aca="false">IF($W2550="","",INDEX(Primary!G$5:G$2450,$W2550))</f>
        <v>0</v>
      </c>
      <c r="P2550" s="18" t="n">
        <f aca="false">IF($W2550="","",INDEX(Primary!H$5:H$2450,$W2550))</f>
        <v>0.1</v>
      </c>
      <c r="Q2550" s="18" t="n">
        <f aca="false">IF($W2550="","",INDEX(Primary!I$5:I$2450,$W2550))</f>
        <v>0.03</v>
      </c>
      <c r="R2550" s="19" t="n">
        <f aca="false">IF($E2550="Yes",L2550+P2550,"")</f>
        <v>203.1</v>
      </c>
      <c r="S2550" s="19" t="n">
        <f aca="false">IF($E2550="Yes",H2550-R2550,"")</f>
        <v>0</v>
      </c>
      <c r="T2550" s="6" t="str">
        <f aca="false">IF($E2550="Yes",IF(ROUND(ABS(S2550),2)&lt;=$T$2,"OK","CHECK"),"n/a")</f>
        <v>OK</v>
      </c>
      <c r="U2550" s="20" t="n">
        <f aca="false">Total!J2550</f>
        <v>44.48</v>
      </c>
      <c r="V2550" s="17" t="n">
        <f aca="false">IFERROR(MATCH($A2550,'Stock Exchange'!$A$5:$A$2450,0),"")</f>
        <v>332</v>
      </c>
      <c r="W2550" s="17" t="n">
        <f aca="false">IFERROR(MATCH($A2550,Primary!$A$5:$A$2450,0),"")</f>
        <v>332</v>
      </c>
    </row>
    <row r="2551" customFormat="false" ht="15" hidden="false" customHeight="false" outlineLevel="0" collapsed="false">
      <c r="A2551" s="16" t="n">
        <f aca="false">Total!A2551</f>
        <v>40651</v>
      </c>
      <c r="B2551" s="17" t="n">
        <f aca="false">YEAR(A2551)</f>
        <v>2011</v>
      </c>
      <c r="C2551" s="17" t="n">
        <f aca="false">MONTH(A2551)</f>
        <v>4</v>
      </c>
      <c r="D2551" s="6" t="str">
        <f aca="false">IF(MONTH(A2551)&gt;=4,"FY "&amp;YEAR(A2551)&amp;"-"&amp;RIGHT(YEAR(A2551)+1,2),"FY "&amp;(YEAR(A2551)-1)&amp;"-"&amp;RIGHT(YEAR(A2551),2))</f>
        <v>FY 2011-12</v>
      </c>
      <c r="E2551" s="6" t="str">
        <f aca="false">IF(AND(V2551&lt;&gt;"",W2551&lt;&gt;""),"Yes","No")</f>
        <v>Yes</v>
      </c>
      <c r="F2551" s="18" t="n">
        <f aca="false">Total!F2551</f>
        <v>3436.4</v>
      </c>
      <c r="G2551" s="18" t="n">
        <f aca="false">Total!G2551</f>
        <v>3252</v>
      </c>
      <c r="H2551" s="18" t="n">
        <f aca="false">Total!H2551</f>
        <v>184.4</v>
      </c>
      <c r="I2551" s="18" t="n">
        <f aca="false">Total!I2551</f>
        <v>41.42</v>
      </c>
      <c r="J2551" s="18" t="n">
        <f aca="false">IF($V2551="","",INDEX('Stock Exchange'!F$5:F$2450,$V2551))</f>
        <v>3194</v>
      </c>
      <c r="K2551" s="18" t="n">
        <f aca="false">IF($V2551="","",INDEX('Stock Exchange'!G$5:G$2450,$V2551))</f>
        <v>3250.4</v>
      </c>
      <c r="L2551" s="18" t="n">
        <f aca="false">IF($V2551="","",INDEX('Stock Exchange'!H$5:H$2450,$V2551))</f>
        <v>-56.4</v>
      </c>
      <c r="M2551" s="18" t="n">
        <f aca="false">IF($V2551="","",INDEX('Stock Exchange'!I$5:I$2450,$V2551))</f>
        <v>-12.67</v>
      </c>
      <c r="N2551" s="18" t="n">
        <f aca="false">IF($W2551="","",INDEX(Primary!F$5:F$2450,$W2551))</f>
        <v>242.4</v>
      </c>
      <c r="O2551" s="18" t="n">
        <f aca="false">IF($W2551="","",INDEX(Primary!G$5:G$2450,$W2551))</f>
        <v>1.6</v>
      </c>
      <c r="P2551" s="18" t="n">
        <f aca="false">IF($W2551="","",INDEX(Primary!H$5:H$2450,$W2551))</f>
        <v>240.8</v>
      </c>
      <c r="Q2551" s="18" t="n">
        <f aca="false">IF($W2551="","",INDEX(Primary!I$5:I$2450,$W2551))</f>
        <v>54.09</v>
      </c>
      <c r="R2551" s="19" t="n">
        <f aca="false">IF($E2551="Yes",L2551+P2551,"")</f>
        <v>184.4</v>
      </c>
      <c r="S2551" s="19" t="n">
        <f aca="false">IF($E2551="Yes",H2551-R2551,"")</f>
        <v>0</v>
      </c>
      <c r="T2551" s="6" t="str">
        <f aca="false">IF($E2551="Yes",IF(ROUND(ABS(S2551),2)&lt;=$T$2,"OK","CHECK"),"n/a")</f>
        <v>OK</v>
      </c>
      <c r="U2551" s="20" t="n">
        <f aca="false">Total!J2551</f>
        <v>44.52</v>
      </c>
      <c r="V2551" s="17" t="n">
        <f aca="false">IFERROR(MATCH($A2551,'Stock Exchange'!$A$5:$A$2450,0),"")</f>
        <v>333</v>
      </c>
      <c r="W2551" s="17" t="n">
        <f aca="false">IFERROR(MATCH($A2551,Primary!$A$5:$A$2450,0),"")</f>
        <v>333</v>
      </c>
    </row>
    <row r="2552" customFormat="false" ht="15" hidden="false" customHeight="false" outlineLevel="0" collapsed="false">
      <c r="A2552" s="16" t="n">
        <f aca="false">Total!A2552</f>
        <v>40652</v>
      </c>
      <c r="B2552" s="17" t="n">
        <f aca="false">YEAR(A2552)</f>
        <v>2011</v>
      </c>
      <c r="C2552" s="17" t="n">
        <f aca="false">MONTH(A2552)</f>
        <v>4</v>
      </c>
      <c r="D2552" s="6" t="str">
        <f aca="false">IF(MONTH(A2552)&gt;=4,"FY "&amp;YEAR(A2552)&amp;"-"&amp;RIGHT(YEAR(A2552)+1,2),"FY "&amp;(YEAR(A2552)-1)&amp;"-"&amp;RIGHT(YEAR(A2552),2))</f>
        <v>FY 2011-12</v>
      </c>
      <c r="E2552" s="6" t="str">
        <f aca="false">IF(AND(V2552&lt;&gt;"",W2552&lt;&gt;""),"Yes","No")</f>
        <v>Yes</v>
      </c>
      <c r="F2552" s="18" t="n">
        <f aca="false">Total!F2552</f>
        <v>2550.9</v>
      </c>
      <c r="G2552" s="18" t="n">
        <f aca="false">Total!G2552</f>
        <v>3341.4</v>
      </c>
      <c r="H2552" s="18" t="n">
        <f aca="false">Total!H2552</f>
        <v>-790.5</v>
      </c>
      <c r="I2552" s="18" t="n">
        <f aca="false">Total!I2552</f>
        <v>-178.57</v>
      </c>
      <c r="J2552" s="18" t="n">
        <f aca="false">IF($V2552="","",INDEX('Stock Exchange'!F$5:F$2450,$V2552))</f>
        <v>2549.6</v>
      </c>
      <c r="K2552" s="18" t="n">
        <f aca="false">IF($V2552="","",INDEX('Stock Exchange'!G$5:G$2450,$V2552))</f>
        <v>3340.7</v>
      </c>
      <c r="L2552" s="18" t="n">
        <f aca="false">IF($V2552="","",INDEX('Stock Exchange'!H$5:H$2450,$V2552))</f>
        <v>-791.1</v>
      </c>
      <c r="M2552" s="18" t="n">
        <f aca="false">IF($V2552="","",INDEX('Stock Exchange'!I$5:I$2450,$V2552))</f>
        <v>-178.7</v>
      </c>
      <c r="N2552" s="18" t="n">
        <f aca="false">IF($W2552="","",INDEX(Primary!F$5:F$2450,$W2552))</f>
        <v>1.3</v>
      </c>
      <c r="O2552" s="18" t="n">
        <f aca="false">IF($W2552="","",INDEX(Primary!G$5:G$2450,$W2552))</f>
        <v>0.8</v>
      </c>
      <c r="P2552" s="18" t="n">
        <f aca="false">IF($W2552="","",INDEX(Primary!H$5:H$2450,$W2552))</f>
        <v>0.5</v>
      </c>
      <c r="Q2552" s="18" t="n">
        <f aca="false">IF($W2552="","",INDEX(Primary!I$5:I$2450,$W2552))</f>
        <v>0.12</v>
      </c>
      <c r="R2552" s="19" t="n">
        <f aca="false">IF($E2552="Yes",L2552+P2552,"")</f>
        <v>-790.6</v>
      </c>
      <c r="S2552" s="19" t="n">
        <f aca="false">IF($E2552="Yes",H2552-R2552,"")</f>
        <v>0.100000000000023</v>
      </c>
      <c r="T2552" s="6" t="str">
        <f aca="false">IF($E2552="Yes",IF(ROUND(ABS(S2552),2)&lt;=$T$2,"OK","CHECK"),"n/a")</f>
        <v>OK</v>
      </c>
      <c r="U2552" s="20" t="n">
        <f aca="false">Total!J2552</f>
        <v>44.27</v>
      </c>
      <c r="V2552" s="17" t="n">
        <f aca="false">IFERROR(MATCH($A2552,'Stock Exchange'!$A$5:$A$2450,0),"")</f>
        <v>334</v>
      </c>
      <c r="W2552" s="17" t="n">
        <f aca="false">IFERROR(MATCH($A2552,Primary!$A$5:$A$2450,0),"")</f>
        <v>334</v>
      </c>
    </row>
    <row r="2553" customFormat="false" ht="15" hidden="false" customHeight="false" outlineLevel="0" collapsed="false">
      <c r="A2553" s="16" t="n">
        <f aca="false">Total!A2553</f>
        <v>40653</v>
      </c>
      <c r="B2553" s="17" t="n">
        <f aca="false">YEAR(A2553)</f>
        <v>2011</v>
      </c>
      <c r="C2553" s="17" t="n">
        <f aca="false">MONTH(A2553)</f>
        <v>4</v>
      </c>
      <c r="D2553" s="6" t="str">
        <f aca="false">IF(MONTH(A2553)&gt;=4,"FY "&amp;YEAR(A2553)&amp;"-"&amp;RIGHT(YEAR(A2553)+1,2),"FY "&amp;(YEAR(A2553)-1)&amp;"-"&amp;RIGHT(YEAR(A2553),2))</f>
        <v>FY 2011-12</v>
      </c>
      <c r="E2553" s="6" t="str">
        <f aca="false">IF(AND(V2553&lt;&gt;"",W2553&lt;&gt;""),"Yes","No")</f>
        <v>Yes</v>
      </c>
      <c r="F2553" s="18" t="n">
        <f aca="false">Total!F2553</f>
        <v>3917.6</v>
      </c>
      <c r="G2553" s="18" t="n">
        <f aca="false">Total!G2553</f>
        <v>1853.5</v>
      </c>
      <c r="H2553" s="18" t="n">
        <f aca="false">Total!H2553</f>
        <v>2064.1</v>
      </c>
      <c r="I2553" s="18" t="n">
        <f aca="false">Total!I2553</f>
        <v>461.97</v>
      </c>
      <c r="J2553" s="18" t="n">
        <f aca="false">IF($V2553="","",INDEX('Stock Exchange'!F$5:F$2450,$V2553))</f>
        <v>3687.7</v>
      </c>
      <c r="K2553" s="18" t="n">
        <f aca="false">IF($V2553="","",INDEX('Stock Exchange'!G$5:G$2450,$V2553))</f>
        <v>1851.7</v>
      </c>
      <c r="L2553" s="18" t="n">
        <f aca="false">IF($V2553="","",INDEX('Stock Exchange'!H$5:H$2450,$V2553))</f>
        <v>1836</v>
      </c>
      <c r="M2553" s="18" t="n">
        <f aca="false">IF($V2553="","",INDEX('Stock Exchange'!I$5:I$2450,$V2553))</f>
        <v>410.93</v>
      </c>
      <c r="N2553" s="18" t="n">
        <f aca="false">IF($W2553="","",INDEX(Primary!F$5:F$2450,$W2553))</f>
        <v>229.9</v>
      </c>
      <c r="O2553" s="18" t="n">
        <f aca="false">IF($W2553="","",INDEX(Primary!G$5:G$2450,$W2553))</f>
        <v>1.9</v>
      </c>
      <c r="P2553" s="18" t="n">
        <f aca="false">IF($W2553="","",INDEX(Primary!H$5:H$2450,$W2553))</f>
        <v>228.1</v>
      </c>
      <c r="Q2553" s="18" t="n">
        <f aca="false">IF($W2553="","",INDEX(Primary!I$5:I$2450,$W2553))</f>
        <v>51.04</v>
      </c>
      <c r="R2553" s="19" t="n">
        <f aca="false">IF($E2553="Yes",L2553+P2553,"")</f>
        <v>2064.1</v>
      </c>
      <c r="S2553" s="19" t="n">
        <f aca="false">IF($E2553="Yes",H2553-R2553,"")</f>
        <v>0</v>
      </c>
      <c r="T2553" s="6" t="str">
        <f aca="false">IF($E2553="Yes",IF(ROUND(ABS(S2553),2)&lt;=$T$2,"OK","CHECK"),"n/a")</f>
        <v>OK</v>
      </c>
      <c r="U2553" s="20" t="n">
        <f aca="false">Total!J2553</f>
        <v>44.68</v>
      </c>
      <c r="V2553" s="17" t="n">
        <f aca="false">IFERROR(MATCH($A2553,'Stock Exchange'!$A$5:$A$2450,0),"")</f>
        <v>335</v>
      </c>
      <c r="W2553" s="17" t="n">
        <f aca="false">IFERROR(MATCH($A2553,Primary!$A$5:$A$2450,0),"")</f>
        <v>335</v>
      </c>
    </row>
    <row r="2554" customFormat="false" ht="15" hidden="false" customHeight="false" outlineLevel="0" collapsed="false">
      <c r="A2554" s="16" t="n">
        <f aca="false">Total!A2554</f>
        <v>40654</v>
      </c>
      <c r="B2554" s="17" t="n">
        <f aca="false">YEAR(A2554)</f>
        <v>2011</v>
      </c>
      <c r="C2554" s="17" t="n">
        <f aca="false">MONTH(A2554)</f>
        <v>4</v>
      </c>
      <c r="D2554" s="6" t="str">
        <f aca="false">IF(MONTH(A2554)&gt;=4,"FY "&amp;YEAR(A2554)&amp;"-"&amp;RIGHT(YEAR(A2554)+1,2),"FY "&amp;(YEAR(A2554)-1)&amp;"-"&amp;RIGHT(YEAR(A2554),2))</f>
        <v>FY 2011-12</v>
      </c>
      <c r="E2554" s="6" t="str">
        <f aca="false">IF(AND(V2554&lt;&gt;"",W2554&lt;&gt;""),"Yes","No")</f>
        <v>Yes</v>
      </c>
      <c r="F2554" s="18" t="n">
        <f aca="false">Total!F2554</f>
        <v>2543.7</v>
      </c>
      <c r="G2554" s="18" t="n">
        <f aca="false">Total!G2554</f>
        <v>2080.9</v>
      </c>
      <c r="H2554" s="18" t="n">
        <f aca="false">Total!H2554</f>
        <v>462.8</v>
      </c>
      <c r="I2554" s="18" t="n">
        <f aca="false">Total!I2554</f>
        <v>104.29</v>
      </c>
      <c r="J2554" s="18" t="n">
        <f aca="false">IF($V2554="","",INDEX('Stock Exchange'!F$5:F$2450,$V2554))</f>
        <v>2477.8</v>
      </c>
      <c r="K2554" s="18" t="n">
        <f aca="false">IF($V2554="","",INDEX('Stock Exchange'!G$5:G$2450,$V2554))</f>
        <v>2075.4</v>
      </c>
      <c r="L2554" s="18" t="n">
        <f aca="false">IF($V2554="","",INDEX('Stock Exchange'!H$5:H$2450,$V2554))</f>
        <v>402.3</v>
      </c>
      <c r="M2554" s="18" t="n">
        <f aca="false">IF($V2554="","",INDEX('Stock Exchange'!I$5:I$2450,$V2554))</f>
        <v>90.66</v>
      </c>
      <c r="N2554" s="18" t="n">
        <f aca="false">IF($W2554="","",INDEX(Primary!F$5:F$2450,$W2554))</f>
        <v>65.9</v>
      </c>
      <c r="O2554" s="18" t="n">
        <f aca="false">IF($W2554="","",INDEX(Primary!G$5:G$2450,$W2554))</f>
        <v>5.4</v>
      </c>
      <c r="P2554" s="18" t="n">
        <f aca="false">IF($W2554="","",INDEX(Primary!H$5:H$2450,$W2554))</f>
        <v>60.5</v>
      </c>
      <c r="Q2554" s="18" t="n">
        <f aca="false">IF($W2554="","",INDEX(Primary!I$5:I$2450,$W2554))</f>
        <v>13.63</v>
      </c>
      <c r="R2554" s="19" t="n">
        <f aca="false">IF($E2554="Yes",L2554+P2554,"")</f>
        <v>462.8</v>
      </c>
      <c r="S2554" s="19" t="n">
        <f aca="false">IF($E2554="Yes",H2554-R2554,"")</f>
        <v>0</v>
      </c>
      <c r="T2554" s="6" t="str">
        <f aca="false">IF($E2554="Yes",IF(ROUND(ABS(S2554),2)&lt;=$T$2,"OK","CHECK"),"n/a")</f>
        <v>OK</v>
      </c>
      <c r="U2554" s="20" t="n">
        <f aca="false">Total!J2554</f>
        <v>44.38</v>
      </c>
      <c r="V2554" s="17" t="n">
        <f aca="false">IFERROR(MATCH($A2554,'Stock Exchange'!$A$5:$A$2450,0),"")</f>
        <v>336</v>
      </c>
      <c r="W2554" s="17" t="n">
        <f aca="false">IFERROR(MATCH($A2554,Primary!$A$5:$A$2450,0),"")</f>
        <v>336</v>
      </c>
    </row>
    <row r="2555" customFormat="false" ht="15" hidden="false" customHeight="false" outlineLevel="0" collapsed="false">
      <c r="A2555" s="16" t="n">
        <f aca="false">Total!A2555</f>
        <v>40658</v>
      </c>
      <c r="B2555" s="17" t="n">
        <f aca="false">YEAR(A2555)</f>
        <v>2011</v>
      </c>
      <c r="C2555" s="17" t="n">
        <f aca="false">MONTH(A2555)</f>
        <v>4</v>
      </c>
      <c r="D2555" s="6" t="str">
        <f aca="false">IF(MONTH(A2555)&gt;=4,"FY "&amp;YEAR(A2555)&amp;"-"&amp;RIGHT(YEAR(A2555)+1,2),"FY "&amp;(YEAR(A2555)-1)&amp;"-"&amp;RIGHT(YEAR(A2555),2))</f>
        <v>FY 2011-12</v>
      </c>
      <c r="E2555" s="6" t="str">
        <f aca="false">IF(AND(V2555&lt;&gt;"",W2555&lt;&gt;""),"Yes","No")</f>
        <v>Yes</v>
      </c>
      <c r="F2555" s="18" t="n">
        <f aca="false">Total!F2555</f>
        <v>2841.8</v>
      </c>
      <c r="G2555" s="18" t="n">
        <f aca="false">Total!G2555</f>
        <v>2219.3</v>
      </c>
      <c r="H2555" s="18" t="n">
        <f aca="false">Total!H2555</f>
        <v>622.5</v>
      </c>
      <c r="I2555" s="18" t="n">
        <f aca="false">Total!I2555</f>
        <v>140.51</v>
      </c>
      <c r="J2555" s="18" t="n">
        <f aca="false">IF($V2555="","",INDEX('Stock Exchange'!F$5:F$2450,$V2555))</f>
        <v>2837.1</v>
      </c>
      <c r="K2555" s="18" t="n">
        <f aca="false">IF($V2555="","",INDEX('Stock Exchange'!G$5:G$2450,$V2555))</f>
        <v>2203.6</v>
      </c>
      <c r="L2555" s="18" t="n">
        <f aca="false">IF($V2555="","",INDEX('Stock Exchange'!H$5:H$2450,$V2555))</f>
        <v>633.5</v>
      </c>
      <c r="M2555" s="18" t="n">
        <f aca="false">IF($V2555="","",INDEX('Stock Exchange'!I$5:I$2450,$V2555))</f>
        <v>143</v>
      </c>
      <c r="N2555" s="18" t="n">
        <f aca="false">IF($W2555="","",INDEX(Primary!F$5:F$2450,$W2555))</f>
        <v>4.7</v>
      </c>
      <c r="O2555" s="18" t="n">
        <f aca="false">IF($W2555="","",INDEX(Primary!G$5:G$2450,$W2555))</f>
        <v>15.8</v>
      </c>
      <c r="P2555" s="18" t="n">
        <f aca="false">IF($W2555="","",INDEX(Primary!H$5:H$2450,$W2555))</f>
        <v>-11</v>
      </c>
      <c r="Q2555" s="18" t="n">
        <f aca="false">IF($W2555="","",INDEX(Primary!I$5:I$2450,$W2555))</f>
        <v>-2.49</v>
      </c>
      <c r="R2555" s="19" t="n">
        <f aca="false">IF($E2555="Yes",L2555+P2555,"")</f>
        <v>622.5</v>
      </c>
      <c r="S2555" s="19" t="n">
        <f aca="false">IF($E2555="Yes",H2555-R2555,"")</f>
        <v>0</v>
      </c>
      <c r="T2555" s="6" t="str">
        <f aca="false">IF($E2555="Yes",IF(ROUND(ABS(S2555),2)&lt;=$T$2,"OK","CHECK"),"n/a")</f>
        <v>OK</v>
      </c>
      <c r="U2555" s="20" t="n">
        <f aca="false">Total!J2555</f>
        <v>44.3</v>
      </c>
      <c r="V2555" s="17" t="n">
        <f aca="false">IFERROR(MATCH($A2555,'Stock Exchange'!$A$5:$A$2450,0),"")</f>
        <v>337</v>
      </c>
      <c r="W2555" s="17" t="n">
        <f aca="false">IFERROR(MATCH($A2555,Primary!$A$5:$A$2450,0),"")</f>
        <v>337</v>
      </c>
    </row>
    <row r="2556" customFormat="false" ht="15" hidden="false" customHeight="false" outlineLevel="0" collapsed="false">
      <c r="A2556" s="16" t="n">
        <f aca="false">Total!A2556</f>
        <v>40659</v>
      </c>
      <c r="B2556" s="17" t="n">
        <f aca="false">YEAR(A2556)</f>
        <v>2011</v>
      </c>
      <c r="C2556" s="17" t="n">
        <f aca="false">MONTH(A2556)</f>
        <v>4</v>
      </c>
      <c r="D2556" s="6" t="str">
        <f aca="false">IF(MONTH(A2556)&gt;=4,"FY "&amp;YEAR(A2556)&amp;"-"&amp;RIGHT(YEAR(A2556)+1,2),"FY "&amp;(YEAR(A2556)-1)&amp;"-"&amp;RIGHT(YEAR(A2556),2))</f>
        <v>FY 2011-12</v>
      </c>
      <c r="E2556" s="6" t="str">
        <f aca="false">IF(AND(V2556&lt;&gt;"",W2556&lt;&gt;""),"Yes","No")</f>
        <v>Yes</v>
      </c>
      <c r="F2556" s="18" t="n">
        <f aca="false">Total!F2556</f>
        <v>1563.5</v>
      </c>
      <c r="G2556" s="18" t="n">
        <f aca="false">Total!G2556</f>
        <v>2834</v>
      </c>
      <c r="H2556" s="18" t="n">
        <f aca="false">Total!H2556</f>
        <v>-1270.4</v>
      </c>
      <c r="I2556" s="18" t="n">
        <f aca="false">Total!I2556</f>
        <v>-285.49</v>
      </c>
      <c r="J2556" s="18" t="n">
        <f aca="false">IF($V2556="","",INDEX('Stock Exchange'!F$5:F$2450,$V2556))</f>
        <v>1561.3</v>
      </c>
      <c r="K2556" s="18" t="n">
        <f aca="false">IF($V2556="","",INDEX('Stock Exchange'!G$5:G$2450,$V2556))</f>
        <v>1734.8</v>
      </c>
      <c r="L2556" s="18" t="n">
        <f aca="false">IF($V2556="","",INDEX('Stock Exchange'!H$5:H$2450,$V2556))</f>
        <v>-173.4</v>
      </c>
      <c r="M2556" s="18" t="n">
        <f aca="false">IF($V2556="","",INDEX('Stock Exchange'!I$5:I$2450,$V2556))</f>
        <v>-38.98</v>
      </c>
      <c r="N2556" s="18" t="n">
        <f aca="false">IF($W2556="","",INDEX(Primary!F$5:F$2450,$W2556))</f>
        <v>2.2</v>
      </c>
      <c r="O2556" s="18" t="n">
        <f aca="false">IF($W2556="","",INDEX(Primary!G$5:G$2450,$W2556))</f>
        <v>1099.2</v>
      </c>
      <c r="P2556" s="18" t="n">
        <f aca="false">IF($W2556="","",INDEX(Primary!H$5:H$2450,$W2556))</f>
        <v>-1097</v>
      </c>
      <c r="Q2556" s="18" t="n">
        <f aca="false">IF($W2556="","",INDEX(Primary!I$5:I$2450,$W2556))</f>
        <v>-246.51</v>
      </c>
      <c r="R2556" s="19" t="n">
        <f aca="false">IF($E2556="Yes",L2556+P2556,"")</f>
        <v>-1270.4</v>
      </c>
      <c r="S2556" s="19" t="n">
        <f aca="false">IF($E2556="Yes",H2556-R2556,"")</f>
        <v>0</v>
      </c>
      <c r="T2556" s="6" t="str">
        <f aca="false">IF($E2556="Yes",IF(ROUND(ABS(S2556),2)&lt;=$T$2,"OK","CHECK"),"n/a")</f>
        <v>OK</v>
      </c>
      <c r="U2556" s="20" t="n">
        <f aca="false">Total!J2556</f>
        <v>44.5</v>
      </c>
      <c r="V2556" s="17" t="n">
        <f aca="false">IFERROR(MATCH($A2556,'Stock Exchange'!$A$5:$A$2450,0),"")</f>
        <v>338</v>
      </c>
      <c r="W2556" s="17" t="n">
        <f aca="false">IFERROR(MATCH($A2556,Primary!$A$5:$A$2450,0),"")</f>
        <v>338</v>
      </c>
    </row>
    <row r="2557" customFormat="false" ht="15" hidden="false" customHeight="false" outlineLevel="0" collapsed="false">
      <c r="A2557" s="16" t="n">
        <f aca="false">Total!A2557</f>
        <v>40660</v>
      </c>
      <c r="B2557" s="17" t="n">
        <f aca="false">YEAR(A2557)</f>
        <v>2011</v>
      </c>
      <c r="C2557" s="17" t="n">
        <f aca="false">MONTH(A2557)</f>
        <v>4</v>
      </c>
      <c r="D2557" s="6" t="str">
        <f aca="false">IF(MONTH(A2557)&gt;=4,"FY "&amp;YEAR(A2557)&amp;"-"&amp;RIGHT(YEAR(A2557)+1,2),"FY "&amp;(YEAR(A2557)-1)&amp;"-"&amp;RIGHT(YEAR(A2557),2))</f>
        <v>FY 2011-12</v>
      </c>
      <c r="E2557" s="6" t="str">
        <f aca="false">IF(AND(V2557&lt;&gt;"",W2557&lt;&gt;""),"Yes","No")</f>
        <v>Yes</v>
      </c>
      <c r="F2557" s="18" t="n">
        <f aca="false">Total!F2557</f>
        <v>2369.4</v>
      </c>
      <c r="G2557" s="18" t="n">
        <f aca="false">Total!G2557</f>
        <v>2518</v>
      </c>
      <c r="H2557" s="18" t="n">
        <f aca="false">Total!H2557</f>
        <v>-148.7</v>
      </c>
      <c r="I2557" s="18" t="n">
        <f aca="false">Total!I2557</f>
        <v>-33.34</v>
      </c>
      <c r="J2557" s="18" t="n">
        <f aca="false">IF($V2557="","",INDEX('Stock Exchange'!F$5:F$2450,$V2557))</f>
        <v>2336.3</v>
      </c>
      <c r="K2557" s="18" t="n">
        <f aca="false">IF($V2557="","",INDEX('Stock Exchange'!G$5:G$2450,$V2557))</f>
        <v>2482.5</v>
      </c>
      <c r="L2557" s="18" t="n">
        <f aca="false">IF($V2557="","",INDEX('Stock Exchange'!H$5:H$2450,$V2557))</f>
        <v>-146.1</v>
      </c>
      <c r="M2557" s="18" t="n">
        <f aca="false">IF($V2557="","",INDEX('Stock Exchange'!I$5:I$2450,$V2557))</f>
        <v>-32.77</v>
      </c>
      <c r="N2557" s="18" t="n">
        <f aca="false">IF($W2557="","",INDEX(Primary!F$5:F$2450,$W2557))</f>
        <v>33</v>
      </c>
      <c r="O2557" s="18" t="n">
        <f aca="false">IF($W2557="","",INDEX(Primary!G$5:G$2450,$W2557))</f>
        <v>35.6</v>
      </c>
      <c r="P2557" s="18" t="n">
        <f aca="false">IF($W2557="","",INDEX(Primary!H$5:H$2450,$W2557))</f>
        <v>-2.5</v>
      </c>
      <c r="Q2557" s="18" t="n">
        <f aca="false">IF($W2557="","",INDEX(Primary!I$5:I$2450,$W2557))</f>
        <v>-0.57</v>
      </c>
      <c r="R2557" s="19" t="n">
        <f aca="false">IF($E2557="Yes",L2557+P2557,"")</f>
        <v>-148.6</v>
      </c>
      <c r="S2557" s="19" t="n">
        <f aca="false">IF($E2557="Yes",H2557-R2557,"")</f>
        <v>-0.0999999999999943</v>
      </c>
      <c r="T2557" s="6" t="str">
        <f aca="false">IF($E2557="Yes",IF(ROUND(ABS(S2557),2)&lt;=$T$2,"OK","CHECK"),"n/a")</f>
        <v>OK</v>
      </c>
      <c r="U2557" s="20" t="n">
        <f aca="false">Total!J2557</f>
        <v>44.59</v>
      </c>
      <c r="V2557" s="17" t="n">
        <f aca="false">IFERROR(MATCH($A2557,'Stock Exchange'!$A$5:$A$2450,0),"")</f>
        <v>339</v>
      </c>
      <c r="W2557" s="17" t="n">
        <f aca="false">IFERROR(MATCH($A2557,Primary!$A$5:$A$2450,0),"")</f>
        <v>339</v>
      </c>
    </row>
    <row r="2558" customFormat="false" ht="15" hidden="false" customHeight="false" outlineLevel="0" collapsed="false">
      <c r="A2558" s="16" t="n">
        <f aca="false">Total!A2558</f>
        <v>40661</v>
      </c>
      <c r="B2558" s="17" t="n">
        <f aca="false">YEAR(A2558)</f>
        <v>2011</v>
      </c>
      <c r="C2558" s="17" t="n">
        <f aca="false">MONTH(A2558)</f>
        <v>4</v>
      </c>
      <c r="D2558" s="6" t="str">
        <f aca="false">IF(MONTH(A2558)&gt;=4,"FY "&amp;YEAR(A2558)&amp;"-"&amp;RIGHT(YEAR(A2558)+1,2),"FY "&amp;(YEAR(A2558)-1)&amp;"-"&amp;RIGHT(YEAR(A2558),2))</f>
        <v>FY 2011-12</v>
      </c>
      <c r="E2558" s="6" t="str">
        <f aca="false">IF(AND(V2558&lt;&gt;"",W2558&lt;&gt;""),"Yes","No")</f>
        <v>Yes</v>
      </c>
      <c r="F2558" s="18" t="n">
        <f aca="false">Total!F2558</f>
        <v>2146.3</v>
      </c>
      <c r="G2558" s="18" t="n">
        <f aca="false">Total!G2558</f>
        <v>2622</v>
      </c>
      <c r="H2558" s="18" t="n">
        <f aca="false">Total!H2558</f>
        <v>-475.7</v>
      </c>
      <c r="I2558" s="18" t="n">
        <f aca="false">Total!I2558</f>
        <v>-107.14</v>
      </c>
      <c r="J2558" s="18" t="n">
        <f aca="false">IF($V2558="","",INDEX('Stock Exchange'!F$5:F$2450,$V2558))</f>
        <v>2144.6</v>
      </c>
      <c r="K2558" s="18" t="n">
        <f aca="false">IF($V2558="","",INDEX('Stock Exchange'!G$5:G$2450,$V2558))</f>
        <v>2621.7</v>
      </c>
      <c r="L2558" s="18" t="n">
        <f aca="false">IF($V2558="","",INDEX('Stock Exchange'!H$5:H$2450,$V2558))</f>
        <v>-477.2</v>
      </c>
      <c r="M2558" s="18" t="n">
        <f aca="false">IF($V2558="","",INDEX('Stock Exchange'!I$5:I$2450,$V2558))</f>
        <v>-107.47</v>
      </c>
      <c r="N2558" s="18" t="n">
        <f aca="false">IF($W2558="","",INDEX(Primary!F$5:F$2450,$W2558))</f>
        <v>1.7</v>
      </c>
      <c r="O2558" s="18" t="n">
        <f aca="false">IF($W2558="","",INDEX(Primary!G$5:G$2450,$W2558))</f>
        <v>0.3</v>
      </c>
      <c r="P2558" s="18" t="n">
        <f aca="false">IF($W2558="","",INDEX(Primary!H$5:H$2450,$W2558))</f>
        <v>1.5</v>
      </c>
      <c r="Q2558" s="18" t="n">
        <f aca="false">IF($W2558="","",INDEX(Primary!I$5:I$2450,$W2558))</f>
        <v>0.33</v>
      </c>
      <c r="R2558" s="19" t="n">
        <f aca="false">IF($E2558="Yes",L2558+P2558,"")</f>
        <v>-475.7</v>
      </c>
      <c r="S2558" s="19" t="n">
        <f aca="false">IF($E2558="Yes",H2558-R2558,"")</f>
        <v>0</v>
      </c>
      <c r="T2558" s="6" t="str">
        <f aca="false">IF($E2558="Yes",IF(ROUND(ABS(S2558),2)&lt;=$T$2,"OK","CHECK"),"n/a")</f>
        <v>OK</v>
      </c>
      <c r="U2558" s="20" t="n">
        <f aca="false">Total!J2558</f>
        <v>44.4</v>
      </c>
      <c r="V2558" s="17" t="n">
        <f aca="false">IFERROR(MATCH($A2558,'Stock Exchange'!$A$5:$A$2450,0),"")</f>
        <v>340</v>
      </c>
      <c r="W2558" s="17" t="n">
        <f aca="false">IFERROR(MATCH($A2558,Primary!$A$5:$A$2450,0),"")</f>
        <v>340</v>
      </c>
    </row>
    <row r="2559" customFormat="false" ht="15" hidden="false" customHeight="false" outlineLevel="0" collapsed="false">
      <c r="A2559" s="16" t="n">
        <f aca="false">Total!A2559</f>
        <v>40662</v>
      </c>
      <c r="B2559" s="17" t="n">
        <f aca="false">YEAR(A2559)</f>
        <v>2011</v>
      </c>
      <c r="C2559" s="17" t="n">
        <f aca="false">MONTH(A2559)</f>
        <v>4</v>
      </c>
      <c r="D2559" s="6" t="str">
        <f aca="false">IF(MONTH(A2559)&gt;=4,"FY "&amp;YEAR(A2559)&amp;"-"&amp;RIGHT(YEAR(A2559)+1,2),"FY "&amp;(YEAR(A2559)-1)&amp;"-"&amp;RIGHT(YEAR(A2559),2))</f>
        <v>FY 2011-12</v>
      </c>
      <c r="E2559" s="6" t="str">
        <f aca="false">IF(AND(V2559&lt;&gt;"",W2559&lt;&gt;""),"Yes","No")</f>
        <v>Yes</v>
      </c>
      <c r="F2559" s="18" t="n">
        <f aca="false">Total!F2559</f>
        <v>4267.6</v>
      </c>
      <c r="G2559" s="18" t="n">
        <f aca="false">Total!G2559</f>
        <v>4537.6</v>
      </c>
      <c r="H2559" s="18" t="n">
        <f aca="false">Total!H2559</f>
        <v>-270</v>
      </c>
      <c r="I2559" s="18" t="n">
        <f aca="false">Total!I2559</f>
        <v>-60.9</v>
      </c>
      <c r="J2559" s="18" t="n">
        <f aca="false">IF($V2559="","",INDEX('Stock Exchange'!F$5:F$2450,$V2559))</f>
        <v>4258.4</v>
      </c>
      <c r="K2559" s="18" t="n">
        <f aca="false">IF($V2559="","",INDEX('Stock Exchange'!G$5:G$2450,$V2559))</f>
        <v>4533.8</v>
      </c>
      <c r="L2559" s="18" t="n">
        <f aca="false">IF($V2559="","",INDEX('Stock Exchange'!H$5:H$2450,$V2559))</f>
        <v>-275.4</v>
      </c>
      <c r="M2559" s="18" t="n">
        <f aca="false">IF($V2559="","",INDEX('Stock Exchange'!I$5:I$2450,$V2559))</f>
        <v>-62.12</v>
      </c>
      <c r="N2559" s="18" t="n">
        <f aca="false">IF($W2559="","",INDEX(Primary!F$5:F$2450,$W2559))</f>
        <v>9.2</v>
      </c>
      <c r="O2559" s="18" t="n">
        <f aca="false">IF($W2559="","",INDEX(Primary!G$5:G$2450,$W2559))</f>
        <v>3.8</v>
      </c>
      <c r="P2559" s="18" t="n">
        <f aca="false">IF($W2559="","",INDEX(Primary!H$5:H$2450,$W2559))</f>
        <v>5.4</v>
      </c>
      <c r="Q2559" s="18" t="n">
        <f aca="false">IF($W2559="","",INDEX(Primary!I$5:I$2450,$W2559))</f>
        <v>1.22</v>
      </c>
      <c r="R2559" s="19" t="n">
        <f aca="false">IF($E2559="Yes",L2559+P2559,"")</f>
        <v>-270</v>
      </c>
      <c r="S2559" s="19" t="n">
        <f aca="false">IF($E2559="Yes",H2559-R2559,"")</f>
        <v>0</v>
      </c>
      <c r="T2559" s="6" t="str">
        <f aca="false">IF($E2559="Yes",IF(ROUND(ABS(S2559),2)&lt;=$T$2,"OK","CHECK"),"n/a")</f>
        <v>OK</v>
      </c>
      <c r="U2559" s="20" t="n">
        <f aca="false">Total!J2559</f>
        <v>44.33</v>
      </c>
      <c r="V2559" s="17" t="n">
        <f aca="false">IFERROR(MATCH($A2559,'Stock Exchange'!$A$5:$A$2450,0),"")</f>
        <v>341</v>
      </c>
      <c r="W2559" s="17" t="n">
        <f aca="false">IFERROR(MATCH($A2559,Primary!$A$5:$A$2450,0),"")</f>
        <v>341</v>
      </c>
    </row>
    <row r="2560" customFormat="false" ht="15" hidden="false" customHeight="false" outlineLevel="0" collapsed="false">
      <c r="A2560" s="16" t="n">
        <f aca="false">Total!A2560</f>
        <v>40665</v>
      </c>
      <c r="B2560" s="17" t="n">
        <f aca="false">YEAR(A2560)</f>
        <v>2011</v>
      </c>
      <c r="C2560" s="17" t="n">
        <f aca="false">MONTH(A2560)</f>
        <v>5</v>
      </c>
      <c r="D2560" s="6" t="str">
        <f aca="false">IF(MONTH(A2560)&gt;=4,"FY "&amp;YEAR(A2560)&amp;"-"&amp;RIGHT(YEAR(A2560)+1,2),"FY "&amp;(YEAR(A2560)-1)&amp;"-"&amp;RIGHT(YEAR(A2560),2))</f>
        <v>FY 2011-12</v>
      </c>
      <c r="E2560" s="6" t="str">
        <f aca="false">IF(AND(V2560&lt;&gt;"",W2560&lt;&gt;""),"Yes","No")</f>
        <v>Yes</v>
      </c>
      <c r="F2560" s="18" t="n">
        <f aca="false">Total!F2560</f>
        <v>3239.7</v>
      </c>
      <c r="G2560" s="18" t="n">
        <f aca="false">Total!G2560</f>
        <v>3434.5</v>
      </c>
      <c r="H2560" s="18" t="n">
        <f aca="false">Total!H2560</f>
        <v>-194.8</v>
      </c>
      <c r="I2560" s="18" t="n">
        <f aca="false">Total!I2560</f>
        <v>-43.9</v>
      </c>
      <c r="J2560" s="18" t="n">
        <f aca="false">IF($V2560="","",INDEX('Stock Exchange'!F$5:F$2450,$V2560))</f>
        <v>3198.5</v>
      </c>
      <c r="K2560" s="18" t="n">
        <f aca="false">IF($V2560="","",INDEX('Stock Exchange'!G$5:G$2450,$V2560))</f>
        <v>3434.4</v>
      </c>
      <c r="L2560" s="18" t="n">
        <f aca="false">IF($V2560="","",INDEX('Stock Exchange'!H$5:H$2450,$V2560))</f>
        <v>-235.9</v>
      </c>
      <c r="M2560" s="18" t="n">
        <f aca="false">IF($V2560="","",INDEX('Stock Exchange'!I$5:I$2450,$V2560))</f>
        <v>-53.16</v>
      </c>
      <c r="N2560" s="18" t="n">
        <f aca="false">IF($W2560="","",INDEX(Primary!F$5:F$2450,$W2560))</f>
        <v>41.2</v>
      </c>
      <c r="O2560" s="18" t="n">
        <f aca="false">IF($W2560="","",INDEX(Primary!G$5:G$2450,$W2560))</f>
        <v>0.1</v>
      </c>
      <c r="P2560" s="18" t="n">
        <f aca="false">IF($W2560="","",INDEX(Primary!H$5:H$2450,$W2560))</f>
        <v>41.1</v>
      </c>
      <c r="Q2560" s="18" t="n">
        <f aca="false">IF($W2560="","",INDEX(Primary!I$5:I$2450,$W2560))</f>
        <v>9.27</v>
      </c>
      <c r="R2560" s="19" t="n">
        <f aca="false">IF($E2560="Yes",L2560+P2560,"")</f>
        <v>-194.8</v>
      </c>
      <c r="S2560" s="19" t="n">
        <f aca="false">IF($E2560="Yes",H2560-R2560,"")</f>
        <v>0</v>
      </c>
      <c r="T2560" s="6" t="str">
        <f aca="false">IF($E2560="Yes",IF(ROUND(ABS(S2560),2)&lt;=$T$2,"OK","CHECK"),"n/a")</f>
        <v>OK</v>
      </c>
      <c r="U2560" s="20" t="n">
        <f aca="false">Total!J2560</f>
        <v>44.38</v>
      </c>
      <c r="V2560" s="17" t="n">
        <f aca="false">IFERROR(MATCH($A2560,'Stock Exchange'!$A$5:$A$2450,0),"")</f>
        <v>342</v>
      </c>
      <c r="W2560" s="17" t="n">
        <f aca="false">IFERROR(MATCH($A2560,Primary!$A$5:$A$2450,0),"")</f>
        <v>342</v>
      </c>
    </row>
    <row r="2561" customFormat="false" ht="15" hidden="false" customHeight="false" outlineLevel="0" collapsed="false">
      <c r="A2561" s="16" t="n">
        <f aca="false">Total!A2561</f>
        <v>40666</v>
      </c>
      <c r="B2561" s="17" t="n">
        <f aca="false">YEAR(A2561)</f>
        <v>2011</v>
      </c>
      <c r="C2561" s="17" t="n">
        <f aca="false">MONTH(A2561)</f>
        <v>5</v>
      </c>
      <c r="D2561" s="6" t="str">
        <f aca="false">IF(MONTH(A2561)&gt;=4,"FY "&amp;YEAR(A2561)&amp;"-"&amp;RIGHT(YEAR(A2561)+1,2),"FY "&amp;(YEAR(A2561)-1)&amp;"-"&amp;RIGHT(YEAR(A2561),2))</f>
        <v>FY 2011-12</v>
      </c>
      <c r="E2561" s="6" t="str">
        <f aca="false">IF(AND(V2561&lt;&gt;"",W2561&lt;&gt;""),"Yes","No")</f>
        <v>Yes</v>
      </c>
      <c r="F2561" s="18" t="n">
        <f aca="false">Total!F2561</f>
        <v>1875.3</v>
      </c>
      <c r="G2561" s="18" t="n">
        <f aca="false">Total!G2561</f>
        <v>1863.7</v>
      </c>
      <c r="H2561" s="18" t="n">
        <f aca="false">Total!H2561</f>
        <v>11.6</v>
      </c>
      <c r="I2561" s="18" t="n">
        <f aca="false">Total!I2561</f>
        <v>2.62</v>
      </c>
      <c r="J2561" s="18" t="n">
        <f aca="false">IF($V2561="","",INDEX('Stock Exchange'!F$5:F$2450,$V2561))</f>
        <v>1854.3</v>
      </c>
      <c r="K2561" s="18" t="n">
        <f aca="false">IF($V2561="","",INDEX('Stock Exchange'!G$5:G$2450,$V2561))</f>
        <v>1862.8</v>
      </c>
      <c r="L2561" s="18" t="n">
        <f aca="false">IF($V2561="","",INDEX('Stock Exchange'!H$5:H$2450,$V2561))</f>
        <v>-8.6</v>
      </c>
      <c r="M2561" s="18" t="n">
        <f aca="false">IF($V2561="","",INDEX('Stock Exchange'!I$5:I$2450,$V2561))</f>
        <v>-1.93</v>
      </c>
      <c r="N2561" s="18" t="n">
        <f aca="false">IF($W2561="","",INDEX(Primary!F$5:F$2450,$W2561))</f>
        <v>21</v>
      </c>
      <c r="O2561" s="18" t="n">
        <f aca="false">IF($W2561="","",INDEX(Primary!G$5:G$2450,$W2561))</f>
        <v>0.8</v>
      </c>
      <c r="P2561" s="18" t="n">
        <f aca="false">IF($W2561="","",INDEX(Primary!H$5:H$2450,$W2561))</f>
        <v>20.2</v>
      </c>
      <c r="Q2561" s="18" t="n">
        <f aca="false">IF($W2561="","",INDEX(Primary!I$5:I$2450,$W2561))</f>
        <v>4.55</v>
      </c>
      <c r="R2561" s="19" t="n">
        <f aca="false">IF($E2561="Yes",L2561+P2561,"")</f>
        <v>11.6</v>
      </c>
      <c r="S2561" s="19" t="n">
        <f aca="false">IF($E2561="Yes",H2561-R2561,"")</f>
        <v>0</v>
      </c>
      <c r="T2561" s="6" t="str">
        <f aca="false">IF($E2561="Yes",IF(ROUND(ABS(S2561),2)&lt;=$T$2,"OK","CHECK"),"n/a")</f>
        <v>OK</v>
      </c>
      <c r="U2561" s="20" t="n">
        <f aca="false">Total!J2561</f>
        <v>44.3</v>
      </c>
      <c r="V2561" s="17" t="n">
        <f aca="false">IFERROR(MATCH($A2561,'Stock Exchange'!$A$5:$A$2450,0),"")</f>
        <v>343</v>
      </c>
      <c r="W2561" s="17" t="n">
        <f aca="false">IFERROR(MATCH($A2561,Primary!$A$5:$A$2450,0),"")</f>
        <v>343</v>
      </c>
    </row>
    <row r="2562" customFormat="false" ht="15" hidden="false" customHeight="false" outlineLevel="0" collapsed="false">
      <c r="A2562" s="16" t="n">
        <f aca="false">Total!A2562</f>
        <v>40667</v>
      </c>
      <c r="B2562" s="17" t="n">
        <f aca="false">YEAR(A2562)</f>
        <v>2011</v>
      </c>
      <c r="C2562" s="17" t="n">
        <f aca="false">MONTH(A2562)</f>
        <v>5</v>
      </c>
      <c r="D2562" s="6" t="str">
        <f aca="false">IF(MONTH(A2562)&gt;=4,"FY "&amp;YEAR(A2562)&amp;"-"&amp;RIGHT(YEAR(A2562)+1,2),"FY "&amp;(YEAR(A2562)-1)&amp;"-"&amp;RIGHT(YEAR(A2562),2))</f>
        <v>FY 2011-12</v>
      </c>
      <c r="E2562" s="6" t="str">
        <f aca="false">IF(AND(V2562&lt;&gt;"",W2562&lt;&gt;""),"Yes","No")</f>
        <v>Yes</v>
      </c>
      <c r="F2562" s="18" t="n">
        <f aca="false">Total!F2562</f>
        <v>2693</v>
      </c>
      <c r="G2562" s="18" t="n">
        <f aca="false">Total!G2562</f>
        <v>3944.8</v>
      </c>
      <c r="H2562" s="18" t="n">
        <f aca="false">Total!H2562</f>
        <v>-1251.8</v>
      </c>
      <c r="I2562" s="18" t="n">
        <f aca="false">Total!I2562</f>
        <v>-282.32</v>
      </c>
      <c r="J2562" s="18" t="n">
        <f aca="false">IF($V2562="","",INDEX('Stock Exchange'!F$5:F$2450,$V2562))</f>
        <v>2654</v>
      </c>
      <c r="K2562" s="18" t="n">
        <f aca="false">IF($V2562="","",INDEX('Stock Exchange'!G$5:G$2450,$V2562))</f>
        <v>3572</v>
      </c>
      <c r="L2562" s="18" t="n">
        <f aca="false">IF($V2562="","",INDEX('Stock Exchange'!H$5:H$2450,$V2562))</f>
        <v>-918</v>
      </c>
      <c r="M2562" s="18" t="n">
        <f aca="false">IF($V2562="","",INDEX('Stock Exchange'!I$5:I$2450,$V2562))</f>
        <v>-207.04</v>
      </c>
      <c r="N2562" s="18" t="n">
        <f aca="false">IF($W2562="","",INDEX(Primary!F$5:F$2450,$W2562))</f>
        <v>39</v>
      </c>
      <c r="O2562" s="18" t="n">
        <f aca="false">IF($W2562="","",INDEX(Primary!G$5:G$2450,$W2562))</f>
        <v>372.8</v>
      </c>
      <c r="P2562" s="18" t="n">
        <f aca="false">IF($W2562="","",INDEX(Primary!H$5:H$2450,$W2562))</f>
        <v>-333.8</v>
      </c>
      <c r="Q2562" s="18" t="n">
        <f aca="false">IF($W2562="","",INDEX(Primary!I$5:I$2450,$W2562))</f>
        <v>-75.28</v>
      </c>
      <c r="R2562" s="19" t="n">
        <f aca="false">IF($E2562="Yes",L2562+P2562,"")</f>
        <v>-1251.8</v>
      </c>
      <c r="S2562" s="19" t="n">
        <f aca="false">IF($E2562="Yes",H2562-R2562,"")</f>
        <v>0</v>
      </c>
      <c r="T2562" s="6" t="str">
        <f aca="false">IF($E2562="Yes",IF(ROUND(ABS(S2562),2)&lt;=$T$2,"OK","CHECK"),"n/a")</f>
        <v>OK</v>
      </c>
      <c r="U2562" s="20" t="n">
        <f aca="false">Total!J2562</f>
        <v>44.34</v>
      </c>
      <c r="V2562" s="17" t="n">
        <f aca="false">IFERROR(MATCH($A2562,'Stock Exchange'!$A$5:$A$2450,0),"")</f>
        <v>344</v>
      </c>
      <c r="W2562" s="17" t="n">
        <f aca="false">IFERROR(MATCH($A2562,Primary!$A$5:$A$2450,0),"")</f>
        <v>344</v>
      </c>
    </row>
    <row r="2563" customFormat="false" ht="15" hidden="false" customHeight="false" outlineLevel="0" collapsed="false">
      <c r="A2563" s="16" t="n">
        <f aca="false">Total!A2563</f>
        <v>40668</v>
      </c>
      <c r="B2563" s="17" t="n">
        <f aca="false">YEAR(A2563)</f>
        <v>2011</v>
      </c>
      <c r="C2563" s="17" t="n">
        <f aca="false">MONTH(A2563)</f>
        <v>5</v>
      </c>
      <c r="D2563" s="6" t="str">
        <f aca="false">IF(MONTH(A2563)&gt;=4,"FY "&amp;YEAR(A2563)&amp;"-"&amp;RIGHT(YEAR(A2563)+1,2),"FY "&amp;(YEAR(A2563)-1)&amp;"-"&amp;RIGHT(YEAR(A2563),2))</f>
        <v>FY 2011-12</v>
      </c>
      <c r="E2563" s="6" t="str">
        <f aca="false">IF(AND(V2563&lt;&gt;"",W2563&lt;&gt;""),"Yes","No")</f>
        <v>Yes</v>
      </c>
      <c r="F2563" s="18" t="n">
        <f aca="false">Total!F2563</f>
        <v>2449</v>
      </c>
      <c r="G2563" s="18" t="n">
        <f aca="false">Total!G2563</f>
        <v>3149</v>
      </c>
      <c r="H2563" s="18" t="n">
        <f aca="false">Total!H2563</f>
        <v>-700</v>
      </c>
      <c r="I2563" s="18" t="n">
        <f aca="false">Total!I2563</f>
        <v>-156.98</v>
      </c>
      <c r="J2563" s="18" t="n">
        <f aca="false">IF($V2563="","",INDEX('Stock Exchange'!F$5:F$2450,$V2563))</f>
        <v>2161.1</v>
      </c>
      <c r="K2563" s="18" t="n">
        <f aca="false">IF($V2563="","",INDEX('Stock Exchange'!G$5:G$2450,$V2563))</f>
        <v>2747.8</v>
      </c>
      <c r="L2563" s="18" t="n">
        <f aca="false">IF($V2563="","",INDEX('Stock Exchange'!H$5:H$2450,$V2563))</f>
        <v>-586.6</v>
      </c>
      <c r="M2563" s="18" t="n">
        <f aca="false">IF($V2563="","",INDEX('Stock Exchange'!I$5:I$2450,$V2563))</f>
        <v>-131.56</v>
      </c>
      <c r="N2563" s="18" t="n">
        <f aca="false">IF($W2563="","",INDEX(Primary!F$5:F$2450,$W2563))</f>
        <v>287.9</v>
      </c>
      <c r="O2563" s="18" t="n">
        <f aca="false">IF($W2563="","",INDEX(Primary!G$5:G$2450,$W2563))</f>
        <v>401.2</v>
      </c>
      <c r="P2563" s="18" t="n">
        <f aca="false">IF($W2563="","",INDEX(Primary!H$5:H$2450,$W2563))</f>
        <v>-113.3</v>
      </c>
      <c r="Q2563" s="18" t="n">
        <f aca="false">IF($W2563="","",INDEX(Primary!I$5:I$2450,$W2563))</f>
        <v>-25.42</v>
      </c>
      <c r="R2563" s="19" t="n">
        <f aca="false">IF($E2563="Yes",L2563+P2563,"")</f>
        <v>-699.9</v>
      </c>
      <c r="S2563" s="19" t="n">
        <f aca="false">IF($E2563="Yes",H2563-R2563,"")</f>
        <v>-0.100000000000023</v>
      </c>
      <c r="T2563" s="6" t="str">
        <f aca="false">IF($E2563="Yes",IF(ROUND(ABS(S2563),2)&lt;=$T$2,"OK","CHECK"),"n/a")</f>
        <v>OK</v>
      </c>
      <c r="U2563" s="20" t="n">
        <f aca="false">Total!J2563</f>
        <v>44.59</v>
      </c>
      <c r="V2563" s="17" t="n">
        <f aca="false">IFERROR(MATCH($A2563,'Stock Exchange'!$A$5:$A$2450,0),"")</f>
        <v>345</v>
      </c>
      <c r="W2563" s="17" t="n">
        <f aca="false">IFERROR(MATCH($A2563,Primary!$A$5:$A$2450,0),"")</f>
        <v>345</v>
      </c>
    </row>
    <row r="2564" customFormat="false" ht="15" hidden="false" customHeight="false" outlineLevel="0" collapsed="false">
      <c r="A2564" s="16" t="n">
        <f aca="false">Total!A2564</f>
        <v>40669</v>
      </c>
      <c r="B2564" s="17" t="n">
        <f aca="false">YEAR(A2564)</f>
        <v>2011</v>
      </c>
      <c r="C2564" s="17" t="n">
        <f aca="false">MONTH(A2564)</f>
        <v>5</v>
      </c>
      <c r="D2564" s="6" t="str">
        <f aca="false">IF(MONTH(A2564)&gt;=4,"FY "&amp;YEAR(A2564)&amp;"-"&amp;RIGHT(YEAR(A2564)+1,2),"FY "&amp;(YEAR(A2564)-1)&amp;"-"&amp;RIGHT(YEAR(A2564),2))</f>
        <v>FY 2011-12</v>
      </c>
      <c r="E2564" s="6" t="str">
        <f aca="false">IF(AND(V2564&lt;&gt;"",W2564&lt;&gt;""),"Yes","No")</f>
        <v>Yes</v>
      </c>
      <c r="F2564" s="18" t="n">
        <f aca="false">Total!F2564</f>
        <v>1990.7</v>
      </c>
      <c r="G2564" s="18" t="n">
        <f aca="false">Total!G2564</f>
        <v>2613.6</v>
      </c>
      <c r="H2564" s="18" t="n">
        <f aca="false">Total!H2564</f>
        <v>-622.8</v>
      </c>
      <c r="I2564" s="18" t="n">
        <f aca="false">Total!I2564</f>
        <v>-139.74</v>
      </c>
      <c r="J2564" s="18" t="n">
        <f aca="false">IF($V2564="","",INDEX('Stock Exchange'!F$5:F$2450,$V2564))</f>
        <v>1990</v>
      </c>
      <c r="K2564" s="18" t="n">
        <f aca="false">IF($V2564="","",INDEX('Stock Exchange'!G$5:G$2450,$V2564))</f>
        <v>2612.6</v>
      </c>
      <c r="L2564" s="18" t="n">
        <f aca="false">IF($V2564="","",INDEX('Stock Exchange'!H$5:H$2450,$V2564))</f>
        <v>-622.6</v>
      </c>
      <c r="M2564" s="18" t="n">
        <f aca="false">IF($V2564="","",INDEX('Stock Exchange'!I$5:I$2450,$V2564))</f>
        <v>-139.69</v>
      </c>
      <c r="N2564" s="18" t="n">
        <f aca="false">IF($W2564="","",INDEX(Primary!F$5:F$2450,$W2564))</f>
        <v>0.8</v>
      </c>
      <c r="O2564" s="18" t="n">
        <f aca="false">IF($W2564="","",INDEX(Primary!G$5:G$2450,$W2564))</f>
        <v>1</v>
      </c>
      <c r="P2564" s="18" t="n">
        <f aca="false">IF($W2564="","",INDEX(Primary!H$5:H$2450,$W2564))</f>
        <v>-0.2</v>
      </c>
      <c r="Q2564" s="18" t="n">
        <f aca="false">IF($W2564="","",INDEX(Primary!I$5:I$2450,$W2564))</f>
        <v>-0.05</v>
      </c>
      <c r="R2564" s="19" t="n">
        <f aca="false">IF($E2564="Yes",L2564+P2564,"")</f>
        <v>-622.8</v>
      </c>
      <c r="S2564" s="19" t="n">
        <f aca="false">IF($E2564="Yes",H2564-R2564,"")</f>
        <v>0</v>
      </c>
      <c r="T2564" s="6" t="str">
        <f aca="false">IF($E2564="Yes",IF(ROUND(ABS(S2564),2)&lt;=$T$2,"OK","CHECK"),"n/a")</f>
        <v>OK</v>
      </c>
      <c r="U2564" s="20" t="n">
        <f aca="false">Total!J2564</f>
        <v>44.57</v>
      </c>
      <c r="V2564" s="17" t="n">
        <f aca="false">IFERROR(MATCH($A2564,'Stock Exchange'!$A$5:$A$2450,0),"")</f>
        <v>346</v>
      </c>
      <c r="W2564" s="17" t="n">
        <f aca="false">IFERROR(MATCH($A2564,Primary!$A$5:$A$2450,0),"")</f>
        <v>346</v>
      </c>
    </row>
    <row r="2565" customFormat="false" ht="15" hidden="false" customHeight="false" outlineLevel="0" collapsed="false">
      <c r="A2565" s="16" t="n">
        <f aca="false">Total!A2565</f>
        <v>40672</v>
      </c>
      <c r="B2565" s="17" t="n">
        <f aca="false">YEAR(A2565)</f>
        <v>2011</v>
      </c>
      <c r="C2565" s="17" t="n">
        <f aca="false">MONTH(A2565)</f>
        <v>5</v>
      </c>
      <c r="D2565" s="6" t="str">
        <f aca="false">IF(MONTH(A2565)&gt;=4,"FY "&amp;YEAR(A2565)&amp;"-"&amp;RIGHT(YEAR(A2565)+1,2),"FY "&amp;(YEAR(A2565)-1)&amp;"-"&amp;RIGHT(YEAR(A2565),2))</f>
        <v>FY 2011-12</v>
      </c>
      <c r="E2565" s="6" t="str">
        <f aca="false">IF(AND(V2565&lt;&gt;"",W2565&lt;&gt;""),"Yes","No")</f>
        <v>Yes</v>
      </c>
      <c r="F2565" s="18" t="n">
        <f aca="false">Total!F2565</f>
        <v>2613.6</v>
      </c>
      <c r="G2565" s="18" t="n">
        <f aca="false">Total!G2565</f>
        <v>2964.9</v>
      </c>
      <c r="H2565" s="18" t="n">
        <f aca="false">Total!H2565</f>
        <v>-351.3</v>
      </c>
      <c r="I2565" s="18" t="n">
        <f aca="false">Total!I2565</f>
        <v>-78.46</v>
      </c>
      <c r="J2565" s="18" t="n">
        <f aca="false">IF($V2565="","",INDEX('Stock Exchange'!F$5:F$2450,$V2565))</f>
        <v>2571.9</v>
      </c>
      <c r="K2565" s="18" t="n">
        <f aca="false">IF($V2565="","",INDEX('Stock Exchange'!G$5:G$2450,$V2565))</f>
        <v>2964.6</v>
      </c>
      <c r="L2565" s="18" t="n">
        <f aca="false">IF($V2565="","",INDEX('Stock Exchange'!H$5:H$2450,$V2565))</f>
        <v>-392.7</v>
      </c>
      <c r="M2565" s="18" t="n">
        <f aca="false">IF($V2565="","",INDEX('Stock Exchange'!I$5:I$2450,$V2565))</f>
        <v>-87.69</v>
      </c>
      <c r="N2565" s="18" t="n">
        <f aca="false">IF($W2565="","",INDEX(Primary!F$5:F$2450,$W2565))</f>
        <v>41.7</v>
      </c>
      <c r="O2565" s="18" t="n">
        <f aca="false">IF($W2565="","",INDEX(Primary!G$5:G$2450,$W2565))</f>
        <v>0.3</v>
      </c>
      <c r="P2565" s="18" t="n">
        <f aca="false">IF($W2565="","",INDEX(Primary!H$5:H$2450,$W2565))</f>
        <v>41.3</v>
      </c>
      <c r="Q2565" s="18" t="n">
        <f aca="false">IF($W2565="","",INDEX(Primary!I$5:I$2450,$W2565))</f>
        <v>9.23</v>
      </c>
      <c r="R2565" s="19" t="n">
        <f aca="false">IF($E2565="Yes",L2565+P2565,"")</f>
        <v>-351.4</v>
      </c>
      <c r="S2565" s="19" t="n">
        <f aca="false">IF($E2565="Yes",H2565-R2565,"")</f>
        <v>0.0999999999999659</v>
      </c>
      <c r="T2565" s="6" t="str">
        <f aca="false">IF($E2565="Yes",IF(ROUND(ABS(S2565),2)&lt;=$T$2,"OK","CHECK"),"n/a")</f>
        <v>OK</v>
      </c>
      <c r="U2565" s="20" t="n">
        <f aca="false">Total!J2565</f>
        <v>44.78</v>
      </c>
      <c r="V2565" s="17" t="n">
        <f aca="false">IFERROR(MATCH($A2565,'Stock Exchange'!$A$5:$A$2450,0),"")</f>
        <v>347</v>
      </c>
      <c r="W2565" s="17" t="n">
        <f aca="false">IFERROR(MATCH($A2565,Primary!$A$5:$A$2450,0),"")</f>
        <v>347</v>
      </c>
    </row>
    <row r="2566" customFormat="false" ht="15" hidden="false" customHeight="false" outlineLevel="0" collapsed="false">
      <c r="A2566" s="16" t="n">
        <f aca="false">Total!A2566</f>
        <v>40673</v>
      </c>
      <c r="B2566" s="17" t="n">
        <f aca="false">YEAR(A2566)</f>
        <v>2011</v>
      </c>
      <c r="C2566" s="17" t="n">
        <f aca="false">MONTH(A2566)</f>
        <v>5</v>
      </c>
      <c r="D2566" s="6" t="str">
        <f aca="false">IF(MONTH(A2566)&gt;=4,"FY "&amp;YEAR(A2566)&amp;"-"&amp;RIGHT(YEAR(A2566)+1,2),"FY "&amp;(YEAR(A2566)-1)&amp;"-"&amp;RIGHT(YEAR(A2566),2))</f>
        <v>FY 2011-12</v>
      </c>
      <c r="E2566" s="6" t="str">
        <f aca="false">IF(AND(V2566&lt;&gt;"",W2566&lt;&gt;""),"Yes","No")</f>
        <v>Yes</v>
      </c>
      <c r="F2566" s="18" t="n">
        <f aca="false">Total!F2566</f>
        <v>1935.9</v>
      </c>
      <c r="G2566" s="18" t="n">
        <f aca="false">Total!G2566</f>
        <v>1692.1</v>
      </c>
      <c r="H2566" s="18" t="n">
        <f aca="false">Total!H2566</f>
        <v>243.8</v>
      </c>
      <c r="I2566" s="18" t="n">
        <f aca="false">Total!I2566</f>
        <v>54.54</v>
      </c>
      <c r="J2566" s="18" t="n">
        <f aca="false">IF($V2566="","",INDEX('Stock Exchange'!F$5:F$2450,$V2566))</f>
        <v>1923</v>
      </c>
      <c r="K2566" s="18" t="n">
        <f aca="false">IF($V2566="","",INDEX('Stock Exchange'!G$5:G$2450,$V2566))</f>
        <v>1689.3</v>
      </c>
      <c r="L2566" s="18" t="n">
        <f aca="false">IF($V2566="","",INDEX('Stock Exchange'!H$5:H$2450,$V2566))</f>
        <v>233.7</v>
      </c>
      <c r="M2566" s="18" t="n">
        <f aca="false">IF($V2566="","",INDEX('Stock Exchange'!I$5:I$2450,$V2566))</f>
        <v>52.28</v>
      </c>
      <c r="N2566" s="18" t="n">
        <f aca="false">IF($W2566="","",INDEX(Primary!F$5:F$2450,$W2566))</f>
        <v>12.9</v>
      </c>
      <c r="O2566" s="18" t="n">
        <f aca="false">IF($W2566="","",INDEX(Primary!G$5:G$2450,$W2566))</f>
        <v>2.8</v>
      </c>
      <c r="P2566" s="18" t="n">
        <f aca="false">IF($W2566="","",INDEX(Primary!H$5:H$2450,$W2566))</f>
        <v>10.1</v>
      </c>
      <c r="Q2566" s="18" t="n">
        <f aca="false">IF($W2566="","",INDEX(Primary!I$5:I$2450,$W2566))</f>
        <v>2.27</v>
      </c>
      <c r="R2566" s="19" t="n">
        <f aca="false">IF($E2566="Yes",L2566+P2566,"")</f>
        <v>243.8</v>
      </c>
      <c r="S2566" s="19" t="n">
        <f aca="false">IF($E2566="Yes",H2566-R2566,"")</f>
        <v>0</v>
      </c>
      <c r="T2566" s="6" t="str">
        <f aca="false">IF($E2566="Yes",IF(ROUND(ABS(S2566),2)&lt;=$T$2,"OK","CHECK"),"n/a")</f>
        <v>OK</v>
      </c>
      <c r="U2566" s="20" t="n">
        <f aca="false">Total!J2566</f>
        <v>44.7</v>
      </c>
      <c r="V2566" s="17" t="n">
        <f aca="false">IFERROR(MATCH($A2566,'Stock Exchange'!$A$5:$A$2450,0),"")</f>
        <v>348</v>
      </c>
      <c r="W2566" s="17" t="n">
        <f aca="false">IFERROR(MATCH($A2566,Primary!$A$5:$A$2450,0),"")</f>
        <v>348</v>
      </c>
    </row>
    <row r="2567" customFormat="false" ht="15" hidden="false" customHeight="false" outlineLevel="0" collapsed="false">
      <c r="A2567" s="16" t="n">
        <f aca="false">Total!A2567</f>
        <v>40674</v>
      </c>
      <c r="B2567" s="17" t="n">
        <f aca="false">YEAR(A2567)</f>
        <v>2011</v>
      </c>
      <c r="C2567" s="17" t="n">
        <f aca="false">MONTH(A2567)</f>
        <v>5</v>
      </c>
      <c r="D2567" s="6" t="str">
        <f aca="false">IF(MONTH(A2567)&gt;=4,"FY "&amp;YEAR(A2567)&amp;"-"&amp;RIGHT(YEAR(A2567)+1,2),"FY "&amp;(YEAR(A2567)-1)&amp;"-"&amp;RIGHT(YEAR(A2567),2))</f>
        <v>FY 2011-12</v>
      </c>
      <c r="E2567" s="6" t="str">
        <f aca="false">IF(AND(V2567&lt;&gt;"",W2567&lt;&gt;""),"Yes","No")</f>
        <v>Yes</v>
      </c>
      <c r="F2567" s="18" t="n">
        <f aca="false">Total!F2567</f>
        <v>1474.8</v>
      </c>
      <c r="G2567" s="18" t="n">
        <f aca="false">Total!G2567</f>
        <v>1374</v>
      </c>
      <c r="H2567" s="18" t="n">
        <f aca="false">Total!H2567</f>
        <v>100.8</v>
      </c>
      <c r="I2567" s="18" t="n">
        <f aca="false">Total!I2567</f>
        <v>22.54</v>
      </c>
      <c r="J2567" s="18" t="n">
        <f aca="false">IF($V2567="","",INDEX('Stock Exchange'!F$5:F$2450,$V2567))</f>
        <v>1451.3</v>
      </c>
      <c r="K2567" s="18" t="n">
        <f aca="false">IF($V2567="","",INDEX('Stock Exchange'!G$5:G$2450,$V2567))</f>
        <v>1372.4</v>
      </c>
      <c r="L2567" s="18" t="n">
        <f aca="false">IF($V2567="","",INDEX('Stock Exchange'!H$5:H$2450,$V2567))</f>
        <v>78.8</v>
      </c>
      <c r="M2567" s="18" t="n">
        <f aca="false">IF($V2567="","",INDEX('Stock Exchange'!I$5:I$2450,$V2567))</f>
        <v>17.62</v>
      </c>
      <c r="N2567" s="18" t="n">
        <f aca="false">IF($W2567="","",INDEX(Primary!F$5:F$2450,$W2567))</f>
        <v>23.6</v>
      </c>
      <c r="O2567" s="18" t="n">
        <f aca="false">IF($W2567="","",INDEX(Primary!G$5:G$2450,$W2567))</f>
        <v>1.6</v>
      </c>
      <c r="P2567" s="18" t="n">
        <f aca="false">IF($W2567="","",INDEX(Primary!H$5:H$2450,$W2567))</f>
        <v>22</v>
      </c>
      <c r="Q2567" s="18" t="n">
        <f aca="false">IF($W2567="","",INDEX(Primary!I$5:I$2450,$W2567))</f>
        <v>4.92</v>
      </c>
      <c r="R2567" s="19" t="n">
        <f aca="false">IF($E2567="Yes",L2567+P2567,"")</f>
        <v>100.8</v>
      </c>
      <c r="S2567" s="19" t="n">
        <f aca="false">IF($E2567="Yes",H2567-R2567,"")</f>
        <v>0</v>
      </c>
      <c r="T2567" s="6" t="str">
        <f aca="false">IF($E2567="Yes",IF(ROUND(ABS(S2567),2)&lt;=$T$2,"OK","CHECK"),"n/a")</f>
        <v>OK</v>
      </c>
      <c r="U2567" s="20" t="n">
        <f aca="false">Total!J2567</f>
        <v>44.73</v>
      </c>
      <c r="V2567" s="17" t="n">
        <f aca="false">IFERROR(MATCH($A2567,'Stock Exchange'!$A$5:$A$2450,0),"")</f>
        <v>349</v>
      </c>
      <c r="W2567" s="17" t="n">
        <f aca="false">IFERROR(MATCH($A2567,Primary!$A$5:$A$2450,0),"")</f>
        <v>349</v>
      </c>
    </row>
    <row r="2568" customFormat="false" ht="15" hidden="false" customHeight="false" outlineLevel="0" collapsed="false">
      <c r="A2568" s="16" t="n">
        <f aca="false">Total!A2568</f>
        <v>40675</v>
      </c>
      <c r="B2568" s="17" t="n">
        <f aca="false">YEAR(A2568)</f>
        <v>2011</v>
      </c>
      <c r="C2568" s="17" t="n">
        <f aca="false">MONTH(A2568)</f>
        <v>5</v>
      </c>
      <c r="D2568" s="6" t="str">
        <f aca="false">IF(MONTH(A2568)&gt;=4,"FY "&amp;YEAR(A2568)&amp;"-"&amp;RIGHT(YEAR(A2568)+1,2),"FY "&amp;(YEAR(A2568)-1)&amp;"-"&amp;RIGHT(YEAR(A2568),2))</f>
        <v>FY 2011-12</v>
      </c>
      <c r="E2568" s="6" t="str">
        <f aca="false">IF(AND(V2568&lt;&gt;"",W2568&lt;&gt;""),"Yes","No")</f>
        <v>Yes</v>
      </c>
      <c r="F2568" s="18" t="n">
        <f aca="false">Total!F2568</f>
        <v>2374.1</v>
      </c>
      <c r="G2568" s="18" t="n">
        <f aca="false">Total!G2568</f>
        <v>2130</v>
      </c>
      <c r="H2568" s="18" t="n">
        <f aca="false">Total!H2568</f>
        <v>244.1</v>
      </c>
      <c r="I2568" s="18" t="n">
        <f aca="false">Total!I2568</f>
        <v>54.62</v>
      </c>
      <c r="J2568" s="18" t="n">
        <f aca="false">IF($V2568="","",INDEX('Stock Exchange'!F$5:F$2450,$V2568))</f>
        <v>2370.6</v>
      </c>
      <c r="K2568" s="18" t="n">
        <f aca="false">IF($V2568="","",INDEX('Stock Exchange'!G$5:G$2450,$V2568))</f>
        <v>2129.3</v>
      </c>
      <c r="L2568" s="18" t="n">
        <f aca="false">IF($V2568="","",INDEX('Stock Exchange'!H$5:H$2450,$V2568))</f>
        <v>241.3</v>
      </c>
      <c r="M2568" s="18" t="n">
        <f aca="false">IF($V2568="","",INDEX('Stock Exchange'!I$5:I$2450,$V2568))</f>
        <v>53.99</v>
      </c>
      <c r="N2568" s="18" t="n">
        <f aca="false">IF($W2568="","",INDEX(Primary!F$5:F$2450,$W2568))</f>
        <v>3.5</v>
      </c>
      <c r="O2568" s="18" t="n">
        <f aca="false">IF($W2568="","",INDEX(Primary!G$5:G$2450,$W2568))</f>
        <v>0.6</v>
      </c>
      <c r="P2568" s="18" t="n">
        <f aca="false">IF($W2568="","",INDEX(Primary!H$5:H$2450,$W2568))</f>
        <v>2.8</v>
      </c>
      <c r="Q2568" s="18" t="n">
        <f aca="false">IF($W2568="","",INDEX(Primary!I$5:I$2450,$W2568))</f>
        <v>0.63</v>
      </c>
      <c r="R2568" s="19" t="n">
        <f aca="false">IF($E2568="Yes",L2568+P2568,"")</f>
        <v>244.1</v>
      </c>
      <c r="S2568" s="19" t="n">
        <f aca="false">IF($E2568="Yes",H2568-R2568,"")</f>
        <v>0</v>
      </c>
      <c r="T2568" s="6" t="str">
        <f aca="false">IF($E2568="Yes",IF(ROUND(ABS(S2568),2)&lt;=$T$2,"OK","CHECK"),"n/a")</f>
        <v>OK</v>
      </c>
      <c r="U2568" s="20" t="n">
        <f aca="false">Total!J2568</f>
        <v>44.69</v>
      </c>
      <c r="V2568" s="17" t="n">
        <f aca="false">IFERROR(MATCH($A2568,'Stock Exchange'!$A$5:$A$2450,0),"")</f>
        <v>350</v>
      </c>
      <c r="W2568" s="17" t="n">
        <f aca="false">IFERROR(MATCH($A2568,Primary!$A$5:$A$2450,0),"")</f>
        <v>350</v>
      </c>
    </row>
    <row r="2569" customFormat="false" ht="15" hidden="false" customHeight="false" outlineLevel="0" collapsed="false">
      <c r="A2569" s="16" t="n">
        <f aca="false">Total!A2569</f>
        <v>40676</v>
      </c>
      <c r="B2569" s="17" t="n">
        <f aca="false">YEAR(A2569)</f>
        <v>2011</v>
      </c>
      <c r="C2569" s="17" t="n">
        <f aca="false">MONTH(A2569)</f>
        <v>5</v>
      </c>
      <c r="D2569" s="6" t="str">
        <f aca="false">IF(MONTH(A2569)&gt;=4,"FY "&amp;YEAR(A2569)&amp;"-"&amp;RIGHT(YEAR(A2569)+1,2),"FY "&amp;(YEAR(A2569)-1)&amp;"-"&amp;RIGHT(YEAR(A2569),2))</f>
        <v>FY 2011-12</v>
      </c>
      <c r="E2569" s="6" t="str">
        <f aca="false">IF(AND(V2569&lt;&gt;"",W2569&lt;&gt;""),"Yes","No")</f>
        <v>Yes</v>
      </c>
      <c r="F2569" s="18" t="n">
        <f aca="false">Total!F2569</f>
        <v>1602.5</v>
      </c>
      <c r="G2569" s="18" t="n">
        <f aca="false">Total!G2569</f>
        <v>2479.1</v>
      </c>
      <c r="H2569" s="18" t="n">
        <f aca="false">Total!H2569</f>
        <v>-876.6</v>
      </c>
      <c r="I2569" s="18" t="n">
        <f aca="false">Total!I2569</f>
        <v>-195.71</v>
      </c>
      <c r="J2569" s="18" t="n">
        <f aca="false">IF($V2569="","",INDEX('Stock Exchange'!F$5:F$2450,$V2569))</f>
        <v>1575.4</v>
      </c>
      <c r="K2569" s="18" t="n">
        <f aca="false">IF($V2569="","",INDEX('Stock Exchange'!G$5:G$2450,$V2569))</f>
        <v>1924.2</v>
      </c>
      <c r="L2569" s="18" t="n">
        <f aca="false">IF($V2569="","",INDEX('Stock Exchange'!H$5:H$2450,$V2569))</f>
        <v>-348.8</v>
      </c>
      <c r="M2569" s="18" t="n">
        <f aca="false">IF($V2569="","",INDEX('Stock Exchange'!I$5:I$2450,$V2569))</f>
        <v>-77.87</v>
      </c>
      <c r="N2569" s="18" t="n">
        <f aca="false">IF($W2569="","",INDEX(Primary!F$5:F$2450,$W2569))</f>
        <v>27.1</v>
      </c>
      <c r="O2569" s="18" t="n">
        <f aca="false">IF($W2569="","",INDEX(Primary!G$5:G$2450,$W2569))</f>
        <v>555</v>
      </c>
      <c r="P2569" s="18" t="n">
        <f aca="false">IF($W2569="","",INDEX(Primary!H$5:H$2450,$W2569))</f>
        <v>-527.8</v>
      </c>
      <c r="Q2569" s="18" t="n">
        <f aca="false">IF($W2569="","",INDEX(Primary!I$5:I$2450,$W2569))</f>
        <v>-117.85</v>
      </c>
      <c r="R2569" s="19" t="n">
        <f aca="false">IF($E2569="Yes",L2569+P2569,"")</f>
        <v>-876.6</v>
      </c>
      <c r="S2569" s="19" t="n">
        <f aca="false">IF($E2569="Yes",H2569-R2569,"")</f>
        <v>0</v>
      </c>
      <c r="T2569" s="6" t="str">
        <f aca="false">IF($E2569="Yes",IF(ROUND(ABS(S2569),2)&lt;=$T$2,"OK","CHECK"),"n/a")</f>
        <v>OK</v>
      </c>
      <c r="U2569" s="20" t="n">
        <f aca="false">Total!J2569</f>
        <v>44.79</v>
      </c>
      <c r="V2569" s="17" t="n">
        <f aca="false">IFERROR(MATCH($A2569,'Stock Exchange'!$A$5:$A$2450,0),"")</f>
        <v>351</v>
      </c>
      <c r="W2569" s="17" t="n">
        <f aca="false">IFERROR(MATCH($A2569,Primary!$A$5:$A$2450,0),"")</f>
        <v>351</v>
      </c>
    </row>
    <row r="2570" customFormat="false" ht="15" hidden="false" customHeight="false" outlineLevel="0" collapsed="false">
      <c r="A2570" s="16" t="n">
        <f aca="false">Total!A2570</f>
        <v>40679</v>
      </c>
      <c r="B2570" s="17" t="n">
        <f aca="false">YEAR(A2570)</f>
        <v>2011</v>
      </c>
      <c r="C2570" s="17" t="n">
        <f aca="false">MONTH(A2570)</f>
        <v>5</v>
      </c>
      <c r="D2570" s="6" t="str">
        <f aca="false">IF(MONTH(A2570)&gt;=4,"FY "&amp;YEAR(A2570)&amp;"-"&amp;RIGHT(YEAR(A2570)+1,2),"FY "&amp;(YEAR(A2570)-1)&amp;"-"&amp;RIGHT(YEAR(A2570),2))</f>
        <v>FY 2011-12</v>
      </c>
      <c r="E2570" s="6" t="str">
        <f aca="false">IF(AND(V2570&lt;&gt;"",W2570&lt;&gt;""),"Yes","No")</f>
        <v>Yes</v>
      </c>
      <c r="F2570" s="18" t="n">
        <f aca="false">Total!F2570</f>
        <v>2300.7</v>
      </c>
      <c r="G2570" s="18" t="n">
        <f aca="false">Total!G2570</f>
        <v>6007.1</v>
      </c>
      <c r="H2570" s="18" t="n">
        <f aca="false">Total!H2570</f>
        <v>-3706.4</v>
      </c>
      <c r="I2570" s="18" t="n">
        <f aca="false">Total!I2570</f>
        <v>-825.3</v>
      </c>
      <c r="J2570" s="18" t="n">
        <f aca="false">IF($V2570="","",INDEX('Stock Exchange'!F$5:F$2450,$V2570))</f>
        <v>2299.7</v>
      </c>
      <c r="K2570" s="18" t="n">
        <f aca="false">IF($V2570="","",INDEX('Stock Exchange'!G$5:G$2450,$V2570))</f>
        <v>2389.2</v>
      </c>
      <c r="L2570" s="18" t="n">
        <f aca="false">IF($V2570="","",INDEX('Stock Exchange'!H$5:H$2450,$V2570))</f>
        <v>-89.5</v>
      </c>
      <c r="M2570" s="18" t="n">
        <f aca="false">IF($V2570="","",INDEX('Stock Exchange'!I$5:I$2450,$V2570))</f>
        <v>-19.93</v>
      </c>
      <c r="N2570" s="18" t="n">
        <f aca="false">IF($W2570="","",INDEX(Primary!F$5:F$2450,$W2570))</f>
        <v>1</v>
      </c>
      <c r="O2570" s="18" t="n">
        <f aca="false">IF($W2570="","",INDEX(Primary!G$5:G$2450,$W2570))</f>
        <v>3617.9</v>
      </c>
      <c r="P2570" s="18" t="n">
        <f aca="false">IF($W2570="","",INDEX(Primary!H$5:H$2450,$W2570))</f>
        <v>-3616.9</v>
      </c>
      <c r="Q2570" s="18" t="n">
        <f aca="false">IF($W2570="","",INDEX(Primary!I$5:I$2450,$W2570))</f>
        <v>-805.37</v>
      </c>
      <c r="R2570" s="19" t="n">
        <f aca="false">IF($E2570="Yes",L2570+P2570,"")</f>
        <v>-3706.4</v>
      </c>
      <c r="S2570" s="19" t="n">
        <f aca="false">IF($E2570="Yes",H2570-R2570,"")</f>
        <v>0</v>
      </c>
      <c r="T2570" s="6" t="str">
        <f aca="false">IF($E2570="Yes",IF(ROUND(ABS(S2570),2)&lt;=$T$2,"OK","CHECK"),"n/a")</f>
        <v>OK</v>
      </c>
      <c r="U2570" s="20" t="n">
        <f aca="false">Total!J2570</f>
        <v>44.91</v>
      </c>
      <c r="V2570" s="17" t="n">
        <f aca="false">IFERROR(MATCH($A2570,'Stock Exchange'!$A$5:$A$2450,0),"")</f>
        <v>352</v>
      </c>
      <c r="W2570" s="17" t="n">
        <f aca="false">IFERROR(MATCH($A2570,Primary!$A$5:$A$2450,0),"")</f>
        <v>352</v>
      </c>
    </row>
    <row r="2571" customFormat="false" ht="15" hidden="false" customHeight="false" outlineLevel="0" collapsed="false">
      <c r="A2571" s="16" t="n">
        <f aca="false">Total!A2571</f>
        <v>40681</v>
      </c>
      <c r="B2571" s="17" t="n">
        <f aca="false">YEAR(A2571)</f>
        <v>2011</v>
      </c>
      <c r="C2571" s="17" t="n">
        <f aca="false">MONTH(A2571)</f>
        <v>5</v>
      </c>
      <c r="D2571" s="6" t="str">
        <f aca="false">IF(MONTH(A2571)&gt;=4,"FY "&amp;YEAR(A2571)&amp;"-"&amp;RIGHT(YEAR(A2571)+1,2),"FY "&amp;(YEAR(A2571)-1)&amp;"-"&amp;RIGHT(YEAR(A2571),2))</f>
        <v>FY 2011-12</v>
      </c>
      <c r="E2571" s="6" t="str">
        <f aca="false">IF(AND(V2571&lt;&gt;"",W2571&lt;&gt;""),"Yes","No")</f>
        <v>Yes</v>
      </c>
      <c r="F2571" s="18" t="n">
        <f aca="false">Total!F2571</f>
        <v>3831.8</v>
      </c>
      <c r="G2571" s="18" t="n">
        <f aca="false">Total!G2571</f>
        <v>4074</v>
      </c>
      <c r="H2571" s="18" t="n">
        <f aca="false">Total!H2571</f>
        <v>-242.3</v>
      </c>
      <c r="I2571" s="18" t="n">
        <f aca="false">Total!I2571</f>
        <v>-53.76</v>
      </c>
      <c r="J2571" s="18" t="n">
        <f aca="false">IF($V2571="","",INDEX('Stock Exchange'!F$5:F$2450,$V2571))</f>
        <v>3828.8</v>
      </c>
      <c r="K2571" s="18" t="n">
        <f aca="false">IF($V2571="","",INDEX('Stock Exchange'!G$5:G$2450,$V2571))</f>
        <v>4053.7</v>
      </c>
      <c r="L2571" s="18" t="n">
        <f aca="false">IF($V2571="","",INDEX('Stock Exchange'!H$5:H$2450,$V2571))</f>
        <v>-224.9</v>
      </c>
      <c r="M2571" s="18" t="n">
        <f aca="false">IF($V2571="","",INDEX('Stock Exchange'!I$5:I$2450,$V2571))</f>
        <v>-49.91</v>
      </c>
      <c r="N2571" s="18" t="n">
        <f aca="false">IF($W2571="","",INDEX(Primary!F$5:F$2450,$W2571))</f>
        <v>3</v>
      </c>
      <c r="O2571" s="18" t="n">
        <f aca="false">IF($W2571="","",INDEX(Primary!G$5:G$2450,$W2571))</f>
        <v>20.3</v>
      </c>
      <c r="P2571" s="18" t="n">
        <f aca="false">IF($W2571="","",INDEX(Primary!H$5:H$2450,$W2571))</f>
        <v>-17.4</v>
      </c>
      <c r="Q2571" s="18" t="n">
        <f aca="false">IF($W2571="","",INDEX(Primary!I$5:I$2450,$W2571))</f>
        <v>-3.85</v>
      </c>
      <c r="R2571" s="19" t="n">
        <f aca="false">IF($E2571="Yes",L2571+P2571,"")</f>
        <v>-242.3</v>
      </c>
      <c r="S2571" s="19" t="n">
        <f aca="false">IF($E2571="Yes",H2571-R2571,"")</f>
        <v>0</v>
      </c>
      <c r="T2571" s="6" t="str">
        <f aca="false">IF($E2571="Yes",IF(ROUND(ABS(S2571),2)&lt;=$T$2,"OK","CHECK"),"n/a")</f>
        <v>OK</v>
      </c>
      <c r="U2571" s="20" t="n">
        <f aca="false">Total!J2571</f>
        <v>45.07</v>
      </c>
      <c r="V2571" s="17" t="n">
        <f aca="false">IFERROR(MATCH($A2571,'Stock Exchange'!$A$5:$A$2450,0),"")</f>
        <v>353</v>
      </c>
      <c r="W2571" s="17" t="n">
        <f aca="false">IFERROR(MATCH($A2571,Primary!$A$5:$A$2450,0),"")</f>
        <v>353</v>
      </c>
    </row>
    <row r="2572" customFormat="false" ht="15" hidden="false" customHeight="false" outlineLevel="0" collapsed="false">
      <c r="A2572" s="16" t="n">
        <f aca="false">Total!A2572</f>
        <v>40682</v>
      </c>
      <c r="B2572" s="17" t="n">
        <f aca="false">YEAR(A2572)</f>
        <v>2011</v>
      </c>
      <c r="C2572" s="17" t="n">
        <f aca="false">MONTH(A2572)</f>
        <v>5</v>
      </c>
      <c r="D2572" s="6" t="str">
        <f aca="false">IF(MONTH(A2572)&gt;=4,"FY "&amp;YEAR(A2572)&amp;"-"&amp;RIGHT(YEAR(A2572)+1,2),"FY "&amp;(YEAR(A2572)-1)&amp;"-"&amp;RIGHT(YEAR(A2572),2))</f>
        <v>FY 2011-12</v>
      </c>
      <c r="E2572" s="6" t="str">
        <f aca="false">IF(AND(V2572&lt;&gt;"",W2572&lt;&gt;""),"Yes","No")</f>
        <v>Yes</v>
      </c>
      <c r="F2572" s="18" t="n">
        <f aca="false">Total!F2572</f>
        <v>2458.3</v>
      </c>
      <c r="G2572" s="18" t="n">
        <f aca="false">Total!G2572</f>
        <v>2718.2</v>
      </c>
      <c r="H2572" s="18" t="n">
        <f aca="false">Total!H2572</f>
        <v>-259.9</v>
      </c>
      <c r="I2572" s="18" t="n">
        <f aca="false">Total!I2572</f>
        <v>-57.65</v>
      </c>
      <c r="J2572" s="18" t="n">
        <f aca="false">IF($V2572="","",INDEX('Stock Exchange'!F$5:F$2450,$V2572))</f>
        <v>2457</v>
      </c>
      <c r="K2572" s="18" t="n">
        <f aca="false">IF($V2572="","",INDEX('Stock Exchange'!G$5:G$2450,$V2572))</f>
        <v>2711.8</v>
      </c>
      <c r="L2572" s="18" t="n">
        <f aca="false">IF($V2572="","",INDEX('Stock Exchange'!H$5:H$2450,$V2572))</f>
        <v>-254.8</v>
      </c>
      <c r="M2572" s="18" t="n">
        <f aca="false">IF($V2572="","",INDEX('Stock Exchange'!I$5:I$2450,$V2572))</f>
        <v>-56.53</v>
      </c>
      <c r="N2572" s="18" t="n">
        <f aca="false">IF($W2572="","",INDEX(Primary!F$5:F$2450,$W2572))</f>
        <v>1.3</v>
      </c>
      <c r="O2572" s="18" t="n">
        <f aca="false">IF($W2572="","",INDEX(Primary!G$5:G$2450,$W2572))</f>
        <v>6.4</v>
      </c>
      <c r="P2572" s="18" t="n">
        <f aca="false">IF($W2572="","",INDEX(Primary!H$5:H$2450,$W2572))</f>
        <v>-5</v>
      </c>
      <c r="Q2572" s="18" t="n">
        <f aca="false">IF($W2572="","",INDEX(Primary!I$5:I$2450,$W2572))</f>
        <v>-1.12</v>
      </c>
      <c r="R2572" s="19" t="n">
        <f aca="false">IF($E2572="Yes",L2572+P2572,"")</f>
        <v>-259.8</v>
      </c>
      <c r="S2572" s="19" t="n">
        <f aca="false">IF($E2572="Yes",H2572-R2572,"")</f>
        <v>-0.0999999999999659</v>
      </c>
      <c r="T2572" s="6" t="str">
        <f aca="false">IF($E2572="Yes",IF(ROUND(ABS(S2572),2)&lt;=$T$2,"OK","CHECK"),"n/a")</f>
        <v>OK</v>
      </c>
      <c r="U2572" s="20" t="n">
        <f aca="false">Total!J2572</f>
        <v>45.08</v>
      </c>
      <c r="V2572" s="17" t="n">
        <f aca="false">IFERROR(MATCH($A2572,'Stock Exchange'!$A$5:$A$2450,0),"")</f>
        <v>354</v>
      </c>
      <c r="W2572" s="17" t="n">
        <f aca="false">IFERROR(MATCH($A2572,Primary!$A$5:$A$2450,0),"")</f>
        <v>354</v>
      </c>
    </row>
    <row r="2573" customFormat="false" ht="15" hidden="false" customHeight="false" outlineLevel="0" collapsed="false">
      <c r="A2573" s="16" t="n">
        <f aca="false">Total!A2573</f>
        <v>40683</v>
      </c>
      <c r="B2573" s="17" t="n">
        <f aca="false">YEAR(A2573)</f>
        <v>2011</v>
      </c>
      <c r="C2573" s="17" t="n">
        <f aca="false">MONTH(A2573)</f>
        <v>5</v>
      </c>
      <c r="D2573" s="6" t="str">
        <f aca="false">IF(MONTH(A2573)&gt;=4,"FY "&amp;YEAR(A2573)&amp;"-"&amp;RIGHT(YEAR(A2573)+1,2),"FY "&amp;(YEAR(A2573)-1)&amp;"-"&amp;RIGHT(YEAR(A2573),2))</f>
        <v>FY 2011-12</v>
      </c>
      <c r="E2573" s="6" t="str">
        <f aca="false">IF(AND(V2573&lt;&gt;"",W2573&lt;&gt;""),"Yes","No")</f>
        <v>Yes</v>
      </c>
      <c r="F2573" s="18" t="n">
        <f aca="false">Total!F2573</f>
        <v>2112.1</v>
      </c>
      <c r="G2573" s="18" t="n">
        <f aca="false">Total!G2573</f>
        <v>2119.2</v>
      </c>
      <c r="H2573" s="18" t="n">
        <f aca="false">Total!H2573</f>
        <v>-7.1</v>
      </c>
      <c r="I2573" s="18" t="n">
        <f aca="false">Total!I2573</f>
        <v>-1.57</v>
      </c>
      <c r="J2573" s="18" t="n">
        <f aca="false">IF($V2573="","",INDEX('Stock Exchange'!F$5:F$2450,$V2573))</f>
        <v>2108.2</v>
      </c>
      <c r="K2573" s="18" t="n">
        <f aca="false">IF($V2573="","",INDEX('Stock Exchange'!G$5:G$2450,$V2573))</f>
        <v>2112.2</v>
      </c>
      <c r="L2573" s="18" t="n">
        <f aca="false">IF($V2573="","",INDEX('Stock Exchange'!H$5:H$2450,$V2573))</f>
        <v>-4</v>
      </c>
      <c r="M2573" s="18" t="n">
        <f aca="false">IF($V2573="","",INDEX('Stock Exchange'!I$5:I$2450,$V2573))</f>
        <v>-0.89</v>
      </c>
      <c r="N2573" s="18" t="n">
        <f aca="false">IF($W2573="","",INDEX(Primary!F$5:F$2450,$W2573))</f>
        <v>3.9</v>
      </c>
      <c r="O2573" s="18" t="n">
        <f aca="false">IF($W2573="","",INDEX(Primary!G$5:G$2450,$W2573))</f>
        <v>7</v>
      </c>
      <c r="P2573" s="18" t="n">
        <f aca="false">IF($W2573="","",INDEX(Primary!H$5:H$2450,$W2573))</f>
        <v>-3.1</v>
      </c>
      <c r="Q2573" s="18" t="n">
        <f aca="false">IF($W2573="","",INDEX(Primary!I$5:I$2450,$W2573))</f>
        <v>-0.68</v>
      </c>
      <c r="R2573" s="19" t="n">
        <f aca="false">IF($E2573="Yes",L2573+P2573,"")</f>
        <v>-7.1</v>
      </c>
      <c r="S2573" s="19" t="n">
        <f aca="false">IF($E2573="Yes",H2573-R2573,"")</f>
        <v>0</v>
      </c>
      <c r="T2573" s="6" t="str">
        <f aca="false">IF($E2573="Yes",IF(ROUND(ABS(S2573),2)&lt;=$T$2,"OK","CHECK"),"n/a")</f>
        <v>OK</v>
      </c>
      <c r="U2573" s="20" t="n">
        <f aca="false">Total!J2573</f>
        <v>44.98</v>
      </c>
      <c r="V2573" s="17" t="n">
        <f aca="false">IFERROR(MATCH($A2573,'Stock Exchange'!$A$5:$A$2450,0),"")</f>
        <v>355</v>
      </c>
      <c r="W2573" s="17" t="n">
        <f aca="false">IFERROR(MATCH($A2573,Primary!$A$5:$A$2450,0),"")</f>
        <v>355</v>
      </c>
    </row>
    <row r="2574" customFormat="false" ht="15" hidden="false" customHeight="false" outlineLevel="0" collapsed="false">
      <c r="A2574" s="16" t="n">
        <f aca="false">Total!A2574</f>
        <v>40686</v>
      </c>
      <c r="B2574" s="17" t="n">
        <f aca="false">YEAR(A2574)</f>
        <v>2011</v>
      </c>
      <c r="C2574" s="17" t="n">
        <f aca="false">MONTH(A2574)</f>
        <v>5</v>
      </c>
      <c r="D2574" s="6" t="str">
        <f aca="false">IF(MONTH(A2574)&gt;=4,"FY "&amp;YEAR(A2574)&amp;"-"&amp;RIGHT(YEAR(A2574)+1,2),"FY "&amp;(YEAR(A2574)-1)&amp;"-"&amp;RIGHT(YEAR(A2574),2))</f>
        <v>FY 2011-12</v>
      </c>
      <c r="E2574" s="6" t="str">
        <f aca="false">IF(AND(V2574&lt;&gt;"",W2574&lt;&gt;""),"Yes","No")</f>
        <v>Yes</v>
      </c>
      <c r="F2574" s="18" t="n">
        <f aca="false">Total!F2574</f>
        <v>2239.6</v>
      </c>
      <c r="G2574" s="18" t="n">
        <f aca="false">Total!G2574</f>
        <v>2314.7</v>
      </c>
      <c r="H2574" s="18" t="n">
        <f aca="false">Total!H2574</f>
        <v>-75.1</v>
      </c>
      <c r="I2574" s="18" t="n">
        <f aca="false">Total!I2574</f>
        <v>-16.72</v>
      </c>
      <c r="J2574" s="18" t="n">
        <f aca="false">IF($V2574="","",INDEX('Stock Exchange'!F$5:F$2450,$V2574))</f>
        <v>2227.1</v>
      </c>
      <c r="K2574" s="18" t="n">
        <f aca="false">IF($V2574="","",INDEX('Stock Exchange'!G$5:G$2450,$V2574))</f>
        <v>2314.7</v>
      </c>
      <c r="L2574" s="18" t="n">
        <f aca="false">IF($V2574="","",INDEX('Stock Exchange'!H$5:H$2450,$V2574))</f>
        <v>-87.6</v>
      </c>
      <c r="M2574" s="18" t="n">
        <f aca="false">IF($V2574="","",INDEX('Stock Exchange'!I$5:I$2450,$V2574))</f>
        <v>-19.51</v>
      </c>
      <c r="N2574" s="18" t="n">
        <f aca="false">IF($W2574="","",INDEX(Primary!F$5:F$2450,$W2574))</f>
        <v>12.5</v>
      </c>
      <c r="O2574" s="18" t="n">
        <f aca="false">IF($W2574="","",INDEX(Primary!G$5:G$2450,$W2574))</f>
        <v>0</v>
      </c>
      <c r="P2574" s="18" t="n">
        <f aca="false">IF($W2574="","",INDEX(Primary!H$5:H$2450,$W2574))</f>
        <v>12.5</v>
      </c>
      <c r="Q2574" s="18" t="n">
        <f aca="false">IF($W2574="","",INDEX(Primary!I$5:I$2450,$W2574))</f>
        <v>2.79</v>
      </c>
      <c r="R2574" s="19" t="n">
        <f aca="false">IF($E2574="Yes",L2574+P2574,"")</f>
        <v>-75.1</v>
      </c>
      <c r="S2574" s="19" t="n">
        <f aca="false">IF($E2574="Yes",H2574-R2574,"")</f>
        <v>0</v>
      </c>
      <c r="T2574" s="6" t="str">
        <f aca="false">IF($E2574="Yes",IF(ROUND(ABS(S2574),2)&lt;=$T$2,"OK","CHECK"),"n/a")</f>
        <v>OK</v>
      </c>
      <c r="U2574" s="20" t="n">
        <f aca="false">Total!J2574</f>
        <v>44.93</v>
      </c>
      <c r="V2574" s="17" t="n">
        <f aca="false">IFERROR(MATCH($A2574,'Stock Exchange'!$A$5:$A$2450,0),"")</f>
        <v>356</v>
      </c>
      <c r="W2574" s="17" t="n">
        <f aca="false">IFERROR(MATCH($A2574,Primary!$A$5:$A$2450,0),"")</f>
        <v>356</v>
      </c>
    </row>
    <row r="2575" customFormat="false" ht="15" hidden="false" customHeight="false" outlineLevel="0" collapsed="false">
      <c r="A2575" s="16" t="n">
        <f aca="false">Total!A2575</f>
        <v>40687</v>
      </c>
      <c r="B2575" s="17" t="n">
        <f aca="false">YEAR(A2575)</f>
        <v>2011</v>
      </c>
      <c r="C2575" s="17" t="n">
        <f aca="false">MONTH(A2575)</f>
        <v>5</v>
      </c>
      <c r="D2575" s="6" t="str">
        <f aca="false">IF(MONTH(A2575)&gt;=4,"FY "&amp;YEAR(A2575)&amp;"-"&amp;RIGHT(YEAR(A2575)+1,2),"FY "&amp;(YEAR(A2575)-1)&amp;"-"&amp;RIGHT(YEAR(A2575),2))</f>
        <v>FY 2011-12</v>
      </c>
      <c r="E2575" s="6" t="str">
        <f aca="false">IF(AND(V2575&lt;&gt;"",W2575&lt;&gt;""),"Yes","No")</f>
        <v>Yes</v>
      </c>
      <c r="F2575" s="18" t="n">
        <f aca="false">Total!F2575</f>
        <v>1972</v>
      </c>
      <c r="G2575" s="18" t="n">
        <f aca="false">Total!G2575</f>
        <v>2110.2</v>
      </c>
      <c r="H2575" s="18" t="n">
        <f aca="false">Total!H2575</f>
        <v>-138.1</v>
      </c>
      <c r="I2575" s="18" t="n">
        <f aca="false">Total!I2575</f>
        <v>-30.5</v>
      </c>
      <c r="J2575" s="18" t="n">
        <f aca="false">IF($V2575="","",INDEX('Stock Exchange'!F$5:F$2450,$V2575))</f>
        <v>1963.7</v>
      </c>
      <c r="K2575" s="18" t="n">
        <f aca="false">IF($V2575="","",INDEX('Stock Exchange'!G$5:G$2450,$V2575))</f>
        <v>2108.3</v>
      </c>
      <c r="L2575" s="18" t="n">
        <f aca="false">IF($V2575="","",INDEX('Stock Exchange'!H$5:H$2450,$V2575))</f>
        <v>-144.7</v>
      </c>
      <c r="M2575" s="18" t="n">
        <f aca="false">IF($V2575="","",INDEX('Stock Exchange'!I$5:I$2450,$V2575))</f>
        <v>-31.95</v>
      </c>
      <c r="N2575" s="18" t="n">
        <f aca="false">IF($W2575="","",INDEX(Primary!F$5:F$2450,$W2575))</f>
        <v>8.3</v>
      </c>
      <c r="O2575" s="18" t="n">
        <f aca="false">IF($W2575="","",INDEX(Primary!G$5:G$2450,$W2575))</f>
        <v>1.8</v>
      </c>
      <c r="P2575" s="18" t="n">
        <f aca="false">IF($W2575="","",INDEX(Primary!H$5:H$2450,$W2575))</f>
        <v>6.5</v>
      </c>
      <c r="Q2575" s="18" t="n">
        <f aca="false">IF($W2575="","",INDEX(Primary!I$5:I$2450,$W2575))</f>
        <v>1.44</v>
      </c>
      <c r="R2575" s="19" t="n">
        <f aca="false">IF($E2575="Yes",L2575+P2575,"")</f>
        <v>-138.2</v>
      </c>
      <c r="S2575" s="19" t="n">
        <f aca="false">IF($E2575="Yes",H2575-R2575,"")</f>
        <v>0.0999999999999943</v>
      </c>
      <c r="T2575" s="6" t="str">
        <f aca="false">IF($E2575="Yes",IF(ROUND(ABS(S2575),2)&lt;=$T$2,"OK","CHECK"),"n/a")</f>
        <v>OK</v>
      </c>
      <c r="U2575" s="20" t="n">
        <f aca="false">Total!J2575</f>
        <v>45.28</v>
      </c>
      <c r="V2575" s="17" t="n">
        <f aca="false">IFERROR(MATCH($A2575,'Stock Exchange'!$A$5:$A$2450,0),"")</f>
        <v>357</v>
      </c>
      <c r="W2575" s="17" t="n">
        <f aca="false">IFERROR(MATCH($A2575,Primary!$A$5:$A$2450,0),"")</f>
        <v>357</v>
      </c>
    </row>
    <row r="2576" customFormat="false" ht="15" hidden="false" customHeight="false" outlineLevel="0" collapsed="false">
      <c r="A2576" s="16" t="n">
        <f aca="false">Total!A2576</f>
        <v>40688</v>
      </c>
      <c r="B2576" s="17" t="n">
        <f aca="false">YEAR(A2576)</f>
        <v>2011</v>
      </c>
      <c r="C2576" s="17" t="n">
        <f aca="false">MONTH(A2576)</f>
        <v>5</v>
      </c>
      <c r="D2576" s="6" t="str">
        <f aca="false">IF(MONTH(A2576)&gt;=4,"FY "&amp;YEAR(A2576)&amp;"-"&amp;RIGHT(YEAR(A2576)+1,2),"FY "&amp;(YEAR(A2576)-1)&amp;"-"&amp;RIGHT(YEAR(A2576),2))</f>
        <v>FY 2011-12</v>
      </c>
      <c r="E2576" s="6" t="str">
        <f aca="false">IF(AND(V2576&lt;&gt;"",W2576&lt;&gt;""),"Yes","No")</f>
        <v>Yes</v>
      </c>
      <c r="F2576" s="18" t="n">
        <f aca="false">Total!F2576</f>
        <v>2538.3</v>
      </c>
      <c r="G2576" s="18" t="n">
        <f aca="false">Total!G2576</f>
        <v>2503.1</v>
      </c>
      <c r="H2576" s="18" t="n">
        <f aca="false">Total!H2576</f>
        <v>35.1</v>
      </c>
      <c r="I2576" s="18" t="n">
        <f aca="false">Total!I2576</f>
        <v>7.77</v>
      </c>
      <c r="J2576" s="18" t="n">
        <f aca="false">IF($V2576="","",INDEX('Stock Exchange'!F$5:F$2450,$V2576))</f>
        <v>2537.6</v>
      </c>
      <c r="K2576" s="18" t="n">
        <f aca="false">IF($V2576="","",INDEX('Stock Exchange'!G$5:G$2450,$V2576))</f>
        <v>2266.9</v>
      </c>
      <c r="L2576" s="18" t="n">
        <f aca="false">IF($V2576="","",INDEX('Stock Exchange'!H$5:H$2450,$V2576))</f>
        <v>270.7</v>
      </c>
      <c r="M2576" s="18" t="n">
        <f aca="false">IF($V2576="","",INDEX('Stock Exchange'!I$5:I$2450,$V2576))</f>
        <v>59.82</v>
      </c>
      <c r="N2576" s="18" t="n">
        <f aca="false">IF($W2576="","",INDEX(Primary!F$5:F$2450,$W2576))</f>
        <v>0.7</v>
      </c>
      <c r="O2576" s="18" t="n">
        <f aca="false">IF($W2576="","",INDEX(Primary!G$5:G$2450,$W2576))</f>
        <v>236.2</v>
      </c>
      <c r="P2576" s="18" t="n">
        <f aca="false">IF($W2576="","",INDEX(Primary!H$5:H$2450,$W2576))</f>
        <v>-235.5</v>
      </c>
      <c r="Q2576" s="18" t="n">
        <f aca="false">IF($W2576="","",INDEX(Primary!I$5:I$2450,$W2576))</f>
        <v>-52.05</v>
      </c>
      <c r="R2576" s="19" t="n">
        <f aca="false">IF($E2576="Yes",L2576+P2576,"")</f>
        <v>35.2</v>
      </c>
      <c r="S2576" s="19" t="n">
        <f aca="false">IF($E2576="Yes",H2576-R2576,"")</f>
        <v>-0.0999999999999872</v>
      </c>
      <c r="T2576" s="6" t="str">
        <f aca="false">IF($E2576="Yes",IF(ROUND(ABS(S2576),2)&lt;=$T$2,"OK","CHECK"),"n/a")</f>
        <v>OK</v>
      </c>
      <c r="U2576" s="20" t="n">
        <f aca="false">Total!J2576</f>
        <v>45.25</v>
      </c>
      <c r="V2576" s="17" t="n">
        <f aca="false">IFERROR(MATCH($A2576,'Stock Exchange'!$A$5:$A$2450,0),"")</f>
        <v>358</v>
      </c>
      <c r="W2576" s="17" t="n">
        <f aca="false">IFERROR(MATCH($A2576,Primary!$A$5:$A$2450,0),"")</f>
        <v>358</v>
      </c>
    </row>
    <row r="2577" customFormat="false" ht="15" hidden="false" customHeight="false" outlineLevel="0" collapsed="false">
      <c r="A2577" s="16" t="n">
        <f aca="false">Total!A2577</f>
        <v>40689</v>
      </c>
      <c r="B2577" s="17" t="n">
        <f aca="false">YEAR(A2577)</f>
        <v>2011</v>
      </c>
      <c r="C2577" s="17" t="n">
        <f aca="false">MONTH(A2577)</f>
        <v>5</v>
      </c>
      <c r="D2577" s="6" t="str">
        <f aca="false">IF(MONTH(A2577)&gt;=4,"FY "&amp;YEAR(A2577)&amp;"-"&amp;RIGHT(YEAR(A2577)+1,2),"FY "&amp;(YEAR(A2577)-1)&amp;"-"&amp;RIGHT(YEAR(A2577),2))</f>
        <v>FY 2011-12</v>
      </c>
      <c r="E2577" s="6" t="str">
        <f aca="false">IF(AND(V2577&lt;&gt;"",W2577&lt;&gt;""),"Yes","No")</f>
        <v>Yes</v>
      </c>
      <c r="F2577" s="18" t="n">
        <f aca="false">Total!F2577</f>
        <v>2659</v>
      </c>
      <c r="G2577" s="18" t="n">
        <f aca="false">Total!G2577</f>
        <v>3077.5</v>
      </c>
      <c r="H2577" s="18" t="n">
        <f aca="false">Total!H2577</f>
        <v>-418.5</v>
      </c>
      <c r="I2577" s="18" t="n">
        <f aca="false">Total!I2577</f>
        <v>-92.22</v>
      </c>
      <c r="J2577" s="18" t="n">
        <f aca="false">IF($V2577="","",INDEX('Stock Exchange'!F$5:F$2450,$V2577))</f>
        <v>2630.8</v>
      </c>
      <c r="K2577" s="18" t="n">
        <f aca="false">IF($V2577="","",INDEX('Stock Exchange'!G$5:G$2450,$V2577))</f>
        <v>2861.4</v>
      </c>
      <c r="L2577" s="18" t="n">
        <f aca="false">IF($V2577="","",INDEX('Stock Exchange'!H$5:H$2450,$V2577))</f>
        <v>-230.6</v>
      </c>
      <c r="M2577" s="18" t="n">
        <f aca="false">IF($V2577="","",INDEX('Stock Exchange'!I$5:I$2450,$V2577))</f>
        <v>-50.81</v>
      </c>
      <c r="N2577" s="18" t="n">
        <f aca="false">IF($W2577="","",INDEX(Primary!F$5:F$2450,$W2577))</f>
        <v>28.2</v>
      </c>
      <c r="O2577" s="18" t="n">
        <f aca="false">IF($W2577="","",INDEX(Primary!G$5:G$2450,$W2577))</f>
        <v>216.1</v>
      </c>
      <c r="P2577" s="18" t="n">
        <f aca="false">IF($W2577="","",INDEX(Primary!H$5:H$2450,$W2577))</f>
        <v>-187.9</v>
      </c>
      <c r="Q2577" s="18" t="n">
        <f aca="false">IF($W2577="","",INDEX(Primary!I$5:I$2450,$W2577))</f>
        <v>-41.41</v>
      </c>
      <c r="R2577" s="19" t="n">
        <f aca="false">IF($E2577="Yes",L2577+P2577,"")</f>
        <v>-418.5</v>
      </c>
      <c r="S2577" s="19" t="n">
        <f aca="false">IF($E2577="Yes",H2577-R2577,"")</f>
        <v>0</v>
      </c>
      <c r="T2577" s="6" t="str">
        <f aca="false">IF($E2577="Yes",IF(ROUND(ABS(S2577),2)&lt;=$T$2,"OK","CHECK"),"n/a")</f>
        <v>OK</v>
      </c>
      <c r="U2577" s="20" t="n">
        <f aca="false">Total!J2577</f>
        <v>45.38</v>
      </c>
      <c r="V2577" s="17" t="n">
        <f aca="false">IFERROR(MATCH($A2577,'Stock Exchange'!$A$5:$A$2450,0),"")</f>
        <v>359</v>
      </c>
      <c r="W2577" s="17" t="n">
        <f aca="false">IFERROR(MATCH($A2577,Primary!$A$5:$A$2450,0),"")</f>
        <v>359</v>
      </c>
    </row>
    <row r="2578" customFormat="false" ht="15" hidden="false" customHeight="false" outlineLevel="0" collapsed="false">
      <c r="A2578" s="16" t="n">
        <f aca="false">Total!A2578</f>
        <v>40690</v>
      </c>
      <c r="B2578" s="17" t="n">
        <f aca="false">YEAR(A2578)</f>
        <v>2011</v>
      </c>
      <c r="C2578" s="17" t="n">
        <f aca="false">MONTH(A2578)</f>
        <v>5</v>
      </c>
      <c r="D2578" s="6" t="str">
        <f aca="false">IF(MONTH(A2578)&gt;=4,"FY "&amp;YEAR(A2578)&amp;"-"&amp;RIGHT(YEAR(A2578)+1,2),"FY "&amp;(YEAR(A2578)-1)&amp;"-"&amp;RIGHT(YEAR(A2578),2))</f>
        <v>FY 2011-12</v>
      </c>
      <c r="E2578" s="6" t="str">
        <f aca="false">IF(AND(V2578&lt;&gt;"",W2578&lt;&gt;""),"Yes","No")</f>
        <v>Yes</v>
      </c>
      <c r="F2578" s="18" t="n">
        <f aca="false">Total!F2578</f>
        <v>4506.1</v>
      </c>
      <c r="G2578" s="18" t="n">
        <f aca="false">Total!G2578</f>
        <v>3283.5</v>
      </c>
      <c r="H2578" s="18" t="n">
        <f aca="false">Total!H2578</f>
        <v>1222.6</v>
      </c>
      <c r="I2578" s="18" t="n">
        <f aca="false">Total!I2578</f>
        <v>269.95</v>
      </c>
      <c r="J2578" s="18" t="n">
        <f aca="false">IF($V2578="","",INDEX('Stock Exchange'!F$5:F$2450,$V2578))</f>
        <v>3781.7</v>
      </c>
      <c r="K2578" s="18" t="n">
        <f aca="false">IF($V2578="","",INDEX('Stock Exchange'!G$5:G$2450,$V2578))</f>
        <v>3283.1</v>
      </c>
      <c r="L2578" s="18" t="n">
        <f aca="false">IF($V2578="","",INDEX('Stock Exchange'!H$5:H$2450,$V2578))</f>
        <v>498.5</v>
      </c>
      <c r="M2578" s="18" t="n">
        <f aca="false">IF($V2578="","",INDEX('Stock Exchange'!I$5:I$2450,$V2578))</f>
        <v>110.08</v>
      </c>
      <c r="N2578" s="18" t="n">
        <f aca="false">IF($W2578="","",INDEX(Primary!F$5:F$2450,$W2578))</f>
        <v>724.4</v>
      </c>
      <c r="O2578" s="18" t="n">
        <f aca="false">IF($W2578="","",INDEX(Primary!G$5:G$2450,$W2578))</f>
        <v>0.4</v>
      </c>
      <c r="P2578" s="18" t="n">
        <f aca="false">IF($W2578="","",INDEX(Primary!H$5:H$2450,$W2578))</f>
        <v>724.1</v>
      </c>
      <c r="Q2578" s="18" t="n">
        <f aca="false">IF($W2578="","",INDEX(Primary!I$5:I$2450,$W2578))</f>
        <v>159.87</v>
      </c>
      <c r="R2578" s="19" t="n">
        <f aca="false">IF($E2578="Yes",L2578+P2578,"")</f>
        <v>1222.6</v>
      </c>
      <c r="S2578" s="19" t="n">
        <f aca="false">IF($E2578="Yes",H2578-R2578,"")</f>
        <v>0</v>
      </c>
      <c r="T2578" s="6" t="str">
        <f aca="false">IF($E2578="Yes",IF(ROUND(ABS(S2578),2)&lt;=$T$2,"OK","CHECK"),"n/a")</f>
        <v>OK</v>
      </c>
      <c r="U2578" s="20" t="n">
        <f aca="false">Total!J2578</f>
        <v>45.29</v>
      </c>
      <c r="V2578" s="17" t="n">
        <f aca="false">IFERROR(MATCH($A2578,'Stock Exchange'!$A$5:$A$2450,0),"")</f>
        <v>360</v>
      </c>
      <c r="W2578" s="17" t="n">
        <f aca="false">IFERROR(MATCH($A2578,Primary!$A$5:$A$2450,0),"")</f>
        <v>360</v>
      </c>
    </row>
    <row r="2579" customFormat="false" ht="15" hidden="false" customHeight="false" outlineLevel="0" collapsed="false">
      <c r="A2579" s="16" t="n">
        <f aca="false">Total!A2579</f>
        <v>40693</v>
      </c>
      <c r="B2579" s="17" t="n">
        <f aca="false">YEAR(A2579)</f>
        <v>2011</v>
      </c>
      <c r="C2579" s="17" t="n">
        <f aca="false">MONTH(A2579)</f>
        <v>5</v>
      </c>
      <c r="D2579" s="6" t="str">
        <f aca="false">IF(MONTH(A2579)&gt;=4,"FY "&amp;YEAR(A2579)&amp;"-"&amp;RIGHT(YEAR(A2579)+1,2),"FY "&amp;(YEAR(A2579)-1)&amp;"-"&amp;RIGHT(YEAR(A2579),2))</f>
        <v>FY 2011-12</v>
      </c>
      <c r="E2579" s="6" t="str">
        <f aca="false">IF(AND(V2579&lt;&gt;"",W2579&lt;&gt;""),"Yes","No")</f>
        <v>Yes</v>
      </c>
      <c r="F2579" s="18" t="n">
        <f aca="false">Total!F2579</f>
        <v>2703.6</v>
      </c>
      <c r="G2579" s="18" t="n">
        <f aca="false">Total!G2579</f>
        <v>2449.9</v>
      </c>
      <c r="H2579" s="18" t="n">
        <f aca="false">Total!H2579</f>
        <v>253.7</v>
      </c>
      <c r="I2579" s="18" t="n">
        <f aca="false">Total!I2579</f>
        <v>56.1</v>
      </c>
      <c r="J2579" s="18" t="n">
        <f aca="false">IF($V2579="","",INDEX('Stock Exchange'!F$5:F$2450,$V2579))</f>
        <v>2699.6</v>
      </c>
      <c r="K2579" s="18" t="n">
        <f aca="false">IF($V2579="","",INDEX('Stock Exchange'!G$5:G$2450,$V2579))</f>
        <v>2449.8</v>
      </c>
      <c r="L2579" s="18" t="n">
        <f aca="false">IF($V2579="","",INDEX('Stock Exchange'!H$5:H$2450,$V2579))</f>
        <v>249.8</v>
      </c>
      <c r="M2579" s="18" t="n">
        <f aca="false">IF($V2579="","",INDEX('Stock Exchange'!I$5:I$2450,$V2579))</f>
        <v>55.25</v>
      </c>
      <c r="N2579" s="18" t="n">
        <f aca="false">IF($W2579="","",INDEX(Primary!F$5:F$2450,$W2579))</f>
        <v>4</v>
      </c>
      <c r="O2579" s="18" t="n">
        <f aca="false">IF($W2579="","",INDEX(Primary!G$5:G$2450,$W2579))</f>
        <v>0.1</v>
      </c>
      <c r="P2579" s="18" t="n">
        <f aca="false">IF($W2579="","",INDEX(Primary!H$5:H$2450,$W2579))</f>
        <v>3.9</v>
      </c>
      <c r="Q2579" s="18" t="n">
        <f aca="false">IF($W2579="","",INDEX(Primary!I$5:I$2450,$W2579))</f>
        <v>0.86</v>
      </c>
      <c r="R2579" s="19" t="n">
        <f aca="false">IF($E2579="Yes",L2579+P2579,"")</f>
        <v>253.7</v>
      </c>
      <c r="S2579" s="19" t="n">
        <f aca="false">IF($E2579="Yes",H2579-R2579,"")</f>
        <v>0</v>
      </c>
      <c r="T2579" s="6" t="str">
        <f aca="false">IF($E2579="Yes",IF(ROUND(ABS(S2579),2)&lt;=$T$2,"OK","CHECK"),"n/a")</f>
        <v>OK</v>
      </c>
      <c r="U2579" s="20" t="n">
        <f aca="false">Total!J2579</f>
        <v>45.21</v>
      </c>
      <c r="V2579" s="17" t="n">
        <f aca="false">IFERROR(MATCH($A2579,'Stock Exchange'!$A$5:$A$2450,0),"")</f>
        <v>361</v>
      </c>
      <c r="W2579" s="17" t="n">
        <f aca="false">IFERROR(MATCH($A2579,Primary!$A$5:$A$2450,0),"")</f>
        <v>361</v>
      </c>
    </row>
    <row r="2580" customFormat="false" ht="15" hidden="false" customHeight="false" outlineLevel="0" collapsed="false">
      <c r="A2580" s="16" t="n">
        <f aca="false">Total!A2580</f>
        <v>40694</v>
      </c>
      <c r="B2580" s="17" t="n">
        <f aca="false">YEAR(A2580)</f>
        <v>2011</v>
      </c>
      <c r="C2580" s="17" t="n">
        <f aca="false">MONTH(A2580)</f>
        <v>5</v>
      </c>
      <c r="D2580" s="6" t="str">
        <f aca="false">IF(MONTH(A2580)&gt;=4,"FY "&amp;YEAR(A2580)&amp;"-"&amp;RIGHT(YEAR(A2580)+1,2),"FY "&amp;(YEAR(A2580)-1)&amp;"-"&amp;RIGHT(YEAR(A2580),2))</f>
        <v>FY 2011-12</v>
      </c>
      <c r="E2580" s="6" t="str">
        <f aca="false">IF(AND(V2580&lt;&gt;"",W2580&lt;&gt;""),"Yes","No")</f>
        <v>Yes</v>
      </c>
      <c r="F2580" s="18" t="n">
        <f aca="false">Total!F2580</f>
        <v>2440.1</v>
      </c>
      <c r="G2580" s="18" t="n">
        <f aca="false">Total!G2580</f>
        <v>2321.5</v>
      </c>
      <c r="H2580" s="18" t="n">
        <f aca="false">Total!H2580</f>
        <v>118.6</v>
      </c>
      <c r="I2580" s="18" t="n">
        <f aca="false">Total!I2580</f>
        <v>26.3</v>
      </c>
      <c r="J2580" s="18" t="n">
        <f aca="false">IF($V2580="","",INDEX('Stock Exchange'!F$5:F$2450,$V2580))</f>
        <v>2437.9</v>
      </c>
      <c r="K2580" s="18" t="n">
        <f aca="false">IF($V2580="","",INDEX('Stock Exchange'!G$5:G$2450,$V2580))</f>
        <v>2094.9</v>
      </c>
      <c r="L2580" s="18" t="n">
        <f aca="false">IF($V2580="","",INDEX('Stock Exchange'!H$5:H$2450,$V2580))</f>
        <v>342.9</v>
      </c>
      <c r="M2580" s="18" t="n">
        <f aca="false">IF($V2580="","",INDEX('Stock Exchange'!I$5:I$2450,$V2580))</f>
        <v>76.04</v>
      </c>
      <c r="N2580" s="18" t="n">
        <f aca="false">IF($W2580="","",INDEX(Primary!F$5:F$2450,$W2580))</f>
        <v>2.2</v>
      </c>
      <c r="O2580" s="18" t="n">
        <f aca="false">IF($W2580="","",INDEX(Primary!G$5:G$2450,$W2580))</f>
        <v>226.5</v>
      </c>
      <c r="P2580" s="18" t="n">
        <f aca="false">IF($W2580="","",INDEX(Primary!H$5:H$2450,$W2580))</f>
        <v>-224.3</v>
      </c>
      <c r="Q2580" s="18" t="n">
        <f aca="false">IF($W2580="","",INDEX(Primary!I$5:I$2450,$W2580))</f>
        <v>-49.73</v>
      </c>
      <c r="R2580" s="19" t="n">
        <f aca="false">IF($E2580="Yes",L2580+P2580,"")</f>
        <v>118.6</v>
      </c>
      <c r="S2580" s="19" t="n">
        <f aca="false">IF($E2580="Yes",H2580-R2580,"")</f>
        <v>0</v>
      </c>
      <c r="T2580" s="6" t="str">
        <f aca="false">IF($E2580="Yes",IF(ROUND(ABS(S2580),2)&lt;=$T$2,"OK","CHECK"),"n/a")</f>
        <v>OK</v>
      </c>
      <c r="U2580" s="20" t="n">
        <f aca="false">Total!J2580</f>
        <v>45.1</v>
      </c>
      <c r="V2580" s="17" t="n">
        <f aca="false">IFERROR(MATCH($A2580,'Stock Exchange'!$A$5:$A$2450,0),"")</f>
        <v>362</v>
      </c>
      <c r="W2580" s="17" t="n">
        <f aca="false">IFERROR(MATCH($A2580,Primary!$A$5:$A$2450,0),"")</f>
        <v>362</v>
      </c>
    </row>
    <row r="2581" customFormat="false" ht="15" hidden="false" customHeight="false" outlineLevel="0" collapsed="false">
      <c r="A2581" s="16" t="n">
        <f aca="false">Total!A2581</f>
        <v>40695</v>
      </c>
      <c r="B2581" s="17" t="n">
        <f aca="false">YEAR(A2581)</f>
        <v>2011</v>
      </c>
      <c r="C2581" s="17" t="n">
        <f aca="false">MONTH(A2581)</f>
        <v>6</v>
      </c>
      <c r="D2581" s="6" t="str">
        <f aca="false">IF(MONTH(A2581)&gt;=4,"FY "&amp;YEAR(A2581)&amp;"-"&amp;RIGHT(YEAR(A2581)+1,2),"FY "&amp;(YEAR(A2581)-1)&amp;"-"&amp;RIGHT(YEAR(A2581),2))</f>
        <v>FY 2011-12</v>
      </c>
      <c r="E2581" s="6" t="str">
        <f aca="false">IF(AND(V2581&lt;&gt;"",W2581&lt;&gt;""),"Yes","No")</f>
        <v>Yes</v>
      </c>
      <c r="F2581" s="18" t="n">
        <f aca="false">Total!F2581</f>
        <v>6166.2</v>
      </c>
      <c r="G2581" s="18" t="n">
        <f aca="false">Total!G2581</f>
        <v>4904.9</v>
      </c>
      <c r="H2581" s="18" t="n">
        <f aca="false">Total!H2581</f>
        <v>1261.3</v>
      </c>
      <c r="I2581" s="18" t="n">
        <f aca="false">Total!I2581</f>
        <v>280.1</v>
      </c>
      <c r="J2581" s="18" t="n">
        <f aca="false">IF($V2581="","",INDEX('Stock Exchange'!F$5:F$2450,$V2581))</f>
        <v>6165.1</v>
      </c>
      <c r="K2581" s="18" t="n">
        <f aca="false">IF($V2581="","",INDEX('Stock Exchange'!G$5:G$2450,$V2581))</f>
        <v>4841.2</v>
      </c>
      <c r="L2581" s="18" t="n">
        <f aca="false">IF($V2581="","",INDEX('Stock Exchange'!H$5:H$2450,$V2581))</f>
        <v>1323.9</v>
      </c>
      <c r="M2581" s="18" t="n">
        <f aca="false">IF($V2581="","",INDEX('Stock Exchange'!I$5:I$2450,$V2581))</f>
        <v>294.01</v>
      </c>
      <c r="N2581" s="18" t="n">
        <f aca="false">IF($W2581="","",INDEX(Primary!F$5:F$2450,$W2581))</f>
        <v>1.1</v>
      </c>
      <c r="O2581" s="18" t="n">
        <f aca="false">IF($W2581="","",INDEX(Primary!G$5:G$2450,$W2581))</f>
        <v>63.7</v>
      </c>
      <c r="P2581" s="18" t="n">
        <f aca="false">IF($W2581="","",INDEX(Primary!H$5:H$2450,$W2581))</f>
        <v>-62.6</v>
      </c>
      <c r="Q2581" s="18" t="n">
        <f aca="false">IF($W2581="","",INDEX(Primary!I$5:I$2450,$W2581))</f>
        <v>-13.91</v>
      </c>
      <c r="R2581" s="19" t="n">
        <f aca="false">IF($E2581="Yes",L2581+P2581,"")</f>
        <v>1261.3</v>
      </c>
      <c r="S2581" s="19" t="n">
        <f aca="false">IF($E2581="Yes",H2581-R2581,"")</f>
        <v>0</v>
      </c>
      <c r="T2581" s="6" t="str">
        <f aca="false">IF($E2581="Yes",IF(ROUND(ABS(S2581),2)&lt;=$T$2,"OK","CHECK"),"n/a")</f>
        <v>OK</v>
      </c>
      <c r="U2581" s="20" t="n">
        <f aca="false">Total!J2581</f>
        <v>45.03</v>
      </c>
      <c r="V2581" s="17" t="n">
        <f aca="false">IFERROR(MATCH($A2581,'Stock Exchange'!$A$5:$A$2450,0),"")</f>
        <v>363</v>
      </c>
      <c r="W2581" s="17" t="n">
        <f aca="false">IFERROR(MATCH($A2581,Primary!$A$5:$A$2450,0),"")</f>
        <v>363</v>
      </c>
    </row>
    <row r="2582" customFormat="false" ht="15" hidden="false" customHeight="false" outlineLevel="0" collapsed="false">
      <c r="A2582" s="16" t="n">
        <f aca="false">Total!A2582</f>
        <v>40696</v>
      </c>
      <c r="B2582" s="17" t="n">
        <f aca="false">YEAR(A2582)</f>
        <v>2011</v>
      </c>
      <c r="C2582" s="17" t="n">
        <f aca="false">MONTH(A2582)</f>
        <v>6</v>
      </c>
      <c r="D2582" s="6" t="str">
        <f aca="false">IF(MONTH(A2582)&gt;=4,"FY "&amp;YEAR(A2582)&amp;"-"&amp;RIGHT(YEAR(A2582)+1,2),"FY "&amp;(YEAR(A2582)-1)&amp;"-"&amp;RIGHT(YEAR(A2582),2))</f>
        <v>FY 2011-12</v>
      </c>
      <c r="E2582" s="6" t="str">
        <f aca="false">IF(AND(V2582&lt;&gt;"",W2582&lt;&gt;""),"Yes","No")</f>
        <v>Yes</v>
      </c>
      <c r="F2582" s="18" t="n">
        <f aca="false">Total!F2582</f>
        <v>2467.3</v>
      </c>
      <c r="G2582" s="18" t="n">
        <f aca="false">Total!G2582</f>
        <v>1777.7</v>
      </c>
      <c r="H2582" s="18" t="n">
        <f aca="false">Total!H2582</f>
        <v>689.6</v>
      </c>
      <c r="I2582" s="18" t="n">
        <f aca="false">Total!I2582</f>
        <v>153.62</v>
      </c>
      <c r="J2582" s="18" t="n">
        <f aca="false">IF($V2582="","",INDEX('Stock Exchange'!F$5:F$2450,$V2582))</f>
        <v>2464.3</v>
      </c>
      <c r="K2582" s="18" t="n">
        <f aca="false">IF($V2582="","",INDEX('Stock Exchange'!G$5:G$2450,$V2582))</f>
        <v>1776.3</v>
      </c>
      <c r="L2582" s="18" t="n">
        <f aca="false">IF($V2582="","",INDEX('Stock Exchange'!H$5:H$2450,$V2582))</f>
        <v>687.9</v>
      </c>
      <c r="M2582" s="18" t="n">
        <f aca="false">IF($V2582="","",INDEX('Stock Exchange'!I$5:I$2450,$V2582))</f>
        <v>153.25</v>
      </c>
      <c r="N2582" s="18" t="n">
        <f aca="false">IF($W2582="","",INDEX(Primary!F$5:F$2450,$W2582))</f>
        <v>3</v>
      </c>
      <c r="O2582" s="18" t="n">
        <f aca="false">IF($W2582="","",INDEX(Primary!G$5:G$2450,$W2582))</f>
        <v>1.3</v>
      </c>
      <c r="P2582" s="18" t="n">
        <f aca="false">IF($W2582="","",INDEX(Primary!H$5:H$2450,$W2582))</f>
        <v>1.6</v>
      </c>
      <c r="Q2582" s="18" t="n">
        <f aca="false">IF($W2582="","",INDEX(Primary!I$5:I$2450,$W2582))</f>
        <v>0.37</v>
      </c>
      <c r="R2582" s="19" t="n">
        <f aca="false">IF($E2582="Yes",L2582+P2582,"")</f>
        <v>689.5</v>
      </c>
      <c r="S2582" s="19" t="n">
        <f aca="false">IF($E2582="Yes",H2582-R2582,"")</f>
        <v>0.100000000000023</v>
      </c>
      <c r="T2582" s="6" t="str">
        <f aca="false">IF($E2582="Yes",IF(ROUND(ABS(S2582),2)&lt;=$T$2,"OK","CHECK"),"n/a")</f>
        <v>OK</v>
      </c>
      <c r="U2582" s="20" t="n">
        <f aca="false">Total!J2582</f>
        <v>44.89</v>
      </c>
      <c r="V2582" s="17" t="n">
        <f aca="false">IFERROR(MATCH($A2582,'Stock Exchange'!$A$5:$A$2450,0),"")</f>
        <v>364</v>
      </c>
      <c r="W2582" s="17" t="n">
        <f aca="false">IFERROR(MATCH($A2582,Primary!$A$5:$A$2450,0),"")</f>
        <v>364</v>
      </c>
    </row>
    <row r="2583" customFormat="false" ht="15" hidden="false" customHeight="false" outlineLevel="0" collapsed="false">
      <c r="A2583" s="16" t="n">
        <f aca="false">Total!A2583</f>
        <v>40697</v>
      </c>
      <c r="B2583" s="17" t="n">
        <f aca="false">YEAR(A2583)</f>
        <v>2011</v>
      </c>
      <c r="C2583" s="17" t="n">
        <f aca="false">MONTH(A2583)</f>
        <v>6</v>
      </c>
      <c r="D2583" s="6" t="str">
        <f aca="false">IF(MONTH(A2583)&gt;=4,"FY "&amp;YEAR(A2583)&amp;"-"&amp;RIGHT(YEAR(A2583)+1,2),"FY "&amp;(YEAR(A2583)-1)&amp;"-"&amp;RIGHT(YEAR(A2583),2))</f>
        <v>FY 2011-12</v>
      </c>
      <c r="E2583" s="6" t="str">
        <f aca="false">IF(AND(V2583&lt;&gt;"",W2583&lt;&gt;""),"Yes","No")</f>
        <v>Yes</v>
      </c>
      <c r="F2583" s="18" t="n">
        <f aca="false">Total!F2583</f>
        <v>1791.2</v>
      </c>
      <c r="G2583" s="18" t="n">
        <f aca="false">Total!G2583</f>
        <v>1640.4</v>
      </c>
      <c r="H2583" s="18" t="n">
        <f aca="false">Total!H2583</f>
        <v>150.8</v>
      </c>
      <c r="I2583" s="18" t="n">
        <f aca="false">Total!I2583</f>
        <v>33.56</v>
      </c>
      <c r="J2583" s="18" t="n">
        <f aca="false">IF($V2583="","",INDEX('Stock Exchange'!F$5:F$2450,$V2583))</f>
        <v>1790</v>
      </c>
      <c r="K2583" s="18" t="n">
        <f aca="false">IF($V2583="","",INDEX('Stock Exchange'!G$5:G$2450,$V2583))</f>
        <v>1640.3</v>
      </c>
      <c r="L2583" s="18" t="n">
        <f aca="false">IF($V2583="","",INDEX('Stock Exchange'!H$5:H$2450,$V2583))</f>
        <v>149.7</v>
      </c>
      <c r="M2583" s="18" t="n">
        <f aca="false">IF($V2583="","",INDEX('Stock Exchange'!I$5:I$2450,$V2583))</f>
        <v>33.31</v>
      </c>
      <c r="N2583" s="18" t="n">
        <f aca="false">IF($W2583="","",INDEX(Primary!F$5:F$2450,$W2583))</f>
        <v>1.2</v>
      </c>
      <c r="O2583" s="18" t="n">
        <f aca="false">IF($W2583="","",INDEX(Primary!G$5:G$2450,$W2583))</f>
        <v>0.1</v>
      </c>
      <c r="P2583" s="18" t="n">
        <f aca="false">IF($W2583="","",INDEX(Primary!H$5:H$2450,$W2583))</f>
        <v>1.1</v>
      </c>
      <c r="Q2583" s="18" t="n">
        <f aca="false">IF($W2583="","",INDEX(Primary!I$5:I$2450,$W2583))</f>
        <v>0.25</v>
      </c>
      <c r="R2583" s="19" t="n">
        <f aca="false">IF($E2583="Yes",L2583+P2583,"")</f>
        <v>150.8</v>
      </c>
      <c r="S2583" s="19" t="n">
        <f aca="false">IF($E2583="Yes",H2583-R2583,"")</f>
        <v>0</v>
      </c>
      <c r="T2583" s="6" t="str">
        <f aca="false">IF($E2583="Yes",IF(ROUND(ABS(S2583),2)&lt;=$T$2,"OK","CHECK"),"n/a")</f>
        <v>OK</v>
      </c>
      <c r="U2583" s="20" t="n">
        <f aca="false">Total!J2583</f>
        <v>44.94</v>
      </c>
      <c r="V2583" s="17" t="n">
        <f aca="false">IFERROR(MATCH($A2583,'Stock Exchange'!$A$5:$A$2450,0),"")</f>
        <v>365</v>
      </c>
      <c r="W2583" s="17" t="n">
        <f aca="false">IFERROR(MATCH($A2583,Primary!$A$5:$A$2450,0),"")</f>
        <v>365</v>
      </c>
    </row>
    <row r="2584" customFormat="false" ht="15" hidden="false" customHeight="false" outlineLevel="0" collapsed="false">
      <c r="A2584" s="16" t="n">
        <f aca="false">Total!A2584</f>
        <v>40700</v>
      </c>
      <c r="B2584" s="17" t="n">
        <f aca="false">YEAR(A2584)</f>
        <v>2011</v>
      </c>
      <c r="C2584" s="17" t="n">
        <f aca="false">MONTH(A2584)</f>
        <v>6</v>
      </c>
      <c r="D2584" s="6" t="str">
        <f aca="false">IF(MONTH(A2584)&gt;=4,"FY "&amp;YEAR(A2584)&amp;"-"&amp;RIGHT(YEAR(A2584)+1,2),"FY "&amp;(YEAR(A2584)-1)&amp;"-"&amp;RIGHT(YEAR(A2584),2))</f>
        <v>FY 2011-12</v>
      </c>
      <c r="E2584" s="6" t="str">
        <f aca="false">IF(AND(V2584&lt;&gt;"",W2584&lt;&gt;""),"Yes","No")</f>
        <v>Yes</v>
      </c>
      <c r="F2584" s="18" t="n">
        <f aca="false">Total!F2584</f>
        <v>1982.9</v>
      </c>
      <c r="G2584" s="18" t="n">
        <f aca="false">Total!G2584</f>
        <v>1445.3</v>
      </c>
      <c r="H2584" s="18" t="n">
        <f aca="false">Total!H2584</f>
        <v>537.6</v>
      </c>
      <c r="I2584" s="18" t="n">
        <f aca="false">Total!I2584</f>
        <v>119.87</v>
      </c>
      <c r="J2584" s="18" t="n">
        <f aca="false">IF($V2584="","",INDEX('Stock Exchange'!F$5:F$2450,$V2584))</f>
        <v>1963.1</v>
      </c>
      <c r="K2584" s="18" t="n">
        <f aca="false">IF($V2584="","",INDEX('Stock Exchange'!G$5:G$2450,$V2584))</f>
        <v>1445</v>
      </c>
      <c r="L2584" s="18" t="n">
        <f aca="false">IF($V2584="","",INDEX('Stock Exchange'!H$5:H$2450,$V2584))</f>
        <v>518.2</v>
      </c>
      <c r="M2584" s="18" t="n">
        <f aca="false">IF($V2584="","",INDEX('Stock Exchange'!I$5:I$2450,$V2584))</f>
        <v>115.53</v>
      </c>
      <c r="N2584" s="18" t="n">
        <f aca="false">IF($W2584="","",INDEX(Primary!F$5:F$2450,$W2584))</f>
        <v>19.8</v>
      </c>
      <c r="O2584" s="18" t="n">
        <f aca="false">IF($W2584="","",INDEX(Primary!G$5:G$2450,$W2584))</f>
        <v>0.3</v>
      </c>
      <c r="P2584" s="18" t="n">
        <f aca="false">IF($W2584="","",INDEX(Primary!H$5:H$2450,$W2584))</f>
        <v>19.4</v>
      </c>
      <c r="Q2584" s="18" t="n">
        <f aca="false">IF($W2584="","",INDEX(Primary!I$5:I$2450,$W2584))</f>
        <v>4.34</v>
      </c>
      <c r="R2584" s="19" t="n">
        <f aca="false">IF($E2584="Yes",L2584+P2584,"")</f>
        <v>537.6</v>
      </c>
      <c r="S2584" s="19" t="n">
        <f aca="false">IF($E2584="Yes",H2584-R2584,"")</f>
        <v>0</v>
      </c>
      <c r="T2584" s="6" t="str">
        <f aca="false">IF($E2584="Yes",IF(ROUND(ABS(S2584),2)&lt;=$T$2,"OK","CHECK"),"n/a")</f>
        <v>OK</v>
      </c>
      <c r="U2584" s="20" t="n">
        <f aca="false">Total!J2584</f>
        <v>44.85</v>
      </c>
      <c r="V2584" s="17" t="n">
        <f aca="false">IFERROR(MATCH($A2584,'Stock Exchange'!$A$5:$A$2450,0),"")</f>
        <v>366</v>
      </c>
      <c r="W2584" s="17" t="n">
        <f aca="false">IFERROR(MATCH($A2584,Primary!$A$5:$A$2450,0),"")</f>
        <v>366</v>
      </c>
    </row>
    <row r="2585" customFormat="false" ht="15" hidden="false" customHeight="false" outlineLevel="0" collapsed="false">
      <c r="A2585" s="16" t="n">
        <f aca="false">Total!A2585</f>
        <v>40701</v>
      </c>
      <c r="B2585" s="17" t="n">
        <f aca="false">YEAR(A2585)</f>
        <v>2011</v>
      </c>
      <c r="C2585" s="17" t="n">
        <f aca="false">MONTH(A2585)</f>
        <v>6</v>
      </c>
      <c r="D2585" s="6" t="str">
        <f aca="false">IF(MONTH(A2585)&gt;=4,"FY "&amp;YEAR(A2585)&amp;"-"&amp;RIGHT(YEAR(A2585)+1,2),"FY "&amp;(YEAR(A2585)-1)&amp;"-"&amp;RIGHT(YEAR(A2585),2))</f>
        <v>FY 2011-12</v>
      </c>
      <c r="E2585" s="6" t="str">
        <f aca="false">IF(AND(V2585&lt;&gt;"",W2585&lt;&gt;""),"Yes","No")</f>
        <v>Yes</v>
      </c>
      <c r="F2585" s="18" t="n">
        <f aca="false">Total!F2585</f>
        <v>1572.6</v>
      </c>
      <c r="G2585" s="18" t="n">
        <f aca="false">Total!G2585</f>
        <v>1995.6</v>
      </c>
      <c r="H2585" s="18" t="n">
        <f aca="false">Total!H2585</f>
        <v>-423</v>
      </c>
      <c r="I2585" s="18" t="n">
        <f aca="false">Total!I2585</f>
        <v>-94.58</v>
      </c>
      <c r="J2585" s="18" t="n">
        <f aca="false">IF($V2585="","",INDEX('Stock Exchange'!F$5:F$2450,$V2585))</f>
        <v>1572.3</v>
      </c>
      <c r="K2585" s="18" t="n">
        <f aca="false">IF($V2585="","",INDEX('Stock Exchange'!G$5:G$2450,$V2585))</f>
        <v>1745.5</v>
      </c>
      <c r="L2585" s="18" t="n">
        <f aca="false">IF($V2585="","",INDEX('Stock Exchange'!H$5:H$2450,$V2585))</f>
        <v>-173.2</v>
      </c>
      <c r="M2585" s="18" t="n">
        <f aca="false">IF($V2585="","",INDEX('Stock Exchange'!I$5:I$2450,$V2585))</f>
        <v>-38.73</v>
      </c>
      <c r="N2585" s="18" t="n">
        <f aca="false">IF($W2585="","",INDEX(Primary!F$5:F$2450,$W2585))</f>
        <v>0.3</v>
      </c>
      <c r="O2585" s="18" t="n">
        <f aca="false">IF($W2585="","",INDEX(Primary!G$5:G$2450,$W2585))</f>
        <v>250.1</v>
      </c>
      <c r="P2585" s="18" t="n">
        <f aca="false">IF($W2585="","",INDEX(Primary!H$5:H$2450,$W2585))</f>
        <v>-249.8</v>
      </c>
      <c r="Q2585" s="18" t="n">
        <f aca="false">IF($W2585="","",INDEX(Primary!I$5:I$2450,$W2585))</f>
        <v>-55.86</v>
      </c>
      <c r="R2585" s="19" t="n">
        <f aca="false">IF($E2585="Yes",L2585+P2585,"")</f>
        <v>-423</v>
      </c>
      <c r="S2585" s="19" t="n">
        <f aca="false">IF($E2585="Yes",H2585-R2585,"")</f>
        <v>0</v>
      </c>
      <c r="T2585" s="6" t="str">
        <f aca="false">IF($E2585="Yes",IF(ROUND(ABS(S2585),2)&lt;=$T$2,"OK","CHECK"),"n/a")</f>
        <v>OK</v>
      </c>
      <c r="U2585" s="20" t="n">
        <f aca="false">Total!J2585</f>
        <v>44.72</v>
      </c>
      <c r="V2585" s="17" t="n">
        <f aca="false">IFERROR(MATCH($A2585,'Stock Exchange'!$A$5:$A$2450,0),"")</f>
        <v>367</v>
      </c>
      <c r="W2585" s="17" t="n">
        <f aca="false">IFERROR(MATCH($A2585,Primary!$A$5:$A$2450,0),"")</f>
        <v>367</v>
      </c>
    </row>
    <row r="2586" customFormat="false" ht="15" hidden="false" customHeight="false" outlineLevel="0" collapsed="false">
      <c r="A2586" s="16" t="n">
        <f aca="false">Total!A2586</f>
        <v>40702</v>
      </c>
      <c r="B2586" s="17" t="n">
        <f aca="false">YEAR(A2586)</f>
        <v>2011</v>
      </c>
      <c r="C2586" s="17" t="n">
        <f aca="false">MONTH(A2586)</f>
        <v>6</v>
      </c>
      <c r="D2586" s="6" t="str">
        <f aca="false">IF(MONTH(A2586)&gt;=4,"FY "&amp;YEAR(A2586)&amp;"-"&amp;RIGHT(YEAR(A2586)+1,2),"FY "&amp;(YEAR(A2586)-1)&amp;"-"&amp;RIGHT(YEAR(A2586),2))</f>
        <v>FY 2011-12</v>
      </c>
      <c r="E2586" s="6" t="str">
        <f aca="false">IF(AND(V2586&lt;&gt;"",W2586&lt;&gt;""),"Yes","No")</f>
        <v>Yes</v>
      </c>
      <c r="F2586" s="18" t="n">
        <f aca="false">Total!F2586</f>
        <v>2012.7</v>
      </c>
      <c r="G2586" s="18" t="n">
        <f aca="false">Total!G2586</f>
        <v>1976.4</v>
      </c>
      <c r="H2586" s="18" t="n">
        <f aca="false">Total!H2586</f>
        <v>36.3</v>
      </c>
      <c r="I2586" s="18" t="n">
        <f aca="false">Total!I2586</f>
        <v>8.12</v>
      </c>
      <c r="J2586" s="18" t="n">
        <f aca="false">IF($V2586="","",INDEX('Stock Exchange'!F$5:F$2450,$V2586))</f>
        <v>2012.7</v>
      </c>
      <c r="K2586" s="18" t="n">
        <f aca="false">IF($V2586="","",INDEX('Stock Exchange'!G$5:G$2450,$V2586))</f>
        <v>1813.9</v>
      </c>
      <c r="L2586" s="18" t="n">
        <f aca="false">IF($V2586="","",INDEX('Stock Exchange'!H$5:H$2450,$V2586))</f>
        <v>198.8</v>
      </c>
      <c r="M2586" s="18" t="n">
        <f aca="false">IF($V2586="","",INDEX('Stock Exchange'!I$5:I$2450,$V2586))</f>
        <v>44.44</v>
      </c>
      <c r="N2586" s="18" t="n">
        <f aca="false">IF($W2586="","",INDEX(Primary!F$5:F$2450,$W2586))</f>
        <v>0</v>
      </c>
      <c r="O2586" s="18" t="n">
        <f aca="false">IF($W2586="","",INDEX(Primary!G$5:G$2450,$W2586))</f>
        <v>162.5</v>
      </c>
      <c r="P2586" s="18" t="n">
        <f aca="false">IF($W2586="","",INDEX(Primary!H$5:H$2450,$W2586))</f>
        <v>-162.5</v>
      </c>
      <c r="Q2586" s="18" t="n">
        <f aca="false">IF($W2586="","",INDEX(Primary!I$5:I$2450,$W2586))</f>
        <v>-36.31</v>
      </c>
      <c r="R2586" s="19" t="n">
        <f aca="false">IF($E2586="Yes",L2586+P2586,"")</f>
        <v>36.3</v>
      </c>
      <c r="S2586" s="19" t="n">
        <f aca="false">IF($E2586="Yes",H2586-R2586,"")</f>
        <v>0</v>
      </c>
      <c r="T2586" s="6" t="str">
        <f aca="false">IF($E2586="Yes",IF(ROUND(ABS(S2586),2)&lt;=$T$2,"OK","CHECK"),"n/a")</f>
        <v>OK</v>
      </c>
      <c r="U2586" s="20" t="n">
        <f aca="false">Total!J2586</f>
        <v>44.74</v>
      </c>
      <c r="V2586" s="17" t="n">
        <f aca="false">IFERROR(MATCH($A2586,'Stock Exchange'!$A$5:$A$2450,0),"")</f>
        <v>368</v>
      </c>
      <c r="W2586" s="17" t="n">
        <f aca="false">IFERROR(MATCH($A2586,Primary!$A$5:$A$2450,0),"")</f>
        <v>368</v>
      </c>
    </row>
    <row r="2587" customFormat="false" ht="15" hidden="false" customHeight="false" outlineLevel="0" collapsed="false">
      <c r="A2587" s="16" t="n">
        <f aca="false">Total!A2587</f>
        <v>40703</v>
      </c>
      <c r="B2587" s="17" t="n">
        <f aca="false">YEAR(A2587)</f>
        <v>2011</v>
      </c>
      <c r="C2587" s="17" t="n">
        <f aca="false">MONTH(A2587)</f>
        <v>6</v>
      </c>
      <c r="D2587" s="6" t="str">
        <f aca="false">IF(MONTH(A2587)&gt;=4,"FY "&amp;YEAR(A2587)&amp;"-"&amp;RIGHT(YEAR(A2587)+1,2),"FY "&amp;(YEAR(A2587)-1)&amp;"-"&amp;RIGHT(YEAR(A2587),2))</f>
        <v>FY 2011-12</v>
      </c>
      <c r="E2587" s="6" t="str">
        <f aca="false">IF(AND(V2587&lt;&gt;"",W2587&lt;&gt;""),"Yes","No")</f>
        <v>Yes</v>
      </c>
      <c r="F2587" s="18" t="n">
        <f aca="false">Total!F2587</f>
        <v>1905.4</v>
      </c>
      <c r="G2587" s="18" t="n">
        <f aca="false">Total!G2587</f>
        <v>1730.6</v>
      </c>
      <c r="H2587" s="18" t="n">
        <f aca="false">Total!H2587</f>
        <v>174.8</v>
      </c>
      <c r="I2587" s="18" t="n">
        <f aca="false">Total!I2587</f>
        <v>39.19</v>
      </c>
      <c r="J2587" s="18" t="n">
        <f aca="false">IF($V2587="","",INDEX('Stock Exchange'!F$5:F$2450,$V2587))</f>
        <v>1898.8</v>
      </c>
      <c r="K2587" s="18" t="n">
        <f aca="false">IF($V2587="","",INDEX('Stock Exchange'!G$5:G$2450,$V2587))</f>
        <v>1730</v>
      </c>
      <c r="L2587" s="18" t="n">
        <f aca="false">IF($V2587="","",INDEX('Stock Exchange'!H$5:H$2450,$V2587))</f>
        <v>168.8</v>
      </c>
      <c r="M2587" s="18" t="n">
        <f aca="false">IF($V2587="","",INDEX('Stock Exchange'!I$5:I$2450,$V2587))</f>
        <v>37.85</v>
      </c>
      <c r="N2587" s="18" t="n">
        <f aca="false">IF($W2587="","",INDEX(Primary!F$5:F$2450,$W2587))</f>
        <v>6.6</v>
      </c>
      <c r="O2587" s="18" t="n">
        <f aca="false">IF($W2587="","",INDEX(Primary!G$5:G$2450,$W2587))</f>
        <v>0.6</v>
      </c>
      <c r="P2587" s="18" t="n">
        <f aca="false">IF($W2587="","",INDEX(Primary!H$5:H$2450,$W2587))</f>
        <v>6</v>
      </c>
      <c r="Q2587" s="18" t="n">
        <f aca="false">IF($W2587="","",INDEX(Primary!I$5:I$2450,$W2587))</f>
        <v>1.34</v>
      </c>
      <c r="R2587" s="19" t="n">
        <f aca="false">IF($E2587="Yes",L2587+P2587,"")</f>
        <v>174.8</v>
      </c>
      <c r="S2587" s="19" t="n">
        <f aca="false">IF($E2587="Yes",H2587-R2587,"")</f>
        <v>0</v>
      </c>
      <c r="T2587" s="6" t="str">
        <f aca="false">IF($E2587="Yes",IF(ROUND(ABS(S2587),2)&lt;=$T$2,"OK","CHECK"),"n/a")</f>
        <v>OK</v>
      </c>
      <c r="U2587" s="20" t="n">
        <f aca="false">Total!J2587</f>
        <v>44.61</v>
      </c>
      <c r="V2587" s="17" t="n">
        <f aca="false">IFERROR(MATCH($A2587,'Stock Exchange'!$A$5:$A$2450,0),"")</f>
        <v>369</v>
      </c>
      <c r="W2587" s="17" t="n">
        <f aca="false">IFERROR(MATCH($A2587,Primary!$A$5:$A$2450,0),"")</f>
        <v>369</v>
      </c>
    </row>
    <row r="2588" customFormat="false" ht="15" hidden="false" customHeight="false" outlineLevel="0" collapsed="false">
      <c r="A2588" s="16" t="n">
        <f aca="false">Total!A2588</f>
        <v>40704</v>
      </c>
      <c r="B2588" s="17" t="n">
        <f aca="false">YEAR(A2588)</f>
        <v>2011</v>
      </c>
      <c r="C2588" s="17" t="n">
        <f aca="false">MONTH(A2588)</f>
        <v>6</v>
      </c>
      <c r="D2588" s="6" t="str">
        <f aca="false">IF(MONTH(A2588)&gt;=4,"FY "&amp;YEAR(A2588)&amp;"-"&amp;RIGHT(YEAR(A2588)+1,2),"FY "&amp;(YEAR(A2588)-1)&amp;"-"&amp;RIGHT(YEAR(A2588),2))</f>
        <v>FY 2011-12</v>
      </c>
      <c r="E2588" s="6" t="str">
        <f aca="false">IF(AND(V2588&lt;&gt;"",W2588&lt;&gt;""),"Yes","No")</f>
        <v>Yes</v>
      </c>
      <c r="F2588" s="18" t="n">
        <f aca="false">Total!F2588</f>
        <v>1839.7</v>
      </c>
      <c r="G2588" s="18" t="n">
        <f aca="false">Total!G2588</f>
        <v>1693.7</v>
      </c>
      <c r="H2588" s="18" t="n">
        <f aca="false">Total!H2588</f>
        <v>146.1</v>
      </c>
      <c r="I2588" s="18" t="n">
        <f aca="false">Total!I2588</f>
        <v>32.66</v>
      </c>
      <c r="J2588" s="18" t="n">
        <f aca="false">IF($V2588="","",INDEX('Stock Exchange'!F$5:F$2450,$V2588))</f>
        <v>1835.4</v>
      </c>
      <c r="K2588" s="18" t="n">
        <f aca="false">IF($V2588="","",INDEX('Stock Exchange'!G$5:G$2450,$V2588))</f>
        <v>1693.6</v>
      </c>
      <c r="L2588" s="18" t="n">
        <f aca="false">IF($V2588="","",INDEX('Stock Exchange'!H$5:H$2450,$V2588))</f>
        <v>141.8</v>
      </c>
      <c r="M2588" s="18" t="n">
        <f aca="false">IF($V2588="","",INDEX('Stock Exchange'!I$5:I$2450,$V2588))</f>
        <v>31.72</v>
      </c>
      <c r="N2588" s="18" t="n">
        <f aca="false">IF($W2588="","",INDEX(Primary!F$5:F$2450,$W2588))</f>
        <v>4.3</v>
      </c>
      <c r="O2588" s="18" t="n">
        <f aca="false">IF($W2588="","",INDEX(Primary!G$5:G$2450,$W2588))</f>
        <v>0.1</v>
      </c>
      <c r="P2588" s="18" t="n">
        <f aca="false">IF($W2588="","",INDEX(Primary!H$5:H$2450,$W2588))</f>
        <v>4.2</v>
      </c>
      <c r="Q2588" s="18" t="n">
        <f aca="false">IF($W2588="","",INDEX(Primary!I$5:I$2450,$W2588))</f>
        <v>0.95</v>
      </c>
      <c r="R2588" s="19" t="n">
        <f aca="false">IF($E2588="Yes",L2588+P2588,"")</f>
        <v>146</v>
      </c>
      <c r="S2588" s="19" t="n">
        <f aca="false">IF($E2588="Yes",H2588-R2588,"")</f>
        <v>0.0999999999999943</v>
      </c>
      <c r="T2588" s="6" t="str">
        <f aca="false">IF($E2588="Yes",IF(ROUND(ABS(S2588),2)&lt;=$T$2,"OK","CHECK"),"n/a")</f>
        <v>OK</v>
      </c>
      <c r="U2588" s="20" t="n">
        <f aca="false">Total!J2588</f>
        <v>44.72</v>
      </c>
      <c r="V2588" s="17" t="n">
        <f aca="false">IFERROR(MATCH($A2588,'Stock Exchange'!$A$5:$A$2450,0),"")</f>
        <v>370</v>
      </c>
      <c r="W2588" s="17" t="n">
        <f aca="false">IFERROR(MATCH($A2588,Primary!$A$5:$A$2450,0),"")</f>
        <v>370</v>
      </c>
    </row>
    <row r="2589" customFormat="false" ht="15" hidden="false" customHeight="false" outlineLevel="0" collapsed="false">
      <c r="A2589" s="16" t="n">
        <f aca="false">Total!A2589</f>
        <v>40707</v>
      </c>
      <c r="B2589" s="17" t="n">
        <f aca="false">YEAR(A2589)</f>
        <v>2011</v>
      </c>
      <c r="C2589" s="17" t="n">
        <f aca="false">MONTH(A2589)</f>
        <v>6</v>
      </c>
      <c r="D2589" s="6" t="str">
        <f aca="false">IF(MONTH(A2589)&gt;=4,"FY "&amp;YEAR(A2589)&amp;"-"&amp;RIGHT(YEAR(A2589)+1,2),"FY "&amp;(YEAR(A2589)-1)&amp;"-"&amp;RIGHT(YEAR(A2589),2))</f>
        <v>FY 2011-12</v>
      </c>
      <c r="E2589" s="6" t="str">
        <f aca="false">IF(AND(V2589&lt;&gt;"",W2589&lt;&gt;""),"Yes","No")</f>
        <v>Yes</v>
      </c>
      <c r="F2589" s="18" t="n">
        <f aca="false">Total!F2589</f>
        <v>1969.6</v>
      </c>
      <c r="G2589" s="18" t="n">
        <f aca="false">Total!G2589</f>
        <v>2439.7</v>
      </c>
      <c r="H2589" s="18" t="n">
        <f aca="false">Total!H2589</f>
        <v>-470.1</v>
      </c>
      <c r="I2589" s="18" t="n">
        <f aca="false">Total!I2589</f>
        <v>-105.12</v>
      </c>
      <c r="J2589" s="18" t="n">
        <f aca="false">IF($V2589="","",INDEX('Stock Exchange'!F$5:F$2450,$V2589))</f>
        <v>1968.9</v>
      </c>
      <c r="K2589" s="18" t="n">
        <f aca="false">IF($V2589="","",INDEX('Stock Exchange'!G$5:G$2450,$V2589))</f>
        <v>2079.7</v>
      </c>
      <c r="L2589" s="18" t="n">
        <f aca="false">IF($V2589="","",INDEX('Stock Exchange'!H$5:H$2450,$V2589))</f>
        <v>-110.8</v>
      </c>
      <c r="M2589" s="18" t="n">
        <f aca="false">IF($V2589="","",INDEX('Stock Exchange'!I$5:I$2450,$V2589))</f>
        <v>-24.78</v>
      </c>
      <c r="N2589" s="18" t="n">
        <f aca="false">IF($W2589="","",INDEX(Primary!F$5:F$2450,$W2589))</f>
        <v>0.7</v>
      </c>
      <c r="O2589" s="18" t="n">
        <f aca="false">IF($W2589="","",INDEX(Primary!G$5:G$2450,$W2589))</f>
        <v>360</v>
      </c>
      <c r="P2589" s="18" t="n">
        <f aca="false">IF($W2589="","",INDEX(Primary!H$5:H$2450,$W2589))</f>
        <v>-359.3</v>
      </c>
      <c r="Q2589" s="18" t="n">
        <f aca="false">IF($W2589="","",INDEX(Primary!I$5:I$2450,$W2589))</f>
        <v>-80.34</v>
      </c>
      <c r="R2589" s="19" t="n">
        <f aca="false">IF($E2589="Yes",L2589+P2589,"")</f>
        <v>-470.1</v>
      </c>
      <c r="S2589" s="19" t="n">
        <f aca="false">IF($E2589="Yes",H2589-R2589,"")</f>
        <v>0</v>
      </c>
      <c r="T2589" s="6" t="str">
        <f aca="false">IF($E2589="Yes",IF(ROUND(ABS(S2589),2)&lt;=$T$2,"OK","CHECK"),"n/a")</f>
        <v>OK</v>
      </c>
      <c r="U2589" s="20" t="n">
        <f aca="false">Total!J2589</f>
        <v>44.72</v>
      </c>
      <c r="V2589" s="17" t="n">
        <f aca="false">IFERROR(MATCH($A2589,'Stock Exchange'!$A$5:$A$2450,0),"")</f>
        <v>371</v>
      </c>
      <c r="W2589" s="17" t="n">
        <f aca="false">IFERROR(MATCH($A2589,Primary!$A$5:$A$2450,0),"")</f>
        <v>371</v>
      </c>
    </row>
    <row r="2590" customFormat="false" ht="15" hidden="false" customHeight="false" outlineLevel="0" collapsed="false">
      <c r="A2590" s="16" t="n">
        <f aca="false">Total!A2590</f>
        <v>40708</v>
      </c>
      <c r="B2590" s="17" t="n">
        <f aca="false">YEAR(A2590)</f>
        <v>2011</v>
      </c>
      <c r="C2590" s="17" t="n">
        <f aca="false">MONTH(A2590)</f>
        <v>6</v>
      </c>
      <c r="D2590" s="6" t="str">
        <f aca="false">IF(MONTH(A2590)&gt;=4,"FY "&amp;YEAR(A2590)&amp;"-"&amp;RIGHT(YEAR(A2590)+1,2),"FY "&amp;(YEAR(A2590)-1)&amp;"-"&amp;RIGHT(YEAR(A2590),2))</f>
        <v>FY 2011-12</v>
      </c>
      <c r="E2590" s="6" t="str">
        <f aca="false">IF(AND(V2590&lt;&gt;"",W2590&lt;&gt;""),"Yes","No")</f>
        <v>Yes</v>
      </c>
      <c r="F2590" s="18" t="n">
        <f aca="false">Total!F2590</f>
        <v>1574.1</v>
      </c>
      <c r="G2590" s="18" t="n">
        <f aca="false">Total!G2590</f>
        <v>1691.2</v>
      </c>
      <c r="H2590" s="18" t="n">
        <f aca="false">Total!H2590</f>
        <v>-117</v>
      </c>
      <c r="I2590" s="18" t="n">
        <f aca="false">Total!I2590</f>
        <v>-26.08</v>
      </c>
      <c r="J2590" s="18" t="n">
        <f aca="false">IF($V2590="","",INDEX('Stock Exchange'!F$5:F$2450,$V2590))</f>
        <v>1573.8</v>
      </c>
      <c r="K2590" s="18" t="n">
        <f aca="false">IF($V2590="","",INDEX('Stock Exchange'!G$5:G$2450,$V2590))</f>
        <v>1691.2</v>
      </c>
      <c r="L2590" s="18" t="n">
        <f aca="false">IF($V2590="","",INDEX('Stock Exchange'!H$5:H$2450,$V2590))</f>
        <v>-117.3</v>
      </c>
      <c r="M2590" s="18" t="n">
        <f aca="false">IF($V2590="","",INDEX('Stock Exchange'!I$5:I$2450,$V2590))</f>
        <v>-26.15</v>
      </c>
      <c r="N2590" s="18" t="n">
        <f aca="false">IF($W2590="","",INDEX(Primary!F$5:F$2450,$W2590))</f>
        <v>0.3</v>
      </c>
      <c r="O2590" s="18" t="n">
        <f aca="false">IF($W2590="","",INDEX(Primary!G$5:G$2450,$W2590))</f>
        <v>0</v>
      </c>
      <c r="P2590" s="18" t="n">
        <f aca="false">IF($W2590="","",INDEX(Primary!H$5:H$2450,$W2590))</f>
        <v>0.3</v>
      </c>
      <c r="Q2590" s="18" t="n">
        <f aca="false">IF($W2590="","",INDEX(Primary!I$5:I$2450,$W2590))</f>
        <v>0.07</v>
      </c>
      <c r="R2590" s="19" t="n">
        <f aca="false">IF($E2590="Yes",L2590+P2590,"")</f>
        <v>-117</v>
      </c>
      <c r="S2590" s="19" t="n">
        <f aca="false">IF($E2590="Yes",H2590-R2590,"")</f>
        <v>0</v>
      </c>
      <c r="T2590" s="6" t="str">
        <f aca="false">IF($E2590="Yes",IF(ROUND(ABS(S2590),2)&lt;=$T$2,"OK","CHECK"),"n/a")</f>
        <v>OK</v>
      </c>
      <c r="U2590" s="20" t="n">
        <f aca="false">Total!J2590</f>
        <v>44.87</v>
      </c>
      <c r="V2590" s="17" t="n">
        <f aca="false">IFERROR(MATCH($A2590,'Stock Exchange'!$A$5:$A$2450,0),"")</f>
        <v>372</v>
      </c>
      <c r="W2590" s="17" t="n">
        <f aca="false">IFERROR(MATCH($A2590,Primary!$A$5:$A$2450,0),"")</f>
        <v>372</v>
      </c>
    </row>
    <row r="2591" customFormat="false" ht="15" hidden="false" customHeight="false" outlineLevel="0" collapsed="false">
      <c r="A2591" s="16" t="n">
        <f aca="false">Total!A2591</f>
        <v>40709</v>
      </c>
      <c r="B2591" s="17" t="n">
        <f aca="false">YEAR(A2591)</f>
        <v>2011</v>
      </c>
      <c r="C2591" s="17" t="n">
        <f aca="false">MONTH(A2591)</f>
        <v>6</v>
      </c>
      <c r="D2591" s="6" t="str">
        <f aca="false">IF(MONTH(A2591)&gt;=4,"FY "&amp;YEAR(A2591)&amp;"-"&amp;RIGHT(YEAR(A2591)+1,2),"FY "&amp;(YEAR(A2591)-1)&amp;"-"&amp;RIGHT(YEAR(A2591),2))</f>
        <v>FY 2011-12</v>
      </c>
      <c r="E2591" s="6" t="str">
        <f aca="false">IF(AND(V2591&lt;&gt;"",W2591&lt;&gt;""),"Yes","No")</f>
        <v>Yes</v>
      </c>
      <c r="F2591" s="18" t="n">
        <f aca="false">Total!F2591</f>
        <v>3436.1</v>
      </c>
      <c r="G2591" s="18" t="n">
        <f aca="false">Total!G2591</f>
        <v>3809.4</v>
      </c>
      <c r="H2591" s="18" t="n">
        <f aca="false">Total!H2591</f>
        <v>-373.3</v>
      </c>
      <c r="I2591" s="18" t="n">
        <f aca="false">Total!I2591</f>
        <v>-83.38</v>
      </c>
      <c r="J2591" s="18" t="n">
        <f aca="false">IF($V2591="","",INDEX('Stock Exchange'!F$5:F$2450,$V2591))</f>
        <v>3436.1</v>
      </c>
      <c r="K2591" s="18" t="n">
        <f aca="false">IF($V2591="","",INDEX('Stock Exchange'!G$5:G$2450,$V2591))</f>
        <v>3809.4</v>
      </c>
      <c r="L2591" s="18" t="n">
        <f aca="false">IF($V2591="","",INDEX('Stock Exchange'!H$5:H$2450,$V2591))</f>
        <v>-373.4</v>
      </c>
      <c r="M2591" s="18" t="n">
        <f aca="false">IF($V2591="","",INDEX('Stock Exchange'!I$5:I$2450,$V2591))</f>
        <v>-83.39</v>
      </c>
      <c r="N2591" s="18" t="n">
        <f aca="false">IF($W2591="","",INDEX(Primary!F$5:F$2450,$W2591))</f>
        <v>0.1</v>
      </c>
      <c r="O2591" s="18" t="n">
        <f aca="false">IF($W2591="","",INDEX(Primary!G$5:G$2450,$W2591))</f>
        <v>0</v>
      </c>
      <c r="P2591" s="18" t="n">
        <f aca="false">IF($W2591="","",INDEX(Primary!H$5:H$2450,$W2591))</f>
        <v>0</v>
      </c>
      <c r="Q2591" s="18" t="n">
        <f aca="false">IF($W2591="","",INDEX(Primary!I$5:I$2450,$W2591))</f>
        <v>0.01</v>
      </c>
      <c r="R2591" s="19" t="n">
        <f aca="false">IF($E2591="Yes",L2591+P2591,"")</f>
        <v>-373.4</v>
      </c>
      <c r="S2591" s="19" t="n">
        <f aca="false">IF($E2591="Yes",H2591-R2591,"")</f>
        <v>0.0999999999999659</v>
      </c>
      <c r="T2591" s="6" t="str">
        <f aca="false">IF($E2591="Yes",IF(ROUND(ABS(S2591),2)&lt;=$T$2,"OK","CHECK"),"n/a")</f>
        <v>OK</v>
      </c>
      <c r="U2591" s="20" t="n">
        <f aca="false">Total!J2591</f>
        <v>44.77</v>
      </c>
      <c r="V2591" s="17" t="n">
        <f aca="false">IFERROR(MATCH($A2591,'Stock Exchange'!$A$5:$A$2450,0),"")</f>
        <v>373</v>
      </c>
      <c r="W2591" s="17" t="n">
        <f aca="false">IFERROR(MATCH($A2591,Primary!$A$5:$A$2450,0),"")</f>
        <v>373</v>
      </c>
    </row>
    <row r="2592" customFormat="false" ht="15" hidden="false" customHeight="false" outlineLevel="0" collapsed="false">
      <c r="A2592" s="16" t="n">
        <f aca="false">Total!A2592</f>
        <v>40710</v>
      </c>
      <c r="B2592" s="17" t="n">
        <f aca="false">YEAR(A2592)</f>
        <v>2011</v>
      </c>
      <c r="C2592" s="17" t="n">
        <f aca="false">MONTH(A2592)</f>
        <v>6</v>
      </c>
      <c r="D2592" s="6" t="str">
        <f aca="false">IF(MONTH(A2592)&gt;=4,"FY "&amp;YEAR(A2592)&amp;"-"&amp;RIGHT(YEAR(A2592)+1,2),"FY "&amp;(YEAR(A2592)-1)&amp;"-"&amp;RIGHT(YEAR(A2592),2))</f>
        <v>FY 2011-12</v>
      </c>
      <c r="E2592" s="6" t="str">
        <f aca="false">IF(AND(V2592&lt;&gt;"",W2592&lt;&gt;""),"Yes","No")</f>
        <v>Yes</v>
      </c>
      <c r="F2592" s="18" t="n">
        <f aca="false">Total!F2592</f>
        <v>2474.5</v>
      </c>
      <c r="G2592" s="18" t="n">
        <f aca="false">Total!G2592</f>
        <v>2566.6</v>
      </c>
      <c r="H2592" s="18" t="n">
        <f aca="false">Total!H2592</f>
        <v>-92.1</v>
      </c>
      <c r="I2592" s="18" t="n">
        <f aca="false">Total!I2592</f>
        <v>-20.62</v>
      </c>
      <c r="J2592" s="18" t="n">
        <f aca="false">IF($V2592="","",INDEX('Stock Exchange'!F$5:F$2450,$V2592))</f>
        <v>2472.8</v>
      </c>
      <c r="K2592" s="18" t="n">
        <f aca="false">IF($V2592="","",INDEX('Stock Exchange'!G$5:G$2450,$V2592))</f>
        <v>2565.9</v>
      </c>
      <c r="L2592" s="18" t="n">
        <f aca="false">IF($V2592="","",INDEX('Stock Exchange'!H$5:H$2450,$V2592))</f>
        <v>-93.1</v>
      </c>
      <c r="M2592" s="18" t="n">
        <f aca="false">IF($V2592="","",INDEX('Stock Exchange'!I$5:I$2450,$V2592))</f>
        <v>-20.83</v>
      </c>
      <c r="N2592" s="18" t="n">
        <f aca="false">IF($W2592="","",INDEX(Primary!F$5:F$2450,$W2592))</f>
        <v>1.7</v>
      </c>
      <c r="O2592" s="18" t="n">
        <f aca="false">IF($W2592="","",INDEX(Primary!G$5:G$2450,$W2592))</f>
        <v>0.7</v>
      </c>
      <c r="P2592" s="18" t="n">
        <f aca="false">IF($W2592="","",INDEX(Primary!H$5:H$2450,$W2592))</f>
        <v>0.9</v>
      </c>
      <c r="Q2592" s="18" t="n">
        <f aca="false">IF($W2592="","",INDEX(Primary!I$5:I$2450,$W2592))</f>
        <v>0.21</v>
      </c>
      <c r="R2592" s="19" t="n">
        <f aca="false">IF($E2592="Yes",L2592+P2592,"")</f>
        <v>-92.2</v>
      </c>
      <c r="S2592" s="19" t="n">
        <f aca="false">IF($E2592="Yes",H2592-R2592,"")</f>
        <v>0.0999999999999943</v>
      </c>
      <c r="T2592" s="6" t="str">
        <f aca="false">IF($E2592="Yes",IF(ROUND(ABS(S2592),2)&lt;=$T$2,"OK","CHECK"),"n/a")</f>
        <v>OK</v>
      </c>
      <c r="U2592" s="20" t="n">
        <f aca="false">Total!J2592</f>
        <v>44.68</v>
      </c>
      <c r="V2592" s="17" t="n">
        <f aca="false">IFERROR(MATCH($A2592,'Stock Exchange'!$A$5:$A$2450,0),"")</f>
        <v>374</v>
      </c>
      <c r="W2592" s="17" t="n">
        <f aca="false">IFERROR(MATCH($A2592,Primary!$A$5:$A$2450,0),"")</f>
        <v>374</v>
      </c>
    </row>
    <row r="2593" customFormat="false" ht="15" hidden="false" customHeight="false" outlineLevel="0" collapsed="false">
      <c r="A2593" s="16" t="n">
        <f aca="false">Total!A2593</f>
        <v>40711</v>
      </c>
      <c r="B2593" s="17" t="n">
        <f aca="false">YEAR(A2593)</f>
        <v>2011</v>
      </c>
      <c r="C2593" s="17" t="n">
        <f aca="false">MONTH(A2593)</f>
        <v>6</v>
      </c>
      <c r="D2593" s="6" t="str">
        <f aca="false">IF(MONTH(A2593)&gt;=4,"FY "&amp;YEAR(A2593)&amp;"-"&amp;RIGHT(YEAR(A2593)+1,2),"FY "&amp;(YEAR(A2593)-1)&amp;"-"&amp;RIGHT(YEAR(A2593),2))</f>
        <v>FY 2011-12</v>
      </c>
      <c r="E2593" s="6" t="str">
        <f aca="false">IF(AND(V2593&lt;&gt;"",W2593&lt;&gt;""),"Yes","No")</f>
        <v>Yes</v>
      </c>
      <c r="F2593" s="18" t="n">
        <f aca="false">Total!F2593</f>
        <v>2221.5</v>
      </c>
      <c r="G2593" s="18" t="n">
        <f aca="false">Total!G2593</f>
        <v>2644.9</v>
      </c>
      <c r="H2593" s="18" t="n">
        <f aca="false">Total!H2593</f>
        <v>-423.3</v>
      </c>
      <c r="I2593" s="18" t="n">
        <f aca="false">Total!I2593</f>
        <v>-94.29</v>
      </c>
      <c r="J2593" s="18" t="n">
        <f aca="false">IF($V2593="","",INDEX('Stock Exchange'!F$5:F$2450,$V2593))</f>
        <v>2219.5</v>
      </c>
      <c r="K2593" s="18" t="n">
        <f aca="false">IF($V2593="","",INDEX('Stock Exchange'!G$5:G$2450,$V2593))</f>
        <v>2644.8</v>
      </c>
      <c r="L2593" s="18" t="n">
        <f aca="false">IF($V2593="","",INDEX('Stock Exchange'!H$5:H$2450,$V2593))</f>
        <v>-425.3</v>
      </c>
      <c r="M2593" s="18" t="n">
        <f aca="false">IF($V2593="","",INDEX('Stock Exchange'!I$5:I$2450,$V2593))</f>
        <v>-94.71</v>
      </c>
      <c r="N2593" s="18" t="n">
        <f aca="false">IF($W2593="","",INDEX(Primary!F$5:F$2450,$W2593))</f>
        <v>2</v>
      </c>
      <c r="O2593" s="18" t="n">
        <f aca="false">IF($W2593="","",INDEX(Primary!G$5:G$2450,$W2593))</f>
        <v>0.1</v>
      </c>
      <c r="P2593" s="18" t="n">
        <f aca="false">IF($W2593="","",INDEX(Primary!H$5:H$2450,$W2593))</f>
        <v>1.9</v>
      </c>
      <c r="Q2593" s="18" t="n">
        <f aca="false">IF($W2593="","",INDEX(Primary!I$5:I$2450,$W2593))</f>
        <v>0.43</v>
      </c>
      <c r="R2593" s="19" t="n">
        <f aca="false">IF($E2593="Yes",L2593+P2593,"")</f>
        <v>-423.4</v>
      </c>
      <c r="S2593" s="19" t="n">
        <f aca="false">IF($E2593="Yes",H2593-R2593,"")</f>
        <v>0.100000000000023</v>
      </c>
      <c r="T2593" s="6" t="str">
        <f aca="false">IF($E2593="Yes",IF(ROUND(ABS(S2593),2)&lt;=$T$2,"OK","CHECK"),"n/a")</f>
        <v>OK</v>
      </c>
      <c r="U2593" s="20" t="n">
        <f aca="false">Total!J2593</f>
        <v>44.9</v>
      </c>
      <c r="V2593" s="17" t="n">
        <f aca="false">IFERROR(MATCH($A2593,'Stock Exchange'!$A$5:$A$2450,0),"")</f>
        <v>375</v>
      </c>
      <c r="W2593" s="17" t="n">
        <f aca="false">IFERROR(MATCH($A2593,Primary!$A$5:$A$2450,0),"")</f>
        <v>375</v>
      </c>
    </row>
    <row r="2594" customFormat="false" ht="15" hidden="false" customHeight="false" outlineLevel="0" collapsed="false">
      <c r="A2594" s="16" t="n">
        <f aca="false">Total!A2594</f>
        <v>40714</v>
      </c>
      <c r="B2594" s="17" t="n">
        <f aca="false">YEAR(A2594)</f>
        <v>2011</v>
      </c>
      <c r="C2594" s="17" t="n">
        <f aca="false">MONTH(A2594)</f>
        <v>6</v>
      </c>
      <c r="D2594" s="6" t="str">
        <f aca="false">IF(MONTH(A2594)&gt;=4,"FY "&amp;YEAR(A2594)&amp;"-"&amp;RIGHT(YEAR(A2594)+1,2),"FY "&amp;(YEAR(A2594)-1)&amp;"-"&amp;RIGHT(YEAR(A2594),2))</f>
        <v>FY 2011-12</v>
      </c>
      <c r="E2594" s="6" t="str">
        <f aca="false">IF(AND(V2594&lt;&gt;"",W2594&lt;&gt;""),"Yes","No")</f>
        <v>Yes</v>
      </c>
      <c r="F2594" s="18" t="n">
        <f aca="false">Total!F2594</f>
        <v>2105.3</v>
      </c>
      <c r="G2594" s="18" t="n">
        <f aca="false">Total!G2594</f>
        <v>2468.5</v>
      </c>
      <c r="H2594" s="18" t="n">
        <f aca="false">Total!H2594</f>
        <v>-363.2</v>
      </c>
      <c r="I2594" s="18" t="n">
        <f aca="false">Total!I2594</f>
        <v>-80.83</v>
      </c>
      <c r="J2594" s="18" t="n">
        <f aca="false">IF($V2594="","",INDEX('Stock Exchange'!F$5:F$2450,$V2594))</f>
        <v>2104.3</v>
      </c>
      <c r="K2594" s="18" t="n">
        <f aca="false">IF($V2594="","",INDEX('Stock Exchange'!G$5:G$2450,$V2594))</f>
        <v>2454.8</v>
      </c>
      <c r="L2594" s="18" t="n">
        <f aca="false">IF($V2594="","",INDEX('Stock Exchange'!H$5:H$2450,$V2594))</f>
        <v>-350.5</v>
      </c>
      <c r="M2594" s="18" t="n">
        <f aca="false">IF($V2594="","",INDEX('Stock Exchange'!I$5:I$2450,$V2594))</f>
        <v>-78.01</v>
      </c>
      <c r="N2594" s="18" t="n">
        <f aca="false">IF($W2594="","",INDEX(Primary!F$5:F$2450,$W2594))</f>
        <v>1</v>
      </c>
      <c r="O2594" s="18" t="n">
        <f aca="false">IF($W2594="","",INDEX(Primary!G$5:G$2450,$W2594))</f>
        <v>13.7</v>
      </c>
      <c r="P2594" s="18" t="n">
        <f aca="false">IF($W2594="","",INDEX(Primary!H$5:H$2450,$W2594))</f>
        <v>-12.7</v>
      </c>
      <c r="Q2594" s="18" t="n">
        <f aca="false">IF($W2594="","",INDEX(Primary!I$5:I$2450,$W2594))</f>
        <v>-2.82</v>
      </c>
      <c r="R2594" s="19" t="n">
        <f aca="false">IF($E2594="Yes",L2594+P2594,"")</f>
        <v>-363.2</v>
      </c>
      <c r="S2594" s="19" t="n">
        <f aca="false">IF($E2594="Yes",H2594-R2594,"")</f>
        <v>0</v>
      </c>
      <c r="T2594" s="6" t="str">
        <f aca="false">IF($E2594="Yes",IF(ROUND(ABS(S2594),2)&lt;=$T$2,"OK","CHECK"),"n/a")</f>
        <v>OK</v>
      </c>
      <c r="U2594" s="20" t="n">
        <f aca="false">Total!J2594</f>
        <v>44.93</v>
      </c>
      <c r="V2594" s="17" t="n">
        <f aca="false">IFERROR(MATCH($A2594,'Stock Exchange'!$A$5:$A$2450,0),"")</f>
        <v>376</v>
      </c>
      <c r="W2594" s="17" t="n">
        <f aca="false">IFERROR(MATCH($A2594,Primary!$A$5:$A$2450,0),"")</f>
        <v>376</v>
      </c>
    </row>
    <row r="2595" customFormat="false" ht="15" hidden="false" customHeight="false" outlineLevel="0" collapsed="false">
      <c r="A2595" s="16" t="n">
        <f aca="false">Total!A2595</f>
        <v>40715</v>
      </c>
      <c r="B2595" s="17" t="n">
        <f aca="false">YEAR(A2595)</f>
        <v>2011</v>
      </c>
      <c r="C2595" s="17" t="n">
        <f aca="false">MONTH(A2595)</f>
        <v>6</v>
      </c>
      <c r="D2595" s="6" t="str">
        <f aca="false">IF(MONTH(A2595)&gt;=4,"FY "&amp;YEAR(A2595)&amp;"-"&amp;RIGHT(YEAR(A2595)+1,2),"FY "&amp;(YEAR(A2595)-1)&amp;"-"&amp;RIGHT(YEAR(A2595),2))</f>
        <v>FY 2011-12</v>
      </c>
      <c r="E2595" s="6" t="str">
        <f aca="false">IF(AND(V2595&lt;&gt;"",W2595&lt;&gt;""),"Yes","No")</f>
        <v>Yes</v>
      </c>
      <c r="F2595" s="18" t="n">
        <f aca="false">Total!F2595</f>
        <v>2588.2</v>
      </c>
      <c r="G2595" s="18" t="n">
        <f aca="false">Total!G2595</f>
        <v>3015.3</v>
      </c>
      <c r="H2595" s="18" t="n">
        <f aca="false">Total!H2595</f>
        <v>-427.1</v>
      </c>
      <c r="I2595" s="18" t="n">
        <f aca="false">Total!I2595</f>
        <v>-94.94</v>
      </c>
      <c r="J2595" s="18" t="n">
        <f aca="false">IF($V2595="","",INDEX('Stock Exchange'!F$5:F$2450,$V2595))</f>
        <v>2585.9</v>
      </c>
      <c r="K2595" s="18" t="n">
        <f aca="false">IF($V2595="","",INDEX('Stock Exchange'!G$5:G$2450,$V2595))</f>
        <v>3015.1</v>
      </c>
      <c r="L2595" s="18" t="n">
        <f aca="false">IF($V2595="","",INDEX('Stock Exchange'!H$5:H$2450,$V2595))</f>
        <v>-429.1</v>
      </c>
      <c r="M2595" s="18" t="n">
        <f aca="false">IF($V2595="","",INDEX('Stock Exchange'!I$5:I$2450,$V2595))</f>
        <v>-95.39</v>
      </c>
      <c r="N2595" s="18" t="n">
        <f aca="false">IF($W2595="","",INDEX(Primary!F$5:F$2450,$W2595))</f>
        <v>2.3</v>
      </c>
      <c r="O2595" s="18" t="n">
        <f aca="false">IF($W2595="","",INDEX(Primary!G$5:G$2450,$W2595))</f>
        <v>0.3</v>
      </c>
      <c r="P2595" s="18" t="n">
        <f aca="false">IF($W2595="","",INDEX(Primary!H$5:H$2450,$W2595))</f>
        <v>2</v>
      </c>
      <c r="Q2595" s="18" t="n">
        <f aca="false">IF($W2595="","",INDEX(Primary!I$5:I$2450,$W2595))</f>
        <v>0.44</v>
      </c>
      <c r="R2595" s="19" t="n">
        <f aca="false">IF($E2595="Yes",L2595+P2595,"")</f>
        <v>-427.1</v>
      </c>
      <c r="S2595" s="19" t="n">
        <f aca="false">IF($E2595="Yes",H2595-R2595,"")</f>
        <v>0</v>
      </c>
      <c r="T2595" s="6" t="str">
        <f aca="false">IF($E2595="Yes",IF(ROUND(ABS(S2595),2)&lt;=$T$2,"OK","CHECK"),"n/a")</f>
        <v>OK</v>
      </c>
      <c r="U2595" s="20" t="n">
        <f aca="false">Total!J2595</f>
        <v>44.99</v>
      </c>
      <c r="V2595" s="17" t="n">
        <f aca="false">IFERROR(MATCH($A2595,'Stock Exchange'!$A$5:$A$2450,0),"")</f>
        <v>377</v>
      </c>
      <c r="W2595" s="17" t="n">
        <f aca="false">IFERROR(MATCH($A2595,Primary!$A$5:$A$2450,0),"")</f>
        <v>377</v>
      </c>
    </row>
    <row r="2596" customFormat="false" ht="15" hidden="false" customHeight="false" outlineLevel="0" collapsed="false">
      <c r="A2596" s="16" t="n">
        <f aca="false">Total!A2596</f>
        <v>40716</v>
      </c>
      <c r="B2596" s="17" t="n">
        <f aca="false">YEAR(A2596)</f>
        <v>2011</v>
      </c>
      <c r="C2596" s="17" t="n">
        <f aca="false">MONTH(A2596)</f>
        <v>6</v>
      </c>
      <c r="D2596" s="6" t="str">
        <f aca="false">IF(MONTH(A2596)&gt;=4,"FY "&amp;YEAR(A2596)&amp;"-"&amp;RIGHT(YEAR(A2596)+1,2),"FY "&amp;(YEAR(A2596)-1)&amp;"-"&amp;RIGHT(YEAR(A2596),2))</f>
        <v>FY 2011-12</v>
      </c>
      <c r="E2596" s="6" t="str">
        <f aca="false">IF(AND(V2596&lt;&gt;"",W2596&lt;&gt;""),"Yes","No")</f>
        <v>Yes</v>
      </c>
      <c r="F2596" s="18" t="n">
        <f aca="false">Total!F2596</f>
        <v>1705.2</v>
      </c>
      <c r="G2596" s="18" t="n">
        <f aca="false">Total!G2596</f>
        <v>2256.3</v>
      </c>
      <c r="H2596" s="18" t="n">
        <f aca="false">Total!H2596</f>
        <v>-551.1</v>
      </c>
      <c r="I2596" s="18" t="n">
        <f aca="false">Total!I2596</f>
        <v>-122.72</v>
      </c>
      <c r="J2596" s="18" t="n">
        <f aca="false">IF($V2596="","",INDEX('Stock Exchange'!F$5:F$2450,$V2596))</f>
        <v>1700.2</v>
      </c>
      <c r="K2596" s="18" t="n">
        <f aca="false">IF($V2596="","",INDEX('Stock Exchange'!G$5:G$2450,$V2596))</f>
        <v>2244.7</v>
      </c>
      <c r="L2596" s="18" t="n">
        <f aca="false">IF($V2596="","",INDEX('Stock Exchange'!H$5:H$2450,$V2596))</f>
        <v>-544.5</v>
      </c>
      <c r="M2596" s="18" t="n">
        <f aca="false">IF($V2596="","",INDEX('Stock Exchange'!I$5:I$2450,$V2596))</f>
        <v>-121.24</v>
      </c>
      <c r="N2596" s="18" t="n">
        <f aca="false">IF($W2596="","",INDEX(Primary!F$5:F$2450,$W2596))</f>
        <v>5</v>
      </c>
      <c r="O2596" s="18" t="n">
        <f aca="false">IF($W2596="","",INDEX(Primary!G$5:G$2450,$W2596))</f>
        <v>11.7</v>
      </c>
      <c r="P2596" s="18" t="n">
        <f aca="false">IF($W2596="","",INDEX(Primary!H$5:H$2450,$W2596))</f>
        <v>-6.7</v>
      </c>
      <c r="Q2596" s="18" t="n">
        <f aca="false">IF($W2596="","",INDEX(Primary!I$5:I$2450,$W2596))</f>
        <v>-1.48</v>
      </c>
      <c r="R2596" s="19" t="n">
        <f aca="false">IF($E2596="Yes",L2596+P2596,"")</f>
        <v>-551.2</v>
      </c>
      <c r="S2596" s="19" t="n">
        <f aca="false">IF($E2596="Yes",H2596-R2596,"")</f>
        <v>0.100000000000023</v>
      </c>
      <c r="T2596" s="6" t="str">
        <f aca="false">IF($E2596="Yes",IF(ROUND(ABS(S2596),2)&lt;=$T$2,"OK","CHECK"),"n/a")</f>
        <v>OK</v>
      </c>
      <c r="U2596" s="20" t="n">
        <f aca="false">Total!J2596</f>
        <v>44.91</v>
      </c>
      <c r="V2596" s="17" t="n">
        <f aca="false">IFERROR(MATCH($A2596,'Stock Exchange'!$A$5:$A$2450,0),"")</f>
        <v>378</v>
      </c>
      <c r="W2596" s="17" t="n">
        <f aca="false">IFERROR(MATCH($A2596,Primary!$A$5:$A$2450,0),"")</f>
        <v>378</v>
      </c>
    </row>
    <row r="2597" customFormat="false" ht="15" hidden="false" customHeight="false" outlineLevel="0" collapsed="false">
      <c r="A2597" s="16" t="n">
        <f aca="false">Total!A2597</f>
        <v>40717</v>
      </c>
      <c r="B2597" s="17" t="n">
        <f aca="false">YEAR(A2597)</f>
        <v>2011</v>
      </c>
      <c r="C2597" s="17" t="n">
        <f aca="false">MONTH(A2597)</f>
        <v>6</v>
      </c>
      <c r="D2597" s="6" t="str">
        <f aca="false">IF(MONTH(A2597)&gt;=4,"FY "&amp;YEAR(A2597)&amp;"-"&amp;RIGHT(YEAR(A2597)+1,2),"FY "&amp;(YEAR(A2597)-1)&amp;"-"&amp;RIGHT(YEAR(A2597),2))</f>
        <v>FY 2011-12</v>
      </c>
      <c r="E2597" s="6" t="str">
        <f aca="false">IF(AND(V2597&lt;&gt;"",W2597&lt;&gt;""),"Yes","No")</f>
        <v>Yes</v>
      </c>
      <c r="F2597" s="18" t="n">
        <f aca="false">Total!F2597</f>
        <v>1845.9</v>
      </c>
      <c r="G2597" s="18" t="n">
        <f aca="false">Total!G2597</f>
        <v>2114.2</v>
      </c>
      <c r="H2597" s="18" t="n">
        <f aca="false">Total!H2597</f>
        <v>-268.3</v>
      </c>
      <c r="I2597" s="18" t="n">
        <f aca="false">Total!I2597</f>
        <v>-59.86</v>
      </c>
      <c r="J2597" s="18" t="n">
        <f aca="false">IF($V2597="","",INDEX('Stock Exchange'!F$5:F$2450,$V2597))</f>
        <v>1845.7</v>
      </c>
      <c r="K2597" s="18" t="n">
        <f aca="false">IF($V2597="","",INDEX('Stock Exchange'!G$5:G$2450,$V2597))</f>
        <v>2113.6</v>
      </c>
      <c r="L2597" s="18" t="n">
        <f aca="false">IF($V2597="","",INDEX('Stock Exchange'!H$5:H$2450,$V2597))</f>
        <v>-267.8</v>
      </c>
      <c r="M2597" s="18" t="n">
        <f aca="false">IF($V2597="","",INDEX('Stock Exchange'!I$5:I$2450,$V2597))</f>
        <v>-59.76</v>
      </c>
      <c r="N2597" s="18" t="n">
        <f aca="false">IF($W2597="","",INDEX(Primary!F$5:F$2450,$W2597))</f>
        <v>0.2</v>
      </c>
      <c r="O2597" s="18" t="n">
        <f aca="false">IF($W2597="","",INDEX(Primary!G$5:G$2450,$W2597))</f>
        <v>0.7</v>
      </c>
      <c r="P2597" s="18" t="n">
        <f aca="false">IF($W2597="","",INDEX(Primary!H$5:H$2450,$W2597))</f>
        <v>-0.5</v>
      </c>
      <c r="Q2597" s="18" t="n">
        <f aca="false">IF($W2597="","",INDEX(Primary!I$5:I$2450,$W2597))</f>
        <v>-0.1</v>
      </c>
      <c r="R2597" s="19" t="n">
        <f aca="false">IF($E2597="Yes",L2597+P2597,"")</f>
        <v>-268.3</v>
      </c>
      <c r="S2597" s="19" t="n">
        <f aca="false">IF($E2597="Yes",H2597-R2597,"")</f>
        <v>0</v>
      </c>
      <c r="T2597" s="6" t="str">
        <f aca="false">IF($E2597="Yes",IF(ROUND(ABS(S2597),2)&lt;=$T$2,"OK","CHECK"),"n/a")</f>
        <v>OK</v>
      </c>
      <c r="U2597" s="20" t="n">
        <f aca="false">Total!J2597</f>
        <v>44.82</v>
      </c>
      <c r="V2597" s="17" t="n">
        <f aca="false">IFERROR(MATCH($A2597,'Stock Exchange'!$A$5:$A$2450,0),"")</f>
        <v>379</v>
      </c>
      <c r="W2597" s="17" t="n">
        <f aca="false">IFERROR(MATCH($A2597,Primary!$A$5:$A$2450,0),"")</f>
        <v>379</v>
      </c>
    </row>
    <row r="2598" customFormat="false" ht="15" hidden="false" customHeight="false" outlineLevel="0" collapsed="false">
      <c r="A2598" s="16" t="n">
        <f aca="false">Total!A2598</f>
        <v>40718</v>
      </c>
      <c r="B2598" s="17" t="n">
        <f aca="false">YEAR(A2598)</f>
        <v>2011</v>
      </c>
      <c r="C2598" s="17" t="n">
        <f aca="false">MONTH(A2598)</f>
        <v>6</v>
      </c>
      <c r="D2598" s="6" t="str">
        <f aca="false">IF(MONTH(A2598)&gt;=4,"FY "&amp;YEAR(A2598)&amp;"-"&amp;RIGHT(YEAR(A2598)+1,2),"FY "&amp;(YEAR(A2598)-1)&amp;"-"&amp;RIGHT(YEAR(A2598),2))</f>
        <v>FY 2011-12</v>
      </c>
      <c r="E2598" s="6" t="str">
        <f aca="false">IF(AND(V2598&lt;&gt;"",W2598&lt;&gt;""),"Yes","No")</f>
        <v>Yes</v>
      </c>
      <c r="F2598" s="18" t="n">
        <f aca="false">Total!F2598</f>
        <v>2156</v>
      </c>
      <c r="G2598" s="18" t="n">
        <f aca="false">Total!G2598</f>
        <v>1672.4</v>
      </c>
      <c r="H2598" s="18" t="n">
        <f aca="false">Total!H2598</f>
        <v>483.7</v>
      </c>
      <c r="I2598" s="18" t="n">
        <f aca="false">Total!I2598</f>
        <v>107.65</v>
      </c>
      <c r="J2598" s="18" t="n">
        <f aca="false">IF($V2598="","",INDEX('Stock Exchange'!F$5:F$2450,$V2598))</f>
        <v>1902.5</v>
      </c>
      <c r="K2598" s="18" t="n">
        <f aca="false">IF($V2598="","",INDEX('Stock Exchange'!G$5:G$2450,$V2598))</f>
        <v>1645.8</v>
      </c>
      <c r="L2598" s="18" t="n">
        <f aca="false">IF($V2598="","",INDEX('Stock Exchange'!H$5:H$2450,$V2598))</f>
        <v>256.6</v>
      </c>
      <c r="M2598" s="18" t="n">
        <f aca="false">IF($V2598="","",INDEX('Stock Exchange'!I$5:I$2450,$V2598))</f>
        <v>57.12</v>
      </c>
      <c r="N2598" s="18" t="n">
        <f aca="false">IF($W2598="","",INDEX(Primary!F$5:F$2450,$W2598))</f>
        <v>253.5</v>
      </c>
      <c r="O2598" s="18" t="n">
        <f aca="false">IF($W2598="","",INDEX(Primary!G$5:G$2450,$W2598))</f>
        <v>26.5</v>
      </c>
      <c r="P2598" s="18" t="n">
        <f aca="false">IF($W2598="","",INDEX(Primary!H$5:H$2450,$W2598))</f>
        <v>227</v>
      </c>
      <c r="Q2598" s="18" t="n">
        <f aca="false">IF($W2598="","",INDEX(Primary!I$5:I$2450,$W2598))</f>
        <v>50.53</v>
      </c>
      <c r="R2598" s="19" t="n">
        <f aca="false">IF($E2598="Yes",L2598+P2598,"")</f>
        <v>483.6</v>
      </c>
      <c r="S2598" s="19" t="n">
        <f aca="false">IF($E2598="Yes",H2598-R2598,"")</f>
        <v>0.0999999999999659</v>
      </c>
      <c r="T2598" s="6" t="str">
        <f aca="false">IF($E2598="Yes",IF(ROUND(ABS(S2598),2)&lt;=$T$2,"OK","CHECK"),"n/a")</f>
        <v>OK</v>
      </c>
      <c r="U2598" s="20" t="n">
        <f aca="false">Total!J2598</f>
        <v>44.93</v>
      </c>
      <c r="V2598" s="17" t="n">
        <f aca="false">IFERROR(MATCH($A2598,'Stock Exchange'!$A$5:$A$2450,0),"")</f>
        <v>380</v>
      </c>
      <c r="W2598" s="17" t="n">
        <f aca="false">IFERROR(MATCH($A2598,Primary!$A$5:$A$2450,0),"")</f>
        <v>380</v>
      </c>
    </row>
    <row r="2599" customFormat="false" ht="15" hidden="false" customHeight="false" outlineLevel="0" collapsed="false">
      <c r="A2599" s="16" t="n">
        <f aca="false">Total!A2599</f>
        <v>40721</v>
      </c>
      <c r="B2599" s="17" t="n">
        <f aca="false">YEAR(A2599)</f>
        <v>2011</v>
      </c>
      <c r="C2599" s="17" t="n">
        <f aca="false">MONTH(A2599)</f>
        <v>6</v>
      </c>
      <c r="D2599" s="6" t="str">
        <f aca="false">IF(MONTH(A2599)&gt;=4,"FY "&amp;YEAR(A2599)&amp;"-"&amp;RIGHT(YEAR(A2599)+1,2),"FY "&amp;(YEAR(A2599)-1)&amp;"-"&amp;RIGHT(YEAR(A2599),2))</f>
        <v>FY 2011-12</v>
      </c>
      <c r="E2599" s="6" t="str">
        <f aca="false">IF(AND(V2599&lt;&gt;"",W2599&lt;&gt;""),"Yes","No")</f>
        <v>Yes</v>
      </c>
      <c r="F2599" s="18" t="n">
        <f aca="false">Total!F2599</f>
        <v>3682.7</v>
      </c>
      <c r="G2599" s="18" t="n">
        <f aca="false">Total!G2599</f>
        <v>2660.8</v>
      </c>
      <c r="H2599" s="18" t="n">
        <f aca="false">Total!H2599</f>
        <v>1021.8</v>
      </c>
      <c r="I2599" s="18" t="n">
        <f aca="false">Total!I2599</f>
        <v>227.38</v>
      </c>
      <c r="J2599" s="18" t="n">
        <f aca="false">IF($V2599="","",INDEX('Stock Exchange'!F$5:F$2450,$V2599))</f>
        <v>3682.6</v>
      </c>
      <c r="K2599" s="18" t="n">
        <f aca="false">IF($V2599="","",INDEX('Stock Exchange'!G$5:G$2450,$V2599))</f>
        <v>2660.1</v>
      </c>
      <c r="L2599" s="18" t="n">
        <f aca="false">IF($V2599="","",INDEX('Stock Exchange'!H$5:H$2450,$V2599))</f>
        <v>1022.5</v>
      </c>
      <c r="M2599" s="18" t="n">
        <f aca="false">IF($V2599="","",INDEX('Stock Exchange'!I$5:I$2450,$V2599))</f>
        <v>227.52</v>
      </c>
      <c r="N2599" s="18" t="n">
        <f aca="false">IF($W2599="","",INDEX(Primary!F$5:F$2450,$W2599))</f>
        <v>0.1</v>
      </c>
      <c r="O2599" s="18" t="n">
        <f aca="false">IF($W2599="","",INDEX(Primary!G$5:G$2450,$W2599))</f>
        <v>0.7</v>
      </c>
      <c r="P2599" s="18" t="n">
        <f aca="false">IF($W2599="","",INDEX(Primary!H$5:H$2450,$W2599))</f>
        <v>-0.6</v>
      </c>
      <c r="Q2599" s="18" t="n">
        <f aca="false">IF($W2599="","",INDEX(Primary!I$5:I$2450,$W2599))</f>
        <v>-0.14</v>
      </c>
      <c r="R2599" s="19" t="n">
        <f aca="false">IF($E2599="Yes",L2599+P2599,"")</f>
        <v>1021.9</v>
      </c>
      <c r="S2599" s="19" t="n">
        <f aca="false">IF($E2599="Yes",H2599-R2599,"")</f>
        <v>-0.100000000000023</v>
      </c>
      <c r="T2599" s="6" t="str">
        <f aca="false">IF($E2599="Yes",IF(ROUND(ABS(S2599),2)&lt;=$T$2,"OK","CHECK"),"n/a")</f>
        <v>OK</v>
      </c>
      <c r="U2599" s="20" t="n">
        <f aca="false">Total!J2599</f>
        <v>44.94</v>
      </c>
      <c r="V2599" s="17" t="n">
        <f aca="false">IFERROR(MATCH($A2599,'Stock Exchange'!$A$5:$A$2450,0),"")</f>
        <v>381</v>
      </c>
      <c r="W2599" s="17" t="n">
        <f aca="false">IFERROR(MATCH($A2599,Primary!$A$5:$A$2450,0),"")</f>
        <v>381</v>
      </c>
    </row>
    <row r="2600" customFormat="false" ht="15" hidden="false" customHeight="false" outlineLevel="0" collapsed="false">
      <c r="A2600" s="16" t="n">
        <f aca="false">Total!A2600</f>
        <v>40722</v>
      </c>
      <c r="B2600" s="17" t="n">
        <f aca="false">YEAR(A2600)</f>
        <v>2011</v>
      </c>
      <c r="C2600" s="17" t="n">
        <f aca="false">MONTH(A2600)</f>
        <v>6</v>
      </c>
      <c r="D2600" s="6" t="str">
        <f aca="false">IF(MONTH(A2600)&gt;=4,"FY "&amp;YEAR(A2600)&amp;"-"&amp;RIGHT(YEAR(A2600)+1,2),"FY "&amp;(YEAR(A2600)-1)&amp;"-"&amp;RIGHT(YEAR(A2600),2))</f>
        <v>FY 2011-12</v>
      </c>
      <c r="E2600" s="6" t="str">
        <f aca="false">IF(AND(V2600&lt;&gt;"",W2600&lt;&gt;""),"Yes","No")</f>
        <v>Yes</v>
      </c>
      <c r="F2600" s="18" t="n">
        <f aca="false">Total!F2600</f>
        <v>3887.5</v>
      </c>
      <c r="G2600" s="18" t="n">
        <f aca="false">Total!G2600</f>
        <v>2096.6</v>
      </c>
      <c r="H2600" s="18" t="n">
        <f aca="false">Total!H2600</f>
        <v>1790.9</v>
      </c>
      <c r="I2600" s="18" t="n">
        <f aca="false">Total!I2600</f>
        <v>397.09</v>
      </c>
      <c r="J2600" s="18" t="n">
        <f aca="false">IF($V2600="","",INDEX('Stock Exchange'!F$5:F$2450,$V2600))</f>
        <v>3872.3</v>
      </c>
      <c r="K2600" s="18" t="n">
        <f aca="false">IF($V2600="","",INDEX('Stock Exchange'!G$5:G$2450,$V2600))</f>
        <v>2096</v>
      </c>
      <c r="L2600" s="18" t="n">
        <f aca="false">IF($V2600="","",INDEX('Stock Exchange'!H$5:H$2450,$V2600))</f>
        <v>1776.3</v>
      </c>
      <c r="M2600" s="18" t="n">
        <f aca="false">IF($V2600="","",INDEX('Stock Exchange'!I$5:I$2450,$V2600))</f>
        <v>393.86</v>
      </c>
      <c r="N2600" s="18" t="n">
        <f aca="false">IF($W2600="","",INDEX(Primary!F$5:F$2450,$W2600))</f>
        <v>15.1</v>
      </c>
      <c r="O2600" s="18" t="n">
        <f aca="false">IF($W2600="","",INDEX(Primary!G$5:G$2450,$W2600))</f>
        <v>0.6</v>
      </c>
      <c r="P2600" s="18" t="n">
        <f aca="false">IF($W2600="","",INDEX(Primary!H$5:H$2450,$W2600))</f>
        <v>14.6</v>
      </c>
      <c r="Q2600" s="18" t="n">
        <f aca="false">IF($W2600="","",INDEX(Primary!I$5:I$2450,$W2600))</f>
        <v>3.23</v>
      </c>
      <c r="R2600" s="19" t="n">
        <f aca="false">IF($E2600="Yes",L2600+P2600,"")</f>
        <v>1790.9</v>
      </c>
      <c r="S2600" s="19" t="n">
        <f aca="false">IF($E2600="Yes",H2600-R2600,"")</f>
        <v>0</v>
      </c>
      <c r="T2600" s="6" t="str">
        <f aca="false">IF($E2600="Yes",IF(ROUND(ABS(S2600),2)&lt;=$T$2,"OK","CHECK"),"n/a")</f>
        <v>OK</v>
      </c>
      <c r="U2600" s="20" t="n">
        <f aca="false">Total!J2600</f>
        <v>45.1</v>
      </c>
      <c r="V2600" s="17" t="n">
        <f aca="false">IFERROR(MATCH($A2600,'Stock Exchange'!$A$5:$A$2450,0),"")</f>
        <v>382</v>
      </c>
      <c r="W2600" s="17" t="n">
        <f aca="false">IFERROR(MATCH($A2600,Primary!$A$5:$A$2450,0),"")</f>
        <v>382</v>
      </c>
    </row>
    <row r="2601" customFormat="false" ht="15" hidden="false" customHeight="false" outlineLevel="0" collapsed="false">
      <c r="A2601" s="16" t="n">
        <f aca="false">Total!A2601</f>
        <v>40723</v>
      </c>
      <c r="B2601" s="17" t="n">
        <f aca="false">YEAR(A2601)</f>
        <v>2011</v>
      </c>
      <c r="C2601" s="17" t="n">
        <f aca="false">MONTH(A2601)</f>
        <v>6</v>
      </c>
      <c r="D2601" s="6" t="str">
        <f aca="false">IF(MONTH(A2601)&gt;=4,"FY "&amp;YEAR(A2601)&amp;"-"&amp;RIGHT(YEAR(A2601)+1,2),"FY "&amp;(YEAR(A2601)-1)&amp;"-"&amp;RIGHT(YEAR(A2601),2))</f>
        <v>FY 2011-12</v>
      </c>
      <c r="E2601" s="6" t="str">
        <f aca="false">IF(AND(V2601&lt;&gt;"",W2601&lt;&gt;""),"Yes","No")</f>
        <v>Yes</v>
      </c>
      <c r="F2601" s="18" t="n">
        <f aca="false">Total!F2601</f>
        <v>2913.2</v>
      </c>
      <c r="G2601" s="18" t="n">
        <f aca="false">Total!G2601</f>
        <v>1897.2</v>
      </c>
      <c r="H2601" s="18" t="n">
        <f aca="false">Total!H2601</f>
        <v>1016.1</v>
      </c>
      <c r="I2601" s="18" t="n">
        <f aca="false">Total!I2601</f>
        <v>225.54</v>
      </c>
      <c r="J2601" s="18" t="n">
        <f aca="false">IF($V2601="","",INDEX('Stock Exchange'!F$5:F$2450,$V2601))</f>
        <v>2775.8</v>
      </c>
      <c r="K2601" s="18" t="n">
        <f aca="false">IF($V2601="","",INDEX('Stock Exchange'!G$5:G$2450,$V2601))</f>
        <v>1896</v>
      </c>
      <c r="L2601" s="18" t="n">
        <f aca="false">IF($V2601="","",INDEX('Stock Exchange'!H$5:H$2450,$V2601))</f>
        <v>879.8</v>
      </c>
      <c r="M2601" s="18" t="n">
        <f aca="false">IF($V2601="","",INDEX('Stock Exchange'!I$5:I$2450,$V2601))</f>
        <v>195.3</v>
      </c>
      <c r="N2601" s="18" t="n">
        <f aca="false">IF($W2601="","",INDEX(Primary!F$5:F$2450,$W2601))</f>
        <v>137.4</v>
      </c>
      <c r="O2601" s="18" t="n">
        <f aca="false">IF($W2601="","",INDEX(Primary!G$5:G$2450,$W2601))</f>
        <v>1.1</v>
      </c>
      <c r="P2601" s="18" t="n">
        <f aca="false">IF($W2601="","",INDEX(Primary!H$5:H$2450,$W2601))</f>
        <v>136.3</v>
      </c>
      <c r="Q2601" s="18" t="n">
        <f aca="false">IF($W2601="","",INDEX(Primary!I$5:I$2450,$W2601))</f>
        <v>30.25</v>
      </c>
      <c r="R2601" s="19" t="n">
        <f aca="false">IF($E2601="Yes",L2601+P2601,"")</f>
        <v>1016.1</v>
      </c>
      <c r="S2601" s="19" t="n">
        <f aca="false">IF($E2601="Yes",H2601-R2601,"")</f>
        <v>0</v>
      </c>
      <c r="T2601" s="6" t="str">
        <f aca="false">IF($E2601="Yes",IF(ROUND(ABS(S2601),2)&lt;=$T$2,"OK","CHECK"),"n/a")</f>
        <v>OK</v>
      </c>
      <c r="U2601" s="20" t="n">
        <f aca="false">Total!J2601</f>
        <v>45.05</v>
      </c>
      <c r="V2601" s="17" t="n">
        <f aca="false">IFERROR(MATCH($A2601,'Stock Exchange'!$A$5:$A$2450,0),"")</f>
        <v>383</v>
      </c>
      <c r="W2601" s="17" t="n">
        <f aca="false">IFERROR(MATCH($A2601,Primary!$A$5:$A$2450,0),"")</f>
        <v>383</v>
      </c>
    </row>
    <row r="2602" customFormat="false" ht="15" hidden="false" customHeight="false" outlineLevel="0" collapsed="false">
      <c r="A2602" s="16" t="n">
        <f aca="false">Total!A2602</f>
        <v>40724</v>
      </c>
      <c r="B2602" s="17" t="n">
        <f aca="false">YEAR(A2602)</f>
        <v>2011</v>
      </c>
      <c r="C2602" s="17" t="n">
        <f aca="false">MONTH(A2602)</f>
        <v>6</v>
      </c>
      <c r="D2602" s="6" t="str">
        <f aca="false">IF(MONTH(A2602)&gt;=4,"FY "&amp;YEAR(A2602)&amp;"-"&amp;RIGHT(YEAR(A2602)+1,2),"FY "&amp;(YEAR(A2602)-1)&amp;"-"&amp;RIGHT(YEAR(A2602),2))</f>
        <v>FY 2011-12</v>
      </c>
      <c r="E2602" s="6" t="str">
        <f aca="false">IF(AND(V2602&lt;&gt;"",W2602&lt;&gt;""),"Yes","No")</f>
        <v>Yes</v>
      </c>
      <c r="F2602" s="18" t="n">
        <f aca="false">Total!F2602</f>
        <v>3107.4</v>
      </c>
      <c r="G2602" s="18" t="n">
        <f aca="false">Total!G2602</f>
        <v>2335.6</v>
      </c>
      <c r="H2602" s="18" t="n">
        <f aca="false">Total!H2602</f>
        <v>771.8</v>
      </c>
      <c r="I2602" s="18" t="n">
        <f aca="false">Total!I2602</f>
        <v>171.74</v>
      </c>
      <c r="J2602" s="18" t="n">
        <f aca="false">IF($V2602="","",INDEX('Stock Exchange'!F$5:F$2450,$V2602))</f>
        <v>3103.8</v>
      </c>
      <c r="K2602" s="18" t="n">
        <f aca="false">IF($V2602="","",INDEX('Stock Exchange'!G$5:G$2450,$V2602))</f>
        <v>2335.6</v>
      </c>
      <c r="L2602" s="18" t="n">
        <f aca="false">IF($V2602="","",INDEX('Stock Exchange'!H$5:H$2450,$V2602))</f>
        <v>768.3</v>
      </c>
      <c r="M2602" s="18" t="n">
        <f aca="false">IF($V2602="","",INDEX('Stock Exchange'!I$5:I$2450,$V2602))</f>
        <v>170.95</v>
      </c>
      <c r="N2602" s="18" t="n">
        <f aca="false">IF($W2602="","",INDEX(Primary!F$5:F$2450,$W2602))</f>
        <v>3.6</v>
      </c>
      <c r="O2602" s="18" t="n">
        <f aca="false">IF($W2602="","",INDEX(Primary!G$5:G$2450,$W2602))</f>
        <v>0</v>
      </c>
      <c r="P2602" s="18" t="n">
        <f aca="false">IF($W2602="","",INDEX(Primary!H$5:H$2450,$W2602))</f>
        <v>3.6</v>
      </c>
      <c r="Q2602" s="18" t="n">
        <f aca="false">IF($W2602="","",INDEX(Primary!I$5:I$2450,$W2602))</f>
        <v>0.79</v>
      </c>
      <c r="R2602" s="19" t="n">
        <f aca="false">IF($E2602="Yes",L2602+P2602,"")</f>
        <v>771.9</v>
      </c>
      <c r="S2602" s="19" t="n">
        <f aca="false">IF($E2602="Yes",H2602-R2602,"")</f>
        <v>-0.100000000000023</v>
      </c>
      <c r="T2602" s="6" t="str">
        <f aca="false">IF($E2602="Yes",IF(ROUND(ABS(S2602),2)&lt;=$T$2,"OK","CHECK"),"n/a")</f>
        <v>OK</v>
      </c>
      <c r="U2602" s="20" t="n">
        <f aca="false">Total!J2602</f>
        <v>44.94</v>
      </c>
      <c r="V2602" s="17" t="n">
        <f aca="false">IFERROR(MATCH($A2602,'Stock Exchange'!$A$5:$A$2450,0),"")</f>
        <v>384</v>
      </c>
      <c r="W2602" s="17" t="n">
        <f aca="false">IFERROR(MATCH($A2602,Primary!$A$5:$A$2450,0),"")</f>
        <v>384</v>
      </c>
    </row>
    <row r="2603" customFormat="false" ht="15" hidden="false" customHeight="false" outlineLevel="0" collapsed="false">
      <c r="A2603" s="16" t="n">
        <f aca="false">Total!A2603</f>
        <v>40728</v>
      </c>
      <c r="B2603" s="17" t="n">
        <f aca="false">YEAR(A2603)</f>
        <v>2011</v>
      </c>
      <c r="C2603" s="17" t="n">
        <f aca="false">MONTH(A2603)</f>
        <v>7</v>
      </c>
      <c r="D2603" s="6" t="str">
        <f aca="false">IF(MONTH(A2603)&gt;=4,"FY "&amp;YEAR(A2603)&amp;"-"&amp;RIGHT(YEAR(A2603)+1,2),"FY "&amp;(YEAR(A2603)-1)&amp;"-"&amp;RIGHT(YEAR(A2603),2))</f>
        <v>FY 2011-12</v>
      </c>
      <c r="E2603" s="6" t="str">
        <f aca="false">IF(AND(V2603&lt;&gt;"",W2603&lt;&gt;""),"Yes","No")</f>
        <v>Yes</v>
      </c>
      <c r="F2603" s="18" t="n">
        <f aca="false">Total!F2603</f>
        <v>8003.4</v>
      </c>
      <c r="G2603" s="18" t="n">
        <f aca="false">Total!G2603</f>
        <v>5326.1</v>
      </c>
      <c r="H2603" s="18" t="n">
        <f aca="false">Total!H2603</f>
        <v>2677.3</v>
      </c>
      <c r="I2603" s="18" t="n">
        <f aca="false">Total!I2603</f>
        <v>600.48</v>
      </c>
      <c r="J2603" s="18" t="n">
        <f aca="false">IF($V2603="","",INDEX('Stock Exchange'!F$5:F$2450,$V2603))</f>
        <v>7978.6</v>
      </c>
      <c r="K2603" s="18" t="n">
        <f aca="false">IF($V2603="","",INDEX('Stock Exchange'!G$5:G$2450,$V2603))</f>
        <v>5325.9</v>
      </c>
      <c r="L2603" s="18" t="n">
        <f aca="false">IF($V2603="","",INDEX('Stock Exchange'!H$5:H$2450,$V2603))</f>
        <v>2652.7</v>
      </c>
      <c r="M2603" s="18" t="n">
        <f aca="false">IF($V2603="","",INDEX('Stock Exchange'!I$5:I$2450,$V2603))</f>
        <v>594.97</v>
      </c>
      <c r="N2603" s="18" t="n">
        <f aca="false">IF($W2603="","",INDEX(Primary!F$5:F$2450,$W2603))</f>
        <v>24.8</v>
      </c>
      <c r="O2603" s="18" t="n">
        <f aca="false">IF($W2603="","",INDEX(Primary!G$5:G$2450,$W2603))</f>
        <v>0.2</v>
      </c>
      <c r="P2603" s="18" t="n">
        <f aca="false">IF($W2603="","",INDEX(Primary!H$5:H$2450,$W2603))</f>
        <v>24.6</v>
      </c>
      <c r="Q2603" s="18" t="n">
        <f aca="false">IF($W2603="","",INDEX(Primary!I$5:I$2450,$W2603))</f>
        <v>5.51</v>
      </c>
      <c r="R2603" s="19" t="n">
        <f aca="false">IF($E2603="Yes",L2603+P2603,"")</f>
        <v>2677.3</v>
      </c>
      <c r="S2603" s="19" t="n">
        <f aca="false">IF($E2603="Yes",H2603-R2603,"")</f>
        <v>0</v>
      </c>
      <c r="T2603" s="6" t="str">
        <f aca="false">IF($E2603="Yes",IF(ROUND(ABS(S2603),2)&lt;=$T$2,"OK","CHECK"),"n/a")</f>
        <v>OK</v>
      </c>
      <c r="U2603" s="20" t="n">
        <f aca="false">Total!J2603</f>
        <v>44.5855</v>
      </c>
      <c r="V2603" s="17" t="n">
        <f aca="false">IFERROR(MATCH($A2603,'Stock Exchange'!$A$5:$A$2450,0),"")</f>
        <v>385</v>
      </c>
      <c r="W2603" s="17" t="n">
        <f aca="false">IFERROR(MATCH($A2603,Primary!$A$5:$A$2450,0),"")</f>
        <v>385</v>
      </c>
    </row>
    <row r="2604" customFormat="false" ht="15" hidden="false" customHeight="false" outlineLevel="0" collapsed="false">
      <c r="A2604" s="16" t="n">
        <f aca="false">Total!A2604</f>
        <v>40729</v>
      </c>
      <c r="B2604" s="17" t="n">
        <f aca="false">YEAR(A2604)</f>
        <v>2011</v>
      </c>
      <c r="C2604" s="17" t="n">
        <f aca="false">MONTH(A2604)</f>
        <v>7</v>
      </c>
      <c r="D2604" s="6" t="str">
        <f aca="false">IF(MONTH(A2604)&gt;=4,"FY "&amp;YEAR(A2604)&amp;"-"&amp;RIGHT(YEAR(A2604)+1,2),"FY "&amp;(YEAR(A2604)-1)&amp;"-"&amp;RIGHT(YEAR(A2604),2))</f>
        <v>FY 2011-12</v>
      </c>
      <c r="E2604" s="6" t="str">
        <f aca="false">IF(AND(V2604&lt;&gt;"",W2604&lt;&gt;""),"Yes","No")</f>
        <v>Yes</v>
      </c>
      <c r="F2604" s="18" t="n">
        <f aca="false">Total!F2604</f>
        <v>2839.3</v>
      </c>
      <c r="G2604" s="18" t="n">
        <f aca="false">Total!G2604</f>
        <v>1654.3</v>
      </c>
      <c r="H2604" s="18" t="n">
        <f aca="false">Total!H2604</f>
        <v>1185</v>
      </c>
      <c r="I2604" s="18" t="n">
        <f aca="false">Total!I2604</f>
        <v>266.54</v>
      </c>
      <c r="J2604" s="18" t="n">
        <f aca="false">IF($V2604="","",INDEX('Stock Exchange'!F$5:F$2450,$V2604))</f>
        <v>2828.2</v>
      </c>
      <c r="K2604" s="18" t="n">
        <f aca="false">IF($V2604="","",INDEX('Stock Exchange'!G$5:G$2450,$V2604))</f>
        <v>1649.9</v>
      </c>
      <c r="L2604" s="18" t="n">
        <f aca="false">IF($V2604="","",INDEX('Stock Exchange'!H$5:H$2450,$V2604))</f>
        <v>1178.3</v>
      </c>
      <c r="M2604" s="18" t="n">
        <f aca="false">IF($V2604="","",INDEX('Stock Exchange'!I$5:I$2450,$V2604))</f>
        <v>265.02</v>
      </c>
      <c r="N2604" s="18" t="n">
        <f aca="false">IF($W2604="","",INDEX(Primary!F$5:F$2450,$W2604))</f>
        <v>11.1</v>
      </c>
      <c r="O2604" s="18" t="n">
        <f aca="false">IF($W2604="","",INDEX(Primary!G$5:G$2450,$W2604))</f>
        <v>4.3</v>
      </c>
      <c r="P2604" s="18" t="n">
        <f aca="false">IF($W2604="","",INDEX(Primary!H$5:H$2450,$W2604))</f>
        <v>6.8</v>
      </c>
      <c r="Q2604" s="18" t="n">
        <f aca="false">IF($W2604="","",INDEX(Primary!I$5:I$2450,$W2604))</f>
        <v>1.52</v>
      </c>
      <c r="R2604" s="19" t="n">
        <f aca="false">IF($E2604="Yes",L2604+P2604,"")</f>
        <v>1185.1</v>
      </c>
      <c r="S2604" s="19" t="n">
        <f aca="false">IF($E2604="Yes",H2604-R2604,"")</f>
        <v>-0.0999999999999091</v>
      </c>
      <c r="T2604" s="6" t="str">
        <f aca="false">IF($E2604="Yes",IF(ROUND(ABS(S2604),2)&lt;=$T$2,"OK","CHECK"),"n/a")</f>
        <v>OK</v>
      </c>
      <c r="U2604" s="20" t="n">
        <f aca="false">Total!J2604</f>
        <v>44.4595</v>
      </c>
      <c r="V2604" s="17" t="n">
        <f aca="false">IFERROR(MATCH($A2604,'Stock Exchange'!$A$5:$A$2450,0),"")</f>
        <v>386</v>
      </c>
      <c r="W2604" s="17" t="n">
        <f aca="false">IFERROR(MATCH($A2604,Primary!$A$5:$A$2450,0),"")</f>
        <v>386</v>
      </c>
    </row>
    <row r="2605" customFormat="false" ht="15" hidden="false" customHeight="false" outlineLevel="0" collapsed="false">
      <c r="A2605" s="16" t="n">
        <f aca="false">Total!A2605</f>
        <v>40730</v>
      </c>
      <c r="B2605" s="17" t="n">
        <f aca="false">YEAR(A2605)</f>
        <v>2011</v>
      </c>
      <c r="C2605" s="17" t="n">
        <f aca="false">MONTH(A2605)</f>
        <v>7</v>
      </c>
      <c r="D2605" s="6" t="str">
        <f aca="false">IF(MONTH(A2605)&gt;=4,"FY "&amp;YEAR(A2605)&amp;"-"&amp;RIGHT(YEAR(A2605)+1,2),"FY "&amp;(YEAR(A2605)-1)&amp;"-"&amp;RIGHT(YEAR(A2605),2))</f>
        <v>FY 2011-12</v>
      </c>
      <c r="E2605" s="6" t="str">
        <f aca="false">IF(AND(V2605&lt;&gt;"",W2605&lt;&gt;""),"Yes","No")</f>
        <v>Yes</v>
      </c>
      <c r="F2605" s="18" t="n">
        <f aca="false">Total!F2605</f>
        <v>2662</v>
      </c>
      <c r="G2605" s="18" t="n">
        <f aca="false">Total!G2605</f>
        <v>1801.4</v>
      </c>
      <c r="H2605" s="18" t="n">
        <f aca="false">Total!H2605</f>
        <v>860.6</v>
      </c>
      <c r="I2605" s="18" t="n">
        <f aca="false">Total!I2605</f>
        <v>193.4</v>
      </c>
      <c r="J2605" s="18" t="n">
        <f aca="false">IF($V2605="","",INDEX('Stock Exchange'!F$5:F$2450,$V2605))</f>
        <v>2656.9</v>
      </c>
      <c r="K2605" s="18" t="n">
        <f aca="false">IF($V2605="","",INDEX('Stock Exchange'!G$5:G$2450,$V2605))</f>
        <v>1801.3</v>
      </c>
      <c r="L2605" s="18" t="n">
        <f aca="false">IF($V2605="","",INDEX('Stock Exchange'!H$5:H$2450,$V2605))</f>
        <v>855.6</v>
      </c>
      <c r="M2605" s="18" t="n">
        <f aca="false">IF($V2605="","",INDEX('Stock Exchange'!I$5:I$2450,$V2605))</f>
        <v>192.27</v>
      </c>
      <c r="N2605" s="18" t="n">
        <f aca="false">IF($W2605="","",INDEX(Primary!F$5:F$2450,$W2605))</f>
        <v>5</v>
      </c>
      <c r="O2605" s="18" t="n">
        <f aca="false">IF($W2605="","",INDEX(Primary!G$5:G$2450,$W2605))</f>
        <v>0.1</v>
      </c>
      <c r="P2605" s="18" t="n">
        <f aca="false">IF($W2605="","",INDEX(Primary!H$5:H$2450,$W2605))</f>
        <v>5</v>
      </c>
      <c r="Q2605" s="18" t="n">
        <f aca="false">IF($W2605="","",INDEX(Primary!I$5:I$2450,$W2605))</f>
        <v>1.12</v>
      </c>
      <c r="R2605" s="19" t="n">
        <f aca="false">IF($E2605="Yes",L2605+P2605,"")</f>
        <v>860.6</v>
      </c>
      <c r="S2605" s="19" t="n">
        <f aca="false">IF($E2605="Yes",H2605-R2605,"")</f>
        <v>0</v>
      </c>
      <c r="T2605" s="6" t="str">
        <f aca="false">IF($E2605="Yes",IF(ROUND(ABS(S2605),2)&lt;=$T$2,"OK","CHECK"),"n/a")</f>
        <v>OK</v>
      </c>
      <c r="U2605" s="20" t="n">
        <f aca="false">Total!J2605</f>
        <v>44.4988</v>
      </c>
      <c r="V2605" s="17" t="n">
        <f aca="false">IFERROR(MATCH($A2605,'Stock Exchange'!$A$5:$A$2450,0),"")</f>
        <v>387</v>
      </c>
      <c r="W2605" s="17" t="n">
        <f aca="false">IFERROR(MATCH($A2605,Primary!$A$5:$A$2450,0),"")</f>
        <v>387</v>
      </c>
    </row>
    <row r="2606" customFormat="false" ht="15" hidden="false" customHeight="false" outlineLevel="0" collapsed="false">
      <c r="A2606" s="16" t="n">
        <f aca="false">Total!A2606</f>
        <v>40731</v>
      </c>
      <c r="B2606" s="17" t="n">
        <f aca="false">YEAR(A2606)</f>
        <v>2011</v>
      </c>
      <c r="C2606" s="17" t="n">
        <f aca="false">MONTH(A2606)</f>
        <v>7</v>
      </c>
      <c r="D2606" s="6" t="str">
        <f aca="false">IF(MONTH(A2606)&gt;=4,"FY "&amp;YEAR(A2606)&amp;"-"&amp;RIGHT(YEAR(A2606)+1,2),"FY "&amp;(YEAR(A2606)-1)&amp;"-"&amp;RIGHT(YEAR(A2606),2))</f>
        <v>FY 2011-12</v>
      </c>
      <c r="E2606" s="6" t="str">
        <f aca="false">IF(AND(V2606&lt;&gt;"",W2606&lt;&gt;""),"Yes","No")</f>
        <v>Yes</v>
      </c>
      <c r="F2606" s="18" t="n">
        <f aca="false">Total!F2606</f>
        <v>2116.3</v>
      </c>
      <c r="G2606" s="18" t="n">
        <f aca="false">Total!G2606</f>
        <v>1835.3</v>
      </c>
      <c r="H2606" s="18" t="n">
        <f aca="false">Total!H2606</f>
        <v>281</v>
      </c>
      <c r="I2606" s="18" t="n">
        <f aca="false">Total!I2606</f>
        <v>63.31</v>
      </c>
      <c r="J2606" s="18" t="n">
        <f aca="false">IF($V2606="","",INDEX('Stock Exchange'!F$5:F$2450,$V2606))</f>
        <v>2115.9</v>
      </c>
      <c r="K2606" s="18" t="n">
        <f aca="false">IF($V2606="","",INDEX('Stock Exchange'!G$5:G$2450,$V2606))</f>
        <v>1834.9</v>
      </c>
      <c r="L2606" s="18" t="n">
        <f aca="false">IF($V2606="","",INDEX('Stock Exchange'!H$5:H$2450,$V2606))</f>
        <v>281</v>
      </c>
      <c r="M2606" s="18" t="n">
        <f aca="false">IF($V2606="","",INDEX('Stock Exchange'!I$5:I$2450,$V2606))</f>
        <v>63.31</v>
      </c>
      <c r="N2606" s="18" t="n">
        <f aca="false">IF($W2606="","",INDEX(Primary!F$5:F$2450,$W2606))</f>
        <v>0.4</v>
      </c>
      <c r="O2606" s="18" t="n">
        <f aca="false">IF($W2606="","",INDEX(Primary!G$5:G$2450,$W2606))</f>
        <v>0.4</v>
      </c>
      <c r="P2606" s="18" t="n">
        <f aca="false">IF($W2606="","",INDEX(Primary!H$5:H$2450,$W2606))</f>
        <v>0</v>
      </c>
      <c r="Q2606" s="18" t="n">
        <f aca="false">IF($W2606="","",INDEX(Primary!I$5:I$2450,$W2606))</f>
        <v>0</v>
      </c>
      <c r="R2606" s="19" t="n">
        <f aca="false">IF($E2606="Yes",L2606+P2606,"")</f>
        <v>281</v>
      </c>
      <c r="S2606" s="19" t="n">
        <f aca="false">IF($E2606="Yes",H2606-R2606,"")</f>
        <v>0</v>
      </c>
      <c r="T2606" s="6" t="str">
        <f aca="false">IF($E2606="Yes",IF(ROUND(ABS(S2606),2)&lt;=$T$2,"OK","CHECK"),"n/a")</f>
        <v>OK</v>
      </c>
      <c r="U2606" s="20" t="n">
        <f aca="false">Total!J2606</f>
        <v>44.383</v>
      </c>
      <c r="V2606" s="17" t="n">
        <f aca="false">IFERROR(MATCH($A2606,'Stock Exchange'!$A$5:$A$2450,0),"")</f>
        <v>388</v>
      </c>
      <c r="W2606" s="17" t="n">
        <f aca="false">IFERROR(MATCH($A2606,Primary!$A$5:$A$2450,0),"")</f>
        <v>388</v>
      </c>
    </row>
    <row r="2607" customFormat="false" ht="15" hidden="false" customHeight="false" outlineLevel="0" collapsed="false">
      <c r="A2607" s="16" t="n">
        <f aca="false">Total!A2607</f>
        <v>40732</v>
      </c>
      <c r="B2607" s="17" t="n">
        <f aca="false">YEAR(A2607)</f>
        <v>2011</v>
      </c>
      <c r="C2607" s="17" t="n">
        <f aca="false">MONTH(A2607)</f>
        <v>7</v>
      </c>
      <c r="D2607" s="6" t="str">
        <f aca="false">IF(MONTH(A2607)&gt;=4,"FY "&amp;YEAR(A2607)&amp;"-"&amp;RIGHT(YEAR(A2607)+1,2),"FY "&amp;(YEAR(A2607)-1)&amp;"-"&amp;RIGHT(YEAR(A2607),2))</f>
        <v>FY 2011-12</v>
      </c>
      <c r="E2607" s="6" t="str">
        <f aca="false">IF(AND(V2607&lt;&gt;"",W2607&lt;&gt;""),"Yes","No")</f>
        <v>Yes</v>
      </c>
      <c r="F2607" s="18" t="n">
        <f aca="false">Total!F2607</f>
        <v>2849.1</v>
      </c>
      <c r="G2607" s="18" t="n">
        <f aca="false">Total!G2607</f>
        <v>2099.1</v>
      </c>
      <c r="H2607" s="18" t="n">
        <f aca="false">Total!H2607</f>
        <v>750</v>
      </c>
      <c r="I2607" s="18" t="n">
        <f aca="false">Total!I2607</f>
        <v>168.85</v>
      </c>
      <c r="J2607" s="18" t="n">
        <f aca="false">IF($V2607="","",INDEX('Stock Exchange'!F$5:F$2450,$V2607))</f>
        <v>2847.5</v>
      </c>
      <c r="K2607" s="18" t="n">
        <f aca="false">IF($V2607="","",INDEX('Stock Exchange'!G$5:G$2450,$V2607))</f>
        <v>2098.4</v>
      </c>
      <c r="L2607" s="18" t="n">
        <f aca="false">IF($V2607="","",INDEX('Stock Exchange'!H$5:H$2450,$V2607))</f>
        <v>749.1</v>
      </c>
      <c r="M2607" s="18" t="n">
        <f aca="false">IF($V2607="","",INDEX('Stock Exchange'!I$5:I$2450,$V2607))</f>
        <v>168.65</v>
      </c>
      <c r="N2607" s="18" t="n">
        <f aca="false">IF($W2607="","",INDEX(Primary!F$5:F$2450,$W2607))</f>
        <v>1.7</v>
      </c>
      <c r="O2607" s="18" t="n">
        <f aca="false">IF($W2607="","",INDEX(Primary!G$5:G$2450,$W2607))</f>
        <v>0.8</v>
      </c>
      <c r="P2607" s="18" t="n">
        <f aca="false">IF($W2607="","",INDEX(Primary!H$5:H$2450,$W2607))</f>
        <v>0.9</v>
      </c>
      <c r="Q2607" s="18" t="n">
        <f aca="false">IF($W2607="","",INDEX(Primary!I$5:I$2450,$W2607))</f>
        <v>0.2</v>
      </c>
      <c r="R2607" s="19" t="n">
        <f aca="false">IF($E2607="Yes",L2607+P2607,"")</f>
        <v>750</v>
      </c>
      <c r="S2607" s="19" t="n">
        <f aca="false">IF($E2607="Yes",H2607-R2607,"")</f>
        <v>0</v>
      </c>
      <c r="T2607" s="6" t="str">
        <f aca="false">IF($E2607="Yes",IF(ROUND(ABS(S2607),2)&lt;=$T$2,"OK","CHECK"),"n/a")</f>
        <v>OK</v>
      </c>
      <c r="U2607" s="20" t="n">
        <f aca="false">Total!J2607</f>
        <v>44.4173</v>
      </c>
      <c r="V2607" s="17" t="n">
        <f aca="false">IFERROR(MATCH($A2607,'Stock Exchange'!$A$5:$A$2450,0),"")</f>
        <v>389</v>
      </c>
      <c r="W2607" s="17" t="n">
        <f aca="false">IFERROR(MATCH($A2607,Primary!$A$5:$A$2450,0),"")</f>
        <v>389</v>
      </c>
    </row>
    <row r="2608" customFormat="false" ht="15" hidden="false" customHeight="false" outlineLevel="0" collapsed="false">
      <c r="A2608" s="16" t="n">
        <f aca="false">Total!A2608</f>
        <v>40735</v>
      </c>
      <c r="B2608" s="17" t="n">
        <f aca="false">YEAR(A2608)</f>
        <v>2011</v>
      </c>
      <c r="C2608" s="17" t="n">
        <f aca="false">MONTH(A2608)</f>
        <v>7</v>
      </c>
      <c r="D2608" s="6" t="str">
        <f aca="false">IF(MONTH(A2608)&gt;=4,"FY "&amp;YEAR(A2608)&amp;"-"&amp;RIGHT(YEAR(A2608)+1,2),"FY "&amp;(YEAR(A2608)-1)&amp;"-"&amp;RIGHT(YEAR(A2608),2))</f>
        <v>FY 2011-12</v>
      </c>
      <c r="E2608" s="6" t="str">
        <f aca="false">IF(AND(V2608&lt;&gt;"",W2608&lt;&gt;""),"Yes","No")</f>
        <v>Yes</v>
      </c>
      <c r="F2608" s="18" t="n">
        <f aca="false">Total!F2608</f>
        <v>3154.8</v>
      </c>
      <c r="G2608" s="18" t="n">
        <f aca="false">Total!G2608</f>
        <v>2478.5</v>
      </c>
      <c r="H2608" s="18" t="n">
        <f aca="false">Total!H2608</f>
        <v>676.3</v>
      </c>
      <c r="I2608" s="18" t="n">
        <f aca="false">Total!I2608</f>
        <v>152.57</v>
      </c>
      <c r="J2608" s="18" t="n">
        <f aca="false">IF($V2608="","",INDEX('Stock Exchange'!F$5:F$2450,$V2608))</f>
        <v>3124.6</v>
      </c>
      <c r="K2608" s="18" t="n">
        <f aca="false">IF($V2608="","",INDEX('Stock Exchange'!G$5:G$2450,$V2608))</f>
        <v>2477.8</v>
      </c>
      <c r="L2608" s="18" t="n">
        <f aca="false">IF($V2608="","",INDEX('Stock Exchange'!H$5:H$2450,$V2608))</f>
        <v>646.8</v>
      </c>
      <c r="M2608" s="18" t="n">
        <f aca="false">IF($V2608="","",INDEX('Stock Exchange'!I$5:I$2450,$V2608))</f>
        <v>145.92</v>
      </c>
      <c r="N2608" s="18" t="n">
        <f aca="false">IF($W2608="","",INDEX(Primary!F$5:F$2450,$W2608))</f>
        <v>30.3</v>
      </c>
      <c r="O2608" s="18" t="n">
        <f aca="false">IF($W2608="","",INDEX(Primary!G$5:G$2450,$W2608))</f>
        <v>0.8</v>
      </c>
      <c r="P2608" s="18" t="n">
        <f aca="false">IF($W2608="","",INDEX(Primary!H$5:H$2450,$W2608))</f>
        <v>29.5</v>
      </c>
      <c r="Q2608" s="18" t="n">
        <f aca="false">IF($W2608="","",INDEX(Primary!I$5:I$2450,$W2608))</f>
        <v>6.65</v>
      </c>
      <c r="R2608" s="19" t="n">
        <f aca="false">IF($E2608="Yes",L2608+P2608,"")</f>
        <v>676.3</v>
      </c>
      <c r="S2608" s="19" t="n">
        <f aca="false">IF($E2608="Yes",H2608-R2608,"")</f>
        <v>0</v>
      </c>
      <c r="T2608" s="6" t="str">
        <f aca="false">IF($E2608="Yes",IF(ROUND(ABS(S2608),2)&lt;=$T$2,"OK","CHECK"),"n/a")</f>
        <v>OK</v>
      </c>
      <c r="U2608" s="20" t="n">
        <f aca="false">Total!J2608</f>
        <v>44.3263</v>
      </c>
      <c r="V2608" s="17" t="n">
        <f aca="false">IFERROR(MATCH($A2608,'Stock Exchange'!$A$5:$A$2450,0),"")</f>
        <v>390</v>
      </c>
      <c r="W2608" s="17" t="n">
        <f aca="false">IFERROR(MATCH($A2608,Primary!$A$5:$A$2450,0),"")</f>
        <v>390</v>
      </c>
    </row>
    <row r="2609" customFormat="false" ht="15" hidden="false" customHeight="false" outlineLevel="0" collapsed="false">
      <c r="A2609" s="16" t="n">
        <f aca="false">Total!A2609</f>
        <v>40736</v>
      </c>
      <c r="B2609" s="17" t="n">
        <f aca="false">YEAR(A2609)</f>
        <v>2011</v>
      </c>
      <c r="C2609" s="17" t="n">
        <f aca="false">MONTH(A2609)</f>
        <v>7</v>
      </c>
      <c r="D2609" s="6" t="str">
        <f aca="false">IF(MONTH(A2609)&gt;=4,"FY "&amp;YEAR(A2609)&amp;"-"&amp;RIGHT(YEAR(A2609)+1,2),"FY "&amp;(YEAR(A2609)-1)&amp;"-"&amp;RIGHT(YEAR(A2609),2))</f>
        <v>FY 2011-12</v>
      </c>
      <c r="E2609" s="6" t="str">
        <f aca="false">IF(AND(V2609&lt;&gt;"",W2609&lt;&gt;""),"Yes","No")</f>
        <v>Yes</v>
      </c>
      <c r="F2609" s="18" t="n">
        <f aca="false">Total!F2609</f>
        <v>1913.8</v>
      </c>
      <c r="G2609" s="18" t="n">
        <f aca="false">Total!G2609</f>
        <v>1439.5</v>
      </c>
      <c r="H2609" s="18" t="n">
        <f aca="false">Total!H2609</f>
        <v>474.3</v>
      </c>
      <c r="I2609" s="18" t="n">
        <f aca="false">Total!I2609</f>
        <v>106.9</v>
      </c>
      <c r="J2609" s="18" t="n">
        <f aca="false">IF($V2609="","",INDEX('Stock Exchange'!F$5:F$2450,$V2609))</f>
        <v>1892.6</v>
      </c>
      <c r="K2609" s="18" t="n">
        <f aca="false">IF($V2609="","",INDEX('Stock Exchange'!G$5:G$2450,$V2609))</f>
        <v>1439.2</v>
      </c>
      <c r="L2609" s="18" t="n">
        <f aca="false">IF($V2609="","",INDEX('Stock Exchange'!H$5:H$2450,$V2609))</f>
        <v>453.4</v>
      </c>
      <c r="M2609" s="18" t="n">
        <f aca="false">IF($V2609="","",INDEX('Stock Exchange'!I$5:I$2450,$V2609))</f>
        <v>102.19</v>
      </c>
      <c r="N2609" s="18" t="n">
        <f aca="false">IF($W2609="","",INDEX(Primary!F$5:F$2450,$W2609))</f>
        <v>21.3</v>
      </c>
      <c r="O2609" s="18" t="n">
        <f aca="false">IF($W2609="","",INDEX(Primary!G$5:G$2450,$W2609))</f>
        <v>0.3</v>
      </c>
      <c r="P2609" s="18" t="n">
        <f aca="false">IF($W2609="","",INDEX(Primary!H$5:H$2450,$W2609))</f>
        <v>20.9</v>
      </c>
      <c r="Q2609" s="18" t="n">
        <f aca="false">IF($W2609="","",INDEX(Primary!I$5:I$2450,$W2609))</f>
        <v>4.72</v>
      </c>
      <c r="R2609" s="19" t="n">
        <f aca="false">IF($E2609="Yes",L2609+P2609,"")</f>
        <v>474.3</v>
      </c>
      <c r="S2609" s="19" t="n">
        <f aca="false">IF($E2609="Yes",H2609-R2609,"")</f>
        <v>0</v>
      </c>
      <c r="T2609" s="6" t="str">
        <f aca="false">IF($E2609="Yes",IF(ROUND(ABS(S2609),2)&lt;=$T$2,"OK","CHECK"),"n/a")</f>
        <v>OK</v>
      </c>
      <c r="U2609" s="20" t="n">
        <f aca="false">Total!J2609</f>
        <v>44.3705</v>
      </c>
      <c r="V2609" s="17" t="n">
        <f aca="false">IFERROR(MATCH($A2609,'Stock Exchange'!$A$5:$A$2450,0),"")</f>
        <v>391</v>
      </c>
      <c r="W2609" s="17" t="n">
        <f aca="false">IFERROR(MATCH($A2609,Primary!$A$5:$A$2450,0),"")</f>
        <v>391</v>
      </c>
    </row>
    <row r="2610" customFormat="false" ht="15" hidden="false" customHeight="false" outlineLevel="0" collapsed="false">
      <c r="A2610" s="16" t="n">
        <f aca="false">Total!A2610</f>
        <v>40737</v>
      </c>
      <c r="B2610" s="17" t="n">
        <f aca="false">YEAR(A2610)</f>
        <v>2011</v>
      </c>
      <c r="C2610" s="17" t="n">
        <f aca="false">MONTH(A2610)</f>
        <v>7</v>
      </c>
      <c r="D2610" s="6" t="str">
        <f aca="false">IF(MONTH(A2610)&gt;=4,"FY "&amp;YEAR(A2610)&amp;"-"&amp;RIGHT(YEAR(A2610)+1,2),"FY "&amp;(YEAR(A2610)-1)&amp;"-"&amp;RIGHT(YEAR(A2610),2))</f>
        <v>FY 2011-12</v>
      </c>
      <c r="E2610" s="6" t="str">
        <f aca="false">IF(AND(V2610&lt;&gt;"",W2610&lt;&gt;""),"Yes","No")</f>
        <v>Yes</v>
      </c>
      <c r="F2610" s="18" t="n">
        <f aca="false">Total!F2610</f>
        <v>1401.8</v>
      </c>
      <c r="G2610" s="18" t="n">
        <f aca="false">Total!G2610</f>
        <v>2319.2</v>
      </c>
      <c r="H2610" s="18" t="n">
        <f aca="false">Total!H2610</f>
        <v>-917.4</v>
      </c>
      <c r="I2610" s="18" t="n">
        <f aca="false">Total!I2610</f>
        <v>-205.28</v>
      </c>
      <c r="J2610" s="18" t="n">
        <f aca="false">IF($V2610="","",INDEX('Stock Exchange'!F$5:F$2450,$V2610))</f>
        <v>1401.8</v>
      </c>
      <c r="K2610" s="18" t="n">
        <f aca="false">IF($V2610="","",INDEX('Stock Exchange'!G$5:G$2450,$V2610))</f>
        <v>2318.2</v>
      </c>
      <c r="L2610" s="18" t="n">
        <f aca="false">IF($V2610="","",INDEX('Stock Exchange'!H$5:H$2450,$V2610))</f>
        <v>-916.4</v>
      </c>
      <c r="M2610" s="18" t="n">
        <f aca="false">IF($V2610="","",INDEX('Stock Exchange'!I$5:I$2450,$V2610))</f>
        <v>-205.06</v>
      </c>
      <c r="N2610" s="18" t="n">
        <f aca="false">IF($W2610="","",INDEX(Primary!F$5:F$2450,$W2610))</f>
        <v>0</v>
      </c>
      <c r="O2610" s="18" t="n">
        <f aca="false">IF($W2610="","",INDEX(Primary!G$5:G$2450,$W2610))</f>
        <v>1</v>
      </c>
      <c r="P2610" s="18" t="n">
        <f aca="false">IF($W2610="","",INDEX(Primary!H$5:H$2450,$W2610))</f>
        <v>-1</v>
      </c>
      <c r="Q2610" s="18" t="n">
        <f aca="false">IF($W2610="","",INDEX(Primary!I$5:I$2450,$W2610))</f>
        <v>-0.22</v>
      </c>
      <c r="R2610" s="19" t="n">
        <f aca="false">IF($E2610="Yes",L2610+P2610,"")</f>
        <v>-917.4</v>
      </c>
      <c r="S2610" s="19" t="n">
        <f aca="false">IF($E2610="Yes",H2610-R2610,"")</f>
        <v>0</v>
      </c>
      <c r="T2610" s="6" t="str">
        <f aca="false">IF($E2610="Yes",IF(ROUND(ABS(S2610),2)&lt;=$T$2,"OK","CHECK"),"n/a")</f>
        <v>OK</v>
      </c>
      <c r="U2610" s="20" t="n">
        <f aca="false">Total!J2610</f>
        <v>44.6878</v>
      </c>
      <c r="V2610" s="17" t="n">
        <f aca="false">IFERROR(MATCH($A2610,'Stock Exchange'!$A$5:$A$2450,0),"")</f>
        <v>392</v>
      </c>
      <c r="W2610" s="17" t="n">
        <f aca="false">IFERROR(MATCH($A2610,Primary!$A$5:$A$2450,0),"")</f>
        <v>392</v>
      </c>
    </row>
    <row r="2611" customFormat="false" ht="15" hidden="false" customHeight="false" outlineLevel="0" collapsed="false">
      <c r="A2611" s="16" t="n">
        <f aca="false">Total!A2611</f>
        <v>40738</v>
      </c>
      <c r="B2611" s="17" t="n">
        <f aca="false">YEAR(A2611)</f>
        <v>2011</v>
      </c>
      <c r="C2611" s="17" t="n">
        <f aca="false">MONTH(A2611)</f>
        <v>7</v>
      </c>
      <c r="D2611" s="6" t="str">
        <f aca="false">IF(MONTH(A2611)&gt;=4,"FY "&amp;YEAR(A2611)&amp;"-"&amp;RIGHT(YEAR(A2611)+1,2),"FY "&amp;(YEAR(A2611)-1)&amp;"-"&amp;RIGHT(YEAR(A2611),2))</f>
        <v>FY 2011-12</v>
      </c>
      <c r="E2611" s="6" t="str">
        <f aca="false">IF(AND(V2611&lt;&gt;"",W2611&lt;&gt;""),"Yes","No")</f>
        <v>Yes</v>
      </c>
      <c r="F2611" s="18" t="n">
        <f aca="false">Total!F2611</f>
        <v>2558.6</v>
      </c>
      <c r="G2611" s="18" t="n">
        <f aca="false">Total!G2611</f>
        <v>2408.2</v>
      </c>
      <c r="H2611" s="18" t="n">
        <f aca="false">Total!H2611</f>
        <v>150.4</v>
      </c>
      <c r="I2611" s="18" t="n">
        <f aca="false">Total!I2611</f>
        <v>33.73</v>
      </c>
      <c r="J2611" s="18" t="n">
        <f aca="false">IF($V2611="","",INDEX('Stock Exchange'!F$5:F$2450,$V2611))</f>
        <v>2558.4</v>
      </c>
      <c r="K2611" s="18" t="n">
        <f aca="false">IF($V2611="","",INDEX('Stock Exchange'!G$5:G$2450,$V2611))</f>
        <v>2404.5</v>
      </c>
      <c r="L2611" s="18" t="n">
        <f aca="false">IF($V2611="","",INDEX('Stock Exchange'!H$5:H$2450,$V2611))</f>
        <v>153.9</v>
      </c>
      <c r="M2611" s="18" t="n">
        <f aca="false">IF($V2611="","",INDEX('Stock Exchange'!I$5:I$2450,$V2611))</f>
        <v>34.52</v>
      </c>
      <c r="N2611" s="18" t="n">
        <f aca="false">IF($W2611="","",INDEX(Primary!F$5:F$2450,$W2611))</f>
        <v>0.2</v>
      </c>
      <c r="O2611" s="18" t="n">
        <f aca="false">IF($W2611="","",INDEX(Primary!G$5:G$2450,$W2611))</f>
        <v>3.7</v>
      </c>
      <c r="P2611" s="18" t="n">
        <f aca="false">IF($W2611="","",INDEX(Primary!H$5:H$2450,$W2611))</f>
        <v>-3.5</v>
      </c>
      <c r="Q2611" s="18" t="n">
        <f aca="false">IF($W2611="","",INDEX(Primary!I$5:I$2450,$W2611))</f>
        <v>-0.79</v>
      </c>
      <c r="R2611" s="19" t="n">
        <f aca="false">IF($E2611="Yes",L2611+P2611,"")</f>
        <v>150.4</v>
      </c>
      <c r="S2611" s="19" t="n">
        <f aca="false">IF($E2611="Yes",H2611-R2611,"")</f>
        <v>0</v>
      </c>
      <c r="T2611" s="6" t="str">
        <f aca="false">IF($E2611="Yes",IF(ROUND(ABS(S2611),2)&lt;=$T$2,"OK","CHECK"),"n/a")</f>
        <v>OK</v>
      </c>
      <c r="U2611" s="20" t="n">
        <f aca="false">Total!J2611</f>
        <v>44.588</v>
      </c>
      <c r="V2611" s="17" t="n">
        <f aca="false">IFERROR(MATCH($A2611,'Stock Exchange'!$A$5:$A$2450,0),"")</f>
        <v>393</v>
      </c>
      <c r="W2611" s="17" t="n">
        <f aca="false">IFERROR(MATCH($A2611,Primary!$A$5:$A$2450,0),"")</f>
        <v>393</v>
      </c>
    </row>
    <row r="2612" customFormat="false" ht="15" hidden="false" customHeight="false" outlineLevel="0" collapsed="false">
      <c r="A2612" s="16" t="n">
        <f aca="false">Total!A2612</f>
        <v>40739</v>
      </c>
      <c r="B2612" s="17" t="n">
        <f aca="false">YEAR(A2612)</f>
        <v>2011</v>
      </c>
      <c r="C2612" s="17" t="n">
        <f aca="false">MONTH(A2612)</f>
        <v>7</v>
      </c>
      <c r="D2612" s="6" t="str">
        <f aca="false">IF(MONTH(A2612)&gt;=4,"FY "&amp;YEAR(A2612)&amp;"-"&amp;RIGHT(YEAR(A2612)+1,2),"FY "&amp;(YEAR(A2612)-1)&amp;"-"&amp;RIGHT(YEAR(A2612),2))</f>
        <v>FY 2011-12</v>
      </c>
      <c r="E2612" s="6" t="str">
        <f aca="false">IF(AND(V2612&lt;&gt;"",W2612&lt;&gt;""),"Yes","No")</f>
        <v>Yes</v>
      </c>
      <c r="F2612" s="18" t="n">
        <f aca="false">Total!F2612</f>
        <v>2405.1</v>
      </c>
      <c r="G2612" s="18" t="n">
        <f aca="false">Total!G2612</f>
        <v>2067.5</v>
      </c>
      <c r="H2612" s="18" t="n">
        <f aca="false">Total!H2612</f>
        <v>337.6</v>
      </c>
      <c r="I2612" s="18" t="n">
        <f aca="false">Total!I2612</f>
        <v>75.82</v>
      </c>
      <c r="J2612" s="18" t="n">
        <f aca="false">IF($V2612="","",INDEX('Stock Exchange'!F$5:F$2450,$V2612))</f>
        <v>2404.9</v>
      </c>
      <c r="K2612" s="18" t="n">
        <f aca="false">IF($V2612="","",INDEX('Stock Exchange'!G$5:G$2450,$V2612))</f>
        <v>2041.6</v>
      </c>
      <c r="L2612" s="18" t="n">
        <f aca="false">IF($V2612="","",INDEX('Stock Exchange'!H$5:H$2450,$V2612))</f>
        <v>363.3</v>
      </c>
      <c r="M2612" s="18" t="n">
        <f aca="false">IF($V2612="","",INDEX('Stock Exchange'!I$5:I$2450,$V2612))</f>
        <v>81.6</v>
      </c>
      <c r="N2612" s="18" t="n">
        <f aca="false">IF($W2612="","",INDEX(Primary!F$5:F$2450,$W2612))</f>
        <v>0.2</v>
      </c>
      <c r="O2612" s="18" t="n">
        <f aca="false">IF($W2612="","",INDEX(Primary!G$5:G$2450,$W2612))</f>
        <v>25.9</v>
      </c>
      <c r="P2612" s="18" t="n">
        <f aca="false">IF($W2612="","",INDEX(Primary!H$5:H$2450,$W2612))</f>
        <v>-25.7</v>
      </c>
      <c r="Q2612" s="18" t="n">
        <f aca="false">IF($W2612="","",INDEX(Primary!I$5:I$2450,$W2612))</f>
        <v>-5.78</v>
      </c>
      <c r="R2612" s="19" t="n">
        <f aca="false">IF($E2612="Yes",L2612+P2612,"")</f>
        <v>337.6</v>
      </c>
      <c r="S2612" s="19" t="n">
        <f aca="false">IF($E2612="Yes",H2612-R2612,"")</f>
        <v>0</v>
      </c>
      <c r="T2612" s="6" t="str">
        <f aca="false">IF($E2612="Yes",IF(ROUND(ABS(S2612),2)&lt;=$T$2,"OK","CHECK"),"n/a")</f>
        <v>OK</v>
      </c>
      <c r="U2612" s="20" t="n">
        <f aca="false">Total!J2612</f>
        <v>44.5278</v>
      </c>
      <c r="V2612" s="17" t="n">
        <f aca="false">IFERROR(MATCH($A2612,'Stock Exchange'!$A$5:$A$2450,0),"")</f>
        <v>394</v>
      </c>
      <c r="W2612" s="17" t="n">
        <f aca="false">IFERROR(MATCH($A2612,Primary!$A$5:$A$2450,0),"")</f>
        <v>394</v>
      </c>
    </row>
    <row r="2613" customFormat="false" ht="15" hidden="false" customHeight="false" outlineLevel="0" collapsed="false">
      <c r="A2613" s="16" t="n">
        <f aca="false">Total!A2613</f>
        <v>40742</v>
      </c>
      <c r="B2613" s="17" t="n">
        <f aca="false">YEAR(A2613)</f>
        <v>2011</v>
      </c>
      <c r="C2613" s="17" t="n">
        <f aca="false">MONTH(A2613)</f>
        <v>7</v>
      </c>
      <c r="D2613" s="6" t="str">
        <f aca="false">IF(MONTH(A2613)&gt;=4,"FY "&amp;YEAR(A2613)&amp;"-"&amp;RIGHT(YEAR(A2613)+1,2),"FY "&amp;(YEAR(A2613)-1)&amp;"-"&amp;RIGHT(YEAR(A2613),2))</f>
        <v>FY 2011-12</v>
      </c>
      <c r="E2613" s="6" t="str">
        <f aca="false">IF(AND(V2613&lt;&gt;"",W2613&lt;&gt;""),"Yes","No")</f>
        <v>Yes</v>
      </c>
      <c r="F2613" s="18" t="n">
        <f aca="false">Total!F2613</f>
        <v>1656.8</v>
      </c>
      <c r="G2613" s="18" t="n">
        <f aca="false">Total!G2613</f>
        <v>1511.9</v>
      </c>
      <c r="H2613" s="18" t="n">
        <f aca="false">Total!H2613</f>
        <v>144.9</v>
      </c>
      <c r="I2613" s="18" t="n">
        <f aca="false">Total!I2613</f>
        <v>32.54</v>
      </c>
      <c r="J2613" s="18" t="n">
        <f aca="false">IF($V2613="","",INDEX('Stock Exchange'!F$5:F$2450,$V2613))</f>
        <v>1654.6</v>
      </c>
      <c r="K2613" s="18" t="n">
        <f aca="false">IF($V2613="","",INDEX('Stock Exchange'!G$5:G$2450,$V2613))</f>
        <v>1507.8</v>
      </c>
      <c r="L2613" s="18" t="n">
        <f aca="false">IF($V2613="","",INDEX('Stock Exchange'!H$5:H$2450,$V2613))</f>
        <v>146.8</v>
      </c>
      <c r="M2613" s="18" t="n">
        <f aca="false">IF($V2613="","",INDEX('Stock Exchange'!I$5:I$2450,$V2613))</f>
        <v>32.97</v>
      </c>
      <c r="N2613" s="18" t="n">
        <f aca="false">IF($W2613="","",INDEX(Primary!F$5:F$2450,$W2613))</f>
        <v>2.2</v>
      </c>
      <c r="O2613" s="18" t="n">
        <f aca="false">IF($W2613="","",INDEX(Primary!G$5:G$2450,$W2613))</f>
        <v>4.1</v>
      </c>
      <c r="P2613" s="18" t="n">
        <f aca="false">IF($W2613="","",INDEX(Primary!H$5:H$2450,$W2613))</f>
        <v>-1.9</v>
      </c>
      <c r="Q2613" s="18" t="n">
        <f aca="false">IF($W2613="","",INDEX(Primary!I$5:I$2450,$W2613))</f>
        <v>-0.42</v>
      </c>
      <c r="R2613" s="19" t="n">
        <f aca="false">IF($E2613="Yes",L2613+P2613,"")</f>
        <v>144.9</v>
      </c>
      <c r="S2613" s="19" t="n">
        <f aca="false">IF($E2613="Yes",H2613-R2613,"")</f>
        <v>0</v>
      </c>
      <c r="T2613" s="6" t="str">
        <f aca="false">IF($E2613="Yes",IF(ROUND(ABS(S2613),2)&lt;=$T$2,"OK","CHECK"),"n/a")</f>
        <v>OK</v>
      </c>
      <c r="U2613" s="20" t="n">
        <f aca="false">Total!J2613</f>
        <v>44.5262</v>
      </c>
      <c r="V2613" s="17" t="n">
        <f aca="false">IFERROR(MATCH($A2613,'Stock Exchange'!$A$5:$A$2450,0),"")</f>
        <v>395</v>
      </c>
      <c r="W2613" s="17" t="n">
        <f aca="false">IFERROR(MATCH($A2613,Primary!$A$5:$A$2450,0),"")</f>
        <v>395</v>
      </c>
    </row>
    <row r="2614" customFormat="false" ht="15" hidden="false" customHeight="false" outlineLevel="0" collapsed="false">
      <c r="A2614" s="16" t="n">
        <f aca="false">Total!A2614</f>
        <v>40743</v>
      </c>
      <c r="B2614" s="17" t="n">
        <f aca="false">YEAR(A2614)</f>
        <v>2011</v>
      </c>
      <c r="C2614" s="17" t="n">
        <f aca="false">MONTH(A2614)</f>
        <v>7</v>
      </c>
      <c r="D2614" s="6" t="str">
        <f aca="false">IF(MONTH(A2614)&gt;=4,"FY "&amp;YEAR(A2614)&amp;"-"&amp;RIGHT(YEAR(A2614)+1,2),"FY "&amp;(YEAR(A2614)-1)&amp;"-"&amp;RIGHT(YEAR(A2614),2))</f>
        <v>FY 2011-12</v>
      </c>
      <c r="E2614" s="6" t="str">
        <f aca="false">IF(AND(V2614&lt;&gt;"",W2614&lt;&gt;""),"Yes","No")</f>
        <v>Yes</v>
      </c>
      <c r="F2614" s="18" t="n">
        <f aca="false">Total!F2614</f>
        <v>1969.5</v>
      </c>
      <c r="G2614" s="18" t="n">
        <f aca="false">Total!G2614</f>
        <v>2022.2</v>
      </c>
      <c r="H2614" s="18" t="n">
        <f aca="false">Total!H2614</f>
        <v>-52.6</v>
      </c>
      <c r="I2614" s="18" t="n">
        <f aca="false">Total!I2614</f>
        <v>-11.81</v>
      </c>
      <c r="J2614" s="18" t="n">
        <f aca="false">IF($V2614="","",INDEX('Stock Exchange'!F$5:F$2450,$V2614))</f>
        <v>1969.1</v>
      </c>
      <c r="K2614" s="18" t="n">
        <f aca="false">IF($V2614="","",INDEX('Stock Exchange'!G$5:G$2450,$V2614))</f>
        <v>2021.5</v>
      </c>
      <c r="L2614" s="18" t="n">
        <f aca="false">IF($V2614="","",INDEX('Stock Exchange'!H$5:H$2450,$V2614))</f>
        <v>-52.5</v>
      </c>
      <c r="M2614" s="18" t="n">
        <f aca="false">IF($V2614="","",INDEX('Stock Exchange'!I$5:I$2450,$V2614))</f>
        <v>-11.77</v>
      </c>
      <c r="N2614" s="18" t="n">
        <f aca="false">IF($W2614="","",INDEX(Primary!F$5:F$2450,$W2614))</f>
        <v>0.5</v>
      </c>
      <c r="O2614" s="18" t="n">
        <f aca="false">IF($W2614="","",INDEX(Primary!G$5:G$2450,$W2614))</f>
        <v>0.6</v>
      </c>
      <c r="P2614" s="18" t="n">
        <f aca="false">IF($W2614="","",INDEX(Primary!H$5:H$2450,$W2614))</f>
        <v>-0.2</v>
      </c>
      <c r="Q2614" s="18" t="n">
        <f aca="false">IF($W2614="","",INDEX(Primary!I$5:I$2450,$W2614))</f>
        <v>-0.04</v>
      </c>
      <c r="R2614" s="19" t="n">
        <f aca="false">IF($E2614="Yes",L2614+P2614,"")</f>
        <v>-52.7</v>
      </c>
      <c r="S2614" s="19" t="n">
        <f aca="false">IF($E2614="Yes",H2614-R2614,"")</f>
        <v>0.100000000000001</v>
      </c>
      <c r="T2614" s="6" t="str">
        <f aca="false">IF($E2614="Yes",IF(ROUND(ABS(S2614),2)&lt;=$T$2,"OK","CHECK"),"n/a")</f>
        <v>OK</v>
      </c>
      <c r="U2614" s="20" t="n">
        <f aca="false">Total!J2614</f>
        <v>44.5743</v>
      </c>
      <c r="V2614" s="17" t="n">
        <f aca="false">IFERROR(MATCH($A2614,'Stock Exchange'!$A$5:$A$2450,0),"")</f>
        <v>396</v>
      </c>
      <c r="W2614" s="17" t="n">
        <f aca="false">IFERROR(MATCH($A2614,Primary!$A$5:$A$2450,0),"")</f>
        <v>396</v>
      </c>
    </row>
    <row r="2615" customFormat="false" ht="15" hidden="false" customHeight="false" outlineLevel="0" collapsed="false">
      <c r="A2615" s="16" t="n">
        <f aca="false">Total!A2615</f>
        <v>40744</v>
      </c>
      <c r="B2615" s="17" t="n">
        <f aca="false">YEAR(A2615)</f>
        <v>2011</v>
      </c>
      <c r="C2615" s="17" t="n">
        <f aca="false">MONTH(A2615)</f>
        <v>7</v>
      </c>
      <c r="D2615" s="6" t="str">
        <f aca="false">IF(MONTH(A2615)&gt;=4,"FY "&amp;YEAR(A2615)&amp;"-"&amp;RIGHT(YEAR(A2615)+1,2),"FY "&amp;(YEAR(A2615)-1)&amp;"-"&amp;RIGHT(YEAR(A2615),2))</f>
        <v>FY 2011-12</v>
      </c>
      <c r="E2615" s="6" t="str">
        <f aca="false">IF(AND(V2615&lt;&gt;"",W2615&lt;&gt;""),"Yes","No")</f>
        <v>Yes</v>
      </c>
      <c r="F2615" s="18" t="n">
        <f aca="false">Total!F2615</f>
        <v>1981.8</v>
      </c>
      <c r="G2615" s="18" t="n">
        <f aca="false">Total!G2615</f>
        <v>1564.3</v>
      </c>
      <c r="H2615" s="18" t="n">
        <f aca="false">Total!H2615</f>
        <v>417.5</v>
      </c>
      <c r="I2615" s="18" t="n">
        <f aca="false">Total!I2615</f>
        <v>93.63</v>
      </c>
      <c r="J2615" s="18" t="n">
        <f aca="false">IF($V2615="","",INDEX('Stock Exchange'!F$5:F$2450,$V2615))</f>
        <v>1981.5</v>
      </c>
      <c r="K2615" s="18" t="n">
        <f aca="false">IF($V2615="","",INDEX('Stock Exchange'!G$5:G$2450,$V2615))</f>
        <v>1563.8</v>
      </c>
      <c r="L2615" s="18" t="n">
        <f aca="false">IF($V2615="","",INDEX('Stock Exchange'!H$5:H$2450,$V2615))</f>
        <v>417.7</v>
      </c>
      <c r="M2615" s="18" t="n">
        <f aca="false">IF($V2615="","",INDEX('Stock Exchange'!I$5:I$2450,$V2615))</f>
        <v>93.68</v>
      </c>
      <c r="N2615" s="18" t="n">
        <f aca="false">IF($W2615="","",INDEX(Primary!F$5:F$2450,$W2615))</f>
        <v>0.3</v>
      </c>
      <c r="O2615" s="18" t="n">
        <f aca="false">IF($W2615="","",INDEX(Primary!G$5:G$2450,$W2615))</f>
        <v>0.5</v>
      </c>
      <c r="P2615" s="18" t="n">
        <f aca="false">IF($W2615="","",INDEX(Primary!H$5:H$2450,$W2615))</f>
        <v>-0.2</v>
      </c>
      <c r="Q2615" s="18" t="n">
        <f aca="false">IF($W2615="","",INDEX(Primary!I$5:I$2450,$W2615))</f>
        <v>-0.04</v>
      </c>
      <c r="R2615" s="19" t="n">
        <f aca="false">IF($E2615="Yes",L2615+P2615,"")</f>
        <v>417.5</v>
      </c>
      <c r="S2615" s="19" t="n">
        <f aca="false">IF($E2615="Yes",H2615-R2615,"")</f>
        <v>0</v>
      </c>
      <c r="T2615" s="6" t="str">
        <f aca="false">IF($E2615="Yes",IF(ROUND(ABS(S2615),2)&lt;=$T$2,"OK","CHECK"),"n/a")</f>
        <v>OK</v>
      </c>
      <c r="U2615" s="20" t="n">
        <f aca="false">Total!J2615</f>
        <v>44.5868</v>
      </c>
      <c r="V2615" s="17" t="n">
        <f aca="false">IFERROR(MATCH($A2615,'Stock Exchange'!$A$5:$A$2450,0),"")</f>
        <v>397</v>
      </c>
      <c r="W2615" s="17" t="n">
        <f aca="false">IFERROR(MATCH($A2615,Primary!$A$5:$A$2450,0),"")</f>
        <v>397</v>
      </c>
    </row>
    <row r="2616" customFormat="false" ht="15" hidden="false" customHeight="false" outlineLevel="0" collapsed="false">
      <c r="A2616" s="16" t="n">
        <f aca="false">Total!A2616</f>
        <v>40745</v>
      </c>
      <c r="B2616" s="17" t="n">
        <f aca="false">YEAR(A2616)</f>
        <v>2011</v>
      </c>
      <c r="C2616" s="17" t="n">
        <f aca="false">MONTH(A2616)</f>
        <v>7</v>
      </c>
      <c r="D2616" s="6" t="str">
        <f aca="false">IF(MONTH(A2616)&gt;=4,"FY "&amp;YEAR(A2616)&amp;"-"&amp;RIGHT(YEAR(A2616)+1,2),"FY "&amp;(YEAR(A2616)-1)&amp;"-"&amp;RIGHT(YEAR(A2616),2))</f>
        <v>FY 2011-12</v>
      </c>
      <c r="E2616" s="6" t="str">
        <f aca="false">IF(AND(V2616&lt;&gt;"",W2616&lt;&gt;""),"Yes","No")</f>
        <v>Yes</v>
      </c>
      <c r="F2616" s="18" t="n">
        <f aca="false">Total!F2616</f>
        <v>1880.7</v>
      </c>
      <c r="G2616" s="18" t="n">
        <f aca="false">Total!G2616</f>
        <v>1911.8</v>
      </c>
      <c r="H2616" s="18" t="n">
        <f aca="false">Total!H2616</f>
        <v>-31.1</v>
      </c>
      <c r="I2616" s="18" t="n">
        <f aca="false">Total!I2616</f>
        <v>-7</v>
      </c>
      <c r="J2616" s="18" t="n">
        <f aca="false">IF($V2616="","",INDEX('Stock Exchange'!F$5:F$2450,$V2616))</f>
        <v>1879.7</v>
      </c>
      <c r="K2616" s="18" t="n">
        <f aca="false">IF($V2616="","",INDEX('Stock Exchange'!G$5:G$2450,$V2616))</f>
        <v>1911.4</v>
      </c>
      <c r="L2616" s="18" t="n">
        <f aca="false">IF($V2616="","",INDEX('Stock Exchange'!H$5:H$2450,$V2616))</f>
        <v>-31.8</v>
      </c>
      <c r="M2616" s="18" t="n">
        <f aca="false">IF($V2616="","",INDEX('Stock Exchange'!I$5:I$2450,$V2616))</f>
        <v>-7.14</v>
      </c>
      <c r="N2616" s="18" t="n">
        <f aca="false">IF($W2616="","",INDEX(Primary!F$5:F$2450,$W2616))</f>
        <v>1</v>
      </c>
      <c r="O2616" s="18" t="n">
        <f aca="false">IF($W2616="","",INDEX(Primary!G$5:G$2450,$W2616))</f>
        <v>0.4</v>
      </c>
      <c r="P2616" s="18" t="n">
        <f aca="false">IF($W2616="","",INDEX(Primary!H$5:H$2450,$W2616))</f>
        <v>0.6</v>
      </c>
      <c r="Q2616" s="18" t="n">
        <f aca="false">IF($W2616="","",INDEX(Primary!I$5:I$2450,$W2616))</f>
        <v>0.14</v>
      </c>
      <c r="R2616" s="19" t="n">
        <f aca="false">IF($E2616="Yes",L2616+P2616,"")</f>
        <v>-31.2</v>
      </c>
      <c r="S2616" s="19" t="n">
        <f aca="false">IF($E2616="Yes",H2616-R2616,"")</f>
        <v>0.0999999999999979</v>
      </c>
      <c r="T2616" s="6" t="str">
        <f aca="false">IF($E2616="Yes",IF(ROUND(ABS(S2616),2)&lt;=$T$2,"OK","CHECK"),"n/a")</f>
        <v>OK</v>
      </c>
      <c r="U2616" s="20" t="n">
        <f aca="false">Total!J2616</f>
        <v>44.4603</v>
      </c>
      <c r="V2616" s="17" t="n">
        <f aca="false">IFERROR(MATCH($A2616,'Stock Exchange'!$A$5:$A$2450,0),"")</f>
        <v>398</v>
      </c>
      <c r="W2616" s="17" t="n">
        <f aca="false">IFERROR(MATCH($A2616,Primary!$A$5:$A$2450,0),"")</f>
        <v>398</v>
      </c>
    </row>
    <row r="2617" customFormat="false" ht="15" hidden="false" customHeight="false" outlineLevel="0" collapsed="false">
      <c r="A2617" s="16" t="n">
        <f aca="false">Total!A2617</f>
        <v>40746</v>
      </c>
      <c r="B2617" s="17" t="n">
        <f aca="false">YEAR(A2617)</f>
        <v>2011</v>
      </c>
      <c r="C2617" s="17" t="n">
        <f aca="false">MONTH(A2617)</f>
        <v>7</v>
      </c>
      <c r="D2617" s="6" t="str">
        <f aca="false">IF(MONTH(A2617)&gt;=4,"FY "&amp;YEAR(A2617)&amp;"-"&amp;RIGHT(YEAR(A2617)+1,2),"FY "&amp;(YEAR(A2617)-1)&amp;"-"&amp;RIGHT(YEAR(A2617),2))</f>
        <v>FY 2011-12</v>
      </c>
      <c r="E2617" s="6" t="str">
        <f aca="false">IF(AND(V2617&lt;&gt;"",W2617&lt;&gt;""),"Yes","No")</f>
        <v>Yes</v>
      </c>
      <c r="F2617" s="18" t="n">
        <f aca="false">Total!F2617</f>
        <v>1952.9</v>
      </c>
      <c r="G2617" s="18" t="n">
        <f aca="false">Total!G2617</f>
        <v>2124.9</v>
      </c>
      <c r="H2617" s="18" t="n">
        <f aca="false">Total!H2617</f>
        <v>-171.9</v>
      </c>
      <c r="I2617" s="18" t="n">
        <f aca="false">Total!I2617</f>
        <v>-38.69</v>
      </c>
      <c r="J2617" s="18" t="n">
        <f aca="false">IF($V2617="","",INDEX('Stock Exchange'!F$5:F$2450,$V2617))</f>
        <v>1635.5</v>
      </c>
      <c r="K2617" s="18" t="n">
        <f aca="false">IF($V2617="","",INDEX('Stock Exchange'!G$5:G$2450,$V2617))</f>
        <v>2124.6</v>
      </c>
      <c r="L2617" s="18" t="n">
        <f aca="false">IF($V2617="","",INDEX('Stock Exchange'!H$5:H$2450,$V2617))</f>
        <v>-489.1</v>
      </c>
      <c r="M2617" s="18" t="n">
        <f aca="false">IF($V2617="","",INDEX('Stock Exchange'!I$5:I$2450,$V2617))</f>
        <v>-110.08</v>
      </c>
      <c r="N2617" s="18" t="n">
        <f aca="false">IF($W2617="","",INDEX(Primary!F$5:F$2450,$W2617))</f>
        <v>317.4</v>
      </c>
      <c r="O2617" s="18" t="n">
        <f aca="false">IF($W2617="","",INDEX(Primary!G$5:G$2450,$W2617))</f>
        <v>0.3</v>
      </c>
      <c r="P2617" s="18" t="n">
        <f aca="false">IF($W2617="","",INDEX(Primary!H$5:H$2450,$W2617))</f>
        <v>317.2</v>
      </c>
      <c r="Q2617" s="18" t="n">
        <f aca="false">IF($W2617="","",INDEX(Primary!I$5:I$2450,$W2617))</f>
        <v>71.38</v>
      </c>
      <c r="R2617" s="19" t="n">
        <f aca="false">IF($E2617="Yes",L2617+P2617,"")</f>
        <v>-171.9</v>
      </c>
      <c r="S2617" s="19" t="n">
        <f aca="false">IF($E2617="Yes",H2617-R2617,"")</f>
        <v>0</v>
      </c>
      <c r="T2617" s="6" t="str">
        <f aca="false">IF($E2617="Yes",IF(ROUND(ABS(S2617),2)&lt;=$T$2,"OK","CHECK"),"n/a")</f>
        <v>OK</v>
      </c>
      <c r="U2617" s="20" t="n">
        <f aca="false">Total!J2617</f>
        <v>44.4328</v>
      </c>
      <c r="V2617" s="17" t="n">
        <f aca="false">IFERROR(MATCH($A2617,'Stock Exchange'!$A$5:$A$2450,0),"")</f>
        <v>399</v>
      </c>
      <c r="W2617" s="17" t="n">
        <f aca="false">IFERROR(MATCH($A2617,Primary!$A$5:$A$2450,0),"")</f>
        <v>399</v>
      </c>
    </row>
    <row r="2618" customFormat="false" ht="15" hidden="false" customHeight="false" outlineLevel="0" collapsed="false">
      <c r="A2618" s="16" t="n">
        <f aca="false">Total!A2618</f>
        <v>40749</v>
      </c>
      <c r="B2618" s="17" t="n">
        <f aca="false">YEAR(A2618)</f>
        <v>2011</v>
      </c>
      <c r="C2618" s="17" t="n">
        <f aca="false">MONTH(A2618)</f>
        <v>7</v>
      </c>
      <c r="D2618" s="6" t="str">
        <f aca="false">IF(MONTH(A2618)&gt;=4,"FY "&amp;YEAR(A2618)&amp;"-"&amp;RIGHT(YEAR(A2618)+1,2),"FY "&amp;(YEAR(A2618)-1)&amp;"-"&amp;RIGHT(YEAR(A2618),2))</f>
        <v>FY 2011-12</v>
      </c>
      <c r="E2618" s="6" t="str">
        <f aca="false">IF(AND(V2618&lt;&gt;"",W2618&lt;&gt;""),"Yes","No")</f>
        <v>Yes</v>
      </c>
      <c r="F2618" s="18" t="n">
        <f aca="false">Total!F2618</f>
        <v>2723.2</v>
      </c>
      <c r="G2618" s="18" t="n">
        <f aca="false">Total!G2618</f>
        <v>2198.5</v>
      </c>
      <c r="H2618" s="18" t="n">
        <f aca="false">Total!H2618</f>
        <v>524.7</v>
      </c>
      <c r="I2618" s="18" t="n">
        <f aca="false">Total!I2618</f>
        <v>118.25</v>
      </c>
      <c r="J2618" s="18" t="n">
        <f aca="false">IF($V2618="","",INDEX('Stock Exchange'!F$5:F$2450,$V2618))</f>
        <v>2715.4</v>
      </c>
      <c r="K2618" s="18" t="n">
        <f aca="false">IF($V2618="","",INDEX('Stock Exchange'!G$5:G$2450,$V2618))</f>
        <v>2197.7</v>
      </c>
      <c r="L2618" s="18" t="n">
        <f aca="false">IF($V2618="","",INDEX('Stock Exchange'!H$5:H$2450,$V2618))</f>
        <v>517.7</v>
      </c>
      <c r="M2618" s="18" t="n">
        <f aca="false">IF($V2618="","",INDEX('Stock Exchange'!I$5:I$2450,$V2618))</f>
        <v>116.65</v>
      </c>
      <c r="N2618" s="18" t="n">
        <f aca="false">IF($W2618="","",INDEX(Primary!F$5:F$2450,$W2618))</f>
        <v>7.8</v>
      </c>
      <c r="O2618" s="18" t="n">
        <f aca="false">IF($W2618="","",INDEX(Primary!G$5:G$2450,$W2618))</f>
        <v>0.8</v>
      </c>
      <c r="P2618" s="18" t="n">
        <f aca="false">IF($W2618="","",INDEX(Primary!H$5:H$2450,$W2618))</f>
        <v>7.1</v>
      </c>
      <c r="Q2618" s="18" t="n">
        <f aca="false">IF($W2618="","",INDEX(Primary!I$5:I$2450,$W2618))</f>
        <v>1.59</v>
      </c>
      <c r="R2618" s="19" t="n">
        <f aca="false">IF($E2618="Yes",L2618+P2618,"")</f>
        <v>524.8</v>
      </c>
      <c r="S2618" s="19" t="n">
        <f aca="false">IF($E2618="Yes",H2618-R2618,"")</f>
        <v>-0.100000000000023</v>
      </c>
      <c r="T2618" s="6" t="str">
        <f aca="false">IF($E2618="Yes",IF(ROUND(ABS(S2618),2)&lt;=$T$2,"OK","CHECK"),"n/a")</f>
        <v>OK</v>
      </c>
      <c r="U2618" s="20" t="n">
        <f aca="false">Total!J2618</f>
        <v>44.3763</v>
      </c>
      <c r="V2618" s="17" t="n">
        <f aca="false">IFERROR(MATCH($A2618,'Stock Exchange'!$A$5:$A$2450,0),"")</f>
        <v>400</v>
      </c>
      <c r="W2618" s="17" t="n">
        <f aca="false">IFERROR(MATCH($A2618,Primary!$A$5:$A$2450,0),"")</f>
        <v>400</v>
      </c>
    </row>
    <row r="2619" customFormat="false" ht="15" hidden="false" customHeight="false" outlineLevel="0" collapsed="false">
      <c r="A2619" s="16" t="n">
        <f aca="false">Total!A2619</f>
        <v>40750</v>
      </c>
      <c r="B2619" s="17" t="n">
        <f aca="false">YEAR(A2619)</f>
        <v>2011</v>
      </c>
      <c r="C2619" s="17" t="n">
        <f aca="false">MONTH(A2619)</f>
        <v>7</v>
      </c>
      <c r="D2619" s="6" t="str">
        <f aca="false">IF(MONTH(A2619)&gt;=4,"FY "&amp;YEAR(A2619)&amp;"-"&amp;RIGHT(YEAR(A2619)+1,2),"FY "&amp;(YEAR(A2619)-1)&amp;"-"&amp;RIGHT(YEAR(A2619),2))</f>
        <v>FY 2011-12</v>
      </c>
      <c r="E2619" s="6" t="str">
        <f aca="false">IF(AND(V2619&lt;&gt;"",W2619&lt;&gt;""),"Yes","No")</f>
        <v>Yes</v>
      </c>
      <c r="F2619" s="18" t="n">
        <f aca="false">Total!F2619</f>
        <v>2605.3</v>
      </c>
      <c r="G2619" s="18" t="n">
        <f aca="false">Total!G2619</f>
        <v>2365</v>
      </c>
      <c r="H2619" s="18" t="n">
        <f aca="false">Total!H2619</f>
        <v>240.2</v>
      </c>
      <c r="I2619" s="18" t="n">
        <f aca="false">Total!I2619</f>
        <v>54.09</v>
      </c>
      <c r="J2619" s="18" t="n">
        <f aca="false">IF($V2619="","",INDEX('Stock Exchange'!F$5:F$2450,$V2619))</f>
        <v>2604.9</v>
      </c>
      <c r="K2619" s="18" t="n">
        <f aca="false">IF($V2619="","",INDEX('Stock Exchange'!G$5:G$2450,$V2619))</f>
        <v>2363.7</v>
      </c>
      <c r="L2619" s="18" t="n">
        <f aca="false">IF($V2619="","",INDEX('Stock Exchange'!H$5:H$2450,$V2619))</f>
        <v>241.1</v>
      </c>
      <c r="M2619" s="18" t="n">
        <f aca="false">IF($V2619="","",INDEX('Stock Exchange'!I$5:I$2450,$V2619))</f>
        <v>54.29</v>
      </c>
      <c r="N2619" s="18" t="n">
        <f aca="false">IF($W2619="","",INDEX(Primary!F$5:F$2450,$W2619))</f>
        <v>0.4</v>
      </c>
      <c r="O2619" s="18" t="n">
        <f aca="false">IF($W2619="","",INDEX(Primary!G$5:G$2450,$W2619))</f>
        <v>1.3</v>
      </c>
      <c r="P2619" s="18" t="n">
        <f aca="false">IF($W2619="","",INDEX(Primary!H$5:H$2450,$W2619))</f>
        <v>-0.9</v>
      </c>
      <c r="Q2619" s="18" t="n">
        <f aca="false">IF($W2619="","",INDEX(Primary!I$5:I$2450,$W2619))</f>
        <v>-0.2</v>
      </c>
      <c r="R2619" s="19" t="n">
        <f aca="false">IF($E2619="Yes",L2619+P2619,"")</f>
        <v>240.2</v>
      </c>
      <c r="S2619" s="19" t="n">
        <f aca="false">IF($E2619="Yes",H2619-R2619,"")</f>
        <v>0</v>
      </c>
      <c r="T2619" s="6" t="str">
        <f aca="false">IF($E2619="Yes",IF(ROUND(ABS(S2619),2)&lt;=$T$2,"OK","CHECK"),"n/a")</f>
        <v>OK</v>
      </c>
      <c r="U2619" s="20" t="n">
        <f aca="false">Total!J2619</f>
        <v>44.416</v>
      </c>
      <c r="V2619" s="17" t="n">
        <f aca="false">IFERROR(MATCH($A2619,'Stock Exchange'!$A$5:$A$2450,0),"")</f>
        <v>401</v>
      </c>
      <c r="W2619" s="17" t="n">
        <f aca="false">IFERROR(MATCH($A2619,Primary!$A$5:$A$2450,0),"")</f>
        <v>401</v>
      </c>
    </row>
    <row r="2620" customFormat="false" ht="15" hidden="false" customHeight="false" outlineLevel="0" collapsed="false">
      <c r="A2620" s="16" t="n">
        <f aca="false">Total!A2620</f>
        <v>40751</v>
      </c>
      <c r="B2620" s="17" t="n">
        <f aca="false">YEAR(A2620)</f>
        <v>2011</v>
      </c>
      <c r="C2620" s="17" t="n">
        <f aca="false">MONTH(A2620)</f>
        <v>7</v>
      </c>
      <c r="D2620" s="6" t="str">
        <f aca="false">IF(MONTH(A2620)&gt;=4,"FY "&amp;YEAR(A2620)&amp;"-"&amp;RIGHT(YEAR(A2620)+1,2),"FY "&amp;(YEAR(A2620)-1)&amp;"-"&amp;RIGHT(YEAR(A2620),2))</f>
        <v>FY 2011-12</v>
      </c>
      <c r="E2620" s="6" t="str">
        <f aca="false">IF(AND(V2620&lt;&gt;"",W2620&lt;&gt;""),"Yes","No")</f>
        <v>Yes</v>
      </c>
      <c r="F2620" s="18" t="n">
        <f aca="false">Total!F2620</f>
        <v>2485.1</v>
      </c>
      <c r="G2620" s="18" t="n">
        <f aca="false">Total!G2620</f>
        <v>2527.4</v>
      </c>
      <c r="H2620" s="18" t="n">
        <f aca="false">Total!H2620</f>
        <v>-42.3</v>
      </c>
      <c r="I2620" s="18" t="n">
        <f aca="false">Total!I2620</f>
        <v>-9.55</v>
      </c>
      <c r="J2620" s="18" t="n">
        <f aca="false">IF($V2620="","",INDEX('Stock Exchange'!F$5:F$2450,$V2620))</f>
        <v>2485.1</v>
      </c>
      <c r="K2620" s="18" t="n">
        <f aca="false">IF($V2620="","",INDEX('Stock Exchange'!G$5:G$2450,$V2620))</f>
        <v>2526.2</v>
      </c>
      <c r="L2620" s="18" t="n">
        <f aca="false">IF($V2620="","",INDEX('Stock Exchange'!H$5:H$2450,$V2620))</f>
        <v>-41.1</v>
      </c>
      <c r="M2620" s="18" t="n">
        <f aca="false">IF($V2620="","",INDEX('Stock Exchange'!I$5:I$2450,$V2620))</f>
        <v>-9.29</v>
      </c>
      <c r="N2620" s="18" t="n">
        <f aca="false">IF($W2620="","",INDEX(Primary!F$5:F$2450,$W2620))</f>
        <v>0</v>
      </c>
      <c r="O2620" s="18" t="n">
        <f aca="false">IF($W2620="","",INDEX(Primary!G$5:G$2450,$W2620))</f>
        <v>1.2</v>
      </c>
      <c r="P2620" s="18" t="n">
        <f aca="false">IF($W2620="","",INDEX(Primary!H$5:H$2450,$W2620))</f>
        <v>-1.2</v>
      </c>
      <c r="Q2620" s="18" t="n">
        <f aca="false">IF($W2620="","",INDEX(Primary!I$5:I$2450,$W2620))</f>
        <v>-0.26</v>
      </c>
      <c r="R2620" s="19" t="n">
        <f aca="false">IF($E2620="Yes",L2620+P2620,"")</f>
        <v>-42.3</v>
      </c>
      <c r="S2620" s="19" t="n">
        <f aca="false">IF($E2620="Yes",H2620-R2620,"")</f>
        <v>0</v>
      </c>
      <c r="T2620" s="6" t="str">
        <f aca="false">IF($E2620="Yes",IF(ROUND(ABS(S2620),2)&lt;=$T$2,"OK","CHECK"),"n/a")</f>
        <v>OK</v>
      </c>
      <c r="U2620" s="20" t="n">
        <f aca="false">Total!J2620</f>
        <v>44.2873</v>
      </c>
      <c r="V2620" s="17" t="n">
        <f aca="false">IFERROR(MATCH($A2620,'Stock Exchange'!$A$5:$A$2450,0),"")</f>
        <v>402</v>
      </c>
      <c r="W2620" s="17" t="n">
        <f aca="false">IFERROR(MATCH($A2620,Primary!$A$5:$A$2450,0),"")</f>
        <v>402</v>
      </c>
    </row>
    <row r="2621" customFormat="false" ht="15" hidden="false" customHeight="false" outlineLevel="0" collapsed="false">
      <c r="A2621" s="16" t="n">
        <f aca="false">Total!A2621</f>
        <v>40752</v>
      </c>
      <c r="B2621" s="17" t="n">
        <f aca="false">YEAR(A2621)</f>
        <v>2011</v>
      </c>
      <c r="C2621" s="17" t="n">
        <f aca="false">MONTH(A2621)</f>
        <v>7</v>
      </c>
      <c r="D2621" s="6" t="str">
        <f aca="false">IF(MONTH(A2621)&gt;=4,"FY "&amp;YEAR(A2621)&amp;"-"&amp;RIGHT(YEAR(A2621)+1,2),"FY "&amp;(YEAR(A2621)-1)&amp;"-"&amp;RIGHT(YEAR(A2621),2))</f>
        <v>FY 2011-12</v>
      </c>
      <c r="E2621" s="6" t="str">
        <f aca="false">IF(AND(V2621&lt;&gt;"",W2621&lt;&gt;""),"Yes","No")</f>
        <v>Yes</v>
      </c>
      <c r="F2621" s="18" t="n">
        <f aca="false">Total!F2621</f>
        <v>2797.3</v>
      </c>
      <c r="G2621" s="18" t="n">
        <f aca="false">Total!G2621</f>
        <v>2688.7</v>
      </c>
      <c r="H2621" s="18" t="n">
        <f aca="false">Total!H2621</f>
        <v>108.6</v>
      </c>
      <c r="I2621" s="18" t="n">
        <f aca="false">Total!I2621</f>
        <v>24.71</v>
      </c>
      <c r="J2621" s="18" t="n">
        <f aca="false">IF($V2621="","",INDEX('Stock Exchange'!F$5:F$2450,$V2621))</f>
        <v>2796</v>
      </c>
      <c r="K2621" s="18" t="n">
        <f aca="false">IF($V2621="","",INDEX('Stock Exchange'!G$5:G$2450,$V2621))</f>
        <v>2687.4</v>
      </c>
      <c r="L2621" s="18" t="n">
        <f aca="false">IF($V2621="","",INDEX('Stock Exchange'!H$5:H$2450,$V2621))</f>
        <v>108.7</v>
      </c>
      <c r="M2621" s="18" t="n">
        <f aca="false">IF($V2621="","",INDEX('Stock Exchange'!I$5:I$2450,$V2621))</f>
        <v>24.73</v>
      </c>
      <c r="N2621" s="18" t="n">
        <f aca="false">IF($W2621="","",INDEX(Primary!F$5:F$2450,$W2621))</f>
        <v>1.3</v>
      </c>
      <c r="O2621" s="18" t="n">
        <f aca="false">IF($W2621="","",INDEX(Primary!G$5:G$2450,$W2621))</f>
        <v>1.4</v>
      </c>
      <c r="P2621" s="18" t="n">
        <f aca="false">IF($W2621="","",INDEX(Primary!H$5:H$2450,$W2621))</f>
        <v>-0.1</v>
      </c>
      <c r="Q2621" s="18" t="n">
        <f aca="false">IF($W2621="","",INDEX(Primary!I$5:I$2450,$W2621))</f>
        <v>-0.02</v>
      </c>
      <c r="R2621" s="19" t="n">
        <f aca="false">IF($E2621="Yes",L2621+P2621,"")</f>
        <v>108.6</v>
      </c>
      <c r="S2621" s="19" t="n">
        <f aca="false">IF($E2621="Yes",H2621-R2621,"")</f>
        <v>0</v>
      </c>
      <c r="T2621" s="6" t="str">
        <f aca="false">IF($E2621="Yes",IF(ROUND(ABS(S2621),2)&lt;=$T$2,"OK","CHECK"),"n/a")</f>
        <v>OK</v>
      </c>
      <c r="U2621" s="20" t="n">
        <f aca="false">Total!J2621</f>
        <v>43.9485</v>
      </c>
      <c r="V2621" s="17" t="n">
        <f aca="false">IFERROR(MATCH($A2621,'Stock Exchange'!$A$5:$A$2450,0),"")</f>
        <v>403</v>
      </c>
      <c r="W2621" s="17" t="n">
        <f aca="false">IFERROR(MATCH($A2621,Primary!$A$5:$A$2450,0),"")</f>
        <v>403</v>
      </c>
    </row>
    <row r="2622" customFormat="false" ht="15" hidden="false" customHeight="false" outlineLevel="0" collapsed="false">
      <c r="A2622" s="16" t="n">
        <f aca="false">Total!A2622</f>
        <v>40753</v>
      </c>
      <c r="B2622" s="17" t="n">
        <f aca="false">YEAR(A2622)</f>
        <v>2011</v>
      </c>
      <c r="C2622" s="17" t="n">
        <f aca="false">MONTH(A2622)</f>
        <v>7</v>
      </c>
      <c r="D2622" s="6" t="str">
        <f aca="false">IF(MONTH(A2622)&gt;=4,"FY "&amp;YEAR(A2622)&amp;"-"&amp;RIGHT(YEAR(A2622)+1,2),"FY "&amp;(YEAR(A2622)-1)&amp;"-"&amp;RIGHT(YEAR(A2622),2))</f>
        <v>FY 2011-12</v>
      </c>
      <c r="E2622" s="6" t="str">
        <f aca="false">IF(AND(V2622&lt;&gt;"",W2622&lt;&gt;""),"Yes","No")</f>
        <v>Yes</v>
      </c>
      <c r="F2622" s="18" t="n">
        <f aca="false">Total!F2622</f>
        <v>4120.9</v>
      </c>
      <c r="G2622" s="18" t="n">
        <f aca="false">Total!G2622</f>
        <v>3703.8</v>
      </c>
      <c r="H2622" s="18" t="n">
        <f aca="false">Total!H2622</f>
        <v>417.1</v>
      </c>
      <c r="I2622" s="18" t="n">
        <f aca="false">Total!I2622</f>
        <v>94.52</v>
      </c>
      <c r="J2622" s="18" t="n">
        <f aca="false">IF($V2622="","",INDEX('Stock Exchange'!F$5:F$2450,$V2622))</f>
        <v>4120.4</v>
      </c>
      <c r="K2622" s="18" t="n">
        <f aca="false">IF($V2622="","",INDEX('Stock Exchange'!G$5:G$2450,$V2622))</f>
        <v>3702.6</v>
      </c>
      <c r="L2622" s="18" t="n">
        <f aca="false">IF($V2622="","",INDEX('Stock Exchange'!H$5:H$2450,$V2622))</f>
        <v>417.8</v>
      </c>
      <c r="M2622" s="18" t="n">
        <f aca="false">IF($V2622="","",INDEX('Stock Exchange'!I$5:I$2450,$V2622))</f>
        <v>94.67</v>
      </c>
      <c r="N2622" s="18" t="n">
        <f aca="false">IF($W2622="","",INDEX(Primary!F$5:F$2450,$W2622))</f>
        <v>0.6</v>
      </c>
      <c r="O2622" s="18" t="n">
        <f aca="false">IF($W2622="","",INDEX(Primary!G$5:G$2450,$W2622))</f>
        <v>1.2</v>
      </c>
      <c r="P2622" s="18" t="n">
        <f aca="false">IF($W2622="","",INDEX(Primary!H$5:H$2450,$W2622))</f>
        <v>-0.7</v>
      </c>
      <c r="Q2622" s="18" t="n">
        <f aca="false">IF($W2622="","",INDEX(Primary!I$5:I$2450,$W2622))</f>
        <v>-0.15</v>
      </c>
      <c r="R2622" s="19" t="n">
        <f aca="false">IF($E2622="Yes",L2622+P2622,"")</f>
        <v>417.1</v>
      </c>
      <c r="S2622" s="19" t="n">
        <f aca="false">IF($E2622="Yes",H2622-R2622,"")</f>
        <v>0</v>
      </c>
      <c r="T2622" s="6" t="str">
        <f aca="false">IF($E2622="Yes",IF(ROUND(ABS(S2622),2)&lt;=$T$2,"OK","CHECK"),"n/a")</f>
        <v>OK</v>
      </c>
      <c r="U2622" s="20" t="n">
        <f aca="false">Total!J2622</f>
        <v>44.1263</v>
      </c>
      <c r="V2622" s="17" t="n">
        <f aca="false">IFERROR(MATCH($A2622,'Stock Exchange'!$A$5:$A$2450,0),"")</f>
        <v>404</v>
      </c>
      <c r="W2622" s="17" t="n">
        <f aca="false">IFERROR(MATCH($A2622,Primary!$A$5:$A$2450,0),"")</f>
        <v>404</v>
      </c>
    </row>
    <row r="2623" customFormat="false" ht="15" hidden="false" customHeight="false" outlineLevel="0" collapsed="false">
      <c r="A2623" s="16" t="n">
        <f aca="false">Total!A2623</f>
        <v>40756</v>
      </c>
      <c r="B2623" s="17" t="n">
        <f aca="false">YEAR(A2623)</f>
        <v>2011</v>
      </c>
      <c r="C2623" s="17" t="n">
        <f aca="false">MONTH(A2623)</f>
        <v>8</v>
      </c>
      <c r="D2623" s="6" t="str">
        <f aca="false">IF(MONTH(A2623)&gt;=4,"FY "&amp;YEAR(A2623)&amp;"-"&amp;RIGHT(YEAR(A2623)+1,2),"FY "&amp;(YEAR(A2623)-1)&amp;"-"&amp;RIGHT(YEAR(A2623),2))</f>
        <v>FY 2011-12</v>
      </c>
      <c r="E2623" s="6" t="str">
        <f aca="false">IF(AND(V2623&lt;&gt;"",W2623&lt;&gt;""),"Yes","No")</f>
        <v>Yes</v>
      </c>
      <c r="F2623" s="18" t="n">
        <f aca="false">Total!F2623</f>
        <v>2765.8</v>
      </c>
      <c r="G2623" s="18" t="n">
        <f aca="false">Total!G2623</f>
        <v>3384.8</v>
      </c>
      <c r="H2623" s="18" t="n">
        <f aca="false">Total!H2623</f>
        <v>-618.9</v>
      </c>
      <c r="I2623" s="18" t="n">
        <f aca="false">Total!I2623</f>
        <v>-140.17</v>
      </c>
      <c r="J2623" s="18" t="n">
        <f aca="false">IF($V2623="","",INDEX('Stock Exchange'!F$5:F$2450,$V2623))</f>
        <v>2765.2</v>
      </c>
      <c r="K2623" s="18" t="n">
        <f aca="false">IF($V2623="","",INDEX('Stock Exchange'!G$5:G$2450,$V2623))</f>
        <v>3355.4</v>
      </c>
      <c r="L2623" s="18" t="n">
        <f aca="false">IF($V2623="","",INDEX('Stock Exchange'!H$5:H$2450,$V2623))</f>
        <v>-590.2</v>
      </c>
      <c r="M2623" s="18" t="n">
        <f aca="false">IF($V2623="","",INDEX('Stock Exchange'!I$5:I$2450,$V2623))</f>
        <v>-133.66</v>
      </c>
      <c r="N2623" s="18" t="n">
        <f aca="false">IF($W2623="","",INDEX(Primary!F$5:F$2450,$W2623))</f>
        <v>0.6</v>
      </c>
      <c r="O2623" s="18" t="n">
        <f aca="false">IF($W2623="","",INDEX(Primary!G$5:G$2450,$W2623))</f>
        <v>29.3</v>
      </c>
      <c r="P2623" s="18" t="n">
        <f aca="false">IF($W2623="","",INDEX(Primary!H$5:H$2450,$W2623))</f>
        <v>-28.7</v>
      </c>
      <c r="Q2623" s="18" t="n">
        <f aca="false">IF($W2623="","",INDEX(Primary!I$5:I$2450,$W2623))</f>
        <v>-6.5</v>
      </c>
      <c r="R2623" s="19" t="n">
        <f aca="false">IF($E2623="Yes",L2623+P2623,"")</f>
        <v>-618.9</v>
      </c>
      <c r="S2623" s="19" t="n">
        <f aca="false">IF($E2623="Yes",H2623-R2623,"")</f>
        <v>0</v>
      </c>
      <c r="T2623" s="6" t="str">
        <f aca="false">IF($E2623="Yes",IF(ROUND(ABS(S2623),2)&lt;=$T$2,"OK","CHECK"),"n/a")</f>
        <v>OK</v>
      </c>
      <c r="U2623" s="20" t="n">
        <f aca="false">Total!J2623</f>
        <v>44.1553</v>
      </c>
      <c r="V2623" s="17" t="n">
        <f aca="false">IFERROR(MATCH($A2623,'Stock Exchange'!$A$5:$A$2450,0),"")</f>
        <v>405</v>
      </c>
      <c r="W2623" s="17" t="n">
        <f aca="false">IFERROR(MATCH($A2623,Primary!$A$5:$A$2450,0),"")</f>
        <v>405</v>
      </c>
    </row>
    <row r="2624" customFormat="false" ht="15" hidden="false" customHeight="false" outlineLevel="0" collapsed="false">
      <c r="A2624" s="16" t="n">
        <f aca="false">Total!A2624</f>
        <v>40757</v>
      </c>
      <c r="B2624" s="17" t="n">
        <f aca="false">YEAR(A2624)</f>
        <v>2011</v>
      </c>
      <c r="C2624" s="17" t="n">
        <f aca="false">MONTH(A2624)</f>
        <v>8</v>
      </c>
      <c r="D2624" s="6" t="str">
        <f aca="false">IF(MONTH(A2624)&gt;=4,"FY "&amp;YEAR(A2624)&amp;"-"&amp;RIGHT(YEAR(A2624)+1,2),"FY "&amp;(YEAR(A2624)-1)&amp;"-"&amp;RIGHT(YEAR(A2624),2))</f>
        <v>FY 2011-12</v>
      </c>
      <c r="E2624" s="6" t="str">
        <f aca="false">IF(AND(V2624&lt;&gt;"",W2624&lt;&gt;""),"Yes","No")</f>
        <v>Yes</v>
      </c>
      <c r="F2624" s="18" t="n">
        <f aca="false">Total!F2624</f>
        <v>1848.8</v>
      </c>
      <c r="G2624" s="18" t="n">
        <f aca="false">Total!G2624</f>
        <v>1691.6</v>
      </c>
      <c r="H2624" s="18" t="n">
        <f aca="false">Total!H2624</f>
        <v>157.2</v>
      </c>
      <c r="I2624" s="18" t="n">
        <f aca="false">Total!I2624</f>
        <v>35.69</v>
      </c>
      <c r="J2624" s="18" t="n">
        <f aca="false">IF($V2624="","",INDEX('Stock Exchange'!F$5:F$2450,$V2624))</f>
        <v>1848.7</v>
      </c>
      <c r="K2624" s="18" t="n">
        <f aca="false">IF($V2624="","",INDEX('Stock Exchange'!G$5:G$2450,$V2624))</f>
        <v>1691.3</v>
      </c>
      <c r="L2624" s="18" t="n">
        <f aca="false">IF($V2624="","",INDEX('Stock Exchange'!H$5:H$2450,$V2624))</f>
        <v>157.4</v>
      </c>
      <c r="M2624" s="18" t="n">
        <f aca="false">IF($V2624="","",INDEX('Stock Exchange'!I$5:I$2450,$V2624))</f>
        <v>35.73</v>
      </c>
      <c r="N2624" s="18" t="n">
        <f aca="false">IF($W2624="","",INDEX(Primary!F$5:F$2450,$W2624))</f>
        <v>0.1</v>
      </c>
      <c r="O2624" s="18" t="n">
        <f aca="false">IF($W2624="","",INDEX(Primary!G$5:G$2450,$W2624))</f>
        <v>0.3</v>
      </c>
      <c r="P2624" s="18" t="n">
        <f aca="false">IF($W2624="","",INDEX(Primary!H$5:H$2450,$W2624))</f>
        <v>-0.2</v>
      </c>
      <c r="Q2624" s="18" t="n">
        <f aca="false">IF($W2624="","",INDEX(Primary!I$5:I$2450,$W2624))</f>
        <v>-0.04</v>
      </c>
      <c r="R2624" s="19" t="n">
        <f aca="false">IF($E2624="Yes",L2624+P2624,"")</f>
        <v>157.2</v>
      </c>
      <c r="S2624" s="19" t="n">
        <f aca="false">IF($E2624="Yes",H2624-R2624,"")</f>
        <v>0</v>
      </c>
      <c r="T2624" s="6" t="str">
        <f aca="false">IF($E2624="Yes",IF(ROUND(ABS(S2624),2)&lt;=$T$2,"OK","CHECK"),"n/a")</f>
        <v>OK</v>
      </c>
      <c r="U2624" s="20" t="n">
        <f aca="false">Total!J2624</f>
        <v>44.0485</v>
      </c>
      <c r="V2624" s="17" t="n">
        <f aca="false">IFERROR(MATCH($A2624,'Stock Exchange'!$A$5:$A$2450,0),"")</f>
        <v>406</v>
      </c>
      <c r="W2624" s="17" t="n">
        <f aca="false">IFERROR(MATCH($A2624,Primary!$A$5:$A$2450,0),"")</f>
        <v>406</v>
      </c>
    </row>
    <row r="2625" customFormat="false" ht="15" hidden="false" customHeight="false" outlineLevel="0" collapsed="false">
      <c r="A2625" s="16" t="n">
        <f aca="false">Total!A2625</f>
        <v>40758</v>
      </c>
      <c r="B2625" s="17" t="n">
        <f aca="false">YEAR(A2625)</f>
        <v>2011</v>
      </c>
      <c r="C2625" s="17" t="n">
        <f aca="false">MONTH(A2625)</f>
        <v>8</v>
      </c>
      <c r="D2625" s="6" t="str">
        <f aca="false">IF(MONTH(A2625)&gt;=4,"FY "&amp;YEAR(A2625)&amp;"-"&amp;RIGHT(YEAR(A2625)+1,2),"FY "&amp;(YEAR(A2625)-1)&amp;"-"&amp;RIGHT(YEAR(A2625),2))</f>
        <v>FY 2011-12</v>
      </c>
      <c r="E2625" s="6" t="str">
        <f aca="false">IF(AND(V2625&lt;&gt;"",W2625&lt;&gt;""),"Yes","No")</f>
        <v>Yes</v>
      </c>
      <c r="F2625" s="18" t="n">
        <f aca="false">Total!F2625</f>
        <v>1866.1</v>
      </c>
      <c r="G2625" s="18" t="n">
        <f aca="false">Total!G2625</f>
        <v>1948.8</v>
      </c>
      <c r="H2625" s="18" t="n">
        <f aca="false">Total!H2625</f>
        <v>-82.7</v>
      </c>
      <c r="I2625" s="18" t="n">
        <f aca="false">Total!I2625</f>
        <v>-18.7</v>
      </c>
      <c r="J2625" s="18" t="n">
        <f aca="false">IF($V2625="","",INDEX('Stock Exchange'!F$5:F$2450,$V2625))</f>
        <v>1857.8</v>
      </c>
      <c r="K2625" s="18" t="n">
        <f aca="false">IF($V2625="","",INDEX('Stock Exchange'!G$5:G$2450,$V2625))</f>
        <v>1948.8</v>
      </c>
      <c r="L2625" s="18" t="n">
        <f aca="false">IF($V2625="","",INDEX('Stock Exchange'!H$5:H$2450,$V2625))</f>
        <v>-91</v>
      </c>
      <c r="M2625" s="18" t="n">
        <f aca="false">IF($V2625="","",INDEX('Stock Exchange'!I$5:I$2450,$V2625))</f>
        <v>-20.56</v>
      </c>
      <c r="N2625" s="18" t="n">
        <f aca="false">IF($W2625="","",INDEX(Primary!F$5:F$2450,$W2625))</f>
        <v>8.3</v>
      </c>
      <c r="O2625" s="18" t="n">
        <f aca="false">IF($W2625="","",INDEX(Primary!G$5:G$2450,$W2625))</f>
        <v>0</v>
      </c>
      <c r="P2625" s="18" t="n">
        <f aca="false">IF($W2625="","",INDEX(Primary!H$5:H$2450,$W2625))</f>
        <v>8.3</v>
      </c>
      <c r="Q2625" s="18" t="n">
        <f aca="false">IF($W2625="","",INDEX(Primary!I$5:I$2450,$W2625))</f>
        <v>1.87</v>
      </c>
      <c r="R2625" s="19" t="n">
        <f aca="false">IF($E2625="Yes",L2625+P2625,"")</f>
        <v>-82.7</v>
      </c>
      <c r="S2625" s="19" t="n">
        <f aca="false">IF($E2625="Yes",H2625-R2625,"")</f>
        <v>0</v>
      </c>
      <c r="T2625" s="6" t="str">
        <f aca="false">IF($E2625="Yes",IF(ROUND(ABS(S2625),2)&lt;=$T$2,"OK","CHECK"),"n/a")</f>
        <v>OK</v>
      </c>
      <c r="U2625" s="20" t="n">
        <f aca="false">Total!J2625</f>
        <v>44.2288</v>
      </c>
      <c r="V2625" s="17" t="n">
        <f aca="false">IFERROR(MATCH($A2625,'Stock Exchange'!$A$5:$A$2450,0),"")</f>
        <v>407</v>
      </c>
      <c r="W2625" s="17" t="n">
        <f aca="false">IFERROR(MATCH($A2625,Primary!$A$5:$A$2450,0),"")</f>
        <v>407</v>
      </c>
    </row>
    <row r="2626" customFormat="false" ht="15" hidden="false" customHeight="false" outlineLevel="0" collapsed="false">
      <c r="A2626" s="16" t="n">
        <f aca="false">Total!A2626</f>
        <v>40759</v>
      </c>
      <c r="B2626" s="17" t="n">
        <f aca="false">YEAR(A2626)</f>
        <v>2011</v>
      </c>
      <c r="C2626" s="17" t="n">
        <f aca="false">MONTH(A2626)</f>
        <v>8</v>
      </c>
      <c r="D2626" s="6" t="str">
        <f aca="false">IF(MONTH(A2626)&gt;=4,"FY "&amp;YEAR(A2626)&amp;"-"&amp;RIGHT(YEAR(A2626)+1,2),"FY "&amp;(YEAR(A2626)-1)&amp;"-"&amp;RIGHT(YEAR(A2626),2))</f>
        <v>FY 2011-12</v>
      </c>
      <c r="E2626" s="6" t="str">
        <f aca="false">IF(AND(V2626&lt;&gt;"",W2626&lt;&gt;""),"Yes","No")</f>
        <v>Yes</v>
      </c>
      <c r="F2626" s="18" t="n">
        <f aca="false">Total!F2626</f>
        <v>1906.1</v>
      </c>
      <c r="G2626" s="18" t="n">
        <f aca="false">Total!G2626</f>
        <v>2707.2</v>
      </c>
      <c r="H2626" s="18" t="n">
        <f aca="false">Total!H2626</f>
        <v>-801.1</v>
      </c>
      <c r="I2626" s="18" t="n">
        <f aca="false">Total!I2626</f>
        <v>-180.52</v>
      </c>
      <c r="J2626" s="18" t="n">
        <f aca="false">IF($V2626="","",INDEX('Stock Exchange'!F$5:F$2450,$V2626))</f>
        <v>1906.1</v>
      </c>
      <c r="K2626" s="18" t="n">
        <f aca="false">IF($V2626="","",INDEX('Stock Exchange'!G$5:G$2450,$V2626))</f>
        <v>2704.8</v>
      </c>
      <c r="L2626" s="18" t="n">
        <f aca="false">IF($V2626="","",INDEX('Stock Exchange'!H$5:H$2450,$V2626))</f>
        <v>-798.8</v>
      </c>
      <c r="M2626" s="18" t="n">
        <f aca="false">IF($V2626="","",INDEX('Stock Exchange'!I$5:I$2450,$V2626))</f>
        <v>-179.98</v>
      </c>
      <c r="N2626" s="18" t="n">
        <f aca="false">IF($W2626="","",INDEX(Primary!F$5:F$2450,$W2626))</f>
        <v>0</v>
      </c>
      <c r="O2626" s="18" t="n">
        <f aca="false">IF($W2626="","",INDEX(Primary!G$5:G$2450,$W2626))</f>
        <v>2.4</v>
      </c>
      <c r="P2626" s="18" t="n">
        <f aca="false">IF($W2626="","",INDEX(Primary!H$5:H$2450,$W2626))</f>
        <v>-2.4</v>
      </c>
      <c r="Q2626" s="18" t="n">
        <f aca="false">IF($W2626="","",INDEX(Primary!I$5:I$2450,$W2626))</f>
        <v>-0.54</v>
      </c>
      <c r="R2626" s="19" t="n">
        <f aca="false">IF($E2626="Yes",L2626+P2626,"")</f>
        <v>-801.2</v>
      </c>
      <c r="S2626" s="19" t="n">
        <f aca="false">IF($E2626="Yes",H2626-R2626,"")</f>
        <v>0.0999999999999091</v>
      </c>
      <c r="T2626" s="6" t="str">
        <f aca="false">IF($E2626="Yes",IF(ROUND(ABS(S2626),2)&lt;=$T$2,"OK","CHECK"),"n/a")</f>
        <v>OK</v>
      </c>
      <c r="U2626" s="20" t="n">
        <f aca="false">Total!J2626</f>
        <v>44.3795</v>
      </c>
      <c r="V2626" s="17" t="n">
        <f aca="false">IFERROR(MATCH($A2626,'Stock Exchange'!$A$5:$A$2450,0),"")</f>
        <v>408</v>
      </c>
      <c r="W2626" s="17" t="n">
        <f aca="false">IFERROR(MATCH($A2626,Primary!$A$5:$A$2450,0),"")</f>
        <v>408</v>
      </c>
    </row>
    <row r="2627" customFormat="false" ht="15" hidden="false" customHeight="false" outlineLevel="0" collapsed="false">
      <c r="A2627" s="16" t="n">
        <f aca="false">Total!A2627</f>
        <v>40760</v>
      </c>
      <c r="B2627" s="17" t="n">
        <f aca="false">YEAR(A2627)</f>
        <v>2011</v>
      </c>
      <c r="C2627" s="17" t="n">
        <f aca="false">MONTH(A2627)</f>
        <v>8</v>
      </c>
      <c r="D2627" s="6" t="str">
        <f aca="false">IF(MONTH(A2627)&gt;=4,"FY "&amp;YEAR(A2627)&amp;"-"&amp;RIGHT(YEAR(A2627)+1,2),"FY "&amp;(YEAR(A2627)-1)&amp;"-"&amp;RIGHT(YEAR(A2627),2))</f>
        <v>FY 2011-12</v>
      </c>
      <c r="E2627" s="6" t="str">
        <f aca="false">IF(AND(V2627&lt;&gt;"",W2627&lt;&gt;""),"Yes","No")</f>
        <v>Yes</v>
      </c>
      <c r="F2627" s="18" t="n">
        <f aca="false">Total!F2627</f>
        <v>2404.1</v>
      </c>
      <c r="G2627" s="18" t="n">
        <f aca="false">Total!G2627</f>
        <v>2550.8</v>
      </c>
      <c r="H2627" s="18" t="n">
        <f aca="false">Total!H2627</f>
        <v>-146.7</v>
      </c>
      <c r="I2627" s="18" t="n">
        <f aca="false">Total!I2627</f>
        <v>-33.04</v>
      </c>
      <c r="J2627" s="18" t="n">
        <f aca="false">IF($V2627="","",INDEX('Stock Exchange'!F$5:F$2450,$V2627))</f>
        <v>2400.6</v>
      </c>
      <c r="K2627" s="18" t="n">
        <f aca="false">IF($V2627="","",INDEX('Stock Exchange'!G$5:G$2450,$V2627))</f>
        <v>2550.3</v>
      </c>
      <c r="L2627" s="18" t="n">
        <f aca="false">IF($V2627="","",INDEX('Stock Exchange'!H$5:H$2450,$V2627))</f>
        <v>-149.7</v>
      </c>
      <c r="M2627" s="18" t="n">
        <f aca="false">IF($V2627="","",INDEX('Stock Exchange'!I$5:I$2450,$V2627))</f>
        <v>-33.71</v>
      </c>
      <c r="N2627" s="18" t="n">
        <f aca="false">IF($W2627="","",INDEX(Primary!F$5:F$2450,$W2627))</f>
        <v>3.5</v>
      </c>
      <c r="O2627" s="18" t="n">
        <f aca="false">IF($W2627="","",INDEX(Primary!G$5:G$2450,$W2627))</f>
        <v>0.5</v>
      </c>
      <c r="P2627" s="18" t="n">
        <f aca="false">IF($W2627="","",INDEX(Primary!H$5:H$2450,$W2627))</f>
        <v>3</v>
      </c>
      <c r="Q2627" s="18" t="n">
        <f aca="false">IF($W2627="","",INDEX(Primary!I$5:I$2450,$W2627))</f>
        <v>0.67</v>
      </c>
      <c r="R2627" s="19" t="n">
        <f aca="false">IF($E2627="Yes",L2627+P2627,"")</f>
        <v>-146.7</v>
      </c>
      <c r="S2627" s="19" t="n">
        <f aca="false">IF($E2627="Yes",H2627-R2627,"")</f>
        <v>0</v>
      </c>
      <c r="T2627" s="6" t="str">
        <f aca="false">IF($E2627="Yes",IF(ROUND(ABS(S2627),2)&lt;=$T$2,"OK","CHECK"),"n/a")</f>
        <v>OK</v>
      </c>
      <c r="U2627" s="20" t="n">
        <f aca="false">Total!J2627</f>
        <v>44.4163</v>
      </c>
      <c r="V2627" s="17" t="n">
        <f aca="false">IFERROR(MATCH($A2627,'Stock Exchange'!$A$5:$A$2450,0),"")</f>
        <v>409</v>
      </c>
      <c r="W2627" s="17" t="n">
        <f aca="false">IFERROR(MATCH($A2627,Primary!$A$5:$A$2450,0),"")</f>
        <v>409</v>
      </c>
    </row>
    <row r="2628" customFormat="false" ht="15" hidden="false" customHeight="false" outlineLevel="0" collapsed="false">
      <c r="A2628" s="16" t="n">
        <f aca="false">Total!A2628</f>
        <v>40763</v>
      </c>
      <c r="B2628" s="17" t="n">
        <f aca="false">YEAR(A2628)</f>
        <v>2011</v>
      </c>
      <c r="C2628" s="17" t="n">
        <f aca="false">MONTH(A2628)</f>
        <v>8</v>
      </c>
      <c r="D2628" s="6" t="str">
        <f aca="false">IF(MONTH(A2628)&gt;=4,"FY "&amp;YEAR(A2628)&amp;"-"&amp;RIGHT(YEAR(A2628)+1,2),"FY "&amp;(YEAR(A2628)-1)&amp;"-"&amp;RIGHT(YEAR(A2628),2))</f>
        <v>FY 2011-12</v>
      </c>
      <c r="E2628" s="6" t="str">
        <f aca="false">IF(AND(V2628&lt;&gt;"",W2628&lt;&gt;""),"Yes","No")</f>
        <v>Yes</v>
      </c>
      <c r="F2628" s="18" t="n">
        <f aca="false">Total!F2628</f>
        <v>2189.1</v>
      </c>
      <c r="G2628" s="18" t="n">
        <f aca="false">Total!G2628</f>
        <v>3798.6</v>
      </c>
      <c r="H2628" s="18" t="n">
        <f aca="false">Total!H2628</f>
        <v>-1609.6</v>
      </c>
      <c r="I2628" s="18" t="n">
        <f aca="false">Total!I2628</f>
        <v>-359.26</v>
      </c>
      <c r="J2628" s="18" t="n">
        <f aca="false">IF($V2628="","",INDEX('Stock Exchange'!F$5:F$2450,$V2628))</f>
        <v>2154.9</v>
      </c>
      <c r="K2628" s="18" t="n">
        <f aca="false">IF($V2628="","",INDEX('Stock Exchange'!G$5:G$2450,$V2628))</f>
        <v>3798.1</v>
      </c>
      <c r="L2628" s="18" t="n">
        <f aca="false">IF($V2628="","",INDEX('Stock Exchange'!H$5:H$2450,$V2628))</f>
        <v>-1643.2</v>
      </c>
      <c r="M2628" s="18" t="n">
        <f aca="false">IF($V2628="","",INDEX('Stock Exchange'!I$5:I$2450,$V2628))</f>
        <v>-366.76</v>
      </c>
      <c r="N2628" s="18" t="n">
        <f aca="false">IF($W2628="","",INDEX(Primary!F$5:F$2450,$W2628))</f>
        <v>34.2</v>
      </c>
      <c r="O2628" s="18" t="n">
        <f aca="false">IF($W2628="","",INDEX(Primary!G$5:G$2450,$W2628))</f>
        <v>0.6</v>
      </c>
      <c r="P2628" s="18" t="n">
        <f aca="false">IF($W2628="","",INDEX(Primary!H$5:H$2450,$W2628))</f>
        <v>33.6</v>
      </c>
      <c r="Q2628" s="18" t="n">
        <f aca="false">IF($W2628="","",INDEX(Primary!I$5:I$2450,$W2628))</f>
        <v>7.5</v>
      </c>
      <c r="R2628" s="19" t="n">
        <f aca="false">IF($E2628="Yes",L2628+P2628,"")</f>
        <v>-1609.6</v>
      </c>
      <c r="S2628" s="19" t="n">
        <f aca="false">IF($E2628="Yes",H2628-R2628,"")</f>
        <v>0</v>
      </c>
      <c r="T2628" s="6" t="str">
        <f aca="false">IF($E2628="Yes",IF(ROUND(ABS(S2628),2)&lt;=$T$2,"OK","CHECK"),"n/a")</f>
        <v>OK</v>
      </c>
      <c r="U2628" s="20" t="n">
        <f aca="false">Total!J2628</f>
        <v>44.803</v>
      </c>
      <c r="V2628" s="17" t="n">
        <f aca="false">IFERROR(MATCH($A2628,'Stock Exchange'!$A$5:$A$2450,0),"")</f>
        <v>410</v>
      </c>
      <c r="W2628" s="17" t="n">
        <f aca="false">IFERROR(MATCH($A2628,Primary!$A$5:$A$2450,0),"")</f>
        <v>410</v>
      </c>
    </row>
    <row r="2629" customFormat="false" ht="15" hidden="false" customHeight="false" outlineLevel="0" collapsed="false">
      <c r="A2629" s="16" t="n">
        <f aca="false">Total!A2629</f>
        <v>40764</v>
      </c>
      <c r="B2629" s="17" t="n">
        <f aca="false">YEAR(A2629)</f>
        <v>2011</v>
      </c>
      <c r="C2629" s="17" t="n">
        <f aca="false">MONTH(A2629)</f>
        <v>8</v>
      </c>
      <c r="D2629" s="6" t="str">
        <f aca="false">IF(MONTH(A2629)&gt;=4,"FY "&amp;YEAR(A2629)&amp;"-"&amp;RIGHT(YEAR(A2629)+1,2),"FY "&amp;(YEAR(A2629)-1)&amp;"-"&amp;RIGHT(YEAR(A2629),2))</f>
        <v>FY 2011-12</v>
      </c>
      <c r="E2629" s="6" t="str">
        <f aca="false">IF(AND(V2629&lt;&gt;"",W2629&lt;&gt;""),"Yes","No")</f>
        <v>Yes</v>
      </c>
      <c r="F2629" s="18" t="n">
        <f aca="false">Total!F2629</f>
        <v>1857.5</v>
      </c>
      <c r="G2629" s="18" t="n">
        <f aca="false">Total!G2629</f>
        <v>2967.2</v>
      </c>
      <c r="H2629" s="18" t="n">
        <f aca="false">Total!H2629</f>
        <v>-1109.7</v>
      </c>
      <c r="I2629" s="18" t="n">
        <f aca="false">Total!I2629</f>
        <v>-246.82</v>
      </c>
      <c r="J2629" s="18" t="n">
        <f aca="false">IF($V2629="","",INDEX('Stock Exchange'!F$5:F$2450,$V2629))</f>
        <v>1641.2</v>
      </c>
      <c r="K2629" s="18" t="n">
        <f aca="false">IF($V2629="","",INDEX('Stock Exchange'!G$5:G$2450,$V2629))</f>
        <v>2961.1</v>
      </c>
      <c r="L2629" s="18" t="n">
        <f aca="false">IF($V2629="","",INDEX('Stock Exchange'!H$5:H$2450,$V2629))</f>
        <v>-1320</v>
      </c>
      <c r="M2629" s="18" t="n">
        <f aca="false">IF($V2629="","",INDEX('Stock Exchange'!I$5:I$2450,$V2629))</f>
        <v>-293.57</v>
      </c>
      <c r="N2629" s="18" t="n">
        <f aca="false">IF($W2629="","",INDEX(Primary!F$5:F$2450,$W2629))</f>
        <v>216.3</v>
      </c>
      <c r="O2629" s="18" t="n">
        <f aca="false">IF($W2629="","",INDEX(Primary!G$5:G$2450,$W2629))</f>
        <v>6.1</v>
      </c>
      <c r="P2629" s="18" t="n">
        <f aca="false">IF($W2629="","",INDEX(Primary!H$5:H$2450,$W2629))</f>
        <v>210.2</v>
      </c>
      <c r="Q2629" s="18" t="n">
        <f aca="false">IF($W2629="","",INDEX(Primary!I$5:I$2450,$W2629))</f>
        <v>46.76</v>
      </c>
      <c r="R2629" s="19" t="n">
        <f aca="false">IF($E2629="Yes",L2629+P2629,"")</f>
        <v>-1109.8</v>
      </c>
      <c r="S2629" s="19" t="n">
        <f aca="false">IF($E2629="Yes",H2629-R2629,"")</f>
        <v>0.0999999999999091</v>
      </c>
      <c r="T2629" s="6" t="str">
        <f aca="false">IF($E2629="Yes",IF(ROUND(ABS(S2629),2)&lt;=$T$2,"OK","CHECK"),"n/a")</f>
        <v>OK</v>
      </c>
      <c r="U2629" s="20" t="n">
        <f aca="false">Total!J2629</f>
        <v>44.962</v>
      </c>
      <c r="V2629" s="17" t="n">
        <f aca="false">IFERROR(MATCH($A2629,'Stock Exchange'!$A$5:$A$2450,0),"")</f>
        <v>411</v>
      </c>
      <c r="W2629" s="17" t="n">
        <f aca="false">IFERROR(MATCH($A2629,Primary!$A$5:$A$2450,0),"")</f>
        <v>411</v>
      </c>
    </row>
    <row r="2630" customFormat="false" ht="15" hidden="false" customHeight="false" outlineLevel="0" collapsed="false">
      <c r="A2630" s="16" t="n">
        <f aca="false">Total!A2630</f>
        <v>40765</v>
      </c>
      <c r="B2630" s="17" t="n">
        <f aca="false">YEAR(A2630)</f>
        <v>2011</v>
      </c>
      <c r="C2630" s="17" t="n">
        <f aca="false">MONTH(A2630)</f>
        <v>8</v>
      </c>
      <c r="D2630" s="6" t="str">
        <f aca="false">IF(MONTH(A2630)&gt;=4,"FY "&amp;YEAR(A2630)&amp;"-"&amp;RIGHT(YEAR(A2630)+1,2),"FY "&amp;(YEAR(A2630)-1)&amp;"-"&amp;RIGHT(YEAR(A2630),2))</f>
        <v>FY 2011-12</v>
      </c>
      <c r="E2630" s="6" t="str">
        <f aca="false">IF(AND(V2630&lt;&gt;"",W2630&lt;&gt;""),"Yes","No")</f>
        <v>Yes</v>
      </c>
      <c r="F2630" s="18" t="n">
        <f aca="false">Total!F2630</f>
        <v>2415.3</v>
      </c>
      <c r="G2630" s="18" t="n">
        <f aca="false">Total!G2630</f>
        <v>4376</v>
      </c>
      <c r="H2630" s="18" t="n">
        <f aca="false">Total!H2630</f>
        <v>-1960.7</v>
      </c>
      <c r="I2630" s="18" t="n">
        <f aca="false">Total!I2630</f>
        <v>-434.03</v>
      </c>
      <c r="J2630" s="18" t="n">
        <f aca="false">IF($V2630="","",INDEX('Stock Exchange'!F$5:F$2450,$V2630))</f>
        <v>2414.1</v>
      </c>
      <c r="K2630" s="18" t="n">
        <f aca="false">IF($V2630="","",INDEX('Stock Exchange'!G$5:G$2450,$V2630))</f>
        <v>4375</v>
      </c>
      <c r="L2630" s="18" t="n">
        <f aca="false">IF($V2630="","",INDEX('Stock Exchange'!H$5:H$2450,$V2630))</f>
        <v>-1960.9</v>
      </c>
      <c r="M2630" s="18" t="n">
        <f aca="false">IF($V2630="","",INDEX('Stock Exchange'!I$5:I$2450,$V2630))</f>
        <v>-434.07</v>
      </c>
      <c r="N2630" s="18" t="n">
        <f aca="false">IF($W2630="","",INDEX(Primary!F$5:F$2450,$W2630))</f>
        <v>1.2</v>
      </c>
      <c r="O2630" s="18" t="n">
        <f aca="false">IF($W2630="","",INDEX(Primary!G$5:G$2450,$W2630))</f>
        <v>1</v>
      </c>
      <c r="P2630" s="18" t="n">
        <f aca="false">IF($W2630="","",INDEX(Primary!H$5:H$2450,$W2630))</f>
        <v>0.2</v>
      </c>
      <c r="Q2630" s="18" t="n">
        <f aca="false">IF($W2630="","",INDEX(Primary!I$5:I$2450,$W2630))</f>
        <v>0.04</v>
      </c>
      <c r="R2630" s="19" t="n">
        <f aca="false">IF($E2630="Yes",L2630+P2630,"")</f>
        <v>-1960.7</v>
      </c>
      <c r="S2630" s="19" t="n">
        <f aca="false">IF($E2630="Yes",H2630-R2630,"")</f>
        <v>0</v>
      </c>
      <c r="T2630" s="6" t="str">
        <f aca="false">IF($E2630="Yes",IF(ROUND(ABS(S2630),2)&lt;=$T$2,"OK","CHECK"),"n/a")</f>
        <v>OK</v>
      </c>
      <c r="U2630" s="20" t="n">
        <f aca="false">Total!J2630</f>
        <v>45.1745</v>
      </c>
      <c r="V2630" s="17" t="n">
        <f aca="false">IFERROR(MATCH($A2630,'Stock Exchange'!$A$5:$A$2450,0),"")</f>
        <v>412</v>
      </c>
      <c r="W2630" s="17" t="n">
        <f aca="false">IFERROR(MATCH($A2630,Primary!$A$5:$A$2450,0),"")</f>
        <v>412</v>
      </c>
    </row>
    <row r="2631" customFormat="false" ht="15" hidden="false" customHeight="false" outlineLevel="0" collapsed="false">
      <c r="A2631" s="16" t="n">
        <f aca="false">Total!A2631</f>
        <v>40766</v>
      </c>
      <c r="B2631" s="17" t="n">
        <f aca="false">YEAR(A2631)</f>
        <v>2011</v>
      </c>
      <c r="C2631" s="17" t="n">
        <f aca="false">MONTH(A2631)</f>
        <v>8</v>
      </c>
      <c r="D2631" s="6" t="str">
        <f aca="false">IF(MONTH(A2631)&gt;=4,"FY "&amp;YEAR(A2631)&amp;"-"&amp;RIGHT(YEAR(A2631)+1,2),"FY "&amp;(YEAR(A2631)-1)&amp;"-"&amp;RIGHT(YEAR(A2631),2))</f>
        <v>FY 2011-12</v>
      </c>
      <c r="E2631" s="6" t="str">
        <f aca="false">IF(AND(V2631&lt;&gt;"",W2631&lt;&gt;""),"Yes","No")</f>
        <v>Yes</v>
      </c>
      <c r="F2631" s="18" t="n">
        <f aca="false">Total!F2631</f>
        <v>3279.5</v>
      </c>
      <c r="G2631" s="18" t="n">
        <f aca="false">Total!G2631</f>
        <v>3030.6</v>
      </c>
      <c r="H2631" s="18" t="n">
        <f aca="false">Total!H2631</f>
        <v>248.9</v>
      </c>
      <c r="I2631" s="18" t="n">
        <f aca="false">Total!I2631</f>
        <v>55.07</v>
      </c>
      <c r="J2631" s="18" t="n">
        <f aca="false">IF($V2631="","",INDEX('Stock Exchange'!F$5:F$2450,$V2631))</f>
        <v>3279.3</v>
      </c>
      <c r="K2631" s="18" t="n">
        <f aca="false">IF($V2631="","",INDEX('Stock Exchange'!G$5:G$2450,$V2631))</f>
        <v>3030.5</v>
      </c>
      <c r="L2631" s="18" t="n">
        <f aca="false">IF($V2631="","",INDEX('Stock Exchange'!H$5:H$2450,$V2631))</f>
        <v>248.8</v>
      </c>
      <c r="M2631" s="18" t="n">
        <f aca="false">IF($V2631="","",INDEX('Stock Exchange'!I$5:I$2450,$V2631))</f>
        <v>55.03</v>
      </c>
      <c r="N2631" s="18" t="n">
        <f aca="false">IF($W2631="","",INDEX(Primary!F$5:F$2450,$W2631))</f>
        <v>0.2</v>
      </c>
      <c r="O2631" s="18" t="n">
        <f aca="false">IF($W2631="","",INDEX(Primary!G$5:G$2450,$W2631))</f>
        <v>0</v>
      </c>
      <c r="P2631" s="18" t="n">
        <f aca="false">IF($W2631="","",INDEX(Primary!H$5:H$2450,$W2631))</f>
        <v>0.1</v>
      </c>
      <c r="Q2631" s="18" t="n">
        <f aca="false">IF($W2631="","",INDEX(Primary!I$5:I$2450,$W2631))</f>
        <v>0.03</v>
      </c>
      <c r="R2631" s="19" t="n">
        <f aca="false">IF($E2631="Yes",L2631+P2631,"")</f>
        <v>248.9</v>
      </c>
      <c r="S2631" s="19" t="n">
        <f aca="false">IF($E2631="Yes",H2631-R2631,"")</f>
        <v>0</v>
      </c>
      <c r="T2631" s="6" t="str">
        <f aca="false">IF($E2631="Yes",IF(ROUND(ABS(S2631),2)&lt;=$T$2,"OK","CHECK"),"n/a")</f>
        <v>OK</v>
      </c>
      <c r="U2631" s="20" t="n">
        <f aca="false">Total!J2631</f>
        <v>45.2058</v>
      </c>
      <c r="V2631" s="17" t="n">
        <f aca="false">IFERROR(MATCH($A2631,'Stock Exchange'!$A$5:$A$2450,0),"")</f>
        <v>413</v>
      </c>
      <c r="W2631" s="17" t="n">
        <f aca="false">IFERROR(MATCH($A2631,Primary!$A$5:$A$2450,0),"")</f>
        <v>413</v>
      </c>
    </row>
    <row r="2632" customFormat="false" ht="15" hidden="false" customHeight="false" outlineLevel="0" collapsed="false">
      <c r="A2632" s="16" t="n">
        <f aca="false">Total!A2632</f>
        <v>40767</v>
      </c>
      <c r="B2632" s="17" t="n">
        <f aca="false">YEAR(A2632)</f>
        <v>2011</v>
      </c>
      <c r="C2632" s="17" t="n">
        <f aca="false">MONTH(A2632)</f>
        <v>8</v>
      </c>
      <c r="D2632" s="6" t="str">
        <f aca="false">IF(MONTH(A2632)&gt;=4,"FY "&amp;YEAR(A2632)&amp;"-"&amp;RIGHT(YEAR(A2632)+1,2),"FY "&amp;(YEAR(A2632)-1)&amp;"-"&amp;RIGHT(YEAR(A2632),2))</f>
        <v>FY 2011-12</v>
      </c>
      <c r="E2632" s="6" t="str">
        <f aca="false">IF(AND(V2632&lt;&gt;"",W2632&lt;&gt;""),"Yes","No")</f>
        <v>Yes</v>
      </c>
      <c r="F2632" s="18" t="n">
        <f aca="false">Total!F2632</f>
        <v>2426</v>
      </c>
      <c r="G2632" s="18" t="n">
        <f aca="false">Total!G2632</f>
        <v>2332.1</v>
      </c>
      <c r="H2632" s="18" t="n">
        <f aca="false">Total!H2632</f>
        <v>93.8</v>
      </c>
      <c r="I2632" s="18" t="n">
        <f aca="false">Total!I2632</f>
        <v>20.73</v>
      </c>
      <c r="J2632" s="18" t="n">
        <f aca="false">IF($V2632="","",INDEX('Stock Exchange'!F$5:F$2450,$V2632))</f>
        <v>2421</v>
      </c>
      <c r="K2632" s="18" t="n">
        <f aca="false">IF($V2632="","",INDEX('Stock Exchange'!G$5:G$2450,$V2632))</f>
        <v>2332</v>
      </c>
      <c r="L2632" s="18" t="n">
        <f aca="false">IF($V2632="","",INDEX('Stock Exchange'!H$5:H$2450,$V2632))</f>
        <v>89</v>
      </c>
      <c r="M2632" s="18" t="n">
        <f aca="false">IF($V2632="","",INDEX('Stock Exchange'!I$5:I$2450,$V2632))</f>
        <v>19.65</v>
      </c>
      <c r="N2632" s="18" t="n">
        <f aca="false">IF($W2632="","",INDEX(Primary!F$5:F$2450,$W2632))</f>
        <v>5</v>
      </c>
      <c r="O2632" s="18" t="n">
        <f aca="false">IF($W2632="","",INDEX(Primary!G$5:G$2450,$W2632))</f>
        <v>0.1</v>
      </c>
      <c r="P2632" s="18" t="n">
        <f aca="false">IF($W2632="","",INDEX(Primary!H$5:H$2450,$W2632))</f>
        <v>4.9</v>
      </c>
      <c r="Q2632" s="18" t="n">
        <f aca="false">IF($W2632="","",INDEX(Primary!I$5:I$2450,$W2632))</f>
        <v>1.08</v>
      </c>
      <c r="R2632" s="19" t="n">
        <f aca="false">IF($E2632="Yes",L2632+P2632,"")</f>
        <v>93.9</v>
      </c>
      <c r="S2632" s="19" t="n">
        <f aca="false">IF($E2632="Yes",H2632-R2632,"")</f>
        <v>-0.100000000000009</v>
      </c>
      <c r="T2632" s="6" t="str">
        <f aca="false">IF($E2632="Yes",IF(ROUND(ABS(S2632),2)&lt;=$T$2,"OK","CHECK"),"n/a")</f>
        <v>OK</v>
      </c>
      <c r="U2632" s="20" t="n">
        <f aca="false">Total!J2632</f>
        <v>45.27</v>
      </c>
      <c r="V2632" s="17" t="n">
        <f aca="false">IFERROR(MATCH($A2632,'Stock Exchange'!$A$5:$A$2450,0),"")</f>
        <v>414</v>
      </c>
      <c r="W2632" s="17" t="n">
        <f aca="false">IFERROR(MATCH($A2632,Primary!$A$5:$A$2450,0),"")</f>
        <v>414</v>
      </c>
    </row>
    <row r="2633" customFormat="false" ht="15" hidden="false" customHeight="false" outlineLevel="0" collapsed="false">
      <c r="A2633" s="16" t="n">
        <f aca="false">Total!A2633</f>
        <v>40771</v>
      </c>
      <c r="B2633" s="17" t="n">
        <f aca="false">YEAR(A2633)</f>
        <v>2011</v>
      </c>
      <c r="C2633" s="17" t="n">
        <f aca="false">MONTH(A2633)</f>
        <v>8</v>
      </c>
      <c r="D2633" s="6" t="str">
        <f aca="false">IF(MONTH(A2633)&gt;=4,"FY "&amp;YEAR(A2633)&amp;"-"&amp;RIGHT(YEAR(A2633)+1,2),"FY "&amp;(YEAR(A2633)-1)&amp;"-"&amp;RIGHT(YEAR(A2633),2))</f>
        <v>FY 2011-12</v>
      </c>
      <c r="E2633" s="6" t="str">
        <f aca="false">IF(AND(V2633&lt;&gt;"",W2633&lt;&gt;""),"Yes","No")</f>
        <v>Yes</v>
      </c>
      <c r="F2633" s="18" t="n">
        <f aca="false">Total!F2633</f>
        <v>2380.7</v>
      </c>
      <c r="G2633" s="18" t="n">
        <f aca="false">Total!G2633</f>
        <v>2785.1</v>
      </c>
      <c r="H2633" s="18" t="n">
        <f aca="false">Total!H2633</f>
        <v>-404.5</v>
      </c>
      <c r="I2633" s="18" t="n">
        <f aca="false">Total!I2633</f>
        <v>-89.15</v>
      </c>
      <c r="J2633" s="18" t="n">
        <f aca="false">IF($V2633="","",INDEX('Stock Exchange'!F$5:F$2450,$V2633))</f>
        <v>2379.1</v>
      </c>
      <c r="K2633" s="18" t="n">
        <f aca="false">IF($V2633="","",INDEX('Stock Exchange'!G$5:G$2450,$V2633))</f>
        <v>2784</v>
      </c>
      <c r="L2633" s="18" t="n">
        <f aca="false">IF($V2633="","",INDEX('Stock Exchange'!H$5:H$2450,$V2633))</f>
        <v>-404.9</v>
      </c>
      <c r="M2633" s="18" t="n">
        <f aca="false">IF($V2633="","",INDEX('Stock Exchange'!I$5:I$2450,$V2633))</f>
        <v>-89.24</v>
      </c>
      <c r="N2633" s="18" t="n">
        <f aca="false">IF($W2633="","",INDEX(Primary!F$5:F$2450,$W2633))</f>
        <v>1.5</v>
      </c>
      <c r="O2633" s="18" t="n">
        <f aca="false">IF($W2633="","",INDEX(Primary!G$5:G$2450,$W2633))</f>
        <v>1.1</v>
      </c>
      <c r="P2633" s="18" t="n">
        <f aca="false">IF($W2633="","",INDEX(Primary!H$5:H$2450,$W2633))</f>
        <v>0.4</v>
      </c>
      <c r="Q2633" s="18" t="n">
        <f aca="false">IF($W2633="","",INDEX(Primary!I$5:I$2450,$W2633))</f>
        <v>0.09</v>
      </c>
      <c r="R2633" s="19" t="n">
        <f aca="false">IF($E2633="Yes",L2633+P2633,"")</f>
        <v>-404.5</v>
      </c>
      <c r="S2633" s="19" t="n">
        <f aca="false">IF($E2633="Yes",H2633-R2633,"")</f>
        <v>0</v>
      </c>
      <c r="T2633" s="6" t="str">
        <f aca="false">IF($E2633="Yes",IF(ROUND(ABS(S2633),2)&lt;=$T$2,"OK","CHECK"),"n/a")</f>
        <v>OK</v>
      </c>
      <c r="U2633" s="20" t="n">
        <f aca="false">Total!J2633</f>
        <v>45.37</v>
      </c>
      <c r="V2633" s="17" t="n">
        <f aca="false">IFERROR(MATCH($A2633,'Stock Exchange'!$A$5:$A$2450,0),"")</f>
        <v>415</v>
      </c>
      <c r="W2633" s="17" t="n">
        <f aca="false">IFERROR(MATCH($A2633,Primary!$A$5:$A$2450,0),"")</f>
        <v>415</v>
      </c>
    </row>
    <row r="2634" customFormat="false" ht="15" hidden="false" customHeight="false" outlineLevel="0" collapsed="false">
      <c r="A2634" s="16" t="n">
        <f aca="false">Total!A2634</f>
        <v>40772</v>
      </c>
      <c r="B2634" s="17" t="n">
        <f aca="false">YEAR(A2634)</f>
        <v>2011</v>
      </c>
      <c r="C2634" s="17" t="n">
        <f aca="false">MONTH(A2634)</f>
        <v>8</v>
      </c>
      <c r="D2634" s="6" t="str">
        <f aca="false">IF(MONTH(A2634)&gt;=4,"FY "&amp;YEAR(A2634)&amp;"-"&amp;RIGHT(YEAR(A2634)+1,2),"FY "&amp;(YEAR(A2634)-1)&amp;"-"&amp;RIGHT(YEAR(A2634),2))</f>
        <v>FY 2011-12</v>
      </c>
      <c r="E2634" s="6" t="str">
        <f aca="false">IF(AND(V2634&lt;&gt;"",W2634&lt;&gt;""),"Yes","No")</f>
        <v>Yes</v>
      </c>
      <c r="F2634" s="18" t="n">
        <f aca="false">Total!F2634</f>
        <v>2531.1</v>
      </c>
      <c r="G2634" s="18" t="n">
        <f aca="false">Total!G2634</f>
        <v>2741.3</v>
      </c>
      <c r="H2634" s="18" t="n">
        <f aca="false">Total!H2634</f>
        <v>-210.2</v>
      </c>
      <c r="I2634" s="18" t="n">
        <f aca="false">Total!I2634</f>
        <v>-46.45</v>
      </c>
      <c r="J2634" s="18" t="n">
        <f aca="false">IF($V2634="","",INDEX('Stock Exchange'!F$5:F$2450,$V2634))</f>
        <v>2531.1</v>
      </c>
      <c r="K2634" s="18" t="n">
        <f aca="false">IF($V2634="","",INDEX('Stock Exchange'!G$5:G$2450,$V2634))</f>
        <v>2741</v>
      </c>
      <c r="L2634" s="18" t="n">
        <f aca="false">IF($V2634="","",INDEX('Stock Exchange'!H$5:H$2450,$V2634))</f>
        <v>-209.9</v>
      </c>
      <c r="M2634" s="18" t="n">
        <f aca="false">IF($V2634="","",INDEX('Stock Exchange'!I$5:I$2450,$V2634))</f>
        <v>-46.39</v>
      </c>
      <c r="N2634" s="18" t="n">
        <f aca="false">IF($W2634="","",INDEX(Primary!F$5:F$2450,$W2634))</f>
        <v>0</v>
      </c>
      <c r="O2634" s="18" t="n">
        <f aca="false">IF($W2634="","",INDEX(Primary!G$5:G$2450,$W2634))</f>
        <v>0.3</v>
      </c>
      <c r="P2634" s="18" t="n">
        <f aca="false">IF($W2634="","",INDEX(Primary!H$5:H$2450,$W2634))</f>
        <v>-0.3</v>
      </c>
      <c r="Q2634" s="18" t="n">
        <f aca="false">IF($W2634="","",INDEX(Primary!I$5:I$2450,$W2634))</f>
        <v>-0.06</v>
      </c>
      <c r="R2634" s="19" t="n">
        <f aca="false">IF($E2634="Yes",L2634+P2634,"")</f>
        <v>-210.2</v>
      </c>
      <c r="S2634" s="19" t="n">
        <f aca="false">IF($E2634="Yes",H2634-R2634,"")</f>
        <v>0</v>
      </c>
      <c r="T2634" s="6" t="str">
        <f aca="false">IF($E2634="Yes",IF(ROUND(ABS(S2634),2)&lt;=$T$2,"OK","CHECK"),"n/a")</f>
        <v>OK</v>
      </c>
      <c r="U2634" s="20" t="n">
        <f aca="false">Total!J2634</f>
        <v>45.249</v>
      </c>
      <c r="V2634" s="17" t="n">
        <f aca="false">IFERROR(MATCH($A2634,'Stock Exchange'!$A$5:$A$2450,0),"")</f>
        <v>416</v>
      </c>
      <c r="W2634" s="17" t="n">
        <f aca="false">IFERROR(MATCH($A2634,Primary!$A$5:$A$2450,0),"")</f>
        <v>416</v>
      </c>
    </row>
    <row r="2635" customFormat="false" ht="15" hidden="false" customHeight="false" outlineLevel="0" collapsed="false">
      <c r="A2635" s="16" t="n">
        <f aca="false">Total!A2635</f>
        <v>40773</v>
      </c>
      <c r="B2635" s="17" t="n">
        <f aca="false">YEAR(A2635)</f>
        <v>2011</v>
      </c>
      <c r="C2635" s="17" t="n">
        <f aca="false">MONTH(A2635)</f>
        <v>8</v>
      </c>
      <c r="D2635" s="6" t="str">
        <f aca="false">IF(MONTH(A2635)&gt;=4,"FY "&amp;YEAR(A2635)&amp;"-"&amp;RIGHT(YEAR(A2635)+1,2),"FY "&amp;(YEAR(A2635)-1)&amp;"-"&amp;RIGHT(YEAR(A2635),2))</f>
        <v>FY 2011-12</v>
      </c>
      <c r="E2635" s="6" t="str">
        <f aca="false">IF(AND(V2635&lt;&gt;"",W2635&lt;&gt;""),"Yes","No")</f>
        <v>Yes</v>
      </c>
      <c r="F2635" s="18" t="n">
        <f aca="false">Total!F2635</f>
        <v>2253.8</v>
      </c>
      <c r="G2635" s="18" t="n">
        <f aca="false">Total!G2635</f>
        <v>2661.4</v>
      </c>
      <c r="H2635" s="18" t="n">
        <f aca="false">Total!H2635</f>
        <v>-407.6</v>
      </c>
      <c r="I2635" s="18" t="n">
        <f aca="false">Total!I2635</f>
        <v>-89.86</v>
      </c>
      <c r="J2635" s="18" t="n">
        <f aca="false">IF($V2635="","",INDEX('Stock Exchange'!F$5:F$2450,$V2635))</f>
        <v>2252.1</v>
      </c>
      <c r="K2635" s="18" t="n">
        <f aca="false">IF($V2635="","",INDEX('Stock Exchange'!G$5:G$2450,$V2635))</f>
        <v>2660.3</v>
      </c>
      <c r="L2635" s="18" t="n">
        <f aca="false">IF($V2635="","",INDEX('Stock Exchange'!H$5:H$2450,$V2635))</f>
        <v>-408.2</v>
      </c>
      <c r="M2635" s="18" t="n">
        <f aca="false">IF($V2635="","",INDEX('Stock Exchange'!I$5:I$2450,$V2635))</f>
        <v>-90</v>
      </c>
      <c r="N2635" s="18" t="n">
        <f aca="false">IF($W2635="","",INDEX(Primary!F$5:F$2450,$W2635))</f>
        <v>1.7</v>
      </c>
      <c r="O2635" s="18" t="n">
        <f aca="false">IF($W2635="","",INDEX(Primary!G$5:G$2450,$W2635))</f>
        <v>1.1</v>
      </c>
      <c r="P2635" s="18" t="n">
        <f aca="false">IF($W2635="","",INDEX(Primary!H$5:H$2450,$W2635))</f>
        <v>0.6</v>
      </c>
      <c r="Q2635" s="18" t="n">
        <f aca="false">IF($W2635="","",INDEX(Primary!I$5:I$2450,$W2635))</f>
        <v>0.14</v>
      </c>
      <c r="R2635" s="19" t="n">
        <f aca="false">IF($E2635="Yes",L2635+P2635,"")</f>
        <v>-407.6</v>
      </c>
      <c r="S2635" s="19" t="n">
        <f aca="false">IF($E2635="Yes",H2635-R2635,"")</f>
        <v>0</v>
      </c>
      <c r="T2635" s="6" t="str">
        <f aca="false">IF($E2635="Yes",IF(ROUND(ABS(S2635),2)&lt;=$T$2,"OK","CHECK"),"n/a")</f>
        <v>OK</v>
      </c>
      <c r="U2635" s="20" t="n">
        <f aca="false">Total!J2635</f>
        <v>45.36</v>
      </c>
      <c r="V2635" s="17" t="n">
        <f aca="false">IFERROR(MATCH($A2635,'Stock Exchange'!$A$5:$A$2450,0),"")</f>
        <v>417</v>
      </c>
      <c r="W2635" s="17" t="n">
        <f aca="false">IFERROR(MATCH($A2635,Primary!$A$5:$A$2450,0),"")</f>
        <v>417</v>
      </c>
    </row>
    <row r="2636" customFormat="false" ht="15" hidden="false" customHeight="false" outlineLevel="0" collapsed="false">
      <c r="A2636" s="16" t="n">
        <f aca="false">Total!A2636</f>
        <v>40777</v>
      </c>
      <c r="B2636" s="17" t="n">
        <f aca="false">YEAR(A2636)</f>
        <v>2011</v>
      </c>
      <c r="C2636" s="17" t="n">
        <f aca="false">MONTH(A2636)</f>
        <v>8</v>
      </c>
      <c r="D2636" s="6" t="str">
        <f aca="false">IF(MONTH(A2636)&gt;=4,"FY "&amp;YEAR(A2636)&amp;"-"&amp;RIGHT(YEAR(A2636)+1,2),"FY "&amp;(YEAR(A2636)-1)&amp;"-"&amp;RIGHT(YEAR(A2636),2))</f>
        <v>FY 2011-12</v>
      </c>
      <c r="E2636" s="6" t="str">
        <f aca="false">IF(AND(V2636&lt;&gt;"",W2636&lt;&gt;""),"Yes","No")</f>
        <v>Yes</v>
      </c>
      <c r="F2636" s="18" t="n">
        <f aca="false">Total!F2636</f>
        <v>5209.4</v>
      </c>
      <c r="G2636" s="18" t="n">
        <f aca="false">Total!G2636</f>
        <v>6490.5</v>
      </c>
      <c r="H2636" s="18" t="n">
        <f aca="false">Total!H2636</f>
        <v>-1281.1</v>
      </c>
      <c r="I2636" s="18" t="n">
        <f aca="false">Total!I2636</f>
        <v>-280.88</v>
      </c>
      <c r="J2636" s="18" t="n">
        <f aca="false">IF($V2636="","",INDEX('Stock Exchange'!F$5:F$2450,$V2636))</f>
        <v>5200.4</v>
      </c>
      <c r="K2636" s="18" t="n">
        <f aca="false">IF($V2636="","",INDEX('Stock Exchange'!G$5:G$2450,$V2636))</f>
        <v>6486.4</v>
      </c>
      <c r="L2636" s="18" t="n">
        <f aca="false">IF($V2636="","",INDEX('Stock Exchange'!H$5:H$2450,$V2636))</f>
        <v>-1286</v>
      </c>
      <c r="M2636" s="18" t="n">
        <f aca="false">IF($V2636="","",INDEX('Stock Exchange'!I$5:I$2450,$V2636))</f>
        <v>-281.95</v>
      </c>
      <c r="N2636" s="18" t="n">
        <f aca="false">IF($W2636="","",INDEX(Primary!F$5:F$2450,$W2636))</f>
        <v>9</v>
      </c>
      <c r="O2636" s="18" t="n">
        <f aca="false">IF($W2636="","",INDEX(Primary!G$5:G$2450,$W2636))</f>
        <v>4.2</v>
      </c>
      <c r="P2636" s="18" t="n">
        <f aca="false">IF($W2636="","",INDEX(Primary!H$5:H$2450,$W2636))</f>
        <v>4.9</v>
      </c>
      <c r="Q2636" s="18" t="n">
        <f aca="false">IF($W2636="","",INDEX(Primary!I$5:I$2450,$W2636))</f>
        <v>1.07</v>
      </c>
      <c r="R2636" s="19" t="n">
        <f aca="false">IF($E2636="Yes",L2636+P2636,"")</f>
        <v>-1281.1</v>
      </c>
      <c r="S2636" s="19" t="n">
        <f aca="false">IF($E2636="Yes",H2636-R2636,"")</f>
        <v>0</v>
      </c>
      <c r="T2636" s="6" t="str">
        <f aca="false">IF($E2636="Yes",IF(ROUND(ABS(S2636),2)&lt;=$T$2,"OK","CHECK"),"n/a")</f>
        <v>OK</v>
      </c>
      <c r="U2636" s="20" t="n">
        <f aca="false">Total!J2636</f>
        <v>45.6105</v>
      </c>
      <c r="V2636" s="17" t="n">
        <f aca="false">IFERROR(MATCH($A2636,'Stock Exchange'!$A$5:$A$2450,0),"")</f>
        <v>418</v>
      </c>
      <c r="W2636" s="17" t="n">
        <f aca="false">IFERROR(MATCH($A2636,Primary!$A$5:$A$2450,0),"")</f>
        <v>418</v>
      </c>
    </row>
    <row r="2637" customFormat="false" ht="15" hidden="false" customHeight="false" outlineLevel="0" collapsed="false">
      <c r="A2637" s="16" t="n">
        <f aca="false">Total!A2637</f>
        <v>40778</v>
      </c>
      <c r="B2637" s="17" t="n">
        <f aca="false">YEAR(A2637)</f>
        <v>2011</v>
      </c>
      <c r="C2637" s="17" t="n">
        <f aca="false">MONTH(A2637)</f>
        <v>8</v>
      </c>
      <c r="D2637" s="6" t="str">
        <f aca="false">IF(MONTH(A2637)&gt;=4,"FY "&amp;YEAR(A2637)&amp;"-"&amp;RIGHT(YEAR(A2637)+1,2),"FY "&amp;(YEAR(A2637)-1)&amp;"-"&amp;RIGHT(YEAR(A2637),2))</f>
        <v>FY 2011-12</v>
      </c>
      <c r="E2637" s="6" t="str">
        <f aca="false">IF(AND(V2637&lt;&gt;"",W2637&lt;&gt;""),"Yes","No")</f>
        <v>Yes</v>
      </c>
      <c r="F2637" s="18" t="n">
        <f aca="false">Total!F2637</f>
        <v>1471.2</v>
      </c>
      <c r="G2637" s="18" t="n">
        <f aca="false">Total!G2637</f>
        <v>2237.3</v>
      </c>
      <c r="H2637" s="18" t="n">
        <f aca="false">Total!H2637</f>
        <v>-766.1</v>
      </c>
      <c r="I2637" s="18" t="n">
        <f aca="false">Total!I2637</f>
        <v>-166.73</v>
      </c>
      <c r="J2637" s="18" t="n">
        <f aca="false">IF($V2637="","",INDEX('Stock Exchange'!F$5:F$2450,$V2637))</f>
        <v>1471.2</v>
      </c>
      <c r="K2637" s="18" t="n">
        <f aca="false">IF($V2637="","",INDEX('Stock Exchange'!G$5:G$2450,$V2637))</f>
        <v>2237.1</v>
      </c>
      <c r="L2637" s="18" t="n">
        <f aca="false">IF($V2637="","",INDEX('Stock Exchange'!H$5:H$2450,$V2637))</f>
        <v>-765.9</v>
      </c>
      <c r="M2637" s="18" t="n">
        <f aca="false">IF($V2637="","",INDEX('Stock Exchange'!I$5:I$2450,$V2637))</f>
        <v>-166.69</v>
      </c>
      <c r="N2637" s="18" t="n">
        <f aca="false">IF($W2637="","",INDEX(Primary!F$5:F$2450,$W2637))</f>
        <v>0</v>
      </c>
      <c r="O2637" s="18" t="n">
        <f aca="false">IF($W2637="","",INDEX(Primary!G$5:G$2450,$W2637))</f>
        <v>0.2</v>
      </c>
      <c r="P2637" s="18" t="n">
        <f aca="false">IF($W2637="","",INDEX(Primary!H$5:H$2450,$W2637))</f>
        <v>-0.2</v>
      </c>
      <c r="Q2637" s="18" t="n">
        <f aca="false">IF($W2637="","",INDEX(Primary!I$5:I$2450,$W2637))</f>
        <v>-0.04</v>
      </c>
      <c r="R2637" s="19" t="n">
        <f aca="false">IF($E2637="Yes",L2637+P2637,"")</f>
        <v>-766.1</v>
      </c>
      <c r="S2637" s="19" t="n">
        <f aca="false">IF($E2637="Yes",H2637-R2637,"")</f>
        <v>0</v>
      </c>
      <c r="T2637" s="6" t="str">
        <f aca="false">IF($E2637="Yes",IF(ROUND(ABS(S2637),2)&lt;=$T$2,"OK","CHECK"),"n/a")</f>
        <v>OK</v>
      </c>
      <c r="U2637" s="20" t="n">
        <f aca="false">Total!J2637</f>
        <v>45.9483</v>
      </c>
      <c r="V2637" s="17" t="n">
        <f aca="false">IFERROR(MATCH($A2637,'Stock Exchange'!$A$5:$A$2450,0),"")</f>
        <v>419</v>
      </c>
      <c r="W2637" s="17" t="n">
        <f aca="false">IFERROR(MATCH($A2637,Primary!$A$5:$A$2450,0),"")</f>
        <v>419</v>
      </c>
    </row>
    <row r="2638" customFormat="false" ht="15" hidden="false" customHeight="false" outlineLevel="0" collapsed="false">
      <c r="A2638" s="16" t="n">
        <f aca="false">Total!A2638</f>
        <v>40779</v>
      </c>
      <c r="B2638" s="17" t="n">
        <f aca="false">YEAR(A2638)</f>
        <v>2011</v>
      </c>
      <c r="C2638" s="17" t="n">
        <f aca="false">MONTH(A2638)</f>
        <v>8</v>
      </c>
      <c r="D2638" s="6" t="str">
        <f aca="false">IF(MONTH(A2638)&gt;=4,"FY "&amp;YEAR(A2638)&amp;"-"&amp;RIGHT(YEAR(A2638)+1,2),"FY "&amp;(YEAR(A2638)-1)&amp;"-"&amp;RIGHT(YEAR(A2638),2))</f>
        <v>FY 2011-12</v>
      </c>
      <c r="E2638" s="6" t="str">
        <f aca="false">IF(AND(V2638&lt;&gt;"",W2638&lt;&gt;""),"Yes","No")</f>
        <v>Yes</v>
      </c>
      <c r="F2638" s="18" t="n">
        <f aca="false">Total!F2638</f>
        <v>2594.8</v>
      </c>
      <c r="G2638" s="18" t="n">
        <f aca="false">Total!G2638</f>
        <v>2666.6</v>
      </c>
      <c r="H2638" s="18" t="n">
        <f aca="false">Total!H2638</f>
        <v>-71.7</v>
      </c>
      <c r="I2638" s="18" t="n">
        <f aca="false">Total!I2638</f>
        <v>-15.7</v>
      </c>
      <c r="J2638" s="18" t="n">
        <f aca="false">IF($V2638="","",INDEX('Stock Exchange'!F$5:F$2450,$V2638))</f>
        <v>2581.1</v>
      </c>
      <c r="K2638" s="18" t="n">
        <f aca="false">IF($V2638="","",INDEX('Stock Exchange'!G$5:G$2450,$V2638))</f>
        <v>2574.3</v>
      </c>
      <c r="L2638" s="18" t="n">
        <f aca="false">IF($V2638="","",INDEX('Stock Exchange'!H$5:H$2450,$V2638))</f>
        <v>6.8</v>
      </c>
      <c r="M2638" s="18" t="n">
        <f aca="false">IF($V2638="","",INDEX('Stock Exchange'!I$5:I$2450,$V2638))</f>
        <v>1.5</v>
      </c>
      <c r="N2638" s="18" t="n">
        <f aca="false">IF($W2638="","",INDEX(Primary!F$5:F$2450,$W2638))</f>
        <v>13.7</v>
      </c>
      <c r="O2638" s="18" t="n">
        <f aca="false">IF($W2638="","",INDEX(Primary!G$5:G$2450,$W2638))</f>
        <v>92.3</v>
      </c>
      <c r="P2638" s="18" t="n">
        <f aca="false">IF($W2638="","",INDEX(Primary!H$5:H$2450,$W2638))</f>
        <v>-78.6</v>
      </c>
      <c r="Q2638" s="18" t="n">
        <f aca="false">IF($W2638="","",INDEX(Primary!I$5:I$2450,$W2638))</f>
        <v>-17.2</v>
      </c>
      <c r="R2638" s="19" t="n">
        <f aca="false">IF($E2638="Yes",L2638+P2638,"")</f>
        <v>-71.8</v>
      </c>
      <c r="S2638" s="19" t="n">
        <f aca="false">IF($E2638="Yes",H2638-R2638,"")</f>
        <v>0.0999999999999943</v>
      </c>
      <c r="T2638" s="6" t="str">
        <f aca="false">IF($E2638="Yes",IF(ROUND(ABS(S2638),2)&lt;=$T$2,"OK","CHECK"),"n/a")</f>
        <v>OK</v>
      </c>
      <c r="U2638" s="20" t="n">
        <f aca="false">Total!J2638</f>
        <v>45.689</v>
      </c>
      <c r="V2638" s="17" t="n">
        <f aca="false">IFERROR(MATCH($A2638,'Stock Exchange'!$A$5:$A$2450,0),"")</f>
        <v>420</v>
      </c>
      <c r="W2638" s="17" t="n">
        <f aca="false">IFERROR(MATCH($A2638,Primary!$A$5:$A$2450,0),"")</f>
        <v>420</v>
      </c>
    </row>
    <row r="2639" customFormat="false" ht="15" hidden="false" customHeight="false" outlineLevel="0" collapsed="false">
      <c r="A2639" s="16" t="n">
        <f aca="false">Total!A2639</f>
        <v>40780</v>
      </c>
      <c r="B2639" s="17" t="n">
        <f aca="false">YEAR(A2639)</f>
        <v>2011</v>
      </c>
      <c r="C2639" s="17" t="n">
        <f aca="false">MONTH(A2639)</f>
        <v>8</v>
      </c>
      <c r="D2639" s="6" t="str">
        <f aca="false">IF(MONTH(A2639)&gt;=4,"FY "&amp;YEAR(A2639)&amp;"-"&amp;RIGHT(YEAR(A2639)+1,2),"FY "&amp;(YEAR(A2639)-1)&amp;"-"&amp;RIGHT(YEAR(A2639),2))</f>
        <v>FY 2011-12</v>
      </c>
      <c r="E2639" s="6" t="str">
        <f aca="false">IF(AND(V2639&lt;&gt;"",W2639&lt;&gt;""),"Yes","No")</f>
        <v>Yes</v>
      </c>
      <c r="F2639" s="18" t="n">
        <f aca="false">Total!F2639</f>
        <v>2006.3</v>
      </c>
      <c r="G2639" s="18" t="n">
        <f aca="false">Total!G2639</f>
        <v>2764.1</v>
      </c>
      <c r="H2639" s="18" t="n">
        <f aca="false">Total!H2639</f>
        <v>-757.8</v>
      </c>
      <c r="I2639" s="18" t="n">
        <f aca="false">Total!I2639</f>
        <v>-165.56</v>
      </c>
      <c r="J2639" s="18" t="n">
        <f aca="false">IF($V2639="","",INDEX('Stock Exchange'!F$5:F$2450,$V2639))</f>
        <v>1989</v>
      </c>
      <c r="K2639" s="18" t="n">
        <f aca="false">IF($V2639="","",INDEX('Stock Exchange'!G$5:G$2450,$V2639))</f>
        <v>2649.7</v>
      </c>
      <c r="L2639" s="18" t="n">
        <f aca="false">IF($V2639="","",INDEX('Stock Exchange'!H$5:H$2450,$V2639))</f>
        <v>-660.7</v>
      </c>
      <c r="M2639" s="18" t="n">
        <f aca="false">IF($V2639="","",INDEX('Stock Exchange'!I$5:I$2450,$V2639))</f>
        <v>-144.36</v>
      </c>
      <c r="N2639" s="18" t="n">
        <f aca="false">IF($W2639="","",INDEX(Primary!F$5:F$2450,$W2639))</f>
        <v>17.3</v>
      </c>
      <c r="O2639" s="18" t="n">
        <f aca="false">IF($W2639="","",INDEX(Primary!G$5:G$2450,$W2639))</f>
        <v>114.3</v>
      </c>
      <c r="P2639" s="18" t="n">
        <f aca="false">IF($W2639="","",INDEX(Primary!H$5:H$2450,$W2639))</f>
        <v>-97.1</v>
      </c>
      <c r="Q2639" s="18" t="n">
        <f aca="false">IF($W2639="","",INDEX(Primary!I$5:I$2450,$W2639))</f>
        <v>-21.21</v>
      </c>
      <c r="R2639" s="19" t="n">
        <f aca="false">IF($E2639="Yes",L2639+P2639,"")</f>
        <v>-757.8</v>
      </c>
      <c r="S2639" s="19" t="n">
        <f aca="false">IF($E2639="Yes",H2639-R2639,"")</f>
        <v>0</v>
      </c>
      <c r="T2639" s="6" t="str">
        <f aca="false">IF($E2639="Yes",IF(ROUND(ABS(S2639),2)&lt;=$T$2,"OK","CHECK"),"n/a")</f>
        <v>OK</v>
      </c>
      <c r="U2639" s="20" t="n">
        <f aca="false">Total!J2639</f>
        <v>45.7695</v>
      </c>
      <c r="V2639" s="17" t="n">
        <f aca="false">IFERROR(MATCH($A2639,'Stock Exchange'!$A$5:$A$2450,0),"")</f>
        <v>421</v>
      </c>
      <c r="W2639" s="17" t="n">
        <f aca="false">IFERROR(MATCH($A2639,Primary!$A$5:$A$2450,0),"")</f>
        <v>421</v>
      </c>
    </row>
    <row r="2640" customFormat="false" ht="15" hidden="false" customHeight="false" outlineLevel="0" collapsed="false">
      <c r="A2640" s="16" t="n">
        <f aca="false">Total!A2640</f>
        <v>40781</v>
      </c>
      <c r="B2640" s="17" t="n">
        <f aca="false">YEAR(A2640)</f>
        <v>2011</v>
      </c>
      <c r="C2640" s="17" t="n">
        <f aca="false">MONTH(A2640)</f>
        <v>8</v>
      </c>
      <c r="D2640" s="6" t="str">
        <f aca="false">IF(MONTH(A2640)&gt;=4,"FY "&amp;YEAR(A2640)&amp;"-"&amp;RIGHT(YEAR(A2640)+1,2),"FY "&amp;(YEAR(A2640)-1)&amp;"-"&amp;RIGHT(YEAR(A2640),2))</f>
        <v>FY 2011-12</v>
      </c>
      <c r="E2640" s="6" t="str">
        <f aca="false">IF(AND(V2640&lt;&gt;"",W2640&lt;&gt;""),"Yes","No")</f>
        <v>Yes</v>
      </c>
      <c r="F2640" s="18" t="n">
        <f aca="false">Total!F2640</f>
        <v>3129.8</v>
      </c>
      <c r="G2640" s="18" t="n">
        <f aca="false">Total!G2640</f>
        <v>4623.8</v>
      </c>
      <c r="H2640" s="18" t="n">
        <f aca="false">Total!H2640</f>
        <v>-1494</v>
      </c>
      <c r="I2640" s="18" t="n">
        <f aca="false">Total!I2640</f>
        <v>-323.88</v>
      </c>
      <c r="J2640" s="18" t="n">
        <f aca="false">IF($V2640="","",INDEX('Stock Exchange'!F$5:F$2450,$V2640))</f>
        <v>3113.9</v>
      </c>
      <c r="K2640" s="18" t="n">
        <f aca="false">IF($V2640="","",INDEX('Stock Exchange'!G$5:G$2450,$V2640))</f>
        <v>4623.3</v>
      </c>
      <c r="L2640" s="18" t="n">
        <f aca="false">IF($V2640="","",INDEX('Stock Exchange'!H$5:H$2450,$V2640))</f>
        <v>-1509.4</v>
      </c>
      <c r="M2640" s="18" t="n">
        <f aca="false">IF($V2640="","",INDEX('Stock Exchange'!I$5:I$2450,$V2640))</f>
        <v>-327.21</v>
      </c>
      <c r="N2640" s="18" t="n">
        <f aca="false">IF($W2640="","",INDEX(Primary!F$5:F$2450,$W2640))</f>
        <v>15.9</v>
      </c>
      <c r="O2640" s="18" t="n">
        <f aca="false">IF($W2640="","",INDEX(Primary!G$5:G$2450,$W2640))</f>
        <v>0.6</v>
      </c>
      <c r="P2640" s="18" t="n">
        <f aca="false">IF($W2640="","",INDEX(Primary!H$5:H$2450,$W2640))</f>
        <v>15.4</v>
      </c>
      <c r="Q2640" s="18" t="n">
        <f aca="false">IF($W2640="","",INDEX(Primary!I$5:I$2450,$W2640))</f>
        <v>3.33</v>
      </c>
      <c r="R2640" s="19" t="n">
        <f aca="false">IF($E2640="Yes",L2640+P2640,"")</f>
        <v>-1494</v>
      </c>
      <c r="S2640" s="19" t="n">
        <f aca="false">IF($E2640="Yes",H2640-R2640,"")</f>
        <v>0</v>
      </c>
      <c r="T2640" s="6" t="str">
        <f aca="false">IF($E2640="Yes",IF(ROUND(ABS(S2640),2)&lt;=$T$2,"OK","CHECK"),"n/a")</f>
        <v>OK</v>
      </c>
      <c r="U2640" s="20" t="n">
        <f aca="false">Total!J2640</f>
        <v>46.1285</v>
      </c>
      <c r="V2640" s="17" t="n">
        <f aca="false">IFERROR(MATCH($A2640,'Stock Exchange'!$A$5:$A$2450,0),"")</f>
        <v>422</v>
      </c>
      <c r="W2640" s="17" t="n">
        <f aca="false">IFERROR(MATCH($A2640,Primary!$A$5:$A$2450,0),"")</f>
        <v>422</v>
      </c>
    </row>
    <row r="2641" customFormat="false" ht="15" hidden="false" customHeight="false" outlineLevel="0" collapsed="false">
      <c r="A2641" s="16" t="n">
        <f aca="false">Total!A2641</f>
        <v>40784</v>
      </c>
      <c r="B2641" s="17" t="n">
        <f aca="false">YEAR(A2641)</f>
        <v>2011</v>
      </c>
      <c r="C2641" s="17" t="n">
        <f aca="false">MONTH(A2641)</f>
        <v>8</v>
      </c>
      <c r="D2641" s="6" t="str">
        <f aca="false">IF(MONTH(A2641)&gt;=4,"FY "&amp;YEAR(A2641)&amp;"-"&amp;RIGHT(YEAR(A2641)+1,2),"FY "&amp;(YEAR(A2641)-1)&amp;"-"&amp;RIGHT(YEAR(A2641),2))</f>
        <v>FY 2011-12</v>
      </c>
      <c r="E2641" s="6" t="str">
        <f aca="false">IF(AND(V2641&lt;&gt;"",W2641&lt;&gt;""),"Yes","No")</f>
        <v>Yes</v>
      </c>
      <c r="F2641" s="18" t="n">
        <f aca="false">Total!F2641</f>
        <v>2160.8</v>
      </c>
      <c r="G2641" s="18" t="n">
        <f aca="false">Total!G2641</f>
        <v>2257.5</v>
      </c>
      <c r="H2641" s="18" t="n">
        <f aca="false">Total!H2641</f>
        <v>-96.6</v>
      </c>
      <c r="I2641" s="18" t="n">
        <f aca="false">Total!I2641</f>
        <v>-20.98</v>
      </c>
      <c r="J2641" s="18" t="n">
        <f aca="false">IF($V2641="","",INDEX('Stock Exchange'!F$5:F$2450,$V2641))</f>
        <v>2160.5</v>
      </c>
      <c r="K2641" s="18" t="n">
        <f aca="false">IF($V2641="","",INDEX('Stock Exchange'!G$5:G$2450,$V2641))</f>
        <v>2256.9</v>
      </c>
      <c r="L2641" s="18" t="n">
        <f aca="false">IF($V2641="","",INDEX('Stock Exchange'!H$5:H$2450,$V2641))</f>
        <v>-96.4</v>
      </c>
      <c r="M2641" s="18" t="n">
        <f aca="false">IF($V2641="","",INDEX('Stock Exchange'!I$5:I$2450,$V2641))</f>
        <v>-20.93</v>
      </c>
      <c r="N2641" s="18" t="n">
        <f aca="false">IF($W2641="","",INDEX(Primary!F$5:F$2450,$W2641))</f>
        <v>0.3</v>
      </c>
      <c r="O2641" s="18" t="n">
        <f aca="false">IF($W2641="","",INDEX(Primary!G$5:G$2450,$W2641))</f>
        <v>0.6</v>
      </c>
      <c r="P2641" s="18" t="n">
        <f aca="false">IF($W2641="","",INDEX(Primary!H$5:H$2450,$W2641))</f>
        <v>-0.3</v>
      </c>
      <c r="Q2641" s="18" t="n">
        <f aca="false">IF($W2641="","",INDEX(Primary!I$5:I$2450,$W2641))</f>
        <v>-0.06</v>
      </c>
      <c r="R2641" s="19" t="n">
        <f aca="false">IF($E2641="Yes",L2641+P2641,"")</f>
        <v>-96.7</v>
      </c>
      <c r="S2641" s="19" t="n">
        <f aca="false">IF($E2641="Yes",H2641-R2641,"")</f>
        <v>0.100000000000009</v>
      </c>
      <c r="T2641" s="6" t="str">
        <f aca="false">IF($E2641="Yes",IF(ROUND(ABS(S2641),2)&lt;=$T$2,"OK","CHECK"),"n/a")</f>
        <v>OK</v>
      </c>
      <c r="U2641" s="20" t="n">
        <f aca="false">Total!J2641</f>
        <v>46.0528</v>
      </c>
      <c r="V2641" s="17" t="n">
        <f aca="false">IFERROR(MATCH($A2641,'Stock Exchange'!$A$5:$A$2450,0),"")</f>
        <v>423</v>
      </c>
      <c r="W2641" s="17" t="n">
        <f aca="false">IFERROR(MATCH($A2641,Primary!$A$5:$A$2450,0),"")</f>
        <v>423</v>
      </c>
    </row>
    <row r="2642" customFormat="false" ht="15" hidden="false" customHeight="false" outlineLevel="0" collapsed="false">
      <c r="A2642" s="16" t="n">
        <f aca="false">Total!A2642</f>
        <v>40785</v>
      </c>
      <c r="B2642" s="17" t="n">
        <f aca="false">YEAR(A2642)</f>
        <v>2011</v>
      </c>
      <c r="C2642" s="17" t="n">
        <f aca="false">MONTH(A2642)</f>
        <v>8</v>
      </c>
      <c r="D2642" s="6" t="str">
        <f aca="false">IF(MONTH(A2642)&gt;=4,"FY "&amp;YEAR(A2642)&amp;"-"&amp;RIGHT(YEAR(A2642)+1,2),"FY "&amp;(YEAR(A2642)-1)&amp;"-"&amp;RIGHT(YEAR(A2642),2))</f>
        <v>FY 2011-12</v>
      </c>
      <c r="E2642" s="6" t="str">
        <f aca="false">IF(AND(V2642&lt;&gt;"",W2642&lt;&gt;""),"Yes","No")</f>
        <v>Yes</v>
      </c>
      <c r="F2642" s="18" t="n">
        <f aca="false">Total!F2642</f>
        <v>2218</v>
      </c>
      <c r="G2642" s="18" t="n">
        <f aca="false">Total!G2642</f>
        <v>1732.6</v>
      </c>
      <c r="H2642" s="18" t="n">
        <f aca="false">Total!H2642</f>
        <v>485.4</v>
      </c>
      <c r="I2642" s="18" t="n">
        <f aca="false">Total!I2642</f>
        <v>105.82</v>
      </c>
      <c r="J2642" s="18" t="n">
        <f aca="false">IF($V2642="","",INDEX('Stock Exchange'!F$5:F$2450,$V2642))</f>
        <v>2217.5</v>
      </c>
      <c r="K2642" s="18" t="n">
        <f aca="false">IF($V2642="","",INDEX('Stock Exchange'!G$5:G$2450,$V2642))</f>
        <v>1730</v>
      </c>
      <c r="L2642" s="18" t="n">
        <f aca="false">IF($V2642="","",INDEX('Stock Exchange'!H$5:H$2450,$V2642))</f>
        <v>487.6</v>
      </c>
      <c r="M2642" s="18" t="n">
        <f aca="false">IF($V2642="","",INDEX('Stock Exchange'!I$5:I$2450,$V2642))</f>
        <v>106.29</v>
      </c>
      <c r="N2642" s="18" t="n">
        <f aca="false">IF($W2642="","",INDEX(Primary!F$5:F$2450,$W2642))</f>
        <v>0.5</v>
      </c>
      <c r="O2642" s="18" t="n">
        <f aca="false">IF($W2642="","",INDEX(Primary!G$5:G$2450,$W2642))</f>
        <v>2.6</v>
      </c>
      <c r="P2642" s="18" t="n">
        <f aca="false">IF($W2642="","",INDEX(Primary!H$5:H$2450,$W2642))</f>
        <v>-2.1</v>
      </c>
      <c r="Q2642" s="18" t="n">
        <f aca="false">IF($W2642="","",INDEX(Primary!I$5:I$2450,$W2642))</f>
        <v>-0.47</v>
      </c>
      <c r="R2642" s="19" t="n">
        <f aca="false">IF($E2642="Yes",L2642+P2642,"")</f>
        <v>485.5</v>
      </c>
      <c r="S2642" s="19" t="n">
        <f aca="false">IF($E2642="Yes",H2642-R2642,"")</f>
        <v>-0.100000000000023</v>
      </c>
      <c r="T2642" s="6" t="str">
        <f aca="false">IF($E2642="Yes",IF(ROUND(ABS(S2642),2)&lt;=$T$2,"OK","CHECK"),"n/a")</f>
        <v>OK</v>
      </c>
      <c r="U2642" s="20" t="n">
        <f aca="false">Total!J2642</f>
        <v>45.8708</v>
      </c>
      <c r="V2642" s="17" t="n">
        <f aca="false">IFERROR(MATCH($A2642,'Stock Exchange'!$A$5:$A$2450,0),"")</f>
        <v>424</v>
      </c>
      <c r="W2642" s="17" t="n">
        <f aca="false">IFERROR(MATCH($A2642,Primary!$A$5:$A$2450,0),"")</f>
        <v>424</v>
      </c>
    </row>
    <row r="2643" customFormat="false" ht="15" hidden="false" customHeight="false" outlineLevel="0" collapsed="false">
      <c r="A2643" s="16" t="n">
        <f aca="false">Total!A2643</f>
        <v>40788</v>
      </c>
      <c r="B2643" s="17" t="n">
        <f aca="false">YEAR(A2643)</f>
        <v>2011</v>
      </c>
      <c r="C2643" s="17" t="n">
        <f aca="false">MONTH(A2643)</f>
        <v>9</v>
      </c>
      <c r="D2643" s="6" t="str">
        <f aca="false">IF(MONTH(A2643)&gt;=4,"FY "&amp;YEAR(A2643)&amp;"-"&amp;RIGHT(YEAR(A2643)+1,2),"FY "&amp;(YEAR(A2643)-1)&amp;"-"&amp;RIGHT(YEAR(A2643),2))</f>
        <v>FY 2011-12</v>
      </c>
      <c r="E2643" s="6" t="str">
        <f aca="false">IF(AND(V2643&lt;&gt;"",W2643&lt;&gt;""),"Yes","No")</f>
        <v>Yes</v>
      </c>
      <c r="F2643" s="18" t="n">
        <f aca="false">Total!F2643</f>
        <v>2964.3</v>
      </c>
      <c r="G2643" s="18" t="n">
        <f aca="false">Total!G2643</f>
        <v>2286.1</v>
      </c>
      <c r="H2643" s="18" t="n">
        <f aca="false">Total!H2643</f>
        <v>678.1</v>
      </c>
      <c r="I2643" s="18" t="n">
        <f aca="false">Total!I2643</f>
        <v>147.36</v>
      </c>
      <c r="J2643" s="18" t="n">
        <f aca="false">IF($V2643="","",INDEX('Stock Exchange'!F$5:F$2450,$V2643))</f>
        <v>2963.1</v>
      </c>
      <c r="K2643" s="18" t="n">
        <f aca="false">IF($V2643="","",INDEX('Stock Exchange'!G$5:G$2450,$V2643))</f>
        <v>2285.1</v>
      </c>
      <c r="L2643" s="18" t="n">
        <f aca="false">IF($V2643="","",INDEX('Stock Exchange'!H$5:H$2450,$V2643))</f>
        <v>678</v>
      </c>
      <c r="M2643" s="18" t="n">
        <f aca="false">IF($V2643="","",INDEX('Stock Exchange'!I$5:I$2450,$V2643))</f>
        <v>147.32</v>
      </c>
      <c r="N2643" s="18" t="n">
        <f aca="false">IF($W2643="","",INDEX(Primary!F$5:F$2450,$W2643))</f>
        <v>1.2</v>
      </c>
      <c r="O2643" s="18" t="n">
        <f aca="false">IF($W2643="","",INDEX(Primary!G$5:G$2450,$W2643))</f>
        <v>1</v>
      </c>
      <c r="P2643" s="18" t="n">
        <f aca="false">IF($W2643="","",INDEX(Primary!H$5:H$2450,$W2643))</f>
        <v>0.2</v>
      </c>
      <c r="Q2643" s="18" t="n">
        <f aca="false">IF($W2643="","",INDEX(Primary!I$5:I$2450,$W2643))</f>
        <v>0.04</v>
      </c>
      <c r="R2643" s="19" t="n">
        <f aca="false">IF($E2643="Yes",L2643+P2643,"")</f>
        <v>678.2</v>
      </c>
      <c r="S2643" s="19" t="n">
        <f aca="false">IF($E2643="Yes",H2643-R2643,"")</f>
        <v>-0.100000000000023</v>
      </c>
      <c r="T2643" s="6" t="str">
        <f aca="false">IF($E2643="Yes",IF(ROUND(ABS(S2643),2)&lt;=$T$2,"OK","CHECK"),"n/a")</f>
        <v>OK</v>
      </c>
      <c r="U2643" s="20" t="n">
        <f aca="false">Total!J2643</f>
        <v>46.019</v>
      </c>
      <c r="V2643" s="17" t="n">
        <f aca="false">IFERROR(MATCH($A2643,'Stock Exchange'!$A$5:$A$2450,0),"")</f>
        <v>425</v>
      </c>
      <c r="W2643" s="17" t="n">
        <f aca="false">IFERROR(MATCH($A2643,Primary!$A$5:$A$2450,0),"")</f>
        <v>425</v>
      </c>
    </row>
    <row r="2644" customFormat="false" ht="15" hidden="false" customHeight="false" outlineLevel="0" collapsed="false">
      <c r="A2644" s="16" t="n">
        <f aca="false">Total!A2644</f>
        <v>40791</v>
      </c>
      <c r="B2644" s="17" t="n">
        <f aca="false">YEAR(A2644)</f>
        <v>2011</v>
      </c>
      <c r="C2644" s="17" t="n">
        <f aca="false">MONTH(A2644)</f>
        <v>9</v>
      </c>
      <c r="D2644" s="6" t="str">
        <f aca="false">IF(MONTH(A2644)&gt;=4,"FY "&amp;YEAR(A2644)&amp;"-"&amp;RIGHT(YEAR(A2644)+1,2),"FY "&amp;(YEAR(A2644)-1)&amp;"-"&amp;RIGHT(YEAR(A2644),2))</f>
        <v>FY 2011-12</v>
      </c>
      <c r="E2644" s="6" t="str">
        <f aca="false">IF(AND(V2644&lt;&gt;"",W2644&lt;&gt;""),"Yes","No")</f>
        <v>Yes</v>
      </c>
      <c r="F2644" s="18" t="n">
        <f aca="false">Total!F2644</f>
        <v>4672.9</v>
      </c>
      <c r="G2644" s="18" t="n">
        <f aca="false">Total!G2644</f>
        <v>3494.8</v>
      </c>
      <c r="H2644" s="18" t="n">
        <f aca="false">Total!H2644</f>
        <v>1178.1</v>
      </c>
      <c r="I2644" s="18" t="n">
        <f aca="false">Total!I2644</f>
        <v>256.69</v>
      </c>
      <c r="J2644" s="18" t="n">
        <f aca="false">IF($V2644="","",INDEX('Stock Exchange'!F$5:F$2450,$V2644))</f>
        <v>4672.9</v>
      </c>
      <c r="K2644" s="18" t="n">
        <f aca="false">IF($V2644="","",INDEX('Stock Exchange'!G$5:G$2450,$V2644))</f>
        <v>3494.5</v>
      </c>
      <c r="L2644" s="18" t="n">
        <f aca="false">IF($V2644="","",INDEX('Stock Exchange'!H$5:H$2450,$V2644))</f>
        <v>1178.4</v>
      </c>
      <c r="M2644" s="18" t="n">
        <f aca="false">IF($V2644="","",INDEX('Stock Exchange'!I$5:I$2450,$V2644))</f>
        <v>256.76</v>
      </c>
      <c r="N2644" s="18" t="n">
        <f aca="false">IF($W2644="","",INDEX(Primary!F$5:F$2450,$W2644))</f>
        <v>0</v>
      </c>
      <c r="O2644" s="18" t="n">
        <f aca="false">IF($W2644="","",INDEX(Primary!G$5:G$2450,$W2644))</f>
        <v>0.3</v>
      </c>
      <c r="P2644" s="18" t="n">
        <f aca="false">IF($W2644="","",INDEX(Primary!H$5:H$2450,$W2644))</f>
        <v>-0.3</v>
      </c>
      <c r="Q2644" s="18" t="n">
        <f aca="false">IF($W2644="","",INDEX(Primary!I$5:I$2450,$W2644))</f>
        <v>-0.06</v>
      </c>
      <c r="R2644" s="19" t="n">
        <f aca="false">IF($E2644="Yes",L2644+P2644,"")</f>
        <v>1178.1</v>
      </c>
      <c r="S2644" s="19" t="n">
        <f aca="false">IF($E2644="Yes",H2644-R2644,"")</f>
        <v>0</v>
      </c>
      <c r="T2644" s="6" t="str">
        <f aca="false">IF($E2644="Yes",IF(ROUND(ABS(S2644),2)&lt;=$T$2,"OK","CHECK"),"n/a")</f>
        <v>OK</v>
      </c>
      <c r="U2644" s="20" t="n">
        <f aca="false">Total!J2644</f>
        <v>45.8965</v>
      </c>
      <c r="V2644" s="17" t="n">
        <f aca="false">IFERROR(MATCH($A2644,'Stock Exchange'!$A$5:$A$2450,0),"")</f>
        <v>426</v>
      </c>
      <c r="W2644" s="17" t="n">
        <f aca="false">IFERROR(MATCH($A2644,Primary!$A$5:$A$2450,0),"")</f>
        <v>426</v>
      </c>
    </row>
    <row r="2645" customFormat="false" ht="15" hidden="false" customHeight="false" outlineLevel="0" collapsed="false">
      <c r="A2645" s="16" t="n">
        <f aca="false">Total!A2645</f>
        <v>40792</v>
      </c>
      <c r="B2645" s="17" t="n">
        <f aca="false">YEAR(A2645)</f>
        <v>2011</v>
      </c>
      <c r="C2645" s="17" t="n">
        <f aca="false">MONTH(A2645)</f>
        <v>9</v>
      </c>
      <c r="D2645" s="6" t="str">
        <f aca="false">IF(MONTH(A2645)&gt;=4,"FY "&amp;YEAR(A2645)&amp;"-"&amp;RIGHT(YEAR(A2645)+1,2),"FY "&amp;(YEAR(A2645)-1)&amp;"-"&amp;RIGHT(YEAR(A2645),2))</f>
        <v>FY 2011-12</v>
      </c>
      <c r="E2645" s="6" t="str">
        <f aca="false">IF(AND(V2645&lt;&gt;"",W2645&lt;&gt;""),"Yes","No")</f>
        <v>Yes</v>
      </c>
      <c r="F2645" s="18" t="n">
        <f aca="false">Total!F2645</f>
        <v>2996.3</v>
      </c>
      <c r="G2645" s="18" t="n">
        <f aca="false">Total!G2645</f>
        <v>2784.3</v>
      </c>
      <c r="H2645" s="18" t="n">
        <f aca="false">Total!H2645</f>
        <v>211.9</v>
      </c>
      <c r="I2645" s="18" t="n">
        <f aca="false">Total!I2645</f>
        <v>46.14</v>
      </c>
      <c r="J2645" s="18" t="n">
        <f aca="false">IF($V2645="","",INDEX('Stock Exchange'!F$5:F$2450,$V2645))</f>
        <v>2995.1</v>
      </c>
      <c r="K2645" s="18" t="n">
        <f aca="false">IF($V2645="","",INDEX('Stock Exchange'!G$5:G$2450,$V2645))</f>
        <v>2784.2</v>
      </c>
      <c r="L2645" s="18" t="n">
        <f aca="false">IF($V2645="","",INDEX('Stock Exchange'!H$5:H$2450,$V2645))</f>
        <v>210.9</v>
      </c>
      <c r="M2645" s="18" t="n">
        <f aca="false">IF($V2645="","",INDEX('Stock Exchange'!I$5:I$2450,$V2645))</f>
        <v>45.91</v>
      </c>
      <c r="N2645" s="18" t="n">
        <f aca="false">IF($W2645="","",INDEX(Primary!F$5:F$2450,$W2645))</f>
        <v>1.1</v>
      </c>
      <c r="O2645" s="18" t="n">
        <f aca="false">IF($W2645="","",INDEX(Primary!G$5:G$2450,$W2645))</f>
        <v>0.1</v>
      </c>
      <c r="P2645" s="18" t="n">
        <f aca="false">IF($W2645="","",INDEX(Primary!H$5:H$2450,$W2645))</f>
        <v>1.1</v>
      </c>
      <c r="Q2645" s="18" t="n">
        <f aca="false">IF($W2645="","",INDEX(Primary!I$5:I$2450,$W2645))</f>
        <v>0.23</v>
      </c>
      <c r="R2645" s="19" t="n">
        <f aca="false">IF($E2645="Yes",L2645+P2645,"")</f>
        <v>212</v>
      </c>
      <c r="S2645" s="19" t="n">
        <f aca="false">IF($E2645="Yes",H2645-R2645,"")</f>
        <v>-0.0999999999999943</v>
      </c>
      <c r="T2645" s="6" t="str">
        <f aca="false">IF($E2645="Yes",IF(ROUND(ABS(S2645),2)&lt;=$T$2,"OK","CHECK"),"n/a")</f>
        <v>OK</v>
      </c>
      <c r="U2645" s="20" t="n">
        <f aca="false">Total!J2645</f>
        <v>45.9375</v>
      </c>
      <c r="V2645" s="17" t="n">
        <f aca="false">IFERROR(MATCH($A2645,'Stock Exchange'!$A$5:$A$2450,0),"")</f>
        <v>427</v>
      </c>
      <c r="W2645" s="17" t="n">
        <f aca="false">IFERROR(MATCH($A2645,Primary!$A$5:$A$2450,0),"")</f>
        <v>427</v>
      </c>
    </row>
    <row r="2646" customFormat="false" ht="15" hidden="false" customHeight="false" outlineLevel="0" collapsed="false">
      <c r="A2646" s="16" t="n">
        <f aca="false">Total!A2646</f>
        <v>40793</v>
      </c>
      <c r="B2646" s="17" t="n">
        <f aca="false">YEAR(A2646)</f>
        <v>2011</v>
      </c>
      <c r="C2646" s="17" t="n">
        <f aca="false">MONTH(A2646)</f>
        <v>9</v>
      </c>
      <c r="D2646" s="6" t="str">
        <f aca="false">IF(MONTH(A2646)&gt;=4,"FY "&amp;YEAR(A2646)&amp;"-"&amp;RIGHT(YEAR(A2646)+1,2),"FY "&amp;(YEAR(A2646)-1)&amp;"-"&amp;RIGHT(YEAR(A2646),2))</f>
        <v>FY 2011-12</v>
      </c>
      <c r="E2646" s="6" t="str">
        <f aca="false">IF(AND(V2646&lt;&gt;"",W2646&lt;&gt;""),"Yes","No")</f>
        <v>Yes</v>
      </c>
      <c r="F2646" s="18" t="n">
        <f aca="false">Total!F2646</f>
        <v>3717.7</v>
      </c>
      <c r="G2646" s="18" t="n">
        <f aca="false">Total!G2646</f>
        <v>3149</v>
      </c>
      <c r="H2646" s="18" t="n">
        <f aca="false">Total!H2646</f>
        <v>568.8</v>
      </c>
      <c r="I2646" s="18" t="n">
        <f aca="false">Total!I2646</f>
        <v>123.3</v>
      </c>
      <c r="J2646" s="18" t="n">
        <f aca="false">IF($V2646="","",INDEX('Stock Exchange'!F$5:F$2450,$V2646))</f>
        <v>3642.6</v>
      </c>
      <c r="K2646" s="18" t="n">
        <f aca="false">IF($V2646="","",INDEX('Stock Exchange'!G$5:G$2450,$V2646))</f>
        <v>3149</v>
      </c>
      <c r="L2646" s="18" t="n">
        <f aca="false">IF($V2646="","",INDEX('Stock Exchange'!H$5:H$2450,$V2646))</f>
        <v>493.6</v>
      </c>
      <c r="M2646" s="18" t="n">
        <f aca="false">IF($V2646="","",INDEX('Stock Exchange'!I$5:I$2450,$V2646))</f>
        <v>107.01</v>
      </c>
      <c r="N2646" s="18" t="n">
        <f aca="false">IF($W2646="","",INDEX(Primary!F$5:F$2450,$W2646))</f>
        <v>75.2</v>
      </c>
      <c r="O2646" s="18" t="n">
        <f aca="false">IF($W2646="","",INDEX(Primary!G$5:G$2450,$W2646))</f>
        <v>0</v>
      </c>
      <c r="P2646" s="18" t="n">
        <f aca="false">IF($W2646="","",INDEX(Primary!H$5:H$2450,$W2646))</f>
        <v>75.2</v>
      </c>
      <c r="Q2646" s="18" t="n">
        <f aca="false">IF($W2646="","",INDEX(Primary!I$5:I$2450,$W2646))</f>
        <v>16.29</v>
      </c>
      <c r="R2646" s="19" t="n">
        <f aca="false">IF($E2646="Yes",L2646+P2646,"")</f>
        <v>568.8</v>
      </c>
      <c r="S2646" s="19" t="n">
        <f aca="false">IF($E2646="Yes",H2646-R2646,"")</f>
        <v>0</v>
      </c>
      <c r="T2646" s="6" t="str">
        <f aca="false">IF($E2646="Yes",IF(ROUND(ABS(S2646),2)&lt;=$T$2,"OK","CHECK"),"n/a")</f>
        <v>OK</v>
      </c>
      <c r="U2646" s="20" t="n">
        <f aca="false">Total!J2646</f>
        <v>46.127</v>
      </c>
      <c r="V2646" s="17" t="n">
        <f aca="false">IFERROR(MATCH($A2646,'Stock Exchange'!$A$5:$A$2450,0),"")</f>
        <v>428</v>
      </c>
      <c r="W2646" s="17" t="n">
        <f aca="false">IFERROR(MATCH($A2646,Primary!$A$5:$A$2450,0),"")</f>
        <v>428</v>
      </c>
    </row>
    <row r="2647" customFormat="false" ht="15" hidden="false" customHeight="false" outlineLevel="0" collapsed="false">
      <c r="A2647" s="16" t="n">
        <f aca="false">Total!A2647</f>
        <v>40794</v>
      </c>
      <c r="B2647" s="17" t="n">
        <f aca="false">YEAR(A2647)</f>
        <v>2011</v>
      </c>
      <c r="C2647" s="17" t="n">
        <f aca="false">MONTH(A2647)</f>
        <v>9</v>
      </c>
      <c r="D2647" s="6" t="str">
        <f aca="false">IF(MONTH(A2647)&gt;=4,"FY "&amp;YEAR(A2647)&amp;"-"&amp;RIGHT(YEAR(A2647)+1,2),"FY "&amp;(YEAR(A2647)-1)&amp;"-"&amp;RIGHT(YEAR(A2647),2))</f>
        <v>FY 2011-12</v>
      </c>
      <c r="E2647" s="6" t="str">
        <f aca="false">IF(AND(V2647&lt;&gt;"",W2647&lt;&gt;""),"Yes","No")</f>
        <v>Yes</v>
      </c>
      <c r="F2647" s="18" t="n">
        <f aca="false">Total!F2647</f>
        <v>3087.5</v>
      </c>
      <c r="G2647" s="18" t="n">
        <f aca="false">Total!G2647</f>
        <v>2713.3</v>
      </c>
      <c r="H2647" s="18" t="n">
        <f aca="false">Total!H2647</f>
        <v>374.2</v>
      </c>
      <c r="I2647" s="18" t="n">
        <f aca="false">Total!I2647</f>
        <v>81.3</v>
      </c>
      <c r="J2647" s="18" t="n">
        <f aca="false">IF($V2647="","",INDEX('Stock Exchange'!F$5:F$2450,$V2647))</f>
        <v>3041.7</v>
      </c>
      <c r="K2647" s="18" t="n">
        <f aca="false">IF($V2647="","",INDEX('Stock Exchange'!G$5:G$2450,$V2647))</f>
        <v>2696.7</v>
      </c>
      <c r="L2647" s="18" t="n">
        <f aca="false">IF($V2647="","",INDEX('Stock Exchange'!H$5:H$2450,$V2647))</f>
        <v>345</v>
      </c>
      <c r="M2647" s="18" t="n">
        <f aca="false">IF($V2647="","",INDEX('Stock Exchange'!I$5:I$2450,$V2647))</f>
        <v>74.97</v>
      </c>
      <c r="N2647" s="18" t="n">
        <f aca="false">IF($W2647="","",INDEX(Primary!F$5:F$2450,$W2647))</f>
        <v>45.8</v>
      </c>
      <c r="O2647" s="18" t="n">
        <f aca="false">IF($W2647="","",INDEX(Primary!G$5:G$2450,$W2647))</f>
        <v>16.6</v>
      </c>
      <c r="P2647" s="18" t="n">
        <f aca="false">IF($W2647="","",INDEX(Primary!H$5:H$2450,$W2647))</f>
        <v>29.1</v>
      </c>
      <c r="Q2647" s="18" t="n">
        <f aca="false">IF($W2647="","",INDEX(Primary!I$5:I$2450,$W2647))</f>
        <v>6.33</v>
      </c>
      <c r="R2647" s="19" t="n">
        <f aca="false">IF($E2647="Yes",L2647+P2647,"")</f>
        <v>374.1</v>
      </c>
      <c r="S2647" s="19" t="n">
        <f aca="false">IF($E2647="Yes",H2647-R2647,"")</f>
        <v>0.0999999999999659</v>
      </c>
      <c r="T2647" s="6" t="str">
        <f aca="false">IF($E2647="Yes",IF(ROUND(ABS(S2647),2)&lt;=$T$2,"OK","CHECK"),"n/a")</f>
        <v>OK</v>
      </c>
      <c r="U2647" s="20" t="n">
        <f aca="false">Total!J2647</f>
        <v>46.0218</v>
      </c>
      <c r="V2647" s="17" t="n">
        <f aca="false">IFERROR(MATCH($A2647,'Stock Exchange'!$A$5:$A$2450,0),"")</f>
        <v>429</v>
      </c>
      <c r="W2647" s="17" t="n">
        <f aca="false">IFERROR(MATCH($A2647,Primary!$A$5:$A$2450,0),"")</f>
        <v>429</v>
      </c>
    </row>
    <row r="2648" customFormat="false" ht="15" hidden="false" customHeight="false" outlineLevel="0" collapsed="false">
      <c r="A2648" s="16" t="n">
        <f aca="false">Total!A2648</f>
        <v>40795</v>
      </c>
      <c r="B2648" s="17" t="n">
        <f aca="false">YEAR(A2648)</f>
        <v>2011</v>
      </c>
      <c r="C2648" s="17" t="n">
        <f aca="false">MONTH(A2648)</f>
        <v>9</v>
      </c>
      <c r="D2648" s="6" t="str">
        <f aca="false">IF(MONTH(A2648)&gt;=4,"FY "&amp;YEAR(A2648)&amp;"-"&amp;RIGHT(YEAR(A2648)+1,2),"FY "&amp;(YEAR(A2648)-1)&amp;"-"&amp;RIGHT(YEAR(A2648),2))</f>
        <v>FY 2011-12</v>
      </c>
      <c r="E2648" s="6" t="str">
        <f aca="false">IF(AND(V2648&lt;&gt;"",W2648&lt;&gt;""),"Yes","No")</f>
        <v>Yes</v>
      </c>
      <c r="F2648" s="18" t="n">
        <f aca="false">Total!F2648</f>
        <v>2225.1</v>
      </c>
      <c r="G2648" s="18" t="n">
        <f aca="false">Total!G2648</f>
        <v>2195.8</v>
      </c>
      <c r="H2648" s="18" t="n">
        <f aca="false">Total!H2648</f>
        <v>29.4</v>
      </c>
      <c r="I2648" s="18" t="n">
        <f aca="false">Total!I2648</f>
        <v>6.36</v>
      </c>
      <c r="J2648" s="18" t="n">
        <f aca="false">IF($V2648="","",INDEX('Stock Exchange'!F$5:F$2450,$V2648))</f>
        <v>2224.6</v>
      </c>
      <c r="K2648" s="18" t="n">
        <f aca="false">IF($V2648="","",INDEX('Stock Exchange'!G$5:G$2450,$V2648))</f>
        <v>2176.2</v>
      </c>
      <c r="L2648" s="18" t="n">
        <f aca="false">IF($V2648="","",INDEX('Stock Exchange'!H$5:H$2450,$V2648))</f>
        <v>48.4</v>
      </c>
      <c r="M2648" s="18" t="n">
        <f aca="false">IF($V2648="","",INDEX('Stock Exchange'!I$5:I$2450,$V2648))</f>
        <v>10.48</v>
      </c>
      <c r="N2648" s="18" t="n">
        <f aca="false">IF($W2648="","",INDEX(Primary!F$5:F$2450,$W2648))</f>
        <v>0.5</v>
      </c>
      <c r="O2648" s="18" t="n">
        <f aca="false">IF($W2648="","",INDEX(Primary!G$5:G$2450,$W2648))</f>
        <v>19.5</v>
      </c>
      <c r="P2648" s="18" t="n">
        <f aca="false">IF($W2648="","",INDEX(Primary!H$5:H$2450,$W2648))</f>
        <v>-19</v>
      </c>
      <c r="Q2648" s="18" t="n">
        <f aca="false">IF($W2648="","",INDEX(Primary!I$5:I$2450,$W2648))</f>
        <v>-4.12</v>
      </c>
      <c r="R2648" s="19" t="n">
        <f aca="false">IF($E2648="Yes",L2648+P2648,"")</f>
        <v>29.4</v>
      </c>
      <c r="S2648" s="19" t="n">
        <f aca="false">IF($E2648="Yes",H2648-R2648,"")</f>
        <v>0</v>
      </c>
      <c r="T2648" s="6" t="str">
        <f aca="false">IF($E2648="Yes",IF(ROUND(ABS(S2648),2)&lt;=$T$2,"OK","CHECK"),"n/a")</f>
        <v>OK</v>
      </c>
      <c r="U2648" s="20" t="n">
        <f aca="false">Total!J2648</f>
        <v>46.1775</v>
      </c>
      <c r="V2648" s="17" t="n">
        <f aca="false">IFERROR(MATCH($A2648,'Stock Exchange'!$A$5:$A$2450,0),"")</f>
        <v>430</v>
      </c>
      <c r="W2648" s="17" t="n">
        <f aca="false">IFERROR(MATCH($A2648,Primary!$A$5:$A$2450,0),"")</f>
        <v>430</v>
      </c>
    </row>
    <row r="2649" customFormat="false" ht="15" hidden="false" customHeight="false" outlineLevel="0" collapsed="false">
      <c r="A2649" s="16" t="n">
        <f aca="false">Total!A2649</f>
        <v>40798</v>
      </c>
      <c r="B2649" s="17" t="n">
        <f aca="false">YEAR(A2649)</f>
        <v>2011</v>
      </c>
      <c r="C2649" s="17" t="n">
        <f aca="false">MONTH(A2649)</f>
        <v>9</v>
      </c>
      <c r="D2649" s="6" t="str">
        <f aca="false">IF(MONTH(A2649)&gt;=4,"FY "&amp;YEAR(A2649)&amp;"-"&amp;RIGHT(YEAR(A2649)+1,2),"FY "&amp;(YEAR(A2649)-1)&amp;"-"&amp;RIGHT(YEAR(A2649),2))</f>
        <v>FY 2011-12</v>
      </c>
      <c r="E2649" s="6" t="str">
        <f aca="false">IF(AND(V2649&lt;&gt;"",W2649&lt;&gt;""),"Yes","No")</f>
        <v>Yes</v>
      </c>
      <c r="F2649" s="18" t="n">
        <f aca="false">Total!F2649</f>
        <v>2459.7</v>
      </c>
      <c r="G2649" s="18" t="n">
        <f aca="false">Total!G2649</f>
        <v>2679.4</v>
      </c>
      <c r="H2649" s="18" t="n">
        <f aca="false">Total!H2649</f>
        <v>-219.8</v>
      </c>
      <c r="I2649" s="18" t="n">
        <f aca="false">Total!I2649</f>
        <v>-47.38</v>
      </c>
      <c r="J2649" s="18" t="n">
        <f aca="false">IF($V2649="","",INDEX('Stock Exchange'!F$5:F$2450,$V2649))</f>
        <v>2452.7</v>
      </c>
      <c r="K2649" s="18" t="n">
        <f aca="false">IF($V2649="","",INDEX('Stock Exchange'!G$5:G$2450,$V2649))</f>
        <v>2676.5</v>
      </c>
      <c r="L2649" s="18" t="n">
        <f aca="false">IF($V2649="","",INDEX('Stock Exchange'!H$5:H$2450,$V2649))</f>
        <v>-223.8</v>
      </c>
      <c r="M2649" s="18" t="n">
        <f aca="false">IF($V2649="","",INDEX('Stock Exchange'!I$5:I$2450,$V2649))</f>
        <v>-48.24</v>
      </c>
      <c r="N2649" s="18" t="n">
        <f aca="false">IF($W2649="","",INDEX(Primary!F$5:F$2450,$W2649))</f>
        <v>7</v>
      </c>
      <c r="O2649" s="18" t="n">
        <f aca="false">IF($W2649="","",INDEX(Primary!G$5:G$2450,$W2649))</f>
        <v>3</v>
      </c>
      <c r="P2649" s="18" t="n">
        <f aca="false">IF($W2649="","",INDEX(Primary!H$5:H$2450,$W2649))</f>
        <v>4</v>
      </c>
      <c r="Q2649" s="18" t="n">
        <f aca="false">IF($W2649="","",INDEX(Primary!I$5:I$2450,$W2649))</f>
        <v>0.86</v>
      </c>
      <c r="R2649" s="19" t="n">
        <f aca="false">IF($E2649="Yes",L2649+P2649,"")</f>
        <v>-219.8</v>
      </c>
      <c r="S2649" s="19" t="n">
        <f aca="false">IF($E2649="Yes",H2649-R2649,"")</f>
        <v>0</v>
      </c>
      <c r="T2649" s="6" t="str">
        <f aca="false">IF($E2649="Yes",IF(ROUND(ABS(S2649),2)&lt;=$T$2,"OK","CHECK"),"n/a")</f>
        <v>OK</v>
      </c>
      <c r="U2649" s="20" t="n">
        <f aca="false">Total!J2649</f>
        <v>46.3843</v>
      </c>
      <c r="V2649" s="17" t="n">
        <f aca="false">IFERROR(MATCH($A2649,'Stock Exchange'!$A$5:$A$2450,0),"")</f>
        <v>431</v>
      </c>
      <c r="W2649" s="17" t="n">
        <f aca="false">IFERROR(MATCH($A2649,Primary!$A$5:$A$2450,0),"")</f>
        <v>431</v>
      </c>
    </row>
    <row r="2650" customFormat="false" ht="15" hidden="false" customHeight="false" outlineLevel="0" collapsed="false">
      <c r="A2650" s="16" t="n">
        <f aca="false">Total!A2650</f>
        <v>40799</v>
      </c>
      <c r="B2650" s="17" t="n">
        <f aca="false">YEAR(A2650)</f>
        <v>2011</v>
      </c>
      <c r="C2650" s="17" t="n">
        <f aca="false">MONTH(A2650)</f>
        <v>9</v>
      </c>
      <c r="D2650" s="6" t="str">
        <f aca="false">IF(MONTH(A2650)&gt;=4,"FY "&amp;YEAR(A2650)&amp;"-"&amp;RIGHT(YEAR(A2650)+1,2),"FY "&amp;(YEAR(A2650)-1)&amp;"-"&amp;RIGHT(YEAR(A2650),2))</f>
        <v>FY 2011-12</v>
      </c>
      <c r="E2650" s="6" t="str">
        <f aca="false">IF(AND(V2650&lt;&gt;"",W2650&lt;&gt;""),"Yes","No")</f>
        <v>Yes</v>
      </c>
      <c r="F2650" s="18" t="n">
        <f aca="false">Total!F2650</f>
        <v>1644.5</v>
      </c>
      <c r="G2650" s="18" t="n">
        <f aca="false">Total!G2650</f>
        <v>2424.1</v>
      </c>
      <c r="H2650" s="18" t="n">
        <f aca="false">Total!H2650</f>
        <v>-779.6</v>
      </c>
      <c r="I2650" s="18" t="n">
        <f aca="false">Total!I2650</f>
        <v>-165.96</v>
      </c>
      <c r="J2650" s="18" t="n">
        <f aca="false">IF($V2650="","",INDEX('Stock Exchange'!F$5:F$2450,$V2650))</f>
        <v>1643.9</v>
      </c>
      <c r="K2650" s="18" t="n">
        <f aca="false">IF($V2650="","",INDEX('Stock Exchange'!G$5:G$2450,$V2650))</f>
        <v>2424.1</v>
      </c>
      <c r="L2650" s="18" t="n">
        <f aca="false">IF($V2650="","",INDEX('Stock Exchange'!H$5:H$2450,$V2650))</f>
        <v>-780.1</v>
      </c>
      <c r="M2650" s="18" t="n">
        <f aca="false">IF($V2650="","",INDEX('Stock Exchange'!I$5:I$2450,$V2650))</f>
        <v>-166.08</v>
      </c>
      <c r="N2650" s="18" t="n">
        <f aca="false">IF($W2650="","",INDEX(Primary!F$5:F$2450,$W2650))</f>
        <v>0.6</v>
      </c>
      <c r="O2650" s="18" t="n">
        <f aca="false">IF($W2650="","",INDEX(Primary!G$5:G$2450,$W2650))</f>
        <v>0</v>
      </c>
      <c r="P2650" s="18" t="n">
        <f aca="false">IF($W2650="","",INDEX(Primary!H$5:H$2450,$W2650))</f>
        <v>0.6</v>
      </c>
      <c r="Q2650" s="18" t="n">
        <f aca="false">IF($W2650="","",INDEX(Primary!I$5:I$2450,$W2650))</f>
        <v>0.12</v>
      </c>
      <c r="R2650" s="19" t="n">
        <f aca="false">IF($E2650="Yes",L2650+P2650,"")</f>
        <v>-779.5</v>
      </c>
      <c r="S2650" s="19" t="n">
        <f aca="false">IF($E2650="Yes",H2650-R2650,"")</f>
        <v>-0.100000000000023</v>
      </c>
      <c r="T2650" s="6" t="str">
        <f aca="false">IF($E2650="Yes",IF(ROUND(ABS(S2650),2)&lt;=$T$2,"OK","CHECK"),"n/a")</f>
        <v>OK</v>
      </c>
      <c r="U2650" s="20" t="n">
        <f aca="false">Total!J2650</f>
        <v>46.9735</v>
      </c>
      <c r="V2650" s="17" t="n">
        <f aca="false">IFERROR(MATCH($A2650,'Stock Exchange'!$A$5:$A$2450,0),"")</f>
        <v>432</v>
      </c>
      <c r="W2650" s="17" t="n">
        <f aca="false">IFERROR(MATCH($A2650,Primary!$A$5:$A$2450,0),"")</f>
        <v>432</v>
      </c>
    </row>
    <row r="2651" customFormat="false" ht="15" hidden="false" customHeight="false" outlineLevel="0" collapsed="false">
      <c r="A2651" s="16" t="n">
        <f aca="false">Total!A2651</f>
        <v>40800</v>
      </c>
      <c r="B2651" s="17" t="n">
        <f aca="false">YEAR(A2651)</f>
        <v>2011</v>
      </c>
      <c r="C2651" s="17" t="n">
        <f aca="false">MONTH(A2651)</f>
        <v>9</v>
      </c>
      <c r="D2651" s="6" t="str">
        <f aca="false">IF(MONTH(A2651)&gt;=4,"FY "&amp;YEAR(A2651)&amp;"-"&amp;RIGHT(YEAR(A2651)+1,2),"FY "&amp;(YEAR(A2651)-1)&amp;"-"&amp;RIGHT(YEAR(A2651),2))</f>
        <v>FY 2011-12</v>
      </c>
      <c r="E2651" s="6" t="str">
        <f aca="false">IF(AND(V2651&lt;&gt;"",W2651&lt;&gt;""),"Yes","No")</f>
        <v>Yes</v>
      </c>
      <c r="F2651" s="18" t="n">
        <f aca="false">Total!F2651</f>
        <v>1286.5</v>
      </c>
      <c r="G2651" s="18" t="n">
        <f aca="false">Total!G2651</f>
        <v>1656.1</v>
      </c>
      <c r="H2651" s="18" t="n">
        <f aca="false">Total!H2651</f>
        <v>-369.6</v>
      </c>
      <c r="I2651" s="18" t="n">
        <f aca="false">Total!I2651</f>
        <v>-78.48</v>
      </c>
      <c r="J2651" s="18" t="n">
        <f aca="false">IF($V2651="","",INDEX('Stock Exchange'!F$5:F$2450,$V2651))</f>
        <v>1286.3</v>
      </c>
      <c r="K2651" s="18" t="n">
        <f aca="false">IF($V2651="","",INDEX('Stock Exchange'!G$5:G$2450,$V2651))</f>
        <v>1655</v>
      </c>
      <c r="L2651" s="18" t="n">
        <f aca="false">IF($V2651="","",INDEX('Stock Exchange'!H$5:H$2450,$V2651))</f>
        <v>-368.7</v>
      </c>
      <c r="M2651" s="18" t="n">
        <f aca="false">IF($V2651="","",INDEX('Stock Exchange'!I$5:I$2450,$V2651))</f>
        <v>-78.28</v>
      </c>
      <c r="N2651" s="18" t="n">
        <f aca="false">IF($W2651="","",INDEX(Primary!F$5:F$2450,$W2651))</f>
        <v>0.1</v>
      </c>
      <c r="O2651" s="18" t="n">
        <f aca="false">IF($W2651="","",INDEX(Primary!G$5:G$2450,$W2651))</f>
        <v>1.1</v>
      </c>
      <c r="P2651" s="18" t="n">
        <f aca="false">IF($W2651="","",INDEX(Primary!H$5:H$2450,$W2651))</f>
        <v>-0.9</v>
      </c>
      <c r="Q2651" s="18" t="n">
        <f aca="false">IF($W2651="","",INDEX(Primary!I$5:I$2450,$W2651))</f>
        <v>-0.2</v>
      </c>
      <c r="R2651" s="19" t="n">
        <f aca="false">IF($E2651="Yes",L2651+P2651,"")</f>
        <v>-369.6</v>
      </c>
      <c r="S2651" s="19" t="n">
        <f aca="false">IF($E2651="Yes",H2651-R2651,"")</f>
        <v>0</v>
      </c>
      <c r="T2651" s="6" t="str">
        <f aca="false">IF($E2651="Yes",IF(ROUND(ABS(S2651),2)&lt;=$T$2,"OK","CHECK"),"n/a")</f>
        <v>OK</v>
      </c>
      <c r="U2651" s="20" t="n">
        <f aca="false">Total!J2651</f>
        <v>47.0963</v>
      </c>
      <c r="V2651" s="17" t="n">
        <f aca="false">IFERROR(MATCH($A2651,'Stock Exchange'!$A$5:$A$2450,0),"")</f>
        <v>433</v>
      </c>
      <c r="W2651" s="17" t="n">
        <f aca="false">IFERROR(MATCH($A2651,Primary!$A$5:$A$2450,0),"")</f>
        <v>433</v>
      </c>
    </row>
    <row r="2652" customFormat="false" ht="15" hidden="false" customHeight="false" outlineLevel="0" collapsed="false">
      <c r="A2652" s="16" t="n">
        <f aca="false">Total!A2652</f>
        <v>40801</v>
      </c>
      <c r="B2652" s="17" t="n">
        <f aca="false">YEAR(A2652)</f>
        <v>2011</v>
      </c>
      <c r="C2652" s="17" t="n">
        <f aca="false">MONTH(A2652)</f>
        <v>9</v>
      </c>
      <c r="D2652" s="6" t="str">
        <f aca="false">IF(MONTH(A2652)&gt;=4,"FY "&amp;YEAR(A2652)&amp;"-"&amp;RIGHT(YEAR(A2652)+1,2),"FY "&amp;(YEAR(A2652)-1)&amp;"-"&amp;RIGHT(YEAR(A2652),2))</f>
        <v>FY 2011-12</v>
      </c>
      <c r="E2652" s="6" t="str">
        <f aca="false">IF(AND(V2652&lt;&gt;"",W2652&lt;&gt;""),"Yes","No")</f>
        <v>Yes</v>
      </c>
      <c r="F2652" s="18" t="n">
        <f aca="false">Total!F2652</f>
        <v>2116.9</v>
      </c>
      <c r="G2652" s="18" t="n">
        <f aca="false">Total!G2652</f>
        <v>2126.1</v>
      </c>
      <c r="H2652" s="18" t="n">
        <f aca="false">Total!H2652</f>
        <v>-9.2</v>
      </c>
      <c r="I2652" s="18" t="n">
        <f aca="false">Total!I2652</f>
        <v>-1.92</v>
      </c>
      <c r="J2652" s="18" t="n">
        <f aca="false">IF($V2652="","",INDEX('Stock Exchange'!F$5:F$2450,$V2652))</f>
        <v>2100.4</v>
      </c>
      <c r="K2652" s="18" t="n">
        <f aca="false">IF($V2652="","",INDEX('Stock Exchange'!G$5:G$2450,$V2652))</f>
        <v>2126.1</v>
      </c>
      <c r="L2652" s="18" t="n">
        <f aca="false">IF($V2652="","",INDEX('Stock Exchange'!H$5:H$2450,$V2652))</f>
        <v>-25.7</v>
      </c>
      <c r="M2652" s="18" t="n">
        <f aca="false">IF($V2652="","",INDEX('Stock Exchange'!I$5:I$2450,$V2652))</f>
        <v>-5.38</v>
      </c>
      <c r="N2652" s="18" t="n">
        <f aca="false">IF($W2652="","",INDEX(Primary!F$5:F$2450,$W2652))</f>
        <v>16.5</v>
      </c>
      <c r="O2652" s="18" t="n">
        <f aca="false">IF($W2652="","",INDEX(Primary!G$5:G$2450,$W2652))</f>
        <v>0</v>
      </c>
      <c r="P2652" s="18" t="n">
        <f aca="false">IF($W2652="","",INDEX(Primary!H$5:H$2450,$W2652))</f>
        <v>16.5</v>
      </c>
      <c r="Q2652" s="18" t="n">
        <f aca="false">IF($W2652="","",INDEX(Primary!I$5:I$2450,$W2652))</f>
        <v>3.46</v>
      </c>
      <c r="R2652" s="19" t="n">
        <f aca="false">IF($E2652="Yes",L2652+P2652,"")</f>
        <v>-9.2</v>
      </c>
      <c r="S2652" s="19" t="n">
        <f aca="false">IF($E2652="Yes",H2652-R2652,"")</f>
        <v>0</v>
      </c>
      <c r="T2652" s="6" t="str">
        <f aca="false">IF($E2652="Yes",IF(ROUND(ABS(S2652),2)&lt;=$T$2,"OK","CHECK"),"n/a")</f>
        <v>OK</v>
      </c>
      <c r="U2652" s="20" t="n">
        <f aca="false">Total!J2652</f>
        <v>47.8055</v>
      </c>
      <c r="V2652" s="17" t="n">
        <f aca="false">IFERROR(MATCH($A2652,'Stock Exchange'!$A$5:$A$2450,0),"")</f>
        <v>434</v>
      </c>
      <c r="W2652" s="17" t="n">
        <f aca="false">IFERROR(MATCH($A2652,Primary!$A$5:$A$2450,0),"")</f>
        <v>434</v>
      </c>
    </row>
    <row r="2653" customFormat="false" ht="15" hidden="false" customHeight="false" outlineLevel="0" collapsed="false">
      <c r="A2653" s="16" t="n">
        <f aca="false">Total!A2653</f>
        <v>40802</v>
      </c>
      <c r="B2653" s="17" t="n">
        <f aca="false">YEAR(A2653)</f>
        <v>2011</v>
      </c>
      <c r="C2653" s="17" t="n">
        <f aca="false">MONTH(A2653)</f>
        <v>9</v>
      </c>
      <c r="D2653" s="6" t="str">
        <f aca="false">IF(MONTH(A2653)&gt;=4,"FY "&amp;YEAR(A2653)&amp;"-"&amp;RIGHT(YEAR(A2653)+1,2),"FY "&amp;(YEAR(A2653)-1)&amp;"-"&amp;RIGHT(YEAR(A2653),2))</f>
        <v>FY 2011-12</v>
      </c>
      <c r="E2653" s="6" t="str">
        <f aca="false">IF(AND(V2653&lt;&gt;"",W2653&lt;&gt;""),"Yes","No")</f>
        <v>Yes</v>
      </c>
      <c r="F2653" s="18" t="n">
        <f aca="false">Total!F2653</f>
        <v>1980.7</v>
      </c>
      <c r="G2653" s="18" t="n">
        <f aca="false">Total!G2653</f>
        <v>1813.9</v>
      </c>
      <c r="H2653" s="18" t="n">
        <f aca="false">Total!H2653</f>
        <v>166.8</v>
      </c>
      <c r="I2653" s="18" t="n">
        <f aca="false">Total!I2653</f>
        <v>34.87</v>
      </c>
      <c r="J2653" s="18" t="n">
        <f aca="false">IF($V2653="","",INDEX('Stock Exchange'!F$5:F$2450,$V2653))</f>
        <v>1978.4</v>
      </c>
      <c r="K2653" s="18" t="n">
        <f aca="false">IF($V2653="","",INDEX('Stock Exchange'!G$5:G$2450,$V2653))</f>
        <v>1812.2</v>
      </c>
      <c r="L2653" s="18" t="n">
        <f aca="false">IF($V2653="","",INDEX('Stock Exchange'!H$5:H$2450,$V2653))</f>
        <v>166.2</v>
      </c>
      <c r="M2653" s="18" t="n">
        <f aca="false">IF($V2653="","",INDEX('Stock Exchange'!I$5:I$2450,$V2653))</f>
        <v>34.73</v>
      </c>
      <c r="N2653" s="18" t="n">
        <f aca="false">IF($W2653="","",INDEX(Primary!F$5:F$2450,$W2653))</f>
        <v>2.3</v>
      </c>
      <c r="O2653" s="18" t="n">
        <f aca="false">IF($W2653="","",INDEX(Primary!G$5:G$2450,$W2653))</f>
        <v>1.7</v>
      </c>
      <c r="P2653" s="18" t="n">
        <f aca="false">IF($W2653="","",INDEX(Primary!H$5:H$2450,$W2653))</f>
        <v>0.7</v>
      </c>
      <c r="Q2653" s="18" t="n">
        <f aca="false">IF($W2653="","",INDEX(Primary!I$5:I$2450,$W2653))</f>
        <v>0.14</v>
      </c>
      <c r="R2653" s="19" t="n">
        <f aca="false">IF($E2653="Yes",L2653+P2653,"")</f>
        <v>166.9</v>
      </c>
      <c r="S2653" s="19" t="n">
        <f aca="false">IF($E2653="Yes",H2653-R2653,"")</f>
        <v>-0.0999999999999659</v>
      </c>
      <c r="T2653" s="6" t="str">
        <f aca="false">IF($E2653="Yes",IF(ROUND(ABS(S2653),2)&lt;=$T$2,"OK","CHECK"),"n/a")</f>
        <v>OK</v>
      </c>
      <c r="U2653" s="20" t="n">
        <f aca="false">Total!J2653</f>
        <v>47.8435</v>
      </c>
      <c r="V2653" s="17" t="n">
        <f aca="false">IFERROR(MATCH($A2653,'Stock Exchange'!$A$5:$A$2450,0),"")</f>
        <v>435</v>
      </c>
      <c r="W2653" s="17" t="n">
        <f aca="false">IFERROR(MATCH($A2653,Primary!$A$5:$A$2450,0),"")</f>
        <v>435</v>
      </c>
    </row>
    <row r="2654" customFormat="false" ht="15" hidden="false" customHeight="false" outlineLevel="0" collapsed="false">
      <c r="A2654" s="16" t="n">
        <f aca="false">Total!A2654</f>
        <v>40805</v>
      </c>
      <c r="B2654" s="17" t="n">
        <f aca="false">YEAR(A2654)</f>
        <v>2011</v>
      </c>
      <c r="C2654" s="17" t="n">
        <f aca="false">MONTH(A2654)</f>
        <v>9</v>
      </c>
      <c r="D2654" s="6" t="str">
        <f aca="false">IF(MONTH(A2654)&gt;=4,"FY "&amp;YEAR(A2654)&amp;"-"&amp;RIGHT(YEAR(A2654)+1,2),"FY "&amp;(YEAR(A2654)-1)&amp;"-"&amp;RIGHT(YEAR(A2654),2))</f>
        <v>FY 2011-12</v>
      </c>
      <c r="E2654" s="6" t="str">
        <f aca="false">IF(AND(V2654&lt;&gt;"",W2654&lt;&gt;""),"Yes","No")</f>
        <v>Yes</v>
      </c>
      <c r="F2654" s="18" t="n">
        <f aca="false">Total!F2654</f>
        <v>3666.6</v>
      </c>
      <c r="G2654" s="18" t="n">
        <f aca="false">Total!G2654</f>
        <v>3272</v>
      </c>
      <c r="H2654" s="18" t="n">
        <f aca="false">Total!H2654</f>
        <v>394.6</v>
      </c>
      <c r="I2654" s="18" t="n">
        <f aca="false">Total!I2654</f>
        <v>83.12</v>
      </c>
      <c r="J2654" s="18" t="n">
        <f aca="false">IF($V2654="","",INDEX('Stock Exchange'!F$5:F$2450,$V2654))</f>
        <v>3666.5</v>
      </c>
      <c r="K2654" s="18" t="n">
        <f aca="false">IF($V2654="","",INDEX('Stock Exchange'!G$5:G$2450,$V2654))</f>
        <v>3271.8</v>
      </c>
      <c r="L2654" s="18" t="n">
        <f aca="false">IF($V2654="","",INDEX('Stock Exchange'!H$5:H$2450,$V2654))</f>
        <v>394.8</v>
      </c>
      <c r="M2654" s="18" t="n">
        <f aca="false">IF($V2654="","",INDEX('Stock Exchange'!I$5:I$2450,$V2654))</f>
        <v>83.17</v>
      </c>
      <c r="N2654" s="18" t="n">
        <f aca="false">IF($W2654="","",INDEX(Primary!F$5:F$2450,$W2654))</f>
        <v>0</v>
      </c>
      <c r="O2654" s="18" t="n">
        <f aca="false">IF($W2654="","",INDEX(Primary!G$5:G$2450,$W2654))</f>
        <v>0.3</v>
      </c>
      <c r="P2654" s="18" t="n">
        <f aca="false">IF($W2654="","",INDEX(Primary!H$5:H$2450,$W2654))</f>
        <v>-0.2</v>
      </c>
      <c r="Q2654" s="18" t="n">
        <f aca="false">IF($W2654="","",INDEX(Primary!I$5:I$2450,$W2654))</f>
        <v>-0.05</v>
      </c>
      <c r="R2654" s="19" t="n">
        <f aca="false">IF($E2654="Yes",L2654+P2654,"")</f>
        <v>394.6</v>
      </c>
      <c r="S2654" s="19" t="n">
        <f aca="false">IF($E2654="Yes",H2654-R2654,"")</f>
        <v>0</v>
      </c>
      <c r="T2654" s="6" t="str">
        <f aca="false">IF($E2654="Yes",IF(ROUND(ABS(S2654),2)&lt;=$T$2,"OK","CHECK"),"n/a")</f>
        <v>OK</v>
      </c>
      <c r="U2654" s="20" t="n">
        <f aca="false">Total!J2654</f>
        <v>47.467</v>
      </c>
      <c r="V2654" s="17" t="n">
        <f aca="false">IFERROR(MATCH($A2654,'Stock Exchange'!$A$5:$A$2450,0),"")</f>
        <v>436</v>
      </c>
      <c r="W2654" s="17" t="n">
        <f aca="false">IFERROR(MATCH($A2654,Primary!$A$5:$A$2450,0),"")</f>
        <v>436</v>
      </c>
    </row>
    <row r="2655" customFormat="false" ht="15" hidden="false" customHeight="false" outlineLevel="0" collapsed="false">
      <c r="A2655" s="16" t="n">
        <f aca="false">Total!A2655</f>
        <v>40806</v>
      </c>
      <c r="B2655" s="17" t="n">
        <f aca="false">YEAR(A2655)</f>
        <v>2011</v>
      </c>
      <c r="C2655" s="17" t="n">
        <f aca="false">MONTH(A2655)</f>
        <v>9</v>
      </c>
      <c r="D2655" s="6" t="str">
        <f aca="false">IF(MONTH(A2655)&gt;=4,"FY "&amp;YEAR(A2655)&amp;"-"&amp;RIGHT(YEAR(A2655)+1,2),"FY "&amp;(YEAR(A2655)-1)&amp;"-"&amp;RIGHT(YEAR(A2655),2))</f>
        <v>FY 2011-12</v>
      </c>
      <c r="E2655" s="6" t="str">
        <f aca="false">IF(AND(V2655&lt;&gt;"",W2655&lt;&gt;""),"Yes","No")</f>
        <v>Yes</v>
      </c>
      <c r="F2655" s="18" t="n">
        <f aca="false">Total!F2655</f>
        <v>1559.6</v>
      </c>
      <c r="G2655" s="18" t="n">
        <f aca="false">Total!G2655</f>
        <v>1563.5</v>
      </c>
      <c r="H2655" s="18" t="n">
        <f aca="false">Total!H2655</f>
        <v>-4</v>
      </c>
      <c r="I2655" s="18" t="n">
        <f aca="false">Total!I2655</f>
        <v>-0.83</v>
      </c>
      <c r="J2655" s="18" t="n">
        <f aca="false">IF($V2655="","",INDEX('Stock Exchange'!F$5:F$2450,$V2655))</f>
        <v>1488.5</v>
      </c>
      <c r="K2655" s="18" t="n">
        <f aca="false">IF($V2655="","",INDEX('Stock Exchange'!G$5:G$2450,$V2655))</f>
        <v>1562.7</v>
      </c>
      <c r="L2655" s="18" t="n">
        <f aca="false">IF($V2655="","",INDEX('Stock Exchange'!H$5:H$2450,$V2655))</f>
        <v>-74.2</v>
      </c>
      <c r="M2655" s="18" t="n">
        <f aca="false">IF($V2655="","",INDEX('Stock Exchange'!I$5:I$2450,$V2655))</f>
        <v>-15.53</v>
      </c>
      <c r="N2655" s="18" t="n">
        <f aca="false">IF($W2655="","",INDEX(Primary!F$5:F$2450,$W2655))</f>
        <v>71.1</v>
      </c>
      <c r="O2655" s="18" t="n">
        <f aca="false">IF($W2655="","",INDEX(Primary!G$5:G$2450,$W2655))</f>
        <v>0.8</v>
      </c>
      <c r="P2655" s="18" t="n">
        <f aca="false">IF($W2655="","",INDEX(Primary!H$5:H$2450,$W2655))</f>
        <v>70.3</v>
      </c>
      <c r="Q2655" s="18" t="n">
        <f aca="false">IF($W2655="","",INDEX(Primary!I$5:I$2450,$W2655))</f>
        <v>14.7</v>
      </c>
      <c r="R2655" s="19" t="n">
        <f aca="false">IF($E2655="Yes",L2655+P2655,"")</f>
        <v>-3.90000000000001</v>
      </c>
      <c r="S2655" s="19" t="n">
        <f aca="false">IF($E2655="Yes",H2655-R2655,"")</f>
        <v>-0.0999999999999943</v>
      </c>
      <c r="T2655" s="6" t="str">
        <f aca="false">IF($E2655="Yes",IF(ROUND(ABS(S2655),2)&lt;=$T$2,"OK","CHECK"),"n/a")</f>
        <v>OK</v>
      </c>
      <c r="U2655" s="20" t="n">
        <f aca="false">Total!J2655</f>
        <v>47.792</v>
      </c>
      <c r="V2655" s="17" t="n">
        <f aca="false">IFERROR(MATCH($A2655,'Stock Exchange'!$A$5:$A$2450,0),"")</f>
        <v>437</v>
      </c>
      <c r="W2655" s="17" t="n">
        <f aca="false">IFERROR(MATCH($A2655,Primary!$A$5:$A$2450,0),"")</f>
        <v>437</v>
      </c>
    </row>
    <row r="2656" customFormat="false" ht="15" hidden="false" customHeight="false" outlineLevel="0" collapsed="false">
      <c r="A2656" s="16" t="n">
        <f aca="false">Total!A2656</f>
        <v>40807</v>
      </c>
      <c r="B2656" s="17" t="n">
        <f aca="false">YEAR(A2656)</f>
        <v>2011</v>
      </c>
      <c r="C2656" s="17" t="n">
        <f aca="false">MONTH(A2656)</f>
        <v>9</v>
      </c>
      <c r="D2656" s="6" t="str">
        <f aca="false">IF(MONTH(A2656)&gt;=4,"FY "&amp;YEAR(A2656)&amp;"-"&amp;RIGHT(YEAR(A2656)+1,2),"FY "&amp;(YEAR(A2656)-1)&amp;"-"&amp;RIGHT(YEAR(A2656),2))</f>
        <v>FY 2011-12</v>
      </c>
      <c r="E2656" s="6" t="str">
        <f aca="false">IF(AND(V2656&lt;&gt;"",W2656&lt;&gt;""),"Yes","No")</f>
        <v>Yes</v>
      </c>
      <c r="F2656" s="18" t="n">
        <f aca="false">Total!F2656</f>
        <v>2131.4</v>
      </c>
      <c r="G2656" s="18" t="n">
        <f aca="false">Total!G2656</f>
        <v>1752.8</v>
      </c>
      <c r="H2656" s="18" t="n">
        <f aca="false">Total!H2656</f>
        <v>378.7</v>
      </c>
      <c r="I2656" s="18" t="n">
        <f aca="false">Total!I2656</f>
        <v>78.53</v>
      </c>
      <c r="J2656" s="18" t="n">
        <f aca="false">IF($V2656="","",INDEX('Stock Exchange'!F$5:F$2450,$V2656))</f>
        <v>2122.2</v>
      </c>
      <c r="K2656" s="18" t="n">
        <f aca="false">IF($V2656="","",INDEX('Stock Exchange'!G$5:G$2450,$V2656))</f>
        <v>1752.2</v>
      </c>
      <c r="L2656" s="18" t="n">
        <f aca="false">IF($V2656="","",INDEX('Stock Exchange'!H$5:H$2450,$V2656))</f>
        <v>369.9</v>
      </c>
      <c r="M2656" s="18" t="n">
        <f aca="false">IF($V2656="","",INDEX('Stock Exchange'!I$5:I$2450,$V2656))</f>
        <v>76.71</v>
      </c>
      <c r="N2656" s="18" t="n">
        <f aca="false">IF($W2656="","",INDEX(Primary!F$5:F$2450,$W2656))</f>
        <v>9.3</v>
      </c>
      <c r="O2656" s="18" t="n">
        <f aca="false">IF($W2656="","",INDEX(Primary!G$5:G$2450,$W2656))</f>
        <v>0.5</v>
      </c>
      <c r="P2656" s="18" t="n">
        <f aca="false">IF($W2656="","",INDEX(Primary!H$5:H$2450,$W2656))</f>
        <v>8.8</v>
      </c>
      <c r="Q2656" s="18" t="n">
        <f aca="false">IF($W2656="","",INDEX(Primary!I$5:I$2450,$W2656))</f>
        <v>1.82</v>
      </c>
      <c r="R2656" s="19" t="n">
        <f aca="false">IF($E2656="Yes",L2656+P2656,"")</f>
        <v>378.7</v>
      </c>
      <c r="S2656" s="19" t="n">
        <f aca="false">IF($E2656="Yes",H2656-R2656,"")</f>
        <v>0</v>
      </c>
      <c r="T2656" s="6" t="str">
        <f aca="false">IF($E2656="Yes",IF(ROUND(ABS(S2656),2)&lt;=$T$2,"OK","CHECK"),"n/a")</f>
        <v>OK</v>
      </c>
      <c r="U2656" s="20" t="n">
        <f aca="false">Total!J2656</f>
        <v>48.2225</v>
      </c>
      <c r="V2656" s="17" t="n">
        <f aca="false">IFERROR(MATCH($A2656,'Stock Exchange'!$A$5:$A$2450,0),"")</f>
        <v>438</v>
      </c>
      <c r="W2656" s="17" t="n">
        <f aca="false">IFERROR(MATCH($A2656,Primary!$A$5:$A$2450,0),"")</f>
        <v>438</v>
      </c>
    </row>
    <row r="2657" customFormat="false" ht="15" hidden="false" customHeight="false" outlineLevel="0" collapsed="false">
      <c r="A2657" s="16" t="n">
        <f aca="false">Total!A2657</f>
        <v>40808</v>
      </c>
      <c r="B2657" s="17" t="n">
        <f aca="false">YEAR(A2657)</f>
        <v>2011</v>
      </c>
      <c r="C2657" s="17" t="n">
        <f aca="false">MONTH(A2657)</f>
        <v>9</v>
      </c>
      <c r="D2657" s="6" t="str">
        <f aca="false">IF(MONTH(A2657)&gt;=4,"FY "&amp;YEAR(A2657)&amp;"-"&amp;RIGHT(YEAR(A2657)+1,2),"FY "&amp;(YEAR(A2657)-1)&amp;"-"&amp;RIGHT(YEAR(A2657),2))</f>
        <v>FY 2011-12</v>
      </c>
      <c r="E2657" s="6" t="str">
        <f aca="false">IF(AND(V2657&lt;&gt;"",W2657&lt;&gt;""),"Yes","No")</f>
        <v>Yes</v>
      </c>
      <c r="F2657" s="18" t="n">
        <f aca="false">Total!F2657</f>
        <v>2062.1</v>
      </c>
      <c r="G2657" s="18" t="n">
        <f aca="false">Total!G2657</f>
        <v>1728.4</v>
      </c>
      <c r="H2657" s="18" t="n">
        <f aca="false">Total!H2657</f>
        <v>333.7</v>
      </c>
      <c r="I2657" s="18" t="n">
        <f aca="false">Total!I2657</f>
        <v>69.67</v>
      </c>
      <c r="J2657" s="18" t="n">
        <f aca="false">IF($V2657="","",INDEX('Stock Exchange'!F$5:F$2450,$V2657))</f>
        <v>2012</v>
      </c>
      <c r="K2657" s="18" t="n">
        <f aca="false">IF($V2657="","",INDEX('Stock Exchange'!G$5:G$2450,$V2657))</f>
        <v>1727.3</v>
      </c>
      <c r="L2657" s="18" t="n">
        <f aca="false">IF($V2657="","",INDEX('Stock Exchange'!H$5:H$2450,$V2657))</f>
        <v>284.7</v>
      </c>
      <c r="M2657" s="18" t="n">
        <f aca="false">IF($V2657="","",INDEX('Stock Exchange'!I$5:I$2450,$V2657))</f>
        <v>59.45</v>
      </c>
      <c r="N2657" s="18" t="n">
        <f aca="false">IF($W2657="","",INDEX(Primary!F$5:F$2450,$W2657))</f>
        <v>50</v>
      </c>
      <c r="O2657" s="18" t="n">
        <f aca="false">IF($W2657="","",INDEX(Primary!G$5:G$2450,$W2657))</f>
        <v>1.1</v>
      </c>
      <c r="P2657" s="18" t="n">
        <f aca="false">IF($W2657="","",INDEX(Primary!H$5:H$2450,$W2657))</f>
        <v>48.9</v>
      </c>
      <c r="Q2657" s="18" t="n">
        <f aca="false">IF($W2657="","",INDEX(Primary!I$5:I$2450,$W2657))</f>
        <v>10.22</v>
      </c>
      <c r="R2657" s="19" t="n">
        <f aca="false">IF($E2657="Yes",L2657+P2657,"")</f>
        <v>333.6</v>
      </c>
      <c r="S2657" s="19" t="n">
        <f aca="false">IF($E2657="Yes",H2657-R2657,"")</f>
        <v>0.100000000000023</v>
      </c>
      <c r="T2657" s="6" t="str">
        <f aca="false">IF($E2657="Yes",IF(ROUND(ABS(S2657),2)&lt;=$T$2,"OK","CHECK"),"n/a")</f>
        <v>OK</v>
      </c>
      <c r="U2657" s="20" t="n">
        <f aca="false">Total!J2657</f>
        <v>47.89</v>
      </c>
      <c r="V2657" s="17" t="n">
        <f aca="false">IFERROR(MATCH($A2657,'Stock Exchange'!$A$5:$A$2450,0),"")</f>
        <v>439</v>
      </c>
      <c r="W2657" s="17" t="n">
        <f aca="false">IFERROR(MATCH($A2657,Primary!$A$5:$A$2450,0),"")</f>
        <v>439</v>
      </c>
    </row>
    <row r="2658" customFormat="false" ht="15" hidden="false" customHeight="false" outlineLevel="0" collapsed="false">
      <c r="A2658" s="16" t="n">
        <f aca="false">Total!A2658</f>
        <v>40809</v>
      </c>
      <c r="B2658" s="17" t="n">
        <f aca="false">YEAR(A2658)</f>
        <v>2011</v>
      </c>
      <c r="C2658" s="17" t="n">
        <f aca="false">MONTH(A2658)</f>
        <v>9</v>
      </c>
      <c r="D2658" s="6" t="str">
        <f aca="false">IF(MONTH(A2658)&gt;=4,"FY "&amp;YEAR(A2658)&amp;"-"&amp;RIGHT(YEAR(A2658)+1,2),"FY "&amp;(YEAR(A2658)-1)&amp;"-"&amp;RIGHT(YEAR(A2658),2))</f>
        <v>FY 2011-12</v>
      </c>
      <c r="E2658" s="6" t="str">
        <f aca="false">IF(AND(V2658&lt;&gt;"",W2658&lt;&gt;""),"Yes","No")</f>
        <v>Yes</v>
      </c>
      <c r="F2658" s="18" t="n">
        <f aca="false">Total!F2658</f>
        <v>1353.1</v>
      </c>
      <c r="G2658" s="18" t="n">
        <f aca="false">Total!G2658</f>
        <v>2587.7</v>
      </c>
      <c r="H2658" s="18" t="n">
        <f aca="false">Total!H2658</f>
        <v>-1234.5</v>
      </c>
      <c r="I2658" s="18" t="n">
        <f aca="false">Total!I2658</f>
        <v>-252.88</v>
      </c>
      <c r="J2658" s="18" t="n">
        <f aca="false">IF($V2658="","",INDEX('Stock Exchange'!F$5:F$2450,$V2658))</f>
        <v>1353.1</v>
      </c>
      <c r="K2658" s="18" t="n">
        <f aca="false">IF($V2658="","",INDEX('Stock Exchange'!G$5:G$2450,$V2658))</f>
        <v>2579.9</v>
      </c>
      <c r="L2658" s="18" t="n">
        <f aca="false">IF($V2658="","",INDEX('Stock Exchange'!H$5:H$2450,$V2658))</f>
        <v>-1226.9</v>
      </c>
      <c r="M2658" s="18" t="n">
        <f aca="false">IF($V2658="","",INDEX('Stock Exchange'!I$5:I$2450,$V2658))</f>
        <v>-251.31</v>
      </c>
      <c r="N2658" s="18" t="n">
        <f aca="false">IF($W2658="","",INDEX(Primary!F$5:F$2450,$W2658))</f>
        <v>0.1</v>
      </c>
      <c r="O2658" s="18" t="n">
        <f aca="false">IF($W2658="","",INDEX(Primary!G$5:G$2450,$W2658))</f>
        <v>7.7</v>
      </c>
      <c r="P2658" s="18" t="n">
        <f aca="false">IF($W2658="","",INDEX(Primary!H$5:H$2450,$W2658))</f>
        <v>-7.7</v>
      </c>
      <c r="Q2658" s="18" t="n">
        <f aca="false">IF($W2658="","",INDEX(Primary!I$5:I$2450,$W2658))</f>
        <v>-1.57</v>
      </c>
      <c r="R2658" s="19" t="n">
        <f aca="false">IF($E2658="Yes",L2658+P2658,"")</f>
        <v>-1234.6</v>
      </c>
      <c r="S2658" s="19" t="n">
        <f aca="false">IF($E2658="Yes",H2658-R2658,"")</f>
        <v>0.100000000000136</v>
      </c>
      <c r="T2658" s="6" t="str">
        <f aca="false">IF($E2658="Yes",IF(ROUND(ABS(S2658),2)&lt;=$T$2,"OK","CHECK"),"n/a")</f>
        <v>OK</v>
      </c>
      <c r="U2658" s="20" t="n">
        <f aca="false">Total!J2658</f>
        <v>48.8205</v>
      </c>
      <c r="V2658" s="17" t="n">
        <f aca="false">IFERROR(MATCH($A2658,'Stock Exchange'!$A$5:$A$2450,0),"")</f>
        <v>440</v>
      </c>
      <c r="W2658" s="17" t="n">
        <f aca="false">IFERROR(MATCH($A2658,Primary!$A$5:$A$2450,0),"")</f>
        <v>440</v>
      </c>
    </row>
    <row r="2659" customFormat="false" ht="15" hidden="false" customHeight="false" outlineLevel="0" collapsed="false">
      <c r="A2659" s="16" t="n">
        <f aca="false">Total!A2659</f>
        <v>40812</v>
      </c>
      <c r="B2659" s="17" t="n">
        <f aca="false">YEAR(A2659)</f>
        <v>2011</v>
      </c>
      <c r="C2659" s="17" t="n">
        <f aca="false">MONTH(A2659)</f>
        <v>9</v>
      </c>
      <c r="D2659" s="6" t="str">
        <f aca="false">IF(MONTH(A2659)&gt;=4,"FY "&amp;YEAR(A2659)&amp;"-"&amp;RIGHT(YEAR(A2659)+1,2),"FY "&amp;(YEAR(A2659)-1)&amp;"-"&amp;RIGHT(YEAR(A2659),2))</f>
        <v>FY 2011-12</v>
      </c>
      <c r="E2659" s="6" t="str">
        <f aca="false">IF(AND(V2659&lt;&gt;"",W2659&lt;&gt;""),"Yes","No")</f>
        <v>Yes</v>
      </c>
      <c r="F2659" s="18" t="n">
        <f aca="false">Total!F2659</f>
        <v>1648.2</v>
      </c>
      <c r="G2659" s="18" t="n">
        <f aca="false">Total!G2659</f>
        <v>2838</v>
      </c>
      <c r="H2659" s="18" t="n">
        <f aca="false">Total!H2659</f>
        <v>-1189.8</v>
      </c>
      <c r="I2659" s="18" t="n">
        <f aca="false">Total!I2659</f>
        <v>-239.53</v>
      </c>
      <c r="J2659" s="18" t="n">
        <f aca="false">IF($V2659="","",INDEX('Stock Exchange'!F$5:F$2450,$V2659))</f>
        <v>1648.1</v>
      </c>
      <c r="K2659" s="18" t="n">
        <f aca="false">IF($V2659="","",INDEX('Stock Exchange'!G$5:G$2450,$V2659))</f>
        <v>2837.9</v>
      </c>
      <c r="L2659" s="18" t="n">
        <f aca="false">IF($V2659="","",INDEX('Stock Exchange'!H$5:H$2450,$V2659))</f>
        <v>-1189.8</v>
      </c>
      <c r="M2659" s="18" t="n">
        <f aca="false">IF($V2659="","",INDEX('Stock Exchange'!I$5:I$2450,$V2659))</f>
        <v>-239.53</v>
      </c>
      <c r="N2659" s="18" t="n">
        <f aca="false">IF($W2659="","",INDEX(Primary!F$5:F$2450,$W2659))</f>
        <v>0.2</v>
      </c>
      <c r="O2659" s="18" t="n">
        <f aca="false">IF($W2659="","",INDEX(Primary!G$5:G$2450,$W2659))</f>
        <v>0.1</v>
      </c>
      <c r="P2659" s="18" t="n">
        <f aca="false">IF($W2659="","",INDEX(Primary!H$5:H$2450,$W2659))</f>
        <v>0</v>
      </c>
      <c r="Q2659" s="18" t="n">
        <f aca="false">IF($W2659="","",INDEX(Primary!I$5:I$2450,$W2659))</f>
        <v>0.01</v>
      </c>
      <c r="R2659" s="19" t="n">
        <f aca="false">IF($E2659="Yes",L2659+P2659,"")</f>
        <v>-1189.8</v>
      </c>
      <c r="S2659" s="19" t="n">
        <f aca="false">IF($E2659="Yes",H2659-R2659,"")</f>
        <v>0</v>
      </c>
      <c r="T2659" s="6" t="str">
        <f aca="false">IF($E2659="Yes",IF(ROUND(ABS(S2659),2)&lt;=$T$2,"OK","CHECK"),"n/a")</f>
        <v>OK</v>
      </c>
      <c r="U2659" s="20" t="n">
        <f aca="false">Total!J2659</f>
        <v>49.673</v>
      </c>
      <c r="V2659" s="17" t="n">
        <f aca="false">IFERROR(MATCH($A2659,'Stock Exchange'!$A$5:$A$2450,0),"")</f>
        <v>441</v>
      </c>
      <c r="W2659" s="17" t="n">
        <f aca="false">IFERROR(MATCH($A2659,Primary!$A$5:$A$2450,0),"")</f>
        <v>441</v>
      </c>
    </row>
    <row r="2660" customFormat="false" ht="15" hidden="false" customHeight="false" outlineLevel="0" collapsed="false">
      <c r="A2660" s="16" t="n">
        <f aca="false">Total!A2660</f>
        <v>40813</v>
      </c>
      <c r="B2660" s="17" t="n">
        <f aca="false">YEAR(A2660)</f>
        <v>2011</v>
      </c>
      <c r="C2660" s="17" t="n">
        <f aca="false">MONTH(A2660)</f>
        <v>9</v>
      </c>
      <c r="D2660" s="6" t="str">
        <f aca="false">IF(MONTH(A2660)&gt;=4,"FY "&amp;YEAR(A2660)&amp;"-"&amp;RIGHT(YEAR(A2660)+1,2),"FY "&amp;(YEAR(A2660)-1)&amp;"-"&amp;RIGHT(YEAR(A2660),2))</f>
        <v>FY 2011-12</v>
      </c>
      <c r="E2660" s="6" t="str">
        <f aca="false">IF(AND(V2660&lt;&gt;"",W2660&lt;&gt;""),"Yes","No")</f>
        <v>Yes</v>
      </c>
      <c r="F2660" s="18" t="n">
        <f aca="false">Total!F2660</f>
        <v>1250.3</v>
      </c>
      <c r="G2660" s="18" t="n">
        <f aca="false">Total!G2660</f>
        <v>2257.1</v>
      </c>
      <c r="H2660" s="18" t="n">
        <f aca="false">Total!H2660</f>
        <v>-1006.8</v>
      </c>
      <c r="I2660" s="18" t="n">
        <f aca="false">Total!I2660</f>
        <v>-202.92</v>
      </c>
      <c r="J2660" s="18" t="n">
        <f aca="false">IF($V2660="","",INDEX('Stock Exchange'!F$5:F$2450,$V2660))</f>
        <v>1248.9</v>
      </c>
      <c r="K2660" s="18" t="n">
        <f aca="false">IF($V2660="","",INDEX('Stock Exchange'!G$5:G$2450,$V2660))</f>
        <v>2256.8</v>
      </c>
      <c r="L2660" s="18" t="n">
        <f aca="false">IF($V2660="","",INDEX('Stock Exchange'!H$5:H$2450,$V2660))</f>
        <v>-1007.9</v>
      </c>
      <c r="M2660" s="18" t="n">
        <f aca="false">IF($V2660="","",INDEX('Stock Exchange'!I$5:I$2450,$V2660))</f>
        <v>-203.13</v>
      </c>
      <c r="N2660" s="18" t="n">
        <f aca="false">IF($W2660="","",INDEX(Primary!F$5:F$2450,$W2660))</f>
        <v>1.4</v>
      </c>
      <c r="O2660" s="18" t="n">
        <f aca="false">IF($W2660="","",INDEX(Primary!G$5:G$2450,$W2660))</f>
        <v>0.3</v>
      </c>
      <c r="P2660" s="18" t="n">
        <f aca="false">IF($W2660="","",INDEX(Primary!H$5:H$2450,$W2660))</f>
        <v>1</v>
      </c>
      <c r="Q2660" s="18" t="n">
        <f aca="false">IF($W2660="","",INDEX(Primary!I$5:I$2450,$W2660))</f>
        <v>0.21</v>
      </c>
      <c r="R2660" s="19" t="n">
        <f aca="false">IF($E2660="Yes",L2660+P2660,"")</f>
        <v>-1006.9</v>
      </c>
      <c r="S2660" s="19" t="n">
        <f aca="false">IF($E2660="Yes",H2660-R2660,"")</f>
        <v>0.100000000000023</v>
      </c>
      <c r="T2660" s="6" t="str">
        <f aca="false">IF($E2660="Yes",IF(ROUND(ABS(S2660),2)&lt;=$T$2,"OK","CHECK"),"n/a")</f>
        <v>OK</v>
      </c>
      <c r="U2660" s="20" t="n">
        <f aca="false">Total!J2660</f>
        <v>49.617</v>
      </c>
      <c r="V2660" s="17" t="n">
        <f aca="false">IFERROR(MATCH($A2660,'Stock Exchange'!$A$5:$A$2450,0),"")</f>
        <v>442</v>
      </c>
      <c r="W2660" s="17" t="n">
        <f aca="false">IFERROR(MATCH($A2660,Primary!$A$5:$A$2450,0),"")</f>
        <v>442</v>
      </c>
    </row>
    <row r="2661" customFormat="false" ht="15" hidden="false" customHeight="false" outlineLevel="0" collapsed="false">
      <c r="A2661" s="16" t="n">
        <f aca="false">Total!A2661</f>
        <v>40814</v>
      </c>
      <c r="B2661" s="17" t="n">
        <f aca="false">YEAR(A2661)</f>
        <v>2011</v>
      </c>
      <c r="C2661" s="17" t="n">
        <f aca="false">MONTH(A2661)</f>
        <v>9</v>
      </c>
      <c r="D2661" s="6" t="str">
        <f aca="false">IF(MONTH(A2661)&gt;=4,"FY "&amp;YEAR(A2661)&amp;"-"&amp;RIGHT(YEAR(A2661)+1,2),"FY "&amp;(YEAR(A2661)-1)&amp;"-"&amp;RIGHT(YEAR(A2661),2))</f>
        <v>FY 2011-12</v>
      </c>
      <c r="E2661" s="6" t="str">
        <f aca="false">IF(AND(V2661&lt;&gt;"",W2661&lt;&gt;""),"Yes","No")</f>
        <v>Yes</v>
      </c>
      <c r="F2661" s="18" t="n">
        <f aca="false">Total!F2661</f>
        <v>2154.2</v>
      </c>
      <c r="G2661" s="18" t="n">
        <f aca="false">Total!G2661</f>
        <v>2065.4</v>
      </c>
      <c r="H2661" s="18" t="n">
        <f aca="false">Total!H2661</f>
        <v>88.7</v>
      </c>
      <c r="I2661" s="18" t="n">
        <f aca="false">Total!I2661</f>
        <v>18.04</v>
      </c>
      <c r="J2661" s="18" t="n">
        <f aca="false">IF($V2661="","",INDEX('Stock Exchange'!F$5:F$2450,$V2661))</f>
        <v>2153.9</v>
      </c>
      <c r="K2661" s="18" t="n">
        <f aca="false">IF($V2661="","",INDEX('Stock Exchange'!G$5:G$2450,$V2661))</f>
        <v>2065.4</v>
      </c>
      <c r="L2661" s="18" t="n">
        <f aca="false">IF($V2661="","",INDEX('Stock Exchange'!H$5:H$2450,$V2661))</f>
        <v>88.5</v>
      </c>
      <c r="M2661" s="18" t="n">
        <f aca="false">IF($V2661="","",INDEX('Stock Exchange'!I$5:I$2450,$V2661))</f>
        <v>18</v>
      </c>
      <c r="N2661" s="18" t="n">
        <f aca="false">IF($W2661="","",INDEX(Primary!F$5:F$2450,$W2661))</f>
        <v>0.3</v>
      </c>
      <c r="O2661" s="18" t="n">
        <f aca="false">IF($W2661="","",INDEX(Primary!G$5:G$2450,$W2661))</f>
        <v>0</v>
      </c>
      <c r="P2661" s="18" t="n">
        <f aca="false">IF($W2661="","",INDEX(Primary!H$5:H$2450,$W2661))</f>
        <v>0.2</v>
      </c>
      <c r="Q2661" s="18" t="n">
        <f aca="false">IF($W2661="","",INDEX(Primary!I$5:I$2450,$W2661))</f>
        <v>0.04</v>
      </c>
      <c r="R2661" s="19" t="n">
        <f aca="false">IF($E2661="Yes",L2661+P2661,"")</f>
        <v>88.7</v>
      </c>
      <c r="S2661" s="19" t="n">
        <f aca="false">IF($E2661="Yes",H2661-R2661,"")</f>
        <v>0</v>
      </c>
      <c r="T2661" s="6" t="str">
        <f aca="false">IF($E2661="Yes",IF(ROUND(ABS(S2661),2)&lt;=$T$2,"OK","CHECK"),"n/a")</f>
        <v>OK</v>
      </c>
      <c r="U2661" s="20" t="n">
        <f aca="false">Total!J2661</f>
        <v>49.1775</v>
      </c>
      <c r="V2661" s="17" t="n">
        <f aca="false">IFERROR(MATCH($A2661,'Stock Exchange'!$A$5:$A$2450,0),"")</f>
        <v>443</v>
      </c>
      <c r="W2661" s="17" t="n">
        <f aca="false">IFERROR(MATCH($A2661,Primary!$A$5:$A$2450,0),"")</f>
        <v>443</v>
      </c>
    </row>
    <row r="2662" customFormat="false" ht="15" hidden="false" customHeight="false" outlineLevel="0" collapsed="false">
      <c r="A2662" s="16" t="n">
        <f aca="false">Total!A2662</f>
        <v>40815</v>
      </c>
      <c r="B2662" s="17" t="n">
        <f aca="false">YEAR(A2662)</f>
        <v>2011</v>
      </c>
      <c r="C2662" s="17" t="n">
        <f aca="false">MONTH(A2662)</f>
        <v>9</v>
      </c>
      <c r="D2662" s="6" t="str">
        <f aca="false">IF(MONTH(A2662)&gt;=4,"FY "&amp;YEAR(A2662)&amp;"-"&amp;RIGHT(YEAR(A2662)+1,2),"FY "&amp;(YEAR(A2662)-1)&amp;"-"&amp;RIGHT(YEAR(A2662),2))</f>
        <v>FY 2011-12</v>
      </c>
      <c r="E2662" s="6" t="str">
        <f aca="false">IF(AND(V2662&lt;&gt;"",W2662&lt;&gt;""),"Yes","No")</f>
        <v>Yes</v>
      </c>
      <c r="F2662" s="18" t="n">
        <f aca="false">Total!F2662</f>
        <v>2744.4</v>
      </c>
      <c r="G2662" s="18" t="n">
        <f aca="false">Total!G2662</f>
        <v>2492.6</v>
      </c>
      <c r="H2662" s="18" t="n">
        <f aca="false">Total!H2662</f>
        <v>251.9</v>
      </c>
      <c r="I2662" s="18" t="n">
        <f aca="false">Total!I2662</f>
        <v>51.49</v>
      </c>
      <c r="J2662" s="18" t="n">
        <f aca="false">IF($V2662="","",INDEX('Stock Exchange'!F$5:F$2450,$V2662))</f>
        <v>2739.9</v>
      </c>
      <c r="K2662" s="18" t="n">
        <f aca="false">IF($V2662="","",INDEX('Stock Exchange'!G$5:G$2450,$V2662))</f>
        <v>2492</v>
      </c>
      <c r="L2662" s="18" t="n">
        <f aca="false">IF($V2662="","",INDEX('Stock Exchange'!H$5:H$2450,$V2662))</f>
        <v>247.8</v>
      </c>
      <c r="M2662" s="18" t="n">
        <f aca="false">IF($V2662="","",INDEX('Stock Exchange'!I$5:I$2450,$V2662))</f>
        <v>50.67</v>
      </c>
      <c r="N2662" s="18" t="n">
        <f aca="false">IF($W2662="","",INDEX(Primary!F$5:F$2450,$W2662))</f>
        <v>4.5</v>
      </c>
      <c r="O2662" s="18" t="n">
        <f aca="false">IF($W2662="","",INDEX(Primary!G$5:G$2450,$W2662))</f>
        <v>0.5</v>
      </c>
      <c r="P2662" s="18" t="n">
        <f aca="false">IF($W2662="","",INDEX(Primary!H$5:H$2450,$W2662))</f>
        <v>4</v>
      </c>
      <c r="Q2662" s="18" t="n">
        <f aca="false">IF($W2662="","",INDEX(Primary!I$5:I$2450,$W2662))</f>
        <v>0.82</v>
      </c>
      <c r="R2662" s="19" t="n">
        <f aca="false">IF($E2662="Yes",L2662+P2662,"")</f>
        <v>251.8</v>
      </c>
      <c r="S2662" s="19" t="n">
        <f aca="false">IF($E2662="Yes",H2662-R2662,"")</f>
        <v>0.0999999999999943</v>
      </c>
      <c r="T2662" s="6" t="str">
        <f aca="false">IF($E2662="Yes",IF(ROUND(ABS(S2662),2)&lt;=$T$2,"OK","CHECK"),"n/a")</f>
        <v>OK</v>
      </c>
      <c r="U2662" s="20" t="n">
        <f aca="false">Total!J2662</f>
        <v>48.912</v>
      </c>
      <c r="V2662" s="17" t="n">
        <f aca="false">IFERROR(MATCH($A2662,'Stock Exchange'!$A$5:$A$2450,0),"")</f>
        <v>444</v>
      </c>
      <c r="W2662" s="17" t="n">
        <f aca="false">IFERROR(MATCH($A2662,Primary!$A$5:$A$2450,0),"")</f>
        <v>444</v>
      </c>
    </row>
    <row r="2663" customFormat="false" ht="15" hidden="false" customHeight="false" outlineLevel="0" collapsed="false">
      <c r="A2663" s="16" t="n">
        <f aca="false">Total!A2663</f>
        <v>40819</v>
      </c>
      <c r="B2663" s="17" t="n">
        <f aca="false">YEAR(A2663)</f>
        <v>2011</v>
      </c>
      <c r="C2663" s="17" t="n">
        <f aca="false">MONTH(A2663)</f>
        <v>10</v>
      </c>
      <c r="D2663" s="6" t="str">
        <f aca="false">IF(MONTH(A2663)&gt;=4,"FY "&amp;YEAR(A2663)&amp;"-"&amp;RIGHT(YEAR(A2663)+1,2),"FY "&amp;(YEAR(A2663)-1)&amp;"-"&amp;RIGHT(YEAR(A2663),2))</f>
        <v>FY 2011-12</v>
      </c>
      <c r="E2663" s="6" t="str">
        <f aca="false">IF(AND(V2663&lt;&gt;"",W2663&lt;&gt;""),"Yes","No")</f>
        <v>Yes</v>
      </c>
      <c r="F2663" s="18" t="n">
        <f aca="false">Total!F2663</f>
        <v>6193.8</v>
      </c>
      <c r="G2663" s="18" t="n">
        <f aca="false">Total!G2663</f>
        <v>6504.1</v>
      </c>
      <c r="H2663" s="18" t="n">
        <f aca="false">Total!H2663</f>
        <v>-310.3</v>
      </c>
      <c r="I2663" s="18" t="n">
        <f aca="false">Total!I2663</f>
        <v>-63.43</v>
      </c>
      <c r="J2663" s="18" t="n">
        <f aca="false">IF($V2663="","",INDEX('Stock Exchange'!F$5:F$2450,$V2663))</f>
        <v>6155.1</v>
      </c>
      <c r="K2663" s="18" t="n">
        <f aca="false">IF($V2663="","",INDEX('Stock Exchange'!G$5:G$2450,$V2663))</f>
        <v>6502</v>
      </c>
      <c r="L2663" s="18" t="n">
        <f aca="false">IF($V2663="","",INDEX('Stock Exchange'!H$5:H$2450,$V2663))</f>
        <v>-347</v>
      </c>
      <c r="M2663" s="18" t="n">
        <f aca="false">IF($V2663="","",INDEX('Stock Exchange'!I$5:I$2450,$V2663))</f>
        <v>-70.92</v>
      </c>
      <c r="N2663" s="18" t="n">
        <f aca="false">IF($W2663="","",INDEX(Primary!F$5:F$2450,$W2663))</f>
        <v>38.7</v>
      </c>
      <c r="O2663" s="18" t="n">
        <f aca="false">IF($W2663="","",INDEX(Primary!G$5:G$2450,$W2663))</f>
        <v>2.1</v>
      </c>
      <c r="P2663" s="18" t="n">
        <f aca="false">IF($W2663="","",INDEX(Primary!H$5:H$2450,$W2663))</f>
        <v>36.6</v>
      </c>
      <c r="Q2663" s="18" t="n">
        <f aca="false">IF($W2663="","",INDEX(Primary!I$5:I$2450,$W2663))</f>
        <v>7.49</v>
      </c>
      <c r="R2663" s="19" t="n">
        <f aca="false">IF($E2663="Yes",L2663+P2663,"")</f>
        <v>-310.4</v>
      </c>
      <c r="S2663" s="19" t="n">
        <f aca="false">IF($E2663="Yes",H2663-R2663,"")</f>
        <v>0.0999999999999659</v>
      </c>
      <c r="T2663" s="6" t="str">
        <f aca="false">IF($E2663="Yes",IF(ROUND(ABS(S2663),2)&lt;=$T$2,"OK","CHECK"),"n/a")</f>
        <v>OK</v>
      </c>
      <c r="U2663" s="20" t="n">
        <f aca="false">Total!J2663</f>
        <v>48.9253</v>
      </c>
      <c r="V2663" s="17" t="n">
        <f aca="false">IFERROR(MATCH($A2663,'Stock Exchange'!$A$5:$A$2450,0),"")</f>
        <v>445</v>
      </c>
      <c r="W2663" s="17" t="n">
        <f aca="false">IFERROR(MATCH($A2663,Primary!$A$5:$A$2450,0),"")</f>
        <v>445</v>
      </c>
    </row>
    <row r="2664" customFormat="false" ht="15" hidden="false" customHeight="false" outlineLevel="0" collapsed="false">
      <c r="A2664" s="16" t="n">
        <f aca="false">Total!A2664</f>
        <v>40820</v>
      </c>
      <c r="B2664" s="17" t="n">
        <f aca="false">YEAR(A2664)</f>
        <v>2011</v>
      </c>
      <c r="C2664" s="17" t="n">
        <f aca="false">MONTH(A2664)</f>
        <v>10</v>
      </c>
      <c r="D2664" s="6" t="str">
        <f aca="false">IF(MONTH(A2664)&gt;=4,"FY "&amp;YEAR(A2664)&amp;"-"&amp;RIGHT(YEAR(A2664)+1,2),"FY "&amp;(YEAR(A2664)-1)&amp;"-"&amp;RIGHT(YEAR(A2664),2))</f>
        <v>FY 2011-12</v>
      </c>
      <c r="E2664" s="6" t="str">
        <f aca="false">IF(AND(V2664&lt;&gt;"",W2664&lt;&gt;""),"Yes","No")</f>
        <v>Yes</v>
      </c>
      <c r="F2664" s="18" t="n">
        <f aca="false">Total!F2664</f>
        <v>1639.8</v>
      </c>
      <c r="G2664" s="18" t="n">
        <f aca="false">Total!G2664</f>
        <v>2422.2</v>
      </c>
      <c r="H2664" s="18" t="n">
        <f aca="false">Total!H2664</f>
        <v>-782.4</v>
      </c>
      <c r="I2664" s="18" t="n">
        <f aca="false">Total!I2664</f>
        <v>-158.3</v>
      </c>
      <c r="J2664" s="18" t="n">
        <f aca="false">IF($V2664="","",INDEX('Stock Exchange'!F$5:F$2450,$V2664))</f>
        <v>1639.5</v>
      </c>
      <c r="K2664" s="18" t="n">
        <f aca="false">IF($V2664="","",INDEX('Stock Exchange'!G$5:G$2450,$V2664))</f>
        <v>2418.9</v>
      </c>
      <c r="L2664" s="18" t="n">
        <f aca="false">IF($V2664="","",INDEX('Stock Exchange'!H$5:H$2450,$V2664))</f>
        <v>-779.4</v>
      </c>
      <c r="M2664" s="18" t="n">
        <f aca="false">IF($V2664="","",INDEX('Stock Exchange'!I$5:I$2450,$V2664))</f>
        <v>-157.69</v>
      </c>
      <c r="N2664" s="18" t="n">
        <f aca="false">IF($W2664="","",INDEX(Primary!F$5:F$2450,$W2664))</f>
        <v>0.3</v>
      </c>
      <c r="O2664" s="18" t="n">
        <f aca="false">IF($W2664="","",INDEX(Primary!G$5:G$2450,$W2664))</f>
        <v>3.3</v>
      </c>
      <c r="P2664" s="18" t="n">
        <f aca="false">IF($W2664="","",INDEX(Primary!H$5:H$2450,$W2664))</f>
        <v>-3</v>
      </c>
      <c r="Q2664" s="18" t="n">
        <f aca="false">IF($W2664="","",INDEX(Primary!I$5:I$2450,$W2664))</f>
        <v>-0.6</v>
      </c>
      <c r="R2664" s="19" t="n">
        <f aca="false">IF($E2664="Yes",L2664+P2664,"")</f>
        <v>-782.4</v>
      </c>
      <c r="S2664" s="19" t="n">
        <f aca="false">IF($E2664="Yes",H2664-R2664,"")</f>
        <v>0</v>
      </c>
      <c r="T2664" s="6" t="str">
        <f aca="false">IF($E2664="Yes",IF(ROUND(ABS(S2664),2)&lt;=$T$2,"OK","CHECK"),"n/a")</f>
        <v>OK</v>
      </c>
      <c r="U2664" s="20" t="n">
        <f aca="false">Total!J2664</f>
        <v>49.424</v>
      </c>
      <c r="V2664" s="17" t="n">
        <f aca="false">IFERROR(MATCH($A2664,'Stock Exchange'!$A$5:$A$2450,0),"")</f>
        <v>446</v>
      </c>
      <c r="W2664" s="17" t="n">
        <f aca="false">IFERROR(MATCH($A2664,Primary!$A$5:$A$2450,0),"")</f>
        <v>446</v>
      </c>
    </row>
    <row r="2665" customFormat="false" ht="15" hidden="false" customHeight="false" outlineLevel="0" collapsed="false">
      <c r="A2665" s="16" t="n">
        <f aca="false">Total!A2665</f>
        <v>40821</v>
      </c>
      <c r="B2665" s="17" t="n">
        <f aca="false">YEAR(A2665)</f>
        <v>2011</v>
      </c>
      <c r="C2665" s="17" t="n">
        <f aca="false">MONTH(A2665)</f>
        <v>10</v>
      </c>
      <c r="D2665" s="6" t="str">
        <f aca="false">IF(MONTH(A2665)&gt;=4,"FY "&amp;YEAR(A2665)&amp;"-"&amp;RIGHT(YEAR(A2665)+1,2),"FY "&amp;(YEAR(A2665)-1)&amp;"-"&amp;RIGHT(YEAR(A2665),2))</f>
        <v>FY 2011-12</v>
      </c>
      <c r="E2665" s="6" t="str">
        <f aca="false">IF(AND(V2665&lt;&gt;"",W2665&lt;&gt;""),"Yes","No")</f>
        <v>Yes</v>
      </c>
      <c r="F2665" s="18" t="n">
        <f aca="false">Total!F2665</f>
        <v>2080.2</v>
      </c>
      <c r="G2665" s="18" t="n">
        <f aca="false">Total!G2665</f>
        <v>3046.4</v>
      </c>
      <c r="H2665" s="18" t="n">
        <f aca="false">Total!H2665</f>
        <v>-966.1</v>
      </c>
      <c r="I2665" s="18" t="n">
        <f aca="false">Total!I2665</f>
        <v>-196.27</v>
      </c>
      <c r="J2665" s="18" t="n">
        <f aca="false">IF($V2665="","",INDEX('Stock Exchange'!F$5:F$2450,$V2665))</f>
        <v>2066.1</v>
      </c>
      <c r="K2665" s="18" t="n">
        <f aca="false">IF($V2665="","",INDEX('Stock Exchange'!G$5:G$2450,$V2665))</f>
        <v>3045.9</v>
      </c>
      <c r="L2665" s="18" t="n">
        <f aca="false">IF($V2665="","",INDEX('Stock Exchange'!H$5:H$2450,$V2665))</f>
        <v>-979.8</v>
      </c>
      <c r="M2665" s="18" t="n">
        <f aca="false">IF($V2665="","",INDEX('Stock Exchange'!I$5:I$2450,$V2665))</f>
        <v>-199.05</v>
      </c>
      <c r="N2665" s="18" t="n">
        <f aca="false">IF($W2665="","",INDEX(Primary!F$5:F$2450,$W2665))</f>
        <v>14.2</v>
      </c>
      <c r="O2665" s="18" t="n">
        <f aca="false">IF($W2665="","",INDEX(Primary!G$5:G$2450,$W2665))</f>
        <v>0.5</v>
      </c>
      <c r="P2665" s="18" t="n">
        <f aca="false">IF($W2665="","",INDEX(Primary!H$5:H$2450,$W2665))</f>
        <v>13.7</v>
      </c>
      <c r="Q2665" s="18" t="n">
        <f aca="false">IF($W2665="","",INDEX(Primary!I$5:I$2450,$W2665))</f>
        <v>2.78</v>
      </c>
      <c r="R2665" s="19" t="n">
        <f aca="false">IF($E2665="Yes",L2665+P2665,"")</f>
        <v>-966.1</v>
      </c>
      <c r="S2665" s="19" t="n">
        <f aca="false">IF($E2665="Yes",H2665-R2665,"")</f>
        <v>0</v>
      </c>
      <c r="T2665" s="6" t="str">
        <f aca="false">IF($E2665="Yes",IF(ROUND(ABS(S2665),2)&lt;=$T$2,"OK","CHECK"),"n/a")</f>
        <v>OK</v>
      </c>
      <c r="U2665" s="20" t="n">
        <f aca="false">Total!J2665</f>
        <v>49.225</v>
      </c>
      <c r="V2665" s="17" t="n">
        <f aca="false">IFERROR(MATCH($A2665,'Stock Exchange'!$A$5:$A$2450,0),"")</f>
        <v>447</v>
      </c>
      <c r="W2665" s="17" t="n">
        <f aca="false">IFERROR(MATCH($A2665,Primary!$A$5:$A$2450,0),"")</f>
        <v>447</v>
      </c>
    </row>
    <row r="2666" customFormat="false" ht="15" hidden="false" customHeight="false" outlineLevel="0" collapsed="false">
      <c r="A2666" s="16" t="n">
        <f aca="false">Total!A2666</f>
        <v>40823</v>
      </c>
      <c r="B2666" s="17" t="n">
        <f aca="false">YEAR(A2666)</f>
        <v>2011</v>
      </c>
      <c r="C2666" s="17" t="n">
        <f aca="false">MONTH(A2666)</f>
        <v>10</v>
      </c>
      <c r="D2666" s="6" t="str">
        <f aca="false">IF(MONTH(A2666)&gt;=4,"FY "&amp;YEAR(A2666)&amp;"-"&amp;RIGHT(YEAR(A2666)+1,2),"FY "&amp;(YEAR(A2666)-1)&amp;"-"&amp;RIGHT(YEAR(A2666),2))</f>
        <v>FY 2011-12</v>
      </c>
      <c r="E2666" s="6" t="str">
        <f aca="false">IF(AND(V2666&lt;&gt;"",W2666&lt;&gt;""),"Yes","No")</f>
        <v>Yes</v>
      </c>
      <c r="F2666" s="18" t="n">
        <f aca="false">Total!F2666</f>
        <v>2026.8</v>
      </c>
      <c r="G2666" s="18" t="n">
        <f aca="false">Total!G2666</f>
        <v>2996.1</v>
      </c>
      <c r="H2666" s="18" t="n">
        <f aca="false">Total!H2666</f>
        <v>-969.3</v>
      </c>
      <c r="I2666" s="18" t="n">
        <f aca="false">Total!I2666</f>
        <v>-197.04</v>
      </c>
      <c r="J2666" s="18" t="n">
        <f aca="false">IF($V2666="","",INDEX('Stock Exchange'!F$5:F$2450,$V2666))</f>
        <v>2026.8</v>
      </c>
      <c r="K2666" s="18" t="n">
        <f aca="false">IF($V2666="","",INDEX('Stock Exchange'!G$5:G$2450,$V2666))</f>
        <v>2995.9</v>
      </c>
      <c r="L2666" s="18" t="n">
        <f aca="false">IF($V2666="","",INDEX('Stock Exchange'!H$5:H$2450,$V2666))</f>
        <v>-969</v>
      </c>
      <c r="M2666" s="18" t="n">
        <f aca="false">IF($V2666="","",INDEX('Stock Exchange'!I$5:I$2450,$V2666))</f>
        <v>-196.99</v>
      </c>
      <c r="N2666" s="18" t="n">
        <f aca="false">IF($W2666="","",INDEX(Primary!F$5:F$2450,$W2666))</f>
        <v>0</v>
      </c>
      <c r="O2666" s="18" t="n">
        <f aca="false">IF($W2666="","",INDEX(Primary!G$5:G$2450,$W2666))</f>
        <v>0.2</v>
      </c>
      <c r="P2666" s="18" t="n">
        <f aca="false">IF($W2666="","",INDEX(Primary!H$5:H$2450,$W2666))</f>
        <v>-0.2</v>
      </c>
      <c r="Q2666" s="18" t="n">
        <f aca="false">IF($W2666="","",INDEX(Primary!I$5:I$2450,$W2666))</f>
        <v>-0.05</v>
      </c>
      <c r="R2666" s="19" t="n">
        <f aca="false">IF($E2666="Yes",L2666+P2666,"")</f>
        <v>-969.2</v>
      </c>
      <c r="S2666" s="19" t="n">
        <f aca="false">IF($E2666="Yes",H2666-R2666,"")</f>
        <v>-0.0999999999999091</v>
      </c>
      <c r="T2666" s="6" t="str">
        <f aca="false">IF($E2666="Yes",IF(ROUND(ABS(S2666),2)&lt;=$T$2,"OK","CHECK"),"n/a")</f>
        <v>OK</v>
      </c>
      <c r="U2666" s="20" t="n">
        <f aca="false">Total!J2666</f>
        <v>49.1918</v>
      </c>
      <c r="V2666" s="17" t="n">
        <f aca="false">IFERROR(MATCH($A2666,'Stock Exchange'!$A$5:$A$2450,0),"")</f>
        <v>448</v>
      </c>
      <c r="W2666" s="17" t="n">
        <f aca="false">IFERROR(MATCH($A2666,Primary!$A$5:$A$2450,0),"")</f>
        <v>448</v>
      </c>
    </row>
    <row r="2667" customFormat="false" ht="15" hidden="false" customHeight="false" outlineLevel="0" collapsed="false">
      <c r="A2667" s="16" t="n">
        <f aca="false">Total!A2667</f>
        <v>40826</v>
      </c>
      <c r="B2667" s="17" t="n">
        <f aca="false">YEAR(A2667)</f>
        <v>2011</v>
      </c>
      <c r="C2667" s="17" t="n">
        <f aca="false">MONTH(A2667)</f>
        <v>10</v>
      </c>
      <c r="D2667" s="6" t="str">
        <f aca="false">IF(MONTH(A2667)&gt;=4,"FY "&amp;YEAR(A2667)&amp;"-"&amp;RIGHT(YEAR(A2667)+1,2),"FY "&amp;(YEAR(A2667)-1)&amp;"-"&amp;RIGHT(YEAR(A2667),2))</f>
        <v>FY 2011-12</v>
      </c>
      <c r="E2667" s="6" t="str">
        <f aca="false">IF(AND(V2667&lt;&gt;"",W2667&lt;&gt;""),"Yes","No")</f>
        <v>Yes</v>
      </c>
      <c r="F2667" s="18" t="n">
        <f aca="false">Total!F2667</f>
        <v>3563.9</v>
      </c>
      <c r="G2667" s="18" t="n">
        <f aca="false">Total!G2667</f>
        <v>3072.7</v>
      </c>
      <c r="H2667" s="18" t="n">
        <f aca="false">Total!H2667</f>
        <v>491.3</v>
      </c>
      <c r="I2667" s="18" t="n">
        <f aca="false">Total!I2667</f>
        <v>99.98</v>
      </c>
      <c r="J2667" s="18" t="n">
        <f aca="false">IF($V2667="","",INDEX('Stock Exchange'!F$5:F$2450,$V2667))</f>
        <v>3560.9</v>
      </c>
      <c r="K2667" s="18" t="n">
        <f aca="false">IF($V2667="","",INDEX('Stock Exchange'!G$5:G$2450,$V2667))</f>
        <v>3049.3</v>
      </c>
      <c r="L2667" s="18" t="n">
        <f aca="false">IF($V2667="","",INDEX('Stock Exchange'!H$5:H$2450,$V2667))</f>
        <v>511.5</v>
      </c>
      <c r="M2667" s="18" t="n">
        <f aca="false">IF($V2667="","",INDEX('Stock Exchange'!I$5:I$2450,$V2667))</f>
        <v>104.11</v>
      </c>
      <c r="N2667" s="18" t="n">
        <f aca="false">IF($W2667="","",INDEX(Primary!F$5:F$2450,$W2667))</f>
        <v>3</v>
      </c>
      <c r="O2667" s="18" t="n">
        <f aca="false">IF($W2667="","",INDEX(Primary!G$5:G$2450,$W2667))</f>
        <v>23.3</v>
      </c>
      <c r="P2667" s="18" t="n">
        <f aca="false">IF($W2667="","",INDEX(Primary!H$5:H$2450,$W2667))</f>
        <v>-20.3</v>
      </c>
      <c r="Q2667" s="18" t="n">
        <f aca="false">IF($W2667="","",INDEX(Primary!I$5:I$2450,$W2667))</f>
        <v>-4.13</v>
      </c>
      <c r="R2667" s="19" t="n">
        <f aca="false">IF($E2667="Yes",L2667+P2667,"")</f>
        <v>491.2</v>
      </c>
      <c r="S2667" s="19" t="n">
        <f aca="false">IF($E2667="Yes",H2667-R2667,"")</f>
        <v>0.100000000000023</v>
      </c>
      <c r="T2667" s="6" t="str">
        <f aca="false">IF($E2667="Yes",IF(ROUND(ABS(S2667),2)&lt;=$T$2,"OK","CHECK"),"n/a")</f>
        <v>OK</v>
      </c>
      <c r="U2667" s="20" t="n">
        <f aca="false">Total!J2667</f>
        <v>49.1355</v>
      </c>
      <c r="V2667" s="17" t="n">
        <f aca="false">IFERROR(MATCH($A2667,'Stock Exchange'!$A$5:$A$2450,0),"")</f>
        <v>449</v>
      </c>
      <c r="W2667" s="17" t="n">
        <f aca="false">IFERROR(MATCH($A2667,Primary!$A$5:$A$2450,0),"")</f>
        <v>449</v>
      </c>
    </row>
    <row r="2668" customFormat="false" ht="15" hidden="false" customHeight="false" outlineLevel="0" collapsed="false">
      <c r="A2668" s="16" t="n">
        <f aca="false">Total!A2668</f>
        <v>40827</v>
      </c>
      <c r="B2668" s="17" t="n">
        <f aca="false">YEAR(A2668)</f>
        <v>2011</v>
      </c>
      <c r="C2668" s="17" t="n">
        <f aca="false">MONTH(A2668)</f>
        <v>10</v>
      </c>
      <c r="D2668" s="6" t="str">
        <f aca="false">IF(MONTH(A2668)&gt;=4,"FY "&amp;YEAR(A2668)&amp;"-"&amp;RIGHT(YEAR(A2668)+1,2),"FY "&amp;(YEAR(A2668)-1)&amp;"-"&amp;RIGHT(YEAR(A2668),2))</f>
        <v>FY 2011-12</v>
      </c>
      <c r="E2668" s="6" t="str">
        <f aca="false">IF(AND(V2668&lt;&gt;"",W2668&lt;&gt;""),"Yes","No")</f>
        <v>Yes</v>
      </c>
      <c r="F2668" s="18" t="n">
        <f aca="false">Total!F2668</f>
        <v>2471</v>
      </c>
      <c r="G2668" s="18" t="n">
        <f aca="false">Total!G2668</f>
        <v>2189.8</v>
      </c>
      <c r="H2668" s="18" t="n">
        <f aca="false">Total!H2668</f>
        <v>281.2</v>
      </c>
      <c r="I2668" s="18" t="n">
        <f aca="false">Total!I2668</f>
        <v>57.31</v>
      </c>
      <c r="J2668" s="18" t="n">
        <f aca="false">IF($V2668="","",INDEX('Stock Exchange'!F$5:F$2450,$V2668))</f>
        <v>2469.2</v>
      </c>
      <c r="K2668" s="18" t="n">
        <f aca="false">IF($V2668="","",INDEX('Stock Exchange'!G$5:G$2450,$V2668))</f>
        <v>2189.1</v>
      </c>
      <c r="L2668" s="18" t="n">
        <f aca="false">IF($V2668="","",INDEX('Stock Exchange'!H$5:H$2450,$V2668))</f>
        <v>280.1</v>
      </c>
      <c r="M2668" s="18" t="n">
        <f aca="false">IF($V2668="","",INDEX('Stock Exchange'!I$5:I$2450,$V2668))</f>
        <v>57.07</v>
      </c>
      <c r="N2668" s="18" t="n">
        <f aca="false">IF($W2668="","",INDEX(Primary!F$5:F$2450,$W2668))</f>
        <v>1.8</v>
      </c>
      <c r="O2668" s="18" t="n">
        <f aca="false">IF($W2668="","",INDEX(Primary!G$5:G$2450,$W2668))</f>
        <v>0.7</v>
      </c>
      <c r="P2668" s="18" t="n">
        <f aca="false">IF($W2668="","",INDEX(Primary!H$5:H$2450,$W2668))</f>
        <v>1.2</v>
      </c>
      <c r="Q2668" s="18" t="n">
        <f aca="false">IF($W2668="","",INDEX(Primary!I$5:I$2450,$W2668))</f>
        <v>0.24</v>
      </c>
      <c r="R2668" s="19" t="n">
        <f aca="false">IF($E2668="Yes",L2668+P2668,"")</f>
        <v>281.3</v>
      </c>
      <c r="S2668" s="19" t="n">
        <f aca="false">IF($E2668="Yes",H2668-R2668,"")</f>
        <v>-0.100000000000023</v>
      </c>
      <c r="T2668" s="6" t="str">
        <f aca="false">IF($E2668="Yes",IF(ROUND(ABS(S2668),2)&lt;=$T$2,"OK","CHECK"),"n/a")</f>
        <v>OK</v>
      </c>
      <c r="U2668" s="20" t="n">
        <f aca="false">Total!J2668</f>
        <v>49.071</v>
      </c>
      <c r="V2668" s="17" t="n">
        <f aca="false">IFERROR(MATCH($A2668,'Stock Exchange'!$A$5:$A$2450,0),"")</f>
        <v>450</v>
      </c>
      <c r="W2668" s="17" t="n">
        <f aca="false">IFERROR(MATCH($A2668,Primary!$A$5:$A$2450,0),"")</f>
        <v>450</v>
      </c>
    </row>
    <row r="2669" customFormat="false" ht="15" hidden="false" customHeight="false" outlineLevel="0" collapsed="false">
      <c r="A2669" s="16" t="n">
        <f aca="false">Total!A2669</f>
        <v>40828</v>
      </c>
      <c r="B2669" s="17" t="n">
        <f aca="false">YEAR(A2669)</f>
        <v>2011</v>
      </c>
      <c r="C2669" s="17" t="n">
        <f aca="false">MONTH(A2669)</f>
        <v>10</v>
      </c>
      <c r="D2669" s="6" t="str">
        <f aca="false">IF(MONTH(A2669)&gt;=4,"FY "&amp;YEAR(A2669)&amp;"-"&amp;RIGHT(YEAR(A2669)+1,2),"FY "&amp;(YEAR(A2669)-1)&amp;"-"&amp;RIGHT(YEAR(A2669),2))</f>
        <v>FY 2011-12</v>
      </c>
      <c r="E2669" s="6" t="str">
        <f aca="false">IF(AND(V2669&lt;&gt;"",W2669&lt;&gt;""),"Yes","No")</f>
        <v>Yes</v>
      </c>
      <c r="F2669" s="18" t="n">
        <f aca="false">Total!F2669</f>
        <v>2833.1</v>
      </c>
      <c r="G2669" s="18" t="n">
        <f aca="false">Total!G2669</f>
        <v>2650</v>
      </c>
      <c r="H2669" s="18" t="n">
        <f aca="false">Total!H2669</f>
        <v>183.1</v>
      </c>
      <c r="I2669" s="18" t="n">
        <f aca="false">Total!I2669</f>
        <v>37.34</v>
      </c>
      <c r="J2669" s="18" t="n">
        <f aca="false">IF($V2669="","",INDEX('Stock Exchange'!F$5:F$2450,$V2669))</f>
        <v>2821.6</v>
      </c>
      <c r="K2669" s="18" t="n">
        <f aca="false">IF($V2669="","",INDEX('Stock Exchange'!G$5:G$2450,$V2669))</f>
        <v>2649.4</v>
      </c>
      <c r="L2669" s="18" t="n">
        <f aca="false">IF($V2669="","",INDEX('Stock Exchange'!H$5:H$2450,$V2669))</f>
        <v>172.2</v>
      </c>
      <c r="M2669" s="18" t="n">
        <f aca="false">IF($V2669="","",INDEX('Stock Exchange'!I$5:I$2450,$V2669))</f>
        <v>35.13</v>
      </c>
      <c r="N2669" s="18" t="n">
        <f aca="false">IF($W2669="","",INDEX(Primary!F$5:F$2450,$W2669))</f>
        <v>11.4</v>
      </c>
      <c r="O2669" s="18" t="n">
        <f aca="false">IF($W2669="","",INDEX(Primary!G$5:G$2450,$W2669))</f>
        <v>0.6</v>
      </c>
      <c r="P2669" s="18" t="n">
        <f aca="false">IF($W2669="","",INDEX(Primary!H$5:H$2450,$W2669))</f>
        <v>10.9</v>
      </c>
      <c r="Q2669" s="18" t="n">
        <f aca="false">IF($W2669="","",INDEX(Primary!I$5:I$2450,$W2669))</f>
        <v>2.22</v>
      </c>
      <c r="R2669" s="19" t="n">
        <f aca="false">IF($E2669="Yes",L2669+P2669,"")</f>
        <v>183.1</v>
      </c>
      <c r="S2669" s="19" t="n">
        <f aca="false">IF($E2669="Yes",H2669-R2669,"")</f>
        <v>0</v>
      </c>
      <c r="T2669" s="6" t="str">
        <f aca="false">IF($E2669="Yes",IF(ROUND(ABS(S2669),2)&lt;=$T$2,"OK","CHECK"),"n/a")</f>
        <v>OK</v>
      </c>
      <c r="U2669" s="20" t="n">
        <f aca="false">Total!J2669</f>
        <v>49.0333</v>
      </c>
      <c r="V2669" s="17" t="n">
        <f aca="false">IFERROR(MATCH($A2669,'Stock Exchange'!$A$5:$A$2450,0),"")</f>
        <v>451</v>
      </c>
      <c r="W2669" s="17" t="n">
        <f aca="false">IFERROR(MATCH($A2669,Primary!$A$5:$A$2450,0),"")</f>
        <v>451</v>
      </c>
    </row>
    <row r="2670" customFormat="false" ht="15" hidden="false" customHeight="false" outlineLevel="0" collapsed="false">
      <c r="A2670" s="16" t="n">
        <f aca="false">Total!A2670</f>
        <v>40829</v>
      </c>
      <c r="B2670" s="17" t="n">
        <f aca="false">YEAR(A2670)</f>
        <v>2011</v>
      </c>
      <c r="C2670" s="17" t="n">
        <f aca="false">MONTH(A2670)</f>
        <v>10</v>
      </c>
      <c r="D2670" s="6" t="str">
        <f aca="false">IF(MONTH(A2670)&gt;=4,"FY "&amp;YEAR(A2670)&amp;"-"&amp;RIGHT(YEAR(A2670)+1,2),"FY "&amp;(YEAR(A2670)-1)&amp;"-"&amp;RIGHT(YEAR(A2670),2))</f>
        <v>FY 2011-12</v>
      </c>
      <c r="E2670" s="6" t="str">
        <f aca="false">IF(AND(V2670&lt;&gt;"",W2670&lt;&gt;""),"Yes","No")</f>
        <v>Yes</v>
      </c>
      <c r="F2670" s="18" t="n">
        <f aca="false">Total!F2670</f>
        <v>2674.9</v>
      </c>
      <c r="G2670" s="18" t="n">
        <f aca="false">Total!G2670</f>
        <v>2025.8</v>
      </c>
      <c r="H2670" s="18" t="n">
        <f aca="false">Total!H2670</f>
        <v>649.1</v>
      </c>
      <c r="I2670" s="18" t="n">
        <f aca="false">Total!I2670</f>
        <v>131.83</v>
      </c>
      <c r="J2670" s="18" t="n">
        <f aca="false">IF($V2670="","",INDEX('Stock Exchange'!F$5:F$2450,$V2670))</f>
        <v>2659.7</v>
      </c>
      <c r="K2670" s="18" t="n">
        <f aca="false">IF($V2670="","",INDEX('Stock Exchange'!G$5:G$2450,$V2670))</f>
        <v>2024.9</v>
      </c>
      <c r="L2670" s="18" t="n">
        <f aca="false">IF($V2670="","",INDEX('Stock Exchange'!H$5:H$2450,$V2670))</f>
        <v>634.9</v>
      </c>
      <c r="M2670" s="18" t="n">
        <f aca="false">IF($V2670="","",INDEX('Stock Exchange'!I$5:I$2450,$V2670))</f>
        <v>128.93</v>
      </c>
      <c r="N2670" s="18" t="n">
        <f aca="false">IF($W2670="","",INDEX(Primary!F$5:F$2450,$W2670))</f>
        <v>15.2</v>
      </c>
      <c r="O2670" s="18" t="n">
        <f aca="false">IF($W2670="","",INDEX(Primary!G$5:G$2450,$W2670))</f>
        <v>0.9</v>
      </c>
      <c r="P2670" s="18" t="n">
        <f aca="false">IF($W2670="","",INDEX(Primary!H$5:H$2450,$W2670))</f>
        <v>14.3</v>
      </c>
      <c r="Q2670" s="18" t="n">
        <f aca="false">IF($W2670="","",INDEX(Primary!I$5:I$2450,$W2670))</f>
        <v>2.9</v>
      </c>
      <c r="R2670" s="19" t="n">
        <f aca="false">IF($E2670="Yes",L2670+P2670,"")</f>
        <v>649.2</v>
      </c>
      <c r="S2670" s="19" t="n">
        <f aca="false">IF($E2670="Yes",H2670-R2670,"")</f>
        <v>-0.0999999999999091</v>
      </c>
      <c r="T2670" s="6" t="str">
        <f aca="false">IF($E2670="Yes",IF(ROUND(ABS(S2670),2)&lt;=$T$2,"OK","CHECK"),"n/a")</f>
        <v>OK</v>
      </c>
      <c r="U2670" s="20" t="n">
        <f aca="false">Total!J2670</f>
        <v>49.241</v>
      </c>
      <c r="V2670" s="17" t="n">
        <f aca="false">IFERROR(MATCH($A2670,'Stock Exchange'!$A$5:$A$2450,0),"")</f>
        <v>452</v>
      </c>
      <c r="W2670" s="17" t="n">
        <f aca="false">IFERROR(MATCH($A2670,Primary!$A$5:$A$2450,0),"")</f>
        <v>452</v>
      </c>
    </row>
    <row r="2671" customFormat="false" ht="15" hidden="false" customHeight="false" outlineLevel="0" collapsed="false">
      <c r="A2671" s="16" t="n">
        <f aca="false">Total!A2671</f>
        <v>40830</v>
      </c>
      <c r="B2671" s="17" t="n">
        <f aca="false">YEAR(A2671)</f>
        <v>2011</v>
      </c>
      <c r="C2671" s="17" t="n">
        <f aca="false">MONTH(A2671)</f>
        <v>10</v>
      </c>
      <c r="D2671" s="6" t="str">
        <f aca="false">IF(MONTH(A2671)&gt;=4,"FY "&amp;YEAR(A2671)&amp;"-"&amp;RIGHT(YEAR(A2671)+1,2),"FY "&amp;(YEAR(A2671)-1)&amp;"-"&amp;RIGHT(YEAR(A2671),2))</f>
        <v>FY 2011-12</v>
      </c>
      <c r="E2671" s="6" t="str">
        <f aca="false">IF(AND(V2671&lt;&gt;"",W2671&lt;&gt;""),"Yes","No")</f>
        <v>Yes</v>
      </c>
      <c r="F2671" s="18" t="n">
        <f aca="false">Total!F2671</f>
        <v>2539.1</v>
      </c>
      <c r="G2671" s="18" t="n">
        <f aca="false">Total!G2671</f>
        <v>1873.3</v>
      </c>
      <c r="H2671" s="18" t="n">
        <f aca="false">Total!H2671</f>
        <v>665.8</v>
      </c>
      <c r="I2671" s="18" t="n">
        <f aca="false">Total!I2671</f>
        <v>135.81</v>
      </c>
      <c r="J2671" s="18" t="n">
        <f aca="false">IF($V2671="","",INDEX('Stock Exchange'!F$5:F$2450,$V2671))</f>
        <v>2529.3</v>
      </c>
      <c r="K2671" s="18" t="n">
        <f aca="false">IF($V2671="","",INDEX('Stock Exchange'!G$5:G$2450,$V2671))</f>
        <v>1827</v>
      </c>
      <c r="L2671" s="18" t="n">
        <f aca="false">IF($V2671="","",INDEX('Stock Exchange'!H$5:H$2450,$V2671))</f>
        <v>702.3</v>
      </c>
      <c r="M2671" s="18" t="n">
        <f aca="false">IF($V2671="","",INDEX('Stock Exchange'!I$5:I$2450,$V2671))</f>
        <v>143.25</v>
      </c>
      <c r="N2671" s="18" t="n">
        <f aca="false">IF($W2671="","",INDEX(Primary!F$5:F$2450,$W2671))</f>
        <v>9.8</v>
      </c>
      <c r="O2671" s="18" t="n">
        <f aca="false">IF($W2671="","",INDEX(Primary!G$5:G$2450,$W2671))</f>
        <v>46.3</v>
      </c>
      <c r="P2671" s="18" t="n">
        <f aca="false">IF($W2671="","",INDEX(Primary!H$5:H$2450,$W2671))</f>
        <v>-36.5</v>
      </c>
      <c r="Q2671" s="18" t="n">
        <f aca="false">IF($W2671="","",INDEX(Primary!I$5:I$2450,$W2671))</f>
        <v>-7.44</v>
      </c>
      <c r="R2671" s="19" t="n">
        <f aca="false">IF($E2671="Yes",L2671+P2671,"")</f>
        <v>665.8</v>
      </c>
      <c r="S2671" s="19" t="n">
        <f aca="false">IF($E2671="Yes",H2671-R2671,"")</f>
        <v>0</v>
      </c>
      <c r="T2671" s="6" t="str">
        <f aca="false">IF($E2671="Yes",IF(ROUND(ABS(S2671),2)&lt;=$T$2,"OK","CHECK"),"n/a")</f>
        <v>OK</v>
      </c>
      <c r="U2671" s="20" t="n">
        <f aca="false">Total!J2671</f>
        <v>49.0228</v>
      </c>
      <c r="V2671" s="17" t="n">
        <f aca="false">IFERROR(MATCH($A2671,'Stock Exchange'!$A$5:$A$2450,0),"")</f>
        <v>453</v>
      </c>
      <c r="W2671" s="17" t="n">
        <f aca="false">IFERROR(MATCH($A2671,Primary!$A$5:$A$2450,0),"")</f>
        <v>453</v>
      </c>
    </row>
    <row r="2672" customFormat="false" ht="15" hidden="false" customHeight="false" outlineLevel="0" collapsed="false">
      <c r="A2672" s="16" t="n">
        <f aca="false">Total!A2672</f>
        <v>40833</v>
      </c>
      <c r="B2672" s="17" t="n">
        <f aca="false">YEAR(A2672)</f>
        <v>2011</v>
      </c>
      <c r="C2672" s="17" t="n">
        <f aca="false">MONTH(A2672)</f>
        <v>10</v>
      </c>
      <c r="D2672" s="6" t="str">
        <f aca="false">IF(MONTH(A2672)&gt;=4,"FY "&amp;YEAR(A2672)&amp;"-"&amp;RIGHT(YEAR(A2672)+1,2),"FY "&amp;(YEAR(A2672)-1)&amp;"-"&amp;RIGHT(YEAR(A2672),2))</f>
        <v>FY 2011-12</v>
      </c>
      <c r="E2672" s="6" t="str">
        <f aca="false">IF(AND(V2672&lt;&gt;"",W2672&lt;&gt;""),"Yes","No")</f>
        <v>Yes</v>
      </c>
      <c r="F2672" s="18" t="n">
        <f aca="false">Total!F2672</f>
        <v>1547</v>
      </c>
      <c r="G2672" s="18" t="n">
        <f aca="false">Total!G2672</f>
        <v>1630.3</v>
      </c>
      <c r="H2672" s="18" t="n">
        <f aca="false">Total!H2672</f>
        <v>-83.3</v>
      </c>
      <c r="I2672" s="18" t="n">
        <f aca="false">Total!I2672</f>
        <v>-16.98</v>
      </c>
      <c r="J2672" s="18" t="n">
        <f aca="false">IF($V2672="","",INDEX('Stock Exchange'!F$5:F$2450,$V2672))</f>
        <v>1452.5</v>
      </c>
      <c r="K2672" s="18" t="n">
        <f aca="false">IF($V2672="","",INDEX('Stock Exchange'!G$5:G$2450,$V2672))</f>
        <v>1630.1</v>
      </c>
      <c r="L2672" s="18" t="n">
        <f aca="false">IF($V2672="","",INDEX('Stock Exchange'!H$5:H$2450,$V2672))</f>
        <v>-177.6</v>
      </c>
      <c r="M2672" s="18" t="n">
        <f aca="false">IF($V2672="","",INDEX('Stock Exchange'!I$5:I$2450,$V2672))</f>
        <v>-36.2</v>
      </c>
      <c r="N2672" s="18" t="n">
        <f aca="false">IF($W2672="","",INDEX(Primary!F$5:F$2450,$W2672))</f>
        <v>94.5</v>
      </c>
      <c r="O2672" s="18" t="n">
        <f aca="false">IF($W2672="","",INDEX(Primary!G$5:G$2450,$W2672))</f>
        <v>0.2</v>
      </c>
      <c r="P2672" s="18" t="n">
        <f aca="false">IF($W2672="","",INDEX(Primary!H$5:H$2450,$W2672))</f>
        <v>94.3</v>
      </c>
      <c r="Q2672" s="18" t="n">
        <f aca="false">IF($W2672="","",INDEX(Primary!I$5:I$2450,$W2672))</f>
        <v>19.22</v>
      </c>
      <c r="R2672" s="19" t="n">
        <f aca="false">IF($E2672="Yes",L2672+P2672,"")</f>
        <v>-83.3</v>
      </c>
      <c r="S2672" s="19" t="n">
        <f aca="false">IF($E2672="Yes",H2672-R2672,"")</f>
        <v>0</v>
      </c>
      <c r="T2672" s="6" t="str">
        <f aca="false">IF($E2672="Yes",IF(ROUND(ABS(S2672),2)&lt;=$T$2,"OK","CHECK"),"n/a")</f>
        <v>OK</v>
      </c>
      <c r="U2672" s="20" t="n">
        <f aca="false">Total!J2672</f>
        <v>49.0675</v>
      </c>
      <c r="V2672" s="17" t="n">
        <f aca="false">IFERROR(MATCH($A2672,'Stock Exchange'!$A$5:$A$2450,0),"")</f>
        <v>454</v>
      </c>
      <c r="W2672" s="17" t="n">
        <f aca="false">IFERROR(MATCH($A2672,Primary!$A$5:$A$2450,0),"")</f>
        <v>454</v>
      </c>
    </row>
    <row r="2673" customFormat="false" ht="15" hidden="false" customHeight="false" outlineLevel="0" collapsed="false">
      <c r="A2673" s="16" t="n">
        <f aca="false">Total!A2673</f>
        <v>40834</v>
      </c>
      <c r="B2673" s="17" t="n">
        <f aca="false">YEAR(A2673)</f>
        <v>2011</v>
      </c>
      <c r="C2673" s="17" t="n">
        <f aca="false">MONTH(A2673)</f>
        <v>10</v>
      </c>
      <c r="D2673" s="6" t="str">
        <f aca="false">IF(MONTH(A2673)&gt;=4,"FY "&amp;YEAR(A2673)&amp;"-"&amp;RIGHT(YEAR(A2673)+1,2),"FY "&amp;(YEAR(A2673)-1)&amp;"-"&amp;RIGHT(YEAR(A2673),2))</f>
        <v>FY 2011-12</v>
      </c>
      <c r="E2673" s="6" t="str">
        <f aca="false">IF(AND(V2673&lt;&gt;"",W2673&lt;&gt;""),"Yes","No")</f>
        <v>Yes</v>
      </c>
      <c r="F2673" s="18" t="n">
        <f aca="false">Total!F2673</f>
        <v>1889.9</v>
      </c>
      <c r="G2673" s="18" t="n">
        <f aca="false">Total!G2673</f>
        <v>1492.4</v>
      </c>
      <c r="H2673" s="18" t="n">
        <f aca="false">Total!H2673</f>
        <v>397.5</v>
      </c>
      <c r="I2673" s="18" t="n">
        <f aca="false">Total!I2673</f>
        <v>81.3</v>
      </c>
      <c r="J2673" s="18" t="n">
        <f aca="false">IF($V2673="","",INDEX('Stock Exchange'!F$5:F$2450,$V2673))</f>
        <v>1861.2</v>
      </c>
      <c r="K2673" s="18" t="n">
        <f aca="false">IF($V2673="","",INDEX('Stock Exchange'!G$5:G$2450,$V2673))</f>
        <v>1463.5</v>
      </c>
      <c r="L2673" s="18" t="n">
        <f aca="false">IF($V2673="","",INDEX('Stock Exchange'!H$5:H$2450,$V2673))</f>
        <v>397.6</v>
      </c>
      <c r="M2673" s="18" t="n">
        <f aca="false">IF($V2673="","",INDEX('Stock Exchange'!I$5:I$2450,$V2673))</f>
        <v>81.32</v>
      </c>
      <c r="N2673" s="18" t="n">
        <f aca="false">IF($W2673="","",INDEX(Primary!F$5:F$2450,$W2673))</f>
        <v>28.8</v>
      </c>
      <c r="O2673" s="18" t="n">
        <f aca="false">IF($W2673="","",INDEX(Primary!G$5:G$2450,$W2673))</f>
        <v>28.9</v>
      </c>
      <c r="P2673" s="18" t="n">
        <f aca="false">IF($W2673="","",INDEX(Primary!H$5:H$2450,$W2673))</f>
        <v>-0.1</v>
      </c>
      <c r="Q2673" s="18" t="n">
        <f aca="false">IF($W2673="","",INDEX(Primary!I$5:I$2450,$W2673))</f>
        <v>-0.02</v>
      </c>
      <c r="R2673" s="19" t="n">
        <f aca="false">IF($E2673="Yes",L2673+P2673,"")</f>
        <v>397.5</v>
      </c>
      <c r="S2673" s="19" t="n">
        <f aca="false">IF($E2673="Yes",H2673-R2673,"")</f>
        <v>0</v>
      </c>
      <c r="T2673" s="6" t="str">
        <f aca="false">IF($E2673="Yes",IF(ROUND(ABS(S2673),2)&lt;=$T$2,"OK","CHECK"),"n/a")</f>
        <v>OK</v>
      </c>
      <c r="U2673" s="20" t="n">
        <f aca="false">Total!J2673</f>
        <v>48.8925</v>
      </c>
      <c r="V2673" s="17" t="n">
        <f aca="false">IFERROR(MATCH($A2673,'Stock Exchange'!$A$5:$A$2450,0),"")</f>
        <v>455</v>
      </c>
      <c r="W2673" s="17" t="n">
        <f aca="false">IFERROR(MATCH($A2673,Primary!$A$5:$A$2450,0),"")</f>
        <v>455</v>
      </c>
    </row>
    <row r="2674" customFormat="false" ht="15" hidden="false" customHeight="false" outlineLevel="0" collapsed="false">
      <c r="A2674" s="16" t="n">
        <f aca="false">Total!A2674</f>
        <v>40835</v>
      </c>
      <c r="B2674" s="17" t="n">
        <f aca="false">YEAR(A2674)</f>
        <v>2011</v>
      </c>
      <c r="C2674" s="17" t="n">
        <f aca="false">MONTH(A2674)</f>
        <v>10</v>
      </c>
      <c r="D2674" s="6" t="str">
        <f aca="false">IF(MONTH(A2674)&gt;=4,"FY "&amp;YEAR(A2674)&amp;"-"&amp;RIGHT(YEAR(A2674)+1,2),"FY "&amp;(YEAR(A2674)-1)&amp;"-"&amp;RIGHT(YEAR(A2674),2))</f>
        <v>FY 2011-12</v>
      </c>
      <c r="E2674" s="6" t="str">
        <f aca="false">IF(AND(V2674&lt;&gt;"",W2674&lt;&gt;""),"Yes","No")</f>
        <v>Yes</v>
      </c>
      <c r="F2674" s="18" t="n">
        <f aca="false">Total!F2674</f>
        <v>1808.3</v>
      </c>
      <c r="G2674" s="18" t="n">
        <f aca="false">Total!G2674</f>
        <v>2057.5</v>
      </c>
      <c r="H2674" s="18" t="n">
        <f aca="false">Total!H2674</f>
        <v>-249.2</v>
      </c>
      <c r="I2674" s="18" t="n">
        <f aca="false">Total!I2674</f>
        <v>-50.71</v>
      </c>
      <c r="J2674" s="18" t="n">
        <f aca="false">IF($V2674="","",INDEX('Stock Exchange'!F$5:F$2450,$V2674))</f>
        <v>1808.3</v>
      </c>
      <c r="K2674" s="18" t="n">
        <f aca="false">IF($V2674="","",INDEX('Stock Exchange'!G$5:G$2450,$V2674))</f>
        <v>2056.9</v>
      </c>
      <c r="L2674" s="18" t="n">
        <f aca="false">IF($V2674="","",INDEX('Stock Exchange'!H$5:H$2450,$V2674))</f>
        <v>-248.6</v>
      </c>
      <c r="M2674" s="18" t="n">
        <f aca="false">IF($V2674="","",INDEX('Stock Exchange'!I$5:I$2450,$V2674))</f>
        <v>-50.59</v>
      </c>
      <c r="N2674" s="18" t="n">
        <f aca="false">IF($W2674="","",INDEX(Primary!F$5:F$2450,$W2674))</f>
        <v>0</v>
      </c>
      <c r="O2674" s="18" t="n">
        <f aca="false">IF($W2674="","",INDEX(Primary!G$5:G$2450,$W2674))</f>
        <v>0.6</v>
      </c>
      <c r="P2674" s="18" t="n">
        <f aca="false">IF($W2674="","",INDEX(Primary!H$5:H$2450,$W2674))</f>
        <v>-0.6</v>
      </c>
      <c r="Q2674" s="18" t="n">
        <f aca="false">IF($W2674="","",INDEX(Primary!I$5:I$2450,$W2674))</f>
        <v>-0.12</v>
      </c>
      <c r="R2674" s="19" t="n">
        <f aca="false">IF($E2674="Yes",L2674+P2674,"")</f>
        <v>-249.2</v>
      </c>
      <c r="S2674" s="19" t="n">
        <f aca="false">IF($E2674="Yes",H2674-R2674,"")</f>
        <v>0</v>
      </c>
      <c r="T2674" s="6" t="str">
        <f aca="false">IF($E2674="Yes",IF(ROUND(ABS(S2674),2)&lt;=$T$2,"OK","CHECK"),"n/a")</f>
        <v>OK</v>
      </c>
      <c r="U2674" s="20" t="n">
        <f aca="false">Total!J2674</f>
        <v>49.136</v>
      </c>
      <c r="V2674" s="17" t="n">
        <f aca="false">IFERROR(MATCH($A2674,'Stock Exchange'!$A$5:$A$2450,0),"")</f>
        <v>456</v>
      </c>
      <c r="W2674" s="17" t="n">
        <f aca="false">IFERROR(MATCH($A2674,Primary!$A$5:$A$2450,0),"")</f>
        <v>456</v>
      </c>
    </row>
    <row r="2675" customFormat="false" ht="15" hidden="false" customHeight="false" outlineLevel="0" collapsed="false">
      <c r="A2675" s="16" t="n">
        <f aca="false">Total!A2675</f>
        <v>40836</v>
      </c>
      <c r="B2675" s="17" t="n">
        <f aca="false">YEAR(A2675)</f>
        <v>2011</v>
      </c>
      <c r="C2675" s="17" t="n">
        <f aca="false">MONTH(A2675)</f>
        <v>10</v>
      </c>
      <c r="D2675" s="6" t="str">
        <f aca="false">IF(MONTH(A2675)&gt;=4,"FY "&amp;YEAR(A2675)&amp;"-"&amp;RIGHT(YEAR(A2675)+1,2),"FY "&amp;(YEAR(A2675)-1)&amp;"-"&amp;RIGHT(YEAR(A2675),2))</f>
        <v>FY 2011-12</v>
      </c>
      <c r="E2675" s="6" t="str">
        <f aca="false">IF(AND(V2675&lt;&gt;"",W2675&lt;&gt;""),"Yes","No")</f>
        <v>Yes</v>
      </c>
      <c r="F2675" s="18" t="n">
        <f aca="false">Total!F2675</f>
        <v>1776.2</v>
      </c>
      <c r="G2675" s="18" t="n">
        <f aca="false">Total!G2675</f>
        <v>1758.8</v>
      </c>
      <c r="H2675" s="18" t="n">
        <f aca="false">Total!H2675</f>
        <v>17.3</v>
      </c>
      <c r="I2675" s="18" t="n">
        <f aca="false">Total!I2675</f>
        <v>3.53</v>
      </c>
      <c r="J2675" s="18" t="n">
        <f aca="false">IF($V2675="","",INDEX('Stock Exchange'!F$5:F$2450,$V2675))</f>
        <v>1769.9</v>
      </c>
      <c r="K2675" s="18" t="n">
        <f aca="false">IF($V2675="","",INDEX('Stock Exchange'!G$5:G$2450,$V2675))</f>
        <v>1754.8</v>
      </c>
      <c r="L2675" s="18" t="n">
        <f aca="false">IF($V2675="","",INDEX('Stock Exchange'!H$5:H$2450,$V2675))</f>
        <v>15.1</v>
      </c>
      <c r="M2675" s="18" t="n">
        <f aca="false">IF($V2675="","",INDEX('Stock Exchange'!I$5:I$2450,$V2675))</f>
        <v>3.07</v>
      </c>
      <c r="N2675" s="18" t="n">
        <f aca="false">IF($W2675="","",INDEX(Primary!F$5:F$2450,$W2675))</f>
        <v>6.3</v>
      </c>
      <c r="O2675" s="18" t="n">
        <f aca="false">IF($W2675="","",INDEX(Primary!G$5:G$2450,$W2675))</f>
        <v>4</v>
      </c>
      <c r="P2675" s="18" t="n">
        <f aca="false">IF($W2675="","",INDEX(Primary!H$5:H$2450,$W2675))</f>
        <v>2.3</v>
      </c>
      <c r="Q2675" s="18" t="n">
        <f aca="false">IF($W2675="","",INDEX(Primary!I$5:I$2450,$W2675))</f>
        <v>0.46</v>
      </c>
      <c r="R2675" s="19" t="n">
        <f aca="false">IF($E2675="Yes",L2675+P2675,"")</f>
        <v>17.4</v>
      </c>
      <c r="S2675" s="19" t="n">
        <f aca="false">IF($E2675="Yes",H2675-R2675,"")</f>
        <v>-0.0999999999999979</v>
      </c>
      <c r="T2675" s="6" t="str">
        <f aca="false">IF($E2675="Yes",IF(ROUND(ABS(S2675),2)&lt;=$T$2,"OK","CHECK"),"n/a")</f>
        <v>OK</v>
      </c>
      <c r="U2675" s="20" t="n">
        <f aca="false">Total!J2675</f>
        <v>49.1775</v>
      </c>
      <c r="V2675" s="17" t="n">
        <f aca="false">IFERROR(MATCH($A2675,'Stock Exchange'!$A$5:$A$2450,0),"")</f>
        <v>457</v>
      </c>
      <c r="W2675" s="17" t="n">
        <f aca="false">IFERROR(MATCH($A2675,Primary!$A$5:$A$2450,0),"")</f>
        <v>457</v>
      </c>
    </row>
    <row r="2676" customFormat="false" ht="15" hidden="false" customHeight="false" outlineLevel="0" collapsed="false">
      <c r="A2676" s="16" t="n">
        <f aca="false">Total!A2676</f>
        <v>40837</v>
      </c>
      <c r="B2676" s="17" t="n">
        <f aca="false">YEAR(A2676)</f>
        <v>2011</v>
      </c>
      <c r="C2676" s="17" t="n">
        <f aca="false">MONTH(A2676)</f>
        <v>10</v>
      </c>
      <c r="D2676" s="6" t="str">
        <f aca="false">IF(MONTH(A2676)&gt;=4,"FY "&amp;YEAR(A2676)&amp;"-"&amp;RIGHT(YEAR(A2676)+1,2),"FY "&amp;(YEAR(A2676)-1)&amp;"-"&amp;RIGHT(YEAR(A2676),2))</f>
        <v>FY 2011-12</v>
      </c>
      <c r="E2676" s="6" t="str">
        <f aca="false">IF(AND(V2676&lt;&gt;"",W2676&lt;&gt;""),"Yes","No")</f>
        <v>Yes</v>
      </c>
      <c r="F2676" s="18" t="n">
        <f aca="false">Total!F2676</f>
        <v>1469.3</v>
      </c>
      <c r="G2676" s="18" t="n">
        <f aca="false">Total!G2676</f>
        <v>1900.2</v>
      </c>
      <c r="H2676" s="18" t="n">
        <f aca="false">Total!H2676</f>
        <v>-430.9</v>
      </c>
      <c r="I2676" s="18" t="n">
        <f aca="false">Total!I2676</f>
        <v>-86.69</v>
      </c>
      <c r="J2676" s="18" t="n">
        <f aca="false">IF($V2676="","",INDEX('Stock Exchange'!F$5:F$2450,$V2676))</f>
        <v>1468.3</v>
      </c>
      <c r="K2676" s="18" t="n">
        <f aca="false">IF($V2676="","",INDEX('Stock Exchange'!G$5:G$2450,$V2676))</f>
        <v>1889.8</v>
      </c>
      <c r="L2676" s="18" t="n">
        <f aca="false">IF($V2676="","",INDEX('Stock Exchange'!H$5:H$2450,$V2676))</f>
        <v>-421.5</v>
      </c>
      <c r="M2676" s="18" t="n">
        <f aca="false">IF($V2676="","",INDEX('Stock Exchange'!I$5:I$2450,$V2676))</f>
        <v>-84.8</v>
      </c>
      <c r="N2676" s="18" t="n">
        <f aca="false">IF($W2676="","",INDEX(Primary!F$5:F$2450,$W2676))</f>
        <v>0.9</v>
      </c>
      <c r="O2676" s="18" t="n">
        <f aca="false">IF($W2676="","",INDEX(Primary!G$5:G$2450,$W2676))</f>
        <v>10.3</v>
      </c>
      <c r="P2676" s="18" t="n">
        <f aca="false">IF($W2676="","",INDEX(Primary!H$5:H$2450,$W2676))</f>
        <v>-9.4</v>
      </c>
      <c r="Q2676" s="18" t="n">
        <f aca="false">IF($W2676="","",INDEX(Primary!I$5:I$2450,$W2676))</f>
        <v>-1.89</v>
      </c>
      <c r="R2676" s="19" t="n">
        <f aca="false">IF($E2676="Yes",L2676+P2676,"")</f>
        <v>-430.9</v>
      </c>
      <c r="S2676" s="19" t="n">
        <f aca="false">IF($E2676="Yes",H2676-R2676,"")</f>
        <v>0</v>
      </c>
      <c r="T2676" s="6" t="str">
        <f aca="false">IF($E2676="Yes",IF(ROUND(ABS(S2676),2)&lt;=$T$2,"OK","CHECK"),"n/a")</f>
        <v>OK</v>
      </c>
      <c r="U2676" s="20" t="n">
        <f aca="false">Total!J2676</f>
        <v>49.711</v>
      </c>
      <c r="V2676" s="17" t="n">
        <f aca="false">IFERROR(MATCH($A2676,'Stock Exchange'!$A$5:$A$2450,0),"")</f>
        <v>458</v>
      </c>
      <c r="W2676" s="17" t="n">
        <f aca="false">IFERROR(MATCH($A2676,Primary!$A$5:$A$2450,0),"")</f>
        <v>458</v>
      </c>
    </row>
    <row r="2677" customFormat="false" ht="15" hidden="false" customHeight="false" outlineLevel="0" collapsed="false">
      <c r="A2677" s="16" t="n">
        <f aca="false">Total!A2677</f>
        <v>40840</v>
      </c>
      <c r="B2677" s="17" t="n">
        <f aca="false">YEAR(A2677)</f>
        <v>2011</v>
      </c>
      <c r="C2677" s="17" t="n">
        <f aca="false">MONTH(A2677)</f>
        <v>10</v>
      </c>
      <c r="D2677" s="6" t="str">
        <f aca="false">IF(MONTH(A2677)&gt;=4,"FY "&amp;YEAR(A2677)&amp;"-"&amp;RIGHT(YEAR(A2677)+1,2),"FY "&amp;(YEAR(A2677)-1)&amp;"-"&amp;RIGHT(YEAR(A2677),2))</f>
        <v>FY 2011-12</v>
      </c>
      <c r="E2677" s="6" t="str">
        <f aca="false">IF(AND(V2677&lt;&gt;"",W2677&lt;&gt;""),"Yes","No")</f>
        <v>Yes</v>
      </c>
      <c r="F2677" s="18" t="n">
        <f aca="false">Total!F2677</f>
        <v>1376.3</v>
      </c>
      <c r="G2677" s="18" t="n">
        <f aca="false">Total!G2677</f>
        <v>1554.5</v>
      </c>
      <c r="H2677" s="18" t="n">
        <f aca="false">Total!H2677</f>
        <v>-178.2</v>
      </c>
      <c r="I2677" s="18" t="n">
        <f aca="false">Total!I2677</f>
        <v>-35.59</v>
      </c>
      <c r="J2677" s="18" t="n">
        <f aca="false">IF($V2677="","",INDEX('Stock Exchange'!F$5:F$2450,$V2677))</f>
        <v>1362.1</v>
      </c>
      <c r="K2677" s="18" t="n">
        <f aca="false">IF($V2677="","",INDEX('Stock Exchange'!G$5:G$2450,$V2677))</f>
        <v>1552.3</v>
      </c>
      <c r="L2677" s="18" t="n">
        <f aca="false">IF($V2677="","",INDEX('Stock Exchange'!H$5:H$2450,$V2677))</f>
        <v>-190.3</v>
      </c>
      <c r="M2677" s="18" t="n">
        <f aca="false">IF($V2677="","",INDEX('Stock Exchange'!I$5:I$2450,$V2677))</f>
        <v>-38</v>
      </c>
      <c r="N2677" s="18" t="n">
        <f aca="false">IF($W2677="","",INDEX(Primary!F$5:F$2450,$W2677))</f>
        <v>14.2</v>
      </c>
      <c r="O2677" s="18" t="n">
        <f aca="false">IF($W2677="","",INDEX(Primary!G$5:G$2450,$W2677))</f>
        <v>2.1</v>
      </c>
      <c r="P2677" s="18" t="n">
        <f aca="false">IF($W2677="","",INDEX(Primary!H$5:H$2450,$W2677))</f>
        <v>12.1</v>
      </c>
      <c r="Q2677" s="18" t="n">
        <f aca="false">IF($W2677="","",INDEX(Primary!I$5:I$2450,$W2677))</f>
        <v>2.41</v>
      </c>
      <c r="R2677" s="19" t="n">
        <f aca="false">IF($E2677="Yes",L2677+P2677,"")</f>
        <v>-178.2</v>
      </c>
      <c r="S2677" s="19" t="n">
        <f aca="false">IF($E2677="Yes",H2677-R2677,"")</f>
        <v>0</v>
      </c>
      <c r="T2677" s="6" t="str">
        <f aca="false">IF($E2677="Yes",IF(ROUND(ABS(S2677),2)&lt;=$T$2,"OK","CHECK"),"n/a")</f>
        <v>OK</v>
      </c>
      <c r="U2677" s="20" t="n">
        <f aca="false">Total!J2677</f>
        <v>50.067</v>
      </c>
      <c r="V2677" s="17" t="n">
        <f aca="false">IFERROR(MATCH($A2677,'Stock Exchange'!$A$5:$A$2450,0),"")</f>
        <v>459</v>
      </c>
      <c r="W2677" s="17" t="n">
        <f aca="false">IFERROR(MATCH($A2677,Primary!$A$5:$A$2450,0),"")</f>
        <v>459</v>
      </c>
    </row>
    <row r="2678" customFormat="false" ht="15" hidden="false" customHeight="false" outlineLevel="0" collapsed="false">
      <c r="A2678" s="16" t="n">
        <f aca="false">Total!A2678</f>
        <v>40841</v>
      </c>
      <c r="B2678" s="17" t="n">
        <f aca="false">YEAR(A2678)</f>
        <v>2011</v>
      </c>
      <c r="C2678" s="17" t="n">
        <f aca="false">MONTH(A2678)</f>
        <v>10</v>
      </c>
      <c r="D2678" s="6" t="str">
        <f aca="false">IF(MONTH(A2678)&gt;=4,"FY "&amp;YEAR(A2678)&amp;"-"&amp;RIGHT(YEAR(A2678)+1,2),"FY "&amp;(YEAR(A2678)-1)&amp;"-"&amp;RIGHT(YEAR(A2678),2))</f>
        <v>FY 2011-12</v>
      </c>
      <c r="E2678" s="6" t="str">
        <f aca="false">IF(AND(V2678&lt;&gt;"",W2678&lt;&gt;""),"Yes","No")</f>
        <v>Yes</v>
      </c>
      <c r="F2678" s="18" t="n">
        <f aca="false">Total!F2678</f>
        <v>1760.1</v>
      </c>
      <c r="G2678" s="18" t="n">
        <f aca="false">Total!G2678</f>
        <v>1613.4</v>
      </c>
      <c r="H2678" s="18" t="n">
        <f aca="false">Total!H2678</f>
        <v>146.8</v>
      </c>
      <c r="I2678" s="18" t="n">
        <f aca="false">Total!I2678</f>
        <v>29.43</v>
      </c>
      <c r="J2678" s="18" t="n">
        <f aca="false">IF($V2678="","",INDEX('Stock Exchange'!F$5:F$2450,$V2678))</f>
        <v>1746.3</v>
      </c>
      <c r="K2678" s="18" t="n">
        <f aca="false">IF($V2678="","",INDEX('Stock Exchange'!G$5:G$2450,$V2678))</f>
        <v>1610.8</v>
      </c>
      <c r="L2678" s="18" t="n">
        <f aca="false">IF($V2678="","",INDEX('Stock Exchange'!H$5:H$2450,$V2678))</f>
        <v>135.4</v>
      </c>
      <c r="M2678" s="18" t="n">
        <f aca="false">IF($V2678="","",INDEX('Stock Exchange'!I$5:I$2450,$V2678))</f>
        <v>27.15</v>
      </c>
      <c r="N2678" s="18" t="n">
        <f aca="false">IF($W2678="","",INDEX(Primary!F$5:F$2450,$W2678))</f>
        <v>13.9</v>
      </c>
      <c r="O2678" s="18" t="n">
        <f aca="false">IF($W2678="","",INDEX(Primary!G$5:G$2450,$W2678))</f>
        <v>2.5</v>
      </c>
      <c r="P2678" s="18" t="n">
        <f aca="false">IF($W2678="","",INDEX(Primary!H$5:H$2450,$W2678))</f>
        <v>11.4</v>
      </c>
      <c r="Q2678" s="18" t="n">
        <f aca="false">IF($W2678="","",INDEX(Primary!I$5:I$2450,$W2678))</f>
        <v>2.28</v>
      </c>
      <c r="R2678" s="19" t="n">
        <f aca="false">IF($E2678="Yes",L2678+P2678,"")</f>
        <v>146.8</v>
      </c>
      <c r="S2678" s="19" t="n">
        <f aca="false">IF($E2678="Yes",H2678-R2678,"")</f>
        <v>0</v>
      </c>
      <c r="T2678" s="6" t="str">
        <f aca="false">IF($E2678="Yes",IF(ROUND(ABS(S2678),2)&lt;=$T$2,"OK","CHECK"),"n/a")</f>
        <v>OK</v>
      </c>
      <c r="U2678" s="20" t="n">
        <f aca="false">Total!J2678</f>
        <v>49.8745</v>
      </c>
      <c r="V2678" s="17" t="n">
        <f aca="false">IFERROR(MATCH($A2678,'Stock Exchange'!$A$5:$A$2450,0),"")</f>
        <v>460</v>
      </c>
      <c r="W2678" s="17" t="n">
        <f aca="false">IFERROR(MATCH($A2678,Primary!$A$5:$A$2450,0),"")</f>
        <v>460</v>
      </c>
    </row>
    <row r="2679" customFormat="false" ht="15" hidden="false" customHeight="false" outlineLevel="0" collapsed="false">
      <c r="A2679" s="16" t="n">
        <f aca="false">Total!A2679</f>
        <v>40844</v>
      </c>
      <c r="B2679" s="17" t="n">
        <f aca="false">YEAR(A2679)</f>
        <v>2011</v>
      </c>
      <c r="C2679" s="17" t="n">
        <f aca="false">MONTH(A2679)</f>
        <v>10</v>
      </c>
      <c r="D2679" s="6" t="str">
        <f aca="false">IF(MONTH(A2679)&gt;=4,"FY "&amp;YEAR(A2679)&amp;"-"&amp;RIGHT(YEAR(A2679)+1,2),"FY "&amp;(YEAR(A2679)-1)&amp;"-"&amp;RIGHT(YEAR(A2679),2))</f>
        <v>FY 2011-12</v>
      </c>
      <c r="E2679" s="6" t="str">
        <f aca="false">IF(AND(V2679&lt;&gt;"",W2679&lt;&gt;""),"Yes","No")</f>
        <v>Yes</v>
      </c>
      <c r="F2679" s="18" t="n">
        <f aca="false">Total!F2679</f>
        <v>3688.8</v>
      </c>
      <c r="G2679" s="18" t="n">
        <f aca="false">Total!G2679</f>
        <v>3234.3</v>
      </c>
      <c r="H2679" s="18" t="n">
        <f aca="false">Total!H2679</f>
        <v>454.5</v>
      </c>
      <c r="I2679" s="18" t="n">
        <f aca="false">Total!I2679</f>
        <v>91.52</v>
      </c>
      <c r="J2679" s="18" t="n">
        <f aca="false">IF($V2679="","",INDEX('Stock Exchange'!F$5:F$2450,$V2679))</f>
        <v>3686.7</v>
      </c>
      <c r="K2679" s="18" t="n">
        <f aca="false">IF($V2679="","",INDEX('Stock Exchange'!G$5:G$2450,$V2679))</f>
        <v>3223.8</v>
      </c>
      <c r="L2679" s="18" t="n">
        <f aca="false">IF($V2679="","",INDEX('Stock Exchange'!H$5:H$2450,$V2679))</f>
        <v>462.8</v>
      </c>
      <c r="M2679" s="18" t="n">
        <f aca="false">IF($V2679="","",INDEX('Stock Exchange'!I$5:I$2450,$V2679))</f>
        <v>93.2</v>
      </c>
      <c r="N2679" s="18" t="n">
        <f aca="false">IF($W2679="","",INDEX(Primary!F$5:F$2450,$W2679))</f>
        <v>2.2</v>
      </c>
      <c r="O2679" s="18" t="n">
        <f aca="false">IF($W2679="","",INDEX(Primary!G$5:G$2450,$W2679))</f>
        <v>10.5</v>
      </c>
      <c r="P2679" s="18" t="n">
        <f aca="false">IF($W2679="","",INDEX(Primary!H$5:H$2450,$W2679))</f>
        <v>-8.3</v>
      </c>
      <c r="Q2679" s="18" t="n">
        <f aca="false">IF($W2679="","",INDEX(Primary!I$5:I$2450,$W2679))</f>
        <v>-1.68</v>
      </c>
      <c r="R2679" s="19" t="n">
        <f aca="false">IF($E2679="Yes",L2679+P2679,"")</f>
        <v>454.5</v>
      </c>
      <c r="S2679" s="19" t="n">
        <f aca="false">IF($E2679="Yes",H2679-R2679,"")</f>
        <v>0</v>
      </c>
      <c r="T2679" s="6" t="str">
        <f aca="false">IF($E2679="Yes",IF(ROUND(ABS(S2679),2)&lt;=$T$2,"OK","CHECK"),"n/a")</f>
        <v>OK</v>
      </c>
      <c r="U2679" s="20" t="n">
        <f aca="false">Total!J2679</f>
        <v>49.6598</v>
      </c>
      <c r="V2679" s="17" t="n">
        <f aca="false">IFERROR(MATCH($A2679,'Stock Exchange'!$A$5:$A$2450,0),"")</f>
        <v>461</v>
      </c>
      <c r="W2679" s="17" t="n">
        <f aca="false">IFERROR(MATCH($A2679,Primary!$A$5:$A$2450,0),"")</f>
        <v>461</v>
      </c>
    </row>
    <row r="2680" customFormat="false" ht="15" hidden="false" customHeight="false" outlineLevel="0" collapsed="false">
      <c r="A2680" s="16" t="n">
        <f aca="false">Total!A2680</f>
        <v>40847</v>
      </c>
      <c r="B2680" s="17" t="n">
        <f aca="false">YEAR(A2680)</f>
        <v>2011</v>
      </c>
      <c r="C2680" s="17" t="n">
        <f aca="false">MONTH(A2680)</f>
        <v>10</v>
      </c>
      <c r="D2680" s="6" t="str">
        <f aca="false">IF(MONTH(A2680)&gt;=4,"FY "&amp;YEAR(A2680)&amp;"-"&amp;RIGHT(YEAR(A2680)+1,2),"FY "&amp;(YEAR(A2680)-1)&amp;"-"&amp;RIGHT(YEAR(A2680),2))</f>
        <v>FY 2011-12</v>
      </c>
      <c r="E2680" s="6" t="str">
        <f aca="false">IF(AND(V2680&lt;&gt;"",W2680&lt;&gt;""),"Yes","No")</f>
        <v>Yes</v>
      </c>
      <c r="F2680" s="18" t="n">
        <f aca="false">Total!F2680</f>
        <v>5567.7</v>
      </c>
      <c r="G2680" s="18" t="n">
        <f aca="false">Total!G2680</f>
        <v>3207.3</v>
      </c>
      <c r="H2680" s="18" t="n">
        <f aca="false">Total!H2680</f>
        <v>2360.3</v>
      </c>
      <c r="I2680" s="18" t="n">
        <f aca="false">Total!I2680</f>
        <v>483.47</v>
      </c>
      <c r="J2680" s="18" t="n">
        <f aca="false">IF($V2680="","",INDEX('Stock Exchange'!F$5:F$2450,$V2680))</f>
        <v>5564.6</v>
      </c>
      <c r="K2680" s="18" t="n">
        <f aca="false">IF($V2680="","",INDEX('Stock Exchange'!G$5:G$2450,$V2680))</f>
        <v>3196.9</v>
      </c>
      <c r="L2680" s="18" t="n">
        <f aca="false">IF($V2680="","",INDEX('Stock Exchange'!H$5:H$2450,$V2680))</f>
        <v>2367.8</v>
      </c>
      <c r="M2680" s="18" t="n">
        <f aca="false">IF($V2680="","",INDEX('Stock Exchange'!I$5:I$2450,$V2680))</f>
        <v>484.99</v>
      </c>
      <c r="N2680" s="18" t="n">
        <f aca="false">IF($W2680="","",INDEX(Primary!F$5:F$2450,$W2680))</f>
        <v>3.1</v>
      </c>
      <c r="O2680" s="18" t="n">
        <f aca="false">IF($W2680="","",INDEX(Primary!G$5:G$2450,$W2680))</f>
        <v>10.5</v>
      </c>
      <c r="P2680" s="18" t="n">
        <f aca="false">IF($W2680="","",INDEX(Primary!H$5:H$2450,$W2680))</f>
        <v>-7.4</v>
      </c>
      <c r="Q2680" s="18" t="n">
        <f aca="false">IF($W2680="","",INDEX(Primary!I$5:I$2450,$W2680))</f>
        <v>-1.52</v>
      </c>
      <c r="R2680" s="19" t="n">
        <f aca="false">IF($E2680="Yes",L2680+P2680,"")</f>
        <v>2360.4</v>
      </c>
      <c r="S2680" s="19" t="n">
        <f aca="false">IF($E2680="Yes",H2680-R2680,"")</f>
        <v>-0.0999999999999091</v>
      </c>
      <c r="T2680" s="6" t="str">
        <f aca="false">IF($E2680="Yes",IF(ROUND(ABS(S2680),2)&lt;=$T$2,"OK","CHECK"),"n/a")</f>
        <v>OK</v>
      </c>
      <c r="U2680" s="20" t="n">
        <f aca="false">Total!J2680</f>
        <v>48.821</v>
      </c>
      <c r="V2680" s="17" t="n">
        <f aca="false">IFERROR(MATCH($A2680,'Stock Exchange'!$A$5:$A$2450,0),"")</f>
        <v>462</v>
      </c>
      <c r="W2680" s="17" t="n">
        <f aca="false">IFERROR(MATCH($A2680,Primary!$A$5:$A$2450,0),"")</f>
        <v>462</v>
      </c>
    </row>
    <row r="2681" customFormat="false" ht="15" hidden="false" customHeight="false" outlineLevel="0" collapsed="false">
      <c r="A2681" s="16" t="n">
        <f aca="false">Total!A2681</f>
        <v>40848</v>
      </c>
      <c r="B2681" s="17" t="n">
        <f aca="false">YEAR(A2681)</f>
        <v>2011</v>
      </c>
      <c r="C2681" s="17" t="n">
        <f aca="false">MONTH(A2681)</f>
        <v>11</v>
      </c>
      <c r="D2681" s="6" t="str">
        <f aca="false">IF(MONTH(A2681)&gt;=4,"FY "&amp;YEAR(A2681)&amp;"-"&amp;RIGHT(YEAR(A2681)+1,2),"FY "&amp;(YEAR(A2681)-1)&amp;"-"&amp;RIGHT(YEAR(A2681),2))</f>
        <v>FY 2011-12</v>
      </c>
      <c r="E2681" s="6" t="str">
        <f aca="false">IF(AND(V2681&lt;&gt;"",W2681&lt;&gt;""),"Yes","No")</f>
        <v>Yes</v>
      </c>
      <c r="F2681" s="18" t="n">
        <f aca="false">Total!F2681</f>
        <v>2612.8</v>
      </c>
      <c r="G2681" s="18" t="n">
        <f aca="false">Total!G2681</f>
        <v>2131.3</v>
      </c>
      <c r="H2681" s="18" t="n">
        <f aca="false">Total!H2681</f>
        <v>481.4</v>
      </c>
      <c r="I2681" s="18" t="n">
        <f aca="false">Total!I2681</f>
        <v>98.5</v>
      </c>
      <c r="J2681" s="18" t="n">
        <f aca="false">IF($V2681="","",INDEX('Stock Exchange'!F$5:F$2450,$V2681))</f>
        <v>2610.8</v>
      </c>
      <c r="K2681" s="18" t="n">
        <f aca="false">IF($V2681="","",INDEX('Stock Exchange'!G$5:G$2450,$V2681))</f>
        <v>2125.8</v>
      </c>
      <c r="L2681" s="18" t="n">
        <f aca="false">IF($V2681="","",INDEX('Stock Exchange'!H$5:H$2450,$V2681))</f>
        <v>484.9</v>
      </c>
      <c r="M2681" s="18" t="n">
        <f aca="false">IF($V2681="","",INDEX('Stock Exchange'!I$5:I$2450,$V2681))</f>
        <v>99.22</v>
      </c>
      <c r="N2681" s="18" t="n">
        <f aca="false">IF($W2681="","",INDEX(Primary!F$5:F$2450,$W2681))</f>
        <v>2</v>
      </c>
      <c r="O2681" s="18" t="n">
        <f aca="false">IF($W2681="","",INDEX(Primary!G$5:G$2450,$W2681))</f>
        <v>5.5</v>
      </c>
      <c r="P2681" s="18" t="n">
        <f aca="false">IF($W2681="","",INDEX(Primary!H$5:H$2450,$W2681))</f>
        <v>-3.5</v>
      </c>
      <c r="Q2681" s="18" t="n">
        <f aca="false">IF($W2681="","",INDEX(Primary!I$5:I$2450,$W2681))</f>
        <v>-0.72</v>
      </c>
      <c r="R2681" s="19" t="n">
        <f aca="false">IF($E2681="Yes",L2681+P2681,"")</f>
        <v>481.4</v>
      </c>
      <c r="S2681" s="19" t="n">
        <f aca="false">IF($E2681="Yes",H2681-R2681,"")</f>
        <v>0</v>
      </c>
      <c r="T2681" s="6" t="str">
        <f aca="false">IF($E2681="Yes",IF(ROUND(ABS(S2681),2)&lt;=$T$2,"OK","CHECK"),"n/a")</f>
        <v>OK</v>
      </c>
      <c r="U2681" s="20" t="n">
        <f aca="false">Total!J2681</f>
        <v>48.873</v>
      </c>
      <c r="V2681" s="17" t="n">
        <f aca="false">IFERROR(MATCH($A2681,'Stock Exchange'!$A$5:$A$2450,0),"")</f>
        <v>463</v>
      </c>
      <c r="W2681" s="17" t="n">
        <f aca="false">IFERROR(MATCH($A2681,Primary!$A$5:$A$2450,0),"")</f>
        <v>463</v>
      </c>
    </row>
    <row r="2682" customFormat="false" ht="15" hidden="false" customHeight="false" outlineLevel="0" collapsed="false">
      <c r="A2682" s="16" t="n">
        <f aca="false">Total!A2682</f>
        <v>40849</v>
      </c>
      <c r="B2682" s="17" t="n">
        <f aca="false">YEAR(A2682)</f>
        <v>2011</v>
      </c>
      <c r="C2682" s="17" t="n">
        <f aca="false">MONTH(A2682)</f>
        <v>11</v>
      </c>
      <c r="D2682" s="6" t="str">
        <f aca="false">IF(MONTH(A2682)&gt;=4,"FY "&amp;YEAR(A2682)&amp;"-"&amp;RIGHT(YEAR(A2682)+1,2),"FY "&amp;(YEAR(A2682)-1)&amp;"-"&amp;RIGHT(YEAR(A2682),2))</f>
        <v>FY 2011-12</v>
      </c>
      <c r="E2682" s="6" t="str">
        <f aca="false">IF(AND(V2682&lt;&gt;"",W2682&lt;&gt;""),"Yes","No")</f>
        <v>Yes</v>
      </c>
      <c r="F2682" s="18" t="n">
        <f aca="false">Total!F2682</f>
        <v>1911.2</v>
      </c>
      <c r="G2682" s="18" t="n">
        <f aca="false">Total!G2682</f>
        <v>1877.7</v>
      </c>
      <c r="H2682" s="18" t="n">
        <f aca="false">Total!H2682</f>
        <v>33.5</v>
      </c>
      <c r="I2682" s="18" t="n">
        <f aca="false">Total!I2682</f>
        <v>6.82</v>
      </c>
      <c r="J2682" s="18" t="n">
        <f aca="false">IF($V2682="","",INDEX('Stock Exchange'!F$5:F$2450,$V2682))</f>
        <v>1911.2</v>
      </c>
      <c r="K2682" s="18" t="n">
        <f aca="false">IF($V2682="","",INDEX('Stock Exchange'!G$5:G$2450,$V2682))</f>
        <v>1877.4</v>
      </c>
      <c r="L2682" s="18" t="n">
        <f aca="false">IF($V2682="","",INDEX('Stock Exchange'!H$5:H$2450,$V2682))</f>
        <v>33.8</v>
      </c>
      <c r="M2682" s="18" t="n">
        <f aca="false">IF($V2682="","",INDEX('Stock Exchange'!I$5:I$2450,$V2682))</f>
        <v>6.88</v>
      </c>
      <c r="N2682" s="18" t="n">
        <f aca="false">IF($W2682="","",INDEX(Primary!F$5:F$2450,$W2682))</f>
        <v>0</v>
      </c>
      <c r="O2682" s="18" t="n">
        <f aca="false">IF($W2682="","",INDEX(Primary!G$5:G$2450,$W2682))</f>
        <v>0.3</v>
      </c>
      <c r="P2682" s="18" t="n">
        <f aca="false">IF($W2682="","",INDEX(Primary!H$5:H$2450,$W2682))</f>
        <v>-0.3</v>
      </c>
      <c r="Q2682" s="18" t="n">
        <f aca="false">IF($W2682="","",INDEX(Primary!I$5:I$2450,$W2682))</f>
        <v>-0.07</v>
      </c>
      <c r="R2682" s="19" t="n">
        <f aca="false">IF($E2682="Yes",L2682+P2682,"")</f>
        <v>33.5</v>
      </c>
      <c r="S2682" s="19" t="n">
        <f aca="false">IF($E2682="Yes",H2682-R2682,"")</f>
        <v>0</v>
      </c>
      <c r="T2682" s="6" t="str">
        <f aca="false">IF($E2682="Yes",IF(ROUND(ABS(S2682),2)&lt;=$T$2,"OK","CHECK"),"n/a")</f>
        <v>OK</v>
      </c>
      <c r="U2682" s="20" t="n">
        <f aca="false">Total!J2682</f>
        <v>49.0775</v>
      </c>
      <c r="V2682" s="17" t="n">
        <f aca="false">IFERROR(MATCH($A2682,'Stock Exchange'!$A$5:$A$2450,0),"")</f>
        <v>464</v>
      </c>
      <c r="W2682" s="17" t="n">
        <f aca="false">IFERROR(MATCH($A2682,Primary!$A$5:$A$2450,0),"")</f>
        <v>464</v>
      </c>
    </row>
    <row r="2683" customFormat="false" ht="15" hidden="false" customHeight="false" outlineLevel="0" collapsed="false">
      <c r="A2683" s="16" t="n">
        <f aca="false">Total!A2683</f>
        <v>40850</v>
      </c>
      <c r="B2683" s="17" t="n">
        <f aca="false">YEAR(A2683)</f>
        <v>2011</v>
      </c>
      <c r="C2683" s="17" t="n">
        <f aca="false">MONTH(A2683)</f>
        <v>11</v>
      </c>
      <c r="D2683" s="6" t="str">
        <f aca="false">IF(MONTH(A2683)&gt;=4,"FY "&amp;YEAR(A2683)&amp;"-"&amp;RIGHT(YEAR(A2683)+1,2),"FY "&amp;(YEAR(A2683)-1)&amp;"-"&amp;RIGHT(YEAR(A2683),2))</f>
        <v>FY 2011-12</v>
      </c>
      <c r="E2683" s="6" t="str">
        <f aca="false">IF(AND(V2683&lt;&gt;"",W2683&lt;&gt;""),"Yes","No")</f>
        <v>Yes</v>
      </c>
      <c r="F2683" s="18" t="n">
        <f aca="false">Total!F2683</f>
        <v>1643.2</v>
      </c>
      <c r="G2683" s="18" t="n">
        <f aca="false">Total!G2683</f>
        <v>1449.2</v>
      </c>
      <c r="H2683" s="18" t="n">
        <f aca="false">Total!H2683</f>
        <v>194.1</v>
      </c>
      <c r="I2683" s="18" t="n">
        <f aca="false">Total!I2683</f>
        <v>39.4</v>
      </c>
      <c r="J2683" s="18" t="n">
        <f aca="false">IF($V2683="","",INDEX('Stock Exchange'!F$5:F$2450,$V2683))</f>
        <v>1486.3</v>
      </c>
      <c r="K2683" s="18" t="n">
        <f aca="false">IF($V2683="","",INDEX('Stock Exchange'!G$5:G$2450,$V2683))</f>
        <v>1447</v>
      </c>
      <c r="L2683" s="18" t="n">
        <f aca="false">IF($V2683="","",INDEX('Stock Exchange'!H$5:H$2450,$V2683))</f>
        <v>39.2</v>
      </c>
      <c r="M2683" s="18" t="n">
        <f aca="false">IF($V2683="","",INDEX('Stock Exchange'!I$5:I$2450,$V2683))</f>
        <v>7.96</v>
      </c>
      <c r="N2683" s="18" t="n">
        <f aca="false">IF($W2683="","",INDEX(Primary!F$5:F$2450,$W2683))</f>
        <v>157</v>
      </c>
      <c r="O2683" s="18" t="n">
        <f aca="false">IF($W2683="","",INDEX(Primary!G$5:G$2450,$W2683))</f>
        <v>2.1</v>
      </c>
      <c r="P2683" s="18" t="n">
        <f aca="false">IF($W2683="","",INDEX(Primary!H$5:H$2450,$W2683))</f>
        <v>154.8</v>
      </c>
      <c r="Q2683" s="18" t="n">
        <f aca="false">IF($W2683="","",INDEX(Primary!I$5:I$2450,$W2683))</f>
        <v>31.44</v>
      </c>
      <c r="R2683" s="19" t="n">
        <f aca="false">IF($E2683="Yes",L2683+P2683,"")</f>
        <v>194</v>
      </c>
      <c r="S2683" s="19" t="n">
        <f aca="false">IF($E2683="Yes",H2683-R2683,"")</f>
        <v>0.0999999999999943</v>
      </c>
      <c r="T2683" s="6" t="str">
        <f aca="false">IF($E2683="Yes",IF(ROUND(ABS(S2683),2)&lt;=$T$2,"OK","CHECK"),"n/a")</f>
        <v>OK</v>
      </c>
      <c r="U2683" s="20" t="n">
        <f aca="false">Total!J2683</f>
        <v>49.2508</v>
      </c>
      <c r="V2683" s="17" t="n">
        <f aca="false">IFERROR(MATCH($A2683,'Stock Exchange'!$A$5:$A$2450,0),"")</f>
        <v>465</v>
      </c>
      <c r="W2683" s="17" t="n">
        <f aca="false">IFERROR(MATCH($A2683,Primary!$A$5:$A$2450,0),"")</f>
        <v>465</v>
      </c>
    </row>
    <row r="2684" customFormat="false" ht="15" hidden="false" customHeight="false" outlineLevel="0" collapsed="false">
      <c r="A2684" s="16" t="n">
        <f aca="false">Total!A2684</f>
        <v>40851</v>
      </c>
      <c r="B2684" s="17" t="n">
        <f aca="false">YEAR(A2684)</f>
        <v>2011</v>
      </c>
      <c r="C2684" s="17" t="n">
        <f aca="false">MONTH(A2684)</f>
        <v>11</v>
      </c>
      <c r="D2684" s="6" t="str">
        <f aca="false">IF(MONTH(A2684)&gt;=4,"FY "&amp;YEAR(A2684)&amp;"-"&amp;RIGHT(YEAR(A2684)+1,2),"FY "&amp;(YEAR(A2684)-1)&amp;"-"&amp;RIGHT(YEAR(A2684),2))</f>
        <v>FY 2011-12</v>
      </c>
      <c r="E2684" s="6" t="str">
        <f aca="false">IF(AND(V2684&lt;&gt;"",W2684&lt;&gt;""),"Yes","No")</f>
        <v>Yes</v>
      </c>
      <c r="F2684" s="18" t="n">
        <f aca="false">Total!F2684</f>
        <v>1887.2</v>
      </c>
      <c r="G2684" s="18" t="n">
        <f aca="false">Total!G2684</f>
        <v>1809.4</v>
      </c>
      <c r="H2684" s="18" t="n">
        <f aca="false">Total!H2684</f>
        <v>77.9</v>
      </c>
      <c r="I2684" s="18" t="n">
        <f aca="false">Total!I2684</f>
        <v>15.77</v>
      </c>
      <c r="J2684" s="18" t="n">
        <f aca="false">IF($V2684="","",INDEX('Stock Exchange'!F$5:F$2450,$V2684))</f>
        <v>1887.2</v>
      </c>
      <c r="K2684" s="18" t="n">
        <f aca="false">IF($V2684="","",INDEX('Stock Exchange'!G$5:G$2450,$V2684))</f>
        <v>1809.3</v>
      </c>
      <c r="L2684" s="18" t="n">
        <f aca="false">IF($V2684="","",INDEX('Stock Exchange'!H$5:H$2450,$V2684))</f>
        <v>77.9</v>
      </c>
      <c r="M2684" s="18" t="n">
        <f aca="false">IF($V2684="","",INDEX('Stock Exchange'!I$5:I$2450,$V2684))</f>
        <v>15.78</v>
      </c>
      <c r="N2684" s="18" t="n">
        <f aca="false">IF($W2684="","",INDEX(Primary!F$5:F$2450,$W2684))</f>
        <v>0.1</v>
      </c>
      <c r="O2684" s="18" t="n">
        <f aca="false">IF($W2684="","",INDEX(Primary!G$5:G$2450,$W2684))</f>
        <v>0.1</v>
      </c>
      <c r="P2684" s="18" t="n">
        <f aca="false">IF($W2684="","",INDEX(Primary!H$5:H$2450,$W2684))</f>
        <v>0</v>
      </c>
      <c r="Q2684" s="18" t="n">
        <f aca="false">IF($W2684="","",INDEX(Primary!I$5:I$2450,$W2684))</f>
        <v>-0.01</v>
      </c>
      <c r="R2684" s="19" t="n">
        <f aca="false">IF($E2684="Yes",L2684+P2684,"")</f>
        <v>77.9</v>
      </c>
      <c r="S2684" s="19" t="n">
        <f aca="false">IF($E2684="Yes",H2684-R2684,"")</f>
        <v>0</v>
      </c>
      <c r="T2684" s="6" t="str">
        <f aca="false">IF($E2684="Yes",IF(ROUND(ABS(S2684),2)&lt;=$T$2,"OK","CHECK"),"n/a")</f>
        <v>OK</v>
      </c>
      <c r="U2684" s="20" t="n">
        <f aca="false">Total!J2684</f>
        <v>49.3748</v>
      </c>
      <c r="V2684" s="17" t="n">
        <f aca="false">IFERROR(MATCH($A2684,'Stock Exchange'!$A$5:$A$2450,0),"")</f>
        <v>466</v>
      </c>
      <c r="W2684" s="17" t="n">
        <f aca="false">IFERROR(MATCH($A2684,Primary!$A$5:$A$2450,0),"")</f>
        <v>466</v>
      </c>
    </row>
    <row r="2685" customFormat="false" ht="15" hidden="false" customHeight="false" outlineLevel="0" collapsed="false">
      <c r="A2685" s="16" t="n">
        <f aca="false">Total!A2685</f>
        <v>40855</v>
      </c>
      <c r="B2685" s="17" t="n">
        <f aca="false">YEAR(A2685)</f>
        <v>2011</v>
      </c>
      <c r="C2685" s="17" t="n">
        <f aca="false">MONTH(A2685)</f>
        <v>11</v>
      </c>
      <c r="D2685" s="6" t="str">
        <f aca="false">IF(MONTH(A2685)&gt;=4,"FY "&amp;YEAR(A2685)&amp;"-"&amp;RIGHT(YEAR(A2685)+1,2),"FY "&amp;(YEAR(A2685)-1)&amp;"-"&amp;RIGHT(YEAR(A2685),2))</f>
        <v>FY 2011-12</v>
      </c>
      <c r="E2685" s="6" t="str">
        <f aca="false">IF(AND(V2685&lt;&gt;"",W2685&lt;&gt;""),"Yes","No")</f>
        <v>Yes</v>
      </c>
      <c r="F2685" s="18" t="n">
        <f aca="false">Total!F2685</f>
        <v>2268.8</v>
      </c>
      <c r="G2685" s="18" t="n">
        <f aca="false">Total!G2685</f>
        <v>2052.8</v>
      </c>
      <c r="H2685" s="18" t="n">
        <f aca="false">Total!H2685</f>
        <v>215.9</v>
      </c>
      <c r="I2685" s="18" t="n">
        <f aca="false">Total!I2685</f>
        <v>43.99</v>
      </c>
      <c r="J2685" s="18" t="n">
        <f aca="false">IF($V2685="","",INDEX('Stock Exchange'!F$5:F$2450,$V2685))</f>
        <v>2267.5</v>
      </c>
      <c r="K2685" s="18" t="n">
        <f aca="false">IF($V2685="","",INDEX('Stock Exchange'!G$5:G$2450,$V2685))</f>
        <v>2052.8</v>
      </c>
      <c r="L2685" s="18" t="n">
        <f aca="false">IF($V2685="","",INDEX('Stock Exchange'!H$5:H$2450,$V2685))</f>
        <v>214.7</v>
      </c>
      <c r="M2685" s="18" t="n">
        <f aca="false">IF($V2685="","",INDEX('Stock Exchange'!I$5:I$2450,$V2685))</f>
        <v>43.74</v>
      </c>
      <c r="N2685" s="18" t="n">
        <f aca="false">IF($W2685="","",INDEX(Primary!F$5:F$2450,$W2685))</f>
        <v>1.2</v>
      </c>
      <c r="O2685" s="18" t="n">
        <f aca="false">IF($W2685="","",INDEX(Primary!G$5:G$2450,$W2685))</f>
        <v>0</v>
      </c>
      <c r="P2685" s="18" t="n">
        <f aca="false">IF($W2685="","",INDEX(Primary!H$5:H$2450,$W2685))</f>
        <v>1.2</v>
      </c>
      <c r="Q2685" s="18" t="n">
        <f aca="false">IF($W2685="","",INDEX(Primary!I$5:I$2450,$W2685))</f>
        <v>0.25</v>
      </c>
      <c r="R2685" s="19" t="n">
        <f aca="false">IF($E2685="Yes",L2685+P2685,"")</f>
        <v>215.9</v>
      </c>
      <c r="S2685" s="19" t="n">
        <f aca="false">IF($E2685="Yes",H2685-R2685,"")</f>
        <v>0</v>
      </c>
      <c r="T2685" s="6" t="str">
        <f aca="false">IF($E2685="Yes",IF(ROUND(ABS(S2685),2)&lt;=$T$2,"OK","CHECK"),"n/a")</f>
        <v>OK</v>
      </c>
      <c r="U2685" s="20" t="n">
        <f aca="false">Total!J2685</f>
        <v>49.084</v>
      </c>
      <c r="V2685" s="17" t="n">
        <f aca="false">IFERROR(MATCH($A2685,'Stock Exchange'!$A$5:$A$2450,0),"")</f>
        <v>467</v>
      </c>
      <c r="W2685" s="17" t="n">
        <f aca="false">IFERROR(MATCH($A2685,Primary!$A$5:$A$2450,0),"")</f>
        <v>467</v>
      </c>
    </row>
    <row r="2686" customFormat="false" ht="15" hidden="false" customHeight="false" outlineLevel="0" collapsed="false">
      <c r="A2686" s="16" t="n">
        <f aca="false">Total!A2686</f>
        <v>40856</v>
      </c>
      <c r="B2686" s="17" t="n">
        <f aca="false">YEAR(A2686)</f>
        <v>2011</v>
      </c>
      <c r="C2686" s="17" t="n">
        <f aca="false">MONTH(A2686)</f>
        <v>11</v>
      </c>
      <c r="D2686" s="6" t="str">
        <f aca="false">IF(MONTH(A2686)&gt;=4,"FY "&amp;YEAR(A2686)&amp;"-"&amp;RIGHT(YEAR(A2686)+1,2),"FY "&amp;(YEAR(A2686)-1)&amp;"-"&amp;RIGHT(YEAR(A2686),2))</f>
        <v>FY 2011-12</v>
      </c>
      <c r="E2686" s="6" t="str">
        <f aca="false">IF(AND(V2686&lt;&gt;"",W2686&lt;&gt;""),"Yes","No")</f>
        <v>Yes</v>
      </c>
      <c r="F2686" s="18" t="n">
        <f aca="false">Total!F2686</f>
        <v>1702.2</v>
      </c>
      <c r="G2686" s="18" t="n">
        <f aca="false">Total!G2686</f>
        <v>1198.8</v>
      </c>
      <c r="H2686" s="18" t="n">
        <f aca="false">Total!H2686</f>
        <v>503.4</v>
      </c>
      <c r="I2686" s="18" t="n">
        <f aca="false">Total!I2686</f>
        <v>101.95</v>
      </c>
      <c r="J2686" s="18" t="n">
        <f aca="false">IF($V2686="","",INDEX('Stock Exchange'!F$5:F$2450,$V2686))</f>
        <v>1699.6</v>
      </c>
      <c r="K2686" s="18" t="n">
        <f aca="false">IF($V2686="","",INDEX('Stock Exchange'!G$5:G$2450,$V2686))</f>
        <v>1198.8</v>
      </c>
      <c r="L2686" s="18" t="n">
        <f aca="false">IF($V2686="","",INDEX('Stock Exchange'!H$5:H$2450,$V2686))</f>
        <v>500.9</v>
      </c>
      <c r="M2686" s="18" t="n">
        <f aca="false">IF($V2686="","",INDEX('Stock Exchange'!I$5:I$2450,$V2686))</f>
        <v>101.43</v>
      </c>
      <c r="N2686" s="18" t="n">
        <f aca="false">IF($W2686="","",INDEX(Primary!F$5:F$2450,$W2686))</f>
        <v>2.6</v>
      </c>
      <c r="O2686" s="18" t="n">
        <f aca="false">IF($W2686="","",INDEX(Primary!G$5:G$2450,$W2686))</f>
        <v>0.1</v>
      </c>
      <c r="P2686" s="18" t="n">
        <f aca="false">IF($W2686="","",INDEX(Primary!H$5:H$2450,$W2686))</f>
        <v>2.6</v>
      </c>
      <c r="Q2686" s="18" t="n">
        <f aca="false">IF($W2686="","",INDEX(Primary!I$5:I$2450,$W2686))</f>
        <v>0.52</v>
      </c>
      <c r="R2686" s="19" t="n">
        <f aca="false">IF($E2686="Yes",L2686+P2686,"")</f>
        <v>503.5</v>
      </c>
      <c r="S2686" s="19" t="n">
        <f aca="false">IF($E2686="Yes",H2686-R2686,"")</f>
        <v>-0.100000000000023</v>
      </c>
      <c r="T2686" s="6" t="str">
        <f aca="false">IF($E2686="Yes",IF(ROUND(ABS(S2686),2)&lt;=$T$2,"OK","CHECK"),"n/a")</f>
        <v>OK</v>
      </c>
      <c r="U2686" s="20" t="n">
        <f aca="false">Total!J2686</f>
        <v>49.38</v>
      </c>
      <c r="V2686" s="17" t="n">
        <f aca="false">IFERROR(MATCH($A2686,'Stock Exchange'!$A$5:$A$2450,0),"")</f>
        <v>468</v>
      </c>
      <c r="W2686" s="17" t="n">
        <f aca="false">IFERROR(MATCH($A2686,Primary!$A$5:$A$2450,0),"")</f>
        <v>468</v>
      </c>
    </row>
    <row r="2687" customFormat="false" ht="15" hidden="false" customHeight="false" outlineLevel="0" collapsed="false">
      <c r="A2687" s="16" t="n">
        <f aca="false">Total!A2687</f>
        <v>40858</v>
      </c>
      <c r="B2687" s="17" t="n">
        <f aca="false">YEAR(A2687)</f>
        <v>2011</v>
      </c>
      <c r="C2687" s="17" t="n">
        <f aca="false">MONTH(A2687)</f>
        <v>11</v>
      </c>
      <c r="D2687" s="6" t="str">
        <f aca="false">IF(MONTH(A2687)&gt;=4,"FY "&amp;YEAR(A2687)&amp;"-"&amp;RIGHT(YEAR(A2687)+1,2),"FY "&amp;(YEAR(A2687)-1)&amp;"-"&amp;RIGHT(YEAR(A2687),2))</f>
        <v>FY 2011-12</v>
      </c>
      <c r="E2687" s="6" t="str">
        <f aca="false">IF(AND(V2687&lt;&gt;"",W2687&lt;&gt;""),"Yes","No")</f>
        <v>Yes</v>
      </c>
      <c r="F2687" s="18" t="n">
        <f aca="false">Total!F2687</f>
        <v>2080.4</v>
      </c>
      <c r="G2687" s="18" t="n">
        <f aca="false">Total!G2687</f>
        <v>1658.7</v>
      </c>
      <c r="H2687" s="18" t="n">
        <f aca="false">Total!H2687</f>
        <v>421.7</v>
      </c>
      <c r="I2687" s="18" t="n">
        <f aca="false">Total!I2687</f>
        <v>84.71</v>
      </c>
      <c r="J2687" s="18" t="n">
        <f aca="false">IF($V2687="","",INDEX('Stock Exchange'!F$5:F$2450,$V2687))</f>
        <v>2080.4</v>
      </c>
      <c r="K2687" s="18" t="n">
        <f aca="false">IF($V2687="","",INDEX('Stock Exchange'!G$5:G$2450,$V2687))</f>
        <v>1653.3</v>
      </c>
      <c r="L2687" s="18" t="n">
        <f aca="false">IF($V2687="","",INDEX('Stock Exchange'!H$5:H$2450,$V2687))</f>
        <v>427.1</v>
      </c>
      <c r="M2687" s="18" t="n">
        <f aca="false">IF($V2687="","",INDEX('Stock Exchange'!I$5:I$2450,$V2687))</f>
        <v>85.81</v>
      </c>
      <c r="N2687" s="18" t="n">
        <f aca="false">IF($W2687="","",INDEX(Primary!F$5:F$2450,$W2687))</f>
        <v>0</v>
      </c>
      <c r="O2687" s="18" t="n">
        <f aca="false">IF($W2687="","",INDEX(Primary!G$5:G$2450,$W2687))</f>
        <v>5.4</v>
      </c>
      <c r="P2687" s="18" t="n">
        <f aca="false">IF($W2687="","",INDEX(Primary!H$5:H$2450,$W2687))</f>
        <v>-5.4</v>
      </c>
      <c r="Q2687" s="18" t="n">
        <f aca="false">IF($W2687="","",INDEX(Primary!I$5:I$2450,$W2687))</f>
        <v>-1.09</v>
      </c>
      <c r="R2687" s="19" t="n">
        <f aca="false">IF($E2687="Yes",L2687+P2687,"")</f>
        <v>421.7</v>
      </c>
      <c r="S2687" s="19" t="n">
        <f aca="false">IF($E2687="Yes",H2687-R2687,"")</f>
        <v>0</v>
      </c>
      <c r="T2687" s="6" t="str">
        <f aca="false">IF($E2687="Yes",IF(ROUND(ABS(S2687),2)&lt;=$T$2,"OK","CHECK"),"n/a")</f>
        <v>OK</v>
      </c>
      <c r="U2687" s="20" t="n">
        <f aca="false">Total!J2687</f>
        <v>49.781</v>
      </c>
      <c r="V2687" s="17" t="n">
        <f aca="false">IFERROR(MATCH($A2687,'Stock Exchange'!$A$5:$A$2450,0),"")</f>
        <v>469</v>
      </c>
      <c r="W2687" s="17" t="n">
        <f aca="false">IFERROR(MATCH($A2687,Primary!$A$5:$A$2450,0),"")</f>
        <v>469</v>
      </c>
    </row>
    <row r="2688" customFormat="false" ht="15" hidden="false" customHeight="false" outlineLevel="0" collapsed="false">
      <c r="A2688" s="16" t="n">
        <f aca="false">Total!A2688</f>
        <v>40861</v>
      </c>
      <c r="B2688" s="17" t="n">
        <f aca="false">YEAR(A2688)</f>
        <v>2011</v>
      </c>
      <c r="C2688" s="17" t="n">
        <f aca="false">MONTH(A2688)</f>
        <v>11</v>
      </c>
      <c r="D2688" s="6" t="str">
        <f aca="false">IF(MONTH(A2688)&gt;=4,"FY "&amp;YEAR(A2688)&amp;"-"&amp;RIGHT(YEAR(A2688)+1,2),"FY "&amp;(YEAR(A2688)-1)&amp;"-"&amp;RIGHT(YEAR(A2688),2))</f>
        <v>FY 2011-12</v>
      </c>
      <c r="E2688" s="6" t="str">
        <f aca="false">IF(AND(V2688&lt;&gt;"",W2688&lt;&gt;""),"Yes","No")</f>
        <v>Yes</v>
      </c>
      <c r="F2688" s="18" t="n">
        <f aca="false">Total!F2688</f>
        <v>3254</v>
      </c>
      <c r="G2688" s="18" t="n">
        <f aca="false">Total!G2688</f>
        <v>3041.4</v>
      </c>
      <c r="H2688" s="18" t="n">
        <f aca="false">Total!H2688</f>
        <v>212.6</v>
      </c>
      <c r="I2688" s="18" t="n">
        <f aca="false">Total!I2688</f>
        <v>42.29</v>
      </c>
      <c r="J2688" s="18" t="n">
        <f aca="false">IF($V2688="","",INDEX('Stock Exchange'!F$5:F$2450,$V2688))</f>
        <v>3253.4</v>
      </c>
      <c r="K2688" s="18" t="n">
        <f aca="false">IF($V2688="","",INDEX('Stock Exchange'!G$5:G$2450,$V2688))</f>
        <v>3041</v>
      </c>
      <c r="L2688" s="18" t="n">
        <f aca="false">IF($V2688="","",INDEX('Stock Exchange'!H$5:H$2450,$V2688))</f>
        <v>212.4</v>
      </c>
      <c r="M2688" s="18" t="n">
        <f aca="false">IF($V2688="","",INDEX('Stock Exchange'!I$5:I$2450,$V2688))</f>
        <v>42.25</v>
      </c>
      <c r="N2688" s="18" t="n">
        <f aca="false">IF($W2688="","",INDEX(Primary!F$5:F$2450,$W2688))</f>
        <v>0.5</v>
      </c>
      <c r="O2688" s="18" t="n">
        <f aca="false">IF($W2688="","",INDEX(Primary!G$5:G$2450,$W2688))</f>
        <v>0.3</v>
      </c>
      <c r="P2688" s="18" t="n">
        <f aca="false">IF($W2688="","",INDEX(Primary!H$5:H$2450,$W2688))</f>
        <v>0.2</v>
      </c>
      <c r="Q2688" s="18" t="n">
        <f aca="false">IF($W2688="","",INDEX(Primary!I$5:I$2450,$W2688))</f>
        <v>0.03</v>
      </c>
      <c r="R2688" s="19" t="n">
        <f aca="false">IF($E2688="Yes",L2688+P2688,"")</f>
        <v>212.6</v>
      </c>
      <c r="S2688" s="19" t="n">
        <f aca="false">IF($E2688="Yes",H2688-R2688,"")</f>
        <v>0</v>
      </c>
      <c r="T2688" s="6" t="str">
        <f aca="false">IF($E2688="Yes",IF(ROUND(ABS(S2688),2)&lt;=$T$2,"OK","CHECK"),"n/a")</f>
        <v>OK</v>
      </c>
      <c r="U2688" s="20" t="n">
        <f aca="false">Total!J2688</f>
        <v>50.2795</v>
      </c>
      <c r="V2688" s="17" t="n">
        <f aca="false">IFERROR(MATCH($A2688,'Stock Exchange'!$A$5:$A$2450,0),"")</f>
        <v>470</v>
      </c>
      <c r="W2688" s="17" t="n">
        <f aca="false">IFERROR(MATCH($A2688,Primary!$A$5:$A$2450,0),"")</f>
        <v>470</v>
      </c>
    </row>
    <row r="2689" customFormat="false" ht="15" hidden="false" customHeight="false" outlineLevel="0" collapsed="false">
      <c r="A2689" s="16" t="n">
        <f aca="false">Total!A2689</f>
        <v>40862</v>
      </c>
      <c r="B2689" s="17" t="n">
        <f aca="false">YEAR(A2689)</f>
        <v>2011</v>
      </c>
      <c r="C2689" s="17" t="n">
        <f aca="false">MONTH(A2689)</f>
        <v>11</v>
      </c>
      <c r="D2689" s="6" t="str">
        <f aca="false">IF(MONTH(A2689)&gt;=4,"FY "&amp;YEAR(A2689)&amp;"-"&amp;RIGHT(YEAR(A2689)+1,2),"FY "&amp;(YEAR(A2689)-1)&amp;"-"&amp;RIGHT(YEAR(A2689),2))</f>
        <v>FY 2011-12</v>
      </c>
      <c r="E2689" s="6" t="str">
        <f aca="false">IF(AND(V2689&lt;&gt;"",W2689&lt;&gt;""),"Yes","No")</f>
        <v>Yes</v>
      </c>
      <c r="F2689" s="18" t="n">
        <f aca="false">Total!F2689</f>
        <v>2542</v>
      </c>
      <c r="G2689" s="18" t="n">
        <f aca="false">Total!G2689</f>
        <v>2326.1</v>
      </c>
      <c r="H2689" s="18" t="n">
        <f aca="false">Total!H2689</f>
        <v>215.9</v>
      </c>
      <c r="I2689" s="18" t="n">
        <f aca="false">Total!I2689</f>
        <v>43.1</v>
      </c>
      <c r="J2689" s="18" t="n">
        <f aca="false">IF($V2689="","",INDEX('Stock Exchange'!F$5:F$2450,$V2689))</f>
        <v>2540.8</v>
      </c>
      <c r="K2689" s="18" t="n">
        <f aca="false">IF($V2689="","",INDEX('Stock Exchange'!G$5:G$2450,$V2689))</f>
        <v>2131.8</v>
      </c>
      <c r="L2689" s="18" t="n">
        <f aca="false">IF($V2689="","",INDEX('Stock Exchange'!H$5:H$2450,$V2689))</f>
        <v>408.9</v>
      </c>
      <c r="M2689" s="18" t="n">
        <f aca="false">IF($V2689="","",INDEX('Stock Exchange'!I$5:I$2450,$V2689))</f>
        <v>81.65</v>
      </c>
      <c r="N2689" s="18" t="n">
        <f aca="false">IF($W2689="","",INDEX(Primary!F$5:F$2450,$W2689))</f>
        <v>1.3</v>
      </c>
      <c r="O2689" s="18" t="n">
        <f aca="false">IF($W2689="","",INDEX(Primary!G$5:G$2450,$W2689))</f>
        <v>194.3</v>
      </c>
      <c r="P2689" s="18" t="n">
        <f aca="false">IF($W2689="","",INDEX(Primary!H$5:H$2450,$W2689))</f>
        <v>-193.1</v>
      </c>
      <c r="Q2689" s="18" t="n">
        <f aca="false">IF($W2689="","",INDEX(Primary!I$5:I$2450,$W2689))</f>
        <v>-38.55</v>
      </c>
      <c r="R2689" s="19" t="n">
        <f aca="false">IF($E2689="Yes",L2689+P2689,"")</f>
        <v>215.8</v>
      </c>
      <c r="S2689" s="19" t="n">
        <f aca="false">IF($E2689="Yes",H2689-R2689,"")</f>
        <v>0.100000000000023</v>
      </c>
      <c r="T2689" s="6" t="str">
        <f aca="false">IF($E2689="Yes",IF(ROUND(ABS(S2689),2)&lt;=$T$2,"OK","CHECK"),"n/a")</f>
        <v>OK</v>
      </c>
      <c r="U2689" s="20" t="n">
        <f aca="false">Total!J2689</f>
        <v>50.0845</v>
      </c>
      <c r="V2689" s="17" t="n">
        <f aca="false">IFERROR(MATCH($A2689,'Stock Exchange'!$A$5:$A$2450,0),"")</f>
        <v>471</v>
      </c>
      <c r="W2689" s="17" t="n">
        <f aca="false">IFERROR(MATCH($A2689,Primary!$A$5:$A$2450,0),"")</f>
        <v>471</v>
      </c>
    </row>
    <row r="2690" customFormat="false" ht="15" hidden="false" customHeight="false" outlineLevel="0" collapsed="false">
      <c r="A2690" s="16" t="n">
        <f aca="false">Total!A2690</f>
        <v>40863</v>
      </c>
      <c r="B2690" s="17" t="n">
        <f aca="false">YEAR(A2690)</f>
        <v>2011</v>
      </c>
      <c r="C2690" s="17" t="n">
        <f aca="false">MONTH(A2690)</f>
        <v>11</v>
      </c>
      <c r="D2690" s="6" t="str">
        <f aca="false">IF(MONTH(A2690)&gt;=4,"FY "&amp;YEAR(A2690)&amp;"-"&amp;RIGHT(YEAR(A2690)+1,2),"FY "&amp;(YEAR(A2690)-1)&amp;"-"&amp;RIGHT(YEAR(A2690),2))</f>
        <v>FY 2011-12</v>
      </c>
      <c r="E2690" s="6" t="str">
        <f aca="false">IF(AND(V2690&lt;&gt;"",W2690&lt;&gt;""),"Yes","No")</f>
        <v>Yes</v>
      </c>
      <c r="F2690" s="18" t="n">
        <f aca="false">Total!F2690</f>
        <v>1704</v>
      </c>
      <c r="G2690" s="18" t="n">
        <f aca="false">Total!G2690</f>
        <v>2081.1</v>
      </c>
      <c r="H2690" s="18" t="n">
        <f aca="false">Total!H2690</f>
        <v>-377.1</v>
      </c>
      <c r="I2690" s="18" t="n">
        <f aca="false">Total!I2690</f>
        <v>-74.59</v>
      </c>
      <c r="J2690" s="18" t="n">
        <f aca="false">IF($V2690="","",INDEX('Stock Exchange'!F$5:F$2450,$V2690))</f>
        <v>1700.4</v>
      </c>
      <c r="K2690" s="18" t="n">
        <f aca="false">IF($V2690="","",INDEX('Stock Exchange'!G$5:G$2450,$V2690))</f>
        <v>2073.2</v>
      </c>
      <c r="L2690" s="18" t="n">
        <f aca="false">IF($V2690="","",INDEX('Stock Exchange'!H$5:H$2450,$V2690))</f>
        <v>-372.9</v>
      </c>
      <c r="M2690" s="18" t="n">
        <f aca="false">IF($V2690="","",INDEX('Stock Exchange'!I$5:I$2450,$V2690))</f>
        <v>-73.74</v>
      </c>
      <c r="N2690" s="18" t="n">
        <f aca="false">IF($W2690="","",INDEX(Primary!F$5:F$2450,$W2690))</f>
        <v>3.6</v>
      </c>
      <c r="O2690" s="18" t="n">
        <f aca="false">IF($W2690="","",INDEX(Primary!G$5:G$2450,$W2690))</f>
        <v>7.9</v>
      </c>
      <c r="P2690" s="18" t="n">
        <f aca="false">IF($W2690="","",INDEX(Primary!H$5:H$2450,$W2690))</f>
        <v>-4.3</v>
      </c>
      <c r="Q2690" s="18" t="n">
        <f aca="false">IF($W2690="","",INDEX(Primary!I$5:I$2450,$W2690))</f>
        <v>-0.84</v>
      </c>
      <c r="R2690" s="19" t="n">
        <f aca="false">IF($E2690="Yes",L2690+P2690,"")</f>
        <v>-377.2</v>
      </c>
      <c r="S2690" s="19" t="n">
        <f aca="false">IF($E2690="Yes",H2690-R2690,"")</f>
        <v>0.0999999999999659</v>
      </c>
      <c r="T2690" s="6" t="str">
        <f aca="false">IF($E2690="Yes",IF(ROUND(ABS(S2690),2)&lt;=$T$2,"OK","CHECK"),"n/a")</f>
        <v>OK</v>
      </c>
      <c r="U2690" s="20" t="n">
        <f aca="false">Total!J2690</f>
        <v>50.5645</v>
      </c>
      <c r="V2690" s="17" t="n">
        <f aca="false">IFERROR(MATCH($A2690,'Stock Exchange'!$A$5:$A$2450,0),"")</f>
        <v>472</v>
      </c>
      <c r="W2690" s="17" t="n">
        <f aca="false">IFERROR(MATCH($A2690,Primary!$A$5:$A$2450,0),"")</f>
        <v>472</v>
      </c>
    </row>
    <row r="2691" customFormat="false" ht="15" hidden="false" customHeight="false" outlineLevel="0" collapsed="false">
      <c r="A2691" s="16" t="n">
        <f aca="false">Total!A2691</f>
        <v>40864</v>
      </c>
      <c r="B2691" s="17" t="n">
        <f aca="false">YEAR(A2691)</f>
        <v>2011</v>
      </c>
      <c r="C2691" s="17" t="n">
        <f aca="false">MONTH(A2691)</f>
        <v>11</v>
      </c>
      <c r="D2691" s="6" t="str">
        <f aca="false">IF(MONTH(A2691)&gt;=4,"FY "&amp;YEAR(A2691)&amp;"-"&amp;RIGHT(YEAR(A2691)+1,2),"FY "&amp;(YEAR(A2691)-1)&amp;"-"&amp;RIGHT(YEAR(A2691),2))</f>
        <v>FY 2011-12</v>
      </c>
      <c r="E2691" s="6" t="str">
        <f aca="false">IF(AND(V2691&lt;&gt;"",W2691&lt;&gt;""),"Yes","No")</f>
        <v>Yes</v>
      </c>
      <c r="F2691" s="18" t="n">
        <f aca="false">Total!F2691</f>
        <v>1737.2</v>
      </c>
      <c r="G2691" s="18" t="n">
        <f aca="false">Total!G2691</f>
        <v>2199.3</v>
      </c>
      <c r="H2691" s="18" t="n">
        <f aca="false">Total!H2691</f>
        <v>-462.1</v>
      </c>
      <c r="I2691" s="18" t="n">
        <f aca="false">Total!I2691</f>
        <v>-90.77</v>
      </c>
      <c r="J2691" s="18" t="n">
        <f aca="false">IF($V2691="","",INDEX('Stock Exchange'!F$5:F$2450,$V2691))</f>
        <v>1736.7</v>
      </c>
      <c r="K2691" s="18" t="n">
        <f aca="false">IF($V2691="","",INDEX('Stock Exchange'!G$5:G$2450,$V2691))</f>
        <v>2198.5</v>
      </c>
      <c r="L2691" s="18" t="n">
        <f aca="false">IF($V2691="","",INDEX('Stock Exchange'!H$5:H$2450,$V2691))</f>
        <v>-461.8</v>
      </c>
      <c r="M2691" s="18" t="n">
        <f aca="false">IF($V2691="","",INDEX('Stock Exchange'!I$5:I$2450,$V2691))</f>
        <v>-90.73</v>
      </c>
      <c r="N2691" s="18" t="n">
        <f aca="false">IF($W2691="","",INDEX(Primary!F$5:F$2450,$W2691))</f>
        <v>0.6</v>
      </c>
      <c r="O2691" s="18" t="n">
        <f aca="false">IF($W2691="","",INDEX(Primary!G$5:G$2450,$W2691))</f>
        <v>0.8</v>
      </c>
      <c r="P2691" s="18" t="n">
        <f aca="false">IF($W2691="","",INDEX(Primary!H$5:H$2450,$W2691))</f>
        <v>-0.2</v>
      </c>
      <c r="Q2691" s="18" t="n">
        <f aca="false">IF($W2691="","",INDEX(Primary!I$5:I$2450,$W2691))</f>
        <v>-0.04</v>
      </c>
      <c r="R2691" s="19" t="n">
        <f aca="false">IF($E2691="Yes",L2691+P2691,"")</f>
        <v>-462</v>
      </c>
      <c r="S2691" s="19" t="n">
        <f aca="false">IF($E2691="Yes",H2691-R2691,"")</f>
        <v>-0.100000000000023</v>
      </c>
      <c r="T2691" s="6" t="str">
        <f aca="false">IF($E2691="Yes",IF(ROUND(ABS(S2691),2)&lt;=$T$2,"OK","CHECK"),"n/a")</f>
        <v>OK</v>
      </c>
      <c r="U2691" s="20" t="n">
        <f aca="false">Total!J2691</f>
        <v>50.901</v>
      </c>
      <c r="V2691" s="17" t="n">
        <f aca="false">IFERROR(MATCH($A2691,'Stock Exchange'!$A$5:$A$2450,0),"")</f>
        <v>473</v>
      </c>
      <c r="W2691" s="17" t="n">
        <f aca="false">IFERROR(MATCH($A2691,Primary!$A$5:$A$2450,0),"")</f>
        <v>473</v>
      </c>
    </row>
    <row r="2692" customFormat="false" ht="15" hidden="false" customHeight="false" outlineLevel="0" collapsed="false">
      <c r="A2692" s="16" t="n">
        <f aca="false">Total!A2692</f>
        <v>40865</v>
      </c>
      <c r="B2692" s="17" t="n">
        <f aca="false">YEAR(A2692)</f>
        <v>2011</v>
      </c>
      <c r="C2692" s="17" t="n">
        <f aca="false">MONTH(A2692)</f>
        <v>11</v>
      </c>
      <c r="D2692" s="6" t="str">
        <f aca="false">IF(MONTH(A2692)&gt;=4,"FY "&amp;YEAR(A2692)&amp;"-"&amp;RIGHT(YEAR(A2692)+1,2),"FY "&amp;(YEAR(A2692)-1)&amp;"-"&amp;RIGHT(YEAR(A2692),2))</f>
        <v>FY 2011-12</v>
      </c>
      <c r="E2692" s="6" t="str">
        <f aca="false">IF(AND(V2692&lt;&gt;"",W2692&lt;&gt;""),"Yes","No")</f>
        <v>Yes</v>
      </c>
      <c r="F2692" s="18" t="n">
        <f aca="false">Total!F2692</f>
        <v>1932.9</v>
      </c>
      <c r="G2692" s="18" t="n">
        <f aca="false">Total!G2692</f>
        <v>2093.6</v>
      </c>
      <c r="H2692" s="18" t="n">
        <f aca="false">Total!H2692</f>
        <v>-160.7</v>
      </c>
      <c r="I2692" s="18" t="n">
        <f aca="false">Total!I2692</f>
        <v>-31.69</v>
      </c>
      <c r="J2692" s="18" t="n">
        <f aca="false">IF($V2692="","",INDEX('Stock Exchange'!F$5:F$2450,$V2692))</f>
        <v>1932.5</v>
      </c>
      <c r="K2692" s="18" t="n">
        <f aca="false">IF($V2692="","",INDEX('Stock Exchange'!G$5:G$2450,$V2692))</f>
        <v>2093.3</v>
      </c>
      <c r="L2692" s="18" t="n">
        <f aca="false">IF($V2692="","",INDEX('Stock Exchange'!H$5:H$2450,$V2692))</f>
        <v>-160.8</v>
      </c>
      <c r="M2692" s="18" t="n">
        <f aca="false">IF($V2692="","",INDEX('Stock Exchange'!I$5:I$2450,$V2692))</f>
        <v>-31.7</v>
      </c>
      <c r="N2692" s="18" t="n">
        <f aca="false">IF($W2692="","",INDEX(Primary!F$5:F$2450,$W2692))</f>
        <v>0.4</v>
      </c>
      <c r="O2692" s="18" t="n">
        <f aca="false">IF($W2692="","",INDEX(Primary!G$5:G$2450,$W2692))</f>
        <v>0.3</v>
      </c>
      <c r="P2692" s="18" t="n">
        <f aca="false">IF($W2692="","",INDEX(Primary!H$5:H$2450,$W2692))</f>
        <v>0</v>
      </c>
      <c r="Q2692" s="18" t="n">
        <f aca="false">IF($W2692="","",INDEX(Primary!I$5:I$2450,$W2692))</f>
        <v>0.01</v>
      </c>
      <c r="R2692" s="19" t="n">
        <f aca="false">IF($E2692="Yes",L2692+P2692,"")</f>
        <v>-160.8</v>
      </c>
      <c r="S2692" s="19" t="n">
        <f aca="false">IF($E2692="Yes",H2692-R2692,"")</f>
        <v>0.100000000000023</v>
      </c>
      <c r="T2692" s="6" t="str">
        <f aca="false">IF($E2692="Yes",IF(ROUND(ABS(S2692),2)&lt;=$T$2,"OK","CHECK"),"n/a")</f>
        <v>OK</v>
      </c>
      <c r="U2692" s="20" t="n">
        <f aca="false">Total!J2692</f>
        <v>50.722</v>
      </c>
      <c r="V2692" s="17" t="n">
        <f aca="false">IFERROR(MATCH($A2692,'Stock Exchange'!$A$5:$A$2450,0),"")</f>
        <v>474</v>
      </c>
      <c r="W2692" s="17" t="n">
        <f aca="false">IFERROR(MATCH($A2692,Primary!$A$5:$A$2450,0),"")</f>
        <v>474</v>
      </c>
    </row>
    <row r="2693" customFormat="false" ht="15" hidden="false" customHeight="false" outlineLevel="0" collapsed="false">
      <c r="A2693" s="16" t="n">
        <f aca="false">Total!A2693</f>
        <v>40868</v>
      </c>
      <c r="B2693" s="17" t="n">
        <f aca="false">YEAR(A2693)</f>
        <v>2011</v>
      </c>
      <c r="C2693" s="17" t="n">
        <f aca="false">MONTH(A2693)</f>
        <v>11</v>
      </c>
      <c r="D2693" s="6" t="str">
        <f aca="false">IF(MONTH(A2693)&gt;=4,"FY "&amp;YEAR(A2693)&amp;"-"&amp;RIGHT(YEAR(A2693)+1,2),"FY "&amp;(YEAR(A2693)-1)&amp;"-"&amp;RIGHT(YEAR(A2693),2))</f>
        <v>FY 2011-12</v>
      </c>
      <c r="E2693" s="6" t="str">
        <f aca="false">IF(AND(V2693&lt;&gt;"",W2693&lt;&gt;""),"Yes","No")</f>
        <v>Yes</v>
      </c>
      <c r="F2693" s="18" t="n">
        <f aca="false">Total!F2693</f>
        <v>1798.2</v>
      </c>
      <c r="G2693" s="18" t="n">
        <f aca="false">Total!G2693</f>
        <v>2553.7</v>
      </c>
      <c r="H2693" s="18" t="n">
        <f aca="false">Total!H2693</f>
        <v>-755.5</v>
      </c>
      <c r="I2693" s="18" t="n">
        <f aca="false">Total!I2693</f>
        <v>-147.11</v>
      </c>
      <c r="J2693" s="18" t="n">
        <f aca="false">IF($V2693="","",INDEX('Stock Exchange'!F$5:F$2450,$V2693))</f>
        <v>1798.2</v>
      </c>
      <c r="K2693" s="18" t="n">
        <f aca="false">IF($V2693="","",INDEX('Stock Exchange'!G$5:G$2450,$V2693))</f>
        <v>2553.4</v>
      </c>
      <c r="L2693" s="18" t="n">
        <f aca="false">IF($V2693="","",INDEX('Stock Exchange'!H$5:H$2450,$V2693))</f>
        <v>-755.2</v>
      </c>
      <c r="M2693" s="18" t="n">
        <f aca="false">IF($V2693="","",INDEX('Stock Exchange'!I$5:I$2450,$V2693))</f>
        <v>-147.06</v>
      </c>
      <c r="N2693" s="18" t="n">
        <f aca="false">IF($W2693="","",INDEX(Primary!F$5:F$2450,$W2693))</f>
        <v>0</v>
      </c>
      <c r="O2693" s="18" t="n">
        <f aca="false">IF($W2693="","",INDEX(Primary!G$5:G$2450,$W2693))</f>
        <v>0.3</v>
      </c>
      <c r="P2693" s="18" t="n">
        <f aca="false">IF($W2693="","",INDEX(Primary!H$5:H$2450,$W2693))</f>
        <v>-0.3</v>
      </c>
      <c r="Q2693" s="18" t="n">
        <f aca="false">IF($W2693="","",INDEX(Primary!I$5:I$2450,$W2693))</f>
        <v>-0.06</v>
      </c>
      <c r="R2693" s="19" t="n">
        <f aca="false">IF($E2693="Yes",L2693+P2693,"")</f>
        <v>-755.5</v>
      </c>
      <c r="S2693" s="19" t="n">
        <f aca="false">IF($E2693="Yes",H2693-R2693,"")</f>
        <v>0</v>
      </c>
      <c r="T2693" s="6" t="str">
        <f aca="false">IF($E2693="Yes",IF(ROUND(ABS(S2693),2)&lt;=$T$2,"OK","CHECK"),"n/a")</f>
        <v>OK</v>
      </c>
      <c r="U2693" s="20" t="n">
        <f aca="false">Total!J2693</f>
        <v>51.353</v>
      </c>
      <c r="V2693" s="17" t="n">
        <f aca="false">IFERROR(MATCH($A2693,'Stock Exchange'!$A$5:$A$2450,0),"")</f>
        <v>475</v>
      </c>
      <c r="W2693" s="17" t="n">
        <f aca="false">IFERROR(MATCH($A2693,Primary!$A$5:$A$2450,0),"")</f>
        <v>475</v>
      </c>
    </row>
    <row r="2694" customFormat="false" ht="15" hidden="false" customHeight="false" outlineLevel="0" collapsed="false">
      <c r="A2694" s="16" t="n">
        <f aca="false">Total!A2694</f>
        <v>40869</v>
      </c>
      <c r="B2694" s="17" t="n">
        <f aca="false">YEAR(A2694)</f>
        <v>2011</v>
      </c>
      <c r="C2694" s="17" t="n">
        <f aca="false">MONTH(A2694)</f>
        <v>11</v>
      </c>
      <c r="D2694" s="6" t="str">
        <f aca="false">IF(MONTH(A2694)&gt;=4,"FY "&amp;YEAR(A2694)&amp;"-"&amp;RIGHT(YEAR(A2694)+1,2),"FY "&amp;(YEAR(A2694)-1)&amp;"-"&amp;RIGHT(YEAR(A2694),2))</f>
        <v>FY 2011-12</v>
      </c>
      <c r="E2694" s="6" t="str">
        <f aca="false">IF(AND(V2694&lt;&gt;"",W2694&lt;&gt;""),"Yes","No")</f>
        <v>Yes</v>
      </c>
      <c r="F2694" s="18" t="n">
        <f aca="false">Total!F2694</f>
        <v>1893.9</v>
      </c>
      <c r="G2694" s="18" t="n">
        <f aca="false">Total!G2694</f>
        <v>2495.1</v>
      </c>
      <c r="H2694" s="18" t="n">
        <f aca="false">Total!H2694</f>
        <v>-601.1</v>
      </c>
      <c r="I2694" s="18" t="n">
        <f aca="false">Total!I2694</f>
        <v>-116.24</v>
      </c>
      <c r="J2694" s="18" t="n">
        <f aca="false">IF($V2694="","",INDEX('Stock Exchange'!F$5:F$2450,$V2694))</f>
        <v>1893.7</v>
      </c>
      <c r="K2694" s="18" t="n">
        <f aca="false">IF($V2694="","",INDEX('Stock Exchange'!G$5:G$2450,$V2694))</f>
        <v>2495.1</v>
      </c>
      <c r="L2694" s="18" t="n">
        <f aca="false">IF($V2694="","",INDEX('Stock Exchange'!H$5:H$2450,$V2694))</f>
        <v>-601.3</v>
      </c>
      <c r="M2694" s="18" t="n">
        <f aca="false">IF($V2694="","",INDEX('Stock Exchange'!I$5:I$2450,$V2694))</f>
        <v>-116.28</v>
      </c>
      <c r="N2694" s="18" t="n">
        <f aca="false">IF($W2694="","",INDEX(Primary!F$5:F$2450,$W2694))</f>
        <v>0.2</v>
      </c>
      <c r="O2694" s="18" t="n">
        <f aca="false">IF($W2694="","",INDEX(Primary!G$5:G$2450,$W2694))</f>
        <v>0</v>
      </c>
      <c r="P2694" s="18" t="n">
        <f aca="false">IF($W2694="","",INDEX(Primary!H$5:H$2450,$W2694))</f>
        <v>0.2</v>
      </c>
      <c r="Q2694" s="18" t="n">
        <f aca="false">IF($W2694="","",INDEX(Primary!I$5:I$2450,$W2694))</f>
        <v>0.04</v>
      </c>
      <c r="R2694" s="19" t="n">
        <f aca="false">IF($E2694="Yes",L2694+P2694,"")</f>
        <v>-601.1</v>
      </c>
      <c r="S2694" s="19" t="n">
        <f aca="false">IF($E2694="Yes",H2694-R2694,"")</f>
        <v>0</v>
      </c>
      <c r="T2694" s="6" t="str">
        <f aca="false">IF($E2694="Yes",IF(ROUND(ABS(S2694),2)&lt;=$T$2,"OK","CHECK"),"n/a")</f>
        <v>OK</v>
      </c>
      <c r="U2694" s="20" t="n">
        <f aca="false">Total!J2694</f>
        <v>51.7165</v>
      </c>
      <c r="V2694" s="17" t="n">
        <f aca="false">IFERROR(MATCH($A2694,'Stock Exchange'!$A$5:$A$2450,0),"")</f>
        <v>476</v>
      </c>
      <c r="W2694" s="17" t="n">
        <f aca="false">IFERROR(MATCH($A2694,Primary!$A$5:$A$2450,0),"")</f>
        <v>476</v>
      </c>
    </row>
    <row r="2695" customFormat="false" ht="15" hidden="false" customHeight="false" outlineLevel="0" collapsed="false">
      <c r="A2695" s="16" t="n">
        <f aca="false">Total!A2695</f>
        <v>40870</v>
      </c>
      <c r="B2695" s="17" t="n">
        <f aca="false">YEAR(A2695)</f>
        <v>2011</v>
      </c>
      <c r="C2695" s="17" t="n">
        <f aca="false">MONTH(A2695)</f>
        <v>11</v>
      </c>
      <c r="D2695" s="6" t="str">
        <f aca="false">IF(MONTH(A2695)&gt;=4,"FY "&amp;YEAR(A2695)&amp;"-"&amp;RIGHT(YEAR(A2695)+1,2),"FY "&amp;(YEAR(A2695)-1)&amp;"-"&amp;RIGHT(YEAR(A2695),2))</f>
        <v>FY 2011-12</v>
      </c>
      <c r="E2695" s="6" t="str">
        <f aca="false">IF(AND(V2695&lt;&gt;"",W2695&lt;&gt;""),"Yes","No")</f>
        <v>Yes</v>
      </c>
      <c r="F2695" s="18" t="n">
        <f aca="false">Total!F2695</f>
        <v>1758.9</v>
      </c>
      <c r="G2695" s="18" t="n">
        <f aca="false">Total!G2695</f>
        <v>2621.1</v>
      </c>
      <c r="H2695" s="18" t="n">
        <f aca="false">Total!H2695</f>
        <v>-862.1</v>
      </c>
      <c r="I2695" s="18" t="n">
        <f aca="false">Total!I2695</f>
        <v>-163.59</v>
      </c>
      <c r="J2695" s="18" t="n">
        <f aca="false">IF($V2695="","",INDEX('Stock Exchange'!F$5:F$2450,$V2695))</f>
        <v>1758.9</v>
      </c>
      <c r="K2695" s="18" t="n">
        <f aca="false">IF($V2695="","",INDEX('Stock Exchange'!G$5:G$2450,$V2695))</f>
        <v>2620.9</v>
      </c>
      <c r="L2695" s="18" t="n">
        <f aca="false">IF($V2695="","",INDEX('Stock Exchange'!H$5:H$2450,$V2695))</f>
        <v>-862.1</v>
      </c>
      <c r="M2695" s="18" t="n">
        <f aca="false">IF($V2695="","",INDEX('Stock Exchange'!I$5:I$2450,$V2695))</f>
        <v>-163.57</v>
      </c>
      <c r="N2695" s="18" t="n">
        <f aca="false">IF($W2695="","",INDEX(Primary!F$5:F$2450,$W2695))</f>
        <v>0</v>
      </c>
      <c r="O2695" s="18" t="n">
        <f aca="false">IF($W2695="","",INDEX(Primary!G$5:G$2450,$W2695))</f>
        <v>0.1</v>
      </c>
      <c r="P2695" s="18" t="n">
        <f aca="false">IF($W2695="","",INDEX(Primary!H$5:H$2450,$W2695))</f>
        <v>-0.1</v>
      </c>
      <c r="Q2695" s="18" t="n">
        <f aca="false">IF($W2695="","",INDEX(Primary!I$5:I$2450,$W2695))</f>
        <v>-0.02</v>
      </c>
      <c r="R2695" s="19" t="n">
        <f aca="false">IF($E2695="Yes",L2695+P2695,"")</f>
        <v>-862.2</v>
      </c>
      <c r="S2695" s="19" t="n">
        <f aca="false">IF($E2695="Yes",H2695-R2695,"")</f>
        <v>0.100000000000023</v>
      </c>
      <c r="T2695" s="6" t="str">
        <f aca="false">IF($E2695="Yes",IF(ROUND(ABS(S2695),2)&lt;=$T$2,"OK","CHECK"),"n/a")</f>
        <v>OK</v>
      </c>
      <c r="U2695" s="20" t="n">
        <f aca="false">Total!J2695</f>
        <v>52.7015</v>
      </c>
      <c r="V2695" s="17" t="n">
        <f aca="false">IFERROR(MATCH($A2695,'Stock Exchange'!$A$5:$A$2450,0),"")</f>
        <v>477</v>
      </c>
      <c r="W2695" s="17" t="n">
        <f aca="false">IFERROR(MATCH($A2695,Primary!$A$5:$A$2450,0),"")</f>
        <v>477</v>
      </c>
    </row>
    <row r="2696" customFormat="false" ht="15" hidden="false" customHeight="false" outlineLevel="0" collapsed="false">
      <c r="A2696" s="16" t="n">
        <f aca="false">Total!A2696</f>
        <v>40871</v>
      </c>
      <c r="B2696" s="17" t="n">
        <f aca="false">YEAR(A2696)</f>
        <v>2011</v>
      </c>
      <c r="C2696" s="17" t="n">
        <f aca="false">MONTH(A2696)</f>
        <v>11</v>
      </c>
      <c r="D2696" s="6" t="str">
        <f aca="false">IF(MONTH(A2696)&gt;=4,"FY "&amp;YEAR(A2696)&amp;"-"&amp;RIGHT(YEAR(A2696)+1,2),"FY "&amp;(YEAR(A2696)-1)&amp;"-"&amp;RIGHT(YEAR(A2696),2))</f>
        <v>FY 2011-12</v>
      </c>
      <c r="E2696" s="6" t="str">
        <f aca="false">IF(AND(V2696&lt;&gt;"",W2696&lt;&gt;""),"Yes","No")</f>
        <v>Yes</v>
      </c>
      <c r="F2696" s="18" t="n">
        <f aca="false">Total!F2696</f>
        <v>1726.3</v>
      </c>
      <c r="G2696" s="18" t="n">
        <f aca="false">Total!G2696</f>
        <v>2797.1</v>
      </c>
      <c r="H2696" s="18" t="n">
        <f aca="false">Total!H2696</f>
        <v>-1070.7</v>
      </c>
      <c r="I2696" s="18" t="n">
        <f aca="false">Total!I2696</f>
        <v>-205.51</v>
      </c>
      <c r="J2696" s="18" t="n">
        <f aca="false">IF($V2696="","",INDEX('Stock Exchange'!F$5:F$2450,$V2696))</f>
        <v>1725.6</v>
      </c>
      <c r="K2696" s="18" t="n">
        <f aca="false">IF($V2696="","",INDEX('Stock Exchange'!G$5:G$2450,$V2696))</f>
        <v>2797</v>
      </c>
      <c r="L2696" s="18" t="n">
        <f aca="false">IF($V2696="","",INDEX('Stock Exchange'!H$5:H$2450,$V2696))</f>
        <v>-1071.4</v>
      </c>
      <c r="M2696" s="18" t="n">
        <f aca="false">IF($V2696="","",INDEX('Stock Exchange'!I$5:I$2450,$V2696))</f>
        <v>-205.64</v>
      </c>
      <c r="N2696" s="18" t="n">
        <f aca="false">IF($W2696="","",INDEX(Primary!F$5:F$2450,$W2696))</f>
        <v>0.7</v>
      </c>
      <c r="O2696" s="18" t="n">
        <f aca="false">IF($W2696="","",INDEX(Primary!G$5:G$2450,$W2696))</f>
        <v>0.1</v>
      </c>
      <c r="P2696" s="18" t="n">
        <f aca="false">IF($W2696="","",INDEX(Primary!H$5:H$2450,$W2696))</f>
        <v>0.7</v>
      </c>
      <c r="Q2696" s="18" t="n">
        <f aca="false">IF($W2696="","",INDEX(Primary!I$5:I$2450,$W2696))</f>
        <v>0.13</v>
      </c>
      <c r="R2696" s="19" t="n">
        <f aca="false">IF($E2696="Yes",L2696+P2696,"")</f>
        <v>-1070.7</v>
      </c>
      <c r="S2696" s="19" t="n">
        <f aca="false">IF($E2696="Yes",H2696-R2696,"")</f>
        <v>0</v>
      </c>
      <c r="T2696" s="6" t="str">
        <f aca="false">IF($E2696="Yes",IF(ROUND(ABS(S2696),2)&lt;=$T$2,"OK","CHECK"),"n/a")</f>
        <v>OK</v>
      </c>
      <c r="U2696" s="20" t="n">
        <f aca="false">Total!J2696</f>
        <v>52.1005</v>
      </c>
      <c r="V2696" s="17" t="n">
        <f aca="false">IFERROR(MATCH($A2696,'Stock Exchange'!$A$5:$A$2450,0),"")</f>
        <v>478</v>
      </c>
      <c r="W2696" s="17" t="n">
        <f aca="false">IFERROR(MATCH($A2696,Primary!$A$5:$A$2450,0),"")</f>
        <v>478</v>
      </c>
    </row>
    <row r="2697" customFormat="false" ht="15" hidden="false" customHeight="false" outlineLevel="0" collapsed="false">
      <c r="A2697" s="16" t="n">
        <f aca="false">Total!A2697</f>
        <v>40872</v>
      </c>
      <c r="B2697" s="17" t="n">
        <f aca="false">YEAR(A2697)</f>
        <v>2011</v>
      </c>
      <c r="C2697" s="17" t="n">
        <f aca="false">MONTH(A2697)</f>
        <v>11</v>
      </c>
      <c r="D2697" s="6" t="str">
        <f aca="false">IF(MONTH(A2697)&gt;=4,"FY "&amp;YEAR(A2697)&amp;"-"&amp;RIGHT(YEAR(A2697)+1,2),"FY "&amp;(YEAR(A2697)-1)&amp;"-"&amp;RIGHT(YEAR(A2697),2))</f>
        <v>FY 2011-12</v>
      </c>
      <c r="E2697" s="6" t="str">
        <f aca="false">IF(AND(V2697&lt;&gt;"",W2697&lt;&gt;""),"Yes","No")</f>
        <v>Yes</v>
      </c>
      <c r="F2697" s="18" t="n">
        <f aca="false">Total!F2697</f>
        <v>2106.5</v>
      </c>
      <c r="G2697" s="18" t="n">
        <f aca="false">Total!G2697</f>
        <v>3212.9</v>
      </c>
      <c r="H2697" s="18" t="n">
        <f aca="false">Total!H2697</f>
        <v>-1106.4</v>
      </c>
      <c r="I2697" s="18" t="n">
        <f aca="false">Total!I2697</f>
        <v>-211.75</v>
      </c>
      <c r="J2697" s="18" t="n">
        <f aca="false">IF($V2697="","",INDEX('Stock Exchange'!F$5:F$2450,$V2697))</f>
        <v>2106.5</v>
      </c>
      <c r="K2697" s="18" t="n">
        <f aca="false">IF($V2697="","",INDEX('Stock Exchange'!G$5:G$2450,$V2697))</f>
        <v>3212.9</v>
      </c>
      <c r="L2697" s="18" t="n">
        <f aca="false">IF($V2697="","",INDEX('Stock Exchange'!H$5:H$2450,$V2697))</f>
        <v>-1106.4</v>
      </c>
      <c r="M2697" s="18" t="n">
        <f aca="false">IF($V2697="","",INDEX('Stock Exchange'!I$5:I$2450,$V2697))</f>
        <v>-211.75</v>
      </c>
      <c r="N2697" s="18" t="n">
        <f aca="false">IF($W2697="","",INDEX(Primary!F$5:F$2450,$W2697))</f>
        <v>0</v>
      </c>
      <c r="O2697" s="18" t="n">
        <f aca="false">IF($W2697="","",INDEX(Primary!G$5:G$2450,$W2697))</f>
        <v>0</v>
      </c>
      <c r="P2697" s="18" t="n">
        <f aca="false">IF($W2697="","",INDEX(Primary!H$5:H$2450,$W2697))</f>
        <v>0</v>
      </c>
      <c r="Q2697" s="18" t="n">
        <f aca="false">IF($W2697="","",INDEX(Primary!I$5:I$2450,$W2697))</f>
        <v>0</v>
      </c>
      <c r="R2697" s="19" t="n">
        <f aca="false">IF($E2697="Yes",L2697+P2697,"")</f>
        <v>-1106.4</v>
      </c>
      <c r="S2697" s="19" t="n">
        <f aca="false">IF($E2697="Yes",H2697-R2697,"")</f>
        <v>0</v>
      </c>
      <c r="T2697" s="6" t="str">
        <f aca="false">IF($E2697="Yes",IF(ROUND(ABS(S2697),2)&lt;=$T$2,"OK","CHECK"),"n/a")</f>
        <v>OK</v>
      </c>
      <c r="U2697" s="20" t="n">
        <f aca="false">Total!J2697</f>
        <v>52.25</v>
      </c>
      <c r="V2697" s="17" t="n">
        <f aca="false">IFERROR(MATCH($A2697,'Stock Exchange'!$A$5:$A$2450,0),"")</f>
        <v>479</v>
      </c>
      <c r="W2697" s="17" t="n">
        <f aca="false">IFERROR(MATCH($A2697,Primary!$A$5:$A$2450,0),"")</f>
        <v>479</v>
      </c>
    </row>
    <row r="2698" customFormat="false" ht="15" hidden="false" customHeight="false" outlineLevel="0" collapsed="false">
      <c r="A2698" s="16" t="n">
        <f aca="false">Total!A2698</f>
        <v>40875</v>
      </c>
      <c r="B2698" s="17" t="n">
        <f aca="false">YEAR(A2698)</f>
        <v>2011</v>
      </c>
      <c r="C2698" s="17" t="n">
        <f aca="false">MONTH(A2698)</f>
        <v>11</v>
      </c>
      <c r="D2698" s="6" t="str">
        <f aca="false">IF(MONTH(A2698)&gt;=4,"FY "&amp;YEAR(A2698)&amp;"-"&amp;RIGHT(YEAR(A2698)+1,2),"FY "&amp;(YEAR(A2698)-1)&amp;"-"&amp;RIGHT(YEAR(A2698),2))</f>
        <v>FY 2011-12</v>
      </c>
      <c r="E2698" s="6" t="str">
        <f aca="false">IF(AND(V2698&lt;&gt;"",W2698&lt;&gt;""),"Yes","No")</f>
        <v>Yes</v>
      </c>
      <c r="F2698" s="18" t="n">
        <f aca="false">Total!F2698</f>
        <v>1393.4</v>
      </c>
      <c r="G2698" s="18" t="n">
        <f aca="false">Total!G2698</f>
        <v>2149.3</v>
      </c>
      <c r="H2698" s="18" t="n">
        <f aca="false">Total!H2698</f>
        <v>-755.9</v>
      </c>
      <c r="I2698" s="18" t="n">
        <f aca="false">Total!I2698</f>
        <v>-144.91</v>
      </c>
      <c r="J2698" s="18" t="n">
        <f aca="false">IF($V2698="","",INDEX('Stock Exchange'!F$5:F$2450,$V2698))</f>
        <v>1392.1</v>
      </c>
      <c r="K2698" s="18" t="n">
        <f aca="false">IF($V2698="","",INDEX('Stock Exchange'!G$5:G$2450,$V2698))</f>
        <v>2148.4</v>
      </c>
      <c r="L2698" s="18" t="n">
        <f aca="false">IF($V2698="","",INDEX('Stock Exchange'!H$5:H$2450,$V2698))</f>
        <v>-756.3</v>
      </c>
      <c r="M2698" s="18" t="n">
        <f aca="false">IF($V2698="","",INDEX('Stock Exchange'!I$5:I$2450,$V2698))</f>
        <v>-144.98</v>
      </c>
      <c r="N2698" s="18" t="n">
        <f aca="false">IF($W2698="","",INDEX(Primary!F$5:F$2450,$W2698))</f>
        <v>1.3</v>
      </c>
      <c r="O2698" s="18" t="n">
        <f aca="false">IF($W2698="","",INDEX(Primary!G$5:G$2450,$W2698))</f>
        <v>0.9</v>
      </c>
      <c r="P2698" s="18" t="n">
        <f aca="false">IF($W2698="","",INDEX(Primary!H$5:H$2450,$W2698))</f>
        <v>0.4</v>
      </c>
      <c r="Q2698" s="18" t="n">
        <f aca="false">IF($W2698="","",INDEX(Primary!I$5:I$2450,$W2698))</f>
        <v>0.07</v>
      </c>
      <c r="R2698" s="19" t="n">
        <f aca="false">IF($E2698="Yes",L2698+P2698,"")</f>
        <v>-755.9</v>
      </c>
      <c r="S2698" s="19" t="n">
        <f aca="false">IF($E2698="Yes",H2698-R2698,"")</f>
        <v>0</v>
      </c>
      <c r="T2698" s="6" t="str">
        <f aca="false">IF($E2698="Yes",IF(ROUND(ABS(S2698),2)&lt;=$T$2,"OK","CHECK"),"n/a")</f>
        <v>OK</v>
      </c>
      <c r="U2698" s="20" t="n">
        <f aca="false">Total!J2698</f>
        <v>52.1665</v>
      </c>
      <c r="V2698" s="17" t="n">
        <f aca="false">IFERROR(MATCH($A2698,'Stock Exchange'!$A$5:$A$2450,0),"")</f>
        <v>480</v>
      </c>
      <c r="W2698" s="17" t="n">
        <f aca="false">IFERROR(MATCH($A2698,Primary!$A$5:$A$2450,0),"")</f>
        <v>480</v>
      </c>
    </row>
    <row r="2699" customFormat="false" ht="15" hidden="false" customHeight="false" outlineLevel="0" collapsed="false">
      <c r="A2699" s="16" t="n">
        <f aca="false">Total!A2699</f>
        <v>40876</v>
      </c>
      <c r="B2699" s="17" t="n">
        <f aca="false">YEAR(A2699)</f>
        <v>2011</v>
      </c>
      <c r="C2699" s="17" t="n">
        <f aca="false">MONTH(A2699)</f>
        <v>11</v>
      </c>
      <c r="D2699" s="6" t="str">
        <f aca="false">IF(MONTH(A2699)&gt;=4,"FY "&amp;YEAR(A2699)&amp;"-"&amp;RIGHT(YEAR(A2699)+1,2),"FY "&amp;(YEAR(A2699)-1)&amp;"-"&amp;RIGHT(YEAR(A2699),2))</f>
        <v>FY 2011-12</v>
      </c>
      <c r="E2699" s="6" t="str">
        <f aca="false">IF(AND(V2699&lt;&gt;"",W2699&lt;&gt;""),"Yes","No")</f>
        <v>Yes</v>
      </c>
      <c r="F2699" s="18" t="n">
        <f aca="false">Total!F2699</f>
        <v>1729</v>
      </c>
      <c r="G2699" s="18" t="n">
        <f aca="false">Total!G2699</f>
        <v>1949.7</v>
      </c>
      <c r="H2699" s="18" t="n">
        <f aca="false">Total!H2699</f>
        <v>-220.7</v>
      </c>
      <c r="I2699" s="18" t="n">
        <f aca="false">Total!I2699</f>
        <v>-42.45</v>
      </c>
      <c r="J2699" s="18" t="n">
        <f aca="false">IF($V2699="","",INDEX('Stock Exchange'!F$5:F$2450,$V2699))</f>
        <v>1729</v>
      </c>
      <c r="K2699" s="18" t="n">
        <f aca="false">IF($V2699="","",INDEX('Stock Exchange'!G$5:G$2450,$V2699))</f>
        <v>1949.7</v>
      </c>
      <c r="L2699" s="18" t="n">
        <f aca="false">IF($V2699="","",INDEX('Stock Exchange'!H$5:H$2450,$V2699))</f>
        <v>-220.7</v>
      </c>
      <c r="M2699" s="18" t="n">
        <f aca="false">IF($V2699="","",INDEX('Stock Exchange'!I$5:I$2450,$V2699))</f>
        <v>-42.45</v>
      </c>
      <c r="N2699" s="18" t="n">
        <f aca="false">IF($W2699="","",INDEX(Primary!F$5:F$2450,$W2699))</f>
        <v>0</v>
      </c>
      <c r="O2699" s="18" t="n">
        <f aca="false">IF($W2699="","",INDEX(Primary!G$5:G$2450,$W2699))</f>
        <v>0</v>
      </c>
      <c r="P2699" s="18" t="n">
        <f aca="false">IF($W2699="","",INDEX(Primary!H$5:H$2450,$W2699))</f>
        <v>0</v>
      </c>
      <c r="Q2699" s="18" t="n">
        <f aca="false">IF($W2699="","",INDEX(Primary!I$5:I$2450,$W2699))</f>
        <v>0</v>
      </c>
      <c r="R2699" s="19" t="n">
        <f aca="false">IF($E2699="Yes",L2699+P2699,"")</f>
        <v>-220.7</v>
      </c>
      <c r="S2699" s="19" t="n">
        <f aca="false">IF($E2699="Yes",H2699-R2699,"")</f>
        <v>0</v>
      </c>
      <c r="T2699" s="6" t="str">
        <f aca="false">IF($E2699="Yes",IF(ROUND(ABS(S2699),2)&lt;=$T$2,"OK","CHECK"),"n/a")</f>
        <v>OK</v>
      </c>
      <c r="U2699" s="20" t="n">
        <f aca="false">Total!J2699</f>
        <v>51.983</v>
      </c>
      <c r="V2699" s="17" t="n">
        <f aca="false">IFERROR(MATCH($A2699,'Stock Exchange'!$A$5:$A$2450,0),"")</f>
        <v>481</v>
      </c>
      <c r="W2699" s="17" t="n">
        <f aca="false">IFERROR(MATCH($A2699,Primary!$A$5:$A$2450,0),"")</f>
        <v>481</v>
      </c>
    </row>
    <row r="2700" customFormat="false" ht="15" hidden="false" customHeight="false" outlineLevel="0" collapsed="false">
      <c r="A2700" s="16" t="n">
        <f aca="false">Total!A2700</f>
        <v>40877</v>
      </c>
      <c r="B2700" s="17" t="n">
        <f aca="false">YEAR(A2700)</f>
        <v>2011</v>
      </c>
      <c r="C2700" s="17" t="n">
        <f aca="false">MONTH(A2700)</f>
        <v>11</v>
      </c>
      <c r="D2700" s="6" t="str">
        <f aca="false">IF(MONTH(A2700)&gt;=4,"FY "&amp;YEAR(A2700)&amp;"-"&amp;RIGHT(YEAR(A2700)+1,2),"FY "&amp;(YEAR(A2700)-1)&amp;"-"&amp;RIGHT(YEAR(A2700),2))</f>
        <v>FY 2011-12</v>
      </c>
      <c r="E2700" s="6" t="str">
        <f aca="false">IF(AND(V2700&lt;&gt;"",W2700&lt;&gt;""),"Yes","No")</f>
        <v>Yes</v>
      </c>
      <c r="F2700" s="18" t="n">
        <f aca="false">Total!F2700</f>
        <v>1930.3</v>
      </c>
      <c r="G2700" s="18" t="n">
        <f aca="false">Total!G2700</f>
        <v>2112</v>
      </c>
      <c r="H2700" s="18" t="n">
        <f aca="false">Total!H2700</f>
        <v>-181.8</v>
      </c>
      <c r="I2700" s="18" t="n">
        <f aca="false">Total!I2700</f>
        <v>-35</v>
      </c>
      <c r="J2700" s="18" t="n">
        <f aca="false">IF($V2700="","",INDEX('Stock Exchange'!F$5:F$2450,$V2700))</f>
        <v>1929.6</v>
      </c>
      <c r="K2700" s="18" t="n">
        <f aca="false">IF($V2700="","",INDEX('Stock Exchange'!G$5:G$2450,$V2700))</f>
        <v>2111.6</v>
      </c>
      <c r="L2700" s="18" t="n">
        <f aca="false">IF($V2700="","",INDEX('Stock Exchange'!H$5:H$2450,$V2700))</f>
        <v>-182</v>
      </c>
      <c r="M2700" s="18" t="n">
        <f aca="false">IF($V2700="","",INDEX('Stock Exchange'!I$5:I$2450,$V2700))</f>
        <v>-35.04</v>
      </c>
      <c r="N2700" s="18" t="n">
        <f aca="false">IF($W2700="","",INDEX(Primary!F$5:F$2450,$W2700))</f>
        <v>0.6</v>
      </c>
      <c r="O2700" s="18" t="n">
        <f aca="false">IF($W2700="","",INDEX(Primary!G$5:G$2450,$W2700))</f>
        <v>0.4</v>
      </c>
      <c r="P2700" s="18" t="n">
        <f aca="false">IF($W2700="","",INDEX(Primary!H$5:H$2450,$W2700))</f>
        <v>0.2</v>
      </c>
      <c r="Q2700" s="18" t="n">
        <f aca="false">IF($W2700="","",INDEX(Primary!I$5:I$2450,$W2700))</f>
        <v>0.04</v>
      </c>
      <c r="R2700" s="19" t="n">
        <f aca="false">IF($E2700="Yes",L2700+P2700,"")</f>
        <v>-181.8</v>
      </c>
      <c r="S2700" s="19" t="n">
        <f aca="false">IF($E2700="Yes",H2700-R2700,"")</f>
        <v>0</v>
      </c>
      <c r="T2700" s="6" t="str">
        <f aca="false">IF($E2700="Yes",IF(ROUND(ABS(S2700),2)&lt;=$T$2,"OK","CHECK"),"n/a")</f>
        <v>OK</v>
      </c>
      <c r="U2700" s="20" t="n">
        <f aca="false">Total!J2700</f>
        <v>51.9308</v>
      </c>
      <c r="V2700" s="17" t="n">
        <f aca="false">IFERROR(MATCH($A2700,'Stock Exchange'!$A$5:$A$2450,0),"")</f>
        <v>482</v>
      </c>
      <c r="W2700" s="17" t="n">
        <f aca="false">IFERROR(MATCH($A2700,Primary!$A$5:$A$2450,0),"")</f>
        <v>482</v>
      </c>
    </row>
    <row r="2701" customFormat="false" ht="15" hidden="false" customHeight="false" outlineLevel="0" collapsed="false">
      <c r="A2701" s="16" t="n">
        <f aca="false">Total!A2701</f>
        <v>40878</v>
      </c>
      <c r="B2701" s="17" t="n">
        <f aca="false">YEAR(A2701)</f>
        <v>2011</v>
      </c>
      <c r="C2701" s="17" t="n">
        <f aca="false">MONTH(A2701)</f>
        <v>12</v>
      </c>
      <c r="D2701" s="6" t="str">
        <f aca="false">IF(MONTH(A2701)&gt;=4,"FY "&amp;YEAR(A2701)&amp;"-"&amp;RIGHT(YEAR(A2701)+1,2),"FY "&amp;(YEAR(A2701)-1)&amp;"-"&amp;RIGHT(YEAR(A2701),2))</f>
        <v>FY 2011-12</v>
      </c>
      <c r="E2701" s="6" t="str">
        <f aca="false">IF(AND(V2701&lt;&gt;"",W2701&lt;&gt;""),"Yes","No")</f>
        <v>Yes</v>
      </c>
      <c r="F2701" s="18" t="n">
        <f aca="false">Total!F2701</f>
        <v>6189</v>
      </c>
      <c r="G2701" s="18" t="n">
        <f aca="false">Total!G2701</f>
        <v>6049.2</v>
      </c>
      <c r="H2701" s="18" t="n">
        <f aca="false">Total!H2701</f>
        <v>139.8</v>
      </c>
      <c r="I2701" s="18" t="n">
        <f aca="false">Total!I2701</f>
        <v>26.8</v>
      </c>
      <c r="J2701" s="18" t="n">
        <f aca="false">IF($V2701="","",INDEX('Stock Exchange'!F$5:F$2450,$V2701))</f>
        <v>6188.9</v>
      </c>
      <c r="K2701" s="18" t="n">
        <f aca="false">IF($V2701="","",INDEX('Stock Exchange'!G$5:G$2450,$V2701))</f>
        <v>6048.3</v>
      </c>
      <c r="L2701" s="18" t="n">
        <f aca="false">IF($V2701="","",INDEX('Stock Exchange'!H$5:H$2450,$V2701))</f>
        <v>140.6</v>
      </c>
      <c r="M2701" s="18" t="n">
        <f aca="false">IF($V2701="","",INDEX('Stock Exchange'!I$5:I$2450,$V2701))</f>
        <v>26.96</v>
      </c>
      <c r="N2701" s="18" t="n">
        <f aca="false">IF($W2701="","",INDEX(Primary!F$5:F$2450,$W2701))</f>
        <v>0</v>
      </c>
      <c r="O2701" s="18" t="n">
        <f aca="false">IF($W2701="","",INDEX(Primary!G$5:G$2450,$W2701))</f>
        <v>0.9</v>
      </c>
      <c r="P2701" s="18" t="n">
        <f aca="false">IF($W2701="","",INDEX(Primary!H$5:H$2450,$W2701))</f>
        <v>-0.8</v>
      </c>
      <c r="Q2701" s="18" t="n">
        <f aca="false">IF($W2701="","",INDEX(Primary!I$5:I$2450,$W2701))</f>
        <v>-0.16</v>
      </c>
      <c r="R2701" s="19" t="n">
        <f aca="false">IF($E2701="Yes",L2701+P2701,"")</f>
        <v>139.8</v>
      </c>
      <c r="S2701" s="19" t="n">
        <f aca="false">IF($E2701="Yes",H2701-R2701,"")</f>
        <v>0</v>
      </c>
      <c r="T2701" s="6" t="str">
        <f aca="false">IF($E2701="Yes",IF(ROUND(ABS(S2701),2)&lt;=$T$2,"OK","CHECK"),"n/a")</f>
        <v>OK</v>
      </c>
      <c r="U2701" s="20" t="n">
        <f aca="false">Total!J2701</f>
        <v>52.165</v>
      </c>
      <c r="V2701" s="17" t="n">
        <f aca="false">IFERROR(MATCH($A2701,'Stock Exchange'!$A$5:$A$2450,0),"")</f>
        <v>483</v>
      </c>
      <c r="W2701" s="17" t="n">
        <f aca="false">IFERROR(MATCH($A2701,Primary!$A$5:$A$2450,0),"")</f>
        <v>483</v>
      </c>
    </row>
    <row r="2702" customFormat="false" ht="15" hidden="false" customHeight="false" outlineLevel="0" collapsed="false">
      <c r="A2702" s="16" t="n">
        <f aca="false">Total!A2702</f>
        <v>40879</v>
      </c>
      <c r="B2702" s="17" t="n">
        <f aca="false">YEAR(A2702)</f>
        <v>2011</v>
      </c>
      <c r="C2702" s="17" t="n">
        <f aca="false">MONTH(A2702)</f>
        <v>12</v>
      </c>
      <c r="D2702" s="6" t="str">
        <f aca="false">IF(MONTH(A2702)&gt;=4,"FY "&amp;YEAR(A2702)&amp;"-"&amp;RIGHT(YEAR(A2702)+1,2),"FY "&amp;(YEAR(A2702)-1)&amp;"-"&amp;RIGHT(YEAR(A2702),2))</f>
        <v>FY 2011-12</v>
      </c>
      <c r="E2702" s="6" t="str">
        <f aca="false">IF(AND(V2702&lt;&gt;"",W2702&lt;&gt;""),"Yes","No")</f>
        <v>Yes</v>
      </c>
      <c r="F2702" s="18" t="n">
        <f aca="false">Total!F2702</f>
        <v>2435.7</v>
      </c>
      <c r="G2702" s="18" t="n">
        <f aca="false">Total!G2702</f>
        <v>1531</v>
      </c>
      <c r="H2702" s="18" t="n">
        <f aca="false">Total!H2702</f>
        <v>904.8</v>
      </c>
      <c r="I2702" s="18" t="n">
        <f aca="false">Total!I2702</f>
        <v>175.17</v>
      </c>
      <c r="J2702" s="18" t="n">
        <f aca="false">IF($V2702="","",INDEX('Stock Exchange'!F$5:F$2450,$V2702))</f>
        <v>2435.7</v>
      </c>
      <c r="K2702" s="18" t="n">
        <f aca="false">IF($V2702="","",INDEX('Stock Exchange'!G$5:G$2450,$V2702))</f>
        <v>1531</v>
      </c>
      <c r="L2702" s="18" t="n">
        <f aca="false">IF($V2702="","",INDEX('Stock Exchange'!H$5:H$2450,$V2702))</f>
        <v>904.8</v>
      </c>
      <c r="M2702" s="18" t="n">
        <f aca="false">IF($V2702="","",INDEX('Stock Exchange'!I$5:I$2450,$V2702))</f>
        <v>175.17</v>
      </c>
      <c r="N2702" s="18" t="n">
        <f aca="false">IF($W2702="","",INDEX(Primary!F$5:F$2450,$W2702))</f>
        <v>0</v>
      </c>
      <c r="O2702" s="18" t="n">
        <f aca="false">IF($W2702="","",INDEX(Primary!G$5:G$2450,$W2702))</f>
        <v>0</v>
      </c>
      <c r="P2702" s="18" t="n">
        <f aca="false">IF($W2702="","",INDEX(Primary!H$5:H$2450,$W2702))</f>
        <v>0</v>
      </c>
      <c r="Q2702" s="18" t="n">
        <f aca="false">IF($W2702="","",INDEX(Primary!I$5:I$2450,$W2702))</f>
        <v>0</v>
      </c>
      <c r="R2702" s="19" t="n">
        <f aca="false">IF($E2702="Yes",L2702+P2702,"")</f>
        <v>904.8</v>
      </c>
      <c r="S2702" s="19" t="n">
        <f aca="false">IF($E2702="Yes",H2702-R2702,"")</f>
        <v>0</v>
      </c>
      <c r="T2702" s="6" t="str">
        <f aca="false">IF($E2702="Yes",IF(ROUND(ABS(S2702),2)&lt;=$T$2,"OK","CHECK"),"n/a")</f>
        <v>OK</v>
      </c>
      <c r="U2702" s="20" t="n">
        <f aca="false">Total!J2702</f>
        <v>51.652</v>
      </c>
      <c r="V2702" s="17" t="n">
        <f aca="false">IFERROR(MATCH($A2702,'Stock Exchange'!$A$5:$A$2450,0),"")</f>
        <v>484</v>
      </c>
      <c r="W2702" s="17" t="n">
        <f aca="false">IFERROR(MATCH($A2702,Primary!$A$5:$A$2450,0),"")</f>
        <v>484</v>
      </c>
    </row>
    <row r="2703" customFormat="false" ht="15" hidden="false" customHeight="false" outlineLevel="0" collapsed="false">
      <c r="A2703" s="16" t="n">
        <f aca="false">Total!A2703</f>
        <v>40882</v>
      </c>
      <c r="B2703" s="17" t="n">
        <f aca="false">YEAR(A2703)</f>
        <v>2011</v>
      </c>
      <c r="C2703" s="17" t="n">
        <f aca="false">MONTH(A2703)</f>
        <v>12</v>
      </c>
      <c r="D2703" s="6" t="str">
        <f aca="false">IF(MONTH(A2703)&gt;=4,"FY "&amp;YEAR(A2703)&amp;"-"&amp;RIGHT(YEAR(A2703)+1,2),"FY "&amp;(YEAR(A2703)-1)&amp;"-"&amp;RIGHT(YEAR(A2703),2))</f>
        <v>FY 2011-12</v>
      </c>
      <c r="E2703" s="6" t="str">
        <f aca="false">IF(AND(V2703&lt;&gt;"",W2703&lt;&gt;""),"Yes","No")</f>
        <v>Yes</v>
      </c>
      <c r="F2703" s="18" t="n">
        <f aca="false">Total!F2703</f>
        <v>2573.9</v>
      </c>
      <c r="G2703" s="18" t="n">
        <f aca="false">Total!G2703</f>
        <v>1861.9</v>
      </c>
      <c r="H2703" s="18" t="n">
        <f aca="false">Total!H2703</f>
        <v>712</v>
      </c>
      <c r="I2703" s="18" t="n">
        <f aca="false">Total!I2703</f>
        <v>138.65</v>
      </c>
      <c r="J2703" s="18" t="n">
        <f aca="false">IF($V2703="","",INDEX('Stock Exchange'!F$5:F$2450,$V2703))</f>
        <v>2573.7</v>
      </c>
      <c r="K2703" s="18" t="n">
        <f aca="false">IF($V2703="","",INDEX('Stock Exchange'!G$5:G$2450,$V2703))</f>
        <v>1861.7</v>
      </c>
      <c r="L2703" s="18" t="n">
        <f aca="false">IF($V2703="","",INDEX('Stock Exchange'!H$5:H$2450,$V2703))</f>
        <v>712</v>
      </c>
      <c r="M2703" s="18" t="n">
        <f aca="false">IF($V2703="","",INDEX('Stock Exchange'!I$5:I$2450,$V2703))</f>
        <v>138.66</v>
      </c>
      <c r="N2703" s="18" t="n">
        <f aca="false">IF($W2703="","",INDEX(Primary!F$5:F$2450,$W2703))</f>
        <v>0.2</v>
      </c>
      <c r="O2703" s="18" t="n">
        <f aca="false">IF($W2703="","",INDEX(Primary!G$5:G$2450,$W2703))</f>
        <v>0.2</v>
      </c>
      <c r="P2703" s="18" t="n">
        <f aca="false">IF($W2703="","",INDEX(Primary!H$5:H$2450,$W2703))</f>
        <v>-0.1</v>
      </c>
      <c r="Q2703" s="18" t="n">
        <f aca="false">IF($W2703="","",INDEX(Primary!I$5:I$2450,$W2703))</f>
        <v>-0.01</v>
      </c>
      <c r="R2703" s="19" t="n">
        <f aca="false">IF($E2703="Yes",L2703+P2703,"")</f>
        <v>711.9</v>
      </c>
      <c r="S2703" s="19" t="n">
        <f aca="false">IF($E2703="Yes",H2703-R2703,"")</f>
        <v>0.100000000000023</v>
      </c>
      <c r="T2703" s="6" t="str">
        <f aca="false">IF($E2703="Yes",IF(ROUND(ABS(S2703),2)&lt;=$T$2,"OK","CHECK"),"n/a")</f>
        <v>OK</v>
      </c>
      <c r="U2703" s="20" t="n">
        <f aca="false">Total!J2703</f>
        <v>51.3523</v>
      </c>
      <c r="V2703" s="17" t="n">
        <f aca="false">IFERROR(MATCH($A2703,'Stock Exchange'!$A$5:$A$2450,0),"")</f>
        <v>485</v>
      </c>
      <c r="W2703" s="17" t="n">
        <f aca="false">IFERROR(MATCH($A2703,Primary!$A$5:$A$2450,0),"")</f>
        <v>485</v>
      </c>
    </row>
    <row r="2704" customFormat="false" ht="15" hidden="false" customHeight="false" outlineLevel="0" collapsed="false">
      <c r="A2704" s="16" t="n">
        <f aca="false">Total!A2704</f>
        <v>40884</v>
      </c>
      <c r="B2704" s="17" t="n">
        <f aca="false">YEAR(A2704)</f>
        <v>2011</v>
      </c>
      <c r="C2704" s="17" t="n">
        <f aca="false">MONTH(A2704)</f>
        <v>12</v>
      </c>
      <c r="D2704" s="6" t="str">
        <f aca="false">IF(MONTH(A2704)&gt;=4,"FY "&amp;YEAR(A2704)&amp;"-"&amp;RIGHT(YEAR(A2704)+1,2),"FY "&amp;(YEAR(A2704)-1)&amp;"-"&amp;RIGHT(YEAR(A2704),2))</f>
        <v>FY 2011-12</v>
      </c>
      <c r="E2704" s="6" t="str">
        <f aca="false">IF(AND(V2704&lt;&gt;"",W2704&lt;&gt;""),"Yes","No")</f>
        <v>Yes</v>
      </c>
      <c r="F2704" s="18" t="n">
        <f aca="false">Total!F2704</f>
        <v>1512.9</v>
      </c>
      <c r="G2704" s="18" t="n">
        <f aca="false">Total!G2704</f>
        <v>1301</v>
      </c>
      <c r="H2704" s="18" t="n">
        <f aca="false">Total!H2704</f>
        <v>211.9</v>
      </c>
      <c r="I2704" s="18" t="n">
        <f aca="false">Total!I2704</f>
        <v>41.23</v>
      </c>
      <c r="J2704" s="18" t="n">
        <f aca="false">IF($V2704="","",INDEX('Stock Exchange'!F$5:F$2450,$V2704))</f>
        <v>1512.5</v>
      </c>
      <c r="K2704" s="18" t="n">
        <f aca="false">IF($V2704="","",INDEX('Stock Exchange'!G$5:G$2450,$V2704))</f>
        <v>1301</v>
      </c>
      <c r="L2704" s="18" t="n">
        <f aca="false">IF($V2704="","",INDEX('Stock Exchange'!H$5:H$2450,$V2704))</f>
        <v>211.6</v>
      </c>
      <c r="M2704" s="18" t="n">
        <f aca="false">IF($V2704="","",INDEX('Stock Exchange'!I$5:I$2450,$V2704))</f>
        <v>41.17</v>
      </c>
      <c r="N2704" s="18" t="n">
        <f aca="false">IF($W2704="","",INDEX(Primary!F$5:F$2450,$W2704))</f>
        <v>0.3</v>
      </c>
      <c r="O2704" s="18" t="n">
        <f aca="false">IF($W2704="","",INDEX(Primary!G$5:G$2450,$W2704))</f>
        <v>0</v>
      </c>
      <c r="P2704" s="18" t="n">
        <f aca="false">IF($W2704="","",INDEX(Primary!H$5:H$2450,$W2704))</f>
        <v>0.3</v>
      </c>
      <c r="Q2704" s="18" t="n">
        <f aca="false">IF($W2704="","",INDEX(Primary!I$5:I$2450,$W2704))</f>
        <v>0.06</v>
      </c>
      <c r="R2704" s="19" t="n">
        <f aca="false">IF($E2704="Yes",L2704+P2704,"")</f>
        <v>211.9</v>
      </c>
      <c r="S2704" s="19" t="n">
        <f aca="false">IF($E2704="Yes",H2704-R2704,"")</f>
        <v>0</v>
      </c>
      <c r="T2704" s="6" t="str">
        <f aca="false">IF($E2704="Yes",IF(ROUND(ABS(S2704),2)&lt;=$T$2,"OK","CHECK"),"n/a")</f>
        <v>OK</v>
      </c>
      <c r="U2704" s="20" t="n">
        <f aca="false">Total!J2704</f>
        <v>51.3925</v>
      </c>
      <c r="V2704" s="17" t="n">
        <f aca="false">IFERROR(MATCH($A2704,'Stock Exchange'!$A$5:$A$2450,0),"")</f>
        <v>486</v>
      </c>
      <c r="W2704" s="17" t="n">
        <f aca="false">IFERROR(MATCH($A2704,Primary!$A$5:$A$2450,0),"")</f>
        <v>486</v>
      </c>
    </row>
    <row r="2705" customFormat="false" ht="15" hidden="false" customHeight="false" outlineLevel="0" collapsed="false">
      <c r="A2705" s="16" t="n">
        <f aca="false">Total!A2705</f>
        <v>40885</v>
      </c>
      <c r="B2705" s="17" t="n">
        <f aca="false">YEAR(A2705)</f>
        <v>2011</v>
      </c>
      <c r="C2705" s="17" t="n">
        <f aca="false">MONTH(A2705)</f>
        <v>12</v>
      </c>
      <c r="D2705" s="6" t="str">
        <f aca="false">IF(MONTH(A2705)&gt;=4,"FY "&amp;YEAR(A2705)&amp;"-"&amp;RIGHT(YEAR(A2705)+1,2),"FY "&amp;(YEAR(A2705)-1)&amp;"-"&amp;RIGHT(YEAR(A2705),2))</f>
        <v>FY 2011-12</v>
      </c>
      <c r="E2705" s="6" t="str">
        <f aca="false">IF(AND(V2705&lt;&gt;"",W2705&lt;&gt;""),"Yes","No")</f>
        <v>Yes</v>
      </c>
      <c r="F2705" s="18" t="n">
        <f aca="false">Total!F2705</f>
        <v>2841.9</v>
      </c>
      <c r="G2705" s="18" t="n">
        <f aca="false">Total!G2705</f>
        <v>2762.5</v>
      </c>
      <c r="H2705" s="18" t="n">
        <f aca="false">Total!H2705</f>
        <v>79.4</v>
      </c>
      <c r="I2705" s="18" t="n">
        <f aca="false">Total!I2705</f>
        <v>15.43</v>
      </c>
      <c r="J2705" s="18" t="n">
        <f aca="false">IF($V2705="","",INDEX('Stock Exchange'!F$5:F$2450,$V2705))</f>
        <v>2841.9</v>
      </c>
      <c r="K2705" s="18" t="n">
        <f aca="false">IF($V2705="","",INDEX('Stock Exchange'!G$5:G$2450,$V2705))</f>
        <v>2568.6</v>
      </c>
      <c r="L2705" s="18" t="n">
        <f aca="false">IF($V2705="","",INDEX('Stock Exchange'!H$5:H$2450,$V2705))</f>
        <v>273.4</v>
      </c>
      <c r="M2705" s="18" t="n">
        <f aca="false">IF($V2705="","",INDEX('Stock Exchange'!I$5:I$2450,$V2705))</f>
        <v>53.14</v>
      </c>
      <c r="N2705" s="18" t="n">
        <f aca="false">IF($W2705="","",INDEX(Primary!F$5:F$2450,$W2705))</f>
        <v>0</v>
      </c>
      <c r="O2705" s="18" t="n">
        <f aca="false">IF($W2705="","",INDEX(Primary!G$5:G$2450,$W2705))</f>
        <v>194</v>
      </c>
      <c r="P2705" s="18" t="n">
        <f aca="false">IF($W2705="","",INDEX(Primary!H$5:H$2450,$W2705))</f>
        <v>-194</v>
      </c>
      <c r="Q2705" s="18" t="n">
        <f aca="false">IF($W2705="","",INDEX(Primary!I$5:I$2450,$W2705))</f>
        <v>-37.71</v>
      </c>
      <c r="R2705" s="19" t="n">
        <f aca="false">IF($E2705="Yes",L2705+P2705,"")</f>
        <v>79.4</v>
      </c>
      <c r="S2705" s="19" t="n">
        <f aca="false">IF($E2705="Yes",H2705-R2705,"")</f>
        <v>0</v>
      </c>
      <c r="T2705" s="6" t="str">
        <f aca="false">IF($E2705="Yes",IF(ROUND(ABS(S2705),2)&lt;=$T$2,"OK","CHECK"),"n/a")</f>
        <v>OK</v>
      </c>
      <c r="U2705" s="20" t="n">
        <f aca="false">Total!J2705</f>
        <v>51.449</v>
      </c>
      <c r="V2705" s="17" t="n">
        <f aca="false">IFERROR(MATCH($A2705,'Stock Exchange'!$A$5:$A$2450,0),"")</f>
        <v>487</v>
      </c>
      <c r="W2705" s="17" t="n">
        <f aca="false">IFERROR(MATCH($A2705,Primary!$A$5:$A$2450,0),"")</f>
        <v>487</v>
      </c>
    </row>
    <row r="2706" customFormat="false" ht="15" hidden="false" customHeight="false" outlineLevel="0" collapsed="false">
      <c r="A2706" s="16" t="n">
        <f aca="false">Total!A2706</f>
        <v>40886</v>
      </c>
      <c r="B2706" s="17" t="n">
        <f aca="false">YEAR(A2706)</f>
        <v>2011</v>
      </c>
      <c r="C2706" s="17" t="n">
        <f aca="false">MONTH(A2706)</f>
        <v>12</v>
      </c>
      <c r="D2706" s="6" t="str">
        <f aca="false">IF(MONTH(A2706)&gt;=4,"FY "&amp;YEAR(A2706)&amp;"-"&amp;RIGHT(YEAR(A2706)+1,2),"FY "&amp;(YEAR(A2706)-1)&amp;"-"&amp;RIGHT(YEAR(A2706),2))</f>
        <v>FY 2011-12</v>
      </c>
      <c r="E2706" s="6" t="str">
        <f aca="false">IF(AND(V2706&lt;&gt;"",W2706&lt;&gt;""),"Yes","No")</f>
        <v>Yes</v>
      </c>
      <c r="F2706" s="18" t="n">
        <f aca="false">Total!F2706</f>
        <v>2209.6</v>
      </c>
      <c r="G2706" s="18" t="n">
        <f aca="false">Total!G2706</f>
        <v>2014</v>
      </c>
      <c r="H2706" s="18" t="n">
        <f aca="false">Total!H2706</f>
        <v>195.6</v>
      </c>
      <c r="I2706" s="18" t="n">
        <f aca="false">Total!I2706</f>
        <v>37.77</v>
      </c>
      <c r="J2706" s="18" t="n">
        <f aca="false">IF($V2706="","",INDEX('Stock Exchange'!F$5:F$2450,$V2706))</f>
        <v>2209</v>
      </c>
      <c r="K2706" s="18" t="n">
        <f aca="false">IF($V2706="","",INDEX('Stock Exchange'!G$5:G$2450,$V2706))</f>
        <v>2013.9</v>
      </c>
      <c r="L2706" s="18" t="n">
        <f aca="false">IF($V2706="","",INDEX('Stock Exchange'!H$5:H$2450,$V2706))</f>
        <v>195.2</v>
      </c>
      <c r="M2706" s="18" t="n">
        <f aca="false">IF($V2706="","",INDEX('Stock Exchange'!I$5:I$2450,$V2706))</f>
        <v>37.69</v>
      </c>
      <c r="N2706" s="18" t="n">
        <f aca="false">IF($W2706="","",INDEX(Primary!F$5:F$2450,$W2706))</f>
        <v>0.5</v>
      </c>
      <c r="O2706" s="18" t="n">
        <f aca="false">IF($W2706="","",INDEX(Primary!G$5:G$2450,$W2706))</f>
        <v>0.1</v>
      </c>
      <c r="P2706" s="18" t="n">
        <f aca="false">IF($W2706="","",INDEX(Primary!H$5:H$2450,$W2706))</f>
        <v>0.4</v>
      </c>
      <c r="Q2706" s="18" t="n">
        <f aca="false">IF($W2706="","",INDEX(Primary!I$5:I$2450,$W2706))</f>
        <v>0.08</v>
      </c>
      <c r="R2706" s="19" t="n">
        <f aca="false">IF($E2706="Yes",L2706+P2706,"")</f>
        <v>195.6</v>
      </c>
      <c r="S2706" s="19" t="n">
        <f aca="false">IF($E2706="Yes",H2706-R2706,"")</f>
        <v>0</v>
      </c>
      <c r="T2706" s="6" t="str">
        <f aca="false">IF($E2706="Yes",IF(ROUND(ABS(S2706),2)&lt;=$T$2,"OK","CHECK"),"n/a")</f>
        <v>OK</v>
      </c>
      <c r="U2706" s="20" t="n">
        <f aca="false">Total!J2706</f>
        <v>51.778</v>
      </c>
      <c r="V2706" s="17" t="n">
        <f aca="false">IFERROR(MATCH($A2706,'Stock Exchange'!$A$5:$A$2450,0),"")</f>
        <v>488</v>
      </c>
      <c r="W2706" s="17" t="n">
        <f aca="false">IFERROR(MATCH($A2706,Primary!$A$5:$A$2450,0),"")</f>
        <v>488</v>
      </c>
    </row>
    <row r="2707" customFormat="false" ht="15" hidden="false" customHeight="false" outlineLevel="0" collapsed="false">
      <c r="A2707" s="16" t="n">
        <f aca="false">Total!A2707</f>
        <v>40889</v>
      </c>
      <c r="B2707" s="17" t="n">
        <f aca="false">YEAR(A2707)</f>
        <v>2011</v>
      </c>
      <c r="C2707" s="17" t="n">
        <f aca="false">MONTH(A2707)</f>
        <v>12</v>
      </c>
      <c r="D2707" s="6" t="str">
        <f aca="false">IF(MONTH(A2707)&gt;=4,"FY "&amp;YEAR(A2707)&amp;"-"&amp;RIGHT(YEAR(A2707)+1,2),"FY "&amp;(YEAR(A2707)-1)&amp;"-"&amp;RIGHT(YEAR(A2707),2))</f>
        <v>FY 2011-12</v>
      </c>
      <c r="E2707" s="6" t="str">
        <f aca="false">IF(AND(V2707&lt;&gt;"",W2707&lt;&gt;""),"Yes","No")</f>
        <v>Yes</v>
      </c>
      <c r="F2707" s="18" t="n">
        <f aca="false">Total!F2707</f>
        <v>1769.5</v>
      </c>
      <c r="G2707" s="18" t="n">
        <f aca="false">Total!G2707</f>
        <v>2061.7</v>
      </c>
      <c r="H2707" s="18" t="n">
        <f aca="false">Total!H2707</f>
        <v>-292.2</v>
      </c>
      <c r="I2707" s="18" t="n">
        <f aca="false">Total!I2707</f>
        <v>-55.94</v>
      </c>
      <c r="J2707" s="18" t="n">
        <f aca="false">IF($V2707="","",INDEX('Stock Exchange'!F$5:F$2450,$V2707))</f>
        <v>1769</v>
      </c>
      <c r="K2707" s="18" t="n">
        <f aca="false">IF($V2707="","",INDEX('Stock Exchange'!G$5:G$2450,$V2707))</f>
        <v>1919.5</v>
      </c>
      <c r="L2707" s="18" t="n">
        <f aca="false">IF($V2707="","",INDEX('Stock Exchange'!H$5:H$2450,$V2707))</f>
        <v>-150.5</v>
      </c>
      <c r="M2707" s="18" t="n">
        <f aca="false">IF($V2707="","",INDEX('Stock Exchange'!I$5:I$2450,$V2707))</f>
        <v>-28.82</v>
      </c>
      <c r="N2707" s="18" t="n">
        <f aca="false">IF($W2707="","",INDEX(Primary!F$5:F$2450,$W2707))</f>
        <v>0.5</v>
      </c>
      <c r="O2707" s="18" t="n">
        <f aca="false">IF($W2707="","",INDEX(Primary!G$5:G$2450,$W2707))</f>
        <v>142.2</v>
      </c>
      <c r="P2707" s="18" t="n">
        <f aca="false">IF($W2707="","",INDEX(Primary!H$5:H$2450,$W2707))</f>
        <v>-141.7</v>
      </c>
      <c r="Q2707" s="18" t="n">
        <f aca="false">IF($W2707="","",INDEX(Primary!I$5:I$2450,$W2707))</f>
        <v>-27.13</v>
      </c>
      <c r="R2707" s="19" t="n">
        <f aca="false">IF($E2707="Yes",L2707+P2707,"")</f>
        <v>-292.2</v>
      </c>
      <c r="S2707" s="19" t="n">
        <f aca="false">IF($E2707="Yes",H2707-R2707,"")</f>
        <v>0</v>
      </c>
      <c r="T2707" s="6" t="str">
        <f aca="false">IF($E2707="Yes",IF(ROUND(ABS(S2707),2)&lt;=$T$2,"OK","CHECK"),"n/a")</f>
        <v>OK</v>
      </c>
      <c r="U2707" s="20" t="n">
        <f aca="false">Total!J2707</f>
        <v>52.2285</v>
      </c>
      <c r="V2707" s="17" t="n">
        <f aca="false">IFERROR(MATCH($A2707,'Stock Exchange'!$A$5:$A$2450,0),"")</f>
        <v>489</v>
      </c>
      <c r="W2707" s="17" t="n">
        <f aca="false">IFERROR(MATCH($A2707,Primary!$A$5:$A$2450,0),"")</f>
        <v>489</v>
      </c>
    </row>
    <row r="2708" customFormat="false" ht="15" hidden="false" customHeight="false" outlineLevel="0" collapsed="false">
      <c r="A2708" s="16" t="n">
        <f aca="false">Total!A2708</f>
        <v>40890</v>
      </c>
      <c r="B2708" s="17" t="n">
        <f aca="false">YEAR(A2708)</f>
        <v>2011</v>
      </c>
      <c r="C2708" s="17" t="n">
        <f aca="false">MONTH(A2708)</f>
        <v>12</v>
      </c>
      <c r="D2708" s="6" t="str">
        <f aca="false">IF(MONTH(A2708)&gt;=4,"FY "&amp;YEAR(A2708)&amp;"-"&amp;RIGHT(YEAR(A2708)+1,2),"FY "&amp;(YEAR(A2708)-1)&amp;"-"&amp;RIGHT(YEAR(A2708),2))</f>
        <v>FY 2011-12</v>
      </c>
      <c r="E2708" s="6" t="str">
        <f aca="false">IF(AND(V2708&lt;&gt;"",W2708&lt;&gt;""),"Yes","No")</f>
        <v>Yes</v>
      </c>
      <c r="F2708" s="18" t="n">
        <f aca="false">Total!F2708</f>
        <v>1518.3</v>
      </c>
      <c r="G2708" s="18" t="n">
        <f aca="false">Total!G2708</f>
        <v>1837.3</v>
      </c>
      <c r="H2708" s="18" t="n">
        <f aca="false">Total!H2708</f>
        <v>-319</v>
      </c>
      <c r="I2708" s="18" t="n">
        <f aca="false">Total!I2708</f>
        <v>-60.85</v>
      </c>
      <c r="J2708" s="18" t="n">
        <f aca="false">IF($V2708="","",INDEX('Stock Exchange'!F$5:F$2450,$V2708))</f>
        <v>1518.3</v>
      </c>
      <c r="K2708" s="18" t="n">
        <f aca="false">IF($V2708="","",INDEX('Stock Exchange'!G$5:G$2450,$V2708))</f>
        <v>1821.5</v>
      </c>
      <c r="L2708" s="18" t="n">
        <f aca="false">IF($V2708="","",INDEX('Stock Exchange'!H$5:H$2450,$V2708))</f>
        <v>-303.1</v>
      </c>
      <c r="M2708" s="18" t="n">
        <f aca="false">IF($V2708="","",INDEX('Stock Exchange'!I$5:I$2450,$V2708))</f>
        <v>-57.82</v>
      </c>
      <c r="N2708" s="18" t="n">
        <f aca="false">IF($W2708="","",INDEX(Primary!F$5:F$2450,$W2708))</f>
        <v>0</v>
      </c>
      <c r="O2708" s="18" t="n">
        <f aca="false">IF($W2708="","",INDEX(Primary!G$5:G$2450,$W2708))</f>
        <v>15.9</v>
      </c>
      <c r="P2708" s="18" t="n">
        <f aca="false">IF($W2708="","",INDEX(Primary!H$5:H$2450,$W2708))</f>
        <v>-15.9</v>
      </c>
      <c r="Q2708" s="18" t="n">
        <f aca="false">IF($W2708="","",INDEX(Primary!I$5:I$2450,$W2708))</f>
        <v>-3.03</v>
      </c>
      <c r="R2708" s="19" t="n">
        <f aca="false">IF($E2708="Yes",L2708+P2708,"")</f>
        <v>-319</v>
      </c>
      <c r="S2708" s="19" t="n">
        <f aca="false">IF($E2708="Yes",H2708-R2708,"")</f>
        <v>0</v>
      </c>
      <c r="T2708" s="6" t="str">
        <f aca="false">IF($E2708="Yes",IF(ROUND(ABS(S2708),2)&lt;=$T$2,"OK","CHECK"),"n/a")</f>
        <v>OK</v>
      </c>
      <c r="U2708" s="20" t="n">
        <f aca="false">Total!J2708</f>
        <v>52.4238</v>
      </c>
      <c r="V2708" s="17" t="n">
        <f aca="false">IFERROR(MATCH($A2708,'Stock Exchange'!$A$5:$A$2450,0),"")</f>
        <v>490</v>
      </c>
      <c r="W2708" s="17" t="n">
        <f aca="false">IFERROR(MATCH($A2708,Primary!$A$5:$A$2450,0),"")</f>
        <v>490</v>
      </c>
    </row>
    <row r="2709" customFormat="false" ht="15" hidden="false" customHeight="false" outlineLevel="0" collapsed="false">
      <c r="A2709" s="16" t="n">
        <f aca="false">Total!A2709</f>
        <v>40891</v>
      </c>
      <c r="B2709" s="17" t="n">
        <f aca="false">YEAR(A2709)</f>
        <v>2011</v>
      </c>
      <c r="C2709" s="17" t="n">
        <f aca="false">MONTH(A2709)</f>
        <v>12</v>
      </c>
      <c r="D2709" s="6" t="str">
        <f aca="false">IF(MONTH(A2709)&gt;=4,"FY "&amp;YEAR(A2709)&amp;"-"&amp;RIGHT(YEAR(A2709)+1,2),"FY "&amp;(YEAR(A2709)-1)&amp;"-"&amp;RIGHT(YEAR(A2709),2))</f>
        <v>FY 2011-12</v>
      </c>
      <c r="E2709" s="6" t="str">
        <f aca="false">IF(AND(V2709&lt;&gt;"",W2709&lt;&gt;""),"Yes","No")</f>
        <v>Yes</v>
      </c>
      <c r="F2709" s="18" t="n">
        <f aca="false">Total!F2709</f>
        <v>1598.2</v>
      </c>
      <c r="G2709" s="18" t="n">
        <f aca="false">Total!G2709</f>
        <v>2087.7</v>
      </c>
      <c r="H2709" s="18" t="n">
        <f aca="false">Total!H2709</f>
        <v>-489.5</v>
      </c>
      <c r="I2709" s="18" t="n">
        <f aca="false">Total!I2709</f>
        <v>-91.66</v>
      </c>
      <c r="J2709" s="18" t="n">
        <f aca="false">IF($V2709="","",INDEX('Stock Exchange'!F$5:F$2450,$V2709))</f>
        <v>1598.2</v>
      </c>
      <c r="K2709" s="18" t="n">
        <f aca="false">IF($V2709="","",INDEX('Stock Exchange'!G$5:G$2450,$V2709))</f>
        <v>2087.5</v>
      </c>
      <c r="L2709" s="18" t="n">
        <f aca="false">IF($V2709="","",INDEX('Stock Exchange'!H$5:H$2450,$V2709))</f>
        <v>-489.3</v>
      </c>
      <c r="M2709" s="18" t="n">
        <f aca="false">IF($V2709="","",INDEX('Stock Exchange'!I$5:I$2450,$V2709))</f>
        <v>-91.63</v>
      </c>
      <c r="N2709" s="18" t="n">
        <f aca="false">IF($W2709="","",INDEX(Primary!F$5:F$2450,$W2709))</f>
        <v>0</v>
      </c>
      <c r="O2709" s="18" t="n">
        <f aca="false">IF($W2709="","",INDEX(Primary!G$5:G$2450,$W2709))</f>
        <v>0.2</v>
      </c>
      <c r="P2709" s="18" t="n">
        <f aca="false">IF($W2709="","",INDEX(Primary!H$5:H$2450,$W2709))</f>
        <v>-0.2</v>
      </c>
      <c r="Q2709" s="18" t="n">
        <f aca="false">IF($W2709="","",INDEX(Primary!I$5:I$2450,$W2709))</f>
        <v>-0.03</v>
      </c>
      <c r="R2709" s="19" t="n">
        <f aca="false">IF($E2709="Yes",L2709+P2709,"")</f>
        <v>-489.5</v>
      </c>
      <c r="S2709" s="19" t="n">
        <f aca="false">IF($E2709="Yes",H2709-R2709,"")</f>
        <v>0</v>
      </c>
      <c r="T2709" s="6" t="str">
        <f aca="false">IF($E2709="Yes",IF(ROUND(ABS(S2709),2)&lt;=$T$2,"OK","CHECK"),"n/a")</f>
        <v>OK</v>
      </c>
      <c r="U2709" s="20" t="n">
        <f aca="false">Total!J2709</f>
        <v>53.403</v>
      </c>
      <c r="V2709" s="17" t="n">
        <f aca="false">IFERROR(MATCH($A2709,'Stock Exchange'!$A$5:$A$2450,0),"")</f>
        <v>491</v>
      </c>
      <c r="W2709" s="17" t="n">
        <f aca="false">IFERROR(MATCH($A2709,Primary!$A$5:$A$2450,0),"")</f>
        <v>491</v>
      </c>
    </row>
    <row r="2710" customFormat="false" ht="15" hidden="false" customHeight="false" outlineLevel="0" collapsed="false">
      <c r="A2710" s="16" t="n">
        <f aca="false">Total!A2710</f>
        <v>40892</v>
      </c>
      <c r="B2710" s="17" t="n">
        <f aca="false">YEAR(A2710)</f>
        <v>2011</v>
      </c>
      <c r="C2710" s="17" t="n">
        <f aca="false">MONTH(A2710)</f>
        <v>12</v>
      </c>
      <c r="D2710" s="6" t="str">
        <f aca="false">IF(MONTH(A2710)&gt;=4,"FY "&amp;YEAR(A2710)&amp;"-"&amp;RIGHT(YEAR(A2710)+1,2),"FY "&amp;(YEAR(A2710)-1)&amp;"-"&amp;RIGHT(YEAR(A2710),2))</f>
        <v>FY 2011-12</v>
      </c>
      <c r="E2710" s="6" t="str">
        <f aca="false">IF(AND(V2710&lt;&gt;"",W2710&lt;&gt;""),"Yes","No")</f>
        <v>Yes</v>
      </c>
      <c r="F2710" s="18" t="n">
        <f aca="false">Total!F2710</f>
        <v>2302.5</v>
      </c>
      <c r="G2710" s="18" t="n">
        <f aca="false">Total!G2710</f>
        <v>2358.3</v>
      </c>
      <c r="H2710" s="18" t="n">
        <f aca="false">Total!H2710</f>
        <v>-55.8</v>
      </c>
      <c r="I2710" s="18" t="n">
        <f aca="false">Total!I2710</f>
        <v>-10.41</v>
      </c>
      <c r="J2710" s="18" t="n">
        <f aca="false">IF($V2710="","",INDEX('Stock Exchange'!F$5:F$2450,$V2710))</f>
        <v>2302.5</v>
      </c>
      <c r="K2710" s="18" t="n">
        <f aca="false">IF($V2710="","",INDEX('Stock Exchange'!G$5:G$2450,$V2710))</f>
        <v>2358.3</v>
      </c>
      <c r="L2710" s="18" t="n">
        <f aca="false">IF($V2710="","",INDEX('Stock Exchange'!H$5:H$2450,$V2710))</f>
        <v>-55.8</v>
      </c>
      <c r="M2710" s="18" t="n">
        <f aca="false">IF($V2710="","",INDEX('Stock Exchange'!I$5:I$2450,$V2710))</f>
        <v>-10.41</v>
      </c>
      <c r="N2710" s="18" t="n">
        <f aca="false">IF($W2710="","",INDEX(Primary!F$5:F$2450,$W2710))</f>
        <v>0</v>
      </c>
      <c r="O2710" s="18" t="n">
        <f aca="false">IF($W2710="","",INDEX(Primary!G$5:G$2450,$W2710))</f>
        <v>0</v>
      </c>
      <c r="P2710" s="18" t="n">
        <f aca="false">IF($W2710="","",INDEX(Primary!H$5:H$2450,$W2710))</f>
        <v>0</v>
      </c>
      <c r="Q2710" s="18" t="n">
        <f aca="false">IF($W2710="","",INDEX(Primary!I$5:I$2450,$W2710))</f>
        <v>0</v>
      </c>
      <c r="R2710" s="19" t="n">
        <f aca="false">IF($E2710="Yes",L2710+P2710,"")</f>
        <v>-55.8</v>
      </c>
      <c r="S2710" s="19" t="n">
        <f aca="false">IF($E2710="Yes",H2710-R2710,"")</f>
        <v>0</v>
      </c>
      <c r="T2710" s="6" t="str">
        <f aca="false">IF($E2710="Yes",IF(ROUND(ABS(S2710),2)&lt;=$T$2,"OK","CHECK"),"n/a")</f>
        <v>OK</v>
      </c>
      <c r="U2710" s="20" t="n">
        <f aca="false">Total!J2710</f>
        <v>53.577</v>
      </c>
      <c r="V2710" s="17" t="n">
        <f aca="false">IFERROR(MATCH($A2710,'Stock Exchange'!$A$5:$A$2450,0),"")</f>
        <v>492</v>
      </c>
      <c r="W2710" s="17" t="n">
        <f aca="false">IFERROR(MATCH($A2710,Primary!$A$5:$A$2450,0),"")</f>
        <v>492</v>
      </c>
    </row>
    <row r="2711" customFormat="false" ht="15" hidden="false" customHeight="false" outlineLevel="0" collapsed="false">
      <c r="A2711" s="16" t="n">
        <f aca="false">Total!A2711</f>
        <v>40893</v>
      </c>
      <c r="B2711" s="17" t="n">
        <f aca="false">YEAR(A2711)</f>
        <v>2011</v>
      </c>
      <c r="C2711" s="17" t="n">
        <f aca="false">MONTH(A2711)</f>
        <v>12</v>
      </c>
      <c r="D2711" s="6" t="str">
        <f aca="false">IF(MONTH(A2711)&gt;=4,"FY "&amp;YEAR(A2711)&amp;"-"&amp;RIGHT(YEAR(A2711)+1,2),"FY "&amp;(YEAR(A2711)-1)&amp;"-"&amp;RIGHT(YEAR(A2711),2))</f>
        <v>FY 2011-12</v>
      </c>
      <c r="E2711" s="6" t="str">
        <f aca="false">IF(AND(V2711&lt;&gt;"",W2711&lt;&gt;""),"Yes","No")</f>
        <v>Yes</v>
      </c>
      <c r="F2711" s="18" t="n">
        <f aca="false">Total!F2711</f>
        <v>3000.6</v>
      </c>
      <c r="G2711" s="18" t="n">
        <f aca="false">Total!G2711</f>
        <v>3227.2</v>
      </c>
      <c r="H2711" s="18" t="n">
        <f aca="false">Total!H2711</f>
        <v>-226.6</v>
      </c>
      <c r="I2711" s="18" t="n">
        <f aca="false">Total!I2711</f>
        <v>-41.78</v>
      </c>
      <c r="J2711" s="18" t="n">
        <f aca="false">IF($V2711="","",INDEX('Stock Exchange'!F$5:F$2450,$V2711))</f>
        <v>3000.5</v>
      </c>
      <c r="K2711" s="18" t="n">
        <f aca="false">IF($V2711="","",INDEX('Stock Exchange'!G$5:G$2450,$V2711))</f>
        <v>3227.2</v>
      </c>
      <c r="L2711" s="18" t="n">
        <f aca="false">IF($V2711="","",INDEX('Stock Exchange'!H$5:H$2450,$V2711))</f>
        <v>-226.6</v>
      </c>
      <c r="M2711" s="18" t="n">
        <f aca="false">IF($V2711="","",INDEX('Stock Exchange'!I$5:I$2450,$V2711))</f>
        <v>-41.79</v>
      </c>
      <c r="N2711" s="18" t="n">
        <f aca="false">IF($W2711="","",INDEX(Primary!F$5:F$2450,$W2711))</f>
        <v>0.1</v>
      </c>
      <c r="O2711" s="18" t="n">
        <f aca="false">IF($W2711="","",INDEX(Primary!G$5:G$2450,$W2711))</f>
        <v>0</v>
      </c>
      <c r="P2711" s="18" t="n">
        <f aca="false">IF($W2711="","",INDEX(Primary!H$5:H$2450,$W2711))</f>
        <v>0</v>
      </c>
      <c r="Q2711" s="18" t="n">
        <f aca="false">IF($W2711="","",INDEX(Primary!I$5:I$2450,$W2711))</f>
        <v>0.01</v>
      </c>
      <c r="R2711" s="19" t="n">
        <f aca="false">IF($E2711="Yes",L2711+P2711,"")</f>
        <v>-226.6</v>
      </c>
      <c r="S2711" s="19" t="n">
        <f aca="false">IF($E2711="Yes",H2711-R2711,"")</f>
        <v>0</v>
      </c>
      <c r="T2711" s="6" t="str">
        <f aca="false">IF($E2711="Yes",IF(ROUND(ABS(S2711),2)&lt;=$T$2,"OK","CHECK"),"n/a")</f>
        <v>OK</v>
      </c>
      <c r="U2711" s="20" t="n">
        <f aca="false">Total!J2711</f>
        <v>54.2355</v>
      </c>
      <c r="V2711" s="17" t="n">
        <f aca="false">IFERROR(MATCH($A2711,'Stock Exchange'!$A$5:$A$2450,0),"")</f>
        <v>493</v>
      </c>
      <c r="W2711" s="17" t="n">
        <f aca="false">IFERROR(MATCH($A2711,Primary!$A$5:$A$2450,0),"")</f>
        <v>493</v>
      </c>
    </row>
    <row r="2712" customFormat="false" ht="15" hidden="false" customHeight="false" outlineLevel="0" collapsed="false">
      <c r="A2712" s="16" t="n">
        <f aca="false">Total!A2712</f>
        <v>40896</v>
      </c>
      <c r="B2712" s="17" t="n">
        <f aca="false">YEAR(A2712)</f>
        <v>2011</v>
      </c>
      <c r="C2712" s="17" t="n">
        <f aca="false">MONTH(A2712)</f>
        <v>12</v>
      </c>
      <c r="D2712" s="6" t="str">
        <f aca="false">IF(MONTH(A2712)&gt;=4,"FY "&amp;YEAR(A2712)&amp;"-"&amp;RIGHT(YEAR(A2712)+1,2),"FY "&amp;(YEAR(A2712)-1)&amp;"-"&amp;RIGHT(YEAR(A2712),2))</f>
        <v>FY 2011-12</v>
      </c>
      <c r="E2712" s="6" t="str">
        <f aca="false">IF(AND(V2712&lt;&gt;"",W2712&lt;&gt;""),"Yes","No")</f>
        <v>Yes</v>
      </c>
      <c r="F2712" s="18" t="n">
        <f aca="false">Total!F2712</f>
        <v>2269.9</v>
      </c>
      <c r="G2712" s="18" t="n">
        <f aca="false">Total!G2712</f>
        <v>2419.6</v>
      </c>
      <c r="H2712" s="18" t="n">
        <f aca="false">Total!H2712</f>
        <v>-149.6</v>
      </c>
      <c r="I2712" s="18" t="n">
        <f aca="false">Total!I2712</f>
        <v>-28.33</v>
      </c>
      <c r="J2712" s="18" t="n">
        <f aca="false">IF($V2712="","",INDEX('Stock Exchange'!F$5:F$2450,$V2712))</f>
        <v>2235.3</v>
      </c>
      <c r="K2712" s="18" t="n">
        <f aca="false">IF($V2712="","",INDEX('Stock Exchange'!G$5:G$2450,$V2712))</f>
        <v>2367.4</v>
      </c>
      <c r="L2712" s="18" t="n">
        <f aca="false">IF($V2712="","",INDEX('Stock Exchange'!H$5:H$2450,$V2712))</f>
        <v>-132.1</v>
      </c>
      <c r="M2712" s="18" t="n">
        <f aca="false">IF($V2712="","",INDEX('Stock Exchange'!I$5:I$2450,$V2712))</f>
        <v>-25.02</v>
      </c>
      <c r="N2712" s="18" t="n">
        <f aca="false">IF($W2712="","",INDEX(Primary!F$5:F$2450,$W2712))</f>
        <v>34.7</v>
      </c>
      <c r="O2712" s="18" t="n">
        <f aca="false">IF($W2712="","",INDEX(Primary!G$5:G$2450,$W2712))</f>
        <v>52.2</v>
      </c>
      <c r="P2712" s="18" t="n">
        <f aca="false">IF($W2712="","",INDEX(Primary!H$5:H$2450,$W2712))</f>
        <v>-17.5</v>
      </c>
      <c r="Q2712" s="18" t="n">
        <f aca="false">IF($W2712="","",INDEX(Primary!I$5:I$2450,$W2712))</f>
        <v>-3.31</v>
      </c>
      <c r="R2712" s="19" t="n">
        <f aca="false">IF($E2712="Yes",L2712+P2712,"")</f>
        <v>-149.6</v>
      </c>
      <c r="S2712" s="19" t="n">
        <f aca="false">IF($E2712="Yes",H2712-R2712,"")</f>
        <v>0</v>
      </c>
      <c r="T2712" s="6" t="str">
        <f aca="false">IF($E2712="Yes",IF(ROUND(ABS(S2712),2)&lt;=$T$2,"OK","CHECK"),"n/a")</f>
        <v>OK</v>
      </c>
      <c r="U2712" s="20" t="n">
        <f aca="false">Total!J2712</f>
        <v>52.814</v>
      </c>
      <c r="V2712" s="17" t="n">
        <f aca="false">IFERROR(MATCH($A2712,'Stock Exchange'!$A$5:$A$2450,0),"")</f>
        <v>494</v>
      </c>
      <c r="W2712" s="17" t="n">
        <f aca="false">IFERROR(MATCH($A2712,Primary!$A$5:$A$2450,0),"")</f>
        <v>494</v>
      </c>
    </row>
    <row r="2713" customFormat="false" ht="15" hidden="false" customHeight="false" outlineLevel="0" collapsed="false">
      <c r="A2713" s="16" t="n">
        <f aca="false">Total!A2713</f>
        <v>40897</v>
      </c>
      <c r="B2713" s="17" t="n">
        <f aca="false">YEAR(A2713)</f>
        <v>2011</v>
      </c>
      <c r="C2713" s="17" t="n">
        <f aca="false">MONTH(A2713)</f>
        <v>12</v>
      </c>
      <c r="D2713" s="6" t="str">
        <f aca="false">IF(MONTH(A2713)&gt;=4,"FY "&amp;YEAR(A2713)&amp;"-"&amp;RIGHT(YEAR(A2713)+1,2),"FY "&amp;(YEAR(A2713)-1)&amp;"-"&amp;RIGHT(YEAR(A2713),2))</f>
        <v>FY 2011-12</v>
      </c>
      <c r="E2713" s="6" t="str">
        <f aca="false">IF(AND(V2713&lt;&gt;"",W2713&lt;&gt;""),"Yes","No")</f>
        <v>Yes</v>
      </c>
      <c r="F2713" s="18" t="n">
        <f aca="false">Total!F2713</f>
        <v>2245.4</v>
      </c>
      <c r="G2713" s="18" t="n">
        <f aca="false">Total!G2713</f>
        <v>2641.5</v>
      </c>
      <c r="H2713" s="18" t="n">
        <f aca="false">Total!H2713</f>
        <v>-396.2</v>
      </c>
      <c r="I2713" s="18" t="n">
        <f aca="false">Total!I2713</f>
        <v>-74.81</v>
      </c>
      <c r="J2713" s="18" t="n">
        <f aca="false">IF($V2713="","",INDEX('Stock Exchange'!F$5:F$2450,$V2713))</f>
        <v>2245.2</v>
      </c>
      <c r="K2713" s="18" t="n">
        <f aca="false">IF($V2713="","",INDEX('Stock Exchange'!G$5:G$2450,$V2713))</f>
        <v>2641.5</v>
      </c>
      <c r="L2713" s="18" t="n">
        <f aca="false">IF($V2713="","",INDEX('Stock Exchange'!H$5:H$2450,$V2713))</f>
        <v>-396.3</v>
      </c>
      <c r="M2713" s="18" t="n">
        <f aca="false">IF($V2713="","",INDEX('Stock Exchange'!I$5:I$2450,$V2713))</f>
        <v>-74.83</v>
      </c>
      <c r="N2713" s="18" t="n">
        <f aca="false">IF($W2713="","",INDEX(Primary!F$5:F$2450,$W2713))</f>
        <v>0.2</v>
      </c>
      <c r="O2713" s="18" t="n">
        <f aca="false">IF($W2713="","",INDEX(Primary!G$5:G$2450,$W2713))</f>
        <v>0.1</v>
      </c>
      <c r="P2713" s="18" t="n">
        <f aca="false">IF($W2713="","",INDEX(Primary!H$5:H$2450,$W2713))</f>
        <v>0.1</v>
      </c>
      <c r="Q2713" s="18" t="n">
        <f aca="false">IF($W2713="","",INDEX(Primary!I$5:I$2450,$W2713))</f>
        <v>0.03</v>
      </c>
      <c r="R2713" s="19" t="n">
        <f aca="false">IF($E2713="Yes",L2713+P2713,"")</f>
        <v>-396.2</v>
      </c>
      <c r="S2713" s="19" t="n">
        <f aca="false">IF($E2713="Yes",H2713-R2713,"")</f>
        <v>0</v>
      </c>
      <c r="T2713" s="6" t="str">
        <f aca="false">IF($E2713="Yes",IF(ROUND(ABS(S2713),2)&lt;=$T$2,"OK","CHECK"),"n/a")</f>
        <v>OK</v>
      </c>
      <c r="U2713" s="20" t="n">
        <f aca="false">Total!J2713</f>
        <v>52.9575</v>
      </c>
      <c r="V2713" s="17" t="n">
        <f aca="false">IFERROR(MATCH($A2713,'Stock Exchange'!$A$5:$A$2450,0),"")</f>
        <v>495</v>
      </c>
      <c r="W2713" s="17" t="n">
        <f aca="false">IFERROR(MATCH($A2713,Primary!$A$5:$A$2450,0),"")</f>
        <v>495</v>
      </c>
    </row>
    <row r="2714" customFormat="false" ht="15" hidden="false" customHeight="false" outlineLevel="0" collapsed="false">
      <c r="A2714" s="16" t="n">
        <f aca="false">Total!A2714</f>
        <v>40898</v>
      </c>
      <c r="B2714" s="17" t="n">
        <f aca="false">YEAR(A2714)</f>
        <v>2011</v>
      </c>
      <c r="C2714" s="17" t="n">
        <f aca="false">MONTH(A2714)</f>
        <v>12</v>
      </c>
      <c r="D2714" s="6" t="str">
        <f aca="false">IF(MONTH(A2714)&gt;=4,"FY "&amp;YEAR(A2714)&amp;"-"&amp;RIGHT(YEAR(A2714)+1,2),"FY "&amp;(YEAR(A2714)-1)&amp;"-"&amp;RIGHT(YEAR(A2714),2))</f>
        <v>FY 2011-12</v>
      </c>
      <c r="E2714" s="6" t="str">
        <f aca="false">IF(AND(V2714&lt;&gt;"",W2714&lt;&gt;""),"Yes","No")</f>
        <v>Yes</v>
      </c>
      <c r="F2714" s="18" t="n">
        <f aca="false">Total!F2714</f>
        <v>1963</v>
      </c>
      <c r="G2714" s="18" t="n">
        <f aca="false">Total!G2714</f>
        <v>2397.4</v>
      </c>
      <c r="H2714" s="18" t="n">
        <f aca="false">Total!H2714</f>
        <v>-434.4</v>
      </c>
      <c r="I2714" s="18" t="n">
        <f aca="false">Total!I2714</f>
        <v>-81.91</v>
      </c>
      <c r="J2714" s="18" t="n">
        <f aca="false">IF($V2714="","",INDEX('Stock Exchange'!F$5:F$2450,$V2714))</f>
        <v>1958.7</v>
      </c>
      <c r="K2714" s="18" t="n">
        <f aca="false">IF($V2714="","",INDEX('Stock Exchange'!G$5:G$2450,$V2714))</f>
        <v>2397.3</v>
      </c>
      <c r="L2714" s="18" t="n">
        <f aca="false">IF($V2714="","",INDEX('Stock Exchange'!H$5:H$2450,$V2714))</f>
        <v>-438.6</v>
      </c>
      <c r="M2714" s="18" t="n">
        <f aca="false">IF($V2714="","",INDEX('Stock Exchange'!I$5:I$2450,$V2714))</f>
        <v>-82.72</v>
      </c>
      <c r="N2714" s="18" t="n">
        <f aca="false">IF($W2714="","",INDEX(Primary!F$5:F$2450,$W2714))</f>
        <v>4.4</v>
      </c>
      <c r="O2714" s="18" t="n">
        <f aca="false">IF($W2714="","",INDEX(Primary!G$5:G$2450,$W2714))</f>
        <v>0.1</v>
      </c>
      <c r="P2714" s="18" t="n">
        <f aca="false">IF($W2714="","",INDEX(Primary!H$5:H$2450,$W2714))</f>
        <v>4.3</v>
      </c>
      <c r="Q2714" s="18" t="n">
        <f aca="false">IF($W2714="","",INDEX(Primary!I$5:I$2450,$W2714))</f>
        <v>0.81</v>
      </c>
      <c r="R2714" s="19" t="n">
        <f aca="false">IF($E2714="Yes",L2714+P2714,"")</f>
        <v>-434.3</v>
      </c>
      <c r="S2714" s="19" t="n">
        <f aca="false">IF($E2714="Yes",H2714-R2714,"")</f>
        <v>-0.0999999999999659</v>
      </c>
      <c r="T2714" s="6" t="str">
        <f aca="false">IF($E2714="Yes",IF(ROUND(ABS(S2714),2)&lt;=$T$2,"OK","CHECK"),"n/a")</f>
        <v>OK</v>
      </c>
      <c r="U2714" s="20" t="n">
        <f aca="false">Total!J2714</f>
        <v>53.027</v>
      </c>
      <c r="V2714" s="17" t="n">
        <f aca="false">IFERROR(MATCH($A2714,'Stock Exchange'!$A$5:$A$2450,0),"")</f>
        <v>496</v>
      </c>
      <c r="W2714" s="17" t="n">
        <f aca="false">IFERROR(MATCH($A2714,Primary!$A$5:$A$2450,0),"")</f>
        <v>496</v>
      </c>
    </row>
    <row r="2715" customFormat="false" ht="15" hidden="false" customHeight="false" outlineLevel="0" collapsed="false">
      <c r="A2715" s="16" t="n">
        <f aca="false">Total!A2715</f>
        <v>40899</v>
      </c>
      <c r="B2715" s="17" t="n">
        <f aca="false">YEAR(A2715)</f>
        <v>2011</v>
      </c>
      <c r="C2715" s="17" t="n">
        <f aca="false">MONTH(A2715)</f>
        <v>12</v>
      </c>
      <c r="D2715" s="6" t="str">
        <f aca="false">IF(MONTH(A2715)&gt;=4,"FY "&amp;YEAR(A2715)&amp;"-"&amp;RIGHT(YEAR(A2715)+1,2),"FY "&amp;(YEAR(A2715)-1)&amp;"-"&amp;RIGHT(YEAR(A2715),2))</f>
        <v>FY 2011-12</v>
      </c>
      <c r="E2715" s="6" t="str">
        <f aca="false">IF(AND(V2715&lt;&gt;"",W2715&lt;&gt;""),"Yes","No")</f>
        <v>Yes</v>
      </c>
      <c r="F2715" s="18" t="n">
        <f aca="false">Total!F2715</f>
        <v>2213.7</v>
      </c>
      <c r="G2715" s="18" t="n">
        <f aca="false">Total!G2715</f>
        <v>2250.8</v>
      </c>
      <c r="H2715" s="18" t="n">
        <f aca="false">Total!H2715</f>
        <v>-37.1</v>
      </c>
      <c r="I2715" s="18" t="n">
        <f aca="false">Total!I2715</f>
        <v>-7.04</v>
      </c>
      <c r="J2715" s="18" t="n">
        <f aca="false">IF($V2715="","",INDEX('Stock Exchange'!F$5:F$2450,$V2715))</f>
        <v>2213.6</v>
      </c>
      <c r="K2715" s="18" t="n">
        <f aca="false">IF($V2715="","",INDEX('Stock Exchange'!G$5:G$2450,$V2715))</f>
        <v>2246.3</v>
      </c>
      <c r="L2715" s="18" t="n">
        <f aca="false">IF($V2715="","",INDEX('Stock Exchange'!H$5:H$2450,$V2715))</f>
        <v>-32.7</v>
      </c>
      <c r="M2715" s="18" t="n">
        <f aca="false">IF($V2715="","",INDEX('Stock Exchange'!I$5:I$2450,$V2715))</f>
        <v>-6.21</v>
      </c>
      <c r="N2715" s="18" t="n">
        <f aca="false">IF($W2715="","",INDEX(Primary!F$5:F$2450,$W2715))</f>
        <v>0.1</v>
      </c>
      <c r="O2715" s="18" t="n">
        <f aca="false">IF($W2715="","",INDEX(Primary!G$5:G$2450,$W2715))</f>
        <v>4.5</v>
      </c>
      <c r="P2715" s="18" t="n">
        <f aca="false">IF($W2715="","",INDEX(Primary!H$5:H$2450,$W2715))</f>
        <v>-4.3</v>
      </c>
      <c r="Q2715" s="18" t="n">
        <f aca="false">IF($W2715="","",INDEX(Primary!I$5:I$2450,$W2715))</f>
        <v>-0.83</v>
      </c>
      <c r="R2715" s="19" t="n">
        <f aca="false">IF($E2715="Yes",L2715+P2715,"")</f>
        <v>-37</v>
      </c>
      <c r="S2715" s="19" t="n">
        <f aca="false">IF($E2715="Yes",H2715-R2715,"")</f>
        <v>-0.100000000000001</v>
      </c>
      <c r="T2715" s="6" t="str">
        <f aca="false">IF($E2715="Yes",IF(ROUND(ABS(S2715),2)&lt;=$T$2,"OK","CHECK"),"n/a")</f>
        <v>OK</v>
      </c>
      <c r="U2715" s="20" t="n">
        <f aca="false">Total!J2715</f>
        <v>52.675</v>
      </c>
      <c r="V2715" s="17" t="n">
        <f aca="false">IFERROR(MATCH($A2715,'Stock Exchange'!$A$5:$A$2450,0),"")</f>
        <v>497</v>
      </c>
      <c r="W2715" s="17" t="n">
        <f aca="false">IFERROR(MATCH($A2715,Primary!$A$5:$A$2450,0),"")</f>
        <v>497</v>
      </c>
    </row>
    <row r="2716" customFormat="false" ht="15" hidden="false" customHeight="false" outlineLevel="0" collapsed="false">
      <c r="A2716" s="16" t="n">
        <f aca="false">Total!A2716</f>
        <v>40900</v>
      </c>
      <c r="B2716" s="17" t="n">
        <f aca="false">YEAR(A2716)</f>
        <v>2011</v>
      </c>
      <c r="C2716" s="17" t="n">
        <f aca="false">MONTH(A2716)</f>
        <v>12</v>
      </c>
      <c r="D2716" s="6" t="str">
        <f aca="false">IF(MONTH(A2716)&gt;=4,"FY "&amp;YEAR(A2716)&amp;"-"&amp;RIGHT(YEAR(A2716)+1,2),"FY "&amp;(YEAR(A2716)-1)&amp;"-"&amp;RIGHT(YEAR(A2716),2))</f>
        <v>FY 2011-12</v>
      </c>
      <c r="E2716" s="6" t="str">
        <f aca="false">IF(AND(V2716&lt;&gt;"",W2716&lt;&gt;""),"Yes","No")</f>
        <v>Yes</v>
      </c>
      <c r="F2716" s="18" t="n">
        <f aca="false">Total!F2716</f>
        <v>1847.1</v>
      </c>
      <c r="G2716" s="18" t="n">
        <f aca="false">Total!G2716</f>
        <v>1934.5</v>
      </c>
      <c r="H2716" s="18" t="n">
        <f aca="false">Total!H2716</f>
        <v>-87.4</v>
      </c>
      <c r="I2716" s="18" t="n">
        <f aca="false">Total!I2716</f>
        <v>-16.55</v>
      </c>
      <c r="J2716" s="18" t="n">
        <f aca="false">IF($V2716="","",INDEX('Stock Exchange'!F$5:F$2450,$V2716))</f>
        <v>1846.9</v>
      </c>
      <c r="K2716" s="18" t="n">
        <f aca="false">IF($V2716="","",INDEX('Stock Exchange'!G$5:G$2450,$V2716))</f>
        <v>1924.3</v>
      </c>
      <c r="L2716" s="18" t="n">
        <f aca="false">IF($V2716="","",INDEX('Stock Exchange'!H$5:H$2450,$V2716))</f>
        <v>-77.4</v>
      </c>
      <c r="M2716" s="18" t="n">
        <f aca="false">IF($V2716="","",INDEX('Stock Exchange'!I$5:I$2450,$V2716))</f>
        <v>-14.67</v>
      </c>
      <c r="N2716" s="18" t="n">
        <f aca="false">IF($W2716="","",INDEX(Primary!F$5:F$2450,$W2716))</f>
        <v>0.2</v>
      </c>
      <c r="O2716" s="18" t="n">
        <f aca="false">IF($W2716="","",INDEX(Primary!G$5:G$2450,$W2716))</f>
        <v>10.2</v>
      </c>
      <c r="P2716" s="18" t="n">
        <f aca="false">IF($W2716="","",INDEX(Primary!H$5:H$2450,$W2716))</f>
        <v>-10</v>
      </c>
      <c r="Q2716" s="18" t="n">
        <f aca="false">IF($W2716="","",INDEX(Primary!I$5:I$2450,$W2716))</f>
        <v>-1.89</v>
      </c>
      <c r="R2716" s="19" t="n">
        <f aca="false">IF($E2716="Yes",L2716+P2716,"")</f>
        <v>-87.4</v>
      </c>
      <c r="S2716" s="19" t="n">
        <f aca="false">IF($E2716="Yes",H2716-R2716,"")</f>
        <v>0</v>
      </c>
      <c r="T2716" s="6" t="str">
        <f aca="false">IF($E2716="Yes",IF(ROUND(ABS(S2716),2)&lt;=$T$2,"OK","CHECK"),"n/a")</f>
        <v>OK</v>
      </c>
      <c r="U2716" s="20" t="n">
        <f aca="false">Total!J2716</f>
        <v>52.7825</v>
      </c>
      <c r="V2716" s="17" t="n">
        <f aca="false">IFERROR(MATCH($A2716,'Stock Exchange'!$A$5:$A$2450,0),"")</f>
        <v>498</v>
      </c>
      <c r="W2716" s="17" t="n">
        <f aca="false">IFERROR(MATCH($A2716,Primary!$A$5:$A$2450,0),"")</f>
        <v>498</v>
      </c>
    </row>
    <row r="2717" customFormat="false" ht="15" hidden="false" customHeight="false" outlineLevel="0" collapsed="false">
      <c r="A2717" s="16" t="n">
        <f aca="false">Total!A2717</f>
        <v>40903</v>
      </c>
      <c r="B2717" s="17" t="n">
        <f aca="false">YEAR(A2717)</f>
        <v>2011</v>
      </c>
      <c r="C2717" s="17" t="n">
        <f aca="false">MONTH(A2717)</f>
        <v>12</v>
      </c>
      <c r="D2717" s="6" t="str">
        <f aca="false">IF(MONTH(A2717)&gt;=4,"FY "&amp;YEAR(A2717)&amp;"-"&amp;RIGHT(YEAR(A2717)+1,2),"FY "&amp;(YEAR(A2717)-1)&amp;"-"&amp;RIGHT(YEAR(A2717),2))</f>
        <v>FY 2011-12</v>
      </c>
      <c r="E2717" s="6" t="str">
        <f aca="false">IF(AND(V2717&lt;&gt;"",W2717&lt;&gt;""),"Yes","No")</f>
        <v>Yes</v>
      </c>
      <c r="F2717" s="18" t="n">
        <f aca="false">Total!F2717</f>
        <v>1261.8</v>
      </c>
      <c r="G2717" s="18" t="n">
        <f aca="false">Total!G2717</f>
        <v>989.7</v>
      </c>
      <c r="H2717" s="18" t="n">
        <f aca="false">Total!H2717</f>
        <v>272</v>
      </c>
      <c r="I2717" s="18" t="n">
        <f aca="false">Total!I2717</f>
        <v>51.6</v>
      </c>
      <c r="J2717" s="18" t="n">
        <f aca="false">IF($V2717="","",INDEX('Stock Exchange'!F$5:F$2450,$V2717))</f>
        <v>1261.3</v>
      </c>
      <c r="K2717" s="18" t="n">
        <f aca="false">IF($V2717="","",INDEX('Stock Exchange'!G$5:G$2450,$V2717))</f>
        <v>986.4</v>
      </c>
      <c r="L2717" s="18" t="n">
        <f aca="false">IF($V2717="","",INDEX('Stock Exchange'!H$5:H$2450,$V2717))</f>
        <v>274.9</v>
      </c>
      <c r="M2717" s="18" t="n">
        <f aca="false">IF($V2717="","",INDEX('Stock Exchange'!I$5:I$2450,$V2717))</f>
        <v>52.14</v>
      </c>
      <c r="N2717" s="18" t="n">
        <f aca="false">IF($W2717="","",INDEX(Primary!F$5:F$2450,$W2717))</f>
        <v>0.5</v>
      </c>
      <c r="O2717" s="18" t="n">
        <f aca="false">IF($W2717="","",INDEX(Primary!G$5:G$2450,$W2717))</f>
        <v>3.3</v>
      </c>
      <c r="P2717" s="18" t="n">
        <f aca="false">IF($W2717="","",INDEX(Primary!H$5:H$2450,$W2717))</f>
        <v>-2.9</v>
      </c>
      <c r="Q2717" s="18" t="n">
        <f aca="false">IF($W2717="","",INDEX(Primary!I$5:I$2450,$W2717))</f>
        <v>-0.54</v>
      </c>
      <c r="R2717" s="19" t="n">
        <f aca="false">IF($E2717="Yes",L2717+P2717,"")</f>
        <v>272</v>
      </c>
      <c r="S2717" s="19" t="n">
        <f aca="false">IF($E2717="Yes",H2717-R2717,"")</f>
        <v>0</v>
      </c>
      <c r="T2717" s="6" t="str">
        <f aca="false">IF($E2717="Yes",IF(ROUND(ABS(S2717),2)&lt;=$T$2,"OK","CHECK"),"n/a")</f>
        <v>OK</v>
      </c>
      <c r="U2717" s="20" t="n">
        <f aca="false">Total!J2717</f>
        <v>52.722</v>
      </c>
      <c r="V2717" s="17" t="n">
        <f aca="false">IFERROR(MATCH($A2717,'Stock Exchange'!$A$5:$A$2450,0),"")</f>
        <v>499</v>
      </c>
      <c r="W2717" s="17" t="n">
        <f aca="false">IFERROR(MATCH($A2717,Primary!$A$5:$A$2450,0),"")</f>
        <v>499</v>
      </c>
    </row>
    <row r="2718" customFormat="false" ht="15" hidden="false" customHeight="false" outlineLevel="0" collapsed="false">
      <c r="A2718" s="16" t="n">
        <f aca="false">Total!A2718</f>
        <v>40904</v>
      </c>
      <c r="B2718" s="17" t="n">
        <f aca="false">YEAR(A2718)</f>
        <v>2011</v>
      </c>
      <c r="C2718" s="17" t="n">
        <f aca="false">MONTH(A2718)</f>
        <v>12</v>
      </c>
      <c r="D2718" s="6" t="str">
        <f aca="false">IF(MONTH(A2718)&gt;=4,"FY "&amp;YEAR(A2718)&amp;"-"&amp;RIGHT(YEAR(A2718)+1,2),"FY "&amp;(YEAR(A2718)-1)&amp;"-"&amp;RIGHT(YEAR(A2718),2))</f>
        <v>FY 2011-12</v>
      </c>
      <c r="E2718" s="6" t="str">
        <f aca="false">IF(AND(V2718&lt;&gt;"",W2718&lt;&gt;""),"Yes","No")</f>
        <v>Yes</v>
      </c>
      <c r="F2718" s="18" t="n">
        <f aca="false">Total!F2718</f>
        <v>540</v>
      </c>
      <c r="G2718" s="18" t="n">
        <f aca="false">Total!G2718</f>
        <v>386.3</v>
      </c>
      <c r="H2718" s="18" t="n">
        <f aca="false">Total!H2718</f>
        <v>153.7</v>
      </c>
      <c r="I2718" s="18" t="n">
        <f aca="false">Total!I2718</f>
        <v>29.09</v>
      </c>
      <c r="J2718" s="18" t="n">
        <f aca="false">IF($V2718="","",INDEX('Stock Exchange'!F$5:F$2450,$V2718))</f>
        <v>537.3</v>
      </c>
      <c r="K2718" s="18" t="n">
        <f aca="false">IF($V2718="","",INDEX('Stock Exchange'!G$5:G$2450,$V2718))</f>
        <v>384.9</v>
      </c>
      <c r="L2718" s="18" t="n">
        <f aca="false">IF($V2718="","",INDEX('Stock Exchange'!H$5:H$2450,$V2718))</f>
        <v>152.4</v>
      </c>
      <c r="M2718" s="18" t="n">
        <f aca="false">IF($V2718="","",INDEX('Stock Exchange'!I$5:I$2450,$V2718))</f>
        <v>28.85</v>
      </c>
      <c r="N2718" s="18" t="n">
        <f aca="false">IF($W2718="","",INDEX(Primary!F$5:F$2450,$W2718))</f>
        <v>2.6</v>
      </c>
      <c r="O2718" s="18" t="n">
        <f aca="false">IF($W2718="","",INDEX(Primary!G$5:G$2450,$W2718))</f>
        <v>1.4</v>
      </c>
      <c r="P2718" s="18" t="n">
        <f aca="false">IF($W2718="","",INDEX(Primary!H$5:H$2450,$W2718))</f>
        <v>1.3</v>
      </c>
      <c r="Q2718" s="18" t="n">
        <f aca="false">IF($W2718="","",INDEX(Primary!I$5:I$2450,$W2718))</f>
        <v>0.24</v>
      </c>
      <c r="R2718" s="19" t="n">
        <f aca="false">IF($E2718="Yes",L2718+P2718,"")</f>
        <v>153.7</v>
      </c>
      <c r="S2718" s="19" t="n">
        <f aca="false">IF($E2718="Yes",H2718-R2718,"")</f>
        <v>0</v>
      </c>
      <c r="T2718" s="6" t="str">
        <f aca="false">IF($E2718="Yes",IF(ROUND(ABS(S2718),2)&lt;=$T$2,"OK","CHECK"),"n/a")</f>
        <v>OK</v>
      </c>
      <c r="U2718" s="20" t="n">
        <f aca="false">Total!J2718</f>
        <v>52.8205</v>
      </c>
      <c r="V2718" s="17" t="n">
        <f aca="false">IFERROR(MATCH($A2718,'Stock Exchange'!$A$5:$A$2450,0),"")</f>
        <v>500</v>
      </c>
      <c r="W2718" s="17" t="n">
        <f aca="false">IFERROR(MATCH($A2718,Primary!$A$5:$A$2450,0),"")</f>
        <v>500</v>
      </c>
    </row>
    <row r="2719" customFormat="false" ht="15" hidden="false" customHeight="false" outlineLevel="0" collapsed="false">
      <c r="A2719" s="16" t="n">
        <f aca="false">Total!A2719</f>
        <v>40905</v>
      </c>
      <c r="B2719" s="17" t="n">
        <f aca="false">YEAR(A2719)</f>
        <v>2011</v>
      </c>
      <c r="C2719" s="17" t="n">
        <f aca="false">MONTH(A2719)</f>
        <v>12</v>
      </c>
      <c r="D2719" s="6" t="str">
        <f aca="false">IF(MONTH(A2719)&gt;=4,"FY "&amp;YEAR(A2719)&amp;"-"&amp;RIGHT(YEAR(A2719)+1,2),"FY "&amp;(YEAR(A2719)-1)&amp;"-"&amp;RIGHT(YEAR(A2719),2))</f>
        <v>FY 2011-12</v>
      </c>
      <c r="E2719" s="6" t="str">
        <f aca="false">IF(AND(V2719&lt;&gt;"",W2719&lt;&gt;""),"Yes","No")</f>
        <v>Yes</v>
      </c>
      <c r="F2719" s="18" t="n">
        <f aca="false">Total!F2719</f>
        <v>1046.6</v>
      </c>
      <c r="G2719" s="18" t="n">
        <f aca="false">Total!G2719</f>
        <v>682.9</v>
      </c>
      <c r="H2719" s="18" t="n">
        <f aca="false">Total!H2719</f>
        <v>363.7</v>
      </c>
      <c r="I2719" s="18" t="n">
        <f aca="false">Total!I2719</f>
        <v>68.76</v>
      </c>
      <c r="J2719" s="18" t="n">
        <f aca="false">IF($V2719="","",INDEX('Stock Exchange'!F$5:F$2450,$V2719))</f>
        <v>1046.6</v>
      </c>
      <c r="K2719" s="18" t="n">
        <f aca="false">IF($V2719="","",INDEX('Stock Exchange'!G$5:G$2450,$V2719))</f>
        <v>650.1</v>
      </c>
      <c r="L2719" s="18" t="n">
        <f aca="false">IF($V2719="","",INDEX('Stock Exchange'!H$5:H$2450,$V2719))</f>
        <v>396.6</v>
      </c>
      <c r="M2719" s="18" t="n">
        <f aca="false">IF($V2719="","",INDEX('Stock Exchange'!I$5:I$2450,$V2719))</f>
        <v>74.97</v>
      </c>
      <c r="N2719" s="18" t="n">
        <f aca="false">IF($W2719="","",INDEX(Primary!F$5:F$2450,$W2719))</f>
        <v>0</v>
      </c>
      <c r="O2719" s="18" t="n">
        <f aca="false">IF($W2719="","",INDEX(Primary!G$5:G$2450,$W2719))</f>
        <v>32.8</v>
      </c>
      <c r="P2719" s="18" t="n">
        <f aca="false">IF($W2719="","",INDEX(Primary!H$5:H$2450,$W2719))</f>
        <v>-32.8</v>
      </c>
      <c r="Q2719" s="18" t="n">
        <f aca="false">IF($W2719="","",INDEX(Primary!I$5:I$2450,$W2719))</f>
        <v>-6.21</v>
      </c>
      <c r="R2719" s="19" t="n">
        <f aca="false">IF($E2719="Yes",L2719+P2719,"")</f>
        <v>363.8</v>
      </c>
      <c r="S2719" s="19" t="n">
        <f aca="false">IF($E2719="Yes",H2719-R2719,"")</f>
        <v>-0.100000000000023</v>
      </c>
      <c r="T2719" s="6" t="str">
        <f aca="false">IF($E2719="Yes",IF(ROUND(ABS(S2719),2)&lt;=$T$2,"OK","CHECK"),"n/a")</f>
        <v>OK</v>
      </c>
      <c r="U2719" s="20" t="n">
        <f aca="false">Total!J2719</f>
        <v>52.8945</v>
      </c>
      <c r="V2719" s="17" t="n">
        <f aca="false">IFERROR(MATCH($A2719,'Stock Exchange'!$A$5:$A$2450,0),"")</f>
        <v>501</v>
      </c>
      <c r="W2719" s="17" t="n">
        <f aca="false">IFERROR(MATCH($A2719,Primary!$A$5:$A$2450,0),"")</f>
        <v>501</v>
      </c>
    </row>
    <row r="2720" customFormat="false" ht="15" hidden="false" customHeight="false" outlineLevel="0" collapsed="false">
      <c r="A2720" s="16" t="n">
        <f aca="false">Total!A2720</f>
        <v>40906</v>
      </c>
      <c r="B2720" s="17" t="n">
        <f aca="false">YEAR(A2720)</f>
        <v>2011</v>
      </c>
      <c r="C2720" s="17" t="n">
        <f aca="false">MONTH(A2720)</f>
        <v>12</v>
      </c>
      <c r="D2720" s="6" t="str">
        <f aca="false">IF(MONTH(A2720)&gt;=4,"FY "&amp;YEAR(A2720)&amp;"-"&amp;RIGHT(YEAR(A2720)+1,2),"FY "&amp;(YEAR(A2720)-1)&amp;"-"&amp;RIGHT(YEAR(A2720),2))</f>
        <v>FY 2011-12</v>
      </c>
      <c r="E2720" s="6" t="str">
        <f aca="false">IF(AND(V2720&lt;&gt;"",W2720&lt;&gt;""),"Yes","No")</f>
        <v>Yes</v>
      </c>
      <c r="F2720" s="18" t="n">
        <f aca="false">Total!F2720</f>
        <v>1238.1</v>
      </c>
      <c r="G2720" s="18" t="n">
        <f aca="false">Total!G2720</f>
        <v>1068.4</v>
      </c>
      <c r="H2720" s="18" t="n">
        <f aca="false">Total!H2720</f>
        <v>169.7</v>
      </c>
      <c r="I2720" s="18" t="n">
        <f aca="false">Total!I2720</f>
        <v>31.88</v>
      </c>
      <c r="J2720" s="18" t="n">
        <f aca="false">IF($V2720="","",INDEX('Stock Exchange'!F$5:F$2450,$V2720))</f>
        <v>1238.1</v>
      </c>
      <c r="K2720" s="18" t="n">
        <f aca="false">IF($V2720="","",INDEX('Stock Exchange'!G$5:G$2450,$V2720))</f>
        <v>1068.4</v>
      </c>
      <c r="L2720" s="18" t="n">
        <f aca="false">IF($V2720="","",INDEX('Stock Exchange'!H$5:H$2450,$V2720))</f>
        <v>169.7</v>
      </c>
      <c r="M2720" s="18" t="n">
        <f aca="false">IF($V2720="","",INDEX('Stock Exchange'!I$5:I$2450,$V2720))</f>
        <v>31.88</v>
      </c>
      <c r="N2720" s="18" t="n">
        <f aca="false">IF($W2720="","",INDEX(Primary!F$5:F$2450,$W2720))</f>
        <v>0</v>
      </c>
      <c r="O2720" s="18" t="n">
        <f aca="false">IF($W2720="","",INDEX(Primary!G$5:G$2450,$W2720))</f>
        <v>0</v>
      </c>
      <c r="P2720" s="18" t="n">
        <f aca="false">IF($W2720="","",INDEX(Primary!H$5:H$2450,$W2720))</f>
        <v>0</v>
      </c>
      <c r="Q2720" s="18" t="n">
        <f aca="false">IF($W2720="","",INDEX(Primary!I$5:I$2450,$W2720))</f>
        <v>0</v>
      </c>
      <c r="R2720" s="19" t="n">
        <f aca="false">IF($E2720="Yes",L2720+P2720,"")</f>
        <v>169.7</v>
      </c>
      <c r="S2720" s="19" t="n">
        <f aca="false">IF($E2720="Yes",H2720-R2720,"")</f>
        <v>0</v>
      </c>
      <c r="T2720" s="6" t="str">
        <f aca="false">IF($E2720="Yes",IF(ROUND(ABS(S2720),2)&lt;=$T$2,"OK","CHECK"),"n/a")</f>
        <v>OK</v>
      </c>
      <c r="U2720" s="20" t="n">
        <f aca="false">Total!J2720</f>
        <v>53.2145</v>
      </c>
      <c r="V2720" s="17" t="n">
        <f aca="false">IFERROR(MATCH($A2720,'Stock Exchange'!$A$5:$A$2450,0),"")</f>
        <v>502</v>
      </c>
      <c r="W2720" s="17" t="n">
        <f aca="false">IFERROR(MATCH($A2720,Primary!$A$5:$A$2450,0),"")</f>
        <v>502</v>
      </c>
    </row>
    <row r="2721" customFormat="false" ht="15" hidden="false" customHeight="false" outlineLevel="0" collapsed="false">
      <c r="A2721" s="16" t="n">
        <f aca="false">Total!A2721</f>
        <v>40907</v>
      </c>
      <c r="B2721" s="17" t="n">
        <f aca="false">YEAR(A2721)</f>
        <v>2011</v>
      </c>
      <c r="C2721" s="17" t="n">
        <f aca="false">MONTH(A2721)</f>
        <v>12</v>
      </c>
      <c r="D2721" s="6" t="str">
        <f aca="false">IF(MONTH(A2721)&gt;=4,"FY "&amp;YEAR(A2721)&amp;"-"&amp;RIGHT(YEAR(A2721)+1,2),"FY "&amp;(YEAR(A2721)-1)&amp;"-"&amp;RIGHT(YEAR(A2721),2))</f>
        <v>FY 2011-12</v>
      </c>
      <c r="E2721" s="6" t="str">
        <f aca="false">IF(AND(V2721&lt;&gt;"",W2721&lt;&gt;""),"Yes","No")</f>
        <v>Yes</v>
      </c>
      <c r="F2721" s="18" t="n">
        <f aca="false">Total!F2721</f>
        <v>1497.9</v>
      </c>
      <c r="G2721" s="18" t="n">
        <f aca="false">Total!G2721</f>
        <v>2114.8</v>
      </c>
      <c r="H2721" s="18" t="n">
        <f aca="false">Total!H2721</f>
        <v>-616.9</v>
      </c>
      <c r="I2721" s="18" t="n">
        <f aca="false">Total!I2721</f>
        <v>-115.61</v>
      </c>
      <c r="J2721" s="18" t="n">
        <f aca="false">IF($V2721="","",INDEX('Stock Exchange'!F$5:F$2450,$V2721))</f>
        <v>1496</v>
      </c>
      <c r="K2721" s="18" t="n">
        <f aca="false">IF($V2721="","",INDEX('Stock Exchange'!G$5:G$2450,$V2721))</f>
        <v>2114.5</v>
      </c>
      <c r="L2721" s="18" t="n">
        <f aca="false">IF($V2721="","",INDEX('Stock Exchange'!H$5:H$2450,$V2721))</f>
        <v>-618.6</v>
      </c>
      <c r="M2721" s="18" t="n">
        <f aca="false">IF($V2721="","",INDEX('Stock Exchange'!I$5:I$2450,$V2721))</f>
        <v>-115.93</v>
      </c>
      <c r="N2721" s="18" t="n">
        <f aca="false">IF($W2721="","",INDEX(Primary!F$5:F$2450,$W2721))</f>
        <v>1.9</v>
      </c>
      <c r="O2721" s="18" t="n">
        <f aca="false">IF($W2721="","",INDEX(Primary!G$5:G$2450,$W2721))</f>
        <v>0.3</v>
      </c>
      <c r="P2721" s="18" t="n">
        <f aca="false">IF($W2721="","",INDEX(Primary!H$5:H$2450,$W2721))</f>
        <v>1.7</v>
      </c>
      <c r="Q2721" s="18" t="n">
        <f aca="false">IF($W2721="","",INDEX(Primary!I$5:I$2450,$W2721))</f>
        <v>0.32</v>
      </c>
      <c r="R2721" s="19" t="n">
        <f aca="false">IF($E2721="Yes",L2721+P2721,"")</f>
        <v>-616.9</v>
      </c>
      <c r="S2721" s="19" t="n">
        <f aca="false">IF($E2721="Yes",H2721-R2721,"")</f>
        <v>0</v>
      </c>
      <c r="T2721" s="6" t="str">
        <f aca="false">IF($E2721="Yes",IF(ROUND(ABS(S2721),2)&lt;=$T$2,"OK","CHECK"),"n/a")</f>
        <v>OK</v>
      </c>
      <c r="U2721" s="20" t="n">
        <f aca="false">Total!J2721</f>
        <v>53.3585</v>
      </c>
      <c r="V2721" s="17" t="n">
        <f aca="false">IFERROR(MATCH($A2721,'Stock Exchange'!$A$5:$A$2450,0),"")</f>
        <v>503</v>
      </c>
      <c r="W2721" s="17" t="n">
        <f aca="false">IFERROR(MATCH($A2721,Primary!$A$5:$A$2450,0),"")</f>
        <v>503</v>
      </c>
    </row>
    <row r="2722" customFormat="false" ht="15" hidden="false" customHeight="false" outlineLevel="0" collapsed="false">
      <c r="A2722" s="16" t="n">
        <f aca="false">Total!A2722</f>
        <v>40910</v>
      </c>
      <c r="B2722" s="17" t="n">
        <f aca="false">YEAR(A2722)</f>
        <v>2012</v>
      </c>
      <c r="C2722" s="17" t="n">
        <f aca="false">MONTH(A2722)</f>
        <v>1</v>
      </c>
      <c r="D2722" s="6" t="str">
        <f aca="false">IF(MONTH(A2722)&gt;=4,"FY "&amp;YEAR(A2722)&amp;"-"&amp;RIGHT(YEAR(A2722)+1,2),"FY "&amp;(YEAR(A2722)-1)&amp;"-"&amp;RIGHT(YEAR(A2722),2))</f>
        <v>FY 2011-12</v>
      </c>
      <c r="E2722" s="6" t="str">
        <f aca="false">IF(AND(V2722&lt;&gt;"",W2722&lt;&gt;""),"Yes","No")</f>
        <v>Yes</v>
      </c>
      <c r="F2722" s="18" t="n">
        <f aca="false">Total!F2722</f>
        <v>979</v>
      </c>
      <c r="G2722" s="18" t="n">
        <f aca="false">Total!G2722</f>
        <v>1065.7</v>
      </c>
      <c r="H2722" s="18" t="n">
        <f aca="false">Total!H2722</f>
        <v>-86.8</v>
      </c>
      <c r="I2722" s="18" t="n">
        <f aca="false">Total!I2722</f>
        <v>-16.29</v>
      </c>
      <c r="J2722" s="18" t="n">
        <f aca="false">IF($V2722="","",INDEX('Stock Exchange'!F$5:F$2450,$V2722))</f>
        <v>965.1</v>
      </c>
      <c r="K2722" s="18" t="n">
        <f aca="false">IF($V2722="","",INDEX('Stock Exchange'!G$5:G$2450,$V2722))</f>
        <v>1062.7</v>
      </c>
      <c r="L2722" s="18" t="n">
        <f aca="false">IF($V2722="","",INDEX('Stock Exchange'!H$5:H$2450,$V2722))</f>
        <v>-97.5</v>
      </c>
      <c r="M2722" s="18" t="n">
        <f aca="false">IF($V2722="","",INDEX('Stock Exchange'!I$5:I$2450,$V2722))</f>
        <v>-18.31</v>
      </c>
      <c r="N2722" s="18" t="n">
        <f aca="false">IF($W2722="","",INDEX(Primary!F$5:F$2450,$W2722))</f>
        <v>13.8</v>
      </c>
      <c r="O2722" s="18" t="n">
        <f aca="false">IF($W2722="","",INDEX(Primary!G$5:G$2450,$W2722))</f>
        <v>3.1</v>
      </c>
      <c r="P2722" s="18" t="n">
        <f aca="false">IF($W2722="","",INDEX(Primary!H$5:H$2450,$W2722))</f>
        <v>10.8</v>
      </c>
      <c r="Q2722" s="18" t="n">
        <f aca="false">IF($W2722="","",INDEX(Primary!I$5:I$2450,$W2722))</f>
        <v>2.02</v>
      </c>
      <c r="R2722" s="19" t="n">
        <f aca="false">IF($E2722="Yes",L2722+P2722,"")</f>
        <v>-86.7</v>
      </c>
      <c r="S2722" s="19" t="n">
        <f aca="false">IF($E2722="Yes",H2722-R2722,"")</f>
        <v>-0.0999999999999943</v>
      </c>
      <c r="T2722" s="6" t="str">
        <f aca="false">IF($E2722="Yes",IF(ROUND(ABS(S2722),2)&lt;=$T$2,"OK","CHECK"),"n/a")</f>
        <v>OK</v>
      </c>
      <c r="U2722" s="20" t="n">
        <f aca="false">Total!J2722</f>
        <v>53.266</v>
      </c>
      <c r="V2722" s="17" t="n">
        <f aca="false">IFERROR(MATCH($A2722,'Stock Exchange'!$A$5:$A$2450,0),"")</f>
        <v>504</v>
      </c>
      <c r="W2722" s="17" t="n">
        <f aca="false">IFERROR(MATCH($A2722,Primary!$A$5:$A$2450,0),"")</f>
        <v>504</v>
      </c>
    </row>
    <row r="2723" customFormat="false" ht="15" hidden="false" customHeight="false" outlineLevel="0" collapsed="false">
      <c r="A2723" s="16" t="n">
        <f aca="false">Total!A2723</f>
        <v>40911</v>
      </c>
      <c r="B2723" s="17" t="n">
        <f aca="false">YEAR(A2723)</f>
        <v>2012</v>
      </c>
      <c r="C2723" s="17" t="n">
        <f aca="false">MONTH(A2723)</f>
        <v>1</v>
      </c>
      <c r="D2723" s="6" t="str">
        <f aca="false">IF(MONTH(A2723)&gt;=4,"FY "&amp;YEAR(A2723)&amp;"-"&amp;RIGHT(YEAR(A2723)+1,2),"FY "&amp;(YEAR(A2723)-1)&amp;"-"&amp;RIGHT(YEAR(A2723),2))</f>
        <v>FY 2011-12</v>
      </c>
      <c r="E2723" s="6" t="str">
        <f aca="false">IF(AND(V2723&lt;&gt;"",W2723&lt;&gt;""),"Yes","No")</f>
        <v>Yes</v>
      </c>
      <c r="F2723" s="18" t="n">
        <f aca="false">Total!F2723</f>
        <v>472.3</v>
      </c>
      <c r="G2723" s="18" t="n">
        <f aca="false">Total!G2723</f>
        <v>511.4</v>
      </c>
      <c r="H2723" s="18" t="n">
        <f aca="false">Total!H2723</f>
        <v>-39.1</v>
      </c>
      <c r="I2723" s="18" t="n">
        <f aca="false">Total!I2723</f>
        <v>-7.33</v>
      </c>
      <c r="J2723" s="18" t="n">
        <f aca="false">IF($V2723="","",INDEX('Stock Exchange'!F$5:F$2450,$V2723))</f>
        <v>447</v>
      </c>
      <c r="K2723" s="18" t="n">
        <f aca="false">IF($V2723="","",INDEX('Stock Exchange'!G$5:G$2450,$V2723))</f>
        <v>507.6</v>
      </c>
      <c r="L2723" s="18" t="n">
        <f aca="false">IF($V2723="","",INDEX('Stock Exchange'!H$5:H$2450,$V2723))</f>
        <v>-60.6</v>
      </c>
      <c r="M2723" s="18" t="n">
        <f aca="false">IF($V2723="","",INDEX('Stock Exchange'!I$5:I$2450,$V2723))</f>
        <v>-11.37</v>
      </c>
      <c r="N2723" s="18" t="n">
        <f aca="false">IF($W2723="","",INDEX(Primary!F$5:F$2450,$W2723))</f>
        <v>25.3</v>
      </c>
      <c r="O2723" s="18" t="n">
        <f aca="false">IF($W2723="","",INDEX(Primary!G$5:G$2450,$W2723))</f>
        <v>3.8</v>
      </c>
      <c r="P2723" s="18" t="n">
        <f aca="false">IF($W2723="","",INDEX(Primary!H$5:H$2450,$W2723))</f>
        <v>21.5</v>
      </c>
      <c r="Q2723" s="18" t="n">
        <f aca="false">IF($W2723="","",INDEX(Primary!I$5:I$2450,$W2723))</f>
        <v>4.04</v>
      </c>
      <c r="R2723" s="19" t="n">
        <f aca="false">IF($E2723="Yes",L2723+P2723,"")</f>
        <v>-39.1</v>
      </c>
      <c r="S2723" s="19" t="n">
        <f aca="false">IF($E2723="Yes",H2723-R2723,"")</f>
        <v>0</v>
      </c>
      <c r="T2723" s="6" t="str">
        <f aca="false">IF($E2723="Yes",IF(ROUND(ABS(S2723),2)&lt;=$T$2,"OK","CHECK"),"n/a")</f>
        <v>OK</v>
      </c>
      <c r="U2723" s="20" t="n">
        <f aca="false">Total!J2723</f>
        <v>53.2975</v>
      </c>
      <c r="V2723" s="17" t="n">
        <f aca="false">IFERROR(MATCH($A2723,'Stock Exchange'!$A$5:$A$2450,0),"")</f>
        <v>505</v>
      </c>
      <c r="W2723" s="17" t="n">
        <f aca="false">IFERROR(MATCH($A2723,Primary!$A$5:$A$2450,0),"")</f>
        <v>505</v>
      </c>
    </row>
    <row r="2724" customFormat="false" ht="15" hidden="false" customHeight="false" outlineLevel="0" collapsed="false">
      <c r="A2724" s="16" t="n">
        <f aca="false">Total!A2724</f>
        <v>40912</v>
      </c>
      <c r="B2724" s="17" t="n">
        <f aca="false">YEAR(A2724)</f>
        <v>2012</v>
      </c>
      <c r="C2724" s="17" t="n">
        <f aca="false">MONTH(A2724)</f>
        <v>1</v>
      </c>
      <c r="D2724" s="6" t="str">
        <f aca="false">IF(MONTH(A2724)&gt;=4,"FY "&amp;YEAR(A2724)&amp;"-"&amp;RIGHT(YEAR(A2724)+1,2),"FY "&amp;(YEAR(A2724)-1)&amp;"-"&amp;RIGHT(YEAR(A2724),2))</f>
        <v>FY 2011-12</v>
      </c>
      <c r="E2724" s="6" t="str">
        <f aca="false">IF(AND(V2724&lt;&gt;"",W2724&lt;&gt;""),"Yes","No")</f>
        <v>Yes</v>
      </c>
      <c r="F2724" s="18" t="n">
        <f aca="false">Total!F2724</f>
        <v>1356.5</v>
      </c>
      <c r="G2724" s="18" t="n">
        <f aca="false">Total!G2724</f>
        <v>1030.8</v>
      </c>
      <c r="H2724" s="18" t="n">
        <f aca="false">Total!H2724</f>
        <v>325.7</v>
      </c>
      <c r="I2724" s="18" t="n">
        <f aca="false">Total!I2724</f>
        <v>61.18</v>
      </c>
      <c r="J2724" s="18" t="n">
        <f aca="false">IF($V2724="","",INDEX('Stock Exchange'!F$5:F$2450,$V2724))</f>
        <v>1356.5</v>
      </c>
      <c r="K2724" s="18" t="n">
        <f aca="false">IF($V2724="","",INDEX('Stock Exchange'!G$5:G$2450,$V2724))</f>
        <v>1029.8</v>
      </c>
      <c r="L2724" s="18" t="n">
        <f aca="false">IF($V2724="","",INDEX('Stock Exchange'!H$5:H$2450,$V2724))</f>
        <v>326.7</v>
      </c>
      <c r="M2724" s="18" t="n">
        <f aca="false">IF($V2724="","",INDEX('Stock Exchange'!I$5:I$2450,$V2724))</f>
        <v>61.37</v>
      </c>
      <c r="N2724" s="18" t="n">
        <f aca="false">IF($W2724="","",INDEX(Primary!F$5:F$2450,$W2724))</f>
        <v>0</v>
      </c>
      <c r="O2724" s="18" t="n">
        <f aca="false">IF($W2724="","",INDEX(Primary!G$5:G$2450,$W2724))</f>
        <v>1</v>
      </c>
      <c r="P2724" s="18" t="n">
        <f aca="false">IF($W2724="","",INDEX(Primary!H$5:H$2450,$W2724))</f>
        <v>-1</v>
      </c>
      <c r="Q2724" s="18" t="n">
        <f aca="false">IF($W2724="","",INDEX(Primary!I$5:I$2450,$W2724))</f>
        <v>-0.19</v>
      </c>
      <c r="R2724" s="19" t="n">
        <f aca="false">IF($E2724="Yes",L2724+P2724,"")</f>
        <v>325.7</v>
      </c>
      <c r="S2724" s="19" t="n">
        <f aca="false">IF($E2724="Yes",H2724-R2724,"")</f>
        <v>0</v>
      </c>
      <c r="T2724" s="6" t="str">
        <f aca="false">IF($E2724="Yes",IF(ROUND(ABS(S2724),2)&lt;=$T$2,"OK","CHECK"),"n/a")</f>
        <v>OK</v>
      </c>
      <c r="U2724" s="20" t="n">
        <f aca="false">Total!J2724</f>
        <v>53.2288</v>
      </c>
      <c r="V2724" s="17" t="n">
        <f aca="false">IFERROR(MATCH($A2724,'Stock Exchange'!$A$5:$A$2450,0),"")</f>
        <v>506</v>
      </c>
      <c r="W2724" s="17" t="n">
        <f aca="false">IFERROR(MATCH($A2724,Primary!$A$5:$A$2450,0),"")</f>
        <v>506</v>
      </c>
    </row>
    <row r="2725" customFormat="false" ht="15" hidden="false" customHeight="false" outlineLevel="0" collapsed="false">
      <c r="A2725" s="16" t="n">
        <f aca="false">Total!A2725</f>
        <v>40913</v>
      </c>
      <c r="B2725" s="17" t="n">
        <f aca="false">YEAR(A2725)</f>
        <v>2012</v>
      </c>
      <c r="C2725" s="17" t="n">
        <f aca="false">MONTH(A2725)</f>
        <v>1</v>
      </c>
      <c r="D2725" s="6" t="str">
        <f aca="false">IF(MONTH(A2725)&gt;=4,"FY "&amp;YEAR(A2725)&amp;"-"&amp;RIGHT(YEAR(A2725)+1,2),"FY "&amp;(YEAR(A2725)-1)&amp;"-"&amp;RIGHT(YEAR(A2725),2))</f>
        <v>FY 2011-12</v>
      </c>
      <c r="E2725" s="6" t="str">
        <f aca="false">IF(AND(V2725&lt;&gt;"",W2725&lt;&gt;""),"Yes","No")</f>
        <v>Yes</v>
      </c>
      <c r="F2725" s="18" t="n">
        <f aca="false">Total!F2725</f>
        <v>1840.3</v>
      </c>
      <c r="G2725" s="18" t="n">
        <f aca="false">Total!G2725</f>
        <v>1583.1</v>
      </c>
      <c r="H2725" s="18" t="n">
        <f aca="false">Total!H2725</f>
        <v>257.3</v>
      </c>
      <c r="I2725" s="18" t="n">
        <f aca="false">Total!I2725</f>
        <v>48.41</v>
      </c>
      <c r="J2725" s="18" t="n">
        <f aca="false">IF($V2725="","",INDEX('Stock Exchange'!F$5:F$2450,$V2725))</f>
        <v>1840.3</v>
      </c>
      <c r="K2725" s="18" t="n">
        <f aca="false">IF($V2725="","",INDEX('Stock Exchange'!G$5:G$2450,$V2725))</f>
        <v>1542.2</v>
      </c>
      <c r="L2725" s="18" t="n">
        <f aca="false">IF($V2725="","",INDEX('Stock Exchange'!H$5:H$2450,$V2725))</f>
        <v>298.2</v>
      </c>
      <c r="M2725" s="18" t="n">
        <f aca="false">IF($V2725="","",INDEX('Stock Exchange'!I$5:I$2450,$V2725))</f>
        <v>56.11</v>
      </c>
      <c r="N2725" s="18" t="n">
        <f aca="false">IF($W2725="","",INDEX(Primary!F$5:F$2450,$W2725))</f>
        <v>0</v>
      </c>
      <c r="O2725" s="18" t="n">
        <f aca="false">IF($W2725="","",INDEX(Primary!G$5:G$2450,$W2725))</f>
        <v>40.9</v>
      </c>
      <c r="P2725" s="18" t="n">
        <f aca="false">IF($W2725="","",INDEX(Primary!H$5:H$2450,$W2725))</f>
        <v>-40.9</v>
      </c>
      <c r="Q2725" s="18" t="n">
        <f aca="false">IF($W2725="","",INDEX(Primary!I$5:I$2450,$W2725))</f>
        <v>-7.7</v>
      </c>
      <c r="R2725" s="19" t="n">
        <f aca="false">IF($E2725="Yes",L2725+P2725,"")</f>
        <v>257.3</v>
      </c>
      <c r="S2725" s="19" t="n">
        <f aca="false">IF($E2725="Yes",H2725-R2725,"")</f>
        <v>0</v>
      </c>
      <c r="T2725" s="6" t="str">
        <f aca="false">IF($E2725="Yes",IF(ROUND(ABS(S2725),2)&lt;=$T$2,"OK","CHECK"),"n/a")</f>
        <v>OK</v>
      </c>
      <c r="U2725" s="20" t="n">
        <f aca="false">Total!J2725</f>
        <v>53.14</v>
      </c>
      <c r="V2725" s="17" t="n">
        <f aca="false">IFERROR(MATCH($A2725,'Stock Exchange'!$A$5:$A$2450,0),"")</f>
        <v>507</v>
      </c>
      <c r="W2725" s="17" t="n">
        <f aca="false">IFERROR(MATCH($A2725,Primary!$A$5:$A$2450,0),"")</f>
        <v>507</v>
      </c>
    </row>
    <row r="2726" customFormat="false" ht="15" hidden="false" customHeight="false" outlineLevel="0" collapsed="false">
      <c r="A2726" s="16" t="n">
        <f aca="false">Total!A2726</f>
        <v>40914</v>
      </c>
      <c r="B2726" s="17" t="n">
        <f aca="false">YEAR(A2726)</f>
        <v>2012</v>
      </c>
      <c r="C2726" s="17" t="n">
        <f aca="false">MONTH(A2726)</f>
        <v>1</v>
      </c>
      <c r="D2726" s="6" t="str">
        <f aca="false">IF(MONTH(A2726)&gt;=4,"FY "&amp;YEAR(A2726)&amp;"-"&amp;RIGHT(YEAR(A2726)+1,2),"FY "&amp;(YEAR(A2726)-1)&amp;"-"&amp;RIGHT(YEAR(A2726),2))</f>
        <v>FY 2011-12</v>
      </c>
      <c r="E2726" s="6" t="str">
        <f aca="false">IF(AND(V2726&lt;&gt;"",W2726&lt;&gt;""),"Yes","No")</f>
        <v>Yes</v>
      </c>
      <c r="F2726" s="18" t="n">
        <f aca="false">Total!F2726</f>
        <v>2248.4</v>
      </c>
      <c r="G2726" s="18" t="n">
        <f aca="false">Total!G2726</f>
        <v>1699.2</v>
      </c>
      <c r="H2726" s="18" t="n">
        <f aca="false">Total!H2726</f>
        <v>549.3</v>
      </c>
      <c r="I2726" s="18" t="n">
        <f aca="false">Total!I2726</f>
        <v>104.07</v>
      </c>
      <c r="J2726" s="18" t="n">
        <f aca="false">IF($V2726="","",INDEX('Stock Exchange'!F$5:F$2450,$V2726))</f>
        <v>2248.4</v>
      </c>
      <c r="K2726" s="18" t="n">
        <f aca="false">IF($V2726="","",INDEX('Stock Exchange'!G$5:G$2450,$V2726))</f>
        <v>1698.9</v>
      </c>
      <c r="L2726" s="18" t="n">
        <f aca="false">IF($V2726="","",INDEX('Stock Exchange'!H$5:H$2450,$V2726))</f>
        <v>549.5</v>
      </c>
      <c r="M2726" s="18" t="n">
        <f aca="false">IF($V2726="","",INDEX('Stock Exchange'!I$5:I$2450,$V2726))</f>
        <v>104.11</v>
      </c>
      <c r="N2726" s="18" t="n">
        <f aca="false">IF($W2726="","",INDEX(Primary!F$5:F$2450,$W2726))</f>
        <v>0.1</v>
      </c>
      <c r="O2726" s="18" t="n">
        <f aca="false">IF($W2726="","",INDEX(Primary!G$5:G$2450,$W2726))</f>
        <v>0.3</v>
      </c>
      <c r="P2726" s="18" t="n">
        <f aca="false">IF($W2726="","",INDEX(Primary!H$5:H$2450,$W2726))</f>
        <v>-0.2</v>
      </c>
      <c r="Q2726" s="18" t="n">
        <f aca="false">IF($W2726="","",INDEX(Primary!I$5:I$2450,$W2726))</f>
        <v>-0.04</v>
      </c>
      <c r="R2726" s="19" t="n">
        <f aca="false">IF($E2726="Yes",L2726+P2726,"")</f>
        <v>549.3</v>
      </c>
      <c r="S2726" s="19" t="n">
        <f aca="false">IF($E2726="Yes",H2726-R2726,"")</f>
        <v>0</v>
      </c>
      <c r="T2726" s="6" t="str">
        <f aca="false">IF($E2726="Yes",IF(ROUND(ABS(S2726),2)&lt;=$T$2,"OK","CHECK"),"n/a")</f>
        <v>OK</v>
      </c>
      <c r="U2726" s="20" t="n">
        <f aca="false">Total!J2726</f>
        <v>52.781</v>
      </c>
      <c r="V2726" s="17" t="n">
        <f aca="false">IFERROR(MATCH($A2726,'Stock Exchange'!$A$5:$A$2450,0),"")</f>
        <v>508</v>
      </c>
      <c r="W2726" s="17" t="n">
        <f aca="false">IFERROR(MATCH($A2726,Primary!$A$5:$A$2450,0),"")</f>
        <v>508</v>
      </c>
    </row>
    <row r="2727" customFormat="false" ht="15" hidden="false" customHeight="false" outlineLevel="0" collapsed="false">
      <c r="A2727" s="16" t="n">
        <f aca="false">Total!A2727</f>
        <v>40917</v>
      </c>
      <c r="B2727" s="17" t="n">
        <f aca="false">YEAR(A2727)</f>
        <v>2012</v>
      </c>
      <c r="C2727" s="17" t="n">
        <f aca="false">MONTH(A2727)</f>
        <v>1</v>
      </c>
      <c r="D2727" s="6" t="str">
        <f aca="false">IF(MONTH(A2727)&gt;=4,"FY "&amp;YEAR(A2727)&amp;"-"&amp;RIGHT(YEAR(A2727)+1,2),"FY "&amp;(YEAR(A2727)-1)&amp;"-"&amp;RIGHT(YEAR(A2727),2))</f>
        <v>FY 2011-12</v>
      </c>
      <c r="E2727" s="6" t="str">
        <f aca="false">IF(AND(V2727&lt;&gt;"",W2727&lt;&gt;""),"Yes","No")</f>
        <v>Yes</v>
      </c>
      <c r="F2727" s="18" t="n">
        <f aca="false">Total!F2727</f>
        <v>1851</v>
      </c>
      <c r="G2727" s="18" t="n">
        <f aca="false">Total!G2727</f>
        <v>1825.9</v>
      </c>
      <c r="H2727" s="18" t="n">
        <f aca="false">Total!H2727</f>
        <v>25.1</v>
      </c>
      <c r="I2727" s="18" t="n">
        <f aca="false">Total!I2727</f>
        <v>4.75</v>
      </c>
      <c r="J2727" s="18" t="n">
        <f aca="false">IF($V2727="","",INDEX('Stock Exchange'!F$5:F$2450,$V2727))</f>
        <v>1850.9</v>
      </c>
      <c r="K2727" s="18" t="n">
        <f aca="false">IF($V2727="","",INDEX('Stock Exchange'!G$5:G$2450,$V2727))</f>
        <v>1825.6</v>
      </c>
      <c r="L2727" s="18" t="n">
        <f aca="false">IF($V2727="","",INDEX('Stock Exchange'!H$5:H$2450,$V2727))</f>
        <v>25.3</v>
      </c>
      <c r="M2727" s="18" t="n">
        <f aca="false">IF($V2727="","",INDEX('Stock Exchange'!I$5:I$2450,$V2727))</f>
        <v>4.8</v>
      </c>
      <c r="N2727" s="18" t="n">
        <f aca="false">IF($W2727="","",INDEX(Primary!F$5:F$2450,$W2727))</f>
        <v>0.1</v>
      </c>
      <c r="O2727" s="18" t="n">
        <f aca="false">IF($W2727="","",INDEX(Primary!G$5:G$2450,$W2727))</f>
        <v>0.3</v>
      </c>
      <c r="P2727" s="18" t="n">
        <f aca="false">IF($W2727="","",INDEX(Primary!H$5:H$2450,$W2727))</f>
        <v>-0.2</v>
      </c>
      <c r="Q2727" s="18" t="n">
        <f aca="false">IF($W2727="","",INDEX(Primary!I$5:I$2450,$W2727))</f>
        <v>-0.04</v>
      </c>
      <c r="R2727" s="19" t="n">
        <f aca="false">IF($E2727="Yes",L2727+P2727,"")</f>
        <v>25.1</v>
      </c>
      <c r="S2727" s="19" t="n">
        <f aca="false">IF($E2727="Yes",H2727-R2727,"")</f>
        <v>0</v>
      </c>
      <c r="T2727" s="6" t="str">
        <f aca="false">IF($E2727="Yes",IF(ROUND(ABS(S2727),2)&lt;=$T$2,"OK","CHECK"),"n/a")</f>
        <v>OK</v>
      </c>
      <c r="U2727" s="20" t="n">
        <f aca="false">Total!J2727</f>
        <v>52.7838</v>
      </c>
      <c r="V2727" s="17" t="n">
        <f aca="false">IFERROR(MATCH($A2727,'Stock Exchange'!$A$5:$A$2450,0),"")</f>
        <v>509</v>
      </c>
      <c r="W2727" s="17" t="n">
        <f aca="false">IFERROR(MATCH($A2727,Primary!$A$5:$A$2450,0),"")</f>
        <v>509</v>
      </c>
    </row>
    <row r="2728" customFormat="false" ht="15" hidden="false" customHeight="false" outlineLevel="0" collapsed="false">
      <c r="A2728" s="16" t="n">
        <f aca="false">Total!A2728</f>
        <v>40918</v>
      </c>
      <c r="B2728" s="17" t="n">
        <f aca="false">YEAR(A2728)</f>
        <v>2012</v>
      </c>
      <c r="C2728" s="17" t="n">
        <f aca="false">MONTH(A2728)</f>
        <v>1</v>
      </c>
      <c r="D2728" s="6" t="str">
        <f aca="false">IF(MONTH(A2728)&gt;=4,"FY "&amp;YEAR(A2728)&amp;"-"&amp;RIGHT(YEAR(A2728)+1,2),"FY "&amp;(YEAR(A2728)-1)&amp;"-"&amp;RIGHT(YEAR(A2728),2))</f>
        <v>FY 2011-12</v>
      </c>
      <c r="E2728" s="6" t="str">
        <f aca="false">IF(AND(V2728&lt;&gt;"",W2728&lt;&gt;""),"Yes","No")</f>
        <v>Yes</v>
      </c>
      <c r="F2728" s="18" t="n">
        <f aca="false">Total!F2728</f>
        <v>1789.1</v>
      </c>
      <c r="G2728" s="18" t="n">
        <f aca="false">Total!G2728</f>
        <v>1776.7</v>
      </c>
      <c r="H2728" s="18" t="n">
        <f aca="false">Total!H2728</f>
        <v>12.4</v>
      </c>
      <c r="I2728" s="18" t="n">
        <f aca="false">Total!I2728</f>
        <v>2.35</v>
      </c>
      <c r="J2728" s="18" t="n">
        <f aca="false">IF($V2728="","",INDEX('Stock Exchange'!F$5:F$2450,$V2728))</f>
        <v>1788.6</v>
      </c>
      <c r="K2728" s="18" t="n">
        <f aca="false">IF($V2728="","",INDEX('Stock Exchange'!G$5:G$2450,$V2728))</f>
        <v>1776.7</v>
      </c>
      <c r="L2728" s="18" t="n">
        <f aca="false">IF($V2728="","",INDEX('Stock Exchange'!H$5:H$2450,$V2728))</f>
        <v>11.9</v>
      </c>
      <c r="M2728" s="18" t="n">
        <f aca="false">IF($V2728="","",INDEX('Stock Exchange'!I$5:I$2450,$V2728))</f>
        <v>2.26</v>
      </c>
      <c r="N2728" s="18" t="n">
        <f aca="false">IF($W2728="","",INDEX(Primary!F$5:F$2450,$W2728))</f>
        <v>0.5</v>
      </c>
      <c r="O2728" s="18" t="n">
        <f aca="false">IF($W2728="","",INDEX(Primary!G$5:G$2450,$W2728))</f>
        <v>0</v>
      </c>
      <c r="P2728" s="18" t="n">
        <f aca="false">IF($W2728="","",INDEX(Primary!H$5:H$2450,$W2728))</f>
        <v>0.5</v>
      </c>
      <c r="Q2728" s="18" t="n">
        <f aca="false">IF($W2728="","",INDEX(Primary!I$5:I$2450,$W2728))</f>
        <v>0.09</v>
      </c>
      <c r="R2728" s="19" t="n">
        <f aca="false">IF($E2728="Yes",L2728+P2728,"")</f>
        <v>12.4</v>
      </c>
      <c r="S2728" s="19" t="n">
        <f aca="false">IF($E2728="Yes",H2728-R2728,"")</f>
        <v>0</v>
      </c>
      <c r="T2728" s="6" t="str">
        <f aca="false">IF($E2728="Yes",IF(ROUND(ABS(S2728),2)&lt;=$T$2,"OK","CHECK"),"n/a")</f>
        <v>OK</v>
      </c>
      <c r="U2728" s="20" t="n">
        <f aca="false">Total!J2728</f>
        <v>52.7325</v>
      </c>
      <c r="V2728" s="17" t="n">
        <f aca="false">IFERROR(MATCH($A2728,'Stock Exchange'!$A$5:$A$2450,0),"")</f>
        <v>510</v>
      </c>
      <c r="W2728" s="17" t="n">
        <f aca="false">IFERROR(MATCH($A2728,Primary!$A$5:$A$2450,0),"")</f>
        <v>510</v>
      </c>
    </row>
    <row r="2729" customFormat="false" ht="15" hidden="false" customHeight="false" outlineLevel="0" collapsed="false">
      <c r="A2729" s="16" t="n">
        <f aca="false">Total!A2729</f>
        <v>40919</v>
      </c>
      <c r="B2729" s="17" t="n">
        <f aca="false">YEAR(A2729)</f>
        <v>2012</v>
      </c>
      <c r="C2729" s="17" t="n">
        <f aca="false">MONTH(A2729)</f>
        <v>1</v>
      </c>
      <c r="D2729" s="6" t="str">
        <f aca="false">IF(MONTH(A2729)&gt;=4,"FY "&amp;YEAR(A2729)&amp;"-"&amp;RIGHT(YEAR(A2729)+1,2),"FY "&amp;(YEAR(A2729)-1)&amp;"-"&amp;RIGHT(YEAR(A2729),2))</f>
        <v>FY 2011-12</v>
      </c>
      <c r="E2729" s="6" t="str">
        <f aca="false">IF(AND(V2729&lt;&gt;"",W2729&lt;&gt;""),"Yes","No")</f>
        <v>Yes</v>
      </c>
      <c r="F2729" s="18" t="n">
        <f aca="false">Total!F2729</f>
        <v>2783.1</v>
      </c>
      <c r="G2729" s="18" t="n">
        <f aca="false">Total!G2729</f>
        <v>2377.9</v>
      </c>
      <c r="H2729" s="18" t="n">
        <f aca="false">Total!H2729</f>
        <v>405.2</v>
      </c>
      <c r="I2729" s="18" t="n">
        <f aca="false">Total!I2729</f>
        <v>77.58</v>
      </c>
      <c r="J2729" s="18" t="n">
        <f aca="false">IF($V2729="","",INDEX('Stock Exchange'!F$5:F$2450,$V2729))</f>
        <v>2783.1</v>
      </c>
      <c r="K2729" s="18" t="n">
        <f aca="false">IF($V2729="","",INDEX('Stock Exchange'!G$5:G$2450,$V2729))</f>
        <v>2377.8</v>
      </c>
      <c r="L2729" s="18" t="n">
        <f aca="false">IF($V2729="","",INDEX('Stock Exchange'!H$5:H$2450,$V2729))</f>
        <v>405.3</v>
      </c>
      <c r="M2729" s="18" t="n">
        <f aca="false">IF($V2729="","",INDEX('Stock Exchange'!I$5:I$2450,$V2729))</f>
        <v>77.61</v>
      </c>
      <c r="N2729" s="18" t="n">
        <f aca="false">IF($W2729="","",INDEX(Primary!F$5:F$2450,$W2729))</f>
        <v>0</v>
      </c>
      <c r="O2729" s="18" t="n">
        <f aca="false">IF($W2729="","",INDEX(Primary!G$5:G$2450,$W2729))</f>
        <v>0.1</v>
      </c>
      <c r="P2729" s="18" t="n">
        <f aca="false">IF($W2729="","",INDEX(Primary!H$5:H$2450,$W2729))</f>
        <v>-0.1</v>
      </c>
      <c r="Q2729" s="18" t="n">
        <f aca="false">IF($W2729="","",INDEX(Primary!I$5:I$2450,$W2729))</f>
        <v>-0.02</v>
      </c>
      <c r="R2729" s="19" t="n">
        <f aca="false">IF($E2729="Yes",L2729+P2729,"")</f>
        <v>405.2</v>
      </c>
      <c r="S2729" s="19" t="n">
        <f aca="false">IF($E2729="Yes",H2729-R2729,"")</f>
        <v>0</v>
      </c>
      <c r="T2729" s="6" t="str">
        <f aca="false">IF($E2729="Yes",IF(ROUND(ABS(S2729),2)&lt;=$T$2,"OK","CHECK"),"n/a")</f>
        <v>OK</v>
      </c>
      <c r="U2729" s="20" t="n">
        <f aca="false">Total!J2729</f>
        <v>52.2255</v>
      </c>
      <c r="V2729" s="17" t="n">
        <f aca="false">IFERROR(MATCH($A2729,'Stock Exchange'!$A$5:$A$2450,0),"")</f>
        <v>511</v>
      </c>
      <c r="W2729" s="17" t="n">
        <f aca="false">IFERROR(MATCH($A2729,Primary!$A$5:$A$2450,0),"")</f>
        <v>511</v>
      </c>
    </row>
    <row r="2730" customFormat="false" ht="15" hidden="false" customHeight="false" outlineLevel="0" collapsed="false">
      <c r="A2730" s="16" t="n">
        <f aca="false">Total!A2730</f>
        <v>40920</v>
      </c>
      <c r="B2730" s="17" t="n">
        <f aca="false">YEAR(A2730)</f>
        <v>2012</v>
      </c>
      <c r="C2730" s="17" t="n">
        <f aca="false">MONTH(A2730)</f>
        <v>1</v>
      </c>
      <c r="D2730" s="6" t="str">
        <f aca="false">IF(MONTH(A2730)&gt;=4,"FY "&amp;YEAR(A2730)&amp;"-"&amp;RIGHT(YEAR(A2730)+1,2),"FY "&amp;(YEAR(A2730)-1)&amp;"-"&amp;RIGHT(YEAR(A2730),2))</f>
        <v>FY 2011-12</v>
      </c>
      <c r="E2730" s="6" t="str">
        <f aca="false">IF(AND(V2730&lt;&gt;"",W2730&lt;&gt;""),"Yes","No")</f>
        <v>Yes</v>
      </c>
      <c r="F2730" s="18" t="n">
        <f aca="false">Total!F2730</f>
        <v>2629.6</v>
      </c>
      <c r="G2730" s="18" t="n">
        <f aca="false">Total!G2730</f>
        <v>2132.1</v>
      </c>
      <c r="H2730" s="18" t="n">
        <f aca="false">Total!H2730</f>
        <v>497.5</v>
      </c>
      <c r="I2730" s="18" t="n">
        <f aca="false">Total!I2730</f>
        <v>96.14</v>
      </c>
      <c r="J2730" s="18" t="n">
        <f aca="false">IF($V2730="","",INDEX('Stock Exchange'!F$5:F$2450,$V2730))</f>
        <v>2629.6</v>
      </c>
      <c r="K2730" s="18" t="n">
        <f aca="false">IF($V2730="","",INDEX('Stock Exchange'!G$5:G$2450,$V2730))</f>
        <v>2132</v>
      </c>
      <c r="L2730" s="18" t="n">
        <f aca="false">IF($V2730="","",INDEX('Stock Exchange'!H$5:H$2450,$V2730))</f>
        <v>497.6</v>
      </c>
      <c r="M2730" s="18" t="n">
        <f aca="false">IF($V2730="","",INDEX('Stock Exchange'!I$5:I$2450,$V2730))</f>
        <v>96.15</v>
      </c>
      <c r="N2730" s="18" t="n">
        <f aca="false">IF($W2730="","",INDEX(Primary!F$5:F$2450,$W2730))</f>
        <v>0</v>
      </c>
      <c r="O2730" s="18" t="n">
        <f aca="false">IF($W2730="","",INDEX(Primary!G$5:G$2450,$W2730))</f>
        <v>0.1</v>
      </c>
      <c r="P2730" s="18" t="n">
        <f aca="false">IF($W2730="","",INDEX(Primary!H$5:H$2450,$W2730))</f>
        <v>-0.1</v>
      </c>
      <c r="Q2730" s="18" t="n">
        <f aca="false">IF($W2730="","",INDEX(Primary!I$5:I$2450,$W2730))</f>
        <v>-0.01</v>
      </c>
      <c r="R2730" s="19" t="n">
        <f aca="false">IF($E2730="Yes",L2730+P2730,"")</f>
        <v>497.5</v>
      </c>
      <c r="S2730" s="19" t="n">
        <f aca="false">IF($E2730="Yes",H2730-R2730,"")</f>
        <v>0</v>
      </c>
      <c r="T2730" s="6" t="str">
        <f aca="false">IF($E2730="Yes",IF(ROUND(ABS(S2730),2)&lt;=$T$2,"OK","CHECK"),"n/a")</f>
        <v>OK</v>
      </c>
      <c r="U2730" s="20" t="n">
        <f aca="false">Total!J2730</f>
        <v>51.7495</v>
      </c>
      <c r="V2730" s="17" t="n">
        <f aca="false">IFERROR(MATCH($A2730,'Stock Exchange'!$A$5:$A$2450,0),"")</f>
        <v>512</v>
      </c>
      <c r="W2730" s="17" t="n">
        <f aca="false">IFERROR(MATCH($A2730,Primary!$A$5:$A$2450,0),"")</f>
        <v>512</v>
      </c>
    </row>
    <row r="2731" customFormat="false" ht="15" hidden="false" customHeight="false" outlineLevel="0" collapsed="false">
      <c r="A2731" s="16" t="n">
        <f aca="false">Total!A2731</f>
        <v>40921</v>
      </c>
      <c r="B2731" s="17" t="n">
        <f aca="false">YEAR(A2731)</f>
        <v>2012</v>
      </c>
      <c r="C2731" s="17" t="n">
        <f aca="false">MONTH(A2731)</f>
        <v>1</v>
      </c>
      <c r="D2731" s="6" t="str">
        <f aca="false">IF(MONTH(A2731)&gt;=4,"FY "&amp;YEAR(A2731)&amp;"-"&amp;RIGHT(YEAR(A2731)+1,2),"FY "&amp;(YEAR(A2731)-1)&amp;"-"&amp;RIGHT(YEAR(A2731),2))</f>
        <v>FY 2011-12</v>
      </c>
      <c r="E2731" s="6" t="str">
        <f aca="false">IF(AND(V2731&lt;&gt;"",W2731&lt;&gt;""),"Yes","No")</f>
        <v>Yes</v>
      </c>
      <c r="F2731" s="18" t="n">
        <f aca="false">Total!F2731</f>
        <v>2526.8</v>
      </c>
      <c r="G2731" s="18" t="n">
        <f aca="false">Total!G2731</f>
        <v>2001.3</v>
      </c>
      <c r="H2731" s="18" t="n">
        <f aca="false">Total!H2731</f>
        <v>525.4</v>
      </c>
      <c r="I2731" s="18" t="n">
        <f aca="false">Total!I2731</f>
        <v>101.38</v>
      </c>
      <c r="J2731" s="18" t="n">
        <f aca="false">IF($V2731="","",INDEX('Stock Exchange'!F$5:F$2450,$V2731))</f>
        <v>2526.8</v>
      </c>
      <c r="K2731" s="18" t="n">
        <f aca="false">IF($V2731="","",INDEX('Stock Exchange'!G$5:G$2450,$V2731))</f>
        <v>2001.2</v>
      </c>
      <c r="L2731" s="18" t="n">
        <f aca="false">IF($V2731="","",INDEX('Stock Exchange'!H$5:H$2450,$V2731))</f>
        <v>525.6</v>
      </c>
      <c r="M2731" s="18" t="n">
        <f aca="false">IF($V2731="","",INDEX('Stock Exchange'!I$5:I$2450,$V2731))</f>
        <v>101.41</v>
      </c>
      <c r="N2731" s="18" t="n">
        <f aca="false">IF($W2731="","",INDEX(Primary!F$5:F$2450,$W2731))</f>
        <v>0</v>
      </c>
      <c r="O2731" s="18" t="n">
        <f aca="false">IF($W2731="","",INDEX(Primary!G$5:G$2450,$W2731))</f>
        <v>0.2</v>
      </c>
      <c r="P2731" s="18" t="n">
        <f aca="false">IF($W2731="","",INDEX(Primary!H$5:H$2450,$W2731))</f>
        <v>-0.2</v>
      </c>
      <c r="Q2731" s="18" t="n">
        <f aca="false">IF($W2731="","",INDEX(Primary!I$5:I$2450,$W2731))</f>
        <v>-0.03</v>
      </c>
      <c r="R2731" s="19" t="n">
        <f aca="false">IF($E2731="Yes",L2731+P2731,"")</f>
        <v>525.4</v>
      </c>
      <c r="S2731" s="19" t="n">
        <f aca="false">IF($E2731="Yes",H2731-R2731,"")</f>
        <v>0</v>
      </c>
      <c r="T2731" s="6" t="str">
        <f aca="false">IF($E2731="Yes",IF(ROUND(ABS(S2731),2)&lt;=$T$2,"OK","CHECK"),"n/a")</f>
        <v>OK</v>
      </c>
      <c r="U2731" s="20" t="n">
        <f aca="false">Total!J2731</f>
        <v>51.829</v>
      </c>
      <c r="V2731" s="17" t="n">
        <f aca="false">IFERROR(MATCH($A2731,'Stock Exchange'!$A$5:$A$2450,0),"")</f>
        <v>513</v>
      </c>
      <c r="W2731" s="17" t="n">
        <f aca="false">IFERROR(MATCH($A2731,Primary!$A$5:$A$2450,0),"")</f>
        <v>513</v>
      </c>
    </row>
    <row r="2732" customFormat="false" ht="15" hidden="false" customHeight="false" outlineLevel="0" collapsed="false">
      <c r="A2732" s="16" t="n">
        <f aca="false">Total!A2732</f>
        <v>40924</v>
      </c>
      <c r="B2732" s="17" t="n">
        <f aca="false">YEAR(A2732)</f>
        <v>2012</v>
      </c>
      <c r="C2732" s="17" t="n">
        <f aca="false">MONTH(A2732)</f>
        <v>1</v>
      </c>
      <c r="D2732" s="6" t="str">
        <f aca="false">IF(MONTH(A2732)&gt;=4,"FY "&amp;YEAR(A2732)&amp;"-"&amp;RIGHT(YEAR(A2732)+1,2),"FY "&amp;(YEAR(A2732)-1)&amp;"-"&amp;RIGHT(YEAR(A2732),2))</f>
        <v>FY 2011-12</v>
      </c>
      <c r="E2732" s="6" t="str">
        <f aca="false">IF(AND(V2732&lt;&gt;"",W2732&lt;&gt;""),"Yes","No")</f>
        <v>Yes</v>
      </c>
      <c r="F2732" s="18" t="n">
        <f aca="false">Total!F2732</f>
        <v>2526.3</v>
      </c>
      <c r="G2732" s="18" t="n">
        <f aca="false">Total!G2732</f>
        <v>2161.7</v>
      </c>
      <c r="H2732" s="18" t="n">
        <f aca="false">Total!H2732</f>
        <v>364.5</v>
      </c>
      <c r="I2732" s="18" t="n">
        <f aca="false">Total!I2732</f>
        <v>70.88</v>
      </c>
      <c r="J2732" s="18" t="n">
        <f aca="false">IF($V2732="","",INDEX('Stock Exchange'!F$5:F$2450,$V2732))</f>
        <v>2526.3</v>
      </c>
      <c r="K2732" s="18" t="n">
        <f aca="false">IF($V2732="","",INDEX('Stock Exchange'!G$5:G$2450,$V2732))</f>
        <v>2115.5</v>
      </c>
      <c r="L2732" s="18" t="n">
        <f aca="false">IF($V2732="","",INDEX('Stock Exchange'!H$5:H$2450,$V2732))</f>
        <v>410.8</v>
      </c>
      <c r="M2732" s="18" t="n">
        <f aca="false">IF($V2732="","",INDEX('Stock Exchange'!I$5:I$2450,$V2732))</f>
        <v>79.87</v>
      </c>
      <c r="N2732" s="18" t="n">
        <f aca="false">IF($W2732="","",INDEX(Primary!F$5:F$2450,$W2732))</f>
        <v>0</v>
      </c>
      <c r="O2732" s="18" t="n">
        <f aca="false">IF($W2732="","",INDEX(Primary!G$5:G$2450,$W2732))</f>
        <v>46.3</v>
      </c>
      <c r="P2732" s="18" t="n">
        <f aca="false">IF($W2732="","",INDEX(Primary!H$5:H$2450,$W2732))</f>
        <v>-46.3</v>
      </c>
      <c r="Q2732" s="18" t="n">
        <f aca="false">IF($W2732="","",INDEX(Primary!I$5:I$2450,$W2732))</f>
        <v>-8.99</v>
      </c>
      <c r="R2732" s="19" t="n">
        <f aca="false">IF($E2732="Yes",L2732+P2732,"")</f>
        <v>364.5</v>
      </c>
      <c r="S2732" s="19" t="n">
        <f aca="false">IF($E2732="Yes",H2732-R2732,"")</f>
        <v>0</v>
      </c>
      <c r="T2732" s="6" t="str">
        <f aca="false">IF($E2732="Yes",IF(ROUND(ABS(S2732),2)&lt;=$T$2,"OK","CHECK"),"n/a")</f>
        <v>OK</v>
      </c>
      <c r="U2732" s="20" t="n">
        <f aca="false">Total!J2732</f>
        <v>51.431</v>
      </c>
      <c r="V2732" s="17" t="n">
        <f aca="false">IFERROR(MATCH($A2732,'Stock Exchange'!$A$5:$A$2450,0),"")</f>
        <v>514</v>
      </c>
      <c r="W2732" s="17" t="n">
        <f aca="false">IFERROR(MATCH($A2732,Primary!$A$5:$A$2450,0),"")</f>
        <v>514</v>
      </c>
    </row>
    <row r="2733" customFormat="false" ht="15" hidden="false" customHeight="false" outlineLevel="0" collapsed="false">
      <c r="A2733" s="16" t="n">
        <f aca="false">Total!A2733</f>
        <v>40925</v>
      </c>
      <c r="B2733" s="17" t="n">
        <f aca="false">YEAR(A2733)</f>
        <v>2012</v>
      </c>
      <c r="C2733" s="17" t="n">
        <f aca="false">MONTH(A2733)</f>
        <v>1</v>
      </c>
      <c r="D2733" s="6" t="str">
        <f aca="false">IF(MONTH(A2733)&gt;=4,"FY "&amp;YEAR(A2733)&amp;"-"&amp;RIGHT(YEAR(A2733)+1,2),"FY "&amp;(YEAR(A2733)-1)&amp;"-"&amp;RIGHT(YEAR(A2733),2))</f>
        <v>FY 2011-12</v>
      </c>
      <c r="E2733" s="6" t="str">
        <f aca="false">IF(AND(V2733&lt;&gt;"",W2733&lt;&gt;""),"Yes","No")</f>
        <v>Yes</v>
      </c>
      <c r="F2733" s="18" t="n">
        <f aca="false">Total!F2733</f>
        <v>1990.5</v>
      </c>
      <c r="G2733" s="18" t="n">
        <f aca="false">Total!G2733</f>
        <v>1543.2</v>
      </c>
      <c r="H2733" s="18" t="n">
        <f aca="false">Total!H2733</f>
        <v>447.3</v>
      </c>
      <c r="I2733" s="18" t="n">
        <f aca="false">Total!I2733</f>
        <v>86.6</v>
      </c>
      <c r="J2733" s="18" t="n">
        <f aca="false">IF($V2733="","",INDEX('Stock Exchange'!F$5:F$2450,$V2733))</f>
        <v>1990.1</v>
      </c>
      <c r="K2733" s="18" t="n">
        <f aca="false">IF($V2733="","",INDEX('Stock Exchange'!G$5:G$2450,$V2733))</f>
        <v>1542.5</v>
      </c>
      <c r="L2733" s="18" t="n">
        <f aca="false">IF($V2733="","",INDEX('Stock Exchange'!H$5:H$2450,$V2733))</f>
        <v>447.6</v>
      </c>
      <c r="M2733" s="18" t="n">
        <f aca="false">IF($V2733="","",INDEX('Stock Exchange'!I$5:I$2450,$V2733))</f>
        <v>86.66</v>
      </c>
      <c r="N2733" s="18" t="n">
        <f aca="false">IF($W2733="","",INDEX(Primary!F$5:F$2450,$W2733))</f>
        <v>0.4</v>
      </c>
      <c r="O2733" s="18" t="n">
        <f aca="false">IF($W2733="","",INDEX(Primary!G$5:G$2450,$W2733))</f>
        <v>0.7</v>
      </c>
      <c r="P2733" s="18" t="n">
        <f aca="false">IF($W2733="","",INDEX(Primary!H$5:H$2450,$W2733))</f>
        <v>-0.3</v>
      </c>
      <c r="Q2733" s="18" t="n">
        <f aca="false">IF($W2733="","",INDEX(Primary!I$5:I$2450,$W2733))</f>
        <v>-0.06</v>
      </c>
      <c r="R2733" s="19" t="n">
        <f aca="false">IF($E2733="Yes",L2733+P2733,"")</f>
        <v>447.3</v>
      </c>
      <c r="S2733" s="19" t="n">
        <f aca="false">IF($E2733="Yes",H2733-R2733,"")</f>
        <v>0</v>
      </c>
      <c r="T2733" s="6" t="str">
        <f aca="false">IF($E2733="Yes",IF(ROUND(ABS(S2733),2)&lt;=$T$2,"OK","CHECK"),"n/a")</f>
        <v>OK</v>
      </c>
      <c r="U2733" s="20" t="n">
        <f aca="false">Total!J2733</f>
        <v>51.6545</v>
      </c>
      <c r="V2733" s="17" t="n">
        <f aca="false">IFERROR(MATCH($A2733,'Stock Exchange'!$A$5:$A$2450,0),"")</f>
        <v>515</v>
      </c>
      <c r="W2733" s="17" t="n">
        <f aca="false">IFERROR(MATCH($A2733,Primary!$A$5:$A$2450,0),"")</f>
        <v>515</v>
      </c>
    </row>
    <row r="2734" customFormat="false" ht="15" hidden="false" customHeight="false" outlineLevel="0" collapsed="false">
      <c r="A2734" s="16" t="n">
        <f aca="false">Total!A2734</f>
        <v>40926</v>
      </c>
      <c r="B2734" s="17" t="n">
        <f aca="false">YEAR(A2734)</f>
        <v>2012</v>
      </c>
      <c r="C2734" s="17" t="n">
        <f aca="false">MONTH(A2734)</f>
        <v>1</v>
      </c>
      <c r="D2734" s="6" t="str">
        <f aca="false">IF(MONTH(A2734)&gt;=4,"FY "&amp;YEAR(A2734)&amp;"-"&amp;RIGHT(YEAR(A2734)+1,2),"FY "&amp;(YEAR(A2734)-1)&amp;"-"&amp;RIGHT(YEAR(A2734),2))</f>
        <v>FY 2011-12</v>
      </c>
      <c r="E2734" s="6" t="str">
        <f aca="false">IF(AND(V2734&lt;&gt;"",W2734&lt;&gt;""),"Yes","No")</f>
        <v>Yes</v>
      </c>
      <c r="F2734" s="18" t="n">
        <f aca="false">Total!F2734</f>
        <v>2975.9</v>
      </c>
      <c r="G2734" s="18" t="n">
        <f aca="false">Total!G2734</f>
        <v>1911.4</v>
      </c>
      <c r="H2734" s="18" t="n">
        <f aca="false">Total!H2734</f>
        <v>1064.5</v>
      </c>
      <c r="I2734" s="18" t="n">
        <f aca="false">Total!I2734</f>
        <v>208.46</v>
      </c>
      <c r="J2734" s="18" t="n">
        <f aca="false">IF($V2734="","",INDEX('Stock Exchange'!F$5:F$2450,$V2734))</f>
        <v>2973.3</v>
      </c>
      <c r="K2734" s="18" t="n">
        <f aca="false">IF($V2734="","",INDEX('Stock Exchange'!G$5:G$2450,$V2734))</f>
        <v>1911.3</v>
      </c>
      <c r="L2734" s="18" t="n">
        <f aca="false">IF($V2734="","",INDEX('Stock Exchange'!H$5:H$2450,$V2734))</f>
        <v>1062</v>
      </c>
      <c r="M2734" s="18" t="n">
        <f aca="false">IF($V2734="","",INDEX('Stock Exchange'!I$5:I$2450,$V2734))</f>
        <v>207.97</v>
      </c>
      <c r="N2734" s="18" t="n">
        <f aca="false">IF($W2734="","",INDEX(Primary!F$5:F$2450,$W2734))</f>
        <v>2.5</v>
      </c>
      <c r="O2734" s="18" t="n">
        <f aca="false">IF($W2734="","",INDEX(Primary!G$5:G$2450,$W2734))</f>
        <v>0.1</v>
      </c>
      <c r="P2734" s="18" t="n">
        <f aca="false">IF($W2734="","",INDEX(Primary!H$5:H$2450,$W2734))</f>
        <v>2.5</v>
      </c>
      <c r="Q2734" s="18" t="n">
        <f aca="false">IF($W2734="","",INDEX(Primary!I$5:I$2450,$W2734))</f>
        <v>0.49</v>
      </c>
      <c r="R2734" s="19" t="n">
        <f aca="false">IF($E2734="Yes",L2734+P2734,"")</f>
        <v>1064.5</v>
      </c>
      <c r="S2734" s="19" t="n">
        <f aca="false">IF($E2734="Yes",H2734-R2734,"")</f>
        <v>0</v>
      </c>
      <c r="T2734" s="6" t="str">
        <f aca="false">IF($E2734="Yes",IF(ROUND(ABS(S2734),2)&lt;=$T$2,"OK","CHECK"),"n/a")</f>
        <v>OK</v>
      </c>
      <c r="U2734" s="20" t="n">
        <f aca="false">Total!J2734</f>
        <v>51.065</v>
      </c>
      <c r="V2734" s="17" t="n">
        <f aca="false">IFERROR(MATCH($A2734,'Stock Exchange'!$A$5:$A$2450,0),"")</f>
        <v>516</v>
      </c>
      <c r="W2734" s="17" t="n">
        <f aca="false">IFERROR(MATCH($A2734,Primary!$A$5:$A$2450,0),"")</f>
        <v>516</v>
      </c>
    </row>
    <row r="2735" customFormat="false" ht="15" hidden="false" customHeight="false" outlineLevel="0" collapsed="false">
      <c r="A2735" s="16" t="n">
        <f aca="false">Total!A2735</f>
        <v>40927</v>
      </c>
      <c r="B2735" s="17" t="n">
        <f aca="false">YEAR(A2735)</f>
        <v>2012</v>
      </c>
      <c r="C2735" s="17" t="n">
        <f aca="false">MONTH(A2735)</f>
        <v>1</v>
      </c>
      <c r="D2735" s="6" t="str">
        <f aca="false">IF(MONTH(A2735)&gt;=4,"FY "&amp;YEAR(A2735)&amp;"-"&amp;RIGHT(YEAR(A2735)+1,2),"FY "&amp;(YEAR(A2735)-1)&amp;"-"&amp;RIGHT(YEAR(A2735),2))</f>
        <v>FY 2011-12</v>
      </c>
      <c r="E2735" s="6" t="str">
        <f aca="false">IF(AND(V2735&lt;&gt;"",W2735&lt;&gt;""),"Yes","No")</f>
        <v>Yes</v>
      </c>
      <c r="F2735" s="18" t="n">
        <f aca="false">Total!F2735</f>
        <v>3002.4</v>
      </c>
      <c r="G2735" s="18" t="n">
        <f aca="false">Total!G2735</f>
        <v>2041</v>
      </c>
      <c r="H2735" s="18" t="n">
        <f aca="false">Total!H2735</f>
        <v>961.3</v>
      </c>
      <c r="I2735" s="18" t="n">
        <f aca="false">Total!I2735</f>
        <v>189.74</v>
      </c>
      <c r="J2735" s="18" t="n">
        <f aca="false">IF($V2735="","",INDEX('Stock Exchange'!F$5:F$2450,$V2735))</f>
        <v>3002.4</v>
      </c>
      <c r="K2735" s="18" t="n">
        <f aca="false">IF($V2735="","",INDEX('Stock Exchange'!G$5:G$2450,$V2735))</f>
        <v>2041</v>
      </c>
      <c r="L2735" s="18" t="n">
        <f aca="false">IF($V2735="","",INDEX('Stock Exchange'!H$5:H$2450,$V2735))</f>
        <v>961.4</v>
      </c>
      <c r="M2735" s="18" t="n">
        <f aca="false">IF($V2735="","",INDEX('Stock Exchange'!I$5:I$2450,$V2735))</f>
        <v>189.76</v>
      </c>
      <c r="N2735" s="18" t="n">
        <f aca="false">IF($W2735="","",INDEX(Primary!F$5:F$2450,$W2735))</f>
        <v>0</v>
      </c>
      <c r="O2735" s="18" t="n">
        <f aca="false">IF($W2735="","",INDEX(Primary!G$5:G$2450,$W2735))</f>
        <v>0.1</v>
      </c>
      <c r="P2735" s="18" t="n">
        <f aca="false">IF($W2735="","",INDEX(Primary!H$5:H$2450,$W2735))</f>
        <v>-0.1</v>
      </c>
      <c r="Q2735" s="18" t="n">
        <f aca="false">IF($W2735="","",INDEX(Primary!I$5:I$2450,$W2735))</f>
        <v>-0.02</v>
      </c>
      <c r="R2735" s="19" t="n">
        <f aca="false">IF($E2735="Yes",L2735+P2735,"")</f>
        <v>961.3</v>
      </c>
      <c r="S2735" s="19" t="n">
        <f aca="false">IF($E2735="Yes",H2735-R2735,"")</f>
        <v>0</v>
      </c>
      <c r="T2735" s="6" t="str">
        <f aca="false">IF($E2735="Yes",IF(ROUND(ABS(S2735),2)&lt;=$T$2,"OK","CHECK"),"n/a")</f>
        <v>OK</v>
      </c>
      <c r="U2735" s="20" t="n">
        <f aca="false">Total!J2735</f>
        <v>50.6655</v>
      </c>
      <c r="V2735" s="17" t="n">
        <f aca="false">IFERROR(MATCH($A2735,'Stock Exchange'!$A$5:$A$2450,0),"")</f>
        <v>517</v>
      </c>
      <c r="W2735" s="17" t="n">
        <f aca="false">IFERROR(MATCH($A2735,Primary!$A$5:$A$2450,0),"")</f>
        <v>517</v>
      </c>
    </row>
    <row r="2736" customFormat="false" ht="15" hidden="false" customHeight="false" outlineLevel="0" collapsed="false">
      <c r="A2736" s="16" t="n">
        <f aca="false">Total!A2736</f>
        <v>40928</v>
      </c>
      <c r="B2736" s="17" t="n">
        <f aca="false">YEAR(A2736)</f>
        <v>2012</v>
      </c>
      <c r="C2736" s="17" t="n">
        <f aca="false">MONTH(A2736)</f>
        <v>1</v>
      </c>
      <c r="D2736" s="6" t="str">
        <f aca="false">IF(MONTH(A2736)&gt;=4,"FY "&amp;YEAR(A2736)&amp;"-"&amp;RIGHT(YEAR(A2736)+1,2),"FY "&amp;(YEAR(A2736)-1)&amp;"-"&amp;RIGHT(YEAR(A2736),2))</f>
        <v>FY 2011-12</v>
      </c>
      <c r="E2736" s="6" t="str">
        <f aca="false">IF(AND(V2736&lt;&gt;"",W2736&lt;&gt;""),"Yes","No")</f>
        <v>Yes</v>
      </c>
      <c r="F2736" s="18" t="n">
        <f aca="false">Total!F2736</f>
        <v>2822.6</v>
      </c>
      <c r="G2736" s="18" t="n">
        <f aca="false">Total!G2736</f>
        <v>2124.9</v>
      </c>
      <c r="H2736" s="18" t="n">
        <f aca="false">Total!H2736</f>
        <v>697.6</v>
      </c>
      <c r="I2736" s="18" t="n">
        <f aca="false">Total!I2736</f>
        <v>138.73</v>
      </c>
      <c r="J2736" s="18" t="n">
        <f aca="false">IF($V2736="","",INDEX('Stock Exchange'!F$5:F$2450,$V2736))</f>
        <v>2822.3</v>
      </c>
      <c r="K2736" s="18" t="n">
        <f aca="false">IF($V2736="","",INDEX('Stock Exchange'!G$5:G$2450,$V2736))</f>
        <v>2124.8</v>
      </c>
      <c r="L2736" s="18" t="n">
        <f aca="false">IF($V2736="","",INDEX('Stock Exchange'!H$5:H$2450,$V2736))</f>
        <v>697.5</v>
      </c>
      <c r="M2736" s="18" t="n">
        <f aca="false">IF($V2736="","",INDEX('Stock Exchange'!I$5:I$2450,$V2736))</f>
        <v>138.69</v>
      </c>
      <c r="N2736" s="18" t="n">
        <f aca="false">IF($W2736="","",INDEX(Primary!F$5:F$2450,$W2736))</f>
        <v>0.3</v>
      </c>
      <c r="O2736" s="18" t="n">
        <f aca="false">IF($W2736="","",INDEX(Primary!G$5:G$2450,$W2736))</f>
        <v>0.2</v>
      </c>
      <c r="P2736" s="18" t="n">
        <f aca="false">IF($W2736="","",INDEX(Primary!H$5:H$2450,$W2736))</f>
        <v>0.2</v>
      </c>
      <c r="Q2736" s="18" t="n">
        <f aca="false">IF($W2736="","",INDEX(Primary!I$5:I$2450,$W2736))</f>
        <v>0.04</v>
      </c>
      <c r="R2736" s="19" t="n">
        <f aca="false">IF($E2736="Yes",L2736+P2736,"")</f>
        <v>697.7</v>
      </c>
      <c r="S2736" s="19" t="n">
        <f aca="false">IF($E2736="Yes",H2736-R2736,"")</f>
        <v>-0.100000000000023</v>
      </c>
      <c r="T2736" s="6" t="str">
        <f aca="false">IF($E2736="Yes",IF(ROUND(ABS(S2736),2)&lt;=$T$2,"OK","CHECK"),"n/a")</f>
        <v>OK</v>
      </c>
      <c r="U2736" s="20" t="n">
        <f aca="false">Total!J2736</f>
        <v>50.289</v>
      </c>
      <c r="V2736" s="17" t="n">
        <f aca="false">IFERROR(MATCH($A2736,'Stock Exchange'!$A$5:$A$2450,0),"")</f>
        <v>518</v>
      </c>
      <c r="W2736" s="17" t="n">
        <f aca="false">IFERROR(MATCH($A2736,Primary!$A$5:$A$2450,0),"")</f>
        <v>518</v>
      </c>
    </row>
    <row r="2737" customFormat="false" ht="15" hidden="false" customHeight="false" outlineLevel="0" collapsed="false">
      <c r="A2737" s="16" t="n">
        <f aca="false">Total!A2737</f>
        <v>40931</v>
      </c>
      <c r="B2737" s="17" t="n">
        <f aca="false">YEAR(A2737)</f>
        <v>2012</v>
      </c>
      <c r="C2737" s="17" t="n">
        <f aca="false">MONTH(A2737)</f>
        <v>1</v>
      </c>
      <c r="D2737" s="6" t="str">
        <f aca="false">IF(MONTH(A2737)&gt;=4,"FY "&amp;YEAR(A2737)&amp;"-"&amp;RIGHT(YEAR(A2737)+1,2),"FY "&amp;(YEAR(A2737)-1)&amp;"-"&amp;RIGHT(YEAR(A2737),2))</f>
        <v>FY 2011-12</v>
      </c>
      <c r="E2737" s="6" t="str">
        <f aca="false">IF(AND(V2737&lt;&gt;"",W2737&lt;&gt;""),"Yes","No")</f>
        <v>Yes</v>
      </c>
      <c r="F2737" s="18" t="n">
        <f aca="false">Total!F2737</f>
        <v>3547</v>
      </c>
      <c r="G2737" s="18" t="n">
        <f aca="false">Total!G2737</f>
        <v>2549.8</v>
      </c>
      <c r="H2737" s="18" t="n">
        <f aca="false">Total!H2737</f>
        <v>997.3</v>
      </c>
      <c r="I2737" s="18" t="n">
        <f aca="false">Total!I2737</f>
        <v>198.15</v>
      </c>
      <c r="J2737" s="18" t="n">
        <f aca="false">IF($V2737="","",INDEX('Stock Exchange'!F$5:F$2450,$V2737))</f>
        <v>3546.9</v>
      </c>
      <c r="K2737" s="18" t="n">
        <f aca="false">IF($V2737="","",INDEX('Stock Exchange'!G$5:G$2450,$V2737))</f>
        <v>2549.8</v>
      </c>
      <c r="L2737" s="18" t="n">
        <f aca="false">IF($V2737="","",INDEX('Stock Exchange'!H$5:H$2450,$V2737))</f>
        <v>997.2</v>
      </c>
      <c r="M2737" s="18" t="n">
        <f aca="false">IF($V2737="","",INDEX('Stock Exchange'!I$5:I$2450,$V2737))</f>
        <v>198.14</v>
      </c>
      <c r="N2737" s="18" t="n">
        <f aca="false">IF($W2737="","",INDEX(Primary!F$5:F$2450,$W2737))</f>
        <v>0.1</v>
      </c>
      <c r="O2737" s="18" t="n">
        <f aca="false">IF($W2737="","",INDEX(Primary!G$5:G$2450,$W2737))</f>
        <v>0</v>
      </c>
      <c r="P2737" s="18" t="n">
        <f aca="false">IF($W2737="","",INDEX(Primary!H$5:H$2450,$W2737))</f>
        <v>0.1</v>
      </c>
      <c r="Q2737" s="18" t="n">
        <f aca="false">IF($W2737="","",INDEX(Primary!I$5:I$2450,$W2737))</f>
        <v>0.02</v>
      </c>
      <c r="R2737" s="19" t="n">
        <f aca="false">IF($E2737="Yes",L2737+P2737,"")</f>
        <v>997.3</v>
      </c>
      <c r="S2737" s="19" t="n">
        <f aca="false">IF($E2737="Yes",H2737-R2737,"")</f>
        <v>0</v>
      </c>
      <c r="T2737" s="6" t="str">
        <f aca="false">IF($E2737="Yes",IF(ROUND(ABS(S2737),2)&lt;=$T$2,"OK","CHECK"),"n/a")</f>
        <v>OK</v>
      </c>
      <c r="U2737" s="20" t="n">
        <f aca="false">Total!J2737</f>
        <v>50.3288</v>
      </c>
      <c r="V2737" s="17" t="n">
        <f aca="false">IFERROR(MATCH($A2737,'Stock Exchange'!$A$5:$A$2450,0),"")</f>
        <v>519</v>
      </c>
      <c r="W2737" s="17" t="n">
        <f aca="false">IFERROR(MATCH($A2737,Primary!$A$5:$A$2450,0),"")</f>
        <v>519</v>
      </c>
    </row>
    <row r="2738" customFormat="false" ht="15" hidden="false" customHeight="false" outlineLevel="0" collapsed="false">
      <c r="A2738" s="16" t="n">
        <f aca="false">Total!A2738</f>
        <v>40932</v>
      </c>
      <c r="B2738" s="17" t="n">
        <f aca="false">YEAR(A2738)</f>
        <v>2012</v>
      </c>
      <c r="C2738" s="17" t="n">
        <f aca="false">MONTH(A2738)</f>
        <v>1</v>
      </c>
      <c r="D2738" s="6" t="str">
        <f aca="false">IF(MONTH(A2738)&gt;=4,"FY "&amp;YEAR(A2738)&amp;"-"&amp;RIGHT(YEAR(A2738)+1,2),"FY "&amp;(YEAR(A2738)-1)&amp;"-"&amp;RIGHT(YEAR(A2738),2))</f>
        <v>FY 2011-12</v>
      </c>
      <c r="E2738" s="6" t="str">
        <f aca="false">IF(AND(V2738&lt;&gt;"",W2738&lt;&gt;""),"Yes","No")</f>
        <v>Yes</v>
      </c>
      <c r="F2738" s="18" t="n">
        <f aca="false">Total!F2738</f>
        <v>1564.8</v>
      </c>
      <c r="G2738" s="18" t="n">
        <f aca="false">Total!G2738</f>
        <v>1577.6</v>
      </c>
      <c r="H2738" s="18" t="n">
        <f aca="false">Total!H2738</f>
        <v>-12.8</v>
      </c>
      <c r="I2738" s="18" t="n">
        <f aca="false">Total!I2738</f>
        <v>-2.55</v>
      </c>
      <c r="J2738" s="18" t="n">
        <f aca="false">IF($V2738="","",INDEX('Stock Exchange'!F$5:F$2450,$V2738))</f>
        <v>1564.8</v>
      </c>
      <c r="K2738" s="18" t="n">
        <f aca="false">IF($V2738="","",INDEX('Stock Exchange'!G$5:G$2450,$V2738))</f>
        <v>1577.2</v>
      </c>
      <c r="L2738" s="18" t="n">
        <f aca="false">IF($V2738="","",INDEX('Stock Exchange'!H$5:H$2450,$V2738))</f>
        <v>-12.5</v>
      </c>
      <c r="M2738" s="18" t="n">
        <f aca="false">IF($V2738="","",INDEX('Stock Exchange'!I$5:I$2450,$V2738))</f>
        <v>-2.48</v>
      </c>
      <c r="N2738" s="18" t="n">
        <f aca="false">IF($W2738="","",INDEX(Primary!F$5:F$2450,$W2738))</f>
        <v>0</v>
      </c>
      <c r="O2738" s="18" t="n">
        <f aca="false">IF($W2738="","",INDEX(Primary!G$5:G$2450,$W2738))</f>
        <v>0.3</v>
      </c>
      <c r="P2738" s="18" t="n">
        <f aca="false">IF($W2738="","",INDEX(Primary!H$5:H$2450,$W2738))</f>
        <v>-0.3</v>
      </c>
      <c r="Q2738" s="18" t="n">
        <f aca="false">IF($W2738="","",INDEX(Primary!I$5:I$2450,$W2738))</f>
        <v>-0.07</v>
      </c>
      <c r="R2738" s="19" t="n">
        <f aca="false">IF($E2738="Yes",L2738+P2738,"")</f>
        <v>-12.8</v>
      </c>
      <c r="S2738" s="19" t="n">
        <f aca="false">IF($E2738="Yes",H2738-R2738,"")</f>
        <v>0</v>
      </c>
      <c r="T2738" s="6" t="str">
        <f aca="false">IF($E2738="Yes",IF(ROUND(ABS(S2738),2)&lt;=$T$2,"OK","CHECK"),"n/a")</f>
        <v>OK</v>
      </c>
      <c r="U2738" s="20" t="n">
        <f aca="false">Total!J2738</f>
        <v>50.2435</v>
      </c>
      <c r="V2738" s="17" t="n">
        <f aca="false">IFERROR(MATCH($A2738,'Stock Exchange'!$A$5:$A$2450,0),"")</f>
        <v>520</v>
      </c>
      <c r="W2738" s="17" t="n">
        <f aca="false">IFERROR(MATCH($A2738,Primary!$A$5:$A$2450,0),"")</f>
        <v>520</v>
      </c>
    </row>
    <row r="2739" customFormat="false" ht="15" hidden="false" customHeight="false" outlineLevel="0" collapsed="false">
      <c r="A2739" s="16" t="n">
        <f aca="false">Total!A2739</f>
        <v>40933</v>
      </c>
      <c r="B2739" s="17" t="n">
        <f aca="false">YEAR(A2739)</f>
        <v>2012</v>
      </c>
      <c r="C2739" s="17" t="n">
        <f aca="false">MONTH(A2739)</f>
        <v>1</v>
      </c>
      <c r="D2739" s="6" t="str">
        <f aca="false">IF(MONTH(A2739)&gt;=4,"FY "&amp;YEAR(A2739)&amp;"-"&amp;RIGHT(YEAR(A2739)+1,2),"FY "&amp;(YEAR(A2739)-1)&amp;"-"&amp;RIGHT(YEAR(A2739),2))</f>
        <v>FY 2011-12</v>
      </c>
      <c r="E2739" s="6" t="str">
        <f aca="false">IF(AND(V2739&lt;&gt;"",W2739&lt;&gt;""),"Yes","No")</f>
        <v>Yes</v>
      </c>
      <c r="F2739" s="18" t="n">
        <f aca="false">Total!F2739</f>
        <v>2997.7</v>
      </c>
      <c r="G2739" s="18" t="n">
        <f aca="false">Total!G2739</f>
        <v>2088.5</v>
      </c>
      <c r="H2739" s="18" t="n">
        <f aca="false">Total!H2739</f>
        <v>909.1</v>
      </c>
      <c r="I2739" s="18" t="n">
        <f aca="false">Total!I2739</f>
        <v>181.94</v>
      </c>
      <c r="J2739" s="18" t="n">
        <f aca="false">IF($V2739="","",INDEX('Stock Exchange'!F$5:F$2450,$V2739))</f>
        <v>2997.7</v>
      </c>
      <c r="K2739" s="18" t="n">
        <f aca="false">IF($V2739="","",INDEX('Stock Exchange'!G$5:G$2450,$V2739))</f>
        <v>2083.1</v>
      </c>
      <c r="L2739" s="18" t="n">
        <f aca="false">IF($V2739="","",INDEX('Stock Exchange'!H$5:H$2450,$V2739))</f>
        <v>914.5</v>
      </c>
      <c r="M2739" s="18" t="n">
        <f aca="false">IF($V2739="","",INDEX('Stock Exchange'!I$5:I$2450,$V2739))</f>
        <v>183.03</v>
      </c>
      <c r="N2739" s="18" t="n">
        <f aca="false">IF($W2739="","",INDEX(Primary!F$5:F$2450,$W2739))</f>
        <v>0</v>
      </c>
      <c r="O2739" s="18" t="n">
        <f aca="false">IF($W2739="","",INDEX(Primary!G$5:G$2450,$W2739))</f>
        <v>5.4</v>
      </c>
      <c r="P2739" s="18" t="n">
        <f aca="false">IF($W2739="","",INDEX(Primary!H$5:H$2450,$W2739))</f>
        <v>-5.4</v>
      </c>
      <c r="Q2739" s="18" t="n">
        <f aca="false">IF($W2739="","",INDEX(Primary!I$5:I$2450,$W2739))</f>
        <v>-1.08</v>
      </c>
      <c r="R2739" s="19" t="n">
        <f aca="false">IF($E2739="Yes",L2739+P2739,"")</f>
        <v>909.1</v>
      </c>
      <c r="S2739" s="19" t="n">
        <f aca="false">IF($E2739="Yes",H2739-R2739,"")</f>
        <v>0</v>
      </c>
      <c r="T2739" s="6" t="str">
        <f aca="false">IF($E2739="Yes",IF(ROUND(ABS(S2739),2)&lt;=$T$2,"OK","CHECK"),"n/a")</f>
        <v>OK</v>
      </c>
      <c r="U2739" s="20" t="n">
        <f aca="false">Total!J2739</f>
        <v>49.9673</v>
      </c>
      <c r="V2739" s="17" t="n">
        <f aca="false">IFERROR(MATCH($A2739,'Stock Exchange'!$A$5:$A$2450,0),"")</f>
        <v>521</v>
      </c>
      <c r="W2739" s="17" t="n">
        <f aca="false">IFERROR(MATCH($A2739,Primary!$A$5:$A$2450,0),"")</f>
        <v>521</v>
      </c>
    </row>
    <row r="2740" customFormat="false" ht="15" hidden="false" customHeight="false" outlineLevel="0" collapsed="false">
      <c r="A2740" s="16" t="n">
        <f aca="false">Total!A2740</f>
        <v>40935</v>
      </c>
      <c r="B2740" s="17" t="n">
        <f aca="false">YEAR(A2740)</f>
        <v>2012</v>
      </c>
      <c r="C2740" s="17" t="n">
        <f aca="false">MONTH(A2740)</f>
        <v>1</v>
      </c>
      <c r="D2740" s="6" t="str">
        <f aca="false">IF(MONTH(A2740)&gt;=4,"FY "&amp;YEAR(A2740)&amp;"-"&amp;RIGHT(YEAR(A2740)+1,2),"FY "&amp;(YEAR(A2740)-1)&amp;"-"&amp;RIGHT(YEAR(A2740),2))</f>
        <v>FY 2011-12</v>
      </c>
      <c r="E2740" s="6" t="str">
        <f aca="false">IF(AND(V2740&lt;&gt;"",W2740&lt;&gt;""),"Yes","No")</f>
        <v>Yes</v>
      </c>
      <c r="F2740" s="18" t="n">
        <f aca="false">Total!F2740</f>
        <v>3890.5</v>
      </c>
      <c r="G2740" s="18" t="n">
        <f aca="false">Total!G2740</f>
        <v>2718.3</v>
      </c>
      <c r="H2740" s="18" t="n">
        <f aca="false">Total!H2740</f>
        <v>1172.2</v>
      </c>
      <c r="I2740" s="18" t="n">
        <f aca="false">Total!I2740</f>
        <v>234.34</v>
      </c>
      <c r="J2740" s="18" t="n">
        <f aca="false">IF($V2740="","",INDEX('Stock Exchange'!F$5:F$2450,$V2740))</f>
        <v>3887.5</v>
      </c>
      <c r="K2740" s="18" t="n">
        <f aca="false">IF($V2740="","",INDEX('Stock Exchange'!G$5:G$2450,$V2740))</f>
        <v>2600.3</v>
      </c>
      <c r="L2740" s="18" t="n">
        <f aca="false">IF($V2740="","",INDEX('Stock Exchange'!H$5:H$2450,$V2740))</f>
        <v>1287.2</v>
      </c>
      <c r="M2740" s="18" t="n">
        <f aca="false">IF($V2740="","",INDEX('Stock Exchange'!I$5:I$2450,$V2740))</f>
        <v>257.32</v>
      </c>
      <c r="N2740" s="18" t="n">
        <f aca="false">IF($W2740="","",INDEX(Primary!F$5:F$2450,$W2740))</f>
        <v>3</v>
      </c>
      <c r="O2740" s="18" t="n">
        <f aca="false">IF($W2740="","",INDEX(Primary!G$5:G$2450,$W2740))</f>
        <v>118</v>
      </c>
      <c r="P2740" s="18" t="n">
        <f aca="false">IF($W2740="","",INDEX(Primary!H$5:H$2450,$W2740))</f>
        <v>-115</v>
      </c>
      <c r="Q2740" s="18" t="n">
        <f aca="false">IF($W2740="","",INDEX(Primary!I$5:I$2450,$W2740))</f>
        <v>-22.98</v>
      </c>
      <c r="R2740" s="19" t="n">
        <f aca="false">IF($E2740="Yes",L2740+P2740,"")</f>
        <v>1172.2</v>
      </c>
      <c r="S2740" s="19" t="n">
        <f aca="false">IF($E2740="Yes",H2740-R2740,"")</f>
        <v>0</v>
      </c>
      <c r="T2740" s="6" t="str">
        <f aca="false">IF($E2740="Yes",IF(ROUND(ABS(S2740),2)&lt;=$T$2,"OK","CHECK"),"n/a")</f>
        <v>OK</v>
      </c>
      <c r="U2740" s="20" t="n">
        <f aca="false">Total!J2740</f>
        <v>50.0215</v>
      </c>
      <c r="V2740" s="17" t="n">
        <f aca="false">IFERROR(MATCH($A2740,'Stock Exchange'!$A$5:$A$2450,0),"")</f>
        <v>522</v>
      </c>
      <c r="W2740" s="17" t="n">
        <f aca="false">IFERROR(MATCH($A2740,Primary!$A$5:$A$2450,0),"")</f>
        <v>522</v>
      </c>
    </row>
    <row r="2741" customFormat="false" ht="15" hidden="false" customHeight="false" outlineLevel="0" collapsed="false">
      <c r="A2741" s="16" t="n">
        <f aca="false">Total!A2741</f>
        <v>40938</v>
      </c>
      <c r="B2741" s="17" t="n">
        <f aca="false">YEAR(A2741)</f>
        <v>2012</v>
      </c>
      <c r="C2741" s="17" t="n">
        <f aca="false">MONTH(A2741)</f>
        <v>1</v>
      </c>
      <c r="D2741" s="6" t="str">
        <f aca="false">IF(MONTH(A2741)&gt;=4,"FY "&amp;YEAR(A2741)&amp;"-"&amp;RIGHT(YEAR(A2741)+1,2),"FY "&amp;(YEAR(A2741)-1)&amp;"-"&amp;RIGHT(YEAR(A2741),2))</f>
        <v>FY 2011-12</v>
      </c>
      <c r="E2741" s="6" t="str">
        <f aca="false">IF(AND(V2741&lt;&gt;"",W2741&lt;&gt;""),"Yes","No")</f>
        <v>Yes</v>
      </c>
      <c r="F2741" s="18" t="n">
        <f aca="false">Total!F2741</f>
        <v>4096</v>
      </c>
      <c r="G2741" s="18" t="n">
        <f aca="false">Total!G2741</f>
        <v>2731.8</v>
      </c>
      <c r="H2741" s="18" t="n">
        <f aca="false">Total!H2741</f>
        <v>1364.2</v>
      </c>
      <c r="I2741" s="18" t="n">
        <f aca="false">Total!I2741</f>
        <v>274.78</v>
      </c>
      <c r="J2741" s="18" t="n">
        <f aca="false">IF($V2741="","",INDEX('Stock Exchange'!F$5:F$2450,$V2741))</f>
        <v>4093.5</v>
      </c>
      <c r="K2741" s="18" t="n">
        <f aca="false">IF($V2741="","",INDEX('Stock Exchange'!G$5:G$2450,$V2741))</f>
        <v>2731.4</v>
      </c>
      <c r="L2741" s="18" t="n">
        <f aca="false">IF($V2741="","",INDEX('Stock Exchange'!H$5:H$2450,$V2741))</f>
        <v>1362.1</v>
      </c>
      <c r="M2741" s="18" t="n">
        <f aca="false">IF($V2741="","",INDEX('Stock Exchange'!I$5:I$2450,$V2741))</f>
        <v>274.36</v>
      </c>
      <c r="N2741" s="18" t="n">
        <f aca="false">IF($W2741="","",INDEX(Primary!F$5:F$2450,$W2741))</f>
        <v>2.5</v>
      </c>
      <c r="O2741" s="18" t="n">
        <f aca="false">IF($W2741="","",INDEX(Primary!G$5:G$2450,$W2741))</f>
        <v>0.4</v>
      </c>
      <c r="P2741" s="18" t="n">
        <f aca="false">IF($W2741="","",INDEX(Primary!H$5:H$2450,$W2741))</f>
        <v>2.1</v>
      </c>
      <c r="Q2741" s="18" t="n">
        <f aca="false">IF($W2741="","",INDEX(Primary!I$5:I$2450,$W2741))</f>
        <v>0.42</v>
      </c>
      <c r="R2741" s="19" t="n">
        <f aca="false">IF($E2741="Yes",L2741+P2741,"")</f>
        <v>1364.2</v>
      </c>
      <c r="S2741" s="19" t="n">
        <f aca="false">IF($E2741="Yes",H2741-R2741,"")</f>
        <v>0</v>
      </c>
      <c r="T2741" s="6" t="str">
        <f aca="false">IF($E2741="Yes",IF(ROUND(ABS(S2741),2)&lt;=$T$2,"OK","CHECK"),"n/a")</f>
        <v>OK</v>
      </c>
      <c r="U2741" s="20" t="n">
        <f aca="false">Total!J2741</f>
        <v>49.648</v>
      </c>
      <c r="V2741" s="17" t="n">
        <f aca="false">IFERROR(MATCH($A2741,'Stock Exchange'!$A$5:$A$2450,0),"")</f>
        <v>523</v>
      </c>
      <c r="W2741" s="17" t="n">
        <f aca="false">IFERROR(MATCH($A2741,Primary!$A$5:$A$2450,0),"")</f>
        <v>523</v>
      </c>
    </row>
    <row r="2742" customFormat="false" ht="15" hidden="false" customHeight="false" outlineLevel="0" collapsed="false">
      <c r="A2742" s="16" t="n">
        <f aca="false">Total!A2742</f>
        <v>40939</v>
      </c>
      <c r="B2742" s="17" t="n">
        <f aca="false">YEAR(A2742)</f>
        <v>2012</v>
      </c>
      <c r="C2742" s="17" t="n">
        <f aca="false">MONTH(A2742)</f>
        <v>1</v>
      </c>
      <c r="D2742" s="6" t="str">
        <f aca="false">IF(MONTH(A2742)&gt;=4,"FY "&amp;YEAR(A2742)&amp;"-"&amp;RIGHT(YEAR(A2742)+1,2),"FY "&amp;(YEAR(A2742)-1)&amp;"-"&amp;RIGHT(YEAR(A2742),2))</f>
        <v>FY 2011-12</v>
      </c>
      <c r="E2742" s="6" t="str">
        <f aca="false">IF(AND(V2742&lt;&gt;"",W2742&lt;&gt;""),"Yes","No")</f>
        <v>Yes</v>
      </c>
      <c r="F2742" s="18" t="n">
        <f aca="false">Total!F2742</f>
        <v>2577.6</v>
      </c>
      <c r="G2742" s="18" t="n">
        <f aca="false">Total!G2742</f>
        <v>2657.2</v>
      </c>
      <c r="H2742" s="18" t="n">
        <f aca="false">Total!H2742</f>
        <v>-79.6</v>
      </c>
      <c r="I2742" s="18" t="n">
        <f aca="false">Total!I2742</f>
        <v>-16.09</v>
      </c>
      <c r="J2742" s="18" t="n">
        <f aca="false">IF($V2742="","",INDEX('Stock Exchange'!F$5:F$2450,$V2742))</f>
        <v>2577.1</v>
      </c>
      <c r="K2742" s="18" t="n">
        <f aca="false">IF($V2742="","",INDEX('Stock Exchange'!G$5:G$2450,$V2742))</f>
        <v>2655.1</v>
      </c>
      <c r="L2742" s="18" t="n">
        <f aca="false">IF($V2742="","",INDEX('Stock Exchange'!H$5:H$2450,$V2742))</f>
        <v>-78</v>
      </c>
      <c r="M2742" s="18" t="n">
        <f aca="false">IF($V2742="","",INDEX('Stock Exchange'!I$5:I$2450,$V2742))</f>
        <v>-15.76</v>
      </c>
      <c r="N2742" s="18" t="n">
        <f aca="false">IF($W2742="","",INDEX(Primary!F$5:F$2450,$W2742))</f>
        <v>0.5</v>
      </c>
      <c r="O2742" s="18" t="n">
        <f aca="false">IF($W2742="","",INDEX(Primary!G$5:G$2450,$W2742))</f>
        <v>2.1</v>
      </c>
      <c r="P2742" s="18" t="n">
        <f aca="false">IF($W2742="","",INDEX(Primary!H$5:H$2450,$W2742))</f>
        <v>-1.6</v>
      </c>
      <c r="Q2742" s="18" t="n">
        <f aca="false">IF($W2742="","",INDEX(Primary!I$5:I$2450,$W2742))</f>
        <v>-0.33</v>
      </c>
      <c r="R2742" s="19" t="n">
        <f aca="false">IF($E2742="Yes",L2742+P2742,"")</f>
        <v>-79.6</v>
      </c>
      <c r="S2742" s="19" t="n">
        <f aca="false">IF($E2742="Yes",H2742-R2742,"")</f>
        <v>0</v>
      </c>
      <c r="T2742" s="6" t="str">
        <f aca="false">IF($E2742="Yes",IF(ROUND(ABS(S2742),2)&lt;=$T$2,"OK","CHECK"),"n/a")</f>
        <v>OK</v>
      </c>
      <c r="U2742" s="20" t="n">
        <f aca="false">Total!J2742</f>
        <v>49.503</v>
      </c>
      <c r="V2742" s="17" t="n">
        <f aca="false">IFERROR(MATCH($A2742,'Stock Exchange'!$A$5:$A$2450,0),"")</f>
        <v>524</v>
      </c>
      <c r="W2742" s="17" t="n">
        <f aca="false">IFERROR(MATCH($A2742,Primary!$A$5:$A$2450,0),"")</f>
        <v>524</v>
      </c>
    </row>
    <row r="2743" customFormat="false" ht="15" hidden="false" customHeight="false" outlineLevel="0" collapsed="false">
      <c r="A2743" s="16" t="n">
        <f aca="false">Total!A2743</f>
        <v>40940</v>
      </c>
      <c r="B2743" s="17" t="n">
        <f aca="false">YEAR(A2743)</f>
        <v>2012</v>
      </c>
      <c r="C2743" s="17" t="n">
        <f aca="false">MONTH(A2743)</f>
        <v>2</v>
      </c>
      <c r="D2743" s="6" t="str">
        <f aca="false">IF(MONTH(A2743)&gt;=4,"FY "&amp;YEAR(A2743)&amp;"-"&amp;RIGHT(YEAR(A2743)+1,2),"FY "&amp;(YEAR(A2743)-1)&amp;"-"&amp;RIGHT(YEAR(A2743),2))</f>
        <v>FY 2011-12</v>
      </c>
      <c r="E2743" s="6" t="str">
        <f aca="false">IF(AND(V2743&lt;&gt;"",W2743&lt;&gt;""),"Yes","No")</f>
        <v>Yes</v>
      </c>
      <c r="F2743" s="18" t="n">
        <f aca="false">Total!F2743</f>
        <v>3459.7</v>
      </c>
      <c r="G2743" s="18" t="n">
        <f aca="false">Total!G2743</f>
        <v>2814.6</v>
      </c>
      <c r="H2743" s="18" t="n">
        <f aca="false">Total!H2743</f>
        <v>645</v>
      </c>
      <c r="I2743" s="18" t="n">
        <f aca="false">Total!I2743</f>
        <v>129.83</v>
      </c>
      <c r="J2743" s="18" t="n">
        <f aca="false">IF($V2743="","",INDEX('Stock Exchange'!F$5:F$2450,$V2743))</f>
        <v>3450.6</v>
      </c>
      <c r="K2743" s="18" t="n">
        <f aca="false">IF($V2743="","",INDEX('Stock Exchange'!G$5:G$2450,$V2743))</f>
        <v>2814.3</v>
      </c>
      <c r="L2743" s="18" t="n">
        <f aca="false">IF($V2743="","",INDEX('Stock Exchange'!H$5:H$2450,$V2743))</f>
        <v>636.3</v>
      </c>
      <c r="M2743" s="18" t="n">
        <f aca="false">IF($V2743="","",INDEX('Stock Exchange'!I$5:I$2450,$V2743))</f>
        <v>128.07</v>
      </c>
      <c r="N2743" s="18" t="n">
        <f aca="false">IF($W2743="","",INDEX(Primary!F$5:F$2450,$W2743))</f>
        <v>9.1</v>
      </c>
      <c r="O2743" s="18" t="n">
        <f aca="false">IF($W2743="","",INDEX(Primary!G$5:G$2450,$W2743))</f>
        <v>0.3</v>
      </c>
      <c r="P2743" s="18" t="n">
        <f aca="false">IF($W2743="","",INDEX(Primary!H$5:H$2450,$W2743))</f>
        <v>8.7</v>
      </c>
      <c r="Q2743" s="18" t="n">
        <f aca="false">IF($W2743="","",INDEX(Primary!I$5:I$2450,$W2743))</f>
        <v>1.76</v>
      </c>
      <c r="R2743" s="19" t="n">
        <f aca="false">IF($E2743="Yes",L2743+P2743,"")</f>
        <v>645</v>
      </c>
      <c r="S2743" s="19" t="n">
        <f aca="false">IF($E2743="Yes",H2743-R2743,"")</f>
        <v>0</v>
      </c>
      <c r="T2743" s="6" t="str">
        <f aca="false">IF($E2743="Yes",IF(ROUND(ABS(S2743),2)&lt;=$T$2,"OK","CHECK"),"n/a")</f>
        <v>OK</v>
      </c>
      <c r="U2743" s="20" t="n">
        <f aca="false">Total!J2743</f>
        <v>49.6825</v>
      </c>
      <c r="V2743" s="17" t="n">
        <f aca="false">IFERROR(MATCH($A2743,'Stock Exchange'!$A$5:$A$2450,0),"")</f>
        <v>525</v>
      </c>
      <c r="W2743" s="17" t="n">
        <f aca="false">IFERROR(MATCH($A2743,Primary!$A$5:$A$2450,0),"")</f>
        <v>525</v>
      </c>
    </row>
    <row r="2744" customFormat="false" ht="15" hidden="false" customHeight="false" outlineLevel="0" collapsed="false">
      <c r="A2744" s="16" t="n">
        <f aca="false">Total!A2744</f>
        <v>40941</v>
      </c>
      <c r="B2744" s="17" t="n">
        <f aca="false">YEAR(A2744)</f>
        <v>2012</v>
      </c>
      <c r="C2744" s="17" t="n">
        <f aca="false">MONTH(A2744)</f>
        <v>2</v>
      </c>
      <c r="D2744" s="6" t="str">
        <f aca="false">IF(MONTH(A2744)&gt;=4,"FY "&amp;YEAR(A2744)&amp;"-"&amp;RIGHT(YEAR(A2744)+1,2),"FY "&amp;(YEAR(A2744)-1)&amp;"-"&amp;RIGHT(YEAR(A2744),2))</f>
        <v>FY 2011-12</v>
      </c>
      <c r="E2744" s="6" t="str">
        <f aca="false">IF(AND(V2744&lt;&gt;"",W2744&lt;&gt;""),"Yes","No")</f>
        <v>Yes</v>
      </c>
      <c r="F2744" s="18" t="n">
        <f aca="false">Total!F2744</f>
        <v>5227.2</v>
      </c>
      <c r="G2744" s="18" t="n">
        <f aca="false">Total!G2744</f>
        <v>3134.5</v>
      </c>
      <c r="H2744" s="18" t="n">
        <f aca="false">Total!H2744</f>
        <v>2092.7</v>
      </c>
      <c r="I2744" s="18" t="n">
        <f aca="false">Total!I2744</f>
        <v>422.49</v>
      </c>
      <c r="J2744" s="18" t="n">
        <f aca="false">IF($V2744="","",INDEX('Stock Exchange'!F$5:F$2450,$V2744))</f>
        <v>4962</v>
      </c>
      <c r="K2744" s="18" t="n">
        <f aca="false">IF($V2744="","",INDEX('Stock Exchange'!G$5:G$2450,$V2744))</f>
        <v>3134.1</v>
      </c>
      <c r="L2744" s="18" t="n">
        <f aca="false">IF($V2744="","",INDEX('Stock Exchange'!H$5:H$2450,$V2744))</f>
        <v>1827.9</v>
      </c>
      <c r="M2744" s="18" t="n">
        <f aca="false">IF($V2744="","",INDEX('Stock Exchange'!I$5:I$2450,$V2744))</f>
        <v>369.04</v>
      </c>
      <c r="N2744" s="18" t="n">
        <f aca="false">IF($W2744="","",INDEX(Primary!F$5:F$2450,$W2744))</f>
        <v>265.1</v>
      </c>
      <c r="O2744" s="18" t="n">
        <f aca="false">IF($W2744="","",INDEX(Primary!G$5:G$2450,$W2744))</f>
        <v>0.4</v>
      </c>
      <c r="P2744" s="18" t="n">
        <f aca="false">IF($W2744="","",INDEX(Primary!H$5:H$2450,$W2744))</f>
        <v>264.8</v>
      </c>
      <c r="Q2744" s="18" t="n">
        <f aca="false">IF($W2744="","",INDEX(Primary!I$5:I$2450,$W2744))</f>
        <v>53.45</v>
      </c>
      <c r="R2744" s="19" t="n">
        <f aca="false">IF($E2744="Yes",L2744+P2744,"")</f>
        <v>2092.7</v>
      </c>
      <c r="S2744" s="19" t="n">
        <f aca="false">IF($E2744="Yes",H2744-R2744,"")</f>
        <v>0</v>
      </c>
      <c r="T2744" s="6" t="str">
        <f aca="false">IF($E2744="Yes",IF(ROUND(ABS(S2744),2)&lt;=$T$2,"OK","CHECK"),"n/a")</f>
        <v>OK</v>
      </c>
      <c r="U2744" s="20" t="n">
        <f aca="false">Total!J2744</f>
        <v>49.5325</v>
      </c>
      <c r="V2744" s="17" t="n">
        <f aca="false">IFERROR(MATCH($A2744,'Stock Exchange'!$A$5:$A$2450,0),"")</f>
        <v>526</v>
      </c>
      <c r="W2744" s="17" t="n">
        <f aca="false">IFERROR(MATCH($A2744,Primary!$A$5:$A$2450,0),"")</f>
        <v>526</v>
      </c>
    </row>
    <row r="2745" customFormat="false" ht="15" hidden="false" customHeight="false" outlineLevel="0" collapsed="false">
      <c r="A2745" s="16" t="n">
        <f aca="false">Total!A2745</f>
        <v>40942</v>
      </c>
      <c r="B2745" s="17" t="n">
        <f aca="false">YEAR(A2745)</f>
        <v>2012</v>
      </c>
      <c r="C2745" s="17" t="n">
        <f aca="false">MONTH(A2745)</f>
        <v>2</v>
      </c>
      <c r="D2745" s="6" t="str">
        <f aca="false">IF(MONTH(A2745)&gt;=4,"FY "&amp;YEAR(A2745)&amp;"-"&amp;RIGHT(YEAR(A2745)+1,2),"FY "&amp;(YEAR(A2745)-1)&amp;"-"&amp;RIGHT(YEAR(A2745),2))</f>
        <v>FY 2011-12</v>
      </c>
      <c r="E2745" s="6" t="str">
        <f aca="false">IF(AND(V2745&lt;&gt;"",W2745&lt;&gt;""),"Yes","No")</f>
        <v>Yes</v>
      </c>
      <c r="F2745" s="18" t="n">
        <f aca="false">Total!F2745</f>
        <v>5124.8</v>
      </c>
      <c r="G2745" s="18" t="n">
        <f aca="false">Total!G2745</f>
        <v>2989.9</v>
      </c>
      <c r="H2745" s="18" t="n">
        <f aca="false">Total!H2745</f>
        <v>2134.9</v>
      </c>
      <c r="I2745" s="18" t="n">
        <f aca="false">Total!I2745</f>
        <v>434.55</v>
      </c>
      <c r="J2745" s="18" t="n">
        <f aca="false">IF($V2745="","",INDEX('Stock Exchange'!F$5:F$2450,$V2745))</f>
        <v>5123.5</v>
      </c>
      <c r="K2745" s="18" t="n">
        <f aca="false">IF($V2745="","",INDEX('Stock Exchange'!G$5:G$2450,$V2745))</f>
        <v>2989.6</v>
      </c>
      <c r="L2745" s="18" t="n">
        <f aca="false">IF($V2745="","",INDEX('Stock Exchange'!H$5:H$2450,$V2745))</f>
        <v>2133.9</v>
      </c>
      <c r="M2745" s="18" t="n">
        <f aca="false">IF($V2745="","",INDEX('Stock Exchange'!I$5:I$2450,$V2745))</f>
        <v>434.36</v>
      </c>
      <c r="N2745" s="18" t="n">
        <f aca="false">IF($W2745="","",INDEX(Primary!F$5:F$2450,$W2745))</f>
        <v>1.3</v>
      </c>
      <c r="O2745" s="18" t="n">
        <f aca="false">IF($W2745="","",INDEX(Primary!G$5:G$2450,$W2745))</f>
        <v>0.3</v>
      </c>
      <c r="P2745" s="18" t="n">
        <f aca="false">IF($W2745="","",INDEX(Primary!H$5:H$2450,$W2745))</f>
        <v>0.9</v>
      </c>
      <c r="Q2745" s="18" t="n">
        <f aca="false">IF($W2745="","",INDEX(Primary!I$5:I$2450,$W2745))</f>
        <v>0.19</v>
      </c>
      <c r="R2745" s="19" t="n">
        <f aca="false">IF($E2745="Yes",L2745+P2745,"")</f>
        <v>2134.8</v>
      </c>
      <c r="S2745" s="19" t="n">
        <f aca="false">IF($E2745="Yes",H2745-R2745,"")</f>
        <v>0.0999999999999091</v>
      </c>
      <c r="T2745" s="6" t="str">
        <f aca="false">IF($E2745="Yes",IF(ROUND(ABS(S2745),2)&lt;=$T$2,"OK","CHECK"),"n/a")</f>
        <v>OK</v>
      </c>
      <c r="U2745" s="20" t="n">
        <f aca="false">Total!J2745</f>
        <v>49.1288</v>
      </c>
      <c r="V2745" s="17" t="n">
        <f aca="false">IFERROR(MATCH($A2745,'Stock Exchange'!$A$5:$A$2450,0),"")</f>
        <v>527</v>
      </c>
      <c r="W2745" s="17" t="n">
        <f aca="false">IFERROR(MATCH($A2745,Primary!$A$5:$A$2450,0),"")</f>
        <v>527</v>
      </c>
    </row>
    <row r="2746" customFormat="false" ht="15" hidden="false" customHeight="false" outlineLevel="0" collapsed="false">
      <c r="A2746" s="16" t="n">
        <f aca="false">Total!A2746</f>
        <v>40945</v>
      </c>
      <c r="B2746" s="17" t="n">
        <f aca="false">YEAR(A2746)</f>
        <v>2012</v>
      </c>
      <c r="C2746" s="17" t="n">
        <f aca="false">MONTH(A2746)</f>
        <v>2</v>
      </c>
      <c r="D2746" s="6" t="str">
        <f aca="false">IF(MONTH(A2746)&gt;=4,"FY "&amp;YEAR(A2746)&amp;"-"&amp;RIGHT(YEAR(A2746)+1,2),"FY "&amp;(YEAR(A2746)-1)&amp;"-"&amp;RIGHT(YEAR(A2746),2))</f>
        <v>FY 2011-12</v>
      </c>
      <c r="E2746" s="6" t="str">
        <f aca="false">IF(AND(V2746&lt;&gt;"",W2746&lt;&gt;""),"Yes","No")</f>
        <v>Yes</v>
      </c>
      <c r="F2746" s="18" t="n">
        <f aca="false">Total!F2746</f>
        <v>3192.3</v>
      </c>
      <c r="G2746" s="18" t="n">
        <f aca="false">Total!G2746</f>
        <v>2218.3</v>
      </c>
      <c r="H2746" s="18" t="n">
        <f aca="false">Total!H2746</f>
        <v>974</v>
      </c>
      <c r="I2746" s="18" t="n">
        <f aca="false">Total!I2746</f>
        <v>198.92</v>
      </c>
      <c r="J2746" s="18" t="n">
        <f aca="false">IF($V2746="","",INDEX('Stock Exchange'!F$5:F$2450,$V2746))</f>
        <v>3192</v>
      </c>
      <c r="K2746" s="18" t="n">
        <f aca="false">IF($V2746="","",INDEX('Stock Exchange'!G$5:G$2450,$V2746))</f>
        <v>1839.4</v>
      </c>
      <c r="L2746" s="18" t="n">
        <f aca="false">IF($V2746="","",INDEX('Stock Exchange'!H$5:H$2450,$V2746))</f>
        <v>1352.5</v>
      </c>
      <c r="M2746" s="18" t="n">
        <f aca="false">IF($V2746="","",INDEX('Stock Exchange'!I$5:I$2450,$V2746))</f>
        <v>276.23</v>
      </c>
      <c r="N2746" s="18" t="n">
        <f aca="false">IF($W2746="","",INDEX(Primary!F$5:F$2450,$W2746))</f>
        <v>0.4</v>
      </c>
      <c r="O2746" s="18" t="n">
        <f aca="false">IF($W2746="","",INDEX(Primary!G$5:G$2450,$W2746))</f>
        <v>378.9</v>
      </c>
      <c r="P2746" s="18" t="n">
        <f aca="false">IF($W2746="","",INDEX(Primary!H$5:H$2450,$W2746))</f>
        <v>-378.6</v>
      </c>
      <c r="Q2746" s="18" t="n">
        <f aca="false">IF($W2746="","",INDEX(Primary!I$5:I$2450,$W2746))</f>
        <v>-77.31</v>
      </c>
      <c r="R2746" s="19" t="n">
        <f aca="false">IF($E2746="Yes",L2746+P2746,"")</f>
        <v>973.9</v>
      </c>
      <c r="S2746" s="19" t="n">
        <f aca="false">IF($E2746="Yes",H2746-R2746,"")</f>
        <v>0.100000000000023</v>
      </c>
      <c r="T2746" s="6" t="str">
        <f aca="false">IF($E2746="Yes",IF(ROUND(ABS(S2746),2)&lt;=$T$2,"OK","CHECK"),"n/a")</f>
        <v>OK</v>
      </c>
      <c r="U2746" s="20" t="n">
        <f aca="false">Total!J2746</f>
        <v>48.964</v>
      </c>
      <c r="V2746" s="17" t="n">
        <f aca="false">IFERROR(MATCH($A2746,'Stock Exchange'!$A$5:$A$2450,0),"")</f>
        <v>528</v>
      </c>
      <c r="W2746" s="17" t="n">
        <f aca="false">IFERROR(MATCH($A2746,Primary!$A$5:$A$2450,0),"")</f>
        <v>528</v>
      </c>
    </row>
    <row r="2747" customFormat="false" ht="15" hidden="false" customHeight="false" outlineLevel="0" collapsed="false">
      <c r="A2747" s="16" t="n">
        <f aca="false">Total!A2747</f>
        <v>40946</v>
      </c>
      <c r="B2747" s="17" t="n">
        <f aca="false">YEAR(A2747)</f>
        <v>2012</v>
      </c>
      <c r="C2747" s="17" t="n">
        <f aca="false">MONTH(A2747)</f>
        <v>2</v>
      </c>
      <c r="D2747" s="6" t="str">
        <f aca="false">IF(MONTH(A2747)&gt;=4,"FY "&amp;YEAR(A2747)&amp;"-"&amp;RIGHT(YEAR(A2747)+1,2),"FY "&amp;(YEAR(A2747)-1)&amp;"-"&amp;RIGHT(YEAR(A2747),2))</f>
        <v>FY 2011-12</v>
      </c>
      <c r="E2747" s="6" t="str">
        <f aca="false">IF(AND(V2747&lt;&gt;"",W2747&lt;&gt;""),"Yes","No")</f>
        <v>Yes</v>
      </c>
      <c r="F2747" s="18" t="n">
        <f aca="false">Total!F2747</f>
        <v>3509.8</v>
      </c>
      <c r="G2747" s="18" t="n">
        <f aca="false">Total!G2747</f>
        <v>2405.5</v>
      </c>
      <c r="H2747" s="18" t="n">
        <f aca="false">Total!H2747</f>
        <v>1104.3</v>
      </c>
      <c r="I2747" s="18" t="n">
        <f aca="false">Total!I2747</f>
        <v>226.85</v>
      </c>
      <c r="J2747" s="18" t="n">
        <f aca="false">IF($V2747="","",INDEX('Stock Exchange'!F$5:F$2450,$V2747))</f>
        <v>3509.8</v>
      </c>
      <c r="K2747" s="18" t="n">
        <f aca="false">IF($V2747="","",INDEX('Stock Exchange'!G$5:G$2450,$V2747))</f>
        <v>2404.5</v>
      </c>
      <c r="L2747" s="18" t="n">
        <f aca="false">IF($V2747="","",INDEX('Stock Exchange'!H$5:H$2450,$V2747))</f>
        <v>1105.3</v>
      </c>
      <c r="M2747" s="18" t="n">
        <f aca="false">IF($V2747="","",INDEX('Stock Exchange'!I$5:I$2450,$V2747))</f>
        <v>227.05</v>
      </c>
      <c r="N2747" s="18" t="n">
        <f aca="false">IF($W2747="","",INDEX(Primary!F$5:F$2450,$W2747))</f>
        <v>0</v>
      </c>
      <c r="O2747" s="18" t="n">
        <f aca="false">IF($W2747="","",INDEX(Primary!G$5:G$2450,$W2747))</f>
        <v>1</v>
      </c>
      <c r="P2747" s="18" t="n">
        <f aca="false">IF($W2747="","",INDEX(Primary!H$5:H$2450,$W2747))</f>
        <v>-1</v>
      </c>
      <c r="Q2747" s="18" t="n">
        <f aca="false">IF($W2747="","",INDEX(Primary!I$5:I$2450,$W2747))</f>
        <v>-0.2</v>
      </c>
      <c r="R2747" s="19" t="n">
        <f aca="false">IF($E2747="Yes",L2747+P2747,"")</f>
        <v>1104.3</v>
      </c>
      <c r="S2747" s="19" t="n">
        <f aca="false">IF($E2747="Yes",H2747-R2747,"")</f>
        <v>0</v>
      </c>
      <c r="T2747" s="6" t="str">
        <f aca="false">IF($E2747="Yes",IF(ROUND(ABS(S2747),2)&lt;=$T$2,"OK","CHECK"),"n/a")</f>
        <v>OK</v>
      </c>
      <c r="U2747" s="20" t="n">
        <f aca="false">Total!J2747</f>
        <v>48.679</v>
      </c>
      <c r="V2747" s="17" t="n">
        <f aca="false">IFERROR(MATCH($A2747,'Stock Exchange'!$A$5:$A$2450,0),"")</f>
        <v>529</v>
      </c>
      <c r="W2747" s="17" t="n">
        <f aca="false">IFERROR(MATCH($A2747,Primary!$A$5:$A$2450,0),"")</f>
        <v>529</v>
      </c>
    </row>
    <row r="2748" customFormat="false" ht="15" hidden="false" customHeight="false" outlineLevel="0" collapsed="false">
      <c r="A2748" s="16" t="n">
        <f aca="false">Total!A2748</f>
        <v>40947</v>
      </c>
      <c r="B2748" s="17" t="n">
        <f aca="false">YEAR(A2748)</f>
        <v>2012</v>
      </c>
      <c r="C2748" s="17" t="n">
        <f aca="false">MONTH(A2748)</f>
        <v>2</v>
      </c>
      <c r="D2748" s="6" t="str">
        <f aca="false">IF(MONTH(A2748)&gt;=4,"FY "&amp;YEAR(A2748)&amp;"-"&amp;RIGHT(YEAR(A2748)+1,2),"FY "&amp;(YEAR(A2748)-1)&amp;"-"&amp;RIGHT(YEAR(A2748),2))</f>
        <v>FY 2011-12</v>
      </c>
      <c r="E2748" s="6" t="str">
        <f aca="false">IF(AND(V2748&lt;&gt;"",W2748&lt;&gt;""),"Yes","No")</f>
        <v>Yes</v>
      </c>
      <c r="F2748" s="18" t="n">
        <f aca="false">Total!F2748</f>
        <v>2893.4</v>
      </c>
      <c r="G2748" s="18" t="n">
        <f aca="false">Total!G2748</f>
        <v>2201.1</v>
      </c>
      <c r="H2748" s="18" t="n">
        <f aca="false">Total!H2748</f>
        <v>692.3</v>
      </c>
      <c r="I2748" s="18" t="n">
        <f aca="false">Total!I2748</f>
        <v>141.53</v>
      </c>
      <c r="J2748" s="18" t="n">
        <f aca="false">IF($V2748="","",INDEX('Stock Exchange'!F$5:F$2450,$V2748))</f>
        <v>2893.4</v>
      </c>
      <c r="K2748" s="18" t="n">
        <f aca="false">IF($V2748="","",INDEX('Stock Exchange'!G$5:G$2450,$V2748))</f>
        <v>2200.8</v>
      </c>
      <c r="L2748" s="18" t="n">
        <f aca="false">IF($V2748="","",INDEX('Stock Exchange'!H$5:H$2450,$V2748))</f>
        <v>692.6</v>
      </c>
      <c r="M2748" s="18" t="n">
        <f aca="false">IF($V2748="","",INDEX('Stock Exchange'!I$5:I$2450,$V2748))</f>
        <v>141.59</v>
      </c>
      <c r="N2748" s="18" t="n">
        <f aca="false">IF($W2748="","",INDEX(Primary!F$5:F$2450,$W2748))</f>
        <v>0</v>
      </c>
      <c r="O2748" s="18" t="n">
        <f aca="false">IF($W2748="","",INDEX(Primary!G$5:G$2450,$W2748))</f>
        <v>0.3</v>
      </c>
      <c r="P2748" s="18" t="n">
        <f aca="false">IF($W2748="","",INDEX(Primary!H$5:H$2450,$W2748))</f>
        <v>-0.3</v>
      </c>
      <c r="Q2748" s="18" t="n">
        <f aca="false">IF($W2748="","",INDEX(Primary!I$5:I$2450,$W2748))</f>
        <v>-0.06</v>
      </c>
      <c r="R2748" s="19" t="n">
        <f aca="false">IF($E2748="Yes",L2748+P2748,"")</f>
        <v>692.3</v>
      </c>
      <c r="S2748" s="19" t="n">
        <f aca="false">IF($E2748="Yes",H2748-R2748,"")</f>
        <v>0</v>
      </c>
      <c r="T2748" s="6" t="str">
        <f aca="false">IF($E2748="Yes",IF(ROUND(ABS(S2748),2)&lt;=$T$2,"OK","CHECK"),"n/a")</f>
        <v>OK</v>
      </c>
      <c r="U2748" s="20" t="n">
        <f aca="false">Total!J2748</f>
        <v>48.915</v>
      </c>
      <c r="V2748" s="17" t="n">
        <f aca="false">IFERROR(MATCH($A2748,'Stock Exchange'!$A$5:$A$2450,0),"")</f>
        <v>530</v>
      </c>
      <c r="W2748" s="17" t="n">
        <f aca="false">IFERROR(MATCH($A2748,Primary!$A$5:$A$2450,0),"")</f>
        <v>530</v>
      </c>
    </row>
    <row r="2749" customFormat="false" ht="15" hidden="false" customHeight="false" outlineLevel="0" collapsed="false">
      <c r="A2749" s="16" t="n">
        <f aca="false">Total!A2749</f>
        <v>40948</v>
      </c>
      <c r="B2749" s="17" t="n">
        <f aca="false">YEAR(A2749)</f>
        <v>2012</v>
      </c>
      <c r="C2749" s="17" t="n">
        <f aca="false">MONTH(A2749)</f>
        <v>2</v>
      </c>
      <c r="D2749" s="6" t="str">
        <f aca="false">IF(MONTH(A2749)&gt;=4,"FY "&amp;YEAR(A2749)&amp;"-"&amp;RIGHT(YEAR(A2749)+1,2),"FY "&amp;(YEAR(A2749)-1)&amp;"-"&amp;RIGHT(YEAR(A2749),2))</f>
        <v>FY 2011-12</v>
      </c>
      <c r="E2749" s="6" t="str">
        <f aca="false">IF(AND(V2749&lt;&gt;"",W2749&lt;&gt;""),"Yes","No")</f>
        <v>Yes</v>
      </c>
      <c r="F2749" s="18" t="n">
        <f aca="false">Total!F2749</f>
        <v>4405.4</v>
      </c>
      <c r="G2749" s="18" t="n">
        <f aca="false">Total!G2749</f>
        <v>3954.9</v>
      </c>
      <c r="H2749" s="18" t="n">
        <f aca="false">Total!H2749</f>
        <v>450.5</v>
      </c>
      <c r="I2749" s="18" t="n">
        <f aca="false">Total!I2749</f>
        <v>91.8</v>
      </c>
      <c r="J2749" s="18" t="n">
        <f aca="false">IF($V2749="","",INDEX('Stock Exchange'!F$5:F$2450,$V2749))</f>
        <v>4405.4</v>
      </c>
      <c r="K2749" s="18" t="n">
        <f aca="false">IF($V2749="","",INDEX('Stock Exchange'!G$5:G$2450,$V2749))</f>
        <v>3936.5</v>
      </c>
      <c r="L2749" s="18" t="n">
        <f aca="false">IF($V2749="","",INDEX('Stock Exchange'!H$5:H$2450,$V2749))</f>
        <v>468.9</v>
      </c>
      <c r="M2749" s="18" t="n">
        <f aca="false">IF($V2749="","",INDEX('Stock Exchange'!I$5:I$2450,$V2749))</f>
        <v>95.56</v>
      </c>
      <c r="N2749" s="18" t="n">
        <f aca="false">IF($W2749="","",INDEX(Primary!F$5:F$2450,$W2749))</f>
        <v>0</v>
      </c>
      <c r="O2749" s="18" t="n">
        <f aca="false">IF($W2749="","",INDEX(Primary!G$5:G$2450,$W2749))</f>
        <v>18.4</v>
      </c>
      <c r="P2749" s="18" t="n">
        <f aca="false">IF($W2749="","",INDEX(Primary!H$5:H$2450,$W2749))</f>
        <v>-18.4</v>
      </c>
      <c r="Q2749" s="18" t="n">
        <f aca="false">IF($W2749="","",INDEX(Primary!I$5:I$2450,$W2749))</f>
        <v>-3.76</v>
      </c>
      <c r="R2749" s="19" t="n">
        <f aca="false">IF($E2749="Yes",L2749+P2749,"")</f>
        <v>450.5</v>
      </c>
      <c r="S2749" s="19" t="n">
        <f aca="false">IF($E2749="Yes",H2749-R2749,"")</f>
        <v>0</v>
      </c>
      <c r="T2749" s="6" t="str">
        <f aca="false">IF($E2749="Yes",IF(ROUND(ABS(S2749),2)&lt;=$T$2,"OK","CHECK"),"n/a")</f>
        <v>OK</v>
      </c>
      <c r="U2749" s="20" t="n">
        <f aca="false">Total!J2749</f>
        <v>49.0683</v>
      </c>
      <c r="V2749" s="17" t="n">
        <f aca="false">IFERROR(MATCH($A2749,'Stock Exchange'!$A$5:$A$2450,0),"")</f>
        <v>531</v>
      </c>
      <c r="W2749" s="17" t="n">
        <f aca="false">IFERROR(MATCH($A2749,Primary!$A$5:$A$2450,0),"")</f>
        <v>531</v>
      </c>
    </row>
    <row r="2750" customFormat="false" ht="15" hidden="false" customHeight="false" outlineLevel="0" collapsed="false">
      <c r="A2750" s="16" t="n">
        <f aca="false">Total!A2750</f>
        <v>40949</v>
      </c>
      <c r="B2750" s="17" t="n">
        <f aca="false">YEAR(A2750)</f>
        <v>2012</v>
      </c>
      <c r="C2750" s="17" t="n">
        <f aca="false">MONTH(A2750)</f>
        <v>2</v>
      </c>
      <c r="D2750" s="6" t="str">
        <f aca="false">IF(MONTH(A2750)&gt;=4,"FY "&amp;YEAR(A2750)&amp;"-"&amp;RIGHT(YEAR(A2750)+1,2),"FY "&amp;(YEAR(A2750)-1)&amp;"-"&amp;RIGHT(YEAR(A2750),2))</f>
        <v>FY 2011-12</v>
      </c>
      <c r="E2750" s="6" t="str">
        <f aca="false">IF(AND(V2750&lt;&gt;"",W2750&lt;&gt;""),"Yes","No")</f>
        <v>Yes</v>
      </c>
      <c r="F2750" s="18" t="n">
        <f aca="false">Total!F2750</f>
        <v>3988.6</v>
      </c>
      <c r="G2750" s="18" t="n">
        <f aca="false">Total!G2750</f>
        <v>2538.2</v>
      </c>
      <c r="H2750" s="18" t="n">
        <f aca="false">Total!H2750</f>
        <v>1450.4</v>
      </c>
      <c r="I2750" s="18" t="n">
        <f aca="false">Total!I2750</f>
        <v>294.27</v>
      </c>
      <c r="J2750" s="18" t="n">
        <f aca="false">IF($V2750="","",INDEX('Stock Exchange'!F$5:F$2450,$V2750))</f>
        <v>3988.4</v>
      </c>
      <c r="K2750" s="18" t="n">
        <f aca="false">IF($V2750="","",INDEX('Stock Exchange'!G$5:G$2450,$V2750))</f>
        <v>2531.2</v>
      </c>
      <c r="L2750" s="18" t="n">
        <f aca="false">IF($V2750="","",INDEX('Stock Exchange'!H$5:H$2450,$V2750))</f>
        <v>1457.2</v>
      </c>
      <c r="M2750" s="18" t="n">
        <f aca="false">IF($V2750="","",INDEX('Stock Exchange'!I$5:I$2450,$V2750))</f>
        <v>295.64</v>
      </c>
      <c r="N2750" s="18" t="n">
        <f aca="false">IF($W2750="","",INDEX(Primary!F$5:F$2450,$W2750))</f>
        <v>0.2</v>
      </c>
      <c r="O2750" s="18" t="n">
        <f aca="false">IF($W2750="","",INDEX(Primary!G$5:G$2450,$W2750))</f>
        <v>7</v>
      </c>
      <c r="P2750" s="18" t="n">
        <f aca="false">IF($W2750="","",INDEX(Primary!H$5:H$2450,$W2750))</f>
        <v>-6.8</v>
      </c>
      <c r="Q2750" s="18" t="n">
        <f aca="false">IF($W2750="","",INDEX(Primary!I$5:I$2450,$W2750))</f>
        <v>-1.37</v>
      </c>
      <c r="R2750" s="19" t="n">
        <f aca="false">IF($E2750="Yes",L2750+P2750,"")</f>
        <v>1450.4</v>
      </c>
      <c r="S2750" s="19" t="n">
        <f aca="false">IF($E2750="Yes",H2750-R2750,"")</f>
        <v>0</v>
      </c>
      <c r="T2750" s="6" t="str">
        <f aca="false">IF($E2750="Yes",IF(ROUND(ABS(S2750),2)&lt;=$T$2,"OK","CHECK"),"n/a")</f>
        <v>OK</v>
      </c>
      <c r="U2750" s="20" t="n">
        <f aca="false">Total!J2750</f>
        <v>49.2895</v>
      </c>
      <c r="V2750" s="17" t="n">
        <f aca="false">IFERROR(MATCH($A2750,'Stock Exchange'!$A$5:$A$2450,0),"")</f>
        <v>532</v>
      </c>
      <c r="W2750" s="17" t="n">
        <f aca="false">IFERROR(MATCH($A2750,Primary!$A$5:$A$2450,0),"")</f>
        <v>532</v>
      </c>
    </row>
    <row r="2751" customFormat="false" ht="15" hidden="false" customHeight="false" outlineLevel="0" collapsed="false">
      <c r="A2751" s="16" t="n">
        <f aca="false">Total!A2751</f>
        <v>40952</v>
      </c>
      <c r="B2751" s="17" t="n">
        <f aca="false">YEAR(A2751)</f>
        <v>2012</v>
      </c>
      <c r="C2751" s="17" t="n">
        <f aca="false">MONTH(A2751)</f>
        <v>2</v>
      </c>
      <c r="D2751" s="6" t="str">
        <f aca="false">IF(MONTH(A2751)&gt;=4,"FY "&amp;YEAR(A2751)&amp;"-"&amp;RIGHT(YEAR(A2751)+1,2),"FY "&amp;(YEAR(A2751)-1)&amp;"-"&amp;RIGHT(YEAR(A2751),2))</f>
        <v>FY 2011-12</v>
      </c>
      <c r="E2751" s="6" t="str">
        <f aca="false">IF(AND(V2751&lt;&gt;"",W2751&lt;&gt;""),"Yes","No")</f>
        <v>Yes</v>
      </c>
      <c r="F2751" s="18" t="n">
        <f aca="false">Total!F2751</f>
        <v>2666.4</v>
      </c>
      <c r="G2751" s="18" t="n">
        <f aca="false">Total!G2751</f>
        <v>2323.1</v>
      </c>
      <c r="H2751" s="18" t="n">
        <f aca="false">Total!H2751</f>
        <v>343.3</v>
      </c>
      <c r="I2751" s="18" t="n">
        <f aca="false">Total!I2751</f>
        <v>69.15</v>
      </c>
      <c r="J2751" s="18" t="n">
        <f aca="false">IF($V2751="","",INDEX('Stock Exchange'!F$5:F$2450,$V2751))</f>
        <v>2666.4</v>
      </c>
      <c r="K2751" s="18" t="n">
        <f aca="false">IF($V2751="","",INDEX('Stock Exchange'!G$5:G$2450,$V2751))</f>
        <v>2317</v>
      </c>
      <c r="L2751" s="18" t="n">
        <f aca="false">IF($V2751="","",INDEX('Stock Exchange'!H$5:H$2450,$V2751))</f>
        <v>349.4</v>
      </c>
      <c r="M2751" s="18" t="n">
        <f aca="false">IF($V2751="","",INDEX('Stock Exchange'!I$5:I$2450,$V2751))</f>
        <v>70.38</v>
      </c>
      <c r="N2751" s="18" t="n">
        <f aca="false">IF($W2751="","",INDEX(Primary!F$5:F$2450,$W2751))</f>
        <v>0</v>
      </c>
      <c r="O2751" s="18" t="n">
        <f aca="false">IF($W2751="","",INDEX(Primary!G$5:G$2450,$W2751))</f>
        <v>6.1</v>
      </c>
      <c r="P2751" s="18" t="n">
        <f aca="false">IF($W2751="","",INDEX(Primary!H$5:H$2450,$W2751))</f>
        <v>-6.1</v>
      </c>
      <c r="Q2751" s="18" t="n">
        <f aca="false">IF($W2751="","",INDEX(Primary!I$5:I$2450,$W2751))</f>
        <v>-1.24</v>
      </c>
      <c r="R2751" s="19" t="n">
        <f aca="false">IF($E2751="Yes",L2751+P2751,"")</f>
        <v>343.3</v>
      </c>
      <c r="S2751" s="19" t="n">
        <f aca="false">IF($E2751="Yes",H2751-R2751,"")</f>
        <v>0</v>
      </c>
      <c r="T2751" s="6" t="str">
        <f aca="false">IF($E2751="Yes",IF(ROUND(ABS(S2751),2)&lt;=$T$2,"OK","CHECK"),"n/a")</f>
        <v>OK</v>
      </c>
      <c r="U2751" s="20" t="n">
        <f aca="false">Total!J2751</f>
        <v>49.6445</v>
      </c>
      <c r="V2751" s="17" t="n">
        <f aca="false">IFERROR(MATCH($A2751,'Stock Exchange'!$A$5:$A$2450,0),"")</f>
        <v>533</v>
      </c>
      <c r="W2751" s="17" t="n">
        <f aca="false">IFERROR(MATCH($A2751,Primary!$A$5:$A$2450,0),"")</f>
        <v>533</v>
      </c>
    </row>
    <row r="2752" customFormat="false" ht="15" hidden="false" customHeight="false" outlineLevel="0" collapsed="false">
      <c r="A2752" s="16" t="n">
        <f aca="false">Total!A2752</f>
        <v>40953</v>
      </c>
      <c r="B2752" s="17" t="n">
        <f aca="false">YEAR(A2752)</f>
        <v>2012</v>
      </c>
      <c r="C2752" s="17" t="n">
        <f aca="false">MONTH(A2752)</f>
        <v>2</v>
      </c>
      <c r="D2752" s="6" t="str">
        <f aca="false">IF(MONTH(A2752)&gt;=4,"FY "&amp;YEAR(A2752)&amp;"-"&amp;RIGHT(YEAR(A2752)+1,2),"FY "&amp;(YEAR(A2752)-1)&amp;"-"&amp;RIGHT(YEAR(A2752),2))</f>
        <v>FY 2011-12</v>
      </c>
      <c r="E2752" s="6" t="str">
        <f aca="false">IF(AND(V2752&lt;&gt;"",W2752&lt;&gt;""),"Yes","No")</f>
        <v>Yes</v>
      </c>
      <c r="F2752" s="18" t="n">
        <f aca="false">Total!F2752</f>
        <v>2591.6</v>
      </c>
      <c r="G2752" s="18" t="n">
        <f aca="false">Total!G2752</f>
        <v>1944</v>
      </c>
      <c r="H2752" s="18" t="n">
        <f aca="false">Total!H2752</f>
        <v>647.6</v>
      </c>
      <c r="I2752" s="18" t="n">
        <f aca="false">Total!I2752</f>
        <v>131.31</v>
      </c>
      <c r="J2752" s="18" t="n">
        <f aca="false">IF($V2752="","",INDEX('Stock Exchange'!F$5:F$2450,$V2752))</f>
        <v>2591.6</v>
      </c>
      <c r="K2752" s="18" t="n">
        <f aca="false">IF($V2752="","",INDEX('Stock Exchange'!G$5:G$2450,$V2752))</f>
        <v>1943.7</v>
      </c>
      <c r="L2752" s="18" t="n">
        <f aca="false">IF($V2752="","",INDEX('Stock Exchange'!H$5:H$2450,$V2752))</f>
        <v>647.9</v>
      </c>
      <c r="M2752" s="18" t="n">
        <f aca="false">IF($V2752="","",INDEX('Stock Exchange'!I$5:I$2450,$V2752))</f>
        <v>131.38</v>
      </c>
      <c r="N2752" s="18" t="n">
        <f aca="false">IF($W2752="","",INDEX(Primary!F$5:F$2450,$W2752))</f>
        <v>0</v>
      </c>
      <c r="O2752" s="18" t="n">
        <f aca="false">IF($W2752="","",INDEX(Primary!G$5:G$2450,$W2752))</f>
        <v>0.3</v>
      </c>
      <c r="P2752" s="18" t="n">
        <f aca="false">IF($W2752="","",INDEX(Primary!H$5:H$2450,$W2752))</f>
        <v>-0.3</v>
      </c>
      <c r="Q2752" s="18" t="n">
        <f aca="false">IF($W2752="","",INDEX(Primary!I$5:I$2450,$W2752))</f>
        <v>-0.07</v>
      </c>
      <c r="R2752" s="19" t="n">
        <f aca="false">IF($E2752="Yes",L2752+P2752,"")</f>
        <v>647.6</v>
      </c>
      <c r="S2752" s="19" t="n">
        <f aca="false">IF($E2752="Yes",H2752-R2752,"")</f>
        <v>0</v>
      </c>
      <c r="T2752" s="6" t="str">
        <f aca="false">IF($E2752="Yes",IF(ROUND(ABS(S2752),2)&lt;=$T$2,"OK","CHECK"),"n/a")</f>
        <v>OK</v>
      </c>
      <c r="U2752" s="20" t="n">
        <f aca="false">Total!J2752</f>
        <v>49.318</v>
      </c>
      <c r="V2752" s="17" t="n">
        <f aca="false">IFERROR(MATCH($A2752,'Stock Exchange'!$A$5:$A$2450,0),"")</f>
        <v>534</v>
      </c>
      <c r="W2752" s="17" t="n">
        <f aca="false">IFERROR(MATCH($A2752,Primary!$A$5:$A$2450,0),"")</f>
        <v>534</v>
      </c>
    </row>
    <row r="2753" customFormat="false" ht="15" hidden="false" customHeight="false" outlineLevel="0" collapsed="false">
      <c r="A2753" s="16" t="n">
        <f aca="false">Total!A2753</f>
        <v>40954</v>
      </c>
      <c r="B2753" s="17" t="n">
        <f aca="false">YEAR(A2753)</f>
        <v>2012</v>
      </c>
      <c r="C2753" s="17" t="n">
        <f aca="false">MONTH(A2753)</f>
        <v>2</v>
      </c>
      <c r="D2753" s="6" t="str">
        <f aca="false">IF(MONTH(A2753)&gt;=4,"FY "&amp;YEAR(A2753)&amp;"-"&amp;RIGHT(YEAR(A2753)+1,2),"FY "&amp;(YEAR(A2753)-1)&amp;"-"&amp;RIGHT(YEAR(A2753),2))</f>
        <v>FY 2011-12</v>
      </c>
      <c r="E2753" s="6" t="str">
        <f aca="false">IF(AND(V2753&lt;&gt;"",W2753&lt;&gt;""),"Yes","No")</f>
        <v>Yes</v>
      </c>
      <c r="F2753" s="18" t="n">
        <f aca="false">Total!F2753</f>
        <v>2971.7</v>
      </c>
      <c r="G2753" s="18" t="n">
        <f aca="false">Total!G2753</f>
        <v>1825</v>
      </c>
      <c r="H2753" s="18" t="n">
        <f aca="false">Total!H2753</f>
        <v>1146.7</v>
      </c>
      <c r="I2753" s="18" t="n">
        <f aca="false">Total!I2753</f>
        <v>232.44</v>
      </c>
      <c r="J2753" s="18" t="n">
        <f aca="false">IF($V2753="","",INDEX('Stock Exchange'!F$5:F$2450,$V2753))</f>
        <v>2963.6</v>
      </c>
      <c r="K2753" s="18" t="n">
        <f aca="false">IF($V2753="","",INDEX('Stock Exchange'!G$5:G$2450,$V2753))</f>
        <v>1823.3</v>
      </c>
      <c r="L2753" s="18" t="n">
        <f aca="false">IF($V2753="","",INDEX('Stock Exchange'!H$5:H$2450,$V2753))</f>
        <v>1140.3</v>
      </c>
      <c r="M2753" s="18" t="n">
        <f aca="false">IF($V2753="","",INDEX('Stock Exchange'!I$5:I$2450,$V2753))</f>
        <v>231.15</v>
      </c>
      <c r="N2753" s="18" t="n">
        <f aca="false">IF($W2753="","",INDEX(Primary!F$5:F$2450,$W2753))</f>
        <v>8.1</v>
      </c>
      <c r="O2753" s="18" t="n">
        <f aca="false">IF($W2753="","",INDEX(Primary!G$5:G$2450,$W2753))</f>
        <v>1.8</v>
      </c>
      <c r="P2753" s="18" t="n">
        <f aca="false">IF($W2753="","",INDEX(Primary!H$5:H$2450,$W2753))</f>
        <v>6.4</v>
      </c>
      <c r="Q2753" s="18" t="n">
        <f aca="false">IF($W2753="","",INDEX(Primary!I$5:I$2450,$W2753))</f>
        <v>1.29</v>
      </c>
      <c r="R2753" s="19" t="n">
        <f aca="false">IF($E2753="Yes",L2753+P2753,"")</f>
        <v>1146.7</v>
      </c>
      <c r="S2753" s="19" t="n">
        <f aca="false">IF($E2753="Yes",H2753-R2753,"")</f>
        <v>0</v>
      </c>
      <c r="T2753" s="6" t="str">
        <f aca="false">IF($E2753="Yes",IF(ROUND(ABS(S2753),2)&lt;=$T$2,"OK","CHECK"),"n/a")</f>
        <v>OK</v>
      </c>
      <c r="U2753" s="20" t="n">
        <f aca="false">Total!J2753</f>
        <v>49.3313</v>
      </c>
      <c r="V2753" s="17" t="n">
        <f aca="false">IFERROR(MATCH($A2753,'Stock Exchange'!$A$5:$A$2450,0),"")</f>
        <v>535</v>
      </c>
      <c r="W2753" s="17" t="n">
        <f aca="false">IFERROR(MATCH($A2753,Primary!$A$5:$A$2450,0),"")</f>
        <v>535</v>
      </c>
    </row>
    <row r="2754" customFormat="false" ht="15" hidden="false" customHeight="false" outlineLevel="0" collapsed="false">
      <c r="A2754" s="16" t="n">
        <f aca="false">Total!A2754</f>
        <v>40956</v>
      </c>
      <c r="B2754" s="17" t="n">
        <f aca="false">YEAR(A2754)</f>
        <v>2012</v>
      </c>
      <c r="C2754" s="17" t="n">
        <f aca="false">MONTH(A2754)</f>
        <v>2</v>
      </c>
      <c r="D2754" s="6" t="str">
        <f aca="false">IF(MONTH(A2754)&gt;=4,"FY "&amp;YEAR(A2754)&amp;"-"&amp;RIGHT(YEAR(A2754)+1,2),"FY "&amp;(YEAR(A2754)-1)&amp;"-"&amp;RIGHT(YEAR(A2754),2))</f>
        <v>FY 2011-12</v>
      </c>
      <c r="E2754" s="6" t="str">
        <f aca="false">IF(AND(V2754&lt;&gt;"",W2754&lt;&gt;""),"Yes","No")</f>
        <v>Yes</v>
      </c>
      <c r="F2754" s="18" t="n">
        <f aca="false">Total!F2754</f>
        <v>7863.8</v>
      </c>
      <c r="G2754" s="18" t="n">
        <f aca="false">Total!G2754</f>
        <v>5678.5</v>
      </c>
      <c r="H2754" s="18" t="n">
        <f aca="false">Total!H2754</f>
        <v>2185.3</v>
      </c>
      <c r="I2754" s="18" t="n">
        <f aca="false">Total!I2754</f>
        <v>444.05</v>
      </c>
      <c r="J2754" s="18" t="n">
        <f aca="false">IF($V2754="","",INDEX('Stock Exchange'!F$5:F$2450,$V2754))</f>
        <v>7863.8</v>
      </c>
      <c r="K2754" s="18" t="n">
        <f aca="false">IF($V2754="","",INDEX('Stock Exchange'!G$5:G$2450,$V2754))</f>
        <v>5677.6</v>
      </c>
      <c r="L2754" s="18" t="n">
        <f aca="false">IF($V2754="","",INDEX('Stock Exchange'!H$5:H$2450,$V2754))</f>
        <v>2186.2</v>
      </c>
      <c r="M2754" s="18" t="n">
        <f aca="false">IF($V2754="","",INDEX('Stock Exchange'!I$5:I$2450,$V2754))</f>
        <v>444.23</v>
      </c>
      <c r="N2754" s="18" t="n">
        <f aca="false">IF($W2754="","",INDEX(Primary!F$5:F$2450,$W2754))</f>
        <v>0</v>
      </c>
      <c r="O2754" s="18" t="n">
        <f aca="false">IF($W2754="","",INDEX(Primary!G$5:G$2450,$W2754))</f>
        <v>0.9</v>
      </c>
      <c r="P2754" s="18" t="n">
        <f aca="false">IF($W2754="","",INDEX(Primary!H$5:H$2450,$W2754))</f>
        <v>-0.9</v>
      </c>
      <c r="Q2754" s="18" t="n">
        <f aca="false">IF($W2754="","",INDEX(Primary!I$5:I$2450,$W2754))</f>
        <v>-0.19</v>
      </c>
      <c r="R2754" s="19" t="n">
        <f aca="false">IF($E2754="Yes",L2754+P2754,"")</f>
        <v>2185.3</v>
      </c>
      <c r="S2754" s="19" t="n">
        <f aca="false">IF($E2754="Yes",H2754-R2754,"")</f>
        <v>0</v>
      </c>
      <c r="T2754" s="6" t="str">
        <f aca="false">IF($E2754="Yes",IF(ROUND(ABS(S2754),2)&lt;=$T$2,"OK","CHECK"),"n/a")</f>
        <v>OK</v>
      </c>
      <c r="U2754" s="20" t="n">
        <f aca="false">Total!J2754</f>
        <v>49.2128</v>
      </c>
      <c r="V2754" s="17" t="n">
        <f aca="false">IFERROR(MATCH($A2754,'Stock Exchange'!$A$5:$A$2450,0),"")</f>
        <v>536</v>
      </c>
      <c r="W2754" s="17" t="n">
        <f aca="false">IFERROR(MATCH($A2754,Primary!$A$5:$A$2450,0),"")</f>
        <v>536</v>
      </c>
    </row>
    <row r="2755" customFormat="false" ht="15" hidden="false" customHeight="false" outlineLevel="0" collapsed="false">
      <c r="A2755" s="16" t="n">
        <f aca="false">Total!A2755</f>
        <v>40960</v>
      </c>
      <c r="B2755" s="17" t="n">
        <f aca="false">YEAR(A2755)</f>
        <v>2012</v>
      </c>
      <c r="C2755" s="17" t="n">
        <f aca="false">MONTH(A2755)</f>
        <v>2</v>
      </c>
      <c r="D2755" s="6" t="str">
        <f aca="false">IF(MONTH(A2755)&gt;=4,"FY "&amp;YEAR(A2755)&amp;"-"&amp;RIGHT(YEAR(A2755)+1,2),"FY "&amp;(YEAR(A2755)-1)&amp;"-"&amp;RIGHT(YEAR(A2755),2))</f>
        <v>FY 2011-12</v>
      </c>
      <c r="E2755" s="6" t="str">
        <f aca="false">IF(AND(V2755&lt;&gt;"",W2755&lt;&gt;""),"Yes","No")</f>
        <v>Yes</v>
      </c>
      <c r="F2755" s="18" t="n">
        <f aca="false">Total!F2755</f>
        <v>4095</v>
      </c>
      <c r="G2755" s="18" t="n">
        <f aca="false">Total!G2755</f>
        <v>3500.4</v>
      </c>
      <c r="H2755" s="18" t="n">
        <f aca="false">Total!H2755</f>
        <v>594.6</v>
      </c>
      <c r="I2755" s="18" t="n">
        <f aca="false">Total!I2755</f>
        <v>120.82</v>
      </c>
      <c r="J2755" s="18" t="n">
        <f aca="false">IF($V2755="","",INDEX('Stock Exchange'!F$5:F$2450,$V2755))</f>
        <v>4095</v>
      </c>
      <c r="K2755" s="18" t="n">
        <f aca="false">IF($V2755="","",INDEX('Stock Exchange'!G$5:G$2450,$V2755))</f>
        <v>3494.6</v>
      </c>
      <c r="L2755" s="18" t="n">
        <f aca="false">IF($V2755="","",INDEX('Stock Exchange'!H$5:H$2450,$V2755))</f>
        <v>600.4</v>
      </c>
      <c r="M2755" s="18" t="n">
        <f aca="false">IF($V2755="","",INDEX('Stock Exchange'!I$5:I$2450,$V2755))</f>
        <v>122</v>
      </c>
      <c r="N2755" s="18" t="n">
        <f aca="false">IF($W2755="","",INDEX(Primary!F$5:F$2450,$W2755))</f>
        <v>0</v>
      </c>
      <c r="O2755" s="18" t="n">
        <f aca="false">IF($W2755="","",INDEX(Primary!G$5:G$2450,$W2755))</f>
        <v>5.8</v>
      </c>
      <c r="P2755" s="18" t="n">
        <f aca="false">IF($W2755="","",INDEX(Primary!H$5:H$2450,$W2755))</f>
        <v>-5.8</v>
      </c>
      <c r="Q2755" s="18" t="n">
        <f aca="false">IF($W2755="","",INDEX(Primary!I$5:I$2450,$W2755))</f>
        <v>-1.18</v>
      </c>
      <c r="R2755" s="19" t="n">
        <f aca="false">IF($E2755="Yes",L2755+P2755,"")</f>
        <v>594.6</v>
      </c>
      <c r="S2755" s="19" t="n">
        <f aca="false">IF($E2755="Yes",H2755-R2755,"")</f>
        <v>0</v>
      </c>
      <c r="T2755" s="6" t="str">
        <f aca="false">IF($E2755="Yes",IF(ROUND(ABS(S2755),2)&lt;=$T$2,"OK","CHECK"),"n/a")</f>
        <v>OK</v>
      </c>
      <c r="U2755" s="20" t="n">
        <f aca="false">Total!J2755</f>
        <v>49.2128</v>
      </c>
      <c r="V2755" s="17" t="n">
        <f aca="false">IFERROR(MATCH($A2755,'Stock Exchange'!$A$5:$A$2450,0),"")</f>
        <v>537</v>
      </c>
      <c r="W2755" s="17" t="n">
        <f aca="false">IFERROR(MATCH($A2755,Primary!$A$5:$A$2450,0),"")</f>
        <v>537</v>
      </c>
    </row>
    <row r="2756" customFormat="false" ht="15" hidden="false" customHeight="false" outlineLevel="0" collapsed="false">
      <c r="A2756" s="16" t="n">
        <f aca="false">Total!A2756</f>
        <v>40961</v>
      </c>
      <c r="B2756" s="17" t="n">
        <f aca="false">YEAR(A2756)</f>
        <v>2012</v>
      </c>
      <c r="C2756" s="17" t="n">
        <f aca="false">MONTH(A2756)</f>
        <v>2</v>
      </c>
      <c r="D2756" s="6" t="str">
        <f aca="false">IF(MONTH(A2756)&gt;=4,"FY "&amp;YEAR(A2756)&amp;"-"&amp;RIGHT(YEAR(A2756)+1,2),"FY "&amp;(YEAR(A2756)-1)&amp;"-"&amp;RIGHT(YEAR(A2756),2))</f>
        <v>FY 2011-12</v>
      </c>
      <c r="E2756" s="6" t="str">
        <f aca="false">IF(AND(V2756&lt;&gt;"",W2756&lt;&gt;""),"Yes","No")</f>
        <v>Yes</v>
      </c>
      <c r="F2756" s="18" t="n">
        <f aca="false">Total!F2756</f>
        <v>4093.7</v>
      </c>
      <c r="G2756" s="18" t="n">
        <f aca="false">Total!G2756</f>
        <v>2599.2</v>
      </c>
      <c r="H2756" s="18" t="n">
        <f aca="false">Total!H2756</f>
        <v>1494.6</v>
      </c>
      <c r="I2756" s="18" t="n">
        <f aca="false">Total!I2756</f>
        <v>304.5</v>
      </c>
      <c r="J2756" s="18" t="n">
        <f aca="false">IF($V2756="","",INDEX('Stock Exchange'!F$5:F$2450,$V2756))</f>
        <v>4093.4</v>
      </c>
      <c r="K2756" s="18" t="n">
        <f aca="false">IF($V2756="","",INDEX('Stock Exchange'!G$5:G$2450,$V2756))</f>
        <v>2586.9</v>
      </c>
      <c r="L2756" s="18" t="n">
        <f aca="false">IF($V2756="","",INDEX('Stock Exchange'!H$5:H$2450,$V2756))</f>
        <v>1506.5</v>
      </c>
      <c r="M2756" s="18" t="n">
        <f aca="false">IF($V2756="","",INDEX('Stock Exchange'!I$5:I$2450,$V2756))</f>
        <v>306.93</v>
      </c>
      <c r="N2756" s="18" t="n">
        <f aca="false">IF($W2756="","",INDEX(Primary!F$5:F$2450,$W2756))</f>
        <v>0.3</v>
      </c>
      <c r="O2756" s="18" t="n">
        <f aca="false">IF($W2756="","",INDEX(Primary!G$5:G$2450,$W2756))</f>
        <v>12.2</v>
      </c>
      <c r="P2756" s="18" t="n">
        <f aca="false">IF($W2756="","",INDEX(Primary!H$5:H$2450,$W2756))</f>
        <v>-11.9</v>
      </c>
      <c r="Q2756" s="18" t="n">
        <f aca="false">IF($W2756="","",INDEX(Primary!I$5:I$2450,$W2756))</f>
        <v>-2.43</v>
      </c>
      <c r="R2756" s="19" t="n">
        <f aca="false">IF($E2756="Yes",L2756+P2756,"")</f>
        <v>1494.6</v>
      </c>
      <c r="S2756" s="19" t="n">
        <f aca="false">IF($E2756="Yes",H2756-R2756,"")</f>
        <v>0</v>
      </c>
      <c r="T2756" s="6" t="str">
        <f aca="false">IF($E2756="Yes",IF(ROUND(ABS(S2756),2)&lt;=$T$2,"OK","CHECK"),"n/a")</f>
        <v>OK</v>
      </c>
      <c r="U2756" s="20" t="n">
        <f aca="false">Total!J2756</f>
        <v>49.0835</v>
      </c>
      <c r="V2756" s="17" t="n">
        <f aca="false">IFERROR(MATCH($A2756,'Stock Exchange'!$A$5:$A$2450,0),"")</f>
        <v>538</v>
      </c>
      <c r="W2756" s="17" t="n">
        <f aca="false">IFERROR(MATCH($A2756,Primary!$A$5:$A$2450,0),"")</f>
        <v>538</v>
      </c>
    </row>
    <row r="2757" customFormat="false" ht="15" hidden="false" customHeight="false" outlineLevel="0" collapsed="false">
      <c r="A2757" s="16" t="n">
        <f aca="false">Total!A2757</f>
        <v>40962</v>
      </c>
      <c r="B2757" s="17" t="n">
        <f aca="false">YEAR(A2757)</f>
        <v>2012</v>
      </c>
      <c r="C2757" s="17" t="n">
        <f aca="false">MONTH(A2757)</f>
        <v>2</v>
      </c>
      <c r="D2757" s="6" t="str">
        <f aca="false">IF(MONTH(A2757)&gt;=4,"FY "&amp;YEAR(A2757)&amp;"-"&amp;RIGHT(YEAR(A2757)+1,2),"FY "&amp;(YEAR(A2757)-1)&amp;"-"&amp;RIGHT(YEAR(A2757),2))</f>
        <v>FY 2011-12</v>
      </c>
      <c r="E2757" s="6" t="str">
        <f aca="false">IF(AND(V2757&lt;&gt;"",W2757&lt;&gt;""),"Yes","No")</f>
        <v>Yes</v>
      </c>
      <c r="F2757" s="18" t="n">
        <f aca="false">Total!F2757</f>
        <v>4024</v>
      </c>
      <c r="G2757" s="18" t="n">
        <f aca="false">Total!G2757</f>
        <v>3057</v>
      </c>
      <c r="H2757" s="18" t="n">
        <f aca="false">Total!H2757</f>
        <v>966.9</v>
      </c>
      <c r="I2757" s="18" t="n">
        <f aca="false">Total!I2757</f>
        <v>196.35</v>
      </c>
      <c r="J2757" s="18" t="n">
        <f aca="false">IF($V2757="","",INDEX('Stock Exchange'!F$5:F$2450,$V2757))</f>
        <v>4024</v>
      </c>
      <c r="K2757" s="18" t="n">
        <f aca="false">IF($V2757="","",INDEX('Stock Exchange'!G$5:G$2450,$V2757))</f>
        <v>3056</v>
      </c>
      <c r="L2757" s="18" t="n">
        <f aca="false">IF($V2757="","",INDEX('Stock Exchange'!H$5:H$2450,$V2757))</f>
        <v>968</v>
      </c>
      <c r="M2757" s="18" t="n">
        <f aca="false">IF($V2757="","",INDEX('Stock Exchange'!I$5:I$2450,$V2757))</f>
        <v>196.57</v>
      </c>
      <c r="N2757" s="18" t="n">
        <f aca="false">IF($W2757="","",INDEX(Primary!F$5:F$2450,$W2757))</f>
        <v>0</v>
      </c>
      <c r="O2757" s="18" t="n">
        <f aca="false">IF($W2757="","",INDEX(Primary!G$5:G$2450,$W2757))</f>
        <v>1.1</v>
      </c>
      <c r="P2757" s="18" t="n">
        <f aca="false">IF($W2757="","",INDEX(Primary!H$5:H$2450,$W2757))</f>
        <v>-1.1</v>
      </c>
      <c r="Q2757" s="18" t="n">
        <f aca="false">IF($W2757="","",INDEX(Primary!I$5:I$2450,$W2757))</f>
        <v>-0.22</v>
      </c>
      <c r="R2757" s="19" t="n">
        <f aca="false">IF($E2757="Yes",L2757+P2757,"")</f>
        <v>966.9</v>
      </c>
      <c r="S2757" s="19" t="n">
        <f aca="false">IF($E2757="Yes",H2757-R2757,"")</f>
        <v>0</v>
      </c>
      <c r="T2757" s="6" t="str">
        <f aca="false">IF($E2757="Yes",IF(ROUND(ABS(S2757),2)&lt;=$T$2,"OK","CHECK"),"n/a")</f>
        <v>OK</v>
      </c>
      <c r="U2757" s="20" t="n">
        <f aca="false">Total!J2757</f>
        <v>49.2453</v>
      </c>
      <c r="V2757" s="17" t="n">
        <f aca="false">IFERROR(MATCH($A2757,'Stock Exchange'!$A$5:$A$2450,0),"")</f>
        <v>539</v>
      </c>
      <c r="W2757" s="17" t="n">
        <f aca="false">IFERROR(MATCH($A2757,Primary!$A$5:$A$2450,0),"")</f>
        <v>539</v>
      </c>
    </row>
    <row r="2758" customFormat="false" ht="15" hidden="false" customHeight="false" outlineLevel="0" collapsed="false">
      <c r="A2758" s="16" t="n">
        <f aca="false">Total!A2758</f>
        <v>40963</v>
      </c>
      <c r="B2758" s="17" t="n">
        <f aca="false">YEAR(A2758)</f>
        <v>2012</v>
      </c>
      <c r="C2758" s="17" t="n">
        <f aca="false">MONTH(A2758)</f>
        <v>2</v>
      </c>
      <c r="D2758" s="6" t="str">
        <f aca="false">IF(MONTH(A2758)&gt;=4,"FY "&amp;YEAR(A2758)&amp;"-"&amp;RIGHT(YEAR(A2758)+1,2),"FY "&amp;(YEAR(A2758)-1)&amp;"-"&amp;RIGHT(YEAR(A2758),2))</f>
        <v>FY 2011-12</v>
      </c>
      <c r="E2758" s="6" t="str">
        <f aca="false">IF(AND(V2758&lt;&gt;"",W2758&lt;&gt;""),"Yes","No")</f>
        <v>Yes</v>
      </c>
      <c r="F2758" s="18" t="n">
        <f aca="false">Total!F2758</f>
        <v>4080.6</v>
      </c>
      <c r="G2758" s="18" t="n">
        <f aca="false">Total!G2758</f>
        <v>3703.8</v>
      </c>
      <c r="H2758" s="18" t="n">
        <f aca="false">Total!H2758</f>
        <v>376.9</v>
      </c>
      <c r="I2758" s="18" t="n">
        <f aca="false">Total!I2758</f>
        <v>76.53</v>
      </c>
      <c r="J2758" s="18" t="n">
        <f aca="false">IF($V2758="","",INDEX('Stock Exchange'!F$5:F$2450,$V2758))</f>
        <v>4075.9</v>
      </c>
      <c r="K2758" s="18" t="n">
        <f aca="false">IF($V2758="","",INDEX('Stock Exchange'!G$5:G$2450,$V2758))</f>
        <v>3700.7</v>
      </c>
      <c r="L2758" s="18" t="n">
        <f aca="false">IF($V2758="","",INDEX('Stock Exchange'!H$5:H$2450,$V2758))</f>
        <v>375.2</v>
      </c>
      <c r="M2758" s="18" t="n">
        <f aca="false">IF($V2758="","",INDEX('Stock Exchange'!I$5:I$2450,$V2758))</f>
        <v>76.19</v>
      </c>
      <c r="N2758" s="18" t="n">
        <f aca="false">IF($W2758="","",INDEX(Primary!F$5:F$2450,$W2758))</f>
        <v>4.7</v>
      </c>
      <c r="O2758" s="18" t="n">
        <f aca="false">IF($W2758="","",INDEX(Primary!G$5:G$2450,$W2758))</f>
        <v>3.1</v>
      </c>
      <c r="P2758" s="18" t="n">
        <f aca="false">IF($W2758="","",INDEX(Primary!H$5:H$2450,$W2758))</f>
        <v>1.7</v>
      </c>
      <c r="Q2758" s="18" t="n">
        <f aca="false">IF($W2758="","",INDEX(Primary!I$5:I$2450,$W2758))</f>
        <v>0.34</v>
      </c>
      <c r="R2758" s="19" t="n">
        <f aca="false">IF($E2758="Yes",L2758+P2758,"")</f>
        <v>376.9</v>
      </c>
      <c r="S2758" s="19" t="n">
        <f aca="false">IF($E2758="Yes",H2758-R2758,"")</f>
        <v>0</v>
      </c>
      <c r="T2758" s="6" t="str">
        <f aca="false">IF($E2758="Yes",IF(ROUND(ABS(S2758),2)&lt;=$T$2,"OK","CHECK"),"n/a")</f>
        <v>OK</v>
      </c>
      <c r="U2758" s="20" t="n">
        <f aca="false">Total!J2758</f>
        <v>49.245</v>
      </c>
      <c r="V2758" s="17" t="n">
        <f aca="false">IFERROR(MATCH($A2758,'Stock Exchange'!$A$5:$A$2450,0),"")</f>
        <v>540</v>
      </c>
      <c r="W2758" s="17" t="n">
        <f aca="false">IFERROR(MATCH($A2758,Primary!$A$5:$A$2450,0),"")</f>
        <v>540</v>
      </c>
    </row>
    <row r="2759" customFormat="false" ht="15" hidden="false" customHeight="false" outlineLevel="0" collapsed="false">
      <c r="A2759" s="16" t="n">
        <f aca="false">Total!A2759</f>
        <v>40966</v>
      </c>
      <c r="B2759" s="17" t="n">
        <f aca="false">YEAR(A2759)</f>
        <v>2012</v>
      </c>
      <c r="C2759" s="17" t="n">
        <f aca="false">MONTH(A2759)</f>
        <v>2</v>
      </c>
      <c r="D2759" s="6" t="str">
        <f aca="false">IF(MONTH(A2759)&gt;=4,"FY "&amp;YEAR(A2759)&amp;"-"&amp;RIGHT(YEAR(A2759)+1,2),"FY "&amp;(YEAR(A2759)-1)&amp;"-"&amp;RIGHT(YEAR(A2759),2))</f>
        <v>FY 2011-12</v>
      </c>
      <c r="E2759" s="6" t="str">
        <f aca="false">IF(AND(V2759&lt;&gt;"",W2759&lt;&gt;""),"Yes","No")</f>
        <v>Yes</v>
      </c>
      <c r="F2759" s="18" t="n">
        <f aca="false">Total!F2759</f>
        <v>9675.9</v>
      </c>
      <c r="G2759" s="18" t="n">
        <f aca="false">Total!G2759</f>
        <v>2077.8</v>
      </c>
      <c r="H2759" s="18" t="n">
        <f aca="false">Total!H2759</f>
        <v>7598.1</v>
      </c>
      <c r="I2759" s="18" t="n">
        <f aca="false">Total!I2759</f>
        <v>1548.59</v>
      </c>
      <c r="J2759" s="18" t="n">
        <f aca="false">IF($V2759="","",INDEX('Stock Exchange'!F$5:F$2450,$V2759))</f>
        <v>8990.7</v>
      </c>
      <c r="K2759" s="18" t="n">
        <f aca="false">IF($V2759="","",INDEX('Stock Exchange'!G$5:G$2450,$V2759))</f>
        <v>2070.2</v>
      </c>
      <c r="L2759" s="18" t="n">
        <f aca="false">IF($V2759="","",INDEX('Stock Exchange'!H$5:H$2450,$V2759))</f>
        <v>6920.4</v>
      </c>
      <c r="M2759" s="18" t="n">
        <f aca="false">IF($V2759="","",INDEX('Stock Exchange'!I$5:I$2450,$V2759))</f>
        <v>1410.47</v>
      </c>
      <c r="N2759" s="18" t="n">
        <f aca="false">IF($W2759="","",INDEX(Primary!F$5:F$2450,$W2759))</f>
        <v>685.2</v>
      </c>
      <c r="O2759" s="18" t="n">
        <f aca="false">IF($W2759="","",INDEX(Primary!G$5:G$2450,$W2759))</f>
        <v>7.5</v>
      </c>
      <c r="P2759" s="18" t="n">
        <f aca="false">IF($W2759="","",INDEX(Primary!H$5:H$2450,$W2759))</f>
        <v>677.7</v>
      </c>
      <c r="Q2759" s="18" t="n">
        <f aca="false">IF($W2759="","",INDEX(Primary!I$5:I$2450,$W2759))</f>
        <v>138.12</v>
      </c>
      <c r="R2759" s="19" t="n">
        <f aca="false">IF($E2759="Yes",L2759+P2759,"")</f>
        <v>7598.1</v>
      </c>
      <c r="S2759" s="19" t="n">
        <f aca="false">IF($E2759="Yes",H2759-R2759,"")</f>
        <v>0</v>
      </c>
      <c r="T2759" s="6" t="str">
        <f aca="false">IF($E2759="Yes",IF(ROUND(ABS(S2759),2)&lt;=$T$2,"OK","CHECK"),"n/a")</f>
        <v>OK</v>
      </c>
      <c r="U2759" s="20" t="n">
        <f aca="false">Total!J2759</f>
        <v>49.065</v>
      </c>
      <c r="V2759" s="17" t="n">
        <f aca="false">IFERROR(MATCH($A2759,'Stock Exchange'!$A$5:$A$2450,0),"")</f>
        <v>541</v>
      </c>
      <c r="W2759" s="17" t="n">
        <f aca="false">IFERROR(MATCH($A2759,Primary!$A$5:$A$2450,0),"")</f>
        <v>541</v>
      </c>
    </row>
    <row r="2760" customFormat="false" ht="15" hidden="false" customHeight="false" outlineLevel="0" collapsed="false">
      <c r="A2760" s="16" t="n">
        <f aca="false">Total!A2760</f>
        <v>40967</v>
      </c>
      <c r="B2760" s="17" t="n">
        <f aca="false">YEAR(A2760)</f>
        <v>2012</v>
      </c>
      <c r="C2760" s="17" t="n">
        <f aca="false">MONTH(A2760)</f>
        <v>2</v>
      </c>
      <c r="D2760" s="6" t="str">
        <f aca="false">IF(MONTH(A2760)&gt;=4,"FY "&amp;YEAR(A2760)&amp;"-"&amp;RIGHT(YEAR(A2760)+1,2),"FY "&amp;(YEAR(A2760)-1)&amp;"-"&amp;RIGHT(YEAR(A2760),2))</f>
        <v>FY 2011-12</v>
      </c>
      <c r="E2760" s="6" t="str">
        <f aca="false">IF(AND(V2760&lt;&gt;"",W2760&lt;&gt;""),"Yes","No")</f>
        <v>Yes</v>
      </c>
      <c r="F2760" s="18" t="n">
        <f aca="false">Total!F2760</f>
        <v>3079.3</v>
      </c>
      <c r="G2760" s="18" t="n">
        <f aca="false">Total!G2760</f>
        <v>3621.7</v>
      </c>
      <c r="H2760" s="18" t="n">
        <f aca="false">Total!H2760</f>
        <v>-542.5</v>
      </c>
      <c r="I2760" s="18" t="n">
        <f aca="false">Total!I2760</f>
        <v>-110.6</v>
      </c>
      <c r="J2760" s="18" t="n">
        <f aca="false">IF($V2760="","",INDEX('Stock Exchange'!F$5:F$2450,$V2760))</f>
        <v>3079.3</v>
      </c>
      <c r="K2760" s="18" t="n">
        <f aca="false">IF($V2760="","",INDEX('Stock Exchange'!G$5:G$2450,$V2760))</f>
        <v>3621</v>
      </c>
      <c r="L2760" s="18" t="n">
        <f aca="false">IF($V2760="","",INDEX('Stock Exchange'!H$5:H$2450,$V2760))</f>
        <v>-541.7</v>
      </c>
      <c r="M2760" s="18" t="n">
        <f aca="false">IF($V2760="","",INDEX('Stock Exchange'!I$5:I$2450,$V2760))</f>
        <v>-110.45</v>
      </c>
      <c r="N2760" s="18" t="n">
        <f aca="false">IF($W2760="","",INDEX(Primary!F$5:F$2450,$W2760))</f>
        <v>0</v>
      </c>
      <c r="O2760" s="18" t="n">
        <f aca="false">IF($W2760="","",INDEX(Primary!G$5:G$2450,$W2760))</f>
        <v>0.7</v>
      </c>
      <c r="P2760" s="18" t="n">
        <f aca="false">IF($W2760="","",INDEX(Primary!H$5:H$2450,$W2760))</f>
        <v>-0.7</v>
      </c>
      <c r="Q2760" s="18" t="n">
        <f aca="false">IF($W2760="","",INDEX(Primary!I$5:I$2450,$W2760))</f>
        <v>-0.15</v>
      </c>
      <c r="R2760" s="19" t="n">
        <f aca="false">IF($E2760="Yes",L2760+P2760,"")</f>
        <v>-542.4</v>
      </c>
      <c r="S2760" s="19" t="n">
        <f aca="false">IF($E2760="Yes",H2760-R2760,"")</f>
        <v>-0.0999999999999091</v>
      </c>
      <c r="T2760" s="6" t="str">
        <f aca="false">IF($E2760="Yes",IF(ROUND(ABS(S2760),2)&lt;=$T$2,"OK","CHECK"),"n/a")</f>
        <v>OK</v>
      </c>
      <c r="U2760" s="20" t="n">
        <f aca="false">Total!J2760</f>
        <v>49.0475</v>
      </c>
      <c r="V2760" s="17" t="n">
        <f aca="false">IFERROR(MATCH($A2760,'Stock Exchange'!$A$5:$A$2450,0),"")</f>
        <v>542</v>
      </c>
      <c r="W2760" s="17" t="n">
        <f aca="false">IFERROR(MATCH($A2760,Primary!$A$5:$A$2450,0),"")</f>
        <v>542</v>
      </c>
    </row>
    <row r="2761" customFormat="false" ht="15" hidden="false" customHeight="false" outlineLevel="0" collapsed="false">
      <c r="A2761" s="16" t="n">
        <f aca="false">Total!A2761</f>
        <v>40968</v>
      </c>
      <c r="B2761" s="17" t="n">
        <f aca="false">YEAR(A2761)</f>
        <v>2012</v>
      </c>
      <c r="C2761" s="17" t="n">
        <f aca="false">MONTH(A2761)</f>
        <v>2</v>
      </c>
      <c r="D2761" s="6" t="str">
        <f aca="false">IF(MONTH(A2761)&gt;=4,"FY "&amp;YEAR(A2761)&amp;"-"&amp;RIGHT(YEAR(A2761)+1,2),"FY "&amp;(YEAR(A2761)-1)&amp;"-"&amp;RIGHT(YEAR(A2761),2))</f>
        <v>FY 2011-12</v>
      </c>
      <c r="E2761" s="6" t="str">
        <f aca="false">IF(AND(V2761&lt;&gt;"",W2761&lt;&gt;""),"Yes","No")</f>
        <v>Yes</v>
      </c>
      <c r="F2761" s="18" t="n">
        <f aca="false">Total!F2761</f>
        <v>2955.4</v>
      </c>
      <c r="G2761" s="18" t="n">
        <f aca="false">Total!G2761</f>
        <v>2098.9</v>
      </c>
      <c r="H2761" s="18" t="n">
        <f aca="false">Total!H2761</f>
        <v>856.5</v>
      </c>
      <c r="I2761" s="18" t="n">
        <f aca="false">Total!I2761</f>
        <v>174.29</v>
      </c>
      <c r="J2761" s="18" t="n">
        <f aca="false">IF($V2761="","",INDEX('Stock Exchange'!F$5:F$2450,$V2761))</f>
        <v>2955</v>
      </c>
      <c r="K2761" s="18" t="n">
        <f aca="false">IF($V2761="","",INDEX('Stock Exchange'!G$5:G$2450,$V2761))</f>
        <v>2088</v>
      </c>
      <c r="L2761" s="18" t="n">
        <f aca="false">IF($V2761="","",INDEX('Stock Exchange'!H$5:H$2450,$V2761))</f>
        <v>867</v>
      </c>
      <c r="M2761" s="18" t="n">
        <f aca="false">IF($V2761="","",INDEX('Stock Exchange'!I$5:I$2450,$V2761))</f>
        <v>176.42</v>
      </c>
      <c r="N2761" s="18" t="n">
        <f aca="false">IF($W2761="","",INDEX(Primary!F$5:F$2450,$W2761))</f>
        <v>0.5</v>
      </c>
      <c r="O2761" s="18" t="n">
        <f aca="false">IF($W2761="","",INDEX(Primary!G$5:G$2450,$W2761))</f>
        <v>11</v>
      </c>
      <c r="P2761" s="18" t="n">
        <f aca="false">IF($W2761="","",INDEX(Primary!H$5:H$2450,$W2761))</f>
        <v>-10.5</v>
      </c>
      <c r="Q2761" s="18" t="n">
        <f aca="false">IF($W2761="","",INDEX(Primary!I$5:I$2450,$W2761))</f>
        <v>-2.13</v>
      </c>
      <c r="R2761" s="19" t="n">
        <f aca="false">IF($E2761="Yes",L2761+P2761,"")</f>
        <v>856.5</v>
      </c>
      <c r="S2761" s="19" t="n">
        <f aca="false">IF($E2761="Yes",H2761-R2761,"")</f>
        <v>0</v>
      </c>
      <c r="T2761" s="6" t="str">
        <f aca="false">IF($E2761="Yes",IF(ROUND(ABS(S2761),2)&lt;=$T$2,"OK","CHECK"),"n/a")</f>
        <v>OK</v>
      </c>
      <c r="U2761" s="20" t="n">
        <f aca="false">Total!J2761</f>
        <v>49.143</v>
      </c>
      <c r="V2761" s="17" t="n">
        <f aca="false">IFERROR(MATCH($A2761,'Stock Exchange'!$A$5:$A$2450,0),"")</f>
        <v>543</v>
      </c>
      <c r="W2761" s="17" t="n">
        <f aca="false">IFERROR(MATCH($A2761,Primary!$A$5:$A$2450,0),"")</f>
        <v>543</v>
      </c>
    </row>
    <row r="2762" customFormat="false" ht="15" hidden="false" customHeight="false" outlineLevel="0" collapsed="false">
      <c r="A2762" s="16" t="n">
        <f aca="false">Total!A2762</f>
        <v>40969</v>
      </c>
      <c r="B2762" s="17" t="n">
        <f aca="false">YEAR(A2762)</f>
        <v>2012</v>
      </c>
      <c r="C2762" s="17" t="n">
        <f aca="false">MONTH(A2762)</f>
        <v>3</v>
      </c>
      <c r="D2762" s="6" t="str">
        <f aca="false">IF(MONTH(A2762)&gt;=4,"FY "&amp;YEAR(A2762)&amp;"-"&amp;RIGHT(YEAR(A2762)+1,2),"FY "&amp;(YEAR(A2762)-1)&amp;"-"&amp;RIGHT(YEAR(A2762),2))</f>
        <v>FY 2011-12</v>
      </c>
      <c r="E2762" s="6" t="str">
        <f aca="false">IF(AND(V2762&lt;&gt;"",W2762&lt;&gt;""),"Yes","No")</f>
        <v>Yes</v>
      </c>
      <c r="F2762" s="18" t="n">
        <f aca="false">Total!F2762</f>
        <v>3679.3</v>
      </c>
      <c r="G2762" s="18" t="n">
        <f aca="false">Total!G2762</f>
        <v>3028.8</v>
      </c>
      <c r="H2762" s="18" t="n">
        <f aca="false">Total!H2762</f>
        <v>650.5</v>
      </c>
      <c r="I2762" s="18" t="n">
        <f aca="false">Total!I2762</f>
        <v>132.91</v>
      </c>
      <c r="J2762" s="18" t="n">
        <f aca="false">IF($V2762="","",INDEX('Stock Exchange'!F$5:F$2450,$V2762))</f>
        <v>3678.6</v>
      </c>
      <c r="K2762" s="18" t="n">
        <f aca="false">IF($V2762="","",INDEX('Stock Exchange'!G$5:G$2450,$V2762))</f>
        <v>3026.9</v>
      </c>
      <c r="L2762" s="18" t="n">
        <f aca="false">IF($V2762="","",INDEX('Stock Exchange'!H$5:H$2450,$V2762))</f>
        <v>651.7</v>
      </c>
      <c r="M2762" s="18" t="n">
        <f aca="false">IF($V2762="","",INDEX('Stock Exchange'!I$5:I$2450,$V2762))</f>
        <v>133.15</v>
      </c>
      <c r="N2762" s="18" t="n">
        <f aca="false">IF($W2762="","",INDEX(Primary!F$5:F$2450,$W2762))</f>
        <v>0.7</v>
      </c>
      <c r="O2762" s="18" t="n">
        <f aca="false">IF($W2762="","",INDEX(Primary!G$5:G$2450,$W2762))</f>
        <v>1.9</v>
      </c>
      <c r="P2762" s="18" t="n">
        <f aca="false">IF($W2762="","",INDEX(Primary!H$5:H$2450,$W2762))</f>
        <v>-1.2</v>
      </c>
      <c r="Q2762" s="18" t="n">
        <f aca="false">IF($W2762="","",INDEX(Primary!I$5:I$2450,$W2762))</f>
        <v>-0.25</v>
      </c>
      <c r="R2762" s="19" t="n">
        <f aca="false">IF($E2762="Yes",L2762+P2762,"")</f>
        <v>650.5</v>
      </c>
      <c r="S2762" s="19" t="n">
        <f aca="false">IF($E2762="Yes",H2762-R2762,"")</f>
        <v>0</v>
      </c>
      <c r="T2762" s="6" t="str">
        <f aca="false">IF($E2762="Yes",IF(ROUND(ABS(S2762),2)&lt;=$T$2,"OK","CHECK"),"n/a")</f>
        <v>OK</v>
      </c>
      <c r="U2762" s="20" t="n">
        <f aca="false">Total!J2762</f>
        <v>48.9408</v>
      </c>
      <c r="V2762" s="17" t="n">
        <f aca="false">IFERROR(MATCH($A2762,'Stock Exchange'!$A$5:$A$2450,0),"")</f>
        <v>544</v>
      </c>
      <c r="W2762" s="17" t="n">
        <f aca="false">IFERROR(MATCH($A2762,Primary!$A$5:$A$2450,0),"")</f>
        <v>544</v>
      </c>
    </row>
    <row r="2763" customFormat="false" ht="15" hidden="false" customHeight="false" outlineLevel="0" collapsed="false">
      <c r="A2763" s="16" t="n">
        <f aca="false">Total!A2763</f>
        <v>40970</v>
      </c>
      <c r="B2763" s="17" t="n">
        <f aca="false">YEAR(A2763)</f>
        <v>2012</v>
      </c>
      <c r="C2763" s="17" t="n">
        <f aca="false">MONTH(A2763)</f>
        <v>3</v>
      </c>
      <c r="D2763" s="6" t="str">
        <f aca="false">IF(MONTH(A2763)&gt;=4,"FY "&amp;YEAR(A2763)&amp;"-"&amp;RIGHT(YEAR(A2763)+1,2),"FY "&amp;(YEAR(A2763)-1)&amp;"-"&amp;RIGHT(YEAR(A2763),2))</f>
        <v>FY 2011-12</v>
      </c>
      <c r="E2763" s="6" t="str">
        <f aca="false">IF(AND(V2763&lt;&gt;"",W2763&lt;&gt;""),"Yes","No")</f>
        <v>Yes</v>
      </c>
      <c r="F2763" s="18" t="n">
        <f aca="false">Total!F2763</f>
        <v>2436.9</v>
      </c>
      <c r="G2763" s="18" t="n">
        <f aca="false">Total!G2763</f>
        <v>2160.9</v>
      </c>
      <c r="H2763" s="18" t="n">
        <f aca="false">Total!H2763</f>
        <v>275.9</v>
      </c>
      <c r="I2763" s="18" t="n">
        <f aca="false">Total!I2763</f>
        <v>56.14</v>
      </c>
      <c r="J2763" s="18" t="n">
        <f aca="false">IF($V2763="","",INDEX('Stock Exchange'!F$5:F$2450,$V2763))</f>
        <v>2134.8</v>
      </c>
      <c r="K2763" s="18" t="n">
        <f aca="false">IF($V2763="","",INDEX('Stock Exchange'!G$5:G$2450,$V2763))</f>
        <v>2156.4</v>
      </c>
      <c r="L2763" s="18" t="n">
        <f aca="false">IF($V2763="","",INDEX('Stock Exchange'!H$5:H$2450,$V2763))</f>
        <v>-21.6</v>
      </c>
      <c r="M2763" s="18" t="n">
        <f aca="false">IF($V2763="","",INDEX('Stock Exchange'!I$5:I$2450,$V2763))</f>
        <v>-4.39</v>
      </c>
      <c r="N2763" s="18" t="n">
        <f aca="false">IF($W2763="","",INDEX(Primary!F$5:F$2450,$W2763))</f>
        <v>302</v>
      </c>
      <c r="O2763" s="18" t="n">
        <f aca="false">IF($W2763="","",INDEX(Primary!G$5:G$2450,$W2763))</f>
        <v>4.5</v>
      </c>
      <c r="P2763" s="18" t="n">
        <f aca="false">IF($W2763="","",INDEX(Primary!H$5:H$2450,$W2763))</f>
        <v>297.5</v>
      </c>
      <c r="Q2763" s="18" t="n">
        <f aca="false">IF($W2763="","",INDEX(Primary!I$5:I$2450,$W2763))</f>
        <v>60.53</v>
      </c>
      <c r="R2763" s="19" t="n">
        <f aca="false">IF($E2763="Yes",L2763+P2763,"")</f>
        <v>275.9</v>
      </c>
      <c r="S2763" s="19" t="n">
        <f aca="false">IF($E2763="Yes",H2763-R2763,"")</f>
        <v>0</v>
      </c>
      <c r="T2763" s="6" t="str">
        <f aca="false">IF($E2763="Yes",IF(ROUND(ABS(S2763),2)&lt;=$T$2,"OK","CHECK"),"n/a")</f>
        <v>OK</v>
      </c>
      <c r="U2763" s="20" t="n">
        <f aca="false">Total!J2763</f>
        <v>49.1545</v>
      </c>
      <c r="V2763" s="17" t="n">
        <f aca="false">IFERROR(MATCH($A2763,'Stock Exchange'!$A$5:$A$2450,0),"")</f>
        <v>545</v>
      </c>
      <c r="W2763" s="17" t="n">
        <f aca="false">IFERROR(MATCH($A2763,Primary!$A$5:$A$2450,0),"")</f>
        <v>545</v>
      </c>
    </row>
    <row r="2764" customFormat="false" ht="15" hidden="false" customHeight="false" outlineLevel="0" collapsed="false">
      <c r="A2764" s="16" t="n">
        <f aca="false">Total!A2764</f>
        <v>40973</v>
      </c>
      <c r="B2764" s="17" t="n">
        <f aca="false">YEAR(A2764)</f>
        <v>2012</v>
      </c>
      <c r="C2764" s="17" t="n">
        <f aca="false">MONTH(A2764)</f>
        <v>3</v>
      </c>
      <c r="D2764" s="6" t="str">
        <f aca="false">IF(MONTH(A2764)&gt;=4,"FY "&amp;YEAR(A2764)&amp;"-"&amp;RIGHT(YEAR(A2764)+1,2),"FY "&amp;(YEAR(A2764)-1)&amp;"-"&amp;RIGHT(YEAR(A2764),2))</f>
        <v>FY 2011-12</v>
      </c>
      <c r="E2764" s="6" t="str">
        <f aca="false">IF(AND(V2764&lt;&gt;"",W2764&lt;&gt;""),"Yes","No")</f>
        <v>Yes</v>
      </c>
      <c r="F2764" s="18" t="n">
        <f aca="false">Total!F2764</f>
        <v>2385.2</v>
      </c>
      <c r="G2764" s="18" t="n">
        <f aca="false">Total!G2764</f>
        <v>1783.1</v>
      </c>
      <c r="H2764" s="18" t="n">
        <f aca="false">Total!H2764</f>
        <v>602</v>
      </c>
      <c r="I2764" s="18" t="n">
        <f aca="false">Total!I2764</f>
        <v>121.99</v>
      </c>
      <c r="J2764" s="18" t="n">
        <f aca="false">IF($V2764="","",INDEX('Stock Exchange'!F$5:F$2450,$V2764))</f>
        <v>2385.2</v>
      </c>
      <c r="K2764" s="18" t="n">
        <f aca="false">IF($V2764="","",INDEX('Stock Exchange'!G$5:G$2450,$V2764))</f>
        <v>1783.1</v>
      </c>
      <c r="L2764" s="18" t="n">
        <f aca="false">IF($V2764="","",INDEX('Stock Exchange'!H$5:H$2450,$V2764))</f>
        <v>602</v>
      </c>
      <c r="M2764" s="18" t="n">
        <f aca="false">IF($V2764="","",INDEX('Stock Exchange'!I$5:I$2450,$V2764))</f>
        <v>121.99</v>
      </c>
      <c r="N2764" s="18" t="n">
        <f aca="false">IF($W2764="","",INDEX(Primary!F$5:F$2450,$W2764))</f>
        <v>0</v>
      </c>
      <c r="O2764" s="18" t="n">
        <f aca="false">IF($W2764="","",INDEX(Primary!G$5:G$2450,$W2764))</f>
        <v>0</v>
      </c>
      <c r="P2764" s="18" t="n">
        <f aca="false">IF($W2764="","",INDEX(Primary!H$5:H$2450,$W2764))</f>
        <v>0</v>
      </c>
      <c r="Q2764" s="18" t="n">
        <f aca="false">IF($W2764="","",INDEX(Primary!I$5:I$2450,$W2764))</f>
        <v>0</v>
      </c>
      <c r="R2764" s="19" t="n">
        <f aca="false">IF($E2764="Yes",L2764+P2764,"")</f>
        <v>602</v>
      </c>
      <c r="S2764" s="19" t="n">
        <f aca="false">IF($E2764="Yes",H2764-R2764,"")</f>
        <v>0</v>
      </c>
      <c r="T2764" s="6" t="str">
        <f aca="false">IF($E2764="Yes",IF(ROUND(ABS(S2764),2)&lt;=$T$2,"OK","CHECK"),"n/a")</f>
        <v>OK</v>
      </c>
      <c r="U2764" s="20" t="n">
        <f aca="false">Total!J2764</f>
        <v>49.3525</v>
      </c>
      <c r="V2764" s="17" t="n">
        <f aca="false">IFERROR(MATCH($A2764,'Stock Exchange'!$A$5:$A$2450,0),"")</f>
        <v>546</v>
      </c>
      <c r="W2764" s="17" t="n">
        <f aca="false">IFERROR(MATCH($A2764,Primary!$A$5:$A$2450,0),"")</f>
        <v>546</v>
      </c>
    </row>
    <row r="2765" customFormat="false" ht="15" hidden="false" customHeight="false" outlineLevel="0" collapsed="false">
      <c r="A2765" s="16" t="n">
        <f aca="false">Total!A2765</f>
        <v>40974</v>
      </c>
      <c r="B2765" s="17" t="n">
        <f aca="false">YEAR(A2765)</f>
        <v>2012</v>
      </c>
      <c r="C2765" s="17" t="n">
        <f aca="false">MONTH(A2765)</f>
        <v>3</v>
      </c>
      <c r="D2765" s="6" t="str">
        <f aca="false">IF(MONTH(A2765)&gt;=4,"FY "&amp;YEAR(A2765)&amp;"-"&amp;RIGHT(YEAR(A2765)+1,2),"FY "&amp;(YEAR(A2765)-1)&amp;"-"&amp;RIGHT(YEAR(A2765),2))</f>
        <v>FY 2011-12</v>
      </c>
      <c r="E2765" s="6" t="str">
        <f aca="false">IF(AND(V2765&lt;&gt;"",W2765&lt;&gt;""),"Yes","No")</f>
        <v>Yes</v>
      </c>
      <c r="F2765" s="18" t="n">
        <f aca="false">Total!F2765</f>
        <v>1871.3</v>
      </c>
      <c r="G2765" s="18" t="n">
        <f aca="false">Total!G2765</f>
        <v>1674.5</v>
      </c>
      <c r="H2765" s="18" t="n">
        <f aca="false">Total!H2765</f>
        <v>196.8</v>
      </c>
      <c r="I2765" s="18" t="n">
        <f aca="false">Total!I2765</f>
        <v>39.52</v>
      </c>
      <c r="J2765" s="18" t="n">
        <f aca="false">IF($V2765="","",INDEX('Stock Exchange'!F$5:F$2450,$V2765))</f>
        <v>1866.8</v>
      </c>
      <c r="K2765" s="18" t="n">
        <f aca="false">IF($V2765="","",INDEX('Stock Exchange'!G$5:G$2450,$V2765))</f>
        <v>1674.3</v>
      </c>
      <c r="L2765" s="18" t="n">
        <f aca="false">IF($V2765="","",INDEX('Stock Exchange'!H$5:H$2450,$V2765))</f>
        <v>192.4</v>
      </c>
      <c r="M2765" s="18" t="n">
        <f aca="false">IF($V2765="","",INDEX('Stock Exchange'!I$5:I$2450,$V2765))</f>
        <v>38.64</v>
      </c>
      <c r="N2765" s="18" t="n">
        <f aca="false">IF($W2765="","",INDEX(Primary!F$5:F$2450,$W2765))</f>
        <v>4.5</v>
      </c>
      <c r="O2765" s="18" t="n">
        <f aca="false">IF($W2765="","",INDEX(Primary!G$5:G$2450,$W2765))</f>
        <v>0.1</v>
      </c>
      <c r="P2765" s="18" t="n">
        <f aca="false">IF($W2765="","",INDEX(Primary!H$5:H$2450,$W2765))</f>
        <v>4.4</v>
      </c>
      <c r="Q2765" s="18" t="n">
        <f aca="false">IF($W2765="","",INDEX(Primary!I$5:I$2450,$W2765))</f>
        <v>0.88</v>
      </c>
      <c r="R2765" s="19" t="n">
        <f aca="false">IF($E2765="Yes",L2765+P2765,"")</f>
        <v>196.8</v>
      </c>
      <c r="S2765" s="19" t="n">
        <f aca="false">IF($E2765="Yes",H2765-R2765,"")</f>
        <v>0</v>
      </c>
      <c r="T2765" s="6" t="str">
        <f aca="false">IF($E2765="Yes",IF(ROUND(ABS(S2765),2)&lt;=$T$2,"OK","CHECK"),"n/a")</f>
        <v>OK</v>
      </c>
      <c r="U2765" s="20" t="n">
        <f aca="false">Total!J2765</f>
        <v>49.7958</v>
      </c>
      <c r="V2765" s="17" t="n">
        <f aca="false">IFERROR(MATCH($A2765,'Stock Exchange'!$A$5:$A$2450,0),"")</f>
        <v>547</v>
      </c>
      <c r="W2765" s="17" t="n">
        <f aca="false">IFERROR(MATCH($A2765,Primary!$A$5:$A$2450,0),"")</f>
        <v>547</v>
      </c>
    </row>
    <row r="2766" customFormat="false" ht="15" hidden="false" customHeight="false" outlineLevel="0" collapsed="false">
      <c r="A2766" s="16" t="n">
        <f aca="false">Total!A2766</f>
        <v>40975</v>
      </c>
      <c r="B2766" s="17" t="n">
        <f aca="false">YEAR(A2766)</f>
        <v>2012</v>
      </c>
      <c r="C2766" s="17" t="n">
        <f aca="false">MONTH(A2766)</f>
        <v>3</v>
      </c>
      <c r="D2766" s="6" t="str">
        <f aca="false">IF(MONTH(A2766)&gt;=4,"FY "&amp;YEAR(A2766)&amp;"-"&amp;RIGHT(YEAR(A2766)+1,2),"FY "&amp;(YEAR(A2766)-1)&amp;"-"&amp;RIGHT(YEAR(A2766),2))</f>
        <v>FY 2011-12</v>
      </c>
      <c r="E2766" s="6" t="str">
        <f aca="false">IF(AND(V2766&lt;&gt;"",W2766&lt;&gt;""),"Yes","No")</f>
        <v>Yes</v>
      </c>
      <c r="F2766" s="18" t="n">
        <f aca="false">Total!F2766</f>
        <v>2629.7</v>
      </c>
      <c r="G2766" s="18" t="n">
        <f aca="false">Total!G2766</f>
        <v>2801.1</v>
      </c>
      <c r="H2766" s="18" t="n">
        <f aca="false">Total!H2766</f>
        <v>-171.4</v>
      </c>
      <c r="I2766" s="18" t="n">
        <f aca="false">Total!I2766</f>
        <v>-34.27</v>
      </c>
      <c r="J2766" s="18" t="n">
        <f aca="false">IF($V2766="","",INDEX('Stock Exchange'!F$5:F$2450,$V2766))</f>
        <v>2628.5</v>
      </c>
      <c r="K2766" s="18" t="n">
        <f aca="false">IF($V2766="","",INDEX('Stock Exchange'!G$5:G$2450,$V2766))</f>
        <v>2800.1</v>
      </c>
      <c r="L2766" s="18" t="n">
        <f aca="false">IF($V2766="","",INDEX('Stock Exchange'!H$5:H$2450,$V2766))</f>
        <v>-171.6</v>
      </c>
      <c r="M2766" s="18" t="n">
        <f aca="false">IF($V2766="","",INDEX('Stock Exchange'!I$5:I$2450,$V2766))</f>
        <v>-34.3</v>
      </c>
      <c r="N2766" s="18" t="n">
        <f aca="false">IF($W2766="","",INDEX(Primary!F$5:F$2450,$W2766))</f>
        <v>1.2</v>
      </c>
      <c r="O2766" s="18" t="n">
        <f aca="false">IF($W2766="","",INDEX(Primary!G$5:G$2450,$W2766))</f>
        <v>1</v>
      </c>
      <c r="P2766" s="18" t="n">
        <f aca="false">IF($W2766="","",INDEX(Primary!H$5:H$2450,$W2766))</f>
        <v>0.1</v>
      </c>
      <c r="Q2766" s="18" t="n">
        <f aca="false">IF($W2766="","",INDEX(Primary!I$5:I$2450,$W2766))</f>
        <v>0.03</v>
      </c>
      <c r="R2766" s="19" t="n">
        <f aca="false">IF($E2766="Yes",L2766+P2766,"")</f>
        <v>-171.5</v>
      </c>
      <c r="S2766" s="19" t="n">
        <f aca="false">IF($E2766="Yes",H2766-R2766,"")</f>
        <v>0.0999999999999943</v>
      </c>
      <c r="T2766" s="6" t="str">
        <f aca="false">IF($E2766="Yes",IF(ROUND(ABS(S2766),2)&lt;=$T$2,"OK","CHECK"),"n/a")</f>
        <v>OK</v>
      </c>
      <c r="U2766" s="20" t="n">
        <f aca="false">Total!J2766</f>
        <v>50.0265</v>
      </c>
      <c r="V2766" s="17" t="n">
        <f aca="false">IFERROR(MATCH($A2766,'Stock Exchange'!$A$5:$A$2450,0),"")</f>
        <v>548</v>
      </c>
      <c r="W2766" s="17" t="n">
        <f aca="false">IFERROR(MATCH($A2766,Primary!$A$5:$A$2450,0),"")</f>
        <v>548</v>
      </c>
    </row>
    <row r="2767" customFormat="false" ht="15" hidden="false" customHeight="false" outlineLevel="0" collapsed="false">
      <c r="A2767" s="16" t="n">
        <f aca="false">Total!A2767</f>
        <v>40977</v>
      </c>
      <c r="B2767" s="17" t="n">
        <f aca="false">YEAR(A2767)</f>
        <v>2012</v>
      </c>
      <c r="C2767" s="17" t="n">
        <f aca="false">MONTH(A2767)</f>
        <v>3</v>
      </c>
      <c r="D2767" s="6" t="str">
        <f aca="false">IF(MONTH(A2767)&gt;=4,"FY "&amp;YEAR(A2767)&amp;"-"&amp;RIGHT(YEAR(A2767)+1,2),"FY "&amp;(YEAR(A2767)-1)&amp;"-"&amp;RIGHT(YEAR(A2767),2))</f>
        <v>FY 2011-12</v>
      </c>
      <c r="E2767" s="6" t="str">
        <f aca="false">IF(AND(V2767&lt;&gt;"",W2767&lt;&gt;""),"Yes","No")</f>
        <v>Yes</v>
      </c>
      <c r="F2767" s="18" t="n">
        <f aca="false">Total!F2767</f>
        <v>2359.6</v>
      </c>
      <c r="G2767" s="18" t="n">
        <f aca="false">Total!G2767</f>
        <v>2656.1</v>
      </c>
      <c r="H2767" s="18" t="n">
        <f aca="false">Total!H2767</f>
        <v>-296.5</v>
      </c>
      <c r="I2767" s="18" t="n">
        <f aca="false">Total!I2767</f>
        <v>-58.63</v>
      </c>
      <c r="J2767" s="18" t="n">
        <f aca="false">IF($V2767="","",INDEX('Stock Exchange'!F$5:F$2450,$V2767))</f>
        <v>2210.6</v>
      </c>
      <c r="K2767" s="18" t="n">
        <f aca="false">IF($V2767="","",INDEX('Stock Exchange'!G$5:G$2450,$V2767))</f>
        <v>2646.3</v>
      </c>
      <c r="L2767" s="18" t="n">
        <f aca="false">IF($V2767="","",INDEX('Stock Exchange'!H$5:H$2450,$V2767))</f>
        <v>-435.7</v>
      </c>
      <c r="M2767" s="18" t="n">
        <f aca="false">IF($V2767="","",INDEX('Stock Exchange'!I$5:I$2450,$V2767))</f>
        <v>-86.15</v>
      </c>
      <c r="N2767" s="18" t="n">
        <f aca="false">IF($W2767="","",INDEX(Primary!F$5:F$2450,$W2767))</f>
        <v>149</v>
      </c>
      <c r="O2767" s="18" t="n">
        <f aca="false">IF($W2767="","",INDEX(Primary!G$5:G$2450,$W2767))</f>
        <v>9.8</v>
      </c>
      <c r="P2767" s="18" t="n">
        <f aca="false">IF($W2767="","",INDEX(Primary!H$5:H$2450,$W2767))</f>
        <v>139.2</v>
      </c>
      <c r="Q2767" s="18" t="n">
        <f aca="false">IF($W2767="","",INDEX(Primary!I$5:I$2450,$W2767))</f>
        <v>27.52</v>
      </c>
      <c r="R2767" s="19" t="n">
        <f aca="false">IF($E2767="Yes",L2767+P2767,"")</f>
        <v>-296.5</v>
      </c>
      <c r="S2767" s="19" t="n">
        <f aca="false">IF($E2767="Yes",H2767-R2767,"")</f>
        <v>0</v>
      </c>
      <c r="T2767" s="6" t="str">
        <f aca="false">IF($E2767="Yes",IF(ROUND(ABS(S2767),2)&lt;=$T$2,"OK","CHECK"),"n/a")</f>
        <v>OK</v>
      </c>
      <c r="U2767" s="20" t="n">
        <f aca="false">Total!J2767</f>
        <v>50.5733</v>
      </c>
      <c r="V2767" s="17" t="n">
        <f aca="false">IFERROR(MATCH($A2767,'Stock Exchange'!$A$5:$A$2450,0),"")</f>
        <v>549</v>
      </c>
      <c r="W2767" s="17" t="n">
        <f aca="false">IFERROR(MATCH($A2767,Primary!$A$5:$A$2450,0),"")</f>
        <v>549</v>
      </c>
    </row>
    <row r="2768" customFormat="false" ht="15" hidden="false" customHeight="false" outlineLevel="0" collapsed="false">
      <c r="A2768" s="16" t="n">
        <f aca="false">Total!A2768</f>
        <v>40980</v>
      </c>
      <c r="B2768" s="17" t="n">
        <f aca="false">YEAR(A2768)</f>
        <v>2012</v>
      </c>
      <c r="C2768" s="17" t="n">
        <f aca="false">MONTH(A2768)</f>
        <v>3</v>
      </c>
      <c r="D2768" s="6" t="str">
        <f aca="false">IF(MONTH(A2768)&gt;=4,"FY "&amp;YEAR(A2768)&amp;"-"&amp;RIGHT(YEAR(A2768)+1,2),"FY "&amp;(YEAR(A2768)-1)&amp;"-"&amp;RIGHT(YEAR(A2768),2))</f>
        <v>FY 2011-12</v>
      </c>
      <c r="E2768" s="6" t="str">
        <f aca="false">IF(AND(V2768&lt;&gt;"",W2768&lt;&gt;""),"Yes","No")</f>
        <v>Yes</v>
      </c>
      <c r="F2768" s="18" t="n">
        <f aca="false">Total!F2768</f>
        <v>4064.3</v>
      </c>
      <c r="G2768" s="18" t="n">
        <f aca="false">Total!G2768</f>
        <v>2709.2</v>
      </c>
      <c r="H2768" s="18" t="n">
        <f aca="false">Total!H2768</f>
        <v>1355.2</v>
      </c>
      <c r="I2768" s="18" t="n">
        <f aca="false">Total!I2768</f>
        <v>270.95</v>
      </c>
      <c r="J2768" s="18" t="n">
        <f aca="false">IF($V2768="","",INDEX('Stock Exchange'!F$5:F$2450,$V2768))</f>
        <v>4045.4</v>
      </c>
      <c r="K2768" s="18" t="n">
        <f aca="false">IF($V2768="","",INDEX('Stock Exchange'!G$5:G$2450,$V2768))</f>
        <v>2708.5</v>
      </c>
      <c r="L2768" s="18" t="n">
        <f aca="false">IF($V2768="","",INDEX('Stock Exchange'!H$5:H$2450,$V2768))</f>
        <v>1336.9</v>
      </c>
      <c r="M2768" s="18" t="n">
        <f aca="false">IF($V2768="","",INDEX('Stock Exchange'!I$5:I$2450,$V2768))</f>
        <v>267.3</v>
      </c>
      <c r="N2768" s="18" t="n">
        <f aca="false">IF($W2768="","",INDEX(Primary!F$5:F$2450,$W2768))</f>
        <v>19</v>
      </c>
      <c r="O2768" s="18" t="n">
        <f aca="false">IF($W2768="","",INDEX(Primary!G$5:G$2450,$W2768))</f>
        <v>0.7</v>
      </c>
      <c r="P2768" s="18" t="n">
        <f aca="false">IF($W2768="","",INDEX(Primary!H$5:H$2450,$W2768))</f>
        <v>18.3</v>
      </c>
      <c r="Q2768" s="18" t="n">
        <f aca="false">IF($W2768="","",INDEX(Primary!I$5:I$2450,$W2768))</f>
        <v>3.65</v>
      </c>
      <c r="R2768" s="19" t="n">
        <f aca="false">IF($E2768="Yes",L2768+P2768,"")</f>
        <v>1355.2</v>
      </c>
      <c r="S2768" s="19" t="n">
        <f aca="false">IF($E2768="Yes",H2768-R2768,"")</f>
        <v>0</v>
      </c>
      <c r="T2768" s="6" t="str">
        <f aca="false">IF($E2768="Yes",IF(ROUND(ABS(S2768),2)&lt;=$T$2,"OK","CHECK"),"n/a")</f>
        <v>OK</v>
      </c>
      <c r="U2768" s="20" t="n">
        <f aca="false">Total!J2768</f>
        <v>50.015</v>
      </c>
      <c r="V2768" s="17" t="n">
        <f aca="false">IFERROR(MATCH($A2768,'Stock Exchange'!$A$5:$A$2450,0),"")</f>
        <v>550</v>
      </c>
      <c r="W2768" s="17" t="n">
        <f aca="false">IFERROR(MATCH($A2768,Primary!$A$5:$A$2450,0),"")</f>
        <v>550</v>
      </c>
    </row>
    <row r="2769" customFormat="false" ht="15" hidden="false" customHeight="false" outlineLevel="0" collapsed="false">
      <c r="A2769" s="16" t="n">
        <f aca="false">Total!A2769</f>
        <v>40981</v>
      </c>
      <c r="B2769" s="17" t="n">
        <f aca="false">YEAR(A2769)</f>
        <v>2012</v>
      </c>
      <c r="C2769" s="17" t="n">
        <f aca="false">MONTH(A2769)</f>
        <v>3</v>
      </c>
      <c r="D2769" s="6" t="str">
        <f aca="false">IF(MONTH(A2769)&gt;=4,"FY "&amp;YEAR(A2769)&amp;"-"&amp;RIGHT(YEAR(A2769)+1,2),"FY "&amp;(YEAR(A2769)-1)&amp;"-"&amp;RIGHT(YEAR(A2769),2))</f>
        <v>FY 2011-12</v>
      </c>
      <c r="E2769" s="6" t="str">
        <f aca="false">IF(AND(V2769&lt;&gt;"",W2769&lt;&gt;""),"Yes","No")</f>
        <v>Yes</v>
      </c>
      <c r="F2769" s="18" t="n">
        <f aca="false">Total!F2769</f>
        <v>4407.8</v>
      </c>
      <c r="G2769" s="18" t="n">
        <f aca="false">Total!G2769</f>
        <v>3020.5</v>
      </c>
      <c r="H2769" s="18" t="n">
        <f aca="false">Total!H2769</f>
        <v>1387.3</v>
      </c>
      <c r="I2769" s="18" t="n">
        <f aca="false">Total!I2769</f>
        <v>277.77</v>
      </c>
      <c r="J2769" s="18" t="n">
        <f aca="false">IF($V2769="","",INDEX('Stock Exchange'!F$5:F$2450,$V2769))</f>
        <v>4403</v>
      </c>
      <c r="K2769" s="18" t="n">
        <f aca="false">IF($V2769="","",INDEX('Stock Exchange'!G$5:G$2450,$V2769))</f>
        <v>3018.3</v>
      </c>
      <c r="L2769" s="18" t="n">
        <f aca="false">IF($V2769="","",INDEX('Stock Exchange'!H$5:H$2450,$V2769))</f>
        <v>1384.7</v>
      </c>
      <c r="M2769" s="18" t="n">
        <f aca="false">IF($V2769="","",INDEX('Stock Exchange'!I$5:I$2450,$V2769))</f>
        <v>277.25</v>
      </c>
      <c r="N2769" s="18" t="n">
        <f aca="false">IF($W2769="","",INDEX(Primary!F$5:F$2450,$W2769))</f>
        <v>4.8</v>
      </c>
      <c r="O2769" s="18" t="n">
        <f aca="false">IF($W2769="","",INDEX(Primary!G$5:G$2450,$W2769))</f>
        <v>2.2</v>
      </c>
      <c r="P2769" s="18" t="n">
        <f aca="false">IF($W2769="","",INDEX(Primary!H$5:H$2450,$W2769))</f>
        <v>2.6</v>
      </c>
      <c r="Q2769" s="18" t="n">
        <f aca="false">IF($W2769="","",INDEX(Primary!I$5:I$2450,$W2769))</f>
        <v>0.51</v>
      </c>
      <c r="R2769" s="19" t="n">
        <f aca="false">IF($E2769="Yes",L2769+P2769,"")</f>
        <v>1387.3</v>
      </c>
      <c r="S2769" s="19" t="n">
        <f aca="false">IF($E2769="Yes",H2769-R2769,"")</f>
        <v>0</v>
      </c>
      <c r="T2769" s="6" t="str">
        <f aca="false">IF($E2769="Yes",IF(ROUND(ABS(S2769),2)&lt;=$T$2,"OK","CHECK"),"n/a")</f>
        <v>OK</v>
      </c>
      <c r="U2769" s="20" t="n">
        <f aca="false">Total!J2769</f>
        <v>49.9448</v>
      </c>
      <c r="V2769" s="17" t="n">
        <f aca="false">IFERROR(MATCH($A2769,'Stock Exchange'!$A$5:$A$2450,0),"")</f>
        <v>551</v>
      </c>
      <c r="W2769" s="17" t="n">
        <f aca="false">IFERROR(MATCH($A2769,Primary!$A$5:$A$2450,0),"")</f>
        <v>551</v>
      </c>
    </row>
    <row r="2770" customFormat="false" ht="15" hidden="false" customHeight="false" outlineLevel="0" collapsed="false">
      <c r="A2770" s="16" t="n">
        <f aca="false">Total!A2770</f>
        <v>40982</v>
      </c>
      <c r="B2770" s="17" t="n">
        <f aca="false">YEAR(A2770)</f>
        <v>2012</v>
      </c>
      <c r="C2770" s="17" t="n">
        <f aca="false">MONTH(A2770)</f>
        <v>3</v>
      </c>
      <c r="D2770" s="6" t="str">
        <f aca="false">IF(MONTH(A2770)&gt;=4,"FY "&amp;YEAR(A2770)&amp;"-"&amp;RIGHT(YEAR(A2770)+1,2),"FY "&amp;(YEAR(A2770)-1)&amp;"-"&amp;RIGHT(YEAR(A2770),2))</f>
        <v>FY 2011-12</v>
      </c>
      <c r="E2770" s="6" t="str">
        <f aca="false">IF(AND(V2770&lt;&gt;"",W2770&lt;&gt;""),"Yes","No")</f>
        <v>Yes</v>
      </c>
      <c r="F2770" s="18" t="n">
        <f aca="false">Total!F2770</f>
        <v>2757.2</v>
      </c>
      <c r="G2770" s="18" t="n">
        <f aca="false">Total!G2770</f>
        <v>1849.8</v>
      </c>
      <c r="H2770" s="18" t="n">
        <f aca="false">Total!H2770</f>
        <v>907.4</v>
      </c>
      <c r="I2770" s="18" t="n">
        <f aca="false">Total!I2770</f>
        <v>182.05</v>
      </c>
      <c r="J2770" s="18" t="n">
        <f aca="false">IF($V2770="","",INDEX('Stock Exchange'!F$5:F$2450,$V2770))</f>
        <v>2757.2</v>
      </c>
      <c r="K2770" s="18" t="n">
        <f aca="false">IF($V2770="","",INDEX('Stock Exchange'!G$5:G$2450,$V2770))</f>
        <v>1844.6</v>
      </c>
      <c r="L2770" s="18" t="n">
        <f aca="false">IF($V2770="","",INDEX('Stock Exchange'!H$5:H$2450,$V2770))</f>
        <v>912.6</v>
      </c>
      <c r="M2770" s="18" t="n">
        <f aca="false">IF($V2770="","",INDEX('Stock Exchange'!I$5:I$2450,$V2770))</f>
        <v>183.09</v>
      </c>
      <c r="N2770" s="18" t="n">
        <f aca="false">IF($W2770="","",INDEX(Primary!F$5:F$2450,$W2770))</f>
        <v>0</v>
      </c>
      <c r="O2770" s="18" t="n">
        <f aca="false">IF($W2770="","",INDEX(Primary!G$5:G$2450,$W2770))</f>
        <v>5.2</v>
      </c>
      <c r="P2770" s="18" t="n">
        <f aca="false">IF($W2770="","",INDEX(Primary!H$5:H$2450,$W2770))</f>
        <v>-5.2</v>
      </c>
      <c r="Q2770" s="18" t="n">
        <f aca="false">IF($W2770="","",INDEX(Primary!I$5:I$2450,$W2770))</f>
        <v>-1.04</v>
      </c>
      <c r="R2770" s="19" t="n">
        <f aca="false">IF($E2770="Yes",L2770+P2770,"")</f>
        <v>907.4</v>
      </c>
      <c r="S2770" s="19" t="n">
        <f aca="false">IF($E2770="Yes",H2770-R2770,"")</f>
        <v>0</v>
      </c>
      <c r="T2770" s="6" t="str">
        <f aca="false">IF($E2770="Yes",IF(ROUND(ABS(S2770),2)&lt;=$T$2,"OK","CHECK"),"n/a")</f>
        <v>OK</v>
      </c>
      <c r="U2770" s="20" t="n">
        <f aca="false">Total!J2770</f>
        <v>49.845</v>
      </c>
      <c r="V2770" s="17" t="n">
        <f aca="false">IFERROR(MATCH($A2770,'Stock Exchange'!$A$5:$A$2450,0),"")</f>
        <v>552</v>
      </c>
      <c r="W2770" s="17" t="n">
        <f aca="false">IFERROR(MATCH($A2770,Primary!$A$5:$A$2450,0),"")</f>
        <v>552</v>
      </c>
    </row>
    <row r="2771" customFormat="false" ht="15" hidden="false" customHeight="false" outlineLevel="0" collapsed="false">
      <c r="A2771" s="16" t="n">
        <f aca="false">Total!A2771</f>
        <v>40983</v>
      </c>
      <c r="B2771" s="17" t="n">
        <f aca="false">YEAR(A2771)</f>
        <v>2012</v>
      </c>
      <c r="C2771" s="17" t="n">
        <f aca="false">MONTH(A2771)</f>
        <v>3</v>
      </c>
      <c r="D2771" s="6" t="str">
        <f aca="false">IF(MONTH(A2771)&gt;=4,"FY "&amp;YEAR(A2771)&amp;"-"&amp;RIGHT(YEAR(A2771)+1,2),"FY "&amp;(YEAR(A2771)-1)&amp;"-"&amp;RIGHT(YEAR(A2771),2))</f>
        <v>FY 2011-12</v>
      </c>
      <c r="E2771" s="6" t="str">
        <f aca="false">IF(AND(V2771&lt;&gt;"",W2771&lt;&gt;""),"Yes","No")</f>
        <v>Yes</v>
      </c>
      <c r="F2771" s="18" t="n">
        <f aca="false">Total!F2771</f>
        <v>4184.8</v>
      </c>
      <c r="G2771" s="18" t="n">
        <f aca="false">Total!G2771</f>
        <v>2109.9</v>
      </c>
      <c r="H2771" s="18" t="n">
        <f aca="false">Total!H2771</f>
        <v>2074.9</v>
      </c>
      <c r="I2771" s="18" t="n">
        <f aca="false">Total!I2771</f>
        <v>415.79</v>
      </c>
      <c r="J2771" s="18" t="n">
        <f aca="false">IF($V2771="","",INDEX('Stock Exchange'!F$5:F$2450,$V2771))</f>
        <v>3818.7</v>
      </c>
      <c r="K2771" s="18" t="n">
        <f aca="false">IF($V2771="","",INDEX('Stock Exchange'!G$5:G$2450,$V2771))</f>
        <v>2109</v>
      </c>
      <c r="L2771" s="18" t="n">
        <f aca="false">IF($V2771="","",INDEX('Stock Exchange'!H$5:H$2450,$V2771))</f>
        <v>1709.7</v>
      </c>
      <c r="M2771" s="18" t="n">
        <f aca="false">IF($V2771="","",INDEX('Stock Exchange'!I$5:I$2450,$V2771))</f>
        <v>342.61</v>
      </c>
      <c r="N2771" s="18" t="n">
        <f aca="false">IF($W2771="","",INDEX(Primary!F$5:F$2450,$W2771))</f>
        <v>366.1</v>
      </c>
      <c r="O2771" s="18" t="n">
        <f aca="false">IF($W2771="","",INDEX(Primary!G$5:G$2450,$W2771))</f>
        <v>1</v>
      </c>
      <c r="P2771" s="18" t="n">
        <f aca="false">IF($W2771="","",INDEX(Primary!H$5:H$2450,$W2771))</f>
        <v>365.2</v>
      </c>
      <c r="Q2771" s="18" t="n">
        <f aca="false">IF($W2771="","",INDEX(Primary!I$5:I$2450,$W2771))</f>
        <v>73.18</v>
      </c>
      <c r="R2771" s="19" t="n">
        <f aca="false">IF($E2771="Yes",L2771+P2771,"")</f>
        <v>2074.9</v>
      </c>
      <c r="S2771" s="19" t="n">
        <f aca="false">IF($E2771="Yes",H2771-R2771,"")</f>
        <v>0</v>
      </c>
      <c r="T2771" s="6" t="str">
        <f aca="false">IF($E2771="Yes",IF(ROUND(ABS(S2771),2)&lt;=$T$2,"OK","CHECK"),"n/a")</f>
        <v>OK</v>
      </c>
      <c r="U2771" s="20" t="n">
        <f aca="false">Total!J2771</f>
        <v>49.903</v>
      </c>
      <c r="V2771" s="17" t="n">
        <f aca="false">IFERROR(MATCH($A2771,'Stock Exchange'!$A$5:$A$2450,0),"")</f>
        <v>553</v>
      </c>
      <c r="W2771" s="17" t="n">
        <f aca="false">IFERROR(MATCH($A2771,Primary!$A$5:$A$2450,0),"")</f>
        <v>553</v>
      </c>
    </row>
    <row r="2772" customFormat="false" ht="15" hidden="false" customHeight="false" outlineLevel="0" collapsed="false">
      <c r="A2772" s="16" t="n">
        <f aca="false">Total!A2772</f>
        <v>40984</v>
      </c>
      <c r="B2772" s="17" t="n">
        <f aca="false">YEAR(A2772)</f>
        <v>2012</v>
      </c>
      <c r="C2772" s="17" t="n">
        <f aca="false">MONTH(A2772)</f>
        <v>3</v>
      </c>
      <c r="D2772" s="6" t="str">
        <f aca="false">IF(MONTH(A2772)&gt;=4,"FY "&amp;YEAR(A2772)&amp;"-"&amp;RIGHT(YEAR(A2772)+1,2),"FY "&amp;(YEAR(A2772)-1)&amp;"-"&amp;RIGHT(YEAR(A2772),2))</f>
        <v>FY 2011-12</v>
      </c>
      <c r="E2772" s="6" t="str">
        <f aca="false">IF(AND(V2772&lt;&gt;"",W2772&lt;&gt;""),"Yes","No")</f>
        <v>Yes</v>
      </c>
      <c r="F2772" s="18" t="n">
        <f aca="false">Total!F2772</f>
        <v>2387.5</v>
      </c>
      <c r="G2772" s="18" t="n">
        <f aca="false">Total!G2772</f>
        <v>2204.6</v>
      </c>
      <c r="H2772" s="18" t="n">
        <f aca="false">Total!H2772</f>
        <v>182.9</v>
      </c>
      <c r="I2772" s="18" t="n">
        <f aca="false">Total!I2772</f>
        <v>36.42</v>
      </c>
      <c r="J2772" s="18" t="n">
        <f aca="false">IF($V2772="","",INDEX('Stock Exchange'!F$5:F$2450,$V2772))</f>
        <v>2387.3</v>
      </c>
      <c r="K2772" s="18" t="n">
        <f aca="false">IF($V2772="","",INDEX('Stock Exchange'!G$5:G$2450,$V2772))</f>
        <v>2189.7</v>
      </c>
      <c r="L2772" s="18" t="n">
        <f aca="false">IF($V2772="","",INDEX('Stock Exchange'!H$5:H$2450,$V2772))</f>
        <v>197.6</v>
      </c>
      <c r="M2772" s="18" t="n">
        <f aca="false">IF($V2772="","",INDEX('Stock Exchange'!I$5:I$2450,$V2772))</f>
        <v>39.35</v>
      </c>
      <c r="N2772" s="18" t="n">
        <f aca="false">IF($W2772="","",INDEX(Primary!F$5:F$2450,$W2772))</f>
        <v>0.2</v>
      </c>
      <c r="O2772" s="18" t="n">
        <f aca="false">IF($W2772="","",INDEX(Primary!G$5:G$2450,$W2772))</f>
        <v>14.9</v>
      </c>
      <c r="P2772" s="18" t="n">
        <f aca="false">IF($W2772="","",INDEX(Primary!H$5:H$2450,$W2772))</f>
        <v>-14.7</v>
      </c>
      <c r="Q2772" s="18" t="n">
        <f aca="false">IF($W2772="","",INDEX(Primary!I$5:I$2450,$W2772))</f>
        <v>-2.93</v>
      </c>
      <c r="R2772" s="19" t="n">
        <f aca="false">IF($E2772="Yes",L2772+P2772,"")</f>
        <v>182.9</v>
      </c>
      <c r="S2772" s="19" t="n">
        <f aca="false">IF($E2772="Yes",H2772-R2772,"")</f>
        <v>0</v>
      </c>
      <c r="T2772" s="6" t="str">
        <f aca="false">IF($E2772="Yes",IF(ROUND(ABS(S2772),2)&lt;=$T$2,"OK","CHECK"),"n/a")</f>
        <v>OK</v>
      </c>
      <c r="U2772" s="20" t="n">
        <f aca="false">Total!J2772</f>
        <v>50.2225</v>
      </c>
      <c r="V2772" s="17" t="n">
        <f aca="false">IFERROR(MATCH($A2772,'Stock Exchange'!$A$5:$A$2450,0),"")</f>
        <v>554</v>
      </c>
      <c r="W2772" s="17" t="n">
        <f aca="false">IFERROR(MATCH($A2772,Primary!$A$5:$A$2450,0),"")</f>
        <v>554</v>
      </c>
    </row>
    <row r="2773" customFormat="false" ht="15" hidden="false" customHeight="false" outlineLevel="0" collapsed="false">
      <c r="A2773" s="16" t="n">
        <f aca="false">Total!A2773</f>
        <v>40987</v>
      </c>
      <c r="B2773" s="17" t="n">
        <f aca="false">YEAR(A2773)</f>
        <v>2012</v>
      </c>
      <c r="C2773" s="17" t="n">
        <f aca="false">MONTH(A2773)</f>
        <v>3</v>
      </c>
      <c r="D2773" s="6" t="str">
        <f aca="false">IF(MONTH(A2773)&gt;=4,"FY "&amp;YEAR(A2773)&amp;"-"&amp;RIGHT(YEAR(A2773)+1,2),"FY "&amp;(YEAR(A2773)-1)&amp;"-"&amp;RIGHT(YEAR(A2773),2))</f>
        <v>FY 2011-12</v>
      </c>
      <c r="E2773" s="6" t="str">
        <f aca="false">IF(AND(V2773&lt;&gt;"",W2773&lt;&gt;""),"Yes","No")</f>
        <v>Yes</v>
      </c>
      <c r="F2773" s="18" t="n">
        <f aca="false">Total!F2773</f>
        <v>3490.3</v>
      </c>
      <c r="G2773" s="18" t="n">
        <f aca="false">Total!G2773</f>
        <v>2571.7</v>
      </c>
      <c r="H2773" s="18" t="n">
        <f aca="false">Total!H2773</f>
        <v>918.7</v>
      </c>
      <c r="I2773" s="18" t="n">
        <f aca="false">Total!I2773</f>
        <v>182.59</v>
      </c>
      <c r="J2773" s="18" t="n">
        <f aca="false">IF($V2773="","",INDEX('Stock Exchange'!F$5:F$2450,$V2773))</f>
        <v>3490.3</v>
      </c>
      <c r="K2773" s="18" t="n">
        <f aca="false">IF($V2773="","",INDEX('Stock Exchange'!G$5:G$2450,$V2773))</f>
        <v>2570.6</v>
      </c>
      <c r="L2773" s="18" t="n">
        <f aca="false">IF($V2773="","",INDEX('Stock Exchange'!H$5:H$2450,$V2773))</f>
        <v>919.7</v>
      </c>
      <c r="M2773" s="18" t="n">
        <f aca="false">IF($V2773="","",INDEX('Stock Exchange'!I$5:I$2450,$V2773))</f>
        <v>182.8</v>
      </c>
      <c r="N2773" s="18" t="n">
        <f aca="false">IF($W2773="","",INDEX(Primary!F$5:F$2450,$W2773))</f>
        <v>0</v>
      </c>
      <c r="O2773" s="18" t="n">
        <f aca="false">IF($W2773="","",INDEX(Primary!G$5:G$2450,$W2773))</f>
        <v>1.1</v>
      </c>
      <c r="P2773" s="18" t="n">
        <f aca="false">IF($W2773="","",INDEX(Primary!H$5:H$2450,$W2773))</f>
        <v>-1.1</v>
      </c>
      <c r="Q2773" s="18" t="n">
        <f aca="false">IF($W2773="","",INDEX(Primary!I$5:I$2450,$W2773))</f>
        <v>-0.21</v>
      </c>
      <c r="R2773" s="19" t="n">
        <f aca="false">IF($E2773="Yes",L2773+P2773,"")</f>
        <v>918.6</v>
      </c>
      <c r="S2773" s="19" t="n">
        <f aca="false">IF($E2773="Yes",H2773-R2773,"")</f>
        <v>0.100000000000023</v>
      </c>
      <c r="T2773" s="6" t="str">
        <f aca="false">IF($E2773="Yes",IF(ROUND(ABS(S2773),2)&lt;=$T$2,"OK","CHECK"),"n/a")</f>
        <v>OK</v>
      </c>
      <c r="U2773" s="20" t="n">
        <f aca="false">Total!J2773</f>
        <v>50.313</v>
      </c>
      <c r="V2773" s="17" t="n">
        <f aca="false">IFERROR(MATCH($A2773,'Stock Exchange'!$A$5:$A$2450,0),"")</f>
        <v>555</v>
      </c>
      <c r="W2773" s="17" t="n">
        <f aca="false">IFERROR(MATCH($A2773,Primary!$A$5:$A$2450,0),"")</f>
        <v>555</v>
      </c>
    </row>
    <row r="2774" customFormat="false" ht="15" hidden="false" customHeight="false" outlineLevel="0" collapsed="false">
      <c r="A2774" s="16" t="n">
        <f aca="false">Total!A2774</f>
        <v>40988</v>
      </c>
      <c r="B2774" s="17" t="n">
        <f aca="false">YEAR(A2774)</f>
        <v>2012</v>
      </c>
      <c r="C2774" s="17" t="n">
        <f aca="false">MONTH(A2774)</f>
        <v>3</v>
      </c>
      <c r="D2774" s="6" t="str">
        <f aca="false">IF(MONTH(A2774)&gt;=4,"FY "&amp;YEAR(A2774)&amp;"-"&amp;RIGHT(YEAR(A2774)+1,2),"FY "&amp;(YEAR(A2774)-1)&amp;"-"&amp;RIGHT(YEAR(A2774),2))</f>
        <v>FY 2011-12</v>
      </c>
      <c r="E2774" s="6" t="str">
        <f aca="false">IF(AND(V2774&lt;&gt;"",W2774&lt;&gt;""),"Yes","No")</f>
        <v>Yes</v>
      </c>
      <c r="F2774" s="18" t="n">
        <f aca="false">Total!F2774</f>
        <v>2378.2</v>
      </c>
      <c r="G2774" s="18" t="n">
        <f aca="false">Total!G2774</f>
        <v>2192.4</v>
      </c>
      <c r="H2774" s="18" t="n">
        <f aca="false">Total!H2774</f>
        <v>185.8</v>
      </c>
      <c r="I2774" s="18" t="n">
        <f aca="false">Total!I2774</f>
        <v>37.06</v>
      </c>
      <c r="J2774" s="18" t="n">
        <f aca="false">IF($V2774="","",INDEX('Stock Exchange'!F$5:F$2450,$V2774))</f>
        <v>2377.9</v>
      </c>
      <c r="K2774" s="18" t="n">
        <f aca="false">IF($V2774="","",INDEX('Stock Exchange'!G$5:G$2450,$V2774))</f>
        <v>2191.7</v>
      </c>
      <c r="L2774" s="18" t="n">
        <f aca="false">IF($V2774="","",INDEX('Stock Exchange'!H$5:H$2450,$V2774))</f>
        <v>186.3</v>
      </c>
      <c r="M2774" s="18" t="n">
        <f aca="false">IF($V2774="","",INDEX('Stock Exchange'!I$5:I$2450,$V2774))</f>
        <v>37.16</v>
      </c>
      <c r="N2774" s="18" t="n">
        <f aca="false">IF($W2774="","",INDEX(Primary!F$5:F$2450,$W2774))</f>
        <v>0.2</v>
      </c>
      <c r="O2774" s="18" t="n">
        <f aca="false">IF($W2774="","",INDEX(Primary!G$5:G$2450,$W2774))</f>
        <v>0.7</v>
      </c>
      <c r="P2774" s="18" t="n">
        <f aca="false">IF($W2774="","",INDEX(Primary!H$5:H$2450,$W2774))</f>
        <v>-0.5</v>
      </c>
      <c r="Q2774" s="18" t="n">
        <f aca="false">IF($W2774="","",INDEX(Primary!I$5:I$2450,$W2774))</f>
        <v>-0.09</v>
      </c>
      <c r="R2774" s="19" t="n">
        <f aca="false">IF($E2774="Yes",L2774+P2774,"")</f>
        <v>185.8</v>
      </c>
      <c r="S2774" s="19" t="n">
        <f aca="false">IF($E2774="Yes",H2774-R2774,"")</f>
        <v>0</v>
      </c>
      <c r="T2774" s="6" t="str">
        <f aca="false">IF($E2774="Yes",IF(ROUND(ABS(S2774),2)&lt;=$T$2,"OK","CHECK"),"n/a")</f>
        <v>OK</v>
      </c>
      <c r="U2774" s="20" t="n">
        <f aca="false">Total!J2774</f>
        <v>50.1245</v>
      </c>
      <c r="V2774" s="17" t="n">
        <f aca="false">IFERROR(MATCH($A2774,'Stock Exchange'!$A$5:$A$2450,0),"")</f>
        <v>556</v>
      </c>
      <c r="W2774" s="17" t="n">
        <f aca="false">IFERROR(MATCH($A2774,Primary!$A$5:$A$2450,0),"")</f>
        <v>556</v>
      </c>
    </row>
    <row r="2775" customFormat="false" ht="15" hidden="false" customHeight="false" outlineLevel="0" collapsed="false">
      <c r="A2775" s="16" t="n">
        <f aca="false">Total!A2775</f>
        <v>40989</v>
      </c>
      <c r="B2775" s="17" t="n">
        <f aca="false">YEAR(A2775)</f>
        <v>2012</v>
      </c>
      <c r="C2775" s="17" t="n">
        <f aca="false">MONTH(A2775)</f>
        <v>3</v>
      </c>
      <c r="D2775" s="6" t="str">
        <f aca="false">IF(MONTH(A2775)&gt;=4,"FY "&amp;YEAR(A2775)&amp;"-"&amp;RIGHT(YEAR(A2775)+1,2),"FY "&amp;(YEAR(A2775)-1)&amp;"-"&amp;RIGHT(YEAR(A2775),2))</f>
        <v>FY 2011-12</v>
      </c>
      <c r="E2775" s="6" t="str">
        <f aca="false">IF(AND(V2775&lt;&gt;"",W2775&lt;&gt;""),"Yes","No")</f>
        <v>Yes</v>
      </c>
      <c r="F2775" s="18" t="n">
        <f aca="false">Total!F2775</f>
        <v>2121.1</v>
      </c>
      <c r="G2775" s="18" t="n">
        <f aca="false">Total!G2775</f>
        <v>1925.5</v>
      </c>
      <c r="H2775" s="18" t="n">
        <f aca="false">Total!H2775</f>
        <v>195.6</v>
      </c>
      <c r="I2775" s="18" t="n">
        <f aca="false">Total!I2775</f>
        <v>38.92</v>
      </c>
      <c r="J2775" s="18" t="n">
        <f aca="false">IF($V2775="","",INDEX('Stock Exchange'!F$5:F$2450,$V2775))</f>
        <v>2121.1</v>
      </c>
      <c r="K2775" s="18" t="n">
        <f aca="false">IF($V2775="","",INDEX('Stock Exchange'!G$5:G$2450,$V2775))</f>
        <v>1923</v>
      </c>
      <c r="L2775" s="18" t="n">
        <f aca="false">IF($V2775="","",INDEX('Stock Exchange'!H$5:H$2450,$V2775))</f>
        <v>198.1</v>
      </c>
      <c r="M2775" s="18" t="n">
        <f aca="false">IF($V2775="","",INDEX('Stock Exchange'!I$5:I$2450,$V2775))</f>
        <v>39.41</v>
      </c>
      <c r="N2775" s="18" t="n">
        <f aca="false">IF($W2775="","",INDEX(Primary!F$5:F$2450,$W2775))</f>
        <v>0</v>
      </c>
      <c r="O2775" s="18" t="n">
        <f aca="false">IF($W2775="","",INDEX(Primary!G$5:G$2450,$W2775))</f>
        <v>2.5</v>
      </c>
      <c r="P2775" s="18" t="n">
        <f aca="false">IF($W2775="","",INDEX(Primary!H$5:H$2450,$W2775))</f>
        <v>-2.5</v>
      </c>
      <c r="Q2775" s="18" t="n">
        <f aca="false">IF($W2775="","",INDEX(Primary!I$5:I$2450,$W2775))</f>
        <v>-0.49</v>
      </c>
      <c r="R2775" s="19" t="n">
        <f aca="false">IF($E2775="Yes",L2775+P2775,"")</f>
        <v>195.6</v>
      </c>
      <c r="S2775" s="19" t="n">
        <f aca="false">IF($E2775="Yes",H2775-R2775,"")</f>
        <v>0</v>
      </c>
      <c r="T2775" s="6" t="str">
        <f aca="false">IF($E2775="Yes",IF(ROUND(ABS(S2775),2)&lt;=$T$2,"OK","CHECK"),"n/a")</f>
        <v>OK</v>
      </c>
      <c r="U2775" s="20" t="n">
        <f aca="false">Total!J2775</f>
        <v>50.2545</v>
      </c>
      <c r="V2775" s="17" t="n">
        <f aca="false">IFERROR(MATCH($A2775,'Stock Exchange'!$A$5:$A$2450,0),"")</f>
        <v>557</v>
      </c>
      <c r="W2775" s="17" t="n">
        <f aca="false">IFERROR(MATCH($A2775,Primary!$A$5:$A$2450,0),"")</f>
        <v>557</v>
      </c>
    </row>
    <row r="2776" customFormat="false" ht="15" hidden="false" customHeight="false" outlineLevel="0" collapsed="false">
      <c r="A2776" s="16" t="n">
        <f aca="false">Total!A2776</f>
        <v>40990</v>
      </c>
      <c r="B2776" s="17" t="n">
        <f aca="false">YEAR(A2776)</f>
        <v>2012</v>
      </c>
      <c r="C2776" s="17" t="n">
        <f aca="false">MONTH(A2776)</f>
        <v>3</v>
      </c>
      <c r="D2776" s="6" t="str">
        <f aca="false">IF(MONTH(A2776)&gt;=4,"FY "&amp;YEAR(A2776)&amp;"-"&amp;RIGHT(YEAR(A2776)+1,2),"FY "&amp;(YEAR(A2776)-1)&amp;"-"&amp;RIGHT(YEAR(A2776),2))</f>
        <v>FY 2011-12</v>
      </c>
      <c r="E2776" s="6" t="str">
        <f aca="false">IF(AND(V2776&lt;&gt;"",W2776&lt;&gt;""),"Yes","No")</f>
        <v>Yes</v>
      </c>
      <c r="F2776" s="18" t="n">
        <f aca="false">Total!F2776</f>
        <v>3487.5</v>
      </c>
      <c r="G2776" s="18" t="n">
        <f aca="false">Total!G2776</f>
        <v>2835.8</v>
      </c>
      <c r="H2776" s="18" t="n">
        <f aca="false">Total!H2776</f>
        <v>651.7</v>
      </c>
      <c r="I2776" s="18" t="n">
        <f aca="false">Total!I2776</f>
        <v>128.81</v>
      </c>
      <c r="J2776" s="18" t="n">
        <f aca="false">IF($V2776="","",INDEX('Stock Exchange'!F$5:F$2450,$V2776))</f>
        <v>3487.3</v>
      </c>
      <c r="K2776" s="18" t="n">
        <f aca="false">IF($V2776="","",INDEX('Stock Exchange'!G$5:G$2450,$V2776))</f>
        <v>2835.7</v>
      </c>
      <c r="L2776" s="18" t="n">
        <f aca="false">IF($V2776="","",INDEX('Stock Exchange'!H$5:H$2450,$V2776))</f>
        <v>651.6</v>
      </c>
      <c r="M2776" s="18" t="n">
        <f aca="false">IF($V2776="","",INDEX('Stock Exchange'!I$5:I$2450,$V2776))</f>
        <v>128.78</v>
      </c>
      <c r="N2776" s="18" t="n">
        <f aca="false">IF($W2776="","",INDEX(Primary!F$5:F$2450,$W2776))</f>
        <v>0.2</v>
      </c>
      <c r="O2776" s="18" t="n">
        <f aca="false">IF($W2776="","",INDEX(Primary!G$5:G$2450,$W2776))</f>
        <v>0.1</v>
      </c>
      <c r="P2776" s="18" t="n">
        <f aca="false">IF($W2776="","",INDEX(Primary!H$5:H$2450,$W2776))</f>
        <v>0.1</v>
      </c>
      <c r="Q2776" s="18" t="n">
        <f aca="false">IF($W2776="","",INDEX(Primary!I$5:I$2450,$W2776))</f>
        <v>0.03</v>
      </c>
      <c r="R2776" s="19" t="n">
        <f aca="false">IF($E2776="Yes",L2776+P2776,"")</f>
        <v>651.7</v>
      </c>
      <c r="S2776" s="19" t="n">
        <f aca="false">IF($E2776="Yes",H2776-R2776,"")</f>
        <v>0</v>
      </c>
      <c r="T2776" s="6" t="str">
        <f aca="false">IF($E2776="Yes",IF(ROUND(ABS(S2776),2)&lt;=$T$2,"OK","CHECK"),"n/a")</f>
        <v>OK</v>
      </c>
      <c r="U2776" s="20" t="n">
        <f aca="false">Total!J2776</f>
        <v>50.5935</v>
      </c>
      <c r="V2776" s="17" t="n">
        <f aca="false">IFERROR(MATCH($A2776,'Stock Exchange'!$A$5:$A$2450,0),"")</f>
        <v>558</v>
      </c>
      <c r="W2776" s="17" t="n">
        <f aca="false">IFERROR(MATCH($A2776,Primary!$A$5:$A$2450,0),"")</f>
        <v>558</v>
      </c>
    </row>
    <row r="2777" customFormat="false" ht="15" hidden="false" customHeight="false" outlineLevel="0" collapsed="false">
      <c r="A2777" s="16" t="n">
        <f aca="false">Total!A2777</f>
        <v>40994</v>
      </c>
      <c r="B2777" s="17" t="n">
        <f aca="false">YEAR(A2777)</f>
        <v>2012</v>
      </c>
      <c r="C2777" s="17" t="n">
        <f aca="false">MONTH(A2777)</f>
        <v>3</v>
      </c>
      <c r="D2777" s="6" t="str">
        <f aca="false">IF(MONTH(A2777)&gt;=4,"FY "&amp;YEAR(A2777)&amp;"-"&amp;RIGHT(YEAR(A2777)+1,2),"FY "&amp;(YEAR(A2777)-1)&amp;"-"&amp;RIGHT(YEAR(A2777),2))</f>
        <v>FY 2011-12</v>
      </c>
      <c r="E2777" s="6" t="str">
        <f aca="false">IF(AND(V2777&lt;&gt;"",W2777&lt;&gt;""),"Yes","No")</f>
        <v>Yes</v>
      </c>
      <c r="F2777" s="18" t="n">
        <f aca="false">Total!F2777</f>
        <v>4941</v>
      </c>
      <c r="G2777" s="18" t="n">
        <f aca="false">Total!G2777</f>
        <v>4610.7</v>
      </c>
      <c r="H2777" s="18" t="n">
        <f aca="false">Total!H2777</f>
        <v>330.2</v>
      </c>
      <c r="I2777" s="18" t="n">
        <f aca="false">Total!I2777</f>
        <v>64.87</v>
      </c>
      <c r="J2777" s="18" t="n">
        <f aca="false">IF($V2777="","",INDEX('Stock Exchange'!F$5:F$2450,$V2777))</f>
        <v>4936.8</v>
      </c>
      <c r="K2777" s="18" t="n">
        <f aca="false">IF($V2777="","",INDEX('Stock Exchange'!G$5:G$2450,$V2777))</f>
        <v>4609.7</v>
      </c>
      <c r="L2777" s="18" t="n">
        <f aca="false">IF($V2777="","",INDEX('Stock Exchange'!H$5:H$2450,$V2777))</f>
        <v>327.1</v>
      </c>
      <c r="M2777" s="18" t="n">
        <f aca="false">IF($V2777="","",INDEX('Stock Exchange'!I$5:I$2450,$V2777))</f>
        <v>64.25</v>
      </c>
      <c r="N2777" s="18" t="n">
        <f aca="false">IF($W2777="","",INDEX(Primary!F$5:F$2450,$W2777))</f>
        <v>4.2</v>
      </c>
      <c r="O2777" s="18" t="n">
        <f aca="false">IF($W2777="","",INDEX(Primary!G$5:G$2450,$W2777))</f>
        <v>1</v>
      </c>
      <c r="P2777" s="18" t="n">
        <f aca="false">IF($W2777="","",INDEX(Primary!H$5:H$2450,$W2777))</f>
        <v>3.2</v>
      </c>
      <c r="Q2777" s="18" t="n">
        <f aca="false">IF($W2777="","",INDEX(Primary!I$5:I$2450,$W2777))</f>
        <v>0.62</v>
      </c>
      <c r="R2777" s="19" t="n">
        <f aca="false">IF($E2777="Yes",L2777+P2777,"")</f>
        <v>330.3</v>
      </c>
      <c r="S2777" s="19" t="n">
        <f aca="false">IF($E2777="Yes",H2777-R2777,"")</f>
        <v>-0.100000000000023</v>
      </c>
      <c r="T2777" s="6" t="str">
        <f aca="false">IF($E2777="Yes",IF(ROUND(ABS(S2777),2)&lt;=$T$2,"OK","CHECK"),"n/a")</f>
        <v>OK</v>
      </c>
      <c r="U2777" s="20" t="n">
        <f aca="false">Total!J2777</f>
        <v>50.9055</v>
      </c>
      <c r="V2777" s="17" t="n">
        <f aca="false">IFERROR(MATCH($A2777,'Stock Exchange'!$A$5:$A$2450,0),"")</f>
        <v>559</v>
      </c>
      <c r="W2777" s="17" t="n">
        <f aca="false">IFERROR(MATCH($A2777,Primary!$A$5:$A$2450,0),"")</f>
        <v>559</v>
      </c>
    </row>
    <row r="2778" customFormat="false" ht="15" hidden="false" customHeight="false" outlineLevel="0" collapsed="false">
      <c r="A2778" s="16" t="n">
        <f aca="false">Total!A2778</f>
        <v>40995</v>
      </c>
      <c r="B2778" s="17" t="n">
        <f aca="false">YEAR(A2778)</f>
        <v>2012</v>
      </c>
      <c r="C2778" s="17" t="n">
        <f aca="false">MONTH(A2778)</f>
        <v>3</v>
      </c>
      <c r="D2778" s="6" t="str">
        <f aca="false">IF(MONTH(A2778)&gt;=4,"FY "&amp;YEAR(A2778)&amp;"-"&amp;RIGHT(YEAR(A2778)+1,2),"FY "&amp;(YEAR(A2778)-1)&amp;"-"&amp;RIGHT(YEAR(A2778),2))</f>
        <v>FY 2011-12</v>
      </c>
      <c r="E2778" s="6" t="str">
        <f aca="false">IF(AND(V2778&lt;&gt;"",W2778&lt;&gt;""),"Yes","No")</f>
        <v>Yes</v>
      </c>
      <c r="F2778" s="18" t="n">
        <f aca="false">Total!F2778</f>
        <v>3989.7</v>
      </c>
      <c r="G2778" s="18" t="n">
        <f aca="false">Total!G2778</f>
        <v>4084</v>
      </c>
      <c r="H2778" s="18" t="n">
        <f aca="false">Total!H2778</f>
        <v>-94.3</v>
      </c>
      <c r="I2778" s="18" t="n">
        <f aca="false">Total!I2778</f>
        <v>-18.39</v>
      </c>
      <c r="J2778" s="18" t="n">
        <f aca="false">IF($V2778="","",INDEX('Stock Exchange'!F$5:F$2450,$V2778))</f>
        <v>3989</v>
      </c>
      <c r="K2778" s="18" t="n">
        <f aca="false">IF($V2778="","",INDEX('Stock Exchange'!G$5:G$2450,$V2778))</f>
        <v>4084</v>
      </c>
      <c r="L2778" s="18" t="n">
        <f aca="false">IF($V2778="","",INDEX('Stock Exchange'!H$5:H$2450,$V2778))</f>
        <v>-95</v>
      </c>
      <c r="M2778" s="18" t="n">
        <f aca="false">IF($V2778="","",INDEX('Stock Exchange'!I$5:I$2450,$V2778))</f>
        <v>-18.51</v>
      </c>
      <c r="N2778" s="18" t="n">
        <f aca="false">IF($W2778="","",INDEX(Primary!F$5:F$2450,$W2778))</f>
        <v>0.6</v>
      </c>
      <c r="O2778" s="18" t="n">
        <f aca="false">IF($W2778="","",INDEX(Primary!G$5:G$2450,$W2778))</f>
        <v>0</v>
      </c>
      <c r="P2778" s="18" t="n">
        <f aca="false">IF($W2778="","",INDEX(Primary!H$5:H$2450,$W2778))</f>
        <v>0.6</v>
      </c>
      <c r="Q2778" s="18" t="n">
        <f aca="false">IF($W2778="","",INDEX(Primary!I$5:I$2450,$W2778))</f>
        <v>0.12</v>
      </c>
      <c r="R2778" s="19" t="n">
        <f aca="false">IF($E2778="Yes",L2778+P2778,"")</f>
        <v>-94.4</v>
      </c>
      <c r="S2778" s="19" t="n">
        <f aca="false">IF($E2778="Yes",H2778-R2778,"")</f>
        <v>0.100000000000009</v>
      </c>
      <c r="T2778" s="6" t="str">
        <f aca="false">IF($E2778="Yes",IF(ROUND(ABS(S2778),2)&lt;=$T$2,"OK","CHECK"),"n/a")</f>
        <v>OK</v>
      </c>
      <c r="U2778" s="20" t="n">
        <f aca="false">Total!J2778</f>
        <v>51.309</v>
      </c>
      <c r="V2778" s="17" t="n">
        <f aca="false">IFERROR(MATCH($A2778,'Stock Exchange'!$A$5:$A$2450,0),"")</f>
        <v>560</v>
      </c>
      <c r="W2778" s="17" t="n">
        <f aca="false">IFERROR(MATCH($A2778,Primary!$A$5:$A$2450,0),"")</f>
        <v>560</v>
      </c>
    </row>
    <row r="2779" customFormat="false" ht="15" hidden="false" customHeight="false" outlineLevel="0" collapsed="false">
      <c r="A2779" s="16" t="n">
        <f aca="false">Total!A2779</f>
        <v>40996</v>
      </c>
      <c r="B2779" s="17" t="n">
        <f aca="false">YEAR(A2779)</f>
        <v>2012</v>
      </c>
      <c r="C2779" s="17" t="n">
        <f aca="false">MONTH(A2779)</f>
        <v>3</v>
      </c>
      <c r="D2779" s="6" t="str">
        <f aca="false">IF(MONTH(A2779)&gt;=4,"FY "&amp;YEAR(A2779)&amp;"-"&amp;RIGHT(YEAR(A2779)+1,2),"FY "&amp;(YEAR(A2779)-1)&amp;"-"&amp;RIGHT(YEAR(A2779),2))</f>
        <v>FY 2011-12</v>
      </c>
      <c r="E2779" s="6" t="str">
        <f aca="false">IF(AND(V2779&lt;&gt;"",W2779&lt;&gt;""),"Yes","No")</f>
        <v>Yes</v>
      </c>
      <c r="F2779" s="18" t="n">
        <f aca="false">Total!F2779</f>
        <v>3022.2</v>
      </c>
      <c r="G2779" s="18" t="n">
        <f aca="false">Total!G2779</f>
        <v>2943.4</v>
      </c>
      <c r="H2779" s="18" t="n">
        <f aca="false">Total!H2779</f>
        <v>78.9</v>
      </c>
      <c r="I2779" s="18" t="n">
        <f aca="false">Total!I2779</f>
        <v>15.49</v>
      </c>
      <c r="J2779" s="18" t="n">
        <f aca="false">IF($V2779="","",INDEX('Stock Exchange'!F$5:F$2450,$V2779))</f>
        <v>3009.6</v>
      </c>
      <c r="K2779" s="18" t="n">
        <f aca="false">IF($V2779="","",INDEX('Stock Exchange'!G$5:G$2450,$V2779))</f>
        <v>2942.7</v>
      </c>
      <c r="L2779" s="18" t="n">
        <f aca="false">IF($V2779="","",INDEX('Stock Exchange'!H$5:H$2450,$V2779))</f>
        <v>67</v>
      </c>
      <c r="M2779" s="18" t="n">
        <f aca="false">IF($V2779="","",INDEX('Stock Exchange'!I$5:I$2450,$V2779))</f>
        <v>13.15</v>
      </c>
      <c r="N2779" s="18" t="n">
        <f aca="false">IF($W2779="","",INDEX(Primary!F$5:F$2450,$W2779))</f>
        <v>12.6</v>
      </c>
      <c r="O2779" s="18" t="n">
        <f aca="false">IF($W2779="","",INDEX(Primary!G$5:G$2450,$W2779))</f>
        <v>0.7</v>
      </c>
      <c r="P2779" s="18" t="n">
        <f aca="false">IF($W2779="","",INDEX(Primary!H$5:H$2450,$W2779))</f>
        <v>11.9</v>
      </c>
      <c r="Q2779" s="18" t="n">
        <f aca="false">IF($W2779="","",INDEX(Primary!I$5:I$2450,$W2779))</f>
        <v>2.34</v>
      </c>
      <c r="R2779" s="19" t="n">
        <f aca="false">IF($E2779="Yes",L2779+P2779,"")</f>
        <v>78.9</v>
      </c>
      <c r="S2779" s="19" t="n">
        <f aca="false">IF($E2779="Yes",H2779-R2779,"")</f>
        <v>0</v>
      </c>
      <c r="T2779" s="6" t="str">
        <f aca="false">IF($E2779="Yes",IF(ROUND(ABS(S2779),2)&lt;=$T$2,"OK","CHECK"),"n/a")</f>
        <v>OK</v>
      </c>
      <c r="U2779" s="20" t="n">
        <f aca="false">Total!J2779</f>
        <v>50.9083</v>
      </c>
      <c r="V2779" s="17" t="n">
        <f aca="false">IFERROR(MATCH($A2779,'Stock Exchange'!$A$5:$A$2450,0),"")</f>
        <v>561</v>
      </c>
      <c r="W2779" s="17" t="n">
        <f aca="false">IFERROR(MATCH($A2779,Primary!$A$5:$A$2450,0),"")</f>
        <v>561</v>
      </c>
    </row>
    <row r="2780" customFormat="false" ht="15" hidden="false" customHeight="false" outlineLevel="0" collapsed="false">
      <c r="A2780" s="16" t="n">
        <f aca="false">Total!A2780</f>
        <v>40997</v>
      </c>
      <c r="B2780" s="17" t="n">
        <f aca="false">YEAR(A2780)</f>
        <v>2012</v>
      </c>
      <c r="C2780" s="17" t="n">
        <f aca="false">MONTH(A2780)</f>
        <v>3</v>
      </c>
      <c r="D2780" s="6" t="str">
        <f aca="false">IF(MONTH(A2780)&gt;=4,"FY "&amp;YEAR(A2780)&amp;"-"&amp;RIGHT(YEAR(A2780)+1,2),"FY "&amp;(YEAR(A2780)-1)&amp;"-"&amp;RIGHT(YEAR(A2780),2))</f>
        <v>FY 2011-12</v>
      </c>
      <c r="E2780" s="6" t="str">
        <f aca="false">IF(AND(V2780&lt;&gt;"",W2780&lt;&gt;""),"Yes","No")</f>
        <v>Yes</v>
      </c>
      <c r="F2780" s="18" t="n">
        <f aca="false">Total!F2780</f>
        <v>3253.2</v>
      </c>
      <c r="G2780" s="18" t="n">
        <f aca="false">Total!G2780</f>
        <v>3004.2</v>
      </c>
      <c r="H2780" s="18" t="n">
        <f aca="false">Total!H2780</f>
        <v>249</v>
      </c>
      <c r="I2780" s="18" t="n">
        <f aca="false">Total!I2780</f>
        <v>48.9</v>
      </c>
      <c r="J2780" s="18" t="n">
        <f aca="false">IF($V2780="","",INDEX('Stock Exchange'!F$5:F$2450,$V2780))</f>
        <v>2861.1</v>
      </c>
      <c r="K2780" s="18" t="n">
        <f aca="false">IF($V2780="","",INDEX('Stock Exchange'!G$5:G$2450,$V2780))</f>
        <v>3004.2</v>
      </c>
      <c r="L2780" s="18" t="n">
        <f aca="false">IF($V2780="","",INDEX('Stock Exchange'!H$5:H$2450,$V2780))</f>
        <v>-143.1</v>
      </c>
      <c r="M2780" s="18" t="n">
        <f aca="false">IF($V2780="","",INDEX('Stock Exchange'!I$5:I$2450,$V2780))</f>
        <v>-28.1</v>
      </c>
      <c r="N2780" s="18" t="n">
        <f aca="false">IF($W2780="","",INDEX(Primary!F$5:F$2450,$W2780))</f>
        <v>392.1</v>
      </c>
      <c r="O2780" s="18" t="n">
        <f aca="false">IF($W2780="","",INDEX(Primary!G$5:G$2450,$W2780))</f>
        <v>0</v>
      </c>
      <c r="P2780" s="18" t="n">
        <f aca="false">IF($W2780="","",INDEX(Primary!H$5:H$2450,$W2780))</f>
        <v>392.1</v>
      </c>
      <c r="Q2780" s="18" t="n">
        <f aca="false">IF($W2780="","",INDEX(Primary!I$5:I$2450,$W2780))</f>
        <v>77</v>
      </c>
      <c r="R2780" s="19" t="n">
        <f aca="false">IF($E2780="Yes",L2780+P2780,"")</f>
        <v>249</v>
      </c>
      <c r="S2780" s="19" t="n">
        <f aca="false">IF($E2780="Yes",H2780-R2780,"")</f>
        <v>0</v>
      </c>
      <c r="T2780" s="6" t="str">
        <f aca="false">IF($E2780="Yes",IF(ROUND(ABS(S2780),2)&lt;=$T$2,"OK","CHECK"),"n/a")</f>
        <v>OK</v>
      </c>
      <c r="U2780" s="20" t="n">
        <f aca="false">Total!J2780</f>
        <v>50.9175</v>
      </c>
      <c r="V2780" s="17" t="n">
        <f aca="false">IFERROR(MATCH($A2780,'Stock Exchange'!$A$5:$A$2450,0),"")</f>
        <v>562</v>
      </c>
      <c r="W2780" s="17" t="n">
        <f aca="false">IFERROR(MATCH($A2780,Primary!$A$5:$A$2450,0),"")</f>
        <v>562</v>
      </c>
    </row>
    <row r="2781" customFormat="false" ht="15" hidden="false" customHeight="false" outlineLevel="0" collapsed="false">
      <c r="A2781" s="16" t="n">
        <f aca="false">Total!A2781</f>
        <v>40998</v>
      </c>
      <c r="B2781" s="17" t="n">
        <f aca="false">YEAR(A2781)</f>
        <v>2012</v>
      </c>
      <c r="C2781" s="17" t="n">
        <f aca="false">MONTH(A2781)</f>
        <v>3</v>
      </c>
      <c r="D2781" s="6" t="str">
        <f aca="false">IF(MONTH(A2781)&gt;=4,"FY "&amp;YEAR(A2781)&amp;"-"&amp;RIGHT(YEAR(A2781)+1,2),"FY "&amp;(YEAR(A2781)-1)&amp;"-"&amp;RIGHT(YEAR(A2781),2))</f>
        <v>FY 2011-12</v>
      </c>
      <c r="E2781" s="6" t="str">
        <f aca="false">IF(AND(V2781&lt;&gt;"",W2781&lt;&gt;""),"Yes","No")</f>
        <v>Yes</v>
      </c>
      <c r="F2781" s="18" t="n">
        <f aca="false">Total!F2781</f>
        <v>3948.2</v>
      </c>
      <c r="G2781" s="18" t="n">
        <f aca="false">Total!G2781</f>
        <v>5247.6</v>
      </c>
      <c r="H2781" s="18" t="n">
        <f aca="false">Total!H2781</f>
        <v>-1299.4</v>
      </c>
      <c r="I2781" s="18" t="n">
        <f aca="false">Total!I2781</f>
        <v>-254.07</v>
      </c>
      <c r="J2781" s="18" t="n">
        <f aca="false">IF($V2781="","",INDEX('Stock Exchange'!F$5:F$2450,$V2781))</f>
        <v>3948.2</v>
      </c>
      <c r="K2781" s="18" t="n">
        <f aca="false">IF($V2781="","",INDEX('Stock Exchange'!G$5:G$2450,$V2781))</f>
        <v>5237.7</v>
      </c>
      <c r="L2781" s="18" t="n">
        <f aca="false">IF($V2781="","",INDEX('Stock Exchange'!H$5:H$2450,$V2781))</f>
        <v>-1289.5</v>
      </c>
      <c r="M2781" s="18" t="n">
        <f aca="false">IF($V2781="","",INDEX('Stock Exchange'!I$5:I$2450,$V2781))</f>
        <v>-252.12</v>
      </c>
      <c r="N2781" s="18" t="n">
        <f aca="false">IF($W2781="","",INDEX(Primary!F$5:F$2450,$W2781))</f>
        <v>0</v>
      </c>
      <c r="O2781" s="18" t="n">
        <f aca="false">IF($W2781="","",INDEX(Primary!G$5:G$2450,$W2781))</f>
        <v>9.9</v>
      </c>
      <c r="P2781" s="18" t="n">
        <f aca="false">IF($W2781="","",INDEX(Primary!H$5:H$2450,$W2781))</f>
        <v>-9.9</v>
      </c>
      <c r="Q2781" s="18" t="n">
        <f aca="false">IF($W2781="","",INDEX(Primary!I$5:I$2450,$W2781))</f>
        <v>-1.94</v>
      </c>
      <c r="R2781" s="19" t="n">
        <f aca="false">IF($E2781="Yes",L2781+P2781,"")</f>
        <v>-1299.4</v>
      </c>
      <c r="S2781" s="19" t="n">
        <f aca="false">IF($E2781="Yes",H2781-R2781,"")</f>
        <v>0</v>
      </c>
      <c r="T2781" s="6" t="str">
        <f aca="false">IF($E2781="Yes",IF(ROUND(ABS(S2781),2)&lt;=$T$2,"OK","CHECK"),"n/a")</f>
        <v>OK</v>
      </c>
      <c r="U2781" s="20" t="n">
        <f aca="false">Total!J2781</f>
        <v>51.145</v>
      </c>
      <c r="V2781" s="17" t="n">
        <f aca="false">IFERROR(MATCH($A2781,'Stock Exchange'!$A$5:$A$2450,0),"")</f>
        <v>563</v>
      </c>
      <c r="W2781" s="17" t="n">
        <f aca="false">IFERROR(MATCH($A2781,Primary!$A$5:$A$2450,0),"")</f>
        <v>563</v>
      </c>
    </row>
    <row r="2782" customFormat="false" ht="15" hidden="false" customHeight="false" outlineLevel="0" collapsed="false">
      <c r="A2782" s="16" t="n">
        <f aca="false">Total!A2782</f>
        <v>41002</v>
      </c>
      <c r="B2782" s="17" t="n">
        <f aca="false">YEAR(A2782)</f>
        <v>2012</v>
      </c>
      <c r="C2782" s="17" t="n">
        <f aca="false">MONTH(A2782)</f>
        <v>4</v>
      </c>
      <c r="D2782" s="6" t="str">
        <f aca="false">IF(MONTH(A2782)&gt;=4,"FY "&amp;YEAR(A2782)&amp;"-"&amp;RIGHT(YEAR(A2782)+1,2),"FY "&amp;(YEAR(A2782)-1)&amp;"-"&amp;RIGHT(YEAR(A2782),2))</f>
        <v>FY 2012-13</v>
      </c>
      <c r="E2782" s="6" t="str">
        <f aca="false">IF(AND(V2782&lt;&gt;"",W2782&lt;&gt;""),"Yes","No")</f>
        <v>Yes</v>
      </c>
      <c r="F2782" s="18" t="n">
        <f aca="false">Total!F2782</f>
        <v>7060.5</v>
      </c>
      <c r="G2782" s="18" t="n">
        <f aca="false">Total!G2782</f>
        <v>5762.8</v>
      </c>
      <c r="H2782" s="18" t="n">
        <f aca="false">Total!H2782</f>
        <v>1297.7</v>
      </c>
      <c r="I2782" s="18" t="n">
        <f aca="false">Total!I2782</f>
        <v>253.68</v>
      </c>
      <c r="J2782" s="18" t="n">
        <f aca="false">IF($V2782="","",INDEX('Stock Exchange'!F$5:F$2450,$V2782))</f>
        <v>6945.2</v>
      </c>
      <c r="K2782" s="18" t="n">
        <f aca="false">IF($V2782="","",INDEX('Stock Exchange'!G$5:G$2450,$V2782))</f>
        <v>5761.1</v>
      </c>
      <c r="L2782" s="18" t="n">
        <f aca="false">IF($V2782="","",INDEX('Stock Exchange'!H$5:H$2450,$V2782))</f>
        <v>1184.1</v>
      </c>
      <c r="M2782" s="18" t="n">
        <f aca="false">IF($V2782="","",INDEX('Stock Exchange'!I$5:I$2450,$V2782))</f>
        <v>231.47</v>
      </c>
      <c r="N2782" s="18" t="n">
        <f aca="false">IF($W2782="","",INDEX(Primary!F$5:F$2450,$W2782))</f>
        <v>115.3</v>
      </c>
      <c r="O2782" s="18" t="n">
        <f aca="false">IF($W2782="","",INDEX(Primary!G$5:G$2450,$W2782))</f>
        <v>1.7</v>
      </c>
      <c r="P2782" s="18" t="n">
        <f aca="false">IF($W2782="","",INDEX(Primary!H$5:H$2450,$W2782))</f>
        <v>113.6</v>
      </c>
      <c r="Q2782" s="18" t="n">
        <f aca="false">IF($W2782="","",INDEX(Primary!I$5:I$2450,$W2782))</f>
        <v>22.21</v>
      </c>
      <c r="R2782" s="19" t="n">
        <f aca="false">IF($E2782="Yes",L2782+P2782,"")</f>
        <v>1297.7</v>
      </c>
      <c r="S2782" s="19" t="n">
        <f aca="false">IF($E2782="Yes",H2782-R2782,"")</f>
        <v>0</v>
      </c>
      <c r="T2782" s="6" t="str">
        <f aca="false">IF($E2782="Yes",IF(ROUND(ABS(S2782),2)&lt;=$T$2,"OK","CHECK"),"n/a")</f>
        <v>OK</v>
      </c>
      <c r="U2782" s="20" t="n">
        <f aca="false">Total!J2782</f>
        <v>51.1565</v>
      </c>
      <c r="V2782" s="17" t="n">
        <f aca="false">IFERROR(MATCH($A2782,'Stock Exchange'!$A$5:$A$2450,0),"")</f>
        <v>564</v>
      </c>
      <c r="W2782" s="17" t="n">
        <f aca="false">IFERROR(MATCH($A2782,Primary!$A$5:$A$2450,0),"")</f>
        <v>564</v>
      </c>
    </row>
    <row r="2783" customFormat="false" ht="15" hidden="false" customHeight="false" outlineLevel="0" collapsed="false">
      <c r="A2783" s="16" t="n">
        <f aca="false">Total!A2783</f>
        <v>41003</v>
      </c>
      <c r="B2783" s="17" t="n">
        <f aca="false">YEAR(A2783)</f>
        <v>2012</v>
      </c>
      <c r="C2783" s="17" t="n">
        <f aca="false">MONTH(A2783)</f>
        <v>4</v>
      </c>
      <c r="D2783" s="6" t="str">
        <f aca="false">IF(MONTH(A2783)&gt;=4,"FY "&amp;YEAR(A2783)&amp;"-"&amp;RIGHT(YEAR(A2783)+1,2),"FY "&amp;(YEAR(A2783)-1)&amp;"-"&amp;RIGHT(YEAR(A2783),2))</f>
        <v>FY 2012-13</v>
      </c>
      <c r="E2783" s="6" t="str">
        <f aca="false">IF(AND(V2783&lt;&gt;"",W2783&lt;&gt;""),"Yes","No")</f>
        <v>Yes</v>
      </c>
      <c r="F2783" s="18" t="n">
        <f aca="false">Total!F2783</f>
        <v>2009.9</v>
      </c>
      <c r="G2783" s="18" t="n">
        <f aca="false">Total!G2783</f>
        <v>1640.6</v>
      </c>
      <c r="H2783" s="18" t="n">
        <f aca="false">Total!H2783</f>
        <v>369.2</v>
      </c>
      <c r="I2783" s="18" t="n">
        <f aca="false">Total!I2783</f>
        <v>73.02</v>
      </c>
      <c r="J2783" s="18" t="n">
        <f aca="false">IF($V2783="","",INDEX('Stock Exchange'!F$5:F$2450,$V2783))</f>
        <v>1962.8</v>
      </c>
      <c r="K2783" s="18" t="n">
        <f aca="false">IF($V2783="","",INDEX('Stock Exchange'!G$5:G$2450,$V2783))</f>
        <v>1640.2</v>
      </c>
      <c r="L2783" s="18" t="n">
        <f aca="false">IF($V2783="","",INDEX('Stock Exchange'!H$5:H$2450,$V2783))</f>
        <v>322.7</v>
      </c>
      <c r="M2783" s="18" t="n">
        <f aca="false">IF($V2783="","",INDEX('Stock Exchange'!I$5:I$2450,$V2783))</f>
        <v>63.81</v>
      </c>
      <c r="N2783" s="18" t="n">
        <f aca="false">IF($W2783="","",INDEX(Primary!F$5:F$2450,$W2783))</f>
        <v>47</v>
      </c>
      <c r="O2783" s="18" t="n">
        <f aca="false">IF($W2783="","",INDEX(Primary!G$5:G$2450,$W2783))</f>
        <v>0.5</v>
      </c>
      <c r="P2783" s="18" t="n">
        <f aca="false">IF($W2783="","",INDEX(Primary!H$5:H$2450,$W2783))</f>
        <v>46.6</v>
      </c>
      <c r="Q2783" s="18" t="n">
        <f aca="false">IF($W2783="","",INDEX(Primary!I$5:I$2450,$W2783))</f>
        <v>9.21</v>
      </c>
      <c r="R2783" s="19" t="n">
        <f aca="false">IF($E2783="Yes",L2783+P2783,"")</f>
        <v>369.3</v>
      </c>
      <c r="S2783" s="19" t="n">
        <f aca="false">IF($E2783="Yes",H2783-R2783,"")</f>
        <v>-0.100000000000023</v>
      </c>
      <c r="T2783" s="6" t="str">
        <f aca="false">IF($E2783="Yes",IF(ROUND(ABS(S2783),2)&lt;=$T$2,"OK","CHECK"),"n/a")</f>
        <v>OK</v>
      </c>
      <c r="U2783" s="20" t="n">
        <f aca="false">Total!J2783</f>
        <v>50.5645</v>
      </c>
      <c r="V2783" s="17" t="n">
        <f aca="false">IFERROR(MATCH($A2783,'Stock Exchange'!$A$5:$A$2450,0),"")</f>
        <v>565</v>
      </c>
      <c r="W2783" s="17" t="n">
        <f aca="false">IFERROR(MATCH($A2783,Primary!$A$5:$A$2450,0),"")</f>
        <v>565</v>
      </c>
    </row>
    <row r="2784" customFormat="false" ht="15" hidden="false" customHeight="false" outlineLevel="0" collapsed="false">
      <c r="A2784" s="16" t="n">
        <f aca="false">Total!A2784</f>
        <v>41008</v>
      </c>
      <c r="B2784" s="17" t="n">
        <f aca="false">YEAR(A2784)</f>
        <v>2012</v>
      </c>
      <c r="C2784" s="17" t="n">
        <f aca="false">MONTH(A2784)</f>
        <v>4</v>
      </c>
      <c r="D2784" s="6" t="str">
        <f aca="false">IF(MONTH(A2784)&gt;=4,"FY "&amp;YEAR(A2784)&amp;"-"&amp;RIGHT(YEAR(A2784)+1,2),"FY "&amp;(YEAR(A2784)-1)&amp;"-"&amp;RIGHT(YEAR(A2784),2))</f>
        <v>FY 2012-13</v>
      </c>
      <c r="E2784" s="6" t="str">
        <f aca="false">IF(AND(V2784&lt;&gt;"",W2784&lt;&gt;""),"Yes","No")</f>
        <v>Yes</v>
      </c>
      <c r="F2784" s="18" t="n">
        <f aca="false">Total!F2784</f>
        <v>1410.9</v>
      </c>
      <c r="G2784" s="18" t="n">
        <f aca="false">Total!G2784</f>
        <v>1276.6</v>
      </c>
      <c r="H2784" s="18" t="n">
        <f aca="false">Total!H2784</f>
        <v>134.4</v>
      </c>
      <c r="I2784" s="18" t="n">
        <f aca="false">Total!I2784</f>
        <v>26.32</v>
      </c>
      <c r="J2784" s="18" t="n">
        <f aca="false">IF($V2784="","",INDEX('Stock Exchange'!F$5:F$2450,$V2784))</f>
        <v>1367.8</v>
      </c>
      <c r="K2784" s="18" t="n">
        <f aca="false">IF($V2784="","",INDEX('Stock Exchange'!G$5:G$2450,$V2784))</f>
        <v>1273.9</v>
      </c>
      <c r="L2784" s="18" t="n">
        <f aca="false">IF($V2784="","",INDEX('Stock Exchange'!H$5:H$2450,$V2784))</f>
        <v>93.9</v>
      </c>
      <c r="M2784" s="18" t="n">
        <f aca="false">IF($V2784="","",INDEX('Stock Exchange'!I$5:I$2450,$V2784))</f>
        <v>18.4</v>
      </c>
      <c r="N2784" s="18" t="n">
        <f aca="false">IF($W2784="","",INDEX(Primary!F$5:F$2450,$W2784))</f>
        <v>43.1</v>
      </c>
      <c r="O2784" s="18" t="n">
        <f aca="false">IF($W2784="","",INDEX(Primary!G$5:G$2450,$W2784))</f>
        <v>2.6</v>
      </c>
      <c r="P2784" s="18" t="n">
        <f aca="false">IF($W2784="","",INDEX(Primary!H$5:H$2450,$W2784))</f>
        <v>40.5</v>
      </c>
      <c r="Q2784" s="18" t="n">
        <f aca="false">IF($W2784="","",INDEX(Primary!I$5:I$2450,$W2784))</f>
        <v>7.92</v>
      </c>
      <c r="R2784" s="19" t="n">
        <f aca="false">IF($E2784="Yes",L2784+P2784,"")</f>
        <v>134.4</v>
      </c>
      <c r="S2784" s="19" t="n">
        <f aca="false">IF($E2784="Yes",H2784-R2784,"")</f>
        <v>0</v>
      </c>
      <c r="T2784" s="6" t="str">
        <f aca="false">IF($E2784="Yes",IF(ROUND(ABS(S2784),2)&lt;=$T$2,"OK","CHECK"),"n/a")</f>
        <v>OK</v>
      </c>
      <c r="U2784" s="20" t="n">
        <f aca="false">Total!J2784</f>
        <v>51.0465</v>
      </c>
      <c r="V2784" s="17" t="n">
        <f aca="false">IFERROR(MATCH($A2784,'Stock Exchange'!$A$5:$A$2450,0),"")</f>
        <v>566</v>
      </c>
      <c r="W2784" s="17" t="n">
        <f aca="false">IFERROR(MATCH($A2784,Primary!$A$5:$A$2450,0),"")</f>
        <v>566</v>
      </c>
    </row>
    <row r="2785" customFormat="false" ht="15" hidden="false" customHeight="false" outlineLevel="0" collapsed="false">
      <c r="A2785" s="16" t="n">
        <f aca="false">Total!A2785</f>
        <v>41009</v>
      </c>
      <c r="B2785" s="17" t="n">
        <f aca="false">YEAR(A2785)</f>
        <v>2012</v>
      </c>
      <c r="C2785" s="17" t="n">
        <f aca="false">MONTH(A2785)</f>
        <v>4</v>
      </c>
      <c r="D2785" s="6" t="str">
        <f aca="false">IF(MONTH(A2785)&gt;=4,"FY "&amp;YEAR(A2785)&amp;"-"&amp;RIGHT(YEAR(A2785)+1,2),"FY "&amp;(YEAR(A2785)-1)&amp;"-"&amp;RIGHT(YEAR(A2785),2))</f>
        <v>FY 2012-13</v>
      </c>
      <c r="E2785" s="6" t="str">
        <f aca="false">IF(AND(V2785&lt;&gt;"",W2785&lt;&gt;""),"Yes","No")</f>
        <v>Yes</v>
      </c>
      <c r="F2785" s="18" t="n">
        <f aca="false">Total!F2785</f>
        <v>1084.9</v>
      </c>
      <c r="G2785" s="18" t="n">
        <f aca="false">Total!G2785</f>
        <v>1337.6</v>
      </c>
      <c r="H2785" s="18" t="n">
        <f aca="false">Total!H2785</f>
        <v>-252.7</v>
      </c>
      <c r="I2785" s="18" t="n">
        <f aca="false">Total!I2785</f>
        <v>-49.29</v>
      </c>
      <c r="J2785" s="18" t="n">
        <f aca="false">IF($V2785="","",INDEX('Stock Exchange'!F$5:F$2450,$V2785))</f>
        <v>1080.2</v>
      </c>
      <c r="K2785" s="18" t="n">
        <f aca="false">IF($V2785="","",INDEX('Stock Exchange'!G$5:G$2450,$V2785))</f>
        <v>1331.5</v>
      </c>
      <c r="L2785" s="18" t="n">
        <f aca="false">IF($V2785="","",INDEX('Stock Exchange'!H$5:H$2450,$V2785))</f>
        <v>-251.3</v>
      </c>
      <c r="M2785" s="18" t="n">
        <f aca="false">IF($V2785="","",INDEX('Stock Exchange'!I$5:I$2450,$V2785))</f>
        <v>-49.01</v>
      </c>
      <c r="N2785" s="18" t="n">
        <f aca="false">IF($W2785="","",INDEX(Primary!F$5:F$2450,$W2785))</f>
        <v>4.7</v>
      </c>
      <c r="O2785" s="18" t="n">
        <f aca="false">IF($W2785="","",INDEX(Primary!G$5:G$2450,$W2785))</f>
        <v>6.1</v>
      </c>
      <c r="P2785" s="18" t="n">
        <f aca="false">IF($W2785="","",INDEX(Primary!H$5:H$2450,$W2785))</f>
        <v>-1.4</v>
      </c>
      <c r="Q2785" s="18" t="n">
        <f aca="false">IF($W2785="","",INDEX(Primary!I$5:I$2450,$W2785))</f>
        <v>-0.28</v>
      </c>
      <c r="R2785" s="19" t="n">
        <f aca="false">IF($E2785="Yes",L2785+P2785,"")</f>
        <v>-252.7</v>
      </c>
      <c r="S2785" s="19" t="n">
        <f aca="false">IF($E2785="Yes",H2785-R2785,"")</f>
        <v>0</v>
      </c>
      <c r="T2785" s="6" t="str">
        <f aca="false">IF($E2785="Yes",IF(ROUND(ABS(S2785),2)&lt;=$T$2,"OK","CHECK"),"n/a")</f>
        <v>OK</v>
      </c>
      <c r="U2785" s="20" t="n">
        <f aca="false">Total!J2785</f>
        <v>51.2765</v>
      </c>
      <c r="V2785" s="17" t="n">
        <f aca="false">IFERROR(MATCH($A2785,'Stock Exchange'!$A$5:$A$2450,0),"")</f>
        <v>567</v>
      </c>
      <c r="W2785" s="17" t="n">
        <f aca="false">IFERROR(MATCH($A2785,Primary!$A$5:$A$2450,0),"")</f>
        <v>567</v>
      </c>
    </row>
    <row r="2786" customFormat="false" ht="15" hidden="false" customHeight="false" outlineLevel="0" collapsed="false">
      <c r="A2786" s="16" t="n">
        <f aca="false">Total!A2786</f>
        <v>41010</v>
      </c>
      <c r="B2786" s="17" t="n">
        <f aca="false">YEAR(A2786)</f>
        <v>2012</v>
      </c>
      <c r="C2786" s="17" t="n">
        <f aca="false">MONTH(A2786)</f>
        <v>4</v>
      </c>
      <c r="D2786" s="6" t="str">
        <f aca="false">IF(MONTH(A2786)&gt;=4,"FY "&amp;YEAR(A2786)&amp;"-"&amp;RIGHT(YEAR(A2786)+1,2),"FY "&amp;(YEAR(A2786)-1)&amp;"-"&amp;RIGHT(YEAR(A2786),2))</f>
        <v>FY 2012-13</v>
      </c>
      <c r="E2786" s="6" t="str">
        <f aca="false">IF(AND(V2786&lt;&gt;"",W2786&lt;&gt;""),"Yes","No")</f>
        <v>Yes</v>
      </c>
      <c r="F2786" s="18" t="n">
        <f aca="false">Total!F2786</f>
        <v>1903.1</v>
      </c>
      <c r="G2786" s="18" t="n">
        <f aca="false">Total!G2786</f>
        <v>2942.3</v>
      </c>
      <c r="H2786" s="18" t="n">
        <f aca="false">Total!H2786</f>
        <v>-1039.2</v>
      </c>
      <c r="I2786" s="18" t="n">
        <f aca="false">Total!I2786</f>
        <v>-202.95</v>
      </c>
      <c r="J2786" s="18" t="n">
        <f aca="false">IF($V2786="","",INDEX('Stock Exchange'!F$5:F$2450,$V2786))</f>
        <v>1867.8</v>
      </c>
      <c r="K2786" s="18" t="n">
        <f aca="false">IF($V2786="","",INDEX('Stock Exchange'!G$5:G$2450,$V2786))</f>
        <v>2167.1</v>
      </c>
      <c r="L2786" s="18" t="n">
        <f aca="false">IF($V2786="","",INDEX('Stock Exchange'!H$5:H$2450,$V2786))</f>
        <v>-299.3</v>
      </c>
      <c r="M2786" s="18" t="n">
        <f aca="false">IF($V2786="","",INDEX('Stock Exchange'!I$5:I$2450,$V2786))</f>
        <v>-58.46</v>
      </c>
      <c r="N2786" s="18" t="n">
        <f aca="false">IF($W2786="","",INDEX(Primary!F$5:F$2450,$W2786))</f>
        <v>35.3</v>
      </c>
      <c r="O2786" s="18" t="n">
        <f aca="false">IF($W2786="","",INDEX(Primary!G$5:G$2450,$W2786))</f>
        <v>775.2</v>
      </c>
      <c r="P2786" s="18" t="n">
        <f aca="false">IF($W2786="","",INDEX(Primary!H$5:H$2450,$W2786))</f>
        <v>-739.9</v>
      </c>
      <c r="Q2786" s="18" t="n">
        <f aca="false">IF($W2786="","",INDEX(Primary!I$5:I$2450,$W2786))</f>
        <v>-144.49</v>
      </c>
      <c r="R2786" s="19" t="n">
        <f aca="false">IF($E2786="Yes",L2786+P2786,"")</f>
        <v>-1039.2</v>
      </c>
      <c r="S2786" s="19" t="n">
        <f aca="false">IF($E2786="Yes",H2786-R2786,"")</f>
        <v>0</v>
      </c>
      <c r="T2786" s="6" t="str">
        <f aca="false">IF($E2786="Yes",IF(ROUND(ABS(S2786),2)&lt;=$T$2,"OK","CHECK"),"n/a")</f>
        <v>OK</v>
      </c>
      <c r="U2786" s="20" t="n">
        <f aca="false">Total!J2786</f>
        <v>51.204</v>
      </c>
      <c r="V2786" s="17" t="n">
        <f aca="false">IFERROR(MATCH($A2786,'Stock Exchange'!$A$5:$A$2450,0),"")</f>
        <v>568</v>
      </c>
      <c r="W2786" s="17" t="n">
        <f aca="false">IFERROR(MATCH($A2786,Primary!$A$5:$A$2450,0),"")</f>
        <v>568</v>
      </c>
    </row>
    <row r="2787" customFormat="false" ht="15" hidden="false" customHeight="false" outlineLevel="0" collapsed="false">
      <c r="A2787" s="16" t="n">
        <f aca="false">Total!A2787</f>
        <v>41011</v>
      </c>
      <c r="B2787" s="17" t="n">
        <f aca="false">YEAR(A2787)</f>
        <v>2012</v>
      </c>
      <c r="C2787" s="17" t="n">
        <f aca="false">MONTH(A2787)</f>
        <v>4</v>
      </c>
      <c r="D2787" s="6" t="str">
        <f aca="false">IF(MONTH(A2787)&gt;=4,"FY "&amp;YEAR(A2787)&amp;"-"&amp;RIGHT(YEAR(A2787)+1,2),"FY "&amp;(YEAR(A2787)-1)&amp;"-"&amp;RIGHT(YEAR(A2787),2))</f>
        <v>FY 2012-13</v>
      </c>
      <c r="E2787" s="6" t="str">
        <f aca="false">IF(AND(V2787&lt;&gt;"",W2787&lt;&gt;""),"Yes","No")</f>
        <v>Yes</v>
      </c>
      <c r="F2787" s="18" t="n">
        <f aca="false">Total!F2787</f>
        <v>1931.6</v>
      </c>
      <c r="G2787" s="18" t="n">
        <f aca="false">Total!G2787</f>
        <v>2303.1</v>
      </c>
      <c r="H2787" s="18" t="n">
        <f aca="false">Total!H2787</f>
        <v>-371.4</v>
      </c>
      <c r="I2787" s="18" t="n">
        <f aca="false">Total!I2787</f>
        <v>-72.06</v>
      </c>
      <c r="J2787" s="18" t="n">
        <f aca="false">IF($V2787="","",INDEX('Stock Exchange'!F$5:F$2450,$V2787))</f>
        <v>1886.7</v>
      </c>
      <c r="K2787" s="18" t="n">
        <f aca="false">IF($V2787="","",INDEX('Stock Exchange'!G$5:G$2450,$V2787))</f>
        <v>2302.3</v>
      </c>
      <c r="L2787" s="18" t="n">
        <f aca="false">IF($V2787="","",INDEX('Stock Exchange'!H$5:H$2450,$V2787))</f>
        <v>-415.6</v>
      </c>
      <c r="M2787" s="18" t="n">
        <f aca="false">IF($V2787="","",INDEX('Stock Exchange'!I$5:I$2450,$V2787))</f>
        <v>-80.62</v>
      </c>
      <c r="N2787" s="18" t="n">
        <f aca="false">IF($W2787="","",INDEX(Primary!F$5:F$2450,$W2787))</f>
        <v>44.9</v>
      </c>
      <c r="O2787" s="18" t="n">
        <f aca="false">IF($W2787="","",INDEX(Primary!G$5:G$2450,$W2787))</f>
        <v>0.8</v>
      </c>
      <c r="P2787" s="18" t="n">
        <f aca="false">IF($W2787="","",INDEX(Primary!H$5:H$2450,$W2787))</f>
        <v>44.1</v>
      </c>
      <c r="Q2787" s="18" t="n">
        <f aca="false">IF($W2787="","",INDEX(Primary!I$5:I$2450,$W2787))</f>
        <v>8.56</v>
      </c>
      <c r="R2787" s="19" t="n">
        <f aca="false">IF($E2787="Yes",L2787+P2787,"")</f>
        <v>-371.5</v>
      </c>
      <c r="S2787" s="19" t="n">
        <f aca="false">IF($E2787="Yes",H2787-R2787,"")</f>
        <v>0.100000000000023</v>
      </c>
      <c r="T2787" s="6" t="str">
        <f aca="false">IF($E2787="Yes",IF(ROUND(ABS(S2787),2)&lt;=$T$2,"OK","CHECK"),"n/a")</f>
        <v>OK</v>
      </c>
      <c r="U2787" s="20" t="n">
        <f aca="false">Total!J2787</f>
        <v>51.547</v>
      </c>
      <c r="V2787" s="17" t="n">
        <f aca="false">IFERROR(MATCH($A2787,'Stock Exchange'!$A$5:$A$2450,0),"")</f>
        <v>569</v>
      </c>
      <c r="W2787" s="17" t="n">
        <f aca="false">IFERROR(MATCH($A2787,Primary!$A$5:$A$2450,0),"")</f>
        <v>569</v>
      </c>
    </row>
    <row r="2788" customFormat="false" ht="15" hidden="false" customHeight="false" outlineLevel="0" collapsed="false">
      <c r="A2788" s="16" t="n">
        <f aca="false">Total!A2788</f>
        <v>41012</v>
      </c>
      <c r="B2788" s="17" t="n">
        <f aca="false">YEAR(A2788)</f>
        <v>2012</v>
      </c>
      <c r="C2788" s="17" t="n">
        <f aca="false">MONTH(A2788)</f>
        <v>4</v>
      </c>
      <c r="D2788" s="6" t="str">
        <f aca="false">IF(MONTH(A2788)&gt;=4,"FY "&amp;YEAR(A2788)&amp;"-"&amp;RIGHT(YEAR(A2788)+1,2),"FY "&amp;(YEAR(A2788)-1)&amp;"-"&amp;RIGHT(YEAR(A2788),2))</f>
        <v>FY 2012-13</v>
      </c>
      <c r="E2788" s="6" t="str">
        <f aca="false">IF(AND(V2788&lt;&gt;"",W2788&lt;&gt;""),"Yes","No")</f>
        <v>Yes</v>
      </c>
      <c r="F2788" s="18" t="n">
        <f aca="false">Total!F2788</f>
        <v>2095.3</v>
      </c>
      <c r="G2788" s="18" t="n">
        <f aca="false">Total!G2788</f>
        <v>1911.3</v>
      </c>
      <c r="H2788" s="18" t="n">
        <f aca="false">Total!H2788</f>
        <v>184</v>
      </c>
      <c r="I2788" s="18" t="n">
        <f aca="false">Total!I2788</f>
        <v>35.77</v>
      </c>
      <c r="J2788" s="18" t="n">
        <f aca="false">IF($V2788="","",INDEX('Stock Exchange'!F$5:F$2450,$V2788))</f>
        <v>2055.8</v>
      </c>
      <c r="K2788" s="18" t="n">
        <f aca="false">IF($V2788="","",INDEX('Stock Exchange'!G$5:G$2450,$V2788))</f>
        <v>1911.1</v>
      </c>
      <c r="L2788" s="18" t="n">
        <f aca="false">IF($V2788="","",INDEX('Stock Exchange'!H$5:H$2450,$V2788))</f>
        <v>144.8</v>
      </c>
      <c r="M2788" s="18" t="n">
        <f aca="false">IF($V2788="","",INDEX('Stock Exchange'!I$5:I$2450,$V2788))</f>
        <v>28.14</v>
      </c>
      <c r="N2788" s="18" t="n">
        <f aca="false">IF($W2788="","",INDEX(Primary!F$5:F$2450,$W2788))</f>
        <v>39.5</v>
      </c>
      <c r="O2788" s="18" t="n">
        <f aca="false">IF($W2788="","",INDEX(Primary!G$5:G$2450,$W2788))</f>
        <v>0.2</v>
      </c>
      <c r="P2788" s="18" t="n">
        <f aca="false">IF($W2788="","",INDEX(Primary!H$5:H$2450,$W2788))</f>
        <v>39.3</v>
      </c>
      <c r="Q2788" s="18" t="n">
        <f aca="false">IF($W2788="","",INDEX(Primary!I$5:I$2450,$W2788))</f>
        <v>7.63</v>
      </c>
      <c r="R2788" s="19" t="n">
        <f aca="false">IF($E2788="Yes",L2788+P2788,"")</f>
        <v>184.1</v>
      </c>
      <c r="S2788" s="19" t="n">
        <f aca="false">IF($E2788="Yes",H2788-R2788,"")</f>
        <v>-0.100000000000023</v>
      </c>
      <c r="T2788" s="6" t="str">
        <f aca="false">IF($E2788="Yes",IF(ROUND(ABS(S2788),2)&lt;=$T$2,"OK","CHECK"),"n/a")</f>
        <v>OK</v>
      </c>
      <c r="U2788" s="20" t="n">
        <f aca="false">Total!J2788</f>
        <v>51.442</v>
      </c>
      <c r="V2788" s="17" t="n">
        <f aca="false">IFERROR(MATCH($A2788,'Stock Exchange'!$A$5:$A$2450,0),"")</f>
        <v>570</v>
      </c>
      <c r="W2788" s="17" t="n">
        <f aca="false">IFERROR(MATCH($A2788,Primary!$A$5:$A$2450,0),"")</f>
        <v>570</v>
      </c>
    </row>
    <row r="2789" customFormat="false" ht="15" hidden="false" customHeight="false" outlineLevel="0" collapsed="false">
      <c r="A2789" s="16" t="n">
        <f aca="false">Total!A2789</f>
        <v>41015</v>
      </c>
      <c r="B2789" s="17" t="n">
        <f aca="false">YEAR(A2789)</f>
        <v>2012</v>
      </c>
      <c r="C2789" s="17" t="n">
        <f aca="false">MONTH(A2789)</f>
        <v>4</v>
      </c>
      <c r="D2789" s="6" t="str">
        <f aca="false">IF(MONTH(A2789)&gt;=4,"FY "&amp;YEAR(A2789)&amp;"-"&amp;RIGHT(YEAR(A2789)+1,2),"FY "&amp;(YEAR(A2789)-1)&amp;"-"&amp;RIGHT(YEAR(A2789),2))</f>
        <v>FY 2012-13</v>
      </c>
      <c r="E2789" s="6" t="str">
        <f aca="false">IF(AND(V2789&lt;&gt;"",W2789&lt;&gt;""),"Yes","No")</f>
        <v>Yes</v>
      </c>
      <c r="F2789" s="18" t="n">
        <f aca="false">Total!F2789</f>
        <v>2691</v>
      </c>
      <c r="G2789" s="18" t="n">
        <f aca="false">Total!G2789</f>
        <v>2519.2</v>
      </c>
      <c r="H2789" s="18" t="n">
        <f aca="false">Total!H2789</f>
        <v>171.7</v>
      </c>
      <c r="I2789" s="18" t="n">
        <f aca="false">Total!I2789</f>
        <v>33.4</v>
      </c>
      <c r="J2789" s="18" t="n">
        <f aca="false">IF($V2789="","",INDEX('Stock Exchange'!F$5:F$2450,$V2789))</f>
        <v>2691</v>
      </c>
      <c r="K2789" s="18" t="n">
        <f aca="false">IF($V2789="","",INDEX('Stock Exchange'!G$5:G$2450,$V2789))</f>
        <v>2409.2</v>
      </c>
      <c r="L2789" s="18" t="n">
        <f aca="false">IF($V2789="","",INDEX('Stock Exchange'!H$5:H$2450,$V2789))</f>
        <v>281.8</v>
      </c>
      <c r="M2789" s="18" t="n">
        <f aca="false">IF($V2789="","",INDEX('Stock Exchange'!I$5:I$2450,$V2789))</f>
        <v>54.8</v>
      </c>
      <c r="N2789" s="18" t="n">
        <f aca="false">IF($W2789="","",INDEX(Primary!F$5:F$2450,$W2789))</f>
        <v>0</v>
      </c>
      <c r="O2789" s="18" t="n">
        <f aca="false">IF($W2789="","",INDEX(Primary!G$5:G$2450,$W2789))</f>
        <v>110.1</v>
      </c>
      <c r="P2789" s="18" t="n">
        <f aca="false">IF($W2789="","",INDEX(Primary!H$5:H$2450,$W2789))</f>
        <v>-110.1</v>
      </c>
      <c r="Q2789" s="18" t="n">
        <f aca="false">IF($W2789="","",INDEX(Primary!I$5:I$2450,$W2789))</f>
        <v>-21.41</v>
      </c>
      <c r="R2789" s="19" t="n">
        <f aca="false">IF($E2789="Yes",L2789+P2789,"")</f>
        <v>171.7</v>
      </c>
      <c r="S2789" s="19" t="n">
        <f aca="false">IF($E2789="Yes",H2789-R2789,"")</f>
        <v>0</v>
      </c>
      <c r="T2789" s="6" t="str">
        <f aca="false">IF($E2789="Yes",IF(ROUND(ABS(S2789),2)&lt;=$T$2,"OK","CHECK"),"n/a")</f>
        <v>OK</v>
      </c>
      <c r="U2789" s="20" t="n">
        <f aca="false">Total!J2789</f>
        <v>51.4175</v>
      </c>
      <c r="V2789" s="17" t="n">
        <f aca="false">IFERROR(MATCH($A2789,'Stock Exchange'!$A$5:$A$2450,0),"")</f>
        <v>571</v>
      </c>
      <c r="W2789" s="17" t="n">
        <f aca="false">IFERROR(MATCH($A2789,Primary!$A$5:$A$2450,0),"")</f>
        <v>571</v>
      </c>
    </row>
    <row r="2790" customFormat="false" ht="15" hidden="false" customHeight="false" outlineLevel="0" collapsed="false">
      <c r="A2790" s="16" t="n">
        <f aca="false">Total!A2790</f>
        <v>41016</v>
      </c>
      <c r="B2790" s="17" t="n">
        <f aca="false">YEAR(A2790)</f>
        <v>2012</v>
      </c>
      <c r="C2790" s="17" t="n">
        <f aca="false">MONTH(A2790)</f>
        <v>4</v>
      </c>
      <c r="D2790" s="6" t="str">
        <f aca="false">IF(MONTH(A2790)&gt;=4,"FY "&amp;YEAR(A2790)&amp;"-"&amp;RIGHT(YEAR(A2790)+1,2),"FY "&amp;(YEAR(A2790)-1)&amp;"-"&amp;RIGHT(YEAR(A2790),2))</f>
        <v>FY 2012-13</v>
      </c>
      <c r="E2790" s="6" t="str">
        <f aca="false">IF(AND(V2790&lt;&gt;"",W2790&lt;&gt;""),"Yes","No")</f>
        <v>Yes</v>
      </c>
      <c r="F2790" s="18" t="n">
        <f aca="false">Total!F2790</f>
        <v>1342.5</v>
      </c>
      <c r="G2790" s="18" t="n">
        <f aca="false">Total!G2790</f>
        <v>1894.1</v>
      </c>
      <c r="H2790" s="18" t="n">
        <f aca="false">Total!H2790</f>
        <v>-551.6</v>
      </c>
      <c r="I2790" s="18" t="n">
        <f aca="false">Total!I2790</f>
        <v>-106.79</v>
      </c>
      <c r="J2790" s="18" t="n">
        <f aca="false">IF($V2790="","",INDEX('Stock Exchange'!F$5:F$2450,$V2790))</f>
        <v>1342.4</v>
      </c>
      <c r="K2790" s="18" t="n">
        <f aca="false">IF($V2790="","",INDEX('Stock Exchange'!G$5:G$2450,$V2790))</f>
        <v>1888.3</v>
      </c>
      <c r="L2790" s="18" t="n">
        <f aca="false">IF($V2790="","",INDEX('Stock Exchange'!H$5:H$2450,$V2790))</f>
        <v>-545.9</v>
      </c>
      <c r="M2790" s="18" t="n">
        <f aca="false">IF($V2790="","",INDEX('Stock Exchange'!I$5:I$2450,$V2790))</f>
        <v>-105.68</v>
      </c>
      <c r="N2790" s="18" t="n">
        <f aca="false">IF($W2790="","",INDEX(Primary!F$5:F$2450,$W2790))</f>
        <v>0</v>
      </c>
      <c r="O2790" s="18" t="n">
        <f aca="false">IF($W2790="","",INDEX(Primary!G$5:G$2450,$W2790))</f>
        <v>5.8</v>
      </c>
      <c r="P2790" s="18" t="n">
        <f aca="false">IF($W2790="","",INDEX(Primary!H$5:H$2450,$W2790))</f>
        <v>-5.7</v>
      </c>
      <c r="Q2790" s="18" t="n">
        <f aca="false">IF($W2790="","",INDEX(Primary!I$5:I$2450,$W2790))</f>
        <v>-1.11</v>
      </c>
      <c r="R2790" s="19" t="n">
        <f aca="false">IF($E2790="Yes",L2790+P2790,"")</f>
        <v>-551.6</v>
      </c>
      <c r="S2790" s="19" t="n">
        <f aca="false">IF($E2790="Yes",H2790-R2790,"")</f>
        <v>0</v>
      </c>
      <c r="T2790" s="6" t="str">
        <f aca="false">IF($E2790="Yes",IF(ROUND(ABS(S2790),2)&lt;=$T$2,"OK","CHECK"),"n/a")</f>
        <v>OK</v>
      </c>
      <c r="U2790" s="20" t="n">
        <f aca="false">Total!J2790</f>
        <v>51.659</v>
      </c>
      <c r="V2790" s="17" t="n">
        <f aca="false">IFERROR(MATCH($A2790,'Stock Exchange'!$A$5:$A$2450,0),"")</f>
        <v>572</v>
      </c>
      <c r="W2790" s="17" t="n">
        <f aca="false">IFERROR(MATCH($A2790,Primary!$A$5:$A$2450,0),"")</f>
        <v>572</v>
      </c>
    </row>
    <row r="2791" customFormat="false" ht="15" hidden="false" customHeight="false" outlineLevel="0" collapsed="false">
      <c r="A2791" s="16" t="n">
        <f aca="false">Total!A2791</f>
        <v>41017</v>
      </c>
      <c r="B2791" s="17" t="n">
        <f aca="false">YEAR(A2791)</f>
        <v>2012</v>
      </c>
      <c r="C2791" s="17" t="n">
        <f aca="false">MONTH(A2791)</f>
        <v>4</v>
      </c>
      <c r="D2791" s="6" t="str">
        <f aca="false">IF(MONTH(A2791)&gt;=4,"FY "&amp;YEAR(A2791)&amp;"-"&amp;RIGHT(YEAR(A2791)+1,2),"FY "&amp;(YEAR(A2791)-1)&amp;"-"&amp;RIGHT(YEAR(A2791),2))</f>
        <v>FY 2012-13</v>
      </c>
      <c r="E2791" s="6" t="str">
        <f aca="false">IF(AND(V2791&lt;&gt;"",W2791&lt;&gt;""),"Yes","No")</f>
        <v>Yes</v>
      </c>
      <c r="F2791" s="18" t="n">
        <f aca="false">Total!F2791</f>
        <v>2407.4</v>
      </c>
      <c r="G2791" s="18" t="n">
        <f aca="false">Total!G2791</f>
        <v>2016.1</v>
      </c>
      <c r="H2791" s="18" t="n">
        <f aca="false">Total!H2791</f>
        <v>391.4</v>
      </c>
      <c r="I2791" s="18" t="n">
        <f aca="false">Total!I2791</f>
        <v>75.8</v>
      </c>
      <c r="J2791" s="18" t="n">
        <f aca="false">IF($V2791="","",INDEX('Stock Exchange'!F$5:F$2450,$V2791))</f>
        <v>2406.9</v>
      </c>
      <c r="K2791" s="18" t="n">
        <f aca="false">IF($V2791="","",INDEX('Stock Exchange'!G$5:G$2450,$V2791))</f>
        <v>1965.9</v>
      </c>
      <c r="L2791" s="18" t="n">
        <f aca="false">IF($V2791="","",INDEX('Stock Exchange'!H$5:H$2450,$V2791))</f>
        <v>441</v>
      </c>
      <c r="M2791" s="18" t="n">
        <f aca="false">IF($V2791="","",INDEX('Stock Exchange'!I$5:I$2450,$V2791))</f>
        <v>85.42</v>
      </c>
      <c r="N2791" s="18" t="n">
        <f aca="false">IF($W2791="","",INDEX(Primary!F$5:F$2450,$W2791))</f>
        <v>0.6</v>
      </c>
      <c r="O2791" s="18" t="n">
        <f aca="false">IF($W2791="","",INDEX(Primary!G$5:G$2450,$W2791))</f>
        <v>50.2</v>
      </c>
      <c r="P2791" s="18" t="n">
        <f aca="false">IF($W2791="","",INDEX(Primary!H$5:H$2450,$W2791))</f>
        <v>-49.6</v>
      </c>
      <c r="Q2791" s="18" t="n">
        <f aca="false">IF($W2791="","",INDEX(Primary!I$5:I$2450,$W2791))</f>
        <v>-9.62</v>
      </c>
      <c r="R2791" s="19" t="n">
        <f aca="false">IF($E2791="Yes",L2791+P2791,"")</f>
        <v>391.4</v>
      </c>
      <c r="S2791" s="19" t="n">
        <f aca="false">IF($E2791="Yes",H2791-R2791,"")</f>
        <v>0</v>
      </c>
      <c r="T2791" s="6" t="str">
        <f aca="false">IF($E2791="Yes",IF(ROUND(ABS(S2791),2)&lt;=$T$2,"OK","CHECK"),"n/a")</f>
        <v>OK</v>
      </c>
      <c r="U2791" s="20" t="n">
        <f aca="false">Total!J2791</f>
        <v>51.6265</v>
      </c>
      <c r="V2791" s="17" t="n">
        <f aca="false">IFERROR(MATCH($A2791,'Stock Exchange'!$A$5:$A$2450,0),"")</f>
        <v>573</v>
      </c>
      <c r="W2791" s="17" t="n">
        <f aca="false">IFERROR(MATCH($A2791,Primary!$A$5:$A$2450,0),"")</f>
        <v>573</v>
      </c>
    </row>
    <row r="2792" customFormat="false" ht="15" hidden="false" customHeight="false" outlineLevel="0" collapsed="false">
      <c r="A2792" s="16" t="n">
        <f aca="false">Total!A2792</f>
        <v>41018</v>
      </c>
      <c r="B2792" s="17" t="n">
        <f aca="false">YEAR(A2792)</f>
        <v>2012</v>
      </c>
      <c r="C2792" s="17" t="n">
        <f aca="false">MONTH(A2792)</f>
        <v>4</v>
      </c>
      <c r="D2792" s="6" t="str">
        <f aca="false">IF(MONTH(A2792)&gt;=4,"FY "&amp;YEAR(A2792)&amp;"-"&amp;RIGHT(YEAR(A2792)+1,2),"FY "&amp;(YEAR(A2792)-1)&amp;"-"&amp;RIGHT(YEAR(A2792),2))</f>
        <v>FY 2012-13</v>
      </c>
      <c r="E2792" s="6" t="str">
        <f aca="false">IF(AND(V2792&lt;&gt;"",W2792&lt;&gt;""),"Yes","No")</f>
        <v>Yes</v>
      </c>
      <c r="F2792" s="18" t="n">
        <f aca="false">Total!F2792</f>
        <v>2480.7</v>
      </c>
      <c r="G2792" s="18" t="n">
        <f aca="false">Total!G2792</f>
        <v>2197.8</v>
      </c>
      <c r="H2792" s="18" t="n">
        <f aca="false">Total!H2792</f>
        <v>282.9</v>
      </c>
      <c r="I2792" s="18" t="n">
        <f aca="false">Total!I2792</f>
        <v>54.92</v>
      </c>
      <c r="J2792" s="18" t="n">
        <f aca="false">IF($V2792="","",INDEX('Stock Exchange'!F$5:F$2450,$V2792))</f>
        <v>2480.3</v>
      </c>
      <c r="K2792" s="18" t="n">
        <f aca="false">IF($V2792="","",INDEX('Stock Exchange'!G$5:G$2450,$V2792))</f>
        <v>2192.4</v>
      </c>
      <c r="L2792" s="18" t="n">
        <f aca="false">IF($V2792="","",INDEX('Stock Exchange'!H$5:H$2450,$V2792))</f>
        <v>287.9</v>
      </c>
      <c r="M2792" s="18" t="n">
        <f aca="false">IF($V2792="","",INDEX('Stock Exchange'!I$5:I$2450,$V2792))</f>
        <v>55.89</v>
      </c>
      <c r="N2792" s="18" t="n">
        <f aca="false">IF($W2792="","",INDEX(Primary!F$5:F$2450,$W2792))</f>
        <v>0.4</v>
      </c>
      <c r="O2792" s="18" t="n">
        <f aca="false">IF($W2792="","",INDEX(Primary!G$5:G$2450,$W2792))</f>
        <v>5.4</v>
      </c>
      <c r="P2792" s="18" t="n">
        <f aca="false">IF($W2792="","",INDEX(Primary!H$5:H$2450,$W2792))</f>
        <v>-5</v>
      </c>
      <c r="Q2792" s="18" t="n">
        <f aca="false">IF($W2792="","",INDEX(Primary!I$5:I$2450,$W2792))</f>
        <v>-0.97</v>
      </c>
      <c r="R2792" s="19" t="n">
        <f aca="false">IF($E2792="Yes",L2792+P2792,"")</f>
        <v>282.9</v>
      </c>
      <c r="S2792" s="19" t="n">
        <f aca="false">IF($E2792="Yes",H2792-R2792,"")</f>
        <v>0</v>
      </c>
      <c r="T2792" s="6" t="str">
        <f aca="false">IF($E2792="Yes",IF(ROUND(ABS(S2792),2)&lt;=$T$2,"OK","CHECK"),"n/a")</f>
        <v>OK</v>
      </c>
      <c r="U2792" s="20" t="n">
        <f aca="false">Total!J2792</f>
        <v>51.5035</v>
      </c>
      <c r="V2792" s="17" t="n">
        <f aca="false">IFERROR(MATCH($A2792,'Stock Exchange'!$A$5:$A$2450,0),"")</f>
        <v>574</v>
      </c>
      <c r="W2792" s="17" t="n">
        <f aca="false">IFERROR(MATCH($A2792,Primary!$A$5:$A$2450,0),"")</f>
        <v>574</v>
      </c>
    </row>
    <row r="2793" customFormat="false" ht="15" hidden="false" customHeight="false" outlineLevel="0" collapsed="false">
      <c r="A2793" s="16" t="n">
        <f aca="false">Total!A2793</f>
        <v>41019</v>
      </c>
      <c r="B2793" s="17" t="n">
        <f aca="false">YEAR(A2793)</f>
        <v>2012</v>
      </c>
      <c r="C2793" s="17" t="n">
        <f aca="false">MONTH(A2793)</f>
        <v>4</v>
      </c>
      <c r="D2793" s="6" t="str">
        <f aca="false">IF(MONTH(A2793)&gt;=4,"FY "&amp;YEAR(A2793)&amp;"-"&amp;RIGHT(YEAR(A2793)+1,2),"FY "&amp;(YEAR(A2793)-1)&amp;"-"&amp;RIGHT(YEAR(A2793),2))</f>
        <v>FY 2012-13</v>
      </c>
      <c r="E2793" s="6" t="str">
        <f aca="false">IF(AND(V2793&lt;&gt;"",W2793&lt;&gt;""),"Yes","No")</f>
        <v>Yes</v>
      </c>
      <c r="F2793" s="18" t="n">
        <f aca="false">Total!F2793</f>
        <v>1860.5</v>
      </c>
      <c r="G2793" s="18" t="n">
        <f aca="false">Total!G2793</f>
        <v>1928.7</v>
      </c>
      <c r="H2793" s="18" t="n">
        <f aca="false">Total!H2793</f>
        <v>-68.2</v>
      </c>
      <c r="I2793" s="18" t="n">
        <f aca="false">Total!I2793</f>
        <v>-13.13</v>
      </c>
      <c r="J2793" s="18" t="n">
        <f aca="false">IF($V2793="","",INDEX('Stock Exchange'!F$5:F$2450,$V2793))</f>
        <v>1859.5</v>
      </c>
      <c r="K2793" s="18" t="n">
        <f aca="false">IF($V2793="","",INDEX('Stock Exchange'!G$5:G$2450,$V2793))</f>
        <v>1928.7</v>
      </c>
      <c r="L2793" s="18" t="n">
        <f aca="false">IF($V2793="","",INDEX('Stock Exchange'!H$5:H$2450,$V2793))</f>
        <v>-69.2</v>
      </c>
      <c r="M2793" s="18" t="n">
        <f aca="false">IF($V2793="","",INDEX('Stock Exchange'!I$5:I$2450,$V2793))</f>
        <v>-13.33</v>
      </c>
      <c r="N2793" s="18" t="n">
        <f aca="false">IF($W2793="","",INDEX(Primary!F$5:F$2450,$W2793))</f>
        <v>1</v>
      </c>
      <c r="O2793" s="18" t="n">
        <f aca="false">IF($W2793="","",INDEX(Primary!G$5:G$2450,$W2793))</f>
        <v>0</v>
      </c>
      <c r="P2793" s="18" t="n">
        <f aca="false">IF($W2793="","",INDEX(Primary!H$5:H$2450,$W2793))</f>
        <v>1</v>
      </c>
      <c r="Q2793" s="18" t="n">
        <f aca="false">IF($W2793="","",INDEX(Primary!I$5:I$2450,$W2793))</f>
        <v>0.2</v>
      </c>
      <c r="R2793" s="19" t="n">
        <f aca="false">IF($E2793="Yes",L2793+P2793,"")</f>
        <v>-68.2</v>
      </c>
      <c r="S2793" s="19" t="n">
        <f aca="false">IF($E2793="Yes",H2793-R2793,"")</f>
        <v>0</v>
      </c>
      <c r="T2793" s="6" t="str">
        <f aca="false">IF($E2793="Yes",IF(ROUND(ABS(S2793),2)&lt;=$T$2,"OK","CHECK"),"n/a")</f>
        <v>OK</v>
      </c>
      <c r="U2793" s="20" t="n">
        <f aca="false">Total!J2793</f>
        <v>51.893</v>
      </c>
      <c r="V2793" s="17" t="n">
        <f aca="false">IFERROR(MATCH($A2793,'Stock Exchange'!$A$5:$A$2450,0),"")</f>
        <v>575</v>
      </c>
      <c r="W2793" s="17" t="n">
        <f aca="false">IFERROR(MATCH($A2793,Primary!$A$5:$A$2450,0),"")</f>
        <v>575</v>
      </c>
    </row>
    <row r="2794" customFormat="false" ht="15" hidden="false" customHeight="false" outlineLevel="0" collapsed="false">
      <c r="A2794" s="16" t="n">
        <f aca="false">Total!A2794</f>
        <v>41022</v>
      </c>
      <c r="B2794" s="17" t="n">
        <f aca="false">YEAR(A2794)</f>
        <v>2012</v>
      </c>
      <c r="C2794" s="17" t="n">
        <f aca="false">MONTH(A2794)</f>
        <v>4</v>
      </c>
      <c r="D2794" s="6" t="str">
        <f aca="false">IF(MONTH(A2794)&gt;=4,"FY "&amp;YEAR(A2794)&amp;"-"&amp;RIGHT(YEAR(A2794)+1,2),"FY "&amp;(YEAR(A2794)-1)&amp;"-"&amp;RIGHT(YEAR(A2794),2))</f>
        <v>FY 2012-13</v>
      </c>
      <c r="E2794" s="6" t="str">
        <f aca="false">IF(AND(V2794&lt;&gt;"",W2794&lt;&gt;""),"Yes","No")</f>
        <v>Yes</v>
      </c>
      <c r="F2794" s="18" t="n">
        <f aca="false">Total!F2794</f>
        <v>1709.1</v>
      </c>
      <c r="G2794" s="18" t="n">
        <f aca="false">Total!G2794</f>
        <v>1380.8</v>
      </c>
      <c r="H2794" s="18" t="n">
        <f aca="false">Total!H2794</f>
        <v>328.3</v>
      </c>
      <c r="I2794" s="18" t="n">
        <f aca="false">Total!I2794</f>
        <v>63.14</v>
      </c>
      <c r="J2794" s="18" t="n">
        <f aca="false">IF($V2794="","",INDEX('Stock Exchange'!F$5:F$2450,$V2794))</f>
        <v>1709.1</v>
      </c>
      <c r="K2794" s="18" t="n">
        <f aca="false">IF($V2794="","",INDEX('Stock Exchange'!G$5:G$2450,$V2794))</f>
        <v>1377.5</v>
      </c>
      <c r="L2794" s="18" t="n">
        <f aca="false">IF($V2794="","",INDEX('Stock Exchange'!H$5:H$2450,$V2794))</f>
        <v>331.5</v>
      </c>
      <c r="M2794" s="18" t="n">
        <f aca="false">IF($V2794="","",INDEX('Stock Exchange'!I$5:I$2450,$V2794))</f>
        <v>63.76</v>
      </c>
      <c r="N2794" s="18" t="n">
        <f aca="false">IF($W2794="","",INDEX(Primary!F$5:F$2450,$W2794))</f>
        <v>0</v>
      </c>
      <c r="O2794" s="18" t="n">
        <f aca="false">IF($W2794="","",INDEX(Primary!G$5:G$2450,$W2794))</f>
        <v>3.2</v>
      </c>
      <c r="P2794" s="18" t="n">
        <f aca="false">IF($W2794="","",INDEX(Primary!H$5:H$2450,$W2794))</f>
        <v>-3.2</v>
      </c>
      <c r="Q2794" s="18" t="n">
        <f aca="false">IF($W2794="","",INDEX(Primary!I$5:I$2450,$W2794))</f>
        <v>-0.62</v>
      </c>
      <c r="R2794" s="19" t="n">
        <f aca="false">IF($E2794="Yes",L2794+P2794,"")</f>
        <v>328.3</v>
      </c>
      <c r="S2794" s="19" t="n">
        <f aca="false">IF($E2794="Yes",H2794-R2794,"")</f>
        <v>0</v>
      </c>
      <c r="T2794" s="6" t="str">
        <f aca="false">IF($E2794="Yes",IF(ROUND(ABS(S2794),2)&lt;=$T$2,"OK","CHECK"),"n/a")</f>
        <v>OK</v>
      </c>
      <c r="U2794" s="20" t="n">
        <f aca="false">Total!J2794</f>
        <v>51.9995</v>
      </c>
      <c r="V2794" s="17" t="n">
        <f aca="false">IFERROR(MATCH($A2794,'Stock Exchange'!$A$5:$A$2450,0),"")</f>
        <v>576</v>
      </c>
      <c r="W2794" s="17" t="n">
        <f aca="false">IFERROR(MATCH($A2794,Primary!$A$5:$A$2450,0),"")</f>
        <v>576</v>
      </c>
    </row>
    <row r="2795" customFormat="false" ht="15" hidden="false" customHeight="false" outlineLevel="0" collapsed="false">
      <c r="A2795" s="16" t="n">
        <f aca="false">Total!A2795</f>
        <v>41023</v>
      </c>
      <c r="B2795" s="17" t="n">
        <f aca="false">YEAR(A2795)</f>
        <v>2012</v>
      </c>
      <c r="C2795" s="17" t="n">
        <f aca="false">MONTH(A2795)</f>
        <v>4</v>
      </c>
      <c r="D2795" s="6" t="str">
        <f aca="false">IF(MONTH(A2795)&gt;=4,"FY "&amp;YEAR(A2795)&amp;"-"&amp;RIGHT(YEAR(A2795)+1,2),"FY "&amp;(YEAR(A2795)-1)&amp;"-"&amp;RIGHT(YEAR(A2795),2))</f>
        <v>FY 2012-13</v>
      </c>
      <c r="E2795" s="6" t="str">
        <f aca="false">IF(AND(V2795&lt;&gt;"",W2795&lt;&gt;""),"Yes","No")</f>
        <v>Yes</v>
      </c>
      <c r="F2795" s="18" t="n">
        <f aca="false">Total!F2795</f>
        <v>1278.3</v>
      </c>
      <c r="G2795" s="18" t="n">
        <f aca="false">Total!G2795</f>
        <v>1617.1</v>
      </c>
      <c r="H2795" s="18" t="n">
        <f aca="false">Total!H2795</f>
        <v>-338.7</v>
      </c>
      <c r="I2795" s="18" t="n">
        <f aca="false">Total!I2795</f>
        <v>-64.85</v>
      </c>
      <c r="J2795" s="18" t="n">
        <f aca="false">IF($V2795="","",INDEX('Stock Exchange'!F$5:F$2450,$V2795))</f>
        <v>1275.1</v>
      </c>
      <c r="K2795" s="18" t="n">
        <f aca="false">IF($V2795="","",INDEX('Stock Exchange'!G$5:G$2450,$V2795))</f>
        <v>1616.7</v>
      </c>
      <c r="L2795" s="18" t="n">
        <f aca="false">IF($V2795="","",INDEX('Stock Exchange'!H$5:H$2450,$V2795))</f>
        <v>-341.6</v>
      </c>
      <c r="M2795" s="18" t="n">
        <f aca="false">IF($V2795="","",INDEX('Stock Exchange'!I$5:I$2450,$V2795))</f>
        <v>-65.41</v>
      </c>
      <c r="N2795" s="18" t="n">
        <f aca="false">IF($W2795="","",INDEX(Primary!F$5:F$2450,$W2795))</f>
        <v>3.2</v>
      </c>
      <c r="O2795" s="18" t="n">
        <f aca="false">IF($W2795="","",INDEX(Primary!G$5:G$2450,$W2795))</f>
        <v>0.3</v>
      </c>
      <c r="P2795" s="18" t="n">
        <f aca="false">IF($W2795="","",INDEX(Primary!H$5:H$2450,$W2795))</f>
        <v>2.9</v>
      </c>
      <c r="Q2795" s="18" t="n">
        <f aca="false">IF($W2795="","",INDEX(Primary!I$5:I$2450,$W2795))</f>
        <v>0.55</v>
      </c>
      <c r="R2795" s="19" t="n">
        <f aca="false">IF($E2795="Yes",L2795+P2795,"")</f>
        <v>-338.7</v>
      </c>
      <c r="S2795" s="19" t="n">
        <f aca="false">IF($E2795="Yes",H2795-R2795,"")</f>
        <v>0</v>
      </c>
      <c r="T2795" s="6" t="str">
        <f aca="false">IF($E2795="Yes",IF(ROUND(ABS(S2795),2)&lt;=$T$2,"OK","CHECK"),"n/a")</f>
        <v>OK</v>
      </c>
      <c r="U2795" s="20" t="n">
        <f aca="false">Total!J2795</f>
        <v>52.2295</v>
      </c>
      <c r="V2795" s="17" t="n">
        <f aca="false">IFERROR(MATCH($A2795,'Stock Exchange'!$A$5:$A$2450,0),"")</f>
        <v>577</v>
      </c>
      <c r="W2795" s="17" t="n">
        <f aca="false">IFERROR(MATCH($A2795,Primary!$A$5:$A$2450,0),"")</f>
        <v>577</v>
      </c>
    </row>
    <row r="2796" customFormat="false" ht="15" hidden="false" customHeight="false" outlineLevel="0" collapsed="false">
      <c r="A2796" s="16" t="n">
        <f aca="false">Total!A2796</f>
        <v>41024</v>
      </c>
      <c r="B2796" s="17" t="n">
        <f aca="false">YEAR(A2796)</f>
        <v>2012</v>
      </c>
      <c r="C2796" s="17" t="n">
        <f aca="false">MONTH(A2796)</f>
        <v>4</v>
      </c>
      <c r="D2796" s="6" t="str">
        <f aca="false">IF(MONTH(A2796)&gt;=4,"FY "&amp;YEAR(A2796)&amp;"-"&amp;RIGHT(YEAR(A2796)+1,2),"FY "&amp;(YEAR(A2796)-1)&amp;"-"&amp;RIGHT(YEAR(A2796),2))</f>
        <v>FY 2012-13</v>
      </c>
      <c r="E2796" s="6" t="str">
        <f aca="false">IF(AND(V2796&lt;&gt;"",W2796&lt;&gt;""),"Yes","No")</f>
        <v>Yes</v>
      </c>
      <c r="F2796" s="18" t="n">
        <f aca="false">Total!F2796</f>
        <v>2212.3</v>
      </c>
      <c r="G2796" s="18" t="n">
        <f aca="false">Total!G2796</f>
        <v>3051.4</v>
      </c>
      <c r="H2796" s="18" t="n">
        <f aca="false">Total!H2796</f>
        <v>-839.2</v>
      </c>
      <c r="I2796" s="18" t="n">
        <f aca="false">Total!I2796</f>
        <v>-158.96</v>
      </c>
      <c r="J2796" s="18" t="n">
        <f aca="false">IF($V2796="","",INDEX('Stock Exchange'!F$5:F$2450,$V2796))</f>
        <v>2210.9</v>
      </c>
      <c r="K2796" s="18" t="n">
        <f aca="false">IF($V2796="","",INDEX('Stock Exchange'!G$5:G$2450,$V2796))</f>
        <v>3048.4</v>
      </c>
      <c r="L2796" s="18" t="n">
        <f aca="false">IF($V2796="","",INDEX('Stock Exchange'!H$5:H$2450,$V2796))</f>
        <v>-837.5</v>
      </c>
      <c r="M2796" s="18" t="n">
        <f aca="false">IF($V2796="","",INDEX('Stock Exchange'!I$5:I$2450,$V2796))</f>
        <v>-158.65</v>
      </c>
      <c r="N2796" s="18" t="n">
        <f aca="false">IF($W2796="","",INDEX(Primary!F$5:F$2450,$W2796))</f>
        <v>1.4</v>
      </c>
      <c r="O2796" s="18" t="n">
        <f aca="false">IF($W2796="","",INDEX(Primary!G$5:G$2450,$W2796))</f>
        <v>3</v>
      </c>
      <c r="P2796" s="18" t="n">
        <f aca="false">IF($W2796="","",INDEX(Primary!H$5:H$2450,$W2796))</f>
        <v>-1.6</v>
      </c>
      <c r="Q2796" s="18" t="n">
        <f aca="false">IF($W2796="","",INDEX(Primary!I$5:I$2450,$W2796))</f>
        <v>-0.31</v>
      </c>
      <c r="R2796" s="19" t="n">
        <f aca="false">IF($E2796="Yes",L2796+P2796,"")</f>
        <v>-839.1</v>
      </c>
      <c r="S2796" s="19" t="n">
        <f aca="false">IF($E2796="Yes",H2796-R2796,"")</f>
        <v>-0.100000000000023</v>
      </c>
      <c r="T2796" s="6" t="str">
        <f aca="false">IF($E2796="Yes",IF(ROUND(ABS(S2796),2)&lt;=$T$2,"OK","CHECK"),"n/a")</f>
        <v>OK</v>
      </c>
      <c r="U2796" s="20" t="n">
        <f aca="false">Total!J2796</f>
        <v>52.791</v>
      </c>
      <c r="V2796" s="17" t="n">
        <f aca="false">IFERROR(MATCH($A2796,'Stock Exchange'!$A$5:$A$2450,0),"")</f>
        <v>578</v>
      </c>
      <c r="W2796" s="17" t="n">
        <f aca="false">IFERROR(MATCH($A2796,Primary!$A$5:$A$2450,0),"")</f>
        <v>578</v>
      </c>
    </row>
    <row r="2797" customFormat="false" ht="15" hidden="false" customHeight="false" outlineLevel="0" collapsed="false">
      <c r="A2797" s="16" t="n">
        <f aca="false">Total!A2797</f>
        <v>41025</v>
      </c>
      <c r="B2797" s="17" t="n">
        <f aca="false">YEAR(A2797)</f>
        <v>2012</v>
      </c>
      <c r="C2797" s="17" t="n">
        <f aca="false">MONTH(A2797)</f>
        <v>4</v>
      </c>
      <c r="D2797" s="6" t="str">
        <f aca="false">IF(MONTH(A2797)&gt;=4,"FY "&amp;YEAR(A2797)&amp;"-"&amp;RIGHT(YEAR(A2797)+1,2),"FY "&amp;(YEAR(A2797)-1)&amp;"-"&amp;RIGHT(YEAR(A2797),2))</f>
        <v>FY 2012-13</v>
      </c>
      <c r="E2797" s="6" t="str">
        <f aca="false">IF(AND(V2797&lt;&gt;"",W2797&lt;&gt;""),"Yes","No")</f>
        <v>Yes</v>
      </c>
      <c r="F2797" s="18" t="n">
        <f aca="false">Total!F2797</f>
        <v>2177.5</v>
      </c>
      <c r="G2797" s="18" t="n">
        <f aca="false">Total!G2797</f>
        <v>2457.9</v>
      </c>
      <c r="H2797" s="18" t="n">
        <f aca="false">Total!H2797</f>
        <v>-280.4</v>
      </c>
      <c r="I2797" s="18" t="n">
        <f aca="false">Total!I2797</f>
        <v>-53.43</v>
      </c>
      <c r="J2797" s="18" t="n">
        <f aca="false">IF($V2797="","",INDEX('Stock Exchange'!F$5:F$2450,$V2797))</f>
        <v>2174.5</v>
      </c>
      <c r="K2797" s="18" t="n">
        <f aca="false">IF($V2797="","",INDEX('Stock Exchange'!G$5:G$2450,$V2797))</f>
        <v>2457.9</v>
      </c>
      <c r="L2797" s="18" t="n">
        <f aca="false">IF($V2797="","",INDEX('Stock Exchange'!H$5:H$2450,$V2797))</f>
        <v>-283.4</v>
      </c>
      <c r="M2797" s="18" t="n">
        <f aca="false">IF($V2797="","",INDEX('Stock Exchange'!I$5:I$2450,$V2797))</f>
        <v>-53.99</v>
      </c>
      <c r="N2797" s="18" t="n">
        <f aca="false">IF($W2797="","",INDEX(Primary!F$5:F$2450,$W2797))</f>
        <v>3</v>
      </c>
      <c r="O2797" s="18" t="n">
        <f aca="false">IF($W2797="","",INDEX(Primary!G$5:G$2450,$W2797))</f>
        <v>0</v>
      </c>
      <c r="P2797" s="18" t="n">
        <f aca="false">IF($W2797="","",INDEX(Primary!H$5:H$2450,$W2797))</f>
        <v>2.9</v>
      </c>
      <c r="Q2797" s="18" t="n">
        <f aca="false">IF($W2797="","",INDEX(Primary!I$5:I$2450,$W2797))</f>
        <v>0.56</v>
      </c>
      <c r="R2797" s="19" t="n">
        <f aca="false">IF($E2797="Yes",L2797+P2797,"")</f>
        <v>-280.5</v>
      </c>
      <c r="S2797" s="19" t="n">
        <f aca="false">IF($E2797="Yes",H2797-R2797,"")</f>
        <v>0.100000000000023</v>
      </c>
      <c r="T2797" s="6" t="str">
        <f aca="false">IF($E2797="Yes",IF(ROUND(ABS(S2797),2)&lt;=$T$2,"OK","CHECK"),"n/a")</f>
        <v>OK</v>
      </c>
      <c r="U2797" s="20" t="n">
        <f aca="false">Total!J2797</f>
        <v>52.485</v>
      </c>
      <c r="V2797" s="17" t="n">
        <f aca="false">IFERROR(MATCH($A2797,'Stock Exchange'!$A$5:$A$2450,0),"")</f>
        <v>579</v>
      </c>
      <c r="W2797" s="17" t="n">
        <f aca="false">IFERROR(MATCH($A2797,Primary!$A$5:$A$2450,0),"")</f>
        <v>579</v>
      </c>
    </row>
    <row r="2798" customFormat="false" ht="15" hidden="false" customHeight="false" outlineLevel="0" collapsed="false">
      <c r="A2798" s="16" t="n">
        <f aca="false">Total!A2798</f>
        <v>41026</v>
      </c>
      <c r="B2798" s="17" t="n">
        <f aca="false">YEAR(A2798)</f>
        <v>2012</v>
      </c>
      <c r="C2798" s="17" t="n">
        <f aca="false">MONTH(A2798)</f>
        <v>4</v>
      </c>
      <c r="D2798" s="6" t="str">
        <f aca="false">IF(MONTH(A2798)&gt;=4,"FY "&amp;YEAR(A2798)&amp;"-"&amp;RIGHT(YEAR(A2798)+1,2),"FY "&amp;(YEAR(A2798)-1)&amp;"-"&amp;RIGHT(YEAR(A2798),2))</f>
        <v>FY 2012-13</v>
      </c>
      <c r="E2798" s="6" t="str">
        <f aca="false">IF(AND(V2798&lt;&gt;"",W2798&lt;&gt;""),"Yes","No")</f>
        <v>Yes</v>
      </c>
      <c r="F2798" s="18" t="n">
        <f aca="false">Total!F2798</f>
        <v>3352.2</v>
      </c>
      <c r="G2798" s="18" t="n">
        <f aca="false">Total!G2798</f>
        <v>3547.8</v>
      </c>
      <c r="H2798" s="18" t="n">
        <f aca="false">Total!H2798</f>
        <v>-195.6</v>
      </c>
      <c r="I2798" s="18" t="n">
        <f aca="false">Total!I2798</f>
        <v>-37.21</v>
      </c>
      <c r="J2798" s="18" t="n">
        <f aca="false">IF($V2798="","",INDEX('Stock Exchange'!F$5:F$2450,$V2798))</f>
        <v>3352.1</v>
      </c>
      <c r="K2798" s="18" t="n">
        <f aca="false">IF($V2798="","",INDEX('Stock Exchange'!G$5:G$2450,$V2798))</f>
        <v>3544.6</v>
      </c>
      <c r="L2798" s="18" t="n">
        <f aca="false">IF($V2798="","",INDEX('Stock Exchange'!H$5:H$2450,$V2798))</f>
        <v>-192.5</v>
      </c>
      <c r="M2798" s="18" t="n">
        <f aca="false">IF($V2798="","",INDEX('Stock Exchange'!I$5:I$2450,$V2798))</f>
        <v>-36.63</v>
      </c>
      <c r="N2798" s="18" t="n">
        <f aca="false">IF($W2798="","",INDEX(Primary!F$5:F$2450,$W2798))</f>
        <v>0.1</v>
      </c>
      <c r="O2798" s="18" t="n">
        <f aca="false">IF($W2798="","",INDEX(Primary!G$5:G$2450,$W2798))</f>
        <v>3.1</v>
      </c>
      <c r="P2798" s="18" t="n">
        <f aca="false">IF($W2798="","",INDEX(Primary!H$5:H$2450,$W2798))</f>
        <v>-3.1</v>
      </c>
      <c r="Q2798" s="18" t="n">
        <f aca="false">IF($W2798="","",INDEX(Primary!I$5:I$2450,$W2798))</f>
        <v>-0.59</v>
      </c>
      <c r="R2798" s="19" t="n">
        <f aca="false">IF($E2798="Yes",L2798+P2798,"")</f>
        <v>-195.6</v>
      </c>
      <c r="S2798" s="19" t="n">
        <f aca="false">IF($E2798="Yes",H2798-R2798,"")</f>
        <v>0</v>
      </c>
      <c r="T2798" s="6" t="str">
        <f aca="false">IF($E2798="Yes",IF(ROUND(ABS(S2798),2)&lt;=$T$2,"OK","CHECK"),"n/a")</f>
        <v>OK</v>
      </c>
      <c r="U2798" s="20" t="n">
        <f aca="false">Total!J2798</f>
        <v>52.567</v>
      </c>
      <c r="V2798" s="17" t="n">
        <f aca="false">IFERROR(MATCH($A2798,'Stock Exchange'!$A$5:$A$2450,0),"")</f>
        <v>580</v>
      </c>
      <c r="W2798" s="17" t="n">
        <f aca="false">IFERROR(MATCH($A2798,Primary!$A$5:$A$2450,0),"")</f>
        <v>580</v>
      </c>
    </row>
    <row r="2799" customFormat="false" ht="15" hidden="false" customHeight="false" outlineLevel="0" collapsed="false">
      <c r="A2799" s="16" t="n">
        <f aca="false">Total!A2799</f>
        <v>41029</v>
      </c>
      <c r="B2799" s="17" t="n">
        <f aca="false">YEAR(A2799)</f>
        <v>2012</v>
      </c>
      <c r="C2799" s="17" t="n">
        <f aca="false">MONTH(A2799)</f>
        <v>4</v>
      </c>
      <c r="D2799" s="6" t="str">
        <f aca="false">IF(MONTH(A2799)&gt;=4,"FY "&amp;YEAR(A2799)&amp;"-"&amp;RIGHT(YEAR(A2799)+1,2),"FY "&amp;(YEAR(A2799)-1)&amp;"-"&amp;RIGHT(YEAR(A2799),2))</f>
        <v>FY 2012-13</v>
      </c>
      <c r="E2799" s="6" t="str">
        <f aca="false">IF(AND(V2799&lt;&gt;"",W2799&lt;&gt;""),"Yes","No")</f>
        <v>Yes</v>
      </c>
      <c r="F2799" s="18" t="n">
        <f aca="false">Total!F2799</f>
        <v>2083.9</v>
      </c>
      <c r="G2799" s="18" t="n">
        <f aca="false">Total!G2799</f>
        <v>2415.3</v>
      </c>
      <c r="H2799" s="18" t="n">
        <f aca="false">Total!H2799</f>
        <v>-331.4</v>
      </c>
      <c r="I2799" s="18" t="n">
        <f aca="false">Total!I2799</f>
        <v>-62.91</v>
      </c>
      <c r="J2799" s="18" t="n">
        <f aca="false">IF($V2799="","",INDEX('Stock Exchange'!F$5:F$2450,$V2799))</f>
        <v>2081.6</v>
      </c>
      <c r="K2799" s="18" t="n">
        <f aca="false">IF($V2799="","",INDEX('Stock Exchange'!G$5:G$2450,$V2799))</f>
        <v>2411.5</v>
      </c>
      <c r="L2799" s="18" t="n">
        <f aca="false">IF($V2799="","",INDEX('Stock Exchange'!H$5:H$2450,$V2799))</f>
        <v>-329.9</v>
      </c>
      <c r="M2799" s="18" t="n">
        <f aca="false">IF($V2799="","",INDEX('Stock Exchange'!I$5:I$2450,$V2799))</f>
        <v>-62.61</v>
      </c>
      <c r="N2799" s="18" t="n">
        <f aca="false">IF($W2799="","",INDEX(Primary!F$5:F$2450,$W2799))</f>
        <v>2.3</v>
      </c>
      <c r="O2799" s="18" t="n">
        <f aca="false">IF($W2799="","",INDEX(Primary!G$5:G$2450,$W2799))</f>
        <v>3.8</v>
      </c>
      <c r="P2799" s="18" t="n">
        <f aca="false">IF($W2799="","",INDEX(Primary!H$5:H$2450,$W2799))</f>
        <v>-1.6</v>
      </c>
      <c r="Q2799" s="18" t="n">
        <f aca="false">IF($W2799="","",INDEX(Primary!I$5:I$2450,$W2799))</f>
        <v>-0.3</v>
      </c>
      <c r="R2799" s="19" t="n">
        <f aca="false">IF($E2799="Yes",L2799+P2799,"")</f>
        <v>-331.5</v>
      </c>
      <c r="S2799" s="19" t="n">
        <f aca="false">IF($E2799="Yes",H2799-R2799,"")</f>
        <v>0.100000000000023</v>
      </c>
      <c r="T2799" s="6" t="str">
        <f aca="false">IF($E2799="Yes",IF(ROUND(ABS(S2799),2)&lt;=$T$2,"OK","CHECK"),"n/a")</f>
        <v>OK</v>
      </c>
      <c r="U2799" s="20" t="n">
        <f aca="false">Total!J2799</f>
        <v>52.6813</v>
      </c>
      <c r="V2799" s="17" t="n">
        <f aca="false">IFERROR(MATCH($A2799,'Stock Exchange'!$A$5:$A$2450,0),"")</f>
        <v>581</v>
      </c>
      <c r="W2799" s="17" t="n">
        <f aca="false">IFERROR(MATCH($A2799,Primary!$A$5:$A$2450,0),"")</f>
        <v>581</v>
      </c>
    </row>
    <row r="2800" customFormat="false" ht="15" hidden="false" customHeight="false" outlineLevel="0" collapsed="false">
      <c r="A2800" s="16" t="n">
        <f aca="false">Total!A2800</f>
        <v>41031</v>
      </c>
      <c r="B2800" s="17" t="n">
        <f aca="false">YEAR(A2800)</f>
        <v>2012</v>
      </c>
      <c r="C2800" s="17" t="n">
        <f aca="false">MONTH(A2800)</f>
        <v>5</v>
      </c>
      <c r="D2800" s="6" t="str">
        <f aca="false">IF(MONTH(A2800)&gt;=4,"FY "&amp;YEAR(A2800)&amp;"-"&amp;RIGHT(YEAR(A2800)+1,2),"FY "&amp;(YEAR(A2800)-1)&amp;"-"&amp;RIGHT(YEAR(A2800),2))</f>
        <v>FY 2012-13</v>
      </c>
      <c r="E2800" s="6" t="str">
        <f aca="false">IF(AND(V2800&lt;&gt;"",W2800&lt;&gt;""),"Yes","No")</f>
        <v>Yes</v>
      </c>
      <c r="F2800" s="18" t="n">
        <f aca="false">Total!F2800</f>
        <v>2113.9</v>
      </c>
      <c r="G2800" s="18" t="n">
        <f aca="false">Total!G2800</f>
        <v>1573.2</v>
      </c>
      <c r="H2800" s="18" t="n">
        <f aca="false">Total!H2800</f>
        <v>540.7</v>
      </c>
      <c r="I2800" s="18" t="n">
        <f aca="false">Total!I2800</f>
        <v>102.95</v>
      </c>
      <c r="J2800" s="18" t="n">
        <f aca="false">IF($V2800="","",INDEX('Stock Exchange'!F$5:F$2450,$V2800))</f>
        <v>2110.8</v>
      </c>
      <c r="K2800" s="18" t="n">
        <f aca="false">IF($V2800="","",INDEX('Stock Exchange'!G$5:G$2450,$V2800))</f>
        <v>1572.6</v>
      </c>
      <c r="L2800" s="18" t="n">
        <f aca="false">IF($V2800="","",INDEX('Stock Exchange'!H$5:H$2450,$V2800))</f>
        <v>538.2</v>
      </c>
      <c r="M2800" s="18" t="n">
        <f aca="false">IF($V2800="","",INDEX('Stock Exchange'!I$5:I$2450,$V2800))</f>
        <v>102.48</v>
      </c>
      <c r="N2800" s="18" t="n">
        <f aca="false">IF($W2800="","",INDEX(Primary!F$5:F$2450,$W2800))</f>
        <v>3.1</v>
      </c>
      <c r="O2800" s="18" t="n">
        <f aca="false">IF($W2800="","",INDEX(Primary!G$5:G$2450,$W2800))</f>
        <v>0.7</v>
      </c>
      <c r="P2800" s="18" t="n">
        <f aca="false">IF($W2800="","",INDEX(Primary!H$5:H$2450,$W2800))</f>
        <v>2.5</v>
      </c>
      <c r="Q2800" s="18" t="n">
        <f aca="false">IF($W2800="","",INDEX(Primary!I$5:I$2450,$W2800))</f>
        <v>0.47</v>
      </c>
      <c r="R2800" s="19" t="n">
        <f aca="false">IF($E2800="Yes",L2800+P2800,"")</f>
        <v>540.7</v>
      </c>
      <c r="S2800" s="19" t="n">
        <f aca="false">IF($E2800="Yes",H2800-R2800,"")</f>
        <v>0</v>
      </c>
      <c r="T2800" s="6" t="str">
        <f aca="false">IF($E2800="Yes",IF(ROUND(ABS(S2800),2)&lt;=$T$2,"OK","CHECK"),"n/a")</f>
        <v>OK</v>
      </c>
      <c r="U2800" s="20" t="n">
        <f aca="false">Total!J2800</f>
        <v>52.5193</v>
      </c>
      <c r="V2800" s="17" t="n">
        <f aca="false">IFERROR(MATCH($A2800,'Stock Exchange'!$A$5:$A$2450,0),"")</f>
        <v>582</v>
      </c>
      <c r="W2800" s="17" t="n">
        <f aca="false">IFERROR(MATCH($A2800,Primary!$A$5:$A$2450,0),"")</f>
        <v>582</v>
      </c>
    </row>
    <row r="2801" customFormat="false" ht="15" hidden="false" customHeight="false" outlineLevel="0" collapsed="false">
      <c r="A2801" s="16" t="n">
        <f aca="false">Total!A2801</f>
        <v>41032</v>
      </c>
      <c r="B2801" s="17" t="n">
        <f aca="false">YEAR(A2801)</f>
        <v>2012</v>
      </c>
      <c r="C2801" s="17" t="n">
        <f aca="false">MONTH(A2801)</f>
        <v>5</v>
      </c>
      <c r="D2801" s="6" t="str">
        <f aca="false">IF(MONTH(A2801)&gt;=4,"FY "&amp;YEAR(A2801)&amp;"-"&amp;RIGHT(YEAR(A2801)+1,2),"FY "&amp;(YEAR(A2801)-1)&amp;"-"&amp;RIGHT(YEAR(A2801),2))</f>
        <v>FY 2012-13</v>
      </c>
      <c r="E2801" s="6" t="str">
        <f aca="false">IF(AND(V2801&lt;&gt;"",W2801&lt;&gt;""),"Yes","No")</f>
        <v>Yes</v>
      </c>
      <c r="F2801" s="18" t="n">
        <f aca="false">Total!F2801</f>
        <v>2237.3</v>
      </c>
      <c r="G2801" s="18" t="n">
        <f aca="false">Total!G2801</f>
        <v>1993.1</v>
      </c>
      <c r="H2801" s="18" t="n">
        <f aca="false">Total!H2801</f>
        <v>244.2</v>
      </c>
      <c r="I2801" s="18" t="n">
        <f aca="false">Total!I2801</f>
        <v>46.14</v>
      </c>
      <c r="J2801" s="18" t="n">
        <f aca="false">IF($V2801="","",INDEX('Stock Exchange'!F$5:F$2450,$V2801))</f>
        <v>2237.3</v>
      </c>
      <c r="K2801" s="18" t="n">
        <f aca="false">IF($V2801="","",INDEX('Stock Exchange'!G$5:G$2450,$V2801))</f>
        <v>1992.6</v>
      </c>
      <c r="L2801" s="18" t="n">
        <f aca="false">IF($V2801="","",INDEX('Stock Exchange'!H$5:H$2450,$V2801))</f>
        <v>244.7</v>
      </c>
      <c r="M2801" s="18" t="n">
        <f aca="false">IF($V2801="","",INDEX('Stock Exchange'!I$5:I$2450,$V2801))</f>
        <v>46.23</v>
      </c>
      <c r="N2801" s="18" t="n">
        <f aca="false">IF($W2801="","",INDEX(Primary!F$5:F$2450,$W2801))</f>
        <v>0</v>
      </c>
      <c r="O2801" s="18" t="n">
        <f aca="false">IF($W2801="","",INDEX(Primary!G$5:G$2450,$W2801))</f>
        <v>0.5</v>
      </c>
      <c r="P2801" s="18" t="n">
        <f aca="false">IF($W2801="","",INDEX(Primary!H$5:H$2450,$W2801))</f>
        <v>-0.5</v>
      </c>
      <c r="Q2801" s="18" t="n">
        <f aca="false">IF($W2801="","",INDEX(Primary!I$5:I$2450,$W2801))</f>
        <v>-0.09</v>
      </c>
      <c r="R2801" s="19" t="n">
        <f aca="false">IF($E2801="Yes",L2801+P2801,"")</f>
        <v>244.2</v>
      </c>
      <c r="S2801" s="19" t="n">
        <f aca="false">IF($E2801="Yes",H2801-R2801,"")</f>
        <v>0</v>
      </c>
      <c r="T2801" s="6" t="str">
        <f aca="false">IF($E2801="Yes",IF(ROUND(ABS(S2801),2)&lt;=$T$2,"OK","CHECK"),"n/a")</f>
        <v>OK</v>
      </c>
      <c r="U2801" s="20" t="n">
        <f aca="false">Total!J2801</f>
        <v>52.9305</v>
      </c>
      <c r="V2801" s="17" t="n">
        <f aca="false">IFERROR(MATCH($A2801,'Stock Exchange'!$A$5:$A$2450,0),"")</f>
        <v>583</v>
      </c>
      <c r="W2801" s="17" t="n">
        <f aca="false">IFERROR(MATCH($A2801,Primary!$A$5:$A$2450,0),"")</f>
        <v>583</v>
      </c>
    </row>
    <row r="2802" customFormat="false" ht="15" hidden="false" customHeight="false" outlineLevel="0" collapsed="false">
      <c r="A2802" s="16" t="n">
        <f aca="false">Total!A2802</f>
        <v>41033</v>
      </c>
      <c r="B2802" s="17" t="n">
        <f aca="false">YEAR(A2802)</f>
        <v>2012</v>
      </c>
      <c r="C2802" s="17" t="n">
        <f aca="false">MONTH(A2802)</f>
        <v>5</v>
      </c>
      <c r="D2802" s="6" t="str">
        <f aca="false">IF(MONTH(A2802)&gt;=4,"FY "&amp;YEAR(A2802)&amp;"-"&amp;RIGHT(YEAR(A2802)+1,2),"FY "&amp;(YEAR(A2802)-1)&amp;"-"&amp;RIGHT(YEAR(A2802),2))</f>
        <v>FY 2012-13</v>
      </c>
      <c r="E2802" s="6" t="str">
        <f aca="false">IF(AND(V2802&lt;&gt;"",W2802&lt;&gt;""),"Yes","No")</f>
        <v>Yes</v>
      </c>
      <c r="F2802" s="18" t="n">
        <f aca="false">Total!F2802</f>
        <v>2365.3</v>
      </c>
      <c r="G2802" s="18" t="n">
        <f aca="false">Total!G2802</f>
        <v>2274.1</v>
      </c>
      <c r="H2802" s="18" t="n">
        <f aca="false">Total!H2802</f>
        <v>91.2</v>
      </c>
      <c r="I2802" s="18" t="n">
        <f aca="false">Total!I2802</f>
        <v>17.12</v>
      </c>
      <c r="J2802" s="18" t="n">
        <f aca="false">IF($V2802="","",INDEX('Stock Exchange'!F$5:F$2450,$V2802))</f>
        <v>2365.1</v>
      </c>
      <c r="K2802" s="18" t="n">
        <f aca="false">IF($V2802="","",INDEX('Stock Exchange'!G$5:G$2450,$V2802))</f>
        <v>2269.9</v>
      </c>
      <c r="L2802" s="18" t="n">
        <f aca="false">IF($V2802="","",INDEX('Stock Exchange'!H$5:H$2450,$V2802))</f>
        <v>95.1</v>
      </c>
      <c r="M2802" s="18" t="n">
        <f aca="false">IF($V2802="","",INDEX('Stock Exchange'!I$5:I$2450,$V2802))</f>
        <v>17.86</v>
      </c>
      <c r="N2802" s="18" t="n">
        <f aca="false">IF($W2802="","",INDEX(Primary!F$5:F$2450,$W2802))</f>
        <v>0.2</v>
      </c>
      <c r="O2802" s="18" t="n">
        <f aca="false">IF($W2802="","",INDEX(Primary!G$5:G$2450,$W2802))</f>
        <v>4.2</v>
      </c>
      <c r="P2802" s="18" t="n">
        <f aca="false">IF($W2802="","",INDEX(Primary!H$5:H$2450,$W2802))</f>
        <v>-3.9</v>
      </c>
      <c r="Q2802" s="18" t="n">
        <f aca="false">IF($W2802="","",INDEX(Primary!I$5:I$2450,$W2802))</f>
        <v>-0.74</v>
      </c>
      <c r="R2802" s="19" t="n">
        <f aca="false">IF($E2802="Yes",L2802+P2802,"")</f>
        <v>91.2</v>
      </c>
      <c r="S2802" s="19" t="n">
        <f aca="false">IF($E2802="Yes",H2802-R2802,"")</f>
        <v>0</v>
      </c>
      <c r="T2802" s="6" t="str">
        <f aca="false">IF($E2802="Yes",IF(ROUND(ABS(S2802),2)&lt;=$T$2,"OK","CHECK"),"n/a")</f>
        <v>OK</v>
      </c>
      <c r="U2802" s="20" t="n">
        <f aca="false">Total!J2802</f>
        <v>53.2395</v>
      </c>
      <c r="V2802" s="17" t="n">
        <f aca="false">IFERROR(MATCH($A2802,'Stock Exchange'!$A$5:$A$2450,0),"")</f>
        <v>584</v>
      </c>
      <c r="W2802" s="17" t="n">
        <f aca="false">IFERROR(MATCH($A2802,Primary!$A$5:$A$2450,0),"")</f>
        <v>584</v>
      </c>
    </row>
    <row r="2803" customFormat="false" ht="15" hidden="false" customHeight="false" outlineLevel="0" collapsed="false">
      <c r="A2803" s="16" t="n">
        <f aca="false">Total!A2803</f>
        <v>41036</v>
      </c>
      <c r="B2803" s="17" t="n">
        <f aca="false">YEAR(A2803)</f>
        <v>2012</v>
      </c>
      <c r="C2803" s="17" t="n">
        <f aca="false">MONTH(A2803)</f>
        <v>5</v>
      </c>
      <c r="D2803" s="6" t="str">
        <f aca="false">IF(MONTH(A2803)&gt;=4,"FY "&amp;YEAR(A2803)&amp;"-"&amp;RIGHT(YEAR(A2803)+1,2),"FY "&amp;(YEAR(A2803)-1)&amp;"-"&amp;RIGHT(YEAR(A2803),2))</f>
        <v>FY 2012-13</v>
      </c>
      <c r="E2803" s="6" t="str">
        <f aca="false">IF(AND(V2803&lt;&gt;"",W2803&lt;&gt;""),"Yes","No")</f>
        <v>Yes</v>
      </c>
      <c r="F2803" s="18" t="n">
        <f aca="false">Total!F2803</f>
        <v>3503.4</v>
      </c>
      <c r="G2803" s="18" t="n">
        <f aca="false">Total!G2803</f>
        <v>2990.9</v>
      </c>
      <c r="H2803" s="18" t="n">
        <f aca="false">Total!H2803</f>
        <v>512.5</v>
      </c>
      <c r="I2803" s="18" t="n">
        <f aca="false">Total!I2803</f>
        <v>95.4</v>
      </c>
      <c r="J2803" s="18" t="n">
        <f aca="false">IF($V2803="","",INDEX('Stock Exchange'!F$5:F$2450,$V2803))</f>
        <v>3412.8</v>
      </c>
      <c r="K2803" s="18" t="n">
        <f aca="false">IF($V2803="","",INDEX('Stock Exchange'!G$5:G$2450,$V2803))</f>
        <v>2990.5</v>
      </c>
      <c r="L2803" s="18" t="n">
        <f aca="false">IF($V2803="","",INDEX('Stock Exchange'!H$5:H$2450,$V2803))</f>
        <v>422.4</v>
      </c>
      <c r="M2803" s="18" t="n">
        <f aca="false">IF($V2803="","",INDEX('Stock Exchange'!I$5:I$2450,$V2803))</f>
        <v>78.62</v>
      </c>
      <c r="N2803" s="18" t="n">
        <f aca="false">IF($W2803="","",INDEX(Primary!F$5:F$2450,$W2803))</f>
        <v>90.5</v>
      </c>
      <c r="O2803" s="18" t="n">
        <f aca="false">IF($W2803="","",INDEX(Primary!G$5:G$2450,$W2803))</f>
        <v>0.4</v>
      </c>
      <c r="P2803" s="18" t="n">
        <f aca="false">IF($W2803="","",INDEX(Primary!H$5:H$2450,$W2803))</f>
        <v>90.2</v>
      </c>
      <c r="Q2803" s="18" t="n">
        <f aca="false">IF($W2803="","",INDEX(Primary!I$5:I$2450,$W2803))</f>
        <v>16.78</v>
      </c>
      <c r="R2803" s="19" t="n">
        <f aca="false">IF($E2803="Yes",L2803+P2803,"")</f>
        <v>512.6</v>
      </c>
      <c r="S2803" s="19" t="n">
        <f aca="false">IF($E2803="Yes",H2803-R2803,"")</f>
        <v>-0.100000000000023</v>
      </c>
      <c r="T2803" s="6" t="str">
        <f aca="false">IF($E2803="Yes",IF(ROUND(ABS(S2803),2)&lt;=$T$2,"OK","CHECK"),"n/a")</f>
        <v>OK</v>
      </c>
      <c r="U2803" s="20" t="n">
        <f aca="false">Total!J2803</f>
        <v>53.7225</v>
      </c>
      <c r="V2803" s="17" t="n">
        <f aca="false">IFERROR(MATCH($A2803,'Stock Exchange'!$A$5:$A$2450,0),"")</f>
        <v>585</v>
      </c>
      <c r="W2803" s="17" t="n">
        <f aca="false">IFERROR(MATCH($A2803,Primary!$A$5:$A$2450,0),"")</f>
        <v>585</v>
      </c>
    </row>
    <row r="2804" customFormat="false" ht="15" hidden="false" customHeight="false" outlineLevel="0" collapsed="false">
      <c r="A2804" s="16" t="n">
        <f aca="false">Total!A2804</f>
        <v>41037</v>
      </c>
      <c r="B2804" s="17" t="n">
        <f aca="false">YEAR(A2804)</f>
        <v>2012</v>
      </c>
      <c r="C2804" s="17" t="n">
        <f aca="false">MONTH(A2804)</f>
        <v>5</v>
      </c>
      <c r="D2804" s="6" t="str">
        <f aca="false">IF(MONTH(A2804)&gt;=4,"FY "&amp;YEAR(A2804)&amp;"-"&amp;RIGHT(YEAR(A2804)+1,2),"FY "&amp;(YEAR(A2804)-1)&amp;"-"&amp;RIGHT(YEAR(A2804),2))</f>
        <v>FY 2012-13</v>
      </c>
      <c r="E2804" s="6" t="str">
        <f aca="false">IF(AND(V2804&lt;&gt;"",W2804&lt;&gt;""),"Yes","No")</f>
        <v>Yes</v>
      </c>
      <c r="F2804" s="18" t="n">
        <f aca="false">Total!F2804</f>
        <v>2190.9</v>
      </c>
      <c r="G2804" s="18" t="n">
        <f aca="false">Total!G2804</f>
        <v>2783.8</v>
      </c>
      <c r="H2804" s="18" t="n">
        <f aca="false">Total!H2804</f>
        <v>-592.9</v>
      </c>
      <c r="I2804" s="18" t="n">
        <f aca="false">Total!I2804</f>
        <v>-111.15</v>
      </c>
      <c r="J2804" s="18" t="n">
        <f aca="false">IF($V2804="","",INDEX('Stock Exchange'!F$5:F$2450,$V2804))</f>
        <v>2183.5</v>
      </c>
      <c r="K2804" s="18" t="n">
        <f aca="false">IF($V2804="","",INDEX('Stock Exchange'!G$5:G$2450,$V2804))</f>
        <v>2783.3</v>
      </c>
      <c r="L2804" s="18" t="n">
        <f aca="false">IF($V2804="","",INDEX('Stock Exchange'!H$5:H$2450,$V2804))</f>
        <v>-599.7</v>
      </c>
      <c r="M2804" s="18" t="n">
        <f aca="false">IF($V2804="","",INDEX('Stock Exchange'!I$5:I$2450,$V2804))</f>
        <v>-112.43</v>
      </c>
      <c r="N2804" s="18" t="n">
        <f aca="false">IF($W2804="","",INDEX(Primary!F$5:F$2450,$W2804))</f>
        <v>7.3</v>
      </c>
      <c r="O2804" s="18" t="n">
        <f aca="false">IF($W2804="","",INDEX(Primary!G$5:G$2450,$W2804))</f>
        <v>0.5</v>
      </c>
      <c r="P2804" s="18" t="n">
        <f aca="false">IF($W2804="","",INDEX(Primary!H$5:H$2450,$W2804))</f>
        <v>6.8</v>
      </c>
      <c r="Q2804" s="18" t="n">
        <f aca="false">IF($W2804="","",INDEX(Primary!I$5:I$2450,$W2804))</f>
        <v>1.28</v>
      </c>
      <c r="R2804" s="19" t="n">
        <f aca="false">IF($E2804="Yes",L2804+P2804,"")</f>
        <v>-592.9</v>
      </c>
      <c r="S2804" s="19" t="n">
        <f aca="false">IF($E2804="Yes",H2804-R2804,"")</f>
        <v>0</v>
      </c>
      <c r="T2804" s="6" t="str">
        <f aca="false">IF($E2804="Yes",IF(ROUND(ABS(S2804),2)&lt;=$T$2,"OK","CHECK"),"n/a")</f>
        <v>OK</v>
      </c>
      <c r="U2804" s="20" t="n">
        <f aca="false">Total!J2804</f>
        <v>53.342</v>
      </c>
      <c r="V2804" s="17" t="n">
        <f aca="false">IFERROR(MATCH($A2804,'Stock Exchange'!$A$5:$A$2450,0),"")</f>
        <v>586</v>
      </c>
      <c r="W2804" s="17" t="n">
        <f aca="false">IFERROR(MATCH($A2804,Primary!$A$5:$A$2450,0),"")</f>
        <v>586</v>
      </c>
    </row>
    <row r="2805" customFormat="false" ht="15" hidden="false" customHeight="false" outlineLevel="0" collapsed="false">
      <c r="A2805" s="16" t="n">
        <f aca="false">Total!A2805</f>
        <v>41038</v>
      </c>
      <c r="B2805" s="17" t="n">
        <f aca="false">YEAR(A2805)</f>
        <v>2012</v>
      </c>
      <c r="C2805" s="17" t="n">
        <f aca="false">MONTH(A2805)</f>
        <v>5</v>
      </c>
      <c r="D2805" s="6" t="str">
        <f aca="false">IF(MONTH(A2805)&gt;=4,"FY "&amp;YEAR(A2805)&amp;"-"&amp;RIGHT(YEAR(A2805)+1,2),"FY "&amp;(YEAR(A2805)-1)&amp;"-"&amp;RIGHT(YEAR(A2805),2))</f>
        <v>FY 2012-13</v>
      </c>
      <c r="E2805" s="6" t="str">
        <f aca="false">IF(AND(V2805&lt;&gt;"",W2805&lt;&gt;""),"Yes","No")</f>
        <v>Yes</v>
      </c>
      <c r="F2805" s="18" t="n">
        <f aca="false">Total!F2805</f>
        <v>1909.5</v>
      </c>
      <c r="G2805" s="18" t="n">
        <f aca="false">Total!G2805</f>
        <v>2278.9</v>
      </c>
      <c r="H2805" s="18" t="n">
        <f aca="false">Total!H2805</f>
        <v>-369.3</v>
      </c>
      <c r="I2805" s="18" t="n">
        <f aca="false">Total!I2805</f>
        <v>-69.88</v>
      </c>
      <c r="J2805" s="18" t="n">
        <f aca="false">IF($V2805="","",INDEX('Stock Exchange'!F$5:F$2450,$V2805))</f>
        <v>1904.2</v>
      </c>
      <c r="K2805" s="18" t="n">
        <f aca="false">IF($V2805="","",INDEX('Stock Exchange'!G$5:G$2450,$V2805))</f>
        <v>2278.7</v>
      </c>
      <c r="L2805" s="18" t="n">
        <f aca="false">IF($V2805="","",INDEX('Stock Exchange'!H$5:H$2450,$V2805))</f>
        <v>-374.5</v>
      </c>
      <c r="M2805" s="18" t="n">
        <f aca="false">IF($V2805="","",INDEX('Stock Exchange'!I$5:I$2450,$V2805))</f>
        <v>-70.85</v>
      </c>
      <c r="N2805" s="18" t="n">
        <f aca="false">IF($W2805="","",INDEX(Primary!F$5:F$2450,$W2805))</f>
        <v>5.4</v>
      </c>
      <c r="O2805" s="18" t="n">
        <f aca="false">IF($W2805="","",INDEX(Primary!G$5:G$2450,$W2805))</f>
        <v>0.2</v>
      </c>
      <c r="P2805" s="18" t="n">
        <f aca="false">IF($W2805="","",INDEX(Primary!H$5:H$2450,$W2805))</f>
        <v>5.2</v>
      </c>
      <c r="Q2805" s="18" t="n">
        <f aca="false">IF($W2805="","",INDEX(Primary!I$5:I$2450,$W2805))</f>
        <v>0.97</v>
      </c>
      <c r="R2805" s="19" t="n">
        <f aca="false">IF($E2805="Yes",L2805+P2805,"")</f>
        <v>-369.3</v>
      </c>
      <c r="S2805" s="19" t="n">
        <f aca="false">IF($E2805="Yes",H2805-R2805,"")</f>
        <v>0</v>
      </c>
      <c r="T2805" s="6" t="str">
        <f aca="false">IF($E2805="Yes",IF(ROUND(ABS(S2805),2)&lt;=$T$2,"OK","CHECK"),"n/a")</f>
        <v>OK</v>
      </c>
      <c r="U2805" s="20" t="n">
        <f aca="false">Total!J2805</f>
        <v>52.855</v>
      </c>
      <c r="V2805" s="17" t="n">
        <f aca="false">IFERROR(MATCH($A2805,'Stock Exchange'!$A$5:$A$2450,0),"")</f>
        <v>587</v>
      </c>
      <c r="W2805" s="17" t="n">
        <f aca="false">IFERROR(MATCH($A2805,Primary!$A$5:$A$2450,0),"")</f>
        <v>587</v>
      </c>
    </row>
    <row r="2806" customFormat="false" ht="15" hidden="false" customHeight="false" outlineLevel="0" collapsed="false">
      <c r="A2806" s="16" t="n">
        <f aca="false">Total!A2806</f>
        <v>41039</v>
      </c>
      <c r="B2806" s="17" t="n">
        <f aca="false">YEAR(A2806)</f>
        <v>2012</v>
      </c>
      <c r="C2806" s="17" t="n">
        <f aca="false">MONTH(A2806)</f>
        <v>5</v>
      </c>
      <c r="D2806" s="6" t="str">
        <f aca="false">IF(MONTH(A2806)&gt;=4,"FY "&amp;YEAR(A2806)&amp;"-"&amp;RIGHT(YEAR(A2806)+1,2),"FY "&amp;(YEAR(A2806)-1)&amp;"-"&amp;RIGHT(YEAR(A2806),2))</f>
        <v>FY 2012-13</v>
      </c>
      <c r="E2806" s="6" t="str">
        <f aca="false">IF(AND(V2806&lt;&gt;"",W2806&lt;&gt;""),"Yes","No")</f>
        <v>Yes</v>
      </c>
      <c r="F2806" s="18" t="n">
        <f aca="false">Total!F2806</f>
        <v>2211.3</v>
      </c>
      <c r="G2806" s="18" t="n">
        <f aca="false">Total!G2806</f>
        <v>2568.5</v>
      </c>
      <c r="H2806" s="18" t="n">
        <f aca="false">Total!H2806</f>
        <v>-357.2</v>
      </c>
      <c r="I2806" s="18" t="n">
        <f aca="false">Total!I2806</f>
        <v>-66.82</v>
      </c>
      <c r="J2806" s="18" t="n">
        <f aca="false">IF($V2806="","",INDEX('Stock Exchange'!F$5:F$2450,$V2806))</f>
        <v>2210.8</v>
      </c>
      <c r="K2806" s="18" t="n">
        <f aca="false">IF($V2806="","",INDEX('Stock Exchange'!G$5:G$2450,$V2806))</f>
        <v>2567.9</v>
      </c>
      <c r="L2806" s="18" t="n">
        <f aca="false">IF($V2806="","",INDEX('Stock Exchange'!H$5:H$2450,$V2806))</f>
        <v>-357.1</v>
      </c>
      <c r="M2806" s="18" t="n">
        <f aca="false">IF($V2806="","",INDEX('Stock Exchange'!I$5:I$2450,$V2806))</f>
        <v>-66.79</v>
      </c>
      <c r="N2806" s="18" t="n">
        <f aca="false">IF($W2806="","",INDEX(Primary!F$5:F$2450,$W2806))</f>
        <v>0.5</v>
      </c>
      <c r="O2806" s="18" t="n">
        <f aca="false">IF($W2806="","",INDEX(Primary!G$5:G$2450,$W2806))</f>
        <v>0.6</v>
      </c>
      <c r="P2806" s="18" t="n">
        <f aca="false">IF($W2806="","",INDEX(Primary!H$5:H$2450,$W2806))</f>
        <v>-0.2</v>
      </c>
      <c r="Q2806" s="18" t="n">
        <f aca="false">IF($W2806="","",INDEX(Primary!I$5:I$2450,$W2806))</f>
        <v>-0.03</v>
      </c>
      <c r="R2806" s="19" t="n">
        <f aca="false">IF($E2806="Yes",L2806+P2806,"")</f>
        <v>-357.3</v>
      </c>
      <c r="S2806" s="19" t="n">
        <f aca="false">IF($E2806="Yes",H2806-R2806,"")</f>
        <v>0.100000000000023</v>
      </c>
      <c r="T2806" s="6" t="str">
        <f aca="false">IF($E2806="Yes",IF(ROUND(ABS(S2806),2)&lt;=$T$2,"OK","CHECK"),"n/a")</f>
        <v>OK</v>
      </c>
      <c r="U2806" s="20" t="n">
        <f aca="false">Total!J2806</f>
        <v>53.46</v>
      </c>
      <c r="V2806" s="17" t="n">
        <f aca="false">IFERROR(MATCH($A2806,'Stock Exchange'!$A$5:$A$2450,0),"")</f>
        <v>588</v>
      </c>
      <c r="W2806" s="17" t="n">
        <f aca="false">IFERROR(MATCH($A2806,Primary!$A$5:$A$2450,0),"")</f>
        <v>588</v>
      </c>
    </row>
    <row r="2807" customFormat="false" ht="15" hidden="false" customHeight="false" outlineLevel="0" collapsed="false">
      <c r="A2807" s="16" t="n">
        <f aca="false">Total!A2807</f>
        <v>41040</v>
      </c>
      <c r="B2807" s="17" t="n">
        <f aca="false">YEAR(A2807)</f>
        <v>2012</v>
      </c>
      <c r="C2807" s="17" t="n">
        <f aca="false">MONTH(A2807)</f>
        <v>5</v>
      </c>
      <c r="D2807" s="6" t="str">
        <f aca="false">IF(MONTH(A2807)&gt;=4,"FY "&amp;YEAR(A2807)&amp;"-"&amp;RIGHT(YEAR(A2807)+1,2),"FY "&amp;(YEAR(A2807)-1)&amp;"-"&amp;RIGHT(YEAR(A2807),2))</f>
        <v>FY 2012-13</v>
      </c>
      <c r="E2807" s="6" t="str">
        <f aca="false">IF(AND(V2807&lt;&gt;"",W2807&lt;&gt;""),"Yes","No")</f>
        <v>Yes</v>
      </c>
      <c r="F2807" s="18" t="n">
        <f aca="false">Total!F2807</f>
        <v>1933</v>
      </c>
      <c r="G2807" s="18" t="n">
        <f aca="false">Total!G2807</f>
        <v>1590.7</v>
      </c>
      <c r="H2807" s="18" t="n">
        <f aca="false">Total!H2807</f>
        <v>342.4</v>
      </c>
      <c r="I2807" s="18" t="n">
        <f aca="false">Total!I2807</f>
        <v>64.19</v>
      </c>
      <c r="J2807" s="18" t="n">
        <f aca="false">IF($V2807="","",INDEX('Stock Exchange'!F$5:F$2450,$V2807))</f>
        <v>1916.1</v>
      </c>
      <c r="K2807" s="18" t="n">
        <f aca="false">IF($V2807="","",INDEX('Stock Exchange'!G$5:G$2450,$V2807))</f>
        <v>1590.6</v>
      </c>
      <c r="L2807" s="18" t="n">
        <f aca="false">IF($V2807="","",INDEX('Stock Exchange'!H$5:H$2450,$V2807))</f>
        <v>325.5</v>
      </c>
      <c r="M2807" s="18" t="n">
        <f aca="false">IF($V2807="","",INDEX('Stock Exchange'!I$5:I$2450,$V2807))</f>
        <v>61.02</v>
      </c>
      <c r="N2807" s="18" t="n">
        <f aca="false">IF($W2807="","",INDEX(Primary!F$5:F$2450,$W2807))</f>
        <v>16.9</v>
      </c>
      <c r="O2807" s="18" t="n">
        <f aca="false">IF($W2807="","",INDEX(Primary!G$5:G$2450,$W2807))</f>
        <v>0</v>
      </c>
      <c r="P2807" s="18" t="n">
        <f aca="false">IF($W2807="","",INDEX(Primary!H$5:H$2450,$W2807))</f>
        <v>16.9</v>
      </c>
      <c r="Q2807" s="18" t="n">
        <f aca="false">IF($W2807="","",INDEX(Primary!I$5:I$2450,$W2807))</f>
        <v>3.16</v>
      </c>
      <c r="R2807" s="19" t="n">
        <f aca="false">IF($E2807="Yes",L2807+P2807,"")</f>
        <v>342.4</v>
      </c>
      <c r="S2807" s="19" t="n">
        <f aca="false">IF($E2807="Yes",H2807-R2807,"")</f>
        <v>0</v>
      </c>
      <c r="T2807" s="6" t="str">
        <f aca="false">IF($E2807="Yes",IF(ROUND(ABS(S2807),2)&lt;=$T$2,"OK","CHECK"),"n/a")</f>
        <v>OK</v>
      </c>
      <c r="U2807" s="20" t="n">
        <f aca="false">Total!J2807</f>
        <v>53.3375</v>
      </c>
      <c r="V2807" s="17" t="n">
        <f aca="false">IFERROR(MATCH($A2807,'Stock Exchange'!$A$5:$A$2450,0),"")</f>
        <v>589</v>
      </c>
      <c r="W2807" s="17" t="n">
        <f aca="false">IFERROR(MATCH($A2807,Primary!$A$5:$A$2450,0),"")</f>
        <v>589</v>
      </c>
    </row>
    <row r="2808" customFormat="false" ht="15" hidden="false" customHeight="false" outlineLevel="0" collapsed="false">
      <c r="A2808" s="16" t="n">
        <f aca="false">Total!A2808</f>
        <v>41043</v>
      </c>
      <c r="B2808" s="17" t="n">
        <f aca="false">YEAR(A2808)</f>
        <v>2012</v>
      </c>
      <c r="C2808" s="17" t="n">
        <f aca="false">MONTH(A2808)</f>
        <v>5</v>
      </c>
      <c r="D2808" s="6" t="str">
        <f aca="false">IF(MONTH(A2808)&gt;=4,"FY "&amp;YEAR(A2808)&amp;"-"&amp;RIGHT(YEAR(A2808)+1,2),"FY "&amp;(YEAR(A2808)-1)&amp;"-"&amp;RIGHT(YEAR(A2808),2))</f>
        <v>FY 2012-13</v>
      </c>
      <c r="E2808" s="6" t="str">
        <f aca="false">IF(AND(V2808&lt;&gt;"",W2808&lt;&gt;""),"Yes","No")</f>
        <v>Yes</v>
      </c>
      <c r="F2808" s="18" t="n">
        <f aca="false">Total!F2808</f>
        <v>1526.3</v>
      </c>
      <c r="G2808" s="18" t="n">
        <f aca="false">Total!G2808</f>
        <v>1350.1</v>
      </c>
      <c r="H2808" s="18" t="n">
        <f aca="false">Total!H2808</f>
        <v>176.2</v>
      </c>
      <c r="I2808" s="18" t="n">
        <f aca="false">Total!I2808</f>
        <v>32.85</v>
      </c>
      <c r="J2808" s="18" t="n">
        <f aca="false">IF($V2808="","",INDEX('Stock Exchange'!F$5:F$2450,$V2808))</f>
        <v>1526.3</v>
      </c>
      <c r="K2808" s="18" t="n">
        <f aca="false">IF($V2808="","",INDEX('Stock Exchange'!G$5:G$2450,$V2808))</f>
        <v>1349.7</v>
      </c>
      <c r="L2808" s="18" t="n">
        <f aca="false">IF($V2808="","",INDEX('Stock Exchange'!H$5:H$2450,$V2808))</f>
        <v>176.6</v>
      </c>
      <c r="M2808" s="18" t="n">
        <f aca="false">IF($V2808="","",INDEX('Stock Exchange'!I$5:I$2450,$V2808))</f>
        <v>32.93</v>
      </c>
      <c r="N2808" s="18" t="n">
        <f aca="false">IF($W2808="","",INDEX(Primary!F$5:F$2450,$W2808))</f>
        <v>0</v>
      </c>
      <c r="O2808" s="18" t="n">
        <f aca="false">IF($W2808="","",INDEX(Primary!G$5:G$2450,$W2808))</f>
        <v>0.4</v>
      </c>
      <c r="P2808" s="18" t="n">
        <f aca="false">IF($W2808="","",INDEX(Primary!H$5:H$2450,$W2808))</f>
        <v>-0.4</v>
      </c>
      <c r="Q2808" s="18" t="n">
        <f aca="false">IF($W2808="","",INDEX(Primary!I$5:I$2450,$W2808))</f>
        <v>-0.08</v>
      </c>
      <c r="R2808" s="19" t="n">
        <f aca="false">IF($E2808="Yes",L2808+P2808,"")</f>
        <v>176.2</v>
      </c>
      <c r="S2808" s="19" t="n">
        <f aca="false">IF($E2808="Yes",H2808-R2808,"")</f>
        <v>0</v>
      </c>
      <c r="T2808" s="6" t="str">
        <f aca="false">IF($E2808="Yes",IF(ROUND(ABS(S2808),2)&lt;=$T$2,"OK","CHECK"),"n/a")</f>
        <v>OK</v>
      </c>
      <c r="U2808" s="20" t="n">
        <f aca="false">Total!J2808</f>
        <v>53.641</v>
      </c>
      <c r="V2808" s="17" t="n">
        <f aca="false">IFERROR(MATCH($A2808,'Stock Exchange'!$A$5:$A$2450,0),"")</f>
        <v>590</v>
      </c>
      <c r="W2808" s="17" t="n">
        <f aca="false">IFERROR(MATCH($A2808,Primary!$A$5:$A$2450,0),"")</f>
        <v>590</v>
      </c>
    </row>
    <row r="2809" customFormat="false" ht="15" hidden="false" customHeight="false" outlineLevel="0" collapsed="false">
      <c r="A2809" s="16" t="n">
        <f aca="false">Total!A2809</f>
        <v>41044</v>
      </c>
      <c r="B2809" s="17" t="n">
        <f aca="false">YEAR(A2809)</f>
        <v>2012</v>
      </c>
      <c r="C2809" s="17" t="n">
        <f aca="false">MONTH(A2809)</f>
        <v>5</v>
      </c>
      <c r="D2809" s="6" t="str">
        <f aca="false">IF(MONTH(A2809)&gt;=4,"FY "&amp;YEAR(A2809)&amp;"-"&amp;RIGHT(YEAR(A2809)+1,2),"FY "&amp;(YEAR(A2809)-1)&amp;"-"&amp;RIGHT(YEAR(A2809),2))</f>
        <v>FY 2012-13</v>
      </c>
      <c r="E2809" s="6" t="str">
        <f aca="false">IF(AND(V2809&lt;&gt;"",W2809&lt;&gt;""),"Yes","No")</f>
        <v>Yes</v>
      </c>
      <c r="F2809" s="18" t="n">
        <f aca="false">Total!F2809</f>
        <v>2100.6</v>
      </c>
      <c r="G2809" s="18" t="n">
        <f aca="false">Total!G2809</f>
        <v>1696.5</v>
      </c>
      <c r="H2809" s="18" t="n">
        <f aca="false">Total!H2809</f>
        <v>404.1</v>
      </c>
      <c r="I2809" s="18" t="n">
        <f aca="false">Total!I2809</f>
        <v>75.23</v>
      </c>
      <c r="J2809" s="18" t="n">
        <f aca="false">IF($V2809="","",INDEX('Stock Exchange'!F$5:F$2450,$V2809))</f>
        <v>2073.8</v>
      </c>
      <c r="K2809" s="18" t="n">
        <f aca="false">IF($V2809="","",INDEX('Stock Exchange'!G$5:G$2450,$V2809))</f>
        <v>1690.7</v>
      </c>
      <c r="L2809" s="18" t="n">
        <f aca="false">IF($V2809="","",INDEX('Stock Exchange'!H$5:H$2450,$V2809))</f>
        <v>383.1</v>
      </c>
      <c r="M2809" s="18" t="n">
        <f aca="false">IF($V2809="","",INDEX('Stock Exchange'!I$5:I$2450,$V2809))</f>
        <v>71.32</v>
      </c>
      <c r="N2809" s="18" t="n">
        <f aca="false">IF($W2809="","",INDEX(Primary!F$5:F$2450,$W2809))</f>
        <v>26.8</v>
      </c>
      <c r="O2809" s="18" t="n">
        <f aca="false">IF($W2809="","",INDEX(Primary!G$5:G$2450,$W2809))</f>
        <v>5.8</v>
      </c>
      <c r="P2809" s="18" t="n">
        <f aca="false">IF($W2809="","",INDEX(Primary!H$5:H$2450,$W2809))</f>
        <v>21</v>
      </c>
      <c r="Q2809" s="18" t="n">
        <f aca="false">IF($W2809="","",INDEX(Primary!I$5:I$2450,$W2809))</f>
        <v>3.91</v>
      </c>
      <c r="R2809" s="19" t="n">
        <f aca="false">IF($E2809="Yes",L2809+P2809,"")</f>
        <v>404.1</v>
      </c>
      <c r="S2809" s="19" t="n">
        <f aca="false">IF($E2809="Yes",H2809-R2809,"")</f>
        <v>0</v>
      </c>
      <c r="T2809" s="6" t="str">
        <f aca="false">IF($E2809="Yes",IF(ROUND(ABS(S2809),2)&lt;=$T$2,"OK","CHECK"),"n/a")</f>
        <v>OK</v>
      </c>
      <c r="U2809" s="20" t="n">
        <f aca="false">Total!J2809</f>
        <v>53.7118</v>
      </c>
      <c r="V2809" s="17" t="n">
        <f aca="false">IFERROR(MATCH($A2809,'Stock Exchange'!$A$5:$A$2450,0),"")</f>
        <v>591</v>
      </c>
      <c r="W2809" s="17" t="n">
        <f aca="false">IFERROR(MATCH($A2809,Primary!$A$5:$A$2450,0),"")</f>
        <v>591</v>
      </c>
    </row>
    <row r="2810" customFormat="false" ht="15" hidden="false" customHeight="false" outlineLevel="0" collapsed="false">
      <c r="A2810" s="16" t="n">
        <f aca="false">Total!A2810</f>
        <v>41045</v>
      </c>
      <c r="B2810" s="17" t="n">
        <f aca="false">YEAR(A2810)</f>
        <v>2012</v>
      </c>
      <c r="C2810" s="17" t="n">
        <f aca="false">MONTH(A2810)</f>
        <v>5</v>
      </c>
      <c r="D2810" s="6" t="str">
        <f aca="false">IF(MONTH(A2810)&gt;=4,"FY "&amp;YEAR(A2810)&amp;"-"&amp;RIGHT(YEAR(A2810)+1,2),"FY "&amp;(YEAR(A2810)-1)&amp;"-"&amp;RIGHT(YEAR(A2810),2))</f>
        <v>FY 2012-13</v>
      </c>
      <c r="E2810" s="6" t="str">
        <f aca="false">IF(AND(V2810&lt;&gt;"",W2810&lt;&gt;""),"Yes","No")</f>
        <v>Yes</v>
      </c>
      <c r="F2810" s="18" t="n">
        <f aca="false">Total!F2810</f>
        <v>1834.3</v>
      </c>
      <c r="G2810" s="18" t="n">
        <f aca="false">Total!G2810</f>
        <v>1970.2</v>
      </c>
      <c r="H2810" s="18" t="n">
        <f aca="false">Total!H2810</f>
        <v>-135.9</v>
      </c>
      <c r="I2810" s="18" t="n">
        <f aca="false">Total!I2810</f>
        <v>-25.24</v>
      </c>
      <c r="J2810" s="18" t="n">
        <f aca="false">IF($V2810="","",INDEX('Stock Exchange'!F$5:F$2450,$V2810))</f>
        <v>1834.3</v>
      </c>
      <c r="K2810" s="18" t="n">
        <f aca="false">IF($V2810="","",INDEX('Stock Exchange'!G$5:G$2450,$V2810))</f>
        <v>1969.9</v>
      </c>
      <c r="L2810" s="18" t="n">
        <f aca="false">IF($V2810="","",INDEX('Stock Exchange'!H$5:H$2450,$V2810))</f>
        <v>-135.6</v>
      </c>
      <c r="M2810" s="18" t="n">
        <f aca="false">IF($V2810="","",INDEX('Stock Exchange'!I$5:I$2450,$V2810))</f>
        <v>-25.19</v>
      </c>
      <c r="N2810" s="18" t="n">
        <f aca="false">IF($W2810="","",INDEX(Primary!F$5:F$2450,$W2810))</f>
        <v>0</v>
      </c>
      <c r="O2810" s="18" t="n">
        <f aca="false">IF($W2810="","",INDEX(Primary!G$5:G$2450,$W2810))</f>
        <v>0.3</v>
      </c>
      <c r="P2810" s="18" t="n">
        <f aca="false">IF($W2810="","",INDEX(Primary!H$5:H$2450,$W2810))</f>
        <v>-0.3</v>
      </c>
      <c r="Q2810" s="18" t="n">
        <f aca="false">IF($W2810="","",INDEX(Primary!I$5:I$2450,$W2810))</f>
        <v>-0.05</v>
      </c>
      <c r="R2810" s="19" t="n">
        <f aca="false">IF($E2810="Yes",L2810+P2810,"")</f>
        <v>-135.9</v>
      </c>
      <c r="S2810" s="19" t="n">
        <f aca="false">IF($E2810="Yes",H2810-R2810,"")</f>
        <v>0</v>
      </c>
      <c r="T2810" s="6" t="str">
        <f aca="false">IF($E2810="Yes",IF(ROUND(ABS(S2810),2)&lt;=$T$2,"OK","CHECK"),"n/a")</f>
        <v>OK</v>
      </c>
      <c r="U2810" s="20" t="n">
        <f aca="false">Total!J2810</f>
        <v>53.84</v>
      </c>
      <c r="V2810" s="17" t="n">
        <f aca="false">IFERROR(MATCH($A2810,'Stock Exchange'!$A$5:$A$2450,0),"")</f>
        <v>592</v>
      </c>
      <c r="W2810" s="17" t="n">
        <f aca="false">IFERROR(MATCH($A2810,Primary!$A$5:$A$2450,0),"")</f>
        <v>592</v>
      </c>
    </row>
    <row r="2811" customFormat="false" ht="15" hidden="false" customHeight="false" outlineLevel="0" collapsed="false">
      <c r="A2811" s="16" t="n">
        <f aca="false">Total!A2811</f>
        <v>41046</v>
      </c>
      <c r="B2811" s="17" t="n">
        <f aca="false">YEAR(A2811)</f>
        <v>2012</v>
      </c>
      <c r="C2811" s="17" t="n">
        <f aca="false">MONTH(A2811)</f>
        <v>5</v>
      </c>
      <c r="D2811" s="6" t="str">
        <f aca="false">IF(MONTH(A2811)&gt;=4,"FY "&amp;YEAR(A2811)&amp;"-"&amp;RIGHT(YEAR(A2811)+1,2),"FY "&amp;(YEAR(A2811)-1)&amp;"-"&amp;RIGHT(YEAR(A2811),2))</f>
        <v>FY 2012-13</v>
      </c>
      <c r="E2811" s="6" t="str">
        <f aca="false">IF(AND(V2811&lt;&gt;"",W2811&lt;&gt;""),"Yes","No")</f>
        <v>Yes</v>
      </c>
      <c r="F2811" s="18" t="n">
        <f aca="false">Total!F2811</f>
        <v>2243.1</v>
      </c>
      <c r="G2811" s="18" t="n">
        <f aca="false">Total!G2811</f>
        <v>2724.7</v>
      </c>
      <c r="H2811" s="18" t="n">
        <f aca="false">Total!H2811</f>
        <v>-481.6</v>
      </c>
      <c r="I2811" s="18" t="n">
        <f aca="false">Total!I2811</f>
        <v>-88.7</v>
      </c>
      <c r="J2811" s="18" t="n">
        <f aca="false">IF($V2811="","",INDEX('Stock Exchange'!F$5:F$2450,$V2811))</f>
        <v>2243.1</v>
      </c>
      <c r="K2811" s="18" t="n">
        <f aca="false">IF($V2811="","",INDEX('Stock Exchange'!G$5:G$2450,$V2811))</f>
        <v>2724.6</v>
      </c>
      <c r="L2811" s="18" t="n">
        <f aca="false">IF($V2811="","",INDEX('Stock Exchange'!H$5:H$2450,$V2811))</f>
        <v>-481.5</v>
      </c>
      <c r="M2811" s="18" t="n">
        <f aca="false">IF($V2811="","",INDEX('Stock Exchange'!I$5:I$2450,$V2811))</f>
        <v>-88.69</v>
      </c>
      <c r="N2811" s="18" t="n">
        <f aca="false">IF($W2811="","",INDEX(Primary!F$5:F$2450,$W2811))</f>
        <v>0</v>
      </c>
      <c r="O2811" s="18" t="n">
        <f aca="false">IF($W2811="","",INDEX(Primary!G$5:G$2450,$W2811))</f>
        <v>0.1</v>
      </c>
      <c r="P2811" s="18" t="n">
        <f aca="false">IF($W2811="","",INDEX(Primary!H$5:H$2450,$W2811))</f>
        <v>-0.1</v>
      </c>
      <c r="Q2811" s="18" t="n">
        <f aca="false">IF($W2811="","",INDEX(Primary!I$5:I$2450,$W2811))</f>
        <v>-0.01</v>
      </c>
      <c r="R2811" s="19" t="n">
        <f aca="false">IF($E2811="Yes",L2811+P2811,"")</f>
        <v>-481.6</v>
      </c>
      <c r="S2811" s="19" t="n">
        <f aca="false">IF($E2811="Yes",H2811-R2811,"")</f>
        <v>0</v>
      </c>
      <c r="T2811" s="6" t="str">
        <f aca="false">IF($E2811="Yes",IF(ROUND(ABS(S2811),2)&lt;=$T$2,"OK","CHECK"),"n/a")</f>
        <v>OK</v>
      </c>
      <c r="U2811" s="20" t="n">
        <f aca="false">Total!J2811</f>
        <v>54.2925</v>
      </c>
      <c r="V2811" s="17" t="n">
        <f aca="false">IFERROR(MATCH($A2811,'Stock Exchange'!$A$5:$A$2450,0),"")</f>
        <v>593</v>
      </c>
      <c r="W2811" s="17" t="n">
        <f aca="false">IFERROR(MATCH($A2811,Primary!$A$5:$A$2450,0),"")</f>
        <v>593</v>
      </c>
    </row>
    <row r="2812" customFormat="false" ht="15" hidden="false" customHeight="false" outlineLevel="0" collapsed="false">
      <c r="A2812" s="16" t="n">
        <f aca="false">Total!A2812</f>
        <v>41047</v>
      </c>
      <c r="B2812" s="17" t="n">
        <f aca="false">YEAR(A2812)</f>
        <v>2012</v>
      </c>
      <c r="C2812" s="17" t="n">
        <f aca="false">MONTH(A2812)</f>
        <v>5</v>
      </c>
      <c r="D2812" s="6" t="str">
        <f aca="false">IF(MONTH(A2812)&gt;=4,"FY "&amp;YEAR(A2812)&amp;"-"&amp;RIGHT(YEAR(A2812)+1,2),"FY "&amp;(YEAR(A2812)-1)&amp;"-"&amp;RIGHT(YEAR(A2812),2))</f>
        <v>FY 2012-13</v>
      </c>
      <c r="E2812" s="6" t="str">
        <f aca="false">IF(AND(V2812&lt;&gt;"",W2812&lt;&gt;""),"Yes","No")</f>
        <v>Yes</v>
      </c>
      <c r="F2812" s="18" t="n">
        <f aca="false">Total!F2812</f>
        <v>2299.8</v>
      </c>
      <c r="G2812" s="18" t="n">
        <f aca="false">Total!G2812</f>
        <v>2258.3</v>
      </c>
      <c r="H2812" s="18" t="n">
        <f aca="false">Total!H2812</f>
        <v>41.5</v>
      </c>
      <c r="I2812" s="18" t="n">
        <f aca="false">Total!I2812</f>
        <v>7.64</v>
      </c>
      <c r="J2812" s="18" t="n">
        <f aca="false">IF($V2812="","",INDEX('Stock Exchange'!F$5:F$2450,$V2812))</f>
        <v>2297.8</v>
      </c>
      <c r="K2812" s="18" t="n">
        <f aca="false">IF($V2812="","",INDEX('Stock Exchange'!G$5:G$2450,$V2812))</f>
        <v>2258.1</v>
      </c>
      <c r="L2812" s="18" t="n">
        <f aca="false">IF($V2812="","",INDEX('Stock Exchange'!H$5:H$2450,$V2812))</f>
        <v>39.7</v>
      </c>
      <c r="M2812" s="18" t="n">
        <f aca="false">IF($V2812="","",INDEX('Stock Exchange'!I$5:I$2450,$V2812))</f>
        <v>7.3</v>
      </c>
      <c r="N2812" s="18" t="n">
        <f aca="false">IF($W2812="","",INDEX(Primary!F$5:F$2450,$W2812))</f>
        <v>2</v>
      </c>
      <c r="O2812" s="18" t="n">
        <f aca="false">IF($W2812="","",INDEX(Primary!G$5:G$2450,$W2812))</f>
        <v>0.1</v>
      </c>
      <c r="P2812" s="18" t="n">
        <f aca="false">IF($W2812="","",INDEX(Primary!H$5:H$2450,$W2812))</f>
        <v>1.9</v>
      </c>
      <c r="Q2812" s="18" t="n">
        <f aca="false">IF($W2812="","",INDEX(Primary!I$5:I$2450,$W2812))</f>
        <v>0.34</v>
      </c>
      <c r="R2812" s="19" t="n">
        <f aca="false">IF($E2812="Yes",L2812+P2812,"")</f>
        <v>41.6</v>
      </c>
      <c r="S2812" s="19" t="n">
        <f aca="false">IF($E2812="Yes",H2812-R2812,"")</f>
        <v>-0.100000000000001</v>
      </c>
      <c r="T2812" s="6" t="str">
        <f aca="false">IF($E2812="Yes",IF(ROUND(ABS(S2812),2)&lt;=$T$2,"OK","CHECK"),"n/a")</f>
        <v>OK</v>
      </c>
      <c r="U2812" s="20" t="n">
        <f aca="false">Total!J2812</f>
        <v>54.3875</v>
      </c>
      <c r="V2812" s="17" t="n">
        <f aca="false">IFERROR(MATCH($A2812,'Stock Exchange'!$A$5:$A$2450,0),"")</f>
        <v>594</v>
      </c>
      <c r="W2812" s="17" t="n">
        <f aca="false">IFERROR(MATCH($A2812,Primary!$A$5:$A$2450,0),"")</f>
        <v>594</v>
      </c>
    </row>
    <row r="2813" customFormat="false" ht="15" hidden="false" customHeight="false" outlineLevel="0" collapsed="false">
      <c r="A2813" s="16" t="n">
        <f aca="false">Total!A2813</f>
        <v>41050</v>
      </c>
      <c r="B2813" s="17" t="n">
        <f aca="false">YEAR(A2813)</f>
        <v>2012</v>
      </c>
      <c r="C2813" s="17" t="n">
        <f aca="false">MONTH(A2813)</f>
        <v>5</v>
      </c>
      <c r="D2813" s="6" t="str">
        <f aca="false">IF(MONTH(A2813)&gt;=4,"FY "&amp;YEAR(A2813)&amp;"-"&amp;RIGHT(YEAR(A2813)+1,2),"FY "&amp;(YEAR(A2813)-1)&amp;"-"&amp;RIGHT(YEAR(A2813),2))</f>
        <v>FY 2012-13</v>
      </c>
      <c r="E2813" s="6" t="str">
        <f aca="false">IF(AND(V2813&lt;&gt;"",W2813&lt;&gt;""),"Yes","No")</f>
        <v>Yes</v>
      </c>
      <c r="F2813" s="18" t="n">
        <f aca="false">Total!F2813</f>
        <v>1659.7</v>
      </c>
      <c r="G2813" s="18" t="n">
        <f aca="false">Total!G2813</f>
        <v>1865.6</v>
      </c>
      <c r="H2813" s="18" t="n">
        <f aca="false">Total!H2813</f>
        <v>-205.9</v>
      </c>
      <c r="I2813" s="18" t="n">
        <f aca="false">Total!I2813</f>
        <v>-37.52</v>
      </c>
      <c r="J2813" s="18" t="n">
        <f aca="false">IF($V2813="","",INDEX('Stock Exchange'!F$5:F$2450,$V2813))</f>
        <v>1659.7</v>
      </c>
      <c r="K2813" s="18" t="n">
        <f aca="false">IF($V2813="","",INDEX('Stock Exchange'!G$5:G$2450,$V2813))</f>
        <v>1865</v>
      </c>
      <c r="L2813" s="18" t="n">
        <f aca="false">IF($V2813="","",INDEX('Stock Exchange'!H$5:H$2450,$V2813))</f>
        <v>-205.4</v>
      </c>
      <c r="M2813" s="18" t="n">
        <f aca="false">IF($V2813="","",INDEX('Stock Exchange'!I$5:I$2450,$V2813))</f>
        <v>-37.42</v>
      </c>
      <c r="N2813" s="18" t="n">
        <f aca="false">IF($W2813="","",INDEX(Primary!F$5:F$2450,$W2813))</f>
        <v>0</v>
      </c>
      <c r="O2813" s="18" t="n">
        <f aca="false">IF($W2813="","",INDEX(Primary!G$5:G$2450,$W2813))</f>
        <v>0.6</v>
      </c>
      <c r="P2813" s="18" t="n">
        <f aca="false">IF($W2813="","",INDEX(Primary!H$5:H$2450,$W2813))</f>
        <v>-0.6</v>
      </c>
      <c r="Q2813" s="18" t="n">
        <f aca="false">IF($W2813="","",INDEX(Primary!I$5:I$2450,$W2813))</f>
        <v>-0.1</v>
      </c>
      <c r="R2813" s="19" t="n">
        <f aca="false">IF($E2813="Yes",L2813+P2813,"")</f>
        <v>-206</v>
      </c>
      <c r="S2813" s="19" t="n">
        <f aca="false">IF($E2813="Yes",H2813-R2813,"")</f>
        <v>0.0999999999999943</v>
      </c>
      <c r="T2813" s="6" t="str">
        <f aca="false">IF($E2813="Yes",IF(ROUND(ABS(S2813),2)&lt;=$T$2,"OK","CHECK"),"n/a")</f>
        <v>OK</v>
      </c>
      <c r="U2813" s="20" t="n">
        <f aca="false">Total!J2813</f>
        <v>54.8755</v>
      </c>
      <c r="V2813" s="17" t="n">
        <f aca="false">IFERROR(MATCH($A2813,'Stock Exchange'!$A$5:$A$2450,0),"")</f>
        <v>595</v>
      </c>
      <c r="W2813" s="17" t="n">
        <f aca="false">IFERROR(MATCH($A2813,Primary!$A$5:$A$2450,0),"")</f>
        <v>595</v>
      </c>
    </row>
    <row r="2814" customFormat="false" ht="15" hidden="false" customHeight="false" outlineLevel="0" collapsed="false">
      <c r="A2814" s="16" t="n">
        <f aca="false">Total!A2814</f>
        <v>41051</v>
      </c>
      <c r="B2814" s="17" t="n">
        <f aca="false">YEAR(A2814)</f>
        <v>2012</v>
      </c>
      <c r="C2814" s="17" t="n">
        <f aca="false">MONTH(A2814)</f>
        <v>5</v>
      </c>
      <c r="D2814" s="6" t="str">
        <f aca="false">IF(MONTH(A2814)&gt;=4,"FY "&amp;YEAR(A2814)&amp;"-"&amp;RIGHT(YEAR(A2814)+1,2),"FY "&amp;(YEAR(A2814)-1)&amp;"-"&amp;RIGHT(YEAR(A2814),2))</f>
        <v>FY 2012-13</v>
      </c>
      <c r="E2814" s="6" t="str">
        <f aca="false">IF(AND(V2814&lt;&gt;"",W2814&lt;&gt;""),"Yes","No")</f>
        <v>Yes</v>
      </c>
      <c r="F2814" s="18" t="n">
        <f aca="false">Total!F2814</f>
        <v>1330.3</v>
      </c>
      <c r="G2814" s="18" t="n">
        <f aca="false">Total!G2814</f>
        <v>1388.8</v>
      </c>
      <c r="H2814" s="18" t="n">
        <f aca="false">Total!H2814</f>
        <v>-58.5</v>
      </c>
      <c r="I2814" s="18" t="n">
        <f aca="false">Total!I2814</f>
        <v>-10.7</v>
      </c>
      <c r="J2814" s="18" t="n">
        <f aca="false">IF($V2814="","",INDEX('Stock Exchange'!F$5:F$2450,$V2814))</f>
        <v>1330.2</v>
      </c>
      <c r="K2814" s="18" t="n">
        <f aca="false">IF($V2814="","",INDEX('Stock Exchange'!G$5:G$2450,$V2814))</f>
        <v>1388.8</v>
      </c>
      <c r="L2814" s="18" t="n">
        <f aca="false">IF($V2814="","",INDEX('Stock Exchange'!H$5:H$2450,$V2814))</f>
        <v>-58.6</v>
      </c>
      <c r="M2814" s="18" t="n">
        <f aca="false">IF($V2814="","",INDEX('Stock Exchange'!I$5:I$2450,$V2814))</f>
        <v>-10.71</v>
      </c>
      <c r="N2814" s="18" t="n">
        <f aca="false">IF($W2814="","",INDEX(Primary!F$5:F$2450,$W2814))</f>
        <v>0</v>
      </c>
      <c r="O2814" s="18" t="n">
        <f aca="false">IF($W2814="","",INDEX(Primary!G$5:G$2450,$W2814))</f>
        <v>0</v>
      </c>
      <c r="P2814" s="18" t="n">
        <f aca="false">IF($W2814="","",INDEX(Primary!H$5:H$2450,$W2814))</f>
        <v>0</v>
      </c>
      <c r="Q2814" s="18" t="n">
        <f aca="false">IF($W2814="","",INDEX(Primary!I$5:I$2450,$W2814))</f>
        <v>0.01</v>
      </c>
      <c r="R2814" s="19" t="n">
        <f aca="false">IF($E2814="Yes",L2814+P2814,"")</f>
        <v>-58.6</v>
      </c>
      <c r="S2814" s="19" t="n">
        <f aca="false">IF($E2814="Yes",H2814-R2814,"")</f>
        <v>0.100000000000001</v>
      </c>
      <c r="T2814" s="6" t="str">
        <f aca="false">IF($E2814="Yes",IF(ROUND(ABS(S2814),2)&lt;=$T$2,"OK","CHECK"),"n/a")</f>
        <v>OK</v>
      </c>
      <c r="U2814" s="20" t="n">
        <f aca="false">Total!J2814</f>
        <v>54.681</v>
      </c>
      <c r="V2814" s="17" t="n">
        <f aca="false">IFERROR(MATCH($A2814,'Stock Exchange'!$A$5:$A$2450,0),"")</f>
        <v>596</v>
      </c>
      <c r="W2814" s="17" t="n">
        <f aca="false">IFERROR(MATCH($A2814,Primary!$A$5:$A$2450,0),"")</f>
        <v>596</v>
      </c>
    </row>
    <row r="2815" customFormat="false" ht="15" hidden="false" customHeight="false" outlineLevel="0" collapsed="false">
      <c r="A2815" s="16" t="n">
        <f aca="false">Total!A2815</f>
        <v>41052</v>
      </c>
      <c r="B2815" s="17" t="n">
        <f aca="false">YEAR(A2815)</f>
        <v>2012</v>
      </c>
      <c r="C2815" s="17" t="n">
        <f aca="false">MONTH(A2815)</f>
        <v>5</v>
      </c>
      <c r="D2815" s="6" t="str">
        <f aca="false">IF(MONTH(A2815)&gt;=4,"FY "&amp;YEAR(A2815)&amp;"-"&amp;RIGHT(YEAR(A2815)+1,2),"FY "&amp;(YEAR(A2815)-1)&amp;"-"&amp;RIGHT(YEAR(A2815),2))</f>
        <v>FY 2012-13</v>
      </c>
      <c r="E2815" s="6" t="str">
        <f aca="false">IF(AND(V2815&lt;&gt;"",W2815&lt;&gt;""),"Yes","No")</f>
        <v>Yes</v>
      </c>
      <c r="F2815" s="18" t="n">
        <f aca="false">Total!F2815</f>
        <v>1604.1</v>
      </c>
      <c r="G2815" s="18" t="n">
        <f aca="false">Total!G2815</f>
        <v>1821.8</v>
      </c>
      <c r="H2815" s="18" t="n">
        <f aca="false">Total!H2815</f>
        <v>-217.8</v>
      </c>
      <c r="I2815" s="18" t="n">
        <f aca="false">Total!I2815</f>
        <v>-39.68</v>
      </c>
      <c r="J2815" s="18" t="n">
        <f aca="false">IF($V2815="","",INDEX('Stock Exchange'!F$5:F$2450,$V2815))</f>
        <v>1603.8</v>
      </c>
      <c r="K2815" s="18" t="n">
        <f aca="false">IF($V2815="","",INDEX('Stock Exchange'!G$5:G$2450,$V2815))</f>
        <v>1821.5</v>
      </c>
      <c r="L2815" s="18" t="n">
        <f aca="false">IF($V2815="","",INDEX('Stock Exchange'!H$5:H$2450,$V2815))</f>
        <v>-217.6</v>
      </c>
      <c r="M2815" s="18" t="n">
        <f aca="false">IF($V2815="","",INDEX('Stock Exchange'!I$5:I$2450,$V2815))</f>
        <v>-39.65</v>
      </c>
      <c r="N2815" s="18" t="n">
        <f aca="false">IF($W2815="","",INDEX(Primary!F$5:F$2450,$W2815))</f>
        <v>0.2</v>
      </c>
      <c r="O2815" s="18" t="n">
        <f aca="false">IF($W2815="","",INDEX(Primary!G$5:G$2450,$W2815))</f>
        <v>0.4</v>
      </c>
      <c r="P2815" s="18" t="n">
        <f aca="false">IF($W2815="","",INDEX(Primary!H$5:H$2450,$W2815))</f>
        <v>-0.1</v>
      </c>
      <c r="Q2815" s="18" t="n">
        <f aca="false">IF($W2815="","",INDEX(Primary!I$5:I$2450,$W2815))</f>
        <v>-0.03</v>
      </c>
      <c r="R2815" s="19" t="n">
        <f aca="false">IF($E2815="Yes",L2815+P2815,"")</f>
        <v>-217.7</v>
      </c>
      <c r="S2815" s="19" t="n">
        <f aca="false">IF($E2815="Yes",H2815-R2815,"")</f>
        <v>-0.100000000000023</v>
      </c>
      <c r="T2815" s="6" t="str">
        <f aca="false">IF($E2815="Yes",IF(ROUND(ABS(S2815),2)&lt;=$T$2,"OK","CHECK"),"n/a")</f>
        <v>OK</v>
      </c>
      <c r="U2815" s="20" t="n">
        <f aca="false">Total!J2815</f>
        <v>54.8845</v>
      </c>
      <c r="V2815" s="17" t="n">
        <f aca="false">IFERROR(MATCH($A2815,'Stock Exchange'!$A$5:$A$2450,0),"")</f>
        <v>597</v>
      </c>
      <c r="W2815" s="17" t="n">
        <f aca="false">IFERROR(MATCH($A2815,Primary!$A$5:$A$2450,0),"")</f>
        <v>597</v>
      </c>
    </row>
    <row r="2816" customFormat="false" ht="15" hidden="false" customHeight="false" outlineLevel="0" collapsed="false">
      <c r="A2816" s="16" t="n">
        <f aca="false">Total!A2816</f>
        <v>41053</v>
      </c>
      <c r="B2816" s="17" t="n">
        <f aca="false">YEAR(A2816)</f>
        <v>2012</v>
      </c>
      <c r="C2816" s="17" t="n">
        <f aca="false">MONTH(A2816)</f>
        <v>5</v>
      </c>
      <c r="D2816" s="6" t="str">
        <f aca="false">IF(MONTH(A2816)&gt;=4,"FY "&amp;YEAR(A2816)&amp;"-"&amp;RIGHT(YEAR(A2816)+1,2),"FY "&amp;(YEAR(A2816)-1)&amp;"-"&amp;RIGHT(YEAR(A2816),2))</f>
        <v>FY 2012-13</v>
      </c>
      <c r="E2816" s="6" t="str">
        <f aca="false">IF(AND(V2816&lt;&gt;"",W2816&lt;&gt;""),"Yes","No")</f>
        <v>Yes</v>
      </c>
      <c r="F2816" s="18" t="n">
        <f aca="false">Total!F2816</f>
        <v>1533.2</v>
      </c>
      <c r="G2816" s="18" t="n">
        <f aca="false">Total!G2816</f>
        <v>1853.3</v>
      </c>
      <c r="H2816" s="18" t="n">
        <f aca="false">Total!H2816</f>
        <v>-320.2</v>
      </c>
      <c r="I2816" s="18" t="n">
        <f aca="false">Total!I2816</f>
        <v>-57.24</v>
      </c>
      <c r="J2816" s="18" t="n">
        <f aca="false">IF($V2816="","",INDEX('Stock Exchange'!F$5:F$2450,$V2816))</f>
        <v>1532.6</v>
      </c>
      <c r="K2816" s="18" t="n">
        <f aca="false">IF($V2816="","",INDEX('Stock Exchange'!G$5:G$2450,$V2816))</f>
        <v>1851.1</v>
      </c>
      <c r="L2816" s="18" t="n">
        <f aca="false">IF($V2816="","",INDEX('Stock Exchange'!H$5:H$2450,$V2816))</f>
        <v>-318.6</v>
      </c>
      <c r="M2816" s="18" t="n">
        <f aca="false">IF($V2816="","",INDEX('Stock Exchange'!I$5:I$2450,$V2816))</f>
        <v>-56.96</v>
      </c>
      <c r="N2816" s="18" t="n">
        <f aca="false">IF($W2816="","",INDEX(Primary!F$5:F$2450,$W2816))</f>
        <v>0.6</v>
      </c>
      <c r="O2816" s="18" t="n">
        <f aca="false">IF($W2816="","",INDEX(Primary!G$5:G$2450,$W2816))</f>
        <v>2.2</v>
      </c>
      <c r="P2816" s="18" t="n">
        <f aca="false">IF($W2816="","",INDEX(Primary!H$5:H$2450,$W2816))</f>
        <v>-1.6</v>
      </c>
      <c r="Q2816" s="18" t="n">
        <f aca="false">IF($W2816="","",INDEX(Primary!I$5:I$2450,$W2816))</f>
        <v>-0.28</v>
      </c>
      <c r="R2816" s="19" t="n">
        <f aca="false">IF($E2816="Yes",L2816+P2816,"")</f>
        <v>-320.2</v>
      </c>
      <c r="S2816" s="19" t="n">
        <f aca="false">IF($E2816="Yes",H2816-R2816,"")</f>
        <v>0</v>
      </c>
      <c r="T2816" s="6" t="str">
        <f aca="false">IF($E2816="Yes",IF(ROUND(ABS(S2816),2)&lt;=$T$2,"OK","CHECK"),"n/a")</f>
        <v>OK</v>
      </c>
      <c r="U2816" s="20" t="n">
        <f aca="false">Total!J2816</f>
        <v>55.93</v>
      </c>
      <c r="V2816" s="17" t="n">
        <f aca="false">IFERROR(MATCH($A2816,'Stock Exchange'!$A$5:$A$2450,0),"")</f>
        <v>598</v>
      </c>
      <c r="W2816" s="17" t="n">
        <f aca="false">IFERROR(MATCH($A2816,Primary!$A$5:$A$2450,0),"")</f>
        <v>598</v>
      </c>
    </row>
    <row r="2817" customFormat="false" ht="15" hidden="false" customHeight="false" outlineLevel="0" collapsed="false">
      <c r="A2817" s="16" t="n">
        <f aca="false">Total!A2817</f>
        <v>41054</v>
      </c>
      <c r="B2817" s="17" t="n">
        <f aca="false">YEAR(A2817)</f>
        <v>2012</v>
      </c>
      <c r="C2817" s="17" t="n">
        <f aca="false">MONTH(A2817)</f>
        <v>5</v>
      </c>
      <c r="D2817" s="6" t="str">
        <f aca="false">IF(MONTH(A2817)&gt;=4,"FY "&amp;YEAR(A2817)&amp;"-"&amp;RIGHT(YEAR(A2817)+1,2),"FY "&amp;(YEAR(A2817)-1)&amp;"-"&amp;RIGHT(YEAR(A2817),2))</f>
        <v>FY 2012-13</v>
      </c>
      <c r="E2817" s="6" t="str">
        <f aca="false">IF(AND(V2817&lt;&gt;"",W2817&lt;&gt;""),"Yes","No")</f>
        <v>Yes</v>
      </c>
      <c r="F2817" s="18" t="n">
        <f aca="false">Total!F2817</f>
        <v>1631.8</v>
      </c>
      <c r="G2817" s="18" t="n">
        <f aca="false">Total!G2817</f>
        <v>1680.2</v>
      </c>
      <c r="H2817" s="18" t="n">
        <f aca="false">Total!H2817</f>
        <v>-48.4</v>
      </c>
      <c r="I2817" s="18" t="n">
        <f aca="false">Total!I2817</f>
        <v>-8.6</v>
      </c>
      <c r="J2817" s="18" t="n">
        <f aca="false">IF($V2817="","",INDEX('Stock Exchange'!F$5:F$2450,$V2817))</f>
        <v>1631.5</v>
      </c>
      <c r="K2817" s="18" t="n">
        <f aca="false">IF($V2817="","",INDEX('Stock Exchange'!G$5:G$2450,$V2817))</f>
        <v>1666.4</v>
      </c>
      <c r="L2817" s="18" t="n">
        <f aca="false">IF($V2817="","",INDEX('Stock Exchange'!H$5:H$2450,$V2817))</f>
        <v>-35</v>
      </c>
      <c r="M2817" s="18" t="n">
        <f aca="false">IF($V2817="","",INDEX('Stock Exchange'!I$5:I$2450,$V2817))</f>
        <v>-6.22</v>
      </c>
      <c r="N2817" s="18" t="n">
        <f aca="false">IF($W2817="","",INDEX(Primary!F$5:F$2450,$W2817))</f>
        <v>0.4</v>
      </c>
      <c r="O2817" s="18" t="n">
        <f aca="false">IF($W2817="","",INDEX(Primary!G$5:G$2450,$W2817))</f>
        <v>13.8</v>
      </c>
      <c r="P2817" s="18" t="n">
        <f aca="false">IF($W2817="","",INDEX(Primary!H$5:H$2450,$W2817))</f>
        <v>-13.4</v>
      </c>
      <c r="Q2817" s="18" t="n">
        <f aca="false">IF($W2817="","",INDEX(Primary!I$5:I$2450,$W2817))</f>
        <v>-2.39</v>
      </c>
      <c r="R2817" s="19" t="n">
        <f aca="false">IF($E2817="Yes",L2817+P2817,"")</f>
        <v>-48.4</v>
      </c>
      <c r="S2817" s="19" t="n">
        <f aca="false">IF($E2817="Yes",H2817-R2817,"")</f>
        <v>0</v>
      </c>
      <c r="T2817" s="6" t="str">
        <f aca="false">IF($E2817="Yes",IF(ROUND(ABS(S2817),2)&lt;=$T$2,"OK","CHECK"),"n/a")</f>
        <v>OK</v>
      </c>
      <c r="U2817" s="20" t="n">
        <f aca="false">Total!J2817</f>
        <v>56.287</v>
      </c>
      <c r="V2817" s="17" t="n">
        <f aca="false">IFERROR(MATCH($A2817,'Stock Exchange'!$A$5:$A$2450,0),"")</f>
        <v>599</v>
      </c>
      <c r="W2817" s="17" t="n">
        <f aca="false">IFERROR(MATCH($A2817,Primary!$A$5:$A$2450,0),"")</f>
        <v>599</v>
      </c>
    </row>
    <row r="2818" customFormat="false" ht="15" hidden="false" customHeight="false" outlineLevel="0" collapsed="false">
      <c r="A2818" s="16" t="n">
        <f aca="false">Total!A2818</f>
        <v>41057</v>
      </c>
      <c r="B2818" s="17" t="n">
        <f aca="false">YEAR(A2818)</f>
        <v>2012</v>
      </c>
      <c r="C2818" s="17" t="n">
        <f aca="false">MONTH(A2818)</f>
        <v>5</v>
      </c>
      <c r="D2818" s="6" t="str">
        <f aca="false">IF(MONTH(A2818)&gt;=4,"FY "&amp;YEAR(A2818)&amp;"-"&amp;RIGHT(YEAR(A2818)+1,2),"FY "&amp;(YEAR(A2818)-1)&amp;"-"&amp;RIGHT(YEAR(A2818),2))</f>
        <v>FY 2012-13</v>
      </c>
      <c r="E2818" s="6" t="str">
        <f aca="false">IF(AND(V2818&lt;&gt;"",W2818&lt;&gt;""),"Yes","No")</f>
        <v>Yes</v>
      </c>
      <c r="F2818" s="18" t="n">
        <f aca="false">Total!F2818</f>
        <v>1191.6</v>
      </c>
      <c r="G2818" s="18" t="n">
        <f aca="false">Total!G2818</f>
        <v>1555.8</v>
      </c>
      <c r="H2818" s="18" t="n">
        <f aca="false">Total!H2818</f>
        <v>-364.1</v>
      </c>
      <c r="I2818" s="18" t="n">
        <f aca="false">Total!I2818</f>
        <v>-65.34</v>
      </c>
      <c r="J2818" s="18" t="n">
        <f aca="false">IF($V2818="","",INDEX('Stock Exchange'!F$5:F$2450,$V2818))</f>
        <v>1037.3</v>
      </c>
      <c r="K2818" s="18" t="n">
        <f aca="false">IF($V2818="","",INDEX('Stock Exchange'!G$5:G$2450,$V2818))</f>
        <v>1555.8</v>
      </c>
      <c r="L2818" s="18" t="n">
        <f aca="false">IF($V2818="","",INDEX('Stock Exchange'!H$5:H$2450,$V2818))</f>
        <v>-518.5</v>
      </c>
      <c r="M2818" s="18" t="n">
        <f aca="false">IF($V2818="","",INDEX('Stock Exchange'!I$5:I$2450,$V2818))</f>
        <v>-93.04</v>
      </c>
      <c r="N2818" s="18" t="n">
        <f aca="false">IF($W2818="","",INDEX(Primary!F$5:F$2450,$W2818))</f>
        <v>154.3</v>
      </c>
      <c r="O2818" s="18" t="n">
        <f aca="false">IF($W2818="","",INDEX(Primary!G$5:G$2450,$W2818))</f>
        <v>0</v>
      </c>
      <c r="P2818" s="18" t="n">
        <f aca="false">IF($W2818="","",INDEX(Primary!H$5:H$2450,$W2818))</f>
        <v>154.3</v>
      </c>
      <c r="Q2818" s="18" t="n">
        <f aca="false">IF($W2818="","",INDEX(Primary!I$5:I$2450,$W2818))</f>
        <v>27.7</v>
      </c>
      <c r="R2818" s="19" t="n">
        <f aca="false">IF($E2818="Yes",L2818+P2818,"")</f>
        <v>-364.2</v>
      </c>
      <c r="S2818" s="19" t="n">
        <f aca="false">IF($E2818="Yes",H2818-R2818,"")</f>
        <v>0.0999999999999659</v>
      </c>
      <c r="T2818" s="6" t="str">
        <f aca="false">IF($E2818="Yes",IF(ROUND(ABS(S2818),2)&lt;=$T$2,"OK","CHECK"),"n/a")</f>
        <v>OK</v>
      </c>
      <c r="U2818" s="20" t="n">
        <f aca="false">Total!J2818</f>
        <v>55.7253</v>
      </c>
      <c r="V2818" s="17" t="n">
        <f aca="false">IFERROR(MATCH($A2818,'Stock Exchange'!$A$5:$A$2450,0),"")</f>
        <v>600</v>
      </c>
      <c r="W2818" s="17" t="n">
        <f aca="false">IFERROR(MATCH($A2818,Primary!$A$5:$A$2450,0),"")</f>
        <v>600</v>
      </c>
    </row>
    <row r="2819" customFormat="false" ht="15" hidden="false" customHeight="false" outlineLevel="0" collapsed="false">
      <c r="A2819" s="16" t="n">
        <f aca="false">Total!A2819</f>
        <v>41058</v>
      </c>
      <c r="B2819" s="17" t="n">
        <f aca="false">YEAR(A2819)</f>
        <v>2012</v>
      </c>
      <c r="C2819" s="17" t="n">
        <f aca="false">MONTH(A2819)</f>
        <v>5</v>
      </c>
      <c r="D2819" s="6" t="str">
        <f aca="false">IF(MONTH(A2819)&gt;=4,"FY "&amp;YEAR(A2819)&amp;"-"&amp;RIGHT(YEAR(A2819)+1,2),"FY "&amp;(YEAR(A2819)-1)&amp;"-"&amp;RIGHT(YEAR(A2819),2))</f>
        <v>FY 2012-13</v>
      </c>
      <c r="E2819" s="6" t="str">
        <f aca="false">IF(AND(V2819&lt;&gt;"",W2819&lt;&gt;""),"Yes","No")</f>
        <v>Yes</v>
      </c>
      <c r="F2819" s="18" t="n">
        <f aca="false">Total!F2819</f>
        <v>1234.2</v>
      </c>
      <c r="G2819" s="18" t="n">
        <f aca="false">Total!G2819</f>
        <v>1055</v>
      </c>
      <c r="H2819" s="18" t="n">
        <f aca="false">Total!H2819</f>
        <v>179.3</v>
      </c>
      <c r="I2819" s="18" t="n">
        <f aca="false">Total!I2819</f>
        <v>32.44</v>
      </c>
      <c r="J2819" s="18" t="n">
        <f aca="false">IF($V2819="","",INDEX('Stock Exchange'!F$5:F$2450,$V2819))</f>
        <v>1234.2</v>
      </c>
      <c r="K2819" s="18" t="n">
        <f aca="false">IF($V2819="","",INDEX('Stock Exchange'!G$5:G$2450,$V2819))</f>
        <v>1054.4</v>
      </c>
      <c r="L2819" s="18" t="n">
        <f aca="false">IF($V2819="","",INDEX('Stock Exchange'!H$5:H$2450,$V2819))</f>
        <v>179.8</v>
      </c>
      <c r="M2819" s="18" t="n">
        <f aca="false">IF($V2819="","",INDEX('Stock Exchange'!I$5:I$2450,$V2819))</f>
        <v>32.54</v>
      </c>
      <c r="N2819" s="18" t="n">
        <f aca="false">IF($W2819="","",INDEX(Primary!F$5:F$2450,$W2819))</f>
        <v>0</v>
      </c>
      <c r="O2819" s="18" t="n">
        <f aca="false">IF($W2819="","",INDEX(Primary!G$5:G$2450,$W2819))</f>
        <v>0.6</v>
      </c>
      <c r="P2819" s="18" t="n">
        <f aca="false">IF($W2819="","",INDEX(Primary!H$5:H$2450,$W2819))</f>
        <v>-0.6</v>
      </c>
      <c r="Q2819" s="18" t="n">
        <f aca="false">IF($W2819="","",INDEX(Primary!I$5:I$2450,$W2819))</f>
        <v>-0.1</v>
      </c>
      <c r="R2819" s="19" t="n">
        <f aca="false">IF($E2819="Yes",L2819+P2819,"")</f>
        <v>179.2</v>
      </c>
      <c r="S2819" s="19" t="n">
        <f aca="false">IF($E2819="Yes",H2819-R2819,"")</f>
        <v>0.0999999999999943</v>
      </c>
      <c r="T2819" s="6" t="str">
        <f aca="false">IF($E2819="Yes",IF(ROUND(ABS(S2819),2)&lt;=$T$2,"OK","CHECK"),"n/a")</f>
        <v>OK</v>
      </c>
      <c r="U2819" s="20" t="n">
        <f aca="false">Total!J2819</f>
        <v>55.2625</v>
      </c>
      <c r="V2819" s="17" t="n">
        <f aca="false">IFERROR(MATCH($A2819,'Stock Exchange'!$A$5:$A$2450,0),"")</f>
        <v>601</v>
      </c>
      <c r="W2819" s="17" t="n">
        <f aca="false">IFERROR(MATCH($A2819,Primary!$A$5:$A$2450,0),"")</f>
        <v>601</v>
      </c>
    </row>
    <row r="2820" customFormat="false" ht="15" hidden="false" customHeight="false" outlineLevel="0" collapsed="false">
      <c r="A2820" s="16" t="n">
        <f aca="false">Total!A2820</f>
        <v>41059</v>
      </c>
      <c r="B2820" s="17" t="n">
        <f aca="false">YEAR(A2820)</f>
        <v>2012</v>
      </c>
      <c r="C2820" s="17" t="n">
        <f aca="false">MONTH(A2820)</f>
        <v>5</v>
      </c>
      <c r="D2820" s="6" t="str">
        <f aca="false">IF(MONTH(A2820)&gt;=4,"FY "&amp;YEAR(A2820)&amp;"-"&amp;RIGHT(YEAR(A2820)+1,2),"FY "&amp;(YEAR(A2820)-1)&amp;"-"&amp;RIGHT(YEAR(A2820),2))</f>
        <v>FY 2012-13</v>
      </c>
      <c r="E2820" s="6" t="str">
        <f aca="false">IF(AND(V2820&lt;&gt;"",W2820&lt;&gt;""),"Yes","No")</f>
        <v>Yes</v>
      </c>
      <c r="F2820" s="18" t="n">
        <f aca="false">Total!F2820</f>
        <v>1592.5</v>
      </c>
      <c r="G2820" s="18" t="n">
        <f aca="false">Total!G2820</f>
        <v>1405.4</v>
      </c>
      <c r="H2820" s="18" t="n">
        <f aca="false">Total!H2820</f>
        <v>187.1</v>
      </c>
      <c r="I2820" s="18" t="n">
        <f aca="false">Total!I2820</f>
        <v>33.66</v>
      </c>
      <c r="J2820" s="18" t="n">
        <f aca="false">IF($V2820="","",INDEX('Stock Exchange'!F$5:F$2450,$V2820))</f>
        <v>1592.5</v>
      </c>
      <c r="K2820" s="18" t="n">
        <f aca="false">IF($V2820="","",INDEX('Stock Exchange'!G$5:G$2450,$V2820))</f>
        <v>1397.7</v>
      </c>
      <c r="L2820" s="18" t="n">
        <f aca="false">IF($V2820="","",INDEX('Stock Exchange'!H$5:H$2450,$V2820))</f>
        <v>194.8</v>
      </c>
      <c r="M2820" s="18" t="n">
        <f aca="false">IF($V2820="","",INDEX('Stock Exchange'!I$5:I$2450,$V2820))</f>
        <v>35.05</v>
      </c>
      <c r="N2820" s="18" t="n">
        <f aca="false">IF($W2820="","",INDEX(Primary!F$5:F$2450,$W2820))</f>
        <v>0</v>
      </c>
      <c r="O2820" s="18" t="n">
        <f aca="false">IF($W2820="","",INDEX(Primary!G$5:G$2450,$W2820))</f>
        <v>7.7</v>
      </c>
      <c r="P2820" s="18" t="n">
        <f aca="false">IF($W2820="","",INDEX(Primary!H$5:H$2450,$W2820))</f>
        <v>-7.7</v>
      </c>
      <c r="Q2820" s="18" t="n">
        <f aca="false">IF($W2820="","",INDEX(Primary!I$5:I$2450,$W2820))</f>
        <v>-1.39</v>
      </c>
      <c r="R2820" s="19" t="n">
        <f aca="false">IF($E2820="Yes",L2820+P2820,"")</f>
        <v>187.1</v>
      </c>
      <c r="S2820" s="19" t="n">
        <f aca="false">IF($E2820="Yes",H2820-R2820,"")</f>
        <v>0</v>
      </c>
      <c r="T2820" s="6" t="str">
        <f aca="false">IF($E2820="Yes",IF(ROUND(ABS(S2820),2)&lt;=$T$2,"OK","CHECK"),"n/a")</f>
        <v>OK</v>
      </c>
      <c r="U2820" s="20" t="n">
        <f aca="false">Total!J2820</f>
        <v>55.5835</v>
      </c>
      <c r="V2820" s="17" t="n">
        <f aca="false">IFERROR(MATCH($A2820,'Stock Exchange'!$A$5:$A$2450,0),"")</f>
        <v>602</v>
      </c>
      <c r="W2820" s="17" t="n">
        <f aca="false">IFERROR(MATCH($A2820,Primary!$A$5:$A$2450,0),"")</f>
        <v>602</v>
      </c>
    </row>
    <row r="2821" customFormat="false" ht="15" hidden="false" customHeight="false" outlineLevel="0" collapsed="false">
      <c r="A2821" s="16" t="n">
        <f aca="false">Total!A2821</f>
        <v>41060</v>
      </c>
      <c r="B2821" s="17" t="n">
        <f aca="false">YEAR(A2821)</f>
        <v>2012</v>
      </c>
      <c r="C2821" s="17" t="n">
        <f aca="false">MONTH(A2821)</f>
        <v>5</v>
      </c>
      <c r="D2821" s="6" t="str">
        <f aca="false">IF(MONTH(A2821)&gt;=4,"FY "&amp;YEAR(A2821)&amp;"-"&amp;RIGHT(YEAR(A2821)+1,2),"FY "&amp;(YEAR(A2821)-1)&amp;"-"&amp;RIGHT(YEAR(A2821),2))</f>
        <v>FY 2012-13</v>
      </c>
      <c r="E2821" s="6" t="str">
        <f aca="false">IF(AND(V2821&lt;&gt;"",W2821&lt;&gt;""),"Yes","No")</f>
        <v>Yes</v>
      </c>
      <c r="F2821" s="18" t="n">
        <f aca="false">Total!F2821</f>
        <v>2197.2</v>
      </c>
      <c r="G2821" s="18" t="n">
        <f aca="false">Total!G2821</f>
        <v>2111.7</v>
      </c>
      <c r="H2821" s="18" t="n">
        <f aca="false">Total!H2821</f>
        <v>85.5</v>
      </c>
      <c r="I2821" s="18" t="n">
        <f aca="false">Total!I2821</f>
        <v>15.26</v>
      </c>
      <c r="J2821" s="18" t="n">
        <f aca="false">IF($V2821="","",INDEX('Stock Exchange'!F$5:F$2450,$V2821))</f>
        <v>2196.8</v>
      </c>
      <c r="K2821" s="18" t="n">
        <f aca="false">IF($V2821="","",INDEX('Stock Exchange'!G$5:G$2450,$V2821))</f>
        <v>2109.4</v>
      </c>
      <c r="L2821" s="18" t="n">
        <f aca="false">IF($V2821="","",INDEX('Stock Exchange'!H$5:H$2450,$V2821))</f>
        <v>87.3</v>
      </c>
      <c r="M2821" s="18" t="n">
        <f aca="false">IF($V2821="","",INDEX('Stock Exchange'!I$5:I$2450,$V2821))</f>
        <v>15.59</v>
      </c>
      <c r="N2821" s="18" t="n">
        <f aca="false">IF($W2821="","",INDEX(Primary!F$5:F$2450,$W2821))</f>
        <v>0.4</v>
      </c>
      <c r="O2821" s="18" t="n">
        <f aca="false">IF($W2821="","",INDEX(Primary!G$5:G$2450,$W2821))</f>
        <v>2.3</v>
      </c>
      <c r="P2821" s="18" t="n">
        <f aca="false">IF($W2821="","",INDEX(Primary!H$5:H$2450,$W2821))</f>
        <v>-1.9</v>
      </c>
      <c r="Q2821" s="18" t="n">
        <f aca="false">IF($W2821="","",INDEX(Primary!I$5:I$2450,$W2821))</f>
        <v>-0.33</v>
      </c>
      <c r="R2821" s="19" t="n">
        <f aca="false">IF($E2821="Yes",L2821+P2821,"")</f>
        <v>85.4</v>
      </c>
      <c r="S2821" s="19" t="n">
        <f aca="false">IF($E2821="Yes",H2821-R2821,"")</f>
        <v>0.100000000000009</v>
      </c>
      <c r="T2821" s="6" t="str">
        <f aca="false">IF($E2821="Yes",IF(ROUND(ABS(S2821),2)&lt;=$T$2,"OK","CHECK"),"n/a")</f>
        <v>OK</v>
      </c>
      <c r="U2821" s="20" t="n">
        <f aca="false">Total!J2821</f>
        <v>56.006</v>
      </c>
      <c r="V2821" s="17" t="n">
        <f aca="false">IFERROR(MATCH($A2821,'Stock Exchange'!$A$5:$A$2450,0),"")</f>
        <v>603</v>
      </c>
      <c r="W2821" s="17" t="n">
        <f aca="false">IFERROR(MATCH($A2821,Primary!$A$5:$A$2450,0),"")</f>
        <v>603</v>
      </c>
    </row>
    <row r="2822" customFormat="false" ht="15" hidden="false" customHeight="false" outlineLevel="0" collapsed="false">
      <c r="A2822" s="16" t="n">
        <f aca="false">Total!A2822</f>
        <v>41061</v>
      </c>
      <c r="B2822" s="17" t="n">
        <f aca="false">YEAR(A2822)</f>
        <v>2012</v>
      </c>
      <c r="C2822" s="17" t="n">
        <f aca="false">MONTH(A2822)</f>
        <v>6</v>
      </c>
      <c r="D2822" s="6" t="str">
        <f aca="false">IF(MONTH(A2822)&gt;=4,"FY "&amp;YEAR(A2822)&amp;"-"&amp;RIGHT(YEAR(A2822)+1,2),"FY "&amp;(YEAR(A2822)-1)&amp;"-"&amp;RIGHT(YEAR(A2822),2))</f>
        <v>FY 2012-13</v>
      </c>
      <c r="E2822" s="6" t="str">
        <f aca="false">IF(AND(V2822&lt;&gt;"",W2822&lt;&gt;""),"Yes","No")</f>
        <v>Yes</v>
      </c>
      <c r="F2822" s="18" t="n">
        <f aca="false">Total!F2822</f>
        <v>6325.4</v>
      </c>
      <c r="G2822" s="18" t="n">
        <f aca="false">Total!G2822</f>
        <v>6960.1</v>
      </c>
      <c r="H2822" s="18" t="n">
        <f aca="false">Total!H2822</f>
        <v>-634.7</v>
      </c>
      <c r="I2822" s="18" t="n">
        <f aca="false">Total!I2822</f>
        <v>-112.49</v>
      </c>
      <c r="J2822" s="18" t="n">
        <f aca="false">IF($V2822="","",INDEX('Stock Exchange'!F$5:F$2450,$V2822))</f>
        <v>6325.4</v>
      </c>
      <c r="K2822" s="18" t="n">
        <f aca="false">IF($V2822="","",INDEX('Stock Exchange'!G$5:G$2450,$V2822))</f>
        <v>6960</v>
      </c>
      <c r="L2822" s="18" t="n">
        <f aca="false">IF($V2822="","",INDEX('Stock Exchange'!H$5:H$2450,$V2822))</f>
        <v>-634.6</v>
      </c>
      <c r="M2822" s="18" t="n">
        <f aca="false">IF($V2822="","",INDEX('Stock Exchange'!I$5:I$2450,$V2822))</f>
        <v>-112.47</v>
      </c>
      <c r="N2822" s="18" t="n">
        <f aca="false">IF($W2822="","",INDEX(Primary!F$5:F$2450,$W2822))</f>
        <v>0</v>
      </c>
      <c r="O2822" s="18" t="n">
        <f aca="false">IF($W2822="","",INDEX(Primary!G$5:G$2450,$W2822))</f>
        <v>0.1</v>
      </c>
      <c r="P2822" s="18" t="n">
        <f aca="false">IF($W2822="","",INDEX(Primary!H$5:H$2450,$W2822))</f>
        <v>-0.1</v>
      </c>
      <c r="Q2822" s="18" t="n">
        <f aca="false">IF($W2822="","",INDEX(Primary!I$5:I$2450,$W2822))</f>
        <v>-0.02</v>
      </c>
      <c r="R2822" s="19" t="n">
        <f aca="false">IF($E2822="Yes",L2822+P2822,"")</f>
        <v>-634.7</v>
      </c>
      <c r="S2822" s="19" t="n">
        <f aca="false">IF($E2822="Yes",H2822-R2822,"")</f>
        <v>0</v>
      </c>
      <c r="T2822" s="6" t="str">
        <f aca="false">IF($E2822="Yes",IF(ROUND(ABS(S2822),2)&lt;=$T$2,"OK","CHECK"),"n/a")</f>
        <v>OK</v>
      </c>
      <c r="U2822" s="20" t="n">
        <f aca="false">Total!J2822</f>
        <v>56.4225</v>
      </c>
      <c r="V2822" s="17" t="n">
        <f aca="false">IFERROR(MATCH($A2822,'Stock Exchange'!$A$5:$A$2450,0),"")</f>
        <v>604</v>
      </c>
      <c r="W2822" s="17" t="n">
        <f aca="false">IFERROR(MATCH($A2822,Primary!$A$5:$A$2450,0),"")</f>
        <v>604</v>
      </c>
    </row>
    <row r="2823" customFormat="false" ht="15" hidden="false" customHeight="false" outlineLevel="0" collapsed="false">
      <c r="A2823" s="16" t="n">
        <f aca="false">Total!A2823</f>
        <v>41064</v>
      </c>
      <c r="B2823" s="17" t="n">
        <f aca="false">YEAR(A2823)</f>
        <v>2012</v>
      </c>
      <c r="C2823" s="17" t="n">
        <f aca="false">MONTH(A2823)</f>
        <v>6</v>
      </c>
      <c r="D2823" s="6" t="str">
        <f aca="false">IF(MONTH(A2823)&gt;=4,"FY "&amp;YEAR(A2823)&amp;"-"&amp;RIGHT(YEAR(A2823)+1,2),"FY "&amp;(YEAR(A2823)-1)&amp;"-"&amp;RIGHT(YEAR(A2823),2))</f>
        <v>FY 2012-13</v>
      </c>
      <c r="E2823" s="6" t="str">
        <f aca="false">IF(AND(V2823&lt;&gt;"",W2823&lt;&gt;""),"Yes","No")</f>
        <v>Yes</v>
      </c>
      <c r="F2823" s="18" t="n">
        <f aca="false">Total!F2823</f>
        <v>1825.9</v>
      </c>
      <c r="G2823" s="18" t="n">
        <f aca="false">Total!G2823</f>
        <v>1964.3</v>
      </c>
      <c r="H2823" s="18" t="n">
        <f aca="false">Total!H2823</f>
        <v>-138.4</v>
      </c>
      <c r="I2823" s="18" t="n">
        <f aca="false">Total!I2823</f>
        <v>-24.76</v>
      </c>
      <c r="J2823" s="18" t="n">
        <f aca="false">IF($V2823="","",INDEX('Stock Exchange'!F$5:F$2450,$V2823))</f>
        <v>1819.2</v>
      </c>
      <c r="K2823" s="18" t="n">
        <f aca="false">IF($V2823="","",INDEX('Stock Exchange'!G$5:G$2450,$V2823))</f>
        <v>1963.1</v>
      </c>
      <c r="L2823" s="18" t="n">
        <f aca="false">IF($V2823="","",INDEX('Stock Exchange'!H$5:H$2450,$V2823))</f>
        <v>-143.9</v>
      </c>
      <c r="M2823" s="18" t="n">
        <f aca="false">IF($V2823="","",INDEX('Stock Exchange'!I$5:I$2450,$V2823))</f>
        <v>-25.74</v>
      </c>
      <c r="N2823" s="18" t="n">
        <f aca="false">IF($W2823="","",INDEX(Primary!F$5:F$2450,$W2823))</f>
        <v>6.7</v>
      </c>
      <c r="O2823" s="18" t="n">
        <f aca="false">IF($W2823="","",INDEX(Primary!G$5:G$2450,$W2823))</f>
        <v>1.2</v>
      </c>
      <c r="P2823" s="18" t="n">
        <f aca="false">IF($W2823="","",INDEX(Primary!H$5:H$2450,$W2823))</f>
        <v>5.5</v>
      </c>
      <c r="Q2823" s="18" t="n">
        <f aca="false">IF($W2823="","",INDEX(Primary!I$5:I$2450,$W2823))</f>
        <v>0.99</v>
      </c>
      <c r="R2823" s="19" t="n">
        <f aca="false">IF($E2823="Yes",L2823+P2823,"")</f>
        <v>-138.4</v>
      </c>
      <c r="S2823" s="19" t="n">
        <f aca="false">IF($E2823="Yes",H2823-R2823,"")</f>
        <v>0</v>
      </c>
      <c r="T2823" s="6" t="str">
        <f aca="false">IF($E2823="Yes",IF(ROUND(ABS(S2823),2)&lt;=$T$2,"OK","CHECK"),"n/a")</f>
        <v>OK</v>
      </c>
      <c r="U2823" s="20" t="n">
        <f aca="false">Total!J2823</f>
        <v>55.9175</v>
      </c>
      <c r="V2823" s="17" t="n">
        <f aca="false">IFERROR(MATCH($A2823,'Stock Exchange'!$A$5:$A$2450,0),"")</f>
        <v>605</v>
      </c>
      <c r="W2823" s="17" t="n">
        <f aca="false">IFERROR(MATCH($A2823,Primary!$A$5:$A$2450,0),"")</f>
        <v>605</v>
      </c>
    </row>
    <row r="2824" customFormat="false" ht="15" hidden="false" customHeight="false" outlineLevel="0" collapsed="false">
      <c r="A2824" s="16" t="n">
        <f aca="false">Total!A2824</f>
        <v>41065</v>
      </c>
      <c r="B2824" s="17" t="n">
        <f aca="false">YEAR(A2824)</f>
        <v>2012</v>
      </c>
      <c r="C2824" s="17" t="n">
        <f aca="false">MONTH(A2824)</f>
        <v>6</v>
      </c>
      <c r="D2824" s="6" t="str">
        <f aca="false">IF(MONTH(A2824)&gt;=4,"FY "&amp;YEAR(A2824)&amp;"-"&amp;RIGHT(YEAR(A2824)+1,2),"FY "&amp;(YEAR(A2824)-1)&amp;"-"&amp;RIGHT(YEAR(A2824),2))</f>
        <v>FY 2012-13</v>
      </c>
      <c r="E2824" s="6" t="str">
        <f aca="false">IF(AND(V2824&lt;&gt;"",W2824&lt;&gt;""),"Yes","No")</f>
        <v>Yes</v>
      </c>
      <c r="F2824" s="18" t="n">
        <f aca="false">Total!F2824</f>
        <v>1496.3</v>
      </c>
      <c r="G2824" s="18" t="n">
        <f aca="false">Total!G2824</f>
        <v>2070.5</v>
      </c>
      <c r="H2824" s="18" t="n">
        <f aca="false">Total!H2824</f>
        <v>-574.2</v>
      </c>
      <c r="I2824" s="18" t="n">
        <f aca="false">Total!I2824</f>
        <v>-103.42</v>
      </c>
      <c r="J2824" s="18" t="n">
        <f aca="false">IF($V2824="","",INDEX('Stock Exchange'!F$5:F$2450,$V2824))</f>
        <v>1491.2</v>
      </c>
      <c r="K2824" s="18" t="n">
        <f aca="false">IF($V2824="","",INDEX('Stock Exchange'!G$5:G$2450,$V2824))</f>
        <v>2070</v>
      </c>
      <c r="L2824" s="18" t="n">
        <f aca="false">IF($V2824="","",INDEX('Stock Exchange'!H$5:H$2450,$V2824))</f>
        <v>-578.8</v>
      </c>
      <c r="M2824" s="18" t="n">
        <f aca="false">IF($V2824="","",INDEX('Stock Exchange'!I$5:I$2450,$V2824))</f>
        <v>-104.26</v>
      </c>
      <c r="N2824" s="18" t="n">
        <f aca="false">IF($W2824="","",INDEX(Primary!F$5:F$2450,$W2824))</f>
        <v>5.1</v>
      </c>
      <c r="O2824" s="18" t="n">
        <f aca="false">IF($W2824="","",INDEX(Primary!G$5:G$2450,$W2824))</f>
        <v>0.4</v>
      </c>
      <c r="P2824" s="18" t="n">
        <f aca="false">IF($W2824="","",INDEX(Primary!H$5:H$2450,$W2824))</f>
        <v>4.7</v>
      </c>
      <c r="Q2824" s="18" t="n">
        <f aca="false">IF($W2824="","",INDEX(Primary!I$5:I$2450,$W2824))</f>
        <v>0.84</v>
      </c>
      <c r="R2824" s="19" t="n">
        <f aca="false">IF($E2824="Yes",L2824+P2824,"")</f>
        <v>-574.1</v>
      </c>
      <c r="S2824" s="19" t="n">
        <f aca="false">IF($E2824="Yes",H2824-R2824,"")</f>
        <v>-0.100000000000136</v>
      </c>
      <c r="T2824" s="6" t="str">
        <f aca="false">IF($E2824="Yes",IF(ROUND(ABS(S2824),2)&lt;=$T$2,"OK","CHECK"),"n/a")</f>
        <v>OK</v>
      </c>
      <c r="U2824" s="20" t="n">
        <f aca="false">Total!J2824</f>
        <v>55.5155</v>
      </c>
      <c r="V2824" s="17" t="n">
        <f aca="false">IFERROR(MATCH($A2824,'Stock Exchange'!$A$5:$A$2450,0),"")</f>
        <v>606</v>
      </c>
      <c r="W2824" s="17" t="n">
        <f aca="false">IFERROR(MATCH($A2824,Primary!$A$5:$A$2450,0),"")</f>
        <v>606</v>
      </c>
    </row>
    <row r="2825" customFormat="false" ht="15" hidden="false" customHeight="false" outlineLevel="0" collapsed="false">
      <c r="A2825" s="16" t="n">
        <f aca="false">Total!A2825</f>
        <v>41066</v>
      </c>
      <c r="B2825" s="17" t="n">
        <f aca="false">YEAR(A2825)</f>
        <v>2012</v>
      </c>
      <c r="C2825" s="17" t="n">
        <f aca="false">MONTH(A2825)</f>
        <v>6</v>
      </c>
      <c r="D2825" s="6" t="str">
        <f aca="false">IF(MONTH(A2825)&gt;=4,"FY "&amp;YEAR(A2825)&amp;"-"&amp;RIGHT(YEAR(A2825)+1,2),"FY "&amp;(YEAR(A2825)-1)&amp;"-"&amp;RIGHT(YEAR(A2825),2))</f>
        <v>FY 2012-13</v>
      </c>
      <c r="E2825" s="6" t="str">
        <f aca="false">IF(AND(V2825&lt;&gt;"",W2825&lt;&gt;""),"Yes","No")</f>
        <v>Yes</v>
      </c>
      <c r="F2825" s="18" t="n">
        <f aca="false">Total!F2825</f>
        <v>1236.8</v>
      </c>
      <c r="G2825" s="18" t="n">
        <f aca="false">Total!G2825</f>
        <v>1866.3</v>
      </c>
      <c r="H2825" s="18" t="n">
        <f aca="false">Total!H2825</f>
        <v>-629.6</v>
      </c>
      <c r="I2825" s="18" t="n">
        <f aca="false">Total!I2825</f>
        <v>-113.31</v>
      </c>
      <c r="J2825" s="18" t="n">
        <f aca="false">IF($V2825="","",INDEX('Stock Exchange'!F$5:F$2450,$V2825))</f>
        <v>1236.8</v>
      </c>
      <c r="K2825" s="18" t="n">
        <f aca="false">IF($V2825="","",INDEX('Stock Exchange'!G$5:G$2450,$V2825))</f>
        <v>1863.3</v>
      </c>
      <c r="L2825" s="18" t="n">
        <f aca="false">IF($V2825="","",INDEX('Stock Exchange'!H$5:H$2450,$V2825))</f>
        <v>-626.6</v>
      </c>
      <c r="M2825" s="18" t="n">
        <f aca="false">IF($V2825="","",INDEX('Stock Exchange'!I$5:I$2450,$V2825))</f>
        <v>-112.77</v>
      </c>
      <c r="N2825" s="18" t="n">
        <f aca="false">IF($W2825="","",INDEX(Primary!F$5:F$2450,$W2825))</f>
        <v>0</v>
      </c>
      <c r="O2825" s="18" t="n">
        <f aca="false">IF($W2825="","",INDEX(Primary!G$5:G$2450,$W2825))</f>
        <v>3</v>
      </c>
      <c r="P2825" s="18" t="n">
        <f aca="false">IF($W2825="","",INDEX(Primary!H$5:H$2450,$W2825))</f>
        <v>-3</v>
      </c>
      <c r="Q2825" s="18" t="n">
        <f aca="false">IF($W2825="","",INDEX(Primary!I$5:I$2450,$W2825))</f>
        <v>-0.54</v>
      </c>
      <c r="R2825" s="19" t="n">
        <f aca="false">IF($E2825="Yes",L2825+P2825,"")</f>
        <v>-629.6</v>
      </c>
      <c r="S2825" s="19" t="n">
        <f aca="false">IF($E2825="Yes",H2825-R2825,"")</f>
        <v>0</v>
      </c>
      <c r="T2825" s="6" t="str">
        <f aca="false">IF($E2825="Yes",IF(ROUND(ABS(S2825),2)&lt;=$T$2,"OK","CHECK"),"n/a")</f>
        <v>OK</v>
      </c>
      <c r="U2825" s="20" t="n">
        <f aca="false">Total!J2825</f>
        <v>55.5615</v>
      </c>
      <c r="V2825" s="17" t="n">
        <f aca="false">IFERROR(MATCH($A2825,'Stock Exchange'!$A$5:$A$2450,0),"")</f>
        <v>607</v>
      </c>
      <c r="W2825" s="17" t="n">
        <f aca="false">IFERROR(MATCH($A2825,Primary!$A$5:$A$2450,0),"")</f>
        <v>607</v>
      </c>
    </row>
    <row r="2826" customFormat="false" ht="15" hidden="false" customHeight="false" outlineLevel="0" collapsed="false">
      <c r="A2826" s="16" t="n">
        <f aca="false">Total!A2826</f>
        <v>41067</v>
      </c>
      <c r="B2826" s="17" t="n">
        <f aca="false">YEAR(A2826)</f>
        <v>2012</v>
      </c>
      <c r="C2826" s="17" t="n">
        <f aca="false">MONTH(A2826)</f>
        <v>6</v>
      </c>
      <c r="D2826" s="6" t="str">
        <f aca="false">IF(MONTH(A2826)&gt;=4,"FY "&amp;YEAR(A2826)&amp;"-"&amp;RIGHT(YEAR(A2826)+1,2),"FY "&amp;(YEAR(A2826)-1)&amp;"-"&amp;RIGHT(YEAR(A2826),2))</f>
        <v>FY 2012-13</v>
      </c>
      <c r="E2826" s="6" t="str">
        <f aca="false">IF(AND(V2826&lt;&gt;"",W2826&lt;&gt;""),"Yes","No")</f>
        <v>Yes</v>
      </c>
      <c r="F2826" s="18" t="n">
        <f aca="false">Total!F2826</f>
        <v>3329.3</v>
      </c>
      <c r="G2826" s="18" t="n">
        <f aca="false">Total!G2826</f>
        <v>3160.1</v>
      </c>
      <c r="H2826" s="18" t="n">
        <f aca="false">Total!H2826</f>
        <v>169.2</v>
      </c>
      <c r="I2826" s="18" t="n">
        <f aca="false">Total!I2826</f>
        <v>30.48</v>
      </c>
      <c r="J2826" s="18" t="n">
        <f aca="false">IF($V2826="","",INDEX('Stock Exchange'!F$5:F$2450,$V2826))</f>
        <v>3329.2</v>
      </c>
      <c r="K2826" s="18" t="n">
        <f aca="false">IF($V2826="","",INDEX('Stock Exchange'!G$5:G$2450,$V2826))</f>
        <v>3159.8</v>
      </c>
      <c r="L2826" s="18" t="n">
        <f aca="false">IF($V2826="","",INDEX('Stock Exchange'!H$5:H$2450,$V2826))</f>
        <v>169.4</v>
      </c>
      <c r="M2826" s="18" t="n">
        <f aca="false">IF($V2826="","",INDEX('Stock Exchange'!I$5:I$2450,$V2826))</f>
        <v>30.53</v>
      </c>
      <c r="N2826" s="18" t="n">
        <f aca="false">IF($W2826="","",INDEX(Primary!F$5:F$2450,$W2826))</f>
        <v>0.1</v>
      </c>
      <c r="O2826" s="18" t="n">
        <f aca="false">IF($W2826="","",INDEX(Primary!G$5:G$2450,$W2826))</f>
        <v>0.3</v>
      </c>
      <c r="P2826" s="18" t="n">
        <f aca="false">IF($W2826="","",INDEX(Primary!H$5:H$2450,$W2826))</f>
        <v>-0.3</v>
      </c>
      <c r="Q2826" s="18" t="n">
        <f aca="false">IF($W2826="","",INDEX(Primary!I$5:I$2450,$W2826))</f>
        <v>-0.05</v>
      </c>
      <c r="R2826" s="19" t="n">
        <f aca="false">IF($E2826="Yes",L2826+P2826,"")</f>
        <v>169.1</v>
      </c>
      <c r="S2826" s="19" t="n">
        <f aca="false">IF($E2826="Yes",H2826-R2826,"")</f>
        <v>0.0999999999999943</v>
      </c>
      <c r="T2826" s="6" t="str">
        <f aca="false">IF($E2826="Yes",IF(ROUND(ABS(S2826),2)&lt;=$T$2,"OK","CHECK"),"n/a")</f>
        <v>OK</v>
      </c>
      <c r="U2826" s="20" t="n">
        <f aca="false">Total!J2826</f>
        <v>55.4958</v>
      </c>
      <c r="V2826" s="17" t="n">
        <f aca="false">IFERROR(MATCH($A2826,'Stock Exchange'!$A$5:$A$2450,0),"")</f>
        <v>608</v>
      </c>
      <c r="W2826" s="17" t="n">
        <f aca="false">IFERROR(MATCH($A2826,Primary!$A$5:$A$2450,0),"")</f>
        <v>608</v>
      </c>
    </row>
    <row r="2827" customFormat="false" ht="15" hidden="false" customHeight="false" outlineLevel="0" collapsed="false">
      <c r="A2827" s="16" t="n">
        <f aca="false">Total!A2827</f>
        <v>41068</v>
      </c>
      <c r="B2827" s="17" t="n">
        <f aca="false">YEAR(A2827)</f>
        <v>2012</v>
      </c>
      <c r="C2827" s="17" t="n">
        <f aca="false">MONTH(A2827)</f>
        <v>6</v>
      </c>
      <c r="D2827" s="6" t="str">
        <f aca="false">IF(MONTH(A2827)&gt;=4,"FY "&amp;YEAR(A2827)&amp;"-"&amp;RIGHT(YEAR(A2827)+1,2),"FY "&amp;(YEAR(A2827)-1)&amp;"-"&amp;RIGHT(YEAR(A2827),2))</f>
        <v>FY 2012-13</v>
      </c>
      <c r="E2827" s="6" t="str">
        <f aca="false">IF(AND(V2827&lt;&gt;"",W2827&lt;&gt;""),"Yes","No")</f>
        <v>Yes</v>
      </c>
      <c r="F2827" s="18" t="n">
        <f aca="false">Total!F2827</f>
        <v>2740.4</v>
      </c>
      <c r="G2827" s="18" t="n">
        <f aca="false">Total!G2827</f>
        <v>1999.7</v>
      </c>
      <c r="H2827" s="18" t="n">
        <f aca="false">Total!H2827</f>
        <v>740.7</v>
      </c>
      <c r="I2827" s="18" t="n">
        <f aca="false">Total!I2827</f>
        <v>134.32</v>
      </c>
      <c r="J2827" s="18" t="n">
        <f aca="false">IF($V2827="","",INDEX('Stock Exchange'!F$5:F$2450,$V2827))</f>
        <v>2730.4</v>
      </c>
      <c r="K2827" s="18" t="n">
        <f aca="false">IF($V2827="","",INDEX('Stock Exchange'!G$5:G$2450,$V2827))</f>
        <v>1999.6</v>
      </c>
      <c r="L2827" s="18" t="n">
        <f aca="false">IF($V2827="","",INDEX('Stock Exchange'!H$5:H$2450,$V2827))</f>
        <v>730.8</v>
      </c>
      <c r="M2827" s="18" t="n">
        <f aca="false">IF($V2827="","",INDEX('Stock Exchange'!I$5:I$2450,$V2827))</f>
        <v>132.51</v>
      </c>
      <c r="N2827" s="18" t="n">
        <f aca="false">IF($W2827="","",INDEX(Primary!F$5:F$2450,$W2827))</f>
        <v>10.1</v>
      </c>
      <c r="O2827" s="18" t="n">
        <f aca="false">IF($W2827="","",INDEX(Primary!G$5:G$2450,$W2827))</f>
        <v>0.1</v>
      </c>
      <c r="P2827" s="18" t="n">
        <f aca="false">IF($W2827="","",INDEX(Primary!H$5:H$2450,$W2827))</f>
        <v>10</v>
      </c>
      <c r="Q2827" s="18" t="n">
        <f aca="false">IF($W2827="","",INDEX(Primary!I$5:I$2450,$W2827))</f>
        <v>1.81</v>
      </c>
      <c r="R2827" s="19" t="n">
        <f aca="false">IF($E2827="Yes",L2827+P2827,"")</f>
        <v>740.8</v>
      </c>
      <c r="S2827" s="19" t="n">
        <f aca="false">IF($E2827="Yes",H2827-R2827,"")</f>
        <v>-0.0999999999999091</v>
      </c>
      <c r="T2827" s="6" t="str">
        <f aca="false">IF($E2827="Yes",IF(ROUND(ABS(S2827),2)&lt;=$T$2,"OK","CHECK"),"n/a")</f>
        <v>OK</v>
      </c>
      <c r="U2827" s="20" t="n">
        <f aca="false">Total!J2827</f>
        <v>55.1455</v>
      </c>
      <c r="V2827" s="17" t="n">
        <f aca="false">IFERROR(MATCH($A2827,'Stock Exchange'!$A$5:$A$2450,0),"")</f>
        <v>609</v>
      </c>
      <c r="W2827" s="17" t="n">
        <f aca="false">IFERROR(MATCH($A2827,Primary!$A$5:$A$2450,0),"")</f>
        <v>609</v>
      </c>
    </row>
    <row r="2828" customFormat="false" ht="15" hidden="false" customHeight="false" outlineLevel="0" collapsed="false">
      <c r="A2828" s="16" t="n">
        <f aca="false">Total!A2828</f>
        <v>41071</v>
      </c>
      <c r="B2828" s="17" t="n">
        <f aca="false">YEAR(A2828)</f>
        <v>2012</v>
      </c>
      <c r="C2828" s="17" t="n">
        <f aca="false">MONTH(A2828)</f>
        <v>6</v>
      </c>
      <c r="D2828" s="6" t="str">
        <f aca="false">IF(MONTH(A2828)&gt;=4,"FY "&amp;YEAR(A2828)&amp;"-"&amp;RIGHT(YEAR(A2828)+1,2),"FY "&amp;(YEAR(A2828)-1)&amp;"-"&amp;RIGHT(YEAR(A2828),2))</f>
        <v>FY 2012-13</v>
      </c>
      <c r="E2828" s="6" t="str">
        <f aca="false">IF(AND(V2828&lt;&gt;"",W2828&lt;&gt;""),"Yes","No")</f>
        <v>Yes</v>
      </c>
      <c r="F2828" s="18" t="n">
        <f aca="false">Total!F2828</f>
        <v>1778.7</v>
      </c>
      <c r="G2828" s="18" t="n">
        <f aca="false">Total!G2828</f>
        <v>1498.4</v>
      </c>
      <c r="H2828" s="18" t="n">
        <f aca="false">Total!H2828</f>
        <v>280.3</v>
      </c>
      <c r="I2828" s="18" t="n">
        <f aca="false">Total!I2828</f>
        <v>50.62</v>
      </c>
      <c r="J2828" s="18" t="n">
        <f aca="false">IF($V2828="","",INDEX('Stock Exchange'!F$5:F$2450,$V2828))</f>
        <v>1774.5</v>
      </c>
      <c r="K2828" s="18" t="n">
        <f aca="false">IF($V2828="","",INDEX('Stock Exchange'!G$5:G$2450,$V2828))</f>
        <v>1498.2</v>
      </c>
      <c r="L2828" s="18" t="n">
        <f aca="false">IF($V2828="","",INDEX('Stock Exchange'!H$5:H$2450,$V2828))</f>
        <v>276.3</v>
      </c>
      <c r="M2828" s="18" t="n">
        <f aca="false">IF($V2828="","",INDEX('Stock Exchange'!I$5:I$2450,$V2828))</f>
        <v>49.9</v>
      </c>
      <c r="N2828" s="18" t="n">
        <f aca="false">IF($W2828="","",INDEX(Primary!F$5:F$2450,$W2828))</f>
        <v>4.2</v>
      </c>
      <c r="O2828" s="18" t="n">
        <f aca="false">IF($W2828="","",INDEX(Primary!G$5:G$2450,$W2828))</f>
        <v>0.2</v>
      </c>
      <c r="P2828" s="18" t="n">
        <f aca="false">IF($W2828="","",INDEX(Primary!H$5:H$2450,$W2828))</f>
        <v>4</v>
      </c>
      <c r="Q2828" s="18" t="n">
        <f aca="false">IF($W2828="","",INDEX(Primary!I$5:I$2450,$W2828))</f>
        <v>0.72</v>
      </c>
      <c r="R2828" s="19" t="n">
        <f aca="false">IF($E2828="Yes",L2828+P2828,"")</f>
        <v>280.3</v>
      </c>
      <c r="S2828" s="19" t="n">
        <f aca="false">IF($E2828="Yes",H2828-R2828,"")</f>
        <v>0</v>
      </c>
      <c r="T2828" s="6" t="str">
        <f aca="false">IF($E2828="Yes",IF(ROUND(ABS(S2828),2)&lt;=$T$2,"OK","CHECK"),"n/a")</f>
        <v>OK</v>
      </c>
      <c r="U2828" s="20" t="n">
        <f aca="false">Total!J2828</f>
        <v>55.364</v>
      </c>
      <c r="V2828" s="17" t="n">
        <f aca="false">IFERROR(MATCH($A2828,'Stock Exchange'!$A$5:$A$2450,0),"")</f>
        <v>610</v>
      </c>
      <c r="W2828" s="17" t="n">
        <f aca="false">IFERROR(MATCH($A2828,Primary!$A$5:$A$2450,0),"")</f>
        <v>610</v>
      </c>
    </row>
    <row r="2829" customFormat="false" ht="15" hidden="false" customHeight="false" outlineLevel="0" collapsed="false">
      <c r="A2829" s="16" t="n">
        <f aca="false">Total!A2829</f>
        <v>41072</v>
      </c>
      <c r="B2829" s="17" t="n">
        <f aca="false">YEAR(A2829)</f>
        <v>2012</v>
      </c>
      <c r="C2829" s="17" t="n">
        <f aca="false">MONTH(A2829)</f>
        <v>6</v>
      </c>
      <c r="D2829" s="6" t="str">
        <f aca="false">IF(MONTH(A2829)&gt;=4,"FY "&amp;YEAR(A2829)&amp;"-"&amp;RIGHT(YEAR(A2829)+1,2),"FY "&amp;(YEAR(A2829)-1)&amp;"-"&amp;RIGHT(YEAR(A2829),2))</f>
        <v>FY 2012-13</v>
      </c>
      <c r="E2829" s="6" t="str">
        <f aca="false">IF(AND(V2829&lt;&gt;"",W2829&lt;&gt;""),"Yes","No")</f>
        <v>Yes</v>
      </c>
      <c r="F2829" s="18" t="n">
        <f aca="false">Total!F2829</f>
        <v>1618.7</v>
      </c>
      <c r="G2829" s="18" t="n">
        <f aca="false">Total!G2829</f>
        <v>1404.6</v>
      </c>
      <c r="H2829" s="18" t="n">
        <f aca="false">Total!H2829</f>
        <v>214.1</v>
      </c>
      <c r="I2829" s="18" t="n">
        <f aca="false">Total!I2829</f>
        <v>38.76</v>
      </c>
      <c r="J2829" s="18" t="n">
        <f aca="false">IF($V2829="","",INDEX('Stock Exchange'!F$5:F$2450,$V2829))</f>
        <v>1604.3</v>
      </c>
      <c r="K2829" s="18" t="n">
        <f aca="false">IF($V2829="","",INDEX('Stock Exchange'!G$5:G$2450,$V2829))</f>
        <v>1404.5</v>
      </c>
      <c r="L2829" s="18" t="n">
        <f aca="false">IF($V2829="","",INDEX('Stock Exchange'!H$5:H$2450,$V2829))</f>
        <v>199.7</v>
      </c>
      <c r="M2829" s="18" t="n">
        <f aca="false">IF($V2829="","",INDEX('Stock Exchange'!I$5:I$2450,$V2829))</f>
        <v>36.16</v>
      </c>
      <c r="N2829" s="18" t="n">
        <f aca="false">IF($W2829="","",INDEX(Primary!F$5:F$2450,$W2829))</f>
        <v>14.4</v>
      </c>
      <c r="O2829" s="18" t="n">
        <f aca="false">IF($W2829="","",INDEX(Primary!G$5:G$2450,$W2829))</f>
        <v>0</v>
      </c>
      <c r="P2829" s="18" t="n">
        <f aca="false">IF($W2829="","",INDEX(Primary!H$5:H$2450,$W2829))</f>
        <v>14.4</v>
      </c>
      <c r="Q2829" s="18" t="n">
        <f aca="false">IF($W2829="","",INDEX(Primary!I$5:I$2450,$W2829))</f>
        <v>2.6</v>
      </c>
      <c r="R2829" s="19" t="n">
        <f aca="false">IF($E2829="Yes",L2829+P2829,"")</f>
        <v>214.1</v>
      </c>
      <c r="S2829" s="19" t="n">
        <f aca="false">IF($E2829="Yes",H2829-R2829,"")</f>
        <v>0</v>
      </c>
      <c r="T2829" s="6" t="str">
        <f aca="false">IF($E2829="Yes",IF(ROUND(ABS(S2829),2)&lt;=$T$2,"OK","CHECK"),"n/a")</f>
        <v>OK</v>
      </c>
      <c r="U2829" s="20" t="n">
        <f aca="false">Total!J2829</f>
        <v>55.2385</v>
      </c>
      <c r="V2829" s="17" t="n">
        <f aca="false">IFERROR(MATCH($A2829,'Stock Exchange'!$A$5:$A$2450,0),"")</f>
        <v>611</v>
      </c>
      <c r="W2829" s="17" t="n">
        <f aca="false">IFERROR(MATCH($A2829,Primary!$A$5:$A$2450,0),"")</f>
        <v>611</v>
      </c>
    </row>
    <row r="2830" customFormat="false" ht="15" hidden="false" customHeight="false" outlineLevel="0" collapsed="false">
      <c r="A2830" s="16" t="n">
        <f aca="false">Total!A2830</f>
        <v>41073</v>
      </c>
      <c r="B2830" s="17" t="n">
        <f aca="false">YEAR(A2830)</f>
        <v>2012</v>
      </c>
      <c r="C2830" s="17" t="n">
        <f aca="false">MONTH(A2830)</f>
        <v>6</v>
      </c>
      <c r="D2830" s="6" t="str">
        <f aca="false">IF(MONTH(A2830)&gt;=4,"FY "&amp;YEAR(A2830)&amp;"-"&amp;RIGHT(YEAR(A2830)+1,2),"FY "&amp;(YEAR(A2830)-1)&amp;"-"&amp;RIGHT(YEAR(A2830),2))</f>
        <v>FY 2012-13</v>
      </c>
      <c r="E2830" s="6" t="str">
        <f aca="false">IF(AND(V2830&lt;&gt;"",W2830&lt;&gt;""),"Yes","No")</f>
        <v>Yes</v>
      </c>
      <c r="F2830" s="18" t="n">
        <f aca="false">Total!F2830</f>
        <v>1454.3</v>
      </c>
      <c r="G2830" s="18" t="n">
        <f aca="false">Total!G2830</f>
        <v>1430.4</v>
      </c>
      <c r="H2830" s="18" t="n">
        <f aca="false">Total!H2830</f>
        <v>23.8</v>
      </c>
      <c r="I2830" s="18" t="n">
        <f aca="false">Total!I2830</f>
        <v>4.25</v>
      </c>
      <c r="J2830" s="18" t="n">
        <f aca="false">IF($V2830="","",INDEX('Stock Exchange'!F$5:F$2450,$V2830))</f>
        <v>1454.3</v>
      </c>
      <c r="K2830" s="18" t="n">
        <f aca="false">IF($V2830="","",INDEX('Stock Exchange'!G$5:G$2450,$V2830))</f>
        <v>1399.3</v>
      </c>
      <c r="L2830" s="18" t="n">
        <f aca="false">IF($V2830="","",INDEX('Stock Exchange'!H$5:H$2450,$V2830))</f>
        <v>55</v>
      </c>
      <c r="M2830" s="18" t="n">
        <f aca="false">IF($V2830="","",INDEX('Stock Exchange'!I$5:I$2450,$V2830))</f>
        <v>9.81</v>
      </c>
      <c r="N2830" s="18" t="n">
        <f aca="false">IF($W2830="","",INDEX(Primary!F$5:F$2450,$W2830))</f>
        <v>0</v>
      </c>
      <c r="O2830" s="18" t="n">
        <f aca="false">IF($W2830="","",INDEX(Primary!G$5:G$2450,$W2830))</f>
        <v>31.2</v>
      </c>
      <c r="P2830" s="18" t="n">
        <f aca="false">IF($W2830="","",INDEX(Primary!H$5:H$2450,$W2830))</f>
        <v>-31.2</v>
      </c>
      <c r="Q2830" s="18" t="n">
        <f aca="false">IF($W2830="","",INDEX(Primary!I$5:I$2450,$W2830))</f>
        <v>-5.56</v>
      </c>
      <c r="R2830" s="19" t="n">
        <f aca="false">IF($E2830="Yes",L2830+P2830,"")</f>
        <v>23.8</v>
      </c>
      <c r="S2830" s="19" t="n">
        <f aca="false">IF($E2830="Yes",H2830-R2830,"")</f>
        <v>0</v>
      </c>
      <c r="T2830" s="6" t="str">
        <f aca="false">IF($E2830="Yes",IF(ROUND(ABS(S2830),2)&lt;=$T$2,"OK","CHECK"),"n/a")</f>
        <v>OK</v>
      </c>
      <c r="U2830" s="20" t="n">
        <f aca="false">Total!J2830</f>
        <v>56.0545</v>
      </c>
      <c r="V2830" s="17" t="n">
        <f aca="false">IFERROR(MATCH($A2830,'Stock Exchange'!$A$5:$A$2450,0),"")</f>
        <v>612</v>
      </c>
      <c r="W2830" s="17" t="n">
        <f aca="false">IFERROR(MATCH($A2830,Primary!$A$5:$A$2450,0),"")</f>
        <v>612</v>
      </c>
    </row>
    <row r="2831" customFormat="false" ht="15" hidden="false" customHeight="false" outlineLevel="0" collapsed="false">
      <c r="A2831" s="16" t="n">
        <f aca="false">Total!A2831</f>
        <v>41074</v>
      </c>
      <c r="B2831" s="17" t="n">
        <f aca="false">YEAR(A2831)</f>
        <v>2012</v>
      </c>
      <c r="C2831" s="17" t="n">
        <f aca="false">MONTH(A2831)</f>
        <v>6</v>
      </c>
      <c r="D2831" s="6" t="str">
        <f aca="false">IF(MONTH(A2831)&gt;=4,"FY "&amp;YEAR(A2831)&amp;"-"&amp;RIGHT(YEAR(A2831)+1,2),"FY "&amp;(YEAR(A2831)-1)&amp;"-"&amp;RIGHT(YEAR(A2831),2))</f>
        <v>FY 2012-13</v>
      </c>
      <c r="E2831" s="6" t="str">
        <f aca="false">IF(AND(V2831&lt;&gt;"",W2831&lt;&gt;""),"Yes","No")</f>
        <v>Yes</v>
      </c>
      <c r="F2831" s="18" t="n">
        <f aca="false">Total!F2831</f>
        <v>1869.8</v>
      </c>
      <c r="G2831" s="18" t="n">
        <f aca="false">Total!G2831</f>
        <v>1597.5</v>
      </c>
      <c r="H2831" s="18" t="n">
        <f aca="false">Total!H2831</f>
        <v>272.3</v>
      </c>
      <c r="I2831" s="18" t="n">
        <f aca="false">Total!I2831</f>
        <v>48.76</v>
      </c>
      <c r="J2831" s="18" t="n">
        <f aca="false">IF($V2831="","",INDEX('Stock Exchange'!F$5:F$2450,$V2831))</f>
        <v>1869.8</v>
      </c>
      <c r="K2831" s="18" t="n">
        <f aca="false">IF($V2831="","",INDEX('Stock Exchange'!G$5:G$2450,$V2831))</f>
        <v>1583.9</v>
      </c>
      <c r="L2831" s="18" t="n">
        <f aca="false">IF($V2831="","",INDEX('Stock Exchange'!H$5:H$2450,$V2831))</f>
        <v>285.8</v>
      </c>
      <c r="M2831" s="18" t="n">
        <f aca="false">IF($V2831="","",INDEX('Stock Exchange'!I$5:I$2450,$V2831))</f>
        <v>51.18</v>
      </c>
      <c r="N2831" s="18" t="n">
        <f aca="false">IF($W2831="","",INDEX(Primary!F$5:F$2450,$W2831))</f>
        <v>0</v>
      </c>
      <c r="O2831" s="18" t="n">
        <f aca="false">IF($W2831="","",INDEX(Primary!G$5:G$2450,$W2831))</f>
        <v>13.5</v>
      </c>
      <c r="P2831" s="18" t="n">
        <f aca="false">IF($W2831="","",INDEX(Primary!H$5:H$2450,$W2831))</f>
        <v>-13.5</v>
      </c>
      <c r="Q2831" s="18" t="n">
        <f aca="false">IF($W2831="","",INDEX(Primary!I$5:I$2450,$W2831))</f>
        <v>-2.42</v>
      </c>
      <c r="R2831" s="19" t="n">
        <f aca="false">IF($E2831="Yes",L2831+P2831,"")</f>
        <v>272.3</v>
      </c>
      <c r="S2831" s="19" t="n">
        <f aca="false">IF($E2831="Yes",H2831-R2831,"")</f>
        <v>0</v>
      </c>
      <c r="T2831" s="6" t="str">
        <f aca="false">IF($E2831="Yes",IF(ROUND(ABS(S2831),2)&lt;=$T$2,"OK","CHECK"),"n/a")</f>
        <v>OK</v>
      </c>
      <c r="U2831" s="20" t="n">
        <f aca="false">Total!J2831</f>
        <v>55.8505</v>
      </c>
      <c r="V2831" s="17" t="n">
        <f aca="false">IFERROR(MATCH($A2831,'Stock Exchange'!$A$5:$A$2450,0),"")</f>
        <v>613</v>
      </c>
      <c r="W2831" s="17" t="n">
        <f aca="false">IFERROR(MATCH($A2831,Primary!$A$5:$A$2450,0),"")</f>
        <v>613</v>
      </c>
    </row>
    <row r="2832" customFormat="false" ht="15" hidden="false" customHeight="false" outlineLevel="0" collapsed="false">
      <c r="A2832" s="16" t="n">
        <f aca="false">Total!A2832</f>
        <v>41075</v>
      </c>
      <c r="B2832" s="17" t="n">
        <f aca="false">YEAR(A2832)</f>
        <v>2012</v>
      </c>
      <c r="C2832" s="17" t="n">
        <f aca="false">MONTH(A2832)</f>
        <v>6</v>
      </c>
      <c r="D2832" s="6" t="str">
        <f aca="false">IF(MONTH(A2832)&gt;=4,"FY "&amp;YEAR(A2832)&amp;"-"&amp;RIGHT(YEAR(A2832)+1,2),"FY "&amp;(YEAR(A2832)-1)&amp;"-"&amp;RIGHT(YEAR(A2832),2))</f>
        <v>FY 2012-13</v>
      </c>
      <c r="E2832" s="6" t="str">
        <f aca="false">IF(AND(V2832&lt;&gt;"",W2832&lt;&gt;""),"Yes","No")</f>
        <v>Yes</v>
      </c>
      <c r="F2832" s="18" t="n">
        <f aca="false">Total!F2832</f>
        <v>1281.8</v>
      </c>
      <c r="G2832" s="18" t="n">
        <f aca="false">Total!G2832</f>
        <v>1191.6</v>
      </c>
      <c r="H2832" s="18" t="n">
        <f aca="false">Total!H2832</f>
        <v>90.2</v>
      </c>
      <c r="I2832" s="18" t="n">
        <f aca="false">Total!I2832</f>
        <v>16.16</v>
      </c>
      <c r="J2832" s="18" t="n">
        <f aca="false">IF($V2832="","",INDEX('Stock Exchange'!F$5:F$2450,$V2832))</f>
        <v>1281.8</v>
      </c>
      <c r="K2832" s="18" t="n">
        <f aca="false">IF($V2832="","",INDEX('Stock Exchange'!G$5:G$2450,$V2832))</f>
        <v>1141.4</v>
      </c>
      <c r="L2832" s="18" t="n">
        <f aca="false">IF($V2832="","",INDEX('Stock Exchange'!H$5:H$2450,$V2832))</f>
        <v>140.3</v>
      </c>
      <c r="M2832" s="18" t="n">
        <f aca="false">IF($V2832="","",INDEX('Stock Exchange'!I$5:I$2450,$V2832))</f>
        <v>25.15</v>
      </c>
      <c r="N2832" s="18" t="n">
        <f aca="false">IF($W2832="","",INDEX(Primary!F$5:F$2450,$W2832))</f>
        <v>0</v>
      </c>
      <c r="O2832" s="18" t="n">
        <f aca="false">IF($W2832="","",INDEX(Primary!G$5:G$2450,$W2832))</f>
        <v>50.2</v>
      </c>
      <c r="P2832" s="18" t="n">
        <f aca="false">IF($W2832="","",INDEX(Primary!H$5:H$2450,$W2832))</f>
        <v>-50.2</v>
      </c>
      <c r="Q2832" s="18" t="n">
        <f aca="false">IF($W2832="","",INDEX(Primary!I$5:I$2450,$W2832))</f>
        <v>-8.99</v>
      </c>
      <c r="R2832" s="19" t="n">
        <f aca="false">IF($E2832="Yes",L2832+P2832,"")</f>
        <v>90.1</v>
      </c>
      <c r="S2832" s="19" t="n">
        <f aca="false">IF($E2832="Yes",H2832-R2832,"")</f>
        <v>0.0999999999999943</v>
      </c>
      <c r="T2832" s="6" t="str">
        <f aca="false">IF($E2832="Yes",IF(ROUND(ABS(S2832),2)&lt;=$T$2,"OK","CHECK"),"n/a")</f>
        <v>OK</v>
      </c>
      <c r="U2832" s="20" t="n">
        <f aca="false">Total!J2832</f>
        <v>55.794</v>
      </c>
      <c r="V2832" s="17" t="n">
        <f aca="false">IFERROR(MATCH($A2832,'Stock Exchange'!$A$5:$A$2450,0),"")</f>
        <v>614</v>
      </c>
      <c r="W2832" s="17" t="n">
        <f aca="false">IFERROR(MATCH($A2832,Primary!$A$5:$A$2450,0),"")</f>
        <v>614</v>
      </c>
    </row>
    <row r="2833" customFormat="false" ht="15" hidden="false" customHeight="false" outlineLevel="0" collapsed="false">
      <c r="A2833" s="16" t="n">
        <f aca="false">Total!A2833</f>
        <v>41078</v>
      </c>
      <c r="B2833" s="17" t="n">
        <f aca="false">YEAR(A2833)</f>
        <v>2012</v>
      </c>
      <c r="C2833" s="17" t="n">
        <f aca="false">MONTH(A2833)</f>
        <v>6</v>
      </c>
      <c r="D2833" s="6" t="str">
        <f aca="false">IF(MONTH(A2833)&gt;=4,"FY "&amp;YEAR(A2833)&amp;"-"&amp;RIGHT(YEAR(A2833)+1,2),"FY "&amp;(YEAR(A2833)-1)&amp;"-"&amp;RIGHT(YEAR(A2833),2))</f>
        <v>FY 2012-13</v>
      </c>
      <c r="E2833" s="6" t="str">
        <f aca="false">IF(AND(V2833&lt;&gt;"",W2833&lt;&gt;""),"Yes","No")</f>
        <v>Yes</v>
      </c>
      <c r="F2833" s="18" t="n">
        <f aca="false">Total!F2833</f>
        <v>2530.3</v>
      </c>
      <c r="G2833" s="18" t="n">
        <f aca="false">Total!G2833</f>
        <v>2138.3</v>
      </c>
      <c r="H2833" s="18" t="n">
        <f aca="false">Total!H2833</f>
        <v>392</v>
      </c>
      <c r="I2833" s="18" t="n">
        <f aca="false">Total!I2833</f>
        <v>70.29</v>
      </c>
      <c r="J2833" s="18" t="n">
        <f aca="false">IF($V2833="","",INDEX('Stock Exchange'!F$5:F$2450,$V2833))</f>
        <v>2530.3</v>
      </c>
      <c r="K2833" s="18" t="n">
        <f aca="false">IF($V2833="","",INDEX('Stock Exchange'!G$5:G$2450,$V2833))</f>
        <v>2137.9</v>
      </c>
      <c r="L2833" s="18" t="n">
        <f aca="false">IF($V2833="","",INDEX('Stock Exchange'!H$5:H$2450,$V2833))</f>
        <v>392.4</v>
      </c>
      <c r="M2833" s="18" t="n">
        <f aca="false">IF($V2833="","",INDEX('Stock Exchange'!I$5:I$2450,$V2833))</f>
        <v>70.37</v>
      </c>
      <c r="N2833" s="18" t="n">
        <f aca="false">IF($W2833="","",INDEX(Primary!F$5:F$2450,$W2833))</f>
        <v>0</v>
      </c>
      <c r="O2833" s="18" t="n">
        <f aca="false">IF($W2833="","",INDEX(Primary!G$5:G$2450,$W2833))</f>
        <v>0.4</v>
      </c>
      <c r="P2833" s="18" t="n">
        <f aca="false">IF($W2833="","",INDEX(Primary!H$5:H$2450,$W2833))</f>
        <v>-0.4</v>
      </c>
      <c r="Q2833" s="18" t="n">
        <f aca="false">IF($W2833="","",INDEX(Primary!I$5:I$2450,$W2833))</f>
        <v>-0.07</v>
      </c>
      <c r="R2833" s="19" t="n">
        <f aca="false">IF($E2833="Yes",L2833+P2833,"")</f>
        <v>392</v>
      </c>
      <c r="S2833" s="19" t="n">
        <f aca="false">IF($E2833="Yes",H2833-R2833,"")</f>
        <v>0</v>
      </c>
      <c r="T2833" s="6" t="str">
        <f aca="false">IF($E2833="Yes",IF(ROUND(ABS(S2833),2)&lt;=$T$2,"OK","CHECK"),"n/a")</f>
        <v>OK</v>
      </c>
      <c r="U2833" s="20" t="n">
        <f aca="false">Total!J2833</f>
        <v>55.763</v>
      </c>
      <c r="V2833" s="17" t="n">
        <f aca="false">IFERROR(MATCH($A2833,'Stock Exchange'!$A$5:$A$2450,0),"")</f>
        <v>615</v>
      </c>
      <c r="W2833" s="17" t="n">
        <f aca="false">IFERROR(MATCH($A2833,Primary!$A$5:$A$2450,0),"")</f>
        <v>615</v>
      </c>
    </row>
    <row r="2834" customFormat="false" ht="15" hidden="false" customHeight="false" outlineLevel="0" collapsed="false">
      <c r="A2834" s="16" t="n">
        <f aca="false">Total!A2834</f>
        <v>41079</v>
      </c>
      <c r="B2834" s="17" t="n">
        <f aca="false">YEAR(A2834)</f>
        <v>2012</v>
      </c>
      <c r="C2834" s="17" t="n">
        <f aca="false">MONTH(A2834)</f>
        <v>6</v>
      </c>
      <c r="D2834" s="6" t="str">
        <f aca="false">IF(MONTH(A2834)&gt;=4,"FY "&amp;YEAR(A2834)&amp;"-"&amp;RIGHT(YEAR(A2834)+1,2),"FY "&amp;(YEAR(A2834)-1)&amp;"-"&amp;RIGHT(YEAR(A2834),2))</f>
        <v>FY 2012-13</v>
      </c>
      <c r="E2834" s="6" t="str">
        <f aca="false">IF(AND(V2834&lt;&gt;"",W2834&lt;&gt;""),"Yes","No")</f>
        <v>Yes</v>
      </c>
      <c r="F2834" s="18" t="n">
        <f aca="false">Total!F2834</f>
        <v>1713.6</v>
      </c>
      <c r="G2834" s="18" t="n">
        <f aca="false">Total!G2834</f>
        <v>2306.5</v>
      </c>
      <c r="H2834" s="18" t="n">
        <f aca="false">Total!H2834</f>
        <v>-592.9</v>
      </c>
      <c r="I2834" s="18" t="n">
        <f aca="false">Total!I2834</f>
        <v>-106.64</v>
      </c>
      <c r="J2834" s="18" t="n">
        <f aca="false">IF($V2834="","",INDEX('Stock Exchange'!F$5:F$2450,$V2834))</f>
        <v>1713.2</v>
      </c>
      <c r="K2834" s="18" t="n">
        <f aca="false">IF($V2834="","",INDEX('Stock Exchange'!G$5:G$2450,$V2834))</f>
        <v>1269.4</v>
      </c>
      <c r="L2834" s="18" t="n">
        <f aca="false">IF($V2834="","",INDEX('Stock Exchange'!H$5:H$2450,$V2834))</f>
        <v>443.8</v>
      </c>
      <c r="M2834" s="18" t="n">
        <f aca="false">IF($V2834="","",INDEX('Stock Exchange'!I$5:I$2450,$V2834))</f>
        <v>79.82</v>
      </c>
      <c r="N2834" s="18" t="n">
        <f aca="false">IF($W2834="","",INDEX(Primary!F$5:F$2450,$W2834))</f>
        <v>0.3</v>
      </c>
      <c r="O2834" s="18" t="n">
        <f aca="false">IF($W2834="","",INDEX(Primary!G$5:G$2450,$W2834))</f>
        <v>1037</v>
      </c>
      <c r="P2834" s="18" t="n">
        <f aca="false">IF($W2834="","",INDEX(Primary!H$5:H$2450,$W2834))</f>
        <v>-1036.7</v>
      </c>
      <c r="Q2834" s="18" t="n">
        <f aca="false">IF($W2834="","",INDEX(Primary!I$5:I$2450,$W2834))</f>
        <v>-186.47</v>
      </c>
      <c r="R2834" s="19" t="n">
        <f aca="false">IF($E2834="Yes",L2834+P2834,"")</f>
        <v>-592.9</v>
      </c>
      <c r="S2834" s="19" t="n">
        <f aca="false">IF($E2834="Yes",H2834-R2834,"")</f>
        <v>0</v>
      </c>
      <c r="T2834" s="6" t="str">
        <f aca="false">IF($E2834="Yes",IF(ROUND(ABS(S2834),2)&lt;=$T$2,"OK","CHECK"),"n/a")</f>
        <v>OK</v>
      </c>
      <c r="U2834" s="20" t="n">
        <f aca="false">Total!J2834</f>
        <v>55.599</v>
      </c>
      <c r="V2834" s="17" t="n">
        <f aca="false">IFERROR(MATCH($A2834,'Stock Exchange'!$A$5:$A$2450,0),"")</f>
        <v>616</v>
      </c>
      <c r="W2834" s="17" t="n">
        <f aca="false">IFERROR(MATCH($A2834,Primary!$A$5:$A$2450,0),"")</f>
        <v>616</v>
      </c>
    </row>
    <row r="2835" customFormat="false" ht="15" hidden="false" customHeight="false" outlineLevel="0" collapsed="false">
      <c r="A2835" s="16" t="n">
        <f aca="false">Total!A2835</f>
        <v>41080</v>
      </c>
      <c r="B2835" s="17" t="n">
        <f aca="false">YEAR(A2835)</f>
        <v>2012</v>
      </c>
      <c r="C2835" s="17" t="n">
        <f aca="false">MONTH(A2835)</f>
        <v>6</v>
      </c>
      <c r="D2835" s="6" t="str">
        <f aca="false">IF(MONTH(A2835)&gt;=4,"FY "&amp;YEAR(A2835)&amp;"-"&amp;RIGHT(YEAR(A2835)+1,2),"FY "&amp;(YEAR(A2835)-1)&amp;"-"&amp;RIGHT(YEAR(A2835),2))</f>
        <v>FY 2012-13</v>
      </c>
      <c r="E2835" s="6" t="str">
        <f aca="false">IF(AND(V2835&lt;&gt;"",W2835&lt;&gt;""),"Yes","No")</f>
        <v>Yes</v>
      </c>
      <c r="F2835" s="18" t="n">
        <f aca="false">Total!F2835</f>
        <v>1902.8</v>
      </c>
      <c r="G2835" s="18" t="n">
        <f aca="false">Total!G2835</f>
        <v>1760.7</v>
      </c>
      <c r="H2835" s="18" t="n">
        <f aca="false">Total!H2835</f>
        <v>142.1</v>
      </c>
      <c r="I2835" s="18" t="n">
        <f aca="false">Total!I2835</f>
        <v>25.37</v>
      </c>
      <c r="J2835" s="18" t="n">
        <f aca="false">IF($V2835="","",INDEX('Stock Exchange'!F$5:F$2450,$V2835))</f>
        <v>1669.9</v>
      </c>
      <c r="K2835" s="18" t="n">
        <f aca="false">IF($V2835="","",INDEX('Stock Exchange'!G$5:G$2450,$V2835))</f>
        <v>1759</v>
      </c>
      <c r="L2835" s="18" t="n">
        <f aca="false">IF($V2835="","",INDEX('Stock Exchange'!H$5:H$2450,$V2835))</f>
        <v>-89.1</v>
      </c>
      <c r="M2835" s="18" t="n">
        <f aca="false">IF($V2835="","",INDEX('Stock Exchange'!I$5:I$2450,$V2835))</f>
        <v>-15.91</v>
      </c>
      <c r="N2835" s="18" t="n">
        <f aca="false">IF($W2835="","",INDEX(Primary!F$5:F$2450,$W2835))</f>
        <v>232.8</v>
      </c>
      <c r="O2835" s="18" t="n">
        <f aca="false">IF($W2835="","",INDEX(Primary!G$5:G$2450,$W2835))</f>
        <v>1.6</v>
      </c>
      <c r="P2835" s="18" t="n">
        <f aca="false">IF($W2835="","",INDEX(Primary!H$5:H$2450,$W2835))</f>
        <v>231.2</v>
      </c>
      <c r="Q2835" s="18" t="n">
        <f aca="false">IF($W2835="","",INDEX(Primary!I$5:I$2450,$W2835))</f>
        <v>41.28</v>
      </c>
      <c r="R2835" s="19" t="n">
        <f aca="false">IF($E2835="Yes",L2835+P2835,"")</f>
        <v>142.1</v>
      </c>
      <c r="S2835" s="19" t="n">
        <f aca="false">IF($E2835="Yes",H2835-R2835,"")</f>
        <v>0</v>
      </c>
      <c r="T2835" s="6" t="str">
        <f aca="false">IF($E2835="Yes",IF(ROUND(ABS(S2835),2)&lt;=$T$2,"OK","CHECK"),"n/a")</f>
        <v>OK</v>
      </c>
      <c r="U2835" s="20" t="n">
        <f aca="false">Total!J2835</f>
        <v>56.0143</v>
      </c>
      <c r="V2835" s="17" t="n">
        <f aca="false">IFERROR(MATCH($A2835,'Stock Exchange'!$A$5:$A$2450,0),"")</f>
        <v>617</v>
      </c>
      <c r="W2835" s="17" t="n">
        <f aca="false">IFERROR(MATCH($A2835,Primary!$A$5:$A$2450,0),"")</f>
        <v>617</v>
      </c>
    </row>
    <row r="2836" customFormat="false" ht="15" hidden="false" customHeight="false" outlineLevel="0" collapsed="false">
      <c r="A2836" s="16" t="n">
        <f aca="false">Total!A2836</f>
        <v>41081</v>
      </c>
      <c r="B2836" s="17" t="n">
        <f aca="false">YEAR(A2836)</f>
        <v>2012</v>
      </c>
      <c r="C2836" s="17" t="n">
        <f aca="false">MONTH(A2836)</f>
        <v>6</v>
      </c>
      <c r="D2836" s="6" t="str">
        <f aca="false">IF(MONTH(A2836)&gt;=4,"FY "&amp;YEAR(A2836)&amp;"-"&amp;RIGHT(YEAR(A2836)+1,2),"FY "&amp;(YEAR(A2836)-1)&amp;"-"&amp;RIGHT(YEAR(A2836),2))</f>
        <v>FY 2012-13</v>
      </c>
      <c r="E2836" s="6" t="str">
        <f aca="false">IF(AND(V2836&lt;&gt;"",W2836&lt;&gt;""),"Yes","No")</f>
        <v>Yes</v>
      </c>
      <c r="F2836" s="18" t="n">
        <f aca="false">Total!F2836</f>
        <v>1972.2</v>
      </c>
      <c r="G2836" s="18" t="n">
        <f aca="false">Total!G2836</f>
        <v>1719.8</v>
      </c>
      <c r="H2836" s="18" t="n">
        <f aca="false">Total!H2836</f>
        <v>252.4</v>
      </c>
      <c r="I2836" s="18" t="n">
        <f aca="false">Total!I2836</f>
        <v>45.19</v>
      </c>
      <c r="J2836" s="18" t="n">
        <f aca="false">IF($V2836="","",INDEX('Stock Exchange'!F$5:F$2450,$V2836))</f>
        <v>1972.2</v>
      </c>
      <c r="K2836" s="18" t="n">
        <f aca="false">IF($V2836="","",INDEX('Stock Exchange'!G$5:G$2450,$V2836))</f>
        <v>1719.7</v>
      </c>
      <c r="L2836" s="18" t="n">
        <f aca="false">IF($V2836="","",INDEX('Stock Exchange'!H$5:H$2450,$V2836))</f>
        <v>252.5</v>
      </c>
      <c r="M2836" s="18" t="n">
        <f aca="false">IF($V2836="","",INDEX('Stock Exchange'!I$5:I$2450,$V2836))</f>
        <v>45.2</v>
      </c>
      <c r="N2836" s="18" t="n">
        <f aca="false">IF($W2836="","",INDEX(Primary!F$5:F$2450,$W2836))</f>
        <v>0</v>
      </c>
      <c r="O2836" s="18" t="n">
        <f aca="false">IF($W2836="","",INDEX(Primary!G$5:G$2450,$W2836))</f>
        <v>0</v>
      </c>
      <c r="P2836" s="18" t="n">
        <f aca="false">IF($W2836="","",INDEX(Primary!H$5:H$2450,$W2836))</f>
        <v>0</v>
      </c>
      <c r="Q2836" s="18" t="n">
        <f aca="false">IF($W2836="","",INDEX(Primary!I$5:I$2450,$W2836))</f>
        <v>-0.01</v>
      </c>
      <c r="R2836" s="19" t="n">
        <f aca="false">IF($E2836="Yes",L2836+P2836,"")</f>
        <v>252.5</v>
      </c>
      <c r="S2836" s="19" t="n">
        <f aca="false">IF($E2836="Yes",H2836-R2836,"")</f>
        <v>-0.0999999999999943</v>
      </c>
      <c r="T2836" s="6" t="str">
        <f aca="false">IF($E2836="Yes",IF(ROUND(ABS(S2836),2)&lt;=$T$2,"OK","CHECK"),"n/a")</f>
        <v>OK</v>
      </c>
      <c r="U2836" s="20" t="n">
        <f aca="false">Total!J2836</f>
        <v>55.8585</v>
      </c>
      <c r="V2836" s="17" t="n">
        <f aca="false">IFERROR(MATCH($A2836,'Stock Exchange'!$A$5:$A$2450,0),"")</f>
        <v>618</v>
      </c>
      <c r="W2836" s="17" t="n">
        <f aca="false">IFERROR(MATCH($A2836,Primary!$A$5:$A$2450,0),"")</f>
        <v>618</v>
      </c>
    </row>
    <row r="2837" customFormat="false" ht="15" hidden="false" customHeight="false" outlineLevel="0" collapsed="false">
      <c r="A2837" s="16" t="n">
        <f aca="false">Total!A2837</f>
        <v>41082</v>
      </c>
      <c r="B2837" s="17" t="n">
        <f aca="false">YEAR(A2837)</f>
        <v>2012</v>
      </c>
      <c r="C2837" s="17" t="n">
        <f aca="false">MONTH(A2837)</f>
        <v>6</v>
      </c>
      <c r="D2837" s="6" t="str">
        <f aca="false">IF(MONTH(A2837)&gt;=4,"FY "&amp;YEAR(A2837)&amp;"-"&amp;RIGHT(YEAR(A2837)+1,2),"FY "&amp;(YEAR(A2837)-1)&amp;"-"&amp;RIGHT(YEAR(A2837),2))</f>
        <v>FY 2012-13</v>
      </c>
      <c r="E2837" s="6" t="str">
        <f aca="false">IF(AND(V2837&lt;&gt;"",W2837&lt;&gt;""),"Yes","No")</f>
        <v>Yes</v>
      </c>
      <c r="F2837" s="18" t="n">
        <f aca="false">Total!F2837</f>
        <v>1524.9</v>
      </c>
      <c r="G2837" s="18" t="n">
        <f aca="false">Total!G2837</f>
        <v>1763.7</v>
      </c>
      <c r="H2837" s="18" t="n">
        <f aca="false">Total!H2837</f>
        <v>-238.7</v>
      </c>
      <c r="I2837" s="18" t="n">
        <f aca="false">Total!I2837</f>
        <v>-42.31</v>
      </c>
      <c r="J2837" s="18" t="n">
        <f aca="false">IF($V2837="","",INDEX('Stock Exchange'!F$5:F$2450,$V2837))</f>
        <v>1524.9</v>
      </c>
      <c r="K2837" s="18" t="n">
        <f aca="false">IF($V2837="","",INDEX('Stock Exchange'!G$5:G$2450,$V2837))</f>
        <v>1763.7</v>
      </c>
      <c r="L2837" s="18" t="n">
        <f aca="false">IF($V2837="","",INDEX('Stock Exchange'!H$5:H$2450,$V2837))</f>
        <v>-238.7</v>
      </c>
      <c r="M2837" s="18" t="n">
        <f aca="false">IF($V2837="","",INDEX('Stock Exchange'!I$5:I$2450,$V2837))</f>
        <v>-42.31</v>
      </c>
      <c r="N2837" s="18" t="n">
        <f aca="false">IF($W2837="","",INDEX(Primary!F$5:F$2450,$W2837))</f>
        <v>0</v>
      </c>
      <c r="O2837" s="18" t="n">
        <f aca="false">IF($W2837="","",INDEX(Primary!G$5:G$2450,$W2837))</f>
        <v>0</v>
      </c>
      <c r="P2837" s="18" t="n">
        <f aca="false">IF($W2837="","",INDEX(Primary!H$5:H$2450,$W2837))</f>
        <v>0</v>
      </c>
      <c r="Q2837" s="18" t="n">
        <f aca="false">IF($W2837="","",INDEX(Primary!I$5:I$2450,$W2837))</f>
        <v>0</v>
      </c>
      <c r="R2837" s="19" t="n">
        <f aca="false">IF($E2837="Yes",L2837+P2837,"")</f>
        <v>-238.7</v>
      </c>
      <c r="S2837" s="19" t="n">
        <f aca="false">IF($E2837="Yes",H2837-R2837,"")</f>
        <v>0</v>
      </c>
      <c r="T2837" s="6" t="str">
        <f aca="false">IF($E2837="Yes",IF(ROUND(ABS(S2837),2)&lt;=$T$2,"OK","CHECK"),"n/a")</f>
        <v>OK</v>
      </c>
      <c r="U2837" s="20" t="n">
        <f aca="false">Total!J2837</f>
        <v>56.4178</v>
      </c>
      <c r="V2837" s="17" t="n">
        <f aca="false">IFERROR(MATCH($A2837,'Stock Exchange'!$A$5:$A$2450,0),"")</f>
        <v>619</v>
      </c>
      <c r="W2837" s="17" t="n">
        <f aca="false">IFERROR(MATCH($A2837,Primary!$A$5:$A$2450,0),"")</f>
        <v>619</v>
      </c>
    </row>
    <row r="2838" customFormat="false" ht="15" hidden="false" customHeight="false" outlineLevel="0" collapsed="false">
      <c r="A2838" s="16" t="n">
        <f aca="false">Total!A2838</f>
        <v>41085</v>
      </c>
      <c r="B2838" s="17" t="n">
        <f aca="false">YEAR(A2838)</f>
        <v>2012</v>
      </c>
      <c r="C2838" s="17" t="n">
        <f aca="false">MONTH(A2838)</f>
        <v>6</v>
      </c>
      <c r="D2838" s="6" t="str">
        <f aca="false">IF(MONTH(A2838)&gt;=4,"FY "&amp;YEAR(A2838)&amp;"-"&amp;RIGHT(YEAR(A2838)+1,2),"FY "&amp;(YEAR(A2838)-1)&amp;"-"&amp;RIGHT(YEAR(A2838),2))</f>
        <v>FY 2012-13</v>
      </c>
      <c r="E2838" s="6" t="str">
        <f aca="false">IF(AND(V2838&lt;&gt;"",W2838&lt;&gt;""),"Yes","No")</f>
        <v>Yes</v>
      </c>
      <c r="F2838" s="18" t="n">
        <f aca="false">Total!F2838</f>
        <v>1322.4</v>
      </c>
      <c r="G2838" s="18" t="n">
        <f aca="false">Total!G2838</f>
        <v>1441.6</v>
      </c>
      <c r="H2838" s="18" t="n">
        <f aca="false">Total!H2838</f>
        <v>-119.2</v>
      </c>
      <c r="I2838" s="18" t="n">
        <f aca="false">Total!I2838</f>
        <v>-20.91</v>
      </c>
      <c r="J2838" s="18" t="n">
        <f aca="false">IF($V2838="","",INDEX('Stock Exchange'!F$5:F$2450,$V2838))</f>
        <v>1306.5</v>
      </c>
      <c r="K2838" s="18" t="n">
        <f aca="false">IF($V2838="","",INDEX('Stock Exchange'!G$5:G$2450,$V2838))</f>
        <v>1441.4</v>
      </c>
      <c r="L2838" s="18" t="n">
        <f aca="false">IF($V2838="","",INDEX('Stock Exchange'!H$5:H$2450,$V2838))</f>
        <v>-134.9</v>
      </c>
      <c r="M2838" s="18" t="n">
        <f aca="false">IF($V2838="","",INDEX('Stock Exchange'!I$5:I$2450,$V2838))</f>
        <v>-23.67</v>
      </c>
      <c r="N2838" s="18" t="n">
        <f aca="false">IF($W2838="","",INDEX(Primary!F$5:F$2450,$W2838))</f>
        <v>15.9</v>
      </c>
      <c r="O2838" s="18" t="n">
        <f aca="false">IF($W2838="","",INDEX(Primary!G$5:G$2450,$W2838))</f>
        <v>0.1</v>
      </c>
      <c r="P2838" s="18" t="n">
        <f aca="false">IF($W2838="","",INDEX(Primary!H$5:H$2450,$W2838))</f>
        <v>15.7</v>
      </c>
      <c r="Q2838" s="18" t="n">
        <f aca="false">IF($W2838="","",INDEX(Primary!I$5:I$2450,$W2838))</f>
        <v>2.76</v>
      </c>
      <c r="R2838" s="19" t="n">
        <f aca="false">IF($E2838="Yes",L2838+P2838,"")</f>
        <v>-119.2</v>
      </c>
      <c r="S2838" s="19" t="n">
        <f aca="false">IF($E2838="Yes",H2838-R2838,"")</f>
        <v>0</v>
      </c>
      <c r="T2838" s="6" t="str">
        <f aca="false">IF($E2838="Yes",IF(ROUND(ABS(S2838),2)&lt;=$T$2,"OK","CHECK"),"n/a")</f>
        <v>OK</v>
      </c>
      <c r="U2838" s="20" t="n">
        <f aca="false">Total!J2838</f>
        <v>56.9928</v>
      </c>
      <c r="V2838" s="17" t="n">
        <f aca="false">IFERROR(MATCH($A2838,'Stock Exchange'!$A$5:$A$2450,0),"")</f>
        <v>620</v>
      </c>
      <c r="W2838" s="17" t="n">
        <f aca="false">IFERROR(MATCH($A2838,Primary!$A$5:$A$2450,0),"")</f>
        <v>620</v>
      </c>
    </row>
    <row r="2839" customFormat="false" ht="15" hidden="false" customHeight="false" outlineLevel="0" collapsed="false">
      <c r="A2839" s="16" t="n">
        <f aca="false">Total!A2839</f>
        <v>41086</v>
      </c>
      <c r="B2839" s="17" t="n">
        <f aca="false">YEAR(A2839)</f>
        <v>2012</v>
      </c>
      <c r="C2839" s="17" t="n">
        <f aca="false">MONTH(A2839)</f>
        <v>6</v>
      </c>
      <c r="D2839" s="6" t="str">
        <f aca="false">IF(MONTH(A2839)&gt;=4,"FY "&amp;YEAR(A2839)&amp;"-"&amp;RIGHT(YEAR(A2839)+1,2),"FY "&amp;(YEAR(A2839)-1)&amp;"-"&amp;RIGHT(YEAR(A2839),2))</f>
        <v>FY 2012-13</v>
      </c>
      <c r="E2839" s="6" t="str">
        <f aca="false">IF(AND(V2839&lt;&gt;"",W2839&lt;&gt;""),"Yes","No")</f>
        <v>Yes</v>
      </c>
      <c r="F2839" s="18" t="n">
        <f aca="false">Total!F2839</f>
        <v>1401.9</v>
      </c>
      <c r="G2839" s="18" t="n">
        <f aca="false">Total!G2839</f>
        <v>1211.1</v>
      </c>
      <c r="H2839" s="18" t="n">
        <f aca="false">Total!H2839</f>
        <v>190.8</v>
      </c>
      <c r="I2839" s="18" t="n">
        <f aca="false">Total!I2839</f>
        <v>33.76</v>
      </c>
      <c r="J2839" s="18" t="n">
        <f aca="false">IF($V2839="","",INDEX('Stock Exchange'!F$5:F$2450,$V2839))</f>
        <v>1401.9</v>
      </c>
      <c r="K2839" s="18" t="n">
        <f aca="false">IF($V2839="","",INDEX('Stock Exchange'!G$5:G$2450,$V2839))</f>
        <v>1183.8</v>
      </c>
      <c r="L2839" s="18" t="n">
        <f aca="false">IF($V2839="","",INDEX('Stock Exchange'!H$5:H$2450,$V2839))</f>
        <v>218.2</v>
      </c>
      <c r="M2839" s="18" t="n">
        <f aca="false">IF($V2839="","",INDEX('Stock Exchange'!I$5:I$2450,$V2839))</f>
        <v>38.59</v>
      </c>
      <c r="N2839" s="18" t="n">
        <f aca="false">IF($W2839="","",INDEX(Primary!F$5:F$2450,$W2839))</f>
        <v>0</v>
      </c>
      <c r="O2839" s="18" t="n">
        <f aca="false">IF($W2839="","",INDEX(Primary!G$5:G$2450,$W2839))</f>
        <v>27.4</v>
      </c>
      <c r="P2839" s="18" t="n">
        <f aca="false">IF($W2839="","",INDEX(Primary!H$5:H$2450,$W2839))</f>
        <v>-27.3</v>
      </c>
      <c r="Q2839" s="18" t="n">
        <f aca="false">IF($W2839="","",INDEX(Primary!I$5:I$2450,$W2839))</f>
        <v>-4.83</v>
      </c>
      <c r="R2839" s="19" t="n">
        <f aca="false">IF($E2839="Yes",L2839+P2839,"")</f>
        <v>190.9</v>
      </c>
      <c r="S2839" s="19" t="n">
        <f aca="false">IF($E2839="Yes",H2839-R2839,"")</f>
        <v>-0.0999999999999659</v>
      </c>
      <c r="T2839" s="6" t="str">
        <f aca="false">IF($E2839="Yes",IF(ROUND(ABS(S2839),2)&lt;=$T$2,"OK","CHECK"),"n/a")</f>
        <v>OK</v>
      </c>
      <c r="U2839" s="20" t="n">
        <f aca="false">Total!J2839</f>
        <v>56.534</v>
      </c>
      <c r="V2839" s="17" t="n">
        <f aca="false">IFERROR(MATCH($A2839,'Stock Exchange'!$A$5:$A$2450,0),"")</f>
        <v>621</v>
      </c>
      <c r="W2839" s="17" t="n">
        <f aca="false">IFERROR(MATCH($A2839,Primary!$A$5:$A$2450,0),"")</f>
        <v>621</v>
      </c>
    </row>
    <row r="2840" customFormat="false" ht="15" hidden="false" customHeight="false" outlineLevel="0" collapsed="false">
      <c r="A2840" s="16" t="n">
        <f aca="false">Total!A2840</f>
        <v>41087</v>
      </c>
      <c r="B2840" s="17" t="n">
        <f aca="false">YEAR(A2840)</f>
        <v>2012</v>
      </c>
      <c r="C2840" s="17" t="n">
        <f aca="false">MONTH(A2840)</f>
        <v>6</v>
      </c>
      <c r="D2840" s="6" t="str">
        <f aca="false">IF(MONTH(A2840)&gt;=4,"FY "&amp;YEAR(A2840)&amp;"-"&amp;RIGHT(YEAR(A2840)+1,2),"FY "&amp;(YEAR(A2840)-1)&amp;"-"&amp;RIGHT(YEAR(A2840),2))</f>
        <v>FY 2012-13</v>
      </c>
      <c r="E2840" s="6" t="str">
        <f aca="false">IF(AND(V2840&lt;&gt;"",W2840&lt;&gt;""),"Yes","No")</f>
        <v>Yes</v>
      </c>
      <c r="F2840" s="18" t="n">
        <f aca="false">Total!F2840</f>
        <v>1474.4</v>
      </c>
      <c r="G2840" s="18" t="n">
        <f aca="false">Total!G2840</f>
        <v>1388.2</v>
      </c>
      <c r="H2840" s="18" t="n">
        <f aca="false">Total!H2840</f>
        <v>86.2</v>
      </c>
      <c r="I2840" s="18" t="n">
        <f aca="false">Total!I2840</f>
        <v>15.1</v>
      </c>
      <c r="J2840" s="18" t="n">
        <f aca="false">IF($V2840="","",INDEX('Stock Exchange'!F$5:F$2450,$V2840))</f>
        <v>1474.4</v>
      </c>
      <c r="K2840" s="18" t="n">
        <f aca="false">IF($V2840="","",INDEX('Stock Exchange'!G$5:G$2450,$V2840))</f>
        <v>1364.4</v>
      </c>
      <c r="L2840" s="18" t="n">
        <f aca="false">IF($V2840="","",INDEX('Stock Exchange'!H$5:H$2450,$V2840))</f>
        <v>110</v>
      </c>
      <c r="M2840" s="18" t="n">
        <f aca="false">IF($V2840="","",INDEX('Stock Exchange'!I$5:I$2450,$V2840))</f>
        <v>19.27</v>
      </c>
      <c r="N2840" s="18" t="n">
        <f aca="false">IF($W2840="","",INDEX(Primary!F$5:F$2450,$W2840))</f>
        <v>0</v>
      </c>
      <c r="O2840" s="18" t="n">
        <f aca="false">IF($W2840="","",INDEX(Primary!G$5:G$2450,$W2840))</f>
        <v>23.8</v>
      </c>
      <c r="P2840" s="18" t="n">
        <f aca="false">IF($W2840="","",INDEX(Primary!H$5:H$2450,$W2840))</f>
        <v>-23.8</v>
      </c>
      <c r="Q2840" s="18" t="n">
        <f aca="false">IF($W2840="","",INDEX(Primary!I$5:I$2450,$W2840))</f>
        <v>-4.17</v>
      </c>
      <c r="R2840" s="19" t="n">
        <f aca="false">IF($E2840="Yes",L2840+P2840,"")</f>
        <v>86.2</v>
      </c>
      <c r="S2840" s="19" t="n">
        <f aca="false">IF($E2840="Yes",H2840-R2840,"")</f>
        <v>0</v>
      </c>
      <c r="T2840" s="6" t="str">
        <f aca="false">IF($E2840="Yes",IF(ROUND(ABS(S2840),2)&lt;=$T$2,"OK","CHECK"),"n/a")</f>
        <v>OK</v>
      </c>
      <c r="U2840" s="20" t="n">
        <f aca="false">Total!J2840</f>
        <v>57.0728</v>
      </c>
      <c r="V2840" s="17" t="n">
        <f aca="false">IFERROR(MATCH($A2840,'Stock Exchange'!$A$5:$A$2450,0),"")</f>
        <v>622</v>
      </c>
      <c r="W2840" s="17" t="n">
        <f aca="false">IFERROR(MATCH($A2840,Primary!$A$5:$A$2450,0),"")</f>
        <v>622</v>
      </c>
    </row>
    <row r="2841" customFormat="false" ht="15" hidden="false" customHeight="false" outlineLevel="0" collapsed="false">
      <c r="A2841" s="16" t="n">
        <f aca="false">Total!A2841</f>
        <v>41088</v>
      </c>
      <c r="B2841" s="17" t="n">
        <f aca="false">YEAR(A2841)</f>
        <v>2012</v>
      </c>
      <c r="C2841" s="17" t="n">
        <f aca="false">MONTH(A2841)</f>
        <v>6</v>
      </c>
      <c r="D2841" s="6" t="str">
        <f aca="false">IF(MONTH(A2841)&gt;=4,"FY "&amp;YEAR(A2841)&amp;"-"&amp;RIGHT(YEAR(A2841)+1,2),"FY "&amp;(YEAR(A2841)-1)&amp;"-"&amp;RIGHT(YEAR(A2841),2))</f>
        <v>FY 2012-13</v>
      </c>
      <c r="E2841" s="6" t="str">
        <f aca="false">IF(AND(V2841&lt;&gt;"",W2841&lt;&gt;""),"Yes","No")</f>
        <v>Yes</v>
      </c>
      <c r="F2841" s="18" t="n">
        <f aca="false">Total!F2841</f>
        <v>1917.7</v>
      </c>
      <c r="G2841" s="18" t="n">
        <f aca="false">Total!G2841</f>
        <v>1650.5</v>
      </c>
      <c r="H2841" s="18" t="n">
        <f aca="false">Total!H2841</f>
        <v>267.2</v>
      </c>
      <c r="I2841" s="18" t="n">
        <f aca="false">Total!I2841</f>
        <v>46.71</v>
      </c>
      <c r="J2841" s="18" t="n">
        <f aca="false">IF($V2841="","",INDEX('Stock Exchange'!F$5:F$2450,$V2841))</f>
        <v>1917.5</v>
      </c>
      <c r="K2841" s="18" t="n">
        <f aca="false">IF($V2841="","",INDEX('Stock Exchange'!G$5:G$2450,$V2841))</f>
        <v>1650.1</v>
      </c>
      <c r="L2841" s="18" t="n">
        <f aca="false">IF($V2841="","",INDEX('Stock Exchange'!H$5:H$2450,$V2841))</f>
        <v>267.3</v>
      </c>
      <c r="M2841" s="18" t="n">
        <f aca="false">IF($V2841="","",INDEX('Stock Exchange'!I$5:I$2450,$V2841))</f>
        <v>46.72</v>
      </c>
      <c r="N2841" s="18" t="n">
        <f aca="false">IF($W2841="","",INDEX(Primary!F$5:F$2450,$W2841))</f>
        <v>0.2</v>
      </c>
      <c r="O2841" s="18" t="n">
        <f aca="false">IF($W2841="","",INDEX(Primary!G$5:G$2450,$W2841))</f>
        <v>0.3</v>
      </c>
      <c r="P2841" s="18" t="n">
        <f aca="false">IF($W2841="","",INDEX(Primary!H$5:H$2450,$W2841))</f>
        <v>-0.1</v>
      </c>
      <c r="Q2841" s="18" t="n">
        <f aca="false">IF($W2841="","",INDEX(Primary!I$5:I$2450,$W2841))</f>
        <v>-0.02</v>
      </c>
      <c r="R2841" s="19" t="n">
        <f aca="false">IF($E2841="Yes",L2841+P2841,"")</f>
        <v>267.2</v>
      </c>
      <c r="S2841" s="19" t="n">
        <f aca="false">IF($E2841="Yes",H2841-R2841,"")</f>
        <v>0</v>
      </c>
      <c r="T2841" s="6" t="str">
        <f aca="false">IF($E2841="Yes",IF(ROUND(ABS(S2841),2)&lt;=$T$2,"OK","CHECK"),"n/a")</f>
        <v>OK</v>
      </c>
      <c r="U2841" s="20" t="n">
        <f aca="false">Total!J2841</f>
        <v>57.2165</v>
      </c>
      <c r="V2841" s="17" t="n">
        <f aca="false">IFERROR(MATCH($A2841,'Stock Exchange'!$A$5:$A$2450,0),"")</f>
        <v>623</v>
      </c>
      <c r="W2841" s="17" t="n">
        <f aca="false">IFERROR(MATCH($A2841,Primary!$A$5:$A$2450,0),"")</f>
        <v>623</v>
      </c>
    </row>
    <row r="2842" customFormat="false" ht="15" hidden="false" customHeight="false" outlineLevel="0" collapsed="false">
      <c r="A2842" s="16" t="n">
        <f aca="false">Total!A2842</f>
        <v>41089</v>
      </c>
      <c r="B2842" s="17" t="n">
        <f aca="false">YEAR(A2842)</f>
        <v>2012</v>
      </c>
      <c r="C2842" s="17" t="n">
        <f aca="false">MONTH(A2842)</f>
        <v>6</v>
      </c>
      <c r="D2842" s="6" t="str">
        <f aca="false">IF(MONTH(A2842)&gt;=4,"FY "&amp;YEAR(A2842)&amp;"-"&amp;RIGHT(YEAR(A2842)+1,2),"FY "&amp;(YEAR(A2842)-1)&amp;"-"&amp;RIGHT(YEAR(A2842),2))</f>
        <v>FY 2012-13</v>
      </c>
      <c r="E2842" s="6" t="str">
        <f aca="false">IF(AND(V2842&lt;&gt;"",W2842&lt;&gt;""),"Yes","No")</f>
        <v>Yes</v>
      </c>
      <c r="F2842" s="18" t="n">
        <f aca="false">Total!F2842</f>
        <v>4033.6</v>
      </c>
      <c r="G2842" s="18" t="n">
        <f aca="false">Total!G2842</f>
        <v>4728.5</v>
      </c>
      <c r="H2842" s="18" t="n">
        <f aca="false">Total!H2842</f>
        <v>-694.9</v>
      </c>
      <c r="I2842" s="18" t="n">
        <f aca="false">Total!I2842</f>
        <v>-122.09</v>
      </c>
      <c r="J2842" s="18" t="n">
        <f aca="false">IF($V2842="","",INDEX('Stock Exchange'!F$5:F$2450,$V2842))</f>
        <v>4025.4</v>
      </c>
      <c r="K2842" s="18" t="n">
        <f aca="false">IF($V2842="","",INDEX('Stock Exchange'!G$5:G$2450,$V2842))</f>
        <v>4728.4</v>
      </c>
      <c r="L2842" s="18" t="n">
        <f aca="false">IF($V2842="","",INDEX('Stock Exchange'!H$5:H$2450,$V2842))</f>
        <v>-703</v>
      </c>
      <c r="M2842" s="18" t="n">
        <f aca="false">IF($V2842="","",INDEX('Stock Exchange'!I$5:I$2450,$V2842))</f>
        <v>-123.51</v>
      </c>
      <c r="N2842" s="18" t="n">
        <f aca="false">IF($W2842="","",INDEX(Primary!F$5:F$2450,$W2842))</f>
        <v>8.2</v>
      </c>
      <c r="O2842" s="18" t="n">
        <f aca="false">IF($W2842="","",INDEX(Primary!G$5:G$2450,$W2842))</f>
        <v>0.1</v>
      </c>
      <c r="P2842" s="18" t="n">
        <f aca="false">IF($W2842="","",INDEX(Primary!H$5:H$2450,$W2842))</f>
        <v>8.1</v>
      </c>
      <c r="Q2842" s="18" t="n">
        <f aca="false">IF($W2842="","",INDEX(Primary!I$5:I$2450,$W2842))</f>
        <v>1.42</v>
      </c>
      <c r="R2842" s="19" t="n">
        <f aca="false">IF($E2842="Yes",L2842+P2842,"")</f>
        <v>-694.9</v>
      </c>
      <c r="S2842" s="19" t="n">
        <f aca="false">IF($E2842="Yes",H2842-R2842,"")</f>
        <v>0</v>
      </c>
      <c r="T2842" s="6" t="str">
        <f aca="false">IF($E2842="Yes",IF(ROUND(ABS(S2842),2)&lt;=$T$2,"OK","CHECK"),"n/a")</f>
        <v>OK</v>
      </c>
      <c r="U2842" s="20" t="n">
        <f aca="false">Total!J2842</f>
        <v>56.9195</v>
      </c>
      <c r="V2842" s="17" t="n">
        <f aca="false">IFERROR(MATCH($A2842,'Stock Exchange'!$A$5:$A$2450,0),"")</f>
        <v>624</v>
      </c>
      <c r="W2842" s="17" t="n">
        <f aca="false">IFERROR(MATCH($A2842,Primary!$A$5:$A$2450,0),"")</f>
        <v>624</v>
      </c>
    </row>
    <row r="2843" customFormat="false" ht="15" hidden="false" customHeight="false" outlineLevel="0" collapsed="false">
      <c r="A2843" s="16" t="n">
        <f aca="false">Total!A2843</f>
        <v>41093</v>
      </c>
      <c r="B2843" s="17" t="n">
        <f aca="false">YEAR(A2843)</f>
        <v>2012</v>
      </c>
      <c r="C2843" s="17" t="n">
        <f aca="false">MONTH(A2843)</f>
        <v>7</v>
      </c>
      <c r="D2843" s="6" t="str">
        <f aca="false">IF(MONTH(A2843)&gt;=4,"FY "&amp;YEAR(A2843)&amp;"-"&amp;RIGHT(YEAR(A2843)+1,2),"FY "&amp;(YEAR(A2843)-1)&amp;"-"&amp;RIGHT(YEAR(A2843),2))</f>
        <v>FY 2012-13</v>
      </c>
      <c r="E2843" s="6" t="str">
        <f aca="false">IF(AND(V2843&lt;&gt;"",W2843&lt;&gt;""),"Yes","No")</f>
        <v>Yes</v>
      </c>
      <c r="F2843" s="18" t="n">
        <f aca="false">Total!F2843</f>
        <v>6932.9</v>
      </c>
      <c r="G2843" s="18" t="n">
        <f aca="false">Total!G2843</f>
        <v>3038.2</v>
      </c>
      <c r="H2843" s="18" t="n">
        <f aca="false">Total!H2843</f>
        <v>3894.7</v>
      </c>
      <c r="I2843" s="18" t="n">
        <f aca="false">Total!I2843</f>
        <v>697.6</v>
      </c>
      <c r="J2843" s="18" t="n">
        <f aca="false">IF($V2843="","",INDEX('Stock Exchange'!F$5:F$2450,$V2843))</f>
        <v>6927.3</v>
      </c>
      <c r="K2843" s="18" t="n">
        <f aca="false">IF($V2843="","",INDEX('Stock Exchange'!G$5:G$2450,$V2843))</f>
        <v>3034.5</v>
      </c>
      <c r="L2843" s="18" t="n">
        <f aca="false">IF($V2843="","",INDEX('Stock Exchange'!H$5:H$2450,$V2843))</f>
        <v>3892.8</v>
      </c>
      <c r="M2843" s="18" t="n">
        <f aca="false">IF($V2843="","",INDEX('Stock Exchange'!I$5:I$2450,$V2843))</f>
        <v>697.26</v>
      </c>
      <c r="N2843" s="18" t="n">
        <f aca="false">IF($W2843="","",INDEX(Primary!F$5:F$2450,$W2843))</f>
        <v>5.6</v>
      </c>
      <c r="O2843" s="18" t="n">
        <f aca="false">IF($W2843="","",INDEX(Primary!G$5:G$2450,$W2843))</f>
        <v>3.7</v>
      </c>
      <c r="P2843" s="18" t="n">
        <f aca="false">IF($W2843="","",INDEX(Primary!H$5:H$2450,$W2843))</f>
        <v>1.9</v>
      </c>
      <c r="Q2843" s="18" t="n">
        <f aca="false">IF($W2843="","",INDEX(Primary!I$5:I$2450,$W2843))</f>
        <v>0.33</v>
      </c>
      <c r="R2843" s="19" t="n">
        <f aca="false">IF($E2843="Yes",L2843+P2843,"")</f>
        <v>3894.7</v>
      </c>
      <c r="S2843" s="19" t="n">
        <f aca="false">IF($E2843="Yes",H2843-R2843,"")</f>
        <v>0</v>
      </c>
      <c r="T2843" s="6" t="str">
        <f aca="false">IF($E2843="Yes",IF(ROUND(ABS(S2843),2)&lt;=$T$2,"OK","CHECK"),"n/a")</f>
        <v>OK</v>
      </c>
      <c r="U2843" s="20" t="n">
        <f aca="false">Total!J2843</f>
        <v>55.83</v>
      </c>
      <c r="V2843" s="17" t="n">
        <f aca="false">IFERROR(MATCH($A2843,'Stock Exchange'!$A$5:$A$2450,0),"")</f>
        <v>625</v>
      </c>
      <c r="W2843" s="17" t="n">
        <f aca="false">IFERROR(MATCH($A2843,Primary!$A$5:$A$2450,0),"")</f>
        <v>625</v>
      </c>
    </row>
    <row r="2844" customFormat="false" ht="15" hidden="false" customHeight="false" outlineLevel="0" collapsed="false">
      <c r="A2844" s="16" t="n">
        <f aca="false">Total!A2844</f>
        <v>41094</v>
      </c>
      <c r="B2844" s="17" t="n">
        <f aca="false">YEAR(A2844)</f>
        <v>2012</v>
      </c>
      <c r="C2844" s="17" t="n">
        <f aca="false">MONTH(A2844)</f>
        <v>7</v>
      </c>
      <c r="D2844" s="6" t="str">
        <f aca="false">IF(MONTH(A2844)&gt;=4,"FY "&amp;YEAR(A2844)&amp;"-"&amp;RIGHT(YEAR(A2844)+1,2),"FY "&amp;(YEAR(A2844)-1)&amp;"-"&amp;RIGHT(YEAR(A2844),2))</f>
        <v>FY 2012-13</v>
      </c>
      <c r="E2844" s="6" t="str">
        <f aca="false">IF(AND(V2844&lt;&gt;"",W2844&lt;&gt;""),"Yes","No")</f>
        <v>Yes</v>
      </c>
      <c r="F2844" s="18" t="n">
        <f aca="false">Total!F2844</f>
        <v>2178.7</v>
      </c>
      <c r="G2844" s="18" t="n">
        <f aca="false">Total!G2844</f>
        <v>1618.4</v>
      </c>
      <c r="H2844" s="18" t="n">
        <f aca="false">Total!H2844</f>
        <v>560.3</v>
      </c>
      <c r="I2844" s="18" t="n">
        <f aca="false">Total!I2844</f>
        <v>102.23</v>
      </c>
      <c r="J2844" s="18" t="n">
        <f aca="false">IF($V2844="","",INDEX('Stock Exchange'!F$5:F$2450,$V2844))</f>
        <v>2175.4</v>
      </c>
      <c r="K2844" s="18" t="n">
        <f aca="false">IF($V2844="","",INDEX('Stock Exchange'!G$5:G$2450,$V2844))</f>
        <v>1618.3</v>
      </c>
      <c r="L2844" s="18" t="n">
        <f aca="false">IF($V2844="","",INDEX('Stock Exchange'!H$5:H$2450,$V2844))</f>
        <v>557.1</v>
      </c>
      <c r="M2844" s="18" t="n">
        <f aca="false">IF($V2844="","",INDEX('Stock Exchange'!I$5:I$2450,$V2844))</f>
        <v>101.63</v>
      </c>
      <c r="N2844" s="18" t="n">
        <f aca="false">IF($W2844="","",INDEX(Primary!F$5:F$2450,$W2844))</f>
        <v>3.3</v>
      </c>
      <c r="O2844" s="18" t="n">
        <f aca="false">IF($W2844="","",INDEX(Primary!G$5:G$2450,$W2844))</f>
        <v>0.1</v>
      </c>
      <c r="P2844" s="18" t="n">
        <f aca="false">IF($W2844="","",INDEX(Primary!H$5:H$2450,$W2844))</f>
        <v>3.3</v>
      </c>
      <c r="Q2844" s="18" t="n">
        <f aca="false">IF($W2844="","",INDEX(Primary!I$5:I$2450,$W2844))</f>
        <v>0.59</v>
      </c>
      <c r="R2844" s="19" t="n">
        <f aca="false">IF($E2844="Yes",L2844+P2844,"")</f>
        <v>560.4</v>
      </c>
      <c r="S2844" s="19" t="n">
        <f aca="false">IF($E2844="Yes",H2844-R2844,"")</f>
        <v>-0.100000000000023</v>
      </c>
      <c r="T2844" s="6" t="str">
        <f aca="false">IF($E2844="Yes",IF(ROUND(ABS(S2844),2)&lt;=$T$2,"OK","CHECK"),"n/a")</f>
        <v>OK</v>
      </c>
      <c r="U2844" s="20" t="n">
        <f aca="false">Total!J2844</f>
        <v>54.8125</v>
      </c>
      <c r="V2844" s="17" t="n">
        <f aca="false">IFERROR(MATCH($A2844,'Stock Exchange'!$A$5:$A$2450,0),"")</f>
        <v>626</v>
      </c>
      <c r="W2844" s="17" t="n">
        <f aca="false">IFERROR(MATCH($A2844,Primary!$A$5:$A$2450,0),"")</f>
        <v>626</v>
      </c>
    </row>
    <row r="2845" customFormat="false" ht="15" hidden="false" customHeight="false" outlineLevel="0" collapsed="false">
      <c r="A2845" s="16" t="n">
        <f aca="false">Total!A2845</f>
        <v>41095</v>
      </c>
      <c r="B2845" s="17" t="n">
        <f aca="false">YEAR(A2845)</f>
        <v>2012</v>
      </c>
      <c r="C2845" s="17" t="n">
        <f aca="false">MONTH(A2845)</f>
        <v>7</v>
      </c>
      <c r="D2845" s="6" t="str">
        <f aca="false">IF(MONTH(A2845)&gt;=4,"FY "&amp;YEAR(A2845)&amp;"-"&amp;RIGHT(YEAR(A2845)+1,2),"FY "&amp;(YEAR(A2845)-1)&amp;"-"&amp;RIGHT(YEAR(A2845),2))</f>
        <v>FY 2012-13</v>
      </c>
      <c r="E2845" s="6" t="str">
        <f aca="false">IF(AND(V2845&lt;&gt;"",W2845&lt;&gt;""),"Yes","No")</f>
        <v>Yes</v>
      </c>
      <c r="F2845" s="18" t="n">
        <f aca="false">Total!F2845</f>
        <v>2184.5</v>
      </c>
      <c r="G2845" s="18" t="n">
        <f aca="false">Total!G2845</f>
        <v>1883.8</v>
      </c>
      <c r="H2845" s="18" t="n">
        <f aca="false">Total!H2845</f>
        <v>300.7</v>
      </c>
      <c r="I2845" s="18" t="n">
        <f aca="false">Total!I2845</f>
        <v>55.12</v>
      </c>
      <c r="J2845" s="18" t="n">
        <f aca="false">IF($V2845="","",INDEX('Stock Exchange'!F$5:F$2450,$V2845))</f>
        <v>2180.8</v>
      </c>
      <c r="K2845" s="18" t="n">
        <f aca="false">IF($V2845="","",INDEX('Stock Exchange'!G$5:G$2450,$V2845))</f>
        <v>1877.1</v>
      </c>
      <c r="L2845" s="18" t="n">
        <f aca="false">IF($V2845="","",INDEX('Stock Exchange'!H$5:H$2450,$V2845))</f>
        <v>303.7</v>
      </c>
      <c r="M2845" s="18" t="n">
        <f aca="false">IF($V2845="","",INDEX('Stock Exchange'!I$5:I$2450,$V2845))</f>
        <v>55.67</v>
      </c>
      <c r="N2845" s="18" t="n">
        <f aca="false">IF($W2845="","",INDEX(Primary!F$5:F$2450,$W2845))</f>
        <v>3.7</v>
      </c>
      <c r="O2845" s="18" t="n">
        <f aca="false">IF($W2845="","",INDEX(Primary!G$5:G$2450,$W2845))</f>
        <v>6.7</v>
      </c>
      <c r="P2845" s="18" t="n">
        <f aca="false">IF($W2845="","",INDEX(Primary!H$5:H$2450,$W2845))</f>
        <v>-3</v>
      </c>
      <c r="Q2845" s="18" t="n">
        <f aca="false">IF($W2845="","",INDEX(Primary!I$5:I$2450,$W2845))</f>
        <v>-0.55</v>
      </c>
      <c r="R2845" s="19" t="n">
        <f aca="false">IF($E2845="Yes",L2845+P2845,"")</f>
        <v>300.7</v>
      </c>
      <c r="S2845" s="19" t="n">
        <f aca="false">IF($E2845="Yes",H2845-R2845,"")</f>
        <v>0</v>
      </c>
      <c r="T2845" s="6" t="str">
        <f aca="false">IF($E2845="Yes",IF(ROUND(ABS(S2845),2)&lt;=$T$2,"OK","CHECK"),"n/a")</f>
        <v>OK</v>
      </c>
      <c r="U2845" s="20" t="n">
        <f aca="false">Total!J2845</f>
        <v>54.5525</v>
      </c>
      <c r="V2845" s="17" t="n">
        <f aca="false">IFERROR(MATCH($A2845,'Stock Exchange'!$A$5:$A$2450,0),"")</f>
        <v>627</v>
      </c>
      <c r="W2845" s="17" t="n">
        <f aca="false">IFERROR(MATCH($A2845,Primary!$A$5:$A$2450,0),"")</f>
        <v>627</v>
      </c>
    </row>
    <row r="2846" customFormat="false" ht="15" hidden="false" customHeight="false" outlineLevel="0" collapsed="false">
      <c r="A2846" s="16" t="n">
        <f aca="false">Total!A2846</f>
        <v>41096</v>
      </c>
      <c r="B2846" s="17" t="n">
        <f aca="false">YEAR(A2846)</f>
        <v>2012</v>
      </c>
      <c r="C2846" s="17" t="n">
        <f aca="false">MONTH(A2846)</f>
        <v>7</v>
      </c>
      <c r="D2846" s="6" t="str">
        <f aca="false">IF(MONTH(A2846)&gt;=4,"FY "&amp;YEAR(A2846)&amp;"-"&amp;RIGHT(YEAR(A2846)+1,2),"FY "&amp;(YEAR(A2846)-1)&amp;"-"&amp;RIGHT(YEAR(A2846),2))</f>
        <v>FY 2012-13</v>
      </c>
      <c r="E2846" s="6" t="str">
        <f aca="false">IF(AND(V2846&lt;&gt;"",W2846&lt;&gt;""),"Yes","No")</f>
        <v>Yes</v>
      </c>
      <c r="F2846" s="18" t="n">
        <f aca="false">Total!F2846</f>
        <v>2672</v>
      </c>
      <c r="G2846" s="18" t="n">
        <f aca="false">Total!G2846</f>
        <v>2215.7</v>
      </c>
      <c r="H2846" s="18" t="n">
        <f aca="false">Total!H2846</f>
        <v>456.3</v>
      </c>
      <c r="I2846" s="18" t="n">
        <f aca="false">Total!I2846</f>
        <v>82.92</v>
      </c>
      <c r="J2846" s="18" t="n">
        <f aca="false">IF($V2846="","",INDEX('Stock Exchange'!F$5:F$2450,$V2846))</f>
        <v>2672</v>
      </c>
      <c r="K2846" s="18" t="n">
        <f aca="false">IF($V2846="","",INDEX('Stock Exchange'!G$5:G$2450,$V2846))</f>
        <v>2215.2</v>
      </c>
      <c r="L2846" s="18" t="n">
        <f aca="false">IF($V2846="","",INDEX('Stock Exchange'!H$5:H$2450,$V2846))</f>
        <v>456.9</v>
      </c>
      <c r="M2846" s="18" t="n">
        <f aca="false">IF($V2846="","",INDEX('Stock Exchange'!I$5:I$2450,$V2846))</f>
        <v>83.03</v>
      </c>
      <c r="N2846" s="18" t="n">
        <f aca="false">IF($W2846="","",INDEX(Primary!F$5:F$2450,$W2846))</f>
        <v>0</v>
      </c>
      <c r="O2846" s="18" t="n">
        <f aca="false">IF($W2846="","",INDEX(Primary!G$5:G$2450,$W2846))</f>
        <v>0.6</v>
      </c>
      <c r="P2846" s="18" t="n">
        <f aca="false">IF($W2846="","",INDEX(Primary!H$5:H$2450,$W2846))</f>
        <v>-0.6</v>
      </c>
      <c r="Q2846" s="18" t="n">
        <f aca="false">IF($W2846="","",INDEX(Primary!I$5:I$2450,$W2846))</f>
        <v>-0.1</v>
      </c>
      <c r="R2846" s="19" t="n">
        <f aca="false">IF($E2846="Yes",L2846+P2846,"")</f>
        <v>456.3</v>
      </c>
      <c r="S2846" s="19" t="n">
        <f aca="false">IF($E2846="Yes",H2846-R2846,"")</f>
        <v>0</v>
      </c>
      <c r="T2846" s="6" t="str">
        <f aca="false">IF($E2846="Yes",IF(ROUND(ABS(S2846),2)&lt;=$T$2,"OK","CHECK"),"n/a")</f>
        <v>OK</v>
      </c>
      <c r="U2846" s="20" t="n">
        <f aca="false">Total!J2846</f>
        <v>55.025</v>
      </c>
      <c r="V2846" s="17" t="n">
        <f aca="false">IFERROR(MATCH($A2846,'Stock Exchange'!$A$5:$A$2450,0),"")</f>
        <v>628</v>
      </c>
      <c r="W2846" s="17" t="n">
        <f aca="false">IFERROR(MATCH($A2846,Primary!$A$5:$A$2450,0),"")</f>
        <v>628</v>
      </c>
    </row>
    <row r="2847" customFormat="false" ht="15" hidden="false" customHeight="false" outlineLevel="0" collapsed="false">
      <c r="A2847" s="16" t="n">
        <f aca="false">Total!A2847</f>
        <v>41099</v>
      </c>
      <c r="B2847" s="17" t="n">
        <f aca="false">YEAR(A2847)</f>
        <v>2012</v>
      </c>
      <c r="C2847" s="17" t="n">
        <f aca="false">MONTH(A2847)</f>
        <v>7</v>
      </c>
      <c r="D2847" s="6" t="str">
        <f aca="false">IF(MONTH(A2847)&gt;=4,"FY "&amp;YEAR(A2847)&amp;"-"&amp;RIGHT(YEAR(A2847)+1,2),"FY "&amp;(YEAR(A2847)-1)&amp;"-"&amp;RIGHT(YEAR(A2847),2))</f>
        <v>FY 2012-13</v>
      </c>
      <c r="E2847" s="6" t="str">
        <f aca="false">IF(AND(V2847&lt;&gt;"",W2847&lt;&gt;""),"Yes","No")</f>
        <v>Yes</v>
      </c>
      <c r="F2847" s="18" t="n">
        <f aca="false">Total!F2847</f>
        <v>1942.4</v>
      </c>
      <c r="G2847" s="18" t="n">
        <f aca="false">Total!G2847</f>
        <v>1333.8</v>
      </c>
      <c r="H2847" s="18" t="n">
        <f aca="false">Total!H2847</f>
        <v>608.6</v>
      </c>
      <c r="I2847" s="18" t="n">
        <f aca="false">Total!I2847</f>
        <v>109.82</v>
      </c>
      <c r="J2847" s="18" t="n">
        <f aca="false">IF($V2847="","",INDEX('Stock Exchange'!F$5:F$2450,$V2847))</f>
        <v>1914.2</v>
      </c>
      <c r="K2847" s="18" t="n">
        <f aca="false">IF($V2847="","",INDEX('Stock Exchange'!G$5:G$2450,$V2847))</f>
        <v>1328.1</v>
      </c>
      <c r="L2847" s="18" t="n">
        <f aca="false">IF($V2847="","",INDEX('Stock Exchange'!H$5:H$2450,$V2847))</f>
        <v>586</v>
      </c>
      <c r="M2847" s="18" t="n">
        <f aca="false">IF($V2847="","",INDEX('Stock Exchange'!I$5:I$2450,$V2847))</f>
        <v>105.75</v>
      </c>
      <c r="N2847" s="18" t="n">
        <f aca="false">IF($W2847="","",INDEX(Primary!F$5:F$2450,$W2847))</f>
        <v>28.3</v>
      </c>
      <c r="O2847" s="18" t="n">
        <f aca="false">IF($W2847="","",INDEX(Primary!G$5:G$2450,$W2847))</f>
        <v>5.7</v>
      </c>
      <c r="P2847" s="18" t="n">
        <f aca="false">IF($W2847="","",INDEX(Primary!H$5:H$2450,$W2847))</f>
        <v>22.6</v>
      </c>
      <c r="Q2847" s="18" t="n">
        <f aca="false">IF($W2847="","",INDEX(Primary!I$5:I$2450,$W2847))</f>
        <v>4.07</v>
      </c>
      <c r="R2847" s="19" t="n">
        <f aca="false">IF($E2847="Yes",L2847+P2847,"")</f>
        <v>608.6</v>
      </c>
      <c r="S2847" s="19" t="n">
        <f aca="false">IF($E2847="Yes",H2847-R2847,"")</f>
        <v>0</v>
      </c>
      <c r="T2847" s="6" t="str">
        <f aca="false">IF($E2847="Yes",IF(ROUND(ABS(S2847),2)&lt;=$T$2,"OK","CHECK"),"n/a")</f>
        <v>OK</v>
      </c>
      <c r="U2847" s="20" t="n">
        <f aca="false">Total!J2847</f>
        <v>55.415</v>
      </c>
      <c r="V2847" s="17" t="n">
        <f aca="false">IFERROR(MATCH($A2847,'Stock Exchange'!$A$5:$A$2450,0),"")</f>
        <v>629</v>
      </c>
      <c r="W2847" s="17" t="n">
        <f aca="false">IFERROR(MATCH($A2847,Primary!$A$5:$A$2450,0),"")</f>
        <v>629</v>
      </c>
    </row>
    <row r="2848" customFormat="false" ht="15" hidden="false" customHeight="false" outlineLevel="0" collapsed="false">
      <c r="A2848" s="16" t="n">
        <f aca="false">Total!A2848</f>
        <v>41100</v>
      </c>
      <c r="B2848" s="17" t="n">
        <f aca="false">YEAR(A2848)</f>
        <v>2012</v>
      </c>
      <c r="C2848" s="17" t="n">
        <f aca="false">MONTH(A2848)</f>
        <v>7</v>
      </c>
      <c r="D2848" s="6" t="str">
        <f aca="false">IF(MONTH(A2848)&gt;=4,"FY "&amp;YEAR(A2848)&amp;"-"&amp;RIGHT(YEAR(A2848)+1,2),"FY "&amp;(YEAR(A2848)-1)&amp;"-"&amp;RIGHT(YEAR(A2848),2))</f>
        <v>FY 2012-13</v>
      </c>
      <c r="E2848" s="6" t="str">
        <f aca="false">IF(AND(V2848&lt;&gt;"",W2848&lt;&gt;""),"Yes","No")</f>
        <v>Yes</v>
      </c>
      <c r="F2848" s="18" t="n">
        <f aca="false">Total!F2848</f>
        <v>1609</v>
      </c>
      <c r="G2848" s="18" t="n">
        <f aca="false">Total!G2848</f>
        <v>1273.5</v>
      </c>
      <c r="H2848" s="18" t="n">
        <f aca="false">Total!H2848</f>
        <v>335.5</v>
      </c>
      <c r="I2848" s="18" t="n">
        <f aca="false">Total!I2848</f>
        <v>59.89</v>
      </c>
      <c r="J2848" s="18" t="n">
        <f aca="false">IF($V2848="","",INDEX('Stock Exchange'!F$5:F$2450,$V2848))</f>
        <v>1605.9</v>
      </c>
      <c r="K2848" s="18" t="n">
        <f aca="false">IF($V2848="","",INDEX('Stock Exchange'!G$5:G$2450,$V2848))</f>
        <v>1273.5</v>
      </c>
      <c r="L2848" s="18" t="n">
        <f aca="false">IF($V2848="","",INDEX('Stock Exchange'!H$5:H$2450,$V2848))</f>
        <v>332.4</v>
      </c>
      <c r="M2848" s="18" t="n">
        <f aca="false">IF($V2848="","",INDEX('Stock Exchange'!I$5:I$2450,$V2848))</f>
        <v>59.33</v>
      </c>
      <c r="N2848" s="18" t="n">
        <f aca="false">IF($W2848="","",INDEX(Primary!F$5:F$2450,$W2848))</f>
        <v>3.2</v>
      </c>
      <c r="O2848" s="18" t="n">
        <f aca="false">IF($W2848="","",INDEX(Primary!G$5:G$2450,$W2848))</f>
        <v>0</v>
      </c>
      <c r="P2848" s="18" t="n">
        <f aca="false">IF($W2848="","",INDEX(Primary!H$5:H$2450,$W2848))</f>
        <v>3.1</v>
      </c>
      <c r="Q2848" s="18" t="n">
        <f aca="false">IF($W2848="","",INDEX(Primary!I$5:I$2450,$W2848))</f>
        <v>0.56</v>
      </c>
      <c r="R2848" s="19" t="n">
        <f aca="false">IF($E2848="Yes",L2848+P2848,"")</f>
        <v>335.5</v>
      </c>
      <c r="S2848" s="19" t="n">
        <f aca="false">IF($E2848="Yes",H2848-R2848,"")</f>
        <v>0</v>
      </c>
      <c r="T2848" s="6" t="str">
        <f aca="false">IF($E2848="Yes",IF(ROUND(ABS(S2848),2)&lt;=$T$2,"OK","CHECK"),"n/a")</f>
        <v>OK</v>
      </c>
      <c r="U2848" s="20" t="n">
        <f aca="false">Total!J2848</f>
        <v>56.0215</v>
      </c>
      <c r="V2848" s="17" t="n">
        <f aca="false">IFERROR(MATCH($A2848,'Stock Exchange'!$A$5:$A$2450,0),"")</f>
        <v>630</v>
      </c>
      <c r="W2848" s="17" t="n">
        <f aca="false">IFERROR(MATCH($A2848,Primary!$A$5:$A$2450,0),"")</f>
        <v>630</v>
      </c>
    </row>
    <row r="2849" customFormat="false" ht="15" hidden="false" customHeight="false" outlineLevel="0" collapsed="false">
      <c r="A2849" s="16" t="n">
        <f aca="false">Total!A2849</f>
        <v>41101</v>
      </c>
      <c r="B2849" s="17" t="n">
        <f aca="false">YEAR(A2849)</f>
        <v>2012</v>
      </c>
      <c r="C2849" s="17" t="n">
        <f aca="false">MONTH(A2849)</f>
        <v>7</v>
      </c>
      <c r="D2849" s="6" t="str">
        <f aca="false">IF(MONTH(A2849)&gt;=4,"FY "&amp;YEAR(A2849)&amp;"-"&amp;RIGHT(YEAR(A2849)+1,2),"FY "&amp;(YEAR(A2849)-1)&amp;"-"&amp;RIGHT(YEAR(A2849),2))</f>
        <v>FY 2012-13</v>
      </c>
      <c r="E2849" s="6" t="str">
        <f aca="false">IF(AND(V2849&lt;&gt;"",W2849&lt;&gt;""),"Yes","No")</f>
        <v>Yes</v>
      </c>
      <c r="F2849" s="18" t="n">
        <f aca="false">Total!F2849</f>
        <v>2189.5</v>
      </c>
      <c r="G2849" s="18" t="n">
        <f aca="false">Total!G2849</f>
        <v>1553.8</v>
      </c>
      <c r="H2849" s="18" t="n">
        <f aca="false">Total!H2849</f>
        <v>635.7</v>
      </c>
      <c r="I2849" s="18" t="n">
        <f aca="false">Total!I2849</f>
        <v>113.91</v>
      </c>
      <c r="J2849" s="18" t="n">
        <f aca="false">IF($V2849="","",INDEX('Stock Exchange'!F$5:F$2450,$V2849))</f>
        <v>2189.5</v>
      </c>
      <c r="K2849" s="18" t="n">
        <f aca="false">IF($V2849="","",INDEX('Stock Exchange'!G$5:G$2450,$V2849))</f>
        <v>1553.5</v>
      </c>
      <c r="L2849" s="18" t="n">
        <f aca="false">IF($V2849="","",INDEX('Stock Exchange'!H$5:H$2450,$V2849))</f>
        <v>636</v>
      </c>
      <c r="M2849" s="18" t="n">
        <f aca="false">IF($V2849="","",INDEX('Stock Exchange'!I$5:I$2450,$V2849))</f>
        <v>113.96</v>
      </c>
      <c r="N2849" s="18" t="n">
        <f aca="false">IF($W2849="","",INDEX(Primary!F$5:F$2450,$W2849))</f>
        <v>0</v>
      </c>
      <c r="O2849" s="18" t="n">
        <f aca="false">IF($W2849="","",INDEX(Primary!G$5:G$2450,$W2849))</f>
        <v>0.3</v>
      </c>
      <c r="P2849" s="18" t="n">
        <f aca="false">IF($W2849="","",INDEX(Primary!H$5:H$2450,$W2849))</f>
        <v>-0.3</v>
      </c>
      <c r="Q2849" s="18" t="n">
        <f aca="false">IF($W2849="","",INDEX(Primary!I$5:I$2450,$W2849))</f>
        <v>-0.05</v>
      </c>
      <c r="R2849" s="19" t="n">
        <f aca="false">IF($E2849="Yes",L2849+P2849,"")</f>
        <v>635.7</v>
      </c>
      <c r="S2849" s="19" t="n">
        <f aca="false">IF($E2849="Yes",H2849-R2849,"")</f>
        <v>0</v>
      </c>
      <c r="T2849" s="6" t="str">
        <f aca="false">IF($E2849="Yes",IF(ROUND(ABS(S2849),2)&lt;=$T$2,"OK","CHECK"),"n/a")</f>
        <v>OK</v>
      </c>
      <c r="U2849" s="20" t="n">
        <f aca="false">Total!J2849</f>
        <v>55.8055</v>
      </c>
      <c r="V2849" s="17" t="n">
        <f aca="false">IFERROR(MATCH($A2849,'Stock Exchange'!$A$5:$A$2450,0),"")</f>
        <v>631</v>
      </c>
      <c r="W2849" s="17" t="n">
        <f aca="false">IFERROR(MATCH($A2849,Primary!$A$5:$A$2450,0),"")</f>
        <v>631</v>
      </c>
    </row>
    <row r="2850" customFormat="false" ht="15" hidden="false" customHeight="false" outlineLevel="0" collapsed="false">
      <c r="A2850" s="16" t="n">
        <f aca="false">Total!A2850</f>
        <v>41102</v>
      </c>
      <c r="B2850" s="17" t="n">
        <f aca="false">YEAR(A2850)</f>
        <v>2012</v>
      </c>
      <c r="C2850" s="17" t="n">
        <f aca="false">MONTH(A2850)</f>
        <v>7</v>
      </c>
      <c r="D2850" s="6" t="str">
        <f aca="false">IF(MONTH(A2850)&gt;=4,"FY "&amp;YEAR(A2850)&amp;"-"&amp;RIGHT(YEAR(A2850)+1,2),"FY "&amp;(YEAR(A2850)-1)&amp;"-"&amp;RIGHT(YEAR(A2850),2))</f>
        <v>FY 2012-13</v>
      </c>
      <c r="E2850" s="6" t="str">
        <f aca="false">IF(AND(V2850&lt;&gt;"",W2850&lt;&gt;""),"Yes","No")</f>
        <v>Yes</v>
      </c>
      <c r="F2850" s="18" t="n">
        <f aca="false">Total!F2850</f>
        <v>2460.1</v>
      </c>
      <c r="G2850" s="18" t="n">
        <f aca="false">Total!G2850</f>
        <v>2209.1</v>
      </c>
      <c r="H2850" s="18" t="n">
        <f aca="false">Total!H2850</f>
        <v>251</v>
      </c>
      <c r="I2850" s="18" t="n">
        <f aca="false">Total!I2850</f>
        <v>45.34</v>
      </c>
      <c r="J2850" s="18" t="n">
        <f aca="false">IF($V2850="","",INDEX('Stock Exchange'!F$5:F$2450,$V2850))</f>
        <v>2381.2</v>
      </c>
      <c r="K2850" s="18" t="n">
        <f aca="false">IF($V2850="","",INDEX('Stock Exchange'!G$5:G$2450,$V2850))</f>
        <v>2208.9</v>
      </c>
      <c r="L2850" s="18" t="n">
        <f aca="false">IF($V2850="","",INDEX('Stock Exchange'!H$5:H$2450,$V2850))</f>
        <v>172.3</v>
      </c>
      <c r="M2850" s="18" t="n">
        <f aca="false">IF($V2850="","",INDEX('Stock Exchange'!I$5:I$2450,$V2850))</f>
        <v>31.12</v>
      </c>
      <c r="N2850" s="18" t="n">
        <f aca="false">IF($W2850="","",INDEX(Primary!F$5:F$2450,$W2850))</f>
        <v>79</v>
      </c>
      <c r="O2850" s="18" t="n">
        <f aca="false">IF($W2850="","",INDEX(Primary!G$5:G$2450,$W2850))</f>
        <v>0.2</v>
      </c>
      <c r="P2850" s="18" t="n">
        <f aca="false">IF($W2850="","",INDEX(Primary!H$5:H$2450,$W2850))</f>
        <v>78.8</v>
      </c>
      <c r="Q2850" s="18" t="n">
        <f aca="false">IF($W2850="","",INDEX(Primary!I$5:I$2450,$W2850))</f>
        <v>14.22</v>
      </c>
      <c r="R2850" s="19" t="n">
        <f aca="false">IF($E2850="Yes",L2850+P2850,"")</f>
        <v>251.1</v>
      </c>
      <c r="S2850" s="19" t="n">
        <f aca="false">IF($E2850="Yes",H2850-R2850,"")</f>
        <v>-0.100000000000023</v>
      </c>
      <c r="T2850" s="6" t="str">
        <f aca="false">IF($E2850="Yes",IF(ROUND(ABS(S2850),2)&lt;=$T$2,"OK","CHECK"),"n/a")</f>
        <v>OK</v>
      </c>
      <c r="U2850" s="20" t="n">
        <f aca="false">Total!J2850</f>
        <v>55.365</v>
      </c>
      <c r="V2850" s="17" t="n">
        <f aca="false">IFERROR(MATCH($A2850,'Stock Exchange'!$A$5:$A$2450,0),"")</f>
        <v>632</v>
      </c>
      <c r="W2850" s="17" t="n">
        <f aca="false">IFERROR(MATCH($A2850,Primary!$A$5:$A$2450,0),"")</f>
        <v>632</v>
      </c>
    </row>
    <row r="2851" customFormat="false" ht="15" hidden="false" customHeight="false" outlineLevel="0" collapsed="false">
      <c r="A2851" s="16" t="n">
        <f aca="false">Total!A2851</f>
        <v>41103</v>
      </c>
      <c r="B2851" s="17" t="n">
        <f aca="false">YEAR(A2851)</f>
        <v>2012</v>
      </c>
      <c r="C2851" s="17" t="n">
        <f aca="false">MONTH(A2851)</f>
        <v>7</v>
      </c>
      <c r="D2851" s="6" t="str">
        <f aca="false">IF(MONTH(A2851)&gt;=4,"FY "&amp;YEAR(A2851)&amp;"-"&amp;RIGHT(YEAR(A2851)+1,2),"FY "&amp;(YEAR(A2851)-1)&amp;"-"&amp;RIGHT(YEAR(A2851),2))</f>
        <v>FY 2012-13</v>
      </c>
      <c r="E2851" s="6" t="str">
        <f aca="false">IF(AND(V2851&lt;&gt;"",W2851&lt;&gt;""),"Yes","No")</f>
        <v>Yes</v>
      </c>
      <c r="F2851" s="18" t="n">
        <f aca="false">Total!F2851</f>
        <v>2457.3</v>
      </c>
      <c r="G2851" s="18" t="n">
        <f aca="false">Total!G2851</f>
        <v>2143.8</v>
      </c>
      <c r="H2851" s="18" t="n">
        <f aca="false">Total!H2851</f>
        <v>313.5</v>
      </c>
      <c r="I2851" s="18" t="n">
        <f aca="false">Total!I2851</f>
        <v>56.29</v>
      </c>
      <c r="J2851" s="18" t="n">
        <f aca="false">IF($V2851="","",INDEX('Stock Exchange'!F$5:F$2450,$V2851))</f>
        <v>2457.3</v>
      </c>
      <c r="K2851" s="18" t="n">
        <f aca="false">IF($V2851="","",INDEX('Stock Exchange'!G$5:G$2450,$V2851))</f>
        <v>2138.6</v>
      </c>
      <c r="L2851" s="18" t="n">
        <f aca="false">IF($V2851="","",INDEX('Stock Exchange'!H$5:H$2450,$V2851))</f>
        <v>318.7</v>
      </c>
      <c r="M2851" s="18" t="n">
        <f aca="false">IF($V2851="","",INDEX('Stock Exchange'!I$5:I$2450,$V2851))</f>
        <v>57.22</v>
      </c>
      <c r="N2851" s="18" t="n">
        <f aca="false">IF($W2851="","",INDEX(Primary!F$5:F$2450,$W2851))</f>
        <v>0</v>
      </c>
      <c r="O2851" s="18" t="n">
        <f aca="false">IF($W2851="","",INDEX(Primary!G$5:G$2450,$W2851))</f>
        <v>5.2</v>
      </c>
      <c r="P2851" s="18" t="n">
        <f aca="false">IF($W2851="","",INDEX(Primary!H$5:H$2450,$W2851))</f>
        <v>-5.2</v>
      </c>
      <c r="Q2851" s="18" t="n">
        <f aca="false">IF($W2851="","",INDEX(Primary!I$5:I$2450,$W2851))</f>
        <v>-0.93</v>
      </c>
      <c r="R2851" s="19" t="n">
        <f aca="false">IF($E2851="Yes",L2851+P2851,"")</f>
        <v>313.5</v>
      </c>
      <c r="S2851" s="19" t="n">
        <f aca="false">IF($E2851="Yes",H2851-R2851,"")</f>
        <v>0</v>
      </c>
      <c r="T2851" s="6" t="str">
        <f aca="false">IF($E2851="Yes",IF(ROUND(ABS(S2851),2)&lt;=$T$2,"OK","CHECK"),"n/a")</f>
        <v>OK</v>
      </c>
      <c r="U2851" s="20" t="n">
        <f aca="false">Total!J2851</f>
        <v>55.6985</v>
      </c>
      <c r="V2851" s="17" t="n">
        <f aca="false">IFERROR(MATCH($A2851,'Stock Exchange'!$A$5:$A$2450,0),"")</f>
        <v>633</v>
      </c>
      <c r="W2851" s="17" t="n">
        <f aca="false">IFERROR(MATCH($A2851,Primary!$A$5:$A$2450,0),"")</f>
        <v>633</v>
      </c>
    </row>
    <row r="2852" customFormat="false" ht="15" hidden="false" customHeight="false" outlineLevel="0" collapsed="false">
      <c r="A2852" s="16" t="n">
        <f aca="false">Total!A2852</f>
        <v>41106</v>
      </c>
      <c r="B2852" s="17" t="n">
        <f aca="false">YEAR(A2852)</f>
        <v>2012</v>
      </c>
      <c r="C2852" s="17" t="n">
        <f aca="false">MONTH(A2852)</f>
        <v>7</v>
      </c>
      <c r="D2852" s="6" t="str">
        <f aca="false">IF(MONTH(A2852)&gt;=4,"FY "&amp;YEAR(A2852)&amp;"-"&amp;RIGHT(YEAR(A2852)+1,2),"FY "&amp;(YEAR(A2852)-1)&amp;"-"&amp;RIGHT(YEAR(A2852),2))</f>
        <v>FY 2012-13</v>
      </c>
      <c r="E2852" s="6" t="str">
        <f aca="false">IF(AND(V2852&lt;&gt;"",W2852&lt;&gt;""),"Yes","No")</f>
        <v>Yes</v>
      </c>
      <c r="F2852" s="18" t="n">
        <f aca="false">Total!F2852</f>
        <v>1983.7</v>
      </c>
      <c r="G2852" s="18" t="n">
        <f aca="false">Total!G2852</f>
        <v>1604.1</v>
      </c>
      <c r="H2852" s="18" t="n">
        <f aca="false">Total!H2852</f>
        <v>379.6</v>
      </c>
      <c r="I2852" s="18" t="n">
        <f aca="false">Total!I2852</f>
        <v>68.21</v>
      </c>
      <c r="J2852" s="18" t="n">
        <f aca="false">IF($V2852="","",INDEX('Stock Exchange'!F$5:F$2450,$V2852))</f>
        <v>1958.2</v>
      </c>
      <c r="K2852" s="18" t="n">
        <f aca="false">IF($V2852="","",INDEX('Stock Exchange'!G$5:G$2450,$V2852))</f>
        <v>1598.3</v>
      </c>
      <c r="L2852" s="18" t="n">
        <f aca="false">IF($V2852="","",INDEX('Stock Exchange'!H$5:H$2450,$V2852))</f>
        <v>359.9</v>
      </c>
      <c r="M2852" s="18" t="n">
        <f aca="false">IF($V2852="","",INDEX('Stock Exchange'!I$5:I$2450,$V2852))</f>
        <v>64.67</v>
      </c>
      <c r="N2852" s="18" t="n">
        <f aca="false">IF($W2852="","",INDEX(Primary!F$5:F$2450,$W2852))</f>
        <v>25.5</v>
      </c>
      <c r="O2852" s="18" t="n">
        <f aca="false">IF($W2852="","",INDEX(Primary!G$5:G$2450,$W2852))</f>
        <v>5.8</v>
      </c>
      <c r="P2852" s="18" t="n">
        <f aca="false">IF($W2852="","",INDEX(Primary!H$5:H$2450,$W2852))</f>
        <v>19.7</v>
      </c>
      <c r="Q2852" s="18" t="n">
        <f aca="false">IF($W2852="","",INDEX(Primary!I$5:I$2450,$W2852))</f>
        <v>3.54</v>
      </c>
      <c r="R2852" s="19" t="n">
        <f aca="false">IF($E2852="Yes",L2852+P2852,"")</f>
        <v>379.6</v>
      </c>
      <c r="S2852" s="19" t="n">
        <f aca="false">IF($E2852="Yes",H2852-R2852,"")</f>
        <v>0</v>
      </c>
      <c r="T2852" s="6" t="str">
        <f aca="false">IF($E2852="Yes",IF(ROUND(ABS(S2852),2)&lt;=$T$2,"OK","CHECK"),"n/a")</f>
        <v>OK</v>
      </c>
      <c r="U2852" s="20" t="n">
        <f aca="false">Total!J2852</f>
        <v>55.656</v>
      </c>
      <c r="V2852" s="17" t="n">
        <f aca="false">IFERROR(MATCH($A2852,'Stock Exchange'!$A$5:$A$2450,0),"")</f>
        <v>634</v>
      </c>
      <c r="W2852" s="17" t="n">
        <f aca="false">IFERROR(MATCH($A2852,Primary!$A$5:$A$2450,0),"")</f>
        <v>634</v>
      </c>
    </row>
    <row r="2853" customFormat="false" ht="15" hidden="false" customHeight="false" outlineLevel="0" collapsed="false">
      <c r="A2853" s="16" t="n">
        <f aca="false">Total!A2853</f>
        <v>41107</v>
      </c>
      <c r="B2853" s="17" t="n">
        <f aca="false">YEAR(A2853)</f>
        <v>2012</v>
      </c>
      <c r="C2853" s="17" t="n">
        <f aca="false">MONTH(A2853)</f>
        <v>7</v>
      </c>
      <c r="D2853" s="6" t="str">
        <f aca="false">IF(MONTH(A2853)&gt;=4,"FY "&amp;YEAR(A2853)&amp;"-"&amp;RIGHT(YEAR(A2853)+1,2),"FY "&amp;(YEAR(A2853)-1)&amp;"-"&amp;RIGHT(YEAR(A2853),2))</f>
        <v>FY 2012-13</v>
      </c>
      <c r="E2853" s="6" t="str">
        <f aca="false">IF(AND(V2853&lt;&gt;"",W2853&lt;&gt;""),"Yes","No")</f>
        <v>Yes</v>
      </c>
      <c r="F2853" s="18" t="n">
        <f aca="false">Total!F2853</f>
        <v>1583.6</v>
      </c>
      <c r="G2853" s="18" t="n">
        <f aca="false">Total!G2853</f>
        <v>1227.8</v>
      </c>
      <c r="H2853" s="18" t="n">
        <f aca="false">Total!H2853</f>
        <v>355.8</v>
      </c>
      <c r="I2853" s="18" t="n">
        <f aca="false">Total!I2853</f>
        <v>64.79</v>
      </c>
      <c r="J2853" s="18" t="n">
        <f aca="false">IF($V2853="","",INDEX('Stock Exchange'!F$5:F$2450,$V2853))</f>
        <v>1574.2</v>
      </c>
      <c r="K2853" s="18" t="n">
        <f aca="false">IF($V2853="","",INDEX('Stock Exchange'!G$5:G$2450,$V2853))</f>
        <v>1227.5</v>
      </c>
      <c r="L2853" s="18" t="n">
        <f aca="false">IF($V2853="","",INDEX('Stock Exchange'!H$5:H$2450,$V2853))</f>
        <v>346.6</v>
      </c>
      <c r="M2853" s="18" t="n">
        <f aca="false">IF($V2853="","",INDEX('Stock Exchange'!I$5:I$2450,$V2853))</f>
        <v>63.12</v>
      </c>
      <c r="N2853" s="18" t="n">
        <f aca="false">IF($W2853="","",INDEX(Primary!F$5:F$2450,$W2853))</f>
        <v>9.4</v>
      </c>
      <c r="O2853" s="18" t="n">
        <f aca="false">IF($W2853="","",INDEX(Primary!G$5:G$2450,$W2853))</f>
        <v>0.2</v>
      </c>
      <c r="P2853" s="18" t="n">
        <f aca="false">IF($W2853="","",INDEX(Primary!H$5:H$2450,$W2853))</f>
        <v>9.2</v>
      </c>
      <c r="Q2853" s="18" t="n">
        <f aca="false">IF($W2853="","",INDEX(Primary!I$5:I$2450,$W2853))</f>
        <v>1.68</v>
      </c>
      <c r="R2853" s="19" t="n">
        <f aca="false">IF($E2853="Yes",L2853+P2853,"")</f>
        <v>355.8</v>
      </c>
      <c r="S2853" s="19" t="n">
        <f aca="false">IF($E2853="Yes",H2853-R2853,"")</f>
        <v>0</v>
      </c>
      <c r="T2853" s="6" t="str">
        <f aca="false">IF($E2853="Yes",IF(ROUND(ABS(S2853),2)&lt;=$T$2,"OK","CHECK"),"n/a")</f>
        <v>OK</v>
      </c>
      <c r="U2853" s="20" t="n">
        <f aca="false">Total!J2853</f>
        <v>54.918</v>
      </c>
      <c r="V2853" s="17" t="n">
        <f aca="false">IFERROR(MATCH($A2853,'Stock Exchange'!$A$5:$A$2450,0),"")</f>
        <v>635</v>
      </c>
      <c r="W2853" s="17" t="n">
        <f aca="false">IFERROR(MATCH($A2853,Primary!$A$5:$A$2450,0),"")</f>
        <v>635</v>
      </c>
    </row>
    <row r="2854" customFormat="false" ht="15" hidden="false" customHeight="false" outlineLevel="0" collapsed="false">
      <c r="A2854" s="16" t="n">
        <f aca="false">Total!A2854</f>
        <v>41108</v>
      </c>
      <c r="B2854" s="17" t="n">
        <f aca="false">YEAR(A2854)</f>
        <v>2012</v>
      </c>
      <c r="C2854" s="17" t="n">
        <f aca="false">MONTH(A2854)</f>
        <v>7</v>
      </c>
      <c r="D2854" s="6" t="str">
        <f aca="false">IF(MONTH(A2854)&gt;=4,"FY "&amp;YEAR(A2854)&amp;"-"&amp;RIGHT(YEAR(A2854)+1,2),"FY "&amp;(YEAR(A2854)-1)&amp;"-"&amp;RIGHT(YEAR(A2854),2))</f>
        <v>FY 2012-13</v>
      </c>
      <c r="E2854" s="6" t="str">
        <f aca="false">IF(AND(V2854&lt;&gt;"",W2854&lt;&gt;""),"Yes","No")</f>
        <v>Yes</v>
      </c>
      <c r="F2854" s="18" t="n">
        <f aca="false">Total!F2854</f>
        <v>2098.5</v>
      </c>
      <c r="G2854" s="18" t="n">
        <f aca="false">Total!G2854</f>
        <v>1527.8</v>
      </c>
      <c r="H2854" s="18" t="n">
        <f aca="false">Total!H2854</f>
        <v>570.7</v>
      </c>
      <c r="I2854" s="18" t="n">
        <f aca="false">Total!I2854</f>
        <v>103.49</v>
      </c>
      <c r="J2854" s="18" t="n">
        <f aca="false">IF($V2854="","",INDEX('Stock Exchange'!F$5:F$2450,$V2854))</f>
        <v>2093.5</v>
      </c>
      <c r="K2854" s="18" t="n">
        <f aca="false">IF($V2854="","",INDEX('Stock Exchange'!G$5:G$2450,$V2854))</f>
        <v>1518.6</v>
      </c>
      <c r="L2854" s="18" t="n">
        <f aca="false">IF($V2854="","",INDEX('Stock Exchange'!H$5:H$2450,$V2854))</f>
        <v>574.9</v>
      </c>
      <c r="M2854" s="18" t="n">
        <f aca="false">IF($V2854="","",INDEX('Stock Exchange'!I$5:I$2450,$V2854))</f>
        <v>104.25</v>
      </c>
      <c r="N2854" s="18" t="n">
        <f aca="false">IF($W2854="","",INDEX(Primary!F$5:F$2450,$W2854))</f>
        <v>5</v>
      </c>
      <c r="O2854" s="18" t="n">
        <f aca="false">IF($W2854="","",INDEX(Primary!G$5:G$2450,$W2854))</f>
        <v>9.2</v>
      </c>
      <c r="P2854" s="18" t="n">
        <f aca="false">IF($W2854="","",INDEX(Primary!H$5:H$2450,$W2854))</f>
        <v>-4.2</v>
      </c>
      <c r="Q2854" s="18" t="n">
        <f aca="false">IF($W2854="","",INDEX(Primary!I$5:I$2450,$W2854))</f>
        <v>-0.76</v>
      </c>
      <c r="R2854" s="19" t="n">
        <f aca="false">IF($E2854="Yes",L2854+P2854,"")</f>
        <v>570.7</v>
      </c>
      <c r="S2854" s="19" t="n">
        <f aca="false">IF($E2854="Yes",H2854-R2854,"")</f>
        <v>0</v>
      </c>
      <c r="T2854" s="6" t="str">
        <f aca="false">IF($E2854="Yes",IF(ROUND(ABS(S2854),2)&lt;=$T$2,"OK","CHECK"),"n/a")</f>
        <v>OK</v>
      </c>
      <c r="U2854" s="20" t="n">
        <f aca="false">Total!J2854</f>
        <v>55.1455</v>
      </c>
      <c r="V2854" s="17" t="n">
        <f aca="false">IFERROR(MATCH($A2854,'Stock Exchange'!$A$5:$A$2450,0),"")</f>
        <v>636</v>
      </c>
      <c r="W2854" s="17" t="n">
        <f aca="false">IFERROR(MATCH($A2854,Primary!$A$5:$A$2450,0),"")</f>
        <v>636</v>
      </c>
    </row>
    <row r="2855" customFormat="false" ht="15" hidden="false" customHeight="false" outlineLevel="0" collapsed="false">
      <c r="A2855" s="16" t="n">
        <f aca="false">Total!A2855</f>
        <v>41109</v>
      </c>
      <c r="B2855" s="17" t="n">
        <f aca="false">YEAR(A2855)</f>
        <v>2012</v>
      </c>
      <c r="C2855" s="17" t="n">
        <f aca="false">MONTH(A2855)</f>
        <v>7</v>
      </c>
      <c r="D2855" s="6" t="str">
        <f aca="false">IF(MONTH(A2855)&gt;=4,"FY "&amp;YEAR(A2855)&amp;"-"&amp;RIGHT(YEAR(A2855)+1,2),"FY "&amp;(YEAR(A2855)-1)&amp;"-"&amp;RIGHT(YEAR(A2855),2))</f>
        <v>FY 2012-13</v>
      </c>
      <c r="E2855" s="6" t="str">
        <f aca="false">IF(AND(V2855&lt;&gt;"",W2855&lt;&gt;""),"Yes","No")</f>
        <v>Yes</v>
      </c>
      <c r="F2855" s="18" t="n">
        <f aca="false">Total!F2855</f>
        <v>2287.9</v>
      </c>
      <c r="G2855" s="18" t="n">
        <f aca="false">Total!G2855</f>
        <v>1911</v>
      </c>
      <c r="H2855" s="18" t="n">
        <f aca="false">Total!H2855</f>
        <v>377</v>
      </c>
      <c r="I2855" s="18" t="n">
        <f aca="false">Total!I2855</f>
        <v>68.12</v>
      </c>
      <c r="J2855" s="18" t="n">
        <f aca="false">IF($V2855="","",INDEX('Stock Exchange'!F$5:F$2450,$V2855))</f>
        <v>2271.3</v>
      </c>
      <c r="K2855" s="18" t="n">
        <f aca="false">IF($V2855="","",INDEX('Stock Exchange'!G$5:G$2450,$V2855))</f>
        <v>1904.8</v>
      </c>
      <c r="L2855" s="18" t="n">
        <f aca="false">IF($V2855="","",INDEX('Stock Exchange'!H$5:H$2450,$V2855))</f>
        <v>366.5</v>
      </c>
      <c r="M2855" s="18" t="n">
        <f aca="false">IF($V2855="","",INDEX('Stock Exchange'!I$5:I$2450,$V2855))</f>
        <v>66.22</v>
      </c>
      <c r="N2855" s="18" t="n">
        <f aca="false">IF($W2855="","",INDEX(Primary!F$5:F$2450,$W2855))</f>
        <v>16.7</v>
      </c>
      <c r="O2855" s="18" t="n">
        <f aca="false">IF($W2855="","",INDEX(Primary!G$5:G$2450,$W2855))</f>
        <v>6.2</v>
      </c>
      <c r="P2855" s="18" t="n">
        <f aca="false">IF($W2855="","",INDEX(Primary!H$5:H$2450,$W2855))</f>
        <v>10.5</v>
      </c>
      <c r="Q2855" s="18" t="n">
        <f aca="false">IF($W2855="","",INDEX(Primary!I$5:I$2450,$W2855))</f>
        <v>1.9</v>
      </c>
      <c r="R2855" s="19" t="n">
        <f aca="false">IF($E2855="Yes",L2855+P2855,"")</f>
        <v>377</v>
      </c>
      <c r="S2855" s="19" t="n">
        <f aca="false">IF($E2855="Yes",H2855-R2855,"")</f>
        <v>0</v>
      </c>
      <c r="T2855" s="6" t="str">
        <f aca="false">IF($E2855="Yes",IF(ROUND(ABS(S2855),2)&lt;=$T$2,"OK","CHECK"),"n/a")</f>
        <v>OK</v>
      </c>
      <c r="U2855" s="20" t="n">
        <f aca="false">Total!J2855</f>
        <v>55.3395</v>
      </c>
      <c r="V2855" s="17" t="n">
        <f aca="false">IFERROR(MATCH($A2855,'Stock Exchange'!$A$5:$A$2450,0),"")</f>
        <v>637</v>
      </c>
      <c r="W2855" s="17" t="n">
        <f aca="false">IFERROR(MATCH($A2855,Primary!$A$5:$A$2450,0),"")</f>
        <v>637</v>
      </c>
    </row>
    <row r="2856" customFormat="false" ht="15" hidden="false" customHeight="false" outlineLevel="0" collapsed="false">
      <c r="A2856" s="16" t="n">
        <f aca="false">Total!A2856</f>
        <v>41110</v>
      </c>
      <c r="B2856" s="17" t="n">
        <f aca="false">YEAR(A2856)</f>
        <v>2012</v>
      </c>
      <c r="C2856" s="17" t="n">
        <f aca="false">MONTH(A2856)</f>
        <v>7</v>
      </c>
      <c r="D2856" s="6" t="str">
        <f aca="false">IF(MONTH(A2856)&gt;=4,"FY "&amp;YEAR(A2856)&amp;"-"&amp;RIGHT(YEAR(A2856)+1,2),"FY "&amp;(YEAR(A2856)-1)&amp;"-"&amp;RIGHT(YEAR(A2856),2))</f>
        <v>FY 2012-13</v>
      </c>
      <c r="E2856" s="6" t="str">
        <f aca="false">IF(AND(V2856&lt;&gt;"",W2856&lt;&gt;""),"Yes","No")</f>
        <v>Yes</v>
      </c>
      <c r="F2856" s="18" t="n">
        <f aca="false">Total!F2856</f>
        <v>2030.5</v>
      </c>
      <c r="G2856" s="18" t="n">
        <f aca="false">Total!G2856</f>
        <v>1815.8</v>
      </c>
      <c r="H2856" s="18" t="n">
        <f aca="false">Total!H2856</f>
        <v>214.8</v>
      </c>
      <c r="I2856" s="18" t="n">
        <f aca="false">Total!I2856</f>
        <v>38.78</v>
      </c>
      <c r="J2856" s="18" t="n">
        <f aca="false">IF($V2856="","",INDEX('Stock Exchange'!F$5:F$2450,$V2856))</f>
        <v>2027</v>
      </c>
      <c r="K2856" s="18" t="n">
        <f aca="false">IF($V2856="","",INDEX('Stock Exchange'!G$5:G$2450,$V2856))</f>
        <v>1815.7</v>
      </c>
      <c r="L2856" s="18" t="n">
        <f aca="false">IF($V2856="","",INDEX('Stock Exchange'!H$5:H$2450,$V2856))</f>
        <v>211.4</v>
      </c>
      <c r="M2856" s="18" t="n">
        <f aca="false">IF($V2856="","",INDEX('Stock Exchange'!I$5:I$2450,$V2856))</f>
        <v>38.17</v>
      </c>
      <c r="N2856" s="18" t="n">
        <f aca="false">IF($W2856="","",INDEX(Primary!F$5:F$2450,$W2856))</f>
        <v>3.5</v>
      </c>
      <c r="O2856" s="18" t="n">
        <f aca="false">IF($W2856="","",INDEX(Primary!G$5:G$2450,$W2856))</f>
        <v>0.1</v>
      </c>
      <c r="P2856" s="18" t="n">
        <f aca="false">IF($W2856="","",INDEX(Primary!H$5:H$2450,$W2856))</f>
        <v>3.4</v>
      </c>
      <c r="Q2856" s="18" t="n">
        <f aca="false">IF($W2856="","",INDEX(Primary!I$5:I$2450,$W2856))</f>
        <v>0.61</v>
      </c>
      <c r="R2856" s="19" t="n">
        <f aca="false">IF($E2856="Yes",L2856+P2856,"")</f>
        <v>214.8</v>
      </c>
      <c r="S2856" s="19" t="n">
        <f aca="false">IF($E2856="Yes",H2856-R2856,"")</f>
        <v>0</v>
      </c>
      <c r="T2856" s="6" t="str">
        <f aca="false">IF($E2856="Yes",IF(ROUND(ABS(S2856),2)&lt;=$T$2,"OK","CHECK"),"n/a")</f>
        <v>OK</v>
      </c>
      <c r="U2856" s="20" t="n">
        <f aca="false">Total!J2856</f>
        <v>55.383</v>
      </c>
      <c r="V2856" s="17" t="n">
        <f aca="false">IFERROR(MATCH($A2856,'Stock Exchange'!$A$5:$A$2450,0),"")</f>
        <v>638</v>
      </c>
      <c r="W2856" s="17" t="n">
        <f aca="false">IFERROR(MATCH($A2856,Primary!$A$5:$A$2450,0),"")</f>
        <v>638</v>
      </c>
    </row>
    <row r="2857" customFormat="false" ht="15" hidden="false" customHeight="false" outlineLevel="0" collapsed="false">
      <c r="A2857" s="16" t="n">
        <f aca="false">Total!A2857</f>
        <v>41113</v>
      </c>
      <c r="B2857" s="17" t="n">
        <f aca="false">YEAR(A2857)</f>
        <v>2012</v>
      </c>
      <c r="C2857" s="17" t="n">
        <f aca="false">MONTH(A2857)</f>
        <v>7</v>
      </c>
      <c r="D2857" s="6" t="str">
        <f aca="false">IF(MONTH(A2857)&gt;=4,"FY "&amp;YEAR(A2857)&amp;"-"&amp;RIGHT(YEAR(A2857)+1,2),"FY "&amp;(YEAR(A2857)-1)&amp;"-"&amp;RIGHT(YEAR(A2857),2))</f>
        <v>FY 2012-13</v>
      </c>
      <c r="E2857" s="6" t="str">
        <f aca="false">IF(AND(V2857&lt;&gt;"",W2857&lt;&gt;""),"Yes","No")</f>
        <v>Yes</v>
      </c>
      <c r="F2857" s="18" t="n">
        <f aca="false">Total!F2857</f>
        <v>1695.6</v>
      </c>
      <c r="G2857" s="18" t="n">
        <f aca="false">Total!G2857</f>
        <v>1456.4</v>
      </c>
      <c r="H2857" s="18" t="n">
        <f aca="false">Total!H2857</f>
        <v>239.2</v>
      </c>
      <c r="I2857" s="18" t="n">
        <f aca="false">Total!I2857</f>
        <v>43.37</v>
      </c>
      <c r="J2857" s="18" t="n">
        <f aca="false">IF($V2857="","",INDEX('Stock Exchange'!F$5:F$2450,$V2857))</f>
        <v>1695.5</v>
      </c>
      <c r="K2857" s="18" t="n">
        <f aca="false">IF($V2857="","",INDEX('Stock Exchange'!G$5:G$2450,$V2857))</f>
        <v>1456</v>
      </c>
      <c r="L2857" s="18" t="n">
        <f aca="false">IF($V2857="","",INDEX('Stock Exchange'!H$5:H$2450,$V2857))</f>
        <v>239.5</v>
      </c>
      <c r="M2857" s="18" t="n">
        <f aca="false">IF($V2857="","",INDEX('Stock Exchange'!I$5:I$2450,$V2857))</f>
        <v>43.42</v>
      </c>
      <c r="N2857" s="18" t="n">
        <f aca="false">IF($W2857="","",INDEX(Primary!F$5:F$2450,$W2857))</f>
        <v>0</v>
      </c>
      <c r="O2857" s="18" t="n">
        <f aca="false">IF($W2857="","",INDEX(Primary!G$5:G$2450,$W2857))</f>
        <v>0.3</v>
      </c>
      <c r="P2857" s="18" t="n">
        <f aca="false">IF($W2857="","",INDEX(Primary!H$5:H$2450,$W2857))</f>
        <v>-0.3</v>
      </c>
      <c r="Q2857" s="18" t="n">
        <f aca="false">IF($W2857="","",INDEX(Primary!I$5:I$2450,$W2857))</f>
        <v>-0.05</v>
      </c>
      <c r="R2857" s="19" t="n">
        <f aca="false">IF($E2857="Yes",L2857+P2857,"")</f>
        <v>239.2</v>
      </c>
      <c r="S2857" s="19" t="n">
        <f aca="false">IF($E2857="Yes",H2857-R2857,"")</f>
        <v>0</v>
      </c>
      <c r="T2857" s="6" t="str">
        <f aca="false">IF($E2857="Yes",IF(ROUND(ABS(S2857),2)&lt;=$T$2,"OK","CHECK"),"n/a")</f>
        <v>OK</v>
      </c>
      <c r="U2857" s="20" t="n">
        <f aca="false">Total!J2857</f>
        <v>55.1515</v>
      </c>
      <c r="V2857" s="17" t="n">
        <f aca="false">IFERROR(MATCH($A2857,'Stock Exchange'!$A$5:$A$2450,0),"")</f>
        <v>639</v>
      </c>
      <c r="W2857" s="17" t="n">
        <f aca="false">IFERROR(MATCH($A2857,Primary!$A$5:$A$2450,0),"")</f>
        <v>639</v>
      </c>
    </row>
    <row r="2858" customFormat="false" ht="15" hidden="false" customHeight="false" outlineLevel="0" collapsed="false">
      <c r="A2858" s="16" t="n">
        <f aca="false">Total!A2858</f>
        <v>41114</v>
      </c>
      <c r="B2858" s="17" t="n">
        <f aca="false">YEAR(A2858)</f>
        <v>2012</v>
      </c>
      <c r="C2858" s="17" t="n">
        <f aca="false">MONTH(A2858)</f>
        <v>7</v>
      </c>
      <c r="D2858" s="6" t="str">
        <f aca="false">IF(MONTH(A2858)&gt;=4,"FY "&amp;YEAR(A2858)&amp;"-"&amp;RIGHT(YEAR(A2858)+1,2),"FY "&amp;(YEAR(A2858)-1)&amp;"-"&amp;RIGHT(YEAR(A2858),2))</f>
        <v>FY 2012-13</v>
      </c>
      <c r="E2858" s="6" t="str">
        <f aca="false">IF(AND(V2858&lt;&gt;"",W2858&lt;&gt;""),"Yes","No")</f>
        <v>Yes</v>
      </c>
      <c r="F2858" s="18" t="n">
        <f aca="false">Total!F2858</f>
        <v>1724.8</v>
      </c>
      <c r="G2858" s="18" t="n">
        <f aca="false">Total!G2858</f>
        <v>1403</v>
      </c>
      <c r="H2858" s="18" t="n">
        <f aca="false">Total!H2858</f>
        <v>321.8</v>
      </c>
      <c r="I2858" s="18" t="n">
        <f aca="false">Total!I2858</f>
        <v>57.71</v>
      </c>
      <c r="J2858" s="18" t="n">
        <f aca="false">IF($V2858="","",INDEX('Stock Exchange'!F$5:F$2450,$V2858))</f>
        <v>1512.3</v>
      </c>
      <c r="K2858" s="18" t="n">
        <f aca="false">IF($V2858="","",INDEX('Stock Exchange'!G$5:G$2450,$V2858))</f>
        <v>1393.8</v>
      </c>
      <c r="L2858" s="18" t="n">
        <f aca="false">IF($V2858="","",INDEX('Stock Exchange'!H$5:H$2450,$V2858))</f>
        <v>118.6</v>
      </c>
      <c r="M2858" s="18" t="n">
        <f aca="false">IF($V2858="","",INDEX('Stock Exchange'!I$5:I$2450,$V2858))</f>
        <v>21.26</v>
      </c>
      <c r="N2858" s="18" t="n">
        <f aca="false">IF($W2858="","",INDEX(Primary!F$5:F$2450,$W2858))</f>
        <v>212.5</v>
      </c>
      <c r="O2858" s="18" t="n">
        <f aca="false">IF($W2858="","",INDEX(Primary!G$5:G$2450,$W2858))</f>
        <v>9.2</v>
      </c>
      <c r="P2858" s="18" t="n">
        <f aca="false">IF($W2858="","",INDEX(Primary!H$5:H$2450,$W2858))</f>
        <v>203.2</v>
      </c>
      <c r="Q2858" s="18" t="n">
        <f aca="false">IF($W2858="","",INDEX(Primary!I$5:I$2450,$W2858))</f>
        <v>36.44</v>
      </c>
      <c r="R2858" s="19" t="n">
        <f aca="false">IF($E2858="Yes",L2858+P2858,"")</f>
        <v>321.8</v>
      </c>
      <c r="S2858" s="19" t="n">
        <f aca="false">IF($E2858="Yes",H2858-R2858,"")</f>
        <v>0</v>
      </c>
      <c r="T2858" s="6" t="str">
        <f aca="false">IF($E2858="Yes",IF(ROUND(ABS(S2858),2)&lt;=$T$2,"OK","CHECK"),"n/a")</f>
        <v>OK</v>
      </c>
      <c r="U2858" s="20" t="n">
        <f aca="false">Total!J2858</f>
        <v>55.7643</v>
      </c>
      <c r="V2858" s="17" t="n">
        <f aca="false">IFERROR(MATCH($A2858,'Stock Exchange'!$A$5:$A$2450,0),"")</f>
        <v>640</v>
      </c>
      <c r="W2858" s="17" t="n">
        <f aca="false">IFERROR(MATCH($A2858,Primary!$A$5:$A$2450,0),"")</f>
        <v>640</v>
      </c>
    </row>
    <row r="2859" customFormat="false" ht="15" hidden="false" customHeight="false" outlineLevel="0" collapsed="false">
      <c r="A2859" s="16" t="n">
        <f aca="false">Total!A2859</f>
        <v>41115</v>
      </c>
      <c r="B2859" s="17" t="n">
        <f aca="false">YEAR(A2859)</f>
        <v>2012</v>
      </c>
      <c r="C2859" s="17" t="n">
        <f aca="false">MONTH(A2859)</f>
        <v>7</v>
      </c>
      <c r="D2859" s="6" t="str">
        <f aca="false">IF(MONTH(A2859)&gt;=4,"FY "&amp;YEAR(A2859)&amp;"-"&amp;RIGHT(YEAR(A2859)+1,2),"FY "&amp;(YEAR(A2859)-1)&amp;"-"&amp;RIGHT(YEAR(A2859),2))</f>
        <v>FY 2012-13</v>
      </c>
      <c r="E2859" s="6" t="str">
        <f aca="false">IF(AND(V2859&lt;&gt;"",W2859&lt;&gt;""),"Yes","No")</f>
        <v>Yes</v>
      </c>
      <c r="F2859" s="18" t="n">
        <f aca="false">Total!F2859</f>
        <v>1567.7</v>
      </c>
      <c r="G2859" s="18" t="n">
        <f aca="false">Total!G2859</f>
        <v>1779.1</v>
      </c>
      <c r="H2859" s="18" t="n">
        <f aca="false">Total!H2859</f>
        <v>-211.4</v>
      </c>
      <c r="I2859" s="18" t="n">
        <f aca="false">Total!I2859</f>
        <v>-37.74</v>
      </c>
      <c r="J2859" s="18" t="n">
        <f aca="false">IF($V2859="","",INDEX('Stock Exchange'!F$5:F$2450,$V2859))</f>
        <v>1556.7</v>
      </c>
      <c r="K2859" s="18" t="n">
        <f aca="false">IF($V2859="","",INDEX('Stock Exchange'!G$5:G$2450,$V2859))</f>
        <v>1776.9</v>
      </c>
      <c r="L2859" s="18" t="n">
        <f aca="false">IF($V2859="","",INDEX('Stock Exchange'!H$5:H$2450,$V2859))</f>
        <v>-220.2</v>
      </c>
      <c r="M2859" s="18" t="n">
        <f aca="false">IF($V2859="","",INDEX('Stock Exchange'!I$5:I$2450,$V2859))</f>
        <v>-39.31</v>
      </c>
      <c r="N2859" s="18" t="n">
        <f aca="false">IF($W2859="","",INDEX(Primary!F$5:F$2450,$W2859))</f>
        <v>11</v>
      </c>
      <c r="O2859" s="18" t="n">
        <f aca="false">IF($W2859="","",INDEX(Primary!G$5:G$2450,$W2859))</f>
        <v>2.2</v>
      </c>
      <c r="P2859" s="18" t="n">
        <f aca="false">IF($W2859="","",INDEX(Primary!H$5:H$2450,$W2859))</f>
        <v>8.8</v>
      </c>
      <c r="Q2859" s="18" t="n">
        <f aca="false">IF($W2859="","",INDEX(Primary!I$5:I$2450,$W2859))</f>
        <v>1.57</v>
      </c>
      <c r="R2859" s="19" t="n">
        <f aca="false">IF($E2859="Yes",L2859+P2859,"")</f>
        <v>-211.4</v>
      </c>
      <c r="S2859" s="19" t="n">
        <f aca="false">IF($E2859="Yes",H2859-R2859,"")</f>
        <v>0</v>
      </c>
      <c r="T2859" s="6" t="str">
        <f aca="false">IF($E2859="Yes",IF(ROUND(ABS(S2859),2)&lt;=$T$2,"OK","CHECK"),"n/a")</f>
        <v>OK</v>
      </c>
      <c r="U2859" s="20" t="n">
        <f aca="false">Total!J2859</f>
        <v>56.015</v>
      </c>
      <c r="V2859" s="17" t="n">
        <f aca="false">IFERROR(MATCH($A2859,'Stock Exchange'!$A$5:$A$2450,0),"")</f>
        <v>641</v>
      </c>
      <c r="W2859" s="17" t="n">
        <f aca="false">IFERROR(MATCH($A2859,Primary!$A$5:$A$2450,0),"")</f>
        <v>641</v>
      </c>
    </row>
    <row r="2860" customFormat="false" ht="15" hidden="false" customHeight="false" outlineLevel="0" collapsed="false">
      <c r="A2860" s="16" t="n">
        <f aca="false">Total!A2860</f>
        <v>41116</v>
      </c>
      <c r="B2860" s="17" t="n">
        <f aca="false">YEAR(A2860)</f>
        <v>2012</v>
      </c>
      <c r="C2860" s="17" t="n">
        <f aca="false">MONTH(A2860)</f>
        <v>7</v>
      </c>
      <c r="D2860" s="6" t="str">
        <f aca="false">IF(MONTH(A2860)&gt;=4,"FY "&amp;YEAR(A2860)&amp;"-"&amp;RIGHT(YEAR(A2860)+1,2),"FY "&amp;(YEAR(A2860)-1)&amp;"-"&amp;RIGHT(YEAR(A2860),2))</f>
        <v>FY 2012-13</v>
      </c>
      <c r="E2860" s="6" t="str">
        <f aca="false">IF(AND(V2860&lt;&gt;"",W2860&lt;&gt;""),"Yes","No")</f>
        <v>Yes</v>
      </c>
      <c r="F2860" s="18" t="n">
        <f aca="false">Total!F2860</f>
        <v>1771</v>
      </c>
      <c r="G2860" s="18" t="n">
        <f aca="false">Total!G2860</f>
        <v>2020.1</v>
      </c>
      <c r="H2860" s="18" t="n">
        <f aca="false">Total!H2860</f>
        <v>-249.1</v>
      </c>
      <c r="I2860" s="18" t="n">
        <f aca="false">Total!I2860</f>
        <v>-44.18</v>
      </c>
      <c r="J2860" s="18" t="n">
        <f aca="false">IF($V2860="","",INDEX('Stock Exchange'!F$5:F$2450,$V2860))</f>
        <v>1756.9</v>
      </c>
      <c r="K2860" s="18" t="n">
        <f aca="false">IF($V2860="","",INDEX('Stock Exchange'!G$5:G$2450,$V2860))</f>
        <v>2003.6</v>
      </c>
      <c r="L2860" s="18" t="n">
        <f aca="false">IF($V2860="","",INDEX('Stock Exchange'!H$5:H$2450,$V2860))</f>
        <v>-246.7</v>
      </c>
      <c r="M2860" s="18" t="n">
        <f aca="false">IF($V2860="","",INDEX('Stock Exchange'!I$5:I$2450,$V2860))</f>
        <v>-43.75</v>
      </c>
      <c r="N2860" s="18" t="n">
        <f aca="false">IF($W2860="","",INDEX(Primary!F$5:F$2450,$W2860))</f>
        <v>14.1</v>
      </c>
      <c r="O2860" s="18" t="n">
        <f aca="false">IF($W2860="","",INDEX(Primary!G$5:G$2450,$W2860))</f>
        <v>16.5</v>
      </c>
      <c r="P2860" s="18" t="n">
        <f aca="false">IF($W2860="","",INDEX(Primary!H$5:H$2450,$W2860))</f>
        <v>-2.4</v>
      </c>
      <c r="Q2860" s="18" t="n">
        <f aca="false">IF($W2860="","",INDEX(Primary!I$5:I$2450,$W2860))</f>
        <v>-0.43</v>
      </c>
      <c r="R2860" s="19" t="n">
        <f aca="false">IF($E2860="Yes",L2860+P2860,"")</f>
        <v>-249.1</v>
      </c>
      <c r="S2860" s="19" t="n">
        <f aca="false">IF($E2860="Yes",H2860-R2860,"")</f>
        <v>0</v>
      </c>
      <c r="T2860" s="6" t="str">
        <f aca="false">IF($E2860="Yes",IF(ROUND(ABS(S2860),2)&lt;=$T$2,"OK","CHECK"),"n/a")</f>
        <v>OK</v>
      </c>
      <c r="U2860" s="20" t="n">
        <f aca="false">Total!J2860</f>
        <v>56.3755</v>
      </c>
      <c r="V2860" s="17" t="n">
        <f aca="false">IFERROR(MATCH($A2860,'Stock Exchange'!$A$5:$A$2450,0),"")</f>
        <v>642</v>
      </c>
      <c r="W2860" s="17" t="n">
        <f aca="false">IFERROR(MATCH($A2860,Primary!$A$5:$A$2450,0),"")</f>
        <v>642</v>
      </c>
    </row>
    <row r="2861" customFormat="false" ht="15" hidden="false" customHeight="false" outlineLevel="0" collapsed="false">
      <c r="A2861" s="16" t="n">
        <f aca="false">Total!A2861</f>
        <v>41117</v>
      </c>
      <c r="B2861" s="17" t="n">
        <f aca="false">YEAR(A2861)</f>
        <v>2012</v>
      </c>
      <c r="C2861" s="17" t="n">
        <f aca="false">MONTH(A2861)</f>
        <v>7</v>
      </c>
      <c r="D2861" s="6" t="str">
        <f aca="false">IF(MONTH(A2861)&gt;=4,"FY "&amp;YEAR(A2861)&amp;"-"&amp;RIGHT(YEAR(A2861)+1,2),"FY "&amp;(YEAR(A2861)-1)&amp;"-"&amp;RIGHT(YEAR(A2861),2))</f>
        <v>FY 2012-13</v>
      </c>
      <c r="E2861" s="6" t="str">
        <f aca="false">IF(AND(V2861&lt;&gt;"",W2861&lt;&gt;""),"Yes","No")</f>
        <v>Yes</v>
      </c>
      <c r="F2861" s="18" t="n">
        <f aca="false">Total!F2861</f>
        <v>2822.7</v>
      </c>
      <c r="G2861" s="18" t="n">
        <f aca="false">Total!G2861</f>
        <v>3753.1</v>
      </c>
      <c r="H2861" s="18" t="n">
        <f aca="false">Total!H2861</f>
        <v>-930.4</v>
      </c>
      <c r="I2861" s="18" t="n">
        <f aca="false">Total!I2861</f>
        <v>-166.3</v>
      </c>
      <c r="J2861" s="18" t="n">
        <f aca="false">IF($V2861="","",INDEX('Stock Exchange'!F$5:F$2450,$V2861))</f>
        <v>2822.7</v>
      </c>
      <c r="K2861" s="18" t="n">
        <f aca="false">IF($V2861="","",INDEX('Stock Exchange'!G$5:G$2450,$V2861))</f>
        <v>3753.1</v>
      </c>
      <c r="L2861" s="18" t="n">
        <f aca="false">IF($V2861="","",INDEX('Stock Exchange'!H$5:H$2450,$V2861))</f>
        <v>-930.4</v>
      </c>
      <c r="M2861" s="18" t="n">
        <f aca="false">IF($V2861="","",INDEX('Stock Exchange'!I$5:I$2450,$V2861))</f>
        <v>-166.3</v>
      </c>
      <c r="N2861" s="18" t="n">
        <f aca="false">IF($W2861="","",INDEX(Primary!F$5:F$2450,$W2861))</f>
        <v>0</v>
      </c>
      <c r="O2861" s="18" t="n">
        <f aca="false">IF($W2861="","",INDEX(Primary!G$5:G$2450,$W2861))</f>
        <v>0</v>
      </c>
      <c r="P2861" s="18" t="n">
        <f aca="false">IF($W2861="","",INDEX(Primary!H$5:H$2450,$W2861))</f>
        <v>0</v>
      </c>
      <c r="Q2861" s="18" t="n">
        <f aca="false">IF($W2861="","",INDEX(Primary!I$5:I$2450,$W2861))</f>
        <v>0</v>
      </c>
      <c r="R2861" s="19" t="n">
        <f aca="false">IF($E2861="Yes",L2861+P2861,"")</f>
        <v>-930.4</v>
      </c>
      <c r="S2861" s="19" t="n">
        <f aca="false">IF($E2861="Yes",H2861-R2861,"")</f>
        <v>0</v>
      </c>
      <c r="T2861" s="6" t="str">
        <f aca="false">IF($E2861="Yes",IF(ROUND(ABS(S2861),2)&lt;=$T$2,"OK","CHECK"),"n/a")</f>
        <v>OK</v>
      </c>
      <c r="U2861" s="20" t="n">
        <f aca="false">Total!J2861</f>
        <v>55.948</v>
      </c>
      <c r="V2861" s="17" t="n">
        <f aca="false">IFERROR(MATCH($A2861,'Stock Exchange'!$A$5:$A$2450,0),"")</f>
        <v>643</v>
      </c>
      <c r="W2861" s="17" t="n">
        <f aca="false">IFERROR(MATCH($A2861,Primary!$A$5:$A$2450,0),"")</f>
        <v>643</v>
      </c>
    </row>
    <row r="2862" customFormat="false" ht="15" hidden="false" customHeight="false" outlineLevel="0" collapsed="false">
      <c r="A2862" s="16" t="n">
        <f aca="false">Total!A2862</f>
        <v>41120</v>
      </c>
      <c r="B2862" s="17" t="n">
        <f aca="false">YEAR(A2862)</f>
        <v>2012</v>
      </c>
      <c r="C2862" s="17" t="n">
        <f aca="false">MONTH(A2862)</f>
        <v>7</v>
      </c>
      <c r="D2862" s="6" t="str">
        <f aca="false">IF(MONTH(A2862)&gt;=4,"FY "&amp;YEAR(A2862)&amp;"-"&amp;RIGHT(YEAR(A2862)+1,2),"FY "&amp;(YEAR(A2862)-1)&amp;"-"&amp;RIGHT(YEAR(A2862),2))</f>
        <v>FY 2012-13</v>
      </c>
      <c r="E2862" s="6" t="str">
        <f aca="false">IF(AND(V2862&lt;&gt;"",W2862&lt;&gt;""),"Yes","No")</f>
        <v>Yes</v>
      </c>
      <c r="F2862" s="18" t="n">
        <f aca="false">Total!F2862</f>
        <v>2685.4</v>
      </c>
      <c r="G2862" s="18" t="n">
        <f aca="false">Total!G2862</f>
        <v>2043.2</v>
      </c>
      <c r="H2862" s="18" t="n">
        <f aca="false">Total!H2862</f>
        <v>642.2</v>
      </c>
      <c r="I2862" s="18" t="n">
        <f aca="false">Total!I2862</f>
        <v>115.89</v>
      </c>
      <c r="J2862" s="18" t="n">
        <f aca="false">IF($V2862="","",INDEX('Stock Exchange'!F$5:F$2450,$V2862))</f>
        <v>2685</v>
      </c>
      <c r="K2862" s="18" t="n">
        <f aca="false">IF($V2862="","",INDEX('Stock Exchange'!G$5:G$2450,$V2862))</f>
        <v>2042.9</v>
      </c>
      <c r="L2862" s="18" t="n">
        <f aca="false">IF($V2862="","",INDEX('Stock Exchange'!H$5:H$2450,$V2862))</f>
        <v>642.1</v>
      </c>
      <c r="M2862" s="18" t="n">
        <f aca="false">IF($V2862="","",INDEX('Stock Exchange'!I$5:I$2450,$V2862))</f>
        <v>115.88</v>
      </c>
      <c r="N2862" s="18" t="n">
        <f aca="false">IF($W2862="","",INDEX(Primary!F$5:F$2450,$W2862))</f>
        <v>0.4</v>
      </c>
      <c r="O2862" s="18" t="n">
        <f aca="false">IF($W2862="","",INDEX(Primary!G$5:G$2450,$W2862))</f>
        <v>0.4</v>
      </c>
      <c r="P2862" s="18" t="n">
        <f aca="false">IF($W2862="","",INDEX(Primary!H$5:H$2450,$W2862))</f>
        <v>0.1</v>
      </c>
      <c r="Q2862" s="18" t="n">
        <f aca="false">IF($W2862="","",INDEX(Primary!I$5:I$2450,$W2862))</f>
        <v>0.01</v>
      </c>
      <c r="R2862" s="19" t="n">
        <f aca="false">IF($E2862="Yes",L2862+P2862,"")</f>
        <v>642.2</v>
      </c>
      <c r="S2862" s="19" t="n">
        <f aca="false">IF($E2862="Yes",H2862-R2862,"")</f>
        <v>0</v>
      </c>
      <c r="T2862" s="6" t="str">
        <f aca="false">IF($E2862="Yes",IF(ROUND(ABS(S2862),2)&lt;=$T$2,"OK","CHECK"),"n/a")</f>
        <v>OK</v>
      </c>
      <c r="U2862" s="20" t="n">
        <f aca="false">Total!J2862</f>
        <v>55.413</v>
      </c>
      <c r="V2862" s="17" t="n">
        <f aca="false">IFERROR(MATCH($A2862,'Stock Exchange'!$A$5:$A$2450,0),"")</f>
        <v>644</v>
      </c>
      <c r="W2862" s="17" t="n">
        <f aca="false">IFERROR(MATCH($A2862,Primary!$A$5:$A$2450,0),"")</f>
        <v>644</v>
      </c>
    </row>
    <row r="2863" customFormat="false" ht="15" hidden="false" customHeight="false" outlineLevel="0" collapsed="false">
      <c r="A2863" s="16" t="n">
        <f aca="false">Total!A2863</f>
        <v>41121</v>
      </c>
      <c r="B2863" s="17" t="n">
        <f aca="false">YEAR(A2863)</f>
        <v>2012</v>
      </c>
      <c r="C2863" s="17" t="n">
        <f aca="false">MONTH(A2863)</f>
        <v>7</v>
      </c>
      <c r="D2863" s="6" t="str">
        <f aca="false">IF(MONTH(A2863)&gt;=4,"FY "&amp;YEAR(A2863)&amp;"-"&amp;RIGHT(YEAR(A2863)+1,2),"FY "&amp;(YEAR(A2863)-1)&amp;"-"&amp;RIGHT(YEAR(A2863),2))</f>
        <v>FY 2012-13</v>
      </c>
      <c r="E2863" s="6" t="str">
        <f aca="false">IF(AND(V2863&lt;&gt;"",W2863&lt;&gt;""),"Yes","No")</f>
        <v>Yes</v>
      </c>
      <c r="F2863" s="18" t="n">
        <f aca="false">Total!F2863</f>
        <v>2679.5</v>
      </c>
      <c r="G2863" s="18" t="n">
        <f aca="false">Total!G2863</f>
        <v>1473.3</v>
      </c>
      <c r="H2863" s="18" t="n">
        <f aca="false">Total!H2863</f>
        <v>1206.2</v>
      </c>
      <c r="I2863" s="18" t="n">
        <f aca="false">Total!I2863</f>
        <v>217.55</v>
      </c>
      <c r="J2863" s="18" t="n">
        <f aca="false">IF($V2863="","",INDEX('Stock Exchange'!F$5:F$2450,$V2863))</f>
        <v>2445.7</v>
      </c>
      <c r="K2863" s="18" t="n">
        <f aca="false">IF($V2863="","",INDEX('Stock Exchange'!G$5:G$2450,$V2863))</f>
        <v>1472.9</v>
      </c>
      <c r="L2863" s="18" t="n">
        <f aca="false">IF($V2863="","",INDEX('Stock Exchange'!H$5:H$2450,$V2863))</f>
        <v>972.8</v>
      </c>
      <c r="M2863" s="18" t="n">
        <f aca="false">IF($V2863="","",INDEX('Stock Exchange'!I$5:I$2450,$V2863))</f>
        <v>175.46</v>
      </c>
      <c r="N2863" s="18" t="n">
        <f aca="false">IF($W2863="","",INDEX(Primary!F$5:F$2450,$W2863))</f>
        <v>233.8</v>
      </c>
      <c r="O2863" s="18" t="n">
        <f aca="false">IF($W2863="","",INDEX(Primary!G$5:G$2450,$W2863))</f>
        <v>0.5</v>
      </c>
      <c r="P2863" s="18" t="n">
        <f aca="false">IF($W2863="","",INDEX(Primary!H$5:H$2450,$W2863))</f>
        <v>233.4</v>
      </c>
      <c r="Q2863" s="18" t="n">
        <f aca="false">IF($W2863="","",INDEX(Primary!I$5:I$2450,$W2863))</f>
        <v>42.09</v>
      </c>
      <c r="R2863" s="19" t="n">
        <f aca="false">IF($E2863="Yes",L2863+P2863,"")</f>
        <v>1206.2</v>
      </c>
      <c r="S2863" s="19" t="n">
        <f aca="false">IF($E2863="Yes",H2863-R2863,"")</f>
        <v>0</v>
      </c>
      <c r="T2863" s="6" t="str">
        <f aca="false">IF($E2863="Yes",IF(ROUND(ABS(S2863),2)&lt;=$T$2,"OK","CHECK"),"n/a")</f>
        <v>OK</v>
      </c>
      <c r="U2863" s="20" t="n">
        <f aca="false">Total!J2863</f>
        <v>55.4428</v>
      </c>
      <c r="V2863" s="17" t="n">
        <f aca="false">IFERROR(MATCH($A2863,'Stock Exchange'!$A$5:$A$2450,0),"")</f>
        <v>645</v>
      </c>
      <c r="W2863" s="17" t="n">
        <f aca="false">IFERROR(MATCH($A2863,Primary!$A$5:$A$2450,0),"")</f>
        <v>645</v>
      </c>
    </row>
    <row r="2864" customFormat="false" ht="15" hidden="false" customHeight="false" outlineLevel="0" collapsed="false">
      <c r="A2864" s="16" t="n">
        <f aca="false">Total!A2864</f>
        <v>41122</v>
      </c>
      <c r="B2864" s="17" t="n">
        <f aca="false">YEAR(A2864)</f>
        <v>2012</v>
      </c>
      <c r="C2864" s="17" t="n">
        <f aca="false">MONTH(A2864)</f>
        <v>8</v>
      </c>
      <c r="D2864" s="6" t="str">
        <f aca="false">IF(MONTH(A2864)&gt;=4,"FY "&amp;YEAR(A2864)&amp;"-"&amp;RIGHT(YEAR(A2864)+1,2),"FY "&amp;(YEAR(A2864)-1)&amp;"-"&amp;RIGHT(YEAR(A2864),2))</f>
        <v>FY 2012-13</v>
      </c>
      <c r="E2864" s="6" t="str">
        <f aca="false">IF(AND(V2864&lt;&gt;"",W2864&lt;&gt;""),"Yes","No")</f>
        <v>Yes</v>
      </c>
      <c r="F2864" s="18" t="n">
        <f aca="false">Total!F2864</f>
        <v>2953.3</v>
      </c>
      <c r="G2864" s="18" t="n">
        <f aca="false">Total!G2864</f>
        <v>2025.3</v>
      </c>
      <c r="H2864" s="18" t="n">
        <f aca="false">Total!H2864</f>
        <v>928</v>
      </c>
      <c r="I2864" s="18" t="n">
        <f aca="false">Total!I2864</f>
        <v>166.29</v>
      </c>
      <c r="J2864" s="18" t="n">
        <f aca="false">IF($V2864="","",INDEX('Stock Exchange'!F$5:F$2450,$V2864))</f>
        <v>2948.2</v>
      </c>
      <c r="K2864" s="18" t="n">
        <f aca="false">IF($V2864="","",INDEX('Stock Exchange'!G$5:G$2450,$V2864))</f>
        <v>2022.2</v>
      </c>
      <c r="L2864" s="18" t="n">
        <f aca="false">IF($V2864="","",INDEX('Stock Exchange'!H$5:H$2450,$V2864))</f>
        <v>926</v>
      </c>
      <c r="M2864" s="18" t="n">
        <f aca="false">IF($V2864="","",INDEX('Stock Exchange'!I$5:I$2450,$V2864))</f>
        <v>165.92</v>
      </c>
      <c r="N2864" s="18" t="n">
        <f aca="false">IF($W2864="","",INDEX(Primary!F$5:F$2450,$W2864))</f>
        <v>5</v>
      </c>
      <c r="O2864" s="18" t="n">
        <f aca="false">IF($W2864="","",INDEX(Primary!G$5:G$2450,$W2864))</f>
        <v>3</v>
      </c>
      <c r="P2864" s="18" t="n">
        <f aca="false">IF($W2864="","",INDEX(Primary!H$5:H$2450,$W2864))</f>
        <v>2</v>
      </c>
      <c r="Q2864" s="18" t="n">
        <f aca="false">IF($W2864="","",INDEX(Primary!I$5:I$2450,$W2864))</f>
        <v>0.36</v>
      </c>
      <c r="R2864" s="19" t="n">
        <f aca="false">IF($E2864="Yes",L2864+P2864,"")</f>
        <v>928</v>
      </c>
      <c r="S2864" s="19" t="n">
        <f aca="false">IF($E2864="Yes",H2864-R2864,"")</f>
        <v>0</v>
      </c>
      <c r="T2864" s="6" t="str">
        <f aca="false">IF($E2864="Yes",IF(ROUND(ABS(S2864),2)&lt;=$T$2,"OK","CHECK"),"n/a")</f>
        <v>OK</v>
      </c>
      <c r="U2864" s="20" t="n">
        <f aca="false">Total!J2864</f>
        <v>55.807</v>
      </c>
      <c r="V2864" s="17" t="n">
        <f aca="false">IFERROR(MATCH($A2864,'Stock Exchange'!$A$5:$A$2450,0),"")</f>
        <v>646</v>
      </c>
      <c r="W2864" s="17" t="n">
        <f aca="false">IFERROR(MATCH($A2864,Primary!$A$5:$A$2450,0),"")</f>
        <v>646</v>
      </c>
    </row>
    <row r="2865" customFormat="false" ht="15" hidden="false" customHeight="false" outlineLevel="0" collapsed="false">
      <c r="A2865" s="16" t="n">
        <f aca="false">Total!A2865</f>
        <v>41123</v>
      </c>
      <c r="B2865" s="17" t="n">
        <f aca="false">YEAR(A2865)</f>
        <v>2012</v>
      </c>
      <c r="C2865" s="17" t="n">
        <f aca="false">MONTH(A2865)</f>
        <v>8</v>
      </c>
      <c r="D2865" s="6" t="str">
        <f aca="false">IF(MONTH(A2865)&gt;=4,"FY "&amp;YEAR(A2865)&amp;"-"&amp;RIGHT(YEAR(A2865)+1,2),"FY "&amp;(YEAR(A2865)-1)&amp;"-"&amp;RIGHT(YEAR(A2865),2))</f>
        <v>FY 2012-13</v>
      </c>
      <c r="E2865" s="6" t="str">
        <f aca="false">IF(AND(V2865&lt;&gt;"",W2865&lt;&gt;""),"Yes","No")</f>
        <v>Yes</v>
      </c>
      <c r="F2865" s="18" t="n">
        <f aca="false">Total!F2865</f>
        <v>2212.1</v>
      </c>
      <c r="G2865" s="18" t="n">
        <f aca="false">Total!G2865</f>
        <v>1581.2</v>
      </c>
      <c r="H2865" s="18" t="n">
        <f aca="false">Total!H2865</f>
        <v>630.9</v>
      </c>
      <c r="I2865" s="18" t="n">
        <f aca="false">Total!I2865</f>
        <v>113.71</v>
      </c>
      <c r="J2865" s="18" t="n">
        <f aca="false">IF($V2865="","",INDEX('Stock Exchange'!F$5:F$2450,$V2865))</f>
        <v>2016</v>
      </c>
      <c r="K2865" s="18" t="n">
        <f aca="false">IF($V2865="","",INDEX('Stock Exchange'!G$5:G$2450,$V2865))</f>
        <v>1577.4</v>
      </c>
      <c r="L2865" s="18" t="n">
        <f aca="false">IF($V2865="","",INDEX('Stock Exchange'!H$5:H$2450,$V2865))</f>
        <v>438.5</v>
      </c>
      <c r="M2865" s="18" t="n">
        <f aca="false">IF($V2865="","",INDEX('Stock Exchange'!I$5:I$2450,$V2865))</f>
        <v>79.04</v>
      </c>
      <c r="N2865" s="18" t="n">
        <f aca="false">IF($W2865="","",INDEX(Primary!F$5:F$2450,$W2865))</f>
        <v>196.1</v>
      </c>
      <c r="O2865" s="18" t="n">
        <f aca="false">IF($W2865="","",INDEX(Primary!G$5:G$2450,$W2865))</f>
        <v>3.8</v>
      </c>
      <c r="P2865" s="18" t="n">
        <f aca="false">IF($W2865="","",INDEX(Primary!H$5:H$2450,$W2865))</f>
        <v>192.4</v>
      </c>
      <c r="Q2865" s="18" t="n">
        <f aca="false">IF($W2865="","",INDEX(Primary!I$5:I$2450,$W2865))</f>
        <v>34.67</v>
      </c>
      <c r="R2865" s="19" t="n">
        <f aca="false">IF($E2865="Yes",L2865+P2865,"")</f>
        <v>630.9</v>
      </c>
      <c r="S2865" s="19" t="n">
        <f aca="false">IF($E2865="Yes",H2865-R2865,"")</f>
        <v>0</v>
      </c>
      <c r="T2865" s="6" t="str">
        <f aca="false">IF($E2865="Yes",IF(ROUND(ABS(S2865),2)&lt;=$T$2,"OK","CHECK"),"n/a")</f>
        <v>OK</v>
      </c>
      <c r="U2865" s="20" t="n">
        <f aca="false">Total!J2865</f>
        <v>55.4825</v>
      </c>
      <c r="V2865" s="17" t="n">
        <f aca="false">IFERROR(MATCH($A2865,'Stock Exchange'!$A$5:$A$2450,0),"")</f>
        <v>647</v>
      </c>
      <c r="W2865" s="17" t="n">
        <f aca="false">IFERROR(MATCH($A2865,Primary!$A$5:$A$2450,0),"")</f>
        <v>647</v>
      </c>
    </row>
    <row r="2866" customFormat="false" ht="15" hidden="false" customHeight="false" outlineLevel="0" collapsed="false">
      <c r="A2866" s="16" t="n">
        <f aca="false">Total!A2866</f>
        <v>41124</v>
      </c>
      <c r="B2866" s="17" t="n">
        <f aca="false">YEAR(A2866)</f>
        <v>2012</v>
      </c>
      <c r="C2866" s="17" t="n">
        <f aca="false">MONTH(A2866)</f>
        <v>8</v>
      </c>
      <c r="D2866" s="6" t="str">
        <f aca="false">IF(MONTH(A2866)&gt;=4,"FY "&amp;YEAR(A2866)&amp;"-"&amp;RIGHT(YEAR(A2866)+1,2),"FY "&amp;(YEAR(A2866)-1)&amp;"-"&amp;RIGHT(YEAR(A2866),2))</f>
        <v>FY 2012-13</v>
      </c>
      <c r="E2866" s="6" t="str">
        <f aca="false">IF(AND(V2866&lt;&gt;"",W2866&lt;&gt;""),"Yes","No")</f>
        <v>Yes</v>
      </c>
      <c r="F2866" s="18" t="n">
        <f aca="false">Total!F2866</f>
        <v>1688.3</v>
      </c>
      <c r="G2866" s="18" t="n">
        <f aca="false">Total!G2866</f>
        <v>1508.2</v>
      </c>
      <c r="H2866" s="18" t="n">
        <f aca="false">Total!H2866</f>
        <v>180.1</v>
      </c>
      <c r="I2866" s="18" t="n">
        <f aca="false">Total!I2866</f>
        <v>32.29</v>
      </c>
      <c r="J2866" s="18" t="n">
        <f aca="false">IF($V2866="","",INDEX('Stock Exchange'!F$5:F$2450,$V2866))</f>
        <v>1660.5</v>
      </c>
      <c r="K2866" s="18" t="n">
        <f aca="false">IF($V2866="","",INDEX('Stock Exchange'!G$5:G$2450,$V2866))</f>
        <v>1508.2</v>
      </c>
      <c r="L2866" s="18" t="n">
        <f aca="false">IF($V2866="","",INDEX('Stock Exchange'!H$5:H$2450,$V2866))</f>
        <v>152.3</v>
      </c>
      <c r="M2866" s="18" t="n">
        <f aca="false">IF($V2866="","",INDEX('Stock Exchange'!I$5:I$2450,$V2866))</f>
        <v>27.3</v>
      </c>
      <c r="N2866" s="18" t="n">
        <f aca="false">IF($W2866="","",INDEX(Primary!F$5:F$2450,$W2866))</f>
        <v>27.9</v>
      </c>
      <c r="O2866" s="18" t="n">
        <f aca="false">IF($W2866="","",INDEX(Primary!G$5:G$2450,$W2866))</f>
        <v>0</v>
      </c>
      <c r="P2866" s="18" t="n">
        <f aca="false">IF($W2866="","",INDEX(Primary!H$5:H$2450,$W2866))</f>
        <v>27.8</v>
      </c>
      <c r="Q2866" s="18" t="n">
        <f aca="false">IF($W2866="","",INDEX(Primary!I$5:I$2450,$W2866))</f>
        <v>4.99</v>
      </c>
      <c r="R2866" s="19" t="n">
        <f aca="false">IF($E2866="Yes",L2866+P2866,"")</f>
        <v>180.1</v>
      </c>
      <c r="S2866" s="19" t="n">
        <f aca="false">IF($E2866="Yes",H2866-R2866,"")</f>
        <v>0</v>
      </c>
      <c r="T2866" s="6" t="str">
        <f aca="false">IF($E2866="Yes",IF(ROUND(ABS(S2866),2)&lt;=$T$2,"OK","CHECK"),"n/a")</f>
        <v>OK</v>
      </c>
      <c r="U2866" s="20" t="n">
        <f aca="false">Total!J2866</f>
        <v>55.7765</v>
      </c>
      <c r="V2866" s="17" t="n">
        <f aca="false">IFERROR(MATCH($A2866,'Stock Exchange'!$A$5:$A$2450,0),"")</f>
        <v>648</v>
      </c>
      <c r="W2866" s="17" t="n">
        <f aca="false">IFERROR(MATCH($A2866,Primary!$A$5:$A$2450,0),"")</f>
        <v>648</v>
      </c>
    </row>
    <row r="2867" customFormat="false" ht="15" hidden="false" customHeight="false" outlineLevel="0" collapsed="false">
      <c r="A2867" s="16" t="n">
        <f aca="false">Total!A2867</f>
        <v>41127</v>
      </c>
      <c r="B2867" s="17" t="n">
        <f aca="false">YEAR(A2867)</f>
        <v>2012</v>
      </c>
      <c r="C2867" s="17" t="n">
        <f aca="false">MONTH(A2867)</f>
        <v>8</v>
      </c>
      <c r="D2867" s="6" t="str">
        <f aca="false">IF(MONTH(A2867)&gt;=4,"FY "&amp;YEAR(A2867)&amp;"-"&amp;RIGHT(YEAR(A2867)+1,2),"FY "&amp;(YEAR(A2867)-1)&amp;"-"&amp;RIGHT(YEAR(A2867),2))</f>
        <v>FY 2012-13</v>
      </c>
      <c r="E2867" s="6" t="str">
        <f aca="false">IF(AND(V2867&lt;&gt;"",W2867&lt;&gt;""),"Yes","No")</f>
        <v>Yes</v>
      </c>
      <c r="F2867" s="18" t="n">
        <f aca="false">Total!F2867</f>
        <v>1509.6</v>
      </c>
      <c r="G2867" s="18" t="n">
        <f aca="false">Total!G2867</f>
        <v>1342</v>
      </c>
      <c r="H2867" s="18" t="n">
        <f aca="false">Total!H2867</f>
        <v>167.7</v>
      </c>
      <c r="I2867" s="18" t="n">
        <f aca="false">Total!I2867</f>
        <v>29.89</v>
      </c>
      <c r="J2867" s="18" t="n">
        <f aca="false">IF($V2867="","",INDEX('Stock Exchange'!F$5:F$2450,$V2867))</f>
        <v>1507.2</v>
      </c>
      <c r="K2867" s="18" t="n">
        <f aca="false">IF($V2867="","",INDEX('Stock Exchange'!G$5:G$2450,$V2867))</f>
        <v>1298.2</v>
      </c>
      <c r="L2867" s="18" t="n">
        <f aca="false">IF($V2867="","",INDEX('Stock Exchange'!H$5:H$2450,$V2867))</f>
        <v>209</v>
      </c>
      <c r="M2867" s="18" t="n">
        <f aca="false">IF($V2867="","",INDEX('Stock Exchange'!I$5:I$2450,$V2867))</f>
        <v>37.27</v>
      </c>
      <c r="N2867" s="18" t="n">
        <f aca="false">IF($W2867="","",INDEX(Primary!F$5:F$2450,$W2867))</f>
        <v>2.4</v>
      </c>
      <c r="O2867" s="18" t="n">
        <f aca="false">IF($W2867="","",INDEX(Primary!G$5:G$2450,$W2867))</f>
        <v>43.7</v>
      </c>
      <c r="P2867" s="18" t="n">
        <f aca="false">IF($W2867="","",INDEX(Primary!H$5:H$2450,$W2867))</f>
        <v>-41.3</v>
      </c>
      <c r="Q2867" s="18" t="n">
        <f aca="false">IF($W2867="","",INDEX(Primary!I$5:I$2450,$W2867))</f>
        <v>-7.37</v>
      </c>
      <c r="R2867" s="19" t="n">
        <f aca="false">IF($E2867="Yes",L2867+P2867,"")</f>
        <v>167.7</v>
      </c>
      <c r="S2867" s="19" t="n">
        <f aca="false">IF($E2867="Yes",H2867-R2867,"")</f>
        <v>0</v>
      </c>
      <c r="T2867" s="6" t="str">
        <f aca="false">IF($E2867="Yes",IF(ROUND(ABS(S2867),2)&lt;=$T$2,"OK","CHECK"),"n/a")</f>
        <v>OK</v>
      </c>
      <c r="U2867" s="20" t="n">
        <f aca="false">Total!J2867</f>
        <v>56.0845</v>
      </c>
      <c r="V2867" s="17" t="n">
        <f aca="false">IFERROR(MATCH($A2867,'Stock Exchange'!$A$5:$A$2450,0),"")</f>
        <v>649</v>
      </c>
      <c r="W2867" s="17" t="n">
        <f aca="false">IFERROR(MATCH($A2867,Primary!$A$5:$A$2450,0),"")</f>
        <v>649</v>
      </c>
    </row>
    <row r="2868" customFormat="false" ht="15" hidden="false" customHeight="false" outlineLevel="0" collapsed="false">
      <c r="A2868" s="16" t="n">
        <f aca="false">Total!A2868</f>
        <v>41128</v>
      </c>
      <c r="B2868" s="17" t="n">
        <f aca="false">YEAR(A2868)</f>
        <v>2012</v>
      </c>
      <c r="C2868" s="17" t="n">
        <f aca="false">MONTH(A2868)</f>
        <v>8</v>
      </c>
      <c r="D2868" s="6" t="str">
        <f aca="false">IF(MONTH(A2868)&gt;=4,"FY "&amp;YEAR(A2868)&amp;"-"&amp;RIGHT(YEAR(A2868)+1,2),"FY "&amp;(YEAR(A2868)-1)&amp;"-"&amp;RIGHT(YEAR(A2868),2))</f>
        <v>FY 2012-13</v>
      </c>
      <c r="E2868" s="6" t="str">
        <f aca="false">IF(AND(V2868&lt;&gt;"",W2868&lt;&gt;""),"Yes","No")</f>
        <v>Yes</v>
      </c>
      <c r="F2868" s="18" t="n">
        <f aca="false">Total!F2868</f>
        <v>1736.4</v>
      </c>
      <c r="G2868" s="18" t="n">
        <f aca="false">Total!G2868</f>
        <v>1166.5</v>
      </c>
      <c r="H2868" s="18" t="n">
        <f aca="false">Total!H2868</f>
        <v>569.9</v>
      </c>
      <c r="I2868" s="18" t="n">
        <f aca="false">Total!I2868</f>
        <v>102.74</v>
      </c>
      <c r="J2868" s="18" t="n">
        <f aca="false">IF($V2868="","",INDEX('Stock Exchange'!F$5:F$2450,$V2868))</f>
        <v>1731.1</v>
      </c>
      <c r="K2868" s="18" t="n">
        <f aca="false">IF($V2868="","",INDEX('Stock Exchange'!G$5:G$2450,$V2868))</f>
        <v>1166.4</v>
      </c>
      <c r="L2868" s="18" t="n">
        <f aca="false">IF($V2868="","",INDEX('Stock Exchange'!H$5:H$2450,$V2868))</f>
        <v>564.7</v>
      </c>
      <c r="M2868" s="18" t="n">
        <f aca="false">IF($V2868="","",INDEX('Stock Exchange'!I$5:I$2450,$V2868))</f>
        <v>101.8</v>
      </c>
      <c r="N2868" s="18" t="n">
        <f aca="false">IF($W2868="","",INDEX(Primary!F$5:F$2450,$W2868))</f>
        <v>5.3</v>
      </c>
      <c r="O2868" s="18" t="n">
        <f aca="false">IF($W2868="","",INDEX(Primary!G$5:G$2450,$W2868))</f>
        <v>0.1</v>
      </c>
      <c r="P2868" s="18" t="n">
        <f aca="false">IF($W2868="","",INDEX(Primary!H$5:H$2450,$W2868))</f>
        <v>5.2</v>
      </c>
      <c r="Q2868" s="18" t="n">
        <f aca="false">IF($W2868="","",INDEX(Primary!I$5:I$2450,$W2868))</f>
        <v>0.94</v>
      </c>
      <c r="R2868" s="19" t="n">
        <f aca="false">IF($E2868="Yes",L2868+P2868,"")</f>
        <v>569.9</v>
      </c>
      <c r="S2868" s="19" t="n">
        <f aca="false">IF($E2868="Yes",H2868-R2868,"")</f>
        <v>0</v>
      </c>
      <c r="T2868" s="6" t="str">
        <f aca="false">IF($E2868="Yes",IF(ROUND(ABS(S2868),2)&lt;=$T$2,"OK","CHECK"),"n/a")</f>
        <v>OK</v>
      </c>
      <c r="U2868" s="20" t="n">
        <f aca="false">Total!J2868</f>
        <v>55.473</v>
      </c>
      <c r="V2868" s="17" t="n">
        <f aca="false">IFERROR(MATCH($A2868,'Stock Exchange'!$A$5:$A$2450,0),"")</f>
        <v>650</v>
      </c>
      <c r="W2868" s="17" t="n">
        <f aca="false">IFERROR(MATCH($A2868,Primary!$A$5:$A$2450,0),"")</f>
        <v>650</v>
      </c>
    </row>
    <row r="2869" customFormat="false" ht="15" hidden="false" customHeight="false" outlineLevel="0" collapsed="false">
      <c r="A2869" s="16" t="n">
        <f aca="false">Total!A2869</f>
        <v>41129</v>
      </c>
      <c r="B2869" s="17" t="n">
        <f aca="false">YEAR(A2869)</f>
        <v>2012</v>
      </c>
      <c r="C2869" s="17" t="n">
        <f aca="false">MONTH(A2869)</f>
        <v>8</v>
      </c>
      <c r="D2869" s="6" t="str">
        <f aca="false">IF(MONTH(A2869)&gt;=4,"FY "&amp;YEAR(A2869)&amp;"-"&amp;RIGHT(YEAR(A2869)+1,2),"FY "&amp;(YEAR(A2869)-1)&amp;"-"&amp;RIGHT(YEAR(A2869),2))</f>
        <v>FY 2012-13</v>
      </c>
      <c r="E2869" s="6" t="str">
        <f aca="false">IF(AND(V2869&lt;&gt;"",W2869&lt;&gt;""),"Yes","No")</f>
        <v>Yes</v>
      </c>
      <c r="F2869" s="18" t="n">
        <f aca="false">Total!F2869</f>
        <v>2454.9</v>
      </c>
      <c r="G2869" s="18" t="n">
        <f aca="false">Total!G2869</f>
        <v>1592.9</v>
      </c>
      <c r="H2869" s="18" t="n">
        <f aca="false">Total!H2869</f>
        <v>862</v>
      </c>
      <c r="I2869" s="18" t="n">
        <f aca="false">Total!I2869</f>
        <v>155.31</v>
      </c>
      <c r="J2869" s="18" t="n">
        <f aca="false">IF($V2869="","",INDEX('Stock Exchange'!F$5:F$2450,$V2869))</f>
        <v>2452.9</v>
      </c>
      <c r="K2869" s="18" t="n">
        <f aca="false">IF($V2869="","",INDEX('Stock Exchange'!G$5:G$2450,$V2869))</f>
        <v>1588.7</v>
      </c>
      <c r="L2869" s="18" t="n">
        <f aca="false">IF($V2869="","",INDEX('Stock Exchange'!H$5:H$2450,$V2869))</f>
        <v>864.2</v>
      </c>
      <c r="M2869" s="18" t="n">
        <f aca="false">IF($V2869="","",INDEX('Stock Exchange'!I$5:I$2450,$V2869))</f>
        <v>155.71</v>
      </c>
      <c r="N2869" s="18" t="n">
        <f aca="false">IF($W2869="","",INDEX(Primary!F$5:F$2450,$W2869))</f>
        <v>2</v>
      </c>
      <c r="O2869" s="18" t="n">
        <f aca="false">IF($W2869="","",INDEX(Primary!G$5:G$2450,$W2869))</f>
        <v>4.2</v>
      </c>
      <c r="P2869" s="18" t="n">
        <f aca="false">IF($W2869="","",INDEX(Primary!H$5:H$2450,$W2869))</f>
        <v>-2.2</v>
      </c>
      <c r="Q2869" s="18" t="n">
        <f aca="false">IF($W2869="","",INDEX(Primary!I$5:I$2450,$W2869))</f>
        <v>-0.4</v>
      </c>
      <c r="R2869" s="19" t="n">
        <f aca="false">IF($E2869="Yes",L2869+P2869,"")</f>
        <v>862</v>
      </c>
      <c r="S2869" s="19" t="n">
        <f aca="false">IF($E2869="Yes",H2869-R2869,"")</f>
        <v>0</v>
      </c>
      <c r="T2869" s="6" t="str">
        <f aca="false">IF($E2869="Yes",IF(ROUND(ABS(S2869),2)&lt;=$T$2,"OK","CHECK"),"n/a")</f>
        <v>OK</v>
      </c>
      <c r="U2869" s="20" t="n">
        <f aca="false">Total!J2869</f>
        <v>55.4995</v>
      </c>
      <c r="V2869" s="17" t="n">
        <f aca="false">IFERROR(MATCH($A2869,'Stock Exchange'!$A$5:$A$2450,0),"")</f>
        <v>651</v>
      </c>
      <c r="W2869" s="17" t="n">
        <f aca="false">IFERROR(MATCH($A2869,Primary!$A$5:$A$2450,0),"")</f>
        <v>651</v>
      </c>
    </row>
    <row r="2870" customFormat="false" ht="15" hidden="false" customHeight="false" outlineLevel="0" collapsed="false">
      <c r="A2870" s="16" t="n">
        <f aca="false">Total!A2870</f>
        <v>41130</v>
      </c>
      <c r="B2870" s="17" t="n">
        <f aca="false">YEAR(A2870)</f>
        <v>2012</v>
      </c>
      <c r="C2870" s="17" t="n">
        <f aca="false">MONTH(A2870)</f>
        <v>8</v>
      </c>
      <c r="D2870" s="6" t="str">
        <f aca="false">IF(MONTH(A2870)&gt;=4,"FY "&amp;YEAR(A2870)&amp;"-"&amp;RIGHT(YEAR(A2870)+1,2),"FY "&amp;(YEAR(A2870)-1)&amp;"-"&amp;RIGHT(YEAR(A2870),2))</f>
        <v>FY 2012-13</v>
      </c>
      <c r="E2870" s="6" t="str">
        <f aca="false">IF(AND(V2870&lt;&gt;"",W2870&lt;&gt;""),"Yes","No")</f>
        <v>Yes</v>
      </c>
      <c r="F2870" s="18" t="n">
        <f aca="false">Total!F2870</f>
        <v>2758.5</v>
      </c>
      <c r="G2870" s="18" t="n">
        <f aca="false">Total!G2870</f>
        <v>1620</v>
      </c>
      <c r="H2870" s="18" t="n">
        <f aca="false">Total!H2870</f>
        <v>1138.5</v>
      </c>
      <c r="I2870" s="18" t="n">
        <f aca="false">Total!I2870</f>
        <v>206.45</v>
      </c>
      <c r="J2870" s="18" t="n">
        <f aca="false">IF($V2870="","",INDEX('Stock Exchange'!F$5:F$2450,$V2870))</f>
        <v>2756.3</v>
      </c>
      <c r="K2870" s="18" t="n">
        <f aca="false">IF($V2870="","",INDEX('Stock Exchange'!G$5:G$2450,$V2870))</f>
        <v>1597.7</v>
      </c>
      <c r="L2870" s="18" t="n">
        <f aca="false">IF($V2870="","",INDEX('Stock Exchange'!H$5:H$2450,$V2870))</f>
        <v>1158.6</v>
      </c>
      <c r="M2870" s="18" t="n">
        <f aca="false">IF($V2870="","",INDEX('Stock Exchange'!I$5:I$2450,$V2870))</f>
        <v>210.09</v>
      </c>
      <c r="N2870" s="18" t="n">
        <f aca="false">IF($W2870="","",INDEX(Primary!F$5:F$2450,$W2870))</f>
        <v>2.2</v>
      </c>
      <c r="O2870" s="18" t="n">
        <f aca="false">IF($W2870="","",INDEX(Primary!G$5:G$2450,$W2870))</f>
        <v>22.3</v>
      </c>
      <c r="P2870" s="18" t="n">
        <f aca="false">IF($W2870="","",INDEX(Primary!H$5:H$2450,$W2870))</f>
        <v>-20.1</v>
      </c>
      <c r="Q2870" s="18" t="n">
        <f aca="false">IF($W2870="","",INDEX(Primary!I$5:I$2450,$W2870))</f>
        <v>-3.64</v>
      </c>
      <c r="R2870" s="19" t="n">
        <f aca="false">IF($E2870="Yes",L2870+P2870,"")</f>
        <v>1138.5</v>
      </c>
      <c r="S2870" s="19" t="n">
        <f aca="false">IF($E2870="Yes",H2870-R2870,"")</f>
        <v>0</v>
      </c>
      <c r="T2870" s="6" t="str">
        <f aca="false">IF($E2870="Yes",IF(ROUND(ABS(S2870),2)&lt;=$T$2,"OK","CHECK"),"n/a")</f>
        <v>OK</v>
      </c>
      <c r="U2870" s="20" t="n">
        <f aca="false">Total!J2870</f>
        <v>55.145</v>
      </c>
      <c r="V2870" s="17" t="n">
        <f aca="false">IFERROR(MATCH($A2870,'Stock Exchange'!$A$5:$A$2450,0),"")</f>
        <v>652</v>
      </c>
      <c r="W2870" s="17" t="n">
        <f aca="false">IFERROR(MATCH($A2870,Primary!$A$5:$A$2450,0),"")</f>
        <v>652</v>
      </c>
    </row>
    <row r="2871" customFormat="false" ht="15" hidden="false" customHeight="false" outlineLevel="0" collapsed="false">
      <c r="A2871" s="16" t="n">
        <f aca="false">Total!A2871</f>
        <v>41131</v>
      </c>
      <c r="B2871" s="17" t="n">
        <f aca="false">YEAR(A2871)</f>
        <v>2012</v>
      </c>
      <c r="C2871" s="17" t="n">
        <f aca="false">MONTH(A2871)</f>
        <v>8</v>
      </c>
      <c r="D2871" s="6" t="str">
        <f aca="false">IF(MONTH(A2871)&gt;=4,"FY "&amp;YEAR(A2871)&amp;"-"&amp;RIGHT(YEAR(A2871)+1,2),"FY "&amp;(YEAR(A2871)-1)&amp;"-"&amp;RIGHT(YEAR(A2871),2))</f>
        <v>FY 2012-13</v>
      </c>
      <c r="E2871" s="6" t="str">
        <f aca="false">IF(AND(V2871&lt;&gt;"",W2871&lt;&gt;""),"Yes","No")</f>
        <v>Yes</v>
      </c>
      <c r="F2871" s="18" t="n">
        <f aca="false">Total!F2871</f>
        <v>2231.3</v>
      </c>
      <c r="G2871" s="18" t="n">
        <f aca="false">Total!G2871</f>
        <v>1913.9</v>
      </c>
      <c r="H2871" s="18" t="n">
        <f aca="false">Total!H2871</f>
        <v>317.4</v>
      </c>
      <c r="I2871" s="18" t="n">
        <f aca="false">Total!I2871</f>
        <v>57.53</v>
      </c>
      <c r="J2871" s="18" t="n">
        <f aca="false">IF($V2871="","",INDEX('Stock Exchange'!F$5:F$2450,$V2871))</f>
        <v>2231.3</v>
      </c>
      <c r="K2871" s="18" t="n">
        <f aca="false">IF($V2871="","",INDEX('Stock Exchange'!G$5:G$2450,$V2871))</f>
        <v>1913.9</v>
      </c>
      <c r="L2871" s="18" t="n">
        <f aca="false">IF($V2871="","",INDEX('Stock Exchange'!H$5:H$2450,$V2871))</f>
        <v>317.4</v>
      </c>
      <c r="M2871" s="18" t="n">
        <f aca="false">IF($V2871="","",INDEX('Stock Exchange'!I$5:I$2450,$V2871))</f>
        <v>57.53</v>
      </c>
      <c r="N2871" s="18" t="n">
        <f aca="false">IF($W2871="","",INDEX(Primary!F$5:F$2450,$W2871))</f>
        <v>0</v>
      </c>
      <c r="O2871" s="18" t="n">
        <f aca="false">IF($W2871="","",INDEX(Primary!G$5:G$2450,$W2871))</f>
        <v>0</v>
      </c>
      <c r="P2871" s="18" t="n">
        <f aca="false">IF($W2871="","",INDEX(Primary!H$5:H$2450,$W2871))</f>
        <v>0</v>
      </c>
      <c r="Q2871" s="18" t="n">
        <f aca="false">IF($W2871="","",INDEX(Primary!I$5:I$2450,$W2871))</f>
        <v>0</v>
      </c>
      <c r="R2871" s="19" t="n">
        <f aca="false">IF($E2871="Yes",L2871+P2871,"")</f>
        <v>317.4</v>
      </c>
      <c r="S2871" s="19" t="n">
        <f aca="false">IF($E2871="Yes",H2871-R2871,"")</f>
        <v>0</v>
      </c>
      <c r="T2871" s="6" t="str">
        <f aca="false">IF($E2871="Yes",IF(ROUND(ABS(S2871),2)&lt;=$T$2,"OK","CHECK"),"n/a")</f>
        <v>OK</v>
      </c>
      <c r="U2871" s="20" t="n">
        <f aca="false">Total!J2871</f>
        <v>55.1715</v>
      </c>
      <c r="V2871" s="17" t="n">
        <f aca="false">IFERROR(MATCH($A2871,'Stock Exchange'!$A$5:$A$2450,0),"")</f>
        <v>653</v>
      </c>
      <c r="W2871" s="17" t="n">
        <f aca="false">IFERROR(MATCH($A2871,Primary!$A$5:$A$2450,0),"")</f>
        <v>653</v>
      </c>
    </row>
    <row r="2872" customFormat="false" ht="15" hidden="false" customHeight="false" outlineLevel="0" collapsed="false">
      <c r="A2872" s="16" t="n">
        <f aca="false">Total!A2872</f>
        <v>41134</v>
      </c>
      <c r="B2872" s="17" t="n">
        <f aca="false">YEAR(A2872)</f>
        <v>2012</v>
      </c>
      <c r="C2872" s="17" t="n">
        <f aca="false">MONTH(A2872)</f>
        <v>8</v>
      </c>
      <c r="D2872" s="6" t="str">
        <f aca="false">IF(MONTH(A2872)&gt;=4,"FY "&amp;YEAR(A2872)&amp;"-"&amp;RIGHT(YEAR(A2872)+1,2),"FY "&amp;(YEAR(A2872)-1)&amp;"-"&amp;RIGHT(YEAR(A2872),2))</f>
        <v>FY 2012-13</v>
      </c>
      <c r="E2872" s="6" t="str">
        <f aca="false">IF(AND(V2872&lt;&gt;"",W2872&lt;&gt;""),"Yes","No")</f>
        <v>Yes</v>
      </c>
      <c r="F2872" s="18" t="n">
        <f aca="false">Total!F2872</f>
        <v>2368.6</v>
      </c>
      <c r="G2872" s="18" t="n">
        <f aca="false">Total!G2872</f>
        <v>2247.4</v>
      </c>
      <c r="H2872" s="18" t="n">
        <f aca="false">Total!H2872</f>
        <v>121.2</v>
      </c>
      <c r="I2872" s="18" t="n">
        <f aca="false">Total!I2872</f>
        <v>21.9</v>
      </c>
      <c r="J2872" s="18" t="n">
        <f aca="false">IF($V2872="","",INDEX('Stock Exchange'!F$5:F$2450,$V2872))</f>
        <v>2368.6</v>
      </c>
      <c r="K2872" s="18" t="n">
        <f aca="false">IF($V2872="","",INDEX('Stock Exchange'!G$5:G$2450,$V2872))</f>
        <v>2245.1</v>
      </c>
      <c r="L2872" s="18" t="n">
        <f aca="false">IF($V2872="","",INDEX('Stock Exchange'!H$5:H$2450,$V2872))</f>
        <v>123.5</v>
      </c>
      <c r="M2872" s="18" t="n">
        <f aca="false">IF($V2872="","",INDEX('Stock Exchange'!I$5:I$2450,$V2872))</f>
        <v>22.32</v>
      </c>
      <c r="N2872" s="18" t="n">
        <f aca="false">IF($W2872="","",INDEX(Primary!F$5:F$2450,$W2872))</f>
        <v>0</v>
      </c>
      <c r="O2872" s="18" t="n">
        <f aca="false">IF($W2872="","",INDEX(Primary!G$5:G$2450,$W2872))</f>
        <v>2.3</v>
      </c>
      <c r="P2872" s="18" t="n">
        <f aca="false">IF($W2872="","",INDEX(Primary!H$5:H$2450,$W2872))</f>
        <v>-2.3</v>
      </c>
      <c r="Q2872" s="18" t="n">
        <f aca="false">IF($W2872="","",INDEX(Primary!I$5:I$2450,$W2872))</f>
        <v>-0.42</v>
      </c>
      <c r="R2872" s="19" t="n">
        <f aca="false">IF($E2872="Yes",L2872+P2872,"")</f>
        <v>121.2</v>
      </c>
      <c r="S2872" s="19" t="n">
        <f aca="false">IF($E2872="Yes",H2872-R2872,"")</f>
        <v>0</v>
      </c>
      <c r="T2872" s="6" t="str">
        <f aca="false">IF($E2872="Yes",IF(ROUND(ABS(S2872),2)&lt;=$T$2,"OK","CHECK"),"n/a")</f>
        <v>OK</v>
      </c>
      <c r="U2872" s="20" t="n">
        <f aca="false">Total!J2872</f>
        <v>55.344</v>
      </c>
      <c r="V2872" s="17" t="n">
        <f aca="false">IFERROR(MATCH($A2872,'Stock Exchange'!$A$5:$A$2450,0),"")</f>
        <v>654</v>
      </c>
      <c r="W2872" s="17" t="n">
        <f aca="false">IFERROR(MATCH($A2872,Primary!$A$5:$A$2450,0),"")</f>
        <v>654</v>
      </c>
    </row>
    <row r="2873" customFormat="false" ht="15" hidden="false" customHeight="false" outlineLevel="0" collapsed="false">
      <c r="A2873" s="16" t="n">
        <f aca="false">Total!A2873</f>
        <v>41135</v>
      </c>
      <c r="B2873" s="17" t="n">
        <f aca="false">YEAR(A2873)</f>
        <v>2012</v>
      </c>
      <c r="C2873" s="17" t="n">
        <f aca="false">MONTH(A2873)</f>
        <v>8</v>
      </c>
      <c r="D2873" s="6" t="str">
        <f aca="false">IF(MONTH(A2873)&gt;=4,"FY "&amp;YEAR(A2873)&amp;"-"&amp;RIGHT(YEAR(A2873)+1,2),"FY "&amp;(YEAR(A2873)-1)&amp;"-"&amp;RIGHT(YEAR(A2873),2))</f>
        <v>FY 2012-13</v>
      </c>
      <c r="E2873" s="6" t="str">
        <f aca="false">IF(AND(V2873&lt;&gt;"",W2873&lt;&gt;""),"Yes","No")</f>
        <v>Yes</v>
      </c>
      <c r="F2873" s="18" t="n">
        <f aca="false">Total!F2873</f>
        <v>2024.8</v>
      </c>
      <c r="G2873" s="18" t="n">
        <f aca="false">Total!G2873</f>
        <v>1663.2</v>
      </c>
      <c r="H2873" s="18" t="n">
        <f aca="false">Total!H2873</f>
        <v>361.5</v>
      </c>
      <c r="I2873" s="18" t="n">
        <f aca="false">Total!I2873</f>
        <v>65.24</v>
      </c>
      <c r="J2873" s="18" t="n">
        <f aca="false">IF($V2873="","",INDEX('Stock Exchange'!F$5:F$2450,$V2873))</f>
        <v>2020.3</v>
      </c>
      <c r="K2873" s="18" t="n">
        <f aca="false">IF($V2873="","",INDEX('Stock Exchange'!G$5:G$2450,$V2873))</f>
        <v>1663</v>
      </c>
      <c r="L2873" s="18" t="n">
        <f aca="false">IF($V2873="","",INDEX('Stock Exchange'!H$5:H$2450,$V2873))</f>
        <v>357.2</v>
      </c>
      <c r="M2873" s="18" t="n">
        <f aca="false">IF($V2873="","",INDEX('Stock Exchange'!I$5:I$2450,$V2873))</f>
        <v>64.46</v>
      </c>
      <c r="N2873" s="18" t="n">
        <f aca="false">IF($W2873="","",INDEX(Primary!F$5:F$2450,$W2873))</f>
        <v>4.5</v>
      </c>
      <c r="O2873" s="18" t="n">
        <f aca="false">IF($W2873="","",INDEX(Primary!G$5:G$2450,$W2873))</f>
        <v>0.2</v>
      </c>
      <c r="P2873" s="18" t="n">
        <f aca="false">IF($W2873="","",INDEX(Primary!H$5:H$2450,$W2873))</f>
        <v>4.3</v>
      </c>
      <c r="Q2873" s="18" t="n">
        <f aca="false">IF($W2873="","",INDEX(Primary!I$5:I$2450,$W2873))</f>
        <v>0.78</v>
      </c>
      <c r="R2873" s="19" t="n">
        <f aca="false">IF($E2873="Yes",L2873+P2873,"")</f>
        <v>361.5</v>
      </c>
      <c r="S2873" s="19" t="n">
        <f aca="false">IF($E2873="Yes",H2873-R2873,"")</f>
        <v>0</v>
      </c>
      <c r="T2873" s="6" t="str">
        <f aca="false">IF($E2873="Yes",IF(ROUND(ABS(S2873),2)&lt;=$T$2,"OK","CHECK"),"n/a")</f>
        <v>OK</v>
      </c>
      <c r="U2873" s="20" t="n">
        <f aca="false">Total!J2873</f>
        <v>55.418</v>
      </c>
      <c r="V2873" s="17" t="n">
        <f aca="false">IFERROR(MATCH($A2873,'Stock Exchange'!$A$5:$A$2450,0),"")</f>
        <v>655</v>
      </c>
      <c r="W2873" s="17" t="n">
        <f aca="false">IFERROR(MATCH($A2873,Primary!$A$5:$A$2450,0),"")</f>
        <v>655</v>
      </c>
    </row>
    <row r="2874" customFormat="false" ht="15" hidden="false" customHeight="false" outlineLevel="0" collapsed="false">
      <c r="A2874" s="16" t="n">
        <f aca="false">Total!A2874</f>
        <v>41137</v>
      </c>
      <c r="B2874" s="17" t="n">
        <f aca="false">YEAR(A2874)</f>
        <v>2012</v>
      </c>
      <c r="C2874" s="17" t="n">
        <f aca="false">MONTH(A2874)</f>
        <v>8</v>
      </c>
      <c r="D2874" s="6" t="str">
        <f aca="false">IF(MONTH(A2874)&gt;=4,"FY "&amp;YEAR(A2874)&amp;"-"&amp;RIGHT(YEAR(A2874)+1,2),"FY "&amp;(YEAR(A2874)-1)&amp;"-"&amp;RIGHT(YEAR(A2874),2))</f>
        <v>FY 2012-13</v>
      </c>
      <c r="E2874" s="6" t="str">
        <f aca="false">IF(AND(V2874&lt;&gt;"",W2874&lt;&gt;""),"Yes","No")</f>
        <v>Yes</v>
      </c>
      <c r="F2874" s="18" t="n">
        <f aca="false">Total!F2874</f>
        <v>1971.8</v>
      </c>
      <c r="G2874" s="18" t="n">
        <f aca="false">Total!G2874</f>
        <v>1691.4</v>
      </c>
      <c r="H2874" s="18" t="n">
        <f aca="false">Total!H2874</f>
        <v>280.4</v>
      </c>
      <c r="I2874" s="18" t="n">
        <f aca="false">Total!I2874</f>
        <v>50.39</v>
      </c>
      <c r="J2874" s="18" t="n">
        <f aca="false">IF($V2874="","",INDEX('Stock Exchange'!F$5:F$2450,$V2874))</f>
        <v>1971.8</v>
      </c>
      <c r="K2874" s="18" t="n">
        <f aca="false">IF($V2874="","",INDEX('Stock Exchange'!G$5:G$2450,$V2874))</f>
        <v>1683.3</v>
      </c>
      <c r="L2874" s="18" t="n">
        <f aca="false">IF($V2874="","",INDEX('Stock Exchange'!H$5:H$2450,$V2874))</f>
        <v>288.5</v>
      </c>
      <c r="M2874" s="18" t="n">
        <f aca="false">IF($V2874="","",INDEX('Stock Exchange'!I$5:I$2450,$V2874))</f>
        <v>51.85</v>
      </c>
      <c r="N2874" s="18" t="n">
        <f aca="false">IF($W2874="","",INDEX(Primary!F$5:F$2450,$W2874))</f>
        <v>0</v>
      </c>
      <c r="O2874" s="18" t="n">
        <f aca="false">IF($W2874="","",INDEX(Primary!G$5:G$2450,$W2874))</f>
        <v>8.1</v>
      </c>
      <c r="P2874" s="18" t="n">
        <f aca="false">IF($W2874="","",INDEX(Primary!H$5:H$2450,$W2874))</f>
        <v>-8.1</v>
      </c>
      <c r="Q2874" s="18" t="n">
        <f aca="false">IF($W2874="","",INDEX(Primary!I$5:I$2450,$W2874))</f>
        <v>-1.46</v>
      </c>
      <c r="R2874" s="19" t="n">
        <f aca="false">IF($E2874="Yes",L2874+P2874,"")</f>
        <v>280.4</v>
      </c>
      <c r="S2874" s="19" t="n">
        <f aca="false">IF($E2874="Yes",H2874-R2874,"")</f>
        <v>0</v>
      </c>
      <c r="T2874" s="6" t="str">
        <f aca="false">IF($E2874="Yes",IF(ROUND(ABS(S2874),2)&lt;=$T$2,"OK","CHECK"),"n/a")</f>
        <v>OK</v>
      </c>
      <c r="U2874" s="20" t="n">
        <f aca="false">Total!J2874</f>
        <v>55.6435</v>
      </c>
      <c r="V2874" s="17" t="n">
        <f aca="false">IFERROR(MATCH($A2874,'Stock Exchange'!$A$5:$A$2450,0),"")</f>
        <v>656</v>
      </c>
      <c r="W2874" s="17" t="n">
        <f aca="false">IFERROR(MATCH($A2874,Primary!$A$5:$A$2450,0),"")</f>
        <v>656</v>
      </c>
    </row>
    <row r="2875" customFormat="false" ht="15" hidden="false" customHeight="false" outlineLevel="0" collapsed="false">
      <c r="A2875" s="16" t="n">
        <f aca="false">Total!A2875</f>
        <v>41138</v>
      </c>
      <c r="B2875" s="17" t="n">
        <f aca="false">YEAR(A2875)</f>
        <v>2012</v>
      </c>
      <c r="C2875" s="17" t="n">
        <f aca="false">MONTH(A2875)</f>
        <v>8</v>
      </c>
      <c r="D2875" s="6" t="str">
        <f aca="false">IF(MONTH(A2875)&gt;=4,"FY "&amp;YEAR(A2875)&amp;"-"&amp;RIGHT(YEAR(A2875)+1,2),"FY "&amp;(YEAR(A2875)-1)&amp;"-"&amp;RIGHT(YEAR(A2875),2))</f>
        <v>FY 2012-13</v>
      </c>
      <c r="E2875" s="6" t="str">
        <f aca="false">IF(AND(V2875&lt;&gt;"",W2875&lt;&gt;""),"Yes","No")</f>
        <v>Yes</v>
      </c>
      <c r="F2875" s="18" t="n">
        <f aca="false">Total!F2875</f>
        <v>2453.2</v>
      </c>
      <c r="G2875" s="18" t="n">
        <f aca="false">Total!G2875</f>
        <v>2318.3</v>
      </c>
      <c r="H2875" s="18" t="n">
        <f aca="false">Total!H2875</f>
        <v>134.9</v>
      </c>
      <c r="I2875" s="18" t="n">
        <f aca="false">Total!I2875</f>
        <v>24.1</v>
      </c>
      <c r="J2875" s="18" t="n">
        <f aca="false">IF($V2875="","",INDEX('Stock Exchange'!F$5:F$2450,$V2875))</f>
        <v>2448.3</v>
      </c>
      <c r="K2875" s="18" t="n">
        <f aca="false">IF($V2875="","",INDEX('Stock Exchange'!G$5:G$2450,$V2875))</f>
        <v>2313.5</v>
      </c>
      <c r="L2875" s="18" t="n">
        <f aca="false">IF($V2875="","",INDEX('Stock Exchange'!H$5:H$2450,$V2875))</f>
        <v>134.8</v>
      </c>
      <c r="M2875" s="18" t="n">
        <f aca="false">IF($V2875="","",INDEX('Stock Exchange'!I$5:I$2450,$V2875))</f>
        <v>24.09</v>
      </c>
      <c r="N2875" s="18" t="n">
        <f aca="false">IF($W2875="","",INDEX(Primary!F$5:F$2450,$W2875))</f>
        <v>4.9</v>
      </c>
      <c r="O2875" s="18" t="n">
        <f aca="false">IF($W2875="","",INDEX(Primary!G$5:G$2450,$W2875))</f>
        <v>4.8</v>
      </c>
      <c r="P2875" s="18" t="n">
        <f aca="false">IF($W2875="","",INDEX(Primary!H$5:H$2450,$W2875))</f>
        <v>0.1</v>
      </c>
      <c r="Q2875" s="18" t="n">
        <f aca="false">IF($W2875="","",INDEX(Primary!I$5:I$2450,$W2875))</f>
        <v>0.01</v>
      </c>
      <c r="R2875" s="19" t="n">
        <f aca="false">IF($E2875="Yes",L2875+P2875,"")</f>
        <v>134.9</v>
      </c>
      <c r="S2875" s="19" t="n">
        <f aca="false">IF($E2875="Yes",H2875-R2875,"")</f>
        <v>0</v>
      </c>
      <c r="T2875" s="6" t="str">
        <f aca="false">IF($E2875="Yes",IF(ROUND(ABS(S2875),2)&lt;=$T$2,"OK","CHECK"),"n/a")</f>
        <v>OK</v>
      </c>
      <c r="U2875" s="20" t="n">
        <f aca="false">Total!J2875</f>
        <v>55.989</v>
      </c>
      <c r="V2875" s="17" t="n">
        <f aca="false">IFERROR(MATCH($A2875,'Stock Exchange'!$A$5:$A$2450,0),"")</f>
        <v>657</v>
      </c>
      <c r="W2875" s="17" t="n">
        <f aca="false">IFERROR(MATCH($A2875,Primary!$A$5:$A$2450,0),"")</f>
        <v>657</v>
      </c>
    </row>
    <row r="2876" customFormat="false" ht="15" hidden="false" customHeight="false" outlineLevel="0" collapsed="false">
      <c r="A2876" s="16" t="n">
        <f aca="false">Total!A2876</f>
        <v>41142</v>
      </c>
      <c r="B2876" s="17" t="n">
        <f aca="false">YEAR(A2876)</f>
        <v>2012</v>
      </c>
      <c r="C2876" s="17" t="n">
        <f aca="false">MONTH(A2876)</f>
        <v>8</v>
      </c>
      <c r="D2876" s="6" t="str">
        <f aca="false">IF(MONTH(A2876)&gt;=4,"FY "&amp;YEAR(A2876)&amp;"-"&amp;RIGHT(YEAR(A2876)+1,2),"FY "&amp;(YEAR(A2876)-1)&amp;"-"&amp;RIGHT(YEAR(A2876),2))</f>
        <v>FY 2012-13</v>
      </c>
      <c r="E2876" s="6" t="str">
        <f aca="false">IF(AND(V2876&lt;&gt;"",W2876&lt;&gt;""),"Yes","No")</f>
        <v>Yes</v>
      </c>
      <c r="F2876" s="18" t="n">
        <f aca="false">Total!F2876</f>
        <v>2173.5</v>
      </c>
      <c r="G2876" s="18" t="n">
        <f aca="false">Total!G2876</f>
        <v>1850.3</v>
      </c>
      <c r="H2876" s="18" t="n">
        <f aca="false">Total!H2876</f>
        <v>323.2</v>
      </c>
      <c r="I2876" s="18" t="n">
        <f aca="false">Total!I2876</f>
        <v>58.02</v>
      </c>
      <c r="J2876" s="18" t="n">
        <f aca="false">IF($V2876="","",INDEX('Stock Exchange'!F$5:F$2450,$V2876))</f>
        <v>2173.3</v>
      </c>
      <c r="K2876" s="18" t="n">
        <f aca="false">IF($V2876="","",INDEX('Stock Exchange'!G$5:G$2450,$V2876))</f>
        <v>1850.3</v>
      </c>
      <c r="L2876" s="18" t="n">
        <f aca="false">IF($V2876="","",INDEX('Stock Exchange'!H$5:H$2450,$V2876))</f>
        <v>323</v>
      </c>
      <c r="M2876" s="18" t="n">
        <f aca="false">IF($V2876="","",INDEX('Stock Exchange'!I$5:I$2450,$V2876))</f>
        <v>57.98</v>
      </c>
      <c r="N2876" s="18" t="n">
        <f aca="false">IF($W2876="","",INDEX(Primary!F$5:F$2450,$W2876))</f>
        <v>0.3</v>
      </c>
      <c r="O2876" s="18" t="n">
        <f aca="false">IF($W2876="","",INDEX(Primary!G$5:G$2450,$W2876))</f>
        <v>0.1</v>
      </c>
      <c r="P2876" s="18" t="n">
        <f aca="false">IF($W2876="","",INDEX(Primary!H$5:H$2450,$W2876))</f>
        <v>0.2</v>
      </c>
      <c r="Q2876" s="18" t="n">
        <f aca="false">IF($W2876="","",INDEX(Primary!I$5:I$2450,$W2876))</f>
        <v>0.04</v>
      </c>
      <c r="R2876" s="19" t="n">
        <f aca="false">IF($E2876="Yes",L2876+P2876,"")</f>
        <v>323.2</v>
      </c>
      <c r="S2876" s="19" t="n">
        <f aca="false">IF($E2876="Yes",H2876-R2876,"")</f>
        <v>0</v>
      </c>
      <c r="T2876" s="6" t="str">
        <f aca="false">IF($E2876="Yes",IF(ROUND(ABS(S2876),2)&lt;=$T$2,"OK","CHECK"),"n/a")</f>
        <v>OK</v>
      </c>
      <c r="U2876" s="20" t="n">
        <f aca="false">Total!J2876</f>
        <v>55.7023</v>
      </c>
      <c r="V2876" s="17" t="n">
        <f aca="false">IFERROR(MATCH($A2876,'Stock Exchange'!$A$5:$A$2450,0),"")</f>
        <v>658</v>
      </c>
      <c r="W2876" s="17" t="n">
        <f aca="false">IFERROR(MATCH($A2876,Primary!$A$5:$A$2450,0),"")</f>
        <v>658</v>
      </c>
    </row>
    <row r="2877" customFormat="false" ht="15" hidden="false" customHeight="false" outlineLevel="0" collapsed="false">
      <c r="A2877" s="16" t="n">
        <f aca="false">Total!A2877</f>
        <v>41143</v>
      </c>
      <c r="B2877" s="17" t="n">
        <f aca="false">YEAR(A2877)</f>
        <v>2012</v>
      </c>
      <c r="C2877" s="17" t="n">
        <f aca="false">MONTH(A2877)</f>
        <v>8</v>
      </c>
      <c r="D2877" s="6" t="str">
        <f aca="false">IF(MONTH(A2877)&gt;=4,"FY "&amp;YEAR(A2877)&amp;"-"&amp;RIGHT(YEAR(A2877)+1,2),"FY "&amp;(YEAR(A2877)-1)&amp;"-"&amp;RIGHT(YEAR(A2877),2))</f>
        <v>FY 2012-13</v>
      </c>
      <c r="E2877" s="6" t="str">
        <f aca="false">IF(AND(V2877&lt;&gt;"",W2877&lt;&gt;""),"Yes","No")</f>
        <v>Yes</v>
      </c>
      <c r="F2877" s="18" t="n">
        <f aca="false">Total!F2877</f>
        <v>2253.2</v>
      </c>
      <c r="G2877" s="18" t="n">
        <f aca="false">Total!G2877</f>
        <v>2041</v>
      </c>
      <c r="H2877" s="18" t="n">
        <f aca="false">Total!H2877</f>
        <v>212.1</v>
      </c>
      <c r="I2877" s="18" t="n">
        <f aca="false">Total!I2877</f>
        <v>38.19</v>
      </c>
      <c r="J2877" s="18" t="n">
        <f aca="false">IF($V2877="","",INDEX('Stock Exchange'!F$5:F$2450,$V2877))</f>
        <v>2241.4</v>
      </c>
      <c r="K2877" s="18" t="n">
        <f aca="false">IF($V2877="","",INDEX('Stock Exchange'!G$5:G$2450,$V2877))</f>
        <v>2040.5</v>
      </c>
      <c r="L2877" s="18" t="n">
        <f aca="false">IF($V2877="","",INDEX('Stock Exchange'!H$5:H$2450,$V2877))</f>
        <v>200.9</v>
      </c>
      <c r="M2877" s="18" t="n">
        <f aca="false">IF($V2877="","",INDEX('Stock Exchange'!I$5:I$2450,$V2877))</f>
        <v>36.17</v>
      </c>
      <c r="N2877" s="18" t="n">
        <f aca="false">IF($W2877="","",INDEX(Primary!F$5:F$2450,$W2877))</f>
        <v>11.7</v>
      </c>
      <c r="O2877" s="18" t="n">
        <f aca="false">IF($W2877="","",INDEX(Primary!G$5:G$2450,$W2877))</f>
        <v>0.5</v>
      </c>
      <c r="P2877" s="18" t="n">
        <f aca="false">IF($W2877="","",INDEX(Primary!H$5:H$2450,$W2877))</f>
        <v>11.2</v>
      </c>
      <c r="Q2877" s="18" t="n">
        <f aca="false">IF($W2877="","",INDEX(Primary!I$5:I$2450,$W2877))</f>
        <v>2.02</v>
      </c>
      <c r="R2877" s="19" t="n">
        <f aca="false">IF($E2877="Yes",L2877+P2877,"")</f>
        <v>212.1</v>
      </c>
      <c r="S2877" s="19" t="n">
        <f aca="false">IF($E2877="Yes",H2877-R2877,"")</f>
        <v>0</v>
      </c>
      <c r="T2877" s="6" t="str">
        <f aca="false">IF($E2877="Yes",IF(ROUND(ABS(S2877),2)&lt;=$T$2,"OK","CHECK"),"n/a")</f>
        <v>OK</v>
      </c>
      <c r="U2877" s="20" t="n">
        <f aca="false">Total!J2877</f>
        <v>55.5405</v>
      </c>
      <c r="V2877" s="17" t="n">
        <f aca="false">IFERROR(MATCH($A2877,'Stock Exchange'!$A$5:$A$2450,0),"")</f>
        <v>659</v>
      </c>
      <c r="W2877" s="17" t="n">
        <f aca="false">IFERROR(MATCH($A2877,Primary!$A$5:$A$2450,0),"")</f>
        <v>659</v>
      </c>
    </row>
    <row r="2878" customFormat="false" ht="15" hidden="false" customHeight="false" outlineLevel="0" collapsed="false">
      <c r="A2878" s="16" t="n">
        <f aca="false">Total!A2878</f>
        <v>41144</v>
      </c>
      <c r="B2878" s="17" t="n">
        <f aca="false">YEAR(A2878)</f>
        <v>2012</v>
      </c>
      <c r="C2878" s="17" t="n">
        <f aca="false">MONTH(A2878)</f>
        <v>8</v>
      </c>
      <c r="D2878" s="6" t="str">
        <f aca="false">IF(MONTH(A2878)&gt;=4,"FY "&amp;YEAR(A2878)&amp;"-"&amp;RIGHT(YEAR(A2878)+1,2),"FY "&amp;(YEAR(A2878)-1)&amp;"-"&amp;RIGHT(YEAR(A2878),2))</f>
        <v>FY 2012-13</v>
      </c>
      <c r="E2878" s="6" t="str">
        <f aca="false">IF(AND(V2878&lt;&gt;"",W2878&lt;&gt;""),"Yes","No")</f>
        <v>Yes</v>
      </c>
      <c r="F2878" s="18" t="n">
        <f aca="false">Total!F2878</f>
        <v>1550.5</v>
      </c>
      <c r="G2878" s="18" t="n">
        <f aca="false">Total!G2878</f>
        <v>1426.6</v>
      </c>
      <c r="H2878" s="18" t="n">
        <f aca="false">Total!H2878</f>
        <v>123.8</v>
      </c>
      <c r="I2878" s="18" t="n">
        <f aca="false">Total!I2878</f>
        <v>22.31</v>
      </c>
      <c r="J2878" s="18" t="n">
        <f aca="false">IF($V2878="","",INDEX('Stock Exchange'!F$5:F$2450,$V2878))</f>
        <v>1550.5</v>
      </c>
      <c r="K2878" s="18" t="n">
        <f aca="false">IF($V2878="","",INDEX('Stock Exchange'!G$5:G$2450,$V2878))</f>
        <v>1426.3</v>
      </c>
      <c r="L2878" s="18" t="n">
        <f aca="false">IF($V2878="","",INDEX('Stock Exchange'!H$5:H$2450,$V2878))</f>
        <v>124.2</v>
      </c>
      <c r="M2878" s="18" t="n">
        <f aca="false">IF($V2878="","",INDEX('Stock Exchange'!I$5:I$2450,$V2878))</f>
        <v>22.37</v>
      </c>
      <c r="N2878" s="18" t="n">
        <f aca="false">IF($W2878="","",INDEX(Primary!F$5:F$2450,$W2878))</f>
        <v>0</v>
      </c>
      <c r="O2878" s="18" t="n">
        <f aca="false">IF($W2878="","",INDEX(Primary!G$5:G$2450,$W2878))</f>
        <v>0.3</v>
      </c>
      <c r="P2878" s="18" t="n">
        <f aca="false">IF($W2878="","",INDEX(Primary!H$5:H$2450,$W2878))</f>
        <v>-0.3</v>
      </c>
      <c r="Q2878" s="18" t="n">
        <f aca="false">IF($W2878="","",INDEX(Primary!I$5:I$2450,$W2878))</f>
        <v>-0.06</v>
      </c>
      <c r="R2878" s="19" t="n">
        <f aca="false">IF($E2878="Yes",L2878+P2878,"")</f>
        <v>123.9</v>
      </c>
      <c r="S2878" s="19" t="n">
        <f aca="false">IF($E2878="Yes",H2878-R2878,"")</f>
        <v>-0.100000000000009</v>
      </c>
      <c r="T2878" s="6" t="str">
        <f aca="false">IF($E2878="Yes",IF(ROUND(ABS(S2878),2)&lt;=$T$2,"OK","CHECK"),"n/a")</f>
        <v>OK</v>
      </c>
      <c r="U2878" s="20" t="n">
        <f aca="false">Total!J2878</f>
        <v>55.5105</v>
      </c>
      <c r="V2878" s="17" t="n">
        <f aca="false">IFERROR(MATCH($A2878,'Stock Exchange'!$A$5:$A$2450,0),"")</f>
        <v>660</v>
      </c>
      <c r="W2878" s="17" t="n">
        <f aca="false">IFERROR(MATCH($A2878,Primary!$A$5:$A$2450,0),"")</f>
        <v>660</v>
      </c>
    </row>
    <row r="2879" customFormat="false" ht="15" hidden="false" customHeight="false" outlineLevel="0" collapsed="false">
      <c r="A2879" s="16" t="n">
        <f aca="false">Total!A2879</f>
        <v>41145</v>
      </c>
      <c r="B2879" s="17" t="n">
        <f aca="false">YEAR(A2879)</f>
        <v>2012</v>
      </c>
      <c r="C2879" s="17" t="n">
        <f aca="false">MONTH(A2879)</f>
        <v>8</v>
      </c>
      <c r="D2879" s="6" t="str">
        <f aca="false">IF(MONTH(A2879)&gt;=4,"FY "&amp;YEAR(A2879)&amp;"-"&amp;RIGHT(YEAR(A2879)+1,2),"FY "&amp;(YEAR(A2879)-1)&amp;"-"&amp;RIGHT(YEAR(A2879),2))</f>
        <v>FY 2012-13</v>
      </c>
      <c r="E2879" s="6" t="str">
        <f aca="false">IF(AND(V2879&lt;&gt;"",W2879&lt;&gt;""),"Yes","No")</f>
        <v>Yes</v>
      </c>
      <c r="F2879" s="18" t="n">
        <f aca="false">Total!F2879</f>
        <v>2473.6</v>
      </c>
      <c r="G2879" s="18" t="n">
        <f aca="false">Total!G2879</f>
        <v>2077</v>
      </c>
      <c r="H2879" s="18" t="n">
        <f aca="false">Total!H2879</f>
        <v>396.6</v>
      </c>
      <c r="I2879" s="18" t="n">
        <f aca="false">Total!I2879</f>
        <v>71.87</v>
      </c>
      <c r="J2879" s="18" t="n">
        <f aca="false">IF($V2879="","",INDEX('Stock Exchange'!F$5:F$2450,$V2879))</f>
        <v>2473.6</v>
      </c>
      <c r="K2879" s="18" t="n">
        <f aca="false">IF($V2879="","",INDEX('Stock Exchange'!G$5:G$2450,$V2879))</f>
        <v>2074.8</v>
      </c>
      <c r="L2879" s="18" t="n">
        <f aca="false">IF($V2879="","",INDEX('Stock Exchange'!H$5:H$2450,$V2879))</f>
        <v>398.8</v>
      </c>
      <c r="M2879" s="18" t="n">
        <f aca="false">IF($V2879="","",INDEX('Stock Exchange'!I$5:I$2450,$V2879))</f>
        <v>72.27</v>
      </c>
      <c r="N2879" s="18" t="n">
        <f aca="false">IF($W2879="","",INDEX(Primary!F$5:F$2450,$W2879))</f>
        <v>0</v>
      </c>
      <c r="O2879" s="18" t="n">
        <f aca="false">IF($W2879="","",INDEX(Primary!G$5:G$2450,$W2879))</f>
        <v>2.2</v>
      </c>
      <c r="P2879" s="18" t="n">
        <f aca="false">IF($W2879="","",INDEX(Primary!H$5:H$2450,$W2879))</f>
        <v>-2.2</v>
      </c>
      <c r="Q2879" s="18" t="n">
        <f aca="false">IF($W2879="","",INDEX(Primary!I$5:I$2450,$W2879))</f>
        <v>-0.4</v>
      </c>
      <c r="R2879" s="19" t="n">
        <f aca="false">IF($E2879="Yes",L2879+P2879,"")</f>
        <v>396.6</v>
      </c>
      <c r="S2879" s="19" t="n">
        <f aca="false">IF($E2879="Yes",H2879-R2879,"")</f>
        <v>0</v>
      </c>
      <c r="T2879" s="6" t="str">
        <f aca="false">IF($E2879="Yes",IF(ROUND(ABS(S2879),2)&lt;=$T$2,"OK","CHECK"),"n/a")</f>
        <v>OK</v>
      </c>
      <c r="U2879" s="20" t="n">
        <f aca="false">Total!J2879</f>
        <v>55.1855</v>
      </c>
      <c r="V2879" s="17" t="n">
        <f aca="false">IFERROR(MATCH($A2879,'Stock Exchange'!$A$5:$A$2450,0),"")</f>
        <v>661</v>
      </c>
      <c r="W2879" s="17" t="n">
        <f aca="false">IFERROR(MATCH($A2879,Primary!$A$5:$A$2450,0),"")</f>
        <v>661</v>
      </c>
    </row>
    <row r="2880" customFormat="false" ht="15" hidden="false" customHeight="false" outlineLevel="0" collapsed="false">
      <c r="A2880" s="16" t="n">
        <f aca="false">Total!A2880</f>
        <v>41148</v>
      </c>
      <c r="B2880" s="17" t="n">
        <f aca="false">YEAR(A2880)</f>
        <v>2012</v>
      </c>
      <c r="C2880" s="17" t="n">
        <f aca="false">MONTH(A2880)</f>
        <v>8</v>
      </c>
      <c r="D2880" s="6" t="str">
        <f aca="false">IF(MONTH(A2880)&gt;=4,"FY "&amp;YEAR(A2880)&amp;"-"&amp;RIGHT(YEAR(A2880)+1,2),"FY "&amp;(YEAR(A2880)-1)&amp;"-"&amp;RIGHT(YEAR(A2880),2))</f>
        <v>FY 2012-13</v>
      </c>
      <c r="E2880" s="6" t="str">
        <f aca="false">IF(AND(V2880&lt;&gt;"",W2880&lt;&gt;""),"Yes","No")</f>
        <v>Yes</v>
      </c>
      <c r="F2880" s="18" t="n">
        <f aca="false">Total!F2880</f>
        <v>2074.9</v>
      </c>
      <c r="G2880" s="18" t="n">
        <f aca="false">Total!G2880</f>
        <v>1735.8</v>
      </c>
      <c r="H2880" s="18" t="n">
        <f aca="false">Total!H2880</f>
        <v>339.1</v>
      </c>
      <c r="I2880" s="18" t="n">
        <f aca="false">Total!I2880</f>
        <v>61.23</v>
      </c>
      <c r="J2880" s="18" t="n">
        <f aca="false">IF($V2880="","",INDEX('Stock Exchange'!F$5:F$2450,$V2880))</f>
        <v>2074.9</v>
      </c>
      <c r="K2880" s="18" t="n">
        <f aca="false">IF($V2880="","",INDEX('Stock Exchange'!G$5:G$2450,$V2880))</f>
        <v>1733.2</v>
      </c>
      <c r="L2880" s="18" t="n">
        <f aca="false">IF($V2880="","",INDEX('Stock Exchange'!H$5:H$2450,$V2880))</f>
        <v>341.7</v>
      </c>
      <c r="M2880" s="18" t="n">
        <f aca="false">IF($V2880="","",INDEX('Stock Exchange'!I$5:I$2450,$V2880))</f>
        <v>61.7</v>
      </c>
      <c r="N2880" s="18" t="n">
        <f aca="false">IF($W2880="","",INDEX(Primary!F$5:F$2450,$W2880))</f>
        <v>0</v>
      </c>
      <c r="O2880" s="18" t="n">
        <f aca="false">IF($W2880="","",INDEX(Primary!G$5:G$2450,$W2880))</f>
        <v>2.6</v>
      </c>
      <c r="P2880" s="18" t="n">
        <f aca="false">IF($W2880="","",INDEX(Primary!H$5:H$2450,$W2880))</f>
        <v>-2.6</v>
      </c>
      <c r="Q2880" s="18" t="n">
        <f aca="false">IF($W2880="","",INDEX(Primary!I$5:I$2450,$W2880))</f>
        <v>-0.47</v>
      </c>
      <c r="R2880" s="19" t="n">
        <f aca="false">IF($E2880="Yes",L2880+P2880,"")</f>
        <v>339.1</v>
      </c>
      <c r="S2880" s="19" t="n">
        <f aca="false">IF($E2880="Yes",H2880-R2880,"")</f>
        <v>0</v>
      </c>
      <c r="T2880" s="6" t="str">
        <f aca="false">IF($E2880="Yes",IF(ROUND(ABS(S2880),2)&lt;=$T$2,"OK","CHECK"),"n/a")</f>
        <v>OK</v>
      </c>
      <c r="U2880" s="20" t="n">
        <f aca="false">Total!J2880</f>
        <v>55.382</v>
      </c>
      <c r="V2880" s="17" t="n">
        <f aca="false">IFERROR(MATCH($A2880,'Stock Exchange'!$A$5:$A$2450,0),"")</f>
        <v>662</v>
      </c>
      <c r="W2880" s="17" t="n">
        <f aca="false">IFERROR(MATCH($A2880,Primary!$A$5:$A$2450,0),"")</f>
        <v>662</v>
      </c>
    </row>
    <row r="2881" customFormat="false" ht="15" hidden="false" customHeight="false" outlineLevel="0" collapsed="false">
      <c r="A2881" s="16" t="n">
        <f aca="false">Total!A2881</f>
        <v>41149</v>
      </c>
      <c r="B2881" s="17" t="n">
        <f aca="false">YEAR(A2881)</f>
        <v>2012</v>
      </c>
      <c r="C2881" s="17" t="n">
        <f aca="false">MONTH(A2881)</f>
        <v>8</v>
      </c>
      <c r="D2881" s="6" t="str">
        <f aca="false">IF(MONTH(A2881)&gt;=4,"FY "&amp;YEAR(A2881)&amp;"-"&amp;RIGHT(YEAR(A2881)+1,2),"FY "&amp;(YEAR(A2881)-1)&amp;"-"&amp;RIGHT(YEAR(A2881),2))</f>
        <v>FY 2012-13</v>
      </c>
      <c r="E2881" s="6" t="str">
        <f aca="false">IF(AND(V2881&lt;&gt;"",W2881&lt;&gt;""),"Yes","No")</f>
        <v>Yes</v>
      </c>
      <c r="F2881" s="18" t="n">
        <f aca="false">Total!F2881</f>
        <v>1801.5</v>
      </c>
      <c r="G2881" s="18" t="n">
        <f aca="false">Total!G2881</f>
        <v>1169.3</v>
      </c>
      <c r="H2881" s="18" t="n">
        <f aca="false">Total!H2881</f>
        <v>632.2</v>
      </c>
      <c r="I2881" s="18" t="n">
        <f aca="false">Total!I2881</f>
        <v>113.72</v>
      </c>
      <c r="J2881" s="18" t="n">
        <f aca="false">IF($V2881="","",INDEX('Stock Exchange'!F$5:F$2450,$V2881))</f>
        <v>1507.1</v>
      </c>
      <c r="K2881" s="18" t="n">
        <f aca="false">IF($V2881="","",INDEX('Stock Exchange'!G$5:G$2450,$V2881))</f>
        <v>1161.5</v>
      </c>
      <c r="L2881" s="18" t="n">
        <f aca="false">IF($V2881="","",INDEX('Stock Exchange'!H$5:H$2450,$V2881))</f>
        <v>345.6</v>
      </c>
      <c r="M2881" s="18" t="n">
        <f aca="false">IF($V2881="","",INDEX('Stock Exchange'!I$5:I$2450,$V2881))</f>
        <v>62.17</v>
      </c>
      <c r="N2881" s="18" t="n">
        <f aca="false">IF($W2881="","",INDEX(Primary!F$5:F$2450,$W2881))</f>
        <v>294.4</v>
      </c>
      <c r="O2881" s="18" t="n">
        <f aca="false">IF($W2881="","",INDEX(Primary!G$5:G$2450,$W2881))</f>
        <v>7.8</v>
      </c>
      <c r="P2881" s="18" t="n">
        <f aca="false">IF($W2881="","",INDEX(Primary!H$5:H$2450,$W2881))</f>
        <v>286.6</v>
      </c>
      <c r="Q2881" s="18" t="n">
        <f aca="false">IF($W2881="","",INDEX(Primary!I$5:I$2450,$W2881))</f>
        <v>51.55</v>
      </c>
      <c r="R2881" s="19" t="n">
        <f aca="false">IF($E2881="Yes",L2881+P2881,"")</f>
        <v>632.2</v>
      </c>
      <c r="S2881" s="19" t="n">
        <f aca="false">IF($E2881="Yes",H2881-R2881,"")</f>
        <v>0</v>
      </c>
      <c r="T2881" s="6" t="str">
        <f aca="false">IF($E2881="Yes",IF(ROUND(ABS(S2881),2)&lt;=$T$2,"OK","CHECK"),"n/a")</f>
        <v>OK</v>
      </c>
      <c r="U2881" s="20" t="n">
        <f aca="false">Total!J2881</f>
        <v>55.593</v>
      </c>
      <c r="V2881" s="17" t="n">
        <f aca="false">IFERROR(MATCH($A2881,'Stock Exchange'!$A$5:$A$2450,0),"")</f>
        <v>663</v>
      </c>
      <c r="W2881" s="17" t="n">
        <f aca="false">IFERROR(MATCH($A2881,Primary!$A$5:$A$2450,0),"")</f>
        <v>663</v>
      </c>
    </row>
    <row r="2882" customFormat="false" ht="15" hidden="false" customHeight="false" outlineLevel="0" collapsed="false">
      <c r="A2882" s="16" t="n">
        <f aca="false">Total!A2882</f>
        <v>41150</v>
      </c>
      <c r="B2882" s="17" t="n">
        <f aca="false">YEAR(A2882)</f>
        <v>2012</v>
      </c>
      <c r="C2882" s="17" t="n">
        <f aca="false">MONTH(A2882)</f>
        <v>8</v>
      </c>
      <c r="D2882" s="6" t="str">
        <f aca="false">IF(MONTH(A2882)&gt;=4,"FY "&amp;YEAR(A2882)&amp;"-"&amp;RIGHT(YEAR(A2882)+1,2),"FY "&amp;(YEAR(A2882)-1)&amp;"-"&amp;RIGHT(YEAR(A2882),2))</f>
        <v>FY 2012-13</v>
      </c>
      <c r="E2882" s="6" t="str">
        <f aca="false">IF(AND(V2882&lt;&gt;"",W2882&lt;&gt;""),"Yes","No")</f>
        <v>Yes</v>
      </c>
      <c r="F2882" s="18" t="n">
        <f aca="false">Total!F2882</f>
        <v>2006.6</v>
      </c>
      <c r="G2882" s="18" t="n">
        <f aca="false">Total!G2882</f>
        <v>1838.1</v>
      </c>
      <c r="H2882" s="18" t="n">
        <f aca="false">Total!H2882</f>
        <v>168.5</v>
      </c>
      <c r="I2882" s="18" t="n">
        <f aca="false">Total!I2882</f>
        <v>30.22</v>
      </c>
      <c r="J2882" s="18" t="n">
        <f aca="false">IF($V2882="","",INDEX('Stock Exchange'!F$5:F$2450,$V2882))</f>
        <v>2006.4</v>
      </c>
      <c r="K2882" s="18" t="n">
        <f aca="false">IF($V2882="","",INDEX('Stock Exchange'!G$5:G$2450,$V2882))</f>
        <v>1837.6</v>
      </c>
      <c r="L2882" s="18" t="n">
        <f aca="false">IF($V2882="","",INDEX('Stock Exchange'!H$5:H$2450,$V2882))</f>
        <v>168.8</v>
      </c>
      <c r="M2882" s="18" t="n">
        <f aca="false">IF($V2882="","",INDEX('Stock Exchange'!I$5:I$2450,$V2882))</f>
        <v>30.26</v>
      </c>
      <c r="N2882" s="18" t="n">
        <f aca="false">IF($W2882="","",INDEX(Primary!F$5:F$2450,$W2882))</f>
        <v>0.2</v>
      </c>
      <c r="O2882" s="18" t="n">
        <f aca="false">IF($W2882="","",INDEX(Primary!G$5:G$2450,$W2882))</f>
        <v>0.5</v>
      </c>
      <c r="P2882" s="18" t="n">
        <f aca="false">IF($W2882="","",INDEX(Primary!H$5:H$2450,$W2882))</f>
        <v>-0.3</v>
      </c>
      <c r="Q2882" s="18" t="n">
        <f aca="false">IF($W2882="","",INDEX(Primary!I$5:I$2450,$W2882))</f>
        <v>-0.05</v>
      </c>
      <c r="R2882" s="19" t="n">
        <f aca="false">IF($E2882="Yes",L2882+P2882,"")</f>
        <v>168.5</v>
      </c>
      <c r="S2882" s="19" t="n">
        <f aca="false">IF($E2882="Yes",H2882-R2882,"")</f>
        <v>0</v>
      </c>
      <c r="T2882" s="6" t="str">
        <f aca="false">IF($E2882="Yes",IF(ROUND(ABS(S2882),2)&lt;=$T$2,"OK","CHECK"),"n/a")</f>
        <v>OK</v>
      </c>
      <c r="U2882" s="20" t="n">
        <f aca="false">Total!J2882</f>
        <v>55.7795</v>
      </c>
      <c r="V2882" s="17" t="n">
        <f aca="false">IFERROR(MATCH($A2882,'Stock Exchange'!$A$5:$A$2450,0),"")</f>
        <v>664</v>
      </c>
      <c r="W2882" s="17" t="n">
        <f aca="false">IFERROR(MATCH($A2882,Primary!$A$5:$A$2450,0),"")</f>
        <v>664</v>
      </c>
    </row>
    <row r="2883" customFormat="false" ht="15" hidden="false" customHeight="false" outlineLevel="0" collapsed="false">
      <c r="A2883" s="16" t="n">
        <f aca="false">Total!A2883</f>
        <v>41151</v>
      </c>
      <c r="B2883" s="17" t="n">
        <f aca="false">YEAR(A2883)</f>
        <v>2012</v>
      </c>
      <c r="C2883" s="17" t="n">
        <f aca="false">MONTH(A2883)</f>
        <v>8</v>
      </c>
      <c r="D2883" s="6" t="str">
        <f aca="false">IF(MONTH(A2883)&gt;=4,"FY "&amp;YEAR(A2883)&amp;"-"&amp;RIGHT(YEAR(A2883)+1,2),"FY "&amp;(YEAR(A2883)-1)&amp;"-"&amp;RIGHT(YEAR(A2883),2))</f>
        <v>FY 2012-13</v>
      </c>
      <c r="E2883" s="6" t="str">
        <f aca="false">IF(AND(V2883&lt;&gt;"",W2883&lt;&gt;""),"Yes","No")</f>
        <v>Yes</v>
      </c>
      <c r="F2883" s="18" t="n">
        <f aca="false">Total!F2883</f>
        <v>2244.3</v>
      </c>
      <c r="G2883" s="18" t="n">
        <f aca="false">Total!G2883</f>
        <v>1829.6</v>
      </c>
      <c r="H2883" s="18" t="n">
        <f aca="false">Total!H2883</f>
        <v>414.7</v>
      </c>
      <c r="I2883" s="18" t="n">
        <f aca="false">Total!I2883</f>
        <v>74.5</v>
      </c>
      <c r="J2883" s="18" t="n">
        <f aca="false">IF($V2883="","",INDEX('Stock Exchange'!F$5:F$2450,$V2883))</f>
        <v>2075.3</v>
      </c>
      <c r="K2883" s="18" t="n">
        <f aca="false">IF($V2883="","",INDEX('Stock Exchange'!G$5:G$2450,$V2883))</f>
        <v>1829.6</v>
      </c>
      <c r="L2883" s="18" t="n">
        <f aca="false">IF($V2883="","",INDEX('Stock Exchange'!H$5:H$2450,$V2883))</f>
        <v>245.7</v>
      </c>
      <c r="M2883" s="18" t="n">
        <f aca="false">IF($V2883="","",INDEX('Stock Exchange'!I$5:I$2450,$V2883))</f>
        <v>44.14</v>
      </c>
      <c r="N2883" s="18" t="n">
        <f aca="false">IF($W2883="","",INDEX(Primary!F$5:F$2450,$W2883))</f>
        <v>169</v>
      </c>
      <c r="O2883" s="18" t="n">
        <f aca="false">IF($W2883="","",INDEX(Primary!G$5:G$2450,$W2883))</f>
        <v>0</v>
      </c>
      <c r="P2883" s="18" t="n">
        <f aca="false">IF($W2883="","",INDEX(Primary!H$5:H$2450,$W2883))</f>
        <v>169</v>
      </c>
      <c r="Q2883" s="18" t="n">
        <f aca="false">IF($W2883="","",INDEX(Primary!I$5:I$2450,$W2883))</f>
        <v>30.36</v>
      </c>
      <c r="R2883" s="19" t="n">
        <f aca="false">IF($E2883="Yes",L2883+P2883,"")</f>
        <v>414.7</v>
      </c>
      <c r="S2883" s="19" t="n">
        <f aca="false">IF($E2883="Yes",H2883-R2883,"")</f>
        <v>0</v>
      </c>
      <c r="T2883" s="6" t="str">
        <f aca="false">IF($E2883="Yes",IF(ROUND(ABS(S2883),2)&lt;=$T$2,"OK","CHECK"),"n/a")</f>
        <v>OK</v>
      </c>
      <c r="U2883" s="20" t="n">
        <f aca="false">Total!J2883</f>
        <v>55.6653</v>
      </c>
      <c r="V2883" s="17" t="n">
        <f aca="false">IFERROR(MATCH($A2883,'Stock Exchange'!$A$5:$A$2450,0),"")</f>
        <v>665</v>
      </c>
      <c r="W2883" s="17" t="n">
        <f aca="false">IFERROR(MATCH($A2883,Primary!$A$5:$A$2450,0),"")</f>
        <v>665</v>
      </c>
    </row>
    <row r="2884" customFormat="false" ht="15" hidden="false" customHeight="false" outlineLevel="0" collapsed="false">
      <c r="A2884" s="16" t="n">
        <f aca="false">Total!A2884</f>
        <v>41152</v>
      </c>
      <c r="B2884" s="17" t="n">
        <f aca="false">YEAR(A2884)</f>
        <v>2012</v>
      </c>
      <c r="C2884" s="17" t="n">
        <f aca="false">MONTH(A2884)</f>
        <v>8</v>
      </c>
      <c r="D2884" s="6" t="str">
        <f aca="false">IF(MONTH(A2884)&gt;=4,"FY "&amp;YEAR(A2884)&amp;"-"&amp;RIGHT(YEAR(A2884)+1,2),"FY "&amp;(YEAR(A2884)-1)&amp;"-"&amp;RIGHT(YEAR(A2884),2))</f>
        <v>FY 2012-13</v>
      </c>
      <c r="E2884" s="6" t="str">
        <f aca="false">IF(AND(V2884&lt;&gt;"",W2884&lt;&gt;""),"Yes","No")</f>
        <v>Yes</v>
      </c>
      <c r="F2884" s="18" t="n">
        <f aca="false">Total!F2884</f>
        <v>5195.5</v>
      </c>
      <c r="G2884" s="18" t="n">
        <f aca="false">Total!G2884</f>
        <v>2694.4</v>
      </c>
      <c r="H2884" s="18" t="n">
        <f aca="false">Total!H2884</f>
        <v>2501.1</v>
      </c>
      <c r="I2884" s="18" t="n">
        <f aca="false">Total!I2884</f>
        <v>449.45</v>
      </c>
      <c r="J2884" s="18" t="n">
        <f aca="false">IF($V2884="","",INDEX('Stock Exchange'!F$5:F$2450,$V2884))</f>
        <v>5195.5</v>
      </c>
      <c r="K2884" s="18" t="n">
        <f aca="false">IF($V2884="","",INDEX('Stock Exchange'!G$5:G$2450,$V2884))</f>
        <v>2694.1</v>
      </c>
      <c r="L2884" s="18" t="n">
        <f aca="false">IF($V2884="","",INDEX('Stock Exchange'!H$5:H$2450,$V2884))</f>
        <v>2501.4</v>
      </c>
      <c r="M2884" s="18" t="n">
        <f aca="false">IF($V2884="","",INDEX('Stock Exchange'!I$5:I$2450,$V2884))</f>
        <v>449.5</v>
      </c>
      <c r="N2884" s="18" t="n">
        <f aca="false">IF($W2884="","",INDEX(Primary!F$5:F$2450,$W2884))</f>
        <v>0</v>
      </c>
      <c r="O2884" s="18" t="n">
        <f aca="false">IF($W2884="","",INDEX(Primary!G$5:G$2450,$W2884))</f>
        <v>0.3</v>
      </c>
      <c r="P2884" s="18" t="n">
        <f aca="false">IF($W2884="","",INDEX(Primary!H$5:H$2450,$W2884))</f>
        <v>-0.3</v>
      </c>
      <c r="Q2884" s="18" t="n">
        <f aca="false">IF($W2884="","",INDEX(Primary!I$5:I$2450,$W2884))</f>
        <v>-0.06</v>
      </c>
      <c r="R2884" s="19" t="n">
        <f aca="false">IF($E2884="Yes",L2884+P2884,"")</f>
        <v>2501.1</v>
      </c>
      <c r="S2884" s="19" t="n">
        <f aca="false">IF($E2884="Yes",H2884-R2884,"")</f>
        <v>0</v>
      </c>
      <c r="T2884" s="6" t="str">
        <f aca="false">IF($E2884="Yes",IF(ROUND(ABS(S2884),2)&lt;=$T$2,"OK","CHECK"),"n/a")</f>
        <v>OK</v>
      </c>
      <c r="U2884" s="20" t="n">
        <f aca="false">Total!J2884</f>
        <v>55.6485</v>
      </c>
      <c r="V2884" s="17" t="n">
        <f aca="false">IFERROR(MATCH($A2884,'Stock Exchange'!$A$5:$A$2450,0),"")</f>
        <v>666</v>
      </c>
      <c r="W2884" s="17" t="n">
        <f aca="false">IFERROR(MATCH($A2884,Primary!$A$5:$A$2450,0),"")</f>
        <v>666</v>
      </c>
    </row>
    <row r="2885" customFormat="false" ht="15" hidden="false" customHeight="false" outlineLevel="0" collapsed="false">
      <c r="A2885" s="16" t="n">
        <f aca="false">Total!A2885</f>
        <v>41155</v>
      </c>
      <c r="B2885" s="17" t="n">
        <f aca="false">YEAR(A2885)</f>
        <v>2012</v>
      </c>
      <c r="C2885" s="17" t="n">
        <f aca="false">MONTH(A2885)</f>
        <v>9</v>
      </c>
      <c r="D2885" s="6" t="str">
        <f aca="false">IF(MONTH(A2885)&gt;=4,"FY "&amp;YEAR(A2885)&amp;"-"&amp;RIGHT(YEAR(A2885)+1,2),"FY "&amp;(YEAR(A2885)-1)&amp;"-"&amp;RIGHT(YEAR(A2885),2))</f>
        <v>FY 2012-13</v>
      </c>
      <c r="E2885" s="6" t="str">
        <f aca="false">IF(AND(V2885&lt;&gt;"",W2885&lt;&gt;""),"Yes","No")</f>
        <v>Yes</v>
      </c>
      <c r="F2885" s="18" t="n">
        <f aca="false">Total!F2885</f>
        <v>3125.6</v>
      </c>
      <c r="G2885" s="18" t="n">
        <f aca="false">Total!G2885</f>
        <v>3271.9</v>
      </c>
      <c r="H2885" s="18" t="n">
        <f aca="false">Total!H2885</f>
        <v>-146.3</v>
      </c>
      <c r="I2885" s="18" t="n">
        <f aca="false">Total!I2885</f>
        <v>-26.26</v>
      </c>
      <c r="J2885" s="18" t="n">
        <f aca="false">IF($V2885="","",INDEX('Stock Exchange'!F$5:F$2450,$V2885))</f>
        <v>3088.5</v>
      </c>
      <c r="K2885" s="18" t="n">
        <f aca="false">IF($V2885="","",INDEX('Stock Exchange'!G$5:G$2450,$V2885))</f>
        <v>3270.5</v>
      </c>
      <c r="L2885" s="18" t="n">
        <f aca="false">IF($V2885="","",INDEX('Stock Exchange'!H$5:H$2450,$V2885))</f>
        <v>-182</v>
      </c>
      <c r="M2885" s="18" t="n">
        <f aca="false">IF($V2885="","",INDEX('Stock Exchange'!I$5:I$2450,$V2885))</f>
        <v>-32.66</v>
      </c>
      <c r="N2885" s="18" t="n">
        <f aca="false">IF($W2885="","",INDEX(Primary!F$5:F$2450,$W2885))</f>
        <v>37.1</v>
      </c>
      <c r="O2885" s="18" t="n">
        <f aca="false">IF($W2885="","",INDEX(Primary!G$5:G$2450,$W2885))</f>
        <v>1.4</v>
      </c>
      <c r="P2885" s="18" t="n">
        <f aca="false">IF($W2885="","",INDEX(Primary!H$5:H$2450,$W2885))</f>
        <v>35.7</v>
      </c>
      <c r="Q2885" s="18" t="n">
        <f aca="false">IF($W2885="","",INDEX(Primary!I$5:I$2450,$W2885))</f>
        <v>6.41</v>
      </c>
      <c r="R2885" s="19" t="n">
        <f aca="false">IF($E2885="Yes",L2885+P2885,"")</f>
        <v>-146.3</v>
      </c>
      <c r="S2885" s="19" t="n">
        <f aca="false">IF($E2885="Yes",H2885-R2885,"")</f>
        <v>0</v>
      </c>
      <c r="T2885" s="6" t="str">
        <f aca="false">IF($E2885="Yes",IF(ROUND(ABS(S2885),2)&lt;=$T$2,"OK","CHECK"),"n/a")</f>
        <v>OK</v>
      </c>
      <c r="U2885" s="20" t="n">
        <f aca="false">Total!J2885</f>
        <v>55.7215</v>
      </c>
      <c r="V2885" s="17" t="n">
        <f aca="false">IFERROR(MATCH($A2885,'Stock Exchange'!$A$5:$A$2450,0),"")</f>
        <v>667</v>
      </c>
      <c r="W2885" s="17" t="n">
        <f aca="false">IFERROR(MATCH($A2885,Primary!$A$5:$A$2450,0),"")</f>
        <v>667</v>
      </c>
    </row>
    <row r="2886" customFormat="false" ht="15" hidden="false" customHeight="false" outlineLevel="0" collapsed="false">
      <c r="A2886" s="16" t="n">
        <f aca="false">Total!A2886</f>
        <v>41156</v>
      </c>
      <c r="B2886" s="17" t="n">
        <f aca="false">YEAR(A2886)</f>
        <v>2012</v>
      </c>
      <c r="C2886" s="17" t="n">
        <f aca="false">MONTH(A2886)</f>
        <v>9</v>
      </c>
      <c r="D2886" s="6" t="str">
        <f aca="false">IF(MONTH(A2886)&gt;=4,"FY "&amp;YEAR(A2886)&amp;"-"&amp;RIGHT(YEAR(A2886)+1,2),"FY "&amp;(YEAR(A2886)-1)&amp;"-"&amp;RIGHT(YEAR(A2886),2))</f>
        <v>FY 2012-13</v>
      </c>
      <c r="E2886" s="6" t="str">
        <f aca="false">IF(AND(V2886&lt;&gt;"",W2886&lt;&gt;""),"Yes","No")</f>
        <v>Yes</v>
      </c>
      <c r="F2886" s="18" t="n">
        <f aca="false">Total!F2886</f>
        <v>1665.7</v>
      </c>
      <c r="G2886" s="18" t="n">
        <f aca="false">Total!G2886</f>
        <v>1712.8</v>
      </c>
      <c r="H2886" s="18" t="n">
        <f aca="false">Total!H2886</f>
        <v>-47.1</v>
      </c>
      <c r="I2886" s="18" t="n">
        <f aca="false">Total!I2886</f>
        <v>-8.49</v>
      </c>
      <c r="J2886" s="18" t="n">
        <f aca="false">IF($V2886="","",INDEX('Stock Exchange'!F$5:F$2450,$V2886))</f>
        <v>1665.7</v>
      </c>
      <c r="K2886" s="18" t="n">
        <f aca="false">IF($V2886="","",INDEX('Stock Exchange'!G$5:G$2450,$V2886))</f>
        <v>1712.4</v>
      </c>
      <c r="L2886" s="18" t="n">
        <f aca="false">IF($V2886="","",INDEX('Stock Exchange'!H$5:H$2450,$V2886))</f>
        <v>-46.8</v>
      </c>
      <c r="M2886" s="18" t="n">
        <f aca="false">IF($V2886="","",INDEX('Stock Exchange'!I$5:I$2450,$V2886))</f>
        <v>-8.43</v>
      </c>
      <c r="N2886" s="18" t="n">
        <f aca="false">IF($W2886="","",INDEX(Primary!F$5:F$2450,$W2886))</f>
        <v>0</v>
      </c>
      <c r="O2886" s="18" t="n">
        <f aca="false">IF($W2886="","",INDEX(Primary!G$5:G$2450,$W2886))</f>
        <v>0.4</v>
      </c>
      <c r="P2886" s="18" t="n">
        <f aca="false">IF($W2886="","",INDEX(Primary!H$5:H$2450,$W2886))</f>
        <v>-0.3</v>
      </c>
      <c r="Q2886" s="18" t="n">
        <f aca="false">IF($W2886="","",INDEX(Primary!I$5:I$2450,$W2886))</f>
        <v>-0.06</v>
      </c>
      <c r="R2886" s="19" t="n">
        <f aca="false">IF($E2886="Yes",L2886+P2886,"")</f>
        <v>-47.1</v>
      </c>
      <c r="S2886" s="19" t="n">
        <f aca="false">IF($E2886="Yes",H2886-R2886,"")</f>
        <v>0</v>
      </c>
      <c r="T2886" s="6" t="str">
        <f aca="false">IF($E2886="Yes",IF(ROUND(ABS(S2886),2)&lt;=$T$2,"OK","CHECK"),"n/a")</f>
        <v>OK</v>
      </c>
      <c r="U2886" s="20" t="n">
        <f aca="false">Total!J2886</f>
        <v>55.454</v>
      </c>
      <c r="V2886" s="17" t="n">
        <f aca="false">IFERROR(MATCH($A2886,'Stock Exchange'!$A$5:$A$2450,0),"")</f>
        <v>668</v>
      </c>
      <c r="W2886" s="17" t="n">
        <f aca="false">IFERROR(MATCH($A2886,Primary!$A$5:$A$2450,0),"")</f>
        <v>668</v>
      </c>
    </row>
    <row r="2887" customFormat="false" ht="15" hidden="false" customHeight="false" outlineLevel="0" collapsed="false">
      <c r="A2887" s="16" t="n">
        <f aca="false">Total!A2887</f>
        <v>41157</v>
      </c>
      <c r="B2887" s="17" t="n">
        <f aca="false">YEAR(A2887)</f>
        <v>2012</v>
      </c>
      <c r="C2887" s="17" t="n">
        <f aca="false">MONTH(A2887)</f>
        <v>9</v>
      </c>
      <c r="D2887" s="6" t="str">
        <f aca="false">IF(MONTH(A2887)&gt;=4,"FY "&amp;YEAR(A2887)&amp;"-"&amp;RIGHT(YEAR(A2887)+1,2),"FY "&amp;(YEAR(A2887)-1)&amp;"-"&amp;RIGHT(YEAR(A2887),2))</f>
        <v>FY 2012-13</v>
      </c>
      <c r="E2887" s="6" t="str">
        <f aca="false">IF(AND(V2887&lt;&gt;"",W2887&lt;&gt;""),"Yes","No")</f>
        <v>Yes</v>
      </c>
      <c r="F2887" s="18" t="n">
        <f aca="false">Total!F2887</f>
        <v>1634.3</v>
      </c>
      <c r="G2887" s="18" t="n">
        <f aca="false">Total!G2887</f>
        <v>1331.7</v>
      </c>
      <c r="H2887" s="18" t="n">
        <f aca="false">Total!H2887</f>
        <v>302.6</v>
      </c>
      <c r="I2887" s="18" t="n">
        <f aca="false">Total!I2887</f>
        <v>54.48</v>
      </c>
      <c r="J2887" s="18" t="n">
        <f aca="false">IF($V2887="","",INDEX('Stock Exchange'!F$5:F$2450,$V2887))</f>
        <v>1633.1</v>
      </c>
      <c r="K2887" s="18" t="n">
        <f aca="false">IF($V2887="","",INDEX('Stock Exchange'!G$5:G$2450,$V2887))</f>
        <v>1331.5</v>
      </c>
      <c r="L2887" s="18" t="n">
        <f aca="false">IF($V2887="","",INDEX('Stock Exchange'!H$5:H$2450,$V2887))</f>
        <v>301.6</v>
      </c>
      <c r="M2887" s="18" t="n">
        <f aca="false">IF($V2887="","",INDEX('Stock Exchange'!I$5:I$2450,$V2887))</f>
        <v>54.31</v>
      </c>
      <c r="N2887" s="18" t="n">
        <f aca="false">IF($W2887="","",INDEX(Primary!F$5:F$2450,$W2887))</f>
        <v>1.2</v>
      </c>
      <c r="O2887" s="18" t="n">
        <f aca="false">IF($W2887="","",INDEX(Primary!G$5:G$2450,$W2887))</f>
        <v>0.3</v>
      </c>
      <c r="P2887" s="18" t="n">
        <f aca="false">IF($W2887="","",INDEX(Primary!H$5:H$2450,$W2887))</f>
        <v>1</v>
      </c>
      <c r="Q2887" s="18" t="n">
        <f aca="false">IF($W2887="","",INDEX(Primary!I$5:I$2450,$W2887))</f>
        <v>0.17</v>
      </c>
      <c r="R2887" s="19" t="n">
        <f aca="false">IF($E2887="Yes",L2887+P2887,"")</f>
        <v>302.6</v>
      </c>
      <c r="S2887" s="19" t="n">
        <f aca="false">IF($E2887="Yes",H2887-R2887,"")</f>
        <v>0</v>
      </c>
      <c r="T2887" s="6" t="str">
        <f aca="false">IF($E2887="Yes",IF(ROUND(ABS(S2887),2)&lt;=$T$2,"OK","CHECK"),"n/a")</f>
        <v>OK</v>
      </c>
      <c r="U2887" s="20" t="n">
        <f aca="false">Total!J2887</f>
        <v>55.536</v>
      </c>
      <c r="V2887" s="17" t="n">
        <f aca="false">IFERROR(MATCH($A2887,'Stock Exchange'!$A$5:$A$2450,0),"")</f>
        <v>669</v>
      </c>
      <c r="W2887" s="17" t="n">
        <f aca="false">IFERROR(MATCH($A2887,Primary!$A$5:$A$2450,0),"")</f>
        <v>669</v>
      </c>
    </row>
    <row r="2888" customFormat="false" ht="15" hidden="false" customHeight="false" outlineLevel="0" collapsed="false">
      <c r="A2888" s="16" t="n">
        <f aca="false">Total!A2888</f>
        <v>41158</v>
      </c>
      <c r="B2888" s="17" t="n">
        <f aca="false">YEAR(A2888)</f>
        <v>2012</v>
      </c>
      <c r="C2888" s="17" t="n">
        <f aca="false">MONTH(A2888)</f>
        <v>9</v>
      </c>
      <c r="D2888" s="6" t="str">
        <f aca="false">IF(MONTH(A2888)&gt;=4,"FY "&amp;YEAR(A2888)&amp;"-"&amp;RIGHT(YEAR(A2888)+1,2),"FY "&amp;(YEAR(A2888)-1)&amp;"-"&amp;RIGHT(YEAR(A2888),2))</f>
        <v>FY 2012-13</v>
      </c>
      <c r="E2888" s="6" t="str">
        <f aca="false">IF(AND(V2888&lt;&gt;"",W2888&lt;&gt;""),"Yes","No")</f>
        <v>Yes</v>
      </c>
      <c r="F2888" s="18" t="n">
        <f aca="false">Total!F2888</f>
        <v>2149.5</v>
      </c>
      <c r="G2888" s="18" t="n">
        <f aca="false">Total!G2888</f>
        <v>2297.3</v>
      </c>
      <c r="H2888" s="18" t="n">
        <f aca="false">Total!H2888</f>
        <v>-147.8</v>
      </c>
      <c r="I2888" s="18" t="n">
        <f aca="false">Total!I2888</f>
        <v>-26.44</v>
      </c>
      <c r="J2888" s="18" t="n">
        <f aca="false">IF($V2888="","",INDEX('Stock Exchange'!F$5:F$2450,$V2888))</f>
        <v>2138.4</v>
      </c>
      <c r="K2888" s="18" t="n">
        <f aca="false">IF($V2888="","",INDEX('Stock Exchange'!G$5:G$2450,$V2888))</f>
        <v>2297.2</v>
      </c>
      <c r="L2888" s="18" t="n">
        <f aca="false">IF($V2888="","",INDEX('Stock Exchange'!H$5:H$2450,$V2888))</f>
        <v>-158.9</v>
      </c>
      <c r="M2888" s="18" t="n">
        <f aca="false">IF($V2888="","",INDEX('Stock Exchange'!I$5:I$2450,$V2888))</f>
        <v>-28.42</v>
      </c>
      <c r="N2888" s="18" t="n">
        <f aca="false">IF($W2888="","",INDEX(Primary!F$5:F$2450,$W2888))</f>
        <v>11.1</v>
      </c>
      <c r="O2888" s="18" t="n">
        <f aca="false">IF($W2888="","",INDEX(Primary!G$5:G$2450,$W2888))</f>
        <v>0.1</v>
      </c>
      <c r="P2888" s="18" t="n">
        <f aca="false">IF($W2888="","",INDEX(Primary!H$5:H$2450,$W2888))</f>
        <v>11.1</v>
      </c>
      <c r="Q2888" s="18" t="n">
        <f aca="false">IF($W2888="","",INDEX(Primary!I$5:I$2450,$W2888))</f>
        <v>1.98</v>
      </c>
      <c r="R2888" s="19" t="n">
        <f aca="false">IF($E2888="Yes",L2888+P2888,"")</f>
        <v>-147.8</v>
      </c>
      <c r="S2888" s="19" t="n">
        <f aca="false">IF($E2888="Yes",H2888-R2888,"")</f>
        <v>0</v>
      </c>
      <c r="T2888" s="6" t="str">
        <f aca="false">IF($E2888="Yes",IF(ROUND(ABS(S2888),2)&lt;=$T$2,"OK","CHECK"),"n/a")</f>
        <v>OK</v>
      </c>
      <c r="U2888" s="20" t="n">
        <f aca="false">Total!J2888</f>
        <v>55.895</v>
      </c>
      <c r="V2888" s="17" t="n">
        <f aca="false">IFERROR(MATCH($A2888,'Stock Exchange'!$A$5:$A$2450,0),"")</f>
        <v>670</v>
      </c>
      <c r="W2888" s="17" t="n">
        <f aca="false">IFERROR(MATCH($A2888,Primary!$A$5:$A$2450,0),"")</f>
        <v>670</v>
      </c>
    </row>
    <row r="2889" customFormat="false" ht="15" hidden="false" customHeight="false" outlineLevel="0" collapsed="false">
      <c r="A2889" s="16" t="n">
        <f aca="false">Total!A2889</f>
        <v>41159</v>
      </c>
      <c r="B2889" s="17" t="n">
        <f aca="false">YEAR(A2889)</f>
        <v>2012</v>
      </c>
      <c r="C2889" s="17" t="n">
        <f aca="false">MONTH(A2889)</f>
        <v>9</v>
      </c>
      <c r="D2889" s="6" t="str">
        <f aca="false">IF(MONTH(A2889)&gt;=4,"FY "&amp;YEAR(A2889)&amp;"-"&amp;RIGHT(YEAR(A2889)+1,2),"FY "&amp;(YEAR(A2889)-1)&amp;"-"&amp;RIGHT(YEAR(A2889),2))</f>
        <v>FY 2012-13</v>
      </c>
      <c r="E2889" s="6" t="str">
        <f aca="false">IF(AND(V2889&lt;&gt;"",W2889&lt;&gt;""),"Yes","No")</f>
        <v>Yes</v>
      </c>
      <c r="F2889" s="18" t="n">
        <f aca="false">Total!F2889</f>
        <v>1771</v>
      </c>
      <c r="G2889" s="18" t="n">
        <f aca="false">Total!G2889</f>
        <v>1634</v>
      </c>
      <c r="H2889" s="18" t="n">
        <f aca="false">Total!H2889</f>
        <v>136.9</v>
      </c>
      <c r="I2889" s="18" t="n">
        <f aca="false">Total!I2889</f>
        <v>24.46</v>
      </c>
      <c r="J2889" s="18" t="n">
        <f aca="false">IF($V2889="","",INDEX('Stock Exchange'!F$5:F$2450,$V2889))</f>
        <v>1770.9</v>
      </c>
      <c r="K2889" s="18" t="n">
        <f aca="false">IF($V2889="","",INDEX('Stock Exchange'!G$5:G$2450,$V2889))</f>
        <v>1633.9</v>
      </c>
      <c r="L2889" s="18" t="n">
        <f aca="false">IF($V2889="","",INDEX('Stock Exchange'!H$5:H$2450,$V2889))</f>
        <v>137</v>
      </c>
      <c r="M2889" s="18" t="n">
        <f aca="false">IF($V2889="","",INDEX('Stock Exchange'!I$5:I$2450,$V2889))</f>
        <v>24.48</v>
      </c>
      <c r="N2889" s="18" t="n">
        <f aca="false">IF($W2889="","",INDEX(Primary!F$5:F$2450,$W2889))</f>
        <v>0</v>
      </c>
      <c r="O2889" s="18" t="n">
        <f aca="false">IF($W2889="","",INDEX(Primary!G$5:G$2450,$W2889))</f>
        <v>0.1</v>
      </c>
      <c r="P2889" s="18" t="n">
        <f aca="false">IF($W2889="","",INDEX(Primary!H$5:H$2450,$W2889))</f>
        <v>-0.1</v>
      </c>
      <c r="Q2889" s="18" t="n">
        <f aca="false">IF($W2889="","",INDEX(Primary!I$5:I$2450,$W2889))</f>
        <v>-0.02</v>
      </c>
      <c r="R2889" s="19" t="n">
        <f aca="false">IF($E2889="Yes",L2889+P2889,"")</f>
        <v>136.9</v>
      </c>
      <c r="S2889" s="19" t="n">
        <f aca="false">IF($E2889="Yes",H2889-R2889,"")</f>
        <v>0</v>
      </c>
      <c r="T2889" s="6" t="str">
        <f aca="false">IF($E2889="Yes",IF(ROUND(ABS(S2889),2)&lt;=$T$2,"OK","CHECK"),"n/a")</f>
        <v>OK</v>
      </c>
      <c r="U2889" s="20" t="n">
        <f aca="false">Total!J2889</f>
        <v>55.9735</v>
      </c>
      <c r="V2889" s="17" t="n">
        <f aca="false">IFERROR(MATCH($A2889,'Stock Exchange'!$A$5:$A$2450,0),"")</f>
        <v>671</v>
      </c>
      <c r="W2889" s="17" t="n">
        <f aca="false">IFERROR(MATCH($A2889,Primary!$A$5:$A$2450,0),"")</f>
        <v>671</v>
      </c>
    </row>
    <row r="2890" customFormat="false" ht="15" hidden="false" customHeight="false" outlineLevel="0" collapsed="false">
      <c r="A2890" s="16" t="n">
        <f aca="false">Total!A2890</f>
        <v>41162</v>
      </c>
      <c r="B2890" s="17" t="n">
        <f aca="false">YEAR(A2890)</f>
        <v>2012</v>
      </c>
      <c r="C2890" s="17" t="n">
        <f aca="false">MONTH(A2890)</f>
        <v>9</v>
      </c>
      <c r="D2890" s="6" t="str">
        <f aca="false">IF(MONTH(A2890)&gt;=4,"FY "&amp;YEAR(A2890)&amp;"-"&amp;RIGHT(YEAR(A2890)+1,2),"FY "&amp;(YEAR(A2890)-1)&amp;"-"&amp;RIGHT(YEAR(A2890),2))</f>
        <v>FY 2012-13</v>
      </c>
      <c r="E2890" s="6" t="str">
        <f aca="false">IF(AND(V2890&lt;&gt;"",W2890&lt;&gt;""),"Yes","No")</f>
        <v>Yes</v>
      </c>
      <c r="F2890" s="18" t="n">
        <f aca="false">Total!F2890</f>
        <v>2652.7</v>
      </c>
      <c r="G2890" s="18" t="n">
        <f aca="false">Total!G2890</f>
        <v>2137.2</v>
      </c>
      <c r="H2890" s="18" t="n">
        <f aca="false">Total!H2890</f>
        <v>515.5</v>
      </c>
      <c r="I2890" s="18" t="n">
        <f aca="false">Total!I2890</f>
        <v>92.84</v>
      </c>
      <c r="J2890" s="18" t="n">
        <f aca="false">IF($V2890="","",INDEX('Stock Exchange'!F$5:F$2450,$V2890))</f>
        <v>2652.4</v>
      </c>
      <c r="K2890" s="18" t="n">
        <f aca="false">IF($V2890="","",INDEX('Stock Exchange'!G$5:G$2450,$V2890))</f>
        <v>2136.1</v>
      </c>
      <c r="L2890" s="18" t="n">
        <f aca="false">IF($V2890="","",INDEX('Stock Exchange'!H$5:H$2450,$V2890))</f>
        <v>516.4</v>
      </c>
      <c r="M2890" s="18" t="n">
        <f aca="false">IF($V2890="","",INDEX('Stock Exchange'!I$5:I$2450,$V2890))</f>
        <v>93</v>
      </c>
      <c r="N2890" s="18" t="n">
        <f aca="false">IF($W2890="","",INDEX(Primary!F$5:F$2450,$W2890))</f>
        <v>0.2</v>
      </c>
      <c r="O2890" s="18" t="n">
        <f aca="false">IF($W2890="","",INDEX(Primary!G$5:G$2450,$W2890))</f>
        <v>1.1</v>
      </c>
      <c r="P2890" s="18" t="n">
        <f aca="false">IF($W2890="","",INDEX(Primary!H$5:H$2450,$W2890))</f>
        <v>-0.9</v>
      </c>
      <c r="Q2890" s="18" t="n">
        <f aca="false">IF($W2890="","",INDEX(Primary!I$5:I$2450,$W2890))</f>
        <v>-0.16</v>
      </c>
      <c r="R2890" s="19" t="n">
        <f aca="false">IF($E2890="Yes",L2890+P2890,"")</f>
        <v>515.5</v>
      </c>
      <c r="S2890" s="19" t="n">
        <f aca="false">IF($E2890="Yes",H2890-R2890,"")</f>
        <v>0</v>
      </c>
      <c r="T2890" s="6" t="str">
        <f aca="false">IF($E2890="Yes",IF(ROUND(ABS(S2890),2)&lt;=$T$2,"OK","CHECK"),"n/a")</f>
        <v>OK</v>
      </c>
      <c r="U2890" s="20" t="n">
        <f aca="false">Total!J2890</f>
        <v>55.523</v>
      </c>
      <c r="V2890" s="17" t="n">
        <f aca="false">IFERROR(MATCH($A2890,'Stock Exchange'!$A$5:$A$2450,0),"")</f>
        <v>672</v>
      </c>
      <c r="W2890" s="17" t="n">
        <f aca="false">IFERROR(MATCH($A2890,Primary!$A$5:$A$2450,0),"")</f>
        <v>672</v>
      </c>
    </row>
    <row r="2891" customFormat="false" ht="15" hidden="false" customHeight="false" outlineLevel="0" collapsed="false">
      <c r="A2891" s="16" t="n">
        <f aca="false">Total!A2891</f>
        <v>41163</v>
      </c>
      <c r="B2891" s="17" t="n">
        <f aca="false">YEAR(A2891)</f>
        <v>2012</v>
      </c>
      <c r="C2891" s="17" t="n">
        <f aca="false">MONTH(A2891)</f>
        <v>9</v>
      </c>
      <c r="D2891" s="6" t="str">
        <f aca="false">IF(MONTH(A2891)&gt;=4,"FY "&amp;YEAR(A2891)&amp;"-"&amp;RIGHT(YEAR(A2891)+1,2),"FY "&amp;(YEAR(A2891)-1)&amp;"-"&amp;RIGHT(YEAR(A2891),2))</f>
        <v>FY 2012-13</v>
      </c>
      <c r="E2891" s="6" t="str">
        <f aca="false">IF(AND(V2891&lt;&gt;"",W2891&lt;&gt;""),"Yes","No")</f>
        <v>Yes</v>
      </c>
      <c r="F2891" s="18" t="n">
        <f aca="false">Total!F2891</f>
        <v>2032</v>
      </c>
      <c r="G2891" s="18" t="n">
        <f aca="false">Total!G2891</f>
        <v>1305</v>
      </c>
      <c r="H2891" s="18" t="n">
        <f aca="false">Total!H2891</f>
        <v>727</v>
      </c>
      <c r="I2891" s="18" t="n">
        <f aca="false">Total!I2891</f>
        <v>131.37</v>
      </c>
      <c r="J2891" s="18" t="n">
        <f aca="false">IF($V2891="","",INDEX('Stock Exchange'!F$5:F$2450,$V2891))</f>
        <v>2032</v>
      </c>
      <c r="K2891" s="18" t="n">
        <f aca="false">IF($V2891="","",INDEX('Stock Exchange'!G$5:G$2450,$V2891))</f>
        <v>1303.8</v>
      </c>
      <c r="L2891" s="18" t="n">
        <f aca="false">IF($V2891="","",INDEX('Stock Exchange'!H$5:H$2450,$V2891))</f>
        <v>728.2</v>
      </c>
      <c r="M2891" s="18" t="n">
        <f aca="false">IF($V2891="","",INDEX('Stock Exchange'!I$5:I$2450,$V2891))</f>
        <v>131.59</v>
      </c>
      <c r="N2891" s="18" t="n">
        <f aca="false">IF($W2891="","",INDEX(Primary!F$5:F$2450,$W2891))</f>
        <v>0</v>
      </c>
      <c r="O2891" s="18" t="n">
        <f aca="false">IF($W2891="","",INDEX(Primary!G$5:G$2450,$W2891))</f>
        <v>1.2</v>
      </c>
      <c r="P2891" s="18" t="n">
        <f aca="false">IF($W2891="","",INDEX(Primary!H$5:H$2450,$W2891))</f>
        <v>-1.2</v>
      </c>
      <c r="Q2891" s="18" t="n">
        <f aca="false">IF($W2891="","",INDEX(Primary!I$5:I$2450,$W2891))</f>
        <v>-0.22</v>
      </c>
      <c r="R2891" s="19" t="n">
        <f aca="false">IF($E2891="Yes",L2891+P2891,"")</f>
        <v>727</v>
      </c>
      <c r="S2891" s="19" t="n">
        <f aca="false">IF($E2891="Yes",H2891-R2891,"")</f>
        <v>0</v>
      </c>
      <c r="T2891" s="6" t="str">
        <f aca="false">IF($E2891="Yes",IF(ROUND(ABS(S2891),2)&lt;=$T$2,"OK","CHECK"),"n/a")</f>
        <v>OK</v>
      </c>
      <c r="U2891" s="20" t="n">
        <f aca="false">Total!J2891</f>
        <v>55.339</v>
      </c>
      <c r="V2891" s="17" t="n">
        <f aca="false">IFERROR(MATCH($A2891,'Stock Exchange'!$A$5:$A$2450,0),"")</f>
        <v>673</v>
      </c>
      <c r="W2891" s="17" t="n">
        <f aca="false">IFERROR(MATCH($A2891,Primary!$A$5:$A$2450,0),"")</f>
        <v>673</v>
      </c>
    </row>
    <row r="2892" customFormat="false" ht="15" hidden="false" customHeight="false" outlineLevel="0" collapsed="false">
      <c r="A2892" s="16" t="n">
        <f aca="false">Total!A2892</f>
        <v>41164</v>
      </c>
      <c r="B2892" s="17" t="n">
        <f aca="false">YEAR(A2892)</f>
        <v>2012</v>
      </c>
      <c r="C2892" s="17" t="n">
        <f aca="false">MONTH(A2892)</f>
        <v>9</v>
      </c>
      <c r="D2892" s="6" t="str">
        <f aca="false">IF(MONTH(A2892)&gt;=4,"FY "&amp;YEAR(A2892)&amp;"-"&amp;RIGHT(YEAR(A2892)+1,2),"FY "&amp;(YEAR(A2892)-1)&amp;"-"&amp;RIGHT(YEAR(A2892),2))</f>
        <v>FY 2012-13</v>
      </c>
      <c r="E2892" s="6" t="str">
        <f aca="false">IF(AND(V2892&lt;&gt;"",W2892&lt;&gt;""),"Yes","No")</f>
        <v>Yes</v>
      </c>
      <c r="F2892" s="18" t="n">
        <f aca="false">Total!F2892</f>
        <v>1852.7</v>
      </c>
      <c r="G2892" s="18" t="n">
        <f aca="false">Total!G2892</f>
        <v>1296.4</v>
      </c>
      <c r="H2892" s="18" t="n">
        <f aca="false">Total!H2892</f>
        <v>556.3</v>
      </c>
      <c r="I2892" s="18" t="n">
        <f aca="false">Total!I2892</f>
        <v>100.19</v>
      </c>
      <c r="J2892" s="18" t="n">
        <f aca="false">IF($V2892="","",INDEX('Stock Exchange'!F$5:F$2450,$V2892))</f>
        <v>1732.7</v>
      </c>
      <c r="K2892" s="18" t="n">
        <f aca="false">IF($V2892="","",INDEX('Stock Exchange'!G$5:G$2450,$V2892))</f>
        <v>1276.2</v>
      </c>
      <c r="L2892" s="18" t="n">
        <f aca="false">IF($V2892="","",INDEX('Stock Exchange'!H$5:H$2450,$V2892))</f>
        <v>456.5</v>
      </c>
      <c r="M2892" s="18" t="n">
        <f aca="false">IF($V2892="","",INDEX('Stock Exchange'!I$5:I$2450,$V2892))</f>
        <v>82.21</v>
      </c>
      <c r="N2892" s="18" t="n">
        <f aca="false">IF($W2892="","",INDEX(Primary!F$5:F$2450,$W2892))</f>
        <v>120</v>
      </c>
      <c r="O2892" s="18" t="n">
        <f aca="false">IF($W2892="","",INDEX(Primary!G$5:G$2450,$W2892))</f>
        <v>20.2</v>
      </c>
      <c r="P2892" s="18" t="n">
        <f aca="false">IF($W2892="","",INDEX(Primary!H$5:H$2450,$W2892))</f>
        <v>99.8</v>
      </c>
      <c r="Q2892" s="18" t="n">
        <f aca="false">IF($W2892="","",INDEX(Primary!I$5:I$2450,$W2892))</f>
        <v>17.98</v>
      </c>
      <c r="R2892" s="19" t="n">
        <f aca="false">IF($E2892="Yes",L2892+P2892,"")</f>
        <v>556.3</v>
      </c>
      <c r="S2892" s="19" t="n">
        <f aca="false">IF($E2892="Yes",H2892-R2892,"")</f>
        <v>0</v>
      </c>
      <c r="T2892" s="6" t="str">
        <f aca="false">IF($E2892="Yes",IF(ROUND(ABS(S2892),2)&lt;=$T$2,"OK","CHECK"),"n/a")</f>
        <v>OK</v>
      </c>
      <c r="U2892" s="20" t="n">
        <f aca="false">Total!J2892</f>
        <v>55.5223</v>
      </c>
      <c r="V2892" s="17" t="n">
        <f aca="false">IFERROR(MATCH($A2892,'Stock Exchange'!$A$5:$A$2450,0),"")</f>
        <v>674</v>
      </c>
      <c r="W2892" s="17" t="n">
        <f aca="false">IFERROR(MATCH($A2892,Primary!$A$5:$A$2450,0),"")</f>
        <v>674</v>
      </c>
    </row>
    <row r="2893" customFormat="false" ht="15" hidden="false" customHeight="false" outlineLevel="0" collapsed="false">
      <c r="A2893" s="16" t="n">
        <f aca="false">Total!A2893</f>
        <v>41165</v>
      </c>
      <c r="B2893" s="17" t="n">
        <f aca="false">YEAR(A2893)</f>
        <v>2012</v>
      </c>
      <c r="C2893" s="17" t="n">
        <f aca="false">MONTH(A2893)</f>
        <v>9</v>
      </c>
      <c r="D2893" s="6" t="str">
        <f aca="false">IF(MONTH(A2893)&gt;=4,"FY "&amp;YEAR(A2893)&amp;"-"&amp;RIGHT(YEAR(A2893)+1,2),"FY "&amp;(YEAR(A2893)-1)&amp;"-"&amp;RIGHT(YEAR(A2893),2))</f>
        <v>FY 2012-13</v>
      </c>
      <c r="E2893" s="6" t="str">
        <f aca="false">IF(AND(V2893&lt;&gt;"",W2893&lt;&gt;""),"Yes","No")</f>
        <v>Yes</v>
      </c>
      <c r="F2893" s="18" t="n">
        <f aca="false">Total!F2893</f>
        <v>1978</v>
      </c>
      <c r="G2893" s="18" t="n">
        <f aca="false">Total!G2893</f>
        <v>1398</v>
      </c>
      <c r="H2893" s="18" t="n">
        <f aca="false">Total!H2893</f>
        <v>580</v>
      </c>
      <c r="I2893" s="18" t="n">
        <f aca="false">Total!I2893</f>
        <v>104.96</v>
      </c>
      <c r="J2893" s="18" t="n">
        <f aca="false">IF($V2893="","",INDEX('Stock Exchange'!F$5:F$2450,$V2893))</f>
        <v>1911.1</v>
      </c>
      <c r="K2893" s="18" t="n">
        <f aca="false">IF($V2893="","",INDEX('Stock Exchange'!G$5:G$2450,$V2893))</f>
        <v>1397.3</v>
      </c>
      <c r="L2893" s="18" t="n">
        <f aca="false">IF($V2893="","",INDEX('Stock Exchange'!H$5:H$2450,$V2893))</f>
        <v>513.9</v>
      </c>
      <c r="M2893" s="18" t="n">
        <f aca="false">IF($V2893="","",INDEX('Stock Exchange'!I$5:I$2450,$V2893))</f>
        <v>92.99</v>
      </c>
      <c r="N2893" s="18" t="n">
        <f aca="false">IF($W2893="","",INDEX(Primary!F$5:F$2450,$W2893))</f>
        <v>66.9</v>
      </c>
      <c r="O2893" s="18" t="n">
        <f aca="false">IF($W2893="","",INDEX(Primary!G$5:G$2450,$W2893))</f>
        <v>0.7</v>
      </c>
      <c r="P2893" s="18" t="n">
        <f aca="false">IF($W2893="","",INDEX(Primary!H$5:H$2450,$W2893))</f>
        <v>66.2</v>
      </c>
      <c r="Q2893" s="18" t="n">
        <f aca="false">IF($W2893="","",INDEX(Primary!I$5:I$2450,$W2893))</f>
        <v>11.98</v>
      </c>
      <c r="R2893" s="19" t="n">
        <f aca="false">IF($E2893="Yes",L2893+P2893,"")</f>
        <v>580.1</v>
      </c>
      <c r="S2893" s="19" t="n">
        <f aca="false">IF($E2893="Yes",H2893-R2893,"")</f>
        <v>-0.100000000000023</v>
      </c>
      <c r="T2893" s="6" t="str">
        <f aca="false">IF($E2893="Yes",IF(ROUND(ABS(S2893),2)&lt;=$T$2,"OK","CHECK"),"n/a")</f>
        <v>OK</v>
      </c>
      <c r="U2893" s="20" t="n">
        <f aca="false">Total!J2893</f>
        <v>55.2605</v>
      </c>
      <c r="V2893" s="17" t="n">
        <f aca="false">IFERROR(MATCH($A2893,'Stock Exchange'!$A$5:$A$2450,0),"")</f>
        <v>675</v>
      </c>
      <c r="W2893" s="17" t="n">
        <f aca="false">IFERROR(MATCH($A2893,Primary!$A$5:$A$2450,0),"")</f>
        <v>675</v>
      </c>
    </row>
    <row r="2894" customFormat="false" ht="15" hidden="false" customHeight="false" outlineLevel="0" collapsed="false">
      <c r="A2894" s="16" t="n">
        <f aca="false">Total!A2894</f>
        <v>41166</v>
      </c>
      <c r="B2894" s="17" t="n">
        <f aca="false">YEAR(A2894)</f>
        <v>2012</v>
      </c>
      <c r="C2894" s="17" t="n">
        <f aca="false">MONTH(A2894)</f>
        <v>9</v>
      </c>
      <c r="D2894" s="6" t="str">
        <f aca="false">IF(MONTH(A2894)&gt;=4,"FY "&amp;YEAR(A2894)&amp;"-"&amp;RIGHT(YEAR(A2894)+1,2),"FY "&amp;(YEAR(A2894)-1)&amp;"-"&amp;RIGHT(YEAR(A2894),2))</f>
        <v>FY 2012-13</v>
      </c>
      <c r="E2894" s="6" t="str">
        <f aca="false">IF(AND(V2894&lt;&gt;"",W2894&lt;&gt;""),"Yes","No")</f>
        <v>Yes</v>
      </c>
      <c r="F2894" s="18" t="n">
        <f aca="false">Total!F2894</f>
        <v>1992.6</v>
      </c>
      <c r="G2894" s="18" t="n">
        <f aca="false">Total!G2894</f>
        <v>1585</v>
      </c>
      <c r="H2894" s="18" t="n">
        <f aca="false">Total!H2894</f>
        <v>407.6</v>
      </c>
      <c r="I2894" s="18" t="n">
        <f aca="false">Total!I2894</f>
        <v>73.51</v>
      </c>
      <c r="J2894" s="18" t="n">
        <f aca="false">IF($V2894="","",INDEX('Stock Exchange'!F$5:F$2450,$V2894))</f>
        <v>1991.2</v>
      </c>
      <c r="K2894" s="18" t="n">
        <f aca="false">IF($V2894="","",INDEX('Stock Exchange'!G$5:G$2450,$V2894))</f>
        <v>1584.9</v>
      </c>
      <c r="L2894" s="18" t="n">
        <f aca="false">IF($V2894="","",INDEX('Stock Exchange'!H$5:H$2450,$V2894))</f>
        <v>406.3</v>
      </c>
      <c r="M2894" s="18" t="n">
        <f aca="false">IF($V2894="","",INDEX('Stock Exchange'!I$5:I$2450,$V2894))</f>
        <v>73.27</v>
      </c>
      <c r="N2894" s="18" t="n">
        <f aca="false">IF($W2894="","",INDEX(Primary!F$5:F$2450,$W2894))</f>
        <v>1.4</v>
      </c>
      <c r="O2894" s="18" t="n">
        <f aca="false">IF($W2894="","",INDEX(Primary!G$5:G$2450,$W2894))</f>
        <v>0.1</v>
      </c>
      <c r="P2894" s="18" t="n">
        <f aca="false">IF($W2894="","",INDEX(Primary!H$5:H$2450,$W2894))</f>
        <v>1.3</v>
      </c>
      <c r="Q2894" s="18" t="n">
        <f aca="false">IF($W2894="","",INDEX(Primary!I$5:I$2450,$W2894))</f>
        <v>0.24</v>
      </c>
      <c r="R2894" s="19" t="n">
        <f aca="false">IF($E2894="Yes",L2894+P2894,"")</f>
        <v>407.6</v>
      </c>
      <c r="S2894" s="19" t="n">
        <f aca="false">IF($E2894="Yes",H2894-R2894,"")</f>
        <v>0</v>
      </c>
      <c r="T2894" s="6" t="str">
        <f aca="false">IF($E2894="Yes",IF(ROUND(ABS(S2894),2)&lt;=$T$2,"OK","CHECK"),"n/a")</f>
        <v>OK</v>
      </c>
      <c r="U2894" s="20" t="n">
        <f aca="false">Total!J2894</f>
        <v>55.443</v>
      </c>
      <c r="V2894" s="17" t="n">
        <f aca="false">IFERROR(MATCH($A2894,'Stock Exchange'!$A$5:$A$2450,0),"")</f>
        <v>676</v>
      </c>
      <c r="W2894" s="17" t="n">
        <f aca="false">IFERROR(MATCH($A2894,Primary!$A$5:$A$2450,0),"")</f>
        <v>676</v>
      </c>
    </row>
    <row r="2895" customFormat="false" ht="15" hidden="false" customHeight="false" outlineLevel="0" collapsed="false">
      <c r="A2895" s="16" t="n">
        <f aca="false">Total!A2895</f>
        <v>41169</v>
      </c>
      <c r="B2895" s="17" t="n">
        <f aca="false">YEAR(A2895)</f>
        <v>2012</v>
      </c>
      <c r="C2895" s="17" t="n">
        <f aca="false">MONTH(A2895)</f>
        <v>9</v>
      </c>
      <c r="D2895" s="6" t="str">
        <f aca="false">IF(MONTH(A2895)&gt;=4,"FY "&amp;YEAR(A2895)&amp;"-"&amp;RIGHT(YEAR(A2895)+1,2),"FY "&amp;(YEAR(A2895)-1)&amp;"-"&amp;RIGHT(YEAR(A2895),2))</f>
        <v>FY 2012-13</v>
      </c>
      <c r="E2895" s="6" t="str">
        <f aca="false">IF(AND(V2895&lt;&gt;"",W2895&lt;&gt;""),"Yes","No")</f>
        <v>Yes</v>
      </c>
      <c r="F2895" s="18" t="n">
        <f aca="false">Total!F2895</f>
        <v>5340.4</v>
      </c>
      <c r="G2895" s="18" t="n">
        <f aca="false">Total!G2895</f>
        <v>2483.3</v>
      </c>
      <c r="H2895" s="18" t="n">
        <f aca="false">Total!H2895</f>
        <v>2857.1</v>
      </c>
      <c r="I2895" s="18" t="n">
        <f aca="false">Total!I2895</f>
        <v>522.06</v>
      </c>
      <c r="J2895" s="18" t="n">
        <f aca="false">IF($V2895="","",INDEX('Stock Exchange'!F$5:F$2450,$V2895))</f>
        <v>5340.4</v>
      </c>
      <c r="K2895" s="18" t="n">
        <f aca="false">IF($V2895="","",INDEX('Stock Exchange'!G$5:G$2450,$V2895))</f>
        <v>2480.6</v>
      </c>
      <c r="L2895" s="18" t="n">
        <f aca="false">IF($V2895="","",INDEX('Stock Exchange'!H$5:H$2450,$V2895))</f>
        <v>2859.8</v>
      </c>
      <c r="M2895" s="18" t="n">
        <f aca="false">IF($V2895="","",INDEX('Stock Exchange'!I$5:I$2450,$V2895))</f>
        <v>522.55</v>
      </c>
      <c r="N2895" s="18" t="n">
        <f aca="false">IF($W2895="","",INDEX(Primary!F$5:F$2450,$W2895))</f>
        <v>0</v>
      </c>
      <c r="O2895" s="18" t="n">
        <f aca="false">IF($W2895="","",INDEX(Primary!G$5:G$2450,$W2895))</f>
        <v>2.7</v>
      </c>
      <c r="P2895" s="18" t="n">
        <f aca="false">IF($W2895="","",INDEX(Primary!H$5:H$2450,$W2895))</f>
        <v>-2.7</v>
      </c>
      <c r="Q2895" s="18" t="n">
        <f aca="false">IF($W2895="","",INDEX(Primary!I$5:I$2450,$W2895))</f>
        <v>-0.49</v>
      </c>
      <c r="R2895" s="19" t="n">
        <f aca="false">IF($E2895="Yes",L2895+P2895,"")</f>
        <v>2857.1</v>
      </c>
      <c r="S2895" s="19" t="n">
        <f aca="false">IF($E2895="Yes",H2895-R2895,"")</f>
        <v>0</v>
      </c>
      <c r="T2895" s="6" t="str">
        <f aca="false">IF($E2895="Yes",IF(ROUND(ABS(S2895),2)&lt;=$T$2,"OK","CHECK"),"n/a")</f>
        <v>OK</v>
      </c>
      <c r="U2895" s="20" t="n">
        <f aca="false">Total!J2895</f>
        <v>54.727</v>
      </c>
      <c r="V2895" s="17" t="n">
        <f aca="false">IFERROR(MATCH($A2895,'Stock Exchange'!$A$5:$A$2450,0),"")</f>
        <v>677</v>
      </c>
      <c r="W2895" s="17" t="n">
        <f aca="false">IFERROR(MATCH($A2895,Primary!$A$5:$A$2450,0),"")</f>
        <v>677</v>
      </c>
    </row>
    <row r="2896" customFormat="false" ht="15" hidden="false" customHeight="false" outlineLevel="0" collapsed="false">
      <c r="A2896" s="16" t="n">
        <f aca="false">Total!A2896</f>
        <v>41170</v>
      </c>
      <c r="B2896" s="17" t="n">
        <f aca="false">YEAR(A2896)</f>
        <v>2012</v>
      </c>
      <c r="C2896" s="17" t="n">
        <f aca="false">MONTH(A2896)</f>
        <v>9</v>
      </c>
      <c r="D2896" s="6" t="str">
        <f aca="false">IF(MONTH(A2896)&gt;=4,"FY "&amp;YEAR(A2896)&amp;"-"&amp;RIGHT(YEAR(A2896)+1,2),"FY "&amp;(YEAR(A2896)-1)&amp;"-"&amp;RIGHT(YEAR(A2896),2))</f>
        <v>FY 2012-13</v>
      </c>
      <c r="E2896" s="6" t="str">
        <f aca="false">IF(AND(V2896&lt;&gt;"",W2896&lt;&gt;""),"Yes","No")</f>
        <v>Yes</v>
      </c>
      <c r="F2896" s="18" t="n">
        <f aca="false">Total!F2896</f>
        <v>5902.3</v>
      </c>
      <c r="G2896" s="18" t="n">
        <f aca="false">Total!G2896</f>
        <v>3587.7</v>
      </c>
      <c r="H2896" s="18" t="n">
        <f aca="false">Total!H2896</f>
        <v>2314.7</v>
      </c>
      <c r="I2896" s="18" t="n">
        <f aca="false">Total!I2896</f>
        <v>428.85</v>
      </c>
      <c r="J2896" s="18" t="n">
        <f aca="false">IF($V2896="","",INDEX('Stock Exchange'!F$5:F$2450,$V2896))</f>
        <v>5902.3</v>
      </c>
      <c r="K2896" s="18" t="n">
        <f aca="false">IF($V2896="","",INDEX('Stock Exchange'!G$5:G$2450,$V2896))</f>
        <v>3587.2</v>
      </c>
      <c r="L2896" s="18" t="n">
        <f aca="false">IF($V2896="","",INDEX('Stock Exchange'!H$5:H$2450,$V2896))</f>
        <v>2315.1</v>
      </c>
      <c r="M2896" s="18" t="n">
        <f aca="false">IF($V2896="","",INDEX('Stock Exchange'!I$5:I$2450,$V2896))</f>
        <v>428.94</v>
      </c>
      <c r="N2896" s="18" t="n">
        <f aca="false">IF($W2896="","",INDEX(Primary!F$5:F$2450,$W2896))</f>
        <v>0</v>
      </c>
      <c r="O2896" s="18" t="n">
        <f aca="false">IF($W2896="","",INDEX(Primary!G$5:G$2450,$W2896))</f>
        <v>0.5</v>
      </c>
      <c r="P2896" s="18" t="n">
        <f aca="false">IF($W2896="","",INDEX(Primary!H$5:H$2450,$W2896))</f>
        <v>-0.5</v>
      </c>
      <c r="Q2896" s="18" t="n">
        <f aca="false">IF($W2896="","",INDEX(Primary!I$5:I$2450,$W2896))</f>
        <v>-0.09</v>
      </c>
      <c r="R2896" s="19" t="n">
        <f aca="false">IF($E2896="Yes",L2896+P2896,"")</f>
        <v>2314.6</v>
      </c>
      <c r="S2896" s="19" t="n">
        <f aca="false">IF($E2896="Yes",H2896-R2896,"")</f>
        <v>0.0999999999999091</v>
      </c>
      <c r="T2896" s="6" t="str">
        <f aca="false">IF($E2896="Yes",IF(ROUND(ABS(S2896),2)&lt;=$T$2,"OK","CHECK"),"n/a")</f>
        <v>OK</v>
      </c>
      <c r="U2896" s="20" t="n">
        <f aca="false">Total!J2896</f>
        <v>53.974</v>
      </c>
      <c r="V2896" s="17" t="n">
        <f aca="false">IFERROR(MATCH($A2896,'Stock Exchange'!$A$5:$A$2450,0),"")</f>
        <v>678</v>
      </c>
      <c r="W2896" s="17" t="n">
        <f aca="false">IFERROR(MATCH($A2896,Primary!$A$5:$A$2450,0),"")</f>
        <v>678</v>
      </c>
    </row>
    <row r="2897" customFormat="false" ht="15" hidden="false" customHeight="false" outlineLevel="0" collapsed="false">
      <c r="A2897" s="16" t="n">
        <f aca="false">Total!A2897</f>
        <v>41172</v>
      </c>
      <c r="B2897" s="17" t="n">
        <f aca="false">YEAR(A2897)</f>
        <v>2012</v>
      </c>
      <c r="C2897" s="17" t="n">
        <f aca="false">MONTH(A2897)</f>
        <v>9</v>
      </c>
      <c r="D2897" s="6" t="str">
        <f aca="false">IF(MONTH(A2897)&gt;=4,"FY "&amp;YEAR(A2897)&amp;"-"&amp;RIGHT(YEAR(A2897)+1,2),"FY "&amp;(YEAR(A2897)-1)&amp;"-"&amp;RIGHT(YEAR(A2897),2))</f>
        <v>FY 2012-13</v>
      </c>
      <c r="E2897" s="6" t="str">
        <f aca="false">IF(AND(V2897&lt;&gt;"",W2897&lt;&gt;""),"Yes","No")</f>
        <v>Yes</v>
      </c>
      <c r="F2897" s="18" t="n">
        <f aca="false">Total!F2897</f>
        <v>3766.7</v>
      </c>
      <c r="G2897" s="18" t="n">
        <f aca="false">Total!G2897</f>
        <v>2675.8</v>
      </c>
      <c r="H2897" s="18" t="n">
        <f aca="false">Total!H2897</f>
        <v>1090.9</v>
      </c>
      <c r="I2897" s="18" t="n">
        <f aca="false">Total!I2897</f>
        <v>201.06</v>
      </c>
      <c r="J2897" s="18" t="n">
        <f aca="false">IF($V2897="","",INDEX('Stock Exchange'!F$5:F$2450,$V2897))</f>
        <v>3766.7</v>
      </c>
      <c r="K2897" s="18" t="n">
        <f aca="false">IF($V2897="","",INDEX('Stock Exchange'!G$5:G$2450,$V2897))</f>
        <v>2674.3</v>
      </c>
      <c r="L2897" s="18" t="n">
        <f aca="false">IF($V2897="","",INDEX('Stock Exchange'!H$5:H$2450,$V2897))</f>
        <v>1092.4</v>
      </c>
      <c r="M2897" s="18" t="n">
        <f aca="false">IF($V2897="","",INDEX('Stock Exchange'!I$5:I$2450,$V2897))</f>
        <v>201.33</v>
      </c>
      <c r="N2897" s="18" t="n">
        <f aca="false">IF($W2897="","",INDEX(Primary!F$5:F$2450,$W2897))</f>
        <v>0</v>
      </c>
      <c r="O2897" s="18" t="n">
        <f aca="false">IF($W2897="","",INDEX(Primary!G$5:G$2450,$W2897))</f>
        <v>1.5</v>
      </c>
      <c r="P2897" s="18" t="n">
        <f aca="false">IF($W2897="","",INDEX(Primary!H$5:H$2450,$W2897))</f>
        <v>-1.5</v>
      </c>
      <c r="Q2897" s="18" t="n">
        <f aca="false">IF($W2897="","",INDEX(Primary!I$5:I$2450,$W2897))</f>
        <v>-0.28</v>
      </c>
      <c r="R2897" s="19" t="n">
        <f aca="false">IF($E2897="Yes",L2897+P2897,"")</f>
        <v>1090.9</v>
      </c>
      <c r="S2897" s="19" t="n">
        <f aca="false">IF($E2897="Yes",H2897-R2897,"")</f>
        <v>0</v>
      </c>
      <c r="T2897" s="6" t="str">
        <f aca="false">IF($E2897="Yes",IF(ROUND(ABS(S2897),2)&lt;=$T$2,"OK","CHECK"),"n/a")</f>
        <v>OK</v>
      </c>
      <c r="U2897" s="20" t="n">
        <f aca="false">Total!J2897</f>
        <v>54.257</v>
      </c>
      <c r="V2897" s="17" t="n">
        <f aca="false">IFERROR(MATCH($A2897,'Stock Exchange'!$A$5:$A$2450,0),"")</f>
        <v>679</v>
      </c>
      <c r="W2897" s="17" t="n">
        <f aca="false">IFERROR(MATCH($A2897,Primary!$A$5:$A$2450,0),"")</f>
        <v>679</v>
      </c>
    </row>
    <row r="2898" customFormat="false" ht="15" hidden="false" customHeight="false" outlineLevel="0" collapsed="false">
      <c r="A2898" s="16" t="n">
        <f aca="false">Total!A2898</f>
        <v>41173</v>
      </c>
      <c r="B2898" s="17" t="n">
        <f aca="false">YEAR(A2898)</f>
        <v>2012</v>
      </c>
      <c r="C2898" s="17" t="n">
        <f aca="false">MONTH(A2898)</f>
        <v>9</v>
      </c>
      <c r="D2898" s="6" t="str">
        <f aca="false">IF(MONTH(A2898)&gt;=4,"FY "&amp;YEAR(A2898)&amp;"-"&amp;RIGHT(YEAR(A2898)+1,2),"FY "&amp;(YEAR(A2898)-1)&amp;"-"&amp;RIGHT(YEAR(A2898),2))</f>
        <v>FY 2012-13</v>
      </c>
      <c r="E2898" s="6" t="str">
        <f aca="false">IF(AND(V2898&lt;&gt;"",W2898&lt;&gt;""),"Yes","No")</f>
        <v>Yes</v>
      </c>
      <c r="F2898" s="18" t="n">
        <f aca="false">Total!F2898</f>
        <v>3174</v>
      </c>
      <c r="G2898" s="18" t="n">
        <f aca="false">Total!G2898</f>
        <v>3176.1</v>
      </c>
      <c r="H2898" s="18" t="n">
        <f aca="false">Total!H2898</f>
        <v>-2.1</v>
      </c>
      <c r="I2898" s="18" t="n">
        <f aca="false">Total!I2898</f>
        <v>-0.38</v>
      </c>
      <c r="J2898" s="18" t="n">
        <f aca="false">IF($V2898="","",INDEX('Stock Exchange'!F$5:F$2450,$V2898))</f>
        <v>3173.5</v>
      </c>
      <c r="K2898" s="18" t="n">
        <f aca="false">IF($V2898="","",INDEX('Stock Exchange'!G$5:G$2450,$V2898))</f>
        <v>3175.4</v>
      </c>
      <c r="L2898" s="18" t="n">
        <f aca="false">IF($V2898="","",INDEX('Stock Exchange'!H$5:H$2450,$V2898))</f>
        <v>-1.9</v>
      </c>
      <c r="M2898" s="18" t="n">
        <f aca="false">IF($V2898="","",INDEX('Stock Exchange'!I$5:I$2450,$V2898))</f>
        <v>-0.35</v>
      </c>
      <c r="N2898" s="18" t="n">
        <f aca="false">IF($W2898="","",INDEX(Primary!F$5:F$2450,$W2898))</f>
        <v>0.5</v>
      </c>
      <c r="O2898" s="18" t="n">
        <f aca="false">IF($W2898="","",INDEX(Primary!G$5:G$2450,$W2898))</f>
        <v>0.7</v>
      </c>
      <c r="P2898" s="18" t="n">
        <f aca="false">IF($W2898="","",INDEX(Primary!H$5:H$2450,$W2898))</f>
        <v>-0.1</v>
      </c>
      <c r="Q2898" s="18" t="n">
        <f aca="false">IF($W2898="","",INDEX(Primary!I$5:I$2450,$W2898))</f>
        <v>-0.03</v>
      </c>
      <c r="R2898" s="19" t="n">
        <f aca="false">IF($E2898="Yes",L2898+P2898,"")</f>
        <v>-2</v>
      </c>
      <c r="S2898" s="19" t="n">
        <f aca="false">IF($E2898="Yes",H2898-R2898,"")</f>
        <v>-0.1</v>
      </c>
      <c r="T2898" s="6" t="str">
        <f aca="false">IF($E2898="Yes",IF(ROUND(ABS(S2898),2)&lt;=$T$2,"OK","CHECK"),"n/a")</f>
        <v>OK</v>
      </c>
      <c r="U2898" s="20" t="n">
        <f aca="false">Total!J2898</f>
        <v>54.3375</v>
      </c>
      <c r="V2898" s="17" t="n">
        <f aca="false">IFERROR(MATCH($A2898,'Stock Exchange'!$A$5:$A$2450,0),"")</f>
        <v>680</v>
      </c>
      <c r="W2898" s="17" t="n">
        <f aca="false">IFERROR(MATCH($A2898,Primary!$A$5:$A$2450,0),"")</f>
        <v>680</v>
      </c>
    </row>
    <row r="2899" customFormat="false" ht="15" hidden="false" customHeight="false" outlineLevel="0" collapsed="false">
      <c r="A2899" s="16" t="n">
        <f aca="false">Total!A2899</f>
        <v>41176</v>
      </c>
      <c r="B2899" s="17" t="n">
        <f aca="false">YEAR(A2899)</f>
        <v>2012</v>
      </c>
      <c r="C2899" s="17" t="n">
        <f aca="false">MONTH(A2899)</f>
        <v>9</v>
      </c>
      <c r="D2899" s="6" t="str">
        <f aca="false">IF(MONTH(A2899)&gt;=4,"FY "&amp;YEAR(A2899)&amp;"-"&amp;RIGHT(YEAR(A2899)+1,2),"FY "&amp;(YEAR(A2899)-1)&amp;"-"&amp;RIGHT(YEAR(A2899),2))</f>
        <v>FY 2012-13</v>
      </c>
      <c r="E2899" s="6" t="str">
        <f aca="false">IF(AND(V2899&lt;&gt;"",W2899&lt;&gt;""),"Yes","No")</f>
        <v>Yes</v>
      </c>
      <c r="F2899" s="18" t="n">
        <f aca="false">Total!F2899</f>
        <v>6835</v>
      </c>
      <c r="G2899" s="18" t="n">
        <f aca="false">Total!G2899</f>
        <v>4363.1</v>
      </c>
      <c r="H2899" s="18" t="n">
        <f aca="false">Total!H2899</f>
        <v>2471.9</v>
      </c>
      <c r="I2899" s="18" t="n">
        <f aca="false">Total!I2899</f>
        <v>458.57</v>
      </c>
      <c r="J2899" s="18" t="n">
        <f aca="false">IF($V2899="","",INDEX('Stock Exchange'!F$5:F$2450,$V2899))</f>
        <v>6821.2</v>
      </c>
      <c r="K2899" s="18" t="n">
        <f aca="false">IF($V2899="","",INDEX('Stock Exchange'!G$5:G$2450,$V2899))</f>
        <v>4354.6</v>
      </c>
      <c r="L2899" s="18" t="n">
        <f aca="false">IF($V2899="","",INDEX('Stock Exchange'!H$5:H$2450,$V2899))</f>
        <v>2466.7</v>
      </c>
      <c r="M2899" s="18" t="n">
        <f aca="false">IF($V2899="","",INDEX('Stock Exchange'!I$5:I$2450,$V2899))</f>
        <v>457.59</v>
      </c>
      <c r="N2899" s="18" t="n">
        <f aca="false">IF($W2899="","",INDEX(Primary!F$5:F$2450,$W2899))</f>
        <v>13.8</v>
      </c>
      <c r="O2899" s="18" t="n">
        <f aca="false">IF($W2899="","",INDEX(Primary!G$5:G$2450,$W2899))</f>
        <v>8.5</v>
      </c>
      <c r="P2899" s="18" t="n">
        <f aca="false">IF($W2899="","",INDEX(Primary!H$5:H$2450,$W2899))</f>
        <v>5.3</v>
      </c>
      <c r="Q2899" s="18" t="n">
        <f aca="false">IF($W2899="","",INDEX(Primary!I$5:I$2450,$W2899))</f>
        <v>0.98</v>
      </c>
      <c r="R2899" s="19" t="n">
        <f aca="false">IF($E2899="Yes",L2899+P2899,"")</f>
        <v>2472</v>
      </c>
      <c r="S2899" s="19" t="n">
        <f aca="false">IF($E2899="Yes",H2899-R2899,"")</f>
        <v>-0.0999999999999091</v>
      </c>
      <c r="T2899" s="6" t="str">
        <f aca="false">IF($E2899="Yes",IF(ROUND(ABS(S2899),2)&lt;=$T$2,"OK","CHECK"),"n/a")</f>
        <v>OK</v>
      </c>
      <c r="U2899" s="20" t="n">
        <f aca="false">Total!J2899</f>
        <v>53.9055</v>
      </c>
      <c r="V2899" s="17" t="n">
        <f aca="false">IFERROR(MATCH($A2899,'Stock Exchange'!$A$5:$A$2450,0),"")</f>
        <v>681</v>
      </c>
      <c r="W2899" s="17" t="n">
        <f aca="false">IFERROR(MATCH($A2899,Primary!$A$5:$A$2450,0),"")</f>
        <v>681</v>
      </c>
    </row>
    <row r="2900" customFormat="false" ht="15" hidden="false" customHeight="false" outlineLevel="0" collapsed="false">
      <c r="A2900" s="16" t="n">
        <f aca="false">Total!A2900</f>
        <v>41177</v>
      </c>
      <c r="B2900" s="17" t="n">
        <f aca="false">YEAR(A2900)</f>
        <v>2012</v>
      </c>
      <c r="C2900" s="17" t="n">
        <f aca="false">MONTH(A2900)</f>
        <v>9</v>
      </c>
      <c r="D2900" s="6" t="str">
        <f aca="false">IF(MONTH(A2900)&gt;=4,"FY "&amp;YEAR(A2900)&amp;"-"&amp;RIGHT(YEAR(A2900)+1,2),"FY "&amp;(YEAR(A2900)-1)&amp;"-"&amp;RIGHT(YEAR(A2900),2))</f>
        <v>FY 2012-13</v>
      </c>
      <c r="E2900" s="6" t="str">
        <f aca="false">IF(AND(V2900&lt;&gt;"",W2900&lt;&gt;""),"Yes","No")</f>
        <v>Yes</v>
      </c>
      <c r="F2900" s="18" t="n">
        <f aca="false">Total!F2900</f>
        <v>4501.3</v>
      </c>
      <c r="G2900" s="18" t="n">
        <f aca="false">Total!G2900</f>
        <v>2849.1</v>
      </c>
      <c r="H2900" s="18" t="n">
        <f aca="false">Total!H2900</f>
        <v>1652.2</v>
      </c>
      <c r="I2900" s="18" t="n">
        <f aca="false">Total!I2900</f>
        <v>310.02</v>
      </c>
      <c r="J2900" s="18" t="n">
        <f aca="false">IF($V2900="","",INDEX('Stock Exchange'!F$5:F$2450,$V2900))</f>
        <v>4501.3</v>
      </c>
      <c r="K2900" s="18" t="n">
        <f aca="false">IF($V2900="","",INDEX('Stock Exchange'!G$5:G$2450,$V2900))</f>
        <v>2848.5</v>
      </c>
      <c r="L2900" s="18" t="n">
        <f aca="false">IF($V2900="","",INDEX('Stock Exchange'!H$5:H$2450,$V2900))</f>
        <v>1652.7</v>
      </c>
      <c r="M2900" s="18" t="n">
        <f aca="false">IF($V2900="","",INDEX('Stock Exchange'!I$5:I$2450,$V2900))</f>
        <v>310.12</v>
      </c>
      <c r="N2900" s="18" t="n">
        <f aca="false">IF($W2900="","",INDEX(Primary!F$5:F$2450,$W2900))</f>
        <v>0</v>
      </c>
      <c r="O2900" s="18" t="n">
        <f aca="false">IF($W2900="","",INDEX(Primary!G$5:G$2450,$W2900))</f>
        <v>0.6</v>
      </c>
      <c r="P2900" s="18" t="n">
        <f aca="false">IF($W2900="","",INDEX(Primary!H$5:H$2450,$W2900))</f>
        <v>-0.6</v>
      </c>
      <c r="Q2900" s="18" t="n">
        <f aca="false">IF($W2900="","",INDEX(Primary!I$5:I$2450,$W2900))</f>
        <v>-0.11</v>
      </c>
      <c r="R2900" s="19" t="n">
        <f aca="false">IF($E2900="Yes",L2900+P2900,"")</f>
        <v>1652.1</v>
      </c>
      <c r="S2900" s="19" t="n">
        <f aca="false">IF($E2900="Yes",H2900-R2900,"")</f>
        <v>0.0999999999999091</v>
      </c>
      <c r="T2900" s="6" t="str">
        <f aca="false">IF($E2900="Yes",IF(ROUND(ABS(S2900),2)&lt;=$T$2,"OK","CHECK"),"n/a")</f>
        <v>OK</v>
      </c>
      <c r="U2900" s="20" t="n">
        <f aca="false">Total!J2900</f>
        <v>53.293</v>
      </c>
      <c r="V2900" s="17" t="n">
        <f aca="false">IFERROR(MATCH($A2900,'Stock Exchange'!$A$5:$A$2450,0),"")</f>
        <v>682</v>
      </c>
      <c r="W2900" s="17" t="n">
        <f aca="false">IFERROR(MATCH($A2900,Primary!$A$5:$A$2450,0),"")</f>
        <v>682</v>
      </c>
    </row>
    <row r="2901" customFormat="false" ht="15" hidden="false" customHeight="false" outlineLevel="0" collapsed="false">
      <c r="A2901" s="16" t="n">
        <f aca="false">Total!A2901</f>
        <v>41178</v>
      </c>
      <c r="B2901" s="17" t="n">
        <f aca="false">YEAR(A2901)</f>
        <v>2012</v>
      </c>
      <c r="C2901" s="17" t="n">
        <f aca="false">MONTH(A2901)</f>
        <v>9</v>
      </c>
      <c r="D2901" s="6" t="str">
        <f aca="false">IF(MONTH(A2901)&gt;=4,"FY "&amp;YEAR(A2901)&amp;"-"&amp;RIGHT(YEAR(A2901)+1,2),"FY "&amp;(YEAR(A2901)-1)&amp;"-"&amp;RIGHT(YEAR(A2901),2))</f>
        <v>FY 2012-13</v>
      </c>
      <c r="E2901" s="6" t="str">
        <f aca="false">IF(AND(V2901&lt;&gt;"",W2901&lt;&gt;""),"Yes","No")</f>
        <v>Yes</v>
      </c>
      <c r="F2901" s="18" t="n">
        <f aca="false">Total!F2901</f>
        <v>7222.9</v>
      </c>
      <c r="G2901" s="18" t="n">
        <f aca="false">Total!G2901</f>
        <v>2667.2</v>
      </c>
      <c r="H2901" s="18" t="n">
        <f aca="false">Total!H2901</f>
        <v>4555.6</v>
      </c>
      <c r="I2901" s="18" t="n">
        <f aca="false">Total!I2901</f>
        <v>850.98</v>
      </c>
      <c r="J2901" s="18" t="n">
        <f aca="false">IF($V2901="","",INDEX('Stock Exchange'!F$5:F$2450,$V2901))</f>
        <v>7210.9</v>
      </c>
      <c r="K2901" s="18" t="n">
        <f aca="false">IF($V2901="","",INDEX('Stock Exchange'!G$5:G$2450,$V2901))</f>
        <v>2667.2</v>
      </c>
      <c r="L2901" s="18" t="n">
        <f aca="false">IF($V2901="","",INDEX('Stock Exchange'!H$5:H$2450,$V2901))</f>
        <v>4543.7</v>
      </c>
      <c r="M2901" s="18" t="n">
        <f aca="false">IF($V2901="","",INDEX('Stock Exchange'!I$5:I$2450,$V2901))</f>
        <v>848.74</v>
      </c>
      <c r="N2901" s="18" t="n">
        <f aca="false">IF($W2901="","",INDEX(Primary!F$5:F$2450,$W2901))</f>
        <v>12</v>
      </c>
      <c r="O2901" s="18" t="n">
        <f aca="false">IF($W2901="","",INDEX(Primary!G$5:G$2450,$W2901))</f>
        <v>0</v>
      </c>
      <c r="P2901" s="18" t="n">
        <f aca="false">IF($W2901="","",INDEX(Primary!H$5:H$2450,$W2901))</f>
        <v>12</v>
      </c>
      <c r="Q2901" s="18" t="n">
        <f aca="false">IF($W2901="","",INDEX(Primary!I$5:I$2450,$W2901))</f>
        <v>2.24</v>
      </c>
      <c r="R2901" s="19" t="n">
        <f aca="false">IF($E2901="Yes",L2901+P2901,"")</f>
        <v>4555.7</v>
      </c>
      <c r="S2901" s="19" t="n">
        <f aca="false">IF($E2901="Yes",H2901-R2901,"")</f>
        <v>-0.0999999999994543</v>
      </c>
      <c r="T2901" s="6" t="str">
        <f aca="false">IF($E2901="Yes",IF(ROUND(ABS(S2901),2)&lt;=$T$2,"OK","CHECK"),"n/a")</f>
        <v>OK</v>
      </c>
      <c r="U2901" s="20" t="n">
        <f aca="false">Total!J2901</f>
        <v>53.534</v>
      </c>
      <c r="V2901" s="17" t="n">
        <f aca="false">IFERROR(MATCH($A2901,'Stock Exchange'!$A$5:$A$2450,0),"")</f>
        <v>683</v>
      </c>
      <c r="W2901" s="17" t="n">
        <f aca="false">IFERROR(MATCH($A2901,Primary!$A$5:$A$2450,0),"")</f>
        <v>683</v>
      </c>
    </row>
    <row r="2902" customFormat="false" ht="15" hidden="false" customHeight="false" outlineLevel="0" collapsed="false">
      <c r="A2902" s="16" t="n">
        <f aca="false">Total!A2902</f>
        <v>41179</v>
      </c>
      <c r="B2902" s="17" t="n">
        <f aca="false">YEAR(A2902)</f>
        <v>2012</v>
      </c>
      <c r="C2902" s="17" t="n">
        <f aca="false">MONTH(A2902)</f>
        <v>9</v>
      </c>
      <c r="D2902" s="6" t="str">
        <f aca="false">IF(MONTH(A2902)&gt;=4,"FY "&amp;YEAR(A2902)&amp;"-"&amp;RIGHT(YEAR(A2902)+1,2),"FY "&amp;(YEAR(A2902)-1)&amp;"-"&amp;RIGHT(YEAR(A2902),2))</f>
        <v>FY 2012-13</v>
      </c>
      <c r="E2902" s="6" t="str">
        <f aca="false">IF(AND(V2902&lt;&gt;"",W2902&lt;&gt;""),"Yes","No")</f>
        <v>Yes</v>
      </c>
      <c r="F2902" s="18" t="n">
        <f aca="false">Total!F2902</f>
        <v>3643.2</v>
      </c>
      <c r="G2902" s="18" t="n">
        <f aca="false">Total!G2902</f>
        <v>2837.7</v>
      </c>
      <c r="H2902" s="18" t="n">
        <f aca="false">Total!H2902</f>
        <v>805.5</v>
      </c>
      <c r="I2902" s="18" t="n">
        <f aca="false">Total!I2902</f>
        <v>150.33</v>
      </c>
      <c r="J2902" s="18" t="n">
        <f aca="false">IF($V2902="","",INDEX('Stock Exchange'!F$5:F$2450,$V2902))</f>
        <v>3630</v>
      </c>
      <c r="K2902" s="18" t="n">
        <f aca="false">IF($V2902="","",INDEX('Stock Exchange'!G$5:G$2450,$V2902))</f>
        <v>2830.7</v>
      </c>
      <c r="L2902" s="18" t="n">
        <f aca="false">IF($V2902="","",INDEX('Stock Exchange'!H$5:H$2450,$V2902))</f>
        <v>799.3</v>
      </c>
      <c r="M2902" s="18" t="n">
        <f aca="false">IF($V2902="","",INDEX('Stock Exchange'!I$5:I$2450,$V2902))</f>
        <v>149.18</v>
      </c>
      <c r="N2902" s="18" t="n">
        <f aca="false">IF($W2902="","",INDEX(Primary!F$5:F$2450,$W2902))</f>
        <v>13.2</v>
      </c>
      <c r="O2902" s="18" t="n">
        <f aca="false">IF($W2902="","",INDEX(Primary!G$5:G$2450,$W2902))</f>
        <v>7</v>
      </c>
      <c r="P2902" s="18" t="n">
        <f aca="false">IF($W2902="","",INDEX(Primary!H$5:H$2450,$W2902))</f>
        <v>6.2</v>
      </c>
      <c r="Q2902" s="18" t="n">
        <f aca="false">IF($W2902="","",INDEX(Primary!I$5:I$2450,$W2902))</f>
        <v>1.15</v>
      </c>
      <c r="R2902" s="19" t="n">
        <f aca="false">IF($E2902="Yes",L2902+P2902,"")</f>
        <v>805.5</v>
      </c>
      <c r="S2902" s="19" t="n">
        <f aca="false">IF($E2902="Yes",H2902-R2902,"")</f>
        <v>0</v>
      </c>
      <c r="T2902" s="6" t="str">
        <f aca="false">IF($E2902="Yes",IF(ROUND(ABS(S2902),2)&lt;=$T$2,"OK","CHECK"),"n/a")</f>
        <v>OK</v>
      </c>
      <c r="U2902" s="20" t="n">
        <f aca="false">Total!J2902</f>
        <v>53.5785</v>
      </c>
      <c r="V2902" s="17" t="n">
        <f aca="false">IFERROR(MATCH($A2902,'Stock Exchange'!$A$5:$A$2450,0),"")</f>
        <v>684</v>
      </c>
      <c r="W2902" s="17" t="n">
        <f aca="false">IFERROR(MATCH($A2902,Primary!$A$5:$A$2450,0),"")</f>
        <v>684</v>
      </c>
    </row>
    <row r="2903" customFormat="false" ht="15" hidden="false" customHeight="false" outlineLevel="0" collapsed="false">
      <c r="A2903" s="16" t="n">
        <f aca="false">Total!A2903</f>
        <v>41180</v>
      </c>
      <c r="B2903" s="17" t="n">
        <f aca="false">YEAR(A2903)</f>
        <v>2012</v>
      </c>
      <c r="C2903" s="17" t="n">
        <f aca="false">MONTH(A2903)</f>
        <v>9</v>
      </c>
      <c r="D2903" s="6" t="str">
        <f aca="false">IF(MONTH(A2903)&gt;=4,"FY "&amp;YEAR(A2903)&amp;"-"&amp;RIGHT(YEAR(A2903)+1,2),"FY "&amp;(YEAR(A2903)-1)&amp;"-"&amp;RIGHT(YEAR(A2903),2))</f>
        <v>FY 2012-13</v>
      </c>
      <c r="E2903" s="6" t="str">
        <f aca="false">IF(AND(V2903&lt;&gt;"",W2903&lt;&gt;""),"Yes","No")</f>
        <v>Yes</v>
      </c>
      <c r="F2903" s="18" t="n">
        <f aca="false">Total!F2903</f>
        <v>5512.6</v>
      </c>
      <c r="G2903" s="18" t="n">
        <f aca="false">Total!G2903</f>
        <v>4881.8</v>
      </c>
      <c r="H2903" s="18" t="n">
        <f aca="false">Total!H2903</f>
        <v>630.9</v>
      </c>
      <c r="I2903" s="18" t="n">
        <f aca="false">Total!I2903</f>
        <v>118.46</v>
      </c>
      <c r="J2903" s="18" t="n">
        <f aca="false">IF($V2903="","",INDEX('Stock Exchange'!F$5:F$2450,$V2903))</f>
        <v>5512.2</v>
      </c>
      <c r="K2903" s="18" t="n">
        <f aca="false">IF($V2903="","",INDEX('Stock Exchange'!G$5:G$2450,$V2903))</f>
        <v>4877.2</v>
      </c>
      <c r="L2903" s="18" t="n">
        <f aca="false">IF($V2903="","",INDEX('Stock Exchange'!H$5:H$2450,$V2903))</f>
        <v>635.1</v>
      </c>
      <c r="M2903" s="18" t="n">
        <f aca="false">IF($V2903="","",INDEX('Stock Exchange'!I$5:I$2450,$V2903))</f>
        <v>119.25</v>
      </c>
      <c r="N2903" s="18" t="n">
        <f aca="false">IF($W2903="","",INDEX(Primary!F$5:F$2450,$W2903))</f>
        <v>0.4</v>
      </c>
      <c r="O2903" s="18" t="n">
        <f aca="false">IF($W2903="","",INDEX(Primary!G$5:G$2450,$W2903))</f>
        <v>4.6</v>
      </c>
      <c r="P2903" s="18" t="n">
        <f aca="false">IF($W2903="","",INDEX(Primary!H$5:H$2450,$W2903))</f>
        <v>-4.2</v>
      </c>
      <c r="Q2903" s="18" t="n">
        <f aca="false">IF($W2903="","",INDEX(Primary!I$5:I$2450,$W2903))</f>
        <v>-0.79</v>
      </c>
      <c r="R2903" s="19" t="n">
        <f aca="false">IF($E2903="Yes",L2903+P2903,"")</f>
        <v>630.9</v>
      </c>
      <c r="S2903" s="19" t="n">
        <f aca="false">IF($E2903="Yes",H2903-R2903,"")</f>
        <v>0</v>
      </c>
      <c r="T2903" s="6" t="str">
        <f aca="false">IF($E2903="Yes",IF(ROUND(ABS(S2903),2)&lt;=$T$2,"OK","CHECK"),"n/a")</f>
        <v>OK</v>
      </c>
      <c r="U2903" s="20" t="n">
        <f aca="false">Total!J2903</f>
        <v>53.255</v>
      </c>
      <c r="V2903" s="17" t="n">
        <f aca="false">IFERROR(MATCH($A2903,'Stock Exchange'!$A$5:$A$2450,0),"")</f>
        <v>685</v>
      </c>
      <c r="W2903" s="17" t="n">
        <f aca="false">IFERROR(MATCH($A2903,Primary!$A$5:$A$2450,0),"")</f>
        <v>685</v>
      </c>
    </row>
    <row r="2904" customFormat="false" ht="15" hidden="false" customHeight="false" outlineLevel="0" collapsed="false">
      <c r="A2904" s="16" t="n">
        <f aca="false">Total!A2904</f>
        <v>41183</v>
      </c>
      <c r="B2904" s="17" t="n">
        <f aca="false">YEAR(A2904)</f>
        <v>2012</v>
      </c>
      <c r="C2904" s="17" t="n">
        <f aca="false">MONTH(A2904)</f>
        <v>10</v>
      </c>
      <c r="D2904" s="6" t="str">
        <f aca="false">IF(MONTH(A2904)&gt;=4,"FY "&amp;YEAR(A2904)&amp;"-"&amp;RIGHT(YEAR(A2904)+1,2),"FY "&amp;(YEAR(A2904)-1)&amp;"-"&amp;RIGHT(YEAR(A2904),2))</f>
        <v>FY 2012-13</v>
      </c>
      <c r="E2904" s="6" t="str">
        <f aca="false">IF(AND(V2904&lt;&gt;"",W2904&lt;&gt;""),"Yes","No")</f>
        <v>Yes</v>
      </c>
      <c r="F2904" s="18" t="n">
        <f aca="false">Total!F2904</f>
        <v>3983.2</v>
      </c>
      <c r="G2904" s="18" t="n">
        <f aca="false">Total!G2904</f>
        <v>2621.9</v>
      </c>
      <c r="H2904" s="18" t="n">
        <f aca="false">Total!H2904</f>
        <v>1361.3</v>
      </c>
      <c r="I2904" s="18" t="n">
        <f aca="false">Total!I2904</f>
        <v>258.34</v>
      </c>
      <c r="J2904" s="18" t="n">
        <f aca="false">IF($V2904="","",INDEX('Stock Exchange'!F$5:F$2450,$V2904))</f>
        <v>3983.2</v>
      </c>
      <c r="K2904" s="18" t="n">
        <f aca="false">IF($V2904="","",INDEX('Stock Exchange'!G$5:G$2450,$V2904))</f>
        <v>2621.6</v>
      </c>
      <c r="L2904" s="18" t="n">
        <f aca="false">IF($V2904="","",INDEX('Stock Exchange'!H$5:H$2450,$V2904))</f>
        <v>1361.6</v>
      </c>
      <c r="M2904" s="18" t="n">
        <f aca="false">IF($V2904="","",INDEX('Stock Exchange'!I$5:I$2450,$V2904))</f>
        <v>258.38</v>
      </c>
      <c r="N2904" s="18" t="n">
        <f aca="false">IF($W2904="","",INDEX(Primary!F$5:F$2450,$W2904))</f>
        <v>0</v>
      </c>
      <c r="O2904" s="18" t="n">
        <f aca="false">IF($W2904="","",INDEX(Primary!G$5:G$2450,$W2904))</f>
        <v>0.2</v>
      </c>
      <c r="P2904" s="18" t="n">
        <f aca="false">IF($W2904="","",INDEX(Primary!H$5:H$2450,$W2904))</f>
        <v>-0.2</v>
      </c>
      <c r="Q2904" s="18" t="n">
        <f aca="false">IF($W2904="","",INDEX(Primary!I$5:I$2450,$W2904))</f>
        <v>-0.04</v>
      </c>
      <c r="R2904" s="19" t="n">
        <f aca="false">IF($E2904="Yes",L2904+P2904,"")</f>
        <v>1361.4</v>
      </c>
      <c r="S2904" s="19" t="n">
        <f aca="false">IF($E2904="Yes",H2904-R2904,"")</f>
        <v>-0.0999999999999091</v>
      </c>
      <c r="T2904" s="6" t="str">
        <f aca="false">IF($E2904="Yes",IF(ROUND(ABS(S2904),2)&lt;=$T$2,"OK","CHECK"),"n/a")</f>
        <v>OK</v>
      </c>
      <c r="U2904" s="20" t="n">
        <f aca="false">Total!J2904</f>
        <v>52.697</v>
      </c>
      <c r="V2904" s="17" t="n">
        <f aca="false">IFERROR(MATCH($A2904,'Stock Exchange'!$A$5:$A$2450,0),"")</f>
        <v>686</v>
      </c>
      <c r="W2904" s="17" t="n">
        <f aca="false">IFERROR(MATCH($A2904,Primary!$A$5:$A$2450,0),"")</f>
        <v>686</v>
      </c>
    </row>
    <row r="2905" customFormat="false" ht="15" hidden="false" customHeight="false" outlineLevel="0" collapsed="false">
      <c r="A2905" s="16" t="n">
        <f aca="false">Total!A2905</f>
        <v>41185</v>
      </c>
      <c r="B2905" s="17" t="n">
        <f aca="false">YEAR(A2905)</f>
        <v>2012</v>
      </c>
      <c r="C2905" s="17" t="n">
        <f aca="false">MONTH(A2905)</f>
        <v>10</v>
      </c>
      <c r="D2905" s="6" t="str">
        <f aca="false">IF(MONTH(A2905)&gt;=4,"FY "&amp;YEAR(A2905)&amp;"-"&amp;RIGHT(YEAR(A2905)+1,2),"FY "&amp;(YEAR(A2905)-1)&amp;"-"&amp;RIGHT(YEAR(A2905),2))</f>
        <v>FY 2012-13</v>
      </c>
      <c r="E2905" s="6" t="str">
        <f aca="false">IF(AND(V2905&lt;&gt;"",W2905&lt;&gt;""),"Yes","No")</f>
        <v>Yes</v>
      </c>
      <c r="F2905" s="18" t="n">
        <f aca="false">Total!F2905</f>
        <v>2103.2</v>
      </c>
      <c r="G2905" s="18" t="n">
        <f aca="false">Total!G2905</f>
        <v>1871.5</v>
      </c>
      <c r="H2905" s="18" t="n">
        <f aca="false">Total!H2905</f>
        <v>231.7</v>
      </c>
      <c r="I2905" s="18" t="n">
        <f aca="false">Total!I2905</f>
        <v>43.89</v>
      </c>
      <c r="J2905" s="18" t="n">
        <f aca="false">IF($V2905="","",INDEX('Stock Exchange'!F$5:F$2450,$V2905))</f>
        <v>2103.2</v>
      </c>
      <c r="K2905" s="18" t="n">
        <f aca="false">IF($V2905="","",INDEX('Stock Exchange'!G$5:G$2450,$V2905))</f>
        <v>1859.9</v>
      </c>
      <c r="L2905" s="18" t="n">
        <f aca="false">IF($V2905="","",INDEX('Stock Exchange'!H$5:H$2450,$V2905))</f>
        <v>243.3</v>
      </c>
      <c r="M2905" s="18" t="n">
        <f aca="false">IF($V2905="","",INDEX('Stock Exchange'!I$5:I$2450,$V2905))</f>
        <v>46.09</v>
      </c>
      <c r="N2905" s="18" t="n">
        <f aca="false">IF($W2905="","",INDEX(Primary!F$5:F$2450,$W2905))</f>
        <v>0</v>
      </c>
      <c r="O2905" s="18" t="n">
        <f aca="false">IF($W2905="","",INDEX(Primary!G$5:G$2450,$W2905))</f>
        <v>11.6</v>
      </c>
      <c r="P2905" s="18" t="n">
        <f aca="false">IF($W2905="","",INDEX(Primary!H$5:H$2450,$W2905))</f>
        <v>-11.6</v>
      </c>
      <c r="Q2905" s="18" t="n">
        <f aca="false">IF($W2905="","",INDEX(Primary!I$5:I$2450,$W2905))</f>
        <v>-2.2</v>
      </c>
      <c r="R2905" s="19" t="n">
        <f aca="false">IF($E2905="Yes",L2905+P2905,"")</f>
        <v>231.7</v>
      </c>
      <c r="S2905" s="19" t="n">
        <f aca="false">IF($E2905="Yes",H2905-R2905,"")</f>
        <v>0</v>
      </c>
      <c r="T2905" s="6" t="str">
        <f aca="false">IF($E2905="Yes",IF(ROUND(ABS(S2905),2)&lt;=$T$2,"OK","CHECK"),"n/a")</f>
        <v>OK</v>
      </c>
      <c r="U2905" s="20" t="n">
        <f aca="false">Total!J2905</f>
        <v>52.7845</v>
      </c>
      <c r="V2905" s="17" t="n">
        <f aca="false">IFERROR(MATCH($A2905,'Stock Exchange'!$A$5:$A$2450,0),"")</f>
        <v>687</v>
      </c>
      <c r="W2905" s="17" t="n">
        <f aca="false">IFERROR(MATCH($A2905,Primary!$A$5:$A$2450,0),"")</f>
        <v>687</v>
      </c>
    </row>
    <row r="2906" customFormat="false" ht="15" hidden="false" customHeight="false" outlineLevel="0" collapsed="false">
      <c r="A2906" s="16" t="n">
        <f aca="false">Total!A2906</f>
        <v>41186</v>
      </c>
      <c r="B2906" s="17" t="n">
        <f aca="false">YEAR(A2906)</f>
        <v>2012</v>
      </c>
      <c r="C2906" s="17" t="n">
        <f aca="false">MONTH(A2906)</f>
        <v>10</v>
      </c>
      <c r="D2906" s="6" t="str">
        <f aca="false">IF(MONTH(A2906)&gt;=4,"FY "&amp;YEAR(A2906)&amp;"-"&amp;RIGHT(YEAR(A2906)+1,2),"FY "&amp;(YEAR(A2906)-1)&amp;"-"&amp;RIGHT(YEAR(A2906),2))</f>
        <v>FY 2012-13</v>
      </c>
      <c r="E2906" s="6" t="str">
        <f aca="false">IF(AND(V2906&lt;&gt;"",W2906&lt;&gt;""),"Yes","No")</f>
        <v>Yes</v>
      </c>
      <c r="F2906" s="18" t="n">
        <f aca="false">Total!F2906</f>
        <v>3763.9</v>
      </c>
      <c r="G2906" s="18" t="n">
        <f aca="false">Total!G2906</f>
        <v>2950.7</v>
      </c>
      <c r="H2906" s="18" t="n">
        <f aca="false">Total!H2906</f>
        <v>813.3</v>
      </c>
      <c r="I2906" s="18" t="n">
        <f aca="false">Total!I2906</f>
        <v>155.39</v>
      </c>
      <c r="J2906" s="18" t="n">
        <f aca="false">IF($V2906="","",INDEX('Stock Exchange'!F$5:F$2450,$V2906))</f>
        <v>3761</v>
      </c>
      <c r="K2906" s="18" t="n">
        <f aca="false">IF($V2906="","",INDEX('Stock Exchange'!G$5:G$2450,$V2906))</f>
        <v>2944.9</v>
      </c>
      <c r="L2906" s="18" t="n">
        <f aca="false">IF($V2906="","",INDEX('Stock Exchange'!H$5:H$2450,$V2906))</f>
        <v>816.1</v>
      </c>
      <c r="M2906" s="18" t="n">
        <f aca="false">IF($V2906="","",INDEX('Stock Exchange'!I$5:I$2450,$V2906))</f>
        <v>155.94</v>
      </c>
      <c r="N2906" s="18" t="n">
        <f aca="false">IF($W2906="","",INDEX(Primary!F$5:F$2450,$W2906))</f>
        <v>2.9</v>
      </c>
      <c r="O2906" s="18" t="n">
        <f aca="false">IF($W2906="","",INDEX(Primary!G$5:G$2450,$W2906))</f>
        <v>5.8</v>
      </c>
      <c r="P2906" s="18" t="n">
        <f aca="false">IF($W2906="","",INDEX(Primary!H$5:H$2450,$W2906))</f>
        <v>-2.9</v>
      </c>
      <c r="Q2906" s="18" t="n">
        <f aca="false">IF($W2906="","",INDEX(Primary!I$5:I$2450,$W2906))</f>
        <v>-0.55</v>
      </c>
      <c r="R2906" s="19" t="n">
        <f aca="false">IF($E2906="Yes",L2906+P2906,"")</f>
        <v>813.2</v>
      </c>
      <c r="S2906" s="19" t="n">
        <f aca="false">IF($E2906="Yes",H2906-R2906,"")</f>
        <v>0.0999999999999091</v>
      </c>
      <c r="T2906" s="6" t="str">
        <f aca="false">IF($E2906="Yes",IF(ROUND(ABS(S2906),2)&lt;=$T$2,"OK","CHECK"),"n/a")</f>
        <v>OK</v>
      </c>
      <c r="U2906" s="20" t="n">
        <f aca="false">Total!J2906</f>
        <v>52.3345</v>
      </c>
      <c r="V2906" s="17" t="n">
        <f aca="false">IFERROR(MATCH($A2906,'Stock Exchange'!$A$5:$A$2450,0),"")</f>
        <v>688</v>
      </c>
      <c r="W2906" s="17" t="n">
        <f aca="false">IFERROR(MATCH($A2906,Primary!$A$5:$A$2450,0),"")</f>
        <v>688</v>
      </c>
    </row>
    <row r="2907" customFormat="false" ht="15" hidden="false" customHeight="false" outlineLevel="0" collapsed="false">
      <c r="A2907" s="16" t="n">
        <f aca="false">Total!A2907</f>
        <v>41187</v>
      </c>
      <c r="B2907" s="17" t="n">
        <f aca="false">YEAR(A2907)</f>
        <v>2012</v>
      </c>
      <c r="C2907" s="17" t="n">
        <f aca="false">MONTH(A2907)</f>
        <v>10</v>
      </c>
      <c r="D2907" s="6" t="str">
        <f aca="false">IF(MONTH(A2907)&gt;=4,"FY "&amp;YEAR(A2907)&amp;"-"&amp;RIGHT(YEAR(A2907)+1,2),"FY "&amp;(YEAR(A2907)-1)&amp;"-"&amp;RIGHT(YEAR(A2907),2))</f>
        <v>FY 2012-13</v>
      </c>
      <c r="E2907" s="6" t="str">
        <f aca="false">IF(AND(V2907&lt;&gt;"",W2907&lt;&gt;""),"Yes","No")</f>
        <v>Yes</v>
      </c>
      <c r="F2907" s="18" t="n">
        <f aca="false">Total!F2907</f>
        <v>3243.9</v>
      </c>
      <c r="G2907" s="18" t="n">
        <f aca="false">Total!G2907</f>
        <v>2269.6</v>
      </c>
      <c r="H2907" s="18" t="n">
        <f aca="false">Total!H2907</f>
        <v>974.3</v>
      </c>
      <c r="I2907" s="18" t="n">
        <f aca="false">Total!I2907</f>
        <v>187.45</v>
      </c>
      <c r="J2907" s="18" t="n">
        <f aca="false">IF($V2907="","",INDEX('Stock Exchange'!F$5:F$2450,$V2907))</f>
        <v>3241.3</v>
      </c>
      <c r="K2907" s="18" t="n">
        <f aca="false">IF($V2907="","",INDEX('Stock Exchange'!G$5:G$2450,$V2907))</f>
        <v>2262.2</v>
      </c>
      <c r="L2907" s="18" t="n">
        <f aca="false">IF($V2907="","",INDEX('Stock Exchange'!H$5:H$2450,$V2907))</f>
        <v>979.1</v>
      </c>
      <c r="M2907" s="18" t="n">
        <f aca="false">IF($V2907="","",INDEX('Stock Exchange'!I$5:I$2450,$V2907))</f>
        <v>188.37</v>
      </c>
      <c r="N2907" s="18" t="n">
        <f aca="false">IF($W2907="","",INDEX(Primary!F$5:F$2450,$W2907))</f>
        <v>2.6</v>
      </c>
      <c r="O2907" s="18" t="n">
        <f aca="false">IF($W2907="","",INDEX(Primary!G$5:G$2450,$W2907))</f>
        <v>7.4</v>
      </c>
      <c r="P2907" s="18" t="n">
        <f aca="false">IF($W2907="","",INDEX(Primary!H$5:H$2450,$W2907))</f>
        <v>-4.8</v>
      </c>
      <c r="Q2907" s="18" t="n">
        <f aca="false">IF($W2907="","",INDEX(Primary!I$5:I$2450,$W2907))</f>
        <v>-0.92</v>
      </c>
      <c r="R2907" s="19" t="n">
        <f aca="false">IF($E2907="Yes",L2907+P2907,"")</f>
        <v>974.3</v>
      </c>
      <c r="S2907" s="19" t="n">
        <f aca="false">IF($E2907="Yes",H2907-R2907,"")</f>
        <v>0</v>
      </c>
      <c r="T2907" s="6" t="str">
        <f aca="false">IF($E2907="Yes",IF(ROUND(ABS(S2907),2)&lt;=$T$2,"OK","CHECK"),"n/a")</f>
        <v>OK</v>
      </c>
      <c r="U2907" s="20" t="n">
        <f aca="false">Total!J2907</f>
        <v>51.9755</v>
      </c>
      <c r="V2907" s="17" t="n">
        <f aca="false">IFERROR(MATCH($A2907,'Stock Exchange'!$A$5:$A$2450,0),"")</f>
        <v>689</v>
      </c>
      <c r="W2907" s="17" t="n">
        <f aca="false">IFERROR(MATCH($A2907,Primary!$A$5:$A$2450,0),"")</f>
        <v>689</v>
      </c>
    </row>
    <row r="2908" customFormat="false" ht="15" hidden="false" customHeight="false" outlineLevel="0" collapsed="false">
      <c r="A2908" s="16" t="n">
        <f aca="false">Total!A2908</f>
        <v>41190</v>
      </c>
      <c r="B2908" s="17" t="n">
        <f aca="false">YEAR(A2908)</f>
        <v>2012</v>
      </c>
      <c r="C2908" s="17" t="n">
        <f aca="false">MONTH(A2908)</f>
        <v>10</v>
      </c>
      <c r="D2908" s="6" t="str">
        <f aca="false">IF(MONTH(A2908)&gt;=4,"FY "&amp;YEAR(A2908)&amp;"-"&amp;RIGHT(YEAR(A2908)+1,2),"FY "&amp;(YEAR(A2908)-1)&amp;"-"&amp;RIGHT(YEAR(A2908),2))</f>
        <v>FY 2012-13</v>
      </c>
      <c r="E2908" s="6" t="str">
        <f aca="false">IF(AND(V2908&lt;&gt;"",W2908&lt;&gt;""),"Yes","No")</f>
        <v>Yes</v>
      </c>
      <c r="F2908" s="18" t="n">
        <f aca="false">Total!F2908</f>
        <v>6393.9</v>
      </c>
      <c r="G2908" s="18" t="n">
        <f aca="false">Total!G2908</f>
        <v>2386.4</v>
      </c>
      <c r="H2908" s="18" t="n">
        <f aca="false">Total!H2908</f>
        <v>4007.5</v>
      </c>
      <c r="I2908" s="18" t="n">
        <f aca="false">Total!I2908</f>
        <v>776.38</v>
      </c>
      <c r="J2908" s="18" t="n">
        <f aca="false">IF($V2908="","",INDEX('Stock Exchange'!F$5:F$2450,$V2908))</f>
        <v>6235.9</v>
      </c>
      <c r="K2908" s="18" t="n">
        <f aca="false">IF($V2908="","",INDEX('Stock Exchange'!G$5:G$2450,$V2908))</f>
        <v>2385.6</v>
      </c>
      <c r="L2908" s="18" t="n">
        <f aca="false">IF($V2908="","",INDEX('Stock Exchange'!H$5:H$2450,$V2908))</f>
        <v>3850.3</v>
      </c>
      <c r="M2908" s="18" t="n">
        <f aca="false">IF($V2908="","",INDEX('Stock Exchange'!I$5:I$2450,$V2908))</f>
        <v>745.92</v>
      </c>
      <c r="N2908" s="18" t="n">
        <f aca="false">IF($W2908="","",INDEX(Primary!F$5:F$2450,$W2908))</f>
        <v>158</v>
      </c>
      <c r="O2908" s="18" t="n">
        <f aca="false">IF($W2908="","",INDEX(Primary!G$5:G$2450,$W2908))</f>
        <v>0.7</v>
      </c>
      <c r="P2908" s="18" t="n">
        <f aca="false">IF($W2908="","",INDEX(Primary!H$5:H$2450,$W2908))</f>
        <v>157.2</v>
      </c>
      <c r="Q2908" s="18" t="n">
        <f aca="false">IF($W2908="","",INDEX(Primary!I$5:I$2450,$W2908))</f>
        <v>30.46</v>
      </c>
      <c r="R2908" s="19" t="n">
        <f aca="false">IF($E2908="Yes",L2908+P2908,"")</f>
        <v>4007.5</v>
      </c>
      <c r="S2908" s="19" t="n">
        <f aca="false">IF($E2908="Yes",H2908-R2908,"")</f>
        <v>0</v>
      </c>
      <c r="T2908" s="6" t="str">
        <f aca="false">IF($E2908="Yes",IF(ROUND(ABS(S2908),2)&lt;=$T$2,"OK","CHECK"),"n/a")</f>
        <v>OK</v>
      </c>
      <c r="U2908" s="20" t="n">
        <f aca="false">Total!J2908</f>
        <v>51.6185</v>
      </c>
      <c r="V2908" s="17" t="n">
        <f aca="false">IFERROR(MATCH($A2908,'Stock Exchange'!$A$5:$A$2450,0),"")</f>
        <v>690</v>
      </c>
      <c r="W2908" s="17" t="n">
        <f aca="false">IFERROR(MATCH($A2908,Primary!$A$5:$A$2450,0),"")</f>
        <v>690</v>
      </c>
    </row>
    <row r="2909" customFormat="false" ht="15" hidden="false" customHeight="false" outlineLevel="0" collapsed="false">
      <c r="A2909" s="16" t="n">
        <f aca="false">Total!A2909</f>
        <v>41191</v>
      </c>
      <c r="B2909" s="17" t="n">
        <f aca="false">YEAR(A2909)</f>
        <v>2012</v>
      </c>
      <c r="C2909" s="17" t="n">
        <f aca="false">MONTH(A2909)</f>
        <v>10</v>
      </c>
      <c r="D2909" s="6" t="str">
        <f aca="false">IF(MONTH(A2909)&gt;=4,"FY "&amp;YEAR(A2909)&amp;"-"&amp;RIGHT(YEAR(A2909)+1,2),"FY "&amp;(YEAR(A2909)-1)&amp;"-"&amp;RIGHT(YEAR(A2909),2))</f>
        <v>FY 2012-13</v>
      </c>
      <c r="E2909" s="6" t="str">
        <f aca="false">IF(AND(V2909&lt;&gt;"",W2909&lt;&gt;""),"Yes","No")</f>
        <v>Yes</v>
      </c>
      <c r="F2909" s="18" t="n">
        <f aca="false">Total!F2909</f>
        <v>3316.6</v>
      </c>
      <c r="G2909" s="18" t="n">
        <f aca="false">Total!G2909</f>
        <v>2380.3</v>
      </c>
      <c r="H2909" s="18" t="n">
        <f aca="false">Total!H2909</f>
        <v>936.3</v>
      </c>
      <c r="I2909" s="18" t="n">
        <f aca="false">Total!I2909</f>
        <v>179.32</v>
      </c>
      <c r="J2909" s="18" t="n">
        <f aca="false">IF($V2909="","",INDEX('Stock Exchange'!F$5:F$2450,$V2909))</f>
        <v>3163.5</v>
      </c>
      <c r="K2909" s="18" t="n">
        <f aca="false">IF($V2909="","",INDEX('Stock Exchange'!G$5:G$2450,$V2909))</f>
        <v>2372.7</v>
      </c>
      <c r="L2909" s="18" t="n">
        <f aca="false">IF($V2909="","",INDEX('Stock Exchange'!H$5:H$2450,$V2909))</f>
        <v>790.8</v>
      </c>
      <c r="M2909" s="18" t="n">
        <f aca="false">IF($V2909="","",INDEX('Stock Exchange'!I$5:I$2450,$V2909))</f>
        <v>151.45</v>
      </c>
      <c r="N2909" s="18" t="n">
        <f aca="false">IF($W2909="","",INDEX(Primary!F$5:F$2450,$W2909))</f>
        <v>153.1</v>
      </c>
      <c r="O2909" s="18" t="n">
        <f aca="false">IF($W2909="","",INDEX(Primary!G$5:G$2450,$W2909))</f>
        <v>7.6</v>
      </c>
      <c r="P2909" s="18" t="n">
        <f aca="false">IF($W2909="","",INDEX(Primary!H$5:H$2450,$W2909))</f>
        <v>145.5</v>
      </c>
      <c r="Q2909" s="18" t="n">
        <f aca="false">IF($W2909="","",INDEX(Primary!I$5:I$2450,$W2909))</f>
        <v>27.86</v>
      </c>
      <c r="R2909" s="19" t="n">
        <f aca="false">IF($E2909="Yes",L2909+P2909,"")</f>
        <v>936.3</v>
      </c>
      <c r="S2909" s="19" t="n">
        <f aca="false">IF($E2909="Yes",H2909-R2909,"")</f>
        <v>0</v>
      </c>
      <c r="T2909" s="6" t="str">
        <f aca="false">IF($E2909="Yes",IF(ROUND(ABS(S2909),2)&lt;=$T$2,"OK","CHECK"),"n/a")</f>
        <v>OK</v>
      </c>
      <c r="U2909" s="20" t="n">
        <f aca="false">Total!J2909</f>
        <v>52.2145</v>
      </c>
      <c r="V2909" s="17" t="n">
        <f aca="false">IFERROR(MATCH($A2909,'Stock Exchange'!$A$5:$A$2450,0),"")</f>
        <v>691</v>
      </c>
      <c r="W2909" s="17" t="n">
        <f aca="false">IFERROR(MATCH($A2909,Primary!$A$5:$A$2450,0),"")</f>
        <v>691</v>
      </c>
    </row>
    <row r="2910" customFormat="false" ht="15" hidden="false" customHeight="false" outlineLevel="0" collapsed="false">
      <c r="A2910" s="16" t="n">
        <f aca="false">Total!A2910</f>
        <v>41192</v>
      </c>
      <c r="B2910" s="17" t="n">
        <f aca="false">YEAR(A2910)</f>
        <v>2012</v>
      </c>
      <c r="C2910" s="17" t="n">
        <f aca="false">MONTH(A2910)</f>
        <v>10</v>
      </c>
      <c r="D2910" s="6" t="str">
        <f aca="false">IF(MONTH(A2910)&gt;=4,"FY "&amp;YEAR(A2910)&amp;"-"&amp;RIGHT(YEAR(A2910)+1,2),"FY "&amp;(YEAR(A2910)-1)&amp;"-"&amp;RIGHT(YEAR(A2910),2))</f>
        <v>FY 2012-13</v>
      </c>
      <c r="E2910" s="6" t="str">
        <f aca="false">IF(AND(V2910&lt;&gt;"",W2910&lt;&gt;""),"Yes","No")</f>
        <v>Yes</v>
      </c>
      <c r="F2910" s="18" t="n">
        <f aca="false">Total!F2910</f>
        <v>2333.9</v>
      </c>
      <c r="G2910" s="18" t="n">
        <f aca="false">Total!G2910</f>
        <v>1680.9</v>
      </c>
      <c r="H2910" s="18" t="n">
        <f aca="false">Total!H2910</f>
        <v>653</v>
      </c>
      <c r="I2910" s="18" t="n">
        <f aca="false">Total!I2910</f>
        <v>124.67</v>
      </c>
      <c r="J2910" s="18" t="n">
        <f aca="false">IF($V2910="","",INDEX('Stock Exchange'!F$5:F$2450,$V2910))</f>
        <v>2333.2</v>
      </c>
      <c r="K2910" s="18" t="n">
        <f aca="false">IF($V2910="","",INDEX('Stock Exchange'!G$5:G$2450,$V2910))</f>
        <v>1679.6</v>
      </c>
      <c r="L2910" s="18" t="n">
        <f aca="false">IF($V2910="","",INDEX('Stock Exchange'!H$5:H$2450,$V2910))</f>
        <v>653.6</v>
      </c>
      <c r="M2910" s="18" t="n">
        <f aca="false">IF($V2910="","",INDEX('Stock Exchange'!I$5:I$2450,$V2910))</f>
        <v>124.79</v>
      </c>
      <c r="N2910" s="18" t="n">
        <f aca="false">IF($W2910="","",INDEX(Primary!F$5:F$2450,$W2910))</f>
        <v>0.7</v>
      </c>
      <c r="O2910" s="18" t="n">
        <f aca="false">IF($W2910="","",INDEX(Primary!G$5:G$2450,$W2910))</f>
        <v>1.3</v>
      </c>
      <c r="P2910" s="18" t="n">
        <f aca="false">IF($W2910="","",INDEX(Primary!H$5:H$2450,$W2910))</f>
        <v>-0.6</v>
      </c>
      <c r="Q2910" s="18" t="n">
        <f aca="false">IF($W2910="","",INDEX(Primary!I$5:I$2450,$W2910))</f>
        <v>-0.12</v>
      </c>
      <c r="R2910" s="19" t="n">
        <f aca="false">IF($E2910="Yes",L2910+P2910,"")</f>
        <v>653</v>
      </c>
      <c r="S2910" s="19" t="n">
        <f aca="false">IF($E2910="Yes",H2910-R2910,"")</f>
        <v>0</v>
      </c>
      <c r="T2910" s="6" t="str">
        <f aca="false">IF($E2910="Yes",IF(ROUND(ABS(S2910),2)&lt;=$T$2,"OK","CHECK"),"n/a")</f>
        <v>OK</v>
      </c>
      <c r="U2910" s="20" t="n">
        <f aca="false">Total!J2910</f>
        <v>52.375</v>
      </c>
      <c r="V2910" s="17" t="n">
        <f aca="false">IFERROR(MATCH($A2910,'Stock Exchange'!$A$5:$A$2450,0),"")</f>
        <v>692</v>
      </c>
      <c r="W2910" s="17" t="n">
        <f aca="false">IFERROR(MATCH($A2910,Primary!$A$5:$A$2450,0),"")</f>
        <v>692</v>
      </c>
    </row>
    <row r="2911" customFormat="false" ht="15" hidden="false" customHeight="false" outlineLevel="0" collapsed="false">
      <c r="A2911" s="16" t="n">
        <f aca="false">Total!A2911</f>
        <v>41193</v>
      </c>
      <c r="B2911" s="17" t="n">
        <f aca="false">YEAR(A2911)</f>
        <v>2012</v>
      </c>
      <c r="C2911" s="17" t="n">
        <f aca="false">MONTH(A2911)</f>
        <v>10</v>
      </c>
      <c r="D2911" s="6" t="str">
        <f aca="false">IF(MONTH(A2911)&gt;=4,"FY "&amp;YEAR(A2911)&amp;"-"&amp;RIGHT(YEAR(A2911)+1,2),"FY "&amp;(YEAR(A2911)-1)&amp;"-"&amp;RIGHT(YEAR(A2911),2))</f>
        <v>FY 2012-13</v>
      </c>
      <c r="E2911" s="6" t="str">
        <f aca="false">IF(AND(V2911&lt;&gt;"",W2911&lt;&gt;""),"Yes","No")</f>
        <v>Yes</v>
      </c>
      <c r="F2911" s="18" t="n">
        <f aca="false">Total!F2911</f>
        <v>2067.1</v>
      </c>
      <c r="G2911" s="18" t="n">
        <f aca="false">Total!G2911</f>
        <v>1650.3</v>
      </c>
      <c r="H2911" s="18" t="n">
        <f aca="false">Total!H2911</f>
        <v>416.8</v>
      </c>
      <c r="I2911" s="18" t="n">
        <f aca="false">Total!I2911</f>
        <v>78.57</v>
      </c>
      <c r="J2911" s="18" t="n">
        <f aca="false">IF($V2911="","",INDEX('Stock Exchange'!F$5:F$2450,$V2911))</f>
        <v>2064.9</v>
      </c>
      <c r="K2911" s="18" t="n">
        <f aca="false">IF($V2911="","",INDEX('Stock Exchange'!G$5:G$2450,$V2911))</f>
        <v>1641.3</v>
      </c>
      <c r="L2911" s="18" t="n">
        <f aca="false">IF($V2911="","",INDEX('Stock Exchange'!H$5:H$2450,$V2911))</f>
        <v>423.6</v>
      </c>
      <c r="M2911" s="18" t="n">
        <f aca="false">IF($V2911="","",INDEX('Stock Exchange'!I$5:I$2450,$V2911))</f>
        <v>79.86</v>
      </c>
      <c r="N2911" s="18" t="n">
        <f aca="false">IF($W2911="","",INDEX(Primary!F$5:F$2450,$W2911))</f>
        <v>2.2</v>
      </c>
      <c r="O2911" s="18" t="n">
        <f aca="false">IF($W2911="","",INDEX(Primary!G$5:G$2450,$W2911))</f>
        <v>9</v>
      </c>
      <c r="P2911" s="18" t="n">
        <f aca="false">IF($W2911="","",INDEX(Primary!H$5:H$2450,$W2911))</f>
        <v>-6.8</v>
      </c>
      <c r="Q2911" s="18" t="n">
        <f aca="false">IF($W2911="","",INDEX(Primary!I$5:I$2450,$W2911))</f>
        <v>-1.29</v>
      </c>
      <c r="R2911" s="19" t="n">
        <f aca="false">IF($E2911="Yes",L2911+P2911,"")</f>
        <v>416.8</v>
      </c>
      <c r="S2911" s="19" t="n">
        <f aca="false">IF($E2911="Yes",H2911-R2911,"")</f>
        <v>0</v>
      </c>
      <c r="T2911" s="6" t="str">
        <f aca="false">IF($E2911="Yes",IF(ROUND(ABS(S2911),2)&lt;=$T$2,"OK","CHECK"),"n/a")</f>
        <v>OK</v>
      </c>
      <c r="U2911" s="20" t="n">
        <f aca="false">Total!J2911</f>
        <v>53.0445</v>
      </c>
      <c r="V2911" s="17" t="n">
        <f aca="false">IFERROR(MATCH($A2911,'Stock Exchange'!$A$5:$A$2450,0),"")</f>
        <v>693</v>
      </c>
      <c r="W2911" s="17" t="n">
        <f aca="false">IFERROR(MATCH($A2911,Primary!$A$5:$A$2450,0),"")</f>
        <v>693</v>
      </c>
    </row>
    <row r="2912" customFormat="false" ht="15" hidden="false" customHeight="false" outlineLevel="0" collapsed="false">
      <c r="A2912" s="16" t="n">
        <f aca="false">Total!A2912</f>
        <v>41194</v>
      </c>
      <c r="B2912" s="17" t="n">
        <f aca="false">YEAR(A2912)</f>
        <v>2012</v>
      </c>
      <c r="C2912" s="17" t="n">
        <f aca="false">MONTH(A2912)</f>
        <v>10</v>
      </c>
      <c r="D2912" s="6" t="str">
        <f aca="false">IF(MONTH(A2912)&gt;=4,"FY "&amp;YEAR(A2912)&amp;"-"&amp;RIGHT(YEAR(A2912)+1,2),"FY "&amp;(YEAR(A2912)-1)&amp;"-"&amp;RIGHT(YEAR(A2912),2))</f>
        <v>FY 2012-13</v>
      </c>
      <c r="E2912" s="6" t="str">
        <f aca="false">IF(AND(V2912&lt;&gt;"",W2912&lt;&gt;""),"Yes","No")</f>
        <v>Yes</v>
      </c>
      <c r="F2912" s="18" t="n">
        <f aca="false">Total!F2912</f>
        <v>3398.8</v>
      </c>
      <c r="G2912" s="18" t="n">
        <f aca="false">Total!G2912</f>
        <v>2411.3</v>
      </c>
      <c r="H2912" s="18" t="n">
        <f aca="false">Total!H2912</f>
        <v>987.5</v>
      </c>
      <c r="I2912" s="18" t="n">
        <f aca="false">Total!I2912</f>
        <v>186.07</v>
      </c>
      <c r="J2912" s="18" t="n">
        <f aca="false">IF($V2912="","",INDEX('Stock Exchange'!F$5:F$2450,$V2912))</f>
        <v>3397.8</v>
      </c>
      <c r="K2912" s="18" t="n">
        <f aca="false">IF($V2912="","",INDEX('Stock Exchange'!G$5:G$2450,$V2912))</f>
        <v>2410.1</v>
      </c>
      <c r="L2912" s="18" t="n">
        <f aca="false">IF($V2912="","",INDEX('Stock Exchange'!H$5:H$2450,$V2912))</f>
        <v>987.6</v>
      </c>
      <c r="M2912" s="18" t="n">
        <f aca="false">IF($V2912="","",INDEX('Stock Exchange'!I$5:I$2450,$V2912))</f>
        <v>186.09</v>
      </c>
      <c r="N2912" s="18" t="n">
        <f aca="false">IF($W2912="","",INDEX(Primary!F$5:F$2450,$W2912))</f>
        <v>1.1</v>
      </c>
      <c r="O2912" s="18" t="n">
        <f aca="false">IF($W2912="","",INDEX(Primary!G$5:G$2450,$W2912))</f>
        <v>1.2</v>
      </c>
      <c r="P2912" s="18" t="n">
        <f aca="false">IF($W2912="","",INDEX(Primary!H$5:H$2450,$W2912))</f>
        <v>-0.1</v>
      </c>
      <c r="Q2912" s="18" t="n">
        <f aca="false">IF($W2912="","",INDEX(Primary!I$5:I$2450,$W2912))</f>
        <v>-0.02</v>
      </c>
      <c r="R2912" s="19" t="n">
        <f aca="false">IF($E2912="Yes",L2912+P2912,"")</f>
        <v>987.5</v>
      </c>
      <c r="S2912" s="19" t="n">
        <f aca="false">IF($E2912="Yes",H2912-R2912,"")</f>
        <v>0</v>
      </c>
      <c r="T2912" s="6" t="str">
        <f aca="false">IF($E2912="Yes",IF(ROUND(ABS(S2912),2)&lt;=$T$2,"OK","CHECK"),"n/a")</f>
        <v>OK</v>
      </c>
      <c r="U2912" s="20" t="n">
        <f aca="false">Total!J2912</f>
        <v>53.073</v>
      </c>
      <c r="V2912" s="17" t="n">
        <f aca="false">IFERROR(MATCH($A2912,'Stock Exchange'!$A$5:$A$2450,0),"")</f>
        <v>694</v>
      </c>
      <c r="W2912" s="17" t="n">
        <f aca="false">IFERROR(MATCH($A2912,Primary!$A$5:$A$2450,0),"")</f>
        <v>694</v>
      </c>
    </row>
    <row r="2913" customFormat="false" ht="15" hidden="false" customHeight="false" outlineLevel="0" collapsed="false">
      <c r="A2913" s="16" t="n">
        <f aca="false">Total!A2913</f>
        <v>41197</v>
      </c>
      <c r="B2913" s="17" t="n">
        <f aca="false">YEAR(A2913)</f>
        <v>2012</v>
      </c>
      <c r="C2913" s="17" t="n">
        <f aca="false">MONTH(A2913)</f>
        <v>10</v>
      </c>
      <c r="D2913" s="6" t="str">
        <f aca="false">IF(MONTH(A2913)&gt;=4,"FY "&amp;YEAR(A2913)&amp;"-"&amp;RIGHT(YEAR(A2913)+1,2),"FY "&amp;(YEAR(A2913)-1)&amp;"-"&amp;RIGHT(YEAR(A2913),2))</f>
        <v>FY 2012-13</v>
      </c>
      <c r="E2913" s="6" t="str">
        <f aca="false">IF(AND(V2913&lt;&gt;"",W2913&lt;&gt;""),"Yes","No")</f>
        <v>Yes</v>
      </c>
      <c r="F2913" s="18" t="n">
        <f aca="false">Total!F2913</f>
        <v>2466.2</v>
      </c>
      <c r="G2913" s="18" t="n">
        <f aca="false">Total!G2913</f>
        <v>2017.6</v>
      </c>
      <c r="H2913" s="18" t="n">
        <f aca="false">Total!H2913</f>
        <v>448.6</v>
      </c>
      <c r="I2913" s="18" t="n">
        <f aca="false">Total!I2913</f>
        <v>85.12</v>
      </c>
      <c r="J2913" s="18" t="n">
        <f aca="false">IF($V2913="","",INDEX('Stock Exchange'!F$5:F$2450,$V2913))</f>
        <v>2310.1</v>
      </c>
      <c r="K2913" s="18" t="n">
        <f aca="false">IF($V2913="","",INDEX('Stock Exchange'!G$5:G$2450,$V2913))</f>
        <v>2013.6</v>
      </c>
      <c r="L2913" s="18" t="n">
        <f aca="false">IF($V2913="","",INDEX('Stock Exchange'!H$5:H$2450,$V2913))</f>
        <v>296.5</v>
      </c>
      <c r="M2913" s="18" t="n">
        <f aca="false">IF($V2913="","",INDEX('Stock Exchange'!I$5:I$2450,$V2913))</f>
        <v>56.25</v>
      </c>
      <c r="N2913" s="18" t="n">
        <f aca="false">IF($W2913="","",INDEX(Primary!F$5:F$2450,$W2913))</f>
        <v>156.2</v>
      </c>
      <c r="O2913" s="18" t="n">
        <f aca="false">IF($W2913="","",INDEX(Primary!G$5:G$2450,$W2913))</f>
        <v>4</v>
      </c>
      <c r="P2913" s="18" t="n">
        <f aca="false">IF($W2913="","",INDEX(Primary!H$5:H$2450,$W2913))</f>
        <v>152.1</v>
      </c>
      <c r="Q2913" s="18" t="n">
        <f aca="false">IF($W2913="","",INDEX(Primary!I$5:I$2450,$W2913))</f>
        <v>28.87</v>
      </c>
      <c r="R2913" s="19" t="n">
        <f aca="false">IF($E2913="Yes",L2913+P2913,"")</f>
        <v>448.6</v>
      </c>
      <c r="S2913" s="19" t="n">
        <f aca="false">IF($E2913="Yes",H2913-R2913,"")</f>
        <v>0</v>
      </c>
      <c r="T2913" s="6" t="str">
        <f aca="false">IF($E2913="Yes",IF(ROUND(ABS(S2913),2)&lt;=$T$2,"OK","CHECK"),"n/a")</f>
        <v>OK</v>
      </c>
      <c r="U2913" s="20" t="n">
        <f aca="false">Total!J2913</f>
        <v>52.7</v>
      </c>
      <c r="V2913" s="17" t="n">
        <f aca="false">IFERROR(MATCH($A2913,'Stock Exchange'!$A$5:$A$2450,0),"")</f>
        <v>695</v>
      </c>
      <c r="W2913" s="17" t="n">
        <f aca="false">IFERROR(MATCH($A2913,Primary!$A$5:$A$2450,0),"")</f>
        <v>695</v>
      </c>
    </row>
    <row r="2914" customFormat="false" ht="15" hidden="false" customHeight="false" outlineLevel="0" collapsed="false">
      <c r="A2914" s="16" t="n">
        <f aca="false">Total!A2914</f>
        <v>41198</v>
      </c>
      <c r="B2914" s="17" t="n">
        <f aca="false">YEAR(A2914)</f>
        <v>2012</v>
      </c>
      <c r="C2914" s="17" t="n">
        <f aca="false">MONTH(A2914)</f>
        <v>10</v>
      </c>
      <c r="D2914" s="6" t="str">
        <f aca="false">IF(MONTH(A2914)&gt;=4,"FY "&amp;YEAR(A2914)&amp;"-"&amp;RIGHT(YEAR(A2914)+1,2),"FY "&amp;(YEAR(A2914)-1)&amp;"-"&amp;RIGHT(YEAR(A2914),2))</f>
        <v>FY 2012-13</v>
      </c>
      <c r="E2914" s="6" t="str">
        <f aca="false">IF(AND(V2914&lt;&gt;"",W2914&lt;&gt;""),"Yes","No")</f>
        <v>Yes</v>
      </c>
      <c r="F2914" s="18" t="n">
        <f aca="false">Total!F2914</f>
        <v>1271</v>
      </c>
      <c r="G2914" s="18" t="n">
        <f aca="false">Total!G2914</f>
        <v>1104.1</v>
      </c>
      <c r="H2914" s="18" t="n">
        <f aca="false">Total!H2914</f>
        <v>166.9</v>
      </c>
      <c r="I2914" s="18" t="n">
        <f aca="false">Total!I2914</f>
        <v>31.42</v>
      </c>
      <c r="J2914" s="18" t="n">
        <f aca="false">IF($V2914="","",INDEX('Stock Exchange'!F$5:F$2450,$V2914))</f>
        <v>1271</v>
      </c>
      <c r="K2914" s="18" t="n">
        <f aca="false">IF($V2914="","",INDEX('Stock Exchange'!G$5:G$2450,$V2914))</f>
        <v>1096.4</v>
      </c>
      <c r="L2914" s="18" t="n">
        <f aca="false">IF($V2914="","",INDEX('Stock Exchange'!H$5:H$2450,$V2914))</f>
        <v>174.5</v>
      </c>
      <c r="M2914" s="18" t="n">
        <f aca="false">IF($V2914="","",INDEX('Stock Exchange'!I$5:I$2450,$V2914))</f>
        <v>32.86</v>
      </c>
      <c r="N2914" s="18" t="n">
        <f aca="false">IF($W2914="","",INDEX(Primary!F$5:F$2450,$W2914))</f>
        <v>0.1</v>
      </c>
      <c r="O2914" s="18" t="n">
        <f aca="false">IF($W2914="","",INDEX(Primary!G$5:G$2450,$W2914))</f>
        <v>7.7</v>
      </c>
      <c r="P2914" s="18" t="n">
        <f aca="false">IF($W2914="","",INDEX(Primary!H$5:H$2450,$W2914))</f>
        <v>-7.6</v>
      </c>
      <c r="Q2914" s="18" t="n">
        <f aca="false">IF($W2914="","",INDEX(Primary!I$5:I$2450,$W2914))</f>
        <v>-1.43</v>
      </c>
      <c r="R2914" s="19" t="n">
        <f aca="false">IF($E2914="Yes",L2914+P2914,"")</f>
        <v>166.9</v>
      </c>
      <c r="S2914" s="19" t="n">
        <f aca="false">IF($E2914="Yes",H2914-R2914,"")</f>
        <v>0</v>
      </c>
      <c r="T2914" s="6" t="str">
        <f aca="false">IF($E2914="Yes",IF(ROUND(ABS(S2914),2)&lt;=$T$2,"OK","CHECK"),"n/a")</f>
        <v>OK</v>
      </c>
      <c r="U2914" s="20" t="n">
        <f aca="false">Total!J2914</f>
        <v>53.1198</v>
      </c>
      <c r="V2914" s="17" t="n">
        <f aca="false">IFERROR(MATCH($A2914,'Stock Exchange'!$A$5:$A$2450,0),"")</f>
        <v>696</v>
      </c>
      <c r="W2914" s="17" t="n">
        <f aca="false">IFERROR(MATCH($A2914,Primary!$A$5:$A$2450,0),"")</f>
        <v>696</v>
      </c>
    </row>
    <row r="2915" customFormat="false" ht="15" hidden="false" customHeight="false" outlineLevel="0" collapsed="false">
      <c r="A2915" s="16" t="n">
        <f aca="false">Total!A2915</f>
        <v>41199</v>
      </c>
      <c r="B2915" s="17" t="n">
        <f aca="false">YEAR(A2915)</f>
        <v>2012</v>
      </c>
      <c r="C2915" s="17" t="n">
        <f aca="false">MONTH(A2915)</f>
        <v>10</v>
      </c>
      <c r="D2915" s="6" t="str">
        <f aca="false">IF(MONTH(A2915)&gt;=4,"FY "&amp;YEAR(A2915)&amp;"-"&amp;RIGHT(YEAR(A2915)+1,2),"FY "&amp;(YEAR(A2915)-1)&amp;"-"&amp;RIGHT(YEAR(A2915),2))</f>
        <v>FY 2012-13</v>
      </c>
      <c r="E2915" s="6" t="str">
        <f aca="false">IF(AND(V2915&lt;&gt;"",W2915&lt;&gt;""),"Yes","No")</f>
        <v>Yes</v>
      </c>
      <c r="F2915" s="18" t="n">
        <f aca="false">Total!F2915</f>
        <v>2031.3</v>
      </c>
      <c r="G2915" s="18" t="n">
        <f aca="false">Total!G2915</f>
        <v>2118.9</v>
      </c>
      <c r="H2915" s="18" t="n">
        <f aca="false">Total!H2915</f>
        <v>-87.6</v>
      </c>
      <c r="I2915" s="18" t="n">
        <f aca="false">Total!I2915</f>
        <v>-16.58</v>
      </c>
      <c r="J2915" s="18" t="n">
        <f aca="false">IF($V2915="","",INDEX('Stock Exchange'!F$5:F$2450,$V2915))</f>
        <v>2024.8</v>
      </c>
      <c r="K2915" s="18" t="n">
        <f aca="false">IF($V2915="","",INDEX('Stock Exchange'!G$5:G$2450,$V2915))</f>
        <v>2118.9</v>
      </c>
      <c r="L2915" s="18" t="n">
        <f aca="false">IF($V2915="","",INDEX('Stock Exchange'!H$5:H$2450,$V2915))</f>
        <v>-94.1</v>
      </c>
      <c r="M2915" s="18" t="n">
        <f aca="false">IF($V2915="","",INDEX('Stock Exchange'!I$5:I$2450,$V2915))</f>
        <v>-17.82</v>
      </c>
      <c r="N2915" s="18" t="n">
        <f aca="false">IF($W2915="","",INDEX(Primary!F$5:F$2450,$W2915))</f>
        <v>6.6</v>
      </c>
      <c r="O2915" s="18" t="n">
        <f aca="false">IF($W2915="","",INDEX(Primary!G$5:G$2450,$W2915))</f>
        <v>0</v>
      </c>
      <c r="P2915" s="18" t="n">
        <f aca="false">IF($W2915="","",INDEX(Primary!H$5:H$2450,$W2915))</f>
        <v>6.5</v>
      </c>
      <c r="Q2915" s="18" t="n">
        <f aca="false">IF($W2915="","",INDEX(Primary!I$5:I$2450,$W2915))</f>
        <v>1.24</v>
      </c>
      <c r="R2915" s="19" t="n">
        <f aca="false">IF($E2915="Yes",L2915+P2915,"")</f>
        <v>-87.6</v>
      </c>
      <c r="S2915" s="19" t="n">
        <f aca="false">IF($E2915="Yes",H2915-R2915,"")</f>
        <v>0</v>
      </c>
      <c r="T2915" s="6" t="str">
        <f aca="false">IF($E2915="Yes",IF(ROUND(ABS(S2915),2)&lt;=$T$2,"OK","CHECK"),"n/a")</f>
        <v>OK</v>
      </c>
      <c r="U2915" s="20" t="n">
        <f aca="false">Total!J2915</f>
        <v>52.8193</v>
      </c>
      <c r="V2915" s="17" t="n">
        <f aca="false">IFERROR(MATCH($A2915,'Stock Exchange'!$A$5:$A$2450,0),"")</f>
        <v>697</v>
      </c>
      <c r="W2915" s="17" t="n">
        <f aca="false">IFERROR(MATCH($A2915,Primary!$A$5:$A$2450,0),"")</f>
        <v>697</v>
      </c>
    </row>
    <row r="2916" customFormat="false" ht="15" hidden="false" customHeight="false" outlineLevel="0" collapsed="false">
      <c r="A2916" s="16" t="n">
        <f aca="false">Total!A2916</f>
        <v>41200</v>
      </c>
      <c r="B2916" s="17" t="n">
        <f aca="false">YEAR(A2916)</f>
        <v>2012</v>
      </c>
      <c r="C2916" s="17" t="n">
        <f aca="false">MONTH(A2916)</f>
        <v>10</v>
      </c>
      <c r="D2916" s="6" t="str">
        <f aca="false">IF(MONTH(A2916)&gt;=4,"FY "&amp;YEAR(A2916)&amp;"-"&amp;RIGHT(YEAR(A2916)+1,2),"FY "&amp;(YEAR(A2916)-1)&amp;"-"&amp;RIGHT(YEAR(A2916),2))</f>
        <v>FY 2012-13</v>
      </c>
      <c r="E2916" s="6" t="str">
        <f aca="false">IF(AND(V2916&lt;&gt;"",W2916&lt;&gt;""),"Yes","No")</f>
        <v>Yes</v>
      </c>
      <c r="F2916" s="18" t="n">
        <f aca="false">Total!F2916</f>
        <v>2140</v>
      </c>
      <c r="G2916" s="18" t="n">
        <f aca="false">Total!G2916</f>
        <v>2064</v>
      </c>
      <c r="H2916" s="18" t="n">
        <f aca="false">Total!H2916</f>
        <v>75.9</v>
      </c>
      <c r="I2916" s="18" t="n">
        <f aca="false">Total!I2916</f>
        <v>14.39</v>
      </c>
      <c r="J2916" s="18" t="n">
        <f aca="false">IF($V2916="","",INDEX('Stock Exchange'!F$5:F$2450,$V2916))</f>
        <v>2135.7</v>
      </c>
      <c r="K2916" s="18" t="n">
        <f aca="false">IF($V2916="","",INDEX('Stock Exchange'!G$5:G$2450,$V2916))</f>
        <v>2062.4</v>
      </c>
      <c r="L2916" s="18" t="n">
        <f aca="false">IF($V2916="","",INDEX('Stock Exchange'!H$5:H$2450,$V2916))</f>
        <v>73.3</v>
      </c>
      <c r="M2916" s="18" t="n">
        <f aca="false">IF($V2916="","",INDEX('Stock Exchange'!I$5:I$2450,$V2916))</f>
        <v>13.89</v>
      </c>
      <c r="N2916" s="18" t="n">
        <f aca="false">IF($W2916="","",INDEX(Primary!F$5:F$2450,$W2916))</f>
        <v>4.3</v>
      </c>
      <c r="O2916" s="18" t="n">
        <f aca="false">IF($W2916="","",INDEX(Primary!G$5:G$2450,$W2916))</f>
        <v>1.6</v>
      </c>
      <c r="P2916" s="18" t="n">
        <f aca="false">IF($W2916="","",INDEX(Primary!H$5:H$2450,$W2916))</f>
        <v>2.6</v>
      </c>
      <c r="Q2916" s="18" t="n">
        <f aca="false">IF($W2916="","",INDEX(Primary!I$5:I$2450,$W2916))</f>
        <v>0.5</v>
      </c>
      <c r="R2916" s="19" t="n">
        <f aca="false">IF($E2916="Yes",L2916+P2916,"")</f>
        <v>75.9</v>
      </c>
      <c r="S2916" s="19" t="n">
        <f aca="false">IF($E2916="Yes",H2916-R2916,"")</f>
        <v>0</v>
      </c>
      <c r="T2916" s="6" t="str">
        <f aca="false">IF($E2916="Yes",IF(ROUND(ABS(S2916),2)&lt;=$T$2,"OK","CHECK"),"n/a")</f>
        <v>OK</v>
      </c>
      <c r="U2916" s="20" t="n">
        <f aca="false">Total!J2916</f>
        <v>52.751</v>
      </c>
      <c r="V2916" s="17" t="n">
        <f aca="false">IFERROR(MATCH($A2916,'Stock Exchange'!$A$5:$A$2450,0),"")</f>
        <v>698</v>
      </c>
      <c r="W2916" s="17" t="n">
        <f aca="false">IFERROR(MATCH($A2916,Primary!$A$5:$A$2450,0),"")</f>
        <v>698</v>
      </c>
    </row>
    <row r="2917" customFormat="false" ht="15" hidden="false" customHeight="false" outlineLevel="0" collapsed="false">
      <c r="A2917" s="16" t="n">
        <f aca="false">Total!A2917</f>
        <v>41201</v>
      </c>
      <c r="B2917" s="17" t="n">
        <f aca="false">YEAR(A2917)</f>
        <v>2012</v>
      </c>
      <c r="C2917" s="17" t="n">
        <f aca="false">MONTH(A2917)</f>
        <v>10</v>
      </c>
      <c r="D2917" s="6" t="str">
        <f aca="false">IF(MONTH(A2917)&gt;=4,"FY "&amp;YEAR(A2917)&amp;"-"&amp;RIGHT(YEAR(A2917)+1,2),"FY "&amp;(YEAR(A2917)-1)&amp;"-"&amp;RIGHT(YEAR(A2917),2))</f>
        <v>FY 2012-13</v>
      </c>
      <c r="E2917" s="6" t="str">
        <f aca="false">IF(AND(V2917&lt;&gt;"",W2917&lt;&gt;""),"Yes","No")</f>
        <v>Yes</v>
      </c>
      <c r="F2917" s="18" t="n">
        <f aca="false">Total!F2917</f>
        <v>2426.5</v>
      </c>
      <c r="G2917" s="18" t="n">
        <f aca="false">Total!G2917</f>
        <v>2298.7</v>
      </c>
      <c r="H2917" s="18" t="n">
        <f aca="false">Total!H2917</f>
        <v>127.8</v>
      </c>
      <c r="I2917" s="18" t="n">
        <f aca="false">Total!I2917</f>
        <v>24.13</v>
      </c>
      <c r="J2917" s="18" t="n">
        <f aca="false">IF($V2917="","",INDEX('Stock Exchange'!F$5:F$2450,$V2917))</f>
        <v>2339.8</v>
      </c>
      <c r="K2917" s="18" t="n">
        <f aca="false">IF($V2917="","",INDEX('Stock Exchange'!G$5:G$2450,$V2917))</f>
        <v>2298.7</v>
      </c>
      <c r="L2917" s="18" t="n">
        <f aca="false">IF($V2917="","",INDEX('Stock Exchange'!H$5:H$2450,$V2917))</f>
        <v>41.1</v>
      </c>
      <c r="M2917" s="18" t="n">
        <f aca="false">IF($V2917="","",INDEX('Stock Exchange'!I$5:I$2450,$V2917))</f>
        <v>7.76</v>
      </c>
      <c r="N2917" s="18" t="n">
        <f aca="false">IF($W2917="","",INDEX(Primary!F$5:F$2450,$W2917))</f>
        <v>86.7</v>
      </c>
      <c r="O2917" s="18" t="n">
        <f aca="false">IF($W2917="","",INDEX(Primary!G$5:G$2450,$W2917))</f>
        <v>0</v>
      </c>
      <c r="P2917" s="18" t="n">
        <f aca="false">IF($W2917="","",INDEX(Primary!H$5:H$2450,$W2917))</f>
        <v>86.7</v>
      </c>
      <c r="Q2917" s="18" t="n">
        <f aca="false">IF($W2917="","",INDEX(Primary!I$5:I$2450,$W2917))</f>
        <v>16.36</v>
      </c>
      <c r="R2917" s="19" t="n">
        <f aca="false">IF($E2917="Yes",L2917+P2917,"")</f>
        <v>127.8</v>
      </c>
      <c r="S2917" s="19" t="n">
        <f aca="false">IF($E2917="Yes",H2917-R2917,"")</f>
        <v>0</v>
      </c>
      <c r="T2917" s="6" t="str">
        <f aca="false">IF($E2917="Yes",IF(ROUND(ABS(S2917),2)&lt;=$T$2,"OK","CHECK"),"n/a")</f>
        <v>OK</v>
      </c>
      <c r="U2917" s="20" t="n">
        <f aca="false">Total!J2917</f>
        <v>52.969</v>
      </c>
      <c r="V2917" s="17" t="n">
        <f aca="false">IFERROR(MATCH($A2917,'Stock Exchange'!$A$5:$A$2450,0),"")</f>
        <v>699</v>
      </c>
      <c r="W2917" s="17" t="n">
        <f aca="false">IFERROR(MATCH($A2917,Primary!$A$5:$A$2450,0),"")</f>
        <v>699</v>
      </c>
    </row>
    <row r="2918" customFormat="false" ht="15" hidden="false" customHeight="false" outlineLevel="0" collapsed="false">
      <c r="A2918" s="16" t="n">
        <f aca="false">Total!A2918</f>
        <v>41204</v>
      </c>
      <c r="B2918" s="17" t="n">
        <f aca="false">YEAR(A2918)</f>
        <v>2012</v>
      </c>
      <c r="C2918" s="17" t="n">
        <f aca="false">MONTH(A2918)</f>
        <v>10</v>
      </c>
      <c r="D2918" s="6" t="str">
        <f aca="false">IF(MONTH(A2918)&gt;=4,"FY "&amp;YEAR(A2918)&amp;"-"&amp;RIGHT(YEAR(A2918)+1,2),"FY "&amp;(YEAR(A2918)-1)&amp;"-"&amp;RIGHT(YEAR(A2918),2))</f>
        <v>FY 2012-13</v>
      </c>
      <c r="E2918" s="6" t="str">
        <f aca="false">IF(AND(V2918&lt;&gt;"",W2918&lt;&gt;""),"Yes","No")</f>
        <v>Yes</v>
      </c>
      <c r="F2918" s="18" t="n">
        <f aca="false">Total!F2918</f>
        <v>2264.4</v>
      </c>
      <c r="G2918" s="18" t="n">
        <f aca="false">Total!G2918</f>
        <v>2130.5</v>
      </c>
      <c r="H2918" s="18" t="n">
        <f aca="false">Total!H2918</f>
        <v>133.9</v>
      </c>
      <c r="I2918" s="18" t="n">
        <f aca="false">Total!I2918</f>
        <v>24.92</v>
      </c>
      <c r="J2918" s="18" t="n">
        <f aca="false">IF($V2918="","",INDEX('Stock Exchange'!F$5:F$2450,$V2918))</f>
        <v>2254.6</v>
      </c>
      <c r="K2918" s="18" t="n">
        <f aca="false">IF($V2918="","",INDEX('Stock Exchange'!G$5:G$2450,$V2918))</f>
        <v>2129.4</v>
      </c>
      <c r="L2918" s="18" t="n">
        <f aca="false">IF($V2918="","",INDEX('Stock Exchange'!H$5:H$2450,$V2918))</f>
        <v>125.2</v>
      </c>
      <c r="M2918" s="18" t="n">
        <f aca="false">IF($V2918="","",INDEX('Stock Exchange'!I$5:I$2450,$V2918))</f>
        <v>23.3</v>
      </c>
      <c r="N2918" s="18" t="n">
        <f aca="false">IF($W2918="","",INDEX(Primary!F$5:F$2450,$W2918))</f>
        <v>9.8</v>
      </c>
      <c r="O2918" s="18" t="n">
        <f aca="false">IF($W2918="","",INDEX(Primary!G$5:G$2450,$W2918))</f>
        <v>1.1</v>
      </c>
      <c r="P2918" s="18" t="n">
        <f aca="false">IF($W2918="","",INDEX(Primary!H$5:H$2450,$W2918))</f>
        <v>8.7</v>
      </c>
      <c r="Q2918" s="18" t="n">
        <f aca="false">IF($W2918="","",INDEX(Primary!I$5:I$2450,$W2918))</f>
        <v>1.62</v>
      </c>
      <c r="R2918" s="19" t="n">
        <f aca="false">IF($E2918="Yes",L2918+P2918,"")</f>
        <v>133.9</v>
      </c>
      <c r="S2918" s="19" t="n">
        <f aca="false">IF($E2918="Yes",H2918-R2918,"")</f>
        <v>0</v>
      </c>
      <c r="T2918" s="6" t="str">
        <f aca="false">IF($E2918="Yes",IF(ROUND(ABS(S2918),2)&lt;=$T$2,"OK","CHECK"),"n/a")</f>
        <v>OK</v>
      </c>
      <c r="U2918" s="20" t="n">
        <f aca="false">Total!J2918</f>
        <v>53.7175</v>
      </c>
      <c r="V2918" s="17" t="n">
        <f aca="false">IFERROR(MATCH($A2918,'Stock Exchange'!$A$5:$A$2450,0),"")</f>
        <v>700</v>
      </c>
      <c r="W2918" s="17" t="n">
        <f aca="false">IFERROR(MATCH($A2918,Primary!$A$5:$A$2450,0),"")</f>
        <v>700</v>
      </c>
    </row>
    <row r="2919" customFormat="false" ht="15" hidden="false" customHeight="false" outlineLevel="0" collapsed="false">
      <c r="A2919" s="16" t="n">
        <f aca="false">Total!A2919</f>
        <v>41205</v>
      </c>
      <c r="B2919" s="17" t="n">
        <f aca="false">YEAR(A2919)</f>
        <v>2012</v>
      </c>
      <c r="C2919" s="17" t="n">
        <f aca="false">MONTH(A2919)</f>
        <v>10</v>
      </c>
      <c r="D2919" s="6" t="str">
        <f aca="false">IF(MONTH(A2919)&gt;=4,"FY "&amp;YEAR(A2919)&amp;"-"&amp;RIGHT(YEAR(A2919)+1,2),"FY "&amp;(YEAR(A2919)-1)&amp;"-"&amp;RIGHT(YEAR(A2919),2))</f>
        <v>FY 2012-13</v>
      </c>
      <c r="E2919" s="6" t="str">
        <f aca="false">IF(AND(V2919&lt;&gt;"",W2919&lt;&gt;""),"Yes","No")</f>
        <v>Yes</v>
      </c>
      <c r="F2919" s="18" t="n">
        <f aca="false">Total!F2919</f>
        <v>1919.8</v>
      </c>
      <c r="G2919" s="18" t="n">
        <f aca="false">Total!G2919</f>
        <v>1587.5</v>
      </c>
      <c r="H2919" s="18" t="n">
        <f aca="false">Total!H2919</f>
        <v>332.3</v>
      </c>
      <c r="I2919" s="18" t="n">
        <f aca="false">Total!I2919</f>
        <v>61.92</v>
      </c>
      <c r="J2919" s="18" t="n">
        <f aca="false">IF($V2919="","",INDEX('Stock Exchange'!F$5:F$2450,$V2919))</f>
        <v>1919.8</v>
      </c>
      <c r="K2919" s="18" t="n">
        <f aca="false">IF($V2919="","",INDEX('Stock Exchange'!G$5:G$2450,$V2919))</f>
        <v>1586</v>
      </c>
      <c r="L2919" s="18" t="n">
        <f aca="false">IF($V2919="","",INDEX('Stock Exchange'!H$5:H$2450,$V2919))</f>
        <v>333.8</v>
      </c>
      <c r="M2919" s="18" t="n">
        <f aca="false">IF($V2919="","",INDEX('Stock Exchange'!I$5:I$2450,$V2919))</f>
        <v>62.2</v>
      </c>
      <c r="N2919" s="18" t="n">
        <f aca="false">IF($W2919="","",INDEX(Primary!F$5:F$2450,$W2919))</f>
        <v>0</v>
      </c>
      <c r="O2919" s="18" t="n">
        <f aca="false">IF($W2919="","",INDEX(Primary!G$5:G$2450,$W2919))</f>
        <v>1.5</v>
      </c>
      <c r="P2919" s="18" t="n">
        <f aca="false">IF($W2919="","",INDEX(Primary!H$5:H$2450,$W2919))</f>
        <v>-1.5</v>
      </c>
      <c r="Q2919" s="18" t="n">
        <f aca="false">IF($W2919="","",INDEX(Primary!I$5:I$2450,$W2919))</f>
        <v>-0.28</v>
      </c>
      <c r="R2919" s="19" t="n">
        <f aca="false">IF($E2919="Yes",L2919+P2919,"")</f>
        <v>332.3</v>
      </c>
      <c r="S2919" s="19" t="n">
        <f aca="false">IF($E2919="Yes",H2919-R2919,"")</f>
        <v>0</v>
      </c>
      <c r="T2919" s="6" t="str">
        <f aca="false">IF($E2919="Yes",IF(ROUND(ABS(S2919),2)&lt;=$T$2,"OK","CHECK"),"n/a")</f>
        <v>OK</v>
      </c>
      <c r="U2919" s="20" t="n">
        <f aca="false">Total!J2919</f>
        <v>53.6735</v>
      </c>
      <c r="V2919" s="17" t="n">
        <f aca="false">IFERROR(MATCH($A2919,'Stock Exchange'!$A$5:$A$2450,0),"")</f>
        <v>701</v>
      </c>
      <c r="W2919" s="17" t="n">
        <f aca="false">IFERROR(MATCH($A2919,Primary!$A$5:$A$2450,0),"")</f>
        <v>701</v>
      </c>
    </row>
    <row r="2920" customFormat="false" ht="15" hidden="false" customHeight="false" outlineLevel="0" collapsed="false">
      <c r="A2920" s="16" t="n">
        <f aca="false">Total!A2920</f>
        <v>41207</v>
      </c>
      <c r="B2920" s="17" t="n">
        <f aca="false">YEAR(A2920)</f>
        <v>2012</v>
      </c>
      <c r="C2920" s="17" t="n">
        <f aca="false">MONTH(A2920)</f>
        <v>10</v>
      </c>
      <c r="D2920" s="6" t="str">
        <f aca="false">IF(MONTH(A2920)&gt;=4,"FY "&amp;YEAR(A2920)&amp;"-"&amp;RIGHT(YEAR(A2920)+1,2),"FY "&amp;(YEAR(A2920)-1)&amp;"-"&amp;RIGHT(YEAR(A2920),2))</f>
        <v>FY 2012-13</v>
      </c>
      <c r="E2920" s="6" t="str">
        <f aca="false">IF(AND(V2920&lt;&gt;"",W2920&lt;&gt;""),"Yes","No")</f>
        <v>Yes</v>
      </c>
      <c r="F2920" s="18" t="n">
        <f aca="false">Total!F2920</f>
        <v>2319.4</v>
      </c>
      <c r="G2920" s="18" t="n">
        <f aca="false">Total!G2920</f>
        <v>1892.5</v>
      </c>
      <c r="H2920" s="18" t="n">
        <f aca="false">Total!H2920</f>
        <v>426.9</v>
      </c>
      <c r="I2920" s="18" t="n">
        <f aca="false">Total!I2920</f>
        <v>79.59</v>
      </c>
      <c r="J2920" s="18" t="n">
        <f aca="false">IF($V2920="","",INDEX('Stock Exchange'!F$5:F$2450,$V2920))</f>
        <v>2220.6</v>
      </c>
      <c r="K2920" s="18" t="n">
        <f aca="false">IF($V2920="","",INDEX('Stock Exchange'!G$5:G$2450,$V2920))</f>
        <v>1891.4</v>
      </c>
      <c r="L2920" s="18" t="n">
        <f aca="false">IF($V2920="","",INDEX('Stock Exchange'!H$5:H$2450,$V2920))</f>
        <v>329.2</v>
      </c>
      <c r="M2920" s="18" t="n">
        <f aca="false">IF($V2920="","",INDEX('Stock Exchange'!I$5:I$2450,$V2920))</f>
        <v>61.38</v>
      </c>
      <c r="N2920" s="18" t="n">
        <f aca="false">IF($W2920="","",INDEX(Primary!F$5:F$2450,$W2920))</f>
        <v>98.8</v>
      </c>
      <c r="O2920" s="18" t="n">
        <f aca="false">IF($W2920="","",INDEX(Primary!G$5:G$2450,$W2920))</f>
        <v>1.2</v>
      </c>
      <c r="P2920" s="18" t="n">
        <f aca="false">IF($W2920="","",INDEX(Primary!H$5:H$2450,$W2920))</f>
        <v>97.7</v>
      </c>
      <c r="Q2920" s="18" t="n">
        <f aca="false">IF($W2920="","",INDEX(Primary!I$5:I$2450,$W2920))</f>
        <v>18.21</v>
      </c>
      <c r="R2920" s="19" t="n">
        <f aca="false">IF($E2920="Yes",L2920+P2920,"")</f>
        <v>426.9</v>
      </c>
      <c r="S2920" s="19" t="n">
        <f aca="false">IF($E2920="Yes",H2920-R2920,"")</f>
        <v>0</v>
      </c>
      <c r="T2920" s="6" t="str">
        <f aca="false">IF($E2920="Yes",IF(ROUND(ABS(S2920),2)&lt;=$T$2,"OK","CHECK"),"n/a")</f>
        <v>OK</v>
      </c>
      <c r="U2920" s="20" t="n">
        <f aca="false">Total!J2920</f>
        <v>53.63</v>
      </c>
      <c r="V2920" s="17" t="n">
        <f aca="false">IFERROR(MATCH($A2920,'Stock Exchange'!$A$5:$A$2450,0),"")</f>
        <v>702</v>
      </c>
      <c r="W2920" s="17" t="n">
        <f aca="false">IFERROR(MATCH($A2920,Primary!$A$5:$A$2450,0),"")</f>
        <v>702</v>
      </c>
    </row>
    <row r="2921" customFormat="false" ht="15" hidden="false" customHeight="false" outlineLevel="0" collapsed="false">
      <c r="A2921" s="16" t="n">
        <f aca="false">Total!A2921</f>
        <v>41211</v>
      </c>
      <c r="B2921" s="17" t="n">
        <f aca="false">YEAR(A2921)</f>
        <v>2012</v>
      </c>
      <c r="C2921" s="17" t="n">
        <f aca="false">MONTH(A2921)</f>
        <v>10</v>
      </c>
      <c r="D2921" s="6" t="str">
        <f aca="false">IF(MONTH(A2921)&gt;=4,"FY "&amp;YEAR(A2921)&amp;"-"&amp;RIGHT(YEAR(A2921)+1,2),"FY "&amp;(YEAR(A2921)-1)&amp;"-"&amp;RIGHT(YEAR(A2921),2))</f>
        <v>FY 2012-13</v>
      </c>
      <c r="E2921" s="6" t="str">
        <f aca="false">IF(AND(V2921&lt;&gt;"",W2921&lt;&gt;""),"Yes","No")</f>
        <v>Yes</v>
      </c>
      <c r="F2921" s="18" t="n">
        <f aca="false">Total!F2921</f>
        <v>6393.7</v>
      </c>
      <c r="G2921" s="18" t="n">
        <f aca="false">Total!G2921</f>
        <v>6853.4</v>
      </c>
      <c r="H2921" s="18" t="n">
        <f aca="false">Total!H2921</f>
        <v>-459.7</v>
      </c>
      <c r="I2921" s="18" t="n">
        <f aca="false">Total!I2921</f>
        <v>-85.77</v>
      </c>
      <c r="J2921" s="18" t="n">
        <f aca="false">IF($V2921="","",INDEX('Stock Exchange'!F$5:F$2450,$V2921))</f>
        <v>6319.1</v>
      </c>
      <c r="K2921" s="18" t="n">
        <f aca="false">IF($V2921="","",INDEX('Stock Exchange'!G$5:G$2450,$V2921))</f>
        <v>6847.2</v>
      </c>
      <c r="L2921" s="18" t="n">
        <f aca="false">IF($V2921="","",INDEX('Stock Exchange'!H$5:H$2450,$V2921))</f>
        <v>-528.1</v>
      </c>
      <c r="M2921" s="18" t="n">
        <f aca="false">IF($V2921="","",INDEX('Stock Exchange'!I$5:I$2450,$V2921))</f>
        <v>-98.53</v>
      </c>
      <c r="N2921" s="18" t="n">
        <f aca="false">IF($W2921="","",INDEX(Primary!F$5:F$2450,$W2921))</f>
        <v>74.6</v>
      </c>
      <c r="O2921" s="18" t="n">
        <f aca="false">IF($W2921="","",INDEX(Primary!G$5:G$2450,$W2921))</f>
        <v>6.2</v>
      </c>
      <c r="P2921" s="18" t="n">
        <f aca="false">IF($W2921="","",INDEX(Primary!H$5:H$2450,$W2921))</f>
        <v>68.4</v>
      </c>
      <c r="Q2921" s="18" t="n">
        <f aca="false">IF($W2921="","",INDEX(Primary!I$5:I$2450,$W2921))</f>
        <v>12.76</v>
      </c>
      <c r="R2921" s="19" t="n">
        <f aca="false">IF($E2921="Yes",L2921+P2921,"")</f>
        <v>-459.7</v>
      </c>
      <c r="S2921" s="19" t="n">
        <f aca="false">IF($E2921="Yes",H2921-R2921,"")</f>
        <v>0</v>
      </c>
      <c r="T2921" s="6" t="str">
        <f aca="false">IF($E2921="Yes",IF(ROUND(ABS(S2921),2)&lt;=$T$2,"OK","CHECK"),"n/a")</f>
        <v>OK</v>
      </c>
      <c r="U2921" s="20" t="n">
        <f aca="false">Total!J2921</f>
        <v>53.6</v>
      </c>
      <c r="V2921" s="17" t="n">
        <f aca="false">IFERROR(MATCH($A2921,'Stock Exchange'!$A$5:$A$2450,0),"")</f>
        <v>703</v>
      </c>
      <c r="W2921" s="17" t="n">
        <f aca="false">IFERROR(MATCH($A2921,Primary!$A$5:$A$2450,0),"")</f>
        <v>703</v>
      </c>
    </row>
    <row r="2922" customFormat="false" ht="15" hidden="false" customHeight="false" outlineLevel="0" collapsed="false">
      <c r="A2922" s="16" t="n">
        <f aca="false">Total!A2922</f>
        <v>41212</v>
      </c>
      <c r="B2922" s="17" t="n">
        <f aca="false">YEAR(A2922)</f>
        <v>2012</v>
      </c>
      <c r="C2922" s="17" t="n">
        <f aca="false">MONTH(A2922)</f>
        <v>10</v>
      </c>
      <c r="D2922" s="6" t="str">
        <f aca="false">IF(MONTH(A2922)&gt;=4,"FY "&amp;YEAR(A2922)&amp;"-"&amp;RIGHT(YEAR(A2922)+1,2),"FY "&amp;(YEAR(A2922)-1)&amp;"-"&amp;RIGHT(YEAR(A2922),2))</f>
        <v>FY 2012-13</v>
      </c>
      <c r="E2922" s="6" t="str">
        <f aca="false">IF(AND(V2922&lt;&gt;"",W2922&lt;&gt;""),"Yes","No")</f>
        <v>Yes</v>
      </c>
      <c r="F2922" s="18" t="n">
        <f aca="false">Total!F2922</f>
        <v>1549.4</v>
      </c>
      <c r="G2922" s="18" t="n">
        <f aca="false">Total!G2922</f>
        <v>1574.8</v>
      </c>
      <c r="H2922" s="18" t="n">
        <f aca="false">Total!H2922</f>
        <v>-25.4</v>
      </c>
      <c r="I2922" s="18" t="n">
        <f aca="false">Total!I2922</f>
        <v>-4.71</v>
      </c>
      <c r="J2922" s="18" t="n">
        <f aca="false">IF($V2922="","",INDEX('Stock Exchange'!F$5:F$2450,$V2922))</f>
        <v>1521.9</v>
      </c>
      <c r="K2922" s="18" t="n">
        <f aca="false">IF($V2922="","",INDEX('Stock Exchange'!G$5:G$2450,$V2922))</f>
        <v>1570.5</v>
      </c>
      <c r="L2922" s="18" t="n">
        <f aca="false">IF($V2922="","",INDEX('Stock Exchange'!H$5:H$2450,$V2922))</f>
        <v>-48.6</v>
      </c>
      <c r="M2922" s="18" t="n">
        <f aca="false">IF($V2922="","",INDEX('Stock Exchange'!I$5:I$2450,$V2922))</f>
        <v>-9.04</v>
      </c>
      <c r="N2922" s="18" t="n">
        <f aca="false">IF($W2922="","",INDEX(Primary!F$5:F$2450,$W2922))</f>
        <v>27.5</v>
      </c>
      <c r="O2922" s="18" t="n">
        <f aca="false">IF($W2922="","",INDEX(Primary!G$5:G$2450,$W2922))</f>
        <v>4.3</v>
      </c>
      <c r="P2922" s="18" t="n">
        <f aca="false">IF($W2922="","",INDEX(Primary!H$5:H$2450,$W2922))</f>
        <v>23.3</v>
      </c>
      <c r="Q2922" s="18" t="n">
        <f aca="false">IF($W2922="","",INDEX(Primary!I$5:I$2450,$W2922))</f>
        <v>4.32</v>
      </c>
      <c r="R2922" s="19" t="n">
        <f aca="false">IF($E2922="Yes",L2922+P2922,"")</f>
        <v>-25.3</v>
      </c>
      <c r="S2922" s="19" t="n">
        <f aca="false">IF($E2922="Yes",H2922-R2922,"")</f>
        <v>-0.0999999999999979</v>
      </c>
      <c r="T2922" s="6" t="str">
        <f aca="false">IF($E2922="Yes",IF(ROUND(ABS(S2922),2)&lt;=$T$2,"OK","CHECK"),"n/a")</f>
        <v>OK</v>
      </c>
      <c r="U2922" s="20" t="n">
        <f aca="false">Total!J2922</f>
        <v>53.8065</v>
      </c>
      <c r="V2922" s="17" t="n">
        <f aca="false">IFERROR(MATCH($A2922,'Stock Exchange'!$A$5:$A$2450,0),"")</f>
        <v>704</v>
      </c>
      <c r="W2922" s="17" t="n">
        <f aca="false">IFERROR(MATCH($A2922,Primary!$A$5:$A$2450,0),"")</f>
        <v>704</v>
      </c>
    </row>
    <row r="2923" customFormat="false" ht="15" hidden="false" customHeight="false" outlineLevel="0" collapsed="false">
      <c r="A2923" s="16" t="n">
        <f aca="false">Total!A2923</f>
        <v>41213</v>
      </c>
      <c r="B2923" s="17" t="n">
        <f aca="false">YEAR(A2923)</f>
        <v>2012</v>
      </c>
      <c r="C2923" s="17" t="n">
        <f aca="false">MONTH(A2923)</f>
        <v>10</v>
      </c>
      <c r="D2923" s="6" t="str">
        <f aca="false">IF(MONTH(A2923)&gt;=4,"FY "&amp;YEAR(A2923)&amp;"-"&amp;RIGHT(YEAR(A2923)+1,2),"FY "&amp;(YEAR(A2923)-1)&amp;"-"&amp;RIGHT(YEAR(A2923),2))</f>
        <v>FY 2012-13</v>
      </c>
      <c r="E2923" s="6" t="str">
        <f aca="false">IF(AND(V2923&lt;&gt;"",W2923&lt;&gt;""),"Yes","No")</f>
        <v>Yes</v>
      </c>
      <c r="F2923" s="18" t="n">
        <f aca="false">Total!F2923</f>
        <v>1446</v>
      </c>
      <c r="G2923" s="18" t="n">
        <f aca="false">Total!G2923</f>
        <v>1603.3</v>
      </c>
      <c r="H2923" s="18" t="n">
        <f aca="false">Total!H2923</f>
        <v>-157.3</v>
      </c>
      <c r="I2923" s="18" t="n">
        <f aca="false">Total!I2923</f>
        <v>-29.03</v>
      </c>
      <c r="J2923" s="18" t="n">
        <f aca="false">IF($V2923="","",INDEX('Stock Exchange'!F$5:F$2450,$V2923))</f>
        <v>1442.7</v>
      </c>
      <c r="K2923" s="18" t="n">
        <f aca="false">IF($V2923="","",INDEX('Stock Exchange'!G$5:G$2450,$V2923))</f>
        <v>1601.8</v>
      </c>
      <c r="L2923" s="18" t="n">
        <f aca="false">IF($V2923="","",INDEX('Stock Exchange'!H$5:H$2450,$V2923))</f>
        <v>-159.1</v>
      </c>
      <c r="M2923" s="18" t="n">
        <f aca="false">IF($V2923="","",INDEX('Stock Exchange'!I$5:I$2450,$V2923))</f>
        <v>-29.37</v>
      </c>
      <c r="N2923" s="18" t="n">
        <f aca="false">IF($W2923="","",INDEX(Primary!F$5:F$2450,$W2923))</f>
        <v>3.3</v>
      </c>
      <c r="O2923" s="18" t="n">
        <f aca="false">IF($W2923="","",INDEX(Primary!G$5:G$2450,$W2923))</f>
        <v>1.5</v>
      </c>
      <c r="P2923" s="18" t="n">
        <f aca="false">IF($W2923="","",INDEX(Primary!H$5:H$2450,$W2923))</f>
        <v>1.8</v>
      </c>
      <c r="Q2923" s="18" t="n">
        <f aca="false">IF($W2923="","",INDEX(Primary!I$5:I$2450,$W2923))</f>
        <v>0.34</v>
      </c>
      <c r="R2923" s="19" t="n">
        <f aca="false">IF($E2923="Yes",L2923+P2923,"")</f>
        <v>-157.3</v>
      </c>
      <c r="S2923" s="19" t="n">
        <f aca="false">IF($E2923="Yes",H2923-R2923,"")</f>
        <v>0</v>
      </c>
      <c r="T2923" s="6" t="str">
        <f aca="false">IF($E2923="Yes",IF(ROUND(ABS(S2923),2)&lt;=$T$2,"OK","CHECK"),"n/a")</f>
        <v>OK</v>
      </c>
      <c r="U2923" s="20" t="n">
        <f aca="false">Total!J2923</f>
        <v>54.165</v>
      </c>
      <c r="V2923" s="17" t="n">
        <f aca="false">IFERROR(MATCH($A2923,'Stock Exchange'!$A$5:$A$2450,0),"")</f>
        <v>705</v>
      </c>
      <c r="W2923" s="17" t="n">
        <f aca="false">IFERROR(MATCH($A2923,Primary!$A$5:$A$2450,0),"")</f>
        <v>705</v>
      </c>
    </row>
    <row r="2924" customFormat="false" ht="15" hidden="false" customHeight="false" outlineLevel="0" collapsed="false">
      <c r="A2924" s="16" t="n">
        <f aca="false">Total!A2924</f>
        <v>41214</v>
      </c>
      <c r="B2924" s="17" t="n">
        <f aca="false">YEAR(A2924)</f>
        <v>2012</v>
      </c>
      <c r="C2924" s="17" t="n">
        <f aca="false">MONTH(A2924)</f>
        <v>11</v>
      </c>
      <c r="D2924" s="6" t="str">
        <f aca="false">IF(MONTH(A2924)&gt;=4,"FY "&amp;YEAR(A2924)&amp;"-"&amp;RIGHT(YEAR(A2924)+1,2),"FY "&amp;(YEAR(A2924)-1)&amp;"-"&amp;RIGHT(YEAR(A2924),2))</f>
        <v>FY 2012-13</v>
      </c>
      <c r="E2924" s="6" t="str">
        <f aca="false">IF(AND(V2924&lt;&gt;"",W2924&lt;&gt;""),"Yes","No")</f>
        <v>Yes</v>
      </c>
      <c r="F2924" s="18" t="n">
        <f aca="false">Total!F2924</f>
        <v>2193.4</v>
      </c>
      <c r="G2924" s="18" t="n">
        <f aca="false">Total!G2924</f>
        <v>1923.4</v>
      </c>
      <c r="H2924" s="18" t="n">
        <f aca="false">Total!H2924</f>
        <v>269.9</v>
      </c>
      <c r="I2924" s="18" t="n">
        <f aca="false">Total!I2924</f>
        <v>49.88</v>
      </c>
      <c r="J2924" s="18" t="n">
        <f aca="false">IF($V2924="","",INDEX('Stock Exchange'!F$5:F$2450,$V2924))</f>
        <v>2191.3</v>
      </c>
      <c r="K2924" s="18" t="n">
        <f aca="false">IF($V2924="","",INDEX('Stock Exchange'!G$5:G$2450,$V2924))</f>
        <v>1902.5</v>
      </c>
      <c r="L2924" s="18" t="n">
        <f aca="false">IF($V2924="","",INDEX('Stock Exchange'!H$5:H$2450,$V2924))</f>
        <v>288.8</v>
      </c>
      <c r="M2924" s="18" t="n">
        <f aca="false">IF($V2924="","",INDEX('Stock Exchange'!I$5:I$2450,$V2924))</f>
        <v>53.36</v>
      </c>
      <c r="N2924" s="18" t="n">
        <f aca="false">IF($W2924="","",INDEX(Primary!F$5:F$2450,$W2924))</f>
        <v>2.1</v>
      </c>
      <c r="O2924" s="18" t="n">
        <f aca="false">IF($W2924="","",INDEX(Primary!G$5:G$2450,$W2924))</f>
        <v>20.9</v>
      </c>
      <c r="P2924" s="18" t="n">
        <f aca="false">IF($W2924="","",INDEX(Primary!H$5:H$2450,$W2924))</f>
        <v>-18.8</v>
      </c>
      <c r="Q2924" s="18" t="n">
        <f aca="false">IF($W2924="","",INDEX(Primary!I$5:I$2450,$W2924))</f>
        <v>-3.47</v>
      </c>
      <c r="R2924" s="19" t="n">
        <f aca="false">IF($E2924="Yes",L2924+P2924,"")</f>
        <v>270</v>
      </c>
      <c r="S2924" s="19" t="n">
        <f aca="false">IF($E2924="Yes",H2924-R2924,"")</f>
        <v>-0.100000000000023</v>
      </c>
      <c r="T2924" s="6" t="str">
        <f aca="false">IF($E2924="Yes",IF(ROUND(ABS(S2924),2)&lt;=$T$2,"OK","CHECK"),"n/a")</f>
        <v>OK</v>
      </c>
      <c r="U2924" s="20" t="n">
        <f aca="false">Total!J2924</f>
        <v>54.1175</v>
      </c>
      <c r="V2924" s="17" t="n">
        <f aca="false">IFERROR(MATCH($A2924,'Stock Exchange'!$A$5:$A$2450,0),"")</f>
        <v>706</v>
      </c>
      <c r="W2924" s="17" t="n">
        <f aca="false">IFERROR(MATCH($A2924,Primary!$A$5:$A$2450,0),"")</f>
        <v>706</v>
      </c>
    </row>
    <row r="2925" customFormat="false" ht="15" hidden="false" customHeight="false" outlineLevel="0" collapsed="false">
      <c r="A2925" s="16" t="n">
        <f aca="false">Total!A2925</f>
        <v>41215</v>
      </c>
      <c r="B2925" s="17" t="n">
        <f aca="false">YEAR(A2925)</f>
        <v>2012</v>
      </c>
      <c r="C2925" s="17" t="n">
        <f aca="false">MONTH(A2925)</f>
        <v>11</v>
      </c>
      <c r="D2925" s="6" t="str">
        <f aca="false">IF(MONTH(A2925)&gt;=4,"FY "&amp;YEAR(A2925)&amp;"-"&amp;RIGHT(YEAR(A2925)+1,2),"FY "&amp;(YEAR(A2925)-1)&amp;"-"&amp;RIGHT(YEAR(A2925),2))</f>
        <v>FY 2012-13</v>
      </c>
      <c r="E2925" s="6" t="str">
        <f aca="false">IF(AND(V2925&lt;&gt;"",W2925&lt;&gt;""),"Yes","No")</f>
        <v>Yes</v>
      </c>
      <c r="F2925" s="18" t="n">
        <f aca="false">Total!F2925</f>
        <v>2136.8</v>
      </c>
      <c r="G2925" s="18" t="n">
        <f aca="false">Total!G2925</f>
        <v>1720.3</v>
      </c>
      <c r="H2925" s="18" t="n">
        <f aca="false">Total!H2925</f>
        <v>416.4</v>
      </c>
      <c r="I2925" s="18" t="n">
        <f aca="false">Total!I2925</f>
        <v>77.43</v>
      </c>
      <c r="J2925" s="18" t="n">
        <f aca="false">IF($V2925="","",INDEX('Stock Exchange'!F$5:F$2450,$V2925))</f>
        <v>2136.8</v>
      </c>
      <c r="K2925" s="18" t="n">
        <f aca="false">IF($V2925="","",INDEX('Stock Exchange'!G$5:G$2450,$V2925))</f>
        <v>1719.6</v>
      </c>
      <c r="L2925" s="18" t="n">
        <f aca="false">IF($V2925="","",INDEX('Stock Exchange'!H$5:H$2450,$V2925))</f>
        <v>417.2</v>
      </c>
      <c r="M2925" s="18" t="n">
        <f aca="false">IF($V2925="","",INDEX('Stock Exchange'!I$5:I$2450,$V2925))</f>
        <v>77.57</v>
      </c>
      <c r="N2925" s="18" t="n">
        <f aca="false">IF($W2925="","",INDEX(Primary!F$5:F$2450,$W2925))</f>
        <v>0</v>
      </c>
      <c r="O2925" s="18" t="n">
        <f aca="false">IF($W2925="","",INDEX(Primary!G$5:G$2450,$W2925))</f>
        <v>0.8</v>
      </c>
      <c r="P2925" s="18" t="n">
        <f aca="false">IF($W2925="","",INDEX(Primary!H$5:H$2450,$W2925))</f>
        <v>-0.8</v>
      </c>
      <c r="Q2925" s="18" t="n">
        <f aca="false">IF($W2925="","",INDEX(Primary!I$5:I$2450,$W2925))</f>
        <v>-0.14</v>
      </c>
      <c r="R2925" s="19" t="n">
        <f aca="false">IF($E2925="Yes",L2925+P2925,"")</f>
        <v>416.4</v>
      </c>
      <c r="S2925" s="19" t="n">
        <f aca="false">IF($E2925="Yes",H2925-R2925,"")</f>
        <v>0</v>
      </c>
      <c r="T2925" s="6" t="str">
        <f aca="false">IF($E2925="Yes",IF(ROUND(ABS(S2925),2)&lt;=$T$2,"OK","CHECK"),"n/a")</f>
        <v>OK</v>
      </c>
      <c r="U2925" s="20" t="n">
        <f aca="false">Total!J2925</f>
        <v>53.7798</v>
      </c>
      <c r="V2925" s="17" t="n">
        <f aca="false">IFERROR(MATCH($A2925,'Stock Exchange'!$A$5:$A$2450,0),"")</f>
        <v>707</v>
      </c>
      <c r="W2925" s="17" t="n">
        <f aca="false">IFERROR(MATCH($A2925,Primary!$A$5:$A$2450,0),"")</f>
        <v>707</v>
      </c>
    </row>
    <row r="2926" customFormat="false" ht="15" hidden="false" customHeight="false" outlineLevel="0" collapsed="false">
      <c r="A2926" s="16" t="n">
        <f aca="false">Total!A2926</f>
        <v>41218</v>
      </c>
      <c r="B2926" s="17" t="n">
        <f aca="false">YEAR(A2926)</f>
        <v>2012</v>
      </c>
      <c r="C2926" s="17" t="n">
        <f aca="false">MONTH(A2926)</f>
        <v>11</v>
      </c>
      <c r="D2926" s="6" t="str">
        <f aca="false">IF(MONTH(A2926)&gt;=4,"FY "&amp;YEAR(A2926)&amp;"-"&amp;RIGHT(YEAR(A2926)+1,2),"FY "&amp;(YEAR(A2926)-1)&amp;"-"&amp;RIGHT(YEAR(A2926),2))</f>
        <v>FY 2012-13</v>
      </c>
      <c r="E2926" s="6" t="str">
        <f aca="false">IF(AND(V2926&lt;&gt;"",W2926&lt;&gt;""),"Yes","No")</f>
        <v>Yes</v>
      </c>
      <c r="F2926" s="18" t="n">
        <f aca="false">Total!F2926</f>
        <v>2726.4</v>
      </c>
      <c r="G2926" s="18" t="n">
        <f aca="false">Total!G2926</f>
        <v>1944.5</v>
      </c>
      <c r="H2926" s="18" t="n">
        <f aca="false">Total!H2926</f>
        <v>782</v>
      </c>
      <c r="I2926" s="18" t="n">
        <f aca="false">Total!I2926</f>
        <v>145.71</v>
      </c>
      <c r="J2926" s="18" t="n">
        <f aca="false">IF($V2926="","",INDEX('Stock Exchange'!F$5:F$2450,$V2926))</f>
        <v>2374.2</v>
      </c>
      <c r="K2926" s="18" t="n">
        <f aca="false">IF($V2926="","",INDEX('Stock Exchange'!G$5:G$2450,$V2926))</f>
        <v>1943.2</v>
      </c>
      <c r="L2926" s="18" t="n">
        <f aca="false">IF($V2926="","",INDEX('Stock Exchange'!H$5:H$2450,$V2926))</f>
        <v>431</v>
      </c>
      <c r="M2926" s="18" t="n">
        <f aca="false">IF($V2926="","",INDEX('Stock Exchange'!I$5:I$2450,$V2926))</f>
        <v>80.32</v>
      </c>
      <c r="N2926" s="18" t="n">
        <f aca="false">IF($W2926="","",INDEX(Primary!F$5:F$2450,$W2926))</f>
        <v>352.2</v>
      </c>
      <c r="O2926" s="18" t="n">
        <f aca="false">IF($W2926="","",INDEX(Primary!G$5:G$2450,$W2926))</f>
        <v>1.3</v>
      </c>
      <c r="P2926" s="18" t="n">
        <f aca="false">IF($W2926="","",INDEX(Primary!H$5:H$2450,$W2926))</f>
        <v>350.9</v>
      </c>
      <c r="Q2926" s="18" t="n">
        <f aca="false">IF($W2926="","",INDEX(Primary!I$5:I$2450,$W2926))</f>
        <v>65.4</v>
      </c>
      <c r="R2926" s="19" t="n">
        <f aca="false">IF($E2926="Yes",L2926+P2926,"")</f>
        <v>781.9</v>
      </c>
      <c r="S2926" s="19" t="n">
        <f aca="false">IF($E2926="Yes",H2926-R2926,"")</f>
        <v>0.100000000000023</v>
      </c>
      <c r="T2926" s="6" t="str">
        <f aca="false">IF($E2926="Yes",IF(ROUND(ABS(S2926),2)&lt;=$T$2,"OK","CHECK"),"n/a")</f>
        <v>OK</v>
      </c>
      <c r="U2926" s="20" t="n">
        <f aca="false">Total!J2926</f>
        <v>53.6645</v>
      </c>
      <c r="V2926" s="17" t="n">
        <f aca="false">IFERROR(MATCH($A2926,'Stock Exchange'!$A$5:$A$2450,0),"")</f>
        <v>708</v>
      </c>
      <c r="W2926" s="17" t="n">
        <f aca="false">IFERROR(MATCH($A2926,Primary!$A$5:$A$2450,0),"")</f>
        <v>708</v>
      </c>
    </row>
    <row r="2927" customFormat="false" ht="15" hidden="false" customHeight="false" outlineLevel="0" collapsed="false">
      <c r="A2927" s="16" t="n">
        <f aca="false">Total!A2927</f>
        <v>41219</v>
      </c>
      <c r="B2927" s="17" t="n">
        <f aca="false">YEAR(A2927)</f>
        <v>2012</v>
      </c>
      <c r="C2927" s="17" t="n">
        <f aca="false">MONTH(A2927)</f>
        <v>11</v>
      </c>
      <c r="D2927" s="6" t="str">
        <f aca="false">IF(MONTH(A2927)&gt;=4,"FY "&amp;YEAR(A2927)&amp;"-"&amp;RIGHT(YEAR(A2927)+1,2),"FY "&amp;(YEAR(A2927)-1)&amp;"-"&amp;RIGHT(YEAR(A2927),2))</f>
        <v>FY 2012-13</v>
      </c>
      <c r="E2927" s="6" t="str">
        <f aca="false">IF(AND(V2927&lt;&gt;"",W2927&lt;&gt;""),"Yes","No")</f>
        <v>Yes</v>
      </c>
      <c r="F2927" s="18" t="n">
        <f aca="false">Total!F2927</f>
        <v>1363.4</v>
      </c>
      <c r="G2927" s="18" t="n">
        <f aca="false">Total!G2927</f>
        <v>950.4</v>
      </c>
      <c r="H2927" s="18" t="n">
        <f aca="false">Total!H2927</f>
        <v>413</v>
      </c>
      <c r="I2927" s="18" t="n">
        <f aca="false">Total!I2927</f>
        <v>76.38</v>
      </c>
      <c r="J2927" s="18" t="n">
        <f aca="false">IF($V2927="","",INDEX('Stock Exchange'!F$5:F$2450,$V2927))</f>
        <v>1363.4</v>
      </c>
      <c r="K2927" s="18" t="n">
        <f aca="false">IF($V2927="","",INDEX('Stock Exchange'!G$5:G$2450,$V2927))</f>
        <v>875.4</v>
      </c>
      <c r="L2927" s="18" t="n">
        <f aca="false">IF($V2927="","",INDEX('Stock Exchange'!H$5:H$2450,$V2927))</f>
        <v>488</v>
      </c>
      <c r="M2927" s="18" t="n">
        <f aca="false">IF($V2927="","",INDEX('Stock Exchange'!I$5:I$2450,$V2927))</f>
        <v>90.23</v>
      </c>
      <c r="N2927" s="18" t="n">
        <f aca="false">IF($W2927="","",INDEX(Primary!F$5:F$2450,$W2927))</f>
        <v>0</v>
      </c>
      <c r="O2927" s="18" t="n">
        <f aca="false">IF($W2927="","",INDEX(Primary!G$5:G$2450,$W2927))</f>
        <v>74.9</v>
      </c>
      <c r="P2927" s="18" t="n">
        <f aca="false">IF($W2927="","",INDEX(Primary!H$5:H$2450,$W2927))</f>
        <v>-74.9</v>
      </c>
      <c r="Q2927" s="18" t="n">
        <f aca="false">IF($W2927="","",INDEX(Primary!I$5:I$2450,$W2927))</f>
        <v>-13.86</v>
      </c>
      <c r="R2927" s="19" t="n">
        <f aca="false">IF($E2927="Yes",L2927+P2927,"")</f>
        <v>413.1</v>
      </c>
      <c r="S2927" s="19" t="n">
        <f aca="false">IF($E2927="Yes",H2927-R2927,"")</f>
        <v>-0.100000000000023</v>
      </c>
      <c r="T2927" s="6" t="str">
        <f aca="false">IF($E2927="Yes",IF(ROUND(ABS(S2927),2)&lt;=$T$2,"OK","CHECK"),"n/a")</f>
        <v>OK</v>
      </c>
      <c r="U2927" s="20" t="n">
        <f aca="false">Total!J2927</f>
        <v>54.0778</v>
      </c>
      <c r="V2927" s="17" t="n">
        <f aca="false">IFERROR(MATCH($A2927,'Stock Exchange'!$A$5:$A$2450,0),"")</f>
        <v>709</v>
      </c>
      <c r="W2927" s="17" t="n">
        <f aca="false">IFERROR(MATCH($A2927,Primary!$A$5:$A$2450,0),"")</f>
        <v>709</v>
      </c>
    </row>
    <row r="2928" customFormat="false" ht="15" hidden="false" customHeight="false" outlineLevel="0" collapsed="false">
      <c r="A2928" s="16" t="n">
        <f aca="false">Total!A2928</f>
        <v>41220</v>
      </c>
      <c r="B2928" s="17" t="n">
        <f aca="false">YEAR(A2928)</f>
        <v>2012</v>
      </c>
      <c r="C2928" s="17" t="n">
        <f aca="false">MONTH(A2928)</f>
        <v>11</v>
      </c>
      <c r="D2928" s="6" t="str">
        <f aca="false">IF(MONTH(A2928)&gt;=4,"FY "&amp;YEAR(A2928)&amp;"-"&amp;RIGHT(YEAR(A2928)+1,2),"FY "&amp;(YEAR(A2928)-1)&amp;"-"&amp;RIGHT(YEAR(A2928),2))</f>
        <v>FY 2012-13</v>
      </c>
      <c r="E2928" s="6" t="str">
        <f aca="false">IF(AND(V2928&lt;&gt;"",W2928&lt;&gt;""),"Yes","No")</f>
        <v>Yes</v>
      </c>
      <c r="F2928" s="18" t="n">
        <f aca="false">Total!F2928</f>
        <v>2506.7</v>
      </c>
      <c r="G2928" s="18" t="n">
        <f aca="false">Total!G2928</f>
        <v>2273.9</v>
      </c>
      <c r="H2928" s="18" t="n">
        <f aca="false">Total!H2928</f>
        <v>232.8</v>
      </c>
      <c r="I2928" s="18" t="n">
        <f aca="false">Total!I2928</f>
        <v>42.64</v>
      </c>
      <c r="J2928" s="18" t="n">
        <f aca="false">IF($V2928="","",INDEX('Stock Exchange'!F$5:F$2450,$V2928))</f>
        <v>2506.6</v>
      </c>
      <c r="K2928" s="18" t="n">
        <f aca="false">IF($V2928="","",INDEX('Stock Exchange'!G$5:G$2450,$V2928))</f>
        <v>2273.6</v>
      </c>
      <c r="L2928" s="18" t="n">
        <f aca="false">IF($V2928="","",INDEX('Stock Exchange'!H$5:H$2450,$V2928))</f>
        <v>233</v>
      </c>
      <c r="M2928" s="18" t="n">
        <f aca="false">IF($V2928="","",INDEX('Stock Exchange'!I$5:I$2450,$V2928))</f>
        <v>42.68</v>
      </c>
      <c r="N2928" s="18" t="n">
        <f aca="false">IF($W2928="","",INDEX(Primary!F$5:F$2450,$W2928))</f>
        <v>0.1</v>
      </c>
      <c r="O2928" s="18" t="n">
        <f aca="false">IF($W2928="","",INDEX(Primary!G$5:G$2450,$W2928))</f>
        <v>0.3</v>
      </c>
      <c r="P2928" s="18" t="n">
        <f aca="false">IF($W2928="","",INDEX(Primary!H$5:H$2450,$W2928))</f>
        <v>-0.2</v>
      </c>
      <c r="Q2928" s="18" t="n">
        <f aca="false">IF($W2928="","",INDEX(Primary!I$5:I$2450,$W2928))</f>
        <v>-0.04</v>
      </c>
      <c r="R2928" s="19" t="n">
        <f aca="false">IF($E2928="Yes",L2928+P2928,"")</f>
        <v>232.8</v>
      </c>
      <c r="S2928" s="19" t="n">
        <f aca="false">IF($E2928="Yes",H2928-R2928,"")</f>
        <v>0</v>
      </c>
      <c r="T2928" s="6" t="str">
        <f aca="false">IF($E2928="Yes",IF(ROUND(ABS(S2928),2)&lt;=$T$2,"OK","CHECK"),"n/a")</f>
        <v>OK</v>
      </c>
      <c r="U2928" s="20" t="n">
        <f aca="false">Total!J2928</f>
        <v>54.5955</v>
      </c>
      <c r="V2928" s="17" t="n">
        <f aca="false">IFERROR(MATCH($A2928,'Stock Exchange'!$A$5:$A$2450,0),"")</f>
        <v>710</v>
      </c>
      <c r="W2928" s="17" t="n">
        <f aca="false">IFERROR(MATCH($A2928,Primary!$A$5:$A$2450,0),"")</f>
        <v>710</v>
      </c>
    </row>
    <row r="2929" customFormat="false" ht="15" hidden="false" customHeight="false" outlineLevel="0" collapsed="false">
      <c r="A2929" s="16" t="n">
        <f aca="false">Total!A2929</f>
        <v>41221</v>
      </c>
      <c r="B2929" s="17" t="n">
        <f aca="false">YEAR(A2929)</f>
        <v>2012</v>
      </c>
      <c r="C2929" s="17" t="n">
        <f aca="false">MONTH(A2929)</f>
        <v>11</v>
      </c>
      <c r="D2929" s="6" t="str">
        <f aca="false">IF(MONTH(A2929)&gt;=4,"FY "&amp;YEAR(A2929)&amp;"-"&amp;RIGHT(YEAR(A2929)+1,2),"FY "&amp;(YEAR(A2929)-1)&amp;"-"&amp;RIGHT(YEAR(A2929),2))</f>
        <v>FY 2012-13</v>
      </c>
      <c r="E2929" s="6" t="str">
        <f aca="false">IF(AND(V2929&lt;&gt;"",W2929&lt;&gt;""),"Yes","No")</f>
        <v>Yes</v>
      </c>
      <c r="F2929" s="18" t="n">
        <f aca="false">Total!F2929</f>
        <v>2358.8</v>
      </c>
      <c r="G2929" s="18" t="n">
        <f aca="false">Total!G2929</f>
        <v>1614</v>
      </c>
      <c r="H2929" s="18" t="n">
        <f aca="false">Total!H2929</f>
        <v>744.8</v>
      </c>
      <c r="I2929" s="18" t="n">
        <f aca="false">Total!I2929</f>
        <v>137.29</v>
      </c>
      <c r="J2929" s="18" t="n">
        <f aca="false">IF($V2929="","",INDEX('Stock Exchange'!F$5:F$2450,$V2929))</f>
        <v>2353.4</v>
      </c>
      <c r="K2929" s="18" t="n">
        <f aca="false">IF($V2929="","",INDEX('Stock Exchange'!G$5:G$2450,$V2929))</f>
        <v>1613.8</v>
      </c>
      <c r="L2929" s="18" t="n">
        <f aca="false">IF($V2929="","",INDEX('Stock Exchange'!H$5:H$2450,$V2929))</f>
        <v>739.5</v>
      </c>
      <c r="M2929" s="18" t="n">
        <f aca="false">IF($V2929="","",INDEX('Stock Exchange'!I$5:I$2450,$V2929))</f>
        <v>136.32</v>
      </c>
      <c r="N2929" s="18" t="n">
        <f aca="false">IF($W2929="","",INDEX(Primary!F$5:F$2450,$W2929))</f>
        <v>5.5</v>
      </c>
      <c r="O2929" s="18" t="n">
        <f aca="false">IF($W2929="","",INDEX(Primary!G$5:G$2450,$W2929))</f>
        <v>0.2</v>
      </c>
      <c r="P2929" s="18" t="n">
        <f aca="false">IF($W2929="","",INDEX(Primary!H$5:H$2450,$W2929))</f>
        <v>5.3</v>
      </c>
      <c r="Q2929" s="18" t="n">
        <f aca="false">IF($W2929="","",INDEX(Primary!I$5:I$2450,$W2929))</f>
        <v>0.97</v>
      </c>
      <c r="R2929" s="19" t="n">
        <f aca="false">IF($E2929="Yes",L2929+P2929,"")</f>
        <v>744.8</v>
      </c>
      <c r="S2929" s="19" t="n">
        <f aca="false">IF($E2929="Yes",H2929-R2929,"")</f>
        <v>0</v>
      </c>
      <c r="T2929" s="6" t="str">
        <f aca="false">IF($E2929="Yes",IF(ROUND(ABS(S2929),2)&lt;=$T$2,"OK","CHECK"),"n/a")</f>
        <v>OK</v>
      </c>
      <c r="U2929" s="20" t="n">
        <f aca="false">Total!J2929</f>
        <v>54.252</v>
      </c>
      <c r="V2929" s="17" t="n">
        <f aca="false">IFERROR(MATCH($A2929,'Stock Exchange'!$A$5:$A$2450,0),"")</f>
        <v>711</v>
      </c>
      <c r="W2929" s="17" t="n">
        <f aca="false">IFERROR(MATCH($A2929,Primary!$A$5:$A$2450,0),"")</f>
        <v>711</v>
      </c>
    </row>
    <row r="2930" customFormat="false" ht="15" hidden="false" customHeight="false" outlineLevel="0" collapsed="false">
      <c r="A2930" s="16" t="n">
        <f aca="false">Total!A2930</f>
        <v>41222</v>
      </c>
      <c r="B2930" s="17" t="n">
        <f aca="false">YEAR(A2930)</f>
        <v>2012</v>
      </c>
      <c r="C2930" s="17" t="n">
        <f aca="false">MONTH(A2930)</f>
        <v>11</v>
      </c>
      <c r="D2930" s="6" t="str">
        <f aca="false">IF(MONTH(A2930)&gt;=4,"FY "&amp;YEAR(A2930)&amp;"-"&amp;RIGHT(YEAR(A2930)+1,2),"FY "&amp;(YEAR(A2930)-1)&amp;"-"&amp;RIGHT(YEAR(A2930),2))</f>
        <v>FY 2012-13</v>
      </c>
      <c r="E2930" s="6" t="str">
        <f aca="false">IF(AND(V2930&lt;&gt;"",W2930&lt;&gt;""),"Yes","No")</f>
        <v>Yes</v>
      </c>
      <c r="F2930" s="18" t="n">
        <f aca="false">Total!F2930</f>
        <v>2064.7</v>
      </c>
      <c r="G2930" s="18" t="n">
        <f aca="false">Total!G2930</f>
        <v>1757.1</v>
      </c>
      <c r="H2930" s="18" t="n">
        <f aca="false">Total!H2930</f>
        <v>307.6</v>
      </c>
      <c r="I2930" s="18" t="n">
        <f aca="false">Total!I2930</f>
        <v>56.49</v>
      </c>
      <c r="J2930" s="18" t="n">
        <f aca="false">IF($V2930="","",INDEX('Stock Exchange'!F$5:F$2450,$V2930))</f>
        <v>2056.2</v>
      </c>
      <c r="K2930" s="18" t="n">
        <f aca="false">IF($V2930="","",INDEX('Stock Exchange'!G$5:G$2450,$V2930))</f>
        <v>1750.9</v>
      </c>
      <c r="L2930" s="18" t="n">
        <f aca="false">IF($V2930="","",INDEX('Stock Exchange'!H$5:H$2450,$V2930))</f>
        <v>305.3</v>
      </c>
      <c r="M2930" s="18" t="n">
        <f aca="false">IF($V2930="","",INDEX('Stock Exchange'!I$5:I$2450,$V2930))</f>
        <v>56.09</v>
      </c>
      <c r="N2930" s="18" t="n">
        <f aca="false">IF($W2930="","",INDEX(Primary!F$5:F$2450,$W2930))</f>
        <v>8.5</v>
      </c>
      <c r="O2930" s="18" t="n">
        <f aca="false">IF($W2930="","",INDEX(Primary!G$5:G$2450,$W2930))</f>
        <v>6.3</v>
      </c>
      <c r="P2930" s="18" t="n">
        <f aca="false">IF($W2930="","",INDEX(Primary!H$5:H$2450,$W2930))</f>
        <v>2.2</v>
      </c>
      <c r="Q2930" s="18" t="n">
        <f aca="false">IF($W2930="","",INDEX(Primary!I$5:I$2450,$W2930))</f>
        <v>0.41</v>
      </c>
      <c r="R2930" s="19" t="n">
        <f aca="false">IF($E2930="Yes",L2930+P2930,"")</f>
        <v>307.5</v>
      </c>
      <c r="S2930" s="19" t="n">
        <f aca="false">IF($E2930="Yes",H2930-R2930,"")</f>
        <v>0.100000000000023</v>
      </c>
      <c r="T2930" s="6" t="str">
        <f aca="false">IF($E2930="Yes",IF(ROUND(ABS(S2930),2)&lt;=$T$2,"OK","CHECK"),"n/a")</f>
        <v>OK</v>
      </c>
      <c r="U2930" s="20" t="n">
        <f aca="false">Total!J2930</f>
        <v>54.4403</v>
      </c>
      <c r="V2930" s="17" t="n">
        <f aca="false">IFERROR(MATCH($A2930,'Stock Exchange'!$A$5:$A$2450,0),"")</f>
        <v>712</v>
      </c>
      <c r="W2930" s="17" t="n">
        <f aca="false">IFERROR(MATCH($A2930,Primary!$A$5:$A$2450,0),"")</f>
        <v>712</v>
      </c>
    </row>
    <row r="2931" customFormat="false" ht="15" hidden="false" customHeight="false" outlineLevel="0" collapsed="false">
      <c r="A2931" s="16" t="n">
        <f aca="false">Total!A2931</f>
        <v>41225</v>
      </c>
      <c r="B2931" s="17" t="n">
        <f aca="false">YEAR(A2931)</f>
        <v>2012</v>
      </c>
      <c r="C2931" s="17" t="n">
        <f aca="false">MONTH(A2931)</f>
        <v>11</v>
      </c>
      <c r="D2931" s="6" t="str">
        <f aca="false">IF(MONTH(A2931)&gt;=4,"FY "&amp;YEAR(A2931)&amp;"-"&amp;RIGHT(YEAR(A2931)+1,2),"FY "&amp;(YEAR(A2931)-1)&amp;"-"&amp;RIGHT(YEAR(A2931),2))</f>
        <v>FY 2012-13</v>
      </c>
      <c r="E2931" s="6" t="str">
        <f aca="false">IF(AND(V2931&lt;&gt;"",W2931&lt;&gt;""),"Yes","No")</f>
        <v>Yes</v>
      </c>
      <c r="F2931" s="18" t="n">
        <f aca="false">Total!F2931</f>
        <v>1806.7</v>
      </c>
      <c r="G2931" s="18" t="n">
        <f aca="false">Total!G2931</f>
        <v>1830</v>
      </c>
      <c r="H2931" s="18" t="n">
        <f aca="false">Total!H2931</f>
        <v>-23.3</v>
      </c>
      <c r="I2931" s="18" t="n">
        <f aca="false">Total!I2931</f>
        <v>-4.28</v>
      </c>
      <c r="J2931" s="18" t="n">
        <f aca="false">IF($V2931="","",INDEX('Stock Exchange'!F$5:F$2450,$V2931))</f>
        <v>1706.3</v>
      </c>
      <c r="K2931" s="18" t="n">
        <f aca="false">IF($V2931="","",INDEX('Stock Exchange'!G$5:G$2450,$V2931))</f>
        <v>1828</v>
      </c>
      <c r="L2931" s="18" t="n">
        <f aca="false">IF($V2931="","",INDEX('Stock Exchange'!H$5:H$2450,$V2931))</f>
        <v>-121.7</v>
      </c>
      <c r="M2931" s="18" t="n">
        <f aca="false">IF($V2931="","",INDEX('Stock Exchange'!I$5:I$2450,$V2931))</f>
        <v>-22.39</v>
      </c>
      <c r="N2931" s="18" t="n">
        <f aca="false">IF($W2931="","",INDEX(Primary!F$5:F$2450,$W2931))</f>
        <v>100.4</v>
      </c>
      <c r="O2931" s="18" t="n">
        <f aca="false">IF($W2931="","",INDEX(Primary!G$5:G$2450,$W2931))</f>
        <v>2</v>
      </c>
      <c r="P2931" s="18" t="n">
        <f aca="false">IF($W2931="","",INDEX(Primary!H$5:H$2450,$W2931))</f>
        <v>98.4</v>
      </c>
      <c r="Q2931" s="18" t="n">
        <f aca="false">IF($W2931="","",INDEX(Primary!I$5:I$2450,$W2931))</f>
        <v>18.11</v>
      </c>
      <c r="R2931" s="19" t="n">
        <f aca="false">IF($E2931="Yes",L2931+P2931,"")</f>
        <v>-23.3</v>
      </c>
      <c r="S2931" s="19" t="n">
        <f aca="false">IF($E2931="Yes",H2931-R2931,"")</f>
        <v>0</v>
      </c>
      <c r="T2931" s="6" t="str">
        <f aca="false">IF($E2931="Yes",IF(ROUND(ABS(S2931),2)&lt;=$T$2,"OK","CHECK"),"n/a")</f>
        <v>OK</v>
      </c>
      <c r="U2931" s="20" t="n">
        <f aca="false">Total!J2931</f>
        <v>54.34</v>
      </c>
      <c r="V2931" s="17" t="n">
        <f aca="false">IFERROR(MATCH($A2931,'Stock Exchange'!$A$5:$A$2450,0),"")</f>
        <v>713</v>
      </c>
      <c r="W2931" s="17" t="n">
        <f aca="false">IFERROR(MATCH($A2931,Primary!$A$5:$A$2450,0),"")</f>
        <v>713</v>
      </c>
    </row>
    <row r="2932" customFormat="false" ht="15" hidden="false" customHeight="false" outlineLevel="0" collapsed="false">
      <c r="A2932" s="16" t="n">
        <f aca="false">Total!A2932</f>
        <v>41228</v>
      </c>
      <c r="B2932" s="17" t="n">
        <f aca="false">YEAR(A2932)</f>
        <v>2012</v>
      </c>
      <c r="C2932" s="17" t="n">
        <f aca="false">MONTH(A2932)</f>
        <v>11</v>
      </c>
      <c r="D2932" s="6" t="str">
        <f aca="false">IF(MONTH(A2932)&gt;=4,"FY "&amp;YEAR(A2932)&amp;"-"&amp;RIGHT(YEAR(A2932)+1,2),"FY "&amp;(YEAR(A2932)-1)&amp;"-"&amp;RIGHT(YEAR(A2932),2))</f>
        <v>FY 2012-13</v>
      </c>
      <c r="E2932" s="6" t="str">
        <f aca="false">IF(AND(V2932&lt;&gt;"",W2932&lt;&gt;""),"Yes","No")</f>
        <v>Yes</v>
      </c>
      <c r="F2932" s="18" t="n">
        <f aca="false">Total!F2932</f>
        <v>4047</v>
      </c>
      <c r="G2932" s="18" t="n">
        <f aca="false">Total!G2932</f>
        <v>3755.4</v>
      </c>
      <c r="H2932" s="18" t="n">
        <f aca="false">Total!H2932</f>
        <v>291.5</v>
      </c>
      <c r="I2932" s="18" t="n">
        <f aca="false">Total!I2932</f>
        <v>53.07</v>
      </c>
      <c r="J2932" s="18" t="n">
        <f aca="false">IF($V2932="","",INDEX('Stock Exchange'!F$5:F$2450,$V2932))</f>
        <v>4047</v>
      </c>
      <c r="K2932" s="18" t="n">
        <f aca="false">IF($V2932="","",INDEX('Stock Exchange'!G$5:G$2450,$V2932))</f>
        <v>3753.3</v>
      </c>
      <c r="L2932" s="18" t="n">
        <f aca="false">IF($V2932="","",INDEX('Stock Exchange'!H$5:H$2450,$V2932))</f>
        <v>293.7</v>
      </c>
      <c r="M2932" s="18" t="n">
        <f aca="false">IF($V2932="","",INDEX('Stock Exchange'!I$5:I$2450,$V2932))</f>
        <v>53.47</v>
      </c>
      <c r="N2932" s="18" t="n">
        <f aca="false">IF($W2932="","",INDEX(Primary!F$5:F$2450,$W2932))</f>
        <v>0</v>
      </c>
      <c r="O2932" s="18" t="n">
        <f aca="false">IF($W2932="","",INDEX(Primary!G$5:G$2450,$W2932))</f>
        <v>2.2</v>
      </c>
      <c r="P2932" s="18" t="n">
        <f aca="false">IF($W2932="","",INDEX(Primary!H$5:H$2450,$W2932))</f>
        <v>-2.2</v>
      </c>
      <c r="Q2932" s="18" t="n">
        <f aca="false">IF($W2932="","",INDEX(Primary!I$5:I$2450,$W2932))</f>
        <v>-0.4</v>
      </c>
      <c r="R2932" s="19" t="n">
        <f aca="false">IF($E2932="Yes",L2932+P2932,"")</f>
        <v>291.5</v>
      </c>
      <c r="S2932" s="19" t="n">
        <f aca="false">IF($E2932="Yes",H2932-R2932,"")</f>
        <v>0</v>
      </c>
      <c r="T2932" s="6" t="str">
        <f aca="false">IF($E2932="Yes",IF(ROUND(ABS(S2932),2)&lt;=$T$2,"OK","CHECK"),"n/a")</f>
        <v>OK</v>
      </c>
      <c r="U2932" s="20" t="n">
        <f aca="false">Total!J2932</f>
        <v>54.934</v>
      </c>
      <c r="V2932" s="17" t="n">
        <f aca="false">IFERROR(MATCH($A2932,'Stock Exchange'!$A$5:$A$2450,0),"")</f>
        <v>714</v>
      </c>
      <c r="W2932" s="17" t="n">
        <f aca="false">IFERROR(MATCH($A2932,Primary!$A$5:$A$2450,0),"")</f>
        <v>714</v>
      </c>
    </row>
    <row r="2933" customFormat="false" ht="15" hidden="false" customHeight="false" outlineLevel="0" collapsed="false">
      <c r="A2933" s="16" t="n">
        <f aca="false">Total!A2933</f>
        <v>41229</v>
      </c>
      <c r="B2933" s="17" t="n">
        <f aca="false">YEAR(A2933)</f>
        <v>2012</v>
      </c>
      <c r="C2933" s="17" t="n">
        <f aca="false">MONTH(A2933)</f>
        <v>11</v>
      </c>
      <c r="D2933" s="6" t="str">
        <f aca="false">IF(MONTH(A2933)&gt;=4,"FY "&amp;YEAR(A2933)&amp;"-"&amp;RIGHT(YEAR(A2933)+1,2),"FY "&amp;(YEAR(A2933)-1)&amp;"-"&amp;RIGHT(YEAR(A2933),2))</f>
        <v>FY 2012-13</v>
      </c>
      <c r="E2933" s="6" t="str">
        <f aca="false">IF(AND(V2933&lt;&gt;"",W2933&lt;&gt;""),"Yes","No")</f>
        <v>Yes</v>
      </c>
      <c r="F2933" s="18" t="n">
        <f aca="false">Total!F2933</f>
        <v>3740.7</v>
      </c>
      <c r="G2933" s="18" t="n">
        <f aca="false">Total!G2933</f>
        <v>3557.3</v>
      </c>
      <c r="H2933" s="18" t="n">
        <f aca="false">Total!H2933</f>
        <v>183.5</v>
      </c>
      <c r="I2933" s="18" t="n">
        <f aca="false">Total!I2933</f>
        <v>33.39</v>
      </c>
      <c r="J2933" s="18" t="n">
        <f aca="false">IF($V2933="","",INDEX('Stock Exchange'!F$5:F$2450,$V2933))</f>
        <v>3740.7</v>
      </c>
      <c r="K2933" s="18" t="n">
        <f aca="false">IF($V2933="","",INDEX('Stock Exchange'!G$5:G$2450,$V2933))</f>
        <v>3556.1</v>
      </c>
      <c r="L2933" s="18" t="n">
        <f aca="false">IF($V2933="","",INDEX('Stock Exchange'!H$5:H$2450,$V2933))</f>
        <v>184.6</v>
      </c>
      <c r="M2933" s="18" t="n">
        <f aca="false">IF($V2933="","",INDEX('Stock Exchange'!I$5:I$2450,$V2933))</f>
        <v>33.6</v>
      </c>
      <c r="N2933" s="18" t="n">
        <f aca="false">IF($W2933="","",INDEX(Primary!F$5:F$2450,$W2933))</f>
        <v>0</v>
      </c>
      <c r="O2933" s="18" t="n">
        <f aca="false">IF($W2933="","",INDEX(Primary!G$5:G$2450,$W2933))</f>
        <v>1.1</v>
      </c>
      <c r="P2933" s="18" t="n">
        <f aca="false">IF($W2933="","",INDEX(Primary!H$5:H$2450,$W2933))</f>
        <v>-1.1</v>
      </c>
      <c r="Q2933" s="18" t="n">
        <f aca="false">IF($W2933="","",INDEX(Primary!I$5:I$2450,$W2933))</f>
        <v>-0.21</v>
      </c>
      <c r="R2933" s="19" t="n">
        <f aca="false">IF($E2933="Yes",L2933+P2933,"")</f>
        <v>183.5</v>
      </c>
      <c r="S2933" s="19" t="n">
        <f aca="false">IF($E2933="Yes",H2933-R2933,"")</f>
        <v>0</v>
      </c>
      <c r="T2933" s="6" t="str">
        <f aca="false">IF($E2933="Yes",IF(ROUND(ABS(S2933),2)&lt;=$T$2,"OK","CHECK"),"n/a")</f>
        <v>OK</v>
      </c>
      <c r="U2933" s="20" t="n">
        <f aca="false">Total!J2933</f>
        <v>54.959</v>
      </c>
      <c r="V2933" s="17" t="n">
        <f aca="false">IFERROR(MATCH($A2933,'Stock Exchange'!$A$5:$A$2450,0),"")</f>
        <v>715</v>
      </c>
      <c r="W2933" s="17" t="n">
        <f aca="false">IFERROR(MATCH($A2933,Primary!$A$5:$A$2450,0),"")</f>
        <v>715</v>
      </c>
    </row>
    <row r="2934" customFormat="false" ht="15" hidden="false" customHeight="false" outlineLevel="0" collapsed="false">
      <c r="A2934" s="16" t="n">
        <f aca="false">Total!A2934</f>
        <v>41232</v>
      </c>
      <c r="B2934" s="17" t="n">
        <f aca="false">YEAR(A2934)</f>
        <v>2012</v>
      </c>
      <c r="C2934" s="17" t="n">
        <f aca="false">MONTH(A2934)</f>
        <v>11</v>
      </c>
      <c r="D2934" s="6" t="str">
        <f aca="false">IF(MONTH(A2934)&gt;=4,"FY "&amp;YEAR(A2934)&amp;"-"&amp;RIGHT(YEAR(A2934)+1,2),"FY "&amp;(YEAR(A2934)-1)&amp;"-"&amp;RIGHT(YEAR(A2934),2))</f>
        <v>FY 2012-13</v>
      </c>
      <c r="E2934" s="6" t="str">
        <f aca="false">IF(AND(V2934&lt;&gt;"",W2934&lt;&gt;""),"Yes","No")</f>
        <v>Yes</v>
      </c>
      <c r="F2934" s="18" t="n">
        <f aca="false">Total!F2934</f>
        <v>3085.9</v>
      </c>
      <c r="G2934" s="18" t="n">
        <f aca="false">Total!G2934</f>
        <v>2298.6</v>
      </c>
      <c r="H2934" s="18" t="n">
        <f aca="false">Total!H2934</f>
        <v>787.4</v>
      </c>
      <c r="I2934" s="18" t="n">
        <f aca="false">Total!I2934</f>
        <v>143.18</v>
      </c>
      <c r="J2934" s="18" t="n">
        <f aca="false">IF($V2934="","",INDEX('Stock Exchange'!F$5:F$2450,$V2934))</f>
        <v>3008.1</v>
      </c>
      <c r="K2934" s="18" t="n">
        <f aca="false">IF($V2934="","",INDEX('Stock Exchange'!G$5:G$2450,$V2934))</f>
        <v>2294</v>
      </c>
      <c r="L2934" s="18" t="n">
        <f aca="false">IF($V2934="","",INDEX('Stock Exchange'!H$5:H$2450,$V2934))</f>
        <v>714.1</v>
      </c>
      <c r="M2934" s="18" t="n">
        <f aca="false">IF($V2934="","",INDEX('Stock Exchange'!I$5:I$2450,$V2934))</f>
        <v>129.85</v>
      </c>
      <c r="N2934" s="18" t="n">
        <f aca="false">IF($W2934="","",INDEX(Primary!F$5:F$2450,$W2934))</f>
        <v>77.8</v>
      </c>
      <c r="O2934" s="18" t="n">
        <f aca="false">IF($W2934="","",INDEX(Primary!G$5:G$2450,$W2934))</f>
        <v>4.5</v>
      </c>
      <c r="P2934" s="18" t="n">
        <f aca="false">IF($W2934="","",INDEX(Primary!H$5:H$2450,$W2934))</f>
        <v>73.3</v>
      </c>
      <c r="Q2934" s="18" t="n">
        <f aca="false">IF($W2934="","",INDEX(Primary!I$5:I$2450,$W2934))</f>
        <v>13.33</v>
      </c>
      <c r="R2934" s="19" t="n">
        <f aca="false">IF($E2934="Yes",L2934+P2934,"")</f>
        <v>787.4</v>
      </c>
      <c r="S2934" s="19" t="n">
        <f aca="false">IF($E2934="Yes",H2934-R2934,"")</f>
        <v>0</v>
      </c>
      <c r="T2934" s="6" t="str">
        <f aca="false">IF($E2934="Yes",IF(ROUND(ABS(S2934),2)&lt;=$T$2,"OK","CHECK"),"n/a")</f>
        <v>OK</v>
      </c>
      <c r="U2934" s="20" t="n">
        <f aca="false">Total!J2934</f>
        <v>54.9915</v>
      </c>
      <c r="V2934" s="17" t="n">
        <f aca="false">IFERROR(MATCH($A2934,'Stock Exchange'!$A$5:$A$2450,0),"")</f>
        <v>716</v>
      </c>
      <c r="W2934" s="17" t="n">
        <f aca="false">IFERROR(MATCH($A2934,Primary!$A$5:$A$2450,0),"")</f>
        <v>716</v>
      </c>
    </row>
    <row r="2935" customFormat="false" ht="15" hidden="false" customHeight="false" outlineLevel="0" collapsed="false">
      <c r="A2935" s="16" t="n">
        <f aca="false">Total!A2935</f>
        <v>41233</v>
      </c>
      <c r="B2935" s="17" t="n">
        <f aca="false">YEAR(A2935)</f>
        <v>2012</v>
      </c>
      <c r="C2935" s="17" t="n">
        <f aca="false">MONTH(A2935)</f>
        <v>11</v>
      </c>
      <c r="D2935" s="6" t="str">
        <f aca="false">IF(MONTH(A2935)&gt;=4,"FY "&amp;YEAR(A2935)&amp;"-"&amp;RIGHT(YEAR(A2935)+1,2),"FY "&amp;(YEAR(A2935)-1)&amp;"-"&amp;RIGHT(YEAR(A2935),2))</f>
        <v>FY 2012-13</v>
      </c>
      <c r="E2935" s="6" t="str">
        <f aca="false">IF(AND(V2935&lt;&gt;"",W2935&lt;&gt;""),"Yes","No")</f>
        <v>Yes</v>
      </c>
      <c r="F2935" s="18" t="n">
        <f aca="false">Total!F2935</f>
        <v>2405</v>
      </c>
      <c r="G2935" s="18" t="n">
        <f aca="false">Total!G2935</f>
        <v>1718.9</v>
      </c>
      <c r="H2935" s="18" t="n">
        <f aca="false">Total!H2935</f>
        <v>686.1</v>
      </c>
      <c r="I2935" s="18" t="n">
        <f aca="false">Total!I2935</f>
        <v>124.83</v>
      </c>
      <c r="J2935" s="18" t="n">
        <f aca="false">IF($V2935="","",INDEX('Stock Exchange'!F$5:F$2450,$V2935))</f>
        <v>1740.2</v>
      </c>
      <c r="K2935" s="18" t="n">
        <f aca="false">IF($V2935="","",INDEX('Stock Exchange'!G$5:G$2450,$V2935))</f>
        <v>1703.3</v>
      </c>
      <c r="L2935" s="18" t="n">
        <f aca="false">IF($V2935="","",INDEX('Stock Exchange'!H$5:H$2450,$V2935))</f>
        <v>36.9</v>
      </c>
      <c r="M2935" s="18" t="n">
        <f aca="false">IF($V2935="","",INDEX('Stock Exchange'!I$5:I$2450,$V2935))</f>
        <v>6.7</v>
      </c>
      <c r="N2935" s="18" t="n">
        <f aca="false">IF($W2935="","",INDEX(Primary!F$5:F$2450,$W2935))</f>
        <v>664.8</v>
      </c>
      <c r="O2935" s="18" t="n">
        <f aca="false">IF($W2935="","",INDEX(Primary!G$5:G$2450,$W2935))</f>
        <v>15.5</v>
      </c>
      <c r="P2935" s="18" t="n">
        <f aca="false">IF($W2935="","",INDEX(Primary!H$5:H$2450,$W2935))</f>
        <v>649.3</v>
      </c>
      <c r="Q2935" s="18" t="n">
        <f aca="false">IF($W2935="","",INDEX(Primary!I$5:I$2450,$W2935))</f>
        <v>118.12</v>
      </c>
      <c r="R2935" s="19" t="n">
        <f aca="false">IF($E2935="Yes",L2935+P2935,"")</f>
        <v>686.2</v>
      </c>
      <c r="S2935" s="19" t="n">
        <f aca="false">IF($E2935="Yes",H2935-R2935,"")</f>
        <v>-0.0999999999999091</v>
      </c>
      <c r="T2935" s="6" t="str">
        <f aca="false">IF($E2935="Yes",IF(ROUND(ABS(S2935),2)&lt;=$T$2,"OK","CHECK"),"n/a")</f>
        <v>OK</v>
      </c>
      <c r="U2935" s="20" t="n">
        <f aca="false">Total!J2935</f>
        <v>54.9665</v>
      </c>
      <c r="V2935" s="17" t="n">
        <f aca="false">IFERROR(MATCH($A2935,'Stock Exchange'!$A$5:$A$2450,0),"")</f>
        <v>717</v>
      </c>
      <c r="W2935" s="17" t="n">
        <f aca="false">IFERROR(MATCH($A2935,Primary!$A$5:$A$2450,0),"")</f>
        <v>717</v>
      </c>
    </row>
    <row r="2936" customFormat="false" ht="15" hidden="false" customHeight="false" outlineLevel="0" collapsed="false">
      <c r="A2936" s="16" t="n">
        <f aca="false">Total!A2936</f>
        <v>41234</v>
      </c>
      <c r="B2936" s="17" t="n">
        <f aca="false">YEAR(A2936)</f>
        <v>2012</v>
      </c>
      <c r="C2936" s="17" t="n">
        <f aca="false">MONTH(A2936)</f>
        <v>11</v>
      </c>
      <c r="D2936" s="6" t="str">
        <f aca="false">IF(MONTH(A2936)&gt;=4,"FY "&amp;YEAR(A2936)&amp;"-"&amp;RIGHT(YEAR(A2936)+1,2),"FY "&amp;(YEAR(A2936)-1)&amp;"-"&amp;RIGHT(YEAR(A2936),2))</f>
        <v>FY 2012-13</v>
      </c>
      <c r="E2936" s="6" t="str">
        <f aca="false">IF(AND(V2936&lt;&gt;"",W2936&lt;&gt;""),"Yes","No")</f>
        <v>Yes</v>
      </c>
      <c r="F2936" s="18" t="n">
        <f aca="false">Total!F2936</f>
        <v>2379.5</v>
      </c>
      <c r="G2936" s="18" t="n">
        <f aca="false">Total!G2936</f>
        <v>2205.8</v>
      </c>
      <c r="H2936" s="18" t="n">
        <f aca="false">Total!H2936</f>
        <v>173.7</v>
      </c>
      <c r="I2936" s="18" t="n">
        <f aca="false">Total!I2936</f>
        <v>31.63</v>
      </c>
      <c r="J2936" s="18" t="n">
        <f aca="false">IF($V2936="","",INDEX('Stock Exchange'!F$5:F$2450,$V2936))</f>
        <v>2379.5</v>
      </c>
      <c r="K2936" s="18" t="n">
        <f aca="false">IF($V2936="","",INDEX('Stock Exchange'!G$5:G$2450,$V2936))</f>
        <v>2205.1</v>
      </c>
      <c r="L2936" s="18" t="n">
        <f aca="false">IF($V2936="","",INDEX('Stock Exchange'!H$5:H$2450,$V2936))</f>
        <v>174.3</v>
      </c>
      <c r="M2936" s="18" t="n">
        <f aca="false">IF($V2936="","",INDEX('Stock Exchange'!I$5:I$2450,$V2936))</f>
        <v>31.75</v>
      </c>
      <c r="N2936" s="18" t="n">
        <f aca="false">IF($W2936="","",INDEX(Primary!F$5:F$2450,$W2936))</f>
        <v>0</v>
      </c>
      <c r="O2936" s="18" t="n">
        <f aca="false">IF($W2936="","",INDEX(Primary!G$5:G$2450,$W2936))</f>
        <v>0.7</v>
      </c>
      <c r="P2936" s="18" t="n">
        <f aca="false">IF($W2936="","",INDEX(Primary!H$5:H$2450,$W2936))</f>
        <v>-0.6</v>
      </c>
      <c r="Q2936" s="18" t="n">
        <f aca="false">IF($W2936="","",INDEX(Primary!I$5:I$2450,$W2936))</f>
        <v>-0.12</v>
      </c>
      <c r="R2936" s="19" t="n">
        <f aca="false">IF($E2936="Yes",L2936+P2936,"")</f>
        <v>173.7</v>
      </c>
      <c r="S2936" s="19" t="n">
        <f aca="false">IF($E2936="Yes",H2936-R2936,"")</f>
        <v>0</v>
      </c>
      <c r="T2936" s="6" t="str">
        <f aca="false">IF($E2936="Yes",IF(ROUND(ABS(S2936),2)&lt;=$T$2,"OK","CHECK"),"n/a")</f>
        <v>OK</v>
      </c>
      <c r="U2936" s="20" t="n">
        <f aca="false">Total!J2936</f>
        <v>54.91</v>
      </c>
      <c r="V2936" s="17" t="n">
        <f aca="false">IFERROR(MATCH($A2936,'Stock Exchange'!$A$5:$A$2450,0),"")</f>
        <v>718</v>
      </c>
      <c r="W2936" s="17" t="n">
        <f aca="false">IFERROR(MATCH($A2936,Primary!$A$5:$A$2450,0),"")</f>
        <v>718</v>
      </c>
    </row>
    <row r="2937" customFormat="false" ht="15" hidden="false" customHeight="false" outlineLevel="0" collapsed="false">
      <c r="A2937" s="16" t="n">
        <f aca="false">Total!A2937</f>
        <v>41235</v>
      </c>
      <c r="B2937" s="17" t="n">
        <f aca="false">YEAR(A2937)</f>
        <v>2012</v>
      </c>
      <c r="C2937" s="17" t="n">
        <f aca="false">MONTH(A2937)</f>
        <v>11</v>
      </c>
      <c r="D2937" s="6" t="str">
        <f aca="false">IF(MONTH(A2937)&gt;=4,"FY "&amp;YEAR(A2937)&amp;"-"&amp;RIGHT(YEAR(A2937)+1,2),"FY "&amp;(YEAR(A2937)-1)&amp;"-"&amp;RIGHT(YEAR(A2937),2))</f>
        <v>FY 2012-13</v>
      </c>
      <c r="E2937" s="6" t="str">
        <f aca="false">IF(AND(V2937&lt;&gt;"",W2937&lt;&gt;""),"Yes","No")</f>
        <v>Yes</v>
      </c>
      <c r="F2937" s="18" t="n">
        <f aca="false">Total!F2937</f>
        <v>2067.7</v>
      </c>
      <c r="G2937" s="18" t="n">
        <f aca="false">Total!G2937</f>
        <v>1805.2</v>
      </c>
      <c r="H2937" s="18" t="n">
        <f aca="false">Total!H2937</f>
        <v>262.6</v>
      </c>
      <c r="I2937" s="18" t="n">
        <f aca="false">Total!I2937</f>
        <v>47.56</v>
      </c>
      <c r="J2937" s="18" t="n">
        <f aca="false">IF($V2937="","",INDEX('Stock Exchange'!F$5:F$2450,$V2937))</f>
        <v>2067.7</v>
      </c>
      <c r="K2937" s="18" t="n">
        <f aca="false">IF($V2937="","",INDEX('Stock Exchange'!G$5:G$2450,$V2937))</f>
        <v>1805</v>
      </c>
      <c r="L2937" s="18" t="n">
        <f aca="false">IF($V2937="","",INDEX('Stock Exchange'!H$5:H$2450,$V2937))</f>
        <v>262.7</v>
      </c>
      <c r="M2937" s="18" t="n">
        <f aca="false">IF($V2937="","",INDEX('Stock Exchange'!I$5:I$2450,$V2937))</f>
        <v>47.6</v>
      </c>
      <c r="N2937" s="18" t="n">
        <f aca="false">IF($W2937="","",INDEX(Primary!F$5:F$2450,$W2937))</f>
        <v>0</v>
      </c>
      <c r="O2937" s="18" t="n">
        <f aca="false">IF($W2937="","",INDEX(Primary!G$5:G$2450,$W2937))</f>
        <v>0.2</v>
      </c>
      <c r="P2937" s="18" t="n">
        <f aca="false">IF($W2937="","",INDEX(Primary!H$5:H$2450,$W2937))</f>
        <v>-0.2</v>
      </c>
      <c r="Q2937" s="18" t="n">
        <f aca="false">IF($W2937="","",INDEX(Primary!I$5:I$2450,$W2937))</f>
        <v>-0.03</v>
      </c>
      <c r="R2937" s="19" t="n">
        <f aca="false">IF($E2937="Yes",L2937+P2937,"")</f>
        <v>262.5</v>
      </c>
      <c r="S2937" s="19" t="n">
        <f aca="false">IF($E2937="Yes",H2937-R2937,"")</f>
        <v>0.100000000000023</v>
      </c>
      <c r="T2937" s="6" t="str">
        <f aca="false">IF($E2937="Yes",IF(ROUND(ABS(S2937),2)&lt;=$T$2,"OK","CHECK"),"n/a")</f>
        <v>OK</v>
      </c>
      <c r="U2937" s="20" t="n">
        <f aca="false">Total!J2937</f>
        <v>55.2025</v>
      </c>
      <c r="V2937" s="17" t="n">
        <f aca="false">IFERROR(MATCH($A2937,'Stock Exchange'!$A$5:$A$2450,0),"")</f>
        <v>719</v>
      </c>
      <c r="W2937" s="17" t="n">
        <f aca="false">IFERROR(MATCH($A2937,Primary!$A$5:$A$2450,0),"")</f>
        <v>719</v>
      </c>
    </row>
    <row r="2938" customFormat="false" ht="15" hidden="false" customHeight="false" outlineLevel="0" collapsed="false">
      <c r="A2938" s="16" t="n">
        <f aca="false">Total!A2938</f>
        <v>41236</v>
      </c>
      <c r="B2938" s="17" t="n">
        <f aca="false">YEAR(A2938)</f>
        <v>2012</v>
      </c>
      <c r="C2938" s="17" t="n">
        <f aca="false">MONTH(A2938)</f>
        <v>11</v>
      </c>
      <c r="D2938" s="6" t="str">
        <f aca="false">IF(MONTH(A2938)&gt;=4,"FY "&amp;YEAR(A2938)&amp;"-"&amp;RIGHT(YEAR(A2938)+1,2),"FY "&amp;(YEAR(A2938)-1)&amp;"-"&amp;RIGHT(YEAR(A2938),2))</f>
        <v>FY 2012-13</v>
      </c>
      <c r="E2938" s="6" t="str">
        <f aca="false">IF(AND(V2938&lt;&gt;"",W2938&lt;&gt;""),"Yes","No")</f>
        <v>Yes</v>
      </c>
      <c r="F2938" s="18" t="n">
        <f aca="false">Total!F2938</f>
        <v>1576</v>
      </c>
      <c r="G2938" s="18" t="n">
        <f aca="false">Total!G2938</f>
        <v>1393.3</v>
      </c>
      <c r="H2938" s="18" t="n">
        <f aca="false">Total!H2938</f>
        <v>182.7</v>
      </c>
      <c r="I2938" s="18" t="n">
        <f aca="false">Total!I2938</f>
        <v>33.13</v>
      </c>
      <c r="J2938" s="18" t="n">
        <f aca="false">IF($V2938="","",INDEX('Stock Exchange'!F$5:F$2450,$V2938))</f>
        <v>1576</v>
      </c>
      <c r="K2938" s="18" t="n">
        <f aca="false">IF($V2938="","",INDEX('Stock Exchange'!G$5:G$2450,$V2938))</f>
        <v>1389.9</v>
      </c>
      <c r="L2938" s="18" t="n">
        <f aca="false">IF($V2938="","",INDEX('Stock Exchange'!H$5:H$2450,$V2938))</f>
        <v>186</v>
      </c>
      <c r="M2938" s="18" t="n">
        <f aca="false">IF($V2938="","",INDEX('Stock Exchange'!I$5:I$2450,$V2938))</f>
        <v>33.73</v>
      </c>
      <c r="N2938" s="18" t="n">
        <f aca="false">IF($W2938="","",INDEX(Primary!F$5:F$2450,$W2938))</f>
        <v>0</v>
      </c>
      <c r="O2938" s="18" t="n">
        <f aca="false">IF($W2938="","",INDEX(Primary!G$5:G$2450,$W2938))</f>
        <v>3.3</v>
      </c>
      <c r="P2938" s="18" t="n">
        <f aca="false">IF($W2938="","",INDEX(Primary!H$5:H$2450,$W2938))</f>
        <v>-3.3</v>
      </c>
      <c r="Q2938" s="18" t="n">
        <f aca="false">IF($W2938="","",INDEX(Primary!I$5:I$2450,$W2938))</f>
        <v>-0.6</v>
      </c>
      <c r="R2938" s="19" t="n">
        <f aca="false">IF($E2938="Yes",L2938+P2938,"")</f>
        <v>182.7</v>
      </c>
      <c r="S2938" s="19" t="n">
        <f aca="false">IF($E2938="Yes",H2938-R2938,"")</f>
        <v>0</v>
      </c>
      <c r="T2938" s="6" t="str">
        <f aca="false">IF($E2938="Yes",IF(ROUND(ABS(S2938),2)&lt;=$T$2,"OK","CHECK"),"n/a")</f>
        <v>OK</v>
      </c>
      <c r="U2938" s="20" t="n">
        <f aca="false">Total!J2938</f>
        <v>55.1575</v>
      </c>
      <c r="V2938" s="17" t="n">
        <f aca="false">IFERROR(MATCH($A2938,'Stock Exchange'!$A$5:$A$2450,0),"")</f>
        <v>720</v>
      </c>
      <c r="W2938" s="17" t="n">
        <f aca="false">IFERROR(MATCH($A2938,Primary!$A$5:$A$2450,0),"")</f>
        <v>720</v>
      </c>
    </row>
    <row r="2939" customFormat="false" ht="15" hidden="false" customHeight="false" outlineLevel="0" collapsed="false">
      <c r="A2939" s="16" t="n">
        <f aca="false">Total!A2939</f>
        <v>41239</v>
      </c>
      <c r="B2939" s="17" t="n">
        <f aca="false">YEAR(A2939)</f>
        <v>2012</v>
      </c>
      <c r="C2939" s="17" t="n">
        <f aca="false">MONTH(A2939)</f>
        <v>11</v>
      </c>
      <c r="D2939" s="6" t="str">
        <f aca="false">IF(MONTH(A2939)&gt;=4,"FY "&amp;YEAR(A2939)&amp;"-"&amp;RIGHT(YEAR(A2939)+1,2),"FY "&amp;(YEAR(A2939)-1)&amp;"-"&amp;RIGHT(YEAR(A2939),2))</f>
        <v>FY 2012-13</v>
      </c>
      <c r="E2939" s="6" t="str">
        <f aca="false">IF(AND(V2939&lt;&gt;"",W2939&lt;&gt;""),"Yes","No")</f>
        <v>Yes</v>
      </c>
      <c r="F2939" s="18" t="n">
        <f aca="false">Total!F2939</f>
        <v>1832.6</v>
      </c>
      <c r="G2939" s="18" t="n">
        <f aca="false">Total!G2939</f>
        <v>1331.7</v>
      </c>
      <c r="H2939" s="18" t="n">
        <f aca="false">Total!H2939</f>
        <v>500.9</v>
      </c>
      <c r="I2939" s="18" t="n">
        <f aca="false">Total!I2939</f>
        <v>90.51</v>
      </c>
      <c r="J2939" s="18" t="n">
        <f aca="false">IF($V2939="","",INDEX('Stock Exchange'!F$5:F$2450,$V2939))</f>
        <v>1766.6</v>
      </c>
      <c r="K2939" s="18" t="n">
        <f aca="false">IF($V2939="","",INDEX('Stock Exchange'!G$5:G$2450,$V2939))</f>
        <v>1329.7</v>
      </c>
      <c r="L2939" s="18" t="n">
        <f aca="false">IF($V2939="","",INDEX('Stock Exchange'!H$5:H$2450,$V2939))</f>
        <v>436.9</v>
      </c>
      <c r="M2939" s="18" t="n">
        <f aca="false">IF($V2939="","",INDEX('Stock Exchange'!I$5:I$2450,$V2939))</f>
        <v>78.94</v>
      </c>
      <c r="N2939" s="18" t="n">
        <f aca="false">IF($W2939="","",INDEX(Primary!F$5:F$2450,$W2939))</f>
        <v>66</v>
      </c>
      <c r="O2939" s="18" t="n">
        <f aca="false">IF($W2939="","",INDEX(Primary!G$5:G$2450,$W2939))</f>
        <v>2</v>
      </c>
      <c r="P2939" s="18" t="n">
        <f aca="false">IF($W2939="","",INDEX(Primary!H$5:H$2450,$W2939))</f>
        <v>64</v>
      </c>
      <c r="Q2939" s="18" t="n">
        <f aca="false">IF($W2939="","",INDEX(Primary!I$5:I$2450,$W2939))</f>
        <v>11.56</v>
      </c>
      <c r="R2939" s="19" t="n">
        <f aca="false">IF($E2939="Yes",L2939+P2939,"")</f>
        <v>500.9</v>
      </c>
      <c r="S2939" s="19" t="n">
        <f aca="false">IF($E2939="Yes",H2939-R2939,"")</f>
        <v>0</v>
      </c>
      <c r="T2939" s="6" t="str">
        <f aca="false">IF($E2939="Yes",IF(ROUND(ABS(S2939),2)&lt;=$T$2,"OK","CHECK"),"n/a")</f>
        <v>OK</v>
      </c>
      <c r="U2939" s="20" t="n">
        <f aca="false">Total!J2939</f>
        <v>55.3445</v>
      </c>
      <c r="V2939" s="17" t="n">
        <f aca="false">IFERROR(MATCH($A2939,'Stock Exchange'!$A$5:$A$2450,0),"")</f>
        <v>721</v>
      </c>
      <c r="W2939" s="17" t="n">
        <f aca="false">IFERROR(MATCH($A2939,Primary!$A$5:$A$2450,0),"")</f>
        <v>721</v>
      </c>
    </row>
    <row r="2940" customFormat="false" ht="15" hidden="false" customHeight="false" outlineLevel="0" collapsed="false">
      <c r="A2940" s="16" t="n">
        <f aca="false">Total!A2940</f>
        <v>41240</v>
      </c>
      <c r="B2940" s="17" t="n">
        <f aca="false">YEAR(A2940)</f>
        <v>2012</v>
      </c>
      <c r="C2940" s="17" t="n">
        <f aca="false">MONTH(A2940)</f>
        <v>11</v>
      </c>
      <c r="D2940" s="6" t="str">
        <f aca="false">IF(MONTH(A2940)&gt;=4,"FY "&amp;YEAR(A2940)&amp;"-"&amp;RIGHT(YEAR(A2940)+1,2),"FY "&amp;(YEAR(A2940)-1)&amp;"-"&amp;RIGHT(YEAR(A2940),2))</f>
        <v>FY 2012-13</v>
      </c>
      <c r="E2940" s="6" t="str">
        <f aca="false">IF(AND(V2940&lt;&gt;"",W2940&lt;&gt;""),"Yes","No")</f>
        <v>Yes</v>
      </c>
      <c r="F2940" s="18" t="n">
        <f aca="false">Total!F2940</f>
        <v>1554.3</v>
      </c>
      <c r="G2940" s="18" t="n">
        <f aca="false">Total!G2940</f>
        <v>1346.3</v>
      </c>
      <c r="H2940" s="18" t="n">
        <f aca="false">Total!H2940</f>
        <v>208</v>
      </c>
      <c r="I2940" s="18" t="n">
        <f aca="false">Total!I2940</f>
        <v>37.35</v>
      </c>
      <c r="J2940" s="18" t="n">
        <f aca="false">IF($V2940="","",INDEX('Stock Exchange'!F$5:F$2450,$V2940))</f>
        <v>1551.4</v>
      </c>
      <c r="K2940" s="18" t="n">
        <f aca="false">IF($V2940="","",INDEX('Stock Exchange'!G$5:G$2450,$V2940))</f>
        <v>1345.1</v>
      </c>
      <c r="L2940" s="18" t="n">
        <f aca="false">IF($V2940="","",INDEX('Stock Exchange'!H$5:H$2450,$V2940))</f>
        <v>206.3</v>
      </c>
      <c r="M2940" s="18" t="n">
        <f aca="false">IF($V2940="","",INDEX('Stock Exchange'!I$5:I$2450,$V2940))</f>
        <v>37.04</v>
      </c>
      <c r="N2940" s="18" t="n">
        <f aca="false">IF($W2940="","",INDEX(Primary!F$5:F$2450,$W2940))</f>
        <v>3</v>
      </c>
      <c r="O2940" s="18" t="n">
        <f aca="false">IF($W2940="","",INDEX(Primary!G$5:G$2450,$W2940))</f>
        <v>1.2</v>
      </c>
      <c r="P2940" s="18" t="n">
        <f aca="false">IF($W2940="","",INDEX(Primary!H$5:H$2450,$W2940))</f>
        <v>1.7</v>
      </c>
      <c r="Q2940" s="18" t="n">
        <f aca="false">IF($W2940="","",INDEX(Primary!I$5:I$2450,$W2940))</f>
        <v>0.31</v>
      </c>
      <c r="R2940" s="19" t="n">
        <f aca="false">IF($E2940="Yes",L2940+P2940,"")</f>
        <v>208</v>
      </c>
      <c r="S2940" s="19" t="n">
        <f aca="false">IF($E2940="Yes",H2940-R2940,"")</f>
        <v>0</v>
      </c>
      <c r="T2940" s="6" t="str">
        <f aca="false">IF($E2940="Yes",IF(ROUND(ABS(S2940),2)&lt;=$T$2,"OK","CHECK"),"n/a")</f>
        <v>OK</v>
      </c>
      <c r="U2940" s="20" t="n">
        <f aca="false">Total!J2940</f>
        <v>55.692</v>
      </c>
      <c r="V2940" s="17" t="n">
        <f aca="false">IFERROR(MATCH($A2940,'Stock Exchange'!$A$5:$A$2450,0),"")</f>
        <v>722</v>
      </c>
      <c r="W2940" s="17" t="n">
        <f aca="false">IFERROR(MATCH($A2940,Primary!$A$5:$A$2450,0),"")</f>
        <v>722</v>
      </c>
    </row>
    <row r="2941" customFormat="false" ht="15" hidden="false" customHeight="false" outlineLevel="0" collapsed="false">
      <c r="A2941" s="16" t="n">
        <f aca="false">Total!A2941</f>
        <v>41242</v>
      </c>
      <c r="B2941" s="17" t="n">
        <f aca="false">YEAR(A2941)</f>
        <v>2012</v>
      </c>
      <c r="C2941" s="17" t="n">
        <f aca="false">MONTH(A2941)</f>
        <v>11</v>
      </c>
      <c r="D2941" s="6" t="str">
        <f aca="false">IF(MONTH(A2941)&gt;=4,"FY "&amp;YEAR(A2941)&amp;"-"&amp;RIGHT(YEAR(A2941)+1,2),"FY "&amp;(YEAR(A2941)-1)&amp;"-"&amp;RIGHT(YEAR(A2941),2))</f>
        <v>FY 2012-13</v>
      </c>
      <c r="E2941" s="6" t="str">
        <f aca="false">IF(AND(V2941&lt;&gt;"",W2941&lt;&gt;""),"Yes","No")</f>
        <v>Yes</v>
      </c>
      <c r="F2941" s="18" t="n">
        <f aca="false">Total!F2941</f>
        <v>3947.7</v>
      </c>
      <c r="G2941" s="18" t="n">
        <f aca="false">Total!G2941</f>
        <v>2779</v>
      </c>
      <c r="H2941" s="18" t="n">
        <f aca="false">Total!H2941</f>
        <v>1168.7</v>
      </c>
      <c r="I2941" s="18" t="n">
        <f aca="false">Total!I2941</f>
        <v>209.8</v>
      </c>
      <c r="J2941" s="18" t="n">
        <f aca="false">IF($V2941="","",INDEX('Stock Exchange'!F$5:F$2450,$V2941))</f>
        <v>3947.7</v>
      </c>
      <c r="K2941" s="18" t="n">
        <f aca="false">IF($V2941="","",INDEX('Stock Exchange'!G$5:G$2450,$V2941))</f>
        <v>2777.7</v>
      </c>
      <c r="L2941" s="18" t="n">
        <f aca="false">IF($V2941="","",INDEX('Stock Exchange'!H$5:H$2450,$V2941))</f>
        <v>1170</v>
      </c>
      <c r="M2941" s="18" t="n">
        <f aca="false">IF($V2941="","",INDEX('Stock Exchange'!I$5:I$2450,$V2941))</f>
        <v>210.03</v>
      </c>
      <c r="N2941" s="18" t="n">
        <f aca="false">IF($W2941="","",INDEX(Primary!F$5:F$2450,$W2941))</f>
        <v>0</v>
      </c>
      <c r="O2941" s="18" t="n">
        <f aca="false">IF($W2941="","",INDEX(Primary!G$5:G$2450,$W2941))</f>
        <v>1.3</v>
      </c>
      <c r="P2941" s="18" t="n">
        <f aca="false">IF($W2941="","",INDEX(Primary!H$5:H$2450,$W2941))</f>
        <v>-1.3</v>
      </c>
      <c r="Q2941" s="18" t="n">
        <f aca="false">IF($W2941="","",INDEX(Primary!I$5:I$2450,$W2941))</f>
        <v>-0.23</v>
      </c>
      <c r="R2941" s="19" t="n">
        <f aca="false">IF($E2941="Yes",L2941+P2941,"")</f>
        <v>1168.7</v>
      </c>
      <c r="S2941" s="19" t="n">
        <f aca="false">IF($E2941="Yes",H2941-R2941,"")</f>
        <v>0</v>
      </c>
      <c r="T2941" s="6" t="str">
        <f aca="false">IF($E2941="Yes",IF(ROUND(ABS(S2941),2)&lt;=$T$2,"OK","CHECK"),"n/a")</f>
        <v>OK</v>
      </c>
      <c r="U2941" s="20" t="n">
        <f aca="false">Total!J2941</f>
        <v>55.7045</v>
      </c>
      <c r="V2941" s="17" t="n">
        <f aca="false">IFERROR(MATCH($A2941,'Stock Exchange'!$A$5:$A$2450,0),"")</f>
        <v>723</v>
      </c>
      <c r="W2941" s="17" t="n">
        <f aca="false">IFERROR(MATCH($A2941,Primary!$A$5:$A$2450,0),"")</f>
        <v>723</v>
      </c>
    </row>
    <row r="2942" customFormat="false" ht="15" hidden="false" customHeight="false" outlineLevel="0" collapsed="false">
      <c r="A2942" s="16" t="n">
        <f aca="false">Total!A2942</f>
        <v>41243</v>
      </c>
      <c r="B2942" s="17" t="n">
        <f aca="false">YEAR(A2942)</f>
        <v>2012</v>
      </c>
      <c r="C2942" s="17" t="n">
        <f aca="false">MONTH(A2942)</f>
        <v>11</v>
      </c>
      <c r="D2942" s="6" t="str">
        <f aca="false">IF(MONTH(A2942)&gt;=4,"FY "&amp;YEAR(A2942)&amp;"-"&amp;RIGHT(YEAR(A2942)+1,2),"FY "&amp;(YEAR(A2942)-1)&amp;"-"&amp;RIGHT(YEAR(A2942),2))</f>
        <v>FY 2012-13</v>
      </c>
      <c r="E2942" s="6" t="str">
        <f aca="false">IF(AND(V2942&lt;&gt;"",W2942&lt;&gt;""),"Yes","No")</f>
        <v>Yes</v>
      </c>
      <c r="F2942" s="18" t="n">
        <f aca="false">Total!F2942</f>
        <v>7350.5</v>
      </c>
      <c r="G2942" s="18" t="n">
        <f aca="false">Total!G2942</f>
        <v>5361.8</v>
      </c>
      <c r="H2942" s="18" t="n">
        <f aca="false">Total!H2942</f>
        <v>1988.8</v>
      </c>
      <c r="I2942" s="18" t="n">
        <f aca="false">Total!I2942</f>
        <v>360.27</v>
      </c>
      <c r="J2942" s="18" t="n">
        <f aca="false">IF($V2942="","",INDEX('Stock Exchange'!F$5:F$2450,$V2942))</f>
        <v>7350.5</v>
      </c>
      <c r="K2942" s="18" t="n">
        <f aca="false">IF($V2942="","",INDEX('Stock Exchange'!G$5:G$2450,$V2942))</f>
        <v>5358.6</v>
      </c>
      <c r="L2942" s="18" t="n">
        <f aca="false">IF($V2942="","",INDEX('Stock Exchange'!H$5:H$2450,$V2942))</f>
        <v>1992</v>
      </c>
      <c r="M2942" s="18" t="n">
        <f aca="false">IF($V2942="","",INDEX('Stock Exchange'!I$5:I$2450,$V2942))</f>
        <v>360.85</v>
      </c>
      <c r="N2942" s="18" t="n">
        <f aca="false">IF($W2942="","",INDEX(Primary!F$5:F$2450,$W2942))</f>
        <v>0</v>
      </c>
      <c r="O2942" s="18" t="n">
        <f aca="false">IF($W2942="","",INDEX(Primary!G$5:G$2450,$W2942))</f>
        <v>3.2</v>
      </c>
      <c r="P2942" s="18" t="n">
        <f aca="false">IF($W2942="","",INDEX(Primary!H$5:H$2450,$W2942))</f>
        <v>-3.2</v>
      </c>
      <c r="Q2942" s="18" t="n">
        <f aca="false">IF($W2942="","",INDEX(Primary!I$5:I$2450,$W2942))</f>
        <v>-0.58</v>
      </c>
      <c r="R2942" s="19" t="n">
        <f aca="false">IF($E2942="Yes",L2942+P2942,"")</f>
        <v>1988.8</v>
      </c>
      <c r="S2942" s="19" t="n">
        <f aca="false">IF($E2942="Yes",H2942-R2942,"")</f>
        <v>0</v>
      </c>
      <c r="T2942" s="6" t="str">
        <f aca="false">IF($E2942="Yes",IF(ROUND(ABS(S2942),2)&lt;=$T$2,"OK","CHECK"),"n/a")</f>
        <v>OK</v>
      </c>
      <c r="U2942" s="20" t="n">
        <f aca="false">Total!J2942</f>
        <v>55.202</v>
      </c>
      <c r="V2942" s="17" t="n">
        <f aca="false">IFERROR(MATCH($A2942,'Stock Exchange'!$A$5:$A$2450,0),"")</f>
        <v>724</v>
      </c>
      <c r="W2942" s="17" t="n">
        <f aca="false">IFERROR(MATCH($A2942,Primary!$A$5:$A$2450,0),"")</f>
        <v>724</v>
      </c>
    </row>
    <row r="2943" customFormat="false" ht="15" hidden="false" customHeight="false" outlineLevel="0" collapsed="false">
      <c r="A2943" s="16" t="n">
        <f aca="false">Total!A2943</f>
        <v>41246</v>
      </c>
      <c r="B2943" s="17" t="n">
        <f aca="false">YEAR(A2943)</f>
        <v>2012</v>
      </c>
      <c r="C2943" s="17" t="n">
        <f aca="false">MONTH(A2943)</f>
        <v>12</v>
      </c>
      <c r="D2943" s="6" t="str">
        <f aca="false">IF(MONTH(A2943)&gt;=4,"FY "&amp;YEAR(A2943)&amp;"-"&amp;RIGHT(YEAR(A2943)+1,2),"FY "&amp;(YEAR(A2943)-1)&amp;"-"&amp;RIGHT(YEAR(A2943),2))</f>
        <v>FY 2012-13</v>
      </c>
      <c r="E2943" s="6" t="str">
        <f aca="false">IF(AND(V2943&lt;&gt;"",W2943&lt;&gt;""),"Yes","No")</f>
        <v>Yes</v>
      </c>
      <c r="F2943" s="18" t="n">
        <f aca="false">Total!F2943</f>
        <v>8459</v>
      </c>
      <c r="G2943" s="18" t="n">
        <f aca="false">Total!G2943</f>
        <v>6798.7</v>
      </c>
      <c r="H2943" s="18" t="n">
        <f aca="false">Total!H2943</f>
        <v>1660.3</v>
      </c>
      <c r="I2943" s="18" t="n">
        <f aca="false">Total!I2943</f>
        <v>304.49</v>
      </c>
      <c r="J2943" s="18" t="n">
        <f aca="false">IF($V2943="","",INDEX('Stock Exchange'!F$5:F$2450,$V2943))</f>
        <v>8366.3</v>
      </c>
      <c r="K2943" s="18" t="n">
        <f aca="false">IF($V2943="","",INDEX('Stock Exchange'!G$5:G$2450,$V2943))</f>
        <v>6798.4</v>
      </c>
      <c r="L2943" s="18" t="n">
        <f aca="false">IF($V2943="","",INDEX('Stock Exchange'!H$5:H$2450,$V2943))</f>
        <v>1567.9</v>
      </c>
      <c r="M2943" s="18" t="n">
        <f aca="false">IF($V2943="","",INDEX('Stock Exchange'!I$5:I$2450,$V2943))</f>
        <v>287.55</v>
      </c>
      <c r="N2943" s="18" t="n">
        <f aca="false">IF($W2943="","",INDEX(Primary!F$5:F$2450,$W2943))</f>
        <v>92.7</v>
      </c>
      <c r="O2943" s="18" t="n">
        <f aca="false">IF($W2943="","",INDEX(Primary!G$5:G$2450,$W2943))</f>
        <v>0.4</v>
      </c>
      <c r="P2943" s="18" t="n">
        <f aca="false">IF($W2943="","",INDEX(Primary!H$5:H$2450,$W2943))</f>
        <v>92.4</v>
      </c>
      <c r="Q2943" s="18" t="n">
        <f aca="false">IF($W2943="","",INDEX(Primary!I$5:I$2450,$W2943))</f>
        <v>16.94</v>
      </c>
      <c r="R2943" s="19" t="n">
        <f aca="false">IF($E2943="Yes",L2943+P2943,"")</f>
        <v>1660.3</v>
      </c>
      <c r="S2943" s="19" t="n">
        <f aca="false">IF($E2943="Yes",H2943-R2943,"")</f>
        <v>0</v>
      </c>
      <c r="T2943" s="6" t="str">
        <f aca="false">IF($E2943="Yes",IF(ROUND(ABS(S2943),2)&lt;=$T$2,"OK","CHECK"),"n/a")</f>
        <v>OK</v>
      </c>
      <c r="U2943" s="20" t="n">
        <f aca="false">Total!J2943</f>
        <v>54.5265</v>
      </c>
      <c r="V2943" s="17" t="n">
        <f aca="false">IFERROR(MATCH($A2943,'Stock Exchange'!$A$5:$A$2450,0),"")</f>
        <v>725</v>
      </c>
      <c r="W2943" s="17" t="n">
        <f aca="false">IFERROR(MATCH($A2943,Primary!$A$5:$A$2450,0),"")</f>
        <v>725</v>
      </c>
    </row>
    <row r="2944" customFormat="false" ht="15" hidden="false" customHeight="false" outlineLevel="0" collapsed="false">
      <c r="A2944" s="16" t="n">
        <f aca="false">Total!A2944</f>
        <v>41247</v>
      </c>
      <c r="B2944" s="17" t="n">
        <f aca="false">YEAR(A2944)</f>
        <v>2012</v>
      </c>
      <c r="C2944" s="17" t="n">
        <f aca="false">MONTH(A2944)</f>
        <v>12</v>
      </c>
      <c r="D2944" s="6" t="str">
        <f aca="false">IF(MONTH(A2944)&gt;=4,"FY "&amp;YEAR(A2944)&amp;"-"&amp;RIGHT(YEAR(A2944)+1,2),"FY "&amp;(YEAR(A2944)-1)&amp;"-"&amp;RIGHT(YEAR(A2944),2))</f>
        <v>FY 2012-13</v>
      </c>
      <c r="E2944" s="6" t="str">
        <f aca="false">IF(AND(V2944&lt;&gt;"",W2944&lt;&gt;""),"Yes","No")</f>
        <v>Yes</v>
      </c>
      <c r="F2944" s="18" t="n">
        <f aca="false">Total!F2944</f>
        <v>2422.2</v>
      </c>
      <c r="G2944" s="18" t="n">
        <f aca="false">Total!G2944</f>
        <v>1632.3</v>
      </c>
      <c r="H2944" s="18" t="n">
        <f aca="false">Total!H2944</f>
        <v>789.9</v>
      </c>
      <c r="I2944" s="18" t="n">
        <f aca="false">Total!I2944</f>
        <v>144.77</v>
      </c>
      <c r="J2944" s="18" t="n">
        <f aca="false">IF($V2944="","",INDEX('Stock Exchange'!F$5:F$2450,$V2944))</f>
        <v>1993.7</v>
      </c>
      <c r="K2944" s="18" t="n">
        <f aca="false">IF($V2944="","",INDEX('Stock Exchange'!G$5:G$2450,$V2944))</f>
        <v>1632.1</v>
      </c>
      <c r="L2944" s="18" t="n">
        <f aca="false">IF($V2944="","",INDEX('Stock Exchange'!H$5:H$2450,$V2944))</f>
        <v>361.6</v>
      </c>
      <c r="M2944" s="18" t="n">
        <f aca="false">IF($V2944="","",INDEX('Stock Exchange'!I$5:I$2450,$V2944))</f>
        <v>66.28</v>
      </c>
      <c r="N2944" s="18" t="n">
        <f aca="false">IF($W2944="","",INDEX(Primary!F$5:F$2450,$W2944))</f>
        <v>428.5</v>
      </c>
      <c r="O2944" s="18" t="n">
        <f aca="false">IF($W2944="","",INDEX(Primary!G$5:G$2450,$W2944))</f>
        <v>0.3</v>
      </c>
      <c r="P2944" s="18" t="n">
        <f aca="false">IF($W2944="","",INDEX(Primary!H$5:H$2450,$W2944))</f>
        <v>428.2</v>
      </c>
      <c r="Q2944" s="18" t="n">
        <f aca="false">IF($W2944="","",INDEX(Primary!I$5:I$2450,$W2944))</f>
        <v>78.49</v>
      </c>
      <c r="R2944" s="19" t="n">
        <f aca="false">IF($E2944="Yes",L2944+P2944,"")</f>
        <v>789.8</v>
      </c>
      <c r="S2944" s="19" t="n">
        <f aca="false">IF($E2944="Yes",H2944-R2944,"")</f>
        <v>0.100000000000023</v>
      </c>
      <c r="T2944" s="6" t="str">
        <f aca="false">IF($E2944="Yes",IF(ROUND(ABS(S2944),2)&lt;=$T$2,"OK","CHECK"),"n/a")</f>
        <v>OK</v>
      </c>
      <c r="U2944" s="20" t="n">
        <f aca="false">Total!J2944</f>
        <v>54.561</v>
      </c>
      <c r="V2944" s="17" t="n">
        <f aca="false">IFERROR(MATCH($A2944,'Stock Exchange'!$A$5:$A$2450,0),"")</f>
        <v>726</v>
      </c>
      <c r="W2944" s="17" t="n">
        <f aca="false">IFERROR(MATCH($A2944,Primary!$A$5:$A$2450,0),"")</f>
        <v>726</v>
      </c>
    </row>
    <row r="2945" customFormat="false" ht="15" hidden="false" customHeight="false" outlineLevel="0" collapsed="false">
      <c r="A2945" s="16" t="n">
        <f aca="false">Total!A2945</f>
        <v>41248</v>
      </c>
      <c r="B2945" s="17" t="n">
        <f aca="false">YEAR(A2945)</f>
        <v>2012</v>
      </c>
      <c r="C2945" s="17" t="n">
        <f aca="false">MONTH(A2945)</f>
        <v>12</v>
      </c>
      <c r="D2945" s="6" t="str">
        <f aca="false">IF(MONTH(A2945)&gt;=4,"FY "&amp;YEAR(A2945)&amp;"-"&amp;RIGHT(YEAR(A2945)+1,2),"FY "&amp;(YEAR(A2945)-1)&amp;"-"&amp;RIGHT(YEAR(A2945),2))</f>
        <v>FY 2012-13</v>
      </c>
      <c r="E2945" s="6" t="str">
        <f aca="false">IF(AND(V2945&lt;&gt;"",W2945&lt;&gt;""),"Yes","No")</f>
        <v>Yes</v>
      </c>
      <c r="F2945" s="18" t="n">
        <f aca="false">Total!F2945</f>
        <v>2413.2</v>
      </c>
      <c r="G2945" s="18" t="n">
        <f aca="false">Total!G2945</f>
        <v>1813.1</v>
      </c>
      <c r="H2945" s="18" t="n">
        <f aca="false">Total!H2945</f>
        <v>600</v>
      </c>
      <c r="I2945" s="18" t="n">
        <f aca="false">Total!I2945</f>
        <v>109.2</v>
      </c>
      <c r="J2945" s="18" t="n">
        <f aca="false">IF($V2945="","",INDEX('Stock Exchange'!F$5:F$2450,$V2945))</f>
        <v>2366.2</v>
      </c>
      <c r="K2945" s="18" t="n">
        <f aca="false">IF($V2945="","",INDEX('Stock Exchange'!G$5:G$2450,$V2945))</f>
        <v>1802.2</v>
      </c>
      <c r="L2945" s="18" t="n">
        <f aca="false">IF($V2945="","",INDEX('Stock Exchange'!H$5:H$2450,$V2945))</f>
        <v>564</v>
      </c>
      <c r="M2945" s="18" t="n">
        <f aca="false">IF($V2945="","",INDEX('Stock Exchange'!I$5:I$2450,$V2945))</f>
        <v>102.65</v>
      </c>
      <c r="N2945" s="18" t="n">
        <f aca="false">IF($W2945="","",INDEX(Primary!F$5:F$2450,$W2945))</f>
        <v>47</v>
      </c>
      <c r="O2945" s="18" t="n">
        <f aca="false">IF($W2945="","",INDEX(Primary!G$5:G$2450,$W2945))</f>
        <v>11</v>
      </c>
      <c r="P2945" s="18" t="n">
        <f aca="false">IF($W2945="","",INDEX(Primary!H$5:H$2450,$W2945))</f>
        <v>36</v>
      </c>
      <c r="Q2945" s="18" t="n">
        <f aca="false">IF($W2945="","",INDEX(Primary!I$5:I$2450,$W2945))</f>
        <v>6.55</v>
      </c>
      <c r="R2945" s="19" t="n">
        <f aca="false">IF($E2945="Yes",L2945+P2945,"")</f>
        <v>600</v>
      </c>
      <c r="S2945" s="19" t="n">
        <f aca="false">IF($E2945="Yes",H2945-R2945,"")</f>
        <v>0</v>
      </c>
      <c r="T2945" s="6" t="str">
        <f aca="false">IF($E2945="Yes",IF(ROUND(ABS(S2945),2)&lt;=$T$2,"OK","CHECK"),"n/a")</f>
        <v>OK</v>
      </c>
      <c r="U2945" s="20" t="n">
        <f aca="false">Total!J2945</f>
        <v>54.9473</v>
      </c>
      <c r="V2945" s="17" t="n">
        <f aca="false">IFERROR(MATCH($A2945,'Stock Exchange'!$A$5:$A$2450,0),"")</f>
        <v>727</v>
      </c>
      <c r="W2945" s="17" t="n">
        <f aca="false">IFERROR(MATCH($A2945,Primary!$A$5:$A$2450,0),"")</f>
        <v>727</v>
      </c>
    </row>
    <row r="2946" customFormat="false" ht="15" hidden="false" customHeight="false" outlineLevel="0" collapsed="false">
      <c r="A2946" s="16" t="n">
        <f aca="false">Total!A2946</f>
        <v>41249</v>
      </c>
      <c r="B2946" s="17" t="n">
        <f aca="false">YEAR(A2946)</f>
        <v>2012</v>
      </c>
      <c r="C2946" s="17" t="n">
        <f aca="false">MONTH(A2946)</f>
        <v>12</v>
      </c>
      <c r="D2946" s="6" t="str">
        <f aca="false">IF(MONTH(A2946)&gt;=4,"FY "&amp;YEAR(A2946)&amp;"-"&amp;RIGHT(YEAR(A2946)+1,2),"FY "&amp;(YEAR(A2946)-1)&amp;"-"&amp;RIGHT(YEAR(A2946),2))</f>
        <v>FY 2012-13</v>
      </c>
      <c r="E2946" s="6" t="str">
        <f aca="false">IF(AND(V2946&lt;&gt;"",W2946&lt;&gt;""),"Yes","No")</f>
        <v>Yes</v>
      </c>
      <c r="F2946" s="18" t="n">
        <f aca="false">Total!F2946</f>
        <v>2876.1</v>
      </c>
      <c r="G2946" s="18" t="n">
        <f aca="false">Total!G2946</f>
        <v>1918.9</v>
      </c>
      <c r="H2946" s="18" t="n">
        <f aca="false">Total!H2946</f>
        <v>957.2</v>
      </c>
      <c r="I2946" s="18" t="n">
        <f aca="false">Total!I2946</f>
        <v>175.41</v>
      </c>
      <c r="J2946" s="18" t="n">
        <f aca="false">IF($V2946="","",INDEX('Stock Exchange'!F$5:F$2450,$V2946))</f>
        <v>2836</v>
      </c>
      <c r="K2946" s="18" t="n">
        <f aca="false">IF($V2946="","",INDEX('Stock Exchange'!G$5:G$2450,$V2946))</f>
        <v>1910</v>
      </c>
      <c r="L2946" s="18" t="n">
        <f aca="false">IF($V2946="","",INDEX('Stock Exchange'!H$5:H$2450,$V2946))</f>
        <v>926</v>
      </c>
      <c r="M2946" s="18" t="n">
        <f aca="false">IF($V2946="","",INDEX('Stock Exchange'!I$5:I$2450,$V2946))</f>
        <v>169.69</v>
      </c>
      <c r="N2946" s="18" t="n">
        <f aca="false">IF($W2946="","",INDEX(Primary!F$5:F$2450,$W2946))</f>
        <v>40.2</v>
      </c>
      <c r="O2946" s="18" t="n">
        <f aca="false">IF($W2946="","",INDEX(Primary!G$5:G$2450,$W2946))</f>
        <v>8.9</v>
      </c>
      <c r="P2946" s="18" t="n">
        <f aca="false">IF($W2946="","",INDEX(Primary!H$5:H$2450,$W2946))</f>
        <v>31.2</v>
      </c>
      <c r="Q2946" s="18" t="n">
        <f aca="false">IF($W2946="","",INDEX(Primary!I$5:I$2450,$W2946))</f>
        <v>5.72</v>
      </c>
      <c r="R2946" s="19" t="n">
        <f aca="false">IF($E2946="Yes",L2946+P2946,"")</f>
        <v>957.2</v>
      </c>
      <c r="S2946" s="19" t="n">
        <f aca="false">IF($E2946="Yes",H2946-R2946,"")</f>
        <v>0</v>
      </c>
      <c r="T2946" s="6" t="str">
        <f aca="false">IF($E2946="Yes",IF(ROUND(ABS(S2946),2)&lt;=$T$2,"OK","CHECK"),"n/a")</f>
        <v>OK</v>
      </c>
      <c r="U2946" s="20" t="n">
        <f aca="false">Total!J2946</f>
        <v>54.569</v>
      </c>
      <c r="V2946" s="17" t="n">
        <f aca="false">IFERROR(MATCH($A2946,'Stock Exchange'!$A$5:$A$2450,0),"")</f>
        <v>728</v>
      </c>
      <c r="W2946" s="17" t="n">
        <f aca="false">IFERROR(MATCH($A2946,Primary!$A$5:$A$2450,0),"")</f>
        <v>728</v>
      </c>
    </row>
    <row r="2947" customFormat="false" ht="15" hidden="false" customHeight="false" outlineLevel="0" collapsed="false">
      <c r="A2947" s="16" t="n">
        <f aca="false">Total!A2947</f>
        <v>41250</v>
      </c>
      <c r="B2947" s="17" t="n">
        <f aca="false">YEAR(A2947)</f>
        <v>2012</v>
      </c>
      <c r="C2947" s="17" t="n">
        <f aca="false">MONTH(A2947)</f>
        <v>12</v>
      </c>
      <c r="D2947" s="6" t="str">
        <f aca="false">IF(MONTH(A2947)&gt;=4,"FY "&amp;YEAR(A2947)&amp;"-"&amp;RIGHT(YEAR(A2947)+1,2),"FY "&amp;(YEAR(A2947)-1)&amp;"-"&amp;RIGHT(YEAR(A2947),2))</f>
        <v>FY 2012-13</v>
      </c>
      <c r="E2947" s="6" t="str">
        <f aca="false">IF(AND(V2947&lt;&gt;"",W2947&lt;&gt;""),"Yes","No")</f>
        <v>Yes</v>
      </c>
      <c r="F2947" s="18" t="n">
        <f aca="false">Total!F2947</f>
        <v>4143.5</v>
      </c>
      <c r="G2947" s="18" t="n">
        <f aca="false">Total!G2947</f>
        <v>2003.7</v>
      </c>
      <c r="H2947" s="18" t="n">
        <f aca="false">Total!H2947</f>
        <v>2139.8</v>
      </c>
      <c r="I2947" s="18" t="n">
        <f aca="false">Total!I2947</f>
        <v>392.87</v>
      </c>
      <c r="J2947" s="18" t="n">
        <f aca="false">IF($V2947="","",INDEX('Stock Exchange'!F$5:F$2450,$V2947))</f>
        <v>2848.6</v>
      </c>
      <c r="K2947" s="18" t="n">
        <f aca="false">IF($V2947="","",INDEX('Stock Exchange'!G$5:G$2450,$V2947))</f>
        <v>2002.7</v>
      </c>
      <c r="L2947" s="18" t="n">
        <f aca="false">IF($V2947="","",INDEX('Stock Exchange'!H$5:H$2450,$V2947))</f>
        <v>845.8</v>
      </c>
      <c r="M2947" s="18" t="n">
        <f aca="false">IF($V2947="","",INDEX('Stock Exchange'!I$5:I$2450,$V2947))</f>
        <v>155.3</v>
      </c>
      <c r="N2947" s="18" t="n">
        <f aca="false">IF($W2947="","",INDEX(Primary!F$5:F$2450,$W2947))</f>
        <v>1294.9</v>
      </c>
      <c r="O2947" s="18" t="n">
        <f aca="false">IF($W2947="","",INDEX(Primary!G$5:G$2450,$W2947))</f>
        <v>1</v>
      </c>
      <c r="P2947" s="18" t="n">
        <f aca="false">IF($W2947="","",INDEX(Primary!H$5:H$2450,$W2947))</f>
        <v>1293.9</v>
      </c>
      <c r="Q2947" s="18" t="n">
        <f aca="false">IF($W2947="","",INDEX(Primary!I$5:I$2450,$W2947))</f>
        <v>237.57</v>
      </c>
      <c r="R2947" s="19" t="n">
        <f aca="false">IF($E2947="Yes",L2947+P2947,"")</f>
        <v>2139.7</v>
      </c>
      <c r="S2947" s="19" t="n">
        <f aca="false">IF($E2947="Yes",H2947-R2947,"")</f>
        <v>0.100000000000364</v>
      </c>
      <c r="T2947" s="6" t="str">
        <f aca="false">IF($E2947="Yes",IF(ROUND(ABS(S2947),2)&lt;=$T$2,"OK","CHECK"),"n/a")</f>
        <v>OK</v>
      </c>
      <c r="U2947" s="20" t="n">
        <f aca="false">Total!J2947</f>
        <v>54.465</v>
      </c>
      <c r="V2947" s="17" t="n">
        <f aca="false">IFERROR(MATCH($A2947,'Stock Exchange'!$A$5:$A$2450,0),"")</f>
        <v>729</v>
      </c>
      <c r="W2947" s="17" t="n">
        <f aca="false">IFERROR(MATCH($A2947,Primary!$A$5:$A$2450,0),"")</f>
        <v>729</v>
      </c>
    </row>
    <row r="2948" customFormat="false" ht="15" hidden="false" customHeight="false" outlineLevel="0" collapsed="false">
      <c r="A2948" s="16" t="n">
        <f aca="false">Total!A2948</f>
        <v>41253</v>
      </c>
      <c r="B2948" s="17" t="n">
        <f aca="false">YEAR(A2948)</f>
        <v>2012</v>
      </c>
      <c r="C2948" s="17" t="n">
        <f aca="false">MONTH(A2948)</f>
        <v>12</v>
      </c>
      <c r="D2948" s="6" t="str">
        <f aca="false">IF(MONTH(A2948)&gt;=4,"FY "&amp;YEAR(A2948)&amp;"-"&amp;RIGHT(YEAR(A2948)+1,2),"FY "&amp;(YEAR(A2948)-1)&amp;"-"&amp;RIGHT(YEAR(A2948),2))</f>
        <v>FY 2012-13</v>
      </c>
      <c r="E2948" s="6" t="str">
        <f aca="false">IF(AND(V2948&lt;&gt;"",W2948&lt;&gt;""),"Yes","No")</f>
        <v>Yes</v>
      </c>
      <c r="F2948" s="18" t="n">
        <f aca="false">Total!F2948</f>
        <v>2768.8</v>
      </c>
      <c r="G2948" s="18" t="n">
        <f aca="false">Total!G2948</f>
        <v>2170.7</v>
      </c>
      <c r="H2948" s="18" t="n">
        <f aca="false">Total!H2948</f>
        <v>598.1</v>
      </c>
      <c r="I2948" s="18" t="n">
        <f aca="false">Total!I2948</f>
        <v>110.35</v>
      </c>
      <c r="J2948" s="18" t="n">
        <f aca="false">IF($V2948="","",INDEX('Stock Exchange'!F$5:F$2450,$V2948))</f>
        <v>2768.8</v>
      </c>
      <c r="K2948" s="18" t="n">
        <f aca="false">IF($V2948="","",INDEX('Stock Exchange'!G$5:G$2450,$V2948))</f>
        <v>2169.4</v>
      </c>
      <c r="L2948" s="18" t="n">
        <f aca="false">IF($V2948="","",INDEX('Stock Exchange'!H$5:H$2450,$V2948))</f>
        <v>599.5</v>
      </c>
      <c r="M2948" s="18" t="n">
        <f aca="false">IF($V2948="","",INDEX('Stock Exchange'!I$5:I$2450,$V2948))</f>
        <v>110.6</v>
      </c>
      <c r="N2948" s="18" t="n">
        <f aca="false">IF($W2948="","",INDEX(Primary!F$5:F$2450,$W2948))</f>
        <v>0</v>
      </c>
      <c r="O2948" s="18" t="n">
        <f aca="false">IF($W2948="","",INDEX(Primary!G$5:G$2450,$W2948))</f>
        <v>1.4</v>
      </c>
      <c r="P2948" s="18" t="n">
        <f aca="false">IF($W2948="","",INDEX(Primary!H$5:H$2450,$W2948))</f>
        <v>-1.4</v>
      </c>
      <c r="Q2948" s="18" t="n">
        <f aca="false">IF($W2948="","",INDEX(Primary!I$5:I$2450,$W2948))</f>
        <v>-0.25</v>
      </c>
      <c r="R2948" s="19" t="n">
        <f aca="false">IF($E2948="Yes",L2948+P2948,"")</f>
        <v>598.1</v>
      </c>
      <c r="S2948" s="19" t="n">
        <f aca="false">IF($E2948="Yes",H2948-R2948,"")</f>
        <v>0</v>
      </c>
      <c r="T2948" s="6" t="str">
        <f aca="false">IF($E2948="Yes",IF(ROUND(ABS(S2948),2)&lt;=$T$2,"OK","CHECK"),"n/a")</f>
        <v>OK</v>
      </c>
      <c r="U2948" s="20" t="n">
        <f aca="false">Total!J2948</f>
        <v>54.2018</v>
      </c>
      <c r="V2948" s="17" t="n">
        <f aca="false">IFERROR(MATCH($A2948,'Stock Exchange'!$A$5:$A$2450,0),"")</f>
        <v>730</v>
      </c>
      <c r="W2948" s="17" t="n">
        <f aca="false">IFERROR(MATCH($A2948,Primary!$A$5:$A$2450,0),"")</f>
        <v>730</v>
      </c>
    </row>
    <row r="2949" customFormat="false" ht="15" hidden="false" customHeight="false" outlineLevel="0" collapsed="false">
      <c r="A2949" s="16" t="n">
        <f aca="false">Total!A2949</f>
        <v>41254</v>
      </c>
      <c r="B2949" s="17" t="n">
        <f aca="false">YEAR(A2949)</f>
        <v>2012</v>
      </c>
      <c r="C2949" s="17" t="n">
        <f aca="false">MONTH(A2949)</f>
        <v>12</v>
      </c>
      <c r="D2949" s="6" t="str">
        <f aca="false">IF(MONTH(A2949)&gt;=4,"FY "&amp;YEAR(A2949)&amp;"-"&amp;RIGHT(YEAR(A2949)+1,2),"FY "&amp;(YEAR(A2949)-1)&amp;"-"&amp;RIGHT(YEAR(A2949),2))</f>
        <v>FY 2012-13</v>
      </c>
      <c r="E2949" s="6" t="str">
        <f aca="false">IF(AND(V2949&lt;&gt;"",W2949&lt;&gt;""),"Yes","No")</f>
        <v>Yes</v>
      </c>
      <c r="F2949" s="18" t="n">
        <f aca="false">Total!F2949</f>
        <v>2639.4</v>
      </c>
      <c r="G2949" s="18" t="n">
        <f aca="false">Total!G2949</f>
        <v>1853.7</v>
      </c>
      <c r="H2949" s="18" t="n">
        <f aca="false">Total!H2949</f>
        <v>785.6</v>
      </c>
      <c r="I2949" s="18" t="n">
        <f aca="false">Total!I2949</f>
        <v>144.58</v>
      </c>
      <c r="J2949" s="18" t="n">
        <f aca="false">IF($V2949="","",INDEX('Stock Exchange'!F$5:F$2450,$V2949))</f>
        <v>2626.3</v>
      </c>
      <c r="K2949" s="18" t="n">
        <f aca="false">IF($V2949="","",INDEX('Stock Exchange'!G$5:G$2450,$V2949))</f>
        <v>1846.2</v>
      </c>
      <c r="L2949" s="18" t="n">
        <f aca="false">IF($V2949="","",INDEX('Stock Exchange'!H$5:H$2450,$V2949))</f>
        <v>780.1</v>
      </c>
      <c r="M2949" s="18" t="n">
        <f aca="false">IF($V2949="","",INDEX('Stock Exchange'!I$5:I$2450,$V2949))</f>
        <v>143.56</v>
      </c>
      <c r="N2949" s="18" t="n">
        <f aca="false">IF($W2949="","",INDEX(Primary!F$5:F$2450,$W2949))</f>
        <v>13.1</v>
      </c>
      <c r="O2949" s="18" t="n">
        <f aca="false">IF($W2949="","",INDEX(Primary!G$5:G$2450,$W2949))</f>
        <v>7.6</v>
      </c>
      <c r="P2949" s="18" t="n">
        <f aca="false">IF($W2949="","",INDEX(Primary!H$5:H$2450,$W2949))</f>
        <v>5.5</v>
      </c>
      <c r="Q2949" s="18" t="n">
        <f aca="false">IF($W2949="","",INDEX(Primary!I$5:I$2450,$W2949))</f>
        <v>1.02</v>
      </c>
      <c r="R2949" s="19" t="n">
        <f aca="false">IF($E2949="Yes",L2949+P2949,"")</f>
        <v>785.6</v>
      </c>
      <c r="S2949" s="19" t="n">
        <f aca="false">IF($E2949="Yes",H2949-R2949,"")</f>
        <v>0</v>
      </c>
      <c r="T2949" s="6" t="str">
        <f aca="false">IF($E2949="Yes",IF(ROUND(ABS(S2949),2)&lt;=$T$2,"OK","CHECK"),"n/a")</f>
        <v>OK</v>
      </c>
      <c r="U2949" s="20" t="n">
        <f aca="false">Total!J2949</f>
        <v>54.3405</v>
      </c>
      <c r="V2949" s="17" t="n">
        <f aca="false">IFERROR(MATCH($A2949,'Stock Exchange'!$A$5:$A$2450,0),"")</f>
        <v>731</v>
      </c>
      <c r="W2949" s="17" t="n">
        <f aca="false">IFERROR(MATCH($A2949,Primary!$A$5:$A$2450,0),"")</f>
        <v>731</v>
      </c>
    </row>
    <row r="2950" customFormat="false" ht="15" hidden="false" customHeight="false" outlineLevel="0" collapsed="false">
      <c r="A2950" s="16" t="n">
        <f aca="false">Total!A2950</f>
        <v>41255</v>
      </c>
      <c r="B2950" s="17" t="n">
        <f aca="false">YEAR(A2950)</f>
        <v>2012</v>
      </c>
      <c r="C2950" s="17" t="n">
        <f aca="false">MONTH(A2950)</f>
        <v>12</v>
      </c>
      <c r="D2950" s="6" t="str">
        <f aca="false">IF(MONTH(A2950)&gt;=4,"FY "&amp;YEAR(A2950)&amp;"-"&amp;RIGHT(YEAR(A2950)+1,2),"FY "&amp;(YEAR(A2950)-1)&amp;"-"&amp;RIGHT(YEAR(A2950),2))</f>
        <v>FY 2012-13</v>
      </c>
      <c r="E2950" s="6" t="str">
        <f aca="false">IF(AND(V2950&lt;&gt;"",W2950&lt;&gt;""),"Yes","No")</f>
        <v>Yes</v>
      </c>
      <c r="F2950" s="18" t="n">
        <f aca="false">Total!F2950</f>
        <v>3652.3</v>
      </c>
      <c r="G2950" s="18" t="n">
        <f aca="false">Total!G2950</f>
        <v>2242.4</v>
      </c>
      <c r="H2950" s="18" t="n">
        <f aca="false">Total!H2950</f>
        <v>1409.9</v>
      </c>
      <c r="I2950" s="18" t="n">
        <f aca="false">Total!I2950</f>
        <v>259.58</v>
      </c>
      <c r="J2950" s="18" t="n">
        <f aca="false">IF($V2950="","",INDEX('Stock Exchange'!F$5:F$2450,$V2950))</f>
        <v>3650</v>
      </c>
      <c r="K2950" s="18" t="n">
        <f aca="false">IF($V2950="","",INDEX('Stock Exchange'!G$5:G$2450,$V2950))</f>
        <v>2240.7</v>
      </c>
      <c r="L2950" s="18" t="n">
        <f aca="false">IF($V2950="","",INDEX('Stock Exchange'!H$5:H$2450,$V2950))</f>
        <v>1409.3</v>
      </c>
      <c r="M2950" s="18" t="n">
        <f aca="false">IF($V2950="","",INDEX('Stock Exchange'!I$5:I$2450,$V2950))</f>
        <v>259.47</v>
      </c>
      <c r="N2950" s="18" t="n">
        <f aca="false">IF($W2950="","",INDEX(Primary!F$5:F$2450,$W2950))</f>
        <v>2.2</v>
      </c>
      <c r="O2950" s="18" t="n">
        <f aca="false">IF($W2950="","",INDEX(Primary!G$5:G$2450,$W2950))</f>
        <v>1.7</v>
      </c>
      <c r="P2950" s="18" t="n">
        <f aca="false">IF($W2950="","",INDEX(Primary!H$5:H$2450,$W2950))</f>
        <v>0.6</v>
      </c>
      <c r="Q2950" s="18" t="n">
        <f aca="false">IF($W2950="","",INDEX(Primary!I$5:I$2450,$W2950))</f>
        <v>0.11</v>
      </c>
      <c r="R2950" s="19" t="n">
        <f aca="false">IF($E2950="Yes",L2950+P2950,"")</f>
        <v>1409.9</v>
      </c>
      <c r="S2950" s="19" t="n">
        <f aca="false">IF($E2950="Yes",H2950-R2950,"")</f>
        <v>0</v>
      </c>
      <c r="T2950" s="6" t="str">
        <f aca="false">IF($E2950="Yes",IF(ROUND(ABS(S2950),2)&lt;=$T$2,"OK","CHECK"),"n/a")</f>
        <v>OK</v>
      </c>
      <c r="U2950" s="20" t="n">
        <f aca="false">Total!J2950</f>
        <v>54.316</v>
      </c>
      <c r="V2950" s="17" t="n">
        <f aca="false">IFERROR(MATCH($A2950,'Stock Exchange'!$A$5:$A$2450,0),"")</f>
        <v>732</v>
      </c>
      <c r="W2950" s="17" t="n">
        <f aca="false">IFERROR(MATCH($A2950,Primary!$A$5:$A$2450,0),"")</f>
        <v>732</v>
      </c>
    </row>
    <row r="2951" customFormat="false" ht="15" hidden="false" customHeight="false" outlineLevel="0" collapsed="false">
      <c r="A2951" s="16" t="n">
        <f aca="false">Total!A2951</f>
        <v>41256</v>
      </c>
      <c r="B2951" s="17" t="n">
        <f aca="false">YEAR(A2951)</f>
        <v>2012</v>
      </c>
      <c r="C2951" s="17" t="n">
        <f aca="false">MONTH(A2951)</f>
        <v>12</v>
      </c>
      <c r="D2951" s="6" t="str">
        <f aca="false">IF(MONTH(A2951)&gt;=4,"FY "&amp;YEAR(A2951)&amp;"-"&amp;RIGHT(YEAR(A2951)+1,2),"FY "&amp;(YEAR(A2951)-1)&amp;"-"&amp;RIGHT(YEAR(A2951),2))</f>
        <v>FY 2012-13</v>
      </c>
      <c r="E2951" s="6" t="str">
        <f aca="false">IF(AND(V2951&lt;&gt;"",W2951&lt;&gt;""),"Yes","No")</f>
        <v>Yes</v>
      </c>
      <c r="F2951" s="18" t="n">
        <f aca="false">Total!F2951</f>
        <v>6417.1</v>
      </c>
      <c r="G2951" s="18" t="n">
        <f aca="false">Total!G2951</f>
        <v>3397.6</v>
      </c>
      <c r="H2951" s="18" t="n">
        <f aca="false">Total!H2951</f>
        <v>3019.5</v>
      </c>
      <c r="I2951" s="18" t="n">
        <f aca="false">Total!I2951</f>
        <v>556.35</v>
      </c>
      <c r="J2951" s="18" t="n">
        <f aca="false">IF($V2951="","",INDEX('Stock Exchange'!F$5:F$2450,$V2951))</f>
        <v>4986.9</v>
      </c>
      <c r="K2951" s="18" t="n">
        <f aca="false">IF($V2951="","",INDEX('Stock Exchange'!G$5:G$2450,$V2951))</f>
        <v>3397.5</v>
      </c>
      <c r="L2951" s="18" t="n">
        <f aca="false">IF($V2951="","",INDEX('Stock Exchange'!H$5:H$2450,$V2951))</f>
        <v>1589.4</v>
      </c>
      <c r="M2951" s="18" t="n">
        <f aca="false">IF($V2951="","",INDEX('Stock Exchange'!I$5:I$2450,$V2951))</f>
        <v>292.85</v>
      </c>
      <c r="N2951" s="18" t="n">
        <f aca="false">IF($W2951="","",INDEX(Primary!F$5:F$2450,$W2951))</f>
        <v>1430.2</v>
      </c>
      <c r="O2951" s="18" t="n">
        <f aca="false">IF($W2951="","",INDEX(Primary!G$5:G$2450,$W2951))</f>
        <v>0.1</v>
      </c>
      <c r="P2951" s="18" t="n">
        <f aca="false">IF($W2951="","",INDEX(Primary!H$5:H$2450,$W2951))</f>
        <v>1430.1</v>
      </c>
      <c r="Q2951" s="18" t="n">
        <f aca="false">IF($W2951="","",INDEX(Primary!I$5:I$2450,$W2951))</f>
        <v>263.5</v>
      </c>
      <c r="R2951" s="19" t="n">
        <f aca="false">IF($E2951="Yes",L2951+P2951,"")</f>
        <v>3019.5</v>
      </c>
      <c r="S2951" s="19" t="n">
        <f aca="false">IF($E2951="Yes",H2951-R2951,"")</f>
        <v>0</v>
      </c>
      <c r="T2951" s="6" t="str">
        <f aca="false">IF($E2951="Yes",IF(ROUND(ABS(S2951),2)&lt;=$T$2,"OK","CHECK"),"n/a")</f>
        <v>OK</v>
      </c>
      <c r="U2951" s="20" t="n">
        <f aca="false">Total!J2951</f>
        <v>54.2725</v>
      </c>
      <c r="V2951" s="17" t="n">
        <f aca="false">IFERROR(MATCH($A2951,'Stock Exchange'!$A$5:$A$2450,0),"")</f>
        <v>733</v>
      </c>
      <c r="W2951" s="17" t="n">
        <f aca="false">IFERROR(MATCH($A2951,Primary!$A$5:$A$2450,0),"")</f>
        <v>733</v>
      </c>
    </row>
    <row r="2952" customFormat="false" ht="15" hidden="false" customHeight="false" outlineLevel="0" collapsed="false">
      <c r="A2952" s="16" t="n">
        <f aca="false">Total!A2952</f>
        <v>41257</v>
      </c>
      <c r="B2952" s="17" t="n">
        <f aca="false">YEAR(A2952)</f>
        <v>2012</v>
      </c>
      <c r="C2952" s="17" t="n">
        <f aca="false">MONTH(A2952)</f>
        <v>12</v>
      </c>
      <c r="D2952" s="6" t="str">
        <f aca="false">IF(MONTH(A2952)&gt;=4,"FY "&amp;YEAR(A2952)&amp;"-"&amp;RIGHT(YEAR(A2952)+1,2),"FY "&amp;(YEAR(A2952)-1)&amp;"-"&amp;RIGHT(YEAR(A2952),2))</f>
        <v>FY 2012-13</v>
      </c>
      <c r="E2952" s="6" t="str">
        <f aca="false">IF(AND(V2952&lt;&gt;"",W2952&lt;&gt;""),"Yes","No")</f>
        <v>Yes</v>
      </c>
      <c r="F2952" s="18" t="n">
        <f aca="false">Total!F2952</f>
        <v>3643.9</v>
      </c>
      <c r="G2952" s="18" t="n">
        <f aca="false">Total!G2952</f>
        <v>2326.1</v>
      </c>
      <c r="H2952" s="18" t="n">
        <f aca="false">Total!H2952</f>
        <v>1317.9</v>
      </c>
      <c r="I2952" s="18" t="n">
        <f aca="false">Total!I2952</f>
        <v>243.01</v>
      </c>
      <c r="J2952" s="18" t="n">
        <f aca="false">IF($V2952="","",INDEX('Stock Exchange'!F$5:F$2450,$V2952))</f>
        <v>3643.9</v>
      </c>
      <c r="K2952" s="18" t="n">
        <f aca="false">IF($V2952="","",INDEX('Stock Exchange'!G$5:G$2450,$V2952))</f>
        <v>2326.1</v>
      </c>
      <c r="L2952" s="18" t="n">
        <f aca="false">IF($V2952="","",INDEX('Stock Exchange'!H$5:H$2450,$V2952))</f>
        <v>1317.9</v>
      </c>
      <c r="M2952" s="18" t="n">
        <f aca="false">IF($V2952="","",INDEX('Stock Exchange'!I$5:I$2450,$V2952))</f>
        <v>243.01</v>
      </c>
      <c r="N2952" s="18" t="n">
        <f aca="false">IF($W2952="","",INDEX(Primary!F$5:F$2450,$W2952))</f>
        <v>0</v>
      </c>
      <c r="O2952" s="18" t="n">
        <f aca="false">IF($W2952="","",INDEX(Primary!G$5:G$2450,$W2952))</f>
        <v>0</v>
      </c>
      <c r="P2952" s="18" t="n">
        <f aca="false">IF($W2952="","",INDEX(Primary!H$5:H$2450,$W2952))</f>
        <v>0</v>
      </c>
      <c r="Q2952" s="18" t="n">
        <f aca="false">IF($W2952="","",INDEX(Primary!I$5:I$2450,$W2952))</f>
        <v>0</v>
      </c>
      <c r="R2952" s="19" t="n">
        <f aca="false">IF($E2952="Yes",L2952+P2952,"")</f>
        <v>1317.9</v>
      </c>
      <c r="S2952" s="19" t="n">
        <f aca="false">IF($E2952="Yes",H2952-R2952,"")</f>
        <v>0</v>
      </c>
      <c r="T2952" s="6" t="str">
        <f aca="false">IF($E2952="Yes",IF(ROUND(ABS(S2952),2)&lt;=$T$2,"OK","CHECK"),"n/a")</f>
        <v>OK</v>
      </c>
      <c r="U2952" s="20" t="n">
        <f aca="false">Total!J2952</f>
        <v>54.232</v>
      </c>
      <c r="V2952" s="17" t="n">
        <f aca="false">IFERROR(MATCH($A2952,'Stock Exchange'!$A$5:$A$2450,0),"")</f>
        <v>734</v>
      </c>
      <c r="W2952" s="17" t="n">
        <f aca="false">IFERROR(MATCH($A2952,Primary!$A$5:$A$2450,0),"")</f>
        <v>734</v>
      </c>
    </row>
    <row r="2953" customFormat="false" ht="15" hidden="false" customHeight="false" outlineLevel="0" collapsed="false">
      <c r="A2953" s="16" t="n">
        <f aca="false">Total!A2953</f>
        <v>41260</v>
      </c>
      <c r="B2953" s="17" t="n">
        <f aca="false">YEAR(A2953)</f>
        <v>2012</v>
      </c>
      <c r="C2953" s="17" t="n">
        <f aca="false">MONTH(A2953)</f>
        <v>12</v>
      </c>
      <c r="D2953" s="6" t="str">
        <f aca="false">IF(MONTH(A2953)&gt;=4,"FY "&amp;YEAR(A2953)&amp;"-"&amp;RIGHT(YEAR(A2953)+1,2),"FY "&amp;(YEAR(A2953)-1)&amp;"-"&amp;RIGHT(YEAR(A2953),2))</f>
        <v>FY 2012-13</v>
      </c>
      <c r="E2953" s="6" t="str">
        <f aca="false">IF(AND(V2953&lt;&gt;"",W2953&lt;&gt;""),"Yes","No")</f>
        <v>Yes</v>
      </c>
      <c r="F2953" s="18" t="n">
        <f aca="false">Total!F2953</f>
        <v>2704.6</v>
      </c>
      <c r="G2953" s="18" t="n">
        <f aca="false">Total!G2953</f>
        <v>2078.4</v>
      </c>
      <c r="H2953" s="18" t="n">
        <f aca="false">Total!H2953</f>
        <v>626.2</v>
      </c>
      <c r="I2953" s="18" t="n">
        <f aca="false">Total!I2953</f>
        <v>115.13</v>
      </c>
      <c r="J2953" s="18" t="n">
        <f aca="false">IF($V2953="","",INDEX('Stock Exchange'!F$5:F$2450,$V2953))</f>
        <v>2687.3</v>
      </c>
      <c r="K2953" s="18" t="n">
        <f aca="false">IF($V2953="","",INDEX('Stock Exchange'!G$5:G$2450,$V2953))</f>
        <v>2078</v>
      </c>
      <c r="L2953" s="18" t="n">
        <f aca="false">IF($V2953="","",INDEX('Stock Exchange'!H$5:H$2450,$V2953))</f>
        <v>609.4</v>
      </c>
      <c r="M2953" s="18" t="n">
        <f aca="false">IF($V2953="","",INDEX('Stock Exchange'!I$5:I$2450,$V2953))</f>
        <v>112.04</v>
      </c>
      <c r="N2953" s="18" t="n">
        <f aca="false">IF($W2953="","",INDEX(Primary!F$5:F$2450,$W2953))</f>
        <v>17.3</v>
      </c>
      <c r="O2953" s="18" t="n">
        <f aca="false">IF($W2953="","",INDEX(Primary!G$5:G$2450,$W2953))</f>
        <v>0.5</v>
      </c>
      <c r="P2953" s="18" t="n">
        <f aca="false">IF($W2953="","",INDEX(Primary!H$5:H$2450,$W2953))</f>
        <v>16.8</v>
      </c>
      <c r="Q2953" s="18" t="n">
        <f aca="false">IF($W2953="","",INDEX(Primary!I$5:I$2450,$W2953))</f>
        <v>3.09</v>
      </c>
      <c r="R2953" s="19" t="n">
        <f aca="false">IF($E2953="Yes",L2953+P2953,"")</f>
        <v>626.2</v>
      </c>
      <c r="S2953" s="19" t="n">
        <f aca="false">IF($E2953="Yes",H2953-R2953,"")</f>
        <v>0</v>
      </c>
      <c r="T2953" s="6" t="str">
        <f aca="false">IF($E2953="Yes",IF(ROUND(ABS(S2953),2)&lt;=$T$2,"OK","CHECK"),"n/a")</f>
        <v>OK</v>
      </c>
      <c r="U2953" s="20" t="n">
        <f aca="false">Total!J2953</f>
        <v>54.388</v>
      </c>
      <c r="V2953" s="17" t="n">
        <f aca="false">IFERROR(MATCH($A2953,'Stock Exchange'!$A$5:$A$2450,0),"")</f>
        <v>735</v>
      </c>
      <c r="W2953" s="17" t="n">
        <f aca="false">IFERROR(MATCH($A2953,Primary!$A$5:$A$2450,0),"")</f>
        <v>735</v>
      </c>
    </row>
    <row r="2954" customFormat="false" ht="15" hidden="false" customHeight="false" outlineLevel="0" collapsed="false">
      <c r="A2954" s="16" t="n">
        <f aca="false">Total!A2954</f>
        <v>41261</v>
      </c>
      <c r="B2954" s="17" t="n">
        <f aca="false">YEAR(A2954)</f>
        <v>2012</v>
      </c>
      <c r="C2954" s="17" t="n">
        <f aca="false">MONTH(A2954)</f>
        <v>12</v>
      </c>
      <c r="D2954" s="6" t="str">
        <f aca="false">IF(MONTH(A2954)&gt;=4,"FY "&amp;YEAR(A2954)&amp;"-"&amp;RIGHT(YEAR(A2954)+1,2),"FY "&amp;(YEAR(A2954)-1)&amp;"-"&amp;RIGHT(YEAR(A2954),2))</f>
        <v>FY 2012-13</v>
      </c>
      <c r="E2954" s="6" t="str">
        <f aca="false">IF(AND(V2954&lt;&gt;"",W2954&lt;&gt;""),"Yes","No")</f>
        <v>Yes</v>
      </c>
      <c r="F2954" s="18" t="n">
        <f aca="false">Total!F2954</f>
        <v>3540.5</v>
      </c>
      <c r="G2954" s="18" t="n">
        <f aca="false">Total!G2954</f>
        <v>2591.7</v>
      </c>
      <c r="H2954" s="18" t="n">
        <f aca="false">Total!H2954</f>
        <v>948.8</v>
      </c>
      <c r="I2954" s="18" t="n">
        <f aca="false">Total!I2954</f>
        <v>173.68</v>
      </c>
      <c r="J2954" s="18" t="n">
        <f aca="false">IF($V2954="","",INDEX('Stock Exchange'!F$5:F$2450,$V2954))</f>
        <v>3540.5</v>
      </c>
      <c r="K2954" s="18" t="n">
        <f aca="false">IF($V2954="","",INDEX('Stock Exchange'!G$5:G$2450,$V2954))</f>
        <v>2589.7</v>
      </c>
      <c r="L2954" s="18" t="n">
        <f aca="false">IF($V2954="","",INDEX('Stock Exchange'!H$5:H$2450,$V2954))</f>
        <v>950.8</v>
      </c>
      <c r="M2954" s="18" t="n">
        <f aca="false">IF($V2954="","",INDEX('Stock Exchange'!I$5:I$2450,$V2954))</f>
        <v>174.05</v>
      </c>
      <c r="N2954" s="18" t="n">
        <f aca="false">IF($W2954="","",INDEX(Primary!F$5:F$2450,$W2954))</f>
        <v>0</v>
      </c>
      <c r="O2954" s="18" t="n">
        <f aca="false">IF($W2954="","",INDEX(Primary!G$5:G$2450,$W2954))</f>
        <v>2</v>
      </c>
      <c r="P2954" s="18" t="n">
        <f aca="false">IF($W2954="","",INDEX(Primary!H$5:H$2450,$W2954))</f>
        <v>-2</v>
      </c>
      <c r="Q2954" s="18" t="n">
        <f aca="false">IF($W2954="","",INDEX(Primary!I$5:I$2450,$W2954))</f>
        <v>-0.37</v>
      </c>
      <c r="R2954" s="19" t="n">
        <f aca="false">IF($E2954="Yes",L2954+P2954,"")</f>
        <v>948.8</v>
      </c>
      <c r="S2954" s="19" t="n">
        <f aca="false">IF($E2954="Yes",H2954-R2954,"")</f>
        <v>0</v>
      </c>
      <c r="T2954" s="6" t="str">
        <f aca="false">IF($E2954="Yes",IF(ROUND(ABS(S2954),2)&lt;=$T$2,"OK","CHECK"),"n/a")</f>
        <v>OK</v>
      </c>
      <c r="U2954" s="20" t="n">
        <f aca="false">Total!J2954</f>
        <v>54.629</v>
      </c>
      <c r="V2954" s="17" t="n">
        <f aca="false">IFERROR(MATCH($A2954,'Stock Exchange'!$A$5:$A$2450,0),"")</f>
        <v>736</v>
      </c>
      <c r="W2954" s="17" t="n">
        <f aca="false">IFERROR(MATCH($A2954,Primary!$A$5:$A$2450,0),"")</f>
        <v>736</v>
      </c>
    </row>
    <row r="2955" customFormat="false" ht="15" hidden="false" customHeight="false" outlineLevel="0" collapsed="false">
      <c r="A2955" s="16" t="n">
        <f aca="false">Total!A2955</f>
        <v>41262</v>
      </c>
      <c r="B2955" s="17" t="n">
        <f aca="false">YEAR(A2955)</f>
        <v>2012</v>
      </c>
      <c r="C2955" s="17" t="n">
        <f aca="false">MONTH(A2955)</f>
        <v>12</v>
      </c>
      <c r="D2955" s="6" t="str">
        <f aca="false">IF(MONTH(A2955)&gt;=4,"FY "&amp;YEAR(A2955)&amp;"-"&amp;RIGHT(YEAR(A2955)+1,2),"FY "&amp;(YEAR(A2955)-1)&amp;"-"&amp;RIGHT(YEAR(A2955),2))</f>
        <v>FY 2012-13</v>
      </c>
      <c r="E2955" s="6" t="str">
        <f aca="false">IF(AND(V2955&lt;&gt;"",W2955&lt;&gt;""),"Yes","No")</f>
        <v>Yes</v>
      </c>
      <c r="F2955" s="18" t="n">
        <f aca="false">Total!F2955</f>
        <v>3747.2</v>
      </c>
      <c r="G2955" s="18" t="n">
        <f aca="false">Total!G2955</f>
        <v>2377.8</v>
      </c>
      <c r="H2955" s="18" t="n">
        <f aca="false">Total!H2955</f>
        <v>1369.4</v>
      </c>
      <c r="I2955" s="18" t="n">
        <f aca="false">Total!I2955</f>
        <v>249.67</v>
      </c>
      <c r="J2955" s="18" t="n">
        <f aca="false">IF($V2955="","",INDEX('Stock Exchange'!F$5:F$2450,$V2955))</f>
        <v>3340.7</v>
      </c>
      <c r="K2955" s="18" t="n">
        <f aca="false">IF($V2955="","",INDEX('Stock Exchange'!G$5:G$2450,$V2955))</f>
        <v>2376.8</v>
      </c>
      <c r="L2955" s="18" t="n">
        <f aca="false">IF($V2955="","",INDEX('Stock Exchange'!H$5:H$2450,$V2955))</f>
        <v>963.8</v>
      </c>
      <c r="M2955" s="18" t="n">
        <f aca="false">IF($V2955="","",INDEX('Stock Exchange'!I$5:I$2450,$V2955))</f>
        <v>175.72</v>
      </c>
      <c r="N2955" s="18" t="n">
        <f aca="false">IF($W2955="","",INDEX(Primary!F$5:F$2450,$W2955))</f>
        <v>406.5</v>
      </c>
      <c r="O2955" s="18" t="n">
        <f aca="false">IF($W2955="","",INDEX(Primary!G$5:G$2450,$W2955))</f>
        <v>0.9</v>
      </c>
      <c r="P2955" s="18" t="n">
        <f aca="false">IF($W2955="","",INDEX(Primary!H$5:H$2450,$W2955))</f>
        <v>405.6</v>
      </c>
      <c r="Q2955" s="18" t="n">
        <f aca="false">IF($W2955="","",INDEX(Primary!I$5:I$2450,$W2955))</f>
        <v>73.95</v>
      </c>
      <c r="R2955" s="19" t="n">
        <f aca="false">IF($E2955="Yes",L2955+P2955,"")</f>
        <v>1369.4</v>
      </c>
      <c r="S2955" s="19" t="n">
        <f aca="false">IF($E2955="Yes",H2955-R2955,"")</f>
        <v>0</v>
      </c>
      <c r="T2955" s="6" t="str">
        <f aca="false">IF($E2955="Yes",IF(ROUND(ABS(S2955),2)&lt;=$T$2,"OK","CHECK"),"n/a")</f>
        <v>OK</v>
      </c>
      <c r="U2955" s="20" t="n">
        <f aca="false">Total!J2955</f>
        <v>54.849</v>
      </c>
      <c r="V2955" s="17" t="n">
        <f aca="false">IFERROR(MATCH($A2955,'Stock Exchange'!$A$5:$A$2450,0),"")</f>
        <v>737</v>
      </c>
      <c r="W2955" s="17" t="n">
        <f aca="false">IFERROR(MATCH($A2955,Primary!$A$5:$A$2450,0),"")</f>
        <v>737</v>
      </c>
    </row>
    <row r="2956" customFormat="false" ht="15" hidden="false" customHeight="false" outlineLevel="0" collapsed="false">
      <c r="A2956" s="16" t="n">
        <f aca="false">Total!A2956</f>
        <v>41263</v>
      </c>
      <c r="B2956" s="17" t="n">
        <f aca="false">YEAR(A2956)</f>
        <v>2012</v>
      </c>
      <c r="C2956" s="17" t="n">
        <f aca="false">MONTH(A2956)</f>
        <v>12</v>
      </c>
      <c r="D2956" s="6" t="str">
        <f aca="false">IF(MONTH(A2956)&gt;=4,"FY "&amp;YEAR(A2956)&amp;"-"&amp;RIGHT(YEAR(A2956)+1,2),"FY "&amp;(YEAR(A2956)-1)&amp;"-"&amp;RIGHT(YEAR(A2956),2))</f>
        <v>FY 2012-13</v>
      </c>
      <c r="E2956" s="6" t="str">
        <f aca="false">IF(AND(V2956&lt;&gt;"",W2956&lt;&gt;""),"Yes","No")</f>
        <v>Yes</v>
      </c>
      <c r="F2956" s="18" t="n">
        <f aca="false">Total!F2956</f>
        <v>4719.3</v>
      </c>
      <c r="G2956" s="18" t="n">
        <f aca="false">Total!G2956</f>
        <v>3152.1</v>
      </c>
      <c r="H2956" s="18" t="n">
        <f aca="false">Total!H2956</f>
        <v>1567.2</v>
      </c>
      <c r="I2956" s="18" t="n">
        <f aca="false">Total!I2956</f>
        <v>286.32</v>
      </c>
      <c r="J2956" s="18" t="n">
        <f aca="false">IF($V2956="","",INDEX('Stock Exchange'!F$5:F$2450,$V2956))</f>
        <v>4511.9</v>
      </c>
      <c r="K2956" s="18" t="n">
        <f aca="false">IF($V2956="","",INDEX('Stock Exchange'!G$5:G$2450,$V2956))</f>
        <v>3147.8</v>
      </c>
      <c r="L2956" s="18" t="n">
        <f aca="false">IF($V2956="","",INDEX('Stock Exchange'!H$5:H$2450,$V2956))</f>
        <v>1364.1</v>
      </c>
      <c r="M2956" s="18" t="n">
        <f aca="false">IF($V2956="","",INDEX('Stock Exchange'!I$5:I$2450,$V2956))</f>
        <v>249.21</v>
      </c>
      <c r="N2956" s="18" t="n">
        <f aca="false">IF($W2956="","",INDEX(Primary!F$5:F$2450,$W2956))</f>
        <v>207.3</v>
      </c>
      <c r="O2956" s="18" t="n">
        <f aca="false">IF($W2956="","",INDEX(Primary!G$5:G$2450,$W2956))</f>
        <v>4.2</v>
      </c>
      <c r="P2956" s="18" t="n">
        <f aca="false">IF($W2956="","",INDEX(Primary!H$5:H$2450,$W2956))</f>
        <v>203.1</v>
      </c>
      <c r="Q2956" s="18" t="n">
        <f aca="false">IF($W2956="","",INDEX(Primary!I$5:I$2450,$W2956))</f>
        <v>37.11</v>
      </c>
      <c r="R2956" s="19" t="n">
        <f aca="false">IF($E2956="Yes",L2956+P2956,"")</f>
        <v>1567.2</v>
      </c>
      <c r="S2956" s="19" t="n">
        <f aca="false">IF($E2956="Yes",H2956-R2956,"")</f>
        <v>0</v>
      </c>
      <c r="T2956" s="6" t="str">
        <f aca="false">IF($E2956="Yes",IF(ROUND(ABS(S2956),2)&lt;=$T$2,"OK","CHECK"),"n/a")</f>
        <v>OK</v>
      </c>
      <c r="U2956" s="20" t="n">
        <f aca="false">Total!J2956</f>
        <v>54.7365</v>
      </c>
      <c r="V2956" s="17" t="n">
        <f aca="false">IFERROR(MATCH($A2956,'Stock Exchange'!$A$5:$A$2450,0),"")</f>
        <v>738</v>
      </c>
      <c r="W2956" s="17" t="n">
        <f aca="false">IFERROR(MATCH($A2956,Primary!$A$5:$A$2450,0),"")</f>
        <v>738</v>
      </c>
    </row>
    <row r="2957" customFormat="false" ht="15" hidden="false" customHeight="false" outlineLevel="0" collapsed="false">
      <c r="A2957" s="16" t="n">
        <f aca="false">Total!A2957</f>
        <v>41264</v>
      </c>
      <c r="B2957" s="17" t="n">
        <f aca="false">YEAR(A2957)</f>
        <v>2012</v>
      </c>
      <c r="C2957" s="17" t="n">
        <f aca="false">MONTH(A2957)</f>
        <v>12</v>
      </c>
      <c r="D2957" s="6" t="str">
        <f aca="false">IF(MONTH(A2957)&gt;=4,"FY "&amp;YEAR(A2957)&amp;"-"&amp;RIGHT(YEAR(A2957)+1,2),"FY "&amp;(YEAR(A2957)-1)&amp;"-"&amp;RIGHT(YEAR(A2957),2))</f>
        <v>FY 2012-13</v>
      </c>
      <c r="E2957" s="6" t="str">
        <f aca="false">IF(AND(V2957&lt;&gt;"",W2957&lt;&gt;""),"Yes","No")</f>
        <v>Yes</v>
      </c>
      <c r="F2957" s="18" t="n">
        <f aca="false">Total!F2957</f>
        <v>2876.6</v>
      </c>
      <c r="G2957" s="18" t="n">
        <f aca="false">Total!G2957</f>
        <v>2286.4</v>
      </c>
      <c r="H2957" s="18" t="n">
        <f aca="false">Total!H2957</f>
        <v>590.2</v>
      </c>
      <c r="I2957" s="18" t="n">
        <f aca="false">Total!I2957</f>
        <v>107.62</v>
      </c>
      <c r="J2957" s="18" t="n">
        <f aca="false">IF($V2957="","",INDEX('Stock Exchange'!F$5:F$2450,$V2957))</f>
        <v>2863.3</v>
      </c>
      <c r="K2957" s="18" t="n">
        <f aca="false">IF($V2957="","",INDEX('Stock Exchange'!G$5:G$2450,$V2957))</f>
        <v>2286.2</v>
      </c>
      <c r="L2957" s="18" t="n">
        <f aca="false">IF($V2957="","",INDEX('Stock Exchange'!H$5:H$2450,$V2957))</f>
        <v>577.1</v>
      </c>
      <c r="M2957" s="18" t="n">
        <f aca="false">IF($V2957="","",INDEX('Stock Exchange'!I$5:I$2450,$V2957))</f>
        <v>105.23</v>
      </c>
      <c r="N2957" s="18" t="n">
        <f aca="false">IF($W2957="","",INDEX(Primary!F$5:F$2450,$W2957))</f>
        <v>13.4</v>
      </c>
      <c r="O2957" s="18" t="n">
        <f aca="false">IF($W2957="","",INDEX(Primary!G$5:G$2450,$W2957))</f>
        <v>0.2</v>
      </c>
      <c r="P2957" s="18" t="n">
        <f aca="false">IF($W2957="","",INDEX(Primary!H$5:H$2450,$W2957))</f>
        <v>13.1</v>
      </c>
      <c r="Q2957" s="18" t="n">
        <f aca="false">IF($W2957="","",INDEX(Primary!I$5:I$2450,$W2957))</f>
        <v>2.4</v>
      </c>
      <c r="R2957" s="19" t="n">
        <f aca="false">IF($E2957="Yes",L2957+P2957,"")</f>
        <v>590.2</v>
      </c>
      <c r="S2957" s="19" t="n">
        <f aca="false">IF($E2957="Yes",H2957-R2957,"")</f>
        <v>0</v>
      </c>
      <c r="T2957" s="6" t="str">
        <f aca="false">IF($E2957="Yes",IF(ROUND(ABS(S2957),2)&lt;=$T$2,"OK","CHECK"),"n/a")</f>
        <v>OK</v>
      </c>
      <c r="U2957" s="20" t="n">
        <f aca="false">Total!J2957</f>
        <v>54.842</v>
      </c>
      <c r="V2957" s="17" t="n">
        <f aca="false">IFERROR(MATCH($A2957,'Stock Exchange'!$A$5:$A$2450,0),"")</f>
        <v>739</v>
      </c>
      <c r="W2957" s="17" t="n">
        <f aca="false">IFERROR(MATCH($A2957,Primary!$A$5:$A$2450,0),"")</f>
        <v>739</v>
      </c>
    </row>
    <row r="2958" customFormat="false" ht="15" hidden="false" customHeight="false" outlineLevel="0" collapsed="false">
      <c r="A2958" s="16" t="n">
        <f aca="false">Total!A2958</f>
        <v>41267</v>
      </c>
      <c r="B2958" s="17" t="n">
        <f aca="false">YEAR(A2958)</f>
        <v>2012</v>
      </c>
      <c r="C2958" s="17" t="n">
        <f aca="false">MONTH(A2958)</f>
        <v>12</v>
      </c>
      <c r="D2958" s="6" t="str">
        <f aca="false">IF(MONTH(A2958)&gt;=4,"FY "&amp;YEAR(A2958)&amp;"-"&amp;RIGHT(YEAR(A2958)+1,2),"FY "&amp;(YEAR(A2958)-1)&amp;"-"&amp;RIGHT(YEAR(A2958),2))</f>
        <v>FY 2012-13</v>
      </c>
      <c r="E2958" s="6" t="str">
        <f aca="false">IF(AND(V2958&lt;&gt;"",W2958&lt;&gt;""),"Yes","No")</f>
        <v>Yes</v>
      </c>
      <c r="F2958" s="18" t="n">
        <f aca="false">Total!F2958</f>
        <v>3533.3</v>
      </c>
      <c r="G2958" s="18" t="n">
        <f aca="false">Total!G2958</f>
        <v>2559.8</v>
      </c>
      <c r="H2958" s="18" t="n">
        <f aca="false">Total!H2958</f>
        <v>973.5</v>
      </c>
      <c r="I2958" s="18" t="n">
        <f aca="false">Total!I2958</f>
        <v>176.72</v>
      </c>
      <c r="J2958" s="18" t="n">
        <f aca="false">IF($V2958="","",INDEX('Stock Exchange'!F$5:F$2450,$V2958))</f>
        <v>3011.7</v>
      </c>
      <c r="K2958" s="18" t="n">
        <f aca="false">IF($V2958="","",INDEX('Stock Exchange'!G$5:G$2450,$V2958))</f>
        <v>2558.8</v>
      </c>
      <c r="L2958" s="18" t="n">
        <f aca="false">IF($V2958="","",INDEX('Stock Exchange'!H$5:H$2450,$V2958))</f>
        <v>452.9</v>
      </c>
      <c r="M2958" s="18" t="n">
        <f aca="false">IF($V2958="","",INDEX('Stock Exchange'!I$5:I$2450,$V2958))</f>
        <v>82.22</v>
      </c>
      <c r="N2958" s="18" t="n">
        <f aca="false">IF($W2958="","",INDEX(Primary!F$5:F$2450,$W2958))</f>
        <v>521.5</v>
      </c>
      <c r="O2958" s="18" t="n">
        <f aca="false">IF($W2958="","",INDEX(Primary!G$5:G$2450,$W2958))</f>
        <v>0.9</v>
      </c>
      <c r="P2958" s="18" t="n">
        <f aca="false">IF($W2958="","",INDEX(Primary!H$5:H$2450,$W2958))</f>
        <v>520.6</v>
      </c>
      <c r="Q2958" s="18" t="n">
        <f aca="false">IF($W2958="","",INDEX(Primary!I$5:I$2450,$W2958))</f>
        <v>94.51</v>
      </c>
      <c r="R2958" s="19" t="n">
        <f aca="false">IF($E2958="Yes",L2958+P2958,"")</f>
        <v>973.5</v>
      </c>
      <c r="S2958" s="19" t="n">
        <f aca="false">IF($E2958="Yes",H2958-R2958,"")</f>
        <v>0</v>
      </c>
      <c r="T2958" s="6" t="str">
        <f aca="false">IF($E2958="Yes",IF(ROUND(ABS(S2958),2)&lt;=$T$2,"OK","CHECK"),"n/a")</f>
        <v>OK</v>
      </c>
      <c r="U2958" s="20" t="n">
        <f aca="false">Total!J2958</f>
        <v>55.086</v>
      </c>
      <c r="V2958" s="17" t="n">
        <f aca="false">IFERROR(MATCH($A2958,'Stock Exchange'!$A$5:$A$2450,0),"")</f>
        <v>740</v>
      </c>
      <c r="W2958" s="17" t="n">
        <f aca="false">IFERROR(MATCH($A2958,Primary!$A$5:$A$2450,0),"")</f>
        <v>740</v>
      </c>
    </row>
    <row r="2959" customFormat="false" ht="15" hidden="false" customHeight="false" outlineLevel="0" collapsed="false">
      <c r="A2959" s="16" t="n">
        <f aca="false">Total!A2959</f>
        <v>41269</v>
      </c>
      <c r="B2959" s="17" t="n">
        <f aca="false">YEAR(A2959)</f>
        <v>2012</v>
      </c>
      <c r="C2959" s="17" t="n">
        <f aca="false">MONTH(A2959)</f>
        <v>12</v>
      </c>
      <c r="D2959" s="6" t="str">
        <f aca="false">IF(MONTH(A2959)&gt;=4,"FY "&amp;YEAR(A2959)&amp;"-"&amp;RIGHT(YEAR(A2959)+1,2),"FY "&amp;(YEAR(A2959)-1)&amp;"-"&amp;RIGHT(YEAR(A2959),2))</f>
        <v>FY 2012-13</v>
      </c>
      <c r="E2959" s="6" t="str">
        <f aca="false">IF(AND(V2959&lt;&gt;"",W2959&lt;&gt;""),"Yes","No")</f>
        <v>Yes</v>
      </c>
      <c r="F2959" s="18" t="n">
        <f aca="false">Total!F2959</f>
        <v>5134.2</v>
      </c>
      <c r="G2959" s="18" t="n">
        <f aca="false">Total!G2959</f>
        <v>1170.8</v>
      </c>
      <c r="H2959" s="18" t="n">
        <f aca="false">Total!H2959</f>
        <v>3963.3</v>
      </c>
      <c r="I2959" s="18" t="n">
        <f aca="false">Total!I2959</f>
        <v>719.49</v>
      </c>
      <c r="J2959" s="18" t="n">
        <f aca="false">IF($V2959="","",INDEX('Stock Exchange'!F$5:F$2450,$V2959))</f>
        <v>1624.5</v>
      </c>
      <c r="K2959" s="18" t="n">
        <f aca="false">IF($V2959="","",INDEX('Stock Exchange'!G$5:G$2450,$V2959))</f>
        <v>1166.3</v>
      </c>
      <c r="L2959" s="18" t="n">
        <f aca="false">IF($V2959="","",INDEX('Stock Exchange'!H$5:H$2450,$V2959))</f>
        <v>458.3</v>
      </c>
      <c r="M2959" s="18" t="n">
        <f aca="false">IF($V2959="","",INDEX('Stock Exchange'!I$5:I$2450,$V2959))</f>
        <v>83.19</v>
      </c>
      <c r="N2959" s="18" t="n">
        <f aca="false">IF($W2959="","",INDEX(Primary!F$5:F$2450,$W2959))</f>
        <v>3509.7</v>
      </c>
      <c r="O2959" s="18" t="n">
        <f aca="false">IF($W2959="","",INDEX(Primary!G$5:G$2450,$W2959))</f>
        <v>4.6</v>
      </c>
      <c r="P2959" s="18" t="n">
        <f aca="false">IF($W2959="","",INDEX(Primary!H$5:H$2450,$W2959))</f>
        <v>3505.1</v>
      </c>
      <c r="Q2959" s="18" t="n">
        <f aca="false">IF($W2959="","",INDEX(Primary!I$5:I$2450,$W2959))</f>
        <v>636.3</v>
      </c>
      <c r="R2959" s="19" t="n">
        <f aca="false">IF($E2959="Yes",L2959+P2959,"")</f>
        <v>3963.4</v>
      </c>
      <c r="S2959" s="19" t="n">
        <f aca="false">IF($E2959="Yes",H2959-R2959,"")</f>
        <v>-0.0999999999999091</v>
      </c>
      <c r="T2959" s="6" t="str">
        <f aca="false">IF($E2959="Yes",IF(ROUND(ABS(S2959),2)&lt;=$T$2,"OK","CHECK"),"n/a")</f>
        <v>OK</v>
      </c>
      <c r="U2959" s="20" t="n">
        <f aca="false">Total!J2959</f>
        <v>55.0858</v>
      </c>
      <c r="V2959" s="17" t="n">
        <f aca="false">IFERROR(MATCH($A2959,'Stock Exchange'!$A$5:$A$2450,0),"")</f>
        <v>741</v>
      </c>
      <c r="W2959" s="17" t="n">
        <f aca="false">IFERROR(MATCH($A2959,Primary!$A$5:$A$2450,0),"")</f>
        <v>741</v>
      </c>
    </row>
    <row r="2960" customFormat="false" ht="15" hidden="false" customHeight="false" outlineLevel="0" collapsed="false">
      <c r="A2960" s="16" t="n">
        <f aca="false">Total!A2960</f>
        <v>41270</v>
      </c>
      <c r="B2960" s="17" t="n">
        <f aca="false">YEAR(A2960)</f>
        <v>2012</v>
      </c>
      <c r="C2960" s="17" t="n">
        <f aca="false">MONTH(A2960)</f>
        <v>12</v>
      </c>
      <c r="D2960" s="6" t="str">
        <f aca="false">IF(MONTH(A2960)&gt;=4,"FY "&amp;YEAR(A2960)&amp;"-"&amp;RIGHT(YEAR(A2960)+1,2),"FY "&amp;(YEAR(A2960)-1)&amp;"-"&amp;RIGHT(YEAR(A2960),2))</f>
        <v>FY 2012-13</v>
      </c>
      <c r="E2960" s="6" t="str">
        <f aca="false">IF(AND(V2960&lt;&gt;"",W2960&lt;&gt;""),"Yes","No")</f>
        <v>Yes</v>
      </c>
      <c r="F2960" s="18" t="n">
        <f aca="false">Total!F2960</f>
        <v>2158.2</v>
      </c>
      <c r="G2960" s="18" t="n">
        <f aca="false">Total!G2960</f>
        <v>1266.9</v>
      </c>
      <c r="H2960" s="18" t="n">
        <f aca="false">Total!H2960</f>
        <v>891.3</v>
      </c>
      <c r="I2960" s="18" t="n">
        <f aca="false">Total!I2960</f>
        <v>162.16</v>
      </c>
      <c r="J2960" s="18" t="n">
        <f aca="false">IF($V2960="","",INDEX('Stock Exchange'!F$5:F$2450,$V2960))</f>
        <v>2035.6</v>
      </c>
      <c r="K2960" s="18" t="n">
        <f aca="false">IF($V2960="","",INDEX('Stock Exchange'!G$5:G$2450,$V2960))</f>
        <v>1264.9</v>
      </c>
      <c r="L2960" s="18" t="n">
        <f aca="false">IF($V2960="","",INDEX('Stock Exchange'!H$5:H$2450,$V2960))</f>
        <v>770.7</v>
      </c>
      <c r="M2960" s="18" t="n">
        <f aca="false">IF($V2960="","",INDEX('Stock Exchange'!I$5:I$2450,$V2960))</f>
        <v>140.22</v>
      </c>
      <c r="N2960" s="18" t="n">
        <f aca="false">IF($W2960="","",INDEX(Primary!F$5:F$2450,$W2960))</f>
        <v>122.6</v>
      </c>
      <c r="O2960" s="18" t="n">
        <f aca="false">IF($W2960="","",INDEX(Primary!G$5:G$2450,$W2960))</f>
        <v>2</v>
      </c>
      <c r="P2960" s="18" t="n">
        <f aca="false">IF($W2960="","",INDEX(Primary!H$5:H$2450,$W2960))</f>
        <v>120.5</v>
      </c>
      <c r="Q2960" s="18" t="n">
        <f aca="false">IF($W2960="","",INDEX(Primary!I$5:I$2450,$W2960))</f>
        <v>21.93</v>
      </c>
      <c r="R2960" s="19" t="n">
        <f aca="false">IF($E2960="Yes",L2960+P2960,"")</f>
        <v>891.2</v>
      </c>
      <c r="S2960" s="19" t="n">
        <f aca="false">IF($E2960="Yes",H2960-R2960,"")</f>
        <v>0.0999999999999091</v>
      </c>
      <c r="T2960" s="6" t="str">
        <f aca="false">IF($E2960="Yes",IF(ROUND(ABS(S2960),2)&lt;=$T$2,"OK","CHECK"),"n/a")</f>
        <v>OK</v>
      </c>
      <c r="U2960" s="20" t="n">
        <f aca="false">Total!J2960</f>
        <v>54.9635</v>
      </c>
      <c r="V2960" s="17" t="n">
        <f aca="false">IFERROR(MATCH($A2960,'Stock Exchange'!$A$5:$A$2450,0),"")</f>
        <v>742</v>
      </c>
      <c r="W2960" s="17" t="n">
        <f aca="false">IFERROR(MATCH($A2960,Primary!$A$5:$A$2450,0),"")</f>
        <v>742</v>
      </c>
    </row>
    <row r="2961" customFormat="false" ht="15" hidden="false" customHeight="false" outlineLevel="0" collapsed="false">
      <c r="A2961" s="16" t="n">
        <f aca="false">Total!A2961</f>
        <v>41271</v>
      </c>
      <c r="B2961" s="17" t="n">
        <f aca="false">YEAR(A2961)</f>
        <v>2012</v>
      </c>
      <c r="C2961" s="17" t="n">
        <f aca="false">MONTH(A2961)</f>
        <v>12</v>
      </c>
      <c r="D2961" s="6" t="str">
        <f aca="false">IF(MONTH(A2961)&gt;=4,"FY "&amp;YEAR(A2961)&amp;"-"&amp;RIGHT(YEAR(A2961)+1,2),"FY "&amp;(YEAR(A2961)-1)&amp;"-"&amp;RIGHT(YEAR(A2961),2))</f>
        <v>FY 2012-13</v>
      </c>
      <c r="E2961" s="6" t="str">
        <f aca="false">IF(AND(V2961&lt;&gt;"",W2961&lt;&gt;""),"Yes","No")</f>
        <v>Yes</v>
      </c>
      <c r="F2961" s="18" t="n">
        <f aca="false">Total!F2961</f>
        <v>3745.8</v>
      </c>
      <c r="G2961" s="18" t="n">
        <f aca="false">Total!G2961</f>
        <v>3770.7</v>
      </c>
      <c r="H2961" s="18" t="n">
        <f aca="false">Total!H2961</f>
        <v>-24.9</v>
      </c>
      <c r="I2961" s="18" t="n">
        <f aca="false">Total!I2961</f>
        <v>-4.53</v>
      </c>
      <c r="J2961" s="18" t="n">
        <f aca="false">IF($V2961="","",INDEX('Stock Exchange'!F$5:F$2450,$V2961))</f>
        <v>3739.2</v>
      </c>
      <c r="K2961" s="18" t="n">
        <f aca="false">IF($V2961="","",INDEX('Stock Exchange'!G$5:G$2450,$V2961))</f>
        <v>3770</v>
      </c>
      <c r="L2961" s="18" t="n">
        <f aca="false">IF($V2961="","",INDEX('Stock Exchange'!H$5:H$2450,$V2961))</f>
        <v>-30.8</v>
      </c>
      <c r="M2961" s="18" t="n">
        <f aca="false">IF($V2961="","",INDEX('Stock Exchange'!I$5:I$2450,$V2961))</f>
        <v>-5.62</v>
      </c>
      <c r="N2961" s="18" t="n">
        <f aca="false">IF($W2961="","",INDEX(Primary!F$5:F$2450,$W2961))</f>
        <v>6.7</v>
      </c>
      <c r="O2961" s="18" t="n">
        <f aca="false">IF($W2961="","",INDEX(Primary!G$5:G$2450,$W2961))</f>
        <v>0.7</v>
      </c>
      <c r="P2961" s="18" t="n">
        <f aca="false">IF($W2961="","",INDEX(Primary!H$5:H$2450,$W2961))</f>
        <v>5.9</v>
      </c>
      <c r="Q2961" s="18" t="n">
        <f aca="false">IF($W2961="","",INDEX(Primary!I$5:I$2450,$W2961))</f>
        <v>1.08</v>
      </c>
      <c r="R2961" s="19" t="n">
        <f aca="false">IF($E2961="Yes",L2961+P2961,"")</f>
        <v>-24.9</v>
      </c>
      <c r="S2961" s="19" t="n">
        <f aca="false">IF($E2961="Yes",H2961-R2961,"")</f>
        <v>0</v>
      </c>
      <c r="T2961" s="6" t="str">
        <f aca="false">IF($E2961="Yes",IF(ROUND(ABS(S2961),2)&lt;=$T$2,"OK","CHECK"),"n/a")</f>
        <v>OK</v>
      </c>
      <c r="U2961" s="20" t="n">
        <f aca="false">Total!J2961</f>
        <v>54.8465</v>
      </c>
      <c r="V2961" s="17" t="n">
        <f aca="false">IFERROR(MATCH($A2961,'Stock Exchange'!$A$5:$A$2450,0),"")</f>
        <v>743</v>
      </c>
      <c r="W2961" s="17" t="n">
        <f aca="false">IFERROR(MATCH($A2961,Primary!$A$5:$A$2450,0),"")</f>
        <v>743</v>
      </c>
    </row>
    <row r="2962" customFormat="false" ht="15" hidden="false" customHeight="false" outlineLevel="0" collapsed="false">
      <c r="A2962" s="16" t="n">
        <f aca="false">Total!A2962</f>
        <v>41274</v>
      </c>
      <c r="B2962" s="17" t="n">
        <f aca="false">YEAR(A2962)</f>
        <v>2012</v>
      </c>
      <c r="C2962" s="17" t="n">
        <f aca="false">MONTH(A2962)</f>
        <v>12</v>
      </c>
      <c r="D2962" s="6" t="str">
        <f aca="false">IF(MONTH(A2962)&gt;=4,"FY "&amp;YEAR(A2962)&amp;"-"&amp;RIGHT(YEAR(A2962)+1,2),"FY "&amp;(YEAR(A2962)-1)&amp;"-"&amp;RIGHT(YEAR(A2962),2))</f>
        <v>FY 2012-13</v>
      </c>
      <c r="E2962" s="6" t="str">
        <f aca="false">IF(AND(V2962&lt;&gt;"",W2962&lt;&gt;""),"Yes","No")</f>
        <v>Yes</v>
      </c>
      <c r="F2962" s="18" t="n">
        <f aca="false">Total!F2962</f>
        <v>2718.9</v>
      </c>
      <c r="G2962" s="18" t="n">
        <f aca="false">Total!G2962</f>
        <v>1814.4</v>
      </c>
      <c r="H2962" s="18" t="n">
        <f aca="false">Total!H2962</f>
        <v>904.5</v>
      </c>
      <c r="I2962" s="18" t="n">
        <f aca="false">Total!I2962</f>
        <v>164.91</v>
      </c>
      <c r="J2962" s="18" t="n">
        <f aca="false">IF($V2962="","",INDEX('Stock Exchange'!F$5:F$2450,$V2962))</f>
        <v>2685.1</v>
      </c>
      <c r="K2962" s="18" t="n">
        <f aca="false">IF($V2962="","",INDEX('Stock Exchange'!G$5:G$2450,$V2962))</f>
        <v>1814.3</v>
      </c>
      <c r="L2962" s="18" t="n">
        <f aca="false">IF($V2962="","",INDEX('Stock Exchange'!H$5:H$2450,$V2962))</f>
        <v>870.8</v>
      </c>
      <c r="M2962" s="18" t="n">
        <f aca="false">IF($V2962="","",INDEX('Stock Exchange'!I$5:I$2450,$V2962))</f>
        <v>158.77</v>
      </c>
      <c r="N2962" s="18" t="n">
        <f aca="false">IF($W2962="","",INDEX(Primary!F$5:F$2450,$W2962))</f>
        <v>33.8</v>
      </c>
      <c r="O2962" s="18" t="n">
        <f aca="false">IF($W2962="","",INDEX(Primary!G$5:G$2450,$W2962))</f>
        <v>0.1</v>
      </c>
      <c r="P2962" s="18" t="n">
        <f aca="false">IF($W2962="","",INDEX(Primary!H$5:H$2450,$W2962))</f>
        <v>33.7</v>
      </c>
      <c r="Q2962" s="18" t="n">
        <f aca="false">IF($W2962="","",INDEX(Primary!I$5:I$2450,$W2962))</f>
        <v>6.14</v>
      </c>
      <c r="R2962" s="19" t="n">
        <f aca="false">IF($E2962="Yes",L2962+P2962,"")</f>
        <v>904.5</v>
      </c>
      <c r="S2962" s="19" t="n">
        <f aca="false">IF($E2962="Yes",H2962-R2962,"")</f>
        <v>0</v>
      </c>
      <c r="T2962" s="6" t="str">
        <f aca="false">IF($E2962="Yes",IF(ROUND(ABS(S2962),2)&lt;=$T$2,"OK","CHECK"),"n/a")</f>
        <v>OK</v>
      </c>
      <c r="U2962" s="20" t="n">
        <f aca="false">Total!J2962</f>
        <v>54.8473</v>
      </c>
      <c r="V2962" s="17" t="n">
        <f aca="false">IFERROR(MATCH($A2962,'Stock Exchange'!$A$5:$A$2450,0),"")</f>
        <v>744</v>
      </c>
      <c r="W2962" s="17" t="n">
        <f aca="false">IFERROR(MATCH($A2962,Primary!$A$5:$A$2450,0),"")</f>
        <v>744</v>
      </c>
    </row>
    <row r="2963" customFormat="false" ht="15" hidden="false" customHeight="false" outlineLevel="0" collapsed="false">
      <c r="A2963" s="16" t="n">
        <f aca="false">Total!A2963</f>
        <v>41275</v>
      </c>
      <c r="B2963" s="17" t="n">
        <f aca="false">YEAR(A2963)</f>
        <v>2013</v>
      </c>
      <c r="C2963" s="17" t="n">
        <f aca="false">MONTH(A2963)</f>
        <v>1</v>
      </c>
      <c r="D2963" s="6" t="str">
        <f aca="false">IF(MONTH(A2963)&gt;=4,"FY "&amp;YEAR(A2963)&amp;"-"&amp;RIGHT(YEAR(A2963)+1,2),"FY "&amp;(YEAR(A2963)-1)&amp;"-"&amp;RIGHT(YEAR(A2963),2))</f>
        <v>FY 2012-13</v>
      </c>
      <c r="E2963" s="6" t="str">
        <f aca="false">IF(AND(V2963&lt;&gt;"",W2963&lt;&gt;""),"Yes","No")</f>
        <v>Yes</v>
      </c>
      <c r="F2963" s="18" t="n">
        <f aca="false">Total!F2963</f>
        <v>1599.3</v>
      </c>
      <c r="G2963" s="18" t="n">
        <f aca="false">Total!G2963</f>
        <v>727.8</v>
      </c>
      <c r="H2963" s="18" t="n">
        <f aca="false">Total!H2963</f>
        <v>871.5</v>
      </c>
      <c r="I2963" s="18" t="n">
        <f aca="false">Total!I2963</f>
        <v>159.09</v>
      </c>
      <c r="J2963" s="18" t="n">
        <f aca="false">IF($V2963="","",INDEX('Stock Exchange'!F$5:F$2450,$V2963))</f>
        <v>1596.4</v>
      </c>
      <c r="K2963" s="18" t="n">
        <f aca="false">IF($V2963="","",INDEX('Stock Exchange'!G$5:G$2450,$V2963))</f>
        <v>726.9</v>
      </c>
      <c r="L2963" s="18" t="n">
        <f aca="false">IF($V2963="","",INDEX('Stock Exchange'!H$5:H$2450,$V2963))</f>
        <v>869.5</v>
      </c>
      <c r="M2963" s="18" t="n">
        <f aca="false">IF($V2963="","",INDEX('Stock Exchange'!I$5:I$2450,$V2963))</f>
        <v>158.73</v>
      </c>
      <c r="N2963" s="18" t="n">
        <f aca="false">IF($W2963="","",INDEX(Primary!F$5:F$2450,$W2963))</f>
        <v>2.8</v>
      </c>
      <c r="O2963" s="18" t="n">
        <f aca="false">IF($W2963="","",INDEX(Primary!G$5:G$2450,$W2963))</f>
        <v>0.9</v>
      </c>
      <c r="P2963" s="18" t="n">
        <f aca="false">IF($W2963="","",INDEX(Primary!H$5:H$2450,$W2963))</f>
        <v>1.9</v>
      </c>
      <c r="Q2963" s="18" t="n">
        <f aca="false">IF($W2963="","",INDEX(Primary!I$5:I$2450,$W2963))</f>
        <v>0.36</v>
      </c>
      <c r="R2963" s="19" t="n">
        <f aca="false">IF($E2963="Yes",L2963+P2963,"")</f>
        <v>871.4</v>
      </c>
      <c r="S2963" s="19" t="n">
        <f aca="false">IF($E2963="Yes",H2963-R2963,"")</f>
        <v>0.100000000000023</v>
      </c>
      <c r="T2963" s="6" t="str">
        <f aca="false">IF($E2963="Yes",IF(ROUND(ABS(S2963),2)&lt;=$T$2,"OK","CHECK"),"n/a")</f>
        <v>OK</v>
      </c>
      <c r="U2963" s="20" t="n">
        <f aca="false">Total!J2963</f>
        <v>54.7773</v>
      </c>
      <c r="V2963" s="17" t="n">
        <f aca="false">IFERROR(MATCH($A2963,'Stock Exchange'!$A$5:$A$2450,0),"")</f>
        <v>745</v>
      </c>
      <c r="W2963" s="17" t="n">
        <f aca="false">IFERROR(MATCH($A2963,Primary!$A$5:$A$2450,0),"")</f>
        <v>745</v>
      </c>
    </row>
    <row r="2964" customFormat="false" ht="15" hidden="false" customHeight="false" outlineLevel="0" collapsed="false">
      <c r="A2964" s="16" t="n">
        <f aca="false">Total!A2964</f>
        <v>41276</v>
      </c>
      <c r="B2964" s="17" t="n">
        <f aca="false">YEAR(A2964)</f>
        <v>2013</v>
      </c>
      <c r="C2964" s="17" t="n">
        <f aca="false">MONTH(A2964)</f>
        <v>1</v>
      </c>
      <c r="D2964" s="6" t="str">
        <f aca="false">IF(MONTH(A2964)&gt;=4,"FY "&amp;YEAR(A2964)&amp;"-"&amp;RIGHT(YEAR(A2964)+1,2),"FY "&amp;(YEAR(A2964)-1)&amp;"-"&amp;RIGHT(YEAR(A2964),2))</f>
        <v>FY 2012-13</v>
      </c>
      <c r="E2964" s="6" t="str">
        <f aca="false">IF(AND(V2964&lt;&gt;"",W2964&lt;&gt;""),"Yes","No")</f>
        <v>Yes</v>
      </c>
      <c r="F2964" s="18" t="n">
        <f aca="false">Total!F2964</f>
        <v>1020.8</v>
      </c>
      <c r="G2964" s="18" t="n">
        <f aca="false">Total!G2964</f>
        <v>202.9</v>
      </c>
      <c r="H2964" s="18" t="n">
        <f aca="false">Total!H2964</f>
        <v>817.9</v>
      </c>
      <c r="I2964" s="18" t="n">
        <f aca="false">Total!I2964</f>
        <v>149.16</v>
      </c>
      <c r="J2964" s="18" t="n">
        <f aca="false">IF($V2964="","",INDEX('Stock Exchange'!F$5:F$2450,$V2964))</f>
        <v>883.1</v>
      </c>
      <c r="K2964" s="18" t="n">
        <f aca="false">IF($V2964="","",INDEX('Stock Exchange'!G$5:G$2450,$V2964))</f>
        <v>202.9</v>
      </c>
      <c r="L2964" s="18" t="n">
        <f aca="false">IF($V2964="","",INDEX('Stock Exchange'!H$5:H$2450,$V2964))</f>
        <v>680.1</v>
      </c>
      <c r="M2964" s="18" t="n">
        <f aca="false">IF($V2964="","",INDEX('Stock Exchange'!I$5:I$2450,$V2964))</f>
        <v>124.04</v>
      </c>
      <c r="N2964" s="18" t="n">
        <f aca="false">IF($W2964="","",INDEX(Primary!F$5:F$2450,$W2964))</f>
        <v>137.8</v>
      </c>
      <c r="O2964" s="18" t="n">
        <f aca="false">IF($W2964="","",INDEX(Primary!G$5:G$2450,$W2964))</f>
        <v>0</v>
      </c>
      <c r="P2964" s="18" t="n">
        <f aca="false">IF($W2964="","",INDEX(Primary!H$5:H$2450,$W2964))</f>
        <v>137.8</v>
      </c>
      <c r="Q2964" s="18" t="n">
        <f aca="false">IF($W2964="","",INDEX(Primary!I$5:I$2450,$W2964))</f>
        <v>25.12</v>
      </c>
      <c r="R2964" s="19" t="n">
        <f aca="false">IF($E2964="Yes",L2964+P2964,"")</f>
        <v>817.9</v>
      </c>
      <c r="S2964" s="19" t="n">
        <f aca="false">IF($E2964="Yes",H2964-R2964,"")</f>
        <v>0</v>
      </c>
      <c r="T2964" s="6" t="str">
        <f aca="false">IF($E2964="Yes",IF(ROUND(ABS(S2964),2)&lt;=$T$2,"OK","CHECK"),"n/a")</f>
        <v>OK</v>
      </c>
      <c r="U2964" s="20" t="n">
        <f aca="false">Total!J2964</f>
        <v>54.832</v>
      </c>
      <c r="V2964" s="17" t="n">
        <f aca="false">IFERROR(MATCH($A2964,'Stock Exchange'!$A$5:$A$2450,0),"")</f>
        <v>746</v>
      </c>
      <c r="W2964" s="17" t="n">
        <f aca="false">IFERROR(MATCH($A2964,Primary!$A$5:$A$2450,0),"")</f>
        <v>746</v>
      </c>
    </row>
    <row r="2965" customFormat="false" ht="15" hidden="false" customHeight="false" outlineLevel="0" collapsed="false">
      <c r="A2965" s="16" t="n">
        <f aca="false">Total!A2965</f>
        <v>41277</v>
      </c>
      <c r="B2965" s="17" t="n">
        <f aca="false">YEAR(A2965)</f>
        <v>2013</v>
      </c>
      <c r="C2965" s="17" t="n">
        <f aca="false">MONTH(A2965)</f>
        <v>1</v>
      </c>
      <c r="D2965" s="6" t="str">
        <f aca="false">IF(MONTH(A2965)&gt;=4,"FY "&amp;YEAR(A2965)&amp;"-"&amp;RIGHT(YEAR(A2965)+1,2),"FY "&amp;(YEAR(A2965)-1)&amp;"-"&amp;RIGHT(YEAR(A2965),2))</f>
        <v>FY 2012-13</v>
      </c>
      <c r="E2965" s="6" t="str">
        <f aca="false">IF(AND(V2965&lt;&gt;"",W2965&lt;&gt;""),"Yes","No")</f>
        <v>Yes</v>
      </c>
      <c r="F2965" s="18" t="n">
        <f aca="false">Total!F2965</f>
        <v>2641.2</v>
      </c>
      <c r="G2965" s="18" t="n">
        <f aca="false">Total!G2965</f>
        <v>1249.5</v>
      </c>
      <c r="H2965" s="18" t="n">
        <f aca="false">Total!H2965</f>
        <v>1391.7</v>
      </c>
      <c r="I2965" s="18" t="n">
        <f aca="false">Total!I2965</f>
        <v>255.88</v>
      </c>
      <c r="J2965" s="18" t="n">
        <f aca="false">IF($V2965="","",INDEX('Stock Exchange'!F$5:F$2450,$V2965))</f>
        <v>2341.9</v>
      </c>
      <c r="K2965" s="18" t="n">
        <f aca="false">IF($V2965="","",INDEX('Stock Exchange'!G$5:G$2450,$V2965))</f>
        <v>1249</v>
      </c>
      <c r="L2965" s="18" t="n">
        <f aca="false">IF($V2965="","",INDEX('Stock Exchange'!H$5:H$2450,$V2965))</f>
        <v>1092.8</v>
      </c>
      <c r="M2965" s="18" t="n">
        <f aca="false">IF($V2965="","",INDEX('Stock Exchange'!I$5:I$2450,$V2965))</f>
        <v>200.93</v>
      </c>
      <c r="N2965" s="18" t="n">
        <f aca="false">IF($W2965="","",INDEX(Primary!F$5:F$2450,$W2965))</f>
        <v>299.3</v>
      </c>
      <c r="O2965" s="18" t="n">
        <f aca="false">IF($W2965="","",INDEX(Primary!G$5:G$2450,$W2965))</f>
        <v>0.5</v>
      </c>
      <c r="P2965" s="18" t="n">
        <f aca="false">IF($W2965="","",INDEX(Primary!H$5:H$2450,$W2965))</f>
        <v>298.9</v>
      </c>
      <c r="Q2965" s="18" t="n">
        <f aca="false">IF($W2965="","",INDEX(Primary!I$5:I$2450,$W2965))</f>
        <v>54.95</v>
      </c>
      <c r="R2965" s="19" t="n">
        <f aca="false">IF($E2965="Yes",L2965+P2965,"")</f>
        <v>1391.7</v>
      </c>
      <c r="S2965" s="19" t="n">
        <f aca="false">IF($E2965="Yes",H2965-R2965,"")</f>
        <v>0</v>
      </c>
      <c r="T2965" s="6" t="str">
        <f aca="false">IF($E2965="Yes",IF(ROUND(ABS(S2965),2)&lt;=$T$2,"OK","CHECK"),"n/a")</f>
        <v>OK</v>
      </c>
      <c r="U2965" s="20" t="n">
        <f aca="false">Total!J2965</f>
        <v>54.389</v>
      </c>
      <c r="V2965" s="17" t="n">
        <f aca="false">IFERROR(MATCH($A2965,'Stock Exchange'!$A$5:$A$2450,0),"")</f>
        <v>747</v>
      </c>
      <c r="W2965" s="17" t="n">
        <f aca="false">IFERROR(MATCH($A2965,Primary!$A$5:$A$2450,0),"")</f>
        <v>747</v>
      </c>
    </row>
    <row r="2966" customFormat="false" ht="15" hidden="false" customHeight="false" outlineLevel="0" collapsed="false">
      <c r="A2966" s="16" t="n">
        <f aca="false">Total!A2966</f>
        <v>41278</v>
      </c>
      <c r="B2966" s="17" t="n">
        <f aca="false">YEAR(A2966)</f>
        <v>2013</v>
      </c>
      <c r="C2966" s="17" t="n">
        <f aca="false">MONTH(A2966)</f>
        <v>1</v>
      </c>
      <c r="D2966" s="6" t="str">
        <f aca="false">IF(MONTH(A2966)&gt;=4,"FY "&amp;YEAR(A2966)&amp;"-"&amp;RIGHT(YEAR(A2966)+1,2),"FY "&amp;(YEAR(A2966)-1)&amp;"-"&amp;RIGHT(YEAR(A2966),2))</f>
        <v>FY 2012-13</v>
      </c>
      <c r="E2966" s="6" t="str">
        <f aca="false">IF(AND(V2966&lt;&gt;"",W2966&lt;&gt;""),"Yes","No")</f>
        <v>Yes</v>
      </c>
      <c r="F2966" s="18" t="n">
        <f aca="false">Total!F2966</f>
        <v>3089.3</v>
      </c>
      <c r="G2966" s="18" t="n">
        <f aca="false">Total!G2966</f>
        <v>1649.8</v>
      </c>
      <c r="H2966" s="18" t="n">
        <f aca="false">Total!H2966</f>
        <v>1439.5</v>
      </c>
      <c r="I2966" s="18" t="n">
        <f aca="false">Total!I2966</f>
        <v>264.54</v>
      </c>
      <c r="J2966" s="18" t="n">
        <f aca="false">IF($V2966="","",INDEX('Stock Exchange'!F$5:F$2450,$V2966))</f>
        <v>3089.3</v>
      </c>
      <c r="K2966" s="18" t="n">
        <f aca="false">IF($V2966="","",INDEX('Stock Exchange'!G$5:G$2450,$V2966))</f>
        <v>1649.8</v>
      </c>
      <c r="L2966" s="18" t="n">
        <f aca="false">IF($V2966="","",INDEX('Stock Exchange'!H$5:H$2450,$V2966))</f>
        <v>1439.5</v>
      </c>
      <c r="M2966" s="18" t="n">
        <f aca="false">IF($V2966="","",INDEX('Stock Exchange'!I$5:I$2450,$V2966))</f>
        <v>264.54</v>
      </c>
      <c r="N2966" s="18" t="n">
        <f aca="false">IF($W2966="","",INDEX(Primary!F$5:F$2450,$W2966))</f>
        <v>0</v>
      </c>
      <c r="O2966" s="18" t="n">
        <f aca="false">IF($W2966="","",INDEX(Primary!G$5:G$2450,$W2966))</f>
        <v>0</v>
      </c>
      <c r="P2966" s="18" t="n">
        <f aca="false">IF($W2966="","",INDEX(Primary!H$5:H$2450,$W2966))</f>
        <v>0</v>
      </c>
      <c r="Q2966" s="18" t="n">
        <f aca="false">IF($W2966="","",INDEX(Primary!I$5:I$2450,$W2966))</f>
        <v>0</v>
      </c>
      <c r="R2966" s="19" t="n">
        <f aca="false">IF($E2966="Yes",L2966+P2966,"")</f>
        <v>1439.5</v>
      </c>
      <c r="S2966" s="19" t="n">
        <f aca="false">IF($E2966="Yes",H2966-R2966,"")</f>
        <v>0</v>
      </c>
      <c r="T2966" s="6" t="str">
        <f aca="false">IF($E2966="Yes",IF(ROUND(ABS(S2966),2)&lt;=$T$2,"OK","CHECK"),"n/a")</f>
        <v>OK</v>
      </c>
      <c r="U2966" s="20" t="n">
        <f aca="false">Total!J2966</f>
        <v>54.4153</v>
      </c>
      <c r="V2966" s="17" t="n">
        <f aca="false">IFERROR(MATCH($A2966,'Stock Exchange'!$A$5:$A$2450,0),"")</f>
        <v>748</v>
      </c>
      <c r="W2966" s="17" t="n">
        <f aca="false">IFERROR(MATCH($A2966,Primary!$A$5:$A$2450,0),"")</f>
        <v>748</v>
      </c>
    </row>
    <row r="2967" customFormat="false" ht="15" hidden="false" customHeight="false" outlineLevel="0" collapsed="false">
      <c r="A2967" s="16" t="n">
        <f aca="false">Total!A2967</f>
        <v>41281</v>
      </c>
      <c r="B2967" s="17" t="n">
        <f aca="false">YEAR(A2967)</f>
        <v>2013</v>
      </c>
      <c r="C2967" s="17" t="n">
        <f aca="false">MONTH(A2967)</f>
        <v>1</v>
      </c>
      <c r="D2967" s="6" t="str">
        <f aca="false">IF(MONTH(A2967)&gt;=4,"FY "&amp;YEAR(A2967)&amp;"-"&amp;RIGHT(YEAR(A2967)+1,2),"FY "&amp;(YEAR(A2967)-1)&amp;"-"&amp;RIGHT(YEAR(A2967),2))</f>
        <v>FY 2012-13</v>
      </c>
      <c r="E2967" s="6" t="str">
        <f aca="false">IF(AND(V2967&lt;&gt;"",W2967&lt;&gt;""),"Yes","No")</f>
        <v>Yes</v>
      </c>
      <c r="F2967" s="18" t="n">
        <f aca="false">Total!F2967</f>
        <v>3188.6</v>
      </c>
      <c r="G2967" s="18" t="n">
        <f aca="false">Total!G2967</f>
        <v>1937.2</v>
      </c>
      <c r="H2967" s="18" t="n">
        <f aca="false">Total!H2967</f>
        <v>1251.5</v>
      </c>
      <c r="I2967" s="18" t="n">
        <f aca="false">Total!I2967</f>
        <v>228.18</v>
      </c>
      <c r="J2967" s="18" t="n">
        <f aca="false">IF($V2967="","",INDEX('Stock Exchange'!F$5:F$2450,$V2967))</f>
        <v>3187.8</v>
      </c>
      <c r="K2967" s="18" t="n">
        <f aca="false">IF($V2967="","",INDEX('Stock Exchange'!G$5:G$2450,$V2967))</f>
        <v>1936.8</v>
      </c>
      <c r="L2967" s="18" t="n">
        <f aca="false">IF($V2967="","",INDEX('Stock Exchange'!H$5:H$2450,$V2967))</f>
        <v>1251</v>
      </c>
      <c r="M2967" s="18" t="n">
        <f aca="false">IF($V2967="","",INDEX('Stock Exchange'!I$5:I$2450,$V2967))</f>
        <v>228.09</v>
      </c>
      <c r="N2967" s="18" t="n">
        <f aca="false">IF($W2967="","",INDEX(Primary!F$5:F$2450,$W2967))</f>
        <v>0.8</v>
      </c>
      <c r="O2967" s="18" t="n">
        <f aca="false">IF($W2967="","",INDEX(Primary!G$5:G$2450,$W2967))</f>
        <v>0.3</v>
      </c>
      <c r="P2967" s="18" t="n">
        <f aca="false">IF($W2967="","",INDEX(Primary!H$5:H$2450,$W2967))</f>
        <v>0.5</v>
      </c>
      <c r="Q2967" s="18" t="n">
        <f aca="false">IF($W2967="","",INDEX(Primary!I$5:I$2450,$W2967))</f>
        <v>0.09</v>
      </c>
      <c r="R2967" s="19" t="n">
        <f aca="false">IF($E2967="Yes",L2967+P2967,"")</f>
        <v>1251.5</v>
      </c>
      <c r="S2967" s="19" t="n">
        <f aca="false">IF($E2967="Yes",H2967-R2967,"")</f>
        <v>0</v>
      </c>
      <c r="T2967" s="6" t="str">
        <f aca="false">IF($E2967="Yes",IF(ROUND(ABS(S2967),2)&lt;=$T$2,"OK","CHECK"),"n/a")</f>
        <v>OK</v>
      </c>
      <c r="U2967" s="20" t="n">
        <f aca="false">Total!J2967</f>
        <v>54.8458</v>
      </c>
      <c r="V2967" s="17" t="n">
        <f aca="false">IFERROR(MATCH($A2967,'Stock Exchange'!$A$5:$A$2450,0),"")</f>
        <v>749</v>
      </c>
      <c r="W2967" s="17" t="n">
        <f aca="false">IFERROR(MATCH($A2967,Primary!$A$5:$A$2450,0),"")</f>
        <v>749</v>
      </c>
    </row>
    <row r="2968" customFormat="false" ht="15" hidden="false" customHeight="false" outlineLevel="0" collapsed="false">
      <c r="A2968" s="16" t="n">
        <f aca="false">Total!A2968</f>
        <v>41282</v>
      </c>
      <c r="B2968" s="17" t="n">
        <f aca="false">YEAR(A2968)</f>
        <v>2013</v>
      </c>
      <c r="C2968" s="17" t="n">
        <f aca="false">MONTH(A2968)</f>
        <v>1</v>
      </c>
      <c r="D2968" s="6" t="str">
        <f aca="false">IF(MONTH(A2968)&gt;=4,"FY "&amp;YEAR(A2968)&amp;"-"&amp;RIGHT(YEAR(A2968)+1,2),"FY "&amp;(YEAR(A2968)-1)&amp;"-"&amp;RIGHT(YEAR(A2968),2))</f>
        <v>FY 2012-13</v>
      </c>
      <c r="E2968" s="6" t="str">
        <f aca="false">IF(AND(V2968&lt;&gt;"",W2968&lt;&gt;""),"Yes","No")</f>
        <v>Yes</v>
      </c>
      <c r="F2968" s="18" t="n">
        <f aca="false">Total!F2968</f>
        <v>3135</v>
      </c>
      <c r="G2968" s="18" t="n">
        <f aca="false">Total!G2968</f>
        <v>2142.5</v>
      </c>
      <c r="H2968" s="18" t="n">
        <f aca="false">Total!H2968</f>
        <v>992.5</v>
      </c>
      <c r="I2968" s="18" t="n">
        <f aca="false">Total!I2968</f>
        <v>180.53</v>
      </c>
      <c r="J2968" s="18" t="n">
        <f aca="false">IF($V2968="","",INDEX('Stock Exchange'!F$5:F$2450,$V2968))</f>
        <v>3134.8</v>
      </c>
      <c r="K2968" s="18" t="n">
        <f aca="false">IF($V2968="","",INDEX('Stock Exchange'!G$5:G$2450,$V2968))</f>
        <v>2142.4</v>
      </c>
      <c r="L2968" s="18" t="n">
        <f aca="false">IF($V2968="","",INDEX('Stock Exchange'!H$5:H$2450,$V2968))</f>
        <v>992.4</v>
      </c>
      <c r="M2968" s="18" t="n">
        <f aca="false">IF($V2968="","",INDEX('Stock Exchange'!I$5:I$2450,$V2968))</f>
        <v>180.5</v>
      </c>
      <c r="N2968" s="18" t="n">
        <f aca="false">IF($W2968="","",INDEX(Primary!F$5:F$2450,$W2968))</f>
        <v>0.2</v>
      </c>
      <c r="O2968" s="18" t="n">
        <f aca="false">IF($W2968="","",INDEX(Primary!G$5:G$2450,$W2968))</f>
        <v>0.1</v>
      </c>
      <c r="P2968" s="18" t="n">
        <f aca="false">IF($W2968="","",INDEX(Primary!H$5:H$2450,$W2968))</f>
        <v>0.1</v>
      </c>
      <c r="Q2968" s="18" t="n">
        <f aca="false">IF($W2968="","",INDEX(Primary!I$5:I$2450,$W2968))</f>
        <v>0.03</v>
      </c>
      <c r="R2968" s="19" t="n">
        <f aca="false">IF($E2968="Yes",L2968+P2968,"")</f>
        <v>992.5</v>
      </c>
      <c r="S2968" s="19" t="n">
        <f aca="false">IF($E2968="Yes",H2968-R2968,"")</f>
        <v>0</v>
      </c>
      <c r="T2968" s="6" t="str">
        <f aca="false">IF($E2968="Yes",IF(ROUND(ABS(S2968),2)&lt;=$T$2,"OK","CHECK"),"n/a")</f>
        <v>OK</v>
      </c>
      <c r="U2968" s="20" t="n">
        <f aca="false">Total!J2968</f>
        <v>54.978</v>
      </c>
      <c r="V2968" s="17" t="n">
        <f aca="false">IFERROR(MATCH($A2968,'Stock Exchange'!$A$5:$A$2450,0),"")</f>
        <v>750</v>
      </c>
      <c r="W2968" s="17" t="n">
        <f aca="false">IFERROR(MATCH($A2968,Primary!$A$5:$A$2450,0),"")</f>
        <v>750</v>
      </c>
    </row>
    <row r="2969" customFormat="false" ht="15" hidden="false" customHeight="false" outlineLevel="0" collapsed="false">
      <c r="A2969" s="16" t="n">
        <f aca="false">Total!A2969</f>
        <v>41283</v>
      </c>
      <c r="B2969" s="17" t="n">
        <f aca="false">YEAR(A2969)</f>
        <v>2013</v>
      </c>
      <c r="C2969" s="17" t="n">
        <f aca="false">MONTH(A2969)</f>
        <v>1</v>
      </c>
      <c r="D2969" s="6" t="str">
        <f aca="false">IF(MONTH(A2969)&gt;=4,"FY "&amp;YEAR(A2969)&amp;"-"&amp;RIGHT(YEAR(A2969)+1,2),"FY "&amp;(YEAR(A2969)-1)&amp;"-"&amp;RIGHT(YEAR(A2969),2))</f>
        <v>FY 2012-13</v>
      </c>
      <c r="E2969" s="6" t="str">
        <f aca="false">IF(AND(V2969&lt;&gt;"",W2969&lt;&gt;""),"Yes","No")</f>
        <v>Yes</v>
      </c>
      <c r="F2969" s="18" t="n">
        <f aca="false">Total!F2969</f>
        <v>3175.1</v>
      </c>
      <c r="G2969" s="18" t="n">
        <f aca="false">Total!G2969</f>
        <v>2276.9</v>
      </c>
      <c r="H2969" s="18" t="n">
        <f aca="false">Total!H2969</f>
        <v>898.1</v>
      </c>
      <c r="I2969" s="18" t="n">
        <f aca="false">Total!I2969</f>
        <v>162.33</v>
      </c>
      <c r="J2969" s="18" t="n">
        <f aca="false">IF($V2969="","",INDEX('Stock Exchange'!F$5:F$2450,$V2969))</f>
        <v>3175.1</v>
      </c>
      <c r="K2969" s="18" t="n">
        <f aca="false">IF($V2969="","",INDEX('Stock Exchange'!G$5:G$2450,$V2969))</f>
        <v>2274.4</v>
      </c>
      <c r="L2969" s="18" t="n">
        <f aca="false">IF($V2969="","",INDEX('Stock Exchange'!H$5:H$2450,$V2969))</f>
        <v>900.7</v>
      </c>
      <c r="M2969" s="18" t="n">
        <f aca="false">IF($V2969="","",INDEX('Stock Exchange'!I$5:I$2450,$V2969))</f>
        <v>162.79</v>
      </c>
      <c r="N2969" s="18" t="n">
        <f aca="false">IF($W2969="","",INDEX(Primary!F$5:F$2450,$W2969))</f>
        <v>0</v>
      </c>
      <c r="O2969" s="18" t="n">
        <f aca="false">IF($W2969="","",INDEX(Primary!G$5:G$2450,$W2969))</f>
        <v>2.5</v>
      </c>
      <c r="P2969" s="18" t="n">
        <f aca="false">IF($W2969="","",INDEX(Primary!H$5:H$2450,$W2969))</f>
        <v>-2.5</v>
      </c>
      <c r="Q2969" s="18" t="n">
        <f aca="false">IF($W2969="","",INDEX(Primary!I$5:I$2450,$W2969))</f>
        <v>-0.46</v>
      </c>
      <c r="R2969" s="19" t="n">
        <f aca="false">IF($E2969="Yes",L2969+P2969,"")</f>
        <v>898.2</v>
      </c>
      <c r="S2969" s="19" t="n">
        <f aca="false">IF($E2969="Yes",H2969-R2969,"")</f>
        <v>-0.100000000000023</v>
      </c>
      <c r="T2969" s="6" t="str">
        <f aca="false">IF($E2969="Yes",IF(ROUND(ABS(S2969),2)&lt;=$T$2,"OK","CHECK"),"n/a")</f>
        <v>OK</v>
      </c>
      <c r="U2969" s="20" t="n">
        <f aca="false">Total!J2969</f>
        <v>55.3278</v>
      </c>
      <c r="V2969" s="17" t="n">
        <f aca="false">IFERROR(MATCH($A2969,'Stock Exchange'!$A$5:$A$2450,0),"")</f>
        <v>751</v>
      </c>
      <c r="W2969" s="17" t="n">
        <f aca="false">IFERROR(MATCH($A2969,Primary!$A$5:$A$2450,0),"")</f>
        <v>751</v>
      </c>
    </row>
    <row r="2970" customFormat="false" ht="15" hidden="false" customHeight="false" outlineLevel="0" collapsed="false">
      <c r="A2970" s="16" t="n">
        <f aca="false">Total!A2970</f>
        <v>41284</v>
      </c>
      <c r="B2970" s="17" t="n">
        <f aca="false">YEAR(A2970)</f>
        <v>2013</v>
      </c>
      <c r="C2970" s="17" t="n">
        <f aca="false">MONTH(A2970)</f>
        <v>1</v>
      </c>
      <c r="D2970" s="6" t="str">
        <f aca="false">IF(MONTH(A2970)&gt;=4,"FY "&amp;YEAR(A2970)&amp;"-"&amp;RIGHT(YEAR(A2970)+1,2),"FY "&amp;(YEAR(A2970)-1)&amp;"-"&amp;RIGHT(YEAR(A2970),2))</f>
        <v>FY 2012-13</v>
      </c>
      <c r="E2970" s="6" t="str">
        <f aca="false">IF(AND(V2970&lt;&gt;"",W2970&lt;&gt;""),"Yes","No")</f>
        <v>Yes</v>
      </c>
      <c r="F2970" s="18" t="n">
        <f aca="false">Total!F2970</f>
        <v>3792.2</v>
      </c>
      <c r="G2970" s="18" t="n">
        <f aca="false">Total!G2970</f>
        <v>2923.3</v>
      </c>
      <c r="H2970" s="18" t="n">
        <f aca="false">Total!H2970</f>
        <v>868.9</v>
      </c>
      <c r="I2970" s="18" t="n">
        <f aca="false">Total!I2970</f>
        <v>158.1</v>
      </c>
      <c r="J2970" s="18" t="n">
        <f aca="false">IF($V2970="","",INDEX('Stock Exchange'!F$5:F$2450,$V2970))</f>
        <v>3792.2</v>
      </c>
      <c r="K2970" s="18" t="n">
        <f aca="false">IF($V2970="","",INDEX('Stock Exchange'!G$5:G$2450,$V2970))</f>
        <v>2922.4</v>
      </c>
      <c r="L2970" s="18" t="n">
        <f aca="false">IF($V2970="","",INDEX('Stock Exchange'!H$5:H$2450,$V2970))</f>
        <v>869.8</v>
      </c>
      <c r="M2970" s="18" t="n">
        <f aca="false">IF($V2970="","",INDEX('Stock Exchange'!I$5:I$2450,$V2970))</f>
        <v>158.26</v>
      </c>
      <c r="N2970" s="18" t="n">
        <f aca="false">IF($W2970="","",INDEX(Primary!F$5:F$2450,$W2970))</f>
        <v>0</v>
      </c>
      <c r="O2970" s="18" t="n">
        <f aca="false">IF($W2970="","",INDEX(Primary!G$5:G$2450,$W2970))</f>
        <v>0.9</v>
      </c>
      <c r="P2970" s="18" t="n">
        <f aca="false">IF($W2970="","",INDEX(Primary!H$5:H$2450,$W2970))</f>
        <v>-0.9</v>
      </c>
      <c r="Q2970" s="18" t="n">
        <f aca="false">IF($W2970="","",INDEX(Primary!I$5:I$2450,$W2970))</f>
        <v>-0.17</v>
      </c>
      <c r="R2970" s="19" t="n">
        <f aca="false">IF($E2970="Yes",L2970+P2970,"")</f>
        <v>868.9</v>
      </c>
      <c r="S2970" s="19" t="n">
        <f aca="false">IF($E2970="Yes",H2970-R2970,"")</f>
        <v>0</v>
      </c>
      <c r="T2970" s="6" t="str">
        <f aca="false">IF($E2970="Yes",IF(ROUND(ABS(S2970),2)&lt;=$T$2,"OK","CHECK"),"n/a")</f>
        <v>OK</v>
      </c>
      <c r="U2970" s="20" t="n">
        <f aca="false">Total!J2970</f>
        <v>54.9625</v>
      </c>
      <c r="V2970" s="17" t="n">
        <f aca="false">IFERROR(MATCH($A2970,'Stock Exchange'!$A$5:$A$2450,0),"")</f>
        <v>752</v>
      </c>
      <c r="W2970" s="17" t="n">
        <f aca="false">IFERROR(MATCH($A2970,Primary!$A$5:$A$2450,0),"")</f>
        <v>752</v>
      </c>
    </row>
    <row r="2971" customFormat="false" ht="15" hidden="false" customHeight="false" outlineLevel="0" collapsed="false">
      <c r="A2971" s="16" t="n">
        <f aca="false">Total!A2971</f>
        <v>41285</v>
      </c>
      <c r="B2971" s="17" t="n">
        <f aca="false">YEAR(A2971)</f>
        <v>2013</v>
      </c>
      <c r="C2971" s="17" t="n">
        <f aca="false">MONTH(A2971)</f>
        <v>1</v>
      </c>
      <c r="D2971" s="6" t="str">
        <f aca="false">IF(MONTH(A2971)&gt;=4,"FY "&amp;YEAR(A2971)&amp;"-"&amp;RIGHT(YEAR(A2971)+1,2),"FY "&amp;(YEAR(A2971)-1)&amp;"-"&amp;RIGHT(YEAR(A2971),2))</f>
        <v>FY 2012-13</v>
      </c>
      <c r="E2971" s="6" t="str">
        <f aca="false">IF(AND(V2971&lt;&gt;"",W2971&lt;&gt;""),"Yes","No")</f>
        <v>Yes</v>
      </c>
      <c r="F2971" s="18" t="n">
        <f aca="false">Total!F2971</f>
        <v>3816.9</v>
      </c>
      <c r="G2971" s="18" t="n">
        <f aca="false">Total!G2971</f>
        <v>3535.2</v>
      </c>
      <c r="H2971" s="18" t="n">
        <f aca="false">Total!H2971</f>
        <v>281.7</v>
      </c>
      <c r="I2971" s="18" t="n">
        <f aca="false">Total!I2971</f>
        <v>51.56</v>
      </c>
      <c r="J2971" s="18" t="n">
        <f aca="false">IF($V2971="","",INDEX('Stock Exchange'!F$5:F$2450,$V2971))</f>
        <v>3815.9</v>
      </c>
      <c r="K2971" s="18" t="n">
        <f aca="false">IF($V2971="","",INDEX('Stock Exchange'!G$5:G$2450,$V2971))</f>
        <v>3535</v>
      </c>
      <c r="L2971" s="18" t="n">
        <f aca="false">IF($V2971="","",INDEX('Stock Exchange'!H$5:H$2450,$V2971))</f>
        <v>280.9</v>
      </c>
      <c r="M2971" s="18" t="n">
        <f aca="false">IF($V2971="","",INDEX('Stock Exchange'!I$5:I$2450,$V2971))</f>
        <v>51.41</v>
      </c>
      <c r="N2971" s="18" t="n">
        <f aca="false">IF($W2971="","",INDEX(Primary!F$5:F$2450,$W2971))</f>
        <v>1</v>
      </c>
      <c r="O2971" s="18" t="n">
        <f aca="false">IF($W2971="","",INDEX(Primary!G$5:G$2450,$W2971))</f>
        <v>0.1</v>
      </c>
      <c r="P2971" s="18" t="n">
        <f aca="false">IF($W2971="","",INDEX(Primary!H$5:H$2450,$W2971))</f>
        <v>0.8</v>
      </c>
      <c r="Q2971" s="18" t="n">
        <f aca="false">IF($W2971="","",INDEX(Primary!I$5:I$2450,$W2971))</f>
        <v>0.16</v>
      </c>
      <c r="R2971" s="19" t="n">
        <f aca="false">IF($E2971="Yes",L2971+P2971,"")</f>
        <v>281.7</v>
      </c>
      <c r="S2971" s="19" t="n">
        <f aca="false">IF($E2971="Yes",H2971-R2971,"")</f>
        <v>0</v>
      </c>
      <c r="T2971" s="6" t="str">
        <f aca="false">IF($E2971="Yes",IF(ROUND(ABS(S2971),2)&lt;=$T$2,"OK","CHECK"),"n/a")</f>
        <v>OK</v>
      </c>
      <c r="U2971" s="20" t="n">
        <f aca="false">Total!J2971</f>
        <v>54.6305</v>
      </c>
      <c r="V2971" s="17" t="n">
        <f aca="false">IFERROR(MATCH($A2971,'Stock Exchange'!$A$5:$A$2450,0),"")</f>
        <v>753</v>
      </c>
      <c r="W2971" s="17" t="n">
        <f aca="false">IFERROR(MATCH($A2971,Primary!$A$5:$A$2450,0),"")</f>
        <v>753</v>
      </c>
    </row>
    <row r="2972" customFormat="false" ht="15" hidden="false" customHeight="false" outlineLevel="0" collapsed="false">
      <c r="A2972" s="16" t="n">
        <f aca="false">Total!A2972</f>
        <v>41288</v>
      </c>
      <c r="B2972" s="17" t="n">
        <f aca="false">YEAR(A2972)</f>
        <v>2013</v>
      </c>
      <c r="C2972" s="17" t="n">
        <f aca="false">MONTH(A2972)</f>
        <v>1</v>
      </c>
      <c r="D2972" s="6" t="str">
        <f aca="false">IF(MONTH(A2972)&gt;=4,"FY "&amp;YEAR(A2972)&amp;"-"&amp;RIGHT(YEAR(A2972)+1,2),"FY "&amp;(YEAR(A2972)-1)&amp;"-"&amp;RIGHT(YEAR(A2972),2))</f>
        <v>FY 2012-13</v>
      </c>
      <c r="E2972" s="6" t="str">
        <f aca="false">IF(AND(V2972&lt;&gt;"",W2972&lt;&gt;""),"Yes","No")</f>
        <v>Yes</v>
      </c>
      <c r="F2972" s="18" t="n">
        <f aca="false">Total!F2972</f>
        <v>3434.5</v>
      </c>
      <c r="G2972" s="18" t="n">
        <f aca="false">Total!G2972</f>
        <v>2658.9</v>
      </c>
      <c r="H2972" s="18" t="n">
        <f aca="false">Total!H2972</f>
        <v>775.6</v>
      </c>
      <c r="I2972" s="18" t="n">
        <f aca="false">Total!I2972</f>
        <v>142.2</v>
      </c>
      <c r="J2972" s="18" t="n">
        <f aca="false">IF($V2972="","",INDEX('Stock Exchange'!F$5:F$2450,$V2972))</f>
        <v>3433.8</v>
      </c>
      <c r="K2972" s="18" t="n">
        <f aca="false">IF($V2972="","",INDEX('Stock Exchange'!G$5:G$2450,$V2972))</f>
        <v>2658.2</v>
      </c>
      <c r="L2972" s="18" t="n">
        <f aca="false">IF($V2972="","",INDEX('Stock Exchange'!H$5:H$2450,$V2972))</f>
        <v>775.7</v>
      </c>
      <c r="M2972" s="18" t="n">
        <f aca="false">IF($V2972="","",INDEX('Stock Exchange'!I$5:I$2450,$V2972))</f>
        <v>142.23</v>
      </c>
      <c r="N2972" s="18" t="n">
        <f aca="false">IF($W2972="","",INDEX(Primary!F$5:F$2450,$W2972))</f>
        <v>0.7</v>
      </c>
      <c r="O2972" s="18" t="n">
        <f aca="false">IF($W2972="","",INDEX(Primary!G$5:G$2450,$W2972))</f>
        <v>0.8</v>
      </c>
      <c r="P2972" s="18" t="n">
        <f aca="false">IF($W2972="","",INDEX(Primary!H$5:H$2450,$W2972))</f>
        <v>-0.1</v>
      </c>
      <c r="Q2972" s="18" t="n">
        <f aca="false">IF($W2972="","",INDEX(Primary!I$5:I$2450,$W2972))</f>
        <v>-0.02</v>
      </c>
      <c r="R2972" s="19" t="n">
        <f aca="false">IF($E2972="Yes",L2972+P2972,"")</f>
        <v>775.6</v>
      </c>
      <c r="S2972" s="19" t="n">
        <f aca="false">IF($E2972="Yes",H2972-R2972,"")</f>
        <v>0</v>
      </c>
      <c r="T2972" s="6" t="str">
        <f aca="false">IF($E2972="Yes",IF(ROUND(ABS(S2972),2)&lt;=$T$2,"OK","CHECK"),"n/a")</f>
        <v>OK</v>
      </c>
      <c r="U2972" s="20" t="n">
        <f aca="false">Total!J2972</f>
        <v>54.539</v>
      </c>
      <c r="V2972" s="17" t="n">
        <f aca="false">IFERROR(MATCH($A2972,'Stock Exchange'!$A$5:$A$2450,0),"")</f>
        <v>754</v>
      </c>
      <c r="W2972" s="17" t="n">
        <f aca="false">IFERROR(MATCH($A2972,Primary!$A$5:$A$2450,0),"")</f>
        <v>754</v>
      </c>
    </row>
    <row r="2973" customFormat="false" ht="15" hidden="false" customHeight="false" outlineLevel="0" collapsed="false">
      <c r="A2973" s="16" t="n">
        <f aca="false">Total!A2973</f>
        <v>41289</v>
      </c>
      <c r="B2973" s="17" t="n">
        <f aca="false">YEAR(A2973)</f>
        <v>2013</v>
      </c>
      <c r="C2973" s="17" t="n">
        <f aca="false">MONTH(A2973)</f>
        <v>1</v>
      </c>
      <c r="D2973" s="6" t="str">
        <f aca="false">IF(MONTH(A2973)&gt;=4,"FY "&amp;YEAR(A2973)&amp;"-"&amp;RIGHT(YEAR(A2973)+1,2),"FY "&amp;(YEAR(A2973)-1)&amp;"-"&amp;RIGHT(YEAR(A2973),2))</f>
        <v>FY 2012-13</v>
      </c>
      <c r="E2973" s="6" t="str">
        <f aca="false">IF(AND(V2973&lt;&gt;"",W2973&lt;&gt;""),"Yes","No")</f>
        <v>Yes</v>
      </c>
      <c r="F2973" s="18" t="n">
        <f aca="false">Total!F2973</f>
        <v>3355.5</v>
      </c>
      <c r="G2973" s="18" t="n">
        <f aca="false">Total!G2973</f>
        <v>2342.5</v>
      </c>
      <c r="H2973" s="18" t="n">
        <f aca="false">Total!H2973</f>
        <v>1013</v>
      </c>
      <c r="I2973" s="18" t="n">
        <f aca="false">Total!I2973</f>
        <v>185.41</v>
      </c>
      <c r="J2973" s="18" t="n">
        <f aca="false">IF($V2973="","",INDEX('Stock Exchange'!F$5:F$2450,$V2973))</f>
        <v>3337.1</v>
      </c>
      <c r="K2973" s="18" t="n">
        <f aca="false">IF($V2973="","",INDEX('Stock Exchange'!G$5:G$2450,$V2973))</f>
        <v>2339.4</v>
      </c>
      <c r="L2973" s="18" t="n">
        <f aca="false">IF($V2973="","",INDEX('Stock Exchange'!H$5:H$2450,$V2973))</f>
        <v>997.7</v>
      </c>
      <c r="M2973" s="18" t="n">
        <f aca="false">IF($V2973="","",INDEX('Stock Exchange'!I$5:I$2450,$V2973))</f>
        <v>182.61</v>
      </c>
      <c r="N2973" s="18" t="n">
        <f aca="false">IF($W2973="","",INDEX(Primary!F$5:F$2450,$W2973))</f>
        <v>18.4</v>
      </c>
      <c r="O2973" s="18" t="n">
        <f aca="false">IF($W2973="","",INDEX(Primary!G$5:G$2450,$W2973))</f>
        <v>3.1</v>
      </c>
      <c r="P2973" s="18" t="n">
        <f aca="false">IF($W2973="","",INDEX(Primary!H$5:H$2450,$W2973))</f>
        <v>15.3</v>
      </c>
      <c r="Q2973" s="18" t="n">
        <f aca="false">IF($W2973="","",INDEX(Primary!I$5:I$2450,$W2973))</f>
        <v>2.8</v>
      </c>
      <c r="R2973" s="19" t="n">
        <f aca="false">IF($E2973="Yes",L2973+P2973,"")</f>
        <v>1013</v>
      </c>
      <c r="S2973" s="19" t="n">
        <f aca="false">IF($E2973="Yes",H2973-R2973,"")</f>
        <v>0</v>
      </c>
      <c r="T2973" s="6" t="str">
        <f aca="false">IF($E2973="Yes",IF(ROUND(ABS(S2973),2)&lt;=$T$2,"OK","CHECK"),"n/a")</f>
        <v>OK</v>
      </c>
      <c r="U2973" s="20" t="n">
        <f aca="false">Total!J2973</f>
        <v>54.6355</v>
      </c>
      <c r="V2973" s="17" t="n">
        <f aca="false">IFERROR(MATCH($A2973,'Stock Exchange'!$A$5:$A$2450,0),"")</f>
        <v>755</v>
      </c>
      <c r="W2973" s="17" t="n">
        <f aca="false">IFERROR(MATCH($A2973,Primary!$A$5:$A$2450,0),"")</f>
        <v>755</v>
      </c>
    </row>
    <row r="2974" customFormat="false" ht="15" hidden="false" customHeight="false" outlineLevel="0" collapsed="false">
      <c r="A2974" s="16" t="n">
        <f aca="false">Total!A2974</f>
        <v>41290</v>
      </c>
      <c r="B2974" s="17" t="n">
        <f aca="false">YEAR(A2974)</f>
        <v>2013</v>
      </c>
      <c r="C2974" s="17" t="n">
        <f aca="false">MONTH(A2974)</f>
        <v>1</v>
      </c>
      <c r="D2974" s="6" t="str">
        <f aca="false">IF(MONTH(A2974)&gt;=4,"FY "&amp;YEAR(A2974)&amp;"-"&amp;RIGHT(YEAR(A2974)+1,2),"FY "&amp;(YEAR(A2974)-1)&amp;"-"&amp;RIGHT(YEAR(A2974),2))</f>
        <v>FY 2012-13</v>
      </c>
      <c r="E2974" s="6" t="str">
        <f aca="false">IF(AND(V2974&lt;&gt;"",W2974&lt;&gt;""),"Yes","No")</f>
        <v>Yes</v>
      </c>
      <c r="F2974" s="18" t="n">
        <f aca="false">Total!F2974</f>
        <v>3550.8</v>
      </c>
      <c r="G2974" s="18" t="n">
        <f aca="false">Total!G2974</f>
        <v>2478.6</v>
      </c>
      <c r="H2974" s="18" t="n">
        <f aca="false">Total!H2974</f>
        <v>1072.3</v>
      </c>
      <c r="I2974" s="18" t="n">
        <f aca="false">Total!I2974</f>
        <v>196.59</v>
      </c>
      <c r="J2974" s="18" t="n">
        <f aca="false">IF($V2974="","",INDEX('Stock Exchange'!F$5:F$2450,$V2974))</f>
        <v>3546.7</v>
      </c>
      <c r="K2974" s="18" t="n">
        <f aca="false">IF($V2974="","",INDEX('Stock Exchange'!G$5:G$2450,$V2974))</f>
        <v>2476.3</v>
      </c>
      <c r="L2974" s="18" t="n">
        <f aca="false">IF($V2974="","",INDEX('Stock Exchange'!H$5:H$2450,$V2974))</f>
        <v>1070.4</v>
      </c>
      <c r="M2974" s="18" t="n">
        <f aca="false">IF($V2974="","",INDEX('Stock Exchange'!I$5:I$2450,$V2974))</f>
        <v>196.25</v>
      </c>
      <c r="N2974" s="18" t="n">
        <f aca="false">IF($W2974="","",INDEX(Primary!F$5:F$2450,$W2974))</f>
        <v>4.2</v>
      </c>
      <c r="O2974" s="18" t="n">
        <f aca="false">IF($W2974="","",INDEX(Primary!G$5:G$2450,$W2974))</f>
        <v>2.3</v>
      </c>
      <c r="P2974" s="18" t="n">
        <f aca="false">IF($W2974="","",INDEX(Primary!H$5:H$2450,$W2974))</f>
        <v>1.9</v>
      </c>
      <c r="Q2974" s="18" t="n">
        <f aca="false">IF($W2974="","",INDEX(Primary!I$5:I$2450,$W2974))</f>
        <v>0.34</v>
      </c>
      <c r="R2974" s="19" t="n">
        <f aca="false">IF($E2974="Yes",L2974+P2974,"")</f>
        <v>1072.3</v>
      </c>
      <c r="S2974" s="19" t="n">
        <f aca="false">IF($E2974="Yes",H2974-R2974,"")</f>
        <v>0</v>
      </c>
      <c r="T2974" s="6" t="str">
        <f aca="false">IF($E2974="Yes",IF(ROUND(ABS(S2974),2)&lt;=$T$2,"OK","CHECK"),"n/a")</f>
        <v>OK</v>
      </c>
      <c r="U2974" s="20" t="n">
        <f aca="false">Total!J2974</f>
        <v>54.5425</v>
      </c>
      <c r="V2974" s="17" t="n">
        <f aca="false">IFERROR(MATCH($A2974,'Stock Exchange'!$A$5:$A$2450,0),"")</f>
        <v>756</v>
      </c>
      <c r="W2974" s="17" t="n">
        <f aca="false">IFERROR(MATCH($A2974,Primary!$A$5:$A$2450,0),"")</f>
        <v>756</v>
      </c>
    </row>
    <row r="2975" customFormat="false" ht="15" hidden="false" customHeight="false" outlineLevel="0" collapsed="false">
      <c r="A2975" s="16" t="n">
        <f aca="false">Total!A2975</f>
        <v>41291</v>
      </c>
      <c r="B2975" s="17" t="n">
        <f aca="false">YEAR(A2975)</f>
        <v>2013</v>
      </c>
      <c r="C2975" s="17" t="n">
        <f aca="false">MONTH(A2975)</f>
        <v>1</v>
      </c>
      <c r="D2975" s="6" t="str">
        <f aca="false">IF(MONTH(A2975)&gt;=4,"FY "&amp;YEAR(A2975)&amp;"-"&amp;RIGHT(YEAR(A2975)+1,2),"FY "&amp;(YEAR(A2975)-1)&amp;"-"&amp;RIGHT(YEAR(A2975),2))</f>
        <v>FY 2012-13</v>
      </c>
      <c r="E2975" s="6" t="str">
        <f aca="false">IF(AND(V2975&lt;&gt;"",W2975&lt;&gt;""),"Yes","No")</f>
        <v>Yes</v>
      </c>
      <c r="F2975" s="18" t="n">
        <f aca="false">Total!F2975</f>
        <v>3525.8</v>
      </c>
      <c r="G2975" s="18" t="n">
        <f aca="false">Total!G2975</f>
        <v>2420.3</v>
      </c>
      <c r="H2975" s="18" t="n">
        <f aca="false">Total!H2975</f>
        <v>1105.4</v>
      </c>
      <c r="I2975" s="18" t="n">
        <f aca="false">Total!I2975</f>
        <v>201.62</v>
      </c>
      <c r="J2975" s="18" t="n">
        <f aca="false">IF($V2975="","",INDEX('Stock Exchange'!F$5:F$2450,$V2975))</f>
        <v>3525.8</v>
      </c>
      <c r="K2975" s="18" t="n">
        <f aca="false">IF($V2975="","",INDEX('Stock Exchange'!G$5:G$2450,$V2975))</f>
        <v>2419.7</v>
      </c>
      <c r="L2975" s="18" t="n">
        <f aca="false">IF($V2975="","",INDEX('Stock Exchange'!H$5:H$2450,$V2975))</f>
        <v>1106.1</v>
      </c>
      <c r="M2975" s="18" t="n">
        <f aca="false">IF($V2975="","",INDEX('Stock Exchange'!I$5:I$2450,$V2975))</f>
        <v>201.74</v>
      </c>
      <c r="N2975" s="18" t="n">
        <f aca="false">IF($W2975="","",INDEX(Primary!F$5:F$2450,$W2975))</f>
        <v>0</v>
      </c>
      <c r="O2975" s="18" t="n">
        <f aca="false">IF($W2975="","",INDEX(Primary!G$5:G$2450,$W2975))</f>
        <v>0.7</v>
      </c>
      <c r="P2975" s="18" t="n">
        <f aca="false">IF($W2975="","",INDEX(Primary!H$5:H$2450,$W2975))</f>
        <v>-0.7</v>
      </c>
      <c r="Q2975" s="18" t="n">
        <f aca="false">IF($W2975="","",INDEX(Primary!I$5:I$2450,$W2975))</f>
        <v>-0.12</v>
      </c>
      <c r="R2975" s="19" t="n">
        <f aca="false">IF($E2975="Yes",L2975+P2975,"")</f>
        <v>1105.4</v>
      </c>
      <c r="S2975" s="19" t="n">
        <f aca="false">IF($E2975="Yes",H2975-R2975,"")</f>
        <v>0</v>
      </c>
      <c r="T2975" s="6" t="str">
        <f aca="false">IF($E2975="Yes",IF(ROUND(ABS(S2975),2)&lt;=$T$2,"OK","CHECK"),"n/a")</f>
        <v>OK</v>
      </c>
      <c r="U2975" s="20" t="n">
        <f aca="false">Total!J2975</f>
        <v>54.826</v>
      </c>
      <c r="V2975" s="17" t="n">
        <f aca="false">IFERROR(MATCH($A2975,'Stock Exchange'!$A$5:$A$2450,0),"")</f>
        <v>757</v>
      </c>
      <c r="W2975" s="17" t="n">
        <f aca="false">IFERROR(MATCH($A2975,Primary!$A$5:$A$2450,0),"")</f>
        <v>757</v>
      </c>
    </row>
    <row r="2976" customFormat="false" ht="15" hidden="false" customHeight="false" outlineLevel="0" collapsed="false">
      <c r="A2976" s="16" t="n">
        <f aca="false">Total!A2976</f>
        <v>41292</v>
      </c>
      <c r="B2976" s="17" t="n">
        <f aca="false">YEAR(A2976)</f>
        <v>2013</v>
      </c>
      <c r="C2976" s="17" t="n">
        <f aca="false">MONTH(A2976)</f>
        <v>1</v>
      </c>
      <c r="D2976" s="6" t="str">
        <f aca="false">IF(MONTH(A2976)&gt;=4,"FY "&amp;YEAR(A2976)&amp;"-"&amp;RIGHT(YEAR(A2976)+1,2),"FY "&amp;(YEAR(A2976)-1)&amp;"-"&amp;RIGHT(YEAR(A2976),2))</f>
        <v>FY 2012-13</v>
      </c>
      <c r="E2976" s="6" t="str">
        <f aca="false">IF(AND(V2976&lt;&gt;"",W2976&lt;&gt;""),"Yes","No")</f>
        <v>Yes</v>
      </c>
      <c r="F2976" s="18" t="n">
        <f aca="false">Total!F2976</f>
        <v>3601</v>
      </c>
      <c r="G2976" s="18" t="n">
        <f aca="false">Total!G2976</f>
        <v>2979.7</v>
      </c>
      <c r="H2976" s="18" t="n">
        <f aca="false">Total!H2976</f>
        <v>621.4</v>
      </c>
      <c r="I2976" s="18" t="n">
        <f aca="false">Total!I2976</f>
        <v>113.71</v>
      </c>
      <c r="J2976" s="18" t="n">
        <f aca="false">IF($V2976="","",INDEX('Stock Exchange'!F$5:F$2450,$V2976))</f>
        <v>3601</v>
      </c>
      <c r="K2976" s="18" t="n">
        <f aca="false">IF($V2976="","",INDEX('Stock Exchange'!G$5:G$2450,$V2976))</f>
        <v>2979.6</v>
      </c>
      <c r="L2976" s="18" t="n">
        <f aca="false">IF($V2976="","",INDEX('Stock Exchange'!H$5:H$2450,$V2976))</f>
        <v>621.4</v>
      </c>
      <c r="M2976" s="18" t="n">
        <f aca="false">IF($V2976="","",INDEX('Stock Exchange'!I$5:I$2450,$V2976))</f>
        <v>113.72</v>
      </c>
      <c r="N2976" s="18" t="n">
        <f aca="false">IF($W2976="","",INDEX(Primary!F$5:F$2450,$W2976))</f>
        <v>0</v>
      </c>
      <c r="O2976" s="18" t="n">
        <f aca="false">IF($W2976="","",INDEX(Primary!G$5:G$2450,$W2976))</f>
        <v>0.1</v>
      </c>
      <c r="P2976" s="18" t="n">
        <f aca="false">IF($W2976="","",INDEX(Primary!H$5:H$2450,$W2976))</f>
        <v>-0.1</v>
      </c>
      <c r="Q2976" s="18" t="n">
        <f aca="false">IF($W2976="","",INDEX(Primary!I$5:I$2450,$W2976))</f>
        <v>-0.01</v>
      </c>
      <c r="R2976" s="19" t="n">
        <f aca="false">IF($E2976="Yes",L2976+P2976,"")</f>
        <v>621.3</v>
      </c>
      <c r="S2976" s="19" t="n">
        <f aca="false">IF($E2976="Yes",H2976-R2976,"")</f>
        <v>0.100000000000023</v>
      </c>
      <c r="T2976" s="6" t="str">
        <f aca="false">IF($E2976="Yes",IF(ROUND(ABS(S2976),2)&lt;=$T$2,"OK","CHECK"),"n/a")</f>
        <v>OK</v>
      </c>
      <c r="U2976" s="20" t="n">
        <f aca="false">Total!J2976</f>
        <v>54.6428</v>
      </c>
      <c r="V2976" s="17" t="n">
        <f aca="false">IFERROR(MATCH($A2976,'Stock Exchange'!$A$5:$A$2450,0),"")</f>
        <v>758</v>
      </c>
      <c r="W2976" s="17" t="n">
        <f aca="false">IFERROR(MATCH($A2976,Primary!$A$5:$A$2450,0),"")</f>
        <v>758</v>
      </c>
    </row>
    <row r="2977" customFormat="false" ht="15" hidden="false" customHeight="false" outlineLevel="0" collapsed="false">
      <c r="A2977" s="16" t="n">
        <f aca="false">Total!A2977</f>
        <v>41295</v>
      </c>
      <c r="B2977" s="17" t="n">
        <f aca="false">YEAR(A2977)</f>
        <v>2013</v>
      </c>
      <c r="C2977" s="17" t="n">
        <f aca="false">MONTH(A2977)</f>
        <v>1</v>
      </c>
      <c r="D2977" s="6" t="str">
        <f aca="false">IF(MONTH(A2977)&gt;=4,"FY "&amp;YEAR(A2977)&amp;"-"&amp;RIGHT(YEAR(A2977)+1,2),"FY "&amp;(YEAR(A2977)-1)&amp;"-"&amp;RIGHT(YEAR(A2977),2))</f>
        <v>FY 2012-13</v>
      </c>
      <c r="E2977" s="6" t="str">
        <f aca="false">IF(AND(V2977&lt;&gt;"",W2977&lt;&gt;""),"Yes","No")</f>
        <v>Yes</v>
      </c>
      <c r="F2977" s="18" t="n">
        <f aca="false">Total!F2977</f>
        <v>4333.8</v>
      </c>
      <c r="G2977" s="18" t="n">
        <f aca="false">Total!G2977</f>
        <v>3140.6</v>
      </c>
      <c r="H2977" s="18" t="n">
        <f aca="false">Total!H2977</f>
        <v>1193.2</v>
      </c>
      <c r="I2977" s="18" t="n">
        <f aca="false">Total!I2977</f>
        <v>221.18</v>
      </c>
      <c r="J2977" s="18" t="n">
        <f aca="false">IF($V2977="","",INDEX('Stock Exchange'!F$5:F$2450,$V2977))</f>
        <v>4333.5</v>
      </c>
      <c r="K2977" s="18" t="n">
        <f aca="false">IF($V2977="","",INDEX('Stock Exchange'!G$5:G$2450,$V2977))</f>
        <v>3135.3</v>
      </c>
      <c r="L2977" s="18" t="n">
        <f aca="false">IF($V2977="","",INDEX('Stock Exchange'!H$5:H$2450,$V2977))</f>
        <v>1198.2</v>
      </c>
      <c r="M2977" s="18" t="n">
        <f aca="false">IF($V2977="","",INDEX('Stock Exchange'!I$5:I$2450,$V2977))</f>
        <v>222.11</v>
      </c>
      <c r="N2977" s="18" t="n">
        <f aca="false">IF($W2977="","",INDEX(Primary!F$5:F$2450,$W2977))</f>
        <v>0.3</v>
      </c>
      <c r="O2977" s="18" t="n">
        <f aca="false">IF($W2977="","",INDEX(Primary!G$5:G$2450,$W2977))</f>
        <v>5.3</v>
      </c>
      <c r="P2977" s="18" t="n">
        <f aca="false">IF($W2977="","",INDEX(Primary!H$5:H$2450,$W2977))</f>
        <v>-5</v>
      </c>
      <c r="Q2977" s="18" t="n">
        <f aca="false">IF($W2977="","",INDEX(Primary!I$5:I$2450,$W2977))</f>
        <v>-0.93</v>
      </c>
      <c r="R2977" s="19" t="n">
        <f aca="false">IF($E2977="Yes",L2977+P2977,"")</f>
        <v>1193.2</v>
      </c>
      <c r="S2977" s="19" t="n">
        <f aca="false">IF($E2977="Yes",H2977-R2977,"")</f>
        <v>0</v>
      </c>
      <c r="T2977" s="6" t="str">
        <f aca="false">IF($E2977="Yes",IF(ROUND(ABS(S2977),2)&lt;=$T$2,"OK","CHECK"),"n/a")</f>
        <v>OK</v>
      </c>
      <c r="U2977" s="20" t="n">
        <f aca="false">Total!J2977</f>
        <v>53.9465</v>
      </c>
      <c r="V2977" s="17" t="n">
        <f aca="false">IFERROR(MATCH($A2977,'Stock Exchange'!$A$5:$A$2450,0),"")</f>
        <v>759</v>
      </c>
      <c r="W2977" s="17" t="n">
        <f aca="false">IFERROR(MATCH($A2977,Primary!$A$5:$A$2450,0),"")</f>
        <v>759</v>
      </c>
    </row>
    <row r="2978" customFormat="false" ht="15" hidden="false" customHeight="false" outlineLevel="0" collapsed="false">
      <c r="A2978" s="16" t="n">
        <f aca="false">Total!A2978</f>
        <v>41296</v>
      </c>
      <c r="B2978" s="17" t="n">
        <f aca="false">YEAR(A2978)</f>
        <v>2013</v>
      </c>
      <c r="C2978" s="17" t="n">
        <f aca="false">MONTH(A2978)</f>
        <v>1</v>
      </c>
      <c r="D2978" s="6" t="str">
        <f aca="false">IF(MONTH(A2978)&gt;=4,"FY "&amp;YEAR(A2978)&amp;"-"&amp;RIGHT(YEAR(A2978)+1,2),"FY "&amp;(YEAR(A2978)-1)&amp;"-"&amp;RIGHT(YEAR(A2978),2))</f>
        <v>FY 2012-13</v>
      </c>
      <c r="E2978" s="6" t="str">
        <f aca="false">IF(AND(V2978&lt;&gt;"",W2978&lt;&gt;""),"Yes","No")</f>
        <v>Yes</v>
      </c>
      <c r="F2978" s="18" t="n">
        <f aca="false">Total!F2978</f>
        <v>3440.9</v>
      </c>
      <c r="G2978" s="18" t="n">
        <f aca="false">Total!G2978</f>
        <v>2578.2</v>
      </c>
      <c r="H2978" s="18" t="n">
        <f aca="false">Total!H2978</f>
        <v>862.7</v>
      </c>
      <c r="I2978" s="18" t="n">
        <f aca="false">Total!I2978</f>
        <v>160.13</v>
      </c>
      <c r="J2978" s="18" t="n">
        <f aca="false">IF($V2978="","",INDEX('Stock Exchange'!F$5:F$2450,$V2978))</f>
        <v>3440.3</v>
      </c>
      <c r="K2978" s="18" t="n">
        <f aca="false">IF($V2978="","",INDEX('Stock Exchange'!G$5:G$2450,$V2978))</f>
        <v>2577.1</v>
      </c>
      <c r="L2978" s="18" t="n">
        <f aca="false">IF($V2978="","",INDEX('Stock Exchange'!H$5:H$2450,$V2978))</f>
        <v>863.2</v>
      </c>
      <c r="M2978" s="18" t="n">
        <f aca="false">IF($V2978="","",INDEX('Stock Exchange'!I$5:I$2450,$V2978))</f>
        <v>160.23</v>
      </c>
      <c r="N2978" s="18" t="n">
        <f aca="false">IF($W2978="","",INDEX(Primary!F$5:F$2450,$W2978))</f>
        <v>0.6</v>
      </c>
      <c r="O2978" s="18" t="n">
        <f aca="false">IF($W2978="","",INDEX(Primary!G$5:G$2450,$W2978))</f>
        <v>1.1</v>
      </c>
      <c r="P2978" s="18" t="n">
        <f aca="false">IF($W2978="","",INDEX(Primary!H$5:H$2450,$W2978))</f>
        <v>-0.5</v>
      </c>
      <c r="Q2978" s="18" t="n">
        <f aca="false">IF($W2978="","",INDEX(Primary!I$5:I$2450,$W2978))</f>
        <v>-0.1</v>
      </c>
      <c r="R2978" s="19" t="n">
        <f aca="false">IF($E2978="Yes",L2978+P2978,"")</f>
        <v>862.7</v>
      </c>
      <c r="S2978" s="19" t="n">
        <f aca="false">IF($E2978="Yes",H2978-R2978,"")</f>
        <v>0</v>
      </c>
      <c r="T2978" s="6" t="str">
        <f aca="false">IF($E2978="Yes",IF(ROUND(ABS(S2978),2)&lt;=$T$2,"OK","CHECK"),"n/a")</f>
        <v>OK</v>
      </c>
      <c r="U2978" s="20" t="n">
        <f aca="false">Total!J2978</f>
        <v>53.8735</v>
      </c>
      <c r="V2978" s="17" t="n">
        <f aca="false">IFERROR(MATCH($A2978,'Stock Exchange'!$A$5:$A$2450,0),"")</f>
        <v>760</v>
      </c>
      <c r="W2978" s="17" t="n">
        <f aca="false">IFERROR(MATCH($A2978,Primary!$A$5:$A$2450,0),"")</f>
        <v>760</v>
      </c>
    </row>
    <row r="2979" customFormat="false" ht="15" hidden="false" customHeight="false" outlineLevel="0" collapsed="false">
      <c r="A2979" s="16" t="n">
        <f aca="false">Total!A2979</f>
        <v>41297</v>
      </c>
      <c r="B2979" s="17" t="n">
        <f aca="false">YEAR(A2979)</f>
        <v>2013</v>
      </c>
      <c r="C2979" s="17" t="n">
        <f aca="false">MONTH(A2979)</f>
        <v>1</v>
      </c>
      <c r="D2979" s="6" t="str">
        <f aca="false">IF(MONTH(A2979)&gt;=4,"FY "&amp;YEAR(A2979)&amp;"-"&amp;RIGHT(YEAR(A2979)+1,2),"FY "&amp;(YEAR(A2979)-1)&amp;"-"&amp;RIGHT(YEAR(A2979),2))</f>
        <v>FY 2012-13</v>
      </c>
      <c r="E2979" s="6" t="str">
        <f aca="false">IF(AND(V2979&lt;&gt;"",W2979&lt;&gt;""),"Yes","No")</f>
        <v>Yes</v>
      </c>
      <c r="F2979" s="18" t="n">
        <f aca="false">Total!F2979</f>
        <v>3512.6</v>
      </c>
      <c r="G2979" s="18" t="n">
        <f aca="false">Total!G2979</f>
        <v>2485.5</v>
      </c>
      <c r="H2979" s="18" t="n">
        <f aca="false">Total!H2979</f>
        <v>1027.1</v>
      </c>
      <c r="I2979" s="18" t="n">
        <f aca="false">Total!I2979</f>
        <v>191.94</v>
      </c>
      <c r="J2979" s="18" t="n">
        <f aca="false">IF($V2979="","",INDEX('Stock Exchange'!F$5:F$2450,$V2979))</f>
        <v>3512.6</v>
      </c>
      <c r="K2979" s="18" t="n">
        <f aca="false">IF($V2979="","",INDEX('Stock Exchange'!G$5:G$2450,$V2979))</f>
        <v>2473.7</v>
      </c>
      <c r="L2979" s="18" t="n">
        <f aca="false">IF($V2979="","",INDEX('Stock Exchange'!H$5:H$2450,$V2979))</f>
        <v>1038.9</v>
      </c>
      <c r="M2979" s="18" t="n">
        <f aca="false">IF($V2979="","",INDEX('Stock Exchange'!I$5:I$2450,$V2979))</f>
        <v>194.15</v>
      </c>
      <c r="N2979" s="18" t="n">
        <f aca="false">IF($W2979="","",INDEX(Primary!F$5:F$2450,$W2979))</f>
        <v>0</v>
      </c>
      <c r="O2979" s="18" t="n">
        <f aca="false">IF($W2979="","",INDEX(Primary!G$5:G$2450,$W2979))</f>
        <v>11.8</v>
      </c>
      <c r="P2979" s="18" t="n">
        <f aca="false">IF($W2979="","",INDEX(Primary!H$5:H$2450,$W2979))</f>
        <v>-11.8</v>
      </c>
      <c r="Q2979" s="18" t="n">
        <f aca="false">IF($W2979="","",INDEX(Primary!I$5:I$2450,$W2979))</f>
        <v>-2.21</v>
      </c>
      <c r="R2979" s="19" t="n">
        <f aca="false">IF($E2979="Yes",L2979+P2979,"")</f>
        <v>1027.1</v>
      </c>
      <c r="S2979" s="19" t="n">
        <f aca="false">IF($E2979="Yes",H2979-R2979,"")</f>
        <v>0</v>
      </c>
      <c r="T2979" s="6" t="str">
        <f aca="false">IF($E2979="Yes",IF(ROUND(ABS(S2979),2)&lt;=$T$2,"OK","CHECK"),"n/a")</f>
        <v>OK</v>
      </c>
      <c r="U2979" s="20" t="n">
        <f aca="false">Total!J2979</f>
        <v>53.5115</v>
      </c>
      <c r="V2979" s="17" t="n">
        <f aca="false">IFERROR(MATCH($A2979,'Stock Exchange'!$A$5:$A$2450,0),"")</f>
        <v>761</v>
      </c>
      <c r="W2979" s="17" t="n">
        <f aca="false">IFERROR(MATCH($A2979,Primary!$A$5:$A$2450,0),"")</f>
        <v>761</v>
      </c>
    </row>
    <row r="2980" customFormat="false" ht="15" hidden="false" customHeight="false" outlineLevel="0" collapsed="false">
      <c r="A2980" s="16" t="n">
        <f aca="false">Total!A2980</f>
        <v>41298</v>
      </c>
      <c r="B2980" s="17" t="n">
        <f aca="false">YEAR(A2980)</f>
        <v>2013</v>
      </c>
      <c r="C2980" s="17" t="n">
        <f aca="false">MONTH(A2980)</f>
        <v>1</v>
      </c>
      <c r="D2980" s="6" t="str">
        <f aca="false">IF(MONTH(A2980)&gt;=4,"FY "&amp;YEAR(A2980)&amp;"-"&amp;RIGHT(YEAR(A2980)+1,2),"FY "&amp;(YEAR(A2980)-1)&amp;"-"&amp;RIGHT(YEAR(A2980),2))</f>
        <v>FY 2012-13</v>
      </c>
      <c r="E2980" s="6" t="str">
        <f aca="false">IF(AND(V2980&lt;&gt;"",W2980&lt;&gt;""),"Yes","No")</f>
        <v>Yes</v>
      </c>
      <c r="F2980" s="18" t="n">
        <f aca="false">Total!F2980</f>
        <v>3530.4</v>
      </c>
      <c r="G2980" s="18" t="n">
        <f aca="false">Total!G2980</f>
        <v>2715.6</v>
      </c>
      <c r="H2980" s="18" t="n">
        <f aca="false">Total!H2980</f>
        <v>814.7</v>
      </c>
      <c r="I2980" s="18" t="n">
        <f aca="false">Total!I2980</f>
        <v>151.52</v>
      </c>
      <c r="J2980" s="18" t="n">
        <f aca="false">IF($V2980="","",INDEX('Stock Exchange'!F$5:F$2450,$V2980))</f>
        <v>3530.4</v>
      </c>
      <c r="K2980" s="18" t="n">
        <f aca="false">IF($V2980="","",INDEX('Stock Exchange'!G$5:G$2450,$V2980))</f>
        <v>2714.9</v>
      </c>
      <c r="L2980" s="18" t="n">
        <f aca="false">IF($V2980="","",INDEX('Stock Exchange'!H$5:H$2450,$V2980))</f>
        <v>815.5</v>
      </c>
      <c r="M2980" s="18" t="n">
        <f aca="false">IF($V2980="","",INDEX('Stock Exchange'!I$5:I$2450,$V2980))</f>
        <v>151.66</v>
      </c>
      <c r="N2980" s="18" t="n">
        <f aca="false">IF($W2980="","",INDEX(Primary!F$5:F$2450,$W2980))</f>
        <v>0</v>
      </c>
      <c r="O2980" s="18" t="n">
        <f aca="false">IF($W2980="","",INDEX(Primary!G$5:G$2450,$W2980))</f>
        <v>0.7</v>
      </c>
      <c r="P2980" s="18" t="n">
        <f aca="false">IF($W2980="","",INDEX(Primary!H$5:H$2450,$W2980))</f>
        <v>-0.7</v>
      </c>
      <c r="Q2980" s="18" t="n">
        <f aca="false">IF($W2980="","",INDEX(Primary!I$5:I$2450,$W2980))</f>
        <v>-0.14</v>
      </c>
      <c r="R2980" s="19" t="n">
        <f aca="false">IF($E2980="Yes",L2980+P2980,"")</f>
        <v>814.8</v>
      </c>
      <c r="S2980" s="19" t="n">
        <f aca="false">IF($E2980="Yes",H2980-R2980,"")</f>
        <v>-0.0999999999999091</v>
      </c>
      <c r="T2980" s="6" t="str">
        <f aca="false">IF($E2980="Yes",IF(ROUND(ABS(S2980),2)&lt;=$T$2,"OK","CHECK"),"n/a")</f>
        <v>OK</v>
      </c>
      <c r="U2980" s="20" t="n">
        <f aca="false">Total!J2980</f>
        <v>53.771</v>
      </c>
      <c r="V2980" s="17" t="n">
        <f aca="false">IFERROR(MATCH($A2980,'Stock Exchange'!$A$5:$A$2450,0),"")</f>
        <v>762</v>
      </c>
      <c r="W2980" s="17" t="n">
        <f aca="false">IFERROR(MATCH($A2980,Primary!$A$5:$A$2450,0),"")</f>
        <v>762</v>
      </c>
    </row>
    <row r="2981" customFormat="false" ht="15" hidden="false" customHeight="false" outlineLevel="0" collapsed="false">
      <c r="A2981" s="16" t="n">
        <f aca="false">Total!A2981</f>
        <v>41302</v>
      </c>
      <c r="B2981" s="17" t="n">
        <f aca="false">YEAR(A2981)</f>
        <v>2013</v>
      </c>
      <c r="C2981" s="17" t="n">
        <f aca="false">MONTH(A2981)</f>
        <v>1</v>
      </c>
      <c r="D2981" s="6" t="str">
        <f aca="false">IF(MONTH(A2981)&gt;=4,"FY "&amp;YEAR(A2981)&amp;"-"&amp;RIGHT(YEAR(A2981)+1,2),"FY "&amp;(YEAR(A2981)-1)&amp;"-"&amp;RIGHT(YEAR(A2981),2))</f>
        <v>FY 2012-13</v>
      </c>
      <c r="E2981" s="6" t="str">
        <f aca="false">IF(AND(V2981&lt;&gt;"",W2981&lt;&gt;""),"Yes","No")</f>
        <v>Yes</v>
      </c>
      <c r="F2981" s="18" t="n">
        <f aca="false">Total!F2981</f>
        <v>8320.5</v>
      </c>
      <c r="G2981" s="18" t="n">
        <f aca="false">Total!G2981</f>
        <v>6625.6</v>
      </c>
      <c r="H2981" s="18" t="n">
        <f aca="false">Total!H2981</f>
        <v>1694.9</v>
      </c>
      <c r="I2981" s="18" t="n">
        <f aca="false">Total!I2981</f>
        <v>314.73</v>
      </c>
      <c r="J2981" s="18" t="n">
        <f aca="false">IF($V2981="","",INDEX('Stock Exchange'!F$5:F$2450,$V2981))</f>
        <v>8320.4</v>
      </c>
      <c r="K2981" s="18" t="n">
        <f aca="false">IF($V2981="","",INDEX('Stock Exchange'!G$5:G$2450,$V2981))</f>
        <v>6618.4</v>
      </c>
      <c r="L2981" s="18" t="n">
        <f aca="false">IF($V2981="","",INDEX('Stock Exchange'!H$5:H$2450,$V2981))</f>
        <v>1702.1</v>
      </c>
      <c r="M2981" s="18" t="n">
        <f aca="false">IF($V2981="","",INDEX('Stock Exchange'!I$5:I$2450,$V2981))</f>
        <v>316.07</v>
      </c>
      <c r="N2981" s="18" t="n">
        <f aca="false">IF($W2981="","",INDEX(Primary!F$5:F$2450,$W2981))</f>
        <v>0</v>
      </c>
      <c r="O2981" s="18" t="n">
        <f aca="false">IF($W2981="","",INDEX(Primary!G$5:G$2450,$W2981))</f>
        <v>7.2</v>
      </c>
      <c r="P2981" s="18" t="n">
        <f aca="false">IF($W2981="","",INDEX(Primary!H$5:H$2450,$W2981))</f>
        <v>-7.2</v>
      </c>
      <c r="Q2981" s="18" t="n">
        <f aca="false">IF($W2981="","",INDEX(Primary!I$5:I$2450,$W2981))</f>
        <v>-1.34</v>
      </c>
      <c r="R2981" s="19" t="n">
        <f aca="false">IF($E2981="Yes",L2981+P2981,"")</f>
        <v>1694.9</v>
      </c>
      <c r="S2981" s="19" t="n">
        <f aca="false">IF($E2981="Yes",H2981-R2981,"")</f>
        <v>0</v>
      </c>
      <c r="T2981" s="6" t="str">
        <f aca="false">IF($E2981="Yes",IF(ROUND(ABS(S2981),2)&lt;=$T$2,"OK","CHECK"),"n/a")</f>
        <v>OK</v>
      </c>
      <c r="U2981" s="20" t="n">
        <f aca="false">Total!J2981</f>
        <v>53.8515</v>
      </c>
      <c r="V2981" s="17" t="n">
        <f aca="false">IFERROR(MATCH($A2981,'Stock Exchange'!$A$5:$A$2450,0),"")</f>
        <v>763</v>
      </c>
      <c r="W2981" s="17" t="n">
        <f aca="false">IFERROR(MATCH($A2981,Primary!$A$5:$A$2450,0),"")</f>
        <v>763</v>
      </c>
    </row>
    <row r="2982" customFormat="false" ht="15" hidden="false" customHeight="false" outlineLevel="0" collapsed="false">
      <c r="A2982" s="16" t="n">
        <f aca="false">Total!A2982</f>
        <v>41303</v>
      </c>
      <c r="B2982" s="17" t="n">
        <f aca="false">YEAR(A2982)</f>
        <v>2013</v>
      </c>
      <c r="C2982" s="17" t="n">
        <f aca="false">MONTH(A2982)</f>
        <v>1</v>
      </c>
      <c r="D2982" s="6" t="str">
        <f aca="false">IF(MONTH(A2982)&gt;=4,"FY "&amp;YEAR(A2982)&amp;"-"&amp;RIGHT(YEAR(A2982)+1,2),"FY "&amp;(YEAR(A2982)-1)&amp;"-"&amp;RIGHT(YEAR(A2982),2))</f>
        <v>FY 2012-13</v>
      </c>
      <c r="E2982" s="6" t="str">
        <f aca="false">IF(AND(V2982&lt;&gt;"",W2982&lt;&gt;""),"Yes","No")</f>
        <v>Yes</v>
      </c>
      <c r="F2982" s="18" t="n">
        <f aca="false">Total!F2982</f>
        <v>3295.6</v>
      </c>
      <c r="G2982" s="18" t="n">
        <f aca="false">Total!G2982</f>
        <v>2485.4</v>
      </c>
      <c r="H2982" s="18" t="n">
        <f aca="false">Total!H2982</f>
        <v>810.2</v>
      </c>
      <c r="I2982" s="18" t="n">
        <f aca="false">Total!I2982</f>
        <v>150.34</v>
      </c>
      <c r="J2982" s="18" t="n">
        <f aca="false">IF($V2982="","",INDEX('Stock Exchange'!F$5:F$2450,$V2982))</f>
        <v>3295.6</v>
      </c>
      <c r="K2982" s="18" t="n">
        <f aca="false">IF($V2982="","",INDEX('Stock Exchange'!G$5:G$2450,$V2982))</f>
        <v>2482.8</v>
      </c>
      <c r="L2982" s="18" t="n">
        <f aca="false">IF($V2982="","",INDEX('Stock Exchange'!H$5:H$2450,$V2982))</f>
        <v>812.9</v>
      </c>
      <c r="M2982" s="18" t="n">
        <f aca="false">IF($V2982="","",INDEX('Stock Exchange'!I$5:I$2450,$V2982))</f>
        <v>150.83</v>
      </c>
      <c r="N2982" s="18" t="n">
        <f aca="false">IF($W2982="","",INDEX(Primary!F$5:F$2450,$W2982))</f>
        <v>0</v>
      </c>
      <c r="O2982" s="18" t="n">
        <f aca="false">IF($W2982="","",INDEX(Primary!G$5:G$2450,$W2982))</f>
        <v>2.6</v>
      </c>
      <c r="P2982" s="18" t="n">
        <f aca="false">IF($W2982="","",INDEX(Primary!H$5:H$2450,$W2982))</f>
        <v>-2.6</v>
      </c>
      <c r="Q2982" s="18" t="n">
        <f aca="false">IF($W2982="","",INDEX(Primary!I$5:I$2450,$W2982))</f>
        <v>-0.49</v>
      </c>
      <c r="R2982" s="19" t="n">
        <f aca="false">IF($E2982="Yes",L2982+P2982,"")</f>
        <v>810.3</v>
      </c>
      <c r="S2982" s="19" t="n">
        <f aca="false">IF($E2982="Yes",H2982-R2982,"")</f>
        <v>-0.0999999999999091</v>
      </c>
      <c r="T2982" s="6" t="str">
        <f aca="false">IF($E2982="Yes",IF(ROUND(ABS(S2982),2)&lt;=$T$2,"OK","CHECK"),"n/a")</f>
        <v>OK</v>
      </c>
      <c r="U2982" s="20" t="n">
        <f aca="false">Total!J2982</f>
        <v>53.8905</v>
      </c>
      <c r="V2982" s="17" t="n">
        <f aca="false">IFERROR(MATCH($A2982,'Stock Exchange'!$A$5:$A$2450,0),"")</f>
        <v>764</v>
      </c>
      <c r="W2982" s="17" t="n">
        <f aca="false">IFERROR(MATCH($A2982,Primary!$A$5:$A$2450,0),"")</f>
        <v>764</v>
      </c>
    </row>
    <row r="2983" customFormat="false" ht="15" hidden="false" customHeight="false" outlineLevel="0" collapsed="false">
      <c r="A2983" s="16" t="n">
        <f aca="false">Total!A2983</f>
        <v>41304</v>
      </c>
      <c r="B2983" s="17" t="n">
        <f aca="false">YEAR(A2983)</f>
        <v>2013</v>
      </c>
      <c r="C2983" s="17" t="n">
        <f aca="false">MONTH(A2983)</f>
        <v>1</v>
      </c>
      <c r="D2983" s="6" t="str">
        <f aca="false">IF(MONTH(A2983)&gt;=4,"FY "&amp;YEAR(A2983)&amp;"-"&amp;RIGHT(YEAR(A2983)+1,2),"FY "&amp;(YEAR(A2983)-1)&amp;"-"&amp;RIGHT(YEAR(A2983),2))</f>
        <v>FY 2012-13</v>
      </c>
      <c r="E2983" s="6" t="str">
        <f aca="false">IF(AND(V2983&lt;&gt;"",W2983&lt;&gt;""),"Yes","No")</f>
        <v>Yes</v>
      </c>
      <c r="F2983" s="18" t="n">
        <f aca="false">Total!F2983</f>
        <v>4435.4</v>
      </c>
      <c r="G2983" s="18" t="n">
        <f aca="false">Total!G2983</f>
        <v>3429.2</v>
      </c>
      <c r="H2983" s="18" t="n">
        <f aca="false">Total!H2983</f>
        <v>1006.2</v>
      </c>
      <c r="I2983" s="18" t="n">
        <f aca="false">Total!I2983</f>
        <v>187.37</v>
      </c>
      <c r="J2983" s="18" t="n">
        <f aca="false">IF($V2983="","",INDEX('Stock Exchange'!F$5:F$2450,$V2983))</f>
        <v>4435.4</v>
      </c>
      <c r="K2983" s="18" t="n">
        <f aca="false">IF($V2983="","",INDEX('Stock Exchange'!G$5:G$2450,$V2983))</f>
        <v>3414.1</v>
      </c>
      <c r="L2983" s="18" t="n">
        <f aca="false">IF($V2983="","",INDEX('Stock Exchange'!H$5:H$2450,$V2983))</f>
        <v>1021.3</v>
      </c>
      <c r="M2983" s="18" t="n">
        <f aca="false">IF($V2983="","",INDEX('Stock Exchange'!I$5:I$2450,$V2983))</f>
        <v>190.17</v>
      </c>
      <c r="N2983" s="18" t="n">
        <f aca="false">IF($W2983="","",INDEX(Primary!F$5:F$2450,$W2983))</f>
        <v>0</v>
      </c>
      <c r="O2983" s="18" t="n">
        <f aca="false">IF($W2983="","",INDEX(Primary!G$5:G$2450,$W2983))</f>
        <v>15</v>
      </c>
      <c r="P2983" s="18" t="n">
        <f aca="false">IF($W2983="","",INDEX(Primary!H$5:H$2450,$W2983))</f>
        <v>-15</v>
      </c>
      <c r="Q2983" s="18" t="n">
        <f aca="false">IF($W2983="","",INDEX(Primary!I$5:I$2450,$W2983))</f>
        <v>-2.8</v>
      </c>
      <c r="R2983" s="19" t="n">
        <f aca="false">IF($E2983="Yes",L2983+P2983,"")</f>
        <v>1006.3</v>
      </c>
      <c r="S2983" s="19" t="n">
        <f aca="false">IF($E2983="Yes",H2983-R2983,"")</f>
        <v>-0.0999999999999091</v>
      </c>
      <c r="T2983" s="6" t="str">
        <f aca="false">IF($E2983="Yes",IF(ROUND(ABS(S2983),2)&lt;=$T$2,"OK","CHECK"),"n/a")</f>
        <v>OK</v>
      </c>
      <c r="U2983" s="20" t="n">
        <f aca="false">Total!J2983</f>
        <v>53.7015</v>
      </c>
      <c r="V2983" s="17" t="n">
        <f aca="false">IFERROR(MATCH($A2983,'Stock Exchange'!$A$5:$A$2450,0),"")</f>
        <v>765</v>
      </c>
      <c r="W2983" s="17" t="n">
        <f aca="false">IFERROR(MATCH($A2983,Primary!$A$5:$A$2450,0),"")</f>
        <v>765</v>
      </c>
    </row>
    <row r="2984" customFormat="false" ht="15" hidden="false" customHeight="false" outlineLevel="0" collapsed="false">
      <c r="A2984" s="16" t="n">
        <f aca="false">Total!A2984</f>
        <v>41305</v>
      </c>
      <c r="B2984" s="17" t="n">
        <f aca="false">YEAR(A2984)</f>
        <v>2013</v>
      </c>
      <c r="C2984" s="17" t="n">
        <f aca="false">MONTH(A2984)</f>
        <v>1</v>
      </c>
      <c r="D2984" s="6" t="str">
        <f aca="false">IF(MONTH(A2984)&gt;=4,"FY "&amp;YEAR(A2984)&amp;"-"&amp;RIGHT(YEAR(A2984)+1,2),"FY "&amp;(YEAR(A2984)-1)&amp;"-"&amp;RIGHT(YEAR(A2984),2))</f>
        <v>FY 2012-13</v>
      </c>
      <c r="E2984" s="6" t="str">
        <f aca="false">IF(AND(V2984&lt;&gt;"",W2984&lt;&gt;""),"Yes","No")</f>
        <v>Yes</v>
      </c>
      <c r="F2984" s="18" t="n">
        <f aca="false">Total!F2984</f>
        <v>4063.6</v>
      </c>
      <c r="G2984" s="18" t="n">
        <f aca="false">Total!G2984</f>
        <v>2814.4</v>
      </c>
      <c r="H2984" s="18" t="n">
        <f aca="false">Total!H2984</f>
        <v>1249.2</v>
      </c>
      <c r="I2984" s="18" t="n">
        <f aca="false">Total!I2984</f>
        <v>233.21</v>
      </c>
      <c r="J2984" s="18" t="n">
        <f aca="false">IF($V2984="","",INDEX('Stock Exchange'!F$5:F$2450,$V2984))</f>
        <v>3848.8</v>
      </c>
      <c r="K2984" s="18" t="n">
        <f aca="false">IF($V2984="","",INDEX('Stock Exchange'!G$5:G$2450,$V2984))</f>
        <v>2813.4</v>
      </c>
      <c r="L2984" s="18" t="n">
        <f aca="false">IF($V2984="","",INDEX('Stock Exchange'!H$5:H$2450,$V2984))</f>
        <v>1035.3</v>
      </c>
      <c r="M2984" s="18" t="n">
        <f aca="false">IF($V2984="","",INDEX('Stock Exchange'!I$5:I$2450,$V2984))</f>
        <v>193.27</v>
      </c>
      <c r="N2984" s="18" t="n">
        <f aca="false">IF($W2984="","",INDEX(Primary!F$5:F$2450,$W2984))</f>
        <v>214.8</v>
      </c>
      <c r="O2984" s="18" t="n">
        <f aca="false">IF($W2984="","",INDEX(Primary!G$5:G$2450,$W2984))</f>
        <v>0.9</v>
      </c>
      <c r="P2984" s="18" t="n">
        <f aca="false">IF($W2984="","",INDEX(Primary!H$5:H$2450,$W2984))</f>
        <v>213.9</v>
      </c>
      <c r="Q2984" s="18" t="n">
        <f aca="false">IF($W2984="","",INDEX(Primary!I$5:I$2450,$W2984))</f>
        <v>39.93</v>
      </c>
      <c r="R2984" s="19" t="n">
        <f aca="false">IF($E2984="Yes",L2984+P2984,"")</f>
        <v>1249.2</v>
      </c>
      <c r="S2984" s="19" t="n">
        <f aca="false">IF($E2984="Yes",H2984-R2984,"")</f>
        <v>0</v>
      </c>
      <c r="T2984" s="6" t="str">
        <f aca="false">IF($E2984="Yes",IF(ROUND(ABS(S2984),2)&lt;=$T$2,"OK","CHECK"),"n/a")</f>
        <v>OK</v>
      </c>
      <c r="U2984" s="20" t="n">
        <f aca="false">Total!J2984</f>
        <v>53.5678</v>
      </c>
      <c r="V2984" s="17" t="n">
        <f aca="false">IFERROR(MATCH($A2984,'Stock Exchange'!$A$5:$A$2450,0),"")</f>
        <v>766</v>
      </c>
      <c r="W2984" s="17" t="n">
        <f aca="false">IFERROR(MATCH($A2984,Primary!$A$5:$A$2450,0),"")</f>
        <v>766</v>
      </c>
    </row>
    <row r="2985" customFormat="false" ht="15" hidden="false" customHeight="false" outlineLevel="0" collapsed="false">
      <c r="A2985" s="16" t="n">
        <f aca="false">Total!A2985</f>
        <v>41306</v>
      </c>
      <c r="B2985" s="17" t="n">
        <f aca="false">YEAR(A2985)</f>
        <v>2013</v>
      </c>
      <c r="C2985" s="17" t="n">
        <f aca="false">MONTH(A2985)</f>
        <v>2</v>
      </c>
      <c r="D2985" s="6" t="str">
        <f aca="false">IF(MONTH(A2985)&gt;=4,"FY "&amp;YEAR(A2985)&amp;"-"&amp;RIGHT(YEAR(A2985)+1,2),"FY "&amp;(YEAR(A2985)-1)&amp;"-"&amp;RIGHT(YEAR(A2985),2))</f>
        <v>FY 2012-13</v>
      </c>
      <c r="E2985" s="6" t="str">
        <f aca="false">IF(AND(V2985&lt;&gt;"",W2985&lt;&gt;""),"Yes","No")</f>
        <v>Yes</v>
      </c>
      <c r="F2985" s="18" t="n">
        <f aca="false">Total!F2985</f>
        <v>5469.6</v>
      </c>
      <c r="G2985" s="18" t="n">
        <f aca="false">Total!G2985</f>
        <v>4427.5</v>
      </c>
      <c r="H2985" s="18" t="n">
        <f aca="false">Total!H2985</f>
        <v>1042.2</v>
      </c>
      <c r="I2985" s="18" t="n">
        <f aca="false">Total!I2985</f>
        <v>195.57</v>
      </c>
      <c r="J2985" s="18" t="n">
        <f aca="false">IF($V2985="","",INDEX('Stock Exchange'!F$5:F$2450,$V2985))</f>
        <v>5464</v>
      </c>
      <c r="K2985" s="18" t="n">
        <f aca="false">IF($V2985="","",INDEX('Stock Exchange'!G$5:G$2450,$V2985))</f>
        <v>4426.8</v>
      </c>
      <c r="L2985" s="18" t="n">
        <f aca="false">IF($V2985="","",INDEX('Stock Exchange'!H$5:H$2450,$V2985))</f>
        <v>1037.2</v>
      </c>
      <c r="M2985" s="18" t="n">
        <f aca="false">IF($V2985="","",INDEX('Stock Exchange'!I$5:I$2450,$V2985))</f>
        <v>194.64</v>
      </c>
      <c r="N2985" s="18" t="n">
        <f aca="false">IF($W2985="","",INDEX(Primary!F$5:F$2450,$W2985))</f>
        <v>5.6</v>
      </c>
      <c r="O2985" s="18" t="n">
        <f aca="false">IF($W2985="","",INDEX(Primary!G$5:G$2450,$W2985))</f>
        <v>0.7</v>
      </c>
      <c r="P2985" s="18" t="n">
        <f aca="false">IF($W2985="","",INDEX(Primary!H$5:H$2450,$W2985))</f>
        <v>5</v>
      </c>
      <c r="Q2985" s="18" t="n">
        <f aca="false">IF($W2985="","",INDEX(Primary!I$5:I$2450,$W2985))</f>
        <v>0.93</v>
      </c>
      <c r="R2985" s="19" t="n">
        <f aca="false">IF($E2985="Yes",L2985+P2985,"")</f>
        <v>1042.2</v>
      </c>
      <c r="S2985" s="19" t="n">
        <f aca="false">IF($E2985="Yes",H2985-R2985,"")</f>
        <v>0</v>
      </c>
      <c r="T2985" s="6" t="str">
        <f aca="false">IF($E2985="Yes",IF(ROUND(ABS(S2985),2)&lt;=$T$2,"OK","CHECK"),"n/a")</f>
        <v>OK</v>
      </c>
      <c r="U2985" s="20" t="n">
        <f aca="false">Total!J2985</f>
        <v>53.289</v>
      </c>
      <c r="V2985" s="17" t="n">
        <f aca="false">IFERROR(MATCH($A2985,'Stock Exchange'!$A$5:$A$2450,0),"")</f>
        <v>767</v>
      </c>
      <c r="W2985" s="17" t="n">
        <f aca="false">IFERROR(MATCH($A2985,Primary!$A$5:$A$2450,0),"")</f>
        <v>767</v>
      </c>
    </row>
    <row r="2986" customFormat="false" ht="15" hidden="false" customHeight="false" outlineLevel="0" collapsed="false">
      <c r="A2986" s="16" t="n">
        <f aca="false">Total!A2986</f>
        <v>41309</v>
      </c>
      <c r="B2986" s="17" t="n">
        <f aca="false">YEAR(A2986)</f>
        <v>2013</v>
      </c>
      <c r="C2986" s="17" t="n">
        <f aca="false">MONTH(A2986)</f>
        <v>2</v>
      </c>
      <c r="D2986" s="6" t="str">
        <f aca="false">IF(MONTH(A2986)&gt;=4,"FY "&amp;YEAR(A2986)&amp;"-"&amp;RIGHT(YEAR(A2986)+1,2),"FY "&amp;(YEAR(A2986)-1)&amp;"-"&amp;RIGHT(YEAR(A2986),2))</f>
        <v>FY 2012-13</v>
      </c>
      <c r="E2986" s="6" t="str">
        <f aca="false">IF(AND(V2986&lt;&gt;"",W2986&lt;&gt;""),"Yes","No")</f>
        <v>Yes</v>
      </c>
      <c r="F2986" s="18" t="n">
        <f aca="false">Total!F2986</f>
        <v>5102</v>
      </c>
      <c r="G2986" s="18" t="n">
        <f aca="false">Total!G2986</f>
        <v>2536.8</v>
      </c>
      <c r="H2986" s="18" t="n">
        <f aca="false">Total!H2986</f>
        <v>2565.2</v>
      </c>
      <c r="I2986" s="18" t="n">
        <f aca="false">Total!I2986</f>
        <v>481.06</v>
      </c>
      <c r="J2986" s="18" t="n">
        <f aca="false">IF($V2986="","",INDEX('Stock Exchange'!F$5:F$2450,$V2986))</f>
        <v>3609.7</v>
      </c>
      <c r="K2986" s="18" t="n">
        <f aca="false">IF($V2986="","",INDEX('Stock Exchange'!G$5:G$2450,$V2986))</f>
        <v>2536.1</v>
      </c>
      <c r="L2986" s="18" t="n">
        <f aca="false">IF($V2986="","",INDEX('Stock Exchange'!H$5:H$2450,$V2986))</f>
        <v>1073.7</v>
      </c>
      <c r="M2986" s="18" t="n">
        <f aca="false">IF($V2986="","",INDEX('Stock Exchange'!I$5:I$2450,$V2986))</f>
        <v>201.35</v>
      </c>
      <c r="N2986" s="18" t="n">
        <f aca="false">IF($W2986="","",INDEX(Primary!F$5:F$2450,$W2986))</f>
        <v>1492.3</v>
      </c>
      <c r="O2986" s="18" t="n">
        <f aca="false">IF($W2986="","",INDEX(Primary!G$5:G$2450,$W2986))</f>
        <v>0.7</v>
      </c>
      <c r="P2986" s="18" t="n">
        <f aca="false">IF($W2986="","",INDEX(Primary!H$5:H$2450,$W2986))</f>
        <v>1491.5</v>
      </c>
      <c r="Q2986" s="18" t="n">
        <f aca="false">IF($W2986="","",INDEX(Primary!I$5:I$2450,$W2986))</f>
        <v>279.71</v>
      </c>
      <c r="R2986" s="19" t="n">
        <f aca="false">IF($E2986="Yes",L2986+P2986,"")</f>
        <v>2565.2</v>
      </c>
      <c r="S2986" s="19" t="n">
        <f aca="false">IF($E2986="Yes",H2986-R2986,"")</f>
        <v>0</v>
      </c>
      <c r="T2986" s="6" t="str">
        <f aca="false">IF($E2986="Yes",IF(ROUND(ABS(S2986),2)&lt;=$T$2,"OK","CHECK"),"n/a")</f>
        <v>OK</v>
      </c>
      <c r="U2986" s="20" t="n">
        <f aca="false">Total!J2986</f>
        <v>53.3238</v>
      </c>
      <c r="V2986" s="17" t="n">
        <f aca="false">IFERROR(MATCH($A2986,'Stock Exchange'!$A$5:$A$2450,0),"")</f>
        <v>768</v>
      </c>
      <c r="W2986" s="17" t="n">
        <f aca="false">IFERROR(MATCH($A2986,Primary!$A$5:$A$2450,0),"")</f>
        <v>768</v>
      </c>
    </row>
    <row r="2987" customFormat="false" ht="15" hidden="false" customHeight="false" outlineLevel="0" collapsed="false">
      <c r="A2987" s="16" t="n">
        <f aca="false">Total!A2987</f>
        <v>41310</v>
      </c>
      <c r="B2987" s="17" t="n">
        <f aca="false">YEAR(A2987)</f>
        <v>2013</v>
      </c>
      <c r="C2987" s="17" t="n">
        <f aca="false">MONTH(A2987)</f>
        <v>2</v>
      </c>
      <c r="D2987" s="6" t="str">
        <f aca="false">IF(MONTH(A2987)&gt;=4,"FY "&amp;YEAR(A2987)&amp;"-"&amp;RIGHT(YEAR(A2987)+1,2),"FY "&amp;(YEAR(A2987)-1)&amp;"-"&amp;RIGHT(YEAR(A2987),2))</f>
        <v>FY 2012-13</v>
      </c>
      <c r="E2987" s="6" t="str">
        <f aca="false">IF(AND(V2987&lt;&gt;"",W2987&lt;&gt;""),"Yes","No")</f>
        <v>Yes</v>
      </c>
      <c r="F2987" s="18" t="n">
        <f aca="false">Total!F2987</f>
        <v>3520.7</v>
      </c>
      <c r="G2987" s="18" t="n">
        <f aca="false">Total!G2987</f>
        <v>2632.6</v>
      </c>
      <c r="H2987" s="18" t="n">
        <f aca="false">Total!H2987</f>
        <v>888.1</v>
      </c>
      <c r="I2987" s="18" t="n">
        <f aca="false">Total!I2987</f>
        <v>167.65</v>
      </c>
      <c r="J2987" s="18" t="n">
        <f aca="false">IF($V2987="","",INDEX('Stock Exchange'!F$5:F$2450,$V2987))</f>
        <v>3457.7</v>
      </c>
      <c r="K2987" s="18" t="n">
        <f aca="false">IF($V2987="","",INDEX('Stock Exchange'!G$5:G$2450,$V2987))</f>
        <v>2632.3</v>
      </c>
      <c r="L2987" s="18" t="n">
        <f aca="false">IF($V2987="","",INDEX('Stock Exchange'!H$5:H$2450,$V2987))</f>
        <v>825.3</v>
      </c>
      <c r="M2987" s="18" t="n">
        <f aca="false">IF($V2987="","",INDEX('Stock Exchange'!I$5:I$2450,$V2987))</f>
        <v>155.8</v>
      </c>
      <c r="N2987" s="18" t="n">
        <f aca="false">IF($W2987="","",INDEX(Primary!F$5:F$2450,$W2987))</f>
        <v>63</v>
      </c>
      <c r="O2987" s="18" t="n">
        <f aca="false">IF($W2987="","",INDEX(Primary!G$5:G$2450,$W2987))</f>
        <v>0.3</v>
      </c>
      <c r="P2987" s="18" t="n">
        <f aca="false">IF($W2987="","",INDEX(Primary!H$5:H$2450,$W2987))</f>
        <v>62.8</v>
      </c>
      <c r="Q2987" s="18" t="n">
        <f aca="false">IF($W2987="","",INDEX(Primary!I$5:I$2450,$W2987))</f>
        <v>11.85</v>
      </c>
      <c r="R2987" s="19" t="n">
        <f aca="false">IF($E2987="Yes",L2987+P2987,"")</f>
        <v>888.1</v>
      </c>
      <c r="S2987" s="19" t="n">
        <f aca="false">IF($E2987="Yes",H2987-R2987,"")</f>
        <v>0</v>
      </c>
      <c r="T2987" s="6" t="str">
        <f aca="false">IF($E2987="Yes",IF(ROUND(ABS(S2987),2)&lt;=$T$2,"OK","CHECK"),"n/a")</f>
        <v>OK</v>
      </c>
      <c r="U2987" s="20" t="n">
        <f aca="false">Total!J2987</f>
        <v>52.973</v>
      </c>
      <c r="V2987" s="17" t="n">
        <f aca="false">IFERROR(MATCH($A2987,'Stock Exchange'!$A$5:$A$2450,0),"")</f>
        <v>769</v>
      </c>
      <c r="W2987" s="17" t="n">
        <f aca="false">IFERROR(MATCH($A2987,Primary!$A$5:$A$2450,0),"")</f>
        <v>769</v>
      </c>
    </row>
    <row r="2988" customFormat="false" ht="15" hidden="false" customHeight="false" outlineLevel="0" collapsed="false">
      <c r="A2988" s="16" t="n">
        <f aca="false">Total!A2988</f>
        <v>41311</v>
      </c>
      <c r="B2988" s="17" t="n">
        <f aca="false">YEAR(A2988)</f>
        <v>2013</v>
      </c>
      <c r="C2988" s="17" t="n">
        <f aca="false">MONTH(A2988)</f>
        <v>2</v>
      </c>
      <c r="D2988" s="6" t="str">
        <f aca="false">IF(MONTH(A2988)&gt;=4,"FY "&amp;YEAR(A2988)&amp;"-"&amp;RIGHT(YEAR(A2988)+1,2),"FY "&amp;(YEAR(A2988)-1)&amp;"-"&amp;RIGHT(YEAR(A2988),2))</f>
        <v>FY 2012-13</v>
      </c>
      <c r="E2988" s="6" t="str">
        <f aca="false">IF(AND(V2988&lt;&gt;"",W2988&lt;&gt;""),"Yes","No")</f>
        <v>Yes</v>
      </c>
      <c r="F2988" s="18" t="n">
        <f aca="false">Total!F2988</f>
        <v>7348.7</v>
      </c>
      <c r="G2988" s="18" t="n">
        <f aca="false">Total!G2988</f>
        <v>2330.2</v>
      </c>
      <c r="H2988" s="18" t="n">
        <f aca="false">Total!H2988</f>
        <v>5018.5</v>
      </c>
      <c r="I2988" s="18" t="n">
        <f aca="false">Total!I2988</f>
        <v>941.65</v>
      </c>
      <c r="J2988" s="18" t="n">
        <f aca="false">IF($V2988="","",INDEX('Stock Exchange'!F$5:F$2450,$V2988))</f>
        <v>3263.4</v>
      </c>
      <c r="K2988" s="18" t="n">
        <f aca="false">IF($V2988="","",INDEX('Stock Exchange'!G$5:G$2450,$V2988))</f>
        <v>2329.4</v>
      </c>
      <c r="L2988" s="18" t="n">
        <f aca="false">IF($V2988="","",INDEX('Stock Exchange'!H$5:H$2450,$V2988))</f>
        <v>934</v>
      </c>
      <c r="M2988" s="18" t="n">
        <f aca="false">IF($V2988="","",INDEX('Stock Exchange'!I$5:I$2450,$V2988))</f>
        <v>175.25</v>
      </c>
      <c r="N2988" s="18" t="n">
        <f aca="false">IF($W2988="","",INDEX(Primary!F$5:F$2450,$W2988))</f>
        <v>4085.2</v>
      </c>
      <c r="O2988" s="18" t="n">
        <f aca="false">IF($W2988="","",INDEX(Primary!G$5:G$2450,$W2988))</f>
        <v>0.8</v>
      </c>
      <c r="P2988" s="18" t="n">
        <f aca="false">IF($W2988="","",INDEX(Primary!H$5:H$2450,$W2988))</f>
        <v>4084.5</v>
      </c>
      <c r="Q2988" s="18" t="n">
        <f aca="false">IF($W2988="","",INDEX(Primary!I$5:I$2450,$W2988))</f>
        <v>766.4</v>
      </c>
      <c r="R2988" s="19" t="n">
        <f aca="false">IF($E2988="Yes",L2988+P2988,"")</f>
        <v>5018.5</v>
      </c>
      <c r="S2988" s="19" t="n">
        <f aca="false">IF($E2988="Yes",H2988-R2988,"")</f>
        <v>0</v>
      </c>
      <c r="T2988" s="6" t="str">
        <f aca="false">IF($E2988="Yes",IF(ROUND(ABS(S2988),2)&lt;=$T$2,"OK","CHECK"),"n/a")</f>
        <v>OK</v>
      </c>
      <c r="U2988" s="20" t="n">
        <f aca="false">Total!J2988</f>
        <v>53.2945</v>
      </c>
      <c r="V2988" s="17" t="n">
        <f aca="false">IFERROR(MATCH($A2988,'Stock Exchange'!$A$5:$A$2450,0),"")</f>
        <v>770</v>
      </c>
      <c r="W2988" s="17" t="n">
        <f aca="false">IFERROR(MATCH($A2988,Primary!$A$5:$A$2450,0),"")</f>
        <v>770</v>
      </c>
    </row>
    <row r="2989" customFormat="false" ht="15" hidden="false" customHeight="false" outlineLevel="0" collapsed="false">
      <c r="A2989" s="16" t="n">
        <f aca="false">Total!A2989</f>
        <v>41312</v>
      </c>
      <c r="B2989" s="17" t="n">
        <f aca="false">YEAR(A2989)</f>
        <v>2013</v>
      </c>
      <c r="C2989" s="17" t="n">
        <f aca="false">MONTH(A2989)</f>
        <v>2</v>
      </c>
      <c r="D2989" s="6" t="str">
        <f aca="false">IF(MONTH(A2989)&gt;=4,"FY "&amp;YEAR(A2989)&amp;"-"&amp;RIGHT(YEAR(A2989)+1,2),"FY "&amp;(YEAR(A2989)-1)&amp;"-"&amp;RIGHT(YEAR(A2989),2))</f>
        <v>FY 2012-13</v>
      </c>
      <c r="E2989" s="6" t="str">
        <f aca="false">IF(AND(V2989&lt;&gt;"",W2989&lt;&gt;""),"Yes","No")</f>
        <v>Yes</v>
      </c>
      <c r="F2989" s="18" t="n">
        <f aca="false">Total!F2989</f>
        <v>4224.8</v>
      </c>
      <c r="G2989" s="18" t="n">
        <f aca="false">Total!G2989</f>
        <v>2882.1</v>
      </c>
      <c r="H2989" s="18" t="n">
        <f aca="false">Total!H2989</f>
        <v>1342.7</v>
      </c>
      <c r="I2989" s="18" t="n">
        <f aca="false">Total!I2989</f>
        <v>252.93</v>
      </c>
      <c r="J2989" s="18" t="n">
        <f aca="false">IF($V2989="","",INDEX('Stock Exchange'!F$5:F$2450,$V2989))</f>
        <v>4163.7</v>
      </c>
      <c r="K2989" s="18" t="n">
        <f aca="false">IF($V2989="","",INDEX('Stock Exchange'!G$5:G$2450,$V2989))</f>
        <v>2877.3</v>
      </c>
      <c r="L2989" s="18" t="n">
        <f aca="false">IF($V2989="","",INDEX('Stock Exchange'!H$5:H$2450,$V2989))</f>
        <v>1286.3</v>
      </c>
      <c r="M2989" s="18" t="n">
        <f aca="false">IF($V2989="","",INDEX('Stock Exchange'!I$5:I$2450,$V2989))</f>
        <v>242.32</v>
      </c>
      <c r="N2989" s="18" t="n">
        <f aca="false">IF($W2989="","",INDEX(Primary!F$5:F$2450,$W2989))</f>
        <v>61.1</v>
      </c>
      <c r="O2989" s="18" t="n">
        <f aca="false">IF($W2989="","",INDEX(Primary!G$5:G$2450,$W2989))</f>
        <v>4.8</v>
      </c>
      <c r="P2989" s="18" t="n">
        <f aca="false">IF($W2989="","",INDEX(Primary!H$5:H$2450,$W2989))</f>
        <v>56.3</v>
      </c>
      <c r="Q2989" s="18" t="n">
        <f aca="false">IF($W2989="","",INDEX(Primary!I$5:I$2450,$W2989))</f>
        <v>10.61</v>
      </c>
      <c r="R2989" s="19" t="n">
        <f aca="false">IF($E2989="Yes",L2989+P2989,"")</f>
        <v>1342.6</v>
      </c>
      <c r="S2989" s="19" t="n">
        <f aca="false">IF($E2989="Yes",H2989-R2989,"")</f>
        <v>0.100000000000136</v>
      </c>
      <c r="T2989" s="6" t="str">
        <f aca="false">IF($E2989="Yes",IF(ROUND(ABS(S2989),2)&lt;=$T$2,"OK","CHECK"),"n/a")</f>
        <v>OK</v>
      </c>
      <c r="U2989" s="20" t="n">
        <f aca="false">Total!J2989</f>
        <v>53.0855</v>
      </c>
      <c r="V2989" s="17" t="n">
        <f aca="false">IFERROR(MATCH($A2989,'Stock Exchange'!$A$5:$A$2450,0),"")</f>
        <v>771</v>
      </c>
      <c r="W2989" s="17" t="n">
        <f aca="false">IFERROR(MATCH($A2989,Primary!$A$5:$A$2450,0),"")</f>
        <v>771</v>
      </c>
    </row>
    <row r="2990" customFormat="false" ht="15" hidden="false" customHeight="false" outlineLevel="0" collapsed="false">
      <c r="A2990" s="16" t="n">
        <f aca="false">Total!A2990</f>
        <v>41313</v>
      </c>
      <c r="B2990" s="17" t="n">
        <f aca="false">YEAR(A2990)</f>
        <v>2013</v>
      </c>
      <c r="C2990" s="17" t="n">
        <f aca="false">MONTH(A2990)</f>
        <v>2</v>
      </c>
      <c r="D2990" s="6" t="str">
        <f aca="false">IF(MONTH(A2990)&gt;=4,"FY "&amp;YEAR(A2990)&amp;"-"&amp;RIGHT(YEAR(A2990)+1,2),"FY "&amp;(YEAR(A2990)-1)&amp;"-"&amp;RIGHT(YEAR(A2990),2))</f>
        <v>FY 2012-13</v>
      </c>
      <c r="E2990" s="6" t="str">
        <f aca="false">IF(AND(V2990&lt;&gt;"",W2990&lt;&gt;""),"Yes","No")</f>
        <v>Yes</v>
      </c>
      <c r="F2990" s="18" t="n">
        <f aca="false">Total!F2990</f>
        <v>8632.2</v>
      </c>
      <c r="G2990" s="18" t="n">
        <f aca="false">Total!G2990</f>
        <v>2278.2</v>
      </c>
      <c r="H2990" s="18" t="n">
        <f aca="false">Total!H2990</f>
        <v>6354.1</v>
      </c>
      <c r="I2990" s="18" t="n">
        <f aca="false">Total!I2990</f>
        <v>1195.62</v>
      </c>
      <c r="J2990" s="18" t="n">
        <f aca="false">IF($V2990="","",INDEX('Stock Exchange'!F$5:F$2450,$V2990))</f>
        <v>5453</v>
      </c>
      <c r="K2990" s="18" t="n">
        <f aca="false">IF($V2990="","",INDEX('Stock Exchange'!G$5:G$2450,$V2990))</f>
        <v>2277.2</v>
      </c>
      <c r="L2990" s="18" t="n">
        <f aca="false">IF($V2990="","",INDEX('Stock Exchange'!H$5:H$2450,$V2990))</f>
        <v>3175.8</v>
      </c>
      <c r="M2990" s="18" t="n">
        <f aca="false">IF($V2990="","",INDEX('Stock Exchange'!I$5:I$2450,$V2990))</f>
        <v>597.57</v>
      </c>
      <c r="N2990" s="18" t="n">
        <f aca="false">IF($W2990="","",INDEX(Primary!F$5:F$2450,$W2990))</f>
        <v>3179.3</v>
      </c>
      <c r="O2990" s="18" t="n">
        <f aca="false">IF($W2990="","",INDEX(Primary!G$5:G$2450,$W2990))</f>
        <v>0.9</v>
      </c>
      <c r="P2990" s="18" t="n">
        <f aca="false">IF($W2990="","",INDEX(Primary!H$5:H$2450,$W2990))</f>
        <v>3178.3</v>
      </c>
      <c r="Q2990" s="18" t="n">
        <f aca="false">IF($W2990="","",INDEX(Primary!I$5:I$2450,$W2990))</f>
        <v>598.05</v>
      </c>
      <c r="R2990" s="19" t="n">
        <f aca="false">IF($E2990="Yes",L2990+P2990,"")</f>
        <v>6354.1</v>
      </c>
      <c r="S2990" s="19" t="n">
        <f aca="false">IF($E2990="Yes",H2990-R2990,"")</f>
        <v>0</v>
      </c>
      <c r="T2990" s="6" t="str">
        <f aca="false">IF($E2990="Yes",IF(ROUND(ABS(S2990),2)&lt;=$T$2,"OK","CHECK"),"n/a")</f>
        <v>OK</v>
      </c>
      <c r="U2990" s="20" t="n">
        <f aca="false">Total!J2990</f>
        <v>53.1445</v>
      </c>
      <c r="V2990" s="17" t="n">
        <f aca="false">IFERROR(MATCH($A2990,'Stock Exchange'!$A$5:$A$2450,0),"")</f>
        <v>772</v>
      </c>
      <c r="W2990" s="17" t="n">
        <f aca="false">IFERROR(MATCH($A2990,Primary!$A$5:$A$2450,0),"")</f>
        <v>772</v>
      </c>
    </row>
    <row r="2991" customFormat="false" ht="15" hidden="false" customHeight="false" outlineLevel="0" collapsed="false">
      <c r="A2991" s="16" t="n">
        <f aca="false">Total!A2991</f>
        <v>41316</v>
      </c>
      <c r="B2991" s="17" t="n">
        <f aca="false">YEAR(A2991)</f>
        <v>2013</v>
      </c>
      <c r="C2991" s="17" t="n">
        <f aca="false">MONTH(A2991)</f>
        <v>2</v>
      </c>
      <c r="D2991" s="6" t="str">
        <f aca="false">IF(MONTH(A2991)&gt;=4,"FY "&amp;YEAR(A2991)&amp;"-"&amp;RIGHT(YEAR(A2991)+1,2),"FY "&amp;(YEAR(A2991)-1)&amp;"-"&amp;RIGHT(YEAR(A2991),2))</f>
        <v>FY 2012-13</v>
      </c>
      <c r="E2991" s="6" t="str">
        <f aca="false">IF(AND(V2991&lt;&gt;"",W2991&lt;&gt;""),"Yes","No")</f>
        <v>Yes</v>
      </c>
      <c r="F2991" s="18" t="n">
        <f aca="false">Total!F2991</f>
        <v>4424.4</v>
      </c>
      <c r="G2991" s="18" t="n">
        <f aca="false">Total!G2991</f>
        <v>2896.8</v>
      </c>
      <c r="H2991" s="18" t="n">
        <f aca="false">Total!H2991</f>
        <v>1527.7</v>
      </c>
      <c r="I2991" s="18" t="n">
        <f aca="false">Total!I2991</f>
        <v>285.17</v>
      </c>
      <c r="J2991" s="18" t="n">
        <f aca="false">IF($V2991="","",INDEX('Stock Exchange'!F$5:F$2450,$V2991))</f>
        <v>4389.7</v>
      </c>
      <c r="K2991" s="18" t="n">
        <f aca="false">IF($V2991="","",INDEX('Stock Exchange'!G$5:G$2450,$V2991))</f>
        <v>2880</v>
      </c>
      <c r="L2991" s="18" t="n">
        <f aca="false">IF($V2991="","",INDEX('Stock Exchange'!H$5:H$2450,$V2991))</f>
        <v>1509.7</v>
      </c>
      <c r="M2991" s="18" t="n">
        <f aca="false">IF($V2991="","",INDEX('Stock Exchange'!I$5:I$2450,$V2991))</f>
        <v>281.82</v>
      </c>
      <c r="N2991" s="18" t="n">
        <f aca="false">IF($W2991="","",INDEX(Primary!F$5:F$2450,$W2991))</f>
        <v>34.8</v>
      </c>
      <c r="O2991" s="18" t="n">
        <f aca="false">IF($W2991="","",INDEX(Primary!G$5:G$2450,$W2991))</f>
        <v>16.8</v>
      </c>
      <c r="P2991" s="18" t="n">
        <f aca="false">IF($W2991="","",INDEX(Primary!H$5:H$2450,$W2991))</f>
        <v>18</v>
      </c>
      <c r="Q2991" s="18" t="n">
        <f aca="false">IF($W2991="","",INDEX(Primary!I$5:I$2450,$W2991))</f>
        <v>3.35</v>
      </c>
      <c r="R2991" s="19" t="n">
        <f aca="false">IF($E2991="Yes",L2991+P2991,"")</f>
        <v>1527.7</v>
      </c>
      <c r="S2991" s="19" t="n">
        <f aca="false">IF($E2991="Yes",H2991-R2991,"")</f>
        <v>0</v>
      </c>
      <c r="T2991" s="6" t="str">
        <f aca="false">IF($E2991="Yes",IF(ROUND(ABS(S2991),2)&lt;=$T$2,"OK","CHECK"),"n/a")</f>
        <v>OK</v>
      </c>
      <c r="U2991" s="20" t="n">
        <f aca="false">Total!J2991</f>
        <v>53.5695</v>
      </c>
      <c r="V2991" s="17" t="n">
        <f aca="false">IFERROR(MATCH($A2991,'Stock Exchange'!$A$5:$A$2450,0),"")</f>
        <v>773</v>
      </c>
      <c r="W2991" s="17" t="n">
        <f aca="false">IFERROR(MATCH($A2991,Primary!$A$5:$A$2450,0),"")</f>
        <v>773</v>
      </c>
    </row>
    <row r="2992" customFormat="false" ht="15" hidden="false" customHeight="false" outlineLevel="0" collapsed="false">
      <c r="A2992" s="16" t="n">
        <f aca="false">Total!A2992</f>
        <v>41317</v>
      </c>
      <c r="B2992" s="17" t="n">
        <f aca="false">YEAR(A2992)</f>
        <v>2013</v>
      </c>
      <c r="C2992" s="17" t="n">
        <f aca="false">MONTH(A2992)</f>
        <v>2</v>
      </c>
      <c r="D2992" s="6" t="str">
        <f aca="false">IF(MONTH(A2992)&gt;=4,"FY "&amp;YEAR(A2992)&amp;"-"&amp;RIGHT(YEAR(A2992)+1,2),"FY "&amp;(YEAR(A2992)-1)&amp;"-"&amp;RIGHT(YEAR(A2992),2))</f>
        <v>FY 2012-13</v>
      </c>
      <c r="E2992" s="6" t="str">
        <f aca="false">IF(AND(V2992&lt;&gt;"",W2992&lt;&gt;""),"Yes","No")</f>
        <v>Yes</v>
      </c>
      <c r="F2992" s="18" t="n">
        <f aca="false">Total!F2992</f>
        <v>3633.3</v>
      </c>
      <c r="G2992" s="18" t="n">
        <f aca="false">Total!G2992</f>
        <v>2648.2</v>
      </c>
      <c r="H2992" s="18" t="n">
        <f aca="false">Total!H2992</f>
        <v>985.1</v>
      </c>
      <c r="I2992" s="18" t="n">
        <f aca="false">Total!I2992</f>
        <v>183.52</v>
      </c>
      <c r="J2992" s="18" t="n">
        <f aca="false">IF($V2992="","",INDEX('Stock Exchange'!F$5:F$2450,$V2992))</f>
        <v>3618.3</v>
      </c>
      <c r="K2992" s="18" t="n">
        <f aca="false">IF($V2992="","",INDEX('Stock Exchange'!G$5:G$2450,$V2992))</f>
        <v>2637</v>
      </c>
      <c r="L2992" s="18" t="n">
        <f aca="false">IF($V2992="","",INDEX('Stock Exchange'!H$5:H$2450,$V2992))</f>
        <v>981.4</v>
      </c>
      <c r="M2992" s="18" t="n">
        <f aca="false">IF($V2992="","",INDEX('Stock Exchange'!I$5:I$2450,$V2992))</f>
        <v>182.82</v>
      </c>
      <c r="N2992" s="18" t="n">
        <f aca="false">IF($W2992="","",INDEX(Primary!F$5:F$2450,$W2992))</f>
        <v>15</v>
      </c>
      <c r="O2992" s="18" t="n">
        <f aca="false">IF($W2992="","",INDEX(Primary!G$5:G$2450,$W2992))</f>
        <v>11.2</v>
      </c>
      <c r="P2992" s="18" t="n">
        <f aca="false">IF($W2992="","",INDEX(Primary!H$5:H$2450,$W2992))</f>
        <v>3.8</v>
      </c>
      <c r="Q2992" s="18" t="n">
        <f aca="false">IF($W2992="","",INDEX(Primary!I$5:I$2450,$W2992))</f>
        <v>0.7</v>
      </c>
      <c r="R2992" s="19" t="n">
        <f aca="false">IF($E2992="Yes",L2992+P2992,"")</f>
        <v>985.2</v>
      </c>
      <c r="S2992" s="19" t="n">
        <f aca="false">IF($E2992="Yes",H2992-R2992,"")</f>
        <v>-0.0999999999999091</v>
      </c>
      <c r="T2992" s="6" t="str">
        <f aca="false">IF($E2992="Yes",IF(ROUND(ABS(S2992),2)&lt;=$T$2,"OK","CHECK"),"n/a")</f>
        <v>OK</v>
      </c>
      <c r="U2992" s="20" t="n">
        <f aca="false">Total!J2992</f>
        <v>53.6793</v>
      </c>
      <c r="V2992" s="17" t="n">
        <f aca="false">IFERROR(MATCH($A2992,'Stock Exchange'!$A$5:$A$2450,0),"")</f>
        <v>774</v>
      </c>
      <c r="W2992" s="17" t="n">
        <f aca="false">IFERROR(MATCH($A2992,Primary!$A$5:$A$2450,0),"")</f>
        <v>774</v>
      </c>
    </row>
    <row r="2993" customFormat="false" ht="15" hidden="false" customHeight="false" outlineLevel="0" collapsed="false">
      <c r="A2993" s="16" t="n">
        <f aca="false">Total!A2993</f>
        <v>41318</v>
      </c>
      <c r="B2993" s="17" t="n">
        <f aca="false">YEAR(A2993)</f>
        <v>2013</v>
      </c>
      <c r="C2993" s="17" t="n">
        <f aca="false">MONTH(A2993)</f>
        <v>2</v>
      </c>
      <c r="D2993" s="6" t="str">
        <f aca="false">IF(MONTH(A2993)&gt;=4,"FY "&amp;YEAR(A2993)&amp;"-"&amp;RIGHT(YEAR(A2993)+1,2),"FY "&amp;(YEAR(A2993)-1)&amp;"-"&amp;RIGHT(YEAR(A2993),2))</f>
        <v>FY 2012-13</v>
      </c>
      <c r="E2993" s="6" t="str">
        <f aca="false">IF(AND(V2993&lt;&gt;"",W2993&lt;&gt;""),"Yes","No")</f>
        <v>Yes</v>
      </c>
      <c r="F2993" s="18" t="n">
        <f aca="false">Total!F2993</f>
        <v>2547.3</v>
      </c>
      <c r="G2993" s="18" t="n">
        <f aca="false">Total!G2993</f>
        <v>2545.7</v>
      </c>
      <c r="H2993" s="18" t="n">
        <f aca="false">Total!H2993</f>
        <v>1.6</v>
      </c>
      <c r="I2993" s="18" t="n">
        <f aca="false">Total!I2993</f>
        <v>0.31</v>
      </c>
      <c r="J2993" s="18" t="n">
        <f aca="false">IF($V2993="","",INDEX('Stock Exchange'!F$5:F$2450,$V2993))</f>
        <v>2547.1</v>
      </c>
      <c r="K2993" s="18" t="n">
        <f aca="false">IF($V2993="","",INDEX('Stock Exchange'!G$5:G$2450,$V2993))</f>
        <v>1894.6</v>
      </c>
      <c r="L2993" s="18" t="n">
        <f aca="false">IF($V2993="","",INDEX('Stock Exchange'!H$5:H$2450,$V2993))</f>
        <v>652.5</v>
      </c>
      <c r="M2993" s="18" t="n">
        <f aca="false">IF($V2993="","",INDEX('Stock Exchange'!I$5:I$2450,$V2993))</f>
        <v>120.93</v>
      </c>
      <c r="N2993" s="18" t="n">
        <f aca="false">IF($W2993="","",INDEX(Primary!F$5:F$2450,$W2993))</f>
        <v>0.2</v>
      </c>
      <c r="O2993" s="18" t="n">
        <f aca="false">IF($W2993="","",INDEX(Primary!G$5:G$2450,$W2993))</f>
        <v>651.1</v>
      </c>
      <c r="P2993" s="18" t="n">
        <f aca="false">IF($W2993="","",INDEX(Primary!H$5:H$2450,$W2993))</f>
        <v>-650.9</v>
      </c>
      <c r="Q2993" s="18" t="n">
        <f aca="false">IF($W2993="","",INDEX(Primary!I$5:I$2450,$W2993))</f>
        <v>-120.62</v>
      </c>
      <c r="R2993" s="19" t="n">
        <f aca="false">IF($E2993="Yes",L2993+P2993,"")</f>
        <v>1.60000000000002</v>
      </c>
      <c r="S2993" s="19" t="n">
        <f aca="false">IF($E2993="Yes",H2993-R2993,"")</f>
        <v>-2.26485497023532E-014</v>
      </c>
      <c r="T2993" s="6" t="str">
        <f aca="false">IF($E2993="Yes",IF(ROUND(ABS(S2993),2)&lt;=$T$2,"OK","CHECK"),"n/a")</f>
        <v>OK</v>
      </c>
      <c r="U2993" s="20" t="n">
        <f aca="false">Total!J2993</f>
        <v>53.9585</v>
      </c>
      <c r="V2993" s="17" t="n">
        <f aca="false">IFERROR(MATCH($A2993,'Stock Exchange'!$A$5:$A$2450,0),"")</f>
        <v>775</v>
      </c>
      <c r="W2993" s="17" t="n">
        <f aca="false">IFERROR(MATCH($A2993,Primary!$A$5:$A$2450,0),"")</f>
        <v>775</v>
      </c>
    </row>
    <row r="2994" customFormat="false" ht="15" hidden="false" customHeight="false" outlineLevel="0" collapsed="false">
      <c r="A2994" s="16" t="n">
        <f aca="false">Total!A2994</f>
        <v>41319</v>
      </c>
      <c r="B2994" s="17" t="n">
        <f aca="false">YEAR(A2994)</f>
        <v>2013</v>
      </c>
      <c r="C2994" s="17" t="n">
        <f aca="false">MONTH(A2994)</f>
        <v>2</v>
      </c>
      <c r="D2994" s="6" t="str">
        <f aca="false">IF(MONTH(A2994)&gt;=4,"FY "&amp;YEAR(A2994)&amp;"-"&amp;RIGHT(YEAR(A2994)+1,2),"FY "&amp;(YEAR(A2994)-1)&amp;"-"&amp;RIGHT(YEAR(A2994),2))</f>
        <v>FY 2012-13</v>
      </c>
      <c r="E2994" s="6" t="str">
        <f aca="false">IF(AND(V2994&lt;&gt;"",W2994&lt;&gt;""),"Yes","No")</f>
        <v>Yes</v>
      </c>
      <c r="F2994" s="18" t="n">
        <f aca="false">Total!F2994</f>
        <v>3209.2</v>
      </c>
      <c r="G2994" s="18" t="n">
        <f aca="false">Total!G2994</f>
        <v>2395.8</v>
      </c>
      <c r="H2994" s="18" t="n">
        <f aca="false">Total!H2994</f>
        <v>813.4</v>
      </c>
      <c r="I2994" s="18" t="n">
        <f aca="false">Total!I2994</f>
        <v>151.05</v>
      </c>
      <c r="J2994" s="18" t="n">
        <f aca="false">IF($V2994="","",INDEX('Stock Exchange'!F$5:F$2450,$V2994))</f>
        <v>3209.2</v>
      </c>
      <c r="K2994" s="18" t="n">
        <f aca="false">IF($V2994="","",INDEX('Stock Exchange'!G$5:G$2450,$V2994))</f>
        <v>2387.6</v>
      </c>
      <c r="L2994" s="18" t="n">
        <f aca="false">IF($V2994="","",INDEX('Stock Exchange'!H$5:H$2450,$V2994))</f>
        <v>821.6</v>
      </c>
      <c r="M2994" s="18" t="n">
        <f aca="false">IF($V2994="","",INDEX('Stock Exchange'!I$5:I$2450,$V2994))</f>
        <v>152.58</v>
      </c>
      <c r="N2994" s="18" t="n">
        <f aca="false">IF($W2994="","",INDEX(Primary!F$5:F$2450,$W2994))</f>
        <v>0.1</v>
      </c>
      <c r="O2994" s="18" t="n">
        <f aca="false">IF($W2994="","",INDEX(Primary!G$5:G$2450,$W2994))</f>
        <v>8.3</v>
      </c>
      <c r="P2994" s="18" t="n">
        <f aca="false">IF($W2994="","",INDEX(Primary!H$5:H$2450,$W2994))</f>
        <v>-8.2</v>
      </c>
      <c r="Q2994" s="18" t="n">
        <f aca="false">IF($W2994="","",INDEX(Primary!I$5:I$2450,$W2994))</f>
        <v>-1.52</v>
      </c>
      <c r="R2994" s="19" t="n">
        <f aca="false">IF($E2994="Yes",L2994+P2994,"")</f>
        <v>813.4</v>
      </c>
      <c r="S2994" s="19" t="n">
        <f aca="false">IF($E2994="Yes",H2994-R2994,"")</f>
        <v>0</v>
      </c>
      <c r="T2994" s="6" t="str">
        <f aca="false">IF($E2994="Yes",IF(ROUND(ABS(S2994),2)&lt;=$T$2,"OK","CHECK"),"n/a")</f>
        <v>OK</v>
      </c>
      <c r="U2994" s="20" t="n">
        <f aca="false">Total!J2994</f>
        <v>53.85</v>
      </c>
      <c r="V2994" s="17" t="n">
        <f aca="false">IFERROR(MATCH($A2994,'Stock Exchange'!$A$5:$A$2450,0),"")</f>
        <v>776</v>
      </c>
      <c r="W2994" s="17" t="n">
        <f aca="false">IFERROR(MATCH($A2994,Primary!$A$5:$A$2450,0),"")</f>
        <v>776</v>
      </c>
    </row>
    <row r="2995" customFormat="false" ht="15" hidden="false" customHeight="false" outlineLevel="0" collapsed="false">
      <c r="A2995" s="16" t="n">
        <f aca="false">Total!A2995</f>
        <v>41320</v>
      </c>
      <c r="B2995" s="17" t="n">
        <f aca="false">YEAR(A2995)</f>
        <v>2013</v>
      </c>
      <c r="C2995" s="17" t="n">
        <f aca="false">MONTH(A2995)</f>
        <v>2</v>
      </c>
      <c r="D2995" s="6" t="str">
        <f aca="false">IF(MONTH(A2995)&gt;=4,"FY "&amp;YEAR(A2995)&amp;"-"&amp;RIGHT(YEAR(A2995)+1,2),"FY "&amp;(YEAR(A2995)-1)&amp;"-"&amp;RIGHT(YEAR(A2995),2))</f>
        <v>FY 2012-13</v>
      </c>
      <c r="E2995" s="6" t="str">
        <f aca="false">IF(AND(V2995&lt;&gt;"",W2995&lt;&gt;""),"Yes","No")</f>
        <v>Yes</v>
      </c>
      <c r="F2995" s="18" t="n">
        <f aca="false">Total!F2995</f>
        <v>3609.7</v>
      </c>
      <c r="G2995" s="18" t="n">
        <f aca="false">Total!G2995</f>
        <v>3089.8</v>
      </c>
      <c r="H2995" s="18" t="n">
        <f aca="false">Total!H2995</f>
        <v>519.8</v>
      </c>
      <c r="I2995" s="18" t="n">
        <f aca="false">Total!I2995</f>
        <v>96.49</v>
      </c>
      <c r="J2995" s="18" t="n">
        <f aca="false">IF($V2995="","",INDEX('Stock Exchange'!F$5:F$2450,$V2995))</f>
        <v>3397.7</v>
      </c>
      <c r="K2995" s="18" t="n">
        <f aca="false">IF($V2995="","",INDEX('Stock Exchange'!G$5:G$2450,$V2995))</f>
        <v>3088.7</v>
      </c>
      <c r="L2995" s="18" t="n">
        <f aca="false">IF($V2995="","",INDEX('Stock Exchange'!H$5:H$2450,$V2995))</f>
        <v>309.1</v>
      </c>
      <c r="M2995" s="18" t="n">
        <f aca="false">IF($V2995="","",INDEX('Stock Exchange'!I$5:I$2450,$V2995))</f>
        <v>57.37</v>
      </c>
      <c r="N2995" s="18" t="n">
        <f aca="false">IF($W2995="","",INDEX(Primary!F$5:F$2450,$W2995))</f>
        <v>211.9</v>
      </c>
      <c r="O2995" s="18" t="n">
        <f aca="false">IF($W2995="","",INDEX(Primary!G$5:G$2450,$W2995))</f>
        <v>1.2</v>
      </c>
      <c r="P2995" s="18" t="n">
        <f aca="false">IF($W2995="","",INDEX(Primary!H$5:H$2450,$W2995))</f>
        <v>210.8</v>
      </c>
      <c r="Q2995" s="18" t="n">
        <f aca="false">IF($W2995="","",INDEX(Primary!I$5:I$2450,$W2995))</f>
        <v>39.12</v>
      </c>
      <c r="R2995" s="19" t="n">
        <f aca="false">IF($E2995="Yes",L2995+P2995,"")</f>
        <v>519.9</v>
      </c>
      <c r="S2995" s="19" t="n">
        <f aca="false">IF($E2995="Yes",H2995-R2995,"")</f>
        <v>-0.100000000000136</v>
      </c>
      <c r="T2995" s="6" t="str">
        <f aca="false">IF($E2995="Yes",IF(ROUND(ABS(S2995),2)&lt;=$T$2,"OK","CHECK"),"n/a")</f>
        <v>OK</v>
      </c>
      <c r="U2995" s="20" t="n">
        <f aca="false">Total!J2995</f>
        <v>53.8715</v>
      </c>
      <c r="V2995" s="17" t="n">
        <f aca="false">IFERROR(MATCH($A2995,'Stock Exchange'!$A$5:$A$2450,0),"")</f>
        <v>777</v>
      </c>
      <c r="W2995" s="17" t="n">
        <f aca="false">IFERROR(MATCH($A2995,Primary!$A$5:$A$2450,0),"")</f>
        <v>777</v>
      </c>
    </row>
    <row r="2996" customFormat="false" ht="15" hidden="false" customHeight="false" outlineLevel="0" collapsed="false">
      <c r="A2996" s="16" t="n">
        <f aca="false">Total!A2996</f>
        <v>41323</v>
      </c>
      <c r="B2996" s="17" t="n">
        <f aca="false">YEAR(A2996)</f>
        <v>2013</v>
      </c>
      <c r="C2996" s="17" t="n">
        <f aca="false">MONTH(A2996)</f>
        <v>2</v>
      </c>
      <c r="D2996" s="6" t="str">
        <f aca="false">IF(MONTH(A2996)&gt;=4,"FY "&amp;YEAR(A2996)&amp;"-"&amp;RIGHT(YEAR(A2996)+1,2),"FY "&amp;(YEAR(A2996)-1)&amp;"-"&amp;RIGHT(YEAR(A2996),2))</f>
        <v>FY 2012-13</v>
      </c>
      <c r="E2996" s="6" t="str">
        <f aca="false">IF(AND(V2996&lt;&gt;"",W2996&lt;&gt;""),"Yes","No")</f>
        <v>Yes</v>
      </c>
      <c r="F2996" s="18" t="n">
        <f aca="false">Total!F2996</f>
        <v>2773</v>
      </c>
      <c r="G2996" s="18" t="n">
        <f aca="false">Total!G2996</f>
        <v>2403.4</v>
      </c>
      <c r="H2996" s="18" t="n">
        <f aca="false">Total!H2996</f>
        <v>369.6</v>
      </c>
      <c r="I2996" s="18" t="n">
        <f aca="false">Total!I2996</f>
        <v>68.46</v>
      </c>
      <c r="J2996" s="18" t="n">
        <f aca="false">IF($V2996="","",INDEX('Stock Exchange'!F$5:F$2450,$V2996))</f>
        <v>2746.1</v>
      </c>
      <c r="K2996" s="18" t="n">
        <f aca="false">IF($V2996="","",INDEX('Stock Exchange'!G$5:G$2450,$V2996))</f>
        <v>2401.9</v>
      </c>
      <c r="L2996" s="18" t="n">
        <f aca="false">IF($V2996="","",INDEX('Stock Exchange'!H$5:H$2450,$V2996))</f>
        <v>344.2</v>
      </c>
      <c r="M2996" s="18" t="n">
        <f aca="false">IF($V2996="","",INDEX('Stock Exchange'!I$5:I$2450,$V2996))</f>
        <v>63.75</v>
      </c>
      <c r="N2996" s="18" t="n">
        <f aca="false">IF($W2996="","",INDEX(Primary!F$5:F$2450,$W2996))</f>
        <v>26.9</v>
      </c>
      <c r="O2996" s="18" t="n">
        <f aca="false">IF($W2996="","",INDEX(Primary!G$5:G$2450,$W2996))</f>
        <v>1.5</v>
      </c>
      <c r="P2996" s="18" t="n">
        <f aca="false">IF($W2996="","",INDEX(Primary!H$5:H$2450,$W2996))</f>
        <v>25.4</v>
      </c>
      <c r="Q2996" s="18" t="n">
        <f aca="false">IF($W2996="","",INDEX(Primary!I$5:I$2450,$W2996))</f>
        <v>4.71</v>
      </c>
      <c r="R2996" s="19" t="n">
        <f aca="false">IF($E2996="Yes",L2996+P2996,"")</f>
        <v>369.6</v>
      </c>
      <c r="S2996" s="19" t="n">
        <f aca="false">IF($E2996="Yes",H2996-R2996,"")</f>
        <v>0</v>
      </c>
      <c r="T2996" s="6" t="str">
        <f aca="false">IF($E2996="Yes",IF(ROUND(ABS(S2996),2)&lt;=$T$2,"OK","CHECK"),"n/a")</f>
        <v>OK</v>
      </c>
      <c r="U2996" s="20" t="n">
        <f aca="false">Total!J2996</f>
        <v>53.9885</v>
      </c>
      <c r="V2996" s="17" t="n">
        <f aca="false">IFERROR(MATCH($A2996,'Stock Exchange'!$A$5:$A$2450,0),"")</f>
        <v>778</v>
      </c>
      <c r="W2996" s="17" t="n">
        <f aca="false">IFERROR(MATCH($A2996,Primary!$A$5:$A$2450,0),"")</f>
        <v>778</v>
      </c>
    </row>
    <row r="2997" customFormat="false" ht="15" hidden="false" customHeight="false" outlineLevel="0" collapsed="false">
      <c r="A2997" s="16" t="n">
        <f aca="false">Total!A2997</f>
        <v>41325</v>
      </c>
      <c r="B2997" s="17" t="n">
        <f aca="false">YEAR(A2997)</f>
        <v>2013</v>
      </c>
      <c r="C2997" s="17" t="n">
        <f aca="false">MONTH(A2997)</f>
        <v>2</v>
      </c>
      <c r="D2997" s="6" t="str">
        <f aca="false">IF(MONTH(A2997)&gt;=4,"FY "&amp;YEAR(A2997)&amp;"-"&amp;RIGHT(YEAR(A2997)+1,2),"FY "&amp;(YEAR(A2997)-1)&amp;"-"&amp;RIGHT(YEAR(A2997),2))</f>
        <v>FY 2012-13</v>
      </c>
      <c r="E2997" s="6" t="str">
        <f aca="false">IF(AND(V2997&lt;&gt;"",W2997&lt;&gt;""),"Yes","No")</f>
        <v>Yes</v>
      </c>
      <c r="F2997" s="18" t="n">
        <f aca="false">Total!F2997</f>
        <v>3815.2</v>
      </c>
      <c r="G2997" s="18" t="n">
        <f aca="false">Total!G2997</f>
        <v>3817.3</v>
      </c>
      <c r="H2997" s="18" t="n">
        <f aca="false">Total!H2997</f>
        <v>-2.2</v>
      </c>
      <c r="I2997" s="18" t="n">
        <f aca="false">Total!I2997</f>
        <v>-0.4</v>
      </c>
      <c r="J2997" s="18" t="n">
        <f aca="false">IF($V2997="","",INDEX('Stock Exchange'!F$5:F$2450,$V2997))</f>
        <v>3806.9</v>
      </c>
      <c r="K2997" s="18" t="n">
        <f aca="false">IF($V2997="","",INDEX('Stock Exchange'!G$5:G$2450,$V2997))</f>
        <v>3816.4</v>
      </c>
      <c r="L2997" s="18" t="n">
        <f aca="false">IF($V2997="","",INDEX('Stock Exchange'!H$5:H$2450,$V2997))</f>
        <v>-9.4</v>
      </c>
      <c r="M2997" s="18" t="n">
        <f aca="false">IF($V2997="","",INDEX('Stock Exchange'!I$5:I$2450,$V2997))</f>
        <v>-1.74</v>
      </c>
      <c r="N2997" s="18" t="n">
        <f aca="false">IF($W2997="","",INDEX(Primary!F$5:F$2450,$W2997))</f>
        <v>8.2</v>
      </c>
      <c r="O2997" s="18" t="n">
        <f aca="false">IF($W2997="","",INDEX(Primary!G$5:G$2450,$W2997))</f>
        <v>1</v>
      </c>
      <c r="P2997" s="18" t="n">
        <f aca="false">IF($W2997="","",INDEX(Primary!H$5:H$2450,$W2997))</f>
        <v>7.3</v>
      </c>
      <c r="Q2997" s="18" t="n">
        <f aca="false">IF($W2997="","",INDEX(Primary!I$5:I$2450,$W2997))</f>
        <v>1.34</v>
      </c>
      <c r="R2997" s="19" t="n">
        <f aca="false">IF($E2997="Yes",L2997+P2997,"")</f>
        <v>-2.1</v>
      </c>
      <c r="S2997" s="19" t="n">
        <f aca="false">IF($E2997="Yes",H2997-R2997,"")</f>
        <v>-0.0999999999999996</v>
      </c>
      <c r="T2997" s="6" t="str">
        <f aca="false">IF($E2997="Yes",IF(ROUND(ABS(S2997),2)&lt;=$T$2,"OK","CHECK"),"n/a")</f>
        <v>OK</v>
      </c>
      <c r="U2997" s="20" t="n">
        <f aca="false">Total!J2997</f>
        <v>54.2895</v>
      </c>
      <c r="V2997" s="17" t="n">
        <f aca="false">IFERROR(MATCH($A2997,'Stock Exchange'!$A$5:$A$2450,0),"")</f>
        <v>779</v>
      </c>
      <c r="W2997" s="17" t="n">
        <f aca="false">IFERROR(MATCH($A2997,Primary!$A$5:$A$2450,0),"")</f>
        <v>779</v>
      </c>
    </row>
    <row r="2998" customFormat="false" ht="15" hidden="false" customHeight="false" outlineLevel="0" collapsed="false">
      <c r="A2998" s="16" t="n">
        <f aca="false">Total!A2998</f>
        <v>41326</v>
      </c>
      <c r="B2998" s="17" t="n">
        <f aca="false">YEAR(A2998)</f>
        <v>2013</v>
      </c>
      <c r="C2998" s="17" t="n">
        <f aca="false">MONTH(A2998)</f>
        <v>2</v>
      </c>
      <c r="D2998" s="6" t="str">
        <f aca="false">IF(MONTH(A2998)&gt;=4,"FY "&amp;YEAR(A2998)&amp;"-"&amp;RIGHT(YEAR(A2998)+1,2),"FY "&amp;(YEAR(A2998)-1)&amp;"-"&amp;RIGHT(YEAR(A2998),2))</f>
        <v>FY 2012-13</v>
      </c>
      <c r="E2998" s="6" t="str">
        <f aca="false">IF(AND(V2998&lt;&gt;"",W2998&lt;&gt;""),"Yes","No")</f>
        <v>Yes</v>
      </c>
      <c r="F2998" s="18" t="n">
        <f aca="false">Total!F2998</f>
        <v>3160.9</v>
      </c>
      <c r="G2998" s="18" t="n">
        <f aca="false">Total!G2998</f>
        <v>2706.3</v>
      </c>
      <c r="H2998" s="18" t="n">
        <f aca="false">Total!H2998</f>
        <v>454.6</v>
      </c>
      <c r="I2998" s="18" t="n">
        <f aca="false">Total!I2998</f>
        <v>84.11</v>
      </c>
      <c r="J2998" s="18" t="n">
        <f aca="false">IF($V2998="","",INDEX('Stock Exchange'!F$5:F$2450,$V2998))</f>
        <v>3130.2</v>
      </c>
      <c r="K2998" s="18" t="n">
        <f aca="false">IF($V2998="","",INDEX('Stock Exchange'!G$5:G$2450,$V2998))</f>
        <v>2677.8</v>
      </c>
      <c r="L2998" s="18" t="n">
        <f aca="false">IF($V2998="","",INDEX('Stock Exchange'!H$5:H$2450,$V2998))</f>
        <v>452.3</v>
      </c>
      <c r="M2998" s="18" t="n">
        <f aca="false">IF($V2998="","",INDEX('Stock Exchange'!I$5:I$2450,$V2998))</f>
        <v>83.68</v>
      </c>
      <c r="N2998" s="18" t="n">
        <f aca="false">IF($W2998="","",INDEX(Primary!F$5:F$2450,$W2998))</f>
        <v>30.8</v>
      </c>
      <c r="O2998" s="18" t="n">
        <f aca="false">IF($W2998="","",INDEX(Primary!G$5:G$2450,$W2998))</f>
        <v>28.5</v>
      </c>
      <c r="P2998" s="18" t="n">
        <f aca="false">IF($W2998="","",INDEX(Primary!H$5:H$2450,$W2998))</f>
        <v>2.3</v>
      </c>
      <c r="Q2998" s="18" t="n">
        <f aca="false">IF($W2998="","",INDEX(Primary!I$5:I$2450,$W2998))</f>
        <v>0.43</v>
      </c>
      <c r="R2998" s="19" t="n">
        <f aca="false">IF($E2998="Yes",L2998+P2998,"")</f>
        <v>454.6</v>
      </c>
      <c r="S2998" s="19" t="n">
        <f aca="false">IF($E2998="Yes",H2998-R2998,"")</f>
        <v>0</v>
      </c>
      <c r="T2998" s="6" t="str">
        <f aca="false">IF($E2998="Yes",IF(ROUND(ABS(S2998),2)&lt;=$T$2,"OK","CHECK"),"n/a")</f>
        <v>OK</v>
      </c>
      <c r="U2998" s="20" t="n">
        <f aca="false">Total!J2998</f>
        <v>54.051</v>
      </c>
      <c r="V2998" s="17" t="n">
        <f aca="false">IFERROR(MATCH($A2998,'Stock Exchange'!$A$5:$A$2450,0),"")</f>
        <v>780</v>
      </c>
      <c r="W2998" s="17" t="n">
        <f aca="false">IFERROR(MATCH($A2998,Primary!$A$5:$A$2450,0),"")</f>
        <v>780</v>
      </c>
    </row>
    <row r="2999" customFormat="false" ht="15" hidden="false" customHeight="false" outlineLevel="0" collapsed="false">
      <c r="A2999" s="16" t="n">
        <f aca="false">Total!A2999</f>
        <v>41327</v>
      </c>
      <c r="B2999" s="17" t="n">
        <f aca="false">YEAR(A2999)</f>
        <v>2013</v>
      </c>
      <c r="C2999" s="17" t="n">
        <f aca="false">MONTH(A2999)</f>
        <v>2</v>
      </c>
      <c r="D2999" s="6" t="str">
        <f aca="false">IF(MONTH(A2999)&gt;=4,"FY "&amp;YEAR(A2999)&amp;"-"&amp;RIGHT(YEAR(A2999)+1,2),"FY "&amp;(YEAR(A2999)-1)&amp;"-"&amp;RIGHT(YEAR(A2999),2))</f>
        <v>FY 2012-13</v>
      </c>
      <c r="E2999" s="6" t="str">
        <f aca="false">IF(AND(V2999&lt;&gt;"",W2999&lt;&gt;""),"Yes","No")</f>
        <v>Yes</v>
      </c>
      <c r="F2999" s="18" t="n">
        <f aca="false">Total!F2999</f>
        <v>4469.9</v>
      </c>
      <c r="G2999" s="18" t="n">
        <f aca="false">Total!G2999</f>
        <v>3315</v>
      </c>
      <c r="H2999" s="18" t="n">
        <f aca="false">Total!H2999</f>
        <v>1154.9</v>
      </c>
      <c r="I2999" s="18" t="n">
        <f aca="false">Total!I2999</f>
        <v>211.99</v>
      </c>
      <c r="J2999" s="18" t="n">
        <f aca="false">IF($V2999="","",INDEX('Stock Exchange'!F$5:F$2450,$V2999))</f>
        <v>4469.4</v>
      </c>
      <c r="K2999" s="18" t="n">
        <f aca="false">IF($V2999="","",INDEX('Stock Exchange'!G$5:G$2450,$V2999))</f>
        <v>3287.3</v>
      </c>
      <c r="L2999" s="18" t="n">
        <f aca="false">IF($V2999="","",INDEX('Stock Exchange'!H$5:H$2450,$V2999))</f>
        <v>1182</v>
      </c>
      <c r="M2999" s="18" t="n">
        <f aca="false">IF($V2999="","",INDEX('Stock Exchange'!I$5:I$2450,$V2999))</f>
        <v>216.97</v>
      </c>
      <c r="N2999" s="18" t="n">
        <f aca="false">IF($W2999="","",INDEX(Primary!F$5:F$2450,$W2999))</f>
        <v>0.5</v>
      </c>
      <c r="O2999" s="18" t="n">
        <f aca="false">IF($W2999="","",INDEX(Primary!G$5:G$2450,$W2999))</f>
        <v>27.6</v>
      </c>
      <c r="P2999" s="18" t="n">
        <f aca="false">IF($W2999="","",INDEX(Primary!H$5:H$2450,$W2999))</f>
        <v>-27.1</v>
      </c>
      <c r="Q2999" s="18" t="n">
        <f aca="false">IF($W2999="","",INDEX(Primary!I$5:I$2450,$W2999))</f>
        <v>-4.98</v>
      </c>
      <c r="R2999" s="19" t="n">
        <f aca="false">IF($E2999="Yes",L2999+P2999,"")</f>
        <v>1154.9</v>
      </c>
      <c r="S2999" s="19" t="n">
        <f aca="false">IF($E2999="Yes",H2999-R2999,"")</f>
        <v>0</v>
      </c>
      <c r="T2999" s="6" t="str">
        <f aca="false">IF($E2999="Yes",IF(ROUND(ABS(S2999),2)&lt;=$T$2,"OK","CHECK"),"n/a")</f>
        <v>OK</v>
      </c>
      <c r="U2999" s="20" t="n">
        <f aca="false">Total!J2999</f>
        <v>54.48</v>
      </c>
      <c r="V2999" s="17" t="n">
        <f aca="false">IFERROR(MATCH($A2999,'Stock Exchange'!$A$5:$A$2450,0),"")</f>
        <v>781</v>
      </c>
      <c r="W2999" s="17" t="n">
        <f aca="false">IFERROR(MATCH($A2999,Primary!$A$5:$A$2450,0),"")</f>
        <v>781</v>
      </c>
    </row>
    <row r="3000" customFormat="false" ht="15" hidden="false" customHeight="false" outlineLevel="0" collapsed="false">
      <c r="A3000" s="16" t="n">
        <f aca="false">Total!A3000</f>
        <v>41330</v>
      </c>
      <c r="B3000" s="17" t="n">
        <f aca="false">YEAR(A3000)</f>
        <v>2013</v>
      </c>
      <c r="C3000" s="17" t="n">
        <f aca="false">MONTH(A3000)</f>
        <v>2</v>
      </c>
      <c r="D3000" s="6" t="str">
        <f aca="false">IF(MONTH(A3000)&gt;=4,"FY "&amp;YEAR(A3000)&amp;"-"&amp;RIGHT(YEAR(A3000)+1,2),"FY "&amp;(YEAR(A3000)-1)&amp;"-"&amp;RIGHT(YEAR(A3000),2))</f>
        <v>FY 2012-13</v>
      </c>
      <c r="E3000" s="6" t="str">
        <f aca="false">IF(AND(V3000&lt;&gt;"",W3000&lt;&gt;""),"Yes","No")</f>
        <v>Yes</v>
      </c>
      <c r="F3000" s="18" t="n">
        <f aca="false">Total!F3000</f>
        <v>2902.9</v>
      </c>
      <c r="G3000" s="18" t="n">
        <f aca="false">Total!G3000</f>
        <v>2690.7</v>
      </c>
      <c r="H3000" s="18" t="n">
        <f aca="false">Total!H3000</f>
        <v>212.2</v>
      </c>
      <c r="I3000" s="18" t="n">
        <f aca="false">Total!I3000</f>
        <v>38.99</v>
      </c>
      <c r="J3000" s="18" t="n">
        <f aca="false">IF($V3000="","",INDEX('Stock Exchange'!F$5:F$2450,$V3000))</f>
        <v>2901.8</v>
      </c>
      <c r="K3000" s="18" t="n">
        <f aca="false">IF($V3000="","",INDEX('Stock Exchange'!G$5:G$2450,$V3000))</f>
        <v>2621.7</v>
      </c>
      <c r="L3000" s="18" t="n">
        <f aca="false">IF($V3000="","",INDEX('Stock Exchange'!H$5:H$2450,$V3000))</f>
        <v>280.2</v>
      </c>
      <c r="M3000" s="18" t="n">
        <f aca="false">IF($V3000="","",INDEX('Stock Exchange'!I$5:I$2450,$V3000))</f>
        <v>51.48</v>
      </c>
      <c r="N3000" s="18" t="n">
        <f aca="false">IF($W3000="","",INDEX(Primary!F$5:F$2450,$W3000))</f>
        <v>1.1</v>
      </c>
      <c r="O3000" s="18" t="n">
        <f aca="false">IF($W3000="","",INDEX(Primary!G$5:G$2450,$W3000))</f>
        <v>69</v>
      </c>
      <c r="P3000" s="18" t="n">
        <f aca="false">IF($W3000="","",INDEX(Primary!H$5:H$2450,$W3000))</f>
        <v>-68</v>
      </c>
      <c r="Q3000" s="18" t="n">
        <f aca="false">IF($W3000="","",INDEX(Primary!I$5:I$2450,$W3000))</f>
        <v>-12.49</v>
      </c>
      <c r="R3000" s="19" t="n">
        <f aca="false">IF($E3000="Yes",L3000+P3000,"")</f>
        <v>212.2</v>
      </c>
      <c r="S3000" s="19" t="n">
        <f aca="false">IF($E3000="Yes",H3000-R3000,"")</f>
        <v>0</v>
      </c>
      <c r="T3000" s="6" t="str">
        <f aca="false">IF($E3000="Yes",IF(ROUND(ABS(S3000),2)&lt;=$T$2,"OK","CHECK"),"n/a")</f>
        <v>OK</v>
      </c>
      <c r="U3000" s="20" t="n">
        <f aca="false">Total!J3000</f>
        <v>54.427</v>
      </c>
      <c r="V3000" s="17" t="n">
        <f aca="false">IFERROR(MATCH($A3000,'Stock Exchange'!$A$5:$A$2450,0),"")</f>
        <v>782</v>
      </c>
      <c r="W3000" s="17" t="n">
        <f aca="false">IFERROR(MATCH($A3000,Primary!$A$5:$A$2450,0),"")</f>
        <v>782</v>
      </c>
    </row>
    <row r="3001" customFormat="false" ht="15" hidden="false" customHeight="false" outlineLevel="0" collapsed="false">
      <c r="A3001" s="16" t="n">
        <f aca="false">Total!A3001</f>
        <v>41331</v>
      </c>
      <c r="B3001" s="17" t="n">
        <f aca="false">YEAR(A3001)</f>
        <v>2013</v>
      </c>
      <c r="C3001" s="17" t="n">
        <f aca="false">MONTH(A3001)</f>
        <v>2</v>
      </c>
      <c r="D3001" s="6" t="str">
        <f aca="false">IF(MONTH(A3001)&gt;=4,"FY "&amp;YEAR(A3001)&amp;"-"&amp;RIGHT(YEAR(A3001)+1,2),"FY "&amp;(YEAR(A3001)-1)&amp;"-"&amp;RIGHT(YEAR(A3001),2))</f>
        <v>FY 2012-13</v>
      </c>
      <c r="E3001" s="6" t="str">
        <f aca="false">IF(AND(V3001&lt;&gt;"",W3001&lt;&gt;""),"Yes","No")</f>
        <v>Yes</v>
      </c>
      <c r="F3001" s="18" t="n">
        <f aca="false">Total!F3001</f>
        <v>2537</v>
      </c>
      <c r="G3001" s="18" t="n">
        <f aca="false">Total!G3001</f>
        <v>2271</v>
      </c>
      <c r="H3001" s="18" t="n">
        <f aca="false">Total!H3001</f>
        <v>266</v>
      </c>
      <c r="I3001" s="18" t="n">
        <f aca="false">Total!I3001</f>
        <v>49.21</v>
      </c>
      <c r="J3001" s="18" t="n">
        <f aca="false">IF($V3001="","",INDEX('Stock Exchange'!F$5:F$2450,$V3001))</f>
        <v>2537</v>
      </c>
      <c r="K3001" s="18" t="n">
        <f aca="false">IF($V3001="","",INDEX('Stock Exchange'!G$5:G$2450,$V3001))</f>
        <v>2269</v>
      </c>
      <c r="L3001" s="18" t="n">
        <f aca="false">IF($V3001="","",INDEX('Stock Exchange'!H$5:H$2450,$V3001))</f>
        <v>267.9</v>
      </c>
      <c r="M3001" s="18" t="n">
        <f aca="false">IF($V3001="","",INDEX('Stock Exchange'!I$5:I$2450,$V3001))</f>
        <v>49.58</v>
      </c>
      <c r="N3001" s="18" t="n">
        <f aca="false">IF($W3001="","",INDEX(Primary!F$5:F$2450,$W3001))</f>
        <v>0</v>
      </c>
      <c r="O3001" s="18" t="n">
        <f aca="false">IF($W3001="","",INDEX(Primary!G$5:G$2450,$W3001))</f>
        <v>2</v>
      </c>
      <c r="P3001" s="18" t="n">
        <f aca="false">IF($W3001="","",INDEX(Primary!H$5:H$2450,$W3001))</f>
        <v>-2</v>
      </c>
      <c r="Q3001" s="18" t="n">
        <f aca="false">IF($W3001="","",INDEX(Primary!I$5:I$2450,$W3001))</f>
        <v>-0.36</v>
      </c>
      <c r="R3001" s="19" t="n">
        <f aca="false">IF($E3001="Yes",L3001+P3001,"")</f>
        <v>265.9</v>
      </c>
      <c r="S3001" s="19" t="n">
        <f aca="false">IF($E3001="Yes",H3001-R3001,"")</f>
        <v>0.100000000000023</v>
      </c>
      <c r="T3001" s="6" t="str">
        <f aca="false">IF($E3001="Yes",IF(ROUND(ABS(S3001),2)&lt;=$T$2,"OK","CHECK"),"n/a")</f>
        <v>OK</v>
      </c>
      <c r="U3001" s="20" t="n">
        <f aca="false">Total!J3001</f>
        <v>54.0415</v>
      </c>
      <c r="V3001" s="17" t="n">
        <f aca="false">IFERROR(MATCH($A3001,'Stock Exchange'!$A$5:$A$2450,0),"")</f>
        <v>783</v>
      </c>
      <c r="W3001" s="17" t="n">
        <f aca="false">IFERROR(MATCH($A3001,Primary!$A$5:$A$2450,0),"")</f>
        <v>783</v>
      </c>
    </row>
    <row r="3002" customFormat="false" ht="15" hidden="false" customHeight="false" outlineLevel="0" collapsed="false">
      <c r="A3002" s="16" t="n">
        <f aca="false">Total!A3002</f>
        <v>41332</v>
      </c>
      <c r="B3002" s="17" t="n">
        <f aca="false">YEAR(A3002)</f>
        <v>2013</v>
      </c>
      <c r="C3002" s="17" t="n">
        <f aca="false">MONTH(A3002)</f>
        <v>2</v>
      </c>
      <c r="D3002" s="6" t="str">
        <f aca="false">IF(MONTH(A3002)&gt;=4,"FY "&amp;YEAR(A3002)&amp;"-"&amp;RIGHT(YEAR(A3002)+1,2),"FY "&amp;(YEAR(A3002)-1)&amp;"-"&amp;RIGHT(YEAR(A3002),2))</f>
        <v>FY 2012-13</v>
      </c>
      <c r="E3002" s="6" t="str">
        <f aca="false">IF(AND(V3002&lt;&gt;"",W3002&lt;&gt;""),"Yes","No")</f>
        <v>Yes</v>
      </c>
      <c r="F3002" s="18" t="n">
        <f aca="false">Total!F3002</f>
        <v>3131.3</v>
      </c>
      <c r="G3002" s="18" t="n">
        <f aca="false">Total!G3002</f>
        <v>3048.3</v>
      </c>
      <c r="H3002" s="18" t="n">
        <f aca="false">Total!H3002</f>
        <v>83</v>
      </c>
      <c r="I3002" s="18" t="n">
        <f aca="false">Total!I3002</f>
        <v>15.35</v>
      </c>
      <c r="J3002" s="18" t="n">
        <f aca="false">IF($V3002="","",INDEX('Stock Exchange'!F$5:F$2450,$V3002))</f>
        <v>3124</v>
      </c>
      <c r="K3002" s="18" t="n">
        <f aca="false">IF($V3002="","",INDEX('Stock Exchange'!G$5:G$2450,$V3002))</f>
        <v>3047.2</v>
      </c>
      <c r="L3002" s="18" t="n">
        <f aca="false">IF($V3002="","",INDEX('Stock Exchange'!H$5:H$2450,$V3002))</f>
        <v>76.8</v>
      </c>
      <c r="M3002" s="18" t="n">
        <f aca="false">IF($V3002="","",INDEX('Stock Exchange'!I$5:I$2450,$V3002))</f>
        <v>14.2</v>
      </c>
      <c r="N3002" s="18" t="n">
        <f aca="false">IF($W3002="","",INDEX(Primary!F$5:F$2450,$W3002))</f>
        <v>7.3</v>
      </c>
      <c r="O3002" s="18" t="n">
        <f aca="false">IF($W3002="","",INDEX(Primary!G$5:G$2450,$W3002))</f>
        <v>1.1</v>
      </c>
      <c r="P3002" s="18" t="n">
        <f aca="false">IF($W3002="","",INDEX(Primary!H$5:H$2450,$W3002))</f>
        <v>6.2</v>
      </c>
      <c r="Q3002" s="18" t="n">
        <f aca="false">IF($W3002="","",INDEX(Primary!I$5:I$2450,$W3002))</f>
        <v>1.15</v>
      </c>
      <c r="R3002" s="19" t="n">
        <f aca="false">IF($E3002="Yes",L3002+P3002,"")</f>
        <v>83</v>
      </c>
      <c r="S3002" s="19" t="n">
        <f aca="false">IF($E3002="Yes",H3002-R3002,"")</f>
        <v>0</v>
      </c>
      <c r="T3002" s="6" t="str">
        <f aca="false">IF($E3002="Yes",IF(ROUND(ABS(S3002),2)&lt;=$T$2,"OK","CHECK"),"n/a")</f>
        <v>OK</v>
      </c>
      <c r="U3002" s="20" t="n">
        <f aca="false">Total!J3002</f>
        <v>54.0645</v>
      </c>
      <c r="V3002" s="17" t="n">
        <f aca="false">IFERROR(MATCH($A3002,'Stock Exchange'!$A$5:$A$2450,0),"")</f>
        <v>784</v>
      </c>
      <c r="W3002" s="17" t="n">
        <f aca="false">IFERROR(MATCH($A3002,Primary!$A$5:$A$2450,0),"")</f>
        <v>784</v>
      </c>
    </row>
    <row r="3003" customFormat="false" ht="15" hidden="false" customHeight="false" outlineLevel="0" collapsed="false">
      <c r="A3003" s="16" t="n">
        <f aca="false">Total!A3003</f>
        <v>41333</v>
      </c>
      <c r="B3003" s="17" t="n">
        <f aca="false">YEAR(A3003)</f>
        <v>2013</v>
      </c>
      <c r="C3003" s="17" t="n">
        <f aca="false">MONTH(A3003)</f>
        <v>2</v>
      </c>
      <c r="D3003" s="6" t="str">
        <f aca="false">IF(MONTH(A3003)&gt;=4,"FY "&amp;YEAR(A3003)&amp;"-"&amp;RIGHT(YEAR(A3003)+1,2),"FY "&amp;(YEAR(A3003)-1)&amp;"-"&amp;RIGHT(YEAR(A3003),2))</f>
        <v>FY 2012-13</v>
      </c>
      <c r="E3003" s="6" t="str">
        <f aca="false">IF(AND(V3003&lt;&gt;"",W3003&lt;&gt;""),"Yes","No")</f>
        <v>Yes</v>
      </c>
      <c r="F3003" s="18" t="n">
        <f aca="false">Total!F3003</f>
        <v>4376</v>
      </c>
      <c r="G3003" s="18" t="n">
        <f aca="false">Total!G3003</f>
        <v>3533.3</v>
      </c>
      <c r="H3003" s="18" t="n">
        <f aca="false">Total!H3003</f>
        <v>842.7</v>
      </c>
      <c r="I3003" s="18" t="n">
        <f aca="false">Total!I3003</f>
        <v>156.53</v>
      </c>
      <c r="J3003" s="18" t="n">
        <f aca="false">IF($V3003="","",INDEX('Stock Exchange'!F$5:F$2450,$V3003))</f>
        <v>3672.9</v>
      </c>
      <c r="K3003" s="18" t="n">
        <f aca="false">IF($V3003="","",INDEX('Stock Exchange'!G$5:G$2450,$V3003))</f>
        <v>3533.1</v>
      </c>
      <c r="L3003" s="18" t="n">
        <f aca="false">IF($V3003="","",INDEX('Stock Exchange'!H$5:H$2450,$V3003))</f>
        <v>139.8</v>
      </c>
      <c r="M3003" s="18" t="n">
        <f aca="false">IF($V3003="","",INDEX('Stock Exchange'!I$5:I$2450,$V3003))</f>
        <v>25.97</v>
      </c>
      <c r="N3003" s="18" t="n">
        <f aca="false">IF($W3003="","",INDEX(Primary!F$5:F$2450,$W3003))</f>
        <v>703.1</v>
      </c>
      <c r="O3003" s="18" t="n">
        <f aca="false">IF($W3003="","",INDEX(Primary!G$5:G$2450,$W3003))</f>
        <v>0.3</v>
      </c>
      <c r="P3003" s="18" t="n">
        <f aca="false">IF($W3003="","",INDEX(Primary!H$5:H$2450,$W3003))</f>
        <v>702.9</v>
      </c>
      <c r="Q3003" s="18" t="n">
        <f aca="false">IF($W3003="","",INDEX(Primary!I$5:I$2450,$W3003))</f>
        <v>130.56</v>
      </c>
      <c r="R3003" s="19" t="n">
        <f aca="false">IF($E3003="Yes",L3003+P3003,"")</f>
        <v>842.7</v>
      </c>
      <c r="S3003" s="19" t="n">
        <f aca="false">IF($E3003="Yes",H3003-R3003,"")</f>
        <v>0</v>
      </c>
      <c r="T3003" s="6" t="str">
        <f aca="false">IF($E3003="Yes",IF(ROUND(ABS(S3003),2)&lt;=$T$2,"OK","CHECK"),"n/a")</f>
        <v>OK</v>
      </c>
      <c r="U3003" s="20" t="n">
        <f aca="false">Total!J3003</f>
        <v>53.835</v>
      </c>
      <c r="V3003" s="17" t="n">
        <f aca="false">IFERROR(MATCH($A3003,'Stock Exchange'!$A$5:$A$2450,0),"")</f>
        <v>785</v>
      </c>
      <c r="W3003" s="17" t="n">
        <f aca="false">IFERROR(MATCH($A3003,Primary!$A$5:$A$2450,0),"")</f>
        <v>785</v>
      </c>
    </row>
    <row r="3004" customFormat="false" ht="15" hidden="false" customHeight="false" outlineLevel="0" collapsed="false">
      <c r="A3004" s="16" t="n">
        <f aca="false">Total!A3004</f>
        <v>41334</v>
      </c>
      <c r="B3004" s="17" t="n">
        <f aca="false">YEAR(A3004)</f>
        <v>2013</v>
      </c>
      <c r="C3004" s="17" t="n">
        <f aca="false">MONTH(A3004)</f>
        <v>3</v>
      </c>
      <c r="D3004" s="6" t="str">
        <f aca="false">IF(MONTH(A3004)&gt;=4,"FY "&amp;YEAR(A3004)&amp;"-"&amp;RIGHT(YEAR(A3004)+1,2),"FY "&amp;(YEAR(A3004)-1)&amp;"-"&amp;RIGHT(YEAR(A3004),2))</f>
        <v>FY 2012-13</v>
      </c>
      <c r="E3004" s="6" t="str">
        <f aca="false">IF(AND(V3004&lt;&gt;"",W3004&lt;&gt;""),"Yes","No")</f>
        <v>Yes</v>
      </c>
      <c r="F3004" s="18" t="n">
        <f aca="false">Total!F3004</f>
        <v>7181.8</v>
      </c>
      <c r="G3004" s="18" t="n">
        <f aca="false">Total!G3004</f>
        <v>8456.4</v>
      </c>
      <c r="H3004" s="18" t="n">
        <f aca="false">Total!H3004</f>
        <v>-1274.6</v>
      </c>
      <c r="I3004" s="18" t="n">
        <f aca="false">Total!I3004</f>
        <v>-237.04</v>
      </c>
      <c r="J3004" s="18" t="n">
        <f aca="false">IF($V3004="","",INDEX('Stock Exchange'!F$5:F$2450,$V3004))</f>
        <v>7181.7</v>
      </c>
      <c r="K3004" s="18" t="n">
        <f aca="false">IF($V3004="","",INDEX('Stock Exchange'!G$5:G$2450,$V3004))</f>
        <v>8456.3</v>
      </c>
      <c r="L3004" s="18" t="n">
        <f aca="false">IF($V3004="","",INDEX('Stock Exchange'!H$5:H$2450,$V3004))</f>
        <v>-1274.6</v>
      </c>
      <c r="M3004" s="18" t="n">
        <f aca="false">IF($V3004="","",INDEX('Stock Exchange'!I$5:I$2450,$V3004))</f>
        <v>-237.03</v>
      </c>
      <c r="N3004" s="18" t="n">
        <f aca="false">IF($W3004="","",INDEX(Primary!F$5:F$2450,$W3004))</f>
        <v>0.1</v>
      </c>
      <c r="O3004" s="18" t="n">
        <f aca="false">IF($W3004="","",INDEX(Primary!G$5:G$2450,$W3004))</f>
        <v>0.2</v>
      </c>
      <c r="P3004" s="18" t="n">
        <f aca="false">IF($W3004="","",INDEX(Primary!H$5:H$2450,$W3004))</f>
        <v>0</v>
      </c>
      <c r="Q3004" s="18" t="n">
        <f aca="false">IF($W3004="","",INDEX(Primary!I$5:I$2450,$W3004))</f>
        <v>-0.01</v>
      </c>
      <c r="R3004" s="19" t="n">
        <f aca="false">IF($E3004="Yes",L3004+P3004,"")</f>
        <v>-1274.6</v>
      </c>
      <c r="S3004" s="19" t="n">
        <f aca="false">IF($E3004="Yes",H3004-R3004,"")</f>
        <v>0</v>
      </c>
      <c r="T3004" s="6" t="str">
        <f aca="false">IF($E3004="Yes",IF(ROUND(ABS(S3004),2)&lt;=$T$2,"OK","CHECK"),"n/a")</f>
        <v>OK</v>
      </c>
      <c r="U3004" s="20" t="n">
        <f aca="false">Total!J3004</f>
        <v>53.7735</v>
      </c>
      <c r="V3004" s="17" t="n">
        <f aca="false">IFERROR(MATCH($A3004,'Stock Exchange'!$A$5:$A$2450,0),"")</f>
        <v>786</v>
      </c>
      <c r="W3004" s="17" t="n">
        <f aca="false">IFERROR(MATCH($A3004,Primary!$A$5:$A$2450,0),"")</f>
        <v>786</v>
      </c>
    </row>
    <row r="3005" customFormat="false" ht="15" hidden="false" customHeight="false" outlineLevel="0" collapsed="false">
      <c r="A3005" s="16" t="n">
        <f aca="false">Total!A3005</f>
        <v>41337</v>
      </c>
      <c r="B3005" s="17" t="n">
        <f aca="false">YEAR(A3005)</f>
        <v>2013</v>
      </c>
      <c r="C3005" s="17" t="n">
        <f aca="false">MONTH(A3005)</f>
        <v>3</v>
      </c>
      <c r="D3005" s="6" t="str">
        <f aca="false">IF(MONTH(A3005)&gt;=4,"FY "&amp;YEAR(A3005)&amp;"-"&amp;RIGHT(YEAR(A3005)+1,2),"FY "&amp;(YEAR(A3005)-1)&amp;"-"&amp;RIGHT(YEAR(A3005),2))</f>
        <v>FY 2012-13</v>
      </c>
      <c r="E3005" s="6" t="str">
        <f aca="false">IF(AND(V3005&lt;&gt;"",W3005&lt;&gt;""),"Yes","No")</f>
        <v>Yes</v>
      </c>
      <c r="F3005" s="18" t="n">
        <f aca="false">Total!F3005</f>
        <v>3070.6</v>
      </c>
      <c r="G3005" s="18" t="n">
        <f aca="false">Total!G3005</f>
        <v>2155.3</v>
      </c>
      <c r="H3005" s="18" t="n">
        <f aca="false">Total!H3005</f>
        <v>915.4</v>
      </c>
      <c r="I3005" s="18" t="n">
        <f aca="false">Total!I3005</f>
        <v>168.01</v>
      </c>
      <c r="J3005" s="18" t="n">
        <f aca="false">IF($V3005="","",INDEX('Stock Exchange'!F$5:F$2450,$V3005))</f>
        <v>3070.6</v>
      </c>
      <c r="K3005" s="18" t="n">
        <f aca="false">IF($V3005="","",INDEX('Stock Exchange'!G$5:G$2450,$V3005))</f>
        <v>2154.3</v>
      </c>
      <c r="L3005" s="18" t="n">
        <f aca="false">IF($V3005="","",INDEX('Stock Exchange'!H$5:H$2450,$V3005))</f>
        <v>916.3</v>
      </c>
      <c r="M3005" s="18" t="n">
        <f aca="false">IF($V3005="","",INDEX('Stock Exchange'!I$5:I$2450,$V3005))</f>
        <v>168.19</v>
      </c>
      <c r="N3005" s="18" t="n">
        <f aca="false">IF($W3005="","",INDEX(Primary!F$5:F$2450,$W3005))</f>
        <v>0</v>
      </c>
      <c r="O3005" s="18" t="n">
        <f aca="false">IF($W3005="","",INDEX(Primary!G$5:G$2450,$W3005))</f>
        <v>0.9</v>
      </c>
      <c r="P3005" s="18" t="n">
        <f aca="false">IF($W3005="","",INDEX(Primary!H$5:H$2450,$W3005))</f>
        <v>-0.9</v>
      </c>
      <c r="Q3005" s="18" t="n">
        <f aca="false">IF($W3005="","",INDEX(Primary!I$5:I$2450,$W3005))</f>
        <v>-0.17</v>
      </c>
      <c r="R3005" s="19" t="n">
        <f aca="false">IF($E3005="Yes",L3005+P3005,"")</f>
        <v>915.4</v>
      </c>
      <c r="S3005" s="19" t="n">
        <f aca="false">IF($E3005="Yes",H3005-R3005,"")</f>
        <v>0</v>
      </c>
      <c r="T3005" s="6" t="str">
        <f aca="false">IF($E3005="Yes",IF(ROUND(ABS(S3005),2)&lt;=$T$2,"OK","CHECK"),"n/a")</f>
        <v>OK</v>
      </c>
      <c r="U3005" s="20" t="n">
        <f aca="false">Total!J3005</f>
        <v>54.4815</v>
      </c>
      <c r="V3005" s="17" t="n">
        <f aca="false">IFERROR(MATCH($A3005,'Stock Exchange'!$A$5:$A$2450,0),"")</f>
        <v>787</v>
      </c>
      <c r="W3005" s="17" t="n">
        <f aca="false">IFERROR(MATCH($A3005,Primary!$A$5:$A$2450,0),"")</f>
        <v>787</v>
      </c>
    </row>
    <row r="3006" customFormat="false" ht="15" hidden="false" customHeight="false" outlineLevel="0" collapsed="false">
      <c r="A3006" s="16" t="n">
        <f aca="false">Total!A3006</f>
        <v>41338</v>
      </c>
      <c r="B3006" s="17" t="n">
        <f aca="false">YEAR(A3006)</f>
        <v>2013</v>
      </c>
      <c r="C3006" s="17" t="n">
        <f aca="false">MONTH(A3006)</f>
        <v>3</v>
      </c>
      <c r="D3006" s="6" t="str">
        <f aca="false">IF(MONTH(A3006)&gt;=4,"FY "&amp;YEAR(A3006)&amp;"-"&amp;RIGHT(YEAR(A3006)+1,2),"FY "&amp;(YEAR(A3006)-1)&amp;"-"&amp;RIGHT(YEAR(A3006),2))</f>
        <v>FY 2012-13</v>
      </c>
      <c r="E3006" s="6" t="str">
        <f aca="false">IF(AND(V3006&lt;&gt;"",W3006&lt;&gt;""),"Yes","No")</f>
        <v>Yes</v>
      </c>
      <c r="F3006" s="18" t="n">
        <f aca="false">Total!F3006</f>
        <v>3560.5</v>
      </c>
      <c r="G3006" s="18" t="n">
        <f aca="false">Total!G3006</f>
        <v>3439.9</v>
      </c>
      <c r="H3006" s="18" t="n">
        <f aca="false">Total!H3006</f>
        <v>120.7</v>
      </c>
      <c r="I3006" s="18" t="n">
        <f aca="false">Total!I3006</f>
        <v>21.92</v>
      </c>
      <c r="J3006" s="18" t="n">
        <f aca="false">IF($V3006="","",INDEX('Stock Exchange'!F$5:F$2450,$V3006))</f>
        <v>3455.3</v>
      </c>
      <c r="K3006" s="18" t="n">
        <f aca="false">IF($V3006="","",INDEX('Stock Exchange'!G$5:G$2450,$V3006))</f>
        <v>3433.8</v>
      </c>
      <c r="L3006" s="18" t="n">
        <f aca="false">IF($V3006="","",INDEX('Stock Exchange'!H$5:H$2450,$V3006))</f>
        <v>21.5</v>
      </c>
      <c r="M3006" s="18" t="n">
        <f aca="false">IF($V3006="","",INDEX('Stock Exchange'!I$5:I$2450,$V3006))</f>
        <v>3.91</v>
      </c>
      <c r="N3006" s="18" t="n">
        <f aca="false">IF($W3006="","",INDEX(Primary!F$5:F$2450,$W3006))</f>
        <v>105.2</v>
      </c>
      <c r="O3006" s="18" t="n">
        <f aca="false">IF($W3006="","",INDEX(Primary!G$5:G$2450,$W3006))</f>
        <v>6</v>
      </c>
      <c r="P3006" s="18" t="n">
        <f aca="false">IF($W3006="","",INDEX(Primary!H$5:H$2450,$W3006))</f>
        <v>99.2</v>
      </c>
      <c r="Q3006" s="18" t="n">
        <f aca="false">IF($W3006="","",INDEX(Primary!I$5:I$2450,$W3006))</f>
        <v>18.02</v>
      </c>
      <c r="R3006" s="19" t="n">
        <f aca="false">IF($E3006="Yes",L3006+P3006,"")</f>
        <v>120.7</v>
      </c>
      <c r="S3006" s="19" t="n">
        <f aca="false">IF($E3006="Yes",H3006-R3006,"")</f>
        <v>0</v>
      </c>
      <c r="T3006" s="6" t="str">
        <f aca="false">IF($E3006="Yes",IF(ROUND(ABS(S3006),2)&lt;=$T$2,"OK","CHECK"),"n/a")</f>
        <v>OK</v>
      </c>
      <c r="U3006" s="20" t="n">
        <f aca="false">Total!J3006</f>
        <v>55.0518</v>
      </c>
      <c r="V3006" s="17" t="n">
        <f aca="false">IFERROR(MATCH($A3006,'Stock Exchange'!$A$5:$A$2450,0),"")</f>
        <v>788</v>
      </c>
      <c r="W3006" s="17" t="n">
        <f aca="false">IFERROR(MATCH($A3006,Primary!$A$5:$A$2450,0),"")</f>
        <v>788</v>
      </c>
    </row>
    <row r="3007" customFormat="false" ht="15" hidden="false" customHeight="false" outlineLevel="0" collapsed="false">
      <c r="A3007" s="16" t="n">
        <f aca="false">Total!A3007</f>
        <v>41339</v>
      </c>
      <c r="B3007" s="17" t="n">
        <f aca="false">YEAR(A3007)</f>
        <v>2013</v>
      </c>
      <c r="C3007" s="17" t="n">
        <f aca="false">MONTH(A3007)</f>
        <v>3</v>
      </c>
      <c r="D3007" s="6" t="str">
        <f aca="false">IF(MONTH(A3007)&gt;=4,"FY "&amp;YEAR(A3007)&amp;"-"&amp;RIGHT(YEAR(A3007)+1,2),"FY "&amp;(YEAR(A3007)-1)&amp;"-"&amp;RIGHT(YEAR(A3007),2))</f>
        <v>FY 2012-13</v>
      </c>
      <c r="E3007" s="6" t="str">
        <f aca="false">IF(AND(V3007&lt;&gt;"",W3007&lt;&gt;""),"Yes","No")</f>
        <v>Yes</v>
      </c>
      <c r="F3007" s="18" t="n">
        <f aca="false">Total!F3007</f>
        <v>3520</v>
      </c>
      <c r="G3007" s="18" t="n">
        <f aca="false">Total!G3007</f>
        <v>3215.7</v>
      </c>
      <c r="H3007" s="18" t="n">
        <f aca="false">Total!H3007</f>
        <v>304.3</v>
      </c>
      <c r="I3007" s="18" t="n">
        <f aca="false">Total!I3007</f>
        <v>55.68</v>
      </c>
      <c r="J3007" s="18" t="n">
        <f aca="false">IF($V3007="","",INDEX('Stock Exchange'!F$5:F$2450,$V3007))</f>
        <v>3471.8</v>
      </c>
      <c r="K3007" s="18" t="n">
        <f aca="false">IF($V3007="","",INDEX('Stock Exchange'!G$5:G$2450,$V3007))</f>
        <v>3215.3</v>
      </c>
      <c r="L3007" s="18" t="n">
        <f aca="false">IF($V3007="","",INDEX('Stock Exchange'!H$5:H$2450,$V3007))</f>
        <v>256.6</v>
      </c>
      <c r="M3007" s="18" t="n">
        <f aca="false">IF($V3007="","",INDEX('Stock Exchange'!I$5:I$2450,$V3007))</f>
        <v>46.94</v>
      </c>
      <c r="N3007" s="18" t="n">
        <f aca="false">IF($W3007="","",INDEX(Primary!F$5:F$2450,$W3007))</f>
        <v>48.1</v>
      </c>
      <c r="O3007" s="18" t="n">
        <f aca="false">IF($W3007="","",INDEX(Primary!G$5:G$2450,$W3007))</f>
        <v>0.4</v>
      </c>
      <c r="P3007" s="18" t="n">
        <f aca="false">IF($W3007="","",INDEX(Primary!H$5:H$2450,$W3007))</f>
        <v>47.7</v>
      </c>
      <c r="Q3007" s="18" t="n">
        <f aca="false">IF($W3007="","",INDEX(Primary!I$5:I$2450,$W3007))</f>
        <v>8.74</v>
      </c>
      <c r="R3007" s="19" t="n">
        <f aca="false">IF($E3007="Yes",L3007+P3007,"")</f>
        <v>304.3</v>
      </c>
      <c r="S3007" s="19" t="n">
        <f aca="false">IF($E3007="Yes",H3007-R3007,"")</f>
        <v>0</v>
      </c>
      <c r="T3007" s="6" t="str">
        <f aca="false">IF($E3007="Yes",IF(ROUND(ABS(S3007),2)&lt;=$T$2,"OK","CHECK"),"n/a")</f>
        <v>OK</v>
      </c>
      <c r="U3007" s="20" t="n">
        <f aca="false">Total!J3007</f>
        <v>54.652</v>
      </c>
      <c r="V3007" s="17" t="n">
        <f aca="false">IFERROR(MATCH($A3007,'Stock Exchange'!$A$5:$A$2450,0),"")</f>
        <v>789</v>
      </c>
      <c r="W3007" s="17" t="n">
        <f aca="false">IFERROR(MATCH($A3007,Primary!$A$5:$A$2450,0),"")</f>
        <v>789</v>
      </c>
    </row>
    <row r="3008" customFormat="false" ht="15" hidden="false" customHeight="false" outlineLevel="0" collapsed="false">
      <c r="A3008" s="16" t="n">
        <f aca="false">Total!A3008</f>
        <v>41340</v>
      </c>
      <c r="B3008" s="17" t="n">
        <f aca="false">YEAR(A3008)</f>
        <v>2013</v>
      </c>
      <c r="C3008" s="17" t="n">
        <f aca="false">MONTH(A3008)</f>
        <v>3</v>
      </c>
      <c r="D3008" s="6" t="str">
        <f aca="false">IF(MONTH(A3008)&gt;=4,"FY "&amp;YEAR(A3008)&amp;"-"&amp;RIGHT(YEAR(A3008)+1,2),"FY "&amp;(YEAR(A3008)-1)&amp;"-"&amp;RIGHT(YEAR(A3008),2))</f>
        <v>FY 2012-13</v>
      </c>
      <c r="E3008" s="6" t="str">
        <f aca="false">IF(AND(V3008&lt;&gt;"",W3008&lt;&gt;""),"Yes","No")</f>
        <v>Yes</v>
      </c>
      <c r="F3008" s="18" t="n">
        <f aca="false">Total!F3008</f>
        <v>3622.8</v>
      </c>
      <c r="G3008" s="18" t="n">
        <f aca="false">Total!G3008</f>
        <v>2972.1</v>
      </c>
      <c r="H3008" s="18" t="n">
        <f aca="false">Total!H3008</f>
        <v>650.7</v>
      </c>
      <c r="I3008" s="18" t="n">
        <f aca="false">Total!I3008</f>
        <v>118.95</v>
      </c>
      <c r="J3008" s="18" t="n">
        <f aca="false">IF($V3008="","",INDEX('Stock Exchange'!F$5:F$2450,$V3008))</f>
        <v>3622.8</v>
      </c>
      <c r="K3008" s="18" t="n">
        <f aca="false">IF($V3008="","",INDEX('Stock Exchange'!G$5:G$2450,$V3008))</f>
        <v>2970.9</v>
      </c>
      <c r="L3008" s="18" t="n">
        <f aca="false">IF($V3008="","",INDEX('Stock Exchange'!H$5:H$2450,$V3008))</f>
        <v>651.9</v>
      </c>
      <c r="M3008" s="18" t="n">
        <f aca="false">IF($V3008="","",INDEX('Stock Exchange'!I$5:I$2450,$V3008))</f>
        <v>119.17</v>
      </c>
      <c r="N3008" s="18" t="n">
        <f aca="false">IF($W3008="","",INDEX(Primary!F$5:F$2450,$W3008))</f>
        <v>0</v>
      </c>
      <c r="O3008" s="18" t="n">
        <f aca="false">IF($W3008="","",INDEX(Primary!G$5:G$2450,$W3008))</f>
        <v>1.2</v>
      </c>
      <c r="P3008" s="18" t="n">
        <f aca="false">IF($W3008="","",INDEX(Primary!H$5:H$2450,$W3008))</f>
        <v>-1.2</v>
      </c>
      <c r="Q3008" s="18" t="n">
        <f aca="false">IF($W3008="","",INDEX(Primary!I$5:I$2450,$W3008))</f>
        <v>-0.22</v>
      </c>
      <c r="R3008" s="19" t="n">
        <f aca="false">IF($E3008="Yes",L3008+P3008,"")</f>
        <v>650.7</v>
      </c>
      <c r="S3008" s="19" t="n">
        <f aca="false">IF($E3008="Yes",H3008-R3008,"")</f>
        <v>0</v>
      </c>
      <c r="T3008" s="6" t="str">
        <f aca="false">IF($E3008="Yes",IF(ROUND(ABS(S3008),2)&lt;=$T$2,"OK","CHECK"),"n/a")</f>
        <v>OK</v>
      </c>
      <c r="U3008" s="20" t="n">
        <f aca="false">Total!J3008</f>
        <v>54.7065</v>
      </c>
      <c r="V3008" s="17" t="n">
        <f aca="false">IFERROR(MATCH($A3008,'Stock Exchange'!$A$5:$A$2450,0),"")</f>
        <v>790</v>
      </c>
      <c r="W3008" s="17" t="n">
        <f aca="false">IFERROR(MATCH($A3008,Primary!$A$5:$A$2450,0),"")</f>
        <v>790</v>
      </c>
    </row>
    <row r="3009" customFormat="false" ht="15" hidden="false" customHeight="false" outlineLevel="0" collapsed="false">
      <c r="A3009" s="16" t="n">
        <f aca="false">Total!A3009</f>
        <v>41341</v>
      </c>
      <c r="B3009" s="17" t="n">
        <f aca="false">YEAR(A3009)</f>
        <v>2013</v>
      </c>
      <c r="C3009" s="17" t="n">
        <f aca="false">MONTH(A3009)</f>
        <v>3</v>
      </c>
      <c r="D3009" s="6" t="str">
        <f aca="false">IF(MONTH(A3009)&gt;=4,"FY "&amp;YEAR(A3009)&amp;"-"&amp;RIGHT(YEAR(A3009)+1,2),"FY "&amp;(YEAR(A3009)-1)&amp;"-"&amp;RIGHT(YEAR(A3009),2))</f>
        <v>FY 2012-13</v>
      </c>
      <c r="E3009" s="6" t="str">
        <f aca="false">IF(AND(V3009&lt;&gt;"",W3009&lt;&gt;""),"Yes","No")</f>
        <v>Yes</v>
      </c>
      <c r="F3009" s="18" t="n">
        <f aca="false">Total!F3009</f>
        <v>3249.7</v>
      </c>
      <c r="G3009" s="18" t="n">
        <f aca="false">Total!G3009</f>
        <v>2555.3</v>
      </c>
      <c r="H3009" s="18" t="n">
        <f aca="false">Total!H3009</f>
        <v>694.4</v>
      </c>
      <c r="I3009" s="18" t="n">
        <f aca="false">Total!I3009</f>
        <v>126.85</v>
      </c>
      <c r="J3009" s="18" t="n">
        <f aca="false">IF($V3009="","",INDEX('Stock Exchange'!F$5:F$2450,$V3009))</f>
        <v>3216.1</v>
      </c>
      <c r="K3009" s="18" t="n">
        <f aca="false">IF($V3009="","",INDEX('Stock Exchange'!G$5:G$2450,$V3009))</f>
        <v>2554.9</v>
      </c>
      <c r="L3009" s="18" t="n">
        <f aca="false">IF($V3009="","",INDEX('Stock Exchange'!H$5:H$2450,$V3009))</f>
        <v>661.2</v>
      </c>
      <c r="M3009" s="18" t="n">
        <f aca="false">IF($V3009="","",INDEX('Stock Exchange'!I$5:I$2450,$V3009))</f>
        <v>120.79</v>
      </c>
      <c r="N3009" s="18" t="n">
        <f aca="false">IF($W3009="","",INDEX(Primary!F$5:F$2450,$W3009))</f>
        <v>33.6</v>
      </c>
      <c r="O3009" s="18" t="n">
        <f aca="false">IF($W3009="","",INDEX(Primary!G$5:G$2450,$W3009))</f>
        <v>0.4</v>
      </c>
      <c r="P3009" s="18" t="n">
        <f aca="false">IF($W3009="","",INDEX(Primary!H$5:H$2450,$W3009))</f>
        <v>33.2</v>
      </c>
      <c r="Q3009" s="18" t="n">
        <f aca="false">IF($W3009="","",INDEX(Primary!I$5:I$2450,$W3009))</f>
        <v>6.06</v>
      </c>
      <c r="R3009" s="19" t="n">
        <f aca="false">IF($E3009="Yes",L3009+P3009,"")</f>
        <v>694.4</v>
      </c>
      <c r="S3009" s="19" t="n">
        <f aca="false">IF($E3009="Yes",H3009-R3009,"")</f>
        <v>0</v>
      </c>
      <c r="T3009" s="6" t="str">
        <f aca="false">IF($E3009="Yes",IF(ROUND(ABS(S3009),2)&lt;=$T$2,"OK","CHECK"),"n/a")</f>
        <v>OK</v>
      </c>
      <c r="U3009" s="20" t="n">
        <f aca="false">Total!J3009</f>
        <v>54.7393</v>
      </c>
      <c r="V3009" s="17" t="n">
        <f aca="false">IFERROR(MATCH($A3009,'Stock Exchange'!$A$5:$A$2450,0),"")</f>
        <v>791</v>
      </c>
      <c r="W3009" s="17" t="n">
        <f aca="false">IFERROR(MATCH($A3009,Primary!$A$5:$A$2450,0),"")</f>
        <v>791</v>
      </c>
    </row>
    <row r="3010" customFormat="false" ht="15" hidden="false" customHeight="false" outlineLevel="0" collapsed="false">
      <c r="A3010" s="16" t="n">
        <f aca="false">Total!A3010</f>
        <v>41344</v>
      </c>
      <c r="B3010" s="17" t="n">
        <f aca="false">YEAR(A3010)</f>
        <v>2013</v>
      </c>
      <c r="C3010" s="17" t="n">
        <f aca="false">MONTH(A3010)</f>
        <v>3</v>
      </c>
      <c r="D3010" s="6" t="str">
        <f aca="false">IF(MONTH(A3010)&gt;=4,"FY "&amp;YEAR(A3010)&amp;"-"&amp;RIGHT(YEAR(A3010)+1,2),"FY "&amp;(YEAR(A3010)-1)&amp;"-"&amp;RIGHT(YEAR(A3010),2))</f>
        <v>FY 2012-13</v>
      </c>
      <c r="E3010" s="6" t="str">
        <f aca="false">IF(AND(V3010&lt;&gt;"",W3010&lt;&gt;""),"Yes","No")</f>
        <v>Yes</v>
      </c>
      <c r="F3010" s="18" t="n">
        <f aca="false">Total!F3010</f>
        <v>3442.6</v>
      </c>
      <c r="G3010" s="18" t="n">
        <f aca="false">Total!G3010</f>
        <v>2075.6</v>
      </c>
      <c r="H3010" s="18" t="n">
        <f aca="false">Total!H3010</f>
        <v>1366.9</v>
      </c>
      <c r="I3010" s="18" t="n">
        <f aca="false">Total!I3010</f>
        <v>251.26</v>
      </c>
      <c r="J3010" s="18" t="n">
        <f aca="false">IF($V3010="","",INDEX('Stock Exchange'!F$5:F$2450,$V3010))</f>
        <v>3442.6</v>
      </c>
      <c r="K3010" s="18" t="n">
        <f aca="false">IF($V3010="","",INDEX('Stock Exchange'!G$5:G$2450,$V3010))</f>
        <v>2075.6</v>
      </c>
      <c r="L3010" s="18" t="n">
        <f aca="false">IF($V3010="","",INDEX('Stock Exchange'!H$5:H$2450,$V3010))</f>
        <v>1367</v>
      </c>
      <c r="M3010" s="18" t="n">
        <f aca="false">IF($V3010="","",INDEX('Stock Exchange'!I$5:I$2450,$V3010))</f>
        <v>251.27</v>
      </c>
      <c r="N3010" s="18" t="n">
        <f aca="false">IF($W3010="","",INDEX(Primary!F$5:F$2450,$W3010))</f>
        <v>0</v>
      </c>
      <c r="O3010" s="18" t="n">
        <f aca="false">IF($W3010="","",INDEX(Primary!G$5:G$2450,$W3010))</f>
        <v>0</v>
      </c>
      <c r="P3010" s="18" t="n">
        <f aca="false">IF($W3010="","",INDEX(Primary!H$5:H$2450,$W3010))</f>
        <v>0</v>
      </c>
      <c r="Q3010" s="18" t="n">
        <f aca="false">IF($W3010="","",INDEX(Primary!I$5:I$2450,$W3010))</f>
        <v>-0.01</v>
      </c>
      <c r="R3010" s="19" t="n">
        <f aca="false">IF($E3010="Yes",L3010+P3010,"")</f>
        <v>1367</v>
      </c>
      <c r="S3010" s="19" t="n">
        <f aca="false">IF($E3010="Yes",H3010-R3010,"")</f>
        <v>-0.0999999999999091</v>
      </c>
      <c r="T3010" s="6" t="str">
        <f aca="false">IF($E3010="Yes",IF(ROUND(ABS(S3010),2)&lt;=$T$2,"OK","CHECK"),"n/a")</f>
        <v>OK</v>
      </c>
      <c r="U3010" s="20" t="n">
        <f aca="false">Total!J3010</f>
        <v>54.4035</v>
      </c>
      <c r="V3010" s="17" t="n">
        <f aca="false">IFERROR(MATCH($A3010,'Stock Exchange'!$A$5:$A$2450,0),"")</f>
        <v>792</v>
      </c>
      <c r="W3010" s="17" t="n">
        <f aca="false">IFERROR(MATCH($A3010,Primary!$A$5:$A$2450,0),"")</f>
        <v>792</v>
      </c>
    </row>
    <row r="3011" customFormat="false" ht="15" hidden="false" customHeight="false" outlineLevel="0" collapsed="false">
      <c r="A3011" s="16" t="n">
        <f aca="false">Total!A3011</f>
        <v>41345</v>
      </c>
      <c r="B3011" s="17" t="n">
        <f aca="false">YEAR(A3011)</f>
        <v>2013</v>
      </c>
      <c r="C3011" s="17" t="n">
        <f aca="false">MONTH(A3011)</f>
        <v>3</v>
      </c>
      <c r="D3011" s="6" t="str">
        <f aca="false">IF(MONTH(A3011)&gt;=4,"FY "&amp;YEAR(A3011)&amp;"-"&amp;RIGHT(YEAR(A3011)+1,2),"FY "&amp;(YEAR(A3011)-1)&amp;"-"&amp;RIGHT(YEAR(A3011),2))</f>
        <v>FY 2012-13</v>
      </c>
      <c r="E3011" s="6" t="str">
        <f aca="false">IF(AND(V3011&lt;&gt;"",W3011&lt;&gt;""),"Yes","No")</f>
        <v>Yes</v>
      </c>
      <c r="F3011" s="18" t="n">
        <f aca="false">Total!F3011</f>
        <v>3205.1</v>
      </c>
      <c r="G3011" s="18" t="n">
        <f aca="false">Total!G3011</f>
        <v>2198.4</v>
      </c>
      <c r="H3011" s="18" t="n">
        <f aca="false">Total!H3011</f>
        <v>1006.7</v>
      </c>
      <c r="I3011" s="18" t="n">
        <f aca="false">Total!I3011</f>
        <v>185.42</v>
      </c>
      <c r="J3011" s="18" t="n">
        <f aca="false">IF($V3011="","",INDEX('Stock Exchange'!F$5:F$2450,$V3011))</f>
        <v>3205.1</v>
      </c>
      <c r="K3011" s="18" t="n">
        <f aca="false">IF($V3011="","",INDEX('Stock Exchange'!G$5:G$2450,$V3011))</f>
        <v>2197.8</v>
      </c>
      <c r="L3011" s="18" t="n">
        <f aca="false">IF($V3011="","",INDEX('Stock Exchange'!H$5:H$2450,$V3011))</f>
        <v>1007.3</v>
      </c>
      <c r="M3011" s="18" t="n">
        <f aca="false">IF($V3011="","",INDEX('Stock Exchange'!I$5:I$2450,$V3011))</f>
        <v>185.52</v>
      </c>
      <c r="N3011" s="18" t="n">
        <f aca="false">IF($W3011="","",INDEX(Primary!F$5:F$2450,$W3011))</f>
        <v>0</v>
      </c>
      <c r="O3011" s="18" t="n">
        <f aca="false">IF($W3011="","",INDEX(Primary!G$5:G$2450,$W3011))</f>
        <v>0.6</v>
      </c>
      <c r="P3011" s="18" t="n">
        <f aca="false">IF($W3011="","",INDEX(Primary!H$5:H$2450,$W3011))</f>
        <v>-0.6</v>
      </c>
      <c r="Q3011" s="18" t="n">
        <f aca="false">IF($W3011="","",INDEX(Primary!I$5:I$2450,$W3011))</f>
        <v>-0.11</v>
      </c>
      <c r="R3011" s="19" t="n">
        <f aca="false">IF($E3011="Yes",L3011+P3011,"")</f>
        <v>1006.7</v>
      </c>
      <c r="S3011" s="19" t="n">
        <f aca="false">IF($E3011="Yes",H3011-R3011,"")</f>
        <v>0</v>
      </c>
      <c r="T3011" s="6" t="str">
        <f aca="false">IF($E3011="Yes",IF(ROUND(ABS(S3011),2)&lt;=$T$2,"OK","CHECK"),"n/a")</f>
        <v>OK</v>
      </c>
      <c r="U3011" s="20" t="n">
        <f aca="false">Total!J3011</f>
        <v>54.2933</v>
      </c>
      <c r="V3011" s="17" t="n">
        <f aca="false">IFERROR(MATCH($A3011,'Stock Exchange'!$A$5:$A$2450,0),"")</f>
        <v>793</v>
      </c>
      <c r="W3011" s="17" t="n">
        <f aca="false">IFERROR(MATCH($A3011,Primary!$A$5:$A$2450,0),"")</f>
        <v>793</v>
      </c>
    </row>
    <row r="3012" customFormat="false" ht="15" hidden="false" customHeight="false" outlineLevel="0" collapsed="false">
      <c r="A3012" s="16" t="n">
        <f aca="false">Total!A3012</f>
        <v>41346</v>
      </c>
      <c r="B3012" s="17" t="n">
        <f aca="false">YEAR(A3012)</f>
        <v>2013</v>
      </c>
      <c r="C3012" s="17" t="n">
        <f aca="false">MONTH(A3012)</f>
        <v>3</v>
      </c>
      <c r="D3012" s="6" t="str">
        <f aca="false">IF(MONTH(A3012)&gt;=4,"FY "&amp;YEAR(A3012)&amp;"-"&amp;RIGHT(YEAR(A3012)+1,2),"FY "&amp;(YEAR(A3012)-1)&amp;"-"&amp;RIGHT(YEAR(A3012),2))</f>
        <v>FY 2012-13</v>
      </c>
      <c r="E3012" s="6" t="str">
        <f aca="false">IF(AND(V3012&lt;&gt;"",W3012&lt;&gt;""),"Yes","No")</f>
        <v>Yes</v>
      </c>
      <c r="F3012" s="18" t="n">
        <f aca="false">Total!F3012</f>
        <v>2783.5</v>
      </c>
      <c r="G3012" s="18" t="n">
        <f aca="false">Total!G3012</f>
        <v>2002.5</v>
      </c>
      <c r="H3012" s="18" t="n">
        <f aca="false">Total!H3012</f>
        <v>781.1</v>
      </c>
      <c r="I3012" s="18" t="n">
        <f aca="false">Total!I3012</f>
        <v>143.75</v>
      </c>
      <c r="J3012" s="18" t="n">
        <f aca="false">IF($V3012="","",INDEX('Stock Exchange'!F$5:F$2450,$V3012))</f>
        <v>2781.4</v>
      </c>
      <c r="K3012" s="18" t="n">
        <f aca="false">IF($V3012="","",INDEX('Stock Exchange'!G$5:G$2450,$V3012))</f>
        <v>2002.4</v>
      </c>
      <c r="L3012" s="18" t="n">
        <f aca="false">IF($V3012="","",INDEX('Stock Exchange'!H$5:H$2450,$V3012))</f>
        <v>779</v>
      </c>
      <c r="M3012" s="18" t="n">
        <f aca="false">IF($V3012="","",INDEX('Stock Exchange'!I$5:I$2450,$V3012))</f>
        <v>143.37</v>
      </c>
      <c r="N3012" s="18" t="n">
        <f aca="false">IF($W3012="","",INDEX(Primary!F$5:F$2450,$W3012))</f>
        <v>2.1</v>
      </c>
      <c r="O3012" s="18" t="n">
        <f aca="false">IF($W3012="","",INDEX(Primary!G$5:G$2450,$W3012))</f>
        <v>0.1</v>
      </c>
      <c r="P3012" s="18" t="n">
        <f aca="false">IF($W3012="","",INDEX(Primary!H$5:H$2450,$W3012))</f>
        <v>2</v>
      </c>
      <c r="Q3012" s="18" t="n">
        <f aca="false">IF($W3012="","",INDEX(Primary!I$5:I$2450,$W3012))</f>
        <v>0.38</v>
      </c>
      <c r="R3012" s="19" t="n">
        <f aca="false">IF($E3012="Yes",L3012+P3012,"")</f>
        <v>781</v>
      </c>
      <c r="S3012" s="19" t="n">
        <f aca="false">IF($E3012="Yes",H3012-R3012,"")</f>
        <v>0.100000000000023</v>
      </c>
      <c r="T3012" s="6" t="str">
        <f aca="false">IF($E3012="Yes",IF(ROUND(ABS(S3012),2)&lt;=$T$2,"OK","CHECK"),"n/a")</f>
        <v>OK</v>
      </c>
      <c r="U3012" s="20" t="n">
        <f aca="false">Total!J3012</f>
        <v>54.3365</v>
      </c>
      <c r="V3012" s="17" t="n">
        <f aca="false">IFERROR(MATCH($A3012,'Stock Exchange'!$A$5:$A$2450,0),"")</f>
        <v>794</v>
      </c>
      <c r="W3012" s="17" t="n">
        <f aca="false">IFERROR(MATCH($A3012,Primary!$A$5:$A$2450,0),"")</f>
        <v>794</v>
      </c>
    </row>
    <row r="3013" customFormat="false" ht="15" hidden="false" customHeight="false" outlineLevel="0" collapsed="false">
      <c r="A3013" s="16" t="n">
        <f aca="false">Total!A3013</f>
        <v>41347</v>
      </c>
      <c r="B3013" s="17" t="n">
        <f aca="false">YEAR(A3013)</f>
        <v>2013</v>
      </c>
      <c r="C3013" s="17" t="n">
        <f aca="false">MONTH(A3013)</f>
        <v>3</v>
      </c>
      <c r="D3013" s="6" t="str">
        <f aca="false">IF(MONTH(A3013)&gt;=4,"FY "&amp;YEAR(A3013)&amp;"-"&amp;RIGHT(YEAR(A3013)+1,2),"FY "&amp;(YEAR(A3013)-1)&amp;"-"&amp;RIGHT(YEAR(A3013),2))</f>
        <v>FY 2012-13</v>
      </c>
      <c r="E3013" s="6" t="str">
        <f aca="false">IF(AND(V3013&lt;&gt;"",W3013&lt;&gt;""),"Yes","No")</f>
        <v>Yes</v>
      </c>
      <c r="F3013" s="18" t="n">
        <f aca="false">Total!F3013</f>
        <v>2503.6</v>
      </c>
      <c r="G3013" s="18" t="n">
        <f aca="false">Total!G3013</f>
        <v>2200.8</v>
      </c>
      <c r="H3013" s="18" t="n">
        <f aca="false">Total!H3013</f>
        <v>302.8</v>
      </c>
      <c r="I3013" s="18" t="n">
        <f aca="false">Total!I3013</f>
        <v>55.95</v>
      </c>
      <c r="J3013" s="18" t="n">
        <f aca="false">IF($V3013="","",INDEX('Stock Exchange'!F$5:F$2450,$V3013))</f>
        <v>2503.6</v>
      </c>
      <c r="K3013" s="18" t="n">
        <f aca="false">IF($V3013="","",INDEX('Stock Exchange'!G$5:G$2450,$V3013))</f>
        <v>2198.8</v>
      </c>
      <c r="L3013" s="18" t="n">
        <f aca="false">IF($V3013="","",INDEX('Stock Exchange'!H$5:H$2450,$V3013))</f>
        <v>304.7</v>
      </c>
      <c r="M3013" s="18" t="n">
        <f aca="false">IF($V3013="","",INDEX('Stock Exchange'!I$5:I$2450,$V3013))</f>
        <v>56.31</v>
      </c>
      <c r="N3013" s="18" t="n">
        <f aca="false">IF($W3013="","",INDEX(Primary!F$5:F$2450,$W3013))</f>
        <v>0</v>
      </c>
      <c r="O3013" s="18" t="n">
        <f aca="false">IF($W3013="","",INDEX(Primary!G$5:G$2450,$W3013))</f>
        <v>1.9</v>
      </c>
      <c r="P3013" s="18" t="n">
        <f aca="false">IF($W3013="","",INDEX(Primary!H$5:H$2450,$W3013))</f>
        <v>-1.9</v>
      </c>
      <c r="Q3013" s="18" t="n">
        <f aca="false">IF($W3013="","",INDEX(Primary!I$5:I$2450,$W3013))</f>
        <v>-0.36</v>
      </c>
      <c r="R3013" s="19" t="n">
        <f aca="false">IF($E3013="Yes",L3013+P3013,"")</f>
        <v>302.8</v>
      </c>
      <c r="S3013" s="19" t="n">
        <f aca="false">IF($E3013="Yes",H3013-R3013,"")</f>
        <v>0</v>
      </c>
      <c r="T3013" s="6" t="str">
        <f aca="false">IF($E3013="Yes",IF(ROUND(ABS(S3013),2)&lt;=$T$2,"OK","CHECK"),"n/a")</f>
        <v>OK</v>
      </c>
      <c r="U3013" s="20" t="n">
        <f aca="false">Total!J3013</f>
        <v>54.11</v>
      </c>
      <c r="V3013" s="17" t="n">
        <f aca="false">IFERROR(MATCH($A3013,'Stock Exchange'!$A$5:$A$2450,0),"")</f>
        <v>795</v>
      </c>
      <c r="W3013" s="17" t="n">
        <f aca="false">IFERROR(MATCH($A3013,Primary!$A$5:$A$2450,0),"")</f>
        <v>795</v>
      </c>
    </row>
    <row r="3014" customFormat="false" ht="15" hidden="false" customHeight="false" outlineLevel="0" collapsed="false">
      <c r="A3014" s="16" t="n">
        <f aca="false">Total!A3014</f>
        <v>41348</v>
      </c>
      <c r="B3014" s="17" t="n">
        <f aca="false">YEAR(A3014)</f>
        <v>2013</v>
      </c>
      <c r="C3014" s="17" t="n">
        <f aca="false">MONTH(A3014)</f>
        <v>3</v>
      </c>
      <c r="D3014" s="6" t="str">
        <f aca="false">IF(MONTH(A3014)&gt;=4,"FY "&amp;YEAR(A3014)&amp;"-"&amp;RIGHT(YEAR(A3014)+1,2),"FY "&amp;(YEAR(A3014)-1)&amp;"-"&amp;RIGHT(YEAR(A3014),2))</f>
        <v>FY 2012-13</v>
      </c>
      <c r="E3014" s="6" t="str">
        <f aca="false">IF(AND(V3014&lt;&gt;"",W3014&lt;&gt;""),"Yes","No")</f>
        <v>Yes</v>
      </c>
      <c r="F3014" s="18" t="n">
        <f aca="false">Total!F3014</f>
        <v>3222.5</v>
      </c>
      <c r="G3014" s="18" t="n">
        <f aca="false">Total!G3014</f>
        <v>2650</v>
      </c>
      <c r="H3014" s="18" t="n">
        <f aca="false">Total!H3014</f>
        <v>572.5</v>
      </c>
      <c r="I3014" s="18" t="n">
        <f aca="false">Total!I3014</f>
        <v>105.17</v>
      </c>
      <c r="J3014" s="18" t="n">
        <f aca="false">IF($V3014="","",INDEX('Stock Exchange'!F$5:F$2450,$V3014))</f>
        <v>3222.5</v>
      </c>
      <c r="K3014" s="18" t="n">
        <f aca="false">IF($V3014="","",INDEX('Stock Exchange'!G$5:G$2450,$V3014))</f>
        <v>2649.7</v>
      </c>
      <c r="L3014" s="18" t="n">
        <f aca="false">IF($V3014="","",INDEX('Stock Exchange'!H$5:H$2450,$V3014))</f>
        <v>572.8</v>
      </c>
      <c r="M3014" s="18" t="n">
        <f aca="false">IF($V3014="","",INDEX('Stock Exchange'!I$5:I$2450,$V3014))</f>
        <v>105.21</v>
      </c>
      <c r="N3014" s="18" t="n">
        <f aca="false">IF($W3014="","",INDEX(Primary!F$5:F$2450,$W3014))</f>
        <v>0</v>
      </c>
      <c r="O3014" s="18" t="n">
        <f aca="false">IF($W3014="","",INDEX(Primary!G$5:G$2450,$W3014))</f>
        <v>0.2</v>
      </c>
      <c r="P3014" s="18" t="n">
        <f aca="false">IF($W3014="","",INDEX(Primary!H$5:H$2450,$W3014))</f>
        <v>-0.2</v>
      </c>
      <c r="Q3014" s="18" t="n">
        <f aca="false">IF($W3014="","",INDEX(Primary!I$5:I$2450,$W3014))</f>
        <v>-0.04</v>
      </c>
      <c r="R3014" s="19" t="n">
        <f aca="false">IF($E3014="Yes",L3014+P3014,"")</f>
        <v>572.6</v>
      </c>
      <c r="S3014" s="19" t="n">
        <f aca="false">IF($E3014="Yes",H3014-R3014,"")</f>
        <v>-0.0999999999999091</v>
      </c>
      <c r="T3014" s="6" t="str">
        <f aca="false">IF($E3014="Yes",IF(ROUND(ABS(S3014),2)&lt;=$T$2,"OK","CHECK"),"n/a")</f>
        <v>OK</v>
      </c>
      <c r="U3014" s="20" t="n">
        <f aca="false">Total!J3014</f>
        <v>54.442</v>
      </c>
      <c r="V3014" s="17" t="n">
        <f aca="false">IFERROR(MATCH($A3014,'Stock Exchange'!$A$5:$A$2450,0),"")</f>
        <v>796</v>
      </c>
      <c r="W3014" s="17" t="n">
        <f aca="false">IFERROR(MATCH($A3014,Primary!$A$5:$A$2450,0),"")</f>
        <v>796</v>
      </c>
    </row>
    <row r="3015" customFormat="false" ht="15" hidden="false" customHeight="false" outlineLevel="0" collapsed="false">
      <c r="A3015" s="16" t="n">
        <f aca="false">Total!A3015</f>
        <v>41351</v>
      </c>
      <c r="B3015" s="17" t="n">
        <f aca="false">YEAR(A3015)</f>
        <v>2013</v>
      </c>
      <c r="C3015" s="17" t="n">
        <f aca="false">MONTH(A3015)</f>
        <v>3</v>
      </c>
      <c r="D3015" s="6" t="str">
        <f aca="false">IF(MONTH(A3015)&gt;=4,"FY "&amp;YEAR(A3015)&amp;"-"&amp;RIGHT(YEAR(A3015)+1,2),"FY "&amp;(YEAR(A3015)-1)&amp;"-"&amp;RIGHT(YEAR(A3015),2))</f>
        <v>FY 2012-13</v>
      </c>
      <c r="E3015" s="6" t="str">
        <f aca="false">IF(AND(V3015&lt;&gt;"",W3015&lt;&gt;""),"Yes","No")</f>
        <v>Yes</v>
      </c>
      <c r="F3015" s="18" t="n">
        <f aca="false">Total!F3015</f>
        <v>4455.1</v>
      </c>
      <c r="G3015" s="18" t="n">
        <f aca="false">Total!G3015</f>
        <v>3282.6</v>
      </c>
      <c r="H3015" s="18" t="n">
        <f aca="false">Total!H3015</f>
        <v>1172.5</v>
      </c>
      <c r="I3015" s="18" t="n">
        <f aca="false">Total!I3015</f>
        <v>216.49</v>
      </c>
      <c r="J3015" s="18" t="n">
        <f aca="false">IF($V3015="","",INDEX('Stock Exchange'!F$5:F$2450,$V3015))</f>
        <v>4454.9</v>
      </c>
      <c r="K3015" s="18" t="n">
        <f aca="false">IF($V3015="","",INDEX('Stock Exchange'!G$5:G$2450,$V3015))</f>
        <v>3282.1</v>
      </c>
      <c r="L3015" s="18" t="n">
        <f aca="false">IF($V3015="","",INDEX('Stock Exchange'!H$5:H$2450,$V3015))</f>
        <v>1172.8</v>
      </c>
      <c r="M3015" s="18" t="n">
        <f aca="false">IF($V3015="","",INDEX('Stock Exchange'!I$5:I$2450,$V3015))</f>
        <v>216.54</v>
      </c>
      <c r="N3015" s="18" t="n">
        <f aca="false">IF($W3015="","",INDEX(Primary!F$5:F$2450,$W3015))</f>
        <v>0.1</v>
      </c>
      <c r="O3015" s="18" t="n">
        <f aca="false">IF($W3015="","",INDEX(Primary!G$5:G$2450,$W3015))</f>
        <v>0.4</v>
      </c>
      <c r="P3015" s="18" t="n">
        <f aca="false">IF($W3015="","",INDEX(Primary!H$5:H$2450,$W3015))</f>
        <v>-0.3</v>
      </c>
      <c r="Q3015" s="18" t="n">
        <f aca="false">IF($W3015="","",INDEX(Primary!I$5:I$2450,$W3015))</f>
        <v>-0.05</v>
      </c>
      <c r="R3015" s="19" t="n">
        <f aca="false">IF($E3015="Yes",L3015+P3015,"")</f>
        <v>1172.5</v>
      </c>
      <c r="S3015" s="19" t="n">
        <f aca="false">IF($E3015="Yes",H3015-R3015,"")</f>
        <v>0</v>
      </c>
      <c r="T3015" s="6" t="str">
        <f aca="false">IF($E3015="Yes",IF(ROUND(ABS(S3015),2)&lt;=$T$2,"OK","CHECK"),"n/a")</f>
        <v>OK</v>
      </c>
      <c r="U3015" s="20" t="n">
        <f aca="false">Total!J3015</f>
        <v>54.1605</v>
      </c>
      <c r="V3015" s="17" t="n">
        <f aca="false">IFERROR(MATCH($A3015,'Stock Exchange'!$A$5:$A$2450,0),"")</f>
        <v>797</v>
      </c>
      <c r="W3015" s="17" t="n">
        <f aca="false">IFERROR(MATCH($A3015,Primary!$A$5:$A$2450,0),"")</f>
        <v>797</v>
      </c>
    </row>
    <row r="3016" customFormat="false" ht="15" hidden="false" customHeight="false" outlineLevel="0" collapsed="false">
      <c r="A3016" s="16" t="n">
        <f aca="false">Total!A3016</f>
        <v>41352</v>
      </c>
      <c r="B3016" s="17" t="n">
        <f aca="false">YEAR(A3016)</f>
        <v>2013</v>
      </c>
      <c r="C3016" s="17" t="n">
        <f aca="false">MONTH(A3016)</f>
        <v>3</v>
      </c>
      <c r="D3016" s="6" t="str">
        <f aca="false">IF(MONTH(A3016)&gt;=4,"FY "&amp;YEAR(A3016)&amp;"-"&amp;RIGHT(YEAR(A3016)+1,2),"FY "&amp;(YEAR(A3016)-1)&amp;"-"&amp;RIGHT(YEAR(A3016),2))</f>
        <v>FY 2012-13</v>
      </c>
      <c r="E3016" s="6" t="str">
        <f aca="false">IF(AND(V3016&lt;&gt;"",W3016&lt;&gt;""),"Yes","No")</f>
        <v>Yes</v>
      </c>
      <c r="F3016" s="18" t="n">
        <f aca="false">Total!F3016</f>
        <v>2700.8</v>
      </c>
      <c r="G3016" s="18" t="n">
        <f aca="false">Total!G3016</f>
        <v>2165.5</v>
      </c>
      <c r="H3016" s="18" t="n">
        <f aca="false">Total!H3016</f>
        <v>535.4</v>
      </c>
      <c r="I3016" s="18" t="n">
        <f aca="false">Total!I3016</f>
        <v>98.61</v>
      </c>
      <c r="J3016" s="18" t="n">
        <f aca="false">IF($V3016="","",INDEX('Stock Exchange'!F$5:F$2450,$V3016))</f>
        <v>2700.8</v>
      </c>
      <c r="K3016" s="18" t="n">
        <f aca="false">IF($V3016="","",INDEX('Stock Exchange'!G$5:G$2450,$V3016))</f>
        <v>2165</v>
      </c>
      <c r="L3016" s="18" t="n">
        <f aca="false">IF($V3016="","",INDEX('Stock Exchange'!H$5:H$2450,$V3016))</f>
        <v>535.8</v>
      </c>
      <c r="M3016" s="18" t="n">
        <f aca="false">IF($V3016="","",INDEX('Stock Exchange'!I$5:I$2450,$V3016))</f>
        <v>98.69</v>
      </c>
      <c r="N3016" s="18" t="n">
        <f aca="false">IF($W3016="","",INDEX(Primary!F$5:F$2450,$W3016))</f>
        <v>0</v>
      </c>
      <c r="O3016" s="18" t="n">
        <f aca="false">IF($W3016="","",INDEX(Primary!G$5:G$2450,$W3016))</f>
        <v>0.4</v>
      </c>
      <c r="P3016" s="18" t="n">
        <f aca="false">IF($W3016="","",INDEX(Primary!H$5:H$2450,$W3016))</f>
        <v>-0.4</v>
      </c>
      <c r="Q3016" s="18" t="n">
        <f aca="false">IF($W3016="","",INDEX(Primary!I$5:I$2450,$W3016))</f>
        <v>-0.08</v>
      </c>
      <c r="R3016" s="19" t="n">
        <f aca="false">IF($E3016="Yes",L3016+P3016,"")</f>
        <v>535.4</v>
      </c>
      <c r="S3016" s="19" t="n">
        <f aca="false">IF($E3016="Yes",H3016-R3016,"")</f>
        <v>0</v>
      </c>
      <c r="T3016" s="6" t="str">
        <f aca="false">IF($E3016="Yes",IF(ROUND(ABS(S3016),2)&lt;=$T$2,"OK","CHECK"),"n/a")</f>
        <v>OK</v>
      </c>
      <c r="U3016" s="20" t="n">
        <f aca="false">Total!J3016</f>
        <v>54.2915</v>
      </c>
      <c r="V3016" s="17" t="n">
        <f aca="false">IFERROR(MATCH($A3016,'Stock Exchange'!$A$5:$A$2450,0),"")</f>
        <v>798</v>
      </c>
      <c r="W3016" s="17" t="n">
        <f aca="false">IFERROR(MATCH($A3016,Primary!$A$5:$A$2450,0),"")</f>
        <v>798</v>
      </c>
    </row>
    <row r="3017" customFormat="false" ht="15" hidden="false" customHeight="false" outlineLevel="0" collapsed="false">
      <c r="A3017" s="16" t="n">
        <f aca="false">Total!A3017</f>
        <v>41353</v>
      </c>
      <c r="B3017" s="17" t="n">
        <f aca="false">YEAR(A3017)</f>
        <v>2013</v>
      </c>
      <c r="C3017" s="17" t="n">
        <f aca="false">MONTH(A3017)</f>
        <v>3</v>
      </c>
      <c r="D3017" s="6" t="str">
        <f aca="false">IF(MONTH(A3017)&gt;=4,"FY "&amp;YEAR(A3017)&amp;"-"&amp;RIGHT(YEAR(A3017)+1,2),"FY "&amp;(YEAR(A3017)-1)&amp;"-"&amp;RIGHT(YEAR(A3017),2))</f>
        <v>FY 2012-13</v>
      </c>
      <c r="E3017" s="6" t="str">
        <f aca="false">IF(AND(V3017&lt;&gt;"",W3017&lt;&gt;""),"Yes","No")</f>
        <v>Yes</v>
      </c>
      <c r="F3017" s="18" t="n">
        <f aca="false">Total!F3017</f>
        <v>3931.8</v>
      </c>
      <c r="G3017" s="18" t="n">
        <f aca="false">Total!G3017</f>
        <v>3785.2</v>
      </c>
      <c r="H3017" s="18" t="n">
        <f aca="false">Total!H3017</f>
        <v>146.6</v>
      </c>
      <c r="I3017" s="18" t="n">
        <f aca="false">Total!I3017</f>
        <v>27.01</v>
      </c>
      <c r="J3017" s="18" t="n">
        <f aca="false">IF($V3017="","",INDEX('Stock Exchange'!F$5:F$2450,$V3017))</f>
        <v>3931.6</v>
      </c>
      <c r="K3017" s="18" t="n">
        <f aca="false">IF($V3017="","",INDEX('Stock Exchange'!G$5:G$2450,$V3017))</f>
        <v>3783.5</v>
      </c>
      <c r="L3017" s="18" t="n">
        <f aca="false">IF($V3017="","",INDEX('Stock Exchange'!H$5:H$2450,$V3017))</f>
        <v>148.1</v>
      </c>
      <c r="M3017" s="18" t="n">
        <f aca="false">IF($V3017="","",INDEX('Stock Exchange'!I$5:I$2450,$V3017))</f>
        <v>27.3</v>
      </c>
      <c r="N3017" s="18" t="n">
        <f aca="false">IF($W3017="","",INDEX(Primary!F$5:F$2450,$W3017))</f>
        <v>0.2</v>
      </c>
      <c r="O3017" s="18" t="n">
        <f aca="false">IF($W3017="","",INDEX(Primary!G$5:G$2450,$W3017))</f>
        <v>1.7</v>
      </c>
      <c r="P3017" s="18" t="n">
        <f aca="false">IF($W3017="","",INDEX(Primary!H$5:H$2450,$W3017))</f>
        <v>-1.5</v>
      </c>
      <c r="Q3017" s="18" t="n">
        <f aca="false">IF($W3017="","",INDEX(Primary!I$5:I$2450,$W3017))</f>
        <v>-0.28</v>
      </c>
      <c r="R3017" s="19" t="n">
        <f aca="false">IF($E3017="Yes",L3017+P3017,"")</f>
        <v>146.6</v>
      </c>
      <c r="S3017" s="19" t="n">
        <f aca="false">IF($E3017="Yes",H3017-R3017,"")</f>
        <v>0</v>
      </c>
      <c r="T3017" s="6" t="str">
        <f aca="false">IF($E3017="Yes",IF(ROUND(ABS(S3017),2)&lt;=$T$2,"OK","CHECK"),"n/a")</f>
        <v>OK</v>
      </c>
      <c r="U3017" s="20" t="n">
        <f aca="false">Total!J3017</f>
        <v>54.2635</v>
      </c>
      <c r="V3017" s="17" t="n">
        <f aca="false">IFERROR(MATCH($A3017,'Stock Exchange'!$A$5:$A$2450,0),"")</f>
        <v>799</v>
      </c>
      <c r="W3017" s="17" t="n">
        <f aca="false">IFERROR(MATCH($A3017,Primary!$A$5:$A$2450,0),"")</f>
        <v>799</v>
      </c>
    </row>
    <row r="3018" customFormat="false" ht="15" hidden="false" customHeight="false" outlineLevel="0" collapsed="false">
      <c r="A3018" s="16" t="n">
        <f aca="false">Total!A3018</f>
        <v>41354</v>
      </c>
      <c r="B3018" s="17" t="n">
        <f aca="false">YEAR(A3018)</f>
        <v>2013</v>
      </c>
      <c r="C3018" s="17" t="n">
        <f aca="false">MONTH(A3018)</f>
        <v>3</v>
      </c>
      <c r="D3018" s="6" t="str">
        <f aca="false">IF(MONTH(A3018)&gt;=4,"FY "&amp;YEAR(A3018)&amp;"-"&amp;RIGHT(YEAR(A3018)+1,2),"FY "&amp;(YEAR(A3018)-1)&amp;"-"&amp;RIGHT(YEAR(A3018),2))</f>
        <v>FY 2012-13</v>
      </c>
      <c r="E3018" s="6" t="str">
        <f aca="false">IF(AND(V3018&lt;&gt;"",W3018&lt;&gt;""),"Yes","No")</f>
        <v>Yes</v>
      </c>
      <c r="F3018" s="18" t="n">
        <f aca="false">Total!F3018</f>
        <v>3369.5</v>
      </c>
      <c r="G3018" s="18" t="n">
        <f aca="false">Total!G3018</f>
        <v>3529.3</v>
      </c>
      <c r="H3018" s="18" t="n">
        <f aca="false">Total!H3018</f>
        <v>-159.8</v>
      </c>
      <c r="I3018" s="18" t="n">
        <f aca="false">Total!I3018</f>
        <v>-29.39</v>
      </c>
      <c r="J3018" s="18" t="n">
        <f aca="false">IF($V3018="","",INDEX('Stock Exchange'!F$5:F$2450,$V3018))</f>
        <v>3369.3</v>
      </c>
      <c r="K3018" s="18" t="n">
        <f aca="false">IF($V3018="","",INDEX('Stock Exchange'!G$5:G$2450,$V3018))</f>
        <v>3526.2</v>
      </c>
      <c r="L3018" s="18" t="n">
        <f aca="false">IF($V3018="","",INDEX('Stock Exchange'!H$5:H$2450,$V3018))</f>
        <v>-156.8</v>
      </c>
      <c r="M3018" s="18" t="n">
        <f aca="false">IF($V3018="","",INDEX('Stock Exchange'!I$5:I$2450,$V3018))</f>
        <v>-28.84</v>
      </c>
      <c r="N3018" s="18" t="n">
        <f aca="false">IF($W3018="","",INDEX(Primary!F$5:F$2450,$W3018))</f>
        <v>0.2</v>
      </c>
      <c r="O3018" s="18" t="n">
        <f aca="false">IF($W3018="","",INDEX(Primary!G$5:G$2450,$W3018))</f>
        <v>3.1</v>
      </c>
      <c r="P3018" s="18" t="n">
        <f aca="false">IF($W3018="","",INDEX(Primary!H$5:H$2450,$W3018))</f>
        <v>-3</v>
      </c>
      <c r="Q3018" s="18" t="n">
        <f aca="false">IF($W3018="","",INDEX(Primary!I$5:I$2450,$W3018))</f>
        <v>-0.55</v>
      </c>
      <c r="R3018" s="19" t="n">
        <f aca="false">IF($E3018="Yes",L3018+P3018,"")</f>
        <v>-159.8</v>
      </c>
      <c r="S3018" s="19" t="n">
        <f aca="false">IF($E3018="Yes",H3018-R3018,"")</f>
        <v>0</v>
      </c>
      <c r="T3018" s="6" t="str">
        <f aca="false">IF($E3018="Yes",IF(ROUND(ABS(S3018),2)&lt;=$T$2,"OK","CHECK"),"n/a")</f>
        <v>OK</v>
      </c>
      <c r="U3018" s="20" t="n">
        <f aca="false">Total!J3018</f>
        <v>54.378</v>
      </c>
      <c r="V3018" s="17" t="n">
        <f aca="false">IFERROR(MATCH($A3018,'Stock Exchange'!$A$5:$A$2450,0),"")</f>
        <v>800</v>
      </c>
      <c r="W3018" s="17" t="n">
        <f aca="false">IFERROR(MATCH($A3018,Primary!$A$5:$A$2450,0),"")</f>
        <v>800</v>
      </c>
    </row>
    <row r="3019" customFormat="false" ht="15" hidden="false" customHeight="false" outlineLevel="0" collapsed="false">
      <c r="A3019" s="16" t="n">
        <f aca="false">Total!A3019</f>
        <v>41355</v>
      </c>
      <c r="B3019" s="17" t="n">
        <f aca="false">YEAR(A3019)</f>
        <v>2013</v>
      </c>
      <c r="C3019" s="17" t="n">
        <f aca="false">MONTH(A3019)</f>
        <v>3</v>
      </c>
      <c r="D3019" s="6" t="str">
        <f aca="false">IF(MONTH(A3019)&gt;=4,"FY "&amp;YEAR(A3019)&amp;"-"&amp;RIGHT(YEAR(A3019)+1,2),"FY "&amp;(YEAR(A3019)-1)&amp;"-"&amp;RIGHT(YEAR(A3019),2))</f>
        <v>FY 2012-13</v>
      </c>
      <c r="E3019" s="6" t="str">
        <f aca="false">IF(AND(V3019&lt;&gt;"",W3019&lt;&gt;""),"Yes","No")</f>
        <v>Yes</v>
      </c>
      <c r="F3019" s="18" t="n">
        <f aca="false">Total!F3019</f>
        <v>3482.7</v>
      </c>
      <c r="G3019" s="18" t="n">
        <f aca="false">Total!G3019</f>
        <v>3071.5</v>
      </c>
      <c r="H3019" s="18" t="n">
        <f aca="false">Total!H3019</f>
        <v>411.2</v>
      </c>
      <c r="I3019" s="18" t="n">
        <f aca="false">Total!I3019</f>
        <v>75.75</v>
      </c>
      <c r="J3019" s="18" t="n">
        <f aca="false">IF($V3019="","",INDEX('Stock Exchange'!F$5:F$2450,$V3019))</f>
        <v>3482.7</v>
      </c>
      <c r="K3019" s="18" t="n">
        <f aca="false">IF($V3019="","",INDEX('Stock Exchange'!G$5:G$2450,$V3019))</f>
        <v>3069.8</v>
      </c>
      <c r="L3019" s="18" t="n">
        <f aca="false">IF($V3019="","",INDEX('Stock Exchange'!H$5:H$2450,$V3019))</f>
        <v>412.9</v>
      </c>
      <c r="M3019" s="18" t="n">
        <f aca="false">IF($V3019="","",INDEX('Stock Exchange'!I$5:I$2450,$V3019))</f>
        <v>76.07</v>
      </c>
      <c r="N3019" s="18" t="n">
        <f aca="false">IF($W3019="","",INDEX(Primary!F$5:F$2450,$W3019))</f>
        <v>0</v>
      </c>
      <c r="O3019" s="18" t="n">
        <f aca="false">IF($W3019="","",INDEX(Primary!G$5:G$2450,$W3019))</f>
        <v>1.8</v>
      </c>
      <c r="P3019" s="18" t="n">
        <f aca="false">IF($W3019="","",INDEX(Primary!H$5:H$2450,$W3019))</f>
        <v>-1.8</v>
      </c>
      <c r="Q3019" s="18" t="n">
        <f aca="false">IF($W3019="","",INDEX(Primary!I$5:I$2450,$W3019))</f>
        <v>-0.32</v>
      </c>
      <c r="R3019" s="19" t="n">
        <f aca="false">IF($E3019="Yes",L3019+P3019,"")</f>
        <v>411.1</v>
      </c>
      <c r="S3019" s="19" t="n">
        <f aca="false">IF($E3019="Yes",H3019-R3019,"")</f>
        <v>0.100000000000023</v>
      </c>
      <c r="T3019" s="6" t="str">
        <f aca="false">IF($E3019="Yes",IF(ROUND(ABS(S3019),2)&lt;=$T$2,"OK","CHECK"),"n/a")</f>
        <v>OK</v>
      </c>
      <c r="U3019" s="20" t="n">
        <f aca="false">Total!J3019</f>
        <v>54.281</v>
      </c>
      <c r="V3019" s="17" t="n">
        <f aca="false">IFERROR(MATCH($A3019,'Stock Exchange'!$A$5:$A$2450,0),"")</f>
        <v>801</v>
      </c>
      <c r="W3019" s="17" t="n">
        <f aca="false">IFERROR(MATCH($A3019,Primary!$A$5:$A$2450,0),"")</f>
        <v>801</v>
      </c>
    </row>
    <row r="3020" customFormat="false" ht="15" hidden="false" customHeight="false" outlineLevel="0" collapsed="false">
      <c r="A3020" s="16" t="n">
        <f aca="false">Total!A3020</f>
        <v>41358</v>
      </c>
      <c r="B3020" s="17" t="n">
        <f aca="false">YEAR(A3020)</f>
        <v>2013</v>
      </c>
      <c r="C3020" s="17" t="n">
        <f aca="false">MONTH(A3020)</f>
        <v>3</v>
      </c>
      <c r="D3020" s="6" t="str">
        <f aca="false">IF(MONTH(A3020)&gt;=4,"FY "&amp;YEAR(A3020)&amp;"-"&amp;RIGHT(YEAR(A3020)+1,2),"FY "&amp;(YEAR(A3020)-1)&amp;"-"&amp;RIGHT(YEAR(A3020),2))</f>
        <v>FY 2012-13</v>
      </c>
      <c r="E3020" s="6" t="str">
        <f aca="false">IF(AND(V3020&lt;&gt;"",W3020&lt;&gt;""),"Yes","No")</f>
        <v>Yes</v>
      </c>
      <c r="F3020" s="18" t="n">
        <f aca="false">Total!F3020</f>
        <v>3134.3</v>
      </c>
      <c r="G3020" s="18" t="n">
        <f aca="false">Total!G3020</f>
        <v>2930.4</v>
      </c>
      <c r="H3020" s="18" t="n">
        <f aca="false">Total!H3020</f>
        <v>203.9</v>
      </c>
      <c r="I3020" s="18" t="n">
        <f aca="false">Total!I3020</f>
        <v>37.52</v>
      </c>
      <c r="J3020" s="18" t="n">
        <f aca="false">IF($V3020="","",INDEX('Stock Exchange'!F$5:F$2450,$V3020))</f>
        <v>2985</v>
      </c>
      <c r="K3020" s="18" t="n">
        <f aca="false">IF($V3020="","",INDEX('Stock Exchange'!G$5:G$2450,$V3020))</f>
        <v>2929.9</v>
      </c>
      <c r="L3020" s="18" t="n">
        <f aca="false">IF($V3020="","",INDEX('Stock Exchange'!H$5:H$2450,$V3020))</f>
        <v>55.1</v>
      </c>
      <c r="M3020" s="18" t="n">
        <f aca="false">IF($V3020="","",INDEX('Stock Exchange'!I$5:I$2450,$V3020))</f>
        <v>10.14</v>
      </c>
      <c r="N3020" s="18" t="n">
        <f aca="false">IF($W3020="","",INDEX(Primary!F$5:F$2450,$W3020))</f>
        <v>149.3</v>
      </c>
      <c r="O3020" s="18" t="n">
        <f aca="false">IF($W3020="","",INDEX(Primary!G$5:G$2450,$W3020))</f>
        <v>0.6</v>
      </c>
      <c r="P3020" s="18" t="n">
        <f aca="false">IF($W3020="","",INDEX(Primary!H$5:H$2450,$W3020))</f>
        <v>148.8</v>
      </c>
      <c r="Q3020" s="18" t="n">
        <f aca="false">IF($W3020="","",INDEX(Primary!I$5:I$2450,$W3020))</f>
        <v>27.38</v>
      </c>
      <c r="R3020" s="19" t="n">
        <f aca="false">IF($E3020="Yes",L3020+P3020,"")</f>
        <v>203.9</v>
      </c>
      <c r="S3020" s="19" t="n">
        <f aca="false">IF($E3020="Yes",H3020-R3020,"")</f>
        <v>0</v>
      </c>
      <c r="T3020" s="6" t="str">
        <f aca="false">IF($E3020="Yes",IF(ROUND(ABS(S3020),2)&lt;=$T$2,"OK","CHECK"),"n/a")</f>
        <v>OK</v>
      </c>
      <c r="U3020" s="20" t="n">
        <f aca="false">Total!J3020</f>
        <v>54.335</v>
      </c>
      <c r="V3020" s="17" t="n">
        <f aca="false">IFERROR(MATCH($A3020,'Stock Exchange'!$A$5:$A$2450,0),"")</f>
        <v>802</v>
      </c>
      <c r="W3020" s="17" t="n">
        <f aca="false">IFERROR(MATCH($A3020,Primary!$A$5:$A$2450,0),"")</f>
        <v>802</v>
      </c>
    </row>
    <row r="3021" customFormat="false" ht="15" hidden="false" customHeight="false" outlineLevel="0" collapsed="false">
      <c r="A3021" s="16" t="n">
        <f aca="false">Total!A3021</f>
        <v>41359</v>
      </c>
      <c r="B3021" s="17" t="n">
        <f aca="false">YEAR(A3021)</f>
        <v>2013</v>
      </c>
      <c r="C3021" s="17" t="n">
        <f aca="false">MONTH(A3021)</f>
        <v>3</v>
      </c>
      <c r="D3021" s="6" t="str">
        <f aca="false">IF(MONTH(A3021)&gt;=4,"FY "&amp;YEAR(A3021)&amp;"-"&amp;RIGHT(YEAR(A3021)+1,2),"FY "&amp;(YEAR(A3021)-1)&amp;"-"&amp;RIGHT(YEAR(A3021),2))</f>
        <v>FY 2012-13</v>
      </c>
      <c r="E3021" s="6" t="str">
        <f aca="false">IF(AND(V3021&lt;&gt;"",W3021&lt;&gt;""),"Yes","No")</f>
        <v>Yes</v>
      </c>
      <c r="F3021" s="18" t="n">
        <f aca="false">Total!F3021</f>
        <v>3410.2</v>
      </c>
      <c r="G3021" s="18" t="n">
        <f aca="false">Total!G3021</f>
        <v>2603.3</v>
      </c>
      <c r="H3021" s="18" t="n">
        <f aca="false">Total!H3021</f>
        <v>806.9</v>
      </c>
      <c r="I3021" s="18" t="n">
        <f aca="false">Total!I3021</f>
        <v>149.15</v>
      </c>
      <c r="J3021" s="18" t="n">
        <f aca="false">IF($V3021="","",INDEX('Stock Exchange'!F$5:F$2450,$V3021))</f>
        <v>3371.6</v>
      </c>
      <c r="K3021" s="18" t="n">
        <f aca="false">IF($V3021="","",INDEX('Stock Exchange'!G$5:G$2450,$V3021))</f>
        <v>2602.5</v>
      </c>
      <c r="L3021" s="18" t="n">
        <f aca="false">IF($V3021="","",INDEX('Stock Exchange'!H$5:H$2450,$V3021))</f>
        <v>769.1</v>
      </c>
      <c r="M3021" s="18" t="n">
        <f aca="false">IF($V3021="","",INDEX('Stock Exchange'!I$5:I$2450,$V3021))</f>
        <v>142.17</v>
      </c>
      <c r="N3021" s="18" t="n">
        <f aca="false">IF($W3021="","",INDEX(Primary!F$5:F$2450,$W3021))</f>
        <v>38.5</v>
      </c>
      <c r="O3021" s="18" t="n">
        <f aca="false">IF($W3021="","",INDEX(Primary!G$5:G$2450,$W3021))</f>
        <v>0.8</v>
      </c>
      <c r="P3021" s="18" t="n">
        <f aca="false">IF($W3021="","",INDEX(Primary!H$5:H$2450,$W3021))</f>
        <v>37.8</v>
      </c>
      <c r="Q3021" s="18" t="n">
        <f aca="false">IF($W3021="","",INDEX(Primary!I$5:I$2450,$W3021))</f>
        <v>6.99</v>
      </c>
      <c r="R3021" s="19" t="n">
        <f aca="false">IF($E3021="Yes",L3021+P3021,"")</f>
        <v>806.9</v>
      </c>
      <c r="S3021" s="19" t="n">
        <f aca="false">IF($E3021="Yes",H3021-R3021,"")</f>
        <v>0</v>
      </c>
      <c r="T3021" s="6" t="str">
        <f aca="false">IF($E3021="Yes",IF(ROUND(ABS(S3021),2)&lt;=$T$2,"OK","CHECK"),"n/a")</f>
        <v>OK</v>
      </c>
      <c r="U3021" s="20" t="n">
        <f aca="false">Total!J3021</f>
        <v>54.099</v>
      </c>
      <c r="V3021" s="17" t="n">
        <f aca="false">IFERROR(MATCH($A3021,'Stock Exchange'!$A$5:$A$2450,0),"")</f>
        <v>803</v>
      </c>
      <c r="W3021" s="17" t="n">
        <f aca="false">IFERROR(MATCH($A3021,Primary!$A$5:$A$2450,0),"")</f>
        <v>803</v>
      </c>
    </row>
    <row r="3022" customFormat="false" ht="15" hidden="false" customHeight="false" outlineLevel="0" collapsed="false">
      <c r="A3022" s="16" t="n">
        <f aca="false">Total!A3022</f>
        <v>41361</v>
      </c>
      <c r="B3022" s="17" t="n">
        <f aca="false">YEAR(A3022)</f>
        <v>2013</v>
      </c>
      <c r="C3022" s="17" t="n">
        <f aca="false">MONTH(A3022)</f>
        <v>3</v>
      </c>
      <c r="D3022" s="6" t="str">
        <f aca="false">IF(MONTH(A3022)&gt;=4,"FY "&amp;YEAR(A3022)&amp;"-"&amp;RIGHT(YEAR(A3022)+1,2),"FY "&amp;(YEAR(A3022)-1)&amp;"-"&amp;RIGHT(YEAR(A3022),2))</f>
        <v>FY 2012-13</v>
      </c>
      <c r="E3022" s="6" t="str">
        <f aca="false">IF(AND(V3022&lt;&gt;"",W3022&lt;&gt;""),"Yes","No")</f>
        <v>Yes</v>
      </c>
      <c r="F3022" s="18" t="n">
        <f aca="false">Total!F3022</f>
        <v>2919.5</v>
      </c>
      <c r="G3022" s="18" t="n">
        <f aca="false">Total!G3022</f>
        <v>2352.8</v>
      </c>
      <c r="H3022" s="18" t="n">
        <f aca="false">Total!H3022</f>
        <v>566.7</v>
      </c>
      <c r="I3022" s="18" t="n">
        <f aca="false">Total!I3022</f>
        <v>104.42</v>
      </c>
      <c r="J3022" s="18" t="n">
        <f aca="false">IF($V3022="","",INDEX('Stock Exchange'!F$5:F$2450,$V3022))</f>
        <v>2898.7</v>
      </c>
      <c r="K3022" s="18" t="n">
        <f aca="false">IF($V3022="","",INDEX('Stock Exchange'!G$5:G$2450,$V3022))</f>
        <v>2345.9</v>
      </c>
      <c r="L3022" s="18" t="n">
        <f aca="false">IF($V3022="","",INDEX('Stock Exchange'!H$5:H$2450,$V3022))</f>
        <v>552.8</v>
      </c>
      <c r="M3022" s="18" t="n">
        <f aca="false">IF($V3022="","",INDEX('Stock Exchange'!I$5:I$2450,$V3022))</f>
        <v>101.85</v>
      </c>
      <c r="N3022" s="18" t="n">
        <f aca="false">IF($W3022="","",INDEX(Primary!F$5:F$2450,$W3022))</f>
        <v>20.8</v>
      </c>
      <c r="O3022" s="18" t="n">
        <f aca="false">IF($W3022="","",INDEX(Primary!G$5:G$2450,$W3022))</f>
        <v>6.9</v>
      </c>
      <c r="P3022" s="18" t="n">
        <f aca="false">IF($W3022="","",INDEX(Primary!H$5:H$2450,$W3022))</f>
        <v>13.9</v>
      </c>
      <c r="Q3022" s="18" t="n">
        <f aca="false">IF($W3022="","",INDEX(Primary!I$5:I$2450,$W3022))</f>
        <v>2.57</v>
      </c>
      <c r="R3022" s="19" t="n">
        <f aca="false">IF($E3022="Yes",L3022+P3022,"")</f>
        <v>566.7</v>
      </c>
      <c r="S3022" s="19" t="n">
        <f aca="false">IF($E3022="Yes",H3022-R3022,"")</f>
        <v>0</v>
      </c>
      <c r="T3022" s="6" t="str">
        <f aca="false">IF($E3022="Yes",IF(ROUND(ABS(S3022),2)&lt;=$T$2,"OK","CHECK"),"n/a")</f>
        <v>OK</v>
      </c>
      <c r="U3022" s="20" t="n">
        <f aca="false">Total!J3022</f>
        <v>54.2735</v>
      </c>
      <c r="V3022" s="17" t="n">
        <f aca="false">IFERROR(MATCH($A3022,'Stock Exchange'!$A$5:$A$2450,0),"")</f>
        <v>804</v>
      </c>
      <c r="W3022" s="17" t="n">
        <f aca="false">IFERROR(MATCH($A3022,Primary!$A$5:$A$2450,0),"")</f>
        <v>804</v>
      </c>
    </row>
    <row r="3023" customFormat="false" ht="15" hidden="false" customHeight="false" outlineLevel="0" collapsed="false">
      <c r="A3023" s="16" t="n">
        <f aca="false">Total!A3023</f>
        <v>41366</v>
      </c>
      <c r="B3023" s="17" t="n">
        <f aca="false">YEAR(A3023)</f>
        <v>2013</v>
      </c>
      <c r="C3023" s="17" t="n">
        <f aca="false">MONTH(A3023)</f>
        <v>4</v>
      </c>
      <c r="D3023" s="6" t="str">
        <f aca="false">IF(MONTH(A3023)&gt;=4,"FY "&amp;YEAR(A3023)&amp;"-"&amp;RIGHT(YEAR(A3023)+1,2),"FY "&amp;(YEAR(A3023)-1)&amp;"-"&amp;RIGHT(YEAR(A3023),2))</f>
        <v>FY 2013-14</v>
      </c>
      <c r="E3023" s="6" t="str">
        <f aca="false">IF(AND(V3023&lt;&gt;"",W3023&lt;&gt;""),"Yes","No")</f>
        <v>Yes</v>
      </c>
      <c r="F3023" s="18" t="n">
        <f aca="false">Total!F3023</f>
        <v>8069.5</v>
      </c>
      <c r="G3023" s="18" t="n">
        <f aca="false">Total!G3023</f>
        <v>6807.5</v>
      </c>
      <c r="H3023" s="18" t="n">
        <f aca="false">Total!H3023</f>
        <v>1262</v>
      </c>
      <c r="I3023" s="18" t="n">
        <f aca="false">Total!I3023</f>
        <v>232.03</v>
      </c>
      <c r="J3023" s="18" t="n">
        <f aca="false">IF($V3023="","",INDEX('Stock Exchange'!F$5:F$2450,$V3023))</f>
        <v>7909.5</v>
      </c>
      <c r="K3023" s="18" t="n">
        <f aca="false">IF($V3023="","",INDEX('Stock Exchange'!G$5:G$2450,$V3023))</f>
        <v>6801.8</v>
      </c>
      <c r="L3023" s="18" t="n">
        <f aca="false">IF($V3023="","",INDEX('Stock Exchange'!H$5:H$2450,$V3023))</f>
        <v>1107.8</v>
      </c>
      <c r="M3023" s="18" t="n">
        <f aca="false">IF($V3023="","",INDEX('Stock Exchange'!I$5:I$2450,$V3023))</f>
        <v>203.67</v>
      </c>
      <c r="N3023" s="18" t="n">
        <f aca="false">IF($W3023="","",INDEX(Primary!F$5:F$2450,$W3023))</f>
        <v>160</v>
      </c>
      <c r="O3023" s="18" t="n">
        <f aca="false">IF($W3023="","",INDEX(Primary!G$5:G$2450,$W3023))</f>
        <v>5.7</v>
      </c>
      <c r="P3023" s="18" t="n">
        <f aca="false">IF($W3023="","",INDEX(Primary!H$5:H$2450,$W3023))</f>
        <v>154.3</v>
      </c>
      <c r="Q3023" s="18" t="n">
        <f aca="false">IF($W3023="","",INDEX(Primary!I$5:I$2450,$W3023))</f>
        <v>28.36</v>
      </c>
      <c r="R3023" s="19" t="n">
        <f aca="false">IF($E3023="Yes",L3023+P3023,"")</f>
        <v>1262.1</v>
      </c>
      <c r="S3023" s="19" t="n">
        <f aca="false">IF($E3023="Yes",H3023-R3023,"")</f>
        <v>-0.0999999999999091</v>
      </c>
      <c r="T3023" s="6" t="str">
        <f aca="false">IF($E3023="Yes",IF(ROUND(ABS(S3023),2)&lt;=$T$2,"OK","CHECK"),"n/a")</f>
        <v>OK</v>
      </c>
      <c r="U3023" s="20" t="n">
        <f aca="false">Total!J3023</f>
        <v>54.3893</v>
      </c>
      <c r="V3023" s="17" t="n">
        <f aca="false">IFERROR(MATCH($A3023,'Stock Exchange'!$A$5:$A$2450,0),"")</f>
        <v>805</v>
      </c>
      <c r="W3023" s="17" t="n">
        <f aca="false">IFERROR(MATCH($A3023,Primary!$A$5:$A$2450,0),"")</f>
        <v>805</v>
      </c>
    </row>
    <row r="3024" customFormat="false" ht="15" hidden="false" customHeight="false" outlineLevel="0" collapsed="false">
      <c r="A3024" s="16" t="n">
        <f aca="false">Total!A3024</f>
        <v>41367</v>
      </c>
      <c r="B3024" s="17" t="n">
        <f aca="false">YEAR(A3024)</f>
        <v>2013</v>
      </c>
      <c r="C3024" s="17" t="n">
        <f aca="false">MONTH(A3024)</f>
        <v>4</v>
      </c>
      <c r="D3024" s="6" t="str">
        <f aca="false">IF(MONTH(A3024)&gt;=4,"FY "&amp;YEAR(A3024)&amp;"-"&amp;RIGHT(YEAR(A3024)+1,2),"FY "&amp;(YEAR(A3024)-1)&amp;"-"&amp;RIGHT(YEAR(A3024),2))</f>
        <v>FY 2013-14</v>
      </c>
      <c r="E3024" s="6" t="str">
        <f aca="false">IF(AND(V3024&lt;&gt;"",W3024&lt;&gt;""),"Yes","No")</f>
        <v>Yes</v>
      </c>
      <c r="F3024" s="18" t="n">
        <f aca="false">Total!F3024</f>
        <v>1988.7</v>
      </c>
      <c r="G3024" s="18" t="n">
        <f aca="false">Total!G3024</f>
        <v>2018.5</v>
      </c>
      <c r="H3024" s="18" t="n">
        <f aca="false">Total!H3024</f>
        <v>-29.8</v>
      </c>
      <c r="I3024" s="18" t="n">
        <f aca="false">Total!I3024</f>
        <v>-5.48</v>
      </c>
      <c r="J3024" s="18" t="n">
        <f aca="false">IF($V3024="","",INDEX('Stock Exchange'!F$5:F$2450,$V3024))</f>
        <v>1988.7</v>
      </c>
      <c r="K3024" s="18" t="n">
        <f aca="false">IF($V3024="","",INDEX('Stock Exchange'!G$5:G$2450,$V3024))</f>
        <v>2009.2</v>
      </c>
      <c r="L3024" s="18" t="n">
        <f aca="false">IF($V3024="","",INDEX('Stock Exchange'!H$5:H$2450,$V3024))</f>
        <v>-20.5</v>
      </c>
      <c r="M3024" s="18" t="n">
        <f aca="false">IF($V3024="","",INDEX('Stock Exchange'!I$5:I$2450,$V3024))</f>
        <v>-3.78</v>
      </c>
      <c r="N3024" s="18" t="n">
        <f aca="false">IF($W3024="","",INDEX(Primary!F$5:F$2450,$W3024))</f>
        <v>0</v>
      </c>
      <c r="O3024" s="18" t="n">
        <f aca="false">IF($W3024="","",INDEX(Primary!G$5:G$2450,$W3024))</f>
        <v>9.3</v>
      </c>
      <c r="P3024" s="18" t="n">
        <f aca="false">IF($W3024="","",INDEX(Primary!H$5:H$2450,$W3024))</f>
        <v>-9.3</v>
      </c>
      <c r="Q3024" s="18" t="n">
        <f aca="false">IF($W3024="","",INDEX(Primary!I$5:I$2450,$W3024))</f>
        <v>-1.7</v>
      </c>
      <c r="R3024" s="19" t="n">
        <f aca="false">IF($E3024="Yes",L3024+P3024,"")</f>
        <v>-29.8</v>
      </c>
      <c r="S3024" s="19" t="n">
        <f aca="false">IF($E3024="Yes",H3024-R3024,"")</f>
        <v>0</v>
      </c>
      <c r="T3024" s="6" t="str">
        <f aca="false">IF($E3024="Yes",IF(ROUND(ABS(S3024),2)&lt;=$T$2,"OK","CHECK"),"n/a")</f>
        <v>OK</v>
      </c>
      <c r="U3024" s="20" t="n">
        <f aca="false">Total!J3024</f>
        <v>54.3345</v>
      </c>
      <c r="V3024" s="17" t="n">
        <f aca="false">IFERROR(MATCH($A3024,'Stock Exchange'!$A$5:$A$2450,0),"")</f>
        <v>806</v>
      </c>
      <c r="W3024" s="17" t="n">
        <f aca="false">IFERROR(MATCH($A3024,Primary!$A$5:$A$2450,0),"")</f>
        <v>806</v>
      </c>
    </row>
    <row r="3025" customFormat="false" ht="15" hidden="false" customHeight="false" outlineLevel="0" collapsed="false">
      <c r="A3025" s="16" t="n">
        <f aca="false">Total!A3025</f>
        <v>41368</v>
      </c>
      <c r="B3025" s="17" t="n">
        <f aca="false">YEAR(A3025)</f>
        <v>2013</v>
      </c>
      <c r="C3025" s="17" t="n">
        <f aca="false">MONTH(A3025)</f>
        <v>4</v>
      </c>
      <c r="D3025" s="6" t="str">
        <f aca="false">IF(MONTH(A3025)&gt;=4,"FY "&amp;YEAR(A3025)&amp;"-"&amp;RIGHT(YEAR(A3025)+1,2),"FY "&amp;(YEAR(A3025)-1)&amp;"-"&amp;RIGHT(YEAR(A3025),2))</f>
        <v>FY 2013-14</v>
      </c>
      <c r="E3025" s="6" t="str">
        <f aca="false">IF(AND(V3025&lt;&gt;"",W3025&lt;&gt;""),"Yes","No")</f>
        <v>Yes</v>
      </c>
      <c r="F3025" s="18" t="n">
        <f aca="false">Total!F3025</f>
        <v>2365.9</v>
      </c>
      <c r="G3025" s="18" t="n">
        <f aca="false">Total!G3025</f>
        <v>2710.7</v>
      </c>
      <c r="H3025" s="18" t="n">
        <f aca="false">Total!H3025</f>
        <v>-344.8</v>
      </c>
      <c r="I3025" s="18" t="n">
        <f aca="false">Total!I3025</f>
        <v>-63.4</v>
      </c>
      <c r="J3025" s="18" t="n">
        <f aca="false">IF($V3025="","",INDEX('Stock Exchange'!F$5:F$2450,$V3025))</f>
        <v>2355.8</v>
      </c>
      <c r="K3025" s="18" t="n">
        <f aca="false">IF($V3025="","",INDEX('Stock Exchange'!G$5:G$2450,$V3025))</f>
        <v>2707.4</v>
      </c>
      <c r="L3025" s="18" t="n">
        <f aca="false">IF($V3025="","",INDEX('Stock Exchange'!H$5:H$2450,$V3025))</f>
        <v>-351.6</v>
      </c>
      <c r="M3025" s="18" t="n">
        <f aca="false">IF($V3025="","",INDEX('Stock Exchange'!I$5:I$2450,$V3025))</f>
        <v>-64.65</v>
      </c>
      <c r="N3025" s="18" t="n">
        <f aca="false">IF($W3025="","",INDEX(Primary!F$5:F$2450,$W3025))</f>
        <v>10.1</v>
      </c>
      <c r="O3025" s="18" t="n">
        <f aca="false">IF($W3025="","",INDEX(Primary!G$5:G$2450,$W3025))</f>
        <v>3.3</v>
      </c>
      <c r="P3025" s="18" t="n">
        <f aca="false">IF($W3025="","",INDEX(Primary!H$5:H$2450,$W3025))</f>
        <v>6.8</v>
      </c>
      <c r="Q3025" s="18" t="n">
        <f aca="false">IF($W3025="","",INDEX(Primary!I$5:I$2450,$W3025))</f>
        <v>1.25</v>
      </c>
      <c r="R3025" s="19" t="n">
        <f aca="false">IF($E3025="Yes",L3025+P3025,"")</f>
        <v>-344.8</v>
      </c>
      <c r="S3025" s="19" t="n">
        <f aca="false">IF($E3025="Yes",H3025-R3025,"")</f>
        <v>0</v>
      </c>
      <c r="T3025" s="6" t="str">
        <f aca="false">IF($E3025="Yes",IF(ROUND(ABS(S3025),2)&lt;=$T$2,"OK","CHECK"),"n/a")</f>
        <v>OK</v>
      </c>
      <c r="U3025" s="20" t="n">
        <f aca="false">Total!J3025</f>
        <v>54.3885</v>
      </c>
      <c r="V3025" s="17" t="n">
        <f aca="false">IFERROR(MATCH($A3025,'Stock Exchange'!$A$5:$A$2450,0),"")</f>
        <v>807</v>
      </c>
      <c r="W3025" s="17" t="n">
        <f aca="false">IFERROR(MATCH($A3025,Primary!$A$5:$A$2450,0),"")</f>
        <v>807</v>
      </c>
    </row>
    <row r="3026" customFormat="false" ht="15" hidden="false" customHeight="false" outlineLevel="0" collapsed="false">
      <c r="A3026" s="16" t="n">
        <f aca="false">Total!A3026</f>
        <v>41369</v>
      </c>
      <c r="B3026" s="17" t="n">
        <f aca="false">YEAR(A3026)</f>
        <v>2013</v>
      </c>
      <c r="C3026" s="17" t="n">
        <f aca="false">MONTH(A3026)</f>
        <v>4</v>
      </c>
      <c r="D3026" s="6" t="str">
        <f aca="false">IF(MONTH(A3026)&gt;=4,"FY "&amp;YEAR(A3026)&amp;"-"&amp;RIGHT(YEAR(A3026)+1,2),"FY "&amp;(YEAR(A3026)-1)&amp;"-"&amp;RIGHT(YEAR(A3026),2))</f>
        <v>FY 2013-14</v>
      </c>
      <c r="E3026" s="6" t="str">
        <f aca="false">IF(AND(V3026&lt;&gt;"",W3026&lt;&gt;""),"Yes","No")</f>
        <v>Yes</v>
      </c>
      <c r="F3026" s="18" t="n">
        <f aca="false">Total!F3026</f>
        <v>1953.9</v>
      </c>
      <c r="G3026" s="18" t="n">
        <f aca="false">Total!G3026</f>
        <v>2202</v>
      </c>
      <c r="H3026" s="18" t="n">
        <f aca="false">Total!H3026</f>
        <v>-248.1</v>
      </c>
      <c r="I3026" s="18" t="n">
        <f aca="false">Total!I3026</f>
        <v>-45.4</v>
      </c>
      <c r="J3026" s="18" t="n">
        <f aca="false">IF($V3026="","",INDEX('Stock Exchange'!F$5:F$2450,$V3026))</f>
        <v>1948.1</v>
      </c>
      <c r="K3026" s="18" t="n">
        <f aca="false">IF($V3026="","",INDEX('Stock Exchange'!G$5:G$2450,$V3026))</f>
        <v>2188</v>
      </c>
      <c r="L3026" s="18" t="n">
        <f aca="false">IF($V3026="","",INDEX('Stock Exchange'!H$5:H$2450,$V3026))</f>
        <v>-239.9</v>
      </c>
      <c r="M3026" s="18" t="n">
        <f aca="false">IF($V3026="","",INDEX('Stock Exchange'!I$5:I$2450,$V3026))</f>
        <v>-43.9</v>
      </c>
      <c r="N3026" s="18" t="n">
        <f aca="false">IF($W3026="","",INDEX(Primary!F$5:F$2450,$W3026))</f>
        <v>5.8</v>
      </c>
      <c r="O3026" s="18" t="n">
        <f aca="false">IF($W3026="","",INDEX(Primary!G$5:G$2450,$W3026))</f>
        <v>14</v>
      </c>
      <c r="P3026" s="18" t="n">
        <f aca="false">IF($W3026="","",INDEX(Primary!H$5:H$2450,$W3026))</f>
        <v>-8.2</v>
      </c>
      <c r="Q3026" s="18" t="n">
        <f aca="false">IF($W3026="","",INDEX(Primary!I$5:I$2450,$W3026))</f>
        <v>-1.5</v>
      </c>
      <c r="R3026" s="19" t="n">
        <f aca="false">IF($E3026="Yes",L3026+P3026,"")</f>
        <v>-248.1</v>
      </c>
      <c r="S3026" s="19" t="n">
        <f aca="false">IF($E3026="Yes",H3026-R3026,"")</f>
        <v>0</v>
      </c>
      <c r="T3026" s="6" t="str">
        <f aca="false">IF($E3026="Yes",IF(ROUND(ABS(S3026),2)&lt;=$T$2,"OK","CHECK"),"n/a")</f>
        <v>OK</v>
      </c>
      <c r="U3026" s="20" t="n">
        <f aca="false">Total!J3026</f>
        <v>54.646</v>
      </c>
      <c r="V3026" s="17" t="n">
        <f aca="false">IFERROR(MATCH($A3026,'Stock Exchange'!$A$5:$A$2450,0),"")</f>
        <v>808</v>
      </c>
      <c r="W3026" s="17" t="n">
        <f aca="false">IFERROR(MATCH($A3026,Primary!$A$5:$A$2450,0),"")</f>
        <v>808</v>
      </c>
    </row>
    <row r="3027" customFormat="false" ht="15" hidden="false" customHeight="false" outlineLevel="0" collapsed="false">
      <c r="A3027" s="16" t="n">
        <f aca="false">Total!A3027</f>
        <v>41372</v>
      </c>
      <c r="B3027" s="17" t="n">
        <f aca="false">YEAR(A3027)</f>
        <v>2013</v>
      </c>
      <c r="C3027" s="17" t="n">
        <f aca="false">MONTH(A3027)</f>
        <v>4</v>
      </c>
      <c r="D3027" s="6" t="str">
        <f aca="false">IF(MONTH(A3027)&gt;=4,"FY "&amp;YEAR(A3027)&amp;"-"&amp;RIGHT(YEAR(A3027)+1,2),"FY "&amp;(YEAR(A3027)-1)&amp;"-"&amp;RIGHT(YEAR(A3027),2))</f>
        <v>FY 2013-14</v>
      </c>
      <c r="E3027" s="6" t="str">
        <f aca="false">IF(AND(V3027&lt;&gt;"",W3027&lt;&gt;""),"Yes","No")</f>
        <v>Yes</v>
      </c>
      <c r="F3027" s="18" t="n">
        <f aca="false">Total!F3027</f>
        <v>2034.9</v>
      </c>
      <c r="G3027" s="18" t="n">
        <f aca="false">Total!G3027</f>
        <v>2157.6</v>
      </c>
      <c r="H3027" s="18" t="n">
        <f aca="false">Total!H3027</f>
        <v>-122.7</v>
      </c>
      <c r="I3027" s="18" t="n">
        <f aca="false">Total!I3027</f>
        <v>-22.36</v>
      </c>
      <c r="J3027" s="18" t="n">
        <f aca="false">IF($V3027="","",INDEX('Stock Exchange'!F$5:F$2450,$V3027))</f>
        <v>2018.4</v>
      </c>
      <c r="K3027" s="18" t="n">
        <f aca="false">IF($V3027="","",INDEX('Stock Exchange'!G$5:G$2450,$V3027))</f>
        <v>2157.1</v>
      </c>
      <c r="L3027" s="18" t="n">
        <f aca="false">IF($V3027="","",INDEX('Stock Exchange'!H$5:H$2450,$V3027))</f>
        <v>-138.7</v>
      </c>
      <c r="M3027" s="18" t="n">
        <f aca="false">IF($V3027="","",INDEX('Stock Exchange'!I$5:I$2450,$V3027))</f>
        <v>-25.28</v>
      </c>
      <c r="N3027" s="18" t="n">
        <f aca="false">IF($W3027="","",INDEX(Primary!F$5:F$2450,$W3027))</f>
        <v>16.5</v>
      </c>
      <c r="O3027" s="18" t="n">
        <f aca="false">IF($W3027="","",INDEX(Primary!G$5:G$2450,$W3027))</f>
        <v>0.5</v>
      </c>
      <c r="P3027" s="18" t="n">
        <f aca="false">IF($W3027="","",INDEX(Primary!H$5:H$2450,$W3027))</f>
        <v>16</v>
      </c>
      <c r="Q3027" s="18" t="n">
        <f aca="false">IF($W3027="","",INDEX(Primary!I$5:I$2450,$W3027))</f>
        <v>2.92</v>
      </c>
      <c r="R3027" s="19" t="n">
        <f aca="false">IF($E3027="Yes",L3027+P3027,"")</f>
        <v>-122.7</v>
      </c>
      <c r="S3027" s="19" t="n">
        <f aca="false">IF($E3027="Yes",H3027-R3027,"")</f>
        <v>0</v>
      </c>
      <c r="T3027" s="6" t="str">
        <f aca="false">IF($E3027="Yes",IF(ROUND(ABS(S3027),2)&lt;=$T$2,"OK","CHECK"),"n/a")</f>
        <v>OK</v>
      </c>
      <c r="U3027" s="20" t="n">
        <f aca="false">Total!J3027</f>
        <v>54.8803</v>
      </c>
      <c r="V3027" s="17" t="n">
        <f aca="false">IFERROR(MATCH($A3027,'Stock Exchange'!$A$5:$A$2450,0),"")</f>
        <v>809</v>
      </c>
      <c r="W3027" s="17" t="n">
        <f aca="false">IFERROR(MATCH($A3027,Primary!$A$5:$A$2450,0),"")</f>
        <v>809</v>
      </c>
    </row>
    <row r="3028" customFormat="false" ht="15" hidden="false" customHeight="false" outlineLevel="0" collapsed="false">
      <c r="A3028" s="16" t="n">
        <f aca="false">Total!A3028</f>
        <v>41373</v>
      </c>
      <c r="B3028" s="17" t="n">
        <f aca="false">YEAR(A3028)</f>
        <v>2013</v>
      </c>
      <c r="C3028" s="17" t="n">
        <f aca="false">MONTH(A3028)</f>
        <v>4</v>
      </c>
      <c r="D3028" s="6" t="str">
        <f aca="false">IF(MONTH(A3028)&gt;=4,"FY "&amp;YEAR(A3028)&amp;"-"&amp;RIGHT(YEAR(A3028)+1,2),"FY "&amp;(YEAR(A3028)-1)&amp;"-"&amp;RIGHT(YEAR(A3028),2))</f>
        <v>FY 2013-14</v>
      </c>
      <c r="E3028" s="6" t="str">
        <f aca="false">IF(AND(V3028&lt;&gt;"",W3028&lt;&gt;""),"Yes","No")</f>
        <v>Yes</v>
      </c>
      <c r="F3028" s="18" t="n">
        <f aca="false">Total!F3028</f>
        <v>1553.6</v>
      </c>
      <c r="G3028" s="18" t="n">
        <f aca="false">Total!G3028</f>
        <v>1657.8</v>
      </c>
      <c r="H3028" s="18" t="n">
        <f aca="false">Total!H3028</f>
        <v>-104.2</v>
      </c>
      <c r="I3028" s="18" t="n">
        <f aca="false">Total!I3028</f>
        <v>-19.04</v>
      </c>
      <c r="J3028" s="18" t="n">
        <f aca="false">IF($V3028="","",INDEX('Stock Exchange'!F$5:F$2450,$V3028))</f>
        <v>1553.6</v>
      </c>
      <c r="K3028" s="18" t="n">
        <f aca="false">IF($V3028="","",INDEX('Stock Exchange'!G$5:G$2450,$V3028))</f>
        <v>1657.8</v>
      </c>
      <c r="L3028" s="18" t="n">
        <f aca="false">IF($V3028="","",INDEX('Stock Exchange'!H$5:H$2450,$V3028))</f>
        <v>-104.2</v>
      </c>
      <c r="M3028" s="18" t="n">
        <f aca="false">IF($V3028="","",INDEX('Stock Exchange'!I$5:I$2450,$V3028))</f>
        <v>-19.04</v>
      </c>
      <c r="N3028" s="18" t="n">
        <f aca="false">IF($W3028="","",INDEX(Primary!F$5:F$2450,$W3028))</f>
        <v>0</v>
      </c>
      <c r="O3028" s="18" t="n">
        <f aca="false">IF($W3028="","",INDEX(Primary!G$5:G$2450,$W3028))</f>
        <v>0</v>
      </c>
      <c r="P3028" s="18" t="n">
        <f aca="false">IF($W3028="","",INDEX(Primary!H$5:H$2450,$W3028))</f>
        <v>0</v>
      </c>
      <c r="Q3028" s="18" t="n">
        <f aca="false">IF($W3028="","",INDEX(Primary!I$5:I$2450,$W3028))</f>
        <v>0</v>
      </c>
      <c r="R3028" s="19" t="n">
        <f aca="false">IF($E3028="Yes",L3028+P3028,"")</f>
        <v>-104.2</v>
      </c>
      <c r="S3028" s="19" t="n">
        <f aca="false">IF($E3028="Yes",H3028-R3028,"")</f>
        <v>0</v>
      </c>
      <c r="T3028" s="6" t="str">
        <f aca="false">IF($E3028="Yes",IF(ROUND(ABS(S3028),2)&lt;=$T$2,"OK","CHECK"),"n/a")</f>
        <v>OK</v>
      </c>
      <c r="U3028" s="20" t="n">
        <f aca="false">Total!J3028</f>
        <v>54.7215</v>
      </c>
      <c r="V3028" s="17" t="n">
        <f aca="false">IFERROR(MATCH($A3028,'Stock Exchange'!$A$5:$A$2450,0),"")</f>
        <v>810</v>
      </c>
      <c r="W3028" s="17" t="n">
        <f aca="false">IFERROR(MATCH($A3028,Primary!$A$5:$A$2450,0),"")</f>
        <v>810</v>
      </c>
    </row>
    <row r="3029" customFormat="false" ht="15" hidden="false" customHeight="false" outlineLevel="0" collapsed="false">
      <c r="A3029" s="16" t="n">
        <f aca="false">Total!A3029</f>
        <v>41374</v>
      </c>
      <c r="B3029" s="17" t="n">
        <f aca="false">YEAR(A3029)</f>
        <v>2013</v>
      </c>
      <c r="C3029" s="17" t="n">
        <f aca="false">MONTH(A3029)</f>
        <v>4</v>
      </c>
      <c r="D3029" s="6" t="str">
        <f aca="false">IF(MONTH(A3029)&gt;=4,"FY "&amp;YEAR(A3029)&amp;"-"&amp;RIGHT(YEAR(A3029)+1,2),"FY "&amp;(YEAR(A3029)-1)&amp;"-"&amp;RIGHT(YEAR(A3029),2))</f>
        <v>FY 2013-14</v>
      </c>
      <c r="E3029" s="6" t="str">
        <f aca="false">IF(AND(V3029&lt;&gt;"",W3029&lt;&gt;""),"Yes","No")</f>
        <v>Yes</v>
      </c>
      <c r="F3029" s="18" t="n">
        <f aca="false">Total!F3029</f>
        <v>2091.4</v>
      </c>
      <c r="G3029" s="18" t="n">
        <f aca="false">Total!G3029</f>
        <v>2710.3</v>
      </c>
      <c r="H3029" s="18" t="n">
        <f aca="false">Total!H3029</f>
        <v>-618.9</v>
      </c>
      <c r="I3029" s="18" t="n">
        <f aca="false">Total!I3029</f>
        <v>-113.64</v>
      </c>
      <c r="J3029" s="18" t="n">
        <f aca="false">IF($V3029="","",INDEX('Stock Exchange'!F$5:F$2450,$V3029))</f>
        <v>2080.1</v>
      </c>
      <c r="K3029" s="18" t="n">
        <f aca="false">IF($V3029="","",INDEX('Stock Exchange'!G$5:G$2450,$V3029))</f>
        <v>2704.6</v>
      </c>
      <c r="L3029" s="18" t="n">
        <f aca="false">IF($V3029="","",INDEX('Stock Exchange'!H$5:H$2450,$V3029))</f>
        <v>-624.5</v>
      </c>
      <c r="M3029" s="18" t="n">
        <f aca="false">IF($V3029="","",INDEX('Stock Exchange'!I$5:I$2450,$V3029))</f>
        <v>-114.66</v>
      </c>
      <c r="N3029" s="18" t="n">
        <f aca="false">IF($W3029="","",INDEX(Primary!F$5:F$2450,$W3029))</f>
        <v>11.3</v>
      </c>
      <c r="O3029" s="18" t="n">
        <f aca="false">IF($W3029="","",INDEX(Primary!G$5:G$2450,$W3029))</f>
        <v>5.8</v>
      </c>
      <c r="P3029" s="18" t="n">
        <f aca="false">IF($W3029="","",INDEX(Primary!H$5:H$2450,$W3029))</f>
        <v>5.5</v>
      </c>
      <c r="Q3029" s="18" t="n">
        <f aca="false">IF($W3029="","",INDEX(Primary!I$5:I$2450,$W3029))</f>
        <v>1.02</v>
      </c>
      <c r="R3029" s="19" t="n">
        <f aca="false">IF($E3029="Yes",L3029+P3029,"")</f>
        <v>-619</v>
      </c>
      <c r="S3029" s="19" t="n">
        <f aca="false">IF($E3029="Yes",H3029-R3029,"")</f>
        <v>0.100000000000023</v>
      </c>
      <c r="T3029" s="6" t="str">
        <f aca="false">IF($E3029="Yes",IF(ROUND(ABS(S3029),2)&lt;=$T$2,"OK","CHECK"),"n/a")</f>
        <v>OK</v>
      </c>
      <c r="U3029" s="20" t="n">
        <f aca="false">Total!J3029</f>
        <v>54.4613</v>
      </c>
      <c r="V3029" s="17" t="n">
        <f aca="false">IFERROR(MATCH($A3029,'Stock Exchange'!$A$5:$A$2450,0),"")</f>
        <v>811</v>
      </c>
      <c r="W3029" s="17" t="n">
        <f aca="false">IFERROR(MATCH($A3029,Primary!$A$5:$A$2450,0),"")</f>
        <v>811</v>
      </c>
    </row>
    <row r="3030" customFormat="false" ht="15" hidden="false" customHeight="false" outlineLevel="0" collapsed="false">
      <c r="A3030" s="16" t="n">
        <f aca="false">Total!A3030</f>
        <v>41376</v>
      </c>
      <c r="B3030" s="17" t="n">
        <f aca="false">YEAR(A3030)</f>
        <v>2013</v>
      </c>
      <c r="C3030" s="17" t="n">
        <f aca="false">MONTH(A3030)</f>
        <v>4</v>
      </c>
      <c r="D3030" s="6" t="str">
        <f aca="false">IF(MONTH(A3030)&gt;=4,"FY "&amp;YEAR(A3030)&amp;"-"&amp;RIGHT(YEAR(A3030)+1,2),"FY "&amp;(YEAR(A3030)-1)&amp;"-"&amp;RIGHT(YEAR(A3030),2))</f>
        <v>FY 2013-14</v>
      </c>
      <c r="E3030" s="6" t="str">
        <f aca="false">IF(AND(V3030&lt;&gt;"",W3030&lt;&gt;""),"Yes","No")</f>
        <v>Yes</v>
      </c>
      <c r="F3030" s="18" t="n">
        <f aca="false">Total!F3030</f>
        <v>6254.1</v>
      </c>
      <c r="G3030" s="18" t="n">
        <f aca="false">Total!G3030</f>
        <v>6089.6</v>
      </c>
      <c r="H3030" s="18" t="n">
        <f aca="false">Total!H3030</f>
        <v>164.5</v>
      </c>
      <c r="I3030" s="18" t="n">
        <f aca="false">Total!I3030</f>
        <v>30.16</v>
      </c>
      <c r="J3030" s="18" t="n">
        <f aca="false">IF($V3030="","",INDEX('Stock Exchange'!F$5:F$2450,$V3030))</f>
        <v>6248.4</v>
      </c>
      <c r="K3030" s="18" t="n">
        <f aca="false">IF($V3030="","",INDEX('Stock Exchange'!G$5:G$2450,$V3030))</f>
        <v>6089.1</v>
      </c>
      <c r="L3030" s="18" t="n">
        <f aca="false">IF($V3030="","",INDEX('Stock Exchange'!H$5:H$2450,$V3030))</f>
        <v>159.3</v>
      </c>
      <c r="M3030" s="18" t="n">
        <f aca="false">IF($V3030="","",INDEX('Stock Exchange'!I$5:I$2450,$V3030))</f>
        <v>29.2</v>
      </c>
      <c r="N3030" s="18" t="n">
        <f aca="false">IF($W3030="","",INDEX(Primary!F$5:F$2450,$W3030))</f>
        <v>5.7</v>
      </c>
      <c r="O3030" s="18" t="n">
        <f aca="false">IF($W3030="","",INDEX(Primary!G$5:G$2450,$W3030))</f>
        <v>0.5</v>
      </c>
      <c r="P3030" s="18" t="n">
        <f aca="false">IF($W3030="","",INDEX(Primary!H$5:H$2450,$W3030))</f>
        <v>5.2</v>
      </c>
      <c r="Q3030" s="18" t="n">
        <f aca="false">IF($W3030="","",INDEX(Primary!I$5:I$2450,$W3030))</f>
        <v>0.96</v>
      </c>
      <c r="R3030" s="19" t="n">
        <f aca="false">IF($E3030="Yes",L3030+P3030,"")</f>
        <v>164.5</v>
      </c>
      <c r="S3030" s="19" t="n">
        <f aca="false">IF($E3030="Yes",H3030-R3030,"")</f>
        <v>0</v>
      </c>
      <c r="T3030" s="6" t="str">
        <f aca="false">IF($E3030="Yes",IF(ROUND(ABS(S3030),2)&lt;=$T$2,"OK","CHECK"),"n/a")</f>
        <v>OK</v>
      </c>
      <c r="U3030" s="20" t="n">
        <f aca="false">Total!J3030</f>
        <v>54.534</v>
      </c>
      <c r="V3030" s="17" t="n">
        <f aca="false">IFERROR(MATCH($A3030,'Stock Exchange'!$A$5:$A$2450,0),"")</f>
        <v>812</v>
      </c>
      <c r="W3030" s="17" t="n">
        <f aca="false">IFERROR(MATCH($A3030,Primary!$A$5:$A$2450,0),"")</f>
        <v>812</v>
      </c>
    </row>
    <row r="3031" customFormat="false" ht="15" hidden="false" customHeight="false" outlineLevel="0" collapsed="false">
      <c r="A3031" s="16" t="n">
        <f aca="false">Total!A3031</f>
        <v>41379</v>
      </c>
      <c r="B3031" s="17" t="n">
        <f aca="false">YEAR(A3031)</f>
        <v>2013</v>
      </c>
      <c r="C3031" s="17" t="n">
        <f aca="false">MONTH(A3031)</f>
        <v>4</v>
      </c>
      <c r="D3031" s="6" t="str">
        <f aca="false">IF(MONTH(A3031)&gt;=4,"FY "&amp;YEAR(A3031)&amp;"-"&amp;RIGHT(YEAR(A3031)+1,2),"FY "&amp;(YEAR(A3031)-1)&amp;"-"&amp;RIGHT(YEAR(A3031),2))</f>
        <v>FY 2013-14</v>
      </c>
      <c r="E3031" s="6" t="str">
        <f aca="false">IF(AND(V3031&lt;&gt;"",W3031&lt;&gt;""),"Yes","No")</f>
        <v>Yes</v>
      </c>
      <c r="F3031" s="18" t="n">
        <f aca="false">Total!F3031</f>
        <v>2907.7</v>
      </c>
      <c r="G3031" s="18" t="n">
        <f aca="false">Total!G3031</f>
        <v>2814.5</v>
      </c>
      <c r="H3031" s="18" t="n">
        <f aca="false">Total!H3031</f>
        <v>93.2</v>
      </c>
      <c r="I3031" s="18" t="n">
        <f aca="false">Total!I3031</f>
        <v>17.11</v>
      </c>
      <c r="J3031" s="18" t="n">
        <f aca="false">IF($V3031="","",INDEX('Stock Exchange'!F$5:F$2450,$V3031))</f>
        <v>2858.9</v>
      </c>
      <c r="K3031" s="18" t="n">
        <f aca="false">IF($V3031="","",INDEX('Stock Exchange'!G$5:G$2450,$V3031))</f>
        <v>2811.2</v>
      </c>
      <c r="L3031" s="18" t="n">
        <f aca="false">IF($V3031="","",INDEX('Stock Exchange'!H$5:H$2450,$V3031))</f>
        <v>47.7</v>
      </c>
      <c r="M3031" s="18" t="n">
        <f aca="false">IF($V3031="","",INDEX('Stock Exchange'!I$5:I$2450,$V3031))</f>
        <v>8.76</v>
      </c>
      <c r="N3031" s="18" t="n">
        <f aca="false">IF($W3031="","",INDEX(Primary!F$5:F$2450,$W3031))</f>
        <v>48.8</v>
      </c>
      <c r="O3031" s="18" t="n">
        <f aca="false">IF($W3031="","",INDEX(Primary!G$5:G$2450,$W3031))</f>
        <v>3.3</v>
      </c>
      <c r="P3031" s="18" t="n">
        <f aca="false">IF($W3031="","",INDEX(Primary!H$5:H$2450,$W3031))</f>
        <v>45.5</v>
      </c>
      <c r="Q3031" s="18" t="n">
        <f aca="false">IF($W3031="","",INDEX(Primary!I$5:I$2450,$W3031))</f>
        <v>8.35</v>
      </c>
      <c r="R3031" s="19" t="n">
        <f aca="false">IF($E3031="Yes",L3031+P3031,"")</f>
        <v>93.2</v>
      </c>
      <c r="S3031" s="19" t="n">
        <f aca="false">IF($E3031="Yes",H3031-R3031,"")</f>
        <v>0</v>
      </c>
      <c r="T3031" s="6" t="str">
        <f aca="false">IF($E3031="Yes",IF(ROUND(ABS(S3031),2)&lt;=$T$2,"OK","CHECK"),"n/a")</f>
        <v>OK</v>
      </c>
      <c r="U3031" s="20" t="n">
        <f aca="false">Total!J3031</f>
        <v>54.4425</v>
      </c>
      <c r="V3031" s="17" t="n">
        <f aca="false">IFERROR(MATCH($A3031,'Stock Exchange'!$A$5:$A$2450,0),"")</f>
        <v>813</v>
      </c>
      <c r="W3031" s="17" t="n">
        <f aca="false">IFERROR(MATCH($A3031,Primary!$A$5:$A$2450,0),"")</f>
        <v>813</v>
      </c>
    </row>
    <row r="3032" customFormat="false" ht="15" hidden="false" customHeight="false" outlineLevel="0" collapsed="false">
      <c r="A3032" s="16" t="n">
        <f aca="false">Total!A3032</f>
        <v>41380</v>
      </c>
      <c r="B3032" s="17" t="n">
        <f aca="false">YEAR(A3032)</f>
        <v>2013</v>
      </c>
      <c r="C3032" s="17" t="n">
        <f aca="false">MONTH(A3032)</f>
        <v>4</v>
      </c>
      <c r="D3032" s="6" t="str">
        <f aca="false">IF(MONTH(A3032)&gt;=4,"FY "&amp;YEAR(A3032)&amp;"-"&amp;RIGHT(YEAR(A3032)+1,2),"FY "&amp;(YEAR(A3032)-1)&amp;"-"&amp;RIGHT(YEAR(A3032),2))</f>
        <v>FY 2013-14</v>
      </c>
      <c r="E3032" s="6" t="str">
        <f aca="false">IF(AND(V3032&lt;&gt;"",W3032&lt;&gt;""),"Yes","No")</f>
        <v>Yes</v>
      </c>
      <c r="F3032" s="18" t="n">
        <f aca="false">Total!F3032</f>
        <v>2884.8</v>
      </c>
      <c r="G3032" s="18" t="n">
        <f aca="false">Total!G3032</f>
        <v>3222.3</v>
      </c>
      <c r="H3032" s="18" t="n">
        <f aca="false">Total!H3032</f>
        <v>-337.5</v>
      </c>
      <c r="I3032" s="18" t="n">
        <f aca="false">Total!I3032</f>
        <v>-61.79</v>
      </c>
      <c r="J3032" s="18" t="n">
        <f aca="false">IF($V3032="","",INDEX('Stock Exchange'!F$5:F$2450,$V3032))</f>
        <v>2831.2</v>
      </c>
      <c r="K3032" s="18" t="n">
        <f aca="false">IF($V3032="","",INDEX('Stock Exchange'!G$5:G$2450,$V3032))</f>
        <v>3219.5</v>
      </c>
      <c r="L3032" s="18" t="n">
        <f aca="false">IF($V3032="","",INDEX('Stock Exchange'!H$5:H$2450,$V3032))</f>
        <v>-388.3</v>
      </c>
      <c r="M3032" s="18" t="n">
        <f aca="false">IF($V3032="","",INDEX('Stock Exchange'!I$5:I$2450,$V3032))</f>
        <v>-71.08</v>
      </c>
      <c r="N3032" s="18" t="n">
        <f aca="false">IF($W3032="","",INDEX(Primary!F$5:F$2450,$W3032))</f>
        <v>53.5</v>
      </c>
      <c r="O3032" s="18" t="n">
        <f aca="false">IF($W3032="","",INDEX(Primary!G$5:G$2450,$W3032))</f>
        <v>2.8</v>
      </c>
      <c r="P3032" s="18" t="n">
        <f aca="false">IF($W3032="","",INDEX(Primary!H$5:H$2450,$W3032))</f>
        <v>50.8</v>
      </c>
      <c r="Q3032" s="18" t="n">
        <f aca="false">IF($W3032="","",INDEX(Primary!I$5:I$2450,$W3032))</f>
        <v>9.29</v>
      </c>
      <c r="R3032" s="19" t="n">
        <f aca="false">IF($E3032="Yes",L3032+P3032,"")</f>
        <v>-337.5</v>
      </c>
      <c r="S3032" s="19" t="n">
        <f aca="false">IF($E3032="Yes",H3032-R3032,"")</f>
        <v>0</v>
      </c>
      <c r="T3032" s="6" t="str">
        <f aca="false">IF($E3032="Yes",IF(ROUND(ABS(S3032),2)&lt;=$T$2,"OK","CHECK"),"n/a")</f>
        <v>OK</v>
      </c>
      <c r="U3032" s="20" t="n">
        <f aca="false">Total!J3032</f>
        <v>54.626</v>
      </c>
      <c r="V3032" s="17" t="n">
        <f aca="false">IFERROR(MATCH($A3032,'Stock Exchange'!$A$5:$A$2450,0),"")</f>
        <v>814</v>
      </c>
      <c r="W3032" s="17" t="n">
        <f aca="false">IFERROR(MATCH($A3032,Primary!$A$5:$A$2450,0),"")</f>
        <v>814</v>
      </c>
    </row>
    <row r="3033" customFormat="false" ht="15" hidden="false" customHeight="false" outlineLevel="0" collapsed="false">
      <c r="A3033" s="16" t="n">
        <f aca="false">Total!A3033</f>
        <v>41381</v>
      </c>
      <c r="B3033" s="17" t="n">
        <f aca="false">YEAR(A3033)</f>
        <v>2013</v>
      </c>
      <c r="C3033" s="17" t="n">
        <f aca="false">MONTH(A3033)</f>
        <v>4</v>
      </c>
      <c r="D3033" s="6" t="str">
        <f aca="false">IF(MONTH(A3033)&gt;=4,"FY "&amp;YEAR(A3033)&amp;"-"&amp;RIGHT(YEAR(A3033)+1,2),"FY "&amp;(YEAR(A3033)-1)&amp;"-"&amp;RIGHT(YEAR(A3033),2))</f>
        <v>FY 2013-14</v>
      </c>
      <c r="E3033" s="6" t="str">
        <f aca="false">IF(AND(V3033&lt;&gt;"",W3033&lt;&gt;""),"Yes","No")</f>
        <v>Yes</v>
      </c>
      <c r="F3033" s="18" t="n">
        <f aca="false">Total!F3033</f>
        <v>3089.4</v>
      </c>
      <c r="G3033" s="18" t="n">
        <f aca="false">Total!G3033</f>
        <v>2450.4</v>
      </c>
      <c r="H3033" s="18" t="n">
        <f aca="false">Total!H3033</f>
        <v>638.9</v>
      </c>
      <c r="I3033" s="18" t="n">
        <f aca="false">Total!I3033</f>
        <v>117.6</v>
      </c>
      <c r="J3033" s="18" t="n">
        <f aca="false">IF($V3033="","",INDEX('Stock Exchange'!F$5:F$2450,$V3033))</f>
        <v>3083.7</v>
      </c>
      <c r="K3033" s="18" t="n">
        <f aca="false">IF($V3033="","",INDEX('Stock Exchange'!G$5:G$2450,$V3033))</f>
        <v>2449.8</v>
      </c>
      <c r="L3033" s="18" t="n">
        <f aca="false">IF($V3033="","",INDEX('Stock Exchange'!H$5:H$2450,$V3033))</f>
        <v>633.8</v>
      </c>
      <c r="M3033" s="18" t="n">
        <f aca="false">IF($V3033="","",INDEX('Stock Exchange'!I$5:I$2450,$V3033))</f>
        <v>116.67</v>
      </c>
      <c r="N3033" s="18" t="n">
        <f aca="false">IF($W3033="","",INDEX(Primary!F$5:F$2450,$W3033))</f>
        <v>5.7</v>
      </c>
      <c r="O3033" s="18" t="n">
        <f aca="false">IF($W3033="","",INDEX(Primary!G$5:G$2450,$W3033))</f>
        <v>0.6</v>
      </c>
      <c r="P3033" s="18" t="n">
        <f aca="false">IF($W3033="","",INDEX(Primary!H$5:H$2450,$W3033))</f>
        <v>5.1</v>
      </c>
      <c r="Q3033" s="18" t="n">
        <f aca="false">IF($W3033="","",INDEX(Primary!I$5:I$2450,$W3033))</f>
        <v>0.94</v>
      </c>
      <c r="R3033" s="19" t="n">
        <f aca="false">IF($E3033="Yes",L3033+P3033,"")</f>
        <v>638.9</v>
      </c>
      <c r="S3033" s="19" t="n">
        <f aca="false">IF($E3033="Yes",H3033-R3033,"")</f>
        <v>0</v>
      </c>
      <c r="T3033" s="6" t="str">
        <f aca="false">IF($E3033="Yes",IF(ROUND(ABS(S3033),2)&lt;=$T$2,"OK","CHECK"),"n/a")</f>
        <v>OK</v>
      </c>
      <c r="U3033" s="20" t="n">
        <f aca="false">Total!J3033</f>
        <v>54.329</v>
      </c>
      <c r="V3033" s="17" t="n">
        <f aca="false">IFERROR(MATCH($A3033,'Stock Exchange'!$A$5:$A$2450,0),"")</f>
        <v>815</v>
      </c>
      <c r="W3033" s="17" t="n">
        <f aca="false">IFERROR(MATCH($A3033,Primary!$A$5:$A$2450,0),"")</f>
        <v>815</v>
      </c>
    </row>
    <row r="3034" customFormat="false" ht="15" hidden="false" customHeight="false" outlineLevel="0" collapsed="false">
      <c r="A3034" s="16" t="n">
        <f aca="false">Total!A3034</f>
        <v>41382</v>
      </c>
      <c r="B3034" s="17" t="n">
        <f aca="false">YEAR(A3034)</f>
        <v>2013</v>
      </c>
      <c r="C3034" s="17" t="n">
        <f aca="false">MONTH(A3034)</f>
        <v>4</v>
      </c>
      <c r="D3034" s="6" t="str">
        <f aca="false">IF(MONTH(A3034)&gt;=4,"FY "&amp;YEAR(A3034)&amp;"-"&amp;RIGHT(YEAR(A3034)+1,2),"FY "&amp;(YEAR(A3034)-1)&amp;"-"&amp;RIGHT(YEAR(A3034),2))</f>
        <v>FY 2013-14</v>
      </c>
      <c r="E3034" s="6" t="str">
        <f aca="false">IF(AND(V3034&lt;&gt;"",W3034&lt;&gt;""),"Yes","No")</f>
        <v>Yes</v>
      </c>
      <c r="F3034" s="18" t="n">
        <f aca="false">Total!F3034</f>
        <v>3639.5</v>
      </c>
      <c r="G3034" s="18" t="n">
        <f aca="false">Total!G3034</f>
        <v>3396.2</v>
      </c>
      <c r="H3034" s="18" t="n">
        <f aca="false">Total!H3034</f>
        <v>243.3</v>
      </c>
      <c r="I3034" s="18" t="n">
        <f aca="false">Total!I3034</f>
        <v>45.1</v>
      </c>
      <c r="J3034" s="18" t="n">
        <f aca="false">IF($V3034="","",INDEX('Stock Exchange'!F$5:F$2450,$V3034))</f>
        <v>3630.9</v>
      </c>
      <c r="K3034" s="18" t="n">
        <f aca="false">IF($V3034="","",INDEX('Stock Exchange'!G$5:G$2450,$V3034))</f>
        <v>3396.2</v>
      </c>
      <c r="L3034" s="18" t="n">
        <f aca="false">IF($V3034="","",INDEX('Stock Exchange'!H$5:H$2450,$V3034))</f>
        <v>234.7</v>
      </c>
      <c r="M3034" s="18" t="n">
        <f aca="false">IF($V3034="","",INDEX('Stock Exchange'!I$5:I$2450,$V3034))</f>
        <v>43.51</v>
      </c>
      <c r="N3034" s="18" t="n">
        <f aca="false">IF($W3034="","",INDEX(Primary!F$5:F$2450,$W3034))</f>
        <v>8.6</v>
      </c>
      <c r="O3034" s="18" t="n">
        <f aca="false">IF($W3034="","",INDEX(Primary!G$5:G$2450,$W3034))</f>
        <v>0</v>
      </c>
      <c r="P3034" s="18" t="n">
        <f aca="false">IF($W3034="","",INDEX(Primary!H$5:H$2450,$W3034))</f>
        <v>8.6</v>
      </c>
      <c r="Q3034" s="18" t="n">
        <f aca="false">IF($W3034="","",INDEX(Primary!I$5:I$2450,$W3034))</f>
        <v>1.59</v>
      </c>
      <c r="R3034" s="19" t="n">
        <f aca="false">IF($E3034="Yes",L3034+P3034,"")</f>
        <v>243.3</v>
      </c>
      <c r="S3034" s="19" t="n">
        <f aca="false">IF($E3034="Yes",H3034-R3034,"")</f>
        <v>0</v>
      </c>
      <c r="T3034" s="6" t="str">
        <f aca="false">IF($E3034="Yes",IF(ROUND(ABS(S3034),2)&lt;=$T$2,"OK","CHECK"),"n/a")</f>
        <v>OK</v>
      </c>
      <c r="U3034" s="20" t="n">
        <f aca="false">Total!J3034</f>
        <v>53.9423</v>
      </c>
      <c r="V3034" s="17" t="n">
        <f aca="false">IFERROR(MATCH($A3034,'Stock Exchange'!$A$5:$A$2450,0),"")</f>
        <v>816</v>
      </c>
      <c r="W3034" s="17" t="n">
        <f aca="false">IFERROR(MATCH($A3034,Primary!$A$5:$A$2450,0),"")</f>
        <v>816</v>
      </c>
    </row>
    <row r="3035" customFormat="false" ht="15" hidden="false" customHeight="false" outlineLevel="0" collapsed="false">
      <c r="A3035" s="16" t="n">
        <f aca="false">Total!A3035</f>
        <v>41386</v>
      </c>
      <c r="B3035" s="17" t="n">
        <f aca="false">YEAR(A3035)</f>
        <v>2013</v>
      </c>
      <c r="C3035" s="17" t="n">
        <f aca="false">MONTH(A3035)</f>
        <v>4</v>
      </c>
      <c r="D3035" s="6" t="str">
        <f aca="false">IF(MONTH(A3035)&gt;=4,"FY "&amp;YEAR(A3035)&amp;"-"&amp;RIGHT(YEAR(A3035)+1,2),"FY "&amp;(YEAR(A3035)-1)&amp;"-"&amp;RIGHT(YEAR(A3035),2))</f>
        <v>FY 2013-14</v>
      </c>
      <c r="E3035" s="6" t="str">
        <f aca="false">IF(AND(V3035&lt;&gt;"",W3035&lt;&gt;""),"Yes","No")</f>
        <v>Yes</v>
      </c>
      <c r="F3035" s="18" t="n">
        <f aca="false">Total!F3035</f>
        <v>3676.7</v>
      </c>
      <c r="G3035" s="18" t="n">
        <f aca="false">Total!G3035</f>
        <v>2643.8</v>
      </c>
      <c r="H3035" s="18" t="n">
        <f aca="false">Total!H3035</f>
        <v>1032.9</v>
      </c>
      <c r="I3035" s="18" t="n">
        <f aca="false">Total!I3035</f>
        <v>191.17</v>
      </c>
      <c r="J3035" s="18" t="n">
        <f aca="false">IF($V3035="","",INDEX('Stock Exchange'!F$5:F$2450,$V3035))</f>
        <v>3668.8</v>
      </c>
      <c r="K3035" s="18" t="n">
        <f aca="false">IF($V3035="","",INDEX('Stock Exchange'!G$5:G$2450,$V3035))</f>
        <v>2631.1</v>
      </c>
      <c r="L3035" s="18" t="n">
        <f aca="false">IF($V3035="","",INDEX('Stock Exchange'!H$5:H$2450,$V3035))</f>
        <v>1037.8</v>
      </c>
      <c r="M3035" s="18" t="n">
        <f aca="false">IF($V3035="","",INDEX('Stock Exchange'!I$5:I$2450,$V3035))</f>
        <v>192.07</v>
      </c>
      <c r="N3035" s="18" t="n">
        <f aca="false">IF($W3035="","",INDEX(Primary!F$5:F$2450,$W3035))</f>
        <v>7.9</v>
      </c>
      <c r="O3035" s="18" t="n">
        <f aca="false">IF($W3035="","",INDEX(Primary!G$5:G$2450,$W3035))</f>
        <v>12.7</v>
      </c>
      <c r="P3035" s="18" t="n">
        <f aca="false">IF($W3035="","",INDEX(Primary!H$5:H$2450,$W3035))</f>
        <v>-4.9</v>
      </c>
      <c r="Q3035" s="18" t="n">
        <f aca="false">IF($W3035="","",INDEX(Primary!I$5:I$2450,$W3035))</f>
        <v>-0.9</v>
      </c>
      <c r="R3035" s="19" t="n">
        <f aca="false">IF($E3035="Yes",L3035+P3035,"")</f>
        <v>1032.9</v>
      </c>
      <c r="S3035" s="19" t="n">
        <f aca="false">IF($E3035="Yes",H3035-R3035,"")</f>
        <v>0</v>
      </c>
      <c r="T3035" s="6" t="str">
        <f aca="false">IF($E3035="Yes",IF(ROUND(ABS(S3035),2)&lt;=$T$2,"OK","CHECK"),"n/a")</f>
        <v>OK</v>
      </c>
      <c r="U3035" s="20" t="n">
        <f aca="false">Total!J3035</f>
        <v>54.0298</v>
      </c>
      <c r="V3035" s="17" t="n">
        <f aca="false">IFERROR(MATCH($A3035,'Stock Exchange'!$A$5:$A$2450,0),"")</f>
        <v>817</v>
      </c>
      <c r="W3035" s="17" t="n">
        <f aca="false">IFERROR(MATCH($A3035,Primary!$A$5:$A$2450,0),"")</f>
        <v>817</v>
      </c>
    </row>
    <row r="3036" customFormat="false" ht="15" hidden="false" customHeight="false" outlineLevel="0" collapsed="false">
      <c r="A3036" s="16" t="n">
        <f aca="false">Total!A3036</f>
        <v>41387</v>
      </c>
      <c r="B3036" s="17" t="n">
        <f aca="false">YEAR(A3036)</f>
        <v>2013</v>
      </c>
      <c r="C3036" s="17" t="n">
        <f aca="false">MONTH(A3036)</f>
        <v>4</v>
      </c>
      <c r="D3036" s="6" t="str">
        <f aca="false">IF(MONTH(A3036)&gt;=4,"FY "&amp;YEAR(A3036)&amp;"-"&amp;RIGHT(YEAR(A3036)+1,2),"FY "&amp;(YEAR(A3036)-1)&amp;"-"&amp;RIGHT(YEAR(A3036),2))</f>
        <v>FY 2013-14</v>
      </c>
      <c r="E3036" s="6" t="str">
        <f aca="false">IF(AND(V3036&lt;&gt;"",W3036&lt;&gt;""),"Yes","No")</f>
        <v>Yes</v>
      </c>
      <c r="F3036" s="18" t="n">
        <f aca="false">Total!F3036</f>
        <v>3565.7</v>
      </c>
      <c r="G3036" s="18" t="n">
        <f aca="false">Total!G3036</f>
        <v>2744.4</v>
      </c>
      <c r="H3036" s="18" t="n">
        <f aca="false">Total!H3036</f>
        <v>821.3</v>
      </c>
      <c r="I3036" s="18" t="n">
        <f aca="false">Total!I3036</f>
        <v>151.63</v>
      </c>
      <c r="J3036" s="18" t="n">
        <f aca="false">IF($V3036="","",INDEX('Stock Exchange'!F$5:F$2450,$V3036))</f>
        <v>3555.4</v>
      </c>
      <c r="K3036" s="18" t="n">
        <f aca="false">IF($V3036="","",INDEX('Stock Exchange'!G$5:G$2450,$V3036))</f>
        <v>2744.2</v>
      </c>
      <c r="L3036" s="18" t="n">
        <f aca="false">IF($V3036="","",INDEX('Stock Exchange'!H$5:H$2450,$V3036))</f>
        <v>811.3</v>
      </c>
      <c r="M3036" s="18" t="n">
        <f aca="false">IF($V3036="","",INDEX('Stock Exchange'!I$5:I$2450,$V3036))</f>
        <v>149.78</v>
      </c>
      <c r="N3036" s="18" t="n">
        <f aca="false">IF($W3036="","",INDEX(Primary!F$5:F$2450,$W3036))</f>
        <v>10.3</v>
      </c>
      <c r="O3036" s="18" t="n">
        <f aca="false">IF($W3036="","",INDEX(Primary!G$5:G$2450,$W3036))</f>
        <v>0.2</v>
      </c>
      <c r="P3036" s="18" t="n">
        <f aca="false">IF($W3036="","",INDEX(Primary!H$5:H$2450,$W3036))</f>
        <v>10.1</v>
      </c>
      <c r="Q3036" s="18" t="n">
        <f aca="false">IF($W3036="","",INDEX(Primary!I$5:I$2450,$W3036))</f>
        <v>1.86</v>
      </c>
      <c r="R3036" s="19" t="n">
        <f aca="false">IF($E3036="Yes",L3036+P3036,"")</f>
        <v>821.4</v>
      </c>
      <c r="S3036" s="19" t="n">
        <f aca="false">IF($E3036="Yes",H3036-R3036,"")</f>
        <v>-0.100000000000023</v>
      </c>
      <c r="T3036" s="6" t="str">
        <f aca="false">IF($E3036="Yes",IF(ROUND(ABS(S3036),2)&lt;=$T$2,"OK","CHECK"),"n/a")</f>
        <v>OK</v>
      </c>
      <c r="U3036" s="20" t="n">
        <f aca="false">Total!J3036</f>
        <v>54.1665</v>
      </c>
      <c r="V3036" s="17" t="n">
        <f aca="false">IFERROR(MATCH($A3036,'Stock Exchange'!$A$5:$A$2450,0),"")</f>
        <v>818</v>
      </c>
      <c r="W3036" s="17" t="n">
        <f aca="false">IFERROR(MATCH($A3036,Primary!$A$5:$A$2450,0),"")</f>
        <v>818</v>
      </c>
    </row>
    <row r="3037" customFormat="false" ht="15" hidden="false" customHeight="false" outlineLevel="0" collapsed="false">
      <c r="A3037" s="16" t="n">
        <f aca="false">Total!A3037</f>
        <v>41389</v>
      </c>
      <c r="B3037" s="17" t="n">
        <f aca="false">YEAR(A3037)</f>
        <v>2013</v>
      </c>
      <c r="C3037" s="17" t="n">
        <f aca="false">MONTH(A3037)</f>
        <v>4</v>
      </c>
      <c r="D3037" s="6" t="str">
        <f aca="false">IF(MONTH(A3037)&gt;=4,"FY "&amp;YEAR(A3037)&amp;"-"&amp;RIGHT(YEAR(A3037)+1,2),"FY "&amp;(YEAR(A3037)-1)&amp;"-"&amp;RIGHT(YEAR(A3037),2))</f>
        <v>FY 2013-14</v>
      </c>
      <c r="E3037" s="6" t="str">
        <f aca="false">IF(AND(V3037&lt;&gt;"",W3037&lt;&gt;""),"Yes","No")</f>
        <v>Yes</v>
      </c>
      <c r="F3037" s="18" t="n">
        <f aca="false">Total!F3037</f>
        <v>2493.2</v>
      </c>
      <c r="G3037" s="18" t="n">
        <f aca="false">Total!G3037</f>
        <v>2039.5</v>
      </c>
      <c r="H3037" s="18" t="n">
        <f aca="false">Total!H3037</f>
        <v>453.7</v>
      </c>
      <c r="I3037" s="18" t="n">
        <f aca="false">Total!I3037</f>
        <v>83.55</v>
      </c>
      <c r="J3037" s="18" t="n">
        <f aca="false">IF($V3037="","",INDEX('Stock Exchange'!F$5:F$2450,$V3037))</f>
        <v>2493.2</v>
      </c>
      <c r="K3037" s="18" t="n">
        <f aca="false">IF($V3037="","",INDEX('Stock Exchange'!G$5:G$2450,$V3037))</f>
        <v>2035.4</v>
      </c>
      <c r="L3037" s="18" t="n">
        <f aca="false">IF($V3037="","",INDEX('Stock Exchange'!H$5:H$2450,$V3037))</f>
        <v>457.8</v>
      </c>
      <c r="M3037" s="18" t="n">
        <f aca="false">IF($V3037="","",INDEX('Stock Exchange'!I$5:I$2450,$V3037))</f>
        <v>84.31</v>
      </c>
      <c r="N3037" s="18" t="n">
        <f aca="false">IF($W3037="","",INDEX(Primary!F$5:F$2450,$W3037))</f>
        <v>0</v>
      </c>
      <c r="O3037" s="18" t="n">
        <f aca="false">IF($W3037="","",INDEX(Primary!G$5:G$2450,$W3037))</f>
        <v>4.1</v>
      </c>
      <c r="P3037" s="18" t="n">
        <f aca="false">IF($W3037="","",INDEX(Primary!H$5:H$2450,$W3037))</f>
        <v>-4.1</v>
      </c>
      <c r="Q3037" s="18" t="n">
        <f aca="false">IF($W3037="","",INDEX(Primary!I$5:I$2450,$W3037))</f>
        <v>-0.76</v>
      </c>
      <c r="R3037" s="19" t="n">
        <f aca="false">IF($E3037="Yes",L3037+P3037,"")</f>
        <v>453.7</v>
      </c>
      <c r="S3037" s="19" t="n">
        <f aca="false">IF($E3037="Yes",H3037-R3037,"")</f>
        <v>0</v>
      </c>
      <c r="T3037" s="6" t="str">
        <f aca="false">IF($E3037="Yes",IF(ROUND(ABS(S3037),2)&lt;=$T$2,"OK","CHECK"),"n/a")</f>
        <v>OK</v>
      </c>
      <c r="U3037" s="20" t="n">
        <f aca="false">Total!J3037</f>
        <v>54.2995</v>
      </c>
      <c r="V3037" s="17" t="n">
        <f aca="false">IFERROR(MATCH($A3037,'Stock Exchange'!$A$5:$A$2450,0),"")</f>
        <v>819</v>
      </c>
      <c r="W3037" s="17" t="n">
        <f aca="false">IFERROR(MATCH($A3037,Primary!$A$5:$A$2450,0),"")</f>
        <v>819</v>
      </c>
    </row>
    <row r="3038" customFormat="false" ht="15" hidden="false" customHeight="false" outlineLevel="0" collapsed="false">
      <c r="A3038" s="16" t="n">
        <f aca="false">Total!A3038</f>
        <v>41390</v>
      </c>
      <c r="B3038" s="17" t="n">
        <f aca="false">YEAR(A3038)</f>
        <v>2013</v>
      </c>
      <c r="C3038" s="17" t="n">
        <f aca="false">MONTH(A3038)</f>
        <v>4</v>
      </c>
      <c r="D3038" s="6" t="str">
        <f aca="false">IF(MONTH(A3038)&gt;=4,"FY "&amp;YEAR(A3038)&amp;"-"&amp;RIGHT(YEAR(A3038)+1,2),"FY "&amp;(YEAR(A3038)-1)&amp;"-"&amp;RIGHT(YEAR(A3038),2))</f>
        <v>FY 2013-14</v>
      </c>
      <c r="E3038" s="6" t="str">
        <f aca="false">IF(AND(V3038&lt;&gt;"",W3038&lt;&gt;""),"Yes","No")</f>
        <v>Yes</v>
      </c>
      <c r="F3038" s="18" t="n">
        <f aca="false">Total!F3038</f>
        <v>6221</v>
      </c>
      <c r="G3038" s="18" t="n">
        <f aca="false">Total!G3038</f>
        <v>4674.8</v>
      </c>
      <c r="H3038" s="18" t="n">
        <f aca="false">Total!H3038</f>
        <v>1546.2</v>
      </c>
      <c r="I3038" s="18" t="n">
        <f aca="false">Total!I3038</f>
        <v>285.42</v>
      </c>
      <c r="J3038" s="18" t="n">
        <f aca="false">IF($V3038="","",INDEX('Stock Exchange'!F$5:F$2450,$V3038))</f>
        <v>6221</v>
      </c>
      <c r="K3038" s="18" t="n">
        <f aca="false">IF($V3038="","",INDEX('Stock Exchange'!G$5:G$2450,$V3038))</f>
        <v>4663.2</v>
      </c>
      <c r="L3038" s="18" t="n">
        <f aca="false">IF($V3038="","",INDEX('Stock Exchange'!H$5:H$2450,$V3038))</f>
        <v>1557.8</v>
      </c>
      <c r="M3038" s="18" t="n">
        <f aca="false">IF($V3038="","",INDEX('Stock Exchange'!I$5:I$2450,$V3038))</f>
        <v>287.56</v>
      </c>
      <c r="N3038" s="18" t="n">
        <f aca="false">IF($W3038="","",INDEX(Primary!F$5:F$2450,$W3038))</f>
        <v>0</v>
      </c>
      <c r="O3038" s="18" t="n">
        <f aca="false">IF($W3038="","",INDEX(Primary!G$5:G$2450,$W3038))</f>
        <v>11.6</v>
      </c>
      <c r="P3038" s="18" t="n">
        <f aca="false">IF($W3038="","",INDEX(Primary!H$5:H$2450,$W3038))</f>
        <v>-11.6</v>
      </c>
      <c r="Q3038" s="18" t="n">
        <f aca="false">IF($W3038="","",INDEX(Primary!I$5:I$2450,$W3038))</f>
        <v>-2.14</v>
      </c>
      <c r="R3038" s="19" t="n">
        <f aca="false">IF($E3038="Yes",L3038+P3038,"")</f>
        <v>1546.2</v>
      </c>
      <c r="S3038" s="19" t="n">
        <f aca="false">IF($E3038="Yes",H3038-R3038,"")</f>
        <v>0</v>
      </c>
      <c r="T3038" s="6" t="str">
        <f aca="false">IF($E3038="Yes",IF(ROUND(ABS(S3038),2)&lt;=$T$2,"OK","CHECK"),"n/a")</f>
        <v>OK</v>
      </c>
      <c r="U3038" s="20" t="n">
        <f aca="false">Total!J3038</f>
        <v>54.1715</v>
      </c>
      <c r="V3038" s="17" t="n">
        <f aca="false">IFERROR(MATCH($A3038,'Stock Exchange'!$A$5:$A$2450,0),"")</f>
        <v>820</v>
      </c>
      <c r="W3038" s="17" t="n">
        <f aca="false">IFERROR(MATCH($A3038,Primary!$A$5:$A$2450,0),"")</f>
        <v>820</v>
      </c>
    </row>
    <row r="3039" customFormat="false" ht="15" hidden="false" customHeight="false" outlineLevel="0" collapsed="false">
      <c r="A3039" s="16" t="n">
        <f aca="false">Total!A3039</f>
        <v>41393</v>
      </c>
      <c r="B3039" s="17" t="n">
        <f aca="false">YEAR(A3039)</f>
        <v>2013</v>
      </c>
      <c r="C3039" s="17" t="n">
        <f aca="false">MONTH(A3039)</f>
        <v>4</v>
      </c>
      <c r="D3039" s="6" t="str">
        <f aca="false">IF(MONTH(A3039)&gt;=4,"FY "&amp;YEAR(A3039)&amp;"-"&amp;RIGHT(YEAR(A3039)+1,2),"FY "&amp;(YEAR(A3039)-1)&amp;"-"&amp;RIGHT(YEAR(A3039),2))</f>
        <v>FY 2013-14</v>
      </c>
      <c r="E3039" s="6" t="str">
        <f aca="false">IF(AND(V3039&lt;&gt;"",W3039&lt;&gt;""),"Yes","No")</f>
        <v>Yes</v>
      </c>
      <c r="F3039" s="18" t="n">
        <f aca="false">Total!F3039</f>
        <v>3367.4</v>
      </c>
      <c r="G3039" s="18" t="n">
        <f aca="false">Total!G3039</f>
        <v>3064</v>
      </c>
      <c r="H3039" s="18" t="n">
        <f aca="false">Total!H3039</f>
        <v>303.4</v>
      </c>
      <c r="I3039" s="18" t="n">
        <f aca="false">Total!I3039</f>
        <v>55.88</v>
      </c>
      <c r="J3039" s="18" t="n">
        <f aca="false">IF($V3039="","",INDEX('Stock Exchange'!F$5:F$2450,$V3039))</f>
        <v>3345.7</v>
      </c>
      <c r="K3039" s="18" t="n">
        <f aca="false">IF($V3039="","",INDEX('Stock Exchange'!G$5:G$2450,$V3039))</f>
        <v>3058.3</v>
      </c>
      <c r="L3039" s="18" t="n">
        <f aca="false">IF($V3039="","",INDEX('Stock Exchange'!H$5:H$2450,$V3039))</f>
        <v>287.5</v>
      </c>
      <c r="M3039" s="18" t="n">
        <f aca="false">IF($V3039="","",INDEX('Stock Exchange'!I$5:I$2450,$V3039))</f>
        <v>52.95</v>
      </c>
      <c r="N3039" s="18" t="n">
        <f aca="false">IF($W3039="","",INDEX(Primary!F$5:F$2450,$W3039))</f>
        <v>21.7</v>
      </c>
      <c r="O3039" s="18" t="n">
        <f aca="false">IF($W3039="","",INDEX(Primary!G$5:G$2450,$W3039))</f>
        <v>5.8</v>
      </c>
      <c r="P3039" s="18" t="n">
        <f aca="false">IF($W3039="","",INDEX(Primary!H$5:H$2450,$W3039))</f>
        <v>15.9</v>
      </c>
      <c r="Q3039" s="18" t="n">
        <f aca="false">IF($W3039="","",INDEX(Primary!I$5:I$2450,$W3039))</f>
        <v>2.92</v>
      </c>
      <c r="R3039" s="19" t="n">
        <f aca="false">IF($E3039="Yes",L3039+P3039,"")</f>
        <v>303.4</v>
      </c>
      <c r="S3039" s="19" t="n">
        <f aca="false">IF($E3039="Yes",H3039-R3039,"")</f>
        <v>0</v>
      </c>
      <c r="T3039" s="6" t="str">
        <f aca="false">IF($E3039="Yes",IF(ROUND(ABS(S3039),2)&lt;=$T$2,"OK","CHECK"),"n/a")</f>
        <v>OK</v>
      </c>
      <c r="U3039" s="20" t="n">
        <f aca="false">Total!J3039</f>
        <v>54.2935</v>
      </c>
      <c r="V3039" s="17" t="n">
        <f aca="false">IFERROR(MATCH($A3039,'Stock Exchange'!$A$5:$A$2450,0),"")</f>
        <v>821</v>
      </c>
      <c r="W3039" s="17" t="n">
        <f aca="false">IFERROR(MATCH($A3039,Primary!$A$5:$A$2450,0),"")</f>
        <v>821</v>
      </c>
    </row>
    <row r="3040" customFormat="false" ht="15" hidden="false" customHeight="false" outlineLevel="0" collapsed="false">
      <c r="A3040" s="16" t="n">
        <f aca="false">Total!A3040</f>
        <v>41394</v>
      </c>
      <c r="B3040" s="17" t="n">
        <f aca="false">YEAR(A3040)</f>
        <v>2013</v>
      </c>
      <c r="C3040" s="17" t="n">
        <f aca="false">MONTH(A3040)</f>
        <v>4</v>
      </c>
      <c r="D3040" s="6" t="str">
        <f aca="false">IF(MONTH(A3040)&gt;=4,"FY "&amp;YEAR(A3040)&amp;"-"&amp;RIGHT(YEAR(A3040)+1,2),"FY "&amp;(YEAR(A3040)-1)&amp;"-"&amp;RIGHT(YEAR(A3040),2))</f>
        <v>FY 2013-14</v>
      </c>
      <c r="E3040" s="6" t="str">
        <f aca="false">IF(AND(V3040&lt;&gt;"",W3040&lt;&gt;""),"Yes","No")</f>
        <v>Yes</v>
      </c>
      <c r="F3040" s="18" t="n">
        <f aca="false">Total!F3040</f>
        <v>2849.9</v>
      </c>
      <c r="G3040" s="18" t="n">
        <f aca="false">Total!G3040</f>
        <v>2189.2</v>
      </c>
      <c r="H3040" s="18" t="n">
        <f aca="false">Total!H3040</f>
        <v>660.7</v>
      </c>
      <c r="I3040" s="18" t="n">
        <f aca="false">Total!I3040</f>
        <v>121.73</v>
      </c>
      <c r="J3040" s="18" t="n">
        <f aca="false">IF($V3040="","",INDEX('Stock Exchange'!F$5:F$2450,$V3040))</f>
        <v>2849.9</v>
      </c>
      <c r="K3040" s="18" t="n">
        <f aca="false">IF($V3040="","",INDEX('Stock Exchange'!G$5:G$2450,$V3040))</f>
        <v>2186.3</v>
      </c>
      <c r="L3040" s="18" t="n">
        <f aca="false">IF($V3040="","",INDEX('Stock Exchange'!H$5:H$2450,$V3040))</f>
        <v>663.6</v>
      </c>
      <c r="M3040" s="18" t="n">
        <f aca="false">IF($V3040="","",INDEX('Stock Exchange'!I$5:I$2450,$V3040))</f>
        <v>122.26</v>
      </c>
      <c r="N3040" s="18" t="n">
        <f aca="false">IF($W3040="","",INDEX(Primary!F$5:F$2450,$W3040))</f>
        <v>0</v>
      </c>
      <c r="O3040" s="18" t="n">
        <f aca="false">IF($W3040="","",INDEX(Primary!G$5:G$2450,$W3040))</f>
        <v>2.9</v>
      </c>
      <c r="P3040" s="18" t="n">
        <f aca="false">IF($W3040="","",INDEX(Primary!H$5:H$2450,$W3040))</f>
        <v>-2.9</v>
      </c>
      <c r="Q3040" s="18" t="n">
        <f aca="false">IF($W3040="","",INDEX(Primary!I$5:I$2450,$W3040))</f>
        <v>-0.53</v>
      </c>
      <c r="R3040" s="19" t="n">
        <f aca="false">IF($E3040="Yes",L3040+P3040,"")</f>
        <v>660.7</v>
      </c>
      <c r="S3040" s="19" t="n">
        <f aca="false">IF($E3040="Yes",H3040-R3040,"")</f>
        <v>0</v>
      </c>
      <c r="T3040" s="6" t="str">
        <f aca="false">IF($E3040="Yes",IF(ROUND(ABS(S3040),2)&lt;=$T$2,"OK","CHECK"),"n/a")</f>
        <v>OK</v>
      </c>
      <c r="U3040" s="20" t="n">
        <f aca="false">Total!J3040</f>
        <v>54.277</v>
      </c>
      <c r="V3040" s="17" t="n">
        <f aca="false">IFERROR(MATCH($A3040,'Stock Exchange'!$A$5:$A$2450,0),"")</f>
        <v>822</v>
      </c>
      <c r="W3040" s="17" t="n">
        <f aca="false">IFERROR(MATCH($A3040,Primary!$A$5:$A$2450,0),"")</f>
        <v>822</v>
      </c>
    </row>
    <row r="3041" customFormat="false" ht="15" hidden="false" customHeight="false" outlineLevel="0" collapsed="false">
      <c r="A3041" s="16" t="n">
        <f aca="false">Total!A3041</f>
        <v>41396</v>
      </c>
      <c r="B3041" s="17" t="n">
        <f aca="false">YEAR(A3041)</f>
        <v>2013</v>
      </c>
      <c r="C3041" s="17" t="n">
        <f aca="false">MONTH(A3041)</f>
        <v>5</v>
      </c>
      <c r="D3041" s="6" t="str">
        <f aca="false">IF(MONTH(A3041)&gt;=4,"FY "&amp;YEAR(A3041)&amp;"-"&amp;RIGHT(YEAR(A3041)+1,2),"FY "&amp;(YEAR(A3041)-1)&amp;"-"&amp;RIGHT(YEAR(A3041),2))</f>
        <v>FY 2013-14</v>
      </c>
      <c r="E3041" s="6" t="str">
        <f aca="false">IF(AND(V3041&lt;&gt;"",W3041&lt;&gt;""),"Yes","No")</f>
        <v>Yes</v>
      </c>
      <c r="F3041" s="18" t="n">
        <f aca="false">Total!F3041</f>
        <v>3743.2</v>
      </c>
      <c r="G3041" s="18" t="n">
        <f aca="false">Total!G3041</f>
        <v>2750.1</v>
      </c>
      <c r="H3041" s="18" t="n">
        <f aca="false">Total!H3041</f>
        <v>993.2</v>
      </c>
      <c r="I3041" s="18" t="n">
        <f aca="false">Total!I3041</f>
        <v>183.18</v>
      </c>
      <c r="J3041" s="18" t="n">
        <f aca="false">IF($V3041="","",INDEX('Stock Exchange'!F$5:F$2450,$V3041))</f>
        <v>3701.3</v>
      </c>
      <c r="K3041" s="18" t="n">
        <f aca="false">IF($V3041="","",INDEX('Stock Exchange'!G$5:G$2450,$V3041))</f>
        <v>2749.1</v>
      </c>
      <c r="L3041" s="18" t="n">
        <f aca="false">IF($V3041="","",INDEX('Stock Exchange'!H$5:H$2450,$V3041))</f>
        <v>952.2</v>
      </c>
      <c r="M3041" s="18" t="n">
        <f aca="false">IF($V3041="","",INDEX('Stock Exchange'!I$5:I$2450,$V3041))</f>
        <v>175.62</v>
      </c>
      <c r="N3041" s="18" t="n">
        <f aca="false">IF($W3041="","",INDEX(Primary!F$5:F$2450,$W3041))</f>
        <v>41.9</v>
      </c>
      <c r="O3041" s="18" t="n">
        <f aca="false">IF($W3041="","",INDEX(Primary!G$5:G$2450,$W3041))</f>
        <v>0.9</v>
      </c>
      <c r="P3041" s="18" t="n">
        <f aca="false">IF($W3041="","",INDEX(Primary!H$5:H$2450,$W3041))</f>
        <v>41</v>
      </c>
      <c r="Q3041" s="18" t="n">
        <f aca="false">IF($W3041="","",INDEX(Primary!I$5:I$2450,$W3041))</f>
        <v>7.56</v>
      </c>
      <c r="R3041" s="19" t="n">
        <f aca="false">IF($E3041="Yes",L3041+P3041,"")</f>
        <v>993.2</v>
      </c>
      <c r="S3041" s="19" t="n">
        <f aca="false">IF($E3041="Yes",H3041-R3041,"")</f>
        <v>0</v>
      </c>
      <c r="T3041" s="6" t="str">
        <f aca="false">IF($E3041="Yes",IF(ROUND(ABS(S3041),2)&lt;=$T$2,"OK","CHECK"),"n/a")</f>
        <v>OK</v>
      </c>
      <c r="U3041" s="20" t="n">
        <f aca="false">Total!J3041</f>
        <v>54.219</v>
      </c>
      <c r="V3041" s="17" t="n">
        <f aca="false">IFERROR(MATCH($A3041,'Stock Exchange'!$A$5:$A$2450,0),"")</f>
        <v>823</v>
      </c>
      <c r="W3041" s="17" t="n">
        <f aca="false">IFERROR(MATCH($A3041,Primary!$A$5:$A$2450,0),"")</f>
        <v>823</v>
      </c>
    </row>
    <row r="3042" customFormat="false" ht="15" hidden="false" customHeight="false" outlineLevel="0" collapsed="false">
      <c r="A3042" s="16" t="n">
        <f aca="false">Total!A3042</f>
        <v>41397</v>
      </c>
      <c r="B3042" s="17" t="n">
        <f aca="false">YEAR(A3042)</f>
        <v>2013</v>
      </c>
      <c r="C3042" s="17" t="n">
        <f aca="false">MONTH(A3042)</f>
        <v>5</v>
      </c>
      <c r="D3042" s="6" t="str">
        <f aca="false">IF(MONTH(A3042)&gt;=4,"FY "&amp;YEAR(A3042)&amp;"-"&amp;RIGHT(YEAR(A3042)+1,2),"FY "&amp;(YEAR(A3042)-1)&amp;"-"&amp;RIGHT(YEAR(A3042),2))</f>
        <v>FY 2013-14</v>
      </c>
      <c r="E3042" s="6" t="str">
        <f aca="false">IF(AND(V3042&lt;&gt;"",W3042&lt;&gt;""),"Yes","No")</f>
        <v>Yes</v>
      </c>
      <c r="F3042" s="18" t="n">
        <f aca="false">Total!F3042</f>
        <v>4731.8</v>
      </c>
      <c r="G3042" s="18" t="n">
        <f aca="false">Total!G3042</f>
        <v>3118.6</v>
      </c>
      <c r="H3042" s="18" t="n">
        <f aca="false">Total!H3042</f>
        <v>1613.1</v>
      </c>
      <c r="I3042" s="18" t="n">
        <f aca="false">Total!I3042</f>
        <v>300.2</v>
      </c>
      <c r="J3042" s="18" t="n">
        <f aca="false">IF($V3042="","",INDEX('Stock Exchange'!F$5:F$2450,$V3042))</f>
        <v>4706.1</v>
      </c>
      <c r="K3042" s="18" t="n">
        <f aca="false">IF($V3042="","",INDEX('Stock Exchange'!G$5:G$2450,$V3042))</f>
        <v>3110.8</v>
      </c>
      <c r="L3042" s="18" t="n">
        <f aca="false">IF($V3042="","",INDEX('Stock Exchange'!H$5:H$2450,$V3042))</f>
        <v>1595.3</v>
      </c>
      <c r="M3042" s="18" t="n">
        <f aca="false">IF($V3042="","",INDEX('Stock Exchange'!I$5:I$2450,$V3042))</f>
        <v>296.89</v>
      </c>
      <c r="N3042" s="18" t="n">
        <f aca="false">IF($W3042="","",INDEX(Primary!F$5:F$2450,$W3042))</f>
        <v>25.7</v>
      </c>
      <c r="O3042" s="18" t="n">
        <f aca="false">IF($W3042="","",INDEX(Primary!G$5:G$2450,$W3042))</f>
        <v>7.9</v>
      </c>
      <c r="P3042" s="18" t="n">
        <f aca="false">IF($W3042="","",INDEX(Primary!H$5:H$2450,$W3042))</f>
        <v>17.8</v>
      </c>
      <c r="Q3042" s="18" t="n">
        <f aca="false">IF($W3042="","",INDEX(Primary!I$5:I$2450,$W3042))</f>
        <v>3.31</v>
      </c>
      <c r="R3042" s="19" t="n">
        <f aca="false">IF($E3042="Yes",L3042+P3042,"")</f>
        <v>1613.1</v>
      </c>
      <c r="S3042" s="19" t="n">
        <f aca="false">IF($E3042="Yes",H3042-R3042,"")</f>
        <v>0</v>
      </c>
      <c r="T3042" s="6" t="str">
        <f aca="false">IF($E3042="Yes",IF(ROUND(ABS(S3042),2)&lt;=$T$2,"OK","CHECK"),"n/a")</f>
        <v>OK</v>
      </c>
      <c r="U3042" s="20" t="n">
        <f aca="false">Total!J3042</f>
        <v>53.7355</v>
      </c>
      <c r="V3042" s="17" t="n">
        <f aca="false">IFERROR(MATCH($A3042,'Stock Exchange'!$A$5:$A$2450,0),"")</f>
        <v>824</v>
      </c>
      <c r="W3042" s="17" t="n">
        <f aca="false">IFERROR(MATCH($A3042,Primary!$A$5:$A$2450,0),"")</f>
        <v>824</v>
      </c>
    </row>
    <row r="3043" customFormat="false" ht="15" hidden="false" customHeight="false" outlineLevel="0" collapsed="false">
      <c r="A3043" s="16" t="n">
        <f aca="false">Total!A3043</f>
        <v>41400</v>
      </c>
      <c r="B3043" s="17" t="n">
        <f aca="false">YEAR(A3043)</f>
        <v>2013</v>
      </c>
      <c r="C3043" s="17" t="n">
        <f aca="false">MONTH(A3043)</f>
        <v>5</v>
      </c>
      <c r="D3043" s="6" t="str">
        <f aca="false">IF(MONTH(A3043)&gt;=4,"FY "&amp;YEAR(A3043)&amp;"-"&amp;RIGHT(YEAR(A3043)+1,2),"FY "&amp;(YEAR(A3043)-1)&amp;"-"&amp;RIGHT(YEAR(A3043),2))</f>
        <v>FY 2013-14</v>
      </c>
      <c r="E3043" s="6" t="str">
        <f aca="false">IF(AND(V3043&lt;&gt;"",W3043&lt;&gt;""),"Yes","No")</f>
        <v>Yes</v>
      </c>
      <c r="F3043" s="18" t="n">
        <f aca="false">Total!F3043</f>
        <v>2966.8</v>
      </c>
      <c r="G3043" s="18" t="n">
        <f aca="false">Total!G3043</f>
        <v>1905.9</v>
      </c>
      <c r="H3043" s="18" t="n">
        <f aca="false">Total!H3043</f>
        <v>1061</v>
      </c>
      <c r="I3043" s="18" t="n">
        <f aca="false">Total!I3043</f>
        <v>196.65</v>
      </c>
      <c r="J3043" s="18" t="n">
        <f aca="false">IF($V3043="","",INDEX('Stock Exchange'!F$5:F$2450,$V3043))</f>
        <v>2902.9</v>
      </c>
      <c r="K3043" s="18" t="n">
        <f aca="false">IF($V3043="","",INDEX('Stock Exchange'!G$5:G$2450,$V3043))</f>
        <v>1905.5</v>
      </c>
      <c r="L3043" s="18" t="n">
        <f aca="false">IF($V3043="","",INDEX('Stock Exchange'!H$5:H$2450,$V3043))</f>
        <v>997.4</v>
      </c>
      <c r="M3043" s="18" t="n">
        <f aca="false">IF($V3043="","",INDEX('Stock Exchange'!I$5:I$2450,$V3043))</f>
        <v>184.87</v>
      </c>
      <c r="N3043" s="18" t="n">
        <f aca="false">IF($W3043="","",INDEX(Primary!F$5:F$2450,$W3043))</f>
        <v>63.9</v>
      </c>
      <c r="O3043" s="18" t="n">
        <f aca="false">IF($W3043="","",INDEX(Primary!G$5:G$2450,$W3043))</f>
        <v>0.3</v>
      </c>
      <c r="P3043" s="18" t="n">
        <f aca="false">IF($W3043="","",INDEX(Primary!H$5:H$2450,$W3043))</f>
        <v>63.6</v>
      </c>
      <c r="Q3043" s="18" t="n">
        <f aca="false">IF($W3043="","",INDEX(Primary!I$5:I$2450,$W3043))</f>
        <v>11.78</v>
      </c>
      <c r="R3043" s="19" t="n">
        <f aca="false">IF($E3043="Yes",L3043+P3043,"")</f>
        <v>1061</v>
      </c>
      <c r="S3043" s="19" t="n">
        <f aca="false">IF($E3043="Yes",H3043-R3043,"")</f>
        <v>0</v>
      </c>
      <c r="T3043" s="6" t="str">
        <f aca="false">IF($E3043="Yes",IF(ROUND(ABS(S3043),2)&lt;=$T$2,"OK","CHECK"),"n/a")</f>
        <v>OK</v>
      </c>
      <c r="U3043" s="20" t="n">
        <f aca="false">Total!J3043</f>
        <v>53.951</v>
      </c>
      <c r="V3043" s="17" t="n">
        <f aca="false">IFERROR(MATCH($A3043,'Stock Exchange'!$A$5:$A$2450,0),"")</f>
        <v>825</v>
      </c>
      <c r="W3043" s="17" t="n">
        <f aca="false">IFERROR(MATCH($A3043,Primary!$A$5:$A$2450,0),"")</f>
        <v>825</v>
      </c>
    </row>
    <row r="3044" customFormat="false" ht="15" hidden="false" customHeight="false" outlineLevel="0" collapsed="false">
      <c r="A3044" s="16" t="n">
        <f aca="false">Total!A3044</f>
        <v>41401</v>
      </c>
      <c r="B3044" s="17" t="n">
        <f aca="false">YEAR(A3044)</f>
        <v>2013</v>
      </c>
      <c r="C3044" s="17" t="n">
        <f aca="false">MONTH(A3044)</f>
        <v>5</v>
      </c>
      <c r="D3044" s="6" t="str">
        <f aca="false">IF(MONTH(A3044)&gt;=4,"FY "&amp;YEAR(A3044)&amp;"-"&amp;RIGHT(YEAR(A3044)+1,2),"FY "&amp;(YEAR(A3044)-1)&amp;"-"&amp;RIGHT(YEAR(A3044),2))</f>
        <v>FY 2013-14</v>
      </c>
      <c r="E3044" s="6" t="str">
        <f aca="false">IF(AND(V3044&lt;&gt;"",W3044&lt;&gt;""),"Yes","No")</f>
        <v>Yes</v>
      </c>
      <c r="F3044" s="18" t="n">
        <f aca="false">Total!F3044</f>
        <v>2405.6</v>
      </c>
      <c r="G3044" s="18" t="n">
        <f aca="false">Total!G3044</f>
        <v>1485.8</v>
      </c>
      <c r="H3044" s="18" t="n">
        <f aca="false">Total!H3044</f>
        <v>919.8</v>
      </c>
      <c r="I3044" s="18" t="n">
        <f aca="false">Total!I3044</f>
        <v>170.5</v>
      </c>
      <c r="J3044" s="18" t="n">
        <f aca="false">IF($V3044="","",INDEX('Stock Exchange'!F$5:F$2450,$V3044))</f>
        <v>2404.8</v>
      </c>
      <c r="K3044" s="18" t="n">
        <f aca="false">IF($V3044="","",INDEX('Stock Exchange'!G$5:G$2450,$V3044))</f>
        <v>1485.5</v>
      </c>
      <c r="L3044" s="18" t="n">
        <f aca="false">IF($V3044="","",INDEX('Stock Exchange'!H$5:H$2450,$V3044))</f>
        <v>919.3</v>
      </c>
      <c r="M3044" s="18" t="n">
        <f aca="false">IF($V3044="","",INDEX('Stock Exchange'!I$5:I$2450,$V3044))</f>
        <v>170.4</v>
      </c>
      <c r="N3044" s="18" t="n">
        <f aca="false">IF($W3044="","",INDEX(Primary!F$5:F$2450,$W3044))</f>
        <v>0.8</v>
      </c>
      <c r="O3044" s="18" t="n">
        <f aca="false">IF($W3044="","",INDEX(Primary!G$5:G$2450,$W3044))</f>
        <v>0.3</v>
      </c>
      <c r="P3044" s="18" t="n">
        <f aca="false">IF($W3044="","",INDEX(Primary!H$5:H$2450,$W3044))</f>
        <v>0.5</v>
      </c>
      <c r="Q3044" s="18" t="n">
        <f aca="false">IF($W3044="","",INDEX(Primary!I$5:I$2450,$W3044))</f>
        <v>0.1</v>
      </c>
      <c r="R3044" s="19" t="n">
        <f aca="false">IF($E3044="Yes",L3044+P3044,"")</f>
        <v>919.8</v>
      </c>
      <c r="S3044" s="19" t="n">
        <f aca="false">IF($E3044="Yes",H3044-R3044,"")</f>
        <v>0</v>
      </c>
      <c r="T3044" s="6" t="str">
        <f aca="false">IF($E3044="Yes",IF(ROUND(ABS(S3044),2)&lt;=$T$2,"OK","CHECK"),"n/a")</f>
        <v>OK</v>
      </c>
      <c r="U3044" s="20" t="n">
        <f aca="false">Total!J3044</f>
        <v>53.9495</v>
      </c>
      <c r="V3044" s="17" t="n">
        <f aca="false">IFERROR(MATCH($A3044,'Stock Exchange'!$A$5:$A$2450,0),"")</f>
        <v>826</v>
      </c>
      <c r="W3044" s="17" t="n">
        <f aca="false">IFERROR(MATCH($A3044,Primary!$A$5:$A$2450,0),"")</f>
        <v>826</v>
      </c>
    </row>
    <row r="3045" customFormat="false" ht="15" hidden="false" customHeight="false" outlineLevel="0" collapsed="false">
      <c r="A3045" s="16" t="n">
        <f aca="false">Total!A3045</f>
        <v>41402</v>
      </c>
      <c r="B3045" s="17" t="n">
        <f aca="false">YEAR(A3045)</f>
        <v>2013</v>
      </c>
      <c r="C3045" s="17" t="n">
        <f aca="false">MONTH(A3045)</f>
        <v>5</v>
      </c>
      <c r="D3045" s="6" t="str">
        <f aca="false">IF(MONTH(A3045)&gt;=4,"FY "&amp;YEAR(A3045)&amp;"-"&amp;RIGHT(YEAR(A3045)+1,2),"FY "&amp;(YEAR(A3045)-1)&amp;"-"&amp;RIGHT(YEAR(A3045),2))</f>
        <v>FY 2013-14</v>
      </c>
      <c r="E3045" s="6" t="str">
        <f aca="false">IF(AND(V3045&lt;&gt;"",W3045&lt;&gt;""),"Yes","No")</f>
        <v>Yes</v>
      </c>
      <c r="F3045" s="18" t="n">
        <f aca="false">Total!F3045</f>
        <v>3449.7</v>
      </c>
      <c r="G3045" s="18" t="n">
        <f aca="false">Total!G3045</f>
        <v>2354.2</v>
      </c>
      <c r="H3045" s="18" t="n">
        <f aca="false">Total!H3045</f>
        <v>1095.5</v>
      </c>
      <c r="I3045" s="18" t="n">
        <f aca="false">Total!I3045</f>
        <v>201.83</v>
      </c>
      <c r="J3045" s="18" t="n">
        <f aca="false">IF($V3045="","",INDEX('Stock Exchange'!F$5:F$2450,$V3045))</f>
        <v>3448.2</v>
      </c>
      <c r="K3045" s="18" t="n">
        <f aca="false">IF($V3045="","",INDEX('Stock Exchange'!G$5:G$2450,$V3045))</f>
        <v>2353.3</v>
      </c>
      <c r="L3045" s="18" t="n">
        <f aca="false">IF($V3045="","",INDEX('Stock Exchange'!H$5:H$2450,$V3045))</f>
        <v>1094.9</v>
      </c>
      <c r="M3045" s="18" t="n">
        <f aca="false">IF($V3045="","",INDEX('Stock Exchange'!I$5:I$2450,$V3045))</f>
        <v>201.73</v>
      </c>
      <c r="N3045" s="18" t="n">
        <f aca="false">IF($W3045="","",INDEX(Primary!F$5:F$2450,$W3045))</f>
        <v>1.5</v>
      </c>
      <c r="O3045" s="18" t="n">
        <f aca="false">IF($W3045="","",INDEX(Primary!G$5:G$2450,$W3045))</f>
        <v>0.9</v>
      </c>
      <c r="P3045" s="18" t="n">
        <f aca="false">IF($W3045="","",INDEX(Primary!H$5:H$2450,$W3045))</f>
        <v>0.6</v>
      </c>
      <c r="Q3045" s="18" t="n">
        <f aca="false">IF($W3045="","",INDEX(Primary!I$5:I$2450,$W3045))</f>
        <v>0.11</v>
      </c>
      <c r="R3045" s="19" t="n">
        <f aca="false">IF($E3045="Yes",L3045+P3045,"")</f>
        <v>1095.5</v>
      </c>
      <c r="S3045" s="19" t="n">
        <f aca="false">IF($E3045="Yes",H3045-R3045,"")</f>
        <v>0</v>
      </c>
      <c r="T3045" s="6" t="str">
        <f aca="false">IF($E3045="Yes",IF(ROUND(ABS(S3045),2)&lt;=$T$2,"OK","CHECK"),"n/a")</f>
        <v>OK</v>
      </c>
      <c r="U3045" s="20" t="n">
        <f aca="false">Total!J3045</f>
        <v>54.277</v>
      </c>
      <c r="V3045" s="17" t="n">
        <f aca="false">IFERROR(MATCH($A3045,'Stock Exchange'!$A$5:$A$2450,0),"")</f>
        <v>827</v>
      </c>
      <c r="W3045" s="17" t="n">
        <f aca="false">IFERROR(MATCH($A3045,Primary!$A$5:$A$2450,0),"")</f>
        <v>827</v>
      </c>
    </row>
    <row r="3046" customFormat="false" ht="15" hidden="false" customHeight="false" outlineLevel="0" collapsed="false">
      <c r="A3046" s="16" t="n">
        <f aca="false">Total!A3046</f>
        <v>41403</v>
      </c>
      <c r="B3046" s="17" t="n">
        <f aca="false">YEAR(A3046)</f>
        <v>2013</v>
      </c>
      <c r="C3046" s="17" t="n">
        <f aca="false">MONTH(A3046)</f>
        <v>5</v>
      </c>
      <c r="D3046" s="6" t="str">
        <f aca="false">IF(MONTH(A3046)&gt;=4,"FY "&amp;YEAR(A3046)&amp;"-"&amp;RIGHT(YEAR(A3046)+1,2),"FY "&amp;(YEAR(A3046)-1)&amp;"-"&amp;RIGHT(YEAR(A3046),2))</f>
        <v>FY 2013-14</v>
      </c>
      <c r="E3046" s="6" t="str">
        <f aca="false">IF(AND(V3046&lt;&gt;"",W3046&lt;&gt;""),"Yes","No")</f>
        <v>Yes</v>
      </c>
      <c r="F3046" s="18" t="n">
        <f aca="false">Total!F3046</f>
        <v>3151.5</v>
      </c>
      <c r="G3046" s="18" t="n">
        <f aca="false">Total!G3046</f>
        <v>2102.3</v>
      </c>
      <c r="H3046" s="18" t="n">
        <f aca="false">Total!H3046</f>
        <v>1049.3</v>
      </c>
      <c r="I3046" s="18" t="n">
        <f aca="false">Total!I3046</f>
        <v>193.73</v>
      </c>
      <c r="J3046" s="18" t="n">
        <f aca="false">IF($V3046="","",INDEX('Stock Exchange'!F$5:F$2450,$V3046))</f>
        <v>3045.6</v>
      </c>
      <c r="K3046" s="18" t="n">
        <f aca="false">IF($V3046="","",INDEX('Stock Exchange'!G$5:G$2450,$V3046))</f>
        <v>2051.6</v>
      </c>
      <c r="L3046" s="18" t="n">
        <f aca="false">IF($V3046="","",INDEX('Stock Exchange'!H$5:H$2450,$V3046))</f>
        <v>994</v>
      </c>
      <c r="M3046" s="18" t="n">
        <f aca="false">IF($V3046="","",INDEX('Stock Exchange'!I$5:I$2450,$V3046))</f>
        <v>183.53</v>
      </c>
      <c r="N3046" s="18" t="n">
        <f aca="false">IF($W3046="","",INDEX(Primary!F$5:F$2450,$W3046))</f>
        <v>105.9</v>
      </c>
      <c r="O3046" s="18" t="n">
        <f aca="false">IF($W3046="","",INDEX(Primary!G$5:G$2450,$W3046))</f>
        <v>50.7</v>
      </c>
      <c r="P3046" s="18" t="n">
        <f aca="false">IF($W3046="","",INDEX(Primary!H$5:H$2450,$W3046))</f>
        <v>55.3</v>
      </c>
      <c r="Q3046" s="18" t="n">
        <f aca="false">IF($W3046="","",INDEX(Primary!I$5:I$2450,$W3046))</f>
        <v>10.2</v>
      </c>
      <c r="R3046" s="19" t="n">
        <f aca="false">IF($E3046="Yes",L3046+P3046,"")</f>
        <v>1049.3</v>
      </c>
      <c r="S3046" s="19" t="n">
        <f aca="false">IF($E3046="Yes",H3046-R3046,"")</f>
        <v>0</v>
      </c>
      <c r="T3046" s="6" t="str">
        <f aca="false">IF($E3046="Yes",IF(ROUND(ABS(S3046),2)&lt;=$T$2,"OK","CHECK"),"n/a")</f>
        <v>OK</v>
      </c>
      <c r="U3046" s="20" t="n">
        <f aca="false">Total!J3046</f>
        <v>54.16</v>
      </c>
      <c r="V3046" s="17" t="n">
        <f aca="false">IFERROR(MATCH($A3046,'Stock Exchange'!$A$5:$A$2450,0),"")</f>
        <v>828</v>
      </c>
      <c r="W3046" s="17" t="n">
        <f aca="false">IFERROR(MATCH($A3046,Primary!$A$5:$A$2450,0),"")</f>
        <v>828</v>
      </c>
    </row>
    <row r="3047" customFormat="false" ht="15" hidden="false" customHeight="false" outlineLevel="0" collapsed="false">
      <c r="A3047" s="16" t="n">
        <f aca="false">Total!A3047</f>
        <v>41404</v>
      </c>
      <c r="B3047" s="17" t="n">
        <f aca="false">YEAR(A3047)</f>
        <v>2013</v>
      </c>
      <c r="C3047" s="17" t="n">
        <f aca="false">MONTH(A3047)</f>
        <v>5</v>
      </c>
      <c r="D3047" s="6" t="str">
        <f aca="false">IF(MONTH(A3047)&gt;=4,"FY "&amp;YEAR(A3047)&amp;"-"&amp;RIGHT(YEAR(A3047)+1,2),"FY "&amp;(YEAR(A3047)-1)&amp;"-"&amp;RIGHT(YEAR(A3047),2))</f>
        <v>FY 2013-14</v>
      </c>
      <c r="E3047" s="6" t="str">
        <f aca="false">IF(AND(V3047&lt;&gt;"",W3047&lt;&gt;""),"Yes","No")</f>
        <v>Yes</v>
      </c>
      <c r="F3047" s="18" t="n">
        <f aca="false">Total!F3047</f>
        <v>2380.8</v>
      </c>
      <c r="G3047" s="18" t="n">
        <f aca="false">Total!G3047</f>
        <v>1588</v>
      </c>
      <c r="H3047" s="18" t="n">
        <f aca="false">Total!H3047</f>
        <v>792.8</v>
      </c>
      <c r="I3047" s="18" t="n">
        <f aca="false">Total!I3047</f>
        <v>146.17</v>
      </c>
      <c r="J3047" s="18" t="n">
        <f aca="false">IF($V3047="","",INDEX('Stock Exchange'!F$5:F$2450,$V3047))</f>
        <v>2254.4</v>
      </c>
      <c r="K3047" s="18" t="n">
        <f aca="false">IF($V3047="","",INDEX('Stock Exchange'!G$5:G$2450,$V3047))</f>
        <v>1585.8</v>
      </c>
      <c r="L3047" s="18" t="n">
        <f aca="false">IF($V3047="","",INDEX('Stock Exchange'!H$5:H$2450,$V3047))</f>
        <v>668.7</v>
      </c>
      <c r="M3047" s="18" t="n">
        <f aca="false">IF($V3047="","",INDEX('Stock Exchange'!I$5:I$2450,$V3047))</f>
        <v>123.28</v>
      </c>
      <c r="N3047" s="18" t="n">
        <f aca="false">IF($W3047="","",INDEX(Primary!F$5:F$2450,$W3047))</f>
        <v>126.4</v>
      </c>
      <c r="O3047" s="18" t="n">
        <f aca="false">IF($W3047="","",INDEX(Primary!G$5:G$2450,$W3047))</f>
        <v>2.3</v>
      </c>
      <c r="P3047" s="18" t="n">
        <f aca="false">IF($W3047="","",INDEX(Primary!H$5:H$2450,$W3047))</f>
        <v>124.2</v>
      </c>
      <c r="Q3047" s="18" t="n">
        <f aca="false">IF($W3047="","",INDEX(Primary!I$5:I$2450,$W3047))</f>
        <v>22.89</v>
      </c>
      <c r="R3047" s="19" t="n">
        <f aca="false">IF($E3047="Yes",L3047+P3047,"")</f>
        <v>792.9</v>
      </c>
      <c r="S3047" s="19" t="n">
        <f aca="false">IF($E3047="Yes",H3047-R3047,"")</f>
        <v>-0.100000000000136</v>
      </c>
      <c r="T3047" s="6" t="str">
        <f aca="false">IF($E3047="Yes",IF(ROUND(ABS(S3047),2)&lt;=$T$2,"OK","CHECK"),"n/a")</f>
        <v>OK</v>
      </c>
      <c r="U3047" s="20" t="n">
        <f aca="false">Total!J3047</f>
        <v>54.2415</v>
      </c>
      <c r="V3047" s="17" t="n">
        <f aca="false">IFERROR(MATCH($A3047,'Stock Exchange'!$A$5:$A$2450,0),"")</f>
        <v>829</v>
      </c>
      <c r="W3047" s="17" t="n">
        <f aca="false">IFERROR(MATCH($A3047,Primary!$A$5:$A$2450,0),"")</f>
        <v>829</v>
      </c>
    </row>
    <row r="3048" customFormat="false" ht="15" hidden="false" customHeight="false" outlineLevel="0" collapsed="false">
      <c r="A3048" s="16" t="n">
        <f aca="false">Total!A3048</f>
        <v>41407</v>
      </c>
      <c r="B3048" s="17" t="n">
        <f aca="false">YEAR(A3048)</f>
        <v>2013</v>
      </c>
      <c r="C3048" s="17" t="n">
        <f aca="false">MONTH(A3048)</f>
        <v>5</v>
      </c>
      <c r="D3048" s="6" t="str">
        <f aca="false">IF(MONTH(A3048)&gt;=4,"FY "&amp;YEAR(A3048)&amp;"-"&amp;RIGHT(YEAR(A3048)+1,2),"FY "&amp;(YEAR(A3048)-1)&amp;"-"&amp;RIGHT(YEAR(A3048),2))</f>
        <v>FY 2013-14</v>
      </c>
      <c r="E3048" s="6" t="str">
        <f aca="false">IF(AND(V3048&lt;&gt;"",W3048&lt;&gt;""),"Yes","No")</f>
        <v>Yes</v>
      </c>
      <c r="F3048" s="18" t="n">
        <f aca="false">Total!F3048</f>
        <v>2398.1</v>
      </c>
      <c r="G3048" s="18" t="n">
        <f aca="false">Total!G3048</f>
        <v>1808.8</v>
      </c>
      <c r="H3048" s="18" t="n">
        <f aca="false">Total!H3048</f>
        <v>589.3</v>
      </c>
      <c r="I3048" s="18" t="n">
        <f aca="false">Total!I3048</f>
        <v>108.05</v>
      </c>
      <c r="J3048" s="18" t="n">
        <f aca="false">IF($V3048="","",INDEX('Stock Exchange'!F$5:F$2450,$V3048))</f>
        <v>2398.1</v>
      </c>
      <c r="K3048" s="18" t="n">
        <f aca="false">IF($V3048="","",INDEX('Stock Exchange'!G$5:G$2450,$V3048))</f>
        <v>1808.6</v>
      </c>
      <c r="L3048" s="18" t="n">
        <f aca="false">IF($V3048="","",INDEX('Stock Exchange'!H$5:H$2450,$V3048))</f>
        <v>589.5</v>
      </c>
      <c r="M3048" s="18" t="n">
        <f aca="false">IF($V3048="","",INDEX('Stock Exchange'!I$5:I$2450,$V3048))</f>
        <v>108.08</v>
      </c>
      <c r="N3048" s="18" t="n">
        <f aca="false">IF($W3048="","",INDEX(Primary!F$5:F$2450,$W3048))</f>
        <v>0</v>
      </c>
      <c r="O3048" s="18" t="n">
        <f aca="false">IF($W3048="","",INDEX(Primary!G$5:G$2450,$W3048))</f>
        <v>0.2</v>
      </c>
      <c r="P3048" s="18" t="n">
        <f aca="false">IF($W3048="","",INDEX(Primary!H$5:H$2450,$W3048))</f>
        <v>-0.1</v>
      </c>
      <c r="Q3048" s="18" t="n">
        <f aca="false">IF($W3048="","",INDEX(Primary!I$5:I$2450,$W3048))</f>
        <v>-0.03</v>
      </c>
      <c r="R3048" s="19" t="n">
        <f aca="false">IF($E3048="Yes",L3048+P3048,"")</f>
        <v>589.4</v>
      </c>
      <c r="S3048" s="19" t="n">
        <f aca="false">IF($E3048="Yes",H3048-R3048,"")</f>
        <v>-0.100000000000023</v>
      </c>
      <c r="T3048" s="6" t="str">
        <f aca="false">IF($E3048="Yes",IF(ROUND(ABS(S3048),2)&lt;=$T$2,"OK","CHECK"),"n/a")</f>
        <v>OK</v>
      </c>
      <c r="U3048" s="20" t="n">
        <f aca="false">Total!J3048</f>
        <v>54.5413</v>
      </c>
      <c r="V3048" s="17" t="n">
        <f aca="false">IFERROR(MATCH($A3048,'Stock Exchange'!$A$5:$A$2450,0),"")</f>
        <v>830</v>
      </c>
      <c r="W3048" s="17" t="n">
        <f aca="false">IFERROR(MATCH($A3048,Primary!$A$5:$A$2450,0),"")</f>
        <v>830</v>
      </c>
    </row>
    <row r="3049" customFormat="false" ht="15" hidden="false" customHeight="false" outlineLevel="0" collapsed="false">
      <c r="A3049" s="16" t="n">
        <f aca="false">Total!A3049</f>
        <v>41408</v>
      </c>
      <c r="B3049" s="17" t="n">
        <f aca="false">YEAR(A3049)</f>
        <v>2013</v>
      </c>
      <c r="C3049" s="17" t="n">
        <f aca="false">MONTH(A3049)</f>
        <v>5</v>
      </c>
      <c r="D3049" s="6" t="str">
        <f aca="false">IF(MONTH(A3049)&gt;=4,"FY "&amp;YEAR(A3049)&amp;"-"&amp;RIGHT(YEAR(A3049)+1,2),"FY "&amp;(YEAR(A3049)-1)&amp;"-"&amp;RIGHT(YEAR(A3049),2))</f>
        <v>FY 2013-14</v>
      </c>
      <c r="E3049" s="6" t="str">
        <f aca="false">IF(AND(V3049&lt;&gt;"",W3049&lt;&gt;""),"Yes","No")</f>
        <v>Yes</v>
      </c>
      <c r="F3049" s="18" t="n">
        <f aca="false">Total!F3049</f>
        <v>2097.2</v>
      </c>
      <c r="G3049" s="18" t="n">
        <f aca="false">Total!G3049</f>
        <v>1616.4</v>
      </c>
      <c r="H3049" s="18" t="n">
        <f aca="false">Total!H3049</f>
        <v>480.8</v>
      </c>
      <c r="I3049" s="18" t="n">
        <f aca="false">Total!I3049</f>
        <v>87.56</v>
      </c>
      <c r="J3049" s="18" t="n">
        <f aca="false">IF($V3049="","",INDEX('Stock Exchange'!F$5:F$2450,$V3049))</f>
        <v>1875.2</v>
      </c>
      <c r="K3049" s="18" t="n">
        <f aca="false">IF($V3049="","",INDEX('Stock Exchange'!G$5:G$2450,$V3049))</f>
        <v>1580.3</v>
      </c>
      <c r="L3049" s="18" t="n">
        <f aca="false">IF($V3049="","",INDEX('Stock Exchange'!H$5:H$2450,$V3049))</f>
        <v>294.9</v>
      </c>
      <c r="M3049" s="18" t="n">
        <f aca="false">IF($V3049="","",INDEX('Stock Exchange'!I$5:I$2450,$V3049))</f>
        <v>53.69</v>
      </c>
      <c r="N3049" s="18" t="n">
        <f aca="false">IF($W3049="","",INDEX(Primary!F$5:F$2450,$W3049))</f>
        <v>222.1</v>
      </c>
      <c r="O3049" s="18" t="n">
        <f aca="false">IF($W3049="","",INDEX(Primary!G$5:G$2450,$W3049))</f>
        <v>36.1</v>
      </c>
      <c r="P3049" s="18" t="n">
        <f aca="false">IF($W3049="","",INDEX(Primary!H$5:H$2450,$W3049))</f>
        <v>186</v>
      </c>
      <c r="Q3049" s="18" t="n">
        <f aca="false">IF($W3049="","",INDEX(Primary!I$5:I$2450,$W3049))</f>
        <v>33.87</v>
      </c>
      <c r="R3049" s="19" t="n">
        <f aca="false">IF($E3049="Yes",L3049+P3049,"")</f>
        <v>480.9</v>
      </c>
      <c r="S3049" s="19" t="n">
        <f aca="false">IF($E3049="Yes",H3049-R3049,"")</f>
        <v>-0.0999999999999659</v>
      </c>
      <c r="T3049" s="6" t="str">
        <f aca="false">IF($E3049="Yes",IF(ROUND(ABS(S3049),2)&lt;=$T$2,"OK","CHECK"),"n/a")</f>
        <v>OK</v>
      </c>
      <c r="U3049" s="20" t="n">
        <f aca="false">Total!J3049</f>
        <v>54.915</v>
      </c>
      <c r="V3049" s="17" t="n">
        <f aca="false">IFERROR(MATCH($A3049,'Stock Exchange'!$A$5:$A$2450,0),"")</f>
        <v>831</v>
      </c>
      <c r="W3049" s="17" t="n">
        <f aca="false">IFERROR(MATCH($A3049,Primary!$A$5:$A$2450,0),"")</f>
        <v>831</v>
      </c>
    </row>
    <row r="3050" customFormat="false" ht="15" hidden="false" customHeight="false" outlineLevel="0" collapsed="false">
      <c r="A3050" s="16" t="n">
        <f aca="false">Total!A3050</f>
        <v>41409</v>
      </c>
      <c r="B3050" s="17" t="n">
        <f aca="false">YEAR(A3050)</f>
        <v>2013</v>
      </c>
      <c r="C3050" s="17" t="n">
        <f aca="false">MONTH(A3050)</f>
        <v>5</v>
      </c>
      <c r="D3050" s="6" t="str">
        <f aca="false">IF(MONTH(A3050)&gt;=4,"FY "&amp;YEAR(A3050)&amp;"-"&amp;RIGHT(YEAR(A3050)+1,2),"FY "&amp;(YEAR(A3050)-1)&amp;"-"&amp;RIGHT(YEAR(A3050),2))</f>
        <v>FY 2013-14</v>
      </c>
      <c r="E3050" s="6" t="str">
        <f aca="false">IF(AND(V3050&lt;&gt;"",W3050&lt;&gt;""),"Yes","No")</f>
        <v>Yes</v>
      </c>
      <c r="F3050" s="18" t="n">
        <f aca="false">Total!F3050</f>
        <v>2281.8</v>
      </c>
      <c r="G3050" s="18" t="n">
        <f aca="false">Total!G3050</f>
        <v>1825.4</v>
      </c>
      <c r="H3050" s="18" t="n">
        <f aca="false">Total!H3050</f>
        <v>456.4</v>
      </c>
      <c r="I3050" s="18" t="n">
        <f aca="false">Total!I3050</f>
        <v>83.55</v>
      </c>
      <c r="J3050" s="18" t="n">
        <f aca="false">IF($V3050="","",INDEX('Stock Exchange'!F$5:F$2450,$V3050))</f>
        <v>2281.8</v>
      </c>
      <c r="K3050" s="18" t="n">
        <f aca="false">IF($V3050="","",INDEX('Stock Exchange'!G$5:G$2450,$V3050))</f>
        <v>1813</v>
      </c>
      <c r="L3050" s="18" t="n">
        <f aca="false">IF($V3050="","",INDEX('Stock Exchange'!H$5:H$2450,$V3050))</f>
        <v>468.7</v>
      </c>
      <c r="M3050" s="18" t="n">
        <f aca="false">IF($V3050="","",INDEX('Stock Exchange'!I$5:I$2450,$V3050))</f>
        <v>85.8</v>
      </c>
      <c r="N3050" s="18" t="n">
        <f aca="false">IF($W3050="","",INDEX(Primary!F$5:F$2450,$W3050))</f>
        <v>0</v>
      </c>
      <c r="O3050" s="18" t="n">
        <f aca="false">IF($W3050="","",INDEX(Primary!G$5:G$2450,$W3050))</f>
        <v>12.3</v>
      </c>
      <c r="P3050" s="18" t="n">
        <f aca="false">IF($W3050="","",INDEX(Primary!H$5:H$2450,$W3050))</f>
        <v>-12.3</v>
      </c>
      <c r="Q3050" s="18" t="n">
        <f aca="false">IF($W3050="","",INDEX(Primary!I$5:I$2450,$W3050))</f>
        <v>-2.26</v>
      </c>
      <c r="R3050" s="19" t="n">
        <f aca="false">IF($E3050="Yes",L3050+P3050,"")</f>
        <v>456.4</v>
      </c>
      <c r="S3050" s="19" t="n">
        <f aca="false">IF($E3050="Yes",H3050-R3050,"")</f>
        <v>0</v>
      </c>
      <c r="T3050" s="6" t="str">
        <f aca="false">IF($E3050="Yes",IF(ROUND(ABS(S3050),2)&lt;=$T$2,"OK","CHECK"),"n/a")</f>
        <v>OK</v>
      </c>
      <c r="U3050" s="20" t="n">
        <f aca="false">Total!J3050</f>
        <v>54.6275</v>
      </c>
      <c r="V3050" s="17" t="n">
        <f aca="false">IFERROR(MATCH($A3050,'Stock Exchange'!$A$5:$A$2450,0),"")</f>
        <v>832</v>
      </c>
      <c r="W3050" s="17" t="n">
        <f aca="false">IFERROR(MATCH($A3050,Primary!$A$5:$A$2450,0),"")</f>
        <v>832</v>
      </c>
    </row>
    <row r="3051" customFormat="false" ht="15" hidden="false" customHeight="false" outlineLevel="0" collapsed="false">
      <c r="A3051" s="16" t="n">
        <f aca="false">Total!A3051</f>
        <v>41410</v>
      </c>
      <c r="B3051" s="17" t="n">
        <f aca="false">YEAR(A3051)</f>
        <v>2013</v>
      </c>
      <c r="C3051" s="17" t="n">
        <f aca="false">MONTH(A3051)</f>
        <v>5</v>
      </c>
      <c r="D3051" s="6" t="str">
        <f aca="false">IF(MONTH(A3051)&gt;=4,"FY "&amp;YEAR(A3051)&amp;"-"&amp;RIGHT(YEAR(A3051)+1,2),"FY "&amp;(YEAR(A3051)-1)&amp;"-"&amp;RIGHT(YEAR(A3051),2))</f>
        <v>FY 2013-14</v>
      </c>
      <c r="E3051" s="6" t="str">
        <f aca="false">IF(AND(V3051&lt;&gt;"",W3051&lt;&gt;""),"Yes","No")</f>
        <v>Yes</v>
      </c>
      <c r="F3051" s="18" t="n">
        <f aca="false">Total!F3051</f>
        <v>4369</v>
      </c>
      <c r="G3051" s="18" t="n">
        <f aca="false">Total!G3051</f>
        <v>2668.1</v>
      </c>
      <c r="H3051" s="18" t="n">
        <f aca="false">Total!H3051</f>
        <v>1700.9</v>
      </c>
      <c r="I3051" s="18" t="n">
        <f aca="false">Total!I3051</f>
        <v>310.47</v>
      </c>
      <c r="J3051" s="18" t="n">
        <f aca="false">IF($V3051="","",INDEX('Stock Exchange'!F$5:F$2450,$V3051))</f>
        <v>4369</v>
      </c>
      <c r="K3051" s="18" t="n">
        <f aca="false">IF($V3051="","",INDEX('Stock Exchange'!G$5:G$2450,$V3051))</f>
        <v>2668.1</v>
      </c>
      <c r="L3051" s="18" t="n">
        <f aca="false">IF($V3051="","",INDEX('Stock Exchange'!H$5:H$2450,$V3051))</f>
        <v>1700.9</v>
      </c>
      <c r="M3051" s="18" t="n">
        <f aca="false">IF($V3051="","",INDEX('Stock Exchange'!I$5:I$2450,$V3051))</f>
        <v>310.47</v>
      </c>
      <c r="N3051" s="18" t="n">
        <f aca="false">IF($W3051="","",INDEX(Primary!F$5:F$2450,$W3051))</f>
        <v>0</v>
      </c>
      <c r="O3051" s="18" t="n">
        <f aca="false">IF($W3051="","",INDEX(Primary!G$5:G$2450,$W3051))</f>
        <v>0</v>
      </c>
      <c r="P3051" s="18" t="n">
        <f aca="false">IF($W3051="","",INDEX(Primary!H$5:H$2450,$W3051))</f>
        <v>0</v>
      </c>
      <c r="Q3051" s="18" t="n">
        <f aca="false">IF($W3051="","",INDEX(Primary!I$5:I$2450,$W3051))</f>
        <v>0</v>
      </c>
      <c r="R3051" s="19" t="n">
        <f aca="false">IF($E3051="Yes",L3051+P3051,"")</f>
        <v>1700.9</v>
      </c>
      <c r="S3051" s="19" t="n">
        <f aca="false">IF($E3051="Yes",H3051-R3051,"")</f>
        <v>0</v>
      </c>
      <c r="T3051" s="6" t="str">
        <f aca="false">IF($E3051="Yes",IF(ROUND(ABS(S3051),2)&lt;=$T$2,"OK","CHECK"),"n/a")</f>
        <v>OK</v>
      </c>
      <c r="U3051" s="20" t="n">
        <f aca="false">Total!J3051</f>
        <v>54.7835</v>
      </c>
      <c r="V3051" s="17" t="n">
        <f aca="false">IFERROR(MATCH($A3051,'Stock Exchange'!$A$5:$A$2450,0),"")</f>
        <v>833</v>
      </c>
      <c r="W3051" s="17" t="n">
        <f aca="false">IFERROR(MATCH($A3051,Primary!$A$5:$A$2450,0),"")</f>
        <v>833</v>
      </c>
    </row>
    <row r="3052" customFormat="false" ht="15" hidden="false" customHeight="false" outlineLevel="0" collapsed="false">
      <c r="A3052" s="16" t="n">
        <f aca="false">Total!A3052</f>
        <v>41411</v>
      </c>
      <c r="B3052" s="17" t="n">
        <f aca="false">YEAR(A3052)</f>
        <v>2013</v>
      </c>
      <c r="C3052" s="17" t="n">
        <f aca="false">MONTH(A3052)</f>
        <v>5</v>
      </c>
      <c r="D3052" s="6" t="str">
        <f aca="false">IF(MONTH(A3052)&gt;=4,"FY "&amp;YEAR(A3052)&amp;"-"&amp;RIGHT(YEAR(A3052)+1,2),"FY "&amp;(YEAR(A3052)-1)&amp;"-"&amp;RIGHT(YEAR(A3052),2))</f>
        <v>FY 2013-14</v>
      </c>
      <c r="E3052" s="6" t="str">
        <f aca="false">IF(AND(V3052&lt;&gt;"",W3052&lt;&gt;""),"Yes","No")</f>
        <v>Yes</v>
      </c>
      <c r="F3052" s="18" t="n">
        <f aca="false">Total!F3052</f>
        <v>4021.7</v>
      </c>
      <c r="G3052" s="18" t="n">
        <f aca="false">Total!G3052</f>
        <v>2781.2</v>
      </c>
      <c r="H3052" s="18" t="n">
        <f aca="false">Total!H3052</f>
        <v>1240.5</v>
      </c>
      <c r="I3052" s="18" t="n">
        <f aca="false">Total!I3052</f>
        <v>226.49</v>
      </c>
      <c r="J3052" s="18" t="n">
        <f aca="false">IF($V3052="","",INDEX('Stock Exchange'!F$5:F$2450,$V3052))</f>
        <v>3911.3</v>
      </c>
      <c r="K3052" s="18" t="n">
        <f aca="false">IF($V3052="","",INDEX('Stock Exchange'!G$5:G$2450,$V3052))</f>
        <v>2774.9</v>
      </c>
      <c r="L3052" s="18" t="n">
        <f aca="false">IF($V3052="","",INDEX('Stock Exchange'!H$5:H$2450,$V3052))</f>
        <v>1136.4</v>
      </c>
      <c r="M3052" s="18" t="n">
        <f aca="false">IF($V3052="","",INDEX('Stock Exchange'!I$5:I$2450,$V3052))</f>
        <v>207.48</v>
      </c>
      <c r="N3052" s="18" t="n">
        <f aca="false">IF($W3052="","",INDEX(Primary!F$5:F$2450,$W3052))</f>
        <v>110.4</v>
      </c>
      <c r="O3052" s="18" t="n">
        <f aca="false">IF($W3052="","",INDEX(Primary!G$5:G$2450,$W3052))</f>
        <v>6.3</v>
      </c>
      <c r="P3052" s="18" t="n">
        <f aca="false">IF($W3052="","",INDEX(Primary!H$5:H$2450,$W3052))</f>
        <v>104.1</v>
      </c>
      <c r="Q3052" s="18" t="n">
        <f aca="false">IF($W3052="","",INDEX(Primary!I$5:I$2450,$W3052))</f>
        <v>19.01</v>
      </c>
      <c r="R3052" s="19" t="n">
        <f aca="false">IF($E3052="Yes",L3052+P3052,"")</f>
        <v>1240.5</v>
      </c>
      <c r="S3052" s="19" t="n">
        <f aca="false">IF($E3052="Yes",H3052-R3052,"")</f>
        <v>0</v>
      </c>
      <c r="T3052" s="6" t="str">
        <f aca="false">IF($E3052="Yes",IF(ROUND(ABS(S3052),2)&lt;=$T$2,"OK","CHECK"),"n/a")</f>
        <v>OK</v>
      </c>
      <c r="U3052" s="20" t="n">
        <f aca="false">Total!J3052</f>
        <v>54.7723</v>
      </c>
      <c r="V3052" s="17" t="n">
        <f aca="false">IFERROR(MATCH($A3052,'Stock Exchange'!$A$5:$A$2450,0),"")</f>
        <v>834</v>
      </c>
      <c r="W3052" s="17" t="n">
        <f aca="false">IFERROR(MATCH($A3052,Primary!$A$5:$A$2450,0),"")</f>
        <v>834</v>
      </c>
    </row>
    <row r="3053" customFormat="false" ht="15" hidden="false" customHeight="false" outlineLevel="0" collapsed="false">
      <c r="A3053" s="16" t="n">
        <f aca="false">Total!A3053</f>
        <v>41414</v>
      </c>
      <c r="B3053" s="17" t="n">
        <f aca="false">YEAR(A3053)</f>
        <v>2013</v>
      </c>
      <c r="C3053" s="17" t="n">
        <f aca="false">MONTH(A3053)</f>
        <v>5</v>
      </c>
      <c r="D3053" s="6" t="str">
        <f aca="false">IF(MONTH(A3053)&gt;=4,"FY "&amp;YEAR(A3053)&amp;"-"&amp;RIGHT(YEAR(A3053)+1,2),"FY "&amp;(YEAR(A3053)-1)&amp;"-"&amp;RIGHT(YEAR(A3053),2))</f>
        <v>FY 2013-14</v>
      </c>
      <c r="E3053" s="6" t="str">
        <f aca="false">IF(AND(V3053&lt;&gt;"",W3053&lt;&gt;""),"Yes","No")</f>
        <v>Yes</v>
      </c>
      <c r="F3053" s="18" t="n">
        <f aca="false">Total!F3053</f>
        <v>3203.5</v>
      </c>
      <c r="G3053" s="18" t="n">
        <f aca="false">Total!G3053</f>
        <v>2245.2</v>
      </c>
      <c r="H3053" s="18" t="n">
        <f aca="false">Total!H3053</f>
        <v>958.3</v>
      </c>
      <c r="I3053" s="18" t="n">
        <f aca="false">Total!I3053</f>
        <v>174.59</v>
      </c>
      <c r="J3053" s="18" t="n">
        <f aca="false">IF($V3053="","",INDEX('Stock Exchange'!F$5:F$2450,$V3053))</f>
        <v>3202.2</v>
      </c>
      <c r="K3053" s="18" t="n">
        <f aca="false">IF($V3053="","",INDEX('Stock Exchange'!G$5:G$2450,$V3053))</f>
        <v>2243.9</v>
      </c>
      <c r="L3053" s="18" t="n">
        <f aca="false">IF($V3053="","",INDEX('Stock Exchange'!H$5:H$2450,$V3053))</f>
        <v>958.3</v>
      </c>
      <c r="M3053" s="18" t="n">
        <f aca="false">IF($V3053="","",INDEX('Stock Exchange'!I$5:I$2450,$V3053))</f>
        <v>174.6</v>
      </c>
      <c r="N3053" s="18" t="n">
        <f aca="false">IF($W3053="","",INDEX(Primary!F$5:F$2450,$W3053))</f>
        <v>1.3</v>
      </c>
      <c r="O3053" s="18" t="n">
        <f aca="false">IF($W3053="","",INDEX(Primary!G$5:G$2450,$W3053))</f>
        <v>1.4</v>
      </c>
      <c r="P3053" s="18" t="n">
        <f aca="false">IF($W3053="","",INDEX(Primary!H$5:H$2450,$W3053))</f>
        <v>-0.1</v>
      </c>
      <c r="Q3053" s="18" t="n">
        <f aca="false">IF($W3053="","",INDEX(Primary!I$5:I$2450,$W3053))</f>
        <v>-0.01</v>
      </c>
      <c r="R3053" s="19" t="n">
        <f aca="false">IF($E3053="Yes",L3053+P3053,"")</f>
        <v>958.2</v>
      </c>
      <c r="S3053" s="19" t="n">
        <f aca="false">IF($E3053="Yes",H3053-R3053,"")</f>
        <v>0.100000000000023</v>
      </c>
      <c r="T3053" s="6" t="str">
        <f aca="false">IF($E3053="Yes",IF(ROUND(ABS(S3053),2)&lt;=$T$2,"OK","CHECK"),"n/a")</f>
        <v>OK</v>
      </c>
      <c r="U3053" s="20" t="n">
        <f aca="false">Total!J3053</f>
        <v>54.8865</v>
      </c>
      <c r="V3053" s="17" t="n">
        <f aca="false">IFERROR(MATCH($A3053,'Stock Exchange'!$A$5:$A$2450,0),"")</f>
        <v>835</v>
      </c>
      <c r="W3053" s="17" t="n">
        <f aca="false">IFERROR(MATCH($A3053,Primary!$A$5:$A$2450,0),"")</f>
        <v>835</v>
      </c>
    </row>
    <row r="3054" customFormat="false" ht="15" hidden="false" customHeight="false" outlineLevel="0" collapsed="false">
      <c r="A3054" s="16" t="n">
        <f aca="false">Total!A3054</f>
        <v>41415</v>
      </c>
      <c r="B3054" s="17" t="n">
        <f aca="false">YEAR(A3054)</f>
        <v>2013</v>
      </c>
      <c r="C3054" s="17" t="n">
        <f aca="false">MONTH(A3054)</f>
        <v>5</v>
      </c>
      <c r="D3054" s="6" t="str">
        <f aca="false">IF(MONTH(A3054)&gt;=4,"FY "&amp;YEAR(A3054)&amp;"-"&amp;RIGHT(YEAR(A3054)+1,2),"FY "&amp;(YEAR(A3054)-1)&amp;"-"&amp;RIGHT(YEAR(A3054),2))</f>
        <v>FY 2013-14</v>
      </c>
      <c r="E3054" s="6" t="str">
        <f aca="false">IF(AND(V3054&lt;&gt;"",W3054&lt;&gt;""),"Yes","No")</f>
        <v>Yes</v>
      </c>
      <c r="F3054" s="18" t="n">
        <f aca="false">Total!F3054</f>
        <v>3258.5</v>
      </c>
      <c r="G3054" s="18" t="n">
        <f aca="false">Total!G3054</f>
        <v>2224</v>
      </c>
      <c r="H3054" s="18" t="n">
        <f aca="false">Total!H3054</f>
        <v>1034.5</v>
      </c>
      <c r="I3054" s="18" t="n">
        <f aca="false">Total!I3054</f>
        <v>187.97</v>
      </c>
      <c r="J3054" s="18" t="n">
        <f aca="false">IF($V3054="","",INDEX('Stock Exchange'!F$5:F$2450,$V3054))</f>
        <v>3050.6</v>
      </c>
      <c r="K3054" s="18" t="n">
        <f aca="false">IF($V3054="","",INDEX('Stock Exchange'!G$5:G$2450,$V3054))</f>
        <v>2223</v>
      </c>
      <c r="L3054" s="18" t="n">
        <f aca="false">IF($V3054="","",INDEX('Stock Exchange'!H$5:H$2450,$V3054))</f>
        <v>827.6</v>
      </c>
      <c r="M3054" s="18" t="n">
        <f aca="false">IF($V3054="","",INDEX('Stock Exchange'!I$5:I$2450,$V3054))</f>
        <v>150.37</v>
      </c>
      <c r="N3054" s="18" t="n">
        <f aca="false">IF($W3054="","",INDEX(Primary!F$5:F$2450,$W3054))</f>
        <v>208</v>
      </c>
      <c r="O3054" s="18" t="n">
        <f aca="false">IF($W3054="","",INDEX(Primary!G$5:G$2450,$W3054))</f>
        <v>1</v>
      </c>
      <c r="P3054" s="18" t="n">
        <f aca="false">IF($W3054="","",INDEX(Primary!H$5:H$2450,$W3054))</f>
        <v>206.9</v>
      </c>
      <c r="Q3054" s="18" t="n">
        <f aca="false">IF($W3054="","",INDEX(Primary!I$5:I$2450,$W3054))</f>
        <v>37.6</v>
      </c>
      <c r="R3054" s="19" t="n">
        <f aca="false">IF($E3054="Yes",L3054+P3054,"")</f>
        <v>1034.5</v>
      </c>
      <c r="S3054" s="19" t="n">
        <f aca="false">IF($E3054="Yes",H3054-R3054,"")</f>
        <v>0</v>
      </c>
      <c r="T3054" s="6" t="str">
        <f aca="false">IF($E3054="Yes",IF(ROUND(ABS(S3054),2)&lt;=$T$2,"OK","CHECK"),"n/a")</f>
        <v>OK</v>
      </c>
      <c r="U3054" s="20" t="n">
        <f aca="false">Total!J3054</f>
        <v>55.0368</v>
      </c>
      <c r="V3054" s="17" t="n">
        <f aca="false">IFERROR(MATCH($A3054,'Stock Exchange'!$A$5:$A$2450,0),"")</f>
        <v>836</v>
      </c>
      <c r="W3054" s="17" t="n">
        <f aca="false">IFERROR(MATCH($A3054,Primary!$A$5:$A$2450,0),"")</f>
        <v>836</v>
      </c>
    </row>
    <row r="3055" customFormat="false" ht="15" hidden="false" customHeight="false" outlineLevel="0" collapsed="false">
      <c r="A3055" s="16" t="n">
        <f aca="false">Total!A3055</f>
        <v>41416</v>
      </c>
      <c r="B3055" s="17" t="n">
        <f aca="false">YEAR(A3055)</f>
        <v>2013</v>
      </c>
      <c r="C3055" s="17" t="n">
        <f aca="false">MONTH(A3055)</f>
        <v>5</v>
      </c>
      <c r="D3055" s="6" t="str">
        <f aca="false">IF(MONTH(A3055)&gt;=4,"FY "&amp;YEAR(A3055)&amp;"-"&amp;RIGHT(YEAR(A3055)+1,2),"FY "&amp;(YEAR(A3055)-1)&amp;"-"&amp;RIGHT(YEAR(A3055),2))</f>
        <v>FY 2013-14</v>
      </c>
      <c r="E3055" s="6" t="str">
        <f aca="false">IF(AND(V3055&lt;&gt;"",W3055&lt;&gt;""),"Yes","No")</f>
        <v>Yes</v>
      </c>
      <c r="F3055" s="18" t="n">
        <f aca="false">Total!F3055</f>
        <v>4710.1</v>
      </c>
      <c r="G3055" s="18" t="n">
        <f aca="false">Total!G3055</f>
        <v>2127.8</v>
      </c>
      <c r="H3055" s="18" t="n">
        <f aca="false">Total!H3055</f>
        <v>2582.4</v>
      </c>
      <c r="I3055" s="18" t="n">
        <f aca="false">Total!I3055</f>
        <v>469.19</v>
      </c>
      <c r="J3055" s="18" t="n">
        <f aca="false">IF($V3055="","",INDEX('Stock Exchange'!F$5:F$2450,$V3055))</f>
        <v>2849.3</v>
      </c>
      <c r="K3055" s="18" t="n">
        <f aca="false">IF($V3055="","",INDEX('Stock Exchange'!G$5:G$2450,$V3055))</f>
        <v>2126.3</v>
      </c>
      <c r="L3055" s="18" t="n">
        <f aca="false">IF($V3055="","",INDEX('Stock Exchange'!H$5:H$2450,$V3055))</f>
        <v>723</v>
      </c>
      <c r="M3055" s="18" t="n">
        <f aca="false">IF($V3055="","",INDEX('Stock Exchange'!I$5:I$2450,$V3055))</f>
        <v>131.36</v>
      </c>
      <c r="N3055" s="18" t="n">
        <f aca="false">IF($W3055="","",INDEX(Primary!F$5:F$2450,$W3055))</f>
        <v>1860.8</v>
      </c>
      <c r="O3055" s="18" t="n">
        <f aca="false">IF($W3055="","",INDEX(Primary!G$5:G$2450,$W3055))</f>
        <v>1.4</v>
      </c>
      <c r="P3055" s="18" t="n">
        <f aca="false">IF($W3055="","",INDEX(Primary!H$5:H$2450,$W3055))</f>
        <v>1859.4</v>
      </c>
      <c r="Q3055" s="18" t="n">
        <f aca="false">IF($W3055="","",INDEX(Primary!I$5:I$2450,$W3055))</f>
        <v>337.83</v>
      </c>
      <c r="R3055" s="19" t="n">
        <f aca="false">IF($E3055="Yes",L3055+P3055,"")</f>
        <v>2582.4</v>
      </c>
      <c r="S3055" s="19" t="n">
        <f aca="false">IF($E3055="Yes",H3055-R3055,"")</f>
        <v>0</v>
      </c>
      <c r="T3055" s="6" t="str">
        <f aca="false">IF($E3055="Yes",IF(ROUND(ABS(S3055),2)&lt;=$T$2,"OK","CHECK"),"n/a")</f>
        <v>OK</v>
      </c>
      <c r="U3055" s="20" t="n">
        <f aca="false">Total!J3055</f>
        <v>55.0395</v>
      </c>
      <c r="V3055" s="17" t="n">
        <f aca="false">IFERROR(MATCH($A3055,'Stock Exchange'!$A$5:$A$2450,0),"")</f>
        <v>837</v>
      </c>
      <c r="W3055" s="17" t="n">
        <f aca="false">IFERROR(MATCH($A3055,Primary!$A$5:$A$2450,0),"")</f>
        <v>837</v>
      </c>
    </row>
    <row r="3056" customFormat="false" ht="15" hidden="false" customHeight="false" outlineLevel="0" collapsed="false">
      <c r="A3056" s="16" t="n">
        <f aca="false">Total!A3056</f>
        <v>41417</v>
      </c>
      <c r="B3056" s="17" t="n">
        <f aca="false">YEAR(A3056)</f>
        <v>2013</v>
      </c>
      <c r="C3056" s="17" t="n">
        <f aca="false">MONTH(A3056)</f>
        <v>5</v>
      </c>
      <c r="D3056" s="6" t="str">
        <f aca="false">IF(MONTH(A3056)&gt;=4,"FY "&amp;YEAR(A3056)&amp;"-"&amp;RIGHT(YEAR(A3056)+1,2),"FY "&amp;(YEAR(A3056)-1)&amp;"-"&amp;RIGHT(YEAR(A3056),2))</f>
        <v>FY 2013-14</v>
      </c>
      <c r="E3056" s="6" t="str">
        <f aca="false">IF(AND(V3056&lt;&gt;"",W3056&lt;&gt;""),"Yes","No")</f>
        <v>Yes</v>
      </c>
      <c r="F3056" s="18" t="n">
        <f aca="false">Total!F3056</f>
        <v>3812</v>
      </c>
      <c r="G3056" s="18" t="n">
        <f aca="false">Total!G3056</f>
        <v>2182.1</v>
      </c>
      <c r="H3056" s="18" t="n">
        <f aca="false">Total!H3056</f>
        <v>1629.9</v>
      </c>
      <c r="I3056" s="18" t="n">
        <f aca="false">Total!I3056</f>
        <v>293.56</v>
      </c>
      <c r="J3056" s="18" t="n">
        <f aca="false">IF($V3056="","",INDEX('Stock Exchange'!F$5:F$2450,$V3056))</f>
        <v>2796.8</v>
      </c>
      <c r="K3056" s="18" t="n">
        <f aca="false">IF($V3056="","",INDEX('Stock Exchange'!G$5:G$2450,$V3056))</f>
        <v>2179.9</v>
      </c>
      <c r="L3056" s="18" t="n">
        <f aca="false">IF($V3056="","",INDEX('Stock Exchange'!H$5:H$2450,$V3056))</f>
        <v>616.9</v>
      </c>
      <c r="M3056" s="18" t="n">
        <f aca="false">IF($V3056="","",INDEX('Stock Exchange'!I$5:I$2450,$V3056))</f>
        <v>111.11</v>
      </c>
      <c r="N3056" s="18" t="n">
        <f aca="false">IF($W3056="","",INDEX(Primary!F$5:F$2450,$W3056))</f>
        <v>1015.2</v>
      </c>
      <c r="O3056" s="18" t="n">
        <f aca="false">IF($W3056="","",INDEX(Primary!G$5:G$2450,$W3056))</f>
        <v>2.2</v>
      </c>
      <c r="P3056" s="18" t="n">
        <f aca="false">IF($W3056="","",INDEX(Primary!H$5:H$2450,$W3056))</f>
        <v>1013</v>
      </c>
      <c r="Q3056" s="18" t="n">
        <f aca="false">IF($W3056="","",INDEX(Primary!I$5:I$2450,$W3056))</f>
        <v>182.45</v>
      </c>
      <c r="R3056" s="19" t="n">
        <f aca="false">IF($E3056="Yes",L3056+P3056,"")</f>
        <v>1629.9</v>
      </c>
      <c r="S3056" s="19" t="n">
        <f aca="false">IF($E3056="Yes",H3056-R3056,"")</f>
        <v>0</v>
      </c>
      <c r="T3056" s="6" t="str">
        <f aca="false">IF($E3056="Yes",IF(ROUND(ABS(S3056),2)&lt;=$T$2,"OK","CHECK"),"n/a")</f>
        <v>OK</v>
      </c>
      <c r="U3056" s="20" t="n">
        <f aca="false">Total!J3056</f>
        <v>55.522</v>
      </c>
      <c r="V3056" s="17" t="n">
        <f aca="false">IFERROR(MATCH($A3056,'Stock Exchange'!$A$5:$A$2450,0),"")</f>
        <v>838</v>
      </c>
      <c r="W3056" s="17" t="n">
        <f aca="false">IFERROR(MATCH($A3056,Primary!$A$5:$A$2450,0),"")</f>
        <v>838</v>
      </c>
    </row>
    <row r="3057" customFormat="false" ht="15" hidden="false" customHeight="false" outlineLevel="0" collapsed="false">
      <c r="A3057" s="16" t="n">
        <f aca="false">Total!A3057</f>
        <v>41418</v>
      </c>
      <c r="B3057" s="17" t="n">
        <f aca="false">YEAR(A3057)</f>
        <v>2013</v>
      </c>
      <c r="C3057" s="17" t="n">
        <f aca="false">MONTH(A3057)</f>
        <v>5</v>
      </c>
      <c r="D3057" s="6" t="str">
        <f aca="false">IF(MONTH(A3057)&gt;=4,"FY "&amp;YEAR(A3057)&amp;"-"&amp;RIGHT(YEAR(A3057)+1,2),"FY "&amp;(YEAR(A3057)-1)&amp;"-"&amp;RIGHT(YEAR(A3057),2))</f>
        <v>FY 2013-14</v>
      </c>
      <c r="E3057" s="6" t="str">
        <f aca="false">IF(AND(V3057&lt;&gt;"",W3057&lt;&gt;""),"Yes","No")</f>
        <v>Yes</v>
      </c>
      <c r="F3057" s="18" t="n">
        <f aca="false">Total!F3057</f>
        <v>3786.1</v>
      </c>
      <c r="G3057" s="18" t="n">
        <f aca="false">Total!G3057</f>
        <v>3466</v>
      </c>
      <c r="H3057" s="18" t="n">
        <f aca="false">Total!H3057</f>
        <v>320.1</v>
      </c>
      <c r="I3057" s="18" t="n">
        <f aca="false">Total!I3057</f>
        <v>57.16</v>
      </c>
      <c r="J3057" s="18" t="n">
        <f aca="false">IF($V3057="","",INDEX('Stock Exchange'!F$5:F$2450,$V3057))</f>
        <v>3786.1</v>
      </c>
      <c r="K3057" s="18" t="n">
        <f aca="false">IF($V3057="","",INDEX('Stock Exchange'!G$5:G$2450,$V3057))</f>
        <v>3459.1</v>
      </c>
      <c r="L3057" s="18" t="n">
        <f aca="false">IF($V3057="","",INDEX('Stock Exchange'!H$5:H$2450,$V3057))</f>
        <v>327</v>
      </c>
      <c r="M3057" s="18" t="n">
        <f aca="false">IF($V3057="","",INDEX('Stock Exchange'!I$5:I$2450,$V3057))</f>
        <v>58.4</v>
      </c>
      <c r="N3057" s="18" t="n">
        <f aca="false">IF($W3057="","",INDEX(Primary!F$5:F$2450,$W3057))</f>
        <v>0</v>
      </c>
      <c r="O3057" s="18" t="n">
        <f aca="false">IF($W3057="","",INDEX(Primary!G$5:G$2450,$W3057))</f>
        <v>6.9</v>
      </c>
      <c r="P3057" s="18" t="n">
        <f aca="false">IF($W3057="","",INDEX(Primary!H$5:H$2450,$W3057))</f>
        <v>-6.9</v>
      </c>
      <c r="Q3057" s="18" t="n">
        <f aca="false">IF($W3057="","",INDEX(Primary!I$5:I$2450,$W3057))</f>
        <v>-1.24</v>
      </c>
      <c r="R3057" s="19" t="n">
        <f aca="false">IF($E3057="Yes",L3057+P3057,"")</f>
        <v>320.1</v>
      </c>
      <c r="S3057" s="19" t="n">
        <f aca="false">IF($E3057="Yes",H3057-R3057,"")</f>
        <v>0</v>
      </c>
      <c r="T3057" s="6" t="str">
        <f aca="false">IF($E3057="Yes",IF(ROUND(ABS(S3057),2)&lt;=$T$2,"OK","CHECK"),"n/a")</f>
        <v>OK</v>
      </c>
      <c r="U3057" s="20" t="n">
        <f aca="false">Total!J3057</f>
        <v>55.991</v>
      </c>
      <c r="V3057" s="17" t="n">
        <f aca="false">IFERROR(MATCH($A3057,'Stock Exchange'!$A$5:$A$2450,0),"")</f>
        <v>839</v>
      </c>
      <c r="W3057" s="17" t="n">
        <f aca="false">IFERROR(MATCH($A3057,Primary!$A$5:$A$2450,0),"")</f>
        <v>839</v>
      </c>
    </row>
    <row r="3058" customFormat="false" ht="15" hidden="false" customHeight="false" outlineLevel="0" collapsed="false">
      <c r="A3058" s="16" t="n">
        <f aca="false">Total!A3058</f>
        <v>41421</v>
      </c>
      <c r="B3058" s="17" t="n">
        <f aca="false">YEAR(A3058)</f>
        <v>2013</v>
      </c>
      <c r="C3058" s="17" t="n">
        <f aca="false">MONTH(A3058)</f>
        <v>5</v>
      </c>
      <c r="D3058" s="6" t="str">
        <f aca="false">IF(MONTH(A3058)&gt;=4,"FY "&amp;YEAR(A3058)&amp;"-"&amp;RIGHT(YEAR(A3058)+1,2),"FY "&amp;(YEAR(A3058)-1)&amp;"-"&amp;RIGHT(YEAR(A3058),2))</f>
        <v>FY 2013-14</v>
      </c>
      <c r="E3058" s="6" t="str">
        <f aca="false">IF(AND(V3058&lt;&gt;"",W3058&lt;&gt;""),"Yes","No")</f>
        <v>Yes</v>
      </c>
      <c r="F3058" s="18" t="n">
        <f aca="false">Total!F3058</f>
        <v>2384.2</v>
      </c>
      <c r="G3058" s="18" t="n">
        <f aca="false">Total!G3058</f>
        <v>2566.1</v>
      </c>
      <c r="H3058" s="18" t="n">
        <f aca="false">Total!H3058</f>
        <v>-181.9</v>
      </c>
      <c r="I3058" s="18" t="n">
        <f aca="false">Total!I3058</f>
        <v>-32.72</v>
      </c>
      <c r="J3058" s="18" t="n">
        <f aca="false">IF($V3058="","",INDEX('Stock Exchange'!F$5:F$2450,$V3058))</f>
        <v>2378.4</v>
      </c>
      <c r="K3058" s="18" t="n">
        <f aca="false">IF($V3058="","",INDEX('Stock Exchange'!G$5:G$2450,$V3058))</f>
        <v>2559.2</v>
      </c>
      <c r="L3058" s="18" t="n">
        <f aca="false">IF($V3058="","",INDEX('Stock Exchange'!H$5:H$2450,$V3058))</f>
        <v>-180.8</v>
      </c>
      <c r="M3058" s="18" t="n">
        <f aca="false">IF($V3058="","",INDEX('Stock Exchange'!I$5:I$2450,$V3058))</f>
        <v>-32.52</v>
      </c>
      <c r="N3058" s="18" t="n">
        <f aca="false">IF($W3058="","",INDEX(Primary!F$5:F$2450,$W3058))</f>
        <v>5.8</v>
      </c>
      <c r="O3058" s="18" t="n">
        <f aca="false">IF($W3058="","",INDEX(Primary!G$5:G$2450,$W3058))</f>
        <v>6.9</v>
      </c>
      <c r="P3058" s="18" t="n">
        <f aca="false">IF($W3058="","",INDEX(Primary!H$5:H$2450,$W3058))</f>
        <v>-1.1</v>
      </c>
      <c r="Q3058" s="18" t="n">
        <f aca="false">IF($W3058="","",INDEX(Primary!I$5:I$2450,$W3058))</f>
        <v>-0.2</v>
      </c>
      <c r="R3058" s="19" t="n">
        <f aca="false">IF($E3058="Yes",L3058+P3058,"")</f>
        <v>-181.9</v>
      </c>
      <c r="S3058" s="19" t="n">
        <f aca="false">IF($E3058="Yes",H3058-R3058,"")</f>
        <v>0</v>
      </c>
      <c r="T3058" s="6" t="str">
        <f aca="false">IF($E3058="Yes",IF(ROUND(ABS(S3058),2)&lt;=$T$2,"OK","CHECK"),"n/a")</f>
        <v>OK</v>
      </c>
      <c r="U3058" s="20" t="n">
        <f aca="false">Total!J3058</f>
        <v>55.6075</v>
      </c>
      <c r="V3058" s="17" t="n">
        <f aca="false">IFERROR(MATCH($A3058,'Stock Exchange'!$A$5:$A$2450,0),"")</f>
        <v>840</v>
      </c>
      <c r="W3058" s="17" t="n">
        <f aca="false">IFERROR(MATCH($A3058,Primary!$A$5:$A$2450,0),"")</f>
        <v>840</v>
      </c>
    </row>
    <row r="3059" customFormat="false" ht="15" hidden="false" customHeight="false" outlineLevel="0" collapsed="false">
      <c r="A3059" s="16" t="n">
        <f aca="false">Total!A3059</f>
        <v>41422</v>
      </c>
      <c r="B3059" s="17" t="n">
        <f aca="false">YEAR(A3059)</f>
        <v>2013</v>
      </c>
      <c r="C3059" s="17" t="n">
        <f aca="false">MONTH(A3059)</f>
        <v>5</v>
      </c>
      <c r="D3059" s="6" t="str">
        <f aca="false">IF(MONTH(A3059)&gt;=4,"FY "&amp;YEAR(A3059)&amp;"-"&amp;RIGHT(YEAR(A3059)+1,2),"FY "&amp;(YEAR(A3059)-1)&amp;"-"&amp;RIGHT(YEAR(A3059),2))</f>
        <v>FY 2013-14</v>
      </c>
      <c r="E3059" s="6" t="str">
        <f aca="false">IF(AND(V3059&lt;&gt;"",W3059&lt;&gt;""),"Yes","No")</f>
        <v>Yes</v>
      </c>
      <c r="F3059" s="18" t="n">
        <f aca="false">Total!F3059</f>
        <v>2538.9</v>
      </c>
      <c r="G3059" s="18" t="n">
        <f aca="false">Total!G3059</f>
        <v>2151</v>
      </c>
      <c r="H3059" s="18" t="n">
        <f aca="false">Total!H3059</f>
        <v>387.8</v>
      </c>
      <c r="I3059" s="18" t="n">
        <f aca="false">Total!I3059</f>
        <v>69.73</v>
      </c>
      <c r="J3059" s="18" t="n">
        <f aca="false">IF($V3059="","",INDEX('Stock Exchange'!F$5:F$2450,$V3059))</f>
        <v>2538.9</v>
      </c>
      <c r="K3059" s="18" t="n">
        <f aca="false">IF($V3059="","",INDEX('Stock Exchange'!G$5:G$2450,$V3059))</f>
        <v>2088.4</v>
      </c>
      <c r="L3059" s="18" t="n">
        <f aca="false">IF($V3059="","",INDEX('Stock Exchange'!H$5:H$2450,$V3059))</f>
        <v>450.4</v>
      </c>
      <c r="M3059" s="18" t="n">
        <f aca="false">IF($V3059="","",INDEX('Stock Exchange'!I$5:I$2450,$V3059))</f>
        <v>80.99</v>
      </c>
      <c r="N3059" s="18" t="n">
        <f aca="false">IF($W3059="","",INDEX(Primary!F$5:F$2450,$W3059))</f>
        <v>0</v>
      </c>
      <c r="O3059" s="18" t="n">
        <f aca="false">IF($W3059="","",INDEX(Primary!G$5:G$2450,$W3059))</f>
        <v>62.6</v>
      </c>
      <c r="P3059" s="18" t="n">
        <f aca="false">IF($W3059="","",INDEX(Primary!H$5:H$2450,$W3059))</f>
        <v>-62.6</v>
      </c>
      <c r="Q3059" s="18" t="n">
        <f aca="false">IF($W3059="","",INDEX(Primary!I$5:I$2450,$W3059))</f>
        <v>-11.25</v>
      </c>
      <c r="R3059" s="19" t="n">
        <f aca="false">IF($E3059="Yes",L3059+P3059,"")</f>
        <v>387.8</v>
      </c>
      <c r="S3059" s="19" t="n">
        <f aca="false">IF($E3059="Yes",H3059-R3059,"")</f>
        <v>0</v>
      </c>
      <c r="T3059" s="6" t="str">
        <f aca="false">IF($E3059="Yes",IF(ROUND(ABS(S3059),2)&lt;=$T$2,"OK","CHECK"),"n/a")</f>
        <v>OK</v>
      </c>
      <c r="U3059" s="20" t="n">
        <f aca="false">Total!J3059</f>
        <v>55.6198</v>
      </c>
      <c r="V3059" s="17" t="n">
        <f aca="false">IFERROR(MATCH($A3059,'Stock Exchange'!$A$5:$A$2450,0),"")</f>
        <v>841</v>
      </c>
      <c r="W3059" s="17" t="n">
        <f aca="false">IFERROR(MATCH($A3059,Primary!$A$5:$A$2450,0),"")</f>
        <v>841</v>
      </c>
    </row>
    <row r="3060" customFormat="false" ht="15" hidden="false" customHeight="false" outlineLevel="0" collapsed="false">
      <c r="A3060" s="16" t="n">
        <f aca="false">Total!A3060</f>
        <v>41423</v>
      </c>
      <c r="B3060" s="17" t="n">
        <f aca="false">YEAR(A3060)</f>
        <v>2013</v>
      </c>
      <c r="C3060" s="17" t="n">
        <f aca="false">MONTH(A3060)</f>
        <v>5</v>
      </c>
      <c r="D3060" s="6" t="str">
        <f aca="false">IF(MONTH(A3060)&gt;=4,"FY "&amp;YEAR(A3060)&amp;"-"&amp;RIGHT(YEAR(A3060)+1,2),"FY "&amp;(YEAR(A3060)-1)&amp;"-"&amp;RIGHT(YEAR(A3060),2))</f>
        <v>FY 2013-14</v>
      </c>
      <c r="E3060" s="6" t="str">
        <f aca="false">IF(AND(V3060&lt;&gt;"",W3060&lt;&gt;""),"Yes","No")</f>
        <v>Yes</v>
      </c>
      <c r="F3060" s="18" t="n">
        <f aca="false">Total!F3060</f>
        <v>3078.5</v>
      </c>
      <c r="G3060" s="18" t="n">
        <f aca="false">Total!G3060</f>
        <v>2101.2</v>
      </c>
      <c r="H3060" s="18" t="n">
        <f aca="false">Total!H3060</f>
        <v>977.3</v>
      </c>
      <c r="I3060" s="18" t="n">
        <f aca="false">Total!I3060</f>
        <v>175.33</v>
      </c>
      <c r="J3060" s="18" t="n">
        <f aca="false">IF($V3060="","",INDEX('Stock Exchange'!F$5:F$2450,$V3060))</f>
        <v>2905.4</v>
      </c>
      <c r="K3060" s="18" t="n">
        <f aca="false">IF($V3060="","",INDEX('Stock Exchange'!G$5:G$2450,$V3060))</f>
        <v>2100</v>
      </c>
      <c r="L3060" s="18" t="n">
        <f aca="false">IF($V3060="","",INDEX('Stock Exchange'!H$5:H$2450,$V3060))</f>
        <v>805.4</v>
      </c>
      <c r="M3060" s="18" t="n">
        <f aca="false">IF($V3060="","",INDEX('Stock Exchange'!I$5:I$2450,$V3060))</f>
        <v>144.48</v>
      </c>
      <c r="N3060" s="18" t="n">
        <f aca="false">IF($W3060="","",INDEX(Primary!F$5:F$2450,$W3060))</f>
        <v>173.1</v>
      </c>
      <c r="O3060" s="18" t="n">
        <f aca="false">IF($W3060="","",INDEX(Primary!G$5:G$2450,$W3060))</f>
        <v>1.1</v>
      </c>
      <c r="P3060" s="18" t="n">
        <f aca="false">IF($W3060="","",INDEX(Primary!H$5:H$2450,$W3060))</f>
        <v>171.9</v>
      </c>
      <c r="Q3060" s="18" t="n">
        <f aca="false">IF($W3060="","",INDEX(Primary!I$5:I$2450,$W3060))</f>
        <v>30.85</v>
      </c>
      <c r="R3060" s="19" t="n">
        <f aca="false">IF($E3060="Yes",L3060+P3060,"")</f>
        <v>977.3</v>
      </c>
      <c r="S3060" s="19" t="n">
        <f aca="false">IF($E3060="Yes",H3060-R3060,"")</f>
        <v>0</v>
      </c>
      <c r="T3060" s="6" t="str">
        <f aca="false">IF($E3060="Yes",IF(ROUND(ABS(S3060),2)&lt;=$T$2,"OK","CHECK"),"n/a")</f>
        <v>OK</v>
      </c>
      <c r="U3060" s="20" t="n">
        <f aca="false">Total!J3060</f>
        <v>55.7423</v>
      </c>
      <c r="V3060" s="17" t="n">
        <f aca="false">IFERROR(MATCH($A3060,'Stock Exchange'!$A$5:$A$2450,0),"")</f>
        <v>842</v>
      </c>
      <c r="W3060" s="17" t="n">
        <f aca="false">IFERROR(MATCH($A3060,Primary!$A$5:$A$2450,0),"")</f>
        <v>842</v>
      </c>
    </row>
    <row r="3061" customFormat="false" ht="15" hidden="false" customHeight="false" outlineLevel="0" collapsed="false">
      <c r="A3061" s="16" t="n">
        <f aca="false">Total!A3061</f>
        <v>41424</v>
      </c>
      <c r="B3061" s="17" t="n">
        <f aca="false">YEAR(A3061)</f>
        <v>2013</v>
      </c>
      <c r="C3061" s="17" t="n">
        <f aca="false">MONTH(A3061)</f>
        <v>5</v>
      </c>
      <c r="D3061" s="6" t="str">
        <f aca="false">IF(MONTH(A3061)&gt;=4,"FY "&amp;YEAR(A3061)&amp;"-"&amp;RIGHT(YEAR(A3061)+1,2),"FY "&amp;(YEAR(A3061)-1)&amp;"-"&amp;RIGHT(YEAR(A3061),2))</f>
        <v>FY 2013-14</v>
      </c>
      <c r="E3061" s="6" t="str">
        <f aca="false">IF(AND(V3061&lt;&gt;"",W3061&lt;&gt;""),"Yes","No")</f>
        <v>Yes</v>
      </c>
      <c r="F3061" s="18" t="n">
        <f aca="false">Total!F3061</f>
        <v>3276.5</v>
      </c>
      <c r="G3061" s="18" t="n">
        <f aca="false">Total!G3061</f>
        <v>2305.8</v>
      </c>
      <c r="H3061" s="18" t="n">
        <f aca="false">Total!H3061</f>
        <v>970.7</v>
      </c>
      <c r="I3061" s="18" t="n">
        <f aca="false">Total!I3061</f>
        <v>172.6</v>
      </c>
      <c r="J3061" s="18" t="n">
        <f aca="false">IF($V3061="","",INDEX('Stock Exchange'!F$5:F$2450,$V3061))</f>
        <v>3031.5</v>
      </c>
      <c r="K3061" s="18" t="n">
        <f aca="false">IF($V3061="","",INDEX('Stock Exchange'!G$5:G$2450,$V3061))</f>
        <v>2305.6</v>
      </c>
      <c r="L3061" s="18" t="n">
        <f aca="false">IF($V3061="","",INDEX('Stock Exchange'!H$5:H$2450,$V3061))</f>
        <v>725.9</v>
      </c>
      <c r="M3061" s="18" t="n">
        <f aca="false">IF($V3061="","",INDEX('Stock Exchange'!I$5:I$2450,$V3061))</f>
        <v>129.06</v>
      </c>
      <c r="N3061" s="18" t="n">
        <f aca="false">IF($W3061="","",INDEX(Primary!F$5:F$2450,$W3061))</f>
        <v>245.1</v>
      </c>
      <c r="O3061" s="18" t="n">
        <f aca="false">IF($W3061="","",INDEX(Primary!G$5:G$2450,$W3061))</f>
        <v>0.3</v>
      </c>
      <c r="P3061" s="18" t="n">
        <f aca="false">IF($W3061="","",INDEX(Primary!H$5:H$2450,$W3061))</f>
        <v>244.8</v>
      </c>
      <c r="Q3061" s="18" t="n">
        <f aca="false">IF($W3061="","",INDEX(Primary!I$5:I$2450,$W3061))</f>
        <v>43.53</v>
      </c>
      <c r="R3061" s="19" t="n">
        <f aca="false">IF($E3061="Yes",L3061+P3061,"")</f>
        <v>970.7</v>
      </c>
      <c r="S3061" s="19" t="n">
        <f aca="false">IF($E3061="Yes",H3061-R3061,"")</f>
        <v>0</v>
      </c>
      <c r="T3061" s="6" t="str">
        <f aca="false">IF($E3061="Yes",IF(ROUND(ABS(S3061),2)&lt;=$T$2,"OK","CHECK"),"n/a")</f>
        <v>OK</v>
      </c>
      <c r="U3061" s="20" t="n">
        <f aca="false">Total!J3061</f>
        <v>56.243</v>
      </c>
      <c r="V3061" s="17" t="n">
        <f aca="false">IFERROR(MATCH($A3061,'Stock Exchange'!$A$5:$A$2450,0),"")</f>
        <v>843</v>
      </c>
      <c r="W3061" s="17" t="n">
        <f aca="false">IFERROR(MATCH($A3061,Primary!$A$5:$A$2450,0),"")</f>
        <v>843</v>
      </c>
    </row>
    <row r="3062" customFormat="false" ht="15" hidden="false" customHeight="false" outlineLevel="0" collapsed="false">
      <c r="A3062" s="16" t="n">
        <f aca="false">Total!A3062</f>
        <v>41425</v>
      </c>
      <c r="B3062" s="17" t="n">
        <f aca="false">YEAR(A3062)</f>
        <v>2013</v>
      </c>
      <c r="C3062" s="17" t="n">
        <f aca="false">MONTH(A3062)</f>
        <v>5</v>
      </c>
      <c r="D3062" s="6" t="str">
        <f aca="false">IF(MONTH(A3062)&gt;=4,"FY "&amp;YEAR(A3062)&amp;"-"&amp;RIGHT(YEAR(A3062)+1,2),"FY "&amp;(YEAR(A3062)-1)&amp;"-"&amp;RIGHT(YEAR(A3062),2))</f>
        <v>FY 2013-14</v>
      </c>
      <c r="E3062" s="6" t="str">
        <f aca="false">IF(AND(V3062&lt;&gt;"",W3062&lt;&gt;""),"Yes","No")</f>
        <v>Yes</v>
      </c>
      <c r="F3062" s="18" t="n">
        <f aca="false">Total!F3062</f>
        <v>6423.4</v>
      </c>
      <c r="G3062" s="18" t="n">
        <f aca="false">Total!G3062</f>
        <v>4926.4</v>
      </c>
      <c r="H3062" s="18" t="n">
        <f aca="false">Total!H3062</f>
        <v>1497</v>
      </c>
      <c r="I3062" s="18" t="n">
        <f aca="false">Total!I3062</f>
        <v>266.85</v>
      </c>
      <c r="J3062" s="18" t="n">
        <f aca="false">IF($V3062="","",INDEX('Stock Exchange'!F$5:F$2450,$V3062))</f>
        <v>6055</v>
      </c>
      <c r="K3062" s="18" t="n">
        <f aca="false">IF($V3062="","",INDEX('Stock Exchange'!G$5:G$2450,$V3062))</f>
        <v>4926.3</v>
      </c>
      <c r="L3062" s="18" t="n">
        <f aca="false">IF($V3062="","",INDEX('Stock Exchange'!H$5:H$2450,$V3062))</f>
        <v>1128.6</v>
      </c>
      <c r="M3062" s="18" t="n">
        <f aca="false">IF($V3062="","",INDEX('Stock Exchange'!I$5:I$2450,$V3062))</f>
        <v>201.18</v>
      </c>
      <c r="N3062" s="18" t="n">
        <f aca="false">IF($W3062="","",INDEX(Primary!F$5:F$2450,$W3062))</f>
        <v>368.5</v>
      </c>
      <c r="O3062" s="18" t="n">
        <f aca="false">IF($W3062="","",INDEX(Primary!G$5:G$2450,$W3062))</f>
        <v>0.1</v>
      </c>
      <c r="P3062" s="18" t="n">
        <f aca="false">IF($W3062="","",INDEX(Primary!H$5:H$2450,$W3062))</f>
        <v>368.4</v>
      </c>
      <c r="Q3062" s="18" t="n">
        <f aca="false">IF($W3062="","",INDEX(Primary!I$5:I$2450,$W3062))</f>
        <v>65.67</v>
      </c>
      <c r="R3062" s="19" t="n">
        <f aca="false">IF($E3062="Yes",L3062+P3062,"")</f>
        <v>1497</v>
      </c>
      <c r="S3062" s="19" t="n">
        <f aca="false">IF($E3062="Yes",H3062-R3062,"")</f>
        <v>0</v>
      </c>
      <c r="T3062" s="6" t="str">
        <f aca="false">IF($E3062="Yes",IF(ROUND(ABS(S3062),2)&lt;=$T$2,"OK","CHECK"),"n/a")</f>
        <v>OK</v>
      </c>
      <c r="U3062" s="20" t="n">
        <f aca="false">Total!J3062</f>
        <v>56.0995</v>
      </c>
      <c r="V3062" s="17" t="n">
        <f aca="false">IFERROR(MATCH($A3062,'Stock Exchange'!$A$5:$A$2450,0),"")</f>
        <v>844</v>
      </c>
      <c r="W3062" s="17" t="n">
        <f aca="false">IFERROR(MATCH($A3062,Primary!$A$5:$A$2450,0),"")</f>
        <v>844</v>
      </c>
    </row>
    <row r="3063" customFormat="false" ht="15" hidden="false" customHeight="false" outlineLevel="0" collapsed="false">
      <c r="A3063" s="16" t="n">
        <f aca="false">Total!A3063</f>
        <v>41428</v>
      </c>
      <c r="B3063" s="17" t="n">
        <f aca="false">YEAR(A3063)</f>
        <v>2013</v>
      </c>
      <c r="C3063" s="17" t="n">
        <f aca="false">MONTH(A3063)</f>
        <v>6</v>
      </c>
      <c r="D3063" s="6" t="str">
        <f aca="false">IF(MONTH(A3063)&gt;=4,"FY "&amp;YEAR(A3063)&amp;"-"&amp;RIGHT(YEAR(A3063)+1,2),"FY "&amp;(YEAR(A3063)-1)&amp;"-"&amp;RIGHT(YEAR(A3063),2))</f>
        <v>FY 2013-14</v>
      </c>
      <c r="E3063" s="6" t="str">
        <f aca="false">IF(AND(V3063&lt;&gt;"",W3063&lt;&gt;""),"Yes","No")</f>
        <v>Yes</v>
      </c>
      <c r="F3063" s="18" t="n">
        <f aca="false">Total!F3063</f>
        <v>5405.6</v>
      </c>
      <c r="G3063" s="18" t="n">
        <f aca="false">Total!G3063</f>
        <v>5902.6</v>
      </c>
      <c r="H3063" s="18" t="n">
        <f aca="false">Total!H3063</f>
        <v>-497</v>
      </c>
      <c r="I3063" s="18" t="n">
        <f aca="false">Total!I3063</f>
        <v>-87.97</v>
      </c>
      <c r="J3063" s="18" t="n">
        <f aca="false">IF($V3063="","",INDEX('Stock Exchange'!F$5:F$2450,$V3063))</f>
        <v>5397.3</v>
      </c>
      <c r="K3063" s="18" t="n">
        <f aca="false">IF($V3063="","",INDEX('Stock Exchange'!G$5:G$2450,$V3063))</f>
        <v>5695.8</v>
      </c>
      <c r="L3063" s="18" t="n">
        <f aca="false">IF($V3063="","",INDEX('Stock Exchange'!H$5:H$2450,$V3063))</f>
        <v>-298.5</v>
      </c>
      <c r="M3063" s="18" t="n">
        <f aca="false">IF($V3063="","",INDEX('Stock Exchange'!I$5:I$2450,$V3063))</f>
        <v>-52.83</v>
      </c>
      <c r="N3063" s="18" t="n">
        <f aca="false">IF($W3063="","",INDEX(Primary!F$5:F$2450,$W3063))</f>
        <v>8.3</v>
      </c>
      <c r="O3063" s="18" t="n">
        <f aca="false">IF($W3063="","",INDEX(Primary!G$5:G$2450,$W3063))</f>
        <v>206.9</v>
      </c>
      <c r="P3063" s="18" t="n">
        <f aca="false">IF($W3063="","",INDEX(Primary!H$5:H$2450,$W3063))</f>
        <v>-198.6</v>
      </c>
      <c r="Q3063" s="18" t="n">
        <f aca="false">IF($W3063="","",INDEX(Primary!I$5:I$2450,$W3063))</f>
        <v>-35.14</v>
      </c>
      <c r="R3063" s="19" t="n">
        <f aca="false">IF($E3063="Yes",L3063+P3063,"")</f>
        <v>-497.1</v>
      </c>
      <c r="S3063" s="19" t="n">
        <f aca="false">IF($E3063="Yes",H3063-R3063,"")</f>
        <v>0.100000000000023</v>
      </c>
      <c r="T3063" s="6" t="str">
        <f aca="false">IF($E3063="Yes",IF(ROUND(ABS(S3063),2)&lt;=$T$2,"OK","CHECK"),"n/a")</f>
        <v>OK</v>
      </c>
      <c r="U3063" s="20" t="n">
        <f aca="false">Total!J3063</f>
        <v>56.4958</v>
      </c>
      <c r="V3063" s="17" t="n">
        <f aca="false">IFERROR(MATCH($A3063,'Stock Exchange'!$A$5:$A$2450,0),"")</f>
        <v>845</v>
      </c>
      <c r="W3063" s="17" t="n">
        <f aca="false">IFERROR(MATCH($A3063,Primary!$A$5:$A$2450,0),"")</f>
        <v>845</v>
      </c>
    </row>
    <row r="3064" customFormat="false" ht="15" hidden="false" customHeight="false" outlineLevel="0" collapsed="false">
      <c r="A3064" s="16" t="n">
        <f aca="false">Total!A3064</f>
        <v>41429</v>
      </c>
      <c r="B3064" s="17" t="n">
        <f aca="false">YEAR(A3064)</f>
        <v>2013</v>
      </c>
      <c r="C3064" s="17" t="n">
        <f aca="false">MONTH(A3064)</f>
        <v>6</v>
      </c>
      <c r="D3064" s="6" t="str">
        <f aca="false">IF(MONTH(A3064)&gt;=4,"FY "&amp;YEAR(A3064)&amp;"-"&amp;RIGHT(YEAR(A3064)+1,2),"FY "&amp;(YEAR(A3064)-1)&amp;"-"&amp;RIGHT(YEAR(A3064),2))</f>
        <v>FY 2013-14</v>
      </c>
      <c r="E3064" s="6" t="str">
        <f aca="false">IF(AND(V3064&lt;&gt;"",W3064&lt;&gt;""),"Yes","No")</f>
        <v>Yes</v>
      </c>
      <c r="F3064" s="18" t="n">
        <f aca="false">Total!F3064</f>
        <v>2922.7</v>
      </c>
      <c r="G3064" s="18" t="n">
        <f aca="false">Total!G3064</f>
        <v>2507.6</v>
      </c>
      <c r="H3064" s="18" t="n">
        <f aca="false">Total!H3064</f>
        <v>415.1</v>
      </c>
      <c r="I3064" s="18" t="n">
        <f aca="false">Total!I3064</f>
        <v>73.37</v>
      </c>
      <c r="J3064" s="18" t="n">
        <f aca="false">IF($V3064="","",INDEX('Stock Exchange'!F$5:F$2450,$V3064))</f>
        <v>2460</v>
      </c>
      <c r="K3064" s="18" t="n">
        <f aca="false">IF($V3064="","",INDEX('Stock Exchange'!G$5:G$2450,$V3064))</f>
        <v>2505.6</v>
      </c>
      <c r="L3064" s="18" t="n">
        <f aca="false">IF($V3064="","",INDEX('Stock Exchange'!H$5:H$2450,$V3064))</f>
        <v>-45.6</v>
      </c>
      <c r="M3064" s="18" t="n">
        <f aca="false">IF($V3064="","",INDEX('Stock Exchange'!I$5:I$2450,$V3064))</f>
        <v>-8.06</v>
      </c>
      <c r="N3064" s="18" t="n">
        <f aca="false">IF($W3064="","",INDEX(Primary!F$5:F$2450,$W3064))</f>
        <v>462.7</v>
      </c>
      <c r="O3064" s="18" t="n">
        <f aca="false">IF($W3064="","",INDEX(Primary!G$5:G$2450,$W3064))</f>
        <v>2</v>
      </c>
      <c r="P3064" s="18" t="n">
        <f aca="false">IF($W3064="","",INDEX(Primary!H$5:H$2450,$W3064))</f>
        <v>460.7</v>
      </c>
      <c r="Q3064" s="18" t="n">
        <f aca="false">IF($W3064="","",INDEX(Primary!I$5:I$2450,$W3064))</f>
        <v>81.44</v>
      </c>
      <c r="R3064" s="19" t="n">
        <f aca="false">IF($E3064="Yes",L3064+P3064,"")</f>
        <v>415.1</v>
      </c>
      <c r="S3064" s="19" t="n">
        <f aca="false">IF($E3064="Yes",H3064-R3064,"")</f>
        <v>0</v>
      </c>
      <c r="T3064" s="6" t="str">
        <f aca="false">IF($E3064="Yes",IF(ROUND(ABS(S3064),2)&lt;=$T$2,"OK","CHECK"),"n/a")</f>
        <v>OK</v>
      </c>
      <c r="U3064" s="20" t="n">
        <f aca="false">Total!J3064</f>
        <v>56.574</v>
      </c>
      <c r="V3064" s="17" t="n">
        <f aca="false">IFERROR(MATCH($A3064,'Stock Exchange'!$A$5:$A$2450,0),"")</f>
        <v>846</v>
      </c>
      <c r="W3064" s="17" t="n">
        <f aca="false">IFERROR(MATCH($A3064,Primary!$A$5:$A$2450,0),"")</f>
        <v>846</v>
      </c>
    </row>
    <row r="3065" customFormat="false" ht="15" hidden="false" customHeight="false" outlineLevel="0" collapsed="false">
      <c r="A3065" s="16" t="n">
        <f aca="false">Total!A3065</f>
        <v>41430</v>
      </c>
      <c r="B3065" s="17" t="n">
        <f aca="false">YEAR(A3065)</f>
        <v>2013</v>
      </c>
      <c r="C3065" s="17" t="n">
        <f aca="false">MONTH(A3065)</f>
        <v>6</v>
      </c>
      <c r="D3065" s="6" t="str">
        <f aca="false">IF(MONTH(A3065)&gt;=4,"FY "&amp;YEAR(A3065)&amp;"-"&amp;RIGHT(YEAR(A3065)+1,2),"FY "&amp;(YEAR(A3065)-1)&amp;"-"&amp;RIGHT(YEAR(A3065),2))</f>
        <v>FY 2013-14</v>
      </c>
      <c r="E3065" s="6" t="str">
        <f aca="false">IF(AND(V3065&lt;&gt;"",W3065&lt;&gt;""),"Yes","No")</f>
        <v>Yes</v>
      </c>
      <c r="F3065" s="18" t="n">
        <f aca="false">Total!F3065</f>
        <v>2551.4</v>
      </c>
      <c r="G3065" s="18" t="n">
        <f aca="false">Total!G3065</f>
        <v>2286.3</v>
      </c>
      <c r="H3065" s="18" t="n">
        <f aca="false">Total!H3065</f>
        <v>265.1</v>
      </c>
      <c r="I3065" s="18" t="n">
        <f aca="false">Total!I3065</f>
        <v>46.81</v>
      </c>
      <c r="J3065" s="18" t="n">
        <f aca="false">IF($V3065="","",INDEX('Stock Exchange'!F$5:F$2450,$V3065))</f>
        <v>2451.6</v>
      </c>
      <c r="K3065" s="18" t="n">
        <f aca="false">IF($V3065="","",INDEX('Stock Exchange'!G$5:G$2450,$V3065))</f>
        <v>2266</v>
      </c>
      <c r="L3065" s="18" t="n">
        <f aca="false">IF($V3065="","",INDEX('Stock Exchange'!H$5:H$2450,$V3065))</f>
        <v>185.6</v>
      </c>
      <c r="M3065" s="18" t="n">
        <f aca="false">IF($V3065="","",INDEX('Stock Exchange'!I$5:I$2450,$V3065))</f>
        <v>32.77</v>
      </c>
      <c r="N3065" s="18" t="n">
        <f aca="false">IF($W3065="","",INDEX(Primary!F$5:F$2450,$W3065))</f>
        <v>99.8</v>
      </c>
      <c r="O3065" s="18" t="n">
        <f aca="false">IF($W3065="","",INDEX(Primary!G$5:G$2450,$W3065))</f>
        <v>20.3</v>
      </c>
      <c r="P3065" s="18" t="n">
        <f aca="false">IF($W3065="","",INDEX(Primary!H$5:H$2450,$W3065))</f>
        <v>79.5</v>
      </c>
      <c r="Q3065" s="18" t="n">
        <f aca="false">IF($W3065="","",INDEX(Primary!I$5:I$2450,$W3065))</f>
        <v>14.03</v>
      </c>
      <c r="R3065" s="19" t="n">
        <f aca="false">IF($E3065="Yes",L3065+P3065,"")</f>
        <v>265.1</v>
      </c>
      <c r="S3065" s="19" t="n">
        <f aca="false">IF($E3065="Yes",H3065-R3065,"")</f>
        <v>0</v>
      </c>
      <c r="T3065" s="6" t="str">
        <f aca="false">IF($E3065="Yes",IF(ROUND(ABS(S3065),2)&lt;=$T$2,"OK","CHECK"),"n/a")</f>
        <v>OK</v>
      </c>
      <c r="U3065" s="20" t="n">
        <f aca="false">Total!J3065</f>
        <v>56.6423</v>
      </c>
      <c r="V3065" s="17" t="n">
        <f aca="false">IFERROR(MATCH($A3065,'Stock Exchange'!$A$5:$A$2450,0),"")</f>
        <v>847</v>
      </c>
      <c r="W3065" s="17" t="n">
        <f aca="false">IFERROR(MATCH($A3065,Primary!$A$5:$A$2450,0),"")</f>
        <v>847</v>
      </c>
    </row>
    <row r="3066" customFormat="false" ht="15" hidden="false" customHeight="false" outlineLevel="0" collapsed="false">
      <c r="A3066" s="16" t="n">
        <f aca="false">Total!A3066</f>
        <v>41431</v>
      </c>
      <c r="B3066" s="17" t="n">
        <f aca="false">YEAR(A3066)</f>
        <v>2013</v>
      </c>
      <c r="C3066" s="17" t="n">
        <f aca="false">MONTH(A3066)</f>
        <v>6</v>
      </c>
      <c r="D3066" s="6" t="str">
        <f aca="false">IF(MONTH(A3066)&gt;=4,"FY "&amp;YEAR(A3066)&amp;"-"&amp;RIGHT(YEAR(A3066)+1,2),"FY "&amp;(YEAR(A3066)-1)&amp;"-"&amp;RIGHT(YEAR(A3066),2))</f>
        <v>FY 2013-14</v>
      </c>
      <c r="E3066" s="6" t="str">
        <f aca="false">IF(AND(V3066&lt;&gt;"",W3066&lt;&gt;""),"Yes","No")</f>
        <v>Yes</v>
      </c>
      <c r="F3066" s="18" t="n">
        <f aca="false">Total!F3066</f>
        <v>2341.2</v>
      </c>
      <c r="G3066" s="18" t="n">
        <f aca="false">Total!G3066</f>
        <v>2181.2</v>
      </c>
      <c r="H3066" s="18" t="n">
        <f aca="false">Total!H3066</f>
        <v>160</v>
      </c>
      <c r="I3066" s="18" t="n">
        <f aca="false">Total!I3066</f>
        <v>28.36</v>
      </c>
      <c r="J3066" s="18" t="n">
        <f aca="false">IF($V3066="","",INDEX('Stock Exchange'!F$5:F$2450,$V3066))</f>
        <v>2302.4</v>
      </c>
      <c r="K3066" s="18" t="n">
        <f aca="false">IF($V3066="","",INDEX('Stock Exchange'!G$5:G$2450,$V3066))</f>
        <v>2167.4</v>
      </c>
      <c r="L3066" s="18" t="n">
        <f aca="false">IF($V3066="","",INDEX('Stock Exchange'!H$5:H$2450,$V3066))</f>
        <v>135</v>
      </c>
      <c r="M3066" s="18" t="n">
        <f aca="false">IF($V3066="","",INDEX('Stock Exchange'!I$5:I$2450,$V3066))</f>
        <v>23.93</v>
      </c>
      <c r="N3066" s="18" t="n">
        <f aca="false">IF($W3066="","",INDEX(Primary!F$5:F$2450,$W3066))</f>
        <v>38.8</v>
      </c>
      <c r="O3066" s="18" t="n">
        <f aca="false">IF($W3066="","",INDEX(Primary!G$5:G$2450,$W3066))</f>
        <v>13.8</v>
      </c>
      <c r="P3066" s="18" t="n">
        <f aca="false">IF($W3066="","",INDEX(Primary!H$5:H$2450,$W3066))</f>
        <v>25</v>
      </c>
      <c r="Q3066" s="18" t="n">
        <f aca="false">IF($W3066="","",INDEX(Primary!I$5:I$2450,$W3066))</f>
        <v>4.43</v>
      </c>
      <c r="R3066" s="19" t="n">
        <f aca="false">IF($E3066="Yes",L3066+P3066,"")</f>
        <v>160</v>
      </c>
      <c r="S3066" s="19" t="n">
        <f aca="false">IF($E3066="Yes",H3066-R3066,"")</f>
        <v>0</v>
      </c>
      <c r="T3066" s="6" t="str">
        <f aca="false">IF($E3066="Yes",IF(ROUND(ABS(S3066),2)&lt;=$T$2,"OK","CHECK"),"n/a")</f>
        <v>OK</v>
      </c>
      <c r="U3066" s="20" t="n">
        <f aca="false">Total!J3066</f>
        <v>56.4238</v>
      </c>
      <c r="V3066" s="17" t="n">
        <f aca="false">IFERROR(MATCH($A3066,'Stock Exchange'!$A$5:$A$2450,0),"")</f>
        <v>848</v>
      </c>
      <c r="W3066" s="17" t="n">
        <f aca="false">IFERROR(MATCH($A3066,Primary!$A$5:$A$2450,0),"")</f>
        <v>848</v>
      </c>
    </row>
    <row r="3067" customFormat="false" ht="15" hidden="false" customHeight="false" outlineLevel="0" collapsed="false">
      <c r="A3067" s="16" t="n">
        <f aca="false">Total!A3067</f>
        <v>41432</v>
      </c>
      <c r="B3067" s="17" t="n">
        <f aca="false">YEAR(A3067)</f>
        <v>2013</v>
      </c>
      <c r="C3067" s="17" t="n">
        <f aca="false">MONTH(A3067)</f>
        <v>6</v>
      </c>
      <c r="D3067" s="6" t="str">
        <f aca="false">IF(MONTH(A3067)&gt;=4,"FY "&amp;YEAR(A3067)&amp;"-"&amp;RIGHT(YEAR(A3067)+1,2),"FY "&amp;(YEAR(A3067)-1)&amp;"-"&amp;RIGHT(YEAR(A3067),2))</f>
        <v>FY 2013-14</v>
      </c>
      <c r="E3067" s="6" t="str">
        <f aca="false">IF(AND(V3067&lt;&gt;"",W3067&lt;&gt;""),"Yes","No")</f>
        <v>Yes</v>
      </c>
      <c r="F3067" s="18" t="n">
        <f aca="false">Total!F3067</f>
        <v>2112.9</v>
      </c>
      <c r="G3067" s="18" t="n">
        <f aca="false">Total!G3067</f>
        <v>2338.4</v>
      </c>
      <c r="H3067" s="18" t="n">
        <f aca="false">Total!H3067</f>
        <v>-225.5</v>
      </c>
      <c r="I3067" s="18" t="n">
        <f aca="false">Total!I3067</f>
        <v>-39.66</v>
      </c>
      <c r="J3067" s="18" t="n">
        <f aca="false">IF($V3067="","",INDEX('Stock Exchange'!F$5:F$2450,$V3067))</f>
        <v>2111.8</v>
      </c>
      <c r="K3067" s="18" t="n">
        <f aca="false">IF($V3067="","",INDEX('Stock Exchange'!G$5:G$2450,$V3067))</f>
        <v>2338</v>
      </c>
      <c r="L3067" s="18" t="n">
        <f aca="false">IF($V3067="","",INDEX('Stock Exchange'!H$5:H$2450,$V3067))</f>
        <v>-226.2</v>
      </c>
      <c r="M3067" s="18" t="n">
        <f aca="false">IF($V3067="","",INDEX('Stock Exchange'!I$5:I$2450,$V3067))</f>
        <v>-39.77</v>
      </c>
      <c r="N3067" s="18" t="n">
        <f aca="false">IF($W3067="","",INDEX(Primary!F$5:F$2450,$W3067))</f>
        <v>1.1</v>
      </c>
      <c r="O3067" s="18" t="n">
        <f aca="false">IF($W3067="","",INDEX(Primary!G$5:G$2450,$W3067))</f>
        <v>0.5</v>
      </c>
      <c r="P3067" s="18" t="n">
        <f aca="false">IF($W3067="","",INDEX(Primary!H$5:H$2450,$W3067))</f>
        <v>0.7</v>
      </c>
      <c r="Q3067" s="18" t="n">
        <f aca="false">IF($W3067="","",INDEX(Primary!I$5:I$2450,$W3067))</f>
        <v>0.12</v>
      </c>
      <c r="R3067" s="19" t="n">
        <f aca="false">IF($E3067="Yes",L3067+P3067,"")</f>
        <v>-225.5</v>
      </c>
      <c r="S3067" s="19" t="n">
        <f aca="false">IF($E3067="Yes",H3067-R3067,"")</f>
        <v>0</v>
      </c>
      <c r="T3067" s="6" t="str">
        <f aca="false">IF($E3067="Yes",IF(ROUND(ABS(S3067),2)&lt;=$T$2,"OK","CHECK"),"n/a")</f>
        <v>OK</v>
      </c>
      <c r="U3067" s="20" t="n">
        <f aca="false">Total!J3067</f>
        <v>56.869</v>
      </c>
      <c r="V3067" s="17" t="n">
        <f aca="false">IFERROR(MATCH($A3067,'Stock Exchange'!$A$5:$A$2450,0),"")</f>
        <v>849</v>
      </c>
      <c r="W3067" s="17" t="n">
        <f aca="false">IFERROR(MATCH($A3067,Primary!$A$5:$A$2450,0),"")</f>
        <v>849</v>
      </c>
    </row>
    <row r="3068" customFormat="false" ht="15" hidden="false" customHeight="false" outlineLevel="0" collapsed="false">
      <c r="A3068" s="16" t="n">
        <f aca="false">Total!A3068</f>
        <v>41435</v>
      </c>
      <c r="B3068" s="17" t="n">
        <f aca="false">YEAR(A3068)</f>
        <v>2013</v>
      </c>
      <c r="C3068" s="17" t="n">
        <f aca="false">MONTH(A3068)</f>
        <v>6</v>
      </c>
      <c r="D3068" s="6" t="str">
        <f aca="false">IF(MONTH(A3068)&gt;=4,"FY "&amp;YEAR(A3068)&amp;"-"&amp;RIGHT(YEAR(A3068)+1,2),"FY "&amp;(YEAR(A3068)-1)&amp;"-"&amp;RIGHT(YEAR(A3068),2))</f>
        <v>FY 2013-14</v>
      </c>
      <c r="E3068" s="6" t="str">
        <f aca="false">IF(AND(V3068&lt;&gt;"",W3068&lt;&gt;""),"Yes","No")</f>
        <v>Yes</v>
      </c>
      <c r="F3068" s="18" t="n">
        <f aca="false">Total!F3068</f>
        <v>2856.2</v>
      </c>
      <c r="G3068" s="18" t="n">
        <f aca="false">Total!G3068</f>
        <v>2221.6</v>
      </c>
      <c r="H3068" s="18" t="n">
        <f aca="false">Total!H3068</f>
        <v>634.6</v>
      </c>
      <c r="I3068" s="18" t="n">
        <f aca="false">Total!I3068</f>
        <v>111.84</v>
      </c>
      <c r="J3068" s="18" t="n">
        <f aca="false">IF($V3068="","",INDEX('Stock Exchange'!F$5:F$2450,$V3068))</f>
        <v>2476.2</v>
      </c>
      <c r="K3068" s="18" t="n">
        <f aca="false">IF($V3068="","",INDEX('Stock Exchange'!G$5:G$2450,$V3068))</f>
        <v>2221.3</v>
      </c>
      <c r="L3068" s="18" t="n">
        <f aca="false">IF($V3068="","",INDEX('Stock Exchange'!H$5:H$2450,$V3068))</f>
        <v>254.8</v>
      </c>
      <c r="M3068" s="18" t="n">
        <f aca="false">IF($V3068="","",INDEX('Stock Exchange'!I$5:I$2450,$V3068))</f>
        <v>44.91</v>
      </c>
      <c r="N3068" s="18" t="n">
        <f aca="false">IF($W3068="","",INDEX(Primary!F$5:F$2450,$W3068))</f>
        <v>380.1</v>
      </c>
      <c r="O3068" s="18" t="n">
        <f aca="false">IF($W3068="","",INDEX(Primary!G$5:G$2450,$W3068))</f>
        <v>0.3</v>
      </c>
      <c r="P3068" s="18" t="n">
        <f aca="false">IF($W3068="","",INDEX(Primary!H$5:H$2450,$W3068))</f>
        <v>379.8</v>
      </c>
      <c r="Q3068" s="18" t="n">
        <f aca="false">IF($W3068="","",INDEX(Primary!I$5:I$2450,$W3068))</f>
        <v>66.93</v>
      </c>
      <c r="R3068" s="19" t="n">
        <f aca="false">IF($E3068="Yes",L3068+P3068,"")</f>
        <v>634.6</v>
      </c>
      <c r="S3068" s="19" t="n">
        <f aca="false">IF($E3068="Yes",H3068-R3068,"")</f>
        <v>0</v>
      </c>
      <c r="T3068" s="6" t="str">
        <f aca="false">IF($E3068="Yes",IF(ROUND(ABS(S3068),2)&lt;=$T$2,"OK","CHECK"),"n/a")</f>
        <v>OK</v>
      </c>
      <c r="U3068" s="20" t="n">
        <f aca="false">Total!J3068</f>
        <v>56.7445</v>
      </c>
      <c r="V3068" s="17" t="n">
        <f aca="false">IFERROR(MATCH($A3068,'Stock Exchange'!$A$5:$A$2450,0),"")</f>
        <v>850</v>
      </c>
      <c r="W3068" s="17" t="n">
        <f aca="false">IFERROR(MATCH($A3068,Primary!$A$5:$A$2450,0),"")</f>
        <v>850</v>
      </c>
    </row>
    <row r="3069" customFormat="false" ht="15" hidden="false" customHeight="false" outlineLevel="0" collapsed="false">
      <c r="A3069" s="16" t="n">
        <f aca="false">Total!A3069</f>
        <v>41436</v>
      </c>
      <c r="B3069" s="17" t="n">
        <f aca="false">YEAR(A3069)</f>
        <v>2013</v>
      </c>
      <c r="C3069" s="17" t="n">
        <f aca="false">MONTH(A3069)</f>
        <v>6</v>
      </c>
      <c r="D3069" s="6" t="str">
        <f aca="false">IF(MONTH(A3069)&gt;=4,"FY "&amp;YEAR(A3069)&amp;"-"&amp;RIGHT(YEAR(A3069)+1,2),"FY "&amp;(YEAR(A3069)-1)&amp;"-"&amp;RIGHT(YEAR(A3069),2))</f>
        <v>FY 2013-14</v>
      </c>
      <c r="E3069" s="6" t="str">
        <f aca="false">IF(AND(V3069&lt;&gt;"",W3069&lt;&gt;""),"Yes","No")</f>
        <v>Yes</v>
      </c>
      <c r="F3069" s="18" t="n">
        <f aca="false">Total!F3069</f>
        <v>2543.1</v>
      </c>
      <c r="G3069" s="18" t="n">
        <f aca="false">Total!G3069</f>
        <v>2332.6</v>
      </c>
      <c r="H3069" s="18" t="n">
        <f aca="false">Total!H3069</f>
        <v>210.5</v>
      </c>
      <c r="I3069" s="18" t="n">
        <f aca="false">Total!I3069</f>
        <v>36.43</v>
      </c>
      <c r="J3069" s="18" t="n">
        <f aca="false">IF($V3069="","",INDEX('Stock Exchange'!F$5:F$2450,$V3069))</f>
        <v>2226.4</v>
      </c>
      <c r="K3069" s="18" t="n">
        <f aca="false">IF($V3069="","",INDEX('Stock Exchange'!G$5:G$2450,$V3069))</f>
        <v>2311.9</v>
      </c>
      <c r="L3069" s="18" t="n">
        <f aca="false">IF($V3069="","",INDEX('Stock Exchange'!H$5:H$2450,$V3069))</f>
        <v>-85.5</v>
      </c>
      <c r="M3069" s="18" t="n">
        <f aca="false">IF($V3069="","",INDEX('Stock Exchange'!I$5:I$2450,$V3069))</f>
        <v>-14.8</v>
      </c>
      <c r="N3069" s="18" t="n">
        <f aca="false">IF($W3069="","",INDEX(Primary!F$5:F$2450,$W3069))</f>
        <v>316.7</v>
      </c>
      <c r="O3069" s="18" t="n">
        <f aca="false">IF($W3069="","",INDEX(Primary!G$5:G$2450,$W3069))</f>
        <v>20.7</v>
      </c>
      <c r="P3069" s="18" t="n">
        <f aca="false">IF($W3069="","",INDEX(Primary!H$5:H$2450,$W3069))</f>
        <v>296</v>
      </c>
      <c r="Q3069" s="18" t="n">
        <f aca="false">IF($W3069="","",INDEX(Primary!I$5:I$2450,$W3069))</f>
        <v>51.23</v>
      </c>
      <c r="R3069" s="19" t="n">
        <f aca="false">IF($E3069="Yes",L3069+P3069,"")</f>
        <v>210.5</v>
      </c>
      <c r="S3069" s="19" t="n">
        <f aca="false">IF($E3069="Yes",H3069-R3069,"")</f>
        <v>0</v>
      </c>
      <c r="T3069" s="6" t="str">
        <f aca="false">IF($E3069="Yes",IF(ROUND(ABS(S3069),2)&lt;=$T$2,"OK","CHECK"),"n/a")</f>
        <v>OK</v>
      </c>
      <c r="U3069" s="20" t="n">
        <f aca="false">Total!J3069</f>
        <v>57.782</v>
      </c>
      <c r="V3069" s="17" t="n">
        <f aca="false">IFERROR(MATCH($A3069,'Stock Exchange'!$A$5:$A$2450,0),"")</f>
        <v>851</v>
      </c>
      <c r="W3069" s="17" t="n">
        <f aca="false">IFERROR(MATCH($A3069,Primary!$A$5:$A$2450,0),"")</f>
        <v>851</v>
      </c>
    </row>
    <row r="3070" customFormat="false" ht="15" hidden="false" customHeight="false" outlineLevel="0" collapsed="false">
      <c r="A3070" s="16" t="n">
        <f aca="false">Total!A3070</f>
        <v>41437</v>
      </c>
      <c r="B3070" s="17" t="n">
        <f aca="false">YEAR(A3070)</f>
        <v>2013</v>
      </c>
      <c r="C3070" s="17" t="n">
        <f aca="false">MONTH(A3070)</f>
        <v>6</v>
      </c>
      <c r="D3070" s="6" t="str">
        <f aca="false">IF(MONTH(A3070)&gt;=4,"FY "&amp;YEAR(A3070)&amp;"-"&amp;RIGHT(YEAR(A3070)+1,2),"FY "&amp;(YEAR(A3070)-1)&amp;"-"&amp;RIGHT(YEAR(A3070),2))</f>
        <v>FY 2013-14</v>
      </c>
      <c r="E3070" s="6" t="str">
        <f aca="false">IF(AND(V3070&lt;&gt;"",W3070&lt;&gt;""),"Yes","No")</f>
        <v>Yes</v>
      </c>
      <c r="F3070" s="18" t="n">
        <f aca="false">Total!F3070</f>
        <v>2657.8</v>
      </c>
      <c r="G3070" s="18" t="n">
        <f aca="false">Total!G3070</f>
        <v>3481.8</v>
      </c>
      <c r="H3070" s="18" t="n">
        <f aca="false">Total!H3070</f>
        <v>-823.9</v>
      </c>
      <c r="I3070" s="18" t="n">
        <f aca="false">Total!I3070</f>
        <v>-139.82</v>
      </c>
      <c r="J3070" s="18" t="n">
        <f aca="false">IF($V3070="","",INDEX('Stock Exchange'!F$5:F$2450,$V3070))</f>
        <v>2607.1</v>
      </c>
      <c r="K3070" s="18" t="n">
        <f aca="false">IF($V3070="","",INDEX('Stock Exchange'!G$5:G$2450,$V3070))</f>
        <v>3481.7</v>
      </c>
      <c r="L3070" s="18" t="n">
        <f aca="false">IF($V3070="","",INDEX('Stock Exchange'!H$5:H$2450,$V3070))</f>
        <v>-874.6</v>
      </c>
      <c r="M3070" s="18" t="n">
        <f aca="false">IF($V3070="","",INDEX('Stock Exchange'!I$5:I$2450,$V3070))</f>
        <v>-148.43</v>
      </c>
      <c r="N3070" s="18" t="n">
        <f aca="false">IF($W3070="","",INDEX(Primary!F$5:F$2450,$W3070))</f>
        <v>50.8</v>
      </c>
      <c r="O3070" s="18" t="n">
        <f aca="false">IF($W3070="","",INDEX(Primary!G$5:G$2450,$W3070))</f>
        <v>0.1</v>
      </c>
      <c r="P3070" s="18" t="n">
        <f aca="false">IF($W3070="","",INDEX(Primary!H$5:H$2450,$W3070))</f>
        <v>50.7</v>
      </c>
      <c r="Q3070" s="18" t="n">
        <f aca="false">IF($W3070="","",INDEX(Primary!I$5:I$2450,$W3070))</f>
        <v>8.6</v>
      </c>
      <c r="R3070" s="19" t="n">
        <f aca="false">IF($E3070="Yes",L3070+P3070,"")</f>
        <v>-823.9</v>
      </c>
      <c r="S3070" s="19" t="n">
        <f aca="false">IF($E3070="Yes",H3070-R3070,"")</f>
        <v>0</v>
      </c>
      <c r="T3070" s="6" t="str">
        <f aca="false">IF($E3070="Yes",IF(ROUND(ABS(S3070),2)&lt;=$T$2,"OK","CHECK"),"n/a")</f>
        <v>OK</v>
      </c>
      <c r="U3070" s="20" t="n">
        <f aca="false">Total!J3070</f>
        <v>58.9255</v>
      </c>
      <c r="V3070" s="17" t="n">
        <f aca="false">IFERROR(MATCH($A3070,'Stock Exchange'!$A$5:$A$2450,0),"")</f>
        <v>852</v>
      </c>
      <c r="W3070" s="17" t="n">
        <f aca="false">IFERROR(MATCH($A3070,Primary!$A$5:$A$2450,0),"")</f>
        <v>852</v>
      </c>
    </row>
    <row r="3071" customFormat="false" ht="15" hidden="false" customHeight="false" outlineLevel="0" collapsed="false">
      <c r="A3071" s="16" t="n">
        <f aca="false">Total!A3071</f>
        <v>41438</v>
      </c>
      <c r="B3071" s="17" t="n">
        <f aca="false">YEAR(A3071)</f>
        <v>2013</v>
      </c>
      <c r="C3071" s="17" t="n">
        <f aca="false">MONTH(A3071)</f>
        <v>6</v>
      </c>
      <c r="D3071" s="6" t="str">
        <f aca="false">IF(MONTH(A3071)&gt;=4,"FY "&amp;YEAR(A3071)&amp;"-"&amp;RIGHT(YEAR(A3071)+1,2),"FY "&amp;(YEAR(A3071)-1)&amp;"-"&amp;RIGHT(YEAR(A3071),2))</f>
        <v>FY 2013-14</v>
      </c>
      <c r="E3071" s="6" t="str">
        <f aca="false">IF(AND(V3071&lt;&gt;"",W3071&lt;&gt;""),"Yes","No")</f>
        <v>Yes</v>
      </c>
      <c r="F3071" s="18" t="n">
        <f aca="false">Total!F3071</f>
        <v>2522.8</v>
      </c>
      <c r="G3071" s="18" t="n">
        <f aca="false">Total!G3071</f>
        <v>3567.1</v>
      </c>
      <c r="H3071" s="18" t="n">
        <f aca="false">Total!H3071</f>
        <v>-1044.2</v>
      </c>
      <c r="I3071" s="18" t="n">
        <f aca="false">Total!I3071</f>
        <v>-179.19</v>
      </c>
      <c r="J3071" s="18" t="n">
        <f aca="false">IF($V3071="","",INDEX('Stock Exchange'!F$5:F$2450,$V3071))</f>
        <v>2522.8</v>
      </c>
      <c r="K3071" s="18" t="n">
        <f aca="false">IF($V3071="","",INDEX('Stock Exchange'!G$5:G$2450,$V3071))</f>
        <v>3566.8</v>
      </c>
      <c r="L3071" s="18" t="n">
        <f aca="false">IF($V3071="","",INDEX('Stock Exchange'!H$5:H$2450,$V3071))</f>
        <v>-1044</v>
      </c>
      <c r="M3071" s="18" t="n">
        <f aca="false">IF($V3071="","",INDEX('Stock Exchange'!I$5:I$2450,$V3071))</f>
        <v>-179.15</v>
      </c>
      <c r="N3071" s="18" t="n">
        <f aca="false">IF($W3071="","",INDEX(Primary!F$5:F$2450,$W3071))</f>
        <v>0</v>
      </c>
      <c r="O3071" s="18" t="n">
        <f aca="false">IF($W3071="","",INDEX(Primary!G$5:G$2450,$W3071))</f>
        <v>0.3</v>
      </c>
      <c r="P3071" s="18" t="n">
        <f aca="false">IF($W3071="","",INDEX(Primary!H$5:H$2450,$W3071))</f>
        <v>-0.3</v>
      </c>
      <c r="Q3071" s="18" t="n">
        <f aca="false">IF($W3071="","",INDEX(Primary!I$5:I$2450,$W3071))</f>
        <v>-0.05</v>
      </c>
      <c r="R3071" s="19" t="n">
        <f aca="false">IF($E3071="Yes",L3071+P3071,"")</f>
        <v>-1044.3</v>
      </c>
      <c r="S3071" s="19" t="n">
        <f aca="false">IF($E3071="Yes",H3071-R3071,"")</f>
        <v>0.0999999999999091</v>
      </c>
      <c r="T3071" s="6" t="str">
        <f aca="false">IF($E3071="Yes",IF(ROUND(ABS(S3071),2)&lt;=$T$2,"OK","CHECK"),"n/a")</f>
        <v>OK</v>
      </c>
      <c r="U3071" s="20" t="n">
        <f aca="false">Total!J3071</f>
        <v>58.274</v>
      </c>
      <c r="V3071" s="17" t="n">
        <f aca="false">IFERROR(MATCH($A3071,'Stock Exchange'!$A$5:$A$2450,0),"")</f>
        <v>853</v>
      </c>
      <c r="W3071" s="17" t="n">
        <f aca="false">IFERROR(MATCH($A3071,Primary!$A$5:$A$2450,0),"")</f>
        <v>853</v>
      </c>
    </row>
    <row r="3072" customFormat="false" ht="15" hidden="false" customHeight="false" outlineLevel="0" collapsed="false">
      <c r="A3072" s="16" t="n">
        <f aca="false">Total!A3072</f>
        <v>41439</v>
      </c>
      <c r="B3072" s="17" t="n">
        <f aca="false">YEAR(A3072)</f>
        <v>2013</v>
      </c>
      <c r="C3072" s="17" t="n">
        <f aca="false">MONTH(A3072)</f>
        <v>6</v>
      </c>
      <c r="D3072" s="6" t="str">
        <f aca="false">IF(MONTH(A3072)&gt;=4,"FY "&amp;YEAR(A3072)&amp;"-"&amp;RIGHT(YEAR(A3072)+1,2),"FY "&amp;(YEAR(A3072)-1)&amp;"-"&amp;RIGHT(YEAR(A3072),2))</f>
        <v>FY 2013-14</v>
      </c>
      <c r="E3072" s="6" t="str">
        <f aca="false">IF(AND(V3072&lt;&gt;"",W3072&lt;&gt;""),"Yes","No")</f>
        <v>Yes</v>
      </c>
      <c r="F3072" s="18" t="n">
        <f aca="false">Total!F3072</f>
        <v>2461</v>
      </c>
      <c r="G3072" s="18" t="n">
        <f aca="false">Total!G3072</f>
        <v>3013.3</v>
      </c>
      <c r="H3072" s="18" t="n">
        <f aca="false">Total!H3072</f>
        <v>-552.4</v>
      </c>
      <c r="I3072" s="18" t="n">
        <f aca="false">Total!I3072</f>
        <v>-94.56</v>
      </c>
      <c r="J3072" s="18" t="n">
        <f aca="false">IF($V3072="","",INDEX('Stock Exchange'!F$5:F$2450,$V3072))</f>
        <v>2460.2</v>
      </c>
      <c r="K3072" s="18" t="n">
        <f aca="false">IF($V3072="","",INDEX('Stock Exchange'!G$5:G$2450,$V3072))</f>
        <v>3012.9</v>
      </c>
      <c r="L3072" s="18" t="n">
        <f aca="false">IF($V3072="","",INDEX('Stock Exchange'!H$5:H$2450,$V3072))</f>
        <v>-552.8</v>
      </c>
      <c r="M3072" s="18" t="n">
        <f aca="false">IF($V3072="","",INDEX('Stock Exchange'!I$5:I$2450,$V3072))</f>
        <v>-94.63</v>
      </c>
      <c r="N3072" s="18" t="n">
        <f aca="false">IF($W3072="","",INDEX(Primary!F$5:F$2450,$W3072))</f>
        <v>0.8</v>
      </c>
      <c r="O3072" s="18" t="n">
        <f aca="false">IF($W3072="","",INDEX(Primary!G$5:G$2450,$W3072))</f>
        <v>0.4</v>
      </c>
      <c r="P3072" s="18" t="n">
        <f aca="false">IF($W3072="","",INDEX(Primary!H$5:H$2450,$W3072))</f>
        <v>0.4</v>
      </c>
      <c r="Q3072" s="18" t="n">
        <f aca="false">IF($W3072="","",INDEX(Primary!I$5:I$2450,$W3072))</f>
        <v>0.07</v>
      </c>
      <c r="R3072" s="19" t="n">
        <f aca="false">IF($E3072="Yes",L3072+P3072,"")</f>
        <v>-552.4</v>
      </c>
      <c r="S3072" s="19" t="n">
        <f aca="false">IF($E3072="Yes",H3072-R3072,"")</f>
        <v>0</v>
      </c>
      <c r="T3072" s="6" t="str">
        <f aca="false">IF($E3072="Yes",IF(ROUND(ABS(S3072),2)&lt;=$T$2,"OK","CHECK"),"n/a")</f>
        <v>OK</v>
      </c>
      <c r="U3072" s="20" t="n">
        <f aca="false">Total!J3072</f>
        <v>58.414</v>
      </c>
      <c r="V3072" s="17" t="n">
        <f aca="false">IFERROR(MATCH($A3072,'Stock Exchange'!$A$5:$A$2450,0),"")</f>
        <v>854</v>
      </c>
      <c r="W3072" s="17" t="n">
        <f aca="false">IFERROR(MATCH($A3072,Primary!$A$5:$A$2450,0),"")</f>
        <v>854</v>
      </c>
    </row>
    <row r="3073" customFormat="false" ht="15" hidden="false" customHeight="false" outlineLevel="0" collapsed="false">
      <c r="A3073" s="16" t="n">
        <f aca="false">Total!A3073</f>
        <v>41442</v>
      </c>
      <c r="B3073" s="17" t="n">
        <f aca="false">YEAR(A3073)</f>
        <v>2013</v>
      </c>
      <c r="C3073" s="17" t="n">
        <f aca="false">MONTH(A3073)</f>
        <v>6</v>
      </c>
      <c r="D3073" s="6" t="str">
        <f aca="false">IF(MONTH(A3073)&gt;=4,"FY "&amp;YEAR(A3073)&amp;"-"&amp;RIGHT(YEAR(A3073)+1,2),"FY "&amp;(YEAR(A3073)-1)&amp;"-"&amp;RIGHT(YEAR(A3073),2))</f>
        <v>FY 2013-14</v>
      </c>
      <c r="E3073" s="6" t="str">
        <f aca="false">IF(AND(V3073&lt;&gt;"",W3073&lt;&gt;""),"Yes","No")</f>
        <v>Yes</v>
      </c>
      <c r="F3073" s="18" t="n">
        <f aca="false">Total!F3073</f>
        <v>3378.2</v>
      </c>
      <c r="G3073" s="18" t="n">
        <f aca="false">Total!G3073</f>
        <v>3688.1</v>
      </c>
      <c r="H3073" s="18" t="n">
        <f aca="false">Total!H3073</f>
        <v>-309.8</v>
      </c>
      <c r="I3073" s="18" t="n">
        <f aca="false">Total!I3073</f>
        <v>-53.66</v>
      </c>
      <c r="J3073" s="18" t="n">
        <f aca="false">IF($V3073="","",INDEX('Stock Exchange'!F$5:F$2450,$V3073))</f>
        <v>3378.2</v>
      </c>
      <c r="K3073" s="18" t="n">
        <f aca="false">IF($V3073="","",INDEX('Stock Exchange'!G$5:G$2450,$V3073))</f>
        <v>3673.8</v>
      </c>
      <c r="L3073" s="18" t="n">
        <f aca="false">IF($V3073="","",INDEX('Stock Exchange'!H$5:H$2450,$V3073))</f>
        <v>-295.5</v>
      </c>
      <c r="M3073" s="18" t="n">
        <f aca="false">IF($V3073="","",INDEX('Stock Exchange'!I$5:I$2450,$V3073))</f>
        <v>-51.18</v>
      </c>
      <c r="N3073" s="18" t="n">
        <f aca="false">IF($W3073="","",INDEX(Primary!F$5:F$2450,$W3073))</f>
        <v>0</v>
      </c>
      <c r="O3073" s="18" t="n">
        <f aca="false">IF($W3073="","",INDEX(Primary!G$5:G$2450,$W3073))</f>
        <v>14.3</v>
      </c>
      <c r="P3073" s="18" t="n">
        <f aca="false">IF($W3073="","",INDEX(Primary!H$5:H$2450,$W3073))</f>
        <v>-14.3</v>
      </c>
      <c r="Q3073" s="18" t="n">
        <f aca="false">IF($W3073="","",INDEX(Primary!I$5:I$2450,$W3073))</f>
        <v>-2.48</v>
      </c>
      <c r="R3073" s="19" t="n">
        <f aca="false">IF($E3073="Yes",L3073+P3073,"")</f>
        <v>-309.8</v>
      </c>
      <c r="S3073" s="19" t="n">
        <f aca="false">IF($E3073="Yes",H3073-R3073,"")</f>
        <v>0</v>
      </c>
      <c r="T3073" s="6" t="str">
        <f aca="false">IF($E3073="Yes",IF(ROUND(ABS(S3073),2)&lt;=$T$2,"OK","CHECK"),"n/a")</f>
        <v>OK</v>
      </c>
      <c r="U3073" s="20" t="n">
        <f aca="false">Total!J3073</f>
        <v>57.741</v>
      </c>
      <c r="V3073" s="17" t="n">
        <f aca="false">IFERROR(MATCH($A3073,'Stock Exchange'!$A$5:$A$2450,0),"")</f>
        <v>855</v>
      </c>
      <c r="W3073" s="17" t="n">
        <f aca="false">IFERROR(MATCH($A3073,Primary!$A$5:$A$2450,0),"")</f>
        <v>855</v>
      </c>
    </row>
    <row r="3074" customFormat="false" ht="15" hidden="false" customHeight="false" outlineLevel="0" collapsed="false">
      <c r="A3074" s="16" t="n">
        <f aca="false">Total!A3074</f>
        <v>41443</v>
      </c>
      <c r="B3074" s="17" t="n">
        <f aca="false">YEAR(A3074)</f>
        <v>2013</v>
      </c>
      <c r="C3074" s="17" t="n">
        <f aca="false">MONTH(A3074)</f>
        <v>6</v>
      </c>
      <c r="D3074" s="6" t="str">
        <f aca="false">IF(MONTH(A3074)&gt;=4,"FY "&amp;YEAR(A3074)&amp;"-"&amp;RIGHT(YEAR(A3074)+1,2),"FY "&amp;(YEAR(A3074)-1)&amp;"-"&amp;RIGHT(YEAR(A3074),2))</f>
        <v>FY 2013-14</v>
      </c>
      <c r="E3074" s="6" t="str">
        <f aca="false">IF(AND(V3074&lt;&gt;"",W3074&lt;&gt;""),"Yes","No")</f>
        <v>Yes</v>
      </c>
      <c r="F3074" s="18" t="n">
        <f aca="false">Total!F3074</f>
        <v>1693.2</v>
      </c>
      <c r="G3074" s="18" t="n">
        <f aca="false">Total!G3074</f>
        <v>1796.9</v>
      </c>
      <c r="H3074" s="18" t="n">
        <f aca="false">Total!H3074</f>
        <v>-103.8</v>
      </c>
      <c r="I3074" s="18" t="n">
        <f aca="false">Total!I3074</f>
        <v>-17.97</v>
      </c>
      <c r="J3074" s="18" t="n">
        <f aca="false">IF($V3074="","",INDEX('Stock Exchange'!F$5:F$2450,$V3074))</f>
        <v>1693.2</v>
      </c>
      <c r="K3074" s="18" t="n">
        <f aca="false">IF($V3074="","",INDEX('Stock Exchange'!G$5:G$2450,$V3074))</f>
        <v>1796.5</v>
      </c>
      <c r="L3074" s="18" t="n">
        <f aca="false">IF($V3074="","",INDEX('Stock Exchange'!H$5:H$2450,$V3074))</f>
        <v>-103.3</v>
      </c>
      <c r="M3074" s="18" t="n">
        <f aca="false">IF($V3074="","",INDEX('Stock Exchange'!I$5:I$2450,$V3074))</f>
        <v>-17.89</v>
      </c>
      <c r="N3074" s="18" t="n">
        <f aca="false">IF($W3074="","",INDEX(Primary!F$5:F$2450,$W3074))</f>
        <v>0</v>
      </c>
      <c r="O3074" s="18" t="n">
        <f aca="false">IF($W3074="","",INDEX(Primary!G$5:G$2450,$W3074))</f>
        <v>0.5</v>
      </c>
      <c r="P3074" s="18" t="n">
        <f aca="false">IF($W3074="","",INDEX(Primary!H$5:H$2450,$W3074))</f>
        <v>-0.5</v>
      </c>
      <c r="Q3074" s="18" t="n">
        <f aca="false">IF($W3074="","",INDEX(Primary!I$5:I$2450,$W3074))</f>
        <v>-0.08</v>
      </c>
      <c r="R3074" s="19" t="n">
        <f aca="false">IF($E3074="Yes",L3074+P3074,"")</f>
        <v>-103.8</v>
      </c>
      <c r="S3074" s="19" t="n">
        <f aca="false">IF($E3074="Yes",H3074-R3074,"")</f>
        <v>0</v>
      </c>
      <c r="T3074" s="6" t="str">
        <f aca="false">IF($E3074="Yes",IF(ROUND(ABS(S3074),2)&lt;=$T$2,"OK","CHECK"),"n/a")</f>
        <v>OK</v>
      </c>
      <c r="U3074" s="20" t="n">
        <f aca="false">Total!J3074</f>
        <v>57.731</v>
      </c>
      <c r="V3074" s="17" t="n">
        <f aca="false">IFERROR(MATCH($A3074,'Stock Exchange'!$A$5:$A$2450,0),"")</f>
        <v>856</v>
      </c>
      <c r="W3074" s="17" t="n">
        <f aca="false">IFERROR(MATCH($A3074,Primary!$A$5:$A$2450,0),"")</f>
        <v>856</v>
      </c>
    </row>
    <row r="3075" customFormat="false" ht="15" hidden="false" customHeight="false" outlineLevel="0" collapsed="false">
      <c r="A3075" s="16" t="n">
        <f aca="false">Total!A3075</f>
        <v>41444</v>
      </c>
      <c r="B3075" s="17" t="n">
        <f aca="false">YEAR(A3075)</f>
        <v>2013</v>
      </c>
      <c r="C3075" s="17" t="n">
        <f aca="false">MONTH(A3075)</f>
        <v>6</v>
      </c>
      <c r="D3075" s="6" t="str">
        <f aca="false">IF(MONTH(A3075)&gt;=4,"FY "&amp;YEAR(A3075)&amp;"-"&amp;RIGHT(YEAR(A3075)+1,2),"FY "&amp;(YEAR(A3075)-1)&amp;"-"&amp;RIGHT(YEAR(A3075),2))</f>
        <v>FY 2013-14</v>
      </c>
      <c r="E3075" s="6" t="str">
        <f aca="false">IF(AND(V3075&lt;&gt;"",W3075&lt;&gt;""),"Yes","No")</f>
        <v>Yes</v>
      </c>
      <c r="F3075" s="18" t="n">
        <f aca="false">Total!F3075</f>
        <v>1789.3</v>
      </c>
      <c r="G3075" s="18" t="n">
        <f aca="false">Total!G3075</f>
        <v>2351.7</v>
      </c>
      <c r="H3075" s="18" t="n">
        <f aca="false">Total!H3075</f>
        <v>-562.4</v>
      </c>
      <c r="I3075" s="18" t="n">
        <f aca="false">Total!I3075</f>
        <v>-96.22</v>
      </c>
      <c r="J3075" s="18" t="n">
        <f aca="false">IF($V3075="","",INDEX('Stock Exchange'!F$5:F$2450,$V3075))</f>
        <v>1787.1</v>
      </c>
      <c r="K3075" s="18" t="n">
        <f aca="false">IF($V3075="","",INDEX('Stock Exchange'!G$5:G$2450,$V3075))</f>
        <v>2333.6</v>
      </c>
      <c r="L3075" s="18" t="n">
        <f aca="false">IF($V3075="","",INDEX('Stock Exchange'!H$5:H$2450,$V3075))</f>
        <v>-546.5</v>
      </c>
      <c r="M3075" s="18" t="n">
        <f aca="false">IF($V3075="","",INDEX('Stock Exchange'!I$5:I$2450,$V3075))</f>
        <v>-93.5</v>
      </c>
      <c r="N3075" s="18" t="n">
        <f aca="false">IF($W3075="","",INDEX(Primary!F$5:F$2450,$W3075))</f>
        <v>2.2</v>
      </c>
      <c r="O3075" s="18" t="n">
        <f aca="false">IF($W3075="","",INDEX(Primary!G$5:G$2450,$W3075))</f>
        <v>18.1</v>
      </c>
      <c r="P3075" s="18" t="n">
        <f aca="false">IF($W3075="","",INDEX(Primary!H$5:H$2450,$W3075))</f>
        <v>-15.9</v>
      </c>
      <c r="Q3075" s="18" t="n">
        <f aca="false">IF($W3075="","",INDEX(Primary!I$5:I$2450,$W3075))</f>
        <v>-2.72</v>
      </c>
      <c r="R3075" s="19" t="n">
        <f aca="false">IF($E3075="Yes",L3075+P3075,"")</f>
        <v>-562.4</v>
      </c>
      <c r="S3075" s="19" t="n">
        <f aca="false">IF($E3075="Yes",H3075-R3075,"")</f>
        <v>0</v>
      </c>
      <c r="T3075" s="6" t="str">
        <f aca="false">IF($E3075="Yes",IF(ROUND(ABS(S3075),2)&lt;=$T$2,"OK","CHECK"),"n/a")</f>
        <v>OK</v>
      </c>
      <c r="U3075" s="20" t="n">
        <f aca="false">Total!J3075</f>
        <v>58.4515</v>
      </c>
      <c r="V3075" s="17" t="n">
        <f aca="false">IFERROR(MATCH($A3075,'Stock Exchange'!$A$5:$A$2450,0),"")</f>
        <v>857</v>
      </c>
      <c r="W3075" s="17" t="n">
        <f aca="false">IFERROR(MATCH($A3075,Primary!$A$5:$A$2450,0),"")</f>
        <v>857</v>
      </c>
    </row>
    <row r="3076" customFormat="false" ht="15" hidden="false" customHeight="false" outlineLevel="0" collapsed="false">
      <c r="A3076" s="16" t="n">
        <f aca="false">Total!A3076</f>
        <v>41445</v>
      </c>
      <c r="B3076" s="17" t="n">
        <f aca="false">YEAR(A3076)</f>
        <v>2013</v>
      </c>
      <c r="C3076" s="17" t="n">
        <f aca="false">MONTH(A3076)</f>
        <v>6</v>
      </c>
      <c r="D3076" s="6" t="str">
        <f aca="false">IF(MONTH(A3076)&gt;=4,"FY "&amp;YEAR(A3076)&amp;"-"&amp;RIGHT(YEAR(A3076)+1,2),"FY "&amp;(YEAR(A3076)-1)&amp;"-"&amp;RIGHT(YEAR(A3076),2))</f>
        <v>FY 2013-14</v>
      </c>
      <c r="E3076" s="6" t="str">
        <f aca="false">IF(AND(V3076&lt;&gt;"",W3076&lt;&gt;""),"Yes","No")</f>
        <v>Yes</v>
      </c>
      <c r="F3076" s="18" t="n">
        <f aca="false">Total!F3076</f>
        <v>1987.5</v>
      </c>
      <c r="G3076" s="18" t="n">
        <f aca="false">Total!G3076</f>
        <v>2446.3</v>
      </c>
      <c r="H3076" s="18" t="n">
        <f aca="false">Total!H3076</f>
        <v>-458.7</v>
      </c>
      <c r="I3076" s="18" t="n">
        <f aca="false">Total!I3076</f>
        <v>-78.09</v>
      </c>
      <c r="J3076" s="18" t="n">
        <f aca="false">IF($V3076="","",INDEX('Stock Exchange'!F$5:F$2450,$V3076))</f>
        <v>1987.4</v>
      </c>
      <c r="K3076" s="18" t="n">
        <f aca="false">IF($V3076="","",INDEX('Stock Exchange'!G$5:G$2450,$V3076))</f>
        <v>2446.3</v>
      </c>
      <c r="L3076" s="18" t="n">
        <f aca="false">IF($V3076="","",INDEX('Stock Exchange'!H$5:H$2450,$V3076))</f>
        <v>-458.9</v>
      </c>
      <c r="M3076" s="18" t="n">
        <f aca="false">IF($V3076="","",INDEX('Stock Exchange'!I$5:I$2450,$V3076))</f>
        <v>-78.11</v>
      </c>
      <c r="N3076" s="18" t="n">
        <f aca="false">IF($W3076="","",INDEX(Primary!F$5:F$2450,$W3076))</f>
        <v>0.1</v>
      </c>
      <c r="O3076" s="18" t="n">
        <f aca="false">IF($W3076="","",INDEX(Primary!G$5:G$2450,$W3076))</f>
        <v>0</v>
      </c>
      <c r="P3076" s="18" t="n">
        <f aca="false">IF($W3076="","",INDEX(Primary!H$5:H$2450,$W3076))</f>
        <v>0.1</v>
      </c>
      <c r="Q3076" s="18" t="n">
        <f aca="false">IF($W3076="","",INDEX(Primary!I$5:I$2450,$W3076))</f>
        <v>0.02</v>
      </c>
      <c r="R3076" s="19" t="n">
        <f aca="false">IF($E3076="Yes",L3076+P3076,"")</f>
        <v>-458.8</v>
      </c>
      <c r="S3076" s="19" t="n">
        <f aca="false">IF($E3076="Yes",H3076-R3076,"")</f>
        <v>0.0999999999999659</v>
      </c>
      <c r="T3076" s="6" t="str">
        <f aca="false">IF($E3076="Yes",IF(ROUND(ABS(S3076),2)&lt;=$T$2,"OK","CHECK"),"n/a")</f>
        <v>OK</v>
      </c>
      <c r="U3076" s="20" t="n">
        <f aca="false">Total!J3076</f>
        <v>58.7445</v>
      </c>
      <c r="V3076" s="17" t="n">
        <f aca="false">IFERROR(MATCH($A3076,'Stock Exchange'!$A$5:$A$2450,0),"")</f>
        <v>858</v>
      </c>
      <c r="W3076" s="17" t="n">
        <f aca="false">IFERROR(MATCH($A3076,Primary!$A$5:$A$2450,0),"")</f>
        <v>858</v>
      </c>
    </row>
    <row r="3077" customFormat="false" ht="15" hidden="false" customHeight="false" outlineLevel="0" collapsed="false">
      <c r="A3077" s="16" t="n">
        <f aca="false">Total!A3077</f>
        <v>41446</v>
      </c>
      <c r="B3077" s="17" t="n">
        <f aca="false">YEAR(A3077)</f>
        <v>2013</v>
      </c>
      <c r="C3077" s="17" t="n">
        <f aca="false">MONTH(A3077)</f>
        <v>6</v>
      </c>
      <c r="D3077" s="6" t="str">
        <f aca="false">IF(MONTH(A3077)&gt;=4,"FY "&amp;YEAR(A3077)&amp;"-"&amp;RIGHT(YEAR(A3077)+1,2),"FY "&amp;(YEAR(A3077)-1)&amp;"-"&amp;RIGHT(YEAR(A3077),2))</f>
        <v>FY 2013-14</v>
      </c>
      <c r="E3077" s="6" t="str">
        <f aca="false">IF(AND(V3077&lt;&gt;"",W3077&lt;&gt;""),"Yes","No")</f>
        <v>Yes</v>
      </c>
      <c r="F3077" s="18" t="n">
        <f aca="false">Total!F3077</f>
        <v>2255.4</v>
      </c>
      <c r="G3077" s="18" t="n">
        <f aca="false">Total!G3077</f>
        <v>4391.8</v>
      </c>
      <c r="H3077" s="18" t="n">
        <f aca="false">Total!H3077</f>
        <v>-2136.3</v>
      </c>
      <c r="I3077" s="18" t="n">
        <f aca="false">Total!I3077</f>
        <v>-357.84</v>
      </c>
      <c r="J3077" s="18" t="n">
        <f aca="false">IF($V3077="","",INDEX('Stock Exchange'!F$5:F$2450,$V3077))</f>
        <v>2255.2</v>
      </c>
      <c r="K3077" s="18" t="n">
        <f aca="false">IF($V3077="","",INDEX('Stock Exchange'!G$5:G$2450,$V3077))</f>
        <v>4357.9</v>
      </c>
      <c r="L3077" s="18" t="n">
        <f aca="false">IF($V3077="","",INDEX('Stock Exchange'!H$5:H$2450,$V3077))</f>
        <v>-2102.8</v>
      </c>
      <c r="M3077" s="18" t="n">
        <f aca="false">IF($V3077="","",INDEX('Stock Exchange'!I$5:I$2450,$V3077))</f>
        <v>-352.22</v>
      </c>
      <c r="N3077" s="18" t="n">
        <f aca="false">IF($W3077="","",INDEX(Primary!F$5:F$2450,$W3077))</f>
        <v>0.3</v>
      </c>
      <c r="O3077" s="18" t="n">
        <f aca="false">IF($W3077="","",INDEX(Primary!G$5:G$2450,$W3077))</f>
        <v>33.8</v>
      </c>
      <c r="P3077" s="18" t="n">
        <f aca="false">IF($W3077="","",INDEX(Primary!H$5:H$2450,$W3077))</f>
        <v>-33.6</v>
      </c>
      <c r="Q3077" s="18" t="n">
        <f aca="false">IF($W3077="","",INDEX(Primary!I$5:I$2450,$W3077))</f>
        <v>-5.62</v>
      </c>
      <c r="R3077" s="19" t="n">
        <f aca="false">IF($E3077="Yes",L3077+P3077,"")</f>
        <v>-2136.4</v>
      </c>
      <c r="S3077" s="19" t="n">
        <f aca="false">IF($E3077="Yes",H3077-R3077,"")</f>
        <v>0.0999999999999091</v>
      </c>
      <c r="T3077" s="6" t="str">
        <f aca="false">IF($E3077="Yes",IF(ROUND(ABS(S3077),2)&lt;=$T$2,"OK","CHECK"),"n/a")</f>
        <v>OK</v>
      </c>
      <c r="U3077" s="20" t="n">
        <f aca="false">Total!J3077</f>
        <v>59.7</v>
      </c>
      <c r="V3077" s="17" t="n">
        <f aca="false">IFERROR(MATCH($A3077,'Stock Exchange'!$A$5:$A$2450,0),"")</f>
        <v>859</v>
      </c>
      <c r="W3077" s="17" t="n">
        <f aca="false">IFERROR(MATCH($A3077,Primary!$A$5:$A$2450,0),"")</f>
        <v>859</v>
      </c>
    </row>
    <row r="3078" customFormat="false" ht="15" hidden="false" customHeight="false" outlineLevel="0" collapsed="false">
      <c r="A3078" s="16" t="n">
        <f aca="false">Total!A3078</f>
        <v>41449</v>
      </c>
      <c r="B3078" s="17" t="n">
        <f aca="false">YEAR(A3078)</f>
        <v>2013</v>
      </c>
      <c r="C3078" s="17" t="n">
        <f aca="false">MONTH(A3078)</f>
        <v>6</v>
      </c>
      <c r="D3078" s="6" t="str">
        <f aca="false">IF(MONTH(A3078)&gt;=4,"FY "&amp;YEAR(A3078)&amp;"-"&amp;RIGHT(YEAR(A3078)+1,2),"FY "&amp;(YEAR(A3078)-1)&amp;"-"&amp;RIGHT(YEAR(A3078),2))</f>
        <v>FY 2013-14</v>
      </c>
      <c r="E3078" s="6" t="str">
        <f aca="false">IF(AND(V3078&lt;&gt;"",W3078&lt;&gt;""),"Yes","No")</f>
        <v>Yes</v>
      </c>
      <c r="F3078" s="18" t="n">
        <f aca="false">Total!F3078</f>
        <v>2825.8</v>
      </c>
      <c r="G3078" s="18" t="n">
        <f aca="false">Total!G3078</f>
        <v>4573.1</v>
      </c>
      <c r="H3078" s="18" t="n">
        <f aca="false">Total!H3078</f>
        <v>-1747.3</v>
      </c>
      <c r="I3078" s="18" t="n">
        <f aca="false">Total!I3078</f>
        <v>-294.4</v>
      </c>
      <c r="J3078" s="18" t="n">
        <f aca="false">IF($V3078="","",INDEX('Stock Exchange'!F$5:F$2450,$V3078))</f>
        <v>2824.4</v>
      </c>
      <c r="K3078" s="18" t="n">
        <f aca="false">IF($V3078="","",INDEX('Stock Exchange'!G$5:G$2450,$V3078))</f>
        <v>4558.4</v>
      </c>
      <c r="L3078" s="18" t="n">
        <f aca="false">IF($V3078="","",INDEX('Stock Exchange'!H$5:H$2450,$V3078))</f>
        <v>-1734</v>
      </c>
      <c r="M3078" s="18" t="n">
        <f aca="false">IF($V3078="","",INDEX('Stock Exchange'!I$5:I$2450,$V3078))</f>
        <v>-292.17</v>
      </c>
      <c r="N3078" s="18" t="n">
        <f aca="false">IF($W3078="","",INDEX(Primary!F$5:F$2450,$W3078))</f>
        <v>1.5</v>
      </c>
      <c r="O3078" s="18" t="n">
        <f aca="false">IF($W3078="","",INDEX(Primary!G$5:G$2450,$W3078))</f>
        <v>14.7</v>
      </c>
      <c r="P3078" s="18" t="n">
        <f aca="false">IF($W3078="","",INDEX(Primary!H$5:H$2450,$W3078))</f>
        <v>-13.3</v>
      </c>
      <c r="Q3078" s="18" t="n">
        <f aca="false">IF($W3078="","",INDEX(Primary!I$5:I$2450,$W3078))</f>
        <v>-2.23</v>
      </c>
      <c r="R3078" s="19" t="n">
        <f aca="false">IF($E3078="Yes",L3078+P3078,"")</f>
        <v>-1747.3</v>
      </c>
      <c r="S3078" s="19" t="n">
        <f aca="false">IF($E3078="Yes",H3078-R3078,"")</f>
        <v>0</v>
      </c>
      <c r="T3078" s="6" t="str">
        <f aca="false">IF($E3078="Yes",IF(ROUND(ABS(S3078),2)&lt;=$T$2,"OK","CHECK"),"n/a")</f>
        <v>OK</v>
      </c>
      <c r="U3078" s="20" t="n">
        <f aca="false">Total!J3078</f>
        <v>59.3505</v>
      </c>
      <c r="V3078" s="17" t="n">
        <f aca="false">IFERROR(MATCH($A3078,'Stock Exchange'!$A$5:$A$2450,0),"")</f>
        <v>860</v>
      </c>
      <c r="W3078" s="17" t="n">
        <f aca="false">IFERROR(MATCH($A3078,Primary!$A$5:$A$2450,0),"")</f>
        <v>860</v>
      </c>
    </row>
    <row r="3079" customFormat="false" ht="15" hidden="false" customHeight="false" outlineLevel="0" collapsed="false">
      <c r="A3079" s="16" t="n">
        <f aca="false">Total!A3079</f>
        <v>41450</v>
      </c>
      <c r="B3079" s="17" t="n">
        <f aca="false">YEAR(A3079)</f>
        <v>2013</v>
      </c>
      <c r="C3079" s="17" t="n">
        <f aca="false">MONTH(A3079)</f>
        <v>6</v>
      </c>
      <c r="D3079" s="6" t="str">
        <f aca="false">IF(MONTH(A3079)&gt;=4,"FY "&amp;YEAR(A3079)&amp;"-"&amp;RIGHT(YEAR(A3079)+1,2),"FY "&amp;(YEAR(A3079)-1)&amp;"-"&amp;RIGHT(YEAR(A3079),2))</f>
        <v>FY 2013-14</v>
      </c>
      <c r="E3079" s="6" t="str">
        <f aca="false">IF(AND(V3079&lt;&gt;"",W3079&lt;&gt;""),"Yes","No")</f>
        <v>Yes</v>
      </c>
      <c r="F3079" s="18" t="n">
        <f aca="false">Total!F3079</f>
        <v>2342.3</v>
      </c>
      <c r="G3079" s="18" t="n">
        <f aca="false">Total!G3079</f>
        <v>3868.3</v>
      </c>
      <c r="H3079" s="18" t="n">
        <f aca="false">Total!H3079</f>
        <v>-1526</v>
      </c>
      <c r="I3079" s="18" t="n">
        <f aca="false">Total!I3079</f>
        <v>-255.47</v>
      </c>
      <c r="J3079" s="18" t="n">
        <f aca="false">IF($V3079="","",INDEX('Stock Exchange'!F$5:F$2450,$V3079))</f>
        <v>2342.3</v>
      </c>
      <c r="K3079" s="18" t="n">
        <f aca="false">IF($V3079="","",INDEX('Stock Exchange'!G$5:G$2450,$V3079))</f>
        <v>3868.1</v>
      </c>
      <c r="L3079" s="18" t="n">
        <f aca="false">IF($V3079="","",INDEX('Stock Exchange'!H$5:H$2450,$V3079))</f>
        <v>-1525.8</v>
      </c>
      <c r="M3079" s="18" t="n">
        <f aca="false">IF($V3079="","",INDEX('Stock Exchange'!I$5:I$2450,$V3079))</f>
        <v>-255.43</v>
      </c>
      <c r="N3079" s="18" t="n">
        <f aca="false">IF($W3079="","",INDEX(Primary!F$5:F$2450,$W3079))</f>
        <v>0</v>
      </c>
      <c r="O3079" s="18" t="n">
        <f aca="false">IF($W3079="","",INDEX(Primary!G$5:G$2450,$W3079))</f>
        <v>0.3</v>
      </c>
      <c r="P3079" s="18" t="n">
        <f aca="false">IF($W3079="","",INDEX(Primary!H$5:H$2450,$W3079))</f>
        <v>-0.3</v>
      </c>
      <c r="Q3079" s="18" t="n">
        <f aca="false">IF($W3079="","",INDEX(Primary!I$5:I$2450,$W3079))</f>
        <v>-0.04</v>
      </c>
      <c r="R3079" s="19" t="n">
        <f aca="false">IF($E3079="Yes",L3079+P3079,"")</f>
        <v>-1526.1</v>
      </c>
      <c r="S3079" s="19" t="n">
        <f aca="false">IF($E3079="Yes",H3079-R3079,"")</f>
        <v>0.0999999999999091</v>
      </c>
      <c r="T3079" s="6" t="str">
        <f aca="false">IF($E3079="Yes",IF(ROUND(ABS(S3079),2)&lt;=$T$2,"OK","CHECK"),"n/a")</f>
        <v>OK</v>
      </c>
      <c r="U3079" s="20" t="n">
        <f aca="false">Total!J3079</f>
        <v>59.734</v>
      </c>
      <c r="V3079" s="17" t="n">
        <f aca="false">IFERROR(MATCH($A3079,'Stock Exchange'!$A$5:$A$2450,0),"")</f>
        <v>861</v>
      </c>
      <c r="W3079" s="17" t="n">
        <f aca="false">IFERROR(MATCH($A3079,Primary!$A$5:$A$2450,0),"")</f>
        <v>861</v>
      </c>
    </row>
    <row r="3080" customFormat="false" ht="15" hidden="false" customHeight="false" outlineLevel="0" collapsed="false">
      <c r="A3080" s="16" t="n">
        <f aca="false">Total!A3080</f>
        <v>41451</v>
      </c>
      <c r="B3080" s="17" t="n">
        <f aca="false">YEAR(A3080)</f>
        <v>2013</v>
      </c>
      <c r="C3080" s="17" t="n">
        <f aca="false">MONTH(A3080)</f>
        <v>6</v>
      </c>
      <c r="D3080" s="6" t="str">
        <f aca="false">IF(MONTH(A3080)&gt;=4,"FY "&amp;YEAR(A3080)&amp;"-"&amp;RIGHT(YEAR(A3080)+1,2),"FY "&amp;(YEAR(A3080)-1)&amp;"-"&amp;RIGHT(YEAR(A3080),2))</f>
        <v>FY 2013-14</v>
      </c>
      <c r="E3080" s="6" t="str">
        <f aca="false">IF(AND(V3080&lt;&gt;"",W3080&lt;&gt;""),"Yes","No")</f>
        <v>Yes</v>
      </c>
      <c r="F3080" s="18" t="n">
        <f aca="false">Total!F3080</f>
        <v>2506.7</v>
      </c>
      <c r="G3080" s="18" t="n">
        <f aca="false">Total!G3080</f>
        <v>3827.2</v>
      </c>
      <c r="H3080" s="18" t="n">
        <f aca="false">Total!H3080</f>
        <v>-1320.5</v>
      </c>
      <c r="I3080" s="18" t="n">
        <f aca="false">Total!I3080</f>
        <v>-221.17</v>
      </c>
      <c r="J3080" s="18" t="n">
        <f aca="false">IF($V3080="","",INDEX('Stock Exchange'!F$5:F$2450,$V3080))</f>
        <v>2506.7</v>
      </c>
      <c r="K3080" s="18" t="n">
        <f aca="false">IF($V3080="","",INDEX('Stock Exchange'!G$5:G$2450,$V3080))</f>
        <v>3826.5</v>
      </c>
      <c r="L3080" s="18" t="n">
        <f aca="false">IF($V3080="","",INDEX('Stock Exchange'!H$5:H$2450,$V3080))</f>
        <v>-1319.8</v>
      </c>
      <c r="M3080" s="18" t="n">
        <f aca="false">IF($V3080="","",INDEX('Stock Exchange'!I$5:I$2450,$V3080))</f>
        <v>-221.06</v>
      </c>
      <c r="N3080" s="18" t="n">
        <f aca="false">IF($W3080="","",INDEX(Primary!F$5:F$2450,$W3080))</f>
        <v>0</v>
      </c>
      <c r="O3080" s="18" t="n">
        <f aca="false">IF($W3080="","",INDEX(Primary!G$5:G$2450,$W3080))</f>
        <v>0.6</v>
      </c>
      <c r="P3080" s="18" t="n">
        <f aca="false">IF($W3080="","",INDEX(Primary!H$5:H$2450,$W3080))</f>
        <v>-0.6</v>
      </c>
      <c r="Q3080" s="18" t="n">
        <f aca="false">IF($W3080="","",INDEX(Primary!I$5:I$2450,$W3080))</f>
        <v>-0.11</v>
      </c>
      <c r="R3080" s="19" t="n">
        <f aca="false">IF($E3080="Yes",L3080+P3080,"")</f>
        <v>-1320.4</v>
      </c>
      <c r="S3080" s="19" t="n">
        <f aca="false">IF($E3080="Yes",H3080-R3080,"")</f>
        <v>-0.100000000000136</v>
      </c>
      <c r="T3080" s="6" t="str">
        <f aca="false">IF($E3080="Yes",IF(ROUND(ABS(S3080),2)&lt;=$T$2,"OK","CHECK"),"n/a")</f>
        <v>OK</v>
      </c>
      <c r="U3080" s="20" t="n">
        <f aca="false">Total!J3080</f>
        <v>59.703</v>
      </c>
      <c r="V3080" s="17" t="n">
        <f aca="false">IFERROR(MATCH($A3080,'Stock Exchange'!$A$5:$A$2450,0),"")</f>
        <v>862</v>
      </c>
      <c r="W3080" s="17" t="n">
        <f aca="false">IFERROR(MATCH($A3080,Primary!$A$5:$A$2450,0),"")</f>
        <v>862</v>
      </c>
    </row>
    <row r="3081" customFormat="false" ht="15" hidden="false" customHeight="false" outlineLevel="0" collapsed="false">
      <c r="A3081" s="16" t="n">
        <f aca="false">Total!A3081</f>
        <v>41452</v>
      </c>
      <c r="B3081" s="17" t="n">
        <f aca="false">YEAR(A3081)</f>
        <v>2013</v>
      </c>
      <c r="C3081" s="17" t="n">
        <f aca="false">MONTH(A3081)</f>
        <v>6</v>
      </c>
      <c r="D3081" s="6" t="str">
        <f aca="false">IF(MONTH(A3081)&gt;=4,"FY "&amp;YEAR(A3081)&amp;"-"&amp;RIGHT(YEAR(A3081)+1,2),"FY "&amp;(YEAR(A3081)-1)&amp;"-"&amp;RIGHT(YEAR(A3081),2))</f>
        <v>FY 2013-14</v>
      </c>
      <c r="E3081" s="6" t="str">
        <f aca="false">IF(AND(V3081&lt;&gt;"",W3081&lt;&gt;""),"Yes","No")</f>
        <v>Yes</v>
      </c>
      <c r="F3081" s="18" t="n">
        <f aca="false">Total!F3081</f>
        <v>3057.6</v>
      </c>
      <c r="G3081" s="18" t="n">
        <f aca="false">Total!G3081</f>
        <v>3619.2</v>
      </c>
      <c r="H3081" s="18" t="n">
        <f aca="false">Total!H3081</f>
        <v>-561.6</v>
      </c>
      <c r="I3081" s="18" t="n">
        <f aca="false">Total!I3081</f>
        <v>-93.84</v>
      </c>
      <c r="J3081" s="18" t="n">
        <f aca="false">IF($V3081="","",INDEX('Stock Exchange'!F$5:F$2450,$V3081))</f>
        <v>3057.6</v>
      </c>
      <c r="K3081" s="18" t="n">
        <f aca="false">IF($V3081="","",INDEX('Stock Exchange'!G$5:G$2450,$V3081))</f>
        <v>3606.1</v>
      </c>
      <c r="L3081" s="18" t="n">
        <f aca="false">IF($V3081="","",INDEX('Stock Exchange'!H$5:H$2450,$V3081))</f>
        <v>-548.4</v>
      </c>
      <c r="M3081" s="18" t="n">
        <f aca="false">IF($V3081="","",INDEX('Stock Exchange'!I$5:I$2450,$V3081))</f>
        <v>-91.63</v>
      </c>
      <c r="N3081" s="18" t="n">
        <f aca="false">IF($W3081="","",INDEX(Primary!F$5:F$2450,$W3081))</f>
        <v>0</v>
      </c>
      <c r="O3081" s="18" t="n">
        <f aca="false">IF($W3081="","",INDEX(Primary!G$5:G$2450,$W3081))</f>
        <v>13.2</v>
      </c>
      <c r="P3081" s="18" t="n">
        <f aca="false">IF($W3081="","",INDEX(Primary!H$5:H$2450,$W3081))</f>
        <v>-13.2</v>
      </c>
      <c r="Q3081" s="18" t="n">
        <f aca="false">IF($W3081="","",INDEX(Primary!I$5:I$2450,$W3081))</f>
        <v>-2.21</v>
      </c>
      <c r="R3081" s="19" t="n">
        <f aca="false">IF($E3081="Yes",L3081+P3081,"")</f>
        <v>-561.6</v>
      </c>
      <c r="S3081" s="19" t="n">
        <f aca="false">IF($E3081="Yes",H3081-R3081,"")</f>
        <v>0</v>
      </c>
      <c r="T3081" s="6" t="str">
        <f aca="false">IF($E3081="Yes",IF(ROUND(ABS(S3081),2)&lt;=$T$2,"OK","CHECK"),"n/a")</f>
        <v>OK</v>
      </c>
      <c r="U3081" s="20" t="n">
        <f aca="false">Total!J3081</f>
        <v>59.8538</v>
      </c>
      <c r="V3081" s="17" t="n">
        <f aca="false">IFERROR(MATCH($A3081,'Stock Exchange'!$A$5:$A$2450,0),"")</f>
        <v>863</v>
      </c>
      <c r="W3081" s="17" t="n">
        <f aca="false">IFERROR(MATCH($A3081,Primary!$A$5:$A$2450,0),"")</f>
        <v>863</v>
      </c>
    </row>
    <row r="3082" customFormat="false" ht="15" hidden="false" customHeight="false" outlineLevel="0" collapsed="false">
      <c r="A3082" s="16" t="n">
        <f aca="false">Total!A3082</f>
        <v>41453</v>
      </c>
      <c r="B3082" s="17" t="n">
        <f aca="false">YEAR(A3082)</f>
        <v>2013</v>
      </c>
      <c r="C3082" s="17" t="n">
        <f aca="false">MONTH(A3082)</f>
        <v>6</v>
      </c>
      <c r="D3082" s="6" t="str">
        <f aca="false">IF(MONTH(A3082)&gt;=4,"FY "&amp;YEAR(A3082)&amp;"-"&amp;RIGHT(YEAR(A3082)+1,2),"FY "&amp;(YEAR(A3082)-1)&amp;"-"&amp;RIGHT(YEAR(A3082),2))</f>
        <v>FY 2013-14</v>
      </c>
      <c r="E3082" s="6" t="str">
        <f aca="false">IF(AND(V3082&lt;&gt;"",W3082&lt;&gt;""),"Yes","No")</f>
        <v>Yes</v>
      </c>
      <c r="F3082" s="18" t="n">
        <f aca="false">Total!F3082</f>
        <v>5110.4</v>
      </c>
      <c r="G3082" s="18" t="n">
        <f aca="false">Total!G3082</f>
        <v>5953.2</v>
      </c>
      <c r="H3082" s="18" t="n">
        <f aca="false">Total!H3082</f>
        <v>-842.8</v>
      </c>
      <c r="I3082" s="18" t="n">
        <f aca="false">Total!I3082</f>
        <v>-139.1</v>
      </c>
      <c r="J3082" s="18" t="n">
        <f aca="false">IF($V3082="","",INDEX('Stock Exchange'!F$5:F$2450,$V3082))</f>
        <v>5110.2</v>
      </c>
      <c r="K3082" s="18" t="n">
        <f aca="false">IF($V3082="","",INDEX('Stock Exchange'!G$5:G$2450,$V3082))</f>
        <v>5953.1</v>
      </c>
      <c r="L3082" s="18" t="n">
        <f aca="false">IF($V3082="","",INDEX('Stock Exchange'!H$5:H$2450,$V3082))</f>
        <v>-842.9</v>
      </c>
      <c r="M3082" s="18" t="n">
        <f aca="false">IF($V3082="","",INDEX('Stock Exchange'!I$5:I$2450,$V3082))</f>
        <v>-139.12</v>
      </c>
      <c r="N3082" s="18" t="n">
        <f aca="false">IF($W3082="","",INDEX(Primary!F$5:F$2450,$W3082))</f>
        <v>0.2</v>
      </c>
      <c r="O3082" s="18" t="n">
        <f aca="false">IF($W3082="","",INDEX(Primary!G$5:G$2450,$W3082))</f>
        <v>0.1</v>
      </c>
      <c r="P3082" s="18" t="n">
        <f aca="false">IF($W3082="","",INDEX(Primary!H$5:H$2450,$W3082))</f>
        <v>0.2</v>
      </c>
      <c r="Q3082" s="18" t="n">
        <f aca="false">IF($W3082="","",INDEX(Primary!I$5:I$2450,$W3082))</f>
        <v>0.03</v>
      </c>
      <c r="R3082" s="19" t="n">
        <f aca="false">IF($E3082="Yes",L3082+P3082,"")</f>
        <v>-842.7</v>
      </c>
      <c r="S3082" s="19" t="n">
        <f aca="false">IF($E3082="Yes",H3082-R3082,"")</f>
        <v>-0.100000000000023</v>
      </c>
      <c r="T3082" s="6" t="str">
        <f aca="false">IF($E3082="Yes",IF(ROUND(ABS(S3082),2)&lt;=$T$2,"OK","CHECK"),"n/a")</f>
        <v>OK</v>
      </c>
      <c r="U3082" s="20" t="n">
        <f aca="false">Total!J3082</f>
        <v>60.588</v>
      </c>
      <c r="V3082" s="17" t="n">
        <f aca="false">IFERROR(MATCH($A3082,'Stock Exchange'!$A$5:$A$2450,0),"")</f>
        <v>864</v>
      </c>
      <c r="W3082" s="17" t="n">
        <f aca="false">IFERROR(MATCH($A3082,Primary!$A$5:$A$2450,0),"")</f>
        <v>864</v>
      </c>
    </row>
    <row r="3083" customFormat="false" ht="15" hidden="false" customHeight="false" outlineLevel="0" collapsed="false">
      <c r="A3083" s="16" t="n">
        <f aca="false">Total!A3083</f>
        <v>41457</v>
      </c>
      <c r="B3083" s="17" t="n">
        <f aca="false">YEAR(A3083)</f>
        <v>2013</v>
      </c>
      <c r="C3083" s="17" t="n">
        <f aca="false">MONTH(A3083)</f>
        <v>7</v>
      </c>
      <c r="D3083" s="6" t="str">
        <f aca="false">IF(MONTH(A3083)&gt;=4,"FY "&amp;YEAR(A3083)&amp;"-"&amp;RIGHT(YEAR(A3083)+1,2),"FY "&amp;(YEAR(A3083)-1)&amp;"-"&amp;RIGHT(YEAR(A3083),2))</f>
        <v>FY 2013-14</v>
      </c>
      <c r="E3083" s="6" t="str">
        <f aca="false">IF(AND(V3083&lt;&gt;"",W3083&lt;&gt;""),"Yes","No")</f>
        <v>Yes</v>
      </c>
      <c r="F3083" s="18" t="n">
        <f aca="false">Total!F3083</f>
        <v>8103.6</v>
      </c>
      <c r="G3083" s="18" t="n">
        <f aca="false">Total!G3083</f>
        <v>6892.2</v>
      </c>
      <c r="H3083" s="18" t="n">
        <f aca="false">Total!H3083</f>
        <v>1211.4</v>
      </c>
      <c r="I3083" s="18" t="n">
        <f aca="false">Total!I3083</f>
        <v>204.8</v>
      </c>
      <c r="J3083" s="18" t="n">
        <f aca="false">IF($V3083="","",INDEX('Stock Exchange'!F$5:F$2450,$V3083))</f>
        <v>8103.4</v>
      </c>
      <c r="K3083" s="18" t="n">
        <f aca="false">IF($V3083="","",INDEX('Stock Exchange'!G$5:G$2450,$V3083))</f>
        <v>6892.1</v>
      </c>
      <c r="L3083" s="18" t="n">
        <f aca="false">IF($V3083="","",INDEX('Stock Exchange'!H$5:H$2450,$V3083))</f>
        <v>1211.4</v>
      </c>
      <c r="M3083" s="18" t="n">
        <f aca="false">IF($V3083="","",INDEX('Stock Exchange'!I$5:I$2450,$V3083))</f>
        <v>204.8</v>
      </c>
      <c r="N3083" s="18" t="n">
        <f aca="false">IF($W3083="","",INDEX(Primary!F$5:F$2450,$W3083))</f>
        <v>0.1</v>
      </c>
      <c r="O3083" s="18" t="n">
        <f aca="false">IF($W3083="","",INDEX(Primary!G$5:G$2450,$W3083))</f>
        <v>0.1</v>
      </c>
      <c r="P3083" s="18" t="n">
        <f aca="false">IF($W3083="","",INDEX(Primary!H$5:H$2450,$W3083))</f>
        <v>0</v>
      </c>
      <c r="Q3083" s="18" t="n">
        <f aca="false">IF($W3083="","",INDEX(Primary!I$5:I$2450,$W3083))</f>
        <v>0</v>
      </c>
      <c r="R3083" s="19" t="n">
        <f aca="false">IF($E3083="Yes",L3083+P3083,"")</f>
        <v>1211.4</v>
      </c>
      <c r="S3083" s="19" t="n">
        <f aca="false">IF($E3083="Yes",H3083-R3083,"")</f>
        <v>0</v>
      </c>
      <c r="T3083" s="6" t="str">
        <f aca="false">IF($E3083="Yes",IF(ROUND(ABS(S3083),2)&lt;=$T$2,"OK","CHECK"),"n/a")</f>
        <v>OK</v>
      </c>
      <c r="U3083" s="20" t="n">
        <f aca="false">Total!J3083</f>
        <v>59.149</v>
      </c>
      <c r="V3083" s="17" t="n">
        <f aca="false">IFERROR(MATCH($A3083,'Stock Exchange'!$A$5:$A$2450,0),"")</f>
        <v>865</v>
      </c>
      <c r="W3083" s="17" t="n">
        <f aca="false">IFERROR(MATCH($A3083,Primary!$A$5:$A$2450,0),"")</f>
        <v>865</v>
      </c>
    </row>
    <row r="3084" customFormat="false" ht="15" hidden="false" customHeight="false" outlineLevel="0" collapsed="false">
      <c r="A3084" s="16" t="n">
        <f aca="false">Total!A3084</f>
        <v>41458</v>
      </c>
      <c r="B3084" s="17" t="n">
        <f aca="false">YEAR(A3084)</f>
        <v>2013</v>
      </c>
      <c r="C3084" s="17" t="n">
        <f aca="false">MONTH(A3084)</f>
        <v>7</v>
      </c>
      <c r="D3084" s="6" t="str">
        <f aca="false">IF(MONTH(A3084)&gt;=4,"FY "&amp;YEAR(A3084)&amp;"-"&amp;RIGHT(YEAR(A3084)+1,2),"FY "&amp;(YEAR(A3084)-1)&amp;"-"&amp;RIGHT(YEAR(A3084),2))</f>
        <v>FY 2013-14</v>
      </c>
      <c r="E3084" s="6" t="str">
        <f aca="false">IF(AND(V3084&lt;&gt;"",W3084&lt;&gt;""),"Yes","No")</f>
        <v>Yes</v>
      </c>
      <c r="F3084" s="18" t="n">
        <f aca="false">Total!F3084</f>
        <v>2331.9</v>
      </c>
      <c r="G3084" s="18" t="n">
        <f aca="false">Total!G3084</f>
        <v>2338.4</v>
      </c>
      <c r="H3084" s="18" t="n">
        <f aca="false">Total!H3084</f>
        <v>-6.5</v>
      </c>
      <c r="I3084" s="18" t="n">
        <f aca="false">Total!I3084</f>
        <v>-1.09</v>
      </c>
      <c r="J3084" s="18" t="n">
        <f aca="false">IF($V3084="","",INDEX('Stock Exchange'!F$5:F$2450,$V3084))</f>
        <v>2302.3</v>
      </c>
      <c r="K3084" s="18" t="n">
        <f aca="false">IF($V3084="","",INDEX('Stock Exchange'!G$5:G$2450,$V3084))</f>
        <v>2331.2</v>
      </c>
      <c r="L3084" s="18" t="n">
        <f aca="false">IF($V3084="","",INDEX('Stock Exchange'!H$5:H$2450,$V3084))</f>
        <v>-29</v>
      </c>
      <c r="M3084" s="18" t="n">
        <f aca="false">IF($V3084="","",INDEX('Stock Exchange'!I$5:I$2450,$V3084))</f>
        <v>-4.88</v>
      </c>
      <c r="N3084" s="18" t="n">
        <f aca="false">IF($W3084="","",INDEX(Primary!F$5:F$2450,$W3084))</f>
        <v>29.6</v>
      </c>
      <c r="O3084" s="18" t="n">
        <f aca="false">IF($W3084="","",INDEX(Primary!G$5:G$2450,$W3084))</f>
        <v>7.1</v>
      </c>
      <c r="P3084" s="18" t="n">
        <f aca="false">IF($W3084="","",INDEX(Primary!H$5:H$2450,$W3084))</f>
        <v>22.5</v>
      </c>
      <c r="Q3084" s="18" t="n">
        <f aca="false">IF($W3084="","",INDEX(Primary!I$5:I$2450,$W3084))</f>
        <v>3.79</v>
      </c>
      <c r="R3084" s="19" t="n">
        <f aca="false">IF($E3084="Yes",L3084+P3084,"")</f>
        <v>-6.5</v>
      </c>
      <c r="S3084" s="19" t="n">
        <f aca="false">IF($E3084="Yes",H3084-R3084,"")</f>
        <v>0</v>
      </c>
      <c r="T3084" s="6" t="str">
        <f aca="false">IF($E3084="Yes",IF(ROUND(ABS(S3084),2)&lt;=$T$2,"OK","CHECK"),"n/a")</f>
        <v>OK</v>
      </c>
      <c r="U3084" s="20" t="n">
        <f aca="false">Total!J3084</f>
        <v>59.4145</v>
      </c>
      <c r="V3084" s="17" t="n">
        <f aca="false">IFERROR(MATCH($A3084,'Stock Exchange'!$A$5:$A$2450,0),"")</f>
        <v>866</v>
      </c>
      <c r="W3084" s="17" t="n">
        <f aca="false">IFERROR(MATCH($A3084,Primary!$A$5:$A$2450,0),"")</f>
        <v>866</v>
      </c>
    </row>
    <row r="3085" customFormat="false" ht="15" hidden="false" customHeight="false" outlineLevel="0" collapsed="false">
      <c r="A3085" s="16" t="n">
        <f aca="false">Total!A3085</f>
        <v>41459</v>
      </c>
      <c r="B3085" s="17" t="n">
        <f aca="false">YEAR(A3085)</f>
        <v>2013</v>
      </c>
      <c r="C3085" s="17" t="n">
        <f aca="false">MONTH(A3085)</f>
        <v>7</v>
      </c>
      <c r="D3085" s="6" t="str">
        <f aca="false">IF(MONTH(A3085)&gt;=4,"FY "&amp;YEAR(A3085)&amp;"-"&amp;RIGHT(YEAR(A3085)+1,2),"FY "&amp;(YEAR(A3085)-1)&amp;"-"&amp;RIGHT(YEAR(A3085),2))</f>
        <v>FY 2013-14</v>
      </c>
      <c r="E3085" s="6" t="str">
        <f aca="false">IF(AND(V3085&lt;&gt;"",W3085&lt;&gt;""),"Yes","No")</f>
        <v>Yes</v>
      </c>
      <c r="F3085" s="18" t="n">
        <f aca="false">Total!F3085</f>
        <v>2418.2</v>
      </c>
      <c r="G3085" s="18" t="n">
        <f aca="false">Total!G3085</f>
        <v>3003.8</v>
      </c>
      <c r="H3085" s="18" t="n">
        <f aca="false">Total!H3085</f>
        <v>-585.5</v>
      </c>
      <c r="I3085" s="18" t="n">
        <f aca="false">Total!I3085</f>
        <v>-97.43</v>
      </c>
      <c r="J3085" s="18" t="n">
        <f aca="false">IF($V3085="","",INDEX('Stock Exchange'!F$5:F$2450,$V3085))</f>
        <v>2276.3</v>
      </c>
      <c r="K3085" s="18" t="n">
        <f aca="false">IF($V3085="","",INDEX('Stock Exchange'!G$5:G$2450,$V3085))</f>
        <v>2988.6</v>
      </c>
      <c r="L3085" s="18" t="n">
        <f aca="false">IF($V3085="","",INDEX('Stock Exchange'!H$5:H$2450,$V3085))</f>
        <v>-712.3</v>
      </c>
      <c r="M3085" s="18" t="n">
        <f aca="false">IF($V3085="","",INDEX('Stock Exchange'!I$5:I$2450,$V3085))</f>
        <v>-118.51</v>
      </c>
      <c r="N3085" s="18" t="n">
        <f aca="false">IF($W3085="","",INDEX(Primary!F$5:F$2450,$W3085))</f>
        <v>141.9</v>
      </c>
      <c r="O3085" s="18" t="n">
        <f aca="false">IF($W3085="","",INDEX(Primary!G$5:G$2450,$W3085))</f>
        <v>15.2</v>
      </c>
      <c r="P3085" s="18" t="n">
        <f aca="false">IF($W3085="","",INDEX(Primary!H$5:H$2450,$W3085))</f>
        <v>126.7</v>
      </c>
      <c r="Q3085" s="18" t="n">
        <f aca="false">IF($W3085="","",INDEX(Primary!I$5:I$2450,$W3085))</f>
        <v>21.09</v>
      </c>
      <c r="R3085" s="19" t="n">
        <f aca="false">IF($E3085="Yes",L3085+P3085,"")</f>
        <v>-585.6</v>
      </c>
      <c r="S3085" s="19" t="n">
        <f aca="false">IF($E3085="Yes",H3085-R3085,"")</f>
        <v>0.0999999999999091</v>
      </c>
      <c r="T3085" s="6" t="str">
        <f aca="false">IF($E3085="Yes",IF(ROUND(ABS(S3085),2)&lt;=$T$2,"OK","CHECK"),"n/a")</f>
        <v>OK</v>
      </c>
      <c r="U3085" s="20" t="n">
        <f aca="false">Total!J3085</f>
        <v>60.1005</v>
      </c>
      <c r="V3085" s="17" t="n">
        <f aca="false">IFERROR(MATCH($A3085,'Stock Exchange'!$A$5:$A$2450,0),"")</f>
        <v>867</v>
      </c>
      <c r="W3085" s="17" t="n">
        <f aca="false">IFERROR(MATCH($A3085,Primary!$A$5:$A$2450,0),"")</f>
        <v>867</v>
      </c>
    </row>
    <row r="3086" customFormat="false" ht="15" hidden="false" customHeight="false" outlineLevel="0" collapsed="false">
      <c r="A3086" s="16" t="n">
        <f aca="false">Total!A3086</f>
        <v>41460</v>
      </c>
      <c r="B3086" s="17" t="n">
        <f aca="false">YEAR(A3086)</f>
        <v>2013</v>
      </c>
      <c r="C3086" s="17" t="n">
        <f aca="false">MONTH(A3086)</f>
        <v>7</v>
      </c>
      <c r="D3086" s="6" t="str">
        <f aca="false">IF(MONTH(A3086)&gt;=4,"FY "&amp;YEAR(A3086)&amp;"-"&amp;RIGHT(YEAR(A3086)+1,2),"FY "&amp;(YEAR(A3086)-1)&amp;"-"&amp;RIGHT(YEAR(A3086),2))</f>
        <v>FY 2013-14</v>
      </c>
      <c r="E3086" s="6" t="str">
        <f aca="false">IF(AND(V3086&lt;&gt;"",W3086&lt;&gt;""),"Yes","No")</f>
        <v>Yes</v>
      </c>
      <c r="F3086" s="18" t="n">
        <f aca="false">Total!F3086</f>
        <v>2298.3</v>
      </c>
      <c r="G3086" s="18" t="n">
        <f aca="false">Total!G3086</f>
        <v>1877.2</v>
      </c>
      <c r="H3086" s="18" t="n">
        <f aca="false">Total!H3086</f>
        <v>421</v>
      </c>
      <c r="I3086" s="18" t="n">
        <f aca="false">Total!I3086</f>
        <v>70.07</v>
      </c>
      <c r="J3086" s="18" t="n">
        <f aca="false">IF($V3086="","",INDEX('Stock Exchange'!F$5:F$2450,$V3086))</f>
        <v>2081.8</v>
      </c>
      <c r="K3086" s="18" t="n">
        <f aca="false">IF($V3086="","",INDEX('Stock Exchange'!G$5:G$2450,$V3086))</f>
        <v>1875.7</v>
      </c>
      <c r="L3086" s="18" t="n">
        <f aca="false">IF($V3086="","",INDEX('Stock Exchange'!H$5:H$2450,$V3086))</f>
        <v>206.1</v>
      </c>
      <c r="M3086" s="18" t="n">
        <f aca="false">IF($V3086="","",INDEX('Stock Exchange'!I$5:I$2450,$V3086))</f>
        <v>34.3</v>
      </c>
      <c r="N3086" s="18" t="n">
        <f aca="false">IF($W3086="","",INDEX(Primary!F$5:F$2450,$W3086))</f>
        <v>216.4</v>
      </c>
      <c r="O3086" s="18" t="n">
        <f aca="false">IF($W3086="","",INDEX(Primary!G$5:G$2450,$W3086))</f>
        <v>1.5</v>
      </c>
      <c r="P3086" s="18" t="n">
        <f aca="false">IF($W3086="","",INDEX(Primary!H$5:H$2450,$W3086))</f>
        <v>214.9</v>
      </c>
      <c r="Q3086" s="18" t="n">
        <f aca="false">IF($W3086="","",INDEX(Primary!I$5:I$2450,$W3086))</f>
        <v>35.76</v>
      </c>
      <c r="R3086" s="19" t="n">
        <f aca="false">IF($E3086="Yes",L3086+P3086,"")</f>
        <v>421</v>
      </c>
      <c r="S3086" s="19" t="n">
        <f aca="false">IF($E3086="Yes",H3086-R3086,"")</f>
        <v>0</v>
      </c>
      <c r="T3086" s="6" t="str">
        <f aca="false">IF($E3086="Yes",IF(ROUND(ABS(S3086),2)&lt;=$T$2,"OK","CHECK"),"n/a")</f>
        <v>OK</v>
      </c>
      <c r="U3086" s="20" t="n">
        <f aca="false">Total!J3086</f>
        <v>60.0905</v>
      </c>
      <c r="V3086" s="17" t="n">
        <f aca="false">IFERROR(MATCH($A3086,'Stock Exchange'!$A$5:$A$2450,0),"")</f>
        <v>868</v>
      </c>
      <c r="W3086" s="17" t="n">
        <f aca="false">IFERROR(MATCH($A3086,Primary!$A$5:$A$2450,0),"")</f>
        <v>868</v>
      </c>
    </row>
    <row r="3087" customFormat="false" ht="15" hidden="false" customHeight="false" outlineLevel="0" collapsed="false">
      <c r="A3087" s="16" t="n">
        <f aca="false">Total!A3087</f>
        <v>41463</v>
      </c>
      <c r="B3087" s="17" t="n">
        <f aca="false">YEAR(A3087)</f>
        <v>2013</v>
      </c>
      <c r="C3087" s="17" t="n">
        <f aca="false">MONTH(A3087)</f>
        <v>7</v>
      </c>
      <c r="D3087" s="6" t="str">
        <f aca="false">IF(MONTH(A3087)&gt;=4,"FY "&amp;YEAR(A3087)&amp;"-"&amp;RIGHT(YEAR(A3087)+1,2),"FY "&amp;(YEAR(A3087)-1)&amp;"-"&amp;RIGHT(YEAR(A3087),2))</f>
        <v>FY 2013-14</v>
      </c>
      <c r="E3087" s="6" t="str">
        <f aca="false">IF(AND(V3087&lt;&gt;"",W3087&lt;&gt;""),"Yes","No")</f>
        <v>Yes</v>
      </c>
      <c r="F3087" s="18" t="n">
        <f aca="false">Total!F3087</f>
        <v>1550.3</v>
      </c>
      <c r="G3087" s="18" t="n">
        <f aca="false">Total!G3087</f>
        <v>1568.1</v>
      </c>
      <c r="H3087" s="18" t="n">
        <f aca="false">Total!H3087</f>
        <v>-17.8</v>
      </c>
      <c r="I3087" s="18" t="n">
        <f aca="false">Total!I3087</f>
        <v>-2.95</v>
      </c>
      <c r="J3087" s="18" t="n">
        <f aca="false">IF($V3087="","",INDEX('Stock Exchange'!F$5:F$2450,$V3087))</f>
        <v>1540.6</v>
      </c>
      <c r="K3087" s="18" t="n">
        <f aca="false">IF($V3087="","",INDEX('Stock Exchange'!G$5:G$2450,$V3087))</f>
        <v>1567.4</v>
      </c>
      <c r="L3087" s="18" t="n">
        <f aca="false">IF($V3087="","",INDEX('Stock Exchange'!H$5:H$2450,$V3087))</f>
        <v>-26.8</v>
      </c>
      <c r="M3087" s="18" t="n">
        <f aca="false">IF($V3087="","",INDEX('Stock Exchange'!I$5:I$2450,$V3087))</f>
        <v>-4.44</v>
      </c>
      <c r="N3087" s="18" t="n">
        <f aca="false">IF($W3087="","",INDEX(Primary!F$5:F$2450,$W3087))</f>
        <v>9.7</v>
      </c>
      <c r="O3087" s="18" t="n">
        <f aca="false">IF($W3087="","",INDEX(Primary!G$5:G$2450,$W3087))</f>
        <v>0.7</v>
      </c>
      <c r="P3087" s="18" t="n">
        <f aca="false">IF($W3087="","",INDEX(Primary!H$5:H$2450,$W3087))</f>
        <v>9</v>
      </c>
      <c r="Q3087" s="18" t="n">
        <f aca="false">IF($W3087="","",INDEX(Primary!I$5:I$2450,$W3087))</f>
        <v>1.49</v>
      </c>
      <c r="R3087" s="19" t="n">
        <f aca="false">IF($E3087="Yes",L3087+P3087,"")</f>
        <v>-17.8</v>
      </c>
      <c r="S3087" s="19" t="n">
        <f aca="false">IF($E3087="Yes",H3087-R3087,"")</f>
        <v>0</v>
      </c>
      <c r="T3087" s="6" t="str">
        <f aca="false">IF($E3087="Yes",IF(ROUND(ABS(S3087),2)&lt;=$T$2,"OK","CHECK"),"n/a")</f>
        <v>OK</v>
      </c>
      <c r="U3087" s="20" t="n">
        <f aca="false">Total!J3087</f>
        <v>60.3395</v>
      </c>
      <c r="V3087" s="17" t="n">
        <f aca="false">IFERROR(MATCH($A3087,'Stock Exchange'!$A$5:$A$2450,0),"")</f>
        <v>869</v>
      </c>
      <c r="W3087" s="17" t="n">
        <f aca="false">IFERROR(MATCH($A3087,Primary!$A$5:$A$2450,0),"")</f>
        <v>869</v>
      </c>
    </row>
    <row r="3088" customFormat="false" ht="15" hidden="false" customHeight="false" outlineLevel="0" collapsed="false">
      <c r="A3088" s="16" t="n">
        <f aca="false">Total!A3088</f>
        <v>41464</v>
      </c>
      <c r="B3088" s="17" t="n">
        <f aca="false">YEAR(A3088)</f>
        <v>2013</v>
      </c>
      <c r="C3088" s="17" t="n">
        <f aca="false">MONTH(A3088)</f>
        <v>7</v>
      </c>
      <c r="D3088" s="6" t="str">
        <f aca="false">IF(MONTH(A3088)&gt;=4,"FY "&amp;YEAR(A3088)&amp;"-"&amp;RIGHT(YEAR(A3088)+1,2),"FY "&amp;(YEAR(A3088)-1)&amp;"-"&amp;RIGHT(YEAR(A3088),2))</f>
        <v>FY 2013-14</v>
      </c>
      <c r="E3088" s="6" t="str">
        <f aca="false">IF(AND(V3088&lt;&gt;"",W3088&lt;&gt;""),"Yes","No")</f>
        <v>Yes</v>
      </c>
      <c r="F3088" s="18" t="n">
        <f aca="false">Total!F3088</f>
        <v>2094.3</v>
      </c>
      <c r="G3088" s="18" t="n">
        <f aca="false">Total!G3088</f>
        <v>2334.5</v>
      </c>
      <c r="H3088" s="18" t="n">
        <f aca="false">Total!H3088</f>
        <v>-240.2</v>
      </c>
      <c r="I3088" s="18" t="n">
        <f aca="false">Total!I3088</f>
        <v>-39.35</v>
      </c>
      <c r="J3088" s="18" t="n">
        <f aca="false">IF($V3088="","",INDEX('Stock Exchange'!F$5:F$2450,$V3088))</f>
        <v>2094.3</v>
      </c>
      <c r="K3088" s="18" t="n">
        <f aca="false">IF($V3088="","",INDEX('Stock Exchange'!G$5:G$2450,$V3088))</f>
        <v>2333.5</v>
      </c>
      <c r="L3088" s="18" t="n">
        <f aca="false">IF($V3088="","",INDEX('Stock Exchange'!H$5:H$2450,$V3088))</f>
        <v>-239.2</v>
      </c>
      <c r="M3088" s="18" t="n">
        <f aca="false">IF($V3088="","",INDEX('Stock Exchange'!I$5:I$2450,$V3088))</f>
        <v>-39.19</v>
      </c>
      <c r="N3088" s="18" t="n">
        <f aca="false">IF($W3088="","",INDEX(Primary!F$5:F$2450,$W3088))</f>
        <v>0</v>
      </c>
      <c r="O3088" s="18" t="n">
        <f aca="false">IF($W3088="","",INDEX(Primary!G$5:G$2450,$W3088))</f>
        <v>1</v>
      </c>
      <c r="P3088" s="18" t="n">
        <f aca="false">IF($W3088="","",INDEX(Primary!H$5:H$2450,$W3088))</f>
        <v>-1</v>
      </c>
      <c r="Q3088" s="18" t="n">
        <f aca="false">IF($W3088="","",INDEX(Primary!I$5:I$2450,$W3088))</f>
        <v>-0.16</v>
      </c>
      <c r="R3088" s="19" t="n">
        <f aca="false">IF($E3088="Yes",L3088+P3088,"")</f>
        <v>-240.2</v>
      </c>
      <c r="S3088" s="19" t="n">
        <f aca="false">IF($E3088="Yes",H3088-R3088,"")</f>
        <v>0</v>
      </c>
      <c r="T3088" s="6" t="str">
        <f aca="false">IF($E3088="Yes",IF(ROUND(ABS(S3088),2)&lt;=$T$2,"OK","CHECK"),"n/a")</f>
        <v>OK</v>
      </c>
      <c r="U3088" s="20" t="n">
        <f aca="false">Total!J3088</f>
        <v>61.0455</v>
      </c>
      <c r="V3088" s="17" t="n">
        <f aca="false">IFERROR(MATCH($A3088,'Stock Exchange'!$A$5:$A$2450,0),"")</f>
        <v>870</v>
      </c>
      <c r="W3088" s="17" t="n">
        <f aca="false">IFERROR(MATCH($A3088,Primary!$A$5:$A$2450,0),"")</f>
        <v>870</v>
      </c>
    </row>
    <row r="3089" customFormat="false" ht="15" hidden="false" customHeight="false" outlineLevel="0" collapsed="false">
      <c r="A3089" s="16" t="n">
        <f aca="false">Total!A3089</f>
        <v>41465</v>
      </c>
      <c r="B3089" s="17" t="n">
        <f aca="false">YEAR(A3089)</f>
        <v>2013</v>
      </c>
      <c r="C3089" s="17" t="n">
        <f aca="false">MONTH(A3089)</f>
        <v>7</v>
      </c>
      <c r="D3089" s="6" t="str">
        <f aca="false">IF(MONTH(A3089)&gt;=4,"FY "&amp;YEAR(A3089)&amp;"-"&amp;RIGHT(YEAR(A3089)+1,2),"FY "&amp;(YEAR(A3089)-1)&amp;"-"&amp;RIGHT(YEAR(A3089),2))</f>
        <v>FY 2013-14</v>
      </c>
      <c r="E3089" s="6" t="str">
        <f aca="false">IF(AND(V3089&lt;&gt;"",W3089&lt;&gt;""),"Yes","No")</f>
        <v>Yes</v>
      </c>
      <c r="F3089" s="18" t="n">
        <f aca="false">Total!F3089</f>
        <v>2601.2</v>
      </c>
      <c r="G3089" s="18" t="n">
        <f aca="false">Total!G3089</f>
        <v>2434</v>
      </c>
      <c r="H3089" s="18" t="n">
        <f aca="false">Total!H3089</f>
        <v>167.2</v>
      </c>
      <c r="I3089" s="18" t="n">
        <f aca="false">Total!I3089</f>
        <v>27.83</v>
      </c>
      <c r="J3089" s="18" t="n">
        <f aca="false">IF($V3089="","",INDEX('Stock Exchange'!F$5:F$2450,$V3089))</f>
        <v>2601.2</v>
      </c>
      <c r="K3089" s="18" t="n">
        <f aca="false">IF($V3089="","",INDEX('Stock Exchange'!G$5:G$2450,$V3089))</f>
        <v>2432.2</v>
      </c>
      <c r="L3089" s="18" t="n">
        <f aca="false">IF($V3089="","",INDEX('Stock Exchange'!H$5:H$2450,$V3089))</f>
        <v>169</v>
      </c>
      <c r="M3089" s="18" t="n">
        <f aca="false">IF($V3089="","",INDEX('Stock Exchange'!I$5:I$2450,$V3089))</f>
        <v>28.13</v>
      </c>
      <c r="N3089" s="18" t="n">
        <f aca="false">IF($W3089="","",INDEX(Primary!F$5:F$2450,$W3089))</f>
        <v>0</v>
      </c>
      <c r="O3089" s="18" t="n">
        <f aca="false">IF($W3089="","",INDEX(Primary!G$5:G$2450,$W3089))</f>
        <v>1.8</v>
      </c>
      <c r="P3089" s="18" t="n">
        <f aca="false">IF($W3089="","",INDEX(Primary!H$5:H$2450,$W3089))</f>
        <v>-1.8</v>
      </c>
      <c r="Q3089" s="18" t="n">
        <f aca="false">IF($W3089="","",INDEX(Primary!I$5:I$2450,$W3089))</f>
        <v>-0.3</v>
      </c>
      <c r="R3089" s="19" t="n">
        <f aca="false">IF($E3089="Yes",L3089+P3089,"")</f>
        <v>167.2</v>
      </c>
      <c r="S3089" s="19" t="n">
        <f aca="false">IF($E3089="Yes",H3089-R3089,"")</f>
        <v>0</v>
      </c>
      <c r="T3089" s="6" t="str">
        <f aca="false">IF($E3089="Yes",IF(ROUND(ABS(S3089),2)&lt;=$T$2,"OK","CHECK"),"n/a")</f>
        <v>OK</v>
      </c>
      <c r="U3089" s="20" t="n">
        <f aca="false">Total!J3089</f>
        <v>60.0745</v>
      </c>
      <c r="V3089" s="17" t="n">
        <f aca="false">IFERROR(MATCH($A3089,'Stock Exchange'!$A$5:$A$2450,0),"")</f>
        <v>871</v>
      </c>
      <c r="W3089" s="17" t="n">
        <f aca="false">IFERROR(MATCH($A3089,Primary!$A$5:$A$2450,0),"")</f>
        <v>871</v>
      </c>
    </row>
    <row r="3090" customFormat="false" ht="15" hidden="false" customHeight="false" outlineLevel="0" collapsed="false">
      <c r="A3090" s="16" t="n">
        <f aca="false">Total!A3090</f>
        <v>41466</v>
      </c>
      <c r="B3090" s="17" t="n">
        <f aca="false">YEAR(A3090)</f>
        <v>2013</v>
      </c>
      <c r="C3090" s="17" t="n">
        <f aca="false">MONTH(A3090)</f>
        <v>7</v>
      </c>
      <c r="D3090" s="6" t="str">
        <f aca="false">IF(MONTH(A3090)&gt;=4,"FY "&amp;YEAR(A3090)&amp;"-"&amp;RIGHT(YEAR(A3090)+1,2),"FY "&amp;(YEAR(A3090)-1)&amp;"-"&amp;RIGHT(YEAR(A3090),2))</f>
        <v>FY 2013-14</v>
      </c>
      <c r="E3090" s="6" t="str">
        <f aca="false">IF(AND(V3090&lt;&gt;"",W3090&lt;&gt;""),"Yes","No")</f>
        <v>Yes</v>
      </c>
      <c r="F3090" s="18" t="n">
        <f aca="false">Total!F3090</f>
        <v>1986</v>
      </c>
      <c r="G3090" s="18" t="n">
        <f aca="false">Total!G3090</f>
        <v>1912.6</v>
      </c>
      <c r="H3090" s="18" t="n">
        <f aca="false">Total!H3090</f>
        <v>73.4</v>
      </c>
      <c r="I3090" s="18" t="n">
        <f aca="false">Total!I3090</f>
        <v>12.21</v>
      </c>
      <c r="J3090" s="18" t="n">
        <f aca="false">IF($V3090="","",INDEX('Stock Exchange'!F$5:F$2450,$V3090))</f>
        <v>1986</v>
      </c>
      <c r="K3090" s="18" t="n">
        <f aca="false">IF($V3090="","",INDEX('Stock Exchange'!G$5:G$2450,$V3090))</f>
        <v>1912.4</v>
      </c>
      <c r="L3090" s="18" t="n">
        <f aca="false">IF($V3090="","",INDEX('Stock Exchange'!H$5:H$2450,$V3090))</f>
        <v>73.6</v>
      </c>
      <c r="M3090" s="18" t="n">
        <f aca="false">IF($V3090="","",INDEX('Stock Exchange'!I$5:I$2450,$V3090))</f>
        <v>12.24</v>
      </c>
      <c r="N3090" s="18" t="n">
        <f aca="false">IF($W3090="","",INDEX(Primary!F$5:F$2450,$W3090))</f>
        <v>0</v>
      </c>
      <c r="O3090" s="18" t="n">
        <f aca="false">IF($W3090="","",INDEX(Primary!G$5:G$2450,$W3090))</f>
        <v>0.2</v>
      </c>
      <c r="P3090" s="18" t="n">
        <f aca="false">IF($W3090="","",INDEX(Primary!H$5:H$2450,$W3090))</f>
        <v>-0.2</v>
      </c>
      <c r="Q3090" s="18" t="n">
        <f aca="false">IF($W3090="","",INDEX(Primary!I$5:I$2450,$W3090))</f>
        <v>-0.03</v>
      </c>
      <c r="R3090" s="19" t="n">
        <f aca="false">IF($E3090="Yes",L3090+P3090,"")</f>
        <v>73.4</v>
      </c>
      <c r="S3090" s="19" t="n">
        <f aca="false">IF($E3090="Yes",H3090-R3090,"")</f>
        <v>0</v>
      </c>
      <c r="T3090" s="6" t="str">
        <f aca="false">IF($E3090="Yes",IF(ROUND(ABS(S3090),2)&lt;=$T$2,"OK","CHECK"),"n/a")</f>
        <v>OK</v>
      </c>
      <c r="U3090" s="20" t="n">
        <f aca="false">Total!J3090</f>
        <v>60.133</v>
      </c>
      <c r="V3090" s="17" t="n">
        <f aca="false">IFERROR(MATCH($A3090,'Stock Exchange'!$A$5:$A$2450,0),"")</f>
        <v>872</v>
      </c>
      <c r="W3090" s="17" t="n">
        <f aca="false">IFERROR(MATCH($A3090,Primary!$A$5:$A$2450,0),"")</f>
        <v>872</v>
      </c>
    </row>
    <row r="3091" customFormat="false" ht="15" hidden="false" customHeight="false" outlineLevel="0" collapsed="false">
      <c r="A3091" s="16" t="n">
        <f aca="false">Total!A3091</f>
        <v>41467</v>
      </c>
      <c r="B3091" s="17" t="n">
        <f aca="false">YEAR(A3091)</f>
        <v>2013</v>
      </c>
      <c r="C3091" s="17" t="n">
        <f aca="false">MONTH(A3091)</f>
        <v>7</v>
      </c>
      <c r="D3091" s="6" t="str">
        <f aca="false">IF(MONTH(A3091)&gt;=4,"FY "&amp;YEAR(A3091)&amp;"-"&amp;RIGHT(YEAR(A3091)+1,2),"FY "&amp;(YEAR(A3091)-1)&amp;"-"&amp;RIGHT(YEAR(A3091),2))</f>
        <v>FY 2013-14</v>
      </c>
      <c r="E3091" s="6" t="str">
        <f aca="false">IF(AND(V3091&lt;&gt;"",W3091&lt;&gt;""),"Yes","No")</f>
        <v>Yes</v>
      </c>
      <c r="F3091" s="18" t="n">
        <f aca="false">Total!F3091</f>
        <v>2510.1</v>
      </c>
      <c r="G3091" s="18" t="n">
        <f aca="false">Total!G3091</f>
        <v>3823.4</v>
      </c>
      <c r="H3091" s="18" t="n">
        <f aca="false">Total!H3091</f>
        <v>-1313.3</v>
      </c>
      <c r="I3091" s="18" t="n">
        <f aca="false">Total!I3091</f>
        <v>-220.19</v>
      </c>
      <c r="J3091" s="18" t="n">
        <f aca="false">IF($V3091="","",INDEX('Stock Exchange'!F$5:F$2450,$V3091))</f>
        <v>2510.1</v>
      </c>
      <c r="K3091" s="18" t="n">
        <f aca="false">IF($V3091="","",INDEX('Stock Exchange'!G$5:G$2450,$V3091))</f>
        <v>1852.3</v>
      </c>
      <c r="L3091" s="18" t="n">
        <f aca="false">IF($V3091="","",INDEX('Stock Exchange'!H$5:H$2450,$V3091))</f>
        <v>657.7</v>
      </c>
      <c r="M3091" s="18" t="n">
        <f aca="false">IF($V3091="","",INDEX('Stock Exchange'!I$5:I$2450,$V3091))</f>
        <v>110.28</v>
      </c>
      <c r="N3091" s="18" t="n">
        <f aca="false">IF($W3091="","",INDEX(Primary!F$5:F$2450,$W3091))</f>
        <v>0.1</v>
      </c>
      <c r="O3091" s="18" t="n">
        <f aca="false">IF($W3091="","",INDEX(Primary!G$5:G$2450,$W3091))</f>
        <v>1971.1</v>
      </c>
      <c r="P3091" s="18" t="n">
        <f aca="false">IF($W3091="","",INDEX(Primary!H$5:H$2450,$W3091))</f>
        <v>-1971</v>
      </c>
      <c r="Q3091" s="18" t="n">
        <f aca="false">IF($W3091="","",INDEX(Primary!I$5:I$2450,$W3091))</f>
        <v>-330.48</v>
      </c>
      <c r="R3091" s="19" t="n">
        <f aca="false">IF($E3091="Yes",L3091+P3091,"")</f>
        <v>-1313.3</v>
      </c>
      <c r="S3091" s="19" t="n">
        <f aca="false">IF($E3091="Yes",H3091-R3091,"")</f>
        <v>0</v>
      </c>
      <c r="T3091" s="6" t="str">
        <f aca="false">IF($E3091="Yes",IF(ROUND(ABS(S3091),2)&lt;=$T$2,"OK","CHECK"),"n/a")</f>
        <v>OK</v>
      </c>
      <c r="U3091" s="20" t="n">
        <f aca="false">Total!J3091</f>
        <v>59.642</v>
      </c>
      <c r="V3091" s="17" t="n">
        <f aca="false">IFERROR(MATCH($A3091,'Stock Exchange'!$A$5:$A$2450,0),"")</f>
        <v>873</v>
      </c>
      <c r="W3091" s="17" t="n">
        <f aca="false">IFERROR(MATCH($A3091,Primary!$A$5:$A$2450,0),"")</f>
        <v>873</v>
      </c>
    </row>
    <row r="3092" customFormat="false" ht="15" hidden="false" customHeight="false" outlineLevel="0" collapsed="false">
      <c r="A3092" s="16" t="n">
        <f aca="false">Total!A3092</f>
        <v>41470</v>
      </c>
      <c r="B3092" s="17" t="n">
        <f aca="false">YEAR(A3092)</f>
        <v>2013</v>
      </c>
      <c r="C3092" s="17" t="n">
        <f aca="false">MONTH(A3092)</f>
        <v>7</v>
      </c>
      <c r="D3092" s="6" t="str">
        <f aca="false">IF(MONTH(A3092)&gt;=4,"FY "&amp;YEAR(A3092)&amp;"-"&amp;RIGHT(YEAR(A3092)+1,2),"FY "&amp;(YEAR(A3092)-1)&amp;"-"&amp;RIGHT(YEAR(A3092),2))</f>
        <v>FY 2013-14</v>
      </c>
      <c r="E3092" s="6" t="str">
        <f aca="false">IF(AND(V3092&lt;&gt;"",W3092&lt;&gt;""),"Yes","No")</f>
        <v>Yes</v>
      </c>
      <c r="F3092" s="18" t="n">
        <f aca="false">Total!F3092</f>
        <v>2887.2</v>
      </c>
      <c r="G3092" s="18" t="n">
        <f aca="false">Total!G3092</f>
        <v>7997.6</v>
      </c>
      <c r="H3092" s="18" t="n">
        <f aca="false">Total!H3092</f>
        <v>-5110.4</v>
      </c>
      <c r="I3092" s="18" t="n">
        <f aca="false">Total!I3092</f>
        <v>-853.21</v>
      </c>
      <c r="J3092" s="18" t="n">
        <f aca="false">IF($V3092="","",INDEX('Stock Exchange'!F$5:F$2450,$V3092))</f>
        <v>2887.2</v>
      </c>
      <c r="K3092" s="18" t="n">
        <f aca="false">IF($V3092="","",INDEX('Stock Exchange'!G$5:G$2450,$V3092))</f>
        <v>2199.2</v>
      </c>
      <c r="L3092" s="18" t="n">
        <f aca="false">IF($V3092="","",INDEX('Stock Exchange'!H$5:H$2450,$V3092))</f>
        <v>688</v>
      </c>
      <c r="M3092" s="18" t="n">
        <f aca="false">IF($V3092="","",INDEX('Stock Exchange'!I$5:I$2450,$V3092))</f>
        <v>114.86</v>
      </c>
      <c r="N3092" s="18" t="n">
        <f aca="false">IF($W3092="","",INDEX(Primary!F$5:F$2450,$W3092))</f>
        <v>0</v>
      </c>
      <c r="O3092" s="18" t="n">
        <f aca="false">IF($W3092="","",INDEX(Primary!G$5:G$2450,$W3092))</f>
        <v>5798.4</v>
      </c>
      <c r="P3092" s="18" t="n">
        <f aca="false">IF($W3092="","",INDEX(Primary!H$5:H$2450,$W3092))</f>
        <v>-5798.4</v>
      </c>
      <c r="Q3092" s="18" t="n">
        <f aca="false">IF($W3092="","",INDEX(Primary!I$5:I$2450,$W3092))</f>
        <v>-968.07</v>
      </c>
      <c r="R3092" s="19" t="n">
        <f aca="false">IF($E3092="Yes",L3092+P3092,"")</f>
        <v>-5110.4</v>
      </c>
      <c r="S3092" s="19" t="n">
        <f aca="false">IF($E3092="Yes",H3092-R3092,"")</f>
        <v>0</v>
      </c>
      <c r="T3092" s="6" t="str">
        <f aca="false">IF($E3092="Yes",IF(ROUND(ABS(S3092),2)&lt;=$T$2,"OK","CHECK"),"n/a")</f>
        <v>OK</v>
      </c>
      <c r="U3092" s="20" t="n">
        <f aca="false">Total!J3092</f>
        <v>59.896</v>
      </c>
      <c r="V3092" s="17" t="n">
        <f aca="false">IFERROR(MATCH($A3092,'Stock Exchange'!$A$5:$A$2450,0),"")</f>
        <v>874</v>
      </c>
      <c r="W3092" s="17" t="n">
        <f aca="false">IFERROR(MATCH($A3092,Primary!$A$5:$A$2450,0),"")</f>
        <v>874</v>
      </c>
    </row>
    <row r="3093" customFormat="false" ht="15" hidden="false" customHeight="false" outlineLevel="0" collapsed="false">
      <c r="A3093" s="16" t="n">
        <f aca="false">Total!A3093</f>
        <v>41471</v>
      </c>
      <c r="B3093" s="17" t="n">
        <f aca="false">YEAR(A3093)</f>
        <v>2013</v>
      </c>
      <c r="C3093" s="17" t="n">
        <f aca="false">MONTH(A3093)</f>
        <v>7</v>
      </c>
      <c r="D3093" s="6" t="str">
        <f aca="false">IF(MONTH(A3093)&gt;=4,"FY "&amp;YEAR(A3093)&amp;"-"&amp;RIGHT(YEAR(A3093)+1,2),"FY "&amp;(YEAR(A3093)-1)&amp;"-"&amp;RIGHT(YEAR(A3093),2))</f>
        <v>FY 2013-14</v>
      </c>
      <c r="E3093" s="6" t="str">
        <f aca="false">IF(AND(V3093&lt;&gt;"",W3093&lt;&gt;""),"Yes","No")</f>
        <v>Yes</v>
      </c>
      <c r="F3093" s="18" t="n">
        <f aca="false">Total!F3093</f>
        <v>1905.7</v>
      </c>
      <c r="G3093" s="18" t="n">
        <f aca="false">Total!G3093</f>
        <v>2082.7</v>
      </c>
      <c r="H3093" s="18" t="n">
        <f aca="false">Total!H3093</f>
        <v>-176.9</v>
      </c>
      <c r="I3093" s="18" t="n">
        <f aca="false">Total!I3093</f>
        <v>-29.46</v>
      </c>
      <c r="J3093" s="18" t="n">
        <f aca="false">IF($V3093="","",INDEX('Stock Exchange'!F$5:F$2450,$V3093))</f>
        <v>1905.7</v>
      </c>
      <c r="K3093" s="18" t="n">
        <f aca="false">IF($V3093="","",INDEX('Stock Exchange'!G$5:G$2450,$V3093))</f>
        <v>2082.5</v>
      </c>
      <c r="L3093" s="18" t="n">
        <f aca="false">IF($V3093="","",INDEX('Stock Exchange'!H$5:H$2450,$V3093))</f>
        <v>-176.8</v>
      </c>
      <c r="M3093" s="18" t="n">
        <f aca="false">IF($V3093="","",INDEX('Stock Exchange'!I$5:I$2450,$V3093))</f>
        <v>-29.44</v>
      </c>
      <c r="N3093" s="18" t="n">
        <f aca="false">IF($W3093="","",INDEX(Primary!F$5:F$2450,$W3093))</f>
        <v>0</v>
      </c>
      <c r="O3093" s="18" t="n">
        <f aca="false">IF($W3093="","",INDEX(Primary!G$5:G$2450,$W3093))</f>
        <v>0.1</v>
      </c>
      <c r="P3093" s="18" t="n">
        <f aca="false">IF($W3093="","",INDEX(Primary!H$5:H$2450,$W3093))</f>
        <v>-0.1</v>
      </c>
      <c r="Q3093" s="18" t="n">
        <f aca="false">IF($W3093="","",INDEX(Primary!I$5:I$2450,$W3093))</f>
        <v>-0.02</v>
      </c>
      <c r="R3093" s="19" t="n">
        <f aca="false">IF($E3093="Yes",L3093+P3093,"")</f>
        <v>-176.9</v>
      </c>
      <c r="S3093" s="19" t="n">
        <f aca="false">IF($E3093="Yes",H3093-R3093,"")</f>
        <v>0</v>
      </c>
      <c r="T3093" s="6" t="str">
        <f aca="false">IF($E3093="Yes",IF(ROUND(ABS(S3093),2)&lt;=$T$2,"OK","CHECK"),"n/a")</f>
        <v>OK</v>
      </c>
      <c r="U3093" s="20" t="n">
        <f aca="false">Total!J3093</f>
        <v>60.051</v>
      </c>
      <c r="V3093" s="17" t="n">
        <f aca="false">IFERROR(MATCH($A3093,'Stock Exchange'!$A$5:$A$2450,0),"")</f>
        <v>875</v>
      </c>
      <c r="W3093" s="17" t="n">
        <f aca="false">IFERROR(MATCH($A3093,Primary!$A$5:$A$2450,0),"")</f>
        <v>875</v>
      </c>
    </row>
    <row r="3094" customFormat="false" ht="15" hidden="false" customHeight="false" outlineLevel="0" collapsed="false">
      <c r="A3094" s="16" t="n">
        <f aca="false">Total!A3094</f>
        <v>41472</v>
      </c>
      <c r="B3094" s="17" t="n">
        <f aca="false">YEAR(A3094)</f>
        <v>2013</v>
      </c>
      <c r="C3094" s="17" t="n">
        <f aca="false">MONTH(A3094)</f>
        <v>7</v>
      </c>
      <c r="D3094" s="6" t="str">
        <f aca="false">IF(MONTH(A3094)&gt;=4,"FY "&amp;YEAR(A3094)&amp;"-"&amp;RIGHT(YEAR(A3094)+1,2),"FY "&amp;(YEAR(A3094)-1)&amp;"-"&amp;RIGHT(YEAR(A3094),2))</f>
        <v>FY 2013-14</v>
      </c>
      <c r="E3094" s="6" t="str">
        <f aca="false">IF(AND(V3094&lt;&gt;"",W3094&lt;&gt;""),"Yes","No")</f>
        <v>Yes</v>
      </c>
      <c r="F3094" s="18" t="n">
        <f aca="false">Total!F3094</f>
        <v>2509.5</v>
      </c>
      <c r="G3094" s="18" t="n">
        <f aca="false">Total!G3094</f>
        <v>2819.2</v>
      </c>
      <c r="H3094" s="18" t="n">
        <f aca="false">Total!H3094</f>
        <v>-309.8</v>
      </c>
      <c r="I3094" s="18" t="n">
        <f aca="false">Total!I3094</f>
        <v>-52.15</v>
      </c>
      <c r="J3094" s="18" t="n">
        <f aca="false">IF($V3094="","",INDEX('Stock Exchange'!F$5:F$2450,$V3094))</f>
        <v>2509.5</v>
      </c>
      <c r="K3094" s="18" t="n">
        <f aca="false">IF($V3094="","",INDEX('Stock Exchange'!G$5:G$2450,$V3094))</f>
        <v>2819.1</v>
      </c>
      <c r="L3094" s="18" t="n">
        <f aca="false">IF($V3094="","",INDEX('Stock Exchange'!H$5:H$2450,$V3094))</f>
        <v>-309.6</v>
      </c>
      <c r="M3094" s="18" t="n">
        <f aca="false">IF($V3094="","",INDEX('Stock Exchange'!I$5:I$2450,$V3094))</f>
        <v>-52.14</v>
      </c>
      <c r="N3094" s="18" t="n">
        <f aca="false">IF($W3094="","",INDEX(Primary!F$5:F$2450,$W3094))</f>
        <v>0</v>
      </c>
      <c r="O3094" s="18" t="n">
        <f aca="false">IF($W3094="","",INDEX(Primary!G$5:G$2450,$W3094))</f>
        <v>0.1</v>
      </c>
      <c r="P3094" s="18" t="n">
        <f aca="false">IF($W3094="","",INDEX(Primary!H$5:H$2450,$W3094))</f>
        <v>-0.1</v>
      </c>
      <c r="Q3094" s="18" t="n">
        <f aca="false">IF($W3094="","",INDEX(Primary!I$5:I$2450,$W3094))</f>
        <v>-0.02</v>
      </c>
      <c r="R3094" s="19" t="n">
        <f aca="false">IF($E3094="Yes",L3094+P3094,"")</f>
        <v>-309.7</v>
      </c>
      <c r="S3094" s="19" t="n">
        <f aca="false">IF($E3094="Yes",H3094-R3094,"")</f>
        <v>-0.0999999999999659</v>
      </c>
      <c r="T3094" s="6" t="str">
        <f aca="false">IF($E3094="Yes",IF(ROUND(ABS(S3094),2)&lt;=$T$2,"OK","CHECK"),"n/a")</f>
        <v>OK</v>
      </c>
      <c r="U3094" s="20" t="n">
        <f aca="false">Total!J3094</f>
        <v>59.3925</v>
      </c>
      <c r="V3094" s="17" t="n">
        <f aca="false">IFERROR(MATCH($A3094,'Stock Exchange'!$A$5:$A$2450,0),"")</f>
        <v>876</v>
      </c>
      <c r="W3094" s="17" t="n">
        <f aca="false">IFERROR(MATCH($A3094,Primary!$A$5:$A$2450,0),"")</f>
        <v>876</v>
      </c>
    </row>
    <row r="3095" customFormat="false" ht="15" hidden="false" customHeight="false" outlineLevel="0" collapsed="false">
      <c r="A3095" s="16" t="n">
        <f aca="false">Total!A3095</f>
        <v>41473</v>
      </c>
      <c r="B3095" s="17" t="n">
        <f aca="false">YEAR(A3095)</f>
        <v>2013</v>
      </c>
      <c r="C3095" s="17" t="n">
        <f aca="false">MONTH(A3095)</f>
        <v>7</v>
      </c>
      <c r="D3095" s="6" t="str">
        <f aca="false">IF(MONTH(A3095)&gt;=4,"FY "&amp;YEAR(A3095)&amp;"-"&amp;RIGHT(YEAR(A3095)+1,2),"FY "&amp;(YEAR(A3095)-1)&amp;"-"&amp;RIGHT(YEAR(A3095),2))</f>
        <v>FY 2013-14</v>
      </c>
      <c r="E3095" s="6" t="str">
        <f aca="false">IF(AND(V3095&lt;&gt;"",W3095&lt;&gt;""),"Yes","No")</f>
        <v>Yes</v>
      </c>
      <c r="F3095" s="18" t="n">
        <f aca="false">Total!F3095</f>
        <v>4223.4</v>
      </c>
      <c r="G3095" s="18" t="n">
        <f aca="false">Total!G3095</f>
        <v>4227.5</v>
      </c>
      <c r="H3095" s="18" t="n">
        <f aca="false">Total!H3095</f>
        <v>-4.2</v>
      </c>
      <c r="I3095" s="18" t="n">
        <f aca="false">Total!I3095</f>
        <v>-0.7</v>
      </c>
      <c r="J3095" s="18" t="n">
        <f aca="false">IF($V3095="","",INDEX('Stock Exchange'!F$5:F$2450,$V3095))</f>
        <v>4222.8</v>
      </c>
      <c r="K3095" s="18" t="n">
        <f aca="false">IF($V3095="","",INDEX('Stock Exchange'!G$5:G$2450,$V3095))</f>
        <v>4227.1</v>
      </c>
      <c r="L3095" s="18" t="n">
        <f aca="false">IF($V3095="","",INDEX('Stock Exchange'!H$5:H$2450,$V3095))</f>
        <v>-4.3</v>
      </c>
      <c r="M3095" s="18" t="n">
        <f aca="false">IF($V3095="","",INDEX('Stock Exchange'!I$5:I$2450,$V3095))</f>
        <v>-0.73</v>
      </c>
      <c r="N3095" s="18" t="n">
        <f aca="false">IF($W3095="","",INDEX(Primary!F$5:F$2450,$W3095))</f>
        <v>0.6</v>
      </c>
      <c r="O3095" s="18" t="n">
        <f aca="false">IF($W3095="","",INDEX(Primary!G$5:G$2450,$W3095))</f>
        <v>0.4</v>
      </c>
      <c r="P3095" s="18" t="n">
        <f aca="false">IF($W3095="","",INDEX(Primary!H$5:H$2450,$W3095))</f>
        <v>0.2</v>
      </c>
      <c r="Q3095" s="18" t="n">
        <f aca="false">IF($W3095="","",INDEX(Primary!I$5:I$2450,$W3095))</f>
        <v>0.03</v>
      </c>
      <c r="R3095" s="19" t="n">
        <f aca="false">IF($E3095="Yes",L3095+P3095,"")</f>
        <v>-4.1</v>
      </c>
      <c r="S3095" s="19" t="n">
        <f aca="false">IF($E3095="Yes",H3095-R3095,"")</f>
        <v>-0.100000000000001</v>
      </c>
      <c r="T3095" s="6" t="str">
        <f aca="false">IF($E3095="Yes",IF(ROUND(ABS(S3095),2)&lt;=$T$2,"OK","CHECK"),"n/a")</f>
        <v>OK</v>
      </c>
      <c r="U3095" s="20" t="n">
        <f aca="false">Total!J3095</f>
        <v>59.3623</v>
      </c>
      <c r="V3095" s="17" t="n">
        <f aca="false">IFERROR(MATCH($A3095,'Stock Exchange'!$A$5:$A$2450,0),"")</f>
        <v>877</v>
      </c>
      <c r="W3095" s="17" t="n">
        <f aca="false">IFERROR(MATCH($A3095,Primary!$A$5:$A$2450,0),"")</f>
        <v>877</v>
      </c>
    </row>
    <row r="3096" customFormat="false" ht="15" hidden="false" customHeight="false" outlineLevel="0" collapsed="false">
      <c r="A3096" s="16" t="n">
        <f aca="false">Total!A3096</f>
        <v>41474</v>
      </c>
      <c r="B3096" s="17" t="n">
        <f aca="false">YEAR(A3096)</f>
        <v>2013</v>
      </c>
      <c r="C3096" s="17" t="n">
        <f aca="false">MONTH(A3096)</f>
        <v>7</v>
      </c>
      <c r="D3096" s="6" t="str">
        <f aca="false">IF(MONTH(A3096)&gt;=4,"FY "&amp;YEAR(A3096)&amp;"-"&amp;RIGHT(YEAR(A3096)+1,2),"FY "&amp;(YEAR(A3096)-1)&amp;"-"&amp;RIGHT(YEAR(A3096),2))</f>
        <v>FY 2013-14</v>
      </c>
      <c r="E3096" s="6" t="str">
        <f aca="false">IF(AND(V3096&lt;&gt;"",W3096&lt;&gt;""),"Yes","No")</f>
        <v>Yes</v>
      </c>
      <c r="F3096" s="18" t="n">
        <f aca="false">Total!F3096</f>
        <v>3204.1</v>
      </c>
      <c r="G3096" s="18" t="n">
        <f aca="false">Total!G3096</f>
        <v>3317.7</v>
      </c>
      <c r="H3096" s="18" t="n">
        <f aca="false">Total!H3096</f>
        <v>-113.6</v>
      </c>
      <c r="I3096" s="18" t="n">
        <f aca="false">Total!I3096</f>
        <v>-19.02</v>
      </c>
      <c r="J3096" s="18" t="n">
        <f aca="false">IF($V3096="","",INDEX('Stock Exchange'!F$5:F$2450,$V3096))</f>
        <v>3192.2</v>
      </c>
      <c r="K3096" s="18" t="n">
        <f aca="false">IF($V3096="","",INDEX('Stock Exchange'!G$5:G$2450,$V3096))</f>
        <v>3316.6</v>
      </c>
      <c r="L3096" s="18" t="n">
        <f aca="false">IF($V3096="","",INDEX('Stock Exchange'!H$5:H$2450,$V3096))</f>
        <v>-124.4</v>
      </c>
      <c r="M3096" s="18" t="n">
        <f aca="false">IF($V3096="","",INDEX('Stock Exchange'!I$5:I$2450,$V3096))</f>
        <v>-20.83</v>
      </c>
      <c r="N3096" s="18" t="n">
        <f aca="false">IF($W3096="","",INDEX(Primary!F$5:F$2450,$W3096))</f>
        <v>11.9</v>
      </c>
      <c r="O3096" s="18" t="n">
        <f aca="false">IF($W3096="","",INDEX(Primary!G$5:G$2450,$W3096))</f>
        <v>1.1</v>
      </c>
      <c r="P3096" s="18" t="n">
        <f aca="false">IF($W3096="","",INDEX(Primary!H$5:H$2450,$W3096))</f>
        <v>10.8</v>
      </c>
      <c r="Q3096" s="18" t="n">
        <f aca="false">IF($W3096="","",INDEX(Primary!I$5:I$2450,$W3096))</f>
        <v>1.81</v>
      </c>
      <c r="R3096" s="19" t="n">
        <f aca="false">IF($E3096="Yes",L3096+P3096,"")</f>
        <v>-113.6</v>
      </c>
      <c r="S3096" s="19" t="n">
        <f aca="false">IF($E3096="Yes",H3096-R3096,"")</f>
        <v>0</v>
      </c>
      <c r="T3096" s="6" t="str">
        <f aca="false">IF($E3096="Yes",IF(ROUND(ABS(S3096),2)&lt;=$T$2,"OK","CHECK"),"n/a")</f>
        <v>OK</v>
      </c>
      <c r="U3096" s="20" t="n">
        <f aca="false">Total!J3096</f>
        <v>59.712</v>
      </c>
      <c r="V3096" s="17" t="n">
        <f aca="false">IFERROR(MATCH($A3096,'Stock Exchange'!$A$5:$A$2450,0),"")</f>
        <v>878</v>
      </c>
      <c r="W3096" s="17" t="n">
        <f aca="false">IFERROR(MATCH($A3096,Primary!$A$5:$A$2450,0),"")</f>
        <v>878</v>
      </c>
    </row>
    <row r="3097" customFormat="false" ht="15" hidden="false" customHeight="false" outlineLevel="0" collapsed="false">
      <c r="A3097" s="16" t="n">
        <f aca="false">Total!A3097</f>
        <v>41477</v>
      </c>
      <c r="B3097" s="17" t="n">
        <f aca="false">YEAR(A3097)</f>
        <v>2013</v>
      </c>
      <c r="C3097" s="17" t="n">
        <f aca="false">MONTH(A3097)</f>
        <v>7</v>
      </c>
      <c r="D3097" s="6" t="str">
        <f aca="false">IF(MONTH(A3097)&gt;=4,"FY "&amp;YEAR(A3097)&amp;"-"&amp;RIGHT(YEAR(A3097)+1,2),"FY "&amp;(YEAR(A3097)-1)&amp;"-"&amp;RIGHT(YEAR(A3097),2))</f>
        <v>FY 2013-14</v>
      </c>
      <c r="E3097" s="6" t="str">
        <f aca="false">IF(AND(V3097&lt;&gt;"",W3097&lt;&gt;""),"Yes","No")</f>
        <v>Yes</v>
      </c>
      <c r="F3097" s="18" t="n">
        <f aca="false">Total!F3097</f>
        <v>3475</v>
      </c>
      <c r="G3097" s="18" t="n">
        <f aca="false">Total!G3097</f>
        <v>3075.3</v>
      </c>
      <c r="H3097" s="18" t="n">
        <f aca="false">Total!H3097</f>
        <v>399.6</v>
      </c>
      <c r="I3097" s="18" t="n">
        <f aca="false">Total!I3097</f>
        <v>66.84</v>
      </c>
      <c r="J3097" s="18" t="n">
        <f aca="false">IF($V3097="","",INDEX('Stock Exchange'!F$5:F$2450,$V3097))</f>
        <v>3455.9</v>
      </c>
      <c r="K3097" s="18" t="n">
        <f aca="false">IF($V3097="","",INDEX('Stock Exchange'!G$5:G$2450,$V3097))</f>
        <v>3075.3</v>
      </c>
      <c r="L3097" s="18" t="n">
        <f aca="false">IF($V3097="","",INDEX('Stock Exchange'!H$5:H$2450,$V3097))</f>
        <v>380.6</v>
      </c>
      <c r="M3097" s="18" t="n">
        <f aca="false">IF($V3097="","",INDEX('Stock Exchange'!I$5:I$2450,$V3097))</f>
        <v>63.65</v>
      </c>
      <c r="N3097" s="18" t="n">
        <f aca="false">IF($W3097="","",INDEX(Primary!F$5:F$2450,$W3097))</f>
        <v>19</v>
      </c>
      <c r="O3097" s="18" t="n">
        <f aca="false">IF($W3097="","",INDEX(Primary!G$5:G$2450,$W3097))</f>
        <v>0</v>
      </c>
      <c r="P3097" s="18" t="n">
        <f aca="false">IF($W3097="","",INDEX(Primary!H$5:H$2450,$W3097))</f>
        <v>19</v>
      </c>
      <c r="Q3097" s="18" t="n">
        <f aca="false">IF($W3097="","",INDEX(Primary!I$5:I$2450,$W3097))</f>
        <v>3.18</v>
      </c>
      <c r="R3097" s="19" t="n">
        <f aca="false">IF($E3097="Yes",L3097+P3097,"")</f>
        <v>399.6</v>
      </c>
      <c r="S3097" s="19" t="n">
        <f aca="false">IF($E3097="Yes",H3097-R3097,"")</f>
        <v>0</v>
      </c>
      <c r="T3097" s="6" t="str">
        <f aca="false">IF($E3097="Yes",IF(ROUND(ABS(S3097),2)&lt;=$T$2,"OK","CHECK"),"n/a")</f>
        <v>OK</v>
      </c>
      <c r="U3097" s="20" t="n">
        <f aca="false">Total!J3097</f>
        <v>59.795</v>
      </c>
      <c r="V3097" s="17" t="n">
        <f aca="false">IFERROR(MATCH($A3097,'Stock Exchange'!$A$5:$A$2450,0),"")</f>
        <v>879</v>
      </c>
      <c r="W3097" s="17" t="n">
        <f aca="false">IFERROR(MATCH($A3097,Primary!$A$5:$A$2450,0),"")</f>
        <v>879</v>
      </c>
    </row>
    <row r="3098" customFormat="false" ht="15" hidden="false" customHeight="false" outlineLevel="0" collapsed="false">
      <c r="A3098" s="16" t="n">
        <f aca="false">Total!A3098</f>
        <v>41478</v>
      </c>
      <c r="B3098" s="17" t="n">
        <f aca="false">YEAR(A3098)</f>
        <v>2013</v>
      </c>
      <c r="C3098" s="17" t="n">
        <f aca="false">MONTH(A3098)</f>
        <v>7</v>
      </c>
      <c r="D3098" s="6" t="str">
        <f aca="false">IF(MONTH(A3098)&gt;=4,"FY "&amp;YEAR(A3098)&amp;"-"&amp;RIGHT(YEAR(A3098)+1,2),"FY "&amp;(YEAR(A3098)-1)&amp;"-"&amp;RIGHT(YEAR(A3098),2))</f>
        <v>FY 2013-14</v>
      </c>
      <c r="E3098" s="6" t="str">
        <f aca="false">IF(AND(V3098&lt;&gt;"",W3098&lt;&gt;""),"Yes","No")</f>
        <v>Yes</v>
      </c>
      <c r="F3098" s="18" t="n">
        <f aca="false">Total!F3098</f>
        <v>1763.2</v>
      </c>
      <c r="G3098" s="18" t="n">
        <f aca="false">Total!G3098</f>
        <v>2143.9</v>
      </c>
      <c r="H3098" s="18" t="n">
        <f aca="false">Total!H3098</f>
        <v>-380.7</v>
      </c>
      <c r="I3098" s="18" t="n">
        <f aca="false">Total!I3098</f>
        <v>-64.08</v>
      </c>
      <c r="J3098" s="18" t="n">
        <f aca="false">IF($V3098="","",INDEX('Stock Exchange'!F$5:F$2450,$V3098))</f>
        <v>1761.2</v>
      </c>
      <c r="K3098" s="18" t="n">
        <f aca="false">IF($V3098="","",INDEX('Stock Exchange'!G$5:G$2450,$V3098))</f>
        <v>2143.7</v>
      </c>
      <c r="L3098" s="18" t="n">
        <f aca="false">IF($V3098="","",INDEX('Stock Exchange'!H$5:H$2450,$V3098))</f>
        <v>-382.5</v>
      </c>
      <c r="M3098" s="18" t="n">
        <f aca="false">IF($V3098="","",INDEX('Stock Exchange'!I$5:I$2450,$V3098))</f>
        <v>-64.39</v>
      </c>
      <c r="N3098" s="18" t="n">
        <f aca="false">IF($W3098="","",INDEX(Primary!F$5:F$2450,$W3098))</f>
        <v>2</v>
      </c>
      <c r="O3098" s="18" t="n">
        <f aca="false">IF($W3098="","",INDEX(Primary!G$5:G$2450,$W3098))</f>
        <v>0.2</v>
      </c>
      <c r="P3098" s="18" t="n">
        <f aca="false">IF($W3098="","",INDEX(Primary!H$5:H$2450,$W3098))</f>
        <v>1.8</v>
      </c>
      <c r="Q3098" s="18" t="n">
        <f aca="false">IF($W3098="","",INDEX(Primary!I$5:I$2450,$W3098))</f>
        <v>0.31</v>
      </c>
      <c r="R3098" s="19" t="n">
        <f aca="false">IF($E3098="Yes",L3098+P3098,"")</f>
        <v>-380.7</v>
      </c>
      <c r="S3098" s="19" t="n">
        <f aca="false">IF($E3098="Yes",H3098-R3098,"")</f>
        <v>0</v>
      </c>
      <c r="T3098" s="6" t="str">
        <f aca="false">IF($E3098="Yes",IF(ROUND(ABS(S3098),2)&lt;=$T$2,"OK","CHECK"),"n/a")</f>
        <v>OK</v>
      </c>
      <c r="U3098" s="20" t="n">
        <f aca="false">Total!J3098</f>
        <v>59.408</v>
      </c>
      <c r="V3098" s="17" t="n">
        <f aca="false">IFERROR(MATCH($A3098,'Stock Exchange'!$A$5:$A$2450,0),"")</f>
        <v>880</v>
      </c>
      <c r="W3098" s="17" t="n">
        <f aca="false">IFERROR(MATCH($A3098,Primary!$A$5:$A$2450,0),"")</f>
        <v>880</v>
      </c>
    </row>
    <row r="3099" customFormat="false" ht="15" hidden="false" customHeight="false" outlineLevel="0" collapsed="false">
      <c r="A3099" s="16" t="n">
        <f aca="false">Total!A3099</f>
        <v>41479</v>
      </c>
      <c r="B3099" s="17" t="n">
        <f aca="false">YEAR(A3099)</f>
        <v>2013</v>
      </c>
      <c r="C3099" s="17" t="n">
        <f aca="false">MONTH(A3099)</f>
        <v>7</v>
      </c>
      <c r="D3099" s="6" t="str">
        <f aca="false">IF(MONTH(A3099)&gt;=4,"FY "&amp;YEAR(A3099)&amp;"-"&amp;RIGHT(YEAR(A3099)+1,2),"FY "&amp;(YEAR(A3099)-1)&amp;"-"&amp;RIGHT(YEAR(A3099),2))</f>
        <v>FY 2013-14</v>
      </c>
      <c r="E3099" s="6" t="str">
        <f aca="false">IF(AND(V3099&lt;&gt;"",W3099&lt;&gt;""),"Yes","No")</f>
        <v>Yes</v>
      </c>
      <c r="F3099" s="18" t="n">
        <f aca="false">Total!F3099</f>
        <v>2525.7</v>
      </c>
      <c r="G3099" s="18" t="n">
        <f aca="false">Total!G3099</f>
        <v>2305.1</v>
      </c>
      <c r="H3099" s="18" t="n">
        <f aca="false">Total!H3099</f>
        <v>220.6</v>
      </c>
      <c r="I3099" s="18" t="n">
        <f aca="false">Total!I3099</f>
        <v>36.95</v>
      </c>
      <c r="J3099" s="18" t="n">
        <f aca="false">IF($V3099="","",INDEX('Stock Exchange'!F$5:F$2450,$V3099))</f>
        <v>2525.7</v>
      </c>
      <c r="K3099" s="18" t="n">
        <f aca="false">IF($V3099="","",INDEX('Stock Exchange'!G$5:G$2450,$V3099))</f>
        <v>2305.1</v>
      </c>
      <c r="L3099" s="18" t="n">
        <f aca="false">IF($V3099="","",INDEX('Stock Exchange'!H$5:H$2450,$V3099))</f>
        <v>220.6</v>
      </c>
      <c r="M3099" s="18" t="n">
        <f aca="false">IF($V3099="","",INDEX('Stock Exchange'!I$5:I$2450,$V3099))</f>
        <v>36.95</v>
      </c>
      <c r="N3099" s="18" t="n">
        <f aca="false">IF($W3099="","",INDEX(Primary!F$5:F$2450,$W3099))</f>
        <v>0</v>
      </c>
      <c r="O3099" s="18" t="n">
        <f aca="false">IF($W3099="","",INDEX(Primary!G$5:G$2450,$W3099))</f>
        <v>0</v>
      </c>
      <c r="P3099" s="18" t="n">
        <f aca="false">IF($W3099="","",INDEX(Primary!H$5:H$2450,$W3099))</f>
        <v>0</v>
      </c>
      <c r="Q3099" s="18" t="n">
        <f aca="false">IF($W3099="","",INDEX(Primary!I$5:I$2450,$W3099))</f>
        <v>0</v>
      </c>
      <c r="R3099" s="19" t="n">
        <f aca="false">IF($E3099="Yes",L3099+P3099,"")</f>
        <v>220.6</v>
      </c>
      <c r="S3099" s="19" t="n">
        <f aca="false">IF($E3099="Yes",H3099-R3099,"")</f>
        <v>0</v>
      </c>
      <c r="T3099" s="6" t="str">
        <f aca="false">IF($E3099="Yes",IF(ROUND(ABS(S3099),2)&lt;=$T$2,"OK","CHECK"),"n/a")</f>
        <v>OK</v>
      </c>
      <c r="U3099" s="20" t="n">
        <f aca="false">Total!J3099</f>
        <v>59.6875</v>
      </c>
      <c r="V3099" s="17" t="n">
        <f aca="false">IFERROR(MATCH($A3099,'Stock Exchange'!$A$5:$A$2450,0),"")</f>
        <v>881</v>
      </c>
      <c r="W3099" s="17" t="n">
        <f aca="false">IFERROR(MATCH($A3099,Primary!$A$5:$A$2450,0),"")</f>
        <v>881</v>
      </c>
    </row>
    <row r="3100" customFormat="false" ht="15" hidden="false" customHeight="false" outlineLevel="0" collapsed="false">
      <c r="A3100" s="16" t="n">
        <f aca="false">Total!A3100</f>
        <v>41480</v>
      </c>
      <c r="B3100" s="17" t="n">
        <f aca="false">YEAR(A3100)</f>
        <v>2013</v>
      </c>
      <c r="C3100" s="17" t="n">
        <f aca="false">MONTH(A3100)</f>
        <v>7</v>
      </c>
      <c r="D3100" s="6" t="str">
        <f aca="false">IF(MONTH(A3100)&gt;=4,"FY "&amp;YEAR(A3100)&amp;"-"&amp;RIGHT(YEAR(A3100)+1,2),"FY "&amp;(YEAR(A3100)-1)&amp;"-"&amp;RIGHT(YEAR(A3100),2))</f>
        <v>FY 2013-14</v>
      </c>
      <c r="E3100" s="6" t="str">
        <f aca="false">IF(AND(V3100&lt;&gt;"",W3100&lt;&gt;""),"Yes","No")</f>
        <v>Yes</v>
      </c>
      <c r="F3100" s="18" t="n">
        <f aca="false">Total!F3100</f>
        <v>2870.1</v>
      </c>
      <c r="G3100" s="18" t="n">
        <f aca="false">Total!G3100</f>
        <v>3261.3</v>
      </c>
      <c r="H3100" s="18" t="n">
        <f aca="false">Total!H3100</f>
        <v>-391.2</v>
      </c>
      <c r="I3100" s="18" t="n">
        <f aca="false">Total!I3100</f>
        <v>-65.81</v>
      </c>
      <c r="J3100" s="18" t="n">
        <f aca="false">IF($V3100="","",INDEX('Stock Exchange'!F$5:F$2450,$V3100))</f>
        <v>2870.1</v>
      </c>
      <c r="K3100" s="18" t="n">
        <f aca="false">IF($V3100="","",INDEX('Stock Exchange'!G$5:G$2450,$V3100))</f>
        <v>3250.8</v>
      </c>
      <c r="L3100" s="18" t="n">
        <f aca="false">IF($V3100="","",INDEX('Stock Exchange'!H$5:H$2450,$V3100))</f>
        <v>-380.7</v>
      </c>
      <c r="M3100" s="18" t="n">
        <f aca="false">IF($V3100="","",INDEX('Stock Exchange'!I$5:I$2450,$V3100))</f>
        <v>-64.04</v>
      </c>
      <c r="N3100" s="18" t="n">
        <f aca="false">IF($W3100="","",INDEX(Primary!F$5:F$2450,$W3100))</f>
        <v>0</v>
      </c>
      <c r="O3100" s="18" t="n">
        <f aca="false">IF($W3100="","",INDEX(Primary!G$5:G$2450,$W3100))</f>
        <v>10.5</v>
      </c>
      <c r="P3100" s="18" t="n">
        <f aca="false">IF($W3100="","",INDEX(Primary!H$5:H$2450,$W3100))</f>
        <v>-10.5</v>
      </c>
      <c r="Q3100" s="18" t="n">
        <f aca="false">IF($W3100="","",INDEX(Primary!I$5:I$2450,$W3100))</f>
        <v>-1.77</v>
      </c>
      <c r="R3100" s="19" t="n">
        <f aca="false">IF($E3100="Yes",L3100+P3100,"")</f>
        <v>-391.2</v>
      </c>
      <c r="S3100" s="19" t="n">
        <f aca="false">IF($E3100="Yes",H3100-R3100,"")</f>
        <v>0</v>
      </c>
      <c r="T3100" s="6" t="str">
        <f aca="false">IF($E3100="Yes",IF(ROUND(ABS(S3100),2)&lt;=$T$2,"OK","CHECK"),"n/a")</f>
        <v>OK</v>
      </c>
      <c r="U3100" s="20" t="n">
        <f aca="false">Total!J3100</f>
        <v>59.4465</v>
      </c>
      <c r="V3100" s="17" t="n">
        <f aca="false">IFERROR(MATCH($A3100,'Stock Exchange'!$A$5:$A$2450,0),"")</f>
        <v>882</v>
      </c>
      <c r="W3100" s="17" t="n">
        <f aca="false">IFERROR(MATCH($A3100,Primary!$A$5:$A$2450,0),"")</f>
        <v>882</v>
      </c>
    </row>
    <row r="3101" customFormat="false" ht="15" hidden="false" customHeight="false" outlineLevel="0" collapsed="false">
      <c r="A3101" s="16" t="n">
        <f aca="false">Total!A3101</f>
        <v>41481</v>
      </c>
      <c r="B3101" s="17" t="n">
        <f aca="false">YEAR(A3101)</f>
        <v>2013</v>
      </c>
      <c r="C3101" s="17" t="n">
        <f aca="false">MONTH(A3101)</f>
        <v>7</v>
      </c>
      <c r="D3101" s="6" t="str">
        <f aca="false">IF(MONTH(A3101)&gt;=4,"FY "&amp;YEAR(A3101)&amp;"-"&amp;RIGHT(YEAR(A3101)+1,2),"FY "&amp;(YEAR(A3101)-1)&amp;"-"&amp;RIGHT(YEAR(A3101),2))</f>
        <v>FY 2013-14</v>
      </c>
      <c r="E3101" s="6" t="str">
        <f aca="false">IF(AND(V3101&lt;&gt;"",W3101&lt;&gt;""),"Yes","No")</f>
        <v>Yes</v>
      </c>
      <c r="F3101" s="18" t="n">
        <f aca="false">Total!F3101</f>
        <v>4233.1</v>
      </c>
      <c r="G3101" s="18" t="n">
        <f aca="false">Total!G3101</f>
        <v>4469.8</v>
      </c>
      <c r="H3101" s="18" t="n">
        <f aca="false">Total!H3101</f>
        <v>-236.7</v>
      </c>
      <c r="I3101" s="18" t="n">
        <f aca="false">Total!I3101</f>
        <v>-40.16</v>
      </c>
      <c r="J3101" s="18" t="n">
        <f aca="false">IF($V3101="","",INDEX('Stock Exchange'!F$5:F$2450,$V3101))</f>
        <v>4232.5</v>
      </c>
      <c r="K3101" s="18" t="n">
        <f aca="false">IF($V3101="","",INDEX('Stock Exchange'!G$5:G$2450,$V3101))</f>
        <v>4468.2</v>
      </c>
      <c r="L3101" s="18" t="n">
        <f aca="false">IF($V3101="","",INDEX('Stock Exchange'!H$5:H$2450,$V3101))</f>
        <v>-235.7</v>
      </c>
      <c r="M3101" s="18" t="n">
        <f aca="false">IF($V3101="","",INDEX('Stock Exchange'!I$5:I$2450,$V3101))</f>
        <v>-39.99</v>
      </c>
      <c r="N3101" s="18" t="n">
        <f aca="false">IF($W3101="","",INDEX(Primary!F$5:F$2450,$W3101))</f>
        <v>0.6</v>
      </c>
      <c r="O3101" s="18" t="n">
        <f aca="false">IF($W3101="","",INDEX(Primary!G$5:G$2450,$W3101))</f>
        <v>1.6</v>
      </c>
      <c r="P3101" s="18" t="n">
        <f aca="false">IF($W3101="","",INDEX(Primary!H$5:H$2450,$W3101))</f>
        <v>-1</v>
      </c>
      <c r="Q3101" s="18" t="n">
        <f aca="false">IF($W3101="","",INDEX(Primary!I$5:I$2450,$W3101))</f>
        <v>-0.17</v>
      </c>
      <c r="R3101" s="19" t="n">
        <f aca="false">IF($E3101="Yes",L3101+P3101,"")</f>
        <v>-236.7</v>
      </c>
      <c r="S3101" s="19" t="n">
        <f aca="false">IF($E3101="Yes",H3101-R3101,"")</f>
        <v>0</v>
      </c>
      <c r="T3101" s="6" t="str">
        <f aca="false">IF($E3101="Yes",IF(ROUND(ABS(S3101),2)&lt;=$T$2,"OK","CHECK"),"n/a")</f>
        <v>OK</v>
      </c>
      <c r="U3101" s="20" t="n">
        <f aca="false">Total!J3101</f>
        <v>58.9415</v>
      </c>
      <c r="V3101" s="17" t="n">
        <f aca="false">IFERROR(MATCH($A3101,'Stock Exchange'!$A$5:$A$2450,0),"")</f>
        <v>883</v>
      </c>
      <c r="W3101" s="17" t="n">
        <f aca="false">IFERROR(MATCH($A3101,Primary!$A$5:$A$2450,0),"")</f>
        <v>883</v>
      </c>
    </row>
    <row r="3102" customFormat="false" ht="15" hidden="false" customHeight="false" outlineLevel="0" collapsed="false">
      <c r="A3102" s="16" t="n">
        <f aca="false">Total!A3102</f>
        <v>41484</v>
      </c>
      <c r="B3102" s="17" t="n">
        <f aca="false">YEAR(A3102)</f>
        <v>2013</v>
      </c>
      <c r="C3102" s="17" t="n">
        <f aca="false">MONTH(A3102)</f>
        <v>7</v>
      </c>
      <c r="D3102" s="6" t="str">
        <f aca="false">IF(MONTH(A3102)&gt;=4,"FY "&amp;YEAR(A3102)&amp;"-"&amp;RIGHT(YEAR(A3102)+1,2),"FY "&amp;(YEAR(A3102)-1)&amp;"-"&amp;RIGHT(YEAR(A3102),2))</f>
        <v>FY 2013-14</v>
      </c>
      <c r="E3102" s="6" t="str">
        <f aca="false">IF(AND(V3102&lt;&gt;"",W3102&lt;&gt;""),"Yes","No")</f>
        <v>Yes</v>
      </c>
      <c r="F3102" s="18" t="n">
        <f aca="false">Total!F3102</f>
        <v>2786.1</v>
      </c>
      <c r="G3102" s="18" t="n">
        <f aca="false">Total!G3102</f>
        <v>2496.7</v>
      </c>
      <c r="H3102" s="18" t="n">
        <f aca="false">Total!H3102</f>
        <v>289.4</v>
      </c>
      <c r="I3102" s="18" t="n">
        <f aca="false">Total!I3102</f>
        <v>49.13</v>
      </c>
      <c r="J3102" s="18" t="n">
        <f aca="false">IF($V3102="","",INDEX('Stock Exchange'!F$5:F$2450,$V3102))</f>
        <v>2785.8</v>
      </c>
      <c r="K3102" s="18" t="n">
        <f aca="false">IF($V3102="","",INDEX('Stock Exchange'!G$5:G$2450,$V3102))</f>
        <v>2496.7</v>
      </c>
      <c r="L3102" s="18" t="n">
        <f aca="false">IF($V3102="","",INDEX('Stock Exchange'!H$5:H$2450,$V3102))</f>
        <v>289.1</v>
      </c>
      <c r="M3102" s="18" t="n">
        <f aca="false">IF($V3102="","",INDEX('Stock Exchange'!I$5:I$2450,$V3102))</f>
        <v>49.08</v>
      </c>
      <c r="N3102" s="18" t="n">
        <f aca="false">IF($W3102="","",INDEX(Primary!F$5:F$2450,$W3102))</f>
        <v>0.3</v>
      </c>
      <c r="O3102" s="18" t="n">
        <f aca="false">IF($W3102="","",INDEX(Primary!G$5:G$2450,$W3102))</f>
        <v>0</v>
      </c>
      <c r="P3102" s="18" t="n">
        <f aca="false">IF($W3102="","",INDEX(Primary!H$5:H$2450,$W3102))</f>
        <v>0.3</v>
      </c>
      <c r="Q3102" s="18" t="n">
        <f aca="false">IF($W3102="","",INDEX(Primary!I$5:I$2450,$W3102))</f>
        <v>0.05</v>
      </c>
      <c r="R3102" s="19" t="n">
        <f aca="false">IF($E3102="Yes",L3102+P3102,"")</f>
        <v>289.4</v>
      </c>
      <c r="S3102" s="19" t="n">
        <f aca="false">IF($E3102="Yes",H3102-R3102,"")</f>
        <v>0</v>
      </c>
      <c r="T3102" s="6" t="str">
        <f aca="false">IF($E3102="Yes",IF(ROUND(ABS(S3102),2)&lt;=$T$2,"OK","CHECK"),"n/a")</f>
        <v>OK</v>
      </c>
      <c r="U3102" s="20" t="n">
        <f aca="false">Total!J3102</f>
        <v>58.9133</v>
      </c>
      <c r="V3102" s="17" t="n">
        <f aca="false">IFERROR(MATCH($A3102,'Stock Exchange'!$A$5:$A$2450,0),"")</f>
        <v>884</v>
      </c>
      <c r="W3102" s="17" t="n">
        <f aca="false">IFERROR(MATCH($A3102,Primary!$A$5:$A$2450,0),"")</f>
        <v>884</v>
      </c>
    </row>
    <row r="3103" customFormat="false" ht="15" hidden="false" customHeight="false" outlineLevel="0" collapsed="false">
      <c r="A3103" s="16" t="n">
        <f aca="false">Total!A3103</f>
        <v>41485</v>
      </c>
      <c r="B3103" s="17" t="n">
        <f aca="false">YEAR(A3103)</f>
        <v>2013</v>
      </c>
      <c r="C3103" s="17" t="n">
        <f aca="false">MONTH(A3103)</f>
        <v>7</v>
      </c>
      <c r="D3103" s="6" t="str">
        <f aca="false">IF(MONTH(A3103)&gt;=4,"FY "&amp;YEAR(A3103)&amp;"-"&amp;RIGHT(YEAR(A3103)+1,2),"FY "&amp;(YEAR(A3103)-1)&amp;"-"&amp;RIGHT(YEAR(A3103),2))</f>
        <v>FY 2013-14</v>
      </c>
      <c r="E3103" s="6" t="str">
        <f aca="false">IF(AND(V3103&lt;&gt;"",W3103&lt;&gt;""),"Yes","No")</f>
        <v>Yes</v>
      </c>
      <c r="F3103" s="18" t="n">
        <f aca="false">Total!F3103</f>
        <v>2171.4</v>
      </c>
      <c r="G3103" s="18" t="n">
        <f aca="false">Total!G3103</f>
        <v>2380.5</v>
      </c>
      <c r="H3103" s="18" t="n">
        <f aca="false">Total!H3103</f>
        <v>-209.1</v>
      </c>
      <c r="I3103" s="18" t="n">
        <f aca="false">Total!I3103</f>
        <v>-35.26</v>
      </c>
      <c r="J3103" s="18" t="n">
        <f aca="false">IF($V3103="","",INDEX('Stock Exchange'!F$5:F$2450,$V3103))</f>
        <v>2171.4</v>
      </c>
      <c r="K3103" s="18" t="n">
        <f aca="false">IF($V3103="","",INDEX('Stock Exchange'!G$5:G$2450,$V3103))</f>
        <v>2380.4</v>
      </c>
      <c r="L3103" s="18" t="n">
        <f aca="false">IF($V3103="","",INDEX('Stock Exchange'!H$5:H$2450,$V3103))</f>
        <v>-209</v>
      </c>
      <c r="M3103" s="18" t="n">
        <f aca="false">IF($V3103="","",INDEX('Stock Exchange'!I$5:I$2450,$V3103))</f>
        <v>-35.25</v>
      </c>
      <c r="N3103" s="18" t="n">
        <f aca="false">IF($W3103="","",INDEX(Primary!F$5:F$2450,$W3103))</f>
        <v>0.1</v>
      </c>
      <c r="O3103" s="18" t="n">
        <f aca="false">IF($W3103="","",INDEX(Primary!G$5:G$2450,$W3103))</f>
        <v>0.1</v>
      </c>
      <c r="P3103" s="18" t="n">
        <f aca="false">IF($W3103="","",INDEX(Primary!H$5:H$2450,$W3103))</f>
        <v>-0.1</v>
      </c>
      <c r="Q3103" s="18" t="n">
        <f aca="false">IF($W3103="","",INDEX(Primary!I$5:I$2450,$W3103))</f>
        <v>-0.01</v>
      </c>
      <c r="R3103" s="19" t="n">
        <f aca="false">IF($E3103="Yes",L3103+P3103,"")</f>
        <v>-209.1</v>
      </c>
      <c r="S3103" s="19" t="n">
        <f aca="false">IF($E3103="Yes",H3103-R3103,"")</f>
        <v>0</v>
      </c>
      <c r="T3103" s="6" t="str">
        <f aca="false">IF($E3103="Yes",IF(ROUND(ABS(S3103),2)&lt;=$T$2,"OK","CHECK"),"n/a")</f>
        <v>OK</v>
      </c>
      <c r="U3103" s="20" t="n">
        <f aca="false">Total!J3103</f>
        <v>59.297</v>
      </c>
      <c r="V3103" s="17" t="n">
        <f aca="false">IFERROR(MATCH($A3103,'Stock Exchange'!$A$5:$A$2450,0),"")</f>
        <v>885</v>
      </c>
      <c r="W3103" s="17" t="n">
        <f aca="false">IFERROR(MATCH($A3103,Primary!$A$5:$A$2450,0),"")</f>
        <v>885</v>
      </c>
    </row>
    <row r="3104" customFormat="false" ht="15" hidden="false" customHeight="false" outlineLevel="0" collapsed="false">
      <c r="A3104" s="16" t="n">
        <f aca="false">Total!A3104</f>
        <v>41486</v>
      </c>
      <c r="B3104" s="17" t="n">
        <f aca="false">YEAR(A3104)</f>
        <v>2013</v>
      </c>
      <c r="C3104" s="17" t="n">
        <f aca="false">MONTH(A3104)</f>
        <v>7</v>
      </c>
      <c r="D3104" s="6" t="str">
        <f aca="false">IF(MONTH(A3104)&gt;=4,"FY "&amp;YEAR(A3104)&amp;"-"&amp;RIGHT(YEAR(A3104)+1,2),"FY "&amp;(YEAR(A3104)-1)&amp;"-"&amp;RIGHT(YEAR(A3104),2))</f>
        <v>FY 2013-14</v>
      </c>
      <c r="E3104" s="6" t="str">
        <f aca="false">IF(AND(V3104&lt;&gt;"",W3104&lt;&gt;""),"Yes","No")</f>
        <v>Yes</v>
      </c>
      <c r="F3104" s="18" t="n">
        <f aca="false">Total!F3104</f>
        <v>2523.8</v>
      </c>
      <c r="G3104" s="18" t="n">
        <f aca="false">Total!G3104</f>
        <v>2296.6</v>
      </c>
      <c r="H3104" s="18" t="n">
        <f aca="false">Total!H3104</f>
        <v>227.2</v>
      </c>
      <c r="I3104" s="18" t="n">
        <f aca="false">Total!I3104</f>
        <v>37.98</v>
      </c>
      <c r="J3104" s="18" t="n">
        <f aca="false">IF($V3104="","",INDEX('Stock Exchange'!F$5:F$2450,$V3104))</f>
        <v>2522.7</v>
      </c>
      <c r="K3104" s="18" t="n">
        <f aca="false">IF($V3104="","",INDEX('Stock Exchange'!G$5:G$2450,$V3104))</f>
        <v>2278.5</v>
      </c>
      <c r="L3104" s="18" t="n">
        <f aca="false">IF($V3104="","",INDEX('Stock Exchange'!H$5:H$2450,$V3104))</f>
        <v>244.3</v>
      </c>
      <c r="M3104" s="18" t="n">
        <f aca="false">IF($V3104="","",INDEX('Stock Exchange'!I$5:I$2450,$V3104))</f>
        <v>40.83</v>
      </c>
      <c r="N3104" s="18" t="n">
        <f aca="false">IF($W3104="","",INDEX(Primary!F$5:F$2450,$W3104))</f>
        <v>1.1</v>
      </c>
      <c r="O3104" s="18" t="n">
        <f aca="false">IF($W3104="","",INDEX(Primary!G$5:G$2450,$W3104))</f>
        <v>18.2</v>
      </c>
      <c r="P3104" s="18" t="n">
        <f aca="false">IF($W3104="","",INDEX(Primary!H$5:H$2450,$W3104))</f>
        <v>-17.1</v>
      </c>
      <c r="Q3104" s="18" t="n">
        <f aca="false">IF($W3104="","",INDEX(Primary!I$5:I$2450,$W3104))</f>
        <v>-2.85</v>
      </c>
      <c r="R3104" s="19" t="n">
        <f aca="false">IF($E3104="Yes",L3104+P3104,"")</f>
        <v>227.2</v>
      </c>
      <c r="S3104" s="19" t="n">
        <f aca="false">IF($E3104="Yes",H3104-R3104,"")</f>
        <v>0</v>
      </c>
      <c r="T3104" s="6" t="str">
        <f aca="false">IF($E3104="Yes",IF(ROUND(ABS(S3104),2)&lt;=$T$2,"OK","CHECK"),"n/a")</f>
        <v>OK</v>
      </c>
      <c r="U3104" s="20" t="n">
        <f aca="false">Total!J3104</f>
        <v>59.828</v>
      </c>
      <c r="V3104" s="17" t="n">
        <f aca="false">IFERROR(MATCH($A3104,'Stock Exchange'!$A$5:$A$2450,0),"")</f>
        <v>886</v>
      </c>
      <c r="W3104" s="17" t="n">
        <f aca="false">IFERROR(MATCH($A3104,Primary!$A$5:$A$2450,0),"")</f>
        <v>886</v>
      </c>
    </row>
    <row r="3105" customFormat="false" ht="15" hidden="false" customHeight="false" outlineLevel="0" collapsed="false">
      <c r="A3105" s="16" t="n">
        <f aca="false">Total!A3105</f>
        <v>41487</v>
      </c>
      <c r="B3105" s="17" t="n">
        <f aca="false">YEAR(A3105)</f>
        <v>2013</v>
      </c>
      <c r="C3105" s="17" t="n">
        <f aca="false">MONTH(A3105)</f>
        <v>8</v>
      </c>
      <c r="D3105" s="6" t="str">
        <f aca="false">IF(MONTH(A3105)&gt;=4,"FY "&amp;YEAR(A3105)&amp;"-"&amp;RIGHT(YEAR(A3105)+1,2),"FY "&amp;(YEAR(A3105)-1)&amp;"-"&amp;RIGHT(YEAR(A3105),2))</f>
        <v>FY 2013-14</v>
      </c>
      <c r="E3105" s="6" t="str">
        <f aca="false">IF(AND(V3105&lt;&gt;"",W3105&lt;&gt;""),"Yes","No")</f>
        <v>Yes</v>
      </c>
      <c r="F3105" s="18" t="n">
        <f aca="false">Total!F3105</f>
        <v>5000.7</v>
      </c>
      <c r="G3105" s="18" t="n">
        <f aca="false">Total!G3105</f>
        <v>4823.5</v>
      </c>
      <c r="H3105" s="18" t="n">
        <f aca="false">Total!H3105</f>
        <v>177.1</v>
      </c>
      <c r="I3105" s="18" t="n">
        <f aca="false">Total!I3105</f>
        <v>28.98</v>
      </c>
      <c r="J3105" s="18" t="n">
        <f aca="false">IF($V3105="","",INDEX('Stock Exchange'!F$5:F$2450,$V3105))</f>
        <v>5000.2</v>
      </c>
      <c r="K3105" s="18" t="n">
        <f aca="false">IF($V3105="","",INDEX('Stock Exchange'!G$5:G$2450,$V3105))</f>
        <v>4823.5</v>
      </c>
      <c r="L3105" s="18" t="n">
        <f aca="false">IF($V3105="","",INDEX('Stock Exchange'!H$5:H$2450,$V3105))</f>
        <v>176.8</v>
      </c>
      <c r="M3105" s="18" t="n">
        <f aca="false">IF($V3105="","",INDEX('Stock Exchange'!I$5:I$2450,$V3105))</f>
        <v>28.92</v>
      </c>
      <c r="N3105" s="18" t="n">
        <f aca="false">IF($W3105="","",INDEX(Primary!F$5:F$2450,$W3105))</f>
        <v>0.5</v>
      </c>
      <c r="O3105" s="18" t="n">
        <f aca="false">IF($W3105="","",INDEX(Primary!G$5:G$2450,$W3105))</f>
        <v>0.1</v>
      </c>
      <c r="P3105" s="18" t="n">
        <f aca="false">IF($W3105="","",INDEX(Primary!H$5:H$2450,$W3105))</f>
        <v>0.4</v>
      </c>
      <c r="Q3105" s="18" t="n">
        <f aca="false">IF($W3105="","",INDEX(Primary!I$5:I$2450,$W3105))</f>
        <v>0.06</v>
      </c>
      <c r="R3105" s="19" t="n">
        <f aca="false">IF($E3105="Yes",L3105+P3105,"")</f>
        <v>177.2</v>
      </c>
      <c r="S3105" s="19" t="n">
        <f aca="false">IF($E3105="Yes",H3105-R3105,"")</f>
        <v>-0.100000000000023</v>
      </c>
      <c r="T3105" s="6" t="str">
        <f aca="false">IF($E3105="Yes",IF(ROUND(ABS(S3105),2)&lt;=$T$2,"OK","CHECK"),"n/a")</f>
        <v>OK</v>
      </c>
      <c r="U3105" s="20" t="n">
        <f aca="false">Total!J3105</f>
        <v>61.115</v>
      </c>
      <c r="V3105" s="17" t="n">
        <f aca="false">IFERROR(MATCH($A3105,'Stock Exchange'!$A$5:$A$2450,0),"")</f>
        <v>887</v>
      </c>
      <c r="W3105" s="17" t="n">
        <f aca="false">IFERROR(MATCH($A3105,Primary!$A$5:$A$2450,0),"")</f>
        <v>887</v>
      </c>
    </row>
    <row r="3106" customFormat="false" ht="15" hidden="false" customHeight="false" outlineLevel="0" collapsed="false">
      <c r="A3106" s="16" t="n">
        <f aca="false">Total!A3106</f>
        <v>41488</v>
      </c>
      <c r="B3106" s="17" t="n">
        <f aca="false">YEAR(A3106)</f>
        <v>2013</v>
      </c>
      <c r="C3106" s="17" t="n">
        <f aca="false">MONTH(A3106)</f>
        <v>8</v>
      </c>
      <c r="D3106" s="6" t="str">
        <f aca="false">IF(MONTH(A3106)&gt;=4,"FY "&amp;YEAR(A3106)&amp;"-"&amp;RIGHT(YEAR(A3106)+1,2),"FY "&amp;(YEAR(A3106)-1)&amp;"-"&amp;RIGHT(YEAR(A3106),2))</f>
        <v>FY 2013-14</v>
      </c>
      <c r="E3106" s="6" t="str">
        <f aca="false">IF(AND(V3106&lt;&gt;"",W3106&lt;&gt;""),"Yes","No")</f>
        <v>Yes</v>
      </c>
      <c r="F3106" s="18" t="n">
        <f aca="false">Total!F3106</f>
        <v>3704.4</v>
      </c>
      <c r="G3106" s="18" t="n">
        <f aca="false">Total!G3106</f>
        <v>3423.3</v>
      </c>
      <c r="H3106" s="18" t="n">
        <f aca="false">Total!H3106</f>
        <v>281.1</v>
      </c>
      <c r="I3106" s="18" t="n">
        <f aca="false">Total!I3106</f>
        <v>46.28</v>
      </c>
      <c r="J3106" s="18" t="n">
        <f aca="false">IF($V3106="","",INDEX('Stock Exchange'!F$5:F$2450,$V3106))</f>
        <v>3704.4</v>
      </c>
      <c r="K3106" s="18" t="n">
        <f aca="false">IF($V3106="","",INDEX('Stock Exchange'!G$5:G$2450,$V3106))</f>
        <v>3422.3</v>
      </c>
      <c r="L3106" s="18" t="n">
        <f aca="false">IF($V3106="","",INDEX('Stock Exchange'!H$5:H$2450,$V3106))</f>
        <v>282.2</v>
      </c>
      <c r="M3106" s="18" t="n">
        <f aca="false">IF($V3106="","",INDEX('Stock Exchange'!I$5:I$2450,$V3106))</f>
        <v>46.46</v>
      </c>
      <c r="N3106" s="18" t="n">
        <f aca="false">IF($W3106="","",INDEX(Primary!F$5:F$2450,$W3106))</f>
        <v>0</v>
      </c>
      <c r="O3106" s="18" t="n">
        <f aca="false">IF($W3106="","",INDEX(Primary!G$5:G$2450,$W3106))</f>
        <v>1</v>
      </c>
      <c r="P3106" s="18" t="n">
        <f aca="false">IF($W3106="","",INDEX(Primary!H$5:H$2450,$W3106))</f>
        <v>-1</v>
      </c>
      <c r="Q3106" s="18" t="n">
        <f aca="false">IF($W3106="","",INDEX(Primary!I$5:I$2450,$W3106))</f>
        <v>-0.17</v>
      </c>
      <c r="R3106" s="19" t="n">
        <f aca="false">IF($E3106="Yes",L3106+P3106,"")</f>
        <v>281.2</v>
      </c>
      <c r="S3106" s="19" t="n">
        <f aca="false">IF($E3106="Yes",H3106-R3106,"")</f>
        <v>-0.0999999999999659</v>
      </c>
      <c r="T3106" s="6" t="str">
        <f aca="false">IF($E3106="Yes",IF(ROUND(ABS(S3106),2)&lt;=$T$2,"OK","CHECK"),"n/a")</f>
        <v>OK</v>
      </c>
      <c r="U3106" s="20" t="n">
        <f aca="false">Total!J3106</f>
        <v>60.7423</v>
      </c>
      <c r="V3106" s="17" t="n">
        <f aca="false">IFERROR(MATCH($A3106,'Stock Exchange'!$A$5:$A$2450,0),"")</f>
        <v>888</v>
      </c>
      <c r="W3106" s="17" t="n">
        <f aca="false">IFERROR(MATCH($A3106,Primary!$A$5:$A$2450,0),"")</f>
        <v>888</v>
      </c>
    </row>
    <row r="3107" customFormat="false" ht="15" hidden="false" customHeight="false" outlineLevel="0" collapsed="false">
      <c r="A3107" s="16" t="n">
        <f aca="false">Total!A3107</f>
        <v>41491</v>
      </c>
      <c r="B3107" s="17" t="n">
        <f aca="false">YEAR(A3107)</f>
        <v>2013</v>
      </c>
      <c r="C3107" s="17" t="n">
        <f aca="false">MONTH(A3107)</f>
        <v>8</v>
      </c>
      <c r="D3107" s="6" t="str">
        <f aca="false">IF(MONTH(A3107)&gt;=4,"FY "&amp;YEAR(A3107)&amp;"-"&amp;RIGHT(YEAR(A3107)+1,2),"FY "&amp;(YEAR(A3107)-1)&amp;"-"&amp;RIGHT(YEAR(A3107),2))</f>
        <v>FY 2013-14</v>
      </c>
      <c r="E3107" s="6" t="str">
        <f aca="false">IF(AND(V3107&lt;&gt;"",W3107&lt;&gt;""),"Yes","No")</f>
        <v>Yes</v>
      </c>
      <c r="F3107" s="18" t="n">
        <f aca="false">Total!F3107</f>
        <v>3356.6</v>
      </c>
      <c r="G3107" s="18" t="n">
        <f aca="false">Total!G3107</f>
        <v>2916.3</v>
      </c>
      <c r="H3107" s="18" t="n">
        <f aca="false">Total!H3107</f>
        <v>440.3</v>
      </c>
      <c r="I3107" s="18" t="n">
        <f aca="false">Total!I3107</f>
        <v>72.42</v>
      </c>
      <c r="J3107" s="18" t="n">
        <f aca="false">IF($V3107="","",INDEX('Stock Exchange'!F$5:F$2450,$V3107))</f>
        <v>3356.6</v>
      </c>
      <c r="K3107" s="18" t="n">
        <f aca="false">IF($V3107="","",INDEX('Stock Exchange'!G$5:G$2450,$V3107))</f>
        <v>2915.6</v>
      </c>
      <c r="L3107" s="18" t="n">
        <f aca="false">IF($V3107="","",INDEX('Stock Exchange'!H$5:H$2450,$V3107))</f>
        <v>441</v>
      </c>
      <c r="M3107" s="18" t="n">
        <f aca="false">IF($V3107="","",INDEX('Stock Exchange'!I$5:I$2450,$V3107))</f>
        <v>72.52</v>
      </c>
      <c r="N3107" s="18" t="n">
        <f aca="false">IF($W3107="","",INDEX(Primary!F$5:F$2450,$W3107))</f>
        <v>0</v>
      </c>
      <c r="O3107" s="18" t="n">
        <f aca="false">IF($W3107="","",INDEX(Primary!G$5:G$2450,$W3107))</f>
        <v>0.6</v>
      </c>
      <c r="P3107" s="18" t="n">
        <f aca="false">IF($W3107="","",INDEX(Primary!H$5:H$2450,$W3107))</f>
        <v>-0.6</v>
      </c>
      <c r="Q3107" s="18" t="n">
        <f aca="false">IF($W3107="","",INDEX(Primary!I$5:I$2450,$W3107))</f>
        <v>-0.1</v>
      </c>
      <c r="R3107" s="19" t="n">
        <f aca="false">IF($E3107="Yes",L3107+P3107,"")</f>
        <v>440.4</v>
      </c>
      <c r="S3107" s="19" t="n">
        <f aca="false">IF($E3107="Yes",H3107-R3107,"")</f>
        <v>-0.0999999999999659</v>
      </c>
      <c r="T3107" s="6" t="str">
        <f aca="false">IF($E3107="Yes",IF(ROUND(ABS(S3107),2)&lt;=$T$2,"OK","CHECK"),"n/a")</f>
        <v>OK</v>
      </c>
      <c r="U3107" s="20" t="n">
        <f aca="false">Total!J3107</f>
        <v>60.8035</v>
      </c>
      <c r="V3107" s="17" t="n">
        <f aca="false">IFERROR(MATCH($A3107,'Stock Exchange'!$A$5:$A$2450,0),"")</f>
        <v>889</v>
      </c>
      <c r="W3107" s="17" t="n">
        <f aca="false">IFERROR(MATCH($A3107,Primary!$A$5:$A$2450,0),"")</f>
        <v>889</v>
      </c>
    </row>
    <row r="3108" customFormat="false" ht="15" hidden="false" customHeight="false" outlineLevel="0" collapsed="false">
      <c r="A3108" s="16" t="n">
        <f aca="false">Total!A3108</f>
        <v>41492</v>
      </c>
      <c r="B3108" s="17" t="n">
        <f aca="false">YEAR(A3108)</f>
        <v>2013</v>
      </c>
      <c r="C3108" s="17" t="n">
        <f aca="false">MONTH(A3108)</f>
        <v>8</v>
      </c>
      <c r="D3108" s="6" t="str">
        <f aca="false">IF(MONTH(A3108)&gt;=4,"FY "&amp;YEAR(A3108)&amp;"-"&amp;RIGHT(YEAR(A3108)+1,2),"FY "&amp;(YEAR(A3108)-1)&amp;"-"&amp;RIGHT(YEAR(A3108),2))</f>
        <v>FY 2013-14</v>
      </c>
      <c r="E3108" s="6" t="str">
        <f aca="false">IF(AND(V3108&lt;&gt;"",W3108&lt;&gt;""),"Yes","No")</f>
        <v>Yes</v>
      </c>
      <c r="F3108" s="18" t="n">
        <f aca="false">Total!F3108</f>
        <v>2898.5</v>
      </c>
      <c r="G3108" s="18" t="n">
        <f aca="false">Total!G3108</f>
        <v>2747.6</v>
      </c>
      <c r="H3108" s="18" t="n">
        <f aca="false">Total!H3108</f>
        <v>150.9</v>
      </c>
      <c r="I3108" s="18" t="n">
        <f aca="false">Total!I3108</f>
        <v>24.81</v>
      </c>
      <c r="J3108" s="18" t="n">
        <f aca="false">IF($V3108="","",INDEX('Stock Exchange'!F$5:F$2450,$V3108))</f>
        <v>2898.5</v>
      </c>
      <c r="K3108" s="18" t="n">
        <f aca="false">IF($V3108="","",INDEX('Stock Exchange'!G$5:G$2450,$V3108))</f>
        <v>2747.3</v>
      </c>
      <c r="L3108" s="18" t="n">
        <f aca="false">IF($V3108="","",INDEX('Stock Exchange'!H$5:H$2450,$V3108))</f>
        <v>151.2</v>
      </c>
      <c r="M3108" s="18" t="n">
        <f aca="false">IF($V3108="","",INDEX('Stock Exchange'!I$5:I$2450,$V3108))</f>
        <v>24.86</v>
      </c>
      <c r="N3108" s="18" t="n">
        <f aca="false">IF($W3108="","",INDEX(Primary!F$5:F$2450,$W3108))</f>
        <v>0</v>
      </c>
      <c r="O3108" s="18" t="n">
        <f aca="false">IF($W3108="","",INDEX(Primary!G$5:G$2450,$W3108))</f>
        <v>0.3</v>
      </c>
      <c r="P3108" s="18" t="n">
        <f aca="false">IF($W3108="","",INDEX(Primary!H$5:H$2450,$W3108))</f>
        <v>-0.3</v>
      </c>
      <c r="Q3108" s="18" t="n">
        <f aca="false">IF($W3108="","",INDEX(Primary!I$5:I$2450,$W3108))</f>
        <v>-0.05</v>
      </c>
      <c r="R3108" s="19" t="n">
        <f aca="false">IF($E3108="Yes",L3108+P3108,"")</f>
        <v>150.9</v>
      </c>
      <c r="S3108" s="19" t="n">
        <f aca="false">IF($E3108="Yes",H3108-R3108,"")</f>
        <v>0</v>
      </c>
      <c r="T3108" s="6" t="str">
        <f aca="false">IF($E3108="Yes",IF(ROUND(ABS(S3108),2)&lt;=$T$2,"OK","CHECK"),"n/a")</f>
        <v>OK</v>
      </c>
      <c r="U3108" s="20" t="n">
        <f aca="false">Total!J3108</f>
        <v>60.822</v>
      </c>
      <c r="V3108" s="17" t="n">
        <f aca="false">IFERROR(MATCH($A3108,'Stock Exchange'!$A$5:$A$2450,0),"")</f>
        <v>890</v>
      </c>
      <c r="W3108" s="17" t="n">
        <f aca="false">IFERROR(MATCH($A3108,Primary!$A$5:$A$2450,0),"")</f>
        <v>890</v>
      </c>
    </row>
    <row r="3109" customFormat="false" ht="15" hidden="false" customHeight="false" outlineLevel="0" collapsed="false">
      <c r="A3109" s="16" t="n">
        <f aca="false">Total!A3109</f>
        <v>41493</v>
      </c>
      <c r="B3109" s="17" t="n">
        <f aca="false">YEAR(A3109)</f>
        <v>2013</v>
      </c>
      <c r="C3109" s="17" t="n">
        <f aca="false">MONTH(A3109)</f>
        <v>8</v>
      </c>
      <c r="D3109" s="6" t="str">
        <f aca="false">IF(MONTH(A3109)&gt;=4,"FY "&amp;YEAR(A3109)&amp;"-"&amp;RIGHT(YEAR(A3109)+1,2),"FY "&amp;(YEAR(A3109)-1)&amp;"-"&amp;RIGHT(YEAR(A3109),2))</f>
        <v>FY 2013-14</v>
      </c>
      <c r="E3109" s="6" t="str">
        <f aca="false">IF(AND(V3109&lt;&gt;"",W3109&lt;&gt;""),"Yes","No")</f>
        <v>Yes</v>
      </c>
      <c r="F3109" s="18" t="n">
        <f aca="false">Total!F3109</f>
        <v>3268.9</v>
      </c>
      <c r="G3109" s="18" t="n">
        <f aca="false">Total!G3109</f>
        <v>2912.3</v>
      </c>
      <c r="H3109" s="18" t="n">
        <f aca="false">Total!H3109</f>
        <v>356.6</v>
      </c>
      <c r="I3109" s="18" t="n">
        <f aca="false">Total!I3109</f>
        <v>57.95</v>
      </c>
      <c r="J3109" s="18" t="n">
        <f aca="false">IF($V3109="","",INDEX('Stock Exchange'!F$5:F$2450,$V3109))</f>
        <v>3268.9</v>
      </c>
      <c r="K3109" s="18" t="n">
        <f aca="false">IF($V3109="","",INDEX('Stock Exchange'!G$5:G$2450,$V3109))</f>
        <v>2912.1</v>
      </c>
      <c r="L3109" s="18" t="n">
        <f aca="false">IF($V3109="","",INDEX('Stock Exchange'!H$5:H$2450,$V3109))</f>
        <v>356.8</v>
      </c>
      <c r="M3109" s="18" t="n">
        <f aca="false">IF($V3109="","",INDEX('Stock Exchange'!I$5:I$2450,$V3109))</f>
        <v>57.98</v>
      </c>
      <c r="N3109" s="18" t="n">
        <f aca="false">IF($W3109="","",INDEX(Primary!F$5:F$2450,$W3109))</f>
        <v>0</v>
      </c>
      <c r="O3109" s="18" t="n">
        <f aca="false">IF($W3109="","",INDEX(Primary!G$5:G$2450,$W3109))</f>
        <v>0.2</v>
      </c>
      <c r="P3109" s="18" t="n">
        <f aca="false">IF($W3109="","",INDEX(Primary!H$5:H$2450,$W3109))</f>
        <v>-0.2</v>
      </c>
      <c r="Q3109" s="18" t="n">
        <f aca="false">IF($W3109="","",INDEX(Primary!I$5:I$2450,$W3109))</f>
        <v>-0.03</v>
      </c>
      <c r="R3109" s="19" t="n">
        <f aca="false">IF($E3109="Yes",L3109+P3109,"")</f>
        <v>356.6</v>
      </c>
      <c r="S3109" s="19" t="n">
        <f aca="false">IF($E3109="Yes",H3109-R3109,"")</f>
        <v>0</v>
      </c>
      <c r="T3109" s="6" t="str">
        <f aca="false">IF($E3109="Yes",IF(ROUND(ABS(S3109),2)&lt;=$T$2,"OK","CHECK"),"n/a")</f>
        <v>OK</v>
      </c>
      <c r="U3109" s="20" t="n">
        <f aca="false">Total!J3109</f>
        <v>61.5355</v>
      </c>
      <c r="V3109" s="17" t="n">
        <f aca="false">IFERROR(MATCH($A3109,'Stock Exchange'!$A$5:$A$2450,0),"")</f>
        <v>891</v>
      </c>
      <c r="W3109" s="17" t="n">
        <f aca="false">IFERROR(MATCH($A3109,Primary!$A$5:$A$2450,0),"")</f>
        <v>891</v>
      </c>
    </row>
    <row r="3110" customFormat="false" ht="15" hidden="false" customHeight="false" outlineLevel="0" collapsed="false">
      <c r="A3110" s="16" t="n">
        <f aca="false">Total!A3110</f>
        <v>41494</v>
      </c>
      <c r="B3110" s="17" t="n">
        <f aca="false">YEAR(A3110)</f>
        <v>2013</v>
      </c>
      <c r="C3110" s="17" t="n">
        <f aca="false">MONTH(A3110)</f>
        <v>8</v>
      </c>
      <c r="D3110" s="6" t="str">
        <f aca="false">IF(MONTH(A3110)&gt;=4,"FY "&amp;YEAR(A3110)&amp;"-"&amp;RIGHT(YEAR(A3110)+1,2),"FY "&amp;(YEAR(A3110)-1)&amp;"-"&amp;RIGHT(YEAR(A3110),2))</f>
        <v>FY 2013-14</v>
      </c>
      <c r="E3110" s="6" t="str">
        <f aca="false">IF(AND(V3110&lt;&gt;"",W3110&lt;&gt;""),"Yes","No")</f>
        <v>Yes</v>
      </c>
      <c r="F3110" s="18" t="n">
        <f aca="false">Total!F3110</f>
        <v>3436.1</v>
      </c>
      <c r="G3110" s="18" t="n">
        <f aca="false">Total!G3110</f>
        <v>3688.9</v>
      </c>
      <c r="H3110" s="18" t="n">
        <f aca="false">Total!H3110</f>
        <v>-252.9</v>
      </c>
      <c r="I3110" s="18" t="n">
        <f aca="false">Total!I3110</f>
        <v>-41.19</v>
      </c>
      <c r="J3110" s="18" t="n">
        <f aca="false">IF($V3110="","",INDEX('Stock Exchange'!F$5:F$2450,$V3110))</f>
        <v>3435.9</v>
      </c>
      <c r="K3110" s="18" t="n">
        <f aca="false">IF($V3110="","",INDEX('Stock Exchange'!G$5:G$2450,$V3110))</f>
        <v>3688.5</v>
      </c>
      <c r="L3110" s="18" t="n">
        <f aca="false">IF($V3110="","",INDEX('Stock Exchange'!H$5:H$2450,$V3110))</f>
        <v>-252.7</v>
      </c>
      <c r="M3110" s="18" t="n">
        <f aca="false">IF($V3110="","",INDEX('Stock Exchange'!I$5:I$2450,$V3110))</f>
        <v>-41.16</v>
      </c>
      <c r="N3110" s="18" t="n">
        <f aca="false">IF($W3110="","",INDEX(Primary!F$5:F$2450,$W3110))</f>
        <v>0.2</v>
      </c>
      <c r="O3110" s="18" t="n">
        <f aca="false">IF($W3110="","",INDEX(Primary!G$5:G$2450,$W3110))</f>
        <v>0.4</v>
      </c>
      <c r="P3110" s="18" t="n">
        <f aca="false">IF($W3110="","",INDEX(Primary!H$5:H$2450,$W3110))</f>
        <v>-0.2</v>
      </c>
      <c r="Q3110" s="18" t="n">
        <f aca="false">IF($W3110="","",INDEX(Primary!I$5:I$2450,$W3110))</f>
        <v>-0.04</v>
      </c>
      <c r="R3110" s="19" t="n">
        <f aca="false">IF($E3110="Yes",L3110+P3110,"")</f>
        <v>-252.9</v>
      </c>
      <c r="S3110" s="19" t="n">
        <f aca="false">IF($E3110="Yes",H3110-R3110,"")</f>
        <v>0</v>
      </c>
      <c r="T3110" s="6" t="str">
        <f aca="false">IF($E3110="Yes",IF(ROUND(ABS(S3110),2)&lt;=$T$2,"OK","CHECK"),"n/a")</f>
        <v>OK</v>
      </c>
      <c r="U3110" s="20" t="n">
        <f aca="false">Total!J3110</f>
        <v>61.394</v>
      </c>
      <c r="V3110" s="17" t="n">
        <f aca="false">IFERROR(MATCH($A3110,'Stock Exchange'!$A$5:$A$2450,0),"")</f>
        <v>892</v>
      </c>
      <c r="W3110" s="17" t="n">
        <f aca="false">IFERROR(MATCH($A3110,Primary!$A$5:$A$2450,0),"")</f>
        <v>892</v>
      </c>
    </row>
    <row r="3111" customFormat="false" ht="15" hidden="false" customHeight="false" outlineLevel="0" collapsed="false">
      <c r="A3111" s="16" t="n">
        <f aca="false">Total!A3111</f>
        <v>41498</v>
      </c>
      <c r="B3111" s="17" t="n">
        <f aca="false">YEAR(A3111)</f>
        <v>2013</v>
      </c>
      <c r="C3111" s="17" t="n">
        <f aca="false">MONTH(A3111)</f>
        <v>8</v>
      </c>
      <c r="D3111" s="6" t="str">
        <f aca="false">IF(MONTH(A3111)&gt;=4,"FY "&amp;YEAR(A3111)&amp;"-"&amp;RIGHT(YEAR(A3111)+1,2),"FY "&amp;(YEAR(A3111)-1)&amp;"-"&amp;RIGHT(YEAR(A3111),2))</f>
        <v>FY 2013-14</v>
      </c>
      <c r="E3111" s="6" t="str">
        <f aca="false">IF(AND(V3111&lt;&gt;"",W3111&lt;&gt;""),"Yes","No")</f>
        <v>Yes</v>
      </c>
      <c r="F3111" s="18" t="n">
        <f aca="false">Total!F3111</f>
        <v>2886.9</v>
      </c>
      <c r="G3111" s="18" t="n">
        <f aca="false">Total!G3111</f>
        <v>3225.5</v>
      </c>
      <c r="H3111" s="18" t="n">
        <f aca="false">Total!H3111</f>
        <v>-338.6</v>
      </c>
      <c r="I3111" s="18" t="n">
        <f aca="false">Total!I3111</f>
        <v>-55.4</v>
      </c>
      <c r="J3111" s="18" t="n">
        <f aca="false">IF($V3111="","",INDEX('Stock Exchange'!F$5:F$2450,$V3111))</f>
        <v>2886.9</v>
      </c>
      <c r="K3111" s="18" t="n">
        <f aca="false">IF($V3111="","",INDEX('Stock Exchange'!G$5:G$2450,$V3111))</f>
        <v>3225.3</v>
      </c>
      <c r="L3111" s="18" t="n">
        <f aca="false">IF($V3111="","",INDEX('Stock Exchange'!H$5:H$2450,$V3111))</f>
        <v>-338.4</v>
      </c>
      <c r="M3111" s="18" t="n">
        <f aca="false">IF($V3111="","",INDEX('Stock Exchange'!I$5:I$2450,$V3111))</f>
        <v>-55.37</v>
      </c>
      <c r="N3111" s="18" t="n">
        <f aca="false">IF($W3111="","",INDEX(Primary!F$5:F$2450,$W3111))</f>
        <v>0</v>
      </c>
      <c r="O3111" s="18" t="n">
        <f aca="false">IF($W3111="","",INDEX(Primary!G$5:G$2450,$W3111))</f>
        <v>0.2</v>
      </c>
      <c r="P3111" s="18" t="n">
        <f aca="false">IF($W3111="","",INDEX(Primary!H$5:H$2450,$W3111))</f>
        <v>-0.2</v>
      </c>
      <c r="Q3111" s="18" t="n">
        <f aca="false">IF($W3111="","",INDEX(Primary!I$5:I$2450,$W3111))</f>
        <v>-0.03</v>
      </c>
      <c r="R3111" s="19" t="n">
        <f aca="false">IF($E3111="Yes",L3111+P3111,"")</f>
        <v>-338.6</v>
      </c>
      <c r="S3111" s="19" t="n">
        <f aca="false">IF($E3111="Yes",H3111-R3111,"")</f>
        <v>0</v>
      </c>
      <c r="T3111" s="6" t="str">
        <f aca="false">IF($E3111="Yes",IF(ROUND(ABS(S3111),2)&lt;=$T$2,"OK","CHECK"),"n/a")</f>
        <v>OK</v>
      </c>
      <c r="U3111" s="20" t="n">
        <f aca="false">Total!J3111</f>
        <v>61.115</v>
      </c>
      <c r="V3111" s="17" t="n">
        <f aca="false">IFERROR(MATCH($A3111,'Stock Exchange'!$A$5:$A$2450,0),"")</f>
        <v>893</v>
      </c>
      <c r="W3111" s="17" t="n">
        <f aca="false">IFERROR(MATCH($A3111,Primary!$A$5:$A$2450,0),"")</f>
        <v>893</v>
      </c>
    </row>
    <row r="3112" customFormat="false" ht="15" hidden="false" customHeight="false" outlineLevel="0" collapsed="false">
      <c r="A3112" s="16" t="n">
        <f aca="false">Total!A3112</f>
        <v>41499</v>
      </c>
      <c r="B3112" s="17" t="n">
        <f aca="false">YEAR(A3112)</f>
        <v>2013</v>
      </c>
      <c r="C3112" s="17" t="n">
        <f aca="false">MONTH(A3112)</f>
        <v>8</v>
      </c>
      <c r="D3112" s="6" t="str">
        <f aca="false">IF(MONTH(A3112)&gt;=4,"FY "&amp;YEAR(A3112)&amp;"-"&amp;RIGHT(YEAR(A3112)+1,2),"FY "&amp;(YEAR(A3112)-1)&amp;"-"&amp;RIGHT(YEAR(A3112),2))</f>
        <v>FY 2013-14</v>
      </c>
      <c r="E3112" s="6" t="str">
        <f aca="false">IF(AND(V3112&lt;&gt;"",W3112&lt;&gt;""),"Yes","No")</f>
        <v>Yes</v>
      </c>
      <c r="F3112" s="18" t="n">
        <f aca="false">Total!F3112</f>
        <v>3222.2</v>
      </c>
      <c r="G3112" s="18" t="n">
        <f aca="false">Total!G3112</f>
        <v>2806.5</v>
      </c>
      <c r="H3112" s="18" t="n">
        <f aca="false">Total!H3112</f>
        <v>415.7</v>
      </c>
      <c r="I3112" s="18" t="n">
        <f aca="false">Total!I3112</f>
        <v>68.37</v>
      </c>
      <c r="J3112" s="18" t="n">
        <f aca="false">IF($V3112="","",INDEX('Stock Exchange'!F$5:F$2450,$V3112))</f>
        <v>3222.2</v>
      </c>
      <c r="K3112" s="18" t="n">
        <f aca="false">IF($V3112="","",INDEX('Stock Exchange'!G$5:G$2450,$V3112))</f>
        <v>2806.1</v>
      </c>
      <c r="L3112" s="18" t="n">
        <f aca="false">IF($V3112="","",INDEX('Stock Exchange'!H$5:H$2450,$V3112))</f>
        <v>416.1</v>
      </c>
      <c r="M3112" s="18" t="n">
        <f aca="false">IF($V3112="","",INDEX('Stock Exchange'!I$5:I$2450,$V3112))</f>
        <v>68.43</v>
      </c>
      <c r="N3112" s="18" t="n">
        <f aca="false">IF($W3112="","",INDEX(Primary!F$5:F$2450,$W3112))</f>
        <v>0</v>
      </c>
      <c r="O3112" s="18" t="n">
        <f aca="false">IF($W3112="","",INDEX(Primary!G$5:G$2450,$W3112))</f>
        <v>0.4</v>
      </c>
      <c r="P3112" s="18" t="n">
        <f aca="false">IF($W3112="","",INDEX(Primary!H$5:H$2450,$W3112))</f>
        <v>-0.4</v>
      </c>
      <c r="Q3112" s="18" t="n">
        <f aca="false">IF($W3112="","",INDEX(Primary!I$5:I$2450,$W3112))</f>
        <v>-0.07</v>
      </c>
      <c r="R3112" s="19" t="n">
        <f aca="false">IF($E3112="Yes",L3112+P3112,"")</f>
        <v>415.7</v>
      </c>
      <c r="S3112" s="19" t="n">
        <f aca="false">IF($E3112="Yes",H3112-R3112,"")</f>
        <v>0</v>
      </c>
      <c r="T3112" s="6" t="str">
        <f aca="false">IF($E3112="Yes",IF(ROUND(ABS(S3112),2)&lt;=$T$2,"OK","CHECK"),"n/a")</f>
        <v>OK</v>
      </c>
      <c r="U3112" s="20" t="n">
        <f aca="false">Total!J3112</f>
        <v>60.8025</v>
      </c>
      <c r="V3112" s="17" t="n">
        <f aca="false">IFERROR(MATCH($A3112,'Stock Exchange'!$A$5:$A$2450,0),"")</f>
        <v>894</v>
      </c>
      <c r="W3112" s="17" t="n">
        <f aca="false">IFERROR(MATCH($A3112,Primary!$A$5:$A$2450,0),"")</f>
        <v>894</v>
      </c>
    </row>
    <row r="3113" customFormat="false" ht="15" hidden="false" customHeight="false" outlineLevel="0" collapsed="false">
      <c r="A3113" s="16" t="n">
        <f aca="false">Total!A3113</f>
        <v>41500</v>
      </c>
      <c r="B3113" s="17" t="n">
        <f aca="false">YEAR(A3113)</f>
        <v>2013</v>
      </c>
      <c r="C3113" s="17" t="n">
        <f aca="false">MONTH(A3113)</f>
        <v>8</v>
      </c>
      <c r="D3113" s="6" t="str">
        <f aca="false">IF(MONTH(A3113)&gt;=4,"FY "&amp;YEAR(A3113)&amp;"-"&amp;RIGHT(YEAR(A3113)+1,2),"FY "&amp;(YEAR(A3113)-1)&amp;"-"&amp;RIGHT(YEAR(A3113),2))</f>
        <v>FY 2013-14</v>
      </c>
      <c r="E3113" s="6" t="str">
        <f aca="false">IF(AND(V3113&lt;&gt;"",W3113&lt;&gt;""),"Yes","No")</f>
        <v>Yes</v>
      </c>
      <c r="F3113" s="18" t="n">
        <f aca="false">Total!F3113</f>
        <v>3399.8</v>
      </c>
      <c r="G3113" s="18" t="n">
        <f aca="false">Total!G3113</f>
        <v>3323.6</v>
      </c>
      <c r="H3113" s="18" t="n">
        <f aca="false">Total!H3113</f>
        <v>76.3</v>
      </c>
      <c r="I3113" s="18" t="n">
        <f aca="false">Total!I3113</f>
        <v>12.41</v>
      </c>
      <c r="J3113" s="18" t="n">
        <f aca="false">IF($V3113="","",INDEX('Stock Exchange'!F$5:F$2450,$V3113))</f>
        <v>3399.8</v>
      </c>
      <c r="K3113" s="18" t="n">
        <f aca="false">IF($V3113="","",INDEX('Stock Exchange'!G$5:G$2450,$V3113))</f>
        <v>3144.4</v>
      </c>
      <c r="L3113" s="18" t="n">
        <f aca="false">IF($V3113="","",INDEX('Stock Exchange'!H$5:H$2450,$V3113))</f>
        <v>255.4</v>
      </c>
      <c r="M3113" s="18" t="n">
        <f aca="false">IF($V3113="","",INDEX('Stock Exchange'!I$5:I$2450,$V3113))</f>
        <v>41.57</v>
      </c>
      <c r="N3113" s="18" t="n">
        <f aca="false">IF($W3113="","",INDEX(Primary!F$5:F$2450,$W3113))</f>
        <v>0</v>
      </c>
      <c r="O3113" s="18" t="n">
        <f aca="false">IF($W3113="","",INDEX(Primary!G$5:G$2450,$W3113))</f>
        <v>179.1</v>
      </c>
      <c r="P3113" s="18" t="n">
        <f aca="false">IF($W3113="","",INDEX(Primary!H$5:H$2450,$W3113))</f>
        <v>-179.1</v>
      </c>
      <c r="Q3113" s="18" t="n">
        <f aca="false">IF($W3113="","",INDEX(Primary!I$5:I$2450,$W3113))</f>
        <v>-29.16</v>
      </c>
      <c r="R3113" s="19" t="n">
        <f aca="false">IF($E3113="Yes",L3113+P3113,"")</f>
        <v>76.3</v>
      </c>
      <c r="S3113" s="19" t="n">
        <f aca="false">IF($E3113="Yes",H3113-R3113,"")</f>
        <v>0</v>
      </c>
      <c r="T3113" s="6" t="str">
        <f aca="false">IF($E3113="Yes",IF(ROUND(ABS(S3113),2)&lt;=$T$2,"OK","CHECK"),"n/a")</f>
        <v>OK</v>
      </c>
      <c r="U3113" s="20" t="n">
        <f aca="false">Total!J3113</f>
        <v>61.4343</v>
      </c>
      <c r="V3113" s="17" t="n">
        <f aca="false">IFERROR(MATCH($A3113,'Stock Exchange'!$A$5:$A$2450,0),"")</f>
        <v>895</v>
      </c>
      <c r="W3113" s="17" t="n">
        <f aca="false">IFERROR(MATCH($A3113,Primary!$A$5:$A$2450,0),"")</f>
        <v>895</v>
      </c>
    </row>
    <row r="3114" customFormat="false" ht="15" hidden="false" customHeight="false" outlineLevel="0" collapsed="false">
      <c r="A3114" s="16" t="n">
        <f aca="false">Total!A3114</f>
        <v>41502</v>
      </c>
      <c r="B3114" s="17" t="n">
        <f aca="false">YEAR(A3114)</f>
        <v>2013</v>
      </c>
      <c r="C3114" s="17" t="n">
        <f aca="false">MONTH(A3114)</f>
        <v>8</v>
      </c>
      <c r="D3114" s="6" t="str">
        <f aca="false">IF(MONTH(A3114)&gt;=4,"FY "&amp;YEAR(A3114)&amp;"-"&amp;RIGHT(YEAR(A3114)+1,2),"FY "&amp;(YEAR(A3114)-1)&amp;"-"&amp;RIGHT(YEAR(A3114),2))</f>
        <v>FY 2013-14</v>
      </c>
      <c r="E3114" s="6" t="str">
        <f aca="false">IF(AND(V3114&lt;&gt;"",W3114&lt;&gt;""),"Yes","No")</f>
        <v>Yes</v>
      </c>
      <c r="F3114" s="18" t="n">
        <f aca="false">Total!F3114</f>
        <v>2826.7</v>
      </c>
      <c r="G3114" s="18" t="n">
        <f aca="false">Total!G3114</f>
        <v>2532.1</v>
      </c>
      <c r="H3114" s="18" t="n">
        <f aca="false">Total!H3114</f>
        <v>294.6</v>
      </c>
      <c r="I3114" s="18" t="n">
        <f aca="false">Total!I3114</f>
        <v>47.9</v>
      </c>
      <c r="J3114" s="18" t="n">
        <f aca="false">IF($V3114="","",INDEX('Stock Exchange'!F$5:F$2450,$V3114))</f>
        <v>2826.7</v>
      </c>
      <c r="K3114" s="18" t="n">
        <f aca="false">IF($V3114="","",INDEX('Stock Exchange'!G$5:G$2450,$V3114))</f>
        <v>2527.1</v>
      </c>
      <c r="L3114" s="18" t="n">
        <f aca="false">IF($V3114="","",INDEX('Stock Exchange'!H$5:H$2450,$V3114))</f>
        <v>299.6</v>
      </c>
      <c r="M3114" s="18" t="n">
        <f aca="false">IF($V3114="","",INDEX('Stock Exchange'!I$5:I$2450,$V3114))</f>
        <v>48.7</v>
      </c>
      <c r="N3114" s="18" t="n">
        <f aca="false">IF($W3114="","",INDEX(Primary!F$5:F$2450,$W3114))</f>
        <v>0</v>
      </c>
      <c r="O3114" s="18" t="n">
        <f aca="false">IF($W3114="","",INDEX(Primary!G$5:G$2450,$W3114))</f>
        <v>4.9</v>
      </c>
      <c r="P3114" s="18" t="n">
        <f aca="false">IF($W3114="","",INDEX(Primary!H$5:H$2450,$W3114))</f>
        <v>-4.9</v>
      </c>
      <c r="Q3114" s="18" t="n">
        <f aca="false">IF($W3114="","",INDEX(Primary!I$5:I$2450,$W3114))</f>
        <v>-0.8</v>
      </c>
      <c r="R3114" s="19" t="n">
        <f aca="false">IF($E3114="Yes",L3114+P3114,"")</f>
        <v>294.7</v>
      </c>
      <c r="S3114" s="19" t="n">
        <f aca="false">IF($E3114="Yes",H3114-R3114,"")</f>
        <v>-0.100000000000023</v>
      </c>
      <c r="T3114" s="6" t="str">
        <f aca="false">IF($E3114="Yes",IF(ROUND(ABS(S3114),2)&lt;=$T$2,"OK","CHECK"),"n/a")</f>
        <v>OK</v>
      </c>
      <c r="U3114" s="20" t="n">
        <f aca="false">Total!J3114</f>
        <v>61.516</v>
      </c>
      <c r="V3114" s="17" t="n">
        <f aca="false">IFERROR(MATCH($A3114,'Stock Exchange'!$A$5:$A$2450,0),"")</f>
        <v>896</v>
      </c>
      <c r="W3114" s="17" t="n">
        <f aca="false">IFERROR(MATCH($A3114,Primary!$A$5:$A$2450,0),"")</f>
        <v>896</v>
      </c>
    </row>
    <row r="3115" customFormat="false" ht="15" hidden="false" customHeight="false" outlineLevel="0" collapsed="false">
      <c r="A3115" s="16" t="n">
        <f aca="false">Total!A3115</f>
        <v>41505</v>
      </c>
      <c r="B3115" s="17" t="n">
        <f aca="false">YEAR(A3115)</f>
        <v>2013</v>
      </c>
      <c r="C3115" s="17" t="n">
        <f aca="false">MONTH(A3115)</f>
        <v>8</v>
      </c>
      <c r="D3115" s="6" t="str">
        <f aca="false">IF(MONTH(A3115)&gt;=4,"FY "&amp;YEAR(A3115)&amp;"-"&amp;RIGHT(YEAR(A3115)+1,2),"FY "&amp;(YEAR(A3115)-1)&amp;"-"&amp;RIGHT(YEAR(A3115),2))</f>
        <v>FY 2013-14</v>
      </c>
      <c r="E3115" s="6" t="str">
        <f aca="false">IF(AND(V3115&lt;&gt;"",W3115&lt;&gt;""),"Yes","No")</f>
        <v>Yes</v>
      </c>
      <c r="F3115" s="18" t="n">
        <f aca="false">Total!F3115</f>
        <v>4330.4</v>
      </c>
      <c r="G3115" s="18" t="n">
        <f aca="false">Total!G3115</f>
        <v>4833.2</v>
      </c>
      <c r="H3115" s="18" t="n">
        <f aca="false">Total!H3115</f>
        <v>-502.8</v>
      </c>
      <c r="I3115" s="18" t="n">
        <f aca="false">Total!I3115</f>
        <v>-81.33</v>
      </c>
      <c r="J3115" s="18" t="n">
        <f aca="false">IF($V3115="","",INDEX('Stock Exchange'!F$5:F$2450,$V3115))</f>
        <v>4330.1</v>
      </c>
      <c r="K3115" s="18" t="n">
        <f aca="false">IF($V3115="","",INDEX('Stock Exchange'!G$5:G$2450,$V3115))</f>
        <v>4832.6</v>
      </c>
      <c r="L3115" s="18" t="n">
        <f aca="false">IF($V3115="","",INDEX('Stock Exchange'!H$5:H$2450,$V3115))</f>
        <v>-502.5</v>
      </c>
      <c r="M3115" s="18" t="n">
        <f aca="false">IF($V3115="","",INDEX('Stock Exchange'!I$5:I$2450,$V3115))</f>
        <v>-81.28</v>
      </c>
      <c r="N3115" s="18" t="n">
        <f aca="false">IF($W3115="","",INDEX(Primary!F$5:F$2450,$W3115))</f>
        <v>0.3</v>
      </c>
      <c r="O3115" s="18" t="n">
        <f aca="false">IF($W3115="","",INDEX(Primary!G$5:G$2450,$W3115))</f>
        <v>0.6</v>
      </c>
      <c r="P3115" s="18" t="n">
        <f aca="false">IF($W3115="","",INDEX(Primary!H$5:H$2450,$W3115))</f>
        <v>-0.3</v>
      </c>
      <c r="Q3115" s="18" t="n">
        <f aca="false">IF($W3115="","",INDEX(Primary!I$5:I$2450,$W3115))</f>
        <v>-0.04</v>
      </c>
      <c r="R3115" s="19" t="n">
        <f aca="false">IF($E3115="Yes",L3115+P3115,"")</f>
        <v>-502.8</v>
      </c>
      <c r="S3115" s="19" t="n">
        <f aca="false">IF($E3115="Yes",H3115-R3115,"")</f>
        <v>0</v>
      </c>
      <c r="T3115" s="6" t="str">
        <f aca="false">IF($E3115="Yes",IF(ROUND(ABS(S3115),2)&lt;=$T$2,"OK","CHECK"),"n/a")</f>
        <v>OK</v>
      </c>
      <c r="U3115" s="20" t="n">
        <f aca="false">Total!J3115</f>
        <v>61.8195</v>
      </c>
      <c r="V3115" s="17" t="n">
        <f aca="false">IFERROR(MATCH($A3115,'Stock Exchange'!$A$5:$A$2450,0),"")</f>
        <v>897</v>
      </c>
      <c r="W3115" s="17" t="n">
        <f aca="false">IFERROR(MATCH($A3115,Primary!$A$5:$A$2450,0),"")</f>
        <v>897</v>
      </c>
    </row>
    <row r="3116" customFormat="false" ht="15" hidden="false" customHeight="false" outlineLevel="0" collapsed="false">
      <c r="A3116" s="16" t="n">
        <f aca="false">Total!A3116</f>
        <v>41506</v>
      </c>
      <c r="B3116" s="17" t="n">
        <f aca="false">YEAR(A3116)</f>
        <v>2013</v>
      </c>
      <c r="C3116" s="17" t="n">
        <f aca="false">MONTH(A3116)</f>
        <v>8</v>
      </c>
      <c r="D3116" s="6" t="str">
        <f aca="false">IF(MONTH(A3116)&gt;=4,"FY "&amp;YEAR(A3116)&amp;"-"&amp;RIGHT(YEAR(A3116)+1,2),"FY "&amp;(YEAR(A3116)-1)&amp;"-"&amp;RIGHT(YEAR(A3116),2))</f>
        <v>FY 2013-14</v>
      </c>
      <c r="E3116" s="6" t="str">
        <f aca="false">IF(AND(V3116&lt;&gt;"",W3116&lt;&gt;""),"Yes","No")</f>
        <v>Yes</v>
      </c>
      <c r="F3116" s="18" t="n">
        <f aca="false">Total!F3116</f>
        <v>2799.8</v>
      </c>
      <c r="G3116" s="18" t="n">
        <f aca="false">Total!G3116</f>
        <v>3453.3</v>
      </c>
      <c r="H3116" s="18" t="n">
        <f aca="false">Total!H3116</f>
        <v>-653.4</v>
      </c>
      <c r="I3116" s="18" t="n">
        <f aca="false">Total!I3116</f>
        <v>-104.81</v>
      </c>
      <c r="J3116" s="18" t="n">
        <f aca="false">IF($V3116="","",INDEX('Stock Exchange'!F$5:F$2450,$V3116))</f>
        <v>2799.6</v>
      </c>
      <c r="K3116" s="18" t="n">
        <f aca="false">IF($V3116="","",INDEX('Stock Exchange'!G$5:G$2450,$V3116))</f>
        <v>3453.2</v>
      </c>
      <c r="L3116" s="18" t="n">
        <f aca="false">IF($V3116="","",INDEX('Stock Exchange'!H$5:H$2450,$V3116))</f>
        <v>-653.7</v>
      </c>
      <c r="M3116" s="18" t="n">
        <f aca="false">IF($V3116="","",INDEX('Stock Exchange'!I$5:I$2450,$V3116))</f>
        <v>-104.85</v>
      </c>
      <c r="N3116" s="18" t="n">
        <f aca="false">IF($W3116="","",INDEX(Primary!F$5:F$2450,$W3116))</f>
        <v>0.3</v>
      </c>
      <c r="O3116" s="18" t="n">
        <f aca="false">IF($W3116="","",INDEX(Primary!G$5:G$2450,$W3116))</f>
        <v>0.1</v>
      </c>
      <c r="P3116" s="18" t="n">
        <f aca="false">IF($W3116="","",INDEX(Primary!H$5:H$2450,$W3116))</f>
        <v>0.2</v>
      </c>
      <c r="Q3116" s="18" t="n">
        <f aca="false">IF($W3116="","",INDEX(Primary!I$5:I$2450,$W3116))</f>
        <v>0.04</v>
      </c>
      <c r="R3116" s="19" t="n">
        <f aca="false">IF($E3116="Yes",L3116+P3116,"")</f>
        <v>-653.5</v>
      </c>
      <c r="S3116" s="19" t="n">
        <f aca="false">IF($E3116="Yes",H3116-R3116,"")</f>
        <v>0.100000000000023</v>
      </c>
      <c r="T3116" s="6" t="str">
        <f aca="false">IF($E3116="Yes",IF(ROUND(ABS(S3116),2)&lt;=$T$2,"OK","CHECK"),"n/a")</f>
        <v>OK</v>
      </c>
      <c r="U3116" s="20" t="n">
        <f aca="false">Total!J3116</f>
        <v>62.3461</v>
      </c>
      <c r="V3116" s="17" t="n">
        <f aca="false">IFERROR(MATCH($A3116,'Stock Exchange'!$A$5:$A$2450,0),"")</f>
        <v>898</v>
      </c>
      <c r="W3116" s="17" t="n">
        <f aca="false">IFERROR(MATCH($A3116,Primary!$A$5:$A$2450,0),"")</f>
        <v>898</v>
      </c>
    </row>
    <row r="3117" customFormat="false" ht="15" hidden="false" customHeight="false" outlineLevel="0" collapsed="false">
      <c r="A3117" s="16" t="n">
        <f aca="false">Total!A3117</f>
        <v>41507</v>
      </c>
      <c r="B3117" s="17" t="n">
        <f aca="false">YEAR(A3117)</f>
        <v>2013</v>
      </c>
      <c r="C3117" s="17" t="n">
        <f aca="false">MONTH(A3117)</f>
        <v>8</v>
      </c>
      <c r="D3117" s="6" t="str">
        <f aca="false">IF(MONTH(A3117)&gt;=4,"FY "&amp;YEAR(A3117)&amp;"-"&amp;RIGHT(YEAR(A3117)+1,2),"FY "&amp;(YEAR(A3117)-1)&amp;"-"&amp;RIGHT(YEAR(A3117),2))</f>
        <v>FY 2013-14</v>
      </c>
      <c r="E3117" s="6" t="str">
        <f aca="false">IF(AND(V3117&lt;&gt;"",W3117&lt;&gt;""),"Yes","No")</f>
        <v>Yes</v>
      </c>
      <c r="F3117" s="18" t="n">
        <f aca="false">Total!F3117</f>
        <v>3019.4</v>
      </c>
      <c r="G3117" s="18" t="n">
        <f aca="false">Total!G3117</f>
        <v>4384.3</v>
      </c>
      <c r="H3117" s="18" t="n">
        <f aca="false">Total!H3117</f>
        <v>-1364.8</v>
      </c>
      <c r="I3117" s="18" t="n">
        <f aca="false">Total!I3117</f>
        <v>-214.14</v>
      </c>
      <c r="J3117" s="18" t="n">
        <f aca="false">IF($V3117="","",INDEX('Stock Exchange'!F$5:F$2450,$V3117))</f>
        <v>2977.2</v>
      </c>
      <c r="K3117" s="18" t="n">
        <f aca="false">IF($V3117="","",INDEX('Stock Exchange'!G$5:G$2450,$V3117))</f>
        <v>4384.1</v>
      </c>
      <c r="L3117" s="18" t="n">
        <f aca="false">IF($V3117="","",INDEX('Stock Exchange'!H$5:H$2450,$V3117))</f>
        <v>-1406.9</v>
      </c>
      <c r="M3117" s="18" t="n">
        <f aca="false">IF($V3117="","",INDEX('Stock Exchange'!I$5:I$2450,$V3117))</f>
        <v>-220.74</v>
      </c>
      <c r="N3117" s="18" t="n">
        <f aca="false">IF($W3117="","",INDEX(Primary!F$5:F$2450,$W3117))</f>
        <v>42.2</v>
      </c>
      <c r="O3117" s="18" t="n">
        <f aca="false">IF($W3117="","",INDEX(Primary!G$5:G$2450,$W3117))</f>
        <v>0.1</v>
      </c>
      <c r="P3117" s="18" t="n">
        <f aca="false">IF($W3117="","",INDEX(Primary!H$5:H$2450,$W3117))</f>
        <v>42.1</v>
      </c>
      <c r="Q3117" s="18" t="n">
        <f aca="false">IF($W3117="","",INDEX(Primary!I$5:I$2450,$W3117))</f>
        <v>6.6</v>
      </c>
      <c r="R3117" s="19" t="n">
        <f aca="false">IF($E3117="Yes",L3117+P3117,"")</f>
        <v>-1364.8</v>
      </c>
      <c r="S3117" s="19" t="n">
        <f aca="false">IF($E3117="Yes",H3117-R3117,"")</f>
        <v>0</v>
      </c>
      <c r="T3117" s="6" t="str">
        <f aca="false">IF($E3117="Yes",IF(ROUND(ABS(S3117),2)&lt;=$T$2,"OK","CHECK"),"n/a")</f>
        <v>OK</v>
      </c>
      <c r="U3117" s="20" t="n">
        <f aca="false">Total!J3117</f>
        <v>63.7335</v>
      </c>
      <c r="V3117" s="17" t="n">
        <f aca="false">IFERROR(MATCH($A3117,'Stock Exchange'!$A$5:$A$2450,0),"")</f>
        <v>899</v>
      </c>
      <c r="W3117" s="17" t="n">
        <f aca="false">IFERROR(MATCH($A3117,Primary!$A$5:$A$2450,0),"")</f>
        <v>899</v>
      </c>
    </row>
    <row r="3118" customFormat="false" ht="15" hidden="false" customHeight="false" outlineLevel="0" collapsed="false">
      <c r="A3118" s="16" t="n">
        <f aca="false">Total!A3118</f>
        <v>41508</v>
      </c>
      <c r="B3118" s="17" t="n">
        <f aca="false">YEAR(A3118)</f>
        <v>2013</v>
      </c>
      <c r="C3118" s="17" t="n">
        <f aca="false">MONTH(A3118)</f>
        <v>8</v>
      </c>
      <c r="D3118" s="6" t="str">
        <f aca="false">IF(MONTH(A3118)&gt;=4,"FY "&amp;YEAR(A3118)&amp;"-"&amp;RIGHT(YEAR(A3118)+1,2),"FY "&amp;(YEAR(A3118)-1)&amp;"-"&amp;RIGHT(YEAR(A3118),2))</f>
        <v>FY 2013-14</v>
      </c>
      <c r="E3118" s="6" t="str">
        <f aca="false">IF(AND(V3118&lt;&gt;"",W3118&lt;&gt;""),"Yes","No")</f>
        <v>Yes</v>
      </c>
      <c r="F3118" s="18" t="n">
        <f aca="false">Total!F3118</f>
        <v>3958.3</v>
      </c>
      <c r="G3118" s="18" t="n">
        <f aca="false">Total!G3118</f>
        <v>4707</v>
      </c>
      <c r="H3118" s="18" t="n">
        <f aca="false">Total!H3118</f>
        <v>-748.7</v>
      </c>
      <c r="I3118" s="18" t="n">
        <f aca="false">Total!I3118</f>
        <v>-117.98</v>
      </c>
      <c r="J3118" s="18" t="n">
        <f aca="false">IF($V3118="","",INDEX('Stock Exchange'!F$5:F$2450,$V3118))</f>
        <v>3958.3</v>
      </c>
      <c r="K3118" s="18" t="n">
        <f aca="false">IF($V3118="","",INDEX('Stock Exchange'!G$5:G$2450,$V3118))</f>
        <v>4706.8</v>
      </c>
      <c r="L3118" s="18" t="n">
        <f aca="false">IF($V3118="","",INDEX('Stock Exchange'!H$5:H$2450,$V3118))</f>
        <v>-748.4</v>
      </c>
      <c r="M3118" s="18" t="n">
        <f aca="false">IF($V3118="","",INDEX('Stock Exchange'!I$5:I$2450,$V3118))</f>
        <v>-117.94</v>
      </c>
      <c r="N3118" s="18" t="n">
        <f aca="false">IF($W3118="","",INDEX(Primary!F$5:F$2450,$W3118))</f>
        <v>0</v>
      </c>
      <c r="O3118" s="18" t="n">
        <f aca="false">IF($W3118="","",INDEX(Primary!G$5:G$2450,$W3118))</f>
        <v>0.2</v>
      </c>
      <c r="P3118" s="18" t="n">
        <f aca="false">IF($W3118="","",INDEX(Primary!H$5:H$2450,$W3118))</f>
        <v>-0.2</v>
      </c>
      <c r="Q3118" s="18" t="n">
        <f aca="false">IF($W3118="","",INDEX(Primary!I$5:I$2450,$W3118))</f>
        <v>-0.04</v>
      </c>
      <c r="R3118" s="19" t="n">
        <f aca="false">IF($E3118="Yes",L3118+P3118,"")</f>
        <v>-748.6</v>
      </c>
      <c r="S3118" s="19" t="n">
        <f aca="false">IF($E3118="Yes",H3118-R3118,"")</f>
        <v>-0.100000000000023</v>
      </c>
      <c r="T3118" s="6" t="str">
        <f aca="false">IF($E3118="Yes",IF(ROUND(ABS(S3118),2)&lt;=$T$2,"OK","CHECK"),"n/a")</f>
        <v>OK</v>
      </c>
      <c r="U3118" s="20" t="n">
        <f aca="false">Total!J3118</f>
        <v>63.4605</v>
      </c>
      <c r="V3118" s="17" t="n">
        <f aca="false">IFERROR(MATCH($A3118,'Stock Exchange'!$A$5:$A$2450,0),"")</f>
        <v>900</v>
      </c>
      <c r="W3118" s="17" t="n">
        <f aca="false">IFERROR(MATCH($A3118,Primary!$A$5:$A$2450,0),"")</f>
        <v>900</v>
      </c>
    </row>
    <row r="3119" customFormat="false" ht="15" hidden="false" customHeight="false" outlineLevel="0" collapsed="false">
      <c r="A3119" s="16" t="n">
        <f aca="false">Total!A3119</f>
        <v>41512</v>
      </c>
      <c r="B3119" s="17" t="n">
        <f aca="false">YEAR(A3119)</f>
        <v>2013</v>
      </c>
      <c r="C3119" s="17" t="n">
        <f aca="false">MONTH(A3119)</f>
        <v>8</v>
      </c>
      <c r="D3119" s="6" t="str">
        <f aca="false">IF(MONTH(A3119)&gt;=4,"FY "&amp;YEAR(A3119)&amp;"-"&amp;RIGHT(YEAR(A3119)+1,2),"FY "&amp;(YEAR(A3119)-1)&amp;"-"&amp;RIGHT(YEAR(A3119),2))</f>
        <v>FY 2013-14</v>
      </c>
      <c r="E3119" s="6" t="str">
        <f aca="false">IF(AND(V3119&lt;&gt;"",W3119&lt;&gt;""),"Yes","No")</f>
        <v>Yes</v>
      </c>
      <c r="F3119" s="18" t="n">
        <f aca="false">Total!F3119</f>
        <v>6961.3</v>
      </c>
      <c r="G3119" s="18" t="n">
        <f aca="false">Total!G3119</f>
        <v>8311</v>
      </c>
      <c r="H3119" s="18" t="n">
        <f aca="false">Total!H3119</f>
        <v>-1349.8</v>
      </c>
      <c r="I3119" s="18" t="n">
        <f aca="false">Total!I3119</f>
        <v>-208.66</v>
      </c>
      <c r="J3119" s="18" t="n">
        <f aca="false">IF($V3119="","",INDEX('Stock Exchange'!F$5:F$2450,$V3119))</f>
        <v>6961.3</v>
      </c>
      <c r="K3119" s="18" t="n">
        <f aca="false">IF($V3119="","",INDEX('Stock Exchange'!G$5:G$2450,$V3119))</f>
        <v>8289.3</v>
      </c>
      <c r="L3119" s="18" t="n">
        <f aca="false">IF($V3119="","",INDEX('Stock Exchange'!H$5:H$2450,$V3119))</f>
        <v>-1328</v>
      </c>
      <c r="M3119" s="18" t="n">
        <f aca="false">IF($V3119="","",INDEX('Stock Exchange'!I$5:I$2450,$V3119))</f>
        <v>-205.3</v>
      </c>
      <c r="N3119" s="18" t="n">
        <f aca="false">IF($W3119="","",INDEX(Primary!F$5:F$2450,$W3119))</f>
        <v>0</v>
      </c>
      <c r="O3119" s="18" t="n">
        <f aca="false">IF($W3119="","",INDEX(Primary!G$5:G$2450,$W3119))</f>
        <v>21.8</v>
      </c>
      <c r="P3119" s="18" t="n">
        <f aca="false">IF($W3119="","",INDEX(Primary!H$5:H$2450,$W3119))</f>
        <v>-21.8</v>
      </c>
      <c r="Q3119" s="18" t="n">
        <f aca="false">IF($W3119="","",INDEX(Primary!I$5:I$2450,$W3119))</f>
        <v>-3.36</v>
      </c>
      <c r="R3119" s="19" t="n">
        <f aca="false">IF($E3119="Yes",L3119+P3119,"")</f>
        <v>-1349.8</v>
      </c>
      <c r="S3119" s="19" t="n">
        <f aca="false">IF($E3119="Yes",H3119-R3119,"")</f>
        <v>0</v>
      </c>
      <c r="T3119" s="6" t="str">
        <f aca="false">IF($E3119="Yes",IF(ROUND(ABS(S3119),2)&lt;=$T$2,"OK","CHECK"),"n/a")</f>
        <v>OK</v>
      </c>
      <c r="U3119" s="20" t="n">
        <f aca="false">Total!J3119</f>
        <v>64.688</v>
      </c>
      <c r="V3119" s="17" t="n">
        <f aca="false">IFERROR(MATCH($A3119,'Stock Exchange'!$A$5:$A$2450,0),"")</f>
        <v>901</v>
      </c>
      <c r="W3119" s="17" t="n">
        <f aca="false">IFERROR(MATCH($A3119,Primary!$A$5:$A$2450,0),"")</f>
        <v>901</v>
      </c>
    </row>
    <row r="3120" customFormat="false" ht="15" hidden="false" customHeight="false" outlineLevel="0" collapsed="false">
      <c r="A3120" s="16" t="n">
        <f aca="false">Total!A3120</f>
        <v>41513</v>
      </c>
      <c r="B3120" s="17" t="n">
        <f aca="false">YEAR(A3120)</f>
        <v>2013</v>
      </c>
      <c r="C3120" s="17" t="n">
        <f aca="false">MONTH(A3120)</f>
        <v>8</v>
      </c>
      <c r="D3120" s="6" t="str">
        <f aca="false">IF(MONTH(A3120)&gt;=4,"FY "&amp;YEAR(A3120)&amp;"-"&amp;RIGHT(YEAR(A3120)+1,2),"FY "&amp;(YEAR(A3120)-1)&amp;"-"&amp;RIGHT(YEAR(A3120),2))</f>
        <v>FY 2013-14</v>
      </c>
      <c r="E3120" s="6" t="str">
        <f aca="false">IF(AND(V3120&lt;&gt;"",W3120&lt;&gt;""),"Yes","No")</f>
        <v>Yes</v>
      </c>
      <c r="F3120" s="18" t="n">
        <f aca="false">Total!F3120</f>
        <v>2259.6</v>
      </c>
      <c r="G3120" s="18" t="n">
        <f aca="false">Total!G3120</f>
        <v>2812.7</v>
      </c>
      <c r="H3120" s="18" t="n">
        <f aca="false">Total!H3120</f>
        <v>-553.1</v>
      </c>
      <c r="I3120" s="18" t="n">
        <f aca="false">Total!I3120</f>
        <v>-86.11</v>
      </c>
      <c r="J3120" s="18" t="n">
        <f aca="false">IF($V3120="","",INDEX('Stock Exchange'!F$5:F$2450,$V3120))</f>
        <v>2259.6</v>
      </c>
      <c r="K3120" s="18" t="n">
        <f aca="false">IF($V3120="","",INDEX('Stock Exchange'!G$5:G$2450,$V3120))</f>
        <v>2811.8</v>
      </c>
      <c r="L3120" s="18" t="n">
        <f aca="false">IF($V3120="","",INDEX('Stock Exchange'!H$5:H$2450,$V3120))</f>
        <v>-552.2</v>
      </c>
      <c r="M3120" s="18" t="n">
        <f aca="false">IF($V3120="","",INDEX('Stock Exchange'!I$5:I$2450,$V3120))</f>
        <v>-85.97</v>
      </c>
      <c r="N3120" s="18" t="n">
        <f aca="false">IF($W3120="","",INDEX(Primary!F$5:F$2450,$W3120))</f>
        <v>0</v>
      </c>
      <c r="O3120" s="18" t="n">
        <f aca="false">IF($W3120="","",INDEX(Primary!G$5:G$2450,$W3120))</f>
        <v>0.9</v>
      </c>
      <c r="P3120" s="18" t="n">
        <f aca="false">IF($W3120="","",INDEX(Primary!H$5:H$2450,$W3120))</f>
        <v>-0.9</v>
      </c>
      <c r="Q3120" s="18" t="n">
        <f aca="false">IF($W3120="","",INDEX(Primary!I$5:I$2450,$W3120))</f>
        <v>-0.14</v>
      </c>
      <c r="R3120" s="19" t="n">
        <f aca="false">IF($E3120="Yes",L3120+P3120,"")</f>
        <v>-553.1</v>
      </c>
      <c r="S3120" s="19" t="n">
        <f aca="false">IF($E3120="Yes",H3120-R3120,"")</f>
        <v>0</v>
      </c>
      <c r="T3120" s="6" t="str">
        <f aca="false">IF($E3120="Yes",IF(ROUND(ABS(S3120),2)&lt;=$T$2,"OK","CHECK"),"n/a")</f>
        <v>OK</v>
      </c>
      <c r="U3120" s="20" t="n">
        <f aca="false">Total!J3120</f>
        <v>64.2347</v>
      </c>
      <c r="V3120" s="17" t="n">
        <f aca="false">IFERROR(MATCH($A3120,'Stock Exchange'!$A$5:$A$2450,0),"")</f>
        <v>902</v>
      </c>
      <c r="W3120" s="17" t="n">
        <f aca="false">IFERROR(MATCH($A3120,Primary!$A$5:$A$2450,0),"")</f>
        <v>902</v>
      </c>
    </row>
    <row r="3121" customFormat="false" ht="15" hidden="false" customHeight="false" outlineLevel="0" collapsed="false">
      <c r="A3121" s="16" t="n">
        <f aca="false">Total!A3121</f>
        <v>41514</v>
      </c>
      <c r="B3121" s="17" t="n">
        <f aca="false">YEAR(A3121)</f>
        <v>2013</v>
      </c>
      <c r="C3121" s="17" t="n">
        <f aca="false">MONTH(A3121)</f>
        <v>8</v>
      </c>
      <c r="D3121" s="6" t="str">
        <f aca="false">IF(MONTH(A3121)&gt;=4,"FY "&amp;YEAR(A3121)&amp;"-"&amp;RIGHT(YEAR(A3121)+1,2),"FY "&amp;(YEAR(A3121)-1)&amp;"-"&amp;RIGHT(YEAR(A3121),2))</f>
        <v>FY 2013-14</v>
      </c>
      <c r="E3121" s="6" t="str">
        <f aca="false">IF(AND(V3121&lt;&gt;"",W3121&lt;&gt;""),"Yes","No")</f>
        <v>Yes</v>
      </c>
      <c r="F3121" s="18" t="n">
        <f aca="false">Total!F3121</f>
        <v>2924.9</v>
      </c>
      <c r="G3121" s="18" t="n">
        <f aca="false">Total!G3121</f>
        <v>4291.2</v>
      </c>
      <c r="H3121" s="18" t="n">
        <f aca="false">Total!H3121</f>
        <v>-1366.3</v>
      </c>
      <c r="I3121" s="18" t="n">
        <f aca="false">Total!I3121</f>
        <v>-208.06</v>
      </c>
      <c r="J3121" s="18" t="n">
        <f aca="false">IF($V3121="","",INDEX('Stock Exchange'!F$5:F$2450,$V3121))</f>
        <v>2924.9</v>
      </c>
      <c r="K3121" s="18" t="n">
        <f aca="false">IF($V3121="","",INDEX('Stock Exchange'!G$5:G$2450,$V3121))</f>
        <v>4273.7</v>
      </c>
      <c r="L3121" s="18" t="n">
        <f aca="false">IF($V3121="","",INDEX('Stock Exchange'!H$5:H$2450,$V3121))</f>
        <v>-1348.8</v>
      </c>
      <c r="M3121" s="18" t="n">
        <f aca="false">IF($V3121="","",INDEX('Stock Exchange'!I$5:I$2450,$V3121))</f>
        <v>-205.4</v>
      </c>
      <c r="N3121" s="18" t="n">
        <f aca="false">IF($W3121="","",INDEX(Primary!F$5:F$2450,$W3121))</f>
        <v>0</v>
      </c>
      <c r="O3121" s="18" t="n">
        <f aca="false">IF($W3121="","",INDEX(Primary!G$5:G$2450,$W3121))</f>
        <v>17.5</v>
      </c>
      <c r="P3121" s="18" t="n">
        <f aca="false">IF($W3121="","",INDEX(Primary!H$5:H$2450,$W3121))</f>
        <v>-17.5</v>
      </c>
      <c r="Q3121" s="18" t="n">
        <f aca="false">IF($W3121="","",INDEX(Primary!I$5:I$2450,$W3121))</f>
        <v>-2.66</v>
      </c>
      <c r="R3121" s="19" t="n">
        <f aca="false">IF($E3121="Yes",L3121+P3121,"")</f>
        <v>-1366.3</v>
      </c>
      <c r="S3121" s="19" t="n">
        <f aca="false">IF($E3121="Yes",H3121-R3121,"")</f>
        <v>0</v>
      </c>
      <c r="T3121" s="6" t="str">
        <f aca="false">IF($E3121="Yes",IF(ROUND(ABS(S3121),2)&lt;=$T$2,"OK","CHECK"),"n/a")</f>
        <v>OK</v>
      </c>
      <c r="U3121" s="20" t="n">
        <f aca="false">Total!J3121</f>
        <v>65.6675</v>
      </c>
      <c r="V3121" s="17" t="n">
        <f aca="false">IFERROR(MATCH($A3121,'Stock Exchange'!$A$5:$A$2450,0),"")</f>
        <v>903</v>
      </c>
      <c r="W3121" s="17" t="n">
        <f aca="false">IFERROR(MATCH($A3121,Primary!$A$5:$A$2450,0),"")</f>
        <v>903</v>
      </c>
    </row>
    <row r="3122" customFormat="false" ht="15" hidden="false" customHeight="false" outlineLevel="0" collapsed="false">
      <c r="A3122" s="16" t="n">
        <f aca="false">Total!A3122</f>
        <v>41515</v>
      </c>
      <c r="B3122" s="17" t="n">
        <f aca="false">YEAR(A3122)</f>
        <v>2013</v>
      </c>
      <c r="C3122" s="17" t="n">
        <f aca="false">MONTH(A3122)</f>
        <v>8</v>
      </c>
      <c r="D3122" s="6" t="str">
        <f aca="false">IF(MONTH(A3122)&gt;=4,"FY "&amp;YEAR(A3122)&amp;"-"&amp;RIGHT(YEAR(A3122)+1,2),"FY "&amp;(YEAR(A3122)-1)&amp;"-"&amp;RIGHT(YEAR(A3122),2))</f>
        <v>FY 2013-14</v>
      </c>
      <c r="E3122" s="6" t="str">
        <f aca="false">IF(AND(V3122&lt;&gt;"",W3122&lt;&gt;""),"Yes","No")</f>
        <v>Yes</v>
      </c>
      <c r="F3122" s="18" t="n">
        <f aca="false">Total!F3122</f>
        <v>4065.7</v>
      </c>
      <c r="G3122" s="18" t="n">
        <f aca="false">Total!G3122</f>
        <v>5129.9</v>
      </c>
      <c r="H3122" s="18" t="n">
        <f aca="false">Total!H3122</f>
        <v>-1064.2</v>
      </c>
      <c r="I3122" s="18" t="n">
        <f aca="false">Total!I3122</f>
        <v>-155.67</v>
      </c>
      <c r="J3122" s="18" t="n">
        <f aca="false">IF($V3122="","",INDEX('Stock Exchange'!F$5:F$2450,$V3122))</f>
        <v>4063.3</v>
      </c>
      <c r="K3122" s="18" t="n">
        <f aca="false">IF($V3122="","",INDEX('Stock Exchange'!G$5:G$2450,$V3122))</f>
        <v>5129.8</v>
      </c>
      <c r="L3122" s="18" t="n">
        <f aca="false">IF($V3122="","",INDEX('Stock Exchange'!H$5:H$2450,$V3122))</f>
        <v>-1066.5</v>
      </c>
      <c r="M3122" s="18" t="n">
        <f aca="false">IF($V3122="","",INDEX('Stock Exchange'!I$5:I$2450,$V3122))</f>
        <v>-156.01</v>
      </c>
      <c r="N3122" s="18" t="n">
        <f aca="false">IF($W3122="","",INDEX(Primary!F$5:F$2450,$W3122))</f>
        <v>2.4</v>
      </c>
      <c r="O3122" s="18" t="n">
        <f aca="false">IF($W3122="","",INDEX(Primary!G$5:G$2450,$W3122))</f>
        <v>0</v>
      </c>
      <c r="P3122" s="18" t="n">
        <f aca="false">IF($W3122="","",INDEX(Primary!H$5:H$2450,$W3122))</f>
        <v>2.3</v>
      </c>
      <c r="Q3122" s="18" t="n">
        <f aca="false">IF($W3122="","",INDEX(Primary!I$5:I$2450,$W3122))</f>
        <v>0.34</v>
      </c>
      <c r="R3122" s="19" t="n">
        <f aca="false">IF($E3122="Yes",L3122+P3122,"")</f>
        <v>-1064.2</v>
      </c>
      <c r="S3122" s="19" t="n">
        <f aca="false">IF($E3122="Yes",H3122-R3122,"")</f>
        <v>0</v>
      </c>
      <c r="T3122" s="6" t="str">
        <f aca="false">IF($E3122="Yes",IF(ROUND(ABS(S3122),2)&lt;=$T$2,"OK","CHECK"),"n/a")</f>
        <v>OK</v>
      </c>
      <c r="U3122" s="20" t="n">
        <f aca="false">Total!J3122</f>
        <v>68.3611</v>
      </c>
      <c r="V3122" s="17" t="n">
        <f aca="false">IFERROR(MATCH($A3122,'Stock Exchange'!$A$5:$A$2450,0),"")</f>
        <v>904</v>
      </c>
      <c r="W3122" s="17" t="n">
        <f aca="false">IFERROR(MATCH($A3122,Primary!$A$5:$A$2450,0),"")</f>
        <v>904</v>
      </c>
    </row>
    <row r="3123" customFormat="false" ht="15" hidden="false" customHeight="false" outlineLevel="0" collapsed="false">
      <c r="A3123" s="16" t="n">
        <f aca="false">Total!A3123</f>
        <v>41516</v>
      </c>
      <c r="B3123" s="17" t="n">
        <f aca="false">YEAR(A3123)</f>
        <v>2013</v>
      </c>
      <c r="C3123" s="17" t="n">
        <f aca="false">MONTH(A3123)</f>
        <v>8</v>
      </c>
      <c r="D3123" s="6" t="str">
        <f aca="false">IF(MONTH(A3123)&gt;=4,"FY "&amp;YEAR(A3123)&amp;"-"&amp;RIGHT(YEAR(A3123)+1,2),"FY "&amp;(YEAR(A3123)-1)&amp;"-"&amp;RIGHT(YEAR(A3123),2))</f>
        <v>FY 2013-14</v>
      </c>
      <c r="E3123" s="6" t="str">
        <f aca="false">IF(AND(V3123&lt;&gt;"",W3123&lt;&gt;""),"Yes","No")</f>
        <v>Yes</v>
      </c>
      <c r="F3123" s="18" t="n">
        <f aca="false">Total!F3123</f>
        <v>4988.1</v>
      </c>
      <c r="G3123" s="18" t="n">
        <f aca="false">Total!G3123</f>
        <v>4908.8</v>
      </c>
      <c r="H3123" s="18" t="n">
        <f aca="false">Total!H3123</f>
        <v>79.4</v>
      </c>
      <c r="I3123" s="18" t="n">
        <f aca="false">Total!I3123</f>
        <v>11.72</v>
      </c>
      <c r="J3123" s="18" t="n">
        <f aca="false">IF($V3123="","",INDEX('Stock Exchange'!F$5:F$2450,$V3123))</f>
        <v>4881</v>
      </c>
      <c r="K3123" s="18" t="n">
        <f aca="false">IF($V3123="","",INDEX('Stock Exchange'!G$5:G$2450,$V3123))</f>
        <v>4901.5</v>
      </c>
      <c r="L3123" s="18" t="n">
        <f aca="false">IF($V3123="","",INDEX('Stock Exchange'!H$5:H$2450,$V3123))</f>
        <v>-20.5</v>
      </c>
      <c r="M3123" s="18" t="n">
        <f aca="false">IF($V3123="","",INDEX('Stock Exchange'!I$5:I$2450,$V3123))</f>
        <v>-3.03</v>
      </c>
      <c r="N3123" s="18" t="n">
        <f aca="false">IF($W3123="","",INDEX(Primary!F$5:F$2450,$W3123))</f>
        <v>107.1</v>
      </c>
      <c r="O3123" s="18" t="n">
        <f aca="false">IF($W3123="","",INDEX(Primary!G$5:G$2450,$W3123))</f>
        <v>7.2</v>
      </c>
      <c r="P3123" s="18" t="n">
        <f aca="false">IF($W3123="","",INDEX(Primary!H$5:H$2450,$W3123))</f>
        <v>99.9</v>
      </c>
      <c r="Q3123" s="18" t="n">
        <f aca="false">IF($W3123="","",INDEX(Primary!I$5:I$2450,$W3123))</f>
        <v>14.75</v>
      </c>
      <c r="R3123" s="19" t="n">
        <f aca="false">IF($E3123="Yes",L3123+P3123,"")</f>
        <v>79.4</v>
      </c>
      <c r="S3123" s="19" t="n">
        <f aca="false">IF($E3123="Yes",H3123-R3123,"")</f>
        <v>0</v>
      </c>
      <c r="T3123" s="6" t="str">
        <f aca="false">IF($E3123="Yes",IF(ROUND(ABS(S3123),2)&lt;=$T$2,"OK","CHECK"),"n/a")</f>
        <v>OK</v>
      </c>
      <c r="U3123" s="20" t="n">
        <f aca="false">Total!J3123</f>
        <v>67.706</v>
      </c>
      <c r="V3123" s="17" t="n">
        <f aca="false">IFERROR(MATCH($A3123,'Stock Exchange'!$A$5:$A$2450,0),"")</f>
        <v>905</v>
      </c>
      <c r="W3123" s="17" t="n">
        <f aca="false">IFERROR(MATCH($A3123,Primary!$A$5:$A$2450,0),"")</f>
        <v>905</v>
      </c>
    </row>
    <row r="3124" customFormat="false" ht="15" hidden="false" customHeight="false" outlineLevel="0" collapsed="false">
      <c r="A3124" s="16" t="n">
        <f aca="false">Total!A3124</f>
        <v>41519</v>
      </c>
      <c r="B3124" s="17" t="n">
        <f aca="false">YEAR(A3124)</f>
        <v>2013</v>
      </c>
      <c r="C3124" s="17" t="n">
        <f aca="false">MONTH(A3124)</f>
        <v>9</v>
      </c>
      <c r="D3124" s="6" t="str">
        <f aca="false">IF(MONTH(A3124)&gt;=4,"FY "&amp;YEAR(A3124)&amp;"-"&amp;RIGHT(YEAR(A3124)+1,2),"FY "&amp;(YEAR(A3124)-1)&amp;"-"&amp;RIGHT(YEAR(A3124),2))</f>
        <v>FY 2013-14</v>
      </c>
      <c r="E3124" s="6" t="str">
        <f aca="false">IF(AND(V3124&lt;&gt;"",W3124&lt;&gt;""),"Yes","No")</f>
        <v>Yes</v>
      </c>
      <c r="F3124" s="18" t="n">
        <f aca="false">Total!F3124</f>
        <v>6416.9</v>
      </c>
      <c r="G3124" s="18" t="n">
        <f aca="false">Total!G3124</f>
        <v>6517</v>
      </c>
      <c r="H3124" s="18" t="n">
        <f aca="false">Total!H3124</f>
        <v>-100.1</v>
      </c>
      <c r="I3124" s="18" t="n">
        <f aca="false">Total!I3124</f>
        <v>-15.04</v>
      </c>
      <c r="J3124" s="18" t="n">
        <f aca="false">IF($V3124="","",INDEX('Stock Exchange'!F$5:F$2450,$V3124))</f>
        <v>6416.9</v>
      </c>
      <c r="K3124" s="18" t="n">
        <f aca="false">IF($V3124="","",INDEX('Stock Exchange'!G$5:G$2450,$V3124))</f>
        <v>6488.3</v>
      </c>
      <c r="L3124" s="18" t="n">
        <f aca="false">IF($V3124="","",INDEX('Stock Exchange'!H$5:H$2450,$V3124))</f>
        <v>-71.4</v>
      </c>
      <c r="M3124" s="18" t="n">
        <f aca="false">IF($V3124="","",INDEX('Stock Exchange'!I$5:I$2450,$V3124))</f>
        <v>-10.72</v>
      </c>
      <c r="N3124" s="18" t="n">
        <f aca="false">IF($W3124="","",INDEX(Primary!F$5:F$2450,$W3124))</f>
        <v>0</v>
      </c>
      <c r="O3124" s="18" t="n">
        <f aca="false">IF($W3124="","",INDEX(Primary!G$5:G$2450,$W3124))</f>
        <v>28.7</v>
      </c>
      <c r="P3124" s="18" t="n">
        <f aca="false">IF($W3124="","",INDEX(Primary!H$5:H$2450,$W3124))</f>
        <v>-28.7</v>
      </c>
      <c r="Q3124" s="18" t="n">
        <f aca="false">IF($W3124="","",INDEX(Primary!I$5:I$2450,$W3124))</f>
        <v>-4.32</v>
      </c>
      <c r="R3124" s="19" t="n">
        <f aca="false">IF($E3124="Yes",L3124+P3124,"")</f>
        <v>-100.1</v>
      </c>
      <c r="S3124" s="19" t="n">
        <f aca="false">IF($E3124="Yes",H3124-R3124,"")</f>
        <v>0</v>
      </c>
      <c r="T3124" s="6" t="str">
        <f aca="false">IF($E3124="Yes",IF(ROUND(ABS(S3124),2)&lt;=$T$2,"OK","CHECK"),"n/a")</f>
        <v>OK</v>
      </c>
      <c r="U3124" s="20" t="n">
        <f aca="false">Total!J3124</f>
        <v>66.5742</v>
      </c>
      <c r="V3124" s="17" t="n">
        <f aca="false">IFERROR(MATCH($A3124,'Stock Exchange'!$A$5:$A$2450,0),"")</f>
        <v>906</v>
      </c>
      <c r="W3124" s="17" t="n">
        <f aca="false">IFERROR(MATCH($A3124,Primary!$A$5:$A$2450,0),"")</f>
        <v>906</v>
      </c>
    </row>
    <row r="3125" customFormat="false" ht="15" hidden="false" customHeight="false" outlineLevel="0" collapsed="false">
      <c r="A3125" s="16" t="n">
        <f aca="false">Total!A3125</f>
        <v>41520</v>
      </c>
      <c r="B3125" s="17" t="n">
        <f aca="false">YEAR(A3125)</f>
        <v>2013</v>
      </c>
      <c r="C3125" s="17" t="n">
        <f aca="false">MONTH(A3125)</f>
        <v>9</v>
      </c>
      <c r="D3125" s="6" t="str">
        <f aca="false">IF(MONTH(A3125)&gt;=4,"FY "&amp;YEAR(A3125)&amp;"-"&amp;RIGHT(YEAR(A3125)+1,2),"FY "&amp;(YEAR(A3125)-1)&amp;"-"&amp;RIGHT(YEAR(A3125),2))</f>
        <v>FY 2013-14</v>
      </c>
      <c r="E3125" s="6" t="str">
        <f aca="false">IF(AND(V3125&lt;&gt;"",W3125&lt;&gt;""),"Yes","No")</f>
        <v>Yes</v>
      </c>
      <c r="F3125" s="18" t="n">
        <f aca="false">Total!F3125</f>
        <v>2516.2</v>
      </c>
      <c r="G3125" s="18" t="n">
        <f aca="false">Total!G3125</f>
        <v>2014.4</v>
      </c>
      <c r="H3125" s="18" t="n">
        <f aca="false">Total!H3125</f>
        <v>501.8</v>
      </c>
      <c r="I3125" s="18" t="n">
        <f aca="false">Total!I3125</f>
        <v>76.19</v>
      </c>
      <c r="J3125" s="18" t="n">
        <f aca="false">IF($V3125="","",INDEX('Stock Exchange'!F$5:F$2450,$V3125))</f>
        <v>2516.2</v>
      </c>
      <c r="K3125" s="18" t="n">
        <f aca="false">IF($V3125="","",INDEX('Stock Exchange'!G$5:G$2450,$V3125))</f>
        <v>2013.4</v>
      </c>
      <c r="L3125" s="18" t="n">
        <f aca="false">IF($V3125="","",INDEX('Stock Exchange'!H$5:H$2450,$V3125))</f>
        <v>502.9</v>
      </c>
      <c r="M3125" s="18" t="n">
        <f aca="false">IF($V3125="","",INDEX('Stock Exchange'!I$5:I$2450,$V3125))</f>
        <v>76.35</v>
      </c>
      <c r="N3125" s="18" t="n">
        <f aca="false">IF($W3125="","",INDEX(Primary!F$5:F$2450,$W3125))</f>
        <v>0</v>
      </c>
      <c r="O3125" s="18" t="n">
        <f aca="false">IF($W3125="","",INDEX(Primary!G$5:G$2450,$W3125))</f>
        <v>1.1</v>
      </c>
      <c r="P3125" s="18" t="n">
        <f aca="false">IF($W3125="","",INDEX(Primary!H$5:H$2450,$W3125))</f>
        <v>-1.1</v>
      </c>
      <c r="Q3125" s="18" t="n">
        <f aca="false">IF($W3125="","",INDEX(Primary!I$5:I$2450,$W3125))</f>
        <v>-0.16</v>
      </c>
      <c r="R3125" s="19" t="n">
        <f aca="false">IF($E3125="Yes",L3125+P3125,"")</f>
        <v>501.8</v>
      </c>
      <c r="S3125" s="19" t="n">
        <f aca="false">IF($E3125="Yes",H3125-R3125,"")</f>
        <v>0</v>
      </c>
      <c r="T3125" s="6" t="str">
        <f aca="false">IF($E3125="Yes",IF(ROUND(ABS(S3125),2)&lt;=$T$2,"OK","CHECK"),"n/a")</f>
        <v>OK</v>
      </c>
      <c r="U3125" s="20" t="n">
        <f aca="false">Total!J3125</f>
        <v>65.8608</v>
      </c>
      <c r="V3125" s="17" t="n">
        <f aca="false">IFERROR(MATCH($A3125,'Stock Exchange'!$A$5:$A$2450,0),"")</f>
        <v>907</v>
      </c>
      <c r="W3125" s="17" t="n">
        <f aca="false">IFERROR(MATCH($A3125,Primary!$A$5:$A$2450,0),"")</f>
        <v>907</v>
      </c>
    </row>
    <row r="3126" customFormat="false" ht="15" hidden="false" customHeight="false" outlineLevel="0" collapsed="false">
      <c r="A3126" s="16" t="n">
        <f aca="false">Total!A3126</f>
        <v>41521</v>
      </c>
      <c r="B3126" s="17" t="n">
        <f aca="false">YEAR(A3126)</f>
        <v>2013</v>
      </c>
      <c r="C3126" s="17" t="n">
        <f aca="false">MONTH(A3126)</f>
        <v>9</v>
      </c>
      <c r="D3126" s="6" t="str">
        <f aca="false">IF(MONTH(A3126)&gt;=4,"FY "&amp;YEAR(A3126)&amp;"-"&amp;RIGHT(YEAR(A3126)+1,2),"FY "&amp;(YEAR(A3126)-1)&amp;"-"&amp;RIGHT(YEAR(A3126),2))</f>
        <v>FY 2013-14</v>
      </c>
      <c r="E3126" s="6" t="str">
        <f aca="false">IF(AND(V3126&lt;&gt;"",W3126&lt;&gt;""),"Yes","No")</f>
        <v>Yes</v>
      </c>
      <c r="F3126" s="18" t="n">
        <f aca="false">Total!F3126</f>
        <v>2078.7</v>
      </c>
      <c r="G3126" s="18" t="n">
        <f aca="false">Total!G3126</f>
        <v>2805</v>
      </c>
      <c r="H3126" s="18" t="n">
        <f aca="false">Total!H3126</f>
        <v>-726.3</v>
      </c>
      <c r="I3126" s="18" t="n">
        <f aca="false">Total!I3126</f>
        <v>-108.59</v>
      </c>
      <c r="J3126" s="18" t="n">
        <f aca="false">IF($V3126="","",INDEX('Stock Exchange'!F$5:F$2450,$V3126))</f>
        <v>2078.7</v>
      </c>
      <c r="K3126" s="18" t="n">
        <f aca="false">IF($V3126="","",INDEX('Stock Exchange'!G$5:G$2450,$V3126))</f>
        <v>2804.3</v>
      </c>
      <c r="L3126" s="18" t="n">
        <f aca="false">IF($V3126="","",INDEX('Stock Exchange'!H$5:H$2450,$V3126))</f>
        <v>-725.5</v>
      </c>
      <c r="M3126" s="18" t="n">
        <f aca="false">IF($V3126="","",INDEX('Stock Exchange'!I$5:I$2450,$V3126))</f>
        <v>-108.47</v>
      </c>
      <c r="N3126" s="18" t="n">
        <f aca="false">IF($W3126="","",INDEX(Primary!F$5:F$2450,$W3126))</f>
        <v>0</v>
      </c>
      <c r="O3126" s="18" t="n">
        <f aca="false">IF($W3126="","",INDEX(Primary!G$5:G$2450,$W3126))</f>
        <v>0.8</v>
      </c>
      <c r="P3126" s="18" t="n">
        <f aca="false">IF($W3126="","",INDEX(Primary!H$5:H$2450,$W3126))</f>
        <v>-0.8</v>
      </c>
      <c r="Q3126" s="18" t="n">
        <f aca="false">IF($W3126="","",INDEX(Primary!I$5:I$2450,$W3126))</f>
        <v>-0.11</v>
      </c>
      <c r="R3126" s="19" t="n">
        <f aca="false">IF($E3126="Yes",L3126+P3126,"")</f>
        <v>-726.3</v>
      </c>
      <c r="S3126" s="19" t="n">
        <f aca="false">IF($E3126="Yes",H3126-R3126,"")</f>
        <v>0</v>
      </c>
      <c r="T3126" s="6" t="str">
        <f aca="false">IF($E3126="Yes",IF(ROUND(ABS(S3126),2)&lt;=$T$2,"OK","CHECK"),"n/a")</f>
        <v>OK</v>
      </c>
      <c r="U3126" s="20" t="n">
        <f aca="false">Total!J3126</f>
        <v>66.8875</v>
      </c>
      <c r="V3126" s="17" t="n">
        <f aca="false">IFERROR(MATCH($A3126,'Stock Exchange'!$A$5:$A$2450,0),"")</f>
        <v>908</v>
      </c>
      <c r="W3126" s="17" t="n">
        <f aca="false">IFERROR(MATCH($A3126,Primary!$A$5:$A$2450,0),"")</f>
        <v>908</v>
      </c>
    </row>
    <row r="3127" customFormat="false" ht="15" hidden="false" customHeight="false" outlineLevel="0" collapsed="false">
      <c r="A3127" s="16" t="n">
        <f aca="false">Total!A3127</f>
        <v>41522</v>
      </c>
      <c r="B3127" s="17" t="n">
        <f aca="false">YEAR(A3127)</f>
        <v>2013</v>
      </c>
      <c r="C3127" s="17" t="n">
        <f aca="false">MONTH(A3127)</f>
        <v>9</v>
      </c>
      <c r="D3127" s="6" t="str">
        <f aca="false">IF(MONTH(A3127)&gt;=4,"FY "&amp;YEAR(A3127)&amp;"-"&amp;RIGHT(YEAR(A3127)+1,2),"FY "&amp;(YEAR(A3127)-1)&amp;"-"&amp;RIGHT(YEAR(A3127),2))</f>
        <v>FY 2013-14</v>
      </c>
      <c r="E3127" s="6" t="str">
        <f aca="false">IF(AND(V3127&lt;&gt;"",W3127&lt;&gt;""),"Yes","No")</f>
        <v>Yes</v>
      </c>
      <c r="F3127" s="18" t="n">
        <f aca="false">Total!F3127</f>
        <v>2784.9</v>
      </c>
      <c r="G3127" s="18" t="n">
        <f aca="false">Total!G3127</f>
        <v>2682.3</v>
      </c>
      <c r="H3127" s="18" t="n">
        <f aca="false">Total!H3127</f>
        <v>102.6</v>
      </c>
      <c r="I3127" s="18" t="n">
        <f aca="false">Total!I3127</f>
        <v>15.31</v>
      </c>
      <c r="J3127" s="18" t="n">
        <f aca="false">IF($V3127="","",INDEX('Stock Exchange'!F$5:F$2450,$V3127))</f>
        <v>2784.9</v>
      </c>
      <c r="K3127" s="18" t="n">
        <f aca="false">IF($V3127="","",INDEX('Stock Exchange'!G$5:G$2450,$V3127))</f>
        <v>2677.3</v>
      </c>
      <c r="L3127" s="18" t="n">
        <f aca="false">IF($V3127="","",INDEX('Stock Exchange'!H$5:H$2450,$V3127))</f>
        <v>107.6</v>
      </c>
      <c r="M3127" s="18" t="n">
        <f aca="false">IF($V3127="","",INDEX('Stock Exchange'!I$5:I$2450,$V3127))</f>
        <v>16.05</v>
      </c>
      <c r="N3127" s="18" t="n">
        <f aca="false">IF($W3127="","",INDEX(Primary!F$5:F$2450,$W3127))</f>
        <v>0</v>
      </c>
      <c r="O3127" s="18" t="n">
        <f aca="false">IF($W3127="","",INDEX(Primary!G$5:G$2450,$W3127))</f>
        <v>4.9</v>
      </c>
      <c r="P3127" s="18" t="n">
        <f aca="false">IF($W3127="","",INDEX(Primary!H$5:H$2450,$W3127))</f>
        <v>-4.9</v>
      </c>
      <c r="Q3127" s="18" t="n">
        <f aca="false">IF($W3127="","",INDEX(Primary!I$5:I$2450,$W3127))</f>
        <v>-0.74</v>
      </c>
      <c r="R3127" s="19" t="n">
        <f aca="false">IF($E3127="Yes",L3127+P3127,"")</f>
        <v>102.7</v>
      </c>
      <c r="S3127" s="19" t="n">
        <f aca="false">IF($E3127="Yes",H3127-R3127,"")</f>
        <v>-0.0999999999999943</v>
      </c>
      <c r="T3127" s="6" t="str">
        <f aca="false">IF($E3127="Yes",IF(ROUND(ABS(S3127),2)&lt;=$T$2,"OK","CHECK"),"n/a")</f>
        <v>OK</v>
      </c>
      <c r="U3127" s="20" t="n">
        <f aca="false">Total!J3127</f>
        <v>67.0289</v>
      </c>
      <c r="V3127" s="17" t="n">
        <f aca="false">IFERROR(MATCH($A3127,'Stock Exchange'!$A$5:$A$2450,0),"")</f>
        <v>909</v>
      </c>
      <c r="W3127" s="17" t="n">
        <f aca="false">IFERROR(MATCH($A3127,Primary!$A$5:$A$2450,0),"")</f>
        <v>909</v>
      </c>
    </row>
    <row r="3128" customFormat="false" ht="15" hidden="false" customHeight="false" outlineLevel="0" collapsed="false">
      <c r="A3128" s="16" t="n">
        <f aca="false">Total!A3128</f>
        <v>41523</v>
      </c>
      <c r="B3128" s="17" t="n">
        <f aca="false">YEAR(A3128)</f>
        <v>2013</v>
      </c>
      <c r="C3128" s="17" t="n">
        <f aca="false">MONTH(A3128)</f>
        <v>9</v>
      </c>
      <c r="D3128" s="6" t="str">
        <f aca="false">IF(MONTH(A3128)&gt;=4,"FY "&amp;YEAR(A3128)&amp;"-"&amp;RIGHT(YEAR(A3128)+1,2),"FY "&amp;(YEAR(A3128)-1)&amp;"-"&amp;RIGHT(YEAR(A3128),2))</f>
        <v>FY 2013-14</v>
      </c>
      <c r="E3128" s="6" t="str">
        <f aca="false">IF(AND(V3128&lt;&gt;"",W3128&lt;&gt;""),"Yes","No")</f>
        <v>Yes</v>
      </c>
      <c r="F3128" s="18" t="n">
        <f aca="false">Total!F3128</f>
        <v>4303.5</v>
      </c>
      <c r="G3128" s="18" t="n">
        <f aca="false">Total!G3128</f>
        <v>3199.5</v>
      </c>
      <c r="H3128" s="18" t="n">
        <f aca="false">Total!H3128</f>
        <v>1104</v>
      </c>
      <c r="I3128" s="18" t="n">
        <f aca="false">Total!I3128</f>
        <v>167.16</v>
      </c>
      <c r="J3128" s="18" t="n">
        <f aca="false">IF($V3128="","",INDEX('Stock Exchange'!F$5:F$2450,$V3128))</f>
        <v>4303.5</v>
      </c>
      <c r="K3128" s="18" t="n">
        <f aca="false">IF($V3128="","",INDEX('Stock Exchange'!G$5:G$2450,$V3128))</f>
        <v>3196</v>
      </c>
      <c r="L3128" s="18" t="n">
        <f aca="false">IF($V3128="","",INDEX('Stock Exchange'!H$5:H$2450,$V3128))</f>
        <v>1107.5</v>
      </c>
      <c r="M3128" s="18" t="n">
        <f aca="false">IF($V3128="","",INDEX('Stock Exchange'!I$5:I$2450,$V3128))</f>
        <v>167.69</v>
      </c>
      <c r="N3128" s="18" t="n">
        <f aca="false">IF($W3128="","",INDEX(Primary!F$5:F$2450,$W3128))</f>
        <v>0</v>
      </c>
      <c r="O3128" s="18" t="n">
        <f aca="false">IF($W3128="","",INDEX(Primary!G$5:G$2450,$W3128))</f>
        <v>3.5</v>
      </c>
      <c r="P3128" s="18" t="n">
        <f aca="false">IF($W3128="","",INDEX(Primary!H$5:H$2450,$W3128))</f>
        <v>-3.5</v>
      </c>
      <c r="Q3128" s="18" t="n">
        <f aca="false">IF($W3128="","",INDEX(Primary!I$5:I$2450,$W3128))</f>
        <v>-0.53</v>
      </c>
      <c r="R3128" s="19" t="n">
        <f aca="false">IF($E3128="Yes",L3128+P3128,"")</f>
        <v>1104</v>
      </c>
      <c r="S3128" s="19" t="n">
        <f aca="false">IF($E3128="Yes",H3128-R3128,"")</f>
        <v>0</v>
      </c>
      <c r="T3128" s="6" t="str">
        <f aca="false">IF($E3128="Yes",IF(ROUND(ABS(S3128),2)&lt;=$T$2,"OK","CHECK"),"n/a")</f>
        <v>OK</v>
      </c>
      <c r="U3128" s="20" t="n">
        <f aca="false">Total!J3128</f>
        <v>66.043</v>
      </c>
      <c r="V3128" s="17" t="n">
        <f aca="false">IFERROR(MATCH($A3128,'Stock Exchange'!$A$5:$A$2450,0),"")</f>
        <v>910</v>
      </c>
      <c r="W3128" s="17" t="n">
        <f aca="false">IFERROR(MATCH($A3128,Primary!$A$5:$A$2450,0),"")</f>
        <v>910</v>
      </c>
    </row>
    <row r="3129" customFormat="false" ht="15" hidden="false" customHeight="false" outlineLevel="0" collapsed="false">
      <c r="A3129" s="16" t="n">
        <f aca="false">Total!A3129</f>
        <v>41527</v>
      </c>
      <c r="B3129" s="17" t="n">
        <f aca="false">YEAR(A3129)</f>
        <v>2013</v>
      </c>
      <c r="C3129" s="17" t="n">
        <f aca="false">MONTH(A3129)</f>
        <v>9</v>
      </c>
      <c r="D3129" s="6" t="str">
        <f aca="false">IF(MONTH(A3129)&gt;=4,"FY "&amp;YEAR(A3129)&amp;"-"&amp;RIGHT(YEAR(A3129)+1,2),"FY "&amp;(YEAR(A3129)-1)&amp;"-"&amp;RIGHT(YEAR(A3129),2))</f>
        <v>FY 2013-14</v>
      </c>
      <c r="E3129" s="6" t="str">
        <f aca="false">IF(AND(V3129&lt;&gt;"",W3129&lt;&gt;""),"Yes","No")</f>
        <v>Yes</v>
      </c>
      <c r="F3129" s="18" t="n">
        <f aca="false">Total!F3129</f>
        <v>4071.8</v>
      </c>
      <c r="G3129" s="18" t="n">
        <f aca="false">Total!G3129</f>
        <v>2791.7</v>
      </c>
      <c r="H3129" s="18" t="n">
        <f aca="false">Total!H3129</f>
        <v>1280.1</v>
      </c>
      <c r="I3129" s="18" t="n">
        <f aca="false">Total!I3129</f>
        <v>194.07</v>
      </c>
      <c r="J3129" s="18" t="n">
        <f aca="false">IF($V3129="","",INDEX('Stock Exchange'!F$5:F$2450,$V3129))</f>
        <v>3884.5</v>
      </c>
      <c r="K3129" s="18" t="n">
        <f aca="false">IF($V3129="","",INDEX('Stock Exchange'!G$5:G$2450,$V3129))</f>
        <v>2791.1</v>
      </c>
      <c r="L3129" s="18" t="n">
        <f aca="false">IF($V3129="","",INDEX('Stock Exchange'!H$5:H$2450,$V3129))</f>
        <v>1093.4</v>
      </c>
      <c r="M3129" s="18" t="n">
        <f aca="false">IF($V3129="","",INDEX('Stock Exchange'!I$5:I$2450,$V3129))</f>
        <v>165.76</v>
      </c>
      <c r="N3129" s="18" t="n">
        <f aca="false">IF($W3129="","",INDEX(Primary!F$5:F$2450,$W3129))</f>
        <v>187.3</v>
      </c>
      <c r="O3129" s="18" t="n">
        <f aca="false">IF($W3129="","",INDEX(Primary!G$5:G$2450,$W3129))</f>
        <v>0.6</v>
      </c>
      <c r="P3129" s="18" t="n">
        <f aca="false">IF($W3129="","",INDEX(Primary!H$5:H$2450,$W3129))</f>
        <v>186.7</v>
      </c>
      <c r="Q3129" s="18" t="n">
        <f aca="false">IF($W3129="","",INDEX(Primary!I$5:I$2450,$W3129))</f>
        <v>28.31</v>
      </c>
      <c r="R3129" s="19" t="n">
        <f aca="false">IF($E3129="Yes",L3129+P3129,"")</f>
        <v>1280.1</v>
      </c>
      <c r="S3129" s="19" t="n">
        <f aca="false">IF($E3129="Yes",H3129-R3129,"")</f>
        <v>0</v>
      </c>
      <c r="T3129" s="6" t="str">
        <f aca="false">IF($E3129="Yes",IF(ROUND(ABS(S3129),2)&lt;=$T$2,"OK","CHECK"),"n/a")</f>
        <v>OK</v>
      </c>
      <c r="U3129" s="20" t="n">
        <f aca="false">Total!J3129</f>
        <v>65.96</v>
      </c>
      <c r="V3129" s="17" t="n">
        <f aca="false">IFERROR(MATCH($A3129,'Stock Exchange'!$A$5:$A$2450,0),"")</f>
        <v>911</v>
      </c>
      <c r="W3129" s="17" t="n">
        <f aca="false">IFERROR(MATCH($A3129,Primary!$A$5:$A$2450,0),"")</f>
        <v>911</v>
      </c>
    </row>
    <row r="3130" customFormat="false" ht="15" hidden="false" customHeight="false" outlineLevel="0" collapsed="false">
      <c r="A3130" s="16" t="n">
        <f aca="false">Total!A3130</f>
        <v>41528</v>
      </c>
      <c r="B3130" s="17" t="n">
        <f aca="false">YEAR(A3130)</f>
        <v>2013</v>
      </c>
      <c r="C3130" s="17" t="n">
        <f aca="false">MONTH(A3130)</f>
        <v>9</v>
      </c>
      <c r="D3130" s="6" t="str">
        <f aca="false">IF(MONTH(A3130)&gt;=4,"FY "&amp;YEAR(A3130)&amp;"-"&amp;RIGHT(YEAR(A3130)+1,2),"FY "&amp;(YEAR(A3130)-1)&amp;"-"&amp;RIGHT(YEAR(A3130),2))</f>
        <v>FY 2013-14</v>
      </c>
      <c r="E3130" s="6" t="str">
        <f aca="false">IF(AND(V3130&lt;&gt;"",W3130&lt;&gt;""),"Yes","No")</f>
        <v>Yes</v>
      </c>
      <c r="F3130" s="18" t="n">
        <f aca="false">Total!F3130</f>
        <v>5892.9</v>
      </c>
      <c r="G3130" s="18" t="n">
        <f aca="false">Total!G3130</f>
        <v>3188.4</v>
      </c>
      <c r="H3130" s="18" t="n">
        <f aca="false">Total!H3130</f>
        <v>2704.5</v>
      </c>
      <c r="I3130" s="18" t="n">
        <f aca="false">Total!I3130</f>
        <v>421.15</v>
      </c>
      <c r="J3130" s="18" t="n">
        <f aca="false">IF($V3130="","",INDEX('Stock Exchange'!F$5:F$2450,$V3130))</f>
        <v>5891.5</v>
      </c>
      <c r="K3130" s="18" t="n">
        <f aca="false">IF($V3130="","",INDEX('Stock Exchange'!G$5:G$2450,$V3130))</f>
        <v>3188.4</v>
      </c>
      <c r="L3130" s="18" t="n">
        <f aca="false">IF($V3130="","",INDEX('Stock Exchange'!H$5:H$2450,$V3130))</f>
        <v>2703.2</v>
      </c>
      <c r="M3130" s="18" t="n">
        <f aca="false">IF($V3130="","",INDEX('Stock Exchange'!I$5:I$2450,$V3130))</f>
        <v>420.95</v>
      </c>
      <c r="N3130" s="18" t="n">
        <f aca="false">IF($W3130="","",INDEX(Primary!F$5:F$2450,$W3130))</f>
        <v>1.4</v>
      </c>
      <c r="O3130" s="18" t="n">
        <f aca="false">IF($W3130="","",INDEX(Primary!G$5:G$2450,$W3130))</f>
        <v>0.1</v>
      </c>
      <c r="P3130" s="18" t="n">
        <f aca="false">IF($W3130="","",INDEX(Primary!H$5:H$2450,$W3130))</f>
        <v>1.3</v>
      </c>
      <c r="Q3130" s="18" t="n">
        <f aca="false">IF($W3130="","",INDEX(Primary!I$5:I$2450,$W3130))</f>
        <v>0.2</v>
      </c>
      <c r="R3130" s="19" t="n">
        <f aca="false">IF($E3130="Yes",L3130+P3130,"")</f>
        <v>2704.5</v>
      </c>
      <c r="S3130" s="19" t="n">
        <f aca="false">IF($E3130="Yes",H3130-R3130,"")</f>
        <v>0</v>
      </c>
      <c r="T3130" s="6" t="str">
        <f aca="false">IF($E3130="Yes",IF(ROUND(ABS(S3130),2)&lt;=$T$2,"OK","CHECK"),"n/a")</f>
        <v>OK</v>
      </c>
      <c r="U3130" s="20" t="n">
        <f aca="false">Total!J3130</f>
        <v>64.2162</v>
      </c>
      <c r="V3130" s="17" t="n">
        <f aca="false">IFERROR(MATCH($A3130,'Stock Exchange'!$A$5:$A$2450,0),"")</f>
        <v>912</v>
      </c>
      <c r="W3130" s="17" t="n">
        <f aca="false">IFERROR(MATCH($A3130,Primary!$A$5:$A$2450,0),"")</f>
        <v>912</v>
      </c>
    </row>
    <row r="3131" customFormat="false" ht="15" hidden="false" customHeight="false" outlineLevel="0" collapsed="false">
      <c r="A3131" s="16" t="n">
        <f aca="false">Total!A3131</f>
        <v>41529</v>
      </c>
      <c r="B3131" s="17" t="n">
        <f aca="false">YEAR(A3131)</f>
        <v>2013</v>
      </c>
      <c r="C3131" s="17" t="n">
        <f aca="false">MONTH(A3131)</f>
        <v>9</v>
      </c>
      <c r="D3131" s="6" t="str">
        <f aca="false">IF(MONTH(A3131)&gt;=4,"FY "&amp;YEAR(A3131)&amp;"-"&amp;RIGHT(YEAR(A3131)+1,2),"FY "&amp;(YEAR(A3131)-1)&amp;"-"&amp;RIGHT(YEAR(A3131),2))</f>
        <v>FY 2013-14</v>
      </c>
      <c r="E3131" s="6" t="str">
        <f aca="false">IF(AND(V3131&lt;&gt;"",W3131&lt;&gt;""),"Yes","No")</f>
        <v>Yes</v>
      </c>
      <c r="F3131" s="18" t="n">
        <f aca="false">Total!F3131</f>
        <v>3328.3</v>
      </c>
      <c r="G3131" s="18" t="n">
        <f aca="false">Total!G3131</f>
        <v>2780.5</v>
      </c>
      <c r="H3131" s="18" t="n">
        <f aca="false">Total!H3131</f>
        <v>547.8</v>
      </c>
      <c r="I3131" s="18" t="n">
        <f aca="false">Total!I3131</f>
        <v>85.72</v>
      </c>
      <c r="J3131" s="18" t="n">
        <f aca="false">IF($V3131="","",INDEX('Stock Exchange'!F$5:F$2450,$V3131))</f>
        <v>3325.6</v>
      </c>
      <c r="K3131" s="18" t="n">
        <f aca="false">IF($V3131="","",INDEX('Stock Exchange'!G$5:G$2450,$V3131))</f>
        <v>2758.3</v>
      </c>
      <c r="L3131" s="18" t="n">
        <f aca="false">IF($V3131="","",INDEX('Stock Exchange'!H$5:H$2450,$V3131))</f>
        <v>567.3</v>
      </c>
      <c r="M3131" s="18" t="n">
        <f aca="false">IF($V3131="","",INDEX('Stock Exchange'!I$5:I$2450,$V3131))</f>
        <v>88.77</v>
      </c>
      <c r="N3131" s="18" t="n">
        <f aca="false">IF($W3131="","",INDEX(Primary!F$5:F$2450,$W3131))</f>
        <v>2.7</v>
      </c>
      <c r="O3131" s="18" t="n">
        <f aca="false">IF($W3131="","",INDEX(Primary!G$5:G$2450,$W3131))</f>
        <v>22.2</v>
      </c>
      <c r="P3131" s="18" t="n">
        <f aca="false">IF($W3131="","",INDEX(Primary!H$5:H$2450,$W3131))</f>
        <v>-19.5</v>
      </c>
      <c r="Q3131" s="18" t="n">
        <f aca="false">IF($W3131="","",INDEX(Primary!I$5:I$2450,$W3131))</f>
        <v>-3.05</v>
      </c>
      <c r="R3131" s="19" t="n">
        <f aca="false">IF($E3131="Yes",L3131+P3131,"")</f>
        <v>547.8</v>
      </c>
      <c r="S3131" s="19" t="n">
        <f aca="false">IF($E3131="Yes",H3131-R3131,"")</f>
        <v>0</v>
      </c>
      <c r="T3131" s="6" t="str">
        <f aca="false">IF($E3131="Yes",IF(ROUND(ABS(S3131),2)&lt;=$T$2,"OK","CHECK"),"n/a")</f>
        <v>OK</v>
      </c>
      <c r="U3131" s="20" t="n">
        <f aca="false">Total!J3131</f>
        <v>63.9035</v>
      </c>
      <c r="V3131" s="17" t="n">
        <f aca="false">IFERROR(MATCH($A3131,'Stock Exchange'!$A$5:$A$2450,0),"")</f>
        <v>913</v>
      </c>
      <c r="W3131" s="17" t="n">
        <f aca="false">IFERROR(MATCH($A3131,Primary!$A$5:$A$2450,0),"")</f>
        <v>913</v>
      </c>
    </row>
    <row r="3132" customFormat="false" ht="15" hidden="false" customHeight="false" outlineLevel="0" collapsed="false">
      <c r="A3132" s="16" t="n">
        <f aca="false">Total!A3132</f>
        <v>41530</v>
      </c>
      <c r="B3132" s="17" t="n">
        <f aca="false">YEAR(A3132)</f>
        <v>2013</v>
      </c>
      <c r="C3132" s="17" t="n">
        <f aca="false">MONTH(A3132)</f>
        <v>9</v>
      </c>
      <c r="D3132" s="6" t="str">
        <f aca="false">IF(MONTH(A3132)&gt;=4,"FY "&amp;YEAR(A3132)&amp;"-"&amp;RIGHT(YEAR(A3132)+1,2),"FY "&amp;(YEAR(A3132)-1)&amp;"-"&amp;RIGHT(YEAR(A3132),2))</f>
        <v>FY 2013-14</v>
      </c>
      <c r="E3132" s="6" t="str">
        <f aca="false">IF(AND(V3132&lt;&gt;"",W3132&lt;&gt;""),"Yes","No")</f>
        <v>Yes</v>
      </c>
      <c r="F3132" s="18" t="n">
        <f aca="false">Total!F3132</f>
        <v>3778.2</v>
      </c>
      <c r="G3132" s="18" t="n">
        <f aca="false">Total!G3132</f>
        <v>2820.4</v>
      </c>
      <c r="H3132" s="18" t="n">
        <f aca="false">Total!H3132</f>
        <v>957.8</v>
      </c>
      <c r="I3132" s="18" t="n">
        <f aca="false">Total!I3132</f>
        <v>150.44</v>
      </c>
      <c r="J3132" s="18" t="n">
        <f aca="false">IF($V3132="","",INDEX('Stock Exchange'!F$5:F$2450,$V3132))</f>
        <v>3774.1</v>
      </c>
      <c r="K3132" s="18" t="n">
        <f aca="false">IF($V3132="","",INDEX('Stock Exchange'!G$5:G$2450,$V3132))</f>
        <v>2820.3</v>
      </c>
      <c r="L3132" s="18" t="n">
        <f aca="false">IF($V3132="","",INDEX('Stock Exchange'!H$5:H$2450,$V3132))</f>
        <v>953.8</v>
      </c>
      <c r="M3132" s="18" t="n">
        <f aca="false">IF($V3132="","",INDEX('Stock Exchange'!I$5:I$2450,$V3132))</f>
        <v>149.81</v>
      </c>
      <c r="N3132" s="18" t="n">
        <f aca="false">IF($W3132="","",INDEX(Primary!F$5:F$2450,$W3132))</f>
        <v>4.1</v>
      </c>
      <c r="O3132" s="18" t="n">
        <f aca="false">IF($W3132="","",INDEX(Primary!G$5:G$2450,$W3132))</f>
        <v>0.1</v>
      </c>
      <c r="P3132" s="18" t="n">
        <f aca="false">IF($W3132="","",INDEX(Primary!H$5:H$2450,$W3132))</f>
        <v>4</v>
      </c>
      <c r="Q3132" s="18" t="n">
        <f aca="false">IF($W3132="","",INDEX(Primary!I$5:I$2450,$W3132))</f>
        <v>0.62</v>
      </c>
      <c r="R3132" s="19" t="n">
        <f aca="false">IF($E3132="Yes",L3132+P3132,"")</f>
        <v>957.8</v>
      </c>
      <c r="S3132" s="19" t="n">
        <f aca="false">IF($E3132="Yes",H3132-R3132,"")</f>
        <v>0</v>
      </c>
      <c r="T3132" s="6" t="str">
        <f aca="false">IF($E3132="Yes",IF(ROUND(ABS(S3132),2)&lt;=$T$2,"OK","CHECK"),"n/a")</f>
        <v>OK</v>
      </c>
      <c r="U3132" s="20" t="n">
        <f aca="false">Total!J3132</f>
        <v>63.6673</v>
      </c>
      <c r="V3132" s="17" t="n">
        <f aca="false">IFERROR(MATCH($A3132,'Stock Exchange'!$A$5:$A$2450,0),"")</f>
        <v>914</v>
      </c>
      <c r="W3132" s="17" t="n">
        <f aca="false">IFERROR(MATCH($A3132,Primary!$A$5:$A$2450,0),"")</f>
        <v>914</v>
      </c>
    </row>
    <row r="3133" customFormat="false" ht="15" hidden="false" customHeight="false" outlineLevel="0" collapsed="false">
      <c r="A3133" s="16" t="n">
        <f aca="false">Total!A3133</f>
        <v>41533</v>
      </c>
      <c r="B3133" s="17" t="n">
        <f aca="false">YEAR(A3133)</f>
        <v>2013</v>
      </c>
      <c r="C3133" s="17" t="n">
        <f aca="false">MONTH(A3133)</f>
        <v>9</v>
      </c>
      <c r="D3133" s="6" t="str">
        <f aca="false">IF(MONTH(A3133)&gt;=4,"FY "&amp;YEAR(A3133)&amp;"-"&amp;RIGHT(YEAR(A3133)+1,2),"FY "&amp;(YEAR(A3133)-1)&amp;"-"&amp;RIGHT(YEAR(A3133),2))</f>
        <v>FY 2013-14</v>
      </c>
      <c r="E3133" s="6" t="str">
        <f aca="false">IF(AND(V3133&lt;&gt;"",W3133&lt;&gt;""),"Yes","No")</f>
        <v>Yes</v>
      </c>
      <c r="F3133" s="18" t="n">
        <f aca="false">Total!F3133</f>
        <v>2683.3</v>
      </c>
      <c r="G3133" s="18" t="n">
        <f aca="false">Total!G3133</f>
        <v>2762</v>
      </c>
      <c r="H3133" s="18" t="n">
        <f aca="false">Total!H3133</f>
        <v>-78.7</v>
      </c>
      <c r="I3133" s="18" t="n">
        <f aca="false">Total!I3133</f>
        <v>-12.34</v>
      </c>
      <c r="J3133" s="18" t="n">
        <f aca="false">IF($V3133="","",INDEX('Stock Exchange'!F$5:F$2450,$V3133))</f>
        <v>2683.3</v>
      </c>
      <c r="K3133" s="18" t="n">
        <f aca="false">IF($V3133="","",INDEX('Stock Exchange'!G$5:G$2450,$V3133))</f>
        <v>2760.8</v>
      </c>
      <c r="L3133" s="18" t="n">
        <f aca="false">IF($V3133="","",INDEX('Stock Exchange'!H$5:H$2450,$V3133))</f>
        <v>-77.5</v>
      </c>
      <c r="M3133" s="18" t="n">
        <f aca="false">IF($V3133="","",INDEX('Stock Exchange'!I$5:I$2450,$V3133))</f>
        <v>-12.16</v>
      </c>
      <c r="N3133" s="18" t="n">
        <f aca="false">IF($W3133="","",INDEX(Primary!F$5:F$2450,$W3133))</f>
        <v>0</v>
      </c>
      <c r="O3133" s="18" t="n">
        <f aca="false">IF($W3133="","",INDEX(Primary!G$5:G$2450,$W3133))</f>
        <v>1.2</v>
      </c>
      <c r="P3133" s="18" t="n">
        <f aca="false">IF($W3133="","",INDEX(Primary!H$5:H$2450,$W3133))</f>
        <v>-1.2</v>
      </c>
      <c r="Q3133" s="18" t="n">
        <f aca="false">IF($W3133="","",INDEX(Primary!I$5:I$2450,$W3133))</f>
        <v>-0.18</v>
      </c>
      <c r="R3133" s="19" t="n">
        <f aca="false">IF($E3133="Yes",L3133+P3133,"")</f>
        <v>-78.7</v>
      </c>
      <c r="S3133" s="19" t="n">
        <f aca="false">IF($E3133="Yes",H3133-R3133,"")</f>
        <v>0</v>
      </c>
      <c r="T3133" s="6" t="str">
        <f aca="false">IF($E3133="Yes",IF(ROUND(ABS(S3133),2)&lt;=$T$2,"OK","CHECK"),"n/a")</f>
        <v>OK</v>
      </c>
      <c r="U3133" s="20" t="n">
        <f aca="false">Total!J3133</f>
        <v>63.789</v>
      </c>
      <c r="V3133" s="17" t="n">
        <f aca="false">IFERROR(MATCH($A3133,'Stock Exchange'!$A$5:$A$2450,0),"")</f>
        <v>915</v>
      </c>
      <c r="W3133" s="17" t="n">
        <f aca="false">IFERROR(MATCH($A3133,Primary!$A$5:$A$2450,0),"")</f>
        <v>915</v>
      </c>
    </row>
    <row r="3134" customFormat="false" ht="15" hidden="false" customHeight="false" outlineLevel="0" collapsed="false">
      <c r="A3134" s="16" t="n">
        <f aca="false">Total!A3134</f>
        <v>41534</v>
      </c>
      <c r="B3134" s="17" t="n">
        <f aca="false">YEAR(A3134)</f>
        <v>2013</v>
      </c>
      <c r="C3134" s="17" t="n">
        <f aca="false">MONTH(A3134)</f>
        <v>9</v>
      </c>
      <c r="D3134" s="6" t="str">
        <f aca="false">IF(MONTH(A3134)&gt;=4,"FY "&amp;YEAR(A3134)&amp;"-"&amp;RIGHT(YEAR(A3134)+1,2),"FY "&amp;(YEAR(A3134)-1)&amp;"-"&amp;RIGHT(YEAR(A3134),2))</f>
        <v>FY 2013-14</v>
      </c>
      <c r="E3134" s="6" t="str">
        <f aca="false">IF(AND(V3134&lt;&gt;"",W3134&lt;&gt;""),"Yes","No")</f>
        <v>Yes</v>
      </c>
      <c r="F3134" s="18" t="n">
        <f aca="false">Total!F3134</f>
        <v>2828.5</v>
      </c>
      <c r="G3134" s="18" t="n">
        <f aca="false">Total!G3134</f>
        <v>2514.8</v>
      </c>
      <c r="H3134" s="18" t="n">
        <f aca="false">Total!H3134</f>
        <v>313.8</v>
      </c>
      <c r="I3134" s="18" t="n">
        <f aca="false">Total!I3134</f>
        <v>50.22</v>
      </c>
      <c r="J3134" s="18" t="n">
        <f aca="false">IF($V3134="","",INDEX('Stock Exchange'!F$5:F$2450,$V3134))</f>
        <v>2828.5</v>
      </c>
      <c r="K3134" s="18" t="n">
        <f aca="false">IF($V3134="","",INDEX('Stock Exchange'!G$5:G$2450,$V3134))</f>
        <v>2511.6</v>
      </c>
      <c r="L3134" s="18" t="n">
        <f aca="false">IF($V3134="","",INDEX('Stock Exchange'!H$5:H$2450,$V3134))</f>
        <v>316.9</v>
      </c>
      <c r="M3134" s="18" t="n">
        <f aca="false">IF($V3134="","",INDEX('Stock Exchange'!I$5:I$2450,$V3134))</f>
        <v>50.72</v>
      </c>
      <c r="N3134" s="18" t="n">
        <f aca="false">IF($W3134="","",INDEX(Primary!F$5:F$2450,$W3134))</f>
        <v>0</v>
      </c>
      <c r="O3134" s="18" t="n">
        <f aca="false">IF($W3134="","",INDEX(Primary!G$5:G$2450,$W3134))</f>
        <v>3.2</v>
      </c>
      <c r="P3134" s="18" t="n">
        <f aca="false">IF($W3134="","",INDEX(Primary!H$5:H$2450,$W3134))</f>
        <v>-3.2</v>
      </c>
      <c r="Q3134" s="18" t="n">
        <f aca="false">IF($W3134="","",INDEX(Primary!I$5:I$2450,$W3134))</f>
        <v>-0.51</v>
      </c>
      <c r="R3134" s="19" t="n">
        <f aca="false">IF($E3134="Yes",L3134+P3134,"")</f>
        <v>313.7</v>
      </c>
      <c r="S3134" s="19" t="n">
        <f aca="false">IF($E3134="Yes",H3134-R3134,"")</f>
        <v>0.100000000000023</v>
      </c>
      <c r="T3134" s="6" t="str">
        <f aca="false">IF($E3134="Yes",IF(ROUND(ABS(S3134),2)&lt;=$T$2,"OK","CHECK"),"n/a")</f>
        <v>OK</v>
      </c>
      <c r="U3134" s="20" t="n">
        <f aca="false">Total!J3134</f>
        <v>62.484</v>
      </c>
      <c r="V3134" s="17" t="n">
        <f aca="false">IFERROR(MATCH($A3134,'Stock Exchange'!$A$5:$A$2450,0),"")</f>
        <v>916</v>
      </c>
      <c r="W3134" s="17" t="n">
        <f aca="false">IFERROR(MATCH($A3134,Primary!$A$5:$A$2450,0),"")</f>
        <v>916</v>
      </c>
    </row>
    <row r="3135" customFormat="false" ht="15" hidden="false" customHeight="false" outlineLevel="0" collapsed="false">
      <c r="A3135" s="16" t="n">
        <f aca="false">Total!A3135</f>
        <v>41535</v>
      </c>
      <c r="B3135" s="17" t="n">
        <f aca="false">YEAR(A3135)</f>
        <v>2013</v>
      </c>
      <c r="C3135" s="17" t="n">
        <f aca="false">MONTH(A3135)</f>
        <v>9</v>
      </c>
      <c r="D3135" s="6" t="str">
        <f aca="false">IF(MONTH(A3135)&gt;=4,"FY "&amp;YEAR(A3135)&amp;"-"&amp;RIGHT(YEAR(A3135)+1,2),"FY "&amp;(YEAR(A3135)-1)&amp;"-"&amp;RIGHT(YEAR(A3135),2))</f>
        <v>FY 2013-14</v>
      </c>
      <c r="E3135" s="6" t="str">
        <f aca="false">IF(AND(V3135&lt;&gt;"",W3135&lt;&gt;""),"Yes","No")</f>
        <v>Yes</v>
      </c>
      <c r="F3135" s="18" t="n">
        <f aca="false">Total!F3135</f>
        <v>2347.4</v>
      </c>
      <c r="G3135" s="18" t="n">
        <f aca="false">Total!G3135</f>
        <v>1996</v>
      </c>
      <c r="H3135" s="18" t="n">
        <f aca="false">Total!H3135</f>
        <v>351.4</v>
      </c>
      <c r="I3135" s="18" t="n">
        <f aca="false">Total!I3135</f>
        <v>55.44</v>
      </c>
      <c r="J3135" s="18" t="n">
        <f aca="false">IF($V3135="","",INDEX('Stock Exchange'!F$5:F$2450,$V3135))</f>
        <v>2343.5</v>
      </c>
      <c r="K3135" s="18" t="n">
        <f aca="false">IF($V3135="","",INDEX('Stock Exchange'!G$5:G$2450,$V3135))</f>
        <v>1995.9</v>
      </c>
      <c r="L3135" s="18" t="n">
        <f aca="false">IF($V3135="","",INDEX('Stock Exchange'!H$5:H$2450,$V3135))</f>
        <v>347.6</v>
      </c>
      <c r="M3135" s="18" t="n">
        <f aca="false">IF($V3135="","",INDEX('Stock Exchange'!I$5:I$2450,$V3135))</f>
        <v>54.85</v>
      </c>
      <c r="N3135" s="18" t="n">
        <f aca="false">IF($W3135="","",INDEX(Primary!F$5:F$2450,$W3135))</f>
        <v>3.9</v>
      </c>
      <c r="O3135" s="18" t="n">
        <f aca="false">IF($W3135="","",INDEX(Primary!G$5:G$2450,$W3135))</f>
        <v>0.1</v>
      </c>
      <c r="P3135" s="18" t="n">
        <f aca="false">IF($W3135="","",INDEX(Primary!H$5:H$2450,$W3135))</f>
        <v>3.7</v>
      </c>
      <c r="Q3135" s="18" t="n">
        <f aca="false">IF($W3135="","",INDEX(Primary!I$5:I$2450,$W3135))</f>
        <v>0.58</v>
      </c>
      <c r="R3135" s="19" t="n">
        <f aca="false">IF($E3135="Yes",L3135+P3135,"")</f>
        <v>351.3</v>
      </c>
      <c r="S3135" s="19" t="n">
        <f aca="false">IF($E3135="Yes",H3135-R3135,"")</f>
        <v>0.0999999999999659</v>
      </c>
      <c r="T3135" s="6" t="str">
        <f aca="false">IF($E3135="Yes",IF(ROUND(ABS(S3135),2)&lt;=$T$2,"OK","CHECK"),"n/a")</f>
        <v>OK</v>
      </c>
      <c r="U3135" s="20" t="n">
        <f aca="false">Total!J3135</f>
        <v>63.377</v>
      </c>
      <c r="V3135" s="17" t="n">
        <f aca="false">IFERROR(MATCH($A3135,'Stock Exchange'!$A$5:$A$2450,0),"")</f>
        <v>917</v>
      </c>
      <c r="W3135" s="17" t="n">
        <f aca="false">IFERROR(MATCH($A3135,Primary!$A$5:$A$2450,0),"")</f>
        <v>917</v>
      </c>
    </row>
    <row r="3136" customFormat="false" ht="15" hidden="false" customHeight="false" outlineLevel="0" collapsed="false">
      <c r="A3136" s="16" t="n">
        <f aca="false">Total!A3136</f>
        <v>41536</v>
      </c>
      <c r="B3136" s="17" t="n">
        <f aca="false">YEAR(A3136)</f>
        <v>2013</v>
      </c>
      <c r="C3136" s="17" t="n">
        <f aca="false">MONTH(A3136)</f>
        <v>9</v>
      </c>
      <c r="D3136" s="6" t="str">
        <f aca="false">IF(MONTH(A3136)&gt;=4,"FY "&amp;YEAR(A3136)&amp;"-"&amp;RIGHT(YEAR(A3136)+1,2),"FY "&amp;(YEAR(A3136)-1)&amp;"-"&amp;RIGHT(YEAR(A3136),2))</f>
        <v>FY 2013-14</v>
      </c>
      <c r="E3136" s="6" t="str">
        <f aca="false">IF(AND(V3136&lt;&gt;"",W3136&lt;&gt;""),"Yes","No")</f>
        <v>Yes</v>
      </c>
      <c r="F3136" s="18" t="n">
        <f aca="false">Total!F3136</f>
        <v>2407.7</v>
      </c>
      <c r="G3136" s="18" t="n">
        <f aca="false">Total!G3136</f>
        <v>1882.1</v>
      </c>
      <c r="H3136" s="18" t="n">
        <f aca="false">Total!H3136</f>
        <v>525.6</v>
      </c>
      <c r="I3136" s="18" t="n">
        <f aca="false">Total!I3136</f>
        <v>83.24</v>
      </c>
      <c r="J3136" s="18" t="n">
        <f aca="false">IF($V3136="","",INDEX('Stock Exchange'!F$5:F$2450,$V3136))</f>
        <v>2407.4</v>
      </c>
      <c r="K3136" s="18" t="n">
        <f aca="false">IF($V3136="","",INDEX('Stock Exchange'!G$5:G$2450,$V3136))</f>
        <v>1882.1</v>
      </c>
      <c r="L3136" s="18" t="n">
        <f aca="false">IF($V3136="","",INDEX('Stock Exchange'!H$5:H$2450,$V3136))</f>
        <v>525.3</v>
      </c>
      <c r="M3136" s="18" t="n">
        <f aca="false">IF($V3136="","",INDEX('Stock Exchange'!I$5:I$2450,$V3136))</f>
        <v>83.19</v>
      </c>
      <c r="N3136" s="18" t="n">
        <f aca="false">IF($W3136="","",INDEX(Primary!F$5:F$2450,$W3136))</f>
        <v>0.3</v>
      </c>
      <c r="O3136" s="18" t="n">
        <f aca="false">IF($W3136="","",INDEX(Primary!G$5:G$2450,$W3136))</f>
        <v>0</v>
      </c>
      <c r="P3136" s="18" t="n">
        <f aca="false">IF($W3136="","",INDEX(Primary!H$5:H$2450,$W3136))</f>
        <v>0.3</v>
      </c>
      <c r="Q3136" s="18" t="n">
        <f aca="false">IF($W3136="","",INDEX(Primary!I$5:I$2450,$W3136))</f>
        <v>0.04</v>
      </c>
      <c r="R3136" s="19" t="n">
        <f aca="false">IF($E3136="Yes",L3136+P3136,"")</f>
        <v>525.6</v>
      </c>
      <c r="S3136" s="19" t="n">
        <f aca="false">IF($E3136="Yes",H3136-R3136,"")</f>
        <v>0</v>
      </c>
      <c r="T3136" s="6" t="str">
        <f aca="false">IF($E3136="Yes",IF(ROUND(ABS(S3136),2)&lt;=$T$2,"OK","CHECK"),"n/a")</f>
        <v>OK</v>
      </c>
      <c r="U3136" s="20" t="n">
        <f aca="false">Total!J3136</f>
        <v>63.144</v>
      </c>
      <c r="V3136" s="17" t="n">
        <f aca="false">IFERROR(MATCH($A3136,'Stock Exchange'!$A$5:$A$2450,0),"")</f>
        <v>918</v>
      </c>
      <c r="W3136" s="17" t="n">
        <f aca="false">IFERROR(MATCH($A3136,Primary!$A$5:$A$2450,0),"")</f>
        <v>918</v>
      </c>
    </row>
    <row r="3137" customFormat="false" ht="15" hidden="false" customHeight="false" outlineLevel="0" collapsed="false">
      <c r="A3137" s="16" t="n">
        <f aca="false">Total!A3137</f>
        <v>41537</v>
      </c>
      <c r="B3137" s="17" t="n">
        <f aca="false">YEAR(A3137)</f>
        <v>2013</v>
      </c>
      <c r="C3137" s="17" t="n">
        <f aca="false">MONTH(A3137)</f>
        <v>9</v>
      </c>
      <c r="D3137" s="6" t="str">
        <f aca="false">IF(MONTH(A3137)&gt;=4,"FY "&amp;YEAR(A3137)&amp;"-"&amp;RIGHT(YEAR(A3137)+1,2),"FY "&amp;(YEAR(A3137)-1)&amp;"-"&amp;RIGHT(YEAR(A3137),2))</f>
        <v>FY 2013-14</v>
      </c>
      <c r="E3137" s="6" t="str">
        <f aca="false">IF(AND(V3137&lt;&gt;"",W3137&lt;&gt;""),"Yes","No")</f>
        <v>Yes</v>
      </c>
      <c r="F3137" s="18" t="n">
        <f aca="false">Total!F3137</f>
        <v>7121.3</v>
      </c>
      <c r="G3137" s="18" t="n">
        <f aca="false">Total!G3137</f>
        <v>3562.9</v>
      </c>
      <c r="H3137" s="18" t="n">
        <f aca="false">Total!H3137</f>
        <v>3558.3</v>
      </c>
      <c r="I3137" s="18" t="n">
        <f aca="false">Total!I3137</f>
        <v>576.27</v>
      </c>
      <c r="J3137" s="18" t="n">
        <f aca="false">IF($V3137="","",INDEX('Stock Exchange'!F$5:F$2450,$V3137))</f>
        <v>7120.9</v>
      </c>
      <c r="K3137" s="18" t="n">
        <f aca="false">IF($V3137="","",INDEX('Stock Exchange'!G$5:G$2450,$V3137))</f>
        <v>3559.8</v>
      </c>
      <c r="L3137" s="18" t="n">
        <f aca="false">IF($V3137="","",INDEX('Stock Exchange'!H$5:H$2450,$V3137))</f>
        <v>3561.1</v>
      </c>
      <c r="M3137" s="18" t="n">
        <f aca="false">IF($V3137="","",INDEX('Stock Exchange'!I$5:I$2450,$V3137))</f>
        <v>576.72</v>
      </c>
      <c r="N3137" s="18" t="n">
        <f aca="false">IF($W3137="","",INDEX(Primary!F$5:F$2450,$W3137))</f>
        <v>0.4</v>
      </c>
      <c r="O3137" s="18" t="n">
        <f aca="false">IF($W3137="","",INDEX(Primary!G$5:G$2450,$W3137))</f>
        <v>3.1</v>
      </c>
      <c r="P3137" s="18" t="n">
        <f aca="false">IF($W3137="","",INDEX(Primary!H$5:H$2450,$W3137))</f>
        <v>-2.8</v>
      </c>
      <c r="Q3137" s="18" t="n">
        <f aca="false">IF($W3137="","",INDEX(Primary!I$5:I$2450,$W3137))</f>
        <v>-0.45</v>
      </c>
      <c r="R3137" s="19" t="n">
        <f aca="false">IF($E3137="Yes",L3137+P3137,"")</f>
        <v>3558.3</v>
      </c>
      <c r="S3137" s="19" t="n">
        <f aca="false">IF($E3137="Yes",H3137-R3137,"")</f>
        <v>0</v>
      </c>
      <c r="T3137" s="6" t="str">
        <f aca="false">IF($E3137="Yes",IF(ROUND(ABS(S3137),2)&lt;=$T$2,"OK","CHECK"),"n/a")</f>
        <v>OK</v>
      </c>
      <c r="U3137" s="20" t="n">
        <f aca="false">Total!J3137</f>
        <v>61.748</v>
      </c>
      <c r="V3137" s="17" t="n">
        <f aca="false">IFERROR(MATCH($A3137,'Stock Exchange'!$A$5:$A$2450,0),"")</f>
        <v>919</v>
      </c>
      <c r="W3137" s="17" t="n">
        <f aca="false">IFERROR(MATCH($A3137,Primary!$A$5:$A$2450,0),"")</f>
        <v>919</v>
      </c>
    </row>
    <row r="3138" customFormat="false" ht="15" hidden="false" customHeight="false" outlineLevel="0" collapsed="false">
      <c r="A3138" s="16" t="n">
        <f aca="false">Total!A3138</f>
        <v>41540</v>
      </c>
      <c r="B3138" s="17" t="n">
        <f aca="false">YEAR(A3138)</f>
        <v>2013</v>
      </c>
      <c r="C3138" s="17" t="n">
        <f aca="false">MONTH(A3138)</f>
        <v>9</v>
      </c>
      <c r="D3138" s="6" t="str">
        <f aca="false">IF(MONTH(A3138)&gt;=4,"FY "&amp;YEAR(A3138)&amp;"-"&amp;RIGHT(YEAR(A3138)+1,2),"FY "&amp;(YEAR(A3138)-1)&amp;"-"&amp;RIGHT(YEAR(A3138),2))</f>
        <v>FY 2013-14</v>
      </c>
      <c r="E3138" s="6" t="str">
        <f aca="false">IF(AND(V3138&lt;&gt;"",W3138&lt;&gt;""),"Yes","No")</f>
        <v>Yes</v>
      </c>
      <c r="F3138" s="18" t="n">
        <f aca="false">Total!F3138</f>
        <v>5839.2</v>
      </c>
      <c r="G3138" s="18" t="n">
        <f aca="false">Total!G3138</f>
        <v>4502.4</v>
      </c>
      <c r="H3138" s="18" t="n">
        <f aca="false">Total!H3138</f>
        <v>1336.8</v>
      </c>
      <c r="I3138" s="18" t="n">
        <f aca="false">Total!I3138</f>
        <v>214.77</v>
      </c>
      <c r="J3138" s="18" t="n">
        <f aca="false">IF($V3138="","",INDEX('Stock Exchange'!F$5:F$2450,$V3138))</f>
        <v>5479.1</v>
      </c>
      <c r="K3138" s="18" t="n">
        <f aca="false">IF($V3138="","",INDEX('Stock Exchange'!G$5:G$2450,$V3138))</f>
        <v>4502</v>
      </c>
      <c r="L3138" s="18" t="n">
        <f aca="false">IF($V3138="","",INDEX('Stock Exchange'!H$5:H$2450,$V3138))</f>
        <v>977.1</v>
      </c>
      <c r="M3138" s="18" t="n">
        <f aca="false">IF($V3138="","",INDEX('Stock Exchange'!I$5:I$2450,$V3138))</f>
        <v>156.99</v>
      </c>
      <c r="N3138" s="18" t="n">
        <f aca="false">IF($W3138="","",INDEX(Primary!F$5:F$2450,$W3138))</f>
        <v>360</v>
      </c>
      <c r="O3138" s="18" t="n">
        <f aca="false">IF($W3138="","",INDEX(Primary!G$5:G$2450,$W3138))</f>
        <v>0.3</v>
      </c>
      <c r="P3138" s="18" t="n">
        <f aca="false">IF($W3138="","",INDEX(Primary!H$5:H$2450,$W3138))</f>
        <v>359.7</v>
      </c>
      <c r="Q3138" s="18" t="n">
        <f aca="false">IF($W3138="","",INDEX(Primary!I$5:I$2450,$W3138))</f>
        <v>57.79</v>
      </c>
      <c r="R3138" s="19" t="n">
        <f aca="false">IF($E3138="Yes",L3138+P3138,"")</f>
        <v>1336.8</v>
      </c>
      <c r="S3138" s="19" t="n">
        <f aca="false">IF($E3138="Yes",H3138-R3138,"")</f>
        <v>0</v>
      </c>
      <c r="T3138" s="6" t="str">
        <f aca="false">IF($E3138="Yes",IF(ROUND(ABS(S3138),2)&lt;=$T$2,"OK","CHECK"),"n/a")</f>
        <v>OK</v>
      </c>
      <c r="U3138" s="20" t="n">
        <f aca="false">Total!J3138</f>
        <v>62.243</v>
      </c>
      <c r="V3138" s="17" t="n">
        <f aca="false">IFERROR(MATCH($A3138,'Stock Exchange'!$A$5:$A$2450,0),"")</f>
        <v>920</v>
      </c>
      <c r="W3138" s="17" t="n">
        <f aca="false">IFERROR(MATCH($A3138,Primary!$A$5:$A$2450,0),"")</f>
        <v>920</v>
      </c>
    </row>
    <row r="3139" customFormat="false" ht="15" hidden="false" customHeight="false" outlineLevel="0" collapsed="false">
      <c r="A3139" s="16" t="n">
        <f aca="false">Total!A3139</f>
        <v>41541</v>
      </c>
      <c r="B3139" s="17" t="n">
        <f aca="false">YEAR(A3139)</f>
        <v>2013</v>
      </c>
      <c r="C3139" s="17" t="n">
        <f aca="false">MONTH(A3139)</f>
        <v>9</v>
      </c>
      <c r="D3139" s="6" t="str">
        <f aca="false">IF(MONTH(A3139)&gt;=4,"FY "&amp;YEAR(A3139)&amp;"-"&amp;RIGHT(YEAR(A3139)+1,2),"FY "&amp;(YEAR(A3139)-1)&amp;"-"&amp;RIGHT(YEAR(A3139),2))</f>
        <v>FY 2013-14</v>
      </c>
      <c r="E3139" s="6" t="str">
        <f aca="false">IF(AND(V3139&lt;&gt;"",W3139&lt;&gt;""),"Yes","No")</f>
        <v>Yes</v>
      </c>
      <c r="F3139" s="18" t="n">
        <f aca="false">Total!F3139</f>
        <v>2816.5</v>
      </c>
      <c r="G3139" s="18" t="n">
        <f aca="false">Total!G3139</f>
        <v>2842.4</v>
      </c>
      <c r="H3139" s="18" t="n">
        <f aca="false">Total!H3139</f>
        <v>-25.9</v>
      </c>
      <c r="I3139" s="18" t="n">
        <f aca="false">Total!I3139</f>
        <v>-4.15</v>
      </c>
      <c r="J3139" s="18" t="n">
        <f aca="false">IF($V3139="","",INDEX('Stock Exchange'!F$5:F$2450,$V3139))</f>
        <v>2780.3</v>
      </c>
      <c r="K3139" s="18" t="n">
        <f aca="false">IF($V3139="","",INDEX('Stock Exchange'!G$5:G$2450,$V3139))</f>
        <v>2842.1</v>
      </c>
      <c r="L3139" s="18" t="n">
        <f aca="false">IF($V3139="","",INDEX('Stock Exchange'!H$5:H$2450,$V3139))</f>
        <v>-61.8</v>
      </c>
      <c r="M3139" s="18" t="n">
        <f aca="false">IF($V3139="","",INDEX('Stock Exchange'!I$5:I$2450,$V3139))</f>
        <v>-9.88</v>
      </c>
      <c r="N3139" s="18" t="n">
        <f aca="false">IF($W3139="","",INDEX(Primary!F$5:F$2450,$W3139))</f>
        <v>36.3</v>
      </c>
      <c r="O3139" s="18" t="n">
        <f aca="false">IF($W3139="","",INDEX(Primary!G$5:G$2450,$W3139))</f>
        <v>0.4</v>
      </c>
      <c r="P3139" s="18" t="n">
        <f aca="false">IF($W3139="","",INDEX(Primary!H$5:H$2450,$W3139))</f>
        <v>35.9</v>
      </c>
      <c r="Q3139" s="18" t="n">
        <f aca="false">IF($W3139="","",INDEX(Primary!I$5:I$2450,$W3139))</f>
        <v>5.74</v>
      </c>
      <c r="R3139" s="19" t="n">
        <f aca="false">IF($E3139="Yes",L3139+P3139,"")</f>
        <v>-25.9</v>
      </c>
      <c r="S3139" s="19" t="n">
        <f aca="false">IF($E3139="Yes",H3139-R3139,"")</f>
        <v>0</v>
      </c>
      <c r="T3139" s="6" t="str">
        <f aca="false">IF($E3139="Yes",IF(ROUND(ABS(S3139),2)&lt;=$T$2,"OK","CHECK"),"n/a")</f>
        <v>OK</v>
      </c>
      <c r="U3139" s="20" t="n">
        <f aca="false">Total!J3139</f>
        <v>62.52</v>
      </c>
      <c r="V3139" s="17" t="n">
        <f aca="false">IFERROR(MATCH($A3139,'Stock Exchange'!$A$5:$A$2450,0),"")</f>
        <v>921</v>
      </c>
      <c r="W3139" s="17" t="n">
        <f aca="false">IFERROR(MATCH($A3139,Primary!$A$5:$A$2450,0),"")</f>
        <v>921</v>
      </c>
    </row>
    <row r="3140" customFormat="false" ht="15" hidden="false" customHeight="false" outlineLevel="0" collapsed="false">
      <c r="A3140" s="16" t="n">
        <f aca="false">Total!A3140</f>
        <v>41542</v>
      </c>
      <c r="B3140" s="17" t="n">
        <f aca="false">YEAR(A3140)</f>
        <v>2013</v>
      </c>
      <c r="C3140" s="17" t="n">
        <f aca="false">MONTH(A3140)</f>
        <v>9</v>
      </c>
      <c r="D3140" s="6" t="str">
        <f aca="false">IF(MONTH(A3140)&gt;=4,"FY "&amp;YEAR(A3140)&amp;"-"&amp;RIGHT(YEAR(A3140)+1,2),"FY "&amp;(YEAR(A3140)-1)&amp;"-"&amp;RIGHT(YEAR(A3140),2))</f>
        <v>FY 2013-14</v>
      </c>
      <c r="E3140" s="6" t="str">
        <f aca="false">IF(AND(V3140&lt;&gt;"",W3140&lt;&gt;""),"Yes","No")</f>
        <v>Yes</v>
      </c>
      <c r="F3140" s="18" t="n">
        <f aca="false">Total!F3140</f>
        <v>3152.4</v>
      </c>
      <c r="G3140" s="18" t="n">
        <f aca="false">Total!G3140</f>
        <v>3121.3</v>
      </c>
      <c r="H3140" s="18" t="n">
        <f aca="false">Total!H3140</f>
        <v>31.2</v>
      </c>
      <c r="I3140" s="18" t="n">
        <f aca="false">Total!I3140</f>
        <v>4.97</v>
      </c>
      <c r="J3140" s="18" t="n">
        <f aca="false">IF($V3140="","",INDEX('Stock Exchange'!F$5:F$2450,$V3140))</f>
        <v>3136.3</v>
      </c>
      <c r="K3140" s="18" t="n">
        <f aca="false">IF($V3140="","",INDEX('Stock Exchange'!G$5:G$2450,$V3140))</f>
        <v>3120.6</v>
      </c>
      <c r="L3140" s="18" t="n">
        <f aca="false">IF($V3140="","",INDEX('Stock Exchange'!H$5:H$2450,$V3140))</f>
        <v>15.7</v>
      </c>
      <c r="M3140" s="18" t="n">
        <f aca="false">IF($V3140="","",INDEX('Stock Exchange'!I$5:I$2450,$V3140))</f>
        <v>2.51</v>
      </c>
      <c r="N3140" s="18" t="n">
        <f aca="false">IF($W3140="","",INDEX(Primary!F$5:F$2450,$W3140))</f>
        <v>16.1</v>
      </c>
      <c r="O3140" s="18" t="n">
        <f aca="false">IF($W3140="","",INDEX(Primary!G$5:G$2450,$W3140))</f>
        <v>0.7</v>
      </c>
      <c r="P3140" s="18" t="n">
        <f aca="false">IF($W3140="","",INDEX(Primary!H$5:H$2450,$W3140))</f>
        <v>15.5</v>
      </c>
      <c r="Q3140" s="18" t="n">
        <f aca="false">IF($W3140="","",INDEX(Primary!I$5:I$2450,$W3140))</f>
        <v>2.47</v>
      </c>
      <c r="R3140" s="19" t="n">
        <f aca="false">IF($E3140="Yes",L3140+P3140,"")</f>
        <v>31.2</v>
      </c>
      <c r="S3140" s="19" t="n">
        <f aca="false">IF($E3140="Yes",H3140-R3140,"")</f>
        <v>0</v>
      </c>
      <c r="T3140" s="6" t="str">
        <f aca="false">IF($E3140="Yes",IF(ROUND(ABS(S3140),2)&lt;=$T$2,"OK","CHECK"),"n/a")</f>
        <v>OK</v>
      </c>
      <c r="U3140" s="20" t="n">
        <f aca="false">Total!J3140</f>
        <v>62.6585</v>
      </c>
      <c r="V3140" s="17" t="n">
        <f aca="false">IFERROR(MATCH($A3140,'Stock Exchange'!$A$5:$A$2450,0),"")</f>
        <v>922</v>
      </c>
      <c r="W3140" s="17" t="n">
        <f aca="false">IFERROR(MATCH($A3140,Primary!$A$5:$A$2450,0),"")</f>
        <v>922</v>
      </c>
    </row>
    <row r="3141" customFormat="false" ht="15" hidden="false" customHeight="false" outlineLevel="0" collapsed="false">
      <c r="A3141" s="16" t="n">
        <f aca="false">Total!A3141</f>
        <v>41543</v>
      </c>
      <c r="B3141" s="17" t="n">
        <f aca="false">YEAR(A3141)</f>
        <v>2013</v>
      </c>
      <c r="C3141" s="17" t="n">
        <f aca="false">MONTH(A3141)</f>
        <v>9</v>
      </c>
      <c r="D3141" s="6" t="str">
        <f aca="false">IF(MONTH(A3141)&gt;=4,"FY "&amp;YEAR(A3141)&amp;"-"&amp;RIGHT(YEAR(A3141)+1,2),"FY "&amp;(YEAR(A3141)-1)&amp;"-"&amp;RIGHT(YEAR(A3141),2))</f>
        <v>FY 2013-14</v>
      </c>
      <c r="E3141" s="6" t="str">
        <f aca="false">IF(AND(V3141&lt;&gt;"",W3141&lt;&gt;""),"Yes","No")</f>
        <v>Yes</v>
      </c>
      <c r="F3141" s="18" t="n">
        <f aca="false">Total!F3141</f>
        <v>3356.6</v>
      </c>
      <c r="G3141" s="18" t="n">
        <f aca="false">Total!G3141</f>
        <v>2921.3</v>
      </c>
      <c r="H3141" s="18" t="n">
        <f aca="false">Total!H3141</f>
        <v>435.4</v>
      </c>
      <c r="I3141" s="18" t="n">
        <f aca="false">Total!I3141</f>
        <v>69.44</v>
      </c>
      <c r="J3141" s="18" t="n">
        <f aca="false">IF($V3141="","",INDEX('Stock Exchange'!F$5:F$2450,$V3141))</f>
        <v>3356.6</v>
      </c>
      <c r="K3141" s="18" t="n">
        <f aca="false">IF($V3141="","",INDEX('Stock Exchange'!G$5:G$2450,$V3141))</f>
        <v>2920.2</v>
      </c>
      <c r="L3141" s="18" t="n">
        <f aca="false">IF($V3141="","",INDEX('Stock Exchange'!H$5:H$2450,$V3141))</f>
        <v>436.4</v>
      </c>
      <c r="M3141" s="18" t="n">
        <f aca="false">IF($V3141="","",INDEX('Stock Exchange'!I$5:I$2450,$V3141))</f>
        <v>69.6</v>
      </c>
      <c r="N3141" s="18" t="n">
        <f aca="false">IF($W3141="","",INDEX(Primary!F$5:F$2450,$W3141))</f>
        <v>0</v>
      </c>
      <c r="O3141" s="18" t="n">
        <f aca="false">IF($W3141="","",INDEX(Primary!G$5:G$2450,$W3141))</f>
        <v>1</v>
      </c>
      <c r="P3141" s="18" t="n">
        <f aca="false">IF($W3141="","",INDEX(Primary!H$5:H$2450,$W3141))</f>
        <v>-1</v>
      </c>
      <c r="Q3141" s="18" t="n">
        <f aca="false">IF($W3141="","",INDEX(Primary!I$5:I$2450,$W3141))</f>
        <v>-0.16</v>
      </c>
      <c r="R3141" s="19" t="n">
        <f aca="false">IF($E3141="Yes",L3141+P3141,"")</f>
        <v>435.4</v>
      </c>
      <c r="S3141" s="19" t="n">
        <f aca="false">IF($E3141="Yes",H3141-R3141,"")</f>
        <v>0</v>
      </c>
      <c r="T3141" s="6" t="str">
        <f aca="false">IF($E3141="Yes",IF(ROUND(ABS(S3141),2)&lt;=$T$2,"OK","CHECK"),"n/a")</f>
        <v>OK</v>
      </c>
      <c r="U3141" s="20" t="n">
        <f aca="false">Total!J3141</f>
        <v>62.6981</v>
      </c>
      <c r="V3141" s="17" t="n">
        <f aca="false">IFERROR(MATCH($A3141,'Stock Exchange'!$A$5:$A$2450,0),"")</f>
        <v>923</v>
      </c>
      <c r="W3141" s="17" t="n">
        <f aca="false">IFERROR(MATCH($A3141,Primary!$A$5:$A$2450,0),"")</f>
        <v>923</v>
      </c>
    </row>
    <row r="3142" customFormat="false" ht="15" hidden="false" customHeight="false" outlineLevel="0" collapsed="false">
      <c r="A3142" s="16" t="n">
        <f aca="false">Total!A3142</f>
        <v>41544</v>
      </c>
      <c r="B3142" s="17" t="n">
        <f aca="false">YEAR(A3142)</f>
        <v>2013</v>
      </c>
      <c r="C3142" s="17" t="n">
        <f aca="false">MONTH(A3142)</f>
        <v>9</v>
      </c>
      <c r="D3142" s="6" t="str">
        <f aca="false">IF(MONTH(A3142)&gt;=4,"FY "&amp;YEAR(A3142)&amp;"-"&amp;RIGHT(YEAR(A3142)+1,2),"FY "&amp;(YEAR(A3142)-1)&amp;"-"&amp;RIGHT(YEAR(A3142),2))</f>
        <v>FY 2013-14</v>
      </c>
      <c r="E3142" s="6" t="str">
        <f aca="false">IF(AND(V3142&lt;&gt;"",W3142&lt;&gt;""),"Yes","No")</f>
        <v>Yes</v>
      </c>
      <c r="F3142" s="18" t="n">
        <f aca="false">Total!F3142</f>
        <v>3560.5</v>
      </c>
      <c r="G3142" s="18" t="n">
        <f aca="false">Total!G3142</f>
        <v>3152.3</v>
      </c>
      <c r="H3142" s="18" t="n">
        <f aca="false">Total!H3142</f>
        <v>408.2</v>
      </c>
      <c r="I3142" s="18" t="n">
        <f aca="false">Total!I3142</f>
        <v>65.6</v>
      </c>
      <c r="J3142" s="18" t="n">
        <f aca="false">IF($V3142="","",INDEX('Stock Exchange'!F$5:F$2450,$V3142))</f>
        <v>3455.4</v>
      </c>
      <c r="K3142" s="18" t="n">
        <f aca="false">IF($V3142="","",INDEX('Stock Exchange'!G$5:G$2450,$V3142))</f>
        <v>3151.7</v>
      </c>
      <c r="L3142" s="18" t="n">
        <f aca="false">IF($V3142="","",INDEX('Stock Exchange'!H$5:H$2450,$V3142))</f>
        <v>303.8</v>
      </c>
      <c r="M3142" s="18" t="n">
        <f aca="false">IF($V3142="","",INDEX('Stock Exchange'!I$5:I$2450,$V3142))</f>
        <v>48.82</v>
      </c>
      <c r="N3142" s="18" t="n">
        <f aca="false">IF($W3142="","",INDEX(Primary!F$5:F$2450,$W3142))</f>
        <v>105</v>
      </c>
      <c r="O3142" s="18" t="n">
        <f aca="false">IF($W3142="","",INDEX(Primary!G$5:G$2450,$W3142))</f>
        <v>0.6</v>
      </c>
      <c r="P3142" s="18" t="n">
        <f aca="false">IF($W3142="","",INDEX(Primary!H$5:H$2450,$W3142))</f>
        <v>104.4</v>
      </c>
      <c r="Q3142" s="18" t="n">
        <f aca="false">IF($W3142="","",INDEX(Primary!I$5:I$2450,$W3142))</f>
        <v>16.78</v>
      </c>
      <c r="R3142" s="19" t="n">
        <f aca="false">IF($E3142="Yes",L3142+P3142,"")</f>
        <v>408.2</v>
      </c>
      <c r="S3142" s="19" t="n">
        <f aca="false">IF($E3142="Yes",H3142-R3142,"")</f>
        <v>0</v>
      </c>
      <c r="T3142" s="6" t="str">
        <f aca="false">IF($E3142="Yes",IF(ROUND(ABS(S3142),2)&lt;=$T$2,"OK","CHECK"),"n/a")</f>
        <v>OK</v>
      </c>
      <c r="U3142" s="20" t="n">
        <f aca="false">Total!J3142</f>
        <v>62.226</v>
      </c>
      <c r="V3142" s="17" t="n">
        <f aca="false">IFERROR(MATCH($A3142,'Stock Exchange'!$A$5:$A$2450,0),"")</f>
        <v>924</v>
      </c>
      <c r="W3142" s="17" t="n">
        <f aca="false">IFERROR(MATCH($A3142,Primary!$A$5:$A$2450,0),"")</f>
        <v>924</v>
      </c>
    </row>
    <row r="3143" customFormat="false" ht="15" hidden="false" customHeight="false" outlineLevel="0" collapsed="false">
      <c r="A3143" s="16" t="n">
        <f aca="false">Total!A3143</f>
        <v>41547</v>
      </c>
      <c r="B3143" s="17" t="n">
        <f aca="false">YEAR(A3143)</f>
        <v>2013</v>
      </c>
      <c r="C3143" s="17" t="n">
        <f aca="false">MONTH(A3143)</f>
        <v>9</v>
      </c>
      <c r="D3143" s="6" t="str">
        <f aca="false">IF(MONTH(A3143)&gt;=4,"FY "&amp;YEAR(A3143)&amp;"-"&amp;RIGHT(YEAR(A3143)+1,2),"FY "&amp;(YEAR(A3143)-1)&amp;"-"&amp;RIGHT(YEAR(A3143),2))</f>
        <v>FY 2013-14</v>
      </c>
      <c r="E3143" s="6" t="str">
        <f aca="false">IF(AND(V3143&lt;&gt;"",W3143&lt;&gt;""),"Yes","No")</f>
        <v>Yes</v>
      </c>
      <c r="F3143" s="18" t="n">
        <f aca="false">Total!F3143</f>
        <v>1839</v>
      </c>
      <c r="G3143" s="18" t="n">
        <f aca="false">Total!G3143</f>
        <v>2009.6</v>
      </c>
      <c r="H3143" s="18" t="n">
        <f aca="false">Total!H3143</f>
        <v>-170.6</v>
      </c>
      <c r="I3143" s="18" t="n">
        <f aca="false">Total!I3143</f>
        <v>-27.6</v>
      </c>
      <c r="J3143" s="18" t="n">
        <f aca="false">IF($V3143="","",INDEX('Stock Exchange'!F$5:F$2450,$V3143))</f>
        <v>1784.2</v>
      </c>
      <c r="K3143" s="18" t="n">
        <f aca="false">IF($V3143="","",INDEX('Stock Exchange'!G$5:G$2450,$V3143))</f>
        <v>2008.7</v>
      </c>
      <c r="L3143" s="18" t="n">
        <f aca="false">IF($V3143="","",INDEX('Stock Exchange'!H$5:H$2450,$V3143))</f>
        <v>-224.4</v>
      </c>
      <c r="M3143" s="18" t="n">
        <f aca="false">IF($V3143="","",INDEX('Stock Exchange'!I$5:I$2450,$V3143))</f>
        <v>-36.31</v>
      </c>
      <c r="N3143" s="18" t="n">
        <f aca="false">IF($W3143="","",INDEX(Primary!F$5:F$2450,$W3143))</f>
        <v>54.8</v>
      </c>
      <c r="O3143" s="18" t="n">
        <f aca="false">IF($W3143="","",INDEX(Primary!G$5:G$2450,$W3143))</f>
        <v>0.9</v>
      </c>
      <c r="P3143" s="18" t="n">
        <f aca="false">IF($W3143="","",INDEX(Primary!H$5:H$2450,$W3143))</f>
        <v>53.9</v>
      </c>
      <c r="Q3143" s="18" t="n">
        <f aca="false">IF($W3143="","",INDEX(Primary!I$5:I$2450,$W3143))</f>
        <v>8.72</v>
      </c>
      <c r="R3143" s="19" t="n">
        <f aca="false">IF($E3143="Yes",L3143+P3143,"")</f>
        <v>-170.5</v>
      </c>
      <c r="S3143" s="19" t="n">
        <f aca="false">IF($E3143="Yes",H3143-R3143,"")</f>
        <v>-0.0999999999999943</v>
      </c>
      <c r="T3143" s="6" t="str">
        <f aca="false">IF($E3143="Yes",IF(ROUND(ABS(S3143),2)&lt;=$T$2,"OK","CHECK"),"n/a")</f>
        <v>OK</v>
      </c>
      <c r="U3143" s="20" t="n">
        <f aca="false">Total!J3143</f>
        <v>61.811</v>
      </c>
      <c r="V3143" s="17" t="n">
        <f aca="false">IFERROR(MATCH($A3143,'Stock Exchange'!$A$5:$A$2450,0),"")</f>
        <v>925</v>
      </c>
      <c r="W3143" s="17" t="n">
        <f aca="false">IFERROR(MATCH($A3143,Primary!$A$5:$A$2450,0),"")</f>
        <v>925</v>
      </c>
    </row>
    <row r="3144" customFormat="false" ht="15" hidden="false" customHeight="false" outlineLevel="0" collapsed="false">
      <c r="A3144" s="16" t="n">
        <f aca="false">Total!A3144</f>
        <v>41548</v>
      </c>
      <c r="B3144" s="17" t="n">
        <f aca="false">YEAR(A3144)</f>
        <v>2013</v>
      </c>
      <c r="C3144" s="17" t="n">
        <f aca="false">MONTH(A3144)</f>
        <v>10</v>
      </c>
      <c r="D3144" s="6" t="str">
        <f aca="false">IF(MONTH(A3144)&gt;=4,"FY "&amp;YEAR(A3144)&amp;"-"&amp;RIGHT(YEAR(A3144)+1,2),"FY "&amp;(YEAR(A3144)-1)&amp;"-"&amp;RIGHT(YEAR(A3144),2))</f>
        <v>FY 2013-14</v>
      </c>
      <c r="E3144" s="6" t="str">
        <f aca="false">IF(AND(V3144&lt;&gt;"",W3144&lt;&gt;""),"Yes","No")</f>
        <v>Yes</v>
      </c>
      <c r="F3144" s="18" t="n">
        <f aca="false">Total!F3144</f>
        <v>2148.3</v>
      </c>
      <c r="G3144" s="18" t="n">
        <f aca="false">Total!G3144</f>
        <v>2672.8</v>
      </c>
      <c r="H3144" s="18" t="n">
        <f aca="false">Total!H3144</f>
        <v>-524.5</v>
      </c>
      <c r="I3144" s="18" t="n">
        <f aca="false">Total!I3144</f>
        <v>-83.55</v>
      </c>
      <c r="J3144" s="18" t="n">
        <f aca="false">IF($V3144="","",INDEX('Stock Exchange'!F$5:F$2450,$V3144))</f>
        <v>2148.2</v>
      </c>
      <c r="K3144" s="18" t="n">
        <f aca="false">IF($V3144="","",INDEX('Stock Exchange'!G$5:G$2450,$V3144))</f>
        <v>2668.7</v>
      </c>
      <c r="L3144" s="18" t="n">
        <f aca="false">IF($V3144="","",INDEX('Stock Exchange'!H$5:H$2450,$V3144))</f>
        <v>-520.5</v>
      </c>
      <c r="M3144" s="18" t="n">
        <f aca="false">IF($V3144="","",INDEX('Stock Exchange'!I$5:I$2450,$V3144))</f>
        <v>-82.92</v>
      </c>
      <c r="N3144" s="18" t="n">
        <f aca="false">IF($W3144="","",INDEX(Primary!F$5:F$2450,$W3144))</f>
        <v>0.1</v>
      </c>
      <c r="O3144" s="18" t="n">
        <f aca="false">IF($W3144="","",INDEX(Primary!G$5:G$2450,$W3144))</f>
        <v>4.1</v>
      </c>
      <c r="P3144" s="18" t="n">
        <f aca="false">IF($W3144="","",INDEX(Primary!H$5:H$2450,$W3144))</f>
        <v>-4</v>
      </c>
      <c r="Q3144" s="18" t="n">
        <f aca="false">IF($W3144="","",INDEX(Primary!I$5:I$2450,$W3144))</f>
        <v>-0.63</v>
      </c>
      <c r="R3144" s="19" t="n">
        <f aca="false">IF($E3144="Yes",L3144+P3144,"")</f>
        <v>-524.5</v>
      </c>
      <c r="S3144" s="19" t="n">
        <f aca="false">IF($E3144="Yes",H3144-R3144,"")</f>
        <v>0</v>
      </c>
      <c r="T3144" s="6" t="str">
        <f aca="false">IF($E3144="Yes",IF(ROUND(ABS(S3144),2)&lt;=$T$2,"OK","CHECK"),"n/a")</f>
        <v>OK</v>
      </c>
      <c r="U3144" s="20" t="n">
        <f aca="false">Total!J3144</f>
        <v>62.777</v>
      </c>
      <c r="V3144" s="17" t="n">
        <f aca="false">IFERROR(MATCH($A3144,'Stock Exchange'!$A$5:$A$2450,0),"")</f>
        <v>926</v>
      </c>
      <c r="W3144" s="17" t="n">
        <f aca="false">IFERROR(MATCH($A3144,Primary!$A$5:$A$2450,0),"")</f>
        <v>926</v>
      </c>
    </row>
    <row r="3145" customFormat="false" ht="15" hidden="false" customHeight="false" outlineLevel="0" collapsed="false">
      <c r="A3145" s="16" t="n">
        <f aca="false">Total!A3145</f>
        <v>41550</v>
      </c>
      <c r="B3145" s="17" t="n">
        <f aca="false">YEAR(A3145)</f>
        <v>2013</v>
      </c>
      <c r="C3145" s="17" t="n">
        <f aca="false">MONTH(A3145)</f>
        <v>10</v>
      </c>
      <c r="D3145" s="6" t="str">
        <f aca="false">IF(MONTH(A3145)&gt;=4,"FY "&amp;YEAR(A3145)&amp;"-"&amp;RIGHT(YEAR(A3145)+1,2),"FY "&amp;(YEAR(A3145)-1)&amp;"-"&amp;RIGHT(YEAR(A3145),2))</f>
        <v>FY 2013-14</v>
      </c>
      <c r="E3145" s="6" t="str">
        <f aca="false">IF(AND(V3145&lt;&gt;"",W3145&lt;&gt;""),"Yes","No")</f>
        <v>Yes</v>
      </c>
      <c r="F3145" s="18" t="n">
        <f aca="false">Total!F3145</f>
        <v>1726</v>
      </c>
      <c r="G3145" s="18" t="n">
        <f aca="false">Total!G3145</f>
        <v>1812.3</v>
      </c>
      <c r="H3145" s="18" t="n">
        <f aca="false">Total!H3145</f>
        <v>-86.3</v>
      </c>
      <c r="I3145" s="18" t="n">
        <f aca="false">Total!I3145</f>
        <v>-13.84</v>
      </c>
      <c r="J3145" s="18" t="n">
        <f aca="false">IF($V3145="","",INDEX('Stock Exchange'!F$5:F$2450,$V3145))</f>
        <v>1725.5</v>
      </c>
      <c r="K3145" s="18" t="n">
        <f aca="false">IF($V3145="","",INDEX('Stock Exchange'!G$5:G$2450,$V3145))</f>
        <v>1810</v>
      </c>
      <c r="L3145" s="18" t="n">
        <f aca="false">IF($V3145="","",INDEX('Stock Exchange'!H$5:H$2450,$V3145))</f>
        <v>-84.5</v>
      </c>
      <c r="M3145" s="18" t="n">
        <f aca="false">IF($V3145="","",INDEX('Stock Exchange'!I$5:I$2450,$V3145))</f>
        <v>-13.55</v>
      </c>
      <c r="N3145" s="18" t="n">
        <f aca="false">IF($W3145="","",INDEX(Primary!F$5:F$2450,$W3145))</f>
        <v>0.5</v>
      </c>
      <c r="O3145" s="18" t="n">
        <f aca="false">IF($W3145="","",INDEX(Primary!G$5:G$2450,$W3145))</f>
        <v>2.3</v>
      </c>
      <c r="P3145" s="18" t="n">
        <f aca="false">IF($W3145="","",INDEX(Primary!H$5:H$2450,$W3145))</f>
        <v>-1.8</v>
      </c>
      <c r="Q3145" s="18" t="n">
        <f aca="false">IF($W3145="","",INDEX(Primary!I$5:I$2450,$W3145))</f>
        <v>-0.29</v>
      </c>
      <c r="R3145" s="19" t="n">
        <f aca="false">IF($E3145="Yes",L3145+P3145,"")</f>
        <v>-86.3</v>
      </c>
      <c r="S3145" s="19" t="n">
        <f aca="false">IF($E3145="Yes",H3145-R3145,"")</f>
        <v>0</v>
      </c>
      <c r="T3145" s="6" t="str">
        <f aca="false">IF($E3145="Yes",IF(ROUND(ABS(S3145),2)&lt;=$T$2,"OK","CHECK"),"n/a")</f>
        <v>OK</v>
      </c>
      <c r="U3145" s="20" t="n">
        <f aca="false">Total!J3145</f>
        <v>62.3555</v>
      </c>
      <c r="V3145" s="17" t="n">
        <f aca="false">IFERROR(MATCH($A3145,'Stock Exchange'!$A$5:$A$2450,0),"")</f>
        <v>927</v>
      </c>
      <c r="W3145" s="17" t="n">
        <f aca="false">IFERROR(MATCH($A3145,Primary!$A$5:$A$2450,0),"")</f>
        <v>927</v>
      </c>
    </row>
    <row r="3146" customFormat="false" ht="15" hidden="false" customHeight="false" outlineLevel="0" collapsed="false">
      <c r="A3146" s="16" t="n">
        <f aca="false">Total!A3146</f>
        <v>41551</v>
      </c>
      <c r="B3146" s="17" t="n">
        <f aca="false">YEAR(A3146)</f>
        <v>2013</v>
      </c>
      <c r="C3146" s="17" t="n">
        <f aca="false">MONTH(A3146)</f>
        <v>10</v>
      </c>
      <c r="D3146" s="6" t="str">
        <f aca="false">IF(MONTH(A3146)&gt;=4,"FY "&amp;YEAR(A3146)&amp;"-"&amp;RIGHT(YEAR(A3146)+1,2),"FY "&amp;(YEAR(A3146)-1)&amp;"-"&amp;RIGHT(YEAR(A3146),2))</f>
        <v>FY 2013-14</v>
      </c>
      <c r="E3146" s="6" t="str">
        <f aca="false">IF(AND(V3146&lt;&gt;"",W3146&lt;&gt;""),"Yes","No")</f>
        <v>Yes</v>
      </c>
      <c r="F3146" s="18" t="n">
        <f aca="false">Total!F3146</f>
        <v>4055.9</v>
      </c>
      <c r="G3146" s="18" t="n">
        <f aca="false">Total!G3146</f>
        <v>2889.9</v>
      </c>
      <c r="H3146" s="18" t="n">
        <f aca="false">Total!H3146</f>
        <v>1166</v>
      </c>
      <c r="I3146" s="18" t="n">
        <f aca="false">Total!I3146</f>
        <v>188.26</v>
      </c>
      <c r="J3146" s="18" t="n">
        <f aca="false">IF($V3146="","",INDEX('Stock Exchange'!F$5:F$2450,$V3146))</f>
        <v>3894.5</v>
      </c>
      <c r="K3146" s="18" t="n">
        <f aca="false">IF($V3146="","",INDEX('Stock Exchange'!G$5:G$2450,$V3146))</f>
        <v>2870.6</v>
      </c>
      <c r="L3146" s="18" t="n">
        <f aca="false">IF($V3146="","",INDEX('Stock Exchange'!H$5:H$2450,$V3146))</f>
        <v>1024</v>
      </c>
      <c r="M3146" s="18" t="n">
        <f aca="false">IF($V3146="","",INDEX('Stock Exchange'!I$5:I$2450,$V3146))</f>
        <v>165.33</v>
      </c>
      <c r="N3146" s="18" t="n">
        <f aca="false">IF($W3146="","",INDEX(Primary!F$5:F$2450,$W3146))</f>
        <v>161.4</v>
      </c>
      <c r="O3146" s="18" t="n">
        <f aca="false">IF($W3146="","",INDEX(Primary!G$5:G$2450,$W3146))</f>
        <v>19.4</v>
      </c>
      <c r="P3146" s="18" t="n">
        <f aca="false">IF($W3146="","",INDEX(Primary!H$5:H$2450,$W3146))</f>
        <v>142</v>
      </c>
      <c r="Q3146" s="18" t="n">
        <f aca="false">IF($W3146="","",INDEX(Primary!I$5:I$2450,$W3146))</f>
        <v>22.93</v>
      </c>
      <c r="R3146" s="19" t="n">
        <f aca="false">IF($E3146="Yes",L3146+P3146,"")</f>
        <v>1166</v>
      </c>
      <c r="S3146" s="19" t="n">
        <f aca="false">IF($E3146="Yes",H3146-R3146,"")</f>
        <v>0</v>
      </c>
      <c r="T3146" s="6" t="str">
        <f aca="false">IF($E3146="Yes",IF(ROUND(ABS(S3146),2)&lt;=$T$2,"OK","CHECK"),"n/a")</f>
        <v>OK</v>
      </c>
      <c r="U3146" s="20" t="n">
        <f aca="false">Total!J3146</f>
        <v>61.9348</v>
      </c>
      <c r="V3146" s="17" t="n">
        <f aca="false">IFERROR(MATCH($A3146,'Stock Exchange'!$A$5:$A$2450,0),"")</f>
        <v>928</v>
      </c>
      <c r="W3146" s="17" t="n">
        <f aca="false">IFERROR(MATCH($A3146,Primary!$A$5:$A$2450,0),"")</f>
        <v>928</v>
      </c>
    </row>
    <row r="3147" customFormat="false" ht="15" hidden="false" customHeight="false" outlineLevel="0" collapsed="false">
      <c r="A3147" s="16" t="n">
        <f aca="false">Total!A3147</f>
        <v>41554</v>
      </c>
      <c r="B3147" s="17" t="n">
        <f aca="false">YEAR(A3147)</f>
        <v>2013</v>
      </c>
      <c r="C3147" s="17" t="n">
        <f aca="false">MONTH(A3147)</f>
        <v>10</v>
      </c>
      <c r="D3147" s="6" t="str">
        <f aca="false">IF(MONTH(A3147)&gt;=4,"FY "&amp;YEAR(A3147)&amp;"-"&amp;RIGHT(YEAR(A3147)+1,2),"FY "&amp;(YEAR(A3147)-1)&amp;"-"&amp;RIGHT(YEAR(A3147),2))</f>
        <v>FY 2013-14</v>
      </c>
      <c r="E3147" s="6" t="str">
        <f aca="false">IF(AND(V3147&lt;&gt;"",W3147&lt;&gt;""),"Yes","No")</f>
        <v>Yes</v>
      </c>
      <c r="F3147" s="18" t="n">
        <f aca="false">Total!F3147</f>
        <v>2332</v>
      </c>
      <c r="G3147" s="18" t="n">
        <f aca="false">Total!G3147</f>
        <v>1779.9</v>
      </c>
      <c r="H3147" s="18" t="n">
        <f aca="false">Total!H3147</f>
        <v>552.1</v>
      </c>
      <c r="I3147" s="18" t="n">
        <f aca="false">Total!I3147</f>
        <v>89.92</v>
      </c>
      <c r="J3147" s="18" t="n">
        <f aca="false">IF($V3147="","",INDEX('Stock Exchange'!F$5:F$2450,$V3147))</f>
        <v>2332</v>
      </c>
      <c r="K3147" s="18" t="n">
        <f aca="false">IF($V3147="","",INDEX('Stock Exchange'!G$5:G$2450,$V3147))</f>
        <v>1752.8</v>
      </c>
      <c r="L3147" s="18" t="n">
        <f aca="false">IF($V3147="","",INDEX('Stock Exchange'!H$5:H$2450,$V3147))</f>
        <v>579.2</v>
      </c>
      <c r="M3147" s="18" t="n">
        <f aca="false">IF($V3147="","",INDEX('Stock Exchange'!I$5:I$2450,$V3147))</f>
        <v>94.32</v>
      </c>
      <c r="N3147" s="18" t="n">
        <f aca="false">IF($W3147="","",INDEX(Primary!F$5:F$2450,$W3147))</f>
        <v>0</v>
      </c>
      <c r="O3147" s="18" t="n">
        <f aca="false">IF($W3147="","",INDEX(Primary!G$5:G$2450,$W3147))</f>
        <v>27.1</v>
      </c>
      <c r="P3147" s="18" t="n">
        <f aca="false">IF($W3147="","",INDEX(Primary!H$5:H$2450,$W3147))</f>
        <v>-27.1</v>
      </c>
      <c r="Q3147" s="18" t="n">
        <f aca="false">IF($W3147="","",INDEX(Primary!I$5:I$2450,$W3147))</f>
        <v>-4.41</v>
      </c>
      <c r="R3147" s="19" t="n">
        <f aca="false">IF($E3147="Yes",L3147+P3147,"")</f>
        <v>552.1</v>
      </c>
      <c r="S3147" s="19" t="n">
        <f aca="false">IF($E3147="Yes",H3147-R3147,"")</f>
        <v>0</v>
      </c>
      <c r="T3147" s="6" t="str">
        <f aca="false">IF($E3147="Yes",IF(ROUND(ABS(S3147),2)&lt;=$T$2,"OK","CHECK"),"n/a")</f>
        <v>OK</v>
      </c>
      <c r="U3147" s="20" t="n">
        <f aca="false">Total!J3147</f>
        <v>61.405</v>
      </c>
      <c r="V3147" s="17" t="n">
        <f aca="false">IFERROR(MATCH($A3147,'Stock Exchange'!$A$5:$A$2450,0),"")</f>
        <v>929</v>
      </c>
      <c r="W3147" s="17" t="n">
        <f aca="false">IFERROR(MATCH($A3147,Primary!$A$5:$A$2450,0),"")</f>
        <v>929</v>
      </c>
    </row>
    <row r="3148" customFormat="false" ht="15" hidden="false" customHeight="false" outlineLevel="0" collapsed="false">
      <c r="A3148" s="16" t="n">
        <f aca="false">Total!A3148</f>
        <v>41555</v>
      </c>
      <c r="B3148" s="17" t="n">
        <f aca="false">YEAR(A3148)</f>
        <v>2013</v>
      </c>
      <c r="C3148" s="17" t="n">
        <f aca="false">MONTH(A3148)</f>
        <v>10</v>
      </c>
      <c r="D3148" s="6" t="str">
        <f aca="false">IF(MONTH(A3148)&gt;=4,"FY "&amp;YEAR(A3148)&amp;"-"&amp;RIGHT(YEAR(A3148)+1,2),"FY "&amp;(YEAR(A3148)-1)&amp;"-"&amp;RIGHT(YEAR(A3148),2))</f>
        <v>FY 2013-14</v>
      </c>
      <c r="E3148" s="6" t="str">
        <f aca="false">IF(AND(V3148&lt;&gt;"",W3148&lt;&gt;""),"Yes","No")</f>
        <v>Yes</v>
      </c>
      <c r="F3148" s="18" t="n">
        <f aca="false">Total!F3148</f>
        <v>2429</v>
      </c>
      <c r="G3148" s="18" t="n">
        <f aca="false">Total!G3148</f>
        <v>1628.5</v>
      </c>
      <c r="H3148" s="18" t="n">
        <f aca="false">Total!H3148</f>
        <v>800.5</v>
      </c>
      <c r="I3148" s="18" t="n">
        <f aca="false">Total!I3148</f>
        <v>129.58</v>
      </c>
      <c r="J3148" s="18" t="n">
        <f aca="false">IF($V3148="","",INDEX('Stock Exchange'!F$5:F$2450,$V3148))</f>
        <v>2429</v>
      </c>
      <c r="K3148" s="18" t="n">
        <f aca="false">IF($V3148="","",INDEX('Stock Exchange'!G$5:G$2450,$V3148))</f>
        <v>1601.2</v>
      </c>
      <c r="L3148" s="18" t="n">
        <f aca="false">IF($V3148="","",INDEX('Stock Exchange'!H$5:H$2450,$V3148))</f>
        <v>827.8</v>
      </c>
      <c r="M3148" s="18" t="n">
        <f aca="false">IF($V3148="","",INDEX('Stock Exchange'!I$5:I$2450,$V3148))</f>
        <v>134</v>
      </c>
      <c r="N3148" s="18" t="n">
        <f aca="false">IF($W3148="","",INDEX(Primary!F$5:F$2450,$W3148))</f>
        <v>0</v>
      </c>
      <c r="O3148" s="18" t="n">
        <f aca="false">IF($W3148="","",INDEX(Primary!G$5:G$2450,$W3148))</f>
        <v>27.3</v>
      </c>
      <c r="P3148" s="18" t="n">
        <f aca="false">IF($W3148="","",INDEX(Primary!H$5:H$2450,$W3148))</f>
        <v>-27.3</v>
      </c>
      <c r="Q3148" s="18" t="n">
        <f aca="false">IF($W3148="","",INDEX(Primary!I$5:I$2450,$W3148))</f>
        <v>-4.42</v>
      </c>
      <c r="R3148" s="19" t="n">
        <f aca="false">IF($E3148="Yes",L3148+P3148,"")</f>
        <v>800.5</v>
      </c>
      <c r="S3148" s="19" t="n">
        <f aca="false">IF($E3148="Yes",H3148-R3148,"")</f>
        <v>0</v>
      </c>
      <c r="T3148" s="6" t="str">
        <f aca="false">IF($E3148="Yes",IF(ROUND(ABS(S3148),2)&lt;=$T$2,"OK","CHECK"),"n/a")</f>
        <v>OK</v>
      </c>
      <c r="U3148" s="20" t="n">
        <f aca="false">Total!J3148</f>
        <v>61.776</v>
      </c>
      <c r="V3148" s="17" t="n">
        <f aca="false">IFERROR(MATCH($A3148,'Stock Exchange'!$A$5:$A$2450,0),"")</f>
        <v>930</v>
      </c>
      <c r="W3148" s="17" t="n">
        <f aca="false">IFERROR(MATCH($A3148,Primary!$A$5:$A$2450,0),"")</f>
        <v>930</v>
      </c>
    </row>
    <row r="3149" customFormat="false" ht="15" hidden="false" customHeight="false" outlineLevel="0" collapsed="false">
      <c r="A3149" s="16" t="n">
        <f aca="false">Total!A3149</f>
        <v>41556</v>
      </c>
      <c r="B3149" s="17" t="n">
        <f aca="false">YEAR(A3149)</f>
        <v>2013</v>
      </c>
      <c r="C3149" s="17" t="n">
        <f aca="false">MONTH(A3149)</f>
        <v>10</v>
      </c>
      <c r="D3149" s="6" t="str">
        <f aca="false">IF(MONTH(A3149)&gt;=4,"FY "&amp;YEAR(A3149)&amp;"-"&amp;RIGHT(YEAR(A3149)+1,2),"FY "&amp;(YEAR(A3149)-1)&amp;"-"&amp;RIGHT(YEAR(A3149),2))</f>
        <v>FY 2013-14</v>
      </c>
      <c r="E3149" s="6" t="str">
        <f aca="false">IF(AND(V3149&lt;&gt;"",W3149&lt;&gt;""),"Yes","No")</f>
        <v>Yes</v>
      </c>
      <c r="F3149" s="18" t="n">
        <f aca="false">Total!F3149</f>
        <v>2609.6</v>
      </c>
      <c r="G3149" s="18" t="n">
        <f aca="false">Total!G3149</f>
        <v>2373.4</v>
      </c>
      <c r="H3149" s="18" t="n">
        <f aca="false">Total!H3149</f>
        <v>236.1</v>
      </c>
      <c r="I3149" s="18" t="n">
        <f aca="false">Total!I3149</f>
        <v>38.28</v>
      </c>
      <c r="J3149" s="18" t="n">
        <f aca="false">IF($V3149="","",INDEX('Stock Exchange'!F$5:F$2450,$V3149))</f>
        <v>2609.6</v>
      </c>
      <c r="K3149" s="18" t="n">
        <f aca="false">IF($V3149="","",INDEX('Stock Exchange'!G$5:G$2450,$V3149))</f>
        <v>2372.2</v>
      </c>
      <c r="L3149" s="18" t="n">
        <f aca="false">IF($V3149="","",INDEX('Stock Exchange'!H$5:H$2450,$V3149))</f>
        <v>237.3</v>
      </c>
      <c r="M3149" s="18" t="n">
        <f aca="false">IF($V3149="","",INDEX('Stock Exchange'!I$5:I$2450,$V3149))</f>
        <v>38.48</v>
      </c>
      <c r="N3149" s="18" t="n">
        <f aca="false">IF($W3149="","",INDEX(Primary!F$5:F$2450,$W3149))</f>
        <v>0</v>
      </c>
      <c r="O3149" s="18" t="n">
        <f aca="false">IF($W3149="","",INDEX(Primary!G$5:G$2450,$W3149))</f>
        <v>1.2</v>
      </c>
      <c r="P3149" s="18" t="n">
        <f aca="false">IF($W3149="","",INDEX(Primary!H$5:H$2450,$W3149))</f>
        <v>-1.2</v>
      </c>
      <c r="Q3149" s="18" t="n">
        <f aca="false">IF($W3149="","",INDEX(Primary!I$5:I$2450,$W3149))</f>
        <v>-0.2</v>
      </c>
      <c r="R3149" s="19" t="n">
        <f aca="false">IF($E3149="Yes",L3149+P3149,"")</f>
        <v>236.1</v>
      </c>
      <c r="S3149" s="19" t="n">
        <f aca="false">IF($E3149="Yes",H3149-R3149,"")</f>
        <v>0</v>
      </c>
      <c r="T3149" s="6" t="str">
        <f aca="false">IF($E3149="Yes",IF(ROUND(ABS(S3149),2)&lt;=$T$2,"OK","CHECK"),"n/a")</f>
        <v>OK</v>
      </c>
      <c r="U3149" s="20" t="n">
        <f aca="false">Total!J3149</f>
        <v>61.6885</v>
      </c>
      <c r="V3149" s="17" t="n">
        <f aca="false">IFERROR(MATCH($A3149,'Stock Exchange'!$A$5:$A$2450,0),"")</f>
        <v>931</v>
      </c>
      <c r="W3149" s="17" t="n">
        <f aca="false">IFERROR(MATCH($A3149,Primary!$A$5:$A$2450,0),"")</f>
        <v>931</v>
      </c>
    </row>
    <row r="3150" customFormat="false" ht="15" hidden="false" customHeight="false" outlineLevel="0" collapsed="false">
      <c r="A3150" s="16" t="n">
        <f aca="false">Total!A3150</f>
        <v>41557</v>
      </c>
      <c r="B3150" s="17" t="n">
        <f aca="false">YEAR(A3150)</f>
        <v>2013</v>
      </c>
      <c r="C3150" s="17" t="n">
        <f aca="false">MONTH(A3150)</f>
        <v>10</v>
      </c>
      <c r="D3150" s="6" t="str">
        <f aca="false">IF(MONTH(A3150)&gt;=4,"FY "&amp;YEAR(A3150)&amp;"-"&amp;RIGHT(YEAR(A3150)+1,2),"FY "&amp;(YEAR(A3150)-1)&amp;"-"&amp;RIGHT(YEAR(A3150),2))</f>
        <v>FY 2013-14</v>
      </c>
      <c r="E3150" s="6" t="str">
        <f aca="false">IF(AND(V3150&lt;&gt;"",W3150&lt;&gt;""),"Yes","No")</f>
        <v>Yes</v>
      </c>
      <c r="F3150" s="18" t="n">
        <f aca="false">Total!F3150</f>
        <v>2705.2</v>
      </c>
      <c r="G3150" s="18" t="n">
        <f aca="false">Total!G3150</f>
        <v>2381</v>
      </c>
      <c r="H3150" s="18" t="n">
        <f aca="false">Total!H3150</f>
        <v>324.2</v>
      </c>
      <c r="I3150" s="18" t="n">
        <f aca="false">Total!I3150</f>
        <v>52.36</v>
      </c>
      <c r="J3150" s="18" t="n">
        <f aca="false">IF($V3150="","",INDEX('Stock Exchange'!F$5:F$2450,$V3150))</f>
        <v>2705.2</v>
      </c>
      <c r="K3150" s="18" t="n">
        <f aca="false">IF($V3150="","",INDEX('Stock Exchange'!G$5:G$2450,$V3150))</f>
        <v>2370.4</v>
      </c>
      <c r="L3150" s="18" t="n">
        <f aca="false">IF($V3150="","",INDEX('Stock Exchange'!H$5:H$2450,$V3150))</f>
        <v>334.9</v>
      </c>
      <c r="M3150" s="18" t="n">
        <f aca="false">IF($V3150="","",INDEX('Stock Exchange'!I$5:I$2450,$V3150))</f>
        <v>54.08</v>
      </c>
      <c r="N3150" s="18" t="n">
        <f aca="false">IF($W3150="","",INDEX(Primary!F$5:F$2450,$W3150))</f>
        <v>0</v>
      </c>
      <c r="O3150" s="18" t="n">
        <f aca="false">IF($W3150="","",INDEX(Primary!G$5:G$2450,$W3150))</f>
        <v>10.7</v>
      </c>
      <c r="P3150" s="18" t="n">
        <f aca="false">IF($W3150="","",INDEX(Primary!H$5:H$2450,$W3150))</f>
        <v>-10.7</v>
      </c>
      <c r="Q3150" s="18" t="n">
        <f aca="false">IF($W3150="","",INDEX(Primary!I$5:I$2450,$W3150))</f>
        <v>-1.72</v>
      </c>
      <c r="R3150" s="19" t="n">
        <f aca="false">IF($E3150="Yes",L3150+P3150,"")</f>
        <v>324.2</v>
      </c>
      <c r="S3150" s="19" t="n">
        <f aca="false">IF($E3150="Yes",H3150-R3150,"")</f>
        <v>0</v>
      </c>
      <c r="T3150" s="6" t="str">
        <f aca="false">IF($E3150="Yes",IF(ROUND(ABS(S3150),2)&lt;=$T$2,"OK","CHECK"),"n/a")</f>
        <v>OK</v>
      </c>
      <c r="U3150" s="20" t="n">
        <f aca="false">Total!J3150</f>
        <v>61.917</v>
      </c>
      <c r="V3150" s="17" t="n">
        <f aca="false">IFERROR(MATCH($A3150,'Stock Exchange'!$A$5:$A$2450,0),"")</f>
        <v>932</v>
      </c>
      <c r="W3150" s="17" t="n">
        <f aca="false">IFERROR(MATCH($A3150,Primary!$A$5:$A$2450,0),"")</f>
        <v>932</v>
      </c>
    </row>
    <row r="3151" customFormat="false" ht="15" hidden="false" customHeight="false" outlineLevel="0" collapsed="false">
      <c r="A3151" s="16" t="n">
        <f aca="false">Total!A3151</f>
        <v>41558</v>
      </c>
      <c r="B3151" s="17" t="n">
        <f aca="false">YEAR(A3151)</f>
        <v>2013</v>
      </c>
      <c r="C3151" s="17" t="n">
        <f aca="false">MONTH(A3151)</f>
        <v>10</v>
      </c>
      <c r="D3151" s="6" t="str">
        <f aca="false">IF(MONTH(A3151)&gt;=4,"FY "&amp;YEAR(A3151)&amp;"-"&amp;RIGHT(YEAR(A3151)+1,2),"FY "&amp;(YEAR(A3151)-1)&amp;"-"&amp;RIGHT(YEAR(A3151),2))</f>
        <v>FY 2013-14</v>
      </c>
      <c r="E3151" s="6" t="str">
        <f aca="false">IF(AND(V3151&lt;&gt;"",W3151&lt;&gt;""),"Yes","No")</f>
        <v>Yes</v>
      </c>
      <c r="F3151" s="18" t="n">
        <f aca="false">Total!F3151</f>
        <v>2334.2</v>
      </c>
      <c r="G3151" s="18" t="n">
        <f aca="false">Total!G3151</f>
        <v>1571.9</v>
      </c>
      <c r="H3151" s="18" t="n">
        <f aca="false">Total!H3151</f>
        <v>762.2</v>
      </c>
      <c r="I3151" s="18" t="n">
        <f aca="false">Total!I3151</f>
        <v>122.67</v>
      </c>
      <c r="J3151" s="18" t="n">
        <f aca="false">IF($V3151="","",INDEX('Stock Exchange'!F$5:F$2450,$V3151))</f>
        <v>2334.2</v>
      </c>
      <c r="K3151" s="18" t="n">
        <f aca="false">IF($V3151="","",INDEX('Stock Exchange'!G$5:G$2450,$V3151))</f>
        <v>1571.6</v>
      </c>
      <c r="L3151" s="18" t="n">
        <f aca="false">IF($V3151="","",INDEX('Stock Exchange'!H$5:H$2450,$V3151))</f>
        <v>762.6</v>
      </c>
      <c r="M3151" s="18" t="n">
        <f aca="false">IF($V3151="","",INDEX('Stock Exchange'!I$5:I$2450,$V3151))</f>
        <v>122.72</v>
      </c>
      <c r="N3151" s="18" t="n">
        <f aca="false">IF($W3151="","",INDEX(Primary!F$5:F$2450,$W3151))</f>
        <v>0</v>
      </c>
      <c r="O3151" s="18" t="n">
        <f aca="false">IF($W3151="","",INDEX(Primary!G$5:G$2450,$W3151))</f>
        <v>0.4</v>
      </c>
      <c r="P3151" s="18" t="n">
        <f aca="false">IF($W3151="","",INDEX(Primary!H$5:H$2450,$W3151))</f>
        <v>-0.4</v>
      </c>
      <c r="Q3151" s="18" t="n">
        <f aca="false">IF($W3151="","",INDEX(Primary!I$5:I$2450,$W3151))</f>
        <v>-0.06</v>
      </c>
      <c r="R3151" s="19" t="n">
        <f aca="false">IF($E3151="Yes",L3151+P3151,"")</f>
        <v>762.2</v>
      </c>
      <c r="S3151" s="19" t="n">
        <f aca="false">IF($E3151="Yes",H3151-R3151,"")</f>
        <v>0</v>
      </c>
      <c r="T3151" s="6" t="str">
        <f aca="false">IF($E3151="Yes",IF(ROUND(ABS(S3151),2)&lt;=$T$2,"OK","CHECK"),"n/a")</f>
        <v>OK</v>
      </c>
      <c r="U3151" s="20" t="n">
        <f aca="false">Total!J3151</f>
        <v>62.1383</v>
      </c>
      <c r="V3151" s="17" t="n">
        <f aca="false">IFERROR(MATCH($A3151,'Stock Exchange'!$A$5:$A$2450,0),"")</f>
        <v>933</v>
      </c>
      <c r="W3151" s="17" t="n">
        <f aca="false">IFERROR(MATCH($A3151,Primary!$A$5:$A$2450,0),"")</f>
        <v>933</v>
      </c>
    </row>
    <row r="3152" customFormat="false" ht="15" hidden="false" customHeight="false" outlineLevel="0" collapsed="false">
      <c r="A3152" s="16" t="n">
        <f aca="false">Total!A3152</f>
        <v>41561</v>
      </c>
      <c r="B3152" s="17" t="n">
        <f aca="false">YEAR(A3152)</f>
        <v>2013</v>
      </c>
      <c r="C3152" s="17" t="n">
        <f aca="false">MONTH(A3152)</f>
        <v>10</v>
      </c>
      <c r="D3152" s="6" t="str">
        <f aca="false">IF(MONTH(A3152)&gt;=4,"FY "&amp;YEAR(A3152)&amp;"-"&amp;RIGHT(YEAR(A3152)+1,2),"FY "&amp;(YEAR(A3152)-1)&amp;"-"&amp;RIGHT(YEAR(A3152),2))</f>
        <v>FY 2013-14</v>
      </c>
      <c r="E3152" s="6" t="str">
        <f aca="false">IF(AND(V3152&lt;&gt;"",W3152&lt;&gt;""),"Yes","No")</f>
        <v>Yes</v>
      </c>
      <c r="F3152" s="18" t="n">
        <f aca="false">Total!F3152</f>
        <v>2742.4</v>
      </c>
      <c r="G3152" s="18" t="n">
        <f aca="false">Total!G3152</f>
        <v>1748.8</v>
      </c>
      <c r="H3152" s="18" t="n">
        <f aca="false">Total!H3152</f>
        <v>993.6</v>
      </c>
      <c r="I3152" s="18" t="n">
        <f aca="false">Total!I3152</f>
        <v>162.47</v>
      </c>
      <c r="J3152" s="18" t="n">
        <f aca="false">IF($V3152="","",INDEX('Stock Exchange'!F$5:F$2450,$V3152))</f>
        <v>2742.4</v>
      </c>
      <c r="K3152" s="18" t="n">
        <f aca="false">IF($V3152="","",INDEX('Stock Exchange'!G$5:G$2450,$V3152))</f>
        <v>1748.3</v>
      </c>
      <c r="L3152" s="18" t="n">
        <f aca="false">IF($V3152="","",INDEX('Stock Exchange'!H$5:H$2450,$V3152))</f>
        <v>994.1</v>
      </c>
      <c r="M3152" s="18" t="n">
        <f aca="false">IF($V3152="","",INDEX('Stock Exchange'!I$5:I$2450,$V3152))</f>
        <v>162.55</v>
      </c>
      <c r="N3152" s="18" t="n">
        <f aca="false">IF($W3152="","",INDEX(Primary!F$5:F$2450,$W3152))</f>
        <v>0</v>
      </c>
      <c r="O3152" s="18" t="n">
        <f aca="false">IF($W3152="","",INDEX(Primary!G$5:G$2450,$W3152))</f>
        <v>0.5</v>
      </c>
      <c r="P3152" s="18" t="n">
        <f aca="false">IF($W3152="","",INDEX(Primary!H$5:H$2450,$W3152))</f>
        <v>-0.5</v>
      </c>
      <c r="Q3152" s="18" t="n">
        <f aca="false">IF($W3152="","",INDEX(Primary!I$5:I$2450,$W3152))</f>
        <v>-0.08</v>
      </c>
      <c r="R3152" s="19" t="n">
        <f aca="false">IF($E3152="Yes",L3152+P3152,"")</f>
        <v>993.6</v>
      </c>
      <c r="S3152" s="19" t="n">
        <f aca="false">IF($E3152="Yes",H3152-R3152,"")</f>
        <v>0</v>
      </c>
      <c r="T3152" s="6" t="str">
        <f aca="false">IF($E3152="Yes",IF(ROUND(ABS(S3152),2)&lt;=$T$2,"OK","CHECK"),"n/a")</f>
        <v>OK</v>
      </c>
      <c r="U3152" s="20" t="n">
        <f aca="false">Total!J3152</f>
        <v>61.157</v>
      </c>
      <c r="V3152" s="17" t="n">
        <f aca="false">IFERROR(MATCH($A3152,'Stock Exchange'!$A$5:$A$2450,0),"")</f>
        <v>934</v>
      </c>
      <c r="W3152" s="17" t="n">
        <f aca="false">IFERROR(MATCH($A3152,Primary!$A$5:$A$2450,0),"")</f>
        <v>934</v>
      </c>
    </row>
    <row r="3153" customFormat="false" ht="15" hidden="false" customHeight="false" outlineLevel="0" collapsed="false">
      <c r="A3153" s="16" t="n">
        <f aca="false">Total!A3153</f>
        <v>41562</v>
      </c>
      <c r="B3153" s="17" t="n">
        <f aca="false">YEAR(A3153)</f>
        <v>2013</v>
      </c>
      <c r="C3153" s="17" t="n">
        <f aca="false">MONTH(A3153)</f>
        <v>10</v>
      </c>
      <c r="D3153" s="6" t="str">
        <f aca="false">IF(MONTH(A3153)&gt;=4,"FY "&amp;YEAR(A3153)&amp;"-"&amp;RIGHT(YEAR(A3153)+1,2),"FY "&amp;(YEAR(A3153)-1)&amp;"-"&amp;RIGHT(YEAR(A3153),2))</f>
        <v>FY 2013-14</v>
      </c>
      <c r="E3153" s="6" t="str">
        <f aca="false">IF(AND(V3153&lt;&gt;"",W3153&lt;&gt;""),"Yes","No")</f>
        <v>Yes</v>
      </c>
      <c r="F3153" s="18" t="n">
        <f aca="false">Total!F3153</f>
        <v>2255.7</v>
      </c>
      <c r="G3153" s="18" t="n">
        <f aca="false">Total!G3153</f>
        <v>1500.3</v>
      </c>
      <c r="H3153" s="18" t="n">
        <f aca="false">Total!H3153</f>
        <v>755.4</v>
      </c>
      <c r="I3153" s="18" t="n">
        <f aca="false">Total!I3153</f>
        <v>123.23</v>
      </c>
      <c r="J3153" s="18" t="n">
        <f aca="false">IF($V3153="","",INDEX('Stock Exchange'!F$5:F$2450,$V3153))</f>
        <v>2255.6</v>
      </c>
      <c r="K3153" s="18" t="n">
        <f aca="false">IF($V3153="","",INDEX('Stock Exchange'!G$5:G$2450,$V3153))</f>
        <v>1495</v>
      </c>
      <c r="L3153" s="18" t="n">
        <f aca="false">IF($V3153="","",INDEX('Stock Exchange'!H$5:H$2450,$V3153))</f>
        <v>760.7</v>
      </c>
      <c r="M3153" s="18" t="n">
        <f aca="false">IF($V3153="","",INDEX('Stock Exchange'!I$5:I$2450,$V3153))</f>
        <v>124.08</v>
      </c>
      <c r="N3153" s="18" t="n">
        <f aca="false">IF($W3153="","",INDEX(Primary!F$5:F$2450,$W3153))</f>
        <v>0.1</v>
      </c>
      <c r="O3153" s="18" t="n">
        <f aca="false">IF($W3153="","",INDEX(Primary!G$5:G$2450,$W3153))</f>
        <v>5.4</v>
      </c>
      <c r="P3153" s="18" t="n">
        <f aca="false">IF($W3153="","",INDEX(Primary!H$5:H$2450,$W3153))</f>
        <v>-5.2</v>
      </c>
      <c r="Q3153" s="18" t="n">
        <f aca="false">IF($W3153="","",INDEX(Primary!I$5:I$2450,$W3153))</f>
        <v>-0.85</v>
      </c>
      <c r="R3153" s="19" t="n">
        <f aca="false">IF($E3153="Yes",L3153+P3153,"")</f>
        <v>755.5</v>
      </c>
      <c r="S3153" s="19" t="n">
        <f aca="false">IF($E3153="Yes",H3153-R3153,"")</f>
        <v>-0.100000000000023</v>
      </c>
      <c r="T3153" s="6" t="str">
        <f aca="false">IF($E3153="Yes",IF(ROUND(ABS(S3153),2)&lt;=$T$2,"OK","CHECK"),"n/a")</f>
        <v>OK</v>
      </c>
      <c r="U3153" s="20" t="n">
        <f aca="false">Total!J3153</f>
        <v>61.3036</v>
      </c>
      <c r="V3153" s="17" t="n">
        <f aca="false">IFERROR(MATCH($A3153,'Stock Exchange'!$A$5:$A$2450,0),"")</f>
        <v>935</v>
      </c>
      <c r="W3153" s="17" t="n">
        <f aca="false">IFERROR(MATCH($A3153,Primary!$A$5:$A$2450,0),"")</f>
        <v>935</v>
      </c>
    </row>
    <row r="3154" customFormat="false" ht="15" hidden="false" customHeight="false" outlineLevel="0" collapsed="false">
      <c r="A3154" s="16" t="n">
        <f aca="false">Total!A3154</f>
        <v>41564</v>
      </c>
      <c r="B3154" s="17" t="n">
        <f aca="false">YEAR(A3154)</f>
        <v>2013</v>
      </c>
      <c r="C3154" s="17" t="n">
        <f aca="false">MONTH(A3154)</f>
        <v>10</v>
      </c>
      <c r="D3154" s="6" t="str">
        <f aca="false">IF(MONTH(A3154)&gt;=4,"FY "&amp;YEAR(A3154)&amp;"-"&amp;RIGHT(YEAR(A3154)+1,2),"FY "&amp;(YEAR(A3154)-1)&amp;"-"&amp;RIGHT(YEAR(A3154),2))</f>
        <v>FY 2013-14</v>
      </c>
      <c r="E3154" s="6" t="str">
        <f aca="false">IF(AND(V3154&lt;&gt;"",W3154&lt;&gt;""),"Yes","No")</f>
        <v>Yes</v>
      </c>
      <c r="F3154" s="18" t="n">
        <f aca="false">Total!F3154</f>
        <v>2550.4</v>
      </c>
      <c r="G3154" s="18" t="n">
        <f aca="false">Total!G3154</f>
        <v>1403.3</v>
      </c>
      <c r="H3154" s="18" t="n">
        <f aca="false">Total!H3154</f>
        <v>1147.1</v>
      </c>
      <c r="I3154" s="18" t="n">
        <f aca="false">Total!I3154</f>
        <v>185.94</v>
      </c>
      <c r="J3154" s="18" t="n">
        <f aca="false">IF($V3154="","",INDEX('Stock Exchange'!F$5:F$2450,$V3154))</f>
        <v>2550.4</v>
      </c>
      <c r="K3154" s="18" t="n">
        <f aca="false">IF($V3154="","",INDEX('Stock Exchange'!G$5:G$2450,$V3154))</f>
        <v>1403</v>
      </c>
      <c r="L3154" s="18" t="n">
        <f aca="false">IF($V3154="","",INDEX('Stock Exchange'!H$5:H$2450,$V3154))</f>
        <v>1147.4</v>
      </c>
      <c r="M3154" s="18" t="n">
        <f aca="false">IF($V3154="","",INDEX('Stock Exchange'!I$5:I$2450,$V3154))</f>
        <v>185.99</v>
      </c>
      <c r="N3154" s="18" t="n">
        <f aca="false">IF($W3154="","",INDEX(Primary!F$5:F$2450,$W3154))</f>
        <v>0</v>
      </c>
      <c r="O3154" s="18" t="n">
        <f aca="false">IF($W3154="","",INDEX(Primary!G$5:G$2450,$W3154))</f>
        <v>0.3</v>
      </c>
      <c r="P3154" s="18" t="n">
        <f aca="false">IF($W3154="","",INDEX(Primary!H$5:H$2450,$W3154))</f>
        <v>-0.3</v>
      </c>
      <c r="Q3154" s="18" t="n">
        <f aca="false">IF($W3154="","",INDEX(Primary!I$5:I$2450,$W3154))</f>
        <v>-0.05</v>
      </c>
      <c r="R3154" s="19" t="n">
        <f aca="false">IF($E3154="Yes",L3154+P3154,"")</f>
        <v>1147.1</v>
      </c>
      <c r="S3154" s="19" t="n">
        <f aca="false">IF($E3154="Yes",H3154-R3154,"")</f>
        <v>0</v>
      </c>
      <c r="T3154" s="6" t="str">
        <f aca="false">IF($E3154="Yes",IF(ROUND(ABS(S3154),2)&lt;=$T$2,"OK","CHECK"),"n/a")</f>
        <v>OK</v>
      </c>
      <c r="U3154" s="20" t="n">
        <f aca="false">Total!J3154</f>
        <v>61.6929</v>
      </c>
      <c r="V3154" s="17" t="n">
        <f aca="false">IFERROR(MATCH($A3154,'Stock Exchange'!$A$5:$A$2450,0),"")</f>
        <v>936</v>
      </c>
      <c r="W3154" s="17" t="n">
        <f aca="false">IFERROR(MATCH($A3154,Primary!$A$5:$A$2450,0),"")</f>
        <v>936</v>
      </c>
    </row>
    <row r="3155" customFormat="false" ht="15" hidden="false" customHeight="false" outlineLevel="0" collapsed="false">
      <c r="A3155" s="16" t="n">
        <f aca="false">Total!A3155</f>
        <v>41565</v>
      </c>
      <c r="B3155" s="17" t="n">
        <f aca="false">YEAR(A3155)</f>
        <v>2013</v>
      </c>
      <c r="C3155" s="17" t="n">
        <f aca="false">MONTH(A3155)</f>
        <v>10</v>
      </c>
      <c r="D3155" s="6" t="str">
        <f aca="false">IF(MONTH(A3155)&gt;=4,"FY "&amp;YEAR(A3155)&amp;"-"&amp;RIGHT(YEAR(A3155)+1,2),"FY "&amp;(YEAR(A3155)-1)&amp;"-"&amp;RIGHT(YEAR(A3155),2))</f>
        <v>FY 2013-14</v>
      </c>
      <c r="E3155" s="6" t="str">
        <f aca="false">IF(AND(V3155&lt;&gt;"",W3155&lt;&gt;""),"Yes","No")</f>
        <v>Yes</v>
      </c>
      <c r="F3155" s="18" t="n">
        <f aca="false">Total!F3155</f>
        <v>3937.7</v>
      </c>
      <c r="G3155" s="18" t="n">
        <f aca="false">Total!G3155</f>
        <v>3117.3</v>
      </c>
      <c r="H3155" s="18" t="n">
        <f aca="false">Total!H3155</f>
        <v>820.4</v>
      </c>
      <c r="I3155" s="18" t="n">
        <f aca="false">Total!I3155</f>
        <v>133.21</v>
      </c>
      <c r="J3155" s="18" t="n">
        <f aca="false">IF($V3155="","",INDEX('Stock Exchange'!F$5:F$2450,$V3155))</f>
        <v>3937.7</v>
      </c>
      <c r="K3155" s="18" t="n">
        <f aca="false">IF($V3155="","",INDEX('Stock Exchange'!G$5:G$2450,$V3155))</f>
        <v>3116.2</v>
      </c>
      <c r="L3155" s="18" t="n">
        <f aca="false">IF($V3155="","",INDEX('Stock Exchange'!H$5:H$2450,$V3155))</f>
        <v>821.5</v>
      </c>
      <c r="M3155" s="18" t="n">
        <f aca="false">IF($V3155="","",INDEX('Stock Exchange'!I$5:I$2450,$V3155))</f>
        <v>133.4</v>
      </c>
      <c r="N3155" s="18" t="n">
        <f aca="false">IF($W3155="","",INDEX(Primary!F$5:F$2450,$W3155))</f>
        <v>0</v>
      </c>
      <c r="O3155" s="18" t="n">
        <f aca="false">IF($W3155="","",INDEX(Primary!G$5:G$2450,$W3155))</f>
        <v>1.1</v>
      </c>
      <c r="P3155" s="18" t="n">
        <f aca="false">IF($W3155="","",INDEX(Primary!H$5:H$2450,$W3155))</f>
        <v>-1.1</v>
      </c>
      <c r="Q3155" s="18" t="n">
        <f aca="false">IF($W3155="","",INDEX(Primary!I$5:I$2450,$W3155))</f>
        <v>-0.18</v>
      </c>
      <c r="R3155" s="19" t="n">
        <f aca="false">IF($E3155="Yes",L3155+P3155,"")</f>
        <v>820.4</v>
      </c>
      <c r="S3155" s="19" t="n">
        <f aca="false">IF($E3155="Yes",H3155-R3155,"")</f>
        <v>0</v>
      </c>
      <c r="T3155" s="6" t="str">
        <f aca="false">IF($E3155="Yes",IF(ROUND(ABS(S3155),2)&lt;=$T$2,"OK","CHECK"),"n/a")</f>
        <v>OK</v>
      </c>
      <c r="U3155" s="20" t="n">
        <f aca="false">Total!J3155</f>
        <v>61.581</v>
      </c>
      <c r="V3155" s="17" t="n">
        <f aca="false">IFERROR(MATCH($A3155,'Stock Exchange'!$A$5:$A$2450,0),"")</f>
        <v>937</v>
      </c>
      <c r="W3155" s="17" t="n">
        <f aca="false">IFERROR(MATCH($A3155,Primary!$A$5:$A$2450,0),"")</f>
        <v>937</v>
      </c>
    </row>
    <row r="3156" customFormat="false" ht="15" hidden="false" customHeight="false" outlineLevel="0" collapsed="false">
      <c r="A3156" s="16" t="n">
        <f aca="false">Total!A3156</f>
        <v>41568</v>
      </c>
      <c r="B3156" s="17" t="n">
        <f aca="false">YEAR(A3156)</f>
        <v>2013</v>
      </c>
      <c r="C3156" s="17" t="n">
        <f aca="false">MONTH(A3156)</f>
        <v>10</v>
      </c>
      <c r="D3156" s="6" t="str">
        <f aca="false">IF(MONTH(A3156)&gt;=4,"FY "&amp;YEAR(A3156)&amp;"-"&amp;RIGHT(YEAR(A3156)+1,2),"FY "&amp;(YEAR(A3156)-1)&amp;"-"&amp;RIGHT(YEAR(A3156),2))</f>
        <v>FY 2013-14</v>
      </c>
      <c r="E3156" s="6" t="str">
        <f aca="false">IF(AND(V3156&lt;&gt;"",W3156&lt;&gt;""),"Yes","No")</f>
        <v>Yes</v>
      </c>
      <c r="F3156" s="18" t="n">
        <f aca="false">Total!F3156</f>
        <v>3858.8</v>
      </c>
      <c r="G3156" s="18" t="n">
        <f aca="false">Total!G3156</f>
        <v>2135.3</v>
      </c>
      <c r="H3156" s="18" t="n">
        <f aca="false">Total!H3156</f>
        <v>1723.5</v>
      </c>
      <c r="I3156" s="18" t="n">
        <f aca="false">Total!I3156</f>
        <v>281.27</v>
      </c>
      <c r="J3156" s="18" t="n">
        <f aca="false">IF($V3156="","",INDEX('Stock Exchange'!F$5:F$2450,$V3156))</f>
        <v>3858.8</v>
      </c>
      <c r="K3156" s="18" t="n">
        <f aca="false">IF($V3156="","",INDEX('Stock Exchange'!G$5:G$2450,$V3156))</f>
        <v>2133.8</v>
      </c>
      <c r="L3156" s="18" t="n">
        <f aca="false">IF($V3156="","",INDEX('Stock Exchange'!H$5:H$2450,$V3156))</f>
        <v>1724.9</v>
      </c>
      <c r="M3156" s="18" t="n">
        <f aca="false">IF($V3156="","",INDEX('Stock Exchange'!I$5:I$2450,$V3156))</f>
        <v>281.5</v>
      </c>
      <c r="N3156" s="18" t="n">
        <f aca="false">IF($W3156="","",INDEX(Primary!F$5:F$2450,$W3156))</f>
        <v>0</v>
      </c>
      <c r="O3156" s="18" t="n">
        <f aca="false">IF($W3156="","",INDEX(Primary!G$5:G$2450,$W3156))</f>
        <v>1.4</v>
      </c>
      <c r="P3156" s="18" t="n">
        <f aca="false">IF($W3156="","",INDEX(Primary!H$5:H$2450,$W3156))</f>
        <v>-1.4</v>
      </c>
      <c r="Q3156" s="18" t="n">
        <f aca="false">IF($W3156="","",INDEX(Primary!I$5:I$2450,$W3156))</f>
        <v>-0.24</v>
      </c>
      <c r="R3156" s="19" t="n">
        <f aca="false">IF($E3156="Yes",L3156+P3156,"")</f>
        <v>1723.5</v>
      </c>
      <c r="S3156" s="19" t="n">
        <f aca="false">IF($E3156="Yes",H3156-R3156,"")</f>
        <v>0</v>
      </c>
      <c r="T3156" s="6" t="str">
        <f aca="false">IF($E3156="Yes",IF(ROUND(ABS(S3156),2)&lt;=$T$2,"OK","CHECK"),"n/a")</f>
        <v>OK</v>
      </c>
      <c r="U3156" s="20" t="n">
        <f aca="false">Total!J3156</f>
        <v>61.276</v>
      </c>
      <c r="V3156" s="17" t="n">
        <f aca="false">IFERROR(MATCH($A3156,'Stock Exchange'!$A$5:$A$2450,0),"")</f>
        <v>938</v>
      </c>
      <c r="W3156" s="17" t="n">
        <f aca="false">IFERROR(MATCH($A3156,Primary!$A$5:$A$2450,0),"")</f>
        <v>938</v>
      </c>
    </row>
    <row r="3157" customFormat="false" ht="15" hidden="false" customHeight="false" outlineLevel="0" collapsed="false">
      <c r="A3157" s="16" t="n">
        <f aca="false">Total!A3157</f>
        <v>41569</v>
      </c>
      <c r="B3157" s="17" t="n">
        <f aca="false">YEAR(A3157)</f>
        <v>2013</v>
      </c>
      <c r="C3157" s="17" t="n">
        <f aca="false">MONTH(A3157)</f>
        <v>10</v>
      </c>
      <c r="D3157" s="6" t="str">
        <f aca="false">IF(MONTH(A3157)&gt;=4,"FY "&amp;YEAR(A3157)&amp;"-"&amp;RIGHT(YEAR(A3157)+1,2),"FY "&amp;(YEAR(A3157)-1)&amp;"-"&amp;RIGHT(YEAR(A3157),2))</f>
        <v>FY 2013-14</v>
      </c>
      <c r="E3157" s="6" t="str">
        <f aca="false">IF(AND(V3157&lt;&gt;"",W3157&lt;&gt;""),"Yes","No")</f>
        <v>Yes</v>
      </c>
      <c r="F3157" s="18" t="n">
        <f aca="false">Total!F3157</f>
        <v>2835.3</v>
      </c>
      <c r="G3157" s="18" t="n">
        <f aca="false">Total!G3157</f>
        <v>1833.7</v>
      </c>
      <c r="H3157" s="18" t="n">
        <f aca="false">Total!H3157</f>
        <v>1001.6</v>
      </c>
      <c r="I3157" s="18" t="n">
        <f aca="false">Total!I3157</f>
        <v>162.9</v>
      </c>
      <c r="J3157" s="18" t="n">
        <f aca="false">IF($V3157="","",INDEX('Stock Exchange'!F$5:F$2450,$V3157))</f>
        <v>2835.3</v>
      </c>
      <c r="K3157" s="18" t="n">
        <f aca="false">IF($V3157="","",INDEX('Stock Exchange'!G$5:G$2450,$V3157))</f>
        <v>1831.2</v>
      </c>
      <c r="L3157" s="18" t="n">
        <f aca="false">IF($V3157="","",INDEX('Stock Exchange'!H$5:H$2450,$V3157))</f>
        <v>1004.2</v>
      </c>
      <c r="M3157" s="18" t="n">
        <f aca="false">IF($V3157="","",INDEX('Stock Exchange'!I$5:I$2450,$V3157))</f>
        <v>163.31</v>
      </c>
      <c r="N3157" s="18" t="n">
        <f aca="false">IF($W3157="","",INDEX(Primary!F$5:F$2450,$W3157))</f>
        <v>0</v>
      </c>
      <c r="O3157" s="18" t="n">
        <f aca="false">IF($W3157="","",INDEX(Primary!G$5:G$2450,$W3157))</f>
        <v>2.5</v>
      </c>
      <c r="P3157" s="18" t="n">
        <f aca="false">IF($W3157="","",INDEX(Primary!H$5:H$2450,$W3157))</f>
        <v>-2.5</v>
      </c>
      <c r="Q3157" s="18" t="n">
        <f aca="false">IF($W3157="","",INDEX(Primary!I$5:I$2450,$W3157))</f>
        <v>-0.41</v>
      </c>
      <c r="R3157" s="19" t="n">
        <f aca="false">IF($E3157="Yes",L3157+P3157,"")</f>
        <v>1001.7</v>
      </c>
      <c r="S3157" s="19" t="n">
        <f aca="false">IF($E3157="Yes",H3157-R3157,"")</f>
        <v>-0.100000000000023</v>
      </c>
      <c r="T3157" s="6" t="str">
        <f aca="false">IF($E3157="Yes",IF(ROUND(ABS(S3157),2)&lt;=$T$2,"OK","CHECK"),"n/a")</f>
        <v>OK</v>
      </c>
      <c r="U3157" s="20" t="n">
        <f aca="false">Total!J3157</f>
        <v>61.4885</v>
      </c>
      <c r="V3157" s="17" t="n">
        <f aca="false">IFERROR(MATCH($A3157,'Stock Exchange'!$A$5:$A$2450,0),"")</f>
        <v>939</v>
      </c>
      <c r="W3157" s="17" t="n">
        <f aca="false">IFERROR(MATCH($A3157,Primary!$A$5:$A$2450,0),"")</f>
        <v>939</v>
      </c>
    </row>
    <row r="3158" customFormat="false" ht="15" hidden="false" customHeight="false" outlineLevel="0" collapsed="false">
      <c r="A3158" s="16" t="n">
        <f aca="false">Total!A3158</f>
        <v>41570</v>
      </c>
      <c r="B3158" s="17" t="n">
        <f aca="false">YEAR(A3158)</f>
        <v>2013</v>
      </c>
      <c r="C3158" s="17" t="n">
        <f aca="false">MONTH(A3158)</f>
        <v>10</v>
      </c>
      <c r="D3158" s="6" t="str">
        <f aca="false">IF(MONTH(A3158)&gt;=4,"FY "&amp;YEAR(A3158)&amp;"-"&amp;RIGHT(YEAR(A3158)+1,2),"FY "&amp;(YEAR(A3158)-1)&amp;"-"&amp;RIGHT(YEAR(A3158),2))</f>
        <v>FY 2013-14</v>
      </c>
      <c r="E3158" s="6" t="str">
        <f aca="false">IF(AND(V3158&lt;&gt;"",W3158&lt;&gt;""),"Yes","No")</f>
        <v>Yes</v>
      </c>
      <c r="F3158" s="18" t="n">
        <f aca="false">Total!F3158</f>
        <v>2572</v>
      </c>
      <c r="G3158" s="18" t="n">
        <f aca="false">Total!G3158</f>
        <v>1772.1</v>
      </c>
      <c r="H3158" s="18" t="n">
        <f aca="false">Total!H3158</f>
        <v>799.9</v>
      </c>
      <c r="I3158" s="18" t="n">
        <f aca="false">Total!I3158</f>
        <v>129.48</v>
      </c>
      <c r="J3158" s="18" t="n">
        <f aca="false">IF($V3158="","",INDEX('Stock Exchange'!F$5:F$2450,$V3158))</f>
        <v>2572</v>
      </c>
      <c r="K3158" s="18" t="n">
        <f aca="false">IF($V3158="","",INDEX('Stock Exchange'!G$5:G$2450,$V3158))</f>
        <v>1738.8</v>
      </c>
      <c r="L3158" s="18" t="n">
        <f aca="false">IF($V3158="","",INDEX('Stock Exchange'!H$5:H$2450,$V3158))</f>
        <v>833.2</v>
      </c>
      <c r="M3158" s="18" t="n">
        <f aca="false">IF($V3158="","",INDEX('Stock Exchange'!I$5:I$2450,$V3158))</f>
        <v>134.87</v>
      </c>
      <c r="N3158" s="18" t="n">
        <f aca="false">IF($W3158="","",INDEX(Primary!F$5:F$2450,$W3158))</f>
        <v>0</v>
      </c>
      <c r="O3158" s="18" t="n">
        <f aca="false">IF($W3158="","",INDEX(Primary!G$5:G$2450,$W3158))</f>
        <v>33.3</v>
      </c>
      <c r="P3158" s="18" t="n">
        <f aca="false">IF($W3158="","",INDEX(Primary!H$5:H$2450,$W3158))</f>
        <v>-33.3</v>
      </c>
      <c r="Q3158" s="18" t="n">
        <f aca="false">IF($W3158="","",INDEX(Primary!I$5:I$2450,$W3158))</f>
        <v>-5.39</v>
      </c>
      <c r="R3158" s="19" t="n">
        <f aca="false">IF($E3158="Yes",L3158+P3158,"")</f>
        <v>799.9</v>
      </c>
      <c r="S3158" s="19" t="n">
        <f aca="false">IF($E3158="Yes",H3158-R3158,"")</f>
        <v>0</v>
      </c>
      <c r="T3158" s="6" t="str">
        <f aca="false">IF($E3158="Yes",IF(ROUND(ABS(S3158),2)&lt;=$T$2,"OK","CHECK"),"n/a")</f>
        <v>OK</v>
      </c>
      <c r="U3158" s="20" t="n">
        <f aca="false">Total!J3158</f>
        <v>61.78</v>
      </c>
      <c r="V3158" s="17" t="n">
        <f aca="false">IFERROR(MATCH($A3158,'Stock Exchange'!$A$5:$A$2450,0),"")</f>
        <v>940</v>
      </c>
      <c r="W3158" s="17" t="n">
        <f aca="false">IFERROR(MATCH($A3158,Primary!$A$5:$A$2450,0),"")</f>
        <v>940</v>
      </c>
    </row>
    <row r="3159" customFormat="false" ht="15" hidden="false" customHeight="false" outlineLevel="0" collapsed="false">
      <c r="A3159" s="16" t="n">
        <f aca="false">Total!A3159</f>
        <v>41571</v>
      </c>
      <c r="B3159" s="17" t="n">
        <f aca="false">YEAR(A3159)</f>
        <v>2013</v>
      </c>
      <c r="C3159" s="17" t="n">
        <f aca="false">MONTH(A3159)</f>
        <v>10</v>
      </c>
      <c r="D3159" s="6" t="str">
        <f aca="false">IF(MONTH(A3159)&gt;=4,"FY "&amp;YEAR(A3159)&amp;"-"&amp;RIGHT(YEAR(A3159)+1,2),"FY "&amp;(YEAR(A3159)-1)&amp;"-"&amp;RIGHT(YEAR(A3159),2))</f>
        <v>FY 2013-14</v>
      </c>
      <c r="E3159" s="6" t="str">
        <f aca="false">IF(AND(V3159&lt;&gt;"",W3159&lt;&gt;""),"Yes","No")</f>
        <v>Yes</v>
      </c>
      <c r="F3159" s="18" t="n">
        <f aca="false">Total!F3159</f>
        <v>2607.3</v>
      </c>
      <c r="G3159" s="18" t="n">
        <f aca="false">Total!G3159</f>
        <v>1961.6</v>
      </c>
      <c r="H3159" s="18" t="n">
        <f aca="false">Total!H3159</f>
        <v>645.7</v>
      </c>
      <c r="I3159" s="18" t="n">
        <f aca="false">Total!I3159</f>
        <v>104.93</v>
      </c>
      <c r="J3159" s="18" t="n">
        <f aca="false">IF($V3159="","",INDEX('Stock Exchange'!F$5:F$2450,$V3159))</f>
        <v>2606.6</v>
      </c>
      <c r="K3159" s="18" t="n">
        <f aca="false">IF($V3159="","",INDEX('Stock Exchange'!G$5:G$2450,$V3159))</f>
        <v>1954.2</v>
      </c>
      <c r="L3159" s="18" t="n">
        <f aca="false">IF($V3159="","",INDEX('Stock Exchange'!H$5:H$2450,$V3159))</f>
        <v>652.5</v>
      </c>
      <c r="M3159" s="18" t="n">
        <f aca="false">IF($V3159="","",INDEX('Stock Exchange'!I$5:I$2450,$V3159))</f>
        <v>106.04</v>
      </c>
      <c r="N3159" s="18" t="n">
        <f aca="false">IF($W3159="","",INDEX(Primary!F$5:F$2450,$W3159))</f>
        <v>0.6</v>
      </c>
      <c r="O3159" s="18" t="n">
        <f aca="false">IF($W3159="","",INDEX(Primary!G$5:G$2450,$W3159))</f>
        <v>7.5</v>
      </c>
      <c r="P3159" s="18" t="n">
        <f aca="false">IF($W3159="","",INDEX(Primary!H$5:H$2450,$W3159))</f>
        <v>-6.8</v>
      </c>
      <c r="Q3159" s="18" t="n">
        <f aca="false">IF($W3159="","",INDEX(Primary!I$5:I$2450,$W3159))</f>
        <v>-1.11</v>
      </c>
      <c r="R3159" s="19" t="n">
        <f aca="false">IF($E3159="Yes",L3159+P3159,"")</f>
        <v>645.7</v>
      </c>
      <c r="S3159" s="19" t="n">
        <f aca="false">IF($E3159="Yes",H3159-R3159,"")</f>
        <v>0</v>
      </c>
      <c r="T3159" s="6" t="str">
        <f aca="false">IF($E3159="Yes",IF(ROUND(ABS(S3159),2)&lt;=$T$2,"OK","CHECK"),"n/a")</f>
        <v>OK</v>
      </c>
      <c r="U3159" s="20" t="n">
        <f aca="false">Total!J3159</f>
        <v>61.534</v>
      </c>
      <c r="V3159" s="17" t="n">
        <f aca="false">IFERROR(MATCH($A3159,'Stock Exchange'!$A$5:$A$2450,0),"")</f>
        <v>941</v>
      </c>
      <c r="W3159" s="17" t="n">
        <f aca="false">IFERROR(MATCH($A3159,Primary!$A$5:$A$2450,0),"")</f>
        <v>941</v>
      </c>
    </row>
    <row r="3160" customFormat="false" ht="15" hidden="false" customHeight="false" outlineLevel="0" collapsed="false">
      <c r="A3160" s="16" t="n">
        <f aca="false">Total!A3160</f>
        <v>41572</v>
      </c>
      <c r="B3160" s="17" t="n">
        <f aca="false">YEAR(A3160)</f>
        <v>2013</v>
      </c>
      <c r="C3160" s="17" t="n">
        <f aca="false">MONTH(A3160)</f>
        <v>10</v>
      </c>
      <c r="D3160" s="6" t="str">
        <f aca="false">IF(MONTH(A3160)&gt;=4,"FY "&amp;YEAR(A3160)&amp;"-"&amp;RIGHT(YEAR(A3160)+1,2),"FY "&amp;(YEAR(A3160)-1)&amp;"-"&amp;RIGHT(YEAR(A3160),2))</f>
        <v>FY 2013-14</v>
      </c>
      <c r="E3160" s="6" t="str">
        <f aca="false">IF(AND(V3160&lt;&gt;"",W3160&lt;&gt;""),"Yes","No")</f>
        <v>Yes</v>
      </c>
      <c r="F3160" s="18" t="n">
        <f aca="false">Total!F3160</f>
        <v>2891.3</v>
      </c>
      <c r="G3160" s="18" t="n">
        <f aca="false">Total!G3160</f>
        <v>1899.6</v>
      </c>
      <c r="H3160" s="18" t="n">
        <f aca="false">Total!H3160</f>
        <v>991.7</v>
      </c>
      <c r="I3160" s="18" t="n">
        <f aca="false">Total!I3160</f>
        <v>161.49</v>
      </c>
      <c r="J3160" s="18" t="n">
        <f aca="false">IF($V3160="","",INDEX('Stock Exchange'!F$5:F$2450,$V3160))</f>
        <v>2891.3</v>
      </c>
      <c r="K3160" s="18" t="n">
        <f aca="false">IF($V3160="","",INDEX('Stock Exchange'!G$5:G$2450,$V3160))</f>
        <v>1886.3</v>
      </c>
      <c r="L3160" s="18" t="n">
        <f aca="false">IF($V3160="","",INDEX('Stock Exchange'!H$5:H$2450,$V3160))</f>
        <v>1004.9</v>
      </c>
      <c r="M3160" s="18" t="n">
        <f aca="false">IF($V3160="","",INDEX('Stock Exchange'!I$5:I$2450,$V3160))</f>
        <v>163.64</v>
      </c>
      <c r="N3160" s="18" t="n">
        <f aca="false">IF($W3160="","",INDEX(Primary!F$5:F$2450,$W3160))</f>
        <v>0</v>
      </c>
      <c r="O3160" s="18" t="n">
        <f aca="false">IF($W3160="","",INDEX(Primary!G$5:G$2450,$W3160))</f>
        <v>13.2</v>
      </c>
      <c r="P3160" s="18" t="n">
        <f aca="false">IF($W3160="","",INDEX(Primary!H$5:H$2450,$W3160))</f>
        <v>-13.2</v>
      </c>
      <c r="Q3160" s="18" t="n">
        <f aca="false">IF($W3160="","",INDEX(Primary!I$5:I$2450,$W3160))</f>
        <v>-2.15</v>
      </c>
      <c r="R3160" s="19" t="n">
        <f aca="false">IF($E3160="Yes",L3160+P3160,"")</f>
        <v>991.7</v>
      </c>
      <c r="S3160" s="19" t="n">
        <f aca="false">IF($E3160="Yes",H3160-R3160,"")</f>
        <v>0</v>
      </c>
      <c r="T3160" s="6" t="str">
        <f aca="false">IF($E3160="Yes",IF(ROUND(ABS(S3160),2)&lt;=$T$2,"OK","CHECK"),"n/a")</f>
        <v>OK</v>
      </c>
      <c r="U3160" s="20" t="n">
        <f aca="false">Total!J3160</f>
        <v>61.4105</v>
      </c>
      <c r="V3160" s="17" t="n">
        <f aca="false">IFERROR(MATCH($A3160,'Stock Exchange'!$A$5:$A$2450,0),"")</f>
        <v>942</v>
      </c>
      <c r="W3160" s="17" t="n">
        <f aca="false">IFERROR(MATCH($A3160,Primary!$A$5:$A$2450,0),"")</f>
        <v>942</v>
      </c>
    </row>
    <row r="3161" customFormat="false" ht="15" hidden="false" customHeight="false" outlineLevel="0" collapsed="false">
      <c r="A3161" s="16" t="n">
        <f aca="false">Total!A3161</f>
        <v>41575</v>
      </c>
      <c r="B3161" s="17" t="n">
        <f aca="false">YEAR(A3161)</f>
        <v>2013</v>
      </c>
      <c r="C3161" s="17" t="n">
        <f aca="false">MONTH(A3161)</f>
        <v>10</v>
      </c>
      <c r="D3161" s="6" t="str">
        <f aca="false">IF(MONTH(A3161)&gt;=4,"FY "&amp;YEAR(A3161)&amp;"-"&amp;RIGHT(YEAR(A3161)+1,2),"FY "&amp;(YEAR(A3161)-1)&amp;"-"&amp;RIGHT(YEAR(A3161),2))</f>
        <v>FY 2013-14</v>
      </c>
      <c r="E3161" s="6" t="str">
        <f aca="false">IF(AND(V3161&lt;&gt;"",W3161&lt;&gt;""),"Yes","No")</f>
        <v>Yes</v>
      </c>
      <c r="F3161" s="18" t="n">
        <f aca="false">Total!F3161</f>
        <v>2316.8</v>
      </c>
      <c r="G3161" s="18" t="n">
        <f aca="false">Total!G3161</f>
        <v>1616.8</v>
      </c>
      <c r="H3161" s="18" t="n">
        <f aca="false">Total!H3161</f>
        <v>700</v>
      </c>
      <c r="I3161" s="18" t="n">
        <f aca="false">Total!I3161</f>
        <v>113.59</v>
      </c>
      <c r="J3161" s="18" t="n">
        <f aca="false">IF($V3161="","",INDEX('Stock Exchange'!F$5:F$2450,$V3161))</f>
        <v>2316.8</v>
      </c>
      <c r="K3161" s="18" t="n">
        <f aca="false">IF($V3161="","",INDEX('Stock Exchange'!G$5:G$2450,$V3161))</f>
        <v>1616.5</v>
      </c>
      <c r="L3161" s="18" t="n">
        <f aca="false">IF($V3161="","",INDEX('Stock Exchange'!H$5:H$2450,$V3161))</f>
        <v>700.3</v>
      </c>
      <c r="M3161" s="18" t="n">
        <f aca="false">IF($V3161="","",INDEX('Stock Exchange'!I$5:I$2450,$V3161))</f>
        <v>113.63</v>
      </c>
      <c r="N3161" s="18" t="n">
        <f aca="false">IF($W3161="","",INDEX(Primary!F$5:F$2450,$W3161))</f>
        <v>0</v>
      </c>
      <c r="O3161" s="18" t="n">
        <f aca="false">IF($W3161="","",INDEX(Primary!G$5:G$2450,$W3161))</f>
        <v>0.2</v>
      </c>
      <c r="P3161" s="18" t="n">
        <f aca="false">IF($W3161="","",INDEX(Primary!H$5:H$2450,$W3161))</f>
        <v>-0.2</v>
      </c>
      <c r="Q3161" s="18" t="n">
        <f aca="false">IF($W3161="","",INDEX(Primary!I$5:I$2450,$W3161))</f>
        <v>-0.04</v>
      </c>
      <c r="R3161" s="19" t="n">
        <f aca="false">IF($E3161="Yes",L3161+P3161,"")</f>
        <v>700.1</v>
      </c>
      <c r="S3161" s="19" t="n">
        <f aca="false">IF($E3161="Yes",H3161-R3161,"")</f>
        <v>-0.0999999999999091</v>
      </c>
      <c r="T3161" s="6" t="str">
        <f aca="false">IF($E3161="Yes",IF(ROUND(ABS(S3161),2)&lt;=$T$2,"OK","CHECK"),"n/a")</f>
        <v>OK</v>
      </c>
      <c r="U3161" s="20" t="n">
        <f aca="false">Total!J3161</f>
        <v>61.625</v>
      </c>
      <c r="V3161" s="17" t="n">
        <f aca="false">IFERROR(MATCH($A3161,'Stock Exchange'!$A$5:$A$2450,0),"")</f>
        <v>943</v>
      </c>
      <c r="W3161" s="17" t="n">
        <f aca="false">IFERROR(MATCH($A3161,Primary!$A$5:$A$2450,0),"")</f>
        <v>943</v>
      </c>
    </row>
    <row r="3162" customFormat="false" ht="15" hidden="false" customHeight="false" outlineLevel="0" collapsed="false">
      <c r="A3162" s="16" t="n">
        <f aca="false">Total!A3162</f>
        <v>41576</v>
      </c>
      <c r="B3162" s="17" t="n">
        <f aca="false">YEAR(A3162)</f>
        <v>2013</v>
      </c>
      <c r="C3162" s="17" t="n">
        <f aca="false">MONTH(A3162)</f>
        <v>10</v>
      </c>
      <c r="D3162" s="6" t="str">
        <f aca="false">IF(MONTH(A3162)&gt;=4,"FY "&amp;YEAR(A3162)&amp;"-"&amp;RIGHT(YEAR(A3162)+1,2),"FY "&amp;(YEAR(A3162)-1)&amp;"-"&amp;RIGHT(YEAR(A3162),2))</f>
        <v>FY 2013-14</v>
      </c>
      <c r="E3162" s="6" t="str">
        <f aca="false">IF(AND(V3162&lt;&gt;"",W3162&lt;&gt;""),"Yes","No")</f>
        <v>Yes</v>
      </c>
      <c r="F3162" s="18" t="n">
        <f aca="false">Total!F3162</f>
        <v>2322.4</v>
      </c>
      <c r="G3162" s="18" t="n">
        <f aca="false">Total!G3162</f>
        <v>1664.9</v>
      </c>
      <c r="H3162" s="18" t="n">
        <f aca="false">Total!H3162</f>
        <v>657.5</v>
      </c>
      <c r="I3162" s="18" t="n">
        <f aca="false">Total!I3162</f>
        <v>106.91</v>
      </c>
      <c r="J3162" s="18" t="n">
        <f aca="false">IF($V3162="","",INDEX('Stock Exchange'!F$5:F$2450,$V3162))</f>
        <v>2322.4</v>
      </c>
      <c r="K3162" s="18" t="n">
        <f aca="false">IF($V3162="","",INDEX('Stock Exchange'!G$5:G$2450,$V3162))</f>
        <v>1663</v>
      </c>
      <c r="L3162" s="18" t="n">
        <f aca="false">IF($V3162="","",INDEX('Stock Exchange'!H$5:H$2450,$V3162))</f>
        <v>659.5</v>
      </c>
      <c r="M3162" s="18" t="n">
        <f aca="false">IF($V3162="","",INDEX('Stock Exchange'!I$5:I$2450,$V3162))</f>
        <v>107.23</v>
      </c>
      <c r="N3162" s="18" t="n">
        <f aca="false">IF($W3162="","",INDEX(Primary!F$5:F$2450,$W3162))</f>
        <v>0</v>
      </c>
      <c r="O3162" s="18" t="n">
        <f aca="false">IF($W3162="","",INDEX(Primary!G$5:G$2450,$W3162))</f>
        <v>2</v>
      </c>
      <c r="P3162" s="18" t="n">
        <f aca="false">IF($W3162="","",INDEX(Primary!H$5:H$2450,$W3162))</f>
        <v>-2</v>
      </c>
      <c r="Q3162" s="18" t="n">
        <f aca="false">IF($W3162="","",INDEX(Primary!I$5:I$2450,$W3162))</f>
        <v>-0.32</v>
      </c>
      <c r="R3162" s="19" t="n">
        <f aca="false">IF($E3162="Yes",L3162+P3162,"")</f>
        <v>657.5</v>
      </c>
      <c r="S3162" s="19" t="n">
        <f aca="false">IF($E3162="Yes",H3162-R3162,"")</f>
        <v>0</v>
      </c>
      <c r="T3162" s="6" t="str">
        <f aca="false">IF($E3162="Yes",IF(ROUND(ABS(S3162),2)&lt;=$T$2,"OK","CHECK"),"n/a")</f>
        <v>OK</v>
      </c>
      <c r="U3162" s="20" t="n">
        <f aca="false">Total!J3162</f>
        <v>61.503</v>
      </c>
      <c r="V3162" s="17" t="n">
        <f aca="false">IFERROR(MATCH($A3162,'Stock Exchange'!$A$5:$A$2450,0),"")</f>
        <v>944</v>
      </c>
      <c r="W3162" s="17" t="n">
        <f aca="false">IFERROR(MATCH($A3162,Primary!$A$5:$A$2450,0),"")</f>
        <v>944</v>
      </c>
    </row>
    <row r="3163" customFormat="false" ht="15" hidden="false" customHeight="false" outlineLevel="0" collapsed="false">
      <c r="A3163" s="16" t="n">
        <f aca="false">Total!A3163</f>
        <v>41577</v>
      </c>
      <c r="B3163" s="17" t="n">
        <f aca="false">YEAR(A3163)</f>
        <v>2013</v>
      </c>
      <c r="C3163" s="17" t="n">
        <f aca="false">MONTH(A3163)</f>
        <v>10</v>
      </c>
      <c r="D3163" s="6" t="str">
        <f aca="false">IF(MONTH(A3163)&gt;=4,"FY "&amp;YEAR(A3163)&amp;"-"&amp;RIGHT(YEAR(A3163)+1,2),"FY "&amp;(YEAR(A3163)-1)&amp;"-"&amp;RIGHT(YEAR(A3163),2))</f>
        <v>FY 2013-14</v>
      </c>
      <c r="E3163" s="6" t="str">
        <f aca="false">IF(AND(V3163&lt;&gt;"",W3163&lt;&gt;""),"Yes","No")</f>
        <v>Yes</v>
      </c>
      <c r="F3163" s="18" t="n">
        <f aca="false">Total!F3163</f>
        <v>2912</v>
      </c>
      <c r="G3163" s="18" t="n">
        <f aca="false">Total!G3163</f>
        <v>1700.4</v>
      </c>
      <c r="H3163" s="18" t="n">
        <f aca="false">Total!H3163</f>
        <v>1211.6</v>
      </c>
      <c r="I3163" s="18" t="n">
        <f aca="false">Total!I3163</f>
        <v>197.13</v>
      </c>
      <c r="J3163" s="18" t="n">
        <f aca="false">IF($V3163="","",INDEX('Stock Exchange'!F$5:F$2450,$V3163))</f>
        <v>2867.8</v>
      </c>
      <c r="K3163" s="18" t="n">
        <f aca="false">IF($V3163="","",INDEX('Stock Exchange'!G$5:G$2450,$V3163))</f>
        <v>1700.1</v>
      </c>
      <c r="L3163" s="18" t="n">
        <f aca="false">IF($V3163="","",INDEX('Stock Exchange'!H$5:H$2450,$V3163))</f>
        <v>1167.7</v>
      </c>
      <c r="M3163" s="18" t="n">
        <f aca="false">IF($V3163="","",INDEX('Stock Exchange'!I$5:I$2450,$V3163))</f>
        <v>189.98</v>
      </c>
      <c r="N3163" s="18" t="n">
        <f aca="false">IF($W3163="","",INDEX(Primary!F$5:F$2450,$W3163))</f>
        <v>44.2</v>
      </c>
      <c r="O3163" s="18" t="n">
        <f aca="false">IF($W3163="","",INDEX(Primary!G$5:G$2450,$W3163))</f>
        <v>0.3</v>
      </c>
      <c r="P3163" s="18" t="n">
        <f aca="false">IF($W3163="","",INDEX(Primary!H$5:H$2450,$W3163))</f>
        <v>43.9</v>
      </c>
      <c r="Q3163" s="18" t="n">
        <f aca="false">IF($W3163="","",INDEX(Primary!I$5:I$2450,$W3163))</f>
        <v>7.15</v>
      </c>
      <c r="R3163" s="19" t="n">
        <f aca="false">IF($E3163="Yes",L3163+P3163,"")</f>
        <v>1211.6</v>
      </c>
      <c r="S3163" s="19" t="n">
        <f aca="false">IF($E3163="Yes",H3163-R3163,"")</f>
        <v>0</v>
      </c>
      <c r="T3163" s="6" t="str">
        <f aca="false">IF($E3163="Yes",IF(ROUND(ABS(S3163),2)&lt;=$T$2,"OK","CHECK"),"n/a")</f>
        <v>OK</v>
      </c>
      <c r="U3163" s="20" t="n">
        <f aca="false">Total!J3163</f>
        <v>61.463</v>
      </c>
      <c r="V3163" s="17" t="n">
        <f aca="false">IFERROR(MATCH($A3163,'Stock Exchange'!$A$5:$A$2450,0),"")</f>
        <v>945</v>
      </c>
      <c r="W3163" s="17" t="n">
        <f aca="false">IFERROR(MATCH($A3163,Primary!$A$5:$A$2450,0),"")</f>
        <v>945</v>
      </c>
    </row>
    <row r="3164" customFormat="false" ht="15" hidden="false" customHeight="false" outlineLevel="0" collapsed="false">
      <c r="A3164" s="16" t="n">
        <f aca="false">Total!A3164</f>
        <v>41578</v>
      </c>
      <c r="B3164" s="17" t="n">
        <f aca="false">YEAR(A3164)</f>
        <v>2013</v>
      </c>
      <c r="C3164" s="17" t="n">
        <f aca="false">MONTH(A3164)</f>
        <v>10</v>
      </c>
      <c r="D3164" s="6" t="str">
        <f aca="false">IF(MONTH(A3164)&gt;=4,"FY "&amp;YEAR(A3164)&amp;"-"&amp;RIGHT(YEAR(A3164)+1,2),"FY "&amp;(YEAR(A3164)-1)&amp;"-"&amp;RIGHT(YEAR(A3164),2))</f>
        <v>FY 2013-14</v>
      </c>
      <c r="E3164" s="6" t="str">
        <f aca="false">IF(AND(V3164&lt;&gt;"",W3164&lt;&gt;""),"Yes","No")</f>
        <v>Yes</v>
      </c>
      <c r="F3164" s="18" t="n">
        <f aca="false">Total!F3164</f>
        <v>2909</v>
      </c>
      <c r="G3164" s="18" t="n">
        <f aca="false">Total!G3164</f>
        <v>1881.1</v>
      </c>
      <c r="H3164" s="18" t="n">
        <f aca="false">Total!H3164</f>
        <v>1027.9</v>
      </c>
      <c r="I3164" s="18" t="n">
        <f aca="false">Total!I3164</f>
        <v>167.17</v>
      </c>
      <c r="J3164" s="18" t="n">
        <f aca="false">IF($V3164="","",INDEX('Stock Exchange'!F$5:F$2450,$V3164))</f>
        <v>2909</v>
      </c>
      <c r="K3164" s="18" t="n">
        <f aca="false">IF($V3164="","",INDEX('Stock Exchange'!G$5:G$2450,$V3164))</f>
        <v>1873.5</v>
      </c>
      <c r="L3164" s="18" t="n">
        <f aca="false">IF($V3164="","",INDEX('Stock Exchange'!H$5:H$2450,$V3164))</f>
        <v>1035.5</v>
      </c>
      <c r="M3164" s="18" t="n">
        <f aca="false">IF($V3164="","",INDEX('Stock Exchange'!I$5:I$2450,$V3164))</f>
        <v>168.41</v>
      </c>
      <c r="N3164" s="18" t="n">
        <f aca="false">IF($W3164="","",INDEX(Primary!F$5:F$2450,$W3164))</f>
        <v>0</v>
      </c>
      <c r="O3164" s="18" t="n">
        <f aca="false">IF($W3164="","",INDEX(Primary!G$5:G$2450,$W3164))</f>
        <v>7.6</v>
      </c>
      <c r="P3164" s="18" t="n">
        <f aca="false">IF($W3164="","",INDEX(Primary!H$5:H$2450,$W3164))</f>
        <v>-7.6</v>
      </c>
      <c r="Q3164" s="18" t="n">
        <f aca="false">IF($W3164="","",INDEX(Primary!I$5:I$2450,$W3164))</f>
        <v>-1.24</v>
      </c>
      <c r="R3164" s="19" t="n">
        <f aca="false">IF($E3164="Yes",L3164+P3164,"")</f>
        <v>1027.9</v>
      </c>
      <c r="S3164" s="19" t="n">
        <f aca="false">IF($E3164="Yes",H3164-R3164,"")</f>
        <v>0</v>
      </c>
      <c r="T3164" s="6" t="str">
        <f aca="false">IF($E3164="Yes",IF(ROUND(ABS(S3164),2)&lt;=$T$2,"OK","CHECK"),"n/a")</f>
        <v>OK</v>
      </c>
      <c r="U3164" s="20" t="n">
        <f aca="false">Total!J3164</f>
        <v>61.4871</v>
      </c>
      <c r="V3164" s="17" t="n">
        <f aca="false">IFERROR(MATCH($A3164,'Stock Exchange'!$A$5:$A$2450,0),"")</f>
        <v>946</v>
      </c>
      <c r="W3164" s="17" t="n">
        <f aca="false">IFERROR(MATCH($A3164,Primary!$A$5:$A$2450,0),"")</f>
        <v>946</v>
      </c>
    </row>
    <row r="3165" customFormat="false" ht="15" hidden="false" customHeight="false" outlineLevel="0" collapsed="false">
      <c r="A3165" s="16" t="n">
        <f aca="false">Total!A3165</f>
        <v>41579</v>
      </c>
      <c r="B3165" s="17" t="n">
        <f aca="false">YEAR(A3165)</f>
        <v>2013</v>
      </c>
      <c r="C3165" s="17" t="n">
        <f aca="false">MONTH(A3165)</f>
        <v>11</v>
      </c>
      <c r="D3165" s="6" t="str">
        <f aca="false">IF(MONTH(A3165)&gt;=4,"FY "&amp;YEAR(A3165)&amp;"-"&amp;RIGHT(YEAR(A3165)+1,2),"FY "&amp;(YEAR(A3165)-1)&amp;"-"&amp;RIGHT(YEAR(A3165),2))</f>
        <v>FY 2013-14</v>
      </c>
      <c r="E3165" s="6" t="str">
        <f aca="false">IF(AND(V3165&lt;&gt;"",W3165&lt;&gt;""),"Yes","No")</f>
        <v>Yes</v>
      </c>
      <c r="F3165" s="18" t="n">
        <f aca="false">Total!F3165</f>
        <v>5652.6</v>
      </c>
      <c r="G3165" s="18" t="n">
        <f aca="false">Total!G3165</f>
        <v>3870.7</v>
      </c>
      <c r="H3165" s="18" t="n">
        <f aca="false">Total!H3165</f>
        <v>1781.9</v>
      </c>
      <c r="I3165" s="18" t="n">
        <f aca="false">Total!I3165</f>
        <v>290.17</v>
      </c>
      <c r="J3165" s="18" t="n">
        <f aca="false">IF($V3165="","",INDEX('Stock Exchange'!F$5:F$2450,$V3165))</f>
        <v>5652.6</v>
      </c>
      <c r="K3165" s="18" t="n">
        <f aca="false">IF($V3165="","",INDEX('Stock Exchange'!G$5:G$2450,$V3165))</f>
        <v>3691.4</v>
      </c>
      <c r="L3165" s="18" t="n">
        <f aca="false">IF($V3165="","",INDEX('Stock Exchange'!H$5:H$2450,$V3165))</f>
        <v>1961.2</v>
      </c>
      <c r="M3165" s="18" t="n">
        <f aca="false">IF($V3165="","",INDEX('Stock Exchange'!I$5:I$2450,$V3165))</f>
        <v>319.37</v>
      </c>
      <c r="N3165" s="18" t="n">
        <f aca="false">IF($W3165="","",INDEX(Primary!F$5:F$2450,$W3165))</f>
        <v>0</v>
      </c>
      <c r="O3165" s="18" t="n">
        <f aca="false">IF($W3165="","",INDEX(Primary!G$5:G$2450,$W3165))</f>
        <v>179.3</v>
      </c>
      <c r="P3165" s="18" t="n">
        <f aca="false">IF($W3165="","",INDEX(Primary!H$5:H$2450,$W3165))</f>
        <v>-179.3</v>
      </c>
      <c r="Q3165" s="18" t="n">
        <f aca="false">IF($W3165="","",INDEX(Primary!I$5:I$2450,$W3165))</f>
        <v>-29.2</v>
      </c>
      <c r="R3165" s="19" t="n">
        <f aca="false">IF($E3165="Yes",L3165+P3165,"")</f>
        <v>1781.9</v>
      </c>
      <c r="S3165" s="19" t="n">
        <f aca="false">IF($E3165="Yes",H3165-R3165,"")</f>
        <v>0</v>
      </c>
      <c r="T3165" s="6" t="str">
        <f aca="false">IF($E3165="Yes",IF(ROUND(ABS(S3165),2)&lt;=$T$2,"OK","CHECK"),"n/a")</f>
        <v>OK</v>
      </c>
      <c r="U3165" s="20" t="n">
        <f aca="false">Total!J3165</f>
        <v>61.41</v>
      </c>
      <c r="V3165" s="17" t="n">
        <f aca="false">IFERROR(MATCH($A3165,'Stock Exchange'!$A$5:$A$2450,0),"")</f>
        <v>947</v>
      </c>
      <c r="W3165" s="17" t="n">
        <f aca="false">IFERROR(MATCH($A3165,Primary!$A$5:$A$2450,0),"")</f>
        <v>947</v>
      </c>
    </row>
    <row r="3166" customFormat="false" ht="15" hidden="false" customHeight="false" outlineLevel="0" collapsed="false">
      <c r="A3166" s="16" t="n">
        <f aca="false">Total!A3166</f>
        <v>41583</v>
      </c>
      <c r="B3166" s="17" t="n">
        <f aca="false">YEAR(A3166)</f>
        <v>2013</v>
      </c>
      <c r="C3166" s="17" t="n">
        <f aca="false">MONTH(A3166)</f>
        <v>11</v>
      </c>
      <c r="D3166" s="6" t="str">
        <f aca="false">IF(MONTH(A3166)&gt;=4,"FY "&amp;YEAR(A3166)&amp;"-"&amp;RIGHT(YEAR(A3166)+1,2),"FY "&amp;(YEAR(A3166)-1)&amp;"-"&amp;RIGHT(YEAR(A3166),2))</f>
        <v>FY 2013-14</v>
      </c>
      <c r="E3166" s="6" t="str">
        <f aca="false">IF(AND(V3166&lt;&gt;"",W3166&lt;&gt;""),"Yes","No")</f>
        <v>Yes</v>
      </c>
      <c r="F3166" s="18" t="n">
        <f aca="false">Total!F3166</f>
        <v>2591.7</v>
      </c>
      <c r="G3166" s="18" t="n">
        <f aca="false">Total!G3166</f>
        <v>2364.3</v>
      </c>
      <c r="H3166" s="18" t="n">
        <f aca="false">Total!H3166</f>
        <v>227.4</v>
      </c>
      <c r="I3166" s="18" t="n">
        <f aca="false">Total!I3166</f>
        <v>36.74</v>
      </c>
      <c r="J3166" s="18" t="n">
        <f aca="false">IF($V3166="","",INDEX('Stock Exchange'!F$5:F$2450,$V3166))</f>
        <v>2591.7</v>
      </c>
      <c r="K3166" s="18" t="n">
        <f aca="false">IF($V3166="","",INDEX('Stock Exchange'!G$5:G$2450,$V3166))</f>
        <v>2362.7</v>
      </c>
      <c r="L3166" s="18" t="n">
        <f aca="false">IF($V3166="","",INDEX('Stock Exchange'!H$5:H$2450,$V3166))</f>
        <v>229</v>
      </c>
      <c r="M3166" s="18" t="n">
        <f aca="false">IF($V3166="","",INDEX('Stock Exchange'!I$5:I$2450,$V3166))</f>
        <v>36.99</v>
      </c>
      <c r="N3166" s="18" t="n">
        <f aca="false">IF($W3166="","",INDEX(Primary!F$5:F$2450,$W3166))</f>
        <v>0</v>
      </c>
      <c r="O3166" s="18" t="n">
        <f aca="false">IF($W3166="","",INDEX(Primary!G$5:G$2450,$W3166))</f>
        <v>1.6</v>
      </c>
      <c r="P3166" s="18" t="n">
        <f aca="false">IF($W3166="","",INDEX(Primary!H$5:H$2450,$W3166))</f>
        <v>-1.6</v>
      </c>
      <c r="Q3166" s="18" t="n">
        <f aca="false">IF($W3166="","",INDEX(Primary!I$5:I$2450,$W3166))</f>
        <v>-0.26</v>
      </c>
      <c r="R3166" s="19" t="n">
        <f aca="false">IF($E3166="Yes",L3166+P3166,"")</f>
        <v>227.4</v>
      </c>
      <c r="S3166" s="19" t="n">
        <f aca="false">IF($E3166="Yes",H3166-R3166,"")</f>
        <v>0</v>
      </c>
      <c r="T3166" s="6" t="str">
        <f aca="false">IF($E3166="Yes",IF(ROUND(ABS(S3166),2)&lt;=$T$2,"OK","CHECK"),"n/a")</f>
        <v>OK</v>
      </c>
      <c r="U3166" s="20" t="n">
        <f aca="false">Total!J3166</f>
        <v>61.9046</v>
      </c>
      <c r="V3166" s="17" t="n">
        <f aca="false">IFERROR(MATCH($A3166,'Stock Exchange'!$A$5:$A$2450,0),"")</f>
        <v>948</v>
      </c>
      <c r="W3166" s="17" t="n">
        <f aca="false">IFERROR(MATCH($A3166,Primary!$A$5:$A$2450,0),"")</f>
        <v>948</v>
      </c>
    </row>
    <row r="3167" customFormat="false" ht="15" hidden="false" customHeight="false" outlineLevel="0" collapsed="false">
      <c r="A3167" s="16" t="n">
        <f aca="false">Total!A3167</f>
        <v>41584</v>
      </c>
      <c r="B3167" s="17" t="n">
        <f aca="false">YEAR(A3167)</f>
        <v>2013</v>
      </c>
      <c r="C3167" s="17" t="n">
        <f aca="false">MONTH(A3167)</f>
        <v>11</v>
      </c>
      <c r="D3167" s="6" t="str">
        <f aca="false">IF(MONTH(A3167)&gt;=4,"FY "&amp;YEAR(A3167)&amp;"-"&amp;RIGHT(YEAR(A3167)+1,2),"FY "&amp;(YEAR(A3167)-1)&amp;"-"&amp;RIGHT(YEAR(A3167),2))</f>
        <v>FY 2013-14</v>
      </c>
      <c r="E3167" s="6" t="str">
        <f aca="false">IF(AND(V3167&lt;&gt;"",W3167&lt;&gt;""),"Yes","No")</f>
        <v>Yes</v>
      </c>
      <c r="F3167" s="18" t="n">
        <f aca="false">Total!F3167</f>
        <v>2993.2</v>
      </c>
      <c r="G3167" s="18" t="n">
        <f aca="false">Total!G3167</f>
        <v>2813.1</v>
      </c>
      <c r="H3167" s="18" t="n">
        <f aca="false">Total!H3167</f>
        <v>180.2</v>
      </c>
      <c r="I3167" s="18" t="n">
        <f aca="false">Total!I3167</f>
        <v>29.16</v>
      </c>
      <c r="J3167" s="18" t="n">
        <f aca="false">IF($V3167="","",INDEX('Stock Exchange'!F$5:F$2450,$V3167))</f>
        <v>2993.2</v>
      </c>
      <c r="K3167" s="18" t="n">
        <f aca="false">IF($V3167="","",INDEX('Stock Exchange'!G$5:G$2450,$V3167))</f>
        <v>2812.5</v>
      </c>
      <c r="L3167" s="18" t="n">
        <f aca="false">IF($V3167="","",INDEX('Stock Exchange'!H$5:H$2450,$V3167))</f>
        <v>180.8</v>
      </c>
      <c r="M3167" s="18" t="n">
        <f aca="false">IF($V3167="","",INDEX('Stock Exchange'!I$5:I$2450,$V3167))</f>
        <v>29.25</v>
      </c>
      <c r="N3167" s="18" t="n">
        <f aca="false">IF($W3167="","",INDEX(Primary!F$5:F$2450,$W3167))</f>
        <v>0</v>
      </c>
      <c r="O3167" s="18" t="n">
        <f aca="false">IF($W3167="","",INDEX(Primary!G$5:G$2450,$W3167))</f>
        <v>0.6</v>
      </c>
      <c r="P3167" s="18" t="n">
        <f aca="false">IF($W3167="","",INDEX(Primary!H$5:H$2450,$W3167))</f>
        <v>-0.6</v>
      </c>
      <c r="Q3167" s="18" t="n">
        <f aca="false">IF($W3167="","",INDEX(Primary!I$5:I$2450,$W3167))</f>
        <v>-0.1</v>
      </c>
      <c r="R3167" s="19" t="n">
        <f aca="false">IF($E3167="Yes",L3167+P3167,"")</f>
        <v>180.2</v>
      </c>
      <c r="S3167" s="19" t="n">
        <f aca="false">IF($E3167="Yes",H3167-R3167,"")</f>
        <v>0</v>
      </c>
      <c r="T3167" s="6" t="str">
        <f aca="false">IF($E3167="Yes",IF(ROUND(ABS(S3167),2)&lt;=$T$2,"OK","CHECK"),"n/a")</f>
        <v>OK</v>
      </c>
      <c r="U3167" s="20" t="n">
        <f aca="false">Total!J3167</f>
        <v>61.788</v>
      </c>
      <c r="V3167" s="17" t="n">
        <f aca="false">IFERROR(MATCH($A3167,'Stock Exchange'!$A$5:$A$2450,0),"")</f>
        <v>949</v>
      </c>
      <c r="W3167" s="17" t="n">
        <f aca="false">IFERROR(MATCH($A3167,Primary!$A$5:$A$2450,0),"")</f>
        <v>949</v>
      </c>
    </row>
    <row r="3168" customFormat="false" ht="15" hidden="false" customHeight="false" outlineLevel="0" collapsed="false">
      <c r="A3168" s="16" t="n">
        <f aca="false">Total!A3168</f>
        <v>41585</v>
      </c>
      <c r="B3168" s="17" t="n">
        <f aca="false">YEAR(A3168)</f>
        <v>2013</v>
      </c>
      <c r="C3168" s="17" t="n">
        <f aca="false">MONTH(A3168)</f>
        <v>11</v>
      </c>
      <c r="D3168" s="6" t="str">
        <f aca="false">IF(MONTH(A3168)&gt;=4,"FY "&amp;YEAR(A3168)&amp;"-"&amp;RIGHT(YEAR(A3168)+1,2),"FY "&amp;(YEAR(A3168)-1)&amp;"-"&amp;RIGHT(YEAR(A3168),2))</f>
        <v>FY 2013-14</v>
      </c>
      <c r="E3168" s="6" t="str">
        <f aca="false">IF(AND(V3168&lt;&gt;"",W3168&lt;&gt;""),"Yes","No")</f>
        <v>Yes</v>
      </c>
      <c r="F3168" s="18" t="n">
        <f aca="false">Total!F3168</f>
        <v>2073.9</v>
      </c>
      <c r="G3168" s="18" t="n">
        <f aca="false">Total!G3168</f>
        <v>1788.5</v>
      </c>
      <c r="H3168" s="18" t="n">
        <f aca="false">Total!H3168</f>
        <v>285.4</v>
      </c>
      <c r="I3168" s="18" t="n">
        <f aca="false">Total!I3168</f>
        <v>46.09</v>
      </c>
      <c r="J3168" s="18" t="n">
        <f aca="false">IF($V3168="","",INDEX('Stock Exchange'!F$5:F$2450,$V3168))</f>
        <v>2073.9</v>
      </c>
      <c r="K3168" s="18" t="n">
        <f aca="false">IF($V3168="","",INDEX('Stock Exchange'!G$5:G$2450,$V3168))</f>
        <v>1788.3</v>
      </c>
      <c r="L3168" s="18" t="n">
        <f aca="false">IF($V3168="","",INDEX('Stock Exchange'!H$5:H$2450,$V3168))</f>
        <v>285.6</v>
      </c>
      <c r="M3168" s="18" t="n">
        <f aca="false">IF($V3168="","",INDEX('Stock Exchange'!I$5:I$2450,$V3168))</f>
        <v>46.12</v>
      </c>
      <c r="N3168" s="18" t="n">
        <f aca="false">IF($W3168="","",INDEX(Primary!F$5:F$2450,$W3168))</f>
        <v>0</v>
      </c>
      <c r="O3168" s="18" t="n">
        <f aca="false">IF($W3168="","",INDEX(Primary!G$5:G$2450,$W3168))</f>
        <v>0.1</v>
      </c>
      <c r="P3168" s="18" t="n">
        <f aca="false">IF($W3168="","",INDEX(Primary!H$5:H$2450,$W3168))</f>
        <v>-0.1</v>
      </c>
      <c r="Q3168" s="18" t="n">
        <f aca="false">IF($W3168="","",INDEX(Primary!I$5:I$2450,$W3168))</f>
        <v>-0.02</v>
      </c>
      <c r="R3168" s="19" t="n">
        <f aca="false">IF($E3168="Yes",L3168+P3168,"")</f>
        <v>285.5</v>
      </c>
      <c r="S3168" s="19" t="n">
        <f aca="false">IF($E3168="Yes",H3168-R3168,"")</f>
        <v>-0.100000000000023</v>
      </c>
      <c r="T3168" s="6" t="str">
        <f aca="false">IF($E3168="Yes",IF(ROUND(ABS(S3168),2)&lt;=$T$2,"OK","CHECK"),"n/a")</f>
        <v>OK</v>
      </c>
      <c r="U3168" s="20" t="n">
        <f aca="false">Total!J3168</f>
        <v>61.9225</v>
      </c>
      <c r="V3168" s="17" t="n">
        <f aca="false">IFERROR(MATCH($A3168,'Stock Exchange'!$A$5:$A$2450,0),"")</f>
        <v>950</v>
      </c>
      <c r="W3168" s="17" t="n">
        <f aca="false">IFERROR(MATCH($A3168,Primary!$A$5:$A$2450,0),"")</f>
        <v>950</v>
      </c>
    </row>
    <row r="3169" customFormat="false" ht="15" hidden="false" customHeight="false" outlineLevel="0" collapsed="false">
      <c r="A3169" s="16" t="n">
        <f aca="false">Total!A3169</f>
        <v>41586</v>
      </c>
      <c r="B3169" s="17" t="n">
        <f aca="false">YEAR(A3169)</f>
        <v>2013</v>
      </c>
      <c r="C3169" s="17" t="n">
        <f aca="false">MONTH(A3169)</f>
        <v>11</v>
      </c>
      <c r="D3169" s="6" t="str">
        <f aca="false">IF(MONTH(A3169)&gt;=4,"FY "&amp;YEAR(A3169)&amp;"-"&amp;RIGHT(YEAR(A3169)+1,2),"FY "&amp;(YEAR(A3169)-1)&amp;"-"&amp;RIGHT(YEAR(A3169),2))</f>
        <v>FY 2013-14</v>
      </c>
      <c r="E3169" s="6" t="str">
        <f aca="false">IF(AND(V3169&lt;&gt;"",W3169&lt;&gt;""),"Yes","No")</f>
        <v>Yes</v>
      </c>
      <c r="F3169" s="18" t="n">
        <f aca="false">Total!F3169</f>
        <v>2059.1</v>
      </c>
      <c r="G3169" s="18" t="n">
        <f aca="false">Total!G3169</f>
        <v>1575.5</v>
      </c>
      <c r="H3169" s="18" t="n">
        <f aca="false">Total!H3169</f>
        <v>483.7</v>
      </c>
      <c r="I3169" s="18" t="n">
        <f aca="false">Total!I3169</f>
        <v>77.3</v>
      </c>
      <c r="J3169" s="18" t="n">
        <f aca="false">IF($V3169="","",INDEX('Stock Exchange'!F$5:F$2450,$V3169))</f>
        <v>2052.5</v>
      </c>
      <c r="K3169" s="18" t="n">
        <f aca="false">IF($V3169="","",INDEX('Stock Exchange'!G$5:G$2450,$V3169))</f>
        <v>1575.4</v>
      </c>
      <c r="L3169" s="18" t="n">
        <f aca="false">IF($V3169="","",INDEX('Stock Exchange'!H$5:H$2450,$V3169))</f>
        <v>477</v>
      </c>
      <c r="M3169" s="18" t="n">
        <f aca="false">IF($V3169="","",INDEX('Stock Exchange'!I$5:I$2450,$V3169))</f>
        <v>76.23</v>
      </c>
      <c r="N3169" s="18" t="n">
        <f aca="false">IF($W3169="","",INDEX(Primary!F$5:F$2450,$W3169))</f>
        <v>6.7</v>
      </c>
      <c r="O3169" s="18" t="n">
        <f aca="false">IF($W3169="","",INDEX(Primary!G$5:G$2450,$W3169))</f>
        <v>0</v>
      </c>
      <c r="P3169" s="18" t="n">
        <f aca="false">IF($W3169="","",INDEX(Primary!H$5:H$2450,$W3169))</f>
        <v>6.7</v>
      </c>
      <c r="Q3169" s="18" t="n">
        <f aca="false">IF($W3169="","",INDEX(Primary!I$5:I$2450,$W3169))</f>
        <v>1.06</v>
      </c>
      <c r="R3169" s="19" t="n">
        <f aca="false">IF($E3169="Yes",L3169+P3169,"")</f>
        <v>483.7</v>
      </c>
      <c r="S3169" s="19" t="n">
        <f aca="false">IF($E3169="Yes",H3169-R3169,"")</f>
        <v>0</v>
      </c>
      <c r="T3169" s="6" t="str">
        <f aca="false">IF($E3169="Yes",IF(ROUND(ABS(S3169),2)&lt;=$T$2,"OK","CHECK"),"n/a")</f>
        <v>OK</v>
      </c>
      <c r="U3169" s="20" t="n">
        <f aca="false">Total!J3169</f>
        <v>62.574</v>
      </c>
      <c r="V3169" s="17" t="n">
        <f aca="false">IFERROR(MATCH($A3169,'Stock Exchange'!$A$5:$A$2450,0),"")</f>
        <v>951</v>
      </c>
      <c r="W3169" s="17" t="n">
        <f aca="false">IFERROR(MATCH($A3169,Primary!$A$5:$A$2450,0),"")</f>
        <v>951</v>
      </c>
    </row>
    <row r="3170" customFormat="false" ht="15" hidden="false" customHeight="false" outlineLevel="0" collapsed="false">
      <c r="A3170" s="16" t="n">
        <f aca="false">Total!A3170</f>
        <v>41589</v>
      </c>
      <c r="B3170" s="17" t="n">
        <f aca="false">YEAR(A3170)</f>
        <v>2013</v>
      </c>
      <c r="C3170" s="17" t="n">
        <f aca="false">MONTH(A3170)</f>
        <v>11</v>
      </c>
      <c r="D3170" s="6" t="str">
        <f aca="false">IF(MONTH(A3170)&gt;=4,"FY "&amp;YEAR(A3170)&amp;"-"&amp;RIGHT(YEAR(A3170)+1,2),"FY "&amp;(YEAR(A3170)-1)&amp;"-"&amp;RIGHT(YEAR(A3170),2))</f>
        <v>FY 2013-14</v>
      </c>
      <c r="E3170" s="6" t="str">
        <f aca="false">IF(AND(V3170&lt;&gt;"",W3170&lt;&gt;""),"Yes","No")</f>
        <v>Yes</v>
      </c>
      <c r="F3170" s="18" t="n">
        <f aca="false">Total!F3170</f>
        <v>2350.3</v>
      </c>
      <c r="G3170" s="18" t="n">
        <f aca="false">Total!G3170</f>
        <v>1994.1</v>
      </c>
      <c r="H3170" s="18" t="n">
        <f aca="false">Total!H3170</f>
        <v>356.2</v>
      </c>
      <c r="I3170" s="18" t="n">
        <f aca="false">Total!I3170</f>
        <v>56.79</v>
      </c>
      <c r="J3170" s="18" t="n">
        <f aca="false">IF($V3170="","",INDEX('Stock Exchange'!F$5:F$2450,$V3170))</f>
        <v>2345.2</v>
      </c>
      <c r="K3170" s="18" t="n">
        <f aca="false">IF($V3170="","",INDEX('Stock Exchange'!G$5:G$2450,$V3170))</f>
        <v>1974.1</v>
      </c>
      <c r="L3170" s="18" t="n">
        <f aca="false">IF($V3170="","",INDEX('Stock Exchange'!H$5:H$2450,$V3170))</f>
        <v>371.1</v>
      </c>
      <c r="M3170" s="18" t="n">
        <f aca="false">IF($V3170="","",INDEX('Stock Exchange'!I$5:I$2450,$V3170))</f>
        <v>59.16</v>
      </c>
      <c r="N3170" s="18" t="n">
        <f aca="false">IF($W3170="","",INDEX(Primary!F$5:F$2450,$W3170))</f>
        <v>5.1</v>
      </c>
      <c r="O3170" s="18" t="n">
        <f aca="false">IF($W3170="","",INDEX(Primary!G$5:G$2450,$W3170))</f>
        <v>20</v>
      </c>
      <c r="P3170" s="18" t="n">
        <f aca="false">IF($W3170="","",INDEX(Primary!H$5:H$2450,$W3170))</f>
        <v>-14.9</v>
      </c>
      <c r="Q3170" s="18" t="n">
        <f aca="false">IF($W3170="","",INDEX(Primary!I$5:I$2450,$W3170))</f>
        <v>-2.37</v>
      </c>
      <c r="R3170" s="19" t="n">
        <f aca="false">IF($E3170="Yes",L3170+P3170,"")</f>
        <v>356.2</v>
      </c>
      <c r="S3170" s="19" t="n">
        <f aca="false">IF($E3170="Yes",H3170-R3170,"")</f>
        <v>0</v>
      </c>
      <c r="T3170" s="6" t="str">
        <f aca="false">IF($E3170="Yes",IF(ROUND(ABS(S3170),2)&lt;=$T$2,"OK","CHECK"),"n/a")</f>
        <v>OK</v>
      </c>
      <c r="U3170" s="20" t="n">
        <f aca="false">Total!J3170</f>
        <v>62.7315</v>
      </c>
      <c r="V3170" s="17" t="n">
        <f aca="false">IFERROR(MATCH($A3170,'Stock Exchange'!$A$5:$A$2450,0),"")</f>
        <v>952</v>
      </c>
      <c r="W3170" s="17" t="n">
        <f aca="false">IFERROR(MATCH($A3170,Primary!$A$5:$A$2450,0),"")</f>
        <v>952</v>
      </c>
    </row>
    <row r="3171" customFormat="false" ht="15" hidden="false" customHeight="false" outlineLevel="0" collapsed="false">
      <c r="A3171" s="16" t="n">
        <f aca="false">Total!A3171</f>
        <v>41590</v>
      </c>
      <c r="B3171" s="17" t="n">
        <f aca="false">YEAR(A3171)</f>
        <v>2013</v>
      </c>
      <c r="C3171" s="17" t="n">
        <f aca="false">MONTH(A3171)</f>
        <v>11</v>
      </c>
      <c r="D3171" s="6" t="str">
        <f aca="false">IF(MONTH(A3171)&gt;=4,"FY "&amp;YEAR(A3171)&amp;"-"&amp;RIGHT(YEAR(A3171)+1,2),"FY "&amp;(YEAR(A3171)-1)&amp;"-"&amp;RIGHT(YEAR(A3171),2))</f>
        <v>FY 2013-14</v>
      </c>
      <c r="E3171" s="6" t="str">
        <f aca="false">IF(AND(V3171&lt;&gt;"",W3171&lt;&gt;""),"Yes","No")</f>
        <v>Yes</v>
      </c>
      <c r="F3171" s="18" t="n">
        <f aca="false">Total!F3171</f>
        <v>2300.1</v>
      </c>
      <c r="G3171" s="18" t="n">
        <f aca="false">Total!G3171</f>
        <v>1989.3</v>
      </c>
      <c r="H3171" s="18" t="n">
        <f aca="false">Total!H3171</f>
        <v>310.7</v>
      </c>
      <c r="I3171" s="18" t="n">
        <f aca="false">Total!I3171</f>
        <v>49.09</v>
      </c>
      <c r="J3171" s="18" t="n">
        <f aca="false">IF($V3171="","",INDEX('Stock Exchange'!F$5:F$2450,$V3171))</f>
        <v>2300.1</v>
      </c>
      <c r="K3171" s="18" t="n">
        <f aca="false">IF($V3171="","",INDEX('Stock Exchange'!G$5:G$2450,$V3171))</f>
        <v>1985.6</v>
      </c>
      <c r="L3171" s="18" t="n">
        <f aca="false">IF($V3171="","",INDEX('Stock Exchange'!H$5:H$2450,$V3171))</f>
        <v>314.5</v>
      </c>
      <c r="M3171" s="18" t="n">
        <f aca="false">IF($V3171="","",INDEX('Stock Exchange'!I$5:I$2450,$V3171))</f>
        <v>49.69</v>
      </c>
      <c r="N3171" s="18" t="n">
        <f aca="false">IF($W3171="","",INDEX(Primary!F$5:F$2450,$W3171))</f>
        <v>0</v>
      </c>
      <c r="O3171" s="18" t="n">
        <f aca="false">IF($W3171="","",INDEX(Primary!G$5:G$2450,$W3171))</f>
        <v>3.8</v>
      </c>
      <c r="P3171" s="18" t="n">
        <f aca="false">IF($W3171="","",INDEX(Primary!H$5:H$2450,$W3171))</f>
        <v>-3.8</v>
      </c>
      <c r="Q3171" s="18" t="n">
        <f aca="false">IF($W3171="","",INDEX(Primary!I$5:I$2450,$W3171))</f>
        <v>-0.6</v>
      </c>
      <c r="R3171" s="19" t="n">
        <f aca="false">IF($E3171="Yes",L3171+P3171,"")</f>
        <v>310.7</v>
      </c>
      <c r="S3171" s="19" t="n">
        <f aca="false">IF($E3171="Yes",H3171-R3171,"")</f>
        <v>0</v>
      </c>
      <c r="T3171" s="6" t="str">
        <f aca="false">IF($E3171="Yes",IF(ROUND(ABS(S3171),2)&lt;=$T$2,"OK","CHECK"),"n/a")</f>
        <v>OK</v>
      </c>
      <c r="U3171" s="20" t="n">
        <f aca="false">Total!J3171</f>
        <v>63.2955</v>
      </c>
      <c r="V3171" s="17" t="n">
        <f aca="false">IFERROR(MATCH($A3171,'Stock Exchange'!$A$5:$A$2450,0),"")</f>
        <v>953</v>
      </c>
      <c r="W3171" s="17" t="n">
        <f aca="false">IFERROR(MATCH($A3171,Primary!$A$5:$A$2450,0),"")</f>
        <v>953</v>
      </c>
    </row>
    <row r="3172" customFormat="false" ht="15" hidden="false" customHeight="false" outlineLevel="0" collapsed="false">
      <c r="A3172" s="16" t="n">
        <f aca="false">Total!A3172</f>
        <v>41591</v>
      </c>
      <c r="B3172" s="17" t="n">
        <f aca="false">YEAR(A3172)</f>
        <v>2013</v>
      </c>
      <c r="C3172" s="17" t="n">
        <f aca="false">MONTH(A3172)</f>
        <v>11</v>
      </c>
      <c r="D3172" s="6" t="str">
        <f aca="false">IF(MONTH(A3172)&gt;=4,"FY "&amp;YEAR(A3172)&amp;"-"&amp;RIGHT(YEAR(A3172)+1,2),"FY "&amp;(YEAR(A3172)-1)&amp;"-"&amp;RIGHT(YEAR(A3172),2))</f>
        <v>FY 2013-14</v>
      </c>
      <c r="E3172" s="6" t="str">
        <f aca="false">IF(AND(V3172&lt;&gt;"",W3172&lt;&gt;""),"Yes","No")</f>
        <v>Yes</v>
      </c>
      <c r="F3172" s="18" t="n">
        <f aca="false">Total!F3172</f>
        <v>2562.7</v>
      </c>
      <c r="G3172" s="18" t="n">
        <f aca="false">Total!G3172</f>
        <v>2186</v>
      </c>
      <c r="H3172" s="18" t="n">
        <f aca="false">Total!H3172</f>
        <v>376.7</v>
      </c>
      <c r="I3172" s="18" t="n">
        <f aca="false">Total!I3172</f>
        <v>59.23</v>
      </c>
      <c r="J3172" s="18" t="n">
        <f aca="false">IF($V3172="","",INDEX('Stock Exchange'!F$5:F$2450,$V3172))</f>
        <v>2562.7</v>
      </c>
      <c r="K3172" s="18" t="n">
        <f aca="false">IF($V3172="","",INDEX('Stock Exchange'!G$5:G$2450,$V3172))</f>
        <v>2184.1</v>
      </c>
      <c r="L3172" s="18" t="n">
        <f aca="false">IF($V3172="","",INDEX('Stock Exchange'!H$5:H$2450,$V3172))</f>
        <v>378.6</v>
      </c>
      <c r="M3172" s="18" t="n">
        <f aca="false">IF($V3172="","",INDEX('Stock Exchange'!I$5:I$2450,$V3172))</f>
        <v>59.53</v>
      </c>
      <c r="N3172" s="18" t="n">
        <f aca="false">IF($W3172="","",INDEX(Primary!F$5:F$2450,$W3172))</f>
        <v>0</v>
      </c>
      <c r="O3172" s="18" t="n">
        <f aca="false">IF($W3172="","",INDEX(Primary!G$5:G$2450,$W3172))</f>
        <v>1.9</v>
      </c>
      <c r="P3172" s="18" t="n">
        <f aca="false">IF($W3172="","",INDEX(Primary!H$5:H$2450,$W3172))</f>
        <v>-1.9</v>
      </c>
      <c r="Q3172" s="18" t="n">
        <f aca="false">IF($W3172="","",INDEX(Primary!I$5:I$2450,$W3172))</f>
        <v>-0.3</v>
      </c>
      <c r="R3172" s="19" t="n">
        <f aca="false">IF($E3172="Yes",L3172+P3172,"")</f>
        <v>376.7</v>
      </c>
      <c r="S3172" s="19" t="n">
        <f aca="false">IF($E3172="Yes",H3172-R3172,"")</f>
        <v>0</v>
      </c>
      <c r="T3172" s="6" t="str">
        <f aca="false">IF($E3172="Yes",IF(ROUND(ABS(S3172),2)&lt;=$T$2,"OK","CHECK"),"n/a")</f>
        <v>OK</v>
      </c>
      <c r="U3172" s="20" t="n">
        <f aca="false">Total!J3172</f>
        <v>63.593</v>
      </c>
      <c r="V3172" s="17" t="n">
        <f aca="false">IFERROR(MATCH($A3172,'Stock Exchange'!$A$5:$A$2450,0),"")</f>
        <v>954</v>
      </c>
      <c r="W3172" s="17" t="n">
        <f aca="false">IFERROR(MATCH($A3172,Primary!$A$5:$A$2450,0),"")</f>
        <v>954</v>
      </c>
    </row>
    <row r="3173" customFormat="false" ht="15" hidden="false" customHeight="false" outlineLevel="0" collapsed="false">
      <c r="A3173" s="16" t="n">
        <f aca="false">Total!A3173</f>
        <v>41596</v>
      </c>
      <c r="B3173" s="17" t="n">
        <f aca="false">YEAR(A3173)</f>
        <v>2013</v>
      </c>
      <c r="C3173" s="17" t="n">
        <f aca="false">MONTH(A3173)</f>
        <v>11</v>
      </c>
      <c r="D3173" s="6" t="str">
        <f aca="false">IF(MONTH(A3173)&gt;=4,"FY "&amp;YEAR(A3173)&amp;"-"&amp;RIGHT(YEAR(A3173)+1,2),"FY "&amp;(YEAR(A3173)-1)&amp;"-"&amp;RIGHT(YEAR(A3173),2))</f>
        <v>FY 2013-14</v>
      </c>
      <c r="E3173" s="6" t="str">
        <f aca="false">IF(AND(V3173&lt;&gt;"",W3173&lt;&gt;""),"Yes","No")</f>
        <v>Yes</v>
      </c>
      <c r="F3173" s="18" t="n">
        <f aca="false">Total!F3173</f>
        <v>5584.4</v>
      </c>
      <c r="G3173" s="18" t="n">
        <f aca="false">Total!G3173</f>
        <v>3986.7</v>
      </c>
      <c r="H3173" s="18" t="n">
        <f aca="false">Total!H3173</f>
        <v>1597.7</v>
      </c>
      <c r="I3173" s="18" t="n">
        <f aca="false">Total!I3173</f>
        <v>253.34</v>
      </c>
      <c r="J3173" s="18" t="n">
        <f aca="false">IF($V3173="","",INDEX('Stock Exchange'!F$5:F$2450,$V3173))</f>
        <v>5288.8</v>
      </c>
      <c r="K3173" s="18" t="n">
        <f aca="false">IF($V3173="","",INDEX('Stock Exchange'!G$5:G$2450,$V3173))</f>
        <v>3973.3</v>
      </c>
      <c r="L3173" s="18" t="n">
        <f aca="false">IF($V3173="","",INDEX('Stock Exchange'!H$5:H$2450,$V3173))</f>
        <v>1315.5</v>
      </c>
      <c r="M3173" s="18" t="n">
        <f aca="false">IF($V3173="","",INDEX('Stock Exchange'!I$5:I$2450,$V3173))</f>
        <v>208.59</v>
      </c>
      <c r="N3173" s="18" t="n">
        <f aca="false">IF($W3173="","",INDEX(Primary!F$5:F$2450,$W3173))</f>
        <v>295.7</v>
      </c>
      <c r="O3173" s="18" t="n">
        <f aca="false">IF($W3173="","",INDEX(Primary!G$5:G$2450,$W3173))</f>
        <v>13.4</v>
      </c>
      <c r="P3173" s="18" t="n">
        <f aca="false">IF($W3173="","",INDEX(Primary!H$5:H$2450,$W3173))</f>
        <v>282.2</v>
      </c>
      <c r="Q3173" s="18" t="n">
        <f aca="false">IF($W3173="","",INDEX(Primary!I$5:I$2450,$W3173))</f>
        <v>44.75</v>
      </c>
      <c r="R3173" s="19" t="n">
        <f aca="false">IF($E3173="Yes",L3173+P3173,"")</f>
        <v>1597.7</v>
      </c>
      <c r="S3173" s="19" t="n">
        <f aca="false">IF($E3173="Yes",H3173-R3173,"")</f>
        <v>0</v>
      </c>
      <c r="T3173" s="6" t="str">
        <f aca="false">IF($E3173="Yes",IF(ROUND(ABS(S3173),2)&lt;=$T$2,"OK","CHECK"),"n/a")</f>
        <v>OK</v>
      </c>
      <c r="U3173" s="20" t="n">
        <f aca="false">Total!J3173</f>
        <v>63.0645</v>
      </c>
      <c r="V3173" s="17" t="n">
        <f aca="false">IFERROR(MATCH($A3173,'Stock Exchange'!$A$5:$A$2450,0),"")</f>
        <v>955</v>
      </c>
      <c r="W3173" s="17" t="n">
        <f aca="false">IFERROR(MATCH($A3173,Primary!$A$5:$A$2450,0),"")</f>
        <v>955</v>
      </c>
    </row>
    <row r="3174" customFormat="false" ht="15" hidden="false" customHeight="false" outlineLevel="0" collapsed="false">
      <c r="A3174" s="16" t="n">
        <f aca="false">Total!A3174</f>
        <v>41597</v>
      </c>
      <c r="B3174" s="17" t="n">
        <f aca="false">YEAR(A3174)</f>
        <v>2013</v>
      </c>
      <c r="C3174" s="17" t="n">
        <f aca="false">MONTH(A3174)</f>
        <v>11</v>
      </c>
      <c r="D3174" s="6" t="str">
        <f aca="false">IF(MONTH(A3174)&gt;=4,"FY "&amp;YEAR(A3174)&amp;"-"&amp;RIGHT(YEAR(A3174)+1,2),"FY "&amp;(YEAR(A3174)-1)&amp;"-"&amp;RIGHT(YEAR(A3174),2))</f>
        <v>FY 2013-14</v>
      </c>
      <c r="E3174" s="6" t="str">
        <f aca="false">IF(AND(V3174&lt;&gt;"",W3174&lt;&gt;""),"Yes","No")</f>
        <v>Yes</v>
      </c>
      <c r="F3174" s="18" t="n">
        <f aca="false">Total!F3174</f>
        <v>3461.2</v>
      </c>
      <c r="G3174" s="18" t="n">
        <f aca="false">Total!G3174</f>
        <v>2569.1</v>
      </c>
      <c r="H3174" s="18" t="n">
        <f aca="false">Total!H3174</f>
        <v>892.1</v>
      </c>
      <c r="I3174" s="18" t="n">
        <f aca="false">Total!I3174</f>
        <v>142.45</v>
      </c>
      <c r="J3174" s="18" t="n">
        <f aca="false">IF($V3174="","",INDEX('Stock Exchange'!F$5:F$2450,$V3174))</f>
        <v>3460.8</v>
      </c>
      <c r="K3174" s="18" t="n">
        <f aca="false">IF($V3174="","",INDEX('Stock Exchange'!G$5:G$2450,$V3174))</f>
        <v>2289</v>
      </c>
      <c r="L3174" s="18" t="n">
        <f aca="false">IF($V3174="","",INDEX('Stock Exchange'!H$5:H$2450,$V3174))</f>
        <v>1171.8</v>
      </c>
      <c r="M3174" s="18" t="n">
        <f aca="false">IF($V3174="","",INDEX('Stock Exchange'!I$5:I$2450,$V3174))</f>
        <v>187.12</v>
      </c>
      <c r="N3174" s="18" t="n">
        <f aca="false">IF($W3174="","",INDEX(Primary!F$5:F$2450,$W3174))</f>
        <v>0.4</v>
      </c>
      <c r="O3174" s="18" t="n">
        <f aca="false">IF($W3174="","",INDEX(Primary!G$5:G$2450,$W3174))</f>
        <v>280.1</v>
      </c>
      <c r="P3174" s="18" t="n">
        <f aca="false">IF($W3174="","",INDEX(Primary!H$5:H$2450,$W3174))</f>
        <v>-279.7</v>
      </c>
      <c r="Q3174" s="18" t="n">
        <f aca="false">IF($W3174="","",INDEX(Primary!I$5:I$2450,$W3174))</f>
        <v>-44.66</v>
      </c>
      <c r="R3174" s="19" t="n">
        <f aca="false">IF($E3174="Yes",L3174+P3174,"")</f>
        <v>892.1</v>
      </c>
      <c r="S3174" s="19" t="n">
        <f aca="false">IF($E3174="Yes",H3174-R3174,"")</f>
        <v>0</v>
      </c>
      <c r="T3174" s="6" t="str">
        <f aca="false">IF($E3174="Yes",IF(ROUND(ABS(S3174),2)&lt;=$T$2,"OK","CHECK"),"n/a")</f>
        <v>OK</v>
      </c>
      <c r="U3174" s="20" t="n">
        <f aca="false">Total!J3174</f>
        <v>62.625</v>
      </c>
      <c r="V3174" s="17" t="n">
        <f aca="false">IFERROR(MATCH($A3174,'Stock Exchange'!$A$5:$A$2450,0),"")</f>
        <v>956</v>
      </c>
      <c r="W3174" s="17" t="n">
        <f aca="false">IFERROR(MATCH($A3174,Primary!$A$5:$A$2450,0),"")</f>
        <v>956</v>
      </c>
    </row>
    <row r="3175" customFormat="false" ht="15" hidden="false" customHeight="false" outlineLevel="0" collapsed="false">
      <c r="A3175" s="16" t="n">
        <f aca="false">Total!A3175</f>
        <v>41598</v>
      </c>
      <c r="B3175" s="17" t="n">
        <f aca="false">YEAR(A3175)</f>
        <v>2013</v>
      </c>
      <c r="C3175" s="17" t="n">
        <f aca="false">MONTH(A3175)</f>
        <v>11</v>
      </c>
      <c r="D3175" s="6" t="str">
        <f aca="false">IF(MONTH(A3175)&gt;=4,"FY "&amp;YEAR(A3175)&amp;"-"&amp;RIGHT(YEAR(A3175)+1,2),"FY "&amp;(YEAR(A3175)-1)&amp;"-"&amp;RIGHT(YEAR(A3175),2))</f>
        <v>FY 2013-14</v>
      </c>
      <c r="E3175" s="6" t="str">
        <f aca="false">IF(AND(V3175&lt;&gt;"",W3175&lt;&gt;""),"Yes","No")</f>
        <v>Yes</v>
      </c>
      <c r="F3175" s="18" t="n">
        <f aca="false">Total!F3175</f>
        <v>2860.6</v>
      </c>
      <c r="G3175" s="18" t="n">
        <f aca="false">Total!G3175</f>
        <v>1892.3</v>
      </c>
      <c r="H3175" s="18" t="n">
        <f aca="false">Total!H3175</f>
        <v>968.4</v>
      </c>
      <c r="I3175" s="18" t="n">
        <f aca="false">Total!I3175</f>
        <v>155.61</v>
      </c>
      <c r="J3175" s="18" t="n">
        <f aca="false">IF($V3175="","",INDEX('Stock Exchange'!F$5:F$2450,$V3175))</f>
        <v>2858.1</v>
      </c>
      <c r="K3175" s="18" t="n">
        <f aca="false">IF($V3175="","",INDEX('Stock Exchange'!G$5:G$2450,$V3175))</f>
        <v>1795.7</v>
      </c>
      <c r="L3175" s="18" t="n">
        <f aca="false">IF($V3175="","",INDEX('Stock Exchange'!H$5:H$2450,$V3175))</f>
        <v>1062.4</v>
      </c>
      <c r="M3175" s="18" t="n">
        <f aca="false">IF($V3175="","",INDEX('Stock Exchange'!I$5:I$2450,$V3175))</f>
        <v>170.71</v>
      </c>
      <c r="N3175" s="18" t="n">
        <f aca="false">IF($W3175="","",INDEX(Primary!F$5:F$2450,$W3175))</f>
        <v>2.5</v>
      </c>
      <c r="O3175" s="18" t="n">
        <f aca="false">IF($W3175="","",INDEX(Primary!G$5:G$2450,$W3175))</f>
        <v>96.6</v>
      </c>
      <c r="P3175" s="18" t="n">
        <f aca="false">IF($W3175="","",INDEX(Primary!H$5:H$2450,$W3175))</f>
        <v>-94</v>
      </c>
      <c r="Q3175" s="18" t="n">
        <f aca="false">IF($W3175="","",INDEX(Primary!I$5:I$2450,$W3175))</f>
        <v>-15.11</v>
      </c>
      <c r="R3175" s="19" t="n">
        <f aca="false">IF($E3175="Yes",L3175+P3175,"")</f>
        <v>968.4</v>
      </c>
      <c r="S3175" s="19" t="n">
        <f aca="false">IF($E3175="Yes",H3175-R3175,"")</f>
        <v>0</v>
      </c>
      <c r="T3175" s="6" t="str">
        <f aca="false">IF($E3175="Yes",IF(ROUND(ABS(S3175),2)&lt;=$T$2,"OK","CHECK"),"n/a")</f>
        <v>OK</v>
      </c>
      <c r="U3175" s="20" t="n">
        <f aca="false">Total!J3175</f>
        <v>62.2311</v>
      </c>
      <c r="V3175" s="17" t="n">
        <f aca="false">IFERROR(MATCH($A3175,'Stock Exchange'!$A$5:$A$2450,0),"")</f>
        <v>957</v>
      </c>
      <c r="W3175" s="17" t="n">
        <f aca="false">IFERROR(MATCH($A3175,Primary!$A$5:$A$2450,0),"")</f>
        <v>957</v>
      </c>
    </row>
    <row r="3176" customFormat="false" ht="15" hidden="false" customHeight="false" outlineLevel="0" collapsed="false">
      <c r="A3176" s="16" t="n">
        <f aca="false">Total!A3176</f>
        <v>41599</v>
      </c>
      <c r="B3176" s="17" t="n">
        <f aca="false">YEAR(A3176)</f>
        <v>2013</v>
      </c>
      <c r="C3176" s="17" t="n">
        <f aca="false">MONTH(A3176)</f>
        <v>11</v>
      </c>
      <c r="D3176" s="6" t="str">
        <f aca="false">IF(MONTH(A3176)&gt;=4,"FY "&amp;YEAR(A3176)&amp;"-"&amp;RIGHT(YEAR(A3176)+1,2),"FY "&amp;(YEAR(A3176)-1)&amp;"-"&amp;RIGHT(YEAR(A3176),2))</f>
        <v>FY 2013-14</v>
      </c>
      <c r="E3176" s="6" t="str">
        <f aca="false">IF(AND(V3176&lt;&gt;"",W3176&lt;&gt;""),"Yes","No")</f>
        <v>Yes</v>
      </c>
      <c r="F3176" s="18" t="n">
        <f aca="false">Total!F3176</f>
        <v>2626.1</v>
      </c>
      <c r="G3176" s="18" t="n">
        <f aca="false">Total!G3176</f>
        <v>2519.1</v>
      </c>
      <c r="H3176" s="18" t="n">
        <f aca="false">Total!H3176</f>
        <v>107</v>
      </c>
      <c r="I3176" s="18" t="n">
        <f aca="false">Total!I3176</f>
        <v>17.11</v>
      </c>
      <c r="J3176" s="18" t="n">
        <f aca="false">IF($V3176="","",INDEX('Stock Exchange'!F$5:F$2450,$V3176))</f>
        <v>2626.1</v>
      </c>
      <c r="K3176" s="18" t="n">
        <f aca="false">IF($V3176="","",INDEX('Stock Exchange'!G$5:G$2450,$V3176))</f>
        <v>2515</v>
      </c>
      <c r="L3176" s="18" t="n">
        <f aca="false">IF($V3176="","",INDEX('Stock Exchange'!H$5:H$2450,$V3176))</f>
        <v>111.1</v>
      </c>
      <c r="M3176" s="18" t="n">
        <f aca="false">IF($V3176="","",INDEX('Stock Exchange'!I$5:I$2450,$V3176))</f>
        <v>17.76</v>
      </c>
      <c r="N3176" s="18" t="n">
        <f aca="false">IF($W3176="","",INDEX(Primary!F$5:F$2450,$W3176))</f>
        <v>0</v>
      </c>
      <c r="O3176" s="18" t="n">
        <f aca="false">IF($W3176="","",INDEX(Primary!G$5:G$2450,$W3176))</f>
        <v>4.1</v>
      </c>
      <c r="P3176" s="18" t="n">
        <f aca="false">IF($W3176="","",INDEX(Primary!H$5:H$2450,$W3176))</f>
        <v>-4.1</v>
      </c>
      <c r="Q3176" s="18" t="n">
        <f aca="false">IF($W3176="","",INDEX(Primary!I$5:I$2450,$W3176))</f>
        <v>-0.66</v>
      </c>
      <c r="R3176" s="19" t="n">
        <f aca="false">IF($E3176="Yes",L3176+P3176,"")</f>
        <v>107</v>
      </c>
      <c r="S3176" s="19" t="n">
        <f aca="false">IF($E3176="Yes",H3176-R3176,"")</f>
        <v>0</v>
      </c>
      <c r="T3176" s="6" t="str">
        <f aca="false">IF($E3176="Yes",IF(ROUND(ABS(S3176),2)&lt;=$T$2,"OK","CHECK"),"n/a")</f>
        <v>OK</v>
      </c>
      <c r="U3176" s="20" t="n">
        <f aca="false">Total!J3176</f>
        <v>62.558</v>
      </c>
      <c r="V3176" s="17" t="n">
        <f aca="false">IFERROR(MATCH($A3176,'Stock Exchange'!$A$5:$A$2450,0),"")</f>
        <v>958</v>
      </c>
      <c r="W3176" s="17" t="n">
        <f aca="false">IFERROR(MATCH($A3176,Primary!$A$5:$A$2450,0),"")</f>
        <v>958</v>
      </c>
    </row>
    <row r="3177" customFormat="false" ht="15" hidden="false" customHeight="false" outlineLevel="0" collapsed="false">
      <c r="A3177" s="16" t="n">
        <f aca="false">Total!A3177</f>
        <v>41600</v>
      </c>
      <c r="B3177" s="17" t="n">
        <f aca="false">YEAR(A3177)</f>
        <v>2013</v>
      </c>
      <c r="C3177" s="17" t="n">
        <f aca="false">MONTH(A3177)</f>
        <v>11</v>
      </c>
      <c r="D3177" s="6" t="str">
        <f aca="false">IF(MONTH(A3177)&gt;=4,"FY "&amp;YEAR(A3177)&amp;"-"&amp;RIGHT(YEAR(A3177)+1,2),"FY "&amp;(YEAR(A3177)-1)&amp;"-"&amp;RIGHT(YEAR(A3177),2))</f>
        <v>FY 2013-14</v>
      </c>
      <c r="E3177" s="6" t="str">
        <f aca="false">IF(AND(V3177&lt;&gt;"",W3177&lt;&gt;""),"Yes","No")</f>
        <v>Yes</v>
      </c>
      <c r="F3177" s="18" t="n">
        <f aca="false">Total!F3177</f>
        <v>2456.6</v>
      </c>
      <c r="G3177" s="18" t="n">
        <f aca="false">Total!G3177</f>
        <v>2496.6</v>
      </c>
      <c r="H3177" s="18" t="n">
        <f aca="false">Total!H3177</f>
        <v>-40</v>
      </c>
      <c r="I3177" s="18" t="n">
        <f aca="false">Total!I3177</f>
        <v>-6.36</v>
      </c>
      <c r="J3177" s="18" t="n">
        <f aca="false">IF($V3177="","",INDEX('Stock Exchange'!F$5:F$2450,$V3177))</f>
        <v>2456.6</v>
      </c>
      <c r="K3177" s="18" t="n">
        <f aca="false">IF($V3177="","",INDEX('Stock Exchange'!G$5:G$2450,$V3177))</f>
        <v>2479.6</v>
      </c>
      <c r="L3177" s="18" t="n">
        <f aca="false">IF($V3177="","",INDEX('Stock Exchange'!H$5:H$2450,$V3177))</f>
        <v>-23</v>
      </c>
      <c r="M3177" s="18" t="n">
        <f aca="false">IF($V3177="","",INDEX('Stock Exchange'!I$5:I$2450,$V3177))</f>
        <v>-3.66</v>
      </c>
      <c r="N3177" s="18" t="n">
        <f aca="false">IF($W3177="","",INDEX(Primary!F$5:F$2450,$W3177))</f>
        <v>0</v>
      </c>
      <c r="O3177" s="18" t="n">
        <f aca="false">IF($W3177="","",INDEX(Primary!G$5:G$2450,$W3177))</f>
        <v>17</v>
      </c>
      <c r="P3177" s="18" t="n">
        <f aca="false">IF($W3177="","",INDEX(Primary!H$5:H$2450,$W3177))</f>
        <v>-17</v>
      </c>
      <c r="Q3177" s="18" t="n">
        <f aca="false">IF($W3177="","",INDEX(Primary!I$5:I$2450,$W3177))</f>
        <v>-2.7</v>
      </c>
      <c r="R3177" s="19" t="n">
        <f aca="false">IF($E3177="Yes",L3177+P3177,"")</f>
        <v>-40</v>
      </c>
      <c r="S3177" s="19" t="n">
        <f aca="false">IF($E3177="Yes",H3177-R3177,"")</f>
        <v>0</v>
      </c>
      <c r="T3177" s="6" t="str">
        <f aca="false">IF($E3177="Yes",IF(ROUND(ABS(S3177),2)&lt;=$T$2,"OK","CHECK"),"n/a")</f>
        <v>OK</v>
      </c>
      <c r="U3177" s="20" t="n">
        <f aca="false">Total!J3177</f>
        <v>62.8895</v>
      </c>
      <c r="V3177" s="17" t="n">
        <f aca="false">IFERROR(MATCH($A3177,'Stock Exchange'!$A$5:$A$2450,0),"")</f>
        <v>959</v>
      </c>
      <c r="W3177" s="17" t="n">
        <f aca="false">IFERROR(MATCH($A3177,Primary!$A$5:$A$2450,0),"")</f>
        <v>959</v>
      </c>
    </row>
    <row r="3178" customFormat="false" ht="15" hidden="false" customHeight="false" outlineLevel="0" collapsed="false">
      <c r="A3178" s="16" t="n">
        <f aca="false">Total!A3178</f>
        <v>41603</v>
      </c>
      <c r="B3178" s="17" t="n">
        <f aca="false">YEAR(A3178)</f>
        <v>2013</v>
      </c>
      <c r="C3178" s="17" t="n">
        <f aca="false">MONTH(A3178)</f>
        <v>11</v>
      </c>
      <c r="D3178" s="6" t="str">
        <f aca="false">IF(MONTH(A3178)&gt;=4,"FY "&amp;YEAR(A3178)&amp;"-"&amp;RIGHT(YEAR(A3178)+1,2),"FY "&amp;(YEAR(A3178)-1)&amp;"-"&amp;RIGHT(YEAR(A3178),2))</f>
        <v>FY 2013-14</v>
      </c>
      <c r="E3178" s="6" t="str">
        <f aca="false">IF(AND(V3178&lt;&gt;"",W3178&lt;&gt;""),"Yes","No")</f>
        <v>Yes</v>
      </c>
      <c r="F3178" s="18" t="n">
        <f aca="false">Total!F3178</f>
        <v>1864.2</v>
      </c>
      <c r="G3178" s="18" t="n">
        <f aca="false">Total!G3178</f>
        <v>1847.5</v>
      </c>
      <c r="H3178" s="18" t="n">
        <f aca="false">Total!H3178</f>
        <v>16.7</v>
      </c>
      <c r="I3178" s="18" t="n">
        <f aca="false">Total!I3178</f>
        <v>2.65</v>
      </c>
      <c r="J3178" s="18" t="n">
        <f aca="false">IF($V3178="","",INDEX('Stock Exchange'!F$5:F$2450,$V3178))</f>
        <v>1864</v>
      </c>
      <c r="K3178" s="18" t="n">
        <f aca="false">IF($V3178="","",INDEX('Stock Exchange'!G$5:G$2450,$V3178))</f>
        <v>1845.7</v>
      </c>
      <c r="L3178" s="18" t="n">
        <f aca="false">IF($V3178="","",INDEX('Stock Exchange'!H$5:H$2450,$V3178))</f>
        <v>18.4</v>
      </c>
      <c r="M3178" s="18" t="n">
        <f aca="false">IF($V3178="","",INDEX('Stock Exchange'!I$5:I$2450,$V3178))</f>
        <v>2.92</v>
      </c>
      <c r="N3178" s="18" t="n">
        <f aca="false">IF($W3178="","",INDEX(Primary!F$5:F$2450,$W3178))</f>
        <v>0.2</v>
      </c>
      <c r="O3178" s="18" t="n">
        <f aca="false">IF($W3178="","",INDEX(Primary!G$5:G$2450,$W3178))</f>
        <v>1.8</v>
      </c>
      <c r="P3178" s="18" t="n">
        <f aca="false">IF($W3178="","",INDEX(Primary!H$5:H$2450,$W3178))</f>
        <v>-1.7</v>
      </c>
      <c r="Q3178" s="18" t="n">
        <f aca="false">IF($W3178="","",INDEX(Primary!I$5:I$2450,$W3178))</f>
        <v>-0.26</v>
      </c>
      <c r="R3178" s="19" t="n">
        <f aca="false">IF($E3178="Yes",L3178+P3178,"")</f>
        <v>16.7</v>
      </c>
      <c r="S3178" s="19" t="n">
        <f aca="false">IF($E3178="Yes",H3178-R3178,"")</f>
        <v>0</v>
      </c>
      <c r="T3178" s="6" t="str">
        <f aca="false">IF($E3178="Yes",IF(ROUND(ABS(S3178),2)&lt;=$T$2,"OK","CHECK"),"n/a")</f>
        <v>OK</v>
      </c>
      <c r="U3178" s="20" t="n">
        <f aca="false">Total!J3178</f>
        <v>63.0236</v>
      </c>
      <c r="V3178" s="17" t="n">
        <f aca="false">IFERROR(MATCH($A3178,'Stock Exchange'!$A$5:$A$2450,0),"")</f>
        <v>960</v>
      </c>
      <c r="W3178" s="17" t="n">
        <f aca="false">IFERROR(MATCH($A3178,Primary!$A$5:$A$2450,0),"")</f>
        <v>960</v>
      </c>
    </row>
    <row r="3179" customFormat="false" ht="15" hidden="false" customHeight="false" outlineLevel="0" collapsed="false">
      <c r="A3179" s="16" t="n">
        <f aca="false">Total!A3179</f>
        <v>41604</v>
      </c>
      <c r="B3179" s="17" t="n">
        <f aca="false">YEAR(A3179)</f>
        <v>2013</v>
      </c>
      <c r="C3179" s="17" t="n">
        <f aca="false">MONTH(A3179)</f>
        <v>11</v>
      </c>
      <c r="D3179" s="6" t="str">
        <f aca="false">IF(MONTH(A3179)&gt;=4,"FY "&amp;YEAR(A3179)&amp;"-"&amp;RIGHT(YEAR(A3179)+1,2),"FY "&amp;(YEAR(A3179)-1)&amp;"-"&amp;RIGHT(YEAR(A3179),2))</f>
        <v>FY 2013-14</v>
      </c>
      <c r="E3179" s="6" t="str">
        <f aca="false">IF(AND(V3179&lt;&gt;"",W3179&lt;&gt;""),"Yes","No")</f>
        <v>Yes</v>
      </c>
      <c r="F3179" s="18" t="n">
        <f aca="false">Total!F3179</f>
        <v>2555.6</v>
      </c>
      <c r="G3179" s="18" t="n">
        <f aca="false">Total!G3179</f>
        <v>1721.8</v>
      </c>
      <c r="H3179" s="18" t="n">
        <f aca="false">Total!H3179</f>
        <v>833.9</v>
      </c>
      <c r="I3179" s="18" t="n">
        <f aca="false">Total!I3179</f>
        <v>133.26</v>
      </c>
      <c r="J3179" s="18" t="n">
        <f aca="false">IF($V3179="","",INDEX('Stock Exchange'!F$5:F$2450,$V3179))</f>
        <v>2555.6</v>
      </c>
      <c r="K3179" s="18" t="n">
        <f aca="false">IF($V3179="","",INDEX('Stock Exchange'!G$5:G$2450,$V3179))</f>
        <v>1712.9</v>
      </c>
      <c r="L3179" s="18" t="n">
        <f aca="false">IF($V3179="","",INDEX('Stock Exchange'!H$5:H$2450,$V3179))</f>
        <v>842.8</v>
      </c>
      <c r="M3179" s="18" t="n">
        <f aca="false">IF($V3179="","",INDEX('Stock Exchange'!I$5:I$2450,$V3179))</f>
        <v>134.67</v>
      </c>
      <c r="N3179" s="18" t="n">
        <f aca="false">IF($W3179="","",INDEX(Primary!F$5:F$2450,$W3179))</f>
        <v>0</v>
      </c>
      <c r="O3179" s="18" t="n">
        <f aca="false">IF($W3179="","",INDEX(Primary!G$5:G$2450,$W3179))</f>
        <v>8.9</v>
      </c>
      <c r="P3179" s="18" t="n">
        <f aca="false">IF($W3179="","",INDEX(Primary!H$5:H$2450,$W3179))</f>
        <v>-8.9</v>
      </c>
      <c r="Q3179" s="18" t="n">
        <f aca="false">IF($W3179="","",INDEX(Primary!I$5:I$2450,$W3179))</f>
        <v>-1.42</v>
      </c>
      <c r="R3179" s="19" t="n">
        <f aca="false">IF($E3179="Yes",L3179+P3179,"")</f>
        <v>833.9</v>
      </c>
      <c r="S3179" s="19" t="n">
        <f aca="false">IF($E3179="Yes",H3179-R3179,"")</f>
        <v>0</v>
      </c>
      <c r="T3179" s="6" t="str">
        <f aca="false">IF($E3179="Yes",IF(ROUND(ABS(S3179),2)&lt;=$T$2,"OK","CHECK"),"n/a")</f>
        <v>OK</v>
      </c>
      <c r="U3179" s="20" t="n">
        <f aca="false">Total!J3179</f>
        <v>62.577</v>
      </c>
      <c r="V3179" s="17" t="n">
        <f aca="false">IFERROR(MATCH($A3179,'Stock Exchange'!$A$5:$A$2450,0),"")</f>
        <v>961</v>
      </c>
      <c r="W3179" s="17" t="n">
        <f aca="false">IFERROR(MATCH($A3179,Primary!$A$5:$A$2450,0),"")</f>
        <v>961</v>
      </c>
    </row>
    <row r="3180" customFormat="false" ht="15" hidden="false" customHeight="false" outlineLevel="0" collapsed="false">
      <c r="A3180" s="16" t="n">
        <f aca="false">Total!A3180</f>
        <v>41605</v>
      </c>
      <c r="B3180" s="17" t="n">
        <f aca="false">YEAR(A3180)</f>
        <v>2013</v>
      </c>
      <c r="C3180" s="17" t="n">
        <f aca="false">MONTH(A3180)</f>
        <v>11</v>
      </c>
      <c r="D3180" s="6" t="str">
        <f aca="false">IF(MONTH(A3180)&gt;=4,"FY "&amp;YEAR(A3180)&amp;"-"&amp;RIGHT(YEAR(A3180)+1,2),"FY "&amp;(YEAR(A3180)-1)&amp;"-"&amp;RIGHT(YEAR(A3180),2))</f>
        <v>FY 2013-14</v>
      </c>
      <c r="E3180" s="6" t="str">
        <f aca="false">IF(AND(V3180&lt;&gt;"",W3180&lt;&gt;""),"Yes","No")</f>
        <v>Yes</v>
      </c>
      <c r="F3180" s="18" t="n">
        <f aca="false">Total!F3180</f>
        <v>6298.7</v>
      </c>
      <c r="G3180" s="18" t="n">
        <f aca="false">Total!G3180</f>
        <v>6677.3</v>
      </c>
      <c r="H3180" s="18" t="n">
        <f aca="false">Total!H3180</f>
        <v>-378.6</v>
      </c>
      <c r="I3180" s="18" t="n">
        <f aca="false">Total!I3180</f>
        <v>-60.62</v>
      </c>
      <c r="J3180" s="18" t="n">
        <f aca="false">IF($V3180="","",INDEX('Stock Exchange'!F$5:F$2450,$V3180))</f>
        <v>6294.3</v>
      </c>
      <c r="K3180" s="18" t="n">
        <f aca="false">IF($V3180="","",INDEX('Stock Exchange'!G$5:G$2450,$V3180))</f>
        <v>6671.5</v>
      </c>
      <c r="L3180" s="18" t="n">
        <f aca="false">IF($V3180="","",INDEX('Stock Exchange'!H$5:H$2450,$V3180))</f>
        <v>-377.2</v>
      </c>
      <c r="M3180" s="18" t="n">
        <f aca="false">IF($V3180="","",INDEX('Stock Exchange'!I$5:I$2450,$V3180))</f>
        <v>-60.4</v>
      </c>
      <c r="N3180" s="18" t="n">
        <f aca="false">IF($W3180="","",INDEX(Primary!F$5:F$2450,$W3180))</f>
        <v>4.4</v>
      </c>
      <c r="O3180" s="18" t="n">
        <f aca="false">IF($W3180="","",INDEX(Primary!G$5:G$2450,$W3180))</f>
        <v>5.8</v>
      </c>
      <c r="P3180" s="18" t="n">
        <f aca="false">IF($W3180="","",INDEX(Primary!H$5:H$2450,$W3180))</f>
        <v>-1.4</v>
      </c>
      <c r="Q3180" s="18" t="n">
        <f aca="false">IF($W3180="","",INDEX(Primary!I$5:I$2450,$W3180))</f>
        <v>-0.22</v>
      </c>
      <c r="R3180" s="19" t="n">
        <f aca="false">IF($E3180="Yes",L3180+P3180,"")</f>
        <v>-378.6</v>
      </c>
      <c r="S3180" s="19" t="n">
        <f aca="false">IF($E3180="Yes",H3180-R3180,"")</f>
        <v>0</v>
      </c>
      <c r="T3180" s="6" t="str">
        <f aca="false">IF($E3180="Yes",IF(ROUND(ABS(S3180),2)&lt;=$T$2,"OK","CHECK"),"n/a")</f>
        <v>OK</v>
      </c>
      <c r="U3180" s="20" t="n">
        <f aca="false">Total!J3180</f>
        <v>62.447</v>
      </c>
      <c r="V3180" s="17" t="n">
        <f aca="false">IFERROR(MATCH($A3180,'Stock Exchange'!$A$5:$A$2450,0),"")</f>
        <v>962</v>
      </c>
      <c r="W3180" s="17" t="n">
        <f aca="false">IFERROR(MATCH($A3180,Primary!$A$5:$A$2450,0),"")</f>
        <v>962</v>
      </c>
    </row>
    <row r="3181" customFormat="false" ht="15" hidden="false" customHeight="false" outlineLevel="0" collapsed="false">
      <c r="A3181" s="16" t="n">
        <f aca="false">Total!A3181</f>
        <v>41606</v>
      </c>
      <c r="B3181" s="17" t="n">
        <f aca="false">YEAR(A3181)</f>
        <v>2013</v>
      </c>
      <c r="C3181" s="17" t="n">
        <f aca="false">MONTH(A3181)</f>
        <v>11</v>
      </c>
      <c r="D3181" s="6" t="str">
        <f aca="false">IF(MONTH(A3181)&gt;=4,"FY "&amp;YEAR(A3181)&amp;"-"&amp;RIGHT(YEAR(A3181)+1,2),"FY "&amp;(YEAR(A3181)-1)&amp;"-"&amp;RIGHT(YEAR(A3181),2))</f>
        <v>FY 2013-14</v>
      </c>
      <c r="E3181" s="6" t="str">
        <f aca="false">IF(AND(V3181&lt;&gt;"",W3181&lt;&gt;""),"Yes","No")</f>
        <v>Yes</v>
      </c>
      <c r="F3181" s="18" t="n">
        <f aca="false">Total!F3181</f>
        <v>2360.7</v>
      </c>
      <c r="G3181" s="18" t="n">
        <f aca="false">Total!G3181</f>
        <v>2454.8</v>
      </c>
      <c r="H3181" s="18" t="n">
        <f aca="false">Total!H3181</f>
        <v>-94.1</v>
      </c>
      <c r="I3181" s="18" t="n">
        <f aca="false">Total!I3181</f>
        <v>-15.08</v>
      </c>
      <c r="J3181" s="18" t="n">
        <f aca="false">IF($V3181="","",INDEX('Stock Exchange'!F$5:F$2450,$V3181))</f>
        <v>2356.9</v>
      </c>
      <c r="K3181" s="18" t="n">
        <f aca="false">IF($V3181="","",INDEX('Stock Exchange'!G$5:G$2450,$V3181))</f>
        <v>2454.7</v>
      </c>
      <c r="L3181" s="18" t="n">
        <f aca="false">IF($V3181="","",INDEX('Stock Exchange'!H$5:H$2450,$V3181))</f>
        <v>-97.7</v>
      </c>
      <c r="M3181" s="18" t="n">
        <f aca="false">IF($V3181="","",INDEX('Stock Exchange'!I$5:I$2450,$V3181))</f>
        <v>-15.67</v>
      </c>
      <c r="N3181" s="18" t="n">
        <f aca="false">IF($W3181="","",INDEX(Primary!F$5:F$2450,$W3181))</f>
        <v>3.8</v>
      </c>
      <c r="O3181" s="18" t="n">
        <f aca="false">IF($W3181="","",INDEX(Primary!G$5:G$2450,$W3181))</f>
        <v>0.1</v>
      </c>
      <c r="P3181" s="18" t="n">
        <f aca="false">IF($W3181="","",INDEX(Primary!H$5:H$2450,$W3181))</f>
        <v>3.7</v>
      </c>
      <c r="Q3181" s="18" t="n">
        <f aca="false">IF($W3181="","",INDEX(Primary!I$5:I$2450,$W3181))</f>
        <v>0.59</v>
      </c>
      <c r="R3181" s="19" t="n">
        <f aca="false">IF($E3181="Yes",L3181+P3181,"")</f>
        <v>-94</v>
      </c>
      <c r="S3181" s="19" t="n">
        <f aca="false">IF($E3181="Yes",H3181-R3181,"")</f>
        <v>-0.0999999999999943</v>
      </c>
      <c r="T3181" s="6" t="str">
        <f aca="false">IF($E3181="Yes",IF(ROUND(ABS(S3181),2)&lt;=$T$2,"OK","CHECK"),"n/a")</f>
        <v>OK</v>
      </c>
      <c r="U3181" s="20" t="n">
        <f aca="false">Total!J3181</f>
        <v>62.3625</v>
      </c>
      <c r="V3181" s="17" t="n">
        <f aca="false">IFERROR(MATCH($A3181,'Stock Exchange'!$A$5:$A$2450,0),"")</f>
        <v>963</v>
      </c>
      <c r="W3181" s="17" t="n">
        <f aca="false">IFERROR(MATCH($A3181,Primary!$A$5:$A$2450,0),"")</f>
        <v>963</v>
      </c>
    </row>
    <row r="3182" customFormat="false" ht="15" hidden="false" customHeight="false" outlineLevel="0" collapsed="false">
      <c r="A3182" s="16" t="n">
        <f aca="false">Total!A3182</f>
        <v>41607</v>
      </c>
      <c r="B3182" s="17" t="n">
        <f aca="false">YEAR(A3182)</f>
        <v>2013</v>
      </c>
      <c r="C3182" s="17" t="n">
        <f aca="false">MONTH(A3182)</f>
        <v>11</v>
      </c>
      <c r="D3182" s="6" t="str">
        <f aca="false">IF(MONTH(A3182)&gt;=4,"FY "&amp;YEAR(A3182)&amp;"-"&amp;RIGHT(YEAR(A3182)+1,2),"FY "&amp;(YEAR(A3182)-1)&amp;"-"&amp;RIGHT(YEAR(A3182),2))</f>
        <v>FY 2013-14</v>
      </c>
      <c r="E3182" s="6" t="str">
        <f aca="false">IF(AND(V3182&lt;&gt;"",W3182&lt;&gt;""),"Yes","No")</f>
        <v>Yes</v>
      </c>
      <c r="F3182" s="18" t="n">
        <f aca="false">Total!F3182</f>
        <v>3154.8</v>
      </c>
      <c r="G3182" s="18" t="n">
        <f aca="false">Total!G3182</f>
        <v>2944</v>
      </c>
      <c r="H3182" s="18" t="n">
        <f aca="false">Total!H3182</f>
        <v>210.8</v>
      </c>
      <c r="I3182" s="18" t="n">
        <f aca="false">Total!I3182</f>
        <v>33.78</v>
      </c>
      <c r="J3182" s="18" t="n">
        <f aca="false">IF($V3182="","",INDEX('Stock Exchange'!F$5:F$2450,$V3182))</f>
        <v>3154.8</v>
      </c>
      <c r="K3182" s="18" t="n">
        <f aca="false">IF($V3182="","",INDEX('Stock Exchange'!G$5:G$2450,$V3182))</f>
        <v>2943.6</v>
      </c>
      <c r="L3182" s="18" t="n">
        <f aca="false">IF($V3182="","",INDEX('Stock Exchange'!H$5:H$2450,$V3182))</f>
        <v>211.2</v>
      </c>
      <c r="M3182" s="18" t="n">
        <f aca="false">IF($V3182="","",INDEX('Stock Exchange'!I$5:I$2450,$V3182))</f>
        <v>33.85</v>
      </c>
      <c r="N3182" s="18" t="n">
        <f aca="false">IF($W3182="","",INDEX(Primary!F$5:F$2450,$W3182))</f>
        <v>0</v>
      </c>
      <c r="O3182" s="18" t="n">
        <f aca="false">IF($W3182="","",INDEX(Primary!G$5:G$2450,$W3182))</f>
        <v>0.4</v>
      </c>
      <c r="P3182" s="18" t="n">
        <f aca="false">IF($W3182="","",INDEX(Primary!H$5:H$2450,$W3182))</f>
        <v>-0.4</v>
      </c>
      <c r="Q3182" s="18" t="n">
        <f aca="false">IF($W3182="","",INDEX(Primary!I$5:I$2450,$W3182))</f>
        <v>-0.06</v>
      </c>
      <c r="R3182" s="19" t="n">
        <f aca="false">IF($E3182="Yes",L3182+P3182,"")</f>
        <v>210.8</v>
      </c>
      <c r="S3182" s="19" t="n">
        <f aca="false">IF($E3182="Yes",H3182-R3182,"")</f>
        <v>0</v>
      </c>
      <c r="T3182" s="6" t="str">
        <f aca="false">IF($E3182="Yes",IF(ROUND(ABS(S3182),2)&lt;=$T$2,"OK","CHECK"),"n/a")</f>
        <v>OK</v>
      </c>
      <c r="U3182" s="20" t="n">
        <f aca="false">Total!J3182</f>
        <v>62.3896</v>
      </c>
      <c r="V3182" s="17" t="n">
        <f aca="false">IFERROR(MATCH($A3182,'Stock Exchange'!$A$5:$A$2450,0),"")</f>
        <v>964</v>
      </c>
      <c r="W3182" s="17" t="n">
        <f aca="false">IFERROR(MATCH($A3182,Primary!$A$5:$A$2450,0),"")</f>
        <v>964</v>
      </c>
    </row>
    <row r="3183" customFormat="false" ht="15" hidden="false" customHeight="false" outlineLevel="0" collapsed="false">
      <c r="A3183" s="16" t="n">
        <f aca="false">Total!A3183</f>
        <v>41610</v>
      </c>
      <c r="B3183" s="17" t="n">
        <f aca="false">YEAR(A3183)</f>
        <v>2013</v>
      </c>
      <c r="C3183" s="17" t="n">
        <f aca="false">MONTH(A3183)</f>
        <v>12</v>
      </c>
      <c r="D3183" s="6" t="str">
        <f aca="false">IF(MONTH(A3183)&gt;=4,"FY "&amp;YEAR(A3183)&amp;"-"&amp;RIGHT(YEAR(A3183)+1,2),"FY "&amp;(YEAR(A3183)-1)&amp;"-"&amp;RIGHT(YEAR(A3183),2))</f>
        <v>FY 2013-14</v>
      </c>
      <c r="E3183" s="6" t="str">
        <f aca="false">IF(AND(V3183&lt;&gt;"",W3183&lt;&gt;""),"Yes","No")</f>
        <v>Yes</v>
      </c>
      <c r="F3183" s="18" t="n">
        <f aca="false">Total!F3183</f>
        <v>2622.3</v>
      </c>
      <c r="G3183" s="18" t="n">
        <f aca="false">Total!G3183</f>
        <v>1876.7</v>
      </c>
      <c r="H3183" s="18" t="n">
        <f aca="false">Total!H3183</f>
        <v>745.6</v>
      </c>
      <c r="I3183" s="18" t="n">
        <f aca="false">Total!I3183</f>
        <v>119.51</v>
      </c>
      <c r="J3183" s="18" t="n">
        <f aca="false">IF($V3183="","",INDEX('Stock Exchange'!F$5:F$2450,$V3183))</f>
        <v>2622.3</v>
      </c>
      <c r="K3183" s="18" t="n">
        <f aca="false">IF($V3183="","",INDEX('Stock Exchange'!G$5:G$2450,$V3183))</f>
        <v>1875.4</v>
      </c>
      <c r="L3183" s="18" t="n">
        <f aca="false">IF($V3183="","",INDEX('Stock Exchange'!H$5:H$2450,$V3183))</f>
        <v>747</v>
      </c>
      <c r="M3183" s="18" t="n">
        <f aca="false">IF($V3183="","",INDEX('Stock Exchange'!I$5:I$2450,$V3183))</f>
        <v>119.72</v>
      </c>
      <c r="N3183" s="18" t="n">
        <f aca="false">IF($W3183="","",INDEX(Primary!F$5:F$2450,$W3183))</f>
        <v>0</v>
      </c>
      <c r="O3183" s="18" t="n">
        <f aca="false">IF($W3183="","",INDEX(Primary!G$5:G$2450,$W3183))</f>
        <v>1.3</v>
      </c>
      <c r="P3183" s="18" t="n">
        <f aca="false">IF($W3183="","",INDEX(Primary!H$5:H$2450,$W3183))</f>
        <v>-1.3</v>
      </c>
      <c r="Q3183" s="18" t="n">
        <f aca="false">IF($W3183="","",INDEX(Primary!I$5:I$2450,$W3183))</f>
        <v>-0.21</v>
      </c>
      <c r="R3183" s="19" t="n">
        <f aca="false">IF($E3183="Yes",L3183+P3183,"")</f>
        <v>745.7</v>
      </c>
      <c r="S3183" s="19" t="n">
        <f aca="false">IF($E3183="Yes",H3183-R3183,"")</f>
        <v>-0.100000000000023</v>
      </c>
      <c r="T3183" s="6" t="str">
        <f aca="false">IF($E3183="Yes",IF(ROUND(ABS(S3183),2)&lt;=$T$2,"OK","CHECK"),"n/a")</f>
        <v>OK</v>
      </c>
      <c r="U3183" s="20" t="n">
        <f aca="false">Total!J3183</f>
        <v>62.3948</v>
      </c>
      <c r="V3183" s="17" t="n">
        <f aca="false">IFERROR(MATCH($A3183,'Stock Exchange'!$A$5:$A$2450,0),"")</f>
        <v>965</v>
      </c>
      <c r="W3183" s="17" t="n">
        <f aca="false">IFERROR(MATCH($A3183,Primary!$A$5:$A$2450,0),"")</f>
        <v>965</v>
      </c>
    </row>
    <row r="3184" customFormat="false" ht="15" hidden="false" customHeight="false" outlineLevel="0" collapsed="false">
      <c r="A3184" s="16" t="n">
        <f aca="false">Total!A3184</f>
        <v>41611</v>
      </c>
      <c r="B3184" s="17" t="n">
        <f aca="false">YEAR(A3184)</f>
        <v>2013</v>
      </c>
      <c r="C3184" s="17" t="n">
        <f aca="false">MONTH(A3184)</f>
        <v>12</v>
      </c>
      <c r="D3184" s="6" t="str">
        <f aca="false">IF(MONTH(A3184)&gt;=4,"FY "&amp;YEAR(A3184)&amp;"-"&amp;RIGHT(YEAR(A3184)+1,2),"FY "&amp;(YEAR(A3184)-1)&amp;"-"&amp;RIGHT(YEAR(A3184),2))</f>
        <v>FY 2013-14</v>
      </c>
      <c r="E3184" s="6" t="str">
        <f aca="false">IF(AND(V3184&lt;&gt;"",W3184&lt;&gt;""),"Yes","No")</f>
        <v>Yes</v>
      </c>
      <c r="F3184" s="18" t="n">
        <f aca="false">Total!F3184</f>
        <v>2229.9</v>
      </c>
      <c r="G3184" s="18" t="n">
        <f aca="false">Total!G3184</f>
        <v>1435.4</v>
      </c>
      <c r="H3184" s="18" t="n">
        <f aca="false">Total!H3184</f>
        <v>794.4</v>
      </c>
      <c r="I3184" s="18" t="n">
        <f aca="false">Total!I3184</f>
        <v>127.67</v>
      </c>
      <c r="J3184" s="18" t="n">
        <f aca="false">IF($V3184="","",INDEX('Stock Exchange'!F$5:F$2450,$V3184))</f>
        <v>2228.8</v>
      </c>
      <c r="K3184" s="18" t="n">
        <f aca="false">IF($V3184="","",INDEX('Stock Exchange'!G$5:G$2450,$V3184))</f>
        <v>1434.6</v>
      </c>
      <c r="L3184" s="18" t="n">
        <f aca="false">IF($V3184="","",INDEX('Stock Exchange'!H$5:H$2450,$V3184))</f>
        <v>794.2</v>
      </c>
      <c r="M3184" s="18" t="n">
        <f aca="false">IF($V3184="","",INDEX('Stock Exchange'!I$5:I$2450,$V3184))</f>
        <v>127.64</v>
      </c>
      <c r="N3184" s="18" t="n">
        <f aca="false">IF($W3184="","",INDEX(Primary!F$5:F$2450,$W3184))</f>
        <v>1.1</v>
      </c>
      <c r="O3184" s="18" t="n">
        <f aca="false">IF($W3184="","",INDEX(Primary!G$5:G$2450,$W3184))</f>
        <v>0.8</v>
      </c>
      <c r="P3184" s="18" t="n">
        <f aca="false">IF($W3184="","",INDEX(Primary!H$5:H$2450,$W3184))</f>
        <v>0.2</v>
      </c>
      <c r="Q3184" s="18" t="n">
        <f aca="false">IF($W3184="","",INDEX(Primary!I$5:I$2450,$W3184))</f>
        <v>0.03</v>
      </c>
      <c r="R3184" s="19" t="n">
        <f aca="false">IF($E3184="Yes",L3184+P3184,"")</f>
        <v>794.4</v>
      </c>
      <c r="S3184" s="19" t="n">
        <f aca="false">IF($E3184="Yes",H3184-R3184,"")</f>
        <v>0</v>
      </c>
      <c r="T3184" s="6" t="str">
        <f aca="false">IF($E3184="Yes",IF(ROUND(ABS(S3184),2)&lt;=$T$2,"OK","CHECK"),"n/a")</f>
        <v>OK</v>
      </c>
      <c r="U3184" s="20" t="n">
        <f aca="false">Total!J3184</f>
        <v>62.226</v>
      </c>
      <c r="V3184" s="17" t="n">
        <f aca="false">IFERROR(MATCH($A3184,'Stock Exchange'!$A$5:$A$2450,0),"")</f>
        <v>966</v>
      </c>
      <c r="W3184" s="17" t="n">
        <f aca="false">IFERROR(MATCH($A3184,Primary!$A$5:$A$2450,0),"")</f>
        <v>966</v>
      </c>
    </row>
    <row r="3185" customFormat="false" ht="15" hidden="false" customHeight="false" outlineLevel="0" collapsed="false">
      <c r="A3185" s="16" t="n">
        <f aca="false">Total!A3185</f>
        <v>41612</v>
      </c>
      <c r="B3185" s="17" t="n">
        <f aca="false">YEAR(A3185)</f>
        <v>2013</v>
      </c>
      <c r="C3185" s="17" t="n">
        <f aca="false">MONTH(A3185)</f>
        <v>12</v>
      </c>
      <c r="D3185" s="6" t="str">
        <f aca="false">IF(MONTH(A3185)&gt;=4,"FY "&amp;YEAR(A3185)&amp;"-"&amp;RIGHT(YEAR(A3185)+1,2),"FY "&amp;(YEAR(A3185)-1)&amp;"-"&amp;RIGHT(YEAR(A3185),2))</f>
        <v>FY 2013-14</v>
      </c>
      <c r="E3185" s="6" t="str">
        <f aca="false">IF(AND(V3185&lt;&gt;"",W3185&lt;&gt;""),"Yes","No")</f>
        <v>Yes</v>
      </c>
      <c r="F3185" s="18" t="n">
        <f aca="false">Total!F3185</f>
        <v>2530.1</v>
      </c>
      <c r="G3185" s="18" t="n">
        <f aca="false">Total!G3185</f>
        <v>2008.2</v>
      </c>
      <c r="H3185" s="18" t="n">
        <f aca="false">Total!H3185</f>
        <v>521.9</v>
      </c>
      <c r="I3185" s="18" t="n">
        <f aca="false">Total!I3185</f>
        <v>83.71</v>
      </c>
      <c r="J3185" s="18" t="n">
        <f aca="false">IF($V3185="","",INDEX('Stock Exchange'!F$5:F$2450,$V3185))</f>
        <v>2528.9</v>
      </c>
      <c r="K3185" s="18" t="n">
        <f aca="false">IF($V3185="","",INDEX('Stock Exchange'!G$5:G$2450,$V3185))</f>
        <v>2007.8</v>
      </c>
      <c r="L3185" s="18" t="n">
        <f aca="false">IF($V3185="","",INDEX('Stock Exchange'!H$5:H$2450,$V3185))</f>
        <v>521.2</v>
      </c>
      <c r="M3185" s="18" t="n">
        <f aca="false">IF($V3185="","",INDEX('Stock Exchange'!I$5:I$2450,$V3185))</f>
        <v>83.6</v>
      </c>
      <c r="N3185" s="18" t="n">
        <f aca="false">IF($W3185="","",INDEX(Primary!F$5:F$2450,$W3185))</f>
        <v>1.1</v>
      </c>
      <c r="O3185" s="18" t="n">
        <f aca="false">IF($W3185="","",INDEX(Primary!G$5:G$2450,$W3185))</f>
        <v>0.4</v>
      </c>
      <c r="P3185" s="18" t="n">
        <f aca="false">IF($W3185="","",INDEX(Primary!H$5:H$2450,$W3185))</f>
        <v>0.7</v>
      </c>
      <c r="Q3185" s="18" t="n">
        <f aca="false">IF($W3185="","",INDEX(Primary!I$5:I$2450,$W3185))</f>
        <v>0.12</v>
      </c>
      <c r="R3185" s="19" t="n">
        <f aca="false">IF($E3185="Yes",L3185+P3185,"")</f>
        <v>521.9</v>
      </c>
      <c r="S3185" s="19" t="n">
        <f aca="false">IF($E3185="Yes",H3185-R3185,"")</f>
        <v>0</v>
      </c>
      <c r="T3185" s="6" t="str">
        <f aca="false">IF($E3185="Yes",IF(ROUND(ABS(S3185),2)&lt;=$T$2,"OK","CHECK"),"n/a")</f>
        <v>OK</v>
      </c>
      <c r="U3185" s="20" t="n">
        <f aca="false">Total!J3185</f>
        <v>62.3443</v>
      </c>
      <c r="V3185" s="17" t="n">
        <f aca="false">IFERROR(MATCH($A3185,'Stock Exchange'!$A$5:$A$2450,0),"")</f>
        <v>967</v>
      </c>
      <c r="W3185" s="17" t="n">
        <f aca="false">IFERROR(MATCH($A3185,Primary!$A$5:$A$2450,0),"")</f>
        <v>967</v>
      </c>
    </row>
    <row r="3186" customFormat="false" ht="15" hidden="false" customHeight="false" outlineLevel="0" collapsed="false">
      <c r="A3186" s="16" t="n">
        <f aca="false">Total!A3186</f>
        <v>41613</v>
      </c>
      <c r="B3186" s="17" t="n">
        <f aca="false">YEAR(A3186)</f>
        <v>2013</v>
      </c>
      <c r="C3186" s="17" t="n">
        <f aca="false">MONTH(A3186)</f>
        <v>12</v>
      </c>
      <c r="D3186" s="6" t="str">
        <f aca="false">IF(MONTH(A3186)&gt;=4,"FY "&amp;YEAR(A3186)&amp;"-"&amp;RIGHT(YEAR(A3186)+1,2),"FY "&amp;(YEAR(A3186)-1)&amp;"-"&amp;RIGHT(YEAR(A3186),2))</f>
        <v>FY 2013-14</v>
      </c>
      <c r="E3186" s="6" t="str">
        <f aca="false">IF(AND(V3186&lt;&gt;"",W3186&lt;&gt;""),"Yes","No")</f>
        <v>Yes</v>
      </c>
      <c r="F3186" s="18" t="n">
        <f aca="false">Total!F3186</f>
        <v>2441.6</v>
      </c>
      <c r="G3186" s="18" t="n">
        <f aca="false">Total!G3186</f>
        <v>2273.9</v>
      </c>
      <c r="H3186" s="18" t="n">
        <f aca="false">Total!H3186</f>
        <v>167.7</v>
      </c>
      <c r="I3186" s="18" t="n">
        <f aca="false">Total!I3186</f>
        <v>26.9</v>
      </c>
      <c r="J3186" s="18" t="n">
        <f aca="false">IF($V3186="","",INDEX('Stock Exchange'!F$5:F$2450,$V3186))</f>
        <v>2341.6</v>
      </c>
      <c r="K3186" s="18" t="n">
        <f aca="false">IF($V3186="","",INDEX('Stock Exchange'!G$5:G$2450,$V3186))</f>
        <v>2272.8</v>
      </c>
      <c r="L3186" s="18" t="n">
        <f aca="false">IF($V3186="","",INDEX('Stock Exchange'!H$5:H$2450,$V3186))</f>
        <v>68.8</v>
      </c>
      <c r="M3186" s="18" t="n">
        <f aca="false">IF($V3186="","",INDEX('Stock Exchange'!I$5:I$2450,$V3186))</f>
        <v>11.03</v>
      </c>
      <c r="N3186" s="18" t="n">
        <f aca="false">IF($W3186="","",INDEX(Primary!F$5:F$2450,$W3186))</f>
        <v>100</v>
      </c>
      <c r="O3186" s="18" t="n">
        <f aca="false">IF($W3186="","",INDEX(Primary!G$5:G$2450,$W3186))</f>
        <v>1.1</v>
      </c>
      <c r="P3186" s="18" t="n">
        <f aca="false">IF($W3186="","",INDEX(Primary!H$5:H$2450,$W3186))</f>
        <v>98.9</v>
      </c>
      <c r="Q3186" s="18" t="n">
        <f aca="false">IF($W3186="","",INDEX(Primary!I$5:I$2450,$W3186))</f>
        <v>15.87</v>
      </c>
      <c r="R3186" s="19" t="n">
        <f aca="false">IF($E3186="Yes",L3186+P3186,"")</f>
        <v>167.7</v>
      </c>
      <c r="S3186" s="19" t="n">
        <f aca="false">IF($E3186="Yes",H3186-R3186,"")</f>
        <v>0</v>
      </c>
      <c r="T3186" s="6" t="str">
        <f aca="false">IF($E3186="Yes",IF(ROUND(ABS(S3186),2)&lt;=$T$2,"OK","CHECK"),"n/a")</f>
        <v>OK</v>
      </c>
      <c r="U3186" s="20" t="n">
        <f aca="false">Total!J3186</f>
        <v>62.333</v>
      </c>
      <c r="V3186" s="17" t="n">
        <f aca="false">IFERROR(MATCH($A3186,'Stock Exchange'!$A$5:$A$2450,0),"")</f>
        <v>968</v>
      </c>
      <c r="W3186" s="17" t="n">
        <f aca="false">IFERROR(MATCH($A3186,Primary!$A$5:$A$2450,0),"")</f>
        <v>968</v>
      </c>
    </row>
    <row r="3187" customFormat="false" ht="15" hidden="false" customHeight="false" outlineLevel="0" collapsed="false">
      <c r="A3187" s="16" t="n">
        <f aca="false">Total!A3187</f>
        <v>41614</v>
      </c>
      <c r="B3187" s="17" t="n">
        <f aca="false">YEAR(A3187)</f>
        <v>2013</v>
      </c>
      <c r="C3187" s="17" t="n">
        <f aca="false">MONTH(A3187)</f>
        <v>12</v>
      </c>
      <c r="D3187" s="6" t="str">
        <f aca="false">IF(MONTH(A3187)&gt;=4,"FY "&amp;YEAR(A3187)&amp;"-"&amp;RIGHT(YEAR(A3187)+1,2),"FY "&amp;(YEAR(A3187)-1)&amp;"-"&amp;RIGHT(YEAR(A3187),2))</f>
        <v>FY 2013-14</v>
      </c>
      <c r="E3187" s="6" t="str">
        <f aca="false">IF(AND(V3187&lt;&gt;"",W3187&lt;&gt;""),"Yes","No")</f>
        <v>Yes</v>
      </c>
      <c r="F3187" s="18" t="n">
        <f aca="false">Total!F3187</f>
        <v>3937.1</v>
      </c>
      <c r="G3187" s="18" t="n">
        <f aca="false">Total!G3187</f>
        <v>2639.3</v>
      </c>
      <c r="H3187" s="18" t="n">
        <f aca="false">Total!H3187</f>
        <v>1297.7</v>
      </c>
      <c r="I3187" s="18" t="n">
        <f aca="false">Total!I3187</f>
        <v>210.37</v>
      </c>
      <c r="J3187" s="18" t="n">
        <f aca="false">IF($V3187="","",INDEX('Stock Exchange'!F$5:F$2450,$V3187))</f>
        <v>3923.7</v>
      </c>
      <c r="K3187" s="18" t="n">
        <f aca="false">IF($V3187="","",INDEX('Stock Exchange'!G$5:G$2450,$V3187))</f>
        <v>2637.9</v>
      </c>
      <c r="L3187" s="18" t="n">
        <f aca="false">IF($V3187="","",INDEX('Stock Exchange'!H$5:H$2450,$V3187))</f>
        <v>1285.7</v>
      </c>
      <c r="M3187" s="18" t="n">
        <f aca="false">IF($V3187="","",INDEX('Stock Exchange'!I$5:I$2450,$V3187))</f>
        <v>208.42</v>
      </c>
      <c r="N3187" s="18" t="n">
        <f aca="false">IF($W3187="","",INDEX(Primary!F$5:F$2450,$W3187))</f>
        <v>13.4</v>
      </c>
      <c r="O3187" s="18" t="n">
        <f aca="false">IF($W3187="","",INDEX(Primary!G$5:G$2450,$W3187))</f>
        <v>1.4</v>
      </c>
      <c r="P3187" s="18" t="n">
        <f aca="false">IF($W3187="","",INDEX(Primary!H$5:H$2450,$W3187))</f>
        <v>12</v>
      </c>
      <c r="Q3187" s="18" t="n">
        <f aca="false">IF($W3187="","",INDEX(Primary!I$5:I$2450,$W3187))</f>
        <v>1.95</v>
      </c>
      <c r="R3187" s="19" t="n">
        <f aca="false">IF($E3187="Yes",L3187+P3187,"")</f>
        <v>1297.7</v>
      </c>
      <c r="S3187" s="19" t="n">
        <f aca="false">IF($E3187="Yes",H3187-R3187,"")</f>
        <v>0</v>
      </c>
      <c r="T3187" s="6" t="str">
        <f aca="false">IF($E3187="Yes",IF(ROUND(ABS(S3187),2)&lt;=$T$2,"OK","CHECK"),"n/a")</f>
        <v>OK</v>
      </c>
      <c r="U3187" s="20" t="n">
        <f aca="false">Total!J3187</f>
        <v>61.6895</v>
      </c>
      <c r="V3187" s="17" t="n">
        <f aca="false">IFERROR(MATCH($A3187,'Stock Exchange'!$A$5:$A$2450,0),"")</f>
        <v>969</v>
      </c>
      <c r="W3187" s="17" t="n">
        <f aca="false">IFERROR(MATCH($A3187,Primary!$A$5:$A$2450,0),"")</f>
        <v>969</v>
      </c>
    </row>
    <row r="3188" customFormat="false" ht="15" hidden="false" customHeight="false" outlineLevel="0" collapsed="false">
      <c r="A3188" s="16" t="n">
        <f aca="false">Total!A3188</f>
        <v>41618</v>
      </c>
      <c r="B3188" s="17" t="n">
        <f aca="false">YEAR(A3188)</f>
        <v>2013</v>
      </c>
      <c r="C3188" s="17" t="n">
        <f aca="false">MONTH(A3188)</f>
        <v>12</v>
      </c>
      <c r="D3188" s="6" t="str">
        <f aca="false">IF(MONTH(A3188)&gt;=4,"FY "&amp;YEAR(A3188)&amp;"-"&amp;RIGHT(YEAR(A3188)+1,2),"FY "&amp;(YEAR(A3188)-1)&amp;"-"&amp;RIGHT(YEAR(A3188),2))</f>
        <v>FY 2013-14</v>
      </c>
      <c r="E3188" s="6" t="str">
        <f aca="false">IF(AND(V3188&lt;&gt;"",W3188&lt;&gt;""),"Yes","No")</f>
        <v>Yes</v>
      </c>
      <c r="F3188" s="18" t="n">
        <f aca="false">Total!F3188</f>
        <v>7969.6</v>
      </c>
      <c r="G3188" s="18" t="n">
        <f aca="false">Total!G3188</f>
        <v>4594.4</v>
      </c>
      <c r="H3188" s="18" t="n">
        <f aca="false">Total!H3188</f>
        <v>3375.2</v>
      </c>
      <c r="I3188" s="18" t="n">
        <f aca="false">Total!I3188</f>
        <v>551.69</v>
      </c>
      <c r="J3188" s="18" t="n">
        <f aca="false">IF($V3188="","",INDEX('Stock Exchange'!F$5:F$2450,$V3188))</f>
        <v>7968.8</v>
      </c>
      <c r="K3188" s="18" t="n">
        <f aca="false">IF($V3188="","",INDEX('Stock Exchange'!G$5:G$2450,$V3188))</f>
        <v>4573.1</v>
      </c>
      <c r="L3188" s="18" t="n">
        <f aca="false">IF($V3188="","",INDEX('Stock Exchange'!H$5:H$2450,$V3188))</f>
        <v>3395.8</v>
      </c>
      <c r="M3188" s="18" t="n">
        <f aca="false">IF($V3188="","",INDEX('Stock Exchange'!I$5:I$2450,$V3188))</f>
        <v>555.06</v>
      </c>
      <c r="N3188" s="18" t="n">
        <f aca="false">IF($W3188="","",INDEX(Primary!F$5:F$2450,$W3188))</f>
        <v>0.7</v>
      </c>
      <c r="O3188" s="18" t="n">
        <f aca="false">IF($W3188="","",INDEX(Primary!G$5:G$2450,$W3188))</f>
        <v>21.3</v>
      </c>
      <c r="P3188" s="18" t="n">
        <f aca="false">IF($W3188="","",INDEX(Primary!H$5:H$2450,$W3188))</f>
        <v>-20.6</v>
      </c>
      <c r="Q3188" s="18" t="n">
        <f aca="false">IF($W3188="","",INDEX(Primary!I$5:I$2450,$W3188))</f>
        <v>-3.37</v>
      </c>
      <c r="R3188" s="19" t="n">
        <f aca="false">IF($E3188="Yes",L3188+P3188,"")</f>
        <v>3375.2</v>
      </c>
      <c r="S3188" s="19" t="n">
        <f aca="false">IF($E3188="Yes",H3188-R3188,"")</f>
        <v>0</v>
      </c>
      <c r="T3188" s="6" t="str">
        <f aca="false">IF($E3188="Yes",IF(ROUND(ABS(S3188),2)&lt;=$T$2,"OK","CHECK"),"n/a")</f>
        <v>OK</v>
      </c>
      <c r="U3188" s="20" t="n">
        <f aca="false">Total!J3188</f>
        <v>61.1785</v>
      </c>
      <c r="V3188" s="17" t="n">
        <f aca="false">IFERROR(MATCH($A3188,'Stock Exchange'!$A$5:$A$2450,0),"")</f>
        <v>970</v>
      </c>
      <c r="W3188" s="17" t="n">
        <f aca="false">IFERROR(MATCH($A3188,Primary!$A$5:$A$2450,0),"")</f>
        <v>970</v>
      </c>
    </row>
    <row r="3189" customFormat="false" ht="15" hidden="false" customHeight="false" outlineLevel="0" collapsed="false">
      <c r="A3189" s="16" t="n">
        <f aca="false">Total!A3189</f>
        <v>41619</v>
      </c>
      <c r="B3189" s="17" t="n">
        <f aca="false">YEAR(A3189)</f>
        <v>2013</v>
      </c>
      <c r="C3189" s="17" t="n">
        <f aca="false">MONTH(A3189)</f>
        <v>12</v>
      </c>
      <c r="D3189" s="6" t="str">
        <f aca="false">IF(MONTH(A3189)&gt;=4,"FY "&amp;YEAR(A3189)&amp;"-"&amp;RIGHT(YEAR(A3189)+1,2),"FY "&amp;(YEAR(A3189)-1)&amp;"-"&amp;RIGHT(YEAR(A3189),2))</f>
        <v>FY 2013-14</v>
      </c>
      <c r="E3189" s="6" t="str">
        <f aca="false">IF(AND(V3189&lt;&gt;"",W3189&lt;&gt;""),"Yes","No")</f>
        <v>Yes</v>
      </c>
      <c r="F3189" s="18" t="n">
        <f aca="false">Total!F3189</f>
        <v>4574</v>
      </c>
      <c r="G3189" s="18" t="n">
        <f aca="false">Total!G3189</f>
        <v>4143.2</v>
      </c>
      <c r="H3189" s="18" t="n">
        <f aca="false">Total!H3189</f>
        <v>430.8</v>
      </c>
      <c r="I3189" s="18" t="n">
        <f aca="false">Total!I3189</f>
        <v>70.39</v>
      </c>
      <c r="J3189" s="18" t="n">
        <f aca="false">IF($V3189="","",INDEX('Stock Exchange'!F$5:F$2450,$V3189))</f>
        <v>4574</v>
      </c>
      <c r="K3189" s="18" t="n">
        <f aca="false">IF($V3189="","",INDEX('Stock Exchange'!G$5:G$2450,$V3189))</f>
        <v>4135.2</v>
      </c>
      <c r="L3189" s="18" t="n">
        <f aca="false">IF($V3189="","",INDEX('Stock Exchange'!H$5:H$2450,$V3189))</f>
        <v>438.8</v>
      </c>
      <c r="M3189" s="18" t="n">
        <f aca="false">IF($V3189="","",INDEX('Stock Exchange'!I$5:I$2450,$V3189))</f>
        <v>71.7</v>
      </c>
      <c r="N3189" s="18" t="n">
        <f aca="false">IF($W3189="","",INDEX(Primary!F$5:F$2450,$W3189))</f>
        <v>0</v>
      </c>
      <c r="O3189" s="18" t="n">
        <f aca="false">IF($W3189="","",INDEX(Primary!G$5:G$2450,$W3189))</f>
        <v>8</v>
      </c>
      <c r="P3189" s="18" t="n">
        <f aca="false">IF($W3189="","",INDEX(Primary!H$5:H$2450,$W3189))</f>
        <v>-8</v>
      </c>
      <c r="Q3189" s="18" t="n">
        <f aca="false">IF($W3189="","",INDEX(Primary!I$5:I$2450,$W3189))</f>
        <v>-1.31</v>
      </c>
      <c r="R3189" s="19" t="n">
        <f aca="false">IF($E3189="Yes",L3189+P3189,"")</f>
        <v>430.8</v>
      </c>
      <c r="S3189" s="19" t="n">
        <f aca="false">IF($E3189="Yes",H3189-R3189,"")</f>
        <v>0</v>
      </c>
      <c r="T3189" s="6" t="str">
        <f aca="false">IF($E3189="Yes",IF(ROUND(ABS(S3189),2)&lt;=$T$2,"OK","CHECK"),"n/a")</f>
        <v>OK</v>
      </c>
      <c r="U3189" s="20" t="n">
        <f aca="false">Total!J3189</f>
        <v>61.207</v>
      </c>
      <c r="V3189" s="17" t="n">
        <f aca="false">IFERROR(MATCH($A3189,'Stock Exchange'!$A$5:$A$2450,0),"")</f>
        <v>971</v>
      </c>
      <c r="W3189" s="17" t="n">
        <f aca="false">IFERROR(MATCH($A3189,Primary!$A$5:$A$2450,0),"")</f>
        <v>971</v>
      </c>
    </row>
    <row r="3190" customFormat="false" ht="15" hidden="false" customHeight="false" outlineLevel="0" collapsed="false">
      <c r="A3190" s="16" t="n">
        <f aca="false">Total!A3190</f>
        <v>41620</v>
      </c>
      <c r="B3190" s="17" t="n">
        <f aca="false">YEAR(A3190)</f>
        <v>2013</v>
      </c>
      <c r="C3190" s="17" t="n">
        <f aca="false">MONTH(A3190)</f>
        <v>12</v>
      </c>
      <c r="D3190" s="6" t="str">
        <f aca="false">IF(MONTH(A3190)&gt;=4,"FY "&amp;YEAR(A3190)&amp;"-"&amp;RIGHT(YEAR(A3190)+1,2),"FY "&amp;(YEAR(A3190)-1)&amp;"-"&amp;RIGHT(YEAR(A3190),2))</f>
        <v>FY 2013-14</v>
      </c>
      <c r="E3190" s="6" t="str">
        <f aca="false">IF(AND(V3190&lt;&gt;"",W3190&lt;&gt;""),"Yes","No")</f>
        <v>Yes</v>
      </c>
      <c r="F3190" s="18" t="n">
        <f aca="false">Total!F3190</f>
        <v>2983.8</v>
      </c>
      <c r="G3190" s="18" t="n">
        <f aca="false">Total!G3190</f>
        <v>2001.3</v>
      </c>
      <c r="H3190" s="18" t="n">
        <f aca="false">Total!H3190</f>
        <v>982.4</v>
      </c>
      <c r="I3190" s="18" t="n">
        <f aca="false">Total!I3190</f>
        <v>160.18</v>
      </c>
      <c r="J3190" s="18" t="n">
        <f aca="false">IF($V3190="","",INDEX('Stock Exchange'!F$5:F$2450,$V3190))</f>
        <v>2981</v>
      </c>
      <c r="K3190" s="18" t="n">
        <f aca="false">IF($V3190="","",INDEX('Stock Exchange'!G$5:G$2450,$V3190))</f>
        <v>1977.7</v>
      </c>
      <c r="L3190" s="18" t="n">
        <f aca="false">IF($V3190="","",INDEX('Stock Exchange'!H$5:H$2450,$V3190))</f>
        <v>1003.3</v>
      </c>
      <c r="M3190" s="18" t="n">
        <f aca="false">IF($V3190="","",INDEX('Stock Exchange'!I$5:I$2450,$V3190))</f>
        <v>163.58</v>
      </c>
      <c r="N3190" s="18" t="n">
        <f aca="false">IF($W3190="","",INDEX(Primary!F$5:F$2450,$W3190))</f>
        <v>2.8</v>
      </c>
      <c r="O3190" s="18" t="n">
        <f aca="false">IF($W3190="","",INDEX(Primary!G$5:G$2450,$W3190))</f>
        <v>23.6</v>
      </c>
      <c r="P3190" s="18" t="n">
        <f aca="false">IF($W3190="","",INDEX(Primary!H$5:H$2450,$W3190))</f>
        <v>-20.8</v>
      </c>
      <c r="Q3190" s="18" t="n">
        <f aca="false">IF($W3190="","",INDEX(Primary!I$5:I$2450,$W3190))</f>
        <v>-3.4</v>
      </c>
      <c r="R3190" s="19" t="n">
        <f aca="false">IF($E3190="Yes",L3190+P3190,"")</f>
        <v>982.5</v>
      </c>
      <c r="S3190" s="19" t="n">
        <f aca="false">IF($E3190="Yes",H3190-R3190,"")</f>
        <v>-0.100000000000023</v>
      </c>
      <c r="T3190" s="6" t="str">
        <f aca="false">IF($E3190="Yes",IF(ROUND(ABS(S3190),2)&lt;=$T$2,"OK","CHECK"),"n/a")</f>
        <v>OK</v>
      </c>
      <c r="U3190" s="20" t="n">
        <f aca="false">Total!J3190</f>
        <v>61.3313</v>
      </c>
      <c r="V3190" s="17" t="n">
        <f aca="false">IFERROR(MATCH($A3190,'Stock Exchange'!$A$5:$A$2450,0),"")</f>
        <v>972</v>
      </c>
      <c r="W3190" s="17" t="n">
        <f aca="false">IFERROR(MATCH($A3190,Primary!$A$5:$A$2450,0),"")</f>
        <v>972</v>
      </c>
    </row>
    <row r="3191" customFormat="false" ht="15" hidden="false" customHeight="false" outlineLevel="0" collapsed="false">
      <c r="A3191" s="16" t="n">
        <f aca="false">Total!A3191</f>
        <v>41621</v>
      </c>
      <c r="B3191" s="17" t="n">
        <f aca="false">YEAR(A3191)</f>
        <v>2013</v>
      </c>
      <c r="C3191" s="17" t="n">
        <f aca="false">MONTH(A3191)</f>
        <v>12</v>
      </c>
      <c r="D3191" s="6" t="str">
        <f aca="false">IF(MONTH(A3191)&gt;=4,"FY "&amp;YEAR(A3191)&amp;"-"&amp;RIGHT(YEAR(A3191)+1,2),"FY "&amp;(YEAR(A3191)-1)&amp;"-"&amp;RIGHT(YEAR(A3191),2))</f>
        <v>FY 2013-14</v>
      </c>
      <c r="E3191" s="6" t="str">
        <f aca="false">IF(AND(V3191&lt;&gt;"",W3191&lt;&gt;""),"Yes","No")</f>
        <v>Yes</v>
      </c>
      <c r="F3191" s="18" t="n">
        <f aca="false">Total!F3191</f>
        <v>2874.7</v>
      </c>
      <c r="G3191" s="18" t="n">
        <f aca="false">Total!G3191</f>
        <v>2636</v>
      </c>
      <c r="H3191" s="18" t="n">
        <f aca="false">Total!H3191</f>
        <v>238.7</v>
      </c>
      <c r="I3191" s="18" t="n">
        <f aca="false">Total!I3191</f>
        <v>38.74</v>
      </c>
      <c r="J3191" s="18" t="n">
        <f aca="false">IF($V3191="","",INDEX('Stock Exchange'!F$5:F$2450,$V3191))</f>
        <v>2874.7</v>
      </c>
      <c r="K3191" s="18" t="n">
        <f aca="false">IF($V3191="","",INDEX('Stock Exchange'!G$5:G$2450,$V3191))</f>
        <v>2632.8</v>
      </c>
      <c r="L3191" s="18" t="n">
        <f aca="false">IF($V3191="","",INDEX('Stock Exchange'!H$5:H$2450,$V3191))</f>
        <v>241.9</v>
      </c>
      <c r="M3191" s="18" t="n">
        <f aca="false">IF($V3191="","",INDEX('Stock Exchange'!I$5:I$2450,$V3191))</f>
        <v>39.26</v>
      </c>
      <c r="N3191" s="18" t="n">
        <f aca="false">IF($W3191="","",INDEX(Primary!F$5:F$2450,$W3191))</f>
        <v>0</v>
      </c>
      <c r="O3191" s="18" t="n">
        <f aca="false">IF($W3191="","",INDEX(Primary!G$5:G$2450,$W3191))</f>
        <v>3.2</v>
      </c>
      <c r="P3191" s="18" t="n">
        <f aca="false">IF($W3191="","",INDEX(Primary!H$5:H$2450,$W3191))</f>
        <v>-3.2</v>
      </c>
      <c r="Q3191" s="18" t="n">
        <f aca="false">IF($W3191="","",INDEX(Primary!I$5:I$2450,$W3191))</f>
        <v>-0.52</v>
      </c>
      <c r="R3191" s="19" t="n">
        <f aca="false">IF($E3191="Yes",L3191+P3191,"")</f>
        <v>238.7</v>
      </c>
      <c r="S3191" s="19" t="n">
        <f aca="false">IF($E3191="Yes",H3191-R3191,"")</f>
        <v>0</v>
      </c>
      <c r="T3191" s="6" t="str">
        <f aca="false">IF($E3191="Yes",IF(ROUND(ABS(S3191),2)&lt;=$T$2,"OK","CHECK"),"n/a")</f>
        <v>OK</v>
      </c>
      <c r="U3191" s="20" t="n">
        <f aca="false">Total!J3191</f>
        <v>61.62</v>
      </c>
      <c r="V3191" s="17" t="n">
        <f aca="false">IFERROR(MATCH($A3191,'Stock Exchange'!$A$5:$A$2450,0),"")</f>
        <v>973</v>
      </c>
      <c r="W3191" s="17" t="n">
        <f aca="false">IFERROR(MATCH($A3191,Primary!$A$5:$A$2450,0),"")</f>
        <v>973</v>
      </c>
    </row>
    <row r="3192" customFormat="false" ht="15" hidden="false" customHeight="false" outlineLevel="0" collapsed="false">
      <c r="A3192" s="16" t="n">
        <f aca="false">Total!A3192</f>
        <v>41625</v>
      </c>
      <c r="B3192" s="17" t="n">
        <f aca="false">YEAR(A3192)</f>
        <v>2013</v>
      </c>
      <c r="C3192" s="17" t="n">
        <f aca="false">MONTH(A3192)</f>
        <v>12</v>
      </c>
      <c r="D3192" s="6" t="str">
        <f aca="false">IF(MONTH(A3192)&gt;=4,"FY "&amp;YEAR(A3192)&amp;"-"&amp;RIGHT(YEAR(A3192)+1,2),"FY "&amp;(YEAR(A3192)-1)&amp;"-"&amp;RIGHT(YEAR(A3192),2))</f>
        <v>FY 2013-14</v>
      </c>
      <c r="E3192" s="6" t="str">
        <f aca="false">IF(AND(V3192&lt;&gt;"",W3192&lt;&gt;""),"Yes","No")</f>
        <v>Yes</v>
      </c>
      <c r="F3192" s="18" t="n">
        <f aca="false">Total!F3192</f>
        <v>5508.5</v>
      </c>
      <c r="G3192" s="18" t="n">
        <f aca="false">Total!G3192</f>
        <v>5745.9</v>
      </c>
      <c r="H3192" s="18" t="n">
        <f aca="false">Total!H3192</f>
        <v>-237.3</v>
      </c>
      <c r="I3192" s="18" t="n">
        <f aca="false">Total!I3192</f>
        <v>-38.21</v>
      </c>
      <c r="J3192" s="18" t="n">
        <f aca="false">IF($V3192="","",INDEX('Stock Exchange'!F$5:F$2450,$V3192))</f>
        <v>5507.4</v>
      </c>
      <c r="K3192" s="18" t="n">
        <f aca="false">IF($V3192="","",INDEX('Stock Exchange'!G$5:G$2450,$V3192))</f>
        <v>5725.8</v>
      </c>
      <c r="L3192" s="18" t="n">
        <f aca="false">IF($V3192="","",INDEX('Stock Exchange'!H$5:H$2450,$V3192))</f>
        <v>-218.4</v>
      </c>
      <c r="M3192" s="18" t="n">
        <f aca="false">IF($V3192="","",INDEX('Stock Exchange'!I$5:I$2450,$V3192))</f>
        <v>-35.17</v>
      </c>
      <c r="N3192" s="18" t="n">
        <f aca="false">IF($W3192="","",INDEX(Primary!F$5:F$2450,$W3192))</f>
        <v>1.2</v>
      </c>
      <c r="O3192" s="18" t="n">
        <f aca="false">IF($W3192="","",INDEX(Primary!G$5:G$2450,$W3192))</f>
        <v>20.1</v>
      </c>
      <c r="P3192" s="18" t="n">
        <f aca="false">IF($W3192="","",INDEX(Primary!H$5:H$2450,$W3192))</f>
        <v>-18.9</v>
      </c>
      <c r="Q3192" s="18" t="n">
        <f aca="false">IF($W3192="","",INDEX(Primary!I$5:I$2450,$W3192))</f>
        <v>-3.04</v>
      </c>
      <c r="R3192" s="19" t="n">
        <f aca="false">IF($E3192="Yes",L3192+P3192,"")</f>
        <v>-237.3</v>
      </c>
      <c r="S3192" s="19" t="n">
        <f aca="false">IF($E3192="Yes",H3192-R3192,"")</f>
        <v>0</v>
      </c>
      <c r="T3192" s="6" t="str">
        <f aca="false">IF($E3192="Yes",IF(ROUND(ABS(S3192),2)&lt;=$T$2,"OK","CHECK"),"n/a")</f>
        <v>OK</v>
      </c>
      <c r="U3192" s="20" t="n">
        <f aca="false">Total!J3192</f>
        <v>62.1024</v>
      </c>
      <c r="V3192" s="17" t="n">
        <f aca="false">IFERROR(MATCH($A3192,'Stock Exchange'!$A$5:$A$2450,0),"")</f>
        <v>974</v>
      </c>
      <c r="W3192" s="17" t="n">
        <f aca="false">IFERROR(MATCH($A3192,Primary!$A$5:$A$2450,0),"")</f>
        <v>974</v>
      </c>
    </row>
    <row r="3193" customFormat="false" ht="15" hidden="false" customHeight="false" outlineLevel="0" collapsed="false">
      <c r="A3193" s="16" t="n">
        <f aca="false">Total!A3193</f>
        <v>41626</v>
      </c>
      <c r="B3193" s="17" t="n">
        <f aca="false">YEAR(A3193)</f>
        <v>2013</v>
      </c>
      <c r="C3193" s="17" t="n">
        <f aca="false">MONTH(A3193)</f>
        <v>12</v>
      </c>
      <c r="D3193" s="6" t="str">
        <f aca="false">IF(MONTH(A3193)&gt;=4,"FY "&amp;YEAR(A3193)&amp;"-"&amp;RIGHT(YEAR(A3193)+1,2),"FY "&amp;(YEAR(A3193)-1)&amp;"-"&amp;RIGHT(YEAR(A3193),2))</f>
        <v>FY 2013-14</v>
      </c>
      <c r="E3193" s="6" t="str">
        <f aca="false">IF(AND(V3193&lt;&gt;"",W3193&lt;&gt;""),"Yes","No")</f>
        <v>Yes</v>
      </c>
      <c r="F3193" s="18" t="n">
        <f aca="false">Total!F3193</f>
        <v>4174.7</v>
      </c>
      <c r="G3193" s="18" t="n">
        <f aca="false">Total!G3193</f>
        <v>2867.5</v>
      </c>
      <c r="H3193" s="18" t="n">
        <f aca="false">Total!H3193</f>
        <v>1307.2</v>
      </c>
      <c r="I3193" s="18" t="n">
        <f aca="false">Total!I3193</f>
        <v>210.98</v>
      </c>
      <c r="J3193" s="18" t="n">
        <f aca="false">IF($V3193="","",INDEX('Stock Exchange'!F$5:F$2450,$V3193))</f>
        <v>3141.1</v>
      </c>
      <c r="K3193" s="18" t="n">
        <f aca="false">IF($V3193="","",INDEX('Stock Exchange'!G$5:G$2450,$V3193))</f>
        <v>2867.2</v>
      </c>
      <c r="L3193" s="18" t="n">
        <f aca="false">IF($V3193="","",INDEX('Stock Exchange'!H$5:H$2450,$V3193))</f>
        <v>273.8</v>
      </c>
      <c r="M3193" s="18" t="n">
        <f aca="false">IF($V3193="","",INDEX('Stock Exchange'!I$5:I$2450,$V3193))</f>
        <v>44.2</v>
      </c>
      <c r="N3193" s="18" t="n">
        <f aca="false">IF($W3193="","",INDEX(Primary!F$5:F$2450,$W3193))</f>
        <v>1033.6</v>
      </c>
      <c r="O3193" s="18" t="n">
        <f aca="false">IF($W3193="","",INDEX(Primary!G$5:G$2450,$W3193))</f>
        <v>0.3</v>
      </c>
      <c r="P3193" s="18" t="n">
        <f aca="false">IF($W3193="","",INDEX(Primary!H$5:H$2450,$W3193))</f>
        <v>1033.4</v>
      </c>
      <c r="Q3193" s="18" t="n">
        <f aca="false">IF($W3193="","",INDEX(Primary!I$5:I$2450,$W3193))</f>
        <v>166.79</v>
      </c>
      <c r="R3193" s="19" t="n">
        <f aca="false">IF($E3193="Yes",L3193+P3193,"")</f>
        <v>1307.2</v>
      </c>
      <c r="S3193" s="19" t="n">
        <f aca="false">IF($E3193="Yes",H3193-R3193,"")</f>
        <v>0</v>
      </c>
      <c r="T3193" s="6" t="str">
        <f aca="false">IF($E3193="Yes",IF(ROUND(ABS(S3193),2)&lt;=$T$2,"OK","CHECK"),"n/a")</f>
        <v>OK</v>
      </c>
      <c r="U3193" s="20" t="n">
        <f aca="false">Total!J3193</f>
        <v>61.958</v>
      </c>
      <c r="V3193" s="17" t="n">
        <f aca="false">IFERROR(MATCH($A3193,'Stock Exchange'!$A$5:$A$2450,0),"")</f>
        <v>975</v>
      </c>
      <c r="W3193" s="17" t="n">
        <f aca="false">IFERROR(MATCH($A3193,Primary!$A$5:$A$2450,0),"")</f>
        <v>975</v>
      </c>
    </row>
    <row r="3194" customFormat="false" ht="15" hidden="false" customHeight="false" outlineLevel="0" collapsed="false">
      <c r="A3194" s="16" t="n">
        <f aca="false">Total!A3194</f>
        <v>41627</v>
      </c>
      <c r="B3194" s="17" t="n">
        <f aca="false">YEAR(A3194)</f>
        <v>2013</v>
      </c>
      <c r="C3194" s="17" t="n">
        <f aca="false">MONTH(A3194)</f>
        <v>12</v>
      </c>
      <c r="D3194" s="6" t="str">
        <f aca="false">IF(MONTH(A3194)&gt;=4,"FY "&amp;YEAR(A3194)&amp;"-"&amp;RIGHT(YEAR(A3194)+1,2),"FY "&amp;(YEAR(A3194)-1)&amp;"-"&amp;RIGHT(YEAR(A3194),2))</f>
        <v>FY 2013-14</v>
      </c>
      <c r="E3194" s="6" t="str">
        <f aca="false">IF(AND(V3194&lt;&gt;"",W3194&lt;&gt;""),"Yes","No")</f>
        <v>Yes</v>
      </c>
      <c r="F3194" s="18" t="n">
        <f aca="false">Total!F3194</f>
        <v>5279.5</v>
      </c>
      <c r="G3194" s="18" t="n">
        <f aca="false">Total!G3194</f>
        <v>3393.4</v>
      </c>
      <c r="H3194" s="18" t="n">
        <f aca="false">Total!H3194</f>
        <v>1886</v>
      </c>
      <c r="I3194" s="18" t="n">
        <f aca="false">Total!I3194</f>
        <v>304.6</v>
      </c>
      <c r="J3194" s="18" t="n">
        <f aca="false">IF($V3194="","",INDEX('Stock Exchange'!F$5:F$2450,$V3194))</f>
        <v>4568.5</v>
      </c>
      <c r="K3194" s="18" t="n">
        <f aca="false">IF($V3194="","",INDEX('Stock Exchange'!G$5:G$2450,$V3194))</f>
        <v>3393.2</v>
      </c>
      <c r="L3194" s="18" t="n">
        <f aca="false">IF($V3194="","",INDEX('Stock Exchange'!H$5:H$2450,$V3194))</f>
        <v>1175.3</v>
      </c>
      <c r="M3194" s="18" t="n">
        <f aca="false">IF($V3194="","",INDEX('Stock Exchange'!I$5:I$2450,$V3194))</f>
        <v>189.82</v>
      </c>
      <c r="N3194" s="18" t="n">
        <f aca="false">IF($W3194="","",INDEX(Primary!F$5:F$2450,$W3194))</f>
        <v>711</v>
      </c>
      <c r="O3194" s="18" t="n">
        <f aca="false">IF($W3194="","",INDEX(Primary!G$5:G$2450,$W3194))</f>
        <v>0.2</v>
      </c>
      <c r="P3194" s="18" t="n">
        <f aca="false">IF($W3194="","",INDEX(Primary!H$5:H$2450,$W3194))</f>
        <v>710.7</v>
      </c>
      <c r="Q3194" s="18" t="n">
        <f aca="false">IF($W3194="","",INDEX(Primary!I$5:I$2450,$W3194))</f>
        <v>114.79</v>
      </c>
      <c r="R3194" s="19" t="n">
        <f aca="false">IF($E3194="Yes",L3194+P3194,"")</f>
        <v>1886</v>
      </c>
      <c r="S3194" s="19" t="n">
        <f aca="false">IF($E3194="Yes",H3194-R3194,"")</f>
        <v>0</v>
      </c>
      <c r="T3194" s="6" t="str">
        <f aca="false">IF($E3194="Yes",IF(ROUND(ABS(S3194),2)&lt;=$T$2,"OK","CHECK"),"n/a")</f>
        <v>OK</v>
      </c>
      <c r="U3194" s="20" t="n">
        <f aca="false">Total!J3194</f>
        <v>61.9176</v>
      </c>
      <c r="V3194" s="17" t="n">
        <f aca="false">IFERROR(MATCH($A3194,'Stock Exchange'!$A$5:$A$2450,0),"")</f>
        <v>976</v>
      </c>
      <c r="W3194" s="17" t="n">
        <f aca="false">IFERROR(MATCH($A3194,Primary!$A$5:$A$2450,0),"")</f>
        <v>976</v>
      </c>
    </row>
    <row r="3195" customFormat="false" ht="15" hidden="false" customHeight="false" outlineLevel="0" collapsed="false">
      <c r="A3195" s="16" t="n">
        <f aca="false">Total!A3195</f>
        <v>41628</v>
      </c>
      <c r="B3195" s="17" t="n">
        <f aca="false">YEAR(A3195)</f>
        <v>2013</v>
      </c>
      <c r="C3195" s="17" t="n">
        <f aca="false">MONTH(A3195)</f>
        <v>12</v>
      </c>
      <c r="D3195" s="6" t="str">
        <f aca="false">IF(MONTH(A3195)&gt;=4,"FY "&amp;YEAR(A3195)&amp;"-"&amp;RIGHT(YEAR(A3195)+1,2),"FY "&amp;(YEAR(A3195)-1)&amp;"-"&amp;RIGHT(YEAR(A3195),2))</f>
        <v>FY 2013-14</v>
      </c>
      <c r="E3195" s="6" t="str">
        <f aca="false">IF(AND(V3195&lt;&gt;"",W3195&lt;&gt;""),"Yes","No")</f>
        <v>Yes</v>
      </c>
      <c r="F3195" s="18" t="n">
        <f aca="false">Total!F3195</f>
        <v>4281.8</v>
      </c>
      <c r="G3195" s="18" t="n">
        <f aca="false">Total!G3195</f>
        <v>2049.6</v>
      </c>
      <c r="H3195" s="18" t="n">
        <f aca="false">Total!H3195</f>
        <v>2232.2</v>
      </c>
      <c r="I3195" s="18" t="n">
        <f aca="false">Total!I3195</f>
        <v>357.84</v>
      </c>
      <c r="J3195" s="18" t="n">
        <f aca="false">IF($V3195="","",INDEX('Stock Exchange'!F$5:F$2450,$V3195))</f>
        <v>4281.4</v>
      </c>
      <c r="K3195" s="18" t="n">
        <f aca="false">IF($V3195="","",INDEX('Stock Exchange'!G$5:G$2450,$V3195))</f>
        <v>2037.2</v>
      </c>
      <c r="L3195" s="18" t="n">
        <f aca="false">IF($V3195="","",INDEX('Stock Exchange'!H$5:H$2450,$V3195))</f>
        <v>2244.2</v>
      </c>
      <c r="M3195" s="18" t="n">
        <f aca="false">IF($V3195="","",INDEX('Stock Exchange'!I$5:I$2450,$V3195))</f>
        <v>359.76</v>
      </c>
      <c r="N3195" s="18" t="n">
        <f aca="false">IF($W3195="","",INDEX(Primary!F$5:F$2450,$W3195))</f>
        <v>0.5</v>
      </c>
      <c r="O3195" s="18" t="n">
        <f aca="false">IF($W3195="","",INDEX(Primary!G$5:G$2450,$W3195))</f>
        <v>12.4</v>
      </c>
      <c r="P3195" s="18" t="n">
        <f aca="false">IF($W3195="","",INDEX(Primary!H$5:H$2450,$W3195))</f>
        <v>-12</v>
      </c>
      <c r="Q3195" s="18" t="n">
        <f aca="false">IF($W3195="","",INDEX(Primary!I$5:I$2450,$W3195))</f>
        <v>-1.92</v>
      </c>
      <c r="R3195" s="19" t="n">
        <f aca="false">IF($E3195="Yes",L3195+P3195,"")</f>
        <v>2232.2</v>
      </c>
      <c r="S3195" s="19" t="n">
        <f aca="false">IF($E3195="Yes",H3195-R3195,"")</f>
        <v>0</v>
      </c>
      <c r="T3195" s="6" t="str">
        <f aca="false">IF($E3195="Yes",IF(ROUND(ABS(S3195),2)&lt;=$T$2,"OK","CHECK"),"n/a")</f>
        <v>OK</v>
      </c>
      <c r="U3195" s="20" t="n">
        <f aca="false">Total!J3195</f>
        <v>62.38</v>
      </c>
      <c r="V3195" s="17" t="n">
        <f aca="false">IFERROR(MATCH($A3195,'Stock Exchange'!$A$5:$A$2450,0),"")</f>
        <v>977</v>
      </c>
      <c r="W3195" s="17" t="n">
        <f aca="false">IFERROR(MATCH($A3195,Primary!$A$5:$A$2450,0),"")</f>
        <v>977</v>
      </c>
    </row>
    <row r="3196" customFormat="false" ht="15" hidden="false" customHeight="false" outlineLevel="0" collapsed="false">
      <c r="A3196" s="16" t="n">
        <f aca="false">Total!A3196</f>
        <v>41631</v>
      </c>
      <c r="B3196" s="17" t="n">
        <f aca="false">YEAR(A3196)</f>
        <v>2013</v>
      </c>
      <c r="C3196" s="17" t="n">
        <f aca="false">MONTH(A3196)</f>
        <v>12</v>
      </c>
      <c r="D3196" s="6" t="str">
        <f aca="false">IF(MONTH(A3196)&gt;=4,"FY "&amp;YEAR(A3196)&amp;"-"&amp;RIGHT(YEAR(A3196)+1,2),"FY "&amp;(YEAR(A3196)-1)&amp;"-"&amp;RIGHT(YEAR(A3196),2))</f>
        <v>FY 2013-14</v>
      </c>
      <c r="E3196" s="6" t="str">
        <f aca="false">IF(AND(V3196&lt;&gt;"",W3196&lt;&gt;""),"Yes","No")</f>
        <v>Yes</v>
      </c>
      <c r="F3196" s="18" t="n">
        <f aca="false">Total!F3196</f>
        <v>3464.1</v>
      </c>
      <c r="G3196" s="18" t="n">
        <f aca="false">Total!G3196</f>
        <v>2626.5</v>
      </c>
      <c r="H3196" s="18" t="n">
        <f aca="false">Total!H3196</f>
        <v>837.6</v>
      </c>
      <c r="I3196" s="18" t="n">
        <f aca="false">Total!I3196</f>
        <v>134.57</v>
      </c>
      <c r="J3196" s="18" t="n">
        <f aca="false">IF($V3196="","",INDEX('Stock Exchange'!F$5:F$2450,$V3196))</f>
        <v>3456.1</v>
      </c>
      <c r="K3196" s="18" t="n">
        <f aca="false">IF($V3196="","",INDEX('Stock Exchange'!G$5:G$2450,$V3196))</f>
        <v>2452.5</v>
      </c>
      <c r="L3196" s="18" t="n">
        <f aca="false">IF($V3196="","",INDEX('Stock Exchange'!H$5:H$2450,$V3196))</f>
        <v>1003.6</v>
      </c>
      <c r="M3196" s="18" t="n">
        <f aca="false">IF($V3196="","",INDEX('Stock Exchange'!I$5:I$2450,$V3196))</f>
        <v>161.24</v>
      </c>
      <c r="N3196" s="18" t="n">
        <f aca="false">IF($W3196="","",INDEX(Primary!F$5:F$2450,$W3196))</f>
        <v>8</v>
      </c>
      <c r="O3196" s="18" t="n">
        <f aca="false">IF($W3196="","",INDEX(Primary!G$5:G$2450,$W3196))</f>
        <v>174</v>
      </c>
      <c r="P3196" s="18" t="n">
        <f aca="false">IF($W3196="","",INDEX(Primary!H$5:H$2450,$W3196))</f>
        <v>-166</v>
      </c>
      <c r="Q3196" s="18" t="n">
        <f aca="false">IF($W3196="","",INDEX(Primary!I$5:I$2450,$W3196))</f>
        <v>-26.68</v>
      </c>
      <c r="R3196" s="19" t="n">
        <f aca="false">IF($E3196="Yes",L3196+P3196,"")</f>
        <v>837.6</v>
      </c>
      <c r="S3196" s="19" t="n">
        <f aca="false">IF($E3196="Yes",H3196-R3196,"")</f>
        <v>0</v>
      </c>
      <c r="T3196" s="6" t="str">
        <f aca="false">IF($E3196="Yes",IF(ROUND(ABS(S3196),2)&lt;=$T$2,"OK","CHECK"),"n/a")</f>
        <v>OK</v>
      </c>
      <c r="U3196" s="20" t="n">
        <f aca="false">Total!J3196</f>
        <v>62.242</v>
      </c>
      <c r="V3196" s="17" t="n">
        <f aca="false">IFERROR(MATCH($A3196,'Stock Exchange'!$A$5:$A$2450,0),"")</f>
        <v>978</v>
      </c>
      <c r="W3196" s="17" t="n">
        <f aca="false">IFERROR(MATCH($A3196,Primary!$A$5:$A$2450,0),"")</f>
        <v>978</v>
      </c>
    </row>
    <row r="3197" customFormat="false" ht="15" hidden="false" customHeight="false" outlineLevel="0" collapsed="false">
      <c r="A3197" s="16" t="n">
        <f aca="false">Total!A3197</f>
        <v>41634</v>
      </c>
      <c r="B3197" s="17" t="n">
        <f aca="false">YEAR(A3197)</f>
        <v>2013</v>
      </c>
      <c r="C3197" s="17" t="n">
        <f aca="false">MONTH(A3197)</f>
        <v>12</v>
      </c>
      <c r="D3197" s="6" t="str">
        <f aca="false">IF(MONTH(A3197)&gt;=4,"FY "&amp;YEAR(A3197)&amp;"-"&amp;RIGHT(YEAR(A3197)+1,2),"FY "&amp;(YEAR(A3197)-1)&amp;"-"&amp;RIGHT(YEAR(A3197),2))</f>
        <v>FY 2013-14</v>
      </c>
      <c r="E3197" s="6" t="str">
        <f aca="false">IF(AND(V3197&lt;&gt;"",W3197&lt;&gt;""),"Yes","No")</f>
        <v>Yes</v>
      </c>
      <c r="F3197" s="18" t="n">
        <f aca="false">Total!F3197</f>
        <v>3959.6</v>
      </c>
      <c r="G3197" s="18" t="n">
        <f aca="false">Total!G3197</f>
        <v>3770.7</v>
      </c>
      <c r="H3197" s="18" t="n">
        <f aca="false">Total!H3197</f>
        <v>188.9</v>
      </c>
      <c r="I3197" s="18" t="n">
        <f aca="false">Total!I3197</f>
        <v>30.54</v>
      </c>
      <c r="J3197" s="18" t="n">
        <f aca="false">IF($V3197="","",INDEX('Stock Exchange'!F$5:F$2450,$V3197))</f>
        <v>3957.1</v>
      </c>
      <c r="K3197" s="18" t="n">
        <f aca="false">IF($V3197="","",INDEX('Stock Exchange'!G$5:G$2450,$V3197))</f>
        <v>3763.3</v>
      </c>
      <c r="L3197" s="18" t="n">
        <f aca="false">IF($V3197="","",INDEX('Stock Exchange'!H$5:H$2450,$V3197))</f>
        <v>193.8</v>
      </c>
      <c r="M3197" s="18" t="n">
        <f aca="false">IF($V3197="","",INDEX('Stock Exchange'!I$5:I$2450,$V3197))</f>
        <v>31.32</v>
      </c>
      <c r="N3197" s="18" t="n">
        <f aca="false">IF($W3197="","",INDEX(Primary!F$5:F$2450,$W3197))</f>
        <v>2.6</v>
      </c>
      <c r="O3197" s="18" t="n">
        <f aca="false">IF($W3197="","",INDEX(Primary!G$5:G$2450,$W3197))</f>
        <v>7.4</v>
      </c>
      <c r="P3197" s="18" t="n">
        <f aca="false">IF($W3197="","",INDEX(Primary!H$5:H$2450,$W3197))</f>
        <v>-4.8</v>
      </c>
      <c r="Q3197" s="18" t="n">
        <f aca="false">IF($W3197="","",INDEX(Primary!I$5:I$2450,$W3197))</f>
        <v>-0.78</v>
      </c>
      <c r="R3197" s="19" t="n">
        <f aca="false">IF($E3197="Yes",L3197+P3197,"")</f>
        <v>189</v>
      </c>
      <c r="S3197" s="19" t="n">
        <f aca="false">IF($E3197="Yes",H3197-R3197,"")</f>
        <v>-0.0999999999999943</v>
      </c>
      <c r="T3197" s="6" t="str">
        <f aca="false">IF($E3197="Yes",IF(ROUND(ABS(S3197),2)&lt;=$T$2,"OK","CHECK"),"n/a")</f>
        <v>OK</v>
      </c>
      <c r="U3197" s="20" t="n">
        <f aca="false">Total!J3197</f>
        <v>61.8668</v>
      </c>
      <c r="V3197" s="17" t="n">
        <f aca="false">IFERROR(MATCH($A3197,'Stock Exchange'!$A$5:$A$2450,0),"")</f>
        <v>979</v>
      </c>
      <c r="W3197" s="17" t="n">
        <f aca="false">IFERROR(MATCH($A3197,Primary!$A$5:$A$2450,0),"")</f>
        <v>979</v>
      </c>
    </row>
    <row r="3198" customFormat="false" ht="15" hidden="false" customHeight="false" outlineLevel="0" collapsed="false">
      <c r="A3198" s="16" t="n">
        <f aca="false">Total!A3198</f>
        <v>41635</v>
      </c>
      <c r="B3198" s="17" t="n">
        <f aca="false">YEAR(A3198)</f>
        <v>2013</v>
      </c>
      <c r="C3198" s="17" t="n">
        <f aca="false">MONTH(A3198)</f>
        <v>12</v>
      </c>
      <c r="D3198" s="6" t="str">
        <f aca="false">IF(MONTH(A3198)&gt;=4,"FY "&amp;YEAR(A3198)&amp;"-"&amp;RIGHT(YEAR(A3198)+1,2),"FY "&amp;(YEAR(A3198)-1)&amp;"-"&amp;RIGHT(YEAR(A3198),2))</f>
        <v>FY 2013-14</v>
      </c>
      <c r="E3198" s="6" t="str">
        <f aca="false">IF(AND(V3198&lt;&gt;"",W3198&lt;&gt;""),"Yes","No")</f>
        <v>Yes</v>
      </c>
      <c r="F3198" s="18" t="n">
        <f aca="false">Total!F3198</f>
        <v>2661.3</v>
      </c>
      <c r="G3198" s="18" t="n">
        <f aca="false">Total!G3198</f>
        <v>1877.5</v>
      </c>
      <c r="H3198" s="18" t="n">
        <f aca="false">Total!H3198</f>
        <v>783.8</v>
      </c>
      <c r="I3198" s="18" t="n">
        <f aca="false">Total!I3198</f>
        <v>126.47</v>
      </c>
      <c r="J3198" s="18" t="n">
        <f aca="false">IF($V3198="","",INDEX('Stock Exchange'!F$5:F$2450,$V3198))</f>
        <v>2661.3</v>
      </c>
      <c r="K3198" s="18" t="n">
        <f aca="false">IF($V3198="","",INDEX('Stock Exchange'!G$5:G$2450,$V3198))</f>
        <v>1876.3</v>
      </c>
      <c r="L3198" s="18" t="n">
        <f aca="false">IF($V3198="","",INDEX('Stock Exchange'!H$5:H$2450,$V3198))</f>
        <v>785.1</v>
      </c>
      <c r="M3198" s="18" t="n">
        <f aca="false">IF($V3198="","",INDEX('Stock Exchange'!I$5:I$2450,$V3198))</f>
        <v>126.67</v>
      </c>
      <c r="N3198" s="18" t="n">
        <f aca="false">IF($W3198="","",INDEX(Primary!F$5:F$2450,$W3198))</f>
        <v>0</v>
      </c>
      <c r="O3198" s="18" t="n">
        <f aca="false">IF($W3198="","",INDEX(Primary!G$5:G$2450,$W3198))</f>
        <v>1.3</v>
      </c>
      <c r="P3198" s="18" t="n">
        <f aca="false">IF($W3198="","",INDEX(Primary!H$5:H$2450,$W3198))</f>
        <v>-1.3</v>
      </c>
      <c r="Q3198" s="18" t="n">
        <f aca="false">IF($W3198="","",INDEX(Primary!I$5:I$2450,$W3198))</f>
        <v>-0.2</v>
      </c>
      <c r="R3198" s="19" t="n">
        <f aca="false">IF($E3198="Yes",L3198+P3198,"")</f>
        <v>783.8</v>
      </c>
      <c r="S3198" s="19" t="n">
        <f aca="false">IF($E3198="Yes",H3198-R3198,"")</f>
        <v>0</v>
      </c>
      <c r="T3198" s="6" t="str">
        <f aca="false">IF($E3198="Yes",IF(ROUND(ABS(S3198),2)&lt;=$T$2,"OK","CHECK"),"n/a")</f>
        <v>OK</v>
      </c>
      <c r="U3198" s="20" t="n">
        <f aca="false">Total!J3198</f>
        <v>61.9755</v>
      </c>
      <c r="V3198" s="17" t="n">
        <f aca="false">IFERROR(MATCH($A3198,'Stock Exchange'!$A$5:$A$2450,0),"")</f>
        <v>980</v>
      </c>
      <c r="W3198" s="17" t="n">
        <f aca="false">IFERROR(MATCH($A3198,Primary!$A$5:$A$2450,0),"")</f>
        <v>980</v>
      </c>
    </row>
    <row r="3199" customFormat="false" ht="15" hidden="false" customHeight="false" outlineLevel="0" collapsed="false">
      <c r="A3199" s="16" t="n">
        <f aca="false">Total!A3199</f>
        <v>41638</v>
      </c>
      <c r="B3199" s="17" t="n">
        <f aca="false">YEAR(A3199)</f>
        <v>2013</v>
      </c>
      <c r="C3199" s="17" t="n">
        <f aca="false">MONTH(A3199)</f>
        <v>12</v>
      </c>
      <c r="D3199" s="6" t="str">
        <f aca="false">IF(MONTH(A3199)&gt;=4,"FY "&amp;YEAR(A3199)&amp;"-"&amp;RIGHT(YEAR(A3199)+1,2),"FY "&amp;(YEAR(A3199)-1)&amp;"-"&amp;RIGHT(YEAR(A3199),2))</f>
        <v>FY 2013-14</v>
      </c>
      <c r="E3199" s="6" t="str">
        <f aca="false">IF(AND(V3199&lt;&gt;"",W3199&lt;&gt;""),"Yes","No")</f>
        <v>Yes</v>
      </c>
      <c r="F3199" s="18" t="n">
        <f aca="false">Total!F3199</f>
        <v>1460.6</v>
      </c>
      <c r="G3199" s="18" t="n">
        <f aca="false">Total!G3199</f>
        <v>1056.5</v>
      </c>
      <c r="H3199" s="18" t="n">
        <f aca="false">Total!H3199</f>
        <v>404</v>
      </c>
      <c r="I3199" s="18" t="n">
        <f aca="false">Total!I3199</f>
        <v>65.1</v>
      </c>
      <c r="J3199" s="18" t="n">
        <f aca="false">IF($V3199="","",INDEX('Stock Exchange'!F$5:F$2450,$V3199))</f>
        <v>1351.5</v>
      </c>
      <c r="K3199" s="18" t="n">
        <f aca="false">IF($V3199="","",INDEX('Stock Exchange'!G$5:G$2450,$V3199))</f>
        <v>1056.5</v>
      </c>
      <c r="L3199" s="18" t="n">
        <f aca="false">IF($V3199="","",INDEX('Stock Exchange'!H$5:H$2450,$V3199))</f>
        <v>295.1</v>
      </c>
      <c r="M3199" s="18" t="n">
        <f aca="false">IF($V3199="","",INDEX('Stock Exchange'!I$5:I$2450,$V3199))</f>
        <v>47.55</v>
      </c>
      <c r="N3199" s="18" t="n">
        <f aca="false">IF($W3199="","",INDEX(Primary!F$5:F$2450,$W3199))</f>
        <v>109</v>
      </c>
      <c r="O3199" s="18" t="n">
        <f aca="false">IF($W3199="","",INDEX(Primary!G$5:G$2450,$W3199))</f>
        <v>0.1</v>
      </c>
      <c r="P3199" s="18" t="n">
        <f aca="false">IF($W3199="","",INDEX(Primary!H$5:H$2450,$W3199))</f>
        <v>108.9</v>
      </c>
      <c r="Q3199" s="18" t="n">
        <f aca="false">IF($W3199="","",INDEX(Primary!I$5:I$2450,$W3199))</f>
        <v>17.55</v>
      </c>
      <c r="R3199" s="19" t="n">
        <f aca="false">IF($E3199="Yes",L3199+P3199,"")</f>
        <v>404</v>
      </c>
      <c r="S3199" s="19" t="n">
        <f aca="false">IF($E3199="Yes",H3199-R3199,"")</f>
        <v>0</v>
      </c>
      <c r="T3199" s="6" t="str">
        <f aca="false">IF($E3199="Yes",IF(ROUND(ABS(S3199),2)&lt;=$T$2,"OK","CHECK"),"n/a")</f>
        <v>OK</v>
      </c>
      <c r="U3199" s="20" t="n">
        <f aca="false">Total!J3199</f>
        <v>62.0595</v>
      </c>
      <c r="V3199" s="17" t="n">
        <f aca="false">IFERROR(MATCH($A3199,'Stock Exchange'!$A$5:$A$2450,0),"")</f>
        <v>981</v>
      </c>
      <c r="W3199" s="17" t="n">
        <f aca="false">IFERROR(MATCH($A3199,Primary!$A$5:$A$2450,0),"")</f>
        <v>981</v>
      </c>
    </row>
    <row r="3200" customFormat="false" ht="15" hidden="false" customHeight="false" outlineLevel="0" collapsed="false">
      <c r="A3200" s="16" t="n">
        <f aca="false">Total!A3200</f>
        <v>41639</v>
      </c>
      <c r="B3200" s="17" t="n">
        <f aca="false">YEAR(A3200)</f>
        <v>2013</v>
      </c>
      <c r="C3200" s="17" t="n">
        <f aca="false">MONTH(A3200)</f>
        <v>12</v>
      </c>
      <c r="D3200" s="6" t="str">
        <f aca="false">IF(MONTH(A3200)&gt;=4,"FY "&amp;YEAR(A3200)&amp;"-"&amp;RIGHT(YEAR(A3200)+1,2),"FY "&amp;(YEAR(A3200)-1)&amp;"-"&amp;RIGHT(YEAR(A3200),2))</f>
        <v>FY 2013-14</v>
      </c>
      <c r="E3200" s="6" t="str">
        <f aca="false">IF(AND(V3200&lt;&gt;"",W3200&lt;&gt;""),"Yes","No")</f>
        <v>Yes</v>
      </c>
      <c r="F3200" s="18" t="n">
        <f aca="false">Total!F3200</f>
        <v>1306.2</v>
      </c>
      <c r="G3200" s="18" t="n">
        <f aca="false">Total!G3200</f>
        <v>1177.3</v>
      </c>
      <c r="H3200" s="18" t="n">
        <f aca="false">Total!H3200</f>
        <v>128.9</v>
      </c>
      <c r="I3200" s="18" t="n">
        <f aca="false">Total!I3200</f>
        <v>20.79</v>
      </c>
      <c r="J3200" s="18" t="n">
        <f aca="false">IF($V3200="","",INDEX('Stock Exchange'!F$5:F$2450,$V3200))</f>
        <v>1306.2</v>
      </c>
      <c r="K3200" s="18" t="n">
        <f aca="false">IF($V3200="","",INDEX('Stock Exchange'!G$5:G$2450,$V3200))</f>
        <v>1175.9</v>
      </c>
      <c r="L3200" s="18" t="n">
        <f aca="false">IF($V3200="","",INDEX('Stock Exchange'!H$5:H$2450,$V3200))</f>
        <v>130.3</v>
      </c>
      <c r="M3200" s="18" t="n">
        <f aca="false">IF($V3200="","",INDEX('Stock Exchange'!I$5:I$2450,$V3200))</f>
        <v>21.01</v>
      </c>
      <c r="N3200" s="18" t="n">
        <f aca="false">IF($W3200="","",INDEX(Primary!F$5:F$2450,$W3200))</f>
        <v>0</v>
      </c>
      <c r="O3200" s="18" t="n">
        <f aca="false">IF($W3200="","",INDEX(Primary!G$5:G$2450,$W3200))</f>
        <v>1.4</v>
      </c>
      <c r="P3200" s="18" t="n">
        <f aca="false">IF($W3200="","",INDEX(Primary!H$5:H$2450,$W3200))</f>
        <v>-1.4</v>
      </c>
      <c r="Q3200" s="18" t="n">
        <f aca="false">IF($W3200="","",INDEX(Primary!I$5:I$2450,$W3200))</f>
        <v>-0.23</v>
      </c>
      <c r="R3200" s="19" t="n">
        <f aca="false">IF($E3200="Yes",L3200+P3200,"")</f>
        <v>128.9</v>
      </c>
      <c r="S3200" s="19" t="n">
        <f aca="false">IF($E3200="Yes",H3200-R3200,"")</f>
        <v>0</v>
      </c>
      <c r="T3200" s="6" t="str">
        <f aca="false">IF($E3200="Yes",IF(ROUND(ABS(S3200),2)&lt;=$T$2,"OK","CHECK"),"n/a")</f>
        <v>OK</v>
      </c>
      <c r="U3200" s="20" t="n">
        <f aca="false">Total!J3200</f>
        <v>62.0028</v>
      </c>
      <c r="V3200" s="17" t="n">
        <f aca="false">IFERROR(MATCH($A3200,'Stock Exchange'!$A$5:$A$2450,0),"")</f>
        <v>982</v>
      </c>
      <c r="W3200" s="17" t="n">
        <f aca="false">IFERROR(MATCH($A3200,Primary!$A$5:$A$2450,0),"")</f>
        <v>982</v>
      </c>
    </row>
    <row r="3201" customFormat="false" ht="15" hidden="false" customHeight="false" outlineLevel="0" collapsed="false">
      <c r="A3201" s="16" t="n">
        <f aca="false">Total!A3201</f>
        <v>41640</v>
      </c>
      <c r="B3201" s="17" t="n">
        <f aca="false">YEAR(A3201)</f>
        <v>2014</v>
      </c>
      <c r="C3201" s="17" t="n">
        <f aca="false">MONTH(A3201)</f>
        <v>1</v>
      </c>
      <c r="D3201" s="6" t="str">
        <f aca="false">IF(MONTH(A3201)&gt;=4,"FY "&amp;YEAR(A3201)&amp;"-"&amp;RIGHT(YEAR(A3201)+1,2),"FY "&amp;(YEAR(A3201)-1)&amp;"-"&amp;RIGHT(YEAR(A3201),2))</f>
        <v>FY 2013-14</v>
      </c>
      <c r="E3201" s="6" t="str">
        <f aca="false">IF(AND(V3201&lt;&gt;"",W3201&lt;&gt;""),"Yes","No")</f>
        <v>Yes</v>
      </c>
      <c r="F3201" s="18" t="n">
        <f aca="false">Total!F3201</f>
        <v>1507.5</v>
      </c>
      <c r="G3201" s="18" t="n">
        <f aca="false">Total!G3201</f>
        <v>1233.2</v>
      </c>
      <c r="H3201" s="18" t="n">
        <f aca="false">Total!H3201</f>
        <v>274.3</v>
      </c>
      <c r="I3201" s="18" t="n">
        <f aca="false">Total!I3201</f>
        <v>44.32</v>
      </c>
      <c r="J3201" s="18" t="n">
        <f aca="false">IF($V3201="","",INDEX('Stock Exchange'!F$5:F$2450,$V3201))</f>
        <v>1506.4</v>
      </c>
      <c r="K3201" s="18" t="n">
        <f aca="false">IF($V3201="","",INDEX('Stock Exchange'!G$5:G$2450,$V3201))</f>
        <v>1233.2</v>
      </c>
      <c r="L3201" s="18" t="n">
        <f aca="false">IF($V3201="","",INDEX('Stock Exchange'!H$5:H$2450,$V3201))</f>
        <v>273.2</v>
      </c>
      <c r="M3201" s="18" t="n">
        <f aca="false">IF($V3201="","",INDEX('Stock Exchange'!I$5:I$2450,$V3201))</f>
        <v>44.14</v>
      </c>
      <c r="N3201" s="18" t="n">
        <f aca="false">IF($W3201="","",INDEX(Primary!F$5:F$2450,$W3201))</f>
        <v>1.1</v>
      </c>
      <c r="O3201" s="18" t="n">
        <f aca="false">IF($W3201="","",INDEX(Primary!G$5:G$2450,$W3201))</f>
        <v>0</v>
      </c>
      <c r="P3201" s="18" t="n">
        <f aca="false">IF($W3201="","",INDEX(Primary!H$5:H$2450,$W3201))</f>
        <v>1.1</v>
      </c>
      <c r="Q3201" s="18" t="n">
        <f aca="false">IF($W3201="","",INDEX(Primary!I$5:I$2450,$W3201))</f>
        <v>0.18</v>
      </c>
      <c r="R3201" s="19" t="n">
        <f aca="false">IF($E3201="Yes",L3201+P3201,"")</f>
        <v>274.3</v>
      </c>
      <c r="S3201" s="19" t="n">
        <f aca="false">IF($E3201="Yes",H3201-R3201,"")</f>
        <v>0</v>
      </c>
      <c r="T3201" s="6" t="str">
        <f aca="false">IF($E3201="Yes",IF(ROUND(ABS(S3201),2)&lt;=$T$2,"OK","CHECK"),"n/a")</f>
        <v>OK</v>
      </c>
      <c r="U3201" s="20" t="n">
        <f aca="false">Total!J3201</f>
        <v>61.897</v>
      </c>
      <c r="V3201" s="17" t="n">
        <f aca="false">IFERROR(MATCH($A3201,'Stock Exchange'!$A$5:$A$2450,0),"")</f>
        <v>983</v>
      </c>
      <c r="W3201" s="17" t="n">
        <f aca="false">IFERROR(MATCH($A3201,Primary!$A$5:$A$2450,0),"")</f>
        <v>983</v>
      </c>
    </row>
    <row r="3202" customFormat="false" ht="15" hidden="false" customHeight="false" outlineLevel="0" collapsed="false">
      <c r="A3202" s="16" t="n">
        <f aca="false">Total!A3202</f>
        <v>41641</v>
      </c>
      <c r="B3202" s="17" t="n">
        <f aca="false">YEAR(A3202)</f>
        <v>2014</v>
      </c>
      <c r="C3202" s="17" t="n">
        <f aca="false">MONTH(A3202)</f>
        <v>1</v>
      </c>
      <c r="D3202" s="6" t="str">
        <f aca="false">IF(MONTH(A3202)&gt;=4,"FY "&amp;YEAR(A3202)&amp;"-"&amp;RIGHT(YEAR(A3202)+1,2),"FY "&amp;(YEAR(A3202)-1)&amp;"-"&amp;RIGHT(YEAR(A3202),2))</f>
        <v>FY 2013-14</v>
      </c>
      <c r="E3202" s="6" t="str">
        <f aca="false">IF(AND(V3202&lt;&gt;"",W3202&lt;&gt;""),"Yes","No")</f>
        <v>Yes</v>
      </c>
      <c r="F3202" s="18" t="n">
        <f aca="false">Total!F3202</f>
        <v>224.2</v>
      </c>
      <c r="G3202" s="18" t="n">
        <f aca="false">Total!G3202</f>
        <v>216.8</v>
      </c>
      <c r="H3202" s="18" t="n">
        <f aca="false">Total!H3202</f>
        <v>7.4</v>
      </c>
      <c r="I3202" s="18" t="n">
        <f aca="false">Total!I3202</f>
        <v>1.2</v>
      </c>
      <c r="J3202" s="18" t="n">
        <f aca="false">IF($V3202="","",INDEX('Stock Exchange'!F$5:F$2450,$V3202))</f>
        <v>224.2</v>
      </c>
      <c r="K3202" s="18" t="n">
        <f aca="false">IF($V3202="","",INDEX('Stock Exchange'!G$5:G$2450,$V3202))</f>
        <v>215.5</v>
      </c>
      <c r="L3202" s="18" t="n">
        <f aca="false">IF($V3202="","",INDEX('Stock Exchange'!H$5:H$2450,$V3202))</f>
        <v>8.8</v>
      </c>
      <c r="M3202" s="18" t="n">
        <f aca="false">IF($V3202="","",INDEX('Stock Exchange'!I$5:I$2450,$V3202))</f>
        <v>1.41</v>
      </c>
      <c r="N3202" s="18" t="n">
        <f aca="false">IF($W3202="","",INDEX(Primary!F$5:F$2450,$W3202))</f>
        <v>0</v>
      </c>
      <c r="O3202" s="18" t="n">
        <f aca="false">IF($W3202="","",INDEX(Primary!G$5:G$2450,$W3202))</f>
        <v>1.3</v>
      </c>
      <c r="P3202" s="18" t="n">
        <f aca="false">IF($W3202="","",INDEX(Primary!H$5:H$2450,$W3202))</f>
        <v>-1.3</v>
      </c>
      <c r="Q3202" s="18" t="n">
        <f aca="false">IF($W3202="","",INDEX(Primary!I$5:I$2450,$W3202))</f>
        <v>-0.21</v>
      </c>
      <c r="R3202" s="19" t="n">
        <f aca="false">IF($E3202="Yes",L3202+P3202,"")</f>
        <v>7.5</v>
      </c>
      <c r="S3202" s="19" t="n">
        <f aca="false">IF($E3202="Yes",H3202-R3202,"")</f>
        <v>-0.100000000000001</v>
      </c>
      <c r="T3202" s="6" t="str">
        <f aca="false">IF($E3202="Yes",IF(ROUND(ABS(S3202),2)&lt;=$T$2,"OK","CHECK"),"n/a")</f>
        <v>OK</v>
      </c>
      <c r="U3202" s="20" t="n">
        <f aca="false">Total!J3202</f>
        <v>61.9335</v>
      </c>
      <c r="V3202" s="17" t="n">
        <f aca="false">IFERROR(MATCH($A3202,'Stock Exchange'!$A$5:$A$2450,0),"")</f>
        <v>984</v>
      </c>
      <c r="W3202" s="17" t="n">
        <f aca="false">IFERROR(MATCH($A3202,Primary!$A$5:$A$2450,0),"")</f>
        <v>984</v>
      </c>
    </row>
    <row r="3203" customFormat="false" ht="15" hidden="false" customHeight="false" outlineLevel="0" collapsed="false">
      <c r="A3203" s="16" t="n">
        <f aca="false">Total!A3203</f>
        <v>41642</v>
      </c>
      <c r="B3203" s="17" t="n">
        <f aca="false">YEAR(A3203)</f>
        <v>2014</v>
      </c>
      <c r="C3203" s="17" t="n">
        <f aca="false">MONTH(A3203)</f>
        <v>1</v>
      </c>
      <c r="D3203" s="6" t="str">
        <f aca="false">IF(MONTH(A3203)&gt;=4,"FY "&amp;YEAR(A3203)&amp;"-"&amp;RIGHT(YEAR(A3203)+1,2),"FY "&amp;(YEAR(A3203)-1)&amp;"-"&amp;RIGHT(YEAR(A3203),2))</f>
        <v>FY 2013-14</v>
      </c>
      <c r="E3203" s="6" t="str">
        <f aca="false">IF(AND(V3203&lt;&gt;"",W3203&lt;&gt;""),"Yes","No")</f>
        <v>Yes</v>
      </c>
      <c r="F3203" s="18" t="n">
        <f aca="false">Total!F3203</f>
        <v>2425.2</v>
      </c>
      <c r="G3203" s="18" t="n">
        <f aca="false">Total!G3203</f>
        <v>1698.3</v>
      </c>
      <c r="H3203" s="18" t="n">
        <f aca="false">Total!H3203</f>
        <v>726.9</v>
      </c>
      <c r="I3203" s="18" t="n">
        <f aca="false">Total!I3203</f>
        <v>117.42</v>
      </c>
      <c r="J3203" s="18" t="n">
        <f aca="false">IF($V3203="","",INDEX('Stock Exchange'!F$5:F$2450,$V3203))</f>
        <v>2424.9</v>
      </c>
      <c r="K3203" s="18" t="n">
        <f aca="false">IF($V3203="","",INDEX('Stock Exchange'!G$5:G$2450,$V3203))</f>
        <v>1698.3</v>
      </c>
      <c r="L3203" s="18" t="n">
        <f aca="false">IF($V3203="","",INDEX('Stock Exchange'!H$5:H$2450,$V3203))</f>
        <v>726.6</v>
      </c>
      <c r="M3203" s="18" t="n">
        <f aca="false">IF($V3203="","",INDEX('Stock Exchange'!I$5:I$2450,$V3203))</f>
        <v>117.39</v>
      </c>
      <c r="N3203" s="18" t="n">
        <f aca="false">IF($W3203="","",INDEX(Primary!F$5:F$2450,$W3203))</f>
        <v>0.3</v>
      </c>
      <c r="O3203" s="18" t="n">
        <f aca="false">IF($W3203="","",INDEX(Primary!G$5:G$2450,$W3203))</f>
        <v>0</v>
      </c>
      <c r="P3203" s="18" t="n">
        <f aca="false">IF($W3203="","",INDEX(Primary!H$5:H$2450,$W3203))</f>
        <v>0.2</v>
      </c>
      <c r="Q3203" s="18" t="n">
        <f aca="false">IF($W3203="","",INDEX(Primary!I$5:I$2450,$W3203))</f>
        <v>0.04</v>
      </c>
      <c r="R3203" s="19" t="n">
        <f aca="false">IF($E3203="Yes",L3203+P3203,"")</f>
        <v>726.8</v>
      </c>
      <c r="S3203" s="19" t="n">
        <f aca="false">IF($E3203="Yes",H3203-R3203,"")</f>
        <v>0.0999999999999091</v>
      </c>
      <c r="T3203" s="6" t="str">
        <f aca="false">IF($E3203="Yes",IF(ROUND(ABS(S3203),2)&lt;=$T$2,"OK","CHECK"),"n/a")</f>
        <v>OK</v>
      </c>
      <c r="U3203" s="20" t="n">
        <f aca="false">Total!J3203</f>
        <v>61.902</v>
      </c>
      <c r="V3203" s="17" t="n">
        <f aca="false">IFERROR(MATCH($A3203,'Stock Exchange'!$A$5:$A$2450,0),"")</f>
        <v>985</v>
      </c>
      <c r="W3203" s="17" t="n">
        <f aca="false">IFERROR(MATCH($A3203,Primary!$A$5:$A$2450,0),"")</f>
        <v>985</v>
      </c>
    </row>
    <row r="3204" customFormat="false" ht="15" hidden="false" customHeight="false" outlineLevel="0" collapsed="false">
      <c r="A3204" s="16" t="n">
        <f aca="false">Total!A3204</f>
        <v>41645</v>
      </c>
      <c r="B3204" s="17" t="n">
        <f aca="false">YEAR(A3204)</f>
        <v>2014</v>
      </c>
      <c r="C3204" s="17" t="n">
        <f aca="false">MONTH(A3204)</f>
        <v>1</v>
      </c>
      <c r="D3204" s="6" t="str">
        <f aca="false">IF(MONTH(A3204)&gt;=4,"FY "&amp;YEAR(A3204)&amp;"-"&amp;RIGHT(YEAR(A3204)+1,2),"FY "&amp;(YEAR(A3204)-1)&amp;"-"&amp;RIGHT(YEAR(A3204),2))</f>
        <v>FY 2013-14</v>
      </c>
      <c r="E3204" s="6" t="str">
        <f aca="false">IF(AND(V3204&lt;&gt;"",W3204&lt;&gt;""),"Yes","No")</f>
        <v>Yes</v>
      </c>
      <c r="F3204" s="18" t="n">
        <f aca="false">Total!F3204</f>
        <v>1882</v>
      </c>
      <c r="G3204" s="18" t="n">
        <f aca="false">Total!G3204</f>
        <v>1895.8</v>
      </c>
      <c r="H3204" s="18" t="n">
        <f aca="false">Total!H3204</f>
        <v>-13.9</v>
      </c>
      <c r="I3204" s="18" t="n">
        <f aca="false">Total!I3204</f>
        <v>-2.22</v>
      </c>
      <c r="J3204" s="18" t="n">
        <f aca="false">IF($V3204="","",INDEX('Stock Exchange'!F$5:F$2450,$V3204))</f>
        <v>1877.2</v>
      </c>
      <c r="K3204" s="18" t="n">
        <f aca="false">IF($V3204="","",INDEX('Stock Exchange'!G$5:G$2450,$V3204))</f>
        <v>1894.2</v>
      </c>
      <c r="L3204" s="18" t="n">
        <f aca="false">IF($V3204="","",INDEX('Stock Exchange'!H$5:H$2450,$V3204))</f>
        <v>-17</v>
      </c>
      <c r="M3204" s="18" t="n">
        <f aca="false">IF($V3204="","",INDEX('Stock Exchange'!I$5:I$2450,$V3204))</f>
        <v>-2.73</v>
      </c>
      <c r="N3204" s="18" t="n">
        <f aca="false">IF($W3204="","",INDEX(Primary!F$5:F$2450,$W3204))</f>
        <v>4.8</v>
      </c>
      <c r="O3204" s="18" t="n">
        <f aca="false">IF($W3204="","",INDEX(Primary!G$5:G$2450,$W3204))</f>
        <v>1.6</v>
      </c>
      <c r="P3204" s="18" t="n">
        <f aca="false">IF($W3204="","",INDEX(Primary!H$5:H$2450,$W3204))</f>
        <v>3.1</v>
      </c>
      <c r="Q3204" s="18" t="n">
        <f aca="false">IF($W3204="","",INDEX(Primary!I$5:I$2450,$W3204))</f>
        <v>0.5</v>
      </c>
      <c r="R3204" s="19" t="n">
        <f aca="false">IF($E3204="Yes",L3204+P3204,"")</f>
        <v>-13.9</v>
      </c>
      <c r="S3204" s="19" t="n">
        <f aca="false">IF($E3204="Yes",H3204-R3204,"")</f>
        <v>0</v>
      </c>
      <c r="T3204" s="6" t="str">
        <f aca="false">IF($E3204="Yes",IF(ROUND(ABS(S3204),2)&lt;=$T$2,"OK","CHECK"),"n/a")</f>
        <v>OK</v>
      </c>
      <c r="U3204" s="20" t="n">
        <f aca="false">Total!J3204</f>
        <v>62.4075</v>
      </c>
      <c r="V3204" s="17" t="n">
        <f aca="false">IFERROR(MATCH($A3204,'Stock Exchange'!$A$5:$A$2450,0),"")</f>
        <v>986</v>
      </c>
      <c r="W3204" s="17" t="n">
        <f aca="false">IFERROR(MATCH($A3204,Primary!$A$5:$A$2450,0),"")</f>
        <v>986</v>
      </c>
    </row>
    <row r="3205" customFormat="false" ht="15" hidden="false" customHeight="false" outlineLevel="0" collapsed="false">
      <c r="A3205" s="16" t="n">
        <f aca="false">Total!A3205</f>
        <v>41646</v>
      </c>
      <c r="B3205" s="17" t="n">
        <f aca="false">YEAR(A3205)</f>
        <v>2014</v>
      </c>
      <c r="C3205" s="17" t="n">
        <f aca="false">MONTH(A3205)</f>
        <v>1</v>
      </c>
      <c r="D3205" s="6" t="str">
        <f aca="false">IF(MONTH(A3205)&gt;=4,"FY "&amp;YEAR(A3205)&amp;"-"&amp;RIGHT(YEAR(A3205)+1,2),"FY "&amp;(YEAR(A3205)-1)&amp;"-"&amp;RIGHT(YEAR(A3205),2))</f>
        <v>FY 2013-14</v>
      </c>
      <c r="E3205" s="6" t="str">
        <f aca="false">IF(AND(V3205&lt;&gt;"",W3205&lt;&gt;""),"Yes","No")</f>
        <v>Yes</v>
      </c>
      <c r="F3205" s="18" t="n">
        <f aca="false">Total!F3205</f>
        <v>1935.4</v>
      </c>
      <c r="G3205" s="18" t="n">
        <f aca="false">Total!G3205</f>
        <v>2193.2</v>
      </c>
      <c r="H3205" s="18" t="n">
        <f aca="false">Total!H3205</f>
        <v>-257.8</v>
      </c>
      <c r="I3205" s="18" t="n">
        <f aca="false">Total!I3205</f>
        <v>-41.35</v>
      </c>
      <c r="J3205" s="18" t="n">
        <f aca="false">IF($V3205="","",INDEX('Stock Exchange'!F$5:F$2450,$V3205))</f>
        <v>1925.8</v>
      </c>
      <c r="K3205" s="18" t="n">
        <f aca="false">IF($V3205="","",INDEX('Stock Exchange'!G$5:G$2450,$V3205))</f>
        <v>2193</v>
      </c>
      <c r="L3205" s="18" t="n">
        <f aca="false">IF($V3205="","",INDEX('Stock Exchange'!H$5:H$2450,$V3205))</f>
        <v>-267.1</v>
      </c>
      <c r="M3205" s="18" t="n">
        <f aca="false">IF($V3205="","",INDEX('Stock Exchange'!I$5:I$2450,$V3205))</f>
        <v>-42.86</v>
      </c>
      <c r="N3205" s="18" t="n">
        <f aca="false">IF($W3205="","",INDEX(Primary!F$5:F$2450,$W3205))</f>
        <v>9.6</v>
      </c>
      <c r="O3205" s="18" t="n">
        <f aca="false">IF($W3205="","",INDEX(Primary!G$5:G$2450,$W3205))</f>
        <v>0.2</v>
      </c>
      <c r="P3205" s="18" t="n">
        <f aca="false">IF($W3205="","",INDEX(Primary!H$5:H$2450,$W3205))</f>
        <v>9.4</v>
      </c>
      <c r="Q3205" s="18" t="n">
        <f aca="false">IF($W3205="","",INDEX(Primary!I$5:I$2450,$W3205))</f>
        <v>1.51</v>
      </c>
      <c r="R3205" s="19" t="n">
        <f aca="false">IF($E3205="Yes",L3205+P3205,"")</f>
        <v>-257.7</v>
      </c>
      <c r="S3205" s="19" t="n">
        <f aca="false">IF($E3205="Yes",H3205-R3205,"")</f>
        <v>-0.0999999999999659</v>
      </c>
      <c r="T3205" s="6" t="str">
        <f aca="false">IF($E3205="Yes",IF(ROUND(ABS(S3205),2)&lt;=$T$2,"OK","CHECK"),"n/a")</f>
        <v>OK</v>
      </c>
      <c r="U3205" s="20" t="n">
        <f aca="false">Total!J3205</f>
        <v>62.3265</v>
      </c>
      <c r="V3205" s="17" t="n">
        <f aca="false">IFERROR(MATCH($A3205,'Stock Exchange'!$A$5:$A$2450,0),"")</f>
        <v>987</v>
      </c>
      <c r="W3205" s="17" t="n">
        <f aca="false">IFERROR(MATCH($A3205,Primary!$A$5:$A$2450,0),"")</f>
        <v>987</v>
      </c>
    </row>
    <row r="3206" customFormat="false" ht="15" hidden="false" customHeight="false" outlineLevel="0" collapsed="false">
      <c r="A3206" s="16" t="n">
        <f aca="false">Total!A3206</f>
        <v>41647</v>
      </c>
      <c r="B3206" s="17" t="n">
        <f aca="false">YEAR(A3206)</f>
        <v>2014</v>
      </c>
      <c r="C3206" s="17" t="n">
        <f aca="false">MONTH(A3206)</f>
        <v>1</v>
      </c>
      <c r="D3206" s="6" t="str">
        <f aca="false">IF(MONTH(A3206)&gt;=4,"FY "&amp;YEAR(A3206)&amp;"-"&amp;RIGHT(YEAR(A3206)+1,2),"FY "&amp;(YEAR(A3206)-1)&amp;"-"&amp;RIGHT(YEAR(A3206),2))</f>
        <v>FY 2013-14</v>
      </c>
      <c r="E3206" s="6" t="str">
        <f aca="false">IF(AND(V3206&lt;&gt;"",W3206&lt;&gt;""),"Yes","No")</f>
        <v>Yes</v>
      </c>
      <c r="F3206" s="18" t="n">
        <f aca="false">Total!F3206</f>
        <v>2229.1</v>
      </c>
      <c r="G3206" s="18" t="n">
        <f aca="false">Total!G3206</f>
        <v>2763.9</v>
      </c>
      <c r="H3206" s="18" t="n">
        <f aca="false">Total!H3206</f>
        <v>-534.8</v>
      </c>
      <c r="I3206" s="18" t="n">
        <f aca="false">Total!I3206</f>
        <v>-85.74</v>
      </c>
      <c r="J3206" s="18" t="n">
        <f aca="false">IF($V3206="","",INDEX('Stock Exchange'!F$5:F$2450,$V3206))</f>
        <v>2229.1</v>
      </c>
      <c r="K3206" s="18" t="n">
        <f aca="false">IF($V3206="","",INDEX('Stock Exchange'!G$5:G$2450,$V3206))</f>
        <v>2757.1</v>
      </c>
      <c r="L3206" s="18" t="n">
        <f aca="false">IF($V3206="","",INDEX('Stock Exchange'!H$5:H$2450,$V3206))</f>
        <v>-528.1</v>
      </c>
      <c r="M3206" s="18" t="n">
        <f aca="false">IF($V3206="","",INDEX('Stock Exchange'!I$5:I$2450,$V3206))</f>
        <v>-84.66</v>
      </c>
      <c r="N3206" s="18" t="n">
        <f aca="false">IF($W3206="","",INDEX(Primary!F$5:F$2450,$W3206))</f>
        <v>0</v>
      </c>
      <c r="O3206" s="18" t="n">
        <f aca="false">IF($W3206="","",INDEX(Primary!G$5:G$2450,$W3206))</f>
        <v>6.8</v>
      </c>
      <c r="P3206" s="18" t="n">
        <f aca="false">IF($W3206="","",INDEX(Primary!H$5:H$2450,$W3206))</f>
        <v>-6.8</v>
      </c>
      <c r="Q3206" s="18" t="n">
        <f aca="false">IF($W3206="","",INDEX(Primary!I$5:I$2450,$W3206))</f>
        <v>-1.08</v>
      </c>
      <c r="R3206" s="19" t="n">
        <f aca="false">IF($E3206="Yes",L3206+P3206,"")</f>
        <v>-534.9</v>
      </c>
      <c r="S3206" s="19" t="n">
        <f aca="false">IF($E3206="Yes",H3206-R3206,"")</f>
        <v>0.100000000000023</v>
      </c>
      <c r="T3206" s="6" t="str">
        <f aca="false">IF($E3206="Yes",IF(ROUND(ABS(S3206),2)&lt;=$T$2,"OK","CHECK"),"n/a")</f>
        <v>OK</v>
      </c>
      <c r="U3206" s="20" t="n">
        <f aca="false">Total!J3206</f>
        <v>62.379</v>
      </c>
      <c r="V3206" s="17" t="n">
        <f aca="false">IFERROR(MATCH($A3206,'Stock Exchange'!$A$5:$A$2450,0),"")</f>
        <v>988</v>
      </c>
      <c r="W3206" s="17" t="n">
        <f aca="false">IFERROR(MATCH($A3206,Primary!$A$5:$A$2450,0),"")</f>
        <v>988</v>
      </c>
    </row>
    <row r="3207" customFormat="false" ht="15" hidden="false" customHeight="false" outlineLevel="0" collapsed="false">
      <c r="A3207" s="16" t="n">
        <f aca="false">Total!A3207</f>
        <v>41648</v>
      </c>
      <c r="B3207" s="17" t="n">
        <f aca="false">YEAR(A3207)</f>
        <v>2014</v>
      </c>
      <c r="C3207" s="17" t="n">
        <f aca="false">MONTH(A3207)</f>
        <v>1</v>
      </c>
      <c r="D3207" s="6" t="str">
        <f aca="false">IF(MONTH(A3207)&gt;=4,"FY "&amp;YEAR(A3207)&amp;"-"&amp;RIGHT(YEAR(A3207)+1,2),"FY "&amp;(YEAR(A3207)-1)&amp;"-"&amp;RIGHT(YEAR(A3207),2))</f>
        <v>FY 2013-14</v>
      </c>
      <c r="E3207" s="6" t="str">
        <f aca="false">IF(AND(V3207&lt;&gt;"",W3207&lt;&gt;""),"Yes","No")</f>
        <v>Yes</v>
      </c>
      <c r="F3207" s="18" t="n">
        <f aca="false">Total!F3207</f>
        <v>2809.7</v>
      </c>
      <c r="G3207" s="18" t="n">
        <f aca="false">Total!G3207</f>
        <v>2641.1</v>
      </c>
      <c r="H3207" s="18" t="n">
        <f aca="false">Total!H3207</f>
        <v>168.5</v>
      </c>
      <c r="I3207" s="18" t="n">
        <f aca="false">Total!I3207</f>
        <v>27.07</v>
      </c>
      <c r="J3207" s="18" t="n">
        <f aca="false">IF($V3207="","",INDEX('Stock Exchange'!F$5:F$2450,$V3207))</f>
        <v>2776.8</v>
      </c>
      <c r="K3207" s="18" t="n">
        <f aca="false">IF($V3207="","",INDEX('Stock Exchange'!G$5:G$2450,$V3207))</f>
        <v>2640</v>
      </c>
      <c r="L3207" s="18" t="n">
        <f aca="false">IF($V3207="","",INDEX('Stock Exchange'!H$5:H$2450,$V3207))</f>
        <v>136.8</v>
      </c>
      <c r="M3207" s="18" t="n">
        <f aca="false">IF($V3207="","",INDEX('Stock Exchange'!I$5:I$2450,$V3207))</f>
        <v>21.98</v>
      </c>
      <c r="N3207" s="18" t="n">
        <f aca="false">IF($W3207="","",INDEX(Primary!F$5:F$2450,$W3207))</f>
        <v>32.8</v>
      </c>
      <c r="O3207" s="18" t="n">
        <f aca="false">IF($W3207="","",INDEX(Primary!G$5:G$2450,$W3207))</f>
        <v>1.1</v>
      </c>
      <c r="P3207" s="18" t="n">
        <f aca="false">IF($W3207="","",INDEX(Primary!H$5:H$2450,$W3207))</f>
        <v>31.7</v>
      </c>
      <c r="Q3207" s="18" t="n">
        <f aca="false">IF($W3207="","",INDEX(Primary!I$5:I$2450,$W3207))</f>
        <v>5.09</v>
      </c>
      <c r="R3207" s="19" t="n">
        <f aca="false">IF($E3207="Yes",L3207+P3207,"")</f>
        <v>168.5</v>
      </c>
      <c r="S3207" s="19" t="n">
        <f aca="false">IF($E3207="Yes",H3207-R3207,"")</f>
        <v>0</v>
      </c>
      <c r="T3207" s="6" t="str">
        <f aca="false">IF($E3207="Yes",IF(ROUND(ABS(S3207),2)&lt;=$T$2,"OK","CHECK"),"n/a")</f>
        <v>OK</v>
      </c>
      <c r="U3207" s="20" t="n">
        <f aca="false">Total!J3207</f>
        <v>62.243</v>
      </c>
      <c r="V3207" s="17" t="n">
        <f aca="false">IFERROR(MATCH($A3207,'Stock Exchange'!$A$5:$A$2450,0),"")</f>
        <v>989</v>
      </c>
      <c r="W3207" s="17" t="n">
        <f aca="false">IFERROR(MATCH($A3207,Primary!$A$5:$A$2450,0),"")</f>
        <v>989</v>
      </c>
    </row>
    <row r="3208" customFormat="false" ht="15" hidden="false" customHeight="false" outlineLevel="0" collapsed="false">
      <c r="A3208" s="16" t="n">
        <f aca="false">Total!A3208</f>
        <v>41649</v>
      </c>
      <c r="B3208" s="17" t="n">
        <f aca="false">YEAR(A3208)</f>
        <v>2014</v>
      </c>
      <c r="C3208" s="17" t="n">
        <f aca="false">MONTH(A3208)</f>
        <v>1</v>
      </c>
      <c r="D3208" s="6" t="str">
        <f aca="false">IF(MONTH(A3208)&gt;=4,"FY "&amp;YEAR(A3208)&amp;"-"&amp;RIGHT(YEAR(A3208)+1,2),"FY "&amp;(YEAR(A3208)-1)&amp;"-"&amp;RIGHT(YEAR(A3208),2))</f>
        <v>FY 2013-14</v>
      </c>
      <c r="E3208" s="6" t="str">
        <f aca="false">IF(AND(V3208&lt;&gt;"",W3208&lt;&gt;""),"Yes","No")</f>
        <v>Yes</v>
      </c>
      <c r="F3208" s="18" t="n">
        <f aca="false">Total!F3208</f>
        <v>2895.4</v>
      </c>
      <c r="G3208" s="18" t="n">
        <f aca="false">Total!G3208</f>
        <v>2720.8</v>
      </c>
      <c r="H3208" s="18" t="n">
        <f aca="false">Total!H3208</f>
        <v>174.6</v>
      </c>
      <c r="I3208" s="18" t="n">
        <f aca="false">Total!I3208</f>
        <v>28.08</v>
      </c>
      <c r="J3208" s="18" t="n">
        <f aca="false">IF($V3208="","",INDEX('Stock Exchange'!F$5:F$2450,$V3208))</f>
        <v>2860.7</v>
      </c>
      <c r="K3208" s="18" t="n">
        <f aca="false">IF($V3208="","",INDEX('Stock Exchange'!G$5:G$2450,$V3208))</f>
        <v>2704.1</v>
      </c>
      <c r="L3208" s="18" t="n">
        <f aca="false">IF($V3208="","",INDEX('Stock Exchange'!H$5:H$2450,$V3208))</f>
        <v>156.6</v>
      </c>
      <c r="M3208" s="18" t="n">
        <f aca="false">IF($V3208="","",INDEX('Stock Exchange'!I$5:I$2450,$V3208))</f>
        <v>25.19</v>
      </c>
      <c r="N3208" s="18" t="n">
        <f aca="false">IF($W3208="","",INDEX(Primary!F$5:F$2450,$W3208))</f>
        <v>34.7</v>
      </c>
      <c r="O3208" s="18" t="n">
        <f aca="false">IF($W3208="","",INDEX(Primary!G$5:G$2450,$W3208))</f>
        <v>16.7</v>
      </c>
      <c r="P3208" s="18" t="n">
        <f aca="false">IF($W3208="","",INDEX(Primary!H$5:H$2450,$W3208))</f>
        <v>17.9</v>
      </c>
      <c r="Q3208" s="18" t="n">
        <f aca="false">IF($W3208="","",INDEX(Primary!I$5:I$2450,$W3208))</f>
        <v>2.89</v>
      </c>
      <c r="R3208" s="19" t="n">
        <f aca="false">IF($E3208="Yes",L3208+P3208,"")</f>
        <v>174.5</v>
      </c>
      <c r="S3208" s="19" t="n">
        <f aca="false">IF($E3208="Yes",H3208-R3208,"")</f>
        <v>0.0999999999999943</v>
      </c>
      <c r="T3208" s="6" t="str">
        <f aca="false">IF($E3208="Yes",IF(ROUND(ABS(S3208),2)&lt;=$T$2,"OK","CHECK"),"n/a")</f>
        <v>OK</v>
      </c>
      <c r="U3208" s="20" t="n">
        <f aca="false">Total!J3208</f>
        <v>62.181</v>
      </c>
      <c r="V3208" s="17" t="n">
        <f aca="false">IFERROR(MATCH($A3208,'Stock Exchange'!$A$5:$A$2450,0),"")</f>
        <v>990</v>
      </c>
      <c r="W3208" s="17" t="n">
        <f aca="false">IFERROR(MATCH($A3208,Primary!$A$5:$A$2450,0),"")</f>
        <v>990</v>
      </c>
    </row>
    <row r="3209" customFormat="false" ht="15" hidden="false" customHeight="false" outlineLevel="0" collapsed="false">
      <c r="A3209" s="16" t="n">
        <f aca="false">Total!A3209</f>
        <v>41652</v>
      </c>
      <c r="B3209" s="17" t="n">
        <f aca="false">YEAR(A3209)</f>
        <v>2014</v>
      </c>
      <c r="C3209" s="17" t="n">
        <f aca="false">MONTH(A3209)</f>
        <v>1</v>
      </c>
      <c r="D3209" s="6" t="str">
        <f aca="false">IF(MONTH(A3209)&gt;=4,"FY "&amp;YEAR(A3209)&amp;"-"&amp;RIGHT(YEAR(A3209)+1,2),"FY "&amp;(YEAR(A3209)-1)&amp;"-"&amp;RIGHT(YEAR(A3209),2))</f>
        <v>FY 2013-14</v>
      </c>
      <c r="E3209" s="6" t="str">
        <f aca="false">IF(AND(V3209&lt;&gt;"",W3209&lt;&gt;""),"Yes","No")</f>
        <v>Yes</v>
      </c>
      <c r="F3209" s="18" t="n">
        <f aca="false">Total!F3209</f>
        <v>3121.3</v>
      </c>
      <c r="G3209" s="18" t="n">
        <f aca="false">Total!G3209</f>
        <v>3021.1</v>
      </c>
      <c r="H3209" s="18" t="n">
        <f aca="false">Total!H3209</f>
        <v>100.2</v>
      </c>
      <c r="I3209" s="18" t="n">
        <f aca="false">Total!I3209</f>
        <v>16.18</v>
      </c>
      <c r="J3209" s="18" t="n">
        <f aca="false">IF($V3209="","",INDEX('Stock Exchange'!F$5:F$2450,$V3209))</f>
        <v>3115</v>
      </c>
      <c r="K3209" s="18" t="n">
        <f aca="false">IF($V3209="","",INDEX('Stock Exchange'!G$5:G$2450,$V3209))</f>
        <v>3021</v>
      </c>
      <c r="L3209" s="18" t="n">
        <f aca="false">IF($V3209="","",INDEX('Stock Exchange'!H$5:H$2450,$V3209))</f>
        <v>94</v>
      </c>
      <c r="M3209" s="18" t="n">
        <f aca="false">IF($V3209="","",INDEX('Stock Exchange'!I$5:I$2450,$V3209))</f>
        <v>15.18</v>
      </c>
      <c r="N3209" s="18" t="n">
        <f aca="false">IF($W3209="","",INDEX(Primary!F$5:F$2450,$W3209))</f>
        <v>6.3</v>
      </c>
      <c r="O3209" s="18" t="n">
        <f aca="false">IF($W3209="","",INDEX(Primary!G$5:G$2450,$W3209))</f>
        <v>0.1</v>
      </c>
      <c r="P3209" s="18" t="n">
        <f aca="false">IF($W3209="","",INDEX(Primary!H$5:H$2450,$W3209))</f>
        <v>6.2</v>
      </c>
      <c r="Q3209" s="18" t="n">
        <f aca="false">IF($W3209="","",INDEX(Primary!I$5:I$2450,$W3209))</f>
        <v>1.01</v>
      </c>
      <c r="R3209" s="19" t="n">
        <f aca="false">IF($E3209="Yes",L3209+P3209,"")</f>
        <v>100.2</v>
      </c>
      <c r="S3209" s="19" t="n">
        <f aca="false">IF($E3209="Yes",H3209-R3209,"")</f>
        <v>0</v>
      </c>
      <c r="T3209" s="6" t="str">
        <f aca="false">IF($E3209="Yes",IF(ROUND(ABS(S3209),2)&lt;=$T$2,"OK","CHECK"),"n/a")</f>
        <v>OK</v>
      </c>
      <c r="U3209" s="20" t="n">
        <f aca="false">Total!J3209</f>
        <v>61.936</v>
      </c>
      <c r="V3209" s="17" t="n">
        <f aca="false">IFERROR(MATCH($A3209,'Stock Exchange'!$A$5:$A$2450,0),"")</f>
        <v>991</v>
      </c>
      <c r="W3209" s="17" t="n">
        <f aca="false">IFERROR(MATCH($A3209,Primary!$A$5:$A$2450,0),"")</f>
        <v>991</v>
      </c>
    </row>
    <row r="3210" customFormat="false" ht="15" hidden="false" customHeight="false" outlineLevel="0" collapsed="false">
      <c r="A3210" s="16" t="n">
        <f aca="false">Total!A3210</f>
        <v>41654</v>
      </c>
      <c r="B3210" s="17" t="n">
        <f aca="false">YEAR(A3210)</f>
        <v>2014</v>
      </c>
      <c r="C3210" s="17" t="n">
        <f aca="false">MONTH(A3210)</f>
        <v>1</v>
      </c>
      <c r="D3210" s="6" t="str">
        <f aca="false">IF(MONTH(A3210)&gt;=4,"FY "&amp;YEAR(A3210)&amp;"-"&amp;RIGHT(YEAR(A3210)+1,2),"FY "&amp;(YEAR(A3210)-1)&amp;"-"&amp;RIGHT(YEAR(A3210),2))</f>
        <v>FY 2013-14</v>
      </c>
      <c r="E3210" s="6" t="str">
        <f aca="false">IF(AND(V3210&lt;&gt;"",W3210&lt;&gt;""),"Yes","No")</f>
        <v>Yes</v>
      </c>
      <c r="F3210" s="18" t="n">
        <f aca="false">Total!F3210</f>
        <v>5362</v>
      </c>
      <c r="G3210" s="18" t="n">
        <f aca="false">Total!G3210</f>
        <v>5190.2</v>
      </c>
      <c r="H3210" s="18" t="n">
        <f aca="false">Total!H3210</f>
        <v>171.8</v>
      </c>
      <c r="I3210" s="18" t="n">
        <f aca="false">Total!I3210</f>
        <v>27.93</v>
      </c>
      <c r="J3210" s="18" t="n">
        <f aca="false">IF($V3210="","",INDEX('Stock Exchange'!F$5:F$2450,$V3210))</f>
        <v>5361.9</v>
      </c>
      <c r="K3210" s="18" t="n">
        <f aca="false">IF($V3210="","",INDEX('Stock Exchange'!G$5:G$2450,$V3210))</f>
        <v>5190.2</v>
      </c>
      <c r="L3210" s="18" t="n">
        <f aca="false">IF($V3210="","",INDEX('Stock Exchange'!H$5:H$2450,$V3210))</f>
        <v>171.8</v>
      </c>
      <c r="M3210" s="18" t="n">
        <f aca="false">IF($V3210="","",INDEX('Stock Exchange'!I$5:I$2450,$V3210))</f>
        <v>27.92</v>
      </c>
      <c r="N3210" s="18" t="n">
        <f aca="false">IF($W3210="","",INDEX(Primary!F$5:F$2450,$W3210))</f>
        <v>0</v>
      </c>
      <c r="O3210" s="18" t="n">
        <f aca="false">IF($W3210="","",INDEX(Primary!G$5:G$2450,$W3210))</f>
        <v>0</v>
      </c>
      <c r="P3210" s="18" t="n">
        <f aca="false">IF($W3210="","",INDEX(Primary!H$5:H$2450,$W3210))</f>
        <v>0</v>
      </c>
      <c r="Q3210" s="18" t="n">
        <f aca="false">IF($W3210="","",INDEX(Primary!I$5:I$2450,$W3210))</f>
        <v>0.01</v>
      </c>
      <c r="R3210" s="19" t="n">
        <f aca="false">IF($E3210="Yes",L3210+P3210,"")</f>
        <v>171.8</v>
      </c>
      <c r="S3210" s="19" t="n">
        <f aca="false">IF($E3210="Yes",H3210-R3210,"")</f>
        <v>0</v>
      </c>
      <c r="T3210" s="6" t="str">
        <f aca="false">IF($E3210="Yes",IF(ROUND(ABS(S3210),2)&lt;=$T$2,"OK","CHECK"),"n/a")</f>
        <v>OK</v>
      </c>
      <c r="U3210" s="20" t="n">
        <f aca="false">Total!J3210</f>
        <v>61.52</v>
      </c>
      <c r="V3210" s="17" t="n">
        <f aca="false">IFERROR(MATCH($A3210,'Stock Exchange'!$A$5:$A$2450,0),"")</f>
        <v>992</v>
      </c>
      <c r="W3210" s="17" t="n">
        <f aca="false">IFERROR(MATCH($A3210,Primary!$A$5:$A$2450,0),"")</f>
        <v>992</v>
      </c>
    </row>
    <row r="3211" customFormat="false" ht="15" hidden="false" customHeight="false" outlineLevel="0" collapsed="false">
      <c r="A3211" s="16" t="n">
        <f aca="false">Total!A3211</f>
        <v>41655</v>
      </c>
      <c r="B3211" s="17" t="n">
        <f aca="false">YEAR(A3211)</f>
        <v>2014</v>
      </c>
      <c r="C3211" s="17" t="n">
        <f aca="false">MONTH(A3211)</f>
        <v>1</v>
      </c>
      <c r="D3211" s="6" t="str">
        <f aca="false">IF(MONTH(A3211)&gt;=4,"FY "&amp;YEAR(A3211)&amp;"-"&amp;RIGHT(YEAR(A3211)+1,2),"FY "&amp;(YEAR(A3211)-1)&amp;"-"&amp;RIGHT(YEAR(A3211),2))</f>
        <v>FY 2013-14</v>
      </c>
      <c r="E3211" s="6" t="str">
        <f aca="false">IF(AND(V3211&lt;&gt;"",W3211&lt;&gt;""),"Yes","No")</f>
        <v>Yes</v>
      </c>
      <c r="F3211" s="18" t="n">
        <f aca="false">Total!F3211</f>
        <v>3625</v>
      </c>
      <c r="G3211" s="18" t="n">
        <f aca="false">Total!G3211</f>
        <v>2852.4</v>
      </c>
      <c r="H3211" s="18" t="n">
        <f aca="false">Total!H3211</f>
        <v>772.5</v>
      </c>
      <c r="I3211" s="18" t="n">
        <f aca="false">Total!I3211</f>
        <v>125.44</v>
      </c>
      <c r="J3211" s="18" t="n">
        <f aca="false">IF($V3211="","",INDEX('Stock Exchange'!F$5:F$2450,$V3211))</f>
        <v>3625</v>
      </c>
      <c r="K3211" s="18" t="n">
        <f aca="false">IF($V3211="","",INDEX('Stock Exchange'!G$5:G$2450,$V3211))</f>
        <v>2852.4</v>
      </c>
      <c r="L3211" s="18" t="n">
        <f aca="false">IF($V3211="","",INDEX('Stock Exchange'!H$5:H$2450,$V3211))</f>
        <v>772.5</v>
      </c>
      <c r="M3211" s="18" t="n">
        <f aca="false">IF($V3211="","",INDEX('Stock Exchange'!I$5:I$2450,$V3211))</f>
        <v>125.44</v>
      </c>
      <c r="N3211" s="18" t="n">
        <f aca="false">IF($W3211="","",INDEX(Primary!F$5:F$2450,$W3211))</f>
        <v>0</v>
      </c>
      <c r="O3211" s="18" t="n">
        <f aca="false">IF($W3211="","",INDEX(Primary!G$5:G$2450,$W3211))</f>
        <v>0</v>
      </c>
      <c r="P3211" s="18" t="n">
        <f aca="false">IF($W3211="","",INDEX(Primary!H$5:H$2450,$W3211))</f>
        <v>0</v>
      </c>
      <c r="Q3211" s="18" t="n">
        <f aca="false">IF($W3211="","",INDEX(Primary!I$5:I$2450,$W3211))</f>
        <v>0</v>
      </c>
      <c r="R3211" s="19" t="n">
        <f aca="false">IF($E3211="Yes",L3211+P3211,"")</f>
        <v>772.5</v>
      </c>
      <c r="S3211" s="19" t="n">
        <f aca="false">IF($E3211="Yes",H3211-R3211,"")</f>
        <v>0</v>
      </c>
      <c r="T3211" s="6" t="str">
        <f aca="false">IF($E3211="Yes",IF(ROUND(ABS(S3211),2)&lt;=$T$2,"OK","CHECK"),"n/a")</f>
        <v>OK</v>
      </c>
      <c r="U3211" s="20" t="n">
        <f aca="false">Total!J3211</f>
        <v>61.5885</v>
      </c>
      <c r="V3211" s="17" t="n">
        <f aca="false">IFERROR(MATCH($A3211,'Stock Exchange'!$A$5:$A$2450,0),"")</f>
        <v>993</v>
      </c>
      <c r="W3211" s="17" t="n">
        <f aca="false">IFERROR(MATCH($A3211,Primary!$A$5:$A$2450,0),"")</f>
        <v>993</v>
      </c>
    </row>
    <row r="3212" customFormat="false" ht="15" hidden="false" customHeight="false" outlineLevel="0" collapsed="false">
      <c r="A3212" s="16" t="n">
        <f aca="false">Total!A3212</f>
        <v>41656</v>
      </c>
      <c r="B3212" s="17" t="n">
        <f aca="false">YEAR(A3212)</f>
        <v>2014</v>
      </c>
      <c r="C3212" s="17" t="n">
        <f aca="false">MONTH(A3212)</f>
        <v>1</v>
      </c>
      <c r="D3212" s="6" t="str">
        <f aca="false">IF(MONTH(A3212)&gt;=4,"FY "&amp;YEAR(A3212)&amp;"-"&amp;RIGHT(YEAR(A3212)+1,2),"FY "&amp;(YEAR(A3212)-1)&amp;"-"&amp;RIGHT(YEAR(A3212),2))</f>
        <v>FY 2013-14</v>
      </c>
      <c r="E3212" s="6" t="str">
        <f aca="false">IF(AND(V3212&lt;&gt;"",W3212&lt;&gt;""),"Yes","No")</f>
        <v>Yes</v>
      </c>
      <c r="F3212" s="18" t="n">
        <f aca="false">Total!F3212</f>
        <v>3679.9</v>
      </c>
      <c r="G3212" s="18" t="n">
        <f aca="false">Total!G3212</f>
        <v>3121.5</v>
      </c>
      <c r="H3212" s="18" t="n">
        <f aca="false">Total!H3212</f>
        <v>558.4</v>
      </c>
      <c r="I3212" s="18" t="n">
        <f aca="false">Total!I3212</f>
        <v>90.74</v>
      </c>
      <c r="J3212" s="18" t="n">
        <f aca="false">IF($V3212="","",INDEX('Stock Exchange'!F$5:F$2450,$V3212))</f>
        <v>3679.9</v>
      </c>
      <c r="K3212" s="18" t="n">
        <f aca="false">IF($V3212="","",INDEX('Stock Exchange'!G$5:G$2450,$V3212))</f>
        <v>3120.1</v>
      </c>
      <c r="L3212" s="18" t="n">
        <f aca="false">IF($V3212="","",INDEX('Stock Exchange'!H$5:H$2450,$V3212))</f>
        <v>559.8</v>
      </c>
      <c r="M3212" s="18" t="n">
        <f aca="false">IF($V3212="","",INDEX('Stock Exchange'!I$5:I$2450,$V3212))</f>
        <v>90.98</v>
      </c>
      <c r="N3212" s="18" t="n">
        <f aca="false">IF($W3212="","",INDEX(Primary!F$5:F$2450,$W3212))</f>
        <v>0</v>
      </c>
      <c r="O3212" s="18" t="n">
        <f aca="false">IF($W3212="","",INDEX(Primary!G$5:G$2450,$W3212))</f>
        <v>1.4</v>
      </c>
      <c r="P3212" s="18" t="n">
        <f aca="false">IF($W3212="","",INDEX(Primary!H$5:H$2450,$W3212))</f>
        <v>-1.4</v>
      </c>
      <c r="Q3212" s="18" t="n">
        <f aca="false">IF($W3212="","",INDEX(Primary!I$5:I$2450,$W3212))</f>
        <v>-0.24</v>
      </c>
      <c r="R3212" s="19" t="n">
        <f aca="false">IF($E3212="Yes",L3212+P3212,"")</f>
        <v>558.4</v>
      </c>
      <c r="S3212" s="19" t="n">
        <f aca="false">IF($E3212="Yes",H3212-R3212,"")</f>
        <v>0</v>
      </c>
      <c r="T3212" s="6" t="str">
        <f aca="false">IF($E3212="Yes",IF(ROUND(ABS(S3212),2)&lt;=$T$2,"OK","CHECK"),"n/a")</f>
        <v>OK</v>
      </c>
      <c r="U3212" s="20" t="n">
        <f aca="false">Total!J3212</f>
        <v>61.5325</v>
      </c>
      <c r="V3212" s="17" t="n">
        <f aca="false">IFERROR(MATCH($A3212,'Stock Exchange'!$A$5:$A$2450,0),"")</f>
        <v>994</v>
      </c>
      <c r="W3212" s="17" t="n">
        <f aca="false">IFERROR(MATCH($A3212,Primary!$A$5:$A$2450,0),"")</f>
        <v>994</v>
      </c>
    </row>
    <row r="3213" customFormat="false" ht="15" hidden="false" customHeight="false" outlineLevel="0" collapsed="false">
      <c r="A3213" s="16" t="n">
        <f aca="false">Total!A3213</f>
        <v>41659</v>
      </c>
      <c r="B3213" s="17" t="n">
        <f aca="false">YEAR(A3213)</f>
        <v>2014</v>
      </c>
      <c r="C3213" s="17" t="n">
        <f aca="false">MONTH(A3213)</f>
        <v>1</v>
      </c>
      <c r="D3213" s="6" t="str">
        <f aca="false">IF(MONTH(A3213)&gt;=4,"FY "&amp;YEAR(A3213)&amp;"-"&amp;RIGHT(YEAR(A3213)+1,2),"FY "&amp;(YEAR(A3213)-1)&amp;"-"&amp;RIGHT(YEAR(A3213),2))</f>
        <v>FY 2013-14</v>
      </c>
      <c r="E3213" s="6" t="str">
        <f aca="false">IF(AND(V3213&lt;&gt;"",W3213&lt;&gt;""),"Yes","No")</f>
        <v>Yes</v>
      </c>
      <c r="F3213" s="18" t="n">
        <f aca="false">Total!F3213</f>
        <v>4970.4</v>
      </c>
      <c r="G3213" s="18" t="n">
        <f aca="false">Total!G3213</f>
        <v>4820</v>
      </c>
      <c r="H3213" s="18" t="n">
        <f aca="false">Total!H3213</f>
        <v>150.4</v>
      </c>
      <c r="I3213" s="18" t="n">
        <f aca="false">Total!I3213</f>
        <v>24.52</v>
      </c>
      <c r="J3213" s="18" t="n">
        <f aca="false">IF($V3213="","",INDEX('Stock Exchange'!F$5:F$2450,$V3213))</f>
        <v>4970.4</v>
      </c>
      <c r="K3213" s="18" t="n">
        <f aca="false">IF($V3213="","",INDEX('Stock Exchange'!G$5:G$2450,$V3213))</f>
        <v>4819.9</v>
      </c>
      <c r="L3213" s="18" t="n">
        <f aca="false">IF($V3213="","",INDEX('Stock Exchange'!H$5:H$2450,$V3213))</f>
        <v>150.5</v>
      </c>
      <c r="M3213" s="18" t="n">
        <f aca="false">IF($V3213="","",INDEX('Stock Exchange'!I$5:I$2450,$V3213))</f>
        <v>24.54</v>
      </c>
      <c r="N3213" s="18" t="n">
        <f aca="false">IF($W3213="","",INDEX(Primary!F$5:F$2450,$W3213))</f>
        <v>0</v>
      </c>
      <c r="O3213" s="18" t="n">
        <f aca="false">IF($W3213="","",INDEX(Primary!G$5:G$2450,$W3213))</f>
        <v>0.1</v>
      </c>
      <c r="P3213" s="18" t="n">
        <f aca="false">IF($W3213="","",INDEX(Primary!H$5:H$2450,$W3213))</f>
        <v>-0.1</v>
      </c>
      <c r="Q3213" s="18" t="n">
        <f aca="false">IF($W3213="","",INDEX(Primary!I$5:I$2450,$W3213))</f>
        <v>-0.01</v>
      </c>
      <c r="R3213" s="19" t="n">
        <f aca="false">IF($E3213="Yes",L3213+P3213,"")</f>
        <v>150.4</v>
      </c>
      <c r="S3213" s="19" t="n">
        <f aca="false">IF($E3213="Yes",H3213-R3213,"")</f>
        <v>0</v>
      </c>
      <c r="T3213" s="6" t="str">
        <f aca="false">IF($E3213="Yes",IF(ROUND(ABS(S3213),2)&lt;=$T$2,"OK","CHECK"),"n/a")</f>
        <v>OK</v>
      </c>
      <c r="U3213" s="20" t="n">
        <f aca="false">Total!J3213</f>
        <v>61.3518</v>
      </c>
      <c r="V3213" s="17" t="n">
        <f aca="false">IFERROR(MATCH($A3213,'Stock Exchange'!$A$5:$A$2450,0),"")</f>
        <v>995</v>
      </c>
      <c r="W3213" s="17" t="n">
        <f aca="false">IFERROR(MATCH($A3213,Primary!$A$5:$A$2450,0),"")</f>
        <v>995</v>
      </c>
    </row>
    <row r="3214" customFormat="false" ht="15" hidden="false" customHeight="false" outlineLevel="0" collapsed="false">
      <c r="A3214" s="16" t="n">
        <f aca="false">Total!A3214</f>
        <v>41660</v>
      </c>
      <c r="B3214" s="17" t="n">
        <f aca="false">YEAR(A3214)</f>
        <v>2014</v>
      </c>
      <c r="C3214" s="17" t="n">
        <f aca="false">MONTH(A3214)</f>
        <v>1</v>
      </c>
      <c r="D3214" s="6" t="str">
        <f aca="false">IF(MONTH(A3214)&gt;=4,"FY "&amp;YEAR(A3214)&amp;"-"&amp;RIGHT(YEAR(A3214)+1,2),"FY "&amp;(YEAR(A3214)-1)&amp;"-"&amp;RIGHT(YEAR(A3214),2))</f>
        <v>FY 2013-14</v>
      </c>
      <c r="E3214" s="6" t="str">
        <f aca="false">IF(AND(V3214&lt;&gt;"",W3214&lt;&gt;""),"Yes","No")</f>
        <v>Yes</v>
      </c>
      <c r="F3214" s="18" t="n">
        <f aca="false">Total!F3214</f>
        <v>2603.9</v>
      </c>
      <c r="G3214" s="18" t="n">
        <f aca="false">Total!G3214</f>
        <v>2200.8</v>
      </c>
      <c r="H3214" s="18" t="n">
        <f aca="false">Total!H3214</f>
        <v>403</v>
      </c>
      <c r="I3214" s="18" t="n">
        <f aca="false">Total!I3214</f>
        <v>65.39</v>
      </c>
      <c r="J3214" s="18" t="n">
        <f aca="false">IF($V3214="","",INDEX('Stock Exchange'!F$5:F$2450,$V3214))</f>
        <v>2603.8</v>
      </c>
      <c r="K3214" s="18" t="n">
        <f aca="false">IF($V3214="","",INDEX('Stock Exchange'!G$5:G$2450,$V3214))</f>
        <v>2200.7</v>
      </c>
      <c r="L3214" s="18" t="n">
        <f aca="false">IF($V3214="","",INDEX('Stock Exchange'!H$5:H$2450,$V3214))</f>
        <v>403.2</v>
      </c>
      <c r="M3214" s="18" t="n">
        <f aca="false">IF($V3214="","",INDEX('Stock Exchange'!I$5:I$2450,$V3214))</f>
        <v>65.41</v>
      </c>
      <c r="N3214" s="18" t="n">
        <f aca="false">IF($W3214="","",INDEX(Primary!F$5:F$2450,$W3214))</f>
        <v>0</v>
      </c>
      <c r="O3214" s="18" t="n">
        <f aca="false">IF($W3214="","",INDEX(Primary!G$5:G$2450,$W3214))</f>
        <v>0.1</v>
      </c>
      <c r="P3214" s="18" t="n">
        <f aca="false">IF($W3214="","",INDEX(Primary!H$5:H$2450,$W3214))</f>
        <v>-0.1</v>
      </c>
      <c r="Q3214" s="18" t="n">
        <f aca="false">IF($W3214="","",INDEX(Primary!I$5:I$2450,$W3214))</f>
        <v>-0.02</v>
      </c>
      <c r="R3214" s="19" t="n">
        <f aca="false">IF($E3214="Yes",L3214+P3214,"")</f>
        <v>403.1</v>
      </c>
      <c r="S3214" s="19" t="n">
        <f aca="false">IF($E3214="Yes",H3214-R3214,"")</f>
        <v>-0.0999999999999659</v>
      </c>
      <c r="T3214" s="6" t="str">
        <f aca="false">IF($E3214="Yes",IF(ROUND(ABS(S3214),2)&lt;=$T$2,"OK","CHECK"),"n/a")</f>
        <v>OK</v>
      </c>
      <c r="U3214" s="20" t="n">
        <f aca="false">Total!J3214</f>
        <v>61.6345</v>
      </c>
      <c r="V3214" s="17" t="n">
        <f aca="false">IFERROR(MATCH($A3214,'Stock Exchange'!$A$5:$A$2450,0),"")</f>
        <v>996</v>
      </c>
      <c r="W3214" s="17" t="n">
        <f aca="false">IFERROR(MATCH($A3214,Primary!$A$5:$A$2450,0),"")</f>
        <v>996</v>
      </c>
    </row>
    <row r="3215" customFormat="false" ht="15" hidden="false" customHeight="false" outlineLevel="0" collapsed="false">
      <c r="A3215" s="16" t="n">
        <f aca="false">Total!A3215</f>
        <v>41661</v>
      </c>
      <c r="B3215" s="17" t="n">
        <f aca="false">YEAR(A3215)</f>
        <v>2014</v>
      </c>
      <c r="C3215" s="17" t="n">
        <f aca="false">MONTH(A3215)</f>
        <v>1</v>
      </c>
      <c r="D3215" s="6" t="str">
        <f aca="false">IF(MONTH(A3215)&gt;=4,"FY "&amp;YEAR(A3215)&amp;"-"&amp;RIGHT(YEAR(A3215)+1,2),"FY "&amp;(YEAR(A3215)-1)&amp;"-"&amp;RIGHT(YEAR(A3215),2))</f>
        <v>FY 2013-14</v>
      </c>
      <c r="E3215" s="6" t="str">
        <f aca="false">IF(AND(V3215&lt;&gt;"",W3215&lt;&gt;""),"Yes","No")</f>
        <v>Yes</v>
      </c>
      <c r="F3215" s="18" t="n">
        <f aca="false">Total!F3215</f>
        <v>2861.3</v>
      </c>
      <c r="G3215" s="18" t="n">
        <f aca="false">Total!G3215</f>
        <v>2848.7</v>
      </c>
      <c r="H3215" s="18" t="n">
        <f aca="false">Total!H3215</f>
        <v>12.6</v>
      </c>
      <c r="I3215" s="18" t="n">
        <f aca="false">Total!I3215</f>
        <v>2.05</v>
      </c>
      <c r="J3215" s="18" t="n">
        <f aca="false">IF($V3215="","",INDEX('Stock Exchange'!F$5:F$2450,$V3215))</f>
        <v>2861.3</v>
      </c>
      <c r="K3215" s="18" t="n">
        <f aca="false">IF($V3215="","",INDEX('Stock Exchange'!G$5:G$2450,$V3215))</f>
        <v>2848.7</v>
      </c>
      <c r="L3215" s="18" t="n">
        <f aca="false">IF($V3215="","",INDEX('Stock Exchange'!H$5:H$2450,$V3215))</f>
        <v>12.6</v>
      </c>
      <c r="M3215" s="18" t="n">
        <f aca="false">IF($V3215="","",INDEX('Stock Exchange'!I$5:I$2450,$V3215))</f>
        <v>2.05</v>
      </c>
      <c r="N3215" s="18" t="n">
        <f aca="false">IF($W3215="","",INDEX(Primary!F$5:F$2450,$W3215))</f>
        <v>0</v>
      </c>
      <c r="O3215" s="18" t="n">
        <f aca="false">IF($W3215="","",INDEX(Primary!G$5:G$2450,$W3215))</f>
        <v>0</v>
      </c>
      <c r="P3215" s="18" t="n">
        <f aca="false">IF($W3215="","",INDEX(Primary!H$5:H$2450,$W3215))</f>
        <v>0</v>
      </c>
      <c r="Q3215" s="18" t="n">
        <f aca="false">IF($W3215="","",INDEX(Primary!I$5:I$2450,$W3215))</f>
        <v>-0.01</v>
      </c>
      <c r="R3215" s="19" t="n">
        <f aca="false">IF($E3215="Yes",L3215+P3215,"")</f>
        <v>12.6</v>
      </c>
      <c r="S3215" s="19" t="n">
        <f aca="false">IF($E3215="Yes",H3215-R3215,"")</f>
        <v>0</v>
      </c>
      <c r="T3215" s="6" t="str">
        <f aca="false">IF($E3215="Yes",IF(ROUND(ABS(S3215),2)&lt;=$T$2,"OK","CHECK"),"n/a")</f>
        <v>OK</v>
      </c>
      <c r="U3215" s="20" t="n">
        <f aca="false">Total!J3215</f>
        <v>61.5355</v>
      </c>
      <c r="V3215" s="17" t="n">
        <f aca="false">IFERROR(MATCH($A3215,'Stock Exchange'!$A$5:$A$2450,0),"")</f>
        <v>997</v>
      </c>
      <c r="W3215" s="17" t="n">
        <f aca="false">IFERROR(MATCH($A3215,Primary!$A$5:$A$2450,0),"")</f>
        <v>997</v>
      </c>
    </row>
    <row r="3216" customFormat="false" ht="15" hidden="false" customHeight="false" outlineLevel="0" collapsed="false">
      <c r="A3216" s="16" t="n">
        <f aca="false">Total!A3216</f>
        <v>41662</v>
      </c>
      <c r="B3216" s="17" t="n">
        <f aca="false">YEAR(A3216)</f>
        <v>2014</v>
      </c>
      <c r="C3216" s="17" t="n">
        <f aca="false">MONTH(A3216)</f>
        <v>1</v>
      </c>
      <c r="D3216" s="6" t="str">
        <f aca="false">IF(MONTH(A3216)&gt;=4,"FY "&amp;YEAR(A3216)&amp;"-"&amp;RIGHT(YEAR(A3216)+1,2),"FY "&amp;(YEAR(A3216)-1)&amp;"-"&amp;RIGHT(YEAR(A3216),2))</f>
        <v>FY 2013-14</v>
      </c>
      <c r="E3216" s="6" t="str">
        <f aca="false">IF(AND(V3216&lt;&gt;"",W3216&lt;&gt;""),"Yes","No")</f>
        <v>Yes</v>
      </c>
      <c r="F3216" s="18" t="n">
        <f aca="false">Total!F3216</f>
        <v>3238.1</v>
      </c>
      <c r="G3216" s="18" t="n">
        <f aca="false">Total!G3216</f>
        <v>2949.3</v>
      </c>
      <c r="H3216" s="18" t="n">
        <f aca="false">Total!H3216</f>
        <v>288.8</v>
      </c>
      <c r="I3216" s="18" t="n">
        <f aca="false">Total!I3216</f>
        <v>46.64</v>
      </c>
      <c r="J3216" s="18" t="n">
        <f aca="false">IF($V3216="","",INDEX('Stock Exchange'!F$5:F$2450,$V3216))</f>
        <v>3238.1</v>
      </c>
      <c r="K3216" s="18" t="n">
        <f aca="false">IF($V3216="","",INDEX('Stock Exchange'!G$5:G$2450,$V3216))</f>
        <v>2949.2</v>
      </c>
      <c r="L3216" s="18" t="n">
        <f aca="false">IF($V3216="","",INDEX('Stock Exchange'!H$5:H$2450,$V3216))</f>
        <v>288.9</v>
      </c>
      <c r="M3216" s="18" t="n">
        <f aca="false">IF($V3216="","",INDEX('Stock Exchange'!I$5:I$2450,$V3216))</f>
        <v>46.65</v>
      </c>
      <c r="N3216" s="18" t="n">
        <f aca="false">IF($W3216="","",INDEX(Primary!F$5:F$2450,$W3216))</f>
        <v>0</v>
      </c>
      <c r="O3216" s="18" t="n">
        <f aca="false">IF($W3216="","",INDEX(Primary!G$5:G$2450,$W3216))</f>
        <v>0.1</v>
      </c>
      <c r="P3216" s="18" t="n">
        <f aca="false">IF($W3216="","",INDEX(Primary!H$5:H$2450,$W3216))</f>
        <v>-0.1</v>
      </c>
      <c r="Q3216" s="18" t="n">
        <f aca="false">IF($W3216="","",INDEX(Primary!I$5:I$2450,$W3216))</f>
        <v>-0.02</v>
      </c>
      <c r="R3216" s="19" t="n">
        <f aca="false">IF($E3216="Yes",L3216+P3216,"")</f>
        <v>288.8</v>
      </c>
      <c r="S3216" s="19" t="n">
        <f aca="false">IF($E3216="Yes",H3216-R3216,"")</f>
        <v>0</v>
      </c>
      <c r="T3216" s="6" t="str">
        <f aca="false">IF($E3216="Yes",IF(ROUND(ABS(S3216),2)&lt;=$T$2,"OK","CHECK"),"n/a")</f>
        <v>OK</v>
      </c>
      <c r="U3216" s="20" t="n">
        <f aca="false">Total!J3216</f>
        <v>61.92</v>
      </c>
      <c r="V3216" s="17" t="n">
        <f aca="false">IFERROR(MATCH($A3216,'Stock Exchange'!$A$5:$A$2450,0),"")</f>
        <v>998</v>
      </c>
      <c r="W3216" s="17" t="n">
        <f aca="false">IFERROR(MATCH($A3216,Primary!$A$5:$A$2450,0),"")</f>
        <v>998</v>
      </c>
    </row>
    <row r="3217" customFormat="false" ht="15" hidden="false" customHeight="false" outlineLevel="0" collapsed="false">
      <c r="A3217" s="16" t="n">
        <f aca="false">Total!A3217</f>
        <v>41663</v>
      </c>
      <c r="B3217" s="17" t="n">
        <f aca="false">YEAR(A3217)</f>
        <v>2014</v>
      </c>
      <c r="C3217" s="17" t="n">
        <f aca="false">MONTH(A3217)</f>
        <v>1</v>
      </c>
      <c r="D3217" s="6" t="str">
        <f aca="false">IF(MONTH(A3217)&gt;=4,"FY "&amp;YEAR(A3217)&amp;"-"&amp;RIGHT(YEAR(A3217)+1,2),"FY "&amp;(YEAR(A3217)-1)&amp;"-"&amp;RIGHT(YEAR(A3217),2))</f>
        <v>FY 2013-14</v>
      </c>
      <c r="E3217" s="6" t="str">
        <f aca="false">IF(AND(V3217&lt;&gt;"",W3217&lt;&gt;""),"Yes","No")</f>
        <v>Yes</v>
      </c>
      <c r="F3217" s="18" t="n">
        <f aca="false">Total!F3217</f>
        <v>3212.2</v>
      </c>
      <c r="G3217" s="18" t="n">
        <f aca="false">Total!G3217</f>
        <v>2742.3</v>
      </c>
      <c r="H3217" s="18" t="n">
        <f aca="false">Total!H3217</f>
        <v>469.9</v>
      </c>
      <c r="I3217" s="18" t="n">
        <f aca="false">Total!I3217</f>
        <v>75.81</v>
      </c>
      <c r="J3217" s="18" t="n">
        <f aca="false">IF($V3217="","",INDEX('Stock Exchange'!F$5:F$2450,$V3217))</f>
        <v>3212.2</v>
      </c>
      <c r="K3217" s="18" t="n">
        <f aca="false">IF($V3217="","",INDEX('Stock Exchange'!G$5:G$2450,$V3217))</f>
        <v>2742.2</v>
      </c>
      <c r="L3217" s="18" t="n">
        <f aca="false">IF($V3217="","",INDEX('Stock Exchange'!H$5:H$2450,$V3217))</f>
        <v>470.1</v>
      </c>
      <c r="M3217" s="18" t="n">
        <f aca="false">IF($V3217="","",INDEX('Stock Exchange'!I$5:I$2450,$V3217))</f>
        <v>75.83</v>
      </c>
      <c r="N3217" s="18" t="n">
        <f aca="false">IF($W3217="","",INDEX(Primary!F$5:F$2450,$W3217))</f>
        <v>0</v>
      </c>
      <c r="O3217" s="18" t="n">
        <f aca="false">IF($W3217="","",INDEX(Primary!G$5:G$2450,$W3217))</f>
        <v>0.1</v>
      </c>
      <c r="P3217" s="18" t="n">
        <f aca="false">IF($W3217="","",INDEX(Primary!H$5:H$2450,$W3217))</f>
        <v>-0.1</v>
      </c>
      <c r="Q3217" s="18" t="n">
        <f aca="false">IF($W3217="","",INDEX(Primary!I$5:I$2450,$W3217))</f>
        <v>-0.02</v>
      </c>
      <c r="R3217" s="19" t="n">
        <f aca="false">IF($E3217="Yes",L3217+P3217,"")</f>
        <v>470</v>
      </c>
      <c r="S3217" s="19" t="n">
        <f aca="false">IF($E3217="Yes",H3217-R3217,"")</f>
        <v>-0.100000000000023</v>
      </c>
      <c r="T3217" s="6" t="str">
        <f aca="false">IF($E3217="Yes",IF(ROUND(ABS(S3217),2)&lt;=$T$2,"OK","CHECK"),"n/a")</f>
        <v>OK</v>
      </c>
      <c r="U3217" s="20" t="n">
        <f aca="false">Total!J3217</f>
        <v>61.988</v>
      </c>
      <c r="V3217" s="17" t="n">
        <f aca="false">IFERROR(MATCH($A3217,'Stock Exchange'!$A$5:$A$2450,0),"")</f>
        <v>999</v>
      </c>
      <c r="W3217" s="17" t="n">
        <f aca="false">IFERROR(MATCH($A3217,Primary!$A$5:$A$2450,0),"")</f>
        <v>999</v>
      </c>
    </row>
    <row r="3218" customFormat="false" ht="15" hidden="false" customHeight="false" outlineLevel="0" collapsed="false">
      <c r="A3218" s="16" t="n">
        <f aca="false">Total!A3218</f>
        <v>41666</v>
      </c>
      <c r="B3218" s="17" t="n">
        <f aca="false">YEAR(A3218)</f>
        <v>2014</v>
      </c>
      <c r="C3218" s="17" t="n">
        <f aca="false">MONTH(A3218)</f>
        <v>1</v>
      </c>
      <c r="D3218" s="6" t="str">
        <f aca="false">IF(MONTH(A3218)&gt;=4,"FY "&amp;YEAR(A3218)&amp;"-"&amp;RIGHT(YEAR(A3218)+1,2),"FY "&amp;(YEAR(A3218)-1)&amp;"-"&amp;RIGHT(YEAR(A3218),2))</f>
        <v>FY 2013-14</v>
      </c>
      <c r="E3218" s="6" t="str">
        <f aca="false">IF(AND(V3218&lt;&gt;"",W3218&lt;&gt;""),"Yes","No")</f>
        <v>Yes</v>
      </c>
      <c r="F3218" s="18" t="n">
        <f aca="false">Total!F3218</f>
        <v>3149</v>
      </c>
      <c r="G3218" s="18" t="n">
        <f aca="false">Total!G3218</f>
        <v>3344.6</v>
      </c>
      <c r="H3218" s="18" t="n">
        <f aca="false">Total!H3218</f>
        <v>-195.6</v>
      </c>
      <c r="I3218" s="18" t="n">
        <f aca="false">Total!I3218</f>
        <v>-31.45</v>
      </c>
      <c r="J3218" s="18" t="n">
        <f aca="false">IF($V3218="","",INDEX('Stock Exchange'!F$5:F$2450,$V3218))</f>
        <v>3142.7</v>
      </c>
      <c r="K3218" s="18" t="n">
        <f aca="false">IF($V3218="","",INDEX('Stock Exchange'!G$5:G$2450,$V3218))</f>
        <v>3343.2</v>
      </c>
      <c r="L3218" s="18" t="n">
        <f aca="false">IF($V3218="","",INDEX('Stock Exchange'!H$5:H$2450,$V3218))</f>
        <v>-200.6</v>
      </c>
      <c r="M3218" s="18" t="n">
        <f aca="false">IF($V3218="","",INDEX('Stock Exchange'!I$5:I$2450,$V3218))</f>
        <v>-32.25</v>
      </c>
      <c r="N3218" s="18" t="n">
        <f aca="false">IF($W3218="","",INDEX(Primary!F$5:F$2450,$W3218))</f>
        <v>6.3</v>
      </c>
      <c r="O3218" s="18" t="n">
        <f aca="false">IF($W3218="","",INDEX(Primary!G$5:G$2450,$W3218))</f>
        <v>1.3</v>
      </c>
      <c r="P3218" s="18" t="n">
        <f aca="false">IF($W3218="","",INDEX(Primary!H$5:H$2450,$W3218))</f>
        <v>5</v>
      </c>
      <c r="Q3218" s="18" t="n">
        <f aca="false">IF($W3218="","",INDEX(Primary!I$5:I$2450,$W3218))</f>
        <v>0.8</v>
      </c>
      <c r="R3218" s="19" t="n">
        <f aca="false">IF($E3218="Yes",L3218+P3218,"")</f>
        <v>-195.6</v>
      </c>
      <c r="S3218" s="19" t="n">
        <f aca="false">IF($E3218="Yes",H3218-R3218,"")</f>
        <v>0</v>
      </c>
      <c r="T3218" s="6" t="str">
        <f aca="false">IF($E3218="Yes",IF(ROUND(ABS(S3218),2)&lt;=$T$2,"OK","CHECK"),"n/a")</f>
        <v>OK</v>
      </c>
      <c r="U3218" s="20" t="n">
        <f aca="false">Total!J3218</f>
        <v>62.177</v>
      </c>
      <c r="V3218" s="17" t="n">
        <f aca="false">IFERROR(MATCH($A3218,'Stock Exchange'!$A$5:$A$2450,0),"")</f>
        <v>1000</v>
      </c>
      <c r="W3218" s="17" t="n">
        <f aca="false">IFERROR(MATCH($A3218,Primary!$A$5:$A$2450,0),"")</f>
        <v>1000</v>
      </c>
    </row>
    <row r="3219" customFormat="false" ht="15" hidden="false" customHeight="false" outlineLevel="0" collapsed="false">
      <c r="A3219" s="16" t="n">
        <f aca="false">Total!A3219</f>
        <v>41667</v>
      </c>
      <c r="B3219" s="17" t="n">
        <f aca="false">YEAR(A3219)</f>
        <v>2014</v>
      </c>
      <c r="C3219" s="17" t="n">
        <f aca="false">MONTH(A3219)</f>
        <v>1</v>
      </c>
      <c r="D3219" s="6" t="str">
        <f aca="false">IF(MONTH(A3219)&gt;=4,"FY "&amp;YEAR(A3219)&amp;"-"&amp;RIGHT(YEAR(A3219)+1,2),"FY "&amp;(YEAR(A3219)-1)&amp;"-"&amp;RIGHT(YEAR(A3219),2))</f>
        <v>FY 2013-14</v>
      </c>
      <c r="E3219" s="6" t="str">
        <f aca="false">IF(AND(V3219&lt;&gt;"",W3219&lt;&gt;""),"Yes","No")</f>
        <v>Yes</v>
      </c>
      <c r="F3219" s="18" t="n">
        <f aca="false">Total!F3219</f>
        <v>2764.1</v>
      </c>
      <c r="G3219" s="18" t="n">
        <f aca="false">Total!G3219</f>
        <v>4068.7</v>
      </c>
      <c r="H3219" s="18" t="n">
        <f aca="false">Total!H3219</f>
        <v>-1304.6</v>
      </c>
      <c r="I3219" s="18" t="n">
        <f aca="false">Total!I3219</f>
        <v>-208.03</v>
      </c>
      <c r="J3219" s="18" t="n">
        <f aca="false">IF($V3219="","",INDEX('Stock Exchange'!F$5:F$2450,$V3219))</f>
        <v>2764.1</v>
      </c>
      <c r="K3219" s="18" t="n">
        <f aca="false">IF($V3219="","",INDEX('Stock Exchange'!G$5:G$2450,$V3219))</f>
        <v>4044.2</v>
      </c>
      <c r="L3219" s="18" t="n">
        <f aca="false">IF($V3219="","",INDEX('Stock Exchange'!H$5:H$2450,$V3219))</f>
        <v>-1280.2</v>
      </c>
      <c r="M3219" s="18" t="n">
        <f aca="false">IF($V3219="","",INDEX('Stock Exchange'!I$5:I$2450,$V3219))</f>
        <v>-204.12</v>
      </c>
      <c r="N3219" s="18" t="n">
        <f aca="false">IF($W3219="","",INDEX(Primary!F$5:F$2450,$W3219))</f>
        <v>0</v>
      </c>
      <c r="O3219" s="18" t="n">
        <f aca="false">IF($W3219="","",INDEX(Primary!G$5:G$2450,$W3219))</f>
        <v>24.5</v>
      </c>
      <c r="P3219" s="18" t="n">
        <f aca="false">IF($W3219="","",INDEX(Primary!H$5:H$2450,$W3219))</f>
        <v>-24.5</v>
      </c>
      <c r="Q3219" s="18" t="n">
        <f aca="false">IF($W3219="","",INDEX(Primary!I$5:I$2450,$W3219))</f>
        <v>-3.9</v>
      </c>
      <c r="R3219" s="19" t="n">
        <f aca="false">IF($E3219="Yes",L3219+P3219,"")</f>
        <v>-1304.7</v>
      </c>
      <c r="S3219" s="19" t="n">
        <f aca="false">IF($E3219="Yes",H3219-R3219,"")</f>
        <v>0.100000000000136</v>
      </c>
      <c r="T3219" s="6" t="str">
        <f aca="false">IF($E3219="Yes",IF(ROUND(ABS(S3219),2)&lt;=$T$2,"OK","CHECK"),"n/a")</f>
        <v>OK</v>
      </c>
      <c r="U3219" s="20" t="n">
        <f aca="false">Total!J3219</f>
        <v>62.7145</v>
      </c>
      <c r="V3219" s="17" t="n">
        <f aca="false">IFERROR(MATCH($A3219,'Stock Exchange'!$A$5:$A$2450,0),"")</f>
        <v>1001</v>
      </c>
      <c r="W3219" s="17" t="n">
        <f aca="false">IFERROR(MATCH($A3219,Primary!$A$5:$A$2450,0),"")</f>
        <v>1001</v>
      </c>
    </row>
    <row r="3220" customFormat="false" ht="15" hidden="false" customHeight="false" outlineLevel="0" collapsed="false">
      <c r="A3220" s="16" t="n">
        <f aca="false">Total!A3220</f>
        <v>41668</v>
      </c>
      <c r="B3220" s="17" t="n">
        <f aca="false">YEAR(A3220)</f>
        <v>2014</v>
      </c>
      <c r="C3220" s="17" t="n">
        <f aca="false">MONTH(A3220)</f>
        <v>1</v>
      </c>
      <c r="D3220" s="6" t="str">
        <f aca="false">IF(MONTH(A3220)&gt;=4,"FY "&amp;YEAR(A3220)&amp;"-"&amp;RIGHT(YEAR(A3220)+1,2),"FY "&amp;(YEAR(A3220)-1)&amp;"-"&amp;RIGHT(YEAR(A3220),2))</f>
        <v>FY 2013-14</v>
      </c>
      <c r="E3220" s="6" t="str">
        <f aca="false">IF(AND(V3220&lt;&gt;"",W3220&lt;&gt;""),"Yes","No")</f>
        <v>Yes</v>
      </c>
      <c r="F3220" s="18" t="n">
        <f aca="false">Total!F3220</f>
        <v>2759.3</v>
      </c>
      <c r="G3220" s="18" t="n">
        <f aca="false">Total!G3220</f>
        <v>4098.5</v>
      </c>
      <c r="H3220" s="18" t="n">
        <f aca="false">Total!H3220</f>
        <v>-1339.3</v>
      </c>
      <c r="I3220" s="18" t="n">
        <f aca="false">Total!I3220</f>
        <v>-212.62</v>
      </c>
      <c r="J3220" s="18" t="n">
        <f aca="false">IF($V3220="","",INDEX('Stock Exchange'!F$5:F$2450,$V3220))</f>
        <v>2758.4</v>
      </c>
      <c r="K3220" s="18" t="n">
        <f aca="false">IF($V3220="","",INDEX('Stock Exchange'!G$5:G$2450,$V3220))</f>
        <v>4097.9</v>
      </c>
      <c r="L3220" s="18" t="n">
        <f aca="false">IF($V3220="","",INDEX('Stock Exchange'!H$5:H$2450,$V3220))</f>
        <v>-1339.5</v>
      </c>
      <c r="M3220" s="18" t="n">
        <f aca="false">IF($V3220="","",INDEX('Stock Exchange'!I$5:I$2450,$V3220))</f>
        <v>-212.66</v>
      </c>
      <c r="N3220" s="18" t="n">
        <f aca="false">IF($W3220="","",INDEX(Primary!F$5:F$2450,$W3220))</f>
        <v>0.9</v>
      </c>
      <c r="O3220" s="18" t="n">
        <f aca="false">IF($W3220="","",INDEX(Primary!G$5:G$2450,$W3220))</f>
        <v>0.6</v>
      </c>
      <c r="P3220" s="18" t="n">
        <f aca="false">IF($W3220="","",INDEX(Primary!H$5:H$2450,$W3220))</f>
        <v>0.3</v>
      </c>
      <c r="Q3220" s="18" t="n">
        <f aca="false">IF($W3220="","",INDEX(Primary!I$5:I$2450,$W3220))</f>
        <v>0.04</v>
      </c>
      <c r="R3220" s="19" t="n">
        <f aca="false">IF($E3220="Yes",L3220+P3220,"")</f>
        <v>-1339.2</v>
      </c>
      <c r="S3220" s="19" t="n">
        <f aca="false">IF($E3220="Yes",H3220-R3220,"")</f>
        <v>-0.0999999999999091</v>
      </c>
      <c r="T3220" s="6" t="str">
        <f aca="false">IF($E3220="Yes",IF(ROUND(ABS(S3220),2)&lt;=$T$2,"OK","CHECK"),"n/a")</f>
        <v>OK</v>
      </c>
      <c r="U3220" s="20" t="n">
        <f aca="false">Total!J3220</f>
        <v>62.9898</v>
      </c>
      <c r="V3220" s="17" t="n">
        <f aca="false">IFERROR(MATCH($A3220,'Stock Exchange'!$A$5:$A$2450,0),"")</f>
        <v>1002</v>
      </c>
      <c r="W3220" s="17" t="n">
        <f aca="false">IFERROR(MATCH($A3220,Primary!$A$5:$A$2450,0),"")</f>
        <v>1002</v>
      </c>
    </row>
    <row r="3221" customFormat="false" ht="15" hidden="false" customHeight="false" outlineLevel="0" collapsed="false">
      <c r="A3221" s="16" t="n">
        <f aca="false">Total!A3221</f>
        <v>41669</v>
      </c>
      <c r="B3221" s="17" t="n">
        <f aca="false">YEAR(A3221)</f>
        <v>2014</v>
      </c>
      <c r="C3221" s="17" t="n">
        <f aca="false">MONTH(A3221)</f>
        <v>1</v>
      </c>
      <c r="D3221" s="6" t="str">
        <f aca="false">IF(MONTH(A3221)&gt;=4,"FY "&amp;YEAR(A3221)&amp;"-"&amp;RIGHT(YEAR(A3221)+1,2),"FY "&amp;(YEAR(A3221)-1)&amp;"-"&amp;RIGHT(YEAR(A3221),2))</f>
        <v>FY 2013-14</v>
      </c>
      <c r="E3221" s="6" t="str">
        <f aca="false">IF(AND(V3221&lt;&gt;"",W3221&lt;&gt;""),"Yes","No")</f>
        <v>Yes</v>
      </c>
      <c r="F3221" s="18" t="n">
        <f aca="false">Total!F3221</f>
        <v>3254.7</v>
      </c>
      <c r="G3221" s="18" t="n">
        <f aca="false">Total!G3221</f>
        <v>2989.4</v>
      </c>
      <c r="H3221" s="18" t="n">
        <f aca="false">Total!H3221</f>
        <v>265.3</v>
      </c>
      <c r="I3221" s="18" t="n">
        <f aca="false">Total!I3221</f>
        <v>42.65</v>
      </c>
      <c r="J3221" s="18" t="n">
        <f aca="false">IF($V3221="","",INDEX('Stock Exchange'!F$5:F$2450,$V3221))</f>
        <v>3254.7</v>
      </c>
      <c r="K3221" s="18" t="n">
        <f aca="false">IF($V3221="","",INDEX('Stock Exchange'!G$5:G$2450,$V3221))</f>
        <v>2986</v>
      </c>
      <c r="L3221" s="18" t="n">
        <f aca="false">IF($V3221="","",INDEX('Stock Exchange'!H$5:H$2450,$V3221))</f>
        <v>268.7</v>
      </c>
      <c r="M3221" s="18" t="n">
        <f aca="false">IF($V3221="","",INDEX('Stock Exchange'!I$5:I$2450,$V3221))</f>
        <v>43.2</v>
      </c>
      <c r="N3221" s="18" t="n">
        <f aca="false">IF($W3221="","",INDEX(Primary!F$5:F$2450,$W3221))</f>
        <v>0</v>
      </c>
      <c r="O3221" s="18" t="n">
        <f aca="false">IF($W3221="","",INDEX(Primary!G$5:G$2450,$W3221))</f>
        <v>3.4</v>
      </c>
      <c r="P3221" s="18" t="n">
        <f aca="false">IF($W3221="","",INDEX(Primary!H$5:H$2450,$W3221))</f>
        <v>-3.4</v>
      </c>
      <c r="Q3221" s="18" t="n">
        <f aca="false">IF($W3221="","",INDEX(Primary!I$5:I$2450,$W3221))</f>
        <v>-0.55</v>
      </c>
      <c r="R3221" s="19" t="n">
        <f aca="false">IF($E3221="Yes",L3221+P3221,"")</f>
        <v>265.3</v>
      </c>
      <c r="S3221" s="19" t="n">
        <f aca="false">IF($E3221="Yes",H3221-R3221,"")</f>
        <v>0</v>
      </c>
      <c r="T3221" s="6" t="str">
        <f aca="false">IF($E3221="Yes",IF(ROUND(ABS(S3221),2)&lt;=$T$2,"OK","CHECK"),"n/a")</f>
        <v>OK</v>
      </c>
      <c r="U3221" s="20" t="n">
        <f aca="false">Total!J3221</f>
        <v>62.2005</v>
      </c>
      <c r="V3221" s="17" t="n">
        <f aca="false">IFERROR(MATCH($A3221,'Stock Exchange'!$A$5:$A$2450,0),"")</f>
        <v>1003</v>
      </c>
      <c r="W3221" s="17" t="n">
        <f aca="false">IFERROR(MATCH($A3221,Primary!$A$5:$A$2450,0),"")</f>
        <v>1003</v>
      </c>
    </row>
    <row r="3222" customFormat="false" ht="15" hidden="false" customHeight="false" outlineLevel="0" collapsed="false">
      <c r="A3222" s="16" t="n">
        <f aca="false">Total!A3222</f>
        <v>41670</v>
      </c>
      <c r="B3222" s="17" t="n">
        <f aca="false">YEAR(A3222)</f>
        <v>2014</v>
      </c>
      <c r="C3222" s="17" t="n">
        <f aca="false">MONTH(A3222)</f>
        <v>1</v>
      </c>
      <c r="D3222" s="6" t="str">
        <f aca="false">IF(MONTH(A3222)&gt;=4,"FY "&amp;YEAR(A3222)&amp;"-"&amp;RIGHT(YEAR(A3222)+1,2),"FY "&amp;(YEAR(A3222)-1)&amp;"-"&amp;RIGHT(YEAR(A3222),2))</f>
        <v>FY 2013-14</v>
      </c>
      <c r="E3222" s="6" t="str">
        <f aca="false">IF(AND(V3222&lt;&gt;"",W3222&lt;&gt;""),"Yes","No")</f>
        <v>Yes</v>
      </c>
      <c r="F3222" s="18" t="n">
        <f aca="false">Total!F3222</f>
        <v>3969.2</v>
      </c>
      <c r="G3222" s="18" t="n">
        <f aca="false">Total!G3222</f>
        <v>4153.7</v>
      </c>
      <c r="H3222" s="18" t="n">
        <f aca="false">Total!H3222</f>
        <v>-184.4</v>
      </c>
      <c r="I3222" s="18" t="n">
        <f aca="false">Total!I3222</f>
        <v>-29.4</v>
      </c>
      <c r="J3222" s="18" t="n">
        <f aca="false">IF($V3222="","",INDEX('Stock Exchange'!F$5:F$2450,$V3222))</f>
        <v>3932</v>
      </c>
      <c r="K3222" s="18" t="n">
        <f aca="false">IF($V3222="","",INDEX('Stock Exchange'!G$5:G$2450,$V3222))</f>
        <v>4147.6</v>
      </c>
      <c r="L3222" s="18" t="n">
        <f aca="false">IF($V3222="","",INDEX('Stock Exchange'!H$5:H$2450,$V3222))</f>
        <v>-215.6</v>
      </c>
      <c r="M3222" s="18" t="n">
        <f aca="false">IF($V3222="","",INDEX('Stock Exchange'!I$5:I$2450,$V3222))</f>
        <v>-34.37</v>
      </c>
      <c r="N3222" s="18" t="n">
        <f aca="false">IF($W3222="","",INDEX(Primary!F$5:F$2450,$W3222))</f>
        <v>37.2</v>
      </c>
      <c r="O3222" s="18" t="n">
        <f aca="false">IF($W3222="","",INDEX(Primary!G$5:G$2450,$W3222))</f>
        <v>6</v>
      </c>
      <c r="P3222" s="18" t="n">
        <f aca="false">IF($W3222="","",INDEX(Primary!H$5:H$2450,$W3222))</f>
        <v>31.2</v>
      </c>
      <c r="Q3222" s="18" t="n">
        <f aca="false">IF($W3222="","",INDEX(Primary!I$5:I$2450,$W3222))</f>
        <v>4.97</v>
      </c>
      <c r="R3222" s="19" t="n">
        <f aca="false">IF($E3222="Yes",L3222+P3222,"")</f>
        <v>-184.4</v>
      </c>
      <c r="S3222" s="19" t="n">
        <f aca="false">IF($E3222="Yes",H3222-R3222,"")</f>
        <v>0</v>
      </c>
      <c r="T3222" s="6" t="str">
        <f aca="false">IF($E3222="Yes",IF(ROUND(ABS(S3222),2)&lt;=$T$2,"OK","CHECK"),"n/a")</f>
        <v>OK</v>
      </c>
      <c r="U3222" s="20" t="n">
        <f aca="false">Total!J3222</f>
        <v>62.7335</v>
      </c>
      <c r="V3222" s="17" t="n">
        <f aca="false">IFERROR(MATCH($A3222,'Stock Exchange'!$A$5:$A$2450,0),"")</f>
        <v>1004</v>
      </c>
      <c r="W3222" s="17" t="n">
        <f aca="false">IFERROR(MATCH($A3222,Primary!$A$5:$A$2450,0),"")</f>
        <v>1004</v>
      </c>
    </row>
    <row r="3223" customFormat="false" ht="15" hidden="false" customHeight="false" outlineLevel="0" collapsed="false">
      <c r="A3223" s="16" t="n">
        <f aca="false">Total!A3223</f>
        <v>41673</v>
      </c>
      <c r="B3223" s="17" t="n">
        <f aca="false">YEAR(A3223)</f>
        <v>2014</v>
      </c>
      <c r="C3223" s="17" t="n">
        <f aca="false">MONTH(A3223)</f>
        <v>2</v>
      </c>
      <c r="D3223" s="6" t="str">
        <f aca="false">IF(MONTH(A3223)&gt;=4,"FY "&amp;YEAR(A3223)&amp;"-"&amp;RIGHT(YEAR(A3223)+1,2),"FY "&amp;(YEAR(A3223)-1)&amp;"-"&amp;RIGHT(YEAR(A3223),2))</f>
        <v>FY 2013-14</v>
      </c>
      <c r="E3223" s="6" t="str">
        <f aca="false">IF(AND(V3223&lt;&gt;"",W3223&lt;&gt;""),"Yes","No")</f>
        <v>Yes</v>
      </c>
      <c r="F3223" s="18" t="n">
        <f aca="false">Total!F3223</f>
        <v>2845.8</v>
      </c>
      <c r="G3223" s="18" t="n">
        <f aca="false">Total!G3223</f>
        <v>3427.3</v>
      </c>
      <c r="H3223" s="18" t="n">
        <f aca="false">Total!H3223</f>
        <v>-581.6</v>
      </c>
      <c r="I3223" s="18" t="n">
        <f aca="false">Total!I3223</f>
        <v>-93.09</v>
      </c>
      <c r="J3223" s="18" t="n">
        <f aca="false">IF($V3223="","",INDEX('Stock Exchange'!F$5:F$2450,$V3223))</f>
        <v>2801.8</v>
      </c>
      <c r="K3223" s="18" t="n">
        <f aca="false">IF($V3223="","",INDEX('Stock Exchange'!G$5:G$2450,$V3223))</f>
        <v>3426.9</v>
      </c>
      <c r="L3223" s="18" t="n">
        <f aca="false">IF($V3223="","",INDEX('Stock Exchange'!H$5:H$2450,$V3223))</f>
        <v>-625</v>
      </c>
      <c r="M3223" s="18" t="n">
        <f aca="false">IF($V3223="","",INDEX('Stock Exchange'!I$5:I$2450,$V3223))</f>
        <v>-100.04</v>
      </c>
      <c r="N3223" s="18" t="n">
        <f aca="false">IF($W3223="","",INDEX(Primary!F$5:F$2450,$W3223))</f>
        <v>43.9</v>
      </c>
      <c r="O3223" s="18" t="n">
        <f aca="false">IF($W3223="","",INDEX(Primary!G$5:G$2450,$W3223))</f>
        <v>0.5</v>
      </c>
      <c r="P3223" s="18" t="n">
        <f aca="false">IF($W3223="","",INDEX(Primary!H$5:H$2450,$W3223))</f>
        <v>43.4</v>
      </c>
      <c r="Q3223" s="18" t="n">
        <f aca="false">IF($W3223="","",INDEX(Primary!I$5:I$2450,$W3223))</f>
        <v>6.95</v>
      </c>
      <c r="R3223" s="19" t="n">
        <f aca="false">IF($E3223="Yes",L3223+P3223,"")</f>
        <v>-581.6</v>
      </c>
      <c r="S3223" s="19" t="n">
        <f aca="false">IF($E3223="Yes",H3223-R3223,"")</f>
        <v>0</v>
      </c>
      <c r="T3223" s="6" t="str">
        <f aca="false">IF($E3223="Yes",IF(ROUND(ABS(S3223),2)&lt;=$T$2,"OK","CHECK"),"n/a")</f>
        <v>OK</v>
      </c>
      <c r="U3223" s="20" t="n">
        <f aca="false">Total!J3223</f>
        <v>62.4768</v>
      </c>
      <c r="V3223" s="17" t="n">
        <f aca="false">IFERROR(MATCH($A3223,'Stock Exchange'!$A$5:$A$2450,0),"")</f>
        <v>1005</v>
      </c>
      <c r="W3223" s="17" t="n">
        <f aca="false">IFERROR(MATCH($A3223,Primary!$A$5:$A$2450,0),"")</f>
        <v>1005</v>
      </c>
    </row>
    <row r="3224" customFormat="false" ht="15" hidden="false" customHeight="false" outlineLevel="0" collapsed="false">
      <c r="A3224" s="16" t="n">
        <f aca="false">Total!A3224</f>
        <v>41674</v>
      </c>
      <c r="B3224" s="17" t="n">
        <f aca="false">YEAR(A3224)</f>
        <v>2014</v>
      </c>
      <c r="C3224" s="17" t="n">
        <f aca="false">MONTH(A3224)</f>
        <v>2</v>
      </c>
      <c r="D3224" s="6" t="str">
        <f aca="false">IF(MONTH(A3224)&gt;=4,"FY "&amp;YEAR(A3224)&amp;"-"&amp;RIGHT(YEAR(A3224)+1,2),"FY "&amp;(YEAR(A3224)-1)&amp;"-"&amp;RIGHT(YEAR(A3224),2))</f>
        <v>FY 2013-14</v>
      </c>
      <c r="E3224" s="6" t="str">
        <f aca="false">IF(AND(V3224&lt;&gt;"",W3224&lt;&gt;""),"Yes","No")</f>
        <v>Yes</v>
      </c>
      <c r="F3224" s="18" t="n">
        <f aca="false">Total!F3224</f>
        <v>1838</v>
      </c>
      <c r="G3224" s="18" t="n">
        <f aca="false">Total!G3224</f>
        <v>2673.3</v>
      </c>
      <c r="H3224" s="18" t="n">
        <f aca="false">Total!H3224</f>
        <v>-835.3</v>
      </c>
      <c r="I3224" s="18" t="n">
        <f aca="false">Total!I3224</f>
        <v>-133.24</v>
      </c>
      <c r="J3224" s="18" t="n">
        <f aca="false">IF($V3224="","",INDEX('Stock Exchange'!F$5:F$2450,$V3224))</f>
        <v>1838</v>
      </c>
      <c r="K3224" s="18" t="n">
        <f aca="false">IF($V3224="","",INDEX('Stock Exchange'!G$5:G$2450,$V3224))</f>
        <v>2582.3</v>
      </c>
      <c r="L3224" s="18" t="n">
        <f aca="false">IF($V3224="","",INDEX('Stock Exchange'!H$5:H$2450,$V3224))</f>
        <v>-744.3</v>
      </c>
      <c r="M3224" s="18" t="n">
        <f aca="false">IF($V3224="","",INDEX('Stock Exchange'!I$5:I$2450,$V3224))</f>
        <v>-118.73</v>
      </c>
      <c r="N3224" s="18" t="n">
        <f aca="false">IF($W3224="","",INDEX(Primary!F$5:F$2450,$W3224))</f>
        <v>0.1</v>
      </c>
      <c r="O3224" s="18" t="n">
        <f aca="false">IF($W3224="","",INDEX(Primary!G$5:G$2450,$W3224))</f>
        <v>91</v>
      </c>
      <c r="P3224" s="18" t="n">
        <f aca="false">IF($W3224="","",INDEX(Primary!H$5:H$2450,$W3224))</f>
        <v>-90.9</v>
      </c>
      <c r="Q3224" s="18" t="n">
        <f aca="false">IF($W3224="","",INDEX(Primary!I$5:I$2450,$W3224))</f>
        <v>-14.51</v>
      </c>
      <c r="R3224" s="19" t="n">
        <f aca="false">IF($E3224="Yes",L3224+P3224,"")</f>
        <v>-835.2</v>
      </c>
      <c r="S3224" s="19" t="n">
        <f aca="false">IF($E3224="Yes",H3224-R3224,"")</f>
        <v>-0.100000000000023</v>
      </c>
      <c r="T3224" s="6" t="str">
        <f aca="false">IF($E3224="Yes",IF(ROUND(ABS(S3224),2)&lt;=$T$2,"OK","CHECK"),"n/a")</f>
        <v>OK</v>
      </c>
      <c r="U3224" s="20" t="n">
        <f aca="false">Total!J3224</f>
        <v>62.6891</v>
      </c>
      <c r="V3224" s="17" t="n">
        <f aca="false">IFERROR(MATCH($A3224,'Stock Exchange'!$A$5:$A$2450,0),"")</f>
        <v>1006</v>
      </c>
      <c r="W3224" s="17" t="n">
        <f aca="false">IFERROR(MATCH($A3224,Primary!$A$5:$A$2450,0),"")</f>
        <v>1006</v>
      </c>
    </row>
    <row r="3225" customFormat="false" ht="15" hidden="false" customHeight="false" outlineLevel="0" collapsed="false">
      <c r="A3225" s="16" t="n">
        <f aca="false">Total!A3225</f>
        <v>41675</v>
      </c>
      <c r="B3225" s="17" t="n">
        <f aca="false">YEAR(A3225)</f>
        <v>2014</v>
      </c>
      <c r="C3225" s="17" t="n">
        <f aca="false">MONTH(A3225)</f>
        <v>2</v>
      </c>
      <c r="D3225" s="6" t="str">
        <f aca="false">IF(MONTH(A3225)&gt;=4,"FY "&amp;YEAR(A3225)&amp;"-"&amp;RIGHT(YEAR(A3225)+1,2),"FY "&amp;(YEAR(A3225)-1)&amp;"-"&amp;RIGHT(YEAR(A3225),2))</f>
        <v>FY 2013-14</v>
      </c>
      <c r="E3225" s="6" t="str">
        <f aca="false">IF(AND(V3225&lt;&gt;"",W3225&lt;&gt;""),"Yes","No")</f>
        <v>Yes</v>
      </c>
      <c r="F3225" s="18" t="n">
        <f aca="false">Total!F3225</f>
        <v>2831.5</v>
      </c>
      <c r="G3225" s="18" t="n">
        <f aca="false">Total!G3225</f>
        <v>3160.6</v>
      </c>
      <c r="H3225" s="18" t="n">
        <f aca="false">Total!H3225</f>
        <v>-329.1</v>
      </c>
      <c r="I3225" s="18" t="n">
        <f aca="false">Total!I3225</f>
        <v>-52.5</v>
      </c>
      <c r="J3225" s="18" t="n">
        <f aca="false">IF($V3225="","",INDEX('Stock Exchange'!F$5:F$2450,$V3225))</f>
        <v>1906.8</v>
      </c>
      <c r="K3225" s="18" t="n">
        <f aca="false">IF($V3225="","",INDEX('Stock Exchange'!G$5:G$2450,$V3225))</f>
        <v>3140.9</v>
      </c>
      <c r="L3225" s="18" t="n">
        <f aca="false">IF($V3225="","",INDEX('Stock Exchange'!H$5:H$2450,$V3225))</f>
        <v>-1234.1</v>
      </c>
      <c r="M3225" s="18" t="n">
        <f aca="false">IF($V3225="","",INDEX('Stock Exchange'!I$5:I$2450,$V3225))</f>
        <v>-196.88</v>
      </c>
      <c r="N3225" s="18" t="n">
        <f aca="false">IF($W3225="","",INDEX(Primary!F$5:F$2450,$W3225))</f>
        <v>924.7</v>
      </c>
      <c r="O3225" s="18" t="n">
        <f aca="false">IF($W3225="","",INDEX(Primary!G$5:G$2450,$W3225))</f>
        <v>19.7</v>
      </c>
      <c r="P3225" s="18" t="n">
        <f aca="false">IF($W3225="","",INDEX(Primary!H$5:H$2450,$W3225))</f>
        <v>905</v>
      </c>
      <c r="Q3225" s="18" t="n">
        <f aca="false">IF($W3225="","",INDEX(Primary!I$5:I$2450,$W3225))</f>
        <v>144.38</v>
      </c>
      <c r="R3225" s="19" t="n">
        <f aca="false">IF($E3225="Yes",L3225+P3225,"")</f>
        <v>-329.1</v>
      </c>
      <c r="S3225" s="19" t="n">
        <f aca="false">IF($E3225="Yes",H3225-R3225,"")</f>
        <v>0</v>
      </c>
      <c r="T3225" s="6" t="str">
        <f aca="false">IF($E3225="Yes",IF(ROUND(ABS(S3225),2)&lt;=$T$2,"OK","CHECK"),"n/a")</f>
        <v>OK</v>
      </c>
      <c r="U3225" s="20" t="n">
        <f aca="false">Total!J3225</f>
        <v>62.6815</v>
      </c>
      <c r="V3225" s="17" t="n">
        <f aca="false">IFERROR(MATCH($A3225,'Stock Exchange'!$A$5:$A$2450,0),"")</f>
        <v>1007</v>
      </c>
      <c r="W3225" s="17" t="n">
        <f aca="false">IFERROR(MATCH($A3225,Primary!$A$5:$A$2450,0),"")</f>
        <v>1007</v>
      </c>
    </row>
    <row r="3226" customFormat="false" ht="15" hidden="false" customHeight="false" outlineLevel="0" collapsed="false">
      <c r="A3226" s="16" t="n">
        <f aca="false">Total!A3226</f>
        <v>41676</v>
      </c>
      <c r="B3226" s="17" t="n">
        <f aca="false">YEAR(A3226)</f>
        <v>2014</v>
      </c>
      <c r="C3226" s="17" t="n">
        <f aca="false">MONTH(A3226)</f>
        <v>2</v>
      </c>
      <c r="D3226" s="6" t="str">
        <f aca="false">IF(MONTH(A3226)&gt;=4,"FY "&amp;YEAR(A3226)&amp;"-"&amp;RIGHT(YEAR(A3226)+1,2),"FY "&amp;(YEAR(A3226)-1)&amp;"-"&amp;RIGHT(YEAR(A3226),2))</f>
        <v>FY 2013-14</v>
      </c>
      <c r="E3226" s="6" t="str">
        <f aca="false">IF(AND(V3226&lt;&gt;"",W3226&lt;&gt;""),"Yes","No")</f>
        <v>Yes</v>
      </c>
      <c r="F3226" s="18" t="n">
        <f aca="false">Total!F3226</f>
        <v>2945.2</v>
      </c>
      <c r="G3226" s="18" t="n">
        <f aca="false">Total!G3226</f>
        <v>2864.8</v>
      </c>
      <c r="H3226" s="18" t="n">
        <f aca="false">Total!H3226</f>
        <v>80.3</v>
      </c>
      <c r="I3226" s="18" t="n">
        <f aca="false">Total!I3226</f>
        <v>12.86</v>
      </c>
      <c r="J3226" s="18" t="n">
        <f aca="false">IF($V3226="","",INDEX('Stock Exchange'!F$5:F$2450,$V3226))</f>
        <v>2291.7</v>
      </c>
      <c r="K3226" s="18" t="n">
        <f aca="false">IF($V3226="","",INDEX('Stock Exchange'!G$5:G$2450,$V3226))</f>
        <v>2864.7</v>
      </c>
      <c r="L3226" s="18" t="n">
        <f aca="false">IF($V3226="","",INDEX('Stock Exchange'!H$5:H$2450,$V3226))</f>
        <v>-573</v>
      </c>
      <c r="M3226" s="18" t="n">
        <f aca="false">IF($V3226="","",INDEX('Stock Exchange'!I$5:I$2450,$V3226))</f>
        <v>-91.75</v>
      </c>
      <c r="N3226" s="18" t="n">
        <f aca="false">IF($W3226="","",INDEX(Primary!F$5:F$2450,$W3226))</f>
        <v>653.5</v>
      </c>
      <c r="O3226" s="18" t="n">
        <f aca="false">IF($W3226="","",INDEX(Primary!G$5:G$2450,$W3226))</f>
        <v>0.1</v>
      </c>
      <c r="P3226" s="18" t="n">
        <f aca="false">IF($W3226="","",INDEX(Primary!H$5:H$2450,$W3226))</f>
        <v>653.4</v>
      </c>
      <c r="Q3226" s="18" t="n">
        <f aca="false">IF($W3226="","",INDEX(Primary!I$5:I$2450,$W3226))</f>
        <v>104.62</v>
      </c>
      <c r="R3226" s="19" t="n">
        <f aca="false">IF($E3226="Yes",L3226+P3226,"")</f>
        <v>80.4</v>
      </c>
      <c r="S3226" s="19" t="n">
        <f aca="false">IF($E3226="Yes",H3226-R3226,"")</f>
        <v>-0.0999999999999801</v>
      </c>
      <c r="T3226" s="6" t="str">
        <f aca="false">IF($E3226="Yes",IF(ROUND(ABS(S3226),2)&lt;=$T$2,"OK","CHECK"),"n/a")</f>
        <v>OK</v>
      </c>
      <c r="U3226" s="20" t="n">
        <f aca="false">Total!J3226</f>
        <v>62.4525</v>
      </c>
      <c r="V3226" s="17" t="n">
        <f aca="false">IFERROR(MATCH($A3226,'Stock Exchange'!$A$5:$A$2450,0),"")</f>
        <v>1008</v>
      </c>
      <c r="W3226" s="17" t="n">
        <f aca="false">IFERROR(MATCH($A3226,Primary!$A$5:$A$2450,0),"")</f>
        <v>1008</v>
      </c>
    </row>
    <row r="3227" customFormat="false" ht="15" hidden="false" customHeight="false" outlineLevel="0" collapsed="false">
      <c r="A3227" s="16" t="n">
        <f aca="false">Total!A3227</f>
        <v>41677</v>
      </c>
      <c r="B3227" s="17" t="n">
        <f aca="false">YEAR(A3227)</f>
        <v>2014</v>
      </c>
      <c r="C3227" s="17" t="n">
        <f aca="false">MONTH(A3227)</f>
        <v>2</v>
      </c>
      <c r="D3227" s="6" t="str">
        <f aca="false">IF(MONTH(A3227)&gt;=4,"FY "&amp;YEAR(A3227)&amp;"-"&amp;RIGHT(YEAR(A3227)+1,2),"FY "&amp;(YEAR(A3227)-1)&amp;"-"&amp;RIGHT(YEAR(A3227),2))</f>
        <v>FY 2013-14</v>
      </c>
      <c r="E3227" s="6" t="str">
        <f aca="false">IF(AND(V3227&lt;&gt;"",W3227&lt;&gt;""),"Yes","No")</f>
        <v>Yes</v>
      </c>
      <c r="F3227" s="18" t="n">
        <f aca="false">Total!F3227</f>
        <v>2792.8</v>
      </c>
      <c r="G3227" s="18" t="n">
        <f aca="false">Total!G3227</f>
        <v>2795.1</v>
      </c>
      <c r="H3227" s="18" t="n">
        <f aca="false">Total!H3227</f>
        <v>-2.3</v>
      </c>
      <c r="I3227" s="18" t="n">
        <f aca="false">Total!I3227</f>
        <v>-0.37</v>
      </c>
      <c r="J3227" s="18" t="n">
        <f aca="false">IF($V3227="","",INDEX('Stock Exchange'!F$5:F$2450,$V3227))</f>
        <v>2792.8</v>
      </c>
      <c r="K3227" s="18" t="n">
        <f aca="false">IF($V3227="","",INDEX('Stock Exchange'!G$5:G$2450,$V3227))</f>
        <v>2795.1</v>
      </c>
      <c r="L3227" s="18" t="n">
        <f aca="false">IF($V3227="","",INDEX('Stock Exchange'!H$5:H$2450,$V3227))</f>
        <v>-2.3</v>
      </c>
      <c r="M3227" s="18" t="n">
        <f aca="false">IF($V3227="","",INDEX('Stock Exchange'!I$5:I$2450,$V3227))</f>
        <v>-0.37</v>
      </c>
      <c r="N3227" s="18" t="n">
        <f aca="false">IF($W3227="","",INDEX(Primary!F$5:F$2450,$W3227))</f>
        <v>0</v>
      </c>
      <c r="O3227" s="18" t="n">
        <f aca="false">IF($W3227="","",INDEX(Primary!G$5:G$2450,$W3227))</f>
        <v>0</v>
      </c>
      <c r="P3227" s="18" t="n">
        <f aca="false">IF($W3227="","",INDEX(Primary!H$5:H$2450,$W3227))</f>
        <v>0</v>
      </c>
      <c r="Q3227" s="18" t="n">
        <f aca="false">IF($W3227="","",INDEX(Primary!I$5:I$2450,$W3227))</f>
        <v>0</v>
      </c>
      <c r="R3227" s="19" t="n">
        <f aca="false">IF($E3227="Yes",L3227+P3227,"")</f>
        <v>-2.3</v>
      </c>
      <c r="S3227" s="19" t="n">
        <f aca="false">IF($E3227="Yes",H3227-R3227,"")</f>
        <v>0</v>
      </c>
      <c r="T3227" s="6" t="str">
        <f aca="false">IF($E3227="Yes",IF(ROUND(ABS(S3227),2)&lt;=$T$2,"OK","CHECK"),"n/a")</f>
        <v>OK</v>
      </c>
      <c r="U3227" s="20" t="n">
        <f aca="false">Total!J3227</f>
        <v>62.5045</v>
      </c>
      <c r="V3227" s="17" t="n">
        <f aca="false">IFERROR(MATCH($A3227,'Stock Exchange'!$A$5:$A$2450,0),"")</f>
        <v>1009</v>
      </c>
      <c r="W3227" s="17" t="n">
        <f aca="false">IFERROR(MATCH($A3227,Primary!$A$5:$A$2450,0),"")</f>
        <v>1009</v>
      </c>
    </row>
    <row r="3228" customFormat="false" ht="15" hidden="false" customHeight="false" outlineLevel="0" collapsed="false">
      <c r="A3228" s="16" t="n">
        <f aca="false">Total!A3228</f>
        <v>41680</v>
      </c>
      <c r="B3228" s="17" t="n">
        <f aca="false">YEAR(A3228)</f>
        <v>2014</v>
      </c>
      <c r="C3228" s="17" t="n">
        <f aca="false">MONTH(A3228)</f>
        <v>2</v>
      </c>
      <c r="D3228" s="6" t="str">
        <f aca="false">IF(MONTH(A3228)&gt;=4,"FY "&amp;YEAR(A3228)&amp;"-"&amp;RIGHT(YEAR(A3228)+1,2),"FY "&amp;(YEAR(A3228)-1)&amp;"-"&amp;RIGHT(YEAR(A3228),2))</f>
        <v>FY 2013-14</v>
      </c>
      <c r="E3228" s="6" t="str">
        <f aca="false">IF(AND(V3228&lt;&gt;"",W3228&lt;&gt;""),"Yes","No")</f>
        <v>Yes</v>
      </c>
      <c r="F3228" s="18" t="n">
        <f aca="false">Total!F3228</f>
        <v>2569.6</v>
      </c>
      <c r="G3228" s="18" t="n">
        <f aca="false">Total!G3228</f>
        <v>2823.1</v>
      </c>
      <c r="H3228" s="18" t="n">
        <f aca="false">Total!H3228</f>
        <v>-253.4</v>
      </c>
      <c r="I3228" s="18" t="n">
        <f aca="false">Total!I3228</f>
        <v>-40.67</v>
      </c>
      <c r="J3228" s="18" t="n">
        <f aca="false">IF($V3228="","",INDEX('Stock Exchange'!F$5:F$2450,$V3228))</f>
        <v>2569.6</v>
      </c>
      <c r="K3228" s="18" t="n">
        <f aca="false">IF($V3228="","",INDEX('Stock Exchange'!G$5:G$2450,$V3228))</f>
        <v>2818.1</v>
      </c>
      <c r="L3228" s="18" t="n">
        <f aca="false">IF($V3228="","",INDEX('Stock Exchange'!H$5:H$2450,$V3228))</f>
        <v>-248.5</v>
      </c>
      <c r="M3228" s="18" t="n">
        <f aca="false">IF($V3228="","",INDEX('Stock Exchange'!I$5:I$2450,$V3228))</f>
        <v>-39.88</v>
      </c>
      <c r="N3228" s="18" t="n">
        <f aca="false">IF($W3228="","",INDEX(Primary!F$5:F$2450,$W3228))</f>
        <v>0</v>
      </c>
      <c r="O3228" s="18" t="n">
        <f aca="false">IF($W3228="","",INDEX(Primary!G$5:G$2450,$W3228))</f>
        <v>4.9</v>
      </c>
      <c r="P3228" s="18" t="n">
        <f aca="false">IF($W3228="","",INDEX(Primary!H$5:H$2450,$W3228))</f>
        <v>-4.9</v>
      </c>
      <c r="Q3228" s="18" t="n">
        <f aca="false">IF($W3228="","",INDEX(Primary!I$5:I$2450,$W3228))</f>
        <v>-0.79</v>
      </c>
      <c r="R3228" s="19" t="n">
        <f aca="false">IF($E3228="Yes",L3228+P3228,"")</f>
        <v>-253.4</v>
      </c>
      <c r="S3228" s="19" t="n">
        <f aca="false">IF($E3228="Yes",H3228-R3228,"")</f>
        <v>0</v>
      </c>
      <c r="T3228" s="6" t="str">
        <f aca="false">IF($E3228="Yes",IF(ROUND(ABS(S3228),2)&lt;=$T$2,"OK","CHECK"),"n/a")</f>
        <v>OK</v>
      </c>
      <c r="U3228" s="20" t="n">
        <f aca="false">Total!J3228</f>
        <v>62.3155</v>
      </c>
      <c r="V3228" s="17" t="n">
        <f aca="false">IFERROR(MATCH($A3228,'Stock Exchange'!$A$5:$A$2450,0),"")</f>
        <v>1010</v>
      </c>
      <c r="W3228" s="17" t="n">
        <f aca="false">IFERROR(MATCH($A3228,Primary!$A$5:$A$2450,0),"")</f>
        <v>1010</v>
      </c>
    </row>
    <row r="3229" customFormat="false" ht="15" hidden="false" customHeight="false" outlineLevel="0" collapsed="false">
      <c r="A3229" s="16" t="n">
        <f aca="false">Total!A3229</f>
        <v>41681</v>
      </c>
      <c r="B3229" s="17" t="n">
        <f aca="false">YEAR(A3229)</f>
        <v>2014</v>
      </c>
      <c r="C3229" s="17" t="n">
        <f aca="false">MONTH(A3229)</f>
        <v>2</v>
      </c>
      <c r="D3229" s="6" t="str">
        <f aca="false">IF(MONTH(A3229)&gt;=4,"FY "&amp;YEAR(A3229)&amp;"-"&amp;RIGHT(YEAR(A3229)+1,2),"FY "&amp;(YEAR(A3229)-1)&amp;"-"&amp;RIGHT(YEAR(A3229),2))</f>
        <v>FY 2013-14</v>
      </c>
      <c r="E3229" s="6" t="str">
        <f aca="false">IF(AND(V3229&lt;&gt;"",W3229&lt;&gt;""),"Yes","No")</f>
        <v>Yes</v>
      </c>
      <c r="F3229" s="18" t="n">
        <f aca="false">Total!F3229</f>
        <v>2084.2</v>
      </c>
      <c r="G3229" s="18" t="n">
        <f aca="false">Total!G3229</f>
        <v>2522</v>
      </c>
      <c r="H3229" s="18" t="n">
        <f aca="false">Total!H3229</f>
        <v>-437.7</v>
      </c>
      <c r="I3229" s="18" t="n">
        <f aca="false">Total!I3229</f>
        <v>-70.38</v>
      </c>
      <c r="J3229" s="18" t="n">
        <f aca="false">IF($V3229="","",INDEX('Stock Exchange'!F$5:F$2450,$V3229))</f>
        <v>2084.2</v>
      </c>
      <c r="K3229" s="18" t="n">
        <f aca="false">IF($V3229="","",INDEX('Stock Exchange'!G$5:G$2450,$V3229))</f>
        <v>2521.8</v>
      </c>
      <c r="L3229" s="18" t="n">
        <f aca="false">IF($V3229="","",INDEX('Stock Exchange'!H$5:H$2450,$V3229))</f>
        <v>-437.6</v>
      </c>
      <c r="M3229" s="18" t="n">
        <f aca="false">IF($V3229="","",INDEX('Stock Exchange'!I$5:I$2450,$V3229))</f>
        <v>-70.36</v>
      </c>
      <c r="N3229" s="18" t="n">
        <f aca="false">IF($W3229="","",INDEX(Primary!F$5:F$2450,$W3229))</f>
        <v>0</v>
      </c>
      <c r="O3229" s="18" t="n">
        <f aca="false">IF($W3229="","",INDEX(Primary!G$5:G$2450,$W3229))</f>
        <v>0.1</v>
      </c>
      <c r="P3229" s="18" t="n">
        <f aca="false">IF($W3229="","",INDEX(Primary!H$5:H$2450,$W3229))</f>
        <v>-0.1</v>
      </c>
      <c r="Q3229" s="18" t="n">
        <f aca="false">IF($W3229="","",INDEX(Primary!I$5:I$2450,$W3229))</f>
        <v>-0.02</v>
      </c>
      <c r="R3229" s="19" t="n">
        <f aca="false">IF($E3229="Yes",L3229+P3229,"")</f>
        <v>-437.7</v>
      </c>
      <c r="S3229" s="19" t="n">
        <f aca="false">IF($E3229="Yes",H3229-R3229,"")</f>
        <v>0</v>
      </c>
      <c r="T3229" s="6" t="str">
        <f aca="false">IF($E3229="Yes",IF(ROUND(ABS(S3229),2)&lt;=$T$2,"OK","CHECK"),"n/a")</f>
        <v>OK</v>
      </c>
      <c r="U3229" s="20" t="n">
        <f aca="false">Total!J3229</f>
        <v>62.193</v>
      </c>
      <c r="V3229" s="17" t="n">
        <f aca="false">IFERROR(MATCH($A3229,'Stock Exchange'!$A$5:$A$2450,0),"")</f>
        <v>1011</v>
      </c>
      <c r="W3229" s="17" t="n">
        <f aca="false">IFERROR(MATCH($A3229,Primary!$A$5:$A$2450,0),"")</f>
        <v>1011</v>
      </c>
    </row>
    <row r="3230" customFormat="false" ht="15" hidden="false" customHeight="false" outlineLevel="0" collapsed="false">
      <c r="A3230" s="16" t="n">
        <f aca="false">Total!A3230</f>
        <v>41682</v>
      </c>
      <c r="B3230" s="17" t="n">
        <f aca="false">YEAR(A3230)</f>
        <v>2014</v>
      </c>
      <c r="C3230" s="17" t="n">
        <f aca="false">MONTH(A3230)</f>
        <v>2</v>
      </c>
      <c r="D3230" s="6" t="str">
        <f aca="false">IF(MONTH(A3230)&gt;=4,"FY "&amp;YEAR(A3230)&amp;"-"&amp;RIGHT(YEAR(A3230)+1,2),"FY "&amp;(YEAR(A3230)-1)&amp;"-"&amp;RIGHT(YEAR(A3230),2))</f>
        <v>FY 2013-14</v>
      </c>
      <c r="E3230" s="6" t="str">
        <f aca="false">IF(AND(V3230&lt;&gt;"",W3230&lt;&gt;""),"Yes","No")</f>
        <v>Yes</v>
      </c>
      <c r="F3230" s="18" t="n">
        <f aca="false">Total!F3230</f>
        <v>2513.2</v>
      </c>
      <c r="G3230" s="18" t="n">
        <f aca="false">Total!G3230</f>
        <v>2712.5</v>
      </c>
      <c r="H3230" s="18" t="n">
        <f aca="false">Total!H3230</f>
        <v>-199.3</v>
      </c>
      <c r="I3230" s="18" t="n">
        <f aca="false">Total!I3230</f>
        <v>-31.92</v>
      </c>
      <c r="J3230" s="18" t="n">
        <f aca="false">IF($V3230="","",INDEX('Stock Exchange'!F$5:F$2450,$V3230))</f>
        <v>2513.2</v>
      </c>
      <c r="K3230" s="18" t="n">
        <f aca="false">IF($V3230="","",INDEX('Stock Exchange'!G$5:G$2450,$V3230))</f>
        <v>2712.5</v>
      </c>
      <c r="L3230" s="18" t="n">
        <f aca="false">IF($V3230="","",INDEX('Stock Exchange'!H$5:H$2450,$V3230))</f>
        <v>-199.3</v>
      </c>
      <c r="M3230" s="18" t="n">
        <f aca="false">IF($V3230="","",INDEX('Stock Exchange'!I$5:I$2450,$V3230))</f>
        <v>-31.92</v>
      </c>
      <c r="N3230" s="18" t="n">
        <f aca="false">IF($W3230="","",INDEX(Primary!F$5:F$2450,$W3230))</f>
        <v>0</v>
      </c>
      <c r="O3230" s="18" t="n">
        <f aca="false">IF($W3230="","",INDEX(Primary!G$5:G$2450,$W3230))</f>
        <v>0</v>
      </c>
      <c r="P3230" s="18" t="n">
        <f aca="false">IF($W3230="","",INDEX(Primary!H$5:H$2450,$W3230))</f>
        <v>0</v>
      </c>
      <c r="Q3230" s="18" t="n">
        <f aca="false">IF($W3230="","",INDEX(Primary!I$5:I$2450,$W3230))</f>
        <v>0</v>
      </c>
      <c r="R3230" s="19" t="n">
        <f aca="false">IF($E3230="Yes",L3230+P3230,"")</f>
        <v>-199.3</v>
      </c>
      <c r="S3230" s="19" t="n">
        <f aca="false">IF($E3230="Yes",H3230-R3230,"")</f>
        <v>0</v>
      </c>
      <c r="T3230" s="6" t="str">
        <f aca="false">IF($E3230="Yes",IF(ROUND(ABS(S3230),2)&lt;=$T$2,"OK","CHECK"),"n/a")</f>
        <v>OK</v>
      </c>
      <c r="U3230" s="20" t="n">
        <f aca="false">Total!J3230</f>
        <v>62.439</v>
      </c>
      <c r="V3230" s="17" t="n">
        <f aca="false">IFERROR(MATCH($A3230,'Stock Exchange'!$A$5:$A$2450,0),"")</f>
        <v>1012</v>
      </c>
      <c r="W3230" s="17" t="n">
        <f aca="false">IFERROR(MATCH($A3230,Primary!$A$5:$A$2450,0),"")</f>
        <v>1012</v>
      </c>
    </row>
    <row r="3231" customFormat="false" ht="15" hidden="false" customHeight="false" outlineLevel="0" collapsed="false">
      <c r="A3231" s="16" t="n">
        <f aca="false">Total!A3231</f>
        <v>41683</v>
      </c>
      <c r="B3231" s="17" t="n">
        <f aca="false">YEAR(A3231)</f>
        <v>2014</v>
      </c>
      <c r="C3231" s="17" t="n">
        <f aca="false">MONTH(A3231)</f>
        <v>2</v>
      </c>
      <c r="D3231" s="6" t="str">
        <f aca="false">IF(MONTH(A3231)&gt;=4,"FY "&amp;YEAR(A3231)&amp;"-"&amp;RIGHT(YEAR(A3231)+1,2),"FY "&amp;(YEAR(A3231)-1)&amp;"-"&amp;RIGHT(YEAR(A3231),2))</f>
        <v>FY 2013-14</v>
      </c>
      <c r="E3231" s="6" t="str">
        <f aca="false">IF(AND(V3231&lt;&gt;"",W3231&lt;&gt;""),"Yes","No")</f>
        <v>Yes</v>
      </c>
      <c r="F3231" s="18" t="n">
        <f aca="false">Total!F3231</f>
        <v>2684.2</v>
      </c>
      <c r="G3231" s="18" t="n">
        <f aca="false">Total!G3231</f>
        <v>2527.1</v>
      </c>
      <c r="H3231" s="18" t="n">
        <f aca="false">Total!H3231</f>
        <v>157.1</v>
      </c>
      <c r="I3231" s="18" t="n">
        <f aca="false">Total!I3231</f>
        <v>25.28</v>
      </c>
      <c r="J3231" s="18" t="n">
        <f aca="false">IF($V3231="","",INDEX('Stock Exchange'!F$5:F$2450,$V3231))</f>
        <v>2683.6</v>
      </c>
      <c r="K3231" s="18" t="n">
        <f aca="false">IF($V3231="","",INDEX('Stock Exchange'!G$5:G$2450,$V3231))</f>
        <v>2526.8</v>
      </c>
      <c r="L3231" s="18" t="n">
        <f aca="false">IF($V3231="","",INDEX('Stock Exchange'!H$5:H$2450,$V3231))</f>
        <v>156.8</v>
      </c>
      <c r="M3231" s="18" t="n">
        <f aca="false">IF($V3231="","",INDEX('Stock Exchange'!I$5:I$2450,$V3231))</f>
        <v>25.24</v>
      </c>
      <c r="N3231" s="18" t="n">
        <f aca="false">IF($W3231="","",INDEX(Primary!F$5:F$2450,$W3231))</f>
        <v>0.6</v>
      </c>
      <c r="O3231" s="18" t="n">
        <f aca="false">IF($W3231="","",INDEX(Primary!G$5:G$2450,$W3231))</f>
        <v>0.3</v>
      </c>
      <c r="P3231" s="18" t="n">
        <f aca="false">IF($W3231="","",INDEX(Primary!H$5:H$2450,$W3231))</f>
        <v>0.3</v>
      </c>
      <c r="Q3231" s="18" t="n">
        <f aca="false">IF($W3231="","",INDEX(Primary!I$5:I$2450,$W3231))</f>
        <v>0.05</v>
      </c>
      <c r="R3231" s="19" t="n">
        <f aca="false">IF($E3231="Yes",L3231+P3231,"")</f>
        <v>157.1</v>
      </c>
      <c r="S3231" s="19" t="n">
        <f aca="false">IF($E3231="Yes",H3231-R3231,"")</f>
        <v>0</v>
      </c>
      <c r="T3231" s="6" t="str">
        <f aca="false">IF($E3231="Yes",IF(ROUND(ABS(S3231),2)&lt;=$T$2,"OK","CHECK"),"n/a")</f>
        <v>OK</v>
      </c>
      <c r="U3231" s="20" t="n">
        <f aca="false">Total!J3231</f>
        <v>62.125</v>
      </c>
      <c r="V3231" s="17" t="n">
        <f aca="false">IFERROR(MATCH($A3231,'Stock Exchange'!$A$5:$A$2450,0),"")</f>
        <v>1013</v>
      </c>
      <c r="W3231" s="17" t="n">
        <f aca="false">IFERROR(MATCH($A3231,Primary!$A$5:$A$2450,0),"")</f>
        <v>1013</v>
      </c>
    </row>
    <row r="3232" customFormat="false" ht="15" hidden="false" customHeight="false" outlineLevel="0" collapsed="false">
      <c r="A3232" s="16" t="n">
        <f aca="false">Total!A3232</f>
        <v>41684</v>
      </c>
      <c r="B3232" s="17" t="n">
        <f aca="false">YEAR(A3232)</f>
        <v>2014</v>
      </c>
      <c r="C3232" s="17" t="n">
        <f aca="false">MONTH(A3232)</f>
        <v>2</v>
      </c>
      <c r="D3232" s="6" t="str">
        <f aca="false">IF(MONTH(A3232)&gt;=4,"FY "&amp;YEAR(A3232)&amp;"-"&amp;RIGHT(YEAR(A3232)+1,2),"FY "&amp;(YEAR(A3232)-1)&amp;"-"&amp;RIGHT(YEAR(A3232),2))</f>
        <v>FY 2013-14</v>
      </c>
      <c r="E3232" s="6" t="str">
        <f aca="false">IF(AND(V3232&lt;&gt;"",W3232&lt;&gt;""),"Yes","No")</f>
        <v>Yes</v>
      </c>
      <c r="F3232" s="18" t="n">
        <f aca="false">Total!F3232</f>
        <v>2468.9</v>
      </c>
      <c r="G3232" s="18" t="n">
        <f aca="false">Total!G3232</f>
        <v>2080.1</v>
      </c>
      <c r="H3232" s="18" t="n">
        <f aca="false">Total!H3232</f>
        <v>388.8</v>
      </c>
      <c r="I3232" s="18" t="n">
        <f aca="false">Total!I3232</f>
        <v>62.44</v>
      </c>
      <c r="J3232" s="18" t="n">
        <f aca="false">IF($V3232="","",INDEX('Stock Exchange'!F$5:F$2450,$V3232))</f>
        <v>2451.9</v>
      </c>
      <c r="K3232" s="18" t="n">
        <f aca="false">IF($V3232="","",INDEX('Stock Exchange'!G$5:G$2450,$V3232))</f>
        <v>2079.9</v>
      </c>
      <c r="L3232" s="18" t="n">
        <f aca="false">IF($V3232="","",INDEX('Stock Exchange'!H$5:H$2450,$V3232))</f>
        <v>371.9</v>
      </c>
      <c r="M3232" s="18" t="n">
        <f aca="false">IF($V3232="","",INDEX('Stock Exchange'!I$5:I$2450,$V3232))</f>
        <v>59.72</v>
      </c>
      <c r="N3232" s="18" t="n">
        <f aca="false">IF($W3232="","",INDEX(Primary!F$5:F$2450,$W3232))</f>
        <v>17</v>
      </c>
      <c r="O3232" s="18" t="n">
        <f aca="false">IF($W3232="","",INDEX(Primary!G$5:G$2450,$W3232))</f>
        <v>0.1</v>
      </c>
      <c r="P3232" s="18" t="n">
        <f aca="false">IF($W3232="","",INDEX(Primary!H$5:H$2450,$W3232))</f>
        <v>16.9</v>
      </c>
      <c r="Q3232" s="18" t="n">
        <f aca="false">IF($W3232="","",INDEX(Primary!I$5:I$2450,$W3232))</f>
        <v>2.71</v>
      </c>
      <c r="R3232" s="19" t="n">
        <f aca="false">IF($E3232="Yes",L3232+P3232,"")</f>
        <v>388.8</v>
      </c>
      <c r="S3232" s="19" t="n">
        <f aca="false">IF($E3232="Yes",H3232-R3232,"")</f>
        <v>0</v>
      </c>
      <c r="T3232" s="6" t="str">
        <f aca="false">IF($E3232="Yes",IF(ROUND(ABS(S3232),2)&lt;=$T$2,"OK","CHECK"),"n/a")</f>
        <v>OK</v>
      </c>
      <c r="U3232" s="20" t="n">
        <f aca="false">Total!J3232</f>
        <v>62.2725</v>
      </c>
      <c r="V3232" s="17" t="n">
        <f aca="false">IFERROR(MATCH($A3232,'Stock Exchange'!$A$5:$A$2450,0),"")</f>
        <v>1014</v>
      </c>
      <c r="W3232" s="17" t="n">
        <f aca="false">IFERROR(MATCH($A3232,Primary!$A$5:$A$2450,0),"")</f>
        <v>1014</v>
      </c>
    </row>
    <row r="3233" customFormat="false" ht="15" hidden="false" customHeight="false" outlineLevel="0" collapsed="false">
      <c r="A3233" s="16" t="n">
        <f aca="false">Total!A3233</f>
        <v>41687</v>
      </c>
      <c r="B3233" s="17" t="n">
        <f aca="false">YEAR(A3233)</f>
        <v>2014</v>
      </c>
      <c r="C3233" s="17" t="n">
        <f aca="false">MONTH(A3233)</f>
        <v>2</v>
      </c>
      <c r="D3233" s="6" t="str">
        <f aca="false">IF(MONTH(A3233)&gt;=4,"FY "&amp;YEAR(A3233)&amp;"-"&amp;RIGHT(YEAR(A3233)+1,2),"FY "&amp;(YEAR(A3233)-1)&amp;"-"&amp;RIGHT(YEAR(A3233),2))</f>
        <v>FY 2013-14</v>
      </c>
      <c r="E3233" s="6" t="str">
        <f aca="false">IF(AND(V3233&lt;&gt;"",W3233&lt;&gt;""),"Yes","No")</f>
        <v>Yes</v>
      </c>
      <c r="F3233" s="18" t="n">
        <f aca="false">Total!F3233</f>
        <v>2360.8</v>
      </c>
      <c r="G3233" s="18" t="n">
        <f aca="false">Total!G3233</f>
        <v>2340.6</v>
      </c>
      <c r="H3233" s="18" t="n">
        <f aca="false">Total!H3233</f>
        <v>20.2</v>
      </c>
      <c r="I3233" s="18" t="n">
        <f aca="false">Total!I3233</f>
        <v>3.25</v>
      </c>
      <c r="J3233" s="18" t="n">
        <f aca="false">IF($V3233="","",INDEX('Stock Exchange'!F$5:F$2450,$V3233))</f>
        <v>2360.8</v>
      </c>
      <c r="K3233" s="18" t="n">
        <f aca="false">IF($V3233="","",INDEX('Stock Exchange'!G$5:G$2450,$V3233))</f>
        <v>2340.4</v>
      </c>
      <c r="L3233" s="18" t="n">
        <f aca="false">IF($V3233="","",INDEX('Stock Exchange'!H$5:H$2450,$V3233))</f>
        <v>20.3</v>
      </c>
      <c r="M3233" s="18" t="n">
        <f aca="false">IF($V3233="","",INDEX('Stock Exchange'!I$5:I$2450,$V3233))</f>
        <v>3.27</v>
      </c>
      <c r="N3233" s="18" t="n">
        <f aca="false">IF($W3233="","",INDEX(Primary!F$5:F$2450,$W3233))</f>
        <v>0</v>
      </c>
      <c r="O3233" s="18" t="n">
        <f aca="false">IF($W3233="","",INDEX(Primary!G$5:G$2450,$W3233))</f>
        <v>0.1</v>
      </c>
      <c r="P3233" s="18" t="n">
        <f aca="false">IF($W3233="","",INDEX(Primary!H$5:H$2450,$W3233))</f>
        <v>-0.1</v>
      </c>
      <c r="Q3233" s="18" t="n">
        <f aca="false">IF($W3233="","",INDEX(Primary!I$5:I$2450,$W3233))</f>
        <v>-0.02</v>
      </c>
      <c r="R3233" s="19" t="n">
        <f aca="false">IF($E3233="Yes",L3233+P3233,"")</f>
        <v>20.2</v>
      </c>
      <c r="S3233" s="19" t="n">
        <f aca="false">IF($E3233="Yes",H3233-R3233,"")</f>
        <v>0</v>
      </c>
      <c r="T3233" s="6" t="str">
        <f aca="false">IF($E3233="Yes",IF(ROUND(ABS(S3233),2)&lt;=$T$2,"OK","CHECK"),"n/a")</f>
        <v>OK</v>
      </c>
      <c r="U3233" s="20" t="n">
        <f aca="false">Total!J3233</f>
        <v>62.277</v>
      </c>
      <c r="V3233" s="17" t="n">
        <f aca="false">IFERROR(MATCH($A3233,'Stock Exchange'!$A$5:$A$2450,0),"")</f>
        <v>1015</v>
      </c>
      <c r="W3233" s="17" t="n">
        <f aca="false">IFERROR(MATCH($A3233,Primary!$A$5:$A$2450,0),"")</f>
        <v>1015</v>
      </c>
    </row>
    <row r="3234" customFormat="false" ht="15" hidden="false" customHeight="false" outlineLevel="0" collapsed="false">
      <c r="A3234" s="16" t="n">
        <f aca="false">Total!A3234</f>
        <v>41688</v>
      </c>
      <c r="B3234" s="17" t="n">
        <f aca="false">YEAR(A3234)</f>
        <v>2014</v>
      </c>
      <c r="C3234" s="17" t="n">
        <f aca="false">MONTH(A3234)</f>
        <v>2</v>
      </c>
      <c r="D3234" s="6" t="str">
        <f aca="false">IF(MONTH(A3234)&gt;=4,"FY "&amp;YEAR(A3234)&amp;"-"&amp;RIGHT(YEAR(A3234)+1,2),"FY "&amp;(YEAR(A3234)-1)&amp;"-"&amp;RIGHT(YEAR(A3234),2))</f>
        <v>FY 2013-14</v>
      </c>
      <c r="E3234" s="6" t="str">
        <f aca="false">IF(AND(V3234&lt;&gt;"",W3234&lt;&gt;""),"Yes","No")</f>
        <v>Yes</v>
      </c>
      <c r="F3234" s="18" t="n">
        <f aca="false">Total!F3234</f>
        <v>2445.3</v>
      </c>
      <c r="G3234" s="18" t="n">
        <f aca="false">Total!G3234</f>
        <v>1925.5</v>
      </c>
      <c r="H3234" s="18" t="n">
        <f aca="false">Total!H3234</f>
        <v>519.8</v>
      </c>
      <c r="I3234" s="18" t="n">
        <f aca="false">Total!I3234</f>
        <v>83.9</v>
      </c>
      <c r="J3234" s="18" t="n">
        <f aca="false">IF($V3234="","",INDEX('Stock Exchange'!F$5:F$2450,$V3234))</f>
        <v>2445.3</v>
      </c>
      <c r="K3234" s="18" t="n">
        <f aca="false">IF($V3234="","",INDEX('Stock Exchange'!G$5:G$2450,$V3234))</f>
        <v>1925.4</v>
      </c>
      <c r="L3234" s="18" t="n">
        <f aca="false">IF($V3234="","",INDEX('Stock Exchange'!H$5:H$2450,$V3234))</f>
        <v>519.8</v>
      </c>
      <c r="M3234" s="18" t="n">
        <f aca="false">IF($V3234="","",INDEX('Stock Exchange'!I$5:I$2450,$V3234))</f>
        <v>83.91</v>
      </c>
      <c r="N3234" s="18" t="n">
        <f aca="false">IF($W3234="","",INDEX(Primary!F$5:F$2450,$W3234))</f>
        <v>0</v>
      </c>
      <c r="O3234" s="18" t="n">
        <f aca="false">IF($W3234="","",INDEX(Primary!G$5:G$2450,$W3234))</f>
        <v>0.1</v>
      </c>
      <c r="P3234" s="18" t="n">
        <f aca="false">IF($W3234="","",INDEX(Primary!H$5:H$2450,$W3234))</f>
        <v>-0.1</v>
      </c>
      <c r="Q3234" s="18" t="n">
        <f aca="false">IF($W3234="","",INDEX(Primary!I$5:I$2450,$W3234))</f>
        <v>-0.01</v>
      </c>
      <c r="R3234" s="19" t="n">
        <f aca="false">IF($E3234="Yes",L3234+P3234,"")</f>
        <v>519.7</v>
      </c>
      <c r="S3234" s="19" t="n">
        <f aca="false">IF($E3234="Yes",H3234-R3234,"")</f>
        <v>0.100000000000023</v>
      </c>
      <c r="T3234" s="6" t="str">
        <f aca="false">IF($E3234="Yes",IF(ROUND(ABS(S3234),2)&lt;=$T$2,"OK","CHECK"),"n/a")</f>
        <v>OK</v>
      </c>
      <c r="U3234" s="20" t="n">
        <f aca="false">Total!J3234</f>
        <v>61.9495</v>
      </c>
      <c r="V3234" s="17" t="n">
        <f aca="false">IFERROR(MATCH($A3234,'Stock Exchange'!$A$5:$A$2450,0),"")</f>
        <v>1016</v>
      </c>
      <c r="W3234" s="17" t="n">
        <f aca="false">IFERROR(MATCH($A3234,Primary!$A$5:$A$2450,0),"")</f>
        <v>1016</v>
      </c>
    </row>
    <row r="3235" customFormat="false" ht="15" hidden="false" customHeight="false" outlineLevel="0" collapsed="false">
      <c r="A3235" s="16" t="n">
        <f aca="false">Total!A3235</f>
        <v>41690</v>
      </c>
      <c r="B3235" s="17" t="n">
        <f aca="false">YEAR(A3235)</f>
        <v>2014</v>
      </c>
      <c r="C3235" s="17" t="n">
        <f aca="false">MONTH(A3235)</f>
        <v>2</v>
      </c>
      <c r="D3235" s="6" t="str">
        <f aca="false">IF(MONTH(A3235)&gt;=4,"FY "&amp;YEAR(A3235)&amp;"-"&amp;RIGHT(YEAR(A3235)+1,2),"FY "&amp;(YEAR(A3235)-1)&amp;"-"&amp;RIGHT(YEAR(A3235),2))</f>
        <v>FY 2013-14</v>
      </c>
      <c r="E3235" s="6" t="str">
        <f aca="false">IF(AND(V3235&lt;&gt;"",W3235&lt;&gt;""),"Yes","No")</f>
        <v>Yes</v>
      </c>
      <c r="F3235" s="18" t="n">
        <f aca="false">Total!F3235</f>
        <v>4158.4</v>
      </c>
      <c r="G3235" s="18" t="n">
        <f aca="false">Total!G3235</f>
        <v>3453.8</v>
      </c>
      <c r="H3235" s="18" t="n">
        <f aca="false">Total!H3235</f>
        <v>704.5</v>
      </c>
      <c r="I3235" s="18" t="n">
        <f aca="false">Total!I3235</f>
        <v>113.41</v>
      </c>
      <c r="J3235" s="18" t="n">
        <f aca="false">IF($V3235="","",INDEX('Stock Exchange'!F$5:F$2450,$V3235))</f>
        <v>4158.3</v>
      </c>
      <c r="K3235" s="18" t="n">
        <f aca="false">IF($V3235="","",INDEX('Stock Exchange'!G$5:G$2450,$V3235))</f>
        <v>3379.1</v>
      </c>
      <c r="L3235" s="18" t="n">
        <f aca="false">IF($V3235="","",INDEX('Stock Exchange'!H$5:H$2450,$V3235))</f>
        <v>779.3</v>
      </c>
      <c r="M3235" s="18" t="n">
        <f aca="false">IF($V3235="","",INDEX('Stock Exchange'!I$5:I$2450,$V3235))</f>
        <v>125.44</v>
      </c>
      <c r="N3235" s="18" t="n">
        <f aca="false">IF($W3235="","",INDEX(Primary!F$5:F$2450,$W3235))</f>
        <v>0</v>
      </c>
      <c r="O3235" s="18" t="n">
        <f aca="false">IF($W3235="","",INDEX(Primary!G$5:G$2450,$W3235))</f>
        <v>74.8</v>
      </c>
      <c r="P3235" s="18" t="n">
        <f aca="false">IF($W3235="","",INDEX(Primary!H$5:H$2450,$W3235))</f>
        <v>-74.8</v>
      </c>
      <c r="Q3235" s="18" t="n">
        <f aca="false">IF($W3235="","",INDEX(Primary!I$5:I$2450,$W3235))</f>
        <v>-12.03</v>
      </c>
      <c r="R3235" s="19" t="n">
        <f aca="false">IF($E3235="Yes",L3235+P3235,"")</f>
        <v>704.5</v>
      </c>
      <c r="S3235" s="19" t="n">
        <f aca="false">IF($E3235="Yes",H3235-R3235,"")</f>
        <v>0</v>
      </c>
      <c r="T3235" s="6" t="str">
        <f aca="false">IF($E3235="Yes",IF(ROUND(ABS(S3235),2)&lt;=$T$2,"OK","CHECK"),"n/a")</f>
        <v>OK</v>
      </c>
      <c r="U3235" s="20" t="n">
        <f aca="false">Total!J3235</f>
        <v>62.122</v>
      </c>
      <c r="V3235" s="17" t="n">
        <f aca="false">IFERROR(MATCH($A3235,'Stock Exchange'!$A$5:$A$2450,0),"")</f>
        <v>1017</v>
      </c>
      <c r="W3235" s="17" t="n">
        <f aca="false">IFERROR(MATCH($A3235,Primary!$A$5:$A$2450,0),"")</f>
        <v>1017</v>
      </c>
    </row>
    <row r="3236" customFormat="false" ht="15" hidden="false" customHeight="false" outlineLevel="0" collapsed="false">
      <c r="A3236" s="16" t="n">
        <f aca="false">Total!A3236</f>
        <v>41691</v>
      </c>
      <c r="B3236" s="17" t="n">
        <f aca="false">YEAR(A3236)</f>
        <v>2014</v>
      </c>
      <c r="C3236" s="17" t="n">
        <f aca="false">MONTH(A3236)</f>
        <v>2</v>
      </c>
      <c r="D3236" s="6" t="str">
        <f aca="false">IF(MONTH(A3236)&gt;=4,"FY "&amp;YEAR(A3236)&amp;"-"&amp;RIGHT(YEAR(A3236)+1,2),"FY "&amp;(YEAR(A3236)-1)&amp;"-"&amp;RIGHT(YEAR(A3236),2))</f>
        <v>FY 2013-14</v>
      </c>
      <c r="E3236" s="6" t="str">
        <f aca="false">IF(AND(V3236&lt;&gt;"",W3236&lt;&gt;""),"Yes","No")</f>
        <v>Yes</v>
      </c>
      <c r="F3236" s="18" t="n">
        <f aca="false">Total!F3236</f>
        <v>2385.8</v>
      </c>
      <c r="G3236" s="18" t="n">
        <f aca="false">Total!G3236</f>
        <v>2166.9</v>
      </c>
      <c r="H3236" s="18" t="n">
        <f aca="false">Total!H3236</f>
        <v>218.9</v>
      </c>
      <c r="I3236" s="18" t="n">
        <f aca="false">Total!I3236</f>
        <v>35.14</v>
      </c>
      <c r="J3236" s="18" t="n">
        <f aca="false">IF($V3236="","",INDEX('Stock Exchange'!F$5:F$2450,$V3236))</f>
        <v>2385.8</v>
      </c>
      <c r="K3236" s="18" t="n">
        <f aca="false">IF($V3236="","",INDEX('Stock Exchange'!G$5:G$2450,$V3236))</f>
        <v>2166.7</v>
      </c>
      <c r="L3236" s="18" t="n">
        <f aca="false">IF($V3236="","",INDEX('Stock Exchange'!H$5:H$2450,$V3236))</f>
        <v>219.2</v>
      </c>
      <c r="M3236" s="18" t="n">
        <f aca="false">IF($V3236="","",INDEX('Stock Exchange'!I$5:I$2450,$V3236))</f>
        <v>35.19</v>
      </c>
      <c r="N3236" s="18" t="n">
        <f aca="false">IF($W3236="","",INDEX(Primary!F$5:F$2450,$W3236))</f>
        <v>0</v>
      </c>
      <c r="O3236" s="18" t="n">
        <f aca="false">IF($W3236="","",INDEX(Primary!G$5:G$2450,$W3236))</f>
        <v>0.3</v>
      </c>
      <c r="P3236" s="18" t="n">
        <f aca="false">IF($W3236="","",INDEX(Primary!H$5:H$2450,$W3236))</f>
        <v>-0.3</v>
      </c>
      <c r="Q3236" s="18" t="n">
        <f aca="false">IF($W3236="","",INDEX(Primary!I$5:I$2450,$W3236))</f>
        <v>-0.04</v>
      </c>
      <c r="R3236" s="19" t="n">
        <f aca="false">IF($E3236="Yes",L3236+P3236,"")</f>
        <v>218.9</v>
      </c>
      <c r="S3236" s="19" t="n">
        <f aca="false">IF($E3236="Yes",H3236-R3236,"")</f>
        <v>0</v>
      </c>
      <c r="T3236" s="6" t="str">
        <f aca="false">IF($E3236="Yes",IF(ROUND(ABS(S3236),2)&lt;=$T$2,"OK","CHECK"),"n/a")</f>
        <v>OK</v>
      </c>
      <c r="U3236" s="20" t="n">
        <f aca="false">Total!J3236</f>
        <v>62.2843</v>
      </c>
      <c r="V3236" s="17" t="n">
        <f aca="false">IFERROR(MATCH($A3236,'Stock Exchange'!$A$5:$A$2450,0),"")</f>
        <v>1018</v>
      </c>
      <c r="W3236" s="17" t="n">
        <f aca="false">IFERROR(MATCH($A3236,Primary!$A$5:$A$2450,0),"")</f>
        <v>1018</v>
      </c>
    </row>
    <row r="3237" customFormat="false" ht="15" hidden="false" customHeight="false" outlineLevel="0" collapsed="false">
      <c r="A3237" s="16" t="n">
        <f aca="false">Total!A3237</f>
        <v>41694</v>
      </c>
      <c r="B3237" s="17" t="n">
        <f aca="false">YEAR(A3237)</f>
        <v>2014</v>
      </c>
      <c r="C3237" s="17" t="n">
        <f aca="false">MONTH(A3237)</f>
        <v>2</v>
      </c>
      <c r="D3237" s="6" t="str">
        <f aca="false">IF(MONTH(A3237)&gt;=4,"FY "&amp;YEAR(A3237)&amp;"-"&amp;RIGHT(YEAR(A3237)+1,2),"FY "&amp;(YEAR(A3237)-1)&amp;"-"&amp;RIGHT(YEAR(A3237),2))</f>
        <v>FY 2013-14</v>
      </c>
      <c r="E3237" s="6" t="str">
        <f aca="false">IF(AND(V3237&lt;&gt;"",W3237&lt;&gt;""),"Yes","No")</f>
        <v>Yes</v>
      </c>
      <c r="F3237" s="18" t="n">
        <f aca="false">Total!F3237</f>
        <v>2370.9</v>
      </c>
      <c r="G3237" s="18" t="n">
        <f aca="false">Total!G3237</f>
        <v>1756.6</v>
      </c>
      <c r="H3237" s="18" t="n">
        <f aca="false">Total!H3237</f>
        <v>614.3</v>
      </c>
      <c r="I3237" s="18" t="n">
        <f aca="false">Total!I3237</f>
        <v>98.82</v>
      </c>
      <c r="J3237" s="18" t="n">
        <f aca="false">IF($V3237="","",INDEX('Stock Exchange'!F$5:F$2450,$V3237))</f>
        <v>2370.9</v>
      </c>
      <c r="K3237" s="18" t="n">
        <f aca="false">IF($V3237="","",INDEX('Stock Exchange'!G$5:G$2450,$V3237))</f>
        <v>1739.7</v>
      </c>
      <c r="L3237" s="18" t="n">
        <f aca="false">IF($V3237="","",INDEX('Stock Exchange'!H$5:H$2450,$V3237))</f>
        <v>631.2</v>
      </c>
      <c r="M3237" s="18" t="n">
        <f aca="false">IF($V3237="","",INDEX('Stock Exchange'!I$5:I$2450,$V3237))</f>
        <v>101.55</v>
      </c>
      <c r="N3237" s="18" t="n">
        <f aca="false">IF($W3237="","",INDEX(Primary!F$5:F$2450,$W3237))</f>
        <v>0</v>
      </c>
      <c r="O3237" s="18" t="n">
        <f aca="false">IF($W3237="","",INDEX(Primary!G$5:G$2450,$W3237))</f>
        <v>16.9</v>
      </c>
      <c r="P3237" s="18" t="n">
        <f aca="false">IF($W3237="","",INDEX(Primary!H$5:H$2450,$W3237))</f>
        <v>-16.9</v>
      </c>
      <c r="Q3237" s="18" t="n">
        <f aca="false">IF($W3237="","",INDEX(Primary!I$5:I$2450,$W3237))</f>
        <v>-2.73</v>
      </c>
      <c r="R3237" s="19" t="n">
        <f aca="false">IF($E3237="Yes",L3237+P3237,"")</f>
        <v>614.3</v>
      </c>
      <c r="S3237" s="19" t="n">
        <f aca="false">IF($E3237="Yes",H3237-R3237,"")</f>
        <v>0</v>
      </c>
      <c r="T3237" s="6" t="str">
        <f aca="false">IF($E3237="Yes",IF(ROUND(ABS(S3237),2)&lt;=$T$2,"OK","CHECK"),"n/a")</f>
        <v>OK</v>
      </c>
      <c r="U3237" s="20" t="n">
        <f aca="false">Total!J3237</f>
        <v>62.1618</v>
      </c>
      <c r="V3237" s="17" t="n">
        <f aca="false">IFERROR(MATCH($A3237,'Stock Exchange'!$A$5:$A$2450,0),"")</f>
        <v>1019</v>
      </c>
      <c r="W3237" s="17" t="n">
        <f aca="false">IFERROR(MATCH($A3237,Primary!$A$5:$A$2450,0),"")</f>
        <v>1019</v>
      </c>
    </row>
    <row r="3238" customFormat="false" ht="15" hidden="false" customHeight="false" outlineLevel="0" collapsed="false">
      <c r="A3238" s="16" t="n">
        <f aca="false">Total!A3238</f>
        <v>41695</v>
      </c>
      <c r="B3238" s="17" t="n">
        <f aca="false">YEAR(A3238)</f>
        <v>2014</v>
      </c>
      <c r="C3238" s="17" t="n">
        <f aca="false">MONTH(A3238)</f>
        <v>2</v>
      </c>
      <c r="D3238" s="6" t="str">
        <f aca="false">IF(MONTH(A3238)&gt;=4,"FY "&amp;YEAR(A3238)&amp;"-"&amp;RIGHT(YEAR(A3238)+1,2),"FY "&amp;(YEAR(A3238)-1)&amp;"-"&amp;RIGHT(YEAR(A3238),2))</f>
        <v>FY 2013-14</v>
      </c>
      <c r="E3238" s="6" t="str">
        <f aca="false">IF(AND(V3238&lt;&gt;"",W3238&lt;&gt;""),"Yes","No")</f>
        <v>Yes</v>
      </c>
      <c r="F3238" s="18" t="n">
        <f aca="false">Total!F3238</f>
        <v>2380</v>
      </c>
      <c r="G3238" s="18" t="n">
        <f aca="false">Total!G3238</f>
        <v>2098.5</v>
      </c>
      <c r="H3238" s="18" t="n">
        <f aca="false">Total!H3238</f>
        <v>281.5</v>
      </c>
      <c r="I3238" s="18" t="n">
        <f aca="false">Total!I3238</f>
        <v>45.32</v>
      </c>
      <c r="J3238" s="18" t="n">
        <f aca="false">IF($V3238="","",INDEX('Stock Exchange'!F$5:F$2450,$V3238))</f>
        <v>2365.4</v>
      </c>
      <c r="K3238" s="18" t="n">
        <f aca="false">IF($V3238="","",INDEX('Stock Exchange'!G$5:G$2450,$V3238))</f>
        <v>2094</v>
      </c>
      <c r="L3238" s="18" t="n">
        <f aca="false">IF($V3238="","",INDEX('Stock Exchange'!H$5:H$2450,$V3238))</f>
        <v>271.3</v>
      </c>
      <c r="M3238" s="18" t="n">
        <f aca="false">IF($V3238="","",INDEX('Stock Exchange'!I$5:I$2450,$V3238))</f>
        <v>43.68</v>
      </c>
      <c r="N3238" s="18" t="n">
        <f aca="false">IF($W3238="","",INDEX(Primary!F$5:F$2450,$W3238))</f>
        <v>14.7</v>
      </c>
      <c r="O3238" s="18" t="n">
        <f aca="false">IF($W3238="","",INDEX(Primary!G$5:G$2450,$W3238))</f>
        <v>4.5</v>
      </c>
      <c r="P3238" s="18" t="n">
        <f aca="false">IF($W3238="","",INDEX(Primary!H$5:H$2450,$W3238))</f>
        <v>10.2</v>
      </c>
      <c r="Q3238" s="18" t="n">
        <f aca="false">IF($W3238="","",INDEX(Primary!I$5:I$2450,$W3238))</f>
        <v>1.64</v>
      </c>
      <c r="R3238" s="19" t="n">
        <f aca="false">IF($E3238="Yes",L3238+P3238,"")</f>
        <v>281.5</v>
      </c>
      <c r="S3238" s="19" t="n">
        <f aca="false">IF($E3238="Yes",H3238-R3238,"")</f>
        <v>0</v>
      </c>
      <c r="T3238" s="6" t="str">
        <f aca="false">IF($E3238="Yes",IF(ROUND(ABS(S3238),2)&lt;=$T$2,"OK","CHECK"),"n/a")</f>
        <v>OK</v>
      </c>
      <c r="U3238" s="20" t="n">
        <f aca="false">Total!J3238</f>
        <v>62.1185</v>
      </c>
      <c r="V3238" s="17" t="n">
        <f aca="false">IFERROR(MATCH($A3238,'Stock Exchange'!$A$5:$A$2450,0),"")</f>
        <v>1020</v>
      </c>
      <c r="W3238" s="17" t="n">
        <f aca="false">IFERROR(MATCH($A3238,Primary!$A$5:$A$2450,0),"")</f>
        <v>1020</v>
      </c>
    </row>
    <row r="3239" customFormat="false" ht="15" hidden="false" customHeight="false" outlineLevel="0" collapsed="false">
      <c r="A3239" s="16" t="n">
        <f aca="false">Total!A3239</f>
        <v>41696</v>
      </c>
      <c r="B3239" s="17" t="n">
        <f aca="false">YEAR(A3239)</f>
        <v>2014</v>
      </c>
      <c r="C3239" s="17" t="n">
        <f aca="false">MONTH(A3239)</f>
        <v>2</v>
      </c>
      <c r="D3239" s="6" t="str">
        <f aca="false">IF(MONTH(A3239)&gt;=4,"FY "&amp;YEAR(A3239)&amp;"-"&amp;RIGHT(YEAR(A3239)+1,2),"FY "&amp;(YEAR(A3239)-1)&amp;"-"&amp;RIGHT(YEAR(A3239),2))</f>
        <v>FY 2013-14</v>
      </c>
      <c r="E3239" s="6" t="str">
        <f aca="false">IF(AND(V3239&lt;&gt;"",W3239&lt;&gt;""),"Yes","No")</f>
        <v>Yes</v>
      </c>
      <c r="F3239" s="18" t="n">
        <f aca="false">Total!F3239</f>
        <v>2702.2</v>
      </c>
      <c r="G3239" s="18" t="n">
        <f aca="false">Total!G3239</f>
        <v>2211</v>
      </c>
      <c r="H3239" s="18" t="n">
        <f aca="false">Total!H3239</f>
        <v>491.2</v>
      </c>
      <c r="I3239" s="18" t="n">
        <f aca="false">Total!I3239</f>
        <v>79.25</v>
      </c>
      <c r="J3239" s="18" t="n">
        <f aca="false">IF($V3239="","",INDEX('Stock Exchange'!F$5:F$2450,$V3239))</f>
        <v>2664.1</v>
      </c>
      <c r="K3239" s="18" t="n">
        <f aca="false">IF($V3239="","",INDEX('Stock Exchange'!G$5:G$2450,$V3239))</f>
        <v>2210.5</v>
      </c>
      <c r="L3239" s="18" t="n">
        <f aca="false">IF($V3239="","",INDEX('Stock Exchange'!H$5:H$2450,$V3239))</f>
        <v>453.6</v>
      </c>
      <c r="M3239" s="18" t="n">
        <f aca="false">IF($V3239="","",INDEX('Stock Exchange'!I$5:I$2450,$V3239))</f>
        <v>73.19</v>
      </c>
      <c r="N3239" s="18" t="n">
        <f aca="false">IF($W3239="","",INDEX(Primary!F$5:F$2450,$W3239))</f>
        <v>38.1</v>
      </c>
      <c r="O3239" s="18" t="n">
        <f aca="false">IF($W3239="","",INDEX(Primary!G$5:G$2450,$W3239))</f>
        <v>0.5</v>
      </c>
      <c r="P3239" s="18" t="n">
        <f aca="false">IF($W3239="","",INDEX(Primary!H$5:H$2450,$W3239))</f>
        <v>37.6</v>
      </c>
      <c r="Q3239" s="18" t="n">
        <f aca="false">IF($W3239="","",INDEX(Primary!I$5:I$2450,$W3239))</f>
        <v>6.06</v>
      </c>
      <c r="R3239" s="19" t="n">
        <f aca="false">IF($E3239="Yes",L3239+P3239,"")</f>
        <v>491.2</v>
      </c>
      <c r="S3239" s="19" t="n">
        <f aca="false">IF($E3239="Yes",H3239-R3239,"")</f>
        <v>0</v>
      </c>
      <c r="T3239" s="6" t="str">
        <f aca="false">IF($E3239="Yes",IF(ROUND(ABS(S3239),2)&lt;=$T$2,"OK","CHECK"),"n/a")</f>
        <v>OK</v>
      </c>
      <c r="U3239" s="20" t="n">
        <f aca="false">Total!J3239</f>
        <v>61.9765</v>
      </c>
      <c r="V3239" s="17" t="n">
        <f aca="false">IFERROR(MATCH($A3239,'Stock Exchange'!$A$5:$A$2450,0),"")</f>
        <v>1021</v>
      </c>
      <c r="W3239" s="17" t="n">
        <f aca="false">IFERROR(MATCH($A3239,Primary!$A$5:$A$2450,0),"")</f>
        <v>1021</v>
      </c>
    </row>
    <row r="3240" customFormat="false" ht="15" hidden="false" customHeight="false" outlineLevel="0" collapsed="false">
      <c r="A3240" s="16" t="n">
        <f aca="false">Total!A3240</f>
        <v>41698</v>
      </c>
      <c r="B3240" s="17" t="n">
        <f aca="false">YEAR(A3240)</f>
        <v>2014</v>
      </c>
      <c r="C3240" s="17" t="n">
        <f aca="false">MONTH(A3240)</f>
        <v>2</v>
      </c>
      <c r="D3240" s="6" t="str">
        <f aca="false">IF(MONTH(A3240)&gt;=4,"FY "&amp;YEAR(A3240)&amp;"-"&amp;RIGHT(YEAR(A3240)+1,2),"FY "&amp;(YEAR(A3240)-1)&amp;"-"&amp;RIGHT(YEAR(A3240),2))</f>
        <v>FY 2013-14</v>
      </c>
      <c r="E3240" s="6" t="str">
        <f aca="false">IF(AND(V3240&lt;&gt;"",W3240&lt;&gt;""),"Yes","No")</f>
        <v>Yes</v>
      </c>
      <c r="F3240" s="18" t="n">
        <f aca="false">Total!F3240</f>
        <v>4051.7</v>
      </c>
      <c r="G3240" s="18" t="n">
        <f aca="false">Total!G3240</f>
        <v>3485.3</v>
      </c>
      <c r="H3240" s="18" t="n">
        <f aca="false">Total!H3240</f>
        <v>566.4</v>
      </c>
      <c r="I3240" s="18" t="n">
        <f aca="false">Total!I3240</f>
        <v>91.44</v>
      </c>
      <c r="J3240" s="18" t="n">
        <f aca="false">IF($V3240="","",INDEX('Stock Exchange'!F$5:F$2450,$V3240))</f>
        <v>4051.7</v>
      </c>
      <c r="K3240" s="18" t="n">
        <f aca="false">IF($V3240="","",INDEX('Stock Exchange'!G$5:G$2450,$V3240))</f>
        <v>3484.6</v>
      </c>
      <c r="L3240" s="18" t="n">
        <f aca="false">IF($V3240="","",INDEX('Stock Exchange'!H$5:H$2450,$V3240))</f>
        <v>567.1</v>
      </c>
      <c r="M3240" s="18" t="n">
        <f aca="false">IF($V3240="","",INDEX('Stock Exchange'!I$5:I$2450,$V3240))</f>
        <v>91.56</v>
      </c>
      <c r="N3240" s="18" t="n">
        <f aca="false">IF($W3240="","",INDEX(Primary!F$5:F$2450,$W3240))</f>
        <v>0</v>
      </c>
      <c r="O3240" s="18" t="n">
        <f aca="false">IF($W3240="","",INDEX(Primary!G$5:G$2450,$W3240))</f>
        <v>0.7</v>
      </c>
      <c r="P3240" s="18" t="n">
        <f aca="false">IF($W3240="","",INDEX(Primary!H$5:H$2450,$W3240))</f>
        <v>-0.7</v>
      </c>
      <c r="Q3240" s="18" t="n">
        <f aca="false">IF($W3240="","",INDEX(Primary!I$5:I$2450,$W3240))</f>
        <v>-0.11</v>
      </c>
      <c r="R3240" s="19" t="n">
        <f aca="false">IF($E3240="Yes",L3240+P3240,"")</f>
        <v>566.4</v>
      </c>
      <c r="S3240" s="19" t="n">
        <f aca="false">IF($E3240="Yes",H3240-R3240,"")</f>
        <v>0</v>
      </c>
      <c r="T3240" s="6" t="str">
        <f aca="false">IF($E3240="Yes",IF(ROUND(ABS(S3240),2)&lt;=$T$2,"OK","CHECK"),"n/a")</f>
        <v>OK</v>
      </c>
      <c r="U3240" s="20" t="n">
        <f aca="false">Total!J3240</f>
        <v>61.938</v>
      </c>
      <c r="V3240" s="17" t="n">
        <f aca="false">IFERROR(MATCH($A3240,'Stock Exchange'!$A$5:$A$2450,0),"")</f>
        <v>1022</v>
      </c>
      <c r="W3240" s="17" t="n">
        <f aca="false">IFERROR(MATCH($A3240,Primary!$A$5:$A$2450,0),"")</f>
        <v>1022</v>
      </c>
    </row>
    <row r="3241" customFormat="false" ht="15" hidden="false" customHeight="false" outlineLevel="0" collapsed="false">
      <c r="A3241" s="16" t="n">
        <f aca="false">Total!A3241</f>
        <v>41701</v>
      </c>
      <c r="B3241" s="17" t="n">
        <f aca="false">YEAR(A3241)</f>
        <v>2014</v>
      </c>
      <c r="C3241" s="17" t="n">
        <f aca="false">MONTH(A3241)</f>
        <v>3</v>
      </c>
      <c r="D3241" s="6" t="str">
        <f aca="false">IF(MONTH(A3241)&gt;=4,"FY "&amp;YEAR(A3241)&amp;"-"&amp;RIGHT(YEAR(A3241)+1,2),"FY "&amp;(YEAR(A3241)-1)&amp;"-"&amp;RIGHT(YEAR(A3241),2))</f>
        <v>FY 2013-14</v>
      </c>
      <c r="E3241" s="6" t="str">
        <f aca="false">IF(AND(V3241&lt;&gt;"",W3241&lt;&gt;""),"Yes","No")</f>
        <v>Yes</v>
      </c>
      <c r="F3241" s="18" t="n">
        <f aca="false">Total!F3241</f>
        <v>6753.8</v>
      </c>
      <c r="G3241" s="18" t="n">
        <f aca="false">Total!G3241</f>
        <v>6145.9</v>
      </c>
      <c r="H3241" s="18" t="n">
        <f aca="false">Total!H3241</f>
        <v>607.8</v>
      </c>
      <c r="I3241" s="18" t="n">
        <f aca="false">Total!I3241</f>
        <v>97.92</v>
      </c>
      <c r="J3241" s="18" t="n">
        <f aca="false">IF($V3241="","",INDEX('Stock Exchange'!F$5:F$2450,$V3241))</f>
        <v>6753.8</v>
      </c>
      <c r="K3241" s="18" t="n">
        <f aca="false">IF($V3241="","",INDEX('Stock Exchange'!G$5:G$2450,$V3241))</f>
        <v>6145.9</v>
      </c>
      <c r="L3241" s="18" t="n">
        <f aca="false">IF($V3241="","",INDEX('Stock Exchange'!H$5:H$2450,$V3241))</f>
        <v>607.8</v>
      </c>
      <c r="M3241" s="18" t="n">
        <f aca="false">IF($V3241="","",INDEX('Stock Exchange'!I$5:I$2450,$V3241))</f>
        <v>97.92</v>
      </c>
      <c r="N3241" s="18" t="n">
        <f aca="false">IF($W3241="","",INDEX(Primary!F$5:F$2450,$W3241))</f>
        <v>0</v>
      </c>
      <c r="O3241" s="18" t="n">
        <f aca="false">IF($W3241="","",INDEX(Primary!G$5:G$2450,$W3241))</f>
        <v>0</v>
      </c>
      <c r="P3241" s="18" t="n">
        <f aca="false">IF($W3241="","",INDEX(Primary!H$5:H$2450,$W3241))</f>
        <v>0</v>
      </c>
      <c r="Q3241" s="18" t="n">
        <f aca="false">IF($W3241="","",INDEX(Primary!I$5:I$2450,$W3241))</f>
        <v>0</v>
      </c>
      <c r="R3241" s="19" t="n">
        <f aca="false">IF($E3241="Yes",L3241+P3241,"")</f>
        <v>607.8</v>
      </c>
      <c r="S3241" s="19" t="n">
        <f aca="false">IF($E3241="Yes",H3241-R3241,"")</f>
        <v>0</v>
      </c>
      <c r="T3241" s="6" t="str">
        <f aca="false">IF($E3241="Yes",IF(ROUND(ABS(S3241),2)&lt;=$T$2,"OK","CHECK"),"n/a")</f>
        <v>OK</v>
      </c>
      <c r="U3241" s="20" t="n">
        <f aca="false">Total!J3241</f>
        <v>62.072</v>
      </c>
      <c r="V3241" s="17" t="n">
        <f aca="false">IFERROR(MATCH($A3241,'Stock Exchange'!$A$5:$A$2450,0),"")</f>
        <v>1023</v>
      </c>
      <c r="W3241" s="17" t="n">
        <f aca="false">IFERROR(MATCH($A3241,Primary!$A$5:$A$2450,0),"")</f>
        <v>1023</v>
      </c>
    </row>
    <row r="3242" customFormat="false" ht="15" hidden="false" customHeight="false" outlineLevel="0" collapsed="false">
      <c r="A3242" s="16" t="n">
        <f aca="false">Total!A3242</f>
        <v>41702</v>
      </c>
      <c r="B3242" s="17" t="n">
        <f aca="false">YEAR(A3242)</f>
        <v>2014</v>
      </c>
      <c r="C3242" s="17" t="n">
        <f aca="false">MONTH(A3242)</f>
        <v>3</v>
      </c>
      <c r="D3242" s="6" t="str">
        <f aca="false">IF(MONTH(A3242)&gt;=4,"FY "&amp;YEAR(A3242)&amp;"-"&amp;RIGHT(YEAR(A3242)+1,2),"FY "&amp;(YEAR(A3242)-1)&amp;"-"&amp;RIGHT(YEAR(A3242),2))</f>
        <v>FY 2013-14</v>
      </c>
      <c r="E3242" s="6" t="str">
        <f aca="false">IF(AND(V3242&lt;&gt;"",W3242&lt;&gt;""),"Yes","No")</f>
        <v>Yes</v>
      </c>
      <c r="F3242" s="18" t="n">
        <f aca="false">Total!F3242</f>
        <v>2510.7</v>
      </c>
      <c r="G3242" s="18" t="n">
        <f aca="false">Total!G3242</f>
        <v>2307.6</v>
      </c>
      <c r="H3242" s="18" t="n">
        <f aca="false">Total!H3242</f>
        <v>203.1</v>
      </c>
      <c r="I3242" s="18" t="n">
        <f aca="false">Total!I3242</f>
        <v>32.83</v>
      </c>
      <c r="J3242" s="18" t="n">
        <f aca="false">IF($V3242="","",INDEX('Stock Exchange'!F$5:F$2450,$V3242))</f>
        <v>2510.7</v>
      </c>
      <c r="K3242" s="18" t="n">
        <f aca="false">IF($V3242="","",INDEX('Stock Exchange'!G$5:G$2450,$V3242))</f>
        <v>2306.3</v>
      </c>
      <c r="L3242" s="18" t="n">
        <f aca="false">IF($V3242="","",INDEX('Stock Exchange'!H$5:H$2450,$V3242))</f>
        <v>204.3</v>
      </c>
      <c r="M3242" s="18" t="n">
        <f aca="false">IF($V3242="","",INDEX('Stock Exchange'!I$5:I$2450,$V3242))</f>
        <v>33.03</v>
      </c>
      <c r="N3242" s="18" t="n">
        <f aca="false">IF($W3242="","",INDEX(Primary!F$5:F$2450,$W3242))</f>
        <v>0</v>
      </c>
      <c r="O3242" s="18" t="n">
        <f aca="false">IF($W3242="","",INDEX(Primary!G$5:G$2450,$W3242))</f>
        <v>1.3</v>
      </c>
      <c r="P3242" s="18" t="n">
        <f aca="false">IF($W3242="","",INDEX(Primary!H$5:H$2450,$W3242))</f>
        <v>-1.3</v>
      </c>
      <c r="Q3242" s="18" t="n">
        <f aca="false">IF($W3242="","",INDEX(Primary!I$5:I$2450,$W3242))</f>
        <v>-0.2</v>
      </c>
      <c r="R3242" s="19" t="n">
        <f aca="false">IF($E3242="Yes",L3242+P3242,"")</f>
        <v>203</v>
      </c>
      <c r="S3242" s="19" t="n">
        <f aca="false">IF($E3242="Yes",H3242-R3242,"")</f>
        <v>0.0999999999999943</v>
      </c>
      <c r="T3242" s="6" t="str">
        <f aca="false">IF($E3242="Yes",IF(ROUND(ABS(S3242),2)&lt;=$T$2,"OK","CHECK"),"n/a")</f>
        <v>OK</v>
      </c>
      <c r="U3242" s="20" t="n">
        <f aca="false">Total!J3242</f>
        <v>61.8605</v>
      </c>
      <c r="V3242" s="17" t="n">
        <f aca="false">IFERROR(MATCH($A3242,'Stock Exchange'!$A$5:$A$2450,0),"")</f>
        <v>1024</v>
      </c>
      <c r="W3242" s="17" t="n">
        <f aca="false">IFERROR(MATCH($A3242,Primary!$A$5:$A$2450,0),"")</f>
        <v>1024</v>
      </c>
    </row>
    <row r="3243" customFormat="false" ht="15" hidden="false" customHeight="false" outlineLevel="0" collapsed="false">
      <c r="A3243" s="16" t="n">
        <f aca="false">Total!A3243</f>
        <v>41703</v>
      </c>
      <c r="B3243" s="17" t="n">
        <f aca="false">YEAR(A3243)</f>
        <v>2014</v>
      </c>
      <c r="C3243" s="17" t="n">
        <f aca="false">MONTH(A3243)</f>
        <v>3</v>
      </c>
      <c r="D3243" s="6" t="str">
        <f aca="false">IF(MONTH(A3243)&gt;=4,"FY "&amp;YEAR(A3243)&amp;"-"&amp;RIGHT(YEAR(A3243)+1,2),"FY "&amp;(YEAR(A3243)-1)&amp;"-"&amp;RIGHT(YEAR(A3243),2))</f>
        <v>FY 2013-14</v>
      </c>
      <c r="E3243" s="6" t="str">
        <f aca="false">IF(AND(V3243&lt;&gt;"",W3243&lt;&gt;""),"Yes","No")</f>
        <v>Yes</v>
      </c>
      <c r="F3243" s="18" t="n">
        <f aca="false">Total!F3243</f>
        <v>2526.3</v>
      </c>
      <c r="G3243" s="18" t="n">
        <f aca="false">Total!G3243</f>
        <v>2333</v>
      </c>
      <c r="H3243" s="18" t="n">
        <f aca="false">Total!H3243</f>
        <v>193.3</v>
      </c>
      <c r="I3243" s="18" t="n">
        <f aca="false">Total!I3243</f>
        <v>31.23</v>
      </c>
      <c r="J3243" s="18" t="n">
        <f aca="false">IF($V3243="","",INDEX('Stock Exchange'!F$5:F$2450,$V3243))</f>
        <v>2526.3</v>
      </c>
      <c r="K3243" s="18" t="n">
        <f aca="false">IF($V3243="","",INDEX('Stock Exchange'!G$5:G$2450,$V3243))</f>
        <v>2331.1</v>
      </c>
      <c r="L3243" s="18" t="n">
        <f aca="false">IF($V3243="","",INDEX('Stock Exchange'!H$5:H$2450,$V3243))</f>
        <v>195.2</v>
      </c>
      <c r="M3243" s="18" t="n">
        <f aca="false">IF($V3243="","",INDEX('Stock Exchange'!I$5:I$2450,$V3243))</f>
        <v>31.54</v>
      </c>
      <c r="N3243" s="18" t="n">
        <f aca="false">IF($W3243="","",INDEX(Primary!F$5:F$2450,$W3243))</f>
        <v>0</v>
      </c>
      <c r="O3243" s="18" t="n">
        <f aca="false">IF($W3243="","",INDEX(Primary!G$5:G$2450,$W3243))</f>
        <v>1.9</v>
      </c>
      <c r="P3243" s="18" t="n">
        <f aca="false">IF($W3243="","",INDEX(Primary!H$5:H$2450,$W3243))</f>
        <v>-1.9</v>
      </c>
      <c r="Q3243" s="18" t="n">
        <f aca="false">IF($W3243="","",INDEX(Primary!I$5:I$2450,$W3243))</f>
        <v>-0.31</v>
      </c>
      <c r="R3243" s="19" t="n">
        <f aca="false">IF($E3243="Yes",L3243+P3243,"")</f>
        <v>193.3</v>
      </c>
      <c r="S3243" s="19" t="n">
        <f aca="false">IF($E3243="Yes",H3243-R3243,"")</f>
        <v>0</v>
      </c>
      <c r="T3243" s="6" t="str">
        <f aca="false">IF($E3243="Yes",IF(ROUND(ABS(S3243),2)&lt;=$T$2,"OK","CHECK"),"n/a")</f>
        <v>OK</v>
      </c>
      <c r="U3243" s="20" t="n">
        <f aca="false">Total!J3243</f>
        <v>61.9045</v>
      </c>
      <c r="V3243" s="17" t="n">
        <f aca="false">IFERROR(MATCH($A3243,'Stock Exchange'!$A$5:$A$2450,0),"")</f>
        <v>1025</v>
      </c>
      <c r="W3243" s="17" t="n">
        <f aca="false">IFERROR(MATCH($A3243,Primary!$A$5:$A$2450,0),"")</f>
        <v>1025</v>
      </c>
    </row>
    <row r="3244" customFormat="false" ht="15" hidden="false" customHeight="false" outlineLevel="0" collapsed="false">
      <c r="A3244" s="16" t="n">
        <f aca="false">Total!A3244</f>
        <v>41704</v>
      </c>
      <c r="B3244" s="17" t="n">
        <f aca="false">YEAR(A3244)</f>
        <v>2014</v>
      </c>
      <c r="C3244" s="17" t="n">
        <f aca="false">MONTH(A3244)</f>
        <v>3</v>
      </c>
      <c r="D3244" s="6" t="str">
        <f aca="false">IF(MONTH(A3244)&gt;=4,"FY "&amp;YEAR(A3244)&amp;"-"&amp;RIGHT(YEAR(A3244)+1,2),"FY "&amp;(YEAR(A3244)-1)&amp;"-"&amp;RIGHT(YEAR(A3244),2))</f>
        <v>FY 2013-14</v>
      </c>
      <c r="E3244" s="6" t="str">
        <f aca="false">IF(AND(V3244&lt;&gt;"",W3244&lt;&gt;""),"Yes","No")</f>
        <v>Yes</v>
      </c>
      <c r="F3244" s="18" t="n">
        <f aca="false">Total!F3244</f>
        <v>3130.4</v>
      </c>
      <c r="G3244" s="18" t="n">
        <f aca="false">Total!G3244</f>
        <v>2359.5</v>
      </c>
      <c r="H3244" s="18" t="n">
        <f aca="false">Total!H3244</f>
        <v>770.9</v>
      </c>
      <c r="I3244" s="18" t="n">
        <f aca="false">Total!I3244</f>
        <v>124.64</v>
      </c>
      <c r="J3244" s="18" t="n">
        <f aca="false">IF($V3244="","",INDEX('Stock Exchange'!F$5:F$2450,$V3244))</f>
        <v>3106.5</v>
      </c>
      <c r="K3244" s="18" t="n">
        <f aca="false">IF($V3244="","",INDEX('Stock Exchange'!G$5:G$2450,$V3244))</f>
        <v>2358.6</v>
      </c>
      <c r="L3244" s="18" t="n">
        <f aca="false">IF($V3244="","",INDEX('Stock Exchange'!H$5:H$2450,$V3244))</f>
        <v>747.9</v>
      </c>
      <c r="M3244" s="18" t="n">
        <f aca="false">IF($V3244="","",INDEX('Stock Exchange'!I$5:I$2450,$V3244))</f>
        <v>120.91</v>
      </c>
      <c r="N3244" s="18" t="n">
        <f aca="false">IF($W3244="","",INDEX(Primary!F$5:F$2450,$W3244))</f>
        <v>23.9</v>
      </c>
      <c r="O3244" s="18" t="n">
        <f aca="false">IF($W3244="","",INDEX(Primary!G$5:G$2450,$W3244))</f>
        <v>0.9</v>
      </c>
      <c r="P3244" s="18" t="n">
        <f aca="false">IF($W3244="","",INDEX(Primary!H$5:H$2450,$W3244))</f>
        <v>23</v>
      </c>
      <c r="Q3244" s="18" t="n">
        <f aca="false">IF($W3244="","",INDEX(Primary!I$5:I$2450,$W3244))</f>
        <v>3.72</v>
      </c>
      <c r="R3244" s="19" t="n">
        <f aca="false">IF($E3244="Yes",L3244+P3244,"")</f>
        <v>770.9</v>
      </c>
      <c r="S3244" s="19" t="n">
        <f aca="false">IF($E3244="Yes",H3244-R3244,"")</f>
        <v>0</v>
      </c>
      <c r="T3244" s="6" t="str">
        <f aca="false">IF($E3244="Yes",IF(ROUND(ABS(S3244),2)&lt;=$T$2,"OK","CHECK"),"n/a")</f>
        <v>OK</v>
      </c>
      <c r="U3244" s="20" t="n">
        <f aca="false">Total!J3244</f>
        <v>61.855</v>
      </c>
      <c r="V3244" s="17" t="n">
        <f aca="false">IFERROR(MATCH($A3244,'Stock Exchange'!$A$5:$A$2450,0),"")</f>
        <v>1026</v>
      </c>
      <c r="W3244" s="17" t="n">
        <f aca="false">IFERROR(MATCH($A3244,Primary!$A$5:$A$2450,0),"")</f>
        <v>1026</v>
      </c>
    </row>
    <row r="3245" customFormat="false" ht="15" hidden="false" customHeight="false" outlineLevel="0" collapsed="false">
      <c r="A3245" s="16" t="n">
        <f aca="false">Total!A3245</f>
        <v>41705</v>
      </c>
      <c r="B3245" s="17" t="n">
        <f aca="false">YEAR(A3245)</f>
        <v>2014</v>
      </c>
      <c r="C3245" s="17" t="n">
        <f aca="false">MONTH(A3245)</f>
        <v>3</v>
      </c>
      <c r="D3245" s="6" t="str">
        <f aca="false">IF(MONTH(A3245)&gt;=4,"FY "&amp;YEAR(A3245)&amp;"-"&amp;RIGHT(YEAR(A3245)+1,2),"FY "&amp;(YEAR(A3245)-1)&amp;"-"&amp;RIGHT(YEAR(A3245),2))</f>
        <v>FY 2013-14</v>
      </c>
      <c r="E3245" s="6" t="str">
        <f aca="false">IF(AND(V3245&lt;&gt;"",W3245&lt;&gt;""),"Yes","No")</f>
        <v>Yes</v>
      </c>
      <c r="F3245" s="18" t="n">
        <f aca="false">Total!F3245</f>
        <v>4022.8</v>
      </c>
      <c r="G3245" s="18" t="n">
        <f aca="false">Total!G3245</f>
        <v>2723.1</v>
      </c>
      <c r="H3245" s="18" t="n">
        <f aca="false">Total!H3245</f>
        <v>1299.8</v>
      </c>
      <c r="I3245" s="18" t="n">
        <f aca="false">Total!I3245</f>
        <v>211.95</v>
      </c>
      <c r="J3245" s="18" t="n">
        <f aca="false">IF($V3245="","",INDEX('Stock Exchange'!F$5:F$2450,$V3245))</f>
        <v>4022.8</v>
      </c>
      <c r="K3245" s="18" t="n">
        <f aca="false">IF($V3245="","",INDEX('Stock Exchange'!G$5:G$2450,$V3245))</f>
        <v>2718.9</v>
      </c>
      <c r="L3245" s="18" t="n">
        <f aca="false">IF($V3245="","",INDEX('Stock Exchange'!H$5:H$2450,$V3245))</f>
        <v>1303.9</v>
      </c>
      <c r="M3245" s="18" t="n">
        <f aca="false">IF($V3245="","",INDEX('Stock Exchange'!I$5:I$2450,$V3245))</f>
        <v>212.63</v>
      </c>
      <c r="N3245" s="18" t="n">
        <f aca="false">IF($W3245="","",INDEX(Primary!F$5:F$2450,$W3245))</f>
        <v>0</v>
      </c>
      <c r="O3245" s="18" t="n">
        <f aca="false">IF($W3245="","",INDEX(Primary!G$5:G$2450,$W3245))</f>
        <v>4.2</v>
      </c>
      <c r="P3245" s="18" t="n">
        <f aca="false">IF($W3245="","",INDEX(Primary!H$5:H$2450,$W3245))</f>
        <v>-4.2</v>
      </c>
      <c r="Q3245" s="18" t="n">
        <f aca="false">IF($W3245="","",INDEX(Primary!I$5:I$2450,$W3245))</f>
        <v>-0.68</v>
      </c>
      <c r="R3245" s="19" t="n">
        <f aca="false">IF($E3245="Yes",L3245+P3245,"")</f>
        <v>1299.7</v>
      </c>
      <c r="S3245" s="19" t="n">
        <f aca="false">IF($E3245="Yes",H3245-R3245,"")</f>
        <v>0.0999999999999091</v>
      </c>
      <c r="T3245" s="6" t="str">
        <f aca="false">IF($E3245="Yes",IF(ROUND(ABS(S3245),2)&lt;=$T$2,"OK","CHECK"),"n/a")</f>
        <v>OK</v>
      </c>
      <c r="U3245" s="20" t="n">
        <f aca="false">Total!J3245</f>
        <v>61.3242</v>
      </c>
      <c r="V3245" s="17" t="n">
        <f aca="false">IFERROR(MATCH($A3245,'Stock Exchange'!$A$5:$A$2450,0),"")</f>
        <v>1027</v>
      </c>
      <c r="W3245" s="17" t="n">
        <f aca="false">IFERROR(MATCH($A3245,Primary!$A$5:$A$2450,0),"")</f>
        <v>1027</v>
      </c>
    </row>
    <row r="3246" customFormat="false" ht="15" hidden="false" customHeight="false" outlineLevel="0" collapsed="false">
      <c r="A3246" s="16" t="n">
        <f aca="false">Total!A3246</f>
        <v>41708</v>
      </c>
      <c r="B3246" s="17" t="n">
        <f aca="false">YEAR(A3246)</f>
        <v>2014</v>
      </c>
      <c r="C3246" s="17" t="n">
        <f aca="false">MONTH(A3246)</f>
        <v>3</v>
      </c>
      <c r="D3246" s="6" t="str">
        <f aca="false">IF(MONTH(A3246)&gt;=4,"FY "&amp;YEAR(A3246)&amp;"-"&amp;RIGHT(YEAR(A3246)+1,2),"FY "&amp;(YEAR(A3246)-1)&amp;"-"&amp;RIGHT(YEAR(A3246),2))</f>
        <v>FY 2013-14</v>
      </c>
      <c r="E3246" s="6" t="str">
        <f aca="false">IF(AND(V3246&lt;&gt;"",W3246&lt;&gt;""),"Yes","No")</f>
        <v>Yes</v>
      </c>
      <c r="F3246" s="18" t="n">
        <f aca="false">Total!F3246</f>
        <v>6393.9</v>
      </c>
      <c r="G3246" s="18" t="n">
        <f aca="false">Total!G3246</f>
        <v>3721.2</v>
      </c>
      <c r="H3246" s="18" t="n">
        <f aca="false">Total!H3246</f>
        <v>2672.7</v>
      </c>
      <c r="I3246" s="18" t="n">
        <f aca="false">Total!I3246</f>
        <v>438.25</v>
      </c>
      <c r="J3246" s="18" t="n">
        <f aca="false">IF($V3246="","",INDEX('Stock Exchange'!F$5:F$2450,$V3246))</f>
        <v>6375.8</v>
      </c>
      <c r="K3246" s="18" t="n">
        <f aca="false">IF($V3246="","",INDEX('Stock Exchange'!G$5:G$2450,$V3246))</f>
        <v>3720</v>
      </c>
      <c r="L3246" s="18" t="n">
        <f aca="false">IF($V3246="","",INDEX('Stock Exchange'!H$5:H$2450,$V3246))</f>
        <v>2655.8</v>
      </c>
      <c r="M3246" s="18" t="n">
        <f aca="false">IF($V3246="","",INDEX('Stock Exchange'!I$5:I$2450,$V3246))</f>
        <v>435.48</v>
      </c>
      <c r="N3246" s="18" t="n">
        <f aca="false">IF($W3246="","",INDEX(Primary!F$5:F$2450,$W3246))</f>
        <v>18.1</v>
      </c>
      <c r="O3246" s="18" t="n">
        <f aca="false">IF($W3246="","",INDEX(Primary!G$5:G$2450,$W3246))</f>
        <v>1.2</v>
      </c>
      <c r="P3246" s="18" t="n">
        <f aca="false">IF($W3246="","",INDEX(Primary!H$5:H$2450,$W3246))</f>
        <v>16.9</v>
      </c>
      <c r="Q3246" s="18" t="n">
        <f aca="false">IF($W3246="","",INDEX(Primary!I$5:I$2450,$W3246))</f>
        <v>2.77</v>
      </c>
      <c r="R3246" s="19" t="n">
        <f aca="false">IF($E3246="Yes",L3246+P3246,"")</f>
        <v>2672.7</v>
      </c>
      <c r="S3246" s="19" t="n">
        <f aca="false">IF($E3246="Yes",H3246-R3246,"")</f>
        <v>0</v>
      </c>
      <c r="T3246" s="6" t="str">
        <f aca="false">IF($E3246="Yes",IF(ROUND(ABS(S3246),2)&lt;=$T$2,"OK","CHECK"),"n/a")</f>
        <v>OK</v>
      </c>
      <c r="U3246" s="20" t="n">
        <f aca="false">Total!J3246</f>
        <v>60.985</v>
      </c>
      <c r="V3246" s="17" t="n">
        <f aca="false">IFERROR(MATCH($A3246,'Stock Exchange'!$A$5:$A$2450,0),"")</f>
        <v>1028</v>
      </c>
      <c r="W3246" s="17" t="n">
        <f aca="false">IFERROR(MATCH($A3246,Primary!$A$5:$A$2450,0),"")</f>
        <v>1028</v>
      </c>
    </row>
    <row r="3247" customFormat="false" ht="15" hidden="false" customHeight="false" outlineLevel="0" collapsed="false">
      <c r="A3247" s="16" t="n">
        <f aca="false">Total!A3247</f>
        <v>41709</v>
      </c>
      <c r="B3247" s="17" t="n">
        <f aca="false">YEAR(A3247)</f>
        <v>2014</v>
      </c>
      <c r="C3247" s="17" t="n">
        <f aca="false">MONTH(A3247)</f>
        <v>3</v>
      </c>
      <c r="D3247" s="6" t="str">
        <f aca="false">IF(MONTH(A3247)&gt;=4,"FY "&amp;YEAR(A3247)&amp;"-"&amp;RIGHT(YEAR(A3247)+1,2),"FY "&amp;(YEAR(A3247)-1)&amp;"-"&amp;RIGHT(YEAR(A3247),2))</f>
        <v>FY 2013-14</v>
      </c>
      <c r="E3247" s="6" t="str">
        <f aca="false">IF(AND(V3247&lt;&gt;"",W3247&lt;&gt;""),"Yes","No")</f>
        <v>Yes</v>
      </c>
      <c r="F3247" s="18" t="n">
        <f aca="false">Total!F3247</f>
        <v>5115.7</v>
      </c>
      <c r="G3247" s="18" t="n">
        <f aca="false">Total!G3247</f>
        <v>8858.9</v>
      </c>
      <c r="H3247" s="18" t="n">
        <f aca="false">Total!H3247</f>
        <v>-3743.2</v>
      </c>
      <c r="I3247" s="18" t="n">
        <f aca="false">Total!I3247</f>
        <v>-611.66</v>
      </c>
      <c r="J3247" s="18" t="n">
        <f aca="false">IF($V3247="","",INDEX('Stock Exchange'!F$5:F$2450,$V3247))</f>
        <v>5115.7</v>
      </c>
      <c r="K3247" s="18" t="n">
        <f aca="false">IF($V3247="","",INDEX('Stock Exchange'!G$5:G$2450,$V3247))</f>
        <v>3820.8</v>
      </c>
      <c r="L3247" s="18" t="n">
        <f aca="false">IF($V3247="","",INDEX('Stock Exchange'!H$5:H$2450,$V3247))</f>
        <v>1294.9</v>
      </c>
      <c r="M3247" s="18" t="n">
        <f aca="false">IF($V3247="","",INDEX('Stock Exchange'!I$5:I$2450,$V3247))</f>
        <v>211.6</v>
      </c>
      <c r="N3247" s="18" t="n">
        <f aca="false">IF($W3247="","",INDEX(Primary!F$5:F$2450,$W3247))</f>
        <v>0</v>
      </c>
      <c r="O3247" s="18" t="n">
        <f aca="false">IF($W3247="","",INDEX(Primary!G$5:G$2450,$W3247))</f>
        <v>5038.1</v>
      </c>
      <c r="P3247" s="18" t="n">
        <f aca="false">IF($W3247="","",INDEX(Primary!H$5:H$2450,$W3247))</f>
        <v>-5038.1</v>
      </c>
      <c r="Q3247" s="18" t="n">
        <f aca="false">IF($W3247="","",INDEX(Primary!I$5:I$2450,$W3247))</f>
        <v>-823.26</v>
      </c>
      <c r="R3247" s="19" t="n">
        <f aca="false">IF($E3247="Yes",L3247+P3247,"")</f>
        <v>-3743.2</v>
      </c>
      <c r="S3247" s="19" t="n">
        <f aca="false">IF($E3247="Yes",H3247-R3247,"")</f>
        <v>0</v>
      </c>
      <c r="T3247" s="6" t="str">
        <f aca="false">IF($E3247="Yes",IF(ROUND(ABS(S3247),2)&lt;=$T$2,"OK","CHECK"),"n/a")</f>
        <v>OK</v>
      </c>
      <c r="U3247" s="20" t="n">
        <f aca="false">Total!J3247</f>
        <v>61.1965</v>
      </c>
      <c r="V3247" s="17" t="n">
        <f aca="false">IFERROR(MATCH($A3247,'Stock Exchange'!$A$5:$A$2450,0),"")</f>
        <v>1029</v>
      </c>
      <c r="W3247" s="17" t="n">
        <f aca="false">IFERROR(MATCH($A3247,Primary!$A$5:$A$2450,0),"")</f>
        <v>1029</v>
      </c>
    </row>
    <row r="3248" customFormat="false" ht="15" hidden="false" customHeight="false" outlineLevel="0" collapsed="false">
      <c r="A3248" s="16" t="n">
        <f aca="false">Total!A3248</f>
        <v>41710</v>
      </c>
      <c r="B3248" s="17" t="n">
        <f aca="false">YEAR(A3248)</f>
        <v>2014</v>
      </c>
      <c r="C3248" s="17" t="n">
        <f aca="false">MONTH(A3248)</f>
        <v>3</v>
      </c>
      <c r="D3248" s="6" t="str">
        <f aca="false">IF(MONTH(A3248)&gt;=4,"FY "&amp;YEAR(A3248)&amp;"-"&amp;RIGHT(YEAR(A3248)+1,2),"FY "&amp;(YEAR(A3248)-1)&amp;"-"&amp;RIGHT(YEAR(A3248),2))</f>
        <v>FY 2013-14</v>
      </c>
      <c r="E3248" s="6" t="str">
        <f aca="false">IF(AND(V3248&lt;&gt;"",W3248&lt;&gt;""),"Yes","No")</f>
        <v>Yes</v>
      </c>
      <c r="F3248" s="18" t="n">
        <f aca="false">Total!F3248</f>
        <v>4395</v>
      </c>
      <c r="G3248" s="18" t="n">
        <f aca="false">Total!G3248</f>
        <v>2875.7</v>
      </c>
      <c r="H3248" s="18" t="n">
        <f aca="false">Total!H3248</f>
        <v>1519.3</v>
      </c>
      <c r="I3248" s="18" t="n">
        <f aca="false">Total!I3248</f>
        <v>250.3</v>
      </c>
      <c r="J3248" s="18" t="n">
        <f aca="false">IF($V3248="","",INDEX('Stock Exchange'!F$5:F$2450,$V3248))</f>
        <v>4395</v>
      </c>
      <c r="K3248" s="18" t="n">
        <f aca="false">IF($V3248="","",INDEX('Stock Exchange'!G$5:G$2450,$V3248))</f>
        <v>2875</v>
      </c>
      <c r="L3248" s="18" t="n">
        <f aca="false">IF($V3248="","",INDEX('Stock Exchange'!H$5:H$2450,$V3248))</f>
        <v>1520</v>
      </c>
      <c r="M3248" s="18" t="n">
        <f aca="false">IF($V3248="","",INDEX('Stock Exchange'!I$5:I$2450,$V3248))</f>
        <v>250.41</v>
      </c>
      <c r="N3248" s="18" t="n">
        <f aca="false">IF($W3248="","",INDEX(Primary!F$5:F$2450,$W3248))</f>
        <v>0</v>
      </c>
      <c r="O3248" s="18" t="n">
        <f aca="false">IF($W3248="","",INDEX(Primary!G$5:G$2450,$W3248))</f>
        <v>0.7</v>
      </c>
      <c r="P3248" s="18" t="n">
        <f aca="false">IF($W3248="","",INDEX(Primary!H$5:H$2450,$W3248))</f>
        <v>-0.7</v>
      </c>
      <c r="Q3248" s="18" t="n">
        <f aca="false">IF($W3248="","",INDEX(Primary!I$5:I$2450,$W3248))</f>
        <v>-0.11</v>
      </c>
      <c r="R3248" s="19" t="n">
        <f aca="false">IF($E3248="Yes",L3248+P3248,"")</f>
        <v>1519.3</v>
      </c>
      <c r="S3248" s="19" t="n">
        <f aca="false">IF($E3248="Yes",H3248-R3248,"")</f>
        <v>0</v>
      </c>
      <c r="T3248" s="6" t="str">
        <f aca="false">IF($E3248="Yes",IF(ROUND(ABS(S3248),2)&lt;=$T$2,"OK","CHECK"),"n/a")</f>
        <v>OK</v>
      </c>
      <c r="U3248" s="20" t="n">
        <f aca="false">Total!J3248</f>
        <v>60.6995</v>
      </c>
      <c r="V3248" s="17" t="n">
        <f aca="false">IFERROR(MATCH($A3248,'Stock Exchange'!$A$5:$A$2450,0),"")</f>
        <v>1030</v>
      </c>
      <c r="W3248" s="17" t="n">
        <f aca="false">IFERROR(MATCH($A3248,Primary!$A$5:$A$2450,0),"")</f>
        <v>1030</v>
      </c>
    </row>
    <row r="3249" customFormat="false" ht="15" hidden="false" customHeight="false" outlineLevel="0" collapsed="false">
      <c r="A3249" s="16" t="n">
        <f aca="false">Total!A3249</f>
        <v>41711</v>
      </c>
      <c r="B3249" s="17" t="n">
        <f aca="false">YEAR(A3249)</f>
        <v>2014</v>
      </c>
      <c r="C3249" s="17" t="n">
        <f aca="false">MONTH(A3249)</f>
        <v>3</v>
      </c>
      <c r="D3249" s="6" t="str">
        <f aca="false">IF(MONTH(A3249)&gt;=4,"FY "&amp;YEAR(A3249)&amp;"-"&amp;RIGHT(YEAR(A3249)+1,2),"FY "&amp;(YEAR(A3249)-1)&amp;"-"&amp;RIGHT(YEAR(A3249),2))</f>
        <v>FY 2013-14</v>
      </c>
      <c r="E3249" s="6" t="str">
        <f aca="false">IF(AND(V3249&lt;&gt;"",W3249&lt;&gt;""),"Yes","No")</f>
        <v>Yes</v>
      </c>
      <c r="F3249" s="18" t="n">
        <f aca="false">Total!F3249</f>
        <v>3238.8</v>
      </c>
      <c r="G3249" s="18" t="n">
        <f aca="false">Total!G3249</f>
        <v>2331.2</v>
      </c>
      <c r="H3249" s="18" t="n">
        <f aca="false">Total!H3249</f>
        <v>907.6</v>
      </c>
      <c r="I3249" s="18" t="n">
        <f aca="false">Total!I3249</f>
        <v>148.56</v>
      </c>
      <c r="J3249" s="18" t="n">
        <f aca="false">IF($V3249="","",INDEX('Stock Exchange'!F$5:F$2450,$V3249))</f>
        <v>3220.7</v>
      </c>
      <c r="K3249" s="18" t="n">
        <f aca="false">IF($V3249="","",INDEX('Stock Exchange'!G$5:G$2450,$V3249))</f>
        <v>2327</v>
      </c>
      <c r="L3249" s="18" t="n">
        <f aca="false">IF($V3249="","",INDEX('Stock Exchange'!H$5:H$2450,$V3249))</f>
        <v>893.7</v>
      </c>
      <c r="M3249" s="18" t="n">
        <f aca="false">IF($V3249="","",INDEX('Stock Exchange'!I$5:I$2450,$V3249))</f>
        <v>146.29</v>
      </c>
      <c r="N3249" s="18" t="n">
        <f aca="false">IF($W3249="","",INDEX(Primary!F$5:F$2450,$W3249))</f>
        <v>18.1</v>
      </c>
      <c r="O3249" s="18" t="n">
        <f aca="false">IF($W3249="","",INDEX(Primary!G$5:G$2450,$W3249))</f>
        <v>4.2</v>
      </c>
      <c r="P3249" s="18" t="n">
        <f aca="false">IF($W3249="","",INDEX(Primary!H$5:H$2450,$W3249))</f>
        <v>13.9</v>
      </c>
      <c r="Q3249" s="18" t="n">
        <f aca="false">IF($W3249="","",INDEX(Primary!I$5:I$2450,$W3249))</f>
        <v>2.28</v>
      </c>
      <c r="R3249" s="19" t="n">
        <f aca="false">IF($E3249="Yes",L3249+P3249,"")</f>
        <v>907.6</v>
      </c>
      <c r="S3249" s="19" t="n">
        <f aca="false">IF($E3249="Yes",H3249-R3249,"")</f>
        <v>0</v>
      </c>
      <c r="T3249" s="6" t="str">
        <f aca="false">IF($E3249="Yes",IF(ROUND(ABS(S3249),2)&lt;=$T$2,"OK","CHECK"),"n/a")</f>
        <v>OK</v>
      </c>
      <c r="U3249" s="20" t="n">
        <f aca="false">Total!J3249</f>
        <v>61.09</v>
      </c>
      <c r="V3249" s="17" t="n">
        <f aca="false">IFERROR(MATCH($A3249,'Stock Exchange'!$A$5:$A$2450,0),"")</f>
        <v>1031</v>
      </c>
      <c r="W3249" s="17" t="n">
        <f aca="false">IFERROR(MATCH($A3249,Primary!$A$5:$A$2450,0),"")</f>
        <v>1031</v>
      </c>
    </row>
    <row r="3250" customFormat="false" ht="15" hidden="false" customHeight="false" outlineLevel="0" collapsed="false">
      <c r="A3250" s="16" t="n">
        <f aca="false">Total!A3250</f>
        <v>41712</v>
      </c>
      <c r="B3250" s="17" t="n">
        <f aca="false">YEAR(A3250)</f>
        <v>2014</v>
      </c>
      <c r="C3250" s="17" t="n">
        <f aca="false">MONTH(A3250)</f>
        <v>3</v>
      </c>
      <c r="D3250" s="6" t="str">
        <f aca="false">IF(MONTH(A3250)&gt;=4,"FY "&amp;YEAR(A3250)&amp;"-"&amp;RIGHT(YEAR(A3250)+1,2),"FY "&amp;(YEAR(A3250)-1)&amp;"-"&amp;RIGHT(YEAR(A3250),2))</f>
        <v>FY 2013-14</v>
      </c>
      <c r="E3250" s="6" t="str">
        <f aca="false">IF(AND(V3250&lt;&gt;"",W3250&lt;&gt;""),"Yes","No")</f>
        <v>Yes</v>
      </c>
      <c r="F3250" s="18" t="n">
        <f aca="false">Total!F3250</f>
        <v>3947.6</v>
      </c>
      <c r="G3250" s="18" t="n">
        <f aca="false">Total!G3250</f>
        <v>3310.9</v>
      </c>
      <c r="H3250" s="18" t="n">
        <f aca="false">Total!H3250</f>
        <v>636.6</v>
      </c>
      <c r="I3250" s="18" t="n">
        <f aca="false">Total!I3250</f>
        <v>104.34</v>
      </c>
      <c r="J3250" s="18" t="n">
        <f aca="false">IF($V3250="","",INDEX('Stock Exchange'!F$5:F$2450,$V3250))</f>
        <v>3944.8</v>
      </c>
      <c r="K3250" s="18" t="n">
        <f aca="false">IF($V3250="","",INDEX('Stock Exchange'!G$5:G$2450,$V3250))</f>
        <v>3307.6</v>
      </c>
      <c r="L3250" s="18" t="n">
        <f aca="false">IF($V3250="","",INDEX('Stock Exchange'!H$5:H$2450,$V3250))</f>
        <v>637.2</v>
      </c>
      <c r="M3250" s="18" t="n">
        <f aca="false">IF($V3250="","",INDEX('Stock Exchange'!I$5:I$2450,$V3250))</f>
        <v>104.43</v>
      </c>
      <c r="N3250" s="18" t="n">
        <f aca="false">IF($W3250="","",INDEX(Primary!F$5:F$2450,$W3250))</f>
        <v>2.7</v>
      </c>
      <c r="O3250" s="18" t="n">
        <f aca="false">IF($W3250="","",INDEX(Primary!G$5:G$2450,$W3250))</f>
        <v>3.3</v>
      </c>
      <c r="P3250" s="18" t="n">
        <f aca="false">IF($W3250="","",INDEX(Primary!H$5:H$2450,$W3250))</f>
        <v>-0.6</v>
      </c>
      <c r="Q3250" s="18" t="n">
        <f aca="false">IF($W3250="","",INDEX(Primary!I$5:I$2450,$W3250))</f>
        <v>-0.09</v>
      </c>
      <c r="R3250" s="19" t="n">
        <f aca="false">IF($E3250="Yes",L3250+P3250,"")</f>
        <v>636.6</v>
      </c>
      <c r="S3250" s="19" t="n">
        <f aca="false">IF($E3250="Yes",H3250-R3250,"")</f>
        <v>0</v>
      </c>
      <c r="T3250" s="6" t="str">
        <f aca="false">IF($E3250="Yes",IF(ROUND(ABS(S3250),2)&lt;=$T$2,"OK","CHECK"),"n/a")</f>
        <v>OK</v>
      </c>
      <c r="U3250" s="20" t="n">
        <f aca="false">Total!J3250</f>
        <v>61.0155</v>
      </c>
      <c r="V3250" s="17" t="n">
        <f aca="false">IFERROR(MATCH($A3250,'Stock Exchange'!$A$5:$A$2450,0),"")</f>
        <v>1032</v>
      </c>
      <c r="W3250" s="17" t="n">
        <f aca="false">IFERROR(MATCH($A3250,Primary!$A$5:$A$2450,0),"")</f>
        <v>1032</v>
      </c>
    </row>
    <row r="3251" customFormat="false" ht="15" hidden="false" customHeight="false" outlineLevel="0" collapsed="false">
      <c r="A3251" s="16" t="n">
        <f aca="false">Total!A3251</f>
        <v>41716</v>
      </c>
      <c r="B3251" s="17" t="n">
        <f aca="false">YEAR(A3251)</f>
        <v>2014</v>
      </c>
      <c r="C3251" s="17" t="n">
        <f aca="false">MONTH(A3251)</f>
        <v>3</v>
      </c>
      <c r="D3251" s="6" t="str">
        <f aca="false">IF(MONTH(A3251)&gt;=4,"FY "&amp;YEAR(A3251)&amp;"-"&amp;RIGHT(YEAR(A3251)+1,2),"FY "&amp;(YEAR(A3251)-1)&amp;"-"&amp;RIGHT(YEAR(A3251),2))</f>
        <v>FY 2013-14</v>
      </c>
      <c r="E3251" s="6" t="str">
        <f aca="false">IF(AND(V3251&lt;&gt;"",W3251&lt;&gt;""),"Yes","No")</f>
        <v>Yes</v>
      </c>
      <c r="F3251" s="18" t="n">
        <f aca="false">Total!F3251</f>
        <v>4344.1</v>
      </c>
      <c r="G3251" s="18" t="n">
        <f aca="false">Total!G3251</f>
        <v>2940.2</v>
      </c>
      <c r="H3251" s="18" t="n">
        <f aca="false">Total!H3251</f>
        <v>1403.9</v>
      </c>
      <c r="I3251" s="18" t="n">
        <f aca="false">Total!I3251</f>
        <v>228.21</v>
      </c>
      <c r="J3251" s="18" t="n">
        <f aca="false">IF($V3251="","",INDEX('Stock Exchange'!F$5:F$2450,$V3251))</f>
        <v>3948.5</v>
      </c>
      <c r="K3251" s="18" t="n">
        <f aca="false">IF($V3251="","",INDEX('Stock Exchange'!G$5:G$2450,$V3251))</f>
        <v>2932.8</v>
      </c>
      <c r="L3251" s="18" t="n">
        <f aca="false">IF($V3251="","",INDEX('Stock Exchange'!H$5:H$2450,$V3251))</f>
        <v>1015.7</v>
      </c>
      <c r="M3251" s="18" t="n">
        <f aca="false">IF($V3251="","",INDEX('Stock Exchange'!I$5:I$2450,$V3251))</f>
        <v>165.1</v>
      </c>
      <c r="N3251" s="18" t="n">
        <f aca="false">IF($W3251="","",INDEX(Primary!F$5:F$2450,$W3251))</f>
        <v>395.7</v>
      </c>
      <c r="O3251" s="18" t="n">
        <f aca="false">IF($W3251="","",INDEX(Primary!G$5:G$2450,$W3251))</f>
        <v>7.5</v>
      </c>
      <c r="P3251" s="18" t="n">
        <f aca="false">IF($W3251="","",INDEX(Primary!H$5:H$2450,$W3251))</f>
        <v>388.2</v>
      </c>
      <c r="Q3251" s="18" t="n">
        <f aca="false">IF($W3251="","",INDEX(Primary!I$5:I$2450,$W3251))</f>
        <v>63.11</v>
      </c>
      <c r="R3251" s="19" t="n">
        <f aca="false">IF($E3251="Yes",L3251+P3251,"")</f>
        <v>1403.9</v>
      </c>
      <c r="S3251" s="19" t="n">
        <f aca="false">IF($E3251="Yes",H3251-R3251,"")</f>
        <v>0</v>
      </c>
      <c r="T3251" s="6" t="str">
        <f aca="false">IF($E3251="Yes",IF(ROUND(ABS(S3251),2)&lt;=$T$2,"OK","CHECK"),"n/a")</f>
        <v>OK</v>
      </c>
      <c r="U3251" s="20" t="n">
        <f aca="false">Total!J3251</f>
        <v>61.517</v>
      </c>
      <c r="V3251" s="17" t="n">
        <f aca="false">IFERROR(MATCH($A3251,'Stock Exchange'!$A$5:$A$2450,0),"")</f>
        <v>1033</v>
      </c>
      <c r="W3251" s="17" t="n">
        <f aca="false">IFERROR(MATCH($A3251,Primary!$A$5:$A$2450,0),"")</f>
        <v>1033</v>
      </c>
    </row>
    <row r="3252" customFormat="false" ht="15" hidden="false" customHeight="false" outlineLevel="0" collapsed="false">
      <c r="A3252" s="16" t="n">
        <f aca="false">Total!A3252</f>
        <v>41717</v>
      </c>
      <c r="B3252" s="17" t="n">
        <f aca="false">YEAR(A3252)</f>
        <v>2014</v>
      </c>
      <c r="C3252" s="17" t="n">
        <f aca="false">MONTH(A3252)</f>
        <v>3</v>
      </c>
      <c r="D3252" s="6" t="str">
        <f aca="false">IF(MONTH(A3252)&gt;=4,"FY "&amp;YEAR(A3252)&amp;"-"&amp;RIGHT(YEAR(A3252)+1,2),"FY "&amp;(YEAR(A3252)-1)&amp;"-"&amp;RIGHT(YEAR(A3252),2))</f>
        <v>FY 2013-14</v>
      </c>
      <c r="E3252" s="6" t="str">
        <f aca="false">IF(AND(V3252&lt;&gt;"",W3252&lt;&gt;""),"Yes","No")</f>
        <v>Yes</v>
      </c>
      <c r="F3252" s="18" t="n">
        <f aca="false">Total!F3252</f>
        <v>4835.4</v>
      </c>
      <c r="G3252" s="18" t="n">
        <f aca="false">Total!G3252</f>
        <v>3580.5</v>
      </c>
      <c r="H3252" s="18" t="n">
        <f aca="false">Total!H3252</f>
        <v>1254.8</v>
      </c>
      <c r="I3252" s="18" t="n">
        <f aca="false">Total!I3252</f>
        <v>205.89</v>
      </c>
      <c r="J3252" s="18" t="n">
        <f aca="false">IF($V3252="","",INDEX('Stock Exchange'!F$5:F$2450,$V3252))</f>
        <v>4677.5</v>
      </c>
      <c r="K3252" s="18" t="n">
        <f aca="false">IF($V3252="","",INDEX('Stock Exchange'!G$5:G$2450,$V3252))</f>
        <v>3580.2</v>
      </c>
      <c r="L3252" s="18" t="n">
        <f aca="false">IF($V3252="","",INDEX('Stock Exchange'!H$5:H$2450,$V3252))</f>
        <v>1097.3</v>
      </c>
      <c r="M3252" s="18" t="n">
        <f aca="false">IF($V3252="","",INDEX('Stock Exchange'!I$5:I$2450,$V3252))</f>
        <v>180.05</v>
      </c>
      <c r="N3252" s="18" t="n">
        <f aca="false">IF($W3252="","",INDEX(Primary!F$5:F$2450,$W3252))</f>
        <v>157.9</v>
      </c>
      <c r="O3252" s="18" t="n">
        <f aca="false">IF($W3252="","",INDEX(Primary!G$5:G$2450,$W3252))</f>
        <v>0.4</v>
      </c>
      <c r="P3252" s="18" t="n">
        <f aca="false">IF($W3252="","",INDEX(Primary!H$5:H$2450,$W3252))</f>
        <v>157.5</v>
      </c>
      <c r="Q3252" s="18" t="n">
        <f aca="false">IF($W3252="","",INDEX(Primary!I$5:I$2450,$W3252))</f>
        <v>25.84</v>
      </c>
      <c r="R3252" s="19" t="n">
        <f aca="false">IF($E3252="Yes",L3252+P3252,"")</f>
        <v>1254.8</v>
      </c>
      <c r="S3252" s="19" t="n">
        <f aca="false">IF($E3252="Yes",H3252-R3252,"")</f>
        <v>0</v>
      </c>
      <c r="T3252" s="6" t="str">
        <f aca="false">IF($E3252="Yes",IF(ROUND(ABS(S3252),2)&lt;=$T$2,"OK","CHECK"),"n/a")</f>
        <v>OK</v>
      </c>
      <c r="U3252" s="20" t="n">
        <f aca="false">Total!J3252</f>
        <v>60.9453</v>
      </c>
      <c r="V3252" s="17" t="n">
        <f aca="false">IFERROR(MATCH($A3252,'Stock Exchange'!$A$5:$A$2450,0),"")</f>
        <v>1034</v>
      </c>
      <c r="W3252" s="17" t="n">
        <f aca="false">IFERROR(MATCH($A3252,Primary!$A$5:$A$2450,0),"")</f>
        <v>1034</v>
      </c>
    </row>
    <row r="3253" customFormat="false" ht="15" hidden="false" customHeight="false" outlineLevel="0" collapsed="false">
      <c r="A3253" s="16" t="n">
        <f aca="false">Total!A3253</f>
        <v>41718</v>
      </c>
      <c r="B3253" s="17" t="n">
        <f aca="false">YEAR(A3253)</f>
        <v>2014</v>
      </c>
      <c r="C3253" s="17" t="n">
        <f aca="false">MONTH(A3253)</f>
        <v>3</v>
      </c>
      <c r="D3253" s="6" t="str">
        <f aca="false">IF(MONTH(A3253)&gt;=4,"FY "&amp;YEAR(A3253)&amp;"-"&amp;RIGHT(YEAR(A3253)+1,2),"FY "&amp;(YEAR(A3253)-1)&amp;"-"&amp;RIGHT(YEAR(A3253),2))</f>
        <v>FY 2013-14</v>
      </c>
      <c r="E3253" s="6" t="str">
        <f aca="false">IF(AND(V3253&lt;&gt;"",W3253&lt;&gt;""),"Yes","No")</f>
        <v>Yes</v>
      </c>
      <c r="F3253" s="18" t="n">
        <f aca="false">Total!F3253</f>
        <v>4687.5</v>
      </c>
      <c r="G3253" s="18" t="n">
        <f aca="false">Total!G3253</f>
        <v>3566.7</v>
      </c>
      <c r="H3253" s="18" t="n">
        <f aca="false">Total!H3253</f>
        <v>1120.8</v>
      </c>
      <c r="I3253" s="18" t="n">
        <f aca="false">Total!I3253</f>
        <v>183.44</v>
      </c>
      <c r="J3253" s="18" t="n">
        <f aca="false">IF($V3253="","",INDEX('Stock Exchange'!F$5:F$2450,$V3253))</f>
        <v>4687.4</v>
      </c>
      <c r="K3253" s="18" t="n">
        <f aca="false">IF($V3253="","",INDEX('Stock Exchange'!G$5:G$2450,$V3253))</f>
        <v>3563.5</v>
      </c>
      <c r="L3253" s="18" t="n">
        <f aca="false">IF($V3253="","",INDEX('Stock Exchange'!H$5:H$2450,$V3253))</f>
        <v>1123.9</v>
      </c>
      <c r="M3253" s="18" t="n">
        <f aca="false">IF($V3253="","",INDEX('Stock Exchange'!I$5:I$2450,$V3253))</f>
        <v>183.95</v>
      </c>
      <c r="N3253" s="18" t="n">
        <f aca="false">IF($W3253="","",INDEX(Primary!F$5:F$2450,$W3253))</f>
        <v>0.1</v>
      </c>
      <c r="O3253" s="18" t="n">
        <f aca="false">IF($W3253="","",INDEX(Primary!G$5:G$2450,$W3253))</f>
        <v>3.2</v>
      </c>
      <c r="P3253" s="18" t="n">
        <f aca="false">IF($W3253="","",INDEX(Primary!H$5:H$2450,$W3253))</f>
        <v>-3.1</v>
      </c>
      <c r="Q3253" s="18" t="n">
        <f aca="false">IF($W3253="","",INDEX(Primary!I$5:I$2450,$W3253))</f>
        <v>-0.51</v>
      </c>
      <c r="R3253" s="19" t="n">
        <f aca="false">IF($E3253="Yes",L3253+P3253,"")</f>
        <v>1120.8</v>
      </c>
      <c r="S3253" s="19" t="n">
        <f aca="false">IF($E3253="Yes",H3253-R3253,"")</f>
        <v>0</v>
      </c>
      <c r="T3253" s="6" t="str">
        <f aca="false">IF($E3253="Yes",IF(ROUND(ABS(S3253),2)&lt;=$T$2,"OK","CHECK"),"n/a")</f>
        <v>OK</v>
      </c>
      <c r="U3253" s="20" t="n">
        <f aca="false">Total!J3253</f>
        <v>61.097</v>
      </c>
      <c r="V3253" s="17" t="n">
        <f aca="false">IFERROR(MATCH($A3253,'Stock Exchange'!$A$5:$A$2450,0),"")</f>
        <v>1035</v>
      </c>
      <c r="W3253" s="17" t="n">
        <f aca="false">IFERROR(MATCH($A3253,Primary!$A$5:$A$2450,0),"")</f>
        <v>1035</v>
      </c>
    </row>
    <row r="3254" customFormat="false" ht="15" hidden="false" customHeight="false" outlineLevel="0" collapsed="false">
      <c r="A3254" s="16" t="n">
        <f aca="false">Total!A3254</f>
        <v>41719</v>
      </c>
      <c r="B3254" s="17" t="n">
        <f aca="false">YEAR(A3254)</f>
        <v>2014</v>
      </c>
      <c r="C3254" s="17" t="n">
        <f aca="false">MONTH(A3254)</f>
        <v>3</v>
      </c>
      <c r="D3254" s="6" t="str">
        <f aca="false">IF(MONTH(A3254)&gt;=4,"FY "&amp;YEAR(A3254)&amp;"-"&amp;RIGHT(YEAR(A3254)+1,2),"FY "&amp;(YEAR(A3254)-1)&amp;"-"&amp;RIGHT(YEAR(A3254),2))</f>
        <v>FY 2013-14</v>
      </c>
      <c r="E3254" s="6" t="str">
        <f aca="false">IF(AND(V3254&lt;&gt;"",W3254&lt;&gt;""),"Yes","No")</f>
        <v>Yes</v>
      </c>
      <c r="F3254" s="18" t="n">
        <f aca="false">Total!F3254</f>
        <v>3394.5</v>
      </c>
      <c r="G3254" s="18" t="n">
        <f aca="false">Total!G3254</f>
        <v>2644.8</v>
      </c>
      <c r="H3254" s="18" t="n">
        <f aca="false">Total!H3254</f>
        <v>749.7</v>
      </c>
      <c r="I3254" s="18" t="n">
        <f aca="false">Total!I3254</f>
        <v>122.63</v>
      </c>
      <c r="J3254" s="18" t="n">
        <f aca="false">IF($V3254="","",INDEX('Stock Exchange'!F$5:F$2450,$V3254))</f>
        <v>3377.5</v>
      </c>
      <c r="K3254" s="18" t="n">
        <f aca="false">IF($V3254="","",INDEX('Stock Exchange'!G$5:G$2450,$V3254))</f>
        <v>2571.8</v>
      </c>
      <c r="L3254" s="18" t="n">
        <f aca="false">IF($V3254="","",INDEX('Stock Exchange'!H$5:H$2450,$V3254))</f>
        <v>805.7</v>
      </c>
      <c r="M3254" s="18" t="n">
        <f aca="false">IF($V3254="","",INDEX('Stock Exchange'!I$5:I$2450,$V3254))</f>
        <v>131.81</v>
      </c>
      <c r="N3254" s="18" t="n">
        <f aca="false">IF($W3254="","",INDEX(Primary!F$5:F$2450,$W3254))</f>
        <v>17</v>
      </c>
      <c r="O3254" s="18" t="n">
        <f aca="false">IF($W3254="","",INDEX(Primary!G$5:G$2450,$W3254))</f>
        <v>73</v>
      </c>
      <c r="P3254" s="18" t="n">
        <f aca="false">IF($W3254="","",INDEX(Primary!H$5:H$2450,$W3254))</f>
        <v>-56.1</v>
      </c>
      <c r="Q3254" s="18" t="n">
        <f aca="false">IF($W3254="","",INDEX(Primary!I$5:I$2450,$W3254))</f>
        <v>-9.17</v>
      </c>
      <c r="R3254" s="19" t="n">
        <f aca="false">IF($E3254="Yes",L3254+P3254,"")</f>
        <v>749.6</v>
      </c>
      <c r="S3254" s="19" t="n">
        <f aca="false">IF($E3254="Yes",H3254-R3254,"")</f>
        <v>0.100000000000023</v>
      </c>
      <c r="T3254" s="6" t="str">
        <f aca="false">IF($E3254="Yes",IF(ROUND(ABS(S3254),2)&lt;=$T$2,"OK","CHECK"),"n/a")</f>
        <v>OK</v>
      </c>
      <c r="U3254" s="20" t="n">
        <f aca="false">Total!J3254</f>
        <v>61.131</v>
      </c>
      <c r="V3254" s="17" t="n">
        <f aca="false">IFERROR(MATCH($A3254,'Stock Exchange'!$A$5:$A$2450,0),"")</f>
        <v>1036</v>
      </c>
      <c r="W3254" s="17" t="n">
        <f aca="false">IFERROR(MATCH($A3254,Primary!$A$5:$A$2450,0),"")</f>
        <v>1036</v>
      </c>
    </row>
    <row r="3255" customFormat="false" ht="15" hidden="false" customHeight="false" outlineLevel="0" collapsed="false">
      <c r="A3255" s="16" t="n">
        <f aca="false">Total!A3255</f>
        <v>41722</v>
      </c>
      <c r="B3255" s="17" t="n">
        <f aca="false">YEAR(A3255)</f>
        <v>2014</v>
      </c>
      <c r="C3255" s="17" t="n">
        <f aca="false">MONTH(A3255)</f>
        <v>3</v>
      </c>
      <c r="D3255" s="6" t="str">
        <f aca="false">IF(MONTH(A3255)&gt;=4,"FY "&amp;YEAR(A3255)&amp;"-"&amp;RIGHT(YEAR(A3255)+1,2),"FY "&amp;(YEAR(A3255)-1)&amp;"-"&amp;RIGHT(YEAR(A3255),2))</f>
        <v>FY 2013-14</v>
      </c>
      <c r="E3255" s="6" t="str">
        <f aca="false">IF(AND(V3255&lt;&gt;"",W3255&lt;&gt;""),"Yes","No")</f>
        <v>Yes</v>
      </c>
      <c r="F3255" s="18" t="n">
        <f aca="false">Total!F3255</f>
        <v>8679.8</v>
      </c>
      <c r="G3255" s="18" t="n">
        <f aca="false">Total!G3255</f>
        <v>4399.4</v>
      </c>
      <c r="H3255" s="18" t="n">
        <f aca="false">Total!H3255</f>
        <v>4280.4</v>
      </c>
      <c r="I3255" s="18" t="n">
        <f aca="false">Total!I3255</f>
        <v>701.17</v>
      </c>
      <c r="J3255" s="18" t="n">
        <f aca="false">IF($V3255="","",INDEX('Stock Exchange'!F$5:F$2450,$V3255))</f>
        <v>8679.2</v>
      </c>
      <c r="K3255" s="18" t="n">
        <f aca="false">IF($V3255="","",INDEX('Stock Exchange'!G$5:G$2450,$V3255))</f>
        <v>4398.3</v>
      </c>
      <c r="L3255" s="18" t="n">
        <f aca="false">IF($V3255="","",INDEX('Stock Exchange'!H$5:H$2450,$V3255))</f>
        <v>4280.9</v>
      </c>
      <c r="M3255" s="18" t="n">
        <f aca="false">IF($V3255="","",INDEX('Stock Exchange'!I$5:I$2450,$V3255))</f>
        <v>701.25</v>
      </c>
      <c r="N3255" s="18" t="n">
        <f aca="false">IF($W3255="","",INDEX(Primary!F$5:F$2450,$W3255))</f>
        <v>0.7</v>
      </c>
      <c r="O3255" s="18" t="n">
        <f aca="false">IF($W3255="","",INDEX(Primary!G$5:G$2450,$W3255))</f>
        <v>1.1</v>
      </c>
      <c r="P3255" s="18" t="n">
        <f aca="false">IF($W3255="","",INDEX(Primary!H$5:H$2450,$W3255))</f>
        <v>-0.5</v>
      </c>
      <c r="Q3255" s="18" t="n">
        <f aca="false">IF($W3255="","",INDEX(Primary!I$5:I$2450,$W3255))</f>
        <v>-0.08</v>
      </c>
      <c r="R3255" s="19" t="n">
        <f aca="false">IF($E3255="Yes",L3255+P3255,"")</f>
        <v>4280.4</v>
      </c>
      <c r="S3255" s="19" t="n">
        <f aca="false">IF($E3255="Yes",H3255-R3255,"")</f>
        <v>0</v>
      </c>
      <c r="T3255" s="6" t="str">
        <f aca="false">IF($E3255="Yes",IF(ROUND(ABS(S3255),2)&lt;=$T$2,"OK","CHECK"),"n/a")</f>
        <v>OK</v>
      </c>
      <c r="U3255" s="20" t="n">
        <f aca="false">Total!J3255</f>
        <v>61.0465</v>
      </c>
      <c r="V3255" s="17" t="n">
        <f aca="false">IFERROR(MATCH($A3255,'Stock Exchange'!$A$5:$A$2450,0),"")</f>
        <v>1037</v>
      </c>
      <c r="W3255" s="17" t="n">
        <f aca="false">IFERROR(MATCH($A3255,Primary!$A$5:$A$2450,0),"")</f>
        <v>1037</v>
      </c>
    </row>
    <row r="3256" customFormat="false" ht="15" hidden="false" customHeight="false" outlineLevel="0" collapsed="false">
      <c r="A3256" s="16" t="n">
        <f aca="false">Total!A3256</f>
        <v>41723</v>
      </c>
      <c r="B3256" s="17" t="n">
        <f aca="false">YEAR(A3256)</f>
        <v>2014</v>
      </c>
      <c r="C3256" s="17" t="n">
        <f aca="false">MONTH(A3256)</f>
        <v>3</v>
      </c>
      <c r="D3256" s="6" t="str">
        <f aca="false">IF(MONTH(A3256)&gt;=4,"FY "&amp;YEAR(A3256)&amp;"-"&amp;RIGHT(YEAR(A3256)+1,2),"FY "&amp;(YEAR(A3256)-1)&amp;"-"&amp;RIGHT(YEAR(A3256),2))</f>
        <v>FY 2013-14</v>
      </c>
      <c r="E3256" s="6" t="str">
        <f aca="false">IF(AND(V3256&lt;&gt;"",W3256&lt;&gt;""),"Yes","No")</f>
        <v>Yes</v>
      </c>
      <c r="F3256" s="18" t="n">
        <f aca="false">Total!F3256</f>
        <v>3986.4</v>
      </c>
      <c r="G3256" s="18" t="n">
        <f aca="false">Total!G3256</f>
        <v>2377</v>
      </c>
      <c r="H3256" s="18" t="n">
        <f aca="false">Total!H3256</f>
        <v>1609.4</v>
      </c>
      <c r="I3256" s="18" t="n">
        <f aca="false">Total!I3256</f>
        <v>265.12</v>
      </c>
      <c r="J3256" s="18" t="n">
        <f aca="false">IF($V3256="","",INDEX('Stock Exchange'!F$5:F$2450,$V3256))</f>
        <v>3976.7</v>
      </c>
      <c r="K3256" s="18" t="n">
        <f aca="false">IF($V3256="","",INDEX('Stock Exchange'!G$5:G$2450,$V3256))</f>
        <v>2374.9</v>
      </c>
      <c r="L3256" s="18" t="n">
        <f aca="false">IF($V3256="","",INDEX('Stock Exchange'!H$5:H$2450,$V3256))</f>
        <v>1601.8</v>
      </c>
      <c r="M3256" s="18" t="n">
        <f aca="false">IF($V3256="","",INDEX('Stock Exchange'!I$5:I$2450,$V3256))</f>
        <v>263.87</v>
      </c>
      <c r="N3256" s="18" t="n">
        <f aca="false">IF($W3256="","",INDEX(Primary!F$5:F$2450,$W3256))</f>
        <v>9.7</v>
      </c>
      <c r="O3256" s="18" t="n">
        <f aca="false">IF($W3256="","",INDEX(Primary!G$5:G$2450,$W3256))</f>
        <v>2.1</v>
      </c>
      <c r="P3256" s="18" t="n">
        <f aca="false">IF($W3256="","",INDEX(Primary!H$5:H$2450,$W3256))</f>
        <v>7.6</v>
      </c>
      <c r="Q3256" s="18" t="n">
        <f aca="false">IF($W3256="","",INDEX(Primary!I$5:I$2450,$W3256))</f>
        <v>1.25</v>
      </c>
      <c r="R3256" s="19" t="n">
        <f aca="false">IF($E3256="Yes",L3256+P3256,"")</f>
        <v>1609.4</v>
      </c>
      <c r="S3256" s="19" t="n">
        <f aca="false">IF($E3256="Yes",H3256-R3256,"")</f>
        <v>0</v>
      </c>
      <c r="T3256" s="6" t="str">
        <f aca="false">IF($E3256="Yes",IF(ROUND(ABS(S3256),2)&lt;=$T$2,"OK","CHECK"),"n/a")</f>
        <v>OK</v>
      </c>
      <c r="U3256" s="20" t="n">
        <f aca="false">Total!J3256</f>
        <v>60.703</v>
      </c>
      <c r="V3256" s="17" t="n">
        <f aca="false">IFERROR(MATCH($A3256,'Stock Exchange'!$A$5:$A$2450,0),"")</f>
        <v>1038</v>
      </c>
      <c r="W3256" s="17" t="n">
        <f aca="false">IFERROR(MATCH($A3256,Primary!$A$5:$A$2450,0),"")</f>
        <v>1038</v>
      </c>
    </row>
    <row r="3257" customFormat="false" ht="15" hidden="false" customHeight="false" outlineLevel="0" collapsed="false">
      <c r="A3257" s="16" t="n">
        <f aca="false">Total!A3257</f>
        <v>41724</v>
      </c>
      <c r="B3257" s="17" t="n">
        <f aca="false">YEAR(A3257)</f>
        <v>2014</v>
      </c>
      <c r="C3257" s="17" t="n">
        <f aca="false">MONTH(A3257)</f>
        <v>3</v>
      </c>
      <c r="D3257" s="6" t="str">
        <f aca="false">IF(MONTH(A3257)&gt;=4,"FY "&amp;YEAR(A3257)&amp;"-"&amp;RIGHT(YEAR(A3257)+1,2),"FY "&amp;(YEAR(A3257)-1)&amp;"-"&amp;RIGHT(YEAR(A3257),2))</f>
        <v>FY 2013-14</v>
      </c>
      <c r="E3257" s="6" t="str">
        <f aca="false">IF(AND(V3257&lt;&gt;"",W3257&lt;&gt;""),"Yes","No")</f>
        <v>Yes</v>
      </c>
      <c r="F3257" s="18" t="n">
        <f aca="false">Total!F3257</f>
        <v>3951.1</v>
      </c>
      <c r="G3257" s="18" t="n">
        <f aca="false">Total!G3257</f>
        <v>2647.5</v>
      </c>
      <c r="H3257" s="18" t="n">
        <f aca="false">Total!H3257</f>
        <v>1303.6</v>
      </c>
      <c r="I3257" s="18" t="n">
        <f aca="false">Total!I3257</f>
        <v>215.5</v>
      </c>
      <c r="J3257" s="18" t="n">
        <f aca="false">IF($V3257="","",INDEX('Stock Exchange'!F$5:F$2450,$V3257))</f>
        <v>3942.1</v>
      </c>
      <c r="K3257" s="18" t="n">
        <f aca="false">IF($V3257="","",INDEX('Stock Exchange'!G$5:G$2450,$V3257))</f>
        <v>2647.5</v>
      </c>
      <c r="L3257" s="18" t="n">
        <f aca="false">IF($V3257="","",INDEX('Stock Exchange'!H$5:H$2450,$V3257))</f>
        <v>1294.6</v>
      </c>
      <c r="M3257" s="18" t="n">
        <f aca="false">IF($V3257="","",INDEX('Stock Exchange'!I$5:I$2450,$V3257))</f>
        <v>214.01</v>
      </c>
      <c r="N3257" s="18" t="n">
        <f aca="false">IF($W3257="","",INDEX(Primary!F$5:F$2450,$W3257))</f>
        <v>9</v>
      </c>
      <c r="O3257" s="18" t="n">
        <f aca="false">IF($W3257="","",INDEX(Primary!G$5:G$2450,$W3257))</f>
        <v>0</v>
      </c>
      <c r="P3257" s="18" t="n">
        <f aca="false">IF($W3257="","",INDEX(Primary!H$5:H$2450,$W3257))</f>
        <v>9</v>
      </c>
      <c r="Q3257" s="18" t="n">
        <f aca="false">IF($W3257="","",INDEX(Primary!I$5:I$2450,$W3257))</f>
        <v>1.49</v>
      </c>
      <c r="R3257" s="19" t="n">
        <f aca="false">IF($E3257="Yes",L3257+P3257,"")</f>
        <v>1303.6</v>
      </c>
      <c r="S3257" s="19" t="n">
        <f aca="false">IF($E3257="Yes",H3257-R3257,"")</f>
        <v>0</v>
      </c>
      <c r="T3257" s="6" t="str">
        <f aca="false">IF($E3257="Yes",IF(ROUND(ABS(S3257),2)&lt;=$T$2,"OK","CHECK"),"n/a")</f>
        <v>OK</v>
      </c>
      <c r="U3257" s="20" t="n">
        <f aca="false">Total!J3257</f>
        <v>60.4935</v>
      </c>
      <c r="V3257" s="17" t="n">
        <f aca="false">IFERROR(MATCH($A3257,'Stock Exchange'!$A$5:$A$2450,0),"")</f>
        <v>1039</v>
      </c>
      <c r="W3257" s="17" t="n">
        <f aca="false">IFERROR(MATCH($A3257,Primary!$A$5:$A$2450,0),"")</f>
        <v>1039</v>
      </c>
    </row>
    <row r="3258" customFormat="false" ht="15" hidden="false" customHeight="false" outlineLevel="0" collapsed="false">
      <c r="A3258" s="16" t="n">
        <f aca="false">Total!A3258</f>
        <v>41725</v>
      </c>
      <c r="B3258" s="17" t="n">
        <f aca="false">YEAR(A3258)</f>
        <v>2014</v>
      </c>
      <c r="C3258" s="17" t="n">
        <f aca="false">MONTH(A3258)</f>
        <v>3</v>
      </c>
      <c r="D3258" s="6" t="str">
        <f aca="false">IF(MONTH(A3258)&gt;=4,"FY "&amp;YEAR(A3258)&amp;"-"&amp;RIGHT(YEAR(A3258)+1,2),"FY "&amp;(YEAR(A3258)-1)&amp;"-"&amp;RIGHT(YEAR(A3258),2))</f>
        <v>FY 2013-14</v>
      </c>
      <c r="E3258" s="6" t="str">
        <f aca="false">IF(AND(V3258&lt;&gt;"",W3258&lt;&gt;""),"Yes","No")</f>
        <v>Yes</v>
      </c>
      <c r="F3258" s="18" t="n">
        <f aca="false">Total!F3258</f>
        <v>3959.2</v>
      </c>
      <c r="G3258" s="18" t="n">
        <f aca="false">Total!G3258</f>
        <v>2930</v>
      </c>
      <c r="H3258" s="18" t="n">
        <f aca="false">Total!H3258</f>
        <v>1029.2</v>
      </c>
      <c r="I3258" s="18" t="n">
        <f aca="false">Total!I3258</f>
        <v>171.04</v>
      </c>
      <c r="J3258" s="18" t="n">
        <f aca="false">IF($V3258="","",INDEX('Stock Exchange'!F$5:F$2450,$V3258))</f>
        <v>3959.2</v>
      </c>
      <c r="K3258" s="18" t="n">
        <f aca="false">IF($V3258="","",INDEX('Stock Exchange'!G$5:G$2450,$V3258))</f>
        <v>2928.7</v>
      </c>
      <c r="L3258" s="18" t="n">
        <f aca="false">IF($V3258="","",INDEX('Stock Exchange'!H$5:H$2450,$V3258))</f>
        <v>1030.5</v>
      </c>
      <c r="M3258" s="18" t="n">
        <f aca="false">IF($V3258="","",INDEX('Stock Exchange'!I$5:I$2450,$V3258))</f>
        <v>171.26</v>
      </c>
      <c r="N3258" s="18" t="n">
        <f aca="false">IF($W3258="","",INDEX(Primary!F$5:F$2450,$W3258))</f>
        <v>0</v>
      </c>
      <c r="O3258" s="18" t="n">
        <f aca="false">IF($W3258="","",INDEX(Primary!G$5:G$2450,$W3258))</f>
        <v>1.3</v>
      </c>
      <c r="P3258" s="18" t="n">
        <f aca="false">IF($W3258="","",INDEX(Primary!H$5:H$2450,$W3258))</f>
        <v>-1.3</v>
      </c>
      <c r="Q3258" s="18" t="n">
        <f aca="false">IF($W3258="","",INDEX(Primary!I$5:I$2450,$W3258))</f>
        <v>-0.22</v>
      </c>
      <c r="R3258" s="19" t="n">
        <f aca="false">IF($E3258="Yes",L3258+P3258,"")</f>
        <v>1029.2</v>
      </c>
      <c r="S3258" s="19" t="n">
        <f aca="false">IF($E3258="Yes",H3258-R3258,"")</f>
        <v>0</v>
      </c>
      <c r="T3258" s="6" t="str">
        <f aca="false">IF($E3258="Yes",IF(ROUND(ABS(S3258),2)&lt;=$T$2,"OK","CHECK"),"n/a")</f>
        <v>OK</v>
      </c>
      <c r="U3258" s="20" t="n">
        <f aca="false">Total!J3258</f>
        <v>60.1725</v>
      </c>
      <c r="V3258" s="17" t="n">
        <f aca="false">IFERROR(MATCH($A3258,'Stock Exchange'!$A$5:$A$2450,0),"")</f>
        <v>1040</v>
      </c>
      <c r="W3258" s="17" t="n">
        <f aca="false">IFERROR(MATCH($A3258,Primary!$A$5:$A$2450,0),"")</f>
        <v>1040</v>
      </c>
    </row>
    <row r="3259" customFormat="false" ht="15" hidden="false" customHeight="false" outlineLevel="0" collapsed="false">
      <c r="A3259" s="16" t="n">
        <f aca="false">Total!A3259</f>
        <v>41726</v>
      </c>
      <c r="B3259" s="17" t="n">
        <f aca="false">YEAR(A3259)</f>
        <v>2014</v>
      </c>
      <c r="C3259" s="17" t="n">
        <f aca="false">MONTH(A3259)</f>
        <v>3</v>
      </c>
      <c r="D3259" s="6" t="str">
        <f aca="false">IF(MONTH(A3259)&gt;=4,"FY "&amp;YEAR(A3259)&amp;"-"&amp;RIGHT(YEAR(A3259)+1,2),"FY "&amp;(YEAR(A3259)-1)&amp;"-"&amp;RIGHT(YEAR(A3259),2))</f>
        <v>FY 2013-14</v>
      </c>
      <c r="E3259" s="6" t="str">
        <f aca="false">IF(AND(V3259&lt;&gt;"",W3259&lt;&gt;""),"Yes","No")</f>
        <v>Yes</v>
      </c>
      <c r="F3259" s="18" t="n">
        <f aca="false">Total!F3259</f>
        <v>8074.3</v>
      </c>
      <c r="G3259" s="18" t="n">
        <f aca="false">Total!G3259</f>
        <v>5816.8</v>
      </c>
      <c r="H3259" s="18" t="n">
        <f aca="false">Total!H3259</f>
        <v>2257.5</v>
      </c>
      <c r="I3259" s="18" t="n">
        <f aca="false">Total!I3259</f>
        <v>375.44</v>
      </c>
      <c r="J3259" s="18" t="n">
        <f aca="false">IF($V3259="","",INDEX('Stock Exchange'!F$5:F$2450,$V3259))</f>
        <v>8074.3</v>
      </c>
      <c r="K3259" s="18" t="n">
        <f aca="false">IF($V3259="","",INDEX('Stock Exchange'!G$5:G$2450,$V3259))</f>
        <v>5805.1</v>
      </c>
      <c r="L3259" s="18" t="n">
        <f aca="false">IF($V3259="","",INDEX('Stock Exchange'!H$5:H$2450,$V3259))</f>
        <v>2269.2</v>
      </c>
      <c r="M3259" s="18" t="n">
        <f aca="false">IF($V3259="","",INDEX('Stock Exchange'!I$5:I$2450,$V3259))</f>
        <v>377.39</v>
      </c>
      <c r="N3259" s="18" t="n">
        <f aca="false">IF($W3259="","",INDEX(Primary!F$5:F$2450,$W3259))</f>
        <v>0</v>
      </c>
      <c r="O3259" s="18" t="n">
        <f aca="false">IF($W3259="","",INDEX(Primary!G$5:G$2450,$W3259))</f>
        <v>11.7</v>
      </c>
      <c r="P3259" s="18" t="n">
        <f aca="false">IF($W3259="","",INDEX(Primary!H$5:H$2450,$W3259))</f>
        <v>-11.7</v>
      </c>
      <c r="Q3259" s="18" t="n">
        <f aca="false">IF($W3259="","",INDEX(Primary!I$5:I$2450,$W3259))</f>
        <v>-1.95</v>
      </c>
      <c r="R3259" s="19" t="n">
        <f aca="false">IF($E3259="Yes",L3259+P3259,"")</f>
        <v>2257.5</v>
      </c>
      <c r="S3259" s="19" t="n">
        <f aca="false">IF($E3259="Yes",H3259-R3259,"")</f>
        <v>0</v>
      </c>
      <c r="T3259" s="6" t="str">
        <f aca="false">IF($E3259="Yes",IF(ROUND(ABS(S3259),2)&lt;=$T$2,"OK","CHECK"),"n/a")</f>
        <v>OK</v>
      </c>
      <c r="U3259" s="20" t="n">
        <f aca="false">Total!J3259</f>
        <v>60.1295</v>
      </c>
      <c r="V3259" s="17" t="n">
        <f aca="false">IFERROR(MATCH($A3259,'Stock Exchange'!$A$5:$A$2450,0),"")</f>
        <v>1041</v>
      </c>
      <c r="W3259" s="17" t="n">
        <f aca="false">IFERROR(MATCH($A3259,Primary!$A$5:$A$2450,0),"")</f>
        <v>1041</v>
      </c>
    </row>
    <row r="3260" customFormat="false" ht="15" hidden="false" customHeight="false" outlineLevel="0" collapsed="false">
      <c r="A3260" s="16" t="n">
        <f aca="false">Total!A3260</f>
        <v>41731</v>
      </c>
      <c r="B3260" s="17" t="n">
        <f aca="false">YEAR(A3260)</f>
        <v>2014</v>
      </c>
      <c r="C3260" s="17" t="n">
        <f aca="false">MONTH(A3260)</f>
        <v>4</v>
      </c>
      <c r="D3260" s="6" t="str">
        <f aca="false">IF(MONTH(A3260)&gt;=4,"FY "&amp;YEAR(A3260)&amp;"-"&amp;RIGHT(YEAR(A3260)+1,2),"FY "&amp;(YEAR(A3260)-1)&amp;"-"&amp;RIGHT(YEAR(A3260),2))</f>
        <v>FY 2014-15</v>
      </c>
      <c r="E3260" s="6" t="str">
        <f aca="false">IF(AND(V3260&lt;&gt;"",W3260&lt;&gt;""),"Yes","No")</f>
        <v>Yes</v>
      </c>
      <c r="F3260" s="18" t="n">
        <f aca="false">Total!F3260</f>
        <v>8968.5</v>
      </c>
      <c r="G3260" s="18" t="n">
        <f aca="false">Total!G3260</f>
        <v>6086.3</v>
      </c>
      <c r="H3260" s="18" t="n">
        <f aca="false">Total!H3260</f>
        <v>2882.2</v>
      </c>
      <c r="I3260" s="18" t="n">
        <f aca="false">Total!I3260</f>
        <v>479.57</v>
      </c>
      <c r="J3260" s="18" t="n">
        <f aca="false">IF($V3260="","",INDEX('Stock Exchange'!F$5:F$2450,$V3260))</f>
        <v>8595.2</v>
      </c>
      <c r="K3260" s="18" t="n">
        <f aca="false">IF($V3260="","",INDEX('Stock Exchange'!G$5:G$2450,$V3260))</f>
        <v>6083.6</v>
      </c>
      <c r="L3260" s="18" t="n">
        <f aca="false">IF($V3260="","",INDEX('Stock Exchange'!H$5:H$2450,$V3260))</f>
        <v>2511.7</v>
      </c>
      <c r="M3260" s="18" t="n">
        <f aca="false">IF($V3260="","",INDEX('Stock Exchange'!I$5:I$2450,$V3260))</f>
        <v>417.91</v>
      </c>
      <c r="N3260" s="18" t="n">
        <f aca="false">IF($W3260="","",INDEX(Primary!F$5:F$2450,$W3260))</f>
        <v>373.2</v>
      </c>
      <c r="O3260" s="18" t="n">
        <f aca="false">IF($W3260="","",INDEX(Primary!G$5:G$2450,$W3260))</f>
        <v>2.7</v>
      </c>
      <c r="P3260" s="18" t="n">
        <f aca="false">IF($W3260="","",INDEX(Primary!H$5:H$2450,$W3260))</f>
        <v>370.6</v>
      </c>
      <c r="Q3260" s="18" t="n">
        <f aca="false">IF($W3260="","",INDEX(Primary!I$5:I$2450,$W3260))</f>
        <v>61.66</v>
      </c>
      <c r="R3260" s="19" t="n">
        <f aca="false">IF($E3260="Yes",L3260+P3260,"")</f>
        <v>2882.3</v>
      </c>
      <c r="S3260" s="19" t="n">
        <f aca="false">IF($E3260="Yes",H3260-R3260,"")</f>
        <v>-0.0999999999999091</v>
      </c>
      <c r="T3260" s="6" t="str">
        <f aca="false">IF($E3260="Yes",IF(ROUND(ABS(S3260),2)&lt;=$T$2,"OK","CHECK"),"n/a")</f>
        <v>OK</v>
      </c>
      <c r="U3260" s="20" t="n">
        <f aca="false">Total!J3260</f>
        <v>60.0998</v>
      </c>
      <c r="V3260" s="17" t="n">
        <f aca="false">IFERROR(MATCH($A3260,'Stock Exchange'!$A$5:$A$2450,0),"")</f>
        <v>1042</v>
      </c>
      <c r="W3260" s="17" t="n">
        <f aca="false">IFERROR(MATCH($A3260,Primary!$A$5:$A$2450,0),"")</f>
        <v>1042</v>
      </c>
    </row>
    <row r="3261" customFormat="false" ht="15" hidden="false" customHeight="false" outlineLevel="0" collapsed="false">
      <c r="A3261" s="16" t="n">
        <f aca="false">Total!A3261</f>
        <v>41732</v>
      </c>
      <c r="B3261" s="17" t="n">
        <f aca="false">YEAR(A3261)</f>
        <v>2014</v>
      </c>
      <c r="C3261" s="17" t="n">
        <f aca="false">MONTH(A3261)</f>
        <v>4</v>
      </c>
      <c r="D3261" s="6" t="str">
        <f aca="false">IF(MONTH(A3261)&gt;=4,"FY "&amp;YEAR(A3261)&amp;"-"&amp;RIGHT(YEAR(A3261)+1,2),"FY "&amp;(YEAR(A3261)-1)&amp;"-"&amp;RIGHT(YEAR(A3261),2))</f>
        <v>FY 2014-15</v>
      </c>
      <c r="E3261" s="6" t="str">
        <f aca="false">IF(AND(V3261&lt;&gt;"",W3261&lt;&gt;""),"Yes","No")</f>
        <v>Yes</v>
      </c>
      <c r="F3261" s="18" t="n">
        <f aca="false">Total!F3261</f>
        <v>8340.6</v>
      </c>
      <c r="G3261" s="18" t="n">
        <f aca="false">Total!G3261</f>
        <v>7224.1</v>
      </c>
      <c r="H3261" s="18" t="n">
        <f aca="false">Total!H3261</f>
        <v>1116.5</v>
      </c>
      <c r="I3261" s="18" t="n">
        <f aca="false">Total!I3261</f>
        <v>187.18</v>
      </c>
      <c r="J3261" s="18" t="n">
        <f aca="false">IF($V3261="","",INDEX('Stock Exchange'!F$5:F$2450,$V3261))</f>
        <v>8340.6</v>
      </c>
      <c r="K3261" s="18" t="n">
        <f aca="false">IF($V3261="","",INDEX('Stock Exchange'!G$5:G$2450,$V3261))</f>
        <v>7222.9</v>
      </c>
      <c r="L3261" s="18" t="n">
        <f aca="false">IF($V3261="","",INDEX('Stock Exchange'!H$5:H$2450,$V3261))</f>
        <v>1117.7</v>
      </c>
      <c r="M3261" s="18" t="n">
        <f aca="false">IF($V3261="","",INDEX('Stock Exchange'!I$5:I$2450,$V3261))</f>
        <v>187.38</v>
      </c>
      <c r="N3261" s="18" t="n">
        <f aca="false">IF($W3261="","",INDEX(Primary!F$5:F$2450,$W3261))</f>
        <v>0</v>
      </c>
      <c r="O3261" s="18" t="n">
        <f aca="false">IF($W3261="","",INDEX(Primary!G$5:G$2450,$W3261))</f>
        <v>1.2</v>
      </c>
      <c r="P3261" s="18" t="n">
        <f aca="false">IF($W3261="","",INDEX(Primary!H$5:H$2450,$W3261))</f>
        <v>-1.2</v>
      </c>
      <c r="Q3261" s="18" t="n">
        <f aca="false">IF($W3261="","",INDEX(Primary!I$5:I$2450,$W3261))</f>
        <v>-0.2</v>
      </c>
      <c r="R3261" s="19" t="n">
        <f aca="false">IF($E3261="Yes",L3261+P3261,"")</f>
        <v>1116.5</v>
      </c>
      <c r="S3261" s="19" t="n">
        <f aca="false">IF($E3261="Yes",H3261-R3261,"")</f>
        <v>0</v>
      </c>
      <c r="T3261" s="6" t="str">
        <f aca="false">IF($E3261="Yes",IF(ROUND(ABS(S3261),2)&lt;=$T$2,"OK","CHECK"),"n/a")</f>
        <v>OK</v>
      </c>
      <c r="U3261" s="20" t="n">
        <f aca="false">Total!J3261</f>
        <v>59.6463</v>
      </c>
      <c r="V3261" s="17" t="n">
        <f aca="false">IFERROR(MATCH($A3261,'Stock Exchange'!$A$5:$A$2450,0),"")</f>
        <v>1043</v>
      </c>
      <c r="W3261" s="17" t="n">
        <f aca="false">IFERROR(MATCH($A3261,Primary!$A$5:$A$2450,0),"")</f>
        <v>1043</v>
      </c>
    </row>
    <row r="3262" customFormat="false" ht="15" hidden="false" customHeight="false" outlineLevel="0" collapsed="false">
      <c r="A3262" s="16" t="n">
        <f aca="false">Total!A3262</f>
        <v>41733</v>
      </c>
      <c r="B3262" s="17" t="n">
        <f aca="false">YEAR(A3262)</f>
        <v>2014</v>
      </c>
      <c r="C3262" s="17" t="n">
        <f aca="false">MONTH(A3262)</f>
        <v>4</v>
      </c>
      <c r="D3262" s="6" t="str">
        <f aca="false">IF(MONTH(A3262)&gt;=4,"FY "&amp;YEAR(A3262)&amp;"-"&amp;RIGHT(YEAR(A3262)+1,2),"FY "&amp;(YEAR(A3262)-1)&amp;"-"&amp;RIGHT(YEAR(A3262),2))</f>
        <v>FY 2014-15</v>
      </c>
      <c r="E3262" s="6" t="str">
        <f aca="false">IF(AND(V3262&lt;&gt;"",W3262&lt;&gt;""),"Yes","No")</f>
        <v>Yes</v>
      </c>
      <c r="F3262" s="18" t="n">
        <f aca="false">Total!F3262</f>
        <v>4884.6</v>
      </c>
      <c r="G3262" s="18" t="n">
        <f aca="false">Total!G3262</f>
        <v>3991.1</v>
      </c>
      <c r="H3262" s="18" t="n">
        <f aca="false">Total!H3262</f>
        <v>893.5</v>
      </c>
      <c r="I3262" s="18" t="n">
        <f aca="false">Total!I3262</f>
        <v>148.61</v>
      </c>
      <c r="J3262" s="18" t="n">
        <f aca="false">IF($V3262="","",INDEX('Stock Exchange'!F$5:F$2450,$V3262))</f>
        <v>4884.5</v>
      </c>
      <c r="K3262" s="18" t="n">
        <f aca="false">IF($V3262="","",INDEX('Stock Exchange'!G$5:G$2450,$V3262))</f>
        <v>3991.1</v>
      </c>
      <c r="L3262" s="18" t="n">
        <f aca="false">IF($V3262="","",INDEX('Stock Exchange'!H$5:H$2450,$V3262))</f>
        <v>893.4</v>
      </c>
      <c r="M3262" s="18" t="n">
        <f aca="false">IF($V3262="","",INDEX('Stock Exchange'!I$5:I$2450,$V3262))</f>
        <v>148.6</v>
      </c>
      <c r="N3262" s="18" t="n">
        <f aca="false">IF($W3262="","",INDEX(Primary!F$5:F$2450,$W3262))</f>
        <v>0.1</v>
      </c>
      <c r="O3262" s="18" t="n">
        <f aca="false">IF($W3262="","",INDEX(Primary!G$5:G$2450,$W3262))</f>
        <v>0</v>
      </c>
      <c r="P3262" s="18" t="n">
        <f aca="false">IF($W3262="","",INDEX(Primary!H$5:H$2450,$W3262))</f>
        <v>0.1</v>
      </c>
      <c r="Q3262" s="18" t="n">
        <f aca="false">IF($W3262="","",INDEX(Primary!I$5:I$2450,$W3262))</f>
        <v>0.01</v>
      </c>
      <c r="R3262" s="19" t="n">
        <f aca="false">IF($E3262="Yes",L3262+P3262,"")</f>
        <v>893.5</v>
      </c>
      <c r="S3262" s="19" t="n">
        <f aca="false">IF($E3262="Yes",H3262-R3262,"")</f>
        <v>0</v>
      </c>
      <c r="T3262" s="6" t="str">
        <f aca="false">IF($E3262="Yes",IF(ROUND(ABS(S3262),2)&lt;=$T$2,"OK","CHECK"),"n/a")</f>
        <v>OK</v>
      </c>
      <c r="U3262" s="20" t="n">
        <f aca="false">Total!J3262</f>
        <v>60.1245</v>
      </c>
      <c r="V3262" s="17" t="n">
        <f aca="false">IFERROR(MATCH($A3262,'Stock Exchange'!$A$5:$A$2450,0),"")</f>
        <v>1044</v>
      </c>
      <c r="W3262" s="17" t="n">
        <f aca="false">IFERROR(MATCH($A3262,Primary!$A$5:$A$2450,0),"")</f>
        <v>1044</v>
      </c>
    </row>
    <row r="3263" customFormat="false" ht="15" hidden="false" customHeight="false" outlineLevel="0" collapsed="false">
      <c r="A3263" s="16" t="n">
        <f aca="false">Total!A3263</f>
        <v>41736</v>
      </c>
      <c r="B3263" s="17" t="n">
        <f aca="false">YEAR(A3263)</f>
        <v>2014</v>
      </c>
      <c r="C3263" s="17" t="n">
        <f aca="false">MONTH(A3263)</f>
        <v>4</v>
      </c>
      <c r="D3263" s="6" t="str">
        <f aca="false">IF(MONTH(A3263)&gt;=4,"FY "&amp;YEAR(A3263)&amp;"-"&amp;RIGHT(YEAR(A3263)+1,2),"FY "&amp;(YEAR(A3263)-1)&amp;"-"&amp;RIGHT(YEAR(A3263),2))</f>
        <v>FY 2014-15</v>
      </c>
      <c r="E3263" s="6" t="str">
        <f aca="false">IF(AND(V3263&lt;&gt;"",W3263&lt;&gt;""),"Yes","No")</f>
        <v>Yes</v>
      </c>
      <c r="F3263" s="18" t="n">
        <f aca="false">Total!F3263</f>
        <v>3110.6</v>
      </c>
      <c r="G3263" s="18" t="n">
        <f aca="false">Total!G3263</f>
        <v>2860.4</v>
      </c>
      <c r="H3263" s="18" t="n">
        <f aca="false">Total!H3263</f>
        <v>250.2</v>
      </c>
      <c r="I3263" s="18" t="n">
        <f aca="false">Total!I3263</f>
        <v>41.48</v>
      </c>
      <c r="J3263" s="18" t="n">
        <f aca="false">IF($V3263="","",INDEX('Stock Exchange'!F$5:F$2450,$V3263))</f>
        <v>3110.6</v>
      </c>
      <c r="K3263" s="18" t="n">
        <f aca="false">IF($V3263="","",INDEX('Stock Exchange'!G$5:G$2450,$V3263))</f>
        <v>2860.2</v>
      </c>
      <c r="L3263" s="18" t="n">
        <f aca="false">IF($V3263="","",INDEX('Stock Exchange'!H$5:H$2450,$V3263))</f>
        <v>250.4</v>
      </c>
      <c r="M3263" s="18" t="n">
        <f aca="false">IF($V3263="","",INDEX('Stock Exchange'!I$5:I$2450,$V3263))</f>
        <v>41.51</v>
      </c>
      <c r="N3263" s="18" t="n">
        <f aca="false">IF($W3263="","",INDEX(Primary!F$5:F$2450,$W3263))</f>
        <v>0</v>
      </c>
      <c r="O3263" s="18" t="n">
        <f aca="false">IF($W3263="","",INDEX(Primary!G$5:G$2450,$W3263))</f>
        <v>0.2</v>
      </c>
      <c r="P3263" s="18" t="n">
        <f aca="false">IF($W3263="","",INDEX(Primary!H$5:H$2450,$W3263))</f>
        <v>-0.2</v>
      </c>
      <c r="Q3263" s="18" t="n">
        <f aca="false">IF($W3263="","",INDEX(Primary!I$5:I$2450,$W3263))</f>
        <v>-0.03</v>
      </c>
      <c r="R3263" s="19" t="n">
        <f aca="false">IF($E3263="Yes",L3263+P3263,"")</f>
        <v>250.2</v>
      </c>
      <c r="S3263" s="19" t="n">
        <f aca="false">IF($E3263="Yes",H3263-R3263,"")</f>
        <v>0</v>
      </c>
      <c r="T3263" s="6" t="str">
        <f aca="false">IF($E3263="Yes",IF(ROUND(ABS(S3263),2)&lt;=$T$2,"OK","CHECK"),"n/a")</f>
        <v>OK</v>
      </c>
      <c r="U3263" s="20" t="n">
        <f aca="false">Total!J3263</f>
        <v>60.321</v>
      </c>
      <c r="V3263" s="17" t="n">
        <f aca="false">IFERROR(MATCH($A3263,'Stock Exchange'!$A$5:$A$2450,0),"")</f>
        <v>1045</v>
      </c>
      <c r="W3263" s="17" t="n">
        <f aca="false">IFERROR(MATCH($A3263,Primary!$A$5:$A$2450,0),"")</f>
        <v>1045</v>
      </c>
    </row>
    <row r="3264" customFormat="false" ht="15" hidden="false" customHeight="false" outlineLevel="0" collapsed="false">
      <c r="A3264" s="16" t="n">
        <f aca="false">Total!A3264</f>
        <v>41738</v>
      </c>
      <c r="B3264" s="17" t="n">
        <f aca="false">YEAR(A3264)</f>
        <v>2014</v>
      </c>
      <c r="C3264" s="17" t="n">
        <f aca="false">MONTH(A3264)</f>
        <v>4</v>
      </c>
      <c r="D3264" s="6" t="str">
        <f aca="false">IF(MONTH(A3264)&gt;=4,"FY "&amp;YEAR(A3264)&amp;"-"&amp;RIGHT(YEAR(A3264)+1,2),"FY "&amp;(YEAR(A3264)-1)&amp;"-"&amp;RIGHT(YEAR(A3264),2))</f>
        <v>FY 2014-15</v>
      </c>
      <c r="E3264" s="6" t="str">
        <f aca="false">IF(AND(V3264&lt;&gt;"",W3264&lt;&gt;""),"Yes","No")</f>
        <v>Yes</v>
      </c>
      <c r="F3264" s="18" t="n">
        <f aca="false">Total!F3264</f>
        <v>3598.6</v>
      </c>
      <c r="G3264" s="18" t="n">
        <f aca="false">Total!G3264</f>
        <v>2858.4</v>
      </c>
      <c r="H3264" s="18" t="n">
        <f aca="false">Total!H3264</f>
        <v>740.3</v>
      </c>
      <c r="I3264" s="18" t="n">
        <f aca="false">Total!I3264</f>
        <v>123.48</v>
      </c>
      <c r="J3264" s="18" t="n">
        <f aca="false">IF($V3264="","",INDEX('Stock Exchange'!F$5:F$2450,$V3264))</f>
        <v>3598.1</v>
      </c>
      <c r="K3264" s="18" t="n">
        <f aca="false">IF($V3264="","",INDEX('Stock Exchange'!G$5:G$2450,$V3264))</f>
        <v>2858.2</v>
      </c>
      <c r="L3264" s="18" t="n">
        <f aca="false">IF($V3264="","",INDEX('Stock Exchange'!H$5:H$2450,$V3264))</f>
        <v>739.9</v>
      </c>
      <c r="M3264" s="18" t="n">
        <f aca="false">IF($V3264="","",INDEX('Stock Exchange'!I$5:I$2450,$V3264))</f>
        <v>123.42</v>
      </c>
      <c r="N3264" s="18" t="n">
        <f aca="false">IF($W3264="","",INDEX(Primary!F$5:F$2450,$W3264))</f>
        <v>0.5</v>
      </c>
      <c r="O3264" s="18" t="n">
        <f aca="false">IF($W3264="","",INDEX(Primary!G$5:G$2450,$W3264))</f>
        <v>0.2</v>
      </c>
      <c r="P3264" s="18" t="n">
        <f aca="false">IF($W3264="","",INDEX(Primary!H$5:H$2450,$W3264))</f>
        <v>0.4</v>
      </c>
      <c r="Q3264" s="18" t="n">
        <f aca="false">IF($W3264="","",INDEX(Primary!I$5:I$2450,$W3264))</f>
        <v>0.06</v>
      </c>
      <c r="R3264" s="19" t="n">
        <f aca="false">IF($E3264="Yes",L3264+P3264,"")</f>
        <v>740.3</v>
      </c>
      <c r="S3264" s="19" t="n">
        <f aca="false">IF($E3264="Yes",H3264-R3264,"")</f>
        <v>0</v>
      </c>
      <c r="T3264" s="6" t="str">
        <f aca="false">IF($E3264="Yes",IF(ROUND(ABS(S3264),2)&lt;=$T$2,"OK","CHECK"),"n/a")</f>
        <v>OK</v>
      </c>
      <c r="U3264" s="20" t="n">
        <f aca="false">Total!J3264</f>
        <v>59.9483</v>
      </c>
      <c r="V3264" s="17" t="n">
        <f aca="false">IFERROR(MATCH($A3264,'Stock Exchange'!$A$5:$A$2450,0),"")</f>
        <v>1046</v>
      </c>
      <c r="W3264" s="17" t="n">
        <f aca="false">IFERROR(MATCH($A3264,Primary!$A$5:$A$2450,0),"")</f>
        <v>1046</v>
      </c>
    </row>
    <row r="3265" customFormat="false" ht="15" hidden="false" customHeight="false" outlineLevel="0" collapsed="false">
      <c r="A3265" s="16" t="n">
        <f aca="false">Total!A3265</f>
        <v>41739</v>
      </c>
      <c r="B3265" s="17" t="n">
        <f aca="false">YEAR(A3265)</f>
        <v>2014</v>
      </c>
      <c r="C3265" s="17" t="n">
        <f aca="false">MONTH(A3265)</f>
        <v>4</v>
      </c>
      <c r="D3265" s="6" t="str">
        <f aca="false">IF(MONTH(A3265)&gt;=4,"FY "&amp;YEAR(A3265)&amp;"-"&amp;RIGHT(YEAR(A3265)+1,2),"FY "&amp;(YEAR(A3265)-1)&amp;"-"&amp;RIGHT(YEAR(A3265),2))</f>
        <v>FY 2014-15</v>
      </c>
      <c r="E3265" s="6" t="str">
        <f aca="false">IF(AND(V3265&lt;&gt;"",W3265&lt;&gt;""),"Yes","No")</f>
        <v>Yes</v>
      </c>
      <c r="F3265" s="18" t="n">
        <f aca="false">Total!F3265</f>
        <v>5342.6</v>
      </c>
      <c r="G3265" s="18" t="n">
        <f aca="false">Total!G3265</f>
        <v>4283.4</v>
      </c>
      <c r="H3265" s="18" t="n">
        <f aca="false">Total!H3265</f>
        <v>1059.2</v>
      </c>
      <c r="I3265" s="18" t="n">
        <f aca="false">Total!I3265</f>
        <v>176.32</v>
      </c>
      <c r="J3265" s="18" t="n">
        <f aca="false">IF($V3265="","",INDEX('Stock Exchange'!F$5:F$2450,$V3265))</f>
        <v>5342.6</v>
      </c>
      <c r="K3265" s="18" t="n">
        <f aca="false">IF($V3265="","",INDEX('Stock Exchange'!G$5:G$2450,$V3265))</f>
        <v>4281.7</v>
      </c>
      <c r="L3265" s="18" t="n">
        <f aca="false">IF($V3265="","",INDEX('Stock Exchange'!H$5:H$2450,$V3265))</f>
        <v>1060.9</v>
      </c>
      <c r="M3265" s="18" t="n">
        <f aca="false">IF($V3265="","",INDEX('Stock Exchange'!I$5:I$2450,$V3265))</f>
        <v>176.61</v>
      </c>
      <c r="N3265" s="18" t="n">
        <f aca="false">IF($W3265="","",INDEX(Primary!F$5:F$2450,$W3265))</f>
        <v>0</v>
      </c>
      <c r="O3265" s="18" t="n">
        <f aca="false">IF($W3265="","",INDEX(Primary!G$5:G$2450,$W3265))</f>
        <v>1.7</v>
      </c>
      <c r="P3265" s="18" t="n">
        <f aca="false">IF($W3265="","",INDEX(Primary!H$5:H$2450,$W3265))</f>
        <v>-1.7</v>
      </c>
      <c r="Q3265" s="18" t="n">
        <f aca="false">IF($W3265="","",INDEX(Primary!I$5:I$2450,$W3265))</f>
        <v>-0.28</v>
      </c>
      <c r="R3265" s="19" t="n">
        <f aca="false">IF($E3265="Yes",L3265+P3265,"")</f>
        <v>1059.2</v>
      </c>
      <c r="S3265" s="19" t="n">
        <f aca="false">IF($E3265="Yes",H3265-R3265,"")</f>
        <v>0</v>
      </c>
      <c r="T3265" s="6" t="str">
        <f aca="false">IF($E3265="Yes",IF(ROUND(ABS(S3265),2)&lt;=$T$2,"OK","CHECK"),"n/a")</f>
        <v>OK</v>
      </c>
      <c r="U3265" s="20" t="n">
        <f aca="false">Total!J3265</f>
        <v>60.074</v>
      </c>
      <c r="V3265" s="17" t="n">
        <f aca="false">IFERROR(MATCH($A3265,'Stock Exchange'!$A$5:$A$2450,0),"")</f>
        <v>1047</v>
      </c>
      <c r="W3265" s="17" t="n">
        <f aca="false">IFERROR(MATCH($A3265,Primary!$A$5:$A$2450,0),"")</f>
        <v>1047</v>
      </c>
    </row>
    <row r="3266" customFormat="false" ht="15" hidden="false" customHeight="false" outlineLevel="0" collapsed="false">
      <c r="A3266" s="16" t="n">
        <f aca="false">Total!A3266</f>
        <v>41740</v>
      </c>
      <c r="B3266" s="17" t="n">
        <f aca="false">YEAR(A3266)</f>
        <v>2014</v>
      </c>
      <c r="C3266" s="17" t="n">
        <f aca="false">MONTH(A3266)</f>
        <v>4</v>
      </c>
      <c r="D3266" s="6" t="str">
        <f aca="false">IF(MONTH(A3266)&gt;=4,"FY "&amp;YEAR(A3266)&amp;"-"&amp;RIGHT(YEAR(A3266)+1,2),"FY "&amp;(YEAR(A3266)-1)&amp;"-"&amp;RIGHT(YEAR(A3266),2))</f>
        <v>FY 2014-15</v>
      </c>
      <c r="E3266" s="6" t="str">
        <f aca="false">IF(AND(V3266&lt;&gt;"",W3266&lt;&gt;""),"Yes","No")</f>
        <v>Yes</v>
      </c>
      <c r="F3266" s="18" t="n">
        <f aca="false">Total!F3266</f>
        <v>5044.7</v>
      </c>
      <c r="G3266" s="18" t="n">
        <f aca="false">Total!G3266</f>
        <v>4633.5</v>
      </c>
      <c r="H3266" s="18" t="n">
        <f aca="false">Total!H3266</f>
        <v>411.2</v>
      </c>
      <c r="I3266" s="18" t="n">
        <f aca="false">Total!I3266</f>
        <v>68.29</v>
      </c>
      <c r="J3266" s="18" t="n">
        <f aca="false">IF($V3266="","",INDEX('Stock Exchange'!F$5:F$2450,$V3266))</f>
        <v>5044.7</v>
      </c>
      <c r="K3266" s="18" t="n">
        <f aca="false">IF($V3266="","",INDEX('Stock Exchange'!G$5:G$2450,$V3266))</f>
        <v>4599.5</v>
      </c>
      <c r="L3266" s="18" t="n">
        <f aca="false">IF($V3266="","",INDEX('Stock Exchange'!H$5:H$2450,$V3266))</f>
        <v>445.2</v>
      </c>
      <c r="M3266" s="18" t="n">
        <f aca="false">IF($V3266="","",INDEX('Stock Exchange'!I$5:I$2450,$V3266))</f>
        <v>73.94</v>
      </c>
      <c r="N3266" s="18" t="n">
        <f aca="false">IF($W3266="","",INDEX(Primary!F$5:F$2450,$W3266))</f>
        <v>0</v>
      </c>
      <c r="O3266" s="18" t="n">
        <f aca="false">IF($W3266="","",INDEX(Primary!G$5:G$2450,$W3266))</f>
        <v>34</v>
      </c>
      <c r="P3266" s="18" t="n">
        <f aca="false">IF($W3266="","",INDEX(Primary!H$5:H$2450,$W3266))</f>
        <v>-34</v>
      </c>
      <c r="Q3266" s="18" t="n">
        <f aca="false">IF($W3266="","",INDEX(Primary!I$5:I$2450,$W3266))</f>
        <v>-5.65</v>
      </c>
      <c r="R3266" s="19" t="n">
        <f aca="false">IF($E3266="Yes",L3266+P3266,"")</f>
        <v>411.2</v>
      </c>
      <c r="S3266" s="19" t="n">
        <f aca="false">IF($E3266="Yes",H3266-R3266,"")</f>
        <v>0</v>
      </c>
      <c r="T3266" s="6" t="str">
        <f aca="false">IF($E3266="Yes",IF(ROUND(ABS(S3266),2)&lt;=$T$2,"OK","CHECK"),"n/a")</f>
        <v>OK</v>
      </c>
      <c r="U3266" s="20" t="n">
        <f aca="false">Total!J3266</f>
        <v>60.2115</v>
      </c>
      <c r="V3266" s="17" t="n">
        <f aca="false">IFERROR(MATCH($A3266,'Stock Exchange'!$A$5:$A$2450,0),"")</f>
        <v>1048</v>
      </c>
      <c r="W3266" s="17" t="n">
        <f aca="false">IFERROR(MATCH($A3266,Primary!$A$5:$A$2450,0),"")</f>
        <v>1048</v>
      </c>
    </row>
    <row r="3267" customFormat="false" ht="15" hidden="false" customHeight="false" outlineLevel="0" collapsed="false">
      <c r="A3267" s="16" t="n">
        <f aca="false">Total!A3267</f>
        <v>41744</v>
      </c>
      <c r="B3267" s="17" t="n">
        <f aca="false">YEAR(A3267)</f>
        <v>2014</v>
      </c>
      <c r="C3267" s="17" t="n">
        <f aca="false">MONTH(A3267)</f>
        <v>4</v>
      </c>
      <c r="D3267" s="6" t="str">
        <f aca="false">IF(MONTH(A3267)&gt;=4,"FY "&amp;YEAR(A3267)&amp;"-"&amp;RIGHT(YEAR(A3267)+1,2),"FY "&amp;(YEAR(A3267)-1)&amp;"-"&amp;RIGHT(YEAR(A3267),2))</f>
        <v>FY 2014-15</v>
      </c>
      <c r="E3267" s="6" t="str">
        <f aca="false">IF(AND(V3267&lt;&gt;"",W3267&lt;&gt;""),"Yes","No")</f>
        <v>Yes</v>
      </c>
      <c r="F3267" s="18" t="n">
        <f aca="false">Total!F3267</f>
        <v>3793.3</v>
      </c>
      <c r="G3267" s="18" t="n">
        <f aca="false">Total!G3267</f>
        <v>4208</v>
      </c>
      <c r="H3267" s="18" t="n">
        <f aca="false">Total!H3267</f>
        <v>-414.7</v>
      </c>
      <c r="I3267" s="18" t="n">
        <f aca="false">Total!I3267</f>
        <v>-68.81</v>
      </c>
      <c r="J3267" s="18" t="n">
        <f aca="false">IF($V3267="","",INDEX('Stock Exchange'!F$5:F$2450,$V3267))</f>
        <v>3793.3</v>
      </c>
      <c r="K3267" s="18" t="n">
        <f aca="false">IF($V3267="","",INDEX('Stock Exchange'!G$5:G$2450,$V3267))</f>
        <v>4133.8</v>
      </c>
      <c r="L3267" s="18" t="n">
        <f aca="false">IF($V3267="","",INDEX('Stock Exchange'!H$5:H$2450,$V3267))</f>
        <v>-340.6</v>
      </c>
      <c r="M3267" s="18" t="n">
        <f aca="false">IF($V3267="","",INDEX('Stock Exchange'!I$5:I$2450,$V3267))</f>
        <v>-56.51</v>
      </c>
      <c r="N3267" s="18" t="n">
        <f aca="false">IF($W3267="","",INDEX(Primary!F$5:F$2450,$W3267))</f>
        <v>0</v>
      </c>
      <c r="O3267" s="18" t="n">
        <f aca="false">IF($W3267="","",INDEX(Primary!G$5:G$2450,$W3267))</f>
        <v>74.1</v>
      </c>
      <c r="P3267" s="18" t="n">
        <f aca="false">IF($W3267="","",INDEX(Primary!H$5:H$2450,$W3267))</f>
        <v>-74.1</v>
      </c>
      <c r="Q3267" s="18" t="n">
        <f aca="false">IF($W3267="","",INDEX(Primary!I$5:I$2450,$W3267))</f>
        <v>-12.3</v>
      </c>
      <c r="R3267" s="19" t="n">
        <f aca="false">IF($E3267="Yes",L3267+P3267,"")</f>
        <v>-414.7</v>
      </c>
      <c r="S3267" s="19" t="n">
        <f aca="false">IF($E3267="Yes",H3267-R3267,"")</f>
        <v>0</v>
      </c>
      <c r="T3267" s="6" t="str">
        <f aca="false">IF($E3267="Yes",IF(ROUND(ABS(S3267),2)&lt;=$T$2,"OK","CHECK"),"n/a")</f>
        <v>OK</v>
      </c>
      <c r="U3267" s="20" t="n">
        <f aca="false">Total!J3267</f>
        <v>60.267</v>
      </c>
      <c r="V3267" s="17" t="n">
        <f aca="false">IFERROR(MATCH($A3267,'Stock Exchange'!$A$5:$A$2450,0),"")</f>
        <v>1049</v>
      </c>
      <c r="W3267" s="17" t="n">
        <f aca="false">IFERROR(MATCH($A3267,Primary!$A$5:$A$2450,0),"")</f>
        <v>1049</v>
      </c>
    </row>
    <row r="3268" customFormat="false" ht="15" hidden="false" customHeight="false" outlineLevel="0" collapsed="false">
      <c r="A3268" s="16" t="n">
        <f aca="false">Total!A3268</f>
        <v>41745</v>
      </c>
      <c r="B3268" s="17" t="n">
        <f aca="false">YEAR(A3268)</f>
        <v>2014</v>
      </c>
      <c r="C3268" s="17" t="n">
        <f aca="false">MONTH(A3268)</f>
        <v>4</v>
      </c>
      <c r="D3268" s="6" t="str">
        <f aca="false">IF(MONTH(A3268)&gt;=4,"FY "&amp;YEAR(A3268)&amp;"-"&amp;RIGHT(YEAR(A3268)+1,2),"FY "&amp;(YEAR(A3268)-1)&amp;"-"&amp;RIGHT(YEAR(A3268),2))</f>
        <v>FY 2014-15</v>
      </c>
      <c r="E3268" s="6" t="str">
        <f aca="false">IF(AND(V3268&lt;&gt;"",W3268&lt;&gt;""),"Yes","No")</f>
        <v>Yes</v>
      </c>
      <c r="F3268" s="18" t="n">
        <f aca="false">Total!F3268</f>
        <v>3692.6</v>
      </c>
      <c r="G3268" s="18" t="n">
        <f aca="false">Total!G3268</f>
        <v>3785.1</v>
      </c>
      <c r="H3268" s="18" t="n">
        <f aca="false">Total!H3268</f>
        <v>-92.5</v>
      </c>
      <c r="I3268" s="18" t="n">
        <f aca="false">Total!I3268</f>
        <v>-15.35</v>
      </c>
      <c r="J3268" s="18" t="n">
        <f aca="false">IF($V3268="","",INDEX('Stock Exchange'!F$5:F$2450,$V3268))</f>
        <v>3692.6</v>
      </c>
      <c r="K3268" s="18" t="n">
        <f aca="false">IF($V3268="","",INDEX('Stock Exchange'!G$5:G$2450,$V3268))</f>
        <v>3680.6</v>
      </c>
      <c r="L3268" s="18" t="n">
        <f aca="false">IF($V3268="","",INDEX('Stock Exchange'!H$5:H$2450,$V3268))</f>
        <v>12</v>
      </c>
      <c r="M3268" s="18" t="n">
        <f aca="false">IF($V3268="","",INDEX('Stock Exchange'!I$5:I$2450,$V3268))</f>
        <v>1.99</v>
      </c>
      <c r="N3268" s="18" t="n">
        <f aca="false">IF($W3268="","",INDEX(Primary!F$5:F$2450,$W3268))</f>
        <v>0</v>
      </c>
      <c r="O3268" s="18" t="n">
        <f aca="false">IF($W3268="","",INDEX(Primary!G$5:G$2450,$W3268))</f>
        <v>104.5</v>
      </c>
      <c r="P3268" s="18" t="n">
        <f aca="false">IF($W3268="","",INDEX(Primary!H$5:H$2450,$W3268))</f>
        <v>-104.5</v>
      </c>
      <c r="Q3268" s="18" t="n">
        <f aca="false">IF($W3268="","",INDEX(Primary!I$5:I$2450,$W3268))</f>
        <v>-17.34</v>
      </c>
      <c r="R3268" s="19" t="n">
        <f aca="false">IF($E3268="Yes",L3268+P3268,"")</f>
        <v>-92.5</v>
      </c>
      <c r="S3268" s="19" t="n">
        <f aca="false">IF($E3268="Yes",H3268-R3268,"")</f>
        <v>0</v>
      </c>
      <c r="T3268" s="6" t="str">
        <f aca="false">IF($E3268="Yes",IF(ROUND(ABS(S3268),2)&lt;=$T$2,"OK","CHECK"),"n/a")</f>
        <v>OK</v>
      </c>
      <c r="U3268" s="20" t="n">
        <f aca="false">Total!J3268</f>
        <v>60.262</v>
      </c>
      <c r="V3268" s="17" t="n">
        <f aca="false">IFERROR(MATCH($A3268,'Stock Exchange'!$A$5:$A$2450,0),"")</f>
        <v>1050</v>
      </c>
      <c r="W3268" s="17" t="n">
        <f aca="false">IFERROR(MATCH($A3268,Primary!$A$5:$A$2450,0),"")</f>
        <v>1050</v>
      </c>
    </row>
    <row r="3269" customFormat="false" ht="15" hidden="false" customHeight="false" outlineLevel="0" collapsed="false">
      <c r="A3269" s="16" t="n">
        <f aca="false">Total!A3269</f>
        <v>41746</v>
      </c>
      <c r="B3269" s="17" t="n">
        <f aca="false">YEAR(A3269)</f>
        <v>2014</v>
      </c>
      <c r="C3269" s="17" t="n">
        <f aca="false">MONTH(A3269)</f>
        <v>4</v>
      </c>
      <c r="D3269" s="6" t="str">
        <f aca="false">IF(MONTH(A3269)&gt;=4,"FY "&amp;YEAR(A3269)&amp;"-"&amp;RIGHT(YEAR(A3269)+1,2),"FY "&amp;(YEAR(A3269)-1)&amp;"-"&amp;RIGHT(YEAR(A3269),2))</f>
        <v>FY 2014-15</v>
      </c>
      <c r="E3269" s="6" t="str">
        <f aca="false">IF(AND(V3269&lt;&gt;"",W3269&lt;&gt;""),"Yes","No")</f>
        <v>Yes</v>
      </c>
      <c r="F3269" s="18" t="n">
        <f aca="false">Total!F3269</f>
        <v>2999.2</v>
      </c>
      <c r="G3269" s="18" t="n">
        <f aca="false">Total!G3269</f>
        <v>3061.6</v>
      </c>
      <c r="H3269" s="18" t="n">
        <f aca="false">Total!H3269</f>
        <v>-62.4</v>
      </c>
      <c r="I3269" s="18" t="n">
        <f aca="false">Total!I3269</f>
        <v>-10.36</v>
      </c>
      <c r="J3269" s="18" t="n">
        <f aca="false">IF($V3269="","",INDEX('Stock Exchange'!F$5:F$2450,$V3269))</f>
        <v>2996.5</v>
      </c>
      <c r="K3269" s="18" t="n">
        <f aca="false">IF($V3269="","",INDEX('Stock Exchange'!G$5:G$2450,$V3269))</f>
        <v>2994</v>
      </c>
      <c r="L3269" s="18" t="n">
        <f aca="false">IF($V3269="","",INDEX('Stock Exchange'!H$5:H$2450,$V3269))</f>
        <v>2.5</v>
      </c>
      <c r="M3269" s="18" t="n">
        <f aca="false">IF($V3269="","",INDEX('Stock Exchange'!I$5:I$2450,$V3269))</f>
        <v>0.41</v>
      </c>
      <c r="N3269" s="18" t="n">
        <f aca="false">IF($W3269="","",INDEX(Primary!F$5:F$2450,$W3269))</f>
        <v>2.7</v>
      </c>
      <c r="O3269" s="18" t="n">
        <f aca="false">IF($W3269="","",INDEX(Primary!G$5:G$2450,$W3269))</f>
        <v>67.6</v>
      </c>
      <c r="P3269" s="18" t="n">
        <f aca="false">IF($W3269="","",INDEX(Primary!H$5:H$2450,$W3269))</f>
        <v>-64.9</v>
      </c>
      <c r="Q3269" s="18" t="n">
        <f aca="false">IF($W3269="","",INDEX(Primary!I$5:I$2450,$W3269))</f>
        <v>-10.78</v>
      </c>
      <c r="R3269" s="19" t="n">
        <f aca="false">IF($E3269="Yes",L3269+P3269,"")</f>
        <v>-62.4</v>
      </c>
      <c r="S3269" s="19" t="n">
        <f aca="false">IF($E3269="Yes",H3269-R3269,"")</f>
        <v>0</v>
      </c>
      <c r="T3269" s="6" t="str">
        <f aca="false">IF($E3269="Yes",IF(ROUND(ABS(S3269),2)&lt;=$T$2,"OK","CHECK"),"n/a")</f>
        <v>OK</v>
      </c>
      <c r="U3269" s="20" t="n">
        <f aca="false">Total!J3269</f>
        <v>60.2263</v>
      </c>
      <c r="V3269" s="17" t="n">
        <f aca="false">IFERROR(MATCH($A3269,'Stock Exchange'!$A$5:$A$2450,0),"")</f>
        <v>1051</v>
      </c>
      <c r="W3269" s="17" t="n">
        <f aca="false">IFERROR(MATCH($A3269,Primary!$A$5:$A$2450,0),"")</f>
        <v>1051</v>
      </c>
    </row>
    <row r="3270" customFormat="false" ht="15" hidden="false" customHeight="false" outlineLevel="0" collapsed="false">
      <c r="A3270" s="16" t="n">
        <f aca="false">Total!A3270</f>
        <v>41750</v>
      </c>
      <c r="B3270" s="17" t="n">
        <f aca="false">YEAR(A3270)</f>
        <v>2014</v>
      </c>
      <c r="C3270" s="17" t="n">
        <f aca="false">MONTH(A3270)</f>
        <v>4</v>
      </c>
      <c r="D3270" s="6" t="str">
        <f aca="false">IF(MONTH(A3270)&gt;=4,"FY "&amp;YEAR(A3270)&amp;"-"&amp;RIGHT(YEAR(A3270)+1,2),"FY "&amp;(YEAR(A3270)-1)&amp;"-"&amp;RIGHT(YEAR(A3270),2))</f>
        <v>FY 2014-15</v>
      </c>
      <c r="E3270" s="6" t="str">
        <f aca="false">IF(AND(V3270&lt;&gt;"",W3270&lt;&gt;""),"Yes","No")</f>
        <v>Yes</v>
      </c>
      <c r="F3270" s="18" t="n">
        <f aca="false">Total!F3270</f>
        <v>3357</v>
      </c>
      <c r="G3270" s="18" t="n">
        <f aca="false">Total!G3270</f>
        <v>2949</v>
      </c>
      <c r="H3270" s="18" t="n">
        <f aca="false">Total!H3270</f>
        <v>408.1</v>
      </c>
      <c r="I3270" s="18" t="n">
        <f aca="false">Total!I3270</f>
        <v>67.58</v>
      </c>
      <c r="J3270" s="18" t="n">
        <f aca="false">IF($V3270="","",INDEX('Stock Exchange'!F$5:F$2450,$V3270))</f>
        <v>3357</v>
      </c>
      <c r="K3270" s="18" t="n">
        <f aca="false">IF($V3270="","",INDEX('Stock Exchange'!G$5:G$2450,$V3270))</f>
        <v>2922.6</v>
      </c>
      <c r="L3270" s="18" t="n">
        <f aca="false">IF($V3270="","",INDEX('Stock Exchange'!H$5:H$2450,$V3270))</f>
        <v>434.5</v>
      </c>
      <c r="M3270" s="18" t="n">
        <f aca="false">IF($V3270="","",INDEX('Stock Exchange'!I$5:I$2450,$V3270))</f>
        <v>71.95</v>
      </c>
      <c r="N3270" s="18" t="n">
        <f aca="false">IF($W3270="","",INDEX(Primary!F$5:F$2450,$W3270))</f>
        <v>0</v>
      </c>
      <c r="O3270" s="18" t="n">
        <f aca="false">IF($W3270="","",INDEX(Primary!G$5:G$2450,$W3270))</f>
        <v>26.4</v>
      </c>
      <c r="P3270" s="18" t="n">
        <f aca="false">IF($W3270="","",INDEX(Primary!H$5:H$2450,$W3270))</f>
        <v>-26.4</v>
      </c>
      <c r="Q3270" s="18" t="n">
        <f aca="false">IF($W3270="","",INDEX(Primary!I$5:I$2450,$W3270))</f>
        <v>-4.37</v>
      </c>
      <c r="R3270" s="19" t="n">
        <f aca="false">IF($E3270="Yes",L3270+P3270,"")</f>
        <v>408.1</v>
      </c>
      <c r="S3270" s="19" t="n">
        <f aca="false">IF($E3270="Yes",H3270-R3270,"")</f>
        <v>0</v>
      </c>
      <c r="T3270" s="6" t="str">
        <f aca="false">IF($E3270="Yes",IF(ROUND(ABS(S3270),2)&lt;=$T$2,"OK","CHECK"),"n/a")</f>
        <v>OK</v>
      </c>
      <c r="U3270" s="20" t="n">
        <f aca="false">Total!J3270</f>
        <v>60.3805</v>
      </c>
      <c r="V3270" s="17" t="n">
        <f aca="false">IFERROR(MATCH($A3270,'Stock Exchange'!$A$5:$A$2450,0),"")</f>
        <v>1052</v>
      </c>
      <c r="W3270" s="17" t="n">
        <f aca="false">IFERROR(MATCH($A3270,Primary!$A$5:$A$2450,0),"")</f>
        <v>1052</v>
      </c>
    </row>
    <row r="3271" customFormat="false" ht="15" hidden="false" customHeight="false" outlineLevel="0" collapsed="false">
      <c r="A3271" s="16" t="n">
        <f aca="false">Total!A3271</f>
        <v>41751</v>
      </c>
      <c r="B3271" s="17" t="n">
        <f aca="false">YEAR(A3271)</f>
        <v>2014</v>
      </c>
      <c r="C3271" s="17" t="n">
        <f aca="false">MONTH(A3271)</f>
        <v>4</v>
      </c>
      <c r="D3271" s="6" t="str">
        <f aca="false">IF(MONTH(A3271)&gt;=4,"FY "&amp;YEAR(A3271)&amp;"-"&amp;RIGHT(YEAR(A3271)+1,2),"FY "&amp;(YEAR(A3271)-1)&amp;"-"&amp;RIGHT(YEAR(A3271),2))</f>
        <v>FY 2014-15</v>
      </c>
      <c r="E3271" s="6" t="str">
        <f aca="false">IF(AND(V3271&lt;&gt;"",W3271&lt;&gt;""),"Yes","No")</f>
        <v>Yes</v>
      </c>
      <c r="F3271" s="18" t="n">
        <f aca="false">Total!F3271</f>
        <v>2289.5</v>
      </c>
      <c r="G3271" s="18" t="n">
        <f aca="false">Total!G3271</f>
        <v>2067.1</v>
      </c>
      <c r="H3271" s="18" t="n">
        <f aca="false">Total!H3271</f>
        <v>222.4</v>
      </c>
      <c r="I3271" s="18" t="n">
        <f aca="false">Total!I3271</f>
        <v>36.86</v>
      </c>
      <c r="J3271" s="18" t="n">
        <f aca="false">IF($V3271="","",INDEX('Stock Exchange'!F$5:F$2450,$V3271))</f>
        <v>2289.5</v>
      </c>
      <c r="K3271" s="18" t="n">
        <f aca="false">IF($V3271="","",INDEX('Stock Exchange'!G$5:G$2450,$V3271))</f>
        <v>2027.2</v>
      </c>
      <c r="L3271" s="18" t="n">
        <f aca="false">IF($V3271="","",INDEX('Stock Exchange'!H$5:H$2450,$V3271))</f>
        <v>262.4</v>
      </c>
      <c r="M3271" s="18" t="n">
        <f aca="false">IF($V3271="","",INDEX('Stock Exchange'!I$5:I$2450,$V3271))</f>
        <v>43.48</v>
      </c>
      <c r="N3271" s="18" t="n">
        <f aca="false">IF($W3271="","",INDEX(Primary!F$5:F$2450,$W3271))</f>
        <v>0</v>
      </c>
      <c r="O3271" s="18" t="n">
        <f aca="false">IF($W3271="","",INDEX(Primary!G$5:G$2450,$W3271))</f>
        <v>40</v>
      </c>
      <c r="P3271" s="18" t="n">
        <f aca="false">IF($W3271="","",INDEX(Primary!H$5:H$2450,$W3271))</f>
        <v>-40</v>
      </c>
      <c r="Q3271" s="18" t="n">
        <f aca="false">IF($W3271="","",INDEX(Primary!I$5:I$2450,$W3271))</f>
        <v>-6.62</v>
      </c>
      <c r="R3271" s="19" t="n">
        <f aca="false">IF($E3271="Yes",L3271+P3271,"")</f>
        <v>222.4</v>
      </c>
      <c r="S3271" s="19" t="n">
        <f aca="false">IF($E3271="Yes",H3271-R3271,"")</f>
        <v>0</v>
      </c>
      <c r="T3271" s="6" t="str">
        <f aca="false">IF($E3271="Yes",IF(ROUND(ABS(S3271),2)&lt;=$T$2,"OK","CHECK"),"n/a")</f>
        <v>OK</v>
      </c>
      <c r="U3271" s="20" t="n">
        <f aca="false">Total!J3271</f>
        <v>60.335</v>
      </c>
      <c r="V3271" s="17" t="n">
        <f aca="false">IFERROR(MATCH($A3271,'Stock Exchange'!$A$5:$A$2450,0),"")</f>
        <v>1053</v>
      </c>
      <c r="W3271" s="17" t="n">
        <f aca="false">IFERROR(MATCH($A3271,Primary!$A$5:$A$2450,0),"")</f>
        <v>1053</v>
      </c>
    </row>
    <row r="3272" customFormat="false" ht="15" hidden="false" customHeight="false" outlineLevel="0" collapsed="false">
      <c r="A3272" s="16" t="n">
        <f aca="false">Total!A3272</f>
        <v>41752</v>
      </c>
      <c r="B3272" s="17" t="n">
        <f aca="false">YEAR(A3272)</f>
        <v>2014</v>
      </c>
      <c r="C3272" s="17" t="n">
        <f aca="false">MONTH(A3272)</f>
        <v>4</v>
      </c>
      <c r="D3272" s="6" t="str">
        <f aca="false">IF(MONTH(A3272)&gt;=4,"FY "&amp;YEAR(A3272)&amp;"-"&amp;RIGHT(YEAR(A3272)+1,2),"FY "&amp;(YEAR(A3272)-1)&amp;"-"&amp;RIGHT(YEAR(A3272),2))</f>
        <v>FY 2014-15</v>
      </c>
      <c r="E3272" s="6" t="str">
        <f aca="false">IF(AND(V3272&lt;&gt;"",W3272&lt;&gt;""),"Yes","No")</f>
        <v>Yes</v>
      </c>
      <c r="F3272" s="18" t="n">
        <f aca="false">Total!F3272</f>
        <v>2554.8</v>
      </c>
      <c r="G3272" s="18" t="n">
        <f aca="false">Total!G3272</f>
        <v>2367.7</v>
      </c>
      <c r="H3272" s="18" t="n">
        <f aca="false">Total!H3272</f>
        <v>187</v>
      </c>
      <c r="I3272" s="18" t="n">
        <f aca="false">Total!I3272</f>
        <v>30.8</v>
      </c>
      <c r="J3272" s="18" t="n">
        <f aca="false">IF($V3272="","",INDEX('Stock Exchange'!F$5:F$2450,$V3272))</f>
        <v>2552.1</v>
      </c>
      <c r="K3272" s="18" t="n">
        <f aca="false">IF($V3272="","",INDEX('Stock Exchange'!G$5:G$2450,$V3272))</f>
        <v>2323.3</v>
      </c>
      <c r="L3272" s="18" t="n">
        <f aca="false">IF($V3272="","",INDEX('Stock Exchange'!H$5:H$2450,$V3272))</f>
        <v>228.8</v>
      </c>
      <c r="M3272" s="18" t="n">
        <f aca="false">IF($V3272="","",INDEX('Stock Exchange'!I$5:I$2450,$V3272))</f>
        <v>37.69</v>
      </c>
      <c r="N3272" s="18" t="n">
        <f aca="false">IF($W3272="","",INDEX(Primary!F$5:F$2450,$W3272))</f>
        <v>2.6</v>
      </c>
      <c r="O3272" s="18" t="n">
        <f aca="false">IF($W3272="","",INDEX(Primary!G$5:G$2450,$W3272))</f>
        <v>44.5</v>
      </c>
      <c r="P3272" s="18" t="n">
        <f aca="false">IF($W3272="","",INDEX(Primary!H$5:H$2450,$W3272))</f>
        <v>-41.8</v>
      </c>
      <c r="Q3272" s="18" t="n">
        <f aca="false">IF($W3272="","",INDEX(Primary!I$5:I$2450,$W3272))</f>
        <v>-6.89</v>
      </c>
      <c r="R3272" s="19" t="n">
        <f aca="false">IF($E3272="Yes",L3272+P3272,"")</f>
        <v>187</v>
      </c>
      <c r="S3272" s="19" t="n">
        <f aca="false">IF($E3272="Yes",H3272-R3272,"")</f>
        <v>0</v>
      </c>
      <c r="T3272" s="6" t="str">
        <f aca="false">IF($E3272="Yes",IF(ROUND(ABS(S3272),2)&lt;=$T$2,"OK","CHECK"),"n/a")</f>
        <v>OK</v>
      </c>
      <c r="U3272" s="20" t="n">
        <f aca="false">Total!J3272</f>
        <v>60.7147</v>
      </c>
      <c r="V3272" s="17" t="n">
        <f aca="false">IFERROR(MATCH($A3272,'Stock Exchange'!$A$5:$A$2450,0),"")</f>
        <v>1054</v>
      </c>
      <c r="W3272" s="17" t="n">
        <f aca="false">IFERROR(MATCH($A3272,Primary!$A$5:$A$2450,0),"")</f>
        <v>1054</v>
      </c>
    </row>
    <row r="3273" customFormat="false" ht="15" hidden="false" customHeight="false" outlineLevel="0" collapsed="false">
      <c r="A3273" s="16" t="n">
        <f aca="false">Total!A3273</f>
        <v>41754</v>
      </c>
      <c r="B3273" s="17" t="n">
        <f aca="false">YEAR(A3273)</f>
        <v>2014</v>
      </c>
      <c r="C3273" s="17" t="n">
        <f aca="false">MONTH(A3273)</f>
        <v>4</v>
      </c>
      <c r="D3273" s="6" t="str">
        <f aca="false">IF(MONTH(A3273)&gt;=4,"FY "&amp;YEAR(A3273)&amp;"-"&amp;RIGHT(YEAR(A3273)+1,2),"FY "&amp;(YEAR(A3273)-1)&amp;"-"&amp;RIGHT(YEAR(A3273),2))</f>
        <v>FY 2014-15</v>
      </c>
      <c r="E3273" s="6" t="str">
        <f aca="false">IF(AND(V3273&lt;&gt;"",W3273&lt;&gt;""),"Yes","No")</f>
        <v>Yes</v>
      </c>
      <c r="F3273" s="18" t="n">
        <f aca="false">Total!F3273</f>
        <v>5610.9</v>
      </c>
      <c r="G3273" s="18" t="n">
        <f aca="false">Total!G3273</f>
        <v>4769.6</v>
      </c>
      <c r="H3273" s="18" t="n">
        <f aca="false">Total!H3273</f>
        <v>841.3</v>
      </c>
      <c r="I3273" s="18" t="n">
        <f aca="false">Total!I3273</f>
        <v>137.65</v>
      </c>
      <c r="J3273" s="18" t="n">
        <f aca="false">IF($V3273="","",INDEX('Stock Exchange'!F$5:F$2450,$V3273))</f>
        <v>5610.9</v>
      </c>
      <c r="K3273" s="18" t="n">
        <f aca="false">IF($V3273="","",INDEX('Stock Exchange'!G$5:G$2450,$V3273))</f>
        <v>4765.5</v>
      </c>
      <c r="L3273" s="18" t="n">
        <f aca="false">IF($V3273="","",INDEX('Stock Exchange'!H$5:H$2450,$V3273))</f>
        <v>845.4</v>
      </c>
      <c r="M3273" s="18" t="n">
        <f aca="false">IF($V3273="","",INDEX('Stock Exchange'!I$5:I$2450,$V3273))</f>
        <v>138.33</v>
      </c>
      <c r="N3273" s="18" t="n">
        <f aca="false">IF($W3273="","",INDEX(Primary!F$5:F$2450,$W3273))</f>
        <v>0</v>
      </c>
      <c r="O3273" s="18" t="n">
        <f aca="false">IF($W3273="","",INDEX(Primary!G$5:G$2450,$W3273))</f>
        <v>4.1</v>
      </c>
      <c r="P3273" s="18" t="n">
        <f aca="false">IF($W3273="","",INDEX(Primary!H$5:H$2450,$W3273))</f>
        <v>-4.1</v>
      </c>
      <c r="Q3273" s="18" t="n">
        <f aca="false">IF($W3273="","",INDEX(Primary!I$5:I$2450,$W3273))</f>
        <v>-0.68</v>
      </c>
      <c r="R3273" s="19" t="n">
        <f aca="false">IF($E3273="Yes",L3273+P3273,"")</f>
        <v>841.3</v>
      </c>
      <c r="S3273" s="19" t="n">
        <f aca="false">IF($E3273="Yes",H3273-R3273,"")</f>
        <v>0</v>
      </c>
      <c r="T3273" s="6" t="str">
        <f aca="false">IF($E3273="Yes",IF(ROUND(ABS(S3273),2)&lt;=$T$2,"OK","CHECK"),"n/a")</f>
        <v>OK</v>
      </c>
      <c r="U3273" s="20" t="n">
        <f aca="false">Total!J3273</f>
        <v>61.1163</v>
      </c>
      <c r="V3273" s="17" t="n">
        <f aca="false">IFERROR(MATCH($A3273,'Stock Exchange'!$A$5:$A$2450,0),"")</f>
        <v>1055</v>
      </c>
      <c r="W3273" s="17" t="n">
        <f aca="false">IFERROR(MATCH($A3273,Primary!$A$5:$A$2450,0),"")</f>
        <v>1055</v>
      </c>
    </row>
    <row r="3274" customFormat="false" ht="15" hidden="false" customHeight="false" outlineLevel="0" collapsed="false">
      <c r="A3274" s="16" t="n">
        <f aca="false">Total!A3274</f>
        <v>41757</v>
      </c>
      <c r="B3274" s="17" t="n">
        <f aca="false">YEAR(A3274)</f>
        <v>2014</v>
      </c>
      <c r="C3274" s="17" t="n">
        <f aca="false">MONTH(A3274)</f>
        <v>4</v>
      </c>
      <c r="D3274" s="6" t="str">
        <f aca="false">IF(MONTH(A3274)&gt;=4,"FY "&amp;YEAR(A3274)&amp;"-"&amp;RIGHT(YEAR(A3274)+1,2),"FY "&amp;(YEAR(A3274)-1)&amp;"-"&amp;RIGHT(YEAR(A3274),2))</f>
        <v>FY 2014-15</v>
      </c>
      <c r="E3274" s="6" t="str">
        <f aca="false">IF(AND(V3274&lt;&gt;"",W3274&lt;&gt;""),"Yes","No")</f>
        <v>Yes</v>
      </c>
      <c r="F3274" s="18" t="n">
        <f aca="false">Total!F3274</f>
        <v>4618.8</v>
      </c>
      <c r="G3274" s="18" t="n">
        <f aca="false">Total!G3274</f>
        <v>4361.6</v>
      </c>
      <c r="H3274" s="18" t="n">
        <f aca="false">Total!H3274</f>
        <v>257.2</v>
      </c>
      <c r="I3274" s="18" t="n">
        <f aca="false">Total!I3274</f>
        <v>42.08</v>
      </c>
      <c r="J3274" s="18" t="n">
        <f aca="false">IF($V3274="","",INDEX('Stock Exchange'!F$5:F$2450,$V3274))</f>
        <v>4618.8</v>
      </c>
      <c r="K3274" s="18" t="n">
        <f aca="false">IF($V3274="","",INDEX('Stock Exchange'!G$5:G$2450,$V3274))</f>
        <v>4248.5</v>
      </c>
      <c r="L3274" s="18" t="n">
        <f aca="false">IF($V3274="","",INDEX('Stock Exchange'!H$5:H$2450,$V3274))</f>
        <v>370.3</v>
      </c>
      <c r="M3274" s="18" t="n">
        <f aca="false">IF($V3274="","",INDEX('Stock Exchange'!I$5:I$2450,$V3274))</f>
        <v>60.6</v>
      </c>
      <c r="N3274" s="18" t="n">
        <f aca="false">IF($W3274="","",INDEX(Primary!F$5:F$2450,$W3274))</f>
        <v>0</v>
      </c>
      <c r="O3274" s="18" t="n">
        <f aca="false">IF($W3274="","",INDEX(Primary!G$5:G$2450,$W3274))</f>
        <v>113.2</v>
      </c>
      <c r="P3274" s="18" t="n">
        <f aca="false">IF($W3274="","",INDEX(Primary!H$5:H$2450,$W3274))</f>
        <v>-113.2</v>
      </c>
      <c r="Q3274" s="18" t="n">
        <f aca="false">IF($W3274="","",INDEX(Primary!I$5:I$2450,$W3274))</f>
        <v>-18.52</v>
      </c>
      <c r="R3274" s="19" t="n">
        <f aca="false">IF($E3274="Yes",L3274+P3274,"")</f>
        <v>257.1</v>
      </c>
      <c r="S3274" s="19" t="n">
        <f aca="false">IF($E3274="Yes",H3274-R3274,"")</f>
        <v>0.0999999999999659</v>
      </c>
      <c r="T3274" s="6" t="str">
        <f aca="false">IF($E3274="Yes",IF(ROUND(ABS(S3274),2)&lt;=$T$2,"OK","CHECK"),"n/a")</f>
        <v>OK</v>
      </c>
      <c r="U3274" s="20" t="n">
        <f aca="false">Total!J3274</f>
        <v>61.1163</v>
      </c>
      <c r="V3274" s="17" t="n">
        <f aca="false">IFERROR(MATCH($A3274,'Stock Exchange'!$A$5:$A$2450,0),"")</f>
        <v>1056</v>
      </c>
      <c r="W3274" s="17" t="n">
        <f aca="false">IFERROR(MATCH($A3274,Primary!$A$5:$A$2450,0),"")</f>
        <v>1056</v>
      </c>
    </row>
    <row r="3275" customFormat="false" ht="15" hidden="false" customHeight="false" outlineLevel="0" collapsed="false">
      <c r="A3275" s="16" t="n">
        <f aca="false">Total!A3275</f>
        <v>41758</v>
      </c>
      <c r="B3275" s="17" t="n">
        <f aca="false">YEAR(A3275)</f>
        <v>2014</v>
      </c>
      <c r="C3275" s="17" t="n">
        <f aca="false">MONTH(A3275)</f>
        <v>4</v>
      </c>
      <c r="D3275" s="6" t="str">
        <f aca="false">IF(MONTH(A3275)&gt;=4,"FY "&amp;YEAR(A3275)&amp;"-"&amp;RIGHT(YEAR(A3275)+1,2),"FY "&amp;(YEAR(A3275)-1)&amp;"-"&amp;RIGHT(YEAR(A3275),2))</f>
        <v>FY 2014-15</v>
      </c>
      <c r="E3275" s="6" t="str">
        <f aca="false">IF(AND(V3275&lt;&gt;"",W3275&lt;&gt;""),"Yes","No")</f>
        <v>Yes</v>
      </c>
      <c r="F3275" s="18" t="n">
        <f aca="false">Total!F3275</f>
        <v>3596.3</v>
      </c>
      <c r="G3275" s="18" t="n">
        <f aca="false">Total!G3275</f>
        <v>3448.3</v>
      </c>
      <c r="H3275" s="18" t="n">
        <f aca="false">Total!H3275</f>
        <v>148</v>
      </c>
      <c r="I3275" s="18" t="n">
        <f aca="false">Total!I3275</f>
        <v>24.45</v>
      </c>
      <c r="J3275" s="18" t="n">
        <f aca="false">IF($V3275="","",INDEX('Stock Exchange'!F$5:F$2450,$V3275))</f>
        <v>3536.1</v>
      </c>
      <c r="K3275" s="18" t="n">
        <f aca="false">IF($V3275="","",INDEX('Stock Exchange'!G$5:G$2450,$V3275))</f>
        <v>3444.8</v>
      </c>
      <c r="L3275" s="18" t="n">
        <f aca="false">IF($V3275="","",INDEX('Stock Exchange'!H$5:H$2450,$V3275))</f>
        <v>91.3</v>
      </c>
      <c r="M3275" s="18" t="n">
        <f aca="false">IF($V3275="","",INDEX('Stock Exchange'!I$5:I$2450,$V3275))</f>
        <v>15.08</v>
      </c>
      <c r="N3275" s="18" t="n">
        <f aca="false">IF($W3275="","",INDEX(Primary!F$5:F$2450,$W3275))</f>
        <v>60.2</v>
      </c>
      <c r="O3275" s="18" t="n">
        <f aca="false">IF($W3275="","",INDEX(Primary!G$5:G$2450,$W3275))</f>
        <v>3.5</v>
      </c>
      <c r="P3275" s="18" t="n">
        <f aca="false">IF($W3275="","",INDEX(Primary!H$5:H$2450,$W3275))</f>
        <v>56.7</v>
      </c>
      <c r="Q3275" s="18" t="n">
        <f aca="false">IF($W3275="","",INDEX(Primary!I$5:I$2450,$W3275))</f>
        <v>9.37</v>
      </c>
      <c r="R3275" s="19" t="n">
        <f aca="false">IF($E3275="Yes",L3275+P3275,"")</f>
        <v>148</v>
      </c>
      <c r="S3275" s="19" t="n">
        <f aca="false">IF($E3275="Yes",H3275-R3275,"")</f>
        <v>0</v>
      </c>
      <c r="T3275" s="6" t="str">
        <f aca="false">IF($E3275="Yes",IF(ROUND(ABS(S3275),2)&lt;=$T$2,"OK","CHECK"),"n/a")</f>
        <v>OK</v>
      </c>
      <c r="U3275" s="20" t="n">
        <f aca="false">Total!J3275</f>
        <v>60.5253</v>
      </c>
      <c r="V3275" s="17" t="n">
        <f aca="false">IFERROR(MATCH($A3275,'Stock Exchange'!$A$5:$A$2450,0),"")</f>
        <v>1057</v>
      </c>
      <c r="W3275" s="17" t="n">
        <f aca="false">IFERROR(MATCH($A3275,Primary!$A$5:$A$2450,0),"")</f>
        <v>1057</v>
      </c>
    </row>
    <row r="3276" customFormat="false" ht="15" hidden="false" customHeight="false" outlineLevel="0" collapsed="false">
      <c r="A3276" s="16" t="n">
        <f aca="false">Total!A3276</f>
        <v>41759</v>
      </c>
      <c r="B3276" s="17" t="n">
        <f aca="false">YEAR(A3276)</f>
        <v>2014</v>
      </c>
      <c r="C3276" s="17" t="n">
        <f aca="false">MONTH(A3276)</f>
        <v>4</v>
      </c>
      <c r="D3276" s="6" t="str">
        <f aca="false">IF(MONTH(A3276)&gt;=4,"FY "&amp;YEAR(A3276)&amp;"-"&amp;RIGHT(YEAR(A3276)+1,2),"FY "&amp;(YEAR(A3276)-1)&amp;"-"&amp;RIGHT(YEAR(A3276),2))</f>
        <v>FY 2014-15</v>
      </c>
      <c r="E3276" s="6" t="str">
        <f aca="false">IF(AND(V3276&lt;&gt;"",W3276&lt;&gt;""),"Yes","No")</f>
        <v>Yes</v>
      </c>
      <c r="F3276" s="18" t="n">
        <f aca="false">Total!F3276</f>
        <v>3182.8</v>
      </c>
      <c r="G3276" s="18" t="n">
        <f aca="false">Total!G3276</f>
        <v>2427.9</v>
      </c>
      <c r="H3276" s="18" t="n">
        <f aca="false">Total!H3276</f>
        <v>754.9</v>
      </c>
      <c r="I3276" s="18" t="n">
        <f aca="false">Total!I3276</f>
        <v>124.77</v>
      </c>
      <c r="J3276" s="18" t="n">
        <f aca="false">IF($V3276="","",INDEX('Stock Exchange'!F$5:F$2450,$V3276))</f>
        <v>2734.1</v>
      </c>
      <c r="K3276" s="18" t="n">
        <f aca="false">IF($V3276="","",INDEX('Stock Exchange'!G$5:G$2450,$V3276))</f>
        <v>2419.9</v>
      </c>
      <c r="L3276" s="18" t="n">
        <f aca="false">IF($V3276="","",INDEX('Stock Exchange'!H$5:H$2450,$V3276))</f>
        <v>314.2</v>
      </c>
      <c r="M3276" s="18" t="n">
        <f aca="false">IF($V3276="","",INDEX('Stock Exchange'!I$5:I$2450,$V3276))</f>
        <v>51.93</v>
      </c>
      <c r="N3276" s="18" t="n">
        <f aca="false">IF($W3276="","",INDEX(Primary!F$5:F$2450,$W3276))</f>
        <v>448.7</v>
      </c>
      <c r="O3276" s="18" t="n">
        <f aca="false">IF($W3276="","",INDEX(Primary!G$5:G$2450,$W3276))</f>
        <v>8</v>
      </c>
      <c r="P3276" s="18" t="n">
        <f aca="false">IF($W3276="","",INDEX(Primary!H$5:H$2450,$W3276))</f>
        <v>440.7</v>
      </c>
      <c r="Q3276" s="18" t="n">
        <f aca="false">IF($W3276="","",INDEX(Primary!I$5:I$2450,$W3276))</f>
        <v>72.84</v>
      </c>
      <c r="R3276" s="19" t="n">
        <f aca="false">IF($E3276="Yes",L3276+P3276,"")</f>
        <v>754.9</v>
      </c>
      <c r="S3276" s="19" t="n">
        <f aca="false">IF($E3276="Yes",H3276-R3276,"")</f>
        <v>0</v>
      </c>
      <c r="T3276" s="6" t="str">
        <f aca="false">IF($E3276="Yes",IF(ROUND(ABS(S3276),2)&lt;=$T$2,"OK","CHECK"),"n/a")</f>
        <v>OK</v>
      </c>
      <c r="U3276" s="20" t="n">
        <f aca="false">Total!J3276</f>
        <v>60.5041</v>
      </c>
      <c r="V3276" s="17" t="n">
        <f aca="false">IFERROR(MATCH($A3276,'Stock Exchange'!$A$5:$A$2450,0),"")</f>
        <v>1058</v>
      </c>
      <c r="W3276" s="17" t="n">
        <f aca="false">IFERROR(MATCH($A3276,Primary!$A$5:$A$2450,0),"")</f>
        <v>1058</v>
      </c>
    </row>
    <row r="3277" customFormat="false" ht="15" hidden="false" customHeight="false" outlineLevel="0" collapsed="false">
      <c r="A3277" s="16" t="n">
        <f aca="false">Total!A3277</f>
        <v>41761</v>
      </c>
      <c r="B3277" s="17" t="n">
        <f aca="false">YEAR(A3277)</f>
        <v>2014</v>
      </c>
      <c r="C3277" s="17" t="n">
        <f aca="false">MONTH(A3277)</f>
        <v>5</v>
      </c>
      <c r="D3277" s="6" t="str">
        <f aca="false">IF(MONTH(A3277)&gt;=4,"FY "&amp;YEAR(A3277)&amp;"-"&amp;RIGHT(YEAR(A3277)+1,2),"FY "&amp;(YEAR(A3277)-1)&amp;"-"&amp;RIGHT(YEAR(A3277),2))</f>
        <v>FY 2014-15</v>
      </c>
      <c r="E3277" s="6" t="str">
        <f aca="false">IF(AND(V3277&lt;&gt;"",W3277&lt;&gt;""),"Yes","No")</f>
        <v>Yes</v>
      </c>
      <c r="F3277" s="18" t="n">
        <f aca="false">Total!F3277</f>
        <v>4540.7</v>
      </c>
      <c r="G3277" s="18" t="n">
        <f aca="false">Total!G3277</f>
        <v>3961.1</v>
      </c>
      <c r="H3277" s="18" t="n">
        <f aca="false">Total!H3277</f>
        <v>579.6</v>
      </c>
      <c r="I3277" s="18" t="n">
        <f aca="false">Total!I3277</f>
        <v>96.06</v>
      </c>
      <c r="J3277" s="18" t="n">
        <f aca="false">IF($V3277="","",INDEX('Stock Exchange'!F$5:F$2450,$V3277))</f>
        <v>4437.3</v>
      </c>
      <c r="K3277" s="18" t="n">
        <f aca="false">IF($V3277="","",INDEX('Stock Exchange'!G$5:G$2450,$V3277))</f>
        <v>3959.1</v>
      </c>
      <c r="L3277" s="18" t="n">
        <f aca="false">IF($V3277="","",INDEX('Stock Exchange'!H$5:H$2450,$V3277))</f>
        <v>478.3</v>
      </c>
      <c r="M3277" s="18" t="n">
        <f aca="false">IF($V3277="","",INDEX('Stock Exchange'!I$5:I$2450,$V3277))</f>
        <v>79.26</v>
      </c>
      <c r="N3277" s="18" t="n">
        <f aca="false">IF($W3277="","",INDEX(Primary!F$5:F$2450,$W3277))</f>
        <v>103.4</v>
      </c>
      <c r="O3277" s="18" t="n">
        <f aca="false">IF($W3277="","",INDEX(Primary!G$5:G$2450,$W3277))</f>
        <v>2.1</v>
      </c>
      <c r="P3277" s="18" t="n">
        <f aca="false">IF($W3277="","",INDEX(Primary!H$5:H$2450,$W3277))</f>
        <v>101.3</v>
      </c>
      <c r="Q3277" s="18" t="n">
        <f aca="false">IF($W3277="","",INDEX(Primary!I$5:I$2450,$W3277))</f>
        <v>16.8</v>
      </c>
      <c r="R3277" s="19" t="n">
        <f aca="false">IF($E3277="Yes",L3277+P3277,"")</f>
        <v>579.6</v>
      </c>
      <c r="S3277" s="19" t="n">
        <f aca="false">IF($E3277="Yes",H3277-R3277,"")</f>
        <v>0</v>
      </c>
      <c r="T3277" s="6" t="str">
        <f aca="false">IF($E3277="Yes",IF(ROUND(ABS(S3277),2)&lt;=$T$2,"OK","CHECK"),"n/a")</f>
        <v>OK</v>
      </c>
      <c r="U3277" s="20" t="n">
        <f aca="false">Total!J3277</f>
        <v>60.3375</v>
      </c>
      <c r="V3277" s="17" t="n">
        <f aca="false">IFERROR(MATCH($A3277,'Stock Exchange'!$A$5:$A$2450,0),"")</f>
        <v>1059</v>
      </c>
      <c r="W3277" s="17" t="n">
        <f aca="false">IFERROR(MATCH($A3277,Primary!$A$5:$A$2450,0),"")</f>
        <v>1059</v>
      </c>
    </row>
    <row r="3278" customFormat="false" ht="15" hidden="false" customHeight="false" outlineLevel="0" collapsed="false">
      <c r="A3278" s="16" t="n">
        <f aca="false">Total!A3278</f>
        <v>41764</v>
      </c>
      <c r="B3278" s="17" t="n">
        <f aca="false">YEAR(A3278)</f>
        <v>2014</v>
      </c>
      <c r="C3278" s="17" t="n">
        <f aca="false">MONTH(A3278)</f>
        <v>5</v>
      </c>
      <c r="D3278" s="6" t="str">
        <f aca="false">IF(MONTH(A3278)&gt;=4,"FY "&amp;YEAR(A3278)&amp;"-"&amp;RIGHT(YEAR(A3278)+1,2),"FY "&amp;(YEAR(A3278)-1)&amp;"-"&amp;RIGHT(YEAR(A3278),2))</f>
        <v>FY 2014-15</v>
      </c>
      <c r="E3278" s="6" t="str">
        <f aca="false">IF(AND(V3278&lt;&gt;"",W3278&lt;&gt;""),"Yes","No")</f>
        <v>Yes</v>
      </c>
      <c r="F3278" s="18" t="n">
        <f aca="false">Total!F3278</f>
        <v>2863.5</v>
      </c>
      <c r="G3278" s="18" t="n">
        <f aca="false">Total!G3278</f>
        <v>2399</v>
      </c>
      <c r="H3278" s="18" t="n">
        <f aca="false">Total!H3278</f>
        <v>464.5</v>
      </c>
      <c r="I3278" s="18" t="n">
        <f aca="false">Total!I3278</f>
        <v>77.13</v>
      </c>
      <c r="J3278" s="18" t="n">
        <f aca="false">IF($V3278="","",INDEX('Stock Exchange'!F$5:F$2450,$V3278))</f>
        <v>2792.4</v>
      </c>
      <c r="K3278" s="18" t="n">
        <f aca="false">IF($V3278="","",INDEX('Stock Exchange'!G$5:G$2450,$V3278))</f>
        <v>2384.7</v>
      </c>
      <c r="L3278" s="18" t="n">
        <f aca="false">IF($V3278="","",INDEX('Stock Exchange'!H$5:H$2450,$V3278))</f>
        <v>407.7</v>
      </c>
      <c r="M3278" s="18" t="n">
        <f aca="false">IF($V3278="","",INDEX('Stock Exchange'!I$5:I$2450,$V3278))</f>
        <v>67.7</v>
      </c>
      <c r="N3278" s="18" t="n">
        <f aca="false">IF($W3278="","",INDEX(Primary!F$5:F$2450,$W3278))</f>
        <v>71.2</v>
      </c>
      <c r="O3278" s="18" t="n">
        <f aca="false">IF($W3278="","",INDEX(Primary!G$5:G$2450,$W3278))</f>
        <v>14.4</v>
      </c>
      <c r="P3278" s="18" t="n">
        <f aca="false">IF($W3278="","",INDEX(Primary!H$5:H$2450,$W3278))</f>
        <v>56.8</v>
      </c>
      <c r="Q3278" s="18" t="n">
        <f aca="false">IF($W3278="","",INDEX(Primary!I$5:I$2450,$W3278))</f>
        <v>9.43</v>
      </c>
      <c r="R3278" s="19" t="n">
        <f aca="false">IF($E3278="Yes",L3278+P3278,"")</f>
        <v>464.5</v>
      </c>
      <c r="S3278" s="19" t="n">
        <f aca="false">IF($E3278="Yes",H3278-R3278,"")</f>
        <v>0</v>
      </c>
      <c r="T3278" s="6" t="str">
        <f aca="false">IF($E3278="Yes",IF(ROUND(ABS(S3278),2)&lt;=$T$2,"OK","CHECK"),"n/a")</f>
        <v>OK</v>
      </c>
      <c r="U3278" s="20" t="n">
        <f aca="false">Total!J3278</f>
        <v>60.225</v>
      </c>
      <c r="V3278" s="17" t="n">
        <f aca="false">IFERROR(MATCH($A3278,'Stock Exchange'!$A$5:$A$2450,0),"")</f>
        <v>1060</v>
      </c>
      <c r="W3278" s="17" t="n">
        <f aca="false">IFERROR(MATCH($A3278,Primary!$A$5:$A$2450,0),"")</f>
        <v>1060</v>
      </c>
    </row>
    <row r="3279" customFormat="false" ht="15" hidden="false" customHeight="false" outlineLevel="0" collapsed="false">
      <c r="A3279" s="16" t="n">
        <f aca="false">Total!A3279</f>
        <v>41765</v>
      </c>
      <c r="B3279" s="17" t="n">
        <f aca="false">YEAR(A3279)</f>
        <v>2014</v>
      </c>
      <c r="C3279" s="17" t="n">
        <f aca="false">MONTH(A3279)</f>
        <v>5</v>
      </c>
      <c r="D3279" s="6" t="str">
        <f aca="false">IF(MONTH(A3279)&gt;=4,"FY "&amp;YEAR(A3279)&amp;"-"&amp;RIGHT(YEAR(A3279)+1,2),"FY "&amp;(YEAR(A3279)-1)&amp;"-"&amp;RIGHT(YEAR(A3279),2))</f>
        <v>FY 2014-15</v>
      </c>
      <c r="E3279" s="6" t="str">
        <f aca="false">IF(AND(V3279&lt;&gt;"",W3279&lt;&gt;""),"Yes","No")</f>
        <v>Yes</v>
      </c>
      <c r="F3279" s="18" t="n">
        <f aca="false">Total!F3279</f>
        <v>2235.2</v>
      </c>
      <c r="G3279" s="18" t="n">
        <f aca="false">Total!G3279</f>
        <v>1906.7</v>
      </c>
      <c r="H3279" s="18" t="n">
        <f aca="false">Total!H3279</f>
        <v>328.5</v>
      </c>
      <c r="I3279" s="18" t="n">
        <f aca="false">Total!I3279</f>
        <v>54.71</v>
      </c>
      <c r="J3279" s="18" t="n">
        <f aca="false">IF($V3279="","",INDEX('Stock Exchange'!F$5:F$2450,$V3279))</f>
        <v>2235.2</v>
      </c>
      <c r="K3279" s="18" t="n">
        <f aca="false">IF($V3279="","",INDEX('Stock Exchange'!G$5:G$2450,$V3279))</f>
        <v>1903</v>
      </c>
      <c r="L3279" s="18" t="n">
        <f aca="false">IF($V3279="","",INDEX('Stock Exchange'!H$5:H$2450,$V3279))</f>
        <v>332.2</v>
      </c>
      <c r="M3279" s="18" t="n">
        <f aca="false">IF($V3279="","",INDEX('Stock Exchange'!I$5:I$2450,$V3279))</f>
        <v>55.32</v>
      </c>
      <c r="N3279" s="18" t="n">
        <f aca="false">IF($W3279="","",INDEX(Primary!F$5:F$2450,$W3279))</f>
        <v>0</v>
      </c>
      <c r="O3279" s="18" t="n">
        <f aca="false">IF($W3279="","",INDEX(Primary!G$5:G$2450,$W3279))</f>
        <v>3.7</v>
      </c>
      <c r="P3279" s="18" t="n">
        <f aca="false">IF($W3279="","",INDEX(Primary!H$5:H$2450,$W3279))</f>
        <v>-3.7</v>
      </c>
      <c r="Q3279" s="18" t="n">
        <f aca="false">IF($W3279="","",INDEX(Primary!I$5:I$2450,$W3279))</f>
        <v>-0.61</v>
      </c>
      <c r="R3279" s="19" t="n">
        <f aca="false">IF($E3279="Yes",L3279+P3279,"")</f>
        <v>328.5</v>
      </c>
      <c r="S3279" s="19" t="n">
        <f aca="false">IF($E3279="Yes",H3279-R3279,"")</f>
        <v>0</v>
      </c>
      <c r="T3279" s="6" t="str">
        <f aca="false">IF($E3279="Yes",IF(ROUND(ABS(S3279),2)&lt;=$T$2,"OK","CHECK"),"n/a")</f>
        <v>OK</v>
      </c>
      <c r="U3279" s="20" t="n">
        <f aca="false">Total!J3279</f>
        <v>60.0475</v>
      </c>
      <c r="V3279" s="17" t="n">
        <f aca="false">IFERROR(MATCH($A3279,'Stock Exchange'!$A$5:$A$2450,0),"")</f>
        <v>1061</v>
      </c>
      <c r="W3279" s="17" t="n">
        <f aca="false">IFERROR(MATCH($A3279,Primary!$A$5:$A$2450,0),"")</f>
        <v>1061</v>
      </c>
    </row>
    <row r="3280" customFormat="false" ht="15" hidden="false" customHeight="false" outlineLevel="0" collapsed="false">
      <c r="A3280" s="16" t="n">
        <f aca="false">Total!A3280</f>
        <v>41766</v>
      </c>
      <c r="B3280" s="17" t="n">
        <f aca="false">YEAR(A3280)</f>
        <v>2014</v>
      </c>
      <c r="C3280" s="17" t="n">
        <f aca="false">MONTH(A3280)</f>
        <v>5</v>
      </c>
      <c r="D3280" s="6" t="str">
        <f aca="false">IF(MONTH(A3280)&gt;=4,"FY "&amp;YEAR(A3280)&amp;"-"&amp;RIGHT(YEAR(A3280)+1,2),"FY "&amp;(YEAR(A3280)-1)&amp;"-"&amp;RIGHT(YEAR(A3280),2))</f>
        <v>FY 2014-15</v>
      </c>
      <c r="E3280" s="6" t="str">
        <f aca="false">IF(AND(V3280&lt;&gt;"",W3280&lt;&gt;""),"Yes","No")</f>
        <v>Yes</v>
      </c>
      <c r="F3280" s="18" t="n">
        <f aca="false">Total!F3280</f>
        <v>1718.4</v>
      </c>
      <c r="G3280" s="18" t="n">
        <f aca="false">Total!G3280</f>
        <v>1642.4</v>
      </c>
      <c r="H3280" s="18" t="n">
        <f aca="false">Total!H3280</f>
        <v>76.1</v>
      </c>
      <c r="I3280" s="18" t="n">
        <f aca="false">Total!I3280</f>
        <v>12.64</v>
      </c>
      <c r="J3280" s="18" t="n">
        <f aca="false">IF($V3280="","",INDEX('Stock Exchange'!F$5:F$2450,$V3280))</f>
        <v>1718.4</v>
      </c>
      <c r="K3280" s="18" t="n">
        <f aca="false">IF($V3280="","",INDEX('Stock Exchange'!G$5:G$2450,$V3280))</f>
        <v>1642.4</v>
      </c>
      <c r="L3280" s="18" t="n">
        <f aca="false">IF($V3280="","",INDEX('Stock Exchange'!H$5:H$2450,$V3280))</f>
        <v>76</v>
      </c>
      <c r="M3280" s="18" t="n">
        <f aca="false">IF($V3280="","",INDEX('Stock Exchange'!I$5:I$2450,$V3280))</f>
        <v>12.63</v>
      </c>
      <c r="N3280" s="18" t="n">
        <f aca="false">IF($W3280="","",INDEX(Primary!F$5:F$2450,$W3280))</f>
        <v>0</v>
      </c>
      <c r="O3280" s="18" t="n">
        <f aca="false">IF($W3280="","",INDEX(Primary!G$5:G$2450,$W3280))</f>
        <v>0</v>
      </c>
      <c r="P3280" s="18" t="n">
        <f aca="false">IF($W3280="","",INDEX(Primary!H$5:H$2450,$W3280))</f>
        <v>0</v>
      </c>
      <c r="Q3280" s="18" t="n">
        <f aca="false">IF($W3280="","",INDEX(Primary!I$5:I$2450,$W3280))</f>
        <v>0</v>
      </c>
      <c r="R3280" s="19" t="n">
        <f aca="false">IF($E3280="Yes",L3280+P3280,"")</f>
        <v>76</v>
      </c>
      <c r="S3280" s="19" t="n">
        <f aca="false">IF($E3280="Yes",H3280-R3280,"")</f>
        <v>0.0999999999999943</v>
      </c>
      <c r="T3280" s="6" t="str">
        <f aca="false">IF($E3280="Yes",IF(ROUND(ABS(S3280),2)&lt;=$T$2,"OK","CHECK"),"n/a")</f>
        <v>OK</v>
      </c>
      <c r="U3280" s="20" t="n">
        <f aca="false">Total!J3280</f>
        <v>60.202</v>
      </c>
      <c r="V3280" s="17" t="n">
        <f aca="false">IFERROR(MATCH($A3280,'Stock Exchange'!$A$5:$A$2450,0),"")</f>
        <v>1062</v>
      </c>
      <c r="W3280" s="17" t="n">
        <f aca="false">IFERROR(MATCH($A3280,Primary!$A$5:$A$2450,0),"")</f>
        <v>1062</v>
      </c>
    </row>
    <row r="3281" customFormat="false" ht="15" hidden="false" customHeight="false" outlineLevel="0" collapsed="false">
      <c r="A3281" s="16" t="n">
        <f aca="false">Total!A3281</f>
        <v>41767</v>
      </c>
      <c r="B3281" s="17" t="n">
        <f aca="false">YEAR(A3281)</f>
        <v>2014</v>
      </c>
      <c r="C3281" s="17" t="n">
        <f aca="false">MONTH(A3281)</f>
        <v>5</v>
      </c>
      <c r="D3281" s="6" t="str">
        <f aca="false">IF(MONTH(A3281)&gt;=4,"FY "&amp;YEAR(A3281)&amp;"-"&amp;RIGHT(YEAR(A3281)+1,2),"FY "&amp;(YEAR(A3281)-1)&amp;"-"&amp;RIGHT(YEAR(A3281),2))</f>
        <v>FY 2014-15</v>
      </c>
      <c r="E3281" s="6" t="str">
        <f aca="false">IF(AND(V3281&lt;&gt;"",W3281&lt;&gt;""),"Yes","No")</f>
        <v>Yes</v>
      </c>
      <c r="F3281" s="18" t="n">
        <f aca="false">Total!F3281</f>
        <v>4265</v>
      </c>
      <c r="G3281" s="18" t="n">
        <f aca="false">Total!G3281</f>
        <v>4116.9</v>
      </c>
      <c r="H3281" s="18" t="n">
        <f aca="false">Total!H3281</f>
        <v>148.1</v>
      </c>
      <c r="I3281" s="18" t="n">
        <f aca="false">Total!I3281</f>
        <v>24.67</v>
      </c>
      <c r="J3281" s="18" t="n">
        <f aca="false">IF($V3281="","",INDEX('Stock Exchange'!F$5:F$2450,$V3281))</f>
        <v>4256.8</v>
      </c>
      <c r="K3281" s="18" t="n">
        <f aca="false">IF($V3281="","",INDEX('Stock Exchange'!G$5:G$2450,$V3281))</f>
        <v>4116.4</v>
      </c>
      <c r="L3281" s="18" t="n">
        <f aca="false">IF($V3281="","",INDEX('Stock Exchange'!H$5:H$2450,$V3281))</f>
        <v>140.5</v>
      </c>
      <c r="M3281" s="18" t="n">
        <f aca="false">IF($V3281="","",INDEX('Stock Exchange'!I$5:I$2450,$V3281))</f>
        <v>23.4</v>
      </c>
      <c r="N3281" s="18" t="n">
        <f aca="false">IF($W3281="","",INDEX(Primary!F$5:F$2450,$W3281))</f>
        <v>8.2</v>
      </c>
      <c r="O3281" s="18" t="n">
        <f aca="false">IF($W3281="","",INDEX(Primary!G$5:G$2450,$W3281))</f>
        <v>0.5</v>
      </c>
      <c r="P3281" s="18" t="n">
        <f aca="false">IF($W3281="","",INDEX(Primary!H$5:H$2450,$W3281))</f>
        <v>7.7</v>
      </c>
      <c r="Q3281" s="18" t="n">
        <f aca="false">IF($W3281="","",INDEX(Primary!I$5:I$2450,$W3281))</f>
        <v>1.28</v>
      </c>
      <c r="R3281" s="19" t="n">
        <f aca="false">IF($E3281="Yes",L3281+P3281,"")</f>
        <v>148.2</v>
      </c>
      <c r="S3281" s="19" t="n">
        <f aca="false">IF($E3281="Yes",H3281-R3281,"")</f>
        <v>-0.0999999999999943</v>
      </c>
      <c r="T3281" s="6" t="str">
        <f aca="false">IF($E3281="Yes",IF(ROUND(ABS(S3281),2)&lt;=$T$2,"OK","CHECK"),"n/a")</f>
        <v>OK</v>
      </c>
      <c r="U3281" s="20" t="n">
        <f aca="false">Total!J3281</f>
        <v>60.0399</v>
      </c>
      <c r="V3281" s="17" t="n">
        <f aca="false">IFERROR(MATCH($A3281,'Stock Exchange'!$A$5:$A$2450,0),"")</f>
        <v>1063</v>
      </c>
      <c r="W3281" s="17" t="n">
        <f aca="false">IFERROR(MATCH($A3281,Primary!$A$5:$A$2450,0),"")</f>
        <v>1063</v>
      </c>
    </row>
    <row r="3282" customFormat="false" ht="15" hidden="false" customHeight="false" outlineLevel="0" collapsed="false">
      <c r="A3282" s="16" t="n">
        <f aca="false">Total!A3282</f>
        <v>41768</v>
      </c>
      <c r="B3282" s="17" t="n">
        <f aca="false">YEAR(A3282)</f>
        <v>2014</v>
      </c>
      <c r="C3282" s="17" t="n">
        <f aca="false">MONTH(A3282)</f>
        <v>5</v>
      </c>
      <c r="D3282" s="6" t="str">
        <f aca="false">IF(MONTH(A3282)&gt;=4,"FY "&amp;YEAR(A3282)&amp;"-"&amp;RIGHT(YEAR(A3282)+1,2),"FY "&amp;(YEAR(A3282)-1)&amp;"-"&amp;RIGHT(YEAR(A3282),2))</f>
        <v>FY 2014-15</v>
      </c>
      <c r="E3282" s="6" t="str">
        <f aca="false">IF(AND(V3282&lt;&gt;"",W3282&lt;&gt;""),"Yes","No")</f>
        <v>Yes</v>
      </c>
      <c r="F3282" s="18" t="n">
        <f aca="false">Total!F3282</f>
        <v>3553.3</v>
      </c>
      <c r="G3282" s="18" t="n">
        <f aca="false">Total!G3282</f>
        <v>3025.5</v>
      </c>
      <c r="H3282" s="18" t="n">
        <f aca="false">Total!H3282</f>
        <v>527.8</v>
      </c>
      <c r="I3282" s="18" t="n">
        <f aca="false">Total!I3282</f>
        <v>87.97</v>
      </c>
      <c r="J3282" s="18" t="n">
        <f aca="false">IF($V3282="","",INDEX('Stock Exchange'!F$5:F$2450,$V3282))</f>
        <v>3542.9</v>
      </c>
      <c r="K3282" s="18" t="n">
        <f aca="false">IF($V3282="","",INDEX('Stock Exchange'!G$5:G$2450,$V3282))</f>
        <v>3024.4</v>
      </c>
      <c r="L3282" s="18" t="n">
        <f aca="false">IF($V3282="","",INDEX('Stock Exchange'!H$5:H$2450,$V3282))</f>
        <v>518.5</v>
      </c>
      <c r="M3282" s="18" t="n">
        <f aca="false">IF($V3282="","",INDEX('Stock Exchange'!I$5:I$2450,$V3282))</f>
        <v>86.43</v>
      </c>
      <c r="N3282" s="18" t="n">
        <f aca="false">IF($W3282="","",INDEX(Primary!F$5:F$2450,$W3282))</f>
        <v>10.3</v>
      </c>
      <c r="O3282" s="18" t="n">
        <f aca="false">IF($W3282="","",INDEX(Primary!G$5:G$2450,$W3282))</f>
        <v>1.1</v>
      </c>
      <c r="P3282" s="18" t="n">
        <f aca="false">IF($W3282="","",INDEX(Primary!H$5:H$2450,$W3282))</f>
        <v>9.3</v>
      </c>
      <c r="Q3282" s="18" t="n">
        <f aca="false">IF($W3282="","",INDEX(Primary!I$5:I$2450,$W3282))</f>
        <v>1.54</v>
      </c>
      <c r="R3282" s="19" t="n">
        <f aca="false">IF($E3282="Yes",L3282+P3282,"")</f>
        <v>527.8</v>
      </c>
      <c r="S3282" s="19" t="n">
        <f aca="false">IF($E3282="Yes",H3282-R3282,"")</f>
        <v>0</v>
      </c>
      <c r="T3282" s="6" t="str">
        <f aca="false">IF($E3282="Yes",IF(ROUND(ABS(S3282),2)&lt;=$T$2,"OK","CHECK"),"n/a")</f>
        <v>OK</v>
      </c>
      <c r="U3282" s="20" t="n">
        <f aca="false">Total!J3282</f>
        <v>59.9913</v>
      </c>
      <c r="V3282" s="17" t="n">
        <f aca="false">IFERROR(MATCH($A3282,'Stock Exchange'!$A$5:$A$2450,0),"")</f>
        <v>1064</v>
      </c>
      <c r="W3282" s="17" t="n">
        <f aca="false">IFERROR(MATCH($A3282,Primary!$A$5:$A$2450,0),"")</f>
        <v>1064</v>
      </c>
    </row>
    <row r="3283" customFormat="false" ht="15" hidden="false" customHeight="false" outlineLevel="0" collapsed="false">
      <c r="A3283" s="16" t="n">
        <f aca="false">Total!A3283</f>
        <v>41771</v>
      </c>
      <c r="B3283" s="17" t="n">
        <f aca="false">YEAR(A3283)</f>
        <v>2014</v>
      </c>
      <c r="C3283" s="17" t="n">
        <f aca="false">MONTH(A3283)</f>
        <v>5</v>
      </c>
      <c r="D3283" s="6" t="str">
        <f aca="false">IF(MONTH(A3283)&gt;=4,"FY "&amp;YEAR(A3283)&amp;"-"&amp;RIGHT(YEAR(A3283)+1,2),"FY "&amp;(YEAR(A3283)-1)&amp;"-"&amp;RIGHT(YEAR(A3283),2))</f>
        <v>FY 2014-15</v>
      </c>
      <c r="E3283" s="6" t="str">
        <f aca="false">IF(AND(V3283&lt;&gt;"",W3283&lt;&gt;""),"Yes","No")</f>
        <v>Yes</v>
      </c>
      <c r="F3283" s="18" t="n">
        <f aca="false">Total!F3283</f>
        <v>4679.2</v>
      </c>
      <c r="G3283" s="18" t="n">
        <f aca="false">Total!G3283</f>
        <v>3416.9</v>
      </c>
      <c r="H3283" s="18" t="n">
        <f aca="false">Total!H3283</f>
        <v>1262.3</v>
      </c>
      <c r="I3283" s="18" t="n">
        <f aca="false">Total!I3283</f>
        <v>210.2</v>
      </c>
      <c r="J3283" s="18" t="n">
        <f aca="false">IF($V3283="","",INDEX('Stock Exchange'!F$5:F$2450,$V3283))</f>
        <v>4677.5</v>
      </c>
      <c r="K3283" s="18" t="n">
        <f aca="false">IF($V3283="","",INDEX('Stock Exchange'!G$5:G$2450,$V3283))</f>
        <v>3416.9</v>
      </c>
      <c r="L3283" s="18" t="n">
        <f aca="false">IF($V3283="","",INDEX('Stock Exchange'!H$5:H$2450,$V3283))</f>
        <v>1260.6</v>
      </c>
      <c r="M3283" s="18" t="n">
        <f aca="false">IF($V3283="","",INDEX('Stock Exchange'!I$5:I$2450,$V3283))</f>
        <v>209.92</v>
      </c>
      <c r="N3283" s="18" t="n">
        <f aca="false">IF($W3283="","",INDEX(Primary!F$5:F$2450,$W3283))</f>
        <v>1.7</v>
      </c>
      <c r="O3283" s="18" t="n">
        <f aca="false">IF($W3283="","",INDEX(Primary!G$5:G$2450,$W3283))</f>
        <v>0</v>
      </c>
      <c r="P3283" s="18" t="n">
        <f aca="false">IF($W3283="","",INDEX(Primary!H$5:H$2450,$W3283))</f>
        <v>1.7</v>
      </c>
      <c r="Q3283" s="18" t="n">
        <f aca="false">IF($W3283="","",INDEX(Primary!I$5:I$2450,$W3283))</f>
        <v>0.28</v>
      </c>
      <c r="R3283" s="19" t="n">
        <f aca="false">IF($E3283="Yes",L3283+P3283,"")</f>
        <v>1262.3</v>
      </c>
      <c r="S3283" s="19" t="n">
        <f aca="false">IF($E3283="Yes",H3283-R3283,"")</f>
        <v>0</v>
      </c>
      <c r="T3283" s="6" t="str">
        <f aca="false">IF($E3283="Yes",IF(ROUND(ABS(S3283),2)&lt;=$T$2,"OK","CHECK"),"n/a")</f>
        <v>OK</v>
      </c>
      <c r="U3283" s="20" t="n">
        <f aca="false">Total!J3283</f>
        <v>60.054</v>
      </c>
      <c r="V3283" s="17" t="n">
        <f aca="false">IFERROR(MATCH($A3283,'Stock Exchange'!$A$5:$A$2450,0),"")</f>
        <v>1065</v>
      </c>
      <c r="W3283" s="17" t="n">
        <f aca="false">IFERROR(MATCH($A3283,Primary!$A$5:$A$2450,0),"")</f>
        <v>1065</v>
      </c>
    </row>
    <row r="3284" customFormat="false" ht="15" hidden="false" customHeight="false" outlineLevel="0" collapsed="false">
      <c r="A3284" s="16" t="n">
        <f aca="false">Total!A3284</f>
        <v>41772</v>
      </c>
      <c r="B3284" s="17" t="n">
        <f aca="false">YEAR(A3284)</f>
        <v>2014</v>
      </c>
      <c r="C3284" s="17" t="n">
        <f aca="false">MONTH(A3284)</f>
        <v>5</v>
      </c>
      <c r="D3284" s="6" t="str">
        <f aca="false">IF(MONTH(A3284)&gt;=4,"FY "&amp;YEAR(A3284)&amp;"-"&amp;RIGHT(YEAR(A3284)+1,2),"FY "&amp;(YEAR(A3284)-1)&amp;"-"&amp;RIGHT(YEAR(A3284),2))</f>
        <v>FY 2014-15</v>
      </c>
      <c r="E3284" s="6" t="str">
        <f aca="false">IF(AND(V3284&lt;&gt;"",W3284&lt;&gt;""),"Yes","No")</f>
        <v>Yes</v>
      </c>
      <c r="F3284" s="18" t="n">
        <f aca="false">Total!F3284</f>
        <v>4600.1</v>
      </c>
      <c r="G3284" s="18" t="n">
        <f aca="false">Total!G3284</f>
        <v>3385.3</v>
      </c>
      <c r="H3284" s="18" t="n">
        <f aca="false">Total!H3284</f>
        <v>1214.8</v>
      </c>
      <c r="I3284" s="18" t="n">
        <f aca="false">Total!I3284</f>
        <v>203.39</v>
      </c>
      <c r="J3284" s="18" t="n">
        <f aca="false">IF($V3284="","",INDEX('Stock Exchange'!F$5:F$2450,$V3284))</f>
        <v>4600.1</v>
      </c>
      <c r="K3284" s="18" t="n">
        <f aca="false">IF($V3284="","",INDEX('Stock Exchange'!G$5:G$2450,$V3284))</f>
        <v>3385.3</v>
      </c>
      <c r="L3284" s="18" t="n">
        <f aca="false">IF($V3284="","",INDEX('Stock Exchange'!H$5:H$2450,$V3284))</f>
        <v>1214.8</v>
      </c>
      <c r="M3284" s="18" t="n">
        <f aca="false">IF($V3284="","",INDEX('Stock Exchange'!I$5:I$2450,$V3284))</f>
        <v>203.39</v>
      </c>
      <c r="N3284" s="18" t="n">
        <f aca="false">IF($W3284="","",INDEX(Primary!F$5:F$2450,$W3284))</f>
        <v>0</v>
      </c>
      <c r="O3284" s="18" t="n">
        <f aca="false">IF($W3284="","",INDEX(Primary!G$5:G$2450,$W3284))</f>
        <v>0</v>
      </c>
      <c r="P3284" s="18" t="n">
        <f aca="false">IF($W3284="","",INDEX(Primary!H$5:H$2450,$W3284))</f>
        <v>0</v>
      </c>
      <c r="Q3284" s="18" t="n">
        <f aca="false">IF($W3284="","",INDEX(Primary!I$5:I$2450,$W3284))</f>
        <v>0</v>
      </c>
      <c r="R3284" s="19" t="n">
        <f aca="false">IF($E3284="Yes",L3284+P3284,"")</f>
        <v>1214.8</v>
      </c>
      <c r="S3284" s="19" t="n">
        <f aca="false">IF($E3284="Yes",H3284-R3284,"")</f>
        <v>0</v>
      </c>
      <c r="T3284" s="6" t="str">
        <f aca="false">IF($E3284="Yes",IF(ROUND(ABS(S3284),2)&lt;=$T$2,"OK","CHECK"),"n/a")</f>
        <v>OK</v>
      </c>
      <c r="U3284" s="20" t="n">
        <f aca="false">Total!J3284</f>
        <v>59.729</v>
      </c>
      <c r="V3284" s="17" t="n">
        <f aca="false">IFERROR(MATCH($A3284,'Stock Exchange'!$A$5:$A$2450,0),"")</f>
        <v>1066</v>
      </c>
      <c r="W3284" s="17" t="n">
        <f aca="false">IFERROR(MATCH($A3284,Primary!$A$5:$A$2450,0),"")</f>
        <v>1066</v>
      </c>
    </row>
    <row r="3285" customFormat="false" ht="15" hidden="false" customHeight="false" outlineLevel="0" collapsed="false">
      <c r="A3285" s="16" t="n">
        <f aca="false">Total!A3285</f>
        <v>41774</v>
      </c>
      <c r="B3285" s="17" t="n">
        <f aca="false">YEAR(A3285)</f>
        <v>2014</v>
      </c>
      <c r="C3285" s="17" t="n">
        <f aca="false">MONTH(A3285)</f>
        <v>5</v>
      </c>
      <c r="D3285" s="6" t="str">
        <f aca="false">IF(MONTH(A3285)&gt;=4,"FY "&amp;YEAR(A3285)&amp;"-"&amp;RIGHT(YEAR(A3285)+1,2),"FY "&amp;(YEAR(A3285)-1)&amp;"-"&amp;RIGHT(YEAR(A3285),2))</f>
        <v>FY 2014-15</v>
      </c>
      <c r="E3285" s="6" t="str">
        <f aca="false">IF(AND(V3285&lt;&gt;"",W3285&lt;&gt;""),"Yes","No")</f>
        <v>Yes</v>
      </c>
      <c r="F3285" s="18" t="n">
        <f aca="false">Total!F3285</f>
        <v>11589.1</v>
      </c>
      <c r="G3285" s="18" t="n">
        <f aca="false">Total!G3285</f>
        <v>7935.6</v>
      </c>
      <c r="H3285" s="18" t="n">
        <f aca="false">Total!H3285</f>
        <v>3653.5</v>
      </c>
      <c r="I3285" s="18" t="n">
        <f aca="false">Total!I3285</f>
        <v>610.16</v>
      </c>
      <c r="J3285" s="18" t="n">
        <f aca="false">IF($V3285="","",INDEX('Stock Exchange'!F$5:F$2450,$V3285))</f>
        <v>11589.1</v>
      </c>
      <c r="K3285" s="18" t="n">
        <f aca="false">IF($V3285="","",INDEX('Stock Exchange'!G$5:G$2450,$V3285))</f>
        <v>7934.6</v>
      </c>
      <c r="L3285" s="18" t="n">
        <f aca="false">IF($V3285="","",INDEX('Stock Exchange'!H$5:H$2450,$V3285))</f>
        <v>3654.4</v>
      </c>
      <c r="M3285" s="18" t="n">
        <f aca="false">IF($V3285="","",INDEX('Stock Exchange'!I$5:I$2450,$V3285))</f>
        <v>610.32</v>
      </c>
      <c r="N3285" s="18" t="n">
        <f aca="false">IF($W3285="","",INDEX(Primary!F$5:F$2450,$W3285))</f>
        <v>0</v>
      </c>
      <c r="O3285" s="18" t="n">
        <f aca="false">IF($W3285="","",INDEX(Primary!G$5:G$2450,$W3285))</f>
        <v>1</v>
      </c>
      <c r="P3285" s="18" t="n">
        <f aca="false">IF($W3285="","",INDEX(Primary!H$5:H$2450,$W3285))</f>
        <v>-1</v>
      </c>
      <c r="Q3285" s="18" t="n">
        <f aca="false">IF($W3285="","",INDEX(Primary!I$5:I$2450,$W3285))</f>
        <v>-0.16</v>
      </c>
      <c r="R3285" s="19" t="n">
        <f aca="false">IF($E3285="Yes",L3285+P3285,"")</f>
        <v>3653.4</v>
      </c>
      <c r="S3285" s="19" t="n">
        <f aca="false">IF($E3285="Yes",H3285-R3285,"")</f>
        <v>0.0999999999999091</v>
      </c>
      <c r="T3285" s="6" t="str">
        <f aca="false">IF($E3285="Yes",IF(ROUND(ABS(S3285),2)&lt;=$T$2,"OK","CHECK"),"n/a")</f>
        <v>OK</v>
      </c>
      <c r="U3285" s="20" t="n">
        <f aca="false">Total!J3285</f>
        <v>59.8773</v>
      </c>
      <c r="V3285" s="17" t="n">
        <f aca="false">IFERROR(MATCH($A3285,'Stock Exchange'!$A$5:$A$2450,0),"")</f>
        <v>1067</v>
      </c>
      <c r="W3285" s="17" t="n">
        <f aca="false">IFERROR(MATCH($A3285,Primary!$A$5:$A$2450,0),"")</f>
        <v>1067</v>
      </c>
    </row>
    <row r="3286" customFormat="false" ht="15" hidden="false" customHeight="false" outlineLevel="0" collapsed="false">
      <c r="A3286" s="16" t="n">
        <f aca="false">Total!A3286</f>
        <v>41775</v>
      </c>
      <c r="B3286" s="17" t="n">
        <f aca="false">YEAR(A3286)</f>
        <v>2014</v>
      </c>
      <c r="C3286" s="17" t="n">
        <f aca="false">MONTH(A3286)</f>
        <v>5</v>
      </c>
      <c r="D3286" s="6" t="str">
        <f aca="false">IF(MONTH(A3286)&gt;=4,"FY "&amp;YEAR(A3286)&amp;"-"&amp;RIGHT(YEAR(A3286)+1,2),"FY "&amp;(YEAR(A3286)-1)&amp;"-"&amp;RIGHT(YEAR(A3286),2))</f>
        <v>FY 2014-15</v>
      </c>
      <c r="E3286" s="6" t="str">
        <f aca="false">IF(AND(V3286&lt;&gt;"",W3286&lt;&gt;""),"Yes","No")</f>
        <v>Yes</v>
      </c>
      <c r="F3286" s="18" t="n">
        <f aca="false">Total!F3286</f>
        <v>4982.6</v>
      </c>
      <c r="G3286" s="18" t="n">
        <f aca="false">Total!G3286</f>
        <v>3814.2</v>
      </c>
      <c r="H3286" s="18" t="n">
        <f aca="false">Total!H3286</f>
        <v>1168.4</v>
      </c>
      <c r="I3286" s="18" t="n">
        <f aca="false">Total!I3286</f>
        <v>196.45</v>
      </c>
      <c r="J3286" s="18" t="n">
        <f aca="false">IF($V3286="","",INDEX('Stock Exchange'!F$5:F$2450,$V3286))</f>
        <v>4828.2</v>
      </c>
      <c r="K3286" s="18" t="n">
        <f aca="false">IF($V3286="","",INDEX('Stock Exchange'!G$5:G$2450,$V3286))</f>
        <v>3804.5</v>
      </c>
      <c r="L3286" s="18" t="n">
        <f aca="false">IF($V3286="","",INDEX('Stock Exchange'!H$5:H$2450,$V3286))</f>
        <v>1023.7</v>
      </c>
      <c r="M3286" s="18" t="n">
        <f aca="false">IF($V3286="","",INDEX('Stock Exchange'!I$5:I$2450,$V3286))</f>
        <v>172.12</v>
      </c>
      <c r="N3286" s="18" t="n">
        <f aca="false">IF($W3286="","",INDEX(Primary!F$5:F$2450,$W3286))</f>
        <v>154.4</v>
      </c>
      <c r="O3286" s="18" t="n">
        <f aca="false">IF($W3286="","",INDEX(Primary!G$5:G$2450,$W3286))</f>
        <v>9.8</v>
      </c>
      <c r="P3286" s="18" t="n">
        <f aca="false">IF($W3286="","",INDEX(Primary!H$5:H$2450,$W3286))</f>
        <v>144.7</v>
      </c>
      <c r="Q3286" s="18" t="n">
        <f aca="false">IF($W3286="","",INDEX(Primary!I$5:I$2450,$W3286))</f>
        <v>24.33</v>
      </c>
      <c r="R3286" s="19" t="n">
        <f aca="false">IF($E3286="Yes",L3286+P3286,"")</f>
        <v>1168.4</v>
      </c>
      <c r="S3286" s="19" t="n">
        <f aca="false">IF($E3286="Yes",H3286-R3286,"")</f>
        <v>0</v>
      </c>
      <c r="T3286" s="6" t="str">
        <f aca="false">IF($E3286="Yes",IF(ROUND(ABS(S3286),2)&lt;=$T$2,"OK","CHECK"),"n/a")</f>
        <v>OK</v>
      </c>
      <c r="U3286" s="20" t="n">
        <f aca="false">Total!J3286</f>
        <v>59.4745</v>
      </c>
      <c r="V3286" s="17" t="n">
        <f aca="false">IFERROR(MATCH($A3286,'Stock Exchange'!$A$5:$A$2450,0),"")</f>
        <v>1068</v>
      </c>
      <c r="W3286" s="17" t="n">
        <f aca="false">IFERROR(MATCH($A3286,Primary!$A$5:$A$2450,0),"")</f>
        <v>1068</v>
      </c>
    </row>
    <row r="3287" customFormat="false" ht="15" hidden="false" customHeight="false" outlineLevel="0" collapsed="false">
      <c r="A3287" s="16" t="n">
        <f aca="false">Total!A3287</f>
        <v>41778</v>
      </c>
      <c r="B3287" s="17" t="n">
        <f aca="false">YEAR(A3287)</f>
        <v>2014</v>
      </c>
      <c r="C3287" s="17" t="n">
        <f aca="false">MONTH(A3287)</f>
        <v>5</v>
      </c>
      <c r="D3287" s="6" t="str">
        <f aca="false">IF(MONTH(A3287)&gt;=4,"FY "&amp;YEAR(A3287)&amp;"-"&amp;RIGHT(YEAR(A3287)+1,2),"FY "&amp;(YEAR(A3287)-1)&amp;"-"&amp;RIGHT(YEAR(A3287),2))</f>
        <v>FY 2014-15</v>
      </c>
      <c r="E3287" s="6" t="str">
        <f aca="false">IF(AND(V3287&lt;&gt;"",W3287&lt;&gt;""),"Yes","No")</f>
        <v>Yes</v>
      </c>
      <c r="F3287" s="18" t="n">
        <f aca="false">Total!F3287</f>
        <v>11950.6</v>
      </c>
      <c r="G3287" s="18" t="n">
        <f aca="false">Total!G3287</f>
        <v>8255.5</v>
      </c>
      <c r="H3287" s="18" t="n">
        <f aca="false">Total!H3287</f>
        <v>3695.1</v>
      </c>
      <c r="I3287" s="18" t="n">
        <f aca="false">Total!I3287</f>
        <v>627.77</v>
      </c>
      <c r="J3287" s="18" t="n">
        <f aca="false">IF($V3287="","",INDEX('Stock Exchange'!F$5:F$2450,$V3287))</f>
        <v>11950.5</v>
      </c>
      <c r="K3287" s="18" t="n">
        <f aca="false">IF($V3287="","",INDEX('Stock Exchange'!G$5:G$2450,$V3287))</f>
        <v>8251.1</v>
      </c>
      <c r="L3287" s="18" t="n">
        <f aca="false">IF($V3287="","",INDEX('Stock Exchange'!H$5:H$2450,$V3287))</f>
        <v>3699.5</v>
      </c>
      <c r="M3287" s="18" t="n">
        <f aca="false">IF($V3287="","",INDEX('Stock Exchange'!I$5:I$2450,$V3287))</f>
        <v>628.51</v>
      </c>
      <c r="N3287" s="18" t="n">
        <f aca="false">IF($W3287="","",INDEX(Primary!F$5:F$2450,$W3287))</f>
        <v>0.1</v>
      </c>
      <c r="O3287" s="18" t="n">
        <f aca="false">IF($W3287="","",INDEX(Primary!G$5:G$2450,$W3287))</f>
        <v>4.4</v>
      </c>
      <c r="P3287" s="18" t="n">
        <f aca="false">IF($W3287="","",INDEX(Primary!H$5:H$2450,$W3287))</f>
        <v>-4.4</v>
      </c>
      <c r="Q3287" s="18" t="n">
        <f aca="false">IF($W3287="","",INDEX(Primary!I$5:I$2450,$W3287))</f>
        <v>-0.74</v>
      </c>
      <c r="R3287" s="19" t="n">
        <f aca="false">IF($E3287="Yes",L3287+P3287,"")</f>
        <v>3695.1</v>
      </c>
      <c r="S3287" s="19" t="n">
        <f aca="false">IF($E3287="Yes",H3287-R3287,"")</f>
        <v>0</v>
      </c>
      <c r="T3287" s="6" t="str">
        <f aca="false">IF($E3287="Yes",IF(ROUND(ABS(S3287),2)&lt;=$T$2,"OK","CHECK"),"n/a")</f>
        <v>OK</v>
      </c>
      <c r="U3287" s="20" t="n">
        <f aca="false">Total!J3287</f>
        <v>58.861</v>
      </c>
      <c r="V3287" s="17" t="n">
        <f aca="false">IFERROR(MATCH($A3287,'Stock Exchange'!$A$5:$A$2450,0),"")</f>
        <v>1069</v>
      </c>
      <c r="W3287" s="17" t="n">
        <f aca="false">IFERROR(MATCH($A3287,Primary!$A$5:$A$2450,0),"")</f>
        <v>1069</v>
      </c>
    </row>
    <row r="3288" customFormat="false" ht="15" hidden="false" customHeight="false" outlineLevel="0" collapsed="false">
      <c r="A3288" s="16" t="n">
        <f aca="false">Total!A3288</f>
        <v>41779</v>
      </c>
      <c r="B3288" s="17" t="n">
        <f aca="false">YEAR(A3288)</f>
        <v>2014</v>
      </c>
      <c r="C3288" s="17" t="n">
        <f aca="false">MONTH(A3288)</f>
        <v>5</v>
      </c>
      <c r="D3288" s="6" t="str">
        <f aca="false">IF(MONTH(A3288)&gt;=4,"FY "&amp;YEAR(A3288)&amp;"-"&amp;RIGHT(YEAR(A3288)+1,2),"FY "&amp;(YEAR(A3288)-1)&amp;"-"&amp;RIGHT(YEAR(A3288),2))</f>
        <v>FY 2014-15</v>
      </c>
      <c r="E3288" s="6" t="str">
        <f aca="false">IF(AND(V3288&lt;&gt;"",W3288&lt;&gt;""),"Yes","No")</f>
        <v>Yes</v>
      </c>
      <c r="F3288" s="18" t="n">
        <f aca="false">Total!F3288</f>
        <v>8476.1</v>
      </c>
      <c r="G3288" s="18" t="n">
        <f aca="false">Total!G3288</f>
        <v>7057</v>
      </c>
      <c r="H3288" s="18" t="n">
        <f aca="false">Total!H3288</f>
        <v>1419.1</v>
      </c>
      <c r="I3288" s="18" t="n">
        <f aca="false">Total!I3288</f>
        <v>242.89</v>
      </c>
      <c r="J3288" s="18" t="n">
        <f aca="false">IF($V3288="","",INDEX('Stock Exchange'!F$5:F$2450,$V3288))</f>
        <v>8476.1</v>
      </c>
      <c r="K3288" s="18" t="n">
        <f aca="false">IF($V3288="","",INDEX('Stock Exchange'!G$5:G$2450,$V3288))</f>
        <v>7053.4</v>
      </c>
      <c r="L3288" s="18" t="n">
        <f aca="false">IF($V3288="","",INDEX('Stock Exchange'!H$5:H$2450,$V3288))</f>
        <v>1422.6</v>
      </c>
      <c r="M3288" s="18" t="n">
        <f aca="false">IF($V3288="","",INDEX('Stock Exchange'!I$5:I$2450,$V3288))</f>
        <v>243.49</v>
      </c>
      <c r="N3288" s="18" t="n">
        <f aca="false">IF($W3288="","",INDEX(Primary!F$5:F$2450,$W3288))</f>
        <v>0</v>
      </c>
      <c r="O3288" s="18" t="n">
        <f aca="false">IF($W3288="","",INDEX(Primary!G$5:G$2450,$W3288))</f>
        <v>3.5</v>
      </c>
      <c r="P3288" s="18" t="n">
        <f aca="false">IF($W3288="","",INDEX(Primary!H$5:H$2450,$W3288))</f>
        <v>-3.5</v>
      </c>
      <c r="Q3288" s="18" t="n">
        <f aca="false">IF($W3288="","",INDEX(Primary!I$5:I$2450,$W3288))</f>
        <v>-0.6</v>
      </c>
      <c r="R3288" s="19" t="n">
        <f aca="false">IF($E3288="Yes",L3288+P3288,"")</f>
        <v>1419.1</v>
      </c>
      <c r="S3288" s="19" t="n">
        <f aca="false">IF($E3288="Yes",H3288-R3288,"")</f>
        <v>0</v>
      </c>
      <c r="T3288" s="6" t="str">
        <f aca="false">IF($E3288="Yes",IF(ROUND(ABS(S3288),2)&lt;=$T$2,"OK","CHECK"),"n/a")</f>
        <v>OK</v>
      </c>
      <c r="U3288" s="20" t="n">
        <f aca="false">Total!J3288</f>
        <v>58.426</v>
      </c>
      <c r="V3288" s="17" t="n">
        <f aca="false">IFERROR(MATCH($A3288,'Stock Exchange'!$A$5:$A$2450,0),"")</f>
        <v>1070</v>
      </c>
      <c r="W3288" s="17" t="n">
        <f aca="false">IFERROR(MATCH($A3288,Primary!$A$5:$A$2450,0),"")</f>
        <v>1070</v>
      </c>
    </row>
    <row r="3289" customFormat="false" ht="15" hidden="false" customHeight="false" outlineLevel="0" collapsed="false">
      <c r="A3289" s="16" t="n">
        <f aca="false">Total!A3289</f>
        <v>41780</v>
      </c>
      <c r="B3289" s="17" t="n">
        <f aca="false">YEAR(A3289)</f>
        <v>2014</v>
      </c>
      <c r="C3289" s="17" t="n">
        <f aca="false">MONTH(A3289)</f>
        <v>5</v>
      </c>
      <c r="D3289" s="6" t="str">
        <f aca="false">IF(MONTH(A3289)&gt;=4,"FY "&amp;YEAR(A3289)&amp;"-"&amp;RIGHT(YEAR(A3289)+1,2),"FY "&amp;(YEAR(A3289)-1)&amp;"-"&amp;RIGHT(YEAR(A3289),2))</f>
        <v>FY 2014-15</v>
      </c>
      <c r="E3289" s="6" t="str">
        <f aca="false">IF(AND(V3289&lt;&gt;"",W3289&lt;&gt;""),"Yes","No")</f>
        <v>Yes</v>
      </c>
      <c r="F3289" s="18" t="n">
        <f aca="false">Total!F3289</f>
        <v>7060.4</v>
      </c>
      <c r="G3289" s="18" t="n">
        <f aca="false">Total!G3289</f>
        <v>7044.8</v>
      </c>
      <c r="H3289" s="18" t="n">
        <f aca="false">Total!H3289</f>
        <v>15.6</v>
      </c>
      <c r="I3289" s="18" t="n">
        <f aca="false">Total!I3289</f>
        <v>2.66</v>
      </c>
      <c r="J3289" s="18" t="n">
        <f aca="false">IF($V3289="","",INDEX('Stock Exchange'!F$5:F$2450,$V3289))</f>
        <v>7007.6</v>
      </c>
      <c r="K3289" s="18" t="n">
        <f aca="false">IF($V3289="","",INDEX('Stock Exchange'!G$5:G$2450,$V3289))</f>
        <v>7043.4</v>
      </c>
      <c r="L3289" s="18" t="n">
        <f aca="false">IF($V3289="","",INDEX('Stock Exchange'!H$5:H$2450,$V3289))</f>
        <v>-35.7</v>
      </c>
      <c r="M3289" s="18" t="n">
        <f aca="false">IF($V3289="","",INDEX('Stock Exchange'!I$5:I$2450,$V3289))</f>
        <v>-6.08</v>
      </c>
      <c r="N3289" s="18" t="n">
        <f aca="false">IF($W3289="","",INDEX(Primary!F$5:F$2450,$W3289))</f>
        <v>52.8</v>
      </c>
      <c r="O3289" s="18" t="n">
        <f aca="false">IF($W3289="","",INDEX(Primary!G$5:G$2450,$W3289))</f>
        <v>1.4</v>
      </c>
      <c r="P3289" s="18" t="n">
        <f aca="false">IF($W3289="","",INDEX(Primary!H$5:H$2450,$W3289))</f>
        <v>51.3</v>
      </c>
      <c r="Q3289" s="18" t="n">
        <f aca="false">IF($W3289="","",INDEX(Primary!I$5:I$2450,$W3289))</f>
        <v>8.74</v>
      </c>
      <c r="R3289" s="19" t="n">
        <f aca="false">IF($E3289="Yes",L3289+P3289,"")</f>
        <v>15.6</v>
      </c>
      <c r="S3289" s="19" t="n">
        <f aca="false">IF($E3289="Yes",H3289-R3289,"")</f>
        <v>0</v>
      </c>
      <c r="T3289" s="6" t="str">
        <f aca="false">IF($E3289="Yes",IF(ROUND(ABS(S3289),2)&lt;=$T$2,"OK","CHECK"),"n/a")</f>
        <v>OK</v>
      </c>
      <c r="U3289" s="20" t="n">
        <f aca="false">Total!J3289</f>
        <v>58.7455</v>
      </c>
      <c r="V3289" s="17" t="n">
        <f aca="false">IFERROR(MATCH($A3289,'Stock Exchange'!$A$5:$A$2450,0),"")</f>
        <v>1071</v>
      </c>
      <c r="W3289" s="17" t="n">
        <f aca="false">IFERROR(MATCH($A3289,Primary!$A$5:$A$2450,0),"")</f>
        <v>1071</v>
      </c>
    </row>
    <row r="3290" customFormat="false" ht="15" hidden="false" customHeight="false" outlineLevel="0" collapsed="false">
      <c r="A3290" s="16" t="n">
        <f aca="false">Total!A3290</f>
        <v>41781</v>
      </c>
      <c r="B3290" s="17" t="n">
        <f aca="false">YEAR(A3290)</f>
        <v>2014</v>
      </c>
      <c r="C3290" s="17" t="n">
        <f aca="false">MONTH(A3290)</f>
        <v>5</v>
      </c>
      <c r="D3290" s="6" t="str">
        <f aca="false">IF(MONTH(A3290)&gt;=4,"FY "&amp;YEAR(A3290)&amp;"-"&amp;RIGHT(YEAR(A3290)+1,2),"FY "&amp;(YEAR(A3290)-1)&amp;"-"&amp;RIGHT(YEAR(A3290),2))</f>
        <v>FY 2014-15</v>
      </c>
      <c r="E3290" s="6" t="str">
        <f aca="false">IF(AND(V3290&lt;&gt;"",W3290&lt;&gt;""),"Yes","No")</f>
        <v>Yes</v>
      </c>
      <c r="F3290" s="18" t="n">
        <f aca="false">Total!F3290</f>
        <v>5655.3</v>
      </c>
      <c r="G3290" s="18" t="n">
        <f aca="false">Total!G3290</f>
        <v>5871.7</v>
      </c>
      <c r="H3290" s="18" t="n">
        <f aca="false">Total!H3290</f>
        <v>-216.4</v>
      </c>
      <c r="I3290" s="18" t="n">
        <f aca="false">Total!I3290</f>
        <v>-36.83</v>
      </c>
      <c r="J3290" s="18" t="n">
        <f aca="false">IF($V3290="","",INDEX('Stock Exchange'!F$5:F$2450,$V3290))</f>
        <v>5631.2</v>
      </c>
      <c r="K3290" s="18" t="n">
        <f aca="false">IF($V3290="","",INDEX('Stock Exchange'!G$5:G$2450,$V3290))</f>
        <v>5871</v>
      </c>
      <c r="L3290" s="18" t="n">
        <f aca="false">IF($V3290="","",INDEX('Stock Exchange'!H$5:H$2450,$V3290))</f>
        <v>-239.8</v>
      </c>
      <c r="M3290" s="18" t="n">
        <f aca="false">IF($V3290="","",INDEX('Stock Exchange'!I$5:I$2450,$V3290))</f>
        <v>-40.8</v>
      </c>
      <c r="N3290" s="18" t="n">
        <f aca="false">IF($W3290="","",INDEX(Primary!F$5:F$2450,$W3290))</f>
        <v>24.1</v>
      </c>
      <c r="O3290" s="18" t="n">
        <f aca="false">IF($W3290="","",INDEX(Primary!G$5:G$2450,$W3290))</f>
        <v>0.8</v>
      </c>
      <c r="P3290" s="18" t="n">
        <f aca="false">IF($W3290="","",INDEX(Primary!H$5:H$2450,$W3290))</f>
        <v>23.4</v>
      </c>
      <c r="Q3290" s="18" t="n">
        <f aca="false">IF($W3290="","",INDEX(Primary!I$5:I$2450,$W3290))</f>
        <v>3.97</v>
      </c>
      <c r="R3290" s="19" t="n">
        <f aca="false">IF($E3290="Yes",L3290+P3290,"")</f>
        <v>-216.4</v>
      </c>
      <c r="S3290" s="19" t="n">
        <f aca="false">IF($E3290="Yes",H3290-R3290,"")</f>
        <v>0</v>
      </c>
      <c r="T3290" s="6" t="str">
        <f aca="false">IF($E3290="Yes",IF(ROUND(ABS(S3290),2)&lt;=$T$2,"OK","CHECK"),"n/a")</f>
        <v>OK</v>
      </c>
      <c r="U3290" s="20" t="n">
        <f aca="false">Total!J3290</f>
        <v>58.7725</v>
      </c>
      <c r="V3290" s="17" t="n">
        <f aca="false">IFERROR(MATCH($A3290,'Stock Exchange'!$A$5:$A$2450,0),"")</f>
        <v>1072</v>
      </c>
      <c r="W3290" s="17" t="n">
        <f aca="false">IFERROR(MATCH($A3290,Primary!$A$5:$A$2450,0),"")</f>
        <v>1072</v>
      </c>
    </row>
    <row r="3291" customFormat="false" ht="15" hidden="false" customHeight="false" outlineLevel="0" collapsed="false">
      <c r="A3291" s="16" t="n">
        <f aca="false">Total!A3291</f>
        <v>41782</v>
      </c>
      <c r="B3291" s="17" t="n">
        <f aca="false">YEAR(A3291)</f>
        <v>2014</v>
      </c>
      <c r="C3291" s="17" t="n">
        <f aca="false">MONTH(A3291)</f>
        <v>5</v>
      </c>
      <c r="D3291" s="6" t="str">
        <f aca="false">IF(MONTH(A3291)&gt;=4,"FY "&amp;YEAR(A3291)&amp;"-"&amp;RIGHT(YEAR(A3291)+1,2),"FY "&amp;(YEAR(A3291)-1)&amp;"-"&amp;RIGHT(YEAR(A3291),2))</f>
        <v>FY 2014-15</v>
      </c>
      <c r="E3291" s="6" t="str">
        <f aca="false">IF(AND(V3291&lt;&gt;"",W3291&lt;&gt;""),"Yes","No")</f>
        <v>Yes</v>
      </c>
      <c r="F3291" s="18" t="n">
        <f aca="false">Total!F3291</f>
        <v>6607.8</v>
      </c>
      <c r="G3291" s="18" t="n">
        <f aca="false">Total!G3291</f>
        <v>6720.7</v>
      </c>
      <c r="H3291" s="18" t="n">
        <f aca="false">Total!H3291</f>
        <v>-112.9</v>
      </c>
      <c r="I3291" s="18" t="n">
        <f aca="false">Total!I3291</f>
        <v>-19.27</v>
      </c>
      <c r="J3291" s="18" t="n">
        <f aca="false">IF($V3291="","",INDEX('Stock Exchange'!F$5:F$2450,$V3291))</f>
        <v>6590.4</v>
      </c>
      <c r="K3291" s="18" t="n">
        <f aca="false">IF($V3291="","",INDEX('Stock Exchange'!G$5:G$2450,$V3291))</f>
        <v>6717.9</v>
      </c>
      <c r="L3291" s="18" t="n">
        <f aca="false">IF($V3291="","",INDEX('Stock Exchange'!H$5:H$2450,$V3291))</f>
        <v>-127.4</v>
      </c>
      <c r="M3291" s="18" t="n">
        <f aca="false">IF($V3291="","",INDEX('Stock Exchange'!I$5:I$2450,$V3291))</f>
        <v>-21.76</v>
      </c>
      <c r="N3291" s="18" t="n">
        <f aca="false">IF($W3291="","",INDEX(Primary!F$5:F$2450,$W3291))</f>
        <v>17.3</v>
      </c>
      <c r="O3291" s="18" t="n">
        <f aca="false">IF($W3291="","",INDEX(Primary!G$5:G$2450,$W3291))</f>
        <v>2.8</v>
      </c>
      <c r="P3291" s="18" t="n">
        <f aca="false">IF($W3291="","",INDEX(Primary!H$5:H$2450,$W3291))</f>
        <v>14.6</v>
      </c>
      <c r="Q3291" s="18" t="n">
        <f aca="false">IF($W3291="","",INDEX(Primary!I$5:I$2450,$W3291))</f>
        <v>2.48</v>
      </c>
      <c r="R3291" s="19" t="n">
        <f aca="false">IF($E3291="Yes",L3291+P3291,"")</f>
        <v>-112.8</v>
      </c>
      <c r="S3291" s="19" t="n">
        <f aca="false">IF($E3291="Yes",H3291-R3291,"")</f>
        <v>-0.0999999999999943</v>
      </c>
      <c r="T3291" s="6" t="str">
        <f aca="false">IF($E3291="Yes",IF(ROUND(ABS(S3291),2)&lt;=$T$2,"OK","CHECK"),"n/a")</f>
        <v>OK</v>
      </c>
      <c r="U3291" s="20" t="n">
        <f aca="false">Total!J3291</f>
        <v>58.574</v>
      </c>
      <c r="V3291" s="17" t="n">
        <f aca="false">IFERROR(MATCH($A3291,'Stock Exchange'!$A$5:$A$2450,0),"")</f>
        <v>1073</v>
      </c>
      <c r="W3291" s="17" t="n">
        <f aca="false">IFERROR(MATCH($A3291,Primary!$A$5:$A$2450,0),"")</f>
        <v>1073</v>
      </c>
    </row>
    <row r="3292" customFormat="false" ht="15" hidden="false" customHeight="false" outlineLevel="0" collapsed="false">
      <c r="A3292" s="16" t="n">
        <f aca="false">Total!A3292</f>
        <v>41785</v>
      </c>
      <c r="B3292" s="17" t="n">
        <f aca="false">YEAR(A3292)</f>
        <v>2014</v>
      </c>
      <c r="C3292" s="17" t="n">
        <f aca="false">MONTH(A3292)</f>
        <v>5</v>
      </c>
      <c r="D3292" s="6" t="str">
        <f aca="false">IF(MONTH(A3292)&gt;=4,"FY "&amp;YEAR(A3292)&amp;"-"&amp;RIGHT(YEAR(A3292)+1,2),"FY "&amp;(YEAR(A3292)-1)&amp;"-"&amp;RIGHT(YEAR(A3292),2))</f>
        <v>FY 2014-15</v>
      </c>
      <c r="E3292" s="6" t="str">
        <f aca="false">IF(AND(V3292&lt;&gt;"",W3292&lt;&gt;""),"Yes","No")</f>
        <v>Yes</v>
      </c>
      <c r="F3292" s="18" t="n">
        <f aca="false">Total!F3292</f>
        <v>6809.9</v>
      </c>
      <c r="G3292" s="18" t="n">
        <f aca="false">Total!G3292</f>
        <v>6295.3</v>
      </c>
      <c r="H3292" s="18" t="n">
        <f aca="false">Total!H3292</f>
        <v>514.6</v>
      </c>
      <c r="I3292" s="18" t="n">
        <f aca="false">Total!I3292</f>
        <v>87.99</v>
      </c>
      <c r="J3292" s="18" t="n">
        <f aca="false">IF($V3292="","",INDEX('Stock Exchange'!F$5:F$2450,$V3292))</f>
        <v>6784.8</v>
      </c>
      <c r="K3292" s="18" t="n">
        <f aca="false">IF($V3292="","",INDEX('Stock Exchange'!G$5:G$2450,$V3292))</f>
        <v>6295.3</v>
      </c>
      <c r="L3292" s="18" t="n">
        <f aca="false">IF($V3292="","",INDEX('Stock Exchange'!H$5:H$2450,$V3292))</f>
        <v>489.5</v>
      </c>
      <c r="M3292" s="18" t="n">
        <f aca="false">IF($V3292="","",INDEX('Stock Exchange'!I$5:I$2450,$V3292))</f>
        <v>83.69</v>
      </c>
      <c r="N3292" s="18" t="n">
        <f aca="false">IF($W3292="","",INDEX(Primary!F$5:F$2450,$W3292))</f>
        <v>25.2</v>
      </c>
      <c r="O3292" s="18" t="n">
        <f aca="false">IF($W3292="","",INDEX(Primary!G$5:G$2450,$W3292))</f>
        <v>0</v>
      </c>
      <c r="P3292" s="18" t="n">
        <f aca="false">IF($W3292="","",INDEX(Primary!H$5:H$2450,$W3292))</f>
        <v>25.2</v>
      </c>
      <c r="Q3292" s="18" t="n">
        <f aca="false">IF($W3292="","",INDEX(Primary!I$5:I$2450,$W3292))</f>
        <v>4.3</v>
      </c>
      <c r="R3292" s="19" t="n">
        <f aca="false">IF($E3292="Yes",L3292+P3292,"")</f>
        <v>514.7</v>
      </c>
      <c r="S3292" s="19" t="n">
        <f aca="false">IF($E3292="Yes",H3292-R3292,"")</f>
        <v>-0.100000000000023</v>
      </c>
      <c r="T3292" s="6" t="str">
        <f aca="false">IF($E3292="Yes",IF(ROUND(ABS(S3292),2)&lt;=$T$2,"OK","CHECK"),"n/a")</f>
        <v>OK</v>
      </c>
      <c r="U3292" s="20" t="n">
        <f aca="false">Total!J3292</f>
        <v>58.483</v>
      </c>
      <c r="V3292" s="17" t="n">
        <f aca="false">IFERROR(MATCH($A3292,'Stock Exchange'!$A$5:$A$2450,0),"")</f>
        <v>1074</v>
      </c>
      <c r="W3292" s="17" t="n">
        <f aca="false">IFERROR(MATCH($A3292,Primary!$A$5:$A$2450,0),"")</f>
        <v>1074</v>
      </c>
    </row>
    <row r="3293" customFormat="false" ht="15" hidden="false" customHeight="false" outlineLevel="0" collapsed="false">
      <c r="A3293" s="16" t="n">
        <f aca="false">Total!A3293</f>
        <v>41786</v>
      </c>
      <c r="B3293" s="17" t="n">
        <f aca="false">YEAR(A3293)</f>
        <v>2014</v>
      </c>
      <c r="C3293" s="17" t="n">
        <f aca="false">MONTH(A3293)</f>
        <v>5</v>
      </c>
      <c r="D3293" s="6" t="str">
        <f aca="false">IF(MONTH(A3293)&gt;=4,"FY "&amp;YEAR(A3293)&amp;"-"&amp;RIGHT(YEAR(A3293)+1,2),"FY "&amp;(YEAR(A3293)-1)&amp;"-"&amp;RIGHT(YEAR(A3293),2))</f>
        <v>FY 2014-15</v>
      </c>
      <c r="E3293" s="6" t="str">
        <f aca="false">IF(AND(V3293&lt;&gt;"",W3293&lt;&gt;""),"Yes","No")</f>
        <v>Yes</v>
      </c>
      <c r="F3293" s="18" t="n">
        <f aca="false">Total!F3293</f>
        <v>5701.3</v>
      </c>
      <c r="G3293" s="18" t="n">
        <f aca="false">Total!G3293</f>
        <v>5726.1</v>
      </c>
      <c r="H3293" s="18" t="n">
        <f aca="false">Total!H3293</f>
        <v>-24.7</v>
      </c>
      <c r="I3293" s="18" t="n">
        <f aca="false">Total!I3293</f>
        <v>-4.22</v>
      </c>
      <c r="J3293" s="18" t="n">
        <f aca="false">IF($V3293="","",INDEX('Stock Exchange'!F$5:F$2450,$V3293))</f>
        <v>5699.9</v>
      </c>
      <c r="K3293" s="18" t="n">
        <f aca="false">IF($V3293="","",INDEX('Stock Exchange'!G$5:G$2450,$V3293))</f>
        <v>5715.7</v>
      </c>
      <c r="L3293" s="18" t="n">
        <f aca="false">IF($V3293="","",INDEX('Stock Exchange'!H$5:H$2450,$V3293))</f>
        <v>-15.8</v>
      </c>
      <c r="M3293" s="18" t="n">
        <f aca="false">IF($V3293="","",INDEX('Stock Exchange'!I$5:I$2450,$V3293))</f>
        <v>-2.7</v>
      </c>
      <c r="N3293" s="18" t="n">
        <f aca="false">IF($W3293="","",INDEX(Primary!F$5:F$2450,$W3293))</f>
        <v>1.5</v>
      </c>
      <c r="O3293" s="18" t="n">
        <f aca="false">IF($W3293="","",INDEX(Primary!G$5:G$2450,$W3293))</f>
        <v>10.4</v>
      </c>
      <c r="P3293" s="18" t="n">
        <f aca="false">IF($W3293="","",INDEX(Primary!H$5:H$2450,$W3293))</f>
        <v>-8.9</v>
      </c>
      <c r="Q3293" s="18" t="n">
        <f aca="false">IF($W3293="","",INDEX(Primary!I$5:I$2450,$W3293))</f>
        <v>-1.52</v>
      </c>
      <c r="R3293" s="19" t="n">
        <f aca="false">IF($E3293="Yes",L3293+P3293,"")</f>
        <v>-24.7</v>
      </c>
      <c r="S3293" s="19" t="n">
        <f aca="false">IF($E3293="Yes",H3293-R3293,"")</f>
        <v>0</v>
      </c>
      <c r="T3293" s="6" t="str">
        <f aca="false">IF($E3293="Yes",IF(ROUND(ABS(S3293),2)&lt;=$T$2,"OK","CHECK"),"n/a")</f>
        <v>OK</v>
      </c>
      <c r="U3293" s="20" t="n">
        <f aca="false">Total!J3293</f>
        <v>58.5873</v>
      </c>
      <c r="V3293" s="17" t="n">
        <f aca="false">IFERROR(MATCH($A3293,'Stock Exchange'!$A$5:$A$2450,0),"")</f>
        <v>1075</v>
      </c>
      <c r="W3293" s="17" t="n">
        <f aca="false">IFERROR(MATCH($A3293,Primary!$A$5:$A$2450,0),"")</f>
        <v>1075</v>
      </c>
    </row>
    <row r="3294" customFormat="false" ht="15" hidden="false" customHeight="false" outlineLevel="0" collapsed="false">
      <c r="A3294" s="16" t="n">
        <f aca="false">Total!A3294</f>
        <v>41787</v>
      </c>
      <c r="B3294" s="17" t="n">
        <f aca="false">YEAR(A3294)</f>
        <v>2014</v>
      </c>
      <c r="C3294" s="17" t="n">
        <f aca="false">MONTH(A3294)</f>
        <v>5</v>
      </c>
      <c r="D3294" s="6" t="str">
        <f aca="false">IF(MONTH(A3294)&gt;=4,"FY "&amp;YEAR(A3294)&amp;"-"&amp;RIGHT(YEAR(A3294)+1,2),"FY "&amp;(YEAR(A3294)-1)&amp;"-"&amp;RIGHT(YEAR(A3294),2))</f>
        <v>FY 2014-15</v>
      </c>
      <c r="E3294" s="6" t="str">
        <f aca="false">IF(AND(V3294&lt;&gt;"",W3294&lt;&gt;""),"Yes","No")</f>
        <v>Yes</v>
      </c>
      <c r="F3294" s="18" t="n">
        <f aca="false">Total!F3294</f>
        <v>5112.2</v>
      </c>
      <c r="G3294" s="18" t="n">
        <f aca="false">Total!G3294</f>
        <v>5335.6</v>
      </c>
      <c r="H3294" s="18" t="n">
        <f aca="false">Total!H3294</f>
        <v>-223.4</v>
      </c>
      <c r="I3294" s="18" t="n">
        <f aca="false">Total!I3294</f>
        <v>-37.83</v>
      </c>
      <c r="J3294" s="18" t="n">
        <f aca="false">IF($V3294="","",INDEX('Stock Exchange'!F$5:F$2450,$V3294))</f>
        <v>5065</v>
      </c>
      <c r="K3294" s="18" t="n">
        <f aca="false">IF($V3294="","",INDEX('Stock Exchange'!G$5:G$2450,$V3294))</f>
        <v>5300.2</v>
      </c>
      <c r="L3294" s="18" t="n">
        <f aca="false">IF($V3294="","",INDEX('Stock Exchange'!H$5:H$2450,$V3294))</f>
        <v>-235.2</v>
      </c>
      <c r="M3294" s="18" t="n">
        <f aca="false">IF($V3294="","",INDEX('Stock Exchange'!I$5:I$2450,$V3294))</f>
        <v>-39.82</v>
      </c>
      <c r="N3294" s="18" t="n">
        <f aca="false">IF($W3294="","",INDEX(Primary!F$5:F$2450,$W3294))</f>
        <v>47.2</v>
      </c>
      <c r="O3294" s="18" t="n">
        <f aca="false">IF($W3294="","",INDEX(Primary!G$5:G$2450,$W3294))</f>
        <v>35.4</v>
      </c>
      <c r="P3294" s="18" t="n">
        <f aca="false">IF($W3294="","",INDEX(Primary!H$5:H$2450,$W3294))</f>
        <v>11.8</v>
      </c>
      <c r="Q3294" s="18" t="n">
        <f aca="false">IF($W3294="","",INDEX(Primary!I$5:I$2450,$W3294))</f>
        <v>1.99</v>
      </c>
      <c r="R3294" s="19" t="n">
        <f aca="false">IF($E3294="Yes",L3294+P3294,"")</f>
        <v>-223.4</v>
      </c>
      <c r="S3294" s="19" t="n">
        <f aca="false">IF($E3294="Yes",H3294-R3294,"")</f>
        <v>0</v>
      </c>
      <c r="T3294" s="6" t="str">
        <f aca="false">IF($E3294="Yes",IF(ROUND(ABS(S3294),2)&lt;=$T$2,"OK","CHECK"),"n/a")</f>
        <v>OK</v>
      </c>
      <c r="U3294" s="20" t="n">
        <f aca="false">Total!J3294</f>
        <v>59.0585</v>
      </c>
      <c r="V3294" s="17" t="n">
        <f aca="false">IFERROR(MATCH($A3294,'Stock Exchange'!$A$5:$A$2450,0),"")</f>
        <v>1076</v>
      </c>
      <c r="W3294" s="17" t="n">
        <f aca="false">IFERROR(MATCH($A3294,Primary!$A$5:$A$2450,0),"")</f>
        <v>1076</v>
      </c>
    </row>
    <row r="3295" customFormat="false" ht="15" hidden="false" customHeight="false" outlineLevel="0" collapsed="false">
      <c r="A3295" s="16" t="n">
        <f aca="false">Total!A3295</f>
        <v>41788</v>
      </c>
      <c r="B3295" s="17" t="n">
        <f aca="false">YEAR(A3295)</f>
        <v>2014</v>
      </c>
      <c r="C3295" s="17" t="n">
        <f aca="false">MONTH(A3295)</f>
        <v>5</v>
      </c>
      <c r="D3295" s="6" t="str">
        <f aca="false">IF(MONTH(A3295)&gt;=4,"FY "&amp;YEAR(A3295)&amp;"-"&amp;RIGHT(YEAR(A3295)+1,2),"FY "&amp;(YEAR(A3295)-1)&amp;"-"&amp;RIGHT(YEAR(A3295),2))</f>
        <v>FY 2014-15</v>
      </c>
      <c r="E3295" s="6" t="str">
        <f aca="false">IF(AND(V3295&lt;&gt;"",W3295&lt;&gt;""),"Yes","No")</f>
        <v>Yes</v>
      </c>
      <c r="F3295" s="18" t="n">
        <f aca="false">Total!F3295</f>
        <v>5777.8</v>
      </c>
      <c r="G3295" s="18" t="n">
        <f aca="false">Total!G3295</f>
        <v>5821.4</v>
      </c>
      <c r="H3295" s="18" t="n">
        <f aca="false">Total!H3295</f>
        <v>-43.7</v>
      </c>
      <c r="I3295" s="18" t="n">
        <f aca="false">Total!I3295</f>
        <v>-7.4</v>
      </c>
      <c r="J3295" s="18" t="n">
        <f aca="false">IF($V3295="","",INDEX('Stock Exchange'!F$5:F$2450,$V3295))</f>
        <v>5562.2</v>
      </c>
      <c r="K3295" s="18" t="n">
        <f aca="false">IF($V3295="","",INDEX('Stock Exchange'!G$5:G$2450,$V3295))</f>
        <v>5816.8</v>
      </c>
      <c r="L3295" s="18" t="n">
        <f aca="false">IF($V3295="","",INDEX('Stock Exchange'!H$5:H$2450,$V3295))</f>
        <v>-254.6</v>
      </c>
      <c r="M3295" s="18" t="n">
        <f aca="false">IF($V3295="","",INDEX('Stock Exchange'!I$5:I$2450,$V3295))</f>
        <v>-43.1</v>
      </c>
      <c r="N3295" s="18" t="n">
        <f aca="false">IF($W3295="","",INDEX(Primary!F$5:F$2450,$W3295))</f>
        <v>215.5</v>
      </c>
      <c r="O3295" s="18" t="n">
        <f aca="false">IF($W3295="","",INDEX(Primary!G$5:G$2450,$W3295))</f>
        <v>4.6</v>
      </c>
      <c r="P3295" s="18" t="n">
        <f aca="false">IF($W3295="","",INDEX(Primary!H$5:H$2450,$W3295))</f>
        <v>210.9</v>
      </c>
      <c r="Q3295" s="18" t="n">
        <f aca="false">IF($W3295="","",INDEX(Primary!I$5:I$2450,$W3295))</f>
        <v>35.7</v>
      </c>
      <c r="R3295" s="19" t="n">
        <f aca="false">IF($E3295="Yes",L3295+P3295,"")</f>
        <v>-43.7</v>
      </c>
      <c r="S3295" s="19" t="n">
        <f aca="false">IF($E3295="Yes",H3295-R3295,"")</f>
        <v>0</v>
      </c>
      <c r="T3295" s="6" t="str">
        <f aca="false">IF($E3295="Yes",IF(ROUND(ABS(S3295),2)&lt;=$T$2,"OK","CHECK"),"n/a")</f>
        <v>OK</v>
      </c>
      <c r="U3295" s="20" t="n">
        <f aca="false">Total!J3295</f>
        <v>59.077</v>
      </c>
      <c r="V3295" s="17" t="n">
        <f aca="false">IFERROR(MATCH($A3295,'Stock Exchange'!$A$5:$A$2450,0),"")</f>
        <v>1077</v>
      </c>
      <c r="W3295" s="17" t="n">
        <f aca="false">IFERROR(MATCH($A3295,Primary!$A$5:$A$2450,0),"")</f>
        <v>1077</v>
      </c>
    </row>
    <row r="3296" customFormat="false" ht="15" hidden="false" customHeight="false" outlineLevel="0" collapsed="false">
      <c r="A3296" s="16" t="n">
        <f aca="false">Total!A3296</f>
        <v>41789</v>
      </c>
      <c r="B3296" s="17" t="n">
        <f aca="false">YEAR(A3296)</f>
        <v>2014</v>
      </c>
      <c r="C3296" s="17" t="n">
        <f aca="false">MONTH(A3296)</f>
        <v>5</v>
      </c>
      <c r="D3296" s="6" t="str">
        <f aca="false">IF(MONTH(A3296)&gt;=4,"FY "&amp;YEAR(A3296)&amp;"-"&amp;RIGHT(YEAR(A3296)+1,2),"FY "&amp;(YEAR(A3296)-1)&amp;"-"&amp;RIGHT(YEAR(A3296),2))</f>
        <v>FY 2014-15</v>
      </c>
      <c r="E3296" s="6" t="str">
        <f aca="false">IF(AND(V3296&lt;&gt;"",W3296&lt;&gt;""),"Yes","No")</f>
        <v>Yes</v>
      </c>
      <c r="F3296" s="18" t="n">
        <f aca="false">Total!F3296</f>
        <v>6868.8</v>
      </c>
      <c r="G3296" s="18" t="n">
        <f aca="false">Total!G3296</f>
        <v>7309.5</v>
      </c>
      <c r="H3296" s="18" t="n">
        <f aca="false">Total!H3296</f>
        <v>-440.7</v>
      </c>
      <c r="I3296" s="18" t="n">
        <f aca="false">Total!I3296</f>
        <v>-74.89</v>
      </c>
      <c r="J3296" s="18" t="n">
        <f aca="false">IF($V3296="","",INDEX('Stock Exchange'!F$5:F$2450,$V3296))</f>
        <v>6864.6</v>
      </c>
      <c r="K3296" s="18" t="n">
        <f aca="false">IF($V3296="","",INDEX('Stock Exchange'!G$5:G$2450,$V3296))</f>
        <v>7307.1</v>
      </c>
      <c r="L3296" s="18" t="n">
        <f aca="false">IF($V3296="","",INDEX('Stock Exchange'!H$5:H$2450,$V3296))</f>
        <v>-442.5</v>
      </c>
      <c r="M3296" s="18" t="n">
        <f aca="false">IF($V3296="","",INDEX('Stock Exchange'!I$5:I$2450,$V3296))</f>
        <v>-75.2</v>
      </c>
      <c r="N3296" s="18" t="n">
        <f aca="false">IF($W3296="","",INDEX(Primary!F$5:F$2450,$W3296))</f>
        <v>4.3</v>
      </c>
      <c r="O3296" s="18" t="n">
        <f aca="false">IF($W3296="","",INDEX(Primary!G$5:G$2450,$W3296))</f>
        <v>2.4</v>
      </c>
      <c r="P3296" s="18" t="n">
        <f aca="false">IF($W3296="","",INDEX(Primary!H$5:H$2450,$W3296))</f>
        <v>1.8</v>
      </c>
      <c r="Q3296" s="18" t="n">
        <f aca="false">IF($W3296="","",INDEX(Primary!I$5:I$2450,$W3296))</f>
        <v>0.31</v>
      </c>
      <c r="R3296" s="19" t="n">
        <f aca="false">IF($E3296="Yes",L3296+P3296,"")</f>
        <v>-440.7</v>
      </c>
      <c r="S3296" s="19" t="n">
        <f aca="false">IF($E3296="Yes",H3296-R3296,"")</f>
        <v>0</v>
      </c>
      <c r="T3296" s="6" t="str">
        <f aca="false">IF($E3296="Yes",IF(ROUND(ABS(S3296),2)&lt;=$T$2,"OK","CHECK"),"n/a")</f>
        <v>OK</v>
      </c>
      <c r="U3296" s="20" t="n">
        <f aca="false">Total!J3296</f>
        <v>58.8415</v>
      </c>
      <c r="V3296" s="17" t="n">
        <f aca="false">IFERROR(MATCH($A3296,'Stock Exchange'!$A$5:$A$2450,0),"")</f>
        <v>1078</v>
      </c>
      <c r="W3296" s="17" t="n">
        <f aca="false">IFERROR(MATCH($A3296,Primary!$A$5:$A$2450,0),"")</f>
        <v>1078</v>
      </c>
    </row>
    <row r="3297" customFormat="false" ht="15" hidden="false" customHeight="false" outlineLevel="0" collapsed="false">
      <c r="A3297" s="16" t="n">
        <f aca="false">Total!A3297</f>
        <v>41792</v>
      </c>
      <c r="B3297" s="17" t="n">
        <f aca="false">YEAR(A3297)</f>
        <v>2014</v>
      </c>
      <c r="C3297" s="17" t="n">
        <f aca="false">MONTH(A3297)</f>
        <v>6</v>
      </c>
      <c r="D3297" s="6" t="str">
        <f aca="false">IF(MONTH(A3297)&gt;=4,"FY "&amp;YEAR(A3297)&amp;"-"&amp;RIGHT(YEAR(A3297)+1,2),"FY "&amp;(YEAR(A3297)-1)&amp;"-"&amp;RIGHT(YEAR(A3297),2))</f>
        <v>FY 2014-15</v>
      </c>
      <c r="E3297" s="6" t="str">
        <f aca="false">IF(AND(V3297&lt;&gt;"",W3297&lt;&gt;""),"Yes","No")</f>
        <v>Yes</v>
      </c>
      <c r="F3297" s="18" t="n">
        <f aca="false">Total!F3297</f>
        <v>17371</v>
      </c>
      <c r="G3297" s="18" t="n">
        <f aca="false">Total!G3297</f>
        <v>14285.4</v>
      </c>
      <c r="H3297" s="18" t="n">
        <f aca="false">Total!H3297</f>
        <v>3085.5</v>
      </c>
      <c r="I3297" s="18" t="n">
        <f aca="false">Total!I3297</f>
        <v>522.67</v>
      </c>
      <c r="J3297" s="18" t="n">
        <f aca="false">IF($V3297="","",INDEX('Stock Exchange'!F$5:F$2450,$V3297))</f>
        <v>17358.2</v>
      </c>
      <c r="K3297" s="18" t="n">
        <f aca="false">IF($V3297="","",INDEX('Stock Exchange'!G$5:G$2450,$V3297))</f>
        <v>14257.1</v>
      </c>
      <c r="L3297" s="18" t="n">
        <f aca="false">IF($V3297="","",INDEX('Stock Exchange'!H$5:H$2450,$V3297))</f>
        <v>3101.2</v>
      </c>
      <c r="M3297" s="18" t="n">
        <f aca="false">IF($V3297="","",INDEX('Stock Exchange'!I$5:I$2450,$V3297))</f>
        <v>525.32</v>
      </c>
      <c r="N3297" s="18" t="n">
        <f aca="false">IF($W3297="","",INDEX(Primary!F$5:F$2450,$W3297))</f>
        <v>12.7</v>
      </c>
      <c r="O3297" s="18" t="n">
        <f aca="false">IF($W3297="","",INDEX(Primary!G$5:G$2450,$W3297))</f>
        <v>28.4</v>
      </c>
      <c r="P3297" s="18" t="n">
        <f aca="false">IF($W3297="","",INDEX(Primary!H$5:H$2450,$W3297))</f>
        <v>-15.7</v>
      </c>
      <c r="Q3297" s="18" t="n">
        <f aca="false">IF($W3297="","",INDEX(Primary!I$5:I$2450,$W3297))</f>
        <v>-2.65</v>
      </c>
      <c r="R3297" s="19" t="n">
        <f aca="false">IF($E3297="Yes",L3297+P3297,"")</f>
        <v>3085.5</v>
      </c>
      <c r="S3297" s="19" t="n">
        <f aca="false">IF($E3297="Yes",H3297-R3297,"")</f>
        <v>0</v>
      </c>
      <c r="T3297" s="6" t="str">
        <f aca="false">IF($E3297="Yes",IF(ROUND(ABS(S3297),2)&lt;=$T$2,"OK","CHECK"),"n/a")</f>
        <v>OK</v>
      </c>
      <c r="U3297" s="20" t="n">
        <f aca="false">Total!J3297</f>
        <v>59.0335</v>
      </c>
      <c r="V3297" s="17" t="n">
        <f aca="false">IFERROR(MATCH($A3297,'Stock Exchange'!$A$5:$A$2450,0),"")</f>
        <v>1079</v>
      </c>
      <c r="W3297" s="17" t="n">
        <f aca="false">IFERROR(MATCH($A3297,Primary!$A$5:$A$2450,0),"")</f>
        <v>1079</v>
      </c>
    </row>
    <row r="3298" customFormat="false" ht="15" hidden="false" customHeight="false" outlineLevel="0" collapsed="false">
      <c r="A3298" s="16" t="n">
        <f aca="false">Total!A3298</f>
        <v>41793</v>
      </c>
      <c r="B3298" s="17" t="n">
        <f aca="false">YEAR(A3298)</f>
        <v>2014</v>
      </c>
      <c r="C3298" s="17" t="n">
        <f aca="false">MONTH(A3298)</f>
        <v>6</v>
      </c>
      <c r="D3298" s="6" t="str">
        <f aca="false">IF(MONTH(A3298)&gt;=4,"FY "&amp;YEAR(A3298)&amp;"-"&amp;RIGHT(YEAR(A3298)+1,2),"FY "&amp;(YEAR(A3298)-1)&amp;"-"&amp;RIGHT(YEAR(A3298),2))</f>
        <v>FY 2014-15</v>
      </c>
      <c r="E3298" s="6" t="str">
        <f aca="false">IF(AND(V3298&lt;&gt;"",W3298&lt;&gt;""),"Yes","No")</f>
        <v>Yes</v>
      </c>
      <c r="F3298" s="18" t="n">
        <f aca="false">Total!F3298</f>
        <v>3417.53</v>
      </c>
      <c r="G3298" s="18" t="n">
        <f aca="false">Total!G3298</f>
        <v>3126.57</v>
      </c>
      <c r="H3298" s="18" t="n">
        <f aca="false">Total!H3298</f>
        <v>290.97</v>
      </c>
      <c r="I3298" s="18" t="n">
        <f aca="false">Total!I3298</f>
        <v>49.2</v>
      </c>
      <c r="J3298" s="18" t="n">
        <f aca="false">IF($V3298="","",INDEX('Stock Exchange'!F$5:F$2450,$V3298))</f>
        <v>3417.53</v>
      </c>
      <c r="K3298" s="18" t="n">
        <f aca="false">IF($V3298="","",INDEX('Stock Exchange'!G$5:G$2450,$V3298))</f>
        <v>3122.15</v>
      </c>
      <c r="L3298" s="18" t="n">
        <f aca="false">IF($V3298="","",INDEX('Stock Exchange'!H$5:H$2450,$V3298))</f>
        <v>295.38</v>
      </c>
      <c r="M3298" s="18" t="n">
        <f aca="false">IF($V3298="","",INDEX('Stock Exchange'!I$5:I$2450,$V3298))</f>
        <v>49.95</v>
      </c>
      <c r="N3298" s="18" t="n">
        <f aca="false">IF($W3298="","",INDEX(Primary!F$5:F$2450,$W3298))</f>
        <v>0</v>
      </c>
      <c r="O3298" s="18" t="n">
        <f aca="false">IF($W3298="","",INDEX(Primary!G$5:G$2450,$W3298))</f>
        <v>4.41</v>
      </c>
      <c r="P3298" s="18" t="n">
        <f aca="false">IF($W3298="","",INDEX(Primary!H$5:H$2450,$W3298))</f>
        <v>-4.41</v>
      </c>
      <c r="Q3298" s="18" t="n">
        <f aca="false">IF($W3298="","",INDEX(Primary!I$5:I$2450,$W3298))</f>
        <v>-0.75</v>
      </c>
      <c r="R3298" s="19" t="n">
        <f aca="false">IF($E3298="Yes",L3298+P3298,"")</f>
        <v>290.97</v>
      </c>
      <c r="S3298" s="19" t="n">
        <f aca="false">IF($E3298="Yes",H3298-R3298,"")</f>
        <v>0</v>
      </c>
      <c r="T3298" s="6" t="str">
        <f aca="false">IF($E3298="Yes",IF(ROUND(ABS(S3298),2)&lt;=$T$2,"OK","CHECK"),"n/a")</f>
        <v>OK</v>
      </c>
      <c r="U3298" s="20" t="n">
        <f aca="false">Total!J3298</f>
        <v>59.1385</v>
      </c>
      <c r="V3298" s="17" t="n">
        <f aca="false">IFERROR(MATCH($A3298,'Stock Exchange'!$A$5:$A$2450,0),"")</f>
        <v>1080</v>
      </c>
      <c r="W3298" s="17" t="n">
        <f aca="false">IFERROR(MATCH($A3298,Primary!$A$5:$A$2450,0),"")</f>
        <v>1080</v>
      </c>
    </row>
    <row r="3299" customFormat="false" ht="15" hidden="false" customHeight="false" outlineLevel="0" collapsed="false">
      <c r="A3299" s="16" t="n">
        <f aca="false">Total!A3299</f>
        <v>41794</v>
      </c>
      <c r="B3299" s="17" t="n">
        <f aca="false">YEAR(A3299)</f>
        <v>2014</v>
      </c>
      <c r="C3299" s="17" t="n">
        <f aca="false">MONTH(A3299)</f>
        <v>6</v>
      </c>
      <c r="D3299" s="6" t="str">
        <f aca="false">IF(MONTH(A3299)&gt;=4,"FY "&amp;YEAR(A3299)&amp;"-"&amp;RIGHT(YEAR(A3299)+1,2),"FY "&amp;(YEAR(A3299)-1)&amp;"-"&amp;RIGHT(YEAR(A3299),2))</f>
        <v>FY 2014-15</v>
      </c>
      <c r="E3299" s="6" t="str">
        <f aca="false">IF(AND(V3299&lt;&gt;"",W3299&lt;&gt;""),"Yes","No")</f>
        <v>Yes</v>
      </c>
      <c r="F3299" s="18" t="n">
        <f aca="false">Total!F3299</f>
        <v>5612.81</v>
      </c>
      <c r="G3299" s="18" t="n">
        <f aca="false">Total!G3299</f>
        <v>4955.39</v>
      </c>
      <c r="H3299" s="18" t="n">
        <f aca="false">Total!H3299</f>
        <v>657.42</v>
      </c>
      <c r="I3299" s="18" t="n">
        <f aca="false">Total!I3299</f>
        <v>111.02</v>
      </c>
      <c r="J3299" s="18" t="n">
        <f aca="false">IF($V3299="","",INDEX('Stock Exchange'!F$5:F$2450,$V3299))</f>
        <v>5612.76</v>
      </c>
      <c r="K3299" s="18" t="n">
        <f aca="false">IF($V3299="","",INDEX('Stock Exchange'!G$5:G$2450,$V3299))</f>
        <v>4945.95</v>
      </c>
      <c r="L3299" s="18" t="n">
        <f aca="false">IF($V3299="","",INDEX('Stock Exchange'!H$5:H$2450,$V3299))</f>
        <v>666.81</v>
      </c>
      <c r="M3299" s="18" t="n">
        <f aca="false">IF($V3299="","",INDEX('Stock Exchange'!I$5:I$2450,$V3299))</f>
        <v>112.61</v>
      </c>
      <c r="N3299" s="18" t="n">
        <f aca="false">IF($W3299="","",INDEX(Primary!F$5:F$2450,$W3299))</f>
        <v>0.05</v>
      </c>
      <c r="O3299" s="18" t="n">
        <f aca="false">IF($W3299="","",INDEX(Primary!G$5:G$2450,$W3299))</f>
        <v>9.44</v>
      </c>
      <c r="P3299" s="18" t="n">
        <f aca="false">IF($W3299="","",INDEX(Primary!H$5:H$2450,$W3299))</f>
        <v>-9.39</v>
      </c>
      <c r="Q3299" s="18" t="n">
        <f aca="false">IF($W3299="","",INDEX(Primary!I$5:I$2450,$W3299))</f>
        <v>-1.59</v>
      </c>
      <c r="R3299" s="19" t="n">
        <f aca="false">IF($E3299="Yes",L3299+P3299,"")</f>
        <v>657.42</v>
      </c>
      <c r="S3299" s="19" t="n">
        <f aca="false">IF($E3299="Yes",H3299-R3299,"")</f>
        <v>0</v>
      </c>
      <c r="T3299" s="6" t="str">
        <f aca="false">IF($E3299="Yes",IF(ROUND(ABS(S3299),2)&lt;=$T$2,"OK","CHECK"),"n/a")</f>
        <v>OK</v>
      </c>
      <c r="U3299" s="20" t="n">
        <f aca="false">Total!J3299</f>
        <v>59.2125</v>
      </c>
      <c r="V3299" s="17" t="n">
        <f aca="false">IFERROR(MATCH($A3299,'Stock Exchange'!$A$5:$A$2450,0),"")</f>
        <v>1081</v>
      </c>
      <c r="W3299" s="17" t="n">
        <f aca="false">IFERROR(MATCH($A3299,Primary!$A$5:$A$2450,0),"")</f>
        <v>1081</v>
      </c>
    </row>
    <row r="3300" customFormat="false" ht="15" hidden="false" customHeight="false" outlineLevel="0" collapsed="false">
      <c r="A3300" s="16" t="n">
        <f aca="false">Total!A3300</f>
        <v>41795</v>
      </c>
      <c r="B3300" s="17" t="n">
        <f aca="false">YEAR(A3300)</f>
        <v>2014</v>
      </c>
      <c r="C3300" s="17" t="n">
        <f aca="false">MONTH(A3300)</f>
        <v>6</v>
      </c>
      <c r="D3300" s="6" t="str">
        <f aca="false">IF(MONTH(A3300)&gt;=4,"FY "&amp;YEAR(A3300)&amp;"-"&amp;RIGHT(YEAR(A3300)+1,2),"FY "&amp;(YEAR(A3300)-1)&amp;"-"&amp;RIGHT(YEAR(A3300),2))</f>
        <v>FY 2014-15</v>
      </c>
      <c r="E3300" s="6" t="str">
        <f aca="false">IF(AND(V3300&lt;&gt;"",W3300&lt;&gt;""),"Yes","No")</f>
        <v>Yes</v>
      </c>
      <c r="F3300" s="18" t="n">
        <f aca="false">Total!F3300</f>
        <v>5205.18</v>
      </c>
      <c r="G3300" s="18" t="n">
        <f aca="false">Total!G3300</f>
        <v>5029.34</v>
      </c>
      <c r="H3300" s="18" t="n">
        <f aca="false">Total!H3300</f>
        <v>175.84</v>
      </c>
      <c r="I3300" s="18" t="n">
        <f aca="false">Total!I3300</f>
        <v>29.63</v>
      </c>
      <c r="J3300" s="18" t="n">
        <f aca="false">IF($V3300="","",INDEX('Stock Exchange'!F$5:F$2450,$V3300))</f>
        <v>5205.18</v>
      </c>
      <c r="K3300" s="18" t="n">
        <f aca="false">IF($V3300="","",INDEX('Stock Exchange'!G$5:G$2450,$V3300))</f>
        <v>5027.68</v>
      </c>
      <c r="L3300" s="18" t="n">
        <f aca="false">IF($V3300="","",INDEX('Stock Exchange'!H$5:H$2450,$V3300))</f>
        <v>177.5</v>
      </c>
      <c r="M3300" s="18" t="n">
        <f aca="false">IF($V3300="","",INDEX('Stock Exchange'!I$5:I$2450,$V3300))</f>
        <v>29.91</v>
      </c>
      <c r="N3300" s="18" t="n">
        <f aca="false">IF($W3300="","",INDEX(Primary!F$5:F$2450,$W3300))</f>
        <v>0</v>
      </c>
      <c r="O3300" s="18" t="n">
        <f aca="false">IF($W3300="","",INDEX(Primary!G$5:G$2450,$W3300))</f>
        <v>1.66</v>
      </c>
      <c r="P3300" s="18" t="n">
        <f aca="false">IF($W3300="","",INDEX(Primary!H$5:H$2450,$W3300))</f>
        <v>-1.66</v>
      </c>
      <c r="Q3300" s="18" t="n">
        <f aca="false">IF($W3300="","",INDEX(Primary!I$5:I$2450,$W3300))</f>
        <v>-0.28</v>
      </c>
      <c r="R3300" s="19" t="n">
        <f aca="false">IF($E3300="Yes",L3300+P3300,"")</f>
        <v>175.84</v>
      </c>
      <c r="S3300" s="19" t="n">
        <f aca="false">IF($E3300="Yes",H3300-R3300,"")</f>
        <v>0</v>
      </c>
      <c r="T3300" s="6" t="str">
        <f aca="false">IF($E3300="Yes",IF(ROUND(ABS(S3300),2)&lt;=$T$2,"OK","CHECK"),"n/a")</f>
        <v>OK</v>
      </c>
      <c r="U3300" s="20" t="n">
        <f aca="false">Total!J3300</f>
        <v>59.336</v>
      </c>
      <c r="V3300" s="17" t="n">
        <f aca="false">IFERROR(MATCH($A3300,'Stock Exchange'!$A$5:$A$2450,0),"")</f>
        <v>1082</v>
      </c>
      <c r="W3300" s="17" t="n">
        <f aca="false">IFERROR(MATCH($A3300,Primary!$A$5:$A$2450,0),"")</f>
        <v>1082</v>
      </c>
    </row>
    <row r="3301" customFormat="false" ht="15" hidden="false" customHeight="false" outlineLevel="0" collapsed="false">
      <c r="A3301" s="16" t="n">
        <f aca="false">Total!A3301</f>
        <v>41796</v>
      </c>
      <c r="B3301" s="17" t="n">
        <f aca="false">YEAR(A3301)</f>
        <v>2014</v>
      </c>
      <c r="C3301" s="17" t="n">
        <f aca="false">MONTH(A3301)</f>
        <v>6</v>
      </c>
      <c r="D3301" s="6" t="str">
        <f aca="false">IF(MONTH(A3301)&gt;=4,"FY "&amp;YEAR(A3301)&amp;"-"&amp;RIGHT(YEAR(A3301)+1,2),"FY "&amp;(YEAR(A3301)-1)&amp;"-"&amp;RIGHT(YEAR(A3301),2))</f>
        <v>FY 2014-15</v>
      </c>
      <c r="E3301" s="6" t="str">
        <f aca="false">IF(AND(V3301&lt;&gt;"",W3301&lt;&gt;""),"Yes","No")</f>
        <v>Yes</v>
      </c>
      <c r="F3301" s="18" t="n">
        <f aca="false">Total!F3301</f>
        <v>7411.86</v>
      </c>
      <c r="G3301" s="18" t="n">
        <f aca="false">Total!G3301</f>
        <v>5992.43</v>
      </c>
      <c r="H3301" s="18" t="n">
        <f aca="false">Total!H3301</f>
        <v>1419.43</v>
      </c>
      <c r="I3301" s="18" t="n">
        <f aca="false">Total!I3301</f>
        <v>239.38</v>
      </c>
      <c r="J3301" s="18" t="n">
        <f aca="false">IF($V3301="","",INDEX('Stock Exchange'!F$5:F$2450,$V3301))</f>
        <v>7411.86</v>
      </c>
      <c r="K3301" s="18" t="n">
        <f aca="false">IF($V3301="","",INDEX('Stock Exchange'!G$5:G$2450,$V3301))</f>
        <v>5990.03</v>
      </c>
      <c r="L3301" s="18" t="n">
        <f aca="false">IF($V3301="","",INDEX('Stock Exchange'!H$5:H$2450,$V3301))</f>
        <v>1421.83</v>
      </c>
      <c r="M3301" s="18" t="n">
        <f aca="false">IF($V3301="","",INDEX('Stock Exchange'!I$5:I$2450,$V3301))</f>
        <v>239.78</v>
      </c>
      <c r="N3301" s="18" t="n">
        <f aca="false">IF($W3301="","",INDEX(Primary!F$5:F$2450,$W3301))</f>
        <v>0</v>
      </c>
      <c r="O3301" s="18" t="n">
        <f aca="false">IF($W3301="","",INDEX(Primary!G$5:G$2450,$W3301))</f>
        <v>2.4</v>
      </c>
      <c r="P3301" s="18" t="n">
        <f aca="false">IF($W3301="","",INDEX(Primary!H$5:H$2450,$W3301))</f>
        <v>-2.4</v>
      </c>
      <c r="Q3301" s="18" t="n">
        <f aca="false">IF($W3301="","",INDEX(Primary!I$5:I$2450,$W3301))</f>
        <v>-0.4</v>
      </c>
      <c r="R3301" s="19" t="n">
        <f aca="false">IF($E3301="Yes",L3301+P3301,"")</f>
        <v>1419.43</v>
      </c>
      <c r="S3301" s="19" t="n">
        <f aca="false">IF($E3301="Yes",H3301-R3301,"")</f>
        <v>0</v>
      </c>
      <c r="T3301" s="6" t="str">
        <f aca="false">IF($E3301="Yes",IF(ROUND(ABS(S3301),2)&lt;=$T$2,"OK","CHECK"),"n/a")</f>
        <v>OK</v>
      </c>
      <c r="U3301" s="20" t="n">
        <f aca="false">Total!J3301</f>
        <v>59.2973</v>
      </c>
      <c r="V3301" s="17" t="n">
        <f aca="false">IFERROR(MATCH($A3301,'Stock Exchange'!$A$5:$A$2450,0),"")</f>
        <v>1083</v>
      </c>
      <c r="W3301" s="17" t="n">
        <f aca="false">IFERROR(MATCH($A3301,Primary!$A$5:$A$2450,0),"")</f>
        <v>1083</v>
      </c>
    </row>
    <row r="3302" customFormat="false" ht="15" hidden="false" customHeight="false" outlineLevel="0" collapsed="false">
      <c r="A3302" s="16" t="n">
        <f aca="false">Total!A3302</f>
        <v>41799</v>
      </c>
      <c r="B3302" s="17" t="n">
        <f aca="false">YEAR(A3302)</f>
        <v>2014</v>
      </c>
      <c r="C3302" s="17" t="n">
        <f aca="false">MONTH(A3302)</f>
        <v>6</v>
      </c>
      <c r="D3302" s="6" t="str">
        <f aca="false">IF(MONTH(A3302)&gt;=4,"FY "&amp;YEAR(A3302)&amp;"-"&amp;RIGHT(YEAR(A3302)+1,2),"FY "&amp;(YEAR(A3302)-1)&amp;"-"&amp;RIGHT(YEAR(A3302),2))</f>
        <v>FY 2014-15</v>
      </c>
      <c r="E3302" s="6" t="str">
        <f aca="false">IF(AND(V3302&lt;&gt;"",W3302&lt;&gt;""),"Yes","No")</f>
        <v>Yes</v>
      </c>
      <c r="F3302" s="18" t="n">
        <f aca="false">Total!F3302</f>
        <v>10074.03</v>
      </c>
      <c r="G3302" s="18" t="n">
        <f aca="false">Total!G3302</f>
        <v>6648.08</v>
      </c>
      <c r="H3302" s="18" t="n">
        <f aca="false">Total!H3302</f>
        <v>3425.95</v>
      </c>
      <c r="I3302" s="18" t="n">
        <f aca="false">Total!I3302</f>
        <v>578.74</v>
      </c>
      <c r="J3302" s="18" t="n">
        <f aca="false">IF($V3302="","",INDEX('Stock Exchange'!F$5:F$2450,$V3302))</f>
        <v>7955.43</v>
      </c>
      <c r="K3302" s="18" t="n">
        <f aca="false">IF($V3302="","",INDEX('Stock Exchange'!G$5:G$2450,$V3302))</f>
        <v>6647.76</v>
      </c>
      <c r="L3302" s="18" t="n">
        <f aca="false">IF($V3302="","",INDEX('Stock Exchange'!H$5:H$2450,$V3302))</f>
        <v>1307.67</v>
      </c>
      <c r="M3302" s="18" t="n">
        <f aca="false">IF($V3302="","",INDEX('Stock Exchange'!I$5:I$2450,$V3302))</f>
        <v>220.9</v>
      </c>
      <c r="N3302" s="18" t="n">
        <f aca="false">IF($W3302="","",INDEX(Primary!F$5:F$2450,$W3302))</f>
        <v>2118.6</v>
      </c>
      <c r="O3302" s="18" t="n">
        <f aca="false">IF($W3302="","",INDEX(Primary!G$5:G$2450,$W3302))</f>
        <v>0.32</v>
      </c>
      <c r="P3302" s="18" t="n">
        <f aca="false">IF($W3302="","",INDEX(Primary!H$5:H$2450,$W3302))</f>
        <v>2118.28</v>
      </c>
      <c r="Q3302" s="18" t="n">
        <f aca="false">IF($W3302="","",INDEX(Primary!I$5:I$2450,$W3302))</f>
        <v>357.84</v>
      </c>
      <c r="R3302" s="19" t="n">
        <f aca="false">IF($E3302="Yes",L3302+P3302,"")</f>
        <v>3425.95</v>
      </c>
      <c r="S3302" s="19" t="n">
        <f aca="false">IF($E3302="Yes",H3302-R3302,"")</f>
        <v>0</v>
      </c>
      <c r="T3302" s="6" t="str">
        <f aca="false">IF($E3302="Yes",IF(ROUND(ABS(S3302),2)&lt;=$T$2,"OK","CHECK"),"n/a")</f>
        <v>OK</v>
      </c>
      <c r="U3302" s="20" t="n">
        <f aca="false">Total!J3302</f>
        <v>59.197</v>
      </c>
      <c r="V3302" s="17" t="n">
        <f aca="false">IFERROR(MATCH($A3302,'Stock Exchange'!$A$5:$A$2450,0),"")</f>
        <v>1084</v>
      </c>
      <c r="W3302" s="17" t="n">
        <f aca="false">IFERROR(MATCH($A3302,Primary!$A$5:$A$2450,0),"")</f>
        <v>1084</v>
      </c>
    </row>
    <row r="3303" customFormat="false" ht="15" hidden="false" customHeight="false" outlineLevel="0" collapsed="false">
      <c r="A3303" s="16" t="n">
        <f aca="false">Total!A3303</f>
        <v>41800</v>
      </c>
      <c r="B3303" s="17" t="n">
        <f aca="false">YEAR(A3303)</f>
        <v>2014</v>
      </c>
      <c r="C3303" s="17" t="n">
        <f aca="false">MONTH(A3303)</f>
        <v>6</v>
      </c>
      <c r="D3303" s="6" t="str">
        <f aca="false">IF(MONTH(A3303)&gt;=4,"FY "&amp;YEAR(A3303)&amp;"-"&amp;RIGHT(YEAR(A3303)+1,2),"FY "&amp;(YEAR(A3303)-1)&amp;"-"&amp;RIGHT(YEAR(A3303),2))</f>
        <v>FY 2014-15</v>
      </c>
      <c r="E3303" s="6" t="str">
        <f aca="false">IF(AND(V3303&lt;&gt;"",W3303&lt;&gt;""),"Yes","No")</f>
        <v>Yes</v>
      </c>
      <c r="F3303" s="18" t="n">
        <f aca="false">Total!F3303</f>
        <v>5623.03</v>
      </c>
      <c r="G3303" s="18" t="n">
        <f aca="false">Total!G3303</f>
        <v>5040.01</v>
      </c>
      <c r="H3303" s="18" t="n">
        <f aca="false">Total!H3303</f>
        <v>583.02</v>
      </c>
      <c r="I3303" s="18" t="n">
        <f aca="false">Total!I3303</f>
        <v>98.71</v>
      </c>
      <c r="J3303" s="18" t="n">
        <f aca="false">IF($V3303="","",INDEX('Stock Exchange'!F$5:F$2450,$V3303))</f>
        <v>5622.14</v>
      </c>
      <c r="K3303" s="18" t="n">
        <f aca="false">IF($V3303="","",INDEX('Stock Exchange'!G$5:G$2450,$V3303))</f>
        <v>5031.27</v>
      </c>
      <c r="L3303" s="18" t="n">
        <f aca="false">IF($V3303="","",INDEX('Stock Exchange'!H$5:H$2450,$V3303))</f>
        <v>590.87</v>
      </c>
      <c r="M3303" s="18" t="n">
        <f aca="false">IF($V3303="","",INDEX('Stock Exchange'!I$5:I$2450,$V3303))</f>
        <v>100.04</v>
      </c>
      <c r="N3303" s="18" t="n">
        <f aca="false">IF($W3303="","",INDEX(Primary!F$5:F$2450,$W3303))</f>
        <v>0.89</v>
      </c>
      <c r="O3303" s="18" t="n">
        <f aca="false">IF($W3303="","",INDEX(Primary!G$5:G$2450,$W3303))</f>
        <v>8.74</v>
      </c>
      <c r="P3303" s="18" t="n">
        <f aca="false">IF($W3303="","",INDEX(Primary!H$5:H$2450,$W3303))</f>
        <v>-7.85</v>
      </c>
      <c r="Q3303" s="18" t="n">
        <f aca="false">IF($W3303="","",INDEX(Primary!I$5:I$2450,$W3303))</f>
        <v>-1.33</v>
      </c>
      <c r="R3303" s="19" t="n">
        <f aca="false">IF($E3303="Yes",L3303+P3303,"")</f>
        <v>583.02</v>
      </c>
      <c r="S3303" s="19" t="n">
        <f aca="false">IF($E3303="Yes",H3303-R3303,"")</f>
        <v>0</v>
      </c>
      <c r="T3303" s="6" t="str">
        <f aca="false">IF($E3303="Yes",IF(ROUND(ABS(S3303),2)&lt;=$T$2,"OK","CHECK"),"n/a")</f>
        <v>OK</v>
      </c>
      <c r="U3303" s="20" t="n">
        <f aca="false">Total!J3303</f>
        <v>59.0605</v>
      </c>
      <c r="V3303" s="17" t="n">
        <f aca="false">IFERROR(MATCH($A3303,'Stock Exchange'!$A$5:$A$2450,0),"")</f>
        <v>1085</v>
      </c>
      <c r="W3303" s="17" t="n">
        <f aca="false">IFERROR(MATCH($A3303,Primary!$A$5:$A$2450,0),"")</f>
        <v>1085</v>
      </c>
    </row>
    <row r="3304" customFormat="false" ht="15" hidden="false" customHeight="false" outlineLevel="0" collapsed="false">
      <c r="A3304" s="16" t="n">
        <f aca="false">Total!A3304</f>
        <v>41801</v>
      </c>
      <c r="B3304" s="17" t="n">
        <f aca="false">YEAR(A3304)</f>
        <v>2014</v>
      </c>
      <c r="C3304" s="17" t="n">
        <f aca="false">MONTH(A3304)</f>
        <v>6</v>
      </c>
      <c r="D3304" s="6" t="str">
        <f aca="false">IF(MONTH(A3304)&gt;=4,"FY "&amp;YEAR(A3304)&amp;"-"&amp;RIGHT(YEAR(A3304)+1,2),"FY "&amp;(YEAR(A3304)-1)&amp;"-"&amp;RIGHT(YEAR(A3304),2))</f>
        <v>FY 2014-15</v>
      </c>
      <c r="E3304" s="6" t="str">
        <f aca="false">IF(AND(V3304&lt;&gt;"",W3304&lt;&gt;""),"Yes","No")</f>
        <v>Yes</v>
      </c>
      <c r="F3304" s="18" t="n">
        <f aca="false">Total!F3304</f>
        <v>5407.77</v>
      </c>
      <c r="G3304" s="18" t="n">
        <f aca="false">Total!G3304</f>
        <v>4636</v>
      </c>
      <c r="H3304" s="18" t="n">
        <f aca="false">Total!H3304</f>
        <v>771.77</v>
      </c>
      <c r="I3304" s="18" t="n">
        <f aca="false">Total!I3304</f>
        <v>130.22</v>
      </c>
      <c r="J3304" s="18" t="n">
        <f aca="false">IF($V3304="","",INDEX('Stock Exchange'!F$5:F$2450,$V3304))</f>
        <v>5395.74</v>
      </c>
      <c r="K3304" s="18" t="n">
        <f aca="false">IF($V3304="","",INDEX('Stock Exchange'!G$5:G$2450,$V3304))</f>
        <v>4631.03</v>
      </c>
      <c r="L3304" s="18" t="n">
        <f aca="false">IF($V3304="","",INDEX('Stock Exchange'!H$5:H$2450,$V3304))</f>
        <v>764.71</v>
      </c>
      <c r="M3304" s="18" t="n">
        <f aca="false">IF($V3304="","",INDEX('Stock Exchange'!I$5:I$2450,$V3304))</f>
        <v>129.03</v>
      </c>
      <c r="N3304" s="18" t="n">
        <f aca="false">IF($W3304="","",INDEX(Primary!F$5:F$2450,$W3304))</f>
        <v>12.03</v>
      </c>
      <c r="O3304" s="18" t="n">
        <f aca="false">IF($W3304="","",INDEX(Primary!G$5:G$2450,$W3304))</f>
        <v>4.97</v>
      </c>
      <c r="P3304" s="18" t="n">
        <f aca="false">IF($W3304="","",INDEX(Primary!H$5:H$2450,$W3304))</f>
        <v>7.06</v>
      </c>
      <c r="Q3304" s="18" t="n">
        <f aca="false">IF($W3304="","",INDEX(Primary!I$5:I$2450,$W3304))</f>
        <v>1.19</v>
      </c>
      <c r="R3304" s="19" t="n">
        <f aca="false">IF($E3304="Yes",L3304+P3304,"")</f>
        <v>771.77</v>
      </c>
      <c r="S3304" s="19" t="n">
        <f aca="false">IF($E3304="Yes",H3304-R3304,"")</f>
        <v>0</v>
      </c>
      <c r="T3304" s="6" t="str">
        <f aca="false">IF($E3304="Yes",IF(ROUND(ABS(S3304),2)&lt;=$T$2,"OK","CHECK"),"n/a")</f>
        <v>OK</v>
      </c>
      <c r="U3304" s="20" t="n">
        <f aca="false">Total!J3304</f>
        <v>59.2647</v>
      </c>
      <c r="V3304" s="17" t="n">
        <f aca="false">IFERROR(MATCH($A3304,'Stock Exchange'!$A$5:$A$2450,0),"")</f>
        <v>1086</v>
      </c>
      <c r="W3304" s="17" t="n">
        <f aca="false">IFERROR(MATCH($A3304,Primary!$A$5:$A$2450,0),"")</f>
        <v>1086</v>
      </c>
    </row>
    <row r="3305" customFormat="false" ht="15" hidden="false" customHeight="false" outlineLevel="0" collapsed="false">
      <c r="A3305" s="16" t="n">
        <f aca="false">Total!A3305</f>
        <v>41802</v>
      </c>
      <c r="B3305" s="17" t="n">
        <f aca="false">YEAR(A3305)</f>
        <v>2014</v>
      </c>
      <c r="C3305" s="17" t="n">
        <f aca="false">MONTH(A3305)</f>
        <v>6</v>
      </c>
      <c r="D3305" s="6" t="str">
        <f aca="false">IF(MONTH(A3305)&gt;=4,"FY "&amp;YEAR(A3305)&amp;"-"&amp;RIGHT(YEAR(A3305)+1,2),"FY "&amp;(YEAR(A3305)-1)&amp;"-"&amp;RIGHT(YEAR(A3305),2))</f>
        <v>FY 2014-15</v>
      </c>
      <c r="E3305" s="6" t="str">
        <f aca="false">IF(AND(V3305&lt;&gt;"",W3305&lt;&gt;""),"Yes","No")</f>
        <v>Yes</v>
      </c>
      <c r="F3305" s="18" t="n">
        <f aca="false">Total!F3305</f>
        <v>5062.43</v>
      </c>
      <c r="G3305" s="18" t="n">
        <f aca="false">Total!G3305</f>
        <v>5113.54</v>
      </c>
      <c r="H3305" s="18" t="n">
        <f aca="false">Total!H3305</f>
        <v>-51.11</v>
      </c>
      <c r="I3305" s="18" t="n">
        <f aca="false">Total!I3305</f>
        <v>-8.62</v>
      </c>
      <c r="J3305" s="18" t="n">
        <f aca="false">IF($V3305="","",INDEX('Stock Exchange'!F$5:F$2450,$V3305))</f>
        <v>4846.53</v>
      </c>
      <c r="K3305" s="18" t="n">
        <f aca="false">IF($V3305="","",INDEX('Stock Exchange'!G$5:G$2450,$V3305))</f>
        <v>5113.54</v>
      </c>
      <c r="L3305" s="18" t="n">
        <f aca="false">IF($V3305="","",INDEX('Stock Exchange'!H$5:H$2450,$V3305))</f>
        <v>-267.01</v>
      </c>
      <c r="M3305" s="18" t="n">
        <f aca="false">IF($V3305="","",INDEX('Stock Exchange'!I$5:I$2450,$V3305))</f>
        <v>-45.01</v>
      </c>
      <c r="N3305" s="18" t="n">
        <f aca="false">IF($W3305="","",INDEX(Primary!F$5:F$2450,$W3305))</f>
        <v>215.9</v>
      </c>
      <c r="O3305" s="18" t="n">
        <f aca="false">IF($W3305="","",INDEX(Primary!G$5:G$2450,$W3305))</f>
        <v>0</v>
      </c>
      <c r="P3305" s="18" t="n">
        <f aca="false">IF($W3305="","",INDEX(Primary!H$5:H$2450,$W3305))</f>
        <v>215.9</v>
      </c>
      <c r="Q3305" s="18" t="n">
        <f aca="false">IF($W3305="","",INDEX(Primary!I$5:I$2450,$W3305))</f>
        <v>36.39</v>
      </c>
      <c r="R3305" s="19" t="n">
        <f aca="false">IF($E3305="Yes",L3305+P3305,"")</f>
        <v>-51.11</v>
      </c>
      <c r="S3305" s="19" t="n">
        <f aca="false">IF($E3305="Yes",H3305-R3305,"")</f>
        <v>0</v>
      </c>
      <c r="T3305" s="6" t="str">
        <f aca="false">IF($E3305="Yes",IF(ROUND(ABS(S3305),2)&lt;=$T$2,"OK","CHECK"),"n/a")</f>
        <v>OK</v>
      </c>
      <c r="U3305" s="20" t="n">
        <f aca="false">Total!J3305</f>
        <v>59.325</v>
      </c>
      <c r="V3305" s="17" t="n">
        <f aca="false">IFERROR(MATCH($A3305,'Stock Exchange'!$A$5:$A$2450,0),"")</f>
        <v>1087</v>
      </c>
      <c r="W3305" s="17" t="n">
        <f aca="false">IFERROR(MATCH($A3305,Primary!$A$5:$A$2450,0),"")</f>
        <v>1087</v>
      </c>
    </row>
    <row r="3306" customFormat="false" ht="15" hidden="false" customHeight="false" outlineLevel="0" collapsed="false">
      <c r="A3306" s="16" t="n">
        <f aca="false">Total!A3306</f>
        <v>41803</v>
      </c>
      <c r="B3306" s="17" t="n">
        <f aca="false">YEAR(A3306)</f>
        <v>2014</v>
      </c>
      <c r="C3306" s="17" t="n">
        <f aca="false">MONTH(A3306)</f>
        <v>6</v>
      </c>
      <c r="D3306" s="6" t="str">
        <f aca="false">IF(MONTH(A3306)&gt;=4,"FY "&amp;YEAR(A3306)&amp;"-"&amp;RIGHT(YEAR(A3306)+1,2),"FY "&amp;(YEAR(A3306)-1)&amp;"-"&amp;RIGHT(YEAR(A3306),2))</f>
        <v>FY 2014-15</v>
      </c>
      <c r="E3306" s="6" t="str">
        <f aca="false">IF(AND(V3306&lt;&gt;"",W3306&lt;&gt;""),"Yes","No")</f>
        <v>Yes</v>
      </c>
      <c r="F3306" s="18" t="n">
        <f aca="false">Total!F3306</f>
        <v>6045.78</v>
      </c>
      <c r="G3306" s="18" t="n">
        <f aca="false">Total!G3306</f>
        <v>3551.81</v>
      </c>
      <c r="H3306" s="18" t="n">
        <f aca="false">Total!H3306</f>
        <v>2493.97</v>
      </c>
      <c r="I3306" s="18" t="n">
        <f aca="false">Total!I3306</f>
        <v>420.37</v>
      </c>
      <c r="J3306" s="18" t="n">
        <f aca="false">IF($V3306="","",INDEX('Stock Exchange'!F$5:F$2450,$V3306))</f>
        <v>4187.35</v>
      </c>
      <c r="K3306" s="18" t="n">
        <f aca="false">IF($V3306="","",INDEX('Stock Exchange'!G$5:G$2450,$V3306))</f>
        <v>3550.72</v>
      </c>
      <c r="L3306" s="18" t="n">
        <f aca="false">IF($V3306="","",INDEX('Stock Exchange'!H$5:H$2450,$V3306))</f>
        <v>636.63</v>
      </c>
      <c r="M3306" s="18" t="n">
        <f aca="false">IF($V3306="","",INDEX('Stock Exchange'!I$5:I$2450,$V3306))</f>
        <v>107.31</v>
      </c>
      <c r="N3306" s="18" t="n">
        <f aca="false">IF($W3306="","",INDEX(Primary!F$5:F$2450,$W3306))</f>
        <v>1858.43</v>
      </c>
      <c r="O3306" s="18" t="n">
        <f aca="false">IF($W3306="","",INDEX(Primary!G$5:G$2450,$W3306))</f>
        <v>1.09</v>
      </c>
      <c r="P3306" s="18" t="n">
        <f aca="false">IF($W3306="","",INDEX(Primary!H$5:H$2450,$W3306))</f>
        <v>1857.34</v>
      </c>
      <c r="Q3306" s="18" t="n">
        <f aca="false">IF($W3306="","",INDEX(Primary!I$5:I$2450,$W3306))</f>
        <v>313.06</v>
      </c>
      <c r="R3306" s="19" t="n">
        <f aca="false">IF($E3306="Yes",L3306+P3306,"")</f>
        <v>2493.97</v>
      </c>
      <c r="S3306" s="19" t="n">
        <f aca="false">IF($E3306="Yes",H3306-R3306,"")</f>
        <v>0</v>
      </c>
      <c r="T3306" s="6" t="str">
        <f aca="false">IF($E3306="Yes",IF(ROUND(ABS(S3306),2)&lt;=$T$2,"OK","CHECK"),"n/a")</f>
        <v>OK</v>
      </c>
      <c r="U3306" s="20" t="n">
        <f aca="false">Total!J3306</f>
        <v>59.3283</v>
      </c>
      <c r="V3306" s="17" t="n">
        <f aca="false">IFERROR(MATCH($A3306,'Stock Exchange'!$A$5:$A$2450,0),"")</f>
        <v>1088</v>
      </c>
      <c r="W3306" s="17" t="n">
        <f aca="false">IFERROR(MATCH($A3306,Primary!$A$5:$A$2450,0),"")</f>
        <v>1088</v>
      </c>
    </row>
    <row r="3307" customFormat="false" ht="15" hidden="false" customHeight="false" outlineLevel="0" collapsed="false">
      <c r="A3307" s="16" t="n">
        <f aca="false">Total!A3307</f>
        <v>41806</v>
      </c>
      <c r="B3307" s="17" t="n">
        <f aca="false">YEAR(A3307)</f>
        <v>2014</v>
      </c>
      <c r="C3307" s="17" t="n">
        <f aca="false">MONTH(A3307)</f>
        <v>6</v>
      </c>
      <c r="D3307" s="6" t="str">
        <f aca="false">IF(MONTH(A3307)&gt;=4,"FY "&amp;YEAR(A3307)&amp;"-"&amp;RIGHT(YEAR(A3307)+1,2),"FY "&amp;(YEAR(A3307)-1)&amp;"-"&amp;RIGHT(YEAR(A3307),2))</f>
        <v>FY 2014-15</v>
      </c>
      <c r="E3307" s="6" t="str">
        <f aca="false">IF(AND(V3307&lt;&gt;"",W3307&lt;&gt;""),"Yes","No")</f>
        <v>Yes</v>
      </c>
      <c r="F3307" s="18" t="n">
        <f aca="false">Total!F3307</f>
        <v>5384.39</v>
      </c>
      <c r="G3307" s="18" t="n">
        <f aca="false">Total!G3307</f>
        <v>4134.22</v>
      </c>
      <c r="H3307" s="18" t="n">
        <f aca="false">Total!H3307</f>
        <v>1250.17</v>
      </c>
      <c r="I3307" s="18" t="n">
        <f aca="false">Total!I3307</f>
        <v>210.19</v>
      </c>
      <c r="J3307" s="18" t="n">
        <f aca="false">IF($V3307="","",INDEX('Stock Exchange'!F$5:F$2450,$V3307))</f>
        <v>5304.53</v>
      </c>
      <c r="K3307" s="18" t="n">
        <f aca="false">IF($V3307="","",INDEX('Stock Exchange'!G$5:G$2450,$V3307))</f>
        <v>4134.12</v>
      </c>
      <c r="L3307" s="18" t="n">
        <f aca="false">IF($V3307="","",INDEX('Stock Exchange'!H$5:H$2450,$V3307))</f>
        <v>1170.41</v>
      </c>
      <c r="M3307" s="18" t="n">
        <f aca="false">IF($V3307="","",INDEX('Stock Exchange'!I$5:I$2450,$V3307))</f>
        <v>196.78</v>
      </c>
      <c r="N3307" s="18" t="n">
        <f aca="false">IF($W3307="","",INDEX(Primary!F$5:F$2450,$W3307))</f>
        <v>79.86</v>
      </c>
      <c r="O3307" s="18" t="n">
        <f aca="false">IF($W3307="","",INDEX(Primary!G$5:G$2450,$W3307))</f>
        <v>0.1</v>
      </c>
      <c r="P3307" s="18" t="n">
        <f aca="false">IF($W3307="","",INDEX(Primary!H$5:H$2450,$W3307))</f>
        <v>79.76</v>
      </c>
      <c r="Q3307" s="18" t="n">
        <f aca="false">IF($W3307="","",INDEX(Primary!I$5:I$2450,$W3307))</f>
        <v>13.41</v>
      </c>
      <c r="R3307" s="19" t="n">
        <f aca="false">IF($E3307="Yes",L3307+P3307,"")</f>
        <v>1250.17</v>
      </c>
      <c r="S3307" s="19" t="n">
        <f aca="false">IF($E3307="Yes",H3307-R3307,"")</f>
        <v>0</v>
      </c>
      <c r="T3307" s="6" t="str">
        <f aca="false">IF($E3307="Yes",IF(ROUND(ABS(S3307),2)&lt;=$T$2,"OK","CHECK"),"n/a")</f>
        <v>OK</v>
      </c>
      <c r="U3307" s="20" t="n">
        <f aca="false">Total!J3307</f>
        <v>59.4783</v>
      </c>
      <c r="V3307" s="17" t="n">
        <f aca="false">IFERROR(MATCH($A3307,'Stock Exchange'!$A$5:$A$2450,0),"")</f>
        <v>1089</v>
      </c>
      <c r="W3307" s="17" t="n">
        <f aca="false">IFERROR(MATCH($A3307,Primary!$A$5:$A$2450,0),"")</f>
        <v>1089</v>
      </c>
    </row>
    <row r="3308" customFormat="false" ht="15" hidden="false" customHeight="false" outlineLevel="0" collapsed="false">
      <c r="A3308" s="16" t="n">
        <f aca="false">Total!A3308</f>
        <v>41807</v>
      </c>
      <c r="B3308" s="17" t="n">
        <f aca="false">YEAR(A3308)</f>
        <v>2014</v>
      </c>
      <c r="C3308" s="17" t="n">
        <f aca="false">MONTH(A3308)</f>
        <v>6</v>
      </c>
      <c r="D3308" s="6" t="str">
        <f aca="false">IF(MONTH(A3308)&gt;=4,"FY "&amp;YEAR(A3308)&amp;"-"&amp;RIGHT(YEAR(A3308)+1,2),"FY "&amp;(YEAR(A3308)-1)&amp;"-"&amp;RIGHT(YEAR(A3308),2))</f>
        <v>FY 2014-15</v>
      </c>
      <c r="E3308" s="6" t="str">
        <f aca="false">IF(AND(V3308&lt;&gt;"",W3308&lt;&gt;""),"Yes","No")</f>
        <v>Yes</v>
      </c>
      <c r="F3308" s="18" t="n">
        <f aca="false">Total!F3308</f>
        <v>3748.55</v>
      </c>
      <c r="G3308" s="18" t="n">
        <f aca="false">Total!G3308</f>
        <v>3891.61</v>
      </c>
      <c r="H3308" s="18" t="n">
        <f aca="false">Total!H3308</f>
        <v>-143.06</v>
      </c>
      <c r="I3308" s="18" t="n">
        <f aca="false">Total!I3308</f>
        <v>-23.84</v>
      </c>
      <c r="J3308" s="18" t="n">
        <f aca="false">IF($V3308="","",INDEX('Stock Exchange'!F$5:F$2450,$V3308))</f>
        <v>3745.11</v>
      </c>
      <c r="K3308" s="18" t="n">
        <f aca="false">IF($V3308="","",INDEX('Stock Exchange'!G$5:G$2450,$V3308))</f>
        <v>3891.03</v>
      </c>
      <c r="L3308" s="18" t="n">
        <f aca="false">IF($V3308="","",INDEX('Stock Exchange'!H$5:H$2450,$V3308))</f>
        <v>-145.92</v>
      </c>
      <c r="M3308" s="18" t="n">
        <f aca="false">IF($V3308="","",INDEX('Stock Exchange'!I$5:I$2450,$V3308))</f>
        <v>-24.32</v>
      </c>
      <c r="N3308" s="18" t="n">
        <f aca="false">IF($W3308="","",INDEX(Primary!F$5:F$2450,$W3308))</f>
        <v>3.44</v>
      </c>
      <c r="O3308" s="18" t="n">
        <f aca="false">IF($W3308="","",INDEX(Primary!G$5:G$2450,$W3308))</f>
        <v>0.58</v>
      </c>
      <c r="P3308" s="18" t="n">
        <f aca="false">IF($W3308="","",INDEX(Primary!H$5:H$2450,$W3308))</f>
        <v>2.86</v>
      </c>
      <c r="Q3308" s="18" t="n">
        <f aca="false">IF($W3308="","",INDEX(Primary!I$5:I$2450,$W3308))</f>
        <v>0.48</v>
      </c>
      <c r="R3308" s="19" t="n">
        <f aca="false">IF($E3308="Yes",L3308+P3308,"")</f>
        <v>-143.06</v>
      </c>
      <c r="S3308" s="19" t="n">
        <f aca="false">IF($E3308="Yes",H3308-R3308,"")</f>
        <v>0</v>
      </c>
      <c r="T3308" s="6" t="str">
        <f aca="false">IF($E3308="Yes",IF(ROUND(ABS(S3308),2)&lt;=$T$2,"OK","CHECK"),"n/a")</f>
        <v>OK</v>
      </c>
      <c r="U3308" s="20" t="n">
        <f aca="false">Total!J3308</f>
        <v>60.0059</v>
      </c>
      <c r="V3308" s="17" t="n">
        <f aca="false">IFERROR(MATCH($A3308,'Stock Exchange'!$A$5:$A$2450,0),"")</f>
        <v>1090</v>
      </c>
      <c r="W3308" s="17" t="n">
        <f aca="false">IFERROR(MATCH($A3308,Primary!$A$5:$A$2450,0),"")</f>
        <v>1090</v>
      </c>
    </row>
    <row r="3309" customFormat="false" ht="15" hidden="false" customHeight="false" outlineLevel="0" collapsed="false">
      <c r="A3309" s="16" t="n">
        <f aca="false">Total!A3309</f>
        <v>41808</v>
      </c>
      <c r="B3309" s="17" t="n">
        <f aca="false">YEAR(A3309)</f>
        <v>2014</v>
      </c>
      <c r="C3309" s="17" t="n">
        <f aca="false">MONTH(A3309)</f>
        <v>6</v>
      </c>
      <c r="D3309" s="6" t="str">
        <f aca="false">IF(MONTH(A3309)&gt;=4,"FY "&amp;YEAR(A3309)&amp;"-"&amp;RIGHT(YEAR(A3309)+1,2),"FY "&amp;(YEAR(A3309)-1)&amp;"-"&amp;RIGHT(YEAR(A3309),2))</f>
        <v>FY 2014-15</v>
      </c>
      <c r="E3309" s="6" t="str">
        <f aca="false">IF(AND(V3309&lt;&gt;"",W3309&lt;&gt;""),"Yes","No")</f>
        <v>Yes</v>
      </c>
      <c r="F3309" s="18" t="n">
        <f aca="false">Total!F3309</f>
        <v>4645</v>
      </c>
      <c r="G3309" s="18" t="n">
        <f aca="false">Total!G3309</f>
        <v>4577.51</v>
      </c>
      <c r="H3309" s="18" t="n">
        <f aca="false">Total!H3309</f>
        <v>67.49</v>
      </c>
      <c r="I3309" s="18" t="n">
        <f aca="false">Total!I3309</f>
        <v>11.18</v>
      </c>
      <c r="J3309" s="18" t="n">
        <f aca="false">IF($V3309="","",INDEX('Stock Exchange'!F$5:F$2450,$V3309))</f>
        <v>4644.29</v>
      </c>
      <c r="K3309" s="18" t="n">
        <f aca="false">IF($V3309="","",INDEX('Stock Exchange'!G$5:G$2450,$V3309))</f>
        <v>4577.51</v>
      </c>
      <c r="L3309" s="18" t="n">
        <f aca="false">IF($V3309="","",INDEX('Stock Exchange'!H$5:H$2450,$V3309))</f>
        <v>66.78</v>
      </c>
      <c r="M3309" s="18" t="n">
        <f aca="false">IF($V3309="","",INDEX('Stock Exchange'!I$5:I$2450,$V3309))</f>
        <v>11.06</v>
      </c>
      <c r="N3309" s="18" t="n">
        <f aca="false">IF($W3309="","",INDEX(Primary!F$5:F$2450,$W3309))</f>
        <v>0.71</v>
      </c>
      <c r="O3309" s="18" t="n">
        <f aca="false">IF($W3309="","",INDEX(Primary!G$5:G$2450,$W3309))</f>
        <v>0</v>
      </c>
      <c r="P3309" s="18" t="n">
        <f aca="false">IF($W3309="","",INDEX(Primary!H$5:H$2450,$W3309))</f>
        <v>0.71</v>
      </c>
      <c r="Q3309" s="18" t="n">
        <f aca="false">IF($W3309="","",INDEX(Primary!I$5:I$2450,$W3309))</f>
        <v>0.12</v>
      </c>
      <c r="R3309" s="19" t="n">
        <f aca="false">IF($E3309="Yes",L3309+P3309,"")</f>
        <v>67.49</v>
      </c>
      <c r="S3309" s="19" t="n">
        <f aca="false">IF($E3309="Yes",H3309-R3309,"")</f>
        <v>0</v>
      </c>
      <c r="T3309" s="6" t="str">
        <f aca="false">IF($E3309="Yes",IF(ROUND(ABS(S3309),2)&lt;=$T$2,"OK","CHECK"),"n/a")</f>
        <v>OK</v>
      </c>
      <c r="U3309" s="20" t="n">
        <f aca="false">Total!J3309</f>
        <v>60.368</v>
      </c>
      <c r="V3309" s="17" t="n">
        <f aca="false">IFERROR(MATCH($A3309,'Stock Exchange'!$A$5:$A$2450,0),"")</f>
        <v>1091</v>
      </c>
      <c r="W3309" s="17" t="n">
        <f aca="false">IFERROR(MATCH($A3309,Primary!$A$5:$A$2450,0),"")</f>
        <v>1091</v>
      </c>
    </row>
    <row r="3310" customFormat="false" ht="15" hidden="false" customHeight="false" outlineLevel="0" collapsed="false">
      <c r="A3310" s="16" t="n">
        <f aca="false">Total!A3310</f>
        <v>41809</v>
      </c>
      <c r="B3310" s="17" t="n">
        <f aca="false">YEAR(A3310)</f>
        <v>2014</v>
      </c>
      <c r="C3310" s="17" t="n">
        <f aca="false">MONTH(A3310)</f>
        <v>6</v>
      </c>
      <c r="D3310" s="6" t="str">
        <f aca="false">IF(MONTH(A3310)&gt;=4,"FY "&amp;YEAR(A3310)&amp;"-"&amp;RIGHT(YEAR(A3310)+1,2),"FY "&amp;(YEAR(A3310)-1)&amp;"-"&amp;RIGHT(YEAR(A3310),2))</f>
        <v>FY 2014-15</v>
      </c>
      <c r="E3310" s="6" t="str">
        <f aca="false">IF(AND(V3310&lt;&gt;"",W3310&lt;&gt;""),"Yes","No")</f>
        <v>Yes</v>
      </c>
      <c r="F3310" s="18" t="n">
        <f aca="false">Total!F3310</f>
        <v>4425.93</v>
      </c>
      <c r="G3310" s="18" t="n">
        <f aca="false">Total!G3310</f>
        <v>4099.38</v>
      </c>
      <c r="H3310" s="18" t="n">
        <f aca="false">Total!H3310</f>
        <v>326.55</v>
      </c>
      <c r="I3310" s="18" t="n">
        <f aca="false">Total!I3310</f>
        <v>54.31</v>
      </c>
      <c r="J3310" s="18" t="n">
        <f aca="false">IF($V3310="","",INDEX('Stock Exchange'!F$5:F$2450,$V3310))</f>
        <v>4425.33</v>
      </c>
      <c r="K3310" s="18" t="n">
        <f aca="false">IF($V3310="","",INDEX('Stock Exchange'!G$5:G$2450,$V3310))</f>
        <v>4053.4</v>
      </c>
      <c r="L3310" s="18" t="n">
        <f aca="false">IF($V3310="","",INDEX('Stock Exchange'!H$5:H$2450,$V3310))</f>
        <v>371.93</v>
      </c>
      <c r="M3310" s="18" t="n">
        <f aca="false">IF($V3310="","",INDEX('Stock Exchange'!I$5:I$2450,$V3310))</f>
        <v>61.86</v>
      </c>
      <c r="N3310" s="18" t="n">
        <f aca="false">IF($W3310="","",INDEX(Primary!F$5:F$2450,$W3310))</f>
        <v>0.6</v>
      </c>
      <c r="O3310" s="18" t="n">
        <f aca="false">IF($W3310="","",INDEX(Primary!G$5:G$2450,$W3310))</f>
        <v>45.98</v>
      </c>
      <c r="P3310" s="18" t="n">
        <f aca="false">IF($W3310="","",INDEX(Primary!H$5:H$2450,$W3310))</f>
        <v>-45.38</v>
      </c>
      <c r="Q3310" s="18" t="n">
        <f aca="false">IF($W3310="","",INDEX(Primary!I$5:I$2450,$W3310))</f>
        <v>-7.55</v>
      </c>
      <c r="R3310" s="19" t="n">
        <f aca="false">IF($E3310="Yes",L3310+P3310,"")</f>
        <v>326.55</v>
      </c>
      <c r="S3310" s="19" t="n">
        <f aca="false">IF($E3310="Yes",H3310-R3310,"")</f>
        <v>0</v>
      </c>
      <c r="T3310" s="6" t="str">
        <f aca="false">IF($E3310="Yes",IF(ROUND(ABS(S3310),2)&lt;=$T$2,"OK","CHECK"),"n/a")</f>
        <v>OK</v>
      </c>
      <c r="U3310" s="20" t="n">
        <f aca="false">Total!J3310</f>
        <v>60.124</v>
      </c>
      <c r="V3310" s="17" t="n">
        <f aca="false">IFERROR(MATCH($A3310,'Stock Exchange'!$A$5:$A$2450,0),"")</f>
        <v>1092</v>
      </c>
      <c r="W3310" s="17" t="n">
        <f aca="false">IFERROR(MATCH($A3310,Primary!$A$5:$A$2450,0),"")</f>
        <v>1092</v>
      </c>
    </row>
    <row r="3311" customFormat="false" ht="15" hidden="false" customHeight="false" outlineLevel="0" collapsed="false">
      <c r="A3311" s="16" t="n">
        <f aca="false">Total!A3311</f>
        <v>41810</v>
      </c>
      <c r="B3311" s="17" t="n">
        <f aca="false">YEAR(A3311)</f>
        <v>2014</v>
      </c>
      <c r="C3311" s="17" t="n">
        <f aca="false">MONTH(A3311)</f>
        <v>6</v>
      </c>
      <c r="D3311" s="6" t="str">
        <f aca="false">IF(MONTH(A3311)&gt;=4,"FY "&amp;YEAR(A3311)&amp;"-"&amp;RIGHT(YEAR(A3311)+1,2),"FY "&amp;(YEAR(A3311)-1)&amp;"-"&amp;RIGHT(YEAR(A3311),2))</f>
        <v>FY 2014-15</v>
      </c>
      <c r="E3311" s="6" t="str">
        <f aca="false">IF(AND(V3311&lt;&gt;"",W3311&lt;&gt;""),"Yes","No")</f>
        <v>Yes</v>
      </c>
      <c r="F3311" s="18" t="n">
        <f aca="false">Total!F3311</f>
        <v>3943.79</v>
      </c>
      <c r="G3311" s="18" t="n">
        <f aca="false">Total!G3311</f>
        <v>4379.4</v>
      </c>
      <c r="H3311" s="18" t="n">
        <f aca="false">Total!H3311</f>
        <v>-435.61</v>
      </c>
      <c r="I3311" s="18" t="n">
        <f aca="false">Total!I3311</f>
        <v>-72.6</v>
      </c>
      <c r="J3311" s="18" t="n">
        <f aca="false">IF($V3311="","",INDEX('Stock Exchange'!F$5:F$2450,$V3311))</f>
        <v>3943.79</v>
      </c>
      <c r="K3311" s="18" t="n">
        <f aca="false">IF($V3311="","",INDEX('Stock Exchange'!G$5:G$2450,$V3311))</f>
        <v>4378.93</v>
      </c>
      <c r="L3311" s="18" t="n">
        <f aca="false">IF($V3311="","",INDEX('Stock Exchange'!H$5:H$2450,$V3311))</f>
        <v>-435.14</v>
      </c>
      <c r="M3311" s="18" t="n">
        <f aca="false">IF($V3311="","",INDEX('Stock Exchange'!I$5:I$2450,$V3311))</f>
        <v>-72.52</v>
      </c>
      <c r="N3311" s="18" t="n">
        <f aca="false">IF($W3311="","",INDEX(Primary!F$5:F$2450,$W3311))</f>
        <v>0</v>
      </c>
      <c r="O3311" s="18" t="n">
        <f aca="false">IF($W3311="","",INDEX(Primary!G$5:G$2450,$W3311))</f>
        <v>0.47</v>
      </c>
      <c r="P3311" s="18" t="n">
        <f aca="false">IF($W3311="","",INDEX(Primary!H$5:H$2450,$W3311))</f>
        <v>-0.47</v>
      </c>
      <c r="Q3311" s="18" t="n">
        <f aca="false">IF($W3311="","",INDEX(Primary!I$5:I$2450,$W3311))</f>
        <v>-0.08</v>
      </c>
      <c r="R3311" s="19" t="n">
        <f aca="false">IF($E3311="Yes",L3311+P3311,"")</f>
        <v>-435.61</v>
      </c>
      <c r="S3311" s="19" t="n">
        <f aca="false">IF($E3311="Yes",H3311-R3311,"")</f>
        <v>0</v>
      </c>
      <c r="T3311" s="6" t="str">
        <f aca="false">IF($E3311="Yes",IF(ROUND(ABS(S3311),2)&lt;=$T$2,"OK","CHECK"),"n/a")</f>
        <v>OK</v>
      </c>
      <c r="U3311" s="20" t="n">
        <f aca="false">Total!J3311</f>
        <v>60.0031</v>
      </c>
      <c r="V3311" s="17" t="n">
        <f aca="false">IFERROR(MATCH($A3311,'Stock Exchange'!$A$5:$A$2450,0),"")</f>
        <v>1093</v>
      </c>
      <c r="W3311" s="17" t="n">
        <f aca="false">IFERROR(MATCH($A3311,Primary!$A$5:$A$2450,0),"")</f>
        <v>1093</v>
      </c>
    </row>
    <row r="3312" customFormat="false" ht="15" hidden="false" customHeight="false" outlineLevel="0" collapsed="false">
      <c r="A3312" s="16" t="n">
        <f aca="false">Total!A3312</f>
        <v>41813</v>
      </c>
      <c r="B3312" s="17" t="n">
        <f aca="false">YEAR(A3312)</f>
        <v>2014</v>
      </c>
      <c r="C3312" s="17" t="n">
        <f aca="false">MONTH(A3312)</f>
        <v>6</v>
      </c>
      <c r="D3312" s="6" t="str">
        <f aca="false">IF(MONTH(A3312)&gt;=4,"FY "&amp;YEAR(A3312)&amp;"-"&amp;RIGHT(YEAR(A3312)+1,2),"FY "&amp;(YEAR(A3312)-1)&amp;"-"&amp;RIGHT(YEAR(A3312),2))</f>
        <v>FY 2014-15</v>
      </c>
      <c r="E3312" s="6" t="str">
        <f aca="false">IF(AND(V3312&lt;&gt;"",W3312&lt;&gt;""),"Yes","No")</f>
        <v>Yes</v>
      </c>
      <c r="F3312" s="18" t="n">
        <f aca="false">Total!F3312</f>
        <v>4120.15</v>
      </c>
      <c r="G3312" s="18" t="n">
        <f aca="false">Total!G3312</f>
        <v>4329.63</v>
      </c>
      <c r="H3312" s="18" t="n">
        <f aca="false">Total!H3312</f>
        <v>-209.48</v>
      </c>
      <c r="I3312" s="18" t="n">
        <f aca="false">Total!I3312</f>
        <v>-34.75</v>
      </c>
      <c r="J3312" s="18" t="n">
        <f aca="false">IF($V3312="","",INDEX('Stock Exchange'!F$5:F$2450,$V3312))</f>
        <v>4119.21</v>
      </c>
      <c r="K3312" s="18" t="n">
        <f aca="false">IF($V3312="","",INDEX('Stock Exchange'!G$5:G$2450,$V3312))</f>
        <v>4329.33</v>
      </c>
      <c r="L3312" s="18" t="n">
        <f aca="false">IF($V3312="","",INDEX('Stock Exchange'!H$5:H$2450,$V3312))</f>
        <v>-210.12</v>
      </c>
      <c r="M3312" s="18" t="n">
        <f aca="false">IF($V3312="","",INDEX('Stock Exchange'!I$5:I$2450,$V3312))</f>
        <v>-34.86</v>
      </c>
      <c r="N3312" s="18" t="n">
        <f aca="false">IF($W3312="","",INDEX(Primary!F$5:F$2450,$W3312))</f>
        <v>0.94</v>
      </c>
      <c r="O3312" s="18" t="n">
        <f aca="false">IF($W3312="","",INDEX(Primary!G$5:G$2450,$W3312))</f>
        <v>0.3</v>
      </c>
      <c r="P3312" s="18" t="n">
        <f aca="false">IF($W3312="","",INDEX(Primary!H$5:H$2450,$W3312))</f>
        <v>0.64</v>
      </c>
      <c r="Q3312" s="18" t="n">
        <f aca="false">IF($W3312="","",INDEX(Primary!I$5:I$2450,$W3312))</f>
        <v>0.11</v>
      </c>
      <c r="R3312" s="19" t="n">
        <f aca="false">IF($E3312="Yes",L3312+P3312,"")</f>
        <v>-209.48</v>
      </c>
      <c r="S3312" s="19" t="n">
        <f aca="false">IF($E3312="Yes",H3312-R3312,"")</f>
        <v>0</v>
      </c>
      <c r="T3312" s="6" t="str">
        <f aca="false">IF($E3312="Yes",IF(ROUND(ABS(S3312),2)&lt;=$T$2,"OK","CHECK"),"n/a")</f>
        <v>OK</v>
      </c>
      <c r="U3312" s="20" t="n">
        <f aca="false">Total!J3312</f>
        <v>60.2785</v>
      </c>
      <c r="V3312" s="17" t="n">
        <f aca="false">IFERROR(MATCH($A3312,'Stock Exchange'!$A$5:$A$2450,0),"")</f>
        <v>1094</v>
      </c>
      <c r="W3312" s="17" t="n">
        <f aca="false">IFERROR(MATCH($A3312,Primary!$A$5:$A$2450,0),"")</f>
        <v>1094</v>
      </c>
    </row>
    <row r="3313" customFormat="false" ht="15" hidden="false" customHeight="false" outlineLevel="0" collapsed="false">
      <c r="A3313" s="16" t="n">
        <f aca="false">Total!A3313</f>
        <v>41814</v>
      </c>
      <c r="B3313" s="17" t="n">
        <f aca="false">YEAR(A3313)</f>
        <v>2014</v>
      </c>
      <c r="C3313" s="17" t="n">
        <f aca="false">MONTH(A3313)</f>
        <v>6</v>
      </c>
      <c r="D3313" s="6" t="str">
        <f aca="false">IF(MONTH(A3313)&gt;=4,"FY "&amp;YEAR(A3313)&amp;"-"&amp;RIGHT(YEAR(A3313)+1,2),"FY "&amp;(YEAR(A3313)-1)&amp;"-"&amp;RIGHT(YEAR(A3313),2))</f>
        <v>FY 2014-15</v>
      </c>
      <c r="E3313" s="6" t="str">
        <f aca="false">IF(AND(V3313&lt;&gt;"",W3313&lt;&gt;""),"Yes","No")</f>
        <v>Yes</v>
      </c>
      <c r="F3313" s="18" t="n">
        <f aca="false">Total!F3313</f>
        <v>2770.36</v>
      </c>
      <c r="G3313" s="18" t="n">
        <f aca="false">Total!G3313</f>
        <v>2955.15</v>
      </c>
      <c r="H3313" s="18" t="n">
        <f aca="false">Total!H3313</f>
        <v>-184.79</v>
      </c>
      <c r="I3313" s="18" t="n">
        <f aca="false">Total!I3313</f>
        <v>-30.7</v>
      </c>
      <c r="J3313" s="18" t="n">
        <f aca="false">IF($V3313="","",INDEX('Stock Exchange'!F$5:F$2450,$V3313))</f>
        <v>2768.56</v>
      </c>
      <c r="K3313" s="18" t="n">
        <f aca="false">IF($V3313="","",INDEX('Stock Exchange'!G$5:G$2450,$V3313))</f>
        <v>2954.97</v>
      </c>
      <c r="L3313" s="18" t="n">
        <f aca="false">IF($V3313="","",INDEX('Stock Exchange'!H$5:H$2450,$V3313))</f>
        <v>-186.41</v>
      </c>
      <c r="M3313" s="18" t="n">
        <f aca="false">IF($V3313="","",INDEX('Stock Exchange'!I$5:I$2450,$V3313))</f>
        <v>-30.97</v>
      </c>
      <c r="N3313" s="18" t="n">
        <f aca="false">IF($W3313="","",INDEX(Primary!F$5:F$2450,$W3313))</f>
        <v>1.8</v>
      </c>
      <c r="O3313" s="18" t="n">
        <f aca="false">IF($W3313="","",INDEX(Primary!G$5:G$2450,$W3313))</f>
        <v>0.18</v>
      </c>
      <c r="P3313" s="18" t="n">
        <f aca="false">IF($W3313="","",INDEX(Primary!H$5:H$2450,$W3313))</f>
        <v>1.62</v>
      </c>
      <c r="Q3313" s="18" t="n">
        <f aca="false">IF($W3313="","",INDEX(Primary!I$5:I$2450,$W3313))</f>
        <v>0.27</v>
      </c>
      <c r="R3313" s="19" t="n">
        <f aca="false">IF($E3313="Yes",L3313+P3313,"")</f>
        <v>-184.79</v>
      </c>
      <c r="S3313" s="19" t="n">
        <f aca="false">IF($E3313="Yes",H3313-R3313,"")</f>
        <v>0</v>
      </c>
      <c r="T3313" s="6" t="str">
        <f aca="false">IF($E3313="Yes",IF(ROUND(ABS(S3313),2)&lt;=$T$2,"OK","CHECK"),"n/a")</f>
        <v>OK</v>
      </c>
      <c r="U3313" s="20" t="n">
        <f aca="false">Total!J3313</f>
        <v>60.1927</v>
      </c>
      <c r="V3313" s="17" t="n">
        <f aca="false">IFERROR(MATCH($A3313,'Stock Exchange'!$A$5:$A$2450,0),"")</f>
        <v>1095</v>
      </c>
      <c r="W3313" s="17" t="n">
        <f aca="false">IFERROR(MATCH($A3313,Primary!$A$5:$A$2450,0),"")</f>
        <v>1095</v>
      </c>
    </row>
    <row r="3314" customFormat="false" ht="15" hidden="false" customHeight="false" outlineLevel="0" collapsed="false">
      <c r="A3314" s="16" t="n">
        <f aca="false">Total!A3314</f>
        <v>41815</v>
      </c>
      <c r="B3314" s="17" t="n">
        <f aca="false">YEAR(A3314)</f>
        <v>2014</v>
      </c>
      <c r="C3314" s="17" t="n">
        <f aca="false">MONTH(A3314)</f>
        <v>6</v>
      </c>
      <c r="D3314" s="6" t="str">
        <f aca="false">IF(MONTH(A3314)&gt;=4,"FY "&amp;YEAR(A3314)&amp;"-"&amp;RIGHT(YEAR(A3314)+1,2),"FY "&amp;(YEAR(A3314)-1)&amp;"-"&amp;RIGHT(YEAR(A3314),2))</f>
        <v>FY 2014-15</v>
      </c>
      <c r="E3314" s="6" t="str">
        <f aca="false">IF(AND(V3314&lt;&gt;"",W3314&lt;&gt;""),"Yes","No")</f>
        <v>Yes</v>
      </c>
      <c r="F3314" s="18" t="n">
        <f aca="false">Total!F3314</f>
        <v>3817.29</v>
      </c>
      <c r="G3314" s="18" t="n">
        <f aca="false">Total!G3314</f>
        <v>3779.86</v>
      </c>
      <c r="H3314" s="18" t="n">
        <f aca="false">Total!H3314</f>
        <v>37.43</v>
      </c>
      <c r="I3314" s="18" t="n">
        <f aca="false">Total!I3314</f>
        <v>6.23</v>
      </c>
      <c r="J3314" s="18" t="n">
        <f aca="false">IF($V3314="","",INDEX('Stock Exchange'!F$5:F$2450,$V3314))</f>
        <v>3817.26</v>
      </c>
      <c r="K3314" s="18" t="n">
        <f aca="false">IF($V3314="","",INDEX('Stock Exchange'!G$5:G$2450,$V3314))</f>
        <v>3487.4</v>
      </c>
      <c r="L3314" s="18" t="n">
        <f aca="false">IF($V3314="","",INDEX('Stock Exchange'!H$5:H$2450,$V3314))</f>
        <v>329.86</v>
      </c>
      <c r="M3314" s="18" t="n">
        <f aca="false">IF($V3314="","",INDEX('Stock Exchange'!I$5:I$2450,$V3314))</f>
        <v>54.88</v>
      </c>
      <c r="N3314" s="18" t="n">
        <f aca="false">IF($W3314="","",INDEX(Primary!F$5:F$2450,$W3314))</f>
        <v>0.03</v>
      </c>
      <c r="O3314" s="18" t="n">
        <f aca="false">IF($W3314="","",INDEX(Primary!G$5:G$2450,$W3314))</f>
        <v>292.46</v>
      </c>
      <c r="P3314" s="18" t="n">
        <f aca="false">IF($W3314="","",INDEX(Primary!H$5:H$2450,$W3314))</f>
        <v>-292.43</v>
      </c>
      <c r="Q3314" s="18" t="n">
        <f aca="false">IF($W3314="","",INDEX(Primary!I$5:I$2450,$W3314))</f>
        <v>-48.65</v>
      </c>
      <c r="R3314" s="19" t="n">
        <f aca="false">IF($E3314="Yes",L3314+P3314,"")</f>
        <v>37.43</v>
      </c>
      <c r="S3314" s="19" t="n">
        <f aca="false">IF($E3314="Yes",H3314-R3314,"")</f>
        <v>0</v>
      </c>
      <c r="T3314" s="6" t="str">
        <f aca="false">IF($E3314="Yes",IF(ROUND(ABS(S3314),2)&lt;=$T$2,"OK","CHECK"),"n/a")</f>
        <v>OK</v>
      </c>
      <c r="U3314" s="20" t="n">
        <f aca="false">Total!J3314</f>
        <v>60.105</v>
      </c>
      <c r="V3314" s="17" t="n">
        <f aca="false">IFERROR(MATCH($A3314,'Stock Exchange'!$A$5:$A$2450,0),"")</f>
        <v>1096</v>
      </c>
      <c r="W3314" s="17" t="n">
        <f aca="false">IFERROR(MATCH($A3314,Primary!$A$5:$A$2450,0),"")</f>
        <v>1096</v>
      </c>
    </row>
    <row r="3315" customFormat="false" ht="15" hidden="false" customHeight="false" outlineLevel="0" collapsed="false">
      <c r="A3315" s="16" t="n">
        <f aca="false">Total!A3315</f>
        <v>41816</v>
      </c>
      <c r="B3315" s="17" t="n">
        <f aca="false">YEAR(A3315)</f>
        <v>2014</v>
      </c>
      <c r="C3315" s="17" t="n">
        <f aca="false">MONTH(A3315)</f>
        <v>6</v>
      </c>
      <c r="D3315" s="6" t="str">
        <f aca="false">IF(MONTH(A3315)&gt;=4,"FY "&amp;YEAR(A3315)&amp;"-"&amp;RIGHT(YEAR(A3315)+1,2),"FY "&amp;(YEAR(A3315)-1)&amp;"-"&amp;RIGHT(YEAR(A3315),2))</f>
        <v>FY 2014-15</v>
      </c>
      <c r="E3315" s="6" t="str">
        <f aca="false">IF(AND(V3315&lt;&gt;"",W3315&lt;&gt;""),"Yes","No")</f>
        <v>Yes</v>
      </c>
      <c r="F3315" s="18" t="n">
        <f aca="false">Total!F3315</f>
        <v>3740.54</v>
      </c>
      <c r="G3315" s="18" t="n">
        <f aca="false">Total!G3315</f>
        <v>3016.17</v>
      </c>
      <c r="H3315" s="18" t="n">
        <f aca="false">Total!H3315</f>
        <v>724.37</v>
      </c>
      <c r="I3315" s="18" t="n">
        <f aca="false">Total!I3315</f>
        <v>120.17</v>
      </c>
      <c r="J3315" s="18" t="n">
        <f aca="false">IF($V3315="","",INDEX('Stock Exchange'!F$5:F$2450,$V3315))</f>
        <v>3739.94</v>
      </c>
      <c r="K3315" s="18" t="n">
        <f aca="false">IF($V3315="","",INDEX('Stock Exchange'!G$5:G$2450,$V3315))</f>
        <v>3015.31</v>
      </c>
      <c r="L3315" s="18" t="n">
        <f aca="false">IF($V3315="","",INDEX('Stock Exchange'!H$5:H$2450,$V3315))</f>
        <v>724.63</v>
      </c>
      <c r="M3315" s="18" t="n">
        <f aca="false">IF($V3315="","",INDEX('Stock Exchange'!I$5:I$2450,$V3315))</f>
        <v>120.21</v>
      </c>
      <c r="N3315" s="18" t="n">
        <f aca="false">IF($W3315="","",INDEX(Primary!F$5:F$2450,$W3315))</f>
        <v>0.6</v>
      </c>
      <c r="O3315" s="18" t="n">
        <f aca="false">IF($W3315="","",INDEX(Primary!G$5:G$2450,$W3315))</f>
        <v>0.86</v>
      </c>
      <c r="P3315" s="18" t="n">
        <f aca="false">IF($W3315="","",INDEX(Primary!H$5:H$2450,$W3315))</f>
        <v>-0.26</v>
      </c>
      <c r="Q3315" s="18" t="n">
        <f aca="false">IF($W3315="","",INDEX(Primary!I$5:I$2450,$W3315))</f>
        <v>-0.04</v>
      </c>
      <c r="R3315" s="19" t="n">
        <f aca="false">IF($E3315="Yes",L3315+P3315,"")</f>
        <v>724.37</v>
      </c>
      <c r="S3315" s="19" t="n">
        <f aca="false">IF($E3315="Yes",H3315-R3315,"")</f>
        <v>0</v>
      </c>
      <c r="T3315" s="6" t="str">
        <f aca="false">IF($E3315="Yes",IF(ROUND(ABS(S3315),2)&lt;=$T$2,"OK","CHECK"),"n/a")</f>
        <v>OK</v>
      </c>
      <c r="U3315" s="20" t="n">
        <f aca="false">Total!J3315</f>
        <v>60.2785</v>
      </c>
      <c r="V3315" s="17" t="n">
        <f aca="false">IFERROR(MATCH($A3315,'Stock Exchange'!$A$5:$A$2450,0),"")</f>
        <v>1097</v>
      </c>
      <c r="W3315" s="17" t="n">
        <f aca="false">IFERROR(MATCH($A3315,Primary!$A$5:$A$2450,0),"")</f>
        <v>1097</v>
      </c>
    </row>
    <row r="3316" customFormat="false" ht="15" hidden="false" customHeight="false" outlineLevel="0" collapsed="false">
      <c r="A3316" s="16" t="n">
        <f aca="false">Total!A3316</f>
        <v>41817</v>
      </c>
      <c r="B3316" s="17" t="n">
        <f aca="false">YEAR(A3316)</f>
        <v>2014</v>
      </c>
      <c r="C3316" s="17" t="n">
        <f aca="false">MONTH(A3316)</f>
        <v>6</v>
      </c>
      <c r="D3316" s="6" t="str">
        <f aca="false">IF(MONTH(A3316)&gt;=4,"FY "&amp;YEAR(A3316)&amp;"-"&amp;RIGHT(YEAR(A3316)+1,2),"FY "&amp;(YEAR(A3316)-1)&amp;"-"&amp;RIGHT(YEAR(A3316),2))</f>
        <v>FY 2014-15</v>
      </c>
      <c r="E3316" s="6" t="str">
        <f aca="false">IF(AND(V3316&lt;&gt;"",W3316&lt;&gt;""),"Yes","No")</f>
        <v>Yes</v>
      </c>
      <c r="F3316" s="18" t="n">
        <f aca="false">Total!F3316</f>
        <v>4428.12</v>
      </c>
      <c r="G3316" s="18" t="n">
        <f aca="false">Total!G3316</f>
        <v>4950.04</v>
      </c>
      <c r="H3316" s="18" t="n">
        <f aca="false">Total!H3316</f>
        <v>-521.92</v>
      </c>
      <c r="I3316" s="18" t="n">
        <f aca="false">Total!I3316</f>
        <v>-86.75</v>
      </c>
      <c r="J3316" s="18" t="n">
        <f aca="false">IF($V3316="","",INDEX('Stock Exchange'!F$5:F$2450,$V3316))</f>
        <v>4428.12</v>
      </c>
      <c r="K3316" s="18" t="n">
        <f aca="false">IF($V3316="","",INDEX('Stock Exchange'!G$5:G$2450,$V3316))</f>
        <v>4949.44</v>
      </c>
      <c r="L3316" s="18" t="n">
        <f aca="false">IF($V3316="","",INDEX('Stock Exchange'!H$5:H$2450,$V3316))</f>
        <v>-521.32</v>
      </c>
      <c r="M3316" s="18" t="n">
        <f aca="false">IF($V3316="","",INDEX('Stock Exchange'!I$5:I$2450,$V3316))</f>
        <v>-86.65</v>
      </c>
      <c r="N3316" s="18" t="n">
        <f aca="false">IF($W3316="","",INDEX(Primary!F$5:F$2450,$W3316))</f>
        <v>0</v>
      </c>
      <c r="O3316" s="18" t="n">
        <f aca="false">IF($W3316="","",INDEX(Primary!G$5:G$2450,$W3316))</f>
        <v>0.6</v>
      </c>
      <c r="P3316" s="18" t="n">
        <f aca="false">IF($W3316="","",INDEX(Primary!H$5:H$2450,$W3316))</f>
        <v>-0.6</v>
      </c>
      <c r="Q3316" s="18" t="n">
        <f aca="false">IF($W3316="","",INDEX(Primary!I$5:I$2450,$W3316))</f>
        <v>-0.1</v>
      </c>
      <c r="R3316" s="19" t="n">
        <f aca="false">IF($E3316="Yes",L3316+P3316,"")</f>
        <v>-521.92</v>
      </c>
      <c r="S3316" s="19" t="n">
        <f aca="false">IF($E3316="Yes",H3316-R3316,"")</f>
        <v>0</v>
      </c>
      <c r="T3316" s="6" t="str">
        <f aca="false">IF($E3316="Yes",IF(ROUND(ABS(S3316),2)&lt;=$T$2,"OK","CHECK"),"n/a")</f>
        <v>OK</v>
      </c>
      <c r="U3316" s="20" t="n">
        <f aca="false">Total!J3316</f>
        <v>60.1618</v>
      </c>
      <c r="V3316" s="17" t="n">
        <f aca="false">IFERROR(MATCH($A3316,'Stock Exchange'!$A$5:$A$2450,0),"")</f>
        <v>1098</v>
      </c>
      <c r="W3316" s="17" t="n">
        <f aca="false">IFERROR(MATCH($A3316,Primary!$A$5:$A$2450,0),"")</f>
        <v>1098</v>
      </c>
    </row>
    <row r="3317" customFormat="false" ht="15" hidden="false" customHeight="false" outlineLevel="0" collapsed="false">
      <c r="A3317" s="16" t="n">
        <f aca="false">Total!A3317</f>
        <v>41820</v>
      </c>
      <c r="B3317" s="17" t="n">
        <f aca="false">YEAR(A3317)</f>
        <v>2014</v>
      </c>
      <c r="C3317" s="17" t="n">
        <f aca="false">MONTH(A3317)</f>
        <v>6</v>
      </c>
      <c r="D3317" s="6" t="str">
        <f aca="false">IF(MONTH(A3317)&gt;=4,"FY "&amp;YEAR(A3317)&amp;"-"&amp;RIGHT(YEAR(A3317)+1,2),"FY "&amp;(YEAR(A3317)-1)&amp;"-"&amp;RIGHT(YEAR(A3317),2))</f>
        <v>FY 2014-15</v>
      </c>
      <c r="E3317" s="6" t="str">
        <f aca="false">IF(AND(V3317&lt;&gt;"",W3317&lt;&gt;""),"Yes","No")</f>
        <v>Yes</v>
      </c>
      <c r="F3317" s="18" t="n">
        <f aca="false">Total!F3317</f>
        <v>3780.7</v>
      </c>
      <c r="G3317" s="18" t="n">
        <f aca="false">Total!G3317</f>
        <v>3553.85</v>
      </c>
      <c r="H3317" s="18" t="n">
        <f aca="false">Total!H3317</f>
        <v>226.85</v>
      </c>
      <c r="I3317" s="18" t="n">
        <f aca="false">Total!I3317</f>
        <v>37.75</v>
      </c>
      <c r="J3317" s="18" t="n">
        <f aca="false">IF($V3317="","",INDEX('Stock Exchange'!F$5:F$2450,$V3317))</f>
        <v>3775.76</v>
      </c>
      <c r="K3317" s="18" t="n">
        <f aca="false">IF($V3317="","",INDEX('Stock Exchange'!G$5:G$2450,$V3317))</f>
        <v>3548.4</v>
      </c>
      <c r="L3317" s="18" t="n">
        <f aca="false">IF($V3317="","",INDEX('Stock Exchange'!H$5:H$2450,$V3317))</f>
        <v>227.36</v>
      </c>
      <c r="M3317" s="18" t="n">
        <f aca="false">IF($V3317="","",INDEX('Stock Exchange'!I$5:I$2450,$V3317))</f>
        <v>37.83</v>
      </c>
      <c r="N3317" s="18" t="n">
        <f aca="false">IF($W3317="","",INDEX(Primary!F$5:F$2450,$W3317))</f>
        <v>4.94</v>
      </c>
      <c r="O3317" s="18" t="n">
        <f aca="false">IF($W3317="","",INDEX(Primary!G$5:G$2450,$W3317))</f>
        <v>5.45</v>
      </c>
      <c r="P3317" s="18" t="n">
        <f aca="false">IF($W3317="","",INDEX(Primary!H$5:H$2450,$W3317))</f>
        <v>-0.51</v>
      </c>
      <c r="Q3317" s="18" t="n">
        <f aca="false">IF($W3317="","",INDEX(Primary!I$5:I$2450,$W3317))</f>
        <v>-0.08</v>
      </c>
      <c r="R3317" s="19" t="n">
        <f aca="false">IF($E3317="Yes",L3317+P3317,"")</f>
        <v>226.85</v>
      </c>
      <c r="S3317" s="19" t="n">
        <f aca="false">IF($E3317="Yes",H3317-R3317,"")</f>
        <v>0</v>
      </c>
      <c r="T3317" s="6" t="str">
        <f aca="false">IF($E3317="Yes",IF(ROUND(ABS(S3317),2)&lt;=$T$2,"OK","CHECK"),"n/a")</f>
        <v>OK</v>
      </c>
      <c r="U3317" s="20" t="n">
        <f aca="false">Total!J3317</f>
        <v>60.0958</v>
      </c>
      <c r="V3317" s="17" t="n">
        <f aca="false">IFERROR(MATCH($A3317,'Stock Exchange'!$A$5:$A$2450,0),"")</f>
        <v>1099</v>
      </c>
      <c r="W3317" s="17" t="n">
        <f aca="false">IFERROR(MATCH($A3317,Primary!$A$5:$A$2450,0),"")</f>
        <v>1099</v>
      </c>
    </row>
    <row r="3318" customFormat="false" ht="15" hidden="false" customHeight="false" outlineLevel="0" collapsed="false">
      <c r="A3318" s="16" t="n">
        <f aca="false">Total!A3318</f>
        <v>41822</v>
      </c>
      <c r="B3318" s="17" t="n">
        <f aca="false">YEAR(A3318)</f>
        <v>2014</v>
      </c>
      <c r="C3318" s="17" t="n">
        <f aca="false">MONTH(A3318)</f>
        <v>7</v>
      </c>
      <c r="D3318" s="6" t="str">
        <f aca="false">IF(MONTH(A3318)&gt;=4,"FY "&amp;YEAR(A3318)&amp;"-"&amp;RIGHT(YEAR(A3318)+1,2),"FY "&amp;(YEAR(A3318)-1)&amp;"-"&amp;RIGHT(YEAR(A3318),2))</f>
        <v>FY 2014-15</v>
      </c>
      <c r="E3318" s="6" t="str">
        <f aca="false">IF(AND(V3318&lt;&gt;"",W3318&lt;&gt;""),"Yes","No")</f>
        <v>Yes</v>
      </c>
      <c r="F3318" s="18" t="n">
        <f aca="false">Total!F3318</f>
        <v>9053.43</v>
      </c>
      <c r="G3318" s="18" t="n">
        <f aca="false">Total!G3318</f>
        <v>6795.65</v>
      </c>
      <c r="H3318" s="18" t="n">
        <f aca="false">Total!H3318</f>
        <v>2257.78</v>
      </c>
      <c r="I3318" s="18" t="n">
        <f aca="false">Total!I3318</f>
        <v>375.44</v>
      </c>
      <c r="J3318" s="18" t="n">
        <f aca="false">IF($V3318="","",INDEX('Stock Exchange'!F$5:F$2450,$V3318))</f>
        <v>9010.35</v>
      </c>
      <c r="K3318" s="18" t="n">
        <f aca="false">IF($V3318="","",INDEX('Stock Exchange'!G$5:G$2450,$V3318))</f>
        <v>6795.61</v>
      </c>
      <c r="L3318" s="18" t="n">
        <f aca="false">IF($V3318="","",INDEX('Stock Exchange'!H$5:H$2450,$V3318))</f>
        <v>2214.74</v>
      </c>
      <c r="M3318" s="18" t="n">
        <f aca="false">IF($V3318="","",INDEX('Stock Exchange'!I$5:I$2450,$V3318))</f>
        <v>368.28</v>
      </c>
      <c r="N3318" s="18" t="n">
        <f aca="false">IF($W3318="","",INDEX(Primary!F$5:F$2450,$W3318))</f>
        <v>43.08</v>
      </c>
      <c r="O3318" s="18" t="n">
        <f aca="false">IF($W3318="","",INDEX(Primary!G$5:G$2450,$W3318))</f>
        <v>0.04</v>
      </c>
      <c r="P3318" s="18" t="n">
        <f aca="false">IF($W3318="","",INDEX(Primary!H$5:H$2450,$W3318))</f>
        <v>43.04</v>
      </c>
      <c r="Q3318" s="18" t="n">
        <f aca="false">IF($W3318="","",INDEX(Primary!I$5:I$2450,$W3318))</f>
        <v>7.16</v>
      </c>
      <c r="R3318" s="19" t="n">
        <f aca="false">IF($E3318="Yes",L3318+P3318,"")</f>
        <v>2257.78</v>
      </c>
      <c r="S3318" s="19" t="n">
        <f aca="false">IF($E3318="Yes",H3318-R3318,"")</f>
        <v>0</v>
      </c>
      <c r="T3318" s="6" t="str">
        <f aca="false">IF($E3318="Yes",IF(ROUND(ABS(S3318),2)&lt;=$T$2,"OK","CHECK"),"n/a")</f>
        <v>OK</v>
      </c>
      <c r="U3318" s="20" t="n">
        <f aca="false">Total!J3318</f>
        <v>60.137</v>
      </c>
      <c r="V3318" s="17" t="n">
        <f aca="false">IFERROR(MATCH($A3318,'Stock Exchange'!$A$5:$A$2450,0),"")</f>
        <v>1100</v>
      </c>
      <c r="W3318" s="17" t="n">
        <f aca="false">IFERROR(MATCH($A3318,Primary!$A$5:$A$2450,0),"")</f>
        <v>1100</v>
      </c>
    </row>
    <row r="3319" customFormat="false" ht="15" hidden="false" customHeight="false" outlineLevel="0" collapsed="false">
      <c r="A3319" s="16" t="n">
        <f aca="false">Total!A3319</f>
        <v>41823</v>
      </c>
      <c r="B3319" s="17" t="n">
        <f aca="false">YEAR(A3319)</f>
        <v>2014</v>
      </c>
      <c r="C3319" s="17" t="n">
        <f aca="false">MONTH(A3319)</f>
        <v>7</v>
      </c>
      <c r="D3319" s="6" t="str">
        <f aca="false">IF(MONTH(A3319)&gt;=4,"FY "&amp;YEAR(A3319)&amp;"-"&amp;RIGHT(YEAR(A3319)+1,2),"FY "&amp;(YEAR(A3319)-1)&amp;"-"&amp;RIGHT(YEAR(A3319),2))</f>
        <v>FY 2014-15</v>
      </c>
      <c r="E3319" s="6" t="str">
        <f aca="false">IF(AND(V3319&lt;&gt;"",W3319&lt;&gt;""),"Yes","No")</f>
        <v>Yes</v>
      </c>
      <c r="F3319" s="18" t="n">
        <f aca="false">Total!F3319</f>
        <v>4829.96</v>
      </c>
      <c r="G3319" s="18" t="n">
        <f aca="false">Total!G3319</f>
        <v>8956.25</v>
      </c>
      <c r="H3319" s="18" t="n">
        <f aca="false">Total!H3319</f>
        <v>-4126.29</v>
      </c>
      <c r="I3319" s="18" t="n">
        <f aca="false">Total!I3319</f>
        <v>-688.01</v>
      </c>
      <c r="J3319" s="18" t="n">
        <f aca="false">IF($V3319="","",INDEX('Stock Exchange'!F$5:F$2450,$V3319))</f>
        <v>4812</v>
      </c>
      <c r="K3319" s="18" t="n">
        <f aca="false">IF($V3319="","",INDEX('Stock Exchange'!G$5:G$2450,$V3319))</f>
        <v>3506.3</v>
      </c>
      <c r="L3319" s="18" t="n">
        <f aca="false">IF($V3319="","",INDEX('Stock Exchange'!H$5:H$2450,$V3319))</f>
        <v>1305.7</v>
      </c>
      <c r="M3319" s="18" t="n">
        <f aca="false">IF($V3319="","",INDEX('Stock Exchange'!I$5:I$2450,$V3319))</f>
        <v>217.71</v>
      </c>
      <c r="N3319" s="18" t="n">
        <f aca="false">IF($W3319="","",INDEX(Primary!F$5:F$2450,$W3319))</f>
        <v>17.96</v>
      </c>
      <c r="O3319" s="18" t="n">
        <f aca="false">IF($W3319="","",INDEX(Primary!G$5:G$2450,$W3319))</f>
        <v>5449.95</v>
      </c>
      <c r="P3319" s="18" t="n">
        <f aca="false">IF($W3319="","",INDEX(Primary!H$5:H$2450,$W3319))</f>
        <v>-5431.99</v>
      </c>
      <c r="Q3319" s="18" t="n">
        <f aca="false">IF($W3319="","",INDEX(Primary!I$5:I$2450,$W3319))</f>
        <v>-905.72</v>
      </c>
      <c r="R3319" s="19" t="n">
        <f aca="false">IF($E3319="Yes",L3319+P3319,"")</f>
        <v>-4126.29</v>
      </c>
      <c r="S3319" s="19" t="n">
        <f aca="false">IF($E3319="Yes",H3319-R3319,"")</f>
        <v>0</v>
      </c>
      <c r="T3319" s="6" t="str">
        <f aca="false">IF($E3319="Yes",IF(ROUND(ABS(S3319),2)&lt;=$T$2,"OK","CHECK"),"n/a")</f>
        <v>OK</v>
      </c>
      <c r="U3319" s="20" t="n">
        <f aca="false">Total!J3319</f>
        <v>59.9745</v>
      </c>
      <c r="V3319" s="17" t="n">
        <f aca="false">IFERROR(MATCH($A3319,'Stock Exchange'!$A$5:$A$2450,0),"")</f>
        <v>1101</v>
      </c>
      <c r="W3319" s="17" t="n">
        <f aca="false">IFERROR(MATCH($A3319,Primary!$A$5:$A$2450,0),"")</f>
        <v>1101</v>
      </c>
    </row>
    <row r="3320" customFormat="false" ht="15" hidden="false" customHeight="false" outlineLevel="0" collapsed="false">
      <c r="A3320" s="16" t="n">
        <f aca="false">Total!A3320</f>
        <v>41824</v>
      </c>
      <c r="B3320" s="17" t="n">
        <f aca="false">YEAR(A3320)</f>
        <v>2014</v>
      </c>
      <c r="C3320" s="17" t="n">
        <f aca="false">MONTH(A3320)</f>
        <v>7</v>
      </c>
      <c r="D3320" s="6" t="str">
        <f aca="false">IF(MONTH(A3320)&gt;=4,"FY "&amp;YEAR(A3320)&amp;"-"&amp;RIGHT(YEAR(A3320)+1,2),"FY "&amp;(YEAR(A3320)-1)&amp;"-"&amp;RIGHT(YEAR(A3320),2))</f>
        <v>FY 2014-15</v>
      </c>
      <c r="E3320" s="6" t="str">
        <f aca="false">IF(AND(V3320&lt;&gt;"",W3320&lt;&gt;""),"Yes","No")</f>
        <v>Yes</v>
      </c>
      <c r="F3320" s="18" t="n">
        <f aca="false">Total!F3320</f>
        <v>8740.63</v>
      </c>
      <c r="G3320" s="18" t="n">
        <f aca="false">Total!G3320</f>
        <v>3447.8</v>
      </c>
      <c r="H3320" s="18" t="n">
        <f aca="false">Total!H3320</f>
        <v>5292.83</v>
      </c>
      <c r="I3320" s="18" t="n">
        <f aca="false">Total!I3320</f>
        <v>886.24</v>
      </c>
      <c r="J3320" s="18" t="n">
        <f aca="false">IF($V3320="","",INDEX('Stock Exchange'!F$5:F$2450,$V3320))</f>
        <v>4414.67</v>
      </c>
      <c r="K3320" s="18" t="n">
        <f aca="false">IF($V3320="","",INDEX('Stock Exchange'!G$5:G$2450,$V3320))</f>
        <v>3441.63</v>
      </c>
      <c r="L3320" s="18" t="n">
        <f aca="false">IF($V3320="","",INDEX('Stock Exchange'!H$5:H$2450,$V3320))</f>
        <v>973.04</v>
      </c>
      <c r="M3320" s="18" t="n">
        <f aca="false">IF($V3320="","",INDEX('Stock Exchange'!I$5:I$2450,$V3320))</f>
        <v>162.93</v>
      </c>
      <c r="N3320" s="18" t="n">
        <f aca="false">IF($W3320="","",INDEX(Primary!F$5:F$2450,$W3320))</f>
        <v>4325.96</v>
      </c>
      <c r="O3320" s="18" t="n">
        <f aca="false">IF($W3320="","",INDEX(Primary!G$5:G$2450,$W3320))</f>
        <v>6.17</v>
      </c>
      <c r="P3320" s="18" t="n">
        <f aca="false">IF($W3320="","",INDEX(Primary!H$5:H$2450,$W3320))</f>
        <v>4319.79</v>
      </c>
      <c r="Q3320" s="18" t="n">
        <f aca="false">IF($W3320="","",INDEX(Primary!I$5:I$2450,$W3320))</f>
        <v>723.31</v>
      </c>
      <c r="R3320" s="19" t="n">
        <f aca="false">IF($E3320="Yes",L3320+P3320,"")</f>
        <v>5292.83</v>
      </c>
      <c r="S3320" s="19" t="n">
        <f aca="false">IF($E3320="Yes",H3320-R3320,"")</f>
        <v>0</v>
      </c>
      <c r="T3320" s="6" t="str">
        <f aca="false">IF($E3320="Yes",IF(ROUND(ABS(S3320),2)&lt;=$T$2,"OK","CHECK"),"n/a")</f>
        <v>OK</v>
      </c>
      <c r="U3320" s="20" t="n">
        <f aca="false">Total!J3320</f>
        <v>59.7225</v>
      </c>
      <c r="V3320" s="17" t="n">
        <f aca="false">IFERROR(MATCH($A3320,'Stock Exchange'!$A$5:$A$2450,0),"")</f>
        <v>1102</v>
      </c>
      <c r="W3320" s="17" t="n">
        <f aca="false">IFERROR(MATCH($A3320,Primary!$A$5:$A$2450,0),"")</f>
        <v>1102</v>
      </c>
    </row>
    <row r="3321" customFormat="false" ht="15" hidden="false" customHeight="false" outlineLevel="0" collapsed="false">
      <c r="A3321" s="16" t="n">
        <f aca="false">Total!A3321</f>
        <v>41827</v>
      </c>
      <c r="B3321" s="17" t="n">
        <f aca="false">YEAR(A3321)</f>
        <v>2014</v>
      </c>
      <c r="C3321" s="17" t="n">
        <f aca="false">MONTH(A3321)</f>
        <v>7</v>
      </c>
      <c r="D3321" s="6" t="str">
        <f aca="false">IF(MONTH(A3321)&gt;=4,"FY "&amp;YEAR(A3321)&amp;"-"&amp;RIGHT(YEAR(A3321)+1,2),"FY "&amp;(YEAR(A3321)-1)&amp;"-"&amp;RIGHT(YEAR(A3321),2))</f>
        <v>FY 2014-15</v>
      </c>
      <c r="E3321" s="6" t="str">
        <f aca="false">IF(AND(V3321&lt;&gt;"",W3321&lt;&gt;""),"Yes","No")</f>
        <v>Yes</v>
      </c>
      <c r="F3321" s="18" t="n">
        <f aca="false">Total!F3321</f>
        <v>3684.1</v>
      </c>
      <c r="G3321" s="18" t="n">
        <f aca="false">Total!G3321</f>
        <v>2688.88</v>
      </c>
      <c r="H3321" s="18" t="n">
        <f aca="false">Total!H3321</f>
        <v>995.22</v>
      </c>
      <c r="I3321" s="18" t="n">
        <f aca="false">Total!I3321</f>
        <v>166.44</v>
      </c>
      <c r="J3321" s="18" t="n">
        <f aca="false">IF($V3321="","",INDEX('Stock Exchange'!F$5:F$2450,$V3321))</f>
        <v>3583.24</v>
      </c>
      <c r="K3321" s="18" t="n">
        <f aca="false">IF($V3321="","",INDEX('Stock Exchange'!G$5:G$2450,$V3321))</f>
        <v>2677.43</v>
      </c>
      <c r="L3321" s="18" t="n">
        <f aca="false">IF($V3321="","",INDEX('Stock Exchange'!H$5:H$2450,$V3321))</f>
        <v>905.81</v>
      </c>
      <c r="M3321" s="18" t="n">
        <f aca="false">IF($V3321="","",INDEX('Stock Exchange'!I$5:I$2450,$V3321))</f>
        <v>151.49</v>
      </c>
      <c r="N3321" s="18" t="n">
        <f aca="false">IF($W3321="","",INDEX(Primary!F$5:F$2450,$W3321))</f>
        <v>100.86</v>
      </c>
      <c r="O3321" s="18" t="n">
        <f aca="false">IF($W3321="","",INDEX(Primary!G$5:G$2450,$W3321))</f>
        <v>11.45</v>
      </c>
      <c r="P3321" s="18" t="n">
        <f aca="false">IF($W3321="","",INDEX(Primary!H$5:H$2450,$W3321))</f>
        <v>89.41</v>
      </c>
      <c r="Q3321" s="18" t="n">
        <f aca="false">IF($W3321="","",INDEX(Primary!I$5:I$2450,$W3321))</f>
        <v>14.95</v>
      </c>
      <c r="R3321" s="19" t="n">
        <f aca="false">IF($E3321="Yes",L3321+P3321,"")</f>
        <v>995.22</v>
      </c>
      <c r="S3321" s="19" t="n">
        <f aca="false">IF($E3321="Yes",H3321-R3321,"")</f>
        <v>0</v>
      </c>
      <c r="T3321" s="6" t="str">
        <f aca="false">IF($E3321="Yes",IF(ROUND(ABS(S3321),2)&lt;=$T$2,"OK","CHECK"),"n/a")</f>
        <v>OK</v>
      </c>
      <c r="U3321" s="20" t="n">
        <f aca="false">Total!J3321</f>
        <v>59.7939</v>
      </c>
      <c r="V3321" s="17" t="n">
        <f aca="false">IFERROR(MATCH($A3321,'Stock Exchange'!$A$5:$A$2450,0),"")</f>
        <v>1103</v>
      </c>
      <c r="W3321" s="17" t="n">
        <f aca="false">IFERROR(MATCH($A3321,Primary!$A$5:$A$2450,0),"")</f>
        <v>1103</v>
      </c>
    </row>
    <row r="3322" customFormat="false" ht="15" hidden="false" customHeight="false" outlineLevel="0" collapsed="false">
      <c r="A3322" s="16" t="n">
        <f aca="false">Total!A3322</f>
        <v>41828</v>
      </c>
      <c r="B3322" s="17" t="n">
        <f aca="false">YEAR(A3322)</f>
        <v>2014</v>
      </c>
      <c r="C3322" s="17" t="n">
        <f aca="false">MONTH(A3322)</f>
        <v>7</v>
      </c>
      <c r="D3322" s="6" t="str">
        <f aca="false">IF(MONTH(A3322)&gt;=4,"FY "&amp;YEAR(A3322)&amp;"-"&amp;RIGHT(YEAR(A3322)+1,2),"FY "&amp;(YEAR(A3322)-1)&amp;"-"&amp;RIGHT(YEAR(A3322),2))</f>
        <v>FY 2014-15</v>
      </c>
      <c r="E3322" s="6" t="str">
        <f aca="false">IF(AND(V3322&lt;&gt;"",W3322&lt;&gt;""),"Yes","No")</f>
        <v>Yes</v>
      </c>
      <c r="F3322" s="18" t="n">
        <f aca="false">Total!F3322</f>
        <v>6277</v>
      </c>
      <c r="G3322" s="18" t="n">
        <f aca="false">Total!G3322</f>
        <v>5493.51</v>
      </c>
      <c r="H3322" s="18" t="n">
        <f aca="false">Total!H3322</f>
        <v>783.49</v>
      </c>
      <c r="I3322" s="18" t="n">
        <f aca="false">Total!I3322</f>
        <v>130.7</v>
      </c>
      <c r="J3322" s="18" t="n">
        <f aca="false">IF($V3322="","",INDEX('Stock Exchange'!F$5:F$2450,$V3322))</f>
        <v>5716.82</v>
      </c>
      <c r="K3322" s="18" t="n">
        <f aca="false">IF($V3322="","",INDEX('Stock Exchange'!G$5:G$2450,$V3322))</f>
        <v>5486.54</v>
      </c>
      <c r="L3322" s="18" t="n">
        <f aca="false">IF($V3322="","",INDEX('Stock Exchange'!H$5:H$2450,$V3322))</f>
        <v>230.28</v>
      </c>
      <c r="M3322" s="18" t="n">
        <f aca="false">IF($V3322="","",INDEX('Stock Exchange'!I$5:I$2450,$V3322))</f>
        <v>38.41</v>
      </c>
      <c r="N3322" s="18" t="n">
        <f aca="false">IF($W3322="","",INDEX(Primary!F$5:F$2450,$W3322))</f>
        <v>560.18</v>
      </c>
      <c r="O3322" s="18" t="n">
        <f aca="false">IF($W3322="","",INDEX(Primary!G$5:G$2450,$W3322))</f>
        <v>6.97</v>
      </c>
      <c r="P3322" s="18" t="n">
        <f aca="false">IF($W3322="","",INDEX(Primary!H$5:H$2450,$W3322))</f>
        <v>553.21</v>
      </c>
      <c r="Q3322" s="18" t="n">
        <f aca="false">IF($W3322="","",INDEX(Primary!I$5:I$2450,$W3322))</f>
        <v>92.29</v>
      </c>
      <c r="R3322" s="19" t="n">
        <f aca="false">IF($E3322="Yes",L3322+P3322,"")</f>
        <v>783.49</v>
      </c>
      <c r="S3322" s="19" t="n">
        <f aca="false">IF($E3322="Yes",H3322-R3322,"")</f>
        <v>0</v>
      </c>
      <c r="T3322" s="6" t="str">
        <f aca="false">IF($E3322="Yes",IF(ROUND(ABS(S3322),2)&lt;=$T$2,"OK","CHECK"),"n/a")</f>
        <v>OK</v>
      </c>
      <c r="U3322" s="20" t="n">
        <f aca="false">Total!J3322</f>
        <v>59.9455</v>
      </c>
      <c r="V3322" s="17" t="n">
        <f aca="false">IFERROR(MATCH($A3322,'Stock Exchange'!$A$5:$A$2450,0),"")</f>
        <v>1104</v>
      </c>
      <c r="W3322" s="17" t="n">
        <f aca="false">IFERROR(MATCH($A3322,Primary!$A$5:$A$2450,0),"")</f>
        <v>1104</v>
      </c>
    </row>
    <row r="3323" customFormat="false" ht="15" hidden="false" customHeight="false" outlineLevel="0" collapsed="false">
      <c r="A3323" s="16" t="n">
        <f aca="false">Total!A3323</f>
        <v>41829</v>
      </c>
      <c r="B3323" s="17" t="n">
        <f aca="false">YEAR(A3323)</f>
        <v>2014</v>
      </c>
      <c r="C3323" s="17" t="n">
        <f aca="false">MONTH(A3323)</f>
        <v>7</v>
      </c>
      <c r="D3323" s="6" t="str">
        <f aca="false">IF(MONTH(A3323)&gt;=4,"FY "&amp;YEAR(A3323)&amp;"-"&amp;RIGHT(YEAR(A3323)+1,2),"FY "&amp;(YEAR(A3323)-1)&amp;"-"&amp;RIGHT(YEAR(A3323),2))</f>
        <v>FY 2014-15</v>
      </c>
      <c r="E3323" s="6" t="str">
        <f aca="false">IF(AND(V3323&lt;&gt;"",W3323&lt;&gt;""),"Yes","No")</f>
        <v>Yes</v>
      </c>
      <c r="F3323" s="18" t="n">
        <f aca="false">Total!F3323</f>
        <v>5160.91</v>
      </c>
      <c r="G3323" s="18" t="n">
        <f aca="false">Total!G3323</f>
        <v>4677.06</v>
      </c>
      <c r="H3323" s="18" t="n">
        <f aca="false">Total!H3323</f>
        <v>483.85</v>
      </c>
      <c r="I3323" s="18" t="n">
        <f aca="false">Total!I3323</f>
        <v>80.91</v>
      </c>
      <c r="J3323" s="18" t="n">
        <f aca="false">IF($V3323="","",INDEX('Stock Exchange'!F$5:F$2450,$V3323))</f>
        <v>5148.61</v>
      </c>
      <c r="K3323" s="18" t="n">
        <f aca="false">IF($V3323="","",INDEX('Stock Exchange'!G$5:G$2450,$V3323))</f>
        <v>4673.1</v>
      </c>
      <c r="L3323" s="18" t="n">
        <f aca="false">IF($V3323="","",INDEX('Stock Exchange'!H$5:H$2450,$V3323))</f>
        <v>475.51</v>
      </c>
      <c r="M3323" s="18" t="n">
        <f aca="false">IF($V3323="","",INDEX('Stock Exchange'!I$5:I$2450,$V3323))</f>
        <v>79.52</v>
      </c>
      <c r="N3323" s="18" t="n">
        <f aca="false">IF($W3323="","",INDEX(Primary!F$5:F$2450,$W3323))</f>
        <v>12.3</v>
      </c>
      <c r="O3323" s="18" t="n">
        <f aca="false">IF($W3323="","",INDEX(Primary!G$5:G$2450,$W3323))</f>
        <v>3.96</v>
      </c>
      <c r="P3323" s="18" t="n">
        <f aca="false">IF($W3323="","",INDEX(Primary!H$5:H$2450,$W3323))</f>
        <v>8.34</v>
      </c>
      <c r="Q3323" s="18" t="n">
        <f aca="false">IF($W3323="","",INDEX(Primary!I$5:I$2450,$W3323))</f>
        <v>1.39</v>
      </c>
      <c r="R3323" s="19" t="n">
        <f aca="false">IF($E3323="Yes",L3323+P3323,"")</f>
        <v>483.85</v>
      </c>
      <c r="S3323" s="19" t="n">
        <f aca="false">IF($E3323="Yes",H3323-R3323,"")</f>
        <v>0</v>
      </c>
      <c r="T3323" s="6" t="str">
        <f aca="false">IF($E3323="Yes",IF(ROUND(ABS(S3323),2)&lt;=$T$2,"OK","CHECK"),"n/a")</f>
        <v>OK</v>
      </c>
      <c r="U3323" s="20" t="n">
        <f aca="false">Total!J3323</f>
        <v>59.7968</v>
      </c>
      <c r="V3323" s="17" t="n">
        <f aca="false">IFERROR(MATCH($A3323,'Stock Exchange'!$A$5:$A$2450,0),"")</f>
        <v>1105</v>
      </c>
      <c r="W3323" s="17" t="n">
        <f aca="false">IFERROR(MATCH($A3323,Primary!$A$5:$A$2450,0),"")</f>
        <v>1105</v>
      </c>
    </row>
    <row r="3324" customFormat="false" ht="15" hidden="false" customHeight="false" outlineLevel="0" collapsed="false">
      <c r="A3324" s="16" t="n">
        <f aca="false">Total!A3324</f>
        <v>41830</v>
      </c>
      <c r="B3324" s="17" t="n">
        <f aca="false">YEAR(A3324)</f>
        <v>2014</v>
      </c>
      <c r="C3324" s="17" t="n">
        <f aca="false">MONTH(A3324)</f>
        <v>7</v>
      </c>
      <c r="D3324" s="6" t="str">
        <f aca="false">IF(MONTH(A3324)&gt;=4,"FY "&amp;YEAR(A3324)&amp;"-"&amp;RIGHT(YEAR(A3324)+1,2),"FY "&amp;(YEAR(A3324)-1)&amp;"-"&amp;RIGHT(YEAR(A3324),2))</f>
        <v>FY 2014-15</v>
      </c>
      <c r="E3324" s="6" t="str">
        <f aca="false">IF(AND(V3324&lt;&gt;"",W3324&lt;&gt;""),"Yes","No")</f>
        <v>Yes</v>
      </c>
      <c r="F3324" s="18" t="n">
        <f aca="false">Total!F3324</f>
        <v>4556.42</v>
      </c>
      <c r="G3324" s="18" t="n">
        <f aca="false">Total!G3324</f>
        <v>3731.83</v>
      </c>
      <c r="H3324" s="18" t="n">
        <f aca="false">Total!H3324</f>
        <v>824.59</v>
      </c>
      <c r="I3324" s="18" t="n">
        <f aca="false">Total!I3324</f>
        <v>138.06</v>
      </c>
      <c r="J3324" s="18" t="n">
        <f aca="false">IF($V3324="","",INDEX('Stock Exchange'!F$5:F$2450,$V3324))</f>
        <v>4421.27</v>
      </c>
      <c r="K3324" s="18" t="n">
        <f aca="false">IF($V3324="","",INDEX('Stock Exchange'!G$5:G$2450,$V3324))</f>
        <v>3731.81</v>
      </c>
      <c r="L3324" s="18" t="n">
        <f aca="false">IF($V3324="","",INDEX('Stock Exchange'!H$5:H$2450,$V3324))</f>
        <v>689.46</v>
      </c>
      <c r="M3324" s="18" t="n">
        <f aca="false">IF($V3324="","",INDEX('Stock Exchange'!I$5:I$2450,$V3324))</f>
        <v>115.44</v>
      </c>
      <c r="N3324" s="18" t="n">
        <f aca="false">IF($W3324="","",INDEX(Primary!F$5:F$2450,$W3324))</f>
        <v>135.15</v>
      </c>
      <c r="O3324" s="18" t="n">
        <f aca="false">IF($W3324="","",INDEX(Primary!G$5:G$2450,$W3324))</f>
        <v>0.02</v>
      </c>
      <c r="P3324" s="18" t="n">
        <f aca="false">IF($W3324="","",INDEX(Primary!H$5:H$2450,$W3324))</f>
        <v>135.13</v>
      </c>
      <c r="Q3324" s="18" t="n">
        <f aca="false">IF($W3324="","",INDEX(Primary!I$5:I$2450,$W3324))</f>
        <v>22.62</v>
      </c>
      <c r="R3324" s="19" t="n">
        <f aca="false">IF($E3324="Yes",L3324+P3324,"")</f>
        <v>824.59</v>
      </c>
      <c r="S3324" s="19" t="n">
        <f aca="false">IF($E3324="Yes",H3324-R3324,"")</f>
        <v>0</v>
      </c>
      <c r="T3324" s="6" t="str">
        <f aca="false">IF($E3324="Yes",IF(ROUND(ABS(S3324),2)&lt;=$T$2,"OK","CHECK"),"n/a")</f>
        <v>OK</v>
      </c>
      <c r="U3324" s="20" t="n">
        <f aca="false">Total!J3324</f>
        <v>59.726</v>
      </c>
      <c r="V3324" s="17" t="n">
        <f aca="false">IFERROR(MATCH($A3324,'Stock Exchange'!$A$5:$A$2450,0),"")</f>
        <v>1106</v>
      </c>
      <c r="W3324" s="17" t="n">
        <f aca="false">IFERROR(MATCH($A3324,Primary!$A$5:$A$2450,0),"")</f>
        <v>1106</v>
      </c>
    </row>
    <row r="3325" customFormat="false" ht="15" hidden="false" customHeight="false" outlineLevel="0" collapsed="false">
      <c r="A3325" s="16" t="n">
        <f aca="false">Total!A3325</f>
        <v>41831</v>
      </c>
      <c r="B3325" s="17" t="n">
        <f aca="false">YEAR(A3325)</f>
        <v>2014</v>
      </c>
      <c r="C3325" s="17" t="n">
        <f aca="false">MONTH(A3325)</f>
        <v>7</v>
      </c>
      <c r="D3325" s="6" t="str">
        <f aca="false">IF(MONTH(A3325)&gt;=4,"FY "&amp;YEAR(A3325)&amp;"-"&amp;RIGHT(YEAR(A3325)+1,2),"FY "&amp;(YEAR(A3325)-1)&amp;"-"&amp;RIGHT(YEAR(A3325),2))</f>
        <v>FY 2014-15</v>
      </c>
      <c r="E3325" s="6" t="str">
        <f aca="false">IF(AND(V3325&lt;&gt;"",W3325&lt;&gt;""),"Yes","No")</f>
        <v>Yes</v>
      </c>
      <c r="F3325" s="18" t="n">
        <f aca="false">Total!F3325</f>
        <v>5860.42</v>
      </c>
      <c r="G3325" s="18" t="n">
        <f aca="false">Total!G3325</f>
        <v>4866.45</v>
      </c>
      <c r="H3325" s="18" t="n">
        <f aca="false">Total!H3325</f>
        <v>993.97</v>
      </c>
      <c r="I3325" s="18" t="n">
        <f aca="false">Total!I3325</f>
        <v>166.01</v>
      </c>
      <c r="J3325" s="18" t="n">
        <f aca="false">IF($V3325="","",INDEX('Stock Exchange'!F$5:F$2450,$V3325))</f>
        <v>5060.89</v>
      </c>
      <c r="K3325" s="18" t="n">
        <f aca="false">IF($V3325="","",INDEX('Stock Exchange'!G$5:G$2450,$V3325))</f>
        <v>4866.25</v>
      </c>
      <c r="L3325" s="18" t="n">
        <f aca="false">IF($V3325="","",INDEX('Stock Exchange'!H$5:H$2450,$V3325))</f>
        <v>194.64</v>
      </c>
      <c r="M3325" s="18" t="n">
        <f aca="false">IF($V3325="","",INDEX('Stock Exchange'!I$5:I$2450,$V3325))</f>
        <v>32.51</v>
      </c>
      <c r="N3325" s="18" t="n">
        <f aca="false">IF($W3325="","",INDEX(Primary!F$5:F$2450,$W3325))</f>
        <v>799.53</v>
      </c>
      <c r="O3325" s="18" t="n">
        <f aca="false">IF($W3325="","",INDEX(Primary!G$5:G$2450,$W3325))</f>
        <v>0.2</v>
      </c>
      <c r="P3325" s="18" t="n">
        <f aca="false">IF($W3325="","",INDEX(Primary!H$5:H$2450,$W3325))</f>
        <v>799.33</v>
      </c>
      <c r="Q3325" s="18" t="n">
        <f aca="false">IF($W3325="","",INDEX(Primary!I$5:I$2450,$W3325))</f>
        <v>133.5</v>
      </c>
      <c r="R3325" s="19" t="n">
        <f aca="false">IF($E3325="Yes",L3325+P3325,"")</f>
        <v>993.97</v>
      </c>
      <c r="S3325" s="19" t="n">
        <f aca="false">IF($E3325="Yes",H3325-R3325,"")</f>
        <v>0</v>
      </c>
      <c r="T3325" s="6" t="str">
        <f aca="false">IF($E3325="Yes",IF(ROUND(ABS(S3325),2)&lt;=$T$2,"OK","CHECK"),"n/a")</f>
        <v>OK</v>
      </c>
      <c r="U3325" s="20" t="n">
        <f aca="false">Total!J3325</f>
        <v>59.875</v>
      </c>
      <c r="V3325" s="17" t="n">
        <f aca="false">IFERROR(MATCH($A3325,'Stock Exchange'!$A$5:$A$2450,0),"")</f>
        <v>1107</v>
      </c>
      <c r="W3325" s="17" t="n">
        <f aca="false">IFERROR(MATCH($A3325,Primary!$A$5:$A$2450,0),"")</f>
        <v>1107</v>
      </c>
    </row>
    <row r="3326" customFormat="false" ht="15" hidden="false" customHeight="false" outlineLevel="0" collapsed="false">
      <c r="A3326" s="16" t="n">
        <f aca="false">Total!A3326</f>
        <v>41834</v>
      </c>
      <c r="B3326" s="17" t="n">
        <f aca="false">YEAR(A3326)</f>
        <v>2014</v>
      </c>
      <c r="C3326" s="17" t="n">
        <f aca="false">MONTH(A3326)</f>
        <v>7</v>
      </c>
      <c r="D3326" s="6" t="str">
        <f aca="false">IF(MONTH(A3326)&gt;=4,"FY "&amp;YEAR(A3326)&amp;"-"&amp;RIGHT(YEAR(A3326)+1,2),"FY "&amp;(YEAR(A3326)-1)&amp;"-"&amp;RIGHT(YEAR(A3326),2))</f>
        <v>FY 2014-15</v>
      </c>
      <c r="E3326" s="6" t="str">
        <f aca="false">IF(AND(V3326&lt;&gt;"",W3326&lt;&gt;""),"Yes","No")</f>
        <v>Yes</v>
      </c>
      <c r="F3326" s="18" t="n">
        <f aca="false">Total!F3326</f>
        <v>5617.74</v>
      </c>
      <c r="G3326" s="18" t="n">
        <f aca="false">Total!G3326</f>
        <v>4321.61</v>
      </c>
      <c r="H3326" s="18" t="n">
        <f aca="false">Total!H3326</f>
        <v>1296.13</v>
      </c>
      <c r="I3326" s="18" t="n">
        <f aca="false">Total!I3326</f>
        <v>215.36</v>
      </c>
      <c r="J3326" s="18" t="n">
        <f aca="false">IF($V3326="","",INDEX('Stock Exchange'!F$5:F$2450,$V3326))</f>
        <v>3645.59</v>
      </c>
      <c r="K3326" s="18" t="n">
        <f aca="false">IF($V3326="","",INDEX('Stock Exchange'!G$5:G$2450,$V3326))</f>
        <v>4321.41</v>
      </c>
      <c r="L3326" s="18" t="n">
        <f aca="false">IF($V3326="","",INDEX('Stock Exchange'!H$5:H$2450,$V3326))</f>
        <v>-675.82</v>
      </c>
      <c r="M3326" s="18" t="n">
        <f aca="false">IF($V3326="","",INDEX('Stock Exchange'!I$5:I$2450,$V3326))</f>
        <v>-112.29</v>
      </c>
      <c r="N3326" s="18" t="n">
        <f aca="false">IF($W3326="","",INDEX(Primary!F$5:F$2450,$W3326))</f>
        <v>1972.15</v>
      </c>
      <c r="O3326" s="18" t="n">
        <f aca="false">IF($W3326="","",INDEX(Primary!G$5:G$2450,$W3326))</f>
        <v>0.2</v>
      </c>
      <c r="P3326" s="18" t="n">
        <f aca="false">IF($W3326="","",INDEX(Primary!H$5:H$2450,$W3326))</f>
        <v>1971.95</v>
      </c>
      <c r="Q3326" s="18" t="n">
        <f aca="false">IF($W3326="","",INDEX(Primary!I$5:I$2450,$W3326))</f>
        <v>327.65</v>
      </c>
      <c r="R3326" s="19" t="n">
        <f aca="false">IF($E3326="Yes",L3326+P3326,"")</f>
        <v>1296.13</v>
      </c>
      <c r="S3326" s="19" t="n">
        <f aca="false">IF($E3326="Yes",H3326-R3326,"")</f>
        <v>0</v>
      </c>
      <c r="T3326" s="6" t="str">
        <f aca="false">IF($E3326="Yes",IF(ROUND(ABS(S3326),2)&lt;=$T$2,"OK","CHECK"),"n/a")</f>
        <v>OK</v>
      </c>
      <c r="U3326" s="20" t="n">
        <f aca="false">Total!J3326</f>
        <v>60.1855</v>
      </c>
      <c r="V3326" s="17" t="n">
        <f aca="false">IFERROR(MATCH($A3326,'Stock Exchange'!$A$5:$A$2450,0),"")</f>
        <v>1108</v>
      </c>
      <c r="W3326" s="17" t="n">
        <f aca="false">IFERROR(MATCH($A3326,Primary!$A$5:$A$2450,0),"")</f>
        <v>1108</v>
      </c>
    </row>
    <row r="3327" customFormat="false" ht="15" hidden="false" customHeight="false" outlineLevel="0" collapsed="false">
      <c r="A3327" s="16" t="n">
        <f aca="false">Total!A3327</f>
        <v>41835</v>
      </c>
      <c r="B3327" s="17" t="n">
        <f aca="false">YEAR(A3327)</f>
        <v>2014</v>
      </c>
      <c r="C3327" s="17" t="n">
        <f aca="false">MONTH(A3327)</f>
        <v>7</v>
      </c>
      <c r="D3327" s="6" t="str">
        <f aca="false">IF(MONTH(A3327)&gt;=4,"FY "&amp;YEAR(A3327)&amp;"-"&amp;RIGHT(YEAR(A3327)+1,2),"FY "&amp;(YEAR(A3327)-1)&amp;"-"&amp;RIGHT(YEAR(A3327),2))</f>
        <v>FY 2014-15</v>
      </c>
      <c r="E3327" s="6" t="str">
        <f aca="false">IF(AND(V3327&lt;&gt;"",W3327&lt;&gt;""),"Yes","No")</f>
        <v>Yes</v>
      </c>
      <c r="F3327" s="18" t="n">
        <f aca="false">Total!F3327</f>
        <v>3069.88</v>
      </c>
      <c r="G3327" s="18" t="n">
        <f aca="false">Total!G3327</f>
        <v>3612.88</v>
      </c>
      <c r="H3327" s="18" t="n">
        <f aca="false">Total!H3327</f>
        <v>-543</v>
      </c>
      <c r="I3327" s="18" t="n">
        <f aca="false">Total!I3327</f>
        <v>-90.5</v>
      </c>
      <c r="J3327" s="18" t="n">
        <f aca="false">IF($V3327="","",INDEX('Stock Exchange'!F$5:F$2450,$V3327))</f>
        <v>3015.83</v>
      </c>
      <c r="K3327" s="18" t="n">
        <f aca="false">IF($V3327="","",INDEX('Stock Exchange'!G$5:G$2450,$V3327))</f>
        <v>3565.15</v>
      </c>
      <c r="L3327" s="18" t="n">
        <f aca="false">IF($V3327="","",INDEX('Stock Exchange'!H$5:H$2450,$V3327))</f>
        <v>-549.32</v>
      </c>
      <c r="M3327" s="18" t="n">
        <f aca="false">IF($V3327="","",INDEX('Stock Exchange'!I$5:I$2450,$V3327))</f>
        <v>-91.55</v>
      </c>
      <c r="N3327" s="18" t="n">
        <f aca="false">IF($W3327="","",INDEX(Primary!F$5:F$2450,$W3327))</f>
        <v>54.05</v>
      </c>
      <c r="O3327" s="18" t="n">
        <f aca="false">IF($W3327="","",INDEX(Primary!G$5:G$2450,$W3327))</f>
        <v>47.73</v>
      </c>
      <c r="P3327" s="18" t="n">
        <f aca="false">IF($W3327="","",INDEX(Primary!H$5:H$2450,$W3327))</f>
        <v>6.32</v>
      </c>
      <c r="Q3327" s="18" t="n">
        <f aca="false">IF($W3327="","",INDEX(Primary!I$5:I$2450,$W3327))</f>
        <v>1.05</v>
      </c>
      <c r="R3327" s="19" t="n">
        <f aca="false">IF($E3327="Yes",L3327+P3327,"")</f>
        <v>-543</v>
      </c>
      <c r="S3327" s="19" t="n">
        <f aca="false">IF($E3327="Yes",H3327-R3327,"")</f>
        <v>0</v>
      </c>
      <c r="T3327" s="6" t="str">
        <f aca="false">IF($E3327="Yes",IF(ROUND(ABS(S3327),2)&lt;=$T$2,"OK","CHECK"),"n/a")</f>
        <v>OK</v>
      </c>
      <c r="U3327" s="20" t="n">
        <f aca="false">Total!J3327</f>
        <v>60.005</v>
      </c>
      <c r="V3327" s="17" t="n">
        <f aca="false">IFERROR(MATCH($A3327,'Stock Exchange'!$A$5:$A$2450,0),"")</f>
        <v>1109</v>
      </c>
      <c r="W3327" s="17" t="n">
        <f aca="false">IFERROR(MATCH($A3327,Primary!$A$5:$A$2450,0),"")</f>
        <v>1109</v>
      </c>
    </row>
    <row r="3328" customFormat="false" ht="15" hidden="false" customHeight="false" outlineLevel="0" collapsed="false">
      <c r="A3328" s="16" t="n">
        <f aca="false">Total!A3328</f>
        <v>41836</v>
      </c>
      <c r="B3328" s="17" t="n">
        <f aca="false">YEAR(A3328)</f>
        <v>2014</v>
      </c>
      <c r="C3328" s="17" t="n">
        <f aca="false">MONTH(A3328)</f>
        <v>7</v>
      </c>
      <c r="D3328" s="6" t="str">
        <f aca="false">IF(MONTH(A3328)&gt;=4,"FY "&amp;YEAR(A3328)&amp;"-"&amp;RIGHT(YEAR(A3328)+1,2),"FY "&amp;(YEAR(A3328)-1)&amp;"-"&amp;RIGHT(YEAR(A3328),2))</f>
        <v>FY 2014-15</v>
      </c>
      <c r="E3328" s="6" t="str">
        <f aca="false">IF(AND(V3328&lt;&gt;"",W3328&lt;&gt;""),"Yes","No")</f>
        <v>Yes</v>
      </c>
      <c r="F3328" s="18" t="n">
        <f aca="false">Total!F3328</f>
        <v>3024.89</v>
      </c>
      <c r="G3328" s="18" t="n">
        <f aca="false">Total!G3328</f>
        <v>3025.45</v>
      </c>
      <c r="H3328" s="18" t="n">
        <f aca="false">Total!H3328</f>
        <v>-0.56</v>
      </c>
      <c r="I3328" s="18" t="n">
        <f aca="false">Total!I3328</f>
        <v>-0.09</v>
      </c>
      <c r="J3328" s="18" t="n">
        <f aca="false">IF($V3328="","",INDEX('Stock Exchange'!F$5:F$2450,$V3328))</f>
        <v>3021.87</v>
      </c>
      <c r="K3328" s="18" t="n">
        <f aca="false">IF($V3328="","",INDEX('Stock Exchange'!G$5:G$2450,$V3328))</f>
        <v>3025.14</v>
      </c>
      <c r="L3328" s="18" t="n">
        <f aca="false">IF($V3328="","",INDEX('Stock Exchange'!H$5:H$2450,$V3328))</f>
        <v>-3.27</v>
      </c>
      <c r="M3328" s="18" t="n">
        <f aca="false">IF($V3328="","",INDEX('Stock Exchange'!I$5:I$2450,$V3328))</f>
        <v>-0.54</v>
      </c>
      <c r="N3328" s="18" t="n">
        <f aca="false">IF($W3328="","",INDEX(Primary!F$5:F$2450,$W3328))</f>
        <v>3.02</v>
      </c>
      <c r="O3328" s="18" t="n">
        <f aca="false">IF($W3328="","",INDEX(Primary!G$5:G$2450,$W3328))</f>
        <v>0.31</v>
      </c>
      <c r="P3328" s="18" t="n">
        <f aca="false">IF($W3328="","",INDEX(Primary!H$5:H$2450,$W3328))</f>
        <v>2.71</v>
      </c>
      <c r="Q3328" s="18" t="n">
        <f aca="false">IF($W3328="","",INDEX(Primary!I$5:I$2450,$W3328))</f>
        <v>0.45</v>
      </c>
      <c r="R3328" s="19" t="n">
        <f aca="false">IF($E3328="Yes",L3328+P3328,"")</f>
        <v>-0.56</v>
      </c>
      <c r="S3328" s="19" t="n">
        <f aca="false">IF($E3328="Yes",H3328-R3328,"")</f>
        <v>0</v>
      </c>
      <c r="T3328" s="6" t="str">
        <f aca="false">IF($E3328="Yes",IF(ROUND(ABS(S3328),2)&lt;=$T$2,"OK","CHECK"),"n/a")</f>
        <v>OK</v>
      </c>
      <c r="U3328" s="20" t="n">
        <f aca="false">Total!J3328</f>
        <v>60.2195</v>
      </c>
      <c r="V3328" s="17" t="n">
        <f aca="false">IFERROR(MATCH($A3328,'Stock Exchange'!$A$5:$A$2450,0),"")</f>
        <v>1110</v>
      </c>
      <c r="W3328" s="17" t="n">
        <f aca="false">IFERROR(MATCH($A3328,Primary!$A$5:$A$2450,0),"")</f>
        <v>1110</v>
      </c>
    </row>
    <row r="3329" customFormat="false" ht="15" hidden="false" customHeight="false" outlineLevel="0" collapsed="false">
      <c r="A3329" s="16" t="n">
        <f aca="false">Total!A3329</f>
        <v>41837</v>
      </c>
      <c r="B3329" s="17" t="n">
        <f aca="false">YEAR(A3329)</f>
        <v>2014</v>
      </c>
      <c r="C3329" s="17" t="n">
        <f aca="false">MONTH(A3329)</f>
        <v>7</v>
      </c>
      <c r="D3329" s="6" t="str">
        <f aca="false">IF(MONTH(A3329)&gt;=4,"FY "&amp;YEAR(A3329)&amp;"-"&amp;RIGHT(YEAR(A3329)+1,2),"FY "&amp;(YEAR(A3329)-1)&amp;"-"&amp;RIGHT(YEAR(A3329),2))</f>
        <v>FY 2014-15</v>
      </c>
      <c r="E3329" s="6" t="str">
        <f aca="false">IF(AND(V3329&lt;&gt;"",W3329&lt;&gt;""),"Yes","No")</f>
        <v>Yes</v>
      </c>
      <c r="F3329" s="18" t="n">
        <f aca="false">Total!F3329</f>
        <v>4498.77</v>
      </c>
      <c r="G3329" s="18" t="n">
        <f aca="false">Total!G3329</f>
        <v>3861.26</v>
      </c>
      <c r="H3329" s="18" t="n">
        <f aca="false">Total!H3329</f>
        <v>637.51</v>
      </c>
      <c r="I3329" s="18" t="n">
        <f aca="false">Total!I3329</f>
        <v>105.91</v>
      </c>
      <c r="J3329" s="18" t="n">
        <f aca="false">IF($V3329="","",INDEX('Stock Exchange'!F$5:F$2450,$V3329))</f>
        <v>4498.59</v>
      </c>
      <c r="K3329" s="18" t="n">
        <f aca="false">IF($V3329="","",INDEX('Stock Exchange'!G$5:G$2450,$V3329))</f>
        <v>3834.48</v>
      </c>
      <c r="L3329" s="18" t="n">
        <f aca="false">IF($V3329="","",INDEX('Stock Exchange'!H$5:H$2450,$V3329))</f>
        <v>664.11</v>
      </c>
      <c r="M3329" s="18" t="n">
        <f aca="false">IF($V3329="","",INDEX('Stock Exchange'!I$5:I$2450,$V3329))</f>
        <v>110.33</v>
      </c>
      <c r="N3329" s="18" t="n">
        <f aca="false">IF($W3329="","",INDEX(Primary!F$5:F$2450,$W3329))</f>
        <v>0.19</v>
      </c>
      <c r="O3329" s="18" t="n">
        <f aca="false">IF($W3329="","",INDEX(Primary!G$5:G$2450,$W3329))</f>
        <v>26.79</v>
      </c>
      <c r="P3329" s="18" t="n">
        <f aca="false">IF($W3329="","",INDEX(Primary!H$5:H$2450,$W3329))</f>
        <v>-26.6</v>
      </c>
      <c r="Q3329" s="18" t="n">
        <f aca="false">IF($W3329="","",INDEX(Primary!I$5:I$2450,$W3329))</f>
        <v>-4.42</v>
      </c>
      <c r="R3329" s="19" t="n">
        <f aca="false">IF($E3329="Yes",L3329+P3329,"")</f>
        <v>637.51</v>
      </c>
      <c r="S3329" s="19" t="n">
        <f aca="false">IF($E3329="Yes",H3329-R3329,"")</f>
        <v>0</v>
      </c>
      <c r="T3329" s="6" t="str">
        <f aca="false">IF($E3329="Yes",IF(ROUND(ABS(S3329),2)&lt;=$T$2,"OK","CHECK"),"n/a")</f>
        <v>OK</v>
      </c>
      <c r="U3329" s="20" t="n">
        <f aca="false">Total!J3329</f>
        <v>60.1903</v>
      </c>
      <c r="V3329" s="17" t="n">
        <f aca="false">IFERROR(MATCH($A3329,'Stock Exchange'!$A$5:$A$2450,0),"")</f>
        <v>1111</v>
      </c>
      <c r="W3329" s="17" t="n">
        <f aca="false">IFERROR(MATCH($A3329,Primary!$A$5:$A$2450,0),"")</f>
        <v>1111</v>
      </c>
    </row>
    <row r="3330" customFormat="false" ht="15" hidden="false" customHeight="false" outlineLevel="0" collapsed="false">
      <c r="A3330" s="16" t="n">
        <f aca="false">Total!A3330</f>
        <v>41838</v>
      </c>
      <c r="B3330" s="17" t="n">
        <f aca="false">YEAR(A3330)</f>
        <v>2014</v>
      </c>
      <c r="C3330" s="17" t="n">
        <f aca="false">MONTH(A3330)</f>
        <v>7</v>
      </c>
      <c r="D3330" s="6" t="str">
        <f aca="false">IF(MONTH(A3330)&gt;=4,"FY "&amp;YEAR(A3330)&amp;"-"&amp;RIGHT(YEAR(A3330)+1,2),"FY "&amp;(YEAR(A3330)-1)&amp;"-"&amp;RIGHT(YEAR(A3330),2))</f>
        <v>FY 2014-15</v>
      </c>
      <c r="E3330" s="6" t="str">
        <f aca="false">IF(AND(V3330&lt;&gt;"",W3330&lt;&gt;""),"Yes","No")</f>
        <v>Yes</v>
      </c>
      <c r="F3330" s="18" t="n">
        <f aca="false">Total!F3330</f>
        <v>4444.24</v>
      </c>
      <c r="G3330" s="18" t="n">
        <f aca="false">Total!G3330</f>
        <v>2584.9</v>
      </c>
      <c r="H3330" s="18" t="n">
        <f aca="false">Total!H3330</f>
        <v>1859.34</v>
      </c>
      <c r="I3330" s="18" t="n">
        <f aca="false">Total!I3330</f>
        <v>309.17</v>
      </c>
      <c r="J3330" s="18" t="n">
        <f aca="false">IF($V3330="","",INDEX('Stock Exchange'!F$5:F$2450,$V3330))</f>
        <v>4439.32</v>
      </c>
      <c r="K3330" s="18" t="n">
        <f aca="false">IF($V3330="","",INDEX('Stock Exchange'!G$5:G$2450,$V3330))</f>
        <v>2578.82</v>
      </c>
      <c r="L3330" s="18" t="n">
        <f aca="false">IF($V3330="","",INDEX('Stock Exchange'!H$5:H$2450,$V3330))</f>
        <v>1860.5</v>
      </c>
      <c r="M3330" s="18" t="n">
        <f aca="false">IF($V3330="","",INDEX('Stock Exchange'!I$5:I$2450,$V3330))</f>
        <v>309.36</v>
      </c>
      <c r="N3330" s="18" t="n">
        <f aca="false">IF($W3330="","",INDEX(Primary!F$5:F$2450,$W3330))</f>
        <v>4.92</v>
      </c>
      <c r="O3330" s="18" t="n">
        <f aca="false">IF($W3330="","",INDEX(Primary!G$5:G$2450,$W3330))</f>
        <v>6.08</v>
      </c>
      <c r="P3330" s="18" t="n">
        <f aca="false">IF($W3330="","",INDEX(Primary!H$5:H$2450,$W3330))</f>
        <v>-1.16</v>
      </c>
      <c r="Q3330" s="18" t="n">
        <f aca="false">IF($W3330="","",INDEX(Primary!I$5:I$2450,$W3330))</f>
        <v>-0.19</v>
      </c>
      <c r="R3330" s="19" t="n">
        <f aca="false">IF($E3330="Yes",L3330+P3330,"")</f>
        <v>1859.34</v>
      </c>
      <c r="S3330" s="19" t="n">
        <f aca="false">IF($E3330="Yes",H3330-R3330,"")</f>
        <v>0</v>
      </c>
      <c r="T3330" s="6" t="str">
        <f aca="false">IF($E3330="Yes",IF(ROUND(ABS(S3330),2)&lt;=$T$2,"OK","CHECK"),"n/a")</f>
        <v>OK</v>
      </c>
      <c r="U3330" s="20" t="n">
        <f aca="false">Total!J3330</f>
        <v>60.1401</v>
      </c>
      <c r="V3330" s="17" t="n">
        <f aca="false">IFERROR(MATCH($A3330,'Stock Exchange'!$A$5:$A$2450,0),"")</f>
        <v>1112</v>
      </c>
      <c r="W3330" s="17" t="n">
        <f aca="false">IFERROR(MATCH($A3330,Primary!$A$5:$A$2450,0),"")</f>
        <v>1112</v>
      </c>
    </row>
    <row r="3331" customFormat="false" ht="15" hidden="false" customHeight="false" outlineLevel="0" collapsed="false">
      <c r="A3331" s="16" t="n">
        <f aca="false">Total!A3331</f>
        <v>41841</v>
      </c>
      <c r="B3331" s="17" t="n">
        <f aca="false">YEAR(A3331)</f>
        <v>2014</v>
      </c>
      <c r="C3331" s="17" t="n">
        <f aca="false">MONTH(A3331)</f>
        <v>7</v>
      </c>
      <c r="D3331" s="6" t="str">
        <f aca="false">IF(MONTH(A3331)&gt;=4,"FY "&amp;YEAR(A3331)&amp;"-"&amp;RIGHT(YEAR(A3331)+1,2),"FY "&amp;(YEAR(A3331)-1)&amp;"-"&amp;RIGHT(YEAR(A3331),2))</f>
        <v>FY 2014-15</v>
      </c>
      <c r="E3331" s="6" t="str">
        <f aca="false">IF(AND(V3331&lt;&gt;"",W3331&lt;&gt;""),"Yes","No")</f>
        <v>Yes</v>
      </c>
      <c r="F3331" s="18" t="n">
        <f aca="false">Total!F3331</f>
        <v>3272.63</v>
      </c>
      <c r="G3331" s="18" t="n">
        <f aca="false">Total!G3331</f>
        <v>2684.04</v>
      </c>
      <c r="H3331" s="18" t="n">
        <f aca="false">Total!H3331</f>
        <v>588.59</v>
      </c>
      <c r="I3331" s="18" t="n">
        <f aca="false">Total!I3331</f>
        <v>97.56</v>
      </c>
      <c r="J3331" s="18" t="n">
        <f aca="false">IF($V3331="","",INDEX('Stock Exchange'!F$5:F$2450,$V3331))</f>
        <v>3253.49</v>
      </c>
      <c r="K3331" s="18" t="n">
        <f aca="false">IF($V3331="","",INDEX('Stock Exchange'!G$5:G$2450,$V3331))</f>
        <v>2677.58</v>
      </c>
      <c r="L3331" s="18" t="n">
        <f aca="false">IF($V3331="","",INDEX('Stock Exchange'!H$5:H$2450,$V3331))</f>
        <v>575.91</v>
      </c>
      <c r="M3331" s="18" t="n">
        <f aca="false">IF($V3331="","",INDEX('Stock Exchange'!I$5:I$2450,$V3331))</f>
        <v>95.46</v>
      </c>
      <c r="N3331" s="18" t="n">
        <f aca="false">IF($W3331="","",INDEX(Primary!F$5:F$2450,$W3331))</f>
        <v>19.14</v>
      </c>
      <c r="O3331" s="18" t="n">
        <f aca="false">IF($W3331="","",INDEX(Primary!G$5:G$2450,$W3331))</f>
        <v>6.46</v>
      </c>
      <c r="P3331" s="18" t="n">
        <f aca="false">IF($W3331="","",INDEX(Primary!H$5:H$2450,$W3331))</f>
        <v>12.68</v>
      </c>
      <c r="Q3331" s="18" t="n">
        <f aca="false">IF($W3331="","",INDEX(Primary!I$5:I$2450,$W3331))</f>
        <v>2.1</v>
      </c>
      <c r="R3331" s="19" t="n">
        <f aca="false">IF($E3331="Yes",L3331+P3331,"")</f>
        <v>588.59</v>
      </c>
      <c r="S3331" s="19" t="n">
        <f aca="false">IF($E3331="Yes",H3331-R3331,"")</f>
        <v>0</v>
      </c>
      <c r="T3331" s="6" t="str">
        <f aca="false">IF($E3331="Yes",IF(ROUND(ABS(S3331),2)&lt;=$T$2,"OK","CHECK"),"n/a")</f>
        <v>OK</v>
      </c>
      <c r="U3331" s="20" t="n">
        <f aca="false">Total!J3331</f>
        <v>60.33</v>
      </c>
      <c r="V3331" s="17" t="n">
        <f aca="false">IFERROR(MATCH($A3331,'Stock Exchange'!$A$5:$A$2450,0),"")</f>
        <v>1113</v>
      </c>
      <c r="W3331" s="17" t="n">
        <f aca="false">IFERROR(MATCH($A3331,Primary!$A$5:$A$2450,0),"")</f>
        <v>1113</v>
      </c>
    </row>
    <row r="3332" customFormat="false" ht="15" hidden="false" customHeight="false" outlineLevel="0" collapsed="false">
      <c r="A3332" s="16" t="n">
        <f aca="false">Total!A3332</f>
        <v>41842</v>
      </c>
      <c r="B3332" s="17" t="n">
        <f aca="false">YEAR(A3332)</f>
        <v>2014</v>
      </c>
      <c r="C3332" s="17" t="n">
        <f aca="false">MONTH(A3332)</f>
        <v>7</v>
      </c>
      <c r="D3332" s="6" t="str">
        <f aca="false">IF(MONTH(A3332)&gt;=4,"FY "&amp;YEAR(A3332)&amp;"-"&amp;RIGHT(YEAR(A3332)+1,2),"FY "&amp;(YEAR(A3332)-1)&amp;"-"&amp;RIGHT(YEAR(A3332),2))</f>
        <v>FY 2014-15</v>
      </c>
      <c r="E3332" s="6" t="str">
        <f aca="false">IF(AND(V3332&lt;&gt;"",W3332&lt;&gt;""),"Yes","No")</f>
        <v>Yes</v>
      </c>
      <c r="F3332" s="18" t="n">
        <f aca="false">Total!F3332</f>
        <v>2725.92</v>
      </c>
      <c r="G3332" s="18" t="n">
        <f aca="false">Total!G3332</f>
        <v>2481.44</v>
      </c>
      <c r="H3332" s="18" t="n">
        <f aca="false">Total!H3332</f>
        <v>244.48</v>
      </c>
      <c r="I3332" s="18" t="n">
        <f aca="false">Total!I3332</f>
        <v>40.62</v>
      </c>
      <c r="J3332" s="18" t="n">
        <f aca="false">IF($V3332="","",INDEX('Stock Exchange'!F$5:F$2450,$V3332))</f>
        <v>2690.69</v>
      </c>
      <c r="K3332" s="18" t="n">
        <f aca="false">IF($V3332="","",INDEX('Stock Exchange'!G$5:G$2450,$V3332))</f>
        <v>2475.09</v>
      </c>
      <c r="L3332" s="18" t="n">
        <f aca="false">IF($V3332="","",INDEX('Stock Exchange'!H$5:H$2450,$V3332))</f>
        <v>215.6</v>
      </c>
      <c r="M3332" s="18" t="n">
        <f aca="false">IF($V3332="","",INDEX('Stock Exchange'!I$5:I$2450,$V3332))</f>
        <v>35.82</v>
      </c>
      <c r="N3332" s="18" t="n">
        <f aca="false">IF($W3332="","",INDEX(Primary!F$5:F$2450,$W3332))</f>
        <v>35.23</v>
      </c>
      <c r="O3332" s="18" t="n">
        <f aca="false">IF($W3332="","",INDEX(Primary!G$5:G$2450,$W3332))</f>
        <v>6.35</v>
      </c>
      <c r="P3332" s="18" t="n">
        <f aca="false">IF($W3332="","",INDEX(Primary!H$5:H$2450,$W3332))</f>
        <v>28.88</v>
      </c>
      <c r="Q3332" s="18" t="n">
        <f aca="false">IF($W3332="","",INDEX(Primary!I$5:I$2450,$W3332))</f>
        <v>4.8</v>
      </c>
      <c r="R3332" s="19" t="n">
        <f aca="false">IF($E3332="Yes",L3332+P3332,"")</f>
        <v>244.48</v>
      </c>
      <c r="S3332" s="19" t="n">
        <f aca="false">IF($E3332="Yes",H3332-R3332,"")</f>
        <v>0</v>
      </c>
      <c r="T3332" s="6" t="str">
        <f aca="false">IF($E3332="Yes",IF(ROUND(ABS(S3332),2)&lt;=$T$2,"OK","CHECK"),"n/a")</f>
        <v>OK</v>
      </c>
      <c r="U3332" s="20" t="n">
        <f aca="false">Total!J3332</f>
        <v>60.1853</v>
      </c>
      <c r="V3332" s="17" t="n">
        <f aca="false">IFERROR(MATCH($A3332,'Stock Exchange'!$A$5:$A$2450,0),"")</f>
        <v>1114</v>
      </c>
      <c r="W3332" s="17" t="n">
        <f aca="false">IFERROR(MATCH($A3332,Primary!$A$5:$A$2450,0),"")</f>
        <v>1114</v>
      </c>
    </row>
    <row r="3333" customFormat="false" ht="15" hidden="false" customHeight="false" outlineLevel="0" collapsed="false">
      <c r="A3333" s="16" t="n">
        <f aca="false">Total!A3333</f>
        <v>41843</v>
      </c>
      <c r="B3333" s="17" t="n">
        <f aca="false">YEAR(A3333)</f>
        <v>2014</v>
      </c>
      <c r="C3333" s="17" t="n">
        <f aca="false">MONTH(A3333)</f>
        <v>7</v>
      </c>
      <c r="D3333" s="6" t="str">
        <f aca="false">IF(MONTH(A3333)&gt;=4,"FY "&amp;YEAR(A3333)&amp;"-"&amp;RIGHT(YEAR(A3333)+1,2),"FY "&amp;(YEAR(A3333)-1)&amp;"-"&amp;RIGHT(YEAR(A3333),2))</f>
        <v>FY 2014-15</v>
      </c>
      <c r="E3333" s="6" t="str">
        <f aca="false">IF(AND(V3333&lt;&gt;"",W3333&lt;&gt;""),"Yes","No")</f>
        <v>Yes</v>
      </c>
      <c r="F3333" s="18" t="n">
        <f aca="false">Total!F3333</f>
        <v>3450.09</v>
      </c>
      <c r="G3333" s="18" t="n">
        <f aca="false">Total!G3333</f>
        <v>3077.78</v>
      </c>
      <c r="H3333" s="18" t="n">
        <f aca="false">Total!H3333</f>
        <v>372.31</v>
      </c>
      <c r="I3333" s="18" t="n">
        <f aca="false">Total!I3333</f>
        <v>61.81</v>
      </c>
      <c r="J3333" s="18" t="n">
        <f aca="false">IF($V3333="","",INDEX('Stock Exchange'!F$5:F$2450,$V3333))</f>
        <v>3443.83</v>
      </c>
      <c r="K3333" s="18" t="n">
        <f aca="false">IF($V3333="","",INDEX('Stock Exchange'!G$5:G$2450,$V3333))</f>
        <v>3071.58</v>
      </c>
      <c r="L3333" s="18" t="n">
        <f aca="false">IF($V3333="","",INDEX('Stock Exchange'!H$5:H$2450,$V3333))</f>
        <v>372.25</v>
      </c>
      <c r="M3333" s="18" t="n">
        <f aca="false">IF($V3333="","",INDEX('Stock Exchange'!I$5:I$2450,$V3333))</f>
        <v>61.8</v>
      </c>
      <c r="N3333" s="18" t="n">
        <f aca="false">IF($W3333="","",INDEX(Primary!F$5:F$2450,$W3333))</f>
        <v>6.26</v>
      </c>
      <c r="O3333" s="18" t="n">
        <f aca="false">IF($W3333="","",INDEX(Primary!G$5:G$2450,$W3333))</f>
        <v>6.2</v>
      </c>
      <c r="P3333" s="18" t="n">
        <f aca="false">IF($W3333="","",INDEX(Primary!H$5:H$2450,$W3333))</f>
        <v>0.06</v>
      </c>
      <c r="Q3333" s="18" t="n">
        <f aca="false">IF($W3333="","",INDEX(Primary!I$5:I$2450,$W3333))</f>
        <v>0.01</v>
      </c>
      <c r="R3333" s="19" t="n">
        <f aca="false">IF($E3333="Yes",L3333+P3333,"")</f>
        <v>372.31</v>
      </c>
      <c r="S3333" s="19" t="n">
        <f aca="false">IF($E3333="Yes",H3333-R3333,"")</f>
        <v>0</v>
      </c>
      <c r="T3333" s="6" t="str">
        <f aca="false">IF($E3333="Yes",IF(ROUND(ABS(S3333),2)&lt;=$T$2,"OK","CHECK"),"n/a")</f>
        <v>OK</v>
      </c>
      <c r="U3333" s="20" t="n">
        <f aca="false">Total!J3333</f>
        <v>60.236</v>
      </c>
      <c r="V3333" s="17" t="n">
        <f aca="false">IFERROR(MATCH($A3333,'Stock Exchange'!$A$5:$A$2450,0),"")</f>
        <v>1115</v>
      </c>
      <c r="W3333" s="17" t="n">
        <f aca="false">IFERROR(MATCH($A3333,Primary!$A$5:$A$2450,0),"")</f>
        <v>1115</v>
      </c>
    </row>
    <row r="3334" customFormat="false" ht="15" hidden="false" customHeight="false" outlineLevel="0" collapsed="false">
      <c r="A3334" s="16" t="n">
        <f aca="false">Total!A3334</f>
        <v>41844</v>
      </c>
      <c r="B3334" s="17" t="n">
        <f aca="false">YEAR(A3334)</f>
        <v>2014</v>
      </c>
      <c r="C3334" s="17" t="n">
        <f aca="false">MONTH(A3334)</f>
        <v>7</v>
      </c>
      <c r="D3334" s="6" t="str">
        <f aca="false">IF(MONTH(A3334)&gt;=4,"FY "&amp;YEAR(A3334)&amp;"-"&amp;RIGHT(YEAR(A3334)+1,2),"FY "&amp;(YEAR(A3334)-1)&amp;"-"&amp;RIGHT(YEAR(A3334),2))</f>
        <v>FY 2014-15</v>
      </c>
      <c r="E3334" s="6" t="str">
        <f aca="false">IF(AND(V3334&lt;&gt;"",W3334&lt;&gt;""),"Yes","No")</f>
        <v>Yes</v>
      </c>
      <c r="F3334" s="18" t="n">
        <f aca="false">Total!F3334</f>
        <v>3822.31</v>
      </c>
      <c r="G3334" s="18" t="n">
        <f aca="false">Total!G3334</f>
        <v>2982.93</v>
      </c>
      <c r="H3334" s="18" t="n">
        <f aca="false">Total!H3334</f>
        <v>839.38</v>
      </c>
      <c r="I3334" s="18" t="n">
        <f aca="false">Total!I3334</f>
        <v>139.48</v>
      </c>
      <c r="J3334" s="18" t="n">
        <f aca="false">IF($V3334="","",INDEX('Stock Exchange'!F$5:F$2450,$V3334))</f>
        <v>3698.25</v>
      </c>
      <c r="K3334" s="18" t="n">
        <f aca="false">IF($V3334="","",INDEX('Stock Exchange'!G$5:G$2450,$V3334))</f>
        <v>2976.56</v>
      </c>
      <c r="L3334" s="18" t="n">
        <f aca="false">IF($V3334="","",INDEX('Stock Exchange'!H$5:H$2450,$V3334))</f>
        <v>721.69</v>
      </c>
      <c r="M3334" s="18" t="n">
        <f aca="false">IF($V3334="","",INDEX('Stock Exchange'!I$5:I$2450,$V3334))</f>
        <v>119.92</v>
      </c>
      <c r="N3334" s="18" t="n">
        <f aca="false">IF($W3334="","",INDEX(Primary!F$5:F$2450,$W3334))</f>
        <v>124.06</v>
      </c>
      <c r="O3334" s="18" t="n">
        <f aca="false">IF($W3334="","",INDEX(Primary!G$5:G$2450,$W3334))</f>
        <v>6.37</v>
      </c>
      <c r="P3334" s="18" t="n">
        <f aca="false">IF($W3334="","",INDEX(Primary!H$5:H$2450,$W3334))</f>
        <v>117.69</v>
      </c>
      <c r="Q3334" s="18" t="n">
        <f aca="false">IF($W3334="","",INDEX(Primary!I$5:I$2450,$W3334))</f>
        <v>19.56</v>
      </c>
      <c r="R3334" s="19" t="n">
        <f aca="false">IF($E3334="Yes",L3334+P3334,"")</f>
        <v>839.38</v>
      </c>
      <c r="S3334" s="19" t="n">
        <f aca="false">IF($E3334="Yes",H3334-R3334,"")</f>
        <v>0</v>
      </c>
      <c r="T3334" s="6" t="str">
        <f aca="false">IF($E3334="Yes",IF(ROUND(ABS(S3334),2)&lt;=$T$2,"OK","CHECK"),"n/a")</f>
        <v>OK</v>
      </c>
      <c r="U3334" s="20" t="n">
        <f aca="false">Total!J3334</f>
        <v>60.183</v>
      </c>
      <c r="V3334" s="17" t="n">
        <f aca="false">IFERROR(MATCH($A3334,'Stock Exchange'!$A$5:$A$2450,0),"")</f>
        <v>1116</v>
      </c>
      <c r="W3334" s="17" t="n">
        <f aca="false">IFERROR(MATCH($A3334,Primary!$A$5:$A$2450,0),"")</f>
        <v>1116</v>
      </c>
    </row>
    <row r="3335" customFormat="false" ht="15" hidden="false" customHeight="false" outlineLevel="0" collapsed="false">
      <c r="A3335" s="16" t="n">
        <f aca="false">Total!A3335</f>
        <v>41845</v>
      </c>
      <c r="B3335" s="17" t="n">
        <f aca="false">YEAR(A3335)</f>
        <v>2014</v>
      </c>
      <c r="C3335" s="17" t="n">
        <f aca="false">MONTH(A3335)</f>
        <v>7</v>
      </c>
      <c r="D3335" s="6" t="str">
        <f aca="false">IF(MONTH(A3335)&gt;=4,"FY "&amp;YEAR(A3335)&amp;"-"&amp;RIGHT(YEAR(A3335)+1,2),"FY "&amp;(YEAR(A3335)-1)&amp;"-"&amp;RIGHT(YEAR(A3335),2))</f>
        <v>FY 2014-15</v>
      </c>
      <c r="E3335" s="6" t="str">
        <f aca="false">IF(AND(V3335&lt;&gt;"",W3335&lt;&gt;""),"Yes","No")</f>
        <v>Yes</v>
      </c>
      <c r="F3335" s="18" t="n">
        <f aca="false">Total!F3335</f>
        <v>3349.3</v>
      </c>
      <c r="G3335" s="18" t="n">
        <f aca="false">Total!G3335</f>
        <v>2982.97</v>
      </c>
      <c r="H3335" s="18" t="n">
        <f aca="false">Total!H3335</f>
        <v>366.33</v>
      </c>
      <c r="I3335" s="18" t="n">
        <f aca="false">Total!I3335</f>
        <v>61.05</v>
      </c>
      <c r="J3335" s="18" t="n">
        <f aca="false">IF($V3335="","",INDEX('Stock Exchange'!F$5:F$2450,$V3335))</f>
        <v>3273.75</v>
      </c>
      <c r="K3335" s="18" t="n">
        <f aca="false">IF($V3335="","",INDEX('Stock Exchange'!G$5:G$2450,$V3335))</f>
        <v>2982.96</v>
      </c>
      <c r="L3335" s="18" t="n">
        <f aca="false">IF($V3335="","",INDEX('Stock Exchange'!H$5:H$2450,$V3335))</f>
        <v>290.79</v>
      </c>
      <c r="M3335" s="18" t="n">
        <f aca="false">IF($V3335="","",INDEX('Stock Exchange'!I$5:I$2450,$V3335))</f>
        <v>48.46</v>
      </c>
      <c r="N3335" s="18" t="n">
        <f aca="false">IF($W3335="","",INDEX(Primary!F$5:F$2450,$W3335))</f>
        <v>75.55</v>
      </c>
      <c r="O3335" s="18" t="n">
        <f aca="false">IF($W3335="","",INDEX(Primary!G$5:G$2450,$W3335))</f>
        <v>0.01</v>
      </c>
      <c r="P3335" s="18" t="n">
        <f aca="false">IF($W3335="","",INDEX(Primary!H$5:H$2450,$W3335))</f>
        <v>75.54</v>
      </c>
      <c r="Q3335" s="18" t="n">
        <f aca="false">IF($W3335="","",INDEX(Primary!I$5:I$2450,$W3335))</f>
        <v>12.59</v>
      </c>
      <c r="R3335" s="19" t="n">
        <f aca="false">IF($E3335="Yes",L3335+P3335,"")</f>
        <v>366.33</v>
      </c>
      <c r="S3335" s="19" t="n">
        <f aca="false">IF($E3335="Yes",H3335-R3335,"")</f>
        <v>0</v>
      </c>
      <c r="T3335" s="6" t="str">
        <f aca="false">IF($E3335="Yes",IF(ROUND(ABS(S3335),2)&lt;=$T$2,"OK","CHECK"),"n/a")</f>
        <v>OK</v>
      </c>
      <c r="U3335" s="20" t="n">
        <f aca="false">Total!J3335</f>
        <v>60.002</v>
      </c>
      <c r="V3335" s="17" t="n">
        <f aca="false">IFERROR(MATCH($A3335,'Stock Exchange'!$A$5:$A$2450,0),"")</f>
        <v>1117</v>
      </c>
      <c r="W3335" s="17" t="n">
        <f aca="false">IFERROR(MATCH($A3335,Primary!$A$5:$A$2450,0),"")</f>
        <v>1117</v>
      </c>
    </row>
    <row r="3336" customFormat="false" ht="15" hidden="false" customHeight="false" outlineLevel="0" collapsed="false">
      <c r="A3336" s="16" t="n">
        <f aca="false">Total!A3336</f>
        <v>41848</v>
      </c>
      <c r="B3336" s="17" t="n">
        <f aca="false">YEAR(A3336)</f>
        <v>2014</v>
      </c>
      <c r="C3336" s="17" t="n">
        <f aca="false">MONTH(A3336)</f>
        <v>7</v>
      </c>
      <c r="D3336" s="6" t="str">
        <f aca="false">IF(MONTH(A3336)&gt;=4,"FY "&amp;YEAR(A3336)&amp;"-"&amp;RIGHT(YEAR(A3336)+1,2),"FY "&amp;(YEAR(A3336)-1)&amp;"-"&amp;RIGHT(YEAR(A3336),2))</f>
        <v>FY 2014-15</v>
      </c>
      <c r="E3336" s="6" t="str">
        <f aca="false">IF(AND(V3336&lt;&gt;"",W3336&lt;&gt;""),"Yes","No")</f>
        <v>Yes</v>
      </c>
      <c r="F3336" s="18" t="n">
        <f aca="false">Total!F3336</f>
        <v>3737.82</v>
      </c>
      <c r="G3336" s="18" t="n">
        <f aca="false">Total!G3336</f>
        <v>3616.94</v>
      </c>
      <c r="H3336" s="18" t="n">
        <f aca="false">Total!H3336</f>
        <v>120.88</v>
      </c>
      <c r="I3336" s="18" t="n">
        <f aca="false">Total!I3336</f>
        <v>20.1</v>
      </c>
      <c r="J3336" s="18" t="n">
        <f aca="false">IF($V3336="","",INDEX('Stock Exchange'!F$5:F$2450,$V3336))</f>
        <v>3734.97</v>
      </c>
      <c r="K3336" s="18" t="n">
        <f aca="false">IF($V3336="","",INDEX('Stock Exchange'!G$5:G$2450,$V3336))</f>
        <v>3616.92</v>
      </c>
      <c r="L3336" s="18" t="n">
        <f aca="false">IF($V3336="","",INDEX('Stock Exchange'!H$5:H$2450,$V3336))</f>
        <v>118.05</v>
      </c>
      <c r="M3336" s="18" t="n">
        <f aca="false">IF($V3336="","",INDEX('Stock Exchange'!I$5:I$2450,$V3336))</f>
        <v>19.63</v>
      </c>
      <c r="N3336" s="18" t="n">
        <f aca="false">IF($W3336="","",INDEX(Primary!F$5:F$2450,$W3336))</f>
        <v>2.85</v>
      </c>
      <c r="O3336" s="18" t="n">
        <f aca="false">IF($W3336="","",INDEX(Primary!G$5:G$2450,$W3336))</f>
        <v>0.02</v>
      </c>
      <c r="P3336" s="18" t="n">
        <f aca="false">IF($W3336="","",INDEX(Primary!H$5:H$2450,$W3336))</f>
        <v>2.83</v>
      </c>
      <c r="Q3336" s="18" t="n">
        <f aca="false">IF($W3336="","",INDEX(Primary!I$5:I$2450,$W3336))</f>
        <v>0.47</v>
      </c>
      <c r="R3336" s="19" t="n">
        <f aca="false">IF($E3336="Yes",L3336+P3336,"")</f>
        <v>120.88</v>
      </c>
      <c r="S3336" s="19" t="n">
        <f aca="false">IF($E3336="Yes",H3336-R3336,"")</f>
        <v>0</v>
      </c>
      <c r="T3336" s="6" t="str">
        <f aca="false">IF($E3336="Yes",IF(ROUND(ABS(S3336),2)&lt;=$T$2,"OK","CHECK"),"n/a")</f>
        <v>OK</v>
      </c>
      <c r="U3336" s="20" t="n">
        <f aca="false">Total!J3336</f>
        <v>60.1448</v>
      </c>
      <c r="V3336" s="17" t="n">
        <f aca="false">IFERROR(MATCH($A3336,'Stock Exchange'!$A$5:$A$2450,0),"")</f>
        <v>1118</v>
      </c>
      <c r="W3336" s="17" t="n">
        <f aca="false">IFERROR(MATCH($A3336,Primary!$A$5:$A$2450,0),"")</f>
        <v>1118</v>
      </c>
    </row>
    <row r="3337" customFormat="false" ht="15" hidden="false" customHeight="false" outlineLevel="0" collapsed="false">
      <c r="A3337" s="16" t="n">
        <f aca="false">Total!A3337</f>
        <v>41850</v>
      </c>
      <c r="B3337" s="17" t="n">
        <f aca="false">YEAR(A3337)</f>
        <v>2014</v>
      </c>
      <c r="C3337" s="17" t="n">
        <f aca="false">MONTH(A3337)</f>
        <v>7</v>
      </c>
      <c r="D3337" s="6" t="str">
        <f aca="false">IF(MONTH(A3337)&gt;=4,"FY "&amp;YEAR(A3337)&amp;"-"&amp;RIGHT(YEAR(A3337)+1,2),"FY "&amp;(YEAR(A3337)-1)&amp;"-"&amp;RIGHT(YEAR(A3337),2))</f>
        <v>FY 2014-15</v>
      </c>
      <c r="E3337" s="6" t="str">
        <f aca="false">IF(AND(V3337&lt;&gt;"",W3337&lt;&gt;""),"Yes","No")</f>
        <v>Yes</v>
      </c>
      <c r="F3337" s="18" t="n">
        <f aca="false">Total!F3337</f>
        <v>2921.34</v>
      </c>
      <c r="G3337" s="18" t="n">
        <f aca="false">Total!G3337</f>
        <v>2808.32</v>
      </c>
      <c r="H3337" s="18" t="n">
        <f aca="false">Total!H3337</f>
        <v>113.02</v>
      </c>
      <c r="I3337" s="18" t="n">
        <f aca="false">Total!I3337</f>
        <v>18.8</v>
      </c>
      <c r="J3337" s="18" t="n">
        <f aca="false">IF($V3337="","",INDEX('Stock Exchange'!F$5:F$2450,$V3337))</f>
        <v>2921.33</v>
      </c>
      <c r="K3337" s="18" t="n">
        <f aca="false">IF($V3337="","",INDEX('Stock Exchange'!G$5:G$2450,$V3337))</f>
        <v>2808.31</v>
      </c>
      <c r="L3337" s="18" t="n">
        <f aca="false">IF($V3337="","",INDEX('Stock Exchange'!H$5:H$2450,$V3337))</f>
        <v>113.02</v>
      </c>
      <c r="M3337" s="18" t="n">
        <f aca="false">IF($V3337="","",INDEX('Stock Exchange'!I$5:I$2450,$V3337))</f>
        <v>18.8</v>
      </c>
      <c r="N3337" s="18" t="n">
        <f aca="false">IF($W3337="","",INDEX(Primary!F$5:F$2450,$W3337))</f>
        <v>0.01</v>
      </c>
      <c r="O3337" s="18" t="n">
        <f aca="false">IF($W3337="","",INDEX(Primary!G$5:G$2450,$W3337))</f>
        <v>0.01</v>
      </c>
      <c r="P3337" s="18" t="n">
        <f aca="false">IF($W3337="","",INDEX(Primary!H$5:H$2450,$W3337))</f>
        <v>0</v>
      </c>
      <c r="Q3337" s="18" t="n">
        <f aca="false">IF($W3337="","",INDEX(Primary!I$5:I$2450,$W3337))</f>
        <v>0</v>
      </c>
      <c r="R3337" s="19" t="n">
        <f aca="false">IF($E3337="Yes",L3337+P3337,"")</f>
        <v>113.02</v>
      </c>
      <c r="S3337" s="19" t="n">
        <f aca="false">IF($E3337="Yes",H3337-R3337,"")</f>
        <v>0</v>
      </c>
      <c r="T3337" s="6" t="str">
        <f aca="false">IF($E3337="Yes",IF(ROUND(ABS(S3337),2)&lt;=$T$2,"OK","CHECK"),"n/a")</f>
        <v>OK</v>
      </c>
      <c r="U3337" s="20" t="n">
        <f aca="false">Total!J3337</f>
        <v>60.1013</v>
      </c>
      <c r="V3337" s="17" t="n">
        <f aca="false">IFERROR(MATCH($A3337,'Stock Exchange'!$A$5:$A$2450,0),"")</f>
        <v>1119</v>
      </c>
      <c r="W3337" s="17" t="n">
        <f aca="false">IFERROR(MATCH($A3337,Primary!$A$5:$A$2450,0),"")</f>
        <v>1119</v>
      </c>
    </row>
    <row r="3338" customFormat="false" ht="15" hidden="false" customHeight="false" outlineLevel="0" collapsed="false">
      <c r="A3338" s="16" t="n">
        <f aca="false">Total!A3338</f>
        <v>41851</v>
      </c>
      <c r="B3338" s="17" t="n">
        <f aca="false">YEAR(A3338)</f>
        <v>2014</v>
      </c>
      <c r="C3338" s="17" t="n">
        <f aca="false">MONTH(A3338)</f>
        <v>7</v>
      </c>
      <c r="D3338" s="6" t="str">
        <f aca="false">IF(MONTH(A3338)&gt;=4,"FY "&amp;YEAR(A3338)&amp;"-"&amp;RIGHT(YEAR(A3338)+1,2),"FY "&amp;(YEAR(A3338)-1)&amp;"-"&amp;RIGHT(YEAR(A3338),2))</f>
        <v>FY 2014-15</v>
      </c>
      <c r="E3338" s="6" t="str">
        <f aca="false">IF(AND(V3338&lt;&gt;"",W3338&lt;&gt;""),"Yes","No")</f>
        <v>Yes</v>
      </c>
      <c r="F3338" s="18" t="n">
        <f aca="false">Total!F3338</f>
        <v>6137.84</v>
      </c>
      <c r="G3338" s="18" t="n">
        <f aca="false">Total!G3338</f>
        <v>6427.27</v>
      </c>
      <c r="H3338" s="18" t="n">
        <f aca="false">Total!H3338</f>
        <v>-289.43</v>
      </c>
      <c r="I3338" s="18" t="n">
        <f aca="false">Total!I3338</f>
        <v>-48.12</v>
      </c>
      <c r="J3338" s="18" t="n">
        <f aca="false">IF($V3338="","",INDEX('Stock Exchange'!F$5:F$2450,$V3338))</f>
        <v>6129.24</v>
      </c>
      <c r="K3338" s="18" t="n">
        <f aca="false">IF($V3338="","",INDEX('Stock Exchange'!G$5:G$2450,$V3338))</f>
        <v>6427.16</v>
      </c>
      <c r="L3338" s="18" t="n">
        <f aca="false">IF($V3338="","",INDEX('Stock Exchange'!H$5:H$2450,$V3338))</f>
        <v>-297.92</v>
      </c>
      <c r="M3338" s="18" t="n">
        <f aca="false">IF($V3338="","",INDEX('Stock Exchange'!I$5:I$2450,$V3338))</f>
        <v>-49.53</v>
      </c>
      <c r="N3338" s="18" t="n">
        <f aca="false">IF($W3338="","",INDEX(Primary!F$5:F$2450,$W3338))</f>
        <v>8.6</v>
      </c>
      <c r="O3338" s="18" t="n">
        <f aca="false">IF($W3338="","",INDEX(Primary!G$5:G$2450,$W3338))</f>
        <v>0.11</v>
      </c>
      <c r="P3338" s="18" t="n">
        <f aca="false">IF($W3338="","",INDEX(Primary!H$5:H$2450,$W3338))</f>
        <v>8.49</v>
      </c>
      <c r="Q3338" s="18" t="n">
        <f aca="false">IF($W3338="","",INDEX(Primary!I$5:I$2450,$W3338))</f>
        <v>1.41</v>
      </c>
      <c r="R3338" s="19" t="n">
        <f aca="false">IF($E3338="Yes",L3338+P3338,"")</f>
        <v>-289.43</v>
      </c>
      <c r="S3338" s="19" t="n">
        <f aca="false">IF($E3338="Yes",H3338-R3338,"")</f>
        <v>0</v>
      </c>
      <c r="T3338" s="6" t="str">
        <f aca="false">IF($E3338="Yes",IF(ROUND(ABS(S3338),2)&lt;=$T$2,"OK","CHECK"),"n/a")</f>
        <v>OK</v>
      </c>
      <c r="U3338" s="20" t="n">
        <f aca="false">Total!J3338</f>
        <v>60.1485</v>
      </c>
      <c r="V3338" s="17" t="n">
        <f aca="false">IFERROR(MATCH($A3338,'Stock Exchange'!$A$5:$A$2450,0),"")</f>
        <v>1120</v>
      </c>
      <c r="W3338" s="17" t="n">
        <f aca="false">IFERROR(MATCH($A3338,Primary!$A$5:$A$2450,0),"")</f>
        <v>1120</v>
      </c>
    </row>
    <row r="3339" customFormat="false" ht="15" hidden="false" customHeight="false" outlineLevel="0" collapsed="false">
      <c r="A3339" s="16" t="n">
        <f aca="false">Total!A3339</f>
        <v>41852</v>
      </c>
      <c r="B3339" s="17" t="n">
        <f aca="false">YEAR(A3339)</f>
        <v>2014</v>
      </c>
      <c r="C3339" s="17" t="n">
        <f aca="false">MONTH(A3339)</f>
        <v>8</v>
      </c>
      <c r="D3339" s="6" t="str">
        <f aca="false">IF(MONTH(A3339)&gt;=4,"FY "&amp;YEAR(A3339)&amp;"-"&amp;RIGHT(YEAR(A3339)+1,2),"FY "&amp;(YEAR(A3339)-1)&amp;"-"&amp;RIGHT(YEAR(A3339),2))</f>
        <v>FY 2014-15</v>
      </c>
      <c r="E3339" s="6" t="str">
        <f aca="false">IF(AND(V3339&lt;&gt;"",W3339&lt;&gt;""),"Yes","No")</f>
        <v>Yes</v>
      </c>
      <c r="F3339" s="18" t="n">
        <f aca="false">Total!F3339</f>
        <v>7164.77</v>
      </c>
      <c r="G3339" s="18" t="n">
        <f aca="false">Total!G3339</f>
        <v>8675.06</v>
      </c>
      <c r="H3339" s="18" t="n">
        <f aca="false">Total!H3339</f>
        <v>-1510.29</v>
      </c>
      <c r="I3339" s="18" t="n">
        <f aca="false">Total!I3339</f>
        <v>-250.69</v>
      </c>
      <c r="J3339" s="18" t="n">
        <f aca="false">IF($V3339="","",INDEX('Stock Exchange'!F$5:F$2450,$V3339))</f>
        <v>7159.7</v>
      </c>
      <c r="K3339" s="18" t="n">
        <f aca="false">IF($V3339="","",INDEX('Stock Exchange'!G$5:G$2450,$V3339))</f>
        <v>8674.26</v>
      </c>
      <c r="L3339" s="18" t="n">
        <f aca="false">IF($V3339="","",INDEX('Stock Exchange'!H$5:H$2450,$V3339))</f>
        <v>-1514.56</v>
      </c>
      <c r="M3339" s="18" t="n">
        <f aca="false">IF($V3339="","",INDEX('Stock Exchange'!I$5:I$2450,$V3339))</f>
        <v>-251.4</v>
      </c>
      <c r="N3339" s="18" t="n">
        <f aca="false">IF($W3339="","",INDEX(Primary!F$5:F$2450,$W3339))</f>
        <v>5.07</v>
      </c>
      <c r="O3339" s="18" t="n">
        <f aca="false">IF($W3339="","",INDEX(Primary!G$5:G$2450,$W3339))</f>
        <v>0.8</v>
      </c>
      <c r="P3339" s="18" t="n">
        <f aca="false">IF($W3339="","",INDEX(Primary!H$5:H$2450,$W3339))</f>
        <v>4.27</v>
      </c>
      <c r="Q3339" s="18" t="n">
        <f aca="false">IF($W3339="","",INDEX(Primary!I$5:I$2450,$W3339))</f>
        <v>0.71</v>
      </c>
      <c r="R3339" s="19" t="n">
        <f aca="false">IF($E3339="Yes",L3339+P3339,"")</f>
        <v>-1510.29</v>
      </c>
      <c r="S3339" s="19" t="n">
        <f aca="false">IF($E3339="Yes",H3339-R3339,"")</f>
        <v>0</v>
      </c>
      <c r="T3339" s="6" t="str">
        <f aca="false">IF($E3339="Yes",IF(ROUND(ABS(S3339),2)&lt;=$T$2,"OK","CHECK"),"n/a")</f>
        <v>OK</v>
      </c>
      <c r="U3339" s="20" t="n">
        <f aca="false">Total!J3339</f>
        <v>60.246</v>
      </c>
      <c r="V3339" s="17" t="n">
        <f aca="false">IFERROR(MATCH($A3339,'Stock Exchange'!$A$5:$A$2450,0),"")</f>
        <v>1121</v>
      </c>
      <c r="W3339" s="17" t="n">
        <f aca="false">IFERROR(MATCH($A3339,Primary!$A$5:$A$2450,0),"")</f>
        <v>1121</v>
      </c>
    </row>
    <row r="3340" customFormat="false" ht="15" hidden="false" customHeight="false" outlineLevel="0" collapsed="false">
      <c r="A3340" s="16" t="n">
        <f aca="false">Total!A3340</f>
        <v>41855</v>
      </c>
      <c r="B3340" s="17" t="n">
        <f aca="false">YEAR(A3340)</f>
        <v>2014</v>
      </c>
      <c r="C3340" s="17" t="n">
        <f aca="false">MONTH(A3340)</f>
        <v>8</v>
      </c>
      <c r="D3340" s="6" t="str">
        <f aca="false">IF(MONTH(A3340)&gt;=4,"FY "&amp;YEAR(A3340)&amp;"-"&amp;RIGHT(YEAR(A3340)+1,2),"FY "&amp;(YEAR(A3340)-1)&amp;"-"&amp;RIGHT(YEAR(A3340),2))</f>
        <v>FY 2014-15</v>
      </c>
      <c r="E3340" s="6" t="str">
        <f aca="false">IF(AND(V3340&lt;&gt;"",W3340&lt;&gt;""),"Yes","No")</f>
        <v>Yes</v>
      </c>
      <c r="F3340" s="18" t="n">
        <f aca="false">Total!F3340</f>
        <v>4742.52</v>
      </c>
      <c r="G3340" s="18" t="n">
        <f aca="false">Total!G3340</f>
        <v>5854.71</v>
      </c>
      <c r="H3340" s="18" t="n">
        <f aca="false">Total!H3340</f>
        <v>-1112.19</v>
      </c>
      <c r="I3340" s="18" t="n">
        <f aca="false">Total!I3340</f>
        <v>-182.78</v>
      </c>
      <c r="J3340" s="18" t="n">
        <f aca="false">IF($V3340="","",INDEX('Stock Exchange'!F$5:F$2450,$V3340))</f>
        <v>4652.77</v>
      </c>
      <c r="K3340" s="18" t="n">
        <f aca="false">IF($V3340="","",INDEX('Stock Exchange'!G$5:G$2450,$V3340))</f>
        <v>5745.69</v>
      </c>
      <c r="L3340" s="18" t="n">
        <f aca="false">IF($V3340="","",INDEX('Stock Exchange'!H$5:H$2450,$V3340))</f>
        <v>-1092.92</v>
      </c>
      <c r="M3340" s="18" t="n">
        <f aca="false">IF($V3340="","",INDEX('Stock Exchange'!I$5:I$2450,$V3340))</f>
        <v>-179.61</v>
      </c>
      <c r="N3340" s="18" t="n">
        <f aca="false">IF($W3340="","",INDEX(Primary!F$5:F$2450,$W3340))</f>
        <v>89.75</v>
      </c>
      <c r="O3340" s="18" t="n">
        <f aca="false">IF($W3340="","",INDEX(Primary!G$5:G$2450,$W3340))</f>
        <v>109.02</v>
      </c>
      <c r="P3340" s="18" t="n">
        <f aca="false">IF($W3340="","",INDEX(Primary!H$5:H$2450,$W3340))</f>
        <v>-19.27</v>
      </c>
      <c r="Q3340" s="18" t="n">
        <f aca="false">IF($W3340="","",INDEX(Primary!I$5:I$2450,$W3340))</f>
        <v>-3.17</v>
      </c>
      <c r="R3340" s="19" t="n">
        <f aca="false">IF($E3340="Yes",L3340+P3340,"")</f>
        <v>-1112.19</v>
      </c>
      <c r="S3340" s="19" t="n">
        <f aca="false">IF($E3340="Yes",H3340-R3340,"")</f>
        <v>0</v>
      </c>
      <c r="T3340" s="6" t="str">
        <f aca="false">IF($E3340="Yes",IF(ROUND(ABS(S3340),2)&lt;=$T$2,"OK","CHECK"),"n/a")</f>
        <v>OK</v>
      </c>
      <c r="U3340" s="20" t="n">
        <f aca="false">Total!J3340</f>
        <v>60.851</v>
      </c>
      <c r="V3340" s="17" t="n">
        <f aca="false">IFERROR(MATCH($A3340,'Stock Exchange'!$A$5:$A$2450,0),"")</f>
        <v>1122</v>
      </c>
      <c r="W3340" s="17" t="n">
        <f aca="false">IFERROR(MATCH($A3340,Primary!$A$5:$A$2450,0),"")</f>
        <v>1122</v>
      </c>
    </row>
    <row r="3341" customFormat="false" ht="15" hidden="false" customHeight="false" outlineLevel="0" collapsed="false">
      <c r="A3341" s="16" t="n">
        <f aca="false">Total!A3341</f>
        <v>41856</v>
      </c>
      <c r="B3341" s="17" t="n">
        <f aca="false">YEAR(A3341)</f>
        <v>2014</v>
      </c>
      <c r="C3341" s="17" t="n">
        <f aca="false">MONTH(A3341)</f>
        <v>8</v>
      </c>
      <c r="D3341" s="6" t="str">
        <f aca="false">IF(MONTH(A3341)&gt;=4,"FY "&amp;YEAR(A3341)&amp;"-"&amp;RIGHT(YEAR(A3341)+1,2),"FY "&amp;(YEAR(A3341)-1)&amp;"-"&amp;RIGHT(YEAR(A3341),2))</f>
        <v>FY 2014-15</v>
      </c>
      <c r="E3341" s="6" t="str">
        <f aca="false">IF(AND(V3341&lt;&gt;"",W3341&lt;&gt;""),"Yes","No")</f>
        <v>Yes</v>
      </c>
      <c r="F3341" s="18" t="n">
        <f aca="false">Total!F3341</f>
        <v>4240.92</v>
      </c>
      <c r="G3341" s="18" t="n">
        <f aca="false">Total!G3341</f>
        <v>3813.89</v>
      </c>
      <c r="H3341" s="18" t="n">
        <f aca="false">Total!H3341</f>
        <v>427.03</v>
      </c>
      <c r="I3341" s="18" t="n">
        <f aca="false">Total!I3341</f>
        <v>69.98</v>
      </c>
      <c r="J3341" s="18" t="n">
        <f aca="false">IF($V3341="","",INDEX('Stock Exchange'!F$5:F$2450,$V3341))</f>
        <v>4240.92</v>
      </c>
      <c r="K3341" s="18" t="n">
        <f aca="false">IF($V3341="","",INDEX('Stock Exchange'!G$5:G$2450,$V3341))</f>
        <v>3809.99</v>
      </c>
      <c r="L3341" s="18" t="n">
        <f aca="false">IF($V3341="","",INDEX('Stock Exchange'!H$5:H$2450,$V3341))</f>
        <v>430.93</v>
      </c>
      <c r="M3341" s="18" t="n">
        <f aca="false">IF($V3341="","",INDEX('Stock Exchange'!I$5:I$2450,$V3341))</f>
        <v>70.62</v>
      </c>
      <c r="N3341" s="18" t="n">
        <f aca="false">IF($W3341="","",INDEX(Primary!F$5:F$2450,$W3341))</f>
        <v>0</v>
      </c>
      <c r="O3341" s="18" t="n">
        <f aca="false">IF($W3341="","",INDEX(Primary!G$5:G$2450,$W3341))</f>
        <v>3.9</v>
      </c>
      <c r="P3341" s="18" t="n">
        <f aca="false">IF($W3341="","",INDEX(Primary!H$5:H$2450,$W3341))</f>
        <v>-3.9</v>
      </c>
      <c r="Q3341" s="18" t="n">
        <f aca="false">IF($W3341="","",INDEX(Primary!I$5:I$2450,$W3341))</f>
        <v>-0.64</v>
      </c>
      <c r="R3341" s="19" t="n">
        <f aca="false">IF($E3341="Yes",L3341+P3341,"")</f>
        <v>427.03</v>
      </c>
      <c r="S3341" s="19" t="n">
        <f aca="false">IF($E3341="Yes",H3341-R3341,"")</f>
        <v>0</v>
      </c>
      <c r="T3341" s="6" t="str">
        <f aca="false">IF($E3341="Yes",IF(ROUND(ABS(S3341),2)&lt;=$T$2,"OK","CHECK"),"n/a")</f>
        <v>OK</v>
      </c>
      <c r="U3341" s="20" t="n">
        <f aca="false">Total!J3341</f>
        <v>61.0187</v>
      </c>
      <c r="V3341" s="17" t="n">
        <f aca="false">IFERROR(MATCH($A3341,'Stock Exchange'!$A$5:$A$2450,0),"")</f>
        <v>1123</v>
      </c>
      <c r="W3341" s="17" t="n">
        <f aca="false">IFERROR(MATCH($A3341,Primary!$A$5:$A$2450,0),"")</f>
        <v>1123</v>
      </c>
    </row>
    <row r="3342" customFormat="false" ht="15" hidden="false" customHeight="false" outlineLevel="0" collapsed="false">
      <c r="A3342" s="16" t="n">
        <f aca="false">Total!A3342</f>
        <v>41857</v>
      </c>
      <c r="B3342" s="17" t="n">
        <f aca="false">YEAR(A3342)</f>
        <v>2014</v>
      </c>
      <c r="C3342" s="17" t="n">
        <f aca="false">MONTH(A3342)</f>
        <v>8</v>
      </c>
      <c r="D3342" s="6" t="str">
        <f aca="false">IF(MONTH(A3342)&gt;=4,"FY "&amp;YEAR(A3342)&amp;"-"&amp;RIGHT(YEAR(A3342)+1,2),"FY "&amp;(YEAR(A3342)-1)&amp;"-"&amp;RIGHT(YEAR(A3342),2))</f>
        <v>FY 2014-15</v>
      </c>
      <c r="E3342" s="6" t="str">
        <f aca="false">IF(AND(V3342&lt;&gt;"",W3342&lt;&gt;""),"Yes","No")</f>
        <v>Yes</v>
      </c>
      <c r="F3342" s="18" t="n">
        <f aca="false">Total!F3342</f>
        <v>3002.2</v>
      </c>
      <c r="G3342" s="18" t="n">
        <f aca="false">Total!G3342</f>
        <v>2990.37</v>
      </c>
      <c r="H3342" s="18" t="n">
        <f aca="false">Total!H3342</f>
        <v>11.83</v>
      </c>
      <c r="I3342" s="18" t="n">
        <f aca="false">Total!I3342</f>
        <v>1.95</v>
      </c>
      <c r="J3342" s="18" t="n">
        <f aca="false">IF($V3342="","",INDEX('Stock Exchange'!F$5:F$2450,$V3342))</f>
        <v>3000.98</v>
      </c>
      <c r="K3342" s="18" t="n">
        <f aca="false">IF($V3342="","",INDEX('Stock Exchange'!G$5:G$2450,$V3342))</f>
        <v>2970.88</v>
      </c>
      <c r="L3342" s="18" t="n">
        <f aca="false">IF($V3342="","",INDEX('Stock Exchange'!H$5:H$2450,$V3342))</f>
        <v>30.1</v>
      </c>
      <c r="M3342" s="18" t="n">
        <f aca="false">IF($V3342="","",INDEX('Stock Exchange'!I$5:I$2450,$V3342))</f>
        <v>4.95</v>
      </c>
      <c r="N3342" s="18" t="n">
        <f aca="false">IF($W3342="","",INDEX(Primary!F$5:F$2450,$W3342))</f>
        <v>1.22</v>
      </c>
      <c r="O3342" s="18" t="n">
        <f aca="false">IF($W3342="","",INDEX(Primary!G$5:G$2450,$W3342))</f>
        <v>19.49</v>
      </c>
      <c r="P3342" s="18" t="n">
        <f aca="false">IF($W3342="","",INDEX(Primary!H$5:H$2450,$W3342))</f>
        <v>-18.27</v>
      </c>
      <c r="Q3342" s="18" t="n">
        <f aca="false">IF($W3342="","",INDEX(Primary!I$5:I$2450,$W3342))</f>
        <v>-3</v>
      </c>
      <c r="R3342" s="19" t="n">
        <f aca="false">IF($E3342="Yes",L3342+P3342,"")</f>
        <v>11.83</v>
      </c>
      <c r="S3342" s="19" t="n">
        <f aca="false">IF($E3342="Yes",H3342-R3342,"")</f>
        <v>0</v>
      </c>
      <c r="T3342" s="6" t="str">
        <f aca="false">IF($E3342="Yes",IF(ROUND(ABS(S3342),2)&lt;=$T$2,"OK","CHECK"),"n/a")</f>
        <v>OK</v>
      </c>
      <c r="U3342" s="20" t="n">
        <f aca="false">Total!J3342</f>
        <v>60.869</v>
      </c>
      <c r="V3342" s="17" t="n">
        <f aca="false">IFERROR(MATCH($A3342,'Stock Exchange'!$A$5:$A$2450,0),"")</f>
        <v>1124</v>
      </c>
      <c r="W3342" s="17" t="n">
        <f aca="false">IFERROR(MATCH($A3342,Primary!$A$5:$A$2450,0),"")</f>
        <v>1124</v>
      </c>
    </row>
    <row r="3343" customFormat="false" ht="15" hidden="false" customHeight="false" outlineLevel="0" collapsed="false">
      <c r="A3343" s="16" t="n">
        <f aca="false">Total!A3343</f>
        <v>41858</v>
      </c>
      <c r="B3343" s="17" t="n">
        <f aca="false">YEAR(A3343)</f>
        <v>2014</v>
      </c>
      <c r="C3343" s="17" t="n">
        <f aca="false">MONTH(A3343)</f>
        <v>8</v>
      </c>
      <c r="D3343" s="6" t="str">
        <f aca="false">IF(MONTH(A3343)&gt;=4,"FY "&amp;YEAR(A3343)&amp;"-"&amp;RIGHT(YEAR(A3343)+1,2),"FY "&amp;(YEAR(A3343)-1)&amp;"-"&amp;RIGHT(YEAR(A3343),2))</f>
        <v>FY 2014-15</v>
      </c>
      <c r="E3343" s="6" t="str">
        <f aca="false">IF(AND(V3343&lt;&gt;"",W3343&lt;&gt;""),"Yes","No")</f>
        <v>Yes</v>
      </c>
      <c r="F3343" s="18" t="n">
        <f aca="false">Total!F3343</f>
        <v>4066.73</v>
      </c>
      <c r="G3343" s="18" t="n">
        <f aca="false">Total!G3343</f>
        <v>3743.73</v>
      </c>
      <c r="H3343" s="18" t="n">
        <f aca="false">Total!H3343</f>
        <v>323</v>
      </c>
      <c r="I3343" s="18" t="n">
        <f aca="false">Total!I3343</f>
        <v>52.66</v>
      </c>
      <c r="J3343" s="18" t="n">
        <f aca="false">IF($V3343="","",INDEX('Stock Exchange'!F$5:F$2450,$V3343))</f>
        <v>4055.91</v>
      </c>
      <c r="K3343" s="18" t="n">
        <f aca="false">IF($V3343="","",INDEX('Stock Exchange'!G$5:G$2450,$V3343))</f>
        <v>3734.58</v>
      </c>
      <c r="L3343" s="18" t="n">
        <f aca="false">IF($V3343="","",INDEX('Stock Exchange'!H$5:H$2450,$V3343))</f>
        <v>321.33</v>
      </c>
      <c r="M3343" s="18" t="n">
        <f aca="false">IF($V3343="","",INDEX('Stock Exchange'!I$5:I$2450,$V3343))</f>
        <v>52.39</v>
      </c>
      <c r="N3343" s="18" t="n">
        <f aca="false">IF($W3343="","",INDEX(Primary!F$5:F$2450,$W3343))</f>
        <v>10.82</v>
      </c>
      <c r="O3343" s="18" t="n">
        <f aca="false">IF($W3343="","",INDEX(Primary!G$5:G$2450,$W3343))</f>
        <v>9.15</v>
      </c>
      <c r="P3343" s="18" t="n">
        <f aca="false">IF($W3343="","",INDEX(Primary!H$5:H$2450,$W3343))</f>
        <v>1.67</v>
      </c>
      <c r="Q3343" s="18" t="n">
        <f aca="false">IF($W3343="","",INDEX(Primary!I$5:I$2450,$W3343))</f>
        <v>0.27</v>
      </c>
      <c r="R3343" s="19" t="n">
        <f aca="false">IF($E3343="Yes",L3343+P3343,"")</f>
        <v>323</v>
      </c>
      <c r="S3343" s="19" t="n">
        <f aca="false">IF($E3343="Yes",H3343-R3343,"")</f>
        <v>0</v>
      </c>
      <c r="T3343" s="6" t="str">
        <f aca="false">IF($E3343="Yes",IF(ROUND(ABS(S3343),2)&lt;=$T$2,"OK","CHECK"),"n/a")</f>
        <v>OK</v>
      </c>
      <c r="U3343" s="20" t="n">
        <f aca="false">Total!J3343</f>
        <v>61.336</v>
      </c>
      <c r="V3343" s="17" t="n">
        <f aca="false">IFERROR(MATCH($A3343,'Stock Exchange'!$A$5:$A$2450,0),"")</f>
        <v>1125</v>
      </c>
      <c r="W3343" s="17" t="n">
        <f aca="false">IFERROR(MATCH($A3343,Primary!$A$5:$A$2450,0),"")</f>
        <v>1125</v>
      </c>
    </row>
    <row r="3344" customFormat="false" ht="15" hidden="false" customHeight="false" outlineLevel="0" collapsed="false">
      <c r="A3344" s="16" t="n">
        <f aca="false">Total!A3344</f>
        <v>41859</v>
      </c>
      <c r="B3344" s="17" t="n">
        <f aca="false">YEAR(A3344)</f>
        <v>2014</v>
      </c>
      <c r="C3344" s="17" t="n">
        <f aca="false">MONTH(A3344)</f>
        <v>8</v>
      </c>
      <c r="D3344" s="6" t="str">
        <f aca="false">IF(MONTH(A3344)&gt;=4,"FY "&amp;YEAR(A3344)&amp;"-"&amp;RIGHT(YEAR(A3344)+1,2),"FY "&amp;(YEAR(A3344)-1)&amp;"-"&amp;RIGHT(YEAR(A3344),2))</f>
        <v>FY 2014-15</v>
      </c>
      <c r="E3344" s="6" t="str">
        <f aca="false">IF(AND(V3344&lt;&gt;"",W3344&lt;&gt;""),"Yes","No")</f>
        <v>Yes</v>
      </c>
      <c r="F3344" s="18" t="n">
        <f aca="false">Total!F3344</f>
        <v>4658.5</v>
      </c>
      <c r="G3344" s="18" t="n">
        <f aca="false">Total!G3344</f>
        <v>2699.61</v>
      </c>
      <c r="H3344" s="18" t="n">
        <f aca="false">Total!H3344</f>
        <v>1958.89</v>
      </c>
      <c r="I3344" s="18" t="n">
        <f aca="false">Total!I3344</f>
        <v>318.98</v>
      </c>
      <c r="J3344" s="18" t="n">
        <f aca="false">IF($V3344="","",INDEX('Stock Exchange'!F$5:F$2450,$V3344))</f>
        <v>3071.61</v>
      </c>
      <c r="K3344" s="18" t="n">
        <f aca="false">IF($V3344="","",INDEX('Stock Exchange'!G$5:G$2450,$V3344))</f>
        <v>2699.6</v>
      </c>
      <c r="L3344" s="18" t="n">
        <f aca="false">IF($V3344="","",INDEX('Stock Exchange'!H$5:H$2450,$V3344))</f>
        <v>372.01</v>
      </c>
      <c r="M3344" s="18" t="n">
        <f aca="false">IF($V3344="","",INDEX('Stock Exchange'!I$5:I$2450,$V3344))</f>
        <v>60.58</v>
      </c>
      <c r="N3344" s="18" t="n">
        <f aca="false">IF($W3344="","",INDEX(Primary!F$5:F$2450,$W3344))</f>
        <v>1586.89</v>
      </c>
      <c r="O3344" s="18" t="n">
        <f aca="false">IF($W3344="","",INDEX(Primary!G$5:G$2450,$W3344))</f>
        <v>0.01</v>
      </c>
      <c r="P3344" s="18" t="n">
        <f aca="false">IF($W3344="","",INDEX(Primary!H$5:H$2450,$W3344))</f>
        <v>1586.88</v>
      </c>
      <c r="Q3344" s="18" t="n">
        <f aca="false">IF($W3344="","",INDEX(Primary!I$5:I$2450,$W3344))</f>
        <v>258.4</v>
      </c>
      <c r="R3344" s="19" t="n">
        <f aca="false">IF($E3344="Yes",L3344+P3344,"")</f>
        <v>1958.89</v>
      </c>
      <c r="S3344" s="19" t="n">
        <f aca="false">IF($E3344="Yes",H3344-R3344,"")</f>
        <v>0</v>
      </c>
      <c r="T3344" s="6" t="str">
        <f aca="false">IF($E3344="Yes",IF(ROUND(ABS(S3344),2)&lt;=$T$2,"OK","CHECK"),"n/a")</f>
        <v>OK</v>
      </c>
      <c r="U3344" s="20" t="n">
        <f aca="false">Total!J3344</f>
        <v>61.4123</v>
      </c>
      <c r="V3344" s="17" t="n">
        <f aca="false">IFERROR(MATCH($A3344,'Stock Exchange'!$A$5:$A$2450,0),"")</f>
        <v>1126</v>
      </c>
      <c r="W3344" s="17" t="n">
        <f aca="false">IFERROR(MATCH($A3344,Primary!$A$5:$A$2450,0),"")</f>
        <v>1126</v>
      </c>
    </row>
    <row r="3345" customFormat="false" ht="15" hidden="false" customHeight="false" outlineLevel="0" collapsed="false">
      <c r="A3345" s="16" t="n">
        <f aca="false">Total!A3345</f>
        <v>41862</v>
      </c>
      <c r="B3345" s="17" t="n">
        <f aca="false">YEAR(A3345)</f>
        <v>2014</v>
      </c>
      <c r="C3345" s="17" t="n">
        <f aca="false">MONTH(A3345)</f>
        <v>8</v>
      </c>
      <c r="D3345" s="6" t="str">
        <f aca="false">IF(MONTH(A3345)&gt;=4,"FY "&amp;YEAR(A3345)&amp;"-"&amp;RIGHT(YEAR(A3345)+1,2),"FY "&amp;(YEAR(A3345)-1)&amp;"-"&amp;RIGHT(YEAR(A3345),2))</f>
        <v>FY 2014-15</v>
      </c>
      <c r="E3345" s="6" t="str">
        <f aca="false">IF(AND(V3345&lt;&gt;"",W3345&lt;&gt;""),"Yes","No")</f>
        <v>Yes</v>
      </c>
      <c r="F3345" s="18" t="n">
        <f aca="false">Total!F3345</f>
        <v>2757.51</v>
      </c>
      <c r="G3345" s="18" t="n">
        <f aca="false">Total!G3345</f>
        <v>3224.92</v>
      </c>
      <c r="H3345" s="18" t="n">
        <f aca="false">Total!H3345</f>
        <v>-467.41</v>
      </c>
      <c r="I3345" s="18" t="n">
        <f aca="false">Total!I3345</f>
        <v>-75.93</v>
      </c>
      <c r="J3345" s="18" t="n">
        <f aca="false">IF($V3345="","",INDEX('Stock Exchange'!F$5:F$2450,$V3345))</f>
        <v>2756.26</v>
      </c>
      <c r="K3345" s="18" t="n">
        <f aca="false">IF($V3345="","",INDEX('Stock Exchange'!G$5:G$2450,$V3345))</f>
        <v>3224.02</v>
      </c>
      <c r="L3345" s="18" t="n">
        <f aca="false">IF($V3345="","",INDEX('Stock Exchange'!H$5:H$2450,$V3345))</f>
        <v>-467.76</v>
      </c>
      <c r="M3345" s="18" t="n">
        <f aca="false">IF($V3345="","",INDEX('Stock Exchange'!I$5:I$2450,$V3345))</f>
        <v>-75.99</v>
      </c>
      <c r="N3345" s="18" t="n">
        <f aca="false">IF($W3345="","",INDEX(Primary!F$5:F$2450,$W3345))</f>
        <v>1.25</v>
      </c>
      <c r="O3345" s="18" t="n">
        <f aca="false">IF($W3345="","",INDEX(Primary!G$5:G$2450,$W3345))</f>
        <v>0.9</v>
      </c>
      <c r="P3345" s="18" t="n">
        <f aca="false">IF($W3345="","",INDEX(Primary!H$5:H$2450,$W3345))</f>
        <v>0.35</v>
      </c>
      <c r="Q3345" s="18" t="n">
        <f aca="false">IF($W3345="","",INDEX(Primary!I$5:I$2450,$W3345))</f>
        <v>0.06</v>
      </c>
      <c r="R3345" s="19" t="n">
        <f aca="false">IF($E3345="Yes",L3345+P3345,"")</f>
        <v>-467.41</v>
      </c>
      <c r="S3345" s="19" t="n">
        <f aca="false">IF($E3345="Yes",H3345-R3345,"")</f>
        <v>0</v>
      </c>
      <c r="T3345" s="6" t="str">
        <f aca="false">IF($E3345="Yes",IF(ROUND(ABS(S3345),2)&lt;=$T$2,"OK","CHECK"),"n/a")</f>
        <v>OK</v>
      </c>
      <c r="U3345" s="20" t="n">
        <f aca="false">Total!J3345</f>
        <v>61.5575</v>
      </c>
      <c r="V3345" s="17" t="n">
        <f aca="false">IFERROR(MATCH($A3345,'Stock Exchange'!$A$5:$A$2450,0),"")</f>
        <v>1127</v>
      </c>
      <c r="W3345" s="17" t="n">
        <f aca="false">IFERROR(MATCH($A3345,Primary!$A$5:$A$2450,0),"")</f>
        <v>1127</v>
      </c>
    </row>
    <row r="3346" customFormat="false" ht="15" hidden="false" customHeight="false" outlineLevel="0" collapsed="false">
      <c r="A3346" s="16" t="n">
        <f aca="false">Total!A3346</f>
        <v>41863</v>
      </c>
      <c r="B3346" s="17" t="n">
        <f aca="false">YEAR(A3346)</f>
        <v>2014</v>
      </c>
      <c r="C3346" s="17" t="n">
        <f aca="false">MONTH(A3346)</f>
        <v>8</v>
      </c>
      <c r="D3346" s="6" t="str">
        <f aca="false">IF(MONTH(A3346)&gt;=4,"FY "&amp;YEAR(A3346)&amp;"-"&amp;RIGHT(YEAR(A3346)+1,2),"FY "&amp;(YEAR(A3346)-1)&amp;"-"&amp;RIGHT(YEAR(A3346),2))</f>
        <v>FY 2014-15</v>
      </c>
      <c r="E3346" s="6" t="str">
        <f aca="false">IF(AND(V3346&lt;&gt;"",W3346&lt;&gt;""),"Yes","No")</f>
        <v>Yes</v>
      </c>
      <c r="F3346" s="18" t="n">
        <f aca="false">Total!F3346</f>
        <v>2797.98</v>
      </c>
      <c r="G3346" s="18" t="n">
        <f aca="false">Total!G3346</f>
        <v>2909.86</v>
      </c>
      <c r="H3346" s="18" t="n">
        <f aca="false">Total!H3346</f>
        <v>-111.88</v>
      </c>
      <c r="I3346" s="18" t="n">
        <f aca="false">Total!I3346</f>
        <v>-18.31</v>
      </c>
      <c r="J3346" s="18" t="n">
        <f aca="false">IF($V3346="","",INDEX('Stock Exchange'!F$5:F$2450,$V3346))</f>
        <v>2796.57</v>
      </c>
      <c r="K3346" s="18" t="n">
        <f aca="false">IF($V3346="","",INDEX('Stock Exchange'!G$5:G$2450,$V3346))</f>
        <v>2908.39</v>
      </c>
      <c r="L3346" s="18" t="n">
        <f aca="false">IF($V3346="","",INDEX('Stock Exchange'!H$5:H$2450,$V3346))</f>
        <v>-111.82</v>
      </c>
      <c r="M3346" s="18" t="n">
        <f aca="false">IF($V3346="","",INDEX('Stock Exchange'!I$5:I$2450,$V3346))</f>
        <v>-18.3</v>
      </c>
      <c r="N3346" s="18" t="n">
        <f aca="false">IF($W3346="","",INDEX(Primary!F$5:F$2450,$W3346))</f>
        <v>1.41</v>
      </c>
      <c r="O3346" s="18" t="n">
        <f aca="false">IF($W3346="","",INDEX(Primary!G$5:G$2450,$W3346))</f>
        <v>1.47</v>
      </c>
      <c r="P3346" s="18" t="n">
        <f aca="false">IF($W3346="","",INDEX(Primary!H$5:H$2450,$W3346))</f>
        <v>-0.06</v>
      </c>
      <c r="Q3346" s="18" t="n">
        <f aca="false">IF($W3346="","",INDEX(Primary!I$5:I$2450,$W3346))</f>
        <v>-0.01</v>
      </c>
      <c r="R3346" s="19" t="n">
        <f aca="false">IF($E3346="Yes",L3346+P3346,"")</f>
        <v>-111.88</v>
      </c>
      <c r="S3346" s="19" t="n">
        <f aca="false">IF($E3346="Yes",H3346-R3346,"")</f>
        <v>0</v>
      </c>
      <c r="T3346" s="6" t="str">
        <f aca="false">IF($E3346="Yes",IF(ROUND(ABS(S3346),2)&lt;=$T$2,"OK","CHECK"),"n/a")</f>
        <v>OK</v>
      </c>
      <c r="U3346" s="20" t="n">
        <f aca="false">Total!J3346</f>
        <v>61.1165</v>
      </c>
      <c r="V3346" s="17" t="n">
        <f aca="false">IFERROR(MATCH($A3346,'Stock Exchange'!$A$5:$A$2450,0),"")</f>
        <v>1128</v>
      </c>
      <c r="W3346" s="17" t="n">
        <f aca="false">IFERROR(MATCH($A3346,Primary!$A$5:$A$2450,0),"")</f>
        <v>1128</v>
      </c>
    </row>
    <row r="3347" customFormat="false" ht="15" hidden="false" customHeight="false" outlineLevel="0" collapsed="false">
      <c r="A3347" s="16" t="n">
        <f aca="false">Total!A3347</f>
        <v>41864</v>
      </c>
      <c r="B3347" s="17" t="n">
        <f aca="false">YEAR(A3347)</f>
        <v>2014</v>
      </c>
      <c r="C3347" s="17" t="n">
        <f aca="false">MONTH(A3347)</f>
        <v>8</v>
      </c>
      <c r="D3347" s="6" t="str">
        <f aca="false">IF(MONTH(A3347)&gt;=4,"FY "&amp;YEAR(A3347)&amp;"-"&amp;RIGHT(YEAR(A3347)+1,2),"FY "&amp;(YEAR(A3347)-1)&amp;"-"&amp;RIGHT(YEAR(A3347),2))</f>
        <v>FY 2014-15</v>
      </c>
      <c r="E3347" s="6" t="str">
        <f aca="false">IF(AND(V3347&lt;&gt;"",W3347&lt;&gt;""),"Yes","No")</f>
        <v>Yes</v>
      </c>
      <c r="F3347" s="18" t="n">
        <f aca="false">Total!F3347</f>
        <v>3079.97</v>
      </c>
      <c r="G3347" s="18" t="n">
        <f aca="false">Total!G3347</f>
        <v>2715.84</v>
      </c>
      <c r="H3347" s="18" t="n">
        <f aca="false">Total!H3347</f>
        <v>364.13</v>
      </c>
      <c r="I3347" s="18" t="n">
        <f aca="false">Total!I3347</f>
        <v>59.51</v>
      </c>
      <c r="J3347" s="18" t="n">
        <f aca="false">IF($V3347="","",INDEX('Stock Exchange'!F$5:F$2450,$V3347))</f>
        <v>3079.97</v>
      </c>
      <c r="K3347" s="18" t="n">
        <f aca="false">IF($V3347="","",INDEX('Stock Exchange'!G$5:G$2450,$V3347))</f>
        <v>2700.54</v>
      </c>
      <c r="L3347" s="18" t="n">
        <f aca="false">IF($V3347="","",INDEX('Stock Exchange'!H$5:H$2450,$V3347))</f>
        <v>379.43</v>
      </c>
      <c r="M3347" s="18" t="n">
        <f aca="false">IF($V3347="","",INDEX('Stock Exchange'!I$5:I$2450,$V3347))</f>
        <v>62.01</v>
      </c>
      <c r="N3347" s="18" t="n">
        <f aca="false">IF($W3347="","",INDEX(Primary!F$5:F$2450,$W3347))</f>
        <v>0</v>
      </c>
      <c r="O3347" s="18" t="n">
        <f aca="false">IF($W3347="","",INDEX(Primary!G$5:G$2450,$W3347))</f>
        <v>15.3</v>
      </c>
      <c r="P3347" s="18" t="n">
        <f aca="false">IF($W3347="","",INDEX(Primary!H$5:H$2450,$W3347))</f>
        <v>-15.3</v>
      </c>
      <c r="Q3347" s="18" t="n">
        <f aca="false">IF($W3347="","",INDEX(Primary!I$5:I$2450,$W3347))</f>
        <v>-2.5</v>
      </c>
      <c r="R3347" s="19" t="n">
        <f aca="false">IF($E3347="Yes",L3347+P3347,"")</f>
        <v>364.13</v>
      </c>
      <c r="S3347" s="19" t="n">
        <f aca="false">IF($E3347="Yes",H3347-R3347,"")</f>
        <v>0</v>
      </c>
      <c r="T3347" s="6" t="str">
        <f aca="false">IF($E3347="Yes",IF(ROUND(ABS(S3347),2)&lt;=$T$2,"OK","CHECK"),"n/a")</f>
        <v>OK</v>
      </c>
      <c r="U3347" s="20" t="n">
        <f aca="false">Total!J3347</f>
        <v>61.1847</v>
      </c>
      <c r="V3347" s="17" t="n">
        <f aca="false">IFERROR(MATCH($A3347,'Stock Exchange'!$A$5:$A$2450,0),"")</f>
        <v>1129</v>
      </c>
      <c r="W3347" s="17" t="n">
        <f aca="false">IFERROR(MATCH($A3347,Primary!$A$5:$A$2450,0),"")</f>
        <v>1129</v>
      </c>
    </row>
    <row r="3348" customFormat="false" ht="15" hidden="false" customHeight="false" outlineLevel="0" collapsed="false">
      <c r="A3348" s="16" t="n">
        <f aca="false">Total!A3348</f>
        <v>41865</v>
      </c>
      <c r="B3348" s="17" t="n">
        <f aca="false">YEAR(A3348)</f>
        <v>2014</v>
      </c>
      <c r="C3348" s="17" t="n">
        <f aca="false">MONTH(A3348)</f>
        <v>8</v>
      </c>
      <c r="D3348" s="6" t="str">
        <f aca="false">IF(MONTH(A3348)&gt;=4,"FY "&amp;YEAR(A3348)&amp;"-"&amp;RIGHT(YEAR(A3348)+1,2),"FY "&amp;(YEAR(A3348)-1)&amp;"-"&amp;RIGHT(YEAR(A3348),2))</f>
        <v>FY 2014-15</v>
      </c>
      <c r="E3348" s="6" t="str">
        <f aca="false">IF(AND(V3348&lt;&gt;"",W3348&lt;&gt;""),"Yes","No")</f>
        <v>Yes</v>
      </c>
      <c r="F3348" s="18" t="n">
        <f aca="false">Total!F3348</f>
        <v>5276.93</v>
      </c>
      <c r="G3348" s="18" t="n">
        <f aca="false">Total!G3348</f>
        <v>4010.39</v>
      </c>
      <c r="H3348" s="18" t="n">
        <f aca="false">Total!H3348</f>
        <v>1266.54</v>
      </c>
      <c r="I3348" s="18" t="n">
        <f aca="false">Total!I3348</f>
        <v>206.79</v>
      </c>
      <c r="J3348" s="18" t="n">
        <f aca="false">IF($V3348="","",INDEX('Stock Exchange'!F$5:F$2450,$V3348))</f>
        <v>4733.58</v>
      </c>
      <c r="K3348" s="18" t="n">
        <f aca="false">IF($V3348="","",INDEX('Stock Exchange'!G$5:G$2450,$V3348))</f>
        <v>4010.38</v>
      </c>
      <c r="L3348" s="18" t="n">
        <f aca="false">IF($V3348="","",INDEX('Stock Exchange'!H$5:H$2450,$V3348))</f>
        <v>723.2</v>
      </c>
      <c r="M3348" s="18" t="n">
        <f aca="false">IF($V3348="","",INDEX('Stock Exchange'!I$5:I$2450,$V3348))</f>
        <v>118.08</v>
      </c>
      <c r="N3348" s="18" t="n">
        <f aca="false">IF($W3348="","",INDEX(Primary!F$5:F$2450,$W3348))</f>
        <v>543.35</v>
      </c>
      <c r="O3348" s="18" t="n">
        <f aca="false">IF($W3348="","",INDEX(Primary!G$5:G$2450,$W3348))</f>
        <v>0.01</v>
      </c>
      <c r="P3348" s="18" t="n">
        <f aca="false">IF($W3348="","",INDEX(Primary!H$5:H$2450,$W3348))</f>
        <v>543.34</v>
      </c>
      <c r="Q3348" s="18" t="n">
        <f aca="false">IF($W3348="","",INDEX(Primary!I$5:I$2450,$W3348))</f>
        <v>88.71</v>
      </c>
      <c r="R3348" s="19" t="n">
        <f aca="false">IF($E3348="Yes",L3348+P3348,"")</f>
        <v>1266.54</v>
      </c>
      <c r="S3348" s="19" t="n">
        <f aca="false">IF($E3348="Yes",H3348-R3348,"")</f>
        <v>0</v>
      </c>
      <c r="T3348" s="6" t="str">
        <f aca="false">IF($E3348="Yes",IF(ROUND(ABS(S3348),2)&lt;=$T$2,"OK","CHECK"),"n/a")</f>
        <v>OK</v>
      </c>
      <c r="U3348" s="20" t="n">
        <f aca="false">Total!J3348</f>
        <v>61.2458</v>
      </c>
      <c r="V3348" s="17" t="n">
        <f aca="false">IFERROR(MATCH($A3348,'Stock Exchange'!$A$5:$A$2450,0),"")</f>
        <v>1130</v>
      </c>
      <c r="W3348" s="17" t="n">
        <f aca="false">IFERROR(MATCH($A3348,Primary!$A$5:$A$2450,0),"")</f>
        <v>1130</v>
      </c>
    </row>
    <row r="3349" customFormat="false" ht="15" hidden="false" customHeight="false" outlineLevel="0" collapsed="false">
      <c r="A3349" s="16" t="n">
        <f aca="false">Total!A3349</f>
        <v>41870</v>
      </c>
      <c r="B3349" s="17" t="n">
        <f aca="false">YEAR(A3349)</f>
        <v>2014</v>
      </c>
      <c r="C3349" s="17" t="n">
        <f aca="false">MONTH(A3349)</f>
        <v>8</v>
      </c>
      <c r="D3349" s="6" t="str">
        <f aca="false">IF(MONTH(A3349)&gt;=4,"FY "&amp;YEAR(A3349)&amp;"-"&amp;RIGHT(YEAR(A3349)+1,2),"FY "&amp;(YEAR(A3349)-1)&amp;"-"&amp;RIGHT(YEAR(A3349),2))</f>
        <v>FY 2014-15</v>
      </c>
      <c r="E3349" s="6" t="str">
        <f aca="false">IF(AND(V3349&lt;&gt;"",W3349&lt;&gt;""),"Yes","No")</f>
        <v>Yes</v>
      </c>
      <c r="F3349" s="18" t="n">
        <f aca="false">Total!F3349</f>
        <v>7497.27</v>
      </c>
      <c r="G3349" s="18" t="n">
        <f aca="false">Total!G3349</f>
        <v>6314.15</v>
      </c>
      <c r="H3349" s="18" t="n">
        <f aca="false">Total!H3349</f>
        <v>1183.12</v>
      </c>
      <c r="I3349" s="18" t="n">
        <f aca="false">Total!I3349</f>
        <v>193.77</v>
      </c>
      <c r="J3349" s="18" t="n">
        <f aca="false">IF($V3349="","",INDEX('Stock Exchange'!F$5:F$2450,$V3349))</f>
        <v>7496.62</v>
      </c>
      <c r="K3349" s="18" t="n">
        <f aca="false">IF($V3349="","",INDEX('Stock Exchange'!G$5:G$2450,$V3349))</f>
        <v>6314.15</v>
      </c>
      <c r="L3349" s="18" t="n">
        <f aca="false">IF($V3349="","",INDEX('Stock Exchange'!H$5:H$2450,$V3349))</f>
        <v>1182.47</v>
      </c>
      <c r="M3349" s="18" t="n">
        <f aca="false">IF($V3349="","",INDEX('Stock Exchange'!I$5:I$2450,$V3349))</f>
        <v>193.66</v>
      </c>
      <c r="N3349" s="18" t="n">
        <f aca="false">IF($W3349="","",INDEX(Primary!F$5:F$2450,$W3349))</f>
        <v>0.65</v>
      </c>
      <c r="O3349" s="18" t="n">
        <f aca="false">IF($W3349="","",INDEX(Primary!G$5:G$2450,$W3349))</f>
        <v>0</v>
      </c>
      <c r="P3349" s="18" t="n">
        <f aca="false">IF($W3349="","",INDEX(Primary!H$5:H$2450,$W3349))</f>
        <v>0.65</v>
      </c>
      <c r="Q3349" s="18" t="n">
        <f aca="false">IF($W3349="","",INDEX(Primary!I$5:I$2450,$W3349))</f>
        <v>0.11</v>
      </c>
      <c r="R3349" s="19" t="n">
        <f aca="false">IF($E3349="Yes",L3349+P3349,"")</f>
        <v>1183.12</v>
      </c>
      <c r="S3349" s="19" t="n">
        <f aca="false">IF($E3349="Yes",H3349-R3349,"")</f>
        <v>0</v>
      </c>
      <c r="T3349" s="6" t="str">
        <f aca="false">IF($E3349="Yes",IF(ROUND(ABS(S3349),2)&lt;=$T$2,"OK","CHECK"),"n/a")</f>
        <v>OK</v>
      </c>
      <c r="U3349" s="20" t="n">
        <f aca="false">Total!J3349</f>
        <v>61.0583</v>
      </c>
      <c r="V3349" s="17" t="n">
        <f aca="false">IFERROR(MATCH($A3349,'Stock Exchange'!$A$5:$A$2450,0),"")</f>
        <v>1131</v>
      </c>
      <c r="W3349" s="17" t="n">
        <f aca="false">IFERROR(MATCH($A3349,Primary!$A$5:$A$2450,0),"")</f>
        <v>1131</v>
      </c>
    </row>
    <row r="3350" customFormat="false" ht="15" hidden="false" customHeight="false" outlineLevel="0" collapsed="false">
      <c r="A3350" s="16" t="n">
        <f aca="false">Total!A3350</f>
        <v>41871</v>
      </c>
      <c r="B3350" s="17" t="n">
        <f aca="false">YEAR(A3350)</f>
        <v>2014</v>
      </c>
      <c r="C3350" s="17" t="n">
        <f aca="false">MONTH(A3350)</f>
        <v>8</v>
      </c>
      <c r="D3350" s="6" t="str">
        <f aca="false">IF(MONTH(A3350)&gt;=4,"FY "&amp;YEAR(A3350)&amp;"-"&amp;RIGHT(YEAR(A3350)+1,2),"FY "&amp;(YEAR(A3350)-1)&amp;"-"&amp;RIGHT(YEAR(A3350),2))</f>
        <v>FY 2014-15</v>
      </c>
      <c r="E3350" s="6" t="str">
        <f aca="false">IF(AND(V3350&lt;&gt;"",W3350&lt;&gt;""),"Yes","No")</f>
        <v>Yes</v>
      </c>
      <c r="F3350" s="18" t="n">
        <f aca="false">Total!F3350</f>
        <v>4352.78</v>
      </c>
      <c r="G3350" s="18" t="n">
        <f aca="false">Total!G3350</f>
        <v>3694.54</v>
      </c>
      <c r="H3350" s="18" t="n">
        <f aca="false">Total!H3350</f>
        <v>658.24</v>
      </c>
      <c r="I3350" s="18" t="n">
        <f aca="false">Total!I3350</f>
        <v>108.4</v>
      </c>
      <c r="J3350" s="18" t="n">
        <f aca="false">IF($V3350="","",INDEX('Stock Exchange'!F$5:F$2450,$V3350))</f>
        <v>4334.58</v>
      </c>
      <c r="K3350" s="18" t="n">
        <f aca="false">IF($V3350="","",INDEX('Stock Exchange'!G$5:G$2450,$V3350))</f>
        <v>3694.13</v>
      </c>
      <c r="L3350" s="18" t="n">
        <f aca="false">IF($V3350="","",INDEX('Stock Exchange'!H$5:H$2450,$V3350))</f>
        <v>640.45</v>
      </c>
      <c r="M3350" s="18" t="n">
        <f aca="false">IF($V3350="","",INDEX('Stock Exchange'!I$5:I$2450,$V3350))</f>
        <v>105.47</v>
      </c>
      <c r="N3350" s="18" t="n">
        <f aca="false">IF($W3350="","",INDEX(Primary!F$5:F$2450,$W3350))</f>
        <v>18.2</v>
      </c>
      <c r="O3350" s="18" t="n">
        <f aca="false">IF($W3350="","",INDEX(Primary!G$5:G$2450,$W3350))</f>
        <v>0.41</v>
      </c>
      <c r="P3350" s="18" t="n">
        <f aca="false">IF($W3350="","",INDEX(Primary!H$5:H$2450,$W3350))</f>
        <v>17.79</v>
      </c>
      <c r="Q3350" s="18" t="n">
        <f aca="false">IF($W3350="","",INDEX(Primary!I$5:I$2450,$W3350))</f>
        <v>2.93</v>
      </c>
      <c r="R3350" s="19" t="n">
        <f aca="false">IF($E3350="Yes",L3350+P3350,"")</f>
        <v>658.24</v>
      </c>
      <c r="S3350" s="19" t="n">
        <f aca="false">IF($E3350="Yes",H3350-R3350,"")</f>
        <v>0</v>
      </c>
      <c r="T3350" s="6" t="str">
        <f aca="false">IF($E3350="Yes",IF(ROUND(ABS(S3350),2)&lt;=$T$2,"OK","CHECK"),"n/a")</f>
        <v>OK</v>
      </c>
      <c r="U3350" s="20" t="n">
        <f aca="false">Total!J3350</f>
        <v>60.726</v>
      </c>
      <c r="V3350" s="17" t="n">
        <f aca="false">IFERROR(MATCH($A3350,'Stock Exchange'!$A$5:$A$2450,0),"")</f>
        <v>1132</v>
      </c>
      <c r="W3350" s="17" t="n">
        <f aca="false">IFERROR(MATCH($A3350,Primary!$A$5:$A$2450,0),"")</f>
        <v>1132</v>
      </c>
    </row>
    <row r="3351" customFormat="false" ht="15" hidden="false" customHeight="false" outlineLevel="0" collapsed="false">
      <c r="A3351" s="16" t="n">
        <f aca="false">Total!A3351</f>
        <v>41872</v>
      </c>
      <c r="B3351" s="17" t="n">
        <f aca="false">YEAR(A3351)</f>
        <v>2014</v>
      </c>
      <c r="C3351" s="17" t="n">
        <f aca="false">MONTH(A3351)</f>
        <v>8</v>
      </c>
      <c r="D3351" s="6" t="str">
        <f aca="false">IF(MONTH(A3351)&gt;=4,"FY "&amp;YEAR(A3351)&amp;"-"&amp;RIGHT(YEAR(A3351)+1,2),"FY "&amp;(YEAR(A3351)-1)&amp;"-"&amp;RIGHT(YEAR(A3351),2))</f>
        <v>FY 2014-15</v>
      </c>
      <c r="E3351" s="6" t="str">
        <f aca="false">IF(AND(V3351&lt;&gt;"",W3351&lt;&gt;""),"Yes","No")</f>
        <v>Yes</v>
      </c>
      <c r="F3351" s="18" t="n">
        <f aca="false">Total!F3351</f>
        <v>3509.93</v>
      </c>
      <c r="G3351" s="18" t="n">
        <f aca="false">Total!G3351</f>
        <v>3204.33</v>
      </c>
      <c r="H3351" s="18" t="n">
        <f aca="false">Total!H3351</f>
        <v>305.6</v>
      </c>
      <c r="I3351" s="18" t="n">
        <f aca="false">Total!I3351</f>
        <v>50.37</v>
      </c>
      <c r="J3351" s="18" t="n">
        <f aca="false">IF($V3351="","",INDEX('Stock Exchange'!F$5:F$2450,$V3351))</f>
        <v>3509.93</v>
      </c>
      <c r="K3351" s="18" t="n">
        <f aca="false">IF($V3351="","",INDEX('Stock Exchange'!G$5:G$2450,$V3351))</f>
        <v>3204.33</v>
      </c>
      <c r="L3351" s="18" t="n">
        <f aca="false">IF($V3351="","",INDEX('Stock Exchange'!H$5:H$2450,$V3351))</f>
        <v>305.6</v>
      </c>
      <c r="M3351" s="18" t="n">
        <f aca="false">IF($V3351="","",INDEX('Stock Exchange'!I$5:I$2450,$V3351))</f>
        <v>50.37</v>
      </c>
      <c r="N3351" s="18" t="n">
        <f aca="false">IF($W3351="","",INDEX(Primary!F$5:F$2450,$W3351))</f>
        <v>0</v>
      </c>
      <c r="O3351" s="18" t="n">
        <f aca="false">IF($W3351="","",INDEX(Primary!G$5:G$2450,$W3351))</f>
        <v>0</v>
      </c>
      <c r="P3351" s="18" t="n">
        <f aca="false">IF($W3351="","",INDEX(Primary!H$5:H$2450,$W3351))</f>
        <v>0</v>
      </c>
      <c r="Q3351" s="18" t="n">
        <f aca="false">IF($W3351="","",INDEX(Primary!I$5:I$2450,$W3351))</f>
        <v>0</v>
      </c>
      <c r="R3351" s="19" t="n">
        <f aca="false">IF($E3351="Yes",L3351+P3351,"")</f>
        <v>305.6</v>
      </c>
      <c r="S3351" s="19" t="n">
        <f aca="false">IF($E3351="Yes",H3351-R3351,"")</f>
        <v>0</v>
      </c>
      <c r="T3351" s="6" t="str">
        <f aca="false">IF($E3351="Yes",IF(ROUND(ABS(S3351),2)&lt;=$T$2,"OK","CHECK"),"n/a")</f>
        <v>OK</v>
      </c>
      <c r="U3351" s="20" t="n">
        <f aca="false">Total!J3351</f>
        <v>60.669</v>
      </c>
      <c r="V3351" s="17" t="n">
        <f aca="false">IFERROR(MATCH($A3351,'Stock Exchange'!$A$5:$A$2450,0),"")</f>
        <v>1133</v>
      </c>
      <c r="W3351" s="17" t="n">
        <f aca="false">IFERROR(MATCH($A3351,Primary!$A$5:$A$2450,0),"")</f>
        <v>1133</v>
      </c>
    </row>
    <row r="3352" customFormat="false" ht="15" hidden="false" customHeight="false" outlineLevel="0" collapsed="false">
      <c r="A3352" s="16" t="n">
        <f aca="false">Total!A3352</f>
        <v>41873</v>
      </c>
      <c r="B3352" s="17" t="n">
        <f aca="false">YEAR(A3352)</f>
        <v>2014</v>
      </c>
      <c r="C3352" s="17" t="n">
        <f aca="false">MONTH(A3352)</f>
        <v>8</v>
      </c>
      <c r="D3352" s="6" t="str">
        <f aca="false">IF(MONTH(A3352)&gt;=4,"FY "&amp;YEAR(A3352)&amp;"-"&amp;RIGHT(YEAR(A3352)+1,2),"FY "&amp;(YEAR(A3352)-1)&amp;"-"&amp;RIGHT(YEAR(A3352),2))</f>
        <v>FY 2014-15</v>
      </c>
      <c r="E3352" s="6" t="str">
        <f aca="false">IF(AND(V3352&lt;&gt;"",W3352&lt;&gt;""),"Yes","No")</f>
        <v>Yes</v>
      </c>
      <c r="F3352" s="18" t="n">
        <f aca="false">Total!F3352</f>
        <v>3840.77</v>
      </c>
      <c r="G3352" s="18" t="n">
        <f aca="false">Total!G3352</f>
        <v>3350.67</v>
      </c>
      <c r="H3352" s="18" t="n">
        <f aca="false">Total!H3352</f>
        <v>490.1</v>
      </c>
      <c r="I3352" s="18" t="n">
        <f aca="false">Total!I3352</f>
        <v>80.65</v>
      </c>
      <c r="J3352" s="18" t="n">
        <f aca="false">IF($V3352="","",INDEX('Stock Exchange'!F$5:F$2450,$V3352))</f>
        <v>3839.23</v>
      </c>
      <c r="K3352" s="18" t="n">
        <f aca="false">IF($V3352="","",INDEX('Stock Exchange'!G$5:G$2450,$V3352))</f>
        <v>3334.5</v>
      </c>
      <c r="L3352" s="18" t="n">
        <f aca="false">IF($V3352="","",INDEX('Stock Exchange'!H$5:H$2450,$V3352))</f>
        <v>504.73</v>
      </c>
      <c r="M3352" s="18" t="n">
        <f aca="false">IF($V3352="","",INDEX('Stock Exchange'!I$5:I$2450,$V3352))</f>
        <v>83.06</v>
      </c>
      <c r="N3352" s="18" t="n">
        <f aca="false">IF($W3352="","",INDEX(Primary!F$5:F$2450,$W3352))</f>
        <v>1.54</v>
      </c>
      <c r="O3352" s="18" t="n">
        <f aca="false">IF($W3352="","",INDEX(Primary!G$5:G$2450,$W3352))</f>
        <v>16.17</v>
      </c>
      <c r="P3352" s="18" t="n">
        <f aca="false">IF($W3352="","",INDEX(Primary!H$5:H$2450,$W3352))</f>
        <v>-14.63</v>
      </c>
      <c r="Q3352" s="18" t="n">
        <f aca="false">IF($W3352="","",INDEX(Primary!I$5:I$2450,$W3352))</f>
        <v>-2.41</v>
      </c>
      <c r="R3352" s="19" t="n">
        <f aca="false">IF($E3352="Yes",L3352+P3352,"")</f>
        <v>490.1</v>
      </c>
      <c r="S3352" s="19" t="n">
        <f aca="false">IF($E3352="Yes",H3352-R3352,"")</f>
        <v>0</v>
      </c>
      <c r="T3352" s="6" t="str">
        <f aca="false">IF($E3352="Yes",IF(ROUND(ABS(S3352),2)&lt;=$T$2,"OK","CHECK"),"n/a")</f>
        <v>OK</v>
      </c>
      <c r="U3352" s="20" t="n">
        <f aca="false">Total!J3352</f>
        <v>60.767</v>
      </c>
      <c r="V3352" s="17" t="n">
        <f aca="false">IFERROR(MATCH($A3352,'Stock Exchange'!$A$5:$A$2450,0),"")</f>
        <v>1134</v>
      </c>
      <c r="W3352" s="17" t="n">
        <f aca="false">IFERROR(MATCH($A3352,Primary!$A$5:$A$2450,0),"")</f>
        <v>1134</v>
      </c>
    </row>
    <row r="3353" customFormat="false" ht="15" hidden="false" customHeight="false" outlineLevel="0" collapsed="false">
      <c r="A3353" s="16" t="n">
        <f aca="false">Total!A3353</f>
        <v>41876</v>
      </c>
      <c r="B3353" s="17" t="n">
        <f aca="false">YEAR(A3353)</f>
        <v>2014</v>
      </c>
      <c r="C3353" s="17" t="n">
        <f aca="false">MONTH(A3353)</f>
        <v>8</v>
      </c>
      <c r="D3353" s="6" t="str">
        <f aca="false">IF(MONTH(A3353)&gt;=4,"FY "&amp;YEAR(A3353)&amp;"-"&amp;RIGHT(YEAR(A3353)+1,2),"FY "&amp;(YEAR(A3353)-1)&amp;"-"&amp;RIGHT(YEAR(A3353),2))</f>
        <v>FY 2014-15</v>
      </c>
      <c r="E3353" s="6" t="str">
        <f aca="false">IF(AND(V3353&lt;&gt;"",W3353&lt;&gt;""),"Yes","No")</f>
        <v>Yes</v>
      </c>
      <c r="F3353" s="18" t="n">
        <f aca="false">Total!F3353</f>
        <v>3360.94</v>
      </c>
      <c r="G3353" s="18" t="n">
        <f aca="false">Total!G3353</f>
        <v>3063.04</v>
      </c>
      <c r="H3353" s="18" t="n">
        <f aca="false">Total!H3353</f>
        <v>297.9</v>
      </c>
      <c r="I3353" s="18" t="n">
        <f aca="false">Total!I3353</f>
        <v>49.29</v>
      </c>
      <c r="J3353" s="18" t="n">
        <f aca="false">IF($V3353="","",INDEX('Stock Exchange'!F$5:F$2450,$V3353))</f>
        <v>3360.94</v>
      </c>
      <c r="K3353" s="18" t="n">
        <f aca="false">IF($V3353="","",INDEX('Stock Exchange'!G$5:G$2450,$V3353))</f>
        <v>3023.32</v>
      </c>
      <c r="L3353" s="18" t="n">
        <f aca="false">IF($V3353="","",INDEX('Stock Exchange'!H$5:H$2450,$V3353))</f>
        <v>337.62</v>
      </c>
      <c r="M3353" s="18" t="n">
        <f aca="false">IF($V3353="","",INDEX('Stock Exchange'!I$5:I$2450,$V3353))</f>
        <v>55.86</v>
      </c>
      <c r="N3353" s="18" t="n">
        <f aca="false">IF($W3353="","",INDEX(Primary!F$5:F$2450,$W3353))</f>
        <v>0</v>
      </c>
      <c r="O3353" s="18" t="n">
        <f aca="false">IF($W3353="","",INDEX(Primary!G$5:G$2450,$W3353))</f>
        <v>39.72</v>
      </c>
      <c r="P3353" s="18" t="n">
        <f aca="false">IF($W3353="","",INDEX(Primary!H$5:H$2450,$W3353))</f>
        <v>-39.72</v>
      </c>
      <c r="Q3353" s="18" t="n">
        <f aca="false">IF($W3353="","",INDEX(Primary!I$5:I$2450,$W3353))</f>
        <v>-6.57</v>
      </c>
      <c r="R3353" s="19" t="n">
        <f aca="false">IF($E3353="Yes",L3353+P3353,"")</f>
        <v>297.9</v>
      </c>
      <c r="S3353" s="19" t="n">
        <f aca="false">IF($E3353="Yes",H3353-R3353,"")</f>
        <v>0</v>
      </c>
      <c r="T3353" s="6" t="str">
        <f aca="false">IF($E3353="Yes",IF(ROUND(ABS(S3353),2)&lt;=$T$2,"OK","CHECK"),"n/a")</f>
        <v>OK</v>
      </c>
      <c r="U3353" s="20" t="n">
        <f aca="false">Total!J3353</f>
        <v>60.436</v>
      </c>
      <c r="V3353" s="17" t="n">
        <f aca="false">IFERROR(MATCH($A3353,'Stock Exchange'!$A$5:$A$2450,0),"")</f>
        <v>1135</v>
      </c>
      <c r="W3353" s="17" t="n">
        <f aca="false">IFERROR(MATCH($A3353,Primary!$A$5:$A$2450,0),"")</f>
        <v>1135</v>
      </c>
    </row>
    <row r="3354" customFormat="false" ht="15" hidden="false" customHeight="false" outlineLevel="0" collapsed="false">
      <c r="A3354" s="16" t="n">
        <f aca="false">Total!A3354</f>
        <v>41877</v>
      </c>
      <c r="B3354" s="17" t="n">
        <f aca="false">YEAR(A3354)</f>
        <v>2014</v>
      </c>
      <c r="C3354" s="17" t="n">
        <f aca="false">MONTH(A3354)</f>
        <v>8</v>
      </c>
      <c r="D3354" s="6" t="str">
        <f aca="false">IF(MONTH(A3354)&gt;=4,"FY "&amp;YEAR(A3354)&amp;"-"&amp;RIGHT(YEAR(A3354)+1,2),"FY "&amp;(YEAR(A3354)-1)&amp;"-"&amp;RIGHT(YEAR(A3354),2))</f>
        <v>FY 2014-15</v>
      </c>
      <c r="E3354" s="6" t="str">
        <f aca="false">IF(AND(V3354&lt;&gt;"",W3354&lt;&gt;""),"Yes","No")</f>
        <v>Yes</v>
      </c>
      <c r="F3354" s="18" t="n">
        <f aca="false">Total!F3354</f>
        <v>2556.37</v>
      </c>
      <c r="G3354" s="18" t="n">
        <f aca="false">Total!G3354</f>
        <v>2408.15</v>
      </c>
      <c r="H3354" s="18" t="n">
        <f aca="false">Total!H3354</f>
        <v>148.22</v>
      </c>
      <c r="I3354" s="18" t="n">
        <f aca="false">Total!I3354</f>
        <v>24.53</v>
      </c>
      <c r="J3354" s="18" t="n">
        <f aca="false">IF($V3354="","",INDEX('Stock Exchange'!F$5:F$2450,$V3354))</f>
        <v>2556.37</v>
      </c>
      <c r="K3354" s="18" t="n">
        <f aca="false">IF($V3354="","",INDEX('Stock Exchange'!G$5:G$2450,$V3354))</f>
        <v>2391.35</v>
      </c>
      <c r="L3354" s="18" t="n">
        <f aca="false">IF($V3354="","",INDEX('Stock Exchange'!H$5:H$2450,$V3354))</f>
        <v>165.02</v>
      </c>
      <c r="M3354" s="18" t="n">
        <f aca="false">IF($V3354="","",INDEX('Stock Exchange'!I$5:I$2450,$V3354))</f>
        <v>27.31</v>
      </c>
      <c r="N3354" s="18" t="n">
        <f aca="false">IF($W3354="","",INDEX(Primary!F$5:F$2450,$W3354))</f>
        <v>0</v>
      </c>
      <c r="O3354" s="18" t="n">
        <f aca="false">IF($W3354="","",INDEX(Primary!G$5:G$2450,$W3354))</f>
        <v>16.8</v>
      </c>
      <c r="P3354" s="18" t="n">
        <f aca="false">IF($W3354="","",INDEX(Primary!H$5:H$2450,$W3354))</f>
        <v>-16.8</v>
      </c>
      <c r="Q3354" s="18" t="n">
        <f aca="false">IF($W3354="","",INDEX(Primary!I$5:I$2450,$W3354))</f>
        <v>-2.78</v>
      </c>
      <c r="R3354" s="19" t="n">
        <f aca="false">IF($E3354="Yes",L3354+P3354,"")</f>
        <v>148.22</v>
      </c>
      <c r="S3354" s="19" t="n">
        <f aca="false">IF($E3354="Yes",H3354-R3354,"")</f>
        <v>0</v>
      </c>
      <c r="T3354" s="6" t="str">
        <f aca="false">IF($E3354="Yes",IF(ROUND(ABS(S3354),2)&lt;=$T$2,"OK","CHECK"),"n/a")</f>
        <v>OK</v>
      </c>
      <c r="U3354" s="20" t="n">
        <f aca="false">Total!J3354</f>
        <v>60.427</v>
      </c>
      <c r="V3354" s="17" t="n">
        <f aca="false">IFERROR(MATCH($A3354,'Stock Exchange'!$A$5:$A$2450,0),"")</f>
        <v>1136</v>
      </c>
      <c r="W3354" s="17" t="n">
        <f aca="false">IFERROR(MATCH($A3354,Primary!$A$5:$A$2450,0),"")</f>
        <v>1136</v>
      </c>
    </row>
    <row r="3355" customFormat="false" ht="15" hidden="false" customHeight="false" outlineLevel="0" collapsed="false">
      <c r="A3355" s="16" t="n">
        <f aca="false">Total!A3355</f>
        <v>41878</v>
      </c>
      <c r="B3355" s="17" t="n">
        <f aca="false">YEAR(A3355)</f>
        <v>2014</v>
      </c>
      <c r="C3355" s="17" t="n">
        <f aca="false">MONTH(A3355)</f>
        <v>8</v>
      </c>
      <c r="D3355" s="6" t="str">
        <f aca="false">IF(MONTH(A3355)&gt;=4,"FY "&amp;YEAR(A3355)&amp;"-"&amp;RIGHT(YEAR(A3355)+1,2),"FY "&amp;(YEAR(A3355)-1)&amp;"-"&amp;RIGHT(YEAR(A3355),2))</f>
        <v>FY 2014-15</v>
      </c>
      <c r="E3355" s="6" t="str">
        <f aca="false">IF(AND(V3355&lt;&gt;"",W3355&lt;&gt;""),"Yes","No")</f>
        <v>Yes</v>
      </c>
      <c r="F3355" s="18" t="n">
        <f aca="false">Total!F3355</f>
        <v>3432.98</v>
      </c>
      <c r="G3355" s="18" t="n">
        <f aca="false">Total!G3355</f>
        <v>2767.95</v>
      </c>
      <c r="H3355" s="18" t="n">
        <f aca="false">Total!H3355</f>
        <v>665.03</v>
      </c>
      <c r="I3355" s="18" t="n">
        <f aca="false">Total!I3355</f>
        <v>109.93</v>
      </c>
      <c r="J3355" s="18" t="n">
        <f aca="false">IF($V3355="","",INDEX('Stock Exchange'!F$5:F$2450,$V3355))</f>
        <v>3189.97</v>
      </c>
      <c r="K3355" s="18" t="n">
        <f aca="false">IF($V3355="","",INDEX('Stock Exchange'!G$5:G$2450,$V3355))</f>
        <v>2767.73</v>
      </c>
      <c r="L3355" s="18" t="n">
        <f aca="false">IF($V3355="","",INDEX('Stock Exchange'!H$5:H$2450,$V3355))</f>
        <v>422.24</v>
      </c>
      <c r="M3355" s="18" t="n">
        <f aca="false">IF($V3355="","",INDEX('Stock Exchange'!I$5:I$2450,$V3355))</f>
        <v>69.8</v>
      </c>
      <c r="N3355" s="18" t="n">
        <f aca="false">IF($W3355="","",INDEX(Primary!F$5:F$2450,$W3355))</f>
        <v>243.01</v>
      </c>
      <c r="O3355" s="18" t="n">
        <f aca="false">IF($W3355="","",INDEX(Primary!G$5:G$2450,$W3355))</f>
        <v>0.22</v>
      </c>
      <c r="P3355" s="18" t="n">
        <f aca="false">IF($W3355="","",INDEX(Primary!H$5:H$2450,$W3355))</f>
        <v>242.79</v>
      </c>
      <c r="Q3355" s="18" t="n">
        <f aca="false">IF($W3355="","",INDEX(Primary!I$5:I$2450,$W3355))</f>
        <v>40.13</v>
      </c>
      <c r="R3355" s="19" t="n">
        <f aca="false">IF($E3355="Yes",L3355+P3355,"")</f>
        <v>665.03</v>
      </c>
      <c r="S3355" s="19" t="n">
        <f aca="false">IF($E3355="Yes",H3355-R3355,"")</f>
        <v>0</v>
      </c>
      <c r="T3355" s="6" t="str">
        <f aca="false">IF($E3355="Yes",IF(ROUND(ABS(S3355),2)&lt;=$T$2,"OK","CHECK"),"n/a")</f>
        <v>OK</v>
      </c>
      <c r="U3355" s="20" t="n">
        <f aca="false">Total!J3355</f>
        <v>60.496</v>
      </c>
      <c r="V3355" s="17" t="n">
        <f aca="false">IFERROR(MATCH($A3355,'Stock Exchange'!$A$5:$A$2450,0),"")</f>
        <v>1137</v>
      </c>
      <c r="W3355" s="17" t="n">
        <f aca="false">IFERROR(MATCH($A3355,Primary!$A$5:$A$2450,0),"")</f>
        <v>1137</v>
      </c>
    </row>
    <row r="3356" customFormat="false" ht="15" hidden="false" customHeight="false" outlineLevel="0" collapsed="false">
      <c r="A3356" s="16" t="n">
        <f aca="false">Total!A3356</f>
        <v>41879</v>
      </c>
      <c r="B3356" s="17" t="n">
        <f aca="false">YEAR(A3356)</f>
        <v>2014</v>
      </c>
      <c r="C3356" s="17" t="n">
        <f aca="false">MONTH(A3356)</f>
        <v>8</v>
      </c>
      <c r="D3356" s="6" t="str">
        <f aca="false">IF(MONTH(A3356)&gt;=4,"FY "&amp;YEAR(A3356)&amp;"-"&amp;RIGHT(YEAR(A3356)+1,2),"FY "&amp;(YEAR(A3356)-1)&amp;"-"&amp;RIGHT(YEAR(A3356),2))</f>
        <v>FY 2014-15</v>
      </c>
      <c r="E3356" s="6" t="str">
        <f aca="false">IF(AND(V3356&lt;&gt;"",W3356&lt;&gt;""),"Yes","No")</f>
        <v>Yes</v>
      </c>
      <c r="F3356" s="18" t="n">
        <f aca="false">Total!F3356</f>
        <v>3670.09</v>
      </c>
      <c r="G3356" s="18" t="n">
        <f aca="false">Total!G3356</f>
        <v>3138.19</v>
      </c>
      <c r="H3356" s="18" t="n">
        <f aca="false">Total!H3356</f>
        <v>531.9</v>
      </c>
      <c r="I3356" s="18" t="n">
        <f aca="false">Total!I3356</f>
        <v>87.97</v>
      </c>
      <c r="J3356" s="18" t="n">
        <f aca="false">IF($V3356="","",INDEX('Stock Exchange'!F$5:F$2450,$V3356))</f>
        <v>3611.82</v>
      </c>
      <c r="K3356" s="18" t="n">
        <f aca="false">IF($V3356="","",INDEX('Stock Exchange'!G$5:G$2450,$V3356))</f>
        <v>3138.19</v>
      </c>
      <c r="L3356" s="18" t="n">
        <f aca="false">IF($V3356="","",INDEX('Stock Exchange'!H$5:H$2450,$V3356))</f>
        <v>473.63</v>
      </c>
      <c r="M3356" s="18" t="n">
        <f aca="false">IF($V3356="","",INDEX('Stock Exchange'!I$5:I$2450,$V3356))</f>
        <v>78.33</v>
      </c>
      <c r="N3356" s="18" t="n">
        <f aca="false">IF($W3356="","",INDEX(Primary!F$5:F$2450,$W3356))</f>
        <v>58.27</v>
      </c>
      <c r="O3356" s="18" t="n">
        <f aca="false">IF($W3356="","",INDEX(Primary!G$5:G$2450,$W3356))</f>
        <v>0</v>
      </c>
      <c r="P3356" s="18" t="n">
        <f aca="false">IF($W3356="","",INDEX(Primary!H$5:H$2450,$W3356))</f>
        <v>58.27</v>
      </c>
      <c r="Q3356" s="18" t="n">
        <f aca="false">IF($W3356="","",INDEX(Primary!I$5:I$2450,$W3356))</f>
        <v>9.64</v>
      </c>
      <c r="R3356" s="19" t="n">
        <f aca="false">IF($E3356="Yes",L3356+P3356,"")</f>
        <v>531.9</v>
      </c>
      <c r="S3356" s="19" t="n">
        <f aca="false">IF($E3356="Yes",H3356-R3356,"")</f>
        <v>0</v>
      </c>
      <c r="T3356" s="6" t="str">
        <f aca="false">IF($E3356="Yes",IF(ROUND(ABS(S3356),2)&lt;=$T$2,"OK","CHECK"),"n/a")</f>
        <v>OK</v>
      </c>
      <c r="U3356" s="20" t="n">
        <f aca="false">Total!J3356</f>
        <v>60.4678</v>
      </c>
      <c r="V3356" s="17" t="n">
        <f aca="false">IFERROR(MATCH($A3356,'Stock Exchange'!$A$5:$A$2450,0),"")</f>
        <v>1138</v>
      </c>
      <c r="W3356" s="17" t="n">
        <f aca="false">IFERROR(MATCH($A3356,Primary!$A$5:$A$2450,0),"")</f>
        <v>1138</v>
      </c>
    </row>
    <row r="3357" customFormat="false" ht="15" hidden="false" customHeight="false" outlineLevel="0" collapsed="false">
      <c r="A3357" s="16" t="n">
        <f aca="false">Total!A3357</f>
        <v>41883</v>
      </c>
      <c r="B3357" s="17" t="n">
        <f aca="false">YEAR(A3357)</f>
        <v>2014</v>
      </c>
      <c r="C3357" s="17" t="n">
        <f aca="false">MONTH(A3357)</f>
        <v>9</v>
      </c>
      <c r="D3357" s="6" t="str">
        <f aca="false">IF(MONTH(A3357)&gt;=4,"FY "&amp;YEAR(A3357)&amp;"-"&amp;RIGHT(YEAR(A3357)+1,2),"FY "&amp;(YEAR(A3357)-1)&amp;"-"&amp;RIGHT(YEAR(A3357),2))</f>
        <v>FY 2014-15</v>
      </c>
      <c r="E3357" s="6" t="str">
        <f aca="false">IF(AND(V3357&lt;&gt;"",W3357&lt;&gt;""),"Yes","No")</f>
        <v>Yes</v>
      </c>
      <c r="F3357" s="18" t="n">
        <f aca="false">Total!F3357</f>
        <v>6773.53</v>
      </c>
      <c r="G3357" s="18" t="n">
        <f aca="false">Total!G3357</f>
        <v>7276.93</v>
      </c>
      <c r="H3357" s="18" t="n">
        <f aca="false">Total!H3357</f>
        <v>-503.4</v>
      </c>
      <c r="I3357" s="18" t="n">
        <f aca="false">Total!I3357</f>
        <v>-83.24</v>
      </c>
      <c r="J3357" s="18" t="n">
        <f aca="false">IF($V3357="","",INDEX('Stock Exchange'!F$5:F$2450,$V3357))</f>
        <v>6773.08</v>
      </c>
      <c r="K3357" s="18" t="n">
        <f aca="false">IF($V3357="","",INDEX('Stock Exchange'!G$5:G$2450,$V3357))</f>
        <v>7222.03</v>
      </c>
      <c r="L3357" s="18" t="n">
        <f aca="false">IF($V3357="","",INDEX('Stock Exchange'!H$5:H$2450,$V3357))</f>
        <v>-448.95</v>
      </c>
      <c r="M3357" s="18" t="n">
        <f aca="false">IF($V3357="","",INDEX('Stock Exchange'!I$5:I$2450,$V3357))</f>
        <v>-74.24</v>
      </c>
      <c r="N3357" s="18" t="n">
        <f aca="false">IF($W3357="","",INDEX(Primary!F$5:F$2450,$W3357))</f>
        <v>0.45</v>
      </c>
      <c r="O3357" s="18" t="n">
        <f aca="false">IF($W3357="","",INDEX(Primary!G$5:G$2450,$W3357))</f>
        <v>54.9</v>
      </c>
      <c r="P3357" s="18" t="n">
        <f aca="false">IF($W3357="","",INDEX(Primary!H$5:H$2450,$W3357))</f>
        <v>-54.45</v>
      </c>
      <c r="Q3357" s="18" t="n">
        <f aca="false">IF($W3357="","",INDEX(Primary!I$5:I$2450,$W3357))</f>
        <v>-9</v>
      </c>
      <c r="R3357" s="19" t="n">
        <f aca="false">IF($E3357="Yes",L3357+P3357,"")</f>
        <v>-503.4</v>
      </c>
      <c r="S3357" s="19" t="n">
        <f aca="false">IF($E3357="Yes",H3357-R3357,"")</f>
        <v>0</v>
      </c>
      <c r="T3357" s="6" t="str">
        <f aca="false">IF($E3357="Yes",IF(ROUND(ABS(S3357),2)&lt;=$T$2,"OK","CHECK"),"n/a")</f>
        <v>OK</v>
      </c>
      <c r="U3357" s="20" t="n">
        <f aca="false">Total!J3357</f>
        <v>60.4745</v>
      </c>
      <c r="V3357" s="17" t="n">
        <f aca="false">IFERROR(MATCH($A3357,'Stock Exchange'!$A$5:$A$2450,0),"")</f>
        <v>1139</v>
      </c>
      <c r="W3357" s="17" t="n">
        <f aca="false">IFERROR(MATCH($A3357,Primary!$A$5:$A$2450,0),"")</f>
        <v>1139</v>
      </c>
    </row>
    <row r="3358" customFormat="false" ht="15" hidden="false" customHeight="false" outlineLevel="0" collapsed="false">
      <c r="A3358" s="16" t="n">
        <f aca="false">Total!A3358</f>
        <v>41884</v>
      </c>
      <c r="B3358" s="17" t="n">
        <f aca="false">YEAR(A3358)</f>
        <v>2014</v>
      </c>
      <c r="C3358" s="17" t="n">
        <f aca="false">MONTH(A3358)</f>
        <v>9</v>
      </c>
      <c r="D3358" s="6" t="str">
        <f aca="false">IF(MONTH(A3358)&gt;=4,"FY "&amp;YEAR(A3358)&amp;"-"&amp;RIGHT(YEAR(A3358)+1,2),"FY "&amp;(YEAR(A3358)-1)&amp;"-"&amp;RIGHT(YEAR(A3358),2))</f>
        <v>FY 2014-15</v>
      </c>
      <c r="E3358" s="6" t="str">
        <f aca="false">IF(AND(V3358&lt;&gt;"",W3358&lt;&gt;""),"Yes","No")</f>
        <v>Yes</v>
      </c>
      <c r="F3358" s="18" t="n">
        <f aca="false">Total!F3358</f>
        <v>3829.77</v>
      </c>
      <c r="G3358" s="18" t="n">
        <f aca="false">Total!G3358</f>
        <v>3273.98</v>
      </c>
      <c r="H3358" s="18" t="n">
        <f aca="false">Total!H3358</f>
        <v>555.79</v>
      </c>
      <c r="I3358" s="18" t="n">
        <f aca="false">Total!I3358</f>
        <v>91.91</v>
      </c>
      <c r="J3358" s="18" t="n">
        <f aca="false">IF($V3358="","",INDEX('Stock Exchange'!F$5:F$2450,$V3358))</f>
        <v>3829.77</v>
      </c>
      <c r="K3358" s="18" t="n">
        <f aca="false">IF($V3358="","",INDEX('Stock Exchange'!G$5:G$2450,$V3358))</f>
        <v>3273.17</v>
      </c>
      <c r="L3358" s="18" t="n">
        <f aca="false">IF($V3358="","",INDEX('Stock Exchange'!H$5:H$2450,$V3358))</f>
        <v>556.6</v>
      </c>
      <c r="M3358" s="18" t="n">
        <f aca="false">IF($V3358="","",INDEX('Stock Exchange'!I$5:I$2450,$V3358))</f>
        <v>92.04</v>
      </c>
      <c r="N3358" s="18" t="n">
        <f aca="false">IF($W3358="","",INDEX(Primary!F$5:F$2450,$W3358))</f>
        <v>0</v>
      </c>
      <c r="O3358" s="18" t="n">
        <f aca="false">IF($W3358="","",INDEX(Primary!G$5:G$2450,$W3358))</f>
        <v>0.81</v>
      </c>
      <c r="P3358" s="18" t="n">
        <f aca="false">IF($W3358="","",INDEX(Primary!H$5:H$2450,$W3358))</f>
        <v>-0.81</v>
      </c>
      <c r="Q3358" s="18" t="n">
        <f aca="false">IF($W3358="","",INDEX(Primary!I$5:I$2450,$W3358))</f>
        <v>-0.13</v>
      </c>
      <c r="R3358" s="19" t="n">
        <f aca="false">IF($E3358="Yes",L3358+P3358,"")</f>
        <v>555.79</v>
      </c>
      <c r="S3358" s="19" t="n">
        <f aca="false">IF($E3358="Yes",H3358-R3358,"")</f>
        <v>0</v>
      </c>
      <c r="T3358" s="6" t="str">
        <f aca="false">IF($E3358="Yes",IF(ROUND(ABS(S3358),2)&lt;=$T$2,"OK","CHECK"),"n/a")</f>
        <v>OK</v>
      </c>
      <c r="U3358" s="20" t="n">
        <f aca="false">Total!J3358</f>
        <v>60.4735</v>
      </c>
      <c r="V3358" s="17" t="n">
        <f aca="false">IFERROR(MATCH($A3358,'Stock Exchange'!$A$5:$A$2450,0),"")</f>
        <v>1140</v>
      </c>
      <c r="W3358" s="17" t="n">
        <f aca="false">IFERROR(MATCH($A3358,Primary!$A$5:$A$2450,0),"")</f>
        <v>1140</v>
      </c>
    </row>
    <row r="3359" customFormat="false" ht="15" hidden="false" customHeight="false" outlineLevel="0" collapsed="false">
      <c r="A3359" s="16" t="n">
        <f aca="false">Total!A3359</f>
        <v>41885</v>
      </c>
      <c r="B3359" s="17" t="n">
        <f aca="false">YEAR(A3359)</f>
        <v>2014</v>
      </c>
      <c r="C3359" s="17" t="n">
        <f aca="false">MONTH(A3359)</f>
        <v>9</v>
      </c>
      <c r="D3359" s="6" t="str">
        <f aca="false">IF(MONTH(A3359)&gt;=4,"FY "&amp;YEAR(A3359)&amp;"-"&amp;RIGHT(YEAR(A3359)+1,2),"FY "&amp;(YEAR(A3359)-1)&amp;"-"&amp;RIGHT(YEAR(A3359),2))</f>
        <v>FY 2014-15</v>
      </c>
      <c r="E3359" s="6" t="str">
        <f aca="false">IF(AND(V3359&lt;&gt;"",W3359&lt;&gt;""),"Yes","No")</f>
        <v>Yes</v>
      </c>
      <c r="F3359" s="18" t="n">
        <f aca="false">Total!F3359</f>
        <v>4065.23</v>
      </c>
      <c r="G3359" s="18" t="n">
        <f aca="false">Total!G3359</f>
        <v>3192.15</v>
      </c>
      <c r="H3359" s="18" t="n">
        <f aca="false">Total!H3359</f>
        <v>873.08</v>
      </c>
      <c r="I3359" s="18" t="n">
        <f aca="false">Total!I3359</f>
        <v>144.05</v>
      </c>
      <c r="J3359" s="18" t="n">
        <f aca="false">IF($V3359="","",INDEX('Stock Exchange'!F$5:F$2450,$V3359))</f>
        <v>3887.2</v>
      </c>
      <c r="K3359" s="18" t="n">
        <f aca="false">IF($V3359="","",INDEX('Stock Exchange'!G$5:G$2450,$V3359))</f>
        <v>3189.52</v>
      </c>
      <c r="L3359" s="18" t="n">
        <f aca="false">IF($V3359="","",INDEX('Stock Exchange'!H$5:H$2450,$V3359))</f>
        <v>697.68</v>
      </c>
      <c r="M3359" s="18" t="n">
        <f aca="false">IF($V3359="","",INDEX('Stock Exchange'!I$5:I$2450,$V3359))</f>
        <v>115.11</v>
      </c>
      <c r="N3359" s="18" t="n">
        <f aca="false">IF($W3359="","",INDEX(Primary!F$5:F$2450,$W3359))</f>
        <v>178.03</v>
      </c>
      <c r="O3359" s="18" t="n">
        <f aca="false">IF($W3359="","",INDEX(Primary!G$5:G$2450,$W3359))</f>
        <v>2.63</v>
      </c>
      <c r="P3359" s="18" t="n">
        <f aca="false">IF($W3359="","",INDEX(Primary!H$5:H$2450,$W3359))</f>
        <v>175.4</v>
      </c>
      <c r="Q3359" s="18" t="n">
        <f aca="false">IF($W3359="","",INDEX(Primary!I$5:I$2450,$W3359))</f>
        <v>28.94</v>
      </c>
      <c r="R3359" s="19" t="n">
        <f aca="false">IF($E3359="Yes",L3359+P3359,"")</f>
        <v>873.08</v>
      </c>
      <c r="S3359" s="19" t="n">
        <f aca="false">IF($E3359="Yes",H3359-R3359,"")</f>
        <v>0</v>
      </c>
      <c r="T3359" s="6" t="str">
        <f aca="false">IF($E3359="Yes",IF(ROUND(ABS(S3359),2)&lt;=$T$2,"OK","CHECK"),"n/a")</f>
        <v>OK</v>
      </c>
      <c r="U3359" s="20" t="n">
        <f aca="false">Total!J3359</f>
        <v>60.61</v>
      </c>
      <c r="V3359" s="17" t="n">
        <f aca="false">IFERROR(MATCH($A3359,'Stock Exchange'!$A$5:$A$2450,0),"")</f>
        <v>1141</v>
      </c>
      <c r="W3359" s="17" t="n">
        <f aca="false">IFERROR(MATCH($A3359,Primary!$A$5:$A$2450,0),"")</f>
        <v>1141</v>
      </c>
    </row>
    <row r="3360" customFormat="false" ht="15" hidden="false" customHeight="false" outlineLevel="0" collapsed="false">
      <c r="A3360" s="16" t="n">
        <f aca="false">Total!A3360</f>
        <v>41886</v>
      </c>
      <c r="B3360" s="17" t="n">
        <f aca="false">YEAR(A3360)</f>
        <v>2014</v>
      </c>
      <c r="C3360" s="17" t="n">
        <f aca="false">MONTH(A3360)</f>
        <v>9</v>
      </c>
      <c r="D3360" s="6" t="str">
        <f aca="false">IF(MONTH(A3360)&gt;=4,"FY "&amp;YEAR(A3360)&amp;"-"&amp;RIGHT(YEAR(A3360)+1,2),"FY "&amp;(YEAR(A3360)-1)&amp;"-"&amp;RIGHT(YEAR(A3360),2))</f>
        <v>FY 2014-15</v>
      </c>
      <c r="E3360" s="6" t="str">
        <f aca="false">IF(AND(V3360&lt;&gt;"",W3360&lt;&gt;""),"Yes","No")</f>
        <v>Yes</v>
      </c>
      <c r="F3360" s="18" t="n">
        <f aca="false">Total!F3360</f>
        <v>6178.49</v>
      </c>
      <c r="G3360" s="18" t="n">
        <f aca="false">Total!G3360</f>
        <v>4863.78</v>
      </c>
      <c r="H3360" s="18" t="n">
        <f aca="false">Total!H3360</f>
        <v>1314.71</v>
      </c>
      <c r="I3360" s="18" t="n">
        <f aca="false">Total!I3360</f>
        <v>216.91</v>
      </c>
      <c r="J3360" s="18" t="n">
        <f aca="false">IF($V3360="","",INDEX('Stock Exchange'!F$5:F$2450,$V3360))</f>
        <v>6165.21</v>
      </c>
      <c r="K3360" s="18" t="n">
        <f aca="false">IF($V3360="","",INDEX('Stock Exchange'!G$5:G$2450,$V3360))</f>
        <v>4863.78</v>
      </c>
      <c r="L3360" s="18" t="n">
        <f aca="false">IF($V3360="","",INDEX('Stock Exchange'!H$5:H$2450,$V3360))</f>
        <v>1301.43</v>
      </c>
      <c r="M3360" s="18" t="n">
        <f aca="false">IF($V3360="","",INDEX('Stock Exchange'!I$5:I$2450,$V3360))</f>
        <v>214.72</v>
      </c>
      <c r="N3360" s="18" t="n">
        <f aca="false">IF($W3360="","",INDEX(Primary!F$5:F$2450,$W3360))</f>
        <v>13.28</v>
      </c>
      <c r="O3360" s="18" t="n">
        <f aca="false">IF($W3360="","",INDEX(Primary!G$5:G$2450,$W3360))</f>
        <v>0</v>
      </c>
      <c r="P3360" s="18" t="n">
        <f aca="false">IF($W3360="","",INDEX(Primary!H$5:H$2450,$W3360))</f>
        <v>13.28</v>
      </c>
      <c r="Q3360" s="18" t="n">
        <f aca="false">IF($W3360="","",INDEX(Primary!I$5:I$2450,$W3360))</f>
        <v>2.19</v>
      </c>
      <c r="R3360" s="19" t="n">
        <f aca="false">IF($E3360="Yes",L3360+P3360,"")</f>
        <v>1314.71</v>
      </c>
      <c r="S3360" s="19" t="n">
        <f aca="false">IF($E3360="Yes",H3360-R3360,"")</f>
        <v>0</v>
      </c>
      <c r="T3360" s="6" t="str">
        <f aca="false">IF($E3360="Yes",IF(ROUND(ABS(S3360),2)&lt;=$T$2,"OK","CHECK"),"n/a")</f>
        <v>OK</v>
      </c>
      <c r="U3360" s="20" t="n">
        <f aca="false">Total!J3360</f>
        <v>60.61</v>
      </c>
      <c r="V3360" s="17" t="n">
        <f aca="false">IFERROR(MATCH($A3360,'Stock Exchange'!$A$5:$A$2450,0),"")</f>
        <v>1142</v>
      </c>
      <c r="W3360" s="17" t="n">
        <f aca="false">IFERROR(MATCH($A3360,Primary!$A$5:$A$2450,0),"")</f>
        <v>1142</v>
      </c>
    </row>
    <row r="3361" customFormat="false" ht="15" hidden="false" customHeight="false" outlineLevel="0" collapsed="false">
      <c r="A3361" s="16" t="n">
        <f aca="false">Total!A3361</f>
        <v>41887</v>
      </c>
      <c r="B3361" s="17" t="n">
        <f aca="false">YEAR(A3361)</f>
        <v>2014</v>
      </c>
      <c r="C3361" s="17" t="n">
        <f aca="false">MONTH(A3361)</f>
        <v>9</v>
      </c>
      <c r="D3361" s="6" t="str">
        <f aca="false">IF(MONTH(A3361)&gt;=4,"FY "&amp;YEAR(A3361)&amp;"-"&amp;RIGHT(YEAR(A3361)+1,2),"FY "&amp;(YEAR(A3361)-1)&amp;"-"&amp;RIGHT(YEAR(A3361),2))</f>
        <v>FY 2014-15</v>
      </c>
      <c r="E3361" s="6" t="str">
        <f aca="false">IF(AND(V3361&lt;&gt;"",W3361&lt;&gt;""),"Yes","No")</f>
        <v>Yes</v>
      </c>
      <c r="F3361" s="18" t="n">
        <f aca="false">Total!F3361</f>
        <v>5472.59</v>
      </c>
      <c r="G3361" s="18" t="n">
        <f aca="false">Total!G3361</f>
        <v>3740.3</v>
      </c>
      <c r="H3361" s="18" t="n">
        <f aca="false">Total!H3361</f>
        <v>1732.29</v>
      </c>
      <c r="I3361" s="18" t="n">
        <f aca="false">Total!I3361</f>
        <v>286.54</v>
      </c>
      <c r="J3361" s="18" t="n">
        <f aca="false">IF($V3361="","",INDEX('Stock Exchange'!F$5:F$2450,$V3361))</f>
        <v>5451.7</v>
      </c>
      <c r="K3361" s="18" t="n">
        <f aca="false">IF($V3361="","",INDEX('Stock Exchange'!G$5:G$2450,$V3361))</f>
        <v>3739.62</v>
      </c>
      <c r="L3361" s="18" t="n">
        <f aca="false">IF($V3361="","",INDEX('Stock Exchange'!H$5:H$2450,$V3361))</f>
        <v>1712.08</v>
      </c>
      <c r="M3361" s="18" t="n">
        <f aca="false">IF($V3361="","",INDEX('Stock Exchange'!I$5:I$2450,$V3361))</f>
        <v>283.2</v>
      </c>
      <c r="N3361" s="18" t="n">
        <f aca="false">IF($W3361="","",INDEX(Primary!F$5:F$2450,$W3361))</f>
        <v>20.89</v>
      </c>
      <c r="O3361" s="18" t="n">
        <f aca="false">IF($W3361="","",INDEX(Primary!G$5:G$2450,$W3361))</f>
        <v>0.68</v>
      </c>
      <c r="P3361" s="18" t="n">
        <f aca="false">IF($W3361="","",INDEX(Primary!H$5:H$2450,$W3361))</f>
        <v>20.21</v>
      </c>
      <c r="Q3361" s="18" t="n">
        <f aca="false">IF($W3361="","",INDEX(Primary!I$5:I$2450,$W3361))</f>
        <v>3.34</v>
      </c>
      <c r="R3361" s="19" t="n">
        <f aca="false">IF($E3361="Yes",L3361+P3361,"")</f>
        <v>1732.29</v>
      </c>
      <c r="S3361" s="19" t="n">
        <f aca="false">IF($E3361="Yes",H3361-R3361,"")</f>
        <v>0</v>
      </c>
      <c r="T3361" s="6" t="str">
        <f aca="false">IF($E3361="Yes",IF(ROUND(ABS(S3361),2)&lt;=$T$2,"OK","CHECK"),"n/a")</f>
        <v>OK</v>
      </c>
      <c r="U3361" s="20" t="n">
        <f aca="false">Total!J3361</f>
        <v>60.454</v>
      </c>
      <c r="V3361" s="17" t="n">
        <f aca="false">IFERROR(MATCH($A3361,'Stock Exchange'!$A$5:$A$2450,0),"")</f>
        <v>1143</v>
      </c>
      <c r="W3361" s="17" t="n">
        <f aca="false">IFERROR(MATCH($A3361,Primary!$A$5:$A$2450,0),"")</f>
        <v>1143</v>
      </c>
    </row>
    <row r="3362" customFormat="false" ht="15" hidden="false" customHeight="false" outlineLevel="0" collapsed="false">
      <c r="A3362" s="16" t="n">
        <f aca="false">Total!A3362</f>
        <v>41890</v>
      </c>
      <c r="B3362" s="17" t="n">
        <f aca="false">YEAR(A3362)</f>
        <v>2014</v>
      </c>
      <c r="C3362" s="17" t="n">
        <f aca="false">MONTH(A3362)</f>
        <v>9</v>
      </c>
      <c r="D3362" s="6" t="str">
        <f aca="false">IF(MONTH(A3362)&gt;=4,"FY "&amp;YEAR(A3362)&amp;"-"&amp;RIGHT(YEAR(A3362)+1,2),"FY "&amp;(YEAR(A3362)-1)&amp;"-"&amp;RIGHT(YEAR(A3362),2))</f>
        <v>FY 2014-15</v>
      </c>
      <c r="E3362" s="6" t="str">
        <f aca="false">IF(AND(V3362&lt;&gt;"",W3362&lt;&gt;""),"Yes","No")</f>
        <v>Yes</v>
      </c>
      <c r="F3362" s="18" t="n">
        <f aca="false">Total!F3362</f>
        <v>3823.03</v>
      </c>
      <c r="G3362" s="18" t="n">
        <f aca="false">Total!G3362</f>
        <v>3495.73</v>
      </c>
      <c r="H3362" s="18" t="n">
        <f aca="false">Total!H3362</f>
        <v>327.3</v>
      </c>
      <c r="I3362" s="18" t="n">
        <f aca="false">Total!I3362</f>
        <v>54.16</v>
      </c>
      <c r="J3362" s="18" t="n">
        <f aca="false">IF($V3362="","",INDEX('Stock Exchange'!F$5:F$2450,$V3362))</f>
        <v>3810.9</v>
      </c>
      <c r="K3362" s="18" t="n">
        <f aca="false">IF($V3362="","",INDEX('Stock Exchange'!G$5:G$2450,$V3362))</f>
        <v>3495.73</v>
      </c>
      <c r="L3362" s="18" t="n">
        <f aca="false">IF($V3362="","",INDEX('Stock Exchange'!H$5:H$2450,$V3362))</f>
        <v>315.17</v>
      </c>
      <c r="M3362" s="18" t="n">
        <f aca="false">IF($V3362="","",INDEX('Stock Exchange'!I$5:I$2450,$V3362))</f>
        <v>52.15</v>
      </c>
      <c r="N3362" s="18" t="n">
        <f aca="false">IF($W3362="","",INDEX(Primary!F$5:F$2450,$W3362))</f>
        <v>12.13</v>
      </c>
      <c r="O3362" s="18" t="n">
        <f aca="false">IF($W3362="","",INDEX(Primary!G$5:G$2450,$W3362))</f>
        <v>0</v>
      </c>
      <c r="P3362" s="18" t="n">
        <f aca="false">IF($W3362="","",INDEX(Primary!H$5:H$2450,$W3362))</f>
        <v>12.13</v>
      </c>
      <c r="Q3362" s="18" t="n">
        <f aca="false">IF($W3362="","",INDEX(Primary!I$5:I$2450,$W3362))</f>
        <v>2.01</v>
      </c>
      <c r="R3362" s="19" t="n">
        <f aca="false">IF($E3362="Yes",L3362+P3362,"")</f>
        <v>327.3</v>
      </c>
      <c r="S3362" s="19" t="n">
        <f aca="false">IF($E3362="Yes",H3362-R3362,"")</f>
        <v>0</v>
      </c>
      <c r="T3362" s="6" t="str">
        <f aca="false">IF($E3362="Yes",IF(ROUND(ABS(S3362),2)&lt;=$T$2,"OK","CHECK"),"n/a")</f>
        <v>OK</v>
      </c>
      <c r="U3362" s="20" t="n">
        <f aca="false">Total!J3362</f>
        <v>60.4385</v>
      </c>
      <c r="V3362" s="17" t="n">
        <f aca="false">IFERROR(MATCH($A3362,'Stock Exchange'!$A$5:$A$2450,0),"")</f>
        <v>1144</v>
      </c>
      <c r="W3362" s="17" t="n">
        <f aca="false">IFERROR(MATCH($A3362,Primary!$A$5:$A$2450,0),"")</f>
        <v>1144</v>
      </c>
    </row>
    <row r="3363" customFormat="false" ht="15" hidden="false" customHeight="false" outlineLevel="0" collapsed="false">
      <c r="A3363" s="16" t="n">
        <f aca="false">Total!A3363</f>
        <v>41891</v>
      </c>
      <c r="B3363" s="17" t="n">
        <f aca="false">YEAR(A3363)</f>
        <v>2014</v>
      </c>
      <c r="C3363" s="17" t="n">
        <f aca="false">MONTH(A3363)</f>
        <v>9</v>
      </c>
      <c r="D3363" s="6" t="str">
        <f aca="false">IF(MONTH(A3363)&gt;=4,"FY "&amp;YEAR(A3363)&amp;"-"&amp;RIGHT(YEAR(A3363)+1,2),"FY "&amp;(YEAR(A3363)-1)&amp;"-"&amp;RIGHT(YEAR(A3363),2))</f>
        <v>FY 2014-15</v>
      </c>
      <c r="E3363" s="6" t="str">
        <f aca="false">IF(AND(V3363&lt;&gt;"",W3363&lt;&gt;""),"Yes","No")</f>
        <v>Yes</v>
      </c>
      <c r="F3363" s="18" t="n">
        <f aca="false">Total!F3363</f>
        <v>4385.9</v>
      </c>
      <c r="G3363" s="18" t="n">
        <f aca="false">Total!G3363</f>
        <v>3249.75</v>
      </c>
      <c r="H3363" s="18" t="n">
        <f aca="false">Total!H3363</f>
        <v>1136.15</v>
      </c>
      <c r="I3363" s="18" t="n">
        <f aca="false">Total!I3363</f>
        <v>188.54</v>
      </c>
      <c r="J3363" s="18" t="n">
        <f aca="false">IF($V3363="","",INDEX('Stock Exchange'!F$5:F$2450,$V3363))</f>
        <v>4375.38</v>
      </c>
      <c r="K3363" s="18" t="n">
        <f aca="false">IF($V3363="","",INDEX('Stock Exchange'!G$5:G$2450,$V3363))</f>
        <v>3249.09</v>
      </c>
      <c r="L3363" s="18" t="n">
        <f aca="false">IF($V3363="","",INDEX('Stock Exchange'!H$5:H$2450,$V3363))</f>
        <v>1126.29</v>
      </c>
      <c r="M3363" s="18" t="n">
        <f aca="false">IF($V3363="","",INDEX('Stock Exchange'!I$5:I$2450,$V3363))</f>
        <v>186.9</v>
      </c>
      <c r="N3363" s="18" t="n">
        <f aca="false">IF($W3363="","",INDEX(Primary!F$5:F$2450,$W3363))</f>
        <v>10.52</v>
      </c>
      <c r="O3363" s="18" t="n">
        <f aca="false">IF($W3363="","",INDEX(Primary!G$5:G$2450,$W3363))</f>
        <v>0.66</v>
      </c>
      <c r="P3363" s="18" t="n">
        <f aca="false">IF($W3363="","",INDEX(Primary!H$5:H$2450,$W3363))</f>
        <v>9.86</v>
      </c>
      <c r="Q3363" s="18" t="n">
        <f aca="false">IF($W3363="","",INDEX(Primary!I$5:I$2450,$W3363))</f>
        <v>1.64</v>
      </c>
      <c r="R3363" s="19" t="n">
        <f aca="false">IF($E3363="Yes",L3363+P3363,"")</f>
        <v>1136.15</v>
      </c>
      <c r="S3363" s="19" t="n">
        <f aca="false">IF($E3363="Yes",H3363-R3363,"")</f>
        <v>0</v>
      </c>
      <c r="T3363" s="6" t="str">
        <f aca="false">IF($E3363="Yes",IF(ROUND(ABS(S3363),2)&lt;=$T$2,"OK","CHECK"),"n/a")</f>
        <v>OK</v>
      </c>
      <c r="U3363" s="20" t="n">
        <f aca="false">Total!J3363</f>
        <v>60.2628</v>
      </c>
      <c r="V3363" s="17" t="n">
        <f aca="false">IFERROR(MATCH($A3363,'Stock Exchange'!$A$5:$A$2450,0),"")</f>
        <v>1145</v>
      </c>
      <c r="W3363" s="17" t="n">
        <f aca="false">IFERROR(MATCH($A3363,Primary!$A$5:$A$2450,0),"")</f>
        <v>1145</v>
      </c>
    </row>
    <row r="3364" customFormat="false" ht="15" hidden="false" customHeight="false" outlineLevel="0" collapsed="false">
      <c r="A3364" s="16" t="n">
        <f aca="false">Total!A3364</f>
        <v>41892</v>
      </c>
      <c r="B3364" s="17" t="n">
        <f aca="false">YEAR(A3364)</f>
        <v>2014</v>
      </c>
      <c r="C3364" s="17" t="n">
        <f aca="false">MONTH(A3364)</f>
        <v>9</v>
      </c>
      <c r="D3364" s="6" t="str">
        <f aca="false">IF(MONTH(A3364)&gt;=4,"FY "&amp;YEAR(A3364)&amp;"-"&amp;RIGHT(YEAR(A3364)+1,2),"FY "&amp;(YEAR(A3364)-1)&amp;"-"&amp;RIGHT(YEAR(A3364),2))</f>
        <v>FY 2014-15</v>
      </c>
      <c r="E3364" s="6" t="str">
        <f aca="false">IF(AND(V3364&lt;&gt;"",W3364&lt;&gt;""),"Yes","No")</f>
        <v>Yes</v>
      </c>
      <c r="F3364" s="18" t="n">
        <f aca="false">Total!F3364</f>
        <v>2720.12</v>
      </c>
      <c r="G3364" s="18" t="n">
        <f aca="false">Total!G3364</f>
        <v>2179.32</v>
      </c>
      <c r="H3364" s="18" t="n">
        <f aca="false">Total!H3364</f>
        <v>540.8</v>
      </c>
      <c r="I3364" s="18" t="n">
        <f aca="false">Total!I3364</f>
        <v>89.5</v>
      </c>
      <c r="J3364" s="18" t="n">
        <f aca="false">IF($V3364="","",INDEX('Stock Exchange'!F$5:F$2450,$V3364))</f>
        <v>2720.12</v>
      </c>
      <c r="K3364" s="18" t="n">
        <f aca="false">IF($V3364="","",INDEX('Stock Exchange'!G$5:G$2450,$V3364))</f>
        <v>2179.07</v>
      </c>
      <c r="L3364" s="18" t="n">
        <f aca="false">IF($V3364="","",INDEX('Stock Exchange'!H$5:H$2450,$V3364))</f>
        <v>541.05</v>
      </c>
      <c r="M3364" s="18" t="n">
        <f aca="false">IF($V3364="","",INDEX('Stock Exchange'!I$5:I$2450,$V3364))</f>
        <v>89.54</v>
      </c>
      <c r="N3364" s="18" t="n">
        <f aca="false">IF($W3364="","",INDEX(Primary!F$5:F$2450,$W3364))</f>
        <v>0</v>
      </c>
      <c r="O3364" s="18" t="n">
        <f aca="false">IF($W3364="","",INDEX(Primary!G$5:G$2450,$W3364))</f>
        <v>0.25</v>
      </c>
      <c r="P3364" s="18" t="n">
        <f aca="false">IF($W3364="","",INDEX(Primary!H$5:H$2450,$W3364))</f>
        <v>-0.25</v>
      </c>
      <c r="Q3364" s="18" t="n">
        <f aca="false">IF($W3364="","",INDEX(Primary!I$5:I$2450,$W3364))</f>
        <v>-0.04</v>
      </c>
      <c r="R3364" s="19" t="n">
        <f aca="false">IF($E3364="Yes",L3364+P3364,"")</f>
        <v>540.8</v>
      </c>
      <c r="S3364" s="19" t="n">
        <f aca="false">IF($E3364="Yes",H3364-R3364,"")</f>
        <v>0</v>
      </c>
      <c r="T3364" s="6" t="str">
        <f aca="false">IF($E3364="Yes",IF(ROUND(ABS(S3364),2)&lt;=$T$2,"OK","CHECK"),"n/a")</f>
        <v>OK</v>
      </c>
      <c r="U3364" s="20" t="n">
        <f aca="false">Total!J3364</f>
        <v>60.4277</v>
      </c>
      <c r="V3364" s="17" t="n">
        <f aca="false">IFERROR(MATCH($A3364,'Stock Exchange'!$A$5:$A$2450,0),"")</f>
        <v>1146</v>
      </c>
      <c r="W3364" s="17" t="n">
        <f aca="false">IFERROR(MATCH($A3364,Primary!$A$5:$A$2450,0),"")</f>
        <v>1146</v>
      </c>
    </row>
    <row r="3365" customFormat="false" ht="15" hidden="false" customHeight="false" outlineLevel="0" collapsed="false">
      <c r="A3365" s="16" t="n">
        <f aca="false">Total!A3365</f>
        <v>41893</v>
      </c>
      <c r="B3365" s="17" t="n">
        <f aca="false">YEAR(A3365)</f>
        <v>2014</v>
      </c>
      <c r="C3365" s="17" t="n">
        <f aca="false">MONTH(A3365)</f>
        <v>9</v>
      </c>
      <c r="D3365" s="6" t="str">
        <f aca="false">IF(MONTH(A3365)&gt;=4,"FY "&amp;YEAR(A3365)&amp;"-"&amp;RIGHT(YEAR(A3365)+1,2),"FY "&amp;(YEAR(A3365)-1)&amp;"-"&amp;RIGHT(YEAR(A3365),2))</f>
        <v>FY 2014-15</v>
      </c>
      <c r="E3365" s="6" t="str">
        <f aca="false">IF(AND(V3365&lt;&gt;"",W3365&lt;&gt;""),"Yes","No")</f>
        <v>Yes</v>
      </c>
      <c r="F3365" s="18" t="n">
        <f aca="false">Total!F3365</f>
        <v>3282.34</v>
      </c>
      <c r="G3365" s="18" t="n">
        <f aca="false">Total!G3365</f>
        <v>3065.57</v>
      </c>
      <c r="H3365" s="18" t="n">
        <f aca="false">Total!H3365</f>
        <v>216.77</v>
      </c>
      <c r="I3365" s="18" t="n">
        <f aca="false">Total!I3365</f>
        <v>35.64</v>
      </c>
      <c r="J3365" s="18" t="n">
        <f aca="false">IF($V3365="","",INDEX('Stock Exchange'!F$5:F$2450,$V3365))</f>
        <v>3123.34</v>
      </c>
      <c r="K3365" s="18" t="n">
        <f aca="false">IF($V3365="","",INDEX('Stock Exchange'!G$5:G$2450,$V3365))</f>
        <v>3063.39</v>
      </c>
      <c r="L3365" s="18" t="n">
        <f aca="false">IF($V3365="","",INDEX('Stock Exchange'!H$5:H$2450,$V3365))</f>
        <v>59.95</v>
      </c>
      <c r="M3365" s="18" t="n">
        <f aca="false">IF($V3365="","",INDEX('Stock Exchange'!I$5:I$2450,$V3365))</f>
        <v>9.86</v>
      </c>
      <c r="N3365" s="18" t="n">
        <f aca="false">IF($W3365="","",INDEX(Primary!F$5:F$2450,$W3365))</f>
        <v>159</v>
      </c>
      <c r="O3365" s="18" t="n">
        <f aca="false">IF($W3365="","",INDEX(Primary!G$5:G$2450,$W3365))</f>
        <v>2.18</v>
      </c>
      <c r="P3365" s="18" t="n">
        <f aca="false">IF($W3365="","",INDEX(Primary!H$5:H$2450,$W3365))</f>
        <v>156.82</v>
      </c>
      <c r="Q3365" s="18" t="n">
        <f aca="false">IF($W3365="","",INDEX(Primary!I$5:I$2450,$W3365))</f>
        <v>25.78</v>
      </c>
      <c r="R3365" s="19" t="n">
        <f aca="false">IF($E3365="Yes",L3365+P3365,"")</f>
        <v>216.77</v>
      </c>
      <c r="S3365" s="19" t="n">
        <f aca="false">IF($E3365="Yes",H3365-R3365,"")</f>
        <v>0</v>
      </c>
      <c r="T3365" s="6" t="str">
        <f aca="false">IF($E3365="Yes",IF(ROUND(ABS(S3365),2)&lt;=$T$2,"OK","CHECK"),"n/a")</f>
        <v>OK</v>
      </c>
      <c r="U3365" s="20" t="n">
        <f aca="false">Total!J3365</f>
        <v>60.8256</v>
      </c>
      <c r="V3365" s="17" t="n">
        <f aca="false">IFERROR(MATCH($A3365,'Stock Exchange'!$A$5:$A$2450,0),"")</f>
        <v>1147</v>
      </c>
      <c r="W3365" s="17" t="n">
        <f aca="false">IFERROR(MATCH($A3365,Primary!$A$5:$A$2450,0),"")</f>
        <v>1147</v>
      </c>
    </row>
    <row r="3366" customFormat="false" ht="15" hidden="false" customHeight="false" outlineLevel="0" collapsed="false">
      <c r="A3366" s="16" t="n">
        <f aca="false">Total!A3366</f>
        <v>41894</v>
      </c>
      <c r="B3366" s="17" t="n">
        <f aca="false">YEAR(A3366)</f>
        <v>2014</v>
      </c>
      <c r="C3366" s="17" t="n">
        <f aca="false">MONTH(A3366)</f>
        <v>9</v>
      </c>
      <c r="D3366" s="6" t="str">
        <f aca="false">IF(MONTH(A3366)&gt;=4,"FY "&amp;YEAR(A3366)&amp;"-"&amp;RIGHT(YEAR(A3366)+1,2),"FY "&amp;(YEAR(A3366)-1)&amp;"-"&amp;RIGHT(YEAR(A3366),2))</f>
        <v>FY 2014-15</v>
      </c>
      <c r="E3366" s="6" t="str">
        <f aca="false">IF(AND(V3366&lt;&gt;"",W3366&lt;&gt;""),"Yes","No")</f>
        <v>Yes</v>
      </c>
      <c r="F3366" s="18" t="n">
        <f aca="false">Total!F3366</f>
        <v>3765.88</v>
      </c>
      <c r="G3366" s="18" t="n">
        <f aca="false">Total!G3366</f>
        <v>3293.88</v>
      </c>
      <c r="H3366" s="18" t="n">
        <f aca="false">Total!H3366</f>
        <v>472</v>
      </c>
      <c r="I3366" s="18" t="n">
        <f aca="false">Total!I3366</f>
        <v>77.48</v>
      </c>
      <c r="J3366" s="18" t="n">
        <f aca="false">IF($V3366="","",INDEX('Stock Exchange'!F$5:F$2450,$V3366))</f>
        <v>3758.6</v>
      </c>
      <c r="K3366" s="18" t="n">
        <f aca="false">IF($V3366="","",INDEX('Stock Exchange'!G$5:G$2450,$V3366))</f>
        <v>3292.71</v>
      </c>
      <c r="L3366" s="18" t="n">
        <f aca="false">IF($V3366="","",INDEX('Stock Exchange'!H$5:H$2450,$V3366))</f>
        <v>465.89</v>
      </c>
      <c r="M3366" s="18" t="n">
        <f aca="false">IF($V3366="","",INDEX('Stock Exchange'!I$5:I$2450,$V3366))</f>
        <v>76.48</v>
      </c>
      <c r="N3366" s="18" t="n">
        <f aca="false">IF($W3366="","",INDEX(Primary!F$5:F$2450,$W3366))</f>
        <v>7.28</v>
      </c>
      <c r="O3366" s="18" t="n">
        <f aca="false">IF($W3366="","",INDEX(Primary!G$5:G$2450,$W3366))</f>
        <v>1.17</v>
      </c>
      <c r="P3366" s="18" t="n">
        <f aca="false">IF($W3366="","",INDEX(Primary!H$5:H$2450,$W3366))</f>
        <v>6.11</v>
      </c>
      <c r="Q3366" s="18" t="n">
        <f aca="false">IF($W3366="","",INDEX(Primary!I$5:I$2450,$W3366))</f>
        <v>1</v>
      </c>
      <c r="R3366" s="19" t="n">
        <f aca="false">IF($E3366="Yes",L3366+P3366,"")</f>
        <v>472</v>
      </c>
      <c r="S3366" s="19" t="n">
        <f aca="false">IF($E3366="Yes",H3366-R3366,"")</f>
        <v>0</v>
      </c>
      <c r="T3366" s="6" t="str">
        <f aca="false">IF($E3366="Yes",IF(ROUND(ABS(S3366),2)&lt;=$T$2,"OK","CHECK"),"n/a")</f>
        <v>OK</v>
      </c>
      <c r="U3366" s="20" t="n">
        <f aca="false">Total!J3366</f>
        <v>60.9155</v>
      </c>
      <c r="V3366" s="17" t="n">
        <f aca="false">IFERROR(MATCH($A3366,'Stock Exchange'!$A$5:$A$2450,0),"")</f>
        <v>1148</v>
      </c>
      <c r="W3366" s="17" t="n">
        <f aca="false">IFERROR(MATCH($A3366,Primary!$A$5:$A$2450,0),"")</f>
        <v>1148</v>
      </c>
    </row>
    <row r="3367" customFormat="false" ht="15" hidden="false" customHeight="false" outlineLevel="0" collapsed="false">
      <c r="A3367" s="16" t="n">
        <f aca="false">Total!A3367</f>
        <v>41897</v>
      </c>
      <c r="B3367" s="17" t="n">
        <f aca="false">YEAR(A3367)</f>
        <v>2014</v>
      </c>
      <c r="C3367" s="17" t="n">
        <f aca="false">MONTH(A3367)</f>
        <v>9</v>
      </c>
      <c r="D3367" s="6" t="str">
        <f aca="false">IF(MONTH(A3367)&gt;=4,"FY "&amp;YEAR(A3367)&amp;"-"&amp;RIGHT(YEAR(A3367)+1,2),"FY "&amp;(YEAR(A3367)-1)&amp;"-"&amp;RIGHT(YEAR(A3367),2))</f>
        <v>FY 2014-15</v>
      </c>
      <c r="E3367" s="6" t="str">
        <f aca="false">IF(AND(V3367&lt;&gt;"",W3367&lt;&gt;""),"Yes","No")</f>
        <v>Yes</v>
      </c>
      <c r="F3367" s="18" t="n">
        <f aca="false">Total!F3367</f>
        <v>3753.34</v>
      </c>
      <c r="G3367" s="18" t="n">
        <f aca="false">Total!G3367</f>
        <v>3504.62</v>
      </c>
      <c r="H3367" s="18" t="n">
        <f aca="false">Total!H3367</f>
        <v>248.72</v>
      </c>
      <c r="I3367" s="18" t="n">
        <f aca="false">Total!I3367</f>
        <v>40.83</v>
      </c>
      <c r="J3367" s="18" t="n">
        <f aca="false">IF($V3367="","",INDEX('Stock Exchange'!F$5:F$2450,$V3367))</f>
        <v>3749.3</v>
      </c>
      <c r="K3367" s="18" t="n">
        <f aca="false">IF($V3367="","",INDEX('Stock Exchange'!G$5:G$2450,$V3367))</f>
        <v>3504.49</v>
      </c>
      <c r="L3367" s="18" t="n">
        <f aca="false">IF($V3367="","",INDEX('Stock Exchange'!H$5:H$2450,$V3367))</f>
        <v>244.81</v>
      </c>
      <c r="M3367" s="18" t="n">
        <f aca="false">IF($V3367="","",INDEX('Stock Exchange'!I$5:I$2450,$V3367))</f>
        <v>40.19</v>
      </c>
      <c r="N3367" s="18" t="n">
        <f aca="false">IF($W3367="","",INDEX(Primary!F$5:F$2450,$W3367))</f>
        <v>4.04</v>
      </c>
      <c r="O3367" s="18" t="n">
        <f aca="false">IF($W3367="","",INDEX(Primary!G$5:G$2450,$W3367))</f>
        <v>0.13</v>
      </c>
      <c r="P3367" s="18" t="n">
        <f aca="false">IF($W3367="","",INDEX(Primary!H$5:H$2450,$W3367))</f>
        <v>3.91</v>
      </c>
      <c r="Q3367" s="18" t="n">
        <f aca="false">IF($W3367="","",INDEX(Primary!I$5:I$2450,$W3367))</f>
        <v>0.64</v>
      </c>
      <c r="R3367" s="19" t="n">
        <f aca="false">IF($E3367="Yes",L3367+P3367,"")</f>
        <v>248.72</v>
      </c>
      <c r="S3367" s="19" t="n">
        <f aca="false">IF($E3367="Yes",H3367-R3367,"")</f>
        <v>0</v>
      </c>
      <c r="T3367" s="6" t="str">
        <f aca="false">IF($E3367="Yes",IF(ROUND(ABS(S3367),2)&lt;=$T$2,"OK","CHECK"),"n/a")</f>
        <v>OK</v>
      </c>
      <c r="U3367" s="20" t="n">
        <f aca="false">Total!J3367</f>
        <v>60.9155</v>
      </c>
      <c r="V3367" s="17" t="n">
        <f aca="false">IFERROR(MATCH($A3367,'Stock Exchange'!$A$5:$A$2450,0),"")</f>
        <v>1149</v>
      </c>
      <c r="W3367" s="17" t="n">
        <f aca="false">IFERROR(MATCH($A3367,Primary!$A$5:$A$2450,0),"")</f>
        <v>1149</v>
      </c>
    </row>
    <row r="3368" customFormat="false" ht="15" hidden="false" customHeight="false" outlineLevel="0" collapsed="false">
      <c r="A3368" s="16" t="n">
        <f aca="false">Total!A3368</f>
        <v>41898</v>
      </c>
      <c r="B3368" s="17" t="n">
        <f aca="false">YEAR(A3368)</f>
        <v>2014</v>
      </c>
      <c r="C3368" s="17" t="n">
        <f aca="false">MONTH(A3368)</f>
        <v>9</v>
      </c>
      <c r="D3368" s="6" t="str">
        <f aca="false">IF(MONTH(A3368)&gt;=4,"FY "&amp;YEAR(A3368)&amp;"-"&amp;RIGHT(YEAR(A3368)+1,2),"FY "&amp;(YEAR(A3368)-1)&amp;"-"&amp;RIGHT(YEAR(A3368),2))</f>
        <v>FY 2014-15</v>
      </c>
      <c r="E3368" s="6" t="str">
        <f aca="false">IF(AND(V3368&lt;&gt;"",W3368&lt;&gt;""),"Yes","No")</f>
        <v>Yes</v>
      </c>
      <c r="F3368" s="18" t="n">
        <f aca="false">Total!F3368</f>
        <v>3584.55</v>
      </c>
      <c r="G3368" s="18" t="n">
        <f aca="false">Total!G3368</f>
        <v>3099.22</v>
      </c>
      <c r="H3368" s="18" t="n">
        <f aca="false">Total!H3368</f>
        <v>485.33</v>
      </c>
      <c r="I3368" s="18" t="n">
        <f aca="false">Total!I3368</f>
        <v>79.57</v>
      </c>
      <c r="J3368" s="18" t="n">
        <f aca="false">IF($V3368="","",INDEX('Stock Exchange'!F$5:F$2450,$V3368))</f>
        <v>3034.1</v>
      </c>
      <c r="K3368" s="18" t="n">
        <f aca="false">IF($V3368="","",INDEX('Stock Exchange'!G$5:G$2450,$V3368))</f>
        <v>3097.94</v>
      </c>
      <c r="L3368" s="18" t="n">
        <f aca="false">IF($V3368="","",INDEX('Stock Exchange'!H$5:H$2450,$V3368))</f>
        <v>-63.84</v>
      </c>
      <c r="M3368" s="18" t="n">
        <f aca="false">IF($V3368="","",INDEX('Stock Exchange'!I$5:I$2450,$V3368))</f>
        <v>-10.47</v>
      </c>
      <c r="N3368" s="18" t="n">
        <f aca="false">IF($W3368="","",INDEX(Primary!F$5:F$2450,$W3368))</f>
        <v>550.45</v>
      </c>
      <c r="O3368" s="18" t="n">
        <f aca="false">IF($W3368="","",INDEX(Primary!G$5:G$2450,$W3368))</f>
        <v>1.28</v>
      </c>
      <c r="P3368" s="18" t="n">
        <f aca="false">IF($W3368="","",INDEX(Primary!H$5:H$2450,$W3368))</f>
        <v>549.17</v>
      </c>
      <c r="Q3368" s="18" t="n">
        <f aca="false">IF($W3368="","",INDEX(Primary!I$5:I$2450,$W3368))</f>
        <v>90.04</v>
      </c>
      <c r="R3368" s="19" t="n">
        <f aca="false">IF($E3368="Yes",L3368+P3368,"")</f>
        <v>485.33</v>
      </c>
      <c r="S3368" s="19" t="n">
        <f aca="false">IF($E3368="Yes",H3368-R3368,"")</f>
        <v>0</v>
      </c>
      <c r="T3368" s="6" t="str">
        <f aca="false">IF($E3368="Yes",IF(ROUND(ABS(S3368),2)&lt;=$T$2,"OK","CHECK"),"n/a")</f>
        <v>OK</v>
      </c>
      <c r="U3368" s="20" t="n">
        <f aca="false">Total!J3368</f>
        <v>60.9945</v>
      </c>
      <c r="V3368" s="17" t="n">
        <f aca="false">IFERROR(MATCH($A3368,'Stock Exchange'!$A$5:$A$2450,0),"")</f>
        <v>1150</v>
      </c>
      <c r="W3368" s="17" t="n">
        <f aca="false">IFERROR(MATCH($A3368,Primary!$A$5:$A$2450,0),"")</f>
        <v>1150</v>
      </c>
    </row>
    <row r="3369" customFormat="false" ht="15" hidden="false" customHeight="false" outlineLevel="0" collapsed="false">
      <c r="A3369" s="16" t="n">
        <f aca="false">Total!A3369</f>
        <v>41899</v>
      </c>
      <c r="B3369" s="17" t="n">
        <f aca="false">YEAR(A3369)</f>
        <v>2014</v>
      </c>
      <c r="C3369" s="17" t="n">
        <f aca="false">MONTH(A3369)</f>
        <v>9</v>
      </c>
      <c r="D3369" s="6" t="str">
        <f aca="false">IF(MONTH(A3369)&gt;=4,"FY "&amp;YEAR(A3369)&amp;"-"&amp;RIGHT(YEAR(A3369)+1,2),"FY "&amp;(YEAR(A3369)-1)&amp;"-"&amp;RIGHT(YEAR(A3369),2))</f>
        <v>FY 2014-15</v>
      </c>
      <c r="E3369" s="6" t="str">
        <f aca="false">IF(AND(V3369&lt;&gt;"",W3369&lt;&gt;""),"Yes","No")</f>
        <v>Yes</v>
      </c>
      <c r="F3369" s="18" t="n">
        <f aca="false">Total!F3369</f>
        <v>3165.43</v>
      </c>
      <c r="G3369" s="18" t="n">
        <f aca="false">Total!G3369</f>
        <v>3902.94</v>
      </c>
      <c r="H3369" s="18" t="n">
        <f aca="false">Total!H3369</f>
        <v>-737.51</v>
      </c>
      <c r="I3369" s="18" t="n">
        <f aca="false">Total!I3369</f>
        <v>-120.7</v>
      </c>
      <c r="J3369" s="18" t="n">
        <f aca="false">IF($V3369="","",INDEX('Stock Exchange'!F$5:F$2450,$V3369))</f>
        <v>3156.92</v>
      </c>
      <c r="K3369" s="18" t="n">
        <f aca="false">IF($V3369="","",INDEX('Stock Exchange'!G$5:G$2450,$V3369))</f>
        <v>3902.93</v>
      </c>
      <c r="L3369" s="18" t="n">
        <f aca="false">IF($V3369="","",INDEX('Stock Exchange'!H$5:H$2450,$V3369))</f>
        <v>-746.01</v>
      </c>
      <c r="M3369" s="18" t="n">
        <f aca="false">IF($V3369="","",INDEX('Stock Exchange'!I$5:I$2450,$V3369))</f>
        <v>-122.09</v>
      </c>
      <c r="N3369" s="18" t="n">
        <f aca="false">IF($W3369="","",INDEX(Primary!F$5:F$2450,$W3369))</f>
        <v>8.51</v>
      </c>
      <c r="O3369" s="18" t="n">
        <f aca="false">IF($W3369="","",INDEX(Primary!G$5:G$2450,$W3369))</f>
        <v>0.01</v>
      </c>
      <c r="P3369" s="18" t="n">
        <f aca="false">IF($W3369="","",INDEX(Primary!H$5:H$2450,$W3369))</f>
        <v>8.5</v>
      </c>
      <c r="Q3369" s="18" t="n">
        <f aca="false">IF($W3369="","",INDEX(Primary!I$5:I$2450,$W3369))</f>
        <v>1.39</v>
      </c>
      <c r="R3369" s="19" t="n">
        <f aca="false">IF($E3369="Yes",L3369+P3369,"")</f>
        <v>-737.51</v>
      </c>
      <c r="S3369" s="19" t="n">
        <f aca="false">IF($E3369="Yes",H3369-R3369,"")</f>
        <v>0</v>
      </c>
      <c r="T3369" s="6" t="str">
        <f aca="false">IF($E3369="Yes",IF(ROUND(ABS(S3369),2)&lt;=$T$2,"OK","CHECK"),"n/a")</f>
        <v>OK</v>
      </c>
      <c r="U3369" s="20" t="n">
        <f aca="false">Total!J3369</f>
        <v>61.1015</v>
      </c>
      <c r="V3369" s="17" t="n">
        <f aca="false">IFERROR(MATCH($A3369,'Stock Exchange'!$A$5:$A$2450,0),"")</f>
        <v>1151</v>
      </c>
      <c r="W3369" s="17" t="n">
        <f aca="false">IFERROR(MATCH($A3369,Primary!$A$5:$A$2450,0),"")</f>
        <v>1151</v>
      </c>
    </row>
    <row r="3370" customFormat="false" ht="15" hidden="false" customHeight="false" outlineLevel="0" collapsed="false">
      <c r="A3370" s="16" t="n">
        <f aca="false">Total!A3370</f>
        <v>41900</v>
      </c>
      <c r="B3370" s="17" t="n">
        <f aca="false">YEAR(A3370)</f>
        <v>2014</v>
      </c>
      <c r="C3370" s="17" t="n">
        <f aca="false">MONTH(A3370)</f>
        <v>9</v>
      </c>
      <c r="D3370" s="6" t="str">
        <f aca="false">IF(MONTH(A3370)&gt;=4,"FY "&amp;YEAR(A3370)&amp;"-"&amp;RIGHT(YEAR(A3370)+1,2),"FY "&amp;(YEAR(A3370)-1)&amp;"-"&amp;RIGHT(YEAR(A3370),2))</f>
        <v>FY 2014-15</v>
      </c>
      <c r="E3370" s="6" t="str">
        <f aca="false">IF(AND(V3370&lt;&gt;"",W3370&lt;&gt;""),"Yes","No")</f>
        <v>Yes</v>
      </c>
      <c r="F3370" s="18" t="n">
        <f aca="false">Total!F3370</f>
        <v>4297.65</v>
      </c>
      <c r="G3370" s="18" t="n">
        <f aca="false">Total!G3370</f>
        <v>4119.14</v>
      </c>
      <c r="H3370" s="18" t="n">
        <f aca="false">Total!H3370</f>
        <v>178.51</v>
      </c>
      <c r="I3370" s="18" t="n">
        <f aca="false">Total!I3370</f>
        <v>29.29</v>
      </c>
      <c r="J3370" s="18" t="n">
        <f aca="false">IF($V3370="","",INDEX('Stock Exchange'!F$5:F$2450,$V3370))</f>
        <v>4295.89</v>
      </c>
      <c r="K3370" s="18" t="n">
        <f aca="false">IF($V3370="","",INDEX('Stock Exchange'!G$5:G$2450,$V3370))</f>
        <v>4119.06</v>
      </c>
      <c r="L3370" s="18" t="n">
        <f aca="false">IF($V3370="","",INDEX('Stock Exchange'!H$5:H$2450,$V3370))</f>
        <v>176.83</v>
      </c>
      <c r="M3370" s="18" t="n">
        <f aca="false">IF($V3370="","",INDEX('Stock Exchange'!I$5:I$2450,$V3370))</f>
        <v>29.01</v>
      </c>
      <c r="N3370" s="18" t="n">
        <f aca="false">IF($W3370="","",INDEX(Primary!F$5:F$2450,$W3370))</f>
        <v>1.76</v>
      </c>
      <c r="O3370" s="18" t="n">
        <f aca="false">IF($W3370="","",INDEX(Primary!G$5:G$2450,$W3370))</f>
        <v>0.08</v>
      </c>
      <c r="P3370" s="18" t="n">
        <f aca="false">IF($W3370="","",INDEX(Primary!H$5:H$2450,$W3370))</f>
        <v>1.68</v>
      </c>
      <c r="Q3370" s="18" t="n">
        <f aca="false">IF($W3370="","",INDEX(Primary!I$5:I$2450,$W3370))</f>
        <v>0.28</v>
      </c>
      <c r="R3370" s="19" t="n">
        <f aca="false">IF($E3370="Yes",L3370+P3370,"")</f>
        <v>178.51</v>
      </c>
      <c r="S3370" s="19" t="n">
        <f aca="false">IF($E3370="Yes",H3370-R3370,"")</f>
        <v>0</v>
      </c>
      <c r="T3370" s="6" t="str">
        <f aca="false">IF($E3370="Yes",IF(ROUND(ABS(S3370),2)&lt;=$T$2,"OK","CHECK"),"n/a")</f>
        <v>OK</v>
      </c>
      <c r="U3370" s="20" t="n">
        <f aca="false">Total!J3370</f>
        <v>60.954</v>
      </c>
      <c r="V3370" s="17" t="n">
        <f aca="false">IFERROR(MATCH($A3370,'Stock Exchange'!$A$5:$A$2450,0),"")</f>
        <v>1152</v>
      </c>
      <c r="W3370" s="17" t="n">
        <f aca="false">IFERROR(MATCH($A3370,Primary!$A$5:$A$2450,0),"")</f>
        <v>1152</v>
      </c>
    </row>
    <row r="3371" customFormat="false" ht="15" hidden="false" customHeight="false" outlineLevel="0" collapsed="false">
      <c r="A3371" s="16" t="n">
        <f aca="false">Total!A3371</f>
        <v>41901</v>
      </c>
      <c r="B3371" s="17" t="n">
        <f aca="false">YEAR(A3371)</f>
        <v>2014</v>
      </c>
      <c r="C3371" s="17" t="n">
        <f aca="false">MONTH(A3371)</f>
        <v>9</v>
      </c>
      <c r="D3371" s="6" t="str">
        <f aca="false">IF(MONTH(A3371)&gt;=4,"FY "&amp;YEAR(A3371)&amp;"-"&amp;RIGHT(YEAR(A3371)+1,2),"FY "&amp;(YEAR(A3371)-1)&amp;"-"&amp;RIGHT(YEAR(A3371),2))</f>
        <v>FY 2014-15</v>
      </c>
      <c r="E3371" s="6" t="str">
        <f aca="false">IF(AND(V3371&lt;&gt;"",W3371&lt;&gt;""),"Yes","No")</f>
        <v>Yes</v>
      </c>
      <c r="F3371" s="18" t="n">
        <f aca="false">Total!F3371</f>
        <v>3450.13</v>
      </c>
      <c r="G3371" s="18" t="n">
        <f aca="false">Total!G3371</f>
        <v>3295.6</v>
      </c>
      <c r="H3371" s="18" t="n">
        <f aca="false">Total!H3371</f>
        <v>154.53</v>
      </c>
      <c r="I3371" s="18" t="n">
        <f aca="false">Total!I3371</f>
        <v>25.31</v>
      </c>
      <c r="J3371" s="18" t="n">
        <f aca="false">IF($V3371="","",INDEX('Stock Exchange'!F$5:F$2450,$V3371))</f>
        <v>3388.57</v>
      </c>
      <c r="K3371" s="18" t="n">
        <f aca="false">IF($V3371="","",INDEX('Stock Exchange'!G$5:G$2450,$V3371))</f>
        <v>3295.6</v>
      </c>
      <c r="L3371" s="18" t="n">
        <f aca="false">IF($V3371="","",INDEX('Stock Exchange'!H$5:H$2450,$V3371))</f>
        <v>92.97</v>
      </c>
      <c r="M3371" s="18" t="n">
        <f aca="false">IF($V3371="","",INDEX('Stock Exchange'!I$5:I$2450,$V3371))</f>
        <v>15.23</v>
      </c>
      <c r="N3371" s="18" t="n">
        <f aca="false">IF($W3371="","",INDEX(Primary!F$5:F$2450,$W3371))</f>
        <v>61.56</v>
      </c>
      <c r="O3371" s="18" t="n">
        <f aca="false">IF($W3371="","",INDEX(Primary!G$5:G$2450,$W3371))</f>
        <v>0</v>
      </c>
      <c r="P3371" s="18" t="n">
        <f aca="false">IF($W3371="","",INDEX(Primary!H$5:H$2450,$W3371))</f>
        <v>61.56</v>
      </c>
      <c r="Q3371" s="18" t="n">
        <f aca="false">IF($W3371="","",INDEX(Primary!I$5:I$2450,$W3371))</f>
        <v>10.08</v>
      </c>
      <c r="R3371" s="19" t="n">
        <f aca="false">IF($E3371="Yes",L3371+P3371,"")</f>
        <v>154.53</v>
      </c>
      <c r="S3371" s="19" t="n">
        <f aca="false">IF($E3371="Yes",H3371-R3371,"")</f>
        <v>0</v>
      </c>
      <c r="T3371" s="6" t="str">
        <f aca="false">IF($E3371="Yes",IF(ROUND(ABS(S3371),2)&lt;=$T$2,"OK","CHECK"),"n/a")</f>
        <v>OK</v>
      </c>
      <c r="U3371" s="20" t="n">
        <f aca="false">Total!J3371</f>
        <v>61.0558</v>
      </c>
      <c r="V3371" s="17" t="n">
        <f aca="false">IFERROR(MATCH($A3371,'Stock Exchange'!$A$5:$A$2450,0),"")</f>
        <v>1153</v>
      </c>
      <c r="W3371" s="17" t="n">
        <f aca="false">IFERROR(MATCH($A3371,Primary!$A$5:$A$2450,0),"")</f>
        <v>1153</v>
      </c>
    </row>
    <row r="3372" customFormat="false" ht="15" hidden="false" customHeight="false" outlineLevel="0" collapsed="false">
      <c r="A3372" s="16" t="n">
        <f aca="false">Total!A3372</f>
        <v>41904</v>
      </c>
      <c r="B3372" s="17" t="n">
        <f aca="false">YEAR(A3372)</f>
        <v>2014</v>
      </c>
      <c r="C3372" s="17" t="n">
        <f aca="false">MONTH(A3372)</f>
        <v>9</v>
      </c>
      <c r="D3372" s="6" t="str">
        <f aca="false">IF(MONTH(A3372)&gt;=4,"FY "&amp;YEAR(A3372)&amp;"-"&amp;RIGHT(YEAR(A3372)+1,2),"FY "&amp;(YEAR(A3372)-1)&amp;"-"&amp;RIGHT(YEAR(A3372),2))</f>
        <v>FY 2014-15</v>
      </c>
      <c r="E3372" s="6" t="str">
        <f aca="false">IF(AND(V3372&lt;&gt;"",W3372&lt;&gt;""),"Yes","No")</f>
        <v>Yes</v>
      </c>
      <c r="F3372" s="18" t="n">
        <f aca="false">Total!F3372</f>
        <v>9110.97</v>
      </c>
      <c r="G3372" s="18" t="n">
        <f aca="false">Total!G3372</f>
        <v>8998.6</v>
      </c>
      <c r="H3372" s="18" t="n">
        <f aca="false">Total!H3372</f>
        <v>112.37</v>
      </c>
      <c r="I3372" s="18" t="n">
        <f aca="false">Total!I3372</f>
        <v>18.48</v>
      </c>
      <c r="J3372" s="18" t="n">
        <f aca="false">IF($V3372="","",INDEX('Stock Exchange'!F$5:F$2450,$V3372))</f>
        <v>9092.5</v>
      </c>
      <c r="K3372" s="18" t="n">
        <f aca="false">IF($V3372="","",INDEX('Stock Exchange'!G$5:G$2450,$V3372))</f>
        <v>8969.09</v>
      </c>
      <c r="L3372" s="18" t="n">
        <f aca="false">IF($V3372="","",INDEX('Stock Exchange'!H$5:H$2450,$V3372))</f>
        <v>123.41</v>
      </c>
      <c r="M3372" s="18" t="n">
        <f aca="false">IF($V3372="","",INDEX('Stock Exchange'!I$5:I$2450,$V3372))</f>
        <v>20.3</v>
      </c>
      <c r="N3372" s="18" t="n">
        <f aca="false">IF($W3372="","",INDEX(Primary!F$5:F$2450,$W3372))</f>
        <v>18.47</v>
      </c>
      <c r="O3372" s="18" t="n">
        <f aca="false">IF($W3372="","",INDEX(Primary!G$5:G$2450,$W3372))</f>
        <v>29.51</v>
      </c>
      <c r="P3372" s="18" t="n">
        <f aca="false">IF($W3372="","",INDEX(Primary!H$5:H$2450,$W3372))</f>
        <v>-11.04</v>
      </c>
      <c r="Q3372" s="18" t="n">
        <f aca="false">IF($W3372="","",INDEX(Primary!I$5:I$2450,$W3372))</f>
        <v>-1.82</v>
      </c>
      <c r="R3372" s="19" t="n">
        <f aca="false">IF($E3372="Yes",L3372+P3372,"")</f>
        <v>112.37</v>
      </c>
      <c r="S3372" s="19" t="n">
        <f aca="false">IF($E3372="Yes",H3372-R3372,"")</f>
        <v>0</v>
      </c>
      <c r="T3372" s="6" t="str">
        <f aca="false">IF($E3372="Yes",IF(ROUND(ABS(S3372),2)&lt;=$T$2,"OK","CHECK"),"n/a")</f>
        <v>OK</v>
      </c>
      <c r="U3372" s="20" t="n">
        <f aca="false">Total!J3372</f>
        <v>60.8055</v>
      </c>
      <c r="V3372" s="17" t="n">
        <f aca="false">IFERROR(MATCH($A3372,'Stock Exchange'!$A$5:$A$2450,0),"")</f>
        <v>1154</v>
      </c>
      <c r="W3372" s="17" t="n">
        <f aca="false">IFERROR(MATCH($A3372,Primary!$A$5:$A$2450,0),"")</f>
        <v>1154</v>
      </c>
    </row>
    <row r="3373" customFormat="false" ht="15" hidden="false" customHeight="false" outlineLevel="0" collapsed="false">
      <c r="A3373" s="16" t="n">
        <f aca="false">Total!A3373</f>
        <v>41905</v>
      </c>
      <c r="B3373" s="17" t="n">
        <f aca="false">YEAR(A3373)</f>
        <v>2014</v>
      </c>
      <c r="C3373" s="17" t="n">
        <f aca="false">MONTH(A3373)</f>
        <v>9</v>
      </c>
      <c r="D3373" s="6" t="str">
        <f aca="false">IF(MONTH(A3373)&gt;=4,"FY "&amp;YEAR(A3373)&amp;"-"&amp;RIGHT(YEAR(A3373)+1,2),"FY "&amp;(YEAR(A3373)-1)&amp;"-"&amp;RIGHT(YEAR(A3373),2))</f>
        <v>FY 2014-15</v>
      </c>
      <c r="E3373" s="6" t="str">
        <f aca="false">IF(AND(V3373&lt;&gt;"",W3373&lt;&gt;""),"Yes","No")</f>
        <v>Yes</v>
      </c>
      <c r="F3373" s="18" t="n">
        <f aca="false">Total!F3373</f>
        <v>2671.24</v>
      </c>
      <c r="G3373" s="18" t="n">
        <f aca="false">Total!G3373</f>
        <v>2602.09</v>
      </c>
      <c r="H3373" s="18" t="n">
        <f aca="false">Total!H3373</f>
        <v>69.15</v>
      </c>
      <c r="I3373" s="18" t="n">
        <f aca="false">Total!I3373</f>
        <v>11.37</v>
      </c>
      <c r="J3373" s="18" t="n">
        <f aca="false">IF($V3373="","",INDEX('Stock Exchange'!F$5:F$2450,$V3373))</f>
        <v>2666.53</v>
      </c>
      <c r="K3373" s="18" t="n">
        <f aca="false">IF($V3373="","",INDEX('Stock Exchange'!G$5:G$2450,$V3373))</f>
        <v>2600.25</v>
      </c>
      <c r="L3373" s="18" t="n">
        <f aca="false">IF($V3373="","",INDEX('Stock Exchange'!H$5:H$2450,$V3373))</f>
        <v>66.28</v>
      </c>
      <c r="M3373" s="18" t="n">
        <f aca="false">IF($V3373="","",INDEX('Stock Exchange'!I$5:I$2450,$V3373))</f>
        <v>10.9</v>
      </c>
      <c r="N3373" s="18" t="n">
        <f aca="false">IF($W3373="","",INDEX(Primary!F$5:F$2450,$W3373))</f>
        <v>4.71</v>
      </c>
      <c r="O3373" s="18" t="n">
        <f aca="false">IF($W3373="","",INDEX(Primary!G$5:G$2450,$W3373))</f>
        <v>1.84</v>
      </c>
      <c r="P3373" s="18" t="n">
        <f aca="false">IF($W3373="","",INDEX(Primary!H$5:H$2450,$W3373))</f>
        <v>2.87</v>
      </c>
      <c r="Q3373" s="18" t="n">
        <f aca="false">IF($W3373="","",INDEX(Primary!I$5:I$2450,$W3373))</f>
        <v>0.47</v>
      </c>
      <c r="R3373" s="19" t="n">
        <f aca="false">IF($E3373="Yes",L3373+P3373,"")</f>
        <v>69.15</v>
      </c>
      <c r="S3373" s="19" t="n">
        <f aca="false">IF($E3373="Yes",H3373-R3373,"")</f>
        <v>0</v>
      </c>
      <c r="T3373" s="6" t="str">
        <f aca="false">IF($E3373="Yes",IF(ROUND(ABS(S3373),2)&lt;=$T$2,"OK","CHECK"),"n/a")</f>
        <v>OK</v>
      </c>
      <c r="U3373" s="20" t="n">
        <f aca="false">Total!J3373</f>
        <v>60.7875</v>
      </c>
      <c r="V3373" s="17" t="n">
        <f aca="false">IFERROR(MATCH($A3373,'Stock Exchange'!$A$5:$A$2450,0),"")</f>
        <v>1155</v>
      </c>
      <c r="W3373" s="17" t="n">
        <f aca="false">IFERROR(MATCH($A3373,Primary!$A$5:$A$2450,0),"")</f>
        <v>1155</v>
      </c>
    </row>
    <row r="3374" customFormat="false" ht="15" hidden="false" customHeight="false" outlineLevel="0" collapsed="false">
      <c r="A3374" s="16" t="n">
        <f aca="false">Total!A3374</f>
        <v>41906</v>
      </c>
      <c r="B3374" s="17" t="n">
        <f aca="false">YEAR(A3374)</f>
        <v>2014</v>
      </c>
      <c r="C3374" s="17" t="n">
        <f aca="false">MONTH(A3374)</f>
        <v>9</v>
      </c>
      <c r="D3374" s="6" t="str">
        <f aca="false">IF(MONTH(A3374)&gt;=4,"FY "&amp;YEAR(A3374)&amp;"-"&amp;RIGHT(YEAR(A3374)+1,2),"FY "&amp;(YEAR(A3374)-1)&amp;"-"&amp;RIGHT(YEAR(A3374),2))</f>
        <v>FY 2014-15</v>
      </c>
      <c r="E3374" s="6" t="str">
        <f aca="false">IF(AND(V3374&lt;&gt;"",W3374&lt;&gt;""),"Yes","No")</f>
        <v>Yes</v>
      </c>
      <c r="F3374" s="18" t="n">
        <f aca="false">Total!F3374</f>
        <v>3942.58</v>
      </c>
      <c r="G3374" s="18" t="n">
        <f aca="false">Total!G3374</f>
        <v>4896.97</v>
      </c>
      <c r="H3374" s="18" t="n">
        <f aca="false">Total!H3374</f>
        <v>-954.39</v>
      </c>
      <c r="I3374" s="18" t="n">
        <f aca="false">Total!I3374</f>
        <v>-156.79</v>
      </c>
      <c r="J3374" s="18" t="n">
        <f aca="false">IF($V3374="","",INDEX('Stock Exchange'!F$5:F$2450,$V3374))</f>
        <v>3942.58</v>
      </c>
      <c r="K3374" s="18" t="n">
        <f aca="false">IF($V3374="","",INDEX('Stock Exchange'!G$5:G$2450,$V3374))</f>
        <v>4885.04</v>
      </c>
      <c r="L3374" s="18" t="n">
        <f aca="false">IF($V3374="","",INDEX('Stock Exchange'!H$5:H$2450,$V3374))</f>
        <v>-942.46</v>
      </c>
      <c r="M3374" s="18" t="n">
        <f aca="false">IF($V3374="","",INDEX('Stock Exchange'!I$5:I$2450,$V3374))</f>
        <v>-154.83</v>
      </c>
      <c r="N3374" s="18" t="n">
        <f aca="false">IF($W3374="","",INDEX(Primary!F$5:F$2450,$W3374))</f>
        <v>0</v>
      </c>
      <c r="O3374" s="18" t="n">
        <f aca="false">IF($W3374="","",INDEX(Primary!G$5:G$2450,$W3374))</f>
        <v>11.93</v>
      </c>
      <c r="P3374" s="18" t="n">
        <f aca="false">IF($W3374="","",INDEX(Primary!H$5:H$2450,$W3374))</f>
        <v>-11.93</v>
      </c>
      <c r="Q3374" s="18" t="n">
        <f aca="false">IF($W3374="","",INDEX(Primary!I$5:I$2450,$W3374))</f>
        <v>-1.96</v>
      </c>
      <c r="R3374" s="19" t="n">
        <f aca="false">IF($E3374="Yes",L3374+P3374,"")</f>
        <v>-954.39</v>
      </c>
      <c r="S3374" s="19" t="n">
        <f aca="false">IF($E3374="Yes",H3374-R3374,"")</f>
        <v>0</v>
      </c>
      <c r="T3374" s="6" t="str">
        <f aca="false">IF($E3374="Yes",IF(ROUND(ABS(S3374),2)&lt;=$T$2,"OK","CHECK"),"n/a")</f>
        <v>OK</v>
      </c>
      <c r="U3374" s="20" t="n">
        <f aca="false">Total!J3374</f>
        <v>60.8708</v>
      </c>
      <c r="V3374" s="17" t="n">
        <f aca="false">IFERROR(MATCH($A3374,'Stock Exchange'!$A$5:$A$2450,0),"")</f>
        <v>1156</v>
      </c>
      <c r="W3374" s="17" t="n">
        <f aca="false">IFERROR(MATCH($A3374,Primary!$A$5:$A$2450,0),"")</f>
        <v>1156</v>
      </c>
    </row>
    <row r="3375" customFormat="false" ht="15" hidden="false" customHeight="false" outlineLevel="0" collapsed="false">
      <c r="A3375" s="16" t="n">
        <f aca="false">Total!A3375</f>
        <v>41907</v>
      </c>
      <c r="B3375" s="17" t="n">
        <f aca="false">YEAR(A3375)</f>
        <v>2014</v>
      </c>
      <c r="C3375" s="17" t="n">
        <f aca="false">MONTH(A3375)</f>
        <v>9</v>
      </c>
      <c r="D3375" s="6" t="str">
        <f aca="false">IF(MONTH(A3375)&gt;=4,"FY "&amp;YEAR(A3375)&amp;"-"&amp;RIGHT(YEAR(A3375)+1,2),"FY "&amp;(YEAR(A3375)-1)&amp;"-"&amp;RIGHT(YEAR(A3375),2))</f>
        <v>FY 2014-15</v>
      </c>
      <c r="E3375" s="6" t="str">
        <f aca="false">IF(AND(V3375&lt;&gt;"",W3375&lt;&gt;""),"Yes","No")</f>
        <v>Yes</v>
      </c>
      <c r="F3375" s="18" t="n">
        <f aca="false">Total!F3375</f>
        <v>3547.08</v>
      </c>
      <c r="G3375" s="18" t="n">
        <f aca="false">Total!G3375</f>
        <v>4236.15</v>
      </c>
      <c r="H3375" s="18" t="n">
        <f aca="false">Total!H3375</f>
        <v>-689.07</v>
      </c>
      <c r="I3375" s="18" t="n">
        <f aca="false">Total!I3375</f>
        <v>-112.91</v>
      </c>
      <c r="J3375" s="18" t="n">
        <f aca="false">IF($V3375="","",INDEX('Stock Exchange'!F$5:F$2450,$V3375))</f>
        <v>3547.07</v>
      </c>
      <c r="K3375" s="18" t="n">
        <f aca="false">IF($V3375="","",INDEX('Stock Exchange'!G$5:G$2450,$V3375))</f>
        <v>4236.15</v>
      </c>
      <c r="L3375" s="18" t="n">
        <f aca="false">IF($V3375="","",INDEX('Stock Exchange'!H$5:H$2450,$V3375))</f>
        <v>-689.08</v>
      </c>
      <c r="M3375" s="18" t="n">
        <f aca="false">IF($V3375="","",INDEX('Stock Exchange'!I$5:I$2450,$V3375))</f>
        <v>-112.91</v>
      </c>
      <c r="N3375" s="18" t="n">
        <f aca="false">IF($W3375="","",INDEX(Primary!F$5:F$2450,$W3375))</f>
        <v>0.01</v>
      </c>
      <c r="O3375" s="18" t="n">
        <f aca="false">IF($W3375="","",INDEX(Primary!G$5:G$2450,$W3375))</f>
        <v>0</v>
      </c>
      <c r="P3375" s="18" t="n">
        <f aca="false">IF($W3375="","",INDEX(Primary!H$5:H$2450,$W3375))</f>
        <v>0.01</v>
      </c>
      <c r="Q3375" s="18" t="n">
        <f aca="false">IF($W3375="","",INDEX(Primary!I$5:I$2450,$W3375))</f>
        <v>0</v>
      </c>
      <c r="R3375" s="19" t="n">
        <f aca="false">IF($E3375="Yes",L3375+P3375,"")</f>
        <v>-689.07</v>
      </c>
      <c r="S3375" s="19" t="n">
        <f aca="false">IF($E3375="Yes",H3375-R3375,"")</f>
        <v>0</v>
      </c>
      <c r="T3375" s="6" t="str">
        <f aca="false">IF($E3375="Yes",IF(ROUND(ABS(S3375),2)&lt;=$T$2,"OK","CHECK"),"n/a")</f>
        <v>OK</v>
      </c>
      <c r="U3375" s="20" t="n">
        <f aca="false">Total!J3375</f>
        <v>61.0293</v>
      </c>
      <c r="V3375" s="17" t="n">
        <f aca="false">IFERROR(MATCH($A3375,'Stock Exchange'!$A$5:$A$2450,0),"")</f>
        <v>1157</v>
      </c>
      <c r="W3375" s="17" t="n">
        <f aca="false">IFERROR(MATCH($A3375,Primary!$A$5:$A$2450,0),"")</f>
        <v>1157</v>
      </c>
    </row>
    <row r="3376" customFormat="false" ht="15" hidden="false" customHeight="false" outlineLevel="0" collapsed="false">
      <c r="A3376" s="16" t="n">
        <f aca="false">Total!A3376</f>
        <v>41908</v>
      </c>
      <c r="B3376" s="17" t="n">
        <f aca="false">YEAR(A3376)</f>
        <v>2014</v>
      </c>
      <c r="C3376" s="17" t="n">
        <f aca="false">MONTH(A3376)</f>
        <v>9</v>
      </c>
      <c r="D3376" s="6" t="str">
        <f aca="false">IF(MONTH(A3376)&gt;=4,"FY "&amp;YEAR(A3376)&amp;"-"&amp;RIGHT(YEAR(A3376)+1,2),"FY "&amp;(YEAR(A3376)-1)&amp;"-"&amp;RIGHT(YEAR(A3376),2))</f>
        <v>FY 2014-15</v>
      </c>
      <c r="E3376" s="6" t="str">
        <f aca="false">IF(AND(V3376&lt;&gt;"",W3376&lt;&gt;""),"Yes","No")</f>
        <v>Yes</v>
      </c>
      <c r="F3376" s="18" t="n">
        <f aca="false">Total!F3376</f>
        <v>5369.4</v>
      </c>
      <c r="G3376" s="18" t="n">
        <f aca="false">Total!G3376</f>
        <v>5785.66</v>
      </c>
      <c r="H3376" s="18" t="n">
        <f aca="false">Total!H3376</f>
        <v>-416.26</v>
      </c>
      <c r="I3376" s="18" t="n">
        <f aca="false">Total!I3376</f>
        <v>-68.21</v>
      </c>
      <c r="J3376" s="18" t="n">
        <f aca="false">IF($V3376="","",INDEX('Stock Exchange'!F$5:F$2450,$V3376))</f>
        <v>5369.22</v>
      </c>
      <c r="K3376" s="18" t="n">
        <f aca="false">IF($V3376="","",INDEX('Stock Exchange'!G$5:G$2450,$V3376))</f>
        <v>5785.25</v>
      </c>
      <c r="L3376" s="18" t="n">
        <f aca="false">IF($V3376="","",INDEX('Stock Exchange'!H$5:H$2450,$V3376))</f>
        <v>-416.03</v>
      </c>
      <c r="M3376" s="18" t="n">
        <f aca="false">IF($V3376="","",INDEX('Stock Exchange'!I$5:I$2450,$V3376))</f>
        <v>-68.17</v>
      </c>
      <c r="N3376" s="18" t="n">
        <f aca="false">IF($W3376="","",INDEX(Primary!F$5:F$2450,$W3376))</f>
        <v>0.18</v>
      </c>
      <c r="O3376" s="18" t="n">
        <f aca="false">IF($W3376="","",INDEX(Primary!G$5:G$2450,$W3376))</f>
        <v>0.41</v>
      </c>
      <c r="P3376" s="18" t="n">
        <f aca="false">IF($W3376="","",INDEX(Primary!H$5:H$2450,$W3376))</f>
        <v>-0.23</v>
      </c>
      <c r="Q3376" s="18" t="n">
        <f aca="false">IF($W3376="","",INDEX(Primary!I$5:I$2450,$W3376))</f>
        <v>-0.04</v>
      </c>
      <c r="R3376" s="19" t="n">
        <f aca="false">IF($E3376="Yes",L3376+P3376,"")</f>
        <v>-416.26</v>
      </c>
      <c r="S3376" s="19" t="n">
        <f aca="false">IF($E3376="Yes",H3376-R3376,"")</f>
        <v>0</v>
      </c>
      <c r="T3376" s="6" t="str">
        <f aca="false">IF($E3376="Yes",IF(ROUND(ABS(S3376),2)&lt;=$T$2,"OK","CHECK"),"n/a")</f>
        <v>OK</v>
      </c>
      <c r="U3376" s="20" t="n">
        <f aca="false">Total!J3376</f>
        <v>61.0245</v>
      </c>
      <c r="V3376" s="17" t="n">
        <f aca="false">IFERROR(MATCH($A3376,'Stock Exchange'!$A$5:$A$2450,0),"")</f>
        <v>1158</v>
      </c>
      <c r="W3376" s="17" t="n">
        <f aca="false">IFERROR(MATCH($A3376,Primary!$A$5:$A$2450,0),"")</f>
        <v>1158</v>
      </c>
    </row>
    <row r="3377" customFormat="false" ht="15" hidden="false" customHeight="false" outlineLevel="0" collapsed="false">
      <c r="A3377" s="16" t="n">
        <f aca="false">Total!A3377</f>
        <v>41911</v>
      </c>
      <c r="B3377" s="17" t="n">
        <f aca="false">YEAR(A3377)</f>
        <v>2014</v>
      </c>
      <c r="C3377" s="17" t="n">
        <f aca="false">MONTH(A3377)</f>
        <v>9</v>
      </c>
      <c r="D3377" s="6" t="str">
        <f aca="false">IF(MONTH(A3377)&gt;=4,"FY "&amp;YEAR(A3377)&amp;"-"&amp;RIGHT(YEAR(A3377)+1,2),"FY "&amp;(YEAR(A3377)-1)&amp;"-"&amp;RIGHT(YEAR(A3377),2))</f>
        <v>FY 2014-15</v>
      </c>
      <c r="E3377" s="6" t="str">
        <f aca="false">IF(AND(V3377&lt;&gt;"",W3377&lt;&gt;""),"Yes","No")</f>
        <v>Yes</v>
      </c>
      <c r="F3377" s="18" t="n">
        <f aca="false">Total!F3377</f>
        <v>3638.97</v>
      </c>
      <c r="G3377" s="18" t="n">
        <f aca="false">Total!G3377</f>
        <v>3884.91</v>
      </c>
      <c r="H3377" s="18" t="n">
        <f aca="false">Total!H3377</f>
        <v>-245.94</v>
      </c>
      <c r="I3377" s="18" t="n">
        <f aca="false">Total!I3377</f>
        <v>-39.95</v>
      </c>
      <c r="J3377" s="18" t="n">
        <f aca="false">IF($V3377="","",INDEX('Stock Exchange'!F$5:F$2450,$V3377))</f>
        <v>3637.85</v>
      </c>
      <c r="K3377" s="18" t="n">
        <f aca="false">IF($V3377="","",INDEX('Stock Exchange'!G$5:G$2450,$V3377))</f>
        <v>3884.91</v>
      </c>
      <c r="L3377" s="18" t="n">
        <f aca="false">IF($V3377="","",INDEX('Stock Exchange'!H$5:H$2450,$V3377))</f>
        <v>-247.06</v>
      </c>
      <c r="M3377" s="18" t="n">
        <f aca="false">IF($V3377="","",INDEX('Stock Exchange'!I$5:I$2450,$V3377))</f>
        <v>-40.13</v>
      </c>
      <c r="N3377" s="18" t="n">
        <f aca="false">IF($W3377="","",INDEX(Primary!F$5:F$2450,$W3377))</f>
        <v>1.12</v>
      </c>
      <c r="O3377" s="18" t="n">
        <f aca="false">IF($W3377="","",INDEX(Primary!G$5:G$2450,$W3377))</f>
        <v>0</v>
      </c>
      <c r="P3377" s="18" t="n">
        <f aca="false">IF($W3377="","",INDEX(Primary!H$5:H$2450,$W3377))</f>
        <v>1.12</v>
      </c>
      <c r="Q3377" s="18" t="n">
        <f aca="false">IF($W3377="","",INDEX(Primary!I$5:I$2450,$W3377))</f>
        <v>0.18</v>
      </c>
      <c r="R3377" s="19" t="n">
        <f aca="false">IF($E3377="Yes",L3377+P3377,"")</f>
        <v>-245.94</v>
      </c>
      <c r="S3377" s="19" t="n">
        <f aca="false">IF($E3377="Yes",H3377-R3377,"")</f>
        <v>0</v>
      </c>
      <c r="T3377" s="6" t="str">
        <f aca="false">IF($E3377="Yes",IF(ROUND(ABS(S3377),2)&lt;=$T$2,"OK","CHECK"),"n/a")</f>
        <v>OK</v>
      </c>
      <c r="U3377" s="20" t="n">
        <f aca="false">Total!J3377</f>
        <v>61.572</v>
      </c>
      <c r="V3377" s="17" t="n">
        <f aca="false">IFERROR(MATCH($A3377,'Stock Exchange'!$A$5:$A$2450,0),"")</f>
        <v>1159</v>
      </c>
      <c r="W3377" s="17" t="n">
        <f aca="false">IFERROR(MATCH($A3377,Primary!$A$5:$A$2450,0),"")</f>
        <v>1159</v>
      </c>
    </row>
    <row r="3378" customFormat="false" ht="15" hidden="false" customHeight="false" outlineLevel="0" collapsed="false">
      <c r="A3378" s="16" t="n">
        <f aca="false">Total!A3378</f>
        <v>41912</v>
      </c>
      <c r="B3378" s="17" t="n">
        <f aca="false">YEAR(A3378)</f>
        <v>2014</v>
      </c>
      <c r="C3378" s="17" t="n">
        <f aca="false">MONTH(A3378)</f>
        <v>9</v>
      </c>
      <c r="D3378" s="6" t="str">
        <f aca="false">IF(MONTH(A3378)&gt;=4,"FY "&amp;YEAR(A3378)&amp;"-"&amp;RIGHT(YEAR(A3378)+1,2),"FY "&amp;(YEAR(A3378)-1)&amp;"-"&amp;RIGHT(YEAR(A3378),2))</f>
        <v>FY 2014-15</v>
      </c>
      <c r="E3378" s="6" t="str">
        <f aca="false">IF(AND(V3378&lt;&gt;"",W3378&lt;&gt;""),"Yes","No")</f>
        <v>Yes</v>
      </c>
      <c r="F3378" s="18" t="n">
        <f aca="false">Total!F3378</f>
        <v>2665.36</v>
      </c>
      <c r="G3378" s="18" t="n">
        <f aca="false">Total!G3378</f>
        <v>2433.77</v>
      </c>
      <c r="H3378" s="18" t="n">
        <f aca="false">Total!H3378</f>
        <v>231.59</v>
      </c>
      <c r="I3378" s="18" t="n">
        <f aca="false">Total!I3378</f>
        <v>37.7</v>
      </c>
      <c r="J3378" s="18" t="n">
        <f aca="false">IF($V3378="","",INDEX('Stock Exchange'!F$5:F$2450,$V3378))</f>
        <v>2644.55</v>
      </c>
      <c r="K3378" s="18" t="n">
        <f aca="false">IF($V3378="","",INDEX('Stock Exchange'!G$5:G$2450,$V3378))</f>
        <v>2433.77</v>
      </c>
      <c r="L3378" s="18" t="n">
        <f aca="false">IF($V3378="","",INDEX('Stock Exchange'!H$5:H$2450,$V3378))</f>
        <v>210.78</v>
      </c>
      <c r="M3378" s="18" t="n">
        <f aca="false">IF($V3378="","",INDEX('Stock Exchange'!I$5:I$2450,$V3378))</f>
        <v>34.31</v>
      </c>
      <c r="N3378" s="18" t="n">
        <f aca="false">IF($W3378="","",INDEX(Primary!F$5:F$2450,$W3378))</f>
        <v>20.81</v>
      </c>
      <c r="O3378" s="18" t="n">
        <f aca="false">IF($W3378="","",INDEX(Primary!G$5:G$2450,$W3378))</f>
        <v>0</v>
      </c>
      <c r="P3378" s="18" t="n">
        <f aca="false">IF($W3378="","",INDEX(Primary!H$5:H$2450,$W3378))</f>
        <v>20.81</v>
      </c>
      <c r="Q3378" s="18" t="n">
        <f aca="false">IF($W3378="","",INDEX(Primary!I$5:I$2450,$W3378))</f>
        <v>3.39</v>
      </c>
      <c r="R3378" s="19" t="n">
        <f aca="false">IF($E3378="Yes",L3378+P3378,"")</f>
        <v>231.59</v>
      </c>
      <c r="S3378" s="19" t="n">
        <f aca="false">IF($E3378="Yes",H3378-R3378,"")</f>
        <v>0</v>
      </c>
      <c r="T3378" s="6" t="str">
        <f aca="false">IF($E3378="Yes",IF(ROUND(ABS(S3378),2)&lt;=$T$2,"OK","CHECK"),"n/a")</f>
        <v>OK</v>
      </c>
      <c r="U3378" s="20" t="n">
        <f aca="false">Total!J3378</f>
        <v>61.4273</v>
      </c>
      <c r="V3378" s="17" t="n">
        <f aca="false">IFERROR(MATCH($A3378,'Stock Exchange'!$A$5:$A$2450,0),"")</f>
        <v>1160</v>
      </c>
      <c r="W3378" s="17" t="n">
        <f aca="false">IFERROR(MATCH($A3378,Primary!$A$5:$A$2450,0),"")</f>
        <v>1160</v>
      </c>
    </row>
    <row r="3379" customFormat="false" ht="15" hidden="false" customHeight="false" outlineLevel="0" collapsed="false">
      <c r="A3379" s="16" t="n">
        <f aca="false">Total!A3379</f>
        <v>41913</v>
      </c>
      <c r="B3379" s="17" t="n">
        <f aca="false">YEAR(A3379)</f>
        <v>2014</v>
      </c>
      <c r="C3379" s="17" t="n">
        <f aca="false">MONTH(A3379)</f>
        <v>10</v>
      </c>
      <c r="D3379" s="6" t="str">
        <f aca="false">IF(MONTH(A3379)&gt;=4,"FY "&amp;YEAR(A3379)&amp;"-"&amp;RIGHT(YEAR(A3379)+1,2),"FY "&amp;(YEAR(A3379)-1)&amp;"-"&amp;RIGHT(YEAR(A3379),2))</f>
        <v>FY 2014-15</v>
      </c>
      <c r="E3379" s="6" t="str">
        <f aca="false">IF(AND(V3379&lt;&gt;"",W3379&lt;&gt;""),"Yes","No")</f>
        <v>Yes</v>
      </c>
      <c r="F3379" s="18" t="n">
        <f aca="false">Total!F3379</f>
        <v>4797.55</v>
      </c>
      <c r="G3379" s="18" t="n">
        <f aca="false">Total!G3379</f>
        <v>4954.68</v>
      </c>
      <c r="H3379" s="18" t="n">
        <f aca="false">Total!H3379</f>
        <v>-157.13</v>
      </c>
      <c r="I3379" s="18" t="n">
        <f aca="false">Total!I3379</f>
        <v>-25.5</v>
      </c>
      <c r="J3379" s="18" t="n">
        <f aca="false">IF($V3379="","",INDEX('Stock Exchange'!F$5:F$2450,$V3379))</f>
        <v>4506.66</v>
      </c>
      <c r="K3379" s="18" t="n">
        <f aca="false">IF($V3379="","",INDEX('Stock Exchange'!G$5:G$2450,$V3379))</f>
        <v>4947.78</v>
      </c>
      <c r="L3379" s="18" t="n">
        <f aca="false">IF($V3379="","",INDEX('Stock Exchange'!H$5:H$2450,$V3379))</f>
        <v>-441.12</v>
      </c>
      <c r="M3379" s="18" t="n">
        <f aca="false">IF($V3379="","",INDEX('Stock Exchange'!I$5:I$2450,$V3379))</f>
        <v>-71.59</v>
      </c>
      <c r="N3379" s="18" t="n">
        <f aca="false">IF($W3379="","",INDEX(Primary!F$5:F$2450,$W3379))</f>
        <v>290.89</v>
      </c>
      <c r="O3379" s="18" t="n">
        <f aca="false">IF($W3379="","",INDEX(Primary!G$5:G$2450,$W3379))</f>
        <v>6.9</v>
      </c>
      <c r="P3379" s="18" t="n">
        <f aca="false">IF($W3379="","",INDEX(Primary!H$5:H$2450,$W3379))</f>
        <v>283.99</v>
      </c>
      <c r="Q3379" s="18" t="n">
        <f aca="false">IF($W3379="","",INDEX(Primary!I$5:I$2450,$W3379))</f>
        <v>46.09</v>
      </c>
      <c r="R3379" s="19" t="n">
        <f aca="false">IF($E3379="Yes",L3379+P3379,"")</f>
        <v>-157.13</v>
      </c>
      <c r="S3379" s="19" t="n">
        <f aca="false">IF($E3379="Yes",H3379-R3379,"")</f>
        <v>0</v>
      </c>
      <c r="T3379" s="6" t="str">
        <f aca="false">IF($E3379="Yes",IF(ROUND(ABS(S3379),2)&lt;=$T$2,"OK","CHECK"),"n/a")</f>
        <v>OK</v>
      </c>
      <c r="U3379" s="20" t="n">
        <f aca="false">Total!J3379</f>
        <v>61.6135</v>
      </c>
      <c r="V3379" s="17" t="n">
        <f aca="false">IFERROR(MATCH($A3379,'Stock Exchange'!$A$5:$A$2450,0),"")</f>
        <v>1161</v>
      </c>
      <c r="W3379" s="17" t="n">
        <f aca="false">IFERROR(MATCH($A3379,Primary!$A$5:$A$2450,0),"")</f>
        <v>1161</v>
      </c>
    </row>
    <row r="3380" customFormat="false" ht="15" hidden="false" customHeight="false" outlineLevel="0" collapsed="false">
      <c r="A3380" s="16" t="n">
        <f aca="false">Total!A3380</f>
        <v>41919</v>
      </c>
      <c r="B3380" s="17" t="n">
        <f aca="false">YEAR(A3380)</f>
        <v>2014</v>
      </c>
      <c r="C3380" s="17" t="n">
        <f aca="false">MONTH(A3380)</f>
        <v>10</v>
      </c>
      <c r="D3380" s="6" t="str">
        <f aca="false">IF(MONTH(A3380)&gt;=4,"FY "&amp;YEAR(A3380)&amp;"-"&amp;RIGHT(YEAR(A3380)+1,2),"FY "&amp;(YEAR(A3380)-1)&amp;"-"&amp;RIGHT(YEAR(A3380),2))</f>
        <v>FY 2014-15</v>
      </c>
      <c r="E3380" s="6" t="str">
        <f aca="false">IF(AND(V3380&lt;&gt;"",W3380&lt;&gt;""),"Yes","No")</f>
        <v>Yes</v>
      </c>
      <c r="F3380" s="18" t="n">
        <f aca="false">Total!F3380</f>
        <v>3942.79</v>
      </c>
      <c r="G3380" s="18" t="n">
        <f aca="false">Total!G3380</f>
        <v>3356.51</v>
      </c>
      <c r="H3380" s="18" t="n">
        <f aca="false">Total!H3380</f>
        <v>586.28</v>
      </c>
      <c r="I3380" s="18" t="n">
        <f aca="false">Total!I3380</f>
        <v>94.94</v>
      </c>
      <c r="J3380" s="18" t="n">
        <f aca="false">IF($V3380="","",INDEX('Stock Exchange'!F$5:F$2450,$V3380))</f>
        <v>3641.99</v>
      </c>
      <c r="K3380" s="18" t="n">
        <f aca="false">IF($V3380="","",INDEX('Stock Exchange'!G$5:G$2450,$V3380))</f>
        <v>3349.55</v>
      </c>
      <c r="L3380" s="18" t="n">
        <f aca="false">IF($V3380="","",INDEX('Stock Exchange'!H$5:H$2450,$V3380))</f>
        <v>292.44</v>
      </c>
      <c r="M3380" s="18" t="n">
        <f aca="false">IF($V3380="","",INDEX('Stock Exchange'!I$5:I$2450,$V3380))</f>
        <v>47.36</v>
      </c>
      <c r="N3380" s="18" t="n">
        <f aca="false">IF($W3380="","",INDEX(Primary!F$5:F$2450,$W3380))</f>
        <v>300.8</v>
      </c>
      <c r="O3380" s="18" t="n">
        <f aca="false">IF($W3380="","",INDEX(Primary!G$5:G$2450,$W3380))</f>
        <v>6.96</v>
      </c>
      <c r="P3380" s="18" t="n">
        <f aca="false">IF($W3380="","",INDEX(Primary!H$5:H$2450,$W3380))</f>
        <v>293.84</v>
      </c>
      <c r="Q3380" s="18" t="n">
        <f aca="false">IF($W3380="","",INDEX(Primary!I$5:I$2450,$W3380))</f>
        <v>47.58</v>
      </c>
      <c r="R3380" s="19" t="n">
        <f aca="false">IF($E3380="Yes",L3380+P3380,"")</f>
        <v>586.28</v>
      </c>
      <c r="S3380" s="19" t="n">
        <f aca="false">IF($E3380="Yes",H3380-R3380,"")</f>
        <v>0</v>
      </c>
      <c r="T3380" s="6" t="str">
        <f aca="false">IF($E3380="Yes",IF(ROUND(ABS(S3380),2)&lt;=$T$2,"OK","CHECK"),"n/a")</f>
        <v>OK</v>
      </c>
      <c r="U3380" s="20" t="n">
        <f aca="false">Total!J3380</f>
        <v>61.7511</v>
      </c>
      <c r="V3380" s="17" t="n">
        <f aca="false">IFERROR(MATCH($A3380,'Stock Exchange'!$A$5:$A$2450,0),"")</f>
        <v>1162</v>
      </c>
      <c r="W3380" s="17" t="n">
        <f aca="false">IFERROR(MATCH($A3380,Primary!$A$5:$A$2450,0),"")</f>
        <v>1162</v>
      </c>
    </row>
    <row r="3381" customFormat="false" ht="15" hidden="false" customHeight="false" outlineLevel="0" collapsed="false">
      <c r="A3381" s="16" t="n">
        <f aca="false">Total!A3381</f>
        <v>41920</v>
      </c>
      <c r="B3381" s="17" t="n">
        <f aca="false">YEAR(A3381)</f>
        <v>2014</v>
      </c>
      <c r="C3381" s="17" t="n">
        <f aca="false">MONTH(A3381)</f>
        <v>10</v>
      </c>
      <c r="D3381" s="6" t="str">
        <f aca="false">IF(MONTH(A3381)&gt;=4,"FY "&amp;YEAR(A3381)&amp;"-"&amp;RIGHT(YEAR(A3381)+1,2),"FY "&amp;(YEAR(A3381)-1)&amp;"-"&amp;RIGHT(YEAR(A3381),2))</f>
        <v>FY 2014-15</v>
      </c>
      <c r="E3381" s="6" t="str">
        <f aca="false">IF(AND(V3381&lt;&gt;"",W3381&lt;&gt;""),"Yes","No")</f>
        <v>Yes</v>
      </c>
      <c r="F3381" s="18" t="n">
        <f aca="false">Total!F3381</f>
        <v>5094.83</v>
      </c>
      <c r="G3381" s="18" t="n">
        <f aca="false">Total!G3381</f>
        <v>5135.6</v>
      </c>
      <c r="H3381" s="18" t="n">
        <f aca="false">Total!H3381</f>
        <v>-40.77</v>
      </c>
      <c r="I3381" s="18" t="n">
        <f aca="false">Total!I3381</f>
        <v>-6.64</v>
      </c>
      <c r="J3381" s="18" t="n">
        <f aca="false">IF($V3381="","",INDEX('Stock Exchange'!F$5:F$2450,$V3381))</f>
        <v>5094.83</v>
      </c>
      <c r="K3381" s="18" t="n">
        <f aca="false">IF($V3381="","",INDEX('Stock Exchange'!G$5:G$2450,$V3381))</f>
        <v>5134.68</v>
      </c>
      <c r="L3381" s="18" t="n">
        <f aca="false">IF($V3381="","",INDEX('Stock Exchange'!H$5:H$2450,$V3381))</f>
        <v>-39.85</v>
      </c>
      <c r="M3381" s="18" t="n">
        <f aca="false">IF($V3381="","",INDEX('Stock Exchange'!I$5:I$2450,$V3381))</f>
        <v>-6.49</v>
      </c>
      <c r="N3381" s="18" t="n">
        <f aca="false">IF($W3381="","",INDEX(Primary!F$5:F$2450,$W3381))</f>
        <v>0</v>
      </c>
      <c r="O3381" s="18" t="n">
        <f aca="false">IF($W3381="","",INDEX(Primary!G$5:G$2450,$W3381))</f>
        <v>0.92</v>
      </c>
      <c r="P3381" s="18" t="n">
        <f aca="false">IF($W3381="","",INDEX(Primary!H$5:H$2450,$W3381))</f>
        <v>-0.92</v>
      </c>
      <c r="Q3381" s="18" t="n">
        <f aca="false">IF($W3381="","",INDEX(Primary!I$5:I$2450,$W3381))</f>
        <v>-0.15</v>
      </c>
      <c r="R3381" s="19" t="n">
        <f aca="false">IF($E3381="Yes",L3381+P3381,"")</f>
        <v>-40.77</v>
      </c>
      <c r="S3381" s="19" t="n">
        <f aca="false">IF($E3381="Yes",H3381-R3381,"")</f>
        <v>0</v>
      </c>
      <c r="T3381" s="6" t="str">
        <f aca="false">IF($E3381="Yes",IF(ROUND(ABS(S3381),2)&lt;=$T$2,"OK","CHECK"),"n/a")</f>
        <v>OK</v>
      </c>
      <c r="U3381" s="20" t="n">
        <f aca="false">Total!J3381</f>
        <v>61.3595</v>
      </c>
      <c r="V3381" s="17" t="n">
        <f aca="false">IFERROR(MATCH($A3381,'Stock Exchange'!$A$5:$A$2450,0),"")</f>
        <v>1163</v>
      </c>
      <c r="W3381" s="17" t="n">
        <f aca="false">IFERROR(MATCH($A3381,Primary!$A$5:$A$2450,0),"")</f>
        <v>1163</v>
      </c>
    </row>
    <row r="3382" customFormat="false" ht="15" hidden="false" customHeight="false" outlineLevel="0" collapsed="false">
      <c r="A3382" s="16" t="n">
        <f aca="false">Total!A3382</f>
        <v>41921</v>
      </c>
      <c r="B3382" s="17" t="n">
        <f aca="false">YEAR(A3382)</f>
        <v>2014</v>
      </c>
      <c r="C3382" s="17" t="n">
        <f aca="false">MONTH(A3382)</f>
        <v>10</v>
      </c>
      <c r="D3382" s="6" t="str">
        <f aca="false">IF(MONTH(A3382)&gt;=4,"FY "&amp;YEAR(A3382)&amp;"-"&amp;RIGHT(YEAR(A3382)+1,2),"FY "&amp;(YEAR(A3382)-1)&amp;"-"&amp;RIGHT(YEAR(A3382),2))</f>
        <v>FY 2014-15</v>
      </c>
      <c r="E3382" s="6" t="str">
        <f aca="false">IF(AND(V3382&lt;&gt;"",W3382&lt;&gt;""),"Yes","No")</f>
        <v>Yes</v>
      </c>
      <c r="F3382" s="18" t="n">
        <f aca="false">Total!F3382</f>
        <v>3267.86</v>
      </c>
      <c r="G3382" s="18" t="n">
        <f aca="false">Total!G3382</f>
        <v>4457.4</v>
      </c>
      <c r="H3382" s="18" t="n">
        <f aca="false">Total!H3382</f>
        <v>-1189.54</v>
      </c>
      <c r="I3382" s="18" t="n">
        <f aca="false">Total!I3382</f>
        <v>-193.53</v>
      </c>
      <c r="J3382" s="18" t="n">
        <f aca="false">IF($V3382="","",INDEX('Stock Exchange'!F$5:F$2450,$V3382))</f>
        <v>3265.97</v>
      </c>
      <c r="K3382" s="18" t="n">
        <f aca="false">IF($V3382="","",INDEX('Stock Exchange'!G$5:G$2450,$V3382))</f>
        <v>4457.4</v>
      </c>
      <c r="L3382" s="18" t="n">
        <f aca="false">IF($V3382="","",INDEX('Stock Exchange'!H$5:H$2450,$V3382))</f>
        <v>-1191.43</v>
      </c>
      <c r="M3382" s="18" t="n">
        <f aca="false">IF($V3382="","",INDEX('Stock Exchange'!I$5:I$2450,$V3382))</f>
        <v>-193.84</v>
      </c>
      <c r="N3382" s="18" t="n">
        <f aca="false">IF($W3382="","",INDEX(Primary!F$5:F$2450,$W3382))</f>
        <v>1.89</v>
      </c>
      <c r="O3382" s="18" t="n">
        <f aca="false">IF($W3382="","",INDEX(Primary!G$5:G$2450,$W3382))</f>
        <v>0</v>
      </c>
      <c r="P3382" s="18" t="n">
        <f aca="false">IF($W3382="","",INDEX(Primary!H$5:H$2450,$W3382))</f>
        <v>1.89</v>
      </c>
      <c r="Q3382" s="18" t="n">
        <f aca="false">IF($W3382="","",INDEX(Primary!I$5:I$2450,$W3382))</f>
        <v>0.31</v>
      </c>
      <c r="R3382" s="19" t="n">
        <f aca="false">IF($E3382="Yes",L3382+P3382,"")</f>
        <v>-1189.54</v>
      </c>
      <c r="S3382" s="19" t="n">
        <f aca="false">IF($E3382="Yes",H3382-R3382,"")</f>
        <v>0</v>
      </c>
      <c r="T3382" s="6" t="str">
        <f aca="false">IF($E3382="Yes",IF(ROUND(ABS(S3382),2)&lt;=$T$2,"OK","CHECK"),"n/a")</f>
        <v>OK</v>
      </c>
      <c r="U3382" s="20" t="n">
        <f aca="false">Total!J3382</f>
        <v>61.4648</v>
      </c>
      <c r="V3382" s="17" t="n">
        <f aca="false">IFERROR(MATCH($A3382,'Stock Exchange'!$A$5:$A$2450,0),"")</f>
        <v>1164</v>
      </c>
      <c r="W3382" s="17" t="n">
        <f aca="false">IFERROR(MATCH($A3382,Primary!$A$5:$A$2450,0),"")</f>
        <v>1164</v>
      </c>
    </row>
    <row r="3383" customFormat="false" ht="15" hidden="false" customHeight="false" outlineLevel="0" collapsed="false">
      <c r="A3383" s="16" t="n">
        <f aca="false">Total!A3383</f>
        <v>41922</v>
      </c>
      <c r="B3383" s="17" t="n">
        <f aca="false">YEAR(A3383)</f>
        <v>2014</v>
      </c>
      <c r="C3383" s="17" t="n">
        <f aca="false">MONTH(A3383)</f>
        <v>10</v>
      </c>
      <c r="D3383" s="6" t="str">
        <f aca="false">IF(MONTH(A3383)&gt;=4,"FY "&amp;YEAR(A3383)&amp;"-"&amp;RIGHT(YEAR(A3383)+1,2),"FY "&amp;(YEAR(A3383)-1)&amp;"-"&amp;RIGHT(YEAR(A3383),2))</f>
        <v>FY 2014-15</v>
      </c>
      <c r="E3383" s="6" t="str">
        <f aca="false">IF(AND(V3383&lt;&gt;"",W3383&lt;&gt;""),"Yes","No")</f>
        <v>Yes</v>
      </c>
      <c r="F3383" s="18" t="n">
        <f aca="false">Total!F3383</f>
        <v>3148.65</v>
      </c>
      <c r="G3383" s="18" t="n">
        <f aca="false">Total!G3383</f>
        <v>3134.04</v>
      </c>
      <c r="H3383" s="18" t="n">
        <f aca="false">Total!H3383</f>
        <v>14.61</v>
      </c>
      <c r="I3383" s="18" t="n">
        <f aca="false">Total!I3383</f>
        <v>2.39</v>
      </c>
      <c r="J3383" s="18" t="n">
        <f aca="false">IF($V3383="","",INDEX('Stock Exchange'!F$5:F$2450,$V3383))</f>
        <v>3147.82</v>
      </c>
      <c r="K3383" s="18" t="n">
        <f aca="false">IF($V3383="","",INDEX('Stock Exchange'!G$5:G$2450,$V3383))</f>
        <v>3133.84</v>
      </c>
      <c r="L3383" s="18" t="n">
        <f aca="false">IF($V3383="","",INDEX('Stock Exchange'!H$5:H$2450,$V3383))</f>
        <v>13.98</v>
      </c>
      <c r="M3383" s="18" t="n">
        <f aca="false">IF($V3383="","",INDEX('Stock Exchange'!I$5:I$2450,$V3383))</f>
        <v>2.29</v>
      </c>
      <c r="N3383" s="18" t="n">
        <f aca="false">IF($W3383="","",INDEX(Primary!F$5:F$2450,$W3383))</f>
        <v>0.83</v>
      </c>
      <c r="O3383" s="18" t="n">
        <f aca="false">IF($W3383="","",INDEX(Primary!G$5:G$2450,$W3383))</f>
        <v>0.2</v>
      </c>
      <c r="P3383" s="18" t="n">
        <f aca="false">IF($W3383="","",INDEX(Primary!H$5:H$2450,$W3383))</f>
        <v>0.63</v>
      </c>
      <c r="Q3383" s="18" t="n">
        <f aca="false">IF($W3383="","",INDEX(Primary!I$5:I$2450,$W3383))</f>
        <v>0.1</v>
      </c>
      <c r="R3383" s="19" t="n">
        <f aca="false">IF($E3383="Yes",L3383+P3383,"")</f>
        <v>14.61</v>
      </c>
      <c r="S3383" s="19" t="n">
        <f aca="false">IF($E3383="Yes",H3383-R3383,"")</f>
        <v>0</v>
      </c>
      <c r="T3383" s="6" t="str">
        <f aca="false">IF($E3383="Yes",IF(ROUND(ABS(S3383),2)&lt;=$T$2,"OK","CHECK"),"n/a")</f>
        <v>OK</v>
      </c>
      <c r="U3383" s="20" t="n">
        <f aca="false">Total!J3383</f>
        <v>61.0368</v>
      </c>
      <c r="V3383" s="17" t="n">
        <f aca="false">IFERROR(MATCH($A3383,'Stock Exchange'!$A$5:$A$2450,0),"")</f>
        <v>1165</v>
      </c>
      <c r="W3383" s="17" t="n">
        <f aca="false">IFERROR(MATCH($A3383,Primary!$A$5:$A$2450,0),"")</f>
        <v>1165</v>
      </c>
    </row>
    <row r="3384" customFormat="false" ht="15" hidden="false" customHeight="false" outlineLevel="0" collapsed="false">
      <c r="A3384" s="16" t="n">
        <f aca="false">Total!A3384</f>
        <v>41925</v>
      </c>
      <c r="B3384" s="17" t="n">
        <f aca="false">YEAR(A3384)</f>
        <v>2014</v>
      </c>
      <c r="C3384" s="17" t="n">
        <f aca="false">MONTH(A3384)</f>
        <v>10</v>
      </c>
      <c r="D3384" s="6" t="str">
        <f aca="false">IF(MONTH(A3384)&gt;=4,"FY "&amp;YEAR(A3384)&amp;"-"&amp;RIGHT(YEAR(A3384)+1,2),"FY "&amp;(YEAR(A3384)-1)&amp;"-"&amp;RIGHT(YEAR(A3384),2))</f>
        <v>FY 2014-15</v>
      </c>
      <c r="E3384" s="6" t="str">
        <f aca="false">IF(AND(V3384&lt;&gt;"",W3384&lt;&gt;""),"Yes","No")</f>
        <v>Yes</v>
      </c>
      <c r="F3384" s="18" t="n">
        <f aca="false">Total!F3384</f>
        <v>2576.75</v>
      </c>
      <c r="G3384" s="18" t="n">
        <f aca="false">Total!G3384</f>
        <v>3226.5</v>
      </c>
      <c r="H3384" s="18" t="n">
        <f aca="false">Total!H3384</f>
        <v>-649.75</v>
      </c>
      <c r="I3384" s="18" t="n">
        <f aca="false">Total!I3384</f>
        <v>-106.23</v>
      </c>
      <c r="J3384" s="18" t="n">
        <f aca="false">IF($V3384="","",INDEX('Stock Exchange'!F$5:F$2450,$V3384))</f>
        <v>2576.75</v>
      </c>
      <c r="K3384" s="18" t="n">
        <f aca="false">IF($V3384="","",INDEX('Stock Exchange'!G$5:G$2450,$V3384))</f>
        <v>3226.31</v>
      </c>
      <c r="L3384" s="18" t="n">
        <f aca="false">IF($V3384="","",INDEX('Stock Exchange'!H$5:H$2450,$V3384))</f>
        <v>-649.56</v>
      </c>
      <c r="M3384" s="18" t="n">
        <f aca="false">IF($V3384="","",INDEX('Stock Exchange'!I$5:I$2450,$V3384))</f>
        <v>-106.2</v>
      </c>
      <c r="N3384" s="18" t="n">
        <f aca="false">IF($W3384="","",INDEX(Primary!F$5:F$2450,$W3384))</f>
        <v>0</v>
      </c>
      <c r="O3384" s="18" t="n">
        <f aca="false">IF($W3384="","",INDEX(Primary!G$5:G$2450,$W3384))</f>
        <v>0.19</v>
      </c>
      <c r="P3384" s="18" t="n">
        <f aca="false">IF($W3384="","",INDEX(Primary!H$5:H$2450,$W3384))</f>
        <v>-0.19</v>
      </c>
      <c r="Q3384" s="18" t="n">
        <f aca="false">IF($W3384="","",INDEX(Primary!I$5:I$2450,$W3384))</f>
        <v>-0.03</v>
      </c>
      <c r="R3384" s="19" t="n">
        <f aca="false">IF($E3384="Yes",L3384+P3384,"")</f>
        <v>-649.75</v>
      </c>
      <c r="S3384" s="19" t="n">
        <f aca="false">IF($E3384="Yes",H3384-R3384,"")</f>
        <v>0</v>
      </c>
      <c r="T3384" s="6" t="str">
        <f aca="false">IF($E3384="Yes",IF(ROUND(ABS(S3384),2)&lt;=$T$2,"OK","CHECK"),"n/a")</f>
        <v>OK</v>
      </c>
      <c r="U3384" s="20" t="n">
        <f aca="false">Total!J3384</f>
        <v>61.1624</v>
      </c>
      <c r="V3384" s="17" t="n">
        <f aca="false">IFERROR(MATCH($A3384,'Stock Exchange'!$A$5:$A$2450,0),"")</f>
        <v>1166</v>
      </c>
      <c r="W3384" s="17" t="n">
        <f aca="false">IFERROR(MATCH($A3384,Primary!$A$5:$A$2450,0),"")</f>
        <v>1166</v>
      </c>
    </row>
    <row r="3385" customFormat="false" ht="15" hidden="false" customHeight="false" outlineLevel="0" collapsed="false">
      <c r="A3385" s="16" t="n">
        <f aca="false">Total!A3385</f>
        <v>41926</v>
      </c>
      <c r="B3385" s="17" t="n">
        <f aca="false">YEAR(A3385)</f>
        <v>2014</v>
      </c>
      <c r="C3385" s="17" t="n">
        <f aca="false">MONTH(A3385)</f>
        <v>10</v>
      </c>
      <c r="D3385" s="6" t="str">
        <f aca="false">IF(MONTH(A3385)&gt;=4,"FY "&amp;YEAR(A3385)&amp;"-"&amp;RIGHT(YEAR(A3385)+1,2),"FY "&amp;(YEAR(A3385)-1)&amp;"-"&amp;RIGHT(YEAR(A3385),2))</f>
        <v>FY 2014-15</v>
      </c>
      <c r="E3385" s="6" t="str">
        <f aca="false">IF(AND(V3385&lt;&gt;"",W3385&lt;&gt;""),"Yes","No")</f>
        <v>Yes</v>
      </c>
      <c r="F3385" s="18" t="n">
        <f aca="false">Total!F3385</f>
        <v>2528.51</v>
      </c>
      <c r="G3385" s="18" t="n">
        <f aca="false">Total!G3385</f>
        <v>3070.88</v>
      </c>
      <c r="H3385" s="18" t="n">
        <f aca="false">Total!H3385</f>
        <v>-542.37</v>
      </c>
      <c r="I3385" s="18" t="n">
        <f aca="false">Total!I3385</f>
        <v>-88.56</v>
      </c>
      <c r="J3385" s="18" t="n">
        <f aca="false">IF($V3385="","",INDEX('Stock Exchange'!F$5:F$2450,$V3385))</f>
        <v>2498.49</v>
      </c>
      <c r="K3385" s="18" t="n">
        <f aca="false">IF($V3385="","",INDEX('Stock Exchange'!G$5:G$2450,$V3385))</f>
        <v>3070.31</v>
      </c>
      <c r="L3385" s="18" t="n">
        <f aca="false">IF($V3385="","",INDEX('Stock Exchange'!H$5:H$2450,$V3385))</f>
        <v>-571.82</v>
      </c>
      <c r="M3385" s="18" t="n">
        <f aca="false">IF($V3385="","",INDEX('Stock Exchange'!I$5:I$2450,$V3385))</f>
        <v>-93.37</v>
      </c>
      <c r="N3385" s="18" t="n">
        <f aca="false">IF($W3385="","",INDEX(Primary!F$5:F$2450,$W3385))</f>
        <v>30.02</v>
      </c>
      <c r="O3385" s="18" t="n">
        <f aca="false">IF($W3385="","",INDEX(Primary!G$5:G$2450,$W3385))</f>
        <v>0.57</v>
      </c>
      <c r="P3385" s="18" t="n">
        <f aca="false">IF($W3385="","",INDEX(Primary!H$5:H$2450,$W3385))</f>
        <v>29.45</v>
      </c>
      <c r="Q3385" s="18" t="n">
        <f aca="false">IF($W3385="","",INDEX(Primary!I$5:I$2450,$W3385))</f>
        <v>4.81</v>
      </c>
      <c r="R3385" s="19" t="n">
        <f aca="false">IF($E3385="Yes",L3385+P3385,"")</f>
        <v>-542.37</v>
      </c>
      <c r="S3385" s="19" t="n">
        <f aca="false">IF($E3385="Yes",H3385-R3385,"")</f>
        <v>0</v>
      </c>
      <c r="T3385" s="6" t="str">
        <f aca="false">IF($E3385="Yes",IF(ROUND(ABS(S3385),2)&lt;=$T$2,"OK","CHECK"),"n/a")</f>
        <v>OK</v>
      </c>
      <c r="U3385" s="20" t="n">
        <f aca="false">Total!J3385</f>
        <v>61.2455</v>
      </c>
      <c r="V3385" s="17" t="n">
        <f aca="false">IFERROR(MATCH($A3385,'Stock Exchange'!$A$5:$A$2450,0),"")</f>
        <v>1167</v>
      </c>
      <c r="W3385" s="17" t="n">
        <f aca="false">IFERROR(MATCH($A3385,Primary!$A$5:$A$2450,0),"")</f>
        <v>1167</v>
      </c>
    </row>
    <row r="3386" customFormat="false" ht="15" hidden="false" customHeight="false" outlineLevel="0" collapsed="false">
      <c r="A3386" s="16" t="n">
        <f aca="false">Total!A3386</f>
        <v>41928</v>
      </c>
      <c r="B3386" s="17" t="n">
        <f aca="false">YEAR(A3386)</f>
        <v>2014</v>
      </c>
      <c r="C3386" s="17" t="n">
        <f aca="false">MONTH(A3386)</f>
        <v>10</v>
      </c>
      <c r="D3386" s="6" t="str">
        <f aca="false">IF(MONTH(A3386)&gt;=4,"FY "&amp;YEAR(A3386)&amp;"-"&amp;RIGHT(YEAR(A3386)+1,2),"FY "&amp;(YEAR(A3386)-1)&amp;"-"&amp;RIGHT(YEAR(A3386),2))</f>
        <v>FY 2014-15</v>
      </c>
      <c r="E3386" s="6" t="str">
        <f aca="false">IF(AND(V3386&lt;&gt;"",W3386&lt;&gt;""),"Yes","No")</f>
        <v>Yes</v>
      </c>
      <c r="F3386" s="18" t="n">
        <f aca="false">Total!F3386</f>
        <v>2922.45</v>
      </c>
      <c r="G3386" s="18" t="n">
        <f aca="false">Total!G3386</f>
        <v>3601.77</v>
      </c>
      <c r="H3386" s="18" t="n">
        <f aca="false">Total!H3386</f>
        <v>-679.32</v>
      </c>
      <c r="I3386" s="18" t="n">
        <f aca="false">Total!I3386</f>
        <v>-111.16</v>
      </c>
      <c r="J3386" s="18" t="n">
        <f aca="false">IF($V3386="","",INDEX('Stock Exchange'!F$5:F$2450,$V3386))</f>
        <v>2921.92</v>
      </c>
      <c r="K3386" s="18" t="n">
        <f aca="false">IF($V3386="","",INDEX('Stock Exchange'!G$5:G$2450,$V3386))</f>
        <v>3601.71</v>
      </c>
      <c r="L3386" s="18" t="n">
        <f aca="false">IF($V3386="","",INDEX('Stock Exchange'!H$5:H$2450,$V3386))</f>
        <v>-679.79</v>
      </c>
      <c r="M3386" s="18" t="n">
        <f aca="false">IF($V3386="","",INDEX('Stock Exchange'!I$5:I$2450,$V3386))</f>
        <v>-111.24</v>
      </c>
      <c r="N3386" s="18" t="n">
        <f aca="false">IF($W3386="","",INDEX(Primary!F$5:F$2450,$W3386))</f>
        <v>0.53</v>
      </c>
      <c r="O3386" s="18" t="n">
        <f aca="false">IF($W3386="","",INDEX(Primary!G$5:G$2450,$W3386))</f>
        <v>0.06</v>
      </c>
      <c r="P3386" s="18" t="n">
        <f aca="false">IF($W3386="","",INDEX(Primary!H$5:H$2450,$W3386))</f>
        <v>0.47</v>
      </c>
      <c r="Q3386" s="18" t="n">
        <f aca="false">IF($W3386="","",INDEX(Primary!I$5:I$2450,$W3386))</f>
        <v>0.08</v>
      </c>
      <c r="R3386" s="19" t="n">
        <f aca="false">IF($E3386="Yes",L3386+P3386,"")</f>
        <v>-679.32</v>
      </c>
      <c r="S3386" s="19" t="n">
        <f aca="false">IF($E3386="Yes",H3386-R3386,"")</f>
        <v>0</v>
      </c>
      <c r="T3386" s="6" t="str">
        <f aca="false">IF($E3386="Yes",IF(ROUND(ABS(S3386),2)&lt;=$T$2,"OK","CHECK"),"n/a")</f>
        <v>OK</v>
      </c>
      <c r="U3386" s="20" t="n">
        <f aca="false">Total!J3386</f>
        <v>61.1078</v>
      </c>
      <c r="V3386" s="17" t="n">
        <f aca="false">IFERROR(MATCH($A3386,'Stock Exchange'!$A$5:$A$2450,0),"")</f>
        <v>1168</v>
      </c>
      <c r="W3386" s="17" t="n">
        <f aca="false">IFERROR(MATCH($A3386,Primary!$A$5:$A$2450,0),"")</f>
        <v>1168</v>
      </c>
    </row>
    <row r="3387" customFormat="false" ht="15" hidden="false" customHeight="false" outlineLevel="0" collapsed="false">
      <c r="A3387" s="16" t="n">
        <f aca="false">Total!A3387</f>
        <v>41929</v>
      </c>
      <c r="B3387" s="17" t="n">
        <f aca="false">YEAR(A3387)</f>
        <v>2014</v>
      </c>
      <c r="C3387" s="17" t="n">
        <f aca="false">MONTH(A3387)</f>
        <v>10</v>
      </c>
      <c r="D3387" s="6" t="str">
        <f aca="false">IF(MONTH(A3387)&gt;=4,"FY "&amp;YEAR(A3387)&amp;"-"&amp;RIGHT(YEAR(A3387)+1,2),"FY "&amp;(YEAR(A3387)-1)&amp;"-"&amp;RIGHT(YEAR(A3387),2))</f>
        <v>FY 2014-15</v>
      </c>
      <c r="E3387" s="6" t="str">
        <f aca="false">IF(AND(V3387&lt;&gt;"",W3387&lt;&gt;""),"Yes","No")</f>
        <v>Yes</v>
      </c>
      <c r="F3387" s="18" t="n">
        <f aca="false">Total!F3387</f>
        <v>4205.07</v>
      </c>
      <c r="G3387" s="18" t="n">
        <f aca="false">Total!G3387</f>
        <v>5302.18</v>
      </c>
      <c r="H3387" s="18" t="n">
        <f aca="false">Total!H3387</f>
        <v>-1097.11</v>
      </c>
      <c r="I3387" s="18" t="n">
        <f aca="false">Total!I3387</f>
        <v>-178.45</v>
      </c>
      <c r="J3387" s="18" t="n">
        <f aca="false">IF($V3387="","",INDEX('Stock Exchange'!F$5:F$2450,$V3387))</f>
        <v>4205.07</v>
      </c>
      <c r="K3387" s="18" t="n">
        <f aca="false">IF($V3387="","",INDEX('Stock Exchange'!G$5:G$2450,$V3387))</f>
        <v>5302.18</v>
      </c>
      <c r="L3387" s="18" t="n">
        <f aca="false">IF($V3387="","",INDEX('Stock Exchange'!H$5:H$2450,$V3387))</f>
        <v>-1097.11</v>
      </c>
      <c r="M3387" s="18" t="n">
        <f aca="false">IF($V3387="","",INDEX('Stock Exchange'!I$5:I$2450,$V3387))</f>
        <v>-178.45</v>
      </c>
      <c r="N3387" s="18" t="n">
        <f aca="false">IF($W3387="","",INDEX(Primary!F$5:F$2450,$W3387))</f>
        <v>0</v>
      </c>
      <c r="O3387" s="18" t="n">
        <f aca="false">IF($W3387="","",INDEX(Primary!G$5:G$2450,$W3387))</f>
        <v>0</v>
      </c>
      <c r="P3387" s="18" t="n">
        <f aca="false">IF($W3387="","",INDEX(Primary!H$5:H$2450,$W3387))</f>
        <v>0</v>
      </c>
      <c r="Q3387" s="18" t="n">
        <f aca="false">IF($W3387="","",INDEX(Primary!I$5:I$2450,$W3387))</f>
        <v>0</v>
      </c>
      <c r="R3387" s="19" t="n">
        <f aca="false">IF($E3387="Yes",L3387+P3387,"")</f>
        <v>-1097.11</v>
      </c>
      <c r="S3387" s="19" t="n">
        <f aca="false">IF($E3387="Yes",H3387-R3387,"")</f>
        <v>0</v>
      </c>
      <c r="T3387" s="6" t="str">
        <f aca="false">IF($E3387="Yes",IF(ROUND(ABS(S3387),2)&lt;=$T$2,"OK","CHECK"),"n/a")</f>
        <v>OK</v>
      </c>
      <c r="U3387" s="20" t="n">
        <f aca="false">Total!J3387</f>
        <v>61.4795</v>
      </c>
      <c r="V3387" s="17" t="n">
        <f aca="false">IFERROR(MATCH($A3387,'Stock Exchange'!$A$5:$A$2450,0),"")</f>
        <v>1169</v>
      </c>
      <c r="W3387" s="17" t="n">
        <f aca="false">IFERROR(MATCH($A3387,Primary!$A$5:$A$2450,0),"")</f>
        <v>1169</v>
      </c>
    </row>
    <row r="3388" customFormat="false" ht="15" hidden="false" customHeight="false" outlineLevel="0" collapsed="false">
      <c r="A3388" s="16" t="n">
        <f aca="false">Total!A3388</f>
        <v>41932</v>
      </c>
      <c r="B3388" s="17" t="n">
        <f aca="false">YEAR(A3388)</f>
        <v>2014</v>
      </c>
      <c r="C3388" s="17" t="n">
        <f aca="false">MONTH(A3388)</f>
        <v>10</v>
      </c>
      <c r="D3388" s="6" t="str">
        <f aca="false">IF(MONTH(A3388)&gt;=4,"FY "&amp;YEAR(A3388)&amp;"-"&amp;RIGHT(YEAR(A3388)+1,2),"FY "&amp;(YEAR(A3388)-1)&amp;"-"&amp;RIGHT(YEAR(A3388),2))</f>
        <v>FY 2014-15</v>
      </c>
      <c r="E3388" s="6" t="str">
        <f aca="false">IF(AND(V3388&lt;&gt;"",W3388&lt;&gt;""),"Yes","No")</f>
        <v>Yes</v>
      </c>
      <c r="F3388" s="18" t="n">
        <f aca="false">Total!F3388</f>
        <v>3582.6</v>
      </c>
      <c r="G3388" s="18" t="n">
        <f aca="false">Total!G3388</f>
        <v>4979.18</v>
      </c>
      <c r="H3388" s="18" t="n">
        <f aca="false">Total!H3388</f>
        <v>-1396.58</v>
      </c>
      <c r="I3388" s="18" t="n">
        <f aca="false">Total!I3388</f>
        <v>-226.66</v>
      </c>
      <c r="J3388" s="18" t="n">
        <f aca="false">IF($V3388="","",INDEX('Stock Exchange'!F$5:F$2450,$V3388))</f>
        <v>3582.6</v>
      </c>
      <c r="K3388" s="18" t="n">
        <f aca="false">IF($V3388="","",INDEX('Stock Exchange'!G$5:G$2450,$V3388))</f>
        <v>4979.18</v>
      </c>
      <c r="L3388" s="18" t="n">
        <f aca="false">IF($V3388="","",INDEX('Stock Exchange'!H$5:H$2450,$V3388))</f>
        <v>-1396.58</v>
      </c>
      <c r="M3388" s="18" t="n">
        <f aca="false">IF($V3388="","",INDEX('Stock Exchange'!I$5:I$2450,$V3388))</f>
        <v>-226.66</v>
      </c>
      <c r="N3388" s="18" t="n">
        <f aca="false">IF($W3388="","",INDEX(Primary!F$5:F$2450,$W3388))</f>
        <v>0</v>
      </c>
      <c r="O3388" s="18" t="n">
        <f aca="false">IF($W3388="","",INDEX(Primary!G$5:G$2450,$W3388))</f>
        <v>0</v>
      </c>
      <c r="P3388" s="18" t="n">
        <f aca="false">IF($W3388="","",INDEX(Primary!H$5:H$2450,$W3388))</f>
        <v>0</v>
      </c>
      <c r="Q3388" s="18" t="n">
        <f aca="false">IF($W3388="","",INDEX(Primary!I$5:I$2450,$W3388))</f>
        <v>0</v>
      </c>
      <c r="R3388" s="19" t="n">
        <f aca="false">IF($E3388="Yes",L3388+P3388,"")</f>
        <v>-1396.58</v>
      </c>
      <c r="S3388" s="19" t="n">
        <f aca="false">IF($E3388="Yes",H3388-R3388,"")</f>
        <v>0</v>
      </c>
      <c r="T3388" s="6" t="str">
        <f aca="false">IF($E3388="Yes",IF(ROUND(ABS(S3388),2)&lt;=$T$2,"OK","CHECK"),"n/a")</f>
        <v>OK</v>
      </c>
      <c r="U3388" s="20" t="n">
        <f aca="false">Total!J3388</f>
        <v>61.6165</v>
      </c>
      <c r="V3388" s="17" t="n">
        <f aca="false">IFERROR(MATCH($A3388,'Stock Exchange'!$A$5:$A$2450,0),"")</f>
        <v>1170</v>
      </c>
      <c r="W3388" s="17" t="n">
        <f aca="false">IFERROR(MATCH($A3388,Primary!$A$5:$A$2450,0),"")</f>
        <v>1170</v>
      </c>
    </row>
    <row r="3389" customFormat="false" ht="15" hidden="false" customHeight="false" outlineLevel="0" collapsed="false">
      <c r="A3389" s="16" t="n">
        <f aca="false">Total!A3389</f>
        <v>41933</v>
      </c>
      <c r="B3389" s="17" t="n">
        <f aca="false">YEAR(A3389)</f>
        <v>2014</v>
      </c>
      <c r="C3389" s="17" t="n">
        <f aca="false">MONTH(A3389)</f>
        <v>10</v>
      </c>
      <c r="D3389" s="6" t="str">
        <f aca="false">IF(MONTH(A3389)&gt;=4,"FY "&amp;YEAR(A3389)&amp;"-"&amp;RIGHT(YEAR(A3389)+1,2),"FY "&amp;(YEAR(A3389)-1)&amp;"-"&amp;RIGHT(YEAR(A3389),2))</f>
        <v>FY 2014-15</v>
      </c>
      <c r="E3389" s="6" t="str">
        <f aca="false">IF(AND(V3389&lt;&gt;"",W3389&lt;&gt;""),"Yes","No")</f>
        <v>Yes</v>
      </c>
      <c r="F3389" s="18" t="n">
        <f aca="false">Total!F3389</f>
        <v>5961</v>
      </c>
      <c r="G3389" s="18" t="n">
        <f aca="false">Total!G3389</f>
        <v>4424.79</v>
      </c>
      <c r="H3389" s="18" t="n">
        <f aca="false">Total!H3389</f>
        <v>1536.21</v>
      </c>
      <c r="I3389" s="18" t="n">
        <f aca="false">Total!I3389</f>
        <v>250.66</v>
      </c>
      <c r="J3389" s="18" t="n">
        <f aca="false">IF($V3389="","",INDEX('Stock Exchange'!F$5:F$2450,$V3389))</f>
        <v>5668.65</v>
      </c>
      <c r="K3389" s="18" t="n">
        <f aca="false">IF($V3389="","",INDEX('Stock Exchange'!G$5:G$2450,$V3389))</f>
        <v>4299.73</v>
      </c>
      <c r="L3389" s="18" t="n">
        <f aca="false">IF($V3389="","",INDEX('Stock Exchange'!H$5:H$2450,$V3389))</f>
        <v>1368.92</v>
      </c>
      <c r="M3389" s="18" t="n">
        <f aca="false">IF($V3389="","",INDEX('Stock Exchange'!I$5:I$2450,$V3389))</f>
        <v>223.36</v>
      </c>
      <c r="N3389" s="18" t="n">
        <f aca="false">IF($W3389="","",INDEX(Primary!F$5:F$2450,$W3389))</f>
        <v>292.35</v>
      </c>
      <c r="O3389" s="18" t="n">
        <f aca="false">IF($W3389="","",INDEX(Primary!G$5:G$2450,$W3389))</f>
        <v>125.06</v>
      </c>
      <c r="P3389" s="18" t="n">
        <f aca="false">IF($W3389="","",INDEX(Primary!H$5:H$2450,$W3389))</f>
        <v>167.29</v>
      </c>
      <c r="Q3389" s="18" t="n">
        <f aca="false">IF($W3389="","",INDEX(Primary!I$5:I$2450,$W3389))</f>
        <v>27.3</v>
      </c>
      <c r="R3389" s="19" t="n">
        <f aca="false">IF($E3389="Yes",L3389+P3389,"")</f>
        <v>1536.21</v>
      </c>
      <c r="S3389" s="19" t="n">
        <f aca="false">IF($E3389="Yes",H3389-R3389,"")</f>
        <v>0</v>
      </c>
      <c r="T3389" s="6" t="str">
        <f aca="false">IF($E3389="Yes",IF(ROUND(ABS(S3389),2)&lt;=$T$2,"OK","CHECK"),"n/a")</f>
        <v>OK</v>
      </c>
      <c r="U3389" s="20" t="n">
        <f aca="false">Total!J3389</f>
        <v>61.2873</v>
      </c>
      <c r="V3389" s="17" t="n">
        <f aca="false">IFERROR(MATCH($A3389,'Stock Exchange'!$A$5:$A$2450,0),"")</f>
        <v>1171</v>
      </c>
      <c r="W3389" s="17" t="n">
        <f aca="false">IFERROR(MATCH($A3389,Primary!$A$5:$A$2450,0),"")</f>
        <v>1171</v>
      </c>
    </row>
    <row r="3390" customFormat="false" ht="15" hidden="false" customHeight="false" outlineLevel="0" collapsed="false">
      <c r="A3390" s="16" t="n">
        <f aca="false">Total!A3390</f>
        <v>41934</v>
      </c>
      <c r="B3390" s="17" t="n">
        <f aca="false">YEAR(A3390)</f>
        <v>2014</v>
      </c>
      <c r="C3390" s="17" t="n">
        <f aca="false">MONTH(A3390)</f>
        <v>10</v>
      </c>
      <c r="D3390" s="6" t="str">
        <f aca="false">IF(MONTH(A3390)&gt;=4,"FY "&amp;YEAR(A3390)&amp;"-"&amp;RIGHT(YEAR(A3390)+1,2),"FY "&amp;(YEAR(A3390)-1)&amp;"-"&amp;RIGHT(YEAR(A3390),2))</f>
        <v>FY 2014-15</v>
      </c>
      <c r="E3390" s="6" t="str">
        <f aca="false">IF(AND(V3390&lt;&gt;"",W3390&lt;&gt;""),"Yes","No")</f>
        <v>Yes</v>
      </c>
      <c r="F3390" s="18" t="n">
        <f aca="false">Total!F3390</f>
        <v>4771.32</v>
      </c>
      <c r="G3390" s="18" t="n">
        <f aca="false">Total!G3390</f>
        <v>4655.82</v>
      </c>
      <c r="H3390" s="18" t="n">
        <f aca="false">Total!H3390</f>
        <v>115.5</v>
      </c>
      <c r="I3390" s="18" t="n">
        <f aca="false">Total!I3390</f>
        <v>18.85</v>
      </c>
      <c r="J3390" s="18" t="n">
        <f aca="false">IF($V3390="","",INDEX('Stock Exchange'!F$5:F$2450,$V3390))</f>
        <v>4726.59</v>
      </c>
      <c r="K3390" s="18" t="n">
        <f aca="false">IF($V3390="","",INDEX('Stock Exchange'!G$5:G$2450,$V3390))</f>
        <v>4653.86</v>
      </c>
      <c r="L3390" s="18" t="n">
        <f aca="false">IF($V3390="","",INDEX('Stock Exchange'!H$5:H$2450,$V3390))</f>
        <v>72.73</v>
      </c>
      <c r="M3390" s="18" t="n">
        <f aca="false">IF($V3390="","",INDEX('Stock Exchange'!I$5:I$2450,$V3390))</f>
        <v>11.87</v>
      </c>
      <c r="N3390" s="18" t="n">
        <f aca="false">IF($W3390="","",INDEX(Primary!F$5:F$2450,$W3390))</f>
        <v>44.73</v>
      </c>
      <c r="O3390" s="18" t="n">
        <f aca="false">IF($W3390="","",INDEX(Primary!G$5:G$2450,$W3390))</f>
        <v>1.96</v>
      </c>
      <c r="P3390" s="18" t="n">
        <f aca="false">IF($W3390="","",INDEX(Primary!H$5:H$2450,$W3390))</f>
        <v>42.77</v>
      </c>
      <c r="Q3390" s="18" t="n">
        <f aca="false">IF($W3390="","",INDEX(Primary!I$5:I$2450,$W3390))</f>
        <v>6.98</v>
      </c>
      <c r="R3390" s="19" t="n">
        <f aca="false">IF($E3390="Yes",L3390+P3390,"")</f>
        <v>115.5</v>
      </c>
      <c r="S3390" s="19" t="n">
        <f aca="false">IF($E3390="Yes",H3390-R3390,"")</f>
        <v>0</v>
      </c>
      <c r="T3390" s="6" t="str">
        <f aca="false">IF($E3390="Yes",IF(ROUND(ABS(S3390),2)&lt;=$T$2,"OK","CHECK"),"n/a")</f>
        <v>OK</v>
      </c>
      <c r="U3390" s="20" t="n">
        <f aca="false">Total!J3390</f>
        <v>61.2967</v>
      </c>
      <c r="V3390" s="17" t="n">
        <f aca="false">IFERROR(MATCH($A3390,'Stock Exchange'!$A$5:$A$2450,0),"")</f>
        <v>1172</v>
      </c>
      <c r="W3390" s="17" t="n">
        <f aca="false">IFERROR(MATCH($A3390,Primary!$A$5:$A$2450,0),"")</f>
        <v>1172</v>
      </c>
    </row>
    <row r="3391" customFormat="false" ht="15" hidden="false" customHeight="false" outlineLevel="0" collapsed="false">
      <c r="A3391" s="16" t="n">
        <f aca="false">Total!A3391</f>
        <v>41939</v>
      </c>
      <c r="B3391" s="17" t="n">
        <f aca="false">YEAR(A3391)</f>
        <v>2014</v>
      </c>
      <c r="C3391" s="17" t="n">
        <f aca="false">MONTH(A3391)</f>
        <v>10</v>
      </c>
      <c r="D3391" s="6" t="str">
        <f aca="false">IF(MONTH(A3391)&gt;=4,"FY "&amp;YEAR(A3391)&amp;"-"&amp;RIGHT(YEAR(A3391)+1,2),"FY "&amp;(YEAR(A3391)-1)&amp;"-"&amp;RIGHT(YEAR(A3391),2))</f>
        <v>FY 2014-15</v>
      </c>
      <c r="E3391" s="6" t="str">
        <f aca="false">IF(AND(V3391&lt;&gt;"",W3391&lt;&gt;""),"Yes","No")</f>
        <v>Yes</v>
      </c>
      <c r="F3391" s="18" t="n">
        <f aca="false">Total!F3391</f>
        <v>3814.43</v>
      </c>
      <c r="G3391" s="18" t="n">
        <f aca="false">Total!G3391</f>
        <v>3685.2</v>
      </c>
      <c r="H3391" s="18" t="n">
        <f aca="false">Total!H3391</f>
        <v>129.23</v>
      </c>
      <c r="I3391" s="18" t="n">
        <f aca="false">Total!I3391</f>
        <v>21.1</v>
      </c>
      <c r="J3391" s="18" t="n">
        <f aca="false">IF($V3391="","",INDEX('Stock Exchange'!F$5:F$2450,$V3391))</f>
        <v>3755.63</v>
      </c>
      <c r="K3391" s="18" t="n">
        <f aca="false">IF($V3391="","",INDEX('Stock Exchange'!G$5:G$2450,$V3391))</f>
        <v>3685.19</v>
      </c>
      <c r="L3391" s="18" t="n">
        <f aca="false">IF($V3391="","",INDEX('Stock Exchange'!H$5:H$2450,$V3391))</f>
        <v>70.44</v>
      </c>
      <c r="M3391" s="18" t="n">
        <f aca="false">IF($V3391="","",INDEX('Stock Exchange'!I$5:I$2450,$V3391))</f>
        <v>11.5</v>
      </c>
      <c r="N3391" s="18" t="n">
        <f aca="false">IF($W3391="","",INDEX(Primary!F$5:F$2450,$W3391))</f>
        <v>58.8</v>
      </c>
      <c r="O3391" s="18" t="n">
        <f aca="false">IF($W3391="","",INDEX(Primary!G$5:G$2450,$W3391))</f>
        <v>0.01</v>
      </c>
      <c r="P3391" s="18" t="n">
        <f aca="false">IF($W3391="","",INDEX(Primary!H$5:H$2450,$W3391))</f>
        <v>58.79</v>
      </c>
      <c r="Q3391" s="18" t="n">
        <f aca="false">IF($W3391="","",INDEX(Primary!I$5:I$2450,$W3391))</f>
        <v>9.6</v>
      </c>
      <c r="R3391" s="19" t="n">
        <f aca="false">IF($E3391="Yes",L3391+P3391,"")</f>
        <v>129.23</v>
      </c>
      <c r="S3391" s="19" t="n">
        <f aca="false">IF($E3391="Yes",H3391-R3391,"")</f>
        <v>0</v>
      </c>
      <c r="T3391" s="6" t="str">
        <f aca="false">IF($E3391="Yes",IF(ROUND(ABS(S3391),2)&lt;=$T$2,"OK","CHECK"),"n/a")</f>
        <v>OK</v>
      </c>
      <c r="U3391" s="20" t="n">
        <f aca="false">Total!J3391</f>
        <v>61.2355</v>
      </c>
      <c r="V3391" s="17" t="n">
        <f aca="false">IFERROR(MATCH($A3391,'Stock Exchange'!$A$5:$A$2450,0),"")</f>
        <v>1173</v>
      </c>
      <c r="W3391" s="17" t="n">
        <f aca="false">IFERROR(MATCH($A3391,Primary!$A$5:$A$2450,0),"")</f>
        <v>1173</v>
      </c>
    </row>
    <row r="3392" customFormat="false" ht="15" hidden="false" customHeight="false" outlineLevel="0" collapsed="false">
      <c r="A3392" s="16" t="n">
        <f aca="false">Total!A3392</f>
        <v>41940</v>
      </c>
      <c r="B3392" s="17" t="n">
        <f aca="false">YEAR(A3392)</f>
        <v>2014</v>
      </c>
      <c r="C3392" s="17" t="n">
        <f aca="false">MONTH(A3392)</f>
        <v>10</v>
      </c>
      <c r="D3392" s="6" t="str">
        <f aca="false">IF(MONTH(A3392)&gt;=4,"FY "&amp;YEAR(A3392)&amp;"-"&amp;RIGHT(YEAR(A3392)+1,2),"FY "&amp;(YEAR(A3392)-1)&amp;"-"&amp;RIGHT(YEAR(A3392),2))</f>
        <v>FY 2014-15</v>
      </c>
      <c r="E3392" s="6" t="str">
        <f aca="false">IF(AND(V3392&lt;&gt;"",W3392&lt;&gt;""),"Yes","No")</f>
        <v>Yes</v>
      </c>
      <c r="F3392" s="18" t="n">
        <f aca="false">Total!F3392</f>
        <v>3931.6</v>
      </c>
      <c r="G3392" s="18" t="n">
        <f aca="false">Total!G3392</f>
        <v>3866.64</v>
      </c>
      <c r="H3392" s="18" t="n">
        <f aca="false">Total!H3392</f>
        <v>64.96</v>
      </c>
      <c r="I3392" s="18" t="n">
        <f aca="false">Total!I3392</f>
        <v>10.61</v>
      </c>
      <c r="J3392" s="18" t="n">
        <f aca="false">IF($V3392="","",INDEX('Stock Exchange'!F$5:F$2450,$V3392))</f>
        <v>3914.88</v>
      </c>
      <c r="K3392" s="18" t="n">
        <f aca="false">IF($V3392="","",INDEX('Stock Exchange'!G$5:G$2450,$V3392))</f>
        <v>3856.21</v>
      </c>
      <c r="L3392" s="18" t="n">
        <f aca="false">IF($V3392="","",INDEX('Stock Exchange'!H$5:H$2450,$V3392))</f>
        <v>58.67</v>
      </c>
      <c r="M3392" s="18" t="n">
        <f aca="false">IF($V3392="","",INDEX('Stock Exchange'!I$5:I$2450,$V3392))</f>
        <v>9.58</v>
      </c>
      <c r="N3392" s="18" t="n">
        <f aca="false">IF($W3392="","",INDEX(Primary!F$5:F$2450,$W3392))</f>
        <v>16.72</v>
      </c>
      <c r="O3392" s="18" t="n">
        <f aca="false">IF($W3392="","",INDEX(Primary!G$5:G$2450,$W3392))</f>
        <v>10.43</v>
      </c>
      <c r="P3392" s="18" t="n">
        <f aca="false">IF($W3392="","",INDEX(Primary!H$5:H$2450,$W3392))</f>
        <v>6.29</v>
      </c>
      <c r="Q3392" s="18" t="n">
        <f aca="false">IF($W3392="","",INDEX(Primary!I$5:I$2450,$W3392))</f>
        <v>1.03</v>
      </c>
      <c r="R3392" s="19" t="n">
        <f aca="false">IF($E3392="Yes",L3392+P3392,"")</f>
        <v>64.96</v>
      </c>
      <c r="S3392" s="19" t="n">
        <f aca="false">IF($E3392="Yes",H3392-R3392,"")</f>
        <v>0</v>
      </c>
      <c r="T3392" s="6" t="str">
        <f aca="false">IF($E3392="Yes",IF(ROUND(ABS(S3392),2)&lt;=$T$2,"OK","CHECK"),"n/a")</f>
        <v>OK</v>
      </c>
      <c r="U3392" s="20" t="n">
        <f aca="false">Total!J3392</f>
        <v>61.229</v>
      </c>
      <c r="V3392" s="17" t="n">
        <f aca="false">IFERROR(MATCH($A3392,'Stock Exchange'!$A$5:$A$2450,0),"")</f>
        <v>1174</v>
      </c>
      <c r="W3392" s="17" t="n">
        <f aca="false">IFERROR(MATCH($A3392,Primary!$A$5:$A$2450,0),"")</f>
        <v>1174</v>
      </c>
    </row>
    <row r="3393" customFormat="false" ht="15" hidden="false" customHeight="false" outlineLevel="0" collapsed="false">
      <c r="A3393" s="16" t="n">
        <f aca="false">Total!A3393</f>
        <v>41941</v>
      </c>
      <c r="B3393" s="17" t="n">
        <f aca="false">YEAR(A3393)</f>
        <v>2014</v>
      </c>
      <c r="C3393" s="17" t="n">
        <f aca="false">MONTH(A3393)</f>
        <v>10</v>
      </c>
      <c r="D3393" s="6" t="str">
        <f aca="false">IF(MONTH(A3393)&gt;=4,"FY "&amp;YEAR(A3393)&amp;"-"&amp;RIGHT(YEAR(A3393)+1,2),"FY "&amp;(YEAR(A3393)-1)&amp;"-"&amp;RIGHT(YEAR(A3393),2))</f>
        <v>FY 2014-15</v>
      </c>
      <c r="E3393" s="6" t="str">
        <f aca="false">IF(AND(V3393&lt;&gt;"",W3393&lt;&gt;""),"Yes","No")</f>
        <v>Yes</v>
      </c>
      <c r="F3393" s="18" t="n">
        <f aca="false">Total!F3393</f>
        <v>3708.92</v>
      </c>
      <c r="G3393" s="18" t="n">
        <f aca="false">Total!G3393</f>
        <v>3780.05</v>
      </c>
      <c r="H3393" s="18" t="n">
        <f aca="false">Total!H3393</f>
        <v>-71.13</v>
      </c>
      <c r="I3393" s="18" t="n">
        <f aca="false">Total!I3393</f>
        <v>-11.6</v>
      </c>
      <c r="J3393" s="18" t="n">
        <f aca="false">IF($V3393="","",INDEX('Stock Exchange'!F$5:F$2450,$V3393))</f>
        <v>3708.92</v>
      </c>
      <c r="K3393" s="18" t="n">
        <f aca="false">IF($V3393="","",INDEX('Stock Exchange'!G$5:G$2450,$V3393))</f>
        <v>3776.09</v>
      </c>
      <c r="L3393" s="18" t="n">
        <f aca="false">IF($V3393="","",INDEX('Stock Exchange'!H$5:H$2450,$V3393))</f>
        <v>-67.17</v>
      </c>
      <c r="M3393" s="18" t="n">
        <f aca="false">IF($V3393="","",INDEX('Stock Exchange'!I$5:I$2450,$V3393))</f>
        <v>-10.95</v>
      </c>
      <c r="N3393" s="18" t="n">
        <f aca="false">IF($W3393="","",INDEX(Primary!F$5:F$2450,$W3393))</f>
        <v>0</v>
      </c>
      <c r="O3393" s="18" t="n">
        <f aca="false">IF($W3393="","",INDEX(Primary!G$5:G$2450,$W3393))</f>
        <v>3.96</v>
      </c>
      <c r="P3393" s="18" t="n">
        <f aca="false">IF($W3393="","",INDEX(Primary!H$5:H$2450,$W3393))</f>
        <v>-3.96</v>
      </c>
      <c r="Q3393" s="18" t="n">
        <f aca="false">IF($W3393="","",INDEX(Primary!I$5:I$2450,$W3393))</f>
        <v>-0.65</v>
      </c>
      <c r="R3393" s="19" t="n">
        <f aca="false">IF($E3393="Yes",L3393+P3393,"")</f>
        <v>-71.13</v>
      </c>
      <c r="S3393" s="19" t="n">
        <f aca="false">IF($E3393="Yes",H3393-R3393,"")</f>
        <v>0</v>
      </c>
      <c r="T3393" s="6" t="str">
        <f aca="false">IF($E3393="Yes",IF(ROUND(ABS(S3393),2)&lt;=$T$2,"OK","CHECK"),"n/a")</f>
        <v>OK</v>
      </c>
      <c r="U3393" s="20" t="n">
        <f aca="false">Total!J3393</f>
        <v>61.3524</v>
      </c>
      <c r="V3393" s="17" t="n">
        <f aca="false">IFERROR(MATCH($A3393,'Stock Exchange'!$A$5:$A$2450,0),"")</f>
        <v>1175</v>
      </c>
      <c r="W3393" s="17" t="n">
        <f aca="false">IFERROR(MATCH($A3393,Primary!$A$5:$A$2450,0),"")</f>
        <v>1175</v>
      </c>
    </row>
    <row r="3394" customFormat="false" ht="15" hidden="false" customHeight="false" outlineLevel="0" collapsed="false">
      <c r="A3394" s="16" t="n">
        <f aca="false">Total!A3394</f>
        <v>41942</v>
      </c>
      <c r="B3394" s="17" t="n">
        <f aca="false">YEAR(A3394)</f>
        <v>2014</v>
      </c>
      <c r="C3394" s="17" t="n">
        <f aca="false">MONTH(A3394)</f>
        <v>10</v>
      </c>
      <c r="D3394" s="6" t="str">
        <f aca="false">IF(MONTH(A3394)&gt;=4,"FY "&amp;YEAR(A3394)&amp;"-"&amp;RIGHT(YEAR(A3394)+1,2),"FY "&amp;(YEAR(A3394)-1)&amp;"-"&amp;RIGHT(YEAR(A3394),2))</f>
        <v>FY 2014-15</v>
      </c>
      <c r="E3394" s="6" t="str">
        <f aca="false">IF(AND(V3394&lt;&gt;"",W3394&lt;&gt;""),"Yes","No")</f>
        <v>Yes</v>
      </c>
      <c r="F3394" s="18" t="n">
        <f aca="false">Total!F3394</f>
        <v>4407.43</v>
      </c>
      <c r="G3394" s="18" t="n">
        <f aca="false">Total!G3394</f>
        <v>3652.39</v>
      </c>
      <c r="H3394" s="18" t="n">
        <f aca="false">Total!H3394</f>
        <v>755.04</v>
      </c>
      <c r="I3394" s="18" t="n">
        <f aca="false">Total!I3394</f>
        <v>123.13</v>
      </c>
      <c r="J3394" s="18" t="n">
        <f aca="false">IF($V3394="","",INDEX('Stock Exchange'!F$5:F$2450,$V3394))</f>
        <v>4405.77</v>
      </c>
      <c r="K3394" s="18" t="n">
        <f aca="false">IF($V3394="","",INDEX('Stock Exchange'!G$5:G$2450,$V3394))</f>
        <v>3648.23</v>
      </c>
      <c r="L3394" s="18" t="n">
        <f aca="false">IF($V3394="","",INDEX('Stock Exchange'!H$5:H$2450,$V3394))</f>
        <v>757.54</v>
      </c>
      <c r="M3394" s="18" t="n">
        <f aca="false">IF($V3394="","",INDEX('Stock Exchange'!I$5:I$2450,$V3394))</f>
        <v>123.54</v>
      </c>
      <c r="N3394" s="18" t="n">
        <f aca="false">IF($W3394="","",INDEX(Primary!F$5:F$2450,$W3394))</f>
        <v>1.66</v>
      </c>
      <c r="O3394" s="18" t="n">
        <f aca="false">IF($W3394="","",INDEX(Primary!G$5:G$2450,$W3394))</f>
        <v>4.16</v>
      </c>
      <c r="P3394" s="18" t="n">
        <f aca="false">IF($W3394="","",INDEX(Primary!H$5:H$2450,$W3394))</f>
        <v>-2.5</v>
      </c>
      <c r="Q3394" s="18" t="n">
        <f aca="false">IF($W3394="","",INDEX(Primary!I$5:I$2450,$W3394))</f>
        <v>-0.41</v>
      </c>
      <c r="R3394" s="19" t="n">
        <f aca="false">IF($E3394="Yes",L3394+P3394,"")</f>
        <v>755.04</v>
      </c>
      <c r="S3394" s="19" t="n">
        <f aca="false">IF($E3394="Yes",H3394-R3394,"")</f>
        <v>0</v>
      </c>
      <c r="T3394" s="6" t="str">
        <f aca="false">IF($E3394="Yes",IF(ROUND(ABS(S3394),2)&lt;=$T$2,"OK","CHECK"),"n/a")</f>
        <v>OK</v>
      </c>
      <c r="U3394" s="20" t="n">
        <f aca="false">Total!J3394</f>
        <v>61.3175</v>
      </c>
      <c r="V3394" s="17" t="n">
        <f aca="false">IFERROR(MATCH($A3394,'Stock Exchange'!$A$5:$A$2450,0),"")</f>
        <v>1176</v>
      </c>
      <c r="W3394" s="17" t="n">
        <f aca="false">IFERROR(MATCH($A3394,Primary!$A$5:$A$2450,0),"")</f>
        <v>1176</v>
      </c>
    </row>
    <row r="3395" customFormat="false" ht="15" hidden="false" customHeight="false" outlineLevel="0" collapsed="false">
      <c r="A3395" s="16" t="n">
        <f aca="false">Total!A3395</f>
        <v>41943</v>
      </c>
      <c r="B3395" s="17" t="n">
        <f aca="false">YEAR(A3395)</f>
        <v>2014</v>
      </c>
      <c r="C3395" s="17" t="n">
        <f aca="false">MONTH(A3395)</f>
        <v>10</v>
      </c>
      <c r="D3395" s="6" t="str">
        <f aca="false">IF(MONTH(A3395)&gt;=4,"FY "&amp;YEAR(A3395)&amp;"-"&amp;RIGHT(YEAR(A3395)+1,2),"FY "&amp;(YEAR(A3395)-1)&amp;"-"&amp;RIGHT(YEAR(A3395),2))</f>
        <v>FY 2014-15</v>
      </c>
      <c r="E3395" s="6" t="str">
        <f aca="false">IF(AND(V3395&lt;&gt;"",W3395&lt;&gt;""),"Yes","No")</f>
        <v>Yes</v>
      </c>
      <c r="F3395" s="18" t="n">
        <f aca="false">Total!F3395</f>
        <v>6655.15</v>
      </c>
      <c r="G3395" s="18" t="n">
        <f aca="false">Total!G3395</f>
        <v>5204.79</v>
      </c>
      <c r="H3395" s="18" t="n">
        <f aca="false">Total!H3395</f>
        <v>1450.36</v>
      </c>
      <c r="I3395" s="18" t="n">
        <f aca="false">Total!I3395</f>
        <v>235.97</v>
      </c>
      <c r="J3395" s="18" t="n">
        <f aca="false">IF($V3395="","",INDEX('Stock Exchange'!F$5:F$2450,$V3395))</f>
        <v>6639.29</v>
      </c>
      <c r="K3395" s="18" t="n">
        <f aca="false">IF($V3395="","",INDEX('Stock Exchange'!G$5:G$2450,$V3395))</f>
        <v>5150.55</v>
      </c>
      <c r="L3395" s="18" t="n">
        <f aca="false">IF($V3395="","",INDEX('Stock Exchange'!H$5:H$2450,$V3395))</f>
        <v>1488.74</v>
      </c>
      <c r="M3395" s="18" t="n">
        <f aca="false">IF($V3395="","",INDEX('Stock Exchange'!I$5:I$2450,$V3395))</f>
        <v>242.21</v>
      </c>
      <c r="N3395" s="18" t="n">
        <f aca="false">IF($W3395="","",INDEX(Primary!F$5:F$2450,$W3395))</f>
        <v>15.86</v>
      </c>
      <c r="O3395" s="18" t="n">
        <f aca="false">IF($W3395="","",INDEX(Primary!G$5:G$2450,$W3395))</f>
        <v>54.24</v>
      </c>
      <c r="P3395" s="18" t="n">
        <f aca="false">IF($W3395="","",INDEX(Primary!H$5:H$2450,$W3395))</f>
        <v>-38.38</v>
      </c>
      <c r="Q3395" s="18" t="n">
        <f aca="false">IF($W3395="","",INDEX(Primary!I$5:I$2450,$W3395))</f>
        <v>-6.24</v>
      </c>
      <c r="R3395" s="19" t="n">
        <f aca="false">IF($E3395="Yes",L3395+P3395,"")</f>
        <v>1450.36</v>
      </c>
      <c r="S3395" s="19" t="n">
        <f aca="false">IF($E3395="Yes",H3395-R3395,"")</f>
        <v>0</v>
      </c>
      <c r="T3395" s="6" t="str">
        <f aca="false">IF($E3395="Yes",IF(ROUND(ABS(S3395),2)&lt;=$T$2,"OK","CHECK"),"n/a")</f>
        <v>OK</v>
      </c>
      <c r="U3395" s="20" t="n">
        <f aca="false">Total!J3395</f>
        <v>61.4636</v>
      </c>
      <c r="V3395" s="17" t="n">
        <f aca="false">IFERROR(MATCH($A3395,'Stock Exchange'!$A$5:$A$2450,0),"")</f>
        <v>1177</v>
      </c>
      <c r="W3395" s="17" t="n">
        <f aca="false">IFERROR(MATCH($A3395,Primary!$A$5:$A$2450,0),"")</f>
        <v>1177</v>
      </c>
    </row>
    <row r="3396" customFormat="false" ht="15" hidden="false" customHeight="false" outlineLevel="0" collapsed="false">
      <c r="A3396" s="16" t="n">
        <f aca="false">Total!A3396</f>
        <v>41946</v>
      </c>
      <c r="B3396" s="17" t="n">
        <f aca="false">YEAR(A3396)</f>
        <v>2014</v>
      </c>
      <c r="C3396" s="17" t="n">
        <f aca="false">MONTH(A3396)</f>
        <v>11</v>
      </c>
      <c r="D3396" s="6" t="str">
        <f aca="false">IF(MONTH(A3396)&gt;=4,"FY "&amp;YEAR(A3396)&amp;"-"&amp;RIGHT(YEAR(A3396)+1,2),"FY "&amp;(YEAR(A3396)-1)&amp;"-"&amp;RIGHT(YEAR(A3396),2))</f>
        <v>FY 2014-15</v>
      </c>
      <c r="E3396" s="6" t="str">
        <f aca="false">IF(AND(V3396&lt;&gt;"",W3396&lt;&gt;""),"Yes","No")</f>
        <v>Yes</v>
      </c>
      <c r="F3396" s="18" t="n">
        <f aca="false">Total!F3396</f>
        <v>5742.18</v>
      </c>
      <c r="G3396" s="18" t="n">
        <f aca="false">Total!G3396</f>
        <v>3835.45</v>
      </c>
      <c r="H3396" s="18" t="n">
        <f aca="false">Total!H3396</f>
        <v>1906.73</v>
      </c>
      <c r="I3396" s="18" t="n">
        <f aca="false">Total!I3396</f>
        <v>310.5</v>
      </c>
      <c r="J3396" s="18" t="n">
        <f aca="false">IF($V3396="","",INDEX('Stock Exchange'!F$5:F$2450,$V3396))</f>
        <v>5570.36</v>
      </c>
      <c r="K3396" s="18" t="n">
        <f aca="false">IF($V3396="","",INDEX('Stock Exchange'!G$5:G$2450,$V3396))</f>
        <v>3780.93</v>
      </c>
      <c r="L3396" s="18" t="n">
        <f aca="false">IF($V3396="","",INDEX('Stock Exchange'!H$5:H$2450,$V3396))</f>
        <v>1789.43</v>
      </c>
      <c r="M3396" s="18" t="n">
        <f aca="false">IF($V3396="","",INDEX('Stock Exchange'!I$5:I$2450,$V3396))</f>
        <v>291.4</v>
      </c>
      <c r="N3396" s="18" t="n">
        <f aca="false">IF($W3396="","",INDEX(Primary!F$5:F$2450,$W3396))</f>
        <v>171.82</v>
      </c>
      <c r="O3396" s="18" t="n">
        <f aca="false">IF($W3396="","",INDEX(Primary!G$5:G$2450,$W3396))</f>
        <v>54.52</v>
      </c>
      <c r="P3396" s="18" t="n">
        <f aca="false">IF($W3396="","",INDEX(Primary!H$5:H$2450,$W3396))</f>
        <v>117.3</v>
      </c>
      <c r="Q3396" s="18" t="n">
        <f aca="false">IF($W3396="","",INDEX(Primary!I$5:I$2450,$W3396))</f>
        <v>19.1</v>
      </c>
      <c r="R3396" s="19" t="n">
        <f aca="false">IF($E3396="Yes",L3396+P3396,"")</f>
        <v>1906.73</v>
      </c>
      <c r="S3396" s="19" t="n">
        <f aca="false">IF($E3396="Yes",H3396-R3396,"")</f>
        <v>0</v>
      </c>
      <c r="T3396" s="6" t="str">
        <f aca="false">IF($E3396="Yes",IF(ROUND(ABS(S3396),2)&lt;=$T$2,"OK","CHECK"),"n/a")</f>
        <v>OK</v>
      </c>
      <c r="U3396" s="20" t="n">
        <f aca="false">Total!J3396</f>
        <v>61.408</v>
      </c>
      <c r="V3396" s="17" t="n">
        <f aca="false">IFERROR(MATCH($A3396,'Stock Exchange'!$A$5:$A$2450,0),"")</f>
        <v>1178</v>
      </c>
      <c r="W3396" s="17" t="n">
        <f aca="false">IFERROR(MATCH($A3396,Primary!$A$5:$A$2450,0),"")</f>
        <v>1178</v>
      </c>
    </row>
    <row r="3397" customFormat="false" ht="15" hidden="false" customHeight="false" outlineLevel="0" collapsed="false">
      <c r="A3397" s="16" t="n">
        <f aca="false">Total!A3397</f>
        <v>41948</v>
      </c>
      <c r="B3397" s="17" t="n">
        <f aca="false">YEAR(A3397)</f>
        <v>2014</v>
      </c>
      <c r="C3397" s="17" t="n">
        <f aca="false">MONTH(A3397)</f>
        <v>11</v>
      </c>
      <c r="D3397" s="6" t="str">
        <f aca="false">IF(MONTH(A3397)&gt;=4,"FY "&amp;YEAR(A3397)&amp;"-"&amp;RIGHT(YEAR(A3397)+1,2),"FY "&amp;(YEAR(A3397)-1)&amp;"-"&amp;RIGHT(YEAR(A3397),2))</f>
        <v>FY 2014-15</v>
      </c>
      <c r="E3397" s="6" t="str">
        <f aca="false">IF(AND(V3397&lt;&gt;"",W3397&lt;&gt;""),"Yes","No")</f>
        <v>Yes</v>
      </c>
      <c r="F3397" s="18" t="n">
        <f aca="false">Total!F3397</f>
        <v>4483.27</v>
      </c>
      <c r="G3397" s="18" t="n">
        <f aca="false">Total!G3397</f>
        <v>3024.49</v>
      </c>
      <c r="H3397" s="18" t="n">
        <f aca="false">Total!H3397</f>
        <v>1458.78</v>
      </c>
      <c r="I3397" s="18" t="n">
        <f aca="false">Total!I3397</f>
        <v>237.55</v>
      </c>
      <c r="J3397" s="18" t="n">
        <f aca="false">IF($V3397="","",INDEX('Stock Exchange'!F$5:F$2450,$V3397))</f>
        <v>4483.09</v>
      </c>
      <c r="K3397" s="18" t="n">
        <f aca="false">IF($V3397="","",INDEX('Stock Exchange'!G$5:G$2450,$V3397))</f>
        <v>3023.79</v>
      </c>
      <c r="L3397" s="18" t="n">
        <f aca="false">IF($V3397="","",INDEX('Stock Exchange'!H$5:H$2450,$V3397))</f>
        <v>1459.3</v>
      </c>
      <c r="M3397" s="18" t="n">
        <f aca="false">IF($V3397="","",INDEX('Stock Exchange'!I$5:I$2450,$V3397))</f>
        <v>237.63</v>
      </c>
      <c r="N3397" s="18" t="n">
        <f aca="false">IF($W3397="","",INDEX(Primary!F$5:F$2450,$W3397))</f>
        <v>0.18</v>
      </c>
      <c r="O3397" s="18" t="n">
        <f aca="false">IF($W3397="","",INDEX(Primary!G$5:G$2450,$W3397))</f>
        <v>0.7</v>
      </c>
      <c r="P3397" s="18" t="n">
        <f aca="false">IF($W3397="","",INDEX(Primary!H$5:H$2450,$W3397))</f>
        <v>-0.52</v>
      </c>
      <c r="Q3397" s="18" t="n">
        <f aca="false">IF($W3397="","",INDEX(Primary!I$5:I$2450,$W3397))</f>
        <v>-0.08</v>
      </c>
      <c r="R3397" s="19" t="n">
        <f aca="false">IF($E3397="Yes",L3397+P3397,"")</f>
        <v>1458.78</v>
      </c>
      <c r="S3397" s="19" t="n">
        <f aca="false">IF($E3397="Yes",H3397-R3397,"")</f>
        <v>0</v>
      </c>
      <c r="T3397" s="6" t="str">
        <f aca="false">IF($E3397="Yes",IF(ROUND(ABS(S3397),2)&lt;=$T$2,"OK","CHECK"),"n/a")</f>
        <v>OK</v>
      </c>
      <c r="U3397" s="20" t="n">
        <f aca="false">Total!J3397</f>
        <v>61.4118</v>
      </c>
      <c r="V3397" s="17" t="n">
        <f aca="false">IFERROR(MATCH($A3397,'Stock Exchange'!$A$5:$A$2450,0),"")</f>
        <v>1179</v>
      </c>
      <c r="W3397" s="17" t="n">
        <f aca="false">IFERROR(MATCH($A3397,Primary!$A$5:$A$2450,0),"")</f>
        <v>1179</v>
      </c>
    </row>
    <row r="3398" customFormat="false" ht="15" hidden="false" customHeight="false" outlineLevel="0" collapsed="false">
      <c r="A3398" s="16" t="n">
        <f aca="false">Total!A3398</f>
        <v>41950</v>
      </c>
      <c r="B3398" s="17" t="n">
        <f aca="false">YEAR(A3398)</f>
        <v>2014</v>
      </c>
      <c r="C3398" s="17" t="n">
        <f aca="false">MONTH(A3398)</f>
        <v>11</v>
      </c>
      <c r="D3398" s="6" t="str">
        <f aca="false">IF(MONTH(A3398)&gt;=4,"FY "&amp;YEAR(A3398)&amp;"-"&amp;RIGHT(YEAR(A3398)+1,2),"FY "&amp;(YEAR(A3398)-1)&amp;"-"&amp;RIGHT(YEAR(A3398),2))</f>
        <v>FY 2014-15</v>
      </c>
      <c r="E3398" s="6" t="str">
        <f aca="false">IF(AND(V3398&lt;&gt;"",W3398&lt;&gt;""),"Yes","No")</f>
        <v>Yes</v>
      </c>
      <c r="F3398" s="18" t="n">
        <f aca="false">Total!F3398</f>
        <v>7145.04</v>
      </c>
      <c r="G3398" s="18" t="n">
        <f aca="false">Total!G3398</f>
        <v>6098.62</v>
      </c>
      <c r="H3398" s="18" t="n">
        <f aca="false">Total!H3398</f>
        <v>1046.42</v>
      </c>
      <c r="I3398" s="18" t="n">
        <f aca="false">Total!I3398</f>
        <v>170.46</v>
      </c>
      <c r="J3398" s="18" t="n">
        <f aca="false">IF($V3398="","",INDEX('Stock Exchange'!F$5:F$2450,$V3398))</f>
        <v>7113.17</v>
      </c>
      <c r="K3398" s="18" t="n">
        <f aca="false">IF($V3398="","",INDEX('Stock Exchange'!G$5:G$2450,$V3398))</f>
        <v>6098.5</v>
      </c>
      <c r="L3398" s="18" t="n">
        <f aca="false">IF($V3398="","",INDEX('Stock Exchange'!H$5:H$2450,$V3398))</f>
        <v>1014.67</v>
      </c>
      <c r="M3398" s="18" t="n">
        <f aca="false">IF($V3398="","",INDEX('Stock Exchange'!I$5:I$2450,$V3398))</f>
        <v>165.29</v>
      </c>
      <c r="N3398" s="18" t="n">
        <f aca="false">IF($W3398="","",INDEX(Primary!F$5:F$2450,$W3398))</f>
        <v>31.87</v>
      </c>
      <c r="O3398" s="18" t="n">
        <f aca="false">IF($W3398="","",INDEX(Primary!G$5:G$2450,$W3398))</f>
        <v>0.12</v>
      </c>
      <c r="P3398" s="18" t="n">
        <f aca="false">IF($W3398="","",INDEX(Primary!H$5:H$2450,$W3398))</f>
        <v>31.75</v>
      </c>
      <c r="Q3398" s="18" t="n">
        <f aca="false">IF($W3398="","",INDEX(Primary!I$5:I$2450,$W3398))</f>
        <v>5.17</v>
      </c>
      <c r="R3398" s="19" t="n">
        <f aca="false">IF($E3398="Yes",L3398+P3398,"")</f>
        <v>1046.42</v>
      </c>
      <c r="S3398" s="19" t="n">
        <f aca="false">IF($E3398="Yes",H3398-R3398,"")</f>
        <v>0</v>
      </c>
      <c r="T3398" s="6" t="str">
        <f aca="false">IF($E3398="Yes",IF(ROUND(ABS(S3398),2)&lt;=$T$2,"OK","CHECK"),"n/a")</f>
        <v>OK</v>
      </c>
      <c r="U3398" s="20" t="n">
        <f aca="false">Total!J3398</f>
        <v>61.387</v>
      </c>
      <c r="V3398" s="17" t="n">
        <f aca="false">IFERROR(MATCH($A3398,'Stock Exchange'!$A$5:$A$2450,0),"")</f>
        <v>1180</v>
      </c>
      <c r="W3398" s="17" t="n">
        <f aca="false">IFERROR(MATCH($A3398,Primary!$A$5:$A$2450,0),"")</f>
        <v>1180</v>
      </c>
    </row>
    <row r="3399" customFormat="false" ht="15" hidden="false" customHeight="false" outlineLevel="0" collapsed="false">
      <c r="A3399" s="16" t="n">
        <f aca="false">Total!A3399</f>
        <v>41953</v>
      </c>
      <c r="B3399" s="17" t="n">
        <f aca="false">YEAR(A3399)</f>
        <v>2014</v>
      </c>
      <c r="C3399" s="17" t="n">
        <f aca="false">MONTH(A3399)</f>
        <v>11</v>
      </c>
      <c r="D3399" s="6" t="str">
        <f aca="false">IF(MONTH(A3399)&gt;=4,"FY "&amp;YEAR(A3399)&amp;"-"&amp;RIGHT(YEAR(A3399)+1,2),"FY "&amp;(YEAR(A3399)-1)&amp;"-"&amp;RIGHT(YEAR(A3399),2))</f>
        <v>FY 2014-15</v>
      </c>
      <c r="E3399" s="6" t="str">
        <f aca="false">IF(AND(V3399&lt;&gt;"",W3399&lt;&gt;""),"Yes","No")</f>
        <v>Yes</v>
      </c>
      <c r="F3399" s="18" t="n">
        <f aca="false">Total!F3399</f>
        <v>8491.2</v>
      </c>
      <c r="G3399" s="18" t="n">
        <f aca="false">Total!G3399</f>
        <v>5515.56</v>
      </c>
      <c r="H3399" s="18" t="n">
        <f aca="false">Total!H3399</f>
        <v>2975.64</v>
      </c>
      <c r="I3399" s="18" t="n">
        <f aca="false">Total!I3399</f>
        <v>483.68</v>
      </c>
      <c r="J3399" s="18" t="n">
        <f aca="false">IF($V3399="","",INDEX('Stock Exchange'!F$5:F$2450,$V3399))</f>
        <v>8097.12</v>
      </c>
      <c r="K3399" s="18" t="n">
        <f aca="false">IF($V3399="","",INDEX('Stock Exchange'!G$5:G$2450,$V3399))</f>
        <v>5515.34</v>
      </c>
      <c r="L3399" s="18" t="n">
        <f aca="false">IF($V3399="","",INDEX('Stock Exchange'!H$5:H$2450,$V3399))</f>
        <v>2581.78</v>
      </c>
      <c r="M3399" s="18" t="n">
        <f aca="false">IF($V3399="","",INDEX('Stock Exchange'!I$5:I$2450,$V3399))</f>
        <v>419.66</v>
      </c>
      <c r="N3399" s="18" t="n">
        <f aca="false">IF($W3399="","",INDEX(Primary!F$5:F$2450,$W3399))</f>
        <v>394.08</v>
      </c>
      <c r="O3399" s="18" t="n">
        <f aca="false">IF($W3399="","",INDEX(Primary!G$5:G$2450,$W3399))</f>
        <v>0.22</v>
      </c>
      <c r="P3399" s="18" t="n">
        <f aca="false">IF($W3399="","",INDEX(Primary!H$5:H$2450,$W3399))</f>
        <v>393.86</v>
      </c>
      <c r="Q3399" s="18" t="n">
        <f aca="false">IF($W3399="","",INDEX(Primary!I$5:I$2450,$W3399))</f>
        <v>64.02</v>
      </c>
      <c r="R3399" s="19" t="n">
        <f aca="false">IF($E3399="Yes",L3399+P3399,"")</f>
        <v>2975.64</v>
      </c>
      <c r="S3399" s="19" t="n">
        <f aca="false">IF($E3399="Yes",H3399-R3399,"")</f>
        <v>0</v>
      </c>
      <c r="T3399" s="6" t="str">
        <f aca="false">IF($E3399="Yes",IF(ROUND(ABS(S3399),2)&lt;=$T$2,"OK","CHECK"),"n/a")</f>
        <v>OK</v>
      </c>
      <c r="U3399" s="20" t="n">
        <f aca="false">Total!J3399</f>
        <v>61.5205</v>
      </c>
      <c r="V3399" s="17" t="n">
        <f aca="false">IFERROR(MATCH($A3399,'Stock Exchange'!$A$5:$A$2450,0),"")</f>
        <v>1181</v>
      </c>
      <c r="W3399" s="17" t="n">
        <f aca="false">IFERROR(MATCH($A3399,Primary!$A$5:$A$2450,0),"")</f>
        <v>1181</v>
      </c>
    </row>
    <row r="3400" customFormat="false" ht="15" hidden="false" customHeight="false" outlineLevel="0" collapsed="false">
      <c r="A3400" s="16" t="n">
        <f aca="false">Total!A3400</f>
        <v>41954</v>
      </c>
      <c r="B3400" s="17" t="n">
        <f aca="false">YEAR(A3400)</f>
        <v>2014</v>
      </c>
      <c r="C3400" s="17" t="n">
        <f aca="false">MONTH(A3400)</f>
        <v>11</v>
      </c>
      <c r="D3400" s="6" t="str">
        <f aca="false">IF(MONTH(A3400)&gt;=4,"FY "&amp;YEAR(A3400)&amp;"-"&amp;RIGHT(YEAR(A3400)+1,2),"FY "&amp;(YEAR(A3400)-1)&amp;"-"&amp;RIGHT(YEAR(A3400),2))</f>
        <v>FY 2014-15</v>
      </c>
      <c r="E3400" s="6" t="str">
        <f aca="false">IF(AND(V3400&lt;&gt;"",W3400&lt;&gt;""),"Yes","No")</f>
        <v>Yes</v>
      </c>
      <c r="F3400" s="18" t="n">
        <f aca="false">Total!F3400</f>
        <v>4344.26</v>
      </c>
      <c r="G3400" s="18" t="n">
        <f aca="false">Total!G3400</f>
        <v>3962.65</v>
      </c>
      <c r="H3400" s="18" t="n">
        <f aca="false">Total!H3400</f>
        <v>381.61</v>
      </c>
      <c r="I3400" s="18" t="n">
        <f aca="false">Total!I3400</f>
        <v>62.1</v>
      </c>
      <c r="J3400" s="18" t="n">
        <f aca="false">IF($V3400="","",INDEX('Stock Exchange'!F$5:F$2450,$V3400))</f>
        <v>4334.35</v>
      </c>
      <c r="K3400" s="18" t="n">
        <f aca="false">IF($V3400="","",INDEX('Stock Exchange'!G$5:G$2450,$V3400))</f>
        <v>3962.65</v>
      </c>
      <c r="L3400" s="18" t="n">
        <f aca="false">IF($V3400="","",INDEX('Stock Exchange'!H$5:H$2450,$V3400))</f>
        <v>371.7</v>
      </c>
      <c r="M3400" s="18" t="n">
        <f aca="false">IF($V3400="","",INDEX('Stock Exchange'!I$5:I$2450,$V3400))</f>
        <v>60.49</v>
      </c>
      <c r="N3400" s="18" t="n">
        <f aca="false">IF($W3400="","",INDEX(Primary!F$5:F$2450,$W3400))</f>
        <v>9.91</v>
      </c>
      <c r="O3400" s="18" t="n">
        <f aca="false">IF($W3400="","",INDEX(Primary!G$5:G$2450,$W3400))</f>
        <v>0</v>
      </c>
      <c r="P3400" s="18" t="n">
        <f aca="false">IF($W3400="","",INDEX(Primary!H$5:H$2450,$W3400))</f>
        <v>9.91</v>
      </c>
      <c r="Q3400" s="18" t="n">
        <f aca="false">IF($W3400="","",INDEX(Primary!I$5:I$2450,$W3400))</f>
        <v>1.61</v>
      </c>
      <c r="R3400" s="19" t="n">
        <f aca="false">IF($E3400="Yes",L3400+P3400,"")</f>
        <v>381.61</v>
      </c>
      <c r="S3400" s="19" t="n">
        <f aca="false">IF($E3400="Yes",H3400-R3400,"")</f>
        <v>0</v>
      </c>
      <c r="T3400" s="6" t="str">
        <f aca="false">IF($E3400="Yes",IF(ROUND(ABS(S3400),2)&lt;=$T$2,"OK","CHECK"),"n/a")</f>
        <v>OK</v>
      </c>
      <c r="U3400" s="20" t="n">
        <f aca="false">Total!J3400</f>
        <v>61.4513</v>
      </c>
      <c r="V3400" s="17" t="n">
        <f aca="false">IFERROR(MATCH($A3400,'Stock Exchange'!$A$5:$A$2450,0),"")</f>
        <v>1182</v>
      </c>
      <c r="W3400" s="17" t="n">
        <f aca="false">IFERROR(MATCH($A3400,Primary!$A$5:$A$2450,0),"")</f>
        <v>1182</v>
      </c>
    </row>
    <row r="3401" customFormat="false" ht="15" hidden="false" customHeight="false" outlineLevel="0" collapsed="false">
      <c r="A3401" s="16" t="n">
        <f aca="false">Total!A3401</f>
        <v>41955</v>
      </c>
      <c r="B3401" s="17" t="n">
        <f aca="false">YEAR(A3401)</f>
        <v>2014</v>
      </c>
      <c r="C3401" s="17" t="n">
        <f aca="false">MONTH(A3401)</f>
        <v>11</v>
      </c>
      <c r="D3401" s="6" t="str">
        <f aca="false">IF(MONTH(A3401)&gt;=4,"FY "&amp;YEAR(A3401)&amp;"-"&amp;RIGHT(YEAR(A3401)+1,2),"FY "&amp;(YEAR(A3401)-1)&amp;"-"&amp;RIGHT(YEAR(A3401),2))</f>
        <v>FY 2014-15</v>
      </c>
      <c r="E3401" s="6" t="str">
        <f aca="false">IF(AND(V3401&lt;&gt;"",W3401&lt;&gt;""),"Yes","No")</f>
        <v>Yes</v>
      </c>
      <c r="F3401" s="18" t="n">
        <f aca="false">Total!F3401</f>
        <v>4599.77</v>
      </c>
      <c r="G3401" s="18" t="n">
        <f aca="false">Total!G3401</f>
        <v>3994.85</v>
      </c>
      <c r="H3401" s="18" t="n">
        <f aca="false">Total!H3401</f>
        <v>604.92</v>
      </c>
      <c r="I3401" s="18" t="n">
        <f aca="false">Total!I3401</f>
        <v>98.29</v>
      </c>
      <c r="J3401" s="18" t="n">
        <f aca="false">IF($V3401="","",INDEX('Stock Exchange'!F$5:F$2450,$V3401))</f>
        <v>4449.37</v>
      </c>
      <c r="K3401" s="18" t="n">
        <f aca="false">IF($V3401="","",INDEX('Stock Exchange'!G$5:G$2450,$V3401))</f>
        <v>3994.85</v>
      </c>
      <c r="L3401" s="18" t="n">
        <f aca="false">IF($V3401="","",INDEX('Stock Exchange'!H$5:H$2450,$V3401))</f>
        <v>454.52</v>
      </c>
      <c r="M3401" s="18" t="n">
        <f aca="false">IF($V3401="","",INDEX('Stock Exchange'!I$5:I$2450,$V3401))</f>
        <v>73.85</v>
      </c>
      <c r="N3401" s="18" t="n">
        <f aca="false">IF($W3401="","",INDEX(Primary!F$5:F$2450,$W3401))</f>
        <v>150.4</v>
      </c>
      <c r="O3401" s="18" t="n">
        <f aca="false">IF($W3401="","",INDEX(Primary!G$5:G$2450,$W3401))</f>
        <v>0</v>
      </c>
      <c r="P3401" s="18" t="n">
        <f aca="false">IF($W3401="","",INDEX(Primary!H$5:H$2450,$W3401))</f>
        <v>150.4</v>
      </c>
      <c r="Q3401" s="18" t="n">
        <f aca="false">IF($W3401="","",INDEX(Primary!I$5:I$2450,$W3401))</f>
        <v>24.44</v>
      </c>
      <c r="R3401" s="19" t="n">
        <f aca="false">IF($E3401="Yes",L3401+P3401,"")</f>
        <v>604.92</v>
      </c>
      <c r="S3401" s="19" t="n">
        <f aca="false">IF($E3401="Yes",H3401-R3401,"")</f>
        <v>0</v>
      </c>
      <c r="T3401" s="6" t="str">
        <f aca="false">IF($E3401="Yes",IF(ROUND(ABS(S3401),2)&lt;=$T$2,"OK","CHECK"),"n/a")</f>
        <v>OK</v>
      </c>
      <c r="U3401" s="20" t="n">
        <f aca="false">Total!J3401</f>
        <v>61.55</v>
      </c>
      <c r="V3401" s="17" t="n">
        <f aca="false">IFERROR(MATCH($A3401,'Stock Exchange'!$A$5:$A$2450,0),"")</f>
        <v>1183</v>
      </c>
      <c r="W3401" s="17" t="n">
        <f aca="false">IFERROR(MATCH($A3401,Primary!$A$5:$A$2450,0),"")</f>
        <v>1183</v>
      </c>
    </row>
    <row r="3402" customFormat="false" ht="15" hidden="false" customHeight="false" outlineLevel="0" collapsed="false">
      <c r="A3402" s="16" t="n">
        <f aca="false">Total!A3402</f>
        <v>41956</v>
      </c>
      <c r="B3402" s="17" t="n">
        <f aca="false">YEAR(A3402)</f>
        <v>2014</v>
      </c>
      <c r="C3402" s="17" t="n">
        <f aca="false">MONTH(A3402)</f>
        <v>11</v>
      </c>
      <c r="D3402" s="6" t="str">
        <f aca="false">IF(MONTH(A3402)&gt;=4,"FY "&amp;YEAR(A3402)&amp;"-"&amp;RIGHT(YEAR(A3402)+1,2),"FY "&amp;(YEAR(A3402)-1)&amp;"-"&amp;RIGHT(YEAR(A3402),2))</f>
        <v>FY 2014-15</v>
      </c>
      <c r="E3402" s="6" t="str">
        <f aca="false">IF(AND(V3402&lt;&gt;"",W3402&lt;&gt;""),"Yes","No")</f>
        <v>Yes</v>
      </c>
      <c r="F3402" s="18" t="n">
        <f aca="false">Total!F3402</f>
        <v>4124.86</v>
      </c>
      <c r="G3402" s="18" t="n">
        <f aca="false">Total!G3402</f>
        <v>3668.33</v>
      </c>
      <c r="H3402" s="18" t="n">
        <f aca="false">Total!H3402</f>
        <v>456.53</v>
      </c>
      <c r="I3402" s="18" t="n">
        <f aca="false">Total!I3402</f>
        <v>74.26</v>
      </c>
      <c r="J3402" s="18" t="n">
        <f aca="false">IF($V3402="","",INDEX('Stock Exchange'!F$5:F$2450,$V3402))</f>
        <v>4123.02</v>
      </c>
      <c r="K3402" s="18" t="n">
        <f aca="false">IF($V3402="","",INDEX('Stock Exchange'!G$5:G$2450,$V3402))</f>
        <v>3668.33</v>
      </c>
      <c r="L3402" s="18" t="n">
        <f aca="false">IF($V3402="","",INDEX('Stock Exchange'!H$5:H$2450,$V3402))</f>
        <v>454.69</v>
      </c>
      <c r="M3402" s="18" t="n">
        <f aca="false">IF($V3402="","",INDEX('Stock Exchange'!I$5:I$2450,$V3402))</f>
        <v>73.96</v>
      </c>
      <c r="N3402" s="18" t="n">
        <f aca="false">IF($W3402="","",INDEX(Primary!F$5:F$2450,$W3402))</f>
        <v>1.84</v>
      </c>
      <c r="O3402" s="18" t="n">
        <f aca="false">IF($W3402="","",INDEX(Primary!G$5:G$2450,$W3402))</f>
        <v>0</v>
      </c>
      <c r="P3402" s="18" t="n">
        <f aca="false">IF($W3402="","",INDEX(Primary!H$5:H$2450,$W3402))</f>
        <v>1.84</v>
      </c>
      <c r="Q3402" s="18" t="n">
        <f aca="false">IF($W3402="","",INDEX(Primary!I$5:I$2450,$W3402))</f>
        <v>0.3</v>
      </c>
      <c r="R3402" s="19" t="n">
        <f aca="false">IF($E3402="Yes",L3402+P3402,"")</f>
        <v>456.53</v>
      </c>
      <c r="S3402" s="19" t="n">
        <f aca="false">IF($E3402="Yes",H3402-R3402,"")</f>
        <v>0</v>
      </c>
      <c r="T3402" s="6" t="str">
        <f aca="false">IF($E3402="Yes",IF(ROUND(ABS(S3402),2)&lt;=$T$2,"OK","CHECK"),"n/a")</f>
        <v>OK</v>
      </c>
      <c r="U3402" s="20" t="n">
        <f aca="false">Total!J3402</f>
        <v>61.4785</v>
      </c>
      <c r="V3402" s="17" t="n">
        <f aca="false">IFERROR(MATCH($A3402,'Stock Exchange'!$A$5:$A$2450,0),"")</f>
        <v>1184</v>
      </c>
      <c r="W3402" s="17" t="n">
        <f aca="false">IFERROR(MATCH($A3402,Primary!$A$5:$A$2450,0),"")</f>
        <v>1184</v>
      </c>
    </row>
    <row r="3403" customFormat="false" ht="15" hidden="false" customHeight="false" outlineLevel="0" collapsed="false">
      <c r="A3403" s="16" t="n">
        <f aca="false">Total!A3403</f>
        <v>41957</v>
      </c>
      <c r="B3403" s="17" t="n">
        <f aca="false">YEAR(A3403)</f>
        <v>2014</v>
      </c>
      <c r="C3403" s="17" t="n">
        <f aca="false">MONTH(A3403)</f>
        <v>11</v>
      </c>
      <c r="D3403" s="6" t="str">
        <f aca="false">IF(MONTH(A3403)&gt;=4,"FY "&amp;YEAR(A3403)&amp;"-"&amp;RIGHT(YEAR(A3403)+1,2),"FY "&amp;(YEAR(A3403)-1)&amp;"-"&amp;RIGHT(YEAR(A3403),2))</f>
        <v>FY 2014-15</v>
      </c>
      <c r="E3403" s="6" t="str">
        <f aca="false">IF(AND(V3403&lt;&gt;"",W3403&lt;&gt;""),"Yes","No")</f>
        <v>Yes</v>
      </c>
      <c r="F3403" s="18" t="n">
        <f aca="false">Total!F3403</f>
        <v>3935.15</v>
      </c>
      <c r="G3403" s="18" t="n">
        <f aca="false">Total!G3403</f>
        <v>3251.49</v>
      </c>
      <c r="H3403" s="18" t="n">
        <f aca="false">Total!H3403</f>
        <v>683.66</v>
      </c>
      <c r="I3403" s="18" t="n">
        <f aca="false">Total!I3403</f>
        <v>111.06</v>
      </c>
      <c r="J3403" s="18" t="n">
        <f aca="false">IF($V3403="","",INDEX('Stock Exchange'!F$5:F$2450,$V3403))</f>
        <v>3935.15</v>
      </c>
      <c r="K3403" s="18" t="n">
        <f aca="false">IF($V3403="","",INDEX('Stock Exchange'!G$5:G$2450,$V3403))</f>
        <v>3251.14</v>
      </c>
      <c r="L3403" s="18" t="n">
        <f aca="false">IF($V3403="","",INDEX('Stock Exchange'!H$5:H$2450,$V3403))</f>
        <v>684.01</v>
      </c>
      <c r="M3403" s="18" t="n">
        <f aca="false">IF($V3403="","",INDEX('Stock Exchange'!I$5:I$2450,$V3403))</f>
        <v>111.12</v>
      </c>
      <c r="N3403" s="18" t="n">
        <f aca="false">IF($W3403="","",INDEX(Primary!F$5:F$2450,$W3403))</f>
        <v>0</v>
      </c>
      <c r="O3403" s="18" t="n">
        <f aca="false">IF($W3403="","",INDEX(Primary!G$5:G$2450,$W3403))</f>
        <v>0.35</v>
      </c>
      <c r="P3403" s="18" t="n">
        <f aca="false">IF($W3403="","",INDEX(Primary!H$5:H$2450,$W3403))</f>
        <v>-0.35</v>
      </c>
      <c r="Q3403" s="18" t="n">
        <f aca="false">IF($W3403="","",INDEX(Primary!I$5:I$2450,$W3403))</f>
        <v>-0.06</v>
      </c>
      <c r="R3403" s="19" t="n">
        <f aca="false">IF($E3403="Yes",L3403+P3403,"")</f>
        <v>683.66</v>
      </c>
      <c r="S3403" s="19" t="n">
        <f aca="false">IF($E3403="Yes",H3403-R3403,"")</f>
        <v>0</v>
      </c>
      <c r="T3403" s="6" t="str">
        <f aca="false">IF($E3403="Yes",IF(ROUND(ABS(S3403),2)&lt;=$T$2,"OK","CHECK"),"n/a")</f>
        <v>OK</v>
      </c>
      <c r="U3403" s="20" t="n">
        <f aca="false">Total!J3403</f>
        <v>61.556</v>
      </c>
      <c r="V3403" s="17" t="n">
        <f aca="false">IFERROR(MATCH($A3403,'Stock Exchange'!$A$5:$A$2450,0),"")</f>
        <v>1185</v>
      </c>
      <c r="W3403" s="17" t="n">
        <f aca="false">IFERROR(MATCH($A3403,Primary!$A$5:$A$2450,0),"")</f>
        <v>1185</v>
      </c>
    </row>
    <row r="3404" customFormat="false" ht="15" hidden="false" customHeight="false" outlineLevel="0" collapsed="false">
      <c r="A3404" s="16" t="n">
        <f aca="false">Total!A3404</f>
        <v>41960</v>
      </c>
      <c r="B3404" s="17" t="n">
        <f aca="false">YEAR(A3404)</f>
        <v>2014</v>
      </c>
      <c r="C3404" s="17" t="n">
        <f aca="false">MONTH(A3404)</f>
        <v>11</v>
      </c>
      <c r="D3404" s="6" t="str">
        <f aca="false">IF(MONTH(A3404)&gt;=4,"FY "&amp;YEAR(A3404)&amp;"-"&amp;RIGHT(YEAR(A3404)+1,2),"FY "&amp;(YEAR(A3404)-1)&amp;"-"&amp;RIGHT(YEAR(A3404),2))</f>
        <v>FY 2014-15</v>
      </c>
      <c r="E3404" s="6" t="str">
        <f aca="false">IF(AND(V3404&lt;&gt;"",W3404&lt;&gt;""),"Yes","No")</f>
        <v>Yes</v>
      </c>
      <c r="F3404" s="18" t="n">
        <f aca="false">Total!F3404</f>
        <v>4993.81</v>
      </c>
      <c r="G3404" s="18" t="n">
        <f aca="false">Total!G3404</f>
        <v>4318.29</v>
      </c>
      <c r="H3404" s="18" t="n">
        <f aca="false">Total!H3404</f>
        <v>675.52</v>
      </c>
      <c r="I3404" s="18" t="n">
        <f aca="false">Total!I3404</f>
        <v>109.58</v>
      </c>
      <c r="J3404" s="18" t="n">
        <f aca="false">IF($V3404="","",INDEX('Stock Exchange'!F$5:F$2450,$V3404))</f>
        <v>4986.59</v>
      </c>
      <c r="K3404" s="18" t="n">
        <f aca="false">IF($V3404="","",INDEX('Stock Exchange'!G$5:G$2450,$V3404))</f>
        <v>4316.61</v>
      </c>
      <c r="L3404" s="18" t="n">
        <f aca="false">IF($V3404="","",INDEX('Stock Exchange'!H$5:H$2450,$V3404))</f>
        <v>669.98</v>
      </c>
      <c r="M3404" s="18" t="n">
        <f aca="false">IF($V3404="","",INDEX('Stock Exchange'!I$5:I$2450,$V3404))</f>
        <v>108.68</v>
      </c>
      <c r="N3404" s="18" t="n">
        <f aca="false">IF($W3404="","",INDEX(Primary!F$5:F$2450,$W3404))</f>
        <v>7.22</v>
      </c>
      <c r="O3404" s="18" t="n">
        <f aca="false">IF($W3404="","",INDEX(Primary!G$5:G$2450,$W3404))</f>
        <v>1.68</v>
      </c>
      <c r="P3404" s="18" t="n">
        <f aca="false">IF($W3404="","",INDEX(Primary!H$5:H$2450,$W3404))</f>
        <v>5.54</v>
      </c>
      <c r="Q3404" s="18" t="n">
        <f aca="false">IF($W3404="","",INDEX(Primary!I$5:I$2450,$W3404))</f>
        <v>0.9</v>
      </c>
      <c r="R3404" s="19" t="n">
        <f aca="false">IF($E3404="Yes",L3404+P3404,"")</f>
        <v>675.52</v>
      </c>
      <c r="S3404" s="19" t="n">
        <f aca="false">IF($E3404="Yes",H3404-R3404,"")</f>
        <v>0</v>
      </c>
      <c r="T3404" s="6" t="str">
        <f aca="false">IF($E3404="Yes",IF(ROUND(ABS(S3404),2)&lt;=$T$2,"OK","CHECK"),"n/a")</f>
        <v>OK</v>
      </c>
      <c r="U3404" s="20" t="n">
        <f aca="false">Total!J3404</f>
        <v>61.6475</v>
      </c>
      <c r="V3404" s="17" t="n">
        <f aca="false">IFERROR(MATCH($A3404,'Stock Exchange'!$A$5:$A$2450,0),"")</f>
        <v>1186</v>
      </c>
      <c r="W3404" s="17" t="n">
        <f aca="false">IFERROR(MATCH($A3404,Primary!$A$5:$A$2450,0),"")</f>
        <v>1186</v>
      </c>
    </row>
    <row r="3405" customFormat="false" ht="15" hidden="false" customHeight="false" outlineLevel="0" collapsed="false">
      <c r="A3405" s="16" t="n">
        <f aca="false">Total!A3405</f>
        <v>41961</v>
      </c>
      <c r="B3405" s="17" t="n">
        <f aca="false">YEAR(A3405)</f>
        <v>2014</v>
      </c>
      <c r="C3405" s="17" t="n">
        <f aca="false">MONTH(A3405)</f>
        <v>11</v>
      </c>
      <c r="D3405" s="6" t="str">
        <f aca="false">IF(MONTH(A3405)&gt;=4,"FY "&amp;YEAR(A3405)&amp;"-"&amp;RIGHT(YEAR(A3405)+1,2),"FY "&amp;(YEAR(A3405)-1)&amp;"-"&amp;RIGHT(YEAR(A3405),2))</f>
        <v>FY 2014-15</v>
      </c>
      <c r="E3405" s="6" t="str">
        <f aca="false">IF(AND(V3405&lt;&gt;"",W3405&lt;&gt;""),"Yes","No")</f>
        <v>Yes</v>
      </c>
      <c r="F3405" s="18" t="n">
        <f aca="false">Total!F3405</f>
        <v>3706.5</v>
      </c>
      <c r="G3405" s="18" t="n">
        <f aca="false">Total!G3405</f>
        <v>2949.84</v>
      </c>
      <c r="H3405" s="18" t="n">
        <f aca="false">Total!H3405</f>
        <v>756.66</v>
      </c>
      <c r="I3405" s="18" t="n">
        <f aca="false">Total!I3405</f>
        <v>122.68</v>
      </c>
      <c r="J3405" s="18" t="n">
        <f aca="false">IF($V3405="","",INDEX('Stock Exchange'!F$5:F$2450,$V3405))</f>
        <v>3703.56</v>
      </c>
      <c r="K3405" s="18" t="n">
        <f aca="false">IF($V3405="","",INDEX('Stock Exchange'!G$5:G$2450,$V3405))</f>
        <v>2949</v>
      </c>
      <c r="L3405" s="18" t="n">
        <f aca="false">IF($V3405="","",INDEX('Stock Exchange'!H$5:H$2450,$V3405))</f>
        <v>754.56</v>
      </c>
      <c r="M3405" s="18" t="n">
        <f aca="false">IF($V3405="","",INDEX('Stock Exchange'!I$5:I$2450,$V3405))</f>
        <v>122.34</v>
      </c>
      <c r="N3405" s="18" t="n">
        <f aca="false">IF($W3405="","",INDEX(Primary!F$5:F$2450,$W3405))</f>
        <v>2.94</v>
      </c>
      <c r="O3405" s="18" t="n">
        <f aca="false">IF($W3405="","",INDEX(Primary!G$5:G$2450,$W3405))</f>
        <v>0.84</v>
      </c>
      <c r="P3405" s="18" t="n">
        <f aca="false">IF($W3405="","",INDEX(Primary!H$5:H$2450,$W3405))</f>
        <v>2.1</v>
      </c>
      <c r="Q3405" s="18" t="n">
        <f aca="false">IF($W3405="","",INDEX(Primary!I$5:I$2450,$W3405))</f>
        <v>0.34</v>
      </c>
      <c r="R3405" s="19" t="n">
        <f aca="false">IF($E3405="Yes",L3405+P3405,"")</f>
        <v>756.66</v>
      </c>
      <c r="S3405" s="19" t="n">
        <f aca="false">IF($E3405="Yes",H3405-R3405,"")</f>
        <v>0</v>
      </c>
      <c r="T3405" s="6" t="str">
        <f aca="false">IF($E3405="Yes",IF(ROUND(ABS(S3405),2)&lt;=$T$2,"OK","CHECK"),"n/a")</f>
        <v>OK</v>
      </c>
      <c r="U3405" s="20" t="n">
        <f aca="false">Total!J3405</f>
        <v>61.678</v>
      </c>
      <c r="V3405" s="17" t="n">
        <f aca="false">IFERROR(MATCH($A3405,'Stock Exchange'!$A$5:$A$2450,0),"")</f>
        <v>1187</v>
      </c>
      <c r="W3405" s="17" t="n">
        <f aca="false">IFERROR(MATCH($A3405,Primary!$A$5:$A$2450,0),"")</f>
        <v>1187</v>
      </c>
    </row>
    <row r="3406" customFormat="false" ht="15" hidden="false" customHeight="false" outlineLevel="0" collapsed="false">
      <c r="A3406" s="16" t="n">
        <f aca="false">Total!A3406</f>
        <v>41962</v>
      </c>
      <c r="B3406" s="17" t="n">
        <f aca="false">YEAR(A3406)</f>
        <v>2014</v>
      </c>
      <c r="C3406" s="17" t="n">
        <f aca="false">MONTH(A3406)</f>
        <v>11</v>
      </c>
      <c r="D3406" s="6" t="str">
        <f aca="false">IF(MONTH(A3406)&gt;=4,"FY "&amp;YEAR(A3406)&amp;"-"&amp;RIGHT(YEAR(A3406)+1,2),"FY "&amp;(YEAR(A3406)-1)&amp;"-"&amp;RIGHT(YEAR(A3406),2))</f>
        <v>FY 2014-15</v>
      </c>
      <c r="E3406" s="6" t="str">
        <f aca="false">IF(AND(V3406&lt;&gt;"",W3406&lt;&gt;""),"Yes","No")</f>
        <v>Yes</v>
      </c>
      <c r="F3406" s="18" t="n">
        <f aca="false">Total!F3406</f>
        <v>3910.72</v>
      </c>
      <c r="G3406" s="18" t="n">
        <f aca="false">Total!G3406</f>
        <v>3895.61</v>
      </c>
      <c r="H3406" s="18" t="n">
        <f aca="false">Total!H3406</f>
        <v>15.11</v>
      </c>
      <c r="I3406" s="18" t="n">
        <f aca="false">Total!I3406</f>
        <v>2.44</v>
      </c>
      <c r="J3406" s="18" t="n">
        <f aca="false">IF($V3406="","",INDEX('Stock Exchange'!F$5:F$2450,$V3406))</f>
        <v>3909.9</v>
      </c>
      <c r="K3406" s="18" t="n">
        <f aca="false">IF($V3406="","",INDEX('Stock Exchange'!G$5:G$2450,$V3406))</f>
        <v>3893.75</v>
      </c>
      <c r="L3406" s="18" t="n">
        <f aca="false">IF($V3406="","",INDEX('Stock Exchange'!H$5:H$2450,$V3406))</f>
        <v>16.15</v>
      </c>
      <c r="M3406" s="18" t="n">
        <f aca="false">IF($V3406="","",INDEX('Stock Exchange'!I$5:I$2450,$V3406))</f>
        <v>2.61</v>
      </c>
      <c r="N3406" s="18" t="n">
        <f aca="false">IF($W3406="","",INDEX(Primary!F$5:F$2450,$W3406))</f>
        <v>0.82</v>
      </c>
      <c r="O3406" s="18" t="n">
        <f aca="false">IF($W3406="","",INDEX(Primary!G$5:G$2450,$W3406))</f>
        <v>1.86</v>
      </c>
      <c r="P3406" s="18" t="n">
        <f aca="false">IF($W3406="","",INDEX(Primary!H$5:H$2450,$W3406))</f>
        <v>-1.04</v>
      </c>
      <c r="Q3406" s="18" t="n">
        <f aca="false">IF($W3406="","",INDEX(Primary!I$5:I$2450,$W3406))</f>
        <v>-0.17</v>
      </c>
      <c r="R3406" s="19" t="n">
        <f aca="false">IF($E3406="Yes",L3406+P3406,"")</f>
        <v>15.11</v>
      </c>
      <c r="S3406" s="19" t="n">
        <f aca="false">IF($E3406="Yes",H3406-R3406,"")</f>
        <v>0</v>
      </c>
      <c r="T3406" s="6" t="str">
        <f aca="false">IF($E3406="Yes",IF(ROUND(ABS(S3406),2)&lt;=$T$2,"OK","CHECK"),"n/a")</f>
        <v>OK</v>
      </c>
      <c r="U3406" s="20" t="n">
        <f aca="false">Total!J3406</f>
        <v>61.808</v>
      </c>
      <c r="V3406" s="17" t="n">
        <f aca="false">IFERROR(MATCH($A3406,'Stock Exchange'!$A$5:$A$2450,0),"")</f>
        <v>1188</v>
      </c>
      <c r="W3406" s="17" t="n">
        <f aca="false">IFERROR(MATCH($A3406,Primary!$A$5:$A$2450,0),"")</f>
        <v>1188</v>
      </c>
    </row>
    <row r="3407" customFormat="false" ht="15" hidden="false" customHeight="false" outlineLevel="0" collapsed="false">
      <c r="A3407" s="16" t="n">
        <f aca="false">Total!A3407</f>
        <v>41963</v>
      </c>
      <c r="B3407" s="17" t="n">
        <f aca="false">YEAR(A3407)</f>
        <v>2014</v>
      </c>
      <c r="C3407" s="17" t="n">
        <f aca="false">MONTH(A3407)</f>
        <v>11</v>
      </c>
      <c r="D3407" s="6" t="str">
        <f aca="false">IF(MONTH(A3407)&gt;=4,"FY "&amp;YEAR(A3407)&amp;"-"&amp;RIGHT(YEAR(A3407)+1,2),"FY "&amp;(YEAR(A3407)-1)&amp;"-"&amp;RIGHT(YEAR(A3407),2))</f>
        <v>FY 2014-15</v>
      </c>
      <c r="E3407" s="6" t="str">
        <f aca="false">IF(AND(V3407&lt;&gt;"",W3407&lt;&gt;""),"Yes","No")</f>
        <v>Yes</v>
      </c>
      <c r="F3407" s="18" t="n">
        <f aca="false">Total!F3407</f>
        <v>4344.52</v>
      </c>
      <c r="G3407" s="18" t="n">
        <f aca="false">Total!G3407</f>
        <v>4116.06</v>
      </c>
      <c r="H3407" s="18" t="n">
        <f aca="false">Total!H3407</f>
        <v>228.46</v>
      </c>
      <c r="I3407" s="18" t="n">
        <f aca="false">Total!I3407</f>
        <v>36.95</v>
      </c>
      <c r="J3407" s="18" t="n">
        <f aca="false">IF($V3407="","",INDEX('Stock Exchange'!F$5:F$2450,$V3407))</f>
        <v>4343.57</v>
      </c>
      <c r="K3407" s="18" t="n">
        <f aca="false">IF($V3407="","",INDEX('Stock Exchange'!G$5:G$2450,$V3407))</f>
        <v>4115.96</v>
      </c>
      <c r="L3407" s="18" t="n">
        <f aca="false">IF($V3407="","",INDEX('Stock Exchange'!H$5:H$2450,$V3407))</f>
        <v>227.61</v>
      </c>
      <c r="M3407" s="18" t="n">
        <f aca="false">IF($V3407="","",INDEX('Stock Exchange'!I$5:I$2450,$V3407))</f>
        <v>36.81</v>
      </c>
      <c r="N3407" s="18" t="n">
        <f aca="false">IF($W3407="","",INDEX(Primary!F$5:F$2450,$W3407))</f>
        <v>0.95</v>
      </c>
      <c r="O3407" s="18" t="n">
        <f aca="false">IF($W3407="","",INDEX(Primary!G$5:G$2450,$W3407))</f>
        <v>0.1</v>
      </c>
      <c r="P3407" s="18" t="n">
        <f aca="false">IF($W3407="","",INDEX(Primary!H$5:H$2450,$W3407))</f>
        <v>0.85</v>
      </c>
      <c r="Q3407" s="18" t="n">
        <f aca="false">IF($W3407="","",INDEX(Primary!I$5:I$2450,$W3407))</f>
        <v>0.14</v>
      </c>
      <c r="R3407" s="19" t="n">
        <f aca="false">IF($E3407="Yes",L3407+P3407,"")</f>
        <v>228.46</v>
      </c>
      <c r="S3407" s="19" t="n">
        <f aca="false">IF($E3407="Yes",H3407-R3407,"")</f>
        <v>0</v>
      </c>
      <c r="T3407" s="6" t="str">
        <f aca="false">IF($E3407="Yes",IF(ROUND(ABS(S3407),2)&lt;=$T$2,"OK","CHECK"),"n/a")</f>
        <v>OK</v>
      </c>
      <c r="U3407" s="20" t="n">
        <f aca="false">Total!J3407</f>
        <v>61.828</v>
      </c>
      <c r="V3407" s="17" t="n">
        <f aca="false">IFERROR(MATCH($A3407,'Stock Exchange'!$A$5:$A$2450,0),"")</f>
        <v>1189</v>
      </c>
      <c r="W3407" s="17" t="n">
        <f aca="false">IFERROR(MATCH($A3407,Primary!$A$5:$A$2450,0),"")</f>
        <v>1189</v>
      </c>
    </row>
    <row r="3408" customFormat="false" ht="15" hidden="false" customHeight="false" outlineLevel="0" collapsed="false">
      <c r="A3408" s="16" t="n">
        <f aca="false">Total!A3408</f>
        <v>41964</v>
      </c>
      <c r="B3408" s="17" t="n">
        <f aca="false">YEAR(A3408)</f>
        <v>2014</v>
      </c>
      <c r="C3408" s="17" t="n">
        <f aca="false">MONTH(A3408)</f>
        <v>11</v>
      </c>
      <c r="D3408" s="6" t="str">
        <f aca="false">IF(MONTH(A3408)&gt;=4,"FY "&amp;YEAR(A3408)&amp;"-"&amp;RIGHT(YEAR(A3408)+1,2),"FY "&amp;(YEAR(A3408)-1)&amp;"-"&amp;RIGHT(YEAR(A3408),2))</f>
        <v>FY 2014-15</v>
      </c>
      <c r="E3408" s="6" t="str">
        <f aca="false">IF(AND(V3408&lt;&gt;"",W3408&lt;&gt;""),"Yes","No")</f>
        <v>Yes</v>
      </c>
      <c r="F3408" s="18" t="n">
        <f aca="false">Total!F3408</f>
        <v>3157.06</v>
      </c>
      <c r="G3408" s="18" t="n">
        <f aca="false">Total!G3408</f>
        <v>3569.29</v>
      </c>
      <c r="H3408" s="18" t="n">
        <f aca="false">Total!H3408</f>
        <v>-412.23</v>
      </c>
      <c r="I3408" s="18" t="n">
        <f aca="false">Total!I3408</f>
        <v>-66.37</v>
      </c>
      <c r="J3408" s="18" t="n">
        <f aca="false">IF($V3408="","",INDEX('Stock Exchange'!F$5:F$2450,$V3408))</f>
        <v>3156.58</v>
      </c>
      <c r="K3408" s="18" t="n">
        <f aca="false">IF($V3408="","",INDEX('Stock Exchange'!G$5:G$2450,$V3408))</f>
        <v>3568.72</v>
      </c>
      <c r="L3408" s="18" t="n">
        <f aca="false">IF($V3408="","",INDEX('Stock Exchange'!H$5:H$2450,$V3408))</f>
        <v>-412.14</v>
      </c>
      <c r="M3408" s="18" t="n">
        <f aca="false">IF($V3408="","",INDEX('Stock Exchange'!I$5:I$2450,$V3408))</f>
        <v>-66.36</v>
      </c>
      <c r="N3408" s="18" t="n">
        <f aca="false">IF($W3408="","",INDEX(Primary!F$5:F$2450,$W3408))</f>
        <v>0.48</v>
      </c>
      <c r="O3408" s="18" t="n">
        <f aca="false">IF($W3408="","",INDEX(Primary!G$5:G$2450,$W3408))</f>
        <v>0.57</v>
      </c>
      <c r="P3408" s="18" t="n">
        <f aca="false">IF($W3408="","",INDEX(Primary!H$5:H$2450,$W3408))</f>
        <v>-0.09</v>
      </c>
      <c r="Q3408" s="18" t="n">
        <f aca="false">IF($W3408="","",INDEX(Primary!I$5:I$2450,$W3408))</f>
        <v>-0.01</v>
      </c>
      <c r="R3408" s="19" t="n">
        <f aca="false">IF($E3408="Yes",L3408+P3408,"")</f>
        <v>-412.23</v>
      </c>
      <c r="S3408" s="19" t="n">
        <f aca="false">IF($E3408="Yes",H3408-R3408,"")</f>
        <v>0</v>
      </c>
      <c r="T3408" s="6" t="str">
        <f aca="false">IF($E3408="Yes",IF(ROUND(ABS(S3408),2)&lt;=$T$2,"OK","CHECK"),"n/a")</f>
        <v>OK</v>
      </c>
      <c r="U3408" s="20" t="n">
        <f aca="false">Total!J3408</f>
        <v>62.1044</v>
      </c>
      <c r="V3408" s="17" t="n">
        <f aca="false">IFERROR(MATCH($A3408,'Stock Exchange'!$A$5:$A$2450,0),"")</f>
        <v>1190</v>
      </c>
      <c r="W3408" s="17" t="n">
        <f aca="false">IFERROR(MATCH($A3408,Primary!$A$5:$A$2450,0),"")</f>
        <v>1190</v>
      </c>
    </row>
    <row r="3409" customFormat="false" ht="15" hidden="false" customHeight="false" outlineLevel="0" collapsed="false">
      <c r="A3409" s="16" t="n">
        <f aca="false">Total!A3409</f>
        <v>41967</v>
      </c>
      <c r="B3409" s="17" t="n">
        <f aca="false">YEAR(A3409)</f>
        <v>2014</v>
      </c>
      <c r="C3409" s="17" t="n">
        <f aca="false">MONTH(A3409)</f>
        <v>11</v>
      </c>
      <c r="D3409" s="6" t="str">
        <f aca="false">IF(MONTH(A3409)&gt;=4,"FY "&amp;YEAR(A3409)&amp;"-"&amp;RIGHT(YEAR(A3409)+1,2),"FY "&amp;(YEAR(A3409)-1)&amp;"-"&amp;RIGHT(YEAR(A3409),2))</f>
        <v>FY 2014-15</v>
      </c>
      <c r="E3409" s="6" t="str">
        <f aca="false">IF(AND(V3409&lt;&gt;"",W3409&lt;&gt;""),"Yes","No")</f>
        <v>Yes</v>
      </c>
      <c r="F3409" s="18" t="n">
        <f aca="false">Total!F3409</f>
        <v>4168.59</v>
      </c>
      <c r="G3409" s="18" t="n">
        <f aca="false">Total!G3409</f>
        <v>3899.08</v>
      </c>
      <c r="H3409" s="18" t="n">
        <f aca="false">Total!H3409</f>
        <v>269.51</v>
      </c>
      <c r="I3409" s="18" t="n">
        <f aca="false">Total!I3409</f>
        <v>43.57</v>
      </c>
      <c r="J3409" s="18" t="n">
        <f aca="false">IF($V3409="","",INDEX('Stock Exchange'!F$5:F$2450,$V3409))</f>
        <v>4166.73</v>
      </c>
      <c r="K3409" s="18" t="n">
        <f aca="false">IF($V3409="","",INDEX('Stock Exchange'!G$5:G$2450,$V3409))</f>
        <v>3899.08</v>
      </c>
      <c r="L3409" s="18" t="n">
        <f aca="false">IF($V3409="","",INDEX('Stock Exchange'!H$5:H$2450,$V3409))</f>
        <v>267.65</v>
      </c>
      <c r="M3409" s="18" t="n">
        <f aca="false">IF($V3409="","",INDEX('Stock Exchange'!I$5:I$2450,$V3409))</f>
        <v>43.27</v>
      </c>
      <c r="N3409" s="18" t="n">
        <f aca="false">IF($W3409="","",INDEX(Primary!F$5:F$2450,$W3409))</f>
        <v>1.86</v>
      </c>
      <c r="O3409" s="18" t="n">
        <f aca="false">IF($W3409="","",INDEX(Primary!G$5:G$2450,$W3409))</f>
        <v>0</v>
      </c>
      <c r="P3409" s="18" t="n">
        <f aca="false">IF($W3409="","",INDEX(Primary!H$5:H$2450,$W3409))</f>
        <v>1.86</v>
      </c>
      <c r="Q3409" s="18" t="n">
        <f aca="false">IF($W3409="","",INDEX(Primary!I$5:I$2450,$W3409))</f>
        <v>0.3</v>
      </c>
      <c r="R3409" s="19" t="n">
        <f aca="false">IF($E3409="Yes",L3409+P3409,"")</f>
        <v>269.51</v>
      </c>
      <c r="S3409" s="19" t="n">
        <f aca="false">IF($E3409="Yes",H3409-R3409,"")</f>
        <v>0</v>
      </c>
      <c r="T3409" s="6" t="str">
        <f aca="false">IF($E3409="Yes",IF(ROUND(ABS(S3409),2)&lt;=$T$2,"OK","CHECK"),"n/a")</f>
        <v>OK</v>
      </c>
      <c r="U3409" s="20" t="n">
        <f aca="false">Total!J3409</f>
        <v>61.8505</v>
      </c>
      <c r="V3409" s="17" t="n">
        <f aca="false">IFERROR(MATCH($A3409,'Stock Exchange'!$A$5:$A$2450,0),"")</f>
        <v>1191</v>
      </c>
      <c r="W3409" s="17" t="n">
        <f aca="false">IFERROR(MATCH($A3409,Primary!$A$5:$A$2450,0),"")</f>
        <v>1191</v>
      </c>
    </row>
    <row r="3410" customFormat="false" ht="15" hidden="false" customHeight="false" outlineLevel="0" collapsed="false">
      <c r="A3410" s="16" t="n">
        <f aca="false">Total!A3410</f>
        <v>41968</v>
      </c>
      <c r="B3410" s="17" t="n">
        <f aca="false">YEAR(A3410)</f>
        <v>2014</v>
      </c>
      <c r="C3410" s="17" t="n">
        <f aca="false">MONTH(A3410)</f>
        <v>11</v>
      </c>
      <c r="D3410" s="6" t="str">
        <f aca="false">IF(MONTH(A3410)&gt;=4,"FY "&amp;YEAR(A3410)&amp;"-"&amp;RIGHT(YEAR(A3410)+1,2),"FY "&amp;(YEAR(A3410)-1)&amp;"-"&amp;RIGHT(YEAR(A3410),2))</f>
        <v>FY 2014-15</v>
      </c>
      <c r="E3410" s="6" t="str">
        <f aca="false">IF(AND(V3410&lt;&gt;"",W3410&lt;&gt;""),"Yes","No")</f>
        <v>Yes</v>
      </c>
      <c r="F3410" s="18" t="n">
        <f aca="false">Total!F3410</f>
        <v>4461.37</v>
      </c>
      <c r="G3410" s="18" t="n">
        <f aca="false">Total!G3410</f>
        <v>3966.13</v>
      </c>
      <c r="H3410" s="18" t="n">
        <f aca="false">Total!H3410</f>
        <v>495.24</v>
      </c>
      <c r="I3410" s="18" t="n">
        <f aca="false">Total!I3410</f>
        <v>80.16</v>
      </c>
      <c r="J3410" s="18" t="n">
        <f aca="false">IF($V3410="","",INDEX('Stock Exchange'!F$5:F$2450,$V3410))</f>
        <v>4382.8</v>
      </c>
      <c r="K3410" s="18" t="n">
        <f aca="false">IF($V3410="","",INDEX('Stock Exchange'!G$5:G$2450,$V3410))</f>
        <v>3966.13</v>
      </c>
      <c r="L3410" s="18" t="n">
        <f aca="false">IF($V3410="","",INDEX('Stock Exchange'!H$5:H$2450,$V3410))</f>
        <v>416.67</v>
      </c>
      <c r="M3410" s="18" t="n">
        <f aca="false">IF($V3410="","",INDEX('Stock Exchange'!I$5:I$2450,$V3410))</f>
        <v>67.44</v>
      </c>
      <c r="N3410" s="18" t="n">
        <f aca="false">IF($W3410="","",INDEX(Primary!F$5:F$2450,$W3410))</f>
        <v>78.57</v>
      </c>
      <c r="O3410" s="18" t="n">
        <f aca="false">IF($W3410="","",INDEX(Primary!G$5:G$2450,$W3410))</f>
        <v>0</v>
      </c>
      <c r="P3410" s="18" t="n">
        <f aca="false">IF($W3410="","",INDEX(Primary!H$5:H$2450,$W3410))</f>
        <v>78.57</v>
      </c>
      <c r="Q3410" s="18" t="n">
        <f aca="false">IF($W3410="","",INDEX(Primary!I$5:I$2450,$W3410))</f>
        <v>12.72</v>
      </c>
      <c r="R3410" s="19" t="n">
        <f aca="false">IF($E3410="Yes",L3410+P3410,"")</f>
        <v>495.24</v>
      </c>
      <c r="S3410" s="19" t="n">
        <f aca="false">IF($E3410="Yes",H3410-R3410,"")</f>
        <v>0</v>
      </c>
      <c r="T3410" s="6" t="str">
        <f aca="false">IF($E3410="Yes",IF(ROUND(ABS(S3410),2)&lt;=$T$2,"OK","CHECK"),"n/a")</f>
        <v>OK</v>
      </c>
      <c r="U3410" s="20" t="n">
        <f aca="false">Total!J3410</f>
        <v>61.7798</v>
      </c>
      <c r="V3410" s="17" t="n">
        <f aca="false">IFERROR(MATCH($A3410,'Stock Exchange'!$A$5:$A$2450,0),"")</f>
        <v>1192</v>
      </c>
      <c r="W3410" s="17" t="n">
        <f aca="false">IFERROR(MATCH($A3410,Primary!$A$5:$A$2450,0),"")</f>
        <v>1192</v>
      </c>
    </row>
    <row r="3411" customFormat="false" ht="15" hidden="false" customHeight="false" outlineLevel="0" collapsed="false">
      <c r="A3411" s="16" t="n">
        <f aca="false">Total!A3411</f>
        <v>41969</v>
      </c>
      <c r="B3411" s="17" t="n">
        <f aca="false">YEAR(A3411)</f>
        <v>2014</v>
      </c>
      <c r="C3411" s="17" t="n">
        <f aca="false">MONTH(A3411)</f>
        <v>11</v>
      </c>
      <c r="D3411" s="6" t="str">
        <f aca="false">IF(MONTH(A3411)&gt;=4,"FY "&amp;YEAR(A3411)&amp;"-"&amp;RIGHT(YEAR(A3411)+1,2),"FY "&amp;(YEAR(A3411)-1)&amp;"-"&amp;RIGHT(YEAR(A3411),2))</f>
        <v>FY 2014-15</v>
      </c>
      <c r="E3411" s="6" t="str">
        <f aca="false">IF(AND(V3411&lt;&gt;"",W3411&lt;&gt;""),"Yes","No")</f>
        <v>Yes</v>
      </c>
      <c r="F3411" s="18" t="n">
        <f aca="false">Total!F3411</f>
        <v>13113.42</v>
      </c>
      <c r="G3411" s="18" t="n">
        <f aca="false">Total!G3411</f>
        <v>11862.02</v>
      </c>
      <c r="H3411" s="18" t="n">
        <f aca="false">Total!H3411</f>
        <v>1251.4</v>
      </c>
      <c r="I3411" s="18" t="n">
        <f aca="false">Total!I3411</f>
        <v>202.1</v>
      </c>
      <c r="J3411" s="18" t="n">
        <f aca="false">IF($V3411="","",INDEX('Stock Exchange'!F$5:F$2450,$V3411))</f>
        <v>13083.95</v>
      </c>
      <c r="K3411" s="18" t="n">
        <f aca="false">IF($V3411="","",INDEX('Stock Exchange'!G$5:G$2450,$V3411))</f>
        <v>11861.99</v>
      </c>
      <c r="L3411" s="18" t="n">
        <f aca="false">IF($V3411="","",INDEX('Stock Exchange'!H$5:H$2450,$V3411))</f>
        <v>1221.96</v>
      </c>
      <c r="M3411" s="18" t="n">
        <f aca="false">IF($V3411="","",INDEX('Stock Exchange'!I$5:I$2450,$V3411))</f>
        <v>197.35</v>
      </c>
      <c r="N3411" s="18" t="n">
        <f aca="false">IF($W3411="","",INDEX(Primary!F$5:F$2450,$W3411))</f>
        <v>29.47</v>
      </c>
      <c r="O3411" s="18" t="n">
        <f aca="false">IF($W3411="","",INDEX(Primary!G$5:G$2450,$W3411))</f>
        <v>0.03</v>
      </c>
      <c r="P3411" s="18" t="n">
        <f aca="false">IF($W3411="","",INDEX(Primary!H$5:H$2450,$W3411))</f>
        <v>29.44</v>
      </c>
      <c r="Q3411" s="18" t="n">
        <f aca="false">IF($W3411="","",INDEX(Primary!I$5:I$2450,$W3411))</f>
        <v>4.75</v>
      </c>
      <c r="R3411" s="19" t="n">
        <f aca="false">IF($E3411="Yes",L3411+P3411,"")</f>
        <v>1251.4</v>
      </c>
      <c r="S3411" s="19" t="n">
        <f aca="false">IF($E3411="Yes",H3411-R3411,"")</f>
        <v>0</v>
      </c>
      <c r="T3411" s="6" t="str">
        <f aca="false">IF($E3411="Yes",IF(ROUND(ABS(S3411),2)&lt;=$T$2,"OK","CHECK"),"n/a")</f>
        <v>OK</v>
      </c>
      <c r="U3411" s="20" t="n">
        <f aca="false">Total!J3411</f>
        <v>61.9195</v>
      </c>
      <c r="V3411" s="17" t="n">
        <f aca="false">IFERROR(MATCH($A3411,'Stock Exchange'!$A$5:$A$2450,0),"")</f>
        <v>1193</v>
      </c>
      <c r="W3411" s="17" t="n">
        <f aca="false">IFERROR(MATCH($A3411,Primary!$A$5:$A$2450,0),"")</f>
        <v>1193</v>
      </c>
    </row>
    <row r="3412" customFormat="false" ht="15" hidden="false" customHeight="false" outlineLevel="0" collapsed="false">
      <c r="A3412" s="16" t="n">
        <f aca="false">Total!A3412</f>
        <v>41970</v>
      </c>
      <c r="B3412" s="17" t="n">
        <f aca="false">YEAR(A3412)</f>
        <v>2014</v>
      </c>
      <c r="C3412" s="17" t="n">
        <f aca="false">MONTH(A3412)</f>
        <v>11</v>
      </c>
      <c r="D3412" s="6" t="str">
        <f aca="false">IF(MONTH(A3412)&gt;=4,"FY "&amp;YEAR(A3412)&amp;"-"&amp;RIGHT(YEAR(A3412)+1,2),"FY "&amp;(YEAR(A3412)-1)&amp;"-"&amp;RIGHT(YEAR(A3412),2))</f>
        <v>FY 2014-15</v>
      </c>
      <c r="E3412" s="6" t="str">
        <f aca="false">IF(AND(V3412&lt;&gt;"",W3412&lt;&gt;""),"Yes","No")</f>
        <v>Yes</v>
      </c>
      <c r="F3412" s="18" t="n">
        <f aca="false">Total!F3412</f>
        <v>3658.03</v>
      </c>
      <c r="G3412" s="18" t="n">
        <f aca="false">Total!G3412</f>
        <v>3437.46</v>
      </c>
      <c r="H3412" s="18" t="n">
        <f aca="false">Total!H3412</f>
        <v>220.57</v>
      </c>
      <c r="I3412" s="18" t="n">
        <f aca="false">Total!I3412</f>
        <v>35.65</v>
      </c>
      <c r="J3412" s="18" t="n">
        <f aca="false">IF($V3412="","",INDEX('Stock Exchange'!F$5:F$2450,$V3412))</f>
        <v>3574.2</v>
      </c>
      <c r="K3412" s="18" t="n">
        <f aca="false">IF($V3412="","",INDEX('Stock Exchange'!G$5:G$2450,$V3412))</f>
        <v>3437.46</v>
      </c>
      <c r="L3412" s="18" t="n">
        <f aca="false">IF($V3412="","",INDEX('Stock Exchange'!H$5:H$2450,$V3412))</f>
        <v>136.74</v>
      </c>
      <c r="M3412" s="18" t="n">
        <f aca="false">IF($V3412="","",INDEX('Stock Exchange'!I$5:I$2450,$V3412))</f>
        <v>22.1</v>
      </c>
      <c r="N3412" s="18" t="n">
        <f aca="false">IF($W3412="","",INDEX(Primary!F$5:F$2450,$W3412))</f>
        <v>83.83</v>
      </c>
      <c r="O3412" s="18" t="n">
        <f aca="false">IF($W3412="","",INDEX(Primary!G$5:G$2450,$W3412))</f>
        <v>0</v>
      </c>
      <c r="P3412" s="18" t="n">
        <f aca="false">IF($W3412="","",INDEX(Primary!H$5:H$2450,$W3412))</f>
        <v>83.83</v>
      </c>
      <c r="Q3412" s="18" t="n">
        <f aca="false">IF($W3412="","",INDEX(Primary!I$5:I$2450,$W3412))</f>
        <v>13.55</v>
      </c>
      <c r="R3412" s="19" t="n">
        <f aca="false">IF($E3412="Yes",L3412+P3412,"")</f>
        <v>220.57</v>
      </c>
      <c r="S3412" s="19" t="n">
        <f aca="false">IF($E3412="Yes",H3412-R3412,"")</f>
        <v>0</v>
      </c>
      <c r="T3412" s="6" t="str">
        <f aca="false">IF($E3412="Yes",IF(ROUND(ABS(S3412),2)&lt;=$T$2,"OK","CHECK"),"n/a")</f>
        <v>OK</v>
      </c>
      <c r="U3412" s="20" t="n">
        <f aca="false">Total!J3412</f>
        <v>61.8658</v>
      </c>
      <c r="V3412" s="17" t="n">
        <f aca="false">IFERROR(MATCH($A3412,'Stock Exchange'!$A$5:$A$2450,0),"")</f>
        <v>1194</v>
      </c>
      <c r="W3412" s="17" t="n">
        <f aca="false">IFERROR(MATCH($A3412,Primary!$A$5:$A$2450,0),"")</f>
        <v>1194</v>
      </c>
    </row>
    <row r="3413" customFormat="false" ht="15" hidden="false" customHeight="false" outlineLevel="0" collapsed="false">
      <c r="A3413" s="16" t="n">
        <f aca="false">Total!A3413</f>
        <v>41971</v>
      </c>
      <c r="B3413" s="17" t="n">
        <f aca="false">YEAR(A3413)</f>
        <v>2014</v>
      </c>
      <c r="C3413" s="17" t="n">
        <f aca="false">MONTH(A3413)</f>
        <v>11</v>
      </c>
      <c r="D3413" s="6" t="str">
        <f aca="false">IF(MONTH(A3413)&gt;=4,"FY "&amp;YEAR(A3413)&amp;"-"&amp;RIGHT(YEAR(A3413)+1,2),"FY "&amp;(YEAR(A3413)-1)&amp;"-"&amp;RIGHT(YEAR(A3413),2))</f>
        <v>FY 2014-15</v>
      </c>
      <c r="E3413" s="6" t="str">
        <f aca="false">IF(AND(V3413&lt;&gt;"",W3413&lt;&gt;""),"Yes","No")</f>
        <v>Yes</v>
      </c>
      <c r="F3413" s="18" t="n">
        <f aca="false">Total!F3413</f>
        <v>5711.48</v>
      </c>
      <c r="G3413" s="18" t="n">
        <f aca="false">Total!G3413</f>
        <v>4972.72</v>
      </c>
      <c r="H3413" s="18" t="n">
        <f aca="false">Total!H3413</f>
        <v>738.76</v>
      </c>
      <c r="I3413" s="18" t="n">
        <f aca="false">Total!I3413</f>
        <v>119.41</v>
      </c>
      <c r="J3413" s="18" t="n">
        <f aca="false">IF($V3413="","",INDEX('Stock Exchange'!F$5:F$2450,$V3413))</f>
        <v>5540.06</v>
      </c>
      <c r="K3413" s="18" t="n">
        <f aca="false">IF($V3413="","",INDEX('Stock Exchange'!G$5:G$2450,$V3413))</f>
        <v>4972.24</v>
      </c>
      <c r="L3413" s="18" t="n">
        <f aca="false">IF($V3413="","",INDEX('Stock Exchange'!H$5:H$2450,$V3413))</f>
        <v>567.82</v>
      </c>
      <c r="M3413" s="18" t="n">
        <f aca="false">IF($V3413="","",INDEX('Stock Exchange'!I$5:I$2450,$V3413))</f>
        <v>91.78</v>
      </c>
      <c r="N3413" s="18" t="n">
        <f aca="false">IF($W3413="","",INDEX(Primary!F$5:F$2450,$W3413))</f>
        <v>171.42</v>
      </c>
      <c r="O3413" s="18" t="n">
        <f aca="false">IF($W3413="","",INDEX(Primary!G$5:G$2450,$W3413))</f>
        <v>0.48</v>
      </c>
      <c r="P3413" s="18" t="n">
        <f aca="false">IF($W3413="","",INDEX(Primary!H$5:H$2450,$W3413))</f>
        <v>170.94</v>
      </c>
      <c r="Q3413" s="18" t="n">
        <f aca="false">IF($W3413="","",INDEX(Primary!I$5:I$2450,$W3413))</f>
        <v>27.63</v>
      </c>
      <c r="R3413" s="19" t="n">
        <f aca="false">IF($E3413="Yes",L3413+P3413,"")</f>
        <v>738.76</v>
      </c>
      <c r="S3413" s="19" t="n">
        <f aca="false">IF($E3413="Yes",H3413-R3413,"")</f>
        <v>0</v>
      </c>
      <c r="T3413" s="6" t="str">
        <f aca="false">IF($E3413="Yes",IF(ROUND(ABS(S3413),2)&lt;=$T$2,"OK","CHECK"),"n/a")</f>
        <v>OK</v>
      </c>
      <c r="U3413" s="20" t="n">
        <f aca="false">Total!J3413</f>
        <v>61.865</v>
      </c>
      <c r="V3413" s="17" t="n">
        <f aca="false">IFERROR(MATCH($A3413,'Stock Exchange'!$A$5:$A$2450,0),"")</f>
        <v>1195</v>
      </c>
      <c r="W3413" s="17" t="n">
        <f aca="false">IFERROR(MATCH($A3413,Primary!$A$5:$A$2450,0),"")</f>
        <v>1195</v>
      </c>
    </row>
    <row r="3414" customFormat="false" ht="15" hidden="false" customHeight="false" outlineLevel="0" collapsed="false">
      <c r="A3414" s="16" t="n">
        <f aca="false">Total!A3414</f>
        <v>41974</v>
      </c>
      <c r="B3414" s="17" t="n">
        <f aca="false">YEAR(A3414)</f>
        <v>2014</v>
      </c>
      <c r="C3414" s="17" t="n">
        <f aca="false">MONTH(A3414)</f>
        <v>12</v>
      </c>
      <c r="D3414" s="6" t="str">
        <f aca="false">IF(MONTH(A3414)&gt;=4,"FY "&amp;YEAR(A3414)&amp;"-"&amp;RIGHT(YEAR(A3414)+1,2),"FY "&amp;(YEAR(A3414)-1)&amp;"-"&amp;RIGHT(YEAR(A3414),2))</f>
        <v>FY 2014-15</v>
      </c>
      <c r="E3414" s="6" t="str">
        <f aca="false">IF(AND(V3414&lt;&gt;"",W3414&lt;&gt;""),"Yes","No")</f>
        <v>Yes</v>
      </c>
      <c r="F3414" s="18" t="n">
        <f aca="false">Total!F3414</f>
        <v>6628.06</v>
      </c>
      <c r="G3414" s="18" t="n">
        <f aca="false">Total!G3414</f>
        <v>4172.39</v>
      </c>
      <c r="H3414" s="18" t="n">
        <f aca="false">Total!H3414</f>
        <v>2455.67</v>
      </c>
      <c r="I3414" s="18" t="n">
        <f aca="false">Total!I3414</f>
        <v>396.24</v>
      </c>
      <c r="J3414" s="18" t="n">
        <f aca="false">IF($V3414="","",INDEX('Stock Exchange'!F$5:F$2450,$V3414))</f>
        <v>5161.25</v>
      </c>
      <c r="K3414" s="18" t="n">
        <f aca="false">IF($V3414="","",INDEX('Stock Exchange'!G$5:G$2450,$V3414))</f>
        <v>4167.93</v>
      </c>
      <c r="L3414" s="18" t="n">
        <f aca="false">IF($V3414="","",INDEX('Stock Exchange'!H$5:H$2450,$V3414))</f>
        <v>993.32</v>
      </c>
      <c r="M3414" s="18" t="n">
        <f aca="false">IF($V3414="","",INDEX('Stock Exchange'!I$5:I$2450,$V3414))</f>
        <v>160.28</v>
      </c>
      <c r="N3414" s="18" t="n">
        <f aca="false">IF($W3414="","",INDEX(Primary!F$5:F$2450,$W3414))</f>
        <v>1466.81</v>
      </c>
      <c r="O3414" s="18" t="n">
        <f aca="false">IF($W3414="","",INDEX(Primary!G$5:G$2450,$W3414))</f>
        <v>4.46</v>
      </c>
      <c r="P3414" s="18" t="n">
        <f aca="false">IF($W3414="","",INDEX(Primary!H$5:H$2450,$W3414))</f>
        <v>1462.35</v>
      </c>
      <c r="Q3414" s="18" t="n">
        <f aca="false">IF($W3414="","",INDEX(Primary!I$5:I$2450,$W3414))</f>
        <v>235.96</v>
      </c>
      <c r="R3414" s="19" t="n">
        <f aca="false">IF($E3414="Yes",L3414+P3414,"")</f>
        <v>2455.67</v>
      </c>
      <c r="S3414" s="19" t="n">
        <f aca="false">IF($E3414="Yes",H3414-R3414,"")</f>
        <v>0</v>
      </c>
      <c r="T3414" s="6" t="str">
        <f aca="false">IF($E3414="Yes",IF(ROUND(ABS(S3414),2)&lt;=$T$2,"OK","CHECK"),"n/a")</f>
        <v>OK</v>
      </c>
      <c r="U3414" s="20" t="n">
        <f aca="false">Total!J3414</f>
        <v>61.9736</v>
      </c>
      <c r="V3414" s="17" t="n">
        <f aca="false">IFERROR(MATCH($A3414,'Stock Exchange'!$A$5:$A$2450,0),"")</f>
        <v>1196</v>
      </c>
      <c r="W3414" s="17" t="n">
        <f aca="false">IFERROR(MATCH($A3414,Primary!$A$5:$A$2450,0),"")</f>
        <v>1196</v>
      </c>
    </row>
    <row r="3415" customFormat="false" ht="15" hidden="false" customHeight="false" outlineLevel="0" collapsed="false">
      <c r="A3415" s="16" t="n">
        <f aca="false">Total!A3415</f>
        <v>41975</v>
      </c>
      <c r="B3415" s="17" t="n">
        <f aca="false">YEAR(A3415)</f>
        <v>2014</v>
      </c>
      <c r="C3415" s="17" t="n">
        <f aca="false">MONTH(A3415)</f>
        <v>12</v>
      </c>
      <c r="D3415" s="6" t="str">
        <f aca="false">IF(MONTH(A3415)&gt;=4,"FY "&amp;YEAR(A3415)&amp;"-"&amp;RIGHT(YEAR(A3415)+1,2),"FY "&amp;(YEAR(A3415)-1)&amp;"-"&amp;RIGHT(YEAR(A3415),2))</f>
        <v>FY 2014-15</v>
      </c>
      <c r="E3415" s="6" t="str">
        <f aca="false">IF(AND(V3415&lt;&gt;"",W3415&lt;&gt;""),"Yes","No")</f>
        <v>Yes</v>
      </c>
      <c r="F3415" s="18" t="n">
        <f aca="false">Total!F3415</f>
        <v>4681.46</v>
      </c>
      <c r="G3415" s="18" t="n">
        <f aca="false">Total!G3415</f>
        <v>4283.51</v>
      </c>
      <c r="H3415" s="18" t="n">
        <f aca="false">Total!H3415</f>
        <v>397.95</v>
      </c>
      <c r="I3415" s="18" t="n">
        <f aca="false">Total!I3415</f>
        <v>64.04</v>
      </c>
      <c r="J3415" s="18" t="n">
        <f aca="false">IF($V3415="","",INDEX('Stock Exchange'!F$5:F$2450,$V3415))</f>
        <v>4341.63</v>
      </c>
      <c r="K3415" s="18" t="n">
        <f aca="false">IF($V3415="","",INDEX('Stock Exchange'!G$5:G$2450,$V3415))</f>
        <v>4283.51</v>
      </c>
      <c r="L3415" s="18" t="n">
        <f aca="false">IF($V3415="","",INDEX('Stock Exchange'!H$5:H$2450,$V3415))</f>
        <v>58.12</v>
      </c>
      <c r="M3415" s="18" t="n">
        <f aca="false">IF($V3415="","",INDEX('Stock Exchange'!I$5:I$2450,$V3415))</f>
        <v>9.35</v>
      </c>
      <c r="N3415" s="18" t="n">
        <f aca="false">IF($W3415="","",INDEX(Primary!F$5:F$2450,$W3415))</f>
        <v>339.83</v>
      </c>
      <c r="O3415" s="18" t="n">
        <f aca="false">IF($W3415="","",INDEX(Primary!G$5:G$2450,$W3415))</f>
        <v>0</v>
      </c>
      <c r="P3415" s="18" t="n">
        <f aca="false">IF($W3415="","",INDEX(Primary!H$5:H$2450,$W3415))</f>
        <v>339.83</v>
      </c>
      <c r="Q3415" s="18" t="n">
        <f aca="false">IF($W3415="","",INDEX(Primary!I$5:I$2450,$W3415))</f>
        <v>54.69</v>
      </c>
      <c r="R3415" s="19" t="n">
        <f aca="false">IF($E3415="Yes",L3415+P3415,"")</f>
        <v>397.95</v>
      </c>
      <c r="S3415" s="19" t="n">
        <f aca="false">IF($E3415="Yes",H3415-R3415,"")</f>
        <v>0</v>
      </c>
      <c r="T3415" s="6" t="str">
        <f aca="false">IF($E3415="Yes",IF(ROUND(ABS(S3415),2)&lt;=$T$2,"OK","CHECK"),"n/a")</f>
        <v>OK</v>
      </c>
      <c r="U3415" s="20" t="n">
        <f aca="false">Total!J3415</f>
        <v>62.1377</v>
      </c>
      <c r="V3415" s="17" t="n">
        <f aca="false">IFERROR(MATCH($A3415,'Stock Exchange'!$A$5:$A$2450,0),"")</f>
        <v>1197</v>
      </c>
      <c r="W3415" s="17" t="n">
        <f aca="false">IFERROR(MATCH($A3415,Primary!$A$5:$A$2450,0),"")</f>
        <v>1197</v>
      </c>
    </row>
    <row r="3416" customFormat="false" ht="15" hidden="false" customHeight="false" outlineLevel="0" collapsed="false">
      <c r="A3416" s="16" t="n">
        <f aca="false">Total!A3416</f>
        <v>41976</v>
      </c>
      <c r="B3416" s="17" t="n">
        <f aca="false">YEAR(A3416)</f>
        <v>2014</v>
      </c>
      <c r="C3416" s="17" t="n">
        <f aca="false">MONTH(A3416)</f>
        <v>12</v>
      </c>
      <c r="D3416" s="6" t="str">
        <f aca="false">IF(MONTH(A3416)&gt;=4,"FY "&amp;YEAR(A3416)&amp;"-"&amp;RIGHT(YEAR(A3416)+1,2),"FY "&amp;(YEAR(A3416)-1)&amp;"-"&amp;RIGHT(YEAR(A3416),2))</f>
        <v>FY 2014-15</v>
      </c>
      <c r="E3416" s="6" t="str">
        <f aca="false">IF(AND(V3416&lt;&gt;"",W3416&lt;&gt;""),"Yes","No")</f>
        <v>Yes</v>
      </c>
      <c r="F3416" s="18" t="n">
        <f aca="false">Total!F3416</f>
        <v>3578.79</v>
      </c>
      <c r="G3416" s="18" t="n">
        <f aca="false">Total!G3416</f>
        <v>3447.75</v>
      </c>
      <c r="H3416" s="18" t="n">
        <f aca="false">Total!H3416</f>
        <v>131.04</v>
      </c>
      <c r="I3416" s="18" t="n">
        <f aca="false">Total!I3416</f>
        <v>21.16</v>
      </c>
      <c r="J3416" s="18" t="n">
        <f aca="false">IF($V3416="","",INDEX('Stock Exchange'!F$5:F$2450,$V3416))</f>
        <v>3577.51</v>
      </c>
      <c r="K3416" s="18" t="n">
        <f aca="false">IF($V3416="","",INDEX('Stock Exchange'!G$5:G$2450,$V3416))</f>
        <v>3446.91</v>
      </c>
      <c r="L3416" s="18" t="n">
        <f aca="false">IF($V3416="","",INDEX('Stock Exchange'!H$5:H$2450,$V3416))</f>
        <v>130.6</v>
      </c>
      <c r="M3416" s="18" t="n">
        <f aca="false">IF($V3416="","",INDEX('Stock Exchange'!I$5:I$2450,$V3416))</f>
        <v>21.09</v>
      </c>
      <c r="N3416" s="18" t="n">
        <f aca="false">IF($W3416="","",INDEX(Primary!F$5:F$2450,$W3416))</f>
        <v>1.28</v>
      </c>
      <c r="O3416" s="18" t="n">
        <f aca="false">IF($W3416="","",INDEX(Primary!G$5:G$2450,$W3416))</f>
        <v>0.84</v>
      </c>
      <c r="P3416" s="18" t="n">
        <f aca="false">IF($W3416="","",INDEX(Primary!H$5:H$2450,$W3416))</f>
        <v>0.44</v>
      </c>
      <c r="Q3416" s="18" t="n">
        <f aca="false">IF($W3416="","",INDEX(Primary!I$5:I$2450,$W3416))</f>
        <v>0.07</v>
      </c>
      <c r="R3416" s="19" t="n">
        <f aca="false">IF($E3416="Yes",L3416+P3416,"")</f>
        <v>131.04</v>
      </c>
      <c r="S3416" s="19" t="n">
        <f aca="false">IF($E3416="Yes",H3416-R3416,"")</f>
        <v>0</v>
      </c>
      <c r="T3416" s="6" t="str">
        <f aca="false">IF($E3416="Yes",IF(ROUND(ABS(S3416),2)&lt;=$T$2,"OK","CHECK"),"n/a")</f>
        <v>OK</v>
      </c>
      <c r="U3416" s="20" t="n">
        <f aca="false">Total!J3416</f>
        <v>61.9255</v>
      </c>
      <c r="V3416" s="17" t="n">
        <f aca="false">IFERROR(MATCH($A3416,'Stock Exchange'!$A$5:$A$2450,0),"")</f>
        <v>1198</v>
      </c>
      <c r="W3416" s="17" t="n">
        <f aca="false">IFERROR(MATCH($A3416,Primary!$A$5:$A$2450,0),"")</f>
        <v>1198</v>
      </c>
    </row>
    <row r="3417" customFormat="false" ht="15" hidden="false" customHeight="false" outlineLevel="0" collapsed="false">
      <c r="A3417" s="16" t="n">
        <f aca="false">Total!A3417</f>
        <v>41977</v>
      </c>
      <c r="B3417" s="17" t="n">
        <f aca="false">YEAR(A3417)</f>
        <v>2014</v>
      </c>
      <c r="C3417" s="17" t="n">
        <f aca="false">MONTH(A3417)</f>
        <v>12</v>
      </c>
      <c r="D3417" s="6" t="str">
        <f aca="false">IF(MONTH(A3417)&gt;=4,"FY "&amp;YEAR(A3417)&amp;"-"&amp;RIGHT(YEAR(A3417)+1,2),"FY "&amp;(YEAR(A3417)-1)&amp;"-"&amp;RIGHT(YEAR(A3417),2))</f>
        <v>FY 2014-15</v>
      </c>
      <c r="E3417" s="6" t="str">
        <f aca="false">IF(AND(V3417&lt;&gt;"",W3417&lt;&gt;""),"Yes","No")</f>
        <v>Yes</v>
      </c>
      <c r="F3417" s="18" t="n">
        <f aca="false">Total!F3417</f>
        <v>4763.79</v>
      </c>
      <c r="G3417" s="18" t="n">
        <f aca="false">Total!G3417</f>
        <v>4354.7</v>
      </c>
      <c r="H3417" s="18" t="n">
        <f aca="false">Total!H3417</f>
        <v>409.09</v>
      </c>
      <c r="I3417" s="18" t="n">
        <f aca="false">Total!I3417</f>
        <v>66.1</v>
      </c>
      <c r="J3417" s="18" t="n">
        <f aca="false">IF($V3417="","",INDEX('Stock Exchange'!F$5:F$2450,$V3417))</f>
        <v>4758.95</v>
      </c>
      <c r="K3417" s="18" t="n">
        <f aca="false">IF($V3417="","",INDEX('Stock Exchange'!G$5:G$2450,$V3417))</f>
        <v>4341.78</v>
      </c>
      <c r="L3417" s="18" t="n">
        <f aca="false">IF($V3417="","",INDEX('Stock Exchange'!H$5:H$2450,$V3417))</f>
        <v>417.17</v>
      </c>
      <c r="M3417" s="18" t="n">
        <f aca="false">IF($V3417="","",INDEX('Stock Exchange'!I$5:I$2450,$V3417))</f>
        <v>67.41</v>
      </c>
      <c r="N3417" s="18" t="n">
        <f aca="false">IF($W3417="","",INDEX(Primary!F$5:F$2450,$W3417))</f>
        <v>4.84</v>
      </c>
      <c r="O3417" s="18" t="n">
        <f aca="false">IF($W3417="","",INDEX(Primary!G$5:G$2450,$W3417))</f>
        <v>12.92</v>
      </c>
      <c r="P3417" s="18" t="n">
        <f aca="false">IF($W3417="","",INDEX(Primary!H$5:H$2450,$W3417))</f>
        <v>-8.08</v>
      </c>
      <c r="Q3417" s="18" t="n">
        <f aca="false">IF($W3417="","",INDEX(Primary!I$5:I$2450,$W3417))</f>
        <v>-1.31</v>
      </c>
      <c r="R3417" s="19" t="n">
        <f aca="false">IF($E3417="Yes",L3417+P3417,"")</f>
        <v>409.09</v>
      </c>
      <c r="S3417" s="19" t="n">
        <f aca="false">IF($E3417="Yes",H3417-R3417,"")</f>
        <v>0</v>
      </c>
      <c r="T3417" s="6" t="str">
        <f aca="false">IF($E3417="Yes",IF(ROUND(ABS(S3417),2)&lt;=$T$2,"OK","CHECK"),"n/a")</f>
        <v>OK</v>
      </c>
      <c r="U3417" s="20" t="n">
        <f aca="false">Total!J3417</f>
        <v>61.8866</v>
      </c>
      <c r="V3417" s="17" t="n">
        <f aca="false">IFERROR(MATCH($A3417,'Stock Exchange'!$A$5:$A$2450,0),"")</f>
        <v>1199</v>
      </c>
      <c r="W3417" s="17" t="n">
        <f aca="false">IFERROR(MATCH($A3417,Primary!$A$5:$A$2450,0),"")</f>
        <v>1199</v>
      </c>
    </row>
    <row r="3418" customFormat="false" ht="15" hidden="false" customHeight="false" outlineLevel="0" collapsed="false">
      <c r="A3418" s="16" t="n">
        <f aca="false">Total!A3418</f>
        <v>41978</v>
      </c>
      <c r="B3418" s="17" t="n">
        <f aca="false">YEAR(A3418)</f>
        <v>2014</v>
      </c>
      <c r="C3418" s="17" t="n">
        <f aca="false">MONTH(A3418)</f>
        <v>12</v>
      </c>
      <c r="D3418" s="6" t="str">
        <f aca="false">IF(MONTH(A3418)&gt;=4,"FY "&amp;YEAR(A3418)&amp;"-"&amp;RIGHT(YEAR(A3418)+1,2),"FY "&amp;(YEAR(A3418)-1)&amp;"-"&amp;RIGHT(YEAR(A3418),2))</f>
        <v>FY 2014-15</v>
      </c>
      <c r="E3418" s="6" t="str">
        <f aca="false">IF(AND(V3418&lt;&gt;"",W3418&lt;&gt;""),"Yes","No")</f>
        <v>Yes</v>
      </c>
      <c r="F3418" s="18" t="n">
        <f aca="false">Total!F3418</f>
        <v>4068.41</v>
      </c>
      <c r="G3418" s="18" t="n">
        <f aca="false">Total!G3418</f>
        <v>3430.28</v>
      </c>
      <c r="H3418" s="18" t="n">
        <f aca="false">Total!H3418</f>
        <v>638.13</v>
      </c>
      <c r="I3418" s="18" t="n">
        <f aca="false">Total!I3418</f>
        <v>103.13</v>
      </c>
      <c r="J3418" s="18" t="n">
        <f aca="false">IF($V3418="","",INDEX('Stock Exchange'!F$5:F$2450,$V3418))</f>
        <v>4042.34</v>
      </c>
      <c r="K3418" s="18" t="n">
        <f aca="false">IF($V3418="","",INDEX('Stock Exchange'!G$5:G$2450,$V3418))</f>
        <v>3430.28</v>
      </c>
      <c r="L3418" s="18" t="n">
        <f aca="false">IF($V3418="","",INDEX('Stock Exchange'!H$5:H$2450,$V3418))</f>
        <v>612.06</v>
      </c>
      <c r="M3418" s="18" t="n">
        <f aca="false">IF($V3418="","",INDEX('Stock Exchange'!I$5:I$2450,$V3418))</f>
        <v>98.92</v>
      </c>
      <c r="N3418" s="18" t="n">
        <f aca="false">IF($W3418="","",INDEX(Primary!F$5:F$2450,$W3418))</f>
        <v>26.07</v>
      </c>
      <c r="O3418" s="18" t="n">
        <f aca="false">IF($W3418="","",INDEX(Primary!G$5:G$2450,$W3418))</f>
        <v>0</v>
      </c>
      <c r="P3418" s="18" t="n">
        <f aca="false">IF($W3418="","",INDEX(Primary!H$5:H$2450,$W3418))</f>
        <v>26.07</v>
      </c>
      <c r="Q3418" s="18" t="n">
        <f aca="false">IF($W3418="","",INDEX(Primary!I$5:I$2450,$W3418))</f>
        <v>4.21</v>
      </c>
      <c r="R3418" s="19" t="n">
        <f aca="false">IF($E3418="Yes",L3418+P3418,"")</f>
        <v>638.13</v>
      </c>
      <c r="S3418" s="19" t="n">
        <f aca="false">IF($E3418="Yes",H3418-R3418,"")</f>
        <v>0</v>
      </c>
      <c r="T3418" s="6" t="str">
        <f aca="false">IF($E3418="Yes",IF(ROUND(ABS(S3418),2)&lt;=$T$2,"OK","CHECK"),"n/a")</f>
        <v>OK</v>
      </c>
      <c r="U3418" s="20" t="n">
        <f aca="false">Total!J3418</f>
        <v>61.8771</v>
      </c>
      <c r="V3418" s="17" t="n">
        <f aca="false">IFERROR(MATCH($A3418,'Stock Exchange'!$A$5:$A$2450,0),"")</f>
        <v>1200</v>
      </c>
      <c r="W3418" s="17" t="n">
        <f aca="false">IFERROR(MATCH($A3418,Primary!$A$5:$A$2450,0),"")</f>
        <v>1200</v>
      </c>
    </row>
    <row r="3419" customFormat="false" ht="15" hidden="false" customHeight="false" outlineLevel="0" collapsed="false">
      <c r="A3419" s="16" t="n">
        <f aca="false">Total!A3419</f>
        <v>41981</v>
      </c>
      <c r="B3419" s="17" t="n">
        <f aca="false">YEAR(A3419)</f>
        <v>2014</v>
      </c>
      <c r="C3419" s="17" t="n">
        <f aca="false">MONTH(A3419)</f>
        <v>12</v>
      </c>
      <c r="D3419" s="6" t="str">
        <f aca="false">IF(MONTH(A3419)&gt;=4,"FY "&amp;YEAR(A3419)&amp;"-"&amp;RIGHT(YEAR(A3419)+1,2),"FY "&amp;(YEAR(A3419)-1)&amp;"-"&amp;RIGHT(YEAR(A3419),2))</f>
        <v>FY 2014-15</v>
      </c>
      <c r="E3419" s="6" t="str">
        <f aca="false">IF(AND(V3419&lt;&gt;"",W3419&lt;&gt;""),"Yes","No")</f>
        <v>Yes</v>
      </c>
      <c r="F3419" s="18" t="n">
        <f aca="false">Total!F3419</f>
        <v>4362.66</v>
      </c>
      <c r="G3419" s="18" t="n">
        <f aca="false">Total!G3419</f>
        <v>4230.77</v>
      </c>
      <c r="H3419" s="18" t="n">
        <f aca="false">Total!H3419</f>
        <v>131.89</v>
      </c>
      <c r="I3419" s="18" t="n">
        <f aca="false">Total!I3419</f>
        <v>21.32</v>
      </c>
      <c r="J3419" s="18" t="n">
        <f aca="false">IF($V3419="","",INDEX('Stock Exchange'!F$5:F$2450,$V3419))</f>
        <v>4221.11</v>
      </c>
      <c r="K3419" s="18" t="n">
        <f aca="false">IF($V3419="","",INDEX('Stock Exchange'!G$5:G$2450,$V3419))</f>
        <v>4218.89</v>
      </c>
      <c r="L3419" s="18" t="n">
        <f aca="false">IF($V3419="","",INDEX('Stock Exchange'!H$5:H$2450,$V3419))</f>
        <v>2.22</v>
      </c>
      <c r="M3419" s="18" t="n">
        <f aca="false">IF($V3419="","",INDEX('Stock Exchange'!I$5:I$2450,$V3419))</f>
        <v>0.36</v>
      </c>
      <c r="N3419" s="18" t="n">
        <f aca="false">IF($W3419="","",INDEX(Primary!F$5:F$2450,$W3419))</f>
        <v>141.55</v>
      </c>
      <c r="O3419" s="18" t="n">
        <f aca="false">IF($W3419="","",INDEX(Primary!G$5:G$2450,$W3419))</f>
        <v>11.88</v>
      </c>
      <c r="P3419" s="18" t="n">
        <f aca="false">IF($W3419="","",INDEX(Primary!H$5:H$2450,$W3419))</f>
        <v>129.67</v>
      </c>
      <c r="Q3419" s="18" t="n">
        <f aca="false">IF($W3419="","",INDEX(Primary!I$5:I$2450,$W3419))</f>
        <v>20.96</v>
      </c>
      <c r="R3419" s="19" t="n">
        <f aca="false">IF($E3419="Yes",L3419+P3419,"")</f>
        <v>131.89</v>
      </c>
      <c r="S3419" s="19" t="n">
        <f aca="false">IF($E3419="Yes",H3419-R3419,"")</f>
        <v>0</v>
      </c>
      <c r="T3419" s="6" t="str">
        <f aca="false">IF($E3419="Yes",IF(ROUND(ABS(S3419),2)&lt;=$T$2,"OK","CHECK"),"n/a")</f>
        <v>OK</v>
      </c>
      <c r="U3419" s="20" t="n">
        <f aca="false">Total!J3419</f>
        <v>61.8535</v>
      </c>
      <c r="V3419" s="17" t="n">
        <f aca="false">IFERROR(MATCH($A3419,'Stock Exchange'!$A$5:$A$2450,0),"")</f>
        <v>1201</v>
      </c>
      <c r="W3419" s="17" t="n">
        <f aca="false">IFERROR(MATCH($A3419,Primary!$A$5:$A$2450,0),"")</f>
        <v>1201</v>
      </c>
    </row>
    <row r="3420" customFormat="false" ht="15" hidden="false" customHeight="false" outlineLevel="0" collapsed="false">
      <c r="A3420" s="16" t="n">
        <f aca="false">Total!A3420</f>
        <v>41982</v>
      </c>
      <c r="B3420" s="17" t="n">
        <f aca="false">YEAR(A3420)</f>
        <v>2014</v>
      </c>
      <c r="C3420" s="17" t="n">
        <f aca="false">MONTH(A3420)</f>
        <v>12</v>
      </c>
      <c r="D3420" s="6" t="str">
        <f aca="false">IF(MONTH(A3420)&gt;=4,"FY "&amp;YEAR(A3420)&amp;"-"&amp;RIGHT(YEAR(A3420)+1,2),"FY "&amp;(YEAR(A3420)-1)&amp;"-"&amp;RIGHT(YEAR(A3420),2))</f>
        <v>FY 2014-15</v>
      </c>
      <c r="E3420" s="6" t="str">
        <f aca="false">IF(AND(V3420&lt;&gt;"",W3420&lt;&gt;""),"Yes","No")</f>
        <v>Yes</v>
      </c>
      <c r="F3420" s="18" t="n">
        <f aca="false">Total!F3420</f>
        <v>8213.6</v>
      </c>
      <c r="G3420" s="18" t="n">
        <f aca="false">Total!G3420</f>
        <v>3229.07</v>
      </c>
      <c r="H3420" s="18" t="n">
        <f aca="false">Total!H3420</f>
        <v>4984.53</v>
      </c>
      <c r="I3420" s="18" t="n">
        <f aca="false">Total!I3420</f>
        <v>804.93</v>
      </c>
      <c r="J3420" s="18" t="n">
        <f aca="false">IF($V3420="","",INDEX('Stock Exchange'!F$5:F$2450,$V3420))</f>
        <v>8206.49</v>
      </c>
      <c r="K3420" s="18" t="n">
        <f aca="false">IF($V3420="","",INDEX('Stock Exchange'!G$5:G$2450,$V3420))</f>
        <v>3228.46</v>
      </c>
      <c r="L3420" s="18" t="n">
        <f aca="false">IF($V3420="","",INDEX('Stock Exchange'!H$5:H$2450,$V3420))</f>
        <v>4978.03</v>
      </c>
      <c r="M3420" s="18" t="n">
        <f aca="false">IF($V3420="","",INDEX('Stock Exchange'!I$5:I$2450,$V3420))</f>
        <v>803.88</v>
      </c>
      <c r="N3420" s="18" t="n">
        <f aca="false">IF($W3420="","",INDEX(Primary!F$5:F$2450,$W3420))</f>
        <v>7.11</v>
      </c>
      <c r="O3420" s="18" t="n">
        <f aca="false">IF($W3420="","",INDEX(Primary!G$5:G$2450,$W3420))</f>
        <v>0.61</v>
      </c>
      <c r="P3420" s="18" t="n">
        <f aca="false">IF($W3420="","",INDEX(Primary!H$5:H$2450,$W3420))</f>
        <v>6.5</v>
      </c>
      <c r="Q3420" s="18" t="n">
        <f aca="false">IF($W3420="","",INDEX(Primary!I$5:I$2450,$W3420))</f>
        <v>1.05</v>
      </c>
      <c r="R3420" s="19" t="n">
        <f aca="false">IF($E3420="Yes",L3420+P3420,"")</f>
        <v>4984.53</v>
      </c>
      <c r="S3420" s="19" t="n">
        <f aca="false">IF($E3420="Yes",H3420-R3420,"")</f>
        <v>0</v>
      </c>
      <c r="T3420" s="6" t="str">
        <f aca="false">IF($E3420="Yes",IF(ROUND(ABS(S3420),2)&lt;=$T$2,"OK","CHECK"),"n/a")</f>
        <v>OK</v>
      </c>
      <c r="U3420" s="20" t="n">
        <f aca="false">Total!J3420</f>
        <v>61.9253</v>
      </c>
      <c r="V3420" s="17" t="n">
        <f aca="false">IFERROR(MATCH($A3420,'Stock Exchange'!$A$5:$A$2450,0),"")</f>
        <v>1202</v>
      </c>
      <c r="W3420" s="17" t="n">
        <f aca="false">IFERROR(MATCH($A3420,Primary!$A$5:$A$2450,0),"")</f>
        <v>1202</v>
      </c>
    </row>
    <row r="3421" customFormat="false" ht="15" hidden="false" customHeight="false" outlineLevel="0" collapsed="false">
      <c r="A3421" s="16" t="n">
        <f aca="false">Total!A3421</f>
        <v>41983</v>
      </c>
      <c r="B3421" s="17" t="n">
        <f aca="false">YEAR(A3421)</f>
        <v>2014</v>
      </c>
      <c r="C3421" s="17" t="n">
        <f aca="false">MONTH(A3421)</f>
        <v>12</v>
      </c>
      <c r="D3421" s="6" t="str">
        <f aca="false">IF(MONTH(A3421)&gt;=4,"FY "&amp;YEAR(A3421)&amp;"-"&amp;RIGHT(YEAR(A3421)+1,2),"FY "&amp;(YEAR(A3421)-1)&amp;"-"&amp;RIGHT(YEAR(A3421),2))</f>
        <v>FY 2014-15</v>
      </c>
      <c r="E3421" s="6" t="str">
        <f aca="false">IF(AND(V3421&lt;&gt;"",W3421&lt;&gt;""),"Yes","No")</f>
        <v>Yes</v>
      </c>
      <c r="F3421" s="18" t="n">
        <f aca="false">Total!F3421</f>
        <v>3675.02</v>
      </c>
      <c r="G3421" s="18" t="n">
        <f aca="false">Total!G3421</f>
        <v>3897.73</v>
      </c>
      <c r="H3421" s="18" t="n">
        <f aca="false">Total!H3421</f>
        <v>-222.71</v>
      </c>
      <c r="I3421" s="18" t="n">
        <f aca="false">Total!I3421</f>
        <v>-35.99</v>
      </c>
      <c r="J3421" s="18" t="n">
        <f aca="false">IF($V3421="","",INDEX('Stock Exchange'!F$5:F$2450,$V3421))</f>
        <v>3671.92</v>
      </c>
      <c r="K3421" s="18" t="n">
        <f aca="false">IF($V3421="","",INDEX('Stock Exchange'!G$5:G$2450,$V3421))</f>
        <v>3897.73</v>
      </c>
      <c r="L3421" s="18" t="n">
        <f aca="false">IF($V3421="","",INDEX('Stock Exchange'!H$5:H$2450,$V3421))</f>
        <v>-225.81</v>
      </c>
      <c r="M3421" s="18" t="n">
        <f aca="false">IF($V3421="","",INDEX('Stock Exchange'!I$5:I$2450,$V3421))</f>
        <v>-36.49</v>
      </c>
      <c r="N3421" s="18" t="n">
        <f aca="false">IF($W3421="","",INDEX(Primary!F$5:F$2450,$W3421))</f>
        <v>3.1</v>
      </c>
      <c r="O3421" s="18" t="n">
        <f aca="false">IF($W3421="","",INDEX(Primary!G$5:G$2450,$W3421))</f>
        <v>0</v>
      </c>
      <c r="P3421" s="18" t="n">
        <f aca="false">IF($W3421="","",INDEX(Primary!H$5:H$2450,$W3421))</f>
        <v>3.1</v>
      </c>
      <c r="Q3421" s="18" t="n">
        <f aca="false">IF($W3421="","",INDEX(Primary!I$5:I$2450,$W3421))</f>
        <v>0.5</v>
      </c>
      <c r="R3421" s="19" t="n">
        <f aca="false">IF($E3421="Yes",L3421+P3421,"")</f>
        <v>-222.71</v>
      </c>
      <c r="S3421" s="19" t="n">
        <f aca="false">IF($E3421="Yes",H3421-R3421,"")</f>
        <v>0</v>
      </c>
      <c r="T3421" s="6" t="str">
        <f aca="false">IF($E3421="Yes",IF(ROUND(ABS(S3421),2)&lt;=$T$2,"OK","CHECK"),"n/a")</f>
        <v>OK</v>
      </c>
      <c r="U3421" s="20" t="n">
        <f aca="false">Total!J3421</f>
        <v>61.875</v>
      </c>
      <c r="V3421" s="17" t="n">
        <f aca="false">IFERROR(MATCH($A3421,'Stock Exchange'!$A$5:$A$2450,0),"")</f>
        <v>1203</v>
      </c>
      <c r="W3421" s="17" t="n">
        <f aca="false">IFERROR(MATCH($A3421,Primary!$A$5:$A$2450,0),"")</f>
        <v>1203</v>
      </c>
    </row>
    <row r="3422" customFormat="false" ht="15" hidden="false" customHeight="false" outlineLevel="0" collapsed="false">
      <c r="A3422" s="16" t="n">
        <f aca="false">Total!A3422</f>
        <v>41984</v>
      </c>
      <c r="B3422" s="17" t="n">
        <f aca="false">YEAR(A3422)</f>
        <v>2014</v>
      </c>
      <c r="C3422" s="17" t="n">
        <f aca="false">MONTH(A3422)</f>
        <v>12</v>
      </c>
      <c r="D3422" s="6" t="str">
        <f aca="false">IF(MONTH(A3422)&gt;=4,"FY "&amp;YEAR(A3422)&amp;"-"&amp;RIGHT(YEAR(A3422)+1,2),"FY "&amp;(YEAR(A3422)-1)&amp;"-"&amp;RIGHT(YEAR(A3422),2))</f>
        <v>FY 2014-15</v>
      </c>
      <c r="E3422" s="6" t="str">
        <f aca="false">IF(AND(V3422&lt;&gt;"",W3422&lt;&gt;""),"Yes","No")</f>
        <v>Yes</v>
      </c>
      <c r="F3422" s="18" t="n">
        <f aca="false">Total!F3422</f>
        <v>3736.24</v>
      </c>
      <c r="G3422" s="18" t="n">
        <f aca="false">Total!G3422</f>
        <v>3779.11</v>
      </c>
      <c r="H3422" s="18" t="n">
        <f aca="false">Total!H3422</f>
        <v>-42.87</v>
      </c>
      <c r="I3422" s="18" t="n">
        <f aca="false">Total!I3422</f>
        <v>-6.92</v>
      </c>
      <c r="J3422" s="18" t="n">
        <f aca="false">IF($V3422="","",INDEX('Stock Exchange'!F$5:F$2450,$V3422))</f>
        <v>3733.14</v>
      </c>
      <c r="K3422" s="18" t="n">
        <f aca="false">IF($V3422="","",INDEX('Stock Exchange'!G$5:G$2450,$V3422))</f>
        <v>3778.37</v>
      </c>
      <c r="L3422" s="18" t="n">
        <f aca="false">IF($V3422="","",INDEX('Stock Exchange'!H$5:H$2450,$V3422))</f>
        <v>-45.23</v>
      </c>
      <c r="M3422" s="18" t="n">
        <f aca="false">IF($V3422="","",INDEX('Stock Exchange'!I$5:I$2450,$V3422))</f>
        <v>-7.3</v>
      </c>
      <c r="N3422" s="18" t="n">
        <f aca="false">IF($W3422="","",INDEX(Primary!F$5:F$2450,$W3422))</f>
        <v>3.1</v>
      </c>
      <c r="O3422" s="18" t="n">
        <f aca="false">IF($W3422="","",INDEX(Primary!G$5:G$2450,$W3422))</f>
        <v>0.74</v>
      </c>
      <c r="P3422" s="18" t="n">
        <f aca="false">IF($W3422="","",INDEX(Primary!H$5:H$2450,$W3422))</f>
        <v>2.36</v>
      </c>
      <c r="Q3422" s="18" t="n">
        <f aca="false">IF($W3422="","",INDEX(Primary!I$5:I$2450,$W3422))</f>
        <v>0.38</v>
      </c>
      <c r="R3422" s="19" t="n">
        <f aca="false">IF($E3422="Yes",L3422+P3422,"")</f>
        <v>-42.87</v>
      </c>
      <c r="S3422" s="19" t="n">
        <f aca="false">IF($E3422="Yes",H3422-R3422,"")</f>
        <v>0</v>
      </c>
      <c r="T3422" s="6" t="str">
        <f aca="false">IF($E3422="Yes",IF(ROUND(ABS(S3422),2)&lt;=$T$2,"OK","CHECK"),"n/a")</f>
        <v>OK</v>
      </c>
      <c r="U3422" s="20" t="n">
        <f aca="false">Total!J3422</f>
        <v>61.95</v>
      </c>
      <c r="V3422" s="17" t="n">
        <f aca="false">IFERROR(MATCH($A3422,'Stock Exchange'!$A$5:$A$2450,0),"")</f>
        <v>1204</v>
      </c>
      <c r="W3422" s="17" t="n">
        <f aca="false">IFERROR(MATCH($A3422,Primary!$A$5:$A$2450,0),"")</f>
        <v>1204</v>
      </c>
    </row>
    <row r="3423" customFormat="false" ht="15" hidden="false" customHeight="false" outlineLevel="0" collapsed="false">
      <c r="A3423" s="16" t="n">
        <f aca="false">Total!A3423</f>
        <v>41985</v>
      </c>
      <c r="B3423" s="17" t="n">
        <f aca="false">YEAR(A3423)</f>
        <v>2014</v>
      </c>
      <c r="C3423" s="17" t="n">
        <f aca="false">MONTH(A3423)</f>
        <v>12</v>
      </c>
      <c r="D3423" s="6" t="str">
        <f aca="false">IF(MONTH(A3423)&gt;=4,"FY "&amp;YEAR(A3423)&amp;"-"&amp;RIGHT(YEAR(A3423)+1,2),"FY "&amp;(YEAR(A3423)-1)&amp;"-"&amp;RIGHT(YEAR(A3423),2))</f>
        <v>FY 2014-15</v>
      </c>
      <c r="E3423" s="6" t="str">
        <f aca="false">IF(AND(V3423&lt;&gt;"",W3423&lt;&gt;""),"Yes","No")</f>
        <v>Yes</v>
      </c>
      <c r="F3423" s="18" t="n">
        <f aca="false">Total!F3423</f>
        <v>3837.77</v>
      </c>
      <c r="G3423" s="18" t="n">
        <f aca="false">Total!G3423</f>
        <v>4450.98</v>
      </c>
      <c r="H3423" s="18" t="n">
        <f aca="false">Total!H3423</f>
        <v>-613.21</v>
      </c>
      <c r="I3423" s="18" t="n">
        <f aca="false">Total!I3423</f>
        <v>-98.58</v>
      </c>
      <c r="J3423" s="18" t="n">
        <f aca="false">IF($V3423="","",INDEX('Stock Exchange'!F$5:F$2450,$V3423))</f>
        <v>3733.03</v>
      </c>
      <c r="K3423" s="18" t="n">
        <f aca="false">IF($V3423="","",INDEX('Stock Exchange'!G$5:G$2450,$V3423))</f>
        <v>4450.98</v>
      </c>
      <c r="L3423" s="18" t="n">
        <f aca="false">IF($V3423="","",INDEX('Stock Exchange'!H$5:H$2450,$V3423))</f>
        <v>-717.95</v>
      </c>
      <c r="M3423" s="18" t="n">
        <f aca="false">IF($V3423="","",INDEX('Stock Exchange'!I$5:I$2450,$V3423))</f>
        <v>-115.42</v>
      </c>
      <c r="N3423" s="18" t="n">
        <f aca="false">IF($W3423="","",INDEX(Primary!F$5:F$2450,$W3423))</f>
        <v>104.74</v>
      </c>
      <c r="O3423" s="18" t="n">
        <f aca="false">IF($W3423="","",INDEX(Primary!G$5:G$2450,$W3423))</f>
        <v>0</v>
      </c>
      <c r="P3423" s="18" t="n">
        <f aca="false">IF($W3423="","",INDEX(Primary!H$5:H$2450,$W3423))</f>
        <v>104.74</v>
      </c>
      <c r="Q3423" s="18" t="n">
        <f aca="false">IF($W3423="","",INDEX(Primary!I$5:I$2450,$W3423))</f>
        <v>16.84</v>
      </c>
      <c r="R3423" s="19" t="n">
        <f aca="false">IF($E3423="Yes",L3423+P3423,"")</f>
        <v>-613.21</v>
      </c>
      <c r="S3423" s="19" t="n">
        <f aca="false">IF($E3423="Yes",H3423-R3423,"")</f>
        <v>0</v>
      </c>
      <c r="T3423" s="6" t="str">
        <f aca="false">IF($E3423="Yes",IF(ROUND(ABS(S3423),2)&lt;=$T$2,"OK","CHECK"),"n/a")</f>
        <v>OK</v>
      </c>
      <c r="U3423" s="20" t="n">
        <f aca="false">Total!J3423</f>
        <v>62.2059</v>
      </c>
      <c r="V3423" s="17" t="n">
        <f aca="false">IFERROR(MATCH($A3423,'Stock Exchange'!$A$5:$A$2450,0),"")</f>
        <v>1205</v>
      </c>
      <c r="W3423" s="17" t="n">
        <f aca="false">IFERROR(MATCH($A3423,Primary!$A$5:$A$2450,0),"")</f>
        <v>1205</v>
      </c>
    </row>
    <row r="3424" customFormat="false" ht="15" hidden="false" customHeight="false" outlineLevel="0" collapsed="false">
      <c r="A3424" s="16" t="n">
        <f aca="false">Total!A3424</f>
        <v>41988</v>
      </c>
      <c r="B3424" s="17" t="n">
        <f aca="false">YEAR(A3424)</f>
        <v>2014</v>
      </c>
      <c r="C3424" s="17" t="n">
        <f aca="false">MONTH(A3424)</f>
        <v>12</v>
      </c>
      <c r="D3424" s="6" t="str">
        <f aca="false">IF(MONTH(A3424)&gt;=4,"FY "&amp;YEAR(A3424)&amp;"-"&amp;RIGHT(YEAR(A3424)+1,2),"FY "&amp;(YEAR(A3424)-1)&amp;"-"&amp;RIGHT(YEAR(A3424),2))</f>
        <v>FY 2014-15</v>
      </c>
      <c r="E3424" s="6" t="str">
        <f aca="false">IF(AND(V3424&lt;&gt;"",W3424&lt;&gt;""),"Yes","No")</f>
        <v>Yes</v>
      </c>
      <c r="F3424" s="18" t="n">
        <f aca="false">Total!F3424</f>
        <v>3261.7</v>
      </c>
      <c r="G3424" s="18" t="n">
        <f aca="false">Total!G3424</f>
        <v>4065.63</v>
      </c>
      <c r="H3424" s="18" t="n">
        <f aca="false">Total!H3424</f>
        <v>-803.93</v>
      </c>
      <c r="I3424" s="18" t="n">
        <f aca="false">Total!I3424</f>
        <v>-128.75</v>
      </c>
      <c r="J3424" s="18" t="n">
        <f aca="false">IF($V3424="","",INDEX('Stock Exchange'!F$5:F$2450,$V3424))</f>
        <v>3251.48</v>
      </c>
      <c r="K3424" s="18" t="n">
        <f aca="false">IF($V3424="","",INDEX('Stock Exchange'!G$5:G$2450,$V3424))</f>
        <v>4064.83</v>
      </c>
      <c r="L3424" s="18" t="n">
        <f aca="false">IF($V3424="","",INDEX('Stock Exchange'!H$5:H$2450,$V3424))</f>
        <v>-813.35</v>
      </c>
      <c r="M3424" s="18" t="n">
        <f aca="false">IF($V3424="","",INDEX('Stock Exchange'!I$5:I$2450,$V3424))</f>
        <v>-130.26</v>
      </c>
      <c r="N3424" s="18" t="n">
        <f aca="false">IF($W3424="","",INDEX(Primary!F$5:F$2450,$W3424))</f>
        <v>10.22</v>
      </c>
      <c r="O3424" s="18" t="n">
        <f aca="false">IF($W3424="","",INDEX(Primary!G$5:G$2450,$W3424))</f>
        <v>0.8</v>
      </c>
      <c r="P3424" s="18" t="n">
        <f aca="false">IF($W3424="","",INDEX(Primary!H$5:H$2450,$W3424))</f>
        <v>9.42</v>
      </c>
      <c r="Q3424" s="18" t="n">
        <f aca="false">IF($W3424="","",INDEX(Primary!I$5:I$2450,$W3424))</f>
        <v>1.51</v>
      </c>
      <c r="R3424" s="19" t="n">
        <f aca="false">IF($E3424="Yes",L3424+P3424,"")</f>
        <v>-803.93</v>
      </c>
      <c r="S3424" s="19" t="n">
        <f aca="false">IF($E3424="Yes",H3424-R3424,"")</f>
        <v>0</v>
      </c>
      <c r="T3424" s="6" t="str">
        <f aca="false">IF($E3424="Yes",IF(ROUND(ABS(S3424),2)&lt;=$T$2,"OK","CHECK"),"n/a")</f>
        <v>OK</v>
      </c>
      <c r="U3424" s="20" t="n">
        <f aca="false">Total!J3424</f>
        <v>62.4422</v>
      </c>
      <c r="V3424" s="17" t="n">
        <f aca="false">IFERROR(MATCH($A3424,'Stock Exchange'!$A$5:$A$2450,0),"")</f>
        <v>1206</v>
      </c>
      <c r="W3424" s="17" t="n">
        <f aca="false">IFERROR(MATCH($A3424,Primary!$A$5:$A$2450,0),"")</f>
        <v>1206</v>
      </c>
    </row>
    <row r="3425" customFormat="false" ht="15" hidden="false" customHeight="false" outlineLevel="0" collapsed="false">
      <c r="A3425" s="16" t="n">
        <f aca="false">Total!A3425</f>
        <v>41989</v>
      </c>
      <c r="B3425" s="17" t="n">
        <f aca="false">YEAR(A3425)</f>
        <v>2014</v>
      </c>
      <c r="C3425" s="17" t="n">
        <f aca="false">MONTH(A3425)</f>
        <v>12</v>
      </c>
      <c r="D3425" s="6" t="str">
        <f aca="false">IF(MONTH(A3425)&gt;=4,"FY "&amp;YEAR(A3425)&amp;"-"&amp;RIGHT(YEAR(A3425)+1,2),"FY "&amp;(YEAR(A3425)-1)&amp;"-"&amp;RIGHT(YEAR(A3425),2))</f>
        <v>FY 2014-15</v>
      </c>
      <c r="E3425" s="6" t="str">
        <f aca="false">IF(AND(V3425&lt;&gt;"",W3425&lt;&gt;""),"Yes","No")</f>
        <v>Yes</v>
      </c>
      <c r="F3425" s="18" t="n">
        <f aca="false">Total!F3425</f>
        <v>3333.39</v>
      </c>
      <c r="G3425" s="18" t="n">
        <f aca="false">Total!G3425</f>
        <v>3731.1</v>
      </c>
      <c r="H3425" s="18" t="n">
        <f aca="false">Total!H3425</f>
        <v>-397.71</v>
      </c>
      <c r="I3425" s="18" t="n">
        <f aca="false">Total!I3425</f>
        <v>-63.48</v>
      </c>
      <c r="J3425" s="18" t="n">
        <f aca="false">IF($V3425="","",INDEX('Stock Exchange'!F$5:F$2450,$V3425))</f>
        <v>3299.59</v>
      </c>
      <c r="K3425" s="18" t="n">
        <f aca="false">IF($V3425="","",INDEX('Stock Exchange'!G$5:G$2450,$V3425))</f>
        <v>3731.1</v>
      </c>
      <c r="L3425" s="18" t="n">
        <f aca="false">IF($V3425="","",INDEX('Stock Exchange'!H$5:H$2450,$V3425))</f>
        <v>-431.51</v>
      </c>
      <c r="M3425" s="18" t="n">
        <f aca="false">IF($V3425="","",INDEX('Stock Exchange'!I$5:I$2450,$V3425))</f>
        <v>-68.87</v>
      </c>
      <c r="N3425" s="18" t="n">
        <f aca="false">IF($W3425="","",INDEX(Primary!F$5:F$2450,$W3425))</f>
        <v>33.8</v>
      </c>
      <c r="O3425" s="18" t="n">
        <f aca="false">IF($W3425="","",INDEX(Primary!G$5:G$2450,$W3425))</f>
        <v>0</v>
      </c>
      <c r="P3425" s="18" t="n">
        <f aca="false">IF($W3425="","",INDEX(Primary!H$5:H$2450,$W3425))</f>
        <v>33.8</v>
      </c>
      <c r="Q3425" s="18" t="n">
        <f aca="false">IF($W3425="","",INDEX(Primary!I$5:I$2450,$W3425))</f>
        <v>5.39</v>
      </c>
      <c r="R3425" s="19" t="n">
        <f aca="false">IF($E3425="Yes",L3425+P3425,"")</f>
        <v>-397.71</v>
      </c>
      <c r="S3425" s="19" t="n">
        <f aca="false">IF($E3425="Yes",H3425-R3425,"")</f>
        <v>0</v>
      </c>
      <c r="T3425" s="6" t="str">
        <f aca="false">IF($E3425="Yes",IF(ROUND(ABS(S3425),2)&lt;=$T$2,"OK","CHECK"),"n/a")</f>
        <v>OK</v>
      </c>
      <c r="U3425" s="20" t="n">
        <f aca="false">Total!J3425</f>
        <v>62.6529</v>
      </c>
      <c r="V3425" s="17" t="n">
        <f aca="false">IFERROR(MATCH($A3425,'Stock Exchange'!$A$5:$A$2450,0),"")</f>
        <v>1207</v>
      </c>
      <c r="W3425" s="17" t="n">
        <f aca="false">IFERROR(MATCH($A3425,Primary!$A$5:$A$2450,0),"")</f>
        <v>1207</v>
      </c>
    </row>
    <row r="3426" customFormat="false" ht="15" hidden="false" customHeight="false" outlineLevel="0" collapsed="false">
      <c r="A3426" s="16" t="n">
        <f aca="false">Total!A3426</f>
        <v>41990</v>
      </c>
      <c r="B3426" s="17" t="n">
        <f aca="false">YEAR(A3426)</f>
        <v>2014</v>
      </c>
      <c r="C3426" s="17" t="n">
        <f aca="false">MONTH(A3426)</f>
        <v>12</v>
      </c>
      <c r="D3426" s="6" t="str">
        <f aca="false">IF(MONTH(A3426)&gt;=4,"FY "&amp;YEAR(A3426)&amp;"-"&amp;RIGHT(YEAR(A3426)+1,2),"FY "&amp;(YEAR(A3426)-1)&amp;"-"&amp;RIGHT(YEAR(A3426),2))</f>
        <v>FY 2014-15</v>
      </c>
      <c r="E3426" s="6" t="str">
        <f aca="false">IF(AND(V3426&lt;&gt;"",W3426&lt;&gt;""),"Yes","No")</f>
        <v>Yes</v>
      </c>
      <c r="F3426" s="18" t="n">
        <f aca="false">Total!F3426</f>
        <v>4031.64</v>
      </c>
      <c r="G3426" s="18" t="n">
        <f aca="false">Total!G3426</f>
        <v>5240.29</v>
      </c>
      <c r="H3426" s="18" t="n">
        <f aca="false">Total!H3426</f>
        <v>-1208.65</v>
      </c>
      <c r="I3426" s="18" t="n">
        <f aca="false">Total!I3426</f>
        <v>-190.6</v>
      </c>
      <c r="J3426" s="18" t="n">
        <f aca="false">IF($V3426="","",INDEX('Stock Exchange'!F$5:F$2450,$V3426))</f>
        <v>3999.62</v>
      </c>
      <c r="K3426" s="18" t="n">
        <f aca="false">IF($V3426="","",INDEX('Stock Exchange'!G$5:G$2450,$V3426))</f>
        <v>5240.29</v>
      </c>
      <c r="L3426" s="18" t="n">
        <f aca="false">IF($V3426="","",INDEX('Stock Exchange'!H$5:H$2450,$V3426))</f>
        <v>-1240.67</v>
      </c>
      <c r="M3426" s="18" t="n">
        <f aca="false">IF($V3426="","",INDEX('Stock Exchange'!I$5:I$2450,$V3426))</f>
        <v>-195.65</v>
      </c>
      <c r="N3426" s="18" t="n">
        <f aca="false">IF($W3426="","",INDEX(Primary!F$5:F$2450,$W3426))</f>
        <v>32.02</v>
      </c>
      <c r="O3426" s="18" t="n">
        <f aca="false">IF($W3426="","",INDEX(Primary!G$5:G$2450,$W3426))</f>
        <v>0</v>
      </c>
      <c r="P3426" s="18" t="n">
        <f aca="false">IF($W3426="","",INDEX(Primary!H$5:H$2450,$W3426))</f>
        <v>32.02</v>
      </c>
      <c r="Q3426" s="18" t="n">
        <f aca="false">IF($W3426="","",INDEX(Primary!I$5:I$2450,$W3426))</f>
        <v>5.05</v>
      </c>
      <c r="R3426" s="19" t="n">
        <f aca="false">IF($E3426="Yes",L3426+P3426,"")</f>
        <v>-1208.65</v>
      </c>
      <c r="S3426" s="19" t="n">
        <f aca="false">IF($E3426="Yes",H3426-R3426,"")</f>
        <v>0</v>
      </c>
      <c r="T3426" s="6" t="str">
        <f aca="false">IF($E3426="Yes",IF(ROUND(ABS(S3426),2)&lt;=$T$2,"OK","CHECK"),"n/a")</f>
        <v>OK</v>
      </c>
      <c r="U3426" s="20" t="n">
        <f aca="false">Total!J3426</f>
        <v>63.4135</v>
      </c>
      <c r="V3426" s="17" t="n">
        <f aca="false">IFERROR(MATCH($A3426,'Stock Exchange'!$A$5:$A$2450,0),"")</f>
        <v>1208</v>
      </c>
      <c r="W3426" s="17" t="n">
        <f aca="false">IFERROR(MATCH($A3426,Primary!$A$5:$A$2450,0),"")</f>
        <v>1208</v>
      </c>
    </row>
    <row r="3427" customFormat="false" ht="15" hidden="false" customHeight="false" outlineLevel="0" collapsed="false">
      <c r="A3427" s="16" t="n">
        <f aca="false">Total!A3427</f>
        <v>41991</v>
      </c>
      <c r="B3427" s="17" t="n">
        <f aca="false">YEAR(A3427)</f>
        <v>2014</v>
      </c>
      <c r="C3427" s="17" t="n">
        <f aca="false">MONTH(A3427)</f>
        <v>12</v>
      </c>
      <c r="D3427" s="6" t="str">
        <f aca="false">IF(MONTH(A3427)&gt;=4,"FY "&amp;YEAR(A3427)&amp;"-"&amp;RIGHT(YEAR(A3427)+1,2),"FY "&amp;(YEAR(A3427)-1)&amp;"-"&amp;RIGHT(YEAR(A3427),2))</f>
        <v>FY 2014-15</v>
      </c>
      <c r="E3427" s="6" t="str">
        <f aca="false">IF(AND(V3427&lt;&gt;"",W3427&lt;&gt;""),"Yes","No")</f>
        <v>Yes</v>
      </c>
      <c r="F3427" s="18" t="n">
        <f aca="false">Total!F3427</f>
        <v>4468.12</v>
      </c>
      <c r="G3427" s="18" t="n">
        <f aca="false">Total!G3427</f>
        <v>6078.97</v>
      </c>
      <c r="H3427" s="18" t="n">
        <f aca="false">Total!H3427</f>
        <v>-1610.85</v>
      </c>
      <c r="I3427" s="18" t="n">
        <f aca="false">Total!I3427</f>
        <v>-253.36</v>
      </c>
      <c r="J3427" s="18" t="n">
        <f aca="false">IF($V3427="","",INDEX('Stock Exchange'!F$5:F$2450,$V3427))</f>
        <v>4460.83</v>
      </c>
      <c r="K3427" s="18" t="n">
        <f aca="false">IF($V3427="","",INDEX('Stock Exchange'!G$5:G$2450,$V3427))</f>
        <v>6078.82</v>
      </c>
      <c r="L3427" s="18" t="n">
        <f aca="false">IF($V3427="","",INDEX('Stock Exchange'!H$5:H$2450,$V3427))</f>
        <v>-1617.99</v>
      </c>
      <c r="M3427" s="18" t="n">
        <f aca="false">IF($V3427="","",INDEX('Stock Exchange'!I$5:I$2450,$V3427))</f>
        <v>-254.48</v>
      </c>
      <c r="N3427" s="18" t="n">
        <f aca="false">IF($W3427="","",INDEX(Primary!F$5:F$2450,$W3427))</f>
        <v>7.29</v>
      </c>
      <c r="O3427" s="18" t="n">
        <f aca="false">IF($W3427="","",INDEX(Primary!G$5:G$2450,$W3427))</f>
        <v>0.15</v>
      </c>
      <c r="P3427" s="18" t="n">
        <f aca="false">IF($W3427="","",INDEX(Primary!H$5:H$2450,$W3427))</f>
        <v>7.14</v>
      </c>
      <c r="Q3427" s="18" t="n">
        <f aca="false">IF($W3427="","",INDEX(Primary!I$5:I$2450,$W3427))</f>
        <v>1.12</v>
      </c>
      <c r="R3427" s="19" t="n">
        <f aca="false">IF($E3427="Yes",L3427+P3427,"")</f>
        <v>-1610.85</v>
      </c>
      <c r="S3427" s="19" t="n">
        <f aca="false">IF($E3427="Yes",H3427-R3427,"")</f>
        <v>0</v>
      </c>
      <c r="T3427" s="6" t="str">
        <f aca="false">IF($E3427="Yes",IF(ROUND(ABS(S3427),2)&lt;=$T$2,"OK","CHECK"),"n/a")</f>
        <v>OK</v>
      </c>
      <c r="U3427" s="20" t="n">
        <f aca="false">Total!J3427</f>
        <v>63.5813</v>
      </c>
      <c r="V3427" s="17" t="n">
        <f aca="false">IFERROR(MATCH($A3427,'Stock Exchange'!$A$5:$A$2450,0),"")</f>
        <v>1209</v>
      </c>
      <c r="W3427" s="17" t="n">
        <f aca="false">IFERROR(MATCH($A3427,Primary!$A$5:$A$2450,0),"")</f>
        <v>1209</v>
      </c>
    </row>
    <row r="3428" customFormat="false" ht="15" hidden="false" customHeight="false" outlineLevel="0" collapsed="false">
      <c r="A3428" s="16" t="n">
        <f aca="false">Total!A3428</f>
        <v>41992</v>
      </c>
      <c r="B3428" s="17" t="n">
        <f aca="false">YEAR(A3428)</f>
        <v>2014</v>
      </c>
      <c r="C3428" s="17" t="n">
        <f aca="false">MONTH(A3428)</f>
        <v>12</v>
      </c>
      <c r="D3428" s="6" t="str">
        <f aca="false">IF(MONTH(A3428)&gt;=4,"FY "&amp;YEAR(A3428)&amp;"-"&amp;RIGHT(YEAR(A3428)+1,2),"FY "&amp;(YEAR(A3428)-1)&amp;"-"&amp;RIGHT(YEAR(A3428),2))</f>
        <v>FY 2014-15</v>
      </c>
      <c r="E3428" s="6" t="str">
        <f aca="false">IF(AND(V3428&lt;&gt;"",W3428&lt;&gt;""),"Yes","No")</f>
        <v>Yes</v>
      </c>
      <c r="F3428" s="18" t="n">
        <f aca="false">Total!F3428</f>
        <v>3582.26</v>
      </c>
      <c r="G3428" s="18" t="n">
        <f aca="false">Total!G3428</f>
        <v>4399.98</v>
      </c>
      <c r="H3428" s="18" t="n">
        <f aca="false">Total!H3428</f>
        <v>-817.72</v>
      </c>
      <c r="I3428" s="18" t="n">
        <f aca="false">Total!I3428</f>
        <v>-129.15</v>
      </c>
      <c r="J3428" s="18" t="n">
        <f aca="false">IF($V3428="","",INDEX('Stock Exchange'!F$5:F$2450,$V3428))</f>
        <v>3577.1</v>
      </c>
      <c r="K3428" s="18" t="n">
        <f aca="false">IF($V3428="","",INDEX('Stock Exchange'!G$5:G$2450,$V3428))</f>
        <v>4399.98</v>
      </c>
      <c r="L3428" s="18" t="n">
        <f aca="false">IF($V3428="","",INDEX('Stock Exchange'!H$5:H$2450,$V3428))</f>
        <v>-822.88</v>
      </c>
      <c r="M3428" s="18" t="n">
        <f aca="false">IF($V3428="","",INDEX('Stock Exchange'!I$5:I$2450,$V3428))</f>
        <v>-129.96</v>
      </c>
      <c r="N3428" s="18" t="n">
        <f aca="false">IF($W3428="","",INDEX(Primary!F$5:F$2450,$W3428))</f>
        <v>5.16</v>
      </c>
      <c r="O3428" s="18" t="n">
        <f aca="false">IF($W3428="","",INDEX(Primary!G$5:G$2450,$W3428))</f>
        <v>0</v>
      </c>
      <c r="P3428" s="18" t="n">
        <f aca="false">IF($W3428="","",INDEX(Primary!H$5:H$2450,$W3428))</f>
        <v>5.16</v>
      </c>
      <c r="Q3428" s="18" t="n">
        <f aca="false">IF($W3428="","",INDEX(Primary!I$5:I$2450,$W3428))</f>
        <v>0.81</v>
      </c>
      <c r="R3428" s="19" t="n">
        <f aca="false">IF($E3428="Yes",L3428+P3428,"")</f>
        <v>-817.72</v>
      </c>
      <c r="S3428" s="19" t="n">
        <f aca="false">IF($E3428="Yes",H3428-R3428,"")</f>
        <v>0</v>
      </c>
      <c r="T3428" s="6" t="str">
        <f aca="false">IF($E3428="Yes",IF(ROUND(ABS(S3428),2)&lt;=$T$2,"OK","CHECK"),"n/a")</f>
        <v>OK</v>
      </c>
      <c r="U3428" s="20" t="n">
        <f aca="false">Total!J3428</f>
        <v>63.3161</v>
      </c>
      <c r="V3428" s="17" t="n">
        <f aca="false">IFERROR(MATCH($A3428,'Stock Exchange'!$A$5:$A$2450,0),"")</f>
        <v>1210</v>
      </c>
      <c r="W3428" s="17" t="n">
        <f aca="false">IFERROR(MATCH($A3428,Primary!$A$5:$A$2450,0),"")</f>
        <v>1210</v>
      </c>
    </row>
    <row r="3429" customFormat="false" ht="15" hidden="false" customHeight="false" outlineLevel="0" collapsed="false">
      <c r="A3429" s="16" t="n">
        <f aca="false">Total!A3429</f>
        <v>41995</v>
      </c>
      <c r="B3429" s="17" t="n">
        <f aca="false">YEAR(A3429)</f>
        <v>2014</v>
      </c>
      <c r="C3429" s="17" t="n">
        <f aca="false">MONTH(A3429)</f>
        <v>12</v>
      </c>
      <c r="D3429" s="6" t="str">
        <f aca="false">IF(MONTH(A3429)&gt;=4,"FY "&amp;YEAR(A3429)&amp;"-"&amp;RIGHT(YEAR(A3429)+1,2),"FY "&amp;(YEAR(A3429)-1)&amp;"-"&amp;RIGHT(YEAR(A3429),2))</f>
        <v>FY 2014-15</v>
      </c>
      <c r="E3429" s="6" t="str">
        <f aca="false">IF(AND(V3429&lt;&gt;"",W3429&lt;&gt;""),"Yes","No")</f>
        <v>Yes</v>
      </c>
      <c r="F3429" s="18" t="n">
        <f aca="false">Total!F3429</f>
        <v>5284.64</v>
      </c>
      <c r="G3429" s="18" t="n">
        <f aca="false">Total!G3429</f>
        <v>5886.98</v>
      </c>
      <c r="H3429" s="18" t="n">
        <f aca="false">Total!H3429</f>
        <v>-602.34</v>
      </c>
      <c r="I3429" s="18" t="n">
        <f aca="false">Total!I3429</f>
        <v>-95.51</v>
      </c>
      <c r="J3429" s="18" t="n">
        <f aca="false">IF($V3429="","",INDEX('Stock Exchange'!F$5:F$2450,$V3429))</f>
        <v>5244.36</v>
      </c>
      <c r="K3429" s="18" t="n">
        <f aca="false">IF($V3429="","",INDEX('Stock Exchange'!G$5:G$2450,$V3429))</f>
        <v>5885.51</v>
      </c>
      <c r="L3429" s="18" t="n">
        <f aca="false">IF($V3429="","",INDEX('Stock Exchange'!H$5:H$2450,$V3429))</f>
        <v>-641.15</v>
      </c>
      <c r="M3429" s="18" t="n">
        <f aca="false">IF($V3429="","",INDEX('Stock Exchange'!I$5:I$2450,$V3429))</f>
        <v>-101.66</v>
      </c>
      <c r="N3429" s="18" t="n">
        <f aca="false">IF($W3429="","",INDEX(Primary!F$5:F$2450,$W3429))</f>
        <v>40.28</v>
      </c>
      <c r="O3429" s="18" t="n">
        <f aca="false">IF($W3429="","",INDEX(Primary!G$5:G$2450,$W3429))</f>
        <v>1.47</v>
      </c>
      <c r="P3429" s="18" t="n">
        <f aca="false">IF($W3429="","",INDEX(Primary!H$5:H$2450,$W3429))</f>
        <v>38.81</v>
      </c>
      <c r="Q3429" s="18" t="n">
        <f aca="false">IF($W3429="","",INDEX(Primary!I$5:I$2450,$W3429))</f>
        <v>6.15</v>
      </c>
      <c r="R3429" s="19" t="n">
        <f aca="false">IF($E3429="Yes",L3429+P3429,"")</f>
        <v>-602.34</v>
      </c>
      <c r="S3429" s="19" t="n">
        <f aca="false">IF($E3429="Yes",H3429-R3429,"")</f>
        <v>0</v>
      </c>
      <c r="T3429" s="6" t="str">
        <f aca="false">IF($E3429="Yes",IF(ROUND(ABS(S3429),2)&lt;=$T$2,"OK","CHECK"),"n/a")</f>
        <v>OK</v>
      </c>
      <c r="U3429" s="20" t="n">
        <f aca="false">Total!J3429</f>
        <v>63.067</v>
      </c>
      <c r="V3429" s="17" t="n">
        <f aca="false">IFERROR(MATCH($A3429,'Stock Exchange'!$A$5:$A$2450,0),"")</f>
        <v>1211</v>
      </c>
      <c r="W3429" s="17" t="n">
        <f aca="false">IFERROR(MATCH($A3429,Primary!$A$5:$A$2450,0),"")</f>
        <v>1211</v>
      </c>
    </row>
    <row r="3430" customFormat="false" ht="15" hidden="false" customHeight="false" outlineLevel="0" collapsed="false">
      <c r="A3430" s="16" t="n">
        <f aca="false">Total!A3430</f>
        <v>41996</v>
      </c>
      <c r="B3430" s="17" t="n">
        <f aca="false">YEAR(A3430)</f>
        <v>2014</v>
      </c>
      <c r="C3430" s="17" t="n">
        <f aca="false">MONTH(A3430)</f>
        <v>12</v>
      </c>
      <c r="D3430" s="6" t="str">
        <f aca="false">IF(MONTH(A3430)&gt;=4,"FY "&amp;YEAR(A3430)&amp;"-"&amp;RIGHT(YEAR(A3430)+1,2),"FY "&amp;(YEAR(A3430)-1)&amp;"-"&amp;RIGHT(YEAR(A3430),2))</f>
        <v>FY 2014-15</v>
      </c>
      <c r="E3430" s="6" t="str">
        <f aca="false">IF(AND(V3430&lt;&gt;"",W3430&lt;&gt;""),"Yes","No")</f>
        <v>Yes</v>
      </c>
      <c r="F3430" s="18" t="n">
        <f aca="false">Total!F3430</f>
        <v>2566.31</v>
      </c>
      <c r="G3430" s="18" t="n">
        <f aca="false">Total!G3430</f>
        <v>2856.25</v>
      </c>
      <c r="H3430" s="18" t="n">
        <f aca="false">Total!H3430</f>
        <v>-289.94</v>
      </c>
      <c r="I3430" s="18" t="n">
        <f aca="false">Total!I3430</f>
        <v>-45.89</v>
      </c>
      <c r="J3430" s="18" t="n">
        <f aca="false">IF($V3430="","",INDEX('Stock Exchange'!F$5:F$2450,$V3430))</f>
        <v>2563.16</v>
      </c>
      <c r="K3430" s="18" t="n">
        <f aca="false">IF($V3430="","",INDEX('Stock Exchange'!G$5:G$2450,$V3430))</f>
        <v>2853.98</v>
      </c>
      <c r="L3430" s="18" t="n">
        <f aca="false">IF($V3430="","",INDEX('Stock Exchange'!H$5:H$2450,$V3430))</f>
        <v>-290.82</v>
      </c>
      <c r="M3430" s="18" t="n">
        <f aca="false">IF($V3430="","",INDEX('Stock Exchange'!I$5:I$2450,$V3430))</f>
        <v>-46.03</v>
      </c>
      <c r="N3430" s="18" t="n">
        <f aca="false">IF($W3430="","",INDEX(Primary!F$5:F$2450,$W3430))</f>
        <v>3.15</v>
      </c>
      <c r="O3430" s="18" t="n">
        <f aca="false">IF($W3430="","",INDEX(Primary!G$5:G$2450,$W3430))</f>
        <v>2.27</v>
      </c>
      <c r="P3430" s="18" t="n">
        <f aca="false">IF($W3430="","",INDEX(Primary!H$5:H$2450,$W3430))</f>
        <v>0.88</v>
      </c>
      <c r="Q3430" s="18" t="n">
        <f aca="false">IF($W3430="","",INDEX(Primary!I$5:I$2450,$W3430))</f>
        <v>0.14</v>
      </c>
      <c r="R3430" s="19" t="n">
        <f aca="false">IF($E3430="Yes",L3430+P3430,"")</f>
        <v>-289.94</v>
      </c>
      <c r="S3430" s="19" t="n">
        <f aca="false">IF($E3430="Yes",H3430-R3430,"")</f>
        <v>0</v>
      </c>
      <c r="T3430" s="6" t="str">
        <f aca="false">IF($E3430="Yes",IF(ROUND(ABS(S3430),2)&lt;=$T$2,"OK","CHECK"),"n/a")</f>
        <v>OK</v>
      </c>
      <c r="U3430" s="20" t="n">
        <f aca="false">Total!J3430</f>
        <v>63.1757</v>
      </c>
      <c r="V3430" s="17" t="n">
        <f aca="false">IFERROR(MATCH($A3430,'Stock Exchange'!$A$5:$A$2450,0),"")</f>
        <v>1212</v>
      </c>
      <c r="W3430" s="17" t="n">
        <f aca="false">IFERROR(MATCH($A3430,Primary!$A$5:$A$2450,0),"")</f>
        <v>1212</v>
      </c>
    </row>
    <row r="3431" customFormat="false" ht="15" hidden="false" customHeight="false" outlineLevel="0" collapsed="false">
      <c r="A3431" s="16" t="n">
        <f aca="false">Total!A3431</f>
        <v>41997</v>
      </c>
      <c r="B3431" s="17" t="n">
        <f aca="false">YEAR(A3431)</f>
        <v>2014</v>
      </c>
      <c r="C3431" s="17" t="n">
        <f aca="false">MONTH(A3431)</f>
        <v>12</v>
      </c>
      <c r="D3431" s="6" t="str">
        <f aca="false">IF(MONTH(A3431)&gt;=4,"FY "&amp;YEAR(A3431)&amp;"-"&amp;RIGHT(YEAR(A3431)+1,2),"FY "&amp;(YEAR(A3431)-1)&amp;"-"&amp;RIGHT(YEAR(A3431),2))</f>
        <v>FY 2014-15</v>
      </c>
      <c r="E3431" s="6" t="str">
        <f aca="false">IF(AND(V3431&lt;&gt;"",W3431&lt;&gt;""),"Yes","No")</f>
        <v>Yes</v>
      </c>
      <c r="F3431" s="18" t="n">
        <f aca="false">Total!F3431</f>
        <v>2167.92</v>
      </c>
      <c r="G3431" s="18" t="n">
        <f aca="false">Total!G3431</f>
        <v>2574.11</v>
      </c>
      <c r="H3431" s="18" t="n">
        <f aca="false">Total!H3431</f>
        <v>-406.19</v>
      </c>
      <c r="I3431" s="18" t="n">
        <f aca="false">Total!I3431</f>
        <v>-64.02</v>
      </c>
      <c r="J3431" s="18" t="n">
        <f aca="false">IF($V3431="","",INDEX('Stock Exchange'!F$5:F$2450,$V3431))</f>
        <v>2167.77</v>
      </c>
      <c r="K3431" s="18" t="n">
        <f aca="false">IF($V3431="","",INDEX('Stock Exchange'!G$5:G$2450,$V3431))</f>
        <v>2573.15</v>
      </c>
      <c r="L3431" s="18" t="n">
        <f aca="false">IF($V3431="","",INDEX('Stock Exchange'!H$5:H$2450,$V3431))</f>
        <v>-405.38</v>
      </c>
      <c r="M3431" s="18" t="n">
        <f aca="false">IF($V3431="","",INDEX('Stock Exchange'!I$5:I$2450,$V3431))</f>
        <v>-63.89</v>
      </c>
      <c r="N3431" s="18" t="n">
        <f aca="false">IF($W3431="","",INDEX(Primary!F$5:F$2450,$W3431))</f>
        <v>0.15</v>
      </c>
      <c r="O3431" s="18" t="n">
        <f aca="false">IF($W3431="","",INDEX(Primary!G$5:G$2450,$W3431))</f>
        <v>0.96</v>
      </c>
      <c r="P3431" s="18" t="n">
        <f aca="false">IF($W3431="","",INDEX(Primary!H$5:H$2450,$W3431))</f>
        <v>-0.81</v>
      </c>
      <c r="Q3431" s="18" t="n">
        <f aca="false">IF($W3431="","",INDEX(Primary!I$5:I$2450,$W3431))</f>
        <v>-0.13</v>
      </c>
      <c r="R3431" s="19" t="n">
        <f aca="false">IF($E3431="Yes",L3431+P3431,"")</f>
        <v>-406.19</v>
      </c>
      <c r="S3431" s="19" t="n">
        <f aca="false">IF($E3431="Yes",H3431-R3431,"")</f>
        <v>0</v>
      </c>
      <c r="T3431" s="6" t="str">
        <f aca="false">IF($E3431="Yes",IF(ROUND(ABS(S3431),2)&lt;=$T$2,"OK","CHECK"),"n/a")</f>
        <v>OK</v>
      </c>
      <c r="U3431" s="20" t="n">
        <f aca="false">Total!J3431</f>
        <v>63.4475</v>
      </c>
      <c r="V3431" s="17" t="n">
        <f aca="false">IFERROR(MATCH($A3431,'Stock Exchange'!$A$5:$A$2450,0),"")</f>
        <v>1213</v>
      </c>
      <c r="W3431" s="17" t="n">
        <f aca="false">IFERROR(MATCH($A3431,Primary!$A$5:$A$2450,0),"")</f>
        <v>1213</v>
      </c>
    </row>
    <row r="3432" customFormat="false" ht="15" hidden="false" customHeight="false" outlineLevel="0" collapsed="false">
      <c r="A3432" s="16" t="n">
        <f aca="false">Total!A3432</f>
        <v>41999</v>
      </c>
      <c r="B3432" s="17" t="n">
        <f aca="false">YEAR(A3432)</f>
        <v>2014</v>
      </c>
      <c r="C3432" s="17" t="n">
        <f aca="false">MONTH(A3432)</f>
        <v>12</v>
      </c>
      <c r="D3432" s="6" t="str">
        <f aca="false">IF(MONTH(A3432)&gt;=4,"FY "&amp;YEAR(A3432)&amp;"-"&amp;RIGHT(YEAR(A3432)+1,2),"FY "&amp;(YEAR(A3432)-1)&amp;"-"&amp;RIGHT(YEAR(A3432),2))</f>
        <v>FY 2014-15</v>
      </c>
      <c r="E3432" s="6" t="str">
        <f aca="false">IF(AND(V3432&lt;&gt;"",W3432&lt;&gt;""),"Yes","No")</f>
        <v>Yes</v>
      </c>
      <c r="F3432" s="18" t="n">
        <f aca="false">Total!F3432</f>
        <v>6315.6</v>
      </c>
      <c r="G3432" s="18" t="n">
        <f aca="false">Total!G3432</f>
        <v>7894.23</v>
      </c>
      <c r="H3432" s="18" t="n">
        <f aca="false">Total!H3432</f>
        <v>-1578.63</v>
      </c>
      <c r="I3432" s="18" t="n">
        <f aca="false">Total!I3432</f>
        <v>-248.76</v>
      </c>
      <c r="J3432" s="18" t="n">
        <f aca="false">IF($V3432="","",INDEX('Stock Exchange'!F$5:F$2450,$V3432))</f>
        <v>6083.88</v>
      </c>
      <c r="K3432" s="18" t="n">
        <f aca="false">IF($V3432="","",INDEX('Stock Exchange'!G$5:G$2450,$V3432))</f>
        <v>7894.23</v>
      </c>
      <c r="L3432" s="18" t="n">
        <f aca="false">IF($V3432="","",INDEX('Stock Exchange'!H$5:H$2450,$V3432))</f>
        <v>-1810.35</v>
      </c>
      <c r="M3432" s="18" t="n">
        <f aca="false">IF($V3432="","",INDEX('Stock Exchange'!I$5:I$2450,$V3432))</f>
        <v>-285.27</v>
      </c>
      <c r="N3432" s="18" t="n">
        <f aca="false">IF($W3432="","",INDEX(Primary!F$5:F$2450,$W3432))</f>
        <v>231.72</v>
      </c>
      <c r="O3432" s="18" t="n">
        <f aca="false">IF($W3432="","",INDEX(Primary!G$5:G$2450,$W3432))</f>
        <v>0</v>
      </c>
      <c r="P3432" s="18" t="n">
        <f aca="false">IF($W3432="","",INDEX(Primary!H$5:H$2450,$W3432))</f>
        <v>231.72</v>
      </c>
      <c r="Q3432" s="18" t="n">
        <f aca="false">IF($W3432="","",INDEX(Primary!I$5:I$2450,$W3432))</f>
        <v>36.51</v>
      </c>
      <c r="R3432" s="19" t="n">
        <f aca="false">IF($E3432="Yes",L3432+P3432,"")</f>
        <v>-1578.63</v>
      </c>
      <c r="S3432" s="19" t="n">
        <f aca="false">IF($E3432="Yes",H3432-R3432,"")</f>
        <v>0</v>
      </c>
      <c r="T3432" s="6" t="str">
        <f aca="false">IF($E3432="Yes",IF(ROUND(ABS(S3432),2)&lt;=$T$2,"OK","CHECK"),"n/a")</f>
        <v>OK</v>
      </c>
      <c r="U3432" s="20" t="n">
        <f aca="false">Total!J3432</f>
        <v>63.4614</v>
      </c>
      <c r="V3432" s="17" t="n">
        <f aca="false">IFERROR(MATCH($A3432,'Stock Exchange'!$A$5:$A$2450,0),"")</f>
        <v>1214</v>
      </c>
      <c r="W3432" s="17" t="n">
        <f aca="false">IFERROR(MATCH($A3432,Primary!$A$5:$A$2450,0),"")</f>
        <v>1214</v>
      </c>
    </row>
    <row r="3433" customFormat="false" ht="15" hidden="false" customHeight="false" outlineLevel="0" collapsed="false">
      <c r="A3433" s="16" t="n">
        <f aca="false">Total!A3433</f>
        <v>42002</v>
      </c>
      <c r="B3433" s="17" t="n">
        <f aca="false">YEAR(A3433)</f>
        <v>2014</v>
      </c>
      <c r="C3433" s="17" t="n">
        <f aca="false">MONTH(A3433)</f>
        <v>12</v>
      </c>
      <c r="D3433" s="6" t="str">
        <f aca="false">IF(MONTH(A3433)&gt;=4,"FY "&amp;YEAR(A3433)&amp;"-"&amp;RIGHT(YEAR(A3433)+1,2),"FY "&amp;(YEAR(A3433)-1)&amp;"-"&amp;RIGHT(YEAR(A3433),2))</f>
        <v>FY 2014-15</v>
      </c>
      <c r="E3433" s="6" t="str">
        <f aca="false">IF(AND(V3433&lt;&gt;"",W3433&lt;&gt;""),"Yes","No")</f>
        <v>Yes</v>
      </c>
      <c r="F3433" s="18" t="n">
        <f aca="false">Total!F3433</f>
        <v>974.33</v>
      </c>
      <c r="G3433" s="18" t="n">
        <f aca="false">Total!G3433</f>
        <v>555.18</v>
      </c>
      <c r="H3433" s="18" t="n">
        <f aca="false">Total!H3433</f>
        <v>419.15</v>
      </c>
      <c r="I3433" s="18" t="n">
        <f aca="false">Total!I3433</f>
        <v>65.87</v>
      </c>
      <c r="J3433" s="18" t="n">
        <f aca="false">IF($V3433="","",INDEX('Stock Exchange'!F$5:F$2450,$V3433))</f>
        <v>601.34</v>
      </c>
      <c r="K3433" s="18" t="n">
        <f aca="false">IF($V3433="","",INDEX('Stock Exchange'!G$5:G$2450,$V3433))</f>
        <v>554.82</v>
      </c>
      <c r="L3433" s="18" t="n">
        <f aca="false">IF($V3433="","",INDEX('Stock Exchange'!H$5:H$2450,$V3433))</f>
        <v>46.52</v>
      </c>
      <c r="M3433" s="18" t="n">
        <f aca="false">IF($V3433="","",INDEX('Stock Exchange'!I$5:I$2450,$V3433))</f>
        <v>7.31</v>
      </c>
      <c r="N3433" s="18" t="n">
        <f aca="false">IF($W3433="","",INDEX(Primary!F$5:F$2450,$W3433))</f>
        <v>372.99</v>
      </c>
      <c r="O3433" s="18" t="n">
        <f aca="false">IF($W3433="","",INDEX(Primary!G$5:G$2450,$W3433))</f>
        <v>0.36</v>
      </c>
      <c r="P3433" s="18" t="n">
        <f aca="false">IF($W3433="","",INDEX(Primary!H$5:H$2450,$W3433))</f>
        <v>372.63</v>
      </c>
      <c r="Q3433" s="18" t="n">
        <f aca="false">IF($W3433="","",INDEX(Primary!I$5:I$2450,$W3433))</f>
        <v>58.56</v>
      </c>
      <c r="R3433" s="19" t="n">
        <f aca="false">IF($E3433="Yes",L3433+P3433,"")</f>
        <v>419.15</v>
      </c>
      <c r="S3433" s="19" t="n">
        <f aca="false">IF($E3433="Yes",H3433-R3433,"")</f>
        <v>0</v>
      </c>
      <c r="T3433" s="6" t="str">
        <f aca="false">IF($E3433="Yes",IF(ROUND(ABS(S3433),2)&lt;=$T$2,"OK","CHECK"),"n/a")</f>
        <v>OK</v>
      </c>
      <c r="U3433" s="20" t="n">
        <f aca="false">Total!J3433</f>
        <v>63.6355</v>
      </c>
      <c r="V3433" s="17" t="n">
        <f aca="false">IFERROR(MATCH($A3433,'Stock Exchange'!$A$5:$A$2450,0),"")</f>
        <v>1215</v>
      </c>
      <c r="W3433" s="17" t="n">
        <f aca="false">IFERROR(MATCH($A3433,Primary!$A$5:$A$2450,0),"")</f>
        <v>1215</v>
      </c>
    </row>
    <row r="3434" customFormat="false" ht="15" hidden="false" customHeight="false" outlineLevel="0" collapsed="false">
      <c r="A3434" s="16" t="n">
        <f aca="false">Total!A3434</f>
        <v>42003</v>
      </c>
      <c r="B3434" s="17" t="n">
        <f aca="false">YEAR(A3434)</f>
        <v>2014</v>
      </c>
      <c r="C3434" s="17" t="n">
        <f aca="false">MONTH(A3434)</f>
        <v>12</v>
      </c>
      <c r="D3434" s="6" t="str">
        <f aca="false">IF(MONTH(A3434)&gt;=4,"FY "&amp;YEAR(A3434)&amp;"-"&amp;RIGHT(YEAR(A3434)+1,2),"FY "&amp;(YEAR(A3434)-1)&amp;"-"&amp;RIGHT(YEAR(A3434),2))</f>
        <v>FY 2014-15</v>
      </c>
      <c r="E3434" s="6" t="str">
        <f aca="false">IF(AND(V3434&lt;&gt;"",W3434&lt;&gt;""),"Yes","No")</f>
        <v>Yes</v>
      </c>
      <c r="F3434" s="18" t="n">
        <f aca="false">Total!F3434</f>
        <v>1419.07</v>
      </c>
      <c r="G3434" s="18" t="n">
        <f aca="false">Total!G3434</f>
        <v>1637.23</v>
      </c>
      <c r="H3434" s="18" t="n">
        <f aca="false">Total!H3434</f>
        <v>-218.16</v>
      </c>
      <c r="I3434" s="18" t="n">
        <f aca="false">Total!I3434</f>
        <v>-34.28</v>
      </c>
      <c r="J3434" s="18" t="n">
        <f aca="false">IF($V3434="","",INDEX('Stock Exchange'!F$5:F$2450,$V3434))</f>
        <v>1419</v>
      </c>
      <c r="K3434" s="18" t="n">
        <f aca="false">IF($V3434="","",INDEX('Stock Exchange'!G$5:G$2450,$V3434))</f>
        <v>1581.74</v>
      </c>
      <c r="L3434" s="18" t="n">
        <f aca="false">IF($V3434="","",INDEX('Stock Exchange'!H$5:H$2450,$V3434))</f>
        <v>-162.74</v>
      </c>
      <c r="M3434" s="18" t="n">
        <f aca="false">IF($V3434="","",INDEX('Stock Exchange'!I$5:I$2450,$V3434))</f>
        <v>-25.57</v>
      </c>
      <c r="N3434" s="18" t="n">
        <f aca="false">IF($W3434="","",INDEX(Primary!F$5:F$2450,$W3434))</f>
        <v>0.07</v>
      </c>
      <c r="O3434" s="18" t="n">
        <f aca="false">IF($W3434="","",INDEX(Primary!G$5:G$2450,$W3434))</f>
        <v>55.49</v>
      </c>
      <c r="P3434" s="18" t="n">
        <f aca="false">IF($W3434="","",INDEX(Primary!H$5:H$2450,$W3434))</f>
        <v>-55.42</v>
      </c>
      <c r="Q3434" s="18" t="n">
        <f aca="false">IF($W3434="","",INDEX(Primary!I$5:I$2450,$W3434))</f>
        <v>-8.71</v>
      </c>
      <c r="R3434" s="19" t="n">
        <f aca="false">IF($E3434="Yes",L3434+P3434,"")</f>
        <v>-218.16</v>
      </c>
      <c r="S3434" s="19" t="n">
        <f aca="false">IF($E3434="Yes",H3434-R3434,"")</f>
        <v>0</v>
      </c>
      <c r="T3434" s="6" t="str">
        <f aca="false">IF($E3434="Yes",IF(ROUND(ABS(S3434),2)&lt;=$T$2,"OK","CHECK"),"n/a")</f>
        <v>OK</v>
      </c>
      <c r="U3434" s="20" t="n">
        <f aca="false">Total!J3434</f>
        <v>63.6539</v>
      </c>
      <c r="V3434" s="17" t="n">
        <f aca="false">IFERROR(MATCH($A3434,'Stock Exchange'!$A$5:$A$2450,0),"")</f>
        <v>1216</v>
      </c>
      <c r="W3434" s="17" t="n">
        <f aca="false">IFERROR(MATCH($A3434,Primary!$A$5:$A$2450,0),"")</f>
        <v>1216</v>
      </c>
    </row>
    <row r="3435" customFormat="false" ht="15" hidden="false" customHeight="false" outlineLevel="0" collapsed="false">
      <c r="A3435" s="16" t="n">
        <f aca="false">Total!A3435</f>
        <v>42004</v>
      </c>
      <c r="B3435" s="17" t="n">
        <f aca="false">YEAR(A3435)</f>
        <v>2014</v>
      </c>
      <c r="C3435" s="17" t="n">
        <f aca="false">MONTH(A3435)</f>
        <v>12</v>
      </c>
      <c r="D3435" s="6" t="str">
        <f aca="false">IF(MONTH(A3435)&gt;=4,"FY "&amp;YEAR(A3435)&amp;"-"&amp;RIGHT(YEAR(A3435)+1,2),"FY "&amp;(YEAR(A3435)-1)&amp;"-"&amp;RIGHT(YEAR(A3435),2))</f>
        <v>FY 2014-15</v>
      </c>
      <c r="E3435" s="6" t="str">
        <f aca="false">IF(AND(V3435&lt;&gt;"",W3435&lt;&gt;""),"Yes","No")</f>
        <v>Yes</v>
      </c>
      <c r="F3435" s="18" t="n">
        <f aca="false">Total!F3435</f>
        <v>1680.72</v>
      </c>
      <c r="G3435" s="18" t="n">
        <f aca="false">Total!G3435</f>
        <v>1398.97</v>
      </c>
      <c r="H3435" s="18" t="n">
        <f aca="false">Total!H3435</f>
        <v>281.75</v>
      </c>
      <c r="I3435" s="18" t="n">
        <f aca="false">Total!I3435</f>
        <v>44.2</v>
      </c>
      <c r="J3435" s="18" t="n">
        <f aca="false">IF($V3435="","",INDEX('Stock Exchange'!F$5:F$2450,$V3435))</f>
        <v>1679.59</v>
      </c>
      <c r="K3435" s="18" t="n">
        <f aca="false">IF($V3435="","",INDEX('Stock Exchange'!G$5:G$2450,$V3435))</f>
        <v>1398.97</v>
      </c>
      <c r="L3435" s="18" t="n">
        <f aca="false">IF($V3435="","",INDEX('Stock Exchange'!H$5:H$2450,$V3435))</f>
        <v>280.62</v>
      </c>
      <c r="M3435" s="18" t="n">
        <f aca="false">IF($V3435="","",INDEX('Stock Exchange'!I$5:I$2450,$V3435))</f>
        <v>44.02</v>
      </c>
      <c r="N3435" s="18" t="n">
        <f aca="false">IF($W3435="","",INDEX(Primary!F$5:F$2450,$W3435))</f>
        <v>1.13</v>
      </c>
      <c r="O3435" s="18" t="n">
        <f aca="false">IF($W3435="","",INDEX(Primary!G$5:G$2450,$W3435))</f>
        <v>0</v>
      </c>
      <c r="P3435" s="18" t="n">
        <f aca="false">IF($W3435="","",INDEX(Primary!H$5:H$2450,$W3435))</f>
        <v>1.13</v>
      </c>
      <c r="Q3435" s="18" t="n">
        <f aca="false">IF($W3435="","",INDEX(Primary!I$5:I$2450,$W3435))</f>
        <v>0.18</v>
      </c>
      <c r="R3435" s="19" t="n">
        <f aca="false">IF($E3435="Yes",L3435+P3435,"")</f>
        <v>281.75</v>
      </c>
      <c r="S3435" s="19" t="n">
        <f aca="false">IF($E3435="Yes",H3435-R3435,"")</f>
        <v>0</v>
      </c>
      <c r="T3435" s="6" t="str">
        <f aca="false">IF($E3435="Yes",IF(ROUND(ABS(S3435),2)&lt;=$T$2,"OK","CHECK"),"n/a")</f>
        <v>OK</v>
      </c>
      <c r="U3435" s="20" t="n">
        <f aca="false">Total!J3435</f>
        <v>63.7498</v>
      </c>
      <c r="V3435" s="17" t="n">
        <f aca="false">IFERROR(MATCH($A3435,'Stock Exchange'!$A$5:$A$2450,0),"")</f>
        <v>1217</v>
      </c>
      <c r="W3435" s="17" t="n">
        <f aca="false">IFERROR(MATCH($A3435,Primary!$A$5:$A$2450,0),"")</f>
        <v>1217</v>
      </c>
    </row>
    <row r="3436" customFormat="false" ht="15" hidden="false" customHeight="false" outlineLevel="0" collapsed="false">
      <c r="A3436" s="16" t="n">
        <f aca="false">Total!A3436</f>
        <v>42005</v>
      </c>
      <c r="B3436" s="17" t="n">
        <f aca="false">YEAR(A3436)</f>
        <v>2015</v>
      </c>
      <c r="C3436" s="17" t="n">
        <f aca="false">MONTH(A3436)</f>
        <v>1</v>
      </c>
      <c r="D3436" s="6" t="str">
        <f aca="false">IF(MONTH(A3436)&gt;=4,"FY "&amp;YEAR(A3436)&amp;"-"&amp;RIGHT(YEAR(A3436)+1,2),"FY "&amp;(YEAR(A3436)-1)&amp;"-"&amp;RIGHT(YEAR(A3436),2))</f>
        <v>FY 2014-15</v>
      </c>
      <c r="E3436" s="6" t="str">
        <f aca="false">IF(AND(V3436&lt;&gt;"",W3436&lt;&gt;""),"Yes","No")</f>
        <v>Yes</v>
      </c>
      <c r="F3436" s="18" t="n">
        <f aca="false">Total!F3436</f>
        <v>2416.79</v>
      </c>
      <c r="G3436" s="18" t="n">
        <f aca="false">Total!G3436</f>
        <v>1861.75</v>
      </c>
      <c r="H3436" s="18" t="n">
        <f aca="false">Total!H3436</f>
        <v>555.04</v>
      </c>
      <c r="I3436" s="18" t="n">
        <f aca="false">Total!I3436</f>
        <v>87.64</v>
      </c>
      <c r="J3436" s="18" t="n">
        <f aca="false">IF($V3436="","",INDEX('Stock Exchange'!F$5:F$2450,$V3436))</f>
        <v>2337.7</v>
      </c>
      <c r="K3436" s="18" t="n">
        <f aca="false">IF($V3436="","",INDEX('Stock Exchange'!G$5:G$2450,$V3436))</f>
        <v>1861.75</v>
      </c>
      <c r="L3436" s="18" t="n">
        <f aca="false">IF($V3436="","",INDEX('Stock Exchange'!H$5:H$2450,$V3436))</f>
        <v>475.95</v>
      </c>
      <c r="M3436" s="18" t="n">
        <f aca="false">IF($V3436="","",INDEX('Stock Exchange'!I$5:I$2450,$V3436))</f>
        <v>75.15</v>
      </c>
      <c r="N3436" s="18" t="n">
        <f aca="false">IF($W3436="","",INDEX(Primary!F$5:F$2450,$W3436))</f>
        <v>79.09</v>
      </c>
      <c r="O3436" s="18" t="n">
        <f aca="false">IF($W3436="","",INDEX(Primary!G$5:G$2450,$W3436))</f>
        <v>0</v>
      </c>
      <c r="P3436" s="18" t="n">
        <f aca="false">IF($W3436="","",INDEX(Primary!H$5:H$2450,$W3436))</f>
        <v>79.09</v>
      </c>
      <c r="Q3436" s="18" t="n">
        <f aca="false">IF($W3436="","",INDEX(Primary!I$5:I$2450,$W3436))</f>
        <v>12.49</v>
      </c>
      <c r="R3436" s="19" t="n">
        <f aca="false">IF($E3436="Yes",L3436+P3436,"")</f>
        <v>555.04</v>
      </c>
      <c r="S3436" s="19" t="n">
        <f aca="false">IF($E3436="Yes",H3436-R3436,"")</f>
        <v>0</v>
      </c>
      <c r="T3436" s="6" t="str">
        <f aca="false">IF($E3436="Yes",IF(ROUND(ABS(S3436),2)&lt;=$T$2,"OK","CHECK"),"n/a")</f>
        <v>OK</v>
      </c>
      <c r="U3436" s="20" t="n">
        <f aca="false">Total!J3436</f>
        <v>63.3315</v>
      </c>
      <c r="V3436" s="17" t="n">
        <f aca="false">IFERROR(MATCH($A3436,'Stock Exchange'!$A$5:$A$2450,0),"")</f>
        <v>1218</v>
      </c>
      <c r="W3436" s="17" t="n">
        <f aca="false">IFERROR(MATCH($A3436,Primary!$A$5:$A$2450,0),"")</f>
        <v>1218</v>
      </c>
    </row>
    <row r="3437" customFormat="false" ht="15" hidden="false" customHeight="false" outlineLevel="0" collapsed="false">
      <c r="A3437" s="16" t="n">
        <f aca="false">Total!A3437</f>
        <v>42006</v>
      </c>
      <c r="B3437" s="17" t="n">
        <f aca="false">YEAR(A3437)</f>
        <v>2015</v>
      </c>
      <c r="C3437" s="17" t="n">
        <f aca="false">MONTH(A3437)</f>
        <v>1</v>
      </c>
      <c r="D3437" s="6" t="str">
        <f aca="false">IF(MONTH(A3437)&gt;=4,"FY "&amp;YEAR(A3437)&amp;"-"&amp;RIGHT(YEAR(A3437)+1,2),"FY "&amp;(YEAR(A3437)-1)&amp;"-"&amp;RIGHT(YEAR(A3437),2))</f>
        <v>FY 2014-15</v>
      </c>
      <c r="E3437" s="6" t="str">
        <f aca="false">IF(AND(V3437&lt;&gt;"",W3437&lt;&gt;""),"Yes","No")</f>
        <v>Yes</v>
      </c>
      <c r="F3437" s="18" t="n">
        <f aca="false">Total!F3437</f>
        <v>248.98</v>
      </c>
      <c r="G3437" s="18" t="n">
        <f aca="false">Total!G3437</f>
        <v>221.45</v>
      </c>
      <c r="H3437" s="18" t="n">
        <f aca="false">Total!H3437</f>
        <v>27.53</v>
      </c>
      <c r="I3437" s="18" t="n">
        <f aca="false">Total!I3437</f>
        <v>4.34</v>
      </c>
      <c r="J3437" s="18" t="n">
        <f aca="false">IF($V3437="","",INDEX('Stock Exchange'!F$5:F$2450,$V3437))</f>
        <v>248.32</v>
      </c>
      <c r="K3437" s="18" t="n">
        <f aca="false">IF($V3437="","",INDEX('Stock Exchange'!G$5:G$2450,$V3437))</f>
        <v>221.39</v>
      </c>
      <c r="L3437" s="18" t="n">
        <f aca="false">IF($V3437="","",INDEX('Stock Exchange'!H$5:H$2450,$V3437))</f>
        <v>26.93</v>
      </c>
      <c r="M3437" s="18" t="n">
        <f aca="false">IF($V3437="","",INDEX('Stock Exchange'!I$5:I$2450,$V3437))</f>
        <v>4.25</v>
      </c>
      <c r="N3437" s="18" t="n">
        <f aca="false">IF($W3437="","",INDEX(Primary!F$5:F$2450,$W3437))</f>
        <v>0.66</v>
      </c>
      <c r="O3437" s="18" t="n">
        <f aca="false">IF($W3437="","",INDEX(Primary!G$5:G$2450,$W3437))</f>
        <v>0.06</v>
      </c>
      <c r="P3437" s="18" t="n">
        <f aca="false">IF($W3437="","",INDEX(Primary!H$5:H$2450,$W3437))</f>
        <v>0.6</v>
      </c>
      <c r="Q3437" s="18" t="n">
        <f aca="false">IF($W3437="","",INDEX(Primary!I$5:I$2450,$W3437))</f>
        <v>0.09</v>
      </c>
      <c r="R3437" s="19" t="n">
        <f aca="false">IF($E3437="Yes",L3437+P3437,"")</f>
        <v>27.53</v>
      </c>
      <c r="S3437" s="19" t="n">
        <f aca="false">IF($E3437="Yes",H3437-R3437,"")</f>
        <v>0</v>
      </c>
      <c r="T3437" s="6" t="str">
        <f aca="false">IF($E3437="Yes",IF(ROUND(ABS(S3437),2)&lt;=$T$2,"OK","CHECK"),"n/a")</f>
        <v>OK</v>
      </c>
      <c r="U3437" s="20" t="n">
        <f aca="false">Total!J3437</f>
        <v>63.3213</v>
      </c>
      <c r="V3437" s="17" t="n">
        <f aca="false">IFERROR(MATCH($A3437,'Stock Exchange'!$A$5:$A$2450,0),"")</f>
        <v>1219</v>
      </c>
      <c r="W3437" s="17" t="n">
        <f aca="false">IFERROR(MATCH($A3437,Primary!$A$5:$A$2450,0),"")</f>
        <v>1219</v>
      </c>
    </row>
    <row r="3438" customFormat="false" ht="15" hidden="false" customHeight="false" outlineLevel="0" collapsed="false">
      <c r="A3438" s="16" t="n">
        <f aca="false">Total!A3438</f>
        <v>42009</v>
      </c>
      <c r="B3438" s="17" t="n">
        <f aca="false">YEAR(A3438)</f>
        <v>2015</v>
      </c>
      <c r="C3438" s="17" t="n">
        <f aca="false">MONTH(A3438)</f>
        <v>1</v>
      </c>
      <c r="D3438" s="6" t="str">
        <f aca="false">IF(MONTH(A3438)&gt;=4,"FY "&amp;YEAR(A3438)&amp;"-"&amp;RIGHT(YEAR(A3438)+1,2),"FY "&amp;(YEAR(A3438)-1)&amp;"-"&amp;RIGHT(YEAR(A3438),2))</f>
        <v>FY 2014-15</v>
      </c>
      <c r="E3438" s="6" t="str">
        <f aca="false">IF(AND(V3438&lt;&gt;"",W3438&lt;&gt;""),"Yes","No")</f>
        <v>Yes</v>
      </c>
      <c r="F3438" s="18" t="n">
        <f aca="false">Total!F3438</f>
        <v>2079.83</v>
      </c>
      <c r="G3438" s="18" t="n">
        <f aca="false">Total!G3438</f>
        <v>1816.55</v>
      </c>
      <c r="H3438" s="18" t="n">
        <f aca="false">Total!H3438</f>
        <v>263.28</v>
      </c>
      <c r="I3438" s="18" t="n">
        <f aca="false">Total!I3438</f>
        <v>41.6</v>
      </c>
      <c r="J3438" s="18" t="n">
        <f aca="false">IF($V3438="","",INDEX('Stock Exchange'!F$5:F$2450,$V3438))</f>
        <v>2079.55</v>
      </c>
      <c r="K3438" s="18" t="n">
        <f aca="false">IF($V3438="","",INDEX('Stock Exchange'!G$5:G$2450,$V3438))</f>
        <v>1816.55</v>
      </c>
      <c r="L3438" s="18" t="n">
        <f aca="false">IF($V3438="","",INDEX('Stock Exchange'!H$5:H$2450,$V3438))</f>
        <v>263</v>
      </c>
      <c r="M3438" s="18" t="n">
        <f aca="false">IF($V3438="","",INDEX('Stock Exchange'!I$5:I$2450,$V3438))</f>
        <v>41.56</v>
      </c>
      <c r="N3438" s="18" t="n">
        <f aca="false">IF($W3438="","",INDEX(Primary!F$5:F$2450,$W3438))</f>
        <v>0.28</v>
      </c>
      <c r="O3438" s="18" t="n">
        <f aca="false">IF($W3438="","",INDEX(Primary!G$5:G$2450,$W3438))</f>
        <v>0</v>
      </c>
      <c r="P3438" s="18" t="n">
        <f aca="false">IF($W3438="","",INDEX(Primary!H$5:H$2450,$W3438))</f>
        <v>0.28</v>
      </c>
      <c r="Q3438" s="18" t="n">
        <f aca="false">IF($W3438="","",INDEX(Primary!I$5:I$2450,$W3438))</f>
        <v>0.04</v>
      </c>
      <c r="R3438" s="19" t="n">
        <f aca="false">IF($E3438="Yes",L3438+P3438,"")</f>
        <v>263.28</v>
      </c>
      <c r="S3438" s="19" t="n">
        <f aca="false">IF($E3438="Yes",H3438-R3438,"")</f>
        <v>0</v>
      </c>
      <c r="T3438" s="6" t="str">
        <f aca="false">IF($E3438="Yes",IF(ROUND(ABS(S3438),2)&lt;=$T$2,"OK","CHECK"),"n/a")</f>
        <v>OK</v>
      </c>
      <c r="U3438" s="20" t="n">
        <f aca="false">Total!J3438</f>
        <v>63.2878</v>
      </c>
      <c r="V3438" s="17" t="n">
        <f aca="false">IFERROR(MATCH($A3438,'Stock Exchange'!$A$5:$A$2450,0),"")</f>
        <v>1220</v>
      </c>
      <c r="W3438" s="17" t="n">
        <f aca="false">IFERROR(MATCH($A3438,Primary!$A$5:$A$2450,0),"")</f>
        <v>1220</v>
      </c>
    </row>
    <row r="3439" customFormat="false" ht="15" hidden="false" customHeight="false" outlineLevel="0" collapsed="false">
      <c r="A3439" s="16" t="n">
        <f aca="false">Total!A3439</f>
        <v>42010</v>
      </c>
      <c r="B3439" s="17" t="n">
        <f aca="false">YEAR(A3439)</f>
        <v>2015</v>
      </c>
      <c r="C3439" s="17" t="n">
        <f aca="false">MONTH(A3439)</f>
        <v>1</v>
      </c>
      <c r="D3439" s="6" t="str">
        <f aca="false">IF(MONTH(A3439)&gt;=4,"FY "&amp;YEAR(A3439)&amp;"-"&amp;RIGHT(YEAR(A3439)+1,2),"FY "&amp;(YEAR(A3439)-1)&amp;"-"&amp;RIGHT(YEAR(A3439),2))</f>
        <v>FY 2014-15</v>
      </c>
      <c r="E3439" s="6" t="str">
        <f aca="false">IF(AND(V3439&lt;&gt;"",W3439&lt;&gt;""),"Yes","No")</f>
        <v>Yes</v>
      </c>
      <c r="F3439" s="18" t="n">
        <f aca="false">Total!F3439</f>
        <v>2570.93</v>
      </c>
      <c r="G3439" s="18" t="n">
        <f aca="false">Total!G3439</f>
        <v>2080.98</v>
      </c>
      <c r="H3439" s="18" t="n">
        <f aca="false">Total!H3439</f>
        <v>489.95</v>
      </c>
      <c r="I3439" s="18" t="n">
        <f aca="false">Total!I3439</f>
        <v>77.29</v>
      </c>
      <c r="J3439" s="18" t="n">
        <f aca="false">IF($V3439="","",INDEX('Stock Exchange'!F$5:F$2450,$V3439))</f>
        <v>2569.34</v>
      </c>
      <c r="K3439" s="18" t="n">
        <f aca="false">IF($V3439="","",INDEX('Stock Exchange'!G$5:G$2450,$V3439))</f>
        <v>2080.98</v>
      </c>
      <c r="L3439" s="18" t="n">
        <f aca="false">IF($V3439="","",INDEX('Stock Exchange'!H$5:H$2450,$V3439))</f>
        <v>488.36</v>
      </c>
      <c r="M3439" s="18" t="n">
        <f aca="false">IF($V3439="","",INDEX('Stock Exchange'!I$5:I$2450,$V3439))</f>
        <v>77.04</v>
      </c>
      <c r="N3439" s="18" t="n">
        <f aca="false">IF($W3439="","",INDEX(Primary!F$5:F$2450,$W3439))</f>
        <v>1.59</v>
      </c>
      <c r="O3439" s="18" t="n">
        <f aca="false">IF($W3439="","",INDEX(Primary!G$5:G$2450,$W3439))</f>
        <v>0</v>
      </c>
      <c r="P3439" s="18" t="n">
        <f aca="false">IF($W3439="","",INDEX(Primary!H$5:H$2450,$W3439))</f>
        <v>1.59</v>
      </c>
      <c r="Q3439" s="18" t="n">
        <f aca="false">IF($W3439="","",INDEX(Primary!I$5:I$2450,$W3439))</f>
        <v>0.25</v>
      </c>
      <c r="R3439" s="19" t="n">
        <f aca="false">IF($E3439="Yes",L3439+P3439,"")</f>
        <v>489.95</v>
      </c>
      <c r="S3439" s="19" t="n">
        <f aca="false">IF($E3439="Yes",H3439-R3439,"")</f>
        <v>0</v>
      </c>
      <c r="T3439" s="6" t="str">
        <f aca="false">IF($E3439="Yes",IF(ROUND(ABS(S3439),2)&lt;=$T$2,"OK","CHECK"),"n/a")</f>
        <v>OK</v>
      </c>
      <c r="U3439" s="20" t="n">
        <f aca="false">Total!J3439</f>
        <v>63.3888</v>
      </c>
      <c r="V3439" s="17" t="n">
        <f aca="false">IFERROR(MATCH($A3439,'Stock Exchange'!$A$5:$A$2450,0),"")</f>
        <v>1221</v>
      </c>
      <c r="W3439" s="17" t="n">
        <f aca="false">IFERROR(MATCH($A3439,Primary!$A$5:$A$2450,0),"")</f>
        <v>1221</v>
      </c>
    </row>
    <row r="3440" customFormat="false" ht="15" hidden="false" customHeight="false" outlineLevel="0" collapsed="false">
      <c r="A3440" s="16" t="n">
        <f aca="false">Total!A3440</f>
        <v>42011</v>
      </c>
      <c r="B3440" s="17" t="n">
        <f aca="false">YEAR(A3440)</f>
        <v>2015</v>
      </c>
      <c r="C3440" s="17" t="n">
        <f aca="false">MONTH(A3440)</f>
        <v>1</v>
      </c>
      <c r="D3440" s="6" t="str">
        <f aca="false">IF(MONTH(A3440)&gt;=4,"FY "&amp;YEAR(A3440)&amp;"-"&amp;RIGHT(YEAR(A3440)+1,2),"FY "&amp;(YEAR(A3440)-1)&amp;"-"&amp;RIGHT(YEAR(A3440),2))</f>
        <v>FY 2014-15</v>
      </c>
      <c r="E3440" s="6" t="str">
        <f aca="false">IF(AND(V3440&lt;&gt;"",W3440&lt;&gt;""),"Yes","No")</f>
        <v>Yes</v>
      </c>
      <c r="F3440" s="18" t="n">
        <f aca="false">Total!F3440</f>
        <v>3140.81</v>
      </c>
      <c r="G3440" s="18" t="n">
        <f aca="false">Total!G3440</f>
        <v>4675.04</v>
      </c>
      <c r="H3440" s="18" t="n">
        <f aca="false">Total!H3440</f>
        <v>-1534.23</v>
      </c>
      <c r="I3440" s="18" t="n">
        <f aca="false">Total!I3440</f>
        <v>-242.04</v>
      </c>
      <c r="J3440" s="18" t="n">
        <f aca="false">IF($V3440="","",INDEX('Stock Exchange'!F$5:F$2450,$V3440))</f>
        <v>3140.81</v>
      </c>
      <c r="K3440" s="18" t="n">
        <f aca="false">IF($V3440="","",INDEX('Stock Exchange'!G$5:G$2450,$V3440))</f>
        <v>4675.01</v>
      </c>
      <c r="L3440" s="18" t="n">
        <f aca="false">IF($V3440="","",INDEX('Stock Exchange'!H$5:H$2450,$V3440))</f>
        <v>-1534.2</v>
      </c>
      <c r="M3440" s="18" t="n">
        <f aca="false">IF($V3440="","",INDEX('Stock Exchange'!I$5:I$2450,$V3440))</f>
        <v>-242.04</v>
      </c>
      <c r="N3440" s="18" t="n">
        <f aca="false">IF($W3440="","",INDEX(Primary!F$5:F$2450,$W3440))</f>
        <v>0</v>
      </c>
      <c r="O3440" s="18" t="n">
        <f aca="false">IF($W3440="","",INDEX(Primary!G$5:G$2450,$W3440))</f>
        <v>0.03</v>
      </c>
      <c r="P3440" s="18" t="n">
        <f aca="false">IF($W3440="","",INDEX(Primary!H$5:H$2450,$W3440))</f>
        <v>-0.03</v>
      </c>
      <c r="Q3440" s="18" t="n">
        <f aca="false">IF($W3440="","",INDEX(Primary!I$5:I$2450,$W3440))</f>
        <v>0</v>
      </c>
      <c r="R3440" s="19" t="n">
        <f aca="false">IF($E3440="Yes",L3440+P3440,"")</f>
        <v>-1534.23</v>
      </c>
      <c r="S3440" s="19" t="n">
        <f aca="false">IF($E3440="Yes",H3440-R3440,"")</f>
        <v>0</v>
      </c>
      <c r="T3440" s="6" t="str">
        <f aca="false">IF($E3440="Yes",IF(ROUND(ABS(S3440),2)&lt;=$T$2,"OK","CHECK"),"n/a")</f>
        <v>OK</v>
      </c>
      <c r="U3440" s="20" t="n">
        <f aca="false">Total!J3440</f>
        <v>63.385</v>
      </c>
      <c r="V3440" s="17" t="n">
        <f aca="false">IFERROR(MATCH($A3440,'Stock Exchange'!$A$5:$A$2450,0),"")</f>
        <v>1222</v>
      </c>
      <c r="W3440" s="17" t="n">
        <f aca="false">IFERROR(MATCH($A3440,Primary!$A$5:$A$2450,0),"")</f>
        <v>1222</v>
      </c>
    </row>
    <row r="3441" customFormat="false" ht="15" hidden="false" customHeight="false" outlineLevel="0" collapsed="false">
      <c r="A3441" s="16" t="n">
        <f aca="false">Total!A3441</f>
        <v>42012</v>
      </c>
      <c r="B3441" s="17" t="n">
        <f aca="false">YEAR(A3441)</f>
        <v>2015</v>
      </c>
      <c r="C3441" s="17" t="n">
        <f aca="false">MONTH(A3441)</f>
        <v>1</v>
      </c>
      <c r="D3441" s="6" t="str">
        <f aca="false">IF(MONTH(A3441)&gt;=4,"FY "&amp;YEAR(A3441)&amp;"-"&amp;RIGHT(YEAR(A3441)+1,2),"FY "&amp;(YEAR(A3441)-1)&amp;"-"&amp;RIGHT(YEAR(A3441),2))</f>
        <v>FY 2014-15</v>
      </c>
      <c r="E3441" s="6" t="str">
        <f aca="false">IF(AND(V3441&lt;&gt;"",W3441&lt;&gt;""),"Yes","No")</f>
        <v>Yes</v>
      </c>
      <c r="F3441" s="18" t="n">
        <f aca="false">Total!F3441</f>
        <v>3300.62</v>
      </c>
      <c r="G3441" s="18" t="n">
        <f aca="false">Total!G3441</f>
        <v>4385.36</v>
      </c>
      <c r="H3441" s="18" t="n">
        <f aca="false">Total!H3441</f>
        <v>-1084.74</v>
      </c>
      <c r="I3441" s="18" t="n">
        <f aca="false">Total!I3441</f>
        <v>-170.97</v>
      </c>
      <c r="J3441" s="18" t="n">
        <f aca="false">IF($V3441="","",INDEX('Stock Exchange'!F$5:F$2450,$V3441))</f>
        <v>3293.03</v>
      </c>
      <c r="K3441" s="18" t="n">
        <f aca="false">IF($V3441="","",INDEX('Stock Exchange'!G$5:G$2450,$V3441))</f>
        <v>4304.39</v>
      </c>
      <c r="L3441" s="18" t="n">
        <f aca="false">IF($V3441="","",INDEX('Stock Exchange'!H$5:H$2450,$V3441))</f>
        <v>-1011.36</v>
      </c>
      <c r="M3441" s="18" t="n">
        <f aca="false">IF($V3441="","",INDEX('Stock Exchange'!I$5:I$2450,$V3441))</f>
        <v>-159.4</v>
      </c>
      <c r="N3441" s="18" t="n">
        <f aca="false">IF($W3441="","",INDEX(Primary!F$5:F$2450,$W3441))</f>
        <v>7.59</v>
      </c>
      <c r="O3441" s="18" t="n">
        <f aca="false">IF($W3441="","",INDEX(Primary!G$5:G$2450,$W3441))</f>
        <v>80.97</v>
      </c>
      <c r="P3441" s="18" t="n">
        <f aca="false">IF($W3441="","",INDEX(Primary!H$5:H$2450,$W3441))</f>
        <v>-73.38</v>
      </c>
      <c r="Q3441" s="18" t="n">
        <f aca="false">IF($W3441="","",INDEX(Primary!I$5:I$2450,$W3441))</f>
        <v>-11.57</v>
      </c>
      <c r="R3441" s="19" t="n">
        <f aca="false">IF($E3441="Yes",L3441+P3441,"")</f>
        <v>-1084.74</v>
      </c>
      <c r="S3441" s="19" t="n">
        <f aca="false">IF($E3441="Yes",H3441-R3441,"")</f>
        <v>0</v>
      </c>
      <c r="T3441" s="6" t="str">
        <f aca="false">IF($E3441="Yes",IF(ROUND(ABS(S3441),2)&lt;=$T$2,"OK","CHECK"),"n/a")</f>
        <v>OK</v>
      </c>
      <c r="U3441" s="20" t="n">
        <f aca="false">Total!J3441</f>
        <v>63.4495</v>
      </c>
      <c r="V3441" s="17" t="n">
        <f aca="false">IFERROR(MATCH($A3441,'Stock Exchange'!$A$5:$A$2450,0),"")</f>
        <v>1223</v>
      </c>
      <c r="W3441" s="17" t="n">
        <f aca="false">IFERROR(MATCH($A3441,Primary!$A$5:$A$2450,0),"")</f>
        <v>1223</v>
      </c>
    </row>
    <row r="3442" customFormat="false" ht="15" hidden="false" customHeight="false" outlineLevel="0" collapsed="false">
      <c r="A3442" s="16" t="n">
        <f aca="false">Total!A3442</f>
        <v>42013</v>
      </c>
      <c r="B3442" s="17" t="n">
        <f aca="false">YEAR(A3442)</f>
        <v>2015</v>
      </c>
      <c r="C3442" s="17" t="n">
        <f aca="false">MONTH(A3442)</f>
        <v>1</v>
      </c>
      <c r="D3442" s="6" t="str">
        <f aca="false">IF(MONTH(A3442)&gt;=4,"FY "&amp;YEAR(A3442)&amp;"-"&amp;RIGHT(YEAR(A3442)+1,2),"FY "&amp;(YEAR(A3442)-1)&amp;"-"&amp;RIGHT(YEAR(A3442),2))</f>
        <v>FY 2014-15</v>
      </c>
      <c r="E3442" s="6" t="str">
        <f aca="false">IF(AND(V3442&lt;&gt;"",W3442&lt;&gt;""),"Yes","No")</f>
        <v>Yes</v>
      </c>
      <c r="F3442" s="18" t="n">
        <f aca="false">Total!F3442</f>
        <v>4785.8</v>
      </c>
      <c r="G3442" s="18" t="n">
        <f aca="false">Total!G3442</f>
        <v>5175.26</v>
      </c>
      <c r="H3442" s="18" t="n">
        <f aca="false">Total!H3442</f>
        <v>-389.46</v>
      </c>
      <c r="I3442" s="18" t="n">
        <f aca="false">Total!I3442</f>
        <v>-61.85</v>
      </c>
      <c r="J3442" s="18" t="n">
        <f aca="false">IF($V3442="","",INDEX('Stock Exchange'!F$5:F$2450,$V3442))</f>
        <v>4705.31</v>
      </c>
      <c r="K3442" s="18" t="n">
        <f aca="false">IF($V3442="","",INDEX('Stock Exchange'!G$5:G$2450,$V3442))</f>
        <v>5146.36</v>
      </c>
      <c r="L3442" s="18" t="n">
        <f aca="false">IF($V3442="","",INDEX('Stock Exchange'!H$5:H$2450,$V3442))</f>
        <v>-441.05</v>
      </c>
      <c r="M3442" s="18" t="n">
        <f aca="false">IF($V3442="","",INDEX('Stock Exchange'!I$5:I$2450,$V3442))</f>
        <v>-70.04</v>
      </c>
      <c r="N3442" s="18" t="n">
        <f aca="false">IF($W3442="","",INDEX(Primary!F$5:F$2450,$W3442))</f>
        <v>80.49</v>
      </c>
      <c r="O3442" s="18" t="n">
        <f aca="false">IF($W3442="","",INDEX(Primary!G$5:G$2450,$W3442))</f>
        <v>28.9</v>
      </c>
      <c r="P3442" s="18" t="n">
        <f aca="false">IF($W3442="","",INDEX(Primary!H$5:H$2450,$W3442))</f>
        <v>51.59</v>
      </c>
      <c r="Q3442" s="18" t="n">
        <f aca="false">IF($W3442="","",INDEX(Primary!I$5:I$2450,$W3442))</f>
        <v>8.19</v>
      </c>
      <c r="R3442" s="19" t="n">
        <f aca="false">IF($E3442="Yes",L3442+P3442,"")</f>
        <v>-389.46</v>
      </c>
      <c r="S3442" s="19" t="n">
        <f aca="false">IF($E3442="Yes",H3442-R3442,"")</f>
        <v>0</v>
      </c>
      <c r="T3442" s="6" t="str">
        <f aca="false">IF($E3442="Yes",IF(ROUND(ABS(S3442),2)&lt;=$T$2,"OK","CHECK"),"n/a")</f>
        <v>OK</v>
      </c>
      <c r="U3442" s="20" t="n">
        <f aca="false">Total!J3442</f>
        <v>62.967</v>
      </c>
      <c r="V3442" s="17" t="n">
        <f aca="false">IFERROR(MATCH($A3442,'Stock Exchange'!$A$5:$A$2450,0),"")</f>
        <v>1224</v>
      </c>
      <c r="W3442" s="17" t="n">
        <f aca="false">IFERROR(MATCH($A3442,Primary!$A$5:$A$2450,0),"")</f>
        <v>1224</v>
      </c>
    </row>
    <row r="3443" customFormat="false" ht="15" hidden="false" customHeight="false" outlineLevel="0" collapsed="false">
      <c r="A3443" s="16" t="n">
        <f aca="false">Total!A3443</f>
        <v>42016</v>
      </c>
      <c r="B3443" s="17" t="n">
        <f aca="false">YEAR(A3443)</f>
        <v>2015</v>
      </c>
      <c r="C3443" s="17" t="n">
        <f aca="false">MONTH(A3443)</f>
        <v>1</v>
      </c>
      <c r="D3443" s="6" t="str">
        <f aca="false">IF(MONTH(A3443)&gt;=4,"FY "&amp;YEAR(A3443)&amp;"-"&amp;RIGHT(YEAR(A3443)+1,2),"FY "&amp;(YEAR(A3443)-1)&amp;"-"&amp;RIGHT(YEAR(A3443),2))</f>
        <v>FY 2014-15</v>
      </c>
      <c r="E3443" s="6" t="str">
        <f aca="false">IF(AND(V3443&lt;&gt;"",W3443&lt;&gt;""),"Yes","No")</f>
        <v>Yes</v>
      </c>
      <c r="F3443" s="18" t="n">
        <f aca="false">Total!F3443</f>
        <v>4193.2</v>
      </c>
      <c r="G3443" s="18" t="n">
        <f aca="false">Total!G3443</f>
        <v>4459.69</v>
      </c>
      <c r="H3443" s="18" t="n">
        <f aca="false">Total!H3443</f>
        <v>-266.49</v>
      </c>
      <c r="I3443" s="18" t="n">
        <f aca="false">Total!I3443</f>
        <v>-42.71</v>
      </c>
      <c r="J3443" s="18" t="n">
        <f aca="false">IF($V3443="","",INDEX('Stock Exchange'!F$5:F$2450,$V3443))</f>
        <v>4192.01</v>
      </c>
      <c r="K3443" s="18" t="n">
        <f aca="false">IF($V3443="","",INDEX('Stock Exchange'!G$5:G$2450,$V3443))</f>
        <v>4459.69</v>
      </c>
      <c r="L3443" s="18" t="n">
        <f aca="false">IF($V3443="","",INDEX('Stock Exchange'!H$5:H$2450,$V3443))</f>
        <v>-267.68</v>
      </c>
      <c r="M3443" s="18" t="n">
        <f aca="false">IF($V3443="","",INDEX('Stock Exchange'!I$5:I$2450,$V3443))</f>
        <v>-42.9</v>
      </c>
      <c r="N3443" s="18" t="n">
        <f aca="false">IF($W3443="","",INDEX(Primary!F$5:F$2450,$W3443))</f>
        <v>1.19</v>
      </c>
      <c r="O3443" s="18" t="n">
        <f aca="false">IF($W3443="","",INDEX(Primary!G$5:G$2450,$W3443))</f>
        <v>0</v>
      </c>
      <c r="P3443" s="18" t="n">
        <f aca="false">IF($W3443="","",INDEX(Primary!H$5:H$2450,$W3443))</f>
        <v>1.19</v>
      </c>
      <c r="Q3443" s="18" t="n">
        <f aca="false">IF($W3443="","",INDEX(Primary!I$5:I$2450,$W3443))</f>
        <v>0.19</v>
      </c>
      <c r="R3443" s="19" t="n">
        <f aca="false">IF($E3443="Yes",L3443+P3443,"")</f>
        <v>-266.49</v>
      </c>
      <c r="S3443" s="19" t="n">
        <f aca="false">IF($E3443="Yes",H3443-R3443,"")</f>
        <v>0</v>
      </c>
      <c r="T3443" s="6" t="str">
        <f aca="false">IF($E3443="Yes",IF(ROUND(ABS(S3443),2)&lt;=$T$2,"OK","CHECK"),"n/a")</f>
        <v>OK</v>
      </c>
      <c r="U3443" s="20" t="n">
        <f aca="false">Total!J3443</f>
        <v>62.3953</v>
      </c>
      <c r="V3443" s="17" t="n">
        <f aca="false">IFERROR(MATCH($A3443,'Stock Exchange'!$A$5:$A$2450,0),"")</f>
        <v>1225</v>
      </c>
      <c r="W3443" s="17" t="n">
        <f aca="false">IFERROR(MATCH($A3443,Primary!$A$5:$A$2450,0),"")</f>
        <v>1225</v>
      </c>
    </row>
    <row r="3444" customFormat="false" ht="15" hidden="false" customHeight="false" outlineLevel="0" collapsed="false">
      <c r="A3444" s="16" t="n">
        <f aca="false">Total!A3444</f>
        <v>42017</v>
      </c>
      <c r="B3444" s="17" t="n">
        <f aca="false">YEAR(A3444)</f>
        <v>2015</v>
      </c>
      <c r="C3444" s="17" t="n">
        <f aca="false">MONTH(A3444)</f>
        <v>1</v>
      </c>
      <c r="D3444" s="6" t="str">
        <f aca="false">IF(MONTH(A3444)&gt;=4,"FY "&amp;YEAR(A3444)&amp;"-"&amp;RIGHT(YEAR(A3444)+1,2),"FY "&amp;(YEAR(A3444)-1)&amp;"-"&amp;RIGHT(YEAR(A3444),2))</f>
        <v>FY 2014-15</v>
      </c>
      <c r="E3444" s="6" t="str">
        <f aca="false">IF(AND(V3444&lt;&gt;"",W3444&lt;&gt;""),"Yes","No")</f>
        <v>Yes</v>
      </c>
      <c r="F3444" s="18" t="n">
        <f aca="false">Total!F3444</f>
        <v>3297.71</v>
      </c>
      <c r="G3444" s="18" t="n">
        <f aca="false">Total!G3444</f>
        <v>3037.94</v>
      </c>
      <c r="H3444" s="18" t="n">
        <f aca="false">Total!H3444</f>
        <v>259.77</v>
      </c>
      <c r="I3444" s="18" t="n">
        <f aca="false">Total!I3444</f>
        <v>41.79</v>
      </c>
      <c r="J3444" s="18" t="n">
        <f aca="false">IF($V3444="","",INDEX('Stock Exchange'!F$5:F$2450,$V3444))</f>
        <v>3290.04</v>
      </c>
      <c r="K3444" s="18" t="n">
        <f aca="false">IF($V3444="","",INDEX('Stock Exchange'!G$5:G$2450,$V3444))</f>
        <v>3034.63</v>
      </c>
      <c r="L3444" s="18" t="n">
        <f aca="false">IF($V3444="","",INDEX('Stock Exchange'!H$5:H$2450,$V3444))</f>
        <v>255.41</v>
      </c>
      <c r="M3444" s="18" t="n">
        <f aca="false">IF($V3444="","",INDEX('Stock Exchange'!I$5:I$2450,$V3444))</f>
        <v>41.09</v>
      </c>
      <c r="N3444" s="18" t="n">
        <f aca="false">IF($W3444="","",INDEX(Primary!F$5:F$2450,$W3444))</f>
        <v>7.67</v>
      </c>
      <c r="O3444" s="18" t="n">
        <f aca="false">IF($W3444="","",INDEX(Primary!G$5:G$2450,$W3444))</f>
        <v>3.31</v>
      </c>
      <c r="P3444" s="18" t="n">
        <f aca="false">IF($W3444="","",INDEX(Primary!H$5:H$2450,$W3444))</f>
        <v>4.36</v>
      </c>
      <c r="Q3444" s="18" t="n">
        <f aca="false">IF($W3444="","",INDEX(Primary!I$5:I$2450,$W3444))</f>
        <v>0.7</v>
      </c>
      <c r="R3444" s="19" t="n">
        <f aca="false">IF($E3444="Yes",L3444+P3444,"")</f>
        <v>259.77</v>
      </c>
      <c r="S3444" s="19" t="n">
        <f aca="false">IF($E3444="Yes",H3444-R3444,"")</f>
        <v>0</v>
      </c>
      <c r="T3444" s="6" t="str">
        <f aca="false">IF($E3444="Yes",IF(ROUND(ABS(S3444),2)&lt;=$T$2,"OK","CHECK"),"n/a")</f>
        <v>OK</v>
      </c>
      <c r="U3444" s="20" t="n">
        <f aca="false">Total!J3444</f>
        <v>62.1605</v>
      </c>
      <c r="V3444" s="17" t="n">
        <f aca="false">IFERROR(MATCH($A3444,'Stock Exchange'!$A$5:$A$2450,0),"")</f>
        <v>1226</v>
      </c>
      <c r="W3444" s="17" t="n">
        <f aca="false">IFERROR(MATCH($A3444,Primary!$A$5:$A$2450,0),"")</f>
        <v>1226</v>
      </c>
    </row>
    <row r="3445" customFormat="false" ht="15" hidden="false" customHeight="false" outlineLevel="0" collapsed="false">
      <c r="A3445" s="16" t="n">
        <f aca="false">Total!A3445</f>
        <v>42018</v>
      </c>
      <c r="B3445" s="17" t="n">
        <f aca="false">YEAR(A3445)</f>
        <v>2015</v>
      </c>
      <c r="C3445" s="17" t="n">
        <f aca="false">MONTH(A3445)</f>
        <v>1</v>
      </c>
      <c r="D3445" s="6" t="str">
        <f aca="false">IF(MONTH(A3445)&gt;=4,"FY "&amp;YEAR(A3445)&amp;"-"&amp;RIGHT(YEAR(A3445)+1,2),"FY "&amp;(YEAR(A3445)-1)&amp;"-"&amp;RIGHT(YEAR(A3445),2))</f>
        <v>FY 2014-15</v>
      </c>
      <c r="E3445" s="6" t="str">
        <f aca="false">IF(AND(V3445&lt;&gt;"",W3445&lt;&gt;""),"Yes","No")</f>
        <v>Yes</v>
      </c>
      <c r="F3445" s="18" t="n">
        <f aca="false">Total!F3445</f>
        <v>5048.88</v>
      </c>
      <c r="G3445" s="18" t="n">
        <f aca="false">Total!G3445</f>
        <v>4794.48</v>
      </c>
      <c r="H3445" s="18" t="n">
        <f aca="false">Total!H3445</f>
        <v>254.4</v>
      </c>
      <c r="I3445" s="18" t="n">
        <f aca="false">Total!I3445</f>
        <v>40.96</v>
      </c>
      <c r="J3445" s="18" t="n">
        <f aca="false">IF($V3445="","",INDEX('Stock Exchange'!F$5:F$2450,$V3445))</f>
        <v>5046.65</v>
      </c>
      <c r="K3445" s="18" t="n">
        <f aca="false">IF($V3445="","",INDEX('Stock Exchange'!G$5:G$2450,$V3445))</f>
        <v>4784.33</v>
      </c>
      <c r="L3445" s="18" t="n">
        <f aca="false">IF($V3445="","",INDEX('Stock Exchange'!H$5:H$2450,$V3445))</f>
        <v>262.32</v>
      </c>
      <c r="M3445" s="18" t="n">
        <f aca="false">IF($V3445="","",INDEX('Stock Exchange'!I$5:I$2450,$V3445))</f>
        <v>42.24</v>
      </c>
      <c r="N3445" s="18" t="n">
        <f aca="false">IF($W3445="","",INDEX(Primary!F$5:F$2450,$W3445))</f>
        <v>2.23</v>
      </c>
      <c r="O3445" s="18" t="n">
        <f aca="false">IF($W3445="","",INDEX(Primary!G$5:G$2450,$W3445))</f>
        <v>10.15</v>
      </c>
      <c r="P3445" s="18" t="n">
        <f aca="false">IF($W3445="","",INDEX(Primary!H$5:H$2450,$W3445))</f>
        <v>-7.92</v>
      </c>
      <c r="Q3445" s="18" t="n">
        <f aca="false">IF($W3445="","",INDEX(Primary!I$5:I$2450,$W3445))</f>
        <v>-1.28</v>
      </c>
      <c r="R3445" s="19" t="n">
        <f aca="false">IF($E3445="Yes",L3445+P3445,"")</f>
        <v>254.4</v>
      </c>
      <c r="S3445" s="19" t="n">
        <f aca="false">IF($E3445="Yes",H3445-R3445,"")</f>
        <v>0</v>
      </c>
      <c r="T3445" s="6" t="str">
        <f aca="false">IF($E3445="Yes",IF(ROUND(ABS(S3445),2)&lt;=$T$2,"OK","CHECK"),"n/a")</f>
        <v>OK</v>
      </c>
      <c r="U3445" s="20" t="n">
        <f aca="false">Total!J3445</f>
        <v>62.1021</v>
      </c>
      <c r="V3445" s="17" t="n">
        <f aca="false">IFERROR(MATCH($A3445,'Stock Exchange'!$A$5:$A$2450,0),"")</f>
        <v>1227</v>
      </c>
      <c r="W3445" s="17" t="n">
        <f aca="false">IFERROR(MATCH($A3445,Primary!$A$5:$A$2450,0),"")</f>
        <v>1227</v>
      </c>
    </row>
    <row r="3446" customFormat="false" ht="15" hidden="false" customHeight="false" outlineLevel="0" collapsed="false">
      <c r="A3446" s="16" t="n">
        <f aca="false">Total!A3446</f>
        <v>42019</v>
      </c>
      <c r="B3446" s="17" t="n">
        <f aca="false">YEAR(A3446)</f>
        <v>2015</v>
      </c>
      <c r="C3446" s="17" t="n">
        <f aca="false">MONTH(A3446)</f>
        <v>1</v>
      </c>
      <c r="D3446" s="6" t="str">
        <f aca="false">IF(MONTH(A3446)&gt;=4,"FY "&amp;YEAR(A3446)&amp;"-"&amp;RIGHT(YEAR(A3446)+1,2),"FY "&amp;(YEAR(A3446)-1)&amp;"-"&amp;RIGHT(YEAR(A3446),2))</f>
        <v>FY 2014-15</v>
      </c>
      <c r="E3446" s="6" t="str">
        <f aca="false">IF(AND(V3446&lt;&gt;"",W3446&lt;&gt;""),"Yes","No")</f>
        <v>Yes</v>
      </c>
      <c r="F3446" s="18" t="n">
        <f aca="false">Total!F3446</f>
        <v>4248.33</v>
      </c>
      <c r="G3446" s="18" t="n">
        <f aca="false">Total!G3446</f>
        <v>4271.72</v>
      </c>
      <c r="H3446" s="18" t="n">
        <f aca="false">Total!H3446</f>
        <v>-23.39</v>
      </c>
      <c r="I3446" s="18" t="n">
        <f aca="false">Total!I3446</f>
        <v>-3.77</v>
      </c>
      <c r="J3446" s="18" t="n">
        <f aca="false">IF($V3446="","",INDEX('Stock Exchange'!F$5:F$2450,$V3446))</f>
        <v>4246.01</v>
      </c>
      <c r="K3446" s="18" t="n">
        <f aca="false">IF($V3446="","",INDEX('Stock Exchange'!G$5:G$2450,$V3446))</f>
        <v>4271.72</v>
      </c>
      <c r="L3446" s="18" t="n">
        <f aca="false">IF($V3446="","",INDEX('Stock Exchange'!H$5:H$2450,$V3446))</f>
        <v>-25.71</v>
      </c>
      <c r="M3446" s="18" t="n">
        <f aca="false">IF($V3446="","",INDEX('Stock Exchange'!I$5:I$2450,$V3446))</f>
        <v>-4.14</v>
      </c>
      <c r="N3446" s="18" t="n">
        <f aca="false">IF($W3446="","",INDEX(Primary!F$5:F$2450,$W3446))</f>
        <v>2.32</v>
      </c>
      <c r="O3446" s="18" t="n">
        <f aca="false">IF($W3446="","",INDEX(Primary!G$5:G$2450,$W3446))</f>
        <v>0</v>
      </c>
      <c r="P3446" s="18" t="n">
        <f aca="false">IF($W3446="","",INDEX(Primary!H$5:H$2450,$W3446))</f>
        <v>2.32</v>
      </c>
      <c r="Q3446" s="18" t="n">
        <f aca="false">IF($W3446="","",INDEX(Primary!I$5:I$2450,$W3446))</f>
        <v>0.37</v>
      </c>
      <c r="R3446" s="19" t="n">
        <f aca="false">IF($E3446="Yes",L3446+P3446,"")</f>
        <v>-23.39</v>
      </c>
      <c r="S3446" s="19" t="n">
        <f aca="false">IF($E3446="Yes",H3446-R3446,"")</f>
        <v>0</v>
      </c>
      <c r="T3446" s="6" t="str">
        <f aca="false">IF($E3446="Yes",IF(ROUND(ABS(S3446),2)&lt;=$T$2,"OK","CHECK"),"n/a")</f>
        <v>OK</v>
      </c>
      <c r="U3446" s="20" t="n">
        <f aca="false">Total!J3446</f>
        <v>62.153</v>
      </c>
      <c r="V3446" s="17" t="n">
        <f aca="false">IFERROR(MATCH($A3446,'Stock Exchange'!$A$5:$A$2450,0),"")</f>
        <v>1228</v>
      </c>
      <c r="W3446" s="17" t="n">
        <f aca="false">IFERROR(MATCH($A3446,Primary!$A$5:$A$2450,0),"")</f>
        <v>1228</v>
      </c>
    </row>
    <row r="3447" customFormat="false" ht="15" hidden="false" customHeight="false" outlineLevel="0" collapsed="false">
      <c r="A3447" s="16" t="n">
        <f aca="false">Total!A3447</f>
        <v>42020</v>
      </c>
      <c r="B3447" s="17" t="n">
        <f aca="false">YEAR(A3447)</f>
        <v>2015</v>
      </c>
      <c r="C3447" s="17" t="n">
        <f aca="false">MONTH(A3447)</f>
        <v>1</v>
      </c>
      <c r="D3447" s="6" t="str">
        <f aca="false">IF(MONTH(A3447)&gt;=4,"FY "&amp;YEAR(A3447)&amp;"-"&amp;RIGHT(YEAR(A3447)+1,2),"FY "&amp;(YEAR(A3447)-1)&amp;"-"&amp;RIGHT(YEAR(A3447),2))</f>
        <v>FY 2014-15</v>
      </c>
      <c r="E3447" s="6" t="str">
        <f aca="false">IF(AND(V3447&lt;&gt;"",W3447&lt;&gt;""),"Yes","No")</f>
        <v>Yes</v>
      </c>
      <c r="F3447" s="18" t="n">
        <f aca="false">Total!F3447</f>
        <v>7407.29</v>
      </c>
      <c r="G3447" s="18" t="n">
        <f aca="false">Total!G3447</f>
        <v>5714.94</v>
      </c>
      <c r="H3447" s="18" t="n">
        <f aca="false">Total!H3447</f>
        <v>1692.35</v>
      </c>
      <c r="I3447" s="18" t="n">
        <f aca="false">Total!I3447</f>
        <v>274.03</v>
      </c>
      <c r="J3447" s="18" t="n">
        <f aca="false">IF($V3447="","",INDEX('Stock Exchange'!F$5:F$2450,$V3447))</f>
        <v>7407.29</v>
      </c>
      <c r="K3447" s="18" t="n">
        <f aca="false">IF($V3447="","",INDEX('Stock Exchange'!G$5:G$2450,$V3447))</f>
        <v>5667.42</v>
      </c>
      <c r="L3447" s="18" t="n">
        <f aca="false">IF($V3447="","",INDEX('Stock Exchange'!H$5:H$2450,$V3447))</f>
        <v>1739.87</v>
      </c>
      <c r="M3447" s="18" t="n">
        <f aca="false">IF($V3447="","",INDEX('Stock Exchange'!I$5:I$2450,$V3447))</f>
        <v>281.72</v>
      </c>
      <c r="N3447" s="18" t="n">
        <f aca="false">IF($W3447="","",INDEX(Primary!F$5:F$2450,$W3447))</f>
        <v>0</v>
      </c>
      <c r="O3447" s="18" t="n">
        <f aca="false">IF($W3447="","",INDEX(Primary!G$5:G$2450,$W3447))</f>
        <v>47.52</v>
      </c>
      <c r="P3447" s="18" t="n">
        <f aca="false">IF($W3447="","",INDEX(Primary!H$5:H$2450,$W3447))</f>
        <v>-47.52</v>
      </c>
      <c r="Q3447" s="18" t="n">
        <f aca="false">IF($W3447="","",INDEX(Primary!I$5:I$2450,$W3447))</f>
        <v>-7.69</v>
      </c>
      <c r="R3447" s="19" t="n">
        <f aca="false">IF($E3447="Yes",L3447+P3447,"")</f>
        <v>1692.35</v>
      </c>
      <c r="S3447" s="19" t="n">
        <f aca="false">IF($E3447="Yes",H3447-R3447,"")</f>
        <v>0</v>
      </c>
      <c r="T3447" s="6" t="str">
        <f aca="false">IF($E3447="Yes",IF(ROUND(ABS(S3447),2)&lt;=$T$2,"OK","CHECK"),"n/a")</f>
        <v>OK</v>
      </c>
      <c r="U3447" s="20" t="n">
        <f aca="false">Total!J3447</f>
        <v>61.7588</v>
      </c>
      <c r="V3447" s="17" t="n">
        <f aca="false">IFERROR(MATCH($A3447,'Stock Exchange'!$A$5:$A$2450,0),"")</f>
        <v>1229</v>
      </c>
      <c r="W3447" s="17" t="n">
        <f aca="false">IFERROR(MATCH($A3447,Primary!$A$5:$A$2450,0),"")</f>
        <v>1229</v>
      </c>
    </row>
    <row r="3448" customFormat="false" ht="15" hidden="false" customHeight="false" outlineLevel="0" collapsed="false">
      <c r="A3448" s="16" t="n">
        <f aca="false">Total!A3448</f>
        <v>42023</v>
      </c>
      <c r="B3448" s="17" t="n">
        <f aca="false">YEAR(A3448)</f>
        <v>2015</v>
      </c>
      <c r="C3448" s="17" t="n">
        <f aca="false">MONTH(A3448)</f>
        <v>1</v>
      </c>
      <c r="D3448" s="6" t="str">
        <f aca="false">IF(MONTH(A3448)&gt;=4,"FY "&amp;YEAR(A3448)&amp;"-"&amp;RIGHT(YEAR(A3448)+1,2),"FY "&amp;(YEAR(A3448)-1)&amp;"-"&amp;RIGHT(YEAR(A3448),2))</f>
        <v>FY 2014-15</v>
      </c>
      <c r="E3448" s="6" t="str">
        <f aca="false">IF(AND(V3448&lt;&gt;"",W3448&lt;&gt;""),"Yes","No")</f>
        <v>Yes</v>
      </c>
      <c r="F3448" s="18" t="n">
        <f aca="false">Total!F3448</f>
        <v>6753.09</v>
      </c>
      <c r="G3448" s="18" t="n">
        <f aca="false">Total!G3448</f>
        <v>5533.73</v>
      </c>
      <c r="H3448" s="18" t="n">
        <f aca="false">Total!H3448</f>
        <v>1219.36</v>
      </c>
      <c r="I3448" s="18" t="n">
        <f aca="false">Total!I3448</f>
        <v>197.01</v>
      </c>
      <c r="J3448" s="18" t="n">
        <f aca="false">IF($V3448="","",INDEX('Stock Exchange'!F$5:F$2450,$V3448))</f>
        <v>6748.22</v>
      </c>
      <c r="K3448" s="18" t="n">
        <f aca="false">IF($V3448="","",INDEX('Stock Exchange'!G$5:G$2450,$V3448))</f>
        <v>5532.06</v>
      </c>
      <c r="L3448" s="18" t="n">
        <f aca="false">IF($V3448="","",INDEX('Stock Exchange'!H$5:H$2450,$V3448))</f>
        <v>1216.16</v>
      </c>
      <c r="M3448" s="18" t="n">
        <f aca="false">IF($V3448="","",INDEX('Stock Exchange'!I$5:I$2450,$V3448))</f>
        <v>196.49</v>
      </c>
      <c r="N3448" s="18" t="n">
        <f aca="false">IF($W3448="","",INDEX(Primary!F$5:F$2450,$W3448))</f>
        <v>4.87</v>
      </c>
      <c r="O3448" s="18" t="n">
        <f aca="false">IF($W3448="","",INDEX(Primary!G$5:G$2450,$W3448))</f>
        <v>1.67</v>
      </c>
      <c r="P3448" s="18" t="n">
        <f aca="false">IF($W3448="","",INDEX(Primary!H$5:H$2450,$W3448))</f>
        <v>3.2</v>
      </c>
      <c r="Q3448" s="18" t="n">
        <f aca="false">IF($W3448="","",INDEX(Primary!I$5:I$2450,$W3448))</f>
        <v>0.52</v>
      </c>
      <c r="R3448" s="19" t="n">
        <f aca="false">IF($E3448="Yes",L3448+P3448,"")</f>
        <v>1219.36</v>
      </c>
      <c r="S3448" s="19" t="n">
        <f aca="false">IF($E3448="Yes",H3448-R3448,"")</f>
        <v>0</v>
      </c>
      <c r="T3448" s="6" t="str">
        <f aca="false">IF($E3448="Yes",IF(ROUND(ABS(S3448),2)&lt;=$T$2,"OK","CHECK"),"n/a")</f>
        <v>OK</v>
      </c>
      <c r="U3448" s="20" t="n">
        <f aca="false">Total!J3448</f>
        <v>61.8933</v>
      </c>
      <c r="V3448" s="17" t="n">
        <f aca="false">IFERROR(MATCH($A3448,'Stock Exchange'!$A$5:$A$2450,0),"")</f>
        <v>1230</v>
      </c>
      <c r="W3448" s="17" t="n">
        <f aca="false">IFERROR(MATCH($A3448,Primary!$A$5:$A$2450,0),"")</f>
        <v>1230</v>
      </c>
    </row>
    <row r="3449" customFormat="false" ht="15" hidden="false" customHeight="false" outlineLevel="0" collapsed="false">
      <c r="A3449" s="16" t="n">
        <f aca="false">Total!A3449</f>
        <v>42024</v>
      </c>
      <c r="B3449" s="17" t="n">
        <f aca="false">YEAR(A3449)</f>
        <v>2015</v>
      </c>
      <c r="C3449" s="17" t="n">
        <f aca="false">MONTH(A3449)</f>
        <v>1</v>
      </c>
      <c r="D3449" s="6" t="str">
        <f aca="false">IF(MONTH(A3449)&gt;=4,"FY "&amp;YEAR(A3449)&amp;"-"&amp;RIGHT(YEAR(A3449)+1,2),"FY "&amp;(YEAR(A3449)-1)&amp;"-"&amp;RIGHT(YEAR(A3449),2))</f>
        <v>FY 2014-15</v>
      </c>
      <c r="E3449" s="6" t="str">
        <f aca="false">IF(AND(V3449&lt;&gt;"",W3449&lt;&gt;""),"Yes","No")</f>
        <v>Yes</v>
      </c>
      <c r="F3449" s="18" t="n">
        <f aca="false">Total!F3449</f>
        <v>3696.25</v>
      </c>
      <c r="G3449" s="18" t="n">
        <f aca="false">Total!G3449</f>
        <v>3279.33</v>
      </c>
      <c r="H3449" s="18" t="n">
        <f aca="false">Total!H3449</f>
        <v>416.92</v>
      </c>
      <c r="I3449" s="18" t="n">
        <f aca="false">Total!I3449</f>
        <v>67.58</v>
      </c>
      <c r="J3449" s="18" t="n">
        <f aca="false">IF($V3449="","",INDEX('Stock Exchange'!F$5:F$2450,$V3449))</f>
        <v>3696.17</v>
      </c>
      <c r="K3449" s="18" t="n">
        <f aca="false">IF($V3449="","",INDEX('Stock Exchange'!G$5:G$2450,$V3449))</f>
        <v>3279.16</v>
      </c>
      <c r="L3449" s="18" t="n">
        <f aca="false">IF($V3449="","",INDEX('Stock Exchange'!H$5:H$2450,$V3449))</f>
        <v>417.01</v>
      </c>
      <c r="M3449" s="18" t="n">
        <f aca="false">IF($V3449="","",INDEX('Stock Exchange'!I$5:I$2450,$V3449))</f>
        <v>67.59</v>
      </c>
      <c r="N3449" s="18" t="n">
        <f aca="false">IF($W3449="","",INDEX(Primary!F$5:F$2450,$W3449))</f>
        <v>0.08</v>
      </c>
      <c r="O3449" s="18" t="n">
        <f aca="false">IF($W3449="","",INDEX(Primary!G$5:G$2450,$W3449))</f>
        <v>0.17</v>
      </c>
      <c r="P3449" s="18" t="n">
        <f aca="false">IF($W3449="","",INDEX(Primary!H$5:H$2450,$W3449))</f>
        <v>-0.09</v>
      </c>
      <c r="Q3449" s="18" t="n">
        <f aca="false">IF($W3449="","",INDEX(Primary!I$5:I$2450,$W3449))</f>
        <v>-0.01</v>
      </c>
      <c r="R3449" s="19" t="n">
        <f aca="false">IF($E3449="Yes",L3449+P3449,"")</f>
        <v>416.92</v>
      </c>
      <c r="S3449" s="19" t="n">
        <f aca="false">IF($E3449="Yes",H3449-R3449,"")</f>
        <v>0</v>
      </c>
      <c r="T3449" s="6" t="str">
        <f aca="false">IF($E3449="Yes",IF(ROUND(ABS(S3449),2)&lt;=$T$2,"OK","CHECK"),"n/a")</f>
        <v>OK</v>
      </c>
      <c r="U3449" s="20" t="n">
        <f aca="false">Total!J3449</f>
        <v>61.699</v>
      </c>
      <c r="V3449" s="17" t="n">
        <f aca="false">IFERROR(MATCH($A3449,'Stock Exchange'!$A$5:$A$2450,0),"")</f>
        <v>1231</v>
      </c>
      <c r="W3449" s="17" t="n">
        <f aca="false">IFERROR(MATCH($A3449,Primary!$A$5:$A$2450,0),"")</f>
        <v>1231</v>
      </c>
    </row>
    <row r="3450" customFormat="false" ht="15" hidden="false" customHeight="false" outlineLevel="0" collapsed="false">
      <c r="A3450" s="16" t="n">
        <f aca="false">Total!A3450</f>
        <v>42025</v>
      </c>
      <c r="B3450" s="17" t="n">
        <f aca="false">YEAR(A3450)</f>
        <v>2015</v>
      </c>
      <c r="C3450" s="17" t="n">
        <f aca="false">MONTH(A3450)</f>
        <v>1</v>
      </c>
      <c r="D3450" s="6" t="str">
        <f aca="false">IF(MONTH(A3450)&gt;=4,"FY "&amp;YEAR(A3450)&amp;"-"&amp;RIGHT(YEAR(A3450)+1,2),"FY "&amp;(YEAR(A3450)-1)&amp;"-"&amp;RIGHT(YEAR(A3450),2))</f>
        <v>FY 2014-15</v>
      </c>
      <c r="E3450" s="6" t="str">
        <f aca="false">IF(AND(V3450&lt;&gt;"",W3450&lt;&gt;""),"Yes","No")</f>
        <v>Yes</v>
      </c>
      <c r="F3450" s="18" t="n">
        <f aca="false">Total!F3450</f>
        <v>4797.71</v>
      </c>
      <c r="G3450" s="18" t="n">
        <f aca="false">Total!G3450</f>
        <v>3477.46</v>
      </c>
      <c r="H3450" s="18" t="n">
        <f aca="false">Total!H3450</f>
        <v>1320.25</v>
      </c>
      <c r="I3450" s="18" t="n">
        <f aca="false">Total!I3450</f>
        <v>213.47</v>
      </c>
      <c r="J3450" s="18" t="n">
        <f aca="false">IF($V3450="","",INDEX('Stock Exchange'!F$5:F$2450,$V3450))</f>
        <v>4797.71</v>
      </c>
      <c r="K3450" s="18" t="n">
        <f aca="false">IF($V3450="","",INDEX('Stock Exchange'!G$5:G$2450,$V3450))</f>
        <v>3477.29</v>
      </c>
      <c r="L3450" s="18" t="n">
        <f aca="false">IF($V3450="","",INDEX('Stock Exchange'!H$5:H$2450,$V3450))</f>
        <v>1320.42</v>
      </c>
      <c r="M3450" s="18" t="n">
        <f aca="false">IF($V3450="","",INDEX('Stock Exchange'!I$5:I$2450,$V3450))</f>
        <v>213.5</v>
      </c>
      <c r="N3450" s="18" t="n">
        <f aca="false">IF($W3450="","",INDEX(Primary!F$5:F$2450,$W3450))</f>
        <v>0</v>
      </c>
      <c r="O3450" s="18" t="n">
        <f aca="false">IF($W3450="","",INDEX(Primary!G$5:G$2450,$W3450))</f>
        <v>0.17</v>
      </c>
      <c r="P3450" s="18" t="n">
        <f aca="false">IF($W3450="","",INDEX(Primary!H$5:H$2450,$W3450))</f>
        <v>-0.17</v>
      </c>
      <c r="Q3450" s="18" t="n">
        <f aca="false">IF($W3450="","",INDEX(Primary!I$5:I$2450,$W3450))</f>
        <v>-0.03</v>
      </c>
      <c r="R3450" s="19" t="n">
        <f aca="false">IF($E3450="Yes",L3450+P3450,"")</f>
        <v>1320.25</v>
      </c>
      <c r="S3450" s="19" t="n">
        <f aca="false">IF($E3450="Yes",H3450-R3450,"")</f>
        <v>0</v>
      </c>
      <c r="T3450" s="6" t="str">
        <f aca="false">IF($E3450="Yes",IF(ROUND(ABS(S3450),2)&lt;=$T$2,"OK","CHECK"),"n/a")</f>
        <v>OK</v>
      </c>
      <c r="U3450" s="20" t="n">
        <f aca="false">Total!J3450</f>
        <v>61.8475</v>
      </c>
      <c r="V3450" s="17" t="n">
        <f aca="false">IFERROR(MATCH($A3450,'Stock Exchange'!$A$5:$A$2450,0),"")</f>
        <v>1232</v>
      </c>
      <c r="W3450" s="17" t="n">
        <f aca="false">IFERROR(MATCH($A3450,Primary!$A$5:$A$2450,0),"")</f>
        <v>1232</v>
      </c>
    </row>
    <row r="3451" customFormat="false" ht="15" hidden="false" customHeight="false" outlineLevel="0" collapsed="false">
      <c r="A3451" s="16" t="n">
        <f aca="false">Total!A3451</f>
        <v>42026</v>
      </c>
      <c r="B3451" s="17" t="n">
        <f aca="false">YEAR(A3451)</f>
        <v>2015</v>
      </c>
      <c r="C3451" s="17" t="n">
        <f aca="false">MONTH(A3451)</f>
        <v>1</v>
      </c>
      <c r="D3451" s="6" t="str">
        <f aca="false">IF(MONTH(A3451)&gt;=4,"FY "&amp;YEAR(A3451)&amp;"-"&amp;RIGHT(YEAR(A3451)+1,2),"FY "&amp;(YEAR(A3451)-1)&amp;"-"&amp;RIGHT(YEAR(A3451),2))</f>
        <v>FY 2014-15</v>
      </c>
      <c r="E3451" s="6" t="str">
        <f aca="false">IF(AND(V3451&lt;&gt;"",W3451&lt;&gt;""),"Yes","No")</f>
        <v>Yes</v>
      </c>
      <c r="F3451" s="18" t="n">
        <f aca="false">Total!F3451</f>
        <v>7231.74</v>
      </c>
      <c r="G3451" s="18" t="n">
        <f aca="false">Total!G3451</f>
        <v>5101.65</v>
      </c>
      <c r="H3451" s="18" t="n">
        <f aca="false">Total!H3451</f>
        <v>2130.09</v>
      </c>
      <c r="I3451" s="18" t="n">
        <f aca="false">Total!I3451</f>
        <v>345.71</v>
      </c>
      <c r="J3451" s="18" t="n">
        <f aca="false">IF($V3451="","",INDEX('Stock Exchange'!F$5:F$2450,$V3451))</f>
        <v>7229.18</v>
      </c>
      <c r="K3451" s="18" t="n">
        <f aca="false">IF($V3451="","",INDEX('Stock Exchange'!G$5:G$2450,$V3451))</f>
        <v>5100.28</v>
      </c>
      <c r="L3451" s="18" t="n">
        <f aca="false">IF($V3451="","",INDEX('Stock Exchange'!H$5:H$2450,$V3451))</f>
        <v>2128.9</v>
      </c>
      <c r="M3451" s="18" t="n">
        <f aca="false">IF($V3451="","",INDEX('Stock Exchange'!I$5:I$2450,$V3451))</f>
        <v>345.52</v>
      </c>
      <c r="N3451" s="18" t="n">
        <f aca="false">IF($W3451="","",INDEX(Primary!F$5:F$2450,$W3451))</f>
        <v>2.56</v>
      </c>
      <c r="O3451" s="18" t="n">
        <f aca="false">IF($W3451="","",INDEX(Primary!G$5:G$2450,$W3451))</f>
        <v>1.37</v>
      </c>
      <c r="P3451" s="18" t="n">
        <f aca="false">IF($W3451="","",INDEX(Primary!H$5:H$2450,$W3451))</f>
        <v>1.19</v>
      </c>
      <c r="Q3451" s="18" t="n">
        <f aca="false">IF($W3451="","",INDEX(Primary!I$5:I$2450,$W3451))</f>
        <v>0.19</v>
      </c>
      <c r="R3451" s="19" t="n">
        <f aca="false">IF($E3451="Yes",L3451+P3451,"")</f>
        <v>2130.09</v>
      </c>
      <c r="S3451" s="19" t="n">
        <f aca="false">IF($E3451="Yes",H3451-R3451,"")</f>
        <v>0</v>
      </c>
      <c r="T3451" s="6" t="str">
        <f aca="false">IF($E3451="Yes",IF(ROUND(ABS(S3451),2)&lt;=$T$2,"OK","CHECK"),"n/a")</f>
        <v>OK</v>
      </c>
      <c r="U3451" s="20" t="n">
        <f aca="false">Total!J3451</f>
        <v>61.614</v>
      </c>
      <c r="V3451" s="17" t="n">
        <f aca="false">IFERROR(MATCH($A3451,'Stock Exchange'!$A$5:$A$2450,0),"")</f>
        <v>1233</v>
      </c>
      <c r="W3451" s="17" t="n">
        <f aca="false">IFERROR(MATCH($A3451,Primary!$A$5:$A$2450,0),"")</f>
        <v>1233</v>
      </c>
    </row>
    <row r="3452" customFormat="false" ht="15" hidden="false" customHeight="false" outlineLevel="0" collapsed="false">
      <c r="A3452" s="16" t="n">
        <f aca="false">Total!A3452</f>
        <v>42027</v>
      </c>
      <c r="B3452" s="17" t="n">
        <f aca="false">YEAR(A3452)</f>
        <v>2015</v>
      </c>
      <c r="C3452" s="17" t="n">
        <f aca="false">MONTH(A3452)</f>
        <v>1</v>
      </c>
      <c r="D3452" s="6" t="str">
        <f aca="false">IF(MONTH(A3452)&gt;=4,"FY "&amp;YEAR(A3452)&amp;"-"&amp;RIGHT(YEAR(A3452)+1,2),"FY "&amp;(YEAR(A3452)-1)&amp;"-"&amp;RIGHT(YEAR(A3452),2))</f>
        <v>FY 2014-15</v>
      </c>
      <c r="E3452" s="6" t="str">
        <f aca="false">IF(AND(V3452&lt;&gt;"",W3452&lt;&gt;""),"Yes","No")</f>
        <v>Yes</v>
      </c>
      <c r="F3452" s="18" t="n">
        <f aca="false">Total!F3452</f>
        <v>5411.89</v>
      </c>
      <c r="G3452" s="18" t="n">
        <f aca="false">Total!G3452</f>
        <v>4750.44</v>
      </c>
      <c r="H3452" s="18" t="n">
        <f aca="false">Total!H3452</f>
        <v>661.45</v>
      </c>
      <c r="I3452" s="18" t="n">
        <f aca="false">Total!I3452</f>
        <v>107.22</v>
      </c>
      <c r="J3452" s="18" t="n">
        <f aca="false">IF($V3452="","",INDEX('Stock Exchange'!F$5:F$2450,$V3452))</f>
        <v>5410.97</v>
      </c>
      <c r="K3452" s="18" t="n">
        <f aca="false">IF($V3452="","",INDEX('Stock Exchange'!G$5:G$2450,$V3452))</f>
        <v>4724.35</v>
      </c>
      <c r="L3452" s="18" t="n">
        <f aca="false">IF($V3452="","",INDEX('Stock Exchange'!H$5:H$2450,$V3452))</f>
        <v>686.62</v>
      </c>
      <c r="M3452" s="18" t="n">
        <f aca="false">IF($V3452="","",INDEX('Stock Exchange'!I$5:I$2450,$V3452))</f>
        <v>111.3</v>
      </c>
      <c r="N3452" s="18" t="n">
        <f aca="false">IF($W3452="","",INDEX(Primary!F$5:F$2450,$W3452))</f>
        <v>0.92</v>
      </c>
      <c r="O3452" s="18" t="n">
        <f aca="false">IF($W3452="","",INDEX(Primary!G$5:G$2450,$W3452))</f>
        <v>26.09</v>
      </c>
      <c r="P3452" s="18" t="n">
        <f aca="false">IF($W3452="","",INDEX(Primary!H$5:H$2450,$W3452))</f>
        <v>-25.17</v>
      </c>
      <c r="Q3452" s="18" t="n">
        <f aca="false">IF($W3452="","",INDEX(Primary!I$5:I$2450,$W3452))</f>
        <v>-4.08</v>
      </c>
      <c r="R3452" s="19" t="n">
        <f aca="false">IF($E3452="Yes",L3452+P3452,"")</f>
        <v>661.45</v>
      </c>
      <c r="S3452" s="19" t="n">
        <f aca="false">IF($E3452="Yes",H3452-R3452,"")</f>
        <v>0</v>
      </c>
      <c r="T3452" s="6" t="str">
        <f aca="false">IF($E3452="Yes",IF(ROUND(ABS(S3452),2)&lt;=$T$2,"OK","CHECK"),"n/a")</f>
        <v>OK</v>
      </c>
      <c r="U3452" s="20" t="n">
        <f aca="false">Total!J3452</f>
        <v>61.691</v>
      </c>
      <c r="V3452" s="17" t="n">
        <f aca="false">IFERROR(MATCH($A3452,'Stock Exchange'!$A$5:$A$2450,0),"")</f>
        <v>1234</v>
      </c>
      <c r="W3452" s="17" t="n">
        <f aca="false">IFERROR(MATCH($A3452,Primary!$A$5:$A$2450,0),"")</f>
        <v>1234</v>
      </c>
    </row>
    <row r="3453" customFormat="false" ht="15" hidden="false" customHeight="false" outlineLevel="0" collapsed="false">
      <c r="A3453" s="16" t="n">
        <f aca="false">Total!A3453</f>
        <v>42031</v>
      </c>
      <c r="B3453" s="17" t="n">
        <f aca="false">YEAR(A3453)</f>
        <v>2015</v>
      </c>
      <c r="C3453" s="17" t="n">
        <f aca="false">MONTH(A3453)</f>
        <v>1</v>
      </c>
      <c r="D3453" s="6" t="str">
        <f aca="false">IF(MONTH(A3453)&gt;=4,"FY "&amp;YEAR(A3453)&amp;"-"&amp;RIGHT(YEAR(A3453)+1,2),"FY "&amp;(YEAR(A3453)-1)&amp;"-"&amp;RIGHT(YEAR(A3453),2))</f>
        <v>FY 2014-15</v>
      </c>
      <c r="E3453" s="6" t="str">
        <f aca="false">IF(AND(V3453&lt;&gt;"",W3453&lt;&gt;""),"Yes","No")</f>
        <v>Yes</v>
      </c>
      <c r="F3453" s="18" t="n">
        <f aca="false">Total!F3453</f>
        <v>7216.12</v>
      </c>
      <c r="G3453" s="18" t="n">
        <f aca="false">Total!G3453</f>
        <v>5081.91</v>
      </c>
      <c r="H3453" s="18" t="n">
        <f aca="false">Total!H3453</f>
        <v>2134.21</v>
      </c>
      <c r="I3453" s="18" t="n">
        <f aca="false">Total!I3453</f>
        <v>347.03</v>
      </c>
      <c r="J3453" s="18" t="n">
        <f aca="false">IF($V3453="","",INDEX('Stock Exchange'!F$5:F$2450,$V3453))</f>
        <v>7181.13</v>
      </c>
      <c r="K3453" s="18" t="n">
        <f aca="false">IF($V3453="","",INDEX('Stock Exchange'!G$5:G$2450,$V3453))</f>
        <v>5081.91</v>
      </c>
      <c r="L3453" s="18" t="n">
        <f aca="false">IF($V3453="","",INDEX('Stock Exchange'!H$5:H$2450,$V3453))</f>
        <v>2099.22</v>
      </c>
      <c r="M3453" s="18" t="n">
        <f aca="false">IF($V3453="","",INDEX('Stock Exchange'!I$5:I$2450,$V3453))</f>
        <v>341.34</v>
      </c>
      <c r="N3453" s="18" t="n">
        <f aca="false">IF($W3453="","",INDEX(Primary!F$5:F$2450,$W3453))</f>
        <v>34.99</v>
      </c>
      <c r="O3453" s="18" t="n">
        <f aca="false">IF($W3453="","",INDEX(Primary!G$5:G$2450,$W3453))</f>
        <v>0</v>
      </c>
      <c r="P3453" s="18" t="n">
        <f aca="false">IF($W3453="","",INDEX(Primary!H$5:H$2450,$W3453))</f>
        <v>34.99</v>
      </c>
      <c r="Q3453" s="18" t="n">
        <f aca="false">IF($W3453="","",INDEX(Primary!I$5:I$2450,$W3453))</f>
        <v>5.69</v>
      </c>
      <c r="R3453" s="19" t="n">
        <f aca="false">IF($E3453="Yes",L3453+P3453,"")</f>
        <v>2134.21</v>
      </c>
      <c r="S3453" s="19" t="n">
        <f aca="false">IF($E3453="Yes",H3453-R3453,"")</f>
        <v>0</v>
      </c>
      <c r="T3453" s="6" t="str">
        <f aca="false">IF($E3453="Yes",IF(ROUND(ABS(S3453),2)&lt;=$T$2,"OK","CHECK"),"n/a")</f>
        <v>OK</v>
      </c>
      <c r="U3453" s="20" t="n">
        <f aca="false">Total!J3453</f>
        <v>61.4988</v>
      </c>
      <c r="V3453" s="17" t="n">
        <f aca="false">IFERROR(MATCH($A3453,'Stock Exchange'!$A$5:$A$2450,0),"")</f>
        <v>1235</v>
      </c>
      <c r="W3453" s="17" t="n">
        <f aca="false">IFERROR(MATCH($A3453,Primary!$A$5:$A$2450,0),"")</f>
        <v>1235</v>
      </c>
    </row>
    <row r="3454" customFormat="false" ht="15" hidden="false" customHeight="false" outlineLevel="0" collapsed="false">
      <c r="A3454" s="16" t="n">
        <f aca="false">Total!A3454</f>
        <v>42032</v>
      </c>
      <c r="B3454" s="17" t="n">
        <f aca="false">YEAR(A3454)</f>
        <v>2015</v>
      </c>
      <c r="C3454" s="17" t="n">
        <f aca="false">MONTH(A3454)</f>
        <v>1</v>
      </c>
      <c r="D3454" s="6" t="str">
        <f aca="false">IF(MONTH(A3454)&gt;=4,"FY "&amp;YEAR(A3454)&amp;"-"&amp;RIGHT(YEAR(A3454)+1,2),"FY "&amp;(YEAR(A3454)-1)&amp;"-"&amp;RIGHT(YEAR(A3454),2))</f>
        <v>FY 2014-15</v>
      </c>
      <c r="E3454" s="6" t="str">
        <f aca="false">IF(AND(V3454&lt;&gt;"",W3454&lt;&gt;""),"Yes","No")</f>
        <v>Yes</v>
      </c>
      <c r="F3454" s="18" t="n">
        <f aca="false">Total!F3454</f>
        <v>7848.34</v>
      </c>
      <c r="G3454" s="18" t="n">
        <f aca="false">Total!G3454</f>
        <v>6742.58</v>
      </c>
      <c r="H3454" s="18" t="n">
        <f aca="false">Total!H3454</f>
        <v>1105.76</v>
      </c>
      <c r="I3454" s="18" t="n">
        <f aca="false">Total!I3454</f>
        <v>179.91</v>
      </c>
      <c r="J3454" s="18" t="n">
        <f aca="false">IF($V3454="","",INDEX('Stock Exchange'!F$5:F$2450,$V3454))</f>
        <v>7843.74</v>
      </c>
      <c r="K3454" s="18" t="n">
        <f aca="false">IF($V3454="","",INDEX('Stock Exchange'!G$5:G$2450,$V3454))</f>
        <v>6742.2</v>
      </c>
      <c r="L3454" s="18" t="n">
        <f aca="false">IF($V3454="","",INDEX('Stock Exchange'!H$5:H$2450,$V3454))</f>
        <v>1101.54</v>
      </c>
      <c r="M3454" s="18" t="n">
        <f aca="false">IF($V3454="","",INDEX('Stock Exchange'!I$5:I$2450,$V3454))</f>
        <v>179.22</v>
      </c>
      <c r="N3454" s="18" t="n">
        <f aca="false">IF($W3454="","",INDEX(Primary!F$5:F$2450,$W3454))</f>
        <v>4.6</v>
      </c>
      <c r="O3454" s="18" t="n">
        <f aca="false">IF($W3454="","",INDEX(Primary!G$5:G$2450,$W3454))</f>
        <v>0.38</v>
      </c>
      <c r="P3454" s="18" t="n">
        <f aca="false">IF($W3454="","",INDEX(Primary!H$5:H$2450,$W3454))</f>
        <v>4.22</v>
      </c>
      <c r="Q3454" s="18" t="n">
        <f aca="false">IF($W3454="","",INDEX(Primary!I$5:I$2450,$W3454))</f>
        <v>0.69</v>
      </c>
      <c r="R3454" s="19" t="n">
        <f aca="false">IF($E3454="Yes",L3454+P3454,"")</f>
        <v>1105.76</v>
      </c>
      <c r="S3454" s="19" t="n">
        <f aca="false">IF($E3454="Yes",H3454-R3454,"")</f>
        <v>0</v>
      </c>
      <c r="T3454" s="6" t="str">
        <f aca="false">IF($E3454="Yes",IF(ROUND(ABS(S3454),2)&lt;=$T$2,"OK","CHECK"),"n/a")</f>
        <v>OK</v>
      </c>
      <c r="U3454" s="20" t="n">
        <f aca="false">Total!J3454</f>
        <v>61.464</v>
      </c>
      <c r="V3454" s="17" t="n">
        <f aca="false">IFERROR(MATCH($A3454,'Stock Exchange'!$A$5:$A$2450,0),"")</f>
        <v>1236</v>
      </c>
      <c r="W3454" s="17" t="n">
        <f aca="false">IFERROR(MATCH($A3454,Primary!$A$5:$A$2450,0),"")</f>
        <v>1236</v>
      </c>
    </row>
    <row r="3455" customFormat="false" ht="15" hidden="false" customHeight="false" outlineLevel="0" collapsed="false">
      <c r="A3455" s="16" t="n">
        <f aca="false">Total!A3455</f>
        <v>42033</v>
      </c>
      <c r="B3455" s="17" t="n">
        <f aca="false">YEAR(A3455)</f>
        <v>2015</v>
      </c>
      <c r="C3455" s="17" t="n">
        <f aca="false">MONTH(A3455)</f>
        <v>1</v>
      </c>
      <c r="D3455" s="6" t="str">
        <f aca="false">IF(MONTH(A3455)&gt;=4,"FY "&amp;YEAR(A3455)&amp;"-"&amp;RIGHT(YEAR(A3455)+1,2),"FY "&amp;(YEAR(A3455)-1)&amp;"-"&amp;RIGHT(YEAR(A3455),2))</f>
        <v>FY 2014-15</v>
      </c>
      <c r="E3455" s="6" t="str">
        <f aca="false">IF(AND(V3455&lt;&gt;"",W3455&lt;&gt;""),"Yes","No")</f>
        <v>Yes</v>
      </c>
      <c r="F3455" s="18" t="n">
        <f aca="false">Total!F3455</f>
        <v>7405.81</v>
      </c>
      <c r="G3455" s="18" t="n">
        <f aca="false">Total!G3455</f>
        <v>5544.79</v>
      </c>
      <c r="H3455" s="18" t="n">
        <f aca="false">Total!H3455</f>
        <v>1861.02</v>
      </c>
      <c r="I3455" s="18" t="n">
        <f aca="false">Total!I3455</f>
        <v>303.05</v>
      </c>
      <c r="J3455" s="18" t="n">
        <f aca="false">IF($V3455="","",INDEX('Stock Exchange'!F$5:F$2450,$V3455))</f>
        <v>7238.37</v>
      </c>
      <c r="K3455" s="18" t="n">
        <f aca="false">IF($V3455="","",INDEX('Stock Exchange'!G$5:G$2450,$V3455))</f>
        <v>5544.76</v>
      </c>
      <c r="L3455" s="18" t="n">
        <f aca="false">IF($V3455="","",INDEX('Stock Exchange'!H$5:H$2450,$V3455))</f>
        <v>1693.61</v>
      </c>
      <c r="M3455" s="18" t="n">
        <f aca="false">IF($V3455="","",INDEX('Stock Exchange'!I$5:I$2450,$V3455))</f>
        <v>275.79</v>
      </c>
      <c r="N3455" s="18" t="n">
        <f aca="false">IF($W3455="","",INDEX(Primary!F$5:F$2450,$W3455))</f>
        <v>167.44</v>
      </c>
      <c r="O3455" s="18" t="n">
        <f aca="false">IF($W3455="","",INDEX(Primary!G$5:G$2450,$W3455))</f>
        <v>0.03</v>
      </c>
      <c r="P3455" s="18" t="n">
        <f aca="false">IF($W3455="","",INDEX(Primary!H$5:H$2450,$W3455))</f>
        <v>167.41</v>
      </c>
      <c r="Q3455" s="18" t="n">
        <f aca="false">IF($W3455="","",INDEX(Primary!I$5:I$2450,$W3455))</f>
        <v>27.26</v>
      </c>
      <c r="R3455" s="19" t="n">
        <f aca="false">IF($E3455="Yes",L3455+P3455,"")</f>
        <v>1861.02</v>
      </c>
      <c r="S3455" s="19" t="n">
        <f aca="false">IF($E3455="Yes",H3455-R3455,"")</f>
        <v>0</v>
      </c>
      <c r="T3455" s="6" t="str">
        <f aca="false">IF($E3455="Yes",IF(ROUND(ABS(S3455),2)&lt;=$T$2,"OK","CHECK"),"n/a")</f>
        <v>OK</v>
      </c>
      <c r="U3455" s="20" t="n">
        <f aca="false">Total!J3455</f>
        <v>61.4105</v>
      </c>
      <c r="V3455" s="17" t="n">
        <f aca="false">IFERROR(MATCH($A3455,'Stock Exchange'!$A$5:$A$2450,0),"")</f>
        <v>1237</v>
      </c>
      <c r="W3455" s="17" t="n">
        <f aca="false">IFERROR(MATCH($A3455,Primary!$A$5:$A$2450,0),"")</f>
        <v>1237</v>
      </c>
    </row>
    <row r="3456" customFormat="false" ht="15" hidden="false" customHeight="false" outlineLevel="0" collapsed="false">
      <c r="A3456" s="16" t="n">
        <f aca="false">Total!A3456</f>
        <v>42034</v>
      </c>
      <c r="B3456" s="17" t="n">
        <f aca="false">YEAR(A3456)</f>
        <v>2015</v>
      </c>
      <c r="C3456" s="17" t="n">
        <f aca="false">MONTH(A3456)</f>
        <v>1</v>
      </c>
      <c r="D3456" s="6" t="str">
        <f aca="false">IF(MONTH(A3456)&gt;=4,"FY "&amp;YEAR(A3456)&amp;"-"&amp;RIGHT(YEAR(A3456)+1,2),"FY "&amp;(YEAR(A3456)-1)&amp;"-"&amp;RIGHT(YEAR(A3456),2))</f>
        <v>FY 2014-15</v>
      </c>
      <c r="E3456" s="6" t="str">
        <f aca="false">IF(AND(V3456&lt;&gt;"",W3456&lt;&gt;""),"Yes","No")</f>
        <v>Yes</v>
      </c>
      <c r="F3456" s="18" t="n">
        <f aca="false">Total!F3456</f>
        <v>8809.92</v>
      </c>
      <c r="G3456" s="18" t="n">
        <f aca="false">Total!G3456</f>
        <v>6984.02</v>
      </c>
      <c r="H3456" s="18" t="n">
        <f aca="false">Total!H3456</f>
        <v>1825.9</v>
      </c>
      <c r="I3456" s="18" t="n">
        <f aca="false">Total!I3456</f>
        <v>296.89</v>
      </c>
      <c r="J3456" s="18" t="n">
        <f aca="false">IF($V3456="","",INDEX('Stock Exchange'!F$5:F$2450,$V3456))</f>
        <v>8775.21</v>
      </c>
      <c r="K3456" s="18" t="n">
        <f aca="false">IF($V3456="","",INDEX('Stock Exchange'!G$5:G$2450,$V3456))</f>
        <v>6984.02</v>
      </c>
      <c r="L3456" s="18" t="n">
        <f aca="false">IF($V3456="","",INDEX('Stock Exchange'!H$5:H$2450,$V3456))</f>
        <v>1791.19</v>
      </c>
      <c r="M3456" s="18" t="n">
        <f aca="false">IF($V3456="","",INDEX('Stock Exchange'!I$5:I$2450,$V3456))</f>
        <v>291.25</v>
      </c>
      <c r="N3456" s="18" t="n">
        <f aca="false">IF($W3456="","",INDEX(Primary!F$5:F$2450,$W3456))</f>
        <v>34.71</v>
      </c>
      <c r="O3456" s="18" t="n">
        <f aca="false">IF($W3456="","",INDEX(Primary!G$5:G$2450,$W3456))</f>
        <v>0</v>
      </c>
      <c r="P3456" s="18" t="n">
        <f aca="false">IF($W3456="","",INDEX(Primary!H$5:H$2450,$W3456))</f>
        <v>34.71</v>
      </c>
      <c r="Q3456" s="18" t="n">
        <f aca="false">IF($W3456="","",INDEX(Primary!I$5:I$2450,$W3456))</f>
        <v>5.64</v>
      </c>
      <c r="R3456" s="19" t="n">
        <f aca="false">IF($E3456="Yes",L3456+P3456,"")</f>
        <v>1825.9</v>
      </c>
      <c r="S3456" s="19" t="n">
        <f aca="false">IF($E3456="Yes",H3456-R3456,"")</f>
        <v>0</v>
      </c>
      <c r="T3456" s="6" t="str">
        <f aca="false">IF($E3456="Yes",IF(ROUND(ABS(S3456),2)&lt;=$T$2,"OK","CHECK"),"n/a")</f>
        <v>OK</v>
      </c>
      <c r="U3456" s="20" t="n">
        <f aca="false">Total!J3456</f>
        <v>61.4998</v>
      </c>
      <c r="V3456" s="17" t="n">
        <f aca="false">IFERROR(MATCH($A3456,'Stock Exchange'!$A$5:$A$2450,0),"")</f>
        <v>1238</v>
      </c>
      <c r="W3456" s="17" t="n">
        <f aca="false">IFERROR(MATCH($A3456,Primary!$A$5:$A$2450,0),"")</f>
        <v>1238</v>
      </c>
    </row>
    <row r="3457" customFormat="false" ht="15" hidden="false" customHeight="false" outlineLevel="0" collapsed="false">
      <c r="A3457" s="16" t="n">
        <f aca="false">Total!A3457</f>
        <v>42037</v>
      </c>
      <c r="B3457" s="17" t="n">
        <f aca="false">YEAR(A3457)</f>
        <v>2015</v>
      </c>
      <c r="C3457" s="17" t="n">
        <f aca="false">MONTH(A3457)</f>
        <v>2</v>
      </c>
      <c r="D3457" s="6" t="str">
        <f aca="false">IF(MONTH(A3457)&gt;=4,"FY "&amp;YEAR(A3457)&amp;"-"&amp;RIGHT(YEAR(A3457)+1,2),"FY "&amp;(YEAR(A3457)-1)&amp;"-"&amp;RIGHT(YEAR(A3457),2))</f>
        <v>FY 2014-15</v>
      </c>
      <c r="E3457" s="6" t="str">
        <f aca="false">IF(AND(V3457&lt;&gt;"",W3457&lt;&gt;""),"Yes","No")</f>
        <v>Yes</v>
      </c>
      <c r="F3457" s="18" t="n">
        <f aca="false">Total!F3457</f>
        <v>12137.87</v>
      </c>
      <c r="G3457" s="18" t="n">
        <f aca="false">Total!G3457</f>
        <v>6812.71</v>
      </c>
      <c r="H3457" s="18" t="n">
        <f aca="false">Total!H3457</f>
        <v>5325.16</v>
      </c>
      <c r="I3457" s="18" t="n">
        <f aca="false">Total!I3457</f>
        <v>862.27</v>
      </c>
      <c r="J3457" s="18" t="n">
        <f aca="false">IF($V3457="","",INDEX('Stock Exchange'!F$5:F$2450,$V3457))</f>
        <v>6990.66</v>
      </c>
      <c r="K3457" s="18" t="n">
        <f aca="false">IF($V3457="","",INDEX('Stock Exchange'!G$5:G$2450,$V3457))</f>
        <v>6812.71</v>
      </c>
      <c r="L3457" s="18" t="n">
        <f aca="false">IF($V3457="","",INDEX('Stock Exchange'!H$5:H$2450,$V3457))</f>
        <v>177.95</v>
      </c>
      <c r="M3457" s="18" t="n">
        <f aca="false">IF($V3457="","",INDEX('Stock Exchange'!I$5:I$2450,$V3457))</f>
        <v>28.81</v>
      </c>
      <c r="N3457" s="18" t="n">
        <f aca="false">IF($W3457="","",INDEX(Primary!F$5:F$2450,$W3457))</f>
        <v>5147.21</v>
      </c>
      <c r="O3457" s="18" t="n">
        <f aca="false">IF($W3457="","",INDEX(Primary!G$5:G$2450,$W3457))</f>
        <v>0</v>
      </c>
      <c r="P3457" s="18" t="n">
        <f aca="false">IF($W3457="","",INDEX(Primary!H$5:H$2450,$W3457))</f>
        <v>5147.21</v>
      </c>
      <c r="Q3457" s="18" t="n">
        <f aca="false">IF($W3457="","",INDEX(Primary!I$5:I$2450,$W3457))</f>
        <v>833.46</v>
      </c>
      <c r="R3457" s="19" t="n">
        <f aca="false">IF($E3457="Yes",L3457+P3457,"")</f>
        <v>5325.16</v>
      </c>
      <c r="S3457" s="19" t="n">
        <f aca="false">IF($E3457="Yes",H3457-R3457,"")</f>
        <v>0</v>
      </c>
      <c r="T3457" s="6" t="str">
        <f aca="false">IF($E3457="Yes",IF(ROUND(ABS(S3457),2)&lt;=$T$2,"OK","CHECK"),"n/a")</f>
        <v>OK</v>
      </c>
      <c r="U3457" s="20" t="n">
        <f aca="false">Total!J3457</f>
        <v>61.7575</v>
      </c>
      <c r="V3457" s="17" t="n">
        <f aca="false">IFERROR(MATCH($A3457,'Stock Exchange'!$A$5:$A$2450,0),"")</f>
        <v>1239</v>
      </c>
      <c r="W3457" s="17" t="n">
        <f aca="false">IFERROR(MATCH($A3457,Primary!$A$5:$A$2450,0),"")</f>
        <v>1239</v>
      </c>
    </row>
    <row r="3458" customFormat="false" ht="15" hidden="false" customHeight="false" outlineLevel="0" collapsed="false">
      <c r="A3458" s="16" t="n">
        <f aca="false">Total!A3458</f>
        <v>42038</v>
      </c>
      <c r="B3458" s="17" t="n">
        <f aca="false">YEAR(A3458)</f>
        <v>2015</v>
      </c>
      <c r="C3458" s="17" t="n">
        <f aca="false">MONTH(A3458)</f>
        <v>2</v>
      </c>
      <c r="D3458" s="6" t="str">
        <f aca="false">IF(MONTH(A3458)&gt;=4,"FY "&amp;YEAR(A3458)&amp;"-"&amp;RIGHT(YEAR(A3458)+1,2),"FY "&amp;(YEAR(A3458)-1)&amp;"-"&amp;RIGHT(YEAR(A3458),2))</f>
        <v>FY 2014-15</v>
      </c>
      <c r="E3458" s="6" t="str">
        <f aca="false">IF(AND(V3458&lt;&gt;"",W3458&lt;&gt;""),"Yes","No")</f>
        <v>Yes</v>
      </c>
      <c r="F3458" s="18" t="n">
        <f aca="false">Total!F3458</f>
        <v>5654.93</v>
      </c>
      <c r="G3458" s="18" t="n">
        <f aca="false">Total!G3458</f>
        <v>6386.92</v>
      </c>
      <c r="H3458" s="18" t="n">
        <f aca="false">Total!H3458</f>
        <v>-731.99</v>
      </c>
      <c r="I3458" s="18" t="n">
        <f aca="false">Total!I3458</f>
        <v>-118.28</v>
      </c>
      <c r="J3458" s="18" t="n">
        <f aca="false">IF($V3458="","",INDEX('Stock Exchange'!F$5:F$2450,$V3458))</f>
        <v>5618.38</v>
      </c>
      <c r="K3458" s="18" t="n">
        <f aca="false">IF($V3458="","",INDEX('Stock Exchange'!G$5:G$2450,$V3458))</f>
        <v>6204.86</v>
      </c>
      <c r="L3458" s="18" t="n">
        <f aca="false">IF($V3458="","",INDEX('Stock Exchange'!H$5:H$2450,$V3458))</f>
        <v>-586.48</v>
      </c>
      <c r="M3458" s="18" t="n">
        <f aca="false">IF($V3458="","",INDEX('Stock Exchange'!I$5:I$2450,$V3458))</f>
        <v>-94.77</v>
      </c>
      <c r="N3458" s="18" t="n">
        <f aca="false">IF($W3458="","",INDEX(Primary!F$5:F$2450,$W3458))</f>
        <v>36.55</v>
      </c>
      <c r="O3458" s="18" t="n">
        <f aca="false">IF($W3458="","",INDEX(Primary!G$5:G$2450,$W3458))</f>
        <v>182.06</v>
      </c>
      <c r="P3458" s="18" t="n">
        <f aca="false">IF($W3458="","",INDEX(Primary!H$5:H$2450,$W3458))</f>
        <v>-145.51</v>
      </c>
      <c r="Q3458" s="18" t="n">
        <f aca="false">IF($W3458="","",INDEX(Primary!I$5:I$2450,$W3458))</f>
        <v>-23.51</v>
      </c>
      <c r="R3458" s="19" t="n">
        <f aca="false">IF($E3458="Yes",L3458+P3458,"")</f>
        <v>-731.99</v>
      </c>
      <c r="S3458" s="19" t="n">
        <f aca="false">IF($E3458="Yes",H3458-R3458,"")</f>
        <v>0</v>
      </c>
      <c r="T3458" s="6" t="str">
        <f aca="false">IF($E3458="Yes",IF(ROUND(ABS(S3458),2)&lt;=$T$2,"OK","CHECK"),"n/a")</f>
        <v>OK</v>
      </c>
      <c r="U3458" s="20" t="n">
        <f aca="false">Total!J3458</f>
        <v>61.884</v>
      </c>
      <c r="V3458" s="17" t="n">
        <f aca="false">IFERROR(MATCH($A3458,'Stock Exchange'!$A$5:$A$2450,0),"")</f>
        <v>1240</v>
      </c>
      <c r="W3458" s="17" t="n">
        <f aca="false">IFERROR(MATCH($A3458,Primary!$A$5:$A$2450,0),"")</f>
        <v>1240</v>
      </c>
    </row>
    <row r="3459" customFormat="false" ht="15" hidden="false" customHeight="false" outlineLevel="0" collapsed="false">
      <c r="A3459" s="16" t="n">
        <f aca="false">Total!A3459</f>
        <v>42039</v>
      </c>
      <c r="B3459" s="17" t="n">
        <f aca="false">YEAR(A3459)</f>
        <v>2015</v>
      </c>
      <c r="C3459" s="17" t="n">
        <f aca="false">MONTH(A3459)</f>
        <v>2</v>
      </c>
      <c r="D3459" s="6" t="str">
        <f aca="false">IF(MONTH(A3459)&gt;=4,"FY "&amp;YEAR(A3459)&amp;"-"&amp;RIGHT(YEAR(A3459)+1,2),"FY "&amp;(YEAR(A3459)-1)&amp;"-"&amp;RIGHT(YEAR(A3459),2))</f>
        <v>FY 2014-15</v>
      </c>
      <c r="E3459" s="6" t="str">
        <f aca="false">IF(AND(V3459&lt;&gt;"",W3459&lt;&gt;""),"Yes","No")</f>
        <v>Yes</v>
      </c>
      <c r="F3459" s="18" t="n">
        <f aca="false">Total!F3459</f>
        <v>5760.56</v>
      </c>
      <c r="G3459" s="18" t="n">
        <f aca="false">Total!G3459</f>
        <v>5803.01</v>
      </c>
      <c r="H3459" s="18" t="n">
        <f aca="false">Total!H3459</f>
        <v>-42.45</v>
      </c>
      <c r="I3459" s="18" t="n">
        <f aca="false">Total!I3459</f>
        <v>-6.88</v>
      </c>
      <c r="J3459" s="18" t="n">
        <f aca="false">IF($V3459="","",INDEX('Stock Exchange'!F$5:F$2450,$V3459))</f>
        <v>5759.33</v>
      </c>
      <c r="K3459" s="18" t="n">
        <f aca="false">IF($V3459="","",INDEX('Stock Exchange'!G$5:G$2450,$V3459))</f>
        <v>5802.52</v>
      </c>
      <c r="L3459" s="18" t="n">
        <f aca="false">IF($V3459="","",INDEX('Stock Exchange'!H$5:H$2450,$V3459))</f>
        <v>-43.19</v>
      </c>
      <c r="M3459" s="18" t="n">
        <f aca="false">IF($V3459="","",INDEX('Stock Exchange'!I$5:I$2450,$V3459))</f>
        <v>-7</v>
      </c>
      <c r="N3459" s="18" t="n">
        <f aca="false">IF($W3459="","",INDEX(Primary!F$5:F$2450,$W3459))</f>
        <v>1.23</v>
      </c>
      <c r="O3459" s="18" t="n">
        <f aca="false">IF($W3459="","",INDEX(Primary!G$5:G$2450,$W3459))</f>
        <v>0.49</v>
      </c>
      <c r="P3459" s="18" t="n">
        <f aca="false">IF($W3459="","",INDEX(Primary!H$5:H$2450,$W3459))</f>
        <v>0.74</v>
      </c>
      <c r="Q3459" s="18" t="n">
        <f aca="false">IF($W3459="","",INDEX(Primary!I$5:I$2450,$W3459))</f>
        <v>0.12</v>
      </c>
      <c r="R3459" s="19" t="n">
        <f aca="false">IF($E3459="Yes",L3459+P3459,"")</f>
        <v>-42.45</v>
      </c>
      <c r="S3459" s="19" t="n">
        <f aca="false">IF($E3459="Yes",H3459-R3459,"")</f>
        <v>0</v>
      </c>
      <c r="T3459" s="6" t="str">
        <f aca="false">IF($E3459="Yes",IF(ROUND(ABS(S3459),2)&lt;=$T$2,"OK","CHECK"),"n/a")</f>
        <v>OK</v>
      </c>
      <c r="U3459" s="20" t="n">
        <f aca="false">Total!J3459</f>
        <v>61.7389</v>
      </c>
      <c r="V3459" s="17" t="n">
        <f aca="false">IFERROR(MATCH($A3459,'Stock Exchange'!$A$5:$A$2450,0),"")</f>
        <v>1241</v>
      </c>
      <c r="W3459" s="17" t="n">
        <f aca="false">IFERROR(MATCH($A3459,Primary!$A$5:$A$2450,0),"")</f>
        <v>1241</v>
      </c>
    </row>
    <row r="3460" customFormat="false" ht="15" hidden="false" customHeight="false" outlineLevel="0" collapsed="false">
      <c r="A3460" s="16" t="n">
        <f aca="false">Total!A3460</f>
        <v>42040</v>
      </c>
      <c r="B3460" s="17" t="n">
        <f aca="false">YEAR(A3460)</f>
        <v>2015</v>
      </c>
      <c r="C3460" s="17" t="n">
        <f aca="false">MONTH(A3460)</f>
        <v>2</v>
      </c>
      <c r="D3460" s="6" t="str">
        <f aca="false">IF(MONTH(A3460)&gt;=4,"FY "&amp;YEAR(A3460)&amp;"-"&amp;RIGHT(YEAR(A3460)+1,2),"FY "&amp;(YEAR(A3460)-1)&amp;"-"&amp;RIGHT(YEAR(A3460),2))</f>
        <v>FY 2014-15</v>
      </c>
      <c r="E3460" s="6" t="str">
        <f aca="false">IF(AND(V3460&lt;&gt;"",W3460&lt;&gt;""),"Yes","No")</f>
        <v>Yes</v>
      </c>
      <c r="F3460" s="18" t="n">
        <f aca="false">Total!F3460</f>
        <v>5081.35</v>
      </c>
      <c r="G3460" s="18" t="n">
        <f aca="false">Total!G3460</f>
        <v>5100.86</v>
      </c>
      <c r="H3460" s="18" t="n">
        <f aca="false">Total!H3460</f>
        <v>-19.51</v>
      </c>
      <c r="I3460" s="18" t="n">
        <f aca="false">Total!I3460</f>
        <v>-3.16</v>
      </c>
      <c r="J3460" s="18" t="n">
        <f aca="false">IF($V3460="","",INDEX('Stock Exchange'!F$5:F$2450,$V3460))</f>
        <v>5079.01</v>
      </c>
      <c r="K3460" s="18" t="n">
        <f aca="false">IF($V3460="","",INDEX('Stock Exchange'!G$5:G$2450,$V3460))</f>
        <v>5100.23</v>
      </c>
      <c r="L3460" s="18" t="n">
        <f aca="false">IF($V3460="","",INDEX('Stock Exchange'!H$5:H$2450,$V3460))</f>
        <v>-21.22</v>
      </c>
      <c r="M3460" s="18" t="n">
        <f aca="false">IF($V3460="","",INDEX('Stock Exchange'!I$5:I$2450,$V3460))</f>
        <v>-3.44</v>
      </c>
      <c r="N3460" s="18" t="n">
        <f aca="false">IF($W3460="","",INDEX(Primary!F$5:F$2450,$W3460))</f>
        <v>2.34</v>
      </c>
      <c r="O3460" s="18" t="n">
        <f aca="false">IF($W3460="","",INDEX(Primary!G$5:G$2450,$W3460))</f>
        <v>0.63</v>
      </c>
      <c r="P3460" s="18" t="n">
        <f aca="false">IF($W3460="","",INDEX(Primary!H$5:H$2450,$W3460))</f>
        <v>1.71</v>
      </c>
      <c r="Q3460" s="18" t="n">
        <f aca="false">IF($W3460="","",INDEX(Primary!I$5:I$2450,$W3460))</f>
        <v>0.28</v>
      </c>
      <c r="R3460" s="19" t="n">
        <f aca="false">IF($E3460="Yes",L3460+P3460,"")</f>
        <v>-19.51</v>
      </c>
      <c r="S3460" s="19" t="n">
        <f aca="false">IF($E3460="Yes",H3460-R3460,"")</f>
        <v>0</v>
      </c>
      <c r="T3460" s="6" t="str">
        <f aca="false">IF($E3460="Yes",IF(ROUND(ABS(S3460),2)&lt;=$T$2,"OK","CHECK"),"n/a")</f>
        <v>OK</v>
      </c>
      <c r="U3460" s="20" t="n">
        <f aca="false">Total!J3460</f>
        <v>61.68</v>
      </c>
      <c r="V3460" s="17" t="n">
        <f aca="false">IFERROR(MATCH($A3460,'Stock Exchange'!$A$5:$A$2450,0),"")</f>
        <v>1242</v>
      </c>
      <c r="W3460" s="17" t="n">
        <f aca="false">IFERROR(MATCH($A3460,Primary!$A$5:$A$2450,0),"")</f>
        <v>1242</v>
      </c>
    </row>
    <row r="3461" customFormat="false" ht="15" hidden="false" customHeight="false" outlineLevel="0" collapsed="false">
      <c r="A3461" s="16" t="n">
        <f aca="false">Total!A3461</f>
        <v>42041</v>
      </c>
      <c r="B3461" s="17" t="n">
        <f aca="false">YEAR(A3461)</f>
        <v>2015</v>
      </c>
      <c r="C3461" s="17" t="n">
        <f aca="false">MONTH(A3461)</f>
        <v>2</v>
      </c>
      <c r="D3461" s="6" t="str">
        <f aca="false">IF(MONTH(A3461)&gt;=4,"FY "&amp;YEAR(A3461)&amp;"-"&amp;RIGHT(YEAR(A3461)+1,2),"FY "&amp;(YEAR(A3461)-1)&amp;"-"&amp;RIGHT(YEAR(A3461),2))</f>
        <v>FY 2014-15</v>
      </c>
      <c r="E3461" s="6" t="str">
        <f aca="false">IF(AND(V3461&lt;&gt;"",W3461&lt;&gt;""),"Yes","No")</f>
        <v>Yes</v>
      </c>
      <c r="F3461" s="18" t="n">
        <f aca="false">Total!F3461</f>
        <v>4699.97</v>
      </c>
      <c r="G3461" s="18" t="n">
        <f aca="false">Total!G3461</f>
        <v>4529.32</v>
      </c>
      <c r="H3461" s="18" t="n">
        <f aca="false">Total!H3461</f>
        <v>170.65</v>
      </c>
      <c r="I3461" s="18" t="n">
        <f aca="false">Total!I3461</f>
        <v>27.58</v>
      </c>
      <c r="J3461" s="18" t="n">
        <f aca="false">IF($V3461="","",INDEX('Stock Exchange'!F$5:F$2450,$V3461))</f>
        <v>4505.74</v>
      </c>
      <c r="K3461" s="18" t="n">
        <f aca="false">IF($V3461="","",INDEX('Stock Exchange'!G$5:G$2450,$V3461))</f>
        <v>4528.86</v>
      </c>
      <c r="L3461" s="18" t="n">
        <f aca="false">IF($V3461="","",INDEX('Stock Exchange'!H$5:H$2450,$V3461))</f>
        <v>-23.12</v>
      </c>
      <c r="M3461" s="18" t="n">
        <f aca="false">IF($V3461="","",INDEX('Stock Exchange'!I$5:I$2450,$V3461))</f>
        <v>-3.74</v>
      </c>
      <c r="N3461" s="18" t="n">
        <f aca="false">IF($W3461="","",INDEX(Primary!F$5:F$2450,$W3461))</f>
        <v>194.23</v>
      </c>
      <c r="O3461" s="18" t="n">
        <f aca="false">IF($W3461="","",INDEX(Primary!G$5:G$2450,$W3461))</f>
        <v>0.46</v>
      </c>
      <c r="P3461" s="18" t="n">
        <f aca="false">IF($W3461="","",INDEX(Primary!H$5:H$2450,$W3461))</f>
        <v>193.77</v>
      </c>
      <c r="Q3461" s="18" t="n">
        <f aca="false">IF($W3461="","",INDEX(Primary!I$5:I$2450,$W3461))</f>
        <v>31.32</v>
      </c>
      <c r="R3461" s="19" t="n">
        <f aca="false">IF($E3461="Yes",L3461+P3461,"")</f>
        <v>170.65</v>
      </c>
      <c r="S3461" s="19" t="n">
        <f aca="false">IF($E3461="Yes",H3461-R3461,"")</f>
        <v>0</v>
      </c>
      <c r="T3461" s="6" t="str">
        <f aca="false">IF($E3461="Yes",IF(ROUND(ABS(S3461),2)&lt;=$T$2,"OK","CHECK"),"n/a")</f>
        <v>OK</v>
      </c>
      <c r="U3461" s="20" t="n">
        <f aca="false">Total!J3461</f>
        <v>61.8748</v>
      </c>
      <c r="V3461" s="17" t="n">
        <f aca="false">IFERROR(MATCH($A3461,'Stock Exchange'!$A$5:$A$2450,0),"")</f>
        <v>1243</v>
      </c>
      <c r="W3461" s="17" t="n">
        <f aca="false">IFERROR(MATCH($A3461,Primary!$A$5:$A$2450,0),"")</f>
        <v>1243</v>
      </c>
    </row>
    <row r="3462" customFormat="false" ht="15" hidden="false" customHeight="false" outlineLevel="0" collapsed="false">
      <c r="A3462" s="16" t="n">
        <f aca="false">Total!A3462</f>
        <v>42044</v>
      </c>
      <c r="B3462" s="17" t="n">
        <f aca="false">YEAR(A3462)</f>
        <v>2015</v>
      </c>
      <c r="C3462" s="17" t="n">
        <f aca="false">MONTH(A3462)</f>
        <v>2</v>
      </c>
      <c r="D3462" s="6" t="str">
        <f aca="false">IF(MONTH(A3462)&gt;=4,"FY "&amp;YEAR(A3462)&amp;"-"&amp;RIGHT(YEAR(A3462)+1,2),"FY "&amp;(YEAR(A3462)-1)&amp;"-"&amp;RIGHT(YEAR(A3462),2))</f>
        <v>FY 2014-15</v>
      </c>
      <c r="E3462" s="6" t="str">
        <f aca="false">IF(AND(V3462&lt;&gt;"",W3462&lt;&gt;""),"Yes","No")</f>
        <v>Yes</v>
      </c>
      <c r="F3462" s="18" t="n">
        <f aca="false">Total!F3462</f>
        <v>4152.72</v>
      </c>
      <c r="G3462" s="18" t="n">
        <f aca="false">Total!G3462</f>
        <v>4193.88</v>
      </c>
      <c r="H3462" s="18" t="n">
        <f aca="false">Total!H3462</f>
        <v>-41.16</v>
      </c>
      <c r="I3462" s="18" t="n">
        <f aca="false">Total!I3462</f>
        <v>-6.67</v>
      </c>
      <c r="J3462" s="18" t="n">
        <f aca="false">IF($V3462="","",INDEX('Stock Exchange'!F$5:F$2450,$V3462))</f>
        <v>4121.54</v>
      </c>
      <c r="K3462" s="18" t="n">
        <f aca="false">IF($V3462="","",INDEX('Stock Exchange'!G$5:G$2450,$V3462))</f>
        <v>4193.28</v>
      </c>
      <c r="L3462" s="18" t="n">
        <f aca="false">IF($V3462="","",INDEX('Stock Exchange'!H$5:H$2450,$V3462))</f>
        <v>-71.74</v>
      </c>
      <c r="M3462" s="18" t="n">
        <f aca="false">IF($V3462="","",INDEX('Stock Exchange'!I$5:I$2450,$V3462))</f>
        <v>-11.62</v>
      </c>
      <c r="N3462" s="18" t="n">
        <f aca="false">IF($W3462="","",INDEX(Primary!F$5:F$2450,$W3462))</f>
        <v>31.18</v>
      </c>
      <c r="O3462" s="18" t="n">
        <f aca="false">IF($W3462="","",INDEX(Primary!G$5:G$2450,$W3462))</f>
        <v>0.6</v>
      </c>
      <c r="P3462" s="18" t="n">
        <f aca="false">IF($W3462="","",INDEX(Primary!H$5:H$2450,$W3462))</f>
        <v>30.58</v>
      </c>
      <c r="Q3462" s="18" t="n">
        <f aca="false">IF($W3462="","",INDEX(Primary!I$5:I$2450,$W3462))</f>
        <v>4.95</v>
      </c>
      <c r="R3462" s="19" t="n">
        <f aca="false">IF($E3462="Yes",L3462+P3462,"")</f>
        <v>-41.16</v>
      </c>
      <c r="S3462" s="19" t="n">
        <f aca="false">IF($E3462="Yes",H3462-R3462,"")</f>
        <v>0</v>
      </c>
      <c r="T3462" s="6" t="str">
        <f aca="false">IF($E3462="Yes",IF(ROUND(ABS(S3462),2)&lt;=$T$2,"OK","CHECK"),"n/a")</f>
        <v>OK</v>
      </c>
      <c r="U3462" s="20" t="n">
        <f aca="false">Total!J3462</f>
        <v>61.7363</v>
      </c>
      <c r="V3462" s="17" t="n">
        <f aca="false">IFERROR(MATCH($A3462,'Stock Exchange'!$A$5:$A$2450,0),"")</f>
        <v>1244</v>
      </c>
      <c r="W3462" s="17" t="n">
        <f aca="false">IFERROR(MATCH($A3462,Primary!$A$5:$A$2450,0),"")</f>
        <v>1244</v>
      </c>
    </row>
    <row r="3463" customFormat="false" ht="15" hidden="false" customHeight="false" outlineLevel="0" collapsed="false">
      <c r="A3463" s="16" t="n">
        <f aca="false">Total!A3463</f>
        <v>42045</v>
      </c>
      <c r="B3463" s="17" t="n">
        <f aca="false">YEAR(A3463)</f>
        <v>2015</v>
      </c>
      <c r="C3463" s="17" t="n">
        <f aca="false">MONTH(A3463)</f>
        <v>2</v>
      </c>
      <c r="D3463" s="6" t="str">
        <f aca="false">IF(MONTH(A3463)&gt;=4,"FY "&amp;YEAR(A3463)&amp;"-"&amp;RIGHT(YEAR(A3463)+1,2),"FY "&amp;(YEAR(A3463)-1)&amp;"-"&amp;RIGHT(YEAR(A3463),2))</f>
        <v>FY 2014-15</v>
      </c>
      <c r="E3463" s="6" t="str">
        <f aca="false">IF(AND(V3463&lt;&gt;"",W3463&lt;&gt;""),"Yes","No")</f>
        <v>Yes</v>
      </c>
      <c r="F3463" s="18" t="n">
        <f aca="false">Total!F3463</f>
        <v>3211.98</v>
      </c>
      <c r="G3463" s="18" t="n">
        <f aca="false">Total!G3463</f>
        <v>3803.37</v>
      </c>
      <c r="H3463" s="18" t="n">
        <f aca="false">Total!H3463</f>
        <v>-591.39</v>
      </c>
      <c r="I3463" s="18" t="n">
        <f aca="false">Total!I3463</f>
        <v>-95.17</v>
      </c>
      <c r="J3463" s="18" t="n">
        <f aca="false">IF($V3463="","",INDEX('Stock Exchange'!F$5:F$2450,$V3463))</f>
        <v>3163.43</v>
      </c>
      <c r="K3463" s="18" t="n">
        <f aca="false">IF($V3463="","",INDEX('Stock Exchange'!G$5:G$2450,$V3463))</f>
        <v>3793.3</v>
      </c>
      <c r="L3463" s="18" t="n">
        <f aca="false">IF($V3463="","",INDEX('Stock Exchange'!H$5:H$2450,$V3463))</f>
        <v>-629.87</v>
      </c>
      <c r="M3463" s="18" t="n">
        <f aca="false">IF($V3463="","",INDEX('Stock Exchange'!I$5:I$2450,$V3463))</f>
        <v>-101.36</v>
      </c>
      <c r="N3463" s="18" t="n">
        <f aca="false">IF($W3463="","",INDEX(Primary!F$5:F$2450,$W3463))</f>
        <v>48.55</v>
      </c>
      <c r="O3463" s="18" t="n">
        <f aca="false">IF($W3463="","",INDEX(Primary!G$5:G$2450,$W3463))</f>
        <v>10.07</v>
      </c>
      <c r="P3463" s="18" t="n">
        <f aca="false">IF($W3463="","",INDEX(Primary!H$5:H$2450,$W3463))</f>
        <v>38.48</v>
      </c>
      <c r="Q3463" s="18" t="n">
        <f aca="false">IF($W3463="","",INDEX(Primary!I$5:I$2450,$W3463))</f>
        <v>6.19</v>
      </c>
      <c r="R3463" s="19" t="n">
        <f aca="false">IF($E3463="Yes",L3463+P3463,"")</f>
        <v>-591.39</v>
      </c>
      <c r="S3463" s="19" t="n">
        <f aca="false">IF($E3463="Yes",H3463-R3463,"")</f>
        <v>0</v>
      </c>
      <c r="T3463" s="6" t="str">
        <f aca="false">IF($E3463="Yes",IF(ROUND(ABS(S3463),2)&lt;=$T$2,"OK","CHECK"),"n/a")</f>
        <v>OK</v>
      </c>
      <c r="U3463" s="20" t="n">
        <f aca="false">Total!J3463</f>
        <v>62.141</v>
      </c>
      <c r="V3463" s="17" t="n">
        <f aca="false">IFERROR(MATCH($A3463,'Stock Exchange'!$A$5:$A$2450,0),"")</f>
        <v>1245</v>
      </c>
      <c r="W3463" s="17" t="n">
        <f aca="false">IFERROR(MATCH($A3463,Primary!$A$5:$A$2450,0),"")</f>
        <v>1245</v>
      </c>
    </row>
    <row r="3464" customFormat="false" ht="15" hidden="false" customHeight="false" outlineLevel="0" collapsed="false">
      <c r="A3464" s="16" t="n">
        <f aca="false">Total!A3464</f>
        <v>42046</v>
      </c>
      <c r="B3464" s="17" t="n">
        <f aca="false">YEAR(A3464)</f>
        <v>2015</v>
      </c>
      <c r="C3464" s="17" t="n">
        <f aca="false">MONTH(A3464)</f>
        <v>2</v>
      </c>
      <c r="D3464" s="6" t="str">
        <f aca="false">IF(MONTH(A3464)&gt;=4,"FY "&amp;YEAR(A3464)&amp;"-"&amp;RIGHT(YEAR(A3464)+1,2),"FY "&amp;(YEAR(A3464)-1)&amp;"-"&amp;RIGHT(YEAR(A3464),2))</f>
        <v>FY 2014-15</v>
      </c>
      <c r="E3464" s="6" t="str">
        <f aca="false">IF(AND(V3464&lt;&gt;"",W3464&lt;&gt;""),"Yes","No")</f>
        <v>Yes</v>
      </c>
      <c r="F3464" s="18" t="n">
        <f aca="false">Total!F3464</f>
        <v>4659.35</v>
      </c>
      <c r="G3464" s="18" t="n">
        <f aca="false">Total!G3464</f>
        <v>5561.94</v>
      </c>
      <c r="H3464" s="18" t="n">
        <f aca="false">Total!H3464</f>
        <v>-902.59</v>
      </c>
      <c r="I3464" s="18" t="n">
        <f aca="false">Total!I3464</f>
        <v>-145.66</v>
      </c>
      <c r="J3464" s="18" t="n">
        <f aca="false">IF($V3464="","",INDEX('Stock Exchange'!F$5:F$2450,$V3464))</f>
        <v>4328.64</v>
      </c>
      <c r="K3464" s="18" t="n">
        <f aca="false">IF($V3464="","",INDEX('Stock Exchange'!G$5:G$2450,$V3464))</f>
        <v>5561.47</v>
      </c>
      <c r="L3464" s="18" t="n">
        <f aca="false">IF($V3464="","",INDEX('Stock Exchange'!H$5:H$2450,$V3464))</f>
        <v>-1232.83</v>
      </c>
      <c r="M3464" s="18" t="n">
        <f aca="false">IF($V3464="","",INDEX('Stock Exchange'!I$5:I$2450,$V3464))</f>
        <v>-198.96</v>
      </c>
      <c r="N3464" s="18" t="n">
        <f aca="false">IF($W3464="","",INDEX(Primary!F$5:F$2450,$W3464))</f>
        <v>330.71</v>
      </c>
      <c r="O3464" s="18" t="n">
        <f aca="false">IF($W3464="","",INDEX(Primary!G$5:G$2450,$W3464))</f>
        <v>0.47</v>
      </c>
      <c r="P3464" s="18" t="n">
        <f aca="false">IF($W3464="","",INDEX(Primary!H$5:H$2450,$W3464))</f>
        <v>330.24</v>
      </c>
      <c r="Q3464" s="18" t="n">
        <f aca="false">IF($W3464="","",INDEX(Primary!I$5:I$2450,$W3464))</f>
        <v>53.3</v>
      </c>
      <c r="R3464" s="19" t="n">
        <f aca="false">IF($E3464="Yes",L3464+P3464,"")</f>
        <v>-902.59</v>
      </c>
      <c r="S3464" s="19" t="n">
        <f aca="false">IF($E3464="Yes",H3464-R3464,"")</f>
        <v>0</v>
      </c>
      <c r="T3464" s="6" t="str">
        <f aca="false">IF($E3464="Yes",IF(ROUND(ABS(S3464),2)&lt;=$T$2,"OK","CHECK"),"n/a")</f>
        <v>OK</v>
      </c>
      <c r="U3464" s="20" t="n">
        <f aca="false">Total!J3464</f>
        <v>61.9634</v>
      </c>
      <c r="V3464" s="17" t="n">
        <f aca="false">IFERROR(MATCH($A3464,'Stock Exchange'!$A$5:$A$2450,0),"")</f>
        <v>1246</v>
      </c>
      <c r="W3464" s="17" t="n">
        <f aca="false">IFERROR(MATCH($A3464,Primary!$A$5:$A$2450,0),"")</f>
        <v>1246</v>
      </c>
    </row>
    <row r="3465" customFormat="false" ht="15" hidden="false" customHeight="false" outlineLevel="0" collapsed="false">
      <c r="A3465" s="16" t="n">
        <f aca="false">Total!A3465</f>
        <v>42047</v>
      </c>
      <c r="B3465" s="17" t="n">
        <f aca="false">YEAR(A3465)</f>
        <v>2015</v>
      </c>
      <c r="C3465" s="17" t="n">
        <f aca="false">MONTH(A3465)</f>
        <v>2</v>
      </c>
      <c r="D3465" s="6" t="str">
        <f aca="false">IF(MONTH(A3465)&gt;=4,"FY "&amp;YEAR(A3465)&amp;"-"&amp;RIGHT(YEAR(A3465)+1,2),"FY "&amp;(YEAR(A3465)-1)&amp;"-"&amp;RIGHT(YEAR(A3465),2))</f>
        <v>FY 2014-15</v>
      </c>
      <c r="E3465" s="6" t="str">
        <f aca="false">IF(AND(V3465&lt;&gt;"",W3465&lt;&gt;""),"Yes","No")</f>
        <v>Yes</v>
      </c>
      <c r="F3465" s="18" t="n">
        <f aca="false">Total!F3465</f>
        <v>3936.97</v>
      </c>
      <c r="G3465" s="18" t="n">
        <f aca="false">Total!G3465</f>
        <v>4309.74</v>
      </c>
      <c r="H3465" s="18" t="n">
        <f aca="false">Total!H3465</f>
        <v>-372.77</v>
      </c>
      <c r="I3465" s="18" t="n">
        <f aca="false">Total!I3465</f>
        <v>-59.97</v>
      </c>
      <c r="J3465" s="18" t="n">
        <f aca="false">IF($V3465="","",INDEX('Stock Exchange'!F$5:F$2450,$V3465))</f>
        <v>3933.71</v>
      </c>
      <c r="K3465" s="18" t="n">
        <f aca="false">IF($V3465="","",INDEX('Stock Exchange'!G$5:G$2450,$V3465))</f>
        <v>4285.57</v>
      </c>
      <c r="L3465" s="18" t="n">
        <f aca="false">IF($V3465="","",INDEX('Stock Exchange'!H$5:H$2450,$V3465))</f>
        <v>-351.86</v>
      </c>
      <c r="M3465" s="18" t="n">
        <f aca="false">IF($V3465="","",INDEX('Stock Exchange'!I$5:I$2450,$V3465))</f>
        <v>-56.61</v>
      </c>
      <c r="N3465" s="18" t="n">
        <f aca="false">IF($W3465="","",INDEX(Primary!F$5:F$2450,$W3465))</f>
        <v>3.26</v>
      </c>
      <c r="O3465" s="18" t="n">
        <f aca="false">IF($W3465="","",INDEX(Primary!G$5:G$2450,$W3465))</f>
        <v>24.17</v>
      </c>
      <c r="P3465" s="18" t="n">
        <f aca="false">IF($W3465="","",INDEX(Primary!H$5:H$2450,$W3465))</f>
        <v>-20.91</v>
      </c>
      <c r="Q3465" s="18" t="n">
        <f aca="false">IF($W3465="","",INDEX(Primary!I$5:I$2450,$W3465))</f>
        <v>-3.36</v>
      </c>
      <c r="R3465" s="19" t="n">
        <f aca="false">IF($E3465="Yes",L3465+P3465,"")</f>
        <v>-372.77</v>
      </c>
      <c r="S3465" s="19" t="n">
        <f aca="false">IF($E3465="Yes",H3465-R3465,"")</f>
        <v>0</v>
      </c>
      <c r="T3465" s="6" t="str">
        <f aca="false">IF($E3465="Yes",IF(ROUND(ABS(S3465),2)&lt;=$T$2,"OK","CHECK"),"n/a")</f>
        <v>OK</v>
      </c>
      <c r="U3465" s="20" t="n">
        <f aca="false">Total!J3465</f>
        <v>62.1536</v>
      </c>
      <c r="V3465" s="17" t="n">
        <f aca="false">IFERROR(MATCH($A3465,'Stock Exchange'!$A$5:$A$2450,0),"")</f>
        <v>1247</v>
      </c>
      <c r="W3465" s="17" t="n">
        <f aca="false">IFERROR(MATCH($A3465,Primary!$A$5:$A$2450,0),"")</f>
        <v>1247</v>
      </c>
    </row>
    <row r="3466" customFormat="false" ht="15" hidden="false" customHeight="false" outlineLevel="0" collapsed="false">
      <c r="A3466" s="16" t="n">
        <f aca="false">Total!A3466</f>
        <v>42048</v>
      </c>
      <c r="B3466" s="17" t="n">
        <f aca="false">YEAR(A3466)</f>
        <v>2015</v>
      </c>
      <c r="C3466" s="17" t="n">
        <f aca="false">MONTH(A3466)</f>
        <v>2</v>
      </c>
      <c r="D3466" s="6" t="str">
        <f aca="false">IF(MONTH(A3466)&gt;=4,"FY "&amp;YEAR(A3466)&amp;"-"&amp;RIGHT(YEAR(A3466)+1,2),"FY "&amp;(YEAR(A3466)-1)&amp;"-"&amp;RIGHT(YEAR(A3466),2))</f>
        <v>FY 2014-15</v>
      </c>
      <c r="E3466" s="6" t="str">
        <f aca="false">IF(AND(V3466&lt;&gt;"",W3466&lt;&gt;""),"Yes","No")</f>
        <v>Yes</v>
      </c>
      <c r="F3466" s="18" t="n">
        <f aca="false">Total!F3466</f>
        <v>4362.68</v>
      </c>
      <c r="G3466" s="18" t="n">
        <f aca="false">Total!G3466</f>
        <v>4641.45</v>
      </c>
      <c r="H3466" s="18" t="n">
        <f aca="false">Total!H3466</f>
        <v>-278.77</v>
      </c>
      <c r="I3466" s="18" t="n">
        <f aca="false">Total!I3466</f>
        <v>-44.65</v>
      </c>
      <c r="J3466" s="18" t="n">
        <f aca="false">IF($V3466="","",INDEX('Stock Exchange'!F$5:F$2450,$V3466))</f>
        <v>4360.08</v>
      </c>
      <c r="K3466" s="18" t="n">
        <f aca="false">IF($V3466="","",INDEX('Stock Exchange'!G$5:G$2450,$V3466))</f>
        <v>4640.97</v>
      </c>
      <c r="L3466" s="18" t="n">
        <f aca="false">IF($V3466="","",INDEX('Stock Exchange'!H$5:H$2450,$V3466))</f>
        <v>-280.89</v>
      </c>
      <c r="M3466" s="18" t="n">
        <f aca="false">IF($V3466="","",INDEX('Stock Exchange'!I$5:I$2450,$V3466))</f>
        <v>-44.99</v>
      </c>
      <c r="N3466" s="18" t="n">
        <f aca="false">IF($W3466="","",INDEX(Primary!F$5:F$2450,$W3466))</f>
        <v>2.6</v>
      </c>
      <c r="O3466" s="18" t="n">
        <f aca="false">IF($W3466="","",INDEX(Primary!G$5:G$2450,$W3466))</f>
        <v>0.48</v>
      </c>
      <c r="P3466" s="18" t="n">
        <f aca="false">IF($W3466="","",INDEX(Primary!H$5:H$2450,$W3466))</f>
        <v>2.12</v>
      </c>
      <c r="Q3466" s="18" t="n">
        <f aca="false">IF($W3466="","",INDEX(Primary!I$5:I$2450,$W3466))</f>
        <v>0.34</v>
      </c>
      <c r="R3466" s="19" t="n">
        <f aca="false">IF($E3466="Yes",L3466+P3466,"")</f>
        <v>-278.77</v>
      </c>
      <c r="S3466" s="19" t="n">
        <f aca="false">IF($E3466="Yes",H3466-R3466,"")</f>
        <v>0</v>
      </c>
      <c r="T3466" s="6" t="str">
        <f aca="false">IF($E3466="Yes",IF(ROUND(ABS(S3466),2)&lt;=$T$2,"OK","CHECK"),"n/a")</f>
        <v>OK</v>
      </c>
      <c r="U3466" s="20" t="n">
        <f aca="false">Total!J3466</f>
        <v>62.43</v>
      </c>
      <c r="V3466" s="17" t="n">
        <f aca="false">IFERROR(MATCH($A3466,'Stock Exchange'!$A$5:$A$2450,0),"")</f>
        <v>1248</v>
      </c>
      <c r="W3466" s="17" t="n">
        <f aca="false">IFERROR(MATCH($A3466,Primary!$A$5:$A$2450,0),"")</f>
        <v>1248</v>
      </c>
    </row>
    <row r="3467" customFormat="false" ht="15" hidden="false" customHeight="false" outlineLevel="0" collapsed="false">
      <c r="A3467" s="16" t="n">
        <f aca="false">Total!A3467</f>
        <v>42051</v>
      </c>
      <c r="B3467" s="17" t="n">
        <f aca="false">YEAR(A3467)</f>
        <v>2015</v>
      </c>
      <c r="C3467" s="17" t="n">
        <f aca="false">MONTH(A3467)</f>
        <v>2</v>
      </c>
      <c r="D3467" s="6" t="str">
        <f aca="false">IF(MONTH(A3467)&gt;=4,"FY "&amp;YEAR(A3467)&amp;"-"&amp;RIGHT(YEAR(A3467)+1,2),"FY "&amp;(YEAR(A3467)-1)&amp;"-"&amp;RIGHT(YEAR(A3467),2))</f>
        <v>FY 2014-15</v>
      </c>
      <c r="E3467" s="6" t="str">
        <f aca="false">IF(AND(V3467&lt;&gt;"",W3467&lt;&gt;""),"Yes","No")</f>
        <v>Yes</v>
      </c>
      <c r="F3467" s="18" t="n">
        <f aca="false">Total!F3467</f>
        <v>4613.87</v>
      </c>
      <c r="G3467" s="18" t="n">
        <f aca="false">Total!G3467</f>
        <v>4235.53</v>
      </c>
      <c r="H3467" s="18" t="n">
        <f aca="false">Total!H3467</f>
        <v>378.34</v>
      </c>
      <c r="I3467" s="18" t="n">
        <f aca="false">Total!I3467</f>
        <v>60.89</v>
      </c>
      <c r="J3467" s="18" t="n">
        <f aca="false">IF($V3467="","",INDEX('Stock Exchange'!F$5:F$2450,$V3467))</f>
        <v>4600.33</v>
      </c>
      <c r="K3467" s="18" t="n">
        <f aca="false">IF($V3467="","",INDEX('Stock Exchange'!G$5:G$2450,$V3467))</f>
        <v>4084.15</v>
      </c>
      <c r="L3467" s="18" t="n">
        <f aca="false">IF($V3467="","",INDEX('Stock Exchange'!H$5:H$2450,$V3467))</f>
        <v>516.18</v>
      </c>
      <c r="M3467" s="18" t="n">
        <f aca="false">IF($V3467="","",INDEX('Stock Exchange'!I$5:I$2450,$V3467))</f>
        <v>83.07</v>
      </c>
      <c r="N3467" s="18" t="n">
        <f aca="false">IF($W3467="","",INDEX(Primary!F$5:F$2450,$W3467))</f>
        <v>13.54</v>
      </c>
      <c r="O3467" s="18" t="n">
        <f aca="false">IF($W3467="","",INDEX(Primary!G$5:G$2450,$W3467))</f>
        <v>151.38</v>
      </c>
      <c r="P3467" s="18" t="n">
        <f aca="false">IF($W3467="","",INDEX(Primary!H$5:H$2450,$W3467))</f>
        <v>-137.84</v>
      </c>
      <c r="Q3467" s="18" t="n">
        <f aca="false">IF($W3467="","",INDEX(Primary!I$5:I$2450,$W3467))</f>
        <v>-22.18</v>
      </c>
      <c r="R3467" s="19" t="n">
        <f aca="false">IF($E3467="Yes",L3467+P3467,"")</f>
        <v>378.34</v>
      </c>
      <c r="S3467" s="19" t="n">
        <f aca="false">IF($E3467="Yes",H3467-R3467,"")</f>
        <v>0</v>
      </c>
      <c r="T3467" s="6" t="str">
        <f aca="false">IF($E3467="Yes",IF(ROUND(ABS(S3467),2)&lt;=$T$2,"OK","CHECK"),"n/a")</f>
        <v>OK</v>
      </c>
      <c r="U3467" s="20" t="n">
        <f aca="false">Total!J3467</f>
        <v>62.136</v>
      </c>
      <c r="V3467" s="17" t="n">
        <f aca="false">IFERROR(MATCH($A3467,'Stock Exchange'!$A$5:$A$2450,0),"")</f>
        <v>1249</v>
      </c>
      <c r="W3467" s="17" t="n">
        <f aca="false">IFERROR(MATCH($A3467,Primary!$A$5:$A$2450,0),"")</f>
        <v>1249</v>
      </c>
    </row>
    <row r="3468" customFormat="false" ht="15" hidden="false" customHeight="false" outlineLevel="0" collapsed="false">
      <c r="A3468" s="16" t="n">
        <f aca="false">Total!A3468</f>
        <v>42053</v>
      </c>
      <c r="B3468" s="17" t="n">
        <f aca="false">YEAR(A3468)</f>
        <v>2015</v>
      </c>
      <c r="C3468" s="17" t="n">
        <f aca="false">MONTH(A3468)</f>
        <v>2</v>
      </c>
      <c r="D3468" s="6" t="str">
        <f aca="false">IF(MONTH(A3468)&gt;=4,"FY "&amp;YEAR(A3468)&amp;"-"&amp;RIGHT(YEAR(A3468)+1,2),"FY "&amp;(YEAR(A3468)-1)&amp;"-"&amp;RIGHT(YEAR(A3468),2))</f>
        <v>FY 2014-15</v>
      </c>
      <c r="E3468" s="6" t="str">
        <f aca="false">IF(AND(V3468&lt;&gt;"",W3468&lt;&gt;""),"Yes","No")</f>
        <v>Yes</v>
      </c>
      <c r="F3468" s="18" t="n">
        <f aca="false">Total!F3468</f>
        <v>3716.27</v>
      </c>
      <c r="G3468" s="18" t="n">
        <f aca="false">Total!G3468</f>
        <v>3718.25</v>
      </c>
      <c r="H3468" s="18" t="n">
        <f aca="false">Total!H3468</f>
        <v>-1.98</v>
      </c>
      <c r="I3468" s="18" t="n">
        <f aca="false">Total!I3468</f>
        <v>-0.31</v>
      </c>
      <c r="J3468" s="18" t="n">
        <f aca="false">IF($V3468="","",INDEX('Stock Exchange'!F$5:F$2450,$V3468))</f>
        <v>3716.27</v>
      </c>
      <c r="K3468" s="18" t="n">
        <f aca="false">IF($V3468="","",INDEX('Stock Exchange'!G$5:G$2450,$V3468))</f>
        <v>3714.87</v>
      </c>
      <c r="L3468" s="18" t="n">
        <f aca="false">IF($V3468="","",INDEX('Stock Exchange'!H$5:H$2450,$V3468))</f>
        <v>1.4</v>
      </c>
      <c r="M3468" s="18" t="n">
        <f aca="false">IF($V3468="","",INDEX('Stock Exchange'!I$5:I$2450,$V3468))</f>
        <v>0.23</v>
      </c>
      <c r="N3468" s="18" t="n">
        <f aca="false">IF($W3468="","",INDEX(Primary!F$5:F$2450,$W3468))</f>
        <v>0</v>
      </c>
      <c r="O3468" s="18" t="n">
        <f aca="false">IF($W3468="","",INDEX(Primary!G$5:G$2450,$W3468))</f>
        <v>3.38</v>
      </c>
      <c r="P3468" s="18" t="n">
        <f aca="false">IF($W3468="","",INDEX(Primary!H$5:H$2450,$W3468))</f>
        <v>-3.38</v>
      </c>
      <c r="Q3468" s="18" t="n">
        <f aca="false">IF($W3468="","",INDEX(Primary!I$5:I$2450,$W3468))</f>
        <v>-0.54</v>
      </c>
      <c r="R3468" s="19" t="n">
        <f aca="false">IF($E3468="Yes",L3468+P3468,"")</f>
        <v>-1.98</v>
      </c>
      <c r="S3468" s="19" t="n">
        <f aca="false">IF($E3468="Yes",H3468-R3468,"")</f>
        <v>0</v>
      </c>
      <c r="T3468" s="6" t="str">
        <f aca="false">IF($E3468="Yes",IF(ROUND(ABS(S3468),2)&lt;=$T$2,"OK","CHECK"),"n/a")</f>
        <v>OK</v>
      </c>
      <c r="U3468" s="20" t="n">
        <f aca="false">Total!J3468</f>
        <v>62.2023</v>
      </c>
      <c r="V3468" s="17" t="n">
        <f aca="false">IFERROR(MATCH($A3468,'Stock Exchange'!$A$5:$A$2450,0),"")</f>
        <v>1250</v>
      </c>
      <c r="W3468" s="17" t="n">
        <f aca="false">IFERROR(MATCH($A3468,Primary!$A$5:$A$2450,0),"")</f>
        <v>1250</v>
      </c>
    </row>
    <row r="3469" customFormat="false" ht="15" hidden="false" customHeight="false" outlineLevel="0" collapsed="false">
      <c r="A3469" s="16" t="n">
        <f aca="false">Total!A3469</f>
        <v>42055</v>
      </c>
      <c r="B3469" s="17" t="n">
        <f aca="false">YEAR(A3469)</f>
        <v>2015</v>
      </c>
      <c r="C3469" s="17" t="n">
        <f aca="false">MONTH(A3469)</f>
        <v>2</v>
      </c>
      <c r="D3469" s="6" t="str">
        <f aca="false">IF(MONTH(A3469)&gt;=4,"FY "&amp;YEAR(A3469)&amp;"-"&amp;RIGHT(YEAR(A3469)+1,2),"FY "&amp;(YEAR(A3469)-1)&amp;"-"&amp;RIGHT(YEAR(A3469),2))</f>
        <v>FY 2014-15</v>
      </c>
      <c r="E3469" s="6" t="str">
        <f aca="false">IF(AND(V3469&lt;&gt;"",W3469&lt;&gt;""),"Yes","No")</f>
        <v>Yes</v>
      </c>
      <c r="F3469" s="18" t="n">
        <f aca="false">Total!F3469</f>
        <v>11602.41</v>
      </c>
      <c r="G3469" s="18" t="n">
        <f aca="false">Total!G3469</f>
        <v>7644.22</v>
      </c>
      <c r="H3469" s="18" t="n">
        <f aca="false">Total!H3469</f>
        <v>3958.19</v>
      </c>
      <c r="I3469" s="18" t="n">
        <f aca="false">Total!I3469</f>
        <v>637.02</v>
      </c>
      <c r="J3469" s="18" t="n">
        <f aca="false">IF($V3469="","",INDEX('Stock Exchange'!F$5:F$2450,$V3469))</f>
        <v>11589.02</v>
      </c>
      <c r="K3469" s="18" t="n">
        <f aca="false">IF($V3469="","",INDEX('Stock Exchange'!G$5:G$2450,$V3469))</f>
        <v>7644.22</v>
      </c>
      <c r="L3469" s="18" t="n">
        <f aca="false">IF($V3469="","",INDEX('Stock Exchange'!H$5:H$2450,$V3469))</f>
        <v>3944.8</v>
      </c>
      <c r="M3469" s="18" t="n">
        <f aca="false">IF($V3469="","",INDEX('Stock Exchange'!I$5:I$2450,$V3469))</f>
        <v>634.87</v>
      </c>
      <c r="N3469" s="18" t="n">
        <f aca="false">IF($W3469="","",INDEX(Primary!F$5:F$2450,$W3469))</f>
        <v>13.39</v>
      </c>
      <c r="O3469" s="18" t="n">
        <f aca="false">IF($W3469="","",INDEX(Primary!G$5:G$2450,$W3469))</f>
        <v>0</v>
      </c>
      <c r="P3469" s="18" t="n">
        <f aca="false">IF($W3469="","",INDEX(Primary!H$5:H$2450,$W3469))</f>
        <v>13.39</v>
      </c>
      <c r="Q3469" s="18" t="n">
        <f aca="false">IF($W3469="","",INDEX(Primary!I$5:I$2450,$W3469))</f>
        <v>2.15</v>
      </c>
      <c r="R3469" s="19" t="n">
        <f aca="false">IF($E3469="Yes",L3469+P3469,"")</f>
        <v>3958.19</v>
      </c>
      <c r="S3469" s="19" t="n">
        <f aca="false">IF($E3469="Yes",H3469-R3469,"")</f>
        <v>0</v>
      </c>
      <c r="T3469" s="6" t="str">
        <f aca="false">IF($E3469="Yes",IF(ROUND(ABS(S3469),2)&lt;=$T$2,"OK","CHECK"),"n/a")</f>
        <v>OK</v>
      </c>
      <c r="U3469" s="20" t="n">
        <f aca="false">Total!J3469</f>
        <v>62.136</v>
      </c>
      <c r="V3469" s="17" t="n">
        <f aca="false">IFERROR(MATCH($A3469,'Stock Exchange'!$A$5:$A$2450,0),"")</f>
        <v>1251</v>
      </c>
      <c r="W3469" s="17" t="n">
        <f aca="false">IFERROR(MATCH($A3469,Primary!$A$5:$A$2450,0),"")</f>
        <v>1251</v>
      </c>
    </row>
    <row r="3470" customFormat="false" ht="15" hidden="false" customHeight="false" outlineLevel="0" collapsed="false">
      <c r="A3470" s="16" t="n">
        <f aca="false">Total!A3470</f>
        <v>42058</v>
      </c>
      <c r="B3470" s="17" t="n">
        <f aca="false">YEAR(A3470)</f>
        <v>2015</v>
      </c>
      <c r="C3470" s="17" t="n">
        <f aca="false">MONTH(A3470)</f>
        <v>2</v>
      </c>
      <c r="D3470" s="6" t="str">
        <f aca="false">IF(MONTH(A3470)&gt;=4,"FY "&amp;YEAR(A3470)&amp;"-"&amp;RIGHT(YEAR(A3470)+1,2),"FY "&amp;(YEAR(A3470)-1)&amp;"-"&amp;RIGHT(YEAR(A3470),2))</f>
        <v>FY 2014-15</v>
      </c>
      <c r="E3470" s="6" t="str">
        <f aca="false">IF(AND(V3470&lt;&gt;"",W3470&lt;&gt;""),"Yes","No")</f>
        <v>Yes</v>
      </c>
      <c r="F3470" s="18" t="n">
        <f aca="false">Total!F3470</f>
        <v>3376.75</v>
      </c>
      <c r="G3470" s="18" t="n">
        <f aca="false">Total!G3470</f>
        <v>3350.6</v>
      </c>
      <c r="H3470" s="18" t="n">
        <f aca="false">Total!H3470</f>
        <v>26.15</v>
      </c>
      <c r="I3470" s="18" t="n">
        <f aca="false">Total!I3470</f>
        <v>4.2</v>
      </c>
      <c r="J3470" s="18" t="n">
        <f aca="false">IF($V3470="","",INDEX('Stock Exchange'!F$5:F$2450,$V3470))</f>
        <v>3314.59</v>
      </c>
      <c r="K3470" s="18" t="n">
        <f aca="false">IF($V3470="","",INDEX('Stock Exchange'!G$5:G$2450,$V3470))</f>
        <v>3350.6</v>
      </c>
      <c r="L3470" s="18" t="n">
        <f aca="false">IF($V3470="","",INDEX('Stock Exchange'!H$5:H$2450,$V3470))</f>
        <v>-36.01</v>
      </c>
      <c r="M3470" s="18" t="n">
        <f aca="false">IF($V3470="","",INDEX('Stock Exchange'!I$5:I$2450,$V3470))</f>
        <v>-5.78</v>
      </c>
      <c r="N3470" s="18" t="n">
        <f aca="false">IF($W3470="","",INDEX(Primary!F$5:F$2450,$W3470))</f>
        <v>62.16</v>
      </c>
      <c r="O3470" s="18" t="n">
        <f aca="false">IF($W3470="","",INDEX(Primary!G$5:G$2450,$W3470))</f>
        <v>0</v>
      </c>
      <c r="P3470" s="18" t="n">
        <f aca="false">IF($W3470="","",INDEX(Primary!H$5:H$2450,$W3470))</f>
        <v>62.16</v>
      </c>
      <c r="Q3470" s="18" t="n">
        <f aca="false">IF($W3470="","",INDEX(Primary!I$5:I$2450,$W3470))</f>
        <v>9.98</v>
      </c>
      <c r="R3470" s="19" t="n">
        <f aca="false">IF($E3470="Yes",L3470+P3470,"")</f>
        <v>26.15</v>
      </c>
      <c r="S3470" s="19" t="n">
        <f aca="false">IF($E3470="Yes",H3470-R3470,"")</f>
        <v>0</v>
      </c>
      <c r="T3470" s="6" t="str">
        <f aca="false">IF($E3470="Yes",IF(ROUND(ABS(S3470),2)&lt;=$T$2,"OK","CHECK"),"n/a")</f>
        <v>OK</v>
      </c>
      <c r="U3470" s="20" t="n">
        <f aca="false">Total!J3470</f>
        <v>62.255</v>
      </c>
      <c r="V3470" s="17" t="n">
        <f aca="false">IFERROR(MATCH($A3470,'Stock Exchange'!$A$5:$A$2450,0),"")</f>
        <v>1252</v>
      </c>
      <c r="W3470" s="17" t="n">
        <f aca="false">IFERROR(MATCH($A3470,Primary!$A$5:$A$2450,0),"")</f>
        <v>1252</v>
      </c>
    </row>
    <row r="3471" customFormat="false" ht="15" hidden="false" customHeight="false" outlineLevel="0" collapsed="false">
      <c r="A3471" s="16" t="n">
        <f aca="false">Total!A3471</f>
        <v>42059</v>
      </c>
      <c r="B3471" s="17" t="n">
        <f aca="false">YEAR(A3471)</f>
        <v>2015</v>
      </c>
      <c r="C3471" s="17" t="n">
        <f aca="false">MONTH(A3471)</f>
        <v>2</v>
      </c>
      <c r="D3471" s="6" t="str">
        <f aca="false">IF(MONTH(A3471)&gt;=4,"FY "&amp;YEAR(A3471)&amp;"-"&amp;RIGHT(YEAR(A3471)+1,2),"FY "&amp;(YEAR(A3471)-1)&amp;"-"&amp;RIGHT(YEAR(A3471),2))</f>
        <v>FY 2014-15</v>
      </c>
      <c r="E3471" s="6" t="str">
        <f aca="false">IF(AND(V3471&lt;&gt;"",W3471&lt;&gt;""),"Yes","No")</f>
        <v>Yes</v>
      </c>
      <c r="F3471" s="18" t="n">
        <f aca="false">Total!F3471</f>
        <v>4804.31</v>
      </c>
      <c r="G3471" s="18" t="n">
        <f aca="false">Total!G3471</f>
        <v>4053.14</v>
      </c>
      <c r="H3471" s="18" t="n">
        <f aca="false">Total!H3471</f>
        <v>751.17</v>
      </c>
      <c r="I3471" s="18" t="n">
        <f aca="false">Total!I3471</f>
        <v>120.79</v>
      </c>
      <c r="J3471" s="18" t="n">
        <f aca="false">IF($V3471="","",INDEX('Stock Exchange'!F$5:F$2450,$V3471))</f>
        <v>4798.75</v>
      </c>
      <c r="K3471" s="18" t="n">
        <f aca="false">IF($V3471="","",INDEX('Stock Exchange'!G$5:G$2450,$V3471))</f>
        <v>4053.14</v>
      </c>
      <c r="L3471" s="18" t="n">
        <f aca="false">IF($V3471="","",INDEX('Stock Exchange'!H$5:H$2450,$V3471))</f>
        <v>745.61</v>
      </c>
      <c r="M3471" s="18" t="n">
        <f aca="false">IF($V3471="","",INDEX('Stock Exchange'!I$5:I$2450,$V3471))</f>
        <v>119.9</v>
      </c>
      <c r="N3471" s="18" t="n">
        <f aca="false">IF($W3471="","",INDEX(Primary!F$5:F$2450,$W3471))</f>
        <v>5.56</v>
      </c>
      <c r="O3471" s="18" t="n">
        <f aca="false">IF($W3471="","",INDEX(Primary!G$5:G$2450,$W3471))</f>
        <v>0</v>
      </c>
      <c r="P3471" s="18" t="n">
        <f aca="false">IF($W3471="","",INDEX(Primary!H$5:H$2450,$W3471))</f>
        <v>5.56</v>
      </c>
      <c r="Q3471" s="18" t="n">
        <f aca="false">IF($W3471="","",INDEX(Primary!I$5:I$2450,$W3471))</f>
        <v>0.89</v>
      </c>
      <c r="R3471" s="19" t="n">
        <f aca="false">IF($E3471="Yes",L3471+P3471,"")</f>
        <v>751.17</v>
      </c>
      <c r="S3471" s="19" t="n">
        <f aca="false">IF($E3471="Yes",H3471-R3471,"")</f>
        <v>0</v>
      </c>
      <c r="T3471" s="6" t="str">
        <f aca="false">IF($E3471="Yes",IF(ROUND(ABS(S3471),2)&lt;=$T$2,"OK","CHECK"),"n/a")</f>
        <v>OK</v>
      </c>
      <c r="U3471" s="20" t="n">
        <f aca="false">Total!J3471</f>
        <v>62.1838</v>
      </c>
      <c r="V3471" s="17" t="n">
        <f aca="false">IFERROR(MATCH($A3471,'Stock Exchange'!$A$5:$A$2450,0),"")</f>
        <v>1253</v>
      </c>
      <c r="W3471" s="17" t="n">
        <f aca="false">IFERROR(MATCH($A3471,Primary!$A$5:$A$2450,0),"")</f>
        <v>1253</v>
      </c>
    </row>
    <row r="3472" customFormat="false" ht="15" hidden="false" customHeight="false" outlineLevel="0" collapsed="false">
      <c r="A3472" s="16" t="n">
        <f aca="false">Total!A3472</f>
        <v>42060</v>
      </c>
      <c r="B3472" s="17" t="n">
        <f aca="false">YEAR(A3472)</f>
        <v>2015</v>
      </c>
      <c r="C3472" s="17" t="n">
        <f aca="false">MONTH(A3472)</f>
        <v>2</v>
      </c>
      <c r="D3472" s="6" t="str">
        <f aca="false">IF(MONTH(A3472)&gt;=4,"FY "&amp;YEAR(A3472)&amp;"-"&amp;RIGHT(YEAR(A3472)+1,2),"FY "&amp;(YEAR(A3472)-1)&amp;"-"&amp;RIGHT(YEAR(A3472),2))</f>
        <v>FY 2014-15</v>
      </c>
      <c r="E3472" s="6" t="str">
        <f aca="false">IF(AND(V3472&lt;&gt;"",W3472&lt;&gt;""),"Yes","No")</f>
        <v>Yes</v>
      </c>
      <c r="F3472" s="18" t="n">
        <f aca="false">Total!F3472</f>
        <v>5513.79</v>
      </c>
      <c r="G3472" s="18" t="n">
        <f aca="false">Total!G3472</f>
        <v>4451.91</v>
      </c>
      <c r="H3472" s="18" t="n">
        <f aca="false">Total!H3472</f>
        <v>1061.88</v>
      </c>
      <c r="I3472" s="18" t="n">
        <f aca="false">Total!I3472</f>
        <v>170.52</v>
      </c>
      <c r="J3472" s="18" t="n">
        <f aca="false">IF($V3472="","",INDEX('Stock Exchange'!F$5:F$2450,$V3472))</f>
        <v>5480.81</v>
      </c>
      <c r="K3472" s="18" t="n">
        <f aca="false">IF($V3472="","",INDEX('Stock Exchange'!G$5:G$2450,$V3472))</f>
        <v>4449.42</v>
      </c>
      <c r="L3472" s="18" t="n">
        <f aca="false">IF($V3472="","",INDEX('Stock Exchange'!H$5:H$2450,$V3472))</f>
        <v>1031.39</v>
      </c>
      <c r="M3472" s="18" t="n">
        <f aca="false">IF($V3472="","",INDEX('Stock Exchange'!I$5:I$2450,$V3472))</f>
        <v>165.62</v>
      </c>
      <c r="N3472" s="18" t="n">
        <f aca="false">IF($W3472="","",INDEX(Primary!F$5:F$2450,$W3472))</f>
        <v>32.98</v>
      </c>
      <c r="O3472" s="18" t="n">
        <f aca="false">IF($W3472="","",INDEX(Primary!G$5:G$2450,$W3472))</f>
        <v>2.49</v>
      </c>
      <c r="P3472" s="18" t="n">
        <f aca="false">IF($W3472="","",INDEX(Primary!H$5:H$2450,$W3472))</f>
        <v>30.49</v>
      </c>
      <c r="Q3472" s="18" t="n">
        <f aca="false">IF($W3472="","",INDEX(Primary!I$5:I$2450,$W3472))</f>
        <v>4.9</v>
      </c>
      <c r="R3472" s="19" t="n">
        <f aca="false">IF($E3472="Yes",L3472+P3472,"")</f>
        <v>1061.88</v>
      </c>
      <c r="S3472" s="19" t="n">
        <f aca="false">IF($E3472="Yes",H3472-R3472,"")</f>
        <v>0</v>
      </c>
      <c r="T3472" s="6" t="str">
        <f aca="false">IF($E3472="Yes",IF(ROUND(ABS(S3472),2)&lt;=$T$2,"OK","CHECK"),"n/a")</f>
        <v>OK</v>
      </c>
      <c r="U3472" s="20" t="n">
        <f aca="false">Total!J3472</f>
        <v>62.2758</v>
      </c>
      <c r="V3472" s="17" t="n">
        <f aca="false">IFERROR(MATCH($A3472,'Stock Exchange'!$A$5:$A$2450,0),"")</f>
        <v>1254</v>
      </c>
      <c r="W3472" s="17" t="n">
        <f aca="false">IFERROR(MATCH($A3472,Primary!$A$5:$A$2450,0),"")</f>
        <v>1254</v>
      </c>
    </row>
    <row r="3473" customFormat="false" ht="15" hidden="false" customHeight="false" outlineLevel="0" collapsed="false">
      <c r="A3473" s="16" t="n">
        <f aca="false">Total!A3473</f>
        <v>42061</v>
      </c>
      <c r="B3473" s="17" t="n">
        <f aca="false">YEAR(A3473)</f>
        <v>2015</v>
      </c>
      <c r="C3473" s="17" t="n">
        <f aca="false">MONTH(A3473)</f>
        <v>2</v>
      </c>
      <c r="D3473" s="6" t="str">
        <f aca="false">IF(MONTH(A3473)&gt;=4,"FY "&amp;YEAR(A3473)&amp;"-"&amp;RIGHT(YEAR(A3473)+1,2),"FY "&amp;(YEAR(A3473)-1)&amp;"-"&amp;RIGHT(YEAR(A3473),2))</f>
        <v>FY 2014-15</v>
      </c>
      <c r="E3473" s="6" t="str">
        <f aca="false">IF(AND(V3473&lt;&gt;"",W3473&lt;&gt;""),"Yes","No")</f>
        <v>Yes</v>
      </c>
      <c r="F3473" s="18" t="n">
        <f aca="false">Total!F3473</f>
        <v>4776.52</v>
      </c>
      <c r="G3473" s="18" t="n">
        <f aca="false">Total!G3473</f>
        <v>4486.48</v>
      </c>
      <c r="H3473" s="18" t="n">
        <f aca="false">Total!H3473</f>
        <v>290.04</v>
      </c>
      <c r="I3473" s="18" t="n">
        <f aca="false">Total!I3473</f>
        <v>46.75</v>
      </c>
      <c r="J3473" s="18" t="n">
        <f aca="false">IF($V3473="","",INDEX('Stock Exchange'!F$5:F$2450,$V3473))</f>
        <v>4772.58</v>
      </c>
      <c r="K3473" s="18" t="n">
        <f aca="false">IF($V3473="","",INDEX('Stock Exchange'!G$5:G$2450,$V3473))</f>
        <v>4480.12</v>
      </c>
      <c r="L3473" s="18" t="n">
        <f aca="false">IF($V3473="","",INDEX('Stock Exchange'!H$5:H$2450,$V3473))</f>
        <v>292.46</v>
      </c>
      <c r="M3473" s="18" t="n">
        <f aca="false">IF($V3473="","",INDEX('Stock Exchange'!I$5:I$2450,$V3473))</f>
        <v>47.14</v>
      </c>
      <c r="N3473" s="18" t="n">
        <f aca="false">IF($W3473="","",INDEX(Primary!F$5:F$2450,$W3473))</f>
        <v>3.94</v>
      </c>
      <c r="O3473" s="18" t="n">
        <f aca="false">IF($W3473="","",INDEX(Primary!G$5:G$2450,$W3473))</f>
        <v>6.36</v>
      </c>
      <c r="P3473" s="18" t="n">
        <f aca="false">IF($W3473="","",INDEX(Primary!H$5:H$2450,$W3473))</f>
        <v>-2.42</v>
      </c>
      <c r="Q3473" s="18" t="n">
        <f aca="false">IF($W3473="","",INDEX(Primary!I$5:I$2450,$W3473))</f>
        <v>-0.39</v>
      </c>
      <c r="R3473" s="19" t="n">
        <f aca="false">IF($E3473="Yes",L3473+P3473,"")</f>
        <v>290.04</v>
      </c>
      <c r="S3473" s="19" t="n">
        <f aca="false">IF($E3473="Yes",H3473-R3473,"")</f>
        <v>0</v>
      </c>
      <c r="T3473" s="6" t="str">
        <f aca="false">IF($E3473="Yes",IF(ROUND(ABS(S3473),2)&lt;=$T$2,"OK","CHECK"),"n/a")</f>
        <v>OK</v>
      </c>
      <c r="U3473" s="20" t="n">
        <f aca="false">Total!J3473</f>
        <v>62.0468</v>
      </c>
      <c r="V3473" s="17" t="n">
        <f aca="false">IFERROR(MATCH($A3473,'Stock Exchange'!$A$5:$A$2450,0),"")</f>
        <v>1255</v>
      </c>
      <c r="W3473" s="17" t="n">
        <f aca="false">IFERROR(MATCH($A3473,Primary!$A$5:$A$2450,0),"")</f>
        <v>1255</v>
      </c>
    </row>
    <row r="3474" customFormat="false" ht="15" hidden="false" customHeight="false" outlineLevel="0" collapsed="false">
      <c r="A3474" s="16" t="n">
        <f aca="false">Total!A3474</f>
        <v>42062</v>
      </c>
      <c r="B3474" s="17" t="n">
        <f aca="false">YEAR(A3474)</f>
        <v>2015</v>
      </c>
      <c r="C3474" s="17" t="n">
        <f aca="false">MONTH(A3474)</f>
        <v>2</v>
      </c>
      <c r="D3474" s="6" t="str">
        <f aca="false">IF(MONTH(A3474)&gt;=4,"FY "&amp;YEAR(A3474)&amp;"-"&amp;RIGHT(YEAR(A3474)+1,2),"FY "&amp;(YEAR(A3474)-1)&amp;"-"&amp;RIGHT(YEAR(A3474),2))</f>
        <v>FY 2014-15</v>
      </c>
      <c r="E3474" s="6" t="str">
        <f aca="false">IF(AND(V3474&lt;&gt;"",W3474&lt;&gt;""),"Yes","No")</f>
        <v>Yes</v>
      </c>
      <c r="F3474" s="18" t="n">
        <f aca="false">Total!F3474</f>
        <v>8545.19</v>
      </c>
      <c r="G3474" s="18" t="n">
        <f aca="false">Total!G3474</f>
        <v>6048.63</v>
      </c>
      <c r="H3474" s="18" t="n">
        <f aca="false">Total!H3474</f>
        <v>2496.56</v>
      </c>
      <c r="I3474" s="18" t="n">
        <f aca="false">Total!I3474</f>
        <v>403.06</v>
      </c>
      <c r="J3474" s="18" t="n">
        <f aca="false">IF($V3474="","",INDEX('Stock Exchange'!F$5:F$2450,$V3474))</f>
        <v>8535.12</v>
      </c>
      <c r="K3474" s="18" t="n">
        <f aca="false">IF($V3474="","",INDEX('Stock Exchange'!G$5:G$2450,$V3474))</f>
        <v>6045.33</v>
      </c>
      <c r="L3474" s="18" t="n">
        <f aca="false">IF($V3474="","",INDEX('Stock Exchange'!H$5:H$2450,$V3474))</f>
        <v>2489.79</v>
      </c>
      <c r="M3474" s="18" t="n">
        <f aca="false">IF($V3474="","",INDEX('Stock Exchange'!I$5:I$2450,$V3474))</f>
        <v>401.97</v>
      </c>
      <c r="N3474" s="18" t="n">
        <f aca="false">IF($W3474="","",INDEX(Primary!F$5:F$2450,$W3474))</f>
        <v>10.07</v>
      </c>
      <c r="O3474" s="18" t="n">
        <f aca="false">IF($W3474="","",INDEX(Primary!G$5:G$2450,$W3474))</f>
        <v>3.3</v>
      </c>
      <c r="P3474" s="18" t="n">
        <f aca="false">IF($W3474="","",INDEX(Primary!H$5:H$2450,$W3474))</f>
        <v>6.77</v>
      </c>
      <c r="Q3474" s="18" t="n">
        <f aca="false">IF($W3474="","",INDEX(Primary!I$5:I$2450,$W3474))</f>
        <v>1.09</v>
      </c>
      <c r="R3474" s="19" t="n">
        <f aca="false">IF($E3474="Yes",L3474+P3474,"")</f>
        <v>2496.56</v>
      </c>
      <c r="S3474" s="19" t="n">
        <f aca="false">IF($E3474="Yes",H3474-R3474,"")</f>
        <v>0</v>
      </c>
      <c r="T3474" s="6" t="str">
        <f aca="false">IF($E3474="Yes",IF(ROUND(ABS(S3474),2)&lt;=$T$2,"OK","CHECK"),"n/a")</f>
        <v>OK</v>
      </c>
      <c r="U3474" s="20" t="n">
        <f aca="false">Total!J3474</f>
        <v>61.9395</v>
      </c>
      <c r="V3474" s="17" t="n">
        <f aca="false">IFERROR(MATCH($A3474,'Stock Exchange'!$A$5:$A$2450,0),"")</f>
        <v>1256</v>
      </c>
      <c r="W3474" s="17" t="n">
        <f aca="false">IFERROR(MATCH($A3474,Primary!$A$5:$A$2450,0),"")</f>
        <v>1256</v>
      </c>
    </row>
    <row r="3475" customFormat="false" ht="15" hidden="false" customHeight="false" outlineLevel="0" collapsed="false">
      <c r="A3475" s="16" t="n">
        <f aca="false">Total!A3475</f>
        <v>42065</v>
      </c>
      <c r="B3475" s="17" t="n">
        <f aca="false">YEAR(A3475)</f>
        <v>2015</v>
      </c>
      <c r="C3475" s="17" t="n">
        <f aca="false">MONTH(A3475)</f>
        <v>3</v>
      </c>
      <c r="D3475" s="6" t="str">
        <f aca="false">IF(MONTH(A3475)&gt;=4,"FY "&amp;YEAR(A3475)&amp;"-"&amp;RIGHT(YEAR(A3475)+1,2),"FY "&amp;(YEAR(A3475)-1)&amp;"-"&amp;RIGHT(YEAR(A3475),2))</f>
        <v>FY 2014-15</v>
      </c>
      <c r="E3475" s="6" t="str">
        <f aca="false">IF(AND(V3475&lt;&gt;"",W3475&lt;&gt;""),"Yes","No")</f>
        <v>Yes</v>
      </c>
      <c r="F3475" s="18" t="n">
        <f aca="false">Total!F3475</f>
        <v>11335.44</v>
      </c>
      <c r="G3475" s="18" t="n">
        <f aca="false">Total!G3475</f>
        <v>8592.95</v>
      </c>
      <c r="H3475" s="18" t="n">
        <f aca="false">Total!H3475</f>
        <v>2742.49</v>
      </c>
      <c r="I3475" s="18" t="n">
        <f aca="false">Total!I3475</f>
        <v>443.83</v>
      </c>
      <c r="J3475" s="18" t="n">
        <f aca="false">IF($V3475="","",INDEX('Stock Exchange'!F$5:F$2450,$V3475))</f>
        <v>11314.57</v>
      </c>
      <c r="K3475" s="18" t="n">
        <f aca="false">IF($V3475="","",INDEX('Stock Exchange'!G$5:G$2450,$V3475))</f>
        <v>8591.24</v>
      </c>
      <c r="L3475" s="18" t="n">
        <f aca="false">IF($V3475="","",INDEX('Stock Exchange'!H$5:H$2450,$V3475))</f>
        <v>2723.33</v>
      </c>
      <c r="M3475" s="18" t="n">
        <f aca="false">IF($V3475="","",INDEX('Stock Exchange'!I$5:I$2450,$V3475))</f>
        <v>440.73</v>
      </c>
      <c r="N3475" s="18" t="n">
        <f aca="false">IF($W3475="","",INDEX(Primary!F$5:F$2450,$W3475))</f>
        <v>20.87</v>
      </c>
      <c r="O3475" s="18" t="n">
        <f aca="false">IF($W3475="","",INDEX(Primary!G$5:G$2450,$W3475))</f>
        <v>1.71</v>
      </c>
      <c r="P3475" s="18" t="n">
        <f aca="false">IF($W3475="","",INDEX(Primary!H$5:H$2450,$W3475))</f>
        <v>19.16</v>
      </c>
      <c r="Q3475" s="18" t="n">
        <f aca="false">IF($W3475="","",INDEX(Primary!I$5:I$2450,$W3475))</f>
        <v>3.1</v>
      </c>
      <c r="R3475" s="19" t="n">
        <f aca="false">IF($E3475="Yes",L3475+P3475,"")</f>
        <v>2742.49</v>
      </c>
      <c r="S3475" s="19" t="n">
        <f aca="false">IF($E3475="Yes",H3475-R3475,"")</f>
        <v>0</v>
      </c>
      <c r="T3475" s="6" t="str">
        <f aca="false">IF($E3475="Yes",IF(ROUND(ABS(S3475),2)&lt;=$T$2,"OK","CHECK"),"n/a")</f>
        <v>OK</v>
      </c>
      <c r="U3475" s="20" t="n">
        <f aca="false">Total!J3475</f>
        <v>61.7908</v>
      </c>
      <c r="V3475" s="17" t="n">
        <f aca="false">IFERROR(MATCH($A3475,'Stock Exchange'!$A$5:$A$2450,0),"")</f>
        <v>1257</v>
      </c>
      <c r="W3475" s="17" t="n">
        <f aca="false">IFERROR(MATCH($A3475,Primary!$A$5:$A$2450,0),"")</f>
        <v>1257</v>
      </c>
    </row>
    <row r="3476" customFormat="false" ht="15" hidden="false" customHeight="false" outlineLevel="0" collapsed="false">
      <c r="A3476" s="16" t="n">
        <f aca="false">Total!A3476</f>
        <v>42066</v>
      </c>
      <c r="B3476" s="17" t="n">
        <f aca="false">YEAR(A3476)</f>
        <v>2015</v>
      </c>
      <c r="C3476" s="17" t="n">
        <f aca="false">MONTH(A3476)</f>
        <v>3</v>
      </c>
      <c r="D3476" s="6" t="str">
        <f aca="false">IF(MONTH(A3476)&gt;=4,"FY "&amp;YEAR(A3476)&amp;"-"&amp;RIGHT(YEAR(A3476)+1,2),"FY "&amp;(YEAR(A3476)-1)&amp;"-"&amp;RIGHT(YEAR(A3476),2))</f>
        <v>FY 2014-15</v>
      </c>
      <c r="E3476" s="6" t="str">
        <f aca="false">IF(AND(V3476&lt;&gt;"",W3476&lt;&gt;""),"Yes","No")</f>
        <v>Yes</v>
      </c>
      <c r="F3476" s="18" t="n">
        <f aca="false">Total!F3476</f>
        <v>6756.17</v>
      </c>
      <c r="G3476" s="18" t="n">
        <f aca="false">Total!G3476</f>
        <v>6266.86</v>
      </c>
      <c r="H3476" s="18" t="n">
        <f aca="false">Total!H3476</f>
        <v>489.31</v>
      </c>
      <c r="I3476" s="18" t="n">
        <f aca="false">Total!I3476</f>
        <v>79.15</v>
      </c>
      <c r="J3476" s="18" t="n">
        <f aca="false">IF($V3476="","",INDEX('Stock Exchange'!F$5:F$2450,$V3476))</f>
        <v>6735.65</v>
      </c>
      <c r="K3476" s="18" t="n">
        <f aca="false">IF($V3476="","",INDEX('Stock Exchange'!G$5:G$2450,$V3476))</f>
        <v>6266.86</v>
      </c>
      <c r="L3476" s="18" t="n">
        <f aca="false">IF($V3476="","",INDEX('Stock Exchange'!H$5:H$2450,$V3476))</f>
        <v>468.79</v>
      </c>
      <c r="M3476" s="18" t="n">
        <f aca="false">IF($V3476="","",INDEX('Stock Exchange'!I$5:I$2450,$V3476))</f>
        <v>75.83</v>
      </c>
      <c r="N3476" s="18" t="n">
        <f aca="false">IF($W3476="","",INDEX(Primary!F$5:F$2450,$W3476))</f>
        <v>20.52</v>
      </c>
      <c r="O3476" s="18" t="n">
        <f aca="false">IF($W3476="","",INDEX(Primary!G$5:G$2450,$W3476))</f>
        <v>0</v>
      </c>
      <c r="P3476" s="18" t="n">
        <f aca="false">IF($W3476="","",INDEX(Primary!H$5:H$2450,$W3476))</f>
        <v>20.52</v>
      </c>
      <c r="Q3476" s="18" t="n">
        <f aca="false">IF($W3476="","",INDEX(Primary!I$5:I$2450,$W3476))</f>
        <v>3.32</v>
      </c>
      <c r="R3476" s="19" t="n">
        <f aca="false">IF($E3476="Yes",L3476+P3476,"")</f>
        <v>489.31</v>
      </c>
      <c r="S3476" s="19" t="n">
        <f aca="false">IF($E3476="Yes",H3476-R3476,"")</f>
        <v>0</v>
      </c>
      <c r="T3476" s="6" t="str">
        <f aca="false">IF($E3476="Yes",IF(ROUND(ABS(S3476),2)&lt;=$T$2,"OK","CHECK"),"n/a")</f>
        <v>OK</v>
      </c>
      <c r="U3476" s="20" t="n">
        <f aca="false">Total!J3476</f>
        <v>61.8248</v>
      </c>
      <c r="V3476" s="17" t="n">
        <f aca="false">IFERROR(MATCH($A3476,'Stock Exchange'!$A$5:$A$2450,0),"")</f>
        <v>1258</v>
      </c>
      <c r="W3476" s="17" t="n">
        <f aca="false">IFERROR(MATCH($A3476,Primary!$A$5:$A$2450,0),"")</f>
        <v>1258</v>
      </c>
    </row>
    <row r="3477" customFormat="false" ht="15" hidden="false" customHeight="false" outlineLevel="0" collapsed="false">
      <c r="A3477" s="16" t="n">
        <f aca="false">Total!A3477</f>
        <v>42067</v>
      </c>
      <c r="B3477" s="17" t="n">
        <f aca="false">YEAR(A3477)</f>
        <v>2015</v>
      </c>
      <c r="C3477" s="17" t="n">
        <f aca="false">MONTH(A3477)</f>
        <v>3</v>
      </c>
      <c r="D3477" s="6" t="str">
        <f aca="false">IF(MONTH(A3477)&gt;=4,"FY "&amp;YEAR(A3477)&amp;"-"&amp;RIGHT(YEAR(A3477)+1,2),"FY "&amp;(YEAR(A3477)-1)&amp;"-"&amp;RIGHT(YEAR(A3477),2))</f>
        <v>FY 2014-15</v>
      </c>
      <c r="E3477" s="6" t="str">
        <f aca="false">IF(AND(V3477&lt;&gt;"",W3477&lt;&gt;""),"Yes","No")</f>
        <v>Yes</v>
      </c>
      <c r="F3477" s="18" t="n">
        <f aca="false">Total!F3477</f>
        <v>5741.8</v>
      </c>
      <c r="G3477" s="18" t="n">
        <f aca="false">Total!G3477</f>
        <v>4988.58</v>
      </c>
      <c r="H3477" s="18" t="n">
        <f aca="false">Total!H3477</f>
        <v>753.22</v>
      </c>
      <c r="I3477" s="18" t="n">
        <f aca="false">Total!I3477</f>
        <v>121.81</v>
      </c>
      <c r="J3477" s="18" t="n">
        <f aca="false">IF($V3477="","",INDEX('Stock Exchange'!F$5:F$2450,$V3477))</f>
        <v>5739.95</v>
      </c>
      <c r="K3477" s="18" t="n">
        <f aca="false">IF($V3477="","",INDEX('Stock Exchange'!G$5:G$2450,$V3477))</f>
        <v>4892.11</v>
      </c>
      <c r="L3477" s="18" t="n">
        <f aca="false">IF($V3477="","",INDEX('Stock Exchange'!H$5:H$2450,$V3477))</f>
        <v>847.84</v>
      </c>
      <c r="M3477" s="18" t="n">
        <f aca="false">IF($V3477="","",INDEX('Stock Exchange'!I$5:I$2450,$V3477))</f>
        <v>137.11</v>
      </c>
      <c r="N3477" s="18" t="n">
        <f aca="false">IF($W3477="","",INDEX(Primary!F$5:F$2450,$W3477))</f>
        <v>1.85</v>
      </c>
      <c r="O3477" s="18" t="n">
        <f aca="false">IF($W3477="","",INDEX(Primary!G$5:G$2450,$W3477))</f>
        <v>96.47</v>
      </c>
      <c r="P3477" s="18" t="n">
        <f aca="false">IF($W3477="","",INDEX(Primary!H$5:H$2450,$W3477))</f>
        <v>-94.62</v>
      </c>
      <c r="Q3477" s="18" t="n">
        <f aca="false">IF($W3477="","",INDEX(Primary!I$5:I$2450,$W3477))</f>
        <v>-15.3</v>
      </c>
      <c r="R3477" s="19" t="n">
        <f aca="false">IF($E3477="Yes",L3477+P3477,"")</f>
        <v>753.22</v>
      </c>
      <c r="S3477" s="19" t="n">
        <f aca="false">IF($E3477="Yes",H3477-R3477,"")</f>
        <v>0</v>
      </c>
      <c r="T3477" s="6" t="str">
        <f aca="false">IF($E3477="Yes",IF(ROUND(ABS(S3477),2)&lt;=$T$2,"OK","CHECK"),"n/a")</f>
        <v>OK</v>
      </c>
      <c r="U3477" s="20" t="n">
        <f aca="false">Total!J3477</f>
        <v>61.8387</v>
      </c>
      <c r="V3477" s="17" t="n">
        <f aca="false">IFERROR(MATCH($A3477,'Stock Exchange'!$A$5:$A$2450,0),"")</f>
        <v>1259</v>
      </c>
      <c r="W3477" s="17" t="n">
        <f aca="false">IFERROR(MATCH($A3477,Primary!$A$5:$A$2450,0),"")</f>
        <v>1259</v>
      </c>
    </row>
    <row r="3478" customFormat="false" ht="15" hidden="false" customHeight="false" outlineLevel="0" collapsed="false">
      <c r="A3478" s="16" t="n">
        <f aca="false">Total!A3478</f>
        <v>42068</v>
      </c>
      <c r="B3478" s="17" t="n">
        <f aca="false">YEAR(A3478)</f>
        <v>2015</v>
      </c>
      <c r="C3478" s="17" t="n">
        <f aca="false">MONTH(A3478)</f>
        <v>3</v>
      </c>
      <c r="D3478" s="6" t="str">
        <f aca="false">IF(MONTH(A3478)&gt;=4,"FY "&amp;YEAR(A3478)&amp;"-"&amp;RIGHT(YEAR(A3478)+1,2),"FY "&amp;(YEAR(A3478)-1)&amp;"-"&amp;RIGHT(YEAR(A3478),2))</f>
        <v>FY 2014-15</v>
      </c>
      <c r="E3478" s="6" t="str">
        <f aca="false">IF(AND(V3478&lt;&gt;"",W3478&lt;&gt;""),"Yes","No")</f>
        <v>Yes</v>
      </c>
      <c r="F3478" s="18" t="n">
        <f aca="false">Total!F3478</f>
        <v>7711.93</v>
      </c>
      <c r="G3478" s="18" t="n">
        <f aca="false">Total!G3478</f>
        <v>4835.3</v>
      </c>
      <c r="H3478" s="18" t="n">
        <f aca="false">Total!H3478</f>
        <v>2876.63</v>
      </c>
      <c r="I3478" s="18" t="n">
        <f aca="false">Total!I3478</f>
        <v>465.07</v>
      </c>
      <c r="J3478" s="18" t="n">
        <f aca="false">IF($V3478="","",INDEX('Stock Exchange'!F$5:F$2450,$V3478))</f>
        <v>7628.17</v>
      </c>
      <c r="K3478" s="18" t="n">
        <f aca="false">IF($V3478="","",INDEX('Stock Exchange'!G$5:G$2450,$V3478))</f>
        <v>4826.93</v>
      </c>
      <c r="L3478" s="18" t="n">
        <f aca="false">IF($V3478="","",INDEX('Stock Exchange'!H$5:H$2450,$V3478))</f>
        <v>2801.24</v>
      </c>
      <c r="M3478" s="18" t="n">
        <f aca="false">IF($V3478="","",INDEX('Stock Exchange'!I$5:I$2450,$V3478))</f>
        <v>452.88</v>
      </c>
      <c r="N3478" s="18" t="n">
        <f aca="false">IF($W3478="","",INDEX(Primary!F$5:F$2450,$W3478))</f>
        <v>83.76</v>
      </c>
      <c r="O3478" s="18" t="n">
        <f aca="false">IF($W3478="","",INDEX(Primary!G$5:G$2450,$W3478))</f>
        <v>8.37</v>
      </c>
      <c r="P3478" s="18" t="n">
        <f aca="false">IF($W3478="","",INDEX(Primary!H$5:H$2450,$W3478))</f>
        <v>75.39</v>
      </c>
      <c r="Q3478" s="18" t="n">
        <f aca="false">IF($W3478="","",INDEX(Primary!I$5:I$2450,$W3478))</f>
        <v>12.19</v>
      </c>
      <c r="R3478" s="19" t="n">
        <f aca="false">IF($E3478="Yes",L3478+P3478,"")</f>
        <v>2876.63</v>
      </c>
      <c r="S3478" s="19" t="n">
        <f aca="false">IF($E3478="Yes",H3478-R3478,"")</f>
        <v>0</v>
      </c>
      <c r="T3478" s="6" t="str">
        <f aca="false">IF($E3478="Yes",IF(ROUND(ABS(S3478),2)&lt;=$T$2,"OK","CHECK"),"n/a")</f>
        <v>OK</v>
      </c>
      <c r="U3478" s="20" t="n">
        <f aca="false">Total!J3478</f>
        <v>61.8543</v>
      </c>
      <c r="V3478" s="17" t="n">
        <f aca="false">IFERROR(MATCH($A3478,'Stock Exchange'!$A$5:$A$2450,0),"")</f>
        <v>1260</v>
      </c>
      <c r="W3478" s="17" t="n">
        <f aca="false">IFERROR(MATCH($A3478,Primary!$A$5:$A$2450,0),"")</f>
        <v>1260</v>
      </c>
    </row>
    <row r="3479" customFormat="false" ht="15" hidden="false" customHeight="false" outlineLevel="0" collapsed="false">
      <c r="A3479" s="16" t="n">
        <f aca="false">Total!A3479</f>
        <v>42072</v>
      </c>
      <c r="B3479" s="17" t="n">
        <f aca="false">YEAR(A3479)</f>
        <v>2015</v>
      </c>
      <c r="C3479" s="17" t="n">
        <f aca="false">MONTH(A3479)</f>
        <v>3</v>
      </c>
      <c r="D3479" s="6" t="str">
        <f aca="false">IF(MONTH(A3479)&gt;=4,"FY "&amp;YEAR(A3479)&amp;"-"&amp;RIGHT(YEAR(A3479)+1,2),"FY "&amp;(YEAR(A3479)-1)&amp;"-"&amp;RIGHT(YEAR(A3479),2))</f>
        <v>FY 2014-15</v>
      </c>
      <c r="E3479" s="6" t="str">
        <f aca="false">IF(AND(V3479&lt;&gt;"",W3479&lt;&gt;""),"Yes","No")</f>
        <v>Yes</v>
      </c>
      <c r="F3479" s="18" t="n">
        <f aca="false">Total!F3479</f>
        <v>6328.42</v>
      </c>
      <c r="G3479" s="18" t="n">
        <f aca="false">Total!G3479</f>
        <v>4920.45</v>
      </c>
      <c r="H3479" s="18" t="n">
        <f aca="false">Total!H3479</f>
        <v>1407.97</v>
      </c>
      <c r="I3479" s="18" t="n">
        <f aca="false">Total!I3479</f>
        <v>226.36</v>
      </c>
      <c r="J3479" s="18" t="n">
        <f aca="false">IF($V3479="","",INDEX('Stock Exchange'!F$5:F$2450,$V3479))</f>
        <v>4952.47</v>
      </c>
      <c r="K3479" s="18" t="n">
        <f aca="false">IF($V3479="","",INDEX('Stock Exchange'!G$5:G$2450,$V3479))</f>
        <v>4920.45</v>
      </c>
      <c r="L3479" s="18" t="n">
        <f aca="false">IF($V3479="","",INDEX('Stock Exchange'!H$5:H$2450,$V3479))</f>
        <v>32.02</v>
      </c>
      <c r="M3479" s="18" t="n">
        <f aca="false">IF($V3479="","",INDEX('Stock Exchange'!I$5:I$2450,$V3479))</f>
        <v>5.15</v>
      </c>
      <c r="N3479" s="18" t="n">
        <f aca="false">IF($W3479="","",INDEX(Primary!F$5:F$2450,$W3479))</f>
        <v>1375.95</v>
      </c>
      <c r="O3479" s="18" t="n">
        <f aca="false">IF($W3479="","",INDEX(Primary!G$5:G$2450,$W3479))</f>
        <v>0</v>
      </c>
      <c r="P3479" s="18" t="n">
        <f aca="false">IF($W3479="","",INDEX(Primary!H$5:H$2450,$W3479))</f>
        <v>1375.95</v>
      </c>
      <c r="Q3479" s="18" t="n">
        <f aca="false">IF($W3479="","",INDEX(Primary!I$5:I$2450,$W3479))</f>
        <v>221.21</v>
      </c>
      <c r="R3479" s="19" t="n">
        <f aca="false">IF($E3479="Yes",L3479+P3479,"")</f>
        <v>1407.97</v>
      </c>
      <c r="S3479" s="19" t="n">
        <f aca="false">IF($E3479="Yes",H3479-R3479,"")</f>
        <v>0</v>
      </c>
      <c r="T3479" s="6" t="str">
        <f aca="false">IF($E3479="Yes",IF(ROUND(ABS(S3479),2)&lt;=$T$2,"OK","CHECK"),"n/a")</f>
        <v>OK</v>
      </c>
      <c r="U3479" s="20" t="n">
        <f aca="false">Total!J3479</f>
        <v>62.2015</v>
      </c>
      <c r="V3479" s="17" t="n">
        <f aca="false">IFERROR(MATCH($A3479,'Stock Exchange'!$A$5:$A$2450,0),"")</f>
        <v>1261</v>
      </c>
      <c r="W3479" s="17" t="n">
        <f aca="false">IFERROR(MATCH($A3479,Primary!$A$5:$A$2450,0),"")</f>
        <v>1261</v>
      </c>
    </row>
    <row r="3480" customFormat="false" ht="15" hidden="false" customHeight="false" outlineLevel="0" collapsed="false">
      <c r="A3480" s="16" t="n">
        <f aca="false">Total!A3480</f>
        <v>42073</v>
      </c>
      <c r="B3480" s="17" t="n">
        <f aca="false">YEAR(A3480)</f>
        <v>2015</v>
      </c>
      <c r="C3480" s="17" t="n">
        <f aca="false">MONTH(A3480)</f>
        <v>3</v>
      </c>
      <c r="D3480" s="6" t="str">
        <f aca="false">IF(MONTH(A3480)&gt;=4,"FY "&amp;YEAR(A3480)&amp;"-"&amp;RIGHT(YEAR(A3480)+1,2),"FY "&amp;(YEAR(A3480)-1)&amp;"-"&amp;RIGHT(YEAR(A3480),2))</f>
        <v>FY 2014-15</v>
      </c>
      <c r="E3480" s="6" t="str">
        <f aca="false">IF(AND(V3480&lt;&gt;"",W3480&lt;&gt;""),"Yes","No")</f>
        <v>Yes</v>
      </c>
      <c r="F3480" s="18" t="n">
        <f aca="false">Total!F3480</f>
        <v>5784.36</v>
      </c>
      <c r="G3480" s="18" t="n">
        <f aca="false">Total!G3480</f>
        <v>4847.01</v>
      </c>
      <c r="H3480" s="18" t="n">
        <f aca="false">Total!H3480</f>
        <v>937.35</v>
      </c>
      <c r="I3480" s="18" t="n">
        <f aca="false">Total!I3480</f>
        <v>149.7</v>
      </c>
      <c r="J3480" s="18" t="n">
        <f aca="false">IF($V3480="","",INDEX('Stock Exchange'!F$5:F$2450,$V3480))</f>
        <v>5756.21</v>
      </c>
      <c r="K3480" s="18" t="n">
        <f aca="false">IF($V3480="","",INDEX('Stock Exchange'!G$5:G$2450,$V3480))</f>
        <v>4846.49</v>
      </c>
      <c r="L3480" s="18" t="n">
        <f aca="false">IF($V3480="","",INDEX('Stock Exchange'!H$5:H$2450,$V3480))</f>
        <v>909.72</v>
      </c>
      <c r="M3480" s="18" t="n">
        <f aca="false">IF($V3480="","",INDEX('Stock Exchange'!I$5:I$2450,$V3480))</f>
        <v>145.29</v>
      </c>
      <c r="N3480" s="18" t="n">
        <f aca="false">IF($W3480="","",INDEX(Primary!F$5:F$2450,$W3480))</f>
        <v>28.15</v>
      </c>
      <c r="O3480" s="18" t="n">
        <f aca="false">IF($W3480="","",INDEX(Primary!G$5:G$2450,$W3480))</f>
        <v>0.52</v>
      </c>
      <c r="P3480" s="18" t="n">
        <f aca="false">IF($W3480="","",INDEX(Primary!H$5:H$2450,$W3480))</f>
        <v>27.63</v>
      </c>
      <c r="Q3480" s="18" t="n">
        <f aca="false">IF($W3480="","",INDEX(Primary!I$5:I$2450,$W3480))</f>
        <v>4.41</v>
      </c>
      <c r="R3480" s="19" t="n">
        <f aca="false">IF($E3480="Yes",L3480+P3480,"")</f>
        <v>937.35</v>
      </c>
      <c r="S3480" s="19" t="n">
        <f aca="false">IF($E3480="Yes",H3480-R3480,"")</f>
        <v>0</v>
      </c>
      <c r="T3480" s="6" t="str">
        <f aca="false">IF($E3480="Yes",IF(ROUND(ABS(S3480),2)&lt;=$T$2,"OK","CHECK"),"n/a")</f>
        <v>OK</v>
      </c>
      <c r="U3480" s="20" t="n">
        <f aca="false">Total!J3480</f>
        <v>62.616</v>
      </c>
      <c r="V3480" s="17" t="n">
        <f aca="false">IFERROR(MATCH($A3480,'Stock Exchange'!$A$5:$A$2450,0),"")</f>
        <v>1262</v>
      </c>
      <c r="W3480" s="17" t="n">
        <f aca="false">IFERROR(MATCH($A3480,Primary!$A$5:$A$2450,0),"")</f>
        <v>1262</v>
      </c>
    </row>
    <row r="3481" customFormat="false" ht="15" hidden="false" customHeight="false" outlineLevel="0" collapsed="false">
      <c r="A3481" s="16" t="n">
        <f aca="false">Total!A3481</f>
        <v>42074</v>
      </c>
      <c r="B3481" s="17" t="n">
        <f aca="false">YEAR(A3481)</f>
        <v>2015</v>
      </c>
      <c r="C3481" s="17" t="n">
        <f aca="false">MONTH(A3481)</f>
        <v>3</v>
      </c>
      <c r="D3481" s="6" t="str">
        <f aca="false">IF(MONTH(A3481)&gt;=4,"FY "&amp;YEAR(A3481)&amp;"-"&amp;RIGHT(YEAR(A3481)+1,2),"FY "&amp;(YEAR(A3481)-1)&amp;"-"&amp;RIGHT(YEAR(A3481),2))</f>
        <v>FY 2014-15</v>
      </c>
      <c r="E3481" s="6" t="str">
        <f aca="false">IF(AND(V3481&lt;&gt;"",W3481&lt;&gt;""),"Yes","No")</f>
        <v>Yes</v>
      </c>
      <c r="F3481" s="18" t="n">
        <f aca="false">Total!F3481</f>
        <v>4371.34</v>
      </c>
      <c r="G3481" s="18" t="n">
        <f aca="false">Total!G3481</f>
        <v>4999.28</v>
      </c>
      <c r="H3481" s="18" t="n">
        <f aca="false">Total!H3481</f>
        <v>-627.94</v>
      </c>
      <c r="I3481" s="18" t="n">
        <f aca="false">Total!I3481</f>
        <v>-100.15</v>
      </c>
      <c r="J3481" s="18" t="n">
        <f aca="false">IF($V3481="","",INDEX('Stock Exchange'!F$5:F$2450,$V3481))</f>
        <v>4300.05</v>
      </c>
      <c r="K3481" s="18" t="n">
        <f aca="false">IF($V3481="","",INDEX('Stock Exchange'!G$5:G$2450,$V3481))</f>
        <v>4992.88</v>
      </c>
      <c r="L3481" s="18" t="n">
        <f aca="false">IF($V3481="","",INDEX('Stock Exchange'!H$5:H$2450,$V3481))</f>
        <v>-692.83</v>
      </c>
      <c r="M3481" s="18" t="n">
        <f aca="false">IF($V3481="","",INDEX('Stock Exchange'!I$5:I$2450,$V3481))</f>
        <v>-110.5</v>
      </c>
      <c r="N3481" s="18" t="n">
        <f aca="false">IF($W3481="","",INDEX(Primary!F$5:F$2450,$W3481))</f>
        <v>71.29</v>
      </c>
      <c r="O3481" s="18" t="n">
        <f aca="false">IF($W3481="","",INDEX(Primary!G$5:G$2450,$W3481))</f>
        <v>6.4</v>
      </c>
      <c r="P3481" s="18" t="n">
        <f aca="false">IF($W3481="","",INDEX(Primary!H$5:H$2450,$W3481))</f>
        <v>64.89</v>
      </c>
      <c r="Q3481" s="18" t="n">
        <f aca="false">IF($W3481="","",INDEX(Primary!I$5:I$2450,$W3481))</f>
        <v>10.35</v>
      </c>
      <c r="R3481" s="19" t="n">
        <f aca="false">IF($E3481="Yes",L3481+P3481,"")</f>
        <v>-627.94</v>
      </c>
      <c r="S3481" s="19" t="n">
        <f aca="false">IF($E3481="Yes",H3481-R3481,"")</f>
        <v>0</v>
      </c>
      <c r="T3481" s="6" t="str">
        <f aca="false">IF($E3481="Yes",IF(ROUND(ABS(S3481),2)&lt;=$T$2,"OK","CHECK"),"n/a")</f>
        <v>OK</v>
      </c>
      <c r="U3481" s="20" t="n">
        <f aca="false">Total!J3481</f>
        <v>62.6983</v>
      </c>
      <c r="V3481" s="17" t="n">
        <f aca="false">IFERROR(MATCH($A3481,'Stock Exchange'!$A$5:$A$2450,0),"")</f>
        <v>1263</v>
      </c>
      <c r="W3481" s="17" t="n">
        <f aca="false">IFERROR(MATCH($A3481,Primary!$A$5:$A$2450,0),"")</f>
        <v>1263</v>
      </c>
    </row>
    <row r="3482" customFormat="false" ht="15" hidden="false" customHeight="false" outlineLevel="0" collapsed="false">
      <c r="A3482" s="16" t="n">
        <f aca="false">Total!A3482</f>
        <v>42075</v>
      </c>
      <c r="B3482" s="17" t="n">
        <f aca="false">YEAR(A3482)</f>
        <v>2015</v>
      </c>
      <c r="C3482" s="17" t="n">
        <f aca="false">MONTH(A3482)</f>
        <v>3</v>
      </c>
      <c r="D3482" s="6" t="str">
        <f aca="false">IF(MONTH(A3482)&gt;=4,"FY "&amp;YEAR(A3482)&amp;"-"&amp;RIGHT(YEAR(A3482)+1,2),"FY "&amp;(YEAR(A3482)-1)&amp;"-"&amp;RIGHT(YEAR(A3482),2))</f>
        <v>FY 2014-15</v>
      </c>
      <c r="E3482" s="6" t="str">
        <f aca="false">IF(AND(V3482&lt;&gt;"",W3482&lt;&gt;""),"Yes","No")</f>
        <v>Yes</v>
      </c>
      <c r="F3482" s="18" t="n">
        <f aca="false">Total!F3482</f>
        <v>4389.9</v>
      </c>
      <c r="G3482" s="18" t="n">
        <f aca="false">Total!G3482</f>
        <v>4719.57</v>
      </c>
      <c r="H3482" s="18" t="n">
        <f aca="false">Total!H3482</f>
        <v>-329.67</v>
      </c>
      <c r="I3482" s="18" t="n">
        <f aca="false">Total!I3482</f>
        <v>-52.54</v>
      </c>
      <c r="J3482" s="18" t="n">
        <f aca="false">IF($V3482="","",INDEX('Stock Exchange'!F$5:F$2450,$V3482))</f>
        <v>4347.34</v>
      </c>
      <c r="K3482" s="18" t="n">
        <f aca="false">IF($V3482="","",INDEX('Stock Exchange'!G$5:G$2450,$V3482))</f>
        <v>4717.59</v>
      </c>
      <c r="L3482" s="18" t="n">
        <f aca="false">IF($V3482="","",INDEX('Stock Exchange'!H$5:H$2450,$V3482))</f>
        <v>-370.25</v>
      </c>
      <c r="M3482" s="18" t="n">
        <f aca="false">IF($V3482="","",INDEX('Stock Exchange'!I$5:I$2450,$V3482))</f>
        <v>-59.01</v>
      </c>
      <c r="N3482" s="18" t="n">
        <f aca="false">IF($W3482="","",INDEX(Primary!F$5:F$2450,$W3482))</f>
        <v>42.56</v>
      </c>
      <c r="O3482" s="18" t="n">
        <f aca="false">IF($W3482="","",INDEX(Primary!G$5:G$2450,$W3482))</f>
        <v>1.98</v>
      </c>
      <c r="P3482" s="18" t="n">
        <f aca="false">IF($W3482="","",INDEX(Primary!H$5:H$2450,$W3482))</f>
        <v>40.58</v>
      </c>
      <c r="Q3482" s="18" t="n">
        <f aca="false">IF($W3482="","",INDEX(Primary!I$5:I$2450,$W3482))</f>
        <v>6.47</v>
      </c>
      <c r="R3482" s="19" t="n">
        <f aca="false">IF($E3482="Yes",L3482+P3482,"")</f>
        <v>-329.67</v>
      </c>
      <c r="S3482" s="19" t="n">
        <f aca="false">IF($E3482="Yes",H3482-R3482,"")</f>
        <v>0</v>
      </c>
      <c r="T3482" s="6" t="str">
        <f aca="false">IF($E3482="Yes",IF(ROUND(ABS(S3482),2)&lt;=$T$2,"OK","CHECK"),"n/a")</f>
        <v>OK</v>
      </c>
      <c r="U3482" s="20" t="n">
        <f aca="false">Total!J3482</f>
        <v>62.745</v>
      </c>
      <c r="V3482" s="17" t="n">
        <f aca="false">IFERROR(MATCH($A3482,'Stock Exchange'!$A$5:$A$2450,0),"")</f>
        <v>1264</v>
      </c>
      <c r="W3482" s="17" t="n">
        <f aca="false">IFERROR(MATCH($A3482,Primary!$A$5:$A$2450,0),"")</f>
        <v>1264</v>
      </c>
    </row>
    <row r="3483" customFormat="false" ht="15" hidden="false" customHeight="false" outlineLevel="0" collapsed="false">
      <c r="A3483" s="16" t="n">
        <f aca="false">Total!A3483</f>
        <v>42076</v>
      </c>
      <c r="B3483" s="17" t="n">
        <f aca="false">YEAR(A3483)</f>
        <v>2015</v>
      </c>
      <c r="C3483" s="17" t="n">
        <f aca="false">MONTH(A3483)</f>
        <v>3</v>
      </c>
      <c r="D3483" s="6" t="str">
        <f aca="false">IF(MONTH(A3483)&gt;=4,"FY "&amp;YEAR(A3483)&amp;"-"&amp;RIGHT(YEAR(A3483)+1,2),"FY "&amp;(YEAR(A3483)-1)&amp;"-"&amp;RIGHT(YEAR(A3483),2))</f>
        <v>FY 2014-15</v>
      </c>
      <c r="E3483" s="6" t="str">
        <f aca="false">IF(AND(V3483&lt;&gt;"",W3483&lt;&gt;""),"Yes","No")</f>
        <v>Yes</v>
      </c>
      <c r="F3483" s="18" t="n">
        <f aca="false">Total!F3483</f>
        <v>5499.74</v>
      </c>
      <c r="G3483" s="18" t="n">
        <f aca="false">Total!G3483</f>
        <v>4610.36</v>
      </c>
      <c r="H3483" s="18" t="n">
        <f aca="false">Total!H3483</f>
        <v>889.38</v>
      </c>
      <c r="I3483" s="18" t="n">
        <f aca="false">Total!I3483</f>
        <v>142.15</v>
      </c>
      <c r="J3483" s="18" t="n">
        <f aca="false">IF($V3483="","",INDEX('Stock Exchange'!F$5:F$2450,$V3483))</f>
        <v>5437.13</v>
      </c>
      <c r="K3483" s="18" t="n">
        <f aca="false">IF($V3483="","",INDEX('Stock Exchange'!G$5:G$2450,$V3483))</f>
        <v>4610.36</v>
      </c>
      <c r="L3483" s="18" t="n">
        <f aca="false">IF($V3483="","",INDEX('Stock Exchange'!H$5:H$2450,$V3483))</f>
        <v>826.77</v>
      </c>
      <c r="M3483" s="18" t="n">
        <f aca="false">IF($V3483="","",INDEX('Stock Exchange'!I$5:I$2450,$V3483))</f>
        <v>132.14</v>
      </c>
      <c r="N3483" s="18" t="n">
        <f aca="false">IF($W3483="","",INDEX(Primary!F$5:F$2450,$W3483))</f>
        <v>62.61</v>
      </c>
      <c r="O3483" s="18" t="n">
        <f aca="false">IF($W3483="","",INDEX(Primary!G$5:G$2450,$W3483))</f>
        <v>0</v>
      </c>
      <c r="P3483" s="18" t="n">
        <f aca="false">IF($W3483="","",INDEX(Primary!H$5:H$2450,$W3483))</f>
        <v>62.61</v>
      </c>
      <c r="Q3483" s="18" t="n">
        <f aca="false">IF($W3483="","",INDEX(Primary!I$5:I$2450,$W3483))</f>
        <v>10.01</v>
      </c>
      <c r="R3483" s="19" t="n">
        <f aca="false">IF($E3483="Yes",L3483+P3483,"")</f>
        <v>889.38</v>
      </c>
      <c r="S3483" s="19" t="n">
        <f aca="false">IF($E3483="Yes",H3483-R3483,"")</f>
        <v>0</v>
      </c>
      <c r="T3483" s="6" t="str">
        <f aca="false">IF($E3483="Yes",IF(ROUND(ABS(S3483),2)&lt;=$T$2,"OK","CHECK"),"n/a")</f>
        <v>OK</v>
      </c>
      <c r="U3483" s="20" t="n">
        <f aca="false">Total!J3483</f>
        <v>62.5665</v>
      </c>
      <c r="V3483" s="17" t="n">
        <f aca="false">IFERROR(MATCH($A3483,'Stock Exchange'!$A$5:$A$2450,0),"")</f>
        <v>1265</v>
      </c>
      <c r="W3483" s="17" t="n">
        <f aca="false">IFERROR(MATCH($A3483,Primary!$A$5:$A$2450,0),"")</f>
        <v>1265</v>
      </c>
    </row>
    <row r="3484" customFormat="false" ht="15" hidden="false" customHeight="false" outlineLevel="0" collapsed="false">
      <c r="A3484" s="16" t="n">
        <f aca="false">Total!A3484</f>
        <v>42079</v>
      </c>
      <c r="B3484" s="17" t="n">
        <f aca="false">YEAR(A3484)</f>
        <v>2015</v>
      </c>
      <c r="C3484" s="17" t="n">
        <f aca="false">MONTH(A3484)</f>
        <v>3</v>
      </c>
      <c r="D3484" s="6" t="str">
        <f aca="false">IF(MONTH(A3484)&gt;=4,"FY "&amp;YEAR(A3484)&amp;"-"&amp;RIGHT(YEAR(A3484)+1,2),"FY "&amp;(YEAR(A3484)-1)&amp;"-"&amp;RIGHT(YEAR(A3484),2))</f>
        <v>FY 2014-15</v>
      </c>
      <c r="E3484" s="6" t="str">
        <f aca="false">IF(AND(V3484&lt;&gt;"",W3484&lt;&gt;""),"Yes","No")</f>
        <v>Yes</v>
      </c>
      <c r="F3484" s="18" t="n">
        <f aca="false">Total!F3484</f>
        <v>4844.23</v>
      </c>
      <c r="G3484" s="18" t="n">
        <f aca="false">Total!G3484</f>
        <v>4713.4</v>
      </c>
      <c r="H3484" s="18" t="n">
        <f aca="false">Total!H3484</f>
        <v>130.83</v>
      </c>
      <c r="I3484" s="18" t="n">
        <f aca="false">Total!I3484</f>
        <v>20.87</v>
      </c>
      <c r="J3484" s="18" t="n">
        <f aca="false">IF($V3484="","",INDEX('Stock Exchange'!F$5:F$2450,$V3484))</f>
        <v>4833.27</v>
      </c>
      <c r="K3484" s="18" t="n">
        <f aca="false">IF($V3484="","",INDEX('Stock Exchange'!G$5:G$2450,$V3484))</f>
        <v>4705.84</v>
      </c>
      <c r="L3484" s="18" t="n">
        <f aca="false">IF($V3484="","",INDEX('Stock Exchange'!H$5:H$2450,$V3484))</f>
        <v>127.43</v>
      </c>
      <c r="M3484" s="18" t="n">
        <f aca="false">IF($V3484="","",INDEX('Stock Exchange'!I$5:I$2450,$V3484))</f>
        <v>20.33</v>
      </c>
      <c r="N3484" s="18" t="n">
        <f aca="false">IF($W3484="","",INDEX(Primary!F$5:F$2450,$W3484))</f>
        <v>10.96</v>
      </c>
      <c r="O3484" s="18" t="n">
        <f aca="false">IF($W3484="","",INDEX(Primary!G$5:G$2450,$W3484))</f>
        <v>7.56</v>
      </c>
      <c r="P3484" s="18" t="n">
        <f aca="false">IF($W3484="","",INDEX(Primary!H$5:H$2450,$W3484))</f>
        <v>3.4</v>
      </c>
      <c r="Q3484" s="18" t="n">
        <f aca="false">IF($W3484="","",INDEX(Primary!I$5:I$2450,$W3484))</f>
        <v>0.54</v>
      </c>
      <c r="R3484" s="19" t="n">
        <f aca="false">IF($E3484="Yes",L3484+P3484,"")</f>
        <v>130.83</v>
      </c>
      <c r="S3484" s="19" t="n">
        <f aca="false">IF($E3484="Yes",H3484-R3484,"")</f>
        <v>0</v>
      </c>
      <c r="T3484" s="6" t="str">
        <f aca="false">IF($E3484="Yes",IF(ROUND(ABS(S3484),2)&lt;=$T$2,"OK","CHECK"),"n/a")</f>
        <v>OK</v>
      </c>
      <c r="U3484" s="20" t="n">
        <f aca="false">Total!J3484</f>
        <v>62.6733</v>
      </c>
      <c r="V3484" s="17" t="n">
        <f aca="false">IFERROR(MATCH($A3484,'Stock Exchange'!$A$5:$A$2450,0),"")</f>
        <v>1266</v>
      </c>
      <c r="W3484" s="17" t="n">
        <f aca="false">IFERROR(MATCH($A3484,Primary!$A$5:$A$2450,0),"")</f>
        <v>1266</v>
      </c>
    </row>
    <row r="3485" customFormat="false" ht="15" hidden="false" customHeight="false" outlineLevel="0" collapsed="false">
      <c r="A3485" s="16" t="n">
        <f aca="false">Total!A3485</f>
        <v>42080</v>
      </c>
      <c r="B3485" s="17" t="n">
        <f aca="false">YEAR(A3485)</f>
        <v>2015</v>
      </c>
      <c r="C3485" s="17" t="n">
        <f aca="false">MONTH(A3485)</f>
        <v>3</v>
      </c>
      <c r="D3485" s="6" t="str">
        <f aca="false">IF(MONTH(A3485)&gt;=4,"FY "&amp;YEAR(A3485)&amp;"-"&amp;RIGHT(YEAR(A3485)+1,2),"FY "&amp;(YEAR(A3485)-1)&amp;"-"&amp;RIGHT(YEAR(A3485),2))</f>
        <v>FY 2014-15</v>
      </c>
      <c r="E3485" s="6" t="str">
        <f aca="false">IF(AND(V3485&lt;&gt;"",W3485&lt;&gt;""),"Yes","No")</f>
        <v>Yes</v>
      </c>
      <c r="F3485" s="18" t="n">
        <f aca="false">Total!F3485</f>
        <v>4593.36</v>
      </c>
      <c r="G3485" s="18" t="n">
        <f aca="false">Total!G3485</f>
        <v>5290.98</v>
      </c>
      <c r="H3485" s="18" t="n">
        <f aca="false">Total!H3485</f>
        <v>-697.62</v>
      </c>
      <c r="I3485" s="18" t="n">
        <f aca="false">Total!I3485</f>
        <v>-111.05</v>
      </c>
      <c r="J3485" s="18" t="n">
        <f aca="false">IF($V3485="","",INDEX('Stock Exchange'!F$5:F$2450,$V3485))</f>
        <v>4581</v>
      </c>
      <c r="K3485" s="18" t="n">
        <f aca="false">IF($V3485="","",INDEX('Stock Exchange'!G$5:G$2450,$V3485))</f>
        <v>5290.98</v>
      </c>
      <c r="L3485" s="18" t="n">
        <f aca="false">IF($V3485="","",INDEX('Stock Exchange'!H$5:H$2450,$V3485))</f>
        <v>-709.98</v>
      </c>
      <c r="M3485" s="18" t="n">
        <f aca="false">IF($V3485="","",INDEX('Stock Exchange'!I$5:I$2450,$V3485))</f>
        <v>-113.02</v>
      </c>
      <c r="N3485" s="18" t="n">
        <f aca="false">IF($W3485="","",INDEX(Primary!F$5:F$2450,$W3485))</f>
        <v>12.36</v>
      </c>
      <c r="O3485" s="18" t="n">
        <f aca="false">IF($W3485="","",INDEX(Primary!G$5:G$2450,$W3485))</f>
        <v>0</v>
      </c>
      <c r="P3485" s="18" t="n">
        <f aca="false">IF($W3485="","",INDEX(Primary!H$5:H$2450,$W3485))</f>
        <v>12.36</v>
      </c>
      <c r="Q3485" s="18" t="n">
        <f aca="false">IF($W3485="","",INDEX(Primary!I$5:I$2450,$W3485))</f>
        <v>1.97</v>
      </c>
      <c r="R3485" s="19" t="n">
        <f aca="false">IF($E3485="Yes",L3485+P3485,"")</f>
        <v>-697.62</v>
      </c>
      <c r="S3485" s="19" t="n">
        <f aca="false">IF($E3485="Yes",H3485-R3485,"")</f>
        <v>0</v>
      </c>
      <c r="T3485" s="6" t="str">
        <f aca="false">IF($E3485="Yes",IF(ROUND(ABS(S3485),2)&lt;=$T$2,"OK","CHECK"),"n/a")</f>
        <v>OK</v>
      </c>
      <c r="U3485" s="20" t="n">
        <f aca="false">Total!J3485</f>
        <v>62.8215</v>
      </c>
      <c r="V3485" s="17" t="n">
        <f aca="false">IFERROR(MATCH($A3485,'Stock Exchange'!$A$5:$A$2450,0),"")</f>
        <v>1267</v>
      </c>
      <c r="W3485" s="17" t="n">
        <f aca="false">IFERROR(MATCH($A3485,Primary!$A$5:$A$2450,0),"")</f>
        <v>1267</v>
      </c>
    </row>
    <row r="3486" customFormat="false" ht="15" hidden="false" customHeight="false" outlineLevel="0" collapsed="false">
      <c r="A3486" s="16" t="n">
        <f aca="false">Total!A3486</f>
        <v>42081</v>
      </c>
      <c r="B3486" s="17" t="n">
        <f aca="false">YEAR(A3486)</f>
        <v>2015</v>
      </c>
      <c r="C3486" s="17" t="n">
        <f aca="false">MONTH(A3486)</f>
        <v>3</v>
      </c>
      <c r="D3486" s="6" t="str">
        <f aca="false">IF(MONTH(A3486)&gt;=4,"FY "&amp;YEAR(A3486)&amp;"-"&amp;RIGHT(YEAR(A3486)+1,2),"FY "&amp;(YEAR(A3486)-1)&amp;"-"&amp;RIGHT(YEAR(A3486),2))</f>
        <v>FY 2014-15</v>
      </c>
      <c r="E3486" s="6" t="str">
        <f aca="false">IF(AND(V3486&lt;&gt;"",W3486&lt;&gt;""),"Yes","No")</f>
        <v>Yes</v>
      </c>
      <c r="F3486" s="18" t="n">
        <f aca="false">Total!F3486</f>
        <v>5194.14</v>
      </c>
      <c r="G3486" s="18" t="n">
        <f aca="false">Total!G3486</f>
        <v>4861.07</v>
      </c>
      <c r="H3486" s="18" t="n">
        <f aca="false">Total!H3486</f>
        <v>333.07</v>
      </c>
      <c r="I3486" s="18" t="n">
        <f aca="false">Total!I3486</f>
        <v>53.13</v>
      </c>
      <c r="J3486" s="18" t="n">
        <f aca="false">IF($V3486="","",INDEX('Stock Exchange'!F$5:F$2450,$V3486))</f>
        <v>5124.8</v>
      </c>
      <c r="K3486" s="18" t="n">
        <f aca="false">IF($V3486="","",INDEX('Stock Exchange'!G$5:G$2450,$V3486))</f>
        <v>4861.07</v>
      </c>
      <c r="L3486" s="18" t="n">
        <f aca="false">IF($V3486="","",INDEX('Stock Exchange'!H$5:H$2450,$V3486))</f>
        <v>263.73</v>
      </c>
      <c r="M3486" s="18" t="n">
        <f aca="false">IF($V3486="","",INDEX('Stock Exchange'!I$5:I$2450,$V3486))</f>
        <v>42.07</v>
      </c>
      <c r="N3486" s="18" t="n">
        <f aca="false">IF($W3486="","",INDEX(Primary!F$5:F$2450,$W3486))</f>
        <v>69.34</v>
      </c>
      <c r="O3486" s="18" t="n">
        <f aca="false">IF($W3486="","",INDEX(Primary!G$5:G$2450,$W3486))</f>
        <v>0</v>
      </c>
      <c r="P3486" s="18" t="n">
        <f aca="false">IF($W3486="","",INDEX(Primary!H$5:H$2450,$W3486))</f>
        <v>69.34</v>
      </c>
      <c r="Q3486" s="18" t="n">
        <f aca="false">IF($W3486="","",INDEX(Primary!I$5:I$2450,$W3486))</f>
        <v>11.06</v>
      </c>
      <c r="R3486" s="19" t="n">
        <f aca="false">IF($E3486="Yes",L3486+P3486,"")</f>
        <v>333.07</v>
      </c>
      <c r="S3486" s="19" t="n">
        <f aca="false">IF($E3486="Yes",H3486-R3486,"")</f>
        <v>0</v>
      </c>
      <c r="T3486" s="6" t="str">
        <f aca="false">IF($E3486="Yes",IF(ROUND(ABS(S3486),2)&lt;=$T$2,"OK","CHECK"),"n/a")</f>
        <v>OK</v>
      </c>
      <c r="U3486" s="20" t="n">
        <f aca="false">Total!J3486</f>
        <v>62.692</v>
      </c>
      <c r="V3486" s="17" t="n">
        <f aca="false">IFERROR(MATCH($A3486,'Stock Exchange'!$A$5:$A$2450,0),"")</f>
        <v>1268</v>
      </c>
      <c r="W3486" s="17" t="n">
        <f aca="false">IFERROR(MATCH($A3486,Primary!$A$5:$A$2450,0),"")</f>
        <v>1268</v>
      </c>
    </row>
    <row r="3487" customFormat="false" ht="15" hidden="false" customHeight="false" outlineLevel="0" collapsed="false">
      <c r="A3487" s="16" t="n">
        <f aca="false">Total!A3487</f>
        <v>42082</v>
      </c>
      <c r="B3487" s="17" t="n">
        <f aca="false">YEAR(A3487)</f>
        <v>2015</v>
      </c>
      <c r="C3487" s="17" t="n">
        <f aca="false">MONTH(A3487)</f>
        <v>3</v>
      </c>
      <c r="D3487" s="6" t="str">
        <f aca="false">IF(MONTH(A3487)&gt;=4,"FY "&amp;YEAR(A3487)&amp;"-"&amp;RIGHT(YEAR(A3487)+1,2),"FY "&amp;(YEAR(A3487)-1)&amp;"-"&amp;RIGHT(YEAR(A3487),2))</f>
        <v>FY 2014-15</v>
      </c>
      <c r="E3487" s="6" t="str">
        <f aca="false">IF(AND(V3487&lt;&gt;"",W3487&lt;&gt;""),"Yes","No")</f>
        <v>Yes</v>
      </c>
      <c r="F3487" s="18" t="n">
        <f aca="false">Total!F3487</f>
        <v>3956.09</v>
      </c>
      <c r="G3487" s="18" t="n">
        <f aca="false">Total!G3487</f>
        <v>4418.43</v>
      </c>
      <c r="H3487" s="18" t="n">
        <f aca="false">Total!H3487</f>
        <v>-462.34</v>
      </c>
      <c r="I3487" s="18" t="n">
        <f aca="false">Total!I3487</f>
        <v>-73.77</v>
      </c>
      <c r="J3487" s="18" t="n">
        <f aca="false">IF($V3487="","",INDEX('Stock Exchange'!F$5:F$2450,$V3487))</f>
        <v>3946.99</v>
      </c>
      <c r="K3487" s="18" t="n">
        <f aca="false">IF($V3487="","",INDEX('Stock Exchange'!G$5:G$2450,$V3487))</f>
        <v>4418.43</v>
      </c>
      <c r="L3487" s="18" t="n">
        <f aca="false">IF($V3487="","",INDEX('Stock Exchange'!H$5:H$2450,$V3487))</f>
        <v>-471.44</v>
      </c>
      <c r="M3487" s="18" t="n">
        <f aca="false">IF($V3487="","",INDEX('Stock Exchange'!I$5:I$2450,$V3487))</f>
        <v>-75.22</v>
      </c>
      <c r="N3487" s="18" t="n">
        <f aca="false">IF($W3487="","",INDEX(Primary!F$5:F$2450,$W3487))</f>
        <v>9.1</v>
      </c>
      <c r="O3487" s="18" t="n">
        <f aca="false">IF($W3487="","",INDEX(Primary!G$5:G$2450,$W3487))</f>
        <v>0</v>
      </c>
      <c r="P3487" s="18" t="n">
        <f aca="false">IF($W3487="","",INDEX(Primary!H$5:H$2450,$W3487))</f>
        <v>9.1</v>
      </c>
      <c r="Q3487" s="18" t="n">
        <f aca="false">IF($W3487="","",INDEX(Primary!I$5:I$2450,$W3487))</f>
        <v>1.45</v>
      </c>
      <c r="R3487" s="19" t="n">
        <f aca="false">IF($E3487="Yes",L3487+P3487,"")</f>
        <v>-462.34</v>
      </c>
      <c r="S3487" s="19" t="n">
        <f aca="false">IF($E3487="Yes",H3487-R3487,"")</f>
        <v>0</v>
      </c>
      <c r="T3487" s="6" t="str">
        <f aca="false">IF($E3487="Yes",IF(ROUND(ABS(S3487),2)&lt;=$T$2,"OK","CHECK"),"n/a")</f>
        <v>OK</v>
      </c>
      <c r="U3487" s="20" t="n">
        <f aca="false">Total!J3487</f>
        <v>62.672</v>
      </c>
      <c r="V3487" s="17" t="n">
        <f aca="false">IFERROR(MATCH($A3487,'Stock Exchange'!$A$5:$A$2450,0),"")</f>
        <v>1269</v>
      </c>
      <c r="W3487" s="17" t="n">
        <f aca="false">IFERROR(MATCH($A3487,Primary!$A$5:$A$2450,0),"")</f>
        <v>1269</v>
      </c>
    </row>
    <row r="3488" customFormat="false" ht="15" hidden="false" customHeight="false" outlineLevel="0" collapsed="false">
      <c r="A3488" s="16" t="n">
        <f aca="false">Total!A3488</f>
        <v>42083</v>
      </c>
      <c r="B3488" s="17" t="n">
        <f aca="false">YEAR(A3488)</f>
        <v>2015</v>
      </c>
      <c r="C3488" s="17" t="n">
        <f aca="false">MONTH(A3488)</f>
        <v>3</v>
      </c>
      <c r="D3488" s="6" t="str">
        <f aca="false">IF(MONTH(A3488)&gt;=4,"FY "&amp;YEAR(A3488)&amp;"-"&amp;RIGHT(YEAR(A3488)+1,2),"FY "&amp;(YEAR(A3488)-1)&amp;"-"&amp;RIGHT(YEAR(A3488),2))</f>
        <v>FY 2014-15</v>
      </c>
      <c r="E3488" s="6" t="str">
        <f aca="false">IF(AND(V3488&lt;&gt;"",W3488&lt;&gt;""),"Yes","No")</f>
        <v>Yes</v>
      </c>
      <c r="F3488" s="18" t="n">
        <f aca="false">Total!F3488</f>
        <v>5990.77</v>
      </c>
      <c r="G3488" s="18" t="n">
        <f aca="false">Total!G3488</f>
        <v>4502.31</v>
      </c>
      <c r="H3488" s="18" t="n">
        <f aca="false">Total!H3488</f>
        <v>1488.46</v>
      </c>
      <c r="I3488" s="18" t="n">
        <f aca="false">Total!I3488</f>
        <v>238.46</v>
      </c>
      <c r="J3488" s="18" t="n">
        <f aca="false">IF($V3488="","",INDEX('Stock Exchange'!F$5:F$2450,$V3488))</f>
        <v>5990.77</v>
      </c>
      <c r="K3488" s="18" t="n">
        <f aca="false">IF($V3488="","",INDEX('Stock Exchange'!G$5:G$2450,$V3488))</f>
        <v>4502.31</v>
      </c>
      <c r="L3488" s="18" t="n">
        <f aca="false">IF($V3488="","",INDEX('Stock Exchange'!H$5:H$2450,$V3488))</f>
        <v>1488.46</v>
      </c>
      <c r="M3488" s="18" t="n">
        <f aca="false">IF($V3488="","",INDEX('Stock Exchange'!I$5:I$2450,$V3488))</f>
        <v>238.46</v>
      </c>
      <c r="N3488" s="18" t="n">
        <f aca="false">IF($W3488="","",INDEX(Primary!F$5:F$2450,$W3488))</f>
        <v>0</v>
      </c>
      <c r="O3488" s="18" t="n">
        <f aca="false">IF($W3488="","",INDEX(Primary!G$5:G$2450,$W3488))</f>
        <v>0</v>
      </c>
      <c r="P3488" s="18" t="n">
        <f aca="false">IF($W3488="","",INDEX(Primary!H$5:H$2450,$W3488))</f>
        <v>0</v>
      </c>
      <c r="Q3488" s="18" t="n">
        <f aca="false">IF($W3488="","",INDEX(Primary!I$5:I$2450,$W3488))</f>
        <v>0</v>
      </c>
      <c r="R3488" s="19" t="n">
        <f aca="false">IF($E3488="Yes",L3488+P3488,"")</f>
        <v>1488.46</v>
      </c>
      <c r="S3488" s="19" t="n">
        <f aca="false">IF($E3488="Yes",H3488-R3488,"")</f>
        <v>0</v>
      </c>
      <c r="T3488" s="6" t="str">
        <f aca="false">IF($E3488="Yes",IF(ROUND(ABS(S3488),2)&lt;=$T$2,"OK","CHECK"),"n/a")</f>
        <v>OK</v>
      </c>
      <c r="U3488" s="20" t="n">
        <f aca="false">Total!J3488</f>
        <v>62.4208</v>
      </c>
      <c r="V3488" s="17" t="n">
        <f aca="false">IFERROR(MATCH($A3488,'Stock Exchange'!$A$5:$A$2450,0),"")</f>
        <v>1270</v>
      </c>
      <c r="W3488" s="17" t="n">
        <f aca="false">IFERROR(MATCH($A3488,Primary!$A$5:$A$2450,0),"")</f>
        <v>1270</v>
      </c>
    </row>
    <row r="3489" customFormat="false" ht="15" hidden="false" customHeight="false" outlineLevel="0" collapsed="false">
      <c r="A3489" s="16" t="n">
        <f aca="false">Total!A3489</f>
        <v>42086</v>
      </c>
      <c r="B3489" s="17" t="n">
        <f aca="false">YEAR(A3489)</f>
        <v>2015</v>
      </c>
      <c r="C3489" s="17" t="n">
        <f aca="false">MONTH(A3489)</f>
        <v>3</v>
      </c>
      <c r="D3489" s="6" t="str">
        <f aca="false">IF(MONTH(A3489)&gt;=4,"FY "&amp;YEAR(A3489)&amp;"-"&amp;RIGHT(YEAR(A3489)+1,2),"FY "&amp;(YEAR(A3489)-1)&amp;"-"&amp;RIGHT(YEAR(A3489),2))</f>
        <v>FY 2014-15</v>
      </c>
      <c r="E3489" s="6" t="str">
        <f aca="false">IF(AND(V3489&lt;&gt;"",W3489&lt;&gt;""),"Yes","No")</f>
        <v>Yes</v>
      </c>
      <c r="F3489" s="18" t="n">
        <f aca="false">Total!F3489</f>
        <v>7566.46</v>
      </c>
      <c r="G3489" s="18" t="n">
        <f aca="false">Total!G3489</f>
        <v>7156.04</v>
      </c>
      <c r="H3489" s="18" t="n">
        <f aca="false">Total!H3489</f>
        <v>410.42</v>
      </c>
      <c r="I3489" s="18" t="n">
        <f aca="false">Total!I3489</f>
        <v>65.68</v>
      </c>
      <c r="J3489" s="18" t="n">
        <f aca="false">IF($V3489="","",INDEX('Stock Exchange'!F$5:F$2450,$V3489))</f>
        <v>7566.46</v>
      </c>
      <c r="K3489" s="18" t="n">
        <f aca="false">IF($V3489="","",INDEX('Stock Exchange'!G$5:G$2450,$V3489))</f>
        <v>7150.21</v>
      </c>
      <c r="L3489" s="18" t="n">
        <f aca="false">IF($V3489="","",INDEX('Stock Exchange'!H$5:H$2450,$V3489))</f>
        <v>416.25</v>
      </c>
      <c r="M3489" s="18" t="n">
        <f aca="false">IF($V3489="","",INDEX('Stock Exchange'!I$5:I$2450,$V3489))</f>
        <v>66.61</v>
      </c>
      <c r="N3489" s="18" t="n">
        <f aca="false">IF($W3489="","",INDEX(Primary!F$5:F$2450,$W3489))</f>
        <v>0</v>
      </c>
      <c r="O3489" s="18" t="n">
        <f aca="false">IF($W3489="","",INDEX(Primary!G$5:G$2450,$W3489))</f>
        <v>5.83</v>
      </c>
      <c r="P3489" s="18" t="n">
        <f aca="false">IF($W3489="","",INDEX(Primary!H$5:H$2450,$W3489))</f>
        <v>-5.83</v>
      </c>
      <c r="Q3489" s="18" t="n">
        <f aca="false">IF($W3489="","",INDEX(Primary!I$5:I$2450,$W3489))</f>
        <v>-0.93</v>
      </c>
      <c r="R3489" s="19" t="n">
        <f aca="false">IF($E3489="Yes",L3489+P3489,"")</f>
        <v>410.42</v>
      </c>
      <c r="S3489" s="19" t="n">
        <f aca="false">IF($E3489="Yes",H3489-R3489,"")</f>
        <v>0</v>
      </c>
      <c r="T3489" s="6" t="str">
        <f aca="false">IF($E3489="Yes",IF(ROUND(ABS(S3489),2)&lt;=$T$2,"OK","CHECK"),"n/a")</f>
        <v>OK</v>
      </c>
      <c r="U3489" s="20" t="n">
        <f aca="false">Total!J3489</f>
        <v>62.4923</v>
      </c>
      <c r="V3489" s="17" t="n">
        <f aca="false">IFERROR(MATCH($A3489,'Stock Exchange'!$A$5:$A$2450,0),"")</f>
        <v>1271</v>
      </c>
      <c r="W3489" s="17" t="n">
        <f aca="false">IFERROR(MATCH($A3489,Primary!$A$5:$A$2450,0),"")</f>
        <v>1271</v>
      </c>
    </row>
    <row r="3490" customFormat="false" ht="15" hidden="false" customHeight="false" outlineLevel="0" collapsed="false">
      <c r="A3490" s="16" t="n">
        <f aca="false">Total!A3490</f>
        <v>42087</v>
      </c>
      <c r="B3490" s="17" t="n">
        <f aca="false">YEAR(A3490)</f>
        <v>2015</v>
      </c>
      <c r="C3490" s="17" t="n">
        <f aca="false">MONTH(A3490)</f>
        <v>3</v>
      </c>
      <c r="D3490" s="6" t="str">
        <f aca="false">IF(MONTH(A3490)&gt;=4,"FY "&amp;YEAR(A3490)&amp;"-"&amp;RIGHT(YEAR(A3490)+1,2),"FY "&amp;(YEAR(A3490)-1)&amp;"-"&amp;RIGHT(YEAR(A3490),2))</f>
        <v>FY 2014-15</v>
      </c>
      <c r="E3490" s="6" t="str">
        <f aca="false">IF(AND(V3490&lt;&gt;"",W3490&lt;&gt;""),"Yes","No")</f>
        <v>Yes</v>
      </c>
      <c r="F3490" s="18" t="n">
        <f aca="false">Total!F3490</f>
        <v>3150.87</v>
      </c>
      <c r="G3490" s="18" t="n">
        <f aca="false">Total!G3490</f>
        <v>2642.42</v>
      </c>
      <c r="H3490" s="18" t="n">
        <f aca="false">Total!H3490</f>
        <v>508.45</v>
      </c>
      <c r="I3490" s="18" t="n">
        <f aca="false">Total!I3490</f>
        <v>81.63</v>
      </c>
      <c r="J3490" s="18" t="n">
        <f aca="false">IF($V3490="","",INDEX('Stock Exchange'!F$5:F$2450,$V3490))</f>
        <v>3076.43</v>
      </c>
      <c r="K3490" s="18" t="n">
        <f aca="false">IF($V3490="","",INDEX('Stock Exchange'!G$5:G$2450,$V3490))</f>
        <v>2642.17</v>
      </c>
      <c r="L3490" s="18" t="n">
        <f aca="false">IF($V3490="","",INDEX('Stock Exchange'!H$5:H$2450,$V3490))</f>
        <v>434.26</v>
      </c>
      <c r="M3490" s="18" t="n">
        <f aca="false">IF($V3490="","",INDEX('Stock Exchange'!I$5:I$2450,$V3490))</f>
        <v>69.72</v>
      </c>
      <c r="N3490" s="18" t="n">
        <f aca="false">IF($W3490="","",INDEX(Primary!F$5:F$2450,$W3490))</f>
        <v>74.44</v>
      </c>
      <c r="O3490" s="18" t="n">
        <f aca="false">IF($W3490="","",INDEX(Primary!G$5:G$2450,$W3490))</f>
        <v>0.25</v>
      </c>
      <c r="P3490" s="18" t="n">
        <f aca="false">IF($W3490="","",INDEX(Primary!H$5:H$2450,$W3490))</f>
        <v>74.19</v>
      </c>
      <c r="Q3490" s="18" t="n">
        <f aca="false">IF($W3490="","",INDEX(Primary!I$5:I$2450,$W3490))</f>
        <v>11.91</v>
      </c>
      <c r="R3490" s="19" t="n">
        <f aca="false">IF($E3490="Yes",L3490+P3490,"")</f>
        <v>508.45</v>
      </c>
      <c r="S3490" s="19" t="n">
        <f aca="false">IF($E3490="Yes",H3490-R3490,"")</f>
        <v>0</v>
      </c>
      <c r="T3490" s="6" t="str">
        <f aca="false">IF($E3490="Yes",IF(ROUND(ABS(S3490),2)&lt;=$T$2,"OK","CHECK"),"n/a")</f>
        <v>OK</v>
      </c>
      <c r="U3490" s="20" t="n">
        <f aca="false">Total!J3490</f>
        <v>62.2879</v>
      </c>
      <c r="V3490" s="17" t="n">
        <f aca="false">IFERROR(MATCH($A3490,'Stock Exchange'!$A$5:$A$2450,0),"")</f>
        <v>1272</v>
      </c>
      <c r="W3490" s="17" t="n">
        <f aca="false">IFERROR(MATCH($A3490,Primary!$A$5:$A$2450,0),"")</f>
        <v>1272</v>
      </c>
    </row>
    <row r="3491" customFormat="false" ht="15" hidden="false" customHeight="false" outlineLevel="0" collapsed="false">
      <c r="A3491" s="16" t="n">
        <f aca="false">Total!A3491</f>
        <v>42088</v>
      </c>
      <c r="B3491" s="17" t="n">
        <f aca="false">YEAR(A3491)</f>
        <v>2015</v>
      </c>
      <c r="C3491" s="17" t="n">
        <f aca="false">MONTH(A3491)</f>
        <v>3</v>
      </c>
      <c r="D3491" s="6" t="str">
        <f aca="false">IF(MONTH(A3491)&gt;=4,"FY "&amp;YEAR(A3491)&amp;"-"&amp;RIGHT(YEAR(A3491)+1,2),"FY "&amp;(YEAR(A3491)-1)&amp;"-"&amp;RIGHT(YEAR(A3491),2))</f>
        <v>FY 2014-15</v>
      </c>
      <c r="E3491" s="6" t="str">
        <f aca="false">IF(AND(V3491&lt;&gt;"",W3491&lt;&gt;""),"Yes","No")</f>
        <v>Yes</v>
      </c>
      <c r="F3491" s="18" t="n">
        <f aca="false">Total!F3491</f>
        <v>4652.18</v>
      </c>
      <c r="G3491" s="18" t="n">
        <f aca="false">Total!G3491</f>
        <v>3888.54</v>
      </c>
      <c r="H3491" s="18" t="n">
        <f aca="false">Total!H3491</f>
        <v>763.64</v>
      </c>
      <c r="I3491" s="18" t="n">
        <f aca="false">Total!I3491</f>
        <v>122.77</v>
      </c>
      <c r="J3491" s="18" t="n">
        <f aca="false">IF($V3491="","",INDEX('Stock Exchange'!F$5:F$2450,$V3491))</f>
        <v>4652.18</v>
      </c>
      <c r="K3491" s="18" t="n">
        <f aca="false">IF($V3491="","",INDEX('Stock Exchange'!G$5:G$2450,$V3491))</f>
        <v>3888.54</v>
      </c>
      <c r="L3491" s="18" t="n">
        <f aca="false">IF($V3491="","",INDEX('Stock Exchange'!H$5:H$2450,$V3491))</f>
        <v>763.64</v>
      </c>
      <c r="M3491" s="18" t="n">
        <f aca="false">IF($V3491="","",INDEX('Stock Exchange'!I$5:I$2450,$V3491))</f>
        <v>122.77</v>
      </c>
      <c r="N3491" s="18" t="n">
        <f aca="false">IF($W3491="","",INDEX(Primary!F$5:F$2450,$W3491))</f>
        <v>0</v>
      </c>
      <c r="O3491" s="18" t="n">
        <f aca="false">IF($W3491="","",INDEX(Primary!G$5:G$2450,$W3491))</f>
        <v>0</v>
      </c>
      <c r="P3491" s="18" t="n">
        <f aca="false">IF($W3491="","",INDEX(Primary!H$5:H$2450,$W3491))</f>
        <v>0</v>
      </c>
      <c r="Q3491" s="18" t="n">
        <f aca="false">IF($W3491="","",INDEX(Primary!I$5:I$2450,$W3491))</f>
        <v>0</v>
      </c>
      <c r="R3491" s="19" t="n">
        <f aca="false">IF($E3491="Yes",L3491+P3491,"")</f>
        <v>763.64</v>
      </c>
      <c r="S3491" s="19" t="n">
        <f aca="false">IF($E3491="Yes",H3491-R3491,"")</f>
        <v>0</v>
      </c>
      <c r="T3491" s="6" t="str">
        <f aca="false">IF($E3491="Yes",IF(ROUND(ABS(S3491),2)&lt;=$T$2,"OK","CHECK"),"n/a")</f>
        <v>OK</v>
      </c>
      <c r="U3491" s="20" t="n">
        <f aca="false">Total!J3491</f>
        <v>62.1988</v>
      </c>
      <c r="V3491" s="17" t="n">
        <f aca="false">IFERROR(MATCH($A3491,'Stock Exchange'!$A$5:$A$2450,0),"")</f>
        <v>1273</v>
      </c>
      <c r="W3491" s="17" t="n">
        <f aca="false">IFERROR(MATCH($A3491,Primary!$A$5:$A$2450,0),"")</f>
        <v>1273</v>
      </c>
    </row>
    <row r="3492" customFormat="false" ht="15" hidden="false" customHeight="false" outlineLevel="0" collapsed="false">
      <c r="A3492" s="16" t="n">
        <f aca="false">Total!A3492</f>
        <v>42089</v>
      </c>
      <c r="B3492" s="17" t="n">
        <f aca="false">YEAR(A3492)</f>
        <v>2015</v>
      </c>
      <c r="C3492" s="17" t="n">
        <f aca="false">MONTH(A3492)</f>
        <v>3</v>
      </c>
      <c r="D3492" s="6" t="str">
        <f aca="false">IF(MONTH(A3492)&gt;=4,"FY "&amp;YEAR(A3492)&amp;"-"&amp;RIGHT(YEAR(A3492)+1,2),"FY "&amp;(YEAR(A3492)-1)&amp;"-"&amp;RIGHT(YEAR(A3492),2))</f>
        <v>FY 2014-15</v>
      </c>
      <c r="E3492" s="6" t="str">
        <f aca="false">IF(AND(V3492&lt;&gt;"",W3492&lt;&gt;""),"Yes","No")</f>
        <v>Yes</v>
      </c>
      <c r="F3492" s="18" t="n">
        <f aca="false">Total!F3492</f>
        <v>6938.84</v>
      </c>
      <c r="G3492" s="18" t="n">
        <f aca="false">Total!G3492</f>
        <v>6320.25</v>
      </c>
      <c r="H3492" s="18" t="n">
        <f aca="false">Total!H3492</f>
        <v>618.59</v>
      </c>
      <c r="I3492" s="18" t="n">
        <f aca="false">Total!I3492</f>
        <v>99.22</v>
      </c>
      <c r="J3492" s="18" t="n">
        <f aca="false">IF($V3492="","",INDEX('Stock Exchange'!F$5:F$2450,$V3492))</f>
        <v>6938.84</v>
      </c>
      <c r="K3492" s="18" t="n">
        <f aca="false">IF($V3492="","",INDEX('Stock Exchange'!G$5:G$2450,$V3492))</f>
        <v>6064.55</v>
      </c>
      <c r="L3492" s="18" t="n">
        <f aca="false">IF($V3492="","",INDEX('Stock Exchange'!H$5:H$2450,$V3492))</f>
        <v>874.29</v>
      </c>
      <c r="M3492" s="18" t="n">
        <f aca="false">IF($V3492="","",INDEX('Stock Exchange'!I$5:I$2450,$V3492))</f>
        <v>140.24</v>
      </c>
      <c r="N3492" s="18" t="n">
        <f aca="false">IF($W3492="","",INDEX(Primary!F$5:F$2450,$W3492))</f>
        <v>0</v>
      </c>
      <c r="O3492" s="18" t="n">
        <f aca="false">IF($W3492="","",INDEX(Primary!G$5:G$2450,$W3492))</f>
        <v>255.7</v>
      </c>
      <c r="P3492" s="18" t="n">
        <f aca="false">IF($W3492="","",INDEX(Primary!H$5:H$2450,$W3492))</f>
        <v>-255.7</v>
      </c>
      <c r="Q3492" s="18" t="n">
        <f aca="false">IF($W3492="","",INDEX(Primary!I$5:I$2450,$W3492))</f>
        <v>-41.02</v>
      </c>
      <c r="R3492" s="19" t="n">
        <f aca="false">IF($E3492="Yes",L3492+P3492,"")</f>
        <v>618.59</v>
      </c>
      <c r="S3492" s="19" t="n">
        <f aca="false">IF($E3492="Yes",H3492-R3492,"")</f>
        <v>0</v>
      </c>
      <c r="T3492" s="6" t="str">
        <f aca="false">IF($E3492="Yes",IF(ROUND(ABS(S3492),2)&lt;=$T$2,"OK","CHECK"),"n/a")</f>
        <v>OK</v>
      </c>
      <c r="U3492" s="20" t="n">
        <f aca="false">Total!J3492</f>
        <v>62.3419</v>
      </c>
      <c r="V3492" s="17" t="n">
        <f aca="false">IFERROR(MATCH($A3492,'Stock Exchange'!$A$5:$A$2450,0),"")</f>
        <v>1274</v>
      </c>
      <c r="W3492" s="17" t="n">
        <f aca="false">IFERROR(MATCH($A3492,Primary!$A$5:$A$2450,0),"")</f>
        <v>1274</v>
      </c>
    </row>
    <row r="3493" customFormat="false" ht="15" hidden="false" customHeight="false" outlineLevel="0" collapsed="false">
      <c r="A3493" s="16" t="n">
        <f aca="false">Total!A3493</f>
        <v>42090</v>
      </c>
      <c r="B3493" s="17" t="n">
        <f aca="false">YEAR(A3493)</f>
        <v>2015</v>
      </c>
      <c r="C3493" s="17" t="n">
        <f aca="false">MONTH(A3493)</f>
        <v>3</v>
      </c>
      <c r="D3493" s="6" t="str">
        <f aca="false">IF(MONTH(A3493)&gt;=4,"FY "&amp;YEAR(A3493)&amp;"-"&amp;RIGHT(YEAR(A3493)+1,2),"FY "&amp;(YEAR(A3493)-1)&amp;"-"&amp;RIGHT(YEAR(A3493),2))</f>
        <v>FY 2014-15</v>
      </c>
      <c r="E3493" s="6" t="str">
        <f aca="false">IF(AND(V3493&lt;&gt;"",W3493&lt;&gt;""),"Yes","No")</f>
        <v>Yes</v>
      </c>
      <c r="F3493" s="18" t="n">
        <f aca="false">Total!F3493</f>
        <v>7840.82</v>
      </c>
      <c r="G3493" s="18" t="n">
        <f aca="false">Total!G3493</f>
        <v>8260.23</v>
      </c>
      <c r="H3493" s="18" t="n">
        <f aca="false">Total!H3493</f>
        <v>-419.41</v>
      </c>
      <c r="I3493" s="18" t="n">
        <f aca="false">Total!I3493</f>
        <v>-66.92</v>
      </c>
      <c r="J3493" s="18" t="n">
        <f aca="false">IF($V3493="","",INDEX('Stock Exchange'!F$5:F$2450,$V3493))</f>
        <v>7739.62</v>
      </c>
      <c r="K3493" s="18" t="n">
        <f aca="false">IF($V3493="","",INDEX('Stock Exchange'!G$5:G$2450,$V3493))</f>
        <v>8259.19</v>
      </c>
      <c r="L3493" s="18" t="n">
        <f aca="false">IF($V3493="","",INDEX('Stock Exchange'!H$5:H$2450,$V3493))</f>
        <v>-519.57</v>
      </c>
      <c r="M3493" s="18" t="n">
        <f aca="false">IF($V3493="","",INDEX('Stock Exchange'!I$5:I$2450,$V3493))</f>
        <v>-82.9</v>
      </c>
      <c r="N3493" s="18" t="n">
        <f aca="false">IF($W3493="","",INDEX(Primary!F$5:F$2450,$W3493))</f>
        <v>101.2</v>
      </c>
      <c r="O3493" s="18" t="n">
        <f aca="false">IF($W3493="","",INDEX(Primary!G$5:G$2450,$W3493))</f>
        <v>1.04</v>
      </c>
      <c r="P3493" s="18" t="n">
        <f aca="false">IF($W3493="","",INDEX(Primary!H$5:H$2450,$W3493))</f>
        <v>100.16</v>
      </c>
      <c r="Q3493" s="18" t="n">
        <f aca="false">IF($W3493="","",INDEX(Primary!I$5:I$2450,$W3493))</f>
        <v>15.98</v>
      </c>
      <c r="R3493" s="19" t="n">
        <f aca="false">IF($E3493="Yes",L3493+P3493,"")</f>
        <v>-419.41</v>
      </c>
      <c r="S3493" s="19" t="n">
        <f aca="false">IF($E3493="Yes",H3493-R3493,"")</f>
        <v>0</v>
      </c>
      <c r="T3493" s="6" t="str">
        <f aca="false">IF($E3493="Yes",IF(ROUND(ABS(S3493),2)&lt;=$T$2,"OK","CHECK"),"n/a")</f>
        <v>OK</v>
      </c>
      <c r="U3493" s="20" t="n">
        <f aca="false">Total!J3493</f>
        <v>62.6728</v>
      </c>
      <c r="V3493" s="17" t="n">
        <f aca="false">IFERROR(MATCH($A3493,'Stock Exchange'!$A$5:$A$2450,0),"")</f>
        <v>1275</v>
      </c>
      <c r="W3493" s="17" t="n">
        <f aca="false">IFERROR(MATCH($A3493,Primary!$A$5:$A$2450,0),"")</f>
        <v>1275</v>
      </c>
    </row>
    <row r="3494" customFormat="false" ht="15" hidden="false" customHeight="false" outlineLevel="0" collapsed="false">
      <c r="A3494" s="16" t="n">
        <f aca="false">Total!A3494</f>
        <v>42093</v>
      </c>
      <c r="B3494" s="17" t="n">
        <f aca="false">YEAR(A3494)</f>
        <v>2015</v>
      </c>
      <c r="C3494" s="17" t="n">
        <f aca="false">MONTH(A3494)</f>
        <v>3</v>
      </c>
      <c r="D3494" s="6" t="str">
        <f aca="false">IF(MONTH(A3494)&gt;=4,"FY "&amp;YEAR(A3494)&amp;"-"&amp;RIGHT(YEAR(A3494)+1,2),"FY "&amp;(YEAR(A3494)-1)&amp;"-"&amp;RIGHT(YEAR(A3494),2))</f>
        <v>FY 2014-15</v>
      </c>
      <c r="E3494" s="6" t="str">
        <f aca="false">IF(AND(V3494&lt;&gt;"",W3494&lt;&gt;""),"Yes","No")</f>
        <v>Yes</v>
      </c>
      <c r="F3494" s="18" t="n">
        <f aca="false">Total!F3494</f>
        <v>5195.59</v>
      </c>
      <c r="G3494" s="18" t="n">
        <f aca="false">Total!G3494</f>
        <v>5208.16</v>
      </c>
      <c r="H3494" s="18" t="n">
        <f aca="false">Total!H3494</f>
        <v>-12.57</v>
      </c>
      <c r="I3494" s="18" t="n">
        <f aca="false">Total!I3494</f>
        <v>-2.01</v>
      </c>
      <c r="J3494" s="18" t="n">
        <f aca="false">IF($V3494="","",INDEX('Stock Exchange'!F$5:F$2450,$V3494))</f>
        <v>4942.72</v>
      </c>
      <c r="K3494" s="18" t="n">
        <f aca="false">IF($V3494="","",INDEX('Stock Exchange'!G$5:G$2450,$V3494))</f>
        <v>5206.77</v>
      </c>
      <c r="L3494" s="18" t="n">
        <f aca="false">IF($V3494="","",INDEX('Stock Exchange'!H$5:H$2450,$V3494))</f>
        <v>-264.05</v>
      </c>
      <c r="M3494" s="18" t="n">
        <f aca="false">IF($V3494="","",INDEX('Stock Exchange'!I$5:I$2450,$V3494))</f>
        <v>-42.18</v>
      </c>
      <c r="N3494" s="18" t="n">
        <f aca="false">IF($W3494="","",INDEX(Primary!F$5:F$2450,$W3494))</f>
        <v>252.87</v>
      </c>
      <c r="O3494" s="18" t="n">
        <f aca="false">IF($W3494="","",INDEX(Primary!G$5:G$2450,$W3494))</f>
        <v>1.39</v>
      </c>
      <c r="P3494" s="18" t="n">
        <f aca="false">IF($W3494="","",INDEX(Primary!H$5:H$2450,$W3494))</f>
        <v>251.48</v>
      </c>
      <c r="Q3494" s="18" t="n">
        <f aca="false">IF($W3494="","",INDEX(Primary!I$5:I$2450,$W3494))</f>
        <v>40.17</v>
      </c>
      <c r="R3494" s="19" t="n">
        <f aca="false">IF($E3494="Yes",L3494+P3494,"")</f>
        <v>-12.57</v>
      </c>
      <c r="S3494" s="19" t="n">
        <f aca="false">IF($E3494="Yes",H3494-R3494,"")</f>
        <v>0</v>
      </c>
      <c r="T3494" s="6" t="str">
        <f aca="false">IF($E3494="Yes",IF(ROUND(ABS(S3494),2)&lt;=$T$2,"OK","CHECK"),"n/a")</f>
        <v>OK</v>
      </c>
      <c r="U3494" s="20" t="n">
        <f aca="false">Total!J3494</f>
        <v>62.6069</v>
      </c>
      <c r="V3494" s="17" t="n">
        <f aca="false">IFERROR(MATCH($A3494,'Stock Exchange'!$A$5:$A$2450,0),"")</f>
        <v>1276</v>
      </c>
      <c r="W3494" s="17" t="n">
        <f aca="false">IFERROR(MATCH($A3494,Primary!$A$5:$A$2450,0),"")</f>
        <v>1276</v>
      </c>
    </row>
    <row r="3495" customFormat="false" ht="15" hidden="false" customHeight="false" outlineLevel="0" collapsed="false">
      <c r="A3495" s="16" t="n">
        <f aca="false">Total!A3495</f>
        <v>42094</v>
      </c>
      <c r="B3495" s="17" t="n">
        <f aca="false">YEAR(A3495)</f>
        <v>2015</v>
      </c>
      <c r="C3495" s="17" t="n">
        <f aca="false">MONTH(A3495)</f>
        <v>3</v>
      </c>
      <c r="D3495" s="6" t="str">
        <f aca="false">IF(MONTH(A3495)&gt;=4,"FY "&amp;YEAR(A3495)&amp;"-"&amp;RIGHT(YEAR(A3495)+1,2),"FY "&amp;(YEAR(A3495)-1)&amp;"-"&amp;RIGHT(YEAR(A3495),2))</f>
        <v>FY 2014-15</v>
      </c>
      <c r="E3495" s="6" t="str">
        <f aca="false">IF(AND(V3495&lt;&gt;"",W3495&lt;&gt;""),"Yes","No")</f>
        <v>Yes</v>
      </c>
      <c r="F3495" s="18" t="n">
        <f aca="false">Total!F3495</f>
        <v>4021.79</v>
      </c>
      <c r="G3495" s="18" t="n">
        <f aca="false">Total!G3495</f>
        <v>3743.93</v>
      </c>
      <c r="H3495" s="18" t="n">
        <f aca="false">Total!H3495</f>
        <v>277.86</v>
      </c>
      <c r="I3495" s="18" t="n">
        <f aca="false">Total!I3495</f>
        <v>44.36</v>
      </c>
      <c r="J3495" s="18" t="n">
        <f aca="false">IF($V3495="","",INDEX('Stock Exchange'!F$5:F$2450,$V3495))</f>
        <v>3774.81</v>
      </c>
      <c r="K3495" s="18" t="n">
        <f aca="false">IF($V3495="","",INDEX('Stock Exchange'!G$5:G$2450,$V3495))</f>
        <v>3569.37</v>
      </c>
      <c r="L3495" s="18" t="n">
        <f aca="false">IF($V3495="","",INDEX('Stock Exchange'!H$5:H$2450,$V3495))</f>
        <v>205.44</v>
      </c>
      <c r="M3495" s="18" t="n">
        <f aca="false">IF($V3495="","",INDEX('Stock Exchange'!I$5:I$2450,$V3495))</f>
        <v>32.8</v>
      </c>
      <c r="N3495" s="18" t="n">
        <f aca="false">IF($W3495="","",INDEX(Primary!F$5:F$2450,$W3495))</f>
        <v>246.98</v>
      </c>
      <c r="O3495" s="18" t="n">
        <f aca="false">IF($W3495="","",INDEX(Primary!G$5:G$2450,$W3495))</f>
        <v>174.56</v>
      </c>
      <c r="P3495" s="18" t="n">
        <f aca="false">IF($W3495="","",INDEX(Primary!H$5:H$2450,$W3495))</f>
        <v>72.42</v>
      </c>
      <c r="Q3495" s="18" t="n">
        <f aca="false">IF($W3495="","",INDEX(Primary!I$5:I$2450,$W3495))</f>
        <v>11.56</v>
      </c>
      <c r="R3495" s="19" t="n">
        <f aca="false">IF($E3495="Yes",L3495+P3495,"")</f>
        <v>277.86</v>
      </c>
      <c r="S3495" s="19" t="n">
        <f aca="false">IF($E3495="Yes",H3495-R3495,"")</f>
        <v>0</v>
      </c>
      <c r="T3495" s="6" t="str">
        <f aca="false">IF($E3495="Yes",IF(ROUND(ABS(S3495),2)&lt;=$T$2,"OK","CHECK"),"n/a")</f>
        <v>OK</v>
      </c>
      <c r="U3495" s="20" t="n">
        <f aca="false">Total!J3495</f>
        <v>62.6305</v>
      </c>
      <c r="V3495" s="17" t="n">
        <f aca="false">IFERROR(MATCH($A3495,'Stock Exchange'!$A$5:$A$2450,0),"")</f>
        <v>1277</v>
      </c>
      <c r="W3495" s="17" t="n">
        <f aca="false">IFERROR(MATCH($A3495,Primary!$A$5:$A$2450,0),"")</f>
        <v>1277</v>
      </c>
    </row>
    <row r="3496" customFormat="false" ht="15" hidden="false" customHeight="false" outlineLevel="0" collapsed="false">
      <c r="A3496" s="16" t="n">
        <f aca="false">Total!A3496</f>
        <v>42100</v>
      </c>
      <c r="B3496" s="17" t="n">
        <f aca="false">YEAR(A3496)</f>
        <v>2015</v>
      </c>
      <c r="C3496" s="17" t="n">
        <f aca="false">MONTH(A3496)</f>
        <v>4</v>
      </c>
      <c r="D3496" s="6" t="str">
        <f aca="false">IF(MONTH(A3496)&gt;=4,"FY "&amp;YEAR(A3496)&amp;"-"&amp;RIGHT(YEAR(A3496)+1,2),"FY "&amp;(YEAR(A3496)-1)&amp;"-"&amp;RIGHT(YEAR(A3496),2))</f>
        <v>FY 2015-16</v>
      </c>
      <c r="E3496" s="6" t="str">
        <f aca="false">IF(AND(V3496&lt;&gt;"",W3496&lt;&gt;""),"Yes","No")</f>
        <v>Yes</v>
      </c>
      <c r="F3496" s="18" t="n">
        <f aca="false">Total!F3496</f>
        <v>9640.46</v>
      </c>
      <c r="G3496" s="18" t="n">
        <f aca="false">Total!G3496</f>
        <v>8494.03</v>
      </c>
      <c r="H3496" s="18" t="n">
        <f aca="false">Total!H3496</f>
        <v>1146.43</v>
      </c>
      <c r="I3496" s="18" t="n">
        <f aca="false">Total!I3496</f>
        <v>183.16</v>
      </c>
      <c r="J3496" s="18" t="n">
        <f aca="false">IF($V3496="","",INDEX('Stock Exchange'!F$5:F$2450,$V3496))</f>
        <v>9286.69</v>
      </c>
      <c r="K3496" s="18" t="n">
        <f aca="false">IF($V3496="","",INDEX('Stock Exchange'!G$5:G$2450,$V3496))</f>
        <v>8452.04</v>
      </c>
      <c r="L3496" s="18" t="n">
        <f aca="false">IF($V3496="","",INDEX('Stock Exchange'!H$5:H$2450,$V3496))</f>
        <v>834.65</v>
      </c>
      <c r="M3496" s="18" t="n">
        <f aca="false">IF($V3496="","",INDEX('Stock Exchange'!I$5:I$2450,$V3496))</f>
        <v>133.35</v>
      </c>
      <c r="N3496" s="18" t="n">
        <f aca="false">IF($W3496="","",INDEX(Primary!F$5:F$2450,$W3496))</f>
        <v>353.77</v>
      </c>
      <c r="O3496" s="18" t="n">
        <f aca="false">IF($W3496="","",INDEX(Primary!G$5:G$2450,$W3496))</f>
        <v>41.99</v>
      </c>
      <c r="P3496" s="18" t="n">
        <f aca="false">IF($W3496="","",INDEX(Primary!H$5:H$2450,$W3496))</f>
        <v>311.78</v>
      </c>
      <c r="Q3496" s="18" t="n">
        <f aca="false">IF($W3496="","",INDEX(Primary!I$5:I$2450,$W3496))</f>
        <v>49.81</v>
      </c>
      <c r="R3496" s="19" t="n">
        <f aca="false">IF($E3496="Yes",L3496+P3496,"")</f>
        <v>1146.43</v>
      </c>
      <c r="S3496" s="19" t="n">
        <f aca="false">IF($E3496="Yes",H3496-R3496,"")</f>
        <v>0</v>
      </c>
      <c r="T3496" s="6" t="str">
        <f aca="false">IF($E3496="Yes",IF(ROUND(ABS(S3496),2)&lt;=$T$2,"OK","CHECK"),"n/a")</f>
        <v>OK</v>
      </c>
      <c r="U3496" s="20" t="n">
        <f aca="false">Total!J3496</f>
        <v>62.5908</v>
      </c>
      <c r="V3496" s="17" t="n">
        <f aca="false">IFERROR(MATCH($A3496,'Stock Exchange'!$A$5:$A$2450,0),"")</f>
        <v>1278</v>
      </c>
      <c r="W3496" s="17" t="n">
        <f aca="false">IFERROR(MATCH($A3496,Primary!$A$5:$A$2450,0),"")</f>
        <v>1278</v>
      </c>
    </row>
    <row r="3497" customFormat="false" ht="15" hidden="false" customHeight="false" outlineLevel="0" collapsed="false">
      <c r="A3497" s="16" t="n">
        <f aca="false">Total!A3497</f>
        <v>42101</v>
      </c>
      <c r="B3497" s="17" t="n">
        <f aca="false">YEAR(A3497)</f>
        <v>2015</v>
      </c>
      <c r="C3497" s="17" t="n">
        <f aca="false">MONTH(A3497)</f>
        <v>4</v>
      </c>
      <c r="D3497" s="6" t="str">
        <f aca="false">IF(MONTH(A3497)&gt;=4,"FY "&amp;YEAR(A3497)&amp;"-"&amp;RIGHT(YEAR(A3497)+1,2),"FY "&amp;(YEAR(A3497)-1)&amp;"-"&amp;RIGHT(YEAR(A3497),2))</f>
        <v>FY 2015-16</v>
      </c>
      <c r="E3497" s="6" t="str">
        <f aca="false">IF(AND(V3497&lt;&gt;"",W3497&lt;&gt;""),"Yes","No")</f>
        <v>Yes</v>
      </c>
      <c r="F3497" s="18" t="n">
        <f aca="false">Total!F3497</f>
        <v>4436.64</v>
      </c>
      <c r="G3497" s="18" t="n">
        <f aca="false">Total!G3497</f>
        <v>3421.92</v>
      </c>
      <c r="H3497" s="18" t="n">
        <f aca="false">Total!H3497</f>
        <v>1014.72</v>
      </c>
      <c r="I3497" s="18" t="n">
        <f aca="false">Total!I3497</f>
        <v>163.25</v>
      </c>
      <c r="J3497" s="18" t="n">
        <f aca="false">IF($V3497="","",INDEX('Stock Exchange'!F$5:F$2450,$V3497))</f>
        <v>4435.71</v>
      </c>
      <c r="K3497" s="18" t="n">
        <f aca="false">IF($V3497="","",INDEX('Stock Exchange'!G$5:G$2450,$V3497))</f>
        <v>3421.52</v>
      </c>
      <c r="L3497" s="18" t="n">
        <f aca="false">IF($V3497="","",INDEX('Stock Exchange'!H$5:H$2450,$V3497))</f>
        <v>1014.19</v>
      </c>
      <c r="M3497" s="18" t="n">
        <f aca="false">IF($V3497="","",INDEX('Stock Exchange'!I$5:I$2450,$V3497))</f>
        <v>163.16</v>
      </c>
      <c r="N3497" s="18" t="n">
        <f aca="false">IF($W3497="","",INDEX(Primary!F$5:F$2450,$W3497))</f>
        <v>0.93</v>
      </c>
      <c r="O3497" s="18" t="n">
        <f aca="false">IF($W3497="","",INDEX(Primary!G$5:G$2450,$W3497))</f>
        <v>0.4</v>
      </c>
      <c r="P3497" s="18" t="n">
        <f aca="false">IF($W3497="","",INDEX(Primary!H$5:H$2450,$W3497))</f>
        <v>0.53</v>
      </c>
      <c r="Q3497" s="18" t="n">
        <f aca="false">IF($W3497="","",INDEX(Primary!I$5:I$2450,$W3497))</f>
        <v>0.09</v>
      </c>
      <c r="R3497" s="19" t="n">
        <f aca="false">IF($E3497="Yes",L3497+P3497,"")</f>
        <v>1014.72</v>
      </c>
      <c r="S3497" s="19" t="n">
        <f aca="false">IF($E3497="Yes",H3497-R3497,"")</f>
        <v>0</v>
      </c>
      <c r="T3497" s="6" t="str">
        <f aca="false">IF($E3497="Yes",IF(ROUND(ABS(S3497),2)&lt;=$T$2,"OK","CHECK"),"n/a")</f>
        <v>OK</v>
      </c>
      <c r="U3497" s="20" t="n">
        <f aca="false">Total!J3497</f>
        <v>62.158</v>
      </c>
      <c r="V3497" s="17" t="n">
        <f aca="false">IFERROR(MATCH($A3497,'Stock Exchange'!$A$5:$A$2450,0),"")</f>
        <v>1279</v>
      </c>
      <c r="W3497" s="17" t="n">
        <f aca="false">IFERROR(MATCH($A3497,Primary!$A$5:$A$2450,0),"")</f>
        <v>1279</v>
      </c>
    </row>
    <row r="3498" customFormat="false" ht="15" hidden="false" customHeight="false" outlineLevel="0" collapsed="false">
      <c r="A3498" s="16" t="n">
        <f aca="false">Total!A3498</f>
        <v>42102</v>
      </c>
      <c r="B3498" s="17" t="n">
        <f aca="false">YEAR(A3498)</f>
        <v>2015</v>
      </c>
      <c r="C3498" s="17" t="n">
        <f aca="false">MONTH(A3498)</f>
        <v>4</v>
      </c>
      <c r="D3498" s="6" t="str">
        <f aca="false">IF(MONTH(A3498)&gt;=4,"FY "&amp;YEAR(A3498)&amp;"-"&amp;RIGHT(YEAR(A3498)+1,2),"FY "&amp;(YEAR(A3498)-1)&amp;"-"&amp;RIGHT(YEAR(A3498),2))</f>
        <v>FY 2015-16</v>
      </c>
      <c r="E3498" s="6" t="str">
        <f aca="false">IF(AND(V3498&lt;&gt;"",W3498&lt;&gt;""),"Yes","No")</f>
        <v>Yes</v>
      </c>
      <c r="F3498" s="18" t="n">
        <f aca="false">Total!F3498</f>
        <v>3750.31</v>
      </c>
      <c r="G3498" s="18" t="n">
        <f aca="false">Total!G3498</f>
        <v>3491.98</v>
      </c>
      <c r="H3498" s="18" t="n">
        <f aca="false">Total!H3498</f>
        <v>258.33</v>
      </c>
      <c r="I3498" s="18" t="n">
        <f aca="false">Total!I3498</f>
        <v>41.45</v>
      </c>
      <c r="J3498" s="18" t="n">
        <f aca="false">IF($V3498="","",INDEX('Stock Exchange'!F$5:F$2450,$V3498))</f>
        <v>3725.42</v>
      </c>
      <c r="K3498" s="18" t="n">
        <f aca="false">IF($V3498="","",INDEX('Stock Exchange'!G$5:G$2450,$V3498))</f>
        <v>3491.33</v>
      </c>
      <c r="L3498" s="18" t="n">
        <f aca="false">IF($V3498="","",INDEX('Stock Exchange'!H$5:H$2450,$V3498))</f>
        <v>234.09</v>
      </c>
      <c r="M3498" s="18" t="n">
        <f aca="false">IF($V3498="","",INDEX('Stock Exchange'!I$5:I$2450,$V3498))</f>
        <v>37.56</v>
      </c>
      <c r="N3498" s="18" t="n">
        <f aca="false">IF($W3498="","",INDEX(Primary!F$5:F$2450,$W3498))</f>
        <v>24.89</v>
      </c>
      <c r="O3498" s="18" t="n">
        <f aca="false">IF($W3498="","",INDEX(Primary!G$5:G$2450,$W3498))</f>
        <v>0.65</v>
      </c>
      <c r="P3498" s="18" t="n">
        <f aca="false">IF($W3498="","",INDEX(Primary!H$5:H$2450,$W3498))</f>
        <v>24.24</v>
      </c>
      <c r="Q3498" s="18" t="n">
        <f aca="false">IF($W3498="","",INDEX(Primary!I$5:I$2450,$W3498))</f>
        <v>3.89</v>
      </c>
      <c r="R3498" s="19" t="n">
        <f aca="false">IF($E3498="Yes",L3498+P3498,"")</f>
        <v>258.33</v>
      </c>
      <c r="S3498" s="19" t="n">
        <f aca="false">IF($E3498="Yes",H3498-R3498,"")</f>
        <v>0</v>
      </c>
      <c r="T3498" s="6" t="str">
        <f aca="false">IF($E3498="Yes",IF(ROUND(ABS(S3498),2)&lt;=$T$2,"OK","CHECK"),"n/a")</f>
        <v>OK</v>
      </c>
      <c r="U3498" s="20" t="n">
        <f aca="false">Total!J3498</f>
        <v>62.3321</v>
      </c>
      <c r="V3498" s="17" t="n">
        <f aca="false">IFERROR(MATCH($A3498,'Stock Exchange'!$A$5:$A$2450,0),"")</f>
        <v>1280</v>
      </c>
      <c r="W3498" s="17" t="n">
        <f aca="false">IFERROR(MATCH($A3498,Primary!$A$5:$A$2450,0),"")</f>
        <v>1280</v>
      </c>
    </row>
    <row r="3499" customFormat="false" ht="15" hidden="false" customHeight="false" outlineLevel="0" collapsed="false">
      <c r="A3499" s="16" t="n">
        <f aca="false">Total!A3499</f>
        <v>42103</v>
      </c>
      <c r="B3499" s="17" t="n">
        <f aca="false">YEAR(A3499)</f>
        <v>2015</v>
      </c>
      <c r="C3499" s="17" t="n">
        <f aca="false">MONTH(A3499)</f>
        <v>4</v>
      </c>
      <c r="D3499" s="6" t="str">
        <f aca="false">IF(MONTH(A3499)&gt;=4,"FY "&amp;YEAR(A3499)&amp;"-"&amp;RIGHT(YEAR(A3499)+1,2),"FY "&amp;(YEAR(A3499)-1)&amp;"-"&amp;RIGHT(YEAR(A3499),2))</f>
        <v>FY 2015-16</v>
      </c>
      <c r="E3499" s="6" t="str">
        <f aca="false">IF(AND(V3499&lt;&gt;"",W3499&lt;&gt;""),"Yes","No")</f>
        <v>Yes</v>
      </c>
      <c r="F3499" s="18" t="n">
        <f aca="false">Total!F3499</f>
        <v>4696.14</v>
      </c>
      <c r="G3499" s="18" t="n">
        <f aca="false">Total!G3499</f>
        <v>4963.09</v>
      </c>
      <c r="H3499" s="18" t="n">
        <f aca="false">Total!H3499</f>
        <v>-266.95</v>
      </c>
      <c r="I3499" s="18" t="n">
        <f aca="false">Total!I3499</f>
        <v>-42.83</v>
      </c>
      <c r="J3499" s="18" t="n">
        <f aca="false">IF($V3499="","",INDEX('Stock Exchange'!F$5:F$2450,$V3499))</f>
        <v>4576.71</v>
      </c>
      <c r="K3499" s="18" t="n">
        <f aca="false">IF($V3499="","",INDEX('Stock Exchange'!G$5:G$2450,$V3499))</f>
        <v>4872.1</v>
      </c>
      <c r="L3499" s="18" t="n">
        <f aca="false">IF($V3499="","",INDEX('Stock Exchange'!H$5:H$2450,$V3499))</f>
        <v>-295.39</v>
      </c>
      <c r="M3499" s="18" t="n">
        <f aca="false">IF($V3499="","",INDEX('Stock Exchange'!I$5:I$2450,$V3499))</f>
        <v>-47.39</v>
      </c>
      <c r="N3499" s="18" t="n">
        <f aca="false">IF($W3499="","",INDEX(Primary!F$5:F$2450,$W3499))</f>
        <v>119.43</v>
      </c>
      <c r="O3499" s="18" t="n">
        <f aca="false">IF($W3499="","",INDEX(Primary!G$5:G$2450,$W3499))</f>
        <v>90.99</v>
      </c>
      <c r="P3499" s="18" t="n">
        <f aca="false">IF($W3499="","",INDEX(Primary!H$5:H$2450,$W3499))</f>
        <v>28.44</v>
      </c>
      <c r="Q3499" s="18" t="n">
        <f aca="false">IF($W3499="","",INDEX(Primary!I$5:I$2450,$W3499))</f>
        <v>4.56</v>
      </c>
      <c r="R3499" s="19" t="n">
        <f aca="false">IF($E3499="Yes",L3499+P3499,"")</f>
        <v>-266.95</v>
      </c>
      <c r="S3499" s="19" t="n">
        <f aca="false">IF($E3499="Yes",H3499-R3499,"")</f>
        <v>0</v>
      </c>
      <c r="T3499" s="6" t="str">
        <f aca="false">IF($E3499="Yes",IF(ROUND(ABS(S3499),2)&lt;=$T$2,"OK","CHECK"),"n/a")</f>
        <v>OK</v>
      </c>
      <c r="U3499" s="20" t="n">
        <f aca="false">Total!J3499</f>
        <v>62.3295</v>
      </c>
      <c r="V3499" s="17" t="n">
        <f aca="false">IFERROR(MATCH($A3499,'Stock Exchange'!$A$5:$A$2450,0),"")</f>
        <v>1281</v>
      </c>
      <c r="W3499" s="17" t="n">
        <f aca="false">IFERROR(MATCH($A3499,Primary!$A$5:$A$2450,0),"")</f>
        <v>1281</v>
      </c>
    </row>
    <row r="3500" customFormat="false" ht="15" hidden="false" customHeight="false" outlineLevel="0" collapsed="false">
      <c r="A3500" s="16" t="n">
        <f aca="false">Total!A3500</f>
        <v>42104</v>
      </c>
      <c r="B3500" s="17" t="n">
        <f aca="false">YEAR(A3500)</f>
        <v>2015</v>
      </c>
      <c r="C3500" s="17" t="n">
        <f aca="false">MONTH(A3500)</f>
        <v>4</v>
      </c>
      <c r="D3500" s="6" t="str">
        <f aca="false">IF(MONTH(A3500)&gt;=4,"FY "&amp;YEAR(A3500)&amp;"-"&amp;RIGHT(YEAR(A3500)+1,2),"FY "&amp;(YEAR(A3500)-1)&amp;"-"&amp;RIGHT(YEAR(A3500),2))</f>
        <v>FY 2015-16</v>
      </c>
      <c r="E3500" s="6" t="str">
        <f aca="false">IF(AND(V3500&lt;&gt;"",W3500&lt;&gt;""),"Yes","No")</f>
        <v>Yes</v>
      </c>
      <c r="F3500" s="18" t="n">
        <f aca="false">Total!F3500</f>
        <v>5593.06</v>
      </c>
      <c r="G3500" s="18" t="n">
        <f aca="false">Total!G3500</f>
        <v>5353.77</v>
      </c>
      <c r="H3500" s="18" t="n">
        <f aca="false">Total!H3500</f>
        <v>239.29</v>
      </c>
      <c r="I3500" s="18" t="n">
        <f aca="false">Total!I3500</f>
        <v>38.44</v>
      </c>
      <c r="J3500" s="18" t="n">
        <f aca="false">IF($V3500="","",INDEX('Stock Exchange'!F$5:F$2450,$V3500))</f>
        <v>5593.06</v>
      </c>
      <c r="K3500" s="18" t="n">
        <f aca="false">IF($V3500="","",INDEX('Stock Exchange'!G$5:G$2450,$V3500))</f>
        <v>5298.54</v>
      </c>
      <c r="L3500" s="18" t="n">
        <f aca="false">IF($V3500="","",INDEX('Stock Exchange'!H$5:H$2450,$V3500))</f>
        <v>294.52</v>
      </c>
      <c r="M3500" s="18" t="n">
        <f aca="false">IF($V3500="","",INDEX('Stock Exchange'!I$5:I$2450,$V3500))</f>
        <v>47.31</v>
      </c>
      <c r="N3500" s="18" t="n">
        <f aca="false">IF($W3500="","",INDEX(Primary!F$5:F$2450,$W3500))</f>
        <v>0</v>
      </c>
      <c r="O3500" s="18" t="n">
        <f aca="false">IF($W3500="","",INDEX(Primary!G$5:G$2450,$W3500))</f>
        <v>55.23</v>
      </c>
      <c r="P3500" s="18" t="n">
        <f aca="false">IF($W3500="","",INDEX(Primary!H$5:H$2450,$W3500))</f>
        <v>-55.23</v>
      </c>
      <c r="Q3500" s="18" t="n">
        <f aca="false">IF($W3500="","",INDEX(Primary!I$5:I$2450,$W3500))</f>
        <v>-8.87</v>
      </c>
      <c r="R3500" s="19" t="n">
        <f aca="false">IF($E3500="Yes",L3500+P3500,"")</f>
        <v>239.29</v>
      </c>
      <c r="S3500" s="19" t="n">
        <f aca="false">IF($E3500="Yes",H3500-R3500,"")</f>
        <v>0</v>
      </c>
      <c r="T3500" s="6" t="str">
        <f aca="false">IF($E3500="Yes",IF(ROUND(ABS(S3500),2)&lt;=$T$2,"OK","CHECK"),"n/a")</f>
        <v>OK</v>
      </c>
      <c r="U3500" s="20" t="n">
        <f aca="false">Total!J3500</f>
        <v>62.256</v>
      </c>
      <c r="V3500" s="17" t="n">
        <f aca="false">IFERROR(MATCH($A3500,'Stock Exchange'!$A$5:$A$2450,0),"")</f>
        <v>1282</v>
      </c>
      <c r="W3500" s="17" t="n">
        <f aca="false">IFERROR(MATCH($A3500,Primary!$A$5:$A$2450,0),"")</f>
        <v>1282</v>
      </c>
    </row>
    <row r="3501" customFormat="false" ht="15" hidden="false" customHeight="false" outlineLevel="0" collapsed="false">
      <c r="A3501" s="16" t="n">
        <f aca="false">Total!A3501</f>
        <v>42107</v>
      </c>
      <c r="B3501" s="17" t="n">
        <f aca="false">YEAR(A3501)</f>
        <v>2015</v>
      </c>
      <c r="C3501" s="17" t="n">
        <f aca="false">MONTH(A3501)</f>
        <v>4</v>
      </c>
      <c r="D3501" s="6" t="str">
        <f aca="false">IF(MONTH(A3501)&gt;=4,"FY "&amp;YEAR(A3501)&amp;"-"&amp;RIGHT(YEAR(A3501)+1,2),"FY "&amp;(YEAR(A3501)-1)&amp;"-"&amp;RIGHT(YEAR(A3501),2))</f>
        <v>FY 2015-16</v>
      </c>
      <c r="E3501" s="6" t="str">
        <f aca="false">IF(AND(V3501&lt;&gt;"",W3501&lt;&gt;""),"Yes","No")</f>
        <v>Yes</v>
      </c>
      <c r="F3501" s="18" t="n">
        <f aca="false">Total!F3501</f>
        <v>4904.6</v>
      </c>
      <c r="G3501" s="18" t="n">
        <f aca="false">Total!G3501</f>
        <v>4449.2</v>
      </c>
      <c r="H3501" s="18" t="n">
        <f aca="false">Total!H3501</f>
        <v>455.4</v>
      </c>
      <c r="I3501" s="18" t="n">
        <f aca="false">Total!I3501</f>
        <v>73.02</v>
      </c>
      <c r="J3501" s="18" t="n">
        <f aca="false">IF($V3501="","",INDEX('Stock Exchange'!F$5:F$2450,$V3501))</f>
        <v>4829.03</v>
      </c>
      <c r="K3501" s="18" t="n">
        <f aca="false">IF($V3501="","",INDEX('Stock Exchange'!G$5:G$2450,$V3501))</f>
        <v>4449.17</v>
      </c>
      <c r="L3501" s="18" t="n">
        <f aca="false">IF($V3501="","",INDEX('Stock Exchange'!H$5:H$2450,$V3501))</f>
        <v>379.86</v>
      </c>
      <c r="M3501" s="18" t="n">
        <f aca="false">IF($V3501="","",INDEX('Stock Exchange'!I$5:I$2450,$V3501))</f>
        <v>60.91</v>
      </c>
      <c r="N3501" s="18" t="n">
        <f aca="false">IF($W3501="","",INDEX(Primary!F$5:F$2450,$W3501))</f>
        <v>75.57</v>
      </c>
      <c r="O3501" s="18" t="n">
        <f aca="false">IF($W3501="","",INDEX(Primary!G$5:G$2450,$W3501))</f>
        <v>0.03</v>
      </c>
      <c r="P3501" s="18" t="n">
        <f aca="false">IF($W3501="","",INDEX(Primary!H$5:H$2450,$W3501))</f>
        <v>75.54</v>
      </c>
      <c r="Q3501" s="18" t="n">
        <f aca="false">IF($W3501="","",INDEX(Primary!I$5:I$2450,$W3501))</f>
        <v>12.11</v>
      </c>
      <c r="R3501" s="19" t="n">
        <f aca="false">IF($E3501="Yes",L3501+P3501,"")</f>
        <v>455.4</v>
      </c>
      <c r="S3501" s="19" t="n">
        <f aca="false">IF($E3501="Yes",H3501-R3501,"")</f>
        <v>0</v>
      </c>
      <c r="T3501" s="6" t="str">
        <f aca="false">IF($E3501="Yes",IF(ROUND(ABS(S3501),2)&lt;=$T$2,"OK","CHECK"),"n/a")</f>
        <v>OK</v>
      </c>
      <c r="U3501" s="20" t="n">
        <f aca="false">Total!J3501</f>
        <v>62.366</v>
      </c>
      <c r="V3501" s="17" t="n">
        <f aca="false">IFERROR(MATCH($A3501,'Stock Exchange'!$A$5:$A$2450,0),"")</f>
        <v>1283</v>
      </c>
      <c r="W3501" s="17" t="n">
        <f aca="false">IFERROR(MATCH($A3501,Primary!$A$5:$A$2450,0),"")</f>
        <v>1283</v>
      </c>
    </row>
    <row r="3502" customFormat="false" ht="15" hidden="false" customHeight="false" outlineLevel="0" collapsed="false">
      <c r="A3502" s="16" t="n">
        <f aca="false">Total!A3502</f>
        <v>42109</v>
      </c>
      <c r="B3502" s="17" t="n">
        <f aca="false">YEAR(A3502)</f>
        <v>2015</v>
      </c>
      <c r="C3502" s="17" t="n">
        <f aca="false">MONTH(A3502)</f>
        <v>4</v>
      </c>
      <c r="D3502" s="6" t="str">
        <f aca="false">IF(MONTH(A3502)&gt;=4,"FY "&amp;YEAR(A3502)&amp;"-"&amp;RIGHT(YEAR(A3502)+1,2),"FY "&amp;(YEAR(A3502)-1)&amp;"-"&amp;RIGHT(YEAR(A3502),2))</f>
        <v>FY 2015-16</v>
      </c>
      <c r="E3502" s="6" t="str">
        <f aca="false">IF(AND(V3502&lt;&gt;"",W3502&lt;&gt;""),"Yes","No")</f>
        <v>Yes</v>
      </c>
      <c r="F3502" s="18" t="n">
        <f aca="false">Total!F3502</f>
        <v>3773.81</v>
      </c>
      <c r="G3502" s="18" t="n">
        <f aca="false">Total!G3502</f>
        <v>3315.09</v>
      </c>
      <c r="H3502" s="18" t="n">
        <f aca="false">Total!H3502</f>
        <v>458.72</v>
      </c>
      <c r="I3502" s="18" t="n">
        <f aca="false">Total!I3502</f>
        <v>73.53</v>
      </c>
      <c r="J3502" s="18" t="n">
        <f aca="false">IF($V3502="","",INDEX('Stock Exchange'!F$5:F$2450,$V3502))</f>
        <v>3769.65</v>
      </c>
      <c r="K3502" s="18" t="n">
        <f aca="false">IF($V3502="","",INDEX('Stock Exchange'!G$5:G$2450,$V3502))</f>
        <v>3309.99</v>
      </c>
      <c r="L3502" s="18" t="n">
        <f aca="false">IF($V3502="","",INDEX('Stock Exchange'!H$5:H$2450,$V3502))</f>
        <v>459.66</v>
      </c>
      <c r="M3502" s="18" t="n">
        <f aca="false">IF($V3502="","",INDEX('Stock Exchange'!I$5:I$2450,$V3502))</f>
        <v>73.68</v>
      </c>
      <c r="N3502" s="18" t="n">
        <f aca="false">IF($W3502="","",INDEX(Primary!F$5:F$2450,$W3502))</f>
        <v>4.16</v>
      </c>
      <c r="O3502" s="18" t="n">
        <f aca="false">IF($W3502="","",INDEX(Primary!G$5:G$2450,$W3502))</f>
        <v>5.1</v>
      </c>
      <c r="P3502" s="18" t="n">
        <f aca="false">IF($W3502="","",INDEX(Primary!H$5:H$2450,$W3502))</f>
        <v>-0.94</v>
      </c>
      <c r="Q3502" s="18" t="n">
        <f aca="false">IF($W3502="","",INDEX(Primary!I$5:I$2450,$W3502))</f>
        <v>-0.15</v>
      </c>
      <c r="R3502" s="19" t="n">
        <f aca="false">IF($E3502="Yes",L3502+P3502,"")</f>
        <v>458.72</v>
      </c>
      <c r="S3502" s="19" t="n">
        <f aca="false">IF($E3502="Yes",H3502-R3502,"")</f>
        <v>0</v>
      </c>
      <c r="T3502" s="6" t="str">
        <f aca="false">IF($E3502="Yes",IF(ROUND(ABS(S3502),2)&lt;=$T$2,"OK","CHECK"),"n/a")</f>
        <v>OK</v>
      </c>
      <c r="U3502" s="20" t="n">
        <f aca="false">Total!J3502</f>
        <v>62.3885</v>
      </c>
      <c r="V3502" s="17" t="n">
        <f aca="false">IFERROR(MATCH($A3502,'Stock Exchange'!$A$5:$A$2450,0),"")</f>
        <v>1284</v>
      </c>
      <c r="W3502" s="17" t="n">
        <f aca="false">IFERROR(MATCH($A3502,Primary!$A$5:$A$2450,0),"")</f>
        <v>1284</v>
      </c>
    </row>
    <row r="3503" customFormat="false" ht="15" hidden="false" customHeight="false" outlineLevel="0" collapsed="false">
      <c r="A3503" s="16" t="n">
        <f aca="false">Total!A3503</f>
        <v>42110</v>
      </c>
      <c r="B3503" s="17" t="n">
        <f aca="false">YEAR(A3503)</f>
        <v>2015</v>
      </c>
      <c r="C3503" s="17" t="n">
        <f aca="false">MONTH(A3503)</f>
        <v>4</v>
      </c>
      <c r="D3503" s="6" t="str">
        <f aca="false">IF(MONTH(A3503)&gt;=4,"FY "&amp;YEAR(A3503)&amp;"-"&amp;RIGHT(YEAR(A3503)+1,2),"FY "&amp;(YEAR(A3503)-1)&amp;"-"&amp;RIGHT(YEAR(A3503),2))</f>
        <v>FY 2015-16</v>
      </c>
      <c r="E3503" s="6" t="str">
        <f aca="false">IF(AND(V3503&lt;&gt;"",W3503&lt;&gt;""),"Yes","No")</f>
        <v>Yes</v>
      </c>
      <c r="F3503" s="18" t="n">
        <f aca="false">Total!F3503</f>
        <v>6564.75</v>
      </c>
      <c r="G3503" s="18" t="n">
        <f aca="false">Total!G3503</f>
        <v>6675.65</v>
      </c>
      <c r="H3503" s="18" t="n">
        <f aca="false">Total!H3503</f>
        <v>-110.9</v>
      </c>
      <c r="I3503" s="18" t="n">
        <f aca="false">Total!I3503</f>
        <v>-17.76</v>
      </c>
      <c r="J3503" s="18" t="n">
        <f aca="false">IF($V3503="","",INDEX('Stock Exchange'!F$5:F$2450,$V3503))</f>
        <v>6551.86</v>
      </c>
      <c r="K3503" s="18" t="n">
        <f aca="false">IF($V3503="","",INDEX('Stock Exchange'!G$5:G$2450,$V3503))</f>
        <v>6319.37</v>
      </c>
      <c r="L3503" s="18" t="n">
        <f aca="false">IF($V3503="","",INDEX('Stock Exchange'!H$5:H$2450,$V3503))</f>
        <v>232.49</v>
      </c>
      <c r="M3503" s="18" t="n">
        <f aca="false">IF($V3503="","",INDEX('Stock Exchange'!I$5:I$2450,$V3503))</f>
        <v>37.26</v>
      </c>
      <c r="N3503" s="18" t="n">
        <f aca="false">IF($W3503="","",INDEX(Primary!F$5:F$2450,$W3503))</f>
        <v>12.89</v>
      </c>
      <c r="O3503" s="18" t="n">
        <f aca="false">IF($W3503="","",INDEX(Primary!G$5:G$2450,$W3503))</f>
        <v>356.28</v>
      </c>
      <c r="P3503" s="18" t="n">
        <f aca="false">IF($W3503="","",INDEX(Primary!H$5:H$2450,$W3503))</f>
        <v>-343.39</v>
      </c>
      <c r="Q3503" s="18" t="n">
        <f aca="false">IF($W3503="","",INDEX(Primary!I$5:I$2450,$W3503))</f>
        <v>-55.02</v>
      </c>
      <c r="R3503" s="19" t="n">
        <f aca="false">IF($E3503="Yes",L3503+P3503,"")</f>
        <v>-110.9</v>
      </c>
      <c r="S3503" s="19" t="n">
        <f aca="false">IF($E3503="Yes",H3503-R3503,"")</f>
        <v>0</v>
      </c>
      <c r="T3503" s="6" t="str">
        <f aca="false">IF($E3503="Yes",IF(ROUND(ABS(S3503),2)&lt;=$T$2,"OK","CHECK"),"n/a")</f>
        <v>OK</v>
      </c>
      <c r="U3503" s="20" t="n">
        <f aca="false">Total!J3503</f>
        <v>62.4026</v>
      </c>
      <c r="V3503" s="17" t="n">
        <f aca="false">IFERROR(MATCH($A3503,'Stock Exchange'!$A$5:$A$2450,0),"")</f>
        <v>1285</v>
      </c>
      <c r="W3503" s="17" t="n">
        <f aca="false">IFERROR(MATCH($A3503,Primary!$A$5:$A$2450,0),"")</f>
        <v>1285</v>
      </c>
    </row>
    <row r="3504" customFormat="false" ht="15" hidden="false" customHeight="false" outlineLevel="0" collapsed="false">
      <c r="A3504" s="16" t="n">
        <f aca="false">Total!A3504</f>
        <v>42111</v>
      </c>
      <c r="B3504" s="17" t="n">
        <f aca="false">YEAR(A3504)</f>
        <v>2015</v>
      </c>
      <c r="C3504" s="17" t="n">
        <f aca="false">MONTH(A3504)</f>
        <v>4</v>
      </c>
      <c r="D3504" s="6" t="str">
        <f aca="false">IF(MONTH(A3504)&gt;=4,"FY "&amp;YEAR(A3504)&amp;"-"&amp;RIGHT(YEAR(A3504)+1,2),"FY "&amp;(YEAR(A3504)-1)&amp;"-"&amp;RIGHT(YEAR(A3504),2))</f>
        <v>FY 2015-16</v>
      </c>
      <c r="E3504" s="6" t="str">
        <f aca="false">IF(AND(V3504&lt;&gt;"",W3504&lt;&gt;""),"Yes","No")</f>
        <v>Yes</v>
      </c>
      <c r="F3504" s="18" t="n">
        <f aca="false">Total!F3504</f>
        <v>4363.19</v>
      </c>
      <c r="G3504" s="18" t="n">
        <f aca="false">Total!G3504</f>
        <v>4574.46</v>
      </c>
      <c r="H3504" s="18" t="n">
        <f aca="false">Total!H3504</f>
        <v>-211.27</v>
      </c>
      <c r="I3504" s="18" t="n">
        <f aca="false">Total!I3504</f>
        <v>-33.88</v>
      </c>
      <c r="J3504" s="18" t="n">
        <f aca="false">IF($V3504="","",INDEX('Stock Exchange'!F$5:F$2450,$V3504))</f>
        <v>4359.98</v>
      </c>
      <c r="K3504" s="18" t="n">
        <f aca="false">IF($V3504="","",INDEX('Stock Exchange'!G$5:G$2450,$V3504))</f>
        <v>4574.45</v>
      </c>
      <c r="L3504" s="18" t="n">
        <f aca="false">IF($V3504="","",INDEX('Stock Exchange'!H$5:H$2450,$V3504))</f>
        <v>-214.47</v>
      </c>
      <c r="M3504" s="18" t="n">
        <f aca="false">IF($V3504="","",INDEX('Stock Exchange'!I$5:I$2450,$V3504))</f>
        <v>-34.39</v>
      </c>
      <c r="N3504" s="18" t="n">
        <f aca="false">IF($W3504="","",INDEX(Primary!F$5:F$2450,$W3504))</f>
        <v>3.21</v>
      </c>
      <c r="O3504" s="18" t="n">
        <f aca="false">IF($W3504="","",INDEX(Primary!G$5:G$2450,$W3504))</f>
        <v>0.01</v>
      </c>
      <c r="P3504" s="18" t="n">
        <f aca="false">IF($W3504="","",INDEX(Primary!H$5:H$2450,$W3504))</f>
        <v>3.2</v>
      </c>
      <c r="Q3504" s="18" t="n">
        <f aca="false">IF($W3504="","",INDEX(Primary!I$5:I$2450,$W3504))</f>
        <v>0.51</v>
      </c>
      <c r="R3504" s="19" t="n">
        <f aca="false">IF($E3504="Yes",L3504+P3504,"")</f>
        <v>-211.27</v>
      </c>
      <c r="S3504" s="19" t="n">
        <f aca="false">IF($E3504="Yes",H3504-R3504,"")</f>
        <v>0</v>
      </c>
      <c r="T3504" s="6" t="str">
        <f aca="false">IF($E3504="Yes",IF(ROUND(ABS(S3504),2)&lt;=$T$2,"OK","CHECK"),"n/a")</f>
        <v>OK</v>
      </c>
      <c r="U3504" s="20" t="n">
        <f aca="false">Total!J3504</f>
        <v>62.3685</v>
      </c>
      <c r="V3504" s="17" t="n">
        <f aca="false">IFERROR(MATCH($A3504,'Stock Exchange'!$A$5:$A$2450,0),"")</f>
        <v>1286</v>
      </c>
      <c r="W3504" s="17" t="n">
        <f aca="false">IFERROR(MATCH($A3504,Primary!$A$5:$A$2450,0),"")</f>
        <v>1286</v>
      </c>
    </row>
    <row r="3505" customFormat="false" ht="15" hidden="false" customHeight="false" outlineLevel="0" collapsed="false">
      <c r="A3505" s="16" t="n">
        <f aca="false">Total!A3505</f>
        <v>42114</v>
      </c>
      <c r="B3505" s="17" t="n">
        <f aca="false">YEAR(A3505)</f>
        <v>2015</v>
      </c>
      <c r="C3505" s="17" t="n">
        <f aca="false">MONTH(A3505)</f>
        <v>4</v>
      </c>
      <c r="D3505" s="6" t="str">
        <f aca="false">IF(MONTH(A3505)&gt;=4,"FY "&amp;YEAR(A3505)&amp;"-"&amp;RIGHT(YEAR(A3505)+1,2),"FY "&amp;(YEAR(A3505)-1)&amp;"-"&amp;RIGHT(YEAR(A3505),2))</f>
        <v>FY 2015-16</v>
      </c>
      <c r="E3505" s="6" t="str">
        <f aca="false">IF(AND(V3505&lt;&gt;"",W3505&lt;&gt;""),"Yes","No")</f>
        <v>Yes</v>
      </c>
      <c r="F3505" s="18" t="n">
        <f aca="false">Total!F3505</f>
        <v>4627.9</v>
      </c>
      <c r="G3505" s="18" t="n">
        <f aca="false">Total!G3505</f>
        <v>5293.26</v>
      </c>
      <c r="H3505" s="18" t="n">
        <f aca="false">Total!H3505</f>
        <v>-665.36</v>
      </c>
      <c r="I3505" s="18" t="n">
        <f aca="false">Total!I3505</f>
        <v>-106.72</v>
      </c>
      <c r="J3505" s="18" t="n">
        <f aca="false">IF($V3505="","",INDEX('Stock Exchange'!F$5:F$2450,$V3505))</f>
        <v>4625.45</v>
      </c>
      <c r="K3505" s="18" t="n">
        <f aca="false">IF($V3505="","",INDEX('Stock Exchange'!G$5:G$2450,$V3505))</f>
        <v>5293.26</v>
      </c>
      <c r="L3505" s="18" t="n">
        <f aca="false">IF($V3505="","",INDEX('Stock Exchange'!H$5:H$2450,$V3505))</f>
        <v>-667.81</v>
      </c>
      <c r="M3505" s="18" t="n">
        <f aca="false">IF($V3505="","",INDEX('Stock Exchange'!I$5:I$2450,$V3505))</f>
        <v>-107.11</v>
      </c>
      <c r="N3505" s="18" t="n">
        <f aca="false">IF($W3505="","",INDEX(Primary!F$5:F$2450,$W3505))</f>
        <v>2.45</v>
      </c>
      <c r="O3505" s="18" t="n">
        <f aca="false">IF($W3505="","",INDEX(Primary!G$5:G$2450,$W3505))</f>
        <v>0</v>
      </c>
      <c r="P3505" s="18" t="n">
        <f aca="false">IF($W3505="","",INDEX(Primary!H$5:H$2450,$W3505))</f>
        <v>2.45</v>
      </c>
      <c r="Q3505" s="18" t="n">
        <f aca="false">IF($W3505="","",INDEX(Primary!I$5:I$2450,$W3505))</f>
        <v>0.39</v>
      </c>
      <c r="R3505" s="19" t="n">
        <f aca="false">IF($E3505="Yes",L3505+P3505,"")</f>
        <v>-665.36</v>
      </c>
      <c r="S3505" s="19" t="n">
        <f aca="false">IF($E3505="Yes",H3505-R3505,"")</f>
        <v>0</v>
      </c>
      <c r="T3505" s="6" t="str">
        <f aca="false">IF($E3505="Yes",IF(ROUND(ABS(S3505),2)&lt;=$T$2,"OK","CHECK"),"n/a")</f>
        <v>OK</v>
      </c>
      <c r="U3505" s="20" t="n">
        <f aca="false">Total!J3505</f>
        <v>62.346</v>
      </c>
      <c r="V3505" s="17" t="n">
        <f aca="false">IFERROR(MATCH($A3505,'Stock Exchange'!$A$5:$A$2450,0),"")</f>
        <v>1287</v>
      </c>
      <c r="W3505" s="17" t="n">
        <f aca="false">IFERROR(MATCH($A3505,Primary!$A$5:$A$2450,0),"")</f>
        <v>1287</v>
      </c>
    </row>
    <row r="3506" customFormat="false" ht="15" hidden="false" customHeight="false" outlineLevel="0" collapsed="false">
      <c r="A3506" s="16" t="n">
        <f aca="false">Total!A3506</f>
        <v>42115</v>
      </c>
      <c r="B3506" s="17" t="n">
        <f aca="false">YEAR(A3506)</f>
        <v>2015</v>
      </c>
      <c r="C3506" s="17" t="n">
        <f aca="false">MONTH(A3506)</f>
        <v>4</v>
      </c>
      <c r="D3506" s="6" t="str">
        <f aca="false">IF(MONTH(A3506)&gt;=4,"FY "&amp;YEAR(A3506)&amp;"-"&amp;RIGHT(YEAR(A3506)+1,2),"FY "&amp;(YEAR(A3506)-1)&amp;"-"&amp;RIGHT(YEAR(A3506),2))</f>
        <v>FY 2015-16</v>
      </c>
      <c r="E3506" s="6" t="str">
        <f aca="false">IF(AND(V3506&lt;&gt;"",W3506&lt;&gt;""),"Yes","No")</f>
        <v>Yes</v>
      </c>
      <c r="F3506" s="18" t="n">
        <f aca="false">Total!F3506</f>
        <v>5990.99</v>
      </c>
      <c r="G3506" s="18" t="n">
        <f aca="false">Total!G3506</f>
        <v>7413.22</v>
      </c>
      <c r="H3506" s="18" t="n">
        <f aca="false">Total!H3506</f>
        <v>-1422.23</v>
      </c>
      <c r="I3506" s="18" t="n">
        <f aca="false">Total!I3506</f>
        <v>-227.32</v>
      </c>
      <c r="J3506" s="18" t="n">
        <f aca="false">IF($V3506="","",INDEX('Stock Exchange'!F$5:F$2450,$V3506))</f>
        <v>5963.75</v>
      </c>
      <c r="K3506" s="18" t="n">
        <f aca="false">IF($V3506="","",INDEX('Stock Exchange'!G$5:G$2450,$V3506))</f>
        <v>7411.62</v>
      </c>
      <c r="L3506" s="18" t="n">
        <f aca="false">IF($V3506="","",INDEX('Stock Exchange'!H$5:H$2450,$V3506))</f>
        <v>-1447.87</v>
      </c>
      <c r="M3506" s="18" t="n">
        <f aca="false">IF($V3506="","",INDEX('Stock Exchange'!I$5:I$2450,$V3506))</f>
        <v>-231.42</v>
      </c>
      <c r="N3506" s="18" t="n">
        <f aca="false">IF($W3506="","",INDEX(Primary!F$5:F$2450,$W3506))</f>
        <v>27.24</v>
      </c>
      <c r="O3506" s="18" t="n">
        <f aca="false">IF($W3506="","",INDEX(Primary!G$5:G$2450,$W3506))</f>
        <v>1.6</v>
      </c>
      <c r="P3506" s="18" t="n">
        <f aca="false">IF($W3506="","",INDEX(Primary!H$5:H$2450,$W3506))</f>
        <v>25.64</v>
      </c>
      <c r="Q3506" s="18" t="n">
        <f aca="false">IF($W3506="","",INDEX(Primary!I$5:I$2450,$W3506))</f>
        <v>4.1</v>
      </c>
      <c r="R3506" s="19" t="n">
        <f aca="false">IF($E3506="Yes",L3506+P3506,"")</f>
        <v>-1422.23</v>
      </c>
      <c r="S3506" s="19" t="n">
        <f aca="false">IF($E3506="Yes",H3506-R3506,"")</f>
        <v>0</v>
      </c>
      <c r="T3506" s="6" t="str">
        <f aca="false">IF($E3506="Yes",IF(ROUND(ABS(S3506),2)&lt;=$T$2,"OK","CHECK"),"n/a")</f>
        <v>OK</v>
      </c>
      <c r="U3506" s="20" t="n">
        <f aca="false">Total!J3506</f>
        <v>62.5633</v>
      </c>
      <c r="V3506" s="17" t="n">
        <f aca="false">IFERROR(MATCH($A3506,'Stock Exchange'!$A$5:$A$2450,0),"")</f>
        <v>1288</v>
      </c>
      <c r="W3506" s="17" t="n">
        <f aca="false">IFERROR(MATCH($A3506,Primary!$A$5:$A$2450,0),"")</f>
        <v>1288</v>
      </c>
    </row>
    <row r="3507" customFormat="false" ht="15" hidden="false" customHeight="false" outlineLevel="0" collapsed="false">
      <c r="A3507" s="16" t="n">
        <f aca="false">Total!A3507</f>
        <v>42116</v>
      </c>
      <c r="B3507" s="17" t="n">
        <f aca="false">YEAR(A3507)</f>
        <v>2015</v>
      </c>
      <c r="C3507" s="17" t="n">
        <f aca="false">MONTH(A3507)</f>
        <v>4</v>
      </c>
      <c r="D3507" s="6" t="str">
        <f aca="false">IF(MONTH(A3507)&gt;=4,"FY "&amp;YEAR(A3507)&amp;"-"&amp;RIGHT(YEAR(A3507)+1,2),"FY "&amp;(YEAR(A3507)-1)&amp;"-"&amp;RIGHT(YEAR(A3507),2))</f>
        <v>FY 2015-16</v>
      </c>
      <c r="E3507" s="6" t="str">
        <f aca="false">IF(AND(V3507&lt;&gt;"",W3507&lt;&gt;""),"Yes","No")</f>
        <v>Yes</v>
      </c>
      <c r="F3507" s="18" t="n">
        <f aca="false">Total!F3507</f>
        <v>21344.04</v>
      </c>
      <c r="G3507" s="18" t="n">
        <f aca="false">Total!G3507</f>
        <v>4986.29</v>
      </c>
      <c r="H3507" s="18" t="n">
        <f aca="false">Total!H3507</f>
        <v>16357.75</v>
      </c>
      <c r="I3507" s="18" t="n">
        <f aca="false">Total!I3507</f>
        <v>2599.77</v>
      </c>
      <c r="J3507" s="18" t="n">
        <f aca="false">IF($V3507="","",INDEX('Stock Exchange'!F$5:F$2450,$V3507))</f>
        <v>21254.9</v>
      </c>
      <c r="K3507" s="18" t="n">
        <f aca="false">IF($V3507="","",INDEX('Stock Exchange'!G$5:G$2450,$V3507))</f>
        <v>4986.29</v>
      </c>
      <c r="L3507" s="18" t="n">
        <f aca="false">IF($V3507="","",INDEX('Stock Exchange'!H$5:H$2450,$V3507))</f>
        <v>16268.61</v>
      </c>
      <c r="M3507" s="18" t="n">
        <f aca="false">IF($V3507="","",INDEX('Stock Exchange'!I$5:I$2450,$V3507))</f>
        <v>2585.6</v>
      </c>
      <c r="N3507" s="18" t="n">
        <f aca="false">IF($W3507="","",INDEX(Primary!F$5:F$2450,$W3507))</f>
        <v>89.14</v>
      </c>
      <c r="O3507" s="18" t="n">
        <f aca="false">IF($W3507="","",INDEX(Primary!G$5:G$2450,$W3507))</f>
        <v>0</v>
      </c>
      <c r="P3507" s="18" t="n">
        <f aca="false">IF($W3507="","",INDEX(Primary!H$5:H$2450,$W3507))</f>
        <v>89.14</v>
      </c>
      <c r="Q3507" s="18" t="n">
        <f aca="false">IF($W3507="","",INDEX(Primary!I$5:I$2450,$W3507))</f>
        <v>14.17</v>
      </c>
      <c r="R3507" s="19" t="n">
        <f aca="false">IF($E3507="Yes",L3507+P3507,"")</f>
        <v>16357.75</v>
      </c>
      <c r="S3507" s="19" t="n">
        <f aca="false">IF($E3507="Yes",H3507-R3507,"")</f>
        <v>0</v>
      </c>
      <c r="T3507" s="6" t="str">
        <f aca="false">IF($E3507="Yes",IF(ROUND(ABS(S3507),2)&lt;=$T$2,"OK","CHECK"),"n/a")</f>
        <v>OK</v>
      </c>
      <c r="U3507" s="20" t="n">
        <f aca="false">Total!J3507</f>
        <v>62.92</v>
      </c>
      <c r="V3507" s="17" t="n">
        <f aca="false">IFERROR(MATCH($A3507,'Stock Exchange'!$A$5:$A$2450,0),"")</f>
        <v>1289</v>
      </c>
      <c r="W3507" s="17" t="n">
        <f aca="false">IFERROR(MATCH($A3507,Primary!$A$5:$A$2450,0),"")</f>
        <v>1289</v>
      </c>
    </row>
    <row r="3508" customFormat="false" ht="15" hidden="false" customHeight="false" outlineLevel="0" collapsed="false">
      <c r="A3508" s="16" t="n">
        <f aca="false">Total!A3508</f>
        <v>42117</v>
      </c>
      <c r="B3508" s="17" t="n">
        <f aca="false">YEAR(A3508)</f>
        <v>2015</v>
      </c>
      <c r="C3508" s="17" t="n">
        <f aca="false">MONTH(A3508)</f>
        <v>4</v>
      </c>
      <c r="D3508" s="6" t="str">
        <f aca="false">IF(MONTH(A3508)&gt;=4,"FY "&amp;YEAR(A3508)&amp;"-"&amp;RIGHT(YEAR(A3508)+1,2),"FY "&amp;(YEAR(A3508)-1)&amp;"-"&amp;RIGHT(YEAR(A3508),2))</f>
        <v>FY 2015-16</v>
      </c>
      <c r="E3508" s="6" t="str">
        <f aca="false">IF(AND(V3508&lt;&gt;"",W3508&lt;&gt;""),"Yes","No")</f>
        <v>Yes</v>
      </c>
      <c r="F3508" s="18" t="n">
        <f aca="false">Total!F3508</f>
        <v>4937.13</v>
      </c>
      <c r="G3508" s="18" t="n">
        <f aca="false">Total!G3508</f>
        <v>5790.31</v>
      </c>
      <c r="H3508" s="18" t="n">
        <f aca="false">Total!H3508</f>
        <v>-853.18</v>
      </c>
      <c r="I3508" s="18" t="n">
        <f aca="false">Total!I3508</f>
        <v>-135.82</v>
      </c>
      <c r="J3508" s="18" t="n">
        <f aca="false">IF($V3508="","",INDEX('Stock Exchange'!F$5:F$2450,$V3508))</f>
        <v>4932.1</v>
      </c>
      <c r="K3508" s="18" t="n">
        <f aca="false">IF($V3508="","",INDEX('Stock Exchange'!G$5:G$2450,$V3508))</f>
        <v>5774.03</v>
      </c>
      <c r="L3508" s="18" t="n">
        <f aca="false">IF($V3508="","",INDEX('Stock Exchange'!H$5:H$2450,$V3508))</f>
        <v>-841.93</v>
      </c>
      <c r="M3508" s="18" t="n">
        <f aca="false">IF($V3508="","",INDEX('Stock Exchange'!I$5:I$2450,$V3508))</f>
        <v>-134.03</v>
      </c>
      <c r="N3508" s="18" t="n">
        <f aca="false">IF($W3508="","",INDEX(Primary!F$5:F$2450,$W3508))</f>
        <v>5.03</v>
      </c>
      <c r="O3508" s="18" t="n">
        <f aca="false">IF($W3508="","",INDEX(Primary!G$5:G$2450,$W3508))</f>
        <v>16.28</v>
      </c>
      <c r="P3508" s="18" t="n">
        <f aca="false">IF($W3508="","",INDEX(Primary!H$5:H$2450,$W3508))</f>
        <v>-11.25</v>
      </c>
      <c r="Q3508" s="18" t="n">
        <f aca="false">IF($W3508="","",INDEX(Primary!I$5:I$2450,$W3508))</f>
        <v>-1.79</v>
      </c>
      <c r="R3508" s="19" t="n">
        <f aca="false">IF($E3508="Yes",L3508+P3508,"")</f>
        <v>-853.18</v>
      </c>
      <c r="S3508" s="19" t="n">
        <f aca="false">IF($E3508="Yes",H3508-R3508,"")</f>
        <v>0</v>
      </c>
      <c r="T3508" s="6" t="str">
        <f aca="false">IF($E3508="Yes",IF(ROUND(ABS(S3508),2)&lt;=$T$2,"OK","CHECK"),"n/a")</f>
        <v>OK</v>
      </c>
      <c r="U3508" s="20" t="n">
        <f aca="false">Total!J3508</f>
        <v>62.8183</v>
      </c>
      <c r="V3508" s="17" t="n">
        <f aca="false">IFERROR(MATCH($A3508,'Stock Exchange'!$A$5:$A$2450,0),"")</f>
        <v>1290</v>
      </c>
      <c r="W3508" s="17" t="n">
        <f aca="false">IFERROR(MATCH($A3508,Primary!$A$5:$A$2450,0),"")</f>
        <v>1290</v>
      </c>
    </row>
    <row r="3509" customFormat="false" ht="15" hidden="false" customHeight="false" outlineLevel="0" collapsed="false">
      <c r="A3509" s="16" t="n">
        <f aca="false">Total!A3509</f>
        <v>42118</v>
      </c>
      <c r="B3509" s="17" t="n">
        <f aca="false">YEAR(A3509)</f>
        <v>2015</v>
      </c>
      <c r="C3509" s="17" t="n">
        <f aca="false">MONTH(A3509)</f>
        <v>4</v>
      </c>
      <c r="D3509" s="6" t="str">
        <f aca="false">IF(MONTH(A3509)&gt;=4,"FY "&amp;YEAR(A3509)&amp;"-"&amp;RIGHT(YEAR(A3509)+1,2),"FY "&amp;(YEAR(A3509)-1)&amp;"-"&amp;RIGHT(YEAR(A3509),2))</f>
        <v>FY 2015-16</v>
      </c>
      <c r="E3509" s="6" t="str">
        <f aca="false">IF(AND(V3509&lt;&gt;"",W3509&lt;&gt;""),"Yes","No")</f>
        <v>Yes</v>
      </c>
      <c r="F3509" s="18" t="n">
        <f aca="false">Total!F3509</f>
        <v>5100.71</v>
      </c>
      <c r="G3509" s="18" t="n">
        <f aca="false">Total!G3509</f>
        <v>5185.46</v>
      </c>
      <c r="H3509" s="18" t="n">
        <f aca="false">Total!H3509</f>
        <v>-84.75</v>
      </c>
      <c r="I3509" s="18" t="n">
        <f aca="false">Total!I3509</f>
        <v>-13.41</v>
      </c>
      <c r="J3509" s="18" t="n">
        <f aca="false">IF($V3509="","",INDEX('Stock Exchange'!F$5:F$2450,$V3509))</f>
        <v>4902.29</v>
      </c>
      <c r="K3509" s="18" t="n">
        <f aca="false">IF($V3509="","",INDEX('Stock Exchange'!G$5:G$2450,$V3509))</f>
        <v>5183.96</v>
      </c>
      <c r="L3509" s="18" t="n">
        <f aca="false">IF($V3509="","",INDEX('Stock Exchange'!H$5:H$2450,$V3509))</f>
        <v>-281.67</v>
      </c>
      <c r="M3509" s="18" t="n">
        <f aca="false">IF($V3509="","",INDEX('Stock Exchange'!I$5:I$2450,$V3509))</f>
        <v>-44.58</v>
      </c>
      <c r="N3509" s="18" t="n">
        <f aca="false">IF($W3509="","",INDEX(Primary!F$5:F$2450,$W3509))</f>
        <v>198.42</v>
      </c>
      <c r="O3509" s="18" t="n">
        <f aca="false">IF($W3509="","",INDEX(Primary!G$5:G$2450,$W3509))</f>
        <v>1.5</v>
      </c>
      <c r="P3509" s="18" t="n">
        <f aca="false">IF($W3509="","",INDEX(Primary!H$5:H$2450,$W3509))</f>
        <v>196.92</v>
      </c>
      <c r="Q3509" s="18" t="n">
        <f aca="false">IF($W3509="","",INDEX(Primary!I$5:I$2450,$W3509))</f>
        <v>31.17</v>
      </c>
      <c r="R3509" s="19" t="n">
        <f aca="false">IF($E3509="Yes",L3509+P3509,"")</f>
        <v>-84.75</v>
      </c>
      <c r="S3509" s="19" t="n">
        <f aca="false">IF($E3509="Yes",H3509-R3509,"")</f>
        <v>0</v>
      </c>
      <c r="T3509" s="6" t="str">
        <f aca="false">IF($E3509="Yes",IF(ROUND(ABS(S3509),2)&lt;=$T$2,"OK","CHECK"),"n/a")</f>
        <v>OK</v>
      </c>
      <c r="U3509" s="20" t="n">
        <f aca="false">Total!J3509</f>
        <v>63.185</v>
      </c>
      <c r="V3509" s="17" t="n">
        <f aca="false">IFERROR(MATCH($A3509,'Stock Exchange'!$A$5:$A$2450,0),"")</f>
        <v>1291</v>
      </c>
      <c r="W3509" s="17" t="n">
        <f aca="false">IFERROR(MATCH($A3509,Primary!$A$5:$A$2450,0),"")</f>
        <v>1291</v>
      </c>
    </row>
    <row r="3510" customFormat="false" ht="15" hidden="false" customHeight="false" outlineLevel="0" collapsed="false">
      <c r="A3510" s="16" t="n">
        <f aca="false">Total!A3510</f>
        <v>42121</v>
      </c>
      <c r="B3510" s="17" t="n">
        <f aca="false">YEAR(A3510)</f>
        <v>2015</v>
      </c>
      <c r="C3510" s="17" t="n">
        <f aca="false">MONTH(A3510)</f>
        <v>4</v>
      </c>
      <c r="D3510" s="6" t="str">
        <f aca="false">IF(MONTH(A3510)&gt;=4,"FY "&amp;YEAR(A3510)&amp;"-"&amp;RIGHT(YEAR(A3510)+1,2),"FY "&amp;(YEAR(A3510)-1)&amp;"-"&amp;RIGHT(YEAR(A3510),2))</f>
        <v>FY 2015-16</v>
      </c>
      <c r="E3510" s="6" t="str">
        <f aca="false">IF(AND(V3510&lt;&gt;"",W3510&lt;&gt;""),"Yes","No")</f>
        <v>Yes</v>
      </c>
      <c r="F3510" s="18" t="n">
        <f aca="false">Total!F3510</f>
        <v>6284.13</v>
      </c>
      <c r="G3510" s="18" t="n">
        <f aca="false">Total!G3510</f>
        <v>7006.45</v>
      </c>
      <c r="H3510" s="18" t="n">
        <f aca="false">Total!H3510</f>
        <v>-722.32</v>
      </c>
      <c r="I3510" s="18" t="n">
        <f aca="false">Total!I3510</f>
        <v>-113.93</v>
      </c>
      <c r="J3510" s="18" t="n">
        <f aca="false">IF($V3510="","",INDEX('Stock Exchange'!F$5:F$2450,$V3510))</f>
        <v>6282.9</v>
      </c>
      <c r="K3510" s="18" t="n">
        <f aca="false">IF($V3510="","",INDEX('Stock Exchange'!G$5:G$2450,$V3510))</f>
        <v>7006.11</v>
      </c>
      <c r="L3510" s="18" t="n">
        <f aca="false">IF($V3510="","",INDEX('Stock Exchange'!H$5:H$2450,$V3510))</f>
        <v>-723.21</v>
      </c>
      <c r="M3510" s="18" t="n">
        <f aca="false">IF($V3510="","",INDEX('Stock Exchange'!I$5:I$2450,$V3510))</f>
        <v>-114.07</v>
      </c>
      <c r="N3510" s="18" t="n">
        <f aca="false">IF($W3510="","",INDEX(Primary!F$5:F$2450,$W3510))</f>
        <v>1.23</v>
      </c>
      <c r="O3510" s="18" t="n">
        <f aca="false">IF($W3510="","",INDEX(Primary!G$5:G$2450,$W3510))</f>
        <v>0.34</v>
      </c>
      <c r="P3510" s="18" t="n">
        <f aca="false">IF($W3510="","",INDEX(Primary!H$5:H$2450,$W3510))</f>
        <v>0.89</v>
      </c>
      <c r="Q3510" s="18" t="n">
        <f aca="false">IF($W3510="","",INDEX(Primary!I$5:I$2450,$W3510))</f>
        <v>0.14</v>
      </c>
      <c r="R3510" s="19" t="n">
        <f aca="false">IF($E3510="Yes",L3510+P3510,"")</f>
        <v>-722.32</v>
      </c>
      <c r="S3510" s="19" t="n">
        <f aca="false">IF($E3510="Yes",H3510-R3510,"")</f>
        <v>0</v>
      </c>
      <c r="T3510" s="6" t="str">
        <f aca="false">IF($E3510="Yes",IF(ROUND(ABS(S3510),2)&lt;=$T$2,"OK","CHECK"),"n/a")</f>
        <v>OK</v>
      </c>
      <c r="U3510" s="20" t="n">
        <f aca="false">Total!J3510</f>
        <v>63.4006</v>
      </c>
      <c r="V3510" s="17" t="n">
        <f aca="false">IFERROR(MATCH($A3510,'Stock Exchange'!$A$5:$A$2450,0),"")</f>
        <v>1292</v>
      </c>
      <c r="W3510" s="17" t="n">
        <f aca="false">IFERROR(MATCH($A3510,Primary!$A$5:$A$2450,0),"")</f>
        <v>1292</v>
      </c>
    </row>
    <row r="3511" customFormat="false" ht="15" hidden="false" customHeight="false" outlineLevel="0" collapsed="false">
      <c r="A3511" s="16" t="n">
        <f aca="false">Total!A3511</f>
        <v>42122</v>
      </c>
      <c r="B3511" s="17" t="n">
        <f aca="false">YEAR(A3511)</f>
        <v>2015</v>
      </c>
      <c r="C3511" s="17" t="n">
        <f aca="false">MONTH(A3511)</f>
        <v>4</v>
      </c>
      <c r="D3511" s="6" t="str">
        <f aca="false">IF(MONTH(A3511)&gt;=4,"FY "&amp;YEAR(A3511)&amp;"-"&amp;RIGHT(YEAR(A3511)+1,2),"FY "&amp;(YEAR(A3511)-1)&amp;"-"&amp;RIGHT(YEAR(A3511),2))</f>
        <v>FY 2015-16</v>
      </c>
      <c r="E3511" s="6" t="str">
        <f aca="false">IF(AND(V3511&lt;&gt;"",W3511&lt;&gt;""),"Yes","No")</f>
        <v>Yes</v>
      </c>
      <c r="F3511" s="18" t="n">
        <f aca="false">Total!F3511</f>
        <v>5056.68</v>
      </c>
      <c r="G3511" s="18" t="n">
        <f aca="false">Total!G3511</f>
        <v>6657.22</v>
      </c>
      <c r="H3511" s="18" t="n">
        <f aca="false">Total!H3511</f>
        <v>-1600.54</v>
      </c>
      <c r="I3511" s="18" t="n">
        <f aca="false">Total!I3511</f>
        <v>-251.61</v>
      </c>
      <c r="J3511" s="18" t="n">
        <f aca="false">IF($V3511="","",INDEX('Stock Exchange'!F$5:F$2450,$V3511))</f>
        <v>4991.42</v>
      </c>
      <c r="K3511" s="18" t="n">
        <f aca="false">IF($V3511="","",INDEX('Stock Exchange'!G$5:G$2450,$V3511))</f>
        <v>6653.94</v>
      </c>
      <c r="L3511" s="18" t="n">
        <f aca="false">IF($V3511="","",INDEX('Stock Exchange'!H$5:H$2450,$V3511))</f>
        <v>-1662.52</v>
      </c>
      <c r="M3511" s="18" t="n">
        <f aca="false">IF($V3511="","",INDEX('Stock Exchange'!I$5:I$2450,$V3511))</f>
        <v>-261.35</v>
      </c>
      <c r="N3511" s="18" t="n">
        <f aca="false">IF($W3511="","",INDEX(Primary!F$5:F$2450,$W3511))</f>
        <v>65.26</v>
      </c>
      <c r="O3511" s="18" t="n">
        <f aca="false">IF($W3511="","",INDEX(Primary!G$5:G$2450,$W3511))</f>
        <v>3.28</v>
      </c>
      <c r="P3511" s="18" t="n">
        <f aca="false">IF($W3511="","",INDEX(Primary!H$5:H$2450,$W3511))</f>
        <v>61.98</v>
      </c>
      <c r="Q3511" s="18" t="n">
        <f aca="false">IF($W3511="","",INDEX(Primary!I$5:I$2450,$W3511))</f>
        <v>9.74</v>
      </c>
      <c r="R3511" s="19" t="n">
        <f aca="false">IF($E3511="Yes",L3511+P3511,"")</f>
        <v>-1600.54</v>
      </c>
      <c r="S3511" s="19" t="n">
        <f aca="false">IF($E3511="Yes",H3511-R3511,"")</f>
        <v>0</v>
      </c>
      <c r="T3511" s="6" t="str">
        <f aca="false">IF($E3511="Yes",IF(ROUND(ABS(S3511),2)&lt;=$T$2,"OK","CHECK"),"n/a")</f>
        <v>OK</v>
      </c>
      <c r="U3511" s="20" t="n">
        <f aca="false">Total!J3511</f>
        <v>63.6115</v>
      </c>
      <c r="V3511" s="17" t="n">
        <f aca="false">IFERROR(MATCH($A3511,'Stock Exchange'!$A$5:$A$2450,0),"")</f>
        <v>1293</v>
      </c>
      <c r="W3511" s="17" t="n">
        <f aca="false">IFERROR(MATCH($A3511,Primary!$A$5:$A$2450,0),"")</f>
        <v>1293</v>
      </c>
    </row>
    <row r="3512" customFormat="false" ht="15" hidden="false" customHeight="false" outlineLevel="0" collapsed="false">
      <c r="A3512" s="16" t="n">
        <f aca="false">Total!A3512</f>
        <v>42123</v>
      </c>
      <c r="B3512" s="17" t="n">
        <f aca="false">YEAR(A3512)</f>
        <v>2015</v>
      </c>
      <c r="C3512" s="17" t="n">
        <f aca="false">MONTH(A3512)</f>
        <v>4</v>
      </c>
      <c r="D3512" s="6" t="str">
        <f aca="false">IF(MONTH(A3512)&gt;=4,"FY "&amp;YEAR(A3512)&amp;"-"&amp;RIGHT(YEAR(A3512)+1,2),"FY "&amp;(YEAR(A3512)-1)&amp;"-"&amp;RIGHT(YEAR(A3512),2))</f>
        <v>FY 2015-16</v>
      </c>
      <c r="E3512" s="6" t="str">
        <f aca="false">IF(AND(V3512&lt;&gt;"",W3512&lt;&gt;""),"Yes","No")</f>
        <v>Yes</v>
      </c>
      <c r="F3512" s="18" t="n">
        <f aca="false">Total!F3512</f>
        <v>4622.42</v>
      </c>
      <c r="G3512" s="18" t="n">
        <f aca="false">Total!G3512</f>
        <v>6141.77</v>
      </c>
      <c r="H3512" s="18" t="n">
        <f aca="false">Total!H3512</f>
        <v>-1519.35</v>
      </c>
      <c r="I3512" s="18" t="n">
        <f aca="false">Total!I3512</f>
        <v>-239.9</v>
      </c>
      <c r="J3512" s="18" t="n">
        <f aca="false">IF($V3512="","",INDEX('Stock Exchange'!F$5:F$2450,$V3512))</f>
        <v>4592.11</v>
      </c>
      <c r="K3512" s="18" t="n">
        <f aca="false">IF($V3512="","",INDEX('Stock Exchange'!G$5:G$2450,$V3512))</f>
        <v>6117.26</v>
      </c>
      <c r="L3512" s="18" t="n">
        <f aca="false">IF($V3512="","",INDEX('Stock Exchange'!H$5:H$2450,$V3512))</f>
        <v>-1525.15</v>
      </c>
      <c r="M3512" s="18" t="n">
        <f aca="false">IF($V3512="","",INDEX('Stock Exchange'!I$5:I$2450,$V3512))</f>
        <v>-240.82</v>
      </c>
      <c r="N3512" s="18" t="n">
        <f aca="false">IF($W3512="","",INDEX(Primary!F$5:F$2450,$W3512))</f>
        <v>30.31</v>
      </c>
      <c r="O3512" s="18" t="n">
        <f aca="false">IF($W3512="","",INDEX(Primary!G$5:G$2450,$W3512))</f>
        <v>24.51</v>
      </c>
      <c r="P3512" s="18" t="n">
        <f aca="false">IF($W3512="","",INDEX(Primary!H$5:H$2450,$W3512))</f>
        <v>5.8</v>
      </c>
      <c r="Q3512" s="18" t="n">
        <f aca="false">IF($W3512="","",INDEX(Primary!I$5:I$2450,$W3512))</f>
        <v>0.92</v>
      </c>
      <c r="R3512" s="19" t="n">
        <f aca="false">IF($E3512="Yes",L3512+P3512,"")</f>
        <v>-1519.35</v>
      </c>
      <c r="S3512" s="19" t="n">
        <f aca="false">IF($E3512="Yes",H3512-R3512,"")</f>
        <v>0</v>
      </c>
      <c r="T3512" s="6" t="str">
        <f aca="false">IF($E3512="Yes",IF(ROUND(ABS(S3512),2)&lt;=$T$2,"OK","CHECK"),"n/a")</f>
        <v>OK</v>
      </c>
      <c r="U3512" s="20" t="n">
        <f aca="false">Total!J3512</f>
        <v>63.3305</v>
      </c>
      <c r="V3512" s="17" t="n">
        <f aca="false">IFERROR(MATCH($A3512,'Stock Exchange'!$A$5:$A$2450,0),"")</f>
        <v>1294</v>
      </c>
      <c r="W3512" s="17" t="n">
        <f aca="false">IFERROR(MATCH($A3512,Primary!$A$5:$A$2450,0),"")</f>
        <v>1294</v>
      </c>
    </row>
    <row r="3513" customFormat="false" ht="15" hidden="false" customHeight="false" outlineLevel="0" collapsed="false">
      <c r="A3513" s="16" t="n">
        <f aca="false">Total!A3513</f>
        <v>42124</v>
      </c>
      <c r="B3513" s="17" t="n">
        <f aca="false">YEAR(A3513)</f>
        <v>2015</v>
      </c>
      <c r="C3513" s="17" t="n">
        <f aca="false">MONTH(A3513)</f>
        <v>4</v>
      </c>
      <c r="D3513" s="6" t="str">
        <f aca="false">IF(MONTH(A3513)&gt;=4,"FY "&amp;YEAR(A3513)&amp;"-"&amp;RIGHT(YEAR(A3513)+1,2),"FY "&amp;(YEAR(A3513)-1)&amp;"-"&amp;RIGHT(YEAR(A3513),2))</f>
        <v>FY 2015-16</v>
      </c>
      <c r="E3513" s="6" t="str">
        <f aca="false">IF(AND(V3513&lt;&gt;"",W3513&lt;&gt;""),"Yes","No")</f>
        <v>Yes</v>
      </c>
      <c r="F3513" s="18" t="n">
        <f aca="false">Total!F3513</f>
        <v>4458.7</v>
      </c>
      <c r="G3513" s="18" t="n">
        <f aca="false">Total!G3513</f>
        <v>5211.56</v>
      </c>
      <c r="H3513" s="18" t="n">
        <f aca="false">Total!H3513</f>
        <v>-752.86</v>
      </c>
      <c r="I3513" s="18" t="n">
        <f aca="false">Total!I3513</f>
        <v>-119.12</v>
      </c>
      <c r="J3513" s="18" t="n">
        <f aca="false">IF($V3513="","",INDEX('Stock Exchange'!F$5:F$2450,$V3513))</f>
        <v>4457.7</v>
      </c>
      <c r="K3513" s="18" t="n">
        <f aca="false">IF($V3513="","",INDEX('Stock Exchange'!G$5:G$2450,$V3513))</f>
        <v>5149.96</v>
      </c>
      <c r="L3513" s="18" t="n">
        <f aca="false">IF($V3513="","",INDEX('Stock Exchange'!H$5:H$2450,$V3513))</f>
        <v>-692.26</v>
      </c>
      <c r="M3513" s="18" t="n">
        <f aca="false">IF($V3513="","",INDEX('Stock Exchange'!I$5:I$2450,$V3513))</f>
        <v>-109.53</v>
      </c>
      <c r="N3513" s="18" t="n">
        <f aca="false">IF($W3513="","",INDEX(Primary!F$5:F$2450,$W3513))</f>
        <v>1</v>
      </c>
      <c r="O3513" s="18" t="n">
        <f aca="false">IF($W3513="","",INDEX(Primary!G$5:G$2450,$W3513))</f>
        <v>61.6</v>
      </c>
      <c r="P3513" s="18" t="n">
        <f aca="false">IF($W3513="","",INDEX(Primary!H$5:H$2450,$W3513))</f>
        <v>-60.6</v>
      </c>
      <c r="Q3513" s="18" t="n">
        <f aca="false">IF($W3513="","",INDEX(Primary!I$5:I$2450,$W3513))</f>
        <v>-9.59</v>
      </c>
      <c r="R3513" s="19" t="n">
        <f aca="false">IF($E3513="Yes",L3513+P3513,"")</f>
        <v>-752.86</v>
      </c>
      <c r="S3513" s="19" t="n">
        <f aca="false">IF($E3513="Yes",H3513-R3513,"")</f>
        <v>0</v>
      </c>
      <c r="T3513" s="6" t="str">
        <f aca="false">IF($E3513="Yes",IF(ROUND(ABS(S3513),2)&lt;=$T$2,"OK","CHECK"),"n/a")</f>
        <v>OK</v>
      </c>
      <c r="U3513" s="20" t="n">
        <f aca="false">Total!J3513</f>
        <v>63.2025</v>
      </c>
      <c r="V3513" s="17" t="n">
        <f aca="false">IFERROR(MATCH($A3513,'Stock Exchange'!$A$5:$A$2450,0),"")</f>
        <v>1295</v>
      </c>
      <c r="W3513" s="17" t="n">
        <f aca="false">IFERROR(MATCH($A3513,Primary!$A$5:$A$2450,0),"")</f>
        <v>1295</v>
      </c>
    </row>
    <row r="3514" customFormat="false" ht="15" hidden="false" customHeight="false" outlineLevel="0" collapsed="false">
      <c r="A3514" s="16" t="n">
        <f aca="false">Total!A3514</f>
        <v>42129</v>
      </c>
      <c r="B3514" s="17" t="n">
        <f aca="false">YEAR(A3514)</f>
        <v>2015</v>
      </c>
      <c r="C3514" s="17" t="n">
        <f aca="false">MONTH(A3514)</f>
        <v>5</v>
      </c>
      <c r="D3514" s="6" t="str">
        <f aca="false">IF(MONTH(A3514)&gt;=4,"FY "&amp;YEAR(A3514)&amp;"-"&amp;RIGHT(YEAR(A3514)+1,2),"FY "&amp;(YEAR(A3514)-1)&amp;"-"&amp;RIGHT(YEAR(A3514),2))</f>
        <v>FY 2015-16</v>
      </c>
      <c r="E3514" s="6" t="str">
        <f aca="false">IF(AND(V3514&lt;&gt;"",W3514&lt;&gt;""),"Yes","No")</f>
        <v>Yes</v>
      </c>
      <c r="F3514" s="18" t="n">
        <f aca="false">Total!F3514</f>
        <v>12940.4</v>
      </c>
      <c r="G3514" s="18" t="n">
        <f aca="false">Total!G3514</f>
        <v>15958.77</v>
      </c>
      <c r="H3514" s="18" t="n">
        <f aca="false">Total!H3514</f>
        <v>-3018.37</v>
      </c>
      <c r="I3514" s="18" t="n">
        <f aca="false">Total!I3514</f>
        <v>-474.75</v>
      </c>
      <c r="J3514" s="18" t="n">
        <f aca="false">IF($V3514="","",INDEX('Stock Exchange'!F$5:F$2450,$V3514))</f>
        <v>12819.99</v>
      </c>
      <c r="K3514" s="18" t="n">
        <f aca="false">IF($V3514="","",INDEX('Stock Exchange'!G$5:G$2450,$V3514))</f>
        <v>15879.73</v>
      </c>
      <c r="L3514" s="18" t="n">
        <f aca="false">IF($V3514="","",INDEX('Stock Exchange'!H$5:H$2450,$V3514))</f>
        <v>-3059.74</v>
      </c>
      <c r="M3514" s="18" t="n">
        <f aca="false">IF($V3514="","",INDEX('Stock Exchange'!I$5:I$2450,$V3514))</f>
        <v>-481.26</v>
      </c>
      <c r="N3514" s="18" t="n">
        <f aca="false">IF($W3514="","",INDEX(Primary!F$5:F$2450,$W3514))</f>
        <v>120.41</v>
      </c>
      <c r="O3514" s="18" t="n">
        <f aca="false">IF($W3514="","",INDEX(Primary!G$5:G$2450,$W3514))</f>
        <v>79.04</v>
      </c>
      <c r="P3514" s="18" t="n">
        <f aca="false">IF($W3514="","",INDEX(Primary!H$5:H$2450,$W3514))</f>
        <v>41.37</v>
      </c>
      <c r="Q3514" s="18" t="n">
        <f aca="false">IF($W3514="","",INDEX(Primary!I$5:I$2450,$W3514))</f>
        <v>6.51</v>
      </c>
      <c r="R3514" s="19" t="n">
        <f aca="false">IF($E3514="Yes",L3514+P3514,"")</f>
        <v>-3018.37</v>
      </c>
      <c r="S3514" s="19" t="n">
        <f aca="false">IF($E3514="Yes",H3514-R3514,"")</f>
        <v>0</v>
      </c>
      <c r="T3514" s="6" t="str">
        <f aca="false">IF($E3514="Yes",IF(ROUND(ABS(S3514),2)&lt;=$T$2,"OK","CHECK"),"n/a")</f>
        <v>OK</v>
      </c>
      <c r="U3514" s="20" t="n">
        <f aca="false">Total!J3514</f>
        <v>63.578</v>
      </c>
      <c r="V3514" s="17" t="n">
        <f aca="false">IFERROR(MATCH($A3514,'Stock Exchange'!$A$5:$A$2450,0),"")</f>
        <v>1296</v>
      </c>
      <c r="W3514" s="17" t="n">
        <f aca="false">IFERROR(MATCH($A3514,Primary!$A$5:$A$2450,0),"")</f>
        <v>1296</v>
      </c>
    </row>
    <row r="3515" customFormat="false" ht="15" hidden="false" customHeight="false" outlineLevel="0" collapsed="false">
      <c r="A3515" s="16" t="n">
        <f aca="false">Total!A3515</f>
        <v>42130</v>
      </c>
      <c r="B3515" s="17" t="n">
        <f aca="false">YEAR(A3515)</f>
        <v>2015</v>
      </c>
      <c r="C3515" s="17" t="n">
        <f aca="false">MONTH(A3515)</f>
        <v>5</v>
      </c>
      <c r="D3515" s="6" t="str">
        <f aca="false">IF(MONTH(A3515)&gt;=4,"FY "&amp;YEAR(A3515)&amp;"-"&amp;RIGHT(YEAR(A3515)+1,2),"FY "&amp;(YEAR(A3515)-1)&amp;"-"&amp;RIGHT(YEAR(A3515),2))</f>
        <v>FY 2015-16</v>
      </c>
      <c r="E3515" s="6" t="str">
        <f aca="false">IF(AND(V3515&lt;&gt;"",W3515&lt;&gt;""),"Yes","No")</f>
        <v>Yes</v>
      </c>
      <c r="F3515" s="18" t="n">
        <f aca="false">Total!F3515</f>
        <v>4631.61</v>
      </c>
      <c r="G3515" s="18" t="n">
        <f aca="false">Total!G3515</f>
        <v>5080.56</v>
      </c>
      <c r="H3515" s="18" t="n">
        <f aca="false">Total!H3515</f>
        <v>-448.95</v>
      </c>
      <c r="I3515" s="18" t="n">
        <f aca="false">Total!I3515</f>
        <v>-70.68</v>
      </c>
      <c r="J3515" s="18" t="n">
        <f aca="false">IF($V3515="","",INDEX('Stock Exchange'!F$5:F$2450,$V3515))</f>
        <v>4413.36</v>
      </c>
      <c r="K3515" s="18" t="n">
        <f aca="false">IF($V3515="","",INDEX('Stock Exchange'!G$5:G$2450,$V3515))</f>
        <v>4995.16</v>
      </c>
      <c r="L3515" s="18" t="n">
        <f aca="false">IF($V3515="","",INDEX('Stock Exchange'!H$5:H$2450,$V3515))</f>
        <v>-581.8</v>
      </c>
      <c r="M3515" s="18" t="n">
        <f aca="false">IF($V3515="","",INDEX('Stock Exchange'!I$5:I$2450,$V3515))</f>
        <v>-91.59</v>
      </c>
      <c r="N3515" s="18" t="n">
        <f aca="false">IF($W3515="","",INDEX(Primary!F$5:F$2450,$W3515))</f>
        <v>218.25</v>
      </c>
      <c r="O3515" s="18" t="n">
        <f aca="false">IF($W3515="","",INDEX(Primary!G$5:G$2450,$W3515))</f>
        <v>85.4</v>
      </c>
      <c r="P3515" s="18" t="n">
        <f aca="false">IF($W3515="","",INDEX(Primary!H$5:H$2450,$W3515))</f>
        <v>132.85</v>
      </c>
      <c r="Q3515" s="18" t="n">
        <f aca="false">IF($W3515="","",INDEX(Primary!I$5:I$2450,$W3515))</f>
        <v>20.91</v>
      </c>
      <c r="R3515" s="19" t="n">
        <f aca="false">IF($E3515="Yes",L3515+P3515,"")</f>
        <v>-448.95</v>
      </c>
      <c r="S3515" s="19" t="n">
        <f aca="false">IF($E3515="Yes",H3515-R3515,"")</f>
        <v>0</v>
      </c>
      <c r="T3515" s="6" t="str">
        <f aca="false">IF($E3515="Yes",IF(ROUND(ABS(S3515),2)&lt;=$T$2,"OK","CHECK"),"n/a")</f>
        <v>OK</v>
      </c>
      <c r="U3515" s="20" t="n">
        <f aca="false">Total!J3515</f>
        <v>63.5194</v>
      </c>
      <c r="V3515" s="17" t="n">
        <f aca="false">IFERROR(MATCH($A3515,'Stock Exchange'!$A$5:$A$2450,0),"")</f>
        <v>1297</v>
      </c>
      <c r="W3515" s="17" t="n">
        <f aca="false">IFERROR(MATCH($A3515,Primary!$A$5:$A$2450,0),"")</f>
        <v>1297</v>
      </c>
    </row>
    <row r="3516" customFormat="false" ht="15" hidden="false" customHeight="false" outlineLevel="0" collapsed="false">
      <c r="A3516" s="16" t="n">
        <f aca="false">Total!A3516</f>
        <v>42131</v>
      </c>
      <c r="B3516" s="17" t="n">
        <f aca="false">YEAR(A3516)</f>
        <v>2015</v>
      </c>
      <c r="C3516" s="17" t="n">
        <f aca="false">MONTH(A3516)</f>
        <v>5</v>
      </c>
      <c r="D3516" s="6" t="str">
        <f aca="false">IF(MONTH(A3516)&gt;=4,"FY "&amp;YEAR(A3516)&amp;"-"&amp;RIGHT(YEAR(A3516)+1,2),"FY "&amp;(YEAR(A3516)-1)&amp;"-"&amp;RIGHT(YEAR(A3516),2))</f>
        <v>FY 2015-16</v>
      </c>
      <c r="E3516" s="6" t="str">
        <f aca="false">IF(AND(V3516&lt;&gt;"",W3516&lt;&gt;""),"Yes","No")</f>
        <v>Yes</v>
      </c>
      <c r="F3516" s="18" t="n">
        <f aca="false">Total!F3516</f>
        <v>5440.09</v>
      </c>
      <c r="G3516" s="18" t="n">
        <f aca="false">Total!G3516</f>
        <v>7214.11</v>
      </c>
      <c r="H3516" s="18" t="n">
        <f aca="false">Total!H3516</f>
        <v>-1774.02</v>
      </c>
      <c r="I3516" s="18" t="n">
        <f aca="false">Total!I3516</f>
        <v>-278.75</v>
      </c>
      <c r="J3516" s="18" t="n">
        <f aca="false">IF($V3516="","",INDEX('Stock Exchange'!F$5:F$2450,$V3516))</f>
        <v>5436.09</v>
      </c>
      <c r="K3516" s="18" t="n">
        <f aca="false">IF($V3516="","",INDEX('Stock Exchange'!G$5:G$2450,$V3516))</f>
        <v>7071.93</v>
      </c>
      <c r="L3516" s="18" t="n">
        <f aca="false">IF($V3516="","",INDEX('Stock Exchange'!H$5:H$2450,$V3516))</f>
        <v>-1635.84</v>
      </c>
      <c r="M3516" s="18" t="n">
        <f aca="false">IF($V3516="","",INDEX('Stock Exchange'!I$5:I$2450,$V3516))</f>
        <v>-257.04</v>
      </c>
      <c r="N3516" s="18" t="n">
        <f aca="false">IF($W3516="","",INDEX(Primary!F$5:F$2450,$W3516))</f>
        <v>4</v>
      </c>
      <c r="O3516" s="18" t="n">
        <f aca="false">IF($W3516="","",INDEX(Primary!G$5:G$2450,$W3516))</f>
        <v>142.18</v>
      </c>
      <c r="P3516" s="18" t="n">
        <f aca="false">IF($W3516="","",INDEX(Primary!H$5:H$2450,$W3516))</f>
        <v>-138.18</v>
      </c>
      <c r="Q3516" s="18" t="n">
        <f aca="false">IF($W3516="","",INDEX(Primary!I$5:I$2450,$W3516))</f>
        <v>-21.71</v>
      </c>
      <c r="R3516" s="19" t="n">
        <f aca="false">IF($E3516="Yes",L3516+P3516,"")</f>
        <v>-1774.02</v>
      </c>
      <c r="S3516" s="19" t="n">
        <f aca="false">IF($E3516="Yes",H3516-R3516,"")</f>
        <v>0</v>
      </c>
      <c r="T3516" s="6" t="str">
        <f aca="false">IF($E3516="Yes",IF(ROUND(ABS(S3516),2)&lt;=$T$2,"OK","CHECK"),"n/a")</f>
        <v>OK</v>
      </c>
      <c r="U3516" s="20" t="n">
        <f aca="false">Total!J3516</f>
        <v>63.6425</v>
      </c>
      <c r="V3516" s="17" t="n">
        <f aca="false">IFERROR(MATCH($A3516,'Stock Exchange'!$A$5:$A$2450,0),"")</f>
        <v>1298</v>
      </c>
      <c r="W3516" s="17" t="n">
        <f aca="false">IFERROR(MATCH($A3516,Primary!$A$5:$A$2450,0),"")</f>
        <v>1298</v>
      </c>
    </row>
    <row r="3517" customFormat="false" ht="15" hidden="false" customHeight="false" outlineLevel="0" collapsed="false">
      <c r="A3517" s="16" t="n">
        <f aca="false">Total!A3517</f>
        <v>42132</v>
      </c>
      <c r="B3517" s="17" t="n">
        <f aca="false">YEAR(A3517)</f>
        <v>2015</v>
      </c>
      <c r="C3517" s="17" t="n">
        <f aca="false">MONTH(A3517)</f>
        <v>5</v>
      </c>
      <c r="D3517" s="6" t="str">
        <f aca="false">IF(MONTH(A3517)&gt;=4,"FY "&amp;YEAR(A3517)&amp;"-"&amp;RIGHT(YEAR(A3517)+1,2),"FY "&amp;(YEAR(A3517)-1)&amp;"-"&amp;RIGHT(YEAR(A3517),2))</f>
        <v>FY 2015-16</v>
      </c>
      <c r="E3517" s="6" t="str">
        <f aca="false">IF(AND(V3517&lt;&gt;"",W3517&lt;&gt;""),"Yes","No")</f>
        <v>Yes</v>
      </c>
      <c r="F3517" s="18" t="n">
        <f aca="false">Total!F3517</f>
        <v>3989.81</v>
      </c>
      <c r="G3517" s="18" t="n">
        <f aca="false">Total!G3517</f>
        <v>5283.14</v>
      </c>
      <c r="H3517" s="18" t="n">
        <f aca="false">Total!H3517</f>
        <v>-1293.33</v>
      </c>
      <c r="I3517" s="18" t="n">
        <f aca="false">Total!I3517</f>
        <v>-202.46</v>
      </c>
      <c r="J3517" s="18" t="n">
        <f aca="false">IF($V3517="","",INDEX('Stock Exchange'!F$5:F$2450,$V3517))</f>
        <v>3988.95</v>
      </c>
      <c r="K3517" s="18" t="n">
        <f aca="false">IF($V3517="","",INDEX('Stock Exchange'!G$5:G$2450,$V3517))</f>
        <v>5265.01</v>
      </c>
      <c r="L3517" s="18" t="n">
        <f aca="false">IF($V3517="","",INDEX('Stock Exchange'!H$5:H$2450,$V3517))</f>
        <v>-1276.06</v>
      </c>
      <c r="M3517" s="18" t="n">
        <f aca="false">IF($V3517="","",INDEX('Stock Exchange'!I$5:I$2450,$V3517))</f>
        <v>-199.76</v>
      </c>
      <c r="N3517" s="18" t="n">
        <f aca="false">IF($W3517="","",INDEX(Primary!F$5:F$2450,$W3517))</f>
        <v>0.86</v>
      </c>
      <c r="O3517" s="18" t="n">
        <f aca="false">IF($W3517="","",INDEX(Primary!G$5:G$2450,$W3517))</f>
        <v>18.13</v>
      </c>
      <c r="P3517" s="18" t="n">
        <f aca="false">IF($W3517="","",INDEX(Primary!H$5:H$2450,$W3517))</f>
        <v>-17.27</v>
      </c>
      <c r="Q3517" s="18" t="n">
        <f aca="false">IF($W3517="","",INDEX(Primary!I$5:I$2450,$W3517))</f>
        <v>-2.7</v>
      </c>
      <c r="R3517" s="19" t="n">
        <f aca="false">IF($E3517="Yes",L3517+P3517,"")</f>
        <v>-1293.33</v>
      </c>
      <c r="S3517" s="19" t="n">
        <f aca="false">IF($E3517="Yes",H3517-R3517,"")</f>
        <v>0</v>
      </c>
      <c r="T3517" s="6" t="str">
        <f aca="false">IF($E3517="Yes",IF(ROUND(ABS(S3517),2)&lt;=$T$2,"OK","CHECK"),"n/a")</f>
        <v>OK</v>
      </c>
      <c r="U3517" s="20" t="n">
        <f aca="false">Total!J3517</f>
        <v>63.88</v>
      </c>
      <c r="V3517" s="17" t="n">
        <f aca="false">IFERROR(MATCH($A3517,'Stock Exchange'!$A$5:$A$2450,0),"")</f>
        <v>1299</v>
      </c>
      <c r="W3517" s="17" t="n">
        <f aca="false">IFERROR(MATCH($A3517,Primary!$A$5:$A$2450,0),"")</f>
        <v>1299</v>
      </c>
    </row>
    <row r="3518" customFormat="false" ht="15" hidden="false" customHeight="false" outlineLevel="0" collapsed="false">
      <c r="A3518" s="16" t="n">
        <f aca="false">Total!A3518</f>
        <v>42135</v>
      </c>
      <c r="B3518" s="17" t="n">
        <f aca="false">YEAR(A3518)</f>
        <v>2015</v>
      </c>
      <c r="C3518" s="17" t="n">
        <f aca="false">MONTH(A3518)</f>
        <v>5</v>
      </c>
      <c r="D3518" s="6" t="str">
        <f aca="false">IF(MONTH(A3518)&gt;=4,"FY "&amp;YEAR(A3518)&amp;"-"&amp;RIGHT(YEAR(A3518)+1,2),"FY "&amp;(YEAR(A3518)-1)&amp;"-"&amp;RIGHT(YEAR(A3518),2))</f>
        <v>FY 2015-16</v>
      </c>
      <c r="E3518" s="6" t="str">
        <f aca="false">IF(AND(V3518&lt;&gt;"",W3518&lt;&gt;""),"Yes","No")</f>
        <v>Yes</v>
      </c>
      <c r="F3518" s="18" t="n">
        <f aca="false">Total!F3518</f>
        <v>4302.05</v>
      </c>
      <c r="G3518" s="18" t="n">
        <f aca="false">Total!G3518</f>
        <v>4650.95</v>
      </c>
      <c r="H3518" s="18" t="n">
        <f aca="false">Total!H3518</f>
        <v>-348.9</v>
      </c>
      <c r="I3518" s="18" t="n">
        <f aca="false">Total!I3518</f>
        <v>-54.48</v>
      </c>
      <c r="J3518" s="18" t="n">
        <f aca="false">IF($V3518="","",INDEX('Stock Exchange'!F$5:F$2450,$V3518))</f>
        <v>4257.31</v>
      </c>
      <c r="K3518" s="18" t="n">
        <f aca="false">IF($V3518="","",INDEX('Stock Exchange'!G$5:G$2450,$V3518))</f>
        <v>4612.06</v>
      </c>
      <c r="L3518" s="18" t="n">
        <f aca="false">IF($V3518="","",INDEX('Stock Exchange'!H$5:H$2450,$V3518))</f>
        <v>-354.75</v>
      </c>
      <c r="M3518" s="18" t="n">
        <f aca="false">IF($V3518="","",INDEX('Stock Exchange'!I$5:I$2450,$V3518))</f>
        <v>-55.39</v>
      </c>
      <c r="N3518" s="18" t="n">
        <f aca="false">IF($W3518="","",INDEX(Primary!F$5:F$2450,$W3518))</f>
        <v>44.74</v>
      </c>
      <c r="O3518" s="18" t="n">
        <f aca="false">IF($W3518="","",INDEX(Primary!G$5:G$2450,$W3518))</f>
        <v>38.89</v>
      </c>
      <c r="P3518" s="18" t="n">
        <f aca="false">IF($W3518="","",INDEX(Primary!H$5:H$2450,$W3518))</f>
        <v>5.85</v>
      </c>
      <c r="Q3518" s="18" t="n">
        <f aca="false">IF($W3518="","",INDEX(Primary!I$5:I$2450,$W3518))</f>
        <v>0.91</v>
      </c>
      <c r="R3518" s="19" t="n">
        <f aca="false">IF($E3518="Yes",L3518+P3518,"")</f>
        <v>-348.9</v>
      </c>
      <c r="S3518" s="19" t="n">
        <f aca="false">IF($E3518="Yes",H3518-R3518,"")</f>
        <v>0</v>
      </c>
      <c r="T3518" s="6" t="str">
        <f aca="false">IF($E3518="Yes",IF(ROUND(ABS(S3518),2)&lt;=$T$2,"OK","CHECK"),"n/a")</f>
        <v>OK</v>
      </c>
      <c r="U3518" s="20" t="n">
        <f aca="false">Total!J3518</f>
        <v>64.0493</v>
      </c>
      <c r="V3518" s="17" t="n">
        <f aca="false">IFERROR(MATCH($A3518,'Stock Exchange'!$A$5:$A$2450,0),"")</f>
        <v>1300</v>
      </c>
      <c r="W3518" s="17" t="n">
        <f aca="false">IFERROR(MATCH($A3518,Primary!$A$5:$A$2450,0),"")</f>
        <v>1300</v>
      </c>
    </row>
    <row r="3519" customFormat="false" ht="15" hidden="false" customHeight="false" outlineLevel="0" collapsed="false">
      <c r="A3519" s="16" t="n">
        <f aca="false">Total!A3519</f>
        <v>42136</v>
      </c>
      <c r="B3519" s="17" t="n">
        <f aca="false">YEAR(A3519)</f>
        <v>2015</v>
      </c>
      <c r="C3519" s="17" t="n">
        <f aca="false">MONTH(A3519)</f>
        <v>5</v>
      </c>
      <c r="D3519" s="6" t="str">
        <f aca="false">IF(MONTH(A3519)&gt;=4,"FY "&amp;YEAR(A3519)&amp;"-"&amp;RIGHT(YEAR(A3519)+1,2),"FY "&amp;(YEAR(A3519)-1)&amp;"-"&amp;RIGHT(YEAR(A3519),2))</f>
        <v>FY 2015-16</v>
      </c>
      <c r="E3519" s="6" t="str">
        <f aca="false">IF(AND(V3519&lt;&gt;"",W3519&lt;&gt;""),"Yes","No")</f>
        <v>Yes</v>
      </c>
      <c r="F3519" s="18" t="n">
        <f aca="false">Total!F3519</f>
        <v>4532.5</v>
      </c>
      <c r="G3519" s="18" t="n">
        <f aca="false">Total!G3519</f>
        <v>4219.21</v>
      </c>
      <c r="H3519" s="18" t="n">
        <f aca="false">Total!H3519</f>
        <v>313.29</v>
      </c>
      <c r="I3519" s="18" t="n">
        <f aca="false">Total!I3519</f>
        <v>49.07</v>
      </c>
      <c r="J3519" s="18" t="n">
        <f aca="false">IF($V3519="","",INDEX('Stock Exchange'!F$5:F$2450,$V3519))</f>
        <v>4529.5</v>
      </c>
      <c r="K3519" s="18" t="n">
        <f aca="false">IF($V3519="","",INDEX('Stock Exchange'!G$5:G$2450,$V3519))</f>
        <v>4149.84</v>
      </c>
      <c r="L3519" s="18" t="n">
        <f aca="false">IF($V3519="","",INDEX('Stock Exchange'!H$5:H$2450,$V3519))</f>
        <v>379.66</v>
      </c>
      <c r="M3519" s="18" t="n">
        <f aca="false">IF($V3519="","",INDEX('Stock Exchange'!I$5:I$2450,$V3519))</f>
        <v>59.46</v>
      </c>
      <c r="N3519" s="18" t="n">
        <f aca="false">IF($W3519="","",INDEX(Primary!F$5:F$2450,$W3519))</f>
        <v>3</v>
      </c>
      <c r="O3519" s="18" t="n">
        <f aca="false">IF($W3519="","",INDEX(Primary!G$5:G$2450,$W3519))</f>
        <v>69.37</v>
      </c>
      <c r="P3519" s="18" t="n">
        <f aca="false">IF($W3519="","",INDEX(Primary!H$5:H$2450,$W3519))</f>
        <v>-66.37</v>
      </c>
      <c r="Q3519" s="18" t="n">
        <f aca="false">IF($W3519="","",INDEX(Primary!I$5:I$2450,$W3519))</f>
        <v>-10.39</v>
      </c>
      <c r="R3519" s="19" t="n">
        <f aca="false">IF($E3519="Yes",L3519+P3519,"")</f>
        <v>313.29</v>
      </c>
      <c r="S3519" s="19" t="n">
        <f aca="false">IF($E3519="Yes",H3519-R3519,"")</f>
        <v>0</v>
      </c>
      <c r="T3519" s="6" t="str">
        <f aca="false">IF($E3519="Yes",IF(ROUND(ABS(S3519),2)&lt;=$T$2,"OK","CHECK"),"n/a")</f>
        <v>OK</v>
      </c>
      <c r="U3519" s="20" t="n">
        <f aca="false">Total!J3519</f>
        <v>63.8495</v>
      </c>
      <c r="V3519" s="17" t="n">
        <f aca="false">IFERROR(MATCH($A3519,'Stock Exchange'!$A$5:$A$2450,0),"")</f>
        <v>1301</v>
      </c>
      <c r="W3519" s="17" t="n">
        <f aca="false">IFERROR(MATCH($A3519,Primary!$A$5:$A$2450,0),"")</f>
        <v>1301</v>
      </c>
    </row>
    <row r="3520" customFormat="false" ht="15" hidden="false" customHeight="false" outlineLevel="0" collapsed="false">
      <c r="A3520" s="16" t="n">
        <f aca="false">Total!A3520</f>
        <v>42137</v>
      </c>
      <c r="B3520" s="17" t="n">
        <f aca="false">YEAR(A3520)</f>
        <v>2015</v>
      </c>
      <c r="C3520" s="17" t="n">
        <f aca="false">MONTH(A3520)</f>
        <v>5</v>
      </c>
      <c r="D3520" s="6" t="str">
        <f aca="false">IF(MONTH(A3520)&gt;=4,"FY "&amp;YEAR(A3520)&amp;"-"&amp;RIGHT(YEAR(A3520)+1,2),"FY "&amp;(YEAR(A3520)-1)&amp;"-"&amp;RIGHT(YEAR(A3520),2))</f>
        <v>FY 2015-16</v>
      </c>
      <c r="E3520" s="6" t="str">
        <f aca="false">IF(AND(V3520&lt;&gt;"",W3520&lt;&gt;""),"Yes","No")</f>
        <v>Yes</v>
      </c>
      <c r="F3520" s="18" t="n">
        <f aca="false">Total!F3520</f>
        <v>4933.68</v>
      </c>
      <c r="G3520" s="18" t="n">
        <f aca="false">Total!G3520</f>
        <v>6243.98</v>
      </c>
      <c r="H3520" s="18" t="n">
        <f aca="false">Total!H3520</f>
        <v>-1310.3</v>
      </c>
      <c r="I3520" s="18" t="n">
        <f aca="false">Total!I3520</f>
        <v>-204.09</v>
      </c>
      <c r="J3520" s="18" t="n">
        <f aca="false">IF($V3520="","",INDEX('Stock Exchange'!F$5:F$2450,$V3520))</f>
        <v>4789.61</v>
      </c>
      <c r="K3520" s="18" t="n">
        <f aca="false">IF($V3520="","",INDEX('Stock Exchange'!G$5:G$2450,$V3520))</f>
        <v>6130.6</v>
      </c>
      <c r="L3520" s="18" t="n">
        <f aca="false">IF($V3520="","",INDEX('Stock Exchange'!H$5:H$2450,$V3520))</f>
        <v>-1340.99</v>
      </c>
      <c r="M3520" s="18" t="n">
        <f aca="false">IF($V3520="","",INDEX('Stock Exchange'!I$5:I$2450,$V3520))</f>
        <v>-208.87</v>
      </c>
      <c r="N3520" s="18" t="n">
        <f aca="false">IF($W3520="","",INDEX(Primary!F$5:F$2450,$W3520))</f>
        <v>144.07</v>
      </c>
      <c r="O3520" s="18" t="n">
        <f aca="false">IF($W3520="","",INDEX(Primary!G$5:G$2450,$W3520))</f>
        <v>113.38</v>
      </c>
      <c r="P3520" s="18" t="n">
        <f aca="false">IF($W3520="","",INDEX(Primary!H$5:H$2450,$W3520))</f>
        <v>30.69</v>
      </c>
      <c r="Q3520" s="18" t="n">
        <f aca="false">IF($W3520="","",INDEX(Primary!I$5:I$2450,$W3520))</f>
        <v>4.78</v>
      </c>
      <c r="R3520" s="19" t="n">
        <f aca="false">IF($E3520="Yes",L3520+P3520,"")</f>
        <v>-1310.3</v>
      </c>
      <c r="S3520" s="19" t="n">
        <f aca="false">IF($E3520="Yes",H3520-R3520,"")</f>
        <v>0</v>
      </c>
      <c r="T3520" s="6" t="str">
        <f aca="false">IF($E3520="Yes",IF(ROUND(ABS(S3520),2)&lt;=$T$2,"OK","CHECK"),"n/a")</f>
        <v>OK</v>
      </c>
      <c r="U3520" s="20" t="n">
        <f aca="false">Total!J3520</f>
        <v>64.202</v>
      </c>
      <c r="V3520" s="17" t="n">
        <f aca="false">IFERROR(MATCH($A3520,'Stock Exchange'!$A$5:$A$2450,0),"")</f>
        <v>1302</v>
      </c>
      <c r="W3520" s="17" t="n">
        <f aca="false">IFERROR(MATCH($A3520,Primary!$A$5:$A$2450,0),"")</f>
        <v>1302</v>
      </c>
    </row>
    <row r="3521" customFormat="false" ht="15" hidden="false" customHeight="false" outlineLevel="0" collapsed="false">
      <c r="A3521" s="16" t="n">
        <f aca="false">Total!A3521</f>
        <v>42138</v>
      </c>
      <c r="B3521" s="17" t="n">
        <f aca="false">YEAR(A3521)</f>
        <v>2015</v>
      </c>
      <c r="C3521" s="17" t="n">
        <f aca="false">MONTH(A3521)</f>
        <v>5</v>
      </c>
      <c r="D3521" s="6" t="str">
        <f aca="false">IF(MONTH(A3521)&gt;=4,"FY "&amp;YEAR(A3521)&amp;"-"&amp;RIGHT(YEAR(A3521)+1,2),"FY "&amp;(YEAR(A3521)-1)&amp;"-"&amp;RIGHT(YEAR(A3521),2))</f>
        <v>FY 2015-16</v>
      </c>
      <c r="E3521" s="6" t="str">
        <f aca="false">IF(AND(V3521&lt;&gt;"",W3521&lt;&gt;""),"Yes","No")</f>
        <v>Yes</v>
      </c>
      <c r="F3521" s="18" t="n">
        <f aca="false">Total!F3521</f>
        <v>5211.16</v>
      </c>
      <c r="G3521" s="18" t="n">
        <f aca="false">Total!G3521</f>
        <v>5318.22</v>
      </c>
      <c r="H3521" s="18" t="n">
        <f aca="false">Total!H3521</f>
        <v>-107.06</v>
      </c>
      <c r="I3521" s="18" t="n">
        <f aca="false">Total!I3521</f>
        <v>-16.68</v>
      </c>
      <c r="J3521" s="18" t="n">
        <f aca="false">IF($V3521="","",INDEX('Stock Exchange'!F$5:F$2450,$V3521))</f>
        <v>5209.88</v>
      </c>
      <c r="K3521" s="18" t="n">
        <f aca="false">IF($V3521="","",INDEX('Stock Exchange'!G$5:G$2450,$V3521))</f>
        <v>5296.46</v>
      </c>
      <c r="L3521" s="18" t="n">
        <f aca="false">IF($V3521="","",INDEX('Stock Exchange'!H$5:H$2450,$V3521))</f>
        <v>-86.58</v>
      </c>
      <c r="M3521" s="18" t="n">
        <f aca="false">IF($V3521="","",INDEX('Stock Exchange'!I$5:I$2450,$V3521))</f>
        <v>-13.49</v>
      </c>
      <c r="N3521" s="18" t="n">
        <f aca="false">IF($W3521="","",INDEX(Primary!F$5:F$2450,$W3521))</f>
        <v>1.28</v>
      </c>
      <c r="O3521" s="18" t="n">
        <f aca="false">IF($W3521="","",INDEX(Primary!G$5:G$2450,$W3521))</f>
        <v>21.76</v>
      </c>
      <c r="P3521" s="18" t="n">
        <f aca="false">IF($W3521="","",INDEX(Primary!H$5:H$2450,$W3521))</f>
        <v>-20.48</v>
      </c>
      <c r="Q3521" s="18" t="n">
        <f aca="false">IF($W3521="","",INDEX(Primary!I$5:I$2450,$W3521))</f>
        <v>-3.19</v>
      </c>
      <c r="R3521" s="19" t="n">
        <f aca="false">IF($E3521="Yes",L3521+P3521,"")</f>
        <v>-107.06</v>
      </c>
      <c r="S3521" s="19" t="n">
        <f aca="false">IF($E3521="Yes",H3521-R3521,"")</f>
        <v>0</v>
      </c>
      <c r="T3521" s="6" t="str">
        <f aca="false">IF($E3521="Yes",IF(ROUND(ABS(S3521),2)&lt;=$T$2,"OK","CHECK"),"n/a")</f>
        <v>OK</v>
      </c>
      <c r="U3521" s="20" t="n">
        <f aca="false">Total!J3521</f>
        <v>64.1895</v>
      </c>
      <c r="V3521" s="17" t="n">
        <f aca="false">IFERROR(MATCH($A3521,'Stock Exchange'!$A$5:$A$2450,0),"")</f>
        <v>1303</v>
      </c>
      <c r="W3521" s="17" t="n">
        <f aca="false">IFERROR(MATCH($A3521,Primary!$A$5:$A$2450,0),"")</f>
        <v>1303</v>
      </c>
    </row>
    <row r="3522" customFormat="false" ht="15" hidden="false" customHeight="false" outlineLevel="0" collapsed="false">
      <c r="A3522" s="16" t="n">
        <f aca="false">Total!A3522</f>
        <v>42139</v>
      </c>
      <c r="B3522" s="17" t="n">
        <f aca="false">YEAR(A3522)</f>
        <v>2015</v>
      </c>
      <c r="C3522" s="17" t="n">
        <f aca="false">MONTH(A3522)</f>
        <v>5</v>
      </c>
      <c r="D3522" s="6" t="str">
        <f aca="false">IF(MONTH(A3522)&gt;=4,"FY "&amp;YEAR(A3522)&amp;"-"&amp;RIGHT(YEAR(A3522)+1,2),"FY "&amp;(YEAR(A3522)-1)&amp;"-"&amp;RIGHT(YEAR(A3522),2))</f>
        <v>FY 2015-16</v>
      </c>
      <c r="E3522" s="6" t="str">
        <f aca="false">IF(AND(V3522&lt;&gt;"",W3522&lt;&gt;""),"Yes","No")</f>
        <v>Yes</v>
      </c>
      <c r="F3522" s="18" t="n">
        <f aca="false">Total!F3522</f>
        <v>5042.95</v>
      </c>
      <c r="G3522" s="18" t="n">
        <f aca="false">Total!G3522</f>
        <v>4689.96</v>
      </c>
      <c r="H3522" s="18" t="n">
        <f aca="false">Total!H3522</f>
        <v>352.99</v>
      </c>
      <c r="I3522" s="18" t="n">
        <f aca="false">Total!I3522</f>
        <v>55.29</v>
      </c>
      <c r="J3522" s="18" t="n">
        <f aca="false">IF($V3522="","",INDEX('Stock Exchange'!F$5:F$2450,$V3522))</f>
        <v>4485.54</v>
      </c>
      <c r="K3522" s="18" t="n">
        <f aca="false">IF($V3522="","",INDEX('Stock Exchange'!G$5:G$2450,$V3522))</f>
        <v>4557.47</v>
      </c>
      <c r="L3522" s="18" t="n">
        <f aca="false">IF($V3522="","",INDEX('Stock Exchange'!H$5:H$2450,$V3522))</f>
        <v>-71.93</v>
      </c>
      <c r="M3522" s="18" t="n">
        <f aca="false">IF($V3522="","",INDEX('Stock Exchange'!I$5:I$2450,$V3522))</f>
        <v>-11.27</v>
      </c>
      <c r="N3522" s="18" t="n">
        <f aca="false">IF($W3522="","",INDEX(Primary!F$5:F$2450,$W3522))</f>
        <v>557.41</v>
      </c>
      <c r="O3522" s="18" t="n">
        <f aca="false">IF($W3522="","",INDEX(Primary!G$5:G$2450,$W3522))</f>
        <v>132.49</v>
      </c>
      <c r="P3522" s="18" t="n">
        <f aca="false">IF($W3522="","",INDEX(Primary!H$5:H$2450,$W3522))</f>
        <v>424.92</v>
      </c>
      <c r="Q3522" s="18" t="n">
        <f aca="false">IF($W3522="","",INDEX(Primary!I$5:I$2450,$W3522))</f>
        <v>66.56</v>
      </c>
      <c r="R3522" s="19" t="n">
        <f aca="false">IF($E3522="Yes",L3522+P3522,"")</f>
        <v>352.99</v>
      </c>
      <c r="S3522" s="19" t="n">
        <f aca="false">IF($E3522="Yes",H3522-R3522,"")</f>
        <v>0</v>
      </c>
      <c r="T3522" s="6" t="str">
        <f aca="false">IF($E3522="Yes",IF(ROUND(ABS(S3522),2)&lt;=$T$2,"OK","CHECK"),"n/a")</f>
        <v>OK</v>
      </c>
      <c r="U3522" s="20" t="n">
        <f aca="false">Total!J3522</f>
        <v>63.838</v>
      </c>
      <c r="V3522" s="17" t="n">
        <f aca="false">IFERROR(MATCH($A3522,'Stock Exchange'!$A$5:$A$2450,0),"")</f>
        <v>1304</v>
      </c>
      <c r="W3522" s="17" t="n">
        <f aca="false">IFERROR(MATCH($A3522,Primary!$A$5:$A$2450,0),"")</f>
        <v>1304</v>
      </c>
    </row>
    <row r="3523" customFormat="false" ht="15" hidden="false" customHeight="false" outlineLevel="0" collapsed="false">
      <c r="A3523" s="16" t="n">
        <f aca="false">Total!A3523</f>
        <v>42142</v>
      </c>
      <c r="B3523" s="17" t="n">
        <f aca="false">YEAR(A3523)</f>
        <v>2015</v>
      </c>
      <c r="C3523" s="17" t="n">
        <f aca="false">MONTH(A3523)</f>
        <v>5</v>
      </c>
      <c r="D3523" s="6" t="str">
        <f aca="false">IF(MONTH(A3523)&gt;=4,"FY "&amp;YEAR(A3523)&amp;"-"&amp;RIGHT(YEAR(A3523)+1,2),"FY "&amp;(YEAR(A3523)-1)&amp;"-"&amp;RIGHT(YEAR(A3523),2))</f>
        <v>FY 2015-16</v>
      </c>
      <c r="E3523" s="6" t="str">
        <f aca="false">IF(AND(V3523&lt;&gt;"",W3523&lt;&gt;""),"Yes","No")</f>
        <v>Yes</v>
      </c>
      <c r="F3523" s="18" t="n">
        <f aca="false">Total!F3523</f>
        <v>5383.03</v>
      </c>
      <c r="G3523" s="18" t="n">
        <f aca="false">Total!G3523</f>
        <v>3634.4</v>
      </c>
      <c r="H3523" s="18" t="n">
        <f aca="false">Total!H3523</f>
        <v>1748.63</v>
      </c>
      <c r="I3523" s="18" t="n">
        <f aca="false">Total!I3523</f>
        <v>275.03</v>
      </c>
      <c r="J3523" s="18" t="n">
        <f aca="false">IF($V3523="","",INDEX('Stock Exchange'!F$5:F$2450,$V3523))</f>
        <v>3658.42</v>
      </c>
      <c r="K3523" s="18" t="n">
        <f aca="false">IF($V3523="","",INDEX('Stock Exchange'!G$5:G$2450,$V3523))</f>
        <v>3622.44</v>
      </c>
      <c r="L3523" s="18" t="n">
        <f aca="false">IF($V3523="","",INDEX('Stock Exchange'!H$5:H$2450,$V3523))</f>
        <v>35.98</v>
      </c>
      <c r="M3523" s="18" t="n">
        <f aca="false">IF($V3523="","",INDEX('Stock Exchange'!I$5:I$2450,$V3523))</f>
        <v>5.66</v>
      </c>
      <c r="N3523" s="18" t="n">
        <f aca="false">IF($W3523="","",INDEX(Primary!F$5:F$2450,$W3523))</f>
        <v>1724.61</v>
      </c>
      <c r="O3523" s="18" t="n">
        <f aca="false">IF($W3523="","",INDEX(Primary!G$5:G$2450,$W3523))</f>
        <v>11.96</v>
      </c>
      <c r="P3523" s="18" t="n">
        <f aca="false">IF($W3523="","",INDEX(Primary!H$5:H$2450,$W3523))</f>
        <v>1712.65</v>
      </c>
      <c r="Q3523" s="18" t="n">
        <f aca="false">IF($W3523="","",INDEX(Primary!I$5:I$2450,$W3523))</f>
        <v>269.37</v>
      </c>
      <c r="R3523" s="19" t="n">
        <f aca="false">IF($E3523="Yes",L3523+P3523,"")</f>
        <v>1748.63</v>
      </c>
      <c r="S3523" s="19" t="n">
        <f aca="false">IF($E3523="Yes",H3523-R3523,"")</f>
        <v>0</v>
      </c>
      <c r="T3523" s="6" t="str">
        <f aca="false">IF($E3523="Yes",IF(ROUND(ABS(S3523),2)&lt;=$T$2,"OK","CHECK"),"n/a")</f>
        <v>OK</v>
      </c>
      <c r="U3523" s="20" t="n">
        <f aca="false">Total!J3523</f>
        <v>63.5788</v>
      </c>
      <c r="V3523" s="17" t="n">
        <f aca="false">IFERROR(MATCH($A3523,'Stock Exchange'!$A$5:$A$2450,0),"")</f>
        <v>1305</v>
      </c>
      <c r="W3523" s="17" t="n">
        <f aca="false">IFERROR(MATCH($A3523,Primary!$A$5:$A$2450,0),"")</f>
        <v>1305</v>
      </c>
    </row>
    <row r="3524" customFormat="false" ht="15" hidden="false" customHeight="false" outlineLevel="0" collapsed="false">
      <c r="A3524" s="16" t="n">
        <f aca="false">Total!A3524</f>
        <v>42143</v>
      </c>
      <c r="B3524" s="17" t="n">
        <f aca="false">YEAR(A3524)</f>
        <v>2015</v>
      </c>
      <c r="C3524" s="17" t="n">
        <f aca="false">MONTH(A3524)</f>
        <v>5</v>
      </c>
      <c r="D3524" s="6" t="str">
        <f aca="false">IF(MONTH(A3524)&gt;=4,"FY "&amp;YEAR(A3524)&amp;"-"&amp;RIGHT(YEAR(A3524)+1,2),"FY "&amp;(YEAR(A3524)-1)&amp;"-"&amp;RIGHT(YEAR(A3524),2))</f>
        <v>FY 2015-16</v>
      </c>
      <c r="E3524" s="6" t="str">
        <f aca="false">IF(AND(V3524&lt;&gt;"",W3524&lt;&gt;""),"Yes","No")</f>
        <v>Yes</v>
      </c>
      <c r="F3524" s="18" t="n">
        <f aca="false">Total!F3524</f>
        <v>5012.22</v>
      </c>
      <c r="G3524" s="18" t="n">
        <f aca="false">Total!G3524</f>
        <v>5052.95</v>
      </c>
      <c r="H3524" s="18" t="n">
        <f aca="false">Total!H3524</f>
        <v>-40.73</v>
      </c>
      <c r="I3524" s="18" t="n">
        <f aca="false">Total!I3524</f>
        <v>-6.41</v>
      </c>
      <c r="J3524" s="18" t="n">
        <f aca="false">IF($V3524="","",INDEX('Stock Exchange'!F$5:F$2450,$V3524))</f>
        <v>4933.56</v>
      </c>
      <c r="K3524" s="18" t="n">
        <f aca="false">IF($V3524="","",INDEX('Stock Exchange'!G$5:G$2450,$V3524))</f>
        <v>5030.27</v>
      </c>
      <c r="L3524" s="18" t="n">
        <f aca="false">IF($V3524="","",INDEX('Stock Exchange'!H$5:H$2450,$V3524))</f>
        <v>-96.71</v>
      </c>
      <c r="M3524" s="18" t="n">
        <f aca="false">IF($V3524="","",INDEX('Stock Exchange'!I$5:I$2450,$V3524))</f>
        <v>-15.22</v>
      </c>
      <c r="N3524" s="18" t="n">
        <f aca="false">IF($W3524="","",INDEX(Primary!F$5:F$2450,$W3524))</f>
        <v>78.66</v>
      </c>
      <c r="O3524" s="18" t="n">
        <f aca="false">IF($W3524="","",INDEX(Primary!G$5:G$2450,$W3524))</f>
        <v>22.68</v>
      </c>
      <c r="P3524" s="18" t="n">
        <f aca="false">IF($W3524="","",INDEX(Primary!H$5:H$2450,$W3524))</f>
        <v>55.98</v>
      </c>
      <c r="Q3524" s="18" t="n">
        <f aca="false">IF($W3524="","",INDEX(Primary!I$5:I$2450,$W3524))</f>
        <v>8.81</v>
      </c>
      <c r="R3524" s="19" t="n">
        <f aca="false">IF($E3524="Yes",L3524+P3524,"")</f>
        <v>-40.73</v>
      </c>
      <c r="S3524" s="19" t="n">
        <f aca="false">IF($E3524="Yes",H3524-R3524,"")</f>
        <v>0</v>
      </c>
      <c r="T3524" s="6" t="str">
        <f aca="false">IF($E3524="Yes",IF(ROUND(ABS(S3524),2)&lt;=$T$2,"OK","CHECK"),"n/a")</f>
        <v>OK</v>
      </c>
      <c r="U3524" s="20" t="n">
        <f aca="false">Total!J3524</f>
        <v>63.5543</v>
      </c>
      <c r="V3524" s="17" t="n">
        <f aca="false">IFERROR(MATCH($A3524,'Stock Exchange'!$A$5:$A$2450,0),"")</f>
        <v>1306</v>
      </c>
      <c r="W3524" s="17" t="n">
        <f aca="false">IFERROR(MATCH($A3524,Primary!$A$5:$A$2450,0),"")</f>
        <v>1306</v>
      </c>
    </row>
    <row r="3525" customFormat="false" ht="15" hidden="false" customHeight="false" outlineLevel="0" collapsed="false">
      <c r="A3525" s="16" t="n">
        <f aca="false">Total!A3525</f>
        <v>42144</v>
      </c>
      <c r="B3525" s="17" t="n">
        <f aca="false">YEAR(A3525)</f>
        <v>2015</v>
      </c>
      <c r="C3525" s="17" t="n">
        <f aca="false">MONTH(A3525)</f>
        <v>5</v>
      </c>
      <c r="D3525" s="6" t="str">
        <f aca="false">IF(MONTH(A3525)&gt;=4,"FY "&amp;YEAR(A3525)&amp;"-"&amp;RIGHT(YEAR(A3525)+1,2),"FY "&amp;(YEAR(A3525)-1)&amp;"-"&amp;RIGHT(YEAR(A3525),2))</f>
        <v>FY 2015-16</v>
      </c>
      <c r="E3525" s="6" t="str">
        <f aca="false">IF(AND(V3525&lt;&gt;"",W3525&lt;&gt;""),"Yes","No")</f>
        <v>Yes</v>
      </c>
      <c r="F3525" s="18" t="n">
        <f aca="false">Total!F3525</f>
        <v>4912.9</v>
      </c>
      <c r="G3525" s="18" t="n">
        <f aca="false">Total!G3525</f>
        <v>4910.7</v>
      </c>
      <c r="H3525" s="18" t="n">
        <f aca="false">Total!H3525</f>
        <v>2.2</v>
      </c>
      <c r="I3525" s="18" t="n">
        <f aca="false">Total!I3525</f>
        <v>0.34</v>
      </c>
      <c r="J3525" s="18" t="n">
        <f aca="false">IF($V3525="","",INDEX('Stock Exchange'!F$5:F$2450,$V3525))</f>
        <v>4910.36</v>
      </c>
      <c r="K3525" s="18" t="n">
        <f aca="false">IF($V3525="","",INDEX('Stock Exchange'!G$5:G$2450,$V3525))</f>
        <v>4768.7</v>
      </c>
      <c r="L3525" s="18" t="n">
        <f aca="false">IF($V3525="","",INDEX('Stock Exchange'!H$5:H$2450,$V3525))</f>
        <v>141.66</v>
      </c>
      <c r="M3525" s="18" t="n">
        <f aca="false">IF($V3525="","",INDEX('Stock Exchange'!I$5:I$2450,$V3525))</f>
        <v>22.24</v>
      </c>
      <c r="N3525" s="18" t="n">
        <f aca="false">IF($W3525="","",INDEX(Primary!F$5:F$2450,$W3525))</f>
        <v>2.54</v>
      </c>
      <c r="O3525" s="18" t="n">
        <f aca="false">IF($W3525="","",INDEX(Primary!G$5:G$2450,$W3525))</f>
        <v>142</v>
      </c>
      <c r="P3525" s="18" t="n">
        <f aca="false">IF($W3525="","",INDEX(Primary!H$5:H$2450,$W3525))</f>
        <v>-139.46</v>
      </c>
      <c r="Q3525" s="18" t="n">
        <f aca="false">IF($W3525="","",INDEX(Primary!I$5:I$2450,$W3525))</f>
        <v>-21.9</v>
      </c>
      <c r="R3525" s="19" t="n">
        <f aca="false">IF($E3525="Yes",L3525+P3525,"")</f>
        <v>2.19999999999999</v>
      </c>
      <c r="S3525" s="19" t="n">
        <f aca="false">IF($E3525="Yes",H3525-R3525,"")</f>
        <v>1.15463194561016E-014</v>
      </c>
      <c r="T3525" s="6" t="str">
        <f aca="false">IF($E3525="Yes",IF(ROUND(ABS(S3525),2)&lt;=$T$2,"OK","CHECK"),"n/a")</f>
        <v>OK</v>
      </c>
      <c r="U3525" s="20" t="n">
        <f aca="false">Total!J3525</f>
        <v>63.6868</v>
      </c>
      <c r="V3525" s="17" t="n">
        <f aca="false">IFERROR(MATCH($A3525,'Stock Exchange'!$A$5:$A$2450,0),"")</f>
        <v>1307</v>
      </c>
      <c r="W3525" s="17" t="n">
        <f aca="false">IFERROR(MATCH($A3525,Primary!$A$5:$A$2450,0),"")</f>
        <v>1307</v>
      </c>
    </row>
    <row r="3526" customFormat="false" ht="15" hidden="false" customHeight="false" outlineLevel="0" collapsed="false">
      <c r="A3526" s="16" t="n">
        <f aca="false">Total!A3526</f>
        <v>42145</v>
      </c>
      <c r="B3526" s="17" t="n">
        <f aca="false">YEAR(A3526)</f>
        <v>2015</v>
      </c>
      <c r="C3526" s="17" t="n">
        <f aca="false">MONTH(A3526)</f>
        <v>5</v>
      </c>
      <c r="D3526" s="6" t="str">
        <f aca="false">IF(MONTH(A3526)&gt;=4,"FY "&amp;YEAR(A3526)&amp;"-"&amp;RIGHT(YEAR(A3526)+1,2),"FY "&amp;(YEAR(A3526)-1)&amp;"-"&amp;RIGHT(YEAR(A3526),2))</f>
        <v>FY 2015-16</v>
      </c>
      <c r="E3526" s="6" t="str">
        <f aca="false">IF(AND(V3526&lt;&gt;"",W3526&lt;&gt;""),"Yes","No")</f>
        <v>Yes</v>
      </c>
      <c r="F3526" s="18" t="n">
        <f aca="false">Total!F3526</f>
        <v>4416.14</v>
      </c>
      <c r="G3526" s="18" t="n">
        <f aca="false">Total!G3526</f>
        <v>4182.25</v>
      </c>
      <c r="H3526" s="18" t="n">
        <f aca="false">Total!H3526</f>
        <v>233.89</v>
      </c>
      <c r="I3526" s="18" t="n">
        <f aca="false">Total!I3526</f>
        <v>36.62</v>
      </c>
      <c r="J3526" s="18" t="n">
        <f aca="false">IF($V3526="","",INDEX('Stock Exchange'!F$5:F$2450,$V3526))</f>
        <v>4306.04</v>
      </c>
      <c r="K3526" s="18" t="n">
        <f aca="false">IF($V3526="","",INDEX('Stock Exchange'!G$5:G$2450,$V3526))</f>
        <v>4182.25</v>
      </c>
      <c r="L3526" s="18" t="n">
        <f aca="false">IF($V3526="","",INDEX('Stock Exchange'!H$5:H$2450,$V3526))</f>
        <v>123.79</v>
      </c>
      <c r="M3526" s="18" t="n">
        <f aca="false">IF($V3526="","",INDEX('Stock Exchange'!I$5:I$2450,$V3526))</f>
        <v>19.38</v>
      </c>
      <c r="N3526" s="18" t="n">
        <f aca="false">IF($W3526="","",INDEX(Primary!F$5:F$2450,$W3526))</f>
        <v>110.1</v>
      </c>
      <c r="O3526" s="18" t="n">
        <f aca="false">IF($W3526="","",INDEX(Primary!G$5:G$2450,$W3526))</f>
        <v>0</v>
      </c>
      <c r="P3526" s="18" t="n">
        <f aca="false">IF($W3526="","",INDEX(Primary!H$5:H$2450,$W3526))</f>
        <v>110.1</v>
      </c>
      <c r="Q3526" s="18" t="n">
        <f aca="false">IF($W3526="","",INDEX(Primary!I$5:I$2450,$W3526))</f>
        <v>17.24</v>
      </c>
      <c r="R3526" s="19" t="n">
        <f aca="false">IF($E3526="Yes",L3526+P3526,"")</f>
        <v>233.89</v>
      </c>
      <c r="S3526" s="19" t="n">
        <f aca="false">IF($E3526="Yes",H3526-R3526,"")</f>
        <v>0</v>
      </c>
      <c r="T3526" s="6" t="str">
        <f aca="false">IF($E3526="Yes",IF(ROUND(ABS(S3526),2)&lt;=$T$2,"OK","CHECK"),"n/a")</f>
        <v>OK</v>
      </c>
      <c r="U3526" s="20" t="n">
        <f aca="false">Total!J3526</f>
        <v>63.8655</v>
      </c>
      <c r="V3526" s="17" t="n">
        <f aca="false">IFERROR(MATCH($A3526,'Stock Exchange'!$A$5:$A$2450,0),"")</f>
        <v>1308</v>
      </c>
      <c r="W3526" s="17" t="n">
        <f aca="false">IFERROR(MATCH($A3526,Primary!$A$5:$A$2450,0),"")</f>
        <v>1308</v>
      </c>
    </row>
    <row r="3527" customFormat="false" ht="15" hidden="false" customHeight="false" outlineLevel="0" collapsed="false">
      <c r="A3527" s="16" t="n">
        <f aca="false">Total!A3527</f>
        <v>42146</v>
      </c>
      <c r="B3527" s="17" t="n">
        <f aca="false">YEAR(A3527)</f>
        <v>2015</v>
      </c>
      <c r="C3527" s="17" t="n">
        <f aca="false">MONTH(A3527)</f>
        <v>5</v>
      </c>
      <c r="D3527" s="6" t="str">
        <f aca="false">IF(MONTH(A3527)&gt;=4,"FY "&amp;YEAR(A3527)&amp;"-"&amp;RIGHT(YEAR(A3527)+1,2),"FY "&amp;(YEAR(A3527)-1)&amp;"-"&amp;RIGHT(YEAR(A3527),2))</f>
        <v>FY 2015-16</v>
      </c>
      <c r="E3527" s="6" t="str">
        <f aca="false">IF(AND(V3527&lt;&gt;"",W3527&lt;&gt;""),"Yes","No")</f>
        <v>Yes</v>
      </c>
      <c r="F3527" s="18" t="n">
        <f aca="false">Total!F3527</f>
        <v>5939.41</v>
      </c>
      <c r="G3527" s="18" t="n">
        <f aca="false">Total!G3527</f>
        <v>6116.19</v>
      </c>
      <c r="H3527" s="18" t="n">
        <f aca="false">Total!H3527</f>
        <v>-176.78</v>
      </c>
      <c r="I3527" s="18" t="n">
        <f aca="false">Total!I3527</f>
        <v>-27.75</v>
      </c>
      <c r="J3527" s="18" t="n">
        <f aca="false">IF($V3527="","",INDEX('Stock Exchange'!F$5:F$2450,$V3527))</f>
        <v>5938.66</v>
      </c>
      <c r="K3527" s="18" t="n">
        <f aca="false">IF($V3527="","",INDEX('Stock Exchange'!G$5:G$2450,$V3527))</f>
        <v>6114.36</v>
      </c>
      <c r="L3527" s="18" t="n">
        <f aca="false">IF($V3527="","",INDEX('Stock Exchange'!H$5:H$2450,$V3527))</f>
        <v>-175.7</v>
      </c>
      <c r="M3527" s="18" t="n">
        <f aca="false">IF($V3527="","",INDEX('Stock Exchange'!I$5:I$2450,$V3527))</f>
        <v>-27.58</v>
      </c>
      <c r="N3527" s="18" t="n">
        <f aca="false">IF($W3527="","",INDEX(Primary!F$5:F$2450,$W3527))</f>
        <v>0.75</v>
      </c>
      <c r="O3527" s="18" t="n">
        <f aca="false">IF($W3527="","",INDEX(Primary!G$5:G$2450,$W3527))</f>
        <v>1.83</v>
      </c>
      <c r="P3527" s="18" t="n">
        <f aca="false">IF($W3527="","",INDEX(Primary!H$5:H$2450,$W3527))</f>
        <v>-1.08</v>
      </c>
      <c r="Q3527" s="18" t="n">
        <f aca="false">IF($W3527="","",INDEX(Primary!I$5:I$2450,$W3527))</f>
        <v>-0.17</v>
      </c>
      <c r="R3527" s="19" t="n">
        <f aca="false">IF($E3527="Yes",L3527+P3527,"")</f>
        <v>-176.78</v>
      </c>
      <c r="S3527" s="19" t="n">
        <f aca="false">IF($E3527="Yes",H3527-R3527,"")</f>
        <v>0</v>
      </c>
      <c r="T3527" s="6" t="str">
        <f aca="false">IF($E3527="Yes",IF(ROUND(ABS(S3527),2)&lt;=$T$2,"OK","CHECK"),"n/a")</f>
        <v>OK</v>
      </c>
      <c r="U3527" s="20" t="n">
        <f aca="false">Total!J3527</f>
        <v>63.7</v>
      </c>
      <c r="V3527" s="17" t="n">
        <f aca="false">IFERROR(MATCH($A3527,'Stock Exchange'!$A$5:$A$2450,0),"")</f>
        <v>1309</v>
      </c>
      <c r="W3527" s="17" t="n">
        <f aca="false">IFERROR(MATCH($A3527,Primary!$A$5:$A$2450,0),"")</f>
        <v>1309</v>
      </c>
    </row>
    <row r="3528" customFormat="false" ht="15" hidden="false" customHeight="false" outlineLevel="0" collapsed="false">
      <c r="A3528" s="16" t="n">
        <f aca="false">Total!A3528</f>
        <v>42149</v>
      </c>
      <c r="B3528" s="17" t="n">
        <f aca="false">YEAR(A3528)</f>
        <v>2015</v>
      </c>
      <c r="C3528" s="17" t="n">
        <f aca="false">MONTH(A3528)</f>
        <v>5</v>
      </c>
      <c r="D3528" s="6" t="str">
        <f aca="false">IF(MONTH(A3528)&gt;=4,"FY "&amp;YEAR(A3528)&amp;"-"&amp;RIGHT(YEAR(A3528)+1,2),"FY "&amp;(YEAR(A3528)-1)&amp;"-"&amp;RIGHT(YEAR(A3528),2))</f>
        <v>FY 2015-16</v>
      </c>
      <c r="E3528" s="6" t="str">
        <f aca="false">IF(AND(V3528&lt;&gt;"",W3528&lt;&gt;""),"Yes","No")</f>
        <v>Yes</v>
      </c>
      <c r="F3528" s="18" t="n">
        <f aca="false">Total!F3528</f>
        <v>6302.66</v>
      </c>
      <c r="G3528" s="18" t="n">
        <f aca="false">Total!G3528</f>
        <v>6026.38</v>
      </c>
      <c r="H3528" s="18" t="n">
        <f aca="false">Total!H3528</f>
        <v>276.28</v>
      </c>
      <c r="I3528" s="18" t="n">
        <f aca="false">Total!I3528</f>
        <v>43.46</v>
      </c>
      <c r="J3528" s="18" t="n">
        <f aca="false">IF($V3528="","",INDEX('Stock Exchange'!F$5:F$2450,$V3528))</f>
        <v>6270.9</v>
      </c>
      <c r="K3528" s="18" t="n">
        <f aca="false">IF($V3528="","",INDEX('Stock Exchange'!G$5:G$2450,$V3528))</f>
        <v>6017.13</v>
      </c>
      <c r="L3528" s="18" t="n">
        <f aca="false">IF($V3528="","",INDEX('Stock Exchange'!H$5:H$2450,$V3528))</f>
        <v>253.77</v>
      </c>
      <c r="M3528" s="18" t="n">
        <f aca="false">IF($V3528="","",INDEX('Stock Exchange'!I$5:I$2450,$V3528))</f>
        <v>39.92</v>
      </c>
      <c r="N3528" s="18" t="n">
        <f aca="false">IF($W3528="","",INDEX(Primary!F$5:F$2450,$W3528))</f>
        <v>31.76</v>
      </c>
      <c r="O3528" s="18" t="n">
        <f aca="false">IF($W3528="","",INDEX(Primary!G$5:G$2450,$W3528))</f>
        <v>9.25</v>
      </c>
      <c r="P3528" s="18" t="n">
        <f aca="false">IF($W3528="","",INDEX(Primary!H$5:H$2450,$W3528))</f>
        <v>22.51</v>
      </c>
      <c r="Q3528" s="18" t="n">
        <f aca="false">IF($W3528="","",INDEX(Primary!I$5:I$2450,$W3528))</f>
        <v>3.54</v>
      </c>
      <c r="R3528" s="19" t="n">
        <f aca="false">IF($E3528="Yes",L3528+P3528,"")</f>
        <v>276.28</v>
      </c>
      <c r="S3528" s="19" t="n">
        <f aca="false">IF($E3528="Yes",H3528-R3528,"")</f>
        <v>0</v>
      </c>
      <c r="T3528" s="6" t="str">
        <f aca="false">IF($E3528="Yes",IF(ROUND(ABS(S3528),2)&lt;=$T$2,"OK","CHECK"),"n/a")</f>
        <v>OK</v>
      </c>
      <c r="U3528" s="20" t="n">
        <f aca="false">Total!J3528</f>
        <v>63.5728</v>
      </c>
      <c r="V3528" s="17" t="n">
        <f aca="false">IFERROR(MATCH($A3528,'Stock Exchange'!$A$5:$A$2450,0),"")</f>
        <v>1310</v>
      </c>
      <c r="W3528" s="17" t="n">
        <f aca="false">IFERROR(MATCH($A3528,Primary!$A$5:$A$2450,0),"")</f>
        <v>1310</v>
      </c>
    </row>
    <row r="3529" customFormat="false" ht="15" hidden="false" customHeight="false" outlineLevel="0" collapsed="false">
      <c r="A3529" s="16" t="n">
        <f aca="false">Total!A3529</f>
        <v>42150</v>
      </c>
      <c r="B3529" s="17" t="n">
        <f aca="false">YEAR(A3529)</f>
        <v>2015</v>
      </c>
      <c r="C3529" s="17" t="n">
        <f aca="false">MONTH(A3529)</f>
        <v>5</v>
      </c>
      <c r="D3529" s="6" t="str">
        <f aca="false">IF(MONTH(A3529)&gt;=4,"FY "&amp;YEAR(A3529)&amp;"-"&amp;RIGHT(YEAR(A3529)+1,2),"FY "&amp;(YEAR(A3529)-1)&amp;"-"&amp;RIGHT(YEAR(A3529),2))</f>
        <v>FY 2015-16</v>
      </c>
      <c r="E3529" s="6" t="str">
        <f aca="false">IF(AND(V3529&lt;&gt;"",W3529&lt;&gt;""),"Yes","No")</f>
        <v>Yes</v>
      </c>
      <c r="F3529" s="18" t="n">
        <f aca="false">Total!F3529</f>
        <v>2467.68</v>
      </c>
      <c r="G3529" s="18" t="n">
        <f aca="false">Total!G3529</f>
        <v>2463.97</v>
      </c>
      <c r="H3529" s="18" t="n">
        <f aca="false">Total!H3529</f>
        <v>3.71</v>
      </c>
      <c r="I3529" s="18" t="n">
        <f aca="false">Total!I3529</f>
        <v>0.58</v>
      </c>
      <c r="J3529" s="18" t="n">
        <f aca="false">IF($V3529="","",INDEX('Stock Exchange'!F$5:F$2450,$V3529))</f>
        <v>2466.78</v>
      </c>
      <c r="K3529" s="18" t="n">
        <f aca="false">IF($V3529="","",INDEX('Stock Exchange'!G$5:G$2450,$V3529))</f>
        <v>2463.97</v>
      </c>
      <c r="L3529" s="18" t="n">
        <f aca="false">IF($V3529="","",INDEX('Stock Exchange'!H$5:H$2450,$V3529))</f>
        <v>2.81</v>
      </c>
      <c r="M3529" s="18" t="n">
        <f aca="false">IF($V3529="","",INDEX('Stock Exchange'!I$5:I$2450,$V3529))</f>
        <v>0.44</v>
      </c>
      <c r="N3529" s="18" t="n">
        <f aca="false">IF($W3529="","",INDEX(Primary!F$5:F$2450,$W3529))</f>
        <v>0.9</v>
      </c>
      <c r="O3529" s="18" t="n">
        <f aca="false">IF($W3529="","",INDEX(Primary!G$5:G$2450,$W3529))</f>
        <v>0</v>
      </c>
      <c r="P3529" s="18" t="n">
        <f aca="false">IF($W3529="","",INDEX(Primary!H$5:H$2450,$W3529))</f>
        <v>0.9</v>
      </c>
      <c r="Q3529" s="18" t="n">
        <f aca="false">IF($W3529="","",INDEX(Primary!I$5:I$2450,$W3529))</f>
        <v>0.14</v>
      </c>
      <c r="R3529" s="19" t="n">
        <f aca="false">IF($E3529="Yes",L3529+P3529,"")</f>
        <v>3.71</v>
      </c>
      <c r="S3529" s="19" t="n">
        <f aca="false">IF($E3529="Yes",H3529-R3529,"")</f>
        <v>0</v>
      </c>
      <c r="T3529" s="6" t="str">
        <f aca="false">IF($E3529="Yes",IF(ROUND(ABS(S3529),2)&lt;=$T$2,"OK","CHECK"),"n/a")</f>
        <v>OK</v>
      </c>
      <c r="U3529" s="20" t="n">
        <f aca="false">Total!J3529</f>
        <v>63.6228</v>
      </c>
      <c r="V3529" s="17" t="n">
        <f aca="false">IFERROR(MATCH($A3529,'Stock Exchange'!$A$5:$A$2450,0),"")</f>
        <v>1311</v>
      </c>
      <c r="W3529" s="17" t="n">
        <f aca="false">IFERROR(MATCH($A3529,Primary!$A$5:$A$2450,0),"")</f>
        <v>1311</v>
      </c>
    </row>
    <row r="3530" customFormat="false" ht="15" hidden="false" customHeight="false" outlineLevel="0" collapsed="false">
      <c r="A3530" s="16" t="n">
        <f aca="false">Total!A3530</f>
        <v>42151</v>
      </c>
      <c r="B3530" s="17" t="n">
        <f aca="false">YEAR(A3530)</f>
        <v>2015</v>
      </c>
      <c r="C3530" s="17" t="n">
        <f aca="false">MONTH(A3530)</f>
        <v>5</v>
      </c>
      <c r="D3530" s="6" t="str">
        <f aca="false">IF(MONTH(A3530)&gt;=4,"FY "&amp;YEAR(A3530)&amp;"-"&amp;RIGHT(YEAR(A3530)+1,2),"FY "&amp;(YEAR(A3530)-1)&amp;"-"&amp;RIGHT(YEAR(A3530),2))</f>
        <v>FY 2015-16</v>
      </c>
      <c r="E3530" s="6" t="str">
        <f aca="false">IF(AND(V3530&lt;&gt;"",W3530&lt;&gt;""),"Yes","No")</f>
        <v>Yes</v>
      </c>
      <c r="F3530" s="18" t="n">
        <f aca="false">Total!F3530</f>
        <v>4085.38</v>
      </c>
      <c r="G3530" s="18" t="n">
        <f aca="false">Total!G3530</f>
        <v>3916.95</v>
      </c>
      <c r="H3530" s="18" t="n">
        <f aca="false">Total!H3530</f>
        <v>168.43</v>
      </c>
      <c r="I3530" s="18" t="n">
        <f aca="false">Total!I3530</f>
        <v>26.38</v>
      </c>
      <c r="J3530" s="18" t="n">
        <f aca="false">IF($V3530="","",INDEX('Stock Exchange'!F$5:F$2450,$V3530))</f>
        <v>4085.29</v>
      </c>
      <c r="K3530" s="18" t="n">
        <f aca="false">IF($V3530="","",INDEX('Stock Exchange'!G$5:G$2450,$V3530))</f>
        <v>3869.82</v>
      </c>
      <c r="L3530" s="18" t="n">
        <f aca="false">IF($V3530="","",INDEX('Stock Exchange'!H$5:H$2450,$V3530))</f>
        <v>215.47</v>
      </c>
      <c r="M3530" s="18" t="n">
        <f aca="false">IF($V3530="","",INDEX('Stock Exchange'!I$5:I$2450,$V3530))</f>
        <v>33.75</v>
      </c>
      <c r="N3530" s="18" t="n">
        <f aca="false">IF($W3530="","",INDEX(Primary!F$5:F$2450,$W3530))</f>
        <v>0.09</v>
      </c>
      <c r="O3530" s="18" t="n">
        <f aca="false">IF($W3530="","",INDEX(Primary!G$5:G$2450,$W3530))</f>
        <v>47.13</v>
      </c>
      <c r="P3530" s="18" t="n">
        <f aca="false">IF($W3530="","",INDEX(Primary!H$5:H$2450,$W3530))</f>
        <v>-47.04</v>
      </c>
      <c r="Q3530" s="18" t="n">
        <f aca="false">IF($W3530="","",INDEX(Primary!I$5:I$2450,$W3530))</f>
        <v>-7.37</v>
      </c>
      <c r="R3530" s="19" t="n">
        <f aca="false">IF($E3530="Yes",L3530+P3530,"")</f>
        <v>168.43</v>
      </c>
      <c r="S3530" s="19" t="n">
        <f aca="false">IF($E3530="Yes",H3530-R3530,"")</f>
        <v>0</v>
      </c>
      <c r="T3530" s="6" t="str">
        <f aca="false">IF($E3530="Yes",IF(ROUND(ABS(S3530),2)&lt;=$T$2,"OK","CHECK"),"n/a")</f>
        <v>OK</v>
      </c>
      <c r="U3530" s="20" t="n">
        <f aca="false">Total!J3530</f>
        <v>63.845</v>
      </c>
      <c r="V3530" s="17" t="n">
        <f aca="false">IFERROR(MATCH($A3530,'Stock Exchange'!$A$5:$A$2450,0),"")</f>
        <v>1312</v>
      </c>
      <c r="W3530" s="17" t="n">
        <f aca="false">IFERROR(MATCH($A3530,Primary!$A$5:$A$2450,0),"")</f>
        <v>1312</v>
      </c>
    </row>
    <row r="3531" customFormat="false" ht="15" hidden="false" customHeight="false" outlineLevel="0" collapsed="false">
      <c r="A3531" s="16" t="n">
        <f aca="false">Total!A3531</f>
        <v>42152</v>
      </c>
      <c r="B3531" s="17" t="n">
        <f aca="false">YEAR(A3531)</f>
        <v>2015</v>
      </c>
      <c r="C3531" s="17" t="n">
        <f aca="false">MONTH(A3531)</f>
        <v>5</v>
      </c>
      <c r="D3531" s="6" t="str">
        <f aca="false">IF(MONTH(A3531)&gt;=4,"FY "&amp;YEAR(A3531)&amp;"-"&amp;RIGHT(YEAR(A3531)+1,2),"FY "&amp;(YEAR(A3531)-1)&amp;"-"&amp;RIGHT(YEAR(A3531),2))</f>
        <v>FY 2015-16</v>
      </c>
      <c r="E3531" s="6" t="str">
        <f aca="false">IF(AND(V3531&lt;&gt;"",W3531&lt;&gt;""),"Yes","No")</f>
        <v>Yes</v>
      </c>
      <c r="F3531" s="18" t="n">
        <f aca="false">Total!F3531</f>
        <v>5449.04</v>
      </c>
      <c r="G3531" s="18" t="n">
        <f aca="false">Total!G3531</f>
        <v>5968.82</v>
      </c>
      <c r="H3531" s="18" t="n">
        <f aca="false">Total!H3531</f>
        <v>-519.78</v>
      </c>
      <c r="I3531" s="18" t="n">
        <f aca="false">Total!I3531</f>
        <v>-81.28</v>
      </c>
      <c r="J3531" s="18" t="n">
        <f aca="false">IF($V3531="","",INDEX('Stock Exchange'!F$5:F$2450,$V3531))</f>
        <v>5103.04</v>
      </c>
      <c r="K3531" s="18" t="n">
        <f aca="false">IF($V3531="","",INDEX('Stock Exchange'!G$5:G$2450,$V3531))</f>
        <v>5966.99</v>
      </c>
      <c r="L3531" s="18" t="n">
        <f aca="false">IF($V3531="","",INDEX('Stock Exchange'!H$5:H$2450,$V3531))</f>
        <v>-863.95</v>
      </c>
      <c r="M3531" s="18" t="n">
        <f aca="false">IF($V3531="","",INDEX('Stock Exchange'!I$5:I$2450,$V3531))</f>
        <v>-135.1</v>
      </c>
      <c r="N3531" s="18" t="n">
        <f aca="false">IF($W3531="","",INDEX(Primary!F$5:F$2450,$W3531))</f>
        <v>346</v>
      </c>
      <c r="O3531" s="18" t="n">
        <f aca="false">IF($W3531="","",INDEX(Primary!G$5:G$2450,$W3531))</f>
        <v>1.83</v>
      </c>
      <c r="P3531" s="18" t="n">
        <f aca="false">IF($W3531="","",INDEX(Primary!H$5:H$2450,$W3531))</f>
        <v>344.17</v>
      </c>
      <c r="Q3531" s="18" t="n">
        <f aca="false">IF($W3531="","",INDEX(Primary!I$5:I$2450,$W3531))</f>
        <v>53.82</v>
      </c>
      <c r="R3531" s="19" t="n">
        <f aca="false">IF($E3531="Yes",L3531+P3531,"")</f>
        <v>-519.78</v>
      </c>
      <c r="S3531" s="19" t="n">
        <f aca="false">IF($E3531="Yes",H3531-R3531,"")</f>
        <v>0</v>
      </c>
      <c r="T3531" s="6" t="str">
        <f aca="false">IF($E3531="Yes",IF(ROUND(ABS(S3531),2)&lt;=$T$2,"OK","CHECK"),"n/a")</f>
        <v>OK</v>
      </c>
      <c r="U3531" s="20" t="n">
        <f aca="false">Total!J3531</f>
        <v>63.9475</v>
      </c>
      <c r="V3531" s="17" t="n">
        <f aca="false">IFERROR(MATCH($A3531,'Stock Exchange'!$A$5:$A$2450,0),"")</f>
        <v>1313</v>
      </c>
      <c r="W3531" s="17" t="n">
        <f aca="false">IFERROR(MATCH($A3531,Primary!$A$5:$A$2450,0),"")</f>
        <v>1313</v>
      </c>
    </row>
    <row r="3532" customFormat="false" ht="15" hidden="false" customHeight="false" outlineLevel="0" collapsed="false">
      <c r="A3532" s="16" t="n">
        <f aca="false">Total!A3532</f>
        <v>42153</v>
      </c>
      <c r="B3532" s="17" t="n">
        <f aca="false">YEAR(A3532)</f>
        <v>2015</v>
      </c>
      <c r="C3532" s="17" t="n">
        <f aca="false">MONTH(A3532)</f>
        <v>5</v>
      </c>
      <c r="D3532" s="6" t="str">
        <f aca="false">IF(MONTH(A3532)&gt;=4,"FY "&amp;YEAR(A3532)&amp;"-"&amp;RIGHT(YEAR(A3532)+1,2),"FY "&amp;(YEAR(A3532)-1)&amp;"-"&amp;RIGHT(YEAR(A3532),2))</f>
        <v>FY 2015-16</v>
      </c>
      <c r="E3532" s="6" t="str">
        <f aca="false">IF(AND(V3532&lt;&gt;"",W3532&lt;&gt;""),"Yes","No")</f>
        <v>Yes</v>
      </c>
      <c r="F3532" s="18" t="n">
        <f aca="false">Total!F3532</f>
        <v>7790.98</v>
      </c>
      <c r="G3532" s="18" t="n">
        <f aca="false">Total!G3532</f>
        <v>7620.66</v>
      </c>
      <c r="H3532" s="18" t="n">
        <f aca="false">Total!H3532</f>
        <v>170.32</v>
      </c>
      <c r="I3532" s="18" t="n">
        <f aca="false">Total!I3532</f>
        <v>26.65</v>
      </c>
      <c r="J3532" s="18" t="n">
        <f aca="false">IF($V3532="","",INDEX('Stock Exchange'!F$5:F$2450,$V3532))</f>
        <v>6844.03</v>
      </c>
      <c r="K3532" s="18" t="n">
        <f aca="false">IF($V3532="","",INDEX('Stock Exchange'!G$5:G$2450,$V3532))</f>
        <v>7602.39</v>
      </c>
      <c r="L3532" s="18" t="n">
        <f aca="false">IF($V3532="","",INDEX('Stock Exchange'!H$5:H$2450,$V3532))</f>
        <v>-758.36</v>
      </c>
      <c r="M3532" s="18" t="n">
        <f aca="false">IF($V3532="","",INDEX('Stock Exchange'!I$5:I$2450,$V3532))</f>
        <v>-118.68</v>
      </c>
      <c r="N3532" s="18" t="n">
        <f aca="false">IF($W3532="","",INDEX(Primary!F$5:F$2450,$W3532))</f>
        <v>946.95</v>
      </c>
      <c r="O3532" s="18" t="n">
        <f aca="false">IF($W3532="","",INDEX(Primary!G$5:G$2450,$W3532))</f>
        <v>18.27</v>
      </c>
      <c r="P3532" s="18" t="n">
        <f aca="false">IF($W3532="","",INDEX(Primary!H$5:H$2450,$W3532))</f>
        <v>928.68</v>
      </c>
      <c r="Q3532" s="18" t="n">
        <f aca="false">IF($W3532="","",INDEX(Primary!I$5:I$2450,$W3532))</f>
        <v>145.33</v>
      </c>
      <c r="R3532" s="19" t="n">
        <f aca="false">IF($E3532="Yes",L3532+P3532,"")</f>
        <v>170.32</v>
      </c>
      <c r="S3532" s="19" t="n">
        <f aca="false">IF($E3532="Yes",H3532-R3532,"")</f>
        <v>0</v>
      </c>
      <c r="T3532" s="6" t="str">
        <f aca="false">IF($E3532="Yes",IF(ROUND(ABS(S3532),2)&lt;=$T$2,"OK","CHECK"),"n/a")</f>
        <v>OK</v>
      </c>
      <c r="U3532" s="20" t="n">
        <f aca="false">Total!J3532</f>
        <v>63.901</v>
      </c>
      <c r="V3532" s="17" t="n">
        <f aca="false">IFERROR(MATCH($A3532,'Stock Exchange'!$A$5:$A$2450,0),"")</f>
        <v>1314</v>
      </c>
      <c r="W3532" s="17" t="n">
        <f aca="false">IFERROR(MATCH($A3532,Primary!$A$5:$A$2450,0),"")</f>
        <v>1314</v>
      </c>
    </row>
    <row r="3533" customFormat="false" ht="15" hidden="false" customHeight="false" outlineLevel="0" collapsed="false">
      <c r="A3533" s="16" t="n">
        <f aca="false">Total!A3533</f>
        <v>42156</v>
      </c>
      <c r="B3533" s="17" t="n">
        <f aca="false">YEAR(A3533)</f>
        <v>2015</v>
      </c>
      <c r="C3533" s="17" t="n">
        <f aca="false">MONTH(A3533)</f>
        <v>6</v>
      </c>
      <c r="D3533" s="6" t="str">
        <f aca="false">IF(MONTH(A3533)&gt;=4,"FY "&amp;YEAR(A3533)&amp;"-"&amp;RIGHT(YEAR(A3533)+1,2),"FY "&amp;(YEAR(A3533)-1)&amp;"-"&amp;RIGHT(YEAR(A3533),2))</f>
        <v>FY 2015-16</v>
      </c>
      <c r="E3533" s="6" t="str">
        <f aca="false">IF(AND(V3533&lt;&gt;"",W3533&lt;&gt;""),"Yes","No")</f>
        <v>Yes</v>
      </c>
      <c r="F3533" s="18" t="n">
        <f aca="false">Total!F3533</f>
        <v>24690.79</v>
      </c>
      <c r="G3533" s="18" t="n">
        <f aca="false">Total!G3533</f>
        <v>22382.28</v>
      </c>
      <c r="H3533" s="18" t="n">
        <f aca="false">Total!H3533</f>
        <v>2308.51</v>
      </c>
      <c r="I3533" s="18" t="n">
        <f aca="false">Total!I3533</f>
        <v>362.06</v>
      </c>
      <c r="J3533" s="18" t="n">
        <f aca="false">IF($V3533="","",INDEX('Stock Exchange'!F$5:F$2450,$V3533))</f>
        <v>24655.41</v>
      </c>
      <c r="K3533" s="18" t="n">
        <f aca="false">IF($V3533="","",INDEX('Stock Exchange'!G$5:G$2450,$V3533))</f>
        <v>22382.28</v>
      </c>
      <c r="L3533" s="18" t="n">
        <f aca="false">IF($V3533="","",INDEX('Stock Exchange'!H$5:H$2450,$V3533))</f>
        <v>2273.13</v>
      </c>
      <c r="M3533" s="18" t="n">
        <f aca="false">IF($V3533="","",INDEX('Stock Exchange'!I$5:I$2450,$V3533))</f>
        <v>356.51</v>
      </c>
      <c r="N3533" s="18" t="n">
        <f aca="false">IF($W3533="","",INDEX(Primary!F$5:F$2450,$W3533))</f>
        <v>35.38</v>
      </c>
      <c r="O3533" s="18" t="n">
        <f aca="false">IF($W3533="","",INDEX(Primary!G$5:G$2450,$W3533))</f>
        <v>0</v>
      </c>
      <c r="P3533" s="18" t="n">
        <f aca="false">IF($W3533="","",INDEX(Primary!H$5:H$2450,$W3533))</f>
        <v>35.38</v>
      </c>
      <c r="Q3533" s="18" t="n">
        <f aca="false">IF($W3533="","",INDEX(Primary!I$5:I$2450,$W3533))</f>
        <v>5.55</v>
      </c>
      <c r="R3533" s="19" t="n">
        <f aca="false">IF($E3533="Yes",L3533+P3533,"")</f>
        <v>2308.51</v>
      </c>
      <c r="S3533" s="19" t="n">
        <f aca="false">IF($E3533="Yes",H3533-R3533,"")</f>
        <v>0</v>
      </c>
      <c r="T3533" s="6" t="str">
        <f aca="false">IF($E3533="Yes",IF(ROUND(ABS(S3533),2)&lt;=$T$2,"OK","CHECK"),"n/a")</f>
        <v>OK</v>
      </c>
      <c r="U3533" s="20" t="n">
        <f aca="false">Total!J3533</f>
        <v>63.7615</v>
      </c>
      <c r="V3533" s="17" t="n">
        <f aca="false">IFERROR(MATCH($A3533,'Stock Exchange'!$A$5:$A$2450,0),"")</f>
        <v>1315</v>
      </c>
      <c r="W3533" s="17" t="n">
        <f aca="false">IFERROR(MATCH($A3533,Primary!$A$5:$A$2450,0),"")</f>
        <v>1315</v>
      </c>
    </row>
    <row r="3534" customFormat="false" ht="15" hidden="false" customHeight="false" outlineLevel="0" collapsed="false">
      <c r="A3534" s="16" t="n">
        <f aca="false">Total!A3534</f>
        <v>42157</v>
      </c>
      <c r="B3534" s="17" t="n">
        <f aca="false">YEAR(A3534)</f>
        <v>2015</v>
      </c>
      <c r="C3534" s="17" t="n">
        <f aca="false">MONTH(A3534)</f>
        <v>6</v>
      </c>
      <c r="D3534" s="6" t="str">
        <f aca="false">IF(MONTH(A3534)&gt;=4,"FY "&amp;YEAR(A3534)&amp;"-"&amp;RIGHT(YEAR(A3534)+1,2),"FY "&amp;(YEAR(A3534)-1)&amp;"-"&amp;RIGHT(YEAR(A3534),2))</f>
        <v>FY 2015-16</v>
      </c>
      <c r="E3534" s="6" t="str">
        <f aca="false">IF(AND(V3534&lt;&gt;"",W3534&lt;&gt;""),"Yes","No")</f>
        <v>Yes</v>
      </c>
      <c r="F3534" s="18" t="n">
        <f aca="false">Total!F3534</f>
        <v>4075.52</v>
      </c>
      <c r="G3534" s="18" t="n">
        <f aca="false">Total!G3534</f>
        <v>3940.51</v>
      </c>
      <c r="H3534" s="18" t="n">
        <f aca="false">Total!H3534</f>
        <v>135.01</v>
      </c>
      <c r="I3534" s="18" t="n">
        <f aca="false">Total!I3534</f>
        <v>21.23</v>
      </c>
      <c r="J3534" s="18" t="n">
        <f aca="false">IF($V3534="","",INDEX('Stock Exchange'!F$5:F$2450,$V3534))</f>
        <v>4075.52</v>
      </c>
      <c r="K3534" s="18" t="n">
        <f aca="false">IF($V3534="","",INDEX('Stock Exchange'!G$5:G$2450,$V3534))</f>
        <v>3937.69</v>
      </c>
      <c r="L3534" s="18" t="n">
        <f aca="false">IF($V3534="","",INDEX('Stock Exchange'!H$5:H$2450,$V3534))</f>
        <v>137.83</v>
      </c>
      <c r="M3534" s="18" t="n">
        <f aca="false">IF($V3534="","",INDEX('Stock Exchange'!I$5:I$2450,$V3534))</f>
        <v>21.67</v>
      </c>
      <c r="N3534" s="18" t="n">
        <f aca="false">IF($W3534="","",INDEX(Primary!F$5:F$2450,$W3534))</f>
        <v>0</v>
      </c>
      <c r="O3534" s="18" t="n">
        <f aca="false">IF($W3534="","",INDEX(Primary!G$5:G$2450,$W3534))</f>
        <v>2.82</v>
      </c>
      <c r="P3534" s="18" t="n">
        <f aca="false">IF($W3534="","",INDEX(Primary!H$5:H$2450,$W3534))</f>
        <v>-2.82</v>
      </c>
      <c r="Q3534" s="18" t="n">
        <f aca="false">IF($W3534="","",INDEX(Primary!I$5:I$2450,$W3534))</f>
        <v>-0.44</v>
      </c>
      <c r="R3534" s="19" t="n">
        <f aca="false">IF($E3534="Yes",L3534+P3534,"")</f>
        <v>135.01</v>
      </c>
      <c r="S3534" s="19" t="n">
        <f aca="false">IF($E3534="Yes",H3534-R3534,"")</f>
        <v>0</v>
      </c>
      <c r="T3534" s="6" t="str">
        <f aca="false">IF($E3534="Yes",IF(ROUND(ABS(S3534),2)&lt;=$T$2,"OK","CHECK"),"n/a")</f>
        <v>OK</v>
      </c>
      <c r="U3534" s="20" t="n">
        <f aca="false">Total!J3534</f>
        <v>63.6083</v>
      </c>
      <c r="V3534" s="17" t="n">
        <f aca="false">IFERROR(MATCH($A3534,'Stock Exchange'!$A$5:$A$2450,0),"")</f>
        <v>1316</v>
      </c>
      <c r="W3534" s="17" t="n">
        <f aca="false">IFERROR(MATCH($A3534,Primary!$A$5:$A$2450,0),"")</f>
        <v>1316</v>
      </c>
    </row>
    <row r="3535" customFormat="false" ht="15" hidden="false" customHeight="false" outlineLevel="0" collapsed="false">
      <c r="A3535" s="16" t="n">
        <f aca="false">Total!A3535</f>
        <v>42158</v>
      </c>
      <c r="B3535" s="17" t="n">
        <f aca="false">YEAR(A3535)</f>
        <v>2015</v>
      </c>
      <c r="C3535" s="17" t="n">
        <f aca="false">MONTH(A3535)</f>
        <v>6</v>
      </c>
      <c r="D3535" s="6" t="str">
        <f aca="false">IF(MONTH(A3535)&gt;=4,"FY "&amp;YEAR(A3535)&amp;"-"&amp;RIGHT(YEAR(A3535)+1,2),"FY "&amp;(YEAR(A3535)-1)&amp;"-"&amp;RIGHT(YEAR(A3535),2))</f>
        <v>FY 2015-16</v>
      </c>
      <c r="E3535" s="6" t="str">
        <f aca="false">IF(AND(V3535&lt;&gt;"",W3535&lt;&gt;""),"Yes","No")</f>
        <v>Yes</v>
      </c>
      <c r="F3535" s="18" t="n">
        <f aca="false">Total!F3535</f>
        <v>4254.99</v>
      </c>
      <c r="G3535" s="18" t="n">
        <f aca="false">Total!G3535</f>
        <v>4927.99</v>
      </c>
      <c r="H3535" s="18" t="n">
        <f aca="false">Total!H3535</f>
        <v>-673</v>
      </c>
      <c r="I3535" s="18" t="n">
        <f aca="false">Total!I3535</f>
        <v>-105.43</v>
      </c>
      <c r="J3535" s="18" t="n">
        <f aca="false">IF($V3535="","",INDEX('Stock Exchange'!F$5:F$2450,$V3535))</f>
        <v>4254.99</v>
      </c>
      <c r="K3535" s="18" t="n">
        <f aca="false">IF($V3535="","",INDEX('Stock Exchange'!G$5:G$2450,$V3535))</f>
        <v>4927.99</v>
      </c>
      <c r="L3535" s="18" t="n">
        <f aca="false">IF($V3535="","",INDEX('Stock Exchange'!H$5:H$2450,$V3535))</f>
        <v>-673</v>
      </c>
      <c r="M3535" s="18" t="n">
        <f aca="false">IF($V3535="","",INDEX('Stock Exchange'!I$5:I$2450,$V3535))</f>
        <v>-105.43</v>
      </c>
      <c r="N3535" s="18" t="n">
        <f aca="false">IF($W3535="","",INDEX(Primary!F$5:F$2450,$W3535))</f>
        <v>0</v>
      </c>
      <c r="O3535" s="18" t="n">
        <f aca="false">IF($W3535="","",INDEX(Primary!G$5:G$2450,$W3535))</f>
        <v>0</v>
      </c>
      <c r="P3535" s="18" t="n">
        <f aca="false">IF($W3535="","",INDEX(Primary!H$5:H$2450,$W3535))</f>
        <v>0</v>
      </c>
      <c r="Q3535" s="18" t="n">
        <f aca="false">IF($W3535="","",INDEX(Primary!I$5:I$2450,$W3535))</f>
        <v>0</v>
      </c>
      <c r="R3535" s="19" t="n">
        <f aca="false">IF($E3535="Yes",L3535+P3535,"")</f>
        <v>-673</v>
      </c>
      <c r="S3535" s="19" t="n">
        <f aca="false">IF($E3535="Yes",H3535-R3535,"")</f>
        <v>0</v>
      </c>
      <c r="T3535" s="6" t="str">
        <f aca="false">IF($E3535="Yes",IF(ROUND(ABS(S3535),2)&lt;=$T$2,"OK","CHECK"),"n/a")</f>
        <v>OK</v>
      </c>
      <c r="U3535" s="20" t="n">
        <f aca="false">Total!J3535</f>
        <v>63.833</v>
      </c>
      <c r="V3535" s="17" t="n">
        <f aca="false">IFERROR(MATCH($A3535,'Stock Exchange'!$A$5:$A$2450,0),"")</f>
        <v>1317</v>
      </c>
      <c r="W3535" s="17" t="n">
        <f aca="false">IFERROR(MATCH($A3535,Primary!$A$5:$A$2450,0),"")</f>
        <v>1317</v>
      </c>
    </row>
    <row r="3536" customFormat="false" ht="15" hidden="false" customHeight="false" outlineLevel="0" collapsed="false">
      <c r="A3536" s="16" t="n">
        <f aca="false">Total!A3536</f>
        <v>42159</v>
      </c>
      <c r="B3536" s="17" t="n">
        <f aca="false">YEAR(A3536)</f>
        <v>2015</v>
      </c>
      <c r="C3536" s="17" t="n">
        <f aca="false">MONTH(A3536)</f>
        <v>6</v>
      </c>
      <c r="D3536" s="6" t="str">
        <f aca="false">IF(MONTH(A3536)&gt;=4,"FY "&amp;YEAR(A3536)&amp;"-"&amp;RIGHT(YEAR(A3536)+1,2),"FY "&amp;(YEAR(A3536)-1)&amp;"-"&amp;RIGHT(YEAR(A3536),2))</f>
        <v>FY 2015-16</v>
      </c>
      <c r="E3536" s="6" t="str">
        <f aca="false">IF(AND(V3536&lt;&gt;"",W3536&lt;&gt;""),"Yes","No")</f>
        <v>Yes</v>
      </c>
      <c r="F3536" s="18" t="n">
        <f aca="false">Total!F3536</f>
        <v>4877.9</v>
      </c>
      <c r="G3536" s="18" t="n">
        <f aca="false">Total!G3536</f>
        <v>5595.15</v>
      </c>
      <c r="H3536" s="18" t="n">
        <f aca="false">Total!H3536</f>
        <v>-717.25</v>
      </c>
      <c r="I3536" s="18" t="n">
        <f aca="false">Total!I3536</f>
        <v>-112.34</v>
      </c>
      <c r="J3536" s="18" t="n">
        <f aca="false">IF($V3536="","",INDEX('Stock Exchange'!F$5:F$2450,$V3536))</f>
        <v>4877.9</v>
      </c>
      <c r="K3536" s="18" t="n">
        <f aca="false">IF($V3536="","",INDEX('Stock Exchange'!G$5:G$2450,$V3536))</f>
        <v>5595.1</v>
      </c>
      <c r="L3536" s="18" t="n">
        <f aca="false">IF($V3536="","",INDEX('Stock Exchange'!H$5:H$2450,$V3536))</f>
        <v>-717.2</v>
      </c>
      <c r="M3536" s="18" t="n">
        <f aca="false">IF($V3536="","",INDEX('Stock Exchange'!I$5:I$2450,$V3536))</f>
        <v>-112.33</v>
      </c>
      <c r="N3536" s="18" t="n">
        <f aca="false">IF($W3536="","",INDEX(Primary!F$5:F$2450,$W3536))</f>
        <v>0</v>
      </c>
      <c r="O3536" s="18" t="n">
        <f aca="false">IF($W3536="","",INDEX(Primary!G$5:G$2450,$W3536))</f>
        <v>0.05</v>
      </c>
      <c r="P3536" s="18" t="n">
        <f aca="false">IF($W3536="","",INDEX(Primary!H$5:H$2450,$W3536))</f>
        <v>-0.05</v>
      </c>
      <c r="Q3536" s="18" t="n">
        <f aca="false">IF($W3536="","",INDEX(Primary!I$5:I$2450,$W3536))</f>
        <v>-0.01</v>
      </c>
      <c r="R3536" s="19" t="n">
        <f aca="false">IF($E3536="Yes",L3536+P3536,"")</f>
        <v>-717.25</v>
      </c>
      <c r="S3536" s="19" t="n">
        <f aca="false">IF($E3536="Yes",H3536-R3536,"")</f>
        <v>0</v>
      </c>
      <c r="T3536" s="6" t="str">
        <f aca="false">IF($E3536="Yes",IF(ROUND(ABS(S3536),2)&lt;=$T$2,"OK","CHECK"),"n/a")</f>
        <v>OK</v>
      </c>
      <c r="U3536" s="20" t="n">
        <f aca="false">Total!J3536</f>
        <v>63.8515</v>
      </c>
      <c r="V3536" s="17" t="n">
        <f aca="false">IFERROR(MATCH($A3536,'Stock Exchange'!$A$5:$A$2450,0),"")</f>
        <v>1318</v>
      </c>
      <c r="W3536" s="17" t="n">
        <f aca="false">IFERROR(MATCH($A3536,Primary!$A$5:$A$2450,0),"")</f>
        <v>1318</v>
      </c>
    </row>
    <row r="3537" customFormat="false" ht="15" hidden="false" customHeight="false" outlineLevel="0" collapsed="false">
      <c r="A3537" s="16" t="n">
        <f aca="false">Total!A3537</f>
        <v>42160</v>
      </c>
      <c r="B3537" s="17" t="n">
        <f aca="false">YEAR(A3537)</f>
        <v>2015</v>
      </c>
      <c r="C3537" s="17" t="n">
        <f aca="false">MONTH(A3537)</f>
        <v>6</v>
      </c>
      <c r="D3537" s="6" t="str">
        <f aca="false">IF(MONTH(A3537)&gt;=4,"FY "&amp;YEAR(A3537)&amp;"-"&amp;RIGHT(YEAR(A3537)+1,2),"FY "&amp;(YEAR(A3537)-1)&amp;"-"&amp;RIGHT(YEAR(A3537),2))</f>
        <v>FY 2015-16</v>
      </c>
      <c r="E3537" s="6" t="str">
        <f aca="false">IF(AND(V3537&lt;&gt;"",W3537&lt;&gt;""),"Yes","No")</f>
        <v>Yes</v>
      </c>
      <c r="F3537" s="18" t="n">
        <f aca="false">Total!F3537</f>
        <v>5043.47</v>
      </c>
      <c r="G3537" s="18" t="n">
        <f aca="false">Total!G3537</f>
        <v>4440.96</v>
      </c>
      <c r="H3537" s="18" t="n">
        <f aca="false">Total!H3537</f>
        <v>602.51</v>
      </c>
      <c r="I3537" s="18" t="n">
        <f aca="false">Total!I3537</f>
        <v>93.88</v>
      </c>
      <c r="J3537" s="18" t="n">
        <f aca="false">IF($V3537="","",INDEX('Stock Exchange'!F$5:F$2450,$V3537))</f>
        <v>4976.32</v>
      </c>
      <c r="K3537" s="18" t="n">
        <f aca="false">IF($V3537="","",INDEX('Stock Exchange'!G$5:G$2450,$V3537))</f>
        <v>4437.88</v>
      </c>
      <c r="L3537" s="18" t="n">
        <f aca="false">IF($V3537="","",INDEX('Stock Exchange'!H$5:H$2450,$V3537))</f>
        <v>538.44</v>
      </c>
      <c r="M3537" s="18" t="n">
        <f aca="false">IF($V3537="","",INDEX('Stock Exchange'!I$5:I$2450,$V3537))</f>
        <v>83.9</v>
      </c>
      <c r="N3537" s="18" t="n">
        <f aca="false">IF($W3537="","",INDEX(Primary!F$5:F$2450,$W3537))</f>
        <v>67.15</v>
      </c>
      <c r="O3537" s="18" t="n">
        <f aca="false">IF($W3537="","",INDEX(Primary!G$5:G$2450,$W3537))</f>
        <v>3.08</v>
      </c>
      <c r="P3537" s="18" t="n">
        <f aca="false">IF($W3537="","",INDEX(Primary!H$5:H$2450,$W3537))</f>
        <v>64.07</v>
      </c>
      <c r="Q3537" s="18" t="n">
        <f aca="false">IF($W3537="","",INDEX(Primary!I$5:I$2450,$W3537))</f>
        <v>9.98</v>
      </c>
      <c r="R3537" s="19" t="n">
        <f aca="false">IF($E3537="Yes",L3537+P3537,"")</f>
        <v>602.51</v>
      </c>
      <c r="S3537" s="19" t="n">
        <f aca="false">IF($E3537="Yes",H3537-R3537,"")</f>
        <v>0</v>
      </c>
      <c r="T3537" s="6" t="str">
        <f aca="false">IF($E3537="Yes",IF(ROUND(ABS(S3537),2)&lt;=$T$2,"OK","CHECK"),"n/a")</f>
        <v>OK</v>
      </c>
      <c r="U3537" s="20" t="n">
        <f aca="false">Total!J3537</f>
        <v>64.1775</v>
      </c>
      <c r="V3537" s="17" t="n">
        <f aca="false">IFERROR(MATCH($A3537,'Stock Exchange'!$A$5:$A$2450,0),"")</f>
        <v>1319</v>
      </c>
      <c r="W3537" s="17" t="n">
        <f aca="false">IFERROR(MATCH($A3537,Primary!$A$5:$A$2450,0),"")</f>
        <v>1319</v>
      </c>
    </row>
    <row r="3538" customFormat="false" ht="15" hidden="false" customHeight="false" outlineLevel="0" collapsed="false">
      <c r="A3538" s="16" t="n">
        <f aca="false">Total!A3538</f>
        <v>42163</v>
      </c>
      <c r="B3538" s="17" t="n">
        <f aca="false">YEAR(A3538)</f>
        <v>2015</v>
      </c>
      <c r="C3538" s="17" t="n">
        <f aca="false">MONTH(A3538)</f>
        <v>6</v>
      </c>
      <c r="D3538" s="6" t="str">
        <f aca="false">IF(MONTH(A3538)&gt;=4,"FY "&amp;YEAR(A3538)&amp;"-"&amp;RIGHT(YEAR(A3538)+1,2),"FY "&amp;(YEAR(A3538)-1)&amp;"-"&amp;RIGHT(YEAR(A3538),2))</f>
        <v>FY 2015-16</v>
      </c>
      <c r="E3538" s="6" t="str">
        <f aca="false">IF(AND(V3538&lt;&gt;"",W3538&lt;&gt;""),"Yes","No")</f>
        <v>Yes</v>
      </c>
      <c r="F3538" s="18" t="n">
        <f aca="false">Total!F3538</f>
        <v>3693.96</v>
      </c>
      <c r="G3538" s="18" t="n">
        <f aca="false">Total!G3538</f>
        <v>4173.09</v>
      </c>
      <c r="H3538" s="18" t="n">
        <f aca="false">Total!H3538</f>
        <v>-479.13</v>
      </c>
      <c r="I3538" s="18" t="n">
        <f aca="false">Total!I3538</f>
        <v>-74.99</v>
      </c>
      <c r="J3538" s="18" t="n">
        <f aca="false">IF($V3538="","",INDEX('Stock Exchange'!F$5:F$2450,$V3538))</f>
        <v>3693.96</v>
      </c>
      <c r="K3538" s="18" t="n">
        <f aca="false">IF($V3538="","",INDEX('Stock Exchange'!G$5:G$2450,$V3538))</f>
        <v>4173.09</v>
      </c>
      <c r="L3538" s="18" t="n">
        <f aca="false">IF($V3538="","",INDEX('Stock Exchange'!H$5:H$2450,$V3538))</f>
        <v>-479.13</v>
      </c>
      <c r="M3538" s="18" t="n">
        <f aca="false">IF($V3538="","",INDEX('Stock Exchange'!I$5:I$2450,$V3538))</f>
        <v>-74.99</v>
      </c>
      <c r="N3538" s="18" t="n">
        <f aca="false">IF($W3538="","",INDEX(Primary!F$5:F$2450,$W3538))</f>
        <v>0</v>
      </c>
      <c r="O3538" s="18" t="n">
        <f aca="false">IF($W3538="","",INDEX(Primary!G$5:G$2450,$W3538))</f>
        <v>0</v>
      </c>
      <c r="P3538" s="18" t="n">
        <f aca="false">IF($W3538="","",INDEX(Primary!H$5:H$2450,$W3538))</f>
        <v>0</v>
      </c>
      <c r="Q3538" s="18" t="n">
        <f aca="false">IF($W3538="","",INDEX(Primary!I$5:I$2450,$W3538))</f>
        <v>0</v>
      </c>
      <c r="R3538" s="19" t="n">
        <f aca="false">IF($E3538="Yes",L3538+P3538,"")</f>
        <v>-479.13</v>
      </c>
      <c r="S3538" s="19" t="n">
        <f aca="false">IF($E3538="Yes",H3538-R3538,"")</f>
        <v>0</v>
      </c>
      <c r="T3538" s="6" t="str">
        <f aca="false">IF($E3538="Yes",IF(ROUND(ABS(S3538),2)&lt;=$T$2,"OK","CHECK"),"n/a")</f>
        <v>OK</v>
      </c>
      <c r="U3538" s="20" t="n">
        <f aca="false">Total!J3538</f>
        <v>63.8955</v>
      </c>
      <c r="V3538" s="17" t="n">
        <f aca="false">IFERROR(MATCH($A3538,'Stock Exchange'!$A$5:$A$2450,0),"")</f>
        <v>1320</v>
      </c>
      <c r="W3538" s="17" t="n">
        <f aca="false">IFERROR(MATCH($A3538,Primary!$A$5:$A$2450,0),"")</f>
        <v>1320</v>
      </c>
    </row>
    <row r="3539" customFormat="false" ht="15" hidden="false" customHeight="false" outlineLevel="0" collapsed="false">
      <c r="A3539" s="16" t="n">
        <f aca="false">Total!A3539</f>
        <v>42164</v>
      </c>
      <c r="B3539" s="17" t="n">
        <f aca="false">YEAR(A3539)</f>
        <v>2015</v>
      </c>
      <c r="C3539" s="17" t="n">
        <f aca="false">MONTH(A3539)</f>
        <v>6</v>
      </c>
      <c r="D3539" s="6" t="str">
        <f aca="false">IF(MONTH(A3539)&gt;=4,"FY "&amp;YEAR(A3539)&amp;"-"&amp;RIGHT(YEAR(A3539)+1,2),"FY "&amp;(YEAR(A3539)-1)&amp;"-"&amp;RIGHT(YEAR(A3539),2))</f>
        <v>FY 2015-16</v>
      </c>
      <c r="E3539" s="6" t="str">
        <f aca="false">IF(AND(V3539&lt;&gt;"",W3539&lt;&gt;""),"Yes","No")</f>
        <v>Yes</v>
      </c>
      <c r="F3539" s="18" t="n">
        <f aca="false">Total!F3539</f>
        <v>2938.25</v>
      </c>
      <c r="G3539" s="18" t="n">
        <f aca="false">Total!G3539</f>
        <v>3674.1</v>
      </c>
      <c r="H3539" s="18" t="n">
        <f aca="false">Total!H3539</f>
        <v>-735.85</v>
      </c>
      <c r="I3539" s="18" t="n">
        <f aca="false">Total!I3539</f>
        <v>-114.78</v>
      </c>
      <c r="J3539" s="18" t="n">
        <f aca="false">IF($V3539="","",INDEX('Stock Exchange'!F$5:F$2450,$V3539))</f>
        <v>2928.76</v>
      </c>
      <c r="K3539" s="18" t="n">
        <f aca="false">IF($V3539="","",INDEX('Stock Exchange'!G$5:G$2450,$V3539))</f>
        <v>3674.09</v>
      </c>
      <c r="L3539" s="18" t="n">
        <f aca="false">IF($V3539="","",INDEX('Stock Exchange'!H$5:H$2450,$V3539))</f>
        <v>-745.33</v>
      </c>
      <c r="M3539" s="18" t="n">
        <f aca="false">IF($V3539="","",INDEX('Stock Exchange'!I$5:I$2450,$V3539))</f>
        <v>-116.26</v>
      </c>
      <c r="N3539" s="18" t="n">
        <f aca="false">IF($W3539="","",INDEX(Primary!F$5:F$2450,$W3539))</f>
        <v>9.49</v>
      </c>
      <c r="O3539" s="18" t="n">
        <f aca="false">IF($W3539="","",INDEX(Primary!G$5:G$2450,$W3539))</f>
        <v>0.01</v>
      </c>
      <c r="P3539" s="18" t="n">
        <f aca="false">IF($W3539="","",INDEX(Primary!H$5:H$2450,$W3539))</f>
        <v>9.48</v>
      </c>
      <c r="Q3539" s="18" t="n">
        <f aca="false">IF($W3539="","",INDEX(Primary!I$5:I$2450,$W3539))</f>
        <v>1.48</v>
      </c>
      <c r="R3539" s="19" t="n">
        <f aca="false">IF($E3539="Yes",L3539+P3539,"")</f>
        <v>-735.85</v>
      </c>
      <c r="S3539" s="19" t="n">
        <f aca="false">IF($E3539="Yes",H3539-R3539,"")</f>
        <v>0</v>
      </c>
      <c r="T3539" s="6" t="str">
        <f aca="false">IF($E3539="Yes",IF(ROUND(ABS(S3539),2)&lt;=$T$2,"OK","CHECK"),"n/a")</f>
        <v>OK</v>
      </c>
      <c r="U3539" s="20" t="n">
        <f aca="false">Total!J3539</f>
        <v>64.11</v>
      </c>
      <c r="V3539" s="17" t="n">
        <f aca="false">IFERROR(MATCH($A3539,'Stock Exchange'!$A$5:$A$2450,0),"")</f>
        <v>1321</v>
      </c>
      <c r="W3539" s="17" t="n">
        <f aca="false">IFERROR(MATCH($A3539,Primary!$A$5:$A$2450,0),"")</f>
        <v>1321</v>
      </c>
    </row>
    <row r="3540" customFormat="false" ht="15" hidden="false" customHeight="false" outlineLevel="0" collapsed="false">
      <c r="A3540" s="16" t="n">
        <f aca="false">Total!A3540</f>
        <v>42165</v>
      </c>
      <c r="B3540" s="17" t="n">
        <f aca="false">YEAR(A3540)</f>
        <v>2015</v>
      </c>
      <c r="C3540" s="17" t="n">
        <f aca="false">MONTH(A3540)</f>
        <v>6</v>
      </c>
      <c r="D3540" s="6" t="str">
        <f aca="false">IF(MONTH(A3540)&gt;=4,"FY "&amp;YEAR(A3540)&amp;"-"&amp;RIGHT(YEAR(A3540)+1,2),"FY "&amp;(YEAR(A3540)-1)&amp;"-"&amp;RIGHT(YEAR(A3540),2))</f>
        <v>FY 2015-16</v>
      </c>
      <c r="E3540" s="6" t="str">
        <f aca="false">IF(AND(V3540&lt;&gt;"",W3540&lt;&gt;""),"Yes","No")</f>
        <v>Yes</v>
      </c>
      <c r="F3540" s="18" t="n">
        <f aca="false">Total!F3540</f>
        <v>3146.11</v>
      </c>
      <c r="G3540" s="18" t="n">
        <f aca="false">Total!G3540</f>
        <v>3825.01</v>
      </c>
      <c r="H3540" s="18" t="n">
        <f aca="false">Total!H3540</f>
        <v>-678.9</v>
      </c>
      <c r="I3540" s="18" t="n">
        <f aca="false">Total!I3540</f>
        <v>-106.19</v>
      </c>
      <c r="J3540" s="18" t="n">
        <f aca="false">IF($V3540="","",INDEX('Stock Exchange'!F$5:F$2450,$V3540))</f>
        <v>3145.45</v>
      </c>
      <c r="K3540" s="18" t="n">
        <f aca="false">IF($V3540="","",INDEX('Stock Exchange'!G$5:G$2450,$V3540))</f>
        <v>3825.01</v>
      </c>
      <c r="L3540" s="18" t="n">
        <f aca="false">IF($V3540="","",INDEX('Stock Exchange'!H$5:H$2450,$V3540))</f>
        <v>-679.56</v>
      </c>
      <c r="M3540" s="18" t="n">
        <f aca="false">IF($V3540="","",INDEX('Stock Exchange'!I$5:I$2450,$V3540))</f>
        <v>-106.29</v>
      </c>
      <c r="N3540" s="18" t="n">
        <f aca="false">IF($W3540="","",INDEX(Primary!F$5:F$2450,$W3540))</f>
        <v>0.66</v>
      </c>
      <c r="O3540" s="18" t="n">
        <f aca="false">IF($W3540="","",INDEX(Primary!G$5:G$2450,$W3540))</f>
        <v>0</v>
      </c>
      <c r="P3540" s="18" t="n">
        <f aca="false">IF($W3540="","",INDEX(Primary!H$5:H$2450,$W3540))</f>
        <v>0.66</v>
      </c>
      <c r="Q3540" s="18" t="n">
        <f aca="false">IF($W3540="","",INDEX(Primary!I$5:I$2450,$W3540))</f>
        <v>0.1</v>
      </c>
      <c r="R3540" s="19" t="n">
        <f aca="false">IF($E3540="Yes",L3540+P3540,"")</f>
        <v>-678.9</v>
      </c>
      <c r="S3540" s="19" t="n">
        <f aca="false">IF($E3540="Yes",H3540-R3540,"")</f>
        <v>0</v>
      </c>
      <c r="T3540" s="6" t="str">
        <f aca="false">IF($E3540="Yes",IF(ROUND(ABS(S3540),2)&lt;=$T$2,"OK","CHECK"),"n/a")</f>
        <v>OK</v>
      </c>
      <c r="U3540" s="20" t="n">
        <f aca="false">Total!J3540</f>
        <v>63.936</v>
      </c>
      <c r="V3540" s="17" t="n">
        <f aca="false">IFERROR(MATCH($A3540,'Stock Exchange'!$A$5:$A$2450,0),"")</f>
        <v>1322</v>
      </c>
      <c r="W3540" s="17" t="n">
        <f aca="false">IFERROR(MATCH($A3540,Primary!$A$5:$A$2450,0),"")</f>
        <v>1322</v>
      </c>
    </row>
    <row r="3541" customFormat="false" ht="15" hidden="false" customHeight="false" outlineLevel="0" collapsed="false">
      <c r="A3541" s="16" t="n">
        <f aca="false">Total!A3541</f>
        <v>42166</v>
      </c>
      <c r="B3541" s="17" t="n">
        <f aca="false">YEAR(A3541)</f>
        <v>2015</v>
      </c>
      <c r="C3541" s="17" t="n">
        <f aca="false">MONTH(A3541)</f>
        <v>6</v>
      </c>
      <c r="D3541" s="6" t="str">
        <f aca="false">IF(MONTH(A3541)&gt;=4,"FY "&amp;YEAR(A3541)&amp;"-"&amp;RIGHT(YEAR(A3541)+1,2),"FY "&amp;(YEAR(A3541)-1)&amp;"-"&amp;RIGHT(YEAR(A3541),2))</f>
        <v>FY 2015-16</v>
      </c>
      <c r="E3541" s="6" t="str">
        <f aca="false">IF(AND(V3541&lt;&gt;"",W3541&lt;&gt;""),"Yes","No")</f>
        <v>Yes</v>
      </c>
      <c r="F3541" s="18" t="n">
        <f aca="false">Total!F3541</f>
        <v>3322.63</v>
      </c>
      <c r="G3541" s="18" t="n">
        <f aca="false">Total!G3541</f>
        <v>3810.23</v>
      </c>
      <c r="H3541" s="18" t="n">
        <f aca="false">Total!H3541</f>
        <v>-487.6</v>
      </c>
      <c r="I3541" s="18" t="n">
        <f aca="false">Total!I3541</f>
        <v>-76.32</v>
      </c>
      <c r="J3541" s="18" t="n">
        <f aca="false">IF($V3541="","",INDEX('Stock Exchange'!F$5:F$2450,$V3541))</f>
        <v>3321.81</v>
      </c>
      <c r="K3541" s="18" t="n">
        <f aca="false">IF($V3541="","",INDEX('Stock Exchange'!G$5:G$2450,$V3541))</f>
        <v>3749.09</v>
      </c>
      <c r="L3541" s="18" t="n">
        <f aca="false">IF($V3541="","",INDEX('Stock Exchange'!H$5:H$2450,$V3541))</f>
        <v>-427.28</v>
      </c>
      <c r="M3541" s="18" t="n">
        <f aca="false">IF($V3541="","",INDEX('Stock Exchange'!I$5:I$2450,$V3541))</f>
        <v>-66.88</v>
      </c>
      <c r="N3541" s="18" t="n">
        <f aca="false">IF($W3541="","",INDEX(Primary!F$5:F$2450,$W3541))</f>
        <v>0.82</v>
      </c>
      <c r="O3541" s="18" t="n">
        <f aca="false">IF($W3541="","",INDEX(Primary!G$5:G$2450,$W3541))</f>
        <v>61.14</v>
      </c>
      <c r="P3541" s="18" t="n">
        <f aca="false">IF($W3541="","",INDEX(Primary!H$5:H$2450,$W3541))</f>
        <v>-60.32</v>
      </c>
      <c r="Q3541" s="18" t="n">
        <f aca="false">IF($W3541="","",INDEX(Primary!I$5:I$2450,$W3541))</f>
        <v>-9.44</v>
      </c>
      <c r="R3541" s="19" t="n">
        <f aca="false">IF($E3541="Yes",L3541+P3541,"")</f>
        <v>-487.6</v>
      </c>
      <c r="S3541" s="19" t="n">
        <f aca="false">IF($E3541="Yes",H3541-R3541,"")</f>
        <v>0</v>
      </c>
      <c r="T3541" s="6" t="str">
        <f aca="false">IF($E3541="Yes",IF(ROUND(ABS(S3541),2)&lt;=$T$2,"OK","CHECK"),"n/a")</f>
        <v>OK</v>
      </c>
      <c r="U3541" s="20" t="n">
        <f aca="false">Total!J3541</f>
        <v>63.8849</v>
      </c>
      <c r="V3541" s="17" t="n">
        <f aca="false">IFERROR(MATCH($A3541,'Stock Exchange'!$A$5:$A$2450,0),"")</f>
        <v>1323</v>
      </c>
      <c r="W3541" s="17" t="n">
        <f aca="false">IFERROR(MATCH($A3541,Primary!$A$5:$A$2450,0),"")</f>
        <v>1323</v>
      </c>
    </row>
    <row r="3542" customFormat="false" ht="15" hidden="false" customHeight="false" outlineLevel="0" collapsed="false">
      <c r="A3542" s="16" t="n">
        <f aca="false">Total!A3542</f>
        <v>42167</v>
      </c>
      <c r="B3542" s="17" t="n">
        <f aca="false">YEAR(A3542)</f>
        <v>2015</v>
      </c>
      <c r="C3542" s="17" t="n">
        <f aca="false">MONTH(A3542)</f>
        <v>6</v>
      </c>
      <c r="D3542" s="6" t="str">
        <f aca="false">IF(MONTH(A3542)&gt;=4,"FY "&amp;YEAR(A3542)&amp;"-"&amp;RIGHT(YEAR(A3542)+1,2),"FY "&amp;(YEAR(A3542)-1)&amp;"-"&amp;RIGHT(YEAR(A3542),2))</f>
        <v>FY 2015-16</v>
      </c>
      <c r="E3542" s="6" t="str">
        <f aca="false">IF(AND(V3542&lt;&gt;"",W3542&lt;&gt;""),"Yes","No")</f>
        <v>Yes</v>
      </c>
      <c r="F3542" s="18" t="n">
        <f aca="false">Total!F3542</f>
        <v>3747.1</v>
      </c>
      <c r="G3542" s="18" t="n">
        <f aca="false">Total!G3542</f>
        <v>4331.84</v>
      </c>
      <c r="H3542" s="18" t="n">
        <f aca="false">Total!H3542</f>
        <v>-584.74</v>
      </c>
      <c r="I3542" s="18" t="n">
        <f aca="false">Total!I3542</f>
        <v>-91.53</v>
      </c>
      <c r="J3542" s="18" t="n">
        <f aca="false">IF($V3542="","",INDEX('Stock Exchange'!F$5:F$2450,$V3542))</f>
        <v>3747.01</v>
      </c>
      <c r="K3542" s="18" t="n">
        <f aca="false">IF($V3542="","",INDEX('Stock Exchange'!G$5:G$2450,$V3542))</f>
        <v>4331.84</v>
      </c>
      <c r="L3542" s="18" t="n">
        <f aca="false">IF($V3542="","",INDEX('Stock Exchange'!H$5:H$2450,$V3542))</f>
        <v>-584.83</v>
      </c>
      <c r="M3542" s="18" t="n">
        <f aca="false">IF($V3542="","",INDEX('Stock Exchange'!I$5:I$2450,$V3542))</f>
        <v>-91.54</v>
      </c>
      <c r="N3542" s="18" t="n">
        <f aca="false">IF($W3542="","",INDEX(Primary!F$5:F$2450,$W3542))</f>
        <v>0.09</v>
      </c>
      <c r="O3542" s="18" t="n">
        <f aca="false">IF($W3542="","",INDEX(Primary!G$5:G$2450,$W3542))</f>
        <v>0</v>
      </c>
      <c r="P3542" s="18" t="n">
        <f aca="false">IF($W3542="","",INDEX(Primary!H$5:H$2450,$W3542))</f>
        <v>0.09</v>
      </c>
      <c r="Q3542" s="18" t="n">
        <f aca="false">IF($W3542="","",INDEX(Primary!I$5:I$2450,$W3542))</f>
        <v>0.01</v>
      </c>
      <c r="R3542" s="19" t="n">
        <f aca="false">IF($E3542="Yes",L3542+P3542,"")</f>
        <v>-584.74</v>
      </c>
      <c r="S3542" s="19" t="n">
        <f aca="false">IF($E3542="Yes",H3542-R3542,"")</f>
        <v>0</v>
      </c>
      <c r="T3542" s="6" t="str">
        <f aca="false">IF($E3542="Yes",IF(ROUND(ABS(S3542),2)&lt;=$T$2,"OK","CHECK"),"n/a")</f>
        <v>OK</v>
      </c>
      <c r="U3542" s="20" t="n">
        <f aca="false">Total!J3542</f>
        <v>63.891</v>
      </c>
      <c r="V3542" s="17" t="n">
        <f aca="false">IFERROR(MATCH($A3542,'Stock Exchange'!$A$5:$A$2450,0),"")</f>
        <v>1324</v>
      </c>
      <c r="W3542" s="17" t="n">
        <f aca="false">IFERROR(MATCH($A3542,Primary!$A$5:$A$2450,0),"")</f>
        <v>1324</v>
      </c>
    </row>
    <row r="3543" customFormat="false" ht="15" hidden="false" customHeight="false" outlineLevel="0" collapsed="false">
      <c r="A3543" s="16" t="n">
        <f aca="false">Total!A3543</f>
        <v>42170</v>
      </c>
      <c r="B3543" s="17" t="n">
        <f aca="false">YEAR(A3543)</f>
        <v>2015</v>
      </c>
      <c r="C3543" s="17" t="n">
        <f aca="false">MONTH(A3543)</f>
        <v>6</v>
      </c>
      <c r="D3543" s="6" t="str">
        <f aca="false">IF(MONTH(A3543)&gt;=4,"FY "&amp;YEAR(A3543)&amp;"-"&amp;RIGHT(YEAR(A3543)+1,2),"FY "&amp;(YEAR(A3543)-1)&amp;"-"&amp;RIGHT(YEAR(A3543),2))</f>
        <v>FY 2015-16</v>
      </c>
      <c r="E3543" s="6" t="str">
        <f aca="false">IF(AND(V3543&lt;&gt;"",W3543&lt;&gt;""),"Yes","No")</f>
        <v>Yes</v>
      </c>
      <c r="F3543" s="18" t="n">
        <f aca="false">Total!F3543</f>
        <v>4309.87</v>
      </c>
      <c r="G3543" s="18" t="n">
        <f aca="false">Total!G3543</f>
        <v>3775.64</v>
      </c>
      <c r="H3543" s="18" t="n">
        <f aca="false">Total!H3543</f>
        <v>534.23</v>
      </c>
      <c r="I3543" s="18" t="n">
        <f aca="false">Total!I3543</f>
        <v>83.43</v>
      </c>
      <c r="J3543" s="18" t="n">
        <f aca="false">IF($V3543="","",INDEX('Stock Exchange'!F$5:F$2450,$V3543))</f>
        <v>3102.56</v>
      </c>
      <c r="K3543" s="18" t="n">
        <f aca="false">IF($V3543="","",INDEX('Stock Exchange'!G$5:G$2450,$V3543))</f>
        <v>3775.39</v>
      </c>
      <c r="L3543" s="18" t="n">
        <f aca="false">IF($V3543="","",INDEX('Stock Exchange'!H$5:H$2450,$V3543))</f>
        <v>-672.83</v>
      </c>
      <c r="M3543" s="18" t="n">
        <f aca="false">IF($V3543="","",INDEX('Stock Exchange'!I$5:I$2450,$V3543))</f>
        <v>-105.08</v>
      </c>
      <c r="N3543" s="18" t="n">
        <f aca="false">IF($W3543="","",INDEX(Primary!F$5:F$2450,$W3543))</f>
        <v>1207.31</v>
      </c>
      <c r="O3543" s="18" t="n">
        <f aca="false">IF($W3543="","",INDEX(Primary!G$5:G$2450,$W3543))</f>
        <v>0.25</v>
      </c>
      <c r="P3543" s="18" t="n">
        <f aca="false">IF($W3543="","",INDEX(Primary!H$5:H$2450,$W3543))</f>
        <v>1207.06</v>
      </c>
      <c r="Q3543" s="18" t="n">
        <f aca="false">IF($W3543="","",INDEX(Primary!I$5:I$2450,$W3543))</f>
        <v>188.51</v>
      </c>
      <c r="R3543" s="19" t="n">
        <f aca="false">IF($E3543="Yes",L3543+P3543,"")</f>
        <v>534.23</v>
      </c>
      <c r="S3543" s="19" t="n">
        <f aca="false">IF($E3543="Yes",H3543-R3543,"")</f>
        <v>0</v>
      </c>
      <c r="T3543" s="6" t="str">
        <f aca="false">IF($E3543="Yes",IF(ROUND(ABS(S3543),2)&lt;=$T$2,"OK","CHECK"),"n/a")</f>
        <v>OK</v>
      </c>
      <c r="U3543" s="20" t="n">
        <f aca="false">Total!J3543</f>
        <v>64.0301</v>
      </c>
      <c r="V3543" s="17" t="n">
        <f aca="false">IFERROR(MATCH($A3543,'Stock Exchange'!$A$5:$A$2450,0),"")</f>
        <v>1325</v>
      </c>
      <c r="W3543" s="17" t="n">
        <f aca="false">IFERROR(MATCH($A3543,Primary!$A$5:$A$2450,0),"")</f>
        <v>1325</v>
      </c>
    </row>
    <row r="3544" customFormat="false" ht="15" hidden="false" customHeight="false" outlineLevel="0" collapsed="false">
      <c r="A3544" s="16" t="n">
        <f aca="false">Total!A3544</f>
        <v>42171</v>
      </c>
      <c r="B3544" s="17" t="n">
        <f aca="false">YEAR(A3544)</f>
        <v>2015</v>
      </c>
      <c r="C3544" s="17" t="n">
        <f aca="false">MONTH(A3544)</f>
        <v>6</v>
      </c>
      <c r="D3544" s="6" t="str">
        <f aca="false">IF(MONTH(A3544)&gt;=4,"FY "&amp;YEAR(A3544)&amp;"-"&amp;RIGHT(YEAR(A3544)+1,2),"FY "&amp;(YEAR(A3544)-1)&amp;"-"&amp;RIGHT(YEAR(A3544),2))</f>
        <v>FY 2015-16</v>
      </c>
      <c r="E3544" s="6" t="str">
        <f aca="false">IF(AND(V3544&lt;&gt;"",W3544&lt;&gt;""),"Yes","No")</f>
        <v>Yes</v>
      </c>
      <c r="F3544" s="18" t="n">
        <f aca="false">Total!F3544</f>
        <v>3026.31</v>
      </c>
      <c r="G3544" s="18" t="n">
        <f aca="false">Total!G3544</f>
        <v>3612.16</v>
      </c>
      <c r="H3544" s="18" t="n">
        <f aca="false">Total!H3544</f>
        <v>-585.85</v>
      </c>
      <c r="I3544" s="18" t="n">
        <f aca="false">Total!I3544</f>
        <v>-91.42</v>
      </c>
      <c r="J3544" s="18" t="n">
        <f aca="false">IF($V3544="","",INDEX('Stock Exchange'!F$5:F$2450,$V3544))</f>
        <v>3026.28</v>
      </c>
      <c r="K3544" s="18" t="n">
        <f aca="false">IF($V3544="","",INDEX('Stock Exchange'!G$5:G$2450,$V3544))</f>
        <v>3612.14</v>
      </c>
      <c r="L3544" s="18" t="n">
        <f aca="false">IF($V3544="","",INDEX('Stock Exchange'!H$5:H$2450,$V3544))</f>
        <v>-585.86</v>
      </c>
      <c r="M3544" s="18" t="n">
        <f aca="false">IF($V3544="","",INDEX('Stock Exchange'!I$5:I$2450,$V3544))</f>
        <v>-91.42</v>
      </c>
      <c r="N3544" s="18" t="n">
        <f aca="false">IF($W3544="","",INDEX(Primary!F$5:F$2450,$W3544))</f>
        <v>0.03</v>
      </c>
      <c r="O3544" s="18" t="n">
        <f aca="false">IF($W3544="","",INDEX(Primary!G$5:G$2450,$W3544))</f>
        <v>0.02</v>
      </c>
      <c r="P3544" s="18" t="n">
        <f aca="false">IF($W3544="","",INDEX(Primary!H$5:H$2450,$W3544))</f>
        <v>0.01</v>
      </c>
      <c r="Q3544" s="18" t="n">
        <f aca="false">IF($W3544="","",INDEX(Primary!I$5:I$2450,$W3544))</f>
        <v>0</v>
      </c>
      <c r="R3544" s="19" t="n">
        <f aca="false">IF($E3544="Yes",L3544+P3544,"")</f>
        <v>-585.85</v>
      </c>
      <c r="S3544" s="19" t="n">
        <f aca="false">IF($E3544="Yes",H3544-R3544,"")</f>
        <v>0</v>
      </c>
      <c r="T3544" s="6" t="str">
        <f aca="false">IF($E3544="Yes",IF(ROUND(ABS(S3544),2)&lt;=$T$2,"OK","CHECK"),"n/a")</f>
        <v>OK</v>
      </c>
      <c r="U3544" s="20" t="n">
        <f aca="false">Total!J3544</f>
        <v>64.0868</v>
      </c>
      <c r="V3544" s="17" t="n">
        <f aca="false">IFERROR(MATCH($A3544,'Stock Exchange'!$A$5:$A$2450,0),"")</f>
        <v>1326</v>
      </c>
      <c r="W3544" s="17" t="n">
        <f aca="false">IFERROR(MATCH($A3544,Primary!$A$5:$A$2450,0),"")</f>
        <v>1326</v>
      </c>
    </row>
    <row r="3545" customFormat="false" ht="15" hidden="false" customHeight="false" outlineLevel="0" collapsed="false">
      <c r="A3545" s="16" t="n">
        <f aca="false">Total!A3545</f>
        <v>42172</v>
      </c>
      <c r="B3545" s="17" t="n">
        <f aca="false">YEAR(A3545)</f>
        <v>2015</v>
      </c>
      <c r="C3545" s="17" t="n">
        <f aca="false">MONTH(A3545)</f>
        <v>6</v>
      </c>
      <c r="D3545" s="6" t="str">
        <f aca="false">IF(MONTH(A3545)&gt;=4,"FY "&amp;YEAR(A3545)&amp;"-"&amp;RIGHT(YEAR(A3545)+1,2),"FY "&amp;(YEAR(A3545)-1)&amp;"-"&amp;RIGHT(YEAR(A3545),2))</f>
        <v>FY 2015-16</v>
      </c>
      <c r="E3545" s="6" t="str">
        <f aca="false">IF(AND(V3545&lt;&gt;"",W3545&lt;&gt;""),"Yes","No")</f>
        <v>Yes</v>
      </c>
      <c r="F3545" s="18" t="n">
        <f aca="false">Total!F3545</f>
        <v>3528.14</v>
      </c>
      <c r="G3545" s="18" t="n">
        <f aca="false">Total!G3545</f>
        <v>4019.06</v>
      </c>
      <c r="H3545" s="18" t="n">
        <f aca="false">Total!H3545</f>
        <v>-490.92</v>
      </c>
      <c r="I3545" s="18" t="n">
        <f aca="false">Total!I3545</f>
        <v>-76.53</v>
      </c>
      <c r="J3545" s="18" t="n">
        <f aca="false">IF($V3545="","",INDEX('Stock Exchange'!F$5:F$2450,$V3545))</f>
        <v>3527.17</v>
      </c>
      <c r="K3545" s="18" t="n">
        <f aca="false">IF($V3545="","",INDEX('Stock Exchange'!G$5:G$2450,$V3545))</f>
        <v>4019.01</v>
      </c>
      <c r="L3545" s="18" t="n">
        <f aca="false">IF($V3545="","",INDEX('Stock Exchange'!H$5:H$2450,$V3545))</f>
        <v>-491.84</v>
      </c>
      <c r="M3545" s="18" t="n">
        <f aca="false">IF($V3545="","",INDEX('Stock Exchange'!I$5:I$2450,$V3545))</f>
        <v>-76.67</v>
      </c>
      <c r="N3545" s="18" t="n">
        <f aca="false">IF($W3545="","",INDEX(Primary!F$5:F$2450,$W3545))</f>
        <v>0.97</v>
      </c>
      <c r="O3545" s="18" t="n">
        <f aca="false">IF($W3545="","",INDEX(Primary!G$5:G$2450,$W3545))</f>
        <v>0.05</v>
      </c>
      <c r="P3545" s="18" t="n">
        <f aca="false">IF($W3545="","",INDEX(Primary!H$5:H$2450,$W3545))</f>
        <v>0.92</v>
      </c>
      <c r="Q3545" s="18" t="n">
        <f aca="false">IF($W3545="","",INDEX(Primary!I$5:I$2450,$W3545))</f>
        <v>0.14</v>
      </c>
      <c r="R3545" s="19" t="n">
        <f aca="false">IF($E3545="Yes",L3545+P3545,"")</f>
        <v>-490.92</v>
      </c>
      <c r="S3545" s="19" t="n">
        <f aca="false">IF($E3545="Yes",H3545-R3545,"")</f>
        <v>0</v>
      </c>
      <c r="T3545" s="6" t="str">
        <f aca="false">IF($E3545="Yes",IF(ROUND(ABS(S3545),2)&lt;=$T$2,"OK","CHECK"),"n/a")</f>
        <v>OK</v>
      </c>
      <c r="U3545" s="20" t="n">
        <f aca="false">Total!J3545</f>
        <v>64.1505</v>
      </c>
      <c r="V3545" s="17" t="n">
        <f aca="false">IFERROR(MATCH($A3545,'Stock Exchange'!$A$5:$A$2450,0),"")</f>
        <v>1327</v>
      </c>
      <c r="W3545" s="17" t="n">
        <f aca="false">IFERROR(MATCH($A3545,Primary!$A$5:$A$2450,0),"")</f>
        <v>1327</v>
      </c>
    </row>
    <row r="3546" customFormat="false" ht="15" hidden="false" customHeight="false" outlineLevel="0" collapsed="false">
      <c r="A3546" s="16" t="n">
        <f aca="false">Total!A3546</f>
        <v>42173</v>
      </c>
      <c r="B3546" s="17" t="n">
        <f aca="false">YEAR(A3546)</f>
        <v>2015</v>
      </c>
      <c r="C3546" s="17" t="n">
        <f aca="false">MONTH(A3546)</f>
        <v>6</v>
      </c>
      <c r="D3546" s="6" t="str">
        <f aca="false">IF(MONTH(A3546)&gt;=4,"FY "&amp;YEAR(A3546)&amp;"-"&amp;RIGHT(YEAR(A3546)+1,2),"FY "&amp;(YEAR(A3546)-1)&amp;"-"&amp;RIGHT(YEAR(A3546),2))</f>
        <v>FY 2015-16</v>
      </c>
      <c r="E3546" s="6" t="str">
        <f aca="false">IF(AND(V3546&lt;&gt;"",W3546&lt;&gt;""),"Yes","No")</f>
        <v>Yes</v>
      </c>
      <c r="F3546" s="18" t="n">
        <f aca="false">Total!F3546</f>
        <v>4211.56</v>
      </c>
      <c r="G3546" s="18" t="n">
        <f aca="false">Total!G3546</f>
        <v>5045.51</v>
      </c>
      <c r="H3546" s="18" t="n">
        <f aca="false">Total!H3546</f>
        <v>-833.95</v>
      </c>
      <c r="I3546" s="18" t="n">
        <f aca="false">Total!I3546</f>
        <v>-130.07</v>
      </c>
      <c r="J3546" s="18" t="n">
        <f aca="false">IF($V3546="","",INDEX('Stock Exchange'!F$5:F$2450,$V3546))</f>
        <v>4210.24</v>
      </c>
      <c r="K3546" s="18" t="n">
        <f aca="false">IF($V3546="","",INDEX('Stock Exchange'!G$5:G$2450,$V3546))</f>
        <v>5045.51</v>
      </c>
      <c r="L3546" s="18" t="n">
        <f aca="false">IF($V3546="","",INDEX('Stock Exchange'!H$5:H$2450,$V3546))</f>
        <v>-835.27</v>
      </c>
      <c r="M3546" s="18" t="n">
        <f aca="false">IF($V3546="","",INDEX('Stock Exchange'!I$5:I$2450,$V3546))</f>
        <v>-130.28</v>
      </c>
      <c r="N3546" s="18" t="n">
        <f aca="false">IF($W3546="","",INDEX(Primary!F$5:F$2450,$W3546))</f>
        <v>1.32</v>
      </c>
      <c r="O3546" s="18" t="n">
        <f aca="false">IF($W3546="","",INDEX(Primary!G$5:G$2450,$W3546))</f>
        <v>0</v>
      </c>
      <c r="P3546" s="18" t="n">
        <f aca="false">IF($W3546="","",INDEX(Primary!H$5:H$2450,$W3546))</f>
        <v>1.32</v>
      </c>
      <c r="Q3546" s="18" t="n">
        <f aca="false">IF($W3546="","",INDEX(Primary!I$5:I$2450,$W3546))</f>
        <v>0.21</v>
      </c>
      <c r="R3546" s="19" t="n">
        <f aca="false">IF($E3546="Yes",L3546+P3546,"")</f>
        <v>-833.95</v>
      </c>
      <c r="S3546" s="19" t="n">
        <f aca="false">IF($E3546="Yes",H3546-R3546,"")</f>
        <v>0</v>
      </c>
      <c r="T3546" s="6" t="str">
        <f aca="false">IF($E3546="Yes",IF(ROUND(ABS(S3546),2)&lt;=$T$2,"OK","CHECK"),"n/a")</f>
        <v>OK</v>
      </c>
      <c r="U3546" s="20" t="n">
        <f aca="false">Total!J3546</f>
        <v>64.1135</v>
      </c>
      <c r="V3546" s="17" t="n">
        <f aca="false">IFERROR(MATCH($A3546,'Stock Exchange'!$A$5:$A$2450,0),"")</f>
        <v>1328</v>
      </c>
      <c r="W3546" s="17" t="n">
        <f aca="false">IFERROR(MATCH($A3546,Primary!$A$5:$A$2450,0),"")</f>
        <v>1328</v>
      </c>
    </row>
    <row r="3547" customFormat="false" ht="15" hidden="false" customHeight="false" outlineLevel="0" collapsed="false">
      <c r="A3547" s="16" t="n">
        <f aca="false">Total!A3547</f>
        <v>42174</v>
      </c>
      <c r="B3547" s="17" t="n">
        <f aca="false">YEAR(A3547)</f>
        <v>2015</v>
      </c>
      <c r="C3547" s="17" t="n">
        <f aca="false">MONTH(A3547)</f>
        <v>6</v>
      </c>
      <c r="D3547" s="6" t="str">
        <f aca="false">IF(MONTH(A3547)&gt;=4,"FY "&amp;YEAR(A3547)&amp;"-"&amp;RIGHT(YEAR(A3547)+1,2),"FY "&amp;(YEAR(A3547)-1)&amp;"-"&amp;RIGHT(YEAR(A3547),2))</f>
        <v>FY 2015-16</v>
      </c>
      <c r="E3547" s="6" t="str">
        <f aca="false">IF(AND(V3547&lt;&gt;"",W3547&lt;&gt;""),"Yes","No")</f>
        <v>Yes</v>
      </c>
      <c r="F3547" s="18" t="n">
        <f aca="false">Total!F3547</f>
        <v>4047.72</v>
      </c>
      <c r="G3547" s="18" t="n">
        <f aca="false">Total!G3547</f>
        <v>4694.47</v>
      </c>
      <c r="H3547" s="18" t="n">
        <f aca="false">Total!H3547</f>
        <v>-646.75</v>
      </c>
      <c r="I3547" s="18" t="n">
        <f aca="false">Total!I3547</f>
        <v>-101.29</v>
      </c>
      <c r="J3547" s="18" t="n">
        <f aca="false">IF($V3547="","",INDEX('Stock Exchange'!F$5:F$2450,$V3547))</f>
        <v>4047.72</v>
      </c>
      <c r="K3547" s="18" t="n">
        <f aca="false">IF($V3547="","",INDEX('Stock Exchange'!G$5:G$2450,$V3547))</f>
        <v>4694.47</v>
      </c>
      <c r="L3547" s="18" t="n">
        <f aca="false">IF($V3547="","",INDEX('Stock Exchange'!H$5:H$2450,$V3547))</f>
        <v>-646.75</v>
      </c>
      <c r="M3547" s="18" t="n">
        <f aca="false">IF($V3547="","",INDEX('Stock Exchange'!I$5:I$2450,$V3547))</f>
        <v>-101.29</v>
      </c>
      <c r="N3547" s="18" t="n">
        <f aca="false">IF($W3547="","",INDEX(Primary!F$5:F$2450,$W3547))</f>
        <v>0</v>
      </c>
      <c r="O3547" s="18" t="n">
        <f aca="false">IF($W3547="","",INDEX(Primary!G$5:G$2450,$W3547))</f>
        <v>0</v>
      </c>
      <c r="P3547" s="18" t="n">
        <f aca="false">IF($W3547="","",INDEX(Primary!H$5:H$2450,$W3547))</f>
        <v>0</v>
      </c>
      <c r="Q3547" s="18" t="n">
        <f aca="false">IF($W3547="","",INDEX(Primary!I$5:I$2450,$W3547))</f>
        <v>0</v>
      </c>
      <c r="R3547" s="19" t="n">
        <f aca="false">IF($E3547="Yes",L3547+P3547,"")</f>
        <v>-646.75</v>
      </c>
      <c r="S3547" s="19" t="n">
        <f aca="false">IF($E3547="Yes",H3547-R3547,"")</f>
        <v>0</v>
      </c>
      <c r="T3547" s="6" t="str">
        <f aca="false">IF($E3547="Yes",IF(ROUND(ABS(S3547),2)&lt;=$T$2,"OK","CHECK"),"n/a")</f>
        <v>OK</v>
      </c>
      <c r="U3547" s="20" t="n">
        <f aca="false">Total!J3547</f>
        <v>63.8495</v>
      </c>
      <c r="V3547" s="17" t="n">
        <f aca="false">IFERROR(MATCH($A3547,'Stock Exchange'!$A$5:$A$2450,0),"")</f>
        <v>1329</v>
      </c>
      <c r="W3547" s="17" t="n">
        <f aca="false">IFERROR(MATCH($A3547,Primary!$A$5:$A$2450,0),"")</f>
        <v>1329</v>
      </c>
    </row>
    <row r="3548" customFormat="false" ht="15" hidden="false" customHeight="false" outlineLevel="0" collapsed="false">
      <c r="A3548" s="16" t="n">
        <f aca="false">Total!A3548</f>
        <v>42177</v>
      </c>
      <c r="B3548" s="17" t="n">
        <f aca="false">YEAR(A3548)</f>
        <v>2015</v>
      </c>
      <c r="C3548" s="17" t="n">
        <f aca="false">MONTH(A3548)</f>
        <v>6</v>
      </c>
      <c r="D3548" s="6" t="str">
        <f aca="false">IF(MONTH(A3548)&gt;=4,"FY "&amp;YEAR(A3548)&amp;"-"&amp;RIGHT(YEAR(A3548)+1,2),"FY "&amp;(YEAR(A3548)-1)&amp;"-"&amp;RIGHT(YEAR(A3548),2))</f>
        <v>FY 2015-16</v>
      </c>
      <c r="E3548" s="6" t="str">
        <f aca="false">IF(AND(V3548&lt;&gt;"",W3548&lt;&gt;""),"Yes","No")</f>
        <v>Yes</v>
      </c>
      <c r="F3548" s="18" t="n">
        <f aca="false">Total!F3548</f>
        <v>6463.26</v>
      </c>
      <c r="G3548" s="18" t="n">
        <f aca="false">Total!G3548</f>
        <v>6571.45</v>
      </c>
      <c r="H3548" s="18" t="n">
        <f aca="false">Total!H3548</f>
        <v>-108.19</v>
      </c>
      <c r="I3548" s="18" t="n">
        <f aca="false">Total!I3548</f>
        <v>-16.95</v>
      </c>
      <c r="J3548" s="18" t="n">
        <f aca="false">IF($V3548="","",INDEX('Stock Exchange'!F$5:F$2450,$V3548))</f>
        <v>6463.26</v>
      </c>
      <c r="K3548" s="18" t="n">
        <f aca="false">IF($V3548="","",INDEX('Stock Exchange'!G$5:G$2450,$V3548))</f>
        <v>6571.37</v>
      </c>
      <c r="L3548" s="18" t="n">
        <f aca="false">IF($V3548="","",INDEX('Stock Exchange'!H$5:H$2450,$V3548))</f>
        <v>-108.11</v>
      </c>
      <c r="M3548" s="18" t="n">
        <f aca="false">IF($V3548="","",INDEX('Stock Exchange'!I$5:I$2450,$V3548))</f>
        <v>-16.94</v>
      </c>
      <c r="N3548" s="18" t="n">
        <f aca="false">IF($W3548="","",INDEX(Primary!F$5:F$2450,$W3548))</f>
        <v>0</v>
      </c>
      <c r="O3548" s="18" t="n">
        <f aca="false">IF($W3548="","",INDEX(Primary!G$5:G$2450,$W3548))</f>
        <v>0.08</v>
      </c>
      <c r="P3548" s="18" t="n">
        <f aca="false">IF($W3548="","",INDEX(Primary!H$5:H$2450,$W3548))</f>
        <v>-0.08</v>
      </c>
      <c r="Q3548" s="18" t="n">
        <f aca="false">IF($W3548="","",INDEX(Primary!I$5:I$2450,$W3548))</f>
        <v>-0.01</v>
      </c>
      <c r="R3548" s="19" t="n">
        <f aca="false">IF($E3548="Yes",L3548+P3548,"")</f>
        <v>-108.19</v>
      </c>
      <c r="S3548" s="19" t="n">
        <f aca="false">IF($E3548="Yes",H3548-R3548,"")</f>
        <v>0</v>
      </c>
      <c r="T3548" s="6" t="str">
        <f aca="false">IF($E3548="Yes",IF(ROUND(ABS(S3548),2)&lt;=$T$2,"OK","CHECK"),"n/a")</f>
        <v>OK</v>
      </c>
      <c r="U3548" s="20" t="n">
        <f aca="false">Total!J3548</f>
        <v>63.8195</v>
      </c>
      <c r="V3548" s="17" t="n">
        <f aca="false">IFERROR(MATCH($A3548,'Stock Exchange'!$A$5:$A$2450,0),"")</f>
        <v>1330</v>
      </c>
      <c r="W3548" s="17" t="n">
        <f aca="false">IFERROR(MATCH($A3548,Primary!$A$5:$A$2450,0),"")</f>
        <v>1330</v>
      </c>
    </row>
    <row r="3549" customFormat="false" ht="15" hidden="false" customHeight="false" outlineLevel="0" collapsed="false">
      <c r="A3549" s="16" t="n">
        <f aca="false">Total!A3549</f>
        <v>42178</v>
      </c>
      <c r="B3549" s="17" t="n">
        <f aca="false">YEAR(A3549)</f>
        <v>2015</v>
      </c>
      <c r="C3549" s="17" t="n">
        <f aca="false">MONTH(A3549)</f>
        <v>6</v>
      </c>
      <c r="D3549" s="6" t="str">
        <f aca="false">IF(MONTH(A3549)&gt;=4,"FY "&amp;YEAR(A3549)&amp;"-"&amp;RIGHT(YEAR(A3549)+1,2),"FY "&amp;(YEAR(A3549)-1)&amp;"-"&amp;RIGHT(YEAR(A3549),2))</f>
        <v>FY 2015-16</v>
      </c>
      <c r="E3549" s="6" t="str">
        <f aca="false">IF(AND(V3549&lt;&gt;"",W3549&lt;&gt;""),"Yes","No")</f>
        <v>Yes</v>
      </c>
      <c r="F3549" s="18" t="n">
        <f aca="false">Total!F3549</f>
        <v>3532.71</v>
      </c>
      <c r="G3549" s="18" t="n">
        <f aca="false">Total!G3549</f>
        <v>2828.8</v>
      </c>
      <c r="H3549" s="18" t="n">
        <f aca="false">Total!H3549</f>
        <v>703.91</v>
      </c>
      <c r="I3549" s="18" t="n">
        <f aca="false">Total!I3549</f>
        <v>110.84</v>
      </c>
      <c r="J3549" s="18" t="n">
        <f aca="false">IF($V3549="","",INDEX('Stock Exchange'!F$5:F$2450,$V3549))</f>
        <v>3532.71</v>
      </c>
      <c r="K3549" s="18" t="n">
        <f aca="false">IF($V3549="","",INDEX('Stock Exchange'!G$5:G$2450,$V3549))</f>
        <v>2828.54</v>
      </c>
      <c r="L3549" s="18" t="n">
        <f aca="false">IF($V3549="","",INDEX('Stock Exchange'!H$5:H$2450,$V3549))</f>
        <v>704.17</v>
      </c>
      <c r="M3549" s="18" t="n">
        <f aca="false">IF($V3549="","",INDEX('Stock Exchange'!I$5:I$2450,$V3549))</f>
        <v>110.88</v>
      </c>
      <c r="N3549" s="18" t="n">
        <f aca="false">IF($W3549="","",INDEX(Primary!F$5:F$2450,$W3549))</f>
        <v>0</v>
      </c>
      <c r="O3549" s="18" t="n">
        <f aca="false">IF($W3549="","",INDEX(Primary!G$5:G$2450,$W3549))</f>
        <v>0.26</v>
      </c>
      <c r="P3549" s="18" t="n">
        <f aca="false">IF($W3549="","",INDEX(Primary!H$5:H$2450,$W3549))</f>
        <v>-0.26</v>
      </c>
      <c r="Q3549" s="18" t="n">
        <f aca="false">IF($W3549="","",INDEX(Primary!I$5:I$2450,$W3549))</f>
        <v>-0.04</v>
      </c>
      <c r="R3549" s="19" t="n">
        <f aca="false">IF($E3549="Yes",L3549+P3549,"")</f>
        <v>703.91</v>
      </c>
      <c r="S3549" s="19" t="n">
        <f aca="false">IF($E3549="Yes",H3549-R3549,"")</f>
        <v>0</v>
      </c>
      <c r="T3549" s="6" t="str">
        <f aca="false">IF($E3549="Yes",IF(ROUND(ABS(S3549),2)&lt;=$T$2,"OK","CHECK"),"n/a")</f>
        <v>OK</v>
      </c>
      <c r="U3549" s="20" t="n">
        <f aca="false">Total!J3549</f>
        <v>63.5098</v>
      </c>
      <c r="V3549" s="17" t="n">
        <f aca="false">IFERROR(MATCH($A3549,'Stock Exchange'!$A$5:$A$2450,0),"")</f>
        <v>1331</v>
      </c>
      <c r="W3549" s="17" t="n">
        <f aca="false">IFERROR(MATCH($A3549,Primary!$A$5:$A$2450,0),"")</f>
        <v>1331</v>
      </c>
    </row>
    <row r="3550" customFormat="false" ht="15" hidden="false" customHeight="false" outlineLevel="0" collapsed="false">
      <c r="A3550" s="16" t="n">
        <f aca="false">Total!A3550</f>
        <v>42179</v>
      </c>
      <c r="B3550" s="17" t="n">
        <f aca="false">YEAR(A3550)</f>
        <v>2015</v>
      </c>
      <c r="C3550" s="17" t="n">
        <f aca="false">MONTH(A3550)</f>
        <v>6</v>
      </c>
      <c r="D3550" s="6" t="str">
        <f aca="false">IF(MONTH(A3550)&gt;=4,"FY "&amp;YEAR(A3550)&amp;"-"&amp;RIGHT(YEAR(A3550)+1,2),"FY "&amp;(YEAR(A3550)-1)&amp;"-"&amp;RIGHT(YEAR(A3550),2))</f>
        <v>FY 2015-16</v>
      </c>
      <c r="E3550" s="6" t="str">
        <f aca="false">IF(AND(V3550&lt;&gt;"",W3550&lt;&gt;""),"Yes","No")</f>
        <v>Yes</v>
      </c>
      <c r="F3550" s="18" t="n">
        <f aca="false">Total!F3550</f>
        <v>3140.12</v>
      </c>
      <c r="G3550" s="18" t="n">
        <f aca="false">Total!G3550</f>
        <v>3452.56</v>
      </c>
      <c r="H3550" s="18" t="n">
        <f aca="false">Total!H3550</f>
        <v>-312.44</v>
      </c>
      <c r="I3550" s="18" t="n">
        <f aca="false">Total!I3550</f>
        <v>-49.1</v>
      </c>
      <c r="J3550" s="18" t="n">
        <f aca="false">IF($V3550="","",INDEX('Stock Exchange'!F$5:F$2450,$V3550))</f>
        <v>3139.34</v>
      </c>
      <c r="K3550" s="18" t="n">
        <f aca="false">IF($V3550="","",INDEX('Stock Exchange'!G$5:G$2450,$V3550))</f>
        <v>3452.56</v>
      </c>
      <c r="L3550" s="18" t="n">
        <f aca="false">IF($V3550="","",INDEX('Stock Exchange'!H$5:H$2450,$V3550))</f>
        <v>-313.22</v>
      </c>
      <c r="M3550" s="18" t="n">
        <f aca="false">IF($V3550="","",INDEX('Stock Exchange'!I$5:I$2450,$V3550))</f>
        <v>-49.22</v>
      </c>
      <c r="N3550" s="18" t="n">
        <f aca="false">IF($W3550="","",INDEX(Primary!F$5:F$2450,$W3550))</f>
        <v>0.78</v>
      </c>
      <c r="O3550" s="18" t="n">
        <f aca="false">IF($W3550="","",INDEX(Primary!G$5:G$2450,$W3550))</f>
        <v>0</v>
      </c>
      <c r="P3550" s="18" t="n">
        <f aca="false">IF($W3550="","",INDEX(Primary!H$5:H$2450,$W3550))</f>
        <v>0.78</v>
      </c>
      <c r="Q3550" s="18" t="n">
        <f aca="false">IF($W3550="","",INDEX(Primary!I$5:I$2450,$W3550))</f>
        <v>0.12</v>
      </c>
      <c r="R3550" s="19" t="n">
        <f aca="false">IF($E3550="Yes",L3550+P3550,"")</f>
        <v>-312.44</v>
      </c>
      <c r="S3550" s="19" t="n">
        <f aca="false">IF($E3550="Yes",H3550-R3550,"")</f>
        <v>0</v>
      </c>
      <c r="T3550" s="6" t="str">
        <f aca="false">IF($E3550="Yes",IF(ROUND(ABS(S3550),2)&lt;=$T$2,"OK","CHECK"),"n/a")</f>
        <v>OK</v>
      </c>
      <c r="U3550" s="20" t="n">
        <f aca="false">Total!J3550</f>
        <v>63.6406</v>
      </c>
      <c r="V3550" s="17" t="n">
        <f aca="false">IFERROR(MATCH($A3550,'Stock Exchange'!$A$5:$A$2450,0),"")</f>
        <v>1332</v>
      </c>
      <c r="W3550" s="17" t="n">
        <f aca="false">IFERROR(MATCH($A3550,Primary!$A$5:$A$2450,0),"")</f>
        <v>1332</v>
      </c>
    </row>
    <row r="3551" customFormat="false" ht="15" hidden="false" customHeight="false" outlineLevel="0" collapsed="false">
      <c r="A3551" s="16" t="n">
        <f aca="false">Total!A3551</f>
        <v>42180</v>
      </c>
      <c r="B3551" s="17" t="n">
        <f aca="false">YEAR(A3551)</f>
        <v>2015</v>
      </c>
      <c r="C3551" s="17" t="n">
        <f aca="false">MONTH(A3551)</f>
        <v>6</v>
      </c>
      <c r="D3551" s="6" t="str">
        <f aca="false">IF(MONTH(A3551)&gt;=4,"FY "&amp;YEAR(A3551)&amp;"-"&amp;RIGHT(YEAR(A3551)+1,2),"FY "&amp;(YEAR(A3551)-1)&amp;"-"&amp;RIGHT(YEAR(A3551),2))</f>
        <v>FY 2015-16</v>
      </c>
      <c r="E3551" s="6" t="str">
        <f aca="false">IF(AND(V3551&lt;&gt;"",W3551&lt;&gt;""),"Yes","No")</f>
        <v>Yes</v>
      </c>
      <c r="F3551" s="18" t="n">
        <f aca="false">Total!F3551</f>
        <v>4526.51</v>
      </c>
      <c r="G3551" s="18" t="n">
        <f aca="false">Total!G3551</f>
        <v>4360.2</v>
      </c>
      <c r="H3551" s="18" t="n">
        <f aca="false">Total!H3551</f>
        <v>166.31</v>
      </c>
      <c r="I3551" s="18" t="n">
        <f aca="false">Total!I3551</f>
        <v>26.12</v>
      </c>
      <c r="J3551" s="18" t="n">
        <f aca="false">IF($V3551="","",INDEX('Stock Exchange'!F$5:F$2450,$V3551))</f>
        <v>4489.03</v>
      </c>
      <c r="K3551" s="18" t="n">
        <f aca="false">IF($V3551="","",INDEX('Stock Exchange'!G$5:G$2450,$V3551))</f>
        <v>4344.2</v>
      </c>
      <c r="L3551" s="18" t="n">
        <f aca="false">IF($V3551="","",INDEX('Stock Exchange'!H$5:H$2450,$V3551))</f>
        <v>144.83</v>
      </c>
      <c r="M3551" s="18" t="n">
        <f aca="false">IF($V3551="","",INDEX('Stock Exchange'!I$5:I$2450,$V3551))</f>
        <v>22.75</v>
      </c>
      <c r="N3551" s="18" t="n">
        <f aca="false">IF($W3551="","",INDEX(Primary!F$5:F$2450,$W3551))</f>
        <v>37.48</v>
      </c>
      <c r="O3551" s="18" t="n">
        <f aca="false">IF($W3551="","",INDEX(Primary!G$5:G$2450,$W3551))</f>
        <v>16</v>
      </c>
      <c r="P3551" s="18" t="n">
        <f aca="false">IF($W3551="","",INDEX(Primary!H$5:H$2450,$W3551))</f>
        <v>21.48</v>
      </c>
      <c r="Q3551" s="18" t="n">
        <f aca="false">IF($W3551="","",INDEX(Primary!I$5:I$2450,$W3551))</f>
        <v>3.37</v>
      </c>
      <c r="R3551" s="19" t="n">
        <f aca="false">IF($E3551="Yes",L3551+P3551,"")</f>
        <v>166.31</v>
      </c>
      <c r="S3551" s="19" t="n">
        <f aca="false">IF($E3551="Yes",H3551-R3551,"")</f>
        <v>0</v>
      </c>
      <c r="T3551" s="6" t="str">
        <f aca="false">IF($E3551="Yes",IF(ROUND(ABS(S3551),2)&lt;=$T$2,"OK","CHECK"),"n/a")</f>
        <v>OK</v>
      </c>
      <c r="U3551" s="20" t="n">
        <f aca="false">Total!J3551</f>
        <v>63.66</v>
      </c>
      <c r="V3551" s="17" t="n">
        <f aca="false">IFERROR(MATCH($A3551,'Stock Exchange'!$A$5:$A$2450,0),"")</f>
        <v>1333</v>
      </c>
      <c r="W3551" s="17" t="n">
        <f aca="false">IFERROR(MATCH($A3551,Primary!$A$5:$A$2450,0),"")</f>
        <v>1333</v>
      </c>
    </row>
    <row r="3552" customFormat="false" ht="15" hidden="false" customHeight="false" outlineLevel="0" collapsed="false">
      <c r="A3552" s="16" t="n">
        <f aca="false">Total!A3552</f>
        <v>42181</v>
      </c>
      <c r="B3552" s="17" t="n">
        <f aca="false">YEAR(A3552)</f>
        <v>2015</v>
      </c>
      <c r="C3552" s="17" t="n">
        <f aca="false">MONTH(A3552)</f>
        <v>6</v>
      </c>
      <c r="D3552" s="6" t="str">
        <f aca="false">IF(MONTH(A3552)&gt;=4,"FY "&amp;YEAR(A3552)&amp;"-"&amp;RIGHT(YEAR(A3552)+1,2),"FY "&amp;(YEAR(A3552)-1)&amp;"-"&amp;RIGHT(YEAR(A3552),2))</f>
        <v>FY 2015-16</v>
      </c>
      <c r="E3552" s="6" t="str">
        <f aca="false">IF(AND(V3552&lt;&gt;"",W3552&lt;&gt;""),"Yes","No")</f>
        <v>Yes</v>
      </c>
      <c r="F3552" s="18" t="n">
        <f aca="false">Total!F3552</f>
        <v>6954.89</v>
      </c>
      <c r="G3552" s="18" t="n">
        <f aca="false">Total!G3552</f>
        <v>6626.69</v>
      </c>
      <c r="H3552" s="18" t="n">
        <f aca="false">Total!H3552</f>
        <v>328.2</v>
      </c>
      <c r="I3552" s="18" t="n">
        <f aca="false">Total!I3552</f>
        <v>51.59</v>
      </c>
      <c r="J3552" s="18" t="n">
        <f aca="false">IF($V3552="","",INDEX('Stock Exchange'!F$5:F$2450,$V3552))</f>
        <v>6954.83</v>
      </c>
      <c r="K3552" s="18" t="n">
        <f aca="false">IF($V3552="","",INDEX('Stock Exchange'!G$5:G$2450,$V3552))</f>
        <v>6626.5</v>
      </c>
      <c r="L3552" s="18" t="n">
        <f aca="false">IF($V3552="","",INDEX('Stock Exchange'!H$5:H$2450,$V3552))</f>
        <v>328.33</v>
      </c>
      <c r="M3552" s="18" t="n">
        <f aca="false">IF($V3552="","",INDEX('Stock Exchange'!I$5:I$2450,$V3552))</f>
        <v>51.61</v>
      </c>
      <c r="N3552" s="18" t="n">
        <f aca="false">IF($W3552="","",INDEX(Primary!F$5:F$2450,$W3552))</f>
        <v>0.06</v>
      </c>
      <c r="O3552" s="18" t="n">
        <f aca="false">IF($W3552="","",INDEX(Primary!G$5:G$2450,$W3552))</f>
        <v>0.19</v>
      </c>
      <c r="P3552" s="18" t="n">
        <f aca="false">IF($W3552="","",INDEX(Primary!H$5:H$2450,$W3552))</f>
        <v>-0.13</v>
      </c>
      <c r="Q3552" s="18" t="n">
        <f aca="false">IF($W3552="","",INDEX(Primary!I$5:I$2450,$W3552))</f>
        <v>-0.02</v>
      </c>
      <c r="R3552" s="19" t="n">
        <f aca="false">IF($E3552="Yes",L3552+P3552,"")</f>
        <v>328.2</v>
      </c>
      <c r="S3552" s="19" t="n">
        <f aca="false">IF($E3552="Yes",H3552-R3552,"")</f>
        <v>0</v>
      </c>
      <c r="T3552" s="6" t="str">
        <f aca="false">IF($E3552="Yes",IF(ROUND(ABS(S3552),2)&lt;=$T$2,"OK","CHECK"),"n/a")</f>
        <v>OK</v>
      </c>
      <c r="U3552" s="20" t="n">
        <f aca="false">Total!J3552</f>
        <v>63.6121</v>
      </c>
      <c r="V3552" s="17" t="n">
        <f aca="false">IFERROR(MATCH($A3552,'Stock Exchange'!$A$5:$A$2450,0),"")</f>
        <v>1334</v>
      </c>
      <c r="W3552" s="17" t="n">
        <f aca="false">IFERROR(MATCH($A3552,Primary!$A$5:$A$2450,0),"")</f>
        <v>1334</v>
      </c>
    </row>
    <row r="3553" customFormat="false" ht="15" hidden="false" customHeight="false" outlineLevel="0" collapsed="false">
      <c r="A3553" s="16" t="n">
        <f aca="false">Total!A3553</f>
        <v>42184</v>
      </c>
      <c r="B3553" s="17" t="n">
        <f aca="false">YEAR(A3553)</f>
        <v>2015</v>
      </c>
      <c r="C3553" s="17" t="n">
        <f aca="false">MONTH(A3553)</f>
        <v>6</v>
      </c>
      <c r="D3553" s="6" t="str">
        <f aca="false">IF(MONTH(A3553)&gt;=4,"FY "&amp;YEAR(A3553)&amp;"-"&amp;RIGHT(YEAR(A3553)+1,2),"FY "&amp;(YEAR(A3553)-1)&amp;"-"&amp;RIGHT(YEAR(A3553),2))</f>
        <v>FY 2015-16</v>
      </c>
      <c r="E3553" s="6" t="str">
        <f aca="false">IF(AND(V3553&lt;&gt;"",W3553&lt;&gt;""),"Yes","No")</f>
        <v>Yes</v>
      </c>
      <c r="F3553" s="18" t="n">
        <f aca="false">Total!F3553</f>
        <v>3336.9</v>
      </c>
      <c r="G3553" s="18" t="n">
        <f aca="false">Total!G3553</f>
        <v>3457.17</v>
      </c>
      <c r="H3553" s="18" t="n">
        <f aca="false">Total!H3553</f>
        <v>-120.27</v>
      </c>
      <c r="I3553" s="18" t="n">
        <f aca="false">Total!I3553</f>
        <v>-18.91</v>
      </c>
      <c r="J3553" s="18" t="n">
        <f aca="false">IF($V3553="","",INDEX('Stock Exchange'!F$5:F$2450,$V3553))</f>
        <v>3324.2</v>
      </c>
      <c r="K3553" s="18" t="n">
        <f aca="false">IF($V3553="","",INDEX('Stock Exchange'!G$5:G$2450,$V3553))</f>
        <v>3457.17</v>
      </c>
      <c r="L3553" s="18" t="n">
        <f aca="false">IF($V3553="","",INDEX('Stock Exchange'!H$5:H$2450,$V3553))</f>
        <v>-132.97</v>
      </c>
      <c r="M3553" s="18" t="n">
        <f aca="false">IF($V3553="","",INDEX('Stock Exchange'!I$5:I$2450,$V3553))</f>
        <v>-20.91</v>
      </c>
      <c r="N3553" s="18" t="n">
        <f aca="false">IF($W3553="","",INDEX(Primary!F$5:F$2450,$W3553))</f>
        <v>12.7</v>
      </c>
      <c r="O3553" s="18" t="n">
        <f aca="false">IF($W3553="","",INDEX(Primary!G$5:G$2450,$W3553))</f>
        <v>0</v>
      </c>
      <c r="P3553" s="18" t="n">
        <f aca="false">IF($W3553="","",INDEX(Primary!H$5:H$2450,$W3553))</f>
        <v>12.7</v>
      </c>
      <c r="Q3553" s="18" t="n">
        <f aca="false">IF($W3553="","",INDEX(Primary!I$5:I$2450,$W3553))</f>
        <v>2</v>
      </c>
      <c r="R3553" s="19" t="n">
        <f aca="false">IF($E3553="Yes",L3553+P3553,"")</f>
        <v>-120.27</v>
      </c>
      <c r="S3553" s="19" t="n">
        <f aca="false">IF($E3553="Yes",H3553-R3553,"")</f>
        <v>0</v>
      </c>
      <c r="T3553" s="6" t="str">
        <f aca="false">IF($E3553="Yes",IF(ROUND(ABS(S3553),2)&lt;=$T$2,"OK","CHECK"),"n/a")</f>
        <v>OK</v>
      </c>
      <c r="U3553" s="20" t="n">
        <f aca="false">Total!J3553</f>
        <v>63.6042</v>
      </c>
      <c r="V3553" s="17" t="n">
        <f aca="false">IFERROR(MATCH($A3553,'Stock Exchange'!$A$5:$A$2450,0),"")</f>
        <v>1335</v>
      </c>
      <c r="W3553" s="17" t="n">
        <f aca="false">IFERROR(MATCH($A3553,Primary!$A$5:$A$2450,0),"")</f>
        <v>1335</v>
      </c>
    </row>
    <row r="3554" customFormat="false" ht="15" hidden="false" customHeight="false" outlineLevel="0" collapsed="false">
      <c r="A3554" s="16" t="n">
        <f aca="false">Total!A3554</f>
        <v>42185</v>
      </c>
      <c r="B3554" s="17" t="n">
        <f aca="false">YEAR(A3554)</f>
        <v>2015</v>
      </c>
      <c r="C3554" s="17" t="n">
        <f aca="false">MONTH(A3554)</f>
        <v>6</v>
      </c>
      <c r="D3554" s="6" t="str">
        <f aca="false">IF(MONTH(A3554)&gt;=4,"FY "&amp;YEAR(A3554)&amp;"-"&amp;RIGHT(YEAR(A3554)+1,2),"FY "&amp;(YEAR(A3554)-1)&amp;"-"&amp;RIGHT(YEAR(A3554),2))</f>
        <v>FY 2015-16</v>
      </c>
      <c r="E3554" s="6" t="str">
        <f aca="false">IF(AND(V3554&lt;&gt;"",W3554&lt;&gt;""),"Yes","No")</f>
        <v>Yes</v>
      </c>
      <c r="F3554" s="18" t="n">
        <f aca="false">Total!F3554</f>
        <v>2779.57</v>
      </c>
      <c r="G3554" s="18" t="n">
        <f aca="false">Total!G3554</f>
        <v>3447.85</v>
      </c>
      <c r="H3554" s="18" t="n">
        <f aca="false">Total!H3554</f>
        <v>-668.28</v>
      </c>
      <c r="I3554" s="18" t="n">
        <f aca="false">Total!I3554</f>
        <v>-104.55</v>
      </c>
      <c r="J3554" s="18" t="n">
        <f aca="false">IF($V3554="","",INDEX('Stock Exchange'!F$5:F$2450,$V3554))</f>
        <v>2779.57</v>
      </c>
      <c r="K3554" s="18" t="n">
        <f aca="false">IF($V3554="","",INDEX('Stock Exchange'!G$5:G$2450,$V3554))</f>
        <v>3447.65</v>
      </c>
      <c r="L3554" s="18" t="n">
        <f aca="false">IF($V3554="","",INDEX('Stock Exchange'!H$5:H$2450,$V3554))</f>
        <v>-668.08</v>
      </c>
      <c r="M3554" s="18" t="n">
        <f aca="false">IF($V3554="","",INDEX('Stock Exchange'!I$5:I$2450,$V3554))</f>
        <v>-104.52</v>
      </c>
      <c r="N3554" s="18" t="n">
        <f aca="false">IF($W3554="","",INDEX(Primary!F$5:F$2450,$W3554))</f>
        <v>0</v>
      </c>
      <c r="O3554" s="18" t="n">
        <f aca="false">IF($W3554="","",INDEX(Primary!G$5:G$2450,$W3554))</f>
        <v>0.2</v>
      </c>
      <c r="P3554" s="18" t="n">
        <f aca="false">IF($W3554="","",INDEX(Primary!H$5:H$2450,$W3554))</f>
        <v>-0.2</v>
      </c>
      <c r="Q3554" s="18" t="n">
        <f aca="false">IF($W3554="","",INDEX(Primary!I$5:I$2450,$W3554))</f>
        <v>-0.03</v>
      </c>
      <c r="R3554" s="19" t="n">
        <f aca="false">IF($E3554="Yes",L3554+P3554,"")</f>
        <v>-668.28</v>
      </c>
      <c r="S3554" s="19" t="n">
        <f aca="false">IF($E3554="Yes",H3554-R3554,"")</f>
        <v>0</v>
      </c>
      <c r="T3554" s="6" t="str">
        <f aca="false">IF($E3554="Yes",IF(ROUND(ABS(S3554),2)&lt;=$T$2,"OK","CHECK"),"n/a")</f>
        <v>OK</v>
      </c>
      <c r="U3554" s="20" t="n">
        <f aca="false">Total!J3554</f>
        <v>63.917</v>
      </c>
      <c r="V3554" s="17" t="n">
        <f aca="false">IFERROR(MATCH($A3554,'Stock Exchange'!$A$5:$A$2450,0),"")</f>
        <v>1336</v>
      </c>
      <c r="W3554" s="17" t="n">
        <f aca="false">IFERROR(MATCH($A3554,Primary!$A$5:$A$2450,0),"")</f>
        <v>1336</v>
      </c>
    </row>
    <row r="3555" customFormat="false" ht="15" hidden="false" customHeight="false" outlineLevel="0" collapsed="false">
      <c r="A3555" s="16" t="n">
        <f aca="false">Total!A3555</f>
        <v>42186</v>
      </c>
      <c r="B3555" s="17" t="n">
        <f aca="false">YEAR(A3555)</f>
        <v>2015</v>
      </c>
      <c r="C3555" s="17" t="n">
        <f aca="false">MONTH(A3555)</f>
        <v>7</v>
      </c>
      <c r="D3555" s="6" t="str">
        <f aca="false">IF(MONTH(A3555)&gt;=4,"FY "&amp;YEAR(A3555)&amp;"-"&amp;RIGHT(YEAR(A3555)+1,2),"FY "&amp;(YEAR(A3555)-1)&amp;"-"&amp;RIGHT(YEAR(A3555),2))</f>
        <v>FY 2015-16</v>
      </c>
      <c r="E3555" s="6" t="str">
        <f aca="false">IF(AND(V3555&lt;&gt;"",W3555&lt;&gt;""),"Yes","No")</f>
        <v>Yes</v>
      </c>
      <c r="F3555" s="18" t="n">
        <f aca="false">Total!F3555</f>
        <v>5135.01</v>
      </c>
      <c r="G3555" s="18" t="n">
        <f aca="false">Total!G3555</f>
        <v>5630.45</v>
      </c>
      <c r="H3555" s="18" t="n">
        <f aca="false">Total!H3555</f>
        <v>-495.44</v>
      </c>
      <c r="I3555" s="18" t="n">
        <f aca="false">Total!I3555</f>
        <v>-77.71</v>
      </c>
      <c r="J3555" s="18" t="n">
        <f aca="false">IF($V3555="","",INDEX('Stock Exchange'!F$5:F$2450,$V3555))</f>
        <v>5135.01</v>
      </c>
      <c r="K3555" s="18" t="n">
        <f aca="false">IF($V3555="","",INDEX('Stock Exchange'!G$5:G$2450,$V3555))</f>
        <v>5630.37</v>
      </c>
      <c r="L3555" s="18" t="n">
        <f aca="false">IF($V3555="","",INDEX('Stock Exchange'!H$5:H$2450,$V3555))</f>
        <v>-495.36</v>
      </c>
      <c r="M3555" s="18" t="n">
        <f aca="false">IF($V3555="","",INDEX('Stock Exchange'!I$5:I$2450,$V3555))</f>
        <v>-77.7</v>
      </c>
      <c r="N3555" s="18" t="n">
        <f aca="false">IF($W3555="","",INDEX(Primary!F$5:F$2450,$W3555))</f>
        <v>0</v>
      </c>
      <c r="O3555" s="18" t="n">
        <f aca="false">IF($W3555="","",INDEX(Primary!G$5:G$2450,$W3555))</f>
        <v>0.08</v>
      </c>
      <c r="P3555" s="18" t="n">
        <f aca="false">IF($W3555="","",INDEX(Primary!H$5:H$2450,$W3555))</f>
        <v>-0.08</v>
      </c>
      <c r="Q3555" s="18" t="n">
        <f aca="false">IF($W3555="","",INDEX(Primary!I$5:I$2450,$W3555))</f>
        <v>-0.01</v>
      </c>
      <c r="R3555" s="19" t="n">
        <f aca="false">IF($E3555="Yes",L3555+P3555,"")</f>
        <v>-495.44</v>
      </c>
      <c r="S3555" s="19" t="n">
        <f aca="false">IF($E3555="Yes",H3555-R3555,"")</f>
        <v>0</v>
      </c>
      <c r="T3555" s="6" t="str">
        <f aca="false">IF($E3555="Yes",IF(ROUND(ABS(S3555),2)&lt;=$T$2,"OK","CHECK"),"n/a")</f>
        <v>OK</v>
      </c>
      <c r="U3555" s="20" t="n">
        <f aca="false">Total!J3555</f>
        <v>63.7549</v>
      </c>
      <c r="V3555" s="17" t="n">
        <f aca="false">IFERROR(MATCH($A3555,'Stock Exchange'!$A$5:$A$2450,0),"")</f>
        <v>1337</v>
      </c>
      <c r="W3555" s="17" t="n">
        <f aca="false">IFERROR(MATCH($A3555,Primary!$A$5:$A$2450,0),"")</f>
        <v>1337</v>
      </c>
    </row>
    <row r="3556" customFormat="false" ht="15" hidden="false" customHeight="false" outlineLevel="0" collapsed="false">
      <c r="A3556" s="16" t="n">
        <f aca="false">Total!A3556</f>
        <v>42187</v>
      </c>
      <c r="B3556" s="17" t="n">
        <f aca="false">YEAR(A3556)</f>
        <v>2015</v>
      </c>
      <c r="C3556" s="17" t="n">
        <f aca="false">MONTH(A3556)</f>
        <v>7</v>
      </c>
      <c r="D3556" s="6" t="str">
        <f aca="false">IF(MONTH(A3556)&gt;=4,"FY "&amp;YEAR(A3556)&amp;"-"&amp;RIGHT(YEAR(A3556)+1,2),"FY "&amp;(YEAR(A3556)-1)&amp;"-"&amp;RIGHT(YEAR(A3556),2))</f>
        <v>FY 2015-16</v>
      </c>
      <c r="E3556" s="6" t="str">
        <f aca="false">IF(AND(V3556&lt;&gt;"",W3556&lt;&gt;""),"Yes","No")</f>
        <v>Yes</v>
      </c>
      <c r="F3556" s="18" t="n">
        <f aca="false">Total!F3556</f>
        <v>4416.93</v>
      </c>
      <c r="G3556" s="18" t="n">
        <f aca="false">Total!G3556</f>
        <v>4321.61</v>
      </c>
      <c r="H3556" s="18" t="n">
        <f aca="false">Total!H3556</f>
        <v>95.32</v>
      </c>
      <c r="I3556" s="18" t="n">
        <f aca="false">Total!I3556</f>
        <v>14.98</v>
      </c>
      <c r="J3556" s="18" t="n">
        <f aca="false">IF($V3556="","",INDEX('Stock Exchange'!F$5:F$2450,$V3556))</f>
        <v>4416.93</v>
      </c>
      <c r="K3556" s="18" t="n">
        <f aca="false">IF($V3556="","",INDEX('Stock Exchange'!G$5:G$2450,$V3556))</f>
        <v>4321.52</v>
      </c>
      <c r="L3556" s="18" t="n">
        <f aca="false">IF($V3556="","",INDEX('Stock Exchange'!H$5:H$2450,$V3556))</f>
        <v>95.41</v>
      </c>
      <c r="M3556" s="18" t="n">
        <f aca="false">IF($V3556="","",INDEX('Stock Exchange'!I$5:I$2450,$V3556))</f>
        <v>14.99</v>
      </c>
      <c r="N3556" s="18" t="n">
        <f aca="false">IF($W3556="","",INDEX(Primary!F$5:F$2450,$W3556))</f>
        <v>0</v>
      </c>
      <c r="O3556" s="18" t="n">
        <f aca="false">IF($W3556="","",INDEX(Primary!G$5:G$2450,$W3556))</f>
        <v>0.09</v>
      </c>
      <c r="P3556" s="18" t="n">
        <f aca="false">IF($W3556="","",INDEX(Primary!H$5:H$2450,$W3556))</f>
        <v>-0.09</v>
      </c>
      <c r="Q3556" s="18" t="n">
        <f aca="false">IF($W3556="","",INDEX(Primary!I$5:I$2450,$W3556))</f>
        <v>-0.01</v>
      </c>
      <c r="R3556" s="19" t="n">
        <f aca="false">IF($E3556="Yes",L3556+P3556,"")</f>
        <v>95.32</v>
      </c>
      <c r="S3556" s="19" t="n">
        <f aca="false">IF($E3556="Yes",H3556-R3556,"")</f>
        <v>0</v>
      </c>
      <c r="T3556" s="6" t="str">
        <f aca="false">IF($E3556="Yes",IF(ROUND(ABS(S3556),2)&lt;=$T$2,"OK","CHECK"),"n/a")</f>
        <v>OK</v>
      </c>
      <c r="U3556" s="20" t="n">
        <f aca="false">Total!J3556</f>
        <v>63.6223</v>
      </c>
      <c r="V3556" s="17" t="n">
        <f aca="false">IFERROR(MATCH($A3556,'Stock Exchange'!$A$5:$A$2450,0),"")</f>
        <v>1338</v>
      </c>
      <c r="W3556" s="17" t="n">
        <f aca="false">IFERROR(MATCH($A3556,Primary!$A$5:$A$2450,0),"")</f>
        <v>1338</v>
      </c>
    </row>
    <row r="3557" customFormat="false" ht="15" hidden="false" customHeight="false" outlineLevel="0" collapsed="false">
      <c r="A3557" s="16" t="n">
        <f aca="false">Total!A3557</f>
        <v>42188</v>
      </c>
      <c r="B3557" s="17" t="n">
        <f aca="false">YEAR(A3557)</f>
        <v>2015</v>
      </c>
      <c r="C3557" s="17" t="n">
        <f aca="false">MONTH(A3557)</f>
        <v>7</v>
      </c>
      <c r="D3557" s="6" t="str">
        <f aca="false">IF(MONTH(A3557)&gt;=4,"FY "&amp;YEAR(A3557)&amp;"-"&amp;RIGHT(YEAR(A3557)+1,2),"FY "&amp;(YEAR(A3557)-1)&amp;"-"&amp;RIGHT(YEAR(A3557),2))</f>
        <v>FY 2015-16</v>
      </c>
      <c r="E3557" s="6" t="str">
        <f aca="false">IF(AND(V3557&lt;&gt;"",W3557&lt;&gt;""),"Yes","No")</f>
        <v>Yes</v>
      </c>
      <c r="F3557" s="18" t="n">
        <f aca="false">Total!F3557</f>
        <v>3952.31</v>
      </c>
      <c r="G3557" s="18" t="n">
        <f aca="false">Total!G3557</f>
        <v>3377.73</v>
      </c>
      <c r="H3557" s="18" t="n">
        <f aca="false">Total!H3557</f>
        <v>574.58</v>
      </c>
      <c r="I3557" s="18" t="n">
        <f aca="false">Total!I3557</f>
        <v>90.38</v>
      </c>
      <c r="J3557" s="18" t="n">
        <f aca="false">IF($V3557="","",INDEX('Stock Exchange'!F$5:F$2450,$V3557))</f>
        <v>3951.85</v>
      </c>
      <c r="K3557" s="18" t="n">
        <f aca="false">IF($V3557="","",INDEX('Stock Exchange'!G$5:G$2450,$V3557))</f>
        <v>3377.73</v>
      </c>
      <c r="L3557" s="18" t="n">
        <f aca="false">IF($V3557="","",INDEX('Stock Exchange'!H$5:H$2450,$V3557))</f>
        <v>574.12</v>
      </c>
      <c r="M3557" s="18" t="n">
        <f aca="false">IF($V3557="","",INDEX('Stock Exchange'!I$5:I$2450,$V3557))</f>
        <v>90.31</v>
      </c>
      <c r="N3557" s="18" t="n">
        <f aca="false">IF($W3557="","",INDEX(Primary!F$5:F$2450,$W3557))</f>
        <v>0.46</v>
      </c>
      <c r="O3557" s="18" t="n">
        <f aca="false">IF($W3557="","",INDEX(Primary!G$5:G$2450,$W3557))</f>
        <v>0</v>
      </c>
      <c r="P3557" s="18" t="n">
        <f aca="false">IF($W3557="","",INDEX(Primary!H$5:H$2450,$W3557))</f>
        <v>0.46</v>
      </c>
      <c r="Q3557" s="18" t="n">
        <f aca="false">IF($W3557="","",INDEX(Primary!I$5:I$2450,$W3557))</f>
        <v>0.07</v>
      </c>
      <c r="R3557" s="19" t="n">
        <f aca="false">IF($E3557="Yes",L3557+P3557,"")</f>
        <v>574.58</v>
      </c>
      <c r="S3557" s="19" t="n">
        <f aca="false">IF($E3557="Yes",H3557-R3557,"")</f>
        <v>0</v>
      </c>
      <c r="T3557" s="6" t="str">
        <f aca="false">IF($E3557="Yes",IF(ROUND(ABS(S3557),2)&lt;=$T$2,"OK","CHECK"),"n/a")</f>
        <v>OK</v>
      </c>
      <c r="U3557" s="20" t="n">
        <f aca="false">Total!J3557</f>
        <v>63.5705</v>
      </c>
      <c r="V3557" s="17" t="n">
        <f aca="false">IFERROR(MATCH($A3557,'Stock Exchange'!$A$5:$A$2450,0),"")</f>
        <v>1339</v>
      </c>
      <c r="W3557" s="17" t="n">
        <f aca="false">IFERROR(MATCH($A3557,Primary!$A$5:$A$2450,0),"")</f>
        <v>1339</v>
      </c>
    </row>
    <row r="3558" customFormat="false" ht="15" hidden="false" customHeight="false" outlineLevel="0" collapsed="false">
      <c r="A3558" s="16" t="n">
        <f aca="false">Total!A3558</f>
        <v>42191</v>
      </c>
      <c r="B3558" s="17" t="n">
        <f aca="false">YEAR(A3558)</f>
        <v>2015</v>
      </c>
      <c r="C3558" s="17" t="n">
        <f aca="false">MONTH(A3558)</f>
        <v>7</v>
      </c>
      <c r="D3558" s="6" t="str">
        <f aca="false">IF(MONTH(A3558)&gt;=4,"FY "&amp;YEAR(A3558)&amp;"-"&amp;RIGHT(YEAR(A3558)+1,2),"FY "&amp;(YEAR(A3558)-1)&amp;"-"&amp;RIGHT(YEAR(A3558),2))</f>
        <v>FY 2015-16</v>
      </c>
      <c r="E3558" s="6" t="str">
        <f aca="false">IF(AND(V3558&lt;&gt;"",W3558&lt;&gt;""),"Yes","No")</f>
        <v>Yes</v>
      </c>
      <c r="F3558" s="18" t="n">
        <f aca="false">Total!F3558</f>
        <v>2576.49</v>
      </c>
      <c r="G3558" s="18" t="n">
        <f aca="false">Total!G3558</f>
        <v>2223.43</v>
      </c>
      <c r="H3558" s="18" t="n">
        <f aca="false">Total!H3558</f>
        <v>353.06</v>
      </c>
      <c r="I3558" s="18" t="n">
        <f aca="false">Total!I3558</f>
        <v>55.69</v>
      </c>
      <c r="J3558" s="18" t="n">
        <f aca="false">IF($V3558="","",INDEX('Stock Exchange'!F$5:F$2450,$V3558))</f>
        <v>2574.62</v>
      </c>
      <c r="K3558" s="18" t="n">
        <f aca="false">IF($V3558="","",INDEX('Stock Exchange'!G$5:G$2450,$V3558))</f>
        <v>2223.43</v>
      </c>
      <c r="L3558" s="18" t="n">
        <f aca="false">IF($V3558="","",INDEX('Stock Exchange'!H$5:H$2450,$V3558))</f>
        <v>351.19</v>
      </c>
      <c r="M3558" s="18" t="n">
        <f aca="false">IF($V3558="","",INDEX('Stock Exchange'!I$5:I$2450,$V3558))</f>
        <v>55.4</v>
      </c>
      <c r="N3558" s="18" t="n">
        <f aca="false">IF($W3558="","",INDEX(Primary!F$5:F$2450,$W3558))</f>
        <v>1.87</v>
      </c>
      <c r="O3558" s="18" t="n">
        <f aca="false">IF($W3558="","",INDEX(Primary!G$5:G$2450,$W3558))</f>
        <v>0</v>
      </c>
      <c r="P3558" s="18" t="n">
        <f aca="false">IF($W3558="","",INDEX(Primary!H$5:H$2450,$W3558))</f>
        <v>1.87</v>
      </c>
      <c r="Q3558" s="18" t="n">
        <f aca="false">IF($W3558="","",INDEX(Primary!I$5:I$2450,$W3558))</f>
        <v>0.29</v>
      </c>
      <c r="R3558" s="19" t="n">
        <f aca="false">IF($E3558="Yes",L3558+P3558,"")</f>
        <v>353.06</v>
      </c>
      <c r="S3558" s="19" t="n">
        <f aca="false">IF($E3558="Yes",H3558-R3558,"")</f>
        <v>0</v>
      </c>
      <c r="T3558" s="6" t="str">
        <f aca="false">IF($E3558="Yes",IF(ROUND(ABS(S3558),2)&lt;=$T$2,"OK","CHECK"),"n/a")</f>
        <v>OK</v>
      </c>
      <c r="U3558" s="20" t="n">
        <f aca="false">Total!J3558</f>
        <v>63.3963</v>
      </c>
      <c r="V3558" s="17" t="n">
        <f aca="false">IFERROR(MATCH($A3558,'Stock Exchange'!$A$5:$A$2450,0),"")</f>
        <v>1340</v>
      </c>
      <c r="W3558" s="17" t="n">
        <f aca="false">IFERROR(MATCH($A3558,Primary!$A$5:$A$2450,0),"")</f>
        <v>1340</v>
      </c>
    </row>
    <row r="3559" customFormat="false" ht="15" hidden="false" customHeight="false" outlineLevel="0" collapsed="false">
      <c r="A3559" s="16" t="n">
        <f aca="false">Total!A3559</f>
        <v>42192</v>
      </c>
      <c r="B3559" s="17" t="n">
        <f aca="false">YEAR(A3559)</f>
        <v>2015</v>
      </c>
      <c r="C3559" s="17" t="n">
        <f aca="false">MONTH(A3559)</f>
        <v>7</v>
      </c>
      <c r="D3559" s="6" t="str">
        <f aca="false">IF(MONTH(A3559)&gt;=4,"FY "&amp;YEAR(A3559)&amp;"-"&amp;RIGHT(YEAR(A3559)+1,2),"FY "&amp;(YEAR(A3559)-1)&amp;"-"&amp;RIGHT(YEAR(A3559),2))</f>
        <v>FY 2015-16</v>
      </c>
      <c r="E3559" s="6" t="str">
        <f aca="false">IF(AND(V3559&lt;&gt;"",W3559&lt;&gt;""),"Yes","No")</f>
        <v>Yes</v>
      </c>
      <c r="F3559" s="18" t="n">
        <f aca="false">Total!F3559</f>
        <v>5606.78</v>
      </c>
      <c r="G3559" s="18" t="n">
        <f aca="false">Total!G3559</f>
        <v>2672.91</v>
      </c>
      <c r="H3559" s="18" t="n">
        <f aca="false">Total!H3559</f>
        <v>2933.87</v>
      </c>
      <c r="I3559" s="18" t="n">
        <f aca="false">Total!I3559</f>
        <v>461.46</v>
      </c>
      <c r="J3559" s="18" t="n">
        <f aca="false">IF($V3559="","",INDEX('Stock Exchange'!F$5:F$2450,$V3559))</f>
        <v>2880.4</v>
      </c>
      <c r="K3559" s="18" t="n">
        <f aca="false">IF($V3559="","",INDEX('Stock Exchange'!G$5:G$2450,$V3559))</f>
        <v>2672.91</v>
      </c>
      <c r="L3559" s="18" t="n">
        <f aca="false">IF($V3559="","",INDEX('Stock Exchange'!H$5:H$2450,$V3559))</f>
        <v>207.49</v>
      </c>
      <c r="M3559" s="18" t="n">
        <f aca="false">IF($V3559="","",INDEX('Stock Exchange'!I$5:I$2450,$V3559))</f>
        <v>32.64</v>
      </c>
      <c r="N3559" s="18" t="n">
        <f aca="false">IF($W3559="","",INDEX(Primary!F$5:F$2450,$W3559))</f>
        <v>2726.38</v>
      </c>
      <c r="O3559" s="18" t="n">
        <f aca="false">IF($W3559="","",INDEX(Primary!G$5:G$2450,$W3559))</f>
        <v>0</v>
      </c>
      <c r="P3559" s="18" t="n">
        <f aca="false">IF($W3559="","",INDEX(Primary!H$5:H$2450,$W3559))</f>
        <v>2726.38</v>
      </c>
      <c r="Q3559" s="18" t="n">
        <f aca="false">IF($W3559="","",INDEX(Primary!I$5:I$2450,$W3559))</f>
        <v>428.82</v>
      </c>
      <c r="R3559" s="19" t="n">
        <f aca="false">IF($E3559="Yes",L3559+P3559,"")</f>
        <v>2933.87</v>
      </c>
      <c r="S3559" s="19" t="n">
        <f aca="false">IF($E3559="Yes",H3559-R3559,"")</f>
        <v>0</v>
      </c>
      <c r="T3559" s="6" t="str">
        <f aca="false">IF($E3559="Yes",IF(ROUND(ABS(S3559),2)&lt;=$T$2,"OK","CHECK"),"n/a")</f>
        <v>OK</v>
      </c>
      <c r="U3559" s="20" t="n">
        <f aca="false">Total!J3559</f>
        <v>63.5785</v>
      </c>
      <c r="V3559" s="17" t="n">
        <f aca="false">IFERROR(MATCH($A3559,'Stock Exchange'!$A$5:$A$2450,0),"")</f>
        <v>1341</v>
      </c>
      <c r="W3559" s="17" t="n">
        <f aca="false">IFERROR(MATCH($A3559,Primary!$A$5:$A$2450,0),"")</f>
        <v>1341</v>
      </c>
    </row>
    <row r="3560" customFormat="false" ht="15" hidden="false" customHeight="false" outlineLevel="0" collapsed="false">
      <c r="A3560" s="16" t="n">
        <f aca="false">Total!A3560</f>
        <v>42193</v>
      </c>
      <c r="B3560" s="17" t="n">
        <f aca="false">YEAR(A3560)</f>
        <v>2015</v>
      </c>
      <c r="C3560" s="17" t="n">
        <f aca="false">MONTH(A3560)</f>
        <v>7</v>
      </c>
      <c r="D3560" s="6" t="str">
        <f aca="false">IF(MONTH(A3560)&gt;=4,"FY "&amp;YEAR(A3560)&amp;"-"&amp;RIGHT(YEAR(A3560)+1,2),"FY "&amp;(YEAR(A3560)-1)&amp;"-"&amp;RIGHT(YEAR(A3560),2))</f>
        <v>FY 2015-16</v>
      </c>
      <c r="E3560" s="6" t="str">
        <f aca="false">IF(AND(V3560&lt;&gt;"",W3560&lt;&gt;""),"Yes","No")</f>
        <v>Yes</v>
      </c>
      <c r="F3560" s="18" t="n">
        <f aca="false">Total!F3560</f>
        <v>3897.75</v>
      </c>
      <c r="G3560" s="18" t="n">
        <f aca="false">Total!G3560</f>
        <v>3602.05</v>
      </c>
      <c r="H3560" s="18" t="n">
        <f aca="false">Total!H3560</f>
        <v>295.7</v>
      </c>
      <c r="I3560" s="18" t="n">
        <f aca="false">Total!I3560</f>
        <v>46.66</v>
      </c>
      <c r="J3560" s="18" t="n">
        <f aca="false">IF($V3560="","",INDEX('Stock Exchange'!F$5:F$2450,$V3560))</f>
        <v>3745.12</v>
      </c>
      <c r="K3560" s="18" t="n">
        <f aca="false">IF($V3560="","",INDEX('Stock Exchange'!G$5:G$2450,$V3560))</f>
        <v>3602.05</v>
      </c>
      <c r="L3560" s="18" t="n">
        <f aca="false">IF($V3560="","",INDEX('Stock Exchange'!H$5:H$2450,$V3560))</f>
        <v>143.07</v>
      </c>
      <c r="M3560" s="18" t="n">
        <f aca="false">IF($V3560="","",INDEX('Stock Exchange'!I$5:I$2450,$V3560))</f>
        <v>22.58</v>
      </c>
      <c r="N3560" s="18" t="n">
        <f aca="false">IF($W3560="","",INDEX(Primary!F$5:F$2450,$W3560))</f>
        <v>152.63</v>
      </c>
      <c r="O3560" s="18" t="n">
        <f aca="false">IF($W3560="","",INDEX(Primary!G$5:G$2450,$W3560))</f>
        <v>0</v>
      </c>
      <c r="P3560" s="18" t="n">
        <f aca="false">IF($W3560="","",INDEX(Primary!H$5:H$2450,$W3560))</f>
        <v>152.63</v>
      </c>
      <c r="Q3560" s="18" t="n">
        <f aca="false">IF($W3560="","",INDEX(Primary!I$5:I$2450,$W3560))</f>
        <v>24.08</v>
      </c>
      <c r="R3560" s="19" t="n">
        <f aca="false">IF($E3560="Yes",L3560+P3560,"")</f>
        <v>295.7</v>
      </c>
      <c r="S3560" s="19" t="n">
        <f aca="false">IF($E3560="Yes",H3560-R3560,"")</f>
        <v>0</v>
      </c>
      <c r="T3560" s="6" t="str">
        <f aca="false">IF($E3560="Yes",IF(ROUND(ABS(S3560),2)&lt;=$T$2,"OK","CHECK"),"n/a")</f>
        <v>OK</v>
      </c>
      <c r="U3560" s="20" t="n">
        <f aca="false">Total!J3560</f>
        <v>63.3749</v>
      </c>
      <c r="V3560" s="17" t="n">
        <f aca="false">IFERROR(MATCH($A3560,'Stock Exchange'!$A$5:$A$2450,0),"")</f>
        <v>1342</v>
      </c>
      <c r="W3560" s="17" t="n">
        <f aca="false">IFERROR(MATCH($A3560,Primary!$A$5:$A$2450,0),"")</f>
        <v>1342</v>
      </c>
    </row>
    <row r="3561" customFormat="false" ht="15" hidden="false" customHeight="false" outlineLevel="0" collapsed="false">
      <c r="A3561" s="16" t="n">
        <f aca="false">Total!A3561</f>
        <v>42194</v>
      </c>
      <c r="B3561" s="17" t="n">
        <f aca="false">YEAR(A3561)</f>
        <v>2015</v>
      </c>
      <c r="C3561" s="17" t="n">
        <f aca="false">MONTH(A3561)</f>
        <v>7</v>
      </c>
      <c r="D3561" s="6" t="str">
        <f aca="false">IF(MONTH(A3561)&gt;=4,"FY "&amp;YEAR(A3561)&amp;"-"&amp;RIGHT(YEAR(A3561)+1,2),"FY "&amp;(YEAR(A3561)-1)&amp;"-"&amp;RIGHT(YEAR(A3561),2))</f>
        <v>FY 2015-16</v>
      </c>
      <c r="E3561" s="6" t="str">
        <f aca="false">IF(AND(V3561&lt;&gt;"",W3561&lt;&gt;""),"Yes","No")</f>
        <v>Yes</v>
      </c>
      <c r="F3561" s="18" t="n">
        <f aca="false">Total!F3561</f>
        <v>6952.74</v>
      </c>
      <c r="G3561" s="18" t="n">
        <f aca="false">Total!G3561</f>
        <v>7291.01</v>
      </c>
      <c r="H3561" s="18" t="n">
        <f aca="false">Total!H3561</f>
        <v>-338.27</v>
      </c>
      <c r="I3561" s="18" t="n">
        <f aca="false">Total!I3561</f>
        <v>-53.21</v>
      </c>
      <c r="J3561" s="18" t="n">
        <f aca="false">IF($V3561="","",INDEX('Stock Exchange'!F$5:F$2450,$V3561))</f>
        <v>6952.69</v>
      </c>
      <c r="K3561" s="18" t="n">
        <f aca="false">IF($V3561="","",INDEX('Stock Exchange'!G$5:G$2450,$V3561))</f>
        <v>7280.47</v>
      </c>
      <c r="L3561" s="18" t="n">
        <f aca="false">IF($V3561="","",INDEX('Stock Exchange'!H$5:H$2450,$V3561))</f>
        <v>-327.78</v>
      </c>
      <c r="M3561" s="18" t="n">
        <f aca="false">IF($V3561="","",INDEX('Stock Exchange'!I$5:I$2450,$V3561))</f>
        <v>-51.56</v>
      </c>
      <c r="N3561" s="18" t="n">
        <f aca="false">IF($W3561="","",INDEX(Primary!F$5:F$2450,$W3561))</f>
        <v>0.05</v>
      </c>
      <c r="O3561" s="18" t="n">
        <f aca="false">IF($W3561="","",INDEX(Primary!G$5:G$2450,$W3561))</f>
        <v>10.54</v>
      </c>
      <c r="P3561" s="18" t="n">
        <f aca="false">IF($W3561="","",INDEX(Primary!H$5:H$2450,$W3561))</f>
        <v>-10.49</v>
      </c>
      <c r="Q3561" s="18" t="n">
        <f aca="false">IF($W3561="","",INDEX(Primary!I$5:I$2450,$W3561))</f>
        <v>-1.65</v>
      </c>
      <c r="R3561" s="19" t="n">
        <f aca="false">IF($E3561="Yes",L3561+P3561,"")</f>
        <v>-338.27</v>
      </c>
      <c r="S3561" s="19" t="n">
        <f aca="false">IF($E3561="Yes",H3561-R3561,"")</f>
        <v>0</v>
      </c>
      <c r="T3561" s="6" t="str">
        <f aca="false">IF($E3561="Yes",IF(ROUND(ABS(S3561),2)&lt;=$T$2,"OK","CHECK"),"n/a")</f>
        <v>OK</v>
      </c>
      <c r="U3561" s="20" t="n">
        <f aca="false">Total!J3561</f>
        <v>63.569</v>
      </c>
      <c r="V3561" s="17" t="n">
        <f aca="false">IFERROR(MATCH($A3561,'Stock Exchange'!$A$5:$A$2450,0),"")</f>
        <v>1343</v>
      </c>
      <c r="W3561" s="17" t="n">
        <f aca="false">IFERROR(MATCH($A3561,Primary!$A$5:$A$2450,0),"")</f>
        <v>1343</v>
      </c>
    </row>
    <row r="3562" customFormat="false" ht="15" hidden="false" customHeight="false" outlineLevel="0" collapsed="false">
      <c r="A3562" s="16" t="n">
        <f aca="false">Total!A3562</f>
        <v>42195</v>
      </c>
      <c r="B3562" s="17" t="n">
        <f aca="false">YEAR(A3562)</f>
        <v>2015</v>
      </c>
      <c r="C3562" s="17" t="n">
        <f aca="false">MONTH(A3562)</f>
        <v>7</v>
      </c>
      <c r="D3562" s="6" t="str">
        <f aca="false">IF(MONTH(A3562)&gt;=4,"FY "&amp;YEAR(A3562)&amp;"-"&amp;RIGHT(YEAR(A3562)+1,2),"FY "&amp;(YEAR(A3562)-1)&amp;"-"&amp;RIGHT(YEAR(A3562),2))</f>
        <v>FY 2015-16</v>
      </c>
      <c r="E3562" s="6" t="str">
        <f aca="false">IF(AND(V3562&lt;&gt;"",W3562&lt;&gt;""),"Yes","No")</f>
        <v>Yes</v>
      </c>
      <c r="F3562" s="18" t="n">
        <f aca="false">Total!F3562</f>
        <v>3733.77</v>
      </c>
      <c r="G3562" s="18" t="n">
        <f aca="false">Total!G3562</f>
        <v>3984.89</v>
      </c>
      <c r="H3562" s="18" t="n">
        <f aca="false">Total!H3562</f>
        <v>-251.12</v>
      </c>
      <c r="I3562" s="18" t="n">
        <f aca="false">Total!I3562</f>
        <v>-39.54</v>
      </c>
      <c r="J3562" s="18" t="n">
        <f aca="false">IF($V3562="","",INDEX('Stock Exchange'!F$5:F$2450,$V3562))</f>
        <v>3723.77</v>
      </c>
      <c r="K3562" s="18" t="n">
        <f aca="false">IF($V3562="","",INDEX('Stock Exchange'!G$5:G$2450,$V3562))</f>
        <v>3896.78</v>
      </c>
      <c r="L3562" s="18" t="n">
        <f aca="false">IF($V3562="","",INDEX('Stock Exchange'!H$5:H$2450,$V3562))</f>
        <v>-173.01</v>
      </c>
      <c r="M3562" s="18" t="n">
        <f aca="false">IF($V3562="","",INDEX('Stock Exchange'!I$5:I$2450,$V3562))</f>
        <v>-27.24</v>
      </c>
      <c r="N3562" s="18" t="n">
        <f aca="false">IF($W3562="","",INDEX(Primary!F$5:F$2450,$W3562))</f>
        <v>10</v>
      </c>
      <c r="O3562" s="18" t="n">
        <f aca="false">IF($W3562="","",INDEX(Primary!G$5:G$2450,$W3562))</f>
        <v>88.11</v>
      </c>
      <c r="P3562" s="18" t="n">
        <f aca="false">IF($W3562="","",INDEX(Primary!H$5:H$2450,$W3562))</f>
        <v>-78.11</v>
      </c>
      <c r="Q3562" s="18" t="n">
        <f aca="false">IF($W3562="","",INDEX(Primary!I$5:I$2450,$W3562))</f>
        <v>-12.3</v>
      </c>
      <c r="R3562" s="19" t="n">
        <f aca="false">IF($E3562="Yes",L3562+P3562,"")</f>
        <v>-251.12</v>
      </c>
      <c r="S3562" s="19" t="n">
        <f aca="false">IF($E3562="Yes",H3562-R3562,"")</f>
        <v>0</v>
      </c>
      <c r="T3562" s="6" t="str">
        <f aca="false">IF($E3562="Yes",IF(ROUND(ABS(S3562),2)&lt;=$T$2,"OK","CHECK"),"n/a")</f>
        <v>OK</v>
      </c>
      <c r="U3562" s="20" t="n">
        <f aca="false">Total!J3562</f>
        <v>63.5065</v>
      </c>
      <c r="V3562" s="17" t="n">
        <f aca="false">IFERROR(MATCH($A3562,'Stock Exchange'!$A$5:$A$2450,0),"")</f>
        <v>1344</v>
      </c>
      <c r="W3562" s="17" t="n">
        <f aca="false">IFERROR(MATCH($A3562,Primary!$A$5:$A$2450,0),"")</f>
        <v>1344</v>
      </c>
    </row>
    <row r="3563" customFormat="false" ht="15" hidden="false" customHeight="false" outlineLevel="0" collapsed="false">
      <c r="A3563" s="16" t="n">
        <f aca="false">Total!A3563</f>
        <v>42198</v>
      </c>
      <c r="B3563" s="17" t="n">
        <f aca="false">YEAR(A3563)</f>
        <v>2015</v>
      </c>
      <c r="C3563" s="17" t="n">
        <f aca="false">MONTH(A3563)</f>
        <v>7</v>
      </c>
      <c r="D3563" s="6" t="str">
        <f aca="false">IF(MONTH(A3563)&gt;=4,"FY "&amp;YEAR(A3563)&amp;"-"&amp;RIGHT(YEAR(A3563)+1,2),"FY "&amp;(YEAR(A3563)-1)&amp;"-"&amp;RIGHT(YEAR(A3563),2))</f>
        <v>FY 2015-16</v>
      </c>
      <c r="E3563" s="6" t="str">
        <f aca="false">IF(AND(V3563&lt;&gt;"",W3563&lt;&gt;""),"Yes","No")</f>
        <v>Yes</v>
      </c>
      <c r="F3563" s="18" t="n">
        <f aca="false">Total!F3563</f>
        <v>5048.2</v>
      </c>
      <c r="G3563" s="18" t="n">
        <f aca="false">Total!G3563</f>
        <v>5386.61</v>
      </c>
      <c r="H3563" s="18" t="n">
        <f aca="false">Total!H3563</f>
        <v>-338.41</v>
      </c>
      <c r="I3563" s="18" t="n">
        <f aca="false">Total!I3563</f>
        <v>-53.4</v>
      </c>
      <c r="J3563" s="18" t="n">
        <f aca="false">IF($V3563="","",INDEX('Stock Exchange'!F$5:F$2450,$V3563))</f>
        <v>5047.41</v>
      </c>
      <c r="K3563" s="18" t="n">
        <f aca="false">IF($V3563="","",INDEX('Stock Exchange'!G$5:G$2450,$V3563))</f>
        <v>5386.59</v>
      </c>
      <c r="L3563" s="18" t="n">
        <f aca="false">IF($V3563="","",INDEX('Stock Exchange'!H$5:H$2450,$V3563))</f>
        <v>-339.18</v>
      </c>
      <c r="M3563" s="18" t="n">
        <f aca="false">IF($V3563="","",INDEX('Stock Exchange'!I$5:I$2450,$V3563))</f>
        <v>-53.52</v>
      </c>
      <c r="N3563" s="18" t="n">
        <f aca="false">IF($W3563="","",INDEX(Primary!F$5:F$2450,$W3563))</f>
        <v>0.79</v>
      </c>
      <c r="O3563" s="18" t="n">
        <f aca="false">IF($W3563="","",INDEX(Primary!G$5:G$2450,$W3563))</f>
        <v>0.02</v>
      </c>
      <c r="P3563" s="18" t="n">
        <f aca="false">IF($W3563="","",INDEX(Primary!H$5:H$2450,$W3563))</f>
        <v>0.77</v>
      </c>
      <c r="Q3563" s="18" t="n">
        <f aca="false">IF($W3563="","",INDEX(Primary!I$5:I$2450,$W3563))</f>
        <v>0.12</v>
      </c>
      <c r="R3563" s="19" t="n">
        <f aca="false">IF($E3563="Yes",L3563+P3563,"")</f>
        <v>-338.41</v>
      </c>
      <c r="S3563" s="19" t="n">
        <f aca="false">IF($E3563="Yes",H3563-R3563,"")</f>
        <v>0</v>
      </c>
      <c r="T3563" s="6" t="str">
        <f aca="false">IF($E3563="Yes",IF(ROUND(ABS(S3563),2)&lt;=$T$2,"OK","CHECK"),"n/a")</f>
        <v>OK</v>
      </c>
      <c r="U3563" s="20" t="n">
        <f aca="false">Total!J3563</f>
        <v>63.3793</v>
      </c>
      <c r="V3563" s="17" t="n">
        <f aca="false">IFERROR(MATCH($A3563,'Stock Exchange'!$A$5:$A$2450,0),"")</f>
        <v>1345</v>
      </c>
      <c r="W3563" s="17" t="n">
        <f aca="false">IFERROR(MATCH($A3563,Primary!$A$5:$A$2450,0),"")</f>
        <v>1345</v>
      </c>
    </row>
    <row r="3564" customFormat="false" ht="15" hidden="false" customHeight="false" outlineLevel="0" collapsed="false">
      <c r="A3564" s="16" t="n">
        <f aca="false">Total!A3564</f>
        <v>42199</v>
      </c>
      <c r="B3564" s="17" t="n">
        <f aca="false">YEAR(A3564)</f>
        <v>2015</v>
      </c>
      <c r="C3564" s="17" t="n">
        <f aca="false">MONTH(A3564)</f>
        <v>7</v>
      </c>
      <c r="D3564" s="6" t="str">
        <f aca="false">IF(MONTH(A3564)&gt;=4,"FY "&amp;YEAR(A3564)&amp;"-"&amp;RIGHT(YEAR(A3564)+1,2),"FY "&amp;(YEAR(A3564)-1)&amp;"-"&amp;RIGHT(YEAR(A3564),2))</f>
        <v>FY 2015-16</v>
      </c>
      <c r="E3564" s="6" t="str">
        <f aca="false">IF(AND(V3564&lt;&gt;"",W3564&lt;&gt;""),"Yes","No")</f>
        <v>Yes</v>
      </c>
      <c r="F3564" s="18" t="n">
        <f aca="false">Total!F3564</f>
        <v>3475.24</v>
      </c>
      <c r="G3564" s="18" t="n">
        <f aca="false">Total!G3564</f>
        <v>2923.06</v>
      </c>
      <c r="H3564" s="18" t="n">
        <f aca="false">Total!H3564</f>
        <v>552.18</v>
      </c>
      <c r="I3564" s="18" t="n">
        <f aca="false">Total!I3564</f>
        <v>87</v>
      </c>
      <c r="J3564" s="18" t="n">
        <f aca="false">IF($V3564="","",INDEX('Stock Exchange'!F$5:F$2450,$V3564))</f>
        <v>3475.24</v>
      </c>
      <c r="K3564" s="18" t="n">
        <f aca="false">IF($V3564="","",INDEX('Stock Exchange'!G$5:G$2450,$V3564))</f>
        <v>2923.06</v>
      </c>
      <c r="L3564" s="18" t="n">
        <f aca="false">IF($V3564="","",INDEX('Stock Exchange'!H$5:H$2450,$V3564))</f>
        <v>552.18</v>
      </c>
      <c r="M3564" s="18" t="n">
        <f aca="false">IF($V3564="","",INDEX('Stock Exchange'!I$5:I$2450,$V3564))</f>
        <v>87</v>
      </c>
      <c r="N3564" s="18" t="n">
        <f aca="false">IF($W3564="","",INDEX(Primary!F$5:F$2450,$W3564))</f>
        <v>0</v>
      </c>
      <c r="O3564" s="18" t="n">
        <f aca="false">IF($W3564="","",INDEX(Primary!G$5:G$2450,$W3564))</f>
        <v>0</v>
      </c>
      <c r="P3564" s="18" t="n">
        <f aca="false">IF($W3564="","",INDEX(Primary!H$5:H$2450,$W3564))</f>
        <v>0</v>
      </c>
      <c r="Q3564" s="18" t="n">
        <f aca="false">IF($W3564="","",INDEX(Primary!I$5:I$2450,$W3564))</f>
        <v>0</v>
      </c>
      <c r="R3564" s="19" t="n">
        <f aca="false">IF($E3564="Yes",L3564+P3564,"")</f>
        <v>552.18</v>
      </c>
      <c r="S3564" s="19" t="n">
        <f aca="false">IF($E3564="Yes",H3564-R3564,"")</f>
        <v>0</v>
      </c>
      <c r="T3564" s="6" t="str">
        <f aca="false">IF($E3564="Yes",IF(ROUND(ABS(S3564),2)&lt;=$T$2,"OK","CHECK"),"n/a")</f>
        <v>OK</v>
      </c>
      <c r="U3564" s="20" t="n">
        <f aca="false">Total!J3564</f>
        <v>63.4655</v>
      </c>
      <c r="V3564" s="17" t="n">
        <f aca="false">IFERROR(MATCH($A3564,'Stock Exchange'!$A$5:$A$2450,0),"")</f>
        <v>1346</v>
      </c>
      <c r="W3564" s="17" t="n">
        <f aca="false">IFERROR(MATCH($A3564,Primary!$A$5:$A$2450,0),"")</f>
        <v>1346</v>
      </c>
    </row>
    <row r="3565" customFormat="false" ht="15" hidden="false" customHeight="false" outlineLevel="0" collapsed="false">
      <c r="A3565" s="16" t="n">
        <f aca="false">Total!A3565</f>
        <v>42200</v>
      </c>
      <c r="B3565" s="17" t="n">
        <f aca="false">YEAR(A3565)</f>
        <v>2015</v>
      </c>
      <c r="C3565" s="17" t="n">
        <f aca="false">MONTH(A3565)</f>
        <v>7</v>
      </c>
      <c r="D3565" s="6" t="str">
        <f aca="false">IF(MONTH(A3565)&gt;=4,"FY "&amp;YEAR(A3565)&amp;"-"&amp;RIGHT(YEAR(A3565)+1,2),"FY "&amp;(YEAR(A3565)-1)&amp;"-"&amp;RIGHT(YEAR(A3565),2))</f>
        <v>FY 2015-16</v>
      </c>
      <c r="E3565" s="6" t="str">
        <f aca="false">IF(AND(V3565&lt;&gt;"",W3565&lt;&gt;""),"Yes","No")</f>
        <v>Yes</v>
      </c>
      <c r="F3565" s="18" t="n">
        <f aca="false">Total!F3565</f>
        <v>3151.6</v>
      </c>
      <c r="G3565" s="18" t="n">
        <f aca="false">Total!G3565</f>
        <v>2846.38</v>
      </c>
      <c r="H3565" s="18" t="n">
        <f aca="false">Total!H3565</f>
        <v>305.22</v>
      </c>
      <c r="I3565" s="18" t="n">
        <f aca="false">Total!I3565</f>
        <v>48.07</v>
      </c>
      <c r="J3565" s="18" t="n">
        <f aca="false">IF($V3565="","",INDEX('Stock Exchange'!F$5:F$2450,$V3565))</f>
        <v>3151.6</v>
      </c>
      <c r="K3565" s="18" t="n">
        <f aca="false">IF($V3565="","",INDEX('Stock Exchange'!G$5:G$2450,$V3565))</f>
        <v>2843.41</v>
      </c>
      <c r="L3565" s="18" t="n">
        <f aca="false">IF($V3565="","",INDEX('Stock Exchange'!H$5:H$2450,$V3565))</f>
        <v>308.19</v>
      </c>
      <c r="M3565" s="18" t="n">
        <f aca="false">IF($V3565="","",INDEX('Stock Exchange'!I$5:I$2450,$V3565))</f>
        <v>48.54</v>
      </c>
      <c r="N3565" s="18" t="n">
        <f aca="false">IF($W3565="","",INDEX(Primary!F$5:F$2450,$W3565))</f>
        <v>0</v>
      </c>
      <c r="O3565" s="18" t="n">
        <f aca="false">IF($W3565="","",INDEX(Primary!G$5:G$2450,$W3565))</f>
        <v>2.97</v>
      </c>
      <c r="P3565" s="18" t="n">
        <f aca="false">IF($W3565="","",INDEX(Primary!H$5:H$2450,$W3565))</f>
        <v>-2.97</v>
      </c>
      <c r="Q3565" s="18" t="n">
        <f aca="false">IF($W3565="","",INDEX(Primary!I$5:I$2450,$W3565))</f>
        <v>-0.47</v>
      </c>
      <c r="R3565" s="19" t="n">
        <f aca="false">IF($E3565="Yes",L3565+P3565,"")</f>
        <v>305.22</v>
      </c>
      <c r="S3565" s="19" t="n">
        <f aca="false">IF($E3565="Yes",H3565-R3565,"")</f>
        <v>0</v>
      </c>
      <c r="T3565" s="6" t="str">
        <f aca="false">IF($E3565="Yes",IF(ROUND(ABS(S3565),2)&lt;=$T$2,"OK","CHECK"),"n/a")</f>
        <v>OK</v>
      </c>
      <c r="U3565" s="20" t="n">
        <f aca="false">Total!J3565</f>
        <v>63.4978</v>
      </c>
      <c r="V3565" s="17" t="n">
        <f aca="false">IFERROR(MATCH($A3565,'Stock Exchange'!$A$5:$A$2450,0),"")</f>
        <v>1347</v>
      </c>
      <c r="W3565" s="17" t="n">
        <f aca="false">IFERROR(MATCH($A3565,Primary!$A$5:$A$2450,0),"")</f>
        <v>1347</v>
      </c>
    </row>
    <row r="3566" customFormat="false" ht="15" hidden="false" customHeight="false" outlineLevel="0" collapsed="false">
      <c r="A3566" s="16" t="n">
        <f aca="false">Total!A3566</f>
        <v>42201</v>
      </c>
      <c r="B3566" s="17" t="n">
        <f aca="false">YEAR(A3566)</f>
        <v>2015</v>
      </c>
      <c r="C3566" s="17" t="n">
        <f aca="false">MONTH(A3566)</f>
        <v>7</v>
      </c>
      <c r="D3566" s="6" t="str">
        <f aca="false">IF(MONTH(A3566)&gt;=4,"FY "&amp;YEAR(A3566)&amp;"-"&amp;RIGHT(YEAR(A3566)+1,2),"FY "&amp;(YEAR(A3566)-1)&amp;"-"&amp;RIGHT(YEAR(A3566),2))</f>
        <v>FY 2015-16</v>
      </c>
      <c r="E3566" s="6" t="str">
        <f aca="false">IF(AND(V3566&lt;&gt;"",W3566&lt;&gt;""),"Yes","No")</f>
        <v>Yes</v>
      </c>
      <c r="F3566" s="18" t="n">
        <f aca="false">Total!F3566</f>
        <v>3377.63</v>
      </c>
      <c r="G3566" s="18" t="n">
        <f aca="false">Total!G3566</f>
        <v>2866.25</v>
      </c>
      <c r="H3566" s="18" t="n">
        <f aca="false">Total!H3566</f>
        <v>511.38</v>
      </c>
      <c r="I3566" s="18" t="n">
        <f aca="false">Total!I3566</f>
        <v>80.68</v>
      </c>
      <c r="J3566" s="18" t="n">
        <f aca="false">IF($V3566="","",INDEX('Stock Exchange'!F$5:F$2450,$V3566))</f>
        <v>3367.63</v>
      </c>
      <c r="K3566" s="18" t="n">
        <f aca="false">IF($V3566="","",INDEX('Stock Exchange'!G$5:G$2450,$V3566))</f>
        <v>2865.38</v>
      </c>
      <c r="L3566" s="18" t="n">
        <f aca="false">IF($V3566="","",INDEX('Stock Exchange'!H$5:H$2450,$V3566))</f>
        <v>502.25</v>
      </c>
      <c r="M3566" s="18" t="n">
        <f aca="false">IF($V3566="","",INDEX('Stock Exchange'!I$5:I$2450,$V3566))</f>
        <v>79.24</v>
      </c>
      <c r="N3566" s="18" t="n">
        <f aca="false">IF($W3566="","",INDEX(Primary!F$5:F$2450,$W3566))</f>
        <v>10</v>
      </c>
      <c r="O3566" s="18" t="n">
        <f aca="false">IF($W3566="","",INDEX(Primary!G$5:G$2450,$W3566))</f>
        <v>0.87</v>
      </c>
      <c r="P3566" s="18" t="n">
        <f aca="false">IF($W3566="","",INDEX(Primary!H$5:H$2450,$W3566))</f>
        <v>9.13</v>
      </c>
      <c r="Q3566" s="18" t="n">
        <f aca="false">IF($W3566="","",INDEX(Primary!I$5:I$2450,$W3566))</f>
        <v>1.44</v>
      </c>
      <c r="R3566" s="19" t="n">
        <f aca="false">IF($E3566="Yes",L3566+P3566,"")</f>
        <v>511.38</v>
      </c>
      <c r="S3566" s="19" t="n">
        <f aca="false">IF($E3566="Yes",H3566-R3566,"")</f>
        <v>0</v>
      </c>
      <c r="T3566" s="6" t="str">
        <f aca="false">IF($E3566="Yes",IF(ROUND(ABS(S3566),2)&lt;=$T$2,"OK","CHECK"),"n/a")</f>
        <v>OK</v>
      </c>
      <c r="U3566" s="20" t="n">
        <f aca="false">Total!J3566</f>
        <v>63.3847</v>
      </c>
      <c r="V3566" s="17" t="n">
        <f aca="false">IFERROR(MATCH($A3566,'Stock Exchange'!$A$5:$A$2450,0),"")</f>
        <v>1348</v>
      </c>
      <c r="W3566" s="17" t="n">
        <f aca="false">IFERROR(MATCH($A3566,Primary!$A$5:$A$2450,0),"")</f>
        <v>1348</v>
      </c>
    </row>
    <row r="3567" customFormat="false" ht="15" hidden="false" customHeight="false" outlineLevel="0" collapsed="false">
      <c r="A3567" s="16" t="n">
        <f aca="false">Total!A3567</f>
        <v>42202</v>
      </c>
      <c r="B3567" s="17" t="n">
        <f aca="false">YEAR(A3567)</f>
        <v>2015</v>
      </c>
      <c r="C3567" s="17" t="n">
        <f aca="false">MONTH(A3567)</f>
        <v>7</v>
      </c>
      <c r="D3567" s="6" t="str">
        <f aca="false">IF(MONTH(A3567)&gt;=4,"FY "&amp;YEAR(A3567)&amp;"-"&amp;RIGHT(YEAR(A3567)+1,2),"FY "&amp;(YEAR(A3567)-1)&amp;"-"&amp;RIGHT(YEAR(A3567),2))</f>
        <v>FY 2015-16</v>
      </c>
      <c r="E3567" s="6" t="str">
        <f aca="false">IF(AND(V3567&lt;&gt;"",W3567&lt;&gt;""),"Yes","No")</f>
        <v>Yes</v>
      </c>
      <c r="F3567" s="18" t="n">
        <f aca="false">Total!F3567</f>
        <v>3238.77</v>
      </c>
      <c r="G3567" s="18" t="n">
        <f aca="false">Total!G3567</f>
        <v>2484.1</v>
      </c>
      <c r="H3567" s="18" t="n">
        <f aca="false">Total!H3567</f>
        <v>754.67</v>
      </c>
      <c r="I3567" s="18" t="n">
        <f aca="false">Total!I3567</f>
        <v>118.85</v>
      </c>
      <c r="J3567" s="18" t="n">
        <f aca="false">IF($V3567="","",INDEX('Stock Exchange'!F$5:F$2450,$V3567))</f>
        <v>3238.77</v>
      </c>
      <c r="K3567" s="18" t="n">
        <f aca="false">IF($V3567="","",INDEX('Stock Exchange'!G$5:G$2450,$V3567))</f>
        <v>2484.1</v>
      </c>
      <c r="L3567" s="18" t="n">
        <f aca="false">IF($V3567="","",INDEX('Stock Exchange'!H$5:H$2450,$V3567))</f>
        <v>754.67</v>
      </c>
      <c r="M3567" s="18" t="n">
        <f aca="false">IF($V3567="","",INDEX('Stock Exchange'!I$5:I$2450,$V3567))</f>
        <v>118.85</v>
      </c>
      <c r="N3567" s="18" t="n">
        <f aca="false">IF($W3567="","",INDEX(Primary!F$5:F$2450,$W3567))</f>
        <v>0</v>
      </c>
      <c r="O3567" s="18" t="n">
        <f aca="false">IF($W3567="","",INDEX(Primary!G$5:G$2450,$W3567))</f>
        <v>0</v>
      </c>
      <c r="P3567" s="18" t="n">
        <f aca="false">IF($W3567="","",INDEX(Primary!H$5:H$2450,$W3567))</f>
        <v>0</v>
      </c>
      <c r="Q3567" s="18" t="n">
        <f aca="false">IF($W3567="","",INDEX(Primary!I$5:I$2450,$W3567))</f>
        <v>0</v>
      </c>
      <c r="R3567" s="19" t="n">
        <f aca="false">IF($E3567="Yes",L3567+P3567,"")</f>
        <v>754.67</v>
      </c>
      <c r="S3567" s="19" t="n">
        <f aca="false">IF($E3567="Yes",H3567-R3567,"")</f>
        <v>0</v>
      </c>
      <c r="T3567" s="6" t="str">
        <f aca="false">IF($E3567="Yes",IF(ROUND(ABS(S3567),2)&lt;=$T$2,"OK","CHECK"),"n/a")</f>
        <v>OK</v>
      </c>
      <c r="U3567" s="20" t="n">
        <f aca="false">Total!J3567</f>
        <v>63.4955</v>
      </c>
      <c r="V3567" s="17" t="n">
        <f aca="false">IFERROR(MATCH($A3567,'Stock Exchange'!$A$5:$A$2450,0),"")</f>
        <v>1349</v>
      </c>
      <c r="W3567" s="17" t="n">
        <f aca="false">IFERROR(MATCH($A3567,Primary!$A$5:$A$2450,0),"")</f>
        <v>1349</v>
      </c>
    </row>
    <row r="3568" customFormat="false" ht="15" hidden="false" customHeight="false" outlineLevel="0" collapsed="false">
      <c r="A3568" s="16" t="n">
        <f aca="false">Total!A3568</f>
        <v>42205</v>
      </c>
      <c r="B3568" s="17" t="n">
        <f aca="false">YEAR(A3568)</f>
        <v>2015</v>
      </c>
      <c r="C3568" s="17" t="n">
        <f aca="false">MONTH(A3568)</f>
        <v>7</v>
      </c>
      <c r="D3568" s="6" t="str">
        <f aca="false">IF(MONTH(A3568)&gt;=4,"FY "&amp;YEAR(A3568)&amp;"-"&amp;RIGHT(YEAR(A3568)+1,2),"FY "&amp;(YEAR(A3568)-1)&amp;"-"&amp;RIGHT(YEAR(A3568),2))</f>
        <v>FY 2015-16</v>
      </c>
      <c r="E3568" s="6" t="str">
        <f aca="false">IF(AND(V3568&lt;&gt;"",W3568&lt;&gt;""),"Yes","No")</f>
        <v>Yes</v>
      </c>
      <c r="F3568" s="18" t="n">
        <f aca="false">Total!F3568</f>
        <v>3629.75</v>
      </c>
      <c r="G3568" s="18" t="n">
        <f aca="false">Total!G3568</f>
        <v>2726.02</v>
      </c>
      <c r="H3568" s="18" t="n">
        <f aca="false">Total!H3568</f>
        <v>903.73</v>
      </c>
      <c r="I3568" s="18" t="n">
        <f aca="false">Total!I3568</f>
        <v>142.33</v>
      </c>
      <c r="J3568" s="18" t="n">
        <f aca="false">IF($V3568="","",INDEX('Stock Exchange'!F$5:F$2450,$V3568))</f>
        <v>3395.86</v>
      </c>
      <c r="K3568" s="18" t="n">
        <f aca="false">IF($V3568="","",INDEX('Stock Exchange'!G$5:G$2450,$V3568))</f>
        <v>2725.94</v>
      </c>
      <c r="L3568" s="18" t="n">
        <f aca="false">IF($V3568="","",INDEX('Stock Exchange'!H$5:H$2450,$V3568))</f>
        <v>669.92</v>
      </c>
      <c r="M3568" s="18" t="n">
        <f aca="false">IF($V3568="","",INDEX('Stock Exchange'!I$5:I$2450,$V3568))</f>
        <v>105.51</v>
      </c>
      <c r="N3568" s="18" t="n">
        <f aca="false">IF($W3568="","",INDEX(Primary!F$5:F$2450,$W3568))</f>
        <v>233.89</v>
      </c>
      <c r="O3568" s="18" t="n">
        <f aca="false">IF($W3568="","",INDEX(Primary!G$5:G$2450,$W3568))</f>
        <v>0.08</v>
      </c>
      <c r="P3568" s="18" t="n">
        <f aca="false">IF($W3568="","",INDEX(Primary!H$5:H$2450,$W3568))</f>
        <v>233.81</v>
      </c>
      <c r="Q3568" s="18" t="n">
        <f aca="false">IF($W3568="","",INDEX(Primary!I$5:I$2450,$W3568))</f>
        <v>36.82</v>
      </c>
      <c r="R3568" s="19" t="n">
        <f aca="false">IF($E3568="Yes",L3568+P3568,"")</f>
        <v>903.73</v>
      </c>
      <c r="S3568" s="19" t="n">
        <f aca="false">IF($E3568="Yes",H3568-R3568,"")</f>
        <v>0</v>
      </c>
      <c r="T3568" s="6" t="str">
        <f aca="false">IF($E3568="Yes",IF(ROUND(ABS(S3568),2)&lt;=$T$2,"OK","CHECK"),"n/a")</f>
        <v>OK</v>
      </c>
      <c r="U3568" s="20" t="n">
        <f aca="false">Total!J3568</f>
        <v>63.4928</v>
      </c>
      <c r="V3568" s="17" t="n">
        <f aca="false">IFERROR(MATCH($A3568,'Stock Exchange'!$A$5:$A$2450,0),"")</f>
        <v>1350</v>
      </c>
      <c r="W3568" s="17" t="n">
        <f aca="false">IFERROR(MATCH($A3568,Primary!$A$5:$A$2450,0),"")</f>
        <v>1350</v>
      </c>
    </row>
    <row r="3569" customFormat="false" ht="15" hidden="false" customHeight="false" outlineLevel="0" collapsed="false">
      <c r="A3569" s="16" t="n">
        <f aca="false">Total!A3569</f>
        <v>42206</v>
      </c>
      <c r="B3569" s="17" t="n">
        <f aca="false">YEAR(A3569)</f>
        <v>2015</v>
      </c>
      <c r="C3569" s="17" t="n">
        <f aca="false">MONTH(A3569)</f>
        <v>7</v>
      </c>
      <c r="D3569" s="6" t="str">
        <f aca="false">IF(MONTH(A3569)&gt;=4,"FY "&amp;YEAR(A3569)&amp;"-"&amp;RIGHT(YEAR(A3569)+1,2),"FY "&amp;(YEAR(A3569)-1)&amp;"-"&amp;RIGHT(YEAR(A3569),2))</f>
        <v>FY 2015-16</v>
      </c>
      <c r="E3569" s="6" t="str">
        <f aca="false">IF(AND(V3569&lt;&gt;"",W3569&lt;&gt;""),"Yes","No")</f>
        <v>Yes</v>
      </c>
      <c r="F3569" s="18" t="n">
        <f aca="false">Total!F3569</f>
        <v>3288.74</v>
      </c>
      <c r="G3569" s="18" t="n">
        <f aca="false">Total!G3569</f>
        <v>2498.82</v>
      </c>
      <c r="H3569" s="18" t="n">
        <f aca="false">Total!H3569</f>
        <v>789.92</v>
      </c>
      <c r="I3569" s="18" t="n">
        <f aca="false">Total!I3569</f>
        <v>124.29</v>
      </c>
      <c r="J3569" s="18" t="n">
        <f aca="false">IF($V3569="","",INDEX('Stock Exchange'!F$5:F$2450,$V3569))</f>
        <v>3287.24</v>
      </c>
      <c r="K3569" s="18" t="n">
        <f aca="false">IF($V3569="","",INDEX('Stock Exchange'!G$5:G$2450,$V3569))</f>
        <v>2498.66</v>
      </c>
      <c r="L3569" s="18" t="n">
        <f aca="false">IF($V3569="","",INDEX('Stock Exchange'!H$5:H$2450,$V3569))</f>
        <v>788.58</v>
      </c>
      <c r="M3569" s="18" t="n">
        <f aca="false">IF($V3569="","",INDEX('Stock Exchange'!I$5:I$2450,$V3569))</f>
        <v>124.08</v>
      </c>
      <c r="N3569" s="18" t="n">
        <f aca="false">IF($W3569="","",INDEX(Primary!F$5:F$2450,$W3569))</f>
        <v>1.5</v>
      </c>
      <c r="O3569" s="18" t="n">
        <f aca="false">IF($W3569="","",INDEX(Primary!G$5:G$2450,$W3569))</f>
        <v>0.16</v>
      </c>
      <c r="P3569" s="18" t="n">
        <f aca="false">IF($W3569="","",INDEX(Primary!H$5:H$2450,$W3569))</f>
        <v>1.34</v>
      </c>
      <c r="Q3569" s="18" t="n">
        <f aca="false">IF($W3569="","",INDEX(Primary!I$5:I$2450,$W3569))</f>
        <v>0.21</v>
      </c>
      <c r="R3569" s="19" t="n">
        <f aca="false">IF($E3569="Yes",L3569+P3569,"")</f>
        <v>789.92</v>
      </c>
      <c r="S3569" s="19" t="n">
        <f aca="false">IF($E3569="Yes",H3569-R3569,"")</f>
        <v>0</v>
      </c>
      <c r="T3569" s="6" t="str">
        <f aca="false">IF($E3569="Yes",IF(ROUND(ABS(S3569),2)&lt;=$T$2,"OK","CHECK"),"n/a")</f>
        <v>OK</v>
      </c>
      <c r="U3569" s="20" t="n">
        <f aca="false">Total!J3569</f>
        <v>63.551</v>
      </c>
      <c r="V3569" s="17" t="n">
        <f aca="false">IFERROR(MATCH($A3569,'Stock Exchange'!$A$5:$A$2450,0),"")</f>
        <v>1351</v>
      </c>
      <c r="W3569" s="17" t="n">
        <f aca="false">IFERROR(MATCH($A3569,Primary!$A$5:$A$2450,0),"")</f>
        <v>1351</v>
      </c>
    </row>
    <row r="3570" customFormat="false" ht="15" hidden="false" customHeight="false" outlineLevel="0" collapsed="false">
      <c r="A3570" s="16" t="n">
        <f aca="false">Total!A3570</f>
        <v>42207</v>
      </c>
      <c r="B3570" s="17" t="n">
        <f aca="false">YEAR(A3570)</f>
        <v>2015</v>
      </c>
      <c r="C3570" s="17" t="n">
        <f aca="false">MONTH(A3570)</f>
        <v>7</v>
      </c>
      <c r="D3570" s="6" t="str">
        <f aca="false">IF(MONTH(A3570)&gt;=4,"FY "&amp;YEAR(A3570)&amp;"-"&amp;RIGHT(YEAR(A3570)+1,2),"FY "&amp;(YEAR(A3570)-1)&amp;"-"&amp;RIGHT(YEAR(A3570),2))</f>
        <v>FY 2015-16</v>
      </c>
      <c r="E3570" s="6" t="str">
        <f aca="false">IF(AND(V3570&lt;&gt;"",W3570&lt;&gt;""),"Yes","No")</f>
        <v>Yes</v>
      </c>
      <c r="F3570" s="18" t="n">
        <f aca="false">Total!F3570</f>
        <v>4408.12</v>
      </c>
      <c r="G3570" s="18" t="n">
        <f aca="false">Total!G3570</f>
        <v>4567.22</v>
      </c>
      <c r="H3570" s="18" t="n">
        <f aca="false">Total!H3570</f>
        <v>-159.1</v>
      </c>
      <c r="I3570" s="18" t="n">
        <f aca="false">Total!I3570</f>
        <v>-24.99</v>
      </c>
      <c r="J3570" s="18" t="n">
        <f aca="false">IF($V3570="","",INDEX('Stock Exchange'!F$5:F$2450,$V3570))</f>
        <v>4360.92</v>
      </c>
      <c r="K3570" s="18" t="n">
        <f aca="false">IF($V3570="","",INDEX('Stock Exchange'!G$5:G$2450,$V3570))</f>
        <v>4556.42</v>
      </c>
      <c r="L3570" s="18" t="n">
        <f aca="false">IF($V3570="","",INDEX('Stock Exchange'!H$5:H$2450,$V3570))</f>
        <v>-195.5</v>
      </c>
      <c r="M3570" s="18" t="n">
        <f aca="false">IF($V3570="","",INDEX('Stock Exchange'!I$5:I$2450,$V3570))</f>
        <v>-30.71</v>
      </c>
      <c r="N3570" s="18" t="n">
        <f aca="false">IF($W3570="","",INDEX(Primary!F$5:F$2450,$W3570))</f>
        <v>47.2</v>
      </c>
      <c r="O3570" s="18" t="n">
        <f aca="false">IF($W3570="","",INDEX(Primary!G$5:G$2450,$W3570))</f>
        <v>10.8</v>
      </c>
      <c r="P3570" s="18" t="n">
        <f aca="false">IF($W3570="","",INDEX(Primary!H$5:H$2450,$W3570))</f>
        <v>36.4</v>
      </c>
      <c r="Q3570" s="18" t="n">
        <f aca="false">IF($W3570="","",INDEX(Primary!I$5:I$2450,$W3570))</f>
        <v>5.72</v>
      </c>
      <c r="R3570" s="19" t="n">
        <f aca="false">IF($E3570="Yes",L3570+P3570,"")</f>
        <v>-159.1</v>
      </c>
      <c r="S3570" s="19" t="n">
        <f aca="false">IF($E3570="Yes",H3570-R3570,"")</f>
        <v>0</v>
      </c>
      <c r="T3570" s="6" t="str">
        <f aca="false">IF($E3570="Yes",IF(ROUND(ABS(S3570),2)&lt;=$T$2,"OK","CHECK"),"n/a")</f>
        <v>OK</v>
      </c>
      <c r="U3570" s="20" t="n">
        <f aca="false">Total!J3570</f>
        <v>63.6506</v>
      </c>
      <c r="V3570" s="17" t="n">
        <f aca="false">IFERROR(MATCH($A3570,'Stock Exchange'!$A$5:$A$2450,0),"")</f>
        <v>1352</v>
      </c>
      <c r="W3570" s="17" t="n">
        <f aca="false">IFERROR(MATCH($A3570,Primary!$A$5:$A$2450,0),"")</f>
        <v>1352</v>
      </c>
    </row>
    <row r="3571" customFormat="false" ht="15" hidden="false" customHeight="false" outlineLevel="0" collapsed="false">
      <c r="A3571" s="16" t="n">
        <f aca="false">Total!A3571</f>
        <v>42208</v>
      </c>
      <c r="B3571" s="17" t="n">
        <f aca="false">YEAR(A3571)</f>
        <v>2015</v>
      </c>
      <c r="C3571" s="17" t="n">
        <f aca="false">MONTH(A3571)</f>
        <v>7</v>
      </c>
      <c r="D3571" s="6" t="str">
        <f aca="false">IF(MONTH(A3571)&gt;=4,"FY "&amp;YEAR(A3571)&amp;"-"&amp;RIGHT(YEAR(A3571)+1,2),"FY "&amp;(YEAR(A3571)-1)&amp;"-"&amp;RIGHT(YEAR(A3571),2))</f>
        <v>FY 2015-16</v>
      </c>
      <c r="E3571" s="6" t="str">
        <f aca="false">IF(AND(V3571&lt;&gt;"",W3571&lt;&gt;""),"Yes","No")</f>
        <v>Yes</v>
      </c>
      <c r="F3571" s="18" t="n">
        <f aca="false">Total!F3571</f>
        <v>4001.57</v>
      </c>
      <c r="G3571" s="18" t="n">
        <f aca="false">Total!G3571</f>
        <v>3533.73</v>
      </c>
      <c r="H3571" s="18" t="n">
        <f aca="false">Total!H3571</f>
        <v>467.84</v>
      </c>
      <c r="I3571" s="18" t="n">
        <f aca="false">Total!I3571</f>
        <v>73.64</v>
      </c>
      <c r="J3571" s="18" t="n">
        <f aca="false">IF($V3571="","",INDEX('Stock Exchange'!F$5:F$2450,$V3571))</f>
        <v>4001.57</v>
      </c>
      <c r="K3571" s="18" t="n">
        <f aca="false">IF($V3571="","",INDEX('Stock Exchange'!G$5:G$2450,$V3571))</f>
        <v>3526.02</v>
      </c>
      <c r="L3571" s="18" t="n">
        <f aca="false">IF($V3571="","",INDEX('Stock Exchange'!H$5:H$2450,$V3571))</f>
        <v>475.55</v>
      </c>
      <c r="M3571" s="18" t="n">
        <f aca="false">IF($V3571="","",INDEX('Stock Exchange'!I$5:I$2450,$V3571))</f>
        <v>74.85</v>
      </c>
      <c r="N3571" s="18" t="n">
        <f aca="false">IF($W3571="","",INDEX(Primary!F$5:F$2450,$W3571))</f>
        <v>0</v>
      </c>
      <c r="O3571" s="18" t="n">
        <f aca="false">IF($W3571="","",INDEX(Primary!G$5:G$2450,$W3571))</f>
        <v>7.71</v>
      </c>
      <c r="P3571" s="18" t="n">
        <f aca="false">IF($W3571="","",INDEX(Primary!H$5:H$2450,$W3571))</f>
        <v>-7.71</v>
      </c>
      <c r="Q3571" s="18" t="n">
        <f aca="false">IF($W3571="","",INDEX(Primary!I$5:I$2450,$W3571))</f>
        <v>-1.21</v>
      </c>
      <c r="R3571" s="19" t="n">
        <f aca="false">IF($E3571="Yes",L3571+P3571,"")</f>
        <v>467.84</v>
      </c>
      <c r="S3571" s="19" t="n">
        <f aca="false">IF($E3571="Yes",H3571-R3571,"")</f>
        <v>0</v>
      </c>
      <c r="T3571" s="6" t="str">
        <f aca="false">IF($E3571="Yes",IF(ROUND(ABS(S3571),2)&lt;=$T$2,"OK","CHECK"),"n/a")</f>
        <v>OK</v>
      </c>
      <c r="U3571" s="20" t="n">
        <f aca="false">Total!J3571</f>
        <v>63.5283</v>
      </c>
      <c r="V3571" s="17" t="n">
        <f aca="false">IFERROR(MATCH($A3571,'Stock Exchange'!$A$5:$A$2450,0),"")</f>
        <v>1353</v>
      </c>
      <c r="W3571" s="17" t="n">
        <f aca="false">IFERROR(MATCH($A3571,Primary!$A$5:$A$2450,0),"")</f>
        <v>1353</v>
      </c>
    </row>
    <row r="3572" customFormat="false" ht="15" hidden="false" customHeight="false" outlineLevel="0" collapsed="false">
      <c r="A3572" s="16" t="n">
        <f aca="false">Total!A3572</f>
        <v>42209</v>
      </c>
      <c r="B3572" s="17" t="n">
        <f aca="false">YEAR(A3572)</f>
        <v>2015</v>
      </c>
      <c r="C3572" s="17" t="n">
        <f aca="false">MONTH(A3572)</f>
        <v>7</v>
      </c>
      <c r="D3572" s="6" t="str">
        <f aca="false">IF(MONTH(A3572)&gt;=4,"FY "&amp;YEAR(A3572)&amp;"-"&amp;RIGHT(YEAR(A3572)+1,2),"FY "&amp;(YEAR(A3572)-1)&amp;"-"&amp;RIGHT(YEAR(A3572),2))</f>
        <v>FY 2015-16</v>
      </c>
      <c r="E3572" s="6" t="str">
        <f aca="false">IF(AND(V3572&lt;&gt;"",W3572&lt;&gt;""),"Yes","No")</f>
        <v>Yes</v>
      </c>
      <c r="F3572" s="18" t="n">
        <f aca="false">Total!F3572</f>
        <v>3860.41</v>
      </c>
      <c r="G3572" s="18" t="n">
        <f aca="false">Total!G3572</f>
        <v>3554.42</v>
      </c>
      <c r="H3572" s="18" t="n">
        <f aca="false">Total!H3572</f>
        <v>305.99</v>
      </c>
      <c r="I3572" s="18" t="n">
        <f aca="false">Total!I3572</f>
        <v>48.02</v>
      </c>
      <c r="J3572" s="18" t="n">
        <f aca="false">IF($V3572="","",INDEX('Stock Exchange'!F$5:F$2450,$V3572))</f>
        <v>3848.36</v>
      </c>
      <c r="K3572" s="18" t="n">
        <f aca="false">IF($V3572="","",INDEX('Stock Exchange'!G$5:G$2450,$V3572))</f>
        <v>3553.74</v>
      </c>
      <c r="L3572" s="18" t="n">
        <f aca="false">IF($V3572="","",INDEX('Stock Exchange'!H$5:H$2450,$V3572))</f>
        <v>294.62</v>
      </c>
      <c r="M3572" s="18" t="n">
        <f aca="false">IF($V3572="","",INDEX('Stock Exchange'!I$5:I$2450,$V3572))</f>
        <v>46.24</v>
      </c>
      <c r="N3572" s="18" t="n">
        <f aca="false">IF($W3572="","",INDEX(Primary!F$5:F$2450,$W3572))</f>
        <v>12.05</v>
      </c>
      <c r="O3572" s="18" t="n">
        <f aca="false">IF($W3572="","",INDEX(Primary!G$5:G$2450,$W3572))</f>
        <v>0.68</v>
      </c>
      <c r="P3572" s="18" t="n">
        <f aca="false">IF($W3572="","",INDEX(Primary!H$5:H$2450,$W3572))</f>
        <v>11.37</v>
      </c>
      <c r="Q3572" s="18" t="n">
        <f aca="false">IF($W3572="","",INDEX(Primary!I$5:I$2450,$W3572))</f>
        <v>1.78</v>
      </c>
      <c r="R3572" s="19" t="n">
        <f aca="false">IF($E3572="Yes",L3572+P3572,"")</f>
        <v>305.99</v>
      </c>
      <c r="S3572" s="19" t="n">
        <f aca="false">IF($E3572="Yes",H3572-R3572,"")</f>
        <v>0</v>
      </c>
      <c r="T3572" s="6" t="str">
        <f aca="false">IF($E3572="Yes",IF(ROUND(ABS(S3572),2)&lt;=$T$2,"OK","CHECK"),"n/a")</f>
        <v>OK</v>
      </c>
      <c r="U3572" s="20" t="n">
        <f aca="false">Total!J3572</f>
        <v>63.7138</v>
      </c>
      <c r="V3572" s="17" t="n">
        <f aca="false">IFERROR(MATCH($A3572,'Stock Exchange'!$A$5:$A$2450,0),"")</f>
        <v>1354</v>
      </c>
      <c r="W3572" s="17" t="n">
        <f aca="false">IFERROR(MATCH($A3572,Primary!$A$5:$A$2450,0),"")</f>
        <v>1354</v>
      </c>
    </row>
    <row r="3573" customFormat="false" ht="15" hidden="false" customHeight="false" outlineLevel="0" collapsed="false">
      <c r="A3573" s="16" t="n">
        <f aca="false">Total!A3573</f>
        <v>42212</v>
      </c>
      <c r="B3573" s="17" t="n">
        <f aca="false">YEAR(A3573)</f>
        <v>2015</v>
      </c>
      <c r="C3573" s="17" t="n">
        <f aca="false">MONTH(A3573)</f>
        <v>7</v>
      </c>
      <c r="D3573" s="6" t="str">
        <f aca="false">IF(MONTH(A3573)&gt;=4,"FY "&amp;YEAR(A3573)&amp;"-"&amp;RIGHT(YEAR(A3573)+1,2),"FY "&amp;(YEAR(A3573)-1)&amp;"-"&amp;RIGHT(YEAR(A3573),2))</f>
        <v>FY 2015-16</v>
      </c>
      <c r="E3573" s="6" t="str">
        <f aca="false">IF(AND(V3573&lt;&gt;"",W3573&lt;&gt;""),"Yes","No")</f>
        <v>Yes</v>
      </c>
      <c r="F3573" s="18" t="n">
        <f aca="false">Total!F3573</f>
        <v>3455.61</v>
      </c>
      <c r="G3573" s="18" t="n">
        <f aca="false">Total!G3573</f>
        <v>3412.61</v>
      </c>
      <c r="H3573" s="18" t="n">
        <f aca="false">Total!H3573</f>
        <v>43</v>
      </c>
      <c r="I3573" s="18" t="n">
        <f aca="false">Total!I3573</f>
        <v>6.73</v>
      </c>
      <c r="J3573" s="18" t="n">
        <f aca="false">IF($V3573="","",INDEX('Stock Exchange'!F$5:F$2450,$V3573))</f>
        <v>3444.2</v>
      </c>
      <c r="K3573" s="18" t="n">
        <f aca="false">IF($V3573="","",INDEX('Stock Exchange'!G$5:G$2450,$V3573))</f>
        <v>3412.58</v>
      </c>
      <c r="L3573" s="18" t="n">
        <f aca="false">IF($V3573="","",INDEX('Stock Exchange'!H$5:H$2450,$V3573))</f>
        <v>31.62</v>
      </c>
      <c r="M3573" s="18" t="n">
        <f aca="false">IF($V3573="","",INDEX('Stock Exchange'!I$5:I$2450,$V3573))</f>
        <v>4.95</v>
      </c>
      <c r="N3573" s="18" t="n">
        <f aca="false">IF($W3573="","",INDEX(Primary!F$5:F$2450,$W3573))</f>
        <v>11.41</v>
      </c>
      <c r="O3573" s="18" t="n">
        <f aca="false">IF($W3573="","",INDEX(Primary!G$5:G$2450,$W3573))</f>
        <v>0.03</v>
      </c>
      <c r="P3573" s="18" t="n">
        <f aca="false">IF($W3573="","",INDEX(Primary!H$5:H$2450,$W3573))</f>
        <v>11.38</v>
      </c>
      <c r="Q3573" s="18" t="n">
        <f aca="false">IF($W3573="","",INDEX(Primary!I$5:I$2450,$W3573))</f>
        <v>1.78</v>
      </c>
      <c r="R3573" s="19" t="n">
        <f aca="false">IF($E3573="Yes",L3573+P3573,"")</f>
        <v>43</v>
      </c>
      <c r="S3573" s="19" t="n">
        <f aca="false">IF($E3573="Yes",H3573-R3573,"")</f>
        <v>0</v>
      </c>
      <c r="T3573" s="6" t="str">
        <f aca="false">IF($E3573="Yes",IF(ROUND(ABS(S3573),2)&lt;=$T$2,"OK","CHECK"),"n/a")</f>
        <v>OK</v>
      </c>
      <c r="U3573" s="20" t="n">
        <f aca="false">Total!J3573</f>
        <v>63.8916</v>
      </c>
      <c r="V3573" s="17" t="n">
        <f aca="false">IFERROR(MATCH($A3573,'Stock Exchange'!$A$5:$A$2450,0),"")</f>
        <v>1355</v>
      </c>
      <c r="W3573" s="17" t="n">
        <f aca="false">IFERROR(MATCH($A3573,Primary!$A$5:$A$2450,0),"")</f>
        <v>1355</v>
      </c>
    </row>
    <row r="3574" customFormat="false" ht="15" hidden="false" customHeight="false" outlineLevel="0" collapsed="false">
      <c r="A3574" s="16" t="n">
        <f aca="false">Total!A3574</f>
        <v>42213</v>
      </c>
      <c r="B3574" s="17" t="n">
        <f aca="false">YEAR(A3574)</f>
        <v>2015</v>
      </c>
      <c r="C3574" s="17" t="n">
        <f aca="false">MONTH(A3574)</f>
        <v>7</v>
      </c>
      <c r="D3574" s="6" t="str">
        <f aca="false">IF(MONTH(A3574)&gt;=4,"FY "&amp;YEAR(A3574)&amp;"-"&amp;RIGHT(YEAR(A3574)+1,2),"FY "&amp;(YEAR(A3574)-1)&amp;"-"&amp;RIGHT(YEAR(A3574),2))</f>
        <v>FY 2015-16</v>
      </c>
      <c r="E3574" s="6" t="str">
        <f aca="false">IF(AND(V3574&lt;&gt;"",W3574&lt;&gt;""),"Yes","No")</f>
        <v>Yes</v>
      </c>
      <c r="F3574" s="18" t="n">
        <f aca="false">Total!F3574</f>
        <v>3913.19</v>
      </c>
      <c r="G3574" s="18" t="n">
        <f aca="false">Total!G3574</f>
        <v>4671.41</v>
      </c>
      <c r="H3574" s="18" t="n">
        <f aca="false">Total!H3574</f>
        <v>-758.22</v>
      </c>
      <c r="I3574" s="18" t="n">
        <f aca="false">Total!I3574</f>
        <v>-118.46</v>
      </c>
      <c r="J3574" s="18" t="n">
        <f aca="false">IF($V3574="","",INDEX('Stock Exchange'!F$5:F$2450,$V3574))</f>
        <v>3904.56</v>
      </c>
      <c r="K3574" s="18" t="n">
        <f aca="false">IF($V3574="","",INDEX('Stock Exchange'!G$5:G$2450,$V3574))</f>
        <v>4664.95</v>
      </c>
      <c r="L3574" s="18" t="n">
        <f aca="false">IF($V3574="","",INDEX('Stock Exchange'!H$5:H$2450,$V3574))</f>
        <v>-760.39</v>
      </c>
      <c r="M3574" s="18" t="n">
        <f aca="false">IF($V3574="","",INDEX('Stock Exchange'!I$5:I$2450,$V3574))</f>
        <v>-118.8</v>
      </c>
      <c r="N3574" s="18" t="n">
        <f aca="false">IF($W3574="","",INDEX(Primary!F$5:F$2450,$W3574))</f>
        <v>8.63</v>
      </c>
      <c r="O3574" s="18" t="n">
        <f aca="false">IF($W3574="","",INDEX(Primary!G$5:G$2450,$W3574))</f>
        <v>6.46</v>
      </c>
      <c r="P3574" s="18" t="n">
        <f aca="false">IF($W3574="","",INDEX(Primary!H$5:H$2450,$W3574))</f>
        <v>2.17</v>
      </c>
      <c r="Q3574" s="18" t="n">
        <f aca="false">IF($W3574="","",INDEX(Primary!I$5:I$2450,$W3574))</f>
        <v>0.34</v>
      </c>
      <c r="R3574" s="19" t="n">
        <f aca="false">IF($E3574="Yes",L3574+P3574,"")</f>
        <v>-758.22</v>
      </c>
      <c r="S3574" s="19" t="n">
        <f aca="false">IF($E3574="Yes",H3574-R3574,"")</f>
        <v>0</v>
      </c>
      <c r="T3574" s="6" t="str">
        <f aca="false">IF($E3574="Yes",IF(ROUND(ABS(S3574),2)&lt;=$T$2,"OK","CHECK"),"n/a")</f>
        <v>OK</v>
      </c>
      <c r="U3574" s="20" t="n">
        <f aca="false">Total!J3574</f>
        <v>64.0028</v>
      </c>
      <c r="V3574" s="17" t="n">
        <f aca="false">IFERROR(MATCH($A3574,'Stock Exchange'!$A$5:$A$2450,0),"")</f>
        <v>1356</v>
      </c>
      <c r="W3574" s="17" t="n">
        <f aca="false">IFERROR(MATCH($A3574,Primary!$A$5:$A$2450,0),"")</f>
        <v>1356</v>
      </c>
    </row>
    <row r="3575" customFormat="false" ht="15" hidden="false" customHeight="false" outlineLevel="0" collapsed="false">
      <c r="A3575" s="16" t="n">
        <f aca="false">Total!A3575</f>
        <v>42214</v>
      </c>
      <c r="B3575" s="17" t="n">
        <f aca="false">YEAR(A3575)</f>
        <v>2015</v>
      </c>
      <c r="C3575" s="17" t="n">
        <f aca="false">MONTH(A3575)</f>
        <v>7</v>
      </c>
      <c r="D3575" s="6" t="str">
        <f aca="false">IF(MONTH(A3575)&gt;=4,"FY "&amp;YEAR(A3575)&amp;"-"&amp;RIGHT(YEAR(A3575)+1,2),"FY "&amp;(YEAR(A3575)-1)&amp;"-"&amp;RIGHT(YEAR(A3575),2))</f>
        <v>FY 2015-16</v>
      </c>
      <c r="E3575" s="6" t="str">
        <f aca="false">IF(AND(V3575&lt;&gt;"",W3575&lt;&gt;""),"Yes","No")</f>
        <v>Yes</v>
      </c>
      <c r="F3575" s="18" t="n">
        <f aca="false">Total!F3575</f>
        <v>4235.14</v>
      </c>
      <c r="G3575" s="18" t="n">
        <f aca="false">Total!G3575</f>
        <v>5545.3</v>
      </c>
      <c r="H3575" s="18" t="n">
        <f aca="false">Total!H3575</f>
        <v>-1310.16</v>
      </c>
      <c r="I3575" s="18" t="n">
        <f aca="false">Total!I3575</f>
        <v>-204.62</v>
      </c>
      <c r="J3575" s="18" t="n">
        <f aca="false">IF($V3575="","",INDEX('Stock Exchange'!F$5:F$2450,$V3575))</f>
        <v>4199.3</v>
      </c>
      <c r="K3575" s="18" t="n">
        <f aca="false">IF($V3575="","",INDEX('Stock Exchange'!G$5:G$2450,$V3575))</f>
        <v>5545.25</v>
      </c>
      <c r="L3575" s="18" t="n">
        <f aca="false">IF($V3575="","",INDEX('Stock Exchange'!H$5:H$2450,$V3575))</f>
        <v>-1345.95</v>
      </c>
      <c r="M3575" s="18" t="n">
        <f aca="false">IF($V3575="","",INDEX('Stock Exchange'!I$5:I$2450,$V3575))</f>
        <v>-210.21</v>
      </c>
      <c r="N3575" s="18" t="n">
        <f aca="false">IF($W3575="","",INDEX(Primary!F$5:F$2450,$W3575))</f>
        <v>35.84</v>
      </c>
      <c r="O3575" s="18" t="n">
        <f aca="false">IF($W3575="","",INDEX(Primary!G$5:G$2450,$W3575))</f>
        <v>0.05</v>
      </c>
      <c r="P3575" s="18" t="n">
        <f aca="false">IF($W3575="","",INDEX(Primary!H$5:H$2450,$W3575))</f>
        <v>35.79</v>
      </c>
      <c r="Q3575" s="18" t="n">
        <f aca="false">IF($W3575="","",INDEX(Primary!I$5:I$2450,$W3575))</f>
        <v>5.59</v>
      </c>
      <c r="R3575" s="19" t="n">
        <f aca="false">IF($E3575="Yes",L3575+P3575,"")</f>
        <v>-1310.16</v>
      </c>
      <c r="S3575" s="19" t="n">
        <f aca="false">IF($E3575="Yes",H3575-R3575,"")</f>
        <v>0</v>
      </c>
      <c r="T3575" s="6" t="str">
        <f aca="false">IF($E3575="Yes",IF(ROUND(ABS(S3575),2)&lt;=$T$2,"OK","CHECK"),"n/a")</f>
        <v>OK</v>
      </c>
      <c r="U3575" s="20" t="n">
        <f aca="false">Total!J3575</f>
        <v>64.027</v>
      </c>
      <c r="V3575" s="17" t="n">
        <f aca="false">IFERROR(MATCH($A3575,'Stock Exchange'!$A$5:$A$2450,0),"")</f>
        <v>1357</v>
      </c>
      <c r="W3575" s="17" t="n">
        <f aca="false">IFERROR(MATCH($A3575,Primary!$A$5:$A$2450,0),"")</f>
        <v>1357</v>
      </c>
    </row>
    <row r="3576" customFormat="false" ht="15" hidden="false" customHeight="false" outlineLevel="0" collapsed="false">
      <c r="A3576" s="16" t="n">
        <f aca="false">Total!A3576</f>
        <v>42215</v>
      </c>
      <c r="B3576" s="17" t="n">
        <f aca="false">YEAR(A3576)</f>
        <v>2015</v>
      </c>
      <c r="C3576" s="17" t="n">
        <f aca="false">MONTH(A3576)</f>
        <v>7</v>
      </c>
      <c r="D3576" s="6" t="str">
        <f aca="false">IF(MONTH(A3576)&gt;=4,"FY "&amp;YEAR(A3576)&amp;"-"&amp;RIGHT(YEAR(A3576)+1,2),"FY "&amp;(YEAR(A3576)-1)&amp;"-"&amp;RIGHT(YEAR(A3576),2))</f>
        <v>FY 2015-16</v>
      </c>
      <c r="E3576" s="6" t="str">
        <f aca="false">IF(AND(V3576&lt;&gt;"",W3576&lt;&gt;""),"Yes","No")</f>
        <v>Yes</v>
      </c>
      <c r="F3576" s="18" t="n">
        <f aca="false">Total!F3576</f>
        <v>4324.76</v>
      </c>
      <c r="G3576" s="18" t="n">
        <f aca="false">Total!G3576</f>
        <v>4444.43</v>
      </c>
      <c r="H3576" s="18" t="n">
        <f aca="false">Total!H3576</f>
        <v>-119.67</v>
      </c>
      <c r="I3576" s="18" t="n">
        <f aca="false">Total!I3576</f>
        <v>-18.73</v>
      </c>
      <c r="J3576" s="18" t="n">
        <f aca="false">IF($V3576="","",INDEX('Stock Exchange'!F$5:F$2450,$V3576))</f>
        <v>4322.48</v>
      </c>
      <c r="K3576" s="18" t="n">
        <f aca="false">IF($V3576="","",INDEX('Stock Exchange'!G$5:G$2450,$V3576))</f>
        <v>4443.54</v>
      </c>
      <c r="L3576" s="18" t="n">
        <f aca="false">IF($V3576="","",INDEX('Stock Exchange'!H$5:H$2450,$V3576))</f>
        <v>-121.06</v>
      </c>
      <c r="M3576" s="18" t="n">
        <f aca="false">IF($V3576="","",INDEX('Stock Exchange'!I$5:I$2450,$V3576))</f>
        <v>-18.95</v>
      </c>
      <c r="N3576" s="18" t="n">
        <f aca="false">IF($W3576="","",INDEX(Primary!F$5:F$2450,$W3576))</f>
        <v>2.28</v>
      </c>
      <c r="O3576" s="18" t="n">
        <f aca="false">IF($W3576="","",INDEX(Primary!G$5:G$2450,$W3576))</f>
        <v>0.89</v>
      </c>
      <c r="P3576" s="18" t="n">
        <f aca="false">IF($W3576="","",INDEX(Primary!H$5:H$2450,$W3576))</f>
        <v>1.39</v>
      </c>
      <c r="Q3576" s="18" t="n">
        <f aca="false">IF($W3576="","",INDEX(Primary!I$5:I$2450,$W3576))</f>
        <v>0.22</v>
      </c>
      <c r="R3576" s="19" t="n">
        <f aca="false">IF($E3576="Yes",L3576+P3576,"")</f>
        <v>-119.67</v>
      </c>
      <c r="S3576" s="19" t="n">
        <f aca="false">IF($E3576="Yes",H3576-R3576,"")</f>
        <v>0</v>
      </c>
      <c r="T3576" s="6" t="str">
        <f aca="false">IF($E3576="Yes",IF(ROUND(ABS(S3576),2)&lt;=$T$2,"OK","CHECK"),"n/a")</f>
        <v>OK</v>
      </c>
      <c r="U3576" s="20" t="n">
        <f aca="false">Total!J3576</f>
        <v>63.8943</v>
      </c>
      <c r="V3576" s="17" t="n">
        <f aca="false">IFERROR(MATCH($A3576,'Stock Exchange'!$A$5:$A$2450,0),"")</f>
        <v>1358</v>
      </c>
      <c r="W3576" s="17" t="n">
        <f aca="false">IFERROR(MATCH($A3576,Primary!$A$5:$A$2450,0),"")</f>
        <v>1358</v>
      </c>
    </row>
    <row r="3577" customFormat="false" ht="15" hidden="false" customHeight="false" outlineLevel="0" collapsed="false">
      <c r="A3577" s="16" t="n">
        <f aca="false">Total!A3577</f>
        <v>42216</v>
      </c>
      <c r="B3577" s="17" t="n">
        <f aca="false">YEAR(A3577)</f>
        <v>2015</v>
      </c>
      <c r="C3577" s="17" t="n">
        <f aca="false">MONTH(A3577)</f>
        <v>7</v>
      </c>
      <c r="D3577" s="6" t="str">
        <f aca="false">IF(MONTH(A3577)&gt;=4,"FY "&amp;YEAR(A3577)&amp;"-"&amp;RIGHT(YEAR(A3577)+1,2),"FY "&amp;(YEAR(A3577)-1)&amp;"-"&amp;RIGHT(YEAR(A3577),2))</f>
        <v>FY 2015-16</v>
      </c>
      <c r="E3577" s="6" t="str">
        <f aca="false">IF(AND(V3577&lt;&gt;"",W3577&lt;&gt;""),"Yes","No")</f>
        <v>Yes</v>
      </c>
      <c r="F3577" s="18" t="n">
        <f aca="false">Total!F3577</f>
        <v>5688.28</v>
      </c>
      <c r="G3577" s="18" t="n">
        <f aca="false">Total!G3577</f>
        <v>5485.36</v>
      </c>
      <c r="H3577" s="18" t="n">
        <f aca="false">Total!H3577</f>
        <v>202.92</v>
      </c>
      <c r="I3577" s="18" t="n">
        <f aca="false">Total!I3577</f>
        <v>31.7</v>
      </c>
      <c r="J3577" s="18" t="n">
        <f aca="false">IF($V3577="","",INDEX('Stock Exchange'!F$5:F$2450,$V3577))</f>
        <v>5358.44</v>
      </c>
      <c r="K3577" s="18" t="n">
        <f aca="false">IF($V3577="","",INDEX('Stock Exchange'!G$5:G$2450,$V3577))</f>
        <v>5483.88</v>
      </c>
      <c r="L3577" s="18" t="n">
        <f aca="false">IF($V3577="","",INDEX('Stock Exchange'!H$5:H$2450,$V3577))</f>
        <v>-125.44</v>
      </c>
      <c r="M3577" s="18" t="n">
        <f aca="false">IF($V3577="","",INDEX('Stock Exchange'!I$5:I$2450,$V3577))</f>
        <v>-19.6</v>
      </c>
      <c r="N3577" s="18" t="n">
        <f aca="false">IF($W3577="","",INDEX(Primary!F$5:F$2450,$W3577))</f>
        <v>329.84</v>
      </c>
      <c r="O3577" s="18" t="n">
        <f aca="false">IF($W3577="","",INDEX(Primary!G$5:G$2450,$W3577))</f>
        <v>1.48</v>
      </c>
      <c r="P3577" s="18" t="n">
        <f aca="false">IF($W3577="","",INDEX(Primary!H$5:H$2450,$W3577))</f>
        <v>328.36</v>
      </c>
      <c r="Q3577" s="18" t="n">
        <f aca="false">IF($W3577="","",INDEX(Primary!I$5:I$2450,$W3577))</f>
        <v>51.3</v>
      </c>
      <c r="R3577" s="19" t="n">
        <f aca="false">IF($E3577="Yes",L3577+P3577,"")</f>
        <v>202.92</v>
      </c>
      <c r="S3577" s="19" t="n">
        <f aca="false">IF($E3577="Yes",H3577-R3577,"")</f>
        <v>0</v>
      </c>
      <c r="T3577" s="6" t="str">
        <f aca="false">IF($E3577="Yes",IF(ROUND(ABS(S3577),2)&lt;=$T$2,"OK","CHECK"),"n/a")</f>
        <v>OK</v>
      </c>
      <c r="U3577" s="20" t="n">
        <f aca="false">Total!J3577</f>
        <v>64.0061</v>
      </c>
      <c r="V3577" s="17" t="n">
        <f aca="false">IFERROR(MATCH($A3577,'Stock Exchange'!$A$5:$A$2450,0),"")</f>
        <v>1359</v>
      </c>
      <c r="W3577" s="17" t="n">
        <f aca="false">IFERROR(MATCH($A3577,Primary!$A$5:$A$2450,0),"")</f>
        <v>1359</v>
      </c>
    </row>
    <row r="3578" customFormat="false" ht="15" hidden="false" customHeight="false" outlineLevel="0" collapsed="false">
      <c r="A3578" s="16" t="n">
        <f aca="false">Total!A3578</f>
        <v>42219</v>
      </c>
      <c r="B3578" s="17" t="n">
        <f aca="false">YEAR(A3578)</f>
        <v>2015</v>
      </c>
      <c r="C3578" s="17" t="n">
        <f aca="false">MONTH(A3578)</f>
        <v>8</v>
      </c>
      <c r="D3578" s="6" t="str">
        <f aca="false">IF(MONTH(A3578)&gt;=4,"FY "&amp;YEAR(A3578)&amp;"-"&amp;RIGHT(YEAR(A3578)+1,2),"FY "&amp;(YEAR(A3578)-1)&amp;"-"&amp;RIGHT(YEAR(A3578),2))</f>
        <v>FY 2015-16</v>
      </c>
      <c r="E3578" s="6" t="str">
        <f aca="false">IF(AND(V3578&lt;&gt;"",W3578&lt;&gt;""),"Yes","No")</f>
        <v>Yes</v>
      </c>
      <c r="F3578" s="18" t="n">
        <f aca="false">Total!F3578</f>
        <v>5594.24</v>
      </c>
      <c r="G3578" s="18" t="n">
        <f aca="false">Total!G3578</f>
        <v>5819.42</v>
      </c>
      <c r="H3578" s="18" t="n">
        <f aca="false">Total!H3578</f>
        <v>-225.18</v>
      </c>
      <c r="I3578" s="18" t="n">
        <f aca="false">Total!I3578</f>
        <v>-35.18</v>
      </c>
      <c r="J3578" s="18" t="n">
        <f aca="false">IF($V3578="","",INDEX('Stock Exchange'!F$5:F$2450,$V3578))</f>
        <v>5594.09</v>
      </c>
      <c r="K3578" s="18" t="n">
        <f aca="false">IF($V3578="","",INDEX('Stock Exchange'!G$5:G$2450,$V3578))</f>
        <v>5819.42</v>
      </c>
      <c r="L3578" s="18" t="n">
        <f aca="false">IF($V3578="","",INDEX('Stock Exchange'!H$5:H$2450,$V3578))</f>
        <v>-225.33</v>
      </c>
      <c r="M3578" s="18" t="n">
        <f aca="false">IF($V3578="","",INDEX('Stock Exchange'!I$5:I$2450,$V3578))</f>
        <v>-35.2</v>
      </c>
      <c r="N3578" s="18" t="n">
        <f aca="false">IF($W3578="","",INDEX(Primary!F$5:F$2450,$W3578))</f>
        <v>0.15</v>
      </c>
      <c r="O3578" s="18" t="n">
        <f aca="false">IF($W3578="","",INDEX(Primary!G$5:G$2450,$W3578))</f>
        <v>0</v>
      </c>
      <c r="P3578" s="18" t="n">
        <f aca="false">IF($W3578="","",INDEX(Primary!H$5:H$2450,$W3578))</f>
        <v>0.15</v>
      </c>
      <c r="Q3578" s="18" t="n">
        <f aca="false">IF($W3578="","",INDEX(Primary!I$5:I$2450,$W3578))</f>
        <v>0.02</v>
      </c>
      <c r="R3578" s="19" t="n">
        <f aca="false">IF($E3578="Yes",L3578+P3578,"")</f>
        <v>-225.18</v>
      </c>
      <c r="S3578" s="19" t="n">
        <f aca="false">IF($E3578="Yes",H3578-R3578,"")</f>
        <v>0</v>
      </c>
      <c r="T3578" s="6" t="str">
        <f aca="false">IF($E3578="Yes",IF(ROUND(ABS(S3578),2)&lt;=$T$2,"OK","CHECK"),"n/a")</f>
        <v>OK</v>
      </c>
      <c r="U3578" s="20" t="n">
        <f aca="false">Total!J3578</f>
        <v>64.0054</v>
      </c>
      <c r="V3578" s="17" t="n">
        <f aca="false">IFERROR(MATCH($A3578,'Stock Exchange'!$A$5:$A$2450,0),"")</f>
        <v>1360</v>
      </c>
      <c r="W3578" s="17" t="n">
        <f aca="false">IFERROR(MATCH($A3578,Primary!$A$5:$A$2450,0),"")</f>
        <v>1360</v>
      </c>
    </row>
    <row r="3579" customFormat="false" ht="15" hidden="false" customHeight="false" outlineLevel="0" collapsed="false">
      <c r="A3579" s="16" t="n">
        <f aca="false">Total!A3579</f>
        <v>42220</v>
      </c>
      <c r="B3579" s="17" t="n">
        <f aca="false">YEAR(A3579)</f>
        <v>2015</v>
      </c>
      <c r="C3579" s="17" t="n">
        <f aca="false">MONTH(A3579)</f>
        <v>8</v>
      </c>
      <c r="D3579" s="6" t="str">
        <f aca="false">IF(MONTH(A3579)&gt;=4,"FY "&amp;YEAR(A3579)&amp;"-"&amp;RIGHT(YEAR(A3579)+1,2),"FY "&amp;(YEAR(A3579)-1)&amp;"-"&amp;RIGHT(YEAR(A3579),2))</f>
        <v>FY 2015-16</v>
      </c>
      <c r="E3579" s="6" t="str">
        <f aca="false">IF(AND(V3579&lt;&gt;"",W3579&lt;&gt;""),"Yes","No")</f>
        <v>Yes</v>
      </c>
      <c r="F3579" s="18" t="n">
        <f aca="false">Total!F3579</f>
        <v>4496.63</v>
      </c>
      <c r="G3579" s="18" t="n">
        <f aca="false">Total!G3579</f>
        <v>4066.52</v>
      </c>
      <c r="H3579" s="18" t="n">
        <f aca="false">Total!H3579</f>
        <v>430.11</v>
      </c>
      <c r="I3579" s="18" t="n">
        <f aca="false">Total!I3579</f>
        <v>67.24</v>
      </c>
      <c r="J3579" s="18" t="n">
        <f aca="false">IF($V3579="","",INDEX('Stock Exchange'!F$5:F$2450,$V3579))</f>
        <v>4494.03</v>
      </c>
      <c r="K3579" s="18" t="n">
        <f aca="false">IF($V3579="","",INDEX('Stock Exchange'!G$5:G$2450,$V3579))</f>
        <v>4053.94</v>
      </c>
      <c r="L3579" s="18" t="n">
        <f aca="false">IF($V3579="","",INDEX('Stock Exchange'!H$5:H$2450,$V3579))</f>
        <v>440.09</v>
      </c>
      <c r="M3579" s="18" t="n">
        <f aca="false">IF($V3579="","",INDEX('Stock Exchange'!I$5:I$2450,$V3579))</f>
        <v>68.8</v>
      </c>
      <c r="N3579" s="18" t="n">
        <f aca="false">IF($W3579="","",INDEX(Primary!F$5:F$2450,$W3579))</f>
        <v>2.6</v>
      </c>
      <c r="O3579" s="18" t="n">
        <f aca="false">IF($W3579="","",INDEX(Primary!G$5:G$2450,$W3579))</f>
        <v>12.58</v>
      </c>
      <c r="P3579" s="18" t="n">
        <f aca="false">IF($W3579="","",INDEX(Primary!H$5:H$2450,$W3579))</f>
        <v>-9.98</v>
      </c>
      <c r="Q3579" s="18" t="n">
        <f aca="false">IF($W3579="","",INDEX(Primary!I$5:I$2450,$W3579))</f>
        <v>-1.56</v>
      </c>
      <c r="R3579" s="19" t="n">
        <f aca="false">IF($E3579="Yes",L3579+P3579,"")</f>
        <v>430.11</v>
      </c>
      <c r="S3579" s="19" t="n">
        <f aca="false">IF($E3579="Yes",H3579-R3579,"")</f>
        <v>0</v>
      </c>
      <c r="T3579" s="6" t="str">
        <f aca="false">IF($E3579="Yes",IF(ROUND(ABS(S3579),2)&lt;=$T$2,"OK","CHECK"),"n/a")</f>
        <v>OK</v>
      </c>
      <c r="U3579" s="20" t="n">
        <f aca="false">Total!J3579</f>
        <v>63.9623</v>
      </c>
      <c r="V3579" s="17" t="n">
        <f aca="false">IFERROR(MATCH($A3579,'Stock Exchange'!$A$5:$A$2450,0),"")</f>
        <v>1361</v>
      </c>
      <c r="W3579" s="17" t="n">
        <f aca="false">IFERROR(MATCH($A3579,Primary!$A$5:$A$2450,0),"")</f>
        <v>1361</v>
      </c>
    </row>
    <row r="3580" customFormat="false" ht="15" hidden="false" customHeight="false" outlineLevel="0" collapsed="false">
      <c r="A3580" s="16" t="n">
        <f aca="false">Total!A3580</f>
        <v>42221</v>
      </c>
      <c r="B3580" s="17" t="n">
        <f aca="false">YEAR(A3580)</f>
        <v>2015</v>
      </c>
      <c r="C3580" s="17" t="n">
        <f aca="false">MONTH(A3580)</f>
        <v>8</v>
      </c>
      <c r="D3580" s="6" t="str">
        <f aca="false">IF(MONTH(A3580)&gt;=4,"FY "&amp;YEAR(A3580)&amp;"-"&amp;RIGHT(YEAR(A3580)+1,2),"FY "&amp;(YEAR(A3580)-1)&amp;"-"&amp;RIGHT(YEAR(A3580),2))</f>
        <v>FY 2015-16</v>
      </c>
      <c r="E3580" s="6" t="str">
        <f aca="false">IF(AND(V3580&lt;&gt;"",W3580&lt;&gt;""),"Yes","No")</f>
        <v>Yes</v>
      </c>
      <c r="F3580" s="18" t="n">
        <f aca="false">Total!F3580</f>
        <v>6042.64</v>
      </c>
      <c r="G3580" s="18" t="n">
        <f aca="false">Total!G3580</f>
        <v>5707.53</v>
      </c>
      <c r="H3580" s="18" t="n">
        <f aca="false">Total!H3580</f>
        <v>335.11</v>
      </c>
      <c r="I3580" s="18" t="n">
        <f aca="false">Total!I3580</f>
        <v>52.42</v>
      </c>
      <c r="J3580" s="18" t="n">
        <f aca="false">IF($V3580="","",INDEX('Stock Exchange'!F$5:F$2450,$V3580))</f>
        <v>6042.64</v>
      </c>
      <c r="K3580" s="18" t="n">
        <f aca="false">IF($V3580="","",INDEX('Stock Exchange'!G$5:G$2450,$V3580))</f>
        <v>5707.53</v>
      </c>
      <c r="L3580" s="18" t="n">
        <f aca="false">IF($V3580="","",INDEX('Stock Exchange'!H$5:H$2450,$V3580))</f>
        <v>335.11</v>
      </c>
      <c r="M3580" s="18" t="n">
        <f aca="false">IF($V3580="","",INDEX('Stock Exchange'!I$5:I$2450,$V3580))</f>
        <v>52.42</v>
      </c>
      <c r="N3580" s="18" t="n">
        <f aca="false">IF($W3580="","",INDEX(Primary!F$5:F$2450,$W3580))</f>
        <v>0</v>
      </c>
      <c r="O3580" s="18" t="n">
        <f aca="false">IF($W3580="","",INDEX(Primary!G$5:G$2450,$W3580))</f>
        <v>0</v>
      </c>
      <c r="P3580" s="18" t="n">
        <f aca="false">IF($W3580="","",INDEX(Primary!H$5:H$2450,$W3580))</f>
        <v>0</v>
      </c>
      <c r="Q3580" s="18" t="n">
        <f aca="false">IF($W3580="","",INDEX(Primary!I$5:I$2450,$W3580))</f>
        <v>0</v>
      </c>
      <c r="R3580" s="19" t="n">
        <f aca="false">IF($E3580="Yes",L3580+P3580,"")</f>
        <v>335.11</v>
      </c>
      <c r="S3580" s="19" t="n">
        <f aca="false">IF($E3580="Yes",H3580-R3580,"")</f>
        <v>0</v>
      </c>
      <c r="T3580" s="6" t="str">
        <f aca="false">IF($E3580="Yes",IF(ROUND(ABS(S3580),2)&lt;=$T$2,"OK","CHECK"),"n/a")</f>
        <v>OK</v>
      </c>
      <c r="U3580" s="20" t="n">
        <f aca="false">Total!J3580</f>
        <v>63.9315</v>
      </c>
      <c r="V3580" s="17" t="n">
        <f aca="false">IFERROR(MATCH($A3580,'Stock Exchange'!$A$5:$A$2450,0),"")</f>
        <v>1362</v>
      </c>
      <c r="W3580" s="17" t="n">
        <f aca="false">IFERROR(MATCH($A3580,Primary!$A$5:$A$2450,0),"")</f>
        <v>1362</v>
      </c>
    </row>
    <row r="3581" customFormat="false" ht="15" hidden="false" customHeight="false" outlineLevel="0" collapsed="false">
      <c r="A3581" s="16" t="n">
        <f aca="false">Total!A3581</f>
        <v>42222</v>
      </c>
      <c r="B3581" s="17" t="n">
        <f aca="false">YEAR(A3581)</f>
        <v>2015</v>
      </c>
      <c r="C3581" s="17" t="n">
        <f aca="false">MONTH(A3581)</f>
        <v>8</v>
      </c>
      <c r="D3581" s="6" t="str">
        <f aca="false">IF(MONTH(A3581)&gt;=4,"FY "&amp;YEAR(A3581)&amp;"-"&amp;RIGHT(YEAR(A3581)+1,2),"FY "&amp;(YEAR(A3581)-1)&amp;"-"&amp;RIGHT(YEAR(A3581),2))</f>
        <v>FY 2015-16</v>
      </c>
      <c r="E3581" s="6" t="str">
        <f aca="false">IF(AND(V3581&lt;&gt;"",W3581&lt;&gt;""),"Yes","No")</f>
        <v>Yes</v>
      </c>
      <c r="F3581" s="18" t="n">
        <f aca="false">Total!F3581</f>
        <v>4708.1</v>
      </c>
      <c r="G3581" s="18" t="n">
        <f aca="false">Total!G3581</f>
        <v>3981.09</v>
      </c>
      <c r="H3581" s="18" t="n">
        <f aca="false">Total!H3581</f>
        <v>727.01</v>
      </c>
      <c r="I3581" s="18" t="n">
        <f aca="false">Total!I3581</f>
        <v>113.93</v>
      </c>
      <c r="J3581" s="18" t="n">
        <f aca="false">IF($V3581="","",INDEX('Stock Exchange'!F$5:F$2450,$V3581))</f>
        <v>4706.51</v>
      </c>
      <c r="K3581" s="18" t="n">
        <f aca="false">IF($V3581="","",INDEX('Stock Exchange'!G$5:G$2450,$V3581))</f>
        <v>3977.88</v>
      </c>
      <c r="L3581" s="18" t="n">
        <f aca="false">IF($V3581="","",INDEX('Stock Exchange'!H$5:H$2450,$V3581))</f>
        <v>728.63</v>
      </c>
      <c r="M3581" s="18" t="n">
        <f aca="false">IF($V3581="","",INDEX('Stock Exchange'!I$5:I$2450,$V3581))</f>
        <v>114.18</v>
      </c>
      <c r="N3581" s="18" t="n">
        <f aca="false">IF($W3581="","",INDEX(Primary!F$5:F$2450,$W3581))</f>
        <v>1.59</v>
      </c>
      <c r="O3581" s="18" t="n">
        <f aca="false">IF($W3581="","",INDEX(Primary!G$5:G$2450,$W3581))</f>
        <v>3.21</v>
      </c>
      <c r="P3581" s="18" t="n">
        <f aca="false">IF($W3581="","",INDEX(Primary!H$5:H$2450,$W3581))</f>
        <v>-1.62</v>
      </c>
      <c r="Q3581" s="18" t="n">
        <f aca="false">IF($W3581="","",INDEX(Primary!I$5:I$2450,$W3581))</f>
        <v>-0.25</v>
      </c>
      <c r="R3581" s="19" t="n">
        <f aca="false">IF($E3581="Yes",L3581+P3581,"")</f>
        <v>727.01</v>
      </c>
      <c r="S3581" s="19" t="n">
        <f aca="false">IF($E3581="Yes",H3581-R3581,"")</f>
        <v>0</v>
      </c>
      <c r="T3581" s="6" t="str">
        <f aca="false">IF($E3581="Yes",IF(ROUND(ABS(S3581),2)&lt;=$T$2,"OK","CHECK"),"n/a")</f>
        <v>OK</v>
      </c>
      <c r="U3581" s="20" t="n">
        <f aca="false">Total!J3581</f>
        <v>63.8159</v>
      </c>
      <c r="V3581" s="17" t="n">
        <f aca="false">IFERROR(MATCH($A3581,'Stock Exchange'!$A$5:$A$2450,0),"")</f>
        <v>1363</v>
      </c>
      <c r="W3581" s="17" t="n">
        <f aca="false">IFERROR(MATCH($A3581,Primary!$A$5:$A$2450,0),"")</f>
        <v>1363</v>
      </c>
    </row>
    <row r="3582" customFormat="false" ht="15" hidden="false" customHeight="false" outlineLevel="0" collapsed="false">
      <c r="A3582" s="16" t="n">
        <f aca="false">Total!A3582</f>
        <v>42223</v>
      </c>
      <c r="B3582" s="17" t="n">
        <f aca="false">YEAR(A3582)</f>
        <v>2015</v>
      </c>
      <c r="C3582" s="17" t="n">
        <f aca="false">MONTH(A3582)</f>
        <v>8</v>
      </c>
      <c r="D3582" s="6" t="str">
        <f aca="false">IF(MONTH(A3582)&gt;=4,"FY "&amp;YEAR(A3582)&amp;"-"&amp;RIGHT(YEAR(A3582)+1,2),"FY "&amp;(YEAR(A3582)-1)&amp;"-"&amp;RIGHT(YEAR(A3582),2))</f>
        <v>FY 2015-16</v>
      </c>
      <c r="E3582" s="6" t="str">
        <f aca="false">IF(AND(V3582&lt;&gt;"",W3582&lt;&gt;""),"Yes","No")</f>
        <v>Yes</v>
      </c>
      <c r="F3582" s="18" t="n">
        <f aca="false">Total!F3582</f>
        <v>4066.08</v>
      </c>
      <c r="G3582" s="18" t="n">
        <f aca="false">Total!G3582</f>
        <v>3780.79</v>
      </c>
      <c r="H3582" s="18" t="n">
        <f aca="false">Total!H3582</f>
        <v>285.29</v>
      </c>
      <c r="I3582" s="18" t="n">
        <f aca="false">Total!I3582</f>
        <v>44.74</v>
      </c>
      <c r="J3582" s="18" t="n">
        <f aca="false">IF($V3582="","",INDEX('Stock Exchange'!F$5:F$2450,$V3582))</f>
        <v>4063.85</v>
      </c>
      <c r="K3582" s="18" t="n">
        <f aca="false">IF($V3582="","",INDEX('Stock Exchange'!G$5:G$2450,$V3582))</f>
        <v>3780.61</v>
      </c>
      <c r="L3582" s="18" t="n">
        <f aca="false">IF($V3582="","",INDEX('Stock Exchange'!H$5:H$2450,$V3582))</f>
        <v>283.24</v>
      </c>
      <c r="M3582" s="18" t="n">
        <f aca="false">IF($V3582="","",INDEX('Stock Exchange'!I$5:I$2450,$V3582))</f>
        <v>44.42</v>
      </c>
      <c r="N3582" s="18" t="n">
        <f aca="false">IF($W3582="","",INDEX(Primary!F$5:F$2450,$W3582))</f>
        <v>2.23</v>
      </c>
      <c r="O3582" s="18" t="n">
        <f aca="false">IF($W3582="","",INDEX(Primary!G$5:G$2450,$W3582))</f>
        <v>0.18</v>
      </c>
      <c r="P3582" s="18" t="n">
        <f aca="false">IF($W3582="","",INDEX(Primary!H$5:H$2450,$W3582))</f>
        <v>2.05</v>
      </c>
      <c r="Q3582" s="18" t="n">
        <f aca="false">IF($W3582="","",INDEX(Primary!I$5:I$2450,$W3582))</f>
        <v>0.32</v>
      </c>
      <c r="R3582" s="19" t="n">
        <f aca="false">IF($E3582="Yes",L3582+P3582,"")</f>
        <v>285.29</v>
      </c>
      <c r="S3582" s="19" t="n">
        <f aca="false">IF($E3582="Yes",H3582-R3582,"")</f>
        <v>0</v>
      </c>
      <c r="T3582" s="6" t="str">
        <f aca="false">IF($E3582="Yes",IF(ROUND(ABS(S3582),2)&lt;=$T$2,"OK","CHECK"),"n/a")</f>
        <v>OK</v>
      </c>
      <c r="U3582" s="20" t="n">
        <f aca="false">Total!J3582</f>
        <v>63.7603</v>
      </c>
      <c r="V3582" s="17" t="n">
        <f aca="false">IFERROR(MATCH($A3582,'Stock Exchange'!$A$5:$A$2450,0),"")</f>
        <v>1364</v>
      </c>
      <c r="W3582" s="17" t="n">
        <f aca="false">IFERROR(MATCH($A3582,Primary!$A$5:$A$2450,0),"")</f>
        <v>1364</v>
      </c>
    </row>
    <row r="3583" customFormat="false" ht="15" hidden="false" customHeight="false" outlineLevel="0" collapsed="false">
      <c r="A3583" s="16" t="n">
        <f aca="false">Total!A3583</f>
        <v>42226</v>
      </c>
      <c r="B3583" s="17" t="n">
        <f aca="false">YEAR(A3583)</f>
        <v>2015</v>
      </c>
      <c r="C3583" s="17" t="n">
        <f aca="false">MONTH(A3583)</f>
        <v>8</v>
      </c>
      <c r="D3583" s="6" t="str">
        <f aca="false">IF(MONTH(A3583)&gt;=4,"FY "&amp;YEAR(A3583)&amp;"-"&amp;RIGHT(YEAR(A3583)+1,2),"FY "&amp;(YEAR(A3583)-1)&amp;"-"&amp;RIGHT(YEAR(A3583),2))</f>
        <v>FY 2015-16</v>
      </c>
      <c r="E3583" s="6" t="str">
        <f aca="false">IF(AND(V3583&lt;&gt;"",W3583&lt;&gt;""),"Yes","No")</f>
        <v>Yes</v>
      </c>
      <c r="F3583" s="18" t="n">
        <f aca="false">Total!F3583</f>
        <v>3794.82</v>
      </c>
      <c r="G3583" s="18" t="n">
        <f aca="false">Total!G3583</f>
        <v>3674.85</v>
      </c>
      <c r="H3583" s="18" t="n">
        <f aca="false">Total!H3583</f>
        <v>119.97</v>
      </c>
      <c r="I3583" s="18" t="n">
        <f aca="false">Total!I3583</f>
        <v>18.79</v>
      </c>
      <c r="J3583" s="18" t="n">
        <f aca="false">IF($V3583="","",INDEX('Stock Exchange'!F$5:F$2450,$V3583))</f>
        <v>3665.85</v>
      </c>
      <c r="K3583" s="18" t="n">
        <f aca="false">IF($V3583="","",INDEX('Stock Exchange'!G$5:G$2450,$V3583))</f>
        <v>3673.07</v>
      </c>
      <c r="L3583" s="18" t="n">
        <f aca="false">IF($V3583="","",INDEX('Stock Exchange'!H$5:H$2450,$V3583))</f>
        <v>-7.22</v>
      </c>
      <c r="M3583" s="18" t="n">
        <f aca="false">IF($V3583="","",INDEX('Stock Exchange'!I$5:I$2450,$V3583))</f>
        <v>-1.14</v>
      </c>
      <c r="N3583" s="18" t="n">
        <f aca="false">IF($W3583="","",INDEX(Primary!F$5:F$2450,$W3583))</f>
        <v>128.97</v>
      </c>
      <c r="O3583" s="18" t="n">
        <f aca="false">IF($W3583="","",INDEX(Primary!G$5:G$2450,$W3583))</f>
        <v>1.78</v>
      </c>
      <c r="P3583" s="18" t="n">
        <f aca="false">IF($W3583="","",INDEX(Primary!H$5:H$2450,$W3583))</f>
        <v>127.19</v>
      </c>
      <c r="Q3583" s="18" t="n">
        <f aca="false">IF($W3583="","",INDEX(Primary!I$5:I$2450,$W3583))</f>
        <v>19.93</v>
      </c>
      <c r="R3583" s="19" t="n">
        <f aca="false">IF($E3583="Yes",L3583+P3583,"")</f>
        <v>119.97</v>
      </c>
      <c r="S3583" s="19" t="n">
        <f aca="false">IF($E3583="Yes",H3583-R3583,"")</f>
        <v>0</v>
      </c>
      <c r="T3583" s="6" t="str">
        <f aca="false">IF($E3583="Yes",IF(ROUND(ABS(S3583),2)&lt;=$T$2,"OK","CHECK"),"n/a")</f>
        <v>OK</v>
      </c>
      <c r="U3583" s="20" t="n">
        <f aca="false">Total!J3583</f>
        <v>63.8061</v>
      </c>
      <c r="V3583" s="17" t="n">
        <f aca="false">IFERROR(MATCH($A3583,'Stock Exchange'!$A$5:$A$2450,0),"")</f>
        <v>1365</v>
      </c>
      <c r="W3583" s="17" t="n">
        <f aca="false">IFERROR(MATCH($A3583,Primary!$A$5:$A$2450,0),"")</f>
        <v>1365</v>
      </c>
    </row>
    <row r="3584" customFormat="false" ht="15" hidden="false" customHeight="false" outlineLevel="0" collapsed="false">
      <c r="A3584" s="16" t="n">
        <f aca="false">Total!A3584</f>
        <v>42227</v>
      </c>
      <c r="B3584" s="17" t="n">
        <f aca="false">YEAR(A3584)</f>
        <v>2015</v>
      </c>
      <c r="C3584" s="17" t="n">
        <f aca="false">MONTH(A3584)</f>
        <v>8</v>
      </c>
      <c r="D3584" s="6" t="str">
        <f aca="false">IF(MONTH(A3584)&gt;=4,"FY "&amp;YEAR(A3584)&amp;"-"&amp;RIGHT(YEAR(A3584)+1,2),"FY "&amp;(YEAR(A3584)-1)&amp;"-"&amp;RIGHT(YEAR(A3584),2))</f>
        <v>FY 2015-16</v>
      </c>
      <c r="E3584" s="6" t="str">
        <f aca="false">IF(AND(V3584&lt;&gt;"",W3584&lt;&gt;""),"Yes","No")</f>
        <v>Yes</v>
      </c>
      <c r="F3584" s="18" t="n">
        <f aca="false">Total!F3584</f>
        <v>3574.83</v>
      </c>
      <c r="G3584" s="18" t="n">
        <f aca="false">Total!G3584</f>
        <v>3505.78</v>
      </c>
      <c r="H3584" s="18" t="n">
        <f aca="false">Total!H3584</f>
        <v>69.05</v>
      </c>
      <c r="I3584" s="18" t="n">
        <f aca="false">Total!I3584</f>
        <v>10.83</v>
      </c>
      <c r="J3584" s="18" t="n">
        <f aca="false">IF($V3584="","",INDEX('Stock Exchange'!F$5:F$2450,$V3584))</f>
        <v>3572.47</v>
      </c>
      <c r="K3584" s="18" t="n">
        <f aca="false">IF($V3584="","",INDEX('Stock Exchange'!G$5:G$2450,$V3584))</f>
        <v>3505.44</v>
      </c>
      <c r="L3584" s="18" t="n">
        <f aca="false">IF($V3584="","",INDEX('Stock Exchange'!H$5:H$2450,$V3584))</f>
        <v>67.03</v>
      </c>
      <c r="M3584" s="18" t="n">
        <f aca="false">IF($V3584="","",INDEX('Stock Exchange'!I$5:I$2450,$V3584))</f>
        <v>10.51</v>
      </c>
      <c r="N3584" s="18" t="n">
        <f aca="false">IF($W3584="","",INDEX(Primary!F$5:F$2450,$W3584))</f>
        <v>2.36</v>
      </c>
      <c r="O3584" s="18" t="n">
        <f aca="false">IF($W3584="","",INDEX(Primary!G$5:G$2450,$W3584))</f>
        <v>0.34</v>
      </c>
      <c r="P3584" s="18" t="n">
        <f aca="false">IF($W3584="","",INDEX(Primary!H$5:H$2450,$W3584))</f>
        <v>2.02</v>
      </c>
      <c r="Q3584" s="18" t="n">
        <f aca="false">IF($W3584="","",INDEX(Primary!I$5:I$2450,$W3584))</f>
        <v>0.32</v>
      </c>
      <c r="R3584" s="19" t="n">
        <f aca="false">IF($E3584="Yes",L3584+P3584,"")</f>
        <v>69.05</v>
      </c>
      <c r="S3584" s="19" t="n">
        <f aca="false">IF($E3584="Yes",H3584-R3584,"")</f>
        <v>0</v>
      </c>
      <c r="T3584" s="6" t="str">
        <f aca="false">IF($E3584="Yes",IF(ROUND(ABS(S3584),2)&lt;=$T$2,"OK","CHECK"),"n/a")</f>
        <v>OK</v>
      </c>
      <c r="U3584" s="20" t="n">
        <f aca="false">Total!J3584</f>
        <v>63.759</v>
      </c>
      <c r="V3584" s="17" t="n">
        <f aca="false">IFERROR(MATCH($A3584,'Stock Exchange'!$A$5:$A$2450,0),"")</f>
        <v>1366</v>
      </c>
      <c r="W3584" s="17" t="n">
        <f aca="false">IFERROR(MATCH($A3584,Primary!$A$5:$A$2450,0),"")</f>
        <v>1366</v>
      </c>
    </row>
    <row r="3585" customFormat="false" ht="15" hidden="false" customHeight="false" outlineLevel="0" collapsed="false">
      <c r="A3585" s="16" t="n">
        <f aca="false">Total!A3585</f>
        <v>42228</v>
      </c>
      <c r="B3585" s="17" t="n">
        <f aca="false">YEAR(A3585)</f>
        <v>2015</v>
      </c>
      <c r="C3585" s="17" t="n">
        <f aca="false">MONTH(A3585)</f>
        <v>8</v>
      </c>
      <c r="D3585" s="6" t="str">
        <f aca="false">IF(MONTH(A3585)&gt;=4,"FY "&amp;YEAR(A3585)&amp;"-"&amp;RIGHT(YEAR(A3585)+1,2),"FY "&amp;(YEAR(A3585)-1)&amp;"-"&amp;RIGHT(YEAR(A3585),2))</f>
        <v>FY 2015-16</v>
      </c>
      <c r="E3585" s="6" t="str">
        <f aca="false">IF(AND(V3585&lt;&gt;"",W3585&lt;&gt;""),"Yes","No")</f>
        <v>Yes</v>
      </c>
      <c r="F3585" s="18" t="n">
        <f aca="false">Total!F3585</f>
        <v>3544.23</v>
      </c>
      <c r="G3585" s="18" t="n">
        <f aca="false">Total!G3585</f>
        <v>4175.31</v>
      </c>
      <c r="H3585" s="18" t="n">
        <f aca="false">Total!H3585</f>
        <v>-631.08</v>
      </c>
      <c r="I3585" s="18" t="n">
        <f aca="false">Total!I3585</f>
        <v>-98.34</v>
      </c>
      <c r="J3585" s="18" t="n">
        <f aca="false">IF($V3585="","",INDEX('Stock Exchange'!F$5:F$2450,$V3585))</f>
        <v>3540.32</v>
      </c>
      <c r="K3585" s="18" t="n">
        <f aca="false">IF($V3585="","",INDEX('Stock Exchange'!G$5:G$2450,$V3585))</f>
        <v>4175.31</v>
      </c>
      <c r="L3585" s="18" t="n">
        <f aca="false">IF($V3585="","",INDEX('Stock Exchange'!H$5:H$2450,$V3585))</f>
        <v>-634.99</v>
      </c>
      <c r="M3585" s="18" t="n">
        <f aca="false">IF($V3585="","",INDEX('Stock Exchange'!I$5:I$2450,$V3585))</f>
        <v>-98.95</v>
      </c>
      <c r="N3585" s="18" t="n">
        <f aca="false">IF($W3585="","",INDEX(Primary!F$5:F$2450,$W3585))</f>
        <v>3.91</v>
      </c>
      <c r="O3585" s="18" t="n">
        <f aca="false">IF($W3585="","",INDEX(Primary!G$5:G$2450,$W3585))</f>
        <v>0</v>
      </c>
      <c r="P3585" s="18" t="n">
        <f aca="false">IF($W3585="","",INDEX(Primary!H$5:H$2450,$W3585))</f>
        <v>3.91</v>
      </c>
      <c r="Q3585" s="18" t="n">
        <f aca="false">IF($W3585="","",INDEX(Primary!I$5:I$2450,$W3585))</f>
        <v>0.61</v>
      </c>
      <c r="R3585" s="19" t="n">
        <f aca="false">IF($E3585="Yes",L3585+P3585,"")</f>
        <v>-631.08</v>
      </c>
      <c r="S3585" s="19" t="n">
        <f aca="false">IF($E3585="Yes",H3585-R3585,"")</f>
        <v>0</v>
      </c>
      <c r="T3585" s="6" t="str">
        <f aca="false">IF($E3585="Yes",IF(ROUND(ABS(S3585),2)&lt;=$T$2,"OK","CHECK"),"n/a")</f>
        <v>OK</v>
      </c>
      <c r="U3585" s="20" t="n">
        <f aca="false">Total!J3585</f>
        <v>64.1732</v>
      </c>
      <c r="V3585" s="17" t="n">
        <f aca="false">IFERROR(MATCH($A3585,'Stock Exchange'!$A$5:$A$2450,0),"")</f>
        <v>1367</v>
      </c>
      <c r="W3585" s="17" t="n">
        <f aca="false">IFERROR(MATCH($A3585,Primary!$A$5:$A$2450,0),"")</f>
        <v>1367</v>
      </c>
    </row>
    <row r="3586" customFormat="false" ht="15" hidden="false" customHeight="false" outlineLevel="0" collapsed="false">
      <c r="A3586" s="16" t="n">
        <f aca="false">Total!A3586</f>
        <v>42229</v>
      </c>
      <c r="B3586" s="17" t="n">
        <f aca="false">YEAR(A3586)</f>
        <v>2015</v>
      </c>
      <c r="C3586" s="17" t="n">
        <f aca="false">MONTH(A3586)</f>
        <v>8</v>
      </c>
      <c r="D3586" s="6" t="str">
        <f aca="false">IF(MONTH(A3586)&gt;=4,"FY "&amp;YEAR(A3586)&amp;"-"&amp;RIGHT(YEAR(A3586)+1,2),"FY "&amp;(YEAR(A3586)-1)&amp;"-"&amp;RIGHT(YEAR(A3586),2))</f>
        <v>FY 2015-16</v>
      </c>
      <c r="E3586" s="6" t="str">
        <f aca="false">IF(AND(V3586&lt;&gt;"",W3586&lt;&gt;""),"Yes","No")</f>
        <v>Yes</v>
      </c>
      <c r="F3586" s="18" t="n">
        <f aca="false">Total!F3586</f>
        <v>3776.25</v>
      </c>
      <c r="G3586" s="18" t="n">
        <f aca="false">Total!G3586</f>
        <v>5570.56</v>
      </c>
      <c r="H3586" s="18" t="n">
        <f aca="false">Total!H3586</f>
        <v>-1794.31</v>
      </c>
      <c r="I3586" s="18" t="n">
        <f aca="false">Total!I3586</f>
        <v>-276.79</v>
      </c>
      <c r="J3586" s="18" t="n">
        <f aca="false">IF($V3586="","",INDEX('Stock Exchange'!F$5:F$2450,$V3586))</f>
        <v>3776.25</v>
      </c>
      <c r="K3586" s="18" t="n">
        <f aca="false">IF($V3586="","",INDEX('Stock Exchange'!G$5:G$2450,$V3586))</f>
        <v>5570.52</v>
      </c>
      <c r="L3586" s="18" t="n">
        <f aca="false">IF($V3586="","",INDEX('Stock Exchange'!H$5:H$2450,$V3586))</f>
        <v>-1794.27</v>
      </c>
      <c r="M3586" s="18" t="n">
        <f aca="false">IF($V3586="","",INDEX('Stock Exchange'!I$5:I$2450,$V3586))</f>
        <v>-276.78</v>
      </c>
      <c r="N3586" s="18" t="n">
        <f aca="false">IF($W3586="","",INDEX(Primary!F$5:F$2450,$W3586))</f>
        <v>0</v>
      </c>
      <c r="O3586" s="18" t="n">
        <f aca="false">IF($W3586="","",INDEX(Primary!G$5:G$2450,$W3586))</f>
        <v>0.04</v>
      </c>
      <c r="P3586" s="18" t="n">
        <f aca="false">IF($W3586="","",INDEX(Primary!H$5:H$2450,$W3586))</f>
        <v>-0.04</v>
      </c>
      <c r="Q3586" s="18" t="n">
        <f aca="false">IF($W3586="","",INDEX(Primary!I$5:I$2450,$W3586))</f>
        <v>-0.01</v>
      </c>
      <c r="R3586" s="19" t="n">
        <f aca="false">IF($E3586="Yes",L3586+P3586,"")</f>
        <v>-1794.31</v>
      </c>
      <c r="S3586" s="19" t="n">
        <f aca="false">IF($E3586="Yes",H3586-R3586,"")</f>
        <v>0</v>
      </c>
      <c r="T3586" s="6" t="str">
        <f aca="false">IF($E3586="Yes",IF(ROUND(ABS(S3586),2)&lt;=$T$2,"OK","CHECK"),"n/a")</f>
        <v>OK</v>
      </c>
      <c r="U3586" s="20" t="n">
        <f aca="false">Total!J3586</f>
        <v>64.827</v>
      </c>
      <c r="V3586" s="17" t="n">
        <f aca="false">IFERROR(MATCH($A3586,'Stock Exchange'!$A$5:$A$2450,0),"")</f>
        <v>1368</v>
      </c>
      <c r="W3586" s="17" t="n">
        <f aca="false">IFERROR(MATCH($A3586,Primary!$A$5:$A$2450,0),"")</f>
        <v>1368</v>
      </c>
    </row>
    <row r="3587" customFormat="false" ht="15" hidden="false" customHeight="false" outlineLevel="0" collapsed="false">
      <c r="A3587" s="16" t="n">
        <f aca="false">Total!A3587</f>
        <v>42230</v>
      </c>
      <c r="B3587" s="17" t="n">
        <f aca="false">YEAR(A3587)</f>
        <v>2015</v>
      </c>
      <c r="C3587" s="17" t="n">
        <f aca="false">MONTH(A3587)</f>
        <v>8</v>
      </c>
      <c r="D3587" s="6" t="str">
        <f aca="false">IF(MONTH(A3587)&gt;=4,"FY "&amp;YEAR(A3587)&amp;"-"&amp;RIGHT(YEAR(A3587)+1,2),"FY "&amp;(YEAR(A3587)-1)&amp;"-"&amp;RIGHT(YEAR(A3587),2))</f>
        <v>FY 2015-16</v>
      </c>
      <c r="E3587" s="6" t="str">
        <f aca="false">IF(AND(V3587&lt;&gt;"",W3587&lt;&gt;""),"Yes","No")</f>
        <v>Yes</v>
      </c>
      <c r="F3587" s="18" t="n">
        <f aca="false">Total!F3587</f>
        <v>3906.9</v>
      </c>
      <c r="G3587" s="18" t="n">
        <f aca="false">Total!G3587</f>
        <v>4397.87</v>
      </c>
      <c r="H3587" s="18" t="n">
        <f aca="false">Total!H3587</f>
        <v>-490.97</v>
      </c>
      <c r="I3587" s="18" t="n">
        <f aca="false">Total!I3587</f>
        <v>-75.62</v>
      </c>
      <c r="J3587" s="18" t="n">
        <f aca="false">IF($V3587="","",INDEX('Stock Exchange'!F$5:F$2450,$V3587))</f>
        <v>3906.9</v>
      </c>
      <c r="K3587" s="18" t="n">
        <f aca="false">IF($V3587="","",INDEX('Stock Exchange'!G$5:G$2450,$V3587))</f>
        <v>4396.81</v>
      </c>
      <c r="L3587" s="18" t="n">
        <f aca="false">IF($V3587="","",INDEX('Stock Exchange'!H$5:H$2450,$V3587))</f>
        <v>-489.91</v>
      </c>
      <c r="M3587" s="18" t="n">
        <f aca="false">IF($V3587="","",INDEX('Stock Exchange'!I$5:I$2450,$V3587))</f>
        <v>-75.46</v>
      </c>
      <c r="N3587" s="18" t="n">
        <f aca="false">IF($W3587="","",INDEX(Primary!F$5:F$2450,$W3587))</f>
        <v>0</v>
      </c>
      <c r="O3587" s="18" t="n">
        <f aca="false">IF($W3587="","",INDEX(Primary!G$5:G$2450,$W3587))</f>
        <v>1.06</v>
      </c>
      <c r="P3587" s="18" t="n">
        <f aca="false">IF($W3587="","",INDEX(Primary!H$5:H$2450,$W3587))</f>
        <v>-1.06</v>
      </c>
      <c r="Q3587" s="18" t="n">
        <f aca="false">IF($W3587="","",INDEX(Primary!I$5:I$2450,$W3587))</f>
        <v>-0.16</v>
      </c>
      <c r="R3587" s="19" t="n">
        <f aca="false">IF($E3587="Yes",L3587+P3587,"")</f>
        <v>-490.97</v>
      </c>
      <c r="S3587" s="19" t="n">
        <f aca="false">IF($E3587="Yes",H3587-R3587,"")</f>
        <v>0</v>
      </c>
      <c r="T3587" s="6" t="str">
        <f aca="false">IF($E3587="Yes",IF(ROUND(ABS(S3587),2)&lt;=$T$2,"OK","CHECK"),"n/a")</f>
        <v>OK</v>
      </c>
      <c r="U3587" s="20" t="n">
        <f aca="false">Total!J3587</f>
        <v>64.9212</v>
      </c>
      <c r="V3587" s="17" t="n">
        <f aca="false">IFERROR(MATCH($A3587,'Stock Exchange'!$A$5:$A$2450,0),"")</f>
        <v>1369</v>
      </c>
      <c r="W3587" s="17" t="n">
        <f aca="false">IFERROR(MATCH($A3587,Primary!$A$5:$A$2450,0),"")</f>
        <v>1369</v>
      </c>
    </row>
    <row r="3588" customFormat="false" ht="15" hidden="false" customHeight="false" outlineLevel="0" collapsed="false">
      <c r="A3588" s="16" t="n">
        <f aca="false">Total!A3588</f>
        <v>42233</v>
      </c>
      <c r="B3588" s="17" t="n">
        <f aca="false">YEAR(A3588)</f>
        <v>2015</v>
      </c>
      <c r="C3588" s="17" t="n">
        <f aca="false">MONTH(A3588)</f>
        <v>8</v>
      </c>
      <c r="D3588" s="6" t="str">
        <f aca="false">IF(MONTH(A3588)&gt;=4,"FY "&amp;YEAR(A3588)&amp;"-"&amp;RIGHT(YEAR(A3588)+1,2),"FY "&amp;(YEAR(A3588)-1)&amp;"-"&amp;RIGHT(YEAR(A3588),2))</f>
        <v>FY 2015-16</v>
      </c>
      <c r="E3588" s="6" t="str">
        <f aca="false">IF(AND(V3588&lt;&gt;"",W3588&lt;&gt;""),"Yes","No")</f>
        <v>Yes</v>
      </c>
      <c r="F3588" s="18" t="n">
        <f aca="false">Total!F3588</f>
        <v>4445.12</v>
      </c>
      <c r="G3588" s="18" t="n">
        <f aca="false">Total!G3588</f>
        <v>3984.16</v>
      </c>
      <c r="H3588" s="18" t="n">
        <f aca="false">Total!H3588</f>
        <v>460.96</v>
      </c>
      <c r="I3588" s="18" t="n">
        <f aca="false">Total!I3588</f>
        <v>70.78</v>
      </c>
      <c r="J3588" s="18" t="n">
        <f aca="false">IF($V3588="","",INDEX('Stock Exchange'!F$5:F$2450,$V3588))</f>
        <v>4444.47</v>
      </c>
      <c r="K3588" s="18" t="n">
        <f aca="false">IF($V3588="","",INDEX('Stock Exchange'!G$5:G$2450,$V3588))</f>
        <v>3983.01</v>
      </c>
      <c r="L3588" s="18" t="n">
        <f aca="false">IF($V3588="","",INDEX('Stock Exchange'!H$5:H$2450,$V3588))</f>
        <v>461.46</v>
      </c>
      <c r="M3588" s="18" t="n">
        <f aca="false">IF($V3588="","",INDEX('Stock Exchange'!I$5:I$2450,$V3588))</f>
        <v>70.86</v>
      </c>
      <c r="N3588" s="18" t="n">
        <f aca="false">IF($W3588="","",INDEX(Primary!F$5:F$2450,$W3588))</f>
        <v>0.65</v>
      </c>
      <c r="O3588" s="18" t="n">
        <f aca="false">IF($W3588="","",INDEX(Primary!G$5:G$2450,$W3588))</f>
        <v>1.15</v>
      </c>
      <c r="P3588" s="18" t="n">
        <f aca="false">IF($W3588="","",INDEX(Primary!H$5:H$2450,$W3588))</f>
        <v>-0.5</v>
      </c>
      <c r="Q3588" s="18" t="n">
        <f aca="false">IF($W3588="","",INDEX(Primary!I$5:I$2450,$W3588))</f>
        <v>-0.08</v>
      </c>
      <c r="R3588" s="19" t="n">
        <f aca="false">IF($E3588="Yes",L3588+P3588,"")</f>
        <v>460.96</v>
      </c>
      <c r="S3588" s="19" t="n">
        <f aca="false">IF($E3588="Yes",H3588-R3588,"")</f>
        <v>0</v>
      </c>
      <c r="T3588" s="6" t="str">
        <f aca="false">IF($E3588="Yes",IF(ROUND(ABS(S3588),2)&lt;=$T$2,"OK","CHECK"),"n/a")</f>
        <v>OK</v>
      </c>
      <c r="U3588" s="20" t="n">
        <f aca="false">Total!J3588</f>
        <v>65.1225</v>
      </c>
      <c r="V3588" s="17" t="n">
        <f aca="false">IFERROR(MATCH($A3588,'Stock Exchange'!$A$5:$A$2450,0),"")</f>
        <v>1370</v>
      </c>
      <c r="W3588" s="17" t="n">
        <f aca="false">IFERROR(MATCH($A3588,Primary!$A$5:$A$2450,0),"")</f>
        <v>1370</v>
      </c>
    </row>
    <row r="3589" customFormat="false" ht="15" hidden="false" customHeight="false" outlineLevel="0" collapsed="false">
      <c r="A3589" s="16" t="n">
        <f aca="false">Total!A3589</f>
        <v>42235</v>
      </c>
      <c r="B3589" s="17" t="n">
        <f aca="false">YEAR(A3589)</f>
        <v>2015</v>
      </c>
      <c r="C3589" s="17" t="n">
        <f aca="false">MONTH(A3589)</f>
        <v>8</v>
      </c>
      <c r="D3589" s="6" t="str">
        <f aca="false">IF(MONTH(A3589)&gt;=4,"FY "&amp;YEAR(A3589)&amp;"-"&amp;RIGHT(YEAR(A3589)+1,2),"FY "&amp;(YEAR(A3589)-1)&amp;"-"&amp;RIGHT(YEAR(A3589),2))</f>
        <v>FY 2015-16</v>
      </c>
      <c r="E3589" s="6" t="str">
        <f aca="false">IF(AND(V3589&lt;&gt;"",W3589&lt;&gt;""),"Yes","No")</f>
        <v>Yes</v>
      </c>
      <c r="F3589" s="18" t="n">
        <f aca="false">Total!F3589</f>
        <v>6977.71</v>
      </c>
      <c r="G3589" s="18" t="n">
        <f aca="false">Total!G3589</f>
        <v>6958.33</v>
      </c>
      <c r="H3589" s="18" t="n">
        <f aca="false">Total!H3589</f>
        <v>19.38</v>
      </c>
      <c r="I3589" s="18" t="n">
        <f aca="false">Total!I3589</f>
        <v>2.97</v>
      </c>
      <c r="J3589" s="18" t="n">
        <f aca="false">IF($V3589="","",INDEX('Stock Exchange'!F$5:F$2450,$V3589))</f>
        <v>6977.71</v>
      </c>
      <c r="K3589" s="18" t="n">
        <f aca="false">IF($V3589="","",INDEX('Stock Exchange'!G$5:G$2450,$V3589))</f>
        <v>6956.09</v>
      </c>
      <c r="L3589" s="18" t="n">
        <f aca="false">IF($V3589="","",INDEX('Stock Exchange'!H$5:H$2450,$V3589))</f>
        <v>21.62</v>
      </c>
      <c r="M3589" s="18" t="n">
        <f aca="false">IF($V3589="","",INDEX('Stock Exchange'!I$5:I$2450,$V3589))</f>
        <v>3.31</v>
      </c>
      <c r="N3589" s="18" t="n">
        <f aca="false">IF($W3589="","",INDEX(Primary!F$5:F$2450,$W3589))</f>
        <v>0</v>
      </c>
      <c r="O3589" s="18" t="n">
        <f aca="false">IF($W3589="","",INDEX(Primary!G$5:G$2450,$W3589))</f>
        <v>2.24</v>
      </c>
      <c r="P3589" s="18" t="n">
        <f aca="false">IF($W3589="","",INDEX(Primary!H$5:H$2450,$W3589))</f>
        <v>-2.24</v>
      </c>
      <c r="Q3589" s="18" t="n">
        <f aca="false">IF($W3589="","",INDEX(Primary!I$5:I$2450,$W3589))</f>
        <v>-0.34</v>
      </c>
      <c r="R3589" s="19" t="n">
        <f aca="false">IF($E3589="Yes",L3589+P3589,"")</f>
        <v>19.38</v>
      </c>
      <c r="S3589" s="19" t="n">
        <f aca="false">IF($E3589="Yes",H3589-R3589,"")</f>
        <v>0</v>
      </c>
      <c r="T3589" s="6" t="str">
        <f aca="false">IF($E3589="Yes",IF(ROUND(ABS(S3589),2)&lt;=$T$2,"OK","CHECK"),"n/a")</f>
        <v>OK</v>
      </c>
      <c r="U3589" s="20" t="n">
        <f aca="false">Total!J3589</f>
        <v>65.22</v>
      </c>
      <c r="V3589" s="17" t="n">
        <f aca="false">IFERROR(MATCH($A3589,'Stock Exchange'!$A$5:$A$2450,0),"")</f>
        <v>1371</v>
      </c>
      <c r="W3589" s="17" t="n">
        <f aca="false">IFERROR(MATCH($A3589,Primary!$A$5:$A$2450,0),"")</f>
        <v>1371</v>
      </c>
    </row>
    <row r="3590" customFormat="false" ht="15" hidden="false" customHeight="false" outlineLevel="0" collapsed="false">
      <c r="A3590" s="16" t="n">
        <f aca="false">Total!A3590</f>
        <v>42236</v>
      </c>
      <c r="B3590" s="17" t="n">
        <f aca="false">YEAR(A3590)</f>
        <v>2015</v>
      </c>
      <c r="C3590" s="17" t="n">
        <f aca="false">MONTH(A3590)</f>
        <v>8</v>
      </c>
      <c r="D3590" s="6" t="str">
        <f aca="false">IF(MONTH(A3590)&gt;=4,"FY "&amp;YEAR(A3590)&amp;"-"&amp;RIGHT(YEAR(A3590)+1,2),"FY "&amp;(YEAR(A3590)-1)&amp;"-"&amp;RIGHT(YEAR(A3590),2))</f>
        <v>FY 2015-16</v>
      </c>
      <c r="E3590" s="6" t="str">
        <f aca="false">IF(AND(V3590&lt;&gt;"",W3590&lt;&gt;""),"Yes","No")</f>
        <v>Yes</v>
      </c>
      <c r="F3590" s="18" t="n">
        <f aca="false">Total!F3590</f>
        <v>3146.47</v>
      </c>
      <c r="G3590" s="18" t="n">
        <f aca="false">Total!G3590</f>
        <v>3436.29</v>
      </c>
      <c r="H3590" s="18" t="n">
        <f aca="false">Total!H3590</f>
        <v>-289.82</v>
      </c>
      <c r="I3590" s="18" t="n">
        <f aca="false">Total!I3590</f>
        <v>-44.42</v>
      </c>
      <c r="J3590" s="18" t="n">
        <f aca="false">IF($V3590="","",INDEX('Stock Exchange'!F$5:F$2450,$V3590))</f>
        <v>3133.53</v>
      </c>
      <c r="K3590" s="18" t="n">
        <f aca="false">IF($V3590="","",INDEX('Stock Exchange'!G$5:G$2450,$V3590))</f>
        <v>3432.88</v>
      </c>
      <c r="L3590" s="18" t="n">
        <f aca="false">IF($V3590="","",INDEX('Stock Exchange'!H$5:H$2450,$V3590))</f>
        <v>-299.35</v>
      </c>
      <c r="M3590" s="18" t="n">
        <f aca="false">IF($V3590="","",INDEX('Stock Exchange'!I$5:I$2450,$V3590))</f>
        <v>-45.88</v>
      </c>
      <c r="N3590" s="18" t="n">
        <f aca="false">IF($W3590="","",INDEX(Primary!F$5:F$2450,$W3590))</f>
        <v>12.94</v>
      </c>
      <c r="O3590" s="18" t="n">
        <f aca="false">IF($W3590="","",INDEX(Primary!G$5:G$2450,$W3590))</f>
        <v>3.41</v>
      </c>
      <c r="P3590" s="18" t="n">
        <f aca="false">IF($W3590="","",INDEX(Primary!H$5:H$2450,$W3590))</f>
        <v>9.53</v>
      </c>
      <c r="Q3590" s="18" t="n">
        <f aca="false">IF($W3590="","",INDEX(Primary!I$5:I$2450,$W3590))</f>
        <v>1.46</v>
      </c>
      <c r="R3590" s="19" t="n">
        <f aca="false">IF($E3590="Yes",L3590+P3590,"")</f>
        <v>-289.82</v>
      </c>
      <c r="S3590" s="19" t="n">
        <f aca="false">IF($E3590="Yes",H3590-R3590,"")</f>
        <v>0</v>
      </c>
      <c r="T3590" s="6" t="str">
        <f aca="false">IF($E3590="Yes",IF(ROUND(ABS(S3590),2)&lt;=$T$2,"OK","CHECK"),"n/a")</f>
        <v>OK</v>
      </c>
      <c r="U3590" s="20" t="n">
        <f aca="false">Total!J3590</f>
        <v>65.2525</v>
      </c>
      <c r="V3590" s="17" t="n">
        <f aca="false">IFERROR(MATCH($A3590,'Stock Exchange'!$A$5:$A$2450,0),"")</f>
        <v>1372</v>
      </c>
      <c r="W3590" s="17" t="n">
        <f aca="false">IFERROR(MATCH($A3590,Primary!$A$5:$A$2450,0),"")</f>
        <v>1372</v>
      </c>
    </row>
    <row r="3591" customFormat="false" ht="15" hidden="false" customHeight="false" outlineLevel="0" collapsed="false">
      <c r="A3591" s="16" t="n">
        <f aca="false">Total!A3591</f>
        <v>42237</v>
      </c>
      <c r="B3591" s="17" t="n">
        <f aca="false">YEAR(A3591)</f>
        <v>2015</v>
      </c>
      <c r="C3591" s="17" t="n">
        <f aca="false">MONTH(A3591)</f>
        <v>8</v>
      </c>
      <c r="D3591" s="6" t="str">
        <f aca="false">IF(MONTH(A3591)&gt;=4,"FY "&amp;YEAR(A3591)&amp;"-"&amp;RIGHT(YEAR(A3591)+1,2),"FY "&amp;(YEAR(A3591)-1)&amp;"-"&amp;RIGHT(YEAR(A3591),2))</f>
        <v>FY 2015-16</v>
      </c>
      <c r="E3591" s="6" t="str">
        <f aca="false">IF(AND(V3591&lt;&gt;"",W3591&lt;&gt;""),"Yes","No")</f>
        <v>Yes</v>
      </c>
      <c r="F3591" s="18" t="n">
        <f aca="false">Total!F3591</f>
        <v>4702.75</v>
      </c>
      <c r="G3591" s="18" t="n">
        <f aca="false">Total!G3591</f>
        <v>5661.34</v>
      </c>
      <c r="H3591" s="18" t="n">
        <f aca="false">Total!H3591</f>
        <v>-958.59</v>
      </c>
      <c r="I3591" s="18" t="n">
        <f aca="false">Total!I3591</f>
        <v>-146.94</v>
      </c>
      <c r="J3591" s="18" t="n">
        <f aca="false">IF($V3591="","",INDEX('Stock Exchange'!F$5:F$2450,$V3591))</f>
        <v>4702.75</v>
      </c>
      <c r="K3591" s="18" t="n">
        <f aca="false">IF($V3591="","",INDEX('Stock Exchange'!G$5:G$2450,$V3591))</f>
        <v>5661.28</v>
      </c>
      <c r="L3591" s="18" t="n">
        <f aca="false">IF($V3591="","",INDEX('Stock Exchange'!H$5:H$2450,$V3591))</f>
        <v>-958.53</v>
      </c>
      <c r="M3591" s="18" t="n">
        <f aca="false">IF($V3591="","",INDEX('Stock Exchange'!I$5:I$2450,$V3591))</f>
        <v>-146.93</v>
      </c>
      <c r="N3591" s="18" t="n">
        <f aca="false">IF($W3591="","",INDEX(Primary!F$5:F$2450,$W3591))</f>
        <v>0</v>
      </c>
      <c r="O3591" s="18" t="n">
        <f aca="false">IF($W3591="","",INDEX(Primary!G$5:G$2450,$W3591))</f>
        <v>0.06</v>
      </c>
      <c r="P3591" s="18" t="n">
        <f aca="false">IF($W3591="","",INDEX(Primary!H$5:H$2450,$W3591))</f>
        <v>-0.06</v>
      </c>
      <c r="Q3591" s="18" t="n">
        <f aca="false">IF($W3591="","",INDEX(Primary!I$5:I$2450,$W3591))</f>
        <v>-0.01</v>
      </c>
      <c r="R3591" s="19" t="n">
        <f aca="false">IF($E3591="Yes",L3591+P3591,"")</f>
        <v>-958.59</v>
      </c>
      <c r="S3591" s="19" t="n">
        <f aca="false">IF($E3591="Yes",H3591-R3591,"")</f>
        <v>0</v>
      </c>
      <c r="T3591" s="6" t="str">
        <f aca="false">IF($E3591="Yes",IF(ROUND(ABS(S3591),2)&lt;=$T$2,"OK","CHECK"),"n/a")</f>
        <v>OK</v>
      </c>
      <c r="U3591" s="20" t="n">
        <f aca="false">Total!J3591</f>
        <v>65.2385</v>
      </c>
      <c r="V3591" s="17" t="n">
        <f aca="false">IFERROR(MATCH($A3591,'Stock Exchange'!$A$5:$A$2450,0),"")</f>
        <v>1373</v>
      </c>
      <c r="W3591" s="17" t="n">
        <f aca="false">IFERROR(MATCH($A3591,Primary!$A$5:$A$2450,0),"")</f>
        <v>1373</v>
      </c>
    </row>
    <row r="3592" customFormat="false" ht="15" hidden="false" customHeight="false" outlineLevel="0" collapsed="false">
      <c r="A3592" s="16" t="n">
        <f aca="false">Total!A3592</f>
        <v>42240</v>
      </c>
      <c r="B3592" s="17" t="n">
        <f aca="false">YEAR(A3592)</f>
        <v>2015</v>
      </c>
      <c r="C3592" s="17" t="n">
        <f aca="false">MONTH(A3592)</f>
        <v>8</v>
      </c>
      <c r="D3592" s="6" t="str">
        <f aca="false">IF(MONTH(A3592)&gt;=4,"FY "&amp;YEAR(A3592)&amp;"-"&amp;RIGHT(YEAR(A3592)+1,2),"FY "&amp;(YEAR(A3592)-1)&amp;"-"&amp;RIGHT(YEAR(A3592),2))</f>
        <v>FY 2015-16</v>
      </c>
      <c r="E3592" s="6" t="str">
        <f aca="false">IF(AND(V3592&lt;&gt;"",W3592&lt;&gt;""),"Yes","No")</f>
        <v>Yes</v>
      </c>
      <c r="F3592" s="18" t="n">
        <f aca="false">Total!F3592</f>
        <v>4582.1</v>
      </c>
      <c r="G3592" s="18" t="n">
        <f aca="false">Total!G3592</f>
        <v>6881.42</v>
      </c>
      <c r="H3592" s="18" t="n">
        <f aca="false">Total!H3592</f>
        <v>-2299.32</v>
      </c>
      <c r="I3592" s="18" t="n">
        <f aca="false">Total!I3592</f>
        <v>-349.28</v>
      </c>
      <c r="J3592" s="18" t="n">
        <f aca="false">IF($V3592="","",INDEX('Stock Exchange'!F$5:F$2450,$V3592))</f>
        <v>4582.1</v>
      </c>
      <c r="K3592" s="18" t="n">
        <f aca="false">IF($V3592="","",INDEX('Stock Exchange'!G$5:G$2450,$V3592))</f>
        <v>6875.08</v>
      </c>
      <c r="L3592" s="18" t="n">
        <f aca="false">IF($V3592="","",INDEX('Stock Exchange'!H$5:H$2450,$V3592))</f>
        <v>-2292.98</v>
      </c>
      <c r="M3592" s="18" t="n">
        <f aca="false">IF($V3592="","",INDEX('Stock Exchange'!I$5:I$2450,$V3592))</f>
        <v>-348.32</v>
      </c>
      <c r="N3592" s="18" t="n">
        <f aca="false">IF($W3592="","",INDEX(Primary!F$5:F$2450,$W3592))</f>
        <v>0</v>
      </c>
      <c r="O3592" s="18" t="n">
        <f aca="false">IF($W3592="","",INDEX(Primary!G$5:G$2450,$W3592))</f>
        <v>6.34</v>
      </c>
      <c r="P3592" s="18" t="n">
        <f aca="false">IF($W3592="","",INDEX(Primary!H$5:H$2450,$W3592))</f>
        <v>-6.34</v>
      </c>
      <c r="Q3592" s="18" t="n">
        <f aca="false">IF($W3592="","",INDEX(Primary!I$5:I$2450,$W3592))</f>
        <v>-0.96</v>
      </c>
      <c r="R3592" s="19" t="n">
        <f aca="false">IF($E3592="Yes",L3592+P3592,"")</f>
        <v>-2299.32</v>
      </c>
      <c r="S3592" s="19" t="n">
        <f aca="false">IF($E3592="Yes",H3592-R3592,"")</f>
        <v>0</v>
      </c>
      <c r="T3592" s="6" t="str">
        <f aca="false">IF($E3592="Yes",IF(ROUND(ABS(S3592),2)&lt;=$T$2,"OK","CHECK"),"n/a")</f>
        <v>OK</v>
      </c>
      <c r="U3592" s="20" t="n">
        <f aca="false">Total!J3592</f>
        <v>65.8298</v>
      </c>
      <c r="V3592" s="17" t="n">
        <f aca="false">IFERROR(MATCH($A3592,'Stock Exchange'!$A$5:$A$2450,0),"")</f>
        <v>1374</v>
      </c>
      <c r="W3592" s="17" t="n">
        <f aca="false">IFERROR(MATCH($A3592,Primary!$A$5:$A$2450,0),"")</f>
        <v>1374</v>
      </c>
    </row>
    <row r="3593" customFormat="false" ht="15" hidden="false" customHeight="false" outlineLevel="0" collapsed="false">
      <c r="A3593" s="16" t="n">
        <f aca="false">Total!A3593</f>
        <v>42241</v>
      </c>
      <c r="B3593" s="17" t="n">
        <f aca="false">YEAR(A3593)</f>
        <v>2015</v>
      </c>
      <c r="C3593" s="17" t="n">
        <f aca="false">MONTH(A3593)</f>
        <v>8</v>
      </c>
      <c r="D3593" s="6" t="str">
        <f aca="false">IF(MONTH(A3593)&gt;=4,"FY "&amp;YEAR(A3593)&amp;"-"&amp;RIGHT(YEAR(A3593)+1,2),"FY "&amp;(YEAR(A3593)-1)&amp;"-"&amp;RIGHT(YEAR(A3593),2))</f>
        <v>FY 2015-16</v>
      </c>
      <c r="E3593" s="6" t="str">
        <f aca="false">IF(AND(V3593&lt;&gt;"",W3593&lt;&gt;""),"Yes","No")</f>
        <v>Yes</v>
      </c>
      <c r="F3593" s="18" t="n">
        <f aca="false">Total!F3593</f>
        <v>4795.27</v>
      </c>
      <c r="G3593" s="18" t="n">
        <f aca="false">Total!G3593</f>
        <v>9937.44</v>
      </c>
      <c r="H3593" s="18" t="n">
        <f aca="false">Total!H3593</f>
        <v>-5142.17</v>
      </c>
      <c r="I3593" s="18" t="n">
        <f aca="false">Total!I3593</f>
        <v>-773.15</v>
      </c>
      <c r="J3593" s="18" t="n">
        <f aca="false">IF($V3593="","",INDEX('Stock Exchange'!F$5:F$2450,$V3593))</f>
        <v>4770.14</v>
      </c>
      <c r="K3593" s="18" t="n">
        <f aca="false">IF($V3593="","",INDEX('Stock Exchange'!G$5:G$2450,$V3593))</f>
        <v>9933.61</v>
      </c>
      <c r="L3593" s="18" t="n">
        <f aca="false">IF($V3593="","",INDEX('Stock Exchange'!H$5:H$2450,$V3593))</f>
        <v>-5163.47</v>
      </c>
      <c r="M3593" s="18" t="n">
        <f aca="false">IF($V3593="","",INDEX('Stock Exchange'!I$5:I$2450,$V3593))</f>
        <v>-776.35</v>
      </c>
      <c r="N3593" s="18" t="n">
        <f aca="false">IF($W3593="","",INDEX(Primary!F$5:F$2450,$W3593))</f>
        <v>25.13</v>
      </c>
      <c r="O3593" s="18" t="n">
        <f aca="false">IF($W3593="","",INDEX(Primary!G$5:G$2450,$W3593))</f>
        <v>3.83</v>
      </c>
      <c r="P3593" s="18" t="n">
        <f aca="false">IF($W3593="","",INDEX(Primary!H$5:H$2450,$W3593))</f>
        <v>21.3</v>
      </c>
      <c r="Q3593" s="18" t="n">
        <f aca="false">IF($W3593="","",INDEX(Primary!I$5:I$2450,$W3593))</f>
        <v>3.2</v>
      </c>
      <c r="R3593" s="19" t="n">
        <f aca="false">IF($E3593="Yes",L3593+P3593,"")</f>
        <v>-5142.17</v>
      </c>
      <c r="S3593" s="19" t="n">
        <f aca="false">IF($E3593="Yes",H3593-R3593,"")</f>
        <v>0</v>
      </c>
      <c r="T3593" s="6" t="str">
        <f aca="false">IF($E3593="Yes",IF(ROUND(ABS(S3593),2)&lt;=$T$2,"OK","CHECK"),"n/a")</f>
        <v>OK</v>
      </c>
      <c r="U3593" s="20" t="n">
        <f aca="false">Total!J3593</f>
        <v>66.5093</v>
      </c>
      <c r="V3593" s="17" t="n">
        <f aca="false">IFERROR(MATCH($A3593,'Stock Exchange'!$A$5:$A$2450,0),"")</f>
        <v>1375</v>
      </c>
      <c r="W3593" s="17" t="n">
        <f aca="false">IFERROR(MATCH($A3593,Primary!$A$5:$A$2450,0),"")</f>
        <v>1375</v>
      </c>
    </row>
    <row r="3594" customFormat="false" ht="15" hidden="false" customHeight="false" outlineLevel="0" collapsed="false">
      <c r="A3594" s="16" t="n">
        <f aca="false">Total!A3594</f>
        <v>42242</v>
      </c>
      <c r="B3594" s="17" t="n">
        <f aca="false">YEAR(A3594)</f>
        <v>2015</v>
      </c>
      <c r="C3594" s="17" t="n">
        <f aca="false">MONTH(A3594)</f>
        <v>8</v>
      </c>
      <c r="D3594" s="6" t="str">
        <f aca="false">IF(MONTH(A3594)&gt;=4,"FY "&amp;YEAR(A3594)&amp;"-"&amp;RIGHT(YEAR(A3594)+1,2),"FY "&amp;(YEAR(A3594)-1)&amp;"-"&amp;RIGHT(YEAR(A3594),2))</f>
        <v>FY 2015-16</v>
      </c>
      <c r="E3594" s="6" t="str">
        <f aca="false">IF(AND(V3594&lt;&gt;"",W3594&lt;&gt;""),"Yes","No")</f>
        <v>Yes</v>
      </c>
      <c r="F3594" s="18" t="n">
        <f aca="false">Total!F3594</f>
        <v>6670.07</v>
      </c>
      <c r="G3594" s="18" t="n">
        <f aca="false">Total!G3594</f>
        <v>8662.36</v>
      </c>
      <c r="H3594" s="18" t="n">
        <f aca="false">Total!H3594</f>
        <v>-1992.29</v>
      </c>
      <c r="I3594" s="18" t="n">
        <f aca="false">Total!I3594</f>
        <v>-298.65</v>
      </c>
      <c r="J3594" s="18" t="n">
        <f aca="false">IF($V3594="","",INDEX('Stock Exchange'!F$5:F$2450,$V3594))</f>
        <v>6669.4</v>
      </c>
      <c r="K3594" s="18" t="n">
        <f aca="false">IF($V3594="","",INDEX('Stock Exchange'!G$5:G$2450,$V3594))</f>
        <v>8607.59</v>
      </c>
      <c r="L3594" s="18" t="n">
        <f aca="false">IF($V3594="","",INDEX('Stock Exchange'!H$5:H$2450,$V3594))</f>
        <v>-1938.19</v>
      </c>
      <c r="M3594" s="18" t="n">
        <f aca="false">IF($V3594="","",INDEX('Stock Exchange'!I$5:I$2450,$V3594))</f>
        <v>-290.54</v>
      </c>
      <c r="N3594" s="18" t="n">
        <f aca="false">IF($W3594="","",INDEX(Primary!F$5:F$2450,$W3594))</f>
        <v>0.67</v>
      </c>
      <c r="O3594" s="18" t="n">
        <f aca="false">IF($W3594="","",INDEX(Primary!G$5:G$2450,$W3594))</f>
        <v>54.77</v>
      </c>
      <c r="P3594" s="18" t="n">
        <f aca="false">IF($W3594="","",INDEX(Primary!H$5:H$2450,$W3594))</f>
        <v>-54.1</v>
      </c>
      <c r="Q3594" s="18" t="n">
        <f aca="false">IF($W3594="","",INDEX(Primary!I$5:I$2450,$W3594))</f>
        <v>-8.11</v>
      </c>
      <c r="R3594" s="19" t="n">
        <f aca="false">IF($E3594="Yes",L3594+P3594,"")</f>
        <v>-1992.29</v>
      </c>
      <c r="S3594" s="19" t="n">
        <f aca="false">IF($E3594="Yes",H3594-R3594,"")</f>
        <v>0</v>
      </c>
      <c r="T3594" s="6" t="str">
        <f aca="false">IF($E3594="Yes",IF(ROUND(ABS(S3594),2)&lt;=$T$2,"OK","CHECK"),"n/a")</f>
        <v>OK</v>
      </c>
      <c r="U3594" s="20" t="n">
        <f aca="false">Total!J3594</f>
        <v>66.709</v>
      </c>
      <c r="V3594" s="17" t="n">
        <f aca="false">IFERROR(MATCH($A3594,'Stock Exchange'!$A$5:$A$2450,0),"")</f>
        <v>1376</v>
      </c>
      <c r="W3594" s="17" t="n">
        <f aca="false">IFERROR(MATCH($A3594,Primary!$A$5:$A$2450,0),"")</f>
        <v>1376</v>
      </c>
    </row>
    <row r="3595" customFormat="false" ht="15" hidden="false" customHeight="false" outlineLevel="0" collapsed="false">
      <c r="A3595" s="16" t="n">
        <f aca="false">Total!A3595</f>
        <v>42243</v>
      </c>
      <c r="B3595" s="17" t="n">
        <f aca="false">YEAR(A3595)</f>
        <v>2015</v>
      </c>
      <c r="C3595" s="17" t="n">
        <f aca="false">MONTH(A3595)</f>
        <v>8</v>
      </c>
      <c r="D3595" s="6" t="str">
        <f aca="false">IF(MONTH(A3595)&gt;=4,"FY "&amp;YEAR(A3595)&amp;"-"&amp;RIGHT(YEAR(A3595)+1,2),"FY "&amp;(YEAR(A3595)-1)&amp;"-"&amp;RIGHT(YEAR(A3595),2))</f>
        <v>FY 2015-16</v>
      </c>
      <c r="E3595" s="6" t="str">
        <f aca="false">IF(AND(V3595&lt;&gt;"",W3595&lt;&gt;""),"Yes","No")</f>
        <v>Yes</v>
      </c>
      <c r="F3595" s="18" t="n">
        <f aca="false">Total!F3595</f>
        <v>5045.6</v>
      </c>
      <c r="G3595" s="18" t="n">
        <f aca="false">Total!G3595</f>
        <v>7471.44</v>
      </c>
      <c r="H3595" s="18" t="n">
        <f aca="false">Total!H3595</f>
        <v>-2425.84</v>
      </c>
      <c r="I3595" s="18" t="n">
        <f aca="false">Total!I3595</f>
        <v>-366.65</v>
      </c>
      <c r="J3595" s="18" t="n">
        <f aca="false">IF($V3595="","",INDEX('Stock Exchange'!F$5:F$2450,$V3595))</f>
        <v>5045.36</v>
      </c>
      <c r="K3595" s="18" t="n">
        <f aca="false">IF($V3595="","",INDEX('Stock Exchange'!G$5:G$2450,$V3595))</f>
        <v>7386.29</v>
      </c>
      <c r="L3595" s="18" t="n">
        <f aca="false">IF($V3595="","",INDEX('Stock Exchange'!H$5:H$2450,$V3595))</f>
        <v>-2340.93</v>
      </c>
      <c r="M3595" s="18" t="n">
        <f aca="false">IF($V3595="","",INDEX('Stock Exchange'!I$5:I$2450,$V3595))</f>
        <v>-353.82</v>
      </c>
      <c r="N3595" s="18" t="n">
        <f aca="false">IF($W3595="","",INDEX(Primary!F$5:F$2450,$W3595))</f>
        <v>0.24</v>
      </c>
      <c r="O3595" s="18" t="n">
        <f aca="false">IF($W3595="","",INDEX(Primary!G$5:G$2450,$W3595))</f>
        <v>85.15</v>
      </c>
      <c r="P3595" s="18" t="n">
        <f aca="false">IF($W3595="","",INDEX(Primary!H$5:H$2450,$W3595))</f>
        <v>-84.91</v>
      </c>
      <c r="Q3595" s="18" t="n">
        <f aca="false">IF($W3595="","",INDEX(Primary!I$5:I$2450,$W3595))</f>
        <v>-12.83</v>
      </c>
      <c r="R3595" s="19" t="n">
        <f aca="false">IF($E3595="Yes",L3595+P3595,"")</f>
        <v>-2425.84</v>
      </c>
      <c r="S3595" s="19" t="n">
        <f aca="false">IF($E3595="Yes",H3595-R3595,"")</f>
        <v>0</v>
      </c>
      <c r="T3595" s="6" t="str">
        <f aca="false">IF($E3595="Yes",IF(ROUND(ABS(S3595),2)&lt;=$T$2,"OK","CHECK"),"n/a")</f>
        <v>OK</v>
      </c>
      <c r="U3595" s="20" t="n">
        <f aca="false">Total!J3595</f>
        <v>66.161</v>
      </c>
      <c r="V3595" s="17" t="n">
        <f aca="false">IFERROR(MATCH($A3595,'Stock Exchange'!$A$5:$A$2450,0),"")</f>
        <v>1377</v>
      </c>
      <c r="W3595" s="17" t="n">
        <f aca="false">IFERROR(MATCH($A3595,Primary!$A$5:$A$2450,0),"")</f>
        <v>1377</v>
      </c>
    </row>
    <row r="3596" customFormat="false" ht="15" hidden="false" customHeight="false" outlineLevel="0" collapsed="false">
      <c r="A3596" s="16" t="n">
        <f aca="false">Total!A3596</f>
        <v>42244</v>
      </c>
      <c r="B3596" s="17" t="n">
        <f aca="false">YEAR(A3596)</f>
        <v>2015</v>
      </c>
      <c r="C3596" s="17" t="n">
        <f aca="false">MONTH(A3596)</f>
        <v>8</v>
      </c>
      <c r="D3596" s="6" t="str">
        <f aca="false">IF(MONTH(A3596)&gt;=4,"FY "&amp;YEAR(A3596)&amp;"-"&amp;RIGHT(YEAR(A3596)+1,2),"FY "&amp;(YEAR(A3596)-1)&amp;"-"&amp;RIGHT(YEAR(A3596),2))</f>
        <v>FY 2015-16</v>
      </c>
      <c r="E3596" s="6" t="str">
        <f aca="false">IF(AND(V3596&lt;&gt;"",W3596&lt;&gt;""),"Yes","No")</f>
        <v>Yes</v>
      </c>
      <c r="F3596" s="18" t="n">
        <f aca="false">Total!F3596</f>
        <v>7547.59</v>
      </c>
      <c r="G3596" s="18" t="n">
        <f aca="false">Total!G3596</f>
        <v>10681.13</v>
      </c>
      <c r="H3596" s="18" t="n">
        <f aca="false">Total!H3596</f>
        <v>-3133.54</v>
      </c>
      <c r="I3596" s="18" t="n">
        <f aca="false">Total!I3596</f>
        <v>-474.35</v>
      </c>
      <c r="J3596" s="18" t="n">
        <f aca="false">IF($V3596="","",INDEX('Stock Exchange'!F$5:F$2450,$V3596))</f>
        <v>7546.6</v>
      </c>
      <c r="K3596" s="18" t="n">
        <f aca="false">IF($V3596="","",INDEX('Stock Exchange'!G$5:G$2450,$V3596))</f>
        <v>10669.53</v>
      </c>
      <c r="L3596" s="18" t="n">
        <f aca="false">IF($V3596="","",INDEX('Stock Exchange'!H$5:H$2450,$V3596))</f>
        <v>-3122.93</v>
      </c>
      <c r="M3596" s="18" t="n">
        <f aca="false">IF($V3596="","",INDEX('Stock Exchange'!I$5:I$2450,$V3596))</f>
        <v>-472.74</v>
      </c>
      <c r="N3596" s="18" t="n">
        <f aca="false">IF($W3596="","",INDEX(Primary!F$5:F$2450,$W3596))</f>
        <v>0.99</v>
      </c>
      <c r="O3596" s="18" t="n">
        <f aca="false">IF($W3596="","",INDEX(Primary!G$5:G$2450,$W3596))</f>
        <v>11.6</v>
      </c>
      <c r="P3596" s="18" t="n">
        <f aca="false">IF($W3596="","",INDEX(Primary!H$5:H$2450,$W3596))</f>
        <v>-10.61</v>
      </c>
      <c r="Q3596" s="18" t="n">
        <f aca="false">IF($W3596="","",INDEX(Primary!I$5:I$2450,$W3596))</f>
        <v>-1.61</v>
      </c>
      <c r="R3596" s="19" t="n">
        <f aca="false">IF($E3596="Yes",L3596+P3596,"")</f>
        <v>-3133.54</v>
      </c>
      <c r="S3596" s="19" t="n">
        <f aca="false">IF($E3596="Yes",H3596-R3596,"")</f>
        <v>0</v>
      </c>
      <c r="T3596" s="6" t="str">
        <f aca="false">IF($E3596="Yes",IF(ROUND(ABS(S3596),2)&lt;=$T$2,"OK","CHECK"),"n/a")</f>
        <v>OK</v>
      </c>
      <c r="U3596" s="20" t="n">
        <f aca="false">Total!J3596</f>
        <v>66.0605</v>
      </c>
      <c r="V3596" s="17" t="n">
        <f aca="false">IFERROR(MATCH($A3596,'Stock Exchange'!$A$5:$A$2450,0),"")</f>
        <v>1378</v>
      </c>
      <c r="W3596" s="17" t="n">
        <f aca="false">IFERROR(MATCH($A3596,Primary!$A$5:$A$2450,0),"")</f>
        <v>1378</v>
      </c>
    </row>
    <row r="3597" customFormat="false" ht="15" hidden="false" customHeight="false" outlineLevel="0" collapsed="false">
      <c r="A3597" s="16" t="n">
        <f aca="false">Total!A3597</f>
        <v>42247</v>
      </c>
      <c r="B3597" s="17" t="n">
        <f aca="false">YEAR(A3597)</f>
        <v>2015</v>
      </c>
      <c r="C3597" s="17" t="n">
        <f aca="false">MONTH(A3597)</f>
        <v>8</v>
      </c>
      <c r="D3597" s="6" t="str">
        <f aca="false">IF(MONTH(A3597)&gt;=4,"FY "&amp;YEAR(A3597)&amp;"-"&amp;RIGHT(YEAR(A3597)+1,2),"FY "&amp;(YEAR(A3597)-1)&amp;"-"&amp;RIGHT(YEAR(A3597),2))</f>
        <v>FY 2015-16</v>
      </c>
      <c r="E3597" s="6" t="str">
        <f aca="false">IF(AND(V3597&lt;&gt;"",W3597&lt;&gt;""),"Yes","No")</f>
        <v>Yes</v>
      </c>
      <c r="F3597" s="18" t="n">
        <f aca="false">Total!F3597</f>
        <v>5683.22</v>
      </c>
      <c r="G3597" s="18" t="n">
        <f aca="false">Total!G3597</f>
        <v>5624.26</v>
      </c>
      <c r="H3597" s="18" t="n">
        <f aca="false">Total!H3597</f>
        <v>58.96</v>
      </c>
      <c r="I3597" s="18" t="n">
        <f aca="false">Total!I3597</f>
        <v>8.92</v>
      </c>
      <c r="J3597" s="18" t="n">
        <f aca="false">IF($V3597="","",INDEX('Stock Exchange'!F$5:F$2450,$V3597))</f>
        <v>5683.22</v>
      </c>
      <c r="K3597" s="18" t="n">
        <f aca="false">IF($V3597="","",INDEX('Stock Exchange'!G$5:G$2450,$V3597))</f>
        <v>5594.84</v>
      </c>
      <c r="L3597" s="18" t="n">
        <f aca="false">IF($V3597="","",INDEX('Stock Exchange'!H$5:H$2450,$V3597))</f>
        <v>88.38</v>
      </c>
      <c r="M3597" s="18" t="n">
        <f aca="false">IF($V3597="","",INDEX('Stock Exchange'!I$5:I$2450,$V3597))</f>
        <v>13.37</v>
      </c>
      <c r="N3597" s="18" t="n">
        <f aca="false">IF($W3597="","",INDEX(Primary!F$5:F$2450,$W3597))</f>
        <v>0</v>
      </c>
      <c r="O3597" s="18" t="n">
        <f aca="false">IF($W3597="","",INDEX(Primary!G$5:G$2450,$W3597))</f>
        <v>29.42</v>
      </c>
      <c r="P3597" s="18" t="n">
        <f aca="false">IF($W3597="","",INDEX(Primary!H$5:H$2450,$W3597))</f>
        <v>-29.42</v>
      </c>
      <c r="Q3597" s="18" t="n">
        <f aca="false">IF($W3597="","",INDEX(Primary!I$5:I$2450,$W3597))</f>
        <v>-4.45</v>
      </c>
      <c r="R3597" s="19" t="n">
        <f aca="false">IF($E3597="Yes",L3597+P3597,"")</f>
        <v>58.96</v>
      </c>
      <c r="S3597" s="19" t="n">
        <f aca="false">IF($E3597="Yes",H3597-R3597,"")</f>
        <v>0</v>
      </c>
      <c r="T3597" s="6" t="str">
        <f aca="false">IF($E3597="Yes",IF(ROUND(ABS(S3597),2)&lt;=$T$2,"OK","CHECK"),"n/a")</f>
        <v>OK</v>
      </c>
      <c r="U3597" s="20" t="n">
        <f aca="false">Total!J3597</f>
        <v>66.0808</v>
      </c>
      <c r="V3597" s="17" t="n">
        <f aca="false">IFERROR(MATCH($A3597,'Stock Exchange'!$A$5:$A$2450,0),"")</f>
        <v>1379</v>
      </c>
      <c r="W3597" s="17" t="n">
        <f aca="false">IFERROR(MATCH($A3597,Primary!$A$5:$A$2450,0),"")</f>
        <v>1379</v>
      </c>
    </row>
    <row r="3598" customFormat="false" ht="15" hidden="false" customHeight="false" outlineLevel="0" collapsed="false">
      <c r="A3598" s="16" t="n">
        <f aca="false">Total!A3598</f>
        <v>42248</v>
      </c>
      <c r="B3598" s="17" t="n">
        <f aca="false">YEAR(A3598)</f>
        <v>2015</v>
      </c>
      <c r="C3598" s="17" t="n">
        <f aca="false">MONTH(A3598)</f>
        <v>9</v>
      </c>
      <c r="D3598" s="6" t="str">
        <f aca="false">IF(MONTH(A3598)&gt;=4,"FY "&amp;YEAR(A3598)&amp;"-"&amp;RIGHT(YEAR(A3598)+1,2),"FY "&amp;(YEAR(A3598)-1)&amp;"-"&amp;RIGHT(YEAR(A3598),2))</f>
        <v>FY 2015-16</v>
      </c>
      <c r="E3598" s="6" t="str">
        <f aca="false">IF(AND(V3598&lt;&gt;"",W3598&lt;&gt;""),"Yes","No")</f>
        <v>Yes</v>
      </c>
      <c r="F3598" s="18" t="n">
        <f aca="false">Total!F3598</f>
        <v>9730.61</v>
      </c>
      <c r="G3598" s="18" t="n">
        <f aca="false">Total!G3598</f>
        <v>10287.59</v>
      </c>
      <c r="H3598" s="18" t="n">
        <f aca="false">Total!H3598</f>
        <v>-556.98</v>
      </c>
      <c r="I3598" s="18" t="n">
        <f aca="false">Total!I3598</f>
        <v>-84</v>
      </c>
      <c r="J3598" s="18" t="n">
        <f aca="false">IF($V3598="","",INDEX('Stock Exchange'!F$5:F$2450,$V3598))</f>
        <v>9728.96</v>
      </c>
      <c r="K3598" s="18" t="n">
        <f aca="false">IF($V3598="","",INDEX('Stock Exchange'!G$5:G$2450,$V3598))</f>
        <v>10287.59</v>
      </c>
      <c r="L3598" s="18" t="n">
        <f aca="false">IF($V3598="","",INDEX('Stock Exchange'!H$5:H$2450,$V3598))</f>
        <v>-558.63</v>
      </c>
      <c r="M3598" s="18" t="n">
        <f aca="false">IF($V3598="","",INDEX('Stock Exchange'!I$5:I$2450,$V3598))</f>
        <v>-84.25</v>
      </c>
      <c r="N3598" s="18" t="n">
        <f aca="false">IF($W3598="","",INDEX(Primary!F$5:F$2450,$W3598))</f>
        <v>1.65</v>
      </c>
      <c r="O3598" s="18" t="n">
        <f aca="false">IF($W3598="","",INDEX(Primary!G$5:G$2450,$W3598))</f>
        <v>0</v>
      </c>
      <c r="P3598" s="18" t="n">
        <f aca="false">IF($W3598="","",INDEX(Primary!H$5:H$2450,$W3598))</f>
        <v>1.65</v>
      </c>
      <c r="Q3598" s="18" t="n">
        <f aca="false">IF($W3598="","",INDEX(Primary!I$5:I$2450,$W3598))</f>
        <v>0.25</v>
      </c>
      <c r="R3598" s="19" t="n">
        <f aca="false">IF($E3598="Yes",L3598+P3598,"")</f>
        <v>-556.98</v>
      </c>
      <c r="S3598" s="19" t="n">
        <f aca="false">IF($E3598="Yes",H3598-R3598,"")</f>
        <v>0</v>
      </c>
      <c r="T3598" s="6" t="str">
        <f aca="false">IF($E3598="Yes",IF(ROUND(ABS(S3598),2)&lt;=$T$2,"OK","CHECK"),"n/a")</f>
        <v>OK</v>
      </c>
      <c r="U3598" s="20" t="n">
        <f aca="false">Total!J3598</f>
        <v>66.3062</v>
      </c>
      <c r="V3598" s="17" t="n">
        <f aca="false">IFERROR(MATCH($A3598,'Stock Exchange'!$A$5:$A$2450,0),"")</f>
        <v>1380</v>
      </c>
      <c r="W3598" s="17" t="n">
        <f aca="false">IFERROR(MATCH($A3598,Primary!$A$5:$A$2450,0),"")</f>
        <v>1380</v>
      </c>
    </row>
    <row r="3599" customFormat="false" ht="15" hidden="false" customHeight="false" outlineLevel="0" collapsed="false">
      <c r="A3599" s="16" t="n">
        <f aca="false">Total!A3599</f>
        <v>42249</v>
      </c>
      <c r="B3599" s="17" t="n">
        <f aca="false">YEAR(A3599)</f>
        <v>2015</v>
      </c>
      <c r="C3599" s="17" t="n">
        <f aca="false">MONTH(A3599)</f>
        <v>9</v>
      </c>
      <c r="D3599" s="6" t="str">
        <f aca="false">IF(MONTH(A3599)&gt;=4,"FY "&amp;YEAR(A3599)&amp;"-"&amp;RIGHT(YEAR(A3599)+1,2),"FY "&amp;(YEAR(A3599)-1)&amp;"-"&amp;RIGHT(YEAR(A3599),2))</f>
        <v>FY 2015-16</v>
      </c>
      <c r="E3599" s="6" t="str">
        <f aca="false">IF(AND(V3599&lt;&gt;"",W3599&lt;&gt;""),"Yes","No")</f>
        <v>Yes</v>
      </c>
      <c r="F3599" s="18" t="n">
        <f aca="false">Total!F3599</f>
        <v>4299</v>
      </c>
      <c r="G3599" s="18" t="n">
        <f aca="false">Total!G3599</f>
        <v>4979.4</v>
      </c>
      <c r="H3599" s="18" t="n">
        <f aca="false">Total!H3599</f>
        <v>-680.4</v>
      </c>
      <c r="I3599" s="18" t="n">
        <f aca="false">Total!I3599</f>
        <v>-102.69</v>
      </c>
      <c r="J3599" s="18" t="n">
        <f aca="false">IF($V3599="","",INDEX('Stock Exchange'!F$5:F$2450,$V3599))</f>
        <v>4299</v>
      </c>
      <c r="K3599" s="18" t="n">
        <f aca="false">IF($V3599="","",INDEX('Stock Exchange'!G$5:G$2450,$V3599))</f>
        <v>4950.8</v>
      </c>
      <c r="L3599" s="18" t="n">
        <f aca="false">IF($V3599="","",INDEX('Stock Exchange'!H$5:H$2450,$V3599))</f>
        <v>-651.8</v>
      </c>
      <c r="M3599" s="18" t="n">
        <f aca="false">IF($V3599="","",INDEX('Stock Exchange'!I$5:I$2450,$V3599))</f>
        <v>-98.37</v>
      </c>
      <c r="N3599" s="18" t="n">
        <f aca="false">IF($W3599="","",INDEX(Primary!F$5:F$2450,$W3599))</f>
        <v>0</v>
      </c>
      <c r="O3599" s="18" t="n">
        <f aca="false">IF($W3599="","",INDEX(Primary!G$5:G$2450,$W3599))</f>
        <v>28.6</v>
      </c>
      <c r="P3599" s="18" t="n">
        <f aca="false">IF($W3599="","",INDEX(Primary!H$5:H$2450,$W3599))</f>
        <v>-28.6</v>
      </c>
      <c r="Q3599" s="18" t="n">
        <f aca="false">IF($W3599="","",INDEX(Primary!I$5:I$2450,$W3599))</f>
        <v>-4.32</v>
      </c>
      <c r="R3599" s="19" t="n">
        <f aca="false">IF($E3599="Yes",L3599+P3599,"")</f>
        <v>-680.4</v>
      </c>
      <c r="S3599" s="19" t="n">
        <f aca="false">IF($E3599="Yes",H3599-R3599,"")</f>
        <v>0</v>
      </c>
      <c r="T3599" s="6" t="str">
        <f aca="false">IF($E3599="Yes",IF(ROUND(ABS(S3599),2)&lt;=$T$2,"OK","CHECK"),"n/a")</f>
        <v>OK</v>
      </c>
      <c r="U3599" s="20" t="n">
        <f aca="false">Total!J3599</f>
        <v>66.2603</v>
      </c>
      <c r="V3599" s="17" t="n">
        <f aca="false">IFERROR(MATCH($A3599,'Stock Exchange'!$A$5:$A$2450,0),"")</f>
        <v>1381</v>
      </c>
      <c r="W3599" s="17" t="n">
        <f aca="false">IFERROR(MATCH($A3599,Primary!$A$5:$A$2450,0),"")</f>
        <v>1381</v>
      </c>
    </row>
    <row r="3600" customFormat="false" ht="15" hidden="false" customHeight="false" outlineLevel="0" collapsed="false">
      <c r="A3600" s="16" t="n">
        <f aca="false">Total!A3600</f>
        <v>42250</v>
      </c>
      <c r="B3600" s="17" t="n">
        <f aca="false">YEAR(A3600)</f>
        <v>2015</v>
      </c>
      <c r="C3600" s="17" t="n">
        <f aca="false">MONTH(A3600)</f>
        <v>9</v>
      </c>
      <c r="D3600" s="6" t="str">
        <f aca="false">IF(MONTH(A3600)&gt;=4,"FY "&amp;YEAR(A3600)&amp;"-"&amp;RIGHT(YEAR(A3600)+1,2),"FY "&amp;(YEAR(A3600)-1)&amp;"-"&amp;RIGHT(YEAR(A3600),2))</f>
        <v>FY 2015-16</v>
      </c>
      <c r="E3600" s="6" t="str">
        <f aca="false">IF(AND(V3600&lt;&gt;"",W3600&lt;&gt;""),"Yes","No")</f>
        <v>Yes</v>
      </c>
      <c r="F3600" s="18" t="n">
        <f aca="false">Total!F3600</f>
        <v>4565.17</v>
      </c>
      <c r="G3600" s="18" t="n">
        <f aca="false">Total!G3600</f>
        <v>6090.31</v>
      </c>
      <c r="H3600" s="18" t="n">
        <f aca="false">Total!H3600</f>
        <v>-1525.14</v>
      </c>
      <c r="I3600" s="18" t="n">
        <f aca="false">Total!I3600</f>
        <v>-230.51</v>
      </c>
      <c r="J3600" s="18" t="n">
        <f aca="false">IF($V3600="","",INDEX('Stock Exchange'!F$5:F$2450,$V3600))</f>
        <v>4564.5</v>
      </c>
      <c r="K3600" s="18" t="n">
        <f aca="false">IF($V3600="","",INDEX('Stock Exchange'!G$5:G$2450,$V3600))</f>
        <v>6090.31</v>
      </c>
      <c r="L3600" s="18" t="n">
        <f aca="false">IF($V3600="","",INDEX('Stock Exchange'!H$5:H$2450,$V3600))</f>
        <v>-1525.81</v>
      </c>
      <c r="M3600" s="18" t="n">
        <f aca="false">IF($V3600="","",INDEX('Stock Exchange'!I$5:I$2450,$V3600))</f>
        <v>-230.61</v>
      </c>
      <c r="N3600" s="18" t="n">
        <f aca="false">IF($W3600="","",INDEX(Primary!F$5:F$2450,$W3600))</f>
        <v>0.67</v>
      </c>
      <c r="O3600" s="18" t="n">
        <f aca="false">IF($W3600="","",INDEX(Primary!G$5:G$2450,$W3600))</f>
        <v>0</v>
      </c>
      <c r="P3600" s="18" t="n">
        <f aca="false">IF($W3600="","",INDEX(Primary!H$5:H$2450,$W3600))</f>
        <v>0.67</v>
      </c>
      <c r="Q3600" s="18" t="n">
        <f aca="false">IF($W3600="","",INDEX(Primary!I$5:I$2450,$W3600))</f>
        <v>0.1</v>
      </c>
      <c r="R3600" s="19" t="n">
        <f aca="false">IF($E3600="Yes",L3600+P3600,"")</f>
        <v>-1525.14</v>
      </c>
      <c r="S3600" s="19" t="n">
        <f aca="false">IF($E3600="Yes",H3600-R3600,"")</f>
        <v>0</v>
      </c>
      <c r="T3600" s="6" t="str">
        <f aca="false">IF($E3600="Yes",IF(ROUND(ABS(S3600),2)&lt;=$T$2,"OK","CHECK"),"n/a")</f>
        <v>OK</v>
      </c>
      <c r="U3600" s="20" t="n">
        <f aca="false">Total!J3600</f>
        <v>66.1638</v>
      </c>
      <c r="V3600" s="17" t="n">
        <f aca="false">IFERROR(MATCH($A3600,'Stock Exchange'!$A$5:$A$2450,0),"")</f>
        <v>1382</v>
      </c>
      <c r="W3600" s="17" t="n">
        <f aca="false">IFERROR(MATCH($A3600,Primary!$A$5:$A$2450,0),"")</f>
        <v>1382</v>
      </c>
    </row>
    <row r="3601" customFormat="false" ht="15" hidden="false" customHeight="false" outlineLevel="0" collapsed="false">
      <c r="A3601" s="16" t="n">
        <f aca="false">Total!A3601</f>
        <v>42251</v>
      </c>
      <c r="B3601" s="17" t="n">
        <f aca="false">YEAR(A3601)</f>
        <v>2015</v>
      </c>
      <c r="C3601" s="17" t="n">
        <f aca="false">MONTH(A3601)</f>
        <v>9</v>
      </c>
      <c r="D3601" s="6" t="str">
        <f aca="false">IF(MONTH(A3601)&gt;=4,"FY "&amp;YEAR(A3601)&amp;"-"&amp;RIGHT(YEAR(A3601)+1,2),"FY "&amp;(YEAR(A3601)-1)&amp;"-"&amp;RIGHT(YEAR(A3601),2))</f>
        <v>FY 2015-16</v>
      </c>
      <c r="E3601" s="6" t="str">
        <f aca="false">IF(AND(V3601&lt;&gt;"",W3601&lt;&gt;""),"Yes","No")</f>
        <v>Yes</v>
      </c>
      <c r="F3601" s="18" t="n">
        <f aca="false">Total!F3601</f>
        <v>3336.8</v>
      </c>
      <c r="G3601" s="18" t="n">
        <f aca="false">Total!G3601</f>
        <v>3672.47</v>
      </c>
      <c r="H3601" s="18" t="n">
        <f aca="false">Total!H3601</f>
        <v>-335.67</v>
      </c>
      <c r="I3601" s="18" t="n">
        <f aca="false">Total!I3601</f>
        <v>-50.69</v>
      </c>
      <c r="J3601" s="18" t="n">
        <f aca="false">IF($V3601="","",INDEX('Stock Exchange'!F$5:F$2450,$V3601))</f>
        <v>3336.8</v>
      </c>
      <c r="K3601" s="18" t="n">
        <f aca="false">IF($V3601="","",INDEX('Stock Exchange'!G$5:G$2450,$V3601))</f>
        <v>3669.05</v>
      </c>
      <c r="L3601" s="18" t="n">
        <f aca="false">IF($V3601="","",INDEX('Stock Exchange'!H$5:H$2450,$V3601))</f>
        <v>-332.25</v>
      </c>
      <c r="M3601" s="18" t="n">
        <f aca="false">IF($V3601="","",INDEX('Stock Exchange'!I$5:I$2450,$V3601))</f>
        <v>-50.17</v>
      </c>
      <c r="N3601" s="18" t="n">
        <f aca="false">IF($W3601="","",INDEX(Primary!F$5:F$2450,$W3601))</f>
        <v>0</v>
      </c>
      <c r="O3601" s="18" t="n">
        <f aca="false">IF($W3601="","",INDEX(Primary!G$5:G$2450,$W3601))</f>
        <v>3.42</v>
      </c>
      <c r="P3601" s="18" t="n">
        <f aca="false">IF($W3601="","",INDEX(Primary!H$5:H$2450,$W3601))</f>
        <v>-3.42</v>
      </c>
      <c r="Q3601" s="18" t="n">
        <f aca="false">IF($W3601="","",INDEX(Primary!I$5:I$2450,$W3601))</f>
        <v>-0.52</v>
      </c>
      <c r="R3601" s="19" t="n">
        <f aca="false">IF($E3601="Yes",L3601+P3601,"")</f>
        <v>-335.67</v>
      </c>
      <c r="S3601" s="19" t="n">
        <f aca="false">IF($E3601="Yes",H3601-R3601,"")</f>
        <v>0</v>
      </c>
      <c r="T3601" s="6" t="str">
        <f aca="false">IF($E3601="Yes",IF(ROUND(ABS(S3601),2)&lt;=$T$2,"OK","CHECK"),"n/a")</f>
        <v>OK</v>
      </c>
      <c r="U3601" s="20" t="n">
        <f aca="false">Total!J3601</f>
        <v>66.228</v>
      </c>
      <c r="V3601" s="17" t="n">
        <f aca="false">IFERROR(MATCH($A3601,'Stock Exchange'!$A$5:$A$2450,0),"")</f>
        <v>1383</v>
      </c>
      <c r="W3601" s="17" t="n">
        <f aca="false">IFERROR(MATCH($A3601,Primary!$A$5:$A$2450,0),"")</f>
        <v>1383</v>
      </c>
    </row>
    <row r="3602" customFormat="false" ht="15" hidden="false" customHeight="false" outlineLevel="0" collapsed="false">
      <c r="A3602" s="16" t="n">
        <f aca="false">Total!A3602</f>
        <v>42254</v>
      </c>
      <c r="B3602" s="17" t="n">
        <f aca="false">YEAR(A3602)</f>
        <v>2015</v>
      </c>
      <c r="C3602" s="17" t="n">
        <f aca="false">MONTH(A3602)</f>
        <v>9</v>
      </c>
      <c r="D3602" s="6" t="str">
        <f aca="false">IF(MONTH(A3602)&gt;=4,"FY "&amp;YEAR(A3602)&amp;"-"&amp;RIGHT(YEAR(A3602)+1,2),"FY "&amp;(YEAR(A3602)-1)&amp;"-"&amp;RIGHT(YEAR(A3602),2))</f>
        <v>FY 2015-16</v>
      </c>
      <c r="E3602" s="6" t="str">
        <f aca="false">IF(AND(V3602&lt;&gt;"",W3602&lt;&gt;""),"Yes","No")</f>
        <v>Yes</v>
      </c>
      <c r="F3602" s="18" t="n">
        <f aca="false">Total!F3602</f>
        <v>3614.86</v>
      </c>
      <c r="G3602" s="18" t="n">
        <f aca="false">Total!G3602</f>
        <v>4732.62</v>
      </c>
      <c r="H3602" s="18" t="n">
        <f aca="false">Total!H3602</f>
        <v>-1117.76</v>
      </c>
      <c r="I3602" s="18" t="n">
        <f aca="false">Total!I3602</f>
        <v>-168.33</v>
      </c>
      <c r="J3602" s="18" t="n">
        <f aca="false">IF($V3602="","",INDEX('Stock Exchange'!F$5:F$2450,$V3602))</f>
        <v>3498.74</v>
      </c>
      <c r="K3602" s="18" t="n">
        <f aca="false">IF($V3602="","",INDEX('Stock Exchange'!G$5:G$2450,$V3602))</f>
        <v>4732.62</v>
      </c>
      <c r="L3602" s="18" t="n">
        <f aca="false">IF($V3602="","",INDEX('Stock Exchange'!H$5:H$2450,$V3602))</f>
        <v>-1233.88</v>
      </c>
      <c r="M3602" s="18" t="n">
        <f aca="false">IF($V3602="","",INDEX('Stock Exchange'!I$5:I$2450,$V3602))</f>
        <v>-185.82</v>
      </c>
      <c r="N3602" s="18" t="n">
        <f aca="false">IF($W3602="","",INDEX(Primary!F$5:F$2450,$W3602))</f>
        <v>116.12</v>
      </c>
      <c r="O3602" s="18" t="n">
        <f aca="false">IF($W3602="","",INDEX(Primary!G$5:G$2450,$W3602))</f>
        <v>0</v>
      </c>
      <c r="P3602" s="18" t="n">
        <f aca="false">IF($W3602="","",INDEX(Primary!H$5:H$2450,$W3602))</f>
        <v>116.12</v>
      </c>
      <c r="Q3602" s="18" t="n">
        <f aca="false">IF($W3602="","",INDEX(Primary!I$5:I$2450,$W3602))</f>
        <v>17.49</v>
      </c>
      <c r="R3602" s="19" t="n">
        <f aca="false">IF($E3602="Yes",L3602+P3602,"")</f>
        <v>-1117.76</v>
      </c>
      <c r="S3602" s="19" t="n">
        <f aca="false">IF($E3602="Yes",H3602-R3602,"")</f>
        <v>0</v>
      </c>
      <c r="T3602" s="6" t="str">
        <f aca="false">IF($E3602="Yes",IF(ROUND(ABS(S3602),2)&lt;=$T$2,"OK","CHECK"),"n/a")</f>
        <v>OK</v>
      </c>
      <c r="U3602" s="20" t="n">
        <f aca="false">Total!J3602</f>
        <v>66.4003</v>
      </c>
      <c r="V3602" s="17" t="n">
        <f aca="false">IFERROR(MATCH($A3602,'Stock Exchange'!$A$5:$A$2450,0),"")</f>
        <v>1384</v>
      </c>
      <c r="W3602" s="17" t="n">
        <f aca="false">IFERROR(MATCH($A3602,Primary!$A$5:$A$2450,0),"")</f>
        <v>1384</v>
      </c>
    </row>
    <row r="3603" customFormat="false" ht="15" hidden="false" customHeight="false" outlineLevel="0" collapsed="false">
      <c r="A3603" s="16" t="n">
        <f aca="false">Total!A3603</f>
        <v>42255</v>
      </c>
      <c r="B3603" s="17" t="n">
        <f aca="false">YEAR(A3603)</f>
        <v>2015</v>
      </c>
      <c r="C3603" s="17" t="n">
        <f aca="false">MONTH(A3603)</f>
        <v>9</v>
      </c>
      <c r="D3603" s="6" t="str">
        <f aca="false">IF(MONTH(A3603)&gt;=4,"FY "&amp;YEAR(A3603)&amp;"-"&amp;RIGHT(YEAR(A3603)+1,2),"FY "&amp;(YEAR(A3603)-1)&amp;"-"&amp;RIGHT(YEAR(A3603),2))</f>
        <v>FY 2015-16</v>
      </c>
      <c r="E3603" s="6" t="str">
        <f aca="false">IF(AND(V3603&lt;&gt;"",W3603&lt;&gt;""),"Yes","No")</f>
        <v>Yes</v>
      </c>
      <c r="F3603" s="18" t="n">
        <f aca="false">Total!F3603</f>
        <v>2350.29</v>
      </c>
      <c r="G3603" s="18" t="n">
        <f aca="false">Total!G3603</f>
        <v>3153.04</v>
      </c>
      <c r="H3603" s="18" t="n">
        <f aca="false">Total!H3603</f>
        <v>-802.75</v>
      </c>
      <c r="I3603" s="18" t="n">
        <f aca="false">Total!I3603</f>
        <v>-120.27</v>
      </c>
      <c r="J3603" s="18" t="n">
        <f aca="false">IF($V3603="","",INDEX('Stock Exchange'!F$5:F$2450,$V3603))</f>
        <v>2340.65</v>
      </c>
      <c r="K3603" s="18" t="n">
        <f aca="false">IF($V3603="","",INDEX('Stock Exchange'!G$5:G$2450,$V3603))</f>
        <v>3150.61</v>
      </c>
      <c r="L3603" s="18" t="n">
        <f aca="false">IF($V3603="","",INDEX('Stock Exchange'!H$5:H$2450,$V3603))</f>
        <v>-809.96</v>
      </c>
      <c r="M3603" s="18" t="n">
        <f aca="false">IF($V3603="","",INDEX('Stock Exchange'!I$5:I$2450,$V3603))</f>
        <v>-121.35</v>
      </c>
      <c r="N3603" s="18" t="n">
        <f aca="false">IF($W3603="","",INDEX(Primary!F$5:F$2450,$W3603))</f>
        <v>9.64</v>
      </c>
      <c r="O3603" s="18" t="n">
        <f aca="false">IF($W3603="","",INDEX(Primary!G$5:G$2450,$W3603))</f>
        <v>2.43</v>
      </c>
      <c r="P3603" s="18" t="n">
        <f aca="false">IF($W3603="","",INDEX(Primary!H$5:H$2450,$W3603))</f>
        <v>7.21</v>
      </c>
      <c r="Q3603" s="18" t="n">
        <f aca="false">IF($W3603="","",INDEX(Primary!I$5:I$2450,$W3603))</f>
        <v>1.08</v>
      </c>
      <c r="R3603" s="19" t="n">
        <f aca="false">IF($E3603="Yes",L3603+P3603,"")</f>
        <v>-802.75</v>
      </c>
      <c r="S3603" s="19" t="n">
        <f aca="false">IF($E3603="Yes",H3603-R3603,"")</f>
        <v>0</v>
      </c>
      <c r="T3603" s="6" t="str">
        <f aca="false">IF($E3603="Yes",IF(ROUND(ABS(S3603),2)&lt;=$T$2,"OK","CHECK"),"n/a")</f>
        <v>OK</v>
      </c>
      <c r="U3603" s="20" t="n">
        <f aca="false">Total!J3603</f>
        <v>66.7445</v>
      </c>
      <c r="V3603" s="17" t="n">
        <f aca="false">IFERROR(MATCH($A3603,'Stock Exchange'!$A$5:$A$2450,0),"")</f>
        <v>1385</v>
      </c>
      <c r="W3603" s="17" t="n">
        <f aca="false">IFERROR(MATCH($A3603,Primary!$A$5:$A$2450,0),"")</f>
        <v>1385</v>
      </c>
    </row>
    <row r="3604" customFormat="false" ht="15" hidden="false" customHeight="false" outlineLevel="0" collapsed="false">
      <c r="A3604" s="16" t="n">
        <f aca="false">Total!A3604</f>
        <v>42256</v>
      </c>
      <c r="B3604" s="17" t="n">
        <f aca="false">YEAR(A3604)</f>
        <v>2015</v>
      </c>
      <c r="C3604" s="17" t="n">
        <f aca="false">MONTH(A3604)</f>
        <v>9</v>
      </c>
      <c r="D3604" s="6" t="str">
        <f aca="false">IF(MONTH(A3604)&gt;=4,"FY "&amp;YEAR(A3604)&amp;"-"&amp;RIGHT(YEAR(A3604)+1,2),"FY "&amp;(YEAR(A3604)-1)&amp;"-"&amp;RIGHT(YEAR(A3604),2))</f>
        <v>FY 2015-16</v>
      </c>
      <c r="E3604" s="6" t="str">
        <f aca="false">IF(AND(V3604&lt;&gt;"",W3604&lt;&gt;""),"Yes","No")</f>
        <v>Yes</v>
      </c>
      <c r="F3604" s="18" t="n">
        <f aca="false">Total!F3604</f>
        <v>2969.78</v>
      </c>
      <c r="G3604" s="18" t="n">
        <f aca="false">Total!G3604</f>
        <v>3604.36</v>
      </c>
      <c r="H3604" s="18" t="n">
        <f aca="false">Total!H3604</f>
        <v>-634.58</v>
      </c>
      <c r="I3604" s="18" t="n">
        <f aca="false">Total!I3604</f>
        <v>-95.27</v>
      </c>
      <c r="J3604" s="18" t="n">
        <f aca="false">IF($V3604="","",INDEX('Stock Exchange'!F$5:F$2450,$V3604))</f>
        <v>2968.62</v>
      </c>
      <c r="K3604" s="18" t="n">
        <f aca="false">IF($V3604="","",INDEX('Stock Exchange'!G$5:G$2450,$V3604))</f>
        <v>3604.06</v>
      </c>
      <c r="L3604" s="18" t="n">
        <f aca="false">IF($V3604="","",INDEX('Stock Exchange'!H$5:H$2450,$V3604))</f>
        <v>-635.44</v>
      </c>
      <c r="M3604" s="18" t="n">
        <f aca="false">IF($V3604="","",INDEX('Stock Exchange'!I$5:I$2450,$V3604))</f>
        <v>-95.4</v>
      </c>
      <c r="N3604" s="18" t="n">
        <f aca="false">IF($W3604="","",INDEX(Primary!F$5:F$2450,$W3604))</f>
        <v>1.16</v>
      </c>
      <c r="O3604" s="18" t="n">
        <f aca="false">IF($W3604="","",INDEX(Primary!G$5:G$2450,$W3604))</f>
        <v>0.3</v>
      </c>
      <c r="P3604" s="18" t="n">
        <f aca="false">IF($W3604="","",INDEX(Primary!H$5:H$2450,$W3604))</f>
        <v>0.86</v>
      </c>
      <c r="Q3604" s="18" t="n">
        <f aca="false">IF($W3604="","",INDEX(Primary!I$5:I$2450,$W3604))</f>
        <v>0.13</v>
      </c>
      <c r="R3604" s="19" t="n">
        <f aca="false">IF($E3604="Yes",L3604+P3604,"")</f>
        <v>-634.58</v>
      </c>
      <c r="S3604" s="19" t="n">
        <f aca="false">IF($E3604="Yes",H3604-R3604,"")</f>
        <v>0</v>
      </c>
      <c r="T3604" s="6" t="str">
        <f aca="false">IF($E3604="Yes",IF(ROUND(ABS(S3604),2)&lt;=$T$2,"OK","CHECK"),"n/a")</f>
        <v>OK</v>
      </c>
      <c r="U3604" s="20" t="n">
        <f aca="false">Total!J3604</f>
        <v>66.606</v>
      </c>
      <c r="V3604" s="17" t="n">
        <f aca="false">IFERROR(MATCH($A3604,'Stock Exchange'!$A$5:$A$2450,0),"")</f>
        <v>1386</v>
      </c>
      <c r="W3604" s="17" t="n">
        <f aca="false">IFERROR(MATCH($A3604,Primary!$A$5:$A$2450,0),"")</f>
        <v>1386</v>
      </c>
    </row>
    <row r="3605" customFormat="false" ht="15" hidden="false" customHeight="false" outlineLevel="0" collapsed="false">
      <c r="A3605" s="16" t="n">
        <f aca="false">Total!A3605</f>
        <v>42257</v>
      </c>
      <c r="B3605" s="17" t="n">
        <f aca="false">YEAR(A3605)</f>
        <v>2015</v>
      </c>
      <c r="C3605" s="17" t="n">
        <f aca="false">MONTH(A3605)</f>
        <v>9</v>
      </c>
      <c r="D3605" s="6" t="str">
        <f aca="false">IF(MONTH(A3605)&gt;=4,"FY "&amp;YEAR(A3605)&amp;"-"&amp;RIGHT(YEAR(A3605)+1,2),"FY "&amp;(YEAR(A3605)-1)&amp;"-"&amp;RIGHT(YEAR(A3605),2))</f>
        <v>FY 2015-16</v>
      </c>
      <c r="E3605" s="6" t="str">
        <f aca="false">IF(AND(V3605&lt;&gt;"",W3605&lt;&gt;""),"Yes","No")</f>
        <v>Yes</v>
      </c>
      <c r="F3605" s="18" t="n">
        <f aca="false">Total!F3605</f>
        <v>4140.69</v>
      </c>
      <c r="G3605" s="18" t="n">
        <f aca="false">Total!G3605</f>
        <v>4558.72</v>
      </c>
      <c r="H3605" s="18" t="n">
        <f aca="false">Total!H3605</f>
        <v>-418.03</v>
      </c>
      <c r="I3605" s="18" t="n">
        <f aca="false">Total!I3605</f>
        <v>-63.06</v>
      </c>
      <c r="J3605" s="18" t="n">
        <f aca="false">IF($V3605="","",INDEX('Stock Exchange'!F$5:F$2450,$V3605))</f>
        <v>4140.69</v>
      </c>
      <c r="K3605" s="18" t="n">
        <f aca="false">IF($V3605="","",INDEX('Stock Exchange'!G$5:G$2450,$V3605))</f>
        <v>4545.79</v>
      </c>
      <c r="L3605" s="18" t="n">
        <f aca="false">IF($V3605="","",INDEX('Stock Exchange'!H$5:H$2450,$V3605))</f>
        <v>-405.1</v>
      </c>
      <c r="M3605" s="18" t="n">
        <f aca="false">IF($V3605="","",INDEX('Stock Exchange'!I$5:I$2450,$V3605))</f>
        <v>-61.11</v>
      </c>
      <c r="N3605" s="18" t="n">
        <f aca="false">IF($W3605="","",INDEX(Primary!F$5:F$2450,$W3605))</f>
        <v>0</v>
      </c>
      <c r="O3605" s="18" t="n">
        <f aca="false">IF($W3605="","",INDEX(Primary!G$5:G$2450,$W3605))</f>
        <v>12.93</v>
      </c>
      <c r="P3605" s="18" t="n">
        <f aca="false">IF($W3605="","",INDEX(Primary!H$5:H$2450,$W3605))</f>
        <v>-12.93</v>
      </c>
      <c r="Q3605" s="18" t="n">
        <f aca="false">IF($W3605="","",INDEX(Primary!I$5:I$2450,$W3605))</f>
        <v>-1.95</v>
      </c>
      <c r="R3605" s="19" t="n">
        <f aca="false">IF($E3605="Yes",L3605+P3605,"")</f>
        <v>-418.03</v>
      </c>
      <c r="S3605" s="19" t="n">
        <f aca="false">IF($E3605="Yes",H3605-R3605,"")</f>
        <v>0</v>
      </c>
      <c r="T3605" s="6" t="str">
        <f aca="false">IF($E3605="Yes",IF(ROUND(ABS(S3605),2)&lt;=$T$2,"OK","CHECK"),"n/a")</f>
        <v>OK</v>
      </c>
      <c r="U3605" s="20" t="n">
        <f aca="false">Total!J3605</f>
        <v>66.2945</v>
      </c>
      <c r="V3605" s="17" t="n">
        <f aca="false">IFERROR(MATCH($A3605,'Stock Exchange'!$A$5:$A$2450,0),"")</f>
        <v>1387</v>
      </c>
      <c r="W3605" s="17" t="n">
        <f aca="false">IFERROR(MATCH($A3605,Primary!$A$5:$A$2450,0),"")</f>
        <v>1387</v>
      </c>
    </row>
    <row r="3606" customFormat="false" ht="15" hidden="false" customHeight="false" outlineLevel="0" collapsed="false">
      <c r="A3606" s="16" t="n">
        <f aca="false">Total!A3606</f>
        <v>42258</v>
      </c>
      <c r="B3606" s="17" t="n">
        <f aca="false">YEAR(A3606)</f>
        <v>2015</v>
      </c>
      <c r="C3606" s="17" t="n">
        <f aca="false">MONTH(A3606)</f>
        <v>9</v>
      </c>
      <c r="D3606" s="6" t="str">
        <f aca="false">IF(MONTH(A3606)&gt;=4,"FY "&amp;YEAR(A3606)&amp;"-"&amp;RIGHT(YEAR(A3606)+1,2),"FY "&amp;(YEAR(A3606)-1)&amp;"-"&amp;RIGHT(YEAR(A3606),2))</f>
        <v>FY 2015-16</v>
      </c>
      <c r="E3606" s="6" t="str">
        <f aca="false">IF(AND(V3606&lt;&gt;"",W3606&lt;&gt;""),"Yes","No")</f>
        <v>Yes</v>
      </c>
      <c r="F3606" s="18" t="n">
        <f aca="false">Total!F3606</f>
        <v>3574.99</v>
      </c>
      <c r="G3606" s="18" t="n">
        <f aca="false">Total!G3606</f>
        <v>3612.52</v>
      </c>
      <c r="H3606" s="18" t="n">
        <f aca="false">Total!H3606</f>
        <v>-37.53</v>
      </c>
      <c r="I3606" s="18" t="n">
        <f aca="false">Total!I3606</f>
        <v>-5.64</v>
      </c>
      <c r="J3606" s="18" t="n">
        <f aca="false">IF($V3606="","",INDEX('Stock Exchange'!F$5:F$2450,$V3606))</f>
        <v>3574.99</v>
      </c>
      <c r="K3606" s="18" t="n">
        <f aca="false">IF($V3606="","",INDEX('Stock Exchange'!G$5:G$2450,$V3606))</f>
        <v>3598.7</v>
      </c>
      <c r="L3606" s="18" t="n">
        <f aca="false">IF($V3606="","",INDEX('Stock Exchange'!H$5:H$2450,$V3606))</f>
        <v>-23.71</v>
      </c>
      <c r="M3606" s="18" t="n">
        <f aca="false">IF($V3606="","",INDEX('Stock Exchange'!I$5:I$2450,$V3606))</f>
        <v>-3.56</v>
      </c>
      <c r="N3606" s="18" t="n">
        <f aca="false">IF($W3606="","",INDEX(Primary!F$5:F$2450,$W3606))</f>
        <v>0</v>
      </c>
      <c r="O3606" s="18" t="n">
        <f aca="false">IF($W3606="","",INDEX(Primary!G$5:G$2450,$W3606))</f>
        <v>13.82</v>
      </c>
      <c r="P3606" s="18" t="n">
        <f aca="false">IF($W3606="","",INDEX(Primary!H$5:H$2450,$W3606))</f>
        <v>-13.82</v>
      </c>
      <c r="Q3606" s="18" t="n">
        <f aca="false">IF($W3606="","",INDEX(Primary!I$5:I$2450,$W3606))</f>
        <v>-2.08</v>
      </c>
      <c r="R3606" s="19" t="n">
        <f aca="false">IF($E3606="Yes",L3606+P3606,"")</f>
        <v>-37.53</v>
      </c>
      <c r="S3606" s="19" t="n">
        <f aca="false">IF($E3606="Yes",H3606-R3606,"")</f>
        <v>0</v>
      </c>
      <c r="T3606" s="6" t="str">
        <f aca="false">IF($E3606="Yes",IF(ROUND(ABS(S3606),2)&lt;=$T$2,"OK","CHECK"),"n/a")</f>
        <v>OK</v>
      </c>
      <c r="U3606" s="20" t="n">
        <f aca="false">Total!J3606</f>
        <v>66.584</v>
      </c>
      <c r="V3606" s="17" t="n">
        <f aca="false">IFERROR(MATCH($A3606,'Stock Exchange'!$A$5:$A$2450,0),"")</f>
        <v>1388</v>
      </c>
      <c r="W3606" s="17" t="n">
        <f aca="false">IFERROR(MATCH($A3606,Primary!$A$5:$A$2450,0),"")</f>
        <v>1388</v>
      </c>
    </row>
    <row r="3607" customFormat="false" ht="15" hidden="false" customHeight="false" outlineLevel="0" collapsed="false">
      <c r="A3607" s="16" t="n">
        <f aca="false">Total!A3607</f>
        <v>42261</v>
      </c>
      <c r="B3607" s="17" t="n">
        <f aca="false">YEAR(A3607)</f>
        <v>2015</v>
      </c>
      <c r="C3607" s="17" t="n">
        <f aca="false">MONTH(A3607)</f>
        <v>9</v>
      </c>
      <c r="D3607" s="6" t="str">
        <f aca="false">IF(MONTH(A3607)&gt;=4,"FY "&amp;YEAR(A3607)&amp;"-"&amp;RIGHT(YEAR(A3607)+1,2),"FY "&amp;(YEAR(A3607)-1)&amp;"-"&amp;RIGHT(YEAR(A3607),2))</f>
        <v>FY 2015-16</v>
      </c>
      <c r="E3607" s="6" t="str">
        <f aca="false">IF(AND(V3607&lt;&gt;"",W3607&lt;&gt;""),"Yes","No")</f>
        <v>Yes</v>
      </c>
      <c r="F3607" s="18" t="n">
        <f aca="false">Total!F3607</f>
        <v>2695.43</v>
      </c>
      <c r="G3607" s="18" t="n">
        <f aca="false">Total!G3607</f>
        <v>3193.51</v>
      </c>
      <c r="H3607" s="18" t="n">
        <f aca="false">Total!H3607</f>
        <v>-498.08</v>
      </c>
      <c r="I3607" s="18" t="n">
        <f aca="false">Total!I3607</f>
        <v>-75.02</v>
      </c>
      <c r="J3607" s="18" t="n">
        <f aca="false">IF($V3607="","",INDEX('Stock Exchange'!F$5:F$2450,$V3607))</f>
        <v>2561.16</v>
      </c>
      <c r="K3607" s="18" t="n">
        <f aca="false">IF($V3607="","",INDEX('Stock Exchange'!G$5:G$2450,$V3607))</f>
        <v>3193.51</v>
      </c>
      <c r="L3607" s="18" t="n">
        <f aca="false">IF($V3607="","",INDEX('Stock Exchange'!H$5:H$2450,$V3607))</f>
        <v>-632.35</v>
      </c>
      <c r="M3607" s="18" t="n">
        <f aca="false">IF($V3607="","",INDEX('Stock Exchange'!I$5:I$2450,$V3607))</f>
        <v>-95.25</v>
      </c>
      <c r="N3607" s="18" t="n">
        <f aca="false">IF($W3607="","",INDEX(Primary!F$5:F$2450,$W3607))</f>
        <v>134.27</v>
      </c>
      <c r="O3607" s="18" t="n">
        <f aca="false">IF($W3607="","",INDEX(Primary!G$5:G$2450,$W3607))</f>
        <v>0</v>
      </c>
      <c r="P3607" s="18" t="n">
        <f aca="false">IF($W3607="","",INDEX(Primary!H$5:H$2450,$W3607))</f>
        <v>134.27</v>
      </c>
      <c r="Q3607" s="18" t="n">
        <f aca="false">IF($W3607="","",INDEX(Primary!I$5:I$2450,$W3607))</f>
        <v>20.23</v>
      </c>
      <c r="R3607" s="19" t="n">
        <f aca="false">IF($E3607="Yes",L3607+P3607,"")</f>
        <v>-498.08</v>
      </c>
      <c r="S3607" s="19" t="n">
        <f aca="false">IF($E3607="Yes",H3607-R3607,"")</f>
        <v>0</v>
      </c>
      <c r="T3607" s="6" t="str">
        <f aca="false">IF($E3607="Yes",IF(ROUND(ABS(S3607),2)&lt;=$T$2,"OK","CHECK"),"n/a")</f>
        <v>OK</v>
      </c>
      <c r="U3607" s="20" t="n">
        <f aca="false">Total!J3607</f>
        <v>66.3866</v>
      </c>
      <c r="V3607" s="17" t="n">
        <f aca="false">IFERROR(MATCH($A3607,'Stock Exchange'!$A$5:$A$2450,0),"")</f>
        <v>1389</v>
      </c>
      <c r="W3607" s="17" t="n">
        <f aca="false">IFERROR(MATCH($A3607,Primary!$A$5:$A$2450,0),"")</f>
        <v>1389</v>
      </c>
    </row>
    <row r="3608" customFormat="false" ht="15" hidden="false" customHeight="false" outlineLevel="0" collapsed="false">
      <c r="A3608" s="16" t="n">
        <f aca="false">Total!A3608</f>
        <v>42262</v>
      </c>
      <c r="B3608" s="17" t="n">
        <f aca="false">YEAR(A3608)</f>
        <v>2015</v>
      </c>
      <c r="C3608" s="17" t="n">
        <f aca="false">MONTH(A3608)</f>
        <v>9</v>
      </c>
      <c r="D3608" s="6" t="str">
        <f aca="false">IF(MONTH(A3608)&gt;=4,"FY "&amp;YEAR(A3608)&amp;"-"&amp;RIGHT(YEAR(A3608)+1,2),"FY "&amp;(YEAR(A3608)-1)&amp;"-"&amp;RIGHT(YEAR(A3608),2))</f>
        <v>FY 2015-16</v>
      </c>
      <c r="E3608" s="6" t="str">
        <f aca="false">IF(AND(V3608&lt;&gt;"",W3608&lt;&gt;""),"Yes","No")</f>
        <v>Yes</v>
      </c>
      <c r="F3608" s="18" t="n">
        <f aca="false">Total!F3608</f>
        <v>2647.93</v>
      </c>
      <c r="G3608" s="18" t="n">
        <f aca="false">Total!G3608</f>
        <v>2511.8</v>
      </c>
      <c r="H3608" s="18" t="n">
        <f aca="false">Total!H3608</f>
        <v>136.13</v>
      </c>
      <c r="I3608" s="18" t="n">
        <f aca="false">Total!I3608</f>
        <v>20.51</v>
      </c>
      <c r="J3608" s="18" t="n">
        <f aca="false">IF($V3608="","",INDEX('Stock Exchange'!F$5:F$2450,$V3608))</f>
        <v>2617.61</v>
      </c>
      <c r="K3608" s="18" t="n">
        <f aca="false">IF($V3608="","",INDEX('Stock Exchange'!G$5:G$2450,$V3608))</f>
        <v>2511.71</v>
      </c>
      <c r="L3608" s="18" t="n">
        <f aca="false">IF($V3608="","",INDEX('Stock Exchange'!H$5:H$2450,$V3608))</f>
        <v>105.9</v>
      </c>
      <c r="M3608" s="18" t="n">
        <f aca="false">IF($V3608="","",INDEX('Stock Exchange'!I$5:I$2450,$V3608))</f>
        <v>15.96</v>
      </c>
      <c r="N3608" s="18" t="n">
        <f aca="false">IF($W3608="","",INDEX(Primary!F$5:F$2450,$W3608))</f>
        <v>30.32</v>
      </c>
      <c r="O3608" s="18" t="n">
        <f aca="false">IF($W3608="","",INDEX(Primary!G$5:G$2450,$W3608))</f>
        <v>0.09</v>
      </c>
      <c r="P3608" s="18" t="n">
        <f aca="false">IF($W3608="","",INDEX(Primary!H$5:H$2450,$W3608))</f>
        <v>30.23</v>
      </c>
      <c r="Q3608" s="18" t="n">
        <f aca="false">IF($W3608="","",INDEX(Primary!I$5:I$2450,$W3608))</f>
        <v>4.55</v>
      </c>
      <c r="R3608" s="19" t="n">
        <f aca="false">IF($E3608="Yes",L3608+P3608,"")</f>
        <v>136.13</v>
      </c>
      <c r="S3608" s="19" t="n">
        <f aca="false">IF($E3608="Yes",H3608-R3608,"")</f>
        <v>0</v>
      </c>
      <c r="T3608" s="6" t="str">
        <f aca="false">IF($E3608="Yes",IF(ROUND(ABS(S3608),2)&lt;=$T$2,"OK","CHECK"),"n/a")</f>
        <v>OK</v>
      </c>
      <c r="U3608" s="20" t="n">
        <f aca="false">Total!J3608</f>
        <v>66.3708</v>
      </c>
      <c r="V3608" s="17" t="n">
        <f aca="false">IFERROR(MATCH($A3608,'Stock Exchange'!$A$5:$A$2450,0),"")</f>
        <v>1390</v>
      </c>
      <c r="W3608" s="17" t="n">
        <f aca="false">IFERROR(MATCH($A3608,Primary!$A$5:$A$2450,0),"")</f>
        <v>1390</v>
      </c>
    </row>
    <row r="3609" customFormat="false" ht="15" hidden="false" customHeight="false" outlineLevel="0" collapsed="false">
      <c r="A3609" s="16" t="n">
        <f aca="false">Total!A3609</f>
        <v>42263</v>
      </c>
      <c r="B3609" s="17" t="n">
        <f aca="false">YEAR(A3609)</f>
        <v>2015</v>
      </c>
      <c r="C3609" s="17" t="n">
        <f aca="false">MONTH(A3609)</f>
        <v>9</v>
      </c>
      <c r="D3609" s="6" t="str">
        <f aca="false">IF(MONTH(A3609)&gt;=4,"FY "&amp;YEAR(A3609)&amp;"-"&amp;RIGHT(YEAR(A3609)+1,2),"FY "&amp;(YEAR(A3609)-1)&amp;"-"&amp;RIGHT(YEAR(A3609),2))</f>
        <v>FY 2015-16</v>
      </c>
      <c r="E3609" s="6" t="str">
        <f aca="false">IF(AND(V3609&lt;&gt;"",W3609&lt;&gt;""),"Yes","No")</f>
        <v>Yes</v>
      </c>
      <c r="F3609" s="18" t="n">
        <f aca="false">Total!F3609</f>
        <v>6838.64</v>
      </c>
      <c r="G3609" s="18" t="n">
        <f aca="false">Total!G3609</f>
        <v>3715.03</v>
      </c>
      <c r="H3609" s="18" t="n">
        <f aca="false">Total!H3609</f>
        <v>3123.61</v>
      </c>
      <c r="I3609" s="18" t="n">
        <f aca="false">Total!I3609</f>
        <v>470.16</v>
      </c>
      <c r="J3609" s="18" t="n">
        <f aca="false">IF($V3609="","",INDEX('Stock Exchange'!F$5:F$2450,$V3609))</f>
        <v>2843.6</v>
      </c>
      <c r="K3609" s="18" t="n">
        <f aca="false">IF($V3609="","",INDEX('Stock Exchange'!G$5:G$2450,$V3609))</f>
        <v>3715.03</v>
      </c>
      <c r="L3609" s="18" t="n">
        <f aca="false">IF($V3609="","",INDEX('Stock Exchange'!H$5:H$2450,$V3609))</f>
        <v>-871.43</v>
      </c>
      <c r="M3609" s="18" t="n">
        <f aca="false">IF($V3609="","",INDEX('Stock Exchange'!I$5:I$2450,$V3609))</f>
        <v>-131.16</v>
      </c>
      <c r="N3609" s="18" t="n">
        <f aca="false">IF($W3609="","",INDEX(Primary!F$5:F$2450,$W3609))</f>
        <v>3995.04</v>
      </c>
      <c r="O3609" s="18" t="n">
        <f aca="false">IF($W3609="","",INDEX(Primary!G$5:G$2450,$W3609))</f>
        <v>0</v>
      </c>
      <c r="P3609" s="18" t="n">
        <f aca="false">IF($W3609="","",INDEX(Primary!H$5:H$2450,$W3609))</f>
        <v>3995.04</v>
      </c>
      <c r="Q3609" s="18" t="n">
        <f aca="false">IF($W3609="","",INDEX(Primary!I$5:I$2450,$W3609))</f>
        <v>601.32</v>
      </c>
      <c r="R3609" s="19" t="n">
        <f aca="false">IF($E3609="Yes",L3609+P3609,"")</f>
        <v>3123.61</v>
      </c>
      <c r="S3609" s="19" t="n">
        <f aca="false">IF($E3609="Yes",H3609-R3609,"")</f>
        <v>0</v>
      </c>
      <c r="T3609" s="6" t="str">
        <f aca="false">IF($E3609="Yes",IF(ROUND(ABS(S3609),2)&lt;=$T$2,"OK","CHECK"),"n/a")</f>
        <v>OK</v>
      </c>
      <c r="U3609" s="20" t="n">
        <f aca="false">Total!J3609</f>
        <v>66.4383</v>
      </c>
      <c r="V3609" s="17" t="n">
        <f aca="false">IFERROR(MATCH($A3609,'Stock Exchange'!$A$5:$A$2450,0),"")</f>
        <v>1391</v>
      </c>
      <c r="W3609" s="17" t="n">
        <f aca="false">IFERROR(MATCH($A3609,Primary!$A$5:$A$2450,0),"")</f>
        <v>1391</v>
      </c>
    </row>
    <row r="3610" customFormat="false" ht="15" hidden="false" customHeight="false" outlineLevel="0" collapsed="false">
      <c r="A3610" s="16" t="n">
        <f aca="false">Total!A3610</f>
        <v>42265</v>
      </c>
      <c r="B3610" s="17" t="n">
        <f aca="false">YEAR(A3610)</f>
        <v>2015</v>
      </c>
      <c r="C3610" s="17" t="n">
        <f aca="false">MONTH(A3610)</f>
        <v>9</v>
      </c>
      <c r="D3610" s="6" t="str">
        <f aca="false">IF(MONTH(A3610)&gt;=4,"FY "&amp;YEAR(A3610)&amp;"-"&amp;RIGHT(YEAR(A3610)+1,2),"FY "&amp;(YEAR(A3610)-1)&amp;"-"&amp;RIGHT(YEAR(A3610),2))</f>
        <v>FY 2015-16</v>
      </c>
      <c r="E3610" s="6" t="str">
        <f aca="false">IF(AND(V3610&lt;&gt;"",W3610&lt;&gt;""),"Yes","No")</f>
        <v>Yes</v>
      </c>
      <c r="F3610" s="18" t="n">
        <f aca="false">Total!F3610</f>
        <v>3908.2</v>
      </c>
      <c r="G3610" s="18" t="n">
        <f aca="false">Total!G3610</f>
        <v>4122.22</v>
      </c>
      <c r="H3610" s="18" t="n">
        <f aca="false">Total!H3610</f>
        <v>-214.02</v>
      </c>
      <c r="I3610" s="18" t="n">
        <f aca="false">Total!I3610</f>
        <v>-32.18</v>
      </c>
      <c r="J3610" s="18" t="n">
        <f aca="false">IF($V3610="","",INDEX('Stock Exchange'!F$5:F$2450,$V3610))</f>
        <v>3808.99</v>
      </c>
      <c r="K3610" s="18" t="n">
        <f aca="false">IF($V3610="","",INDEX('Stock Exchange'!G$5:G$2450,$V3610))</f>
        <v>4120.16</v>
      </c>
      <c r="L3610" s="18" t="n">
        <f aca="false">IF($V3610="","",INDEX('Stock Exchange'!H$5:H$2450,$V3610))</f>
        <v>-311.17</v>
      </c>
      <c r="M3610" s="18" t="n">
        <f aca="false">IF($V3610="","",INDEX('Stock Exchange'!I$5:I$2450,$V3610))</f>
        <v>-46.79</v>
      </c>
      <c r="N3610" s="18" t="n">
        <f aca="false">IF($W3610="","",INDEX(Primary!F$5:F$2450,$W3610))</f>
        <v>99.21</v>
      </c>
      <c r="O3610" s="18" t="n">
        <f aca="false">IF($W3610="","",INDEX(Primary!G$5:G$2450,$W3610))</f>
        <v>2.06</v>
      </c>
      <c r="P3610" s="18" t="n">
        <f aca="false">IF($W3610="","",INDEX(Primary!H$5:H$2450,$W3610))</f>
        <v>97.15</v>
      </c>
      <c r="Q3610" s="18" t="n">
        <f aca="false">IF($W3610="","",INDEX(Primary!I$5:I$2450,$W3610))</f>
        <v>14.61</v>
      </c>
      <c r="R3610" s="19" t="n">
        <f aca="false">IF($E3610="Yes",L3610+P3610,"")</f>
        <v>-214.02</v>
      </c>
      <c r="S3610" s="19" t="n">
        <f aca="false">IF($E3610="Yes",H3610-R3610,"")</f>
        <v>0</v>
      </c>
      <c r="T3610" s="6" t="str">
        <f aca="false">IF($E3610="Yes",IF(ROUND(ABS(S3610),2)&lt;=$T$2,"OK","CHECK"),"n/a")</f>
        <v>OK</v>
      </c>
      <c r="U3610" s="20" t="n">
        <f aca="false">Total!J3610</f>
        <v>66.5</v>
      </c>
      <c r="V3610" s="17" t="n">
        <f aca="false">IFERROR(MATCH($A3610,'Stock Exchange'!$A$5:$A$2450,0),"")</f>
        <v>1392</v>
      </c>
      <c r="W3610" s="17" t="n">
        <f aca="false">IFERROR(MATCH($A3610,Primary!$A$5:$A$2450,0),"")</f>
        <v>1392</v>
      </c>
    </row>
    <row r="3611" customFormat="false" ht="15" hidden="false" customHeight="false" outlineLevel="0" collapsed="false">
      <c r="A3611" s="16" t="n">
        <f aca="false">Total!A3611</f>
        <v>42268</v>
      </c>
      <c r="B3611" s="17" t="n">
        <f aca="false">YEAR(A3611)</f>
        <v>2015</v>
      </c>
      <c r="C3611" s="17" t="n">
        <f aca="false">MONTH(A3611)</f>
        <v>9</v>
      </c>
      <c r="D3611" s="6" t="str">
        <f aca="false">IF(MONTH(A3611)&gt;=4,"FY "&amp;YEAR(A3611)&amp;"-"&amp;RIGHT(YEAR(A3611)+1,2),"FY "&amp;(YEAR(A3611)-1)&amp;"-"&amp;RIGHT(YEAR(A3611),2))</f>
        <v>FY 2015-16</v>
      </c>
      <c r="E3611" s="6" t="str">
        <f aca="false">IF(AND(V3611&lt;&gt;"",W3611&lt;&gt;""),"Yes","No")</f>
        <v>Yes</v>
      </c>
      <c r="F3611" s="18" t="n">
        <f aca="false">Total!F3611</f>
        <v>10731.47</v>
      </c>
      <c r="G3611" s="18" t="n">
        <f aca="false">Total!G3611</f>
        <v>9963.17</v>
      </c>
      <c r="H3611" s="18" t="n">
        <f aca="false">Total!H3611</f>
        <v>768.3</v>
      </c>
      <c r="I3611" s="18" t="n">
        <f aca="false">Total!I3611</f>
        <v>116.54</v>
      </c>
      <c r="J3611" s="18" t="n">
        <f aca="false">IF($V3611="","",INDEX('Stock Exchange'!F$5:F$2450,$V3611))</f>
        <v>10731.47</v>
      </c>
      <c r="K3611" s="18" t="n">
        <f aca="false">IF($V3611="","",INDEX('Stock Exchange'!G$5:G$2450,$V3611))</f>
        <v>9962.98</v>
      </c>
      <c r="L3611" s="18" t="n">
        <f aca="false">IF($V3611="","",INDEX('Stock Exchange'!H$5:H$2450,$V3611))</f>
        <v>768.49</v>
      </c>
      <c r="M3611" s="18" t="n">
        <f aca="false">IF($V3611="","",INDEX('Stock Exchange'!I$5:I$2450,$V3611))</f>
        <v>116.57</v>
      </c>
      <c r="N3611" s="18" t="n">
        <f aca="false">IF($W3611="","",INDEX(Primary!F$5:F$2450,$W3611))</f>
        <v>0</v>
      </c>
      <c r="O3611" s="18" t="n">
        <f aca="false">IF($W3611="","",INDEX(Primary!G$5:G$2450,$W3611))</f>
        <v>0.19</v>
      </c>
      <c r="P3611" s="18" t="n">
        <f aca="false">IF($W3611="","",INDEX(Primary!H$5:H$2450,$W3611))</f>
        <v>-0.19</v>
      </c>
      <c r="Q3611" s="18" t="n">
        <f aca="false">IF($W3611="","",INDEX(Primary!I$5:I$2450,$W3611))</f>
        <v>-0.03</v>
      </c>
      <c r="R3611" s="19" t="n">
        <f aca="false">IF($E3611="Yes",L3611+P3611,"")</f>
        <v>768.3</v>
      </c>
      <c r="S3611" s="19" t="n">
        <f aca="false">IF($E3611="Yes",H3611-R3611,"")</f>
        <v>0</v>
      </c>
      <c r="T3611" s="6" t="str">
        <f aca="false">IF($E3611="Yes",IF(ROUND(ABS(S3611),2)&lt;=$T$2,"OK","CHECK"),"n/a")</f>
        <v>OK</v>
      </c>
      <c r="U3611" s="20" t="n">
        <f aca="false">Total!J3611</f>
        <v>65.9255</v>
      </c>
      <c r="V3611" s="17" t="n">
        <f aca="false">IFERROR(MATCH($A3611,'Stock Exchange'!$A$5:$A$2450,0),"")</f>
        <v>1393</v>
      </c>
      <c r="W3611" s="17" t="n">
        <f aca="false">IFERROR(MATCH($A3611,Primary!$A$5:$A$2450,0),"")</f>
        <v>1393</v>
      </c>
    </row>
    <row r="3612" customFormat="false" ht="15" hidden="false" customHeight="false" outlineLevel="0" collapsed="false">
      <c r="A3612" s="16" t="n">
        <f aca="false">Total!A3612</f>
        <v>42269</v>
      </c>
      <c r="B3612" s="17" t="n">
        <f aca="false">YEAR(A3612)</f>
        <v>2015</v>
      </c>
      <c r="C3612" s="17" t="n">
        <f aca="false">MONTH(A3612)</f>
        <v>9</v>
      </c>
      <c r="D3612" s="6" t="str">
        <f aca="false">IF(MONTH(A3612)&gt;=4,"FY "&amp;YEAR(A3612)&amp;"-"&amp;RIGHT(YEAR(A3612)+1,2),"FY "&amp;(YEAR(A3612)-1)&amp;"-"&amp;RIGHT(YEAR(A3612),2))</f>
        <v>FY 2015-16</v>
      </c>
      <c r="E3612" s="6" t="str">
        <f aca="false">IF(AND(V3612&lt;&gt;"",W3612&lt;&gt;""),"Yes","No")</f>
        <v>Yes</v>
      </c>
      <c r="F3612" s="18" t="n">
        <f aca="false">Total!F3612</f>
        <v>3848.44</v>
      </c>
      <c r="G3612" s="18" t="n">
        <f aca="false">Total!G3612</f>
        <v>3402.22</v>
      </c>
      <c r="H3612" s="18" t="n">
        <f aca="false">Total!H3612</f>
        <v>446.22</v>
      </c>
      <c r="I3612" s="18" t="n">
        <f aca="false">Total!I3612</f>
        <v>67.86</v>
      </c>
      <c r="J3612" s="18" t="n">
        <f aca="false">IF($V3612="","",INDEX('Stock Exchange'!F$5:F$2450,$V3612))</f>
        <v>3570.83</v>
      </c>
      <c r="K3612" s="18" t="n">
        <f aca="false">IF($V3612="","",INDEX('Stock Exchange'!G$5:G$2450,$V3612))</f>
        <v>3402.21</v>
      </c>
      <c r="L3612" s="18" t="n">
        <f aca="false">IF($V3612="","",INDEX('Stock Exchange'!H$5:H$2450,$V3612))</f>
        <v>168.62</v>
      </c>
      <c r="M3612" s="18" t="n">
        <f aca="false">IF($V3612="","",INDEX('Stock Exchange'!I$5:I$2450,$V3612))</f>
        <v>25.64</v>
      </c>
      <c r="N3612" s="18" t="n">
        <f aca="false">IF($W3612="","",INDEX(Primary!F$5:F$2450,$W3612))</f>
        <v>277.61</v>
      </c>
      <c r="O3612" s="18" t="n">
        <f aca="false">IF($W3612="","",INDEX(Primary!G$5:G$2450,$W3612))</f>
        <v>0.01</v>
      </c>
      <c r="P3612" s="18" t="n">
        <f aca="false">IF($W3612="","",INDEX(Primary!H$5:H$2450,$W3612))</f>
        <v>277.6</v>
      </c>
      <c r="Q3612" s="18" t="n">
        <f aca="false">IF($W3612="","",INDEX(Primary!I$5:I$2450,$W3612))</f>
        <v>42.22</v>
      </c>
      <c r="R3612" s="19" t="n">
        <f aca="false">IF($E3612="Yes",L3612+P3612,"")</f>
        <v>446.22</v>
      </c>
      <c r="S3612" s="19" t="n">
        <f aca="false">IF($E3612="Yes",H3612-R3612,"")</f>
        <v>0</v>
      </c>
      <c r="T3612" s="6" t="str">
        <f aca="false">IF($E3612="Yes",IF(ROUND(ABS(S3612),2)&lt;=$T$2,"OK","CHECK"),"n/a")</f>
        <v>OK</v>
      </c>
      <c r="U3612" s="20" t="n">
        <f aca="false">Total!J3612</f>
        <v>65.7531</v>
      </c>
      <c r="V3612" s="17" t="n">
        <f aca="false">IFERROR(MATCH($A3612,'Stock Exchange'!$A$5:$A$2450,0),"")</f>
        <v>1394</v>
      </c>
      <c r="W3612" s="17" t="n">
        <f aca="false">IFERROR(MATCH($A3612,Primary!$A$5:$A$2450,0),"")</f>
        <v>1394</v>
      </c>
    </row>
    <row r="3613" customFormat="false" ht="15" hidden="false" customHeight="false" outlineLevel="0" collapsed="false">
      <c r="A3613" s="16" t="n">
        <f aca="false">Total!A3613</f>
        <v>42270</v>
      </c>
      <c r="B3613" s="17" t="n">
        <f aca="false">YEAR(A3613)</f>
        <v>2015</v>
      </c>
      <c r="C3613" s="17" t="n">
        <f aca="false">MONTH(A3613)</f>
        <v>9</v>
      </c>
      <c r="D3613" s="6" t="str">
        <f aca="false">IF(MONTH(A3613)&gt;=4,"FY "&amp;YEAR(A3613)&amp;"-"&amp;RIGHT(YEAR(A3613)+1,2),"FY "&amp;(YEAR(A3613)-1)&amp;"-"&amp;RIGHT(YEAR(A3613),2))</f>
        <v>FY 2015-16</v>
      </c>
      <c r="E3613" s="6" t="str">
        <f aca="false">IF(AND(V3613&lt;&gt;"",W3613&lt;&gt;""),"Yes","No")</f>
        <v>Yes</v>
      </c>
      <c r="F3613" s="18" t="n">
        <f aca="false">Total!F3613</f>
        <v>3936.05</v>
      </c>
      <c r="G3613" s="18" t="n">
        <f aca="false">Total!G3613</f>
        <v>4901.69</v>
      </c>
      <c r="H3613" s="18" t="n">
        <f aca="false">Total!H3613</f>
        <v>-965.64</v>
      </c>
      <c r="I3613" s="18" t="n">
        <f aca="false">Total!I3613</f>
        <v>-147.15</v>
      </c>
      <c r="J3613" s="18" t="n">
        <f aca="false">IF($V3613="","",INDEX('Stock Exchange'!F$5:F$2450,$V3613))</f>
        <v>3936.05</v>
      </c>
      <c r="K3613" s="18" t="n">
        <f aca="false">IF($V3613="","",INDEX('Stock Exchange'!G$5:G$2450,$V3613))</f>
        <v>4900.34</v>
      </c>
      <c r="L3613" s="18" t="n">
        <f aca="false">IF($V3613="","",INDEX('Stock Exchange'!H$5:H$2450,$V3613))</f>
        <v>-964.29</v>
      </c>
      <c r="M3613" s="18" t="n">
        <f aca="false">IF($V3613="","",INDEX('Stock Exchange'!I$5:I$2450,$V3613))</f>
        <v>-146.94</v>
      </c>
      <c r="N3613" s="18" t="n">
        <f aca="false">IF($W3613="","",INDEX(Primary!F$5:F$2450,$W3613))</f>
        <v>0</v>
      </c>
      <c r="O3613" s="18" t="n">
        <f aca="false">IF($W3613="","",INDEX(Primary!G$5:G$2450,$W3613))</f>
        <v>1.35</v>
      </c>
      <c r="P3613" s="18" t="n">
        <f aca="false">IF($W3613="","",INDEX(Primary!H$5:H$2450,$W3613))</f>
        <v>-1.35</v>
      </c>
      <c r="Q3613" s="18" t="n">
        <f aca="false">IF($W3613="","",INDEX(Primary!I$5:I$2450,$W3613))</f>
        <v>-0.21</v>
      </c>
      <c r="R3613" s="19" t="n">
        <f aca="false">IF($E3613="Yes",L3613+P3613,"")</f>
        <v>-965.64</v>
      </c>
      <c r="S3613" s="19" t="n">
        <f aca="false">IF($E3613="Yes",H3613-R3613,"")</f>
        <v>0</v>
      </c>
      <c r="T3613" s="6" t="str">
        <f aca="false">IF($E3613="Yes",IF(ROUND(ABS(S3613),2)&lt;=$T$2,"OK","CHECK"),"n/a")</f>
        <v>OK</v>
      </c>
      <c r="U3613" s="20" t="n">
        <f aca="false">Total!J3613</f>
        <v>65.625</v>
      </c>
      <c r="V3613" s="17" t="n">
        <f aca="false">IFERROR(MATCH($A3613,'Stock Exchange'!$A$5:$A$2450,0),"")</f>
        <v>1395</v>
      </c>
      <c r="W3613" s="17" t="n">
        <f aca="false">IFERROR(MATCH($A3613,Primary!$A$5:$A$2450,0),"")</f>
        <v>1395</v>
      </c>
    </row>
    <row r="3614" customFormat="false" ht="15" hidden="false" customHeight="false" outlineLevel="0" collapsed="false">
      <c r="A3614" s="16" t="n">
        <f aca="false">Total!A3614</f>
        <v>42271</v>
      </c>
      <c r="B3614" s="17" t="n">
        <f aca="false">YEAR(A3614)</f>
        <v>2015</v>
      </c>
      <c r="C3614" s="17" t="n">
        <f aca="false">MONTH(A3614)</f>
        <v>9</v>
      </c>
      <c r="D3614" s="6" t="str">
        <f aca="false">IF(MONTH(A3614)&gt;=4,"FY "&amp;YEAR(A3614)&amp;"-"&amp;RIGHT(YEAR(A3614)+1,2),"FY "&amp;(YEAR(A3614)-1)&amp;"-"&amp;RIGHT(YEAR(A3614),2))</f>
        <v>FY 2015-16</v>
      </c>
      <c r="E3614" s="6" t="str">
        <f aca="false">IF(AND(V3614&lt;&gt;"",W3614&lt;&gt;""),"Yes","No")</f>
        <v>Yes</v>
      </c>
      <c r="F3614" s="18" t="n">
        <f aca="false">Total!F3614</f>
        <v>3007.05</v>
      </c>
      <c r="G3614" s="18" t="n">
        <f aca="false">Total!G3614</f>
        <v>4294.69</v>
      </c>
      <c r="H3614" s="18" t="n">
        <f aca="false">Total!H3614</f>
        <v>-1287.64</v>
      </c>
      <c r="I3614" s="18" t="n">
        <f aca="false">Total!I3614</f>
        <v>-195.19</v>
      </c>
      <c r="J3614" s="18" t="n">
        <f aca="false">IF($V3614="","",INDEX('Stock Exchange'!F$5:F$2450,$V3614))</f>
        <v>2995.44</v>
      </c>
      <c r="K3614" s="18" t="n">
        <f aca="false">IF($V3614="","",INDEX('Stock Exchange'!G$5:G$2450,$V3614))</f>
        <v>4294.69</v>
      </c>
      <c r="L3614" s="18" t="n">
        <f aca="false">IF($V3614="","",INDEX('Stock Exchange'!H$5:H$2450,$V3614))</f>
        <v>-1299.25</v>
      </c>
      <c r="M3614" s="18" t="n">
        <f aca="false">IF($V3614="","",INDEX('Stock Exchange'!I$5:I$2450,$V3614))</f>
        <v>-196.95</v>
      </c>
      <c r="N3614" s="18" t="n">
        <f aca="false">IF($W3614="","",INDEX(Primary!F$5:F$2450,$W3614))</f>
        <v>11.61</v>
      </c>
      <c r="O3614" s="18" t="n">
        <f aca="false">IF($W3614="","",INDEX(Primary!G$5:G$2450,$W3614))</f>
        <v>0</v>
      </c>
      <c r="P3614" s="18" t="n">
        <f aca="false">IF($W3614="","",INDEX(Primary!H$5:H$2450,$W3614))</f>
        <v>11.61</v>
      </c>
      <c r="Q3614" s="18" t="n">
        <f aca="false">IF($W3614="","",INDEX(Primary!I$5:I$2450,$W3614))</f>
        <v>1.76</v>
      </c>
      <c r="R3614" s="19" t="n">
        <f aca="false">IF($E3614="Yes",L3614+P3614,"")</f>
        <v>-1287.64</v>
      </c>
      <c r="S3614" s="19" t="n">
        <f aca="false">IF($E3614="Yes",H3614-R3614,"")</f>
        <v>0</v>
      </c>
      <c r="T3614" s="6" t="str">
        <f aca="false">IF($E3614="Yes",IF(ROUND(ABS(S3614),2)&lt;=$T$2,"OK","CHECK"),"n/a")</f>
        <v>OK</v>
      </c>
      <c r="U3614" s="20" t="n">
        <f aca="false">Total!J3614</f>
        <v>65.9696</v>
      </c>
      <c r="V3614" s="17" t="n">
        <f aca="false">IFERROR(MATCH($A3614,'Stock Exchange'!$A$5:$A$2450,0),"")</f>
        <v>1396</v>
      </c>
      <c r="W3614" s="17" t="n">
        <f aca="false">IFERROR(MATCH($A3614,Primary!$A$5:$A$2450,0),"")</f>
        <v>1396</v>
      </c>
    </row>
    <row r="3615" customFormat="false" ht="15" hidden="false" customHeight="false" outlineLevel="0" collapsed="false">
      <c r="A3615" s="16" t="n">
        <f aca="false">Total!A3615</f>
        <v>42275</v>
      </c>
      <c r="B3615" s="17" t="n">
        <f aca="false">YEAR(A3615)</f>
        <v>2015</v>
      </c>
      <c r="C3615" s="17" t="n">
        <f aca="false">MONTH(A3615)</f>
        <v>9</v>
      </c>
      <c r="D3615" s="6" t="str">
        <f aca="false">IF(MONTH(A3615)&gt;=4,"FY "&amp;YEAR(A3615)&amp;"-"&amp;RIGHT(YEAR(A3615)+1,2),"FY "&amp;(YEAR(A3615)-1)&amp;"-"&amp;RIGHT(YEAR(A3615),2))</f>
        <v>FY 2015-16</v>
      </c>
      <c r="E3615" s="6" t="str">
        <f aca="false">IF(AND(V3615&lt;&gt;"",W3615&lt;&gt;""),"Yes","No")</f>
        <v>Yes</v>
      </c>
      <c r="F3615" s="18" t="n">
        <f aca="false">Total!F3615</f>
        <v>5761.63</v>
      </c>
      <c r="G3615" s="18" t="n">
        <f aca="false">Total!G3615</f>
        <v>5847.96</v>
      </c>
      <c r="H3615" s="18" t="n">
        <f aca="false">Total!H3615</f>
        <v>-86.33</v>
      </c>
      <c r="I3615" s="18" t="n">
        <f aca="false">Total!I3615</f>
        <v>-13.06</v>
      </c>
      <c r="J3615" s="18" t="n">
        <f aca="false">IF($V3615="","",INDEX('Stock Exchange'!F$5:F$2450,$V3615))</f>
        <v>5761.63</v>
      </c>
      <c r="K3615" s="18" t="n">
        <f aca="false">IF($V3615="","",INDEX('Stock Exchange'!G$5:G$2450,$V3615))</f>
        <v>5847.92</v>
      </c>
      <c r="L3615" s="18" t="n">
        <f aca="false">IF($V3615="","",INDEX('Stock Exchange'!H$5:H$2450,$V3615))</f>
        <v>-86.29</v>
      </c>
      <c r="M3615" s="18" t="n">
        <f aca="false">IF($V3615="","",INDEX('Stock Exchange'!I$5:I$2450,$V3615))</f>
        <v>-13.05</v>
      </c>
      <c r="N3615" s="18" t="n">
        <f aca="false">IF($W3615="","",INDEX(Primary!F$5:F$2450,$W3615))</f>
        <v>0</v>
      </c>
      <c r="O3615" s="18" t="n">
        <f aca="false">IF($W3615="","",INDEX(Primary!G$5:G$2450,$W3615))</f>
        <v>0.04</v>
      </c>
      <c r="P3615" s="18" t="n">
        <f aca="false">IF($W3615="","",INDEX(Primary!H$5:H$2450,$W3615))</f>
        <v>-0.04</v>
      </c>
      <c r="Q3615" s="18" t="n">
        <f aca="false">IF($W3615="","",INDEX(Primary!I$5:I$2450,$W3615))</f>
        <v>-0.01</v>
      </c>
      <c r="R3615" s="19" t="n">
        <f aca="false">IF($E3615="Yes",L3615+P3615,"")</f>
        <v>-86.33</v>
      </c>
      <c r="S3615" s="19" t="n">
        <f aca="false">IF($E3615="Yes",H3615-R3615,"")</f>
        <v>0</v>
      </c>
      <c r="T3615" s="6" t="str">
        <f aca="false">IF($E3615="Yes",IF(ROUND(ABS(S3615),2)&lt;=$T$2,"OK","CHECK"),"n/a")</f>
        <v>OK</v>
      </c>
      <c r="U3615" s="20" t="n">
        <f aca="false">Total!J3615</f>
        <v>66.0993</v>
      </c>
      <c r="V3615" s="17" t="n">
        <f aca="false">IFERROR(MATCH($A3615,'Stock Exchange'!$A$5:$A$2450,0),"")</f>
        <v>1397</v>
      </c>
      <c r="W3615" s="17" t="n">
        <f aca="false">IFERROR(MATCH($A3615,Primary!$A$5:$A$2450,0),"")</f>
        <v>1397</v>
      </c>
    </row>
    <row r="3616" customFormat="false" ht="15" hidden="false" customHeight="false" outlineLevel="0" collapsed="false">
      <c r="A3616" s="16" t="n">
        <f aca="false">Total!A3616</f>
        <v>42276</v>
      </c>
      <c r="B3616" s="17" t="n">
        <f aca="false">YEAR(A3616)</f>
        <v>2015</v>
      </c>
      <c r="C3616" s="17" t="n">
        <f aca="false">MONTH(A3616)</f>
        <v>9</v>
      </c>
      <c r="D3616" s="6" t="str">
        <f aca="false">IF(MONTH(A3616)&gt;=4,"FY "&amp;YEAR(A3616)&amp;"-"&amp;RIGHT(YEAR(A3616)+1,2),"FY "&amp;(YEAR(A3616)-1)&amp;"-"&amp;RIGHT(YEAR(A3616),2))</f>
        <v>FY 2015-16</v>
      </c>
      <c r="E3616" s="6" t="str">
        <f aca="false">IF(AND(V3616&lt;&gt;"",W3616&lt;&gt;""),"Yes","No")</f>
        <v>Yes</v>
      </c>
      <c r="F3616" s="18" t="n">
        <f aca="false">Total!F3616</f>
        <v>3259.16</v>
      </c>
      <c r="G3616" s="18" t="n">
        <f aca="false">Total!G3616</f>
        <v>3936.87</v>
      </c>
      <c r="H3616" s="18" t="n">
        <f aca="false">Total!H3616</f>
        <v>-677.71</v>
      </c>
      <c r="I3616" s="18" t="n">
        <f aca="false">Total!I3616</f>
        <v>-102.56</v>
      </c>
      <c r="J3616" s="18" t="n">
        <f aca="false">IF($V3616="","",INDEX('Stock Exchange'!F$5:F$2450,$V3616))</f>
        <v>3259.16</v>
      </c>
      <c r="K3616" s="18" t="n">
        <f aca="false">IF($V3616="","",INDEX('Stock Exchange'!G$5:G$2450,$V3616))</f>
        <v>3936.87</v>
      </c>
      <c r="L3616" s="18" t="n">
        <f aca="false">IF($V3616="","",INDEX('Stock Exchange'!H$5:H$2450,$V3616))</f>
        <v>-677.71</v>
      </c>
      <c r="M3616" s="18" t="n">
        <f aca="false">IF($V3616="","",INDEX('Stock Exchange'!I$5:I$2450,$V3616))</f>
        <v>-102.56</v>
      </c>
      <c r="N3616" s="18" t="n">
        <f aca="false">IF($W3616="","",INDEX(Primary!F$5:F$2450,$W3616))</f>
        <v>0</v>
      </c>
      <c r="O3616" s="18" t="n">
        <f aca="false">IF($W3616="","",INDEX(Primary!G$5:G$2450,$W3616))</f>
        <v>0</v>
      </c>
      <c r="P3616" s="18" t="n">
        <f aca="false">IF($W3616="","",INDEX(Primary!H$5:H$2450,$W3616))</f>
        <v>0</v>
      </c>
      <c r="Q3616" s="18" t="n">
        <f aca="false">IF($W3616="","",INDEX(Primary!I$5:I$2450,$W3616))</f>
        <v>0</v>
      </c>
      <c r="R3616" s="19" t="n">
        <f aca="false">IF($E3616="Yes",L3616+P3616,"")</f>
        <v>-677.71</v>
      </c>
      <c r="S3616" s="19" t="n">
        <f aca="false">IF($E3616="Yes",H3616-R3616,"")</f>
        <v>0</v>
      </c>
      <c r="T3616" s="6" t="str">
        <f aca="false">IF($E3616="Yes",IF(ROUND(ABS(S3616),2)&lt;=$T$2,"OK","CHECK"),"n/a")</f>
        <v>OK</v>
      </c>
      <c r="U3616" s="20" t="n">
        <f aca="false">Total!J3616</f>
        <v>66.0805</v>
      </c>
      <c r="V3616" s="17" t="n">
        <f aca="false">IFERROR(MATCH($A3616,'Stock Exchange'!$A$5:$A$2450,0),"")</f>
        <v>1398</v>
      </c>
      <c r="W3616" s="17" t="n">
        <f aca="false">IFERROR(MATCH($A3616,Primary!$A$5:$A$2450,0),"")</f>
        <v>1398</v>
      </c>
    </row>
    <row r="3617" customFormat="false" ht="15" hidden="false" customHeight="false" outlineLevel="0" collapsed="false">
      <c r="A3617" s="16" t="n">
        <f aca="false">Total!A3617</f>
        <v>42277</v>
      </c>
      <c r="B3617" s="17" t="n">
        <f aca="false">YEAR(A3617)</f>
        <v>2015</v>
      </c>
      <c r="C3617" s="17" t="n">
        <f aca="false">MONTH(A3617)</f>
        <v>9</v>
      </c>
      <c r="D3617" s="6" t="str">
        <f aca="false">IF(MONTH(A3617)&gt;=4,"FY "&amp;YEAR(A3617)&amp;"-"&amp;RIGHT(YEAR(A3617)+1,2),"FY "&amp;(YEAR(A3617)-1)&amp;"-"&amp;RIGHT(YEAR(A3617),2))</f>
        <v>FY 2015-16</v>
      </c>
      <c r="E3617" s="6" t="str">
        <f aca="false">IF(AND(V3617&lt;&gt;"",W3617&lt;&gt;""),"Yes","No")</f>
        <v>Yes</v>
      </c>
      <c r="F3617" s="18" t="n">
        <f aca="false">Total!F3617</f>
        <v>4128.31</v>
      </c>
      <c r="G3617" s="18" t="n">
        <f aca="false">Total!G3617</f>
        <v>5239.46</v>
      </c>
      <c r="H3617" s="18" t="n">
        <f aca="false">Total!H3617</f>
        <v>-1111.15</v>
      </c>
      <c r="I3617" s="18" t="n">
        <f aca="false">Total!I3617</f>
        <v>-167.89</v>
      </c>
      <c r="J3617" s="18" t="n">
        <f aca="false">IF($V3617="","",INDEX('Stock Exchange'!F$5:F$2450,$V3617))</f>
        <v>4128.24</v>
      </c>
      <c r="K3617" s="18" t="n">
        <f aca="false">IF($V3617="","",INDEX('Stock Exchange'!G$5:G$2450,$V3617))</f>
        <v>5239.46</v>
      </c>
      <c r="L3617" s="18" t="n">
        <f aca="false">IF($V3617="","",INDEX('Stock Exchange'!H$5:H$2450,$V3617))</f>
        <v>-1111.22</v>
      </c>
      <c r="M3617" s="18" t="n">
        <f aca="false">IF($V3617="","",INDEX('Stock Exchange'!I$5:I$2450,$V3617))</f>
        <v>-167.9</v>
      </c>
      <c r="N3617" s="18" t="n">
        <f aca="false">IF($W3617="","",INDEX(Primary!F$5:F$2450,$W3617))</f>
        <v>0.07</v>
      </c>
      <c r="O3617" s="18" t="n">
        <f aca="false">IF($W3617="","",INDEX(Primary!G$5:G$2450,$W3617))</f>
        <v>0</v>
      </c>
      <c r="P3617" s="18" t="n">
        <f aca="false">IF($W3617="","",INDEX(Primary!H$5:H$2450,$W3617))</f>
        <v>0.07</v>
      </c>
      <c r="Q3617" s="18" t="n">
        <f aca="false">IF($W3617="","",INDEX(Primary!I$5:I$2450,$W3617))</f>
        <v>0.01</v>
      </c>
      <c r="R3617" s="19" t="n">
        <f aca="false">IF($E3617="Yes",L3617+P3617,"")</f>
        <v>-1111.15</v>
      </c>
      <c r="S3617" s="19" t="n">
        <f aca="false">IF($E3617="Yes",H3617-R3617,"")</f>
        <v>0</v>
      </c>
      <c r="T3617" s="6" t="str">
        <f aca="false">IF($E3617="Yes",IF(ROUND(ABS(S3617),2)&lt;=$T$2,"OK","CHECK"),"n/a")</f>
        <v>OK</v>
      </c>
      <c r="U3617" s="20" t="n">
        <f aca="false">Total!J3617</f>
        <v>66.1843</v>
      </c>
      <c r="V3617" s="17" t="n">
        <f aca="false">IFERROR(MATCH($A3617,'Stock Exchange'!$A$5:$A$2450,0),"")</f>
        <v>1399</v>
      </c>
      <c r="W3617" s="17" t="n">
        <f aca="false">IFERROR(MATCH($A3617,Primary!$A$5:$A$2450,0),"")</f>
        <v>1399</v>
      </c>
    </row>
    <row r="3618" customFormat="false" ht="15" hidden="false" customHeight="false" outlineLevel="0" collapsed="false">
      <c r="A3618" s="16" t="n">
        <f aca="false">Total!A3618</f>
        <v>42278</v>
      </c>
      <c r="B3618" s="17" t="n">
        <f aca="false">YEAR(A3618)</f>
        <v>2015</v>
      </c>
      <c r="C3618" s="17" t="n">
        <f aca="false">MONTH(A3618)</f>
        <v>10</v>
      </c>
      <c r="D3618" s="6" t="str">
        <f aca="false">IF(MONTH(A3618)&gt;=4,"FY "&amp;YEAR(A3618)&amp;"-"&amp;RIGHT(YEAR(A3618)+1,2),"FY "&amp;(YEAR(A3618)-1)&amp;"-"&amp;RIGHT(YEAR(A3618),2))</f>
        <v>FY 2015-16</v>
      </c>
      <c r="E3618" s="6" t="str">
        <f aca="false">IF(AND(V3618&lt;&gt;"",W3618&lt;&gt;""),"Yes","No")</f>
        <v>Yes</v>
      </c>
      <c r="F3618" s="18" t="n">
        <f aca="false">Total!F3618</f>
        <v>7124.14</v>
      </c>
      <c r="G3618" s="18" t="n">
        <f aca="false">Total!G3618</f>
        <v>6901.67</v>
      </c>
      <c r="H3618" s="18" t="n">
        <f aca="false">Total!H3618</f>
        <v>222.47</v>
      </c>
      <c r="I3618" s="18" t="n">
        <f aca="false">Total!I3618</f>
        <v>33.84</v>
      </c>
      <c r="J3618" s="18" t="n">
        <f aca="false">IF($V3618="","",INDEX('Stock Exchange'!F$5:F$2450,$V3618))</f>
        <v>7123.48</v>
      </c>
      <c r="K3618" s="18" t="n">
        <f aca="false">IF($V3618="","",INDEX('Stock Exchange'!G$5:G$2450,$V3618))</f>
        <v>6891.03</v>
      </c>
      <c r="L3618" s="18" t="n">
        <f aca="false">IF($V3618="","",INDEX('Stock Exchange'!H$5:H$2450,$V3618))</f>
        <v>232.45</v>
      </c>
      <c r="M3618" s="18" t="n">
        <f aca="false">IF($V3618="","",INDEX('Stock Exchange'!I$5:I$2450,$V3618))</f>
        <v>35.36</v>
      </c>
      <c r="N3618" s="18" t="n">
        <f aca="false">IF($W3618="","",INDEX(Primary!F$5:F$2450,$W3618))</f>
        <v>0.66</v>
      </c>
      <c r="O3618" s="18" t="n">
        <f aca="false">IF($W3618="","",INDEX(Primary!G$5:G$2450,$W3618))</f>
        <v>10.64</v>
      </c>
      <c r="P3618" s="18" t="n">
        <f aca="false">IF($W3618="","",INDEX(Primary!H$5:H$2450,$W3618))</f>
        <v>-9.98</v>
      </c>
      <c r="Q3618" s="18" t="n">
        <f aca="false">IF($W3618="","",INDEX(Primary!I$5:I$2450,$W3618))</f>
        <v>-1.52</v>
      </c>
      <c r="R3618" s="19" t="n">
        <f aca="false">IF($E3618="Yes",L3618+P3618,"")</f>
        <v>222.47</v>
      </c>
      <c r="S3618" s="19" t="n">
        <f aca="false">IF($E3618="Yes",H3618-R3618,"")</f>
        <v>0</v>
      </c>
      <c r="T3618" s="6" t="str">
        <f aca="false">IF($E3618="Yes",IF(ROUND(ABS(S3618),2)&lt;=$T$2,"OK","CHECK"),"n/a")</f>
        <v>OK</v>
      </c>
      <c r="U3618" s="20" t="n">
        <f aca="false">Total!J3618</f>
        <v>65.7418</v>
      </c>
      <c r="V3618" s="17" t="n">
        <f aca="false">IFERROR(MATCH($A3618,'Stock Exchange'!$A$5:$A$2450,0),"")</f>
        <v>1400</v>
      </c>
      <c r="W3618" s="17" t="n">
        <f aca="false">IFERROR(MATCH($A3618,Primary!$A$5:$A$2450,0),"")</f>
        <v>1400</v>
      </c>
    </row>
    <row r="3619" customFormat="false" ht="15" hidden="false" customHeight="false" outlineLevel="0" collapsed="false">
      <c r="A3619" s="16" t="n">
        <f aca="false">Total!A3619</f>
        <v>42282</v>
      </c>
      <c r="B3619" s="17" t="n">
        <f aca="false">YEAR(A3619)</f>
        <v>2015</v>
      </c>
      <c r="C3619" s="17" t="n">
        <f aca="false">MONTH(A3619)</f>
        <v>10</v>
      </c>
      <c r="D3619" s="6" t="str">
        <f aca="false">IF(MONTH(A3619)&gt;=4,"FY "&amp;YEAR(A3619)&amp;"-"&amp;RIGHT(YEAR(A3619)+1,2),"FY "&amp;(YEAR(A3619)-1)&amp;"-"&amp;RIGHT(YEAR(A3619),2))</f>
        <v>FY 2015-16</v>
      </c>
      <c r="E3619" s="6" t="str">
        <f aca="false">IF(AND(V3619&lt;&gt;"",W3619&lt;&gt;""),"Yes","No")</f>
        <v>Yes</v>
      </c>
      <c r="F3619" s="18" t="n">
        <f aca="false">Total!F3619</f>
        <v>4114.85</v>
      </c>
      <c r="G3619" s="18" t="n">
        <f aca="false">Total!G3619</f>
        <v>4018.7</v>
      </c>
      <c r="H3619" s="18" t="n">
        <f aca="false">Total!H3619</f>
        <v>96.15</v>
      </c>
      <c r="I3619" s="18" t="n">
        <f aca="false">Total!I3619</f>
        <v>14.67</v>
      </c>
      <c r="J3619" s="18" t="n">
        <f aca="false">IF($V3619="","",INDEX('Stock Exchange'!F$5:F$2450,$V3619))</f>
        <v>4114.85</v>
      </c>
      <c r="K3619" s="18" t="n">
        <f aca="false">IF($V3619="","",INDEX('Stock Exchange'!G$5:G$2450,$V3619))</f>
        <v>4018.37</v>
      </c>
      <c r="L3619" s="18" t="n">
        <f aca="false">IF($V3619="","",INDEX('Stock Exchange'!H$5:H$2450,$V3619))</f>
        <v>96.48</v>
      </c>
      <c r="M3619" s="18" t="n">
        <f aca="false">IF($V3619="","",INDEX('Stock Exchange'!I$5:I$2450,$V3619))</f>
        <v>14.72</v>
      </c>
      <c r="N3619" s="18" t="n">
        <f aca="false">IF($W3619="","",INDEX(Primary!F$5:F$2450,$W3619))</f>
        <v>0</v>
      </c>
      <c r="O3619" s="18" t="n">
        <f aca="false">IF($W3619="","",INDEX(Primary!G$5:G$2450,$W3619))</f>
        <v>0.33</v>
      </c>
      <c r="P3619" s="18" t="n">
        <f aca="false">IF($W3619="","",INDEX(Primary!H$5:H$2450,$W3619))</f>
        <v>-0.33</v>
      </c>
      <c r="Q3619" s="18" t="n">
        <f aca="false">IF($W3619="","",INDEX(Primary!I$5:I$2450,$W3619))</f>
        <v>-0.05</v>
      </c>
      <c r="R3619" s="19" t="n">
        <f aca="false">IF($E3619="Yes",L3619+P3619,"")</f>
        <v>96.15</v>
      </c>
      <c r="S3619" s="19" t="n">
        <f aca="false">IF($E3619="Yes",H3619-R3619,"")</f>
        <v>0</v>
      </c>
      <c r="T3619" s="6" t="str">
        <f aca="false">IF($E3619="Yes",IF(ROUND(ABS(S3619),2)&lt;=$T$2,"OK","CHECK"),"n/a")</f>
        <v>OK</v>
      </c>
      <c r="U3619" s="20" t="n">
        <f aca="false">Total!J3619</f>
        <v>65.554</v>
      </c>
      <c r="V3619" s="17" t="n">
        <f aca="false">IFERROR(MATCH($A3619,'Stock Exchange'!$A$5:$A$2450,0),"")</f>
        <v>1401</v>
      </c>
      <c r="W3619" s="17" t="n">
        <f aca="false">IFERROR(MATCH($A3619,Primary!$A$5:$A$2450,0),"")</f>
        <v>1401</v>
      </c>
    </row>
    <row r="3620" customFormat="false" ht="15" hidden="false" customHeight="false" outlineLevel="0" collapsed="false">
      <c r="A3620" s="16" t="n">
        <f aca="false">Total!A3620</f>
        <v>42283</v>
      </c>
      <c r="B3620" s="17" t="n">
        <f aca="false">YEAR(A3620)</f>
        <v>2015</v>
      </c>
      <c r="C3620" s="17" t="n">
        <f aca="false">MONTH(A3620)</f>
        <v>10</v>
      </c>
      <c r="D3620" s="6" t="str">
        <f aca="false">IF(MONTH(A3620)&gt;=4,"FY "&amp;YEAR(A3620)&amp;"-"&amp;RIGHT(YEAR(A3620)+1,2),"FY "&amp;(YEAR(A3620)-1)&amp;"-"&amp;RIGHT(YEAR(A3620),2))</f>
        <v>FY 2015-16</v>
      </c>
      <c r="E3620" s="6" t="str">
        <f aca="false">IF(AND(V3620&lt;&gt;"",W3620&lt;&gt;""),"Yes","No")</f>
        <v>Yes</v>
      </c>
      <c r="F3620" s="18" t="n">
        <f aca="false">Total!F3620</f>
        <v>5301.26</v>
      </c>
      <c r="G3620" s="18" t="n">
        <f aca="false">Total!G3620</f>
        <v>4500.43</v>
      </c>
      <c r="H3620" s="18" t="n">
        <f aca="false">Total!H3620</f>
        <v>800.83</v>
      </c>
      <c r="I3620" s="18" t="n">
        <f aca="false">Total!I3620</f>
        <v>122.66</v>
      </c>
      <c r="J3620" s="18" t="n">
        <f aca="false">IF($V3620="","",INDEX('Stock Exchange'!F$5:F$2450,$V3620))</f>
        <v>5297.53</v>
      </c>
      <c r="K3620" s="18" t="n">
        <f aca="false">IF($V3620="","",INDEX('Stock Exchange'!G$5:G$2450,$V3620))</f>
        <v>4500.43</v>
      </c>
      <c r="L3620" s="18" t="n">
        <f aca="false">IF($V3620="","",INDEX('Stock Exchange'!H$5:H$2450,$V3620))</f>
        <v>797.1</v>
      </c>
      <c r="M3620" s="18" t="n">
        <f aca="false">IF($V3620="","",INDEX('Stock Exchange'!I$5:I$2450,$V3620))</f>
        <v>122.09</v>
      </c>
      <c r="N3620" s="18" t="n">
        <f aca="false">IF($W3620="","",INDEX(Primary!F$5:F$2450,$W3620))</f>
        <v>3.73</v>
      </c>
      <c r="O3620" s="18" t="n">
        <f aca="false">IF($W3620="","",INDEX(Primary!G$5:G$2450,$W3620))</f>
        <v>0</v>
      </c>
      <c r="P3620" s="18" t="n">
        <f aca="false">IF($W3620="","",INDEX(Primary!H$5:H$2450,$W3620))</f>
        <v>3.73</v>
      </c>
      <c r="Q3620" s="18" t="n">
        <f aca="false">IF($W3620="","",INDEX(Primary!I$5:I$2450,$W3620))</f>
        <v>0.57</v>
      </c>
      <c r="R3620" s="19" t="n">
        <f aca="false">IF($E3620="Yes",L3620+P3620,"")</f>
        <v>800.83</v>
      </c>
      <c r="S3620" s="19" t="n">
        <f aca="false">IF($E3620="Yes",H3620-R3620,"")</f>
        <v>0</v>
      </c>
      <c r="T3620" s="6" t="str">
        <f aca="false">IF($E3620="Yes",IF(ROUND(ABS(S3620),2)&lt;=$T$2,"OK","CHECK"),"n/a")</f>
        <v>OK</v>
      </c>
      <c r="U3620" s="20" t="n">
        <f aca="false">Total!J3620</f>
        <v>65.2905</v>
      </c>
      <c r="V3620" s="17" t="n">
        <f aca="false">IFERROR(MATCH($A3620,'Stock Exchange'!$A$5:$A$2450,0),"")</f>
        <v>1402</v>
      </c>
      <c r="W3620" s="17" t="n">
        <f aca="false">IFERROR(MATCH($A3620,Primary!$A$5:$A$2450,0),"")</f>
        <v>1402</v>
      </c>
    </row>
    <row r="3621" customFormat="false" ht="15" hidden="false" customHeight="false" outlineLevel="0" collapsed="false">
      <c r="A3621" s="16" t="n">
        <f aca="false">Total!A3621</f>
        <v>42284</v>
      </c>
      <c r="B3621" s="17" t="n">
        <f aca="false">YEAR(A3621)</f>
        <v>2015</v>
      </c>
      <c r="C3621" s="17" t="n">
        <f aca="false">MONTH(A3621)</f>
        <v>10</v>
      </c>
      <c r="D3621" s="6" t="str">
        <f aca="false">IF(MONTH(A3621)&gt;=4,"FY "&amp;YEAR(A3621)&amp;"-"&amp;RIGHT(YEAR(A3621)+1,2),"FY "&amp;(YEAR(A3621)-1)&amp;"-"&amp;RIGHT(YEAR(A3621),2))</f>
        <v>FY 2015-16</v>
      </c>
      <c r="E3621" s="6" t="str">
        <f aca="false">IF(AND(V3621&lt;&gt;"",W3621&lt;&gt;""),"Yes","No")</f>
        <v>Yes</v>
      </c>
      <c r="F3621" s="18" t="n">
        <f aca="false">Total!F3621</f>
        <v>4416.29</v>
      </c>
      <c r="G3621" s="18" t="n">
        <f aca="false">Total!G3621</f>
        <v>3867.82</v>
      </c>
      <c r="H3621" s="18" t="n">
        <f aca="false">Total!H3621</f>
        <v>548.47</v>
      </c>
      <c r="I3621" s="18" t="n">
        <f aca="false">Total!I3621</f>
        <v>83.88</v>
      </c>
      <c r="J3621" s="18" t="n">
        <f aca="false">IF($V3621="","",INDEX('Stock Exchange'!F$5:F$2450,$V3621))</f>
        <v>4416.29</v>
      </c>
      <c r="K3621" s="18" t="n">
        <f aca="false">IF($V3621="","",INDEX('Stock Exchange'!G$5:G$2450,$V3621))</f>
        <v>3867.82</v>
      </c>
      <c r="L3621" s="18" t="n">
        <f aca="false">IF($V3621="","",INDEX('Stock Exchange'!H$5:H$2450,$V3621))</f>
        <v>548.47</v>
      </c>
      <c r="M3621" s="18" t="n">
        <f aca="false">IF($V3621="","",INDEX('Stock Exchange'!I$5:I$2450,$V3621))</f>
        <v>83.88</v>
      </c>
      <c r="N3621" s="18" t="n">
        <f aca="false">IF($W3621="","",INDEX(Primary!F$5:F$2450,$W3621))</f>
        <v>0</v>
      </c>
      <c r="O3621" s="18" t="n">
        <f aca="false">IF($W3621="","",INDEX(Primary!G$5:G$2450,$W3621))</f>
        <v>0</v>
      </c>
      <c r="P3621" s="18" t="n">
        <f aca="false">IF($W3621="","",INDEX(Primary!H$5:H$2450,$W3621))</f>
        <v>0</v>
      </c>
      <c r="Q3621" s="18" t="n">
        <f aca="false">IF($W3621="","",INDEX(Primary!I$5:I$2450,$W3621))</f>
        <v>0</v>
      </c>
      <c r="R3621" s="19" t="n">
        <f aca="false">IF($E3621="Yes",L3621+P3621,"")</f>
        <v>548.47</v>
      </c>
      <c r="S3621" s="19" t="n">
        <f aca="false">IF($E3621="Yes",H3621-R3621,"")</f>
        <v>0</v>
      </c>
      <c r="T3621" s="6" t="str">
        <f aca="false">IF($E3621="Yes",IF(ROUND(ABS(S3621),2)&lt;=$T$2,"OK","CHECK"),"n/a")</f>
        <v>OK</v>
      </c>
      <c r="U3621" s="20" t="n">
        <f aca="false">Total!J3621</f>
        <v>65.3908</v>
      </c>
      <c r="V3621" s="17" t="n">
        <f aca="false">IFERROR(MATCH($A3621,'Stock Exchange'!$A$5:$A$2450,0),"")</f>
        <v>1403</v>
      </c>
      <c r="W3621" s="17" t="n">
        <f aca="false">IFERROR(MATCH($A3621,Primary!$A$5:$A$2450,0),"")</f>
        <v>1403</v>
      </c>
    </row>
    <row r="3622" customFormat="false" ht="15" hidden="false" customHeight="false" outlineLevel="0" collapsed="false">
      <c r="A3622" s="16" t="n">
        <f aca="false">Total!A3622</f>
        <v>42285</v>
      </c>
      <c r="B3622" s="17" t="n">
        <f aca="false">YEAR(A3622)</f>
        <v>2015</v>
      </c>
      <c r="C3622" s="17" t="n">
        <f aca="false">MONTH(A3622)</f>
        <v>10</v>
      </c>
      <c r="D3622" s="6" t="str">
        <f aca="false">IF(MONTH(A3622)&gt;=4,"FY "&amp;YEAR(A3622)&amp;"-"&amp;RIGHT(YEAR(A3622)+1,2),"FY "&amp;(YEAR(A3622)-1)&amp;"-"&amp;RIGHT(YEAR(A3622),2))</f>
        <v>FY 2015-16</v>
      </c>
      <c r="E3622" s="6" t="str">
        <f aca="false">IF(AND(V3622&lt;&gt;"",W3622&lt;&gt;""),"Yes","No")</f>
        <v>Yes</v>
      </c>
      <c r="F3622" s="18" t="n">
        <f aca="false">Total!F3622</f>
        <v>4079.06</v>
      </c>
      <c r="G3622" s="18" t="n">
        <f aca="false">Total!G3622</f>
        <v>4096.16</v>
      </c>
      <c r="H3622" s="18" t="n">
        <f aca="false">Total!H3622</f>
        <v>-17.1</v>
      </c>
      <c r="I3622" s="18" t="n">
        <f aca="false">Total!I3622</f>
        <v>-2.62</v>
      </c>
      <c r="J3622" s="18" t="n">
        <f aca="false">IF($V3622="","",INDEX('Stock Exchange'!F$5:F$2450,$V3622))</f>
        <v>4079.06</v>
      </c>
      <c r="K3622" s="18" t="n">
        <f aca="false">IF($V3622="","",INDEX('Stock Exchange'!G$5:G$2450,$V3622))</f>
        <v>4089.63</v>
      </c>
      <c r="L3622" s="18" t="n">
        <f aca="false">IF($V3622="","",INDEX('Stock Exchange'!H$5:H$2450,$V3622))</f>
        <v>-10.57</v>
      </c>
      <c r="M3622" s="18" t="n">
        <f aca="false">IF($V3622="","",INDEX('Stock Exchange'!I$5:I$2450,$V3622))</f>
        <v>-1.62</v>
      </c>
      <c r="N3622" s="18" t="n">
        <f aca="false">IF($W3622="","",INDEX(Primary!F$5:F$2450,$W3622))</f>
        <v>0</v>
      </c>
      <c r="O3622" s="18" t="n">
        <f aca="false">IF($W3622="","",INDEX(Primary!G$5:G$2450,$W3622))</f>
        <v>6.53</v>
      </c>
      <c r="P3622" s="18" t="n">
        <f aca="false">IF($W3622="","",INDEX(Primary!H$5:H$2450,$W3622))</f>
        <v>-6.53</v>
      </c>
      <c r="Q3622" s="18" t="n">
        <f aca="false">IF($W3622="","",INDEX(Primary!I$5:I$2450,$W3622))</f>
        <v>-1</v>
      </c>
      <c r="R3622" s="19" t="n">
        <f aca="false">IF($E3622="Yes",L3622+P3622,"")</f>
        <v>-17.1</v>
      </c>
      <c r="S3622" s="19" t="n">
        <f aca="false">IF($E3622="Yes",H3622-R3622,"")</f>
        <v>0</v>
      </c>
      <c r="T3622" s="6" t="str">
        <f aca="false">IF($E3622="Yes",IF(ROUND(ABS(S3622),2)&lt;=$T$2,"OK","CHECK"),"n/a")</f>
        <v>OK</v>
      </c>
      <c r="U3622" s="20" t="n">
        <f aca="false">Total!J3622</f>
        <v>65.2571</v>
      </c>
      <c r="V3622" s="17" t="n">
        <f aca="false">IFERROR(MATCH($A3622,'Stock Exchange'!$A$5:$A$2450,0),"")</f>
        <v>1404</v>
      </c>
      <c r="W3622" s="17" t="n">
        <f aca="false">IFERROR(MATCH($A3622,Primary!$A$5:$A$2450,0),"")</f>
        <v>1404</v>
      </c>
    </row>
    <row r="3623" customFormat="false" ht="15" hidden="false" customHeight="false" outlineLevel="0" collapsed="false">
      <c r="A3623" s="16" t="n">
        <f aca="false">Total!A3623</f>
        <v>42286</v>
      </c>
      <c r="B3623" s="17" t="n">
        <f aca="false">YEAR(A3623)</f>
        <v>2015</v>
      </c>
      <c r="C3623" s="17" t="n">
        <f aca="false">MONTH(A3623)</f>
        <v>10</v>
      </c>
      <c r="D3623" s="6" t="str">
        <f aca="false">IF(MONTH(A3623)&gt;=4,"FY "&amp;YEAR(A3623)&amp;"-"&amp;RIGHT(YEAR(A3623)+1,2),"FY "&amp;(YEAR(A3623)-1)&amp;"-"&amp;RIGHT(YEAR(A3623),2))</f>
        <v>FY 2015-16</v>
      </c>
      <c r="E3623" s="6" t="str">
        <f aca="false">IF(AND(V3623&lt;&gt;"",W3623&lt;&gt;""),"Yes","No")</f>
        <v>Yes</v>
      </c>
      <c r="F3623" s="18" t="n">
        <f aca="false">Total!F3623</f>
        <v>4084.39</v>
      </c>
      <c r="G3623" s="18" t="n">
        <f aca="false">Total!G3623</f>
        <v>4127.87</v>
      </c>
      <c r="H3623" s="18" t="n">
        <f aca="false">Total!H3623</f>
        <v>-43.48</v>
      </c>
      <c r="I3623" s="18" t="n">
        <f aca="false">Total!I3623</f>
        <v>-6.68</v>
      </c>
      <c r="J3623" s="18" t="n">
        <f aca="false">IF($V3623="","",INDEX('Stock Exchange'!F$5:F$2450,$V3623))</f>
        <v>4084.06</v>
      </c>
      <c r="K3623" s="18" t="n">
        <f aca="false">IF($V3623="","",INDEX('Stock Exchange'!G$5:G$2450,$V3623))</f>
        <v>4117.86</v>
      </c>
      <c r="L3623" s="18" t="n">
        <f aca="false">IF($V3623="","",INDEX('Stock Exchange'!H$5:H$2450,$V3623))</f>
        <v>-33.8</v>
      </c>
      <c r="M3623" s="18" t="n">
        <f aca="false">IF($V3623="","",INDEX('Stock Exchange'!I$5:I$2450,$V3623))</f>
        <v>-5.19</v>
      </c>
      <c r="N3623" s="18" t="n">
        <f aca="false">IF($W3623="","",INDEX(Primary!F$5:F$2450,$W3623))</f>
        <v>0.33</v>
      </c>
      <c r="O3623" s="18" t="n">
        <f aca="false">IF($W3623="","",INDEX(Primary!G$5:G$2450,$W3623))</f>
        <v>10.01</v>
      </c>
      <c r="P3623" s="18" t="n">
        <f aca="false">IF($W3623="","",INDEX(Primary!H$5:H$2450,$W3623))</f>
        <v>-9.68</v>
      </c>
      <c r="Q3623" s="18" t="n">
        <f aca="false">IF($W3623="","",INDEX(Primary!I$5:I$2450,$W3623))</f>
        <v>-1.49</v>
      </c>
      <c r="R3623" s="19" t="n">
        <f aca="false">IF($E3623="Yes",L3623+P3623,"")</f>
        <v>-43.48</v>
      </c>
      <c r="S3623" s="19" t="n">
        <f aca="false">IF($E3623="Yes",H3623-R3623,"")</f>
        <v>0</v>
      </c>
      <c r="T3623" s="6" t="str">
        <f aca="false">IF($E3623="Yes",IF(ROUND(ABS(S3623),2)&lt;=$T$2,"OK","CHECK"),"n/a")</f>
        <v>OK</v>
      </c>
      <c r="U3623" s="20" t="n">
        <f aca="false">Total!J3623</f>
        <v>65.157</v>
      </c>
      <c r="V3623" s="17" t="n">
        <f aca="false">IFERROR(MATCH($A3623,'Stock Exchange'!$A$5:$A$2450,0),"")</f>
        <v>1405</v>
      </c>
      <c r="W3623" s="17" t="n">
        <f aca="false">IFERROR(MATCH($A3623,Primary!$A$5:$A$2450,0),"")</f>
        <v>1405</v>
      </c>
    </row>
    <row r="3624" customFormat="false" ht="15" hidden="false" customHeight="false" outlineLevel="0" collapsed="false">
      <c r="A3624" s="16" t="n">
        <f aca="false">Total!A3624</f>
        <v>42289</v>
      </c>
      <c r="B3624" s="17" t="n">
        <f aca="false">YEAR(A3624)</f>
        <v>2015</v>
      </c>
      <c r="C3624" s="17" t="n">
        <f aca="false">MONTH(A3624)</f>
        <v>10</v>
      </c>
      <c r="D3624" s="6" t="str">
        <f aca="false">IF(MONTH(A3624)&gt;=4,"FY "&amp;YEAR(A3624)&amp;"-"&amp;RIGHT(YEAR(A3624)+1,2),"FY "&amp;(YEAR(A3624)-1)&amp;"-"&amp;RIGHT(YEAR(A3624),2))</f>
        <v>FY 2015-16</v>
      </c>
      <c r="E3624" s="6" t="str">
        <f aca="false">IF(AND(V3624&lt;&gt;"",W3624&lt;&gt;""),"Yes","No")</f>
        <v>Yes</v>
      </c>
      <c r="F3624" s="18" t="n">
        <f aca="false">Total!F3624</f>
        <v>3594.22</v>
      </c>
      <c r="G3624" s="18" t="n">
        <f aca="false">Total!G3624</f>
        <v>3105.83</v>
      </c>
      <c r="H3624" s="18" t="n">
        <f aca="false">Total!H3624</f>
        <v>488.39</v>
      </c>
      <c r="I3624" s="18" t="n">
        <f aca="false">Total!I3624</f>
        <v>75.39</v>
      </c>
      <c r="J3624" s="18" t="n">
        <f aca="false">IF($V3624="","",INDEX('Stock Exchange'!F$5:F$2450,$V3624))</f>
        <v>3592.61</v>
      </c>
      <c r="K3624" s="18" t="n">
        <f aca="false">IF($V3624="","",INDEX('Stock Exchange'!G$5:G$2450,$V3624))</f>
        <v>3105.83</v>
      </c>
      <c r="L3624" s="18" t="n">
        <f aca="false">IF($V3624="","",INDEX('Stock Exchange'!H$5:H$2450,$V3624))</f>
        <v>486.78</v>
      </c>
      <c r="M3624" s="18" t="n">
        <f aca="false">IF($V3624="","",INDEX('Stock Exchange'!I$5:I$2450,$V3624))</f>
        <v>75.14</v>
      </c>
      <c r="N3624" s="18" t="n">
        <f aca="false">IF($W3624="","",INDEX(Primary!F$5:F$2450,$W3624))</f>
        <v>1.61</v>
      </c>
      <c r="O3624" s="18" t="n">
        <f aca="false">IF($W3624="","",INDEX(Primary!G$5:G$2450,$W3624))</f>
        <v>0</v>
      </c>
      <c r="P3624" s="18" t="n">
        <f aca="false">IF($W3624="","",INDEX(Primary!H$5:H$2450,$W3624))</f>
        <v>1.61</v>
      </c>
      <c r="Q3624" s="18" t="n">
        <f aca="false">IF($W3624="","",INDEX(Primary!I$5:I$2450,$W3624))</f>
        <v>0.25</v>
      </c>
      <c r="R3624" s="19" t="n">
        <f aca="false">IF($E3624="Yes",L3624+P3624,"")</f>
        <v>488.39</v>
      </c>
      <c r="S3624" s="19" t="n">
        <f aca="false">IF($E3624="Yes",H3624-R3624,"")</f>
        <v>0</v>
      </c>
      <c r="T3624" s="6" t="str">
        <f aca="false">IF($E3624="Yes",IF(ROUND(ABS(S3624),2)&lt;=$T$2,"OK","CHECK"),"n/a")</f>
        <v>OK</v>
      </c>
      <c r="U3624" s="20" t="n">
        <f aca="false">Total!J3624</f>
        <v>64.7848</v>
      </c>
      <c r="V3624" s="17" t="n">
        <f aca="false">IFERROR(MATCH($A3624,'Stock Exchange'!$A$5:$A$2450,0),"")</f>
        <v>1406</v>
      </c>
      <c r="W3624" s="17" t="n">
        <f aca="false">IFERROR(MATCH($A3624,Primary!$A$5:$A$2450,0),"")</f>
        <v>1406</v>
      </c>
    </row>
    <row r="3625" customFormat="false" ht="15" hidden="false" customHeight="false" outlineLevel="0" collapsed="false">
      <c r="A3625" s="16" t="n">
        <f aca="false">Total!A3625</f>
        <v>42290</v>
      </c>
      <c r="B3625" s="17" t="n">
        <f aca="false">YEAR(A3625)</f>
        <v>2015</v>
      </c>
      <c r="C3625" s="17" t="n">
        <f aca="false">MONTH(A3625)</f>
        <v>10</v>
      </c>
      <c r="D3625" s="6" t="str">
        <f aca="false">IF(MONTH(A3625)&gt;=4,"FY "&amp;YEAR(A3625)&amp;"-"&amp;RIGHT(YEAR(A3625)+1,2),"FY "&amp;(YEAR(A3625)-1)&amp;"-"&amp;RIGHT(YEAR(A3625),2))</f>
        <v>FY 2015-16</v>
      </c>
      <c r="E3625" s="6" t="str">
        <f aca="false">IF(AND(V3625&lt;&gt;"",W3625&lt;&gt;""),"Yes","No")</f>
        <v>Yes</v>
      </c>
      <c r="F3625" s="18" t="n">
        <f aca="false">Total!F3625</f>
        <v>2779.46</v>
      </c>
      <c r="G3625" s="18" t="n">
        <f aca="false">Total!G3625</f>
        <v>2459.79</v>
      </c>
      <c r="H3625" s="18" t="n">
        <f aca="false">Total!H3625</f>
        <v>319.67</v>
      </c>
      <c r="I3625" s="18" t="n">
        <f aca="false">Total!I3625</f>
        <v>49.38</v>
      </c>
      <c r="J3625" s="18" t="n">
        <f aca="false">IF($V3625="","",INDEX('Stock Exchange'!F$5:F$2450,$V3625))</f>
        <v>2779.37</v>
      </c>
      <c r="K3625" s="18" t="n">
        <f aca="false">IF($V3625="","",INDEX('Stock Exchange'!G$5:G$2450,$V3625))</f>
        <v>2459.79</v>
      </c>
      <c r="L3625" s="18" t="n">
        <f aca="false">IF($V3625="","",INDEX('Stock Exchange'!H$5:H$2450,$V3625))</f>
        <v>319.58</v>
      </c>
      <c r="M3625" s="18" t="n">
        <f aca="false">IF($V3625="","",INDEX('Stock Exchange'!I$5:I$2450,$V3625))</f>
        <v>49.37</v>
      </c>
      <c r="N3625" s="18" t="n">
        <f aca="false">IF($W3625="","",INDEX(Primary!F$5:F$2450,$W3625))</f>
        <v>0.09</v>
      </c>
      <c r="O3625" s="18" t="n">
        <f aca="false">IF($W3625="","",INDEX(Primary!G$5:G$2450,$W3625))</f>
        <v>0</v>
      </c>
      <c r="P3625" s="18" t="n">
        <f aca="false">IF($W3625="","",INDEX(Primary!H$5:H$2450,$W3625))</f>
        <v>0.09</v>
      </c>
      <c r="Q3625" s="18" t="n">
        <f aca="false">IF($W3625="","",INDEX(Primary!I$5:I$2450,$W3625))</f>
        <v>0.01</v>
      </c>
      <c r="R3625" s="19" t="n">
        <f aca="false">IF($E3625="Yes",L3625+P3625,"")</f>
        <v>319.67</v>
      </c>
      <c r="S3625" s="19" t="n">
        <f aca="false">IF($E3625="Yes",H3625-R3625,"")</f>
        <v>0</v>
      </c>
      <c r="T3625" s="6" t="str">
        <f aca="false">IF($E3625="Yes",IF(ROUND(ABS(S3625),2)&lt;=$T$2,"OK","CHECK"),"n/a")</f>
        <v>OK</v>
      </c>
      <c r="U3625" s="20" t="n">
        <f aca="false">Total!J3625</f>
        <v>64.726</v>
      </c>
      <c r="V3625" s="17" t="n">
        <f aca="false">IFERROR(MATCH($A3625,'Stock Exchange'!$A$5:$A$2450,0),"")</f>
        <v>1407</v>
      </c>
      <c r="W3625" s="17" t="n">
        <f aca="false">IFERROR(MATCH($A3625,Primary!$A$5:$A$2450,0),"")</f>
        <v>1407</v>
      </c>
    </row>
    <row r="3626" customFormat="false" ht="15" hidden="false" customHeight="false" outlineLevel="0" collapsed="false">
      <c r="A3626" s="16" t="n">
        <f aca="false">Total!A3626</f>
        <v>42291</v>
      </c>
      <c r="B3626" s="17" t="n">
        <f aca="false">YEAR(A3626)</f>
        <v>2015</v>
      </c>
      <c r="C3626" s="17" t="n">
        <f aca="false">MONTH(A3626)</f>
        <v>10</v>
      </c>
      <c r="D3626" s="6" t="str">
        <f aca="false">IF(MONTH(A3626)&gt;=4,"FY "&amp;YEAR(A3626)&amp;"-"&amp;RIGHT(YEAR(A3626)+1,2),"FY "&amp;(YEAR(A3626)-1)&amp;"-"&amp;RIGHT(YEAR(A3626),2))</f>
        <v>FY 2015-16</v>
      </c>
      <c r="E3626" s="6" t="str">
        <f aca="false">IF(AND(V3626&lt;&gt;"",W3626&lt;&gt;""),"Yes","No")</f>
        <v>Yes</v>
      </c>
      <c r="F3626" s="18" t="n">
        <f aca="false">Total!F3626</f>
        <v>3629.82</v>
      </c>
      <c r="G3626" s="18" t="n">
        <f aca="false">Total!G3626</f>
        <v>3307.03</v>
      </c>
      <c r="H3626" s="18" t="n">
        <f aca="false">Total!H3626</f>
        <v>322.79</v>
      </c>
      <c r="I3626" s="18" t="n">
        <f aca="false">Total!I3626</f>
        <v>49.64</v>
      </c>
      <c r="J3626" s="18" t="n">
        <f aca="false">IF($V3626="","",INDEX('Stock Exchange'!F$5:F$2450,$V3626))</f>
        <v>3629.82</v>
      </c>
      <c r="K3626" s="18" t="n">
        <f aca="false">IF($V3626="","",INDEX('Stock Exchange'!G$5:G$2450,$V3626))</f>
        <v>3306.98</v>
      </c>
      <c r="L3626" s="18" t="n">
        <f aca="false">IF($V3626="","",INDEX('Stock Exchange'!H$5:H$2450,$V3626))</f>
        <v>322.84</v>
      </c>
      <c r="M3626" s="18" t="n">
        <f aca="false">IF($V3626="","",INDEX('Stock Exchange'!I$5:I$2450,$V3626))</f>
        <v>49.65</v>
      </c>
      <c r="N3626" s="18" t="n">
        <f aca="false">IF($W3626="","",INDEX(Primary!F$5:F$2450,$W3626))</f>
        <v>0</v>
      </c>
      <c r="O3626" s="18" t="n">
        <f aca="false">IF($W3626="","",INDEX(Primary!G$5:G$2450,$W3626))</f>
        <v>0.05</v>
      </c>
      <c r="P3626" s="18" t="n">
        <f aca="false">IF($W3626="","",INDEX(Primary!H$5:H$2450,$W3626))</f>
        <v>-0.05</v>
      </c>
      <c r="Q3626" s="18" t="n">
        <f aca="false">IF($W3626="","",INDEX(Primary!I$5:I$2450,$W3626))</f>
        <v>-0.01</v>
      </c>
      <c r="R3626" s="19" t="n">
        <f aca="false">IF($E3626="Yes",L3626+P3626,"")</f>
        <v>322.79</v>
      </c>
      <c r="S3626" s="19" t="n">
        <f aca="false">IF($E3626="Yes",H3626-R3626,"")</f>
        <v>0</v>
      </c>
      <c r="T3626" s="6" t="str">
        <f aca="false">IF($E3626="Yes",IF(ROUND(ABS(S3626),2)&lt;=$T$2,"OK","CHECK"),"n/a")</f>
        <v>OK</v>
      </c>
      <c r="U3626" s="20" t="n">
        <f aca="false">Total!J3626</f>
        <v>65.0215</v>
      </c>
      <c r="V3626" s="17" t="n">
        <f aca="false">IFERROR(MATCH($A3626,'Stock Exchange'!$A$5:$A$2450,0),"")</f>
        <v>1408</v>
      </c>
      <c r="W3626" s="17" t="n">
        <f aca="false">IFERROR(MATCH($A3626,Primary!$A$5:$A$2450,0),"")</f>
        <v>1408</v>
      </c>
    </row>
    <row r="3627" customFormat="false" ht="15" hidden="false" customHeight="false" outlineLevel="0" collapsed="false">
      <c r="A3627" s="16" t="n">
        <f aca="false">Total!A3627</f>
        <v>42292</v>
      </c>
      <c r="B3627" s="17" t="n">
        <f aca="false">YEAR(A3627)</f>
        <v>2015</v>
      </c>
      <c r="C3627" s="17" t="n">
        <f aca="false">MONTH(A3627)</f>
        <v>10</v>
      </c>
      <c r="D3627" s="6" t="str">
        <f aca="false">IF(MONTH(A3627)&gt;=4,"FY "&amp;YEAR(A3627)&amp;"-"&amp;RIGHT(YEAR(A3627)+1,2),"FY "&amp;(YEAR(A3627)-1)&amp;"-"&amp;RIGHT(YEAR(A3627),2))</f>
        <v>FY 2015-16</v>
      </c>
      <c r="E3627" s="6" t="str">
        <f aca="false">IF(AND(V3627&lt;&gt;"",W3627&lt;&gt;""),"Yes","No")</f>
        <v>Yes</v>
      </c>
      <c r="F3627" s="18" t="n">
        <f aca="false">Total!F3627</f>
        <v>3578.36</v>
      </c>
      <c r="G3627" s="18" t="n">
        <f aca="false">Total!G3627</f>
        <v>3423.67</v>
      </c>
      <c r="H3627" s="18" t="n">
        <f aca="false">Total!H3627</f>
        <v>154.69</v>
      </c>
      <c r="I3627" s="18" t="n">
        <f aca="false">Total!I3627</f>
        <v>23.75</v>
      </c>
      <c r="J3627" s="18" t="n">
        <f aca="false">IF($V3627="","",INDEX('Stock Exchange'!F$5:F$2450,$V3627))</f>
        <v>3578.36</v>
      </c>
      <c r="K3627" s="18" t="n">
        <f aca="false">IF($V3627="","",INDEX('Stock Exchange'!G$5:G$2450,$V3627))</f>
        <v>3414.64</v>
      </c>
      <c r="L3627" s="18" t="n">
        <f aca="false">IF($V3627="","",INDEX('Stock Exchange'!H$5:H$2450,$V3627))</f>
        <v>163.72</v>
      </c>
      <c r="M3627" s="18" t="n">
        <f aca="false">IF($V3627="","",INDEX('Stock Exchange'!I$5:I$2450,$V3627))</f>
        <v>25.14</v>
      </c>
      <c r="N3627" s="18" t="n">
        <f aca="false">IF($W3627="","",INDEX(Primary!F$5:F$2450,$W3627))</f>
        <v>0</v>
      </c>
      <c r="O3627" s="18" t="n">
        <f aca="false">IF($W3627="","",INDEX(Primary!G$5:G$2450,$W3627))</f>
        <v>9.03</v>
      </c>
      <c r="P3627" s="18" t="n">
        <f aca="false">IF($W3627="","",INDEX(Primary!H$5:H$2450,$W3627))</f>
        <v>-9.03</v>
      </c>
      <c r="Q3627" s="18" t="n">
        <f aca="false">IF($W3627="","",INDEX(Primary!I$5:I$2450,$W3627))</f>
        <v>-1.39</v>
      </c>
      <c r="R3627" s="19" t="n">
        <f aca="false">IF($E3627="Yes",L3627+P3627,"")</f>
        <v>154.69</v>
      </c>
      <c r="S3627" s="19" t="n">
        <f aca="false">IF($E3627="Yes",H3627-R3627,"")</f>
        <v>0</v>
      </c>
      <c r="T3627" s="6" t="str">
        <f aca="false">IF($E3627="Yes",IF(ROUND(ABS(S3627),2)&lt;=$T$2,"OK","CHECK"),"n/a")</f>
        <v>OK</v>
      </c>
      <c r="U3627" s="20" t="n">
        <f aca="false">Total!J3627</f>
        <v>65.1123</v>
      </c>
      <c r="V3627" s="17" t="n">
        <f aca="false">IFERROR(MATCH($A3627,'Stock Exchange'!$A$5:$A$2450,0),"")</f>
        <v>1409</v>
      </c>
      <c r="W3627" s="17" t="n">
        <f aca="false">IFERROR(MATCH($A3627,Primary!$A$5:$A$2450,0),"")</f>
        <v>1409</v>
      </c>
    </row>
    <row r="3628" customFormat="false" ht="15" hidden="false" customHeight="false" outlineLevel="0" collapsed="false">
      <c r="A3628" s="16" t="n">
        <f aca="false">Total!A3628</f>
        <v>42293</v>
      </c>
      <c r="B3628" s="17" t="n">
        <f aca="false">YEAR(A3628)</f>
        <v>2015</v>
      </c>
      <c r="C3628" s="17" t="n">
        <f aca="false">MONTH(A3628)</f>
        <v>10</v>
      </c>
      <c r="D3628" s="6" t="str">
        <f aca="false">IF(MONTH(A3628)&gt;=4,"FY "&amp;YEAR(A3628)&amp;"-"&amp;RIGHT(YEAR(A3628)+1,2),"FY "&amp;(YEAR(A3628)-1)&amp;"-"&amp;RIGHT(YEAR(A3628),2))</f>
        <v>FY 2015-16</v>
      </c>
      <c r="E3628" s="6" t="str">
        <f aca="false">IF(AND(V3628&lt;&gt;"",W3628&lt;&gt;""),"Yes","No")</f>
        <v>Yes</v>
      </c>
      <c r="F3628" s="18" t="n">
        <f aca="false">Total!F3628</f>
        <v>3669.63</v>
      </c>
      <c r="G3628" s="18" t="n">
        <f aca="false">Total!G3628</f>
        <v>3267.5</v>
      </c>
      <c r="H3628" s="18" t="n">
        <f aca="false">Total!H3628</f>
        <v>402.13</v>
      </c>
      <c r="I3628" s="18" t="n">
        <f aca="false">Total!I3628</f>
        <v>62.03</v>
      </c>
      <c r="J3628" s="18" t="n">
        <f aca="false">IF($V3628="","",INDEX('Stock Exchange'!F$5:F$2450,$V3628))</f>
        <v>3669.02</v>
      </c>
      <c r="K3628" s="18" t="n">
        <f aca="false">IF($V3628="","",INDEX('Stock Exchange'!G$5:G$2450,$V3628))</f>
        <v>3261.37</v>
      </c>
      <c r="L3628" s="18" t="n">
        <f aca="false">IF($V3628="","",INDEX('Stock Exchange'!H$5:H$2450,$V3628))</f>
        <v>407.65</v>
      </c>
      <c r="M3628" s="18" t="n">
        <f aca="false">IF($V3628="","",INDEX('Stock Exchange'!I$5:I$2450,$V3628))</f>
        <v>62.88</v>
      </c>
      <c r="N3628" s="18" t="n">
        <f aca="false">IF($W3628="","",INDEX(Primary!F$5:F$2450,$W3628))</f>
        <v>0.61</v>
      </c>
      <c r="O3628" s="18" t="n">
        <f aca="false">IF($W3628="","",INDEX(Primary!G$5:G$2450,$W3628))</f>
        <v>6.13</v>
      </c>
      <c r="P3628" s="18" t="n">
        <f aca="false">IF($W3628="","",INDEX(Primary!H$5:H$2450,$W3628))</f>
        <v>-5.52</v>
      </c>
      <c r="Q3628" s="18" t="n">
        <f aca="false">IF($W3628="","",INDEX(Primary!I$5:I$2450,$W3628))</f>
        <v>-0.85</v>
      </c>
      <c r="R3628" s="19" t="n">
        <f aca="false">IF($E3628="Yes",L3628+P3628,"")</f>
        <v>402.13</v>
      </c>
      <c r="S3628" s="19" t="n">
        <f aca="false">IF($E3628="Yes",H3628-R3628,"")</f>
        <v>0</v>
      </c>
      <c r="T3628" s="6" t="str">
        <f aca="false">IF($E3628="Yes",IF(ROUND(ABS(S3628),2)&lt;=$T$2,"OK","CHECK"),"n/a")</f>
        <v>OK</v>
      </c>
      <c r="U3628" s="20" t="n">
        <f aca="false">Total!J3628</f>
        <v>64.824</v>
      </c>
      <c r="V3628" s="17" t="n">
        <f aca="false">IFERROR(MATCH($A3628,'Stock Exchange'!$A$5:$A$2450,0),"")</f>
        <v>1410</v>
      </c>
      <c r="W3628" s="17" t="n">
        <f aca="false">IFERROR(MATCH($A3628,Primary!$A$5:$A$2450,0),"")</f>
        <v>1410</v>
      </c>
    </row>
    <row r="3629" customFormat="false" ht="15" hidden="false" customHeight="false" outlineLevel="0" collapsed="false">
      <c r="A3629" s="16" t="n">
        <f aca="false">Total!A3629</f>
        <v>42296</v>
      </c>
      <c r="B3629" s="17" t="n">
        <f aca="false">YEAR(A3629)</f>
        <v>2015</v>
      </c>
      <c r="C3629" s="17" t="n">
        <f aca="false">MONTH(A3629)</f>
        <v>10</v>
      </c>
      <c r="D3629" s="6" t="str">
        <f aca="false">IF(MONTH(A3629)&gt;=4,"FY "&amp;YEAR(A3629)&amp;"-"&amp;RIGHT(YEAR(A3629)+1,2),"FY "&amp;(YEAR(A3629)-1)&amp;"-"&amp;RIGHT(YEAR(A3629),2))</f>
        <v>FY 2015-16</v>
      </c>
      <c r="E3629" s="6" t="str">
        <f aca="false">IF(AND(V3629&lt;&gt;"",W3629&lt;&gt;""),"Yes","No")</f>
        <v>Yes</v>
      </c>
      <c r="F3629" s="18" t="n">
        <f aca="false">Total!F3629</f>
        <v>3534.15</v>
      </c>
      <c r="G3629" s="18" t="n">
        <f aca="false">Total!G3629</f>
        <v>2990.36</v>
      </c>
      <c r="H3629" s="18" t="n">
        <f aca="false">Total!H3629</f>
        <v>543.79</v>
      </c>
      <c r="I3629" s="18" t="n">
        <f aca="false">Total!I3629</f>
        <v>83.7</v>
      </c>
      <c r="J3629" s="18" t="n">
        <f aca="false">IF($V3629="","",INDEX('Stock Exchange'!F$5:F$2450,$V3629))</f>
        <v>3534.15</v>
      </c>
      <c r="K3629" s="18" t="n">
        <f aca="false">IF($V3629="","",INDEX('Stock Exchange'!G$5:G$2450,$V3629))</f>
        <v>2990.36</v>
      </c>
      <c r="L3629" s="18" t="n">
        <f aca="false">IF($V3629="","",INDEX('Stock Exchange'!H$5:H$2450,$V3629))</f>
        <v>543.79</v>
      </c>
      <c r="M3629" s="18" t="n">
        <f aca="false">IF($V3629="","",INDEX('Stock Exchange'!I$5:I$2450,$V3629))</f>
        <v>83.7</v>
      </c>
      <c r="N3629" s="18" t="n">
        <f aca="false">IF($W3629="","",INDEX(Primary!F$5:F$2450,$W3629))</f>
        <v>0</v>
      </c>
      <c r="O3629" s="18" t="n">
        <f aca="false">IF($W3629="","",INDEX(Primary!G$5:G$2450,$W3629))</f>
        <v>0</v>
      </c>
      <c r="P3629" s="18" t="n">
        <f aca="false">IF($W3629="","",INDEX(Primary!H$5:H$2450,$W3629))</f>
        <v>0</v>
      </c>
      <c r="Q3629" s="18" t="n">
        <f aca="false">IF($W3629="","",INDEX(Primary!I$5:I$2450,$W3629))</f>
        <v>0</v>
      </c>
      <c r="R3629" s="19" t="n">
        <f aca="false">IF($E3629="Yes",L3629+P3629,"")</f>
        <v>543.79</v>
      </c>
      <c r="S3629" s="19" t="n">
        <f aca="false">IF($E3629="Yes",H3629-R3629,"")</f>
        <v>0</v>
      </c>
      <c r="T3629" s="6" t="str">
        <f aca="false">IF($E3629="Yes",IF(ROUND(ABS(S3629),2)&lt;=$T$2,"OK","CHECK"),"n/a")</f>
        <v>OK</v>
      </c>
      <c r="U3629" s="20" t="n">
        <f aca="false">Total!J3629</f>
        <v>64.9697</v>
      </c>
      <c r="V3629" s="17" t="n">
        <f aca="false">IFERROR(MATCH($A3629,'Stock Exchange'!$A$5:$A$2450,0),"")</f>
        <v>1411</v>
      </c>
      <c r="W3629" s="17" t="n">
        <f aca="false">IFERROR(MATCH($A3629,Primary!$A$5:$A$2450,0),"")</f>
        <v>1411</v>
      </c>
    </row>
    <row r="3630" customFormat="false" ht="15" hidden="false" customHeight="false" outlineLevel="0" collapsed="false">
      <c r="A3630" s="16" t="n">
        <f aca="false">Total!A3630</f>
        <v>42297</v>
      </c>
      <c r="B3630" s="17" t="n">
        <f aca="false">YEAR(A3630)</f>
        <v>2015</v>
      </c>
      <c r="C3630" s="17" t="n">
        <f aca="false">MONTH(A3630)</f>
        <v>10</v>
      </c>
      <c r="D3630" s="6" t="str">
        <f aca="false">IF(MONTH(A3630)&gt;=4,"FY "&amp;YEAR(A3630)&amp;"-"&amp;RIGHT(YEAR(A3630)+1,2),"FY "&amp;(YEAR(A3630)-1)&amp;"-"&amp;RIGHT(YEAR(A3630),2))</f>
        <v>FY 2015-16</v>
      </c>
      <c r="E3630" s="6" t="str">
        <f aca="false">IF(AND(V3630&lt;&gt;"",W3630&lt;&gt;""),"Yes","No")</f>
        <v>Yes</v>
      </c>
      <c r="F3630" s="18" t="n">
        <f aca="false">Total!F3630</f>
        <v>3468.06</v>
      </c>
      <c r="G3630" s="18" t="n">
        <f aca="false">Total!G3630</f>
        <v>2404.93</v>
      </c>
      <c r="H3630" s="18" t="n">
        <f aca="false">Total!H3630</f>
        <v>1063.13</v>
      </c>
      <c r="I3630" s="18" t="n">
        <f aca="false">Total!I3630</f>
        <v>164.02</v>
      </c>
      <c r="J3630" s="18" t="n">
        <f aca="false">IF($V3630="","",INDEX('Stock Exchange'!F$5:F$2450,$V3630))</f>
        <v>3467.02</v>
      </c>
      <c r="K3630" s="18" t="n">
        <f aca="false">IF($V3630="","",INDEX('Stock Exchange'!G$5:G$2450,$V3630))</f>
        <v>2395.13</v>
      </c>
      <c r="L3630" s="18" t="n">
        <f aca="false">IF($V3630="","",INDEX('Stock Exchange'!H$5:H$2450,$V3630))</f>
        <v>1071.89</v>
      </c>
      <c r="M3630" s="18" t="n">
        <f aca="false">IF($V3630="","",INDEX('Stock Exchange'!I$5:I$2450,$V3630))</f>
        <v>165.37</v>
      </c>
      <c r="N3630" s="18" t="n">
        <f aca="false">IF($W3630="","",INDEX(Primary!F$5:F$2450,$W3630))</f>
        <v>1.04</v>
      </c>
      <c r="O3630" s="18" t="n">
        <f aca="false">IF($W3630="","",INDEX(Primary!G$5:G$2450,$W3630))</f>
        <v>9.8</v>
      </c>
      <c r="P3630" s="18" t="n">
        <f aca="false">IF($W3630="","",INDEX(Primary!H$5:H$2450,$W3630))</f>
        <v>-8.76</v>
      </c>
      <c r="Q3630" s="18" t="n">
        <f aca="false">IF($W3630="","",INDEX(Primary!I$5:I$2450,$W3630))</f>
        <v>-1.35</v>
      </c>
      <c r="R3630" s="19" t="n">
        <f aca="false">IF($E3630="Yes",L3630+P3630,"")</f>
        <v>1063.13</v>
      </c>
      <c r="S3630" s="19" t="n">
        <f aca="false">IF($E3630="Yes",H3630-R3630,"")</f>
        <v>0</v>
      </c>
      <c r="T3630" s="6" t="str">
        <f aca="false">IF($E3630="Yes",IF(ROUND(ABS(S3630),2)&lt;=$T$2,"OK","CHECK"),"n/a")</f>
        <v>OK</v>
      </c>
      <c r="U3630" s="20" t="n">
        <f aca="false">Total!J3630</f>
        <v>64.8178</v>
      </c>
      <c r="V3630" s="17" t="n">
        <f aca="false">IFERROR(MATCH($A3630,'Stock Exchange'!$A$5:$A$2450,0),"")</f>
        <v>1412</v>
      </c>
      <c r="W3630" s="17" t="n">
        <f aca="false">IFERROR(MATCH($A3630,Primary!$A$5:$A$2450,0),"")</f>
        <v>1412</v>
      </c>
    </row>
    <row r="3631" customFormat="false" ht="15" hidden="false" customHeight="false" outlineLevel="0" collapsed="false">
      <c r="A3631" s="16" t="n">
        <f aca="false">Total!A3631</f>
        <v>42298</v>
      </c>
      <c r="B3631" s="17" t="n">
        <f aca="false">YEAR(A3631)</f>
        <v>2015</v>
      </c>
      <c r="C3631" s="17" t="n">
        <f aca="false">MONTH(A3631)</f>
        <v>10</v>
      </c>
      <c r="D3631" s="6" t="str">
        <f aca="false">IF(MONTH(A3631)&gt;=4,"FY "&amp;YEAR(A3631)&amp;"-"&amp;RIGHT(YEAR(A3631)+1,2),"FY "&amp;(YEAR(A3631)-1)&amp;"-"&amp;RIGHT(YEAR(A3631),2))</f>
        <v>FY 2015-16</v>
      </c>
      <c r="E3631" s="6" t="str">
        <f aca="false">IF(AND(V3631&lt;&gt;"",W3631&lt;&gt;""),"Yes","No")</f>
        <v>Yes</v>
      </c>
      <c r="F3631" s="18" t="n">
        <f aca="false">Total!F3631</f>
        <v>4498.5</v>
      </c>
      <c r="G3631" s="18" t="n">
        <f aca="false">Total!G3631</f>
        <v>3872.12</v>
      </c>
      <c r="H3631" s="18" t="n">
        <f aca="false">Total!H3631</f>
        <v>626.38</v>
      </c>
      <c r="I3631" s="18" t="n">
        <f aca="false">Total!I3631</f>
        <v>96.53</v>
      </c>
      <c r="J3631" s="18" t="n">
        <f aca="false">IF($V3631="","",INDEX('Stock Exchange'!F$5:F$2450,$V3631))</f>
        <v>4498.5</v>
      </c>
      <c r="K3631" s="18" t="n">
        <f aca="false">IF($V3631="","",INDEX('Stock Exchange'!G$5:G$2450,$V3631))</f>
        <v>3855.98</v>
      </c>
      <c r="L3631" s="18" t="n">
        <f aca="false">IF($V3631="","",INDEX('Stock Exchange'!H$5:H$2450,$V3631))</f>
        <v>642.52</v>
      </c>
      <c r="M3631" s="18" t="n">
        <f aca="false">IF($V3631="","",INDEX('Stock Exchange'!I$5:I$2450,$V3631))</f>
        <v>99.02</v>
      </c>
      <c r="N3631" s="18" t="n">
        <f aca="false">IF($W3631="","",INDEX(Primary!F$5:F$2450,$W3631))</f>
        <v>0</v>
      </c>
      <c r="O3631" s="18" t="n">
        <f aca="false">IF($W3631="","",INDEX(Primary!G$5:G$2450,$W3631))</f>
        <v>16.14</v>
      </c>
      <c r="P3631" s="18" t="n">
        <f aca="false">IF($W3631="","",INDEX(Primary!H$5:H$2450,$W3631))</f>
        <v>-16.14</v>
      </c>
      <c r="Q3631" s="18" t="n">
        <f aca="false">IF($W3631="","",INDEX(Primary!I$5:I$2450,$W3631))</f>
        <v>-2.49</v>
      </c>
      <c r="R3631" s="19" t="n">
        <f aca="false">IF($E3631="Yes",L3631+P3631,"")</f>
        <v>626.38</v>
      </c>
      <c r="S3631" s="19" t="n">
        <f aca="false">IF($E3631="Yes",H3631-R3631,"")</f>
        <v>0</v>
      </c>
      <c r="T3631" s="6" t="str">
        <f aca="false">IF($E3631="Yes",IF(ROUND(ABS(S3631),2)&lt;=$T$2,"OK","CHECK"),"n/a")</f>
        <v>OK</v>
      </c>
      <c r="U3631" s="20" t="n">
        <f aca="false">Total!J3631</f>
        <v>64.8908</v>
      </c>
      <c r="V3631" s="17" t="n">
        <f aca="false">IFERROR(MATCH($A3631,'Stock Exchange'!$A$5:$A$2450,0),"")</f>
        <v>1413</v>
      </c>
      <c r="W3631" s="17" t="n">
        <f aca="false">IFERROR(MATCH($A3631,Primary!$A$5:$A$2450,0),"")</f>
        <v>1413</v>
      </c>
    </row>
    <row r="3632" customFormat="false" ht="15" hidden="false" customHeight="false" outlineLevel="0" collapsed="false">
      <c r="A3632" s="16" t="n">
        <f aca="false">Total!A3632</f>
        <v>42300</v>
      </c>
      <c r="B3632" s="17" t="n">
        <f aca="false">YEAR(A3632)</f>
        <v>2015</v>
      </c>
      <c r="C3632" s="17" t="n">
        <f aca="false">MONTH(A3632)</f>
        <v>10</v>
      </c>
      <c r="D3632" s="6" t="str">
        <f aca="false">IF(MONTH(A3632)&gt;=4,"FY "&amp;YEAR(A3632)&amp;"-"&amp;RIGHT(YEAR(A3632)+1,2),"FY "&amp;(YEAR(A3632)-1)&amp;"-"&amp;RIGHT(YEAR(A3632),2))</f>
        <v>FY 2015-16</v>
      </c>
      <c r="E3632" s="6" t="str">
        <f aca="false">IF(AND(V3632&lt;&gt;"",W3632&lt;&gt;""),"Yes","No")</f>
        <v>Yes</v>
      </c>
      <c r="F3632" s="18" t="n">
        <f aca="false">Total!F3632</f>
        <v>2975.27</v>
      </c>
      <c r="G3632" s="18" t="n">
        <f aca="false">Total!G3632</f>
        <v>2958.62</v>
      </c>
      <c r="H3632" s="18" t="n">
        <f aca="false">Total!H3632</f>
        <v>16.65</v>
      </c>
      <c r="I3632" s="18" t="n">
        <f aca="false">Total!I3632</f>
        <v>2.56</v>
      </c>
      <c r="J3632" s="18" t="n">
        <f aca="false">IF($V3632="","",INDEX('Stock Exchange'!F$5:F$2450,$V3632))</f>
        <v>2973.91</v>
      </c>
      <c r="K3632" s="18" t="n">
        <f aca="false">IF($V3632="","",INDEX('Stock Exchange'!G$5:G$2450,$V3632))</f>
        <v>2885</v>
      </c>
      <c r="L3632" s="18" t="n">
        <f aca="false">IF($V3632="","",INDEX('Stock Exchange'!H$5:H$2450,$V3632))</f>
        <v>88.91</v>
      </c>
      <c r="M3632" s="18" t="n">
        <f aca="false">IF($V3632="","",INDEX('Stock Exchange'!I$5:I$2450,$V3632))</f>
        <v>13.65</v>
      </c>
      <c r="N3632" s="18" t="n">
        <f aca="false">IF($W3632="","",INDEX(Primary!F$5:F$2450,$W3632))</f>
        <v>1.36</v>
      </c>
      <c r="O3632" s="18" t="n">
        <f aca="false">IF($W3632="","",INDEX(Primary!G$5:G$2450,$W3632))</f>
        <v>73.62</v>
      </c>
      <c r="P3632" s="18" t="n">
        <f aca="false">IF($W3632="","",INDEX(Primary!H$5:H$2450,$W3632))</f>
        <v>-72.26</v>
      </c>
      <c r="Q3632" s="18" t="n">
        <f aca="false">IF($W3632="","",INDEX(Primary!I$5:I$2450,$W3632))</f>
        <v>-11.09</v>
      </c>
      <c r="R3632" s="19" t="n">
        <f aca="false">IF($E3632="Yes",L3632+P3632,"")</f>
        <v>16.65</v>
      </c>
      <c r="S3632" s="19" t="n">
        <f aca="false">IF($E3632="Yes",H3632-R3632,"")</f>
        <v>0</v>
      </c>
      <c r="T3632" s="6" t="str">
        <f aca="false">IF($E3632="Yes",IF(ROUND(ABS(S3632),2)&lt;=$T$2,"OK","CHECK"),"n/a")</f>
        <v>OK</v>
      </c>
      <c r="U3632" s="20" t="n">
        <f aca="false">Total!J3632</f>
        <v>65.1513</v>
      </c>
      <c r="V3632" s="17" t="n">
        <f aca="false">IFERROR(MATCH($A3632,'Stock Exchange'!$A$5:$A$2450,0),"")</f>
        <v>1414</v>
      </c>
      <c r="W3632" s="17" t="n">
        <f aca="false">IFERROR(MATCH($A3632,Primary!$A$5:$A$2450,0),"")</f>
        <v>1414</v>
      </c>
    </row>
    <row r="3633" customFormat="false" ht="15" hidden="false" customHeight="false" outlineLevel="0" collapsed="false">
      <c r="A3633" s="16" t="n">
        <f aca="false">Total!A3633</f>
        <v>42303</v>
      </c>
      <c r="B3633" s="17" t="n">
        <f aca="false">YEAR(A3633)</f>
        <v>2015</v>
      </c>
      <c r="C3633" s="17" t="n">
        <f aca="false">MONTH(A3633)</f>
        <v>10</v>
      </c>
      <c r="D3633" s="6" t="str">
        <f aca="false">IF(MONTH(A3633)&gt;=4,"FY "&amp;YEAR(A3633)&amp;"-"&amp;RIGHT(YEAR(A3633)+1,2),"FY "&amp;(YEAR(A3633)-1)&amp;"-"&amp;RIGHT(YEAR(A3633),2))</f>
        <v>FY 2015-16</v>
      </c>
      <c r="E3633" s="6" t="str">
        <f aca="false">IF(AND(V3633&lt;&gt;"",W3633&lt;&gt;""),"Yes","No")</f>
        <v>Yes</v>
      </c>
      <c r="F3633" s="18" t="n">
        <f aca="false">Total!F3633</f>
        <v>4579.72</v>
      </c>
      <c r="G3633" s="18" t="n">
        <f aca="false">Total!G3633</f>
        <v>4310.62</v>
      </c>
      <c r="H3633" s="18" t="n">
        <f aca="false">Total!H3633</f>
        <v>269.1</v>
      </c>
      <c r="I3633" s="18" t="n">
        <f aca="false">Total!I3633</f>
        <v>41.47</v>
      </c>
      <c r="J3633" s="18" t="n">
        <f aca="false">IF($V3633="","",INDEX('Stock Exchange'!F$5:F$2450,$V3633))</f>
        <v>4579.72</v>
      </c>
      <c r="K3633" s="18" t="n">
        <f aca="false">IF($V3633="","",INDEX('Stock Exchange'!G$5:G$2450,$V3633))</f>
        <v>4310.62</v>
      </c>
      <c r="L3633" s="18" t="n">
        <f aca="false">IF($V3633="","",INDEX('Stock Exchange'!H$5:H$2450,$V3633))</f>
        <v>269.1</v>
      </c>
      <c r="M3633" s="18" t="n">
        <f aca="false">IF($V3633="","",INDEX('Stock Exchange'!I$5:I$2450,$V3633))</f>
        <v>41.47</v>
      </c>
      <c r="N3633" s="18" t="n">
        <f aca="false">IF($W3633="","",INDEX(Primary!F$5:F$2450,$W3633))</f>
        <v>0</v>
      </c>
      <c r="O3633" s="18" t="n">
        <f aca="false">IF($W3633="","",INDEX(Primary!G$5:G$2450,$W3633))</f>
        <v>0</v>
      </c>
      <c r="P3633" s="18" t="n">
        <f aca="false">IF($W3633="","",INDEX(Primary!H$5:H$2450,$W3633))</f>
        <v>0</v>
      </c>
      <c r="Q3633" s="18" t="n">
        <f aca="false">IF($W3633="","",INDEX(Primary!I$5:I$2450,$W3633))</f>
        <v>0</v>
      </c>
      <c r="R3633" s="19" t="n">
        <f aca="false">IF($E3633="Yes",L3633+P3633,"")</f>
        <v>269.1</v>
      </c>
      <c r="S3633" s="19" t="n">
        <f aca="false">IF($E3633="Yes",H3633-R3633,"")</f>
        <v>0</v>
      </c>
      <c r="T3633" s="6" t="str">
        <f aca="false">IF($E3633="Yes",IF(ROUND(ABS(S3633),2)&lt;=$T$2,"OK","CHECK"),"n/a")</f>
        <v>OK</v>
      </c>
      <c r="U3633" s="20" t="n">
        <f aca="false">Total!J3633</f>
        <v>64.8815</v>
      </c>
      <c r="V3633" s="17" t="n">
        <f aca="false">IFERROR(MATCH($A3633,'Stock Exchange'!$A$5:$A$2450,0),"")</f>
        <v>1415</v>
      </c>
      <c r="W3633" s="17" t="n">
        <f aca="false">IFERROR(MATCH($A3633,Primary!$A$5:$A$2450,0),"")</f>
        <v>1415</v>
      </c>
    </row>
    <row r="3634" customFormat="false" ht="15" hidden="false" customHeight="false" outlineLevel="0" collapsed="false">
      <c r="A3634" s="16" t="n">
        <f aca="false">Total!A3634</f>
        <v>42304</v>
      </c>
      <c r="B3634" s="17" t="n">
        <f aca="false">YEAR(A3634)</f>
        <v>2015</v>
      </c>
      <c r="C3634" s="17" t="n">
        <f aca="false">MONTH(A3634)</f>
        <v>10</v>
      </c>
      <c r="D3634" s="6" t="str">
        <f aca="false">IF(MONTH(A3634)&gt;=4,"FY "&amp;YEAR(A3634)&amp;"-"&amp;RIGHT(YEAR(A3634)+1,2),"FY "&amp;(YEAR(A3634)-1)&amp;"-"&amp;RIGHT(YEAR(A3634),2))</f>
        <v>FY 2015-16</v>
      </c>
      <c r="E3634" s="6" t="str">
        <f aca="false">IF(AND(V3634&lt;&gt;"",W3634&lt;&gt;""),"Yes","No")</f>
        <v>Yes</v>
      </c>
      <c r="F3634" s="18" t="n">
        <f aca="false">Total!F3634</f>
        <v>4139.21</v>
      </c>
      <c r="G3634" s="18" t="n">
        <f aca="false">Total!G3634</f>
        <v>3371.32</v>
      </c>
      <c r="H3634" s="18" t="n">
        <f aca="false">Total!H3634</f>
        <v>767.89</v>
      </c>
      <c r="I3634" s="18" t="n">
        <f aca="false">Total!I3634</f>
        <v>118.21</v>
      </c>
      <c r="J3634" s="18" t="n">
        <f aca="false">IF($V3634="","",INDEX('Stock Exchange'!F$5:F$2450,$V3634))</f>
        <v>4139.21</v>
      </c>
      <c r="K3634" s="18" t="n">
        <f aca="false">IF($V3634="","",INDEX('Stock Exchange'!G$5:G$2450,$V3634))</f>
        <v>3371.32</v>
      </c>
      <c r="L3634" s="18" t="n">
        <f aca="false">IF($V3634="","",INDEX('Stock Exchange'!H$5:H$2450,$V3634))</f>
        <v>767.89</v>
      </c>
      <c r="M3634" s="18" t="n">
        <f aca="false">IF($V3634="","",INDEX('Stock Exchange'!I$5:I$2450,$V3634))</f>
        <v>118.21</v>
      </c>
      <c r="N3634" s="18" t="n">
        <f aca="false">IF($W3634="","",INDEX(Primary!F$5:F$2450,$W3634))</f>
        <v>0</v>
      </c>
      <c r="O3634" s="18" t="n">
        <f aca="false">IF($W3634="","",INDEX(Primary!G$5:G$2450,$W3634))</f>
        <v>0</v>
      </c>
      <c r="P3634" s="18" t="n">
        <f aca="false">IF($W3634="","",INDEX(Primary!H$5:H$2450,$W3634))</f>
        <v>0</v>
      </c>
      <c r="Q3634" s="18" t="n">
        <f aca="false">IF($W3634="","",INDEX(Primary!I$5:I$2450,$W3634))</f>
        <v>0</v>
      </c>
      <c r="R3634" s="19" t="n">
        <f aca="false">IF($E3634="Yes",L3634+P3634,"")</f>
        <v>767.89</v>
      </c>
      <c r="S3634" s="19" t="n">
        <f aca="false">IF($E3634="Yes",H3634-R3634,"")</f>
        <v>0</v>
      </c>
      <c r="T3634" s="6" t="str">
        <f aca="false">IF($E3634="Yes",IF(ROUND(ABS(S3634),2)&lt;=$T$2,"OK","CHECK"),"n/a")</f>
        <v>OK</v>
      </c>
      <c r="U3634" s="20" t="n">
        <f aca="false">Total!J3634</f>
        <v>64.9603</v>
      </c>
      <c r="V3634" s="17" t="n">
        <f aca="false">IFERROR(MATCH($A3634,'Stock Exchange'!$A$5:$A$2450,0),"")</f>
        <v>1416</v>
      </c>
      <c r="W3634" s="17" t="n">
        <f aca="false">IFERROR(MATCH($A3634,Primary!$A$5:$A$2450,0),"")</f>
        <v>1416</v>
      </c>
    </row>
    <row r="3635" customFormat="false" ht="15" hidden="false" customHeight="false" outlineLevel="0" collapsed="false">
      <c r="A3635" s="16" t="n">
        <f aca="false">Total!A3635</f>
        <v>42305</v>
      </c>
      <c r="B3635" s="17" t="n">
        <f aca="false">YEAR(A3635)</f>
        <v>2015</v>
      </c>
      <c r="C3635" s="17" t="n">
        <f aca="false">MONTH(A3635)</f>
        <v>10</v>
      </c>
      <c r="D3635" s="6" t="str">
        <f aca="false">IF(MONTH(A3635)&gt;=4,"FY "&amp;YEAR(A3635)&amp;"-"&amp;RIGHT(YEAR(A3635)+1,2),"FY "&amp;(YEAR(A3635)-1)&amp;"-"&amp;RIGHT(YEAR(A3635),2))</f>
        <v>FY 2015-16</v>
      </c>
      <c r="E3635" s="6" t="str">
        <f aca="false">IF(AND(V3635&lt;&gt;"",W3635&lt;&gt;""),"Yes","No")</f>
        <v>Yes</v>
      </c>
      <c r="F3635" s="18" t="n">
        <f aca="false">Total!F3635</f>
        <v>5205.11</v>
      </c>
      <c r="G3635" s="18" t="n">
        <f aca="false">Total!G3635</f>
        <v>5136.73</v>
      </c>
      <c r="H3635" s="18" t="n">
        <f aca="false">Total!H3635</f>
        <v>68.38</v>
      </c>
      <c r="I3635" s="18" t="n">
        <f aca="false">Total!I3635</f>
        <v>10.53</v>
      </c>
      <c r="J3635" s="18" t="n">
        <f aca="false">IF($V3635="","",INDEX('Stock Exchange'!F$5:F$2450,$V3635))</f>
        <v>5205.02</v>
      </c>
      <c r="K3635" s="18" t="n">
        <f aca="false">IF($V3635="","",INDEX('Stock Exchange'!G$5:G$2450,$V3635))</f>
        <v>5134.44</v>
      </c>
      <c r="L3635" s="18" t="n">
        <f aca="false">IF($V3635="","",INDEX('Stock Exchange'!H$5:H$2450,$V3635))</f>
        <v>70.58</v>
      </c>
      <c r="M3635" s="18" t="n">
        <f aca="false">IF($V3635="","",INDEX('Stock Exchange'!I$5:I$2450,$V3635))</f>
        <v>10.87</v>
      </c>
      <c r="N3635" s="18" t="n">
        <f aca="false">IF($W3635="","",INDEX(Primary!F$5:F$2450,$W3635))</f>
        <v>0.09</v>
      </c>
      <c r="O3635" s="18" t="n">
        <f aca="false">IF($W3635="","",INDEX(Primary!G$5:G$2450,$W3635))</f>
        <v>2.29</v>
      </c>
      <c r="P3635" s="18" t="n">
        <f aca="false">IF($W3635="","",INDEX(Primary!H$5:H$2450,$W3635))</f>
        <v>-2.2</v>
      </c>
      <c r="Q3635" s="18" t="n">
        <f aca="false">IF($W3635="","",INDEX(Primary!I$5:I$2450,$W3635))</f>
        <v>-0.34</v>
      </c>
      <c r="R3635" s="19" t="n">
        <f aca="false">IF($E3635="Yes",L3635+P3635,"")</f>
        <v>68.38</v>
      </c>
      <c r="S3635" s="19" t="n">
        <f aca="false">IF($E3635="Yes",H3635-R3635,"")</f>
        <v>0</v>
      </c>
      <c r="T3635" s="6" t="str">
        <f aca="false">IF($E3635="Yes",IF(ROUND(ABS(S3635),2)&lt;=$T$2,"OK","CHECK"),"n/a")</f>
        <v>OK</v>
      </c>
      <c r="U3635" s="20" t="n">
        <f aca="false">Total!J3635</f>
        <v>64.9553</v>
      </c>
      <c r="V3635" s="17" t="n">
        <f aca="false">IFERROR(MATCH($A3635,'Stock Exchange'!$A$5:$A$2450,0),"")</f>
        <v>1417</v>
      </c>
      <c r="W3635" s="17" t="n">
        <f aca="false">IFERROR(MATCH($A3635,Primary!$A$5:$A$2450,0),"")</f>
        <v>1417</v>
      </c>
    </row>
    <row r="3636" customFormat="false" ht="15" hidden="false" customHeight="false" outlineLevel="0" collapsed="false">
      <c r="A3636" s="16" t="n">
        <f aca="false">Total!A3636</f>
        <v>42306</v>
      </c>
      <c r="B3636" s="17" t="n">
        <f aca="false">YEAR(A3636)</f>
        <v>2015</v>
      </c>
      <c r="C3636" s="17" t="n">
        <f aca="false">MONTH(A3636)</f>
        <v>10</v>
      </c>
      <c r="D3636" s="6" t="str">
        <f aca="false">IF(MONTH(A3636)&gt;=4,"FY "&amp;YEAR(A3636)&amp;"-"&amp;RIGHT(YEAR(A3636)+1,2),"FY "&amp;(YEAR(A3636)-1)&amp;"-"&amp;RIGHT(YEAR(A3636),2))</f>
        <v>FY 2015-16</v>
      </c>
      <c r="E3636" s="6" t="str">
        <f aca="false">IF(AND(V3636&lt;&gt;"",W3636&lt;&gt;""),"Yes","No")</f>
        <v>Yes</v>
      </c>
      <c r="F3636" s="18" t="n">
        <f aca="false">Total!F3636</f>
        <v>4539.21</v>
      </c>
      <c r="G3636" s="18" t="n">
        <f aca="false">Total!G3636</f>
        <v>5075.73</v>
      </c>
      <c r="H3636" s="18" t="n">
        <f aca="false">Total!H3636</f>
        <v>-536.52</v>
      </c>
      <c r="I3636" s="18" t="n">
        <f aca="false">Total!I3636</f>
        <v>-82.49</v>
      </c>
      <c r="J3636" s="18" t="n">
        <f aca="false">IF($V3636="","",INDEX('Stock Exchange'!F$5:F$2450,$V3636))</f>
        <v>4427.51</v>
      </c>
      <c r="K3636" s="18" t="n">
        <f aca="false">IF($V3636="","",INDEX('Stock Exchange'!G$5:G$2450,$V3636))</f>
        <v>5075.73</v>
      </c>
      <c r="L3636" s="18" t="n">
        <f aca="false">IF($V3636="","",INDEX('Stock Exchange'!H$5:H$2450,$V3636))</f>
        <v>-648.22</v>
      </c>
      <c r="M3636" s="18" t="n">
        <f aca="false">IF($V3636="","",INDEX('Stock Exchange'!I$5:I$2450,$V3636))</f>
        <v>-99.66</v>
      </c>
      <c r="N3636" s="18" t="n">
        <f aca="false">IF($W3636="","",INDEX(Primary!F$5:F$2450,$W3636))</f>
        <v>111.7</v>
      </c>
      <c r="O3636" s="18" t="n">
        <f aca="false">IF($W3636="","",INDEX(Primary!G$5:G$2450,$W3636))</f>
        <v>0</v>
      </c>
      <c r="P3636" s="18" t="n">
        <f aca="false">IF($W3636="","",INDEX(Primary!H$5:H$2450,$W3636))</f>
        <v>111.7</v>
      </c>
      <c r="Q3636" s="18" t="n">
        <f aca="false">IF($W3636="","",INDEX(Primary!I$5:I$2450,$W3636))</f>
        <v>17.17</v>
      </c>
      <c r="R3636" s="19" t="n">
        <f aca="false">IF($E3636="Yes",L3636+P3636,"")</f>
        <v>-536.52</v>
      </c>
      <c r="S3636" s="19" t="n">
        <f aca="false">IF($E3636="Yes",H3636-R3636,"")</f>
        <v>0</v>
      </c>
      <c r="T3636" s="6" t="str">
        <f aca="false">IF($E3636="Yes",IF(ROUND(ABS(S3636),2)&lt;=$T$2,"OK","CHECK"),"n/a")</f>
        <v>OK</v>
      </c>
      <c r="U3636" s="20" t="n">
        <f aca="false">Total!J3636</f>
        <v>65.0408</v>
      </c>
      <c r="V3636" s="17" t="n">
        <f aca="false">IFERROR(MATCH($A3636,'Stock Exchange'!$A$5:$A$2450,0),"")</f>
        <v>1418</v>
      </c>
      <c r="W3636" s="17" t="n">
        <f aca="false">IFERROR(MATCH($A3636,Primary!$A$5:$A$2450,0),"")</f>
        <v>1418</v>
      </c>
    </row>
    <row r="3637" customFormat="false" ht="15" hidden="false" customHeight="false" outlineLevel="0" collapsed="false">
      <c r="A3637" s="16" t="n">
        <f aca="false">Total!A3637</f>
        <v>42307</v>
      </c>
      <c r="B3637" s="17" t="n">
        <f aca="false">YEAR(A3637)</f>
        <v>2015</v>
      </c>
      <c r="C3637" s="17" t="n">
        <f aca="false">MONTH(A3637)</f>
        <v>10</v>
      </c>
      <c r="D3637" s="6" t="str">
        <f aca="false">IF(MONTH(A3637)&gt;=4,"FY "&amp;YEAR(A3637)&amp;"-"&amp;RIGHT(YEAR(A3637)+1,2),"FY "&amp;(YEAR(A3637)-1)&amp;"-"&amp;RIGHT(YEAR(A3637),2))</f>
        <v>FY 2015-16</v>
      </c>
      <c r="E3637" s="6" t="str">
        <f aca="false">IF(AND(V3637&lt;&gt;"",W3637&lt;&gt;""),"Yes","No")</f>
        <v>Yes</v>
      </c>
      <c r="F3637" s="18" t="n">
        <f aca="false">Total!F3637</f>
        <v>5982.19</v>
      </c>
      <c r="G3637" s="18" t="n">
        <f aca="false">Total!G3637</f>
        <v>5446.42</v>
      </c>
      <c r="H3637" s="18" t="n">
        <f aca="false">Total!H3637</f>
        <v>535.77</v>
      </c>
      <c r="I3637" s="18" t="n">
        <f aca="false">Total!I3637</f>
        <v>82.23</v>
      </c>
      <c r="J3637" s="18" t="n">
        <f aca="false">IF($V3637="","",INDEX('Stock Exchange'!F$5:F$2450,$V3637))</f>
        <v>5668.03</v>
      </c>
      <c r="K3637" s="18" t="n">
        <f aca="false">IF($V3637="","",INDEX('Stock Exchange'!G$5:G$2450,$V3637))</f>
        <v>5446.42</v>
      </c>
      <c r="L3637" s="18" t="n">
        <f aca="false">IF($V3637="","",INDEX('Stock Exchange'!H$5:H$2450,$V3637))</f>
        <v>221.61</v>
      </c>
      <c r="M3637" s="18" t="n">
        <f aca="false">IF($V3637="","",INDEX('Stock Exchange'!I$5:I$2450,$V3637))</f>
        <v>34.01</v>
      </c>
      <c r="N3637" s="18" t="n">
        <f aca="false">IF($W3637="","",INDEX(Primary!F$5:F$2450,$W3637))</f>
        <v>314.16</v>
      </c>
      <c r="O3637" s="18" t="n">
        <f aca="false">IF($W3637="","",INDEX(Primary!G$5:G$2450,$W3637))</f>
        <v>0</v>
      </c>
      <c r="P3637" s="18" t="n">
        <f aca="false">IF($W3637="","",INDEX(Primary!H$5:H$2450,$W3637))</f>
        <v>314.16</v>
      </c>
      <c r="Q3637" s="18" t="n">
        <f aca="false">IF($W3637="","",INDEX(Primary!I$5:I$2450,$W3637))</f>
        <v>48.22</v>
      </c>
      <c r="R3637" s="19" t="n">
        <f aca="false">IF($E3637="Yes",L3637+P3637,"")</f>
        <v>535.77</v>
      </c>
      <c r="S3637" s="19" t="n">
        <f aca="false">IF($E3637="Yes",H3637-R3637,"")</f>
        <v>0</v>
      </c>
      <c r="T3637" s="6" t="str">
        <f aca="false">IF($E3637="Yes",IF(ROUND(ABS(S3637),2)&lt;=$T$2,"OK","CHECK"),"n/a")</f>
        <v>OK</v>
      </c>
      <c r="U3637" s="20" t="n">
        <f aca="false">Total!J3637</f>
        <v>65.1515</v>
      </c>
      <c r="V3637" s="17" t="n">
        <f aca="false">IFERROR(MATCH($A3637,'Stock Exchange'!$A$5:$A$2450,0),"")</f>
        <v>1419</v>
      </c>
      <c r="W3637" s="17" t="n">
        <f aca="false">IFERROR(MATCH($A3637,Primary!$A$5:$A$2450,0),"")</f>
        <v>1419</v>
      </c>
    </row>
    <row r="3638" customFormat="false" ht="15" hidden="false" customHeight="false" outlineLevel="0" collapsed="false">
      <c r="A3638" s="16" t="n">
        <f aca="false">Total!A3638</f>
        <v>42310</v>
      </c>
      <c r="B3638" s="17" t="n">
        <f aca="false">YEAR(A3638)</f>
        <v>2015</v>
      </c>
      <c r="C3638" s="17" t="n">
        <f aca="false">MONTH(A3638)</f>
        <v>11</v>
      </c>
      <c r="D3638" s="6" t="str">
        <f aca="false">IF(MONTH(A3638)&gt;=4,"FY "&amp;YEAR(A3638)&amp;"-"&amp;RIGHT(YEAR(A3638)+1,2),"FY "&amp;(YEAR(A3638)-1)&amp;"-"&amp;RIGHT(YEAR(A3638),2))</f>
        <v>FY 2015-16</v>
      </c>
      <c r="E3638" s="6" t="str">
        <f aca="false">IF(AND(V3638&lt;&gt;"",W3638&lt;&gt;""),"Yes","No")</f>
        <v>Yes</v>
      </c>
      <c r="F3638" s="18" t="n">
        <f aca="false">Total!F3638</f>
        <v>3413.48</v>
      </c>
      <c r="G3638" s="18" t="n">
        <f aca="false">Total!G3638</f>
        <v>4776.42</v>
      </c>
      <c r="H3638" s="18" t="n">
        <f aca="false">Total!H3638</f>
        <v>-1362.94</v>
      </c>
      <c r="I3638" s="18" t="n">
        <f aca="false">Total!I3638</f>
        <v>-208.97</v>
      </c>
      <c r="J3638" s="18" t="n">
        <f aca="false">IF($V3638="","",INDEX('Stock Exchange'!F$5:F$2450,$V3638))</f>
        <v>3401.04</v>
      </c>
      <c r="K3638" s="18" t="n">
        <f aca="false">IF($V3638="","",INDEX('Stock Exchange'!G$5:G$2450,$V3638))</f>
        <v>4776.26</v>
      </c>
      <c r="L3638" s="18" t="n">
        <f aca="false">IF($V3638="","",INDEX('Stock Exchange'!H$5:H$2450,$V3638))</f>
        <v>-1375.22</v>
      </c>
      <c r="M3638" s="18" t="n">
        <f aca="false">IF($V3638="","",INDEX('Stock Exchange'!I$5:I$2450,$V3638))</f>
        <v>-210.85</v>
      </c>
      <c r="N3638" s="18" t="n">
        <f aca="false">IF($W3638="","",INDEX(Primary!F$5:F$2450,$W3638))</f>
        <v>12.44</v>
      </c>
      <c r="O3638" s="18" t="n">
        <f aca="false">IF($W3638="","",INDEX(Primary!G$5:G$2450,$W3638))</f>
        <v>0.16</v>
      </c>
      <c r="P3638" s="18" t="n">
        <f aca="false">IF($W3638="","",INDEX(Primary!H$5:H$2450,$W3638))</f>
        <v>12.28</v>
      </c>
      <c r="Q3638" s="18" t="n">
        <f aca="false">IF($W3638="","",INDEX(Primary!I$5:I$2450,$W3638))</f>
        <v>1.88</v>
      </c>
      <c r="R3638" s="19" t="n">
        <f aca="false">IF($E3638="Yes",L3638+P3638,"")</f>
        <v>-1362.94</v>
      </c>
      <c r="S3638" s="19" t="n">
        <f aca="false">IF($E3638="Yes",H3638-R3638,"")</f>
        <v>0</v>
      </c>
      <c r="T3638" s="6" t="str">
        <f aca="false">IF($E3638="Yes",IF(ROUND(ABS(S3638),2)&lt;=$T$2,"OK","CHECK"),"n/a")</f>
        <v>OK</v>
      </c>
      <c r="U3638" s="20" t="n">
        <f aca="false">Total!J3638</f>
        <v>65.2231</v>
      </c>
      <c r="V3638" s="17" t="n">
        <f aca="false">IFERROR(MATCH($A3638,'Stock Exchange'!$A$5:$A$2450,0),"")</f>
        <v>1420</v>
      </c>
      <c r="W3638" s="17" t="n">
        <f aca="false">IFERROR(MATCH($A3638,Primary!$A$5:$A$2450,0),"")</f>
        <v>1420</v>
      </c>
    </row>
    <row r="3639" customFormat="false" ht="15" hidden="false" customHeight="false" outlineLevel="0" collapsed="false">
      <c r="A3639" s="16" t="n">
        <f aca="false">Total!A3639</f>
        <v>42311</v>
      </c>
      <c r="B3639" s="17" t="n">
        <f aca="false">YEAR(A3639)</f>
        <v>2015</v>
      </c>
      <c r="C3639" s="17" t="n">
        <f aca="false">MONTH(A3639)</f>
        <v>11</v>
      </c>
      <c r="D3639" s="6" t="str">
        <f aca="false">IF(MONTH(A3639)&gt;=4,"FY "&amp;YEAR(A3639)&amp;"-"&amp;RIGHT(YEAR(A3639)+1,2),"FY "&amp;(YEAR(A3639)-1)&amp;"-"&amp;RIGHT(YEAR(A3639),2))</f>
        <v>FY 2015-16</v>
      </c>
      <c r="E3639" s="6" t="str">
        <f aca="false">IF(AND(V3639&lt;&gt;"",W3639&lt;&gt;""),"Yes","No")</f>
        <v>Yes</v>
      </c>
      <c r="F3639" s="18" t="n">
        <f aca="false">Total!F3639</f>
        <v>3465.64</v>
      </c>
      <c r="G3639" s="18" t="n">
        <f aca="false">Total!G3639</f>
        <v>3472.42</v>
      </c>
      <c r="H3639" s="18" t="n">
        <f aca="false">Total!H3639</f>
        <v>-6.78</v>
      </c>
      <c r="I3639" s="18" t="n">
        <f aca="false">Total!I3639</f>
        <v>-1.04</v>
      </c>
      <c r="J3639" s="18" t="n">
        <f aca="false">IF($V3639="","",INDEX('Stock Exchange'!F$5:F$2450,$V3639))</f>
        <v>3284.9</v>
      </c>
      <c r="K3639" s="18" t="n">
        <f aca="false">IF($V3639="","",INDEX('Stock Exchange'!G$5:G$2450,$V3639))</f>
        <v>3472.42</v>
      </c>
      <c r="L3639" s="18" t="n">
        <f aca="false">IF($V3639="","",INDEX('Stock Exchange'!H$5:H$2450,$V3639))</f>
        <v>-187.52</v>
      </c>
      <c r="M3639" s="18" t="n">
        <f aca="false">IF($V3639="","",INDEX('Stock Exchange'!I$5:I$2450,$V3639))</f>
        <v>-28.64</v>
      </c>
      <c r="N3639" s="18" t="n">
        <f aca="false">IF($W3639="","",INDEX(Primary!F$5:F$2450,$W3639))</f>
        <v>180.74</v>
      </c>
      <c r="O3639" s="18" t="n">
        <f aca="false">IF($W3639="","",INDEX(Primary!G$5:G$2450,$W3639))</f>
        <v>0</v>
      </c>
      <c r="P3639" s="18" t="n">
        <f aca="false">IF($W3639="","",INDEX(Primary!H$5:H$2450,$W3639))</f>
        <v>180.74</v>
      </c>
      <c r="Q3639" s="18" t="n">
        <f aca="false">IF($W3639="","",INDEX(Primary!I$5:I$2450,$W3639))</f>
        <v>27.6</v>
      </c>
      <c r="R3639" s="19" t="n">
        <f aca="false">IF($E3639="Yes",L3639+P3639,"")</f>
        <v>-6.78</v>
      </c>
      <c r="S3639" s="19" t="n">
        <f aca="false">IF($E3639="Yes",H3639-R3639,"")</f>
        <v>0</v>
      </c>
      <c r="T3639" s="6" t="str">
        <f aca="false">IF($E3639="Yes",IF(ROUND(ABS(S3639),2)&lt;=$T$2,"OK","CHECK"),"n/a")</f>
        <v>OK</v>
      </c>
      <c r="U3639" s="20" t="n">
        <f aca="false">Total!J3639</f>
        <v>65.4793</v>
      </c>
      <c r="V3639" s="17" t="n">
        <f aca="false">IFERROR(MATCH($A3639,'Stock Exchange'!$A$5:$A$2450,0),"")</f>
        <v>1421</v>
      </c>
      <c r="W3639" s="17" t="n">
        <f aca="false">IFERROR(MATCH($A3639,Primary!$A$5:$A$2450,0),"")</f>
        <v>1421</v>
      </c>
    </row>
    <row r="3640" customFormat="false" ht="15" hidden="false" customHeight="false" outlineLevel="0" collapsed="false">
      <c r="A3640" s="16" t="n">
        <f aca="false">Total!A3640</f>
        <v>42312</v>
      </c>
      <c r="B3640" s="17" t="n">
        <f aca="false">YEAR(A3640)</f>
        <v>2015</v>
      </c>
      <c r="C3640" s="17" t="n">
        <f aca="false">MONTH(A3640)</f>
        <v>11</v>
      </c>
      <c r="D3640" s="6" t="str">
        <f aca="false">IF(MONTH(A3640)&gt;=4,"FY "&amp;YEAR(A3640)&amp;"-"&amp;RIGHT(YEAR(A3640)+1,2),"FY "&amp;(YEAR(A3640)-1)&amp;"-"&amp;RIGHT(YEAR(A3640),2))</f>
        <v>FY 2015-16</v>
      </c>
      <c r="E3640" s="6" t="str">
        <f aca="false">IF(AND(V3640&lt;&gt;"",W3640&lt;&gt;""),"Yes","No")</f>
        <v>Yes</v>
      </c>
      <c r="F3640" s="18" t="n">
        <f aca="false">Total!F3640</f>
        <v>3192.1</v>
      </c>
      <c r="G3640" s="18" t="n">
        <f aca="false">Total!G3640</f>
        <v>3565.32</v>
      </c>
      <c r="H3640" s="18" t="n">
        <f aca="false">Total!H3640</f>
        <v>-373.22</v>
      </c>
      <c r="I3640" s="18" t="n">
        <f aca="false">Total!I3640</f>
        <v>-57.02</v>
      </c>
      <c r="J3640" s="18" t="n">
        <f aca="false">IF($V3640="","",INDEX('Stock Exchange'!F$5:F$2450,$V3640))</f>
        <v>3185.61</v>
      </c>
      <c r="K3640" s="18" t="n">
        <f aca="false">IF($V3640="","",INDEX('Stock Exchange'!G$5:G$2450,$V3640))</f>
        <v>3565.23</v>
      </c>
      <c r="L3640" s="18" t="n">
        <f aca="false">IF($V3640="","",INDEX('Stock Exchange'!H$5:H$2450,$V3640))</f>
        <v>-379.62</v>
      </c>
      <c r="M3640" s="18" t="n">
        <f aca="false">IF($V3640="","",INDEX('Stock Exchange'!I$5:I$2450,$V3640))</f>
        <v>-58</v>
      </c>
      <c r="N3640" s="18" t="n">
        <f aca="false">IF($W3640="","",INDEX(Primary!F$5:F$2450,$W3640))</f>
        <v>6.49</v>
      </c>
      <c r="O3640" s="18" t="n">
        <f aca="false">IF($W3640="","",INDEX(Primary!G$5:G$2450,$W3640))</f>
        <v>0.09</v>
      </c>
      <c r="P3640" s="18" t="n">
        <f aca="false">IF($W3640="","",INDEX(Primary!H$5:H$2450,$W3640))</f>
        <v>6.4</v>
      </c>
      <c r="Q3640" s="18" t="n">
        <f aca="false">IF($W3640="","",INDEX(Primary!I$5:I$2450,$W3640))</f>
        <v>0.98</v>
      </c>
      <c r="R3640" s="19" t="n">
        <f aca="false">IF($E3640="Yes",L3640+P3640,"")</f>
        <v>-373.22</v>
      </c>
      <c r="S3640" s="19" t="n">
        <f aca="false">IF($E3640="Yes",H3640-R3640,"")</f>
        <v>0</v>
      </c>
      <c r="T3640" s="6" t="str">
        <f aca="false">IF($E3640="Yes",IF(ROUND(ABS(S3640),2)&lt;=$T$2,"OK","CHECK"),"n/a")</f>
        <v>OK</v>
      </c>
      <c r="U3640" s="20" t="n">
        <f aca="false">Total!J3640</f>
        <v>65.451</v>
      </c>
      <c r="V3640" s="17" t="n">
        <f aca="false">IFERROR(MATCH($A3640,'Stock Exchange'!$A$5:$A$2450,0),"")</f>
        <v>1422</v>
      </c>
      <c r="W3640" s="17" t="n">
        <f aca="false">IFERROR(MATCH($A3640,Primary!$A$5:$A$2450,0),"")</f>
        <v>1422</v>
      </c>
    </row>
    <row r="3641" customFormat="false" ht="15" hidden="false" customHeight="false" outlineLevel="0" collapsed="false">
      <c r="A3641" s="16" t="n">
        <f aca="false">Total!A3641</f>
        <v>42313</v>
      </c>
      <c r="B3641" s="17" t="n">
        <f aca="false">YEAR(A3641)</f>
        <v>2015</v>
      </c>
      <c r="C3641" s="17" t="n">
        <f aca="false">MONTH(A3641)</f>
        <v>11</v>
      </c>
      <c r="D3641" s="6" t="str">
        <f aca="false">IF(MONTH(A3641)&gt;=4,"FY "&amp;YEAR(A3641)&amp;"-"&amp;RIGHT(YEAR(A3641)+1,2),"FY "&amp;(YEAR(A3641)-1)&amp;"-"&amp;RIGHT(YEAR(A3641),2))</f>
        <v>FY 2015-16</v>
      </c>
      <c r="E3641" s="6" t="str">
        <f aca="false">IF(AND(V3641&lt;&gt;"",W3641&lt;&gt;""),"Yes","No")</f>
        <v>Yes</v>
      </c>
      <c r="F3641" s="18" t="n">
        <f aca="false">Total!F3641</f>
        <v>3529.08</v>
      </c>
      <c r="G3641" s="18" t="n">
        <f aca="false">Total!G3641</f>
        <v>3461.61</v>
      </c>
      <c r="H3641" s="18" t="n">
        <f aca="false">Total!H3641</f>
        <v>67.47</v>
      </c>
      <c r="I3641" s="18" t="n">
        <f aca="false">Total!I3641</f>
        <v>10.29</v>
      </c>
      <c r="J3641" s="18" t="n">
        <f aca="false">IF($V3641="","",INDEX('Stock Exchange'!F$5:F$2450,$V3641))</f>
        <v>3528.95</v>
      </c>
      <c r="K3641" s="18" t="n">
        <f aca="false">IF($V3641="","",INDEX('Stock Exchange'!G$5:G$2450,$V3641))</f>
        <v>3461.61</v>
      </c>
      <c r="L3641" s="18" t="n">
        <f aca="false">IF($V3641="","",INDEX('Stock Exchange'!H$5:H$2450,$V3641))</f>
        <v>67.34</v>
      </c>
      <c r="M3641" s="18" t="n">
        <f aca="false">IF($V3641="","",INDEX('Stock Exchange'!I$5:I$2450,$V3641))</f>
        <v>10.27</v>
      </c>
      <c r="N3641" s="18" t="n">
        <f aca="false">IF($W3641="","",INDEX(Primary!F$5:F$2450,$W3641))</f>
        <v>0.13</v>
      </c>
      <c r="O3641" s="18" t="n">
        <f aca="false">IF($W3641="","",INDEX(Primary!G$5:G$2450,$W3641))</f>
        <v>0</v>
      </c>
      <c r="P3641" s="18" t="n">
        <f aca="false">IF($W3641="","",INDEX(Primary!H$5:H$2450,$W3641))</f>
        <v>0.13</v>
      </c>
      <c r="Q3641" s="18" t="n">
        <f aca="false">IF($W3641="","",INDEX(Primary!I$5:I$2450,$W3641))</f>
        <v>0.02</v>
      </c>
      <c r="R3641" s="19" t="n">
        <f aca="false">IF($E3641="Yes",L3641+P3641,"")</f>
        <v>67.47</v>
      </c>
      <c r="S3641" s="19" t="n">
        <f aca="false">IF($E3641="Yes",H3641-R3641,"")</f>
        <v>0</v>
      </c>
      <c r="T3641" s="6" t="str">
        <f aca="false">IF($E3641="Yes",IF(ROUND(ABS(S3641),2)&lt;=$T$2,"OK","CHECK"),"n/a")</f>
        <v>OK</v>
      </c>
      <c r="U3641" s="20" t="n">
        <f aca="false">Total!J3641</f>
        <v>65.568</v>
      </c>
      <c r="V3641" s="17" t="n">
        <f aca="false">IFERROR(MATCH($A3641,'Stock Exchange'!$A$5:$A$2450,0),"")</f>
        <v>1423</v>
      </c>
      <c r="W3641" s="17" t="n">
        <f aca="false">IFERROR(MATCH($A3641,Primary!$A$5:$A$2450,0),"")</f>
        <v>1423</v>
      </c>
    </row>
    <row r="3642" customFormat="false" ht="15" hidden="false" customHeight="false" outlineLevel="0" collapsed="false">
      <c r="A3642" s="16" t="n">
        <f aca="false">Total!A3642</f>
        <v>42314</v>
      </c>
      <c r="B3642" s="17" t="n">
        <f aca="false">YEAR(A3642)</f>
        <v>2015</v>
      </c>
      <c r="C3642" s="17" t="n">
        <f aca="false">MONTH(A3642)</f>
        <v>11</v>
      </c>
      <c r="D3642" s="6" t="str">
        <f aca="false">IF(MONTH(A3642)&gt;=4,"FY "&amp;YEAR(A3642)&amp;"-"&amp;RIGHT(YEAR(A3642)+1,2),"FY "&amp;(YEAR(A3642)-1)&amp;"-"&amp;RIGHT(YEAR(A3642),2))</f>
        <v>FY 2015-16</v>
      </c>
      <c r="E3642" s="6" t="str">
        <f aca="false">IF(AND(V3642&lt;&gt;"",W3642&lt;&gt;""),"Yes","No")</f>
        <v>Yes</v>
      </c>
      <c r="F3642" s="18" t="n">
        <f aca="false">Total!F3642</f>
        <v>3855.6</v>
      </c>
      <c r="G3642" s="18" t="n">
        <f aca="false">Total!G3642</f>
        <v>4847.31</v>
      </c>
      <c r="H3642" s="18" t="n">
        <f aca="false">Total!H3642</f>
        <v>-991.71</v>
      </c>
      <c r="I3642" s="18" t="n">
        <f aca="false">Total!I3642</f>
        <v>-151</v>
      </c>
      <c r="J3642" s="18" t="n">
        <f aca="false">IF($V3642="","",INDEX('Stock Exchange'!F$5:F$2450,$V3642))</f>
        <v>3855.6</v>
      </c>
      <c r="K3642" s="18" t="n">
        <f aca="false">IF($V3642="","",INDEX('Stock Exchange'!G$5:G$2450,$V3642))</f>
        <v>4847.31</v>
      </c>
      <c r="L3642" s="18" t="n">
        <f aca="false">IF($V3642="","",INDEX('Stock Exchange'!H$5:H$2450,$V3642))</f>
        <v>-991.71</v>
      </c>
      <c r="M3642" s="18" t="n">
        <f aca="false">IF($V3642="","",INDEX('Stock Exchange'!I$5:I$2450,$V3642))</f>
        <v>-151</v>
      </c>
      <c r="N3642" s="18" t="n">
        <f aca="false">IF($W3642="","",INDEX(Primary!F$5:F$2450,$W3642))</f>
        <v>0</v>
      </c>
      <c r="O3642" s="18" t="n">
        <f aca="false">IF($W3642="","",INDEX(Primary!G$5:G$2450,$W3642))</f>
        <v>0</v>
      </c>
      <c r="P3642" s="18" t="n">
        <f aca="false">IF($W3642="","",INDEX(Primary!H$5:H$2450,$W3642))</f>
        <v>0</v>
      </c>
      <c r="Q3642" s="18" t="n">
        <f aca="false">IF($W3642="","",INDEX(Primary!I$5:I$2450,$W3642))</f>
        <v>0</v>
      </c>
      <c r="R3642" s="19" t="n">
        <f aca="false">IF($E3642="Yes",L3642+P3642,"")</f>
        <v>-991.71</v>
      </c>
      <c r="S3642" s="19" t="n">
        <f aca="false">IF($E3642="Yes",H3642-R3642,"")</f>
        <v>0</v>
      </c>
      <c r="T3642" s="6" t="str">
        <f aca="false">IF($E3642="Yes",IF(ROUND(ABS(S3642),2)&lt;=$T$2,"OK","CHECK"),"n/a")</f>
        <v>OK</v>
      </c>
      <c r="U3642" s="20" t="n">
        <f aca="false">Total!J3642</f>
        <v>65.6755</v>
      </c>
      <c r="V3642" s="17" t="n">
        <f aca="false">IFERROR(MATCH($A3642,'Stock Exchange'!$A$5:$A$2450,0),"")</f>
        <v>1424</v>
      </c>
      <c r="W3642" s="17" t="n">
        <f aca="false">IFERROR(MATCH($A3642,Primary!$A$5:$A$2450,0),"")</f>
        <v>1424</v>
      </c>
    </row>
    <row r="3643" customFormat="false" ht="15" hidden="false" customHeight="false" outlineLevel="0" collapsed="false">
      <c r="A3643" s="16" t="n">
        <f aca="false">Total!A3643</f>
        <v>42317</v>
      </c>
      <c r="B3643" s="17" t="n">
        <f aca="false">YEAR(A3643)</f>
        <v>2015</v>
      </c>
      <c r="C3643" s="17" t="n">
        <f aca="false">MONTH(A3643)</f>
        <v>11</v>
      </c>
      <c r="D3643" s="6" t="str">
        <f aca="false">IF(MONTH(A3643)&gt;=4,"FY "&amp;YEAR(A3643)&amp;"-"&amp;RIGHT(YEAR(A3643)+1,2),"FY "&amp;(YEAR(A3643)-1)&amp;"-"&amp;RIGHT(YEAR(A3643),2))</f>
        <v>FY 2015-16</v>
      </c>
      <c r="E3643" s="6" t="str">
        <f aca="false">IF(AND(V3643&lt;&gt;"",W3643&lt;&gt;""),"Yes","No")</f>
        <v>Yes</v>
      </c>
      <c r="F3643" s="18" t="n">
        <f aca="false">Total!F3643</f>
        <v>4474.55</v>
      </c>
      <c r="G3643" s="18" t="n">
        <f aca="false">Total!G3643</f>
        <v>2893.72</v>
      </c>
      <c r="H3643" s="18" t="n">
        <f aca="false">Total!H3643</f>
        <v>1580.83</v>
      </c>
      <c r="I3643" s="18" t="n">
        <f aca="false">Total!I3643</f>
        <v>240.28</v>
      </c>
      <c r="J3643" s="18" t="n">
        <f aca="false">IF($V3643="","",INDEX('Stock Exchange'!F$5:F$2450,$V3643))</f>
        <v>3156.73</v>
      </c>
      <c r="K3643" s="18" t="n">
        <f aca="false">IF($V3643="","",INDEX('Stock Exchange'!G$5:G$2450,$V3643))</f>
        <v>2893.72</v>
      </c>
      <c r="L3643" s="18" t="n">
        <f aca="false">IF($V3643="","",INDEX('Stock Exchange'!H$5:H$2450,$V3643))</f>
        <v>263.01</v>
      </c>
      <c r="M3643" s="18" t="n">
        <f aca="false">IF($V3643="","",INDEX('Stock Exchange'!I$5:I$2450,$V3643))</f>
        <v>39.98</v>
      </c>
      <c r="N3643" s="18" t="n">
        <f aca="false">IF($W3643="","",INDEX(Primary!F$5:F$2450,$W3643))</f>
        <v>1317.82</v>
      </c>
      <c r="O3643" s="18" t="n">
        <f aca="false">IF($W3643="","",INDEX(Primary!G$5:G$2450,$W3643))</f>
        <v>0</v>
      </c>
      <c r="P3643" s="18" t="n">
        <f aca="false">IF($W3643="","",INDEX(Primary!H$5:H$2450,$W3643))</f>
        <v>1317.82</v>
      </c>
      <c r="Q3643" s="18" t="n">
        <f aca="false">IF($W3643="","",INDEX(Primary!I$5:I$2450,$W3643))</f>
        <v>200.3</v>
      </c>
      <c r="R3643" s="19" t="n">
        <f aca="false">IF($E3643="Yes",L3643+P3643,"")</f>
        <v>1580.83</v>
      </c>
      <c r="S3643" s="19" t="n">
        <f aca="false">IF($E3643="Yes",H3643-R3643,"")</f>
        <v>0</v>
      </c>
      <c r="T3643" s="6" t="str">
        <f aca="false">IF($E3643="Yes",IF(ROUND(ABS(S3643),2)&lt;=$T$2,"OK","CHECK"),"n/a")</f>
        <v>OK</v>
      </c>
      <c r="U3643" s="20" t="n">
        <f aca="false">Total!J3643</f>
        <v>65.791</v>
      </c>
      <c r="V3643" s="17" t="n">
        <f aca="false">IFERROR(MATCH($A3643,'Stock Exchange'!$A$5:$A$2450,0),"")</f>
        <v>1425</v>
      </c>
      <c r="W3643" s="17" t="n">
        <f aca="false">IFERROR(MATCH($A3643,Primary!$A$5:$A$2450,0),"")</f>
        <v>1425</v>
      </c>
    </row>
    <row r="3644" customFormat="false" ht="15" hidden="false" customHeight="false" outlineLevel="0" collapsed="false">
      <c r="A3644" s="16" t="n">
        <f aca="false">Total!A3644</f>
        <v>42318</v>
      </c>
      <c r="B3644" s="17" t="n">
        <f aca="false">YEAR(A3644)</f>
        <v>2015</v>
      </c>
      <c r="C3644" s="17" t="n">
        <f aca="false">MONTH(A3644)</f>
        <v>11</v>
      </c>
      <c r="D3644" s="6" t="str">
        <f aca="false">IF(MONTH(A3644)&gt;=4,"FY "&amp;YEAR(A3644)&amp;"-"&amp;RIGHT(YEAR(A3644)+1,2),"FY "&amp;(YEAR(A3644)-1)&amp;"-"&amp;RIGHT(YEAR(A3644),2))</f>
        <v>FY 2015-16</v>
      </c>
      <c r="E3644" s="6" t="str">
        <f aca="false">IF(AND(V3644&lt;&gt;"",W3644&lt;&gt;""),"Yes","No")</f>
        <v>Yes</v>
      </c>
      <c r="F3644" s="18" t="n">
        <f aca="false">Total!F3644</f>
        <v>3901.11</v>
      </c>
      <c r="G3644" s="18" t="n">
        <f aca="false">Total!G3644</f>
        <v>4606.8</v>
      </c>
      <c r="H3644" s="18" t="n">
        <f aca="false">Total!H3644</f>
        <v>-705.69</v>
      </c>
      <c r="I3644" s="18" t="n">
        <f aca="false">Total!I3644</f>
        <v>-106.38</v>
      </c>
      <c r="J3644" s="18" t="n">
        <f aca="false">IF($V3644="","",INDEX('Stock Exchange'!F$5:F$2450,$V3644))</f>
        <v>3816.78</v>
      </c>
      <c r="K3644" s="18" t="n">
        <f aca="false">IF($V3644="","",INDEX('Stock Exchange'!G$5:G$2450,$V3644))</f>
        <v>4604.78</v>
      </c>
      <c r="L3644" s="18" t="n">
        <f aca="false">IF($V3644="","",INDEX('Stock Exchange'!H$5:H$2450,$V3644))</f>
        <v>-788</v>
      </c>
      <c r="M3644" s="18" t="n">
        <f aca="false">IF($V3644="","",INDEX('Stock Exchange'!I$5:I$2450,$V3644))</f>
        <v>-118.79</v>
      </c>
      <c r="N3644" s="18" t="n">
        <f aca="false">IF($W3644="","",INDEX(Primary!F$5:F$2450,$W3644))</f>
        <v>84.33</v>
      </c>
      <c r="O3644" s="18" t="n">
        <f aca="false">IF($W3644="","",INDEX(Primary!G$5:G$2450,$W3644))</f>
        <v>2.02</v>
      </c>
      <c r="P3644" s="18" t="n">
        <f aca="false">IF($W3644="","",INDEX(Primary!H$5:H$2450,$W3644))</f>
        <v>82.31</v>
      </c>
      <c r="Q3644" s="18" t="n">
        <f aca="false">IF($W3644="","",INDEX(Primary!I$5:I$2450,$W3644))</f>
        <v>12.41</v>
      </c>
      <c r="R3644" s="19" t="n">
        <f aca="false">IF($E3644="Yes",L3644+P3644,"")</f>
        <v>-705.69</v>
      </c>
      <c r="S3644" s="19" t="n">
        <f aca="false">IF($E3644="Yes",H3644-R3644,"")</f>
        <v>0</v>
      </c>
      <c r="T3644" s="6" t="str">
        <f aca="false">IF($E3644="Yes",IF(ROUND(ABS(S3644),2)&lt;=$T$2,"OK","CHECK"),"n/a")</f>
        <v>OK</v>
      </c>
      <c r="U3644" s="20" t="n">
        <f aca="false">Total!J3644</f>
        <v>66.3378</v>
      </c>
      <c r="V3644" s="17" t="n">
        <f aca="false">IFERROR(MATCH($A3644,'Stock Exchange'!$A$5:$A$2450,0),"")</f>
        <v>1426</v>
      </c>
      <c r="W3644" s="17" t="n">
        <f aca="false">IFERROR(MATCH($A3644,Primary!$A$5:$A$2450,0),"")</f>
        <v>1426</v>
      </c>
    </row>
    <row r="3645" customFormat="false" ht="15" hidden="false" customHeight="false" outlineLevel="0" collapsed="false">
      <c r="A3645" s="16" t="n">
        <f aca="false">Total!A3645</f>
        <v>42321</v>
      </c>
      <c r="B3645" s="17" t="n">
        <f aca="false">YEAR(A3645)</f>
        <v>2015</v>
      </c>
      <c r="C3645" s="17" t="n">
        <f aca="false">MONTH(A3645)</f>
        <v>11</v>
      </c>
      <c r="D3645" s="6" t="str">
        <f aca="false">IF(MONTH(A3645)&gt;=4,"FY "&amp;YEAR(A3645)&amp;"-"&amp;RIGHT(YEAR(A3645)+1,2),"FY "&amp;(YEAR(A3645)-1)&amp;"-"&amp;RIGHT(YEAR(A3645),2))</f>
        <v>FY 2015-16</v>
      </c>
      <c r="E3645" s="6" t="str">
        <f aca="false">IF(AND(V3645&lt;&gt;"",W3645&lt;&gt;""),"Yes","No")</f>
        <v>Yes</v>
      </c>
      <c r="F3645" s="18" t="n">
        <f aca="false">Total!F3645</f>
        <v>3578.67</v>
      </c>
      <c r="G3645" s="18" t="n">
        <f aca="false">Total!G3645</f>
        <v>4291.98</v>
      </c>
      <c r="H3645" s="18" t="n">
        <f aca="false">Total!H3645</f>
        <v>-713.31</v>
      </c>
      <c r="I3645" s="18" t="n">
        <f aca="false">Total!I3645</f>
        <v>-107.51</v>
      </c>
      <c r="J3645" s="18" t="n">
        <f aca="false">IF($V3645="","",INDEX('Stock Exchange'!F$5:F$2450,$V3645))</f>
        <v>3413.67</v>
      </c>
      <c r="K3645" s="18" t="n">
        <f aca="false">IF($V3645="","",INDEX('Stock Exchange'!G$5:G$2450,$V3645))</f>
        <v>4007.42</v>
      </c>
      <c r="L3645" s="18" t="n">
        <f aca="false">IF($V3645="","",INDEX('Stock Exchange'!H$5:H$2450,$V3645))</f>
        <v>-593.75</v>
      </c>
      <c r="M3645" s="18" t="n">
        <f aca="false">IF($V3645="","",INDEX('Stock Exchange'!I$5:I$2450,$V3645))</f>
        <v>-89.49</v>
      </c>
      <c r="N3645" s="18" t="n">
        <f aca="false">IF($W3645="","",INDEX(Primary!F$5:F$2450,$W3645))</f>
        <v>165</v>
      </c>
      <c r="O3645" s="18" t="n">
        <f aca="false">IF($W3645="","",INDEX(Primary!G$5:G$2450,$W3645))</f>
        <v>284.56</v>
      </c>
      <c r="P3645" s="18" t="n">
        <f aca="false">IF($W3645="","",INDEX(Primary!H$5:H$2450,$W3645))</f>
        <v>-119.56</v>
      </c>
      <c r="Q3645" s="18" t="n">
        <f aca="false">IF($W3645="","",INDEX(Primary!I$5:I$2450,$W3645))</f>
        <v>-18.02</v>
      </c>
      <c r="R3645" s="19" t="n">
        <f aca="false">IF($E3645="Yes",L3645+P3645,"")</f>
        <v>-713.31</v>
      </c>
      <c r="S3645" s="19" t="n">
        <f aca="false">IF($E3645="Yes",H3645-R3645,"")</f>
        <v>0</v>
      </c>
      <c r="T3645" s="6" t="str">
        <f aca="false">IF($E3645="Yes",IF(ROUND(ABS(S3645),2)&lt;=$T$2,"OK","CHECK"),"n/a")</f>
        <v>OK</v>
      </c>
      <c r="U3645" s="20" t="n">
        <f aca="false">Total!J3645</f>
        <v>66.3495</v>
      </c>
      <c r="V3645" s="17" t="n">
        <f aca="false">IFERROR(MATCH($A3645,'Stock Exchange'!$A$5:$A$2450,0),"")</f>
        <v>1427</v>
      </c>
      <c r="W3645" s="17" t="n">
        <f aca="false">IFERROR(MATCH($A3645,Primary!$A$5:$A$2450,0),"")</f>
        <v>1427</v>
      </c>
    </row>
    <row r="3646" customFormat="false" ht="15" hidden="false" customHeight="false" outlineLevel="0" collapsed="false">
      <c r="A3646" s="16" t="n">
        <f aca="false">Total!A3646</f>
        <v>42324</v>
      </c>
      <c r="B3646" s="17" t="n">
        <f aca="false">YEAR(A3646)</f>
        <v>2015</v>
      </c>
      <c r="C3646" s="17" t="n">
        <f aca="false">MONTH(A3646)</f>
        <v>11</v>
      </c>
      <c r="D3646" s="6" t="str">
        <f aca="false">IF(MONTH(A3646)&gt;=4,"FY "&amp;YEAR(A3646)&amp;"-"&amp;RIGHT(YEAR(A3646)+1,2),"FY "&amp;(YEAR(A3646)-1)&amp;"-"&amp;RIGHT(YEAR(A3646),2))</f>
        <v>FY 2015-16</v>
      </c>
      <c r="E3646" s="6" t="str">
        <f aca="false">IF(AND(V3646&lt;&gt;"",W3646&lt;&gt;""),"Yes","No")</f>
        <v>Yes</v>
      </c>
      <c r="F3646" s="18" t="n">
        <f aca="false">Total!F3646</f>
        <v>5564.02</v>
      </c>
      <c r="G3646" s="18" t="n">
        <f aca="false">Total!G3646</f>
        <v>6401.41</v>
      </c>
      <c r="H3646" s="18" t="n">
        <f aca="false">Total!H3646</f>
        <v>-837.39</v>
      </c>
      <c r="I3646" s="18" t="n">
        <f aca="false">Total!I3646</f>
        <v>-126.61</v>
      </c>
      <c r="J3646" s="18" t="n">
        <f aca="false">IF($V3646="","",INDEX('Stock Exchange'!F$5:F$2450,$V3646))</f>
        <v>5560.96</v>
      </c>
      <c r="K3646" s="18" t="n">
        <f aca="false">IF($V3646="","",INDEX('Stock Exchange'!G$5:G$2450,$V3646))</f>
        <v>6226.24</v>
      </c>
      <c r="L3646" s="18" t="n">
        <f aca="false">IF($V3646="","",INDEX('Stock Exchange'!H$5:H$2450,$V3646))</f>
        <v>-665.28</v>
      </c>
      <c r="M3646" s="18" t="n">
        <f aca="false">IF($V3646="","",INDEX('Stock Exchange'!I$5:I$2450,$V3646))</f>
        <v>-100.59</v>
      </c>
      <c r="N3646" s="18" t="n">
        <f aca="false">IF($W3646="","",INDEX(Primary!F$5:F$2450,$W3646))</f>
        <v>3.06</v>
      </c>
      <c r="O3646" s="18" t="n">
        <f aca="false">IF($W3646="","",INDEX(Primary!G$5:G$2450,$W3646))</f>
        <v>175.17</v>
      </c>
      <c r="P3646" s="18" t="n">
        <f aca="false">IF($W3646="","",INDEX(Primary!H$5:H$2450,$W3646))</f>
        <v>-172.11</v>
      </c>
      <c r="Q3646" s="18" t="n">
        <f aca="false">IF($W3646="","",INDEX(Primary!I$5:I$2450,$W3646))</f>
        <v>-26.02</v>
      </c>
      <c r="R3646" s="19" t="n">
        <f aca="false">IF($E3646="Yes",L3646+P3646,"")</f>
        <v>-837.39</v>
      </c>
      <c r="S3646" s="19" t="n">
        <f aca="false">IF($E3646="Yes",H3646-R3646,"")</f>
        <v>0</v>
      </c>
      <c r="T3646" s="6" t="str">
        <f aca="false">IF($E3646="Yes",IF(ROUND(ABS(S3646),2)&lt;=$T$2,"OK","CHECK"),"n/a")</f>
        <v>OK</v>
      </c>
      <c r="U3646" s="20" t="n">
        <f aca="false">Total!J3646</f>
        <v>66.139</v>
      </c>
      <c r="V3646" s="17" t="n">
        <f aca="false">IFERROR(MATCH($A3646,'Stock Exchange'!$A$5:$A$2450,0),"")</f>
        <v>1428</v>
      </c>
      <c r="W3646" s="17" t="n">
        <f aca="false">IFERROR(MATCH($A3646,Primary!$A$5:$A$2450,0),"")</f>
        <v>1428</v>
      </c>
    </row>
    <row r="3647" customFormat="false" ht="15" hidden="false" customHeight="false" outlineLevel="0" collapsed="false">
      <c r="A3647" s="16" t="n">
        <f aca="false">Total!A3647</f>
        <v>42325</v>
      </c>
      <c r="B3647" s="17" t="n">
        <f aca="false">YEAR(A3647)</f>
        <v>2015</v>
      </c>
      <c r="C3647" s="17" t="n">
        <f aca="false">MONTH(A3647)</f>
        <v>11</v>
      </c>
      <c r="D3647" s="6" t="str">
        <f aca="false">IF(MONTH(A3647)&gt;=4,"FY "&amp;YEAR(A3647)&amp;"-"&amp;RIGHT(YEAR(A3647)+1,2),"FY "&amp;(YEAR(A3647)-1)&amp;"-"&amp;RIGHT(YEAR(A3647),2))</f>
        <v>FY 2015-16</v>
      </c>
      <c r="E3647" s="6" t="str">
        <f aca="false">IF(AND(V3647&lt;&gt;"",W3647&lt;&gt;""),"Yes","No")</f>
        <v>Yes</v>
      </c>
      <c r="F3647" s="18" t="n">
        <f aca="false">Total!F3647</f>
        <v>3382.31</v>
      </c>
      <c r="G3647" s="18" t="n">
        <f aca="false">Total!G3647</f>
        <v>4329.61</v>
      </c>
      <c r="H3647" s="18" t="n">
        <f aca="false">Total!H3647</f>
        <v>-947.3</v>
      </c>
      <c r="I3647" s="18" t="n">
        <f aca="false">Total!I3647</f>
        <v>-143.23</v>
      </c>
      <c r="J3647" s="18" t="n">
        <f aca="false">IF($V3647="","",INDEX('Stock Exchange'!F$5:F$2450,$V3647))</f>
        <v>3369.68</v>
      </c>
      <c r="K3647" s="18" t="n">
        <f aca="false">IF($V3647="","",INDEX('Stock Exchange'!G$5:G$2450,$V3647))</f>
        <v>4319.3</v>
      </c>
      <c r="L3647" s="18" t="n">
        <f aca="false">IF($V3647="","",INDEX('Stock Exchange'!H$5:H$2450,$V3647))</f>
        <v>-949.62</v>
      </c>
      <c r="M3647" s="18" t="n">
        <f aca="false">IF($V3647="","",INDEX('Stock Exchange'!I$5:I$2450,$V3647))</f>
        <v>-143.58</v>
      </c>
      <c r="N3647" s="18" t="n">
        <f aca="false">IF($W3647="","",INDEX(Primary!F$5:F$2450,$W3647))</f>
        <v>12.63</v>
      </c>
      <c r="O3647" s="18" t="n">
        <f aca="false">IF($W3647="","",INDEX(Primary!G$5:G$2450,$W3647))</f>
        <v>10.31</v>
      </c>
      <c r="P3647" s="18" t="n">
        <f aca="false">IF($W3647="","",INDEX(Primary!H$5:H$2450,$W3647))</f>
        <v>2.32</v>
      </c>
      <c r="Q3647" s="18" t="n">
        <f aca="false">IF($W3647="","",INDEX(Primary!I$5:I$2450,$W3647))</f>
        <v>0.35</v>
      </c>
      <c r="R3647" s="19" t="n">
        <f aca="false">IF($E3647="Yes",L3647+P3647,"")</f>
        <v>-947.3</v>
      </c>
      <c r="S3647" s="19" t="n">
        <f aca="false">IF($E3647="Yes",H3647-R3647,"")</f>
        <v>0</v>
      </c>
      <c r="T3647" s="6" t="str">
        <f aca="false">IF($E3647="Yes",IF(ROUND(ABS(S3647),2)&lt;=$T$2,"OK","CHECK"),"n/a")</f>
        <v>OK</v>
      </c>
      <c r="U3647" s="20" t="n">
        <f aca="false">Total!J3647</f>
        <v>66.139</v>
      </c>
      <c r="V3647" s="17" t="n">
        <f aca="false">IFERROR(MATCH($A3647,'Stock Exchange'!$A$5:$A$2450,0),"")</f>
        <v>1429</v>
      </c>
      <c r="W3647" s="17" t="n">
        <f aca="false">IFERROR(MATCH($A3647,Primary!$A$5:$A$2450,0),"")</f>
        <v>1429</v>
      </c>
    </row>
    <row r="3648" customFormat="false" ht="15" hidden="false" customHeight="false" outlineLevel="0" collapsed="false">
      <c r="A3648" s="16" t="n">
        <f aca="false">Total!A3648</f>
        <v>42326</v>
      </c>
      <c r="B3648" s="17" t="n">
        <f aca="false">YEAR(A3648)</f>
        <v>2015</v>
      </c>
      <c r="C3648" s="17" t="n">
        <f aca="false">MONTH(A3648)</f>
        <v>11</v>
      </c>
      <c r="D3648" s="6" t="str">
        <f aca="false">IF(MONTH(A3648)&gt;=4,"FY "&amp;YEAR(A3648)&amp;"-"&amp;RIGHT(YEAR(A3648)+1,2),"FY "&amp;(YEAR(A3648)-1)&amp;"-"&amp;RIGHT(YEAR(A3648),2))</f>
        <v>FY 2015-16</v>
      </c>
      <c r="E3648" s="6" t="str">
        <f aca="false">IF(AND(V3648&lt;&gt;"",W3648&lt;&gt;""),"Yes","No")</f>
        <v>Yes</v>
      </c>
      <c r="F3648" s="18" t="n">
        <f aca="false">Total!F3648</f>
        <v>3544.28</v>
      </c>
      <c r="G3648" s="18" t="n">
        <f aca="false">Total!G3648</f>
        <v>3939.13</v>
      </c>
      <c r="H3648" s="18" t="n">
        <f aca="false">Total!H3648</f>
        <v>-394.85</v>
      </c>
      <c r="I3648" s="18" t="n">
        <f aca="false">Total!I3648</f>
        <v>-59.67</v>
      </c>
      <c r="J3648" s="18" t="n">
        <f aca="false">IF($V3648="","",INDEX('Stock Exchange'!F$5:F$2450,$V3648))</f>
        <v>3507.82</v>
      </c>
      <c r="K3648" s="18" t="n">
        <f aca="false">IF($V3648="","",INDEX('Stock Exchange'!G$5:G$2450,$V3648))</f>
        <v>3939.07</v>
      </c>
      <c r="L3648" s="18" t="n">
        <f aca="false">IF($V3648="","",INDEX('Stock Exchange'!H$5:H$2450,$V3648))</f>
        <v>-431.25</v>
      </c>
      <c r="M3648" s="18" t="n">
        <f aca="false">IF($V3648="","",INDEX('Stock Exchange'!I$5:I$2450,$V3648))</f>
        <v>-65.17</v>
      </c>
      <c r="N3648" s="18" t="n">
        <f aca="false">IF($W3648="","",INDEX(Primary!F$5:F$2450,$W3648))</f>
        <v>36.46</v>
      </c>
      <c r="O3648" s="18" t="n">
        <f aca="false">IF($W3648="","",INDEX(Primary!G$5:G$2450,$W3648))</f>
        <v>0.06</v>
      </c>
      <c r="P3648" s="18" t="n">
        <f aca="false">IF($W3648="","",INDEX(Primary!H$5:H$2450,$W3648))</f>
        <v>36.4</v>
      </c>
      <c r="Q3648" s="18" t="n">
        <f aca="false">IF($W3648="","",INDEX(Primary!I$5:I$2450,$W3648))</f>
        <v>5.5</v>
      </c>
      <c r="R3648" s="19" t="n">
        <f aca="false">IF($E3648="Yes",L3648+P3648,"")</f>
        <v>-394.85</v>
      </c>
      <c r="S3648" s="19" t="n">
        <f aca="false">IF($E3648="Yes",H3648-R3648,"")</f>
        <v>0</v>
      </c>
      <c r="T3648" s="6" t="str">
        <f aca="false">IF($E3648="Yes",IF(ROUND(ABS(S3648),2)&lt;=$T$2,"OK","CHECK"),"n/a")</f>
        <v>OK</v>
      </c>
      <c r="U3648" s="20" t="n">
        <f aca="false">Total!J3648</f>
        <v>66.169</v>
      </c>
      <c r="V3648" s="17" t="n">
        <f aca="false">IFERROR(MATCH($A3648,'Stock Exchange'!$A$5:$A$2450,0),"")</f>
        <v>1430</v>
      </c>
      <c r="W3648" s="17" t="n">
        <f aca="false">IFERROR(MATCH($A3648,Primary!$A$5:$A$2450,0),"")</f>
        <v>1430</v>
      </c>
    </row>
    <row r="3649" customFormat="false" ht="15" hidden="false" customHeight="false" outlineLevel="0" collapsed="false">
      <c r="A3649" s="16" t="n">
        <f aca="false">Total!A3649</f>
        <v>42327</v>
      </c>
      <c r="B3649" s="17" t="n">
        <f aca="false">YEAR(A3649)</f>
        <v>2015</v>
      </c>
      <c r="C3649" s="17" t="n">
        <f aca="false">MONTH(A3649)</f>
        <v>11</v>
      </c>
      <c r="D3649" s="6" t="str">
        <f aca="false">IF(MONTH(A3649)&gt;=4,"FY "&amp;YEAR(A3649)&amp;"-"&amp;RIGHT(YEAR(A3649)+1,2),"FY "&amp;(YEAR(A3649)-1)&amp;"-"&amp;RIGHT(YEAR(A3649),2))</f>
        <v>FY 2015-16</v>
      </c>
      <c r="E3649" s="6" t="str">
        <f aca="false">IF(AND(V3649&lt;&gt;"",W3649&lt;&gt;""),"Yes","No")</f>
        <v>Yes</v>
      </c>
      <c r="F3649" s="18" t="n">
        <f aca="false">Total!F3649</f>
        <v>3002.63</v>
      </c>
      <c r="G3649" s="18" t="n">
        <f aca="false">Total!G3649</f>
        <v>3723.4</v>
      </c>
      <c r="H3649" s="18" t="n">
        <f aca="false">Total!H3649</f>
        <v>-720.77</v>
      </c>
      <c r="I3649" s="18" t="n">
        <f aca="false">Total!I3649</f>
        <v>-109.02</v>
      </c>
      <c r="J3649" s="18" t="n">
        <f aca="false">IF($V3649="","",INDEX('Stock Exchange'!F$5:F$2450,$V3649))</f>
        <v>3002.63</v>
      </c>
      <c r="K3649" s="18" t="n">
        <f aca="false">IF($V3649="","",INDEX('Stock Exchange'!G$5:G$2450,$V3649))</f>
        <v>3723.4</v>
      </c>
      <c r="L3649" s="18" t="n">
        <f aca="false">IF($V3649="","",INDEX('Stock Exchange'!H$5:H$2450,$V3649))</f>
        <v>-720.77</v>
      </c>
      <c r="M3649" s="18" t="n">
        <f aca="false">IF($V3649="","",INDEX('Stock Exchange'!I$5:I$2450,$V3649))</f>
        <v>-109.02</v>
      </c>
      <c r="N3649" s="18" t="n">
        <f aca="false">IF($W3649="","",INDEX(Primary!F$5:F$2450,$W3649))</f>
        <v>0</v>
      </c>
      <c r="O3649" s="18" t="n">
        <f aca="false">IF($W3649="","",INDEX(Primary!G$5:G$2450,$W3649))</f>
        <v>0</v>
      </c>
      <c r="P3649" s="18" t="n">
        <f aca="false">IF($W3649="","",INDEX(Primary!H$5:H$2450,$W3649))</f>
        <v>0</v>
      </c>
      <c r="Q3649" s="18" t="n">
        <f aca="false">IF($W3649="","",INDEX(Primary!I$5:I$2450,$W3649))</f>
        <v>0</v>
      </c>
      <c r="R3649" s="19" t="n">
        <f aca="false">IF($E3649="Yes",L3649+P3649,"")</f>
        <v>-720.77</v>
      </c>
      <c r="S3649" s="19" t="n">
        <f aca="false">IF($E3649="Yes",H3649-R3649,"")</f>
        <v>0</v>
      </c>
      <c r="T3649" s="6" t="str">
        <f aca="false">IF($E3649="Yes",IF(ROUND(ABS(S3649),2)&lt;=$T$2,"OK","CHECK"),"n/a")</f>
        <v>OK</v>
      </c>
      <c r="U3649" s="20" t="n">
        <f aca="false">Total!J3649</f>
        <v>66.1138</v>
      </c>
      <c r="V3649" s="17" t="n">
        <f aca="false">IFERROR(MATCH($A3649,'Stock Exchange'!$A$5:$A$2450,0),"")</f>
        <v>1431</v>
      </c>
      <c r="W3649" s="17" t="n">
        <f aca="false">IFERROR(MATCH($A3649,Primary!$A$5:$A$2450,0),"")</f>
        <v>1431</v>
      </c>
    </row>
    <row r="3650" customFormat="false" ht="15" hidden="false" customHeight="false" outlineLevel="0" collapsed="false">
      <c r="A3650" s="16" t="n">
        <f aca="false">Total!A3650</f>
        <v>42328</v>
      </c>
      <c r="B3650" s="17" t="n">
        <f aca="false">YEAR(A3650)</f>
        <v>2015</v>
      </c>
      <c r="C3650" s="17" t="n">
        <f aca="false">MONTH(A3650)</f>
        <v>11</v>
      </c>
      <c r="D3650" s="6" t="str">
        <f aca="false">IF(MONTH(A3650)&gt;=4,"FY "&amp;YEAR(A3650)&amp;"-"&amp;RIGHT(YEAR(A3650)+1,2),"FY "&amp;(YEAR(A3650)-1)&amp;"-"&amp;RIGHT(YEAR(A3650),2))</f>
        <v>FY 2015-16</v>
      </c>
      <c r="E3650" s="6" t="str">
        <f aca="false">IF(AND(V3650&lt;&gt;"",W3650&lt;&gt;""),"Yes","No")</f>
        <v>Yes</v>
      </c>
      <c r="F3650" s="18" t="n">
        <f aca="false">Total!F3650</f>
        <v>3484.43</v>
      </c>
      <c r="G3650" s="18" t="n">
        <f aca="false">Total!G3650</f>
        <v>3791.85</v>
      </c>
      <c r="H3650" s="18" t="n">
        <f aca="false">Total!H3650</f>
        <v>-307.42</v>
      </c>
      <c r="I3650" s="18" t="n">
        <f aca="false">Total!I3650</f>
        <v>-46.5</v>
      </c>
      <c r="J3650" s="18" t="n">
        <f aca="false">IF($V3650="","",INDEX('Stock Exchange'!F$5:F$2450,$V3650))</f>
        <v>3484.43</v>
      </c>
      <c r="K3650" s="18" t="n">
        <f aca="false">IF($V3650="","",INDEX('Stock Exchange'!G$5:G$2450,$V3650))</f>
        <v>3791.85</v>
      </c>
      <c r="L3650" s="18" t="n">
        <f aca="false">IF($V3650="","",INDEX('Stock Exchange'!H$5:H$2450,$V3650))</f>
        <v>-307.42</v>
      </c>
      <c r="M3650" s="18" t="n">
        <f aca="false">IF($V3650="","",INDEX('Stock Exchange'!I$5:I$2450,$V3650))</f>
        <v>-46.5</v>
      </c>
      <c r="N3650" s="18" t="n">
        <f aca="false">IF($W3650="","",INDEX(Primary!F$5:F$2450,$W3650))</f>
        <v>0</v>
      </c>
      <c r="O3650" s="18" t="n">
        <f aca="false">IF($W3650="","",INDEX(Primary!G$5:G$2450,$W3650))</f>
        <v>0</v>
      </c>
      <c r="P3650" s="18" t="n">
        <f aca="false">IF($W3650="","",INDEX(Primary!H$5:H$2450,$W3650))</f>
        <v>0</v>
      </c>
      <c r="Q3650" s="18" t="n">
        <f aca="false">IF($W3650="","",INDEX(Primary!I$5:I$2450,$W3650))</f>
        <v>0</v>
      </c>
      <c r="R3650" s="19" t="n">
        <f aca="false">IF($E3650="Yes",L3650+P3650,"")</f>
        <v>-307.42</v>
      </c>
      <c r="S3650" s="19" t="n">
        <f aca="false">IF($E3650="Yes",H3650-R3650,"")</f>
        <v>0</v>
      </c>
      <c r="T3650" s="6" t="str">
        <f aca="false">IF($E3650="Yes",IF(ROUND(ABS(S3650),2)&lt;=$T$2,"OK","CHECK"),"n/a")</f>
        <v>OK</v>
      </c>
      <c r="U3650" s="20" t="n">
        <f aca="false">Total!J3650</f>
        <v>66.1105</v>
      </c>
      <c r="V3650" s="17" t="n">
        <f aca="false">IFERROR(MATCH($A3650,'Stock Exchange'!$A$5:$A$2450,0),"")</f>
        <v>1432</v>
      </c>
      <c r="W3650" s="17" t="n">
        <f aca="false">IFERROR(MATCH($A3650,Primary!$A$5:$A$2450,0),"")</f>
        <v>1432</v>
      </c>
    </row>
    <row r="3651" customFormat="false" ht="15" hidden="false" customHeight="false" outlineLevel="0" collapsed="false">
      <c r="A3651" s="16" t="n">
        <f aca="false">Total!A3651</f>
        <v>42331</v>
      </c>
      <c r="B3651" s="17" t="n">
        <f aca="false">YEAR(A3651)</f>
        <v>2015</v>
      </c>
      <c r="C3651" s="17" t="n">
        <f aca="false">MONTH(A3651)</f>
        <v>11</v>
      </c>
      <c r="D3651" s="6" t="str">
        <f aca="false">IF(MONTH(A3651)&gt;=4,"FY "&amp;YEAR(A3651)&amp;"-"&amp;RIGHT(YEAR(A3651)+1,2),"FY "&amp;(YEAR(A3651)-1)&amp;"-"&amp;RIGHT(YEAR(A3651),2))</f>
        <v>FY 2015-16</v>
      </c>
      <c r="E3651" s="6" t="str">
        <f aca="false">IF(AND(V3651&lt;&gt;"",W3651&lt;&gt;""),"Yes","No")</f>
        <v>Yes</v>
      </c>
      <c r="F3651" s="18" t="n">
        <f aca="false">Total!F3651</f>
        <v>3282.56</v>
      </c>
      <c r="G3651" s="18" t="n">
        <f aca="false">Total!G3651</f>
        <v>3378.27</v>
      </c>
      <c r="H3651" s="18" t="n">
        <f aca="false">Total!H3651</f>
        <v>-95.71</v>
      </c>
      <c r="I3651" s="18" t="n">
        <f aca="false">Total!I3651</f>
        <v>-14.48</v>
      </c>
      <c r="J3651" s="18" t="n">
        <f aca="false">IF($V3651="","",INDEX('Stock Exchange'!F$5:F$2450,$V3651))</f>
        <v>3282.56</v>
      </c>
      <c r="K3651" s="18" t="n">
        <f aca="false">IF($V3651="","",INDEX('Stock Exchange'!G$5:G$2450,$V3651))</f>
        <v>3378.27</v>
      </c>
      <c r="L3651" s="18" t="n">
        <f aca="false">IF($V3651="","",INDEX('Stock Exchange'!H$5:H$2450,$V3651))</f>
        <v>-95.71</v>
      </c>
      <c r="M3651" s="18" t="n">
        <f aca="false">IF($V3651="","",INDEX('Stock Exchange'!I$5:I$2450,$V3651))</f>
        <v>-14.48</v>
      </c>
      <c r="N3651" s="18" t="n">
        <f aca="false">IF($W3651="","",INDEX(Primary!F$5:F$2450,$W3651))</f>
        <v>0</v>
      </c>
      <c r="O3651" s="18" t="n">
        <f aca="false">IF($W3651="","",INDEX(Primary!G$5:G$2450,$W3651))</f>
        <v>0</v>
      </c>
      <c r="P3651" s="18" t="n">
        <f aca="false">IF($W3651="","",INDEX(Primary!H$5:H$2450,$W3651))</f>
        <v>0</v>
      </c>
      <c r="Q3651" s="18" t="n">
        <f aca="false">IF($W3651="","",INDEX(Primary!I$5:I$2450,$W3651))</f>
        <v>0</v>
      </c>
      <c r="R3651" s="19" t="n">
        <f aca="false">IF($E3651="Yes",L3651+P3651,"")</f>
        <v>-95.71</v>
      </c>
      <c r="S3651" s="19" t="n">
        <f aca="false">IF($E3651="Yes",H3651-R3651,"")</f>
        <v>0</v>
      </c>
      <c r="T3651" s="6" t="str">
        <f aca="false">IF($E3651="Yes",IF(ROUND(ABS(S3651),2)&lt;=$T$2,"OK","CHECK"),"n/a")</f>
        <v>OK</v>
      </c>
      <c r="U3651" s="20" t="n">
        <f aca="false">Total!J3651</f>
        <v>66.094</v>
      </c>
      <c r="V3651" s="17" t="n">
        <f aca="false">IFERROR(MATCH($A3651,'Stock Exchange'!$A$5:$A$2450,0),"")</f>
        <v>1433</v>
      </c>
      <c r="W3651" s="17" t="n">
        <f aca="false">IFERROR(MATCH($A3651,Primary!$A$5:$A$2450,0),"")</f>
        <v>1433</v>
      </c>
    </row>
    <row r="3652" customFormat="false" ht="15" hidden="false" customHeight="false" outlineLevel="0" collapsed="false">
      <c r="A3652" s="16" t="n">
        <f aca="false">Total!A3652</f>
        <v>42332</v>
      </c>
      <c r="B3652" s="17" t="n">
        <f aca="false">YEAR(A3652)</f>
        <v>2015</v>
      </c>
      <c r="C3652" s="17" t="n">
        <f aca="false">MONTH(A3652)</f>
        <v>11</v>
      </c>
      <c r="D3652" s="6" t="str">
        <f aca="false">IF(MONTH(A3652)&gt;=4,"FY "&amp;YEAR(A3652)&amp;"-"&amp;RIGHT(YEAR(A3652)+1,2),"FY "&amp;(YEAR(A3652)-1)&amp;"-"&amp;RIGHT(YEAR(A3652),2))</f>
        <v>FY 2015-16</v>
      </c>
      <c r="E3652" s="6" t="str">
        <f aca="false">IF(AND(V3652&lt;&gt;"",W3652&lt;&gt;""),"Yes","No")</f>
        <v>Yes</v>
      </c>
      <c r="F3652" s="18" t="n">
        <f aca="false">Total!F3652</f>
        <v>3142.62</v>
      </c>
      <c r="G3652" s="18" t="n">
        <f aca="false">Total!G3652</f>
        <v>3170.15</v>
      </c>
      <c r="H3652" s="18" t="n">
        <f aca="false">Total!H3652</f>
        <v>-27.53</v>
      </c>
      <c r="I3652" s="18" t="n">
        <f aca="false">Total!I3652</f>
        <v>-4.15</v>
      </c>
      <c r="J3652" s="18" t="n">
        <f aca="false">IF($V3652="","",INDEX('Stock Exchange'!F$5:F$2450,$V3652))</f>
        <v>3142.62</v>
      </c>
      <c r="K3652" s="18" t="n">
        <f aca="false">IF($V3652="","",INDEX('Stock Exchange'!G$5:G$2450,$V3652))</f>
        <v>3170.15</v>
      </c>
      <c r="L3652" s="18" t="n">
        <f aca="false">IF($V3652="","",INDEX('Stock Exchange'!H$5:H$2450,$V3652))</f>
        <v>-27.53</v>
      </c>
      <c r="M3652" s="18" t="n">
        <f aca="false">IF($V3652="","",INDEX('Stock Exchange'!I$5:I$2450,$V3652))</f>
        <v>-4.15</v>
      </c>
      <c r="N3652" s="18" t="n">
        <f aca="false">IF($W3652="","",INDEX(Primary!F$5:F$2450,$W3652))</f>
        <v>0</v>
      </c>
      <c r="O3652" s="18" t="n">
        <f aca="false">IF($W3652="","",INDEX(Primary!G$5:G$2450,$W3652))</f>
        <v>0</v>
      </c>
      <c r="P3652" s="18" t="n">
        <f aca="false">IF($W3652="","",INDEX(Primary!H$5:H$2450,$W3652))</f>
        <v>0</v>
      </c>
      <c r="Q3652" s="18" t="n">
        <f aca="false">IF($W3652="","",INDEX(Primary!I$5:I$2450,$W3652))</f>
        <v>0</v>
      </c>
      <c r="R3652" s="19" t="n">
        <f aca="false">IF($E3652="Yes",L3652+P3652,"")</f>
        <v>-27.53</v>
      </c>
      <c r="S3652" s="19" t="n">
        <f aca="false">IF($E3652="Yes",H3652-R3652,"")</f>
        <v>0</v>
      </c>
      <c r="T3652" s="6" t="str">
        <f aca="false">IF($E3652="Yes",IF(ROUND(ABS(S3652),2)&lt;=$T$2,"OK","CHECK"),"n/a")</f>
        <v>OK</v>
      </c>
      <c r="U3652" s="20" t="n">
        <f aca="false">Total!J3652</f>
        <v>66.349</v>
      </c>
      <c r="V3652" s="17" t="n">
        <f aca="false">IFERROR(MATCH($A3652,'Stock Exchange'!$A$5:$A$2450,0),"")</f>
        <v>1434</v>
      </c>
      <c r="W3652" s="17" t="n">
        <f aca="false">IFERROR(MATCH($A3652,Primary!$A$5:$A$2450,0),"")</f>
        <v>1434</v>
      </c>
    </row>
    <row r="3653" customFormat="false" ht="15" hidden="false" customHeight="false" outlineLevel="0" collapsed="false">
      <c r="A3653" s="16" t="n">
        <f aca="false">Total!A3653</f>
        <v>42334</v>
      </c>
      <c r="B3653" s="17" t="n">
        <f aca="false">YEAR(A3653)</f>
        <v>2015</v>
      </c>
      <c r="C3653" s="17" t="n">
        <f aca="false">MONTH(A3653)</f>
        <v>11</v>
      </c>
      <c r="D3653" s="6" t="str">
        <f aca="false">IF(MONTH(A3653)&gt;=4,"FY "&amp;YEAR(A3653)&amp;"-"&amp;RIGHT(YEAR(A3653)+1,2),"FY "&amp;(YEAR(A3653)-1)&amp;"-"&amp;RIGHT(YEAR(A3653),2))</f>
        <v>FY 2015-16</v>
      </c>
      <c r="E3653" s="6" t="str">
        <f aca="false">IF(AND(V3653&lt;&gt;"",W3653&lt;&gt;""),"Yes","No")</f>
        <v>Yes</v>
      </c>
      <c r="F3653" s="18" t="n">
        <f aca="false">Total!F3653</f>
        <v>3257.53</v>
      </c>
      <c r="G3653" s="18" t="n">
        <f aca="false">Total!G3653</f>
        <v>3768.96</v>
      </c>
      <c r="H3653" s="18" t="n">
        <f aca="false">Total!H3653</f>
        <v>-511.43</v>
      </c>
      <c r="I3653" s="18" t="n">
        <f aca="false">Total!I3653</f>
        <v>-77.04</v>
      </c>
      <c r="J3653" s="18" t="n">
        <f aca="false">IF($V3653="","",INDEX('Stock Exchange'!F$5:F$2450,$V3653))</f>
        <v>3256.38</v>
      </c>
      <c r="K3653" s="18" t="n">
        <f aca="false">IF($V3653="","",INDEX('Stock Exchange'!G$5:G$2450,$V3653))</f>
        <v>3762.9</v>
      </c>
      <c r="L3653" s="18" t="n">
        <f aca="false">IF($V3653="","",INDEX('Stock Exchange'!H$5:H$2450,$V3653))</f>
        <v>-506.52</v>
      </c>
      <c r="M3653" s="18" t="n">
        <f aca="false">IF($V3653="","",INDEX('Stock Exchange'!I$5:I$2450,$V3653))</f>
        <v>-76.3</v>
      </c>
      <c r="N3653" s="18" t="n">
        <f aca="false">IF($W3653="","",INDEX(Primary!F$5:F$2450,$W3653))</f>
        <v>1.15</v>
      </c>
      <c r="O3653" s="18" t="n">
        <f aca="false">IF($W3653="","",INDEX(Primary!G$5:G$2450,$W3653))</f>
        <v>6.06</v>
      </c>
      <c r="P3653" s="18" t="n">
        <f aca="false">IF($W3653="","",INDEX(Primary!H$5:H$2450,$W3653))</f>
        <v>-4.91</v>
      </c>
      <c r="Q3653" s="18" t="n">
        <f aca="false">IF($W3653="","",INDEX(Primary!I$5:I$2450,$W3653))</f>
        <v>-0.74</v>
      </c>
      <c r="R3653" s="19" t="n">
        <f aca="false">IF($E3653="Yes",L3653+P3653,"")</f>
        <v>-511.43</v>
      </c>
      <c r="S3653" s="19" t="n">
        <f aca="false">IF($E3653="Yes",H3653-R3653,"")</f>
        <v>0</v>
      </c>
      <c r="T3653" s="6" t="str">
        <f aca="false">IF($E3653="Yes",IF(ROUND(ABS(S3653),2)&lt;=$T$2,"OK","CHECK"),"n/a")</f>
        <v>OK</v>
      </c>
      <c r="U3653" s="20" t="n">
        <f aca="false">Total!J3653</f>
        <v>66.384</v>
      </c>
      <c r="V3653" s="17" t="n">
        <f aca="false">IFERROR(MATCH($A3653,'Stock Exchange'!$A$5:$A$2450,0),"")</f>
        <v>1435</v>
      </c>
      <c r="W3653" s="17" t="n">
        <f aca="false">IFERROR(MATCH($A3653,Primary!$A$5:$A$2450,0),"")</f>
        <v>1435</v>
      </c>
    </row>
    <row r="3654" customFormat="false" ht="15" hidden="false" customHeight="false" outlineLevel="0" collapsed="false">
      <c r="A3654" s="16" t="n">
        <f aca="false">Total!A3654</f>
        <v>42335</v>
      </c>
      <c r="B3654" s="17" t="n">
        <f aca="false">YEAR(A3654)</f>
        <v>2015</v>
      </c>
      <c r="C3654" s="17" t="n">
        <f aca="false">MONTH(A3654)</f>
        <v>11</v>
      </c>
      <c r="D3654" s="6" t="str">
        <f aca="false">IF(MONTH(A3654)&gt;=4,"FY "&amp;YEAR(A3654)&amp;"-"&amp;RIGHT(YEAR(A3654)+1,2),"FY "&amp;(YEAR(A3654)-1)&amp;"-"&amp;RIGHT(YEAR(A3654),2))</f>
        <v>FY 2015-16</v>
      </c>
      <c r="E3654" s="6" t="str">
        <f aca="false">IF(AND(V3654&lt;&gt;"",W3654&lt;&gt;""),"Yes","No")</f>
        <v>Yes</v>
      </c>
      <c r="F3654" s="18" t="n">
        <f aca="false">Total!F3654</f>
        <v>5988.51</v>
      </c>
      <c r="G3654" s="18" t="n">
        <f aca="false">Total!G3654</f>
        <v>6256.35</v>
      </c>
      <c r="H3654" s="18" t="n">
        <f aca="false">Total!H3654</f>
        <v>-267.84</v>
      </c>
      <c r="I3654" s="18" t="n">
        <f aca="false">Total!I3654</f>
        <v>-40.24</v>
      </c>
      <c r="J3654" s="18" t="n">
        <f aca="false">IF($V3654="","",INDEX('Stock Exchange'!F$5:F$2450,$V3654))</f>
        <v>5988.4</v>
      </c>
      <c r="K3654" s="18" t="n">
        <f aca="false">IF($V3654="","",INDEX('Stock Exchange'!G$5:G$2450,$V3654))</f>
        <v>6256.35</v>
      </c>
      <c r="L3654" s="18" t="n">
        <f aca="false">IF($V3654="","",INDEX('Stock Exchange'!H$5:H$2450,$V3654))</f>
        <v>-267.95</v>
      </c>
      <c r="M3654" s="18" t="n">
        <f aca="false">IF($V3654="","",INDEX('Stock Exchange'!I$5:I$2450,$V3654))</f>
        <v>-40.26</v>
      </c>
      <c r="N3654" s="18" t="n">
        <f aca="false">IF($W3654="","",INDEX(Primary!F$5:F$2450,$W3654))</f>
        <v>0.11</v>
      </c>
      <c r="O3654" s="18" t="n">
        <f aca="false">IF($W3654="","",INDEX(Primary!G$5:G$2450,$W3654))</f>
        <v>0</v>
      </c>
      <c r="P3654" s="18" t="n">
        <f aca="false">IF($W3654="","",INDEX(Primary!H$5:H$2450,$W3654))</f>
        <v>0.11</v>
      </c>
      <c r="Q3654" s="18" t="n">
        <f aca="false">IF($W3654="","",INDEX(Primary!I$5:I$2450,$W3654))</f>
        <v>0.02</v>
      </c>
      <c r="R3654" s="19" t="n">
        <f aca="false">IF($E3654="Yes",L3654+P3654,"")</f>
        <v>-267.84</v>
      </c>
      <c r="S3654" s="19" t="n">
        <f aca="false">IF($E3654="Yes",H3654-R3654,"")</f>
        <v>0</v>
      </c>
      <c r="T3654" s="6" t="str">
        <f aca="false">IF($E3654="Yes",IF(ROUND(ABS(S3654),2)&lt;=$T$2,"OK","CHECK"),"n/a")</f>
        <v>OK</v>
      </c>
      <c r="U3654" s="20" t="n">
        <f aca="false">Total!J3654</f>
        <v>66.5507</v>
      </c>
      <c r="V3654" s="17" t="n">
        <f aca="false">IFERROR(MATCH($A3654,'Stock Exchange'!$A$5:$A$2450,0),"")</f>
        <v>1436</v>
      </c>
      <c r="W3654" s="17" t="n">
        <f aca="false">IFERROR(MATCH($A3654,Primary!$A$5:$A$2450,0),"")</f>
        <v>1436</v>
      </c>
    </row>
    <row r="3655" customFormat="false" ht="15" hidden="false" customHeight="false" outlineLevel="0" collapsed="false">
      <c r="A3655" s="16" t="n">
        <f aca="false">Total!A3655</f>
        <v>42338</v>
      </c>
      <c r="B3655" s="17" t="n">
        <f aca="false">YEAR(A3655)</f>
        <v>2015</v>
      </c>
      <c r="C3655" s="17" t="n">
        <f aca="false">MONTH(A3655)</f>
        <v>11</v>
      </c>
      <c r="D3655" s="6" t="str">
        <f aca="false">IF(MONTH(A3655)&gt;=4,"FY "&amp;YEAR(A3655)&amp;"-"&amp;RIGHT(YEAR(A3655)+1,2),"FY "&amp;(YEAR(A3655)-1)&amp;"-"&amp;RIGHT(YEAR(A3655),2))</f>
        <v>FY 2015-16</v>
      </c>
      <c r="E3655" s="6" t="str">
        <f aca="false">IF(AND(V3655&lt;&gt;"",W3655&lt;&gt;""),"Yes","No")</f>
        <v>Yes</v>
      </c>
      <c r="F3655" s="18" t="n">
        <f aca="false">Total!F3655</f>
        <v>2820.14</v>
      </c>
      <c r="G3655" s="18" t="n">
        <f aca="false">Total!G3655</f>
        <v>3278.53</v>
      </c>
      <c r="H3655" s="18" t="n">
        <f aca="false">Total!H3655</f>
        <v>-458.39</v>
      </c>
      <c r="I3655" s="18" t="n">
        <f aca="false">Total!I3655</f>
        <v>-68.67</v>
      </c>
      <c r="J3655" s="18" t="n">
        <f aca="false">IF($V3655="","",INDEX('Stock Exchange'!F$5:F$2450,$V3655))</f>
        <v>2819.65</v>
      </c>
      <c r="K3655" s="18" t="n">
        <f aca="false">IF($V3655="","",INDEX('Stock Exchange'!G$5:G$2450,$V3655))</f>
        <v>3275.36</v>
      </c>
      <c r="L3655" s="18" t="n">
        <f aca="false">IF($V3655="","",INDEX('Stock Exchange'!H$5:H$2450,$V3655))</f>
        <v>-455.71</v>
      </c>
      <c r="M3655" s="18" t="n">
        <f aca="false">IF($V3655="","",INDEX('Stock Exchange'!I$5:I$2450,$V3655))</f>
        <v>-68.27</v>
      </c>
      <c r="N3655" s="18" t="n">
        <f aca="false">IF($W3655="","",INDEX(Primary!F$5:F$2450,$W3655))</f>
        <v>0.49</v>
      </c>
      <c r="O3655" s="18" t="n">
        <f aca="false">IF($W3655="","",INDEX(Primary!G$5:G$2450,$W3655))</f>
        <v>3.17</v>
      </c>
      <c r="P3655" s="18" t="n">
        <f aca="false">IF($W3655="","",INDEX(Primary!H$5:H$2450,$W3655))</f>
        <v>-2.68</v>
      </c>
      <c r="Q3655" s="18" t="n">
        <f aca="false">IF($W3655="","",INDEX(Primary!I$5:I$2450,$W3655))</f>
        <v>-0.4</v>
      </c>
      <c r="R3655" s="19" t="n">
        <f aca="false">IF($E3655="Yes",L3655+P3655,"")</f>
        <v>-458.39</v>
      </c>
      <c r="S3655" s="19" t="n">
        <f aca="false">IF($E3655="Yes",H3655-R3655,"")</f>
        <v>0</v>
      </c>
      <c r="T3655" s="6" t="str">
        <f aca="false">IF($E3655="Yes",IF(ROUND(ABS(S3655),2)&lt;=$T$2,"OK","CHECK"),"n/a")</f>
        <v>OK</v>
      </c>
      <c r="U3655" s="20" t="n">
        <f aca="false">Total!J3655</f>
        <v>66.7503</v>
      </c>
      <c r="V3655" s="17" t="n">
        <f aca="false">IFERROR(MATCH($A3655,'Stock Exchange'!$A$5:$A$2450,0),"")</f>
        <v>1437</v>
      </c>
      <c r="W3655" s="17" t="n">
        <f aca="false">IFERROR(MATCH($A3655,Primary!$A$5:$A$2450,0),"")</f>
        <v>1437</v>
      </c>
    </row>
    <row r="3656" customFormat="false" ht="15" hidden="false" customHeight="false" outlineLevel="0" collapsed="false">
      <c r="A3656" s="16" t="n">
        <f aca="false">Total!A3656</f>
        <v>42339</v>
      </c>
      <c r="B3656" s="17" t="n">
        <f aca="false">YEAR(A3656)</f>
        <v>2015</v>
      </c>
      <c r="C3656" s="17" t="n">
        <f aca="false">MONTH(A3656)</f>
        <v>12</v>
      </c>
      <c r="D3656" s="6" t="str">
        <f aca="false">IF(MONTH(A3656)&gt;=4,"FY "&amp;YEAR(A3656)&amp;"-"&amp;RIGHT(YEAR(A3656)+1,2),"FY "&amp;(YEAR(A3656)-1)&amp;"-"&amp;RIGHT(YEAR(A3656),2))</f>
        <v>FY 2015-16</v>
      </c>
      <c r="E3656" s="6" t="str">
        <f aca="false">IF(AND(V3656&lt;&gt;"",W3656&lt;&gt;""),"Yes","No")</f>
        <v>Yes</v>
      </c>
      <c r="F3656" s="18" t="n">
        <f aca="false">Total!F3656</f>
        <v>11803.49</v>
      </c>
      <c r="G3656" s="18" t="n">
        <f aca="false">Total!G3656</f>
        <v>13721.07</v>
      </c>
      <c r="H3656" s="18" t="n">
        <f aca="false">Total!H3656</f>
        <v>-1917.58</v>
      </c>
      <c r="I3656" s="18" t="n">
        <f aca="false">Total!I3656</f>
        <v>-287</v>
      </c>
      <c r="J3656" s="18" t="n">
        <f aca="false">IF($V3656="","",INDEX('Stock Exchange'!F$5:F$2450,$V3656))</f>
        <v>11803.49</v>
      </c>
      <c r="K3656" s="18" t="n">
        <f aca="false">IF($V3656="","",INDEX('Stock Exchange'!G$5:G$2450,$V3656))</f>
        <v>12734.35</v>
      </c>
      <c r="L3656" s="18" t="n">
        <f aca="false">IF($V3656="","",INDEX('Stock Exchange'!H$5:H$2450,$V3656))</f>
        <v>-930.86</v>
      </c>
      <c r="M3656" s="18" t="n">
        <f aca="false">IF($V3656="","",INDEX('Stock Exchange'!I$5:I$2450,$V3656))</f>
        <v>-139.32</v>
      </c>
      <c r="N3656" s="18" t="n">
        <f aca="false">IF($W3656="","",INDEX(Primary!F$5:F$2450,$W3656))</f>
        <v>0</v>
      </c>
      <c r="O3656" s="18" t="n">
        <f aca="false">IF($W3656="","",INDEX(Primary!G$5:G$2450,$W3656))</f>
        <v>986.72</v>
      </c>
      <c r="P3656" s="18" t="n">
        <f aca="false">IF($W3656="","",INDEX(Primary!H$5:H$2450,$W3656))</f>
        <v>-986.72</v>
      </c>
      <c r="Q3656" s="18" t="n">
        <f aca="false">IF($W3656="","",INDEX(Primary!I$5:I$2450,$W3656))</f>
        <v>-147.68</v>
      </c>
      <c r="R3656" s="19" t="n">
        <f aca="false">IF($E3656="Yes",L3656+P3656,"")</f>
        <v>-1917.58</v>
      </c>
      <c r="S3656" s="19" t="n">
        <f aca="false">IF($E3656="Yes",H3656-R3656,"")</f>
        <v>0</v>
      </c>
      <c r="T3656" s="6" t="str">
        <f aca="false">IF($E3656="Yes",IF(ROUND(ABS(S3656),2)&lt;=$T$2,"OK","CHECK"),"n/a")</f>
        <v>OK</v>
      </c>
      <c r="U3656" s="20" t="n">
        <f aca="false">Total!J3656</f>
        <v>66.8148</v>
      </c>
      <c r="V3656" s="17" t="n">
        <f aca="false">IFERROR(MATCH($A3656,'Stock Exchange'!$A$5:$A$2450,0),"")</f>
        <v>1438</v>
      </c>
      <c r="W3656" s="17" t="n">
        <f aca="false">IFERROR(MATCH($A3656,Primary!$A$5:$A$2450,0),"")</f>
        <v>1438</v>
      </c>
    </row>
    <row r="3657" customFormat="false" ht="15" hidden="false" customHeight="false" outlineLevel="0" collapsed="false">
      <c r="A3657" s="16" t="n">
        <f aca="false">Total!A3657</f>
        <v>42340</v>
      </c>
      <c r="B3657" s="17" t="n">
        <f aca="false">YEAR(A3657)</f>
        <v>2015</v>
      </c>
      <c r="C3657" s="17" t="n">
        <f aca="false">MONTH(A3657)</f>
        <v>12</v>
      </c>
      <c r="D3657" s="6" t="str">
        <f aca="false">IF(MONTH(A3657)&gt;=4,"FY "&amp;YEAR(A3657)&amp;"-"&amp;RIGHT(YEAR(A3657)+1,2),"FY "&amp;(YEAR(A3657)-1)&amp;"-"&amp;RIGHT(YEAR(A3657),2))</f>
        <v>FY 2015-16</v>
      </c>
      <c r="E3657" s="6" t="str">
        <f aca="false">IF(AND(V3657&lt;&gt;"",W3657&lt;&gt;""),"Yes","No")</f>
        <v>Yes</v>
      </c>
      <c r="F3657" s="18" t="n">
        <f aca="false">Total!F3657</f>
        <v>5755.06</v>
      </c>
      <c r="G3657" s="18" t="n">
        <f aca="false">Total!G3657</f>
        <v>5900.41</v>
      </c>
      <c r="H3657" s="18" t="n">
        <f aca="false">Total!H3657</f>
        <v>-145.35</v>
      </c>
      <c r="I3657" s="18" t="n">
        <f aca="false">Total!I3657</f>
        <v>-21.86</v>
      </c>
      <c r="J3657" s="18" t="n">
        <f aca="false">IF($V3657="","",INDEX('Stock Exchange'!F$5:F$2450,$V3657))</f>
        <v>5755.06</v>
      </c>
      <c r="K3657" s="18" t="n">
        <f aca="false">IF($V3657="","",INDEX('Stock Exchange'!G$5:G$2450,$V3657))</f>
        <v>5899.11</v>
      </c>
      <c r="L3657" s="18" t="n">
        <f aca="false">IF($V3657="","",INDEX('Stock Exchange'!H$5:H$2450,$V3657))</f>
        <v>-144.05</v>
      </c>
      <c r="M3657" s="18" t="n">
        <f aca="false">IF($V3657="","",INDEX('Stock Exchange'!I$5:I$2450,$V3657))</f>
        <v>-21.66</v>
      </c>
      <c r="N3657" s="18" t="n">
        <f aca="false">IF($W3657="","",INDEX(Primary!F$5:F$2450,$W3657))</f>
        <v>0</v>
      </c>
      <c r="O3657" s="18" t="n">
        <f aca="false">IF($W3657="","",INDEX(Primary!G$5:G$2450,$W3657))</f>
        <v>1.3</v>
      </c>
      <c r="P3657" s="18" t="n">
        <f aca="false">IF($W3657="","",INDEX(Primary!H$5:H$2450,$W3657))</f>
        <v>-1.3</v>
      </c>
      <c r="Q3657" s="18" t="n">
        <f aca="false">IF($W3657="","",INDEX(Primary!I$5:I$2450,$W3657))</f>
        <v>-0.2</v>
      </c>
      <c r="R3657" s="19" t="n">
        <f aca="false">IF($E3657="Yes",L3657+P3657,"")</f>
        <v>-145.35</v>
      </c>
      <c r="S3657" s="19" t="n">
        <f aca="false">IF($E3657="Yes",H3657-R3657,"")</f>
        <v>0</v>
      </c>
      <c r="T3657" s="6" t="str">
        <f aca="false">IF($E3657="Yes",IF(ROUND(ABS(S3657),2)&lt;=$T$2,"OK","CHECK"),"n/a")</f>
        <v>OK</v>
      </c>
      <c r="U3657" s="20" t="n">
        <f aca="false">Total!J3657</f>
        <v>66.518</v>
      </c>
      <c r="V3657" s="17" t="n">
        <f aca="false">IFERROR(MATCH($A3657,'Stock Exchange'!$A$5:$A$2450,0),"")</f>
        <v>1439</v>
      </c>
      <c r="W3657" s="17" t="n">
        <f aca="false">IFERROR(MATCH($A3657,Primary!$A$5:$A$2450,0),"")</f>
        <v>1439</v>
      </c>
    </row>
    <row r="3658" customFormat="false" ht="15" hidden="false" customHeight="false" outlineLevel="0" collapsed="false">
      <c r="A3658" s="16" t="n">
        <f aca="false">Total!A3658</f>
        <v>42341</v>
      </c>
      <c r="B3658" s="17" t="n">
        <f aca="false">YEAR(A3658)</f>
        <v>2015</v>
      </c>
      <c r="C3658" s="17" t="n">
        <f aca="false">MONTH(A3658)</f>
        <v>12</v>
      </c>
      <c r="D3658" s="6" t="str">
        <f aca="false">IF(MONTH(A3658)&gt;=4,"FY "&amp;YEAR(A3658)&amp;"-"&amp;RIGHT(YEAR(A3658)+1,2),"FY "&amp;(YEAR(A3658)-1)&amp;"-"&amp;RIGHT(YEAR(A3658),2))</f>
        <v>FY 2015-16</v>
      </c>
      <c r="E3658" s="6" t="str">
        <f aca="false">IF(AND(V3658&lt;&gt;"",W3658&lt;&gt;""),"Yes","No")</f>
        <v>Yes</v>
      </c>
      <c r="F3658" s="18" t="n">
        <f aca="false">Total!F3658</f>
        <v>3797.22</v>
      </c>
      <c r="G3658" s="18" t="n">
        <f aca="false">Total!G3658</f>
        <v>3562.05</v>
      </c>
      <c r="H3658" s="18" t="n">
        <f aca="false">Total!H3658</f>
        <v>235.17</v>
      </c>
      <c r="I3658" s="18" t="n">
        <f aca="false">Total!I3658</f>
        <v>35.3</v>
      </c>
      <c r="J3658" s="18" t="n">
        <f aca="false">IF($V3658="","",INDEX('Stock Exchange'!F$5:F$2450,$V3658))</f>
        <v>3797.19</v>
      </c>
      <c r="K3658" s="18" t="n">
        <f aca="false">IF($V3658="","",INDEX('Stock Exchange'!G$5:G$2450,$V3658))</f>
        <v>3561.63</v>
      </c>
      <c r="L3658" s="18" t="n">
        <f aca="false">IF($V3658="","",INDEX('Stock Exchange'!H$5:H$2450,$V3658))</f>
        <v>235.56</v>
      </c>
      <c r="M3658" s="18" t="n">
        <f aca="false">IF($V3658="","",INDEX('Stock Exchange'!I$5:I$2450,$V3658))</f>
        <v>35.36</v>
      </c>
      <c r="N3658" s="18" t="n">
        <f aca="false">IF($W3658="","",INDEX(Primary!F$5:F$2450,$W3658))</f>
        <v>0.03</v>
      </c>
      <c r="O3658" s="18" t="n">
        <f aca="false">IF($W3658="","",INDEX(Primary!G$5:G$2450,$W3658))</f>
        <v>0.42</v>
      </c>
      <c r="P3658" s="18" t="n">
        <f aca="false">IF($W3658="","",INDEX(Primary!H$5:H$2450,$W3658))</f>
        <v>-0.39</v>
      </c>
      <c r="Q3658" s="18" t="n">
        <f aca="false">IF($W3658="","",INDEX(Primary!I$5:I$2450,$W3658))</f>
        <v>-0.06</v>
      </c>
      <c r="R3658" s="19" t="n">
        <f aca="false">IF($E3658="Yes",L3658+P3658,"")</f>
        <v>235.17</v>
      </c>
      <c r="S3658" s="19" t="n">
        <f aca="false">IF($E3658="Yes",H3658-R3658,"")</f>
        <v>0</v>
      </c>
      <c r="T3658" s="6" t="str">
        <f aca="false">IF($E3658="Yes",IF(ROUND(ABS(S3658),2)&lt;=$T$2,"OK","CHECK"),"n/a")</f>
        <v>OK</v>
      </c>
      <c r="U3658" s="20" t="n">
        <f aca="false">Total!J3658</f>
        <v>66.6158</v>
      </c>
      <c r="V3658" s="17" t="n">
        <f aca="false">IFERROR(MATCH($A3658,'Stock Exchange'!$A$5:$A$2450,0),"")</f>
        <v>1440</v>
      </c>
      <c r="W3658" s="17" t="n">
        <f aca="false">IFERROR(MATCH($A3658,Primary!$A$5:$A$2450,0),"")</f>
        <v>1440</v>
      </c>
    </row>
    <row r="3659" customFormat="false" ht="15" hidden="false" customHeight="false" outlineLevel="0" collapsed="false">
      <c r="A3659" s="16" t="n">
        <f aca="false">Total!A3659</f>
        <v>42342</v>
      </c>
      <c r="B3659" s="17" t="n">
        <f aca="false">YEAR(A3659)</f>
        <v>2015</v>
      </c>
      <c r="C3659" s="17" t="n">
        <f aca="false">MONTH(A3659)</f>
        <v>12</v>
      </c>
      <c r="D3659" s="6" t="str">
        <f aca="false">IF(MONTH(A3659)&gt;=4,"FY "&amp;YEAR(A3659)&amp;"-"&amp;RIGHT(YEAR(A3659)+1,2),"FY "&amp;(YEAR(A3659)-1)&amp;"-"&amp;RIGHT(YEAR(A3659),2))</f>
        <v>FY 2015-16</v>
      </c>
      <c r="E3659" s="6" t="str">
        <f aca="false">IF(AND(V3659&lt;&gt;"",W3659&lt;&gt;""),"Yes","No")</f>
        <v>Yes</v>
      </c>
      <c r="F3659" s="18" t="n">
        <f aca="false">Total!F3659</f>
        <v>3199.46</v>
      </c>
      <c r="G3659" s="18" t="n">
        <f aca="false">Total!G3659</f>
        <v>3734.1</v>
      </c>
      <c r="H3659" s="18" t="n">
        <f aca="false">Total!H3659</f>
        <v>-534.64</v>
      </c>
      <c r="I3659" s="18" t="n">
        <f aca="false">Total!I3659</f>
        <v>-80.1</v>
      </c>
      <c r="J3659" s="18" t="n">
        <f aca="false">IF($V3659="","",INDEX('Stock Exchange'!F$5:F$2450,$V3659))</f>
        <v>3198.27</v>
      </c>
      <c r="K3659" s="18" t="n">
        <f aca="false">IF($V3659="","",INDEX('Stock Exchange'!G$5:G$2450,$V3659))</f>
        <v>3734.02</v>
      </c>
      <c r="L3659" s="18" t="n">
        <f aca="false">IF($V3659="","",INDEX('Stock Exchange'!H$5:H$2450,$V3659))</f>
        <v>-535.75</v>
      </c>
      <c r="M3659" s="18" t="n">
        <f aca="false">IF($V3659="","",INDEX('Stock Exchange'!I$5:I$2450,$V3659))</f>
        <v>-80.27</v>
      </c>
      <c r="N3659" s="18" t="n">
        <f aca="false">IF($W3659="","",INDEX(Primary!F$5:F$2450,$W3659))</f>
        <v>1.19</v>
      </c>
      <c r="O3659" s="18" t="n">
        <f aca="false">IF($W3659="","",INDEX(Primary!G$5:G$2450,$W3659))</f>
        <v>0.08</v>
      </c>
      <c r="P3659" s="18" t="n">
        <f aca="false">IF($W3659="","",INDEX(Primary!H$5:H$2450,$W3659))</f>
        <v>1.11</v>
      </c>
      <c r="Q3659" s="18" t="n">
        <f aca="false">IF($W3659="","",INDEX(Primary!I$5:I$2450,$W3659))</f>
        <v>0.17</v>
      </c>
      <c r="R3659" s="19" t="n">
        <f aca="false">IF($E3659="Yes",L3659+P3659,"")</f>
        <v>-534.64</v>
      </c>
      <c r="S3659" s="19" t="n">
        <f aca="false">IF($E3659="Yes",H3659-R3659,"")</f>
        <v>0</v>
      </c>
      <c r="T3659" s="6" t="str">
        <f aca="false">IF($E3659="Yes",IF(ROUND(ABS(S3659),2)&lt;=$T$2,"OK","CHECK"),"n/a")</f>
        <v>OK</v>
      </c>
      <c r="U3659" s="20" t="n">
        <f aca="false">Total!J3659</f>
        <v>66.745</v>
      </c>
      <c r="V3659" s="17" t="n">
        <f aca="false">IFERROR(MATCH($A3659,'Stock Exchange'!$A$5:$A$2450,0),"")</f>
        <v>1441</v>
      </c>
      <c r="W3659" s="17" t="n">
        <f aca="false">IFERROR(MATCH($A3659,Primary!$A$5:$A$2450,0),"")</f>
        <v>1441</v>
      </c>
    </row>
    <row r="3660" customFormat="false" ht="15" hidden="false" customHeight="false" outlineLevel="0" collapsed="false">
      <c r="A3660" s="16" t="n">
        <f aca="false">Total!A3660</f>
        <v>42345</v>
      </c>
      <c r="B3660" s="17" t="n">
        <f aca="false">YEAR(A3660)</f>
        <v>2015</v>
      </c>
      <c r="C3660" s="17" t="n">
        <f aca="false">MONTH(A3660)</f>
        <v>12</v>
      </c>
      <c r="D3660" s="6" t="str">
        <f aca="false">IF(MONTH(A3660)&gt;=4,"FY "&amp;YEAR(A3660)&amp;"-"&amp;RIGHT(YEAR(A3660)+1,2),"FY "&amp;(YEAR(A3660)-1)&amp;"-"&amp;RIGHT(YEAR(A3660),2))</f>
        <v>FY 2015-16</v>
      </c>
      <c r="E3660" s="6" t="str">
        <f aca="false">IF(AND(V3660&lt;&gt;"",W3660&lt;&gt;""),"Yes","No")</f>
        <v>Yes</v>
      </c>
      <c r="F3660" s="18" t="n">
        <f aca="false">Total!F3660</f>
        <v>3525.67</v>
      </c>
      <c r="G3660" s="18" t="n">
        <f aca="false">Total!G3660</f>
        <v>5329.42</v>
      </c>
      <c r="H3660" s="18" t="n">
        <f aca="false">Total!H3660</f>
        <v>-1803.75</v>
      </c>
      <c r="I3660" s="18" t="n">
        <f aca="false">Total!I3660</f>
        <v>-269.88</v>
      </c>
      <c r="J3660" s="18" t="n">
        <f aca="false">IF($V3660="","",INDEX('Stock Exchange'!F$5:F$2450,$V3660))</f>
        <v>3515.67</v>
      </c>
      <c r="K3660" s="18" t="n">
        <f aca="false">IF($V3660="","",INDEX('Stock Exchange'!G$5:G$2450,$V3660))</f>
        <v>5262.64</v>
      </c>
      <c r="L3660" s="18" t="n">
        <f aca="false">IF($V3660="","",INDEX('Stock Exchange'!H$5:H$2450,$V3660))</f>
        <v>-1746.97</v>
      </c>
      <c r="M3660" s="18" t="n">
        <f aca="false">IF($V3660="","",INDEX('Stock Exchange'!I$5:I$2450,$V3660))</f>
        <v>-261.38</v>
      </c>
      <c r="N3660" s="18" t="n">
        <f aca="false">IF($W3660="","",INDEX(Primary!F$5:F$2450,$W3660))</f>
        <v>10</v>
      </c>
      <c r="O3660" s="18" t="n">
        <f aca="false">IF($W3660="","",INDEX(Primary!G$5:G$2450,$W3660))</f>
        <v>66.78</v>
      </c>
      <c r="P3660" s="18" t="n">
        <f aca="false">IF($W3660="","",INDEX(Primary!H$5:H$2450,$W3660))</f>
        <v>-56.78</v>
      </c>
      <c r="Q3660" s="18" t="n">
        <f aca="false">IF($W3660="","",INDEX(Primary!I$5:I$2450,$W3660))</f>
        <v>-8.5</v>
      </c>
      <c r="R3660" s="19" t="n">
        <f aca="false">IF($E3660="Yes",L3660+P3660,"")</f>
        <v>-1803.75</v>
      </c>
      <c r="S3660" s="19" t="n">
        <f aca="false">IF($E3660="Yes",H3660-R3660,"")</f>
        <v>0</v>
      </c>
      <c r="T3660" s="6" t="str">
        <f aca="false">IF($E3660="Yes",IF(ROUND(ABS(S3660),2)&lt;=$T$2,"OK","CHECK"),"n/a")</f>
        <v>OK</v>
      </c>
      <c r="U3660" s="20" t="n">
        <f aca="false">Total!J3660</f>
        <v>66.8365</v>
      </c>
      <c r="V3660" s="17" t="n">
        <f aca="false">IFERROR(MATCH($A3660,'Stock Exchange'!$A$5:$A$2450,0),"")</f>
        <v>1442</v>
      </c>
      <c r="W3660" s="17" t="n">
        <f aca="false">IFERROR(MATCH($A3660,Primary!$A$5:$A$2450,0),"")</f>
        <v>1442</v>
      </c>
    </row>
    <row r="3661" customFormat="false" ht="15" hidden="false" customHeight="false" outlineLevel="0" collapsed="false">
      <c r="A3661" s="16" t="n">
        <f aca="false">Total!A3661</f>
        <v>42346</v>
      </c>
      <c r="B3661" s="17" t="n">
        <f aca="false">YEAR(A3661)</f>
        <v>2015</v>
      </c>
      <c r="C3661" s="17" t="n">
        <f aca="false">MONTH(A3661)</f>
        <v>12</v>
      </c>
      <c r="D3661" s="6" t="str">
        <f aca="false">IF(MONTH(A3661)&gt;=4,"FY "&amp;YEAR(A3661)&amp;"-"&amp;RIGHT(YEAR(A3661)+1,2),"FY "&amp;(YEAR(A3661)-1)&amp;"-"&amp;RIGHT(YEAR(A3661),2))</f>
        <v>FY 2015-16</v>
      </c>
      <c r="E3661" s="6" t="str">
        <f aca="false">IF(AND(V3661&lt;&gt;"",W3661&lt;&gt;""),"Yes","No")</f>
        <v>Yes</v>
      </c>
      <c r="F3661" s="18" t="n">
        <f aca="false">Total!F3661</f>
        <v>3700.25</v>
      </c>
      <c r="G3661" s="18" t="n">
        <f aca="false">Total!G3661</f>
        <v>3742.37</v>
      </c>
      <c r="H3661" s="18" t="n">
        <f aca="false">Total!H3661</f>
        <v>-42.12</v>
      </c>
      <c r="I3661" s="18" t="n">
        <f aca="false">Total!I3661</f>
        <v>-6.33</v>
      </c>
      <c r="J3661" s="18" t="n">
        <f aca="false">IF($V3661="","",INDEX('Stock Exchange'!F$5:F$2450,$V3661))</f>
        <v>3700</v>
      </c>
      <c r="K3661" s="18" t="n">
        <f aca="false">IF($V3661="","",INDEX('Stock Exchange'!G$5:G$2450,$V3661))</f>
        <v>3742.15</v>
      </c>
      <c r="L3661" s="18" t="n">
        <f aca="false">IF($V3661="","",INDEX('Stock Exchange'!H$5:H$2450,$V3661))</f>
        <v>-42.15</v>
      </c>
      <c r="M3661" s="18" t="n">
        <f aca="false">IF($V3661="","",INDEX('Stock Exchange'!I$5:I$2450,$V3661))</f>
        <v>-6.33</v>
      </c>
      <c r="N3661" s="18" t="n">
        <f aca="false">IF($W3661="","",INDEX(Primary!F$5:F$2450,$W3661))</f>
        <v>0.25</v>
      </c>
      <c r="O3661" s="18" t="n">
        <f aca="false">IF($W3661="","",INDEX(Primary!G$5:G$2450,$W3661))</f>
        <v>0.22</v>
      </c>
      <c r="P3661" s="18" t="n">
        <f aca="false">IF($W3661="","",INDEX(Primary!H$5:H$2450,$W3661))</f>
        <v>0.03</v>
      </c>
      <c r="Q3661" s="18" t="n">
        <f aca="false">IF($W3661="","",INDEX(Primary!I$5:I$2450,$W3661))</f>
        <v>0</v>
      </c>
      <c r="R3661" s="19" t="n">
        <f aca="false">IF($E3661="Yes",L3661+P3661,"")</f>
        <v>-42.12</v>
      </c>
      <c r="S3661" s="19" t="n">
        <f aca="false">IF($E3661="Yes",H3661-R3661,"")</f>
        <v>0</v>
      </c>
      <c r="T3661" s="6" t="str">
        <f aca="false">IF($E3661="Yes",IF(ROUND(ABS(S3661),2)&lt;=$T$2,"OK","CHECK"),"n/a")</f>
        <v>OK</v>
      </c>
      <c r="U3661" s="20" t="n">
        <f aca="false">Total!J3661</f>
        <v>66.6263</v>
      </c>
      <c r="V3661" s="17" t="n">
        <f aca="false">IFERROR(MATCH($A3661,'Stock Exchange'!$A$5:$A$2450,0),"")</f>
        <v>1443</v>
      </c>
      <c r="W3661" s="17" t="n">
        <f aca="false">IFERROR(MATCH($A3661,Primary!$A$5:$A$2450,0),"")</f>
        <v>1443</v>
      </c>
    </row>
    <row r="3662" customFormat="false" ht="15" hidden="false" customHeight="false" outlineLevel="0" collapsed="false">
      <c r="A3662" s="16" t="n">
        <f aca="false">Total!A3662</f>
        <v>42347</v>
      </c>
      <c r="B3662" s="17" t="n">
        <f aca="false">YEAR(A3662)</f>
        <v>2015</v>
      </c>
      <c r="C3662" s="17" t="n">
        <f aca="false">MONTH(A3662)</f>
        <v>12</v>
      </c>
      <c r="D3662" s="6" t="str">
        <f aca="false">IF(MONTH(A3662)&gt;=4,"FY "&amp;YEAR(A3662)&amp;"-"&amp;RIGHT(YEAR(A3662)+1,2),"FY "&amp;(YEAR(A3662)-1)&amp;"-"&amp;RIGHT(YEAR(A3662),2))</f>
        <v>FY 2015-16</v>
      </c>
      <c r="E3662" s="6" t="str">
        <f aca="false">IF(AND(V3662&lt;&gt;"",W3662&lt;&gt;""),"Yes","No")</f>
        <v>Yes</v>
      </c>
      <c r="F3662" s="18" t="n">
        <f aca="false">Total!F3662</f>
        <v>3117.58</v>
      </c>
      <c r="G3662" s="18" t="n">
        <f aca="false">Total!G3662</f>
        <v>3560.07</v>
      </c>
      <c r="H3662" s="18" t="n">
        <f aca="false">Total!H3662</f>
        <v>-442.49</v>
      </c>
      <c r="I3662" s="18" t="n">
        <f aca="false">Total!I3662</f>
        <v>-66.24</v>
      </c>
      <c r="J3662" s="18" t="n">
        <f aca="false">IF($V3662="","",INDEX('Stock Exchange'!F$5:F$2450,$V3662))</f>
        <v>3116.84</v>
      </c>
      <c r="K3662" s="18" t="n">
        <f aca="false">IF($V3662="","",INDEX('Stock Exchange'!G$5:G$2450,$V3662))</f>
        <v>3560.07</v>
      </c>
      <c r="L3662" s="18" t="n">
        <f aca="false">IF($V3662="","",INDEX('Stock Exchange'!H$5:H$2450,$V3662))</f>
        <v>-443.23</v>
      </c>
      <c r="M3662" s="18" t="n">
        <f aca="false">IF($V3662="","",INDEX('Stock Exchange'!I$5:I$2450,$V3662))</f>
        <v>-66.35</v>
      </c>
      <c r="N3662" s="18" t="n">
        <f aca="false">IF($W3662="","",INDEX(Primary!F$5:F$2450,$W3662))</f>
        <v>0.74</v>
      </c>
      <c r="O3662" s="18" t="n">
        <f aca="false">IF($W3662="","",INDEX(Primary!G$5:G$2450,$W3662))</f>
        <v>0</v>
      </c>
      <c r="P3662" s="18" t="n">
        <f aca="false">IF($W3662="","",INDEX(Primary!H$5:H$2450,$W3662))</f>
        <v>0.74</v>
      </c>
      <c r="Q3662" s="18" t="n">
        <f aca="false">IF($W3662="","",INDEX(Primary!I$5:I$2450,$W3662))</f>
        <v>0.11</v>
      </c>
      <c r="R3662" s="19" t="n">
        <f aca="false">IF($E3662="Yes",L3662+P3662,"")</f>
        <v>-442.49</v>
      </c>
      <c r="S3662" s="19" t="n">
        <f aca="false">IF($E3662="Yes",H3662-R3662,"")</f>
        <v>0</v>
      </c>
      <c r="T3662" s="6" t="str">
        <f aca="false">IF($E3662="Yes",IF(ROUND(ABS(S3662),2)&lt;=$T$2,"OK","CHECK"),"n/a")</f>
        <v>OK</v>
      </c>
      <c r="U3662" s="20" t="n">
        <f aca="false">Total!J3662</f>
        <v>66.7983</v>
      </c>
      <c r="V3662" s="17" t="n">
        <f aca="false">IFERROR(MATCH($A3662,'Stock Exchange'!$A$5:$A$2450,0),"")</f>
        <v>1444</v>
      </c>
      <c r="W3662" s="17" t="n">
        <f aca="false">IFERROR(MATCH($A3662,Primary!$A$5:$A$2450,0),"")</f>
        <v>1444</v>
      </c>
    </row>
    <row r="3663" customFormat="false" ht="15" hidden="false" customHeight="false" outlineLevel="0" collapsed="false">
      <c r="A3663" s="16" t="n">
        <f aca="false">Total!A3663</f>
        <v>42348</v>
      </c>
      <c r="B3663" s="17" t="n">
        <f aca="false">YEAR(A3663)</f>
        <v>2015</v>
      </c>
      <c r="C3663" s="17" t="n">
        <f aca="false">MONTH(A3663)</f>
        <v>12</v>
      </c>
      <c r="D3663" s="6" t="str">
        <f aca="false">IF(MONTH(A3663)&gt;=4,"FY "&amp;YEAR(A3663)&amp;"-"&amp;RIGHT(YEAR(A3663)+1,2),"FY "&amp;(YEAR(A3663)-1)&amp;"-"&amp;RIGHT(YEAR(A3663),2))</f>
        <v>FY 2015-16</v>
      </c>
      <c r="E3663" s="6" t="str">
        <f aca="false">IF(AND(V3663&lt;&gt;"",W3663&lt;&gt;""),"Yes","No")</f>
        <v>Yes</v>
      </c>
      <c r="F3663" s="18" t="n">
        <f aca="false">Total!F3663</f>
        <v>3105.64</v>
      </c>
      <c r="G3663" s="18" t="n">
        <f aca="false">Total!G3663</f>
        <v>3557.74</v>
      </c>
      <c r="H3663" s="18" t="n">
        <f aca="false">Total!H3663</f>
        <v>-452.1</v>
      </c>
      <c r="I3663" s="18" t="n">
        <f aca="false">Total!I3663</f>
        <v>-67.73</v>
      </c>
      <c r="J3663" s="18" t="n">
        <f aca="false">IF($V3663="","",INDEX('Stock Exchange'!F$5:F$2450,$V3663))</f>
        <v>3105.59</v>
      </c>
      <c r="K3663" s="18" t="n">
        <f aca="false">IF($V3663="","",INDEX('Stock Exchange'!G$5:G$2450,$V3663))</f>
        <v>3557.74</v>
      </c>
      <c r="L3663" s="18" t="n">
        <f aca="false">IF($V3663="","",INDEX('Stock Exchange'!H$5:H$2450,$V3663))</f>
        <v>-452.15</v>
      </c>
      <c r="M3663" s="18" t="n">
        <f aca="false">IF($V3663="","",INDEX('Stock Exchange'!I$5:I$2450,$V3663))</f>
        <v>-67.74</v>
      </c>
      <c r="N3663" s="18" t="n">
        <f aca="false">IF($W3663="","",INDEX(Primary!F$5:F$2450,$W3663))</f>
        <v>0.05</v>
      </c>
      <c r="O3663" s="18" t="n">
        <f aca="false">IF($W3663="","",INDEX(Primary!G$5:G$2450,$W3663))</f>
        <v>0</v>
      </c>
      <c r="P3663" s="18" t="n">
        <f aca="false">IF($W3663="","",INDEX(Primary!H$5:H$2450,$W3663))</f>
        <v>0.05</v>
      </c>
      <c r="Q3663" s="18" t="n">
        <f aca="false">IF($W3663="","",INDEX(Primary!I$5:I$2450,$W3663))</f>
        <v>0.01</v>
      </c>
      <c r="R3663" s="19" t="n">
        <f aca="false">IF($E3663="Yes",L3663+P3663,"")</f>
        <v>-452.1</v>
      </c>
      <c r="S3663" s="19" t="n">
        <f aca="false">IF($E3663="Yes",H3663-R3663,"")</f>
        <v>0</v>
      </c>
      <c r="T3663" s="6" t="str">
        <f aca="false">IF($E3663="Yes",IF(ROUND(ABS(S3663),2)&lt;=$T$2,"OK","CHECK"),"n/a")</f>
        <v>OK</v>
      </c>
      <c r="U3663" s="20" t="n">
        <f aca="false">Total!J3663</f>
        <v>66.75</v>
      </c>
      <c r="V3663" s="17" t="n">
        <f aca="false">IFERROR(MATCH($A3663,'Stock Exchange'!$A$5:$A$2450,0),"")</f>
        <v>1445</v>
      </c>
      <c r="W3663" s="17" t="n">
        <f aca="false">IFERROR(MATCH($A3663,Primary!$A$5:$A$2450,0),"")</f>
        <v>1445</v>
      </c>
    </row>
    <row r="3664" customFormat="false" ht="15" hidden="false" customHeight="false" outlineLevel="0" collapsed="false">
      <c r="A3664" s="16" t="n">
        <f aca="false">Total!A3664</f>
        <v>42349</v>
      </c>
      <c r="B3664" s="17" t="n">
        <f aca="false">YEAR(A3664)</f>
        <v>2015</v>
      </c>
      <c r="C3664" s="17" t="n">
        <f aca="false">MONTH(A3664)</f>
        <v>12</v>
      </c>
      <c r="D3664" s="6" t="str">
        <f aca="false">IF(MONTH(A3664)&gt;=4,"FY "&amp;YEAR(A3664)&amp;"-"&amp;RIGHT(YEAR(A3664)+1,2),"FY "&amp;(YEAR(A3664)-1)&amp;"-"&amp;RIGHT(YEAR(A3664),2))</f>
        <v>FY 2015-16</v>
      </c>
      <c r="E3664" s="6" t="str">
        <f aca="false">IF(AND(V3664&lt;&gt;"",W3664&lt;&gt;""),"Yes","No")</f>
        <v>Yes</v>
      </c>
      <c r="F3664" s="18" t="n">
        <f aca="false">Total!F3664</f>
        <v>3329.91</v>
      </c>
      <c r="G3664" s="18" t="n">
        <f aca="false">Total!G3664</f>
        <v>3713.76</v>
      </c>
      <c r="H3664" s="18" t="n">
        <f aca="false">Total!H3664</f>
        <v>-383.85</v>
      </c>
      <c r="I3664" s="18" t="n">
        <f aca="false">Total!I3664</f>
        <v>-57.47</v>
      </c>
      <c r="J3664" s="18" t="n">
        <f aca="false">IF($V3664="","",INDEX('Stock Exchange'!F$5:F$2450,$V3664))</f>
        <v>3329.91</v>
      </c>
      <c r="K3664" s="18" t="n">
        <f aca="false">IF($V3664="","",INDEX('Stock Exchange'!G$5:G$2450,$V3664))</f>
        <v>3713.76</v>
      </c>
      <c r="L3664" s="18" t="n">
        <f aca="false">IF($V3664="","",INDEX('Stock Exchange'!H$5:H$2450,$V3664))</f>
        <v>-383.85</v>
      </c>
      <c r="M3664" s="18" t="n">
        <f aca="false">IF($V3664="","",INDEX('Stock Exchange'!I$5:I$2450,$V3664))</f>
        <v>-57.47</v>
      </c>
      <c r="N3664" s="18" t="n">
        <f aca="false">IF($W3664="","",INDEX(Primary!F$5:F$2450,$W3664))</f>
        <v>0</v>
      </c>
      <c r="O3664" s="18" t="n">
        <f aca="false">IF($W3664="","",INDEX(Primary!G$5:G$2450,$W3664))</f>
        <v>0</v>
      </c>
      <c r="P3664" s="18" t="n">
        <f aca="false">IF($W3664="","",INDEX(Primary!H$5:H$2450,$W3664))</f>
        <v>0</v>
      </c>
      <c r="Q3664" s="18" t="n">
        <f aca="false">IF($W3664="","",INDEX(Primary!I$5:I$2450,$W3664))</f>
        <v>0</v>
      </c>
      <c r="R3664" s="19" t="n">
        <f aca="false">IF($E3664="Yes",L3664+P3664,"")</f>
        <v>-383.85</v>
      </c>
      <c r="S3664" s="19" t="n">
        <f aca="false">IF($E3664="Yes",H3664-R3664,"")</f>
        <v>0</v>
      </c>
      <c r="T3664" s="6" t="str">
        <f aca="false">IF($E3664="Yes",IF(ROUND(ABS(S3664),2)&lt;=$T$2,"OK","CHECK"),"n/a")</f>
        <v>OK</v>
      </c>
      <c r="U3664" s="20" t="n">
        <f aca="false">Total!J3664</f>
        <v>66.7905</v>
      </c>
      <c r="V3664" s="17" t="n">
        <f aca="false">IFERROR(MATCH($A3664,'Stock Exchange'!$A$5:$A$2450,0),"")</f>
        <v>1446</v>
      </c>
      <c r="W3664" s="17" t="n">
        <f aca="false">IFERROR(MATCH($A3664,Primary!$A$5:$A$2450,0),"")</f>
        <v>1446</v>
      </c>
    </row>
    <row r="3665" customFormat="false" ht="15" hidden="false" customHeight="false" outlineLevel="0" collapsed="false">
      <c r="A3665" s="16" t="n">
        <f aca="false">Total!A3665</f>
        <v>42352</v>
      </c>
      <c r="B3665" s="17" t="n">
        <f aca="false">YEAR(A3665)</f>
        <v>2015</v>
      </c>
      <c r="C3665" s="17" t="n">
        <f aca="false">MONTH(A3665)</f>
        <v>12</v>
      </c>
      <c r="D3665" s="6" t="str">
        <f aca="false">IF(MONTH(A3665)&gt;=4,"FY "&amp;YEAR(A3665)&amp;"-"&amp;RIGHT(YEAR(A3665)+1,2),"FY "&amp;(YEAR(A3665)-1)&amp;"-"&amp;RIGHT(YEAR(A3665),2))</f>
        <v>FY 2015-16</v>
      </c>
      <c r="E3665" s="6" t="str">
        <f aca="false">IF(AND(V3665&lt;&gt;"",W3665&lt;&gt;""),"Yes","No")</f>
        <v>Yes</v>
      </c>
      <c r="F3665" s="18" t="n">
        <f aca="false">Total!F3665</f>
        <v>3836.36</v>
      </c>
      <c r="G3665" s="18" t="n">
        <f aca="false">Total!G3665</f>
        <v>3532.05</v>
      </c>
      <c r="H3665" s="18" t="n">
        <f aca="false">Total!H3665</f>
        <v>304.31</v>
      </c>
      <c r="I3665" s="18" t="n">
        <f aca="false">Total!I3665</f>
        <v>45.56</v>
      </c>
      <c r="J3665" s="18" t="n">
        <f aca="false">IF($V3665="","",INDEX('Stock Exchange'!F$5:F$2450,$V3665))</f>
        <v>3836.36</v>
      </c>
      <c r="K3665" s="18" t="n">
        <f aca="false">IF($V3665="","",INDEX('Stock Exchange'!G$5:G$2450,$V3665))</f>
        <v>3531</v>
      </c>
      <c r="L3665" s="18" t="n">
        <f aca="false">IF($V3665="","",INDEX('Stock Exchange'!H$5:H$2450,$V3665))</f>
        <v>305.36</v>
      </c>
      <c r="M3665" s="18" t="n">
        <f aca="false">IF($V3665="","",INDEX('Stock Exchange'!I$5:I$2450,$V3665))</f>
        <v>45.72</v>
      </c>
      <c r="N3665" s="18" t="n">
        <f aca="false">IF($W3665="","",INDEX(Primary!F$5:F$2450,$W3665))</f>
        <v>0</v>
      </c>
      <c r="O3665" s="18" t="n">
        <f aca="false">IF($W3665="","",INDEX(Primary!G$5:G$2450,$W3665))</f>
        <v>1.05</v>
      </c>
      <c r="P3665" s="18" t="n">
        <f aca="false">IF($W3665="","",INDEX(Primary!H$5:H$2450,$W3665))</f>
        <v>-1.05</v>
      </c>
      <c r="Q3665" s="18" t="n">
        <f aca="false">IF($W3665="","",INDEX(Primary!I$5:I$2450,$W3665))</f>
        <v>-0.16</v>
      </c>
      <c r="R3665" s="19" t="n">
        <f aca="false">IF($E3665="Yes",L3665+P3665,"")</f>
        <v>304.31</v>
      </c>
      <c r="S3665" s="19" t="n">
        <f aca="false">IF($E3665="Yes",H3665-R3665,"")</f>
        <v>0</v>
      </c>
      <c r="T3665" s="6" t="str">
        <f aca="false">IF($E3665="Yes",IF(ROUND(ABS(S3665),2)&lt;=$T$2,"OK","CHECK"),"n/a")</f>
        <v>OK</v>
      </c>
      <c r="U3665" s="20" t="n">
        <f aca="false">Total!J3665</f>
        <v>66.786</v>
      </c>
      <c r="V3665" s="17" t="n">
        <f aca="false">IFERROR(MATCH($A3665,'Stock Exchange'!$A$5:$A$2450,0),"")</f>
        <v>1447</v>
      </c>
      <c r="W3665" s="17" t="n">
        <f aca="false">IFERROR(MATCH($A3665,Primary!$A$5:$A$2450,0),"")</f>
        <v>1447</v>
      </c>
    </row>
    <row r="3666" customFormat="false" ht="15" hidden="false" customHeight="false" outlineLevel="0" collapsed="false">
      <c r="A3666" s="16" t="n">
        <f aca="false">Total!A3666</f>
        <v>42353</v>
      </c>
      <c r="B3666" s="17" t="n">
        <f aca="false">YEAR(A3666)</f>
        <v>2015</v>
      </c>
      <c r="C3666" s="17" t="n">
        <f aca="false">MONTH(A3666)</f>
        <v>12</v>
      </c>
      <c r="D3666" s="6" t="str">
        <f aca="false">IF(MONTH(A3666)&gt;=4,"FY "&amp;YEAR(A3666)&amp;"-"&amp;RIGHT(YEAR(A3666)+1,2),"FY "&amp;(YEAR(A3666)-1)&amp;"-"&amp;RIGHT(YEAR(A3666),2))</f>
        <v>FY 2015-16</v>
      </c>
      <c r="E3666" s="6" t="str">
        <f aca="false">IF(AND(V3666&lt;&gt;"",W3666&lt;&gt;""),"Yes","No")</f>
        <v>Yes</v>
      </c>
      <c r="F3666" s="18" t="n">
        <f aca="false">Total!F3666</f>
        <v>2765.16</v>
      </c>
      <c r="G3666" s="18" t="n">
        <f aca="false">Total!G3666</f>
        <v>2828.78</v>
      </c>
      <c r="H3666" s="18" t="n">
        <f aca="false">Total!H3666</f>
        <v>-63.62</v>
      </c>
      <c r="I3666" s="18" t="n">
        <f aca="false">Total!I3666</f>
        <v>-9.5</v>
      </c>
      <c r="J3666" s="18" t="n">
        <f aca="false">IF($V3666="","",INDEX('Stock Exchange'!F$5:F$2450,$V3666))</f>
        <v>2765.16</v>
      </c>
      <c r="K3666" s="18" t="n">
        <f aca="false">IF($V3666="","",INDEX('Stock Exchange'!G$5:G$2450,$V3666))</f>
        <v>2825.85</v>
      </c>
      <c r="L3666" s="18" t="n">
        <f aca="false">IF($V3666="","",INDEX('Stock Exchange'!H$5:H$2450,$V3666))</f>
        <v>-60.69</v>
      </c>
      <c r="M3666" s="18" t="n">
        <f aca="false">IF($V3666="","",INDEX('Stock Exchange'!I$5:I$2450,$V3666))</f>
        <v>-9.06</v>
      </c>
      <c r="N3666" s="18" t="n">
        <f aca="false">IF($W3666="","",INDEX(Primary!F$5:F$2450,$W3666))</f>
        <v>0</v>
      </c>
      <c r="O3666" s="18" t="n">
        <f aca="false">IF($W3666="","",INDEX(Primary!G$5:G$2450,$W3666))</f>
        <v>2.93</v>
      </c>
      <c r="P3666" s="18" t="n">
        <f aca="false">IF($W3666="","",INDEX(Primary!H$5:H$2450,$W3666))</f>
        <v>-2.93</v>
      </c>
      <c r="Q3666" s="18" t="n">
        <f aca="false">IF($W3666="","",INDEX(Primary!I$5:I$2450,$W3666))</f>
        <v>-0.44</v>
      </c>
      <c r="R3666" s="19" t="n">
        <f aca="false">IF($E3666="Yes",L3666+P3666,"")</f>
        <v>-63.62</v>
      </c>
      <c r="S3666" s="19" t="n">
        <f aca="false">IF($E3666="Yes",H3666-R3666,"")</f>
        <v>0</v>
      </c>
      <c r="T3666" s="6" t="str">
        <f aca="false">IF($E3666="Yes",IF(ROUND(ABS(S3666),2)&lt;=$T$2,"OK","CHECK"),"n/a")</f>
        <v>OK</v>
      </c>
      <c r="U3666" s="20" t="n">
        <f aca="false">Total!J3666</f>
        <v>66.994</v>
      </c>
      <c r="V3666" s="17" t="n">
        <f aca="false">IFERROR(MATCH($A3666,'Stock Exchange'!$A$5:$A$2450,0),"")</f>
        <v>1448</v>
      </c>
      <c r="W3666" s="17" t="n">
        <f aca="false">IFERROR(MATCH($A3666,Primary!$A$5:$A$2450,0),"")</f>
        <v>1448</v>
      </c>
    </row>
    <row r="3667" customFormat="false" ht="15" hidden="false" customHeight="false" outlineLevel="0" collapsed="false">
      <c r="A3667" s="16" t="n">
        <f aca="false">Total!A3667</f>
        <v>42354</v>
      </c>
      <c r="B3667" s="17" t="n">
        <f aca="false">YEAR(A3667)</f>
        <v>2015</v>
      </c>
      <c r="C3667" s="17" t="n">
        <f aca="false">MONTH(A3667)</f>
        <v>12</v>
      </c>
      <c r="D3667" s="6" t="str">
        <f aca="false">IF(MONTH(A3667)&gt;=4,"FY "&amp;YEAR(A3667)&amp;"-"&amp;RIGHT(YEAR(A3667)+1,2),"FY "&amp;(YEAR(A3667)-1)&amp;"-"&amp;RIGHT(YEAR(A3667),2))</f>
        <v>FY 2015-16</v>
      </c>
      <c r="E3667" s="6" t="str">
        <f aca="false">IF(AND(V3667&lt;&gt;"",W3667&lt;&gt;""),"Yes","No")</f>
        <v>Yes</v>
      </c>
      <c r="F3667" s="18" t="n">
        <f aca="false">Total!F3667</f>
        <v>3280.51</v>
      </c>
      <c r="G3667" s="18" t="n">
        <f aca="false">Total!G3667</f>
        <v>3325.74</v>
      </c>
      <c r="H3667" s="18" t="n">
        <f aca="false">Total!H3667</f>
        <v>-45.23</v>
      </c>
      <c r="I3667" s="18" t="n">
        <f aca="false">Total!I3667</f>
        <v>-6.74</v>
      </c>
      <c r="J3667" s="18" t="n">
        <f aca="false">IF($V3667="","",INDEX('Stock Exchange'!F$5:F$2450,$V3667))</f>
        <v>3280.51</v>
      </c>
      <c r="K3667" s="18" t="n">
        <f aca="false">IF($V3667="","",INDEX('Stock Exchange'!G$5:G$2450,$V3667))</f>
        <v>3133.31</v>
      </c>
      <c r="L3667" s="18" t="n">
        <f aca="false">IF($V3667="","",INDEX('Stock Exchange'!H$5:H$2450,$V3667))</f>
        <v>147.2</v>
      </c>
      <c r="M3667" s="18" t="n">
        <f aca="false">IF($V3667="","",INDEX('Stock Exchange'!I$5:I$2450,$V3667))</f>
        <v>21.96</v>
      </c>
      <c r="N3667" s="18" t="n">
        <f aca="false">IF($W3667="","",INDEX(Primary!F$5:F$2450,$W3667))</f>
        <v>0</v>
      </c>
      <c r="O3667" s="18" t="n">
        <f aca="false">IF($W3667="","",INDEX(Primary!G$5:G$2450,$W3667))</f>
        <v>192.43</v>
      </c>
      <c r="P3667" s="18" t="n">
        <f aca="false">IF($W3667="","",INDEX(Primary!H$5:H$2450,$W3667))</f>
        <v>-192.43</v>
      </c>
      <c r="Q3667" s="18" t="n">
        <f aca="false">IF($W3667="","",INDEX(Primary!I$5:I$2450,$W3667))</f>
        <v>-28.7</v>
      </c>
      <c r="R3667" s="19" t="n">
        <f aca="false">IF($E3667="Yes",L3667+P3667,"")</f>
        <v>-45.23</v>
      </c>
      <c r="S3667" s="19" t="n">
        <f aca="false">IF($E3667="Yes",H3667-R3667,"")</f>
        <v>0</v>
      </c>
      <c r="T3667" s="6" t="str">
        <f aca="false">IF($E3667="Yes",IF(ROUND(ABS(S3667),2)&lt;=$T$2,"OK","CHECK"),"n/a")</f>
        <v>OK</v>
      </c>
      <c r="U3667" s="20" t="n">
        <f aca="false">Total!J3667</f>
        <v>67.0435</v>
      </c>
      <c r="V3667" s="17" t="n">
        <f aca="false">IFERROR(MATCH($A3667,'Stock Exchange'!$A$5:$A$2450,0),"")</f>
        <v>1449</v>
      </c>
      <c r="W3667" s="17" t="n">
        <f aca="false">IFERROR(MATCH($A3667,Primary!$A$5:$A$2450,0),"")</f>
        <v>1449</v>
      </c>
    </row>
    <row r="3668" customFormat="false" ht="15" hidden="false" customHeight="false" outlineLevel="0" collapsed="false">
      <c r="A3668" s="16" t="n">
        <f aca="false">Total!A3668</f>
        <v>42355</v>
      </c>
      <c r="B3668" s="17" t="n">
        <f aca="false">YEAR(A3668)</f>
        <v>2015</v>
      </c>
      <c r="C3668" s="17" t="n">
        <f aca="false">MONTH(A3668)</f>
        <v>12</v>
      </c>
      <c r="D3668" s="6" t="str">
        <f aca="false">IF(MONTH(A3668)&gt;=4,"FY "&amp;YEAR(A3668)&amp;"-"&amp;RIGHT(YEAR(A3668)+1,2),"FY "&amp;(YEAR(A3668)-1)&amp;"-"&amp;RIGHT(YEAR(A3668),2))</f>
        <v>FY 2015-16</v>
      </c>
      <c r="E3668" s="6" t="str">
        <f aca="false">IF(AND(V3668&lt;&gt;"",W3668&lt;&gt;""),"Yes","No")</f>
        <v>Yes</v>
      </c>
      <c r="F3668" s="18" t="n">
        <f aca="false">Total!F3668</f>
        <v>2732.58</v>
      </c>
      <c r="G3668" s="18" t="n">
        <f aca="false">Total!G3668</f>
        <v>3125.21</v>
      </c>
      <c r="H3668" s="18" t="n">
        <f aca="false">Total!H3668</f>
        <v>-392.63</v>
      </c>
      <c r="I3668" s="18" t="n">
        <f aca="false">Total!I3668</f>
        <v>-58.74</v>
      </c>
      <c r="J3668" s="18" t="n">
        <f aca="false">IF($V3668="","",INDEX('Stock Exchange'!F$5:F$2450,$V3668))</f>
        <v>2732.49</v>
      </c>
      <c r="K3668" s="18" t="n">
        <f aca="false">IF($V3668="","",INDEX('Stock Exchange'!G$5:G$2450,$V3668))</f>
        <v>3124.72</v>
      </c>
      <c r="L3668" s="18" t="n">
        <f aca="false">IF($V3668="","",INDEX('Stock Exchange'!H$5:H$2450,$V3668))</f>
        <v>-392.23</v>
      </c>
      <c r="M3668" s="18" t="n">
        <f aca="false">IF($V3668="","",INDEX('Stock Exchange'!I$5:I$2450,$V3668))</f>
        <v>-58.68</v>
      </c>
      <c r="N3668" s="18" t="n">
        <f aca="false">IF($W3668="","",INDEX(Primary!F$5:F$2450,$W3668))</f>
        <v>0.09</v>
      </c>
      <c r="O3668" s="18" t="n">
        <f aca="false">IF($W3668="","",INDEX(Primary!G$5:G$2450,$W3668))</f>
        <v>0.49</v>
      </c>
      <c r="P3668" s="18" t="n">
        <f aca="false">IF($W3668="","",INDEX(Primary!H$5:H$2450,$W3668))</f>
        <v>-0.4</v>
      </c>
      <c r="Q3668" s="18" t="n">
        <f aca="false">IF($W3668="","",INDEX(Primary!I$5:I$2450,$W3668))</f>
        <v>-0.06</v>
      </c>
      <c r="R3668" s="19" t="n">
        <f aca="false">IF($E3668="Yes",L3668+P3668,"")</f>
        <v>-392.63</v>
      </c>
      <c r="S3668" s="19" t="n">
        <f aca="false">IF($E3668="Yes",H3668-R3668,"")</f>
        <v>0</v>
      </c>
      <c r="T3668" s="6" t="str">
        <f aca="false">IF($E3668="Yes",IF(ROUND(ABS(S3668),2)&lt;=$T$2,"OK","CHECK"),"n/a")</f>
        <v>OK</v>
      </c>
      <c r="U3668" s="20" t="n">
        <f aca="false">Total!J3668</f>
        <v>66.8468</v>
      </c>
      <c r="V3668" s="17" t="n">
        <f aca="false">IFERROR(MATCH($A3668,'Stock Exchange'!$A$5:$A$2450,0),"")</f>
        <v>1450</v>
      </c>
      <c r="W3668" s="17" t="n">
        <f aca="false">IFERROR(MATCH($A3668,Primary!$A$5:$A$2450,0),"")</f>
        <v>1450</v>
      </c>
    </row>
    <row r="3669" customFormat="false" ht="15" hidden="false" customHeight="false" outlineLevel="0" collapsed="false">
      <c r="A3669" s="16" t="n">
        <f aca="false">Total!A3669</f>
        <v>42356</v>
      </c>
      <c r="B3669" s="17" t="n">
        <f aca="false">YEAR(A3669)</f>
        <v>2015</v>
      </c>
      <c r="C3669" s="17" t="n">
        <f aca="false">MONTH(A3669)</f>
        <v>12</v>
      </c>
      <c r="D3669" s="6" t="str">
        <f aca="false">IF(MONTH(A3669)&gt;=4,"FY "&amp;YEAR(A3669)&amp;"-"&amp;RIGHT(YEAR(A3669)+1,2),"FY "&amp;(YEAR(A3669)-1)&amp;"-"&amp;RIGHT(YEAR(A3669),2))</f>
        <v>FY 2015-16</v>
      </c>
      <c r="E3669" s="6" t="str">
        <f aca="false">IF(AND(V3669&lt;&gt;"",W3669&lt;&gt;""),"Yes","No")</f>
        <v>Yes</v>
      </c>
      <c r="F3669" s="18" t="n">
        <f aca="false">Total!F3669</f>
        <v>4108.8</v>
      </c>
      <c r="G3669" s="18" t="n">
        <f aca="false">Total!G3669</f>
        <v>3357.39</v>
      </c>
      <c r="H3669" s="18" t="n">
        <f aca="false">Total!H3669</f>
        <v>751.41</v>
      </c>
      <c r="I3669" s="18" t="n">
        <f aca="false">Total!I3669</f>
        <v>112.74</v>
      </c>
      <c r="J3669" s="18" t="n">
        <f aca="false">IF($V3669="","",INDEX('Stock Exchange'!F$5:F$2450,$V3669))</f>
        <v>4108.43</v>
      </c>
      <c r="K3669" s="18" t="n">
        <f aca="false">IF($V3669="","",INDEX('Stock Exchange'!G$5:G$2450,$V3669))</f>
        <v>3357.39</v>
      </c>
      <c r="L3669" s="18" t="n">
        <f aca="false">IF($V3669="","",INDEX('Stock Exchange'!H$5:H$2450,$V3669))</f>
        <v>751.04</v>
      </c>
      <c r="M3669" s="18" t="n">
        <f aca="false">IF($V3669="","",INDEX('Stock Exchange'!I$5:I$2450,$V3669))</f>
        <v>112.68</v>
      </c>
      <c r="N3669" s="18" t="n">
        <f aca="false">IF($W3669="","",INDEX(Primary!F$5:F$2450,$W3669))</f>
        <v>0.37</v>
      </c>
      <c r="O3669" s="18" t="n">
        <f aca="false">IF($W3669="","",INDEX(Primary!G$5:G$2450,$W3669))</f>
        <v>0</v>
      </c>
      <c r="P3669" s="18" t="n">
        <f aca="false">IF($W3669="","",INDEX(Primary!H$5:H$2450,$W3669))</f>
        <v>0.37</v>
      </c>
      <c r="Q3669" s="18" t="n">
        <f aca="false">IF($W3669="","",INDEX(Primary!I$5:I$2450,$W3669))</f>
        <v>0.06</v>
      </c>
      <c r="R3669" s="19" t="n">
        <f aca="false">IF($E3669="Yes",L3669+P3669,"")</f>
        <v>751.41</v>
      </c>
      <c r="S3669" s="19" t="n">
        <f aca="false">IF($E3669="Yes",H3669-R3669,"")</f>
        <v>0</v>
      </c>
      <c r="T3669" s="6" t="str">
        <f aca="false">IF($E3669="Yes",IF(ROUND(ABS(S3669),2)&lt;=$T$2,"OK","CHECK"),"n/a")</f>
        <v>OK</v>
      </c>
      <c r="U3669" s="20" t="n">
        <f aca="false">Total!J3669</f>
        <v>66.6488</v>
      </c>
      <c r="V3669" s="17" t="n">
        <f aca="false">IFERROR(MATCH($A3669,'Stock Exchange'!$A$5:$A$2450,0),"")</f>
        <v>1451</v>
      </c>
      <c r="W3669" s="17" t="n">
        <f aca="false">IFERROR(MATCH($A3669,Primary!$A$5:$A$2450,0),"")</f>
        <v>1451</v>
      </c>
    </row>
    <row r="3670" customFormat="false" ht="15" hidden="false" customHeight="false" outlineLevel="0" collapsed="false">
      <c r="A3670" s="16" t="n">
        <f aca="false">Total!A3670</f>
        <v>42359</v>
      </c>
      <c r="B3670" s="17" t="n">
        <f aca="false">YEAR(A3670)</f>
        <v>2015</v>
      </c>
      <c r="C3670" s="17" t="n">
        <f aca="false">MONTH(A3670)</f>
        <v>12</v>
      </c>
      <c r="D3670" s="6" t="str">
        <f aca="false">IF(MONTH(A3670)&gt;=4,"FY "&amp;YEAR(A3670)&amp;"-"&amp;RIGHT(YEAR(A3670)+1,2),"FY "&amp;(YEAR(A3670)-1)&amp;"-"&amp;RIGHT(YEAR(A3670),2))</f>
        <v>FY 2015-16</v>
      </c>
      <c r="E3670" s="6" t="str">
        <f aca="false">IF(AND(V3670&lt;&gt;"",W3670&lt;&gt;""),"Yes","No")</f>
        <v>Yes</v>
      </c>
      <c r="F3670" s="18" t="n">
        <f aca="false">Total!F3670</f>
        <v>5653.38</v>
      </c>
      <c r="G3670" s="18" t="n">
        <f aca="false">Total!G3670</f>
        <v>5570.59</v>
      </c>
      <c r="H3670" s="18" t="n">
        <f aca="false">Total!H3670</f>
        <v>82.79</v>
      </c>
      <c r="I3670" s="18" t="n">
        <f aca="false">Total!I3670</f>
        <v>12.46</v>
      </c>
      <c r="J3670" s="18" t="n">
        <f aca="false">IF($V3670="","",INDEX('Stock Exchange'!F$5:F$2450,$V3670))</f>
        <v>5653.38</v>
      </c>
      <c r="K3670" s="18" t="n">
        <f aca="false">IF($V3670="","",INDEX('Stock Exchange'!G$5:G$2450,$V3670))</f>
        <v>5568.66</v>
      </c>
      <c r="L3670" s="18" t="n">
        <f aca="false">IF($V3670="","",INDEX('Stock Exchange'!H$5:H$2450,$V3670))</f>
        <v>84.72</v>
      </c>
      <c r="M3670" s="18" t="n">
        <f aca="false">IF($V3670="","",INDEX('Stock Exchange'!I$5:I$2450,$V3670))</f>
        <v>12.75</v>
      </c>
      <c r="N3670" s="18" t="n">
        <f aca="false">IF($W3670="","",INDEX(Primary!F$5:F$2450,$W3670))</f>
        <v>0</v>
      </c>
      <c r="O3670" s="18" t="n">
        <f aca="false">IF($W3670="","",INDEX(Primary!G$5:G$2450,$W3670))</f>
        <v>1.93</v>
      </c>
      <c r="P3670" s="18" t="n">
        <f aca="false">IF($W3670="","",INDEX(Primary!H$5:H$2450,$W3670))</f>
        <v>-1.93</v>
      </c>
      <c r="Q3670" s="18" t="n">
        <f aca="false">IF($W3670="","",INDEX(Primary!I$5:I$2450,$W3670))</f>
        <v>-0.29</v>
      </c>
      <c r="R3670" s="19" t="n">
        <f aca="false">IF($E3670="Yes",L3670+P3670,"")</f>
        <v>82.79</v>
      </c>
      <c r="S3670" s="19" t="n">
        <f aca="false">IF($E3670="Yes",H3670-R3670,"")</f>
        <v>0</v>
      </c>
      <c r="T3670" s="6" t="str">
        <f aca="false">IF($E3670="Yes",IF(ROUND(ABS(S3670),2)&lt;=$T$2,"OK","CHECK"),"n/a")</f>
        <v>OK</v>
      </c>
      <c r="U3670" s="20" t="n">
        <f aca="false">Total!J3670</f>
        <v>66.4235</v>
      </c>
      <c r="V3670" s="17" t="n">
        <f aca="false">IFERROR(MATCH($A3670,'Stock Exchange'!$A$5:$A$2450,0),"")</f>
        <v>1452</v>
      </c>
      <c r="W3670" s="17" t="n">
        <f aca="false">IFERROR(MATCH($A3670,Primary!$A$5:$A$2450,0),"")</f>
        <v>1452</v>
      </c>
    </row>
    <row r="3671" customFormat="false" ht="15" hidden="false" customHeight="false" outlineLevel="0" collapsed="false">
      <c r="A3671" s="16" t="n">
        <f aca="false">Total!A3671</f>
        <v>42360</v>
      </c>
      <c r="B3671" s="17" t="n">
        <f aca="false">YEAR(A3671)</f>
        <v>2015</v>
      </c>
      <c r="C3671" s="17" t="n">
        <f aca="false">MONTH(A3671)</f>
        <v>12</v>
      </c>
      <c r="D3671" s="6" t="str">
        <f aca="false">IF(MONTH(A3671)&gt;=4,"FY "&amp;YEAR(A3671)&amp;"-"&amp;RIGHT(YEAR(A3671)+1,2),"FY "&amp;(YEAR(A3671)-1)&amp;"-"&amp;RIGHT(YEAR(A3671),2))</f>
        <v>FY 2015-16</v>
      </c>
      <c r="E3671" s="6" t="str">
        <f aca="false">IF(AND(V3671&lt;&gt;"",W3671&lt;&gt;""),"Yes","No")</f>
        <v>Yes</v>
      </c>
      <c r="F3671" s="18" t="n">
        <f aca="false">Total!F3671</f>
        <v>2597.85</v>
      </c>
      <c r="G3671" s="18" t="n">
        <f aca="false">Total!G3671</f>
        <v>2310.78</v>
      </c>
      <c r="H3671" s="18" t="n">
        <f aca="false">Total!H3671</f>
        <v>287.07</v>
      </c>
      <c r="I3671" s="18" t="n">
        <f aca="false">Total!I3671</f>
        <v>43.29</v>
      </c>
      <c r="J3671" s="18" t="n">
        <f aca="false">IF($V3671="","",INDEX('Stock Exchange'!F$5:F$2450,$V3671))</f>
        <v>2471.85</v>
      </c>
      <c r="K3671" s="18" t="n">
        <f aca="false">IF($V3671="","",INDEX('Stock Exchange'!G$5:G$2450,$V3671))</f>
        <v>2310.78</v>
      </c>
      <c r="L3671" s="18" t="n">
        <f aca="false">IF($V3671="","",INDEX('Stock Exchange'!H$5:H$2450,$V3671))</f>
        <v>161.07</v>
      </c>
      <c r="M3671" s="18" t="n">
        <f aca="false">IF($V3671="","",INDEX('Stock Exchange'!I$5:I$2450,$V3671))</f>
        <v>24.29</v>
      </c>
      <c r="N3671" s="18" t="n">
        <f aca="false">IF($W3671="","",INDEX(Primary!F$5:F$2450,$W3671))</f>
        <v>126</v>
      </c>
      <c r="O3671" s="18" t="n">
        <f aca="false">IF($W3671="","",INDEX(Primary!G$5:G$2450,$W3671))</f>
        <v>0</v>
      </c>
      <c r="P3671" s="18" t="n">
        <f aca="false">IF($W3671="","",INDEX(Primary!H$5:H$2450,$W3671))</f>
        <v>126</v>
      </c>
      <c r="Q3671" s="18" t="n">
        <f aca="false">IF($W3671="","",INDEX(Primary!I$5:I$2450,$W3671))</f>
        <v>19</v>
      </c>
      <c r="R3671" s="19" t="n">
        <f aca="false">IF($E3671="Yes",L3671+P3671,"")</f>
        <v>287.07</v>
      </c>
      <c r="S3671" s="19" t="n">
        <f aca="false">IF($E3671="Yes",H3671-R3671,"")</f>
        <v>0</v>
      </c>
      <c r="T3671" s="6" t="str">
        <f aca="false">IF($E3671="Yes",IF(ROUND(ABS(S3671),2)&lt;=$T$2,"OK","CHECK"),"n/a")</f>
        <v>OK</v>
      </c>
      <c r="U3671" s="20" t="n">
        <f aca="false">Total!J3671</f>
        <v>66.324</v>
      </c>
      <c r="V3671" s="17" t="n">
        <f aca="false">IFERROR(MATCH($A3671,'Stock Exchange'!$A$5:$A$2450,0),"")</f>
        <v>1453</v>
      </c>
      <c r="W3671" s="17" t="n">
        <f aca="false">IFERROR(MATCH($A3671,Primary!$A$5:$A$2450,0),"")</f>
        <v>1453</v>
      </c>
    </row>
    <row r="3672" customFormat="false" ht="15" hidden="false" customHeight="false" outlineLevel="0" collapsed="false">
      <c r="A3672" s="16" t="n">
        <f aca="false">Total!A3672</f>
        <v>42361</v>
      </c>
      <c r="B3672" s="17" t="n">
        <f aca="false">YEAR(A3672)</f>
        <v>2015</v>
      </c>
      <c r="C3672" s="17" t="n">
        <f aca="false">MONTH(A3672)</f>
        <v>12</v>
      </c>
      <c r="D3672" s="6" t="str">
        <f aca="false">IF(MONTH(A3672)&gt;=4,"FY "&amp;YEAR(A3672)&amp;"-"&amp;RIGHT(YEAR(A3672)+1,2),"FY "&amp;(YEAR(A3672)-1)&amp;"-"&amp;RIGHT(YEAR(A3672),2))</f>
        <v>FY 2015-16</v>
      </c>
      <c r="E3672" s="6" t="str">
        <f aca="false">IF(AND(V3672&lt;&gt;"",W3672&lt;&gt;""),"Yes","No")</f>
        <v>Yes</v>
      </c>
      <c r="F3672" s="18" t="n">
        <f aca="false">Total!F3672</f>
        <v>2922.22</v>
      </c>
      <c r="G3672" s="18" t="n">
        <f aca="false">Total!G3672</f>
        <v>2308.63</v>
      </c>
      <c r="H3672" s="18" t="n">
        <f aca="false">Total!H3672</f>
        <v>613.59</v>
      </c>
      <c r="I3672" s="18" t="n">
        <f aca="false">Total!I3672</f>
        <v>92.55</v>
      </c>
      <c r="J3672" s="18" t="n">
        <f aca="false">IF($V3672="","",INDEX('Stock Exchange'!F$5:F$2450,$V3672))</f>
        <v>2582.28</v>
      </c>
      <c r="K3672" s="18" t="n">
        <f aca="false">IF($V3672="","",INDEX('Stock Exchange'!G$5:G$2450,$V3672))</f>
        <v>2307.91</v>
      </c>
      <c r="L3672" s="18" t="n">
        <f aca="false">IF($V3672="","",INDEX('Stock Exchange'!H$5:H$2450,$V3672))</f>
        <v>274.37</v>
      </c>
      <c r="M3672" s="18" t="n">
        <f aca="false">IF($V3672="","",INDEX('Stock Exchange'!I$5:I$2450,$V3672))</f>
        <v>41.38</v>
      </c>
      <c r="N3672" s="18" t="n">
        <f aca="false">IF($W3672="","",INDEX(Primary!F$5:F$2450,$W3672))</f>
        <v>339.94</v>
      </c>
      <c r="O3672" s="18" t="n">
        <f aca="false">IF($W3672="","",INDEX(Primary!G$5:G$2450,$W3672))</f>
        <v>0.72</v>
      </c>
      <c r="P3672" s="18" t="n">
        <f aca="false">IF($W3672="","",INDEX(Primary!H$5:H$2450,$W3672))</f>
        <v>339.22</v>
      </c>
      <c r="Q3672" s="18" t="n">
        <f aca="false">IF($W3672="","",INDEX(Primary!I$5:I$2450,$W3672))</f>
        <v>51.17</v>
      </c>
      <c r="R3672" s="19" t="n">
        <f aca="false">IF($E3672="Yes",L3672+P3672,"")</f>
        <v>613.59</v>
      </c>
      <c r="S3672" s="19" t="n">
        <f aca="false">IF($E3672="Yes",H3672-R3672,"")</f>
        <v>0</v>
      </c>
      <c r="T3672" s="6" t="str">
        <f aca="false">IF($E3672="Yes",IF(ROUND(ABS(S3672),2)&lt;=$T$2,"OK","CHECK"),"n/a")</f>
        <v>OK</v>
      </c>
      <c r="U3672" s="20" t="n">
        <f aca="false">Total!J3672</f>
        <v>66.2985</v>
      </c>
      <c r="V3672" s="17" t="n">
        <f aca="false">IFERROR(MATCH($A3672,'Stock Exchange'!$A$5:$A$2450,0),"")</f>
        <v>1454</v>
      </c>
      <c r="W3672" s="17" t="n">
        <f aca="false">IFERROR(MATCH($A3672,Primary!$A$5:$A$2450,0),"")</f>
        <v>1454</v>
      </c>
    </row>
    <row r="3673" customFormat="false" ht="15" hidden="false" customHeight="false" outlineLevel="0" collapsed="false">
      <c r="A3673" s="16" t="n">
        <f aca="false">Total!A3673</f>
        <v>42366</v>
      </c>
      <c r="B3673" s="17" t="n">
        <f aca="false">YEAR(A3673)</f>
        <v>2015</v>
      </c>
      <c r="C3673" s="17" t="n">
        <f aca="false">MONTH(A3673)</f>
        <v>12</v>
      </c>
      <c r="D3673" s="6" t="str">
        <f aca="false">IF(MONTH(A3673)&gt;=4,"FY "&amp;YEAR(A3673)&amp;"-"&amp;RIGHT(YEAR(A3673)+1,2),"FY "&amp;(YEAR(A3673)-1)&amp;"-"&amp;RIGHT(YEAR(A3673),2))</f>
        <v>FY 2015-16</v>
      </c>
      <c r="E3673" s="6" t="str">
        <f aca="false">IF(AND(V3673&lt;&gt;"",W3673&lt;&gt;""),"Yes","No")</f>
        <v>Yes</v>
      </c>
      <c r="F3673" s="18" t="n">
        <f aca="false">Total!F3673</f>
        <v>3698.5</v>
      </c>
      <c r="G3673" s="18" t="n">
        <f aca="false">Total!G3673</f>
        <v>3200.47</v>
      </c>
      <c r="H3673" s="18" t="n">
        <f aca="false">Total!H3673</f>
        <v>498.03</v>
      </c>
      <c r="I3673" s="18" t="n">
        <f aca="false">Total!I3673</f>
        <v>75.23</v>
      </c>
      <c r="J3673" s="18" t="n">
        <f aca="false">IF($V3673="","",INDEX('Stock Exchange'!F$5:F$2450,$V3673))</f>
        <v>3645.84</v>
      </c>
      <c r="K3673" s="18" t="n">
        <f aca="false">IF($V3673="","",INDEX('Stock Exchange'!G$5:G$2450,$V3673))</f>
        <v>3167.14</v>
      </c>
      <c r="L3673" s="18" t="n">
        <f aca="false">IF($V3673="","",INDEX('Stock Exchange'!H$5:H$2450,$V3673))</f>
        <v>478.7</v>
      </c>
      <c r="M3673" s="18" t="n">
        <f aca="false">IF($V3673="","",INDEX('Stock Exchange'!I$5:I$2450,$V3673))</f>
        <v>72.31</v>
      </c>
      <c r="N3673" s="18" t="n">
        <f aca="false">IF($W3673="","",INDEX(Primary!F$5:F$2450,$W3673))</f>
        <v>52.66</v>
      </c>
      <c r="O3673" s="18" t="n">
        <f aca="false">IF($W3673="","",INDEX(Primary!G$5:G$2450,$W3673))</f>
        <v>33.33</v>
      </c>
      <c r="P3673" s="18" t="n">
        <f aca="false">IF($W3673="","",INDEX(Primary!H$5:H$2450,$W3673))</f>
        <v>19.33</v>
      </c>
      <c r="Q3673" s="18" t="n">
        <f aca="false">IF($W3673="","",INDEX(Primary!I$5:I$2450,$W3673))</f>
        <v>2.92</v>
      </c>
      <c r="R3673" s="19" t="n">
        <f aca="false">IF($E3673="Yes",L3673+P3673,"")</f>
        <v>498.03</v>
      </c>
      <c r="S3673" s="19" t="n">
        <f aca="false">IF($E3673="Yes",H3673-R3673,"")</f>
        <v>0</v>
      </c>
      <c r="T3673" s="6" t="str">
        <f aca="false">IF($E3673="Yes",IF(ROUND(ABS(S3673),2)&lt;=$T$2,"OK","CHECK"),"n/a")</f>
        <v>OK</v>
      </c>
      <c r="U3673" s="20" t="n">
        <f aca="false">Total!J3673</f>
        <v>66.202</v>
      </c>
      <c r="V3673" s="17" t="n">
        <f aca="false">IFERROR(MATCH($A3673,'Stock Exchange'!$A$5:$A$2450,0),"")</f>
        <v>1455</v>
      </c>
      <c r="W3673" s="17" t="n">
        <f aca="false">IFERROR(MATCH($A3673,Primary!$A$5:$A$2450,0),"")</f>
        <v>1455</v>
      </c>
    </row>
    <row r="3674" customFormat="false" ht="15" hidden="false" customHeight="false" outlineLevel="0" collapsed="false">
      <c r="A3674" s="16" t="n">
        <f aca="false">Total!A3674</f>
        <v>42367</v>
      </c>
      <c r="B3674" s="17" t="n">
        <f aca="false">YEAR(A3674)</f>
        <v>2015</v>
      </c>
      <c r="C3674" s="17" t="n">
        <f aca="false">MONTH(A3674)</f>
        <v>12</v>
      </c>
      <c r="D3674" s="6" t="str">
        <f aca="false">IF(MONTH(A3674)&gt;=4,"FY "&amp;YEAR(A3674)&amp;"-"&amp;RIGHT(YEAR(A3674)+1,2),"FY "&amp;(YEAR(A3674)-1)&amp;"-"&amp;RIGHT(YEAR(A3674),2))</f>
        <v>FY 2015-16</v>
      </c>
      <c r="E3674" s="6" t="str">
        <f aca="false">IF(AND(V3674&lt;&gt;"",W3674&lt;&gt;""),"Yes","No")</f>
        <v>Yes</v>
      </c>
      <c r="F3674" s="18" t="n">
        <f aca="false">Total!F3674</f>
        <v>2712.84</v>
      </c>
      <c r="G3674" s="18" t="n">
        <f aca="false">Total!G3674</f>
        <v>2122.81</v>
      </c>
      <c r="H3674" s="18" t="n">
        <f aca="false">Total!H3674</f>
        <v>590.03</v>
      </c>
      <c r="I3674" s="18" t="n">
        <f aca="false">Total!I3674</f>
        <v>89.21</v>
      </c>
      <c r="J3674" s="18" t="n">
        <f aca="false">IF($V3674="","",INDEX('Stock Exchange'!F$5:F$2450,$V3674))</f>
        <v>1912.96</v>
      </c>
      <c r="K3674" s="18" t="n">
        <f aca="false">IF($V3674="","",INDEX('Stock Exchange'!G$5:G$2450,$V3674))</f>
        <v>2118.07</v>
      </c>
      <c r="L3674" s="18" t="n">
        <f aca="false">IF($V3674="","",INDEX('Stock Exchange'!H$5:H$2450,$V3674))</f>
        <v>-205.11</v>
      </c>
      <c r="M3674" s="18" t="n">
        <f aca="false">IF($V3674="","",INDEX('Stock Exchange'!I$5:I$2450,$V3674))</f>
        <v>-31.01</v>
      </c>
      <c r="N3674" s="18" t="n">
        <f aca="false">IF($W3674="","",INDEX(Primary!F$5:F$2450,$W3674))</f>
        <v>799.88</v>
      </c>
      <c r="O3674" s="18" t="n">
        <f aca="false">IF($W3674="","",INDEX(Primary!G$5:G$2450,$W3674))</f>
        <v>4.74</v>
      </c>
      <c r="P3674" s="18" t="n">
        <f aca="false">IF($W3674="","",INDEX(Primary!H$5:H$2450,$W3674))</f>
        <v>795.14</v>
      </c>
      <c r="Q3674" s="18" t="n">
        <f aca="false">IF($W3674="","",INDEX(Primary!I$5:I$2450,$W3674))</f>
        <v>120.22</v>
      </c>
      <c r="R3674" s="19" t="n">
        <f aca="false">IF($E3674="Yes",L3674+P3674,"")</f>
        <v>590.03</v>
      </c>
      <c r="S3674" s="19" t="n">
        <f aca="false">IF($E3674="Yes",H3674-R3674,"")</f>
        <v>0</v>
      </c>
      <c r="T3674" s="6" t="str">
        <f aca="false">IF($E3674="Yes",IF(ROUND(ABS(S3674),2)&lt;=$T$2,"OK","CHECK"),"n/a")</f>
        <v>OK</v>
      </c>
      <c r="U3674" s="20" t="n">
        <f aca="false">Total!J3674</f>
        <v>66.138</v>
      </c>
      <c r="V3674" s="17" t="n">
        <f aca="false">IFERROR(MATCH($A3674,'Stock Exchange'!$A$5:$A$2450,0),"")</f>
        <v>1456</v>
      </c>
      <c r="W3674" s="17" t="n">
        <f aca="false">IFERROR(MATCH($A3674,Primary!$A$5:$A$2450,0),"")</f>
        <v>1456</v>
      </c>
    </row>
    <row r="3675" customFormat="false" ht="15" hidden="false" customHeight="false" outlineLevel="0" collapsed="false">
      <c r="A3675" s="16" t="n">
        <f aca="false">Total!A3675</f>
        <v>42368</v>
      </c>
      <c r="B3675" s="17" t="n">
        <f aca="false">YEAR(A3675)</f>
        <v>2015</v>
      </c>
      <c r="C3675" s="17" t="n">
        <f aca="false">MONTH(A3675)</f>
        <v>12</v>
      </c>
      <c r="D3675" s="6" t="str">
        <f aca="false">IF(MONTH(A3675)&gt;=4,"FY "&amp;YEAR(A3675)&amp;"-"&amp;RIGHT(YEAR(A3675)+1,2),"FY "&amp;(YEAR(A3675)-1)&amp;"-"&amp;RIGHT(YEAR(A3675),2))</f>
        <v>FY 2015-16</v>
      </c>
      <c r="E3675" s="6" t="str">
        <f aca="false">IF(AND(V3675&lt;&gt;"",W3675&lt;&gt;""),"Yes","No")</f>
        <v>Yes</v>
      </c>
      <c r="F3675" s="18" t="n">
        <f aca="false">Total!F3675</f>
        <v>2280.53</v>
      </c>
      <c r="G3675" s="18" t="n">
        <f aca="false">Total!G3675</f>
        <v>2218.39</v>
      </c>
      <c r="H3675" s="18" t="n">
        <f aca="false">Total!H3675</f>
        <v>62.14</v>
      </c>
      <c r="I3675" s="18" t="n">
        <f aca="false">Total!I3675</f>
        <v>9.36</v>
      </c>
      <c r="J3675" s="18" t="n">
        <f aca="false">IF($V3675="","",INDEX('Stock Exchange'!F$5:F$2450,$V3675))</f>
        <v>2278.78</v>
      </c>
      <c r="K3675" s="18" t="n">
        <f aca="false">IF($V3675="","",INDEX('Stock Exchange'!G$5:G$2450,$V3675))</f>
        <v>2216.34</v>
      </c>
      <c r="L3675" s="18" t="n">
        <f aca="false">IF($V3675="","",INDEX('Stock Exchange'!H$5:H$2450,$V3675))</f>
        <v>62.44</v>
      </c>
      <c r="M3675" s="18" t="n">
        <f aca="false">IF($V3675="","",INDEX('Stock Exchange'!I$5:I$2450,$V3675))</f>
        <v>9.41</v>
      </c>
      <c r="N3675" s="18" t="n">
        <f aca="false">IF($W3675="","",INDEX(Primary!F$5:F$2450,$W3675))</f>
        <v>1.75</v>
      </c>
      <c r="O3675" s="18" t="n">
        <f aca="false">IF($W3675="","",INDEX(Primary!G$5:G$2450,$W3675))</f>
        <v>2.05</v>
      </c>
      <c r="P3675" s="18" t="n">
        <f aca="false">IF($W3675="","",INDEX(Primary!H$5:H$2450,$W3675))</f>
        <v>-0.3</v>
      </c>
      <c r="Q3675" s="18" t="n">
        <f aca="false">IF($W3675="","",INDEX(Primary!I$5:I$2450,$W3675))</f>
        <v>-0.05</v>
      </c>
      <c r="R3675" s="19" t="n">
        <f aca="false">IF($E3675="Yes",L3675+P3675,"")</f>
        <v>62.14</v>
      </c>
      <c r="S3675" s="19" t="n">
        <f aca="false">IF($E3675="Yes",H3675-R3675,"")</f>
        <v>0</v>
      </c>
      <c r="T3675" s="6" t="str">
        <f aca="false">IF($E3675="Yes",IF(ROUND(ABS(S3675),2)&lt;=$T$2,"OK","CHECK"),"n/a")</f>
        <v>OK</v>
      </c>
      <c r="U3675" s="20" t="n">
        <f aca="false">Total!J3675</f>
        <v>66.37</v>
      </c>
      <c r="V3675" s="17" t="n">
        <f aca="false">IFERROR(MATCH($A3675,'Stock Exchange'!$A$5:$A$2450,0),"")</f>
        <v>1457</v>
      </c>
      <c r="W3675" s="17" t="n">
        <f aca="false">IFERROR(MATCH($A3675,Primary!$A$5:$A$2450,0),"")</f>
        <v>1457</v>
      </c>
    </row>
    <row r="3676" customFormat="false" ht="15" hidden="false" customHeight="false" outlineLevel="0" collapsed="false">
      <c r="A3676" s="16" t="n">
        <f aca="false">Total!A3676</f>
        <v>42369</v>
      </c>
      <c r="B3676" s="17" t="n">
        <f aca="false">YEAR(A3676)</f>
        <v>2015</v>
      </c>
      <c r="C3676" s="17" t="n">
        <f aca="false">MONTH(A3676)</f>
        <v>12</v>
      </c>
      <c r="D3676" s="6" t="str">
        <f aca="false">IF(MONTH(A3676)&gt;=4,"FY "&amp;YEAR(A3676)&amp;"-"&amp;RIGHT(YEAR(A3676)+1,2),"FY "&amp;(YEAR(A3676)-1)&amp;"-"&amp;RIGHT(YEAR(A3676),2))</f>
        <v>FY 2015-16</v>
      </c>
      <c r="E3676" s="6" t="str">
        <f aca="false">IF(AND(V3676&lt;&gt;"",W3676&lt;&gt;""),"Yes","No")</f>
        <v>Yes</v>
      </c>
      <c r="F3676" s="18" t="n">
        <f aca="false">Total!F3676</f>
        <v>2093.56</v>
      </c>
      <c r="G3676" s="18" t="n">
        <f aca="false">Total!G3676</f>
        <v>2111.39</v>
      </c>
      <c r="H3676" s="18" t="n">
        <f aca="false">Total!H3676</f>
        <v>-17.83</v>
      </c>
      <c r="I3676" s="18" t="n">
        <f aca="false">Total!I3676</f>
        <v>-2.69</v>
      </c>
      <c r="J3676" s="18" t="n">
        <f aca="false">IF($V3676="","",INDEX('Stock Exchange'!F$5:F$2450,$V3676))</f>
        <v>2087.45</v>
      </c>
      <c r="K3676" s="18" t="n">
        <f aca="false">IF($V3676="","",INDEX('Stock Exchange'!G$5:G$2450,$V3676))</f>
        <v>1839.41</v>
      </c>
      <c r="L3676" s="18" t="n">
        <f aca="false">IF($V3676="","",INDEX('Stock Exchange'!H$5:H$2450,$V3676))</f>
        <v>248.04</v>
      </c>
      <c r="M3676" s="18" t="n">
        <f aca="false">IF($V3676="","",INDEX('Stock Exchange'!I$5:I$2450,$V3676))</f>
        <v>37.34</v>
      </c>
      <c r="N3676" s="18" t="n">
        <f aca="false">IF($W3676="","",INDEX(Primary!F$5:F$2450,$W3676))</f>
        <v>6.11</v>
      </c>
      <c r="O3676" s="18" t="n">
        <f aca="false">IF($W3676="","",INDEX(Primary!G$5:G$2450,$W3676))</f>
        <v>271.98</v>
      </c>
      <c r="P3676" s="18" t="n">
        <f aca="false">IF($W3676="","",INDEX(Primary!H$5:H$2450,$W3676))</f>
        <v>-265.87</v>
      </c>
      <c r="Q3676" s="18" t="n">
        <f aca="false">IF($W3676="","",INDEX(Primary!I$5:I$2450,$W3676))</f>
        <v>-40.03</v>
      </c>
      <c r="R3676" s="19" t="n">
        <f aca="false">IF($E3676="Yes",L3676+P3676,"")</f>
        <v>-17.83</v>
      </c>
      <c r="S3676" s="19" t="n">
        <f aca="false">IF($E3676="Yes",H3676-R3676,"")</f>
        <v>0</v>
      </c>
      <c r="T3676" s="6" t="str">
        <f aca="false">IF($E3676="Yes",IF(ROUND(ABS(S3676),2)&lt;=$T$2,"OK","CHECK"),"n/a")</f>
        <v>OK</v>
      </c>
      <c r="U3676" s="20" t="n">
        <f aca="false">Total!J3676</f>
        <v>66.4243</v>
      </c>
      <c r="V3676" s="17" t="n">
        <f aca="false">IFERROR(MATCH($A3676,'Stock Exchange'!$A$5:$A$2450,0),"")</f>
        <v>1458</v>
      </c>
      <c r="W3676" s="17" t="n">
        <f aca="false">IFERROR(MATCH($A3676,Primary!$A$5:$A$2450,0),"")</f>
        <v>1458</v>
      </c>
    </row>
    <row r="3677" customFormat="false" ht="15" hidden="false" customHeight="false" outlineLevel="0" collapsed="false">
      <c r="A3677" s="16" t="n">
        <f aca="false">Total!A3677</f>
        <v>42370</v>
      </c>
      <c r="B3677" s="17" t="n">
        <f aca="false">YEAR(A3677)</f>
        <v>2016</v>
      </c>
      <c r="C3677" s="17" t="n">
        <f aca="false">MONTH(A3677)</f>
        <v>1</v>
      </c>
      <c r="D3677" s="6" t="str">
        <f aca="false">IF(MONTH(A3677)&gt;=4,"FY "&amp;YEAR(A3677)&amp;"-"&amp;RIGHT(YEAR(A3677)+1,2),"FY "&amp;(YEAR(A3677)-1)&amp;"-"&amp;RIGHT(YEAR(A3677),2))</f>
        <v>FY 2015-16</v>
      </c>
      <c r="E3677" s="6" t="str">
        <f aca="false">IF(AND(V3677&lt;&gt;"",W3677&lt;&gt;""),"Yes","No")</f>
        <v>Yes</v>
      </c>
      <c r="F3677" s="18" t="n">
        <f aca="false">Total!F3677</f>
        <v>4575.36</v>
      </c>
      <c r="G3677" s="18" t="n">
        <f aca="false">Total!G3677</f>
        <v>3470.8</v>
      </c>
      <c r="H3677" s="18" t="n">
        <f aca="false">Total!H3677</f>
        <v>1104.56</v>
      </c>
      <c r="I3677" s="18" t="n">
        <f aca="false">Total!I3677</f>
        <v>166.53</v>
      </c>
      <c r="J3677" s="18" t="n">
        <f aca="false">IF($V3677="","",INDEX('Stock Exchange'!F$5:F$2450,$V3677))</f>
        <v>4575.11</v>
      </c>
      <c r="K3677" s="18" t="n">
        <f aca="false">IF($V3677="","",INDEX('Stock Exchange'!G$5:G$2450,$V3677))</f>
        <v>3342.74</v>
      </c>
      <c r="L3677" s="18" t="n">
        <f aca="false">IF($V3677="","",INDEX('Stock Exchange'!H$5:H$2450,$V3677))</f>
        <v>1232.37</v>
      </c>
      <c r="M3677" s="18" t="n">
        <f aca="false">IF($V3677="","",INDEX('Stock Exchange'!I$5:I$2450,$V3677))</f>
        <v>185.8</v>
      </c>
      <c r="N3677" s="18" t="n">
        <f aca="false">IF($W3677="","",INDEX(Primary!F$5:F$2450,$W3677))</f>
        <v>0.25</v>
      </c>
      <c r="O3677" s="18" t="n">
        <f aca="false">IF($W3677="","",INDEX(Primary!G$5:G$2450,$W3677))</f>
        <v>128.06</v>
      </c>
      <c r="P3677" s="18" t="n">
        <f aca="false">IF($W3677="","",INDEX(Primary!H$5:H$2450,$W3677))</f>
        <v>-127.81</v>
      </c>
      <c r="Q3677" s="18" t="n">
        <f aca="false">IF($W3677="","",INDEX(Primary!I$5:I$2450,$W3677))</f>
        <v>-19.27</v>
      </c>
      <c r="R3677" s="19" t="n">
        <f aca="false">IF($E3677="Yes",L3677+P3677,"")</f>
        <v>1104.56</v>
      </c>
      <c r="S3677" s="19" t="n">
        <f aca="false">IF($E3677="Yes",H3677-R3677,"")</f>
        <v>0</v>
      </c>
      <c r="T3677" s="6" t="str">
        <f aca="false">IF($E3677="Yes",IF(ROUND(ABS(S3677),2)&lt;=$T$2,"OK","CHECK"),"n/a")</f>
        <v>OK</v>
      </c>
      <c r="U3677" s="20" t="n">
        <f aca="false">Total!J3677</f>
        <v>66.326</v>
      </c>
      <c r="V3677" s="17" t="n">
        <f aca="false">IFERROR(MATCH($A3677,'Stock Exchange'!$A$5:$A$2450,0),"")</f>
        <v>1459</v>
      </c>
      <c r="W3677" s="17" t="n">
        <f aca="false">IFERROR(MATCH($A3677,Primary!$A$5:$A$2450,0),"")</f>
        <v>1459</v>
      </c>
    </row>
    <row r="3678" customFormat="false" ht="15" hidden="false" customHeight="false" outlineLevel="0" collapsed="false">
      <c r="A3678" s="16" t="n">
        <f aca="false">Total!A3678</f>
        <v>42373</v>
      </c>
      <c r="B3678" s="17" t="n">
        <f aca="false">YEAR(A3678)</f>
        <v>2016</v>
      </c>
      <c r="C3678" s="17" t="n">
        <f aca="false">MONTH(A3678)</f>
        <v>1</v>
      </c>
      <c r="D3678" s="6" t="str">
        <f aca="false">IF(MONTH(A3678)&gt;=4,"FY "&amp;YEAR(A3678)&amp;"-"&amp;RIGHT(YEAR(A3678)+1,2),"FY "&amp;(YEAR(A3678)-1)&amp;"-"&amp;RIGHT(YEAR(A3678),2))</f>
        <v>FY 2015-16</v>
      </c>
      <c r="E3678" s="6" t="str">
        <f aca="false">IF(AND(V3678&lt;&gt;"",W3678&lt;&gt;""),"Yes","No")</f>
        <v>Yes</v>
      </c>
      <c r="F3678" s="18" t="n">
        <f aca="false">Total!F3678</f>
        <v>656.76</v>
      </c>
      <c r="G3678" s="18" t="n">
        <f aca="false">Total!G3678</f>
        <v>376.22</v>
      </c>
      <c r="H3678" s="18" t="n">
        <f aca="false">Total!H3678</f>
        <v>280.54</v>
      </c>
      <c r="I3678" s="18" t="n">
        <f aca="false">Total!I3678</f>
        <v>42.39</v>
      </c>
      <c r="J3678" s="18" t="n">
        <f aca="false">IF($V3678="","",INDEX('Stock Exchange'!F$5:F$2450,$V3678))</f>
        <v>528.83</v>
      </c>
      <c r="K3678" s="18" t="n">
        <f aca="false">IF($V3678="","",INDEX('Stock Exchange'!G$5:G$2450,$V3678))</f>
        <v>301.64</v>
      </c>
      <c r="L3678" s="18" t="n">
        <f aca="false">IF($V3678="","",INDEX('Stock Exchange'!H$5:H$2450,$V3678))</f>
        <v>227.19</v>
      </c>
      <c r="M3678" s="18" t="n">
        <f aca="false">IF($V3678="","",INDEX('Stock Exchange'!I$5:I$2450,$V3678))</f>
        <v>34.33</v>
      </c>
      <c r="N3678" s="18" t="n">
        <f aca="false">IF($W3678="","",INDEX(Primary!F$5:F$2450,$W3678))</f>
        <v>127.93</v>
      </c>
      <c r="O3678" s="18" t="n">
        <f aca="false">IF($W3678="","",INDEX(Primary!G$5:G$2450,$W3678))</f>
        <v>74.58</v>
      </c>
      <c r="P3678" s="18" t="n">
        <f aca="false">IF($W3678="","",INDEX(Primary!H$5:H$2450,$W3678))</f>
        <v>53.35</v>
      </c>
      <c r="Q3678" s="18" t="n">
        <f aca="false">IF($W3678="","",INDEX(Primary!I$5:I$2450,$W3678))</f>
        <v>8.06</v>
      </c>
      <c r="R3678" s="19" t="n">
        <f aca="false">IF($E3678="Yes",L3678+P3678,"")</f>
        <v>280.54</v>
      </c>
      <c r="S3678" s="19" t="n">
        <f aca="false">IF($E3678="Yes",H3678-R3678,"")</f>
        <v>0</v>
      </c>
      <c r="T3678" s="6" t="str">
        <f aca="false">IF($E3678="Yes",IF(ROUND(ABS(S3678),2)&lt;=$T$2,"OK","CHECK"),"n/a")</f>
        <v>OK</v>
      </c>
      <c r="U3678" s="20" t="n">
        <f aca="false">Total!J3678</f>
        <v>66.178</v>
      </c>
      <c r="V3678" s="17" t="n">
        <f aca="false">IFERROR(MATCH($A3678,'Stock Exchange'!$A$5:$A$2450,0),"")</f>
        <v>1460</v>
      </c>
      <c r="W3678" s="17" t="n">
        <f aca="false">IFERROR(MATCH($A3678,Primary!$A$5:$A$2450,0),"")</f>
        <v>1460</v>
      </c>
    </row>
    <row r="3679" customFormat="false" ht="15" hidden="false" customHeight="false" outlineLevel="0" collapsed="false">
      <c r="A3679" s="16" t="n">
        <f aca="false">Total!A3679</f>
        <v>42374</v>
      </c>
      <c r="B3679" s="17" t="n">
        <f aca="false">YEAR(A3679)</f>
        <v>2016</v>
      </c>
      <c r="C3679" s="17" t="n">
        <f aca="false">MONTH(A3679)</f>
        <v>1</v>
      </c>
      <c r="D3679" s="6" t="str">
        <f aca="false">IF(MONTH(A3679)&gt;=4,"FY "&amp;YEAR(A3679)&amp;"-"&amp;RIGHT(YEAR(A3679)+1,2),"FY "&amp;(YEAR(A3679)-1)&amp;"-"&amp;RIGHT(YEAR(A3679),2))</f>
        <v>FY 2015-16</v>
      </c>
      <c r="E3679" s="6" t="str">
        <f aca="false">IF(AND(V3679&lt;&gt;"",W3679&lt;&gt;""),"Yes","No")</f>
        <v>Yes</v>
      </c>
      <c r="F3679" s="18" t="n">
        <f aca="false">Total!F3679</f>
        <v>2142.76</v>
      </c>
      <c r="G3679" s="18" t="n">
        <f aca="false">Total!G3679</f>
        <v>2717.64</v>
      </c>
      <c r="H3679" s="18" t="n">
        <f aca="false">Total!H3679</f>
        <v>-574.88</v>
      </c>
      <c r="I3679" s="18" t="n">
        <f aca="false">Total!I3679</f>
        <v>-86.5</v>
      </c>
      <c r="J3679" s="18" t="n">
        <f aca="false">IF($V3679="","",INDEX('Stock Exchange'!F$5:F$2450,$V3679))</f>
        <v>2130.39</v>
      </c>
      <c r="K3679" s="18" t="n">
        <f aca="false">IF($V3679="","",INDEX('Stock Exchange'!G$5:G$2450,$V3679))</f>
        <v>2716.98</v>
      </c>
      <c r="L3679" s="18" t="n">
        <f aca="false">IF($V3679="","",INDEX('Stock Exchange'!H$5:H$2450,$V3679))</f>
        <v>-586.59</v>
      </c>
      <c r="M3679" s="18" t="n">
        <f aca="false">IF($V3679="","",INDEX('Stock Exchange'!I$5:I$2450,$V3679))</f>
        <v>-88.26</v>
      </c>
      <c r="N3679" s="18" t="n">
        <f aca="false">IF($W3679="","",INDEX(Primary!F$5:F$2450,$W3679))</f>
        <v>12.37</v>
      </c>
      <c r="O3679" s="18" t="n">
        <f aca="false">IF($W3679="","",INDEX(Primary!G$5:G$2450,$W3679))</f>
        <v>0.66</v>
      </c>
      <c r="P3679" s="18" t="n">
        <f aca="false">IF($W3679="","",INDEX(Primary!H$5:H$2450,$W3679))</f>
        <v>11.71</v>
      </c>
      <c r="Q3679" s="18" t="n">
        <f aca="false">IF($W3679="","",INDEX(Primary!I$5:I$2450,$W3679))</f>
        <v>1.76</v>
      </c>
      <c r="R3679" s="19" t="n">
        <f aca="false">IF($E3679="Yes",L3679+P3679,"")</f>
        <v>-574.88</v>
      </c>
      <c r="S3679" s="19" t="n">
        <f aca="false">IF($E3679="Yes",H3679-R3679,"")</f>
        <v>0</v>
      </c>
      <c r="T3679" s="6" t="str">
        <f aca="false">IF($E3679="Yes",IF(ROUND(ABS(S3679),2)&lt;=$T$2,"OK","CHECK"),"n/a")</f>
        <v>OK</v>
      </c>
      <c r="U3679" s="20" t="n">
        <f aca="false">Total!J3679</f>
        <v>66.4623</v>
      </c>
      <c r="V3679" s="17" t="n">
        <f aca="false">IFERROR(MATCH($A3679,'Stock Exchange'!$A$5:$A$2450,0),"")</f>
        <v>1461</v>
      </c>
      <c r="W3679" s="17" t="n">
        <f aca="false">IFERROR(MATCH($A3679,Primary!$A$5:$A$2450,0),"")</f>
        <v>1461</v>
      </c>
    </row>
    <row r="3680" customFormat="false" ht="15" hidden="false" customHeight="false" outlineLevel="0" collapsed="false">
      <c r="A3680" s="16" t="n">
        <f aca="false">Total!A3680</f>
        <v>42375</v>
      </c>
      <c r="B3680" s="17" t="n">
        <f aca="false">YEAR(A3680)</f>
        <v>2016</v>
      </c>
      <c r="C3680" s="17" t="n">
        <f aca="false">MONTH(A3680)</f>
        <v>1</v>
      </c>
      <c r="D3680" s="6" t="str">
        <f aca="false">IF(MONTH(A3680)&gt;=4,"FY "&amp;YEAR(A3680)&amp;"-"&amp;RIGHT(YEAR(A3680)+1,2),"FY "&amp;(YEAR(A3680)-1)&amp;"-"&amp;RIGHT(YEAR(A3680),2))</f>
        <v>FY 2015-16</v>
      </c>
      <c r="E3680" s="6" t="str">
        <f aca="false">IF(AND(V3680&lt;&gt;"",W3680&lt;&gt;""),"Yes","No")</f>
        <v>Yes</v>
      </c>
      <c r="F3680" s="18" t="n">
        <f aca="false">Total!F3680</f>
        <v>3386.06</v>
      </c>
      <c r="G3680" s="18" t="n">
        <f aca="false">Total!G3680</f>
        <v>3631.12</v>
      </c>
      <c r="H3680" s="18" t="n">
        <f aca="false">Total!H3680</f>
        <v>-245.06</v>
      </c>
      <c r="I3680" s="18" t="n">
        <f aca="false">Total!I3680</f>
        <v>-36.83</v>
      </c>
      <c r="J3680" s="18" t="n">
        <f aca="false">IF($V3680="","",INDEX('Stock Exchange'!F$5:F$2450,$V3680))</f>
        <v>3368.82</v>
      </c>
      <c r="K3680" s="18" t="n">
        <f aca="false">IF($V3680="","",INDEX('Stock Exchange'!G$5:G$2450,$V3680))</f>
        <v>3630.73</v>
      </c>
      <c r="L3680" s="18" t="n">
        <f aca="false">IF($V3680="","",INDEX('Stock Exchange'!H$5:H$2450,$V3680))</f>
        <v>-261.91</v>
      </c>
      <c r="M3680" s="18" t="n">
        <f aca="false">IF($V3680="","",INDEX('Stock Exchange'!I$5:I$2450,$V3680))</f>
        <v>-39.36</v>
      </c>
      <c r="N3680" s="18" t="n">
        <f aca="false">IF($W3680="","",INDEX(Primary!F$5:F$2450,$W3680))</f>
        <v>17.24</v>
      </c>
      <c r="O3680" s="18" t="n">
        <f aca="false">IF($W3680="","",INDEX(Primary!G$5:G$2450,$W3680))</f>
        <v>0.39</v>
      </c>
      <c r="P3680" s="18" t="n">
        <f aca="false">IF($W3680="","",INDEX(Primary!H$5:H$2450,$W3680))</f>
        <v>16.85</v>
      </c>
      <c r="Q3680" s="18" t="n">
        <f aca="false">IF($W3680="","",INDEX(Primary!I$5:I$2450,$W3680))</f>
        <v>2.53</v>
      </c>
      <c r="R3680" s="19" t="n">
        <f aca="false">IF($E3680="Yes",L3680+P3680,"")</f>
        <v>-245.06</v>
      </c>
      <c r="S3680" s="19" t="n">
        <f aca="false">IF($E3680="Yes",H3680-R3680,"")</f>
        <v>0</v>
      </c>
      <c r="T3680" s="6" t="str">
        <f aca="false">IF($E3680="Yes",IF(ROUND(ABS(S3680),2)&lt;=$T$2,"OK","CHECK"),"n/a")</f>
        <v>OK</v>
      </c>
      <c r="U3680" s="20" t="n">
        <f aca="false">Total!J3680</f>
        <v>66.5418</v>
      </c>
      <c r="V3680" s="17" t="n">
        <f aca="false">IFERROR(MATCH($A3680,'Stock Exchange'!$A$5:$A$2450,0),"")</f>
        <v>1462</v>
      </c>
      <c r="W3680" s="17" t="n">
        <f aca="false">IFERROR(MATCH($A3680,Primary!$A$5:$A$2450,0),"")</f>
        <v>1462</v>
      </c>
    </row>
    <row r="3681" customFormat="false" ht="15" hidden="false" customHeight="false" outlineLevel="0" collapsed="false">
      <c r="A3681" s="16" t="n">
        <f aca="false">Total!A3681</f>
        <v>42376</v>
      </c>
      <c r="B3681" s="17" t="n">
        <f aca="false">YEAR(A3681)</f>
        <v>2016</v>
      </c>
      <c r="C3681" s="17" t="n">
        <f aca="false">MONTH(A3681)</f>
        <v>1</v>
      </c>
      <c r="D3681" s="6" t="str">
        <f aca="false">IF(MONTH(A3681)&gt;=4,"FY "&amp;YEAR(A3681)&amp;"-"&amp;RIGHT(YEAR(A3681)+1,2),"FY "&amp;(YEAR(A3681)-1)&amp;"-"&amp;RIGHT(YEAR(A3681),2))</f>
        <v>FY 2015-16</v>
      </c>
      <c r="E3681" s="6" t="str">
        <f aca="false">IF(AND(V3681&lt;&gt;"",W3681&lt;&gt;""),"Yes","No")</f>
        <v>Yes</v>
      </c>
      <c r="F3681" s="18" t="n">
        <f aca="false">Total!F3681</f>
        <v>4454.1</v>
      </c>
      <c r="G3681" s="18" t="n">
        <f aca="false">Total!G3681</f>
        <v>4567.79</v>
      </c>
      <c r="H3681" s="18" t="n">
        <f aca="false">Total!H3681</f>
        <v>-113.69</v>
      </c>
      <c r="I3681" s="18" t="n">
        <f aca="false">Total!I3681</f>
        <v>-17.04</v>
      </c>
      <c r="J3681" s="18" t="n">
        <f aca="false">IF($V3681="","",INDEX('Stock Exchange'!F$5:F$2450,$V3681))</f>
        <v>4453.98</v>
      </c>
      <c r="K3681" s="18" t="n">
        <f aca="false">IF($V3681="","",INDEX('Stock Exchange'!G$5:G$2450,$V3681))</f>
        <v>4567.79</v>
      </c>
      <c r="L3681" s="18" t="n">
        <f aca="false">IF($V3681="","",INDEX('Stock Exchange'!H$5:H$2450,$V3681))</f>
        <v>-113.81</v>
      </c>
      <c r="M3681" s="18" t="n">
        <f aca="false">IF($V3681="","",INDEX('Stock Exchange'!I$5:I$2450,$V3681))</f>
        <v>-17.06</v>
      </c>
      <c r="N3681" s="18" t="n">
        <f aca="false">IF($W3681="","",INDEX(Primary!F$5:F$2450,$W3681))</f>
        <v>0.12</v>
      </c>
      <c r="O3681" s="18" t="n">
        <f aca="false">IF($W3681="","",INDEX(Primary!G$5:G$2450,$W3681))</f>
        <v>0</v>
      </c>
      <c r="P3681" s="18" t="n">
        <f aca="false">IF($W3681="","",INDEX(Primary!H$5:H$2450,$W3681))</f>
        <v>0.12</v>
      </c>
      <c r="Q3681" s="18" t="n">
        <f aca="false">IF($W3681="","",INDEX(Primary!I$5:I$2450,$W3681))</f>
        <v>0.02</v>
      </c>
      <c r="R3681" s="19" t="n">
        <f aca="false">IF($E3681="Yes",L3681+P3681,"")</f>
        <v>-113.69</v>
      </c>
      <c r="S3681" s="19" t="n">
        <f aca="false">IF($E3681="Yes",H3681-R3681,"")</f>
        <v>0</v>
      </c>
      <c r="T3681" s="6" t="str">
        <f aca="false">IF($E3681="Yes",IF(ROUND(ABS(S3681),2)&lt;=$T$2,"OK","CHECK"),"n/a")</f>
        <v>OK</v>
      </c>
      <c r="U3681" s="20" t="n">
        <f aca="false">Total!J3681</f>
        <v>66.7165</v>
      </c>
      <c r="V3681" s="17" t="n">
        <f aca="false">IFERROR(MATCH($A3681,'Stock Exchange'!$A$5:$A$2450,0),"")</f>
        <v>1463</v>
      </c>
      <c r="W3681" s="17" t="n">
        <f aca="false">IFERROR(MATCH($A3681,Primary!$A$5:$A$2450,0),"")</f>
        <v>1463</v>
      </c>
    </row>
    <row r="3682" customFormat="false" ht="15" hidden="false" customHeight="false" outlineLevel="0" collapsed="false">
      <c r="A3682" s="16" t="n">
        <f aca="false">Total!A3682</f>
        <v>42377</v>
      </c>
      <c r="B3682" s="17" t="n">
        <f aca="false">YEAR(A3682)</f>
        <v>2016</v>
      </c>
      <c r="C3682" s="17" t="n">
        <f aca="false">MONTH(A3682)</f>
        <v>1</v>
      </c>
      <c r="D3682" s="6" t="str">
        <f aca="false">IF(MONTH(A3682)&gt;=4,"FY "&amp;YEAR(A3682)&amp;"-"&amp;RIGHT(YEAR(A3682)+1,2),"FY "&amp;(YEAR(A3682)-1)&amp;"-"&amp;RIGHT(YEAR(A3682),2))</f>
        <v>FY 2015-16</v>
      </c>
      <c r="E3682" s="6" t="str">
        <f aca="false">IF(AND(V3682&lt;&gt;"",W3682&lt;&gt;""),"Yes","No")</f>
        <v>Yes</v>
      </c>
      <c r="F3682" s="18" t="n">
        <f aca="false">Total!F3682</f>
        <v>3654.82</v>
      </c>
      <c r="G3682" s="18" t="n">
        <f aca="false">Total!G3682</f>
        <v>4598.8</v>
      </c>
      <c r="H3682" s="18" t="n">
        <f aca="false">Total!H3682</f>
        <v>-943.98</v>
      </c>
      <c r="I3682" s="18" t="n">
        <f aca="false">Total!I3682</f>
        <v>-141.08</v>
      </c>
      <c r="J3682" s="18" t="n">
        <f aca="false">IF($V3682="","",INDEX('Stock Exchange'!F$5:F$2450,$V3682))</f>
        <v>3632.13</v>
      </c>
      <c r="K3682" s="18" t="n">
        <f aca="false">IF($V3682="","",INDEX('Stock Exchange'!G$5:G$2450,$V3682))</f>
        <v>4598.61</v>
      </c>
      <c r="L3682" s="18" t="n">
        <f aca="false">IF($V3682="","",INDEX('Stock Exchange'!H$5:H$2450,$V3682))</f>
        <v>-966.48</v>
      </c>
      <c r="M3682" s="18" t="n">
        <f aca="false">IF($V3682="","",INDEX('Stock Exchange'!I$5:I$2450,$V3682))</f>
        <v>-144.44</v>
      </c>
      <c r="N3682" s="18" t="n">
        <f aca="false">IF($W3682="","",INDEX(Primary!F$5:F$2450,$W3682))</f>
        <v>22.69</v>
      </c>
      <c r="O3682" s="18" t="n">
        <f aca="false">IF($W3682="","",INDEX(Primary!G$5:G$2450,$W3682))</f>
        <v>0.19</v>
      </c>
      <c r="P3682" s="18" t="n">
        <f aca="false">IF($W3682="","",INDEX(Primary!H$5:H$2450,$W3682))</f>
        <v>22.5</v>
      </c>
      <c r="Q3682" s="18" t="n">
        <f aca="false">IF($W3682="","",INDEX(Primary!I$5:I$2450,$W3682))</f>
        <v>3.36</v>
      </c>
      <c r="R3682" s="19" t="n">
        <f aca="false">IF($E3682="Yes",L3682+P3682,"")</f>
        <v>-943.98</v>
      </c>
      <c r="S3682" s="19" t="n">
        <f aca="false">IF($E3682="Yes",H3682-R3682,"")</f>
        <v>0</v>
      </c>
      <c r="T3682" s="6" t="str">
        <f aca="false">IF($E3682="Yes",IF(ROUND(ABS(S3682),2)&lt;=$T$2,"OK","CHECK"),"n/a")</f>
        <v>OK</v>
      </c>
      <c r="U3682" s="20" t="n">
        <f aca="false">Total!J3682</f>
        <v>66.9115</v>
      </c>
      <c r="V3682" s="17" t="n">
        <f aca="false">IFERROR(MATCH($A3682,'Stock Exchange'!$A$5:$A$2450,0),"")</f>
        <v>1464</v>
      </c>
      <c r="W3682" s="17" t="n">
        <f aca="false">IFERROR(MATCH($A3682,Primary!$A$5:$A$2450,0),"")</f>
        <v>1464</v>
      </c>
    </row>
    <row r="3683" customFormat="false" ht="15" hidden="false" customHeight="false" outlineLevel="0" collapsed="false">
      <c r="A3683" s="16" t="n">
        <f aca="false">Total!A3683</f>
        <v>42380</v>
      </c>
      <c r="B3683" s="17" t="n">
        <f aca="false">YEAR(A3683)</f>
        <v>2016</v>
      </c>
      <c r="C3683" s="17" t="n">
        <f aca="false">MONTH(A3683)</f>
        <v>1</v>
      </c>
      <c r="D3683" s="6" t="str">
        <f aca="false">IF(MONTH(A3683)&gt;=4,"FY "&amp;YEAR(A3683)&amp;"-"&amp;RIGHT(YEAR(A3683)+1,2),"FY "&amp;(YEAR(A3683)-1)&amp;"-"&amp;RIGHT(YEAR(A3683),2))</f>
        <v>FY 2015-16</v>
      </c>
      <c r="E3683" s="6" t="str">
        <f aca="false">IF(AND(V3683&lt;&gt;"",W3683&lt;&gt;""),"Yes","No")</f>
        <v>Yes</v>
      </c>
      <c r="F3683" s="18" t="n">
        <f aca="false">Total!F3683</f>
        <v>3807.03</v>
      </c>
      <c r="G3683" s="18" t="n">
        <f aca="false">Total!G3683</f>
        <v>4484.77</v>
      </c>
      <c r="H3683" s="18" t="n">
        <f aca="false">Total!H3683</f>
        <v>-677.74</v>
      </c>
      <c r="I3683" s="18" t="n">
        <f aca="false">Total!I3683</f>
        <v>-101.66</v>
      </c>
      <c r="J3683" s="18" t="n">
        <f aca="false">IF($V3683="","",INDEX('Stock Exchange'!F$5:F$2450,$V3683))</f>
        <v>3806.8</v>
      </c>
      <c r="K3683" s="18" t="n">
        <f aca="false">IF($V3683="","",INDEX('Stock Exchange'!G$5:G$2450,$V3683))</f>
        <v>4484.6</v>
      </c>
      <c r="L3683" s="18" t="n">
        <f aca="false">IF($V3683="","",INDEX('Stock Exchange'!H$5:H$2450,$V3683))</f>
        <v>-677.8</v>
      </c>
      <c r="M3683" s="18" t="n">
        <f aca="false">IF($V3683="","",INDEX('Stock Exchange'!I$5:I$2450,$V3683))</f>
        <v>-101.67</v>
      </c>
      <c r="N3683" s="18" t="n">
        <f aca="false">IF($W3683="","",INDEX(Primary!F$5:F$2450,$W3683))</f>
        <v>0.23</v>
      </c>
      <c r="O3683" s="18" t="n">
        <f aca="false">IF($W3683="","",INDEX(Primary!G$5:G$2450,$W3683))</f>
        <v>0.17</v>
      </c>
      <c r="P3683" s="18" t="n">
        <f aca="false">IF($W3683="","",INDEX(Primary!H$5:H$2450,$W3683))</f>
        <v>0.06</v>
      </c>
      <c r="Q3683" s="18" t="n">
        <f aca="false">IF($W3683="","",INDEX(Primary!I$5:I$2450,$W3683))</f>
        <v>0.01</v>
      </c>
      <c r="R3683" s="19" t="n">
        <f aca="false">IF($E3683="Yes",L3683+P3683,"")</f>
        <v>-677.74</v>
      </c>
      <c r="S3683" s="19" t="n">
        <f aca="false">IF($E3683="Yes",H3683-R3683,"")</f>
        <v>0</v>
      </c>
      <c r="T3683" s="6" t="str">
        <f aca="false">IF($E3683="Yes",IF(ROUND(ABS(S3683),2)&lt;=$T$2,"OK","CHECK"),"n/a")</f>
        <v>OK</v>
      </c>
      <c r="U3683" s="20" t="n">
        <f aca="false">Total!J3683</f>
        <v>66.669</v>
      </c>
      <c r="V3683" s="17" t="n">
        <f aca="false">IFERROR(MATCH($A3683,'Stock Exchange'!$A$5:$A$2450,0),"")</f>
        <v>1465</v>
      </c>
      <c r="W3683" s="17" t="n">
        <f aca="false">IFERROR(MATCH($A3683,Primary!$A$5:$A$2450,0),"")</f>
        <v>1465</v>
      </c>
    </row>
    <row r="3684" customFormat="false" ht="15" hidden="false" customHeight="false" outlineLevel="0" collapsed="false">
      <c r="A3684" s="16" t="n">
        <f aca="false">Total!A3684</f>
        <v>42381</v>
      </c>
      <c r="B3684" s="17" t="n">
        <f aca="false">YEAR(A3684)</f>
        <v>2016</v>
      </c>
      <c r="C3684" s="17" t="n">
        <f aca="false">MONTH(A3684)</f>
        <v>1</v>
      </c>
      <c r="D3684" s="6" t="str">
        <f aca="false">IF(MONTH(A3684)&gt;=4,"FY "&amp;YEAR(A3684)&amp;"-"&amp;RIGHT(YEAR(A3684)+1,2),"FY "&amp;(YEAR(A3684)-1)&amp;"-"&amp;RIGHT(YEAR(A3684),2))</f>
        <v>FY 2015-16</v>
      </c>
      <c r="E3684" s="6" t="str">
        <f aca="false">IF(AND(V3684&lt;&gt;"",W3684&lt;&gt;""),"Yes","No")</f>
        <v>Yes</v>
      </c>
      <c r="F3684" s="18" t="n">
        <f aca="false">Total!F3684</f>
        <v>3146.46</v>
      </c>
      <c r="G3684" s="18" t="n">
        <f aca="false">Total!G3684</f>
        <v>4192.26</v>
      </c>
      <c r="H3684" s="18" t="n">
        <f aca="false">Total!H3684</f>
        <v>-1045.8</v>
      </c>
      <c r="I3684" s="18" t="n">
        <f aca="false">Total!I3684</f>
        <v>-156.58</v>
      </c>
      <c r="J3684" s="18" t="n">
        <f aca="false">IF($V3684="","",INDEX('Stock Exchange'!F$5:F$2450,$V3684))</f>
        <v>3141.78</v>
      </c>
      <c r="K3684" s="18" t="n">
        <f aca="false">IF($V3684="","",INDEX('Stock Exchange'!G$5:G$2450,$V3684))</f>
        <v>4192.26</v>
      </c>
      <c r="L3684" s="18" t="n">
        <f aca="false">IF($V3684="","",INDEX('Stock Exchange'!H$5:H$2450,$V3684))</f>
        <v>-1050.48</v>
      </c>
      <c r="M3684" s="18" t="n">
        <f aca="false">IF($V3684="","",INDEX('Stock Exchange'!I$5:I$2450,$V3684))</f>
        <v>-157.28</v>
      </c>
      <c r="N3684" s="18" t="n">
        <f aca="false">IF($W3684="","",INDEX(Primary!F$5:F$2450,$W3684))</f>
        <v>4.68</v>
      </c>
      <c r="O3684" s="18" t="n">
        <f aca="false">IF($W3684="","",INDEX(Primary!G$5:G$2450,$W3684))</f>
        <v>0</v>
      </c>
      <c r="P3684" s="18" t="n">
        <f aca="false">IF($W3684="","",INDEX(Primary!H$5:H$2450,$W3684))</f>
        <v>4.68</v>
      </c>
      <c r="Q3684" s="18" t="n">
        <f aca="false">IF($W3684="","",INDEX(Primary!I$5:I$2450,$W3684))</f>
        <v>0.7</v>
      </c>
      <c r="R3684" s="19" t="n">
        <f aca="false">IF($E3684="Yes",L3684+P3684,"")</f>
        <v>-1045.8</v>
      </c>
      <c r="S3684" s="19" t="n">
        <f aca="false">IF($E3684="Yes",H3684-R3684,"")</f>
        <v>0</v>
      </c>
      <c r="T3684" s="6" t="str">
        <f aca="false">IF($E3684="Yes",IF(ROUND(ABS(S3684),2)&lt;=$T$2,"OK","CHECK"),"n/a")</f>
        <v>OK</v>
      </c>
      <c r="U3684" s="20" t="n">
        <f aca="false">Total!J3684</f>
        <v>66.7885</v>
      </c>
      <c r="V3684" s="17" t="n">
        <f aca="false">IFERROR(MATCH($A3684,'Stock Exchange'!$A$5:$A$2450,0),"")</f>
        <v>1466</v>
      </c>
      <c r="W3684" s="17" t="n">
        <f aca="false">IFERROR(MATCH($A3684,Primary!$A$5:$A$2450,0),"")</f>
        <v>1466</v>
      </c>
    </row>
    <row r="3685" customFormat="false" ht="15" hidden="false" customHeight="false" outlineLevel="0" collapsed="false">
      <c r="A3685" s="16" t="n">
        <f aca="false">Total!A3685</f>
        <v>42382</v>
      </c>
      <c r="B3685" s="17" t="n">
        <f aca="false">YEAR(A3685)</f>
        <v>2016</v>
      </c>
      <c r="C3685" s="17" t="n">
        <f aca="false">MONTH(A3685)</f>
        <v>1</v>
      </c>
      <c r="D3685" s="6" t="str">
        <f aca="false">IF(MONTH(A3685)&gt;=4,"FY "&amp;YEAR(A3685)&amp;"-"&amp;RIGHT(YEAR(A3685)+1,2),"FY "&amp;(YEAR(A3685)-1)&amp;"-"&amp;RIGHT(YEAR(A3685),2))</f>
        <v>FY 2015-16</v>
      </c>
      <c r="E3685" s="6" t="str">
        <f aca="false">IF(AND(V3685&lt;&gt;"",W3685&lt;&gt;""),"Yes","No")</f>
        <v>Yes</v>
      </c>
      <c r="F3685" s="18" t="n">
        <f aca="false">Total!F3685</f>
        <v>3116.43</v>
      </c>
      <c r="G3685" s="18" t="n">
        <f aca="false">Total!G3685</f>
        <v>3514.32</v>
      </c>
      <c r="H3685" s="18" t="n">
        <f aca="false">Total!H3685</f>
        <v>-397.89</v>
      </c>
      <c r="I3685" s="18" t="n">
        <f aca="false">Total!I3685</f>
        <v>-59.48</v>
      </c>
      <c r="J3685" s="18" t="n">
        <f aca="false">IF($V3685="","",INDEX('Stock Exchange'!F$5:F$2450,$V3685))</f>
        <v>3113.16</v>
      </c>
      <c r="K3685" s="18" t="n">
        <f aca="false">IF($V3685="","",INDEX('Stock Exchange'!G$5:G$2450,$V3685))</f>
        <v>3512.79</v>
      </c>
      <c r="L3685" s="18" t="n">
        <f aca="false">IF($V3685="","",INDEX('Stock Exchange'!H$5:H$2450,$V3685))</f>
        <v>-399.63</v>
      </c>
      <c r="M3685" s="18" t="n">
        <f aca="false">IF($V3685="","",INDEX('Stock Exchange'!I$5:I$2450,$V3685))</f>
        <v>-59.74</v>
      </c>
      <c r="N3685" s="18" t="n">
        <f aca="false">IF($W3685="","",INDEX(Primary!F$5:F$2450,$W3685))</f>
        <v>3.27</v>
      </c>
      <c r="O3685" s="18" t="n">
        <f aca="false">IF($W3685="","",INDEX(Primary!G$5:G$2450,$W3685))</f>
        <v>1.53</v>
      </c>
      <c r="P3685" s="18" t="n">
        <f aca="false">IF($W3685="","",INDEX(Primary!H$5:H$2450,$W3685))</f>
        <v>1.74</v>
      </c>
      <c r="Q3685" s="18" t="n">
        <f aca="false">IF($W3685="","",INDEX(Primary!I$5:I$2450,$W3685))</f>
        <v>0.26</v>
      </c>
      <c r="R3685" s="19" t="n">
        <f aca="false">IF($E3685="Yes",L3685+P3685,"")</f>
        <v>-397.89</v>
      </c>
      <c r="S3685" s="19" t="n">
        <f aca="false">IF($E3685="Yes",H3685-R3685,"")</f>
        <v>0</v>
      </c>
      <c r="T3685" s="6" t="str">
        <f aca="false">IF($E3685="Yes",IF(ROUND(ABS(S3685),2)&lt;=$T$2,"OK","CHECK"),"n/a")</f>
        <v>OK</v>
      </c>
      <c r="U3685" s="20" t="n">
        <f aca="false">Total!J3685</f>
        <v>66.8905</v>
      </c>
      <c r="V3685" s="17" t="n">
        <f aca="false">IFERROR(MATCH($A3685,'Stock Exchange'!$A$5:$A$2450,0),"")</f>
        <v>1467</v>
      </c>
      <c r="W3685" s="17" t="n">
        <f aca="false">IFERROR(MATCH($A3685,Primary!$A$5:$A$2450,0),"")</f>
        <v>1467</v>
      </c>
    </row>
    <row r="3686" customFormat="false" ht="15" hidden="false" customHeight="false" outlineLevel="0" collapsed="false">
      <c r="A3686" s="16" t="n">
        <f aca="false">Total!A3686</f>
        <v>42383</v>
      </c>
      <c r="B3686" s="17" t="n">
        <f aca="false">YEAR(A3686)</f>
        <v>2016</v>
      </c>
      <c r="C3686" s="17" t="n">
        <f aca="false">MONTH(A3686)</f>
        <v>1</v>
      </c>
      <c r="D3686" s="6" t="str">
        <f aca="false">IF(MONTH(A3686)&gt;=4,"FY "&amp;YEAR(A3686)&amp;"-"&amp;RIGHT(YEAR(A3686)+1,2),"FY "&amp;(YEAR(A3686)-1)&amp;"-"&amp;RIGHT(YEAR(A3686),2))</f>
        <v>FY 2015-16</v>
      </c>
      <c r="E3686" s="6" t="str">
        <f aca="false">IF(AND(V3686&lt;&gt;"",W3686&lt;&gt;""),"Yes","No")</f>
        <v>Yes</v>
      </c>
      <c r="F3686" s="18" t="n">
        <f aca="false">Total!F3686</f>
        <v>4331.45</v>
      </c>
      <c r="G3686" s="18" t="n">
        <f aca="false">Total!G3686</f>
        <v>4049</v>
      </c>
      <c r="H3686" s="18" t="n">
        <f aca="false">Total!H3686</f>
        <v>282.45</v>
      </c>
      <c r="I3686" s="18" t="n">
        <f aca="false">Total!I3686</f>
        <v>42.26</v>
      </c>
      <c r="J3686" s="18" t="n">
        <f aca="false">IF($V3686="","",INDEX('Stock Exchange'!F$5:F$2450,$V3686))</f>
        <v>4331.14</v>
      </c>
      <c r="K3686" s="18" t="n">
        <f aca="false">IF($V3686="","",INDEX('Stock Exchange'!G$5:G$2450,$V3686))</f>
        <v>4045.92</v>
      </c>
      <c r="L3686" s="18" t="n">
        <f aca="false">IF($V3686="","",INDEX('Stock Exchange'!H$5:H$2450,$V3686))</f>
        <v>285.22</v>
      </c>
      <c r="M3686" s="18" t="n">
        <f aca="false">IF($V3686="","",INDEX('Stock Exchange'!I$5:I$2450,$V3686))</f>
        <v>42.67</v>
      </c>
      <c r="N3686" s="18" t="n">
        <f aca="false">IF($W3686="","",INDEX(Primary!F$5:F$2450,$W3686))</f>
        <v>0.31</v>
      </c>
      <c r="O3686" s="18" t="n">
        <f aca="false">IF($W3686="","",INDEX(Primary!G$5:G$2450,$W3686))</f>
        <v>3.08</v>
      </c>
      <c r="P3686" s="18" t="n">
        <f aca="false">IF($W3686="","",INDEX(Primary!H$5:H$2450,$W3686))</f>
        <v>-2.77</v>
      </c>
      <c r="Q3686" s="18" t="n">
        <f aca="false">IF($W3686="","",INDEX(Primary!I$5:I$2450,$W3686))</f>
        <v>-0.41</v>
      </c>
      <c r="R3686" s="19" t="n">
        <f aca="false">IF($E3686="Yes",L3686+P3686,"")</f>
        <v>282.45</v>
      </c>
      <c r="S3686" s="19" t="n">
        <f aca="false">IF($E3686="Yes",H3686-R3686,"")</f>
        <v>0</v>
      </c>
      <c r="T3686" s="6" t="str">
        <f aca="false">IF($E3686="Yes",IF(ROUND(ABS(S3686),2)&lt;=$T$2,"OK","CHECK"),"n/a")</f>
        <v>OK</v>
      </c>
      <c r="U3686" s="20" t="n">
        <f aca="false">Total!J3686</f>
        <v>66.8394</v>
      </c>
      <c r="V3686" s="17" t="n">
        <f aca="false">IFERROR(MATCH($A3686,'Stock Exchange'!$A$5:$A$2450,0),"")</f>
        <v>1468</v>
      </c>
      <c r="W3686" s="17" t="n">
        <f aca="false">IFERROR(MATCH($A3686,Primary!$A$5:$A$2450,0),"")</f>
        <v>1468</v>
      </c>
    </row>
    <row r="3687" customFormat="false" ht="15" hidden="false" customHeight="false" outlineLevel="0" collapsed="false">
      <c r="A3687" s="16" t="n">
        <f aca="false">Total!A3687</f>
        <v>42384</v>
      </c>
      <c r="B3687" s="17" t="n">
        <f aca="false">YEAR(A3687)</f>
        <v>2016</v>
      </c>
      <c r="C3687" s="17" t="n">
        <f aca="false">MONTH(A3687)</f>
        <v>1</v>
      </c>
      <c r="D3687" s="6" t="str">
        <f aca="false">IF(MONTH(A3687)&gt;=4,"FY "&amp;YEAR(A3687)&amp;"-"&amp;RIGHT(YEAR(A3687)+1,2),"FY "&amp;(YEAR(A3687)-1)&amp;"-"&amp;RIGHT(YEAR(A3687),2))</f>
        <v>FY 2015-16</v>
      </c>
      <c r="E3687" s="6" t="str">
        <f aca="false">IF(AND(V3687&lt;&gt;"",W3687&lt;&gt;""),"Yes","No")</f>
        <v>Yes</v>
      </c>
      <c r="F3687" s="18" t="n">
        <f aca="false">Total!F3687</f>
        <v>3096.66</v>
      </c>
      <c r="G3687" s="18" t="n">
        <f aca="false">Total!G3687</f>
        <v>4248.81</v>
      </c>
      <c r="H3687" s="18" t="n">
        <f aca="false">Total!H3687</f>
        <v>-1152.15</v>
      </c>
      <c r="I3687" s="18" t="n">
        <f aca="false">Total!I3687</f>
        <v>-171.71</v>
      </c>
      <c r="J3687" s="18" t="n">
        <f aca="false">IF($V3687="","",INDEX('Stock Exchange'!F$5:F$2450,$V3687))</f>
        <v>3096.07</v>
      </c>
      <c r="K3687" s="18" t="n">
        <f aca="false">IF($V3687="","",INDEX('Stock Exchange'!G$5:G$2450,$V3687))</f>
        <v>4248.81</v>
      </c>
      <c r="L3687" s="18" t="n">
        <f aca="false">IF($V3687="","",INDEX('Stock Exchange'!H$5:H$2450,$V3687))</f>
        <v>-1152.74</v>
      </c>
      <c r="M3687" s="18" t="n">
        <f aca="false">IF($V3687="","",INDEX('Stock Exchange'!I$5:I$2450,$V3687))</f>
        <v>-171.8</v>
      </c>
      <c r="N3687" s="18" t="n">
        <f aca="false">IF($W3687="","",INDEX(Primary!F$5:F$2450,$W3687))</f>
        <v>0.59</v>
      </c>
      <c r="O3687" s="18" t="n">
        <f aca="false">IF($W3687="","",INDEX(Primary!G$5:G$2450,$W3687))</f>
        <v>0</v>
      </c>
      <c r="P3687" s="18" t="n">
        <f aca="false">IF($W3687="","",INDEX(Primary!H$5:H$2450,$W3687))</f>
        <v>0.59</v>
      </c>
      <c r="Q3687" s="18" t="n">
        <f aca="false">IF($W3687="","",INDEX(Primary!I$5:I$2450,$W3687))</f>
        <v>0.09</v>
      </c>
      <c r="R3687" s="19" t="n">
        <f aca="false">IF($E3687="Yes",L3687+P3687,"")</f>
        <v>-1152.15</v>
      </c>
      <c r="S3687" s="19" t="n">
        <f aca="false">IF($E3687="Yes",H3687-R3687,"")</f>
        <v>0</v>
      </c>
      <c r="T3687" s="6" t="str">
        <f aca="false">IF($E3687="Yes",IF(ROUND(ABS(S3687),2)&lt;=$T$2,"OK","CHECK"),"n/a")</f>
        <v>OK</v>
      </c>
      <c r="U3687" s="20" t="n">
        <f aca="false">Total!J3687</f>
        <v>67.095</v>
      </c>
      <c r="V3687" s="17" t="n">
        <f aca="false">IFERROR(MATCH($A3687,'Stock Exchange'!$A$5:$A$2450,0),"")</f>
        <v>1469</v>
      </c>
      <c r="W3687" s="17" t="n">
        <f aca="false">IFERROR(MATCH($A3687,Primary!$A$5:$A$2450,0),"")</f>
        <v>1469</v>
      </c>
    </row>
    <row r="3688" customFormat="false" ht="15" hidden="false" customHeight="false" outlineLevel="0" collapsed="false">
      <c r="A3688" s="16" t="n">
        <f aca="false">Total!A3688</f>
        <v>42387</v>
      </c>
      <c r="B3688" s="17" t="n">
        <f aca="false">YEAR(A3688)</f>
        <v>2016</v>
      </c>
      <c r="C3688" s="17" t="n">
        <f aca="false">MONTH(A3688)</f>
        <v>1</v>
      </c>
      <c r="D3688" s="6" t="str">
        <f aca="false">IF(MONTH(A3688)&gt;=4,"FY "&amp;YEAR(A3688)&amp;"-"&amp;RIGHT(YEAR(A3688)+1,2),"FY "&amp;(YEAR(A3688)-1)&amp;"-"&amp;RIGHT(YEAR(A3688),2))</f>
        <v>FY 2015-16</v>
      </c>
      <c r="E3688" s="6" t="str">
        <f aca="false">IF(AND(V3688&lt;&gt;"",W3688&lt;&gt;""),"Yes","No")</f>
        <v>Yes</v>
      </c>
      <c r="F3688" s="18" t="n">
        <f aca="false">Total!F3688</f>
        <v>3176.35</v>
      </c>
      <c r="G3688" s="18" t="n">
        <f aca="false">Total!G3688</f>
        <v>4211.22</v>
      </c>
      <c r="H3688" s="18" t="n">
        <f aca="false">Total!H3688</f>
        <v>-1034.87</v>
      </c>
      <c r="I3688" s="18" t="n">
        <f aca="false">Total!I3688</f>
        <v>-153.46</v>
      </c>
      <c r="J3688" s="18" t="n">
        <f aca="false">IF($V3688="","",INDEX('Stock Exchange'!F$5:F$2450,$V3688))</f>
        <v>3176.15</v>
      </c>
      <c r="K3688" s="18" t="n">
        <f aca="false">IF($V3688="","",INDEX('Stock Exchange'!G$5:G$2450,$V3688))</f>
        <v>4211.19</v>
      </c>
      <c r="L3688" s="18" t="n">
        <f aca="false">IF($V3688="","",INDEX('Stock Exchange'!H$5:H$2450,$V3688))</f>
        <v>-1035.04</v>
      </c>
      <c r="M3688" s="18" t="n">
        <f aca="false">IF($V3688="","",INDEX('Stock Exchange'!I$5:I$2450,$V3688))</f>
        <v>-153.49</v>
      </c>
      <c r="N3688" s="18" t="n">
        <f aca="false">IF($W3688="","",INDEX(Primary!F$5:F$2450,$W3688))</f>
        <v>0.2</v>
      </c>
      <c r="O3688" s="18" t="n">
        <f aca="false">IF($W3688="","",INDEX(Primary!G$5:G$2450,$W3688))</f>
        <v>0.03</v>
      </c>
      <c r="P3688" s="18" t="n">
        <f aca="false">IF($W3688="","",INDEX(Primary!H$5:H$2450,$W3688))</f>
        <v>0.17</v>
      </c>
      <c r="Q3688" s="18" t="n">
        <f aca="false">IF($W3688="","",INDEX(Primary!I$5:I$2450,$W3688))</f>
        <v>0.03</v>
      </c>
      <c r="R3688" s="19" t="n">
        <f aca="false">IF($E3688="Yes",L3688+P3688,"")</f>
        <v>-1034.87</v>
      </c>
      <c r="S3688" s="19" t="n">
        <f aca="false">IF($E3688="Yes",H3688-R3688,"")</f>
        <v>0</v>
      </c>
      <c r="T3688" s="6" t="str">
        <f aca="false">IF($E3688="Yes",IF(ROUND(ABS(S3688),2)&lt;=$T$2,"OK","CHECK"),"n/a")</f>
        <v>OK</v>
      </c>
      <c r="U3688" s="20" t="n">
        <f aca="false">Total!J3688</f>
        <v>67.4325</v>
      </c>
      <c r="V3688" s="17" t="n">
        <f aca="false">IFERROR(MATCH($A3688,'Stock Exchange'!$A$5:$A$2450,0),"")</f>
        <v>1470</v>
      </c>
      <c r="W3688" s="17" t="n">
        <f aca="false">IFERROR(MATCH($A3688,Primary!$A$5:$A$2450,0),"")</f>
        <v>1470</v>
      </c>
    </row>
    <row r="3689" customFormat="false" ht="15" hidden="false" customHeight="false" outlineLevel="0" collapsed="false">
      <c r="A3689" s="16" t="n">
        <f aca="false">Total!A3689</f>
        <v>42388</v>
      </c>
      <c r="B3689" s="17" t="n">
        <f aca="false">YEAR(A3689)</f>
        <v>2016</v>
      </c>
      <c r="C3689" s="17" t="n">
        <f aca="false">MONTH(A3689)</f>
        <v>1</v>
      </c>
      <c r="D3689" s="6" t="str">
        <f aca="false">IF(MONTH(A3689)&gt;=4,"FY "&amp;YEAR(A3689)&amp;"-"&amp;RIGHT(YEAR(A3689)+1,2),"FY "&amp;(YEAR(A3689)-1)&amp;"-"&amp;RIGHT(YEAR(A3689),2))</f>
        <v>FY 2015-16</v>
      </c>
      <c r="E3689" s="6" t="str">
        <f aca="false">IF(AND(V3689&lt;&gt;"",W3689&lt;&gt;""),"Yes","No")</f>
        <v>Yes</v>
      </c>
      <c r="F3689" s="18" t="n">
        <f aca="false">Total!F3689</f>
        <v>3131.97</v>
      </c>
      <c r="G3689" s="18" t="n">
        <f aca="false">Total!G3689</f>
        <v>4998.03</v>
      </c>
      <c r="H3689" s="18" t="n">
        <f aca="false">Total!H3689</f>
        <v>-1866.06</v>
      </c>
      <c r="I3689" s="18" t="n">
        <f aca="false">Total!I3689</f>
        <v>-276.1</v>
      </c>
      <c r="J3689" s="18" t="n">
        <f aca="false">IF($V3689="","",INDEX('Stock Exchange'!F$5:F$2450,$V3689))</f>
        <v>3131.97</v>
      </c>
      <c r="K3689" s="18" t="n">
        <f aca="false">IF($V3689="","",INDEX('Stock Exchange'!G$5:G$2450,$V3689))</f>
        <v>4080.2</v>
      </c>
      <c r="L3689" s="18" t="n">
        <f aca="false">IF($V3689="","",INDEX('Stock Exchange'!H$5:H$2450,$V3689))</f>
        <v>-948.23</v>
      </c>
      <c r="M3689" s="18" t="n">
        <f aca="false">IF($V3689="","",INDEX('Stock Exchange'!I$5:I$2450,$V3689))</f>
        <v>-140.3</v>
      </c>
      <c r="N3689" s="18" t="n">
        <f aca="false">IF($W3689="","",INDEX(Primary!F$5:F$2450,$W3689))</f>
        <v>0</v>
      </c>
      <c r="O3689" s="18" t="n">
        <f aca="false">IF($W3689="","",INDEX(Primary!G$5:G$2450,$W3689))</f>
        <v>917.83</v>
      </c>
      <c r="P3689" s="18" t="n">
        <f aca="false">IF($W3689="","",INDEX(Primary!H$5:H$2450,$W3689))</f>
        <v>-917.83</v>
      </c>
      <c r="Q3689" s="18" t="n">
        <f aca="false">IF($W3689="","",INDEX(Primary!I$5:I$2450,$W3689))</f>
        <v>-135.8</v>
      </c>
      <c r="R3689" s="19" t="n">
        <f aca="false">IF($E3689="Yes",L3689+P3689,"")</f>
        <v>-1866.06</v>
      </c>
      <c r="S3689" s="19" t="n">
        <f aca="false">IF($E3689="Yes",H3689-R3689,"")</f>
        <v>0</v>
      </c>
      <c r="T3689" s="6" t="str">
        <f aca="false">IF($E3689="Yes",IF(ROUND(ABS(S3689),2)&lt;=$T$2,"OK","CHECK"),"n/a")</f>
        <v>OK</v>
      </c>
      <c r="U3689" s="20" t="n">
        <f aca="false">Total!J3689</f>
        <v>67.588</v>
      </c>
      <c r="V3689" s="17" t="n">
        <f aca="false">IFERROR(MATCH($A3689,'Stock Exchange'!$A$5:$A$2450,0),"")</f>
        <v>1471</v>
      </c>
      <c r="W3689" s="17" t="n">
        <f aca="false">IFERROR(MATCH($A3689,Primary!$A$5:$A$2450,0),"")</f>
        <v>1471</v>
      </c>
    </row>
    <row r="3690" customFormat="false" ht="15" hidden="false" customHeight="false" outlineLevel="0" collapsed="false">
      <c r="A3690" s="16" t="n">
        <f aca="false">Total!A3690</f>
        <v>42389</v>
      </c>
      <c r="B3690" s="17" t="n">
        <f aca="false">YEAR(A3690)</f>
        <v>2016</v>
      </c>
      <c r="C3690" s="17" t="n">
        <f aca="false">MONTH(A3690)</f>
        <v>1</v>
      </c>
      <c r="D3690" s="6" t="str">
        <f aca="false">IF(MONTH(A3690)&gt;=4,"FY "&amp;YEAR(A3690)&amp;"-"&amp;RIGHT(YEAR(A3690)+1,2),"FY "&amp;(YEAR(A3690)-1)&amp;"-"&amp;RIGHT(YEAR(A3690),2))</f>
        <v>FY 2015-16</v>
      </c>
      <c r="E3690" s="6" t="str">
        <f aca="false">IF(AND(V3690&lt;&gt;"",W3690&lt;&gt;""),"Yes","No")</f>
        <v>Yes</v>
      </c>
      <c r="F3690" s="18" t="n">
        <f aca="false">Total!F3690</f>
        <v>2688.35</v>
      </c>
      <c r="G3690" s="18" t="n">
        <f aca="false">Total!G3690</f>
        <v>3449.78</v>
      </c>
      <c r="H3690" s="18" t="n">
        <f aca="false">Total!H3690</f>
        <v>-761.43</v>
      </c>
      <c r="I3690" s="18" t="n">
        <f aca="false">Total!I3690</f>
        <v>-112.7</v>
      </c>
      <c r="J3690" s="18" t="n">
        <f aca="false">IF($V3690="","",INDEX('Stock Exchange'!F$5:F$2450,$V3690))</f>
        <v>2688.35</v>
      </c>
      <c r="K3690" s="18" t="n">
        <f aca="false">IF($V3690="","",INDEX('Stock Exchange'!G$5:G$2450,$V3690))</f>
        <v>3449.78</v>
      </c>
      <c r="L3690" s="18" t="n">
        <f aca="false">IF($V3690="","",INDEX('Stock Exchange'!H$5:H$2450,$V3690))</f>
        <v>-761.43</v>
      </c>
      <c r="M3690" s="18" t="n">
        <f aca="false">IF($V3690="","",INDEX('Stock Exchange'!I$5:I$2450,$V3690))</f>
        <v>-112.7</v>
      </c>
      <c r="N3690" s="18" t="n">
        <f aca="false">IF($W3690="","",INDEX(Primary!F$5:F$2450,$W3690))</f>
        <v>0</v>
      </c>
      <c r="O3690" s="18" t="n">
        <f aca="false">IF($W3690="","",INDEX(Primary!G$5:G$2450,$W3690))</f>
        <v>0</v>
      </c>
      <c r="P3690" s="18" t="n">
        <f aca="false">IF($W3690="","",INDEX(Primary!H$5:H$2450,$W3690))</f>
        <v>0</v>
      </c>
      <c r="Q3690" s="18" t="n">
        <f aca="false">IF($W3690="","",INDEX(Primary!I$5:I$2450,$W3690))</f>
        <v>0</v>
      </c>
      <c r="R3690" s="19" t="n">
        <f aca="false">IF($E3690="Yes",L3690+P3690,"")</f>
        <v>-761.43</v>
      </c>
      <c r="S3690" s="19" t="n">
        <f aca="false">IF($E3690="Yes",H3690-R3690,"")</f>
        <v>0</v>
      </c>
      <c r="T3690" s="6" t="str">
        <f aca="false">IF($E3690="Yes",IF(ROUND(ABS(S3690),2)&lt;=$T$2,"OK","CHECK"),"n/a")</f>
        <v>OK</v>
      </c>
      <c r="U3690" s="20" t="n">
        <f aca="false">Total!J3690</f>
        <v>67.563</v>
      </c>
      <c r="V3690" s="17" t="n">
        <f aca="false">IFERROR(MATCH($A3690,'Stock Exchange'!$A$5:$A$2450,0),"")</f>
        <v>1472</v>
      </c>
      <c r="W3690" s="17" t="n">
        <f aca="false">IFERROR(MATCH($A3690,Primary!$A$5:$A$2450,0),"")</f>
        <v>1472</v>
      </c>
    </row>
    <row r="3691" customFormat="false" ht="15" hidden="false" customHeight="false" outlineLevel="0" collapsed="false">
      <c r="A3691" s="16" t="n">
        <f aca="false">Total!A3691</f>
        <v>42390</v>
      </c>
      <c r="B3691" s="17" t="n">
        <f aca="false">YEAR(A3691)</f>
        <v>2016</v>
      </c>
      <c r="C3691" s="17" t="n">
        <f aca="false">MONTH(A3691)</f>
        <v>1</v>
      </c>
      <c r="D3691" s="6" t="str">
        <f aca="false">IF(MONTH(A3691)&gt;=4,"FY "&amp;YEAR(A3691)&amp;"-"&amp;RIGHT(YEAR(A3691)+1,2),"FY "&amp;(YEAR(A3691)-1)&amp;"-"&amp;RIGHT(YEAR(A3691),2))</f>
        <v>FY 2015-16</v>
      </c>
      <c r="E3691" s="6" t="str">
        <f aca="false">IF(AND(V3691&lt;&gt;"",W3691&lt;&gt;""),"Yes","No")</f>
        <v>Yes</v>
      </c>
      <c r="F3691" s="18" t="n">
        <f aca="false">Total!F3691</f>
        <v>3888.71</v>
      </c>
      <c r="G3691" s="18" t="n">
        <f aca="false">Total!G3691</f>
        <v>5084.56</v>
      </c>
      <c r="H3691" s="18" t="n">
        <f aca="false">Total!H3691</f>
        <v>-1195.85</v>
      </c>
      <c r="I3691" s="18" t="n">
        <f aca="false">Total!I3691</f>
        <v>-175.92</v>
      </c>
      <c r="J3691" s="18" t="n">
        <f aca="false">IF($V3691="","",INDEX('Stock Exchange'!F$5:F$2450,$V3691))</f>
        <v>3863.64</v>
      </c>
      <c r="K3691" s="18" t="n">
        <f aca="false">IF($V3691="","",INDEX('Stock Exchange'!G$5:G$2450,$V3691))</f>
        <v>5073.76</v>
      </c>
      <c r="L3691" s="18" t="n">
        <f aca="false">IF($V3691="","",INDEX('Stock Exchange'!H$5:H$2450,$V3691))</f>
        <v>-1210.12</v>
      </c>
      <c r="M3691" s="18" t="n">
        <f aca="false">IF($V3691="","",INDEX('Stock Exchange'!I$5:I$2450,$V3691))</f>
        <v>-178.02</v>
      </c>
      <c r="N3691" s="18" t="n">
        <f aca="false">IF($W3691="","",INDEX(Primary!F$5:F$2450,$W3691))</f>
        <v>25.07</v>
      </c>
      <c r="O3691" s="18" t="n">
        <f aca="false">IF($W3691="","",INDEX(Primary!G$5:G$2450,$W3691))</f>
        <v>10.8</v>
      </c>
      <c r="P3691" s="18" t="n">
        <f aca="false">IF($W3691="","",INDEX(Primary!H$5:H$2450,$W3691))</f>
        <v>14.27</v>
      </c>
      <c r="Q3691" s="18" t="n">
        <f aca="false">IF($W3691="","",INDEX(Primary!I$5:I$2450,$W3691))</f>
        <v>2.1</v>
      </c>
      <c r="R3691" s="19" t="n">
        <f aca="false">IF($E3691="Yes",L3691+P3691,"")</f>
        <v>-1195.85</v>
      </c>
      <c r="S3691" s="19" t="n">
        <f aca="false">IF($E3691="Yes",H3691-R3691,"")</f>
        <v>0</v>
      </c>
      <c r="T3691" s="6" t="str">
        <f aca="false">IF($E3691="Yes",IF(ROUND(ABS(S3691),2)&lt;=$T$2,"OK","CHECK"),"n/a")</f>
        <v>OK</v>
      </c>
      <c r="U3691" s="20" t="n">
        <f aca="false">Total!J3691</f>
        <v>67.9774</v>
      </c>
      <c r="V3691" s="17" t="n">
        <f aca="false">IFERROR(MATCH($A3691,'Stock Exchange'!$A$5:$A$2450,0),"")</f>
        <v>1473</v>
      </c>
      <c r="W3691" s="17" t="n">
        <f aca="false">IFERROR(MATCH($A3691,Primary!$A$5:$A$2450,0),"")</f>
        <v>1473</v>
      </c>
    </row>
    <row r="3692" customFormat="false" ht="15" hidden="false" customHeight="false" outlineLevel="0" collapsed="false">
      <c r="A3692" s="16" t="n">
        <f aca="false">Total!A3692</f>
        <v>42391</v>
      </c>
      <c r="B3692" s="17" t="n">
        <f aca="false">YEAR(A3692)</f>
        <v>2016</v>
      </c>
      <c r="C3692" s="17" t="n">
        <f aca="false">MONTH(A3692)</f>
        <v>1</v>
      </c>
      <c r="D3692" s="6" t="str">
        <f aca="false">IF(MONTH(A3692)&gt;=4,"FY "&amp;YEAR(A3692)&amp;"-"&amp;RIGHT(YEAR(A3692)+1,2),"FY "&amp;(YEAR(A3692)-1)&amp;"-"&amp;RIGHT(YEAR(A3692),2))</f>
        <v>FY 2015-16</v>
      </c>
      <c r="E3692" s="6" t="str">
        <f aca="false">IF(AND(V3692&lt;&gt;"",W3692&lt;&gt;""),"Yes","No")</f>
        <v>Yes</v>
      </c>
      <c r="F3692" s="18" t="n">
        <f aca="false">Total!F3692</f>
        <v>4042.86</v>
      </c>
      <c r="G3692" s="18" t="n">
        <f aca="false">Total!G3692</f>
        <v>5663.73</v>
      </c>
      <c r="H3692" s="18" t="n">
        <f aca="false">Total!H3692</f>
        <v>-1620.87</v>
      </c>
      <c r="I3692" s="18" t="n">
        <f aca="false">Total!I3692</f>
        <v>-238.15</v>
      </c>
      <c r="J3692" s="18" t="n">
        <f aca="false">IF($V3692="","",INDEX('Stock Exchange'!F$5:F$2450,$V3692))</f>
        <v>4037.98</v>
      </c>
      <c r="K3692" s="18" t="n">
        <f aca="false">IF($V3692="","",INDEX('Stock Exchange'!G$5:G$2450,$V3692))</f>
        <v>5659.75</v>
      </c>
      <c r="L3692" s="18" t="n">
        <f aca="false">IF($V3692="","",INDEX('Stock Exchange'!H$5:H$2450,$V3692))</f>
        <v>-1621.77</v>
      </c>
      <c r="M3692" s="18" t="n">
        <f aca="false">IF($V3692="","",INDEX('Stock Exchange'!I$5:I$2450,$V3692))</f>
        <v>-238.28</v>
      </c>
      <c r="N3692" s="18" t="n">
        <f aca="false">IF($W3692="","",INDEX(Primary!F$5:F$2450,$W3692))</f>
        <v>4.88</v>
      </c>
      <c r="O3692" s="18" t="n">
        <f aca="false">IF($W3692="","",INDEX(Primary!G$5:G$2450,$W3692))</f>
        <v>3.98</v>
      </c>
      <c r="P3692" s="18" t="n">
        <f aca="false">IF($W3692="","",INDEX(Primary!H$5:H$2450,$W3692))</f>
        <v>0.9</v>
      </c>
      <c r="Q3692" s="18" t="n">
        <f aca="false">IF($W3692="","",INDEX(Primary!I$5:I$2450,$W3692))</f>
        <v>0.13</v>
      </c>
      <c r="R3692" s="19" t="n">
        <f aca="false">IF($E3692="Yes",L3692+P3692,"")</f>
        <v>-1620.87</v>
      </c>
      <c r="S3692" s="19" t="n">
        <f aca="false">IF($E3692="Yes",H3692-R3692,"")</f>
        <v>0</v>
      </c>
      <c r="T3692" s="6" t="str">
        <f aca="false">IF($E3692="Yes",IF(ROUND(ABS(S3692),2)&lt;=$T$2,"OK","CHECK"),"n/a")</f>
        <v>OK</v>
      </c>
      <c r="U3692" s="20" t="n">
        <f aca="false">Total!J3692</f>
        <v>68.06</v>
      </c>
      <c r="V3692" s="17" t="n">
        <f aca="false">IFERROR(MATCH($A3692,'Stock Exchange'!$A$5:$A$2450,0),"")</f>
        <v>1474</v>
      </c>
      <c r="W3692" s="17" t="n">
        <f aca="false">IFERROR(MATCH($A3692,Primary!$A$5:$A$2450,0),"")</f>
        <v>1474</v>
      </c>
    </row>
    <row r="3693" customFormat="false" ht="15" hidden="false" customHeight="false" outlineLevel="0" collapsed="false">
      <c r="A3693" s="16" t="n">
        <f aca="false">Total!A3693</f>
        <v>42394</v>
      </c>
      <c r="B3693" s="17" t="n">
        <f aca="false">YEAR(A3693)</f>
        <v>2016</v>
      </c>
      <c r="C3693" s="17" t="n">
        <f aca="false">MONTH(A3693)</f>
        <v>1</v>
      </c>
      <c r="D3693" s="6" t="str">
        <f aca="false">IF(MONTH(A3693)&gt;=4,"FY "&amp;YEAR(A3693)&amp;"-"&amp;RIGHT(YEAR(A3693)+1,2),"FY "&amp;(YEAR(A3693)-1)&amp;"-"&amp;RIGHT(YEAR(A3693),2))</f>
        <v>FY 2015-16</v>
      </c>
      <c r="E3693" s="6" t="str">
        <f aca="false">IF(AND(V3693&lt;&gt;"",W3693&lt;&gt;""),"Yes","No")</f>
        <v>Yes</v>
      </c>
      <c r="F3693" s="18" t="n">
        <f aca="false">Total!F3693</f>
        <v>3930.43</v>
      </c>
      <c r="G3693" s="18" t="n">
        <f aca="false">Total!G3693</f>
        <v>4663.85</v>
      </c>
      <c r="H3693" s="18" t="n">
        <f aca="false">Total!H3693</f>
        <v>-733.42</v>
      </c>
      <c r="I3693" s="18" t="n">
        <f aca="false">Total!I3693</f>
        <v>-108.26</v>
      </c>
      <c r="J3693" s="18" t="n">
        <f aca="false">IF($V3693="","",INDEX('Stock Exchange'!F$5:F$2450,$V3693))</f>
        <v>3930.14</v>
      </c>
      <c r="K3693" s="18" t="n">
        <f aca="false">IF($V3693="","",INDEX('Stock Exchange'!G$5:G$2450,$V3693))</f>
        <v>4661.81</v>
      </c>
      <c r="L3693" s="18" t="n">
        <f aca="false">IF($V3693="","",INDEX('Stock Exchange'!H$5:H$2450,$V3693))</f>
        <v>-731.67</v>
      </c>
      <c r="M3693" s="18" t="n">
        <f aca="false">IF($V3693="","",INDEX('Stock Exchange'!I$5:I$2450,$V3693))</f>
        <v>-108</v>
      </c>
      <c r="N3693" s="18" t="n">
        <f aca="false">IF($W3693="","",INDEX(Primary!F$5:F$2450,$W3693))</f>
        <v>0.29</v>
      </c>
      <c r="O3693" s="18" t="n">
        <f aca="false">IF($W3693="","",INDEX(Primary!G$5:G$2450,$W3693))</f>
        <v>2.04</v>
      </c>
      <c r="P3693" s="18" t="n">
        <f aca="false">IF($W3693="","",INDEX(Primary!H$5:H$2450,$W3693))</f>
        <v>-1.75</v>
      </c>
      <c r="Q3693" s="18" t="n">
        <f aca="false">IF($W3693="","",INDEX(Primary!I$5:I$2450,$W3693))</f>
        <v>-0.26</v>
      </c>
      <c r="R3693" s="19" t="n">
        <f aca="false">IF($E3693="Yes",L3693+P3693,"")</f>
        <v>-733.42</v>
      </c>
      <c r="S3693" s="19" t="n">
        <f aca="false">IF($E3693="Yes",H3693-R3693,"")</f>
        <v>0</v>
      </c>
      <c r="T3693" s="6" t="str">
        <f aca="false">IF($E3693="Yes",IF(ROUND(ABS(S3693),2)&lt;=$T$2,"OK","CHECK"),"n/a")</f>
        <v>OK</v>
      </c>
      <c r="U3693" s="20" t="n">
        <f aca="false">Total!J3693</f>
        <v>67.748</v>
      </c>
      <c r="V3693" s="17" t="n">
        <f aca="false">IFERROR(MATCH($A3693,'Stock Exchange'!$A$5:$A$2450,0),"")</f>
        <v>1475</v>
      </c>
      <c r="W3693" s="17" t="n">
        <f aca="false">IFERROR(MATCH($A3693,Primary!$A$5:$A$2450,0),"")</f>
        <v>1475</v>
      </c>
    </row>
    <row r="3694" customFormat="false" ht="15" hidden="false" customHeight="false" outlineLevel="0" collapsed="false">
      <c r="A3694" s="16" t="n">
        <f aca="false">Total!A3694</f>
        <v>42396</v>
      </c>
      <c r="B3694" s="17" t="n">
        <f aca="false">YEAR(A3694)</f>
        <v>2016</v>
      </c>
      <c r="C3694" s="17" t="n">
        <f aca="false">MONTH(A3694)</f>
        <v>1</v>
      </c>
      <c r="D3694" s="6" t="str">
        <f aca="false">IF(MONTH(A3694)&gt;=4,"FY "&amp;YEAR(A3694)&amp;"-"&amp;RIGHT(YEAR(A3694)+1,2),"FY "&amp;(YEAR(A3694)-1)&amp;"-"&amp;RIGHT(YEAR(A3694),2))</f>
        <v>FY 2015-16</v>
      </c>
      <c r="E3694" s="6" t="str">
        <f aca="false">IF(AND(V3694&lt;&gt;"",W3694&lt;&gt;""),"Yes","No")</f>
        <v>Yes</v>
      </c>
      <c r="F3694" s="18" t="n">
        <f aca="false">Total!F3694</f>
        <v>3260.92</v>
      </c>
      <c r="G3694" s="18" t="n">
        <f aca="false">Total!G3694</f>
        <v>3138.5</v>
      </c>
      <c r="H3694" s="18" t="n">
        <f aca="false">Total!H3694</f>
        <v>122.42</v>
      </c>
      <c r="I3694" s="18" t="n">
        <f aca="false">Total!I3694</f>
        <v>18.1</v>
      </c>
      <c r="J3694" s="18" t="n">
        <f aca="false">IF($V3694="","",INDEX('Stock Exchange'!F$5:F$2450,$V3694))</f>
        <v>3259.8</v>
      </c>
      <c r="K3694" s="18" t="n">
        <f aca="false">IF($V3694="","",INDEX('Stock Exchange'!G$5:G$2450,$V3694))</f>
        <v>3137.02</v>
      </c>
      <c r="L3694" s="18" t="n">
        <f aca="false">IF($V3694="","",INDEX('Stock Exchange'!H$5:H$2450,$V3694))</f>
        <v>122.78</v>
      </c>
      <c r="M3694" s="18" t="n">
        <f aca="false">IF($V3694="","",INDEX('Stock Exchange'!I$5:I$2450,$V3694))</f>
        <v>18.15</v>
      </c>
      <c r="N3694" s="18" t="n">
        <f aca="false">IF($W3694="","",INDEX(Primary!F$5:F$2450,$W3694))</f>
        <v>1.12</v>
      </c>
      <c r="O3694" s="18" t="n">
        <f aca="false">IF($W3694="","",INDEX(Primary!G$5:G$2450,$W3694))</f>
        <v>1.48</v>
      </c>
      <c r="P3694" s="18" t="n">
        <f aca="false">IF($W3694="","",INDEX(Primary!H$5:H$2450,$W3694))</f>
        <v>-0.36</v>
      </c>
      <c r="Q3694" s="18" t="n">
        <f aca="false">IF($W3694="","",INDEX(Primary!I$5:I$2450,$W3694))</f>
        <v>-0.05</v>
      </c>
      <c r="R3694" s="19" t="n">
        <f aca="false">IF($E3694="Yes",L3694+P3694,"")</f>
        <v>122.42</v>
      </c>
      <c r="S3694" s="19" t="n">
        <f aca="false">IF($E3694="Yes",H3694-R3694,"")</f>
        <v>0</v>
      </c>
      <c r="T3694" s="6" t="str">
        <f aca="false">IF($E3694="Yes",IF(ROUND(ABS(S3694),2)&lt;=$T$2,"OK","CHECK"),"n/a")</f>
        <v>OK</v>
      </c>
      <c r="U3694" s="20" t="n">
        <f aca="false">Total!J3694</f>
        <v>67.6428</v>
      </c>
      <c r="V3694" s="17" t="n">
        <f aca="false">IFERROR(MATCH($A3694,'Stock Exchange'!$A$5:$A$2450,0),"")</f>
        <v>1476</v>
      </c>
      <c r="W3694" s="17" t="n">
        <f aca="false">IFERROR(MATCH($A3694,Primary!$A$5:$A$2450,0),"")</f>
        <v>1476</v>
      </c>
    </row>
    <row r="3695" customFormat="false" ht="15" hidden="false" customHeight="false" outlineLevel="0" collapsed="false">
      <c r="A3695" s="16" t="n">
        <f aca="false">Total!A3695</f>
        <v>42397</v>
      </c>
      <c r="B3695" s="17" t="n">
        <f aca="false">YEAR(A3695)</f>
        <v>2016</v>
      </c>
      <c r="C3695" s="17" t="n">
        <f aca="false">MONTH(A3695)</f>
        <v>1</v>
      </c>
      <c r="D3695" s="6" t="str">
        <f aca="false">IF(MONTH(A3695)&gt;=4,"FY "&amp;YEAR(A3695)&amp;"-"&amp;RIGHT(YEAR(A3695)+1,2),"FY "&amp;(YEAR(A3695)-1)&amp;"-"&amp;RIGHT(YEAR(A3695),2))</f>
        <v>FY 2015-16</v>
      </c>
      <c r="E3695" s="6" t="str">
        <f aca="false">IF(AND(V3695&lt;&gt;"",W3695&lt;&gt;""),"Yes","No")</f>
        <v>Yes</v>
      </c>
      <c r="F3695" s="18" t="n">
        <f aca="false">Total!F3695</f>
        <v>4355.35</v>
      </c>
      <c r="G3695" s="18" t="n">
        <f aca="false">Total!G3695</f>
        <v>4525.11</v>
      </c>
      <c r="H3695" s="18" t="n">
        <f aca="false">Total!H3695</f>
        <v>-169.76</v>
      </c>
      <c r="I3695" s="18" t="n">
        <f aca="false">Total!I3695</f>
        <v>-24.97</v>
      </c>
      <c r="J3695" s="18" t="n">
        <f aca="false">IF($V3695="","",INDEX('Stock Exchange'!F$5:F$2450,$V3695))</f>
        <v>4355.27</v>
      </c>
      <c r="K3695" s="18" t="n">
        <f aca="false">IF($V3695="","",INDEX('Stock Exchange'!G$5:G$2450,$V3695))</f>
        <v>4523.8</v>
      </c>
      <c r="L3695" s="18" t="n">
        <f aca="false">IF($V3695="","",INDEX('Stock Exchange'!H$5:H$2450,$V3695))</f>
        <v>-168.53</v>
      </c>
      <c r="M3695" s="18" t="n">
        <f aca="false">IF($V3695="","",INDEX('Stock Exchange'!I$5:I$2450,$V3695))</f>
        <v>-24.79</v>
      </c>
      <c r="N3695" s="18" t="n">
        <f aca="false">IF($W3695="","",INDEX(Primary!F$5:F$2450,$W3695))</f>
        <v>0.08</v>
      </c>
      <c r="O3695" s="18" t="n">
        <f aca="false">IF($W3695="","",INDEX(Primary!G$5:G$2450,$W3695))</f>
        <v>1.31</v>
      </c>
      <c r="P3695" s="18" t="n">
        <f aca="false">IF($W3695="","",INDEX(Primary!H$5:H$2450,$W3695))</f>
        <v>-1.23</v>
      </c>
      <c r="Q3695" s="18" t="n">
        <f aca="false">IF($W3695="","",INDEX(Primary!I$5:I$2450,$W3695))</f>
        <v>-0.18</v>
      </c>
      <c r="R3695" s="19" t="n">
        <f aca="false">IF($E3695="Yes",L3695+P3695,"")</f>
        <v>-169.76</v>
      </c>
      <c r="S3695" s="19" t="n">
        <f aca="false">IF($E3695="Yes",H3695-R3695,"")</f>
        <v>0</v>
      </c>
      <c r="T3695" s="6" t="str">
        <f aca="false">IF($E3695="Yes",IF(ROUND(ABS(S3695),2)&lt;=$T$2,"OK","CHECK"),"n/a")</f>
        <v>OK</v>
      </c>
      <c r="U3695" s="20" t="n">
        <f aca="false">Total!J3695</f>
        <v>67.9803</v>
      </c>
      <c r="V3695" s="17" t="n">
        <f aca="false">IFERROR(MATCH($A3695,'Stock Exchange'!$A$5:$A$2450,0),"")</f>
        <v>1477</v>
      </c>
      <c r="W3695" s="17" t="n">
        <f aca="false">IFERROR(MATCH($A3695,Primary!$A$5:$A$2450,0),"")</f>
        <v>1477</v>
      </c>
    </row>
    <row r="3696" customFormat="false" ht="15" hidden="false" customHeight="false" outlineLevel="0" collapsed="false">
      <c r="A3696" s="16" t="n">
        <f aca="false">Total!A3696</f>
        <v>42398</v>
      </c>
      <c r="B3696" s="17" t="n">
        <f aca="false">YEAR(A3696)</f>
        <v>2016</v>
      </c>
      <c r="C3696" s="17" t="n">
        <f aca="false">MONTH(A3696)</f>
        <v>1</v>
      </c>
      <c r="D3696" s="6" t="str">
        <f aca="false">IF(MONTH(A3696)&gt;=4,"FY "&amp;YEAR(A3696)&amp;"-"&amp;RIGHT(YEAR(A3696)+1,2),"FY "&amp;(YEAR(A3696)-1)&amp;"-"&amp;RIGHT(YEAR(A3696),2))</f>
        <v>FY 2015-16</v>
      </c>
      <c r="E3696" s="6" t="str">
        <f aca="false">IF(AND(V3696&lt;&gt;"",W3696&lt;&gt;""),"Yes","No")</f>
        <v>Yes</v>
      </c>
      <c r="F3696" s="18" t="n">
        <f aca="false">Total!F3696</f>
        <v>5898.88</v>
      </c>
      <c r="G3696" s="18" t="n">
        <f aca="false">Total!G3696</f>
        <v>6281.84</v>
      </c>
      <c r="H3696" s="18" t="n">
        <f aca="false">Total!H3696</f>
        <v>-382.96</v>
      </c>
      <c r="I3696" s="18" t="n">
        <f aca="false">Total!I3696</f>
        <v>-56.24</v>
      </c>
      <c r="J3696" s="18" t="n">
        <f aca="false">IF($V3696="","",INDEX('Stock Exchange'!F$5:F$2450,$V3696))</f>
        <v>5898.63</v>
      </c>
      <c r="K3696" s="18" t="n">
        <f aca="false">IF($V3696="","",INDEX('Stock Exchange'!G$5:G$2450,$V3696))</f>
        <v>6261.89</v>
      </c>
      <c r="L3696" s="18" t="n">
        <f aca="false">IF($V3696="","",INDEX('Stock Exchange'!H$5:H$2450,$V3696))</f>
        <v>-363.26</v>
      </c>
      <c r="M3696" s="18" t="n">
        <f aca="false">IF($V3696="","",INDEX('Stock Exchange'!I$5:I$2450,$V3696))</f>
        <v>-53.35</v>
      </c>
      <c r="N3696" s="18" t="n">
        <f aca="false">IF($W3696="","",INDEX(Primary!F$5:F$2450,$W3696))</f>
        <v>0.25</v>
      </c>
      <c r="O3696" s="18" t="n">
        <f aca="false">IF($W3696="","",INDEX(Primary!G$5:G$2450,$W3696))</f>
        <v>19.95</v>
      </c>
      <c r="P3696" s="18" t="n">
        <f aca="false">IF($W3696="","",INDEX(Primary!H$5:H$2450,$W3696))</f>
        <v>-19.7</v>
      </c>
      <c r="Q3696" s="18" t="n">
        <f aca="false">IF($W3696="","",INDEX(Primary!I$5:I$2450,$W3696))</f>
        <v>-2.89</v>
      </c>
      <c r="R3696" s="19" t="n">
        <f aca="false">IF($E3696="Yes",L3696+P3696,"")</f>
        <v>-382.96</v>
      </c>
      <c r="S3696" s="19" t="n">
        <f aca="false">IF($E3696="Yes",H3696-R3696,"")</f>
        <v>0</v>
      </c>
      <c r="T3696" s="6" t="str">
        <f aca="false">IF($E3696="Yes",IF(ROUND(ABS(S3696),2)&lt;=$T$2,"OK","CHECK"),"n/a")</f>
        <v>OK</v>
      </c>
      <c r="U3696" s="20" t="n">
        <f aca="false">Total!J3696</f>
        <v>68.0858</v>
      </c>
      <c r="V3696" s="17" t="n">
        <f aca="false">IFERROR(MATCH($A3696,'Stock Exchange'!$A$5:$A$2450,0),"")</f>
        <v>1478</v>
      </c>
      <c r="W3696" s="17" t="n">
        <f aca="false">IFERROR(MATCH($A3696,Primary!$A$5:$A$2450,0),"")</f>
        <v>1478</v>
      </c>
    </row>
    <row r="3697" customFormat="false" ht="15" hidden="false" customHeight="false" outlineLevel="0" collapsed="false">
      <c r="A3697" s="16" t="n">
        <f aca="false">Total!A3697</f>
        <v>42401</v>
      </c>
      <c r="B3697" s="17" t="n">
        <f aca="false">YEAR(A3697)</f>
        <v>2016</v>
      </c>
      <c r="C3697" s="17" t="n">
        <f aca="false">MONTH(A3697)</f>
        <v>2</v>
      </c>
      <c r="D3697" s="6" t="str">
        <f aca="false">IF(MONTH(A3697)&gt;=4,"FY "&amp;YEAR(A3697)&amp;"-"&amp;RIGHT(YEAR(A3697)+1,2),"FY "&amp;(YEAR(A3697)-1)&amp;"-"&amp;RIGHT(YEAR(A3697),2))</f>
        <v>FY 2015-16</v>
      </c>
      <c r="E3697" s="6" t="str">
        <f aca="false">IF(AND(V3697&lt;&gt;"",W3697&lt;&gt;""),"Yes","No")</f>
        <v>Yes</v>
      </c>
      <c r="F3697" s="18" t="n">
        <f aca="false">Total!F3697</f>
        <v>5713.96</v>
      </c>
      <c r="G3697" s="18" t="n">
        <f aca="false">Total!G3697</f>
        <v>4954.12</v>
      </c>
      <c r="H3697" s="18" t="n">
        <f aca="false">Total!H3697</f>
        <v>759.84</v>
      </c>
      <c r="I3697" s="18" t="n">
        <f aca="false">Total!I3697</f>
        <v>111.94</v>
      </c>
      <c r="J3697" s="18" t="n">
        <f aca="false">IF($V3697="","",INDEX('Stock Exchange'!F$5:F$2450,$V3697))</f>
        <v>5640.18</v>
      </c>
      <c r="K3697" s="18" t="n">
        <f aca="false">IF($V3697="","",INDEX('Stock Exchange'!G$5:G$2450,$V3697))</f>
        <v>4953.95</v>
      </c>
      <c r="L3697" s="18" t="n">
        <f aca="false">IF($V3697="","",INDEX('Stock Exchange'!H$5:H$2450,$V3697))</f>
        <v>686.23</v>
      </c>
      <c r="M3697" s="18" t="n">
        <f aca="false">IF($V3697="","",INDEX('Stock Exchange'!I$5:I$2450,$V3697))</f>
        <v>101.1</v>
      </c>
      <c r="N3697" s="18" t="n">
        <f aca="false">IF($W3697="","",INDEX(Primary!F$5:F$2450,$W3697))</f>
        <v>73.78</v>
      </c>
      <c r="O3697" s="18" t="n">
        <f aca="false">IF($W3697="","",INDEX(Primary!G$5:G$2450,$W3697))</f>
        <v>0.17</v>
      </c>
      <c r="P3697" s="18" t="n">
        <f aca="false">IF($W3697="","",INDEX(Primary!H$5:H$2450,$W3697))</f>
        <v>73.61</v>
      </c>
      <c r="Q3697" s="18" t="n">
        <f aca="false">IF($W3697="","",INDEX(Primary!I$5:I$2450,$W3697))</f>
        <v>10.84</v>
      </c>
      <c r="R3697" s="19" t="n">
        <f aca="false">IF($E3697="Yes",L3697+P3697,"")</f>
        <v>759.84</v>
      </c>
      <c r="S3697" s="19" t="n">
        <f aca="false">IF($E3697="Yes",H3697-R3697,"")</f>
        <v>0</v>
      </c>
      <c r="T3697" s="6" t="str">
        <f aca="false">IF($E3697="Yes",IF(ROUND(ABS(S3697),2)&lt;=$T$2,"OK","CHECK"),"n/a")</f>
        <v>OK</v>
      </c>
      <c r="U3697" s="20" t="n">
        <f aca="false">Total!J3697</f>
        <v>67.8763</v>
      </c>
      <c r="V3697" s="17" t="n">
        <f aca="false">IFERROR(MATCH($A3697,'Stock Exchange'!$A$5:$A$2450,0),"")</f>
        <v>1479</v>
      </c>
      <c r="W3697" s="17" t="n">
        <f aca="false">IFERROR(MATCH($A3697,Primary!$A$5:$A$2450,0),"")</f>
        <v>1479</v>
      </c>
    </row>
    <row r="3698" customFormat="false" ht="15" hidden="false" customHeight="false" outlineLevel="0" collapsed="false">
      <c r="A3698" s="16" t="n">
        <f aca="false">Total!A3698</f>
        <v>42402</v>
      </c>
      <c r="B3698" s="17" t="n">
        <f aca="false">YEAR(A3698)</f>
        <v>2016</v>
      </c>
      <c r="C3698" s="17" t="n">
        <f aca="false">MONTH(A3698)</f>
        <v>2</v>
      </c>
      <c r="D3698" s="6" t="str">
        <f aca="false">IF(MONTH(A3698)&gt;=4,"FY "&amp;YEAR(A3698)&amp;"-"&amp;RIGHT(YEAR(A3698)+1,2),"FY "&amp;(YEAR(A3698)-1)&amp;"-"&amp;RIGHT(YEAR(A3698),2))</f>
        <v>FY 2015-16</v>
      </c>
      <c r="E3698" s="6" t="str">
        <f aca="false">IF(AND(V3698&lt;&gt;"",W3698&lt;&gt;""),"Yes","No")</f>
        <v>Yes</v>
      </c>
      <c r="F3698" s="18" t="n">
        <f aca="false">Total!F3698</f>
        <v>4281.44</v>
      </c>
      <c r="G3698" s="18" t="n">
        <f aca="false">Total!G3698</f>
        <v>3876.76</v>
      </c>
      <c r="H3698" s="18" t="n">
        <f aca="false">Total!H3698</f>
        <v>404.68</v>
      </c>
      <c r="I3698" s="18" t="n">
        <f aca="false">Total!I3698</f>
        <v>59.8</v>
      </c>
      <c r="J3698" s="18" t="n">
        <f aca="false">IF($V3698="","",INDEX('Stock Exchange'!F$5:F$2450,$V3698))</f>
        <v>4280.67</v>
      </c>
      <c r="K3698" s="18" t="n">
        <f aca="false">IF($V3698="","",INDEX('Stock Exchange'!G$5:G$2450,$V3698))</f>
        <v>3876.76</v>
      </c>
      <c r="L3698" s="18" t="n">
        <f aca="false">IF($V3698="","",INDEX('Stock Exchange'!H$5:H$2450,$V3698))</f>
        <v>403.91</v>
      </c>
      <c r="M3698" s="18" t="n">
        <f aca="false">IF($V3698="","",INDEX('Stock Exchange'!I$5:I$2450,$V3698))</f>
        <v>59.69</v>
      </c>
      <c r="N3698" s="18" t="n">
        <f aca="false">IF($W3698="","",INDEX(Primary!F$5:F$2450,$W3698))</f>
        <v>0.77</v>
      </c>
      <c r="O3698" s="18" t="n">
        <f aca="false">IF($W3698="","",INDEX(Primary!G$5:G$2450,$W3698))</f>
        <v>0</v>
      </c>
      <c r="P3698" s="18" t="n">
        <f aca="false">IF($W3698="","",INDEX(Primary!H$5:H$2450,$W3698))</f>
        <v>0.77</v>
      </c>
      <c r="Q3698" s="18" t="n">
        <f aca="false">IF($W3698="","",INDEX(Primary!I$5:I$2450,$W3698))</f>
        <v>0.11</v>
      </c>
      <c r="R3698" s="19" t="n">
        <f aca="false">IF($E3698="Yes",L3698+P3698,"")</f>
        <v>404.68</v>
      </c>
      <c r="S3698" s="19" t="n">
        <f aca="false">IF($E3698="Yes",H3698-R3698,"")</f>
        <v>0</v>
      </c>
      <c r="T3698" s="6" t="str">
        <f aca="false">IF($E3698="Yes",IF(ROUND(ABS(S3698),2)&lt;=$T$2,"OK","CHECK"),"n/a")</f>
        <v>OK</v>
      </c>
      <c r="U3698" s="20" t="n">
        <f aca="false">Total!J3698</f>
        <v>67.6728</v>
      </c>
      <c r="V3698" s="17" t="n">
        <f aca="false">IFERROR(MATCH($A3698,'Stock Exchange'!$A$5:$A$2450,0),"")</f>
        <v>1480</v>
      </c>
      <c r="W3698" s="17" t="n">
        <f aca="false">IFERROR(MATCH($A3698,Primary!$A$5:$A$2450,0),"")</f>
        <v>1480</v>
      </c>
    </row>
    <row r="3699" customFormat="false" ht="15" hidden="false" customHeight="false" outlineLevel="0" collapsed="false">
      <c r="A3699" s="16" t="n">
        <f aca="false">Total!A3699</f>
        <v>42403</v>
      </c>
      <c r="B3699" s="17" t="n">
        <f aca="false">YEAR(A3699)</f>
        <v>2016</v>
      </c>
      <c r="C3699" s="17" t="n">
        <f aca="false">MONTH(A3699)</f>
        <v>2</v>
      </c>
      <c r="D3699" s="6" t="str">
        <f aca="false">IF(MONTH(A3699)&gt;=4,"FY "&amp;YEAR(A3699)&amp;"-"&amp;RIGHT(YEAR(A3699)+1,2),"FY "&amp;(YEAR(A3699)-1)&amp;"-"&amp;RIGHT(YEAR(A3699),2))</f>
        <v>FY 2015-16</v>
      </c>
      <c r="E3699" s="6" t="str">
        <f aca="false">IF(AND(V3699&lt;&gt;"",W3699&lt;&gt;""),"Yes","No")</f>
        <v>Yes</v>
      </c>
      <c r="F3699" s="18" t="n">
        <f aca="false">Total!F3699</f>
        <v>4102.32</v>
      </c>
      <c r="G3699" s="18" t="n">
        <f aca="false">Total!G3699</f>
        <v>4168.29</v>
      </c>
      <c r="H3699" s="18" t="n">
        <f aca="false">Total!H3699</f>
        <v>-65.97</v>
      </c>
      <c r="I3699" s="18" t="n">
        <f aca="false">Total!I3699</f>
        <v>-9.73</v>
      </c>
      <c r="J3699" s="18" t="n">
        <f aca="false">IF($V3699="","",INDEX('Stock Exchange'!F$5:F$2450,$V3699))</f>
        <v>4102.11</v>
      </c>
      <c r="K3699" s="18" t="n">
        <f aca="false">IF($V3699="","",INDEX('Stock Exchange'!G$5:G$2450,$V3699))</f>
        <v>4164.84</v>
      </c>
      <c r="L3699" s="18" t="n">
        <f aca="false">IF($V3699="","",INDEX('Stock Exchange'!H$5:H$2450,$V3699))</f>
        <v>-62.73</v>
      </c>
      <c r="M3699" s="18" t="n">
        <f aca="false">IF($V3699="","",INDEX('Stock Exchange'!I$5:I$2450,$V3699))</f>
        <v>-9.25</v>
      </c>
      <c r="N3699" s="18" t="n">
        <f aca="false">IF($W3699="","",INDEX(Primary!F$5:F$2450,$W3699))</f>
        <v>0.21</v>
      </c>
      <c r="O3699" s="18" t="n">
        <f aca="false">IF($W3699="","",INDEX(Primary!G$5:G$2450,$W3699))</f>
        <v>3.45</v>
      </c>
      <c r="P3699" s="18" t="n">
        <f aca="false">IF($W3699="","",INDEX(Primary!H$5:H$2450,$W3699))</f>
        <v>-3.24</v>
      </c>
      <c r="Q3699" s="18" t="n">
        <f aca="false">IF($W3699="","",INDEX(Primary!I$5:I$2450,$W3699))</f>
        <v>-0.48</v>
      </c>
      <c r="R3699" s="19" t="n">
        <f aca="false">IF($E3699="Yes",L3699+P3699,"")</f>
        <v>-65.97</v>
      </c>
      <c r="S3699" s="19" t="n">
        <f aca="false">IF($E3699="Yes",H3699-R3699,"")</f>
        <v>0</v>
      </c>
      <c r="T3699" s="6" t="str">
        <f aca="false">IF($E3699="Yes",IF(ROUND(ABS(S3699),2)&lt;=$T$2,"OK","CHECK"),"n/a")</f>
        <v>OK</v>
      </c>
      <c r="U3699" s="20" t="n">
        <f aca="false">Total!J3699</f>
        <v>67.834</v>
      </c>
      <c r="V3699" s="17" t="n">
        <f aca="false">IFERROR(MATCH($A3699,'Stock Exchange'!$A$5:$A$2450,0),"")</f>
        <v>1481</v>
      </c>
      <c r="W3699" s="17" t="n">
        <f aca="false">IFERROR(MATCH($A3699,Primary!$A$5:$A$2450,0),"")</f>
        <v>1481</v>
      </c>
    </row>
    <row r="3700" customFormat="false" ht="15" hidden="false" customHeight="false" outlineLevel="0" collapsed="false">
      <c r="A3700" s="16" t="n">
        <f aca="false">Total!A3700</f>
        <v>42404</v>
      </c>
      <c r="B3700" s="17" t="n">
        <f aca="false">YEAR(A3700)</f>
        <v>2016</v>
      </c>
      <c r="C3700" s="17" t="n">
        <f aca="false">MONTH(A3700)</f>
        <v>2</v>
      </c>
      <c r="D3700" s="6" t="str">
        <f aca="false">IF(MONTH(A3700)&gt;=4,"FY "&amp;YEAR(A3700)&amp;"-"&amp;RIGHT(YEAR(A3700)+1,2),"FY "&amp;(YEAR(A3700)-1)&amp;"-"&amp;RIGHT(YEAR(A3700),2))</f>
        <v>FY 2015-16</v>
      </c>
      <c r="E3700" s="6" t="str">
        <f aca="false">IF(AND(V3700&lt;&gt;"",W3700&lt;&gt;""),"Yes","No")</f>
        <v>Yes</v>
      </c>
      <c r="F3700" s="18" t="n">
        <f aca="false">Total!F3700</f>
        <v>3178.36</v>
      </c>
      <c r="G3700" s="18" t="n">
        <f aca="false">Total!G3700</f>
        <v>3495.69</v>
      </c>
      <c r="H3700" s="18" t="n">
        <f aca="false">Total!H3700</f>
        <v>-317.33</v>
      </c>
      <c r="I3700" s="18" t="n">
        <f aca="false">Total!I3700</f>
        <v>-46.55</v>
      </c>
      <c r="J3700" s="18" t="n">
        <f aca="false">IF($V3700="","",INDEX('Stock Exchange'!F$5:F$2450,$V3700))</f>
        <v>3178.26</v>
      </c>
      <c r="K3700" s="18" t="n">
        <f aca="false">IF($V3700="","",INDEX('Stock Exchange'!G$5:G$2450,$V3700))</f>
        <v>3495.69</v>
      </c>
      <c r="L3700" s="18" t="n">
        <f aca="false">IF($V3700="","",INDEX('Stock Exchange'!H$5:H$2450,$V3700))</f>
        <v>-317.43</v>
      </c>
      <c r="M3700" s="18" t="n">
        <f aca="false">IF($V3700="","",INDEX('Stock Exchange'!I$5:I$2450,$V3700))</f>
        <v>-46.56</v>
      </c>
      <c r="N3700" s="18" t="n">
        <f aca="false">IF($W3700="","",INDEX(Primary!F$5:F$2450,$W3700))</f>
        <v>0.1</v>
      </c>
      <c r="O3700" s="18" t="n">
        <f aca="false">IF($W3700="","",INDEX(Primary!G$5:G$2450,$W3700))</f>
        <v>0</v>
      </c>
      <c r="P3700" s="18" t="n">
        <f aca="false">IF($W3700="","",INDEX(Primary!H$5:H$2450,$W3700))</f>
        <v>0.1</v>
      </c>
      <c r="Q3700" s="18" t="n">
        <f aca="false">IF($W3700="","",INDEX(Primary!I$5:I$2450,$W3700))</f>
        <v>0.01</v>
      </c>
      <c r="R3700" s="19" t="n">
        <f aca="false">IF($E3700="Yes",L3700+P3700,"")</f>
        <v>-317.33</v>
      </c>
      <c r="S3700" s="19" t="n">
        <f aca="false">IF($E3700="Yes",H3700-R3700,"")</f>
        <v>0</v>
      </c>
      <c r="T3700" s="6" t="str">
        <f aca="false">IF($E3700="Yes",IF(ROUND(ABS(S3700),2)&lt;=$T$2,"OK","CHECK"),"n/a")</f>
        <v>OK</v>
      </c>
      <c r="U3700" s="20" t="n">
        <f aca="false">Total!J3700</f>
        <v>68.1825</v>
      </c>
      <c r="V3700" s="17" t="n">
        <f aca="false">IFERROR(MATCH($A3700,'Stock Exchange'!$A$5:$A$2450,0),"")</f>
        <v>1482</v>
      </c>
      <c r="W3700" s="17" t="n">
        <f aca="false">IFERROR(MATCH($A3700,Primary!$A$5:$A$2450,0),"")</f>
        <v>1482</v>
      </c>
    </row>
    <row r="3701" customFormat="false" ht="15" hidden="false" customHeight="false" outlineLevel="0" collapsed="false">
      <c r="A3701" s="16" t="n">
        <f aca="false">Total!A3701</f>
        <v>42405</v>
      </c>
      <c r="B3701" s="17" t="n">
        <f aca="false">YEAR(A3701)</f>
        <v>2016</v>
      </c>
      <c r="C3701" s="17" t="n">
        <f aca="false">MONTH(A3701)</f>
        <v>2</v>
      </c>
      <c r="D3701" s="6" t="str">
        <f aca="false">IF(MONTH(A3701)&gt;=4,"FY "&amp;YEAR(A3701)&amp;"-"&amp;RIGHT(YEAR(A3701)+1,2),"FY "&amp;(YEAR(A3701)-1)&amp;"-"&amp;RIGHT(YEAR(A3701),2))</f>
        <v>FY 2015-16</v>
      </c>
      <c r="E3701" s="6" t="str">
        <f aca="false">IF(AND(V3701&lt;&gt;"",W3701&lt;&gt;""),"Yes","No")</f>
        <v>Yes</v>
      </c>
      <c r="F3701" s="18" t="n">
        <f aca="false">Total!F3701</f>
        <v>3123.44</v>
      </c>
      <c r="G3701" s="18" t="n">
        <f aca="false">Total!G3701</f>
        <v>3301.02</v>
      </c>
      <c r="H3701" s="18" t="n">
        <f aca="false">Total!H3701</f>
        <v>-177.58</v>
      </c>
      <c r="I3701" s="18" t="n">
        <f aca="false">Total!I3701</f>
        <v>-26.2</v>
      </c>
      <c r="J3701" s="18" t="n">
        <f aca="false">IF($V3701="","",INDEX('Stock Exchange'!F$5:F$2450,$V3701))</f>
        <v>3123.44</v>
      </c>
      <c r="K3701" s="18" t="n">
        <f aca="false">IF($V3701="","",INDEX('Stock Exchange'!G$5:G$2450,$V3701))</f>
        <v>3281.79</v>
      </c>
      <c r="L3701" s="18" t="n">
        <f aca="false">IF($V3701="","",INDEX('Stock Exchange'!H$5:H$2450,$V3701))</f>
        <v>-158.35</v>
      </c>
      <c r="M3701" s="18" t="n">
        <f aca="false">IF($V3701="","",INDEX('Stock Exchange'!I$5:I$2450,$V3701))</f>
        <v>-23.36</v>
      </c>
      <c r="N3701" s="18" t="n">
        <f aca="false">IF($W3701="","",INDEX(Primary!F$5:F$2450,$W3701))</f>
        <v>0</v>
      </c>
      <c r="O3701" s="18" t="n">
        <f aca="false">IF($W3701="","",INDEX(Primary!G$5:G$2450,$W3701))</f>
        <v>19.23</v>
      </c>
      <c r="P3701" s="18" t="n">
        <f aca="false">IF($W3701="","",INDEX(Primary!H$5:H$2450,$W3701))</f>
        <v>-19.23</v>
      </c>
      <c r="Q3701" s="18" t="n">
        <f aca="false">IF($W3701="","",INDEX(Primary!I$5:I$2450,$W3701))</f>
        <v>-2.84</v>
      </c>
      <c r="R3701" s="19" t="n">
        <f aca="false">IF($E3701="Yes",L3701+P3701,"")</f>
        <v>-177.58</v>
      </c>
      <c r="S3701" s="19" t="n">
        <f aca="false">IF($E3701="Yes",H3701-R3701,"")</f>
        <v>0</v>
      </c>
      <c r="T3701" s="6" t="str">
        <f aca="false">IF($E3701="Yes",IF(ROUND(ABS(S3701),2)&lt;=$T$2,"OK","CHECK"),"n/a")</f>
        <v>OK</v>
      </c>
      <c r="U3701" s="20" t="n">
        <f aca="false">Total!J3701</f>
        <v>67.8093</v>
      </c>
      <c r="V3701" s="17" t="n">
        <f aca="false">IFERROR(MATCH($A3701,'Stock Exchange'!$A$5:$A$2450,0),"")</f>
        <v>1483</v>
      </c>
      <c r="W3701" s="17" t="n">
        <f aca="false">IFERROR(MATCH($A3701,Primary!$A$5:$A$2450,0),"")</f>
        <v>1483</v>
      </c>
    </row>
    <row r="3702" customFormat="false" ht="15" hidden="false" customHeight="false" outlineLevel="0" collapsed="false">
      <c r="A3702" s="16" t="n">
        <f aca="false">Total!A3702</f>
        <v>42408</v>
      </c>
      <c r="B3702" s="17" t="n">
        <f aca="false">YEAR(A3702)</f>
        <v>2016</v>
      </c>
      <c r="C3702" s="17" t="n">
        <f aca="false">MONTH(A3702)</f>
        <v>2</v>
      </c>
      <c r="D3702" s="6" t="str">
        <f aca="false">IF(MONTH(A3702)&gt;=4,"FY "&amp;YEAR(A3702)&amp;"-"&amp;RIGHT(YEAR(A3702)+1,2),"FY "&amp;(YEAR(A3702)-1)&amp;"-"&amp;RIGHT(YEAR(A3702),2))</f>
        <v>FY 2015-16</v>
      </c>
      <c r="E3702" s="6" t="str">
        <f aca="false">IF(AND(V3702&lt;&gt;"",W3702&lt;&gt;""),"Yes","No")</f>
        <v>Yes</v>
      </c>
      <c r="F3702" s="18" t="n">
        <f aca="false">Total!F3702</f>
        <v>3139.08</v>
      </c>
      <c r="G3702" s="18" t="n">
        <f aca="false">Total!G3702</f>
        <v>3606.57</v>
      </c>
      <c r="H3702" s="18" t="n">
        <f aca="false">Total!H3702</f>
        <v>-467.49</v>
      </c>
      <c r="I3702" s="18" t="n">
        <f aca="false">Total!I3702</f>
        <v>-69.12</v>
      </c>
      <c r="J3702" s="18" t="n">
        <f aca="false">IF($V3702="","",INDEX('Stock Exchange'!F$5:F$2450,$V3702))</f>
        <v>3138.84</v>
      </c>
      <c r="K3702" s="18" t="n">
        <f aca="false">IF($V3702="","",INDEX('Stock Exchange'!G$5:G$2450,$V3702))</f>
        <v>3606.32</v>
      </c>
      <c r="L3702" s="18" t="n">
        <f aca="false">IF($V3702="","",INDEX('Stock Exchange'!H$5:H$2450,$V3702))</f>
        <v>-467.48</v>
      </c>
      <c r="M3702" s="18" t="n">
        <f aca="false">IF($V3702="","",INDEX('Stock Exchange'!I$5:I$2450,$V3702))</f>
        <v>-69.12</v>
      </c>
      <c r="N3702" s="18" t="n">
        <f aca="false">IF($W3702="","",INDEX(Primary!F$5:F$2450,$W3702))</f>
        <v>0.24</v>
      </c>
      <c r="O3702" s="18" t="n">
        <f aca="false">IF($W3702="","",INDEX(Primary!G$5:G$2450,$W3702))</f>
        <v>0.25</v>
      </c>
      <c r="P3702" s="18" t="n">
        <f aca="false">IF($W3702="","",INDEX(Primary!H$5:H$2450,$W3702))</f>
        <v>-0.01</v>
      </c>
      <c r="Q3702" s="18" t="n">
        <f aca="false">IF($W3702="","",INDEX(Primary!I$5:I$2450,$W3702))</f>
        <v>0</v>
      </c>
      <c r="R3702" s="19" t="n">
        <f aca="false">IF($E3702="Yes",L3702+P3702,"")</f>
        <v>-467.49</v>
      </c>
      <c r="S3702" s="19" t="n">
        <f aca="false">IF($E3702="Yes",H3702-R3702,"")</f>
        <v>0</v>
      </c>
      <c r="T3702" s="6" t="str">
        <f aca="false">IF($E3702="Yes",IF(ROUND(ABS(S3702),2)&lt;=$T$2,"OK","CHECK"),"n/a")</f>
        <v>OK</v>
      </c>
      <c r="U3702" s="20" t="n">
        <f aca="false">Total!J3702</f>
        <v>67.6365</v>
      </c>
      <c r="V3702" s="17" t="n">
        <f aca="false">IFERROR(MATCH($A3702,'Stock Exchange'!$A$5:$A$2450,0),"")</f>
        <v>1484</v>
      </c>
      <c r="W3702" s="17" t="n">
        <f aca="false">IFERROR(MATCH($A3702,Primary!$A$5:$A$2450,0),"")</f>
        <v>1484</v>
      </c>
    </row>
    <row r="3703" customFormat="false" ht="15" hidden="false" customHeight="false" outlineLevel="0" collapsed="false">
      <c r="A3703" s="16" t="n">
        <f aca="false">Total!A3703</f>
        <v>42409</v>
      </c>
      <c r="B3703" s="17" t="n">
        <f aca="false">YEAR(A3703)</f>
        <v>2016</v>
      </c>
      <c r="C3703" s="17" t="n">
        <f aca="false">MONTH(A3703)</f>
        <v>2</v>
      </c>
      <c r="D3703" s="6" t="str">
        <f aca="false">IF(MONTH(A3703)&gt;=4,"FY "&amp;YEAR(A3703)&amp;"-"&amp;RIGHT(YEAR(A3703)+1,2),"FY "&amp;(YEAR(A3703)-1)&amp;"-"&amp;RIGHT(YEAR(A3703),2))</f>
        <v>FY 2015-16</v>
      </c>
      <c r="E3703" s="6" t="str">
        <f aca="false">IF(AND(V3703&lt;&gt;"",W3703&lt;&gt;""),"Yes","No")</f>
        <v>Yes</v>
      </c>
      <c r="F3703" s="18" t="n">
        <f aca="false">Total!F3703</f>
        <v>1875.87</v>
      </c>
      <c r="G3703" s="18" t="n">
        <f aca="false">Total!G3703</f>
        <v>1914.94</v>
      </c>
      <c r="H3703" s="18" t="n">
        <f aca="false">Total!H3703</f>
        <v>-39.07</v>
      </c>
      <c r="I3703" s="18" t="n">
        <f aca="false">Total!I3703</f>
        <v>-5.76</v>
      </c>
      <c r="J3703" s="18" t="n">
        <f aca="false">IF($V3703="","",INDEX('Stock Exchange'!F$5:F$2450,$V3703))</f>
        <v>1875.87</v>
      </c>
      <c r="K3703" s="18" t="n">
        <f aca="false">IF($V3703="","",INDEX('Stock Exchange'!G$5:G$2450,$V3703))</f>
        <v>1914.94</v>
      </c>
      <c r="L3703" s="18" t="n">
        <f aca="false">IF($V3703="","",INDEX('Stock Exchange'!H$5:H$2450,$V3703))</f>
        <v>-39.07</v>
      </c>
      <c r="M3703" s="18" t="n">
        <f aca="false">IF($V3703="","",INDEX('Stock Exchange'!I$5:I$2450,$V3703))</f>
        <v>-5.76</v>
      </c>
      <c r="N3703" s="18" t="n">
        <f aca="false">IF($W3703="","",INDEX(Primary!F$5:F$2450,$W3703))</f>
        <v>0</v>
      </c>
      <c r="O3703" s="18" t="n">
        <f aca="false">IF($W3703="","",INDEX(Primary!G$5:G$2450,$W3703))</f>
        <v>0</v>
      </c>
      <c r="P3703" s="18" t="n">
        <f aca="false">IF($W3703="","",INDEX(Primary!H$5:H$2450,$W3703))</f>
        <v>0</v>
      </c>
      <c r="Q3703" s="18" t="n">
        <f aca="false">IF($W3703="","",INDEX(Primary!I$5:I$2450,$W3703))</f>
        <v>0</v>
      </c>
      <c r="R3703" s="19" t="n">
        <f aca="false">IF($E3703="Yes",L3703+P3703,"")</f>
        <v>-39.07</v>
      </c>
      <c r="S3703" s="19" t="n">
        <f aca="false">IF($E3703="Yes",H3703-R3703,"")</f>
        <v>0</v>
      </c>
      <c r="T3703" s="6" t="str">
        <f aca="false">IF($E3703="Yes",IF(ROUND(ABS(S3703),2)&lt;=$T$2,"OK","CHECK"),"n/a")</f>
        <v>OK</v>
      </c>
      <c r="U3703" s="20" t="n">
        <f aca="false">Total!J3703</f>
        <v>67.819</v>
      </c>
      <c r="V3703" s="17" t="n">
        <f aca="false">IFERROR(MATCH($A3703,'Stock Exchange'!$A$5:$A$2450,0),"")</f>
        <v>1485</v>
      </c>
      <c r="W3703" s="17" t="n">
        <f aca="false">IFERROR(MATCH($A3703,Primary!$A$5:$A$2450,0),"")</f>
        <v>1485</v>
      </c>
    </row>
    <row r="3704" customFormat="false" ht="15" hidden="false" customHeight="false" outlineLevel="0" collapsed="false">
      <c r="A3704" s="16" t="n">
        <f aca="false">Total!A3704</f>
        <v>42410</v>
      </c>
      <c r="B3704" s="17" t="n">
        <f aca="false">YEAR(A3704)</f>
        <v>2016</v>
      </c>
      <c r="C3704" s="17" t="n">
        <f aca="false">MONTH(A3704)</f>
        <v>2</v>
      </c>
      <c r="D3704" s="6" t="str">
        <f aca="false">IF(MONTH(A3704)&gt;=4,"FY "&amp;YEAR(A3704)&amp;"-"&amp;RIGHT(YEAR(A3704)+1,2),"FY "&amp;(YEAR(A3704)-1)&amp;"-"&amp;RIGHT(YEAR(A3704),2))</f>
        <v>FY 2015-16</v>
      </c>
      <c r="E3704" s="6" t="str">
        <f aca="false">IF(AND(V3704&lt;&gt;"",W3704&lt;&gt;""),"Yes","No")</f>
        <v>Yes</v>
      </c>
      <c r="F3704" s="18" t="n">
        <f aca="false">Total!F3704</f>
        <v>1984.4</v>
      </c>
      <c r="G3704" s="18" t="n">
        <f aca="false">Total!G3704</f>
        <v>2620.54</v>
      </c>
      <c r="H3704" s="18" t="n">
        <f aca="false">Total!H3704</f>
        <v>-636.14</v>
      </c>
      <c r="I3704" s="18" t="n">
        <f aca="false">Total!I3704</f>
        <v>-93.32</v>
      </c>
      <c r="J3704" s="18" t="n">
        <f aca="false">IF($V3704="","",INDEX('Stock Exchange'!F$5:F$2450,$V3704))</f>
        <v>1984.34</v>
      </c>
      <c r="K3704" s="18" t="n">
        <f aca="false">IF($V3704="","",INDEX('Stock Exchange'!G$5:G$2450,$V3704))</f>
        <v>2615.56</v>
      </c>
      <c r="L3704" s="18" t="n">
        <f aca="false">IF($V3704="","",INDEX('Stock Exchange'!H$5:H$2450,$V3704))</f>
        <v>-631.22</v>
      </c>
      <c r="M3704" s="18" t="n">
        <f aca="false">IF($V3704="","",INDEX('Stock Exchange'!I$5:I$2450,$V3704))</f>
        <v>-92.6</v>
      </c>
      <c r="N3704" s="18" t="n">
        <f aca="false">IF($W3704="","",INDEX(Primary!F$5:F$2450,$W3704))</f>
        <v>0.06</v>
      </c>
      <c r="O3704" s="18" t="n">
        <f aca="false">IF($W3704="","",INDEX(Primary!G$5:G$2450,$W3704))</f>
        <v>4.98</v>
      </c>
      <c r="P3704" s="18" t="n">
        <f aca="false">IF($W3704="","",INDEX(Primary!H$5:H$2450,$W3704))</f>
        <v>-4.92</v>
      </c>
      <c r="Q3704" s="18" t="n">
        <f aca="false">IF($W3704="","",INDEX(Primary!I$5:I$2450,$W3704))</f>
        <v>-0.72</v>
      </c>
      <c r="R3704" s="19" t="n">
        <f aca="false">IF($E3704="Yes",L3704+P3704,"")</f>
        <v>-636.14</v>
      </c>
      <c r="S3704" s="19" t="n">
        <f aca="false">IF($E3704="Yes",H3704-R3704,"")</f>
        <v>0</v>
      </c>
      <c r="T3704" s="6" t="str">
        <f aca="false">IF($E3704="Yes",IF(ROUND(ABS(S3704),2)&lt;=$T$2,"OK","CHECK"),"n/a")</f>
        <v>OK</v>
      </c>
      <c r="U3704" s="20" t="n">
        <f aca="false">Total!J3704</f>
        <v>68.1623</v>
      </c>
      <c r="V3704" s="17" t="n">
        <f aca="false">IFERROR(MATCH($A3704,'Stock Exchange'!$A$5:$A$2450,0),"")</f>
        <v>1486</v>
      </c>
      <c r="W3704" s="17" t="n">
        <f aca="false">IFERROR(MATCH($A3704,Primary!$A$5:$A$2450,0),"")</f>
        <v>1486</v>
      </c>
    </row>
    <row r="3705" customFormat="false" ht="15" hidden="false" customHeight="false" outlineLevel="0" collapsed="false">
      <c r="A3705" s="16" t="n">
        <f aca="false">Total!A3705</f>
        <v>42411</v>
      </c>
      <c r="B3705" s="17" t="n">
        <f aca="false">YEAR(A3705)</f>
        <v>2016</v>
      </c>
      <c r="C3705" s="17" t="n">
        <f aca="false">MONTH(A3705)</f>
        <v>2</v>
      </c>
      <c r="D3705" s="6" t="str">
        <f aca="false">IF(MONTH(A3705)&gt;=4,"FY "&amp;YEAR(A3705)&amp;"-"&amp;RIGHT(YEAR(A3705)+1,2),"FY "&amp;(YEAR(A3705)-1)&amp;"-"&amp;RIGHT(YEAR(A3705),2))</f>
        <v>FY 2015-16</v>
      </c>
      <c r="E3705" s="6" t="str">
        <f aca="false">IF(AND(V3705&lt;&gt;"",W3705&lt;&gt;""),"Yes","No")</f>
        <v>Yes</v>
      </c>
      <c r="F3705" s="18" t="n">
        <f aca="false">Total!F3705</f>
        <v>3758.97</v>
      </c>
      <c r="G3705" s="18" t="n">
        <f aca="false">Total!G3705</f>
        <v>4264.18</v>
      </c>
      <c r="H3705" s="18" t="n">
        <f aca="false">Total!H3705</f>
        <v>-505.21</v>
      </c>
      <c r="I3705" s="18" t="n">
        <f aca="false">Total!I3705</f>
        <v>-74.43</v>
      </c>
      <c r="J3705" s="18" t="n">
        <f aca="false">IF($V3705="","",INDEX('Stock Exchange'!F$5:F$2450,$V3705))</f>
        <v>3625.84</v>
      </c>
      <c r="K3705" s="18" t="n">
        <f aca="false">IF($V3705="","",INDEX('Stock Exchange'!G$5:G$2450,$V3705))</f>
        <v>4264.18</v>
      </c>
      <c r="L3705" s="18" t="n">
        <f aca="false">IF($V3705="","",INDEX('Stock Exchange'!H$5:H$2450,$V3705))</f>
        <v>-638.34</v>
      </c>
      <c r="M3705" s="18" t="n">
        <f aca="false">IF($V3705="","",INDEX('Stock Exchange'!I$5:I$2450,$V3705))</f>
        <v>-94.04</v>
      </c>
      <c r="N3705" s="18" t="n">
        <f aca="false">IF($W3705="","",INDEX(Primary!F$5:F$2450,$W3705))</f>
        <v>133.13</v>
      </c>
      <c r="O3705" s="18" t="n">
        <f aca="false">IF($W3705="","",INDEX(Primary!G$5:G$2450,$W3705))</f>
        <v>0</v>
      </c>
      <c r="P3705" s="18" t="n">
        <f aca="false">IF($W3705="","",INDEX(Primary!H$5:H$2450,$W3705))</f>
        <v>133.13</v>
      </c>
      <c r="Q3705" s="18" t="n">
        <f aca="false">IF($W3705="","",INDEX(Primary!I$5:I$2450,$W3705))</f>
        <v>19.61</v>
      </c>
      <c r="R3705" s="19" t="n">
        <f aca="false">IF($E3705="Yes",L3705+P3705,"")</f>
        <v>-505.21</v>
      </c>
      <c r="S3705" s="19" t="n">
        <f aca="false">IF($E3705="Yes",H3705-R3705,"")</f>
        <v>0</v>
      </c>
      <c r="T3705" s="6" t="str">
        <f aca="false">IF($E3705="Yes",IF(ROUND(ABS(S3705),2)&lt;=$T$2,"OK","CHECK"),"n/a")</f>
        <v>OK</v>
      </c>
      <c r="U3705" s="20" t="n">
        <f aca="false">Total!J3705</f>
        <v>67.8781</v>
      </c>
      <c r="V3705" s="17" t="n">
        <f aca="false">IFERROR(MATCH($A3705,'Stock Exchange'!$A$5:$A$2450,0),"")</f>
        <v>1487</v>
      </c>
      <c r="W3705" s="17" t="n">
        <f aca="false">IFERROR(MATCH($A3705,Primary!$A$5:$A$2450,0),"")</f>
        <v>1487</v>
      </c>
    </row>
    <row r="3706" customFormat="false" ht="15" hidden="false" customHeight="false" outlineLevel="0" collapsed="false">
      <c r="A3706" s="16" t="n">
        <f aca="false">Total!A3706</f>
        <v>42412</v>
      </c>
      <c r="B3706" s="17" t="n">
        <f aca="false">YEAR(A3706)</f>
        <v>2016</v>
      </c>
      <c r="C3706" s="17" t="n">
        <f aca="false">MONTH(A3706)</f>
        <v>2</v>
      </c>
      <c r="D3706" s="6" t="str">
        <f aca="false">IF(MONTH(A3706)&gt;=4,"FY "&amp;YEAR(A3706)&amp;"-"&amp;RIGHT(YEAR(A3706)+1,2),"FY "&amp;(YEAR(A3706)-1)&amp;"-"&amp;RIGHT(YEAR(A3706),2))</f>
        <v>FY 2015-16</v>
      </c>
      <c r="E3706" s="6" t="str">
        <f aca="false">IF(AND(V3706&lt;&gt;"",W3706&lt;&gt;""),"Yes","No")</f>
        <v>Yes</v>
      </c>
      <c r="F3706" s="18" t="n">
        <f aca="false">Total!F3706</f>
        <v>2941.98</v>
      </c>
      <c r="G3706" s="18" t="n">
        <f aca="false">Total!G3706</f>
        <v>4151.76</v>
      </c>
      <c r="H3706" s="18" t="n">
        <f aca="false">Total!H3706</f>
        <v>-1209.78</v>
      </c>
      <c r="I3706" s="18" t="n">
        <f aca="false">Total!I3706</f>
        <v>-177.87</v>
      </c>
      <c r="J3706" s="18" t="n">
        <f aca="false">IF($V3706="","",INDEX('Stock Exchange'!F$5:F$2450,$V3706))</f>
        <v>2941.76</v>
      </c>
      <c r="K3706" s="18" t="n">
        <f aca="false">IF($V3706="","",INDEX('Stock Exchange'!G$5:G$2450,$V3706))</f>
        <v>3946.85</v>
      </c>
      <c r="L3706" s="18" t="n">
        <f aca="false">IF($V3706="","",INDEX('Stock Exchange'!H$5:H$2450,$V3706))</f>
        <v>-1005.09</v>
      </c>
      <c r="M3706" s="18" t="n">
        <f aca="false">IF($V3706="","",INDEX('Stock Exchange'!I$5:I$2450,$V3706))</f>
        <v>-147.78</v>
      </c>
      <c r="N3706" s="18" t="n">
        <f aca="false">IF($W3706="","",INDEX(Primary!F$5:F$2450,$W3706))</f>
        <v>0.22</v>
      </c>
      <c r="O3706" s="18" t="n">
        <f aca="false">IF($W3706="","",INDEX(Primary!G$5:G$2450,$W3706))</f>
        <v>204.91</v>
      </c>
      <c r="P3706" s="18" t="n">
        <f aca="false">IF($W3706="","",INDEX(Primary!H$5:H$2450,$W3706))</f>
        <v>-204.69</v>
      </c>
      <c r="Q3706" s="18" t="n">
        <f aca="false">IF($W3706="","",INDEX(Primary!I$5:I$2450,$W3706))</f>
        <v>-30.09</v>
      </c>
      <c r="R3706" s="19" t="n">
        <f aca="false">IF($E3706="Yes",L3706+P3706,"")</f>
        <v>-1209.78</v>
      </c>
      <c r="S3706" s="19" t="n">
        <f aca="false">IF($E3706="Yes",H3706-R3706,"")</f>
        <v>0</v>
      </c>
      <c r="T3706" s="6" t="str">
        <f aca="false">IF($E3706="Yes",IF(ROUND(ABS(S3706),2)&lt;=$T$2,"OK","CHECK"),"n/a")</f>
        <v>OK</v>
      </c>
      <c r="U3706" s="20" t="n">
        <f aca="false">Total!J3706</f>
        <v>68.0155</v>
      </c>
      <c r="V3706" s="17" t="n">
        <f aca="false">IFERROR(MATCH($A3706,'Stock Exchange'!$A$5:$A$2450,0),"")</f>
        <v>1488</v>
      </c>
      <c r="W3706" s="17" t="n">
        <f aca="false">IFERROR(MATCH($A3706,Primary!$A$5:$A$2450,0),"")</f>
        <v>1488</v>
      </c>
    </row>
    <row r="3707" customFormat="false" ht="15" hidden="false" customHeight="false" outlineLevel="0" collapsed="false">
      <c r="A3707" s="16" t="n">
        <f aca="false">Total!A3707</f>
        <v>42415</v>
      </c>
      <c r="B3707" s="17" t="n">
        <f aca="false">YEAR(A3707)</f>
        <v>2016</v>
      </c>
      <c r="C3707" s="17" t="n">
        <f aca="false">MONTH(A3707)</f>
        <v>2</v>
      </c>
      <c r="D3707" s="6" t="str">
        <f aca="false">IF(MONTH(A3707)&gt;=4,"FY "&amp;YEAR(A3707)&amp;"-"&amp;RIGHT(YEAR(A3707)+1,2),"FY "&amp;(YEAR(A3707)-1)&amp;"-"&amp;RIGHT(YEAR(A3707),2))</f>
        <v>FY 2015-16</v>
      </c>
      <c r="E3707" s="6" t="str">
        <f aca="false">IF(AND(V3707&lt;&gt;"",W3707&lt;&gt;""),"Yes","No")</f>
        <v>Yes</v>
      </c>
      <c r="F3707" s="18" t="n">
        <f aca="false">Total!F3707</f>
        <v>4694.27</v>
      </c>
      <c r="G3707" s="18" t="n">
        <f aca="false">Total!G3707</f>
        <v>4737.86</v>
      </c>
      <c r="H3707" s="18" t="n">
        <f aca="false">Total!H3707</f>
        <v>-43.59</v>
      </c>
      <c r="I3707" s="18" t="n">
        <f aca="false">Total!I3707</f>
        <v>-6.37</v>
      </c>
      <c r="J3707" s="18" t="n">
        <f aca="false">IF($V3707="","",INDEX('Stock Exchange'!F$5:F$2450,$V3707))</f>
        <v>4677.58</v>
      </c>
      <c r="K3707" s="18" t="n">
        <f aca="false">IF($V3707="","",INDEX('Stock Exchange'!G$5:G$2450,$V3707))</f>
        <v>4737.76</v>
      </c>
      <c r="L3707" s="18" t="n">
        <f aca="false">IF($V3707="","",INDEX('Stock Exchange'!H$5:H$2450,$V3707))</f>
        <v>-60.18</v>
      </c>
      <c r="M3707" s="18" t="n">
        <f aca="false">IF($V3707="","",INDEX('Stock Exchange'!I$5:I$2450,$V3707))</f>
        <v>-8.79</v>
      </c>
      <c r="N3707" s="18" t="n">
        <f aca="false">IF($W3707="","",INDEX(Primary!F$5:F$2450,$W3707))</f>
        <v>16.69</v>
      </c>
      <c r="O3707" s="18" t="n">
        <f aca="false">IF($W3707="","",INDEX(Primary!G$5:G$2450,$W3707))</f>
        <v>0.1</v>
      </c>
      <c r="P3707" s="18" t="n">
        <f aca="false">IF($W3707="","",INDEX(Primary!H$5:H$2450,$W3707))</f>
        <v>16.59</v>
      </c>
      <c r="Q3707" s="18" t="n">
        <f aca="false">IF($W3707="","",INDEX(Primary!I$5:I$2450,$W3707))</f>
        <v>2.42</v>
      </c>
      <c r="R3707" s="19" t="n">
        <f aca="false">IF($E3707="Yes",L3707+P3707,"")</f>
        <v>-43.59</v>
      </c>
      <c r="S3707" s="19" t="n">
        <f aca="false">IF($E3707="Yes",H3707-R3707,"")</f>
        <v>0</v>
      </c>
      <c r="T3707" s="6" t="str">
        <f aca="false">IF($E3707="Yes",IF(ROUND(ABS(S3707),2)&lt;=$T$2,"OK","CHECK"),"n/a")</f>
        <v>OK</v>
      </c>
      <c r="U3707" s="20" t="n">
        <f aca="false">Total!J3707</f>
        <v>68.4365</v>
      </c>
      <c r="V3707" s="17" t="n">
        <f aca="false">IFERROR(MATCH($A3707,'Stock Exchange'!$A$5:$A$2450,0),"")</f>
        <v>1489</v>
      </c>
      <c r="W3707" s="17" t="n">
        <f aca="false">IFERROR(MATCH($A3707,Primary!$A$5:$A$2450,0),"")</f>
        <v>1489</v>
      </c>
    </row>
    <row r="3708" customFormat="false" ht="15" hidden="false" customHeight="false" outlineLevel="0" collapsed="false">
      <c r="A3708" s="16" t="n">
        <f aca="false">Total!A3708</f>
        <v>42416</v>
      </c>
      <c r="B3708" s="17" t="n">
        <f aca="false">YEAR(A3708)</f>
        <v>2016</v>
      </c>
      <c r="C3708" s="17" t="n">
        <f aca="false">MONTH(A3708)</f>
        <v>2</v>
      </c>
      <c r="D3708" s="6" t="str">
        <f aca="false">IF(MONTH(A3708)&gt;=4,"FY "&amp;YEAR(A3708)&amp;"-"&amp;RIGHT(YEAR(A3708)+1,2),"FY "&amp;(YEAR(A3708)-1)&amp;"-"&amp;RIGHT(YEAR(A3708),2))</f>
        <v>FY 2015-16</v>
      </c>
      <c r="E3708" s="6" t="str">
        <f aca="false">IF(AND(V3708&lt;&gt;"",W3708&lt;&gt;""),"Yes","No")</f>
        <v>Yes</v>
      </c>
      <c r="F3708" s="18" t="n">
        <f aca="false">Total!F3708</f>
        <v>3667.96</v>
      </c>
      <c r="G3708" s="18" t="n">
        <f aca="false">Total!G3708</f>
        <v>4791.01</v>
      </c>
      <c r="H3708" s="18" t="n">
        <f aca="false">Total!H3708</f>
        <v>-1123.05</v>
      </c>
      <c r="I3708" s="18" t="n">
        <f aca="false">Total!I3708</f>
        <v>-164.83</v>
      </c>
      <c r="J3708" s="18" t="n">
        <f aca="false">IF($V3708="","",INDEX('Stock Exchange'!F$5:F$2450,$V3708))</f>
        <v>3667.78</v>
      </c>
      <c r="K3708" s="18" t="n">
        <f aca="false">IF($V3708="","",INDEX('Stock Exchange'!G$5:G$2450,$V3708))</f>
        <v>4790.99</v>
      </c>
      <c r="L3708" s="18" t="n">
        <f aca="false">IF($V3708="","",INDEX('Stock Exchange'!H$5:H$2450,$V3708))</f>
        <v>-1123.21</v>
      </c>
      <c r="M3708" s="18" t="n">
        <f aca="false">IF($V3708="","",INDEX('Stock Exchange'!I$5:I$2450,$V3708))</f>
        <v>-164.85</v>
      </c>
      <c r="N3708" s="18" t="n">
        <f aca="false">IF($W3708="","",INDEX(Primary!F$5:F$2450,$W3708))</f>
        <v>0.18</v>
      </c>
      <c r="O3708" s="18" t="n">
        <f aca="false">IF($W3708="","",INDEX(Primary!G$5:G$2450,$W3708))</f>
        <v>0.02</v>
      </c>
      <c r="P3708" s="18" t="n">
        <f aca="false">IF($W3708="","",INDEX(Primary!H$5:H$2450,$W3708))</f>
        <v>0.16</v>
      </c>
      <c r="Q3708" s="18" t="n">
        <f aca="false">IF($W3708="","",INDEX(Primary!I$5:I$2450,$W3708))</f>
        <v>0.02</v>
      </c>
      <c r="R3708" s="19" t="n">
        <f aca="false">IF($E3708="Yes",L3708+P3708,"")</f>
        <v>-1123.05</v>
      </c>
      <c r="S3708" s="19" t="n">
        <f aca="false">IF($E3708="Yes",H3708-R3708,"")</f>
        <v>0</v>
      </c>
      <c r="T3708" s="6" t="str">
        <f aca="false">IF($E3708="Yes",IF(ROUND(ABS(S3708),2)&lt;=$T$2,"OK","CHECK"),"n/a")</f>
        <v>OK</v>
      </c>
      <c r="U3708" s="20" t="n">
        <f aca="false">Total!J3708</f>
        <v>68.1348</v>
      </c>
      <c r="V3708" s="17" t="n">
        <f aca="false">IFERROR(MATCH($A3708,'Stock Exchange'!$A$5:$A$2450,0),"")</f>
        <v>1490</v>
      </c>
      <c r="W3708" s="17" t="n">
        <f aca="false">IFERROR(MATCH($A3708,Primary!$A$5:$A$2450,0),"")</f>
        <v>1490</v>
      </c>
    </row>
    <row r="3709" customFormat="false" ht="15" hidden="false" customHeight="false" outlineLevel="0" collapsed="false">
      <c r="A3709" s="16" t="n">
        <f aca="false">Total!A3709</f>
        <v>42417</v>
      </c>
      <c r="B3709" s="17" t="n">
        <f aca="false">YEAR(A3709)</f>
        <v>2016</v>
      </c>
      <c r="C3709" s="17" t="n">
        <f aca="false">MONTH(A3709)</f>
        <v>2</v>
      </c>
      <c r="D3709" s="6" t="str">
        <f aca="false">IF(MONTH(A3709)&gt;=4,"FY "&amp;YEAR(A3709)&amp;"-"&amp;RIGHT(YEAR(A3709)+1,2),"FY "&amp;(YEAR(A3709)-1)&amp;"-"&amp;RIGHT(YEAR(A3709),2))</f>
        <v>FY 2015-16</v>
      </c>
      <c r="E3709" s="6" t="str">
        <f aca="false">IF(AND(V3709&lt;&gt;"",W3709&lt;&gt;""),"Yes","No")</f>
        <v>Yes</v>
      </c>
      <c r="F3709" s="18" t="n">
        <f aca="false">Total!F3709</f>
        <v>2941.75</v>
      </c>
      <c r="G3709" s="18" t="n">
        <f aca="false">Total!G3709</f>
        <v>3730.46</v>
      </c>
      <c r="H3709" s="18" t="n">
        <f aca="false">Total!H3709</f>
        <v>-788.71</v>
      </c>
      <c r="I3709" s="18" t="n">
        <f aca="false">Total!I3709</f>
        <v>-115.42</v>
      </c>
      <c r="J3709" s="18" t="n">
        <f aca="false">IF($V3709="","",INDEX('Stock Exchange'!F$5:F$2450,$V3709))</f>
        <v>2890.75</v>
      </c>
      <c r="K3709" s="18" t="n">
        <f aca="false">IF($V3709="","",INDEX('Stock Exchange'!G$5:G$2450,$V3709))</f>
        <v>3714.03</v>
      </c>
      <c r="L3709" s="18" t="n">
        <f aca="false">IF($V3709="","",INDEX('Stock Exchange'!H$5:H$2450,$V3709))</f>
        <v>-823.28</v>
      </c>
      <c r="M3709" s="18" t="n">
        <f aca="false">IF($V3709="","",INDEX('Stock Exchange'!I$5:I$2450,$V3709))</f>
        <v>-120.48</v>
      </c>
      <c r="N3709" s="18" t="n">
        <f aca="false">IF($W3709="","",INDEX(Primary!F$5:F$2450,$W3709))</f>
        <v>51</v>
      </c>
      <c r="O3709" s="18" t="n">
        <f aca="false">IF($W3709="","",INDEX(Primary!G$5:G$2450,$W3709))</f>
        <v>16.43</v>
      </c>
      <c r="P3709" s="18" t="n">
        <f aca="false">IF($W3709="","",INDEX(Primary!H$5:H$2450,$W3709))</f>
        <v>34.57</v>
      </c>
      <c r="Q3709" s="18" t="n">
        <f aca="false">IF($W3709="","",INDEX(Primary!I$5:I$2450,$W3709))</f>
        <v>5.06</v>
      </c>
      <c r="R3709" s="19" t="n">
        <f aca="false">IF($E3709="Yes",L3709+P3709,"")</f>
        <v>-788.71</v>
      </c>
      <c r="S3709" s="19" t="n">
        <f aca="false">IF($E3709="Yes",H3709-R3709,"")</f>
        <v>0</v>
      </c>
      <c r="T3709" s="6" t="str">
        <f aca="false">IF($E3709="Yes",IF(ROUND(ABS(S3709),2)&lt;=$T$2,"OK","CHECK"),"n/a")</f>
        <v>OK</v>
      </c>
      <c r="U3709" s="20" t="n">
        <f aca="false">Total!J3709</f>
        <v>68.336</v>
      </c>
      <c r="V3709" s="17" t="n">
        <f aca="false">IFERROR(MATCH($A3709,'Stock Exchange'!$A$5:$A$2450,0),"")</f>
        <v>1491</v>
      </c>
      <c r="W3709" s="17" t="n">
        <f aca="false">IFERROR(MATCH($A3709,Primary!$A$5:$A$2450,0),"")</f>
        <v>1491</v>
      </c>
    </row>
    <row r="3710" customFormat="false" ht="15" hidden="false" customHeight="false" outlineLevel="0" collapsed="false">
      <c r="A3710" s="16" t="n">
        <f aca="false">Total!A3710</f>
        <v>42418</v>
      </c>
      <c r="B3710" s="17" t="n">
        <f aca="false">YEAR(A3710)</f>
        <v>2016</v>
      </c>
      <c r="C3710" s="17" t="n">
        <f aca="false">MONTH(A3710)</f>
        <v>2</v>
      </c>
      <c r="D3710" s="6" t="str">
        <f aca="false">IF(MONTH(A3710)&gt;=4,"FY "&amp;YEAR(A3710)&amp;"-"&amp;RIGHT(YEAR(A3710)+1,2),"FY "&amp;(YEAR(A3710)-1)&amp;"-"&amp;RIGHT(YEAR(A3710),2))</f>
        <v>FY 2015-16</v>
      </c>
      <c r="E3710" s="6" t="str">
        <f aca="false">IF(AND(V3710&lt;&gt;"",W3710&lt;&gt;""),"Yes","No")</f>
        <v>Yes</v>
      </c>
      <c r="F3710" s="18" t="n">
        <f aca="false">Total!F3710</f>
        <v>3125.34</v>
      </c>
      <c r="G3710" s="18" t="n">
        <f aca="false">Total!G3710</f>
        <v>3419.03</v>
      </c>
      <c r="H3710" s="18" t="n">
        <f aca="false">Total!H3710</f>
        <v>-293.69</v>
      </c>
      <c r="I3710" s="18" t="n">
        <f aca="false">Total!I3710</f>
        <v>-42.81</v>
      </c>
      <c r="J3710" s="18" t="n">
        <f aca="false">IF($V3710="","",INDEX('Stock Exchange'!F$5:F$2450,$V3710))</f>
        <v>3060.26</v>
      </c>
      <c r="K3710" s="18" t="n">
        <f aca="false">IF($V3710="","",INDEX('Stock Exchange'!G$5:G$2450,$V3710))</f>
        <v>3419.03</v>
      </c>
      <c r="L3710" s="18" t="n">
        <f aca="false">IF($V3710="","",INDEX('Stock Exchange'!H$5:H$2450,$V3710))</f>
        <v>-358.77</v>
      </c>
      <c r="M3710" s="18" t="n">
        <f aca="false">IF($V3710="","",INDEX('Stock Exchange'!I$5:I$2450,$V3710))</f>
        <v>-52.3</v>
      </c>
      <c r="N3710" s="18" t="n">
        <f aca="false">IF($W3710="","",INDEX(Primary!F$5:F$2450,$W3710))</f>
        <v>65.08</v>
      </c>
      <c r="O3710" s="18" t="n">
        <f aca="false">IF($W3710="","",INDEX(Primary!G$5:G$2450,$W3710))</f>
        <v>0</v>
      </c>
      <c r="P3710" s="18" t="n">
        <f aca="false">IF($W3710="","",INDEX(Primary!H$5:H$2450,$W3710))</f>
        <v>65.08</v>
      </c>
      <c r="Q3710" s="18" t="n">
        <f aca="false">IF($W3710="","",INDEX(Primary!I$5:I$2450,$W3710))</f>
        <v>9.49</v>
      </c>
      <c r="R3710" s="19" t="n">
        <f aca="false">IF($E3710="Yes",L3710+P3710,"")</f>
        <v>-293.69</v>
      </c>
      <c r="S3710" s="19" t="n">
        <f aca="false">IF($E3710="Yes",H3710-R3710,"")</f>
        <v>0</v>
      </c>
      <c r="T3710" s="6" t="str">
        <f aca="false">IF($E3710="Yes",IF(ROUND(ABS(S3710),2)&lt;=$T$2,"OK","CHECK"),"n/a")</f>
        <v>OK</v>
      </c>
      <c r="U3710" s="20" t="n">
        <f aca="false">Total!J3710</f>
        <v>68.592</v>
      </c>
      <c r="V3710" s="17" t="n">
        <f aca="false">IFERROR(MATCH($A3710,'Stock Exchange'!$A$5:$A$2450,0),"")</f>
        <v>1492</v>
      </c>
      <c r="W3710" s="17" t="n">
        <f aca="false">IFERROR(MATCH($A3710,Primary!$A$5:$A$2450,0),"")</f>
        <v>1492</v>
      </c>
    </row>
    <row r="3711" customFormat="false" ht="15" hidden="false" customHeight="false" outlineLevel="0" collapsed="false">
      <c r="A3711" s="16" t="n">
        <f aca="false">Total!A3711</f>
        <v>42422</v>
      </c>
      <c r="B3711" s="17" t="n">
        <f aca="false">YEAR(A3711)</f>
        <v>2016</v>
      </c>
      <c r="C3711" s="17" t="n">
        <f aca="false">MONTH(A3711)</f>
        <v>2</v>
      </c>
      <c r="D3711" s="6" t="str">
        <f aca="false">IF(MONTH(A3711)&gt;=4,"FY "&amp;YEAR(A3711)&amp;"-"&amp;RIGHT(YEAR(A3711)+1,2),"FY "&amp;(YEAR(A3711)-1)&amp;"-"&amp;RIGHT(YEAR(A3711),2))</f>
        <v>FY 2015-16</v>
      </c>
      <c r="E3711" s="6" t="str">
        <f aca="false">IF(AND(V3711&lt;&gt;"",W3711&lt;&gt;""),"Yes","No")</f>
        <v>Yes</v>
      </c>
      <c r="F3711" s="18" t="n">
        <f aca="false">Total!F3711</f>
        <v>6853.64</v>
      </c>
      <c r="G3711" s="18" t="n">
        <f aca="false">Total!G3711</f>
        <v>6233.74</v>
      </c>
      <c r="H3711" s="18" t="n">
        <f aca="false">Total!H3711</f>
        <v>619.9</v>
      </c>
      <c r="I3711" s="18" t="n">
        <f aca="false">Total!I3711</f>
        <v>90.51</v>
      </c>
      <c r="J3711" s="18" t="n">
        <f aca="false">IF($V3711="","",INDEX('Stock Exchange'!F$5:F$2450,$V3711))</f>
        <v>6850.52</v>
      </c>
      <c r="K3711" s="18" t="n">
        <f aca="false">IF($V3711="","",INDEX('Stock Exchange'!G$5:G$2450,$V3711))</f>
        <v>6233.74</v>
      </c>
      <c r="L3711" s="18" t="n">
        <f aca="false">IF($V3711="","",INDEX('Stock Exchange'!H$5:H$2450,$V3711))</f>
        <v>616.78</v>
      </c>
      <c r="M3711" s="18" t="n">
        <f aca="false">IF($V3711="","",INDEX('Stock Exchange'!I$5:I$2450,$V3711))</f>
        <v>90.05</v>
      </c>
      <c r="N3711" s="18" t="n">
        <f aca="false">IF($W3711="","",INDEX(Primary!F$5:F$2450,$W3711))</f>
        <v>3.12</v>
      </c>
      <c r="O3711" s="18" t="n">
        <f aca="false">IF($W3711="","",INDEX(Primary!G$5:G$2450,$W3711))</f>
        <v>0</v>
      </c>
      <c r="P3711" s="18" t="n">
        <f aca="false">IF($W3711="","",INDEX(Primary!H$5:H$2450,$W3711))</f>
        <v>3.12</v>
      </c>
      <c r="Q3711" s="18" t="n">
        <f aca="false">IF($W3711="","",INDEX(Primary!I$5:I$2450,$W3711))</f>
        <v>0.46</v>
      </c>
      <c r="R3711" s="19" t="n">
        <f aca="false">IF($E3711="Yes",L3711+P3711,"")</f>
        <v>619.9</v>
      </c>
      <c r="S3711" s="19" t="n">
        <f aca="false">IF($E3711="Yes",H3711-R3711,"")</f>
        <v>0</v>
      </c>
      <c r="T3711" s="6" t="str">
        <f aca="false">IF($E3711="Yes",IF(ROUND(ABS(S3711),2)&lt;=$T$2,"OK","CHECK"),"n/a")</f>
        <v>OK</v>
      </c>
      <c r="U3711" s="20" t="n">
        <f aca="false">Total!J3711</f>
        <v>68.494</v>
      </c>
      <c r="V3711" s="17" t="n">
        <f aca="false">IFERROR(MATCH($A3711,'Stock Exchange'!$A$5:$A$2450,0),"")</f>
        <v>1493</v>
      </c>
      <c r="W3711" s="17" t="n">
        <f aca="false">IFERROR(MATCH($A3711,Primary!$A$5:$A$2450,0),"")</f>
        <v>1493</v>
      </c>
    </row>
    <row r="3712" customFormat="false" ht="15" hidden="false" customHeight="false" outlineLevel="0" collapsed="false">
      <c r="A3712" s="16" t="n">
        <f aca="false">Total!A3712</f>
        <v>42423</v>
      </c>
      <c r="B3712" s="17" t="n">
        <f aca="false">YEAR(A3712)</f>
        <v>2016</v>
      </c>
      <c r="C3712" s="17" t="n">
        <f aca="false">MONTH(A3712)</f>
        <v>2</v>
      </c>
      <c r="D3712" s="6" t="str">
        <f aca="false">IF(MONTH(A3712)&gt;=4,"FY "&amp;YEAR(A3712)&amp;"-"&amp;RIGHT(YEAR(A3712)+1,2),"FY "&amp;(YEAR(A3712)-1)&amp;"-"&amp;RIGHT(YEAR(A3712),2))</f>
        <v>FY 2015-16</v>
      </c>
      <c r="E3712" s="6" t="str">
        <f aca="false">IF(AND(V3712&lt;&gt;"",W3712&lt;&gt;""),"Yes","No")</f>
        <v>Yes</v>
      </c>
      <c r="F3712" s="18" t="n">
        <f aca="false">Total!F3712</f>
        <v>2750.12</v>
      </c>
      <c r="G3712" s="18" t="n">
        <f aca="false">Total!G3712</f>
        <v>3031.82</v>
      </c>
      <c r="H3712" s="18" t="n">
        <f aca="false">Total!H3712</f>
        <v>-281.7</v>
      </c>
      <c r="I3712" s="18" t="n">
        <f aca="false">Total!I3712</f>
        <v>-41.1</v>
      </c>
      <c r="J3712" s="18" t="n">
        <f aca="false">IF($V3712="","",INDEX('Stock Exchange'!F$5:F$2450,$V3712))</f>
        <v>2749.75</v>
      </c>
      <c r="K3712" s="18" t="n">
        <f aca="false">IF($V3712="","",INDEX('Stock Exchange'!G$5:G$2450,$V3712))</f>
        <v>3031.82</v>
      </c>
      <c r="L3712" s="18" t="n">
        <f aca="false">IF($V3712="","",INDEX('Stock Exchange'!H$5:H$2450,$V3712))</f>
        <v>-282.07</v>
      </c>
      <c r="M3712" s="18" t="n">
        <f aca="false">IF($V3712="","",INDEX('Stock Exchange'!I$5:I$2450,$V3712))</f>
        <v>-41.15</v>
      </c>
      <c r="N3712" s="18" t="n">
        <f aca="false">IF($W3712="","",INDEX(Primary!F$5:F$2450,$W3712))</f>
        <v>0.37</v>
      </c>
      <c r="O3712" s="18" t="n">
        <f aca="false">IF($W3712="","",INDEX(Primary!G$5:G$2450,$W3712))</f>
        <v>0</v>
      </c>
      <c r="P3712" s="18" t="n">
        <f aca="false">IF($W3712="","",INDEX(Primary!H$5:H$2450,$W3712))</f>
        <v>0.37</v>
      </c>
      <c r="Q3712" s="18" t="n">
        <f aca="false">IF($W3712="","",INDEX(Primary!I$5:I$2450,$W3712))</f>
        <v>0.05</v>
      </c>
      <c r="R3712" s="19" t="n">
        <f aca="false">IF($E3712="Yes",L3712+P3712,"")</f>
        <v>-281.7</v>
      </c>
      <c r="S3712" s="19" t="n">
        <f aca="false">IF($E3712="Yes",H3712-R3712,"")</f>
        <v>0</v>
      </c>
      <c r="T3712" s="6" t="str">
        <f aca="false">IF($E3712="Yes",IF(ROUND(ABS(S3712),2)&lt;=$T$2,"OK","CHECK"),"n/a")</f>
        <v>OK</v>
      </c>
      <c r="U3712" s="20" t="n">
        <f aca="false">Total!J3712</f>
        <v>68.5517</v>
      </c>
      <c r="V3712" s="17" t="n">
        <f aca="false">IFERROR(MATCH($A3712,'Stock Exchange'!$A$5:$A$2450,0),"")</f>
        <v>1494</v>
      </c>
      <c r="W3712" s="17" t="n">
        <f aca="false">IFERROR(MATCH($A3712,Primary!$A$5:$A$2450,0),"")</f>
        <v>1494</v>
      </c>
    </row>
    <row r="3713" customFormat="false" ht="15" hidden="false" customHeight="false" outlineLevel="0" collapsed="false">
      <c r="A3713" s="16" t="n">
        <f aca="false">Total!A3713</f>
        <v>42424</v>
      </c>
      <c r="B3713" s="17" t="n">
        <f aca="false">YEAR(A3713)</f>
        <v>2016</v>
      </c>
      <c r="C3713" s="17" t="n">
        <f aca="false">MONTH(A3713)</f>
        <v>2</v>
      </c>
      <c r="D3713" s="6" t="str">
        <f aca="false">IF(MONTH(A3713)&gt;=4,"FY "&amp;YEAR(A3713)&amp;"-"&amp;RIGHT(YEAR(A3713)+1,2),"FY "&amp;(YEAR(A3713)-1)&amp;"-"&amp;RIGHT(YEAR(A3713),2))</f>
        <v>FY 2015-16</v>
      </c>
      <c r="E3713" s="6" t="str">
        <f aca="false">IF(AND(V3713&lt;&gt;"",W3713&lt;&gt;""),"Yes","No")</f>
        <v>Yes</v>
      </c>
      <c r="F3713" s="18" t="n">
        <f aca="false">Total!F3713</f>
        <v>4281.25</v>
      </c>
      <c r="G3713" s="18" t="n">
        <f aca="false">Total!G3713</f>
        <v>3469.98</v>
      </c>
      <c r="H3713" s="18" t="n">
        <f aca="false">Total!H3713</f>
        <v>811.27</v>
      </c>
      <c r="I3713" s="18" t="n">
        <f aca="false">Total!I3713</f>
        <v>118.2</v>
      </c>
      <c r="J3713" s="18" t="n">
        <f aca="false">IF($V3713="","",INDEX('Stock Exchange'!F$5:F$2450,$V3713))</f>
        <v>3841.83</v>
      </c>
      <c r="K3713" s="18" t="n">
        <f aca="false">IF($V3713="","",INDEX('Stock Exchange'!G$5:G$2450,$V3713))</f>
        <v>3468.25</v>
      </c>
      <c r="L3713" s="18" t="n">
        <f aca="false">IF($V3713="","",INDEX('Stock Exchange'!H$5:H$2450,$V3713))</f>
        <v>373.58</v>
      </c>
      <c r="M3713" s="18" t="n">
        <f aca="false">IF($V3713="","",INDEX('Stock Exchange'!I$5:I$2450,$V3713))</f>
        <v>54.43</v>
      </c>
      <c r="N3713" s="18" t="n">
        <f aca="false">IF($W3713="","",INDEX(Primary!F$5:F$2450,$W3713))</f>
        <v>439.42</v>
      </c>
      <c r="O3713" s="18" t="n">
        <f aca="false">IF($W3713="","",INDEX(Primary!G$5:G$2450,$W3713))</f>
        <v>1.73</v>
      </c>
      <c r="P3713" s="18" t="n">
        <f aca="false">IF($W3713="","",INDEX(Primary!H$5:H$2450,$W3713))</f>
        <v>437.69</v>
      </c>
      <c r="Q3713" s="18" t="n">
        <f aca="false">IF($W3713="","",INDEX(Primary!I$5:I$2450,$W3713))</f>
        <v>63.77</v>
      </c>
      <c r="R3713" s="19" t="n">
        <f aca="false">IF($E3713="Yes",L3713+P3713,"")</f>
        <v>811.27</v>
      </c>
      <c r="S3713" s="19" t="n">
        <f aca="false">IF($E3713="Yes",H3713-R3713,"")</f>
        <v>0</v>
      </c>
      <c r="T3713" s="6" t="str">
        <f aca="false">IF($E3713="Yes",IF(ROUND(ABS(S3713),2)&lt;=$T$2,"OK","CHECK"),"n/a")</f>
        <v>OK</v>
      </c>
      <c r="U3713" s="20" t="n">
        <f aca="false">Total!J3713</f>
        <v>68.6408</v>
      </c>
      <c r="V3713" s="17" t="n">
        <f aca="false">IFERROR(MATCH($A3713,'Stock Exchange'!$A$5:$A$2450,0),"")</f>
        <v>1495</v>
      </c>
      <c r="W3713" s="17" t="n">
        <f aca="false">IFERROR(MATCH($A3713,Primary!$A$5:$A$2450,0),"")</f>
        <v>1495</v>
      </c>
    </row>
    <row r="3714" customFormat="false" ht="15" hidden="false" customHeight="false" outlineLevel="0" collapsed="false">
      <c r="A3714" s="16" t="n">
        <f aca="false">Total!A3714</f>
        <v>42425</v>
      </c>
      <c r="B3714" s="17" t="n">
        <f aca="false">YEAR(A3714)</f>
        <v>2016</v>
      </c>
      <c r="C3714" s="17" t="n">
        <f aca="false">MONTH(A3714)</f>
        <v>2</v>
      </c>
      <c r="D3714" s="6" t="str">
        <f aca="false">IF(MONTH(A3714)&gt;=4,"FY "&amp;YEAR(A3714)&amp;"-"&amp;RIGHT(YEAR(A3714)+1,2),"FY "&amp;(YEAR(A3714)-1)&amp;"-"&amp;RIGHT(YEAR(A3714),2))</f>
        <v>FY 2015-16</v>
      </c>
      <c r="E3714" s="6" t="str">
        <f aca="false">IF(AND(V3714&lt;&gt;"",W3714&lt;&gt;""),"Yes","No")</f>
        <v>Yes</v>
      </c>
      <c r="F3714" s="18" t="n">
        <f aca="false">Total!F3714</f>
        <v>2972.83</v>
      </c>
      <c r="G3714" s="18" t="n">
        <f aca="false">Total!G3714</f>
        <v>3493.44</v>
      </c>
      <c r="H3714" s="18" t="n">
        <f aca="false">Total!H3714</f>
        <v>-520.61</v>
      </c>
      <c r="I3714" s="18" t="n">
        <f aca="false">Total!I3714</f>
        <v>-75.93</v>
      </c>
      <c r="J3714" s="18" t="n">
        <f aca="false">IF($V3714="","",INDEX('Stock Exchange'!F$5:F$2450,$V3714))</f>
        <v>2949.83</v>
      </c>
      <c r="K3714" s="18" t="n">
        <f aca="false">IF($V3714="","",INDEX('Stock Exchange'!G$5:G$2450,$V3714))</f>
        <v>3490.02</v>
      </c>
      <c r="L3714" s="18" t="n">
        <f aca="false">IF($V3714="","",INDEX('Stock Exchange'!H$5:H$2450,$V3714))</f>
        <v>-540.19</v>
      </c>
      <c r="M3714" s="18" t="n">
        <f aca="false">IF($V3714="","",INDEX('Stock Exchange'!I$5:I$2450,$V3714))</f>
        <v>-78.79</v>
      </c>
      <c r="N3714" s="18" t="n">
        <f aca="false">IF($W3714="","",INDEX(Primary!F$5:F$2450,$W3714))</f>
        <v>23</v>
      </c>
      <c r="O3714" s="18" t="n">
        <f aca="false">IF($W3714="","",INDEX(Primary!G$5:G$2450,$W3714))</f>
        <v>3.42</v>
      </c>
      <c r="P3714" s="18" t="n">
        <f aca="false">IF($W3714="","",INDEX(Primary!H$5:H$2450,$W3714))</f>
        <v>19.58</v>
      </c>
      <c r="Q3714" s="18" t="n">
        <f aca="false">IF($W3714="","",INDEX(Primary!I$5:I$2450,$W3714))</f>
        <v>2.86</v>
      </c>
      <c r="R3714" s="19" t="n">
        <f aca="false">IF($E3714="Yes",L3714+P3714,"")</f>
        <v>-520.61</v>
      </c>
      <c r="S3714" s="19" t="n">
        <f aca="false">IF($E3714="Yes",H3714-R3714,"")</f>
        <v>0</v>
      </c>
      <c r="T3714" s="6" t="str">
        <f aca="false">IF($E3714="Yes",IF(ROUND(ABS(S3714),2)&lt;=$T$2,"OK","CHECK"),"n/a")</f>
        <v>OK</v>
      </c>
      <c r="U3714" s="20" t="n">
        <f aca="false">Total!J3714</f>
        <v>68.565</v>
      </c>
      <c r="V3714" s="17" t="n">
        <f aca="false">IFERROR(MATCH($A3714,'Stock Exchange'!$A$5:$A$2450,0),"")</f>
        <v>1496</v>
      </c>
      <c r="W3714" s="17" t="n">
        <f aca="false">IFERROR(MATCH($A3714,Primary!$A$5:$A$2450,0),"")</f>
        <v>1496</v>
      </c>
    </row>
    <row r="3715" customFormat="false" ht="15" hidden="false" customHeight="false" outlineLevel="0" collapsed="false">
      <c r="A3715" s="16" t="n">
        <f aca="false">Total!A3715</f>
        <v>42426</v>
      </c>
      <c r="B3715" s="17" t="n">
        <f aca="false">YEAR(A3715)</f>
        <v>2016</v>
      </c>
      <c r="C3715" s="17" t="n">
        <f aca="false">MONTH(A3715)</f>
        <v>2</v>
      </c>
      <c r="D3715" s="6" t="str">
        <f aca="false">IF(MONTH(A3715)&gt;=4,"FY "&amp;YEAR(A3715)&amp;"-"&amp;RIGHT(YEAR(A3715)+1,2),"FY "&amp;(YEAR(A3715)-1)&amp;"-"&amp;RIGHT(YEAR(A3715),2))</f>
        <v>FY 2015-16</v>
      </c>
      <c r="E3715" s="6" t="str">
        <f aca="false">IF(AND(V3715&lt;&gt;"",W3715&lt;&gt;""),"Yes","No")</f>
        <v>Yes</v>
      </c>
      <c r="F3715" s="18" t="n">
        <f aca="false">Total!F3715</f>
        <v>4965.03</v>
      </c>
      <c r="G3715" s="18" t="n">
        <f aca="false">Total!G3715</f>
        <v>6027.88</v>
      </c>
      <c r="H3715" s="18" t="n">
        <f aca="false">Total!H3715</f>
        <v>-1062.85</v>
      </c>
      <c r="I3715" s="18" t="n">
        <f aca="false">Total!I3715</f>
        <v>-154.94</v>
      </c>
      <c r="J3715" s="18" t="n">
        <f aca="false">IF($V3715="","",INDEX('Stock Exchange'!F$5:F$2450,$V3715))</f>
        <v>4965.03</v>
      </c>
      <c r="K3715" s="18" t="n">
        <f aca="false">IF($V3715="","",INDEX('Stock Exchange'!G$5:G$2450,$V3715))</f>
        <v>6023.01</v>
      </c>
      <c r="L3715" s="18" t="n">
        <f aca="false">IF($V3715="","",INDEX('Stock Exchange'!H$5:H$2450,$V3715))</f>
        <v>-1057.98</v>
      </c>
      <c r="M3715" s="18" t="n">
        <f aca="false">IF($V3715="","",INDEX('Stock Exchange'!I$5:I$2450,$V3715))</f>
        <v>-154.23</v>
      </c>
      <c r="N3715" s="18" t="n">
        <f aca="false">IF($W3715="","",INDEX(Primary!F$5:F$2450,$W3715))</f>
        <v>0</v>
      </c>
      <c r="O3715" s="18" t="n">
        <f aca="false">IF($W3715="","",INDEX(Primary!G$5:G$2450,$W3715))</f>
        <v>4.87</v>
      </c>
      <c r="P3715" s="18" t="n">
        <f aca="false">IF($W3715="","",INDEX(Primary!H$5:H$2450,$W3715))</f>
        <v>-4.87</v>
      </c>
      <c r="Q3715" s="18" t="n">
        <f aca="false">IF($W3715="","",INDEX(Primary!I$5:I$2450,$W3715))</f>
        <v>-0.71</v>
      </c>
      <c r="R3715" s="19" t="n">
        <f aca="false">IF($E3715="Yes",L3715+P3715,"")</f>
        <v>-1062.85</v>
      </c>
      <c r="S3715" s="19" t="n">
        <f aca="false">IF($E3715="Yes",H3715-R3715,"")</f>
        <v>0</v>
      </c>
      <c r="T3715" s="6" t="str">
        <f aca="false">IF($E3715="Yes",IF(ROUND(ABS(S3715),2)&lt;=$T$2,"OK","CHECK"),"n/a")</f>
        <v>OK</v>
      </c>
      <c r="U3715" s="20" t="n">
        <f aca="false">Total!J3715</f>
        <v>68.599</v>
      </c>
      <c r="V3715" s="17" t="n">
        <f aca="false">IFERROR(MATCH($A3715,'Stock Exchange'!$A$5:$A$2450,0),"")</f>
        <v>1497</v>
      </c>
      <c r="W3715" s="17" t="n">
        <f aca="false">IFERROR(MATCH($A3715,Primary!$A$5:$A$2450,0),"")</f>
        <v>1497</v>
      </c>
    </row>
    <row r="3716" customFormat="false" ht="15" hidden="false" customHeight="false" outlineLevel="0" collapsed="false">
      <c r="A3716" s="16" t="n">
        <f aca="false">Total!A3716</f>
        <v>42429</v>
      </c>
      <c r="B3716" s="17" t="n">
        <f aca="false">YEAR(A3716)</f>
        <v>2016</v>
      </c>
      <c r="C3716" s="17" t="n">
        <f aca="false">MONTH(A3716)</f>
        <v>2</v>
      </c>
      <c r="D3716" s="6" t="str">
        <f aca="false">IF(MONTH(A3716)&gt;=4,"FY "&amp;YEAR(A3716)&amp;"-"&amp;RIGHT(YEAR(A3716)+1,2),"FY "&amp;(YEAR(A3716)-1)&amp;"-"&amp;RIGHT(YEAR(A3716),2))</f>
        <v>FY 2015-16</v>
      </c>
      <c r="E3716" s="6" t="str">
        <f aca="false">IF(AND(V3716&lt;&gt;"",W3716&lt;&gt;""),"Yes","No")</f>
        <v>Yes</v>
      </c>
      <c r="F3716" s="18" t="n">
        <f aca="false">Total!F3716</f>
        <v>2834.32</v>
      </c>
      <c r="G3716" s="18" t="n">
        <f aca="false">Total!G3716</f>
        <v>3418.63</v>
      </c>
      <c r="H3716" s="18" t="n">
        <f aca="false">Total!H3716</f>
        <v>-584.31</v>
      </c>
      <c r="I3716" s="18" t="n">
        <f aca="false">Total!I3716</f>
        <v>-84.95</v>
      </c>
      <c r="J3716" s="18" t="n">
        <f aca="false">IF($V3716="","",INDEX('Stock Exchange'!F$5:F$2450,$V3716))</f>
        <v>2834.21</v>
      </c>
      <c r="K3716" s="18" t="n">
        <f aca="false">IF($V3716="","",INDEX('Stock Exchange'!G$5:G$2450,$V3716))</f>
        <v>3418.63</v>
      </c>
      <c r="L3716" s="18" t="n">
        <f aca="false">IF($V3716="","",INDEX('Stock Exchange'!H$5:H$2450,$V3716))</f>
        <v>-584.42</v>
      </c>
      <c r="M3716" s="18" t="n">
        <f aca="false">IF($V3716="","",INDEX('Stock Exchange'!I$5:I$2450,$V3716))</f>
        <v>-84.97</v>
      </c>
      <c r="N3716" s="18" t="n">
        <f aca="false">IF($W3716="","",INDEX(Primary!F$5:F$2450,$W3716))</f>
        <v>0.11</v>
      </c>
      <c r="O3716" s="18" t="n">
        <f aca="false">IF($W3716="","",INDEX(Primary!G$5:G$2450,$W3716))</f>
        <v>0</v>
      </c>
      <c r="P3716" s="18" t="n">
        <f aca="false">IF($W3716="","",INDEX(Primary!H$5:H$2450,$W3716))</f>
        <v>0.11</v>
      </c>
      <c r="Q3716" s="18" t="n">
        <f aca="false">IF($W3716="","",INDEX(Primary!I$5:I$2450,$W3716))</f>
        <v>0.02</v>
      </c>
      <c r="R3716" s="19" t="n">
        <f aca="false">IF($E3716="Yes",L3716+P3716,"")</f>
        <v>-584.31</v>
      </c>
      <c r="S3716" s="19" t="n">
        <f aca="false">IF($E3716="Yes",H3716-R3716,"")</f>
        <v>0</v>
      </c>
      <c r="T3716" s="6" t="str">
        <f aca="false">IF($E3716="Yes",IF(ROUND(ABS(S3716),2)&lt;=$T$2,"OK","CHECK"),"n/a")</f>
        <v>OK</v>
      </c>
      <c r="U3716" s="20" t="n">
        <f aca="false">Total!J3716</f>
        <v>68.7775</v>
      </c>
      <c r="V3716" s="17" t="n">
        <f aca="false">IFERROR(MATCH($A3716,'Stock Exchange'!$A$5:$A$2450,0),"")</f>
        <v>1498</v>
      </c>
      <c r="W3716" s="17" t="n">
        <f aca="false">IFERROR(MATCH($A3716,Primary!$A$5:$A$2450,0),"")</f>
        <v>1498</v>
      </c>
    </row>
    <row r="3717" customFormat="false" ht="15" hidden="false" customHeight="false" outlineLevel="0" collapsed="false">
      <c r="A3717" s="16" t="n">
        <f aca="false">Total!A3717</f>
        <v>42430</v>
      </c>
      <c r="B3717" s="17" t="n">
        <f aca="false">YEAR(A3717)</f>
        <v>2016</v>
      </c>
      <c r="C3717" s="17" t="n">
        <f aca="false">MONTH(A3717)</f>
        <v>3</v>
      </c>
      <c r="D3717" s="6" t="str">
        <f aca="false">IF(MONTH(A3717)&gt;=4,"FY "&amp;YEAR(A3717)&amp;"-"&amp;RIGHT(YEAR(A3717)+1,2),"FY "&amp;(YEAR(A3717)-1)&amp;"-"&amp;RIGHT(YEAR(A3717),2))</f>
        <v>FY 2015-16</v>
      </c>
      <c r="E3717" s="6" t="str">
        <f aca="false">IF(AND(V3717&lt;&gt;"",W3717&lt;&gt;""),"Yes","No")</f>
        <v>Yes</v>
      </c>
      <c r="F3717" s="18" t="n">
        <f aca="false">Total!F3717</f>
        <v>8434.36</v>
      </c>
      <c r="G3717" s="18" t="n">
        <f aca="false">Total!G3717</f>
        <v>10140.62</v>
      </c>
      <c r="H3717" s="18" t="n">
        <f aca="false">Total!H3717</f>
        <v>-1706.26</v>
      </c>
      <c r="I3717" s="18" t="n">
        <f aca="false">Total!I3717</f>
        <v>-248.67</v>
      </c>
      <c r="J3717" s="18" t="n">
        <f aca="false">IF($V3717="","",INDEX('Stock Exchange'!F$5:F$2450,$V3717))</f>
        <v>8434.36</v>
      </c>
      <c r="K3717" s="18" t="n">
        <f aca="false">IF($V3717="","",INDEX('Stock Exchange'!G$5:G$2450,$V3717))</f>
        <v>10140.61</v>
      </c>
      <c r="L3717" s="18" t="n">
        <f aca="false">IF($V3717="","",INDEX('Stock Exchange'!H$5:H$2450,$V3717))</f>
        <v>-1706.25</v>
      </c>
      <c r="M3717" s="18" t="n">
        <f aca="false">IF($V3717="","",INDEX('Stock Exchange'!I$5:I$2450,$V3717))</f>
        <v>-248.67</v>
      </c>
      <c r="N3717" s="18" t="n">
        <f aca="false">IF($W3717="","",INDEX(Primary!F$5:F$2450,$W3717))</f>
        <v>0</v>
      </c>
      <c r="O3717" s="18" t="n">
        <f aca="false">IF($W3717="","",INDEX(Primary!G$5:G$2450,$W3717))</f>
        <v>0.01</v>
      </c>
      <c r="P3717" s="18" t="n">
        <f aca="false">IF($W3717="","",INDEX(Primary!H$5:H$2450,$W3717))</f>
        <v>-0.01</v>
      </c>
      <c r="Q3717" s="18" t="n">
        <f aca="false">IF($W3717="","",INDEX(Primary!I$5:I$2450,$W3717))</f>
        <v>0</v>
      </c>
      <c r="R3717" s="19" t="n">
        <f aca="false">IF($E3717="Yes",L3717+P3717,"")</f>
        <v>-1706.26</v>
      </c>
      <c r="S3717" s="19" t="n">
        <f aca="false">IF($E3717="Yes",H3717-R3717,"")</f>
        <v>0</v>
      </c>
      <c r="T3717" s="6" t="str">
        <f aca="false">IF($E3717="Yes",IF(ROUND(ABS(S3717),2)&lt;=$T$2,"OK","CHECK"),"n/a")</f>
        <v>OK</v>
      </c>
      <c r="U3717" s="20" t="n">
        <f aca="false">Total!J3717</f>
        <v>68.616</v>
      </c>
      <c r="V3717" s="17" t="n">
        <f aca="false">IFERROR(MATCH($A3717,'Stock Exchange'!$A$5:$A$2450,0),"")</f>
        <v>1499</v>
      </c>
      <c r="W3717" s="17" t="n">
        <f aca="false">IFERROR(MATCH($A3717,Primary!$A$5:$A$2450,0),"")</f>
        <v>1499</v>
      </c>
    </row>
    <row r="3718" customFormat="false" ht="15" hidden="false" customHeight="false" outlineLevel="0" collapsed="false">
      <c r="A3718" s="16" t="n">
        <f aca="false">Total!A3718</f>
        <v>42431</v>
      </c>
      <c r="B3718" s="17" t="n">
        <f aca="false">YEAR(A3718)</f>
        <v>2016</v>
      </c>
      <c r="C3718" s="17" t="n">
        <f aca="false">MONTH(A3718)</f>
        <v>3</v>
      </c>
      <c r="D3718" s="6" t="str">
        <f aca="false">IF(MONTH(A3718)&gt;=4,"FY "&amp;YEAR(A3718)&amp;"-"&amp;RIGHT(YEAR(A3718)+1,2),"FY "&amp;(YEAR(A3718)-1)&amp;"-"&amp;RIGHT(YEAR(A3718),2))</f>
        <v>FY 2015-16</v>
      </c>
      <c r="E3718" s="6" t="str">
        <f aca="false">IF(AND(V3718&lt;&gt;"",W3718&lt;&gt;""),"Yes","No")</f>
        <v>Yes</v>
      </c>
      <c r="F3718" s="18" t="n">
        <f aca="false">Total!F3718</f>
        <v>7482.11</v>
      </c>
      <c r="G3718" s="18" t="n">
        <f aca="false">Total!G3718</f>
        <v>4464.86</v>
      </c>
      <c r="H3718" s="18" t="n">
        <f aca="false">Total!H3718</f>
        <v>3017.25</v>
      </c>
      <c r="I3718" s="18" t="n">
        <f aca="false">Total!I3718</f>
        <v>442.68</v>
      </c>
      <c r="J3718" s="18" t="n">
        <f aca="false">IF($V3718="","",INDEX('Stock Exchange'!F$5:F$2450,$V3718))</f>
        <v>7482.11</v>
      </c>
      <c r="K3718" s="18" t="n">
        <f aca="false">IF($V3718="","",INDEX('Stock Exchange'!G$5:G$2450,$V3718))</f>
        <v>4464.86</v>
      </c>
      <c r="L3718" s="18" t="n">
        <f aca="false">IF($V3718="","",INDEX('Stock Exchange'!H$5:H$2450,$V3718))</f>
        <v>3017.25</v>
      </c>
      <c r="M3718" s="18" t="n">
        <f aca="false">IF($V3718="","",INDEX('Stock Exchange'!I$5:I$2450,$V3718))</f>
        <v>442.68</v>
      </c>
      <c r="N3718" s="18" t="n">
        <f aca="false">IF($W3718="","",INDEX(Primary!F$5:F$2450,$W3718))</f>
        <v>0</v>
      </c>
      <c r="O3718" s="18" t="n">
        <f aca="false">IF($W3718="","",INDEX(Primary!G$5:G$2450,$W3718))</f>
        <v>0</v>
      </c>
      <c r="P3718" s="18" t="n">
        <f aca="false">IF($W3718="","",INDEX(Primary!H$5:H$2450,$W3718))</f>
        <v>0</v>
      </c>
      <c r="Q3718" s="18" t="n">
        <f aca="false">IF($W3718="","",INDEX(Primary!I$5:I$2450,$W3718))</f>
        <v>0</v>
      </c>
      <c r="R3718" s="19" t="n">
        <f aca="false">IF($E3718="Yes",L3718+P3718,"")</f>
        <v>3017.25</v>
      </c>
      <c r="S3718" s="19" t="n">
        <f aca="false">IF($E3718="Yes",H3718-R3718,"")</f>
        <v>0</v>
      </c>
      <c r="T3718" s="6" t="str">
        <f aca="false">IF($E3718="Yes",IF(ROUND(ABS(S3718),2)&lt;=$T$2,"OK","CHECK"),"n/a")</f>
        <v>OK</v>
      </c>
      <c r="U3718" s="20" t="n">
        <f aca="false">Total!J3718</f>
        <v>68.158</v>
      </c>
      <c r="V3718" s="17" t="n">
        <f aca="false">IFERROR(MATCH($A3718,'Stock Exchange'!$A$5:$A$2450,0),"")</f>
        <v>1500</v>
      </c>
      <c r="W3718" s="17" t="n">
        <f aca="false">IFERROR(MATCH($A3718,Primary!$A$5:$A$2450,0),"")</f>
        <v>1500</v>
      </c>
    </row>
    <row r="3719" customFormat="false" ht="15" hidden="false" customHeight="false" outlineLevel="0" collapsed="false">
      <c r="A3719" s="16" t="n">
        <f aca="false">Total!A3719</f>
        <v>42432</v>
      </c>
      <c r="B3719" s="17" t="n">
        <f aca="false">YEAR(A3719)</f>
        <v>2016</v>
      </c>
      <c r="C3719" s="17" t="n">
        <f aca="false">MONTH(A3719)</f>
        <v>3</v>
      </c>
      <c r="D3719" s="6" t="str">
        <f aca="false">IF(MONTH(A3719)&gt;=4,"FY "&amp;YEAR(A3719)&amp;"-"&amp;RIGHT(YEAR(A3719)+1,2),"FY "&amp;(YEAR(A3719)-1)&amp;"-"&amp;RIGHT(YEAR(A3719),2))</f>
        <v>FY 2015-16</v>
      </c>
      <c r="E3719" s="6" t="str">
        <f aca="false">IF(AND(V3719&lt;&gt;"",W3719&lt;&gt;""),"Yes","No")</f>
        <v>Yes</v>
      </c>
      <c r="F3719" s="18" t="n">
        <f aca="false">Total!F3719</f>
        <v>5931.25</v>
      </c>
      <c r="G3719" s="18" t="n">
        <f aca="false">Total!G3719</f>
        <v>4223.02</v>
      </c>
      <c r="H3719" s="18" t="n">
        <f aca="false">Total!H3719</f>
        <v>1708.23</v>
      </c>
      <c r="I3719" s="18" t="n">
        <f aca="false">Total!I3719</f>
        <v>252.32</v>
      </c>
      <c r="J3719" s="18" t="n">
        <f aca="false">IF($V3719="","",INDEX('Stock Exchange'!F$5:F$2450,$V3719))</f>
        <v>5931.25</v>
      </c>
      <c r="K3719" s="18" t="n">
        <f aca="false">IF($V3719="","",INDEX('Stock Exchange'!G$5:G$2450,$V3719))</f>
        <v>4222.87</v>
      </c>
      <c r="L3719" s="18" t="n">
        <f aca="false">IF($V3719="","",INDEX('Stock Exchange'!H$5:H$2450,$V3719))</f>
        <v>1708.38</v>
      </c>
      <c r="M3719" s="18" t="n">
        <f aca="false">IF($V3719="","",INDEX('Stock Exchange'!I$5:I$2450,$V3719))</f>
        <v>252.34</v>
      </c>
      <c r="N3719" s="18" t="n">
        <f aca="false">IF($W3719="","",INDEX(Primary!F$5:F$2450,$W3719))</f>
        <v>0</v>
      </c>
      <c r="O3719" s="18" t="n">
        <f aca="false">IF($W3719="","",INDEX(Primary!G$5:G$2450,$W3719))</f>
        <v>0.15</v>
      </c>
      <c r="P3719" s="18" t="n">
        <f aca="false">IF($W3719="","",INDEX(Primary!H$5:H$2450,$W3719))</f>
        <v>-0.15</v>
      </c>
      <c r="Q3719" s="18" t="n">
        <f aca="false">IF($W3719="","",INDEX(Primary!I$5:I$2450,$W3719))</f>
        <v>-0.02</v>
      </c>
      <c r="R3719" s="19" t="n">
        <f aca="false">IF($E3719="Yes",L3719+P3719,"")</f>
        <v>1708.23</v>
      </c>
      <c r="S3719" s="19" t="n">
        <f aca="false">IF($E3719="Yes",H3719-R3719,"")</f>
        <v>0</v>
      </c>
      <c r="T3719" s="6" t="str">
        <f aca="false">IF($E3719="Yes",IF(ROUND(ABS(S3719),2)&lt;=$T$2,"OK","CHECK"),"n/a")</f>
        <v>OK</v>
      </c>
      <c r="U3719" s="20" t="n">
        <f aca="false">Total!J3719</f>
        <v>67.7022</v>
      </c>
      <c r="V3719" s="17" t="n">
        <f aca="false">IFERROR(MATCH($A3719,'Stock Exchange'!$A$5:$A$2450,0),"")</f>
        <v>1501</v>
      </c>
      <c r="W3719" s="17" t="n">
        <f aca="false">IFERROR(MATCH($A3719,Primary!$A$5:$A$2450,0),"")</f>
        <v>1501</v>
      </c>
    </row>
    <row r="3720" customFormat="false" ht="15" hidden="false" customHeight="false" outlineLevel="0" collapsed="false">
      <c r="A3720" s="16" t="n">
        <f aca="false">Total!A3720</f>
        <v>42433</v>
      </c>
      <c r="B3720" s="17" t="n">
        <f aca="false">YEAR(A3720)</f>
        <v>2016</v>
      </c>
      <c r="C3720" s="17" t="n">
        <f aca="false">MONTH(A3720)</f>
        <v>3</v>
      </c>
      <c r="D3720" s="6" t="str">
        <f aca="false">IF(MONTH(A3720)&gt;=4,"FY "&amp;YEAR(A3720)&amp;"-"&amp;RIGHT(YEAR(A3720)+1,2),"FY "&amp;(YEAR(A3720)-1)&amp;"-"&amp;RIGHT(YEAR(A3720),2))</f>
        <v>FY 2015-16</v>
      </c>
      <c r="E3720" s="6" t="str">
        <f aca="false">IF(AND(V3720&lt;&gt;"",W3720&lt;&gt;""),"Yes","No")</f>
        <v>Yes</v>
      </c>
      <c r="F3720" s="18" t="n">
        <f aca="false">Total!F3720</f>
        <v>4366.69</v>
      </c>
      <c r="G3720" s="18" t="n">
        <f aca="false">Total!G3720</f>
        <v>3257.32</v>
      </c>
      <c r="H3720" s="18" t="n">
        <f aca="false">Total!H3720</f>
        <v>1109.37</v>
      </c>
      <c r="I3720" s="18" t="n">
        <f aca="false">Total!I3720</f>
        <v>164.65</v>
      </c>
      <c r="J3720" s="18" t="n">
        <f aca="false">IF($V3720="","",INDEX('Stock Exchange'!F$5:F$2450,$V3720))</f>
        <v>4366.62</v>
      </c>
      <c r="K3720" s="18" t="n">
        <f aca="false">IF($V3720="","",INDEX('Stock Exchange'!G$5:G$2450,$V3720))</f>
        <v>3257.25</v>
      </c>
      <c r="L3720" s="18" t="n">
        <f aca="false">IF($V3720="","",INDEX('Stock Exchange'!H$5:H$2450,$V3720))</f>
        <v>1109.37</v>
      </c>
      <c r="M3720" s="18" t="n">
        <f aca="false">IF($V3720="","",INDEX('Stock Exchange'!I$5:I$2450,$V3720))</f>
        <v>164.65</v>
      </c>
      <c r="N3720" s="18" t="n">
        <f aca="false">IF($W3720="","",INDEX(Primary!F$5:F$2450,$W3720))</f>
        <v>0.07</v>
      </c>
      <c r="O3720" s="18" t="n">
        <f aca="false">IF($W3720="","",INDEX(Primary!G$5:G$2450,$W3720))</f>
        <v>0.07</v>
      </c>
      <c r="P3720" s="18" t="n">
        <f aca="false">IF($W3720="","",INDEX(Primary!H$5:H$2450,$W3720))</f>
        <v>0</v>
      </c>
      <c r="Q3720" s="18" t="n">
        <f aca="false">IF($W3720="","",INDEX(Primary!I$5:I$2450,$W3720))</f>
        <v>0</v>
      </c>
      <c r="R3720" s="19" t="n">
        <f aca="false">IF($E3720="Yes",L3720+P3720,"")</f>
        <v>1109.37</v>
      </c>
      <c r="S3720" s="19" t="n">
        <f aca="false">IF($E3720="Yes",H3720-R3720,"")</f>
        <v>0</v>
      </c>
      <c r="T3720" s="6" t="str">
        <f aca="false">IF($E3720="Yes",IF(ROUND(ABS(S3720),2)&lt;=$T$2,"OK","CHECK"),"n/a")</f>
        <v>OK</v>
      </c>
      <c r="U3720" s="20" t="n">
        <f aca="false">Total!J3720</f>
        <v>67.3786</v>
      </c>
      <c r="V3720" s="17" t="n">
        <f aca="false">IFERROR(MATCH($A3720,'Stock Exchange'!$A$5:$A$2450,0),"")</f>
        <v>1502</v>
      </c>
      <c r="W3720" s="17" t="n">
        <f aca="false">IFERROR(MATCH($A3720,Primary!$A$5:$A$2450,0),"")</f>
        <v>1502</v>
      </c>
    </row>
    <row r="3721" customFormat="false" ht="15" hidden="false" customHeight="false" outlineLevel="0" collapsed="false">
      <c r="A3721" s="16" t="n">
        <f aca="false">Total!A3721</f>
        <v>42437</v>
      </c>
      <c r="B3721" s="17" t="n">
        <f aca="false">YEAR(A3721)</f>
        <v>2016</v>
      </c>
      <c r="C3721" s="17" t="n">
        <f aca="false">MONTH(A3721)</f>
        <v>3</v>
      </c>
      <c r="D3721" s="6" t="str">
        <f aca="false">IF(MONTH(A3721)&gt;=4,"FY "&amp;YEAR(A3721)&amp;"-"&amp;RIGHT(YEAR(A3721)+1,2),"FY "&amp;(YEAR(A3721)-1)&amp;"-"&amp;RIGHT(YEAR(A3721),2))</f>
        <v>FY 2015-16</v>
      </c>
      <c r="E3721" s="6" t="str">
        <f aca="false">IF(AND(V3721&lt;&gt;"",W3721&lt;&gt;""),"Yes","No")</f>
        <v>Yes</v>
      </c>
      <c r="F3721" s="18" t="n">
        <f aca="false">Total!F3721</f>
        <v>4242.96</v>
      </c>
      <c r="G3721" s="18" t="n">
        <f aca="false">Total!G3721</f>
        <v>3360.96</v>
      </c>
      <c r="H3721" s="18" t="n">
        <f aca="false">Total!H3721</f>
        <v>882</v>
      </c>
      <c r="I3721" s="18" t="n">
        <f aca="false">Total!I3721</f>
        <v>131.11</v>
      </c>
      <c r="J3721" s="18" t="n">
        <f aca="false">IF($V3721="","",INDEX('Stock Exchange'!F$5:F$2450,$V3721))</f>
        <v>4242.23</v>
      </c>
      <c r="K3721" s="18" t="n">
        <f aca="false">IF($V3721="","",INDEX('Stock Exchange'!G$5:G$2450,$V3721))</f>
        <v>3357.28</v>
      </c>
      <c r="L3721" s="18" t="n">
        <f aca="false">IF($V3721="","",INDEX('Stock Exchange'!H$5:H$2450,$V3721))</f>
        <v>884.95</v>
      </c>
      <c r="M3721" s="18" t="n">
        <f aca="false">IF($V3721="","",INDEX('Stock Exchange'!I$5:I$2450,$V3721))</f>
        <v>131.55</v>
      </c>
      <c r="N3721" s="18" t="n">
        <f aca="false">IF($W3721="","",INDEX(Primary!F$5:F$2450,$W3721))</f>
        <v>0.73</v>
      </c>
      <c r="O3721" s="18" t="n">
        <f aca="false">IF($W3721="","",INDEX(Primary!G$5:G$2450,$W3721))</f>
        <v>3.68</v>
      </c>
      <c r="P3721" s="18" t="n">
        <f aca="false">IF($W3721="","",INDEX(Primary!H$5:H$2450,$W3721))</f>
        <v>-2.95</v>
      </c>
      <c r="Q3721" s="18" t="n">
        <f aca="false">IF($W3721="","",INDEX(Primary!I$5:I$2450,$W3721))</f>
        <v>-0.44</v>
      </c>
      <c r="R3721" s="19" t="n">
        <f aca="false">IF($E3721="Yes",L3721+P3721,"")</f>
        <v>882</v>
      </c>
      <c r="S3721" s="19" t="n">
        <f aca="false">IF($E3721="Yes",H3721-R3721,"")</f>
        <v>0</v>
      </c>
      <c r="T3721" s="6" t="str">
        <f aca="false">IF($E3721="Yes",IF(ROUND(ABS(S3721),2)&lt;=$T$2,"OK","CHECK"),"n/a")</f>
        <v>OK</v>
      </c>
      <c r="U3721" s="20" t="n">
        <f aca="false">Total!J3721</f>
        <v>67.2713</v>
      </c>
      <c r="V3721" s="17" t="n">
        <f aca="false">IFERROR(MATCH($A3721,'Stock Exchange'!$A$5:$A$2450,0),"")</f>
        <v>1503</v>
      </c>
      <c r="W3721" s="17" t="n">
        <f aca="false">IFERROR(MATCH($A3721,Primary!$A$5:$A$2450,0),"")</f>
        <v>1503</v>
      </c>
    </row>
    <row r="3722" customFormat="false" ht="15" hidden="false" customHeight="false" outlineLevel="0" collapsed="false">
      <c r="A3722" s="16" t="n">
        <f aca="false">Total!A3722</f>
        <v>42438</v>
      </c>
      <c r="B3722" s="17" t="n">
        <f aca="false">YEAR(A3722)</f>
        <v>2016</v>
      </c>
      <c r="C3722" s="17" t="n">
        <f aca="false">MONTH(A3722)</f>
        <v>3</v>
      </c>
      <c r="D3722" s="6" t="str">
        <f aca="false">IF(MONTH(A3722)&gt;=4,"FY "&amp;YEAR(A3722)&amp;"-"&amp;RIGHT(YEAR(A3722)+1,2),"FY "&amp;(YEAR(A3722)-1)&amp;"-"&amp;RIGHT(YEAR(A3722),2))</f>
        <v>FY 2015-16</v>
      </c>
      <c r="E3722" s="6" t="str">
        <f aca="false">IF(AND(V3722&lt;&gt;"",W3722&lt;&gt;""),"Yes","No")</f>
        <v>Yes</v>
      </c>
      <c r="F3722" s="18" t="n">
        <f aca="false">Total!F3722</f>
        <v>7085.01</v>
      </c>
      <c r="G3722" s="18" t="n">
        <f aca="false">Total!G3722</f>
        <v>6310.85</v>
      </c>
      <c r="H3722" s="18" t="n">
        <f aca="false">Total!H3722</f>
        <v>774.16</v>
      </c>
      <c r="I3722" s="18" t="n">
        <f aca="false">Total!I3722</f>
        <v>114.96</v>
      </c>
      <c r="J3722" s="18" t="n">
        <f aca="false">IF($V3722="","",INDEX('Stock Exchange'!F$5:F$2450,$V3722))</f>
        <v>7084.96</v>
      </c>
      <c r="K3722" s="18" t="n">
        <f aca="false">IF($V3722="","",INDEX('Stock Exchange'!G$5:G$2450,$V3722))</f>
        <v>6296.95</v>
      </c>
      <c r="L3722" s="18" t="n">
        <f aca="false">IF($V3722="","",INDEX('Stock Exchange'!H$5:H$2450,$V3722))</f>
        <v>788.01</v>
      </c>
      <c r="M3722" s="18" t="n">
        <f aca="false">IF($V3722="","",INDEX('Stock Exchange'!I$5:I$2450,$V3722))</f>
        <v>117.02</v>
      </c>
      <c r="N3722" s="18" t="n">
        <f aca="false">IF($W3722="","",INDEX(Primary!F$5:F$2450,$W3722))</f>
        <v>0.05</v>
      </c>
      <c r="O3722" s="18" t="n">
        <f aca="false">IF($W3722="","",INDEX(Primary!G$5:G$2450,$W3722))</f>
        <v>13.9</v>
      </c>
      <c r="P3722" s="18" t="n">
        <f aca="false">IF($W3722="","",INDEX(Primary!H$5:H$2450,$W3722))</f>
        <v>-13.85</v>
      </c>
      <c r="Q3722" s="18" t="n">
        <f aca="false">IF($W3722="","",INDEX(Primary!I$5:I$2450,$W3722))</f>
        <v>-2.06</v>
      </c>
      <c r="R3722" s="19" t="n">
        <f aca="false">IF($E3722="Yes",L3722+P3722,"")</f>
        <v>774.16</v>
      </c>
      <c r="S3722" s="19" t="n">
        <f aca="false">IF($E3722="Yes",H3722-R3722,"")</f>
        <v>0</v>
      </c>
      <c r="T3722" s="6" t="str">
        <f aca="false">IF($E3722="Yes",IF(ROUND(ABS(S3722),2)&lt;=$T$2,"OK","CHECK"),"n/a")</f>
        <v>OK</v>
      </c>
      <c r="U3722" s="20" t="n">
        <f aca="false">Total!J3722</f>
        <v>67.338</v>
      </c>
      <c r="V3722" s="17" t="n">
        <f aca="false">IFERROR(MATCH($A3722,'Stock Exchange'!$A$5:$A$2450,0),"")</f>
        <v>1504</v>
      </c>
      <c r="W3722" s="17" t="n">
        <f aca="false">IFERROR(MATCH($A3722,Primary!$A$5:$A$2450,0),"")</f>
        <v>1504</v>
      </c>
    </row>
    <row r="3723" customFormat="false" ht="15" hidden="false" customHeight="false" outlineLevel="0" collapsed="false">
      <c r="A3723" s="16" t="n">
        <f aca="false">Total!A3723</f>
        <v>42439</v>
      </c>
      <c r="B3723" s="17" t="n">
        <f aca="false">YEAR(A3723)</f>
        <v>2016</v>
      </c>
      <c r="C3723" s="17" t="n">
        <f aca="false">MONTH(A3723)</f>
        <v>3</v>
      </c>
      <c r="D3723" s="6" t="str">
        <f aca="false">IF(MONTH(A3723)&gt;=4,"FY "&amp;YEAR(A3723)&amp;"-"&amp;RIGHT(YEAR(A3723)+1,2),"FY "&amp;(YEAR(A3723)-1)&amp;"-"&amp;RIGHT(YEAR(A3723),2))</f>
        <v>FY 2015-16</v>
      </c>
      <c r="E3723" s="6" t="str">
        <f aca="false">IF(AND(V3723&lt;&gt;"",W3723&lt;&gt;""),"Yes","No")</f>
        <v>Yes</v>
      </c>
      <c r="F3723" s="18" t="n">
        <f aca="false">Total!F3723</f>
        <v>5147.14</v>
      </c>
      <c r="G3723" s="18" t="n">
        <f aca="false">Total!G3723</f>
        <v>4249.26</v>
      </c>
      <c r="H3723" s="18" t="n">
        <f aca="false">Total!H3723</f>
        <v>897.88</v>
      </c>
      <c r="I3723" s="18" t="n">
        <f aca="false">Total!I3723</f>
        <v>133.09</v>
      </c>
      <c r="J3723" s="18" t="n">
        <f aca="false">IF($V3723="","",INDEX('Stock Exchange'!F$5:F$2450,$V3723))</f>
        <v>4926.05</v>
      </c>
      <c r="K3723" s="18" t="n">
        <f aca="false">IF($V3723="","",INDEX('Stock Exchange'!G$5:G$2450,$V3723))</f>
        <v>4248.3</v>
      </c>
      <c r="L3723" s="18" t="n">
        <f aca="false">IF($V3723="","",INDEX('Stock Exchange'!H$5:H$2450,$V3723))</f>
        <v>677.75</v>
      </c>
      <c r="M3723" s="18" t="n">
        <f aca="false">IF($V3723="","",INDEX('Stock Exchange'!I$5:I$2450,$V3723))</f>
        <v>100.46</v>
      </c>
      <c r="N3723" s="18" t="n">
        <f aca="false">IF($W3723="","",INDEX(Primary!F$5:F$2450,$W3723))</f>
        <v>221.09</v>
      </c>
      <c r="O3723" s="18" t="n">
        <f aca="false">IF($W3723="","",INDEX(Primary!G$5:G$2450,$W3723))</f>
        <v>0.96</v>
      </c>
      <c r="P3723" s="18" t="n">
        <f aca="false">IF($W3723="","",INDEX(Primary!H$5:H$2450,$W3723))</f>
        <v>220.13</v>
      </c>
      <c r="Q3723" s="18" t="n">
        <f aca="false">IF($W3723="","",INDEX(Primary!I$5:I$2450,$W3723))</f>
        <v>32.63</v>
      </c>
      <c r="R3723" s="19" t="n">
        <f aca="false">IF($E3723="Yes",L3723+P3723,"")</f>
        <v>897.88</v>
      </c>
      <c r="S3723" s="19" t="n">
        <f aca="false">IF($E3723="Yes",H3723-R3723,"")</f>
        <v>0</v>
      </c>
      <c r="T3723" s="6" t="str">
        <f aca="false">IF($E3723="Yes",IF(ROUND(ABS(S3723),2)&lt;=$T$2,"OK","CHECK"),"n/a")</f>
        <v>OK</v>
      </c>
      <c r="U3723" s="20" t="n">
        <f aca="false">Total!J3723</f>
        <v>67.4632</v>
      </c>
      <c r="V3723" s="17" t="n">
        <f aca="false">IFERROR(MATCH($A3723,'Stock Exchange'!$A$5:$A$2450,0),"")</f>
        <v>1505</v>
      </c>
      <c r="W3723" s="17" t="n">
        <f aca="false">IFERROR(MATCH($A3723,Primary!$A$5:$A$2450,0),"")</f>
        <v>1505</v>
      </c>
    </row>
    <row r="3724" customFormat="false" ht="15" hidden="false" customHeight="false" outlineLevel="0" collapsed="false">
      <c r="A3724" s="16" t="n">
        <f aca="false">Total!A3724</f>
        <v>42440</v>
      </c>
      <c r="B3724" s="17" t="n">
        <f aca="false">YEAR(A3724)</f>
        <v>2016</v>
      </c>
      <c r="C3724" s="17" t="n">
        <f aca="false">MONTH(A3724)</f>
        <v>3</v>
      </c>
      <c r="D3724" s="6" t="str">
        <f aca="false">IF(MONTH(A3724)&gt;=4,"FY "&amp;YEAR(A3724)&amp;"-"&amp;RIGHT(YEAR(A3724)+1,2),"FY "&amp;(YEAR(A3724)-1)&amp;"-"&amp;RIGHT(YEAR(A3724),2))</f>
        <v>FY 2015-16</v>
      </c>
      <c r="E3724" s="6" t="str">
        <f aca="false">IF(AND(V3724&lt;&gt;"",W3724&lt;&gt;""),"Yes","No")</f>
        <v>Yes</v>
      </c>
      <c r="F3724" s="18" t="n">
        <f aca="false">Total!F3724</f>
        <v>4740</v>
      </c>
      <c r="G3724" s="18" t="n">
        <f aca="false">Total!G3724</f>
        <v>3562.59</v>
      </c>
      <c r="H3724" s="18" t="n">
        <f aca="false">Total!H3724</f>
        <v>1177.41</v>
      </c>
      <c r="I3724" s="18" t="n">
        <f aca="false">Total!I3724</f>
        <v>175.6</v>
      </c>
      <c r="J3724" s="18" t="n">
        <f aca="false">IF($V3724="","",INDEX('Stock Exchange'!F$5:F$2450,$V3724))</f>
        <v>4739.97</v>
      </c>
      <c r="K3724" s="18" t="n">
        <f aca="false">IF($V3724="","",INDEX('Stock Exchange'!G$5:G$2450,$V3724))</f>
        <v>3562.49</v>
      </c>
      <c r="L3724" s="18" t="n">
        <f aca="false">IF($V3724="","",INDEX('Stock Exchange'!H$5:H$2450,$V3724))</f>
        <v>1177.48</v>
      </c>
      <c r="M3724" s="18" t="n">
        <f aca="false">IF($V3724="","",INDEX('Stock Exchange'!I$5:I$2450,$V3724))</f>
        <v>175.61</v>
      </c>
      <c r="N3724" s="18" t="n">
        <f aca="false">IF($W3724="","",INDEX(Primary!F$5:F$2450,$W3724))</f>
        <v>0.03</v>
      </c>
      <c r="O3724" s="18" t="n">
        <f aca="false">IF($W3724="","",INDEX(Primary!G$5:G$2450,$W3724))</f>
        <v>0.1</v>
      </c>
      <c r="P3724" s="18" t="n">
        <f aca="false">IF($W3724="","",INDEX(Primary!H$5:H$2450,$W3724))</f>
        <v>-0.07</v>
      </c>
      <c r="Q3724" s="18" t="n">
        <f aca="false">IF($W3724="","",INDEX(Primary!I$5:I$2450,$W3724))</f>
        <v>-0.01</v>
      </c>
      <c r="R3724" s="19" t="n">
        <f aca="false">IF($E3724="Yes",L3724+P3724,"")</f>
        <v>1177.41</v>
      </c>
      <c r="S3724" s="19" t="n">
        <f aca="false">IF($E3724="Yes",H3724-R3724,"")</f>
        <v>0</v>
      </c>
      <c r="T3724" s="6" t="str">
        <f aca="false">IF($E3724="Yes",IF(ROUND(ABS(S3724),2)&lt;=$T$2,"OK","CHECK"),"n/a")</f>
        <v>OK</v>
      </c>
      <c r="U3724" s="20" t="n">
        <f aca="false">Total!J3724</f>
        <v>67.051</v>
      </c>
      <c r="V3724" s="17" t="n">
        <f aca="false">IFERROR(MATCH($A3724,'Stock Exchange'!$A$5:$A$2450,0),"")</f>
        <v>1506</v>
      </c>
      <c r="W3724" s="17" t="n">
        <f aca="false">IFERROR(MATCH($A3724,Primary!$A$5:$A$2450,0),"")</f>
        <v>1506</v>
      </c>
    </row>
    <row r="3725" customFormat="false" ht="15" hidden="false" customHeight="false" outlineLevel="0" collapsed="false">
      <c r="A3725" s="16" t="n">
        <f aca="false">Total!A3725</f>
        <v>42443</v>
      </c>
      <c r="B3725" s="17" t="n">
        <f aca="false">YEAR(A3725)</f>
        <v>2016</v>
      </c>
      <c r="C3725" s="17" t="n">
        <f aca="false">MONTH(A3725)</f>
        <v>3</v>
      </c>
      <c r="D3725" s="6" t="str">
        <f aca="false">IF(MONTH(A3725)&gt;=4,"FY "&amp;YEAR(A3725)&amp;"-"&amp;RIGHT(YEAR(A3725)+1,2),"FY "&amp;(YEAR(A3725)-1)&amp;"-"&amp;RIGHT(YEAR(A3725),2))</f>
        <v>FY 2015-16</v>
      </c>
      <c r="E3725" s="6" t="str">
        <f aca="false">IF(AND(V3725&lt;&gt;"",W3725&lt;&gt;""),"Yes","No")</f>
        <v>Yes</v>
      </c>
      <c r="F3725" s="18" t="n">
        <f aca="false">Total!F3725</f>
        <v>3512.73</v>
      </c>
      <c r="G3725" s="18" t="n">
        <f aca="false">Total!G3725</f>
        <v>3074.15</v>
      </c>
      <c r="H3725" s="18" t="n">
        <f aca="false">Total!H3725</f>
        <v>438.58</v>
      </c>
      <c r="I3725" s="18" t="n">
        <f aca="false">Total!I3725</f>
        <v>65.38</v>
      </c>
      <c r="J3725" s="18" t="n">
        <f aca="false">IF($V3725="","",INDEX('Stock Exchange'!F$5:F$2450,$V3725))</f>
        <v>3512.7</v>
      </c>
      <c r="K3725" s="18" t="n">
        <f aca="false">IF($V3725="","",INDEX('Stock Exchange'!G$5:G$2450,$V3725))</f>
        <v>3073.97</v>
      </c>
      <c r="L3725" s="18" t="n">
        <f aca="false">IF($V3725="","",INDEX('Stock Exchange'!H$5:H$2450,$V3725))</f>
        <v>438.73</v>
      </c>
      <c r="M3725" s="18" t="n">
        <f aca="false">IF($V3725="","",INDEX('Stock Exchange'!I$5:I$2450,$V3725))</f>
        <v>65.4</v>
      </c>
      <c r="N3725" s="18" t="n">
        <f aca="false">IF($W3725="","",INDEX(Primary!F$5:F$2450,$W3725))</f>
        <v>0.03</v>
      </c>
      <c r="O3725" s="18" t="n">
        <f aca="false">IF($W3725="","",INDEX(Primary!G$5:G$2450,$W3725))</f>
        <v>0.18</v>
      </c>
      <c r="P3725" s="18" t="n">
        <f aca="false">IF($W3725="","",INDEX(Primary!H$5:H$2450,$W3725))</f>
        <v>-0.15</v>
      </c>
      <c r="Q3725" s="18" t="n">
        <f aca="false">IF($W3725="","",INDEX(Primary!I$5:I$2450,$W3725))</f>
        <v>-0.02</v>
      </c>
      <c r="R3725" s="19" t="n">
        <f aca="false">IF($E3725="Yes",L3725+P3725,"")</f>
        <v>438.58</v>
      </c>
      <c r="S3725" s="19" t="n">
        <f aca="false">IF($E3725="Yes",H3725-R3725,"")</f>
        <v>0</v>
      </c>
      <c r="T3725" s="6" t="str">
        <f aca="false">IF($E3725="Yes",IF(ROUND(ABS(S3725),2)&lt;=$T$2,"OK","CHECK"),"n/a")</f>
        <v>OK</v>
      </c>
      <c r="U3725" s="20" t="n">
        <f aca="false">Total!J3725</f>
        <v>67.0868</v>
      </c>
      <c r="V3725" s="17" t="n">
        <f aca="false">IFERROR(MATCH($A3725,'Stock Exchange'!$A$5:$A$2450,0),"")</f>
        <v>1507</v>
      </c>
      <c r="W3725" s="17" t="n">
        <f aca="false">IFERROR(MATCH($A3725,Primary!$A$5:$A$2450,0),"")</f>
        <v>1507</v>
      </c>
    </row>
    <row r="3726" customFormat="false" ht="15" hidden="false" customHeight="false" outlineLevel="0" collapsed="false">
      <c r="A3726" s="16" t="n">
        <f aca="false">Total!A3726</f>
        <v>42444</v>
      </c>
      <c r="B3726" s="17" t="n">
        <f aca="false">YEAR(A3726)</f>
        <v>2016</v>
      </c>
      <c r="C3726" s="17" t="n">
        <f aca="false">MONTH(A3726)</f>
        <v>3</v>
      </c>
      <c r="D3726" s="6" t="str">
        <f aca="false">IF(MONTH(A3726)&gt;=4,"FY "&amp;YEAR(A3726)&amp;"-"&amp;RIGHT(YEAR(A3726)+1,2),"FY "&amp;(YEAR(A3726)-1)&amp;"-"&amp;RIGHT(YEAR(A3726),2))</f>
        <v>FY 2015-16</v>
      </c>
      <c r="E3726" s="6" t="str">
        <f aca="false">IF(AND(V3726&lt;&gt;"",W3726&lt;&gt;""),"Yes","No")</f>
        <v>Yes</v>
      </c>
      <c r="F3726" s="18" t="n">
        <f aca="false">Total!F3726</f>
        <v>5589.93</v>
      </c>
      <c r="G3726" s="18" t="n">
        <f aca="false">Total!G3726</f>
        <v>4329.87</v>
      </c>
      <c r="H3726" s="18" t="n">
        <f aca="false">Total!H3726</f>
        <v>1260.06</v>
      </c>
      <c r="I3726" s="18" t="n">
        <f aca="false">Total!I3726</f>
        <v>188</v>
      </c>
      <c r="J3726" s="18" t="n">
        <f aca="false">IF($V3726="","",INDEX('Stock Exchange'!F$5:F$2450,$V3726))</f>
        <v>5589.93</v>
      </c>
      <c r="K3726" s="18" t="n">
        <f aca="false">IF($V3726="","",INDEX('Stock Exchange'!G$5:G$2450,$V3726))</f>
        <v>4323.03</v>
      </c>
      <c r="L3726" s="18" t="n">
        <f aca="false">IF($V3726="","",INDEX('Stock Exchange'!H$5:H$2450,$V3726))</f>
        <v>1266.9</v>
      </c>
      <c r="M3726" s="18" t="n">
        <f aca="false">IF($V3726="","",INDEX('Stock Exchange'!I$5:I$2450,$V3726))</f>
        <v>189.02</v>
      </c>
      <c r="N3726" s="18" t="n">
        <f aca="false">IF($W3726="","",INDEX(Primary!F$5:F$2450,$W3726))</f>
        <v>0</v>
      </c>
      <c r="O3726" s="18" t="n">
        <f aca="false">IF($W3726="","",INDEX(Primary!G$5:G$2450,$W3726))</f>
        <v>6.84</v>
      </c>
      <c r="P3726" s="18" t="n">
        <f aca="false">IF($W3726="","",INDEX(Primary!H$5:H$2450,$W3726))</f>
        <v>-6.84</v>
      </c>
      <c r="Q3726" s="18" t="n">
        <f aca="false">IF($W3726="","",INDEX(Primary!I$5:I$2450,$W3726))</f>
        <v>-1.02</v>
      </c>
      <c r="R3726" s="19" t="n">
        <f aca="false">IF($E3726="Yes",L3726+P3726,"")</f>
        <v>1260.06</v>
      </c>
      <c r="S3726" s="19" t="n">
        <f aca="false">IF($E3726="Yes",H3726-R3726,"")</f>
        <v>0</v>
      </c>
      <c r="T3726" s="6" t="str">
        <f aca="false">IF($E3726="Yes",IF(ROUND(ABS(S3726),2)&lt;=$T$2,"OK","CHECK"),"n/a")</f>
        <v>OK</v>
      </c>
      <c r="U3726" s="20" t="n">
        <f aca="false">Total!J3726</f>
        <v>67.023</v>
      </c>
      <c r="V3726" s="17" t="n">
        <f aca="false">IFERROR(MATCH($A3726,'Stock Exchange'!$A$5:$A$2450,0),"")</f>
        <v>1508</v>
      </c>
      <c r="W3726" s="17" t="n">
        <f aca="false">IFERROR(MATCH($A3726,Primary!$A$5:$A$2450,0),"")</f>
        <v>1508</v>
      </c>
    </row>
    <row r="3727" customFormat="false" ht="15" hidden="false" customHeight="false" outlineLevel="0" collapsed="false">
      <c r="A3727" s="16" t="n">
        <f aca="false">Total!A3727</f>
        <v>42445</v>
      </c>
      <c r="B3727" s="17" t="n">
        <f aca="false">YEAR(A3727)</f>
        <v>2016</v>
      </c>
      <c r="C3727" s="17" t="n">
        <f aca="false">MONTH(A3727)</f>
        <v>3</v>
      </c>
      <c r="D3727" s="6" t="str">
        <f aca="false">IF(MONTH(A3727)&gt;=4,"FY "&amp;YEAR(A3727)&amp;"-"&amp;RIGHT(YEAR(A3727)+1,2),"FY "&amp;(YEAR(A3727)-1)&amp;"-"&amp;RIGHT(YEAR(A3727),2))</f>
        <v>FY 2015-16</v>
      </c>
      <c r="E3727" s="6" t="str">
        <f aca="false">IF(AND(V3727&lt;&gt;"",W3727&lt;&gt;""),"Yes","No")</f>
        <v>Yes</v>
      </c>
      <c r="F3727" s="18" t="n">
        <f aca="false">Total!F3727</f>
        <v>3822.82</v>
      </c>
      <c r="G3727" s="18" t="n">
        <f aca="false">Total!G3727</f>
        <v>3850.23</v>
      </c>
      <c r="H3727" s="18" t="n">
        <f aca="false">Total!H3727</f>
        <v>-27.41</v>
      </c>
      <c r="I3727" s="18" t="n">
        <f aca="false">Total!I3727</f>
        <v>-4.08</v>
      </c>
      <c r="J3727" s="18" t="n">
        <f aca="false">IF($V3727="","",INDEX('Stock Exchange'!F$5:F$2450,$V3727))</f>
        <v>3822.82</v>
      </c>
      <c r="K3727" s="18" t="n">
        <f aca="false">IF($V3727="","",INDEX('Stock Exchange'!G$5:G$2450,$V3727))</f>
        <v>3845.53</v>
      </c>
      <c r="L3727" s="18" t="n">
        <f aca="false">IF($V3727="","",INDEX('Stock Exchange'!H$5:H$2450,$V3727))</f>
        <v>-22.71</v>
      </c>
      <c r="M3727" s="18" t="n">
        <f aca="false">IF($V3727="","",INDEX('Stock Exchange'!I$5:I$2450,$V3727))</f>
        <v>-3.38</v>
      </c>
      <c r="N3727" s="18" t="n">
        <f aca="false">IF($W3727="","",INDEX(Primary!F$5:F$2450,$W3727))</f>
        <v>0</v>
      </c>
      <c r="O3727" s="18" t="n">
        <f aca="false">IF($W3727="","",INDEX(Primary!G$5:G$2450,$W3727))</f>
        <v>4.7</v>
      </c>
      <c r="P3727" s="18" t="n">
        <f aca="false">IF($W3727="","",INDEX(Primary!H$5:H$2450,$W3727))</f>
        <v>-4.7</v>
      </c>
      <c r="Q3727" s="18" t="n">
        <f aca="false">IF($W3727="","",INDEX(Primary!I$5:I$2450,$W3727))</f>
        <v>-0.7</v>
      </c>
      <c r="R3727" s="19" t="n">
        <f aca="false">IF($E3727="Yes",L3727+P3727,"")</f>
        <v>-27.41</v>
      </c>
      <c r="S3727" s="19" t="n">
        <f aca="false">IF($E3727="Yes",H3727-R3727,"")</f>
        <v>0</v>
      </c>
      <c r="T3727" s="6" t="str">
        <f aca="false">IF($E3727="Yes",IF(ROUND(ABS(S3727),2)&lt;=$T$2,"OK","CHECK"),"n/a")</f>
        <v>OK</v>
      </c>
      <c r="U3727" s="20" t="n">
        <f aca="false">Total!J3727</f>
        <v>67.229</v>
      </c>
      <c r="V3727" s="17" t="n">
        <f aca="false">IFERROR(MATCH($A3727,'Stock Exchange'!$A$5:$A$2450,0),"")</f>
        <v>1509</v>
      </c>
      <c r="W3727" s="17" t="n">
        <f aca="false">IFERROR(MATCH($A3727,Primary!$A$5:$A$2450,0),"")</f>
        <v>1509</v>
      </c>
    </row>
    <row r="3728" customFormat="false" ht="15" hidden="false" customHeight="false" outlineLevel="0" collapsed="false">
      <c r="A3728" s="16" t="n">
        <f aca="false">Total!A3728</f>
        <v>42446</v>
      </c>
      <c r="B3728" s="17" t="n">
        <f aca="false">YEAR(A3728)</f>
        <v>2016</v>
      </c>
      <c r="C3728" s="17" t="n">
        <f aca="false">MONTH(A3728)</f>
        <v>3</v>
      </c>
      <c r="D3728" s="6" t="str">
        <f aca="false">IF(MONTH(A3728)&gt;=4,"FY "&amp;YEAR(A3728)&amp;"-"&amp;RIGHT(YEAR(A3728)+1,2),"FY "&amp;(YEAR(A3728)-1)&amp;"-"&amp;RIGHT(YEAR(A3728),2))</f>
        <v>FY 2015-16</v>
      </c>
      <c r="E3728" s="6" t="str">
        <f aca="false">IF(AND(V3728&lt;&gt;"",W3728&lt;&gt;""),"Yes","No")</f>
        <v>Yes</v>
      </c>
      <c r="F3728" s="18" t="n">
        <f aca="false">Total!F3728</f>
        <v>3652.53</v>
      </c>
      <c r="G3728" s="18" t="n">
        <f aca="false">Total!G3728</f>
        <v>2956.64</v>
      </c>
      <c r="H3728" s="18" t="n">
        <f aca="false">Total!H3728</f>
        <v>695.89</v>
      </c>
      <c r="I3728" s="18" t="n">
        <f aca="false">Total!I3728</f>
        <v>103.3</v>
      </c>
      <c r="J3728" s="18" t="n">
        <f aca="false">IF($V3728="","",INDEX('Stock Exchange'!F$5:F$2450,$V3728))</f>
        <v>3652.53</v>
      </c>
      <c r="K3728" s="18" t="n">
        <f aca="false">IF($V3728="","",INDEX('Stock Exchange'!G$5:G$2450,$V3728))</f>
        <v>2956.64</v>
      </c>
      <c r="L3728" s="18" t="n">
        <f aca="false">IF($V3728="","",INDEX('Stock Exchange'!H$5:H$2450,$V3728))</f>
        <v>695.89</v>
      </c>
      <c r="M3728" s="18" t="n">
        <f aca="false">IF($V3728="","",INDEX('Stock Exchange'!I$5:I$2450,$V3728))</f>
        <v>103.3</v>
      </c>
      <c r="N3728" s="18" t="n">
        <f aca="false">IF($W3728="","",INDEX(Primary!F$5:F$2450,$W3728))</f>
        <v>0</v>
      </c>
      <c r="O3728" s="18" t="n">
        <f aca="false">IF($W3728="","",INDEX(Primary!G$5:G$2450,$W3728))</f>
        <v>0</v>
      </c>
      <c r="P3728" s="18" t="n">
        <f aca="false">IF($W3728="","",INDEX(Primary!H$5:H$2450,$W3728))</f>
        <v>0</v>
      </c>
      <c r="Q3728" s="18" t="n">
        <f aca="false">IF($W3728="","",INDEX(Primary!I$5:I$2450,$W3728))</f>
        <v>0</v>
      </c>
      <c r="R3728" s="19" t="n">
        <f aca="false">IF($E3728="Yes",L3728+P3728,"")</f>
        <v>695.89</v>
      </c>
      <c r="S3728" s="19" t="n">
        <f aca="false">IF($E3728="Yes",H3728-R3728,"")</f>
        <v>0</v>
      </c>
      <c r="T3728" s="6" t="str">
        <f aca="false">IF($E3728="Yes",IF(ROUND(ABS(S3728),2)&lt;=$T$2,"OK","CHECK"),"n/a")</f>
        <v>OK</v>
      </c>
      <c r="U3728" s="20" t="n">
        <f aca="false">Total!J3728</f>
        <v>67.368</v>
      </c>
      <c r="V3728" s="17" t="n">
        <f aca="false">IFERROR(MATCH($A3728,'Stock Exchange'!$A$5:$A$2450,0),"")</f>
        <v>1510</v>
      </c>
      <c r="W3728" s="17" t="n">
        <f aca="false">IFERROR(MATCH($A3728,Primary!$A$5:$A$2450,0),"")</f>
        <v>1510</v>
      </c>
    </row>
    <row r="3729" customFormat="false" ht="15" hidden="false" customHeight="false" outlineLevel="0" collapsed="false">
      <c r="A3729" s="16" t="n">
        <f aca="false">Total!A3729</f>
        <v>42447</v>
      </c>
      <c r="B3729" s="17" t="n">
        <f aca="false">YEAR(A3729)</f>
        <v>2016</v>
      </c>
      <c r="C3729" s="17" t="n">
        <f aca="false">MONTH(A3729)</f>
        <v>3</v>
      </c>
      <c r="D3729" s="6" t="str">
        <f aca="false">IF(MONTH(A3729)&gt;=4,"FY "&amp;YEAR(A3729)&amp;"-"&amp;RIGHT(YEAR(A3729)+1,2),"FY "&amp;(YEAR(A3729)-1)&amp;"-"&amp;RIGHT(YEAR(A3729),2))</f>
        <v>FY 2015-16</v>
      </c>
      <c r="E3729" s="6" t="str">
        <f aca="false">IF(AND(V3729&lt;&gt;"",W3729&lt;&gt;""),"Yes","No")</f>
        <v>Yes</v>
      </c>
      <c r="F3729" s="18" t="n">
        <f aca="false">Total!F3729</f>
        <v>5028.35</v>
      </c>
      <c r="G3729" s="18" t="n">
        <f aca="false">Total!G3729</f>
        <v>4089.14</v>
      </c>
      <c r="H3729" s="18" t="n">
        <f aca="false">Total!H3729</f>
        <v>939.21</v>
      </c>
      <c r="I3729" s="18" t="n">
        <f aca="false">Total!I3729</f>
        <v>140.43</v>
      </c>
      <c r="J3729" s="18" t="n">
        <f aca="false">IF($V3729="","",INDEX('Stock Exchange'!F$5:F$2450,$V3729))</f>
        <v>5028.35</v>
      </c>
      <c r="K3729" s="18" t="n">
        <f aca="false">IF($V3729="","",INDEX('Stock Exchange'!G$5:G$2450,$V3729))</f>
        <v>4067.95</v>
      </c>
      <c r="L3729" s="18" t="n">
        <f aca="false">IF($V3729="","",INDEX('Stock Exchange'!H$5:H$2450,$V3729))</f>
        <v>960.4</v>
      </c>
      <c r="M3729" s="18" t="n">
        <f aca="false">IF($V3729="","",INDEX('Stock Exchange'!I$5:I$2450,$V3729))</f>
        <v>143.6</v>
      </c>
      <c r="N3729" s="18" t="n">
        <f aca="false">IF($W3729="","",INDEX(Primary!F$5:F$2450,$W3729))</f>
        <v>0</v>
      </c>
      <c r="O3729" s="18" t="n">
        <f aca="false">IF($W3729="","",INDEX(Primary!G$5:G$2450,$W3729))</f>
        <v>21.19</v>
      </c>
      <c r="P3729" s="18" t="n">
        <f aca="false">IF($W3729="","",INDEX(Primary!H$5:H$2450,$W3729))</f>
        <v>-21.19</v>
      </c>
      <c r="Q3729" s="18" t="n">
        <f aca="false">IF($W3729="","",INDEX(Primary!I$5:I$2450,$W3729))</f>
        <v>-3.17</v>
      </c>
      <c r="R3729" s="19" t="n">
        <f aca="false">IF($E3729="Yes",L3729+P3729,"")</f>
        <v>939.21</v>
      </c>
      <c r="S3729" s="19" t="n">
        <f aca="false">IF($E3729="Yes",H3729-R3729,"")</f>
        <v>0</v>
      </c>
      <c r="T3729" s="6" t="str">
        <f aca="false">IF($E3729="Yes",IF(ROUND(ABS(S3729),2)&lt;=$T$2,"OK","CHECK"),"n/a")</f>
        <v>OK</v>
      </c>
      <c r="U3729" s="20" t="n">
        <f aca="false">Total!J3729</f>
        <v>66.8806</v>
      </c>
      <c r="V3729" s="17" t="n">
        <f aca="false">IFERROR(MATCH($A3729,'Stock Exchange'!$A$5:$A$2450,0),"")</f>
        <v>1511</v>
      </c>
      <c r="W3729" s="17" t="n">
        <f aca="false">IFERROR(MATCH($A3729,Primary!$A$5:$A$2450,0),"")</f>
        <v>1511</v>
      </c>
    </row>
    <row r="3730" customFormat="false" ht="15" hidden="false" customHeight="false" outlineLevel="0" collapsed="false">
      <c r="A3730" s="16" t="n">
        <f aca="false">Total!A3730</f>
        <v>42450</v>
      </c>
      <c r="B3730" s="17" t="n">
        <f aca="false">YEAR(A3730)</f>
        <v>2016</v>
      </c>
      <c r="C3730" s="17" t="n">
        <f aca="false">MONTH(A3730)</f>
        <v>3</v>
      </c>
      <c r="D3730" s="6" t="str">
        <f aca="false">IF(MONTH(A3730)&gt;=4,"FY "&amp;YEAR(A3730)&amp;"-"&amp;RIGHT(YEAR(A3730)+1,2),"FY "&amp;(YEAR(A3730)-1)&amp;"-"&amp;RIGHT(YEAR(A3730),2))</f>
        <v>FY 2015-16</v>
      </c>
      <c r="E3730" s="6" t="str">
        <f aca="false">IF(AND(V3730&lt;&gt;"",W3730&lt;&gt;""),"Yes","No")</f>
        <v>Yes</v>
      </c>
      <c r="F3730" s="18" t="n">
        <f aca="false">Total!F3730</f>
        <v>7308.58</v>
      </c>
      <c r="G3730" s="18" t="n">
        <f aca="false">Total!G3730</f>
        <v>5420.73</v>
      </c>
      <c r="H3730" s="18" t="n">
        <f aca="false">Total!H3730</f>
        <v>1887.85</v>
      </c>
      <c r="I3730" s="18" t="n">
        <f aca="false">Total!I3730</f>
        <v>283.42</v>
      </c>
      <c r="J3730" s="18" t="n">
        <f aca="false">IF($V3730="","",INDEX('Stock Exchange'!F$5:F$2450,$V3730))</f>
        <v>7158.5</v>
      </c>
      <c r="K3730" s="18" t="n">
        <f aca="false">IF($V3730="","",INDEX('Stock Exchange'!G$5:G$2450,$V3730))</f>
        <v>5271.08</v>
      </c>
      <c r="L3730" s="18" t="n">
        <f aca="false">IF($V3730="","",INDEX('Stock Exchange'!H$5:H$2450,$V3730))</f>
        <v>1887.42</v>
      </c>
      <c r="M3730" s="18" t="n">
        <f aca="false">IF($V3730="","",INDEX('Stock Exchange'!I$5:I$2450,$V3730))</f>
        <v>283.36</v>
      </c>
      <c r="N3730" s="18" t="n">
        <f aca="false">IF($W3730="","",INDEX(Primary!F$5:F$2450,$W3730))</f>
        <v>150.08</v>
      </c>
      <c r="O3730" s="18" t="n">
        <f aca="false">IF($W3730="","",INDEX(Primary!G$5:G$2450,$W3730))</f>
        <v>149.65</v>
      </c>
      <c r="P3730" s="18" t="n">
        <f aca="false">IF($W3730="","",INDEX(Primary!H$5:H$2450,$W3730))</f>
        <v>0.43</v>
      </c>
      <c r="Q3730" s="18" t="n">
        <f aca="false">IF($W3730="","",INDEX(Primary!I$5:I$2450,$W3730))</f>
        <v>0.06</v>
      </c>
      <c r="R3730" s="19" t="n">
        <f aca="false">IF($E3730="Yes",L3730+P3730,"")</f>
        <v>1887.85</v>
      </c>
      <c r="S3730" s="19" t="n">
        <f aca="false">IF($E3730="Yes",H3730-R3730,"")</f>
        <v>0</v>
      </c>
      <c r="T3730" s="6" t="str">
        <f aca="false">IF($E3730="Yes",IF(ROUND(ABS(S3730),2)&lt;=$T$2,"OK","CHECK"),"n/a")</f>
        <v>OK</v>
      </c>
      <c r="U3730" s="20" t="n">
        <f aca="false">Total!J3730</f>
        <v>66.6088</v>
      </c>
      <c r="V3730" s="17" t="n">
        <f aca="false">IFERROR(MATCH($A3730,'Stock Exchange'!$A$5:$A$2450,0),"")</f>
        <v>1512</v>
      </c>
      <c r="W3730" s="17" t="n">
        <f aca="false">IFERROR(MATCH($A3730,Primary!$A$5:$A$2450,0),"")</f>
        <v>1512</v>
      </c>
    </row>
    <row r="3731" customFormat="false" ht="15" hidden="false" customHeight="false" outlineLevel="0" collapsed="false">
      <c r="A3731" s="16" t="n">
        <f aca="false">Total!A3731</f>
        <v>42451</v>
      </c>
      <c r="B3731" s="17" t="n">
        <f aca="false">YEAR(A3731)</f>
        <v>2016</v>
      </c>
      <c r="C3731" s="17" t="n">
        <f aca="false">MONTH(A3731)</f>
        <v>3</v>
      </c>
      <c r="D3731" s="6" t="str">
        <f aca="false">IF(MONTH(A3731)&gt;=4,"FY "&amp;YEAR(A3731)&amp;"-"&amp;RIGHT(YEAR(A3731)+1,2),"FY "&amp;(YEAR(A3731)-1)&amp;"-"&amp;RIGHT(YEAR(A3731),2))</f>
        <v>FY 2015-16</v>
      </c>
      <c r="E3731" s="6" t="str">
        <f aca="false">IF(AND(V3731&lt;&gt;"",W3731&lt;&gt;""),"Yes","No")</f>
        <v>Yes</v>
      </c>
      <c r="F3731" s="18" t="n">
        <f aca="false">Total!F3731</f>
        <v>4830</v>
      </c>
      <c r="G3731" s="18" t="n">
        <f aca="false">Total!G3731</f>
        <v>3349.93</v>
      </c>
      <c r="H3731" s="18" t="n">
        <f aca="false">Total!H3731</f>
        <v>1480.07</v>
      </c>
      <c r="I3731" s="18" t="n">
        <f aca="false">Total!I3731</f>
        <v>222.55</v>
      </c>
      <c r="J3731" s="18" t="n">
        <f aca="false">IF($V3731="","",INDEX('Stock Exchange'!F$5:F$2450,$V3731))</f>
        <v>4830</v>
      </c>
      <c r="K3731" s="18" t="n">
        <f aca="false">IF($V3731="","",INDEX('Stock Exchange'!G$5:G$2450,$V3731))</f>
        <v>3349.09</v>
      </c>
      <c r="L3731" s="18" t="n">
        <f aca="false">IF($V3731="","",INDEX('Stock Exchange'!H$5:H$2450,$V3731))</f>
        <v>1480.91</v>
      </c>
      <c r="M3731" s="18" t="n">
        <f aca="false">IF($V3731="","",INDEX('Stock Exchange'!I$5:I$2450,$V3731))</f>
        <v>222.68</v>
      </c>
      <c r="N3731" s="18" t="n">
        <f aca="false">IF($W3731="","",INDEX(Primary!F$5:F$2450,$W3731))</f>
        <v>0</v>
      </c>
      <c r="O3731" s="18" t="n">
        <f aca="false">IF($W3731="","",INDEX(Primary!G$5:G$2450,$W3731))</f>
        <v>0.84</v>
      </c>
      <c r="P3731" s="18" t="n">
        <f aca="false">IF($W3731="","",INDEX(Primary!H$5:H$2450,$W3731))</f>
        <v>-0.84</v>
      </c>
      <c r="Q3731" s="18" t="n">
        <f aca="false">IF($W3731="","",INDEX(Primary!I$5:I$2450,$W3731))</f>
        <v>-0.13</v>
      </c>
      <c r="R3731" s="19" t="n">
        <f aca="false">IF($E3731="Yes",L3731+P3731,"")</f>
        <v>1480.07</v>
      </c>
      <c r="S3731" s="19" t="n">
        <f aca="false">IF($E3731="Yes",H3731-R3731,"")</f>
        <v>0</v>
      </c>
      <c r="T3731" s="6" t="str">
        <f aca="false">IF($E3731="Yes",IF(ROUND(ABS(S3731),2)&lt;=$T$2,"OK","CHECK"),"n/a")</f>
        <v>OK</v>
      </c>
      <c r="U3731" s="20" t="n">
        <f aca="false">Total!J3731</f>
        <v>66.504</v>
      </c>
      <c r="V3731" s="17" t="n">
        <f aca="false">IFERROR(MATCH($A3731,'Stock Exchange'!$A$5:$A$2450,0),"")</f>
        <v>1513</v>
      </c>
      <c r="W3731" s="17" t="n">
        <f aca="false">IFERROR(MATCH($A3731,Primary!$A$5:$A$2450,0),"")</f>
        <v>1513</v>
      </c>
    </row>
    <row r="3732" customFormat="false" ht="15" hidden="false" customHeight="false" outlineLevel="0" collapsed="false">
      <c r="A3732" s="16" t="n">
        <f aca="false">Total!A3732</f>
        <v>42452</v>
      </c>
      <c r="B3732" s="17" t="n">
        <f aca="false">YEAR(A3732)</f>
        <v>2016</v>
      </c>
      <c r="C3732" s="17" t="n">
        <f aca="false">MONTH(A3732)</f>
        <v>3</v>
      </c>
      <c r="D3732" s="6" t="str">
        <f aca="false">IF(MONTH(A3732)&gt;=4,"FY "&amp;YEAR(A3732)&amp;"-"&amp;RIGHT(YEAR(A3732)+1,2),"FY "&amp;(YEAR(A3732)-1)&amp;"-"&amp;RIGHT(YEAR(A3732),2))</f>
        <v>FY 2015-16</v>
      </c>
      <c r="E3732" s="6" t="str">
        <f aca="false">IF(AND(V3732&lt;&gt;"",W3732&lt;&gt;""),"Yes","No")</f>
        <v>Yes</v>
      </c>
      <c r="F3732" s="18" t="n">
        <f aca="false">Total!F3732</f>
        <v>4998.54</v>
      </c>
      <c r="G3732" s="18" t="n">
        <f aca="false">Total!G3732</f>
        <v>3868.23</v>
      </c>
      <c r="H3732" s="18" t="n">
        <f aca="false">Total!H3732</f>
        <v>1130.31</v>
      </c>
      <c r="I3732" s="18" t="n">
        <f aca="false">Total!I3732</f>
        <v>169.86</v>
      </c>
      <c r="J3732" s="18" t="n">
        <f aca="false">IF($V3732="","",INDEX('Stock Exchange'!F$5:F$2450,$V3732))</f>
        <v>4998.54</v>
      </c>
      <c r="K3732" s="18" t="n">
        <f aca="false">IF($V3732="","",INDEX('Stock Exchange'!G$5:G$2450,$V3732))</f>
        <v>3868.11</v>
      </c>
      <c r="L3732" s="18" t="n">
        <f aca="false">IF($V3732="","",INDEX('Stock Exchange'!H$5:H$2450,$V3732))</f>
        <v>1130.43</v>
      </c>
      <c r="M3732" s="18" t="n">
        <f aca="false">IF($V3732="","",INDEX('Stock Exchange'!I$5:I$2450,$V3732))</f>
        <v>169.88</v>
      </c>
      <c r="N3732" s="18" t="n">
        <f aca="false">IF($W3732="","",INDEX(Primary!F$5:F$2450,$W3732))</f>
        <v>0</v>
      </c>
      <c r="O3732" s="18" t="n">
        <f aca="false">IF($W3732="","",INDEX(Primary!G$5:G$2450,$W3732))</f>
        <v>0.12</v>
      </c>
      <c r="P3732" s="18" t="n">
        <f aca="false">IF($W3732="","",INDEX(Primary!H$5:H$2450,$W3732))</f>
        <v>-0.12</v>
      </c>
      <c r="Q3732" s="18" t="n">
        <f aca="false">IF($W3732="","",INDEX(Primary!I$5:I$2450,$W3732))</f>
        <v>-0.02</v>
      </c>
      <c r="R3732" s="19" t="n">
        <f aca="false">IF($E3732="Yes",L3732+P3732,"")</f>
        <v>1130.31</v>
      </c>
      <c r="S3732" s="19" t="n">
        <f aca="false">IF($E3732="Yes",H3732-R3732,"")</f>
        <v>0</v>
      </c>
      <c r="T3732" s="6" t="str">
        <f aca="false">IF($E3732="Yes",IF(ROUND(ABS(S3732),2)&lt;=$T$2,"OK","CHECK"),"n/a")</f>
        <v>OK</v>
      </c>
      <c r="U3732" s="20" t="n">
        <f aca="false">Total!J3732</f>
        <v>66.5411</v>
      </c>
      <c r="V3732" s="17" t="n">
        <f aca="false">IFERROR(MATCH($A3732,'Stock Exchange'!$A$5:$A$2450,0),"")</f>
        <v>1514</v>
      </c>
      <c r="W3732" s="17" t="n">
        <f aca="false">IFERROR(MATCH($A3732,Primary!$A$5:$A$2450,0),"")</f>
        <v>1514</v>
      </c>
    </row>
    <row r="3733" customFormat="false" ht="15" hidden="false" customHeight="false" outlineLevel="0" collapsed="false">
      <c r="A3733" s="16" t="n">
        <f aca="false">Total!A3733</f>
        <v>42457</v>
      </c>
      <c r="B3733" s="17" t="n">
        <f aca="false">YEAR(A3733)</f>
        <v>2016</v>
      </c>
      <c r="C3733" s="17" t="n">
        <f aca="false">MONTH(A3733)</f>
        <v>3</v>
      </c>
      <c r="D3733" s="6" t="str">
        <f aca="false">IF(MONTH(A3733)&gt;=4,"FY "&amp;YEAR(A3733)&amp;"-"&amp;RIGHT(YEAR(A3733)+1,2),"FY "&amp;(YEAR(A3733)-1)&amp;"-"&amp;RIGHT(YEAR(A3733),2))</f>
        <v>FY 2015-16</v>
      </c>
      <c r="E3733" s="6" t="str">
        <f aca="false">IF(AND(V3733&lt;&gt;"",W3733&lt;&gt;""),"Yes","No")</f>
        <v>Yes</v>
      </c>
      <c r="F3733" s="18" t="n">
        <f aca="false">Total!F3733</f>
        <v>3972.64</v>
      </c>
      <c r="G3733" s="18" t="n">
        <f aca="false">Total!G3733</f>
        <v>2906.21</v>
      </c>
      <c r="H3733" s="18" t="n">
        <f aca="false">Total!H3733</f>
        <v>1066.43</v>
      </c>
      <c r="I3733" s="18" t="n">
        <f aca="false">Total!I3733</f>
        <v>159.5</v>
      </c>
      <c r="J3733" s="18" t="n">
        <f aca="false">IF($V3733="","",INDEX('Stock Exchange'!F$5:F$2450,$V3733))</f>
        <v>3971.8</v>
      </c>
      <c r="K3733" s="18" t="n">
        <f aca="false">IF($V3733="","",INDEX('Stock Exchange'!G$5:G$2450,$V3733))</f>
        <v>2904.14</v>
      </c>
      <c r="L3733" s="18" t="n">
        <f aca="false">IF($V3733="","",INDEX('Stock Exchange'!H$5:H$2450,$V3733))</f>
        <v>1067.66</v>
      </c>
      <c r="M3733" s="18" t="n">
        <f aca="false">IF($V3733="","",INDEX('Stock Exchange'!I$5:I$2450,$V3733))</f>
        <v>159.68</v>
      </c>
      <c r="N3733" s="18" t="n">
        <f aca="false">IF($W3733="","",INDEX(Primary!F$5:F$2450,$W3733))</f>
        <v>0.84</v>
      </c>
      <c r="O3733" s="18" t="n">
        <f aca="false">IF($W3733="","",INDEX(Primary!G$5:G$2450,$W3733))</f>
        <v>2.07</v>
      </c>
      <c r="P3733" s="18" t="n">
        <f aca="false">IF($W3733="","",INDEX(Primary!H$5:H$2450,$W3733))</f>
        <v>-1.23</v>
      </c>
      <c r="Q3733" s="18" t="n">
        <f aca="false">IF($W3733="","",INDEX(Primary!I$5:I$2450,$W3733))</f>
        <v>-0.18</v>
      </c>
      <c r="R3733" s="19" t="n">
        <f aca="false">IF($E3733="Yes",L3733+P3733,"")</f>
        <v>1066.43</v>
      </c>
      <c r="S3733" s="19" t="n">
        <f aca="false">IF($E3733="Yes",H3733-R3733,"")</f>
        <v>0</v>
      </c>
      <c r="T3733" s="6" t="str">
        <f aca="false">IF($E3733="Yes",IF(ROUND(ABS(S3733),2)&lt;=$T$2,"OK","CHECK"),"n/a")</f>
        <v>OK</v>
      </c>
      <c r="U3733" s="20" t="n">
        <f aca="false">Total!J3733</f>
        <v>66.864</v>
      </c>
      <c r="V3733" s="17" t="n">
        <f aca="false">IFERROR(MATCH($A3733,'Stock Exchange'!$A$5:$A$2450,0),"")</f>
        <v>1515</v>
      </c>
      <c r="W3733" s="17" t="n">
        <f aca="false">IFERROR(MATCH($A3733,Primary!$A$5:$A$2450,0),"")</f>
        <v>1515</v>
      </c>
    </row>
    <row r="3734" customFormat="false" ht="15" hidden="false" customHeight="false" outlineLevel="0" collapsed="false">
      <c r="A3734" s="16" t="n">
        <f aca="false">Total!A3734</f>
        <v>42458</v>
      </c>
      <c r="B3734" s="17" t="n">
        <f aca="false">YEAR(A3734)</f>
        <v>2016</v>
      </c>
      <c r="C3734" s="17" t="n">
        <f aca="false">MONTH(A3734)</f>
        <v>3</v>
      </c>
      <c r="D3734" s="6" t="str">
        <f aca="false">IF(MONTH(A3734)&gt;=4,"FY "&amp;YEAR(A3734)&amp;"-"&amp;RIGHT(YEAR(A3734)+1,2),"FY "&amp;(YEAR(A3734)-1)&amp;"-"&amp;RIGHT(YEAR(A3734),2))</f>
        <v>FY 2015-16</v>
      </c>
      <c r="E3734" s="6" t="str">
        <f aca="false">IF(AND(V3734&lt;&gt;"",W3734&lt;&gt;""),"Yes","No")</f>
        <v>Yes</v>
      </c>
      <c r="F3734" s="18" t="n">
        <f aca="false">Total!F3734</f>
        <v>5513.53</v>
      </c>
      <c r="G3734" s="18" t="n">
        <f aca="false">Total!G3734</f>
        <v>3264.25</v>
      </c>
      <c r="H3734" s="18" t="n">
        <f aca="false">Total!H3734</f>
        <v>2249.28</v>
      </c>
      <c r="I3734" s="18" t="n">
        <f aca="false">Total!I3734</f>
        <v>337.39</v>
      </c>
      <c r="J3734" s="18" t="n">
        <f aca="false">IF($V3734="","",INDEX('Stock Exchange'!F$5:F$2450,$V3734))</f>
        <v>5301.98</v>
      </c>
      <c r="K3734" s="18" t="n">
        <f aca="false">IF($V3734="","",INDEX('Stock Exchange'!G$5:G$2450,$V3734))</f>
        <v>3262.96</v>
      </c>
      <c r="L3734" s="18" t="n">
        <f aca="false">IF($V3734="","",INDEX('Stock Exchange'!H$5:H$2450,$V3734))</f>
        <v>2039.02</v>
      </c>
      <c r="M3734" s="18" t="n">
        <f aca="false">IF($V3734="","",INDEX('Stock Exchange'!I$5:I$2450,$V3734))</f>
        <v>305.85</v>
      </c>
      <c r="N3734" s="18" t="n">
        <f aca="false">IF($W3734="","",INDEX(Primary!F$5:F$2450,$W3734))</f>
        <v>211.55</v>
      </c>
      <c r="O3734" s="18" t="n">
        <f aca="false">IF($W3734="","",INDEX(Primary!G$5:G$2450,$W3734))</f>
        <v>1.29</v>
      </c>
      <c r="P3734" s="18" t="n">
        <f aca="false">IF($W3734="","",INDEX(Primary!H$5:H$2450,$W3734))</f>
        <v>210.26</v>
      </c>
      <c r="Q3734" s="18" t="n">
        <f aca="false">IF($W3734="","",INDEX(Primary!I$5:I$2450,$W3734))</f>
        <v>31.54</v>
      </c>
      <c r="R3734" s="19" t="n">
        <f aca="false">IF($E3734="Yes",L3734+P3734,"")</f>
        <v>2249.28</v>
      </c>
      <c r="S3734" s="19" t="n">
        <f aca="false">IF($E3734="Yes",H3734-R3734,"")</f>
        <v>0</v>
      </c>
      <c r="T3734" s="6" t="str">
        <f aca="false">IF($E3734="Yes",IF(ROUND(ABS(S3734),2)&lt;=$T$2,"OK","CHECK"),"n/a")</f>
        <v>OK</v>
      </c>
      <c r="U3734" s="20" t="n">
        <f aca="false">Total!J3734</f>
        <v>66.668</v>
      </c>
      <c r="V3734" s="17" t="n">
        <f aca="false">IFERROR(MATCH($A3734,'Stock Exchange'!$A$5:$A$2450,0),"")</f>
        <v>1516</v>
      </c>
      <c r="W3734" s="17" t="n">
        <f aca="false">IFERROR(MATCH($A3734,Primary!$A$5:$A$2450,0),"")</f>
        <v>1516</v>
      </c>
    </row>
    <row r="3735" customFormat="false" ht="15" hidden="false" customHeight="false" outlineLevel="0" collapsed="false">
      <c r="A3735" s="16" t="n">
        <f aca="false">Total!A3735</f>
        <v>42459</v>
      </c>
      <c r="B3735" s="17" t="n">
        <f aca="false">YEAR(A3735)</f>
        <v>2016</v>
      </c>
      <c r="C3735" s="17" t="n">
        <f aca="false">MONTH(A3735)</f>
        <v>3</v>
      </c>
      <c r="D3735" s="6" t="str">
        <f aca="false">IF(MONTH(A3735)&gt;=4,"FY "&amp;YEAR(A3735)&amp;"-"&amp;RIGHT(YEAR(A3735)+1,2),"FY "&amp;(YEAR(A3735)-1)&amp;"-"&amp;RIGHT(YEAR(A3735),2))</f>
        <v>FY 2015-16</v>
      </c>
      <c r="E3735" s="6" t="str">
        <f aca="false">IF(AND(V3735&lt;&gt;"",W3735&lt;&gt;""),"Yes","No")</f>
        <v>Yes</v>
      </c>
      <c r="F3735" s="18" t="n">
        <f aca="false">Total!F3735</f>
        <v>4667.67</v>
      </c>
      <c r="G3735" s="18" t="n">
        <f aca="false">Total!G3735</f>
        <v>4026.72</v>
      </c>
      <c r="H3735" s="18" t="n">
        <f aca="false">Total!H3735</f>
        <v>640.95</v>
      </c>
      <c r="I3735" s="18" t="n">
        <f aca="false">Total!I3735</f>
        <v>96.3</v>
      </c>
      <c r="J3735" s="18" t="n">
        <f aca="false">IF($V3735="","",INDEX('Stock Exchange'!F$5:F$2450,$V3735))</f>
        <v>4664.4</v>
      </c>
      <c r="K3735" s="18" t="n">
        <f aca="false">IF($V3735="","",INDEX('Stock Exchange'!G$5:G$2450,$V3735))</f>
        <v>4026.46</v>
      </c>
      <c r="L3735" s="18" t="n">
        <f aca="false">IF($V3735="","",INDEX('Stock Exchange'!H$5:H$2450,$V3735))</f>
        <v>637.94</v>
      </c>
      <c r="M3735" s="18" t="n">
        <f aca="false">IF($V3735="","",INDEX('Stock Exchange'!I$5:I$2450,$V3735))</f>
        <v>95.85</v>
      </c>
      <c r="N3735" s="18" t="n">
        <f aca="false">IF($W3735="","",INDEX(Primary!F$5:F$2450,$W3735))</f>
        <v>3.27</v>
      </c>
      <c r="O3735" s="18" t="n">
        <f aca="false">IF($W3735="","",INDEX(Primary!G$5:G$2450,$W3735))</f>
        <v>0.26</v>
      </c>
      <c r="P3735" s="18" t="n">
        <f aca="false">IF($W3735="","",INDEX(Primary!H$5:H$2450,$W3735))</f>
        <v>3.01</v>
      </c>
      <c r="Q3735" s="18" t="n">
        <f aca="false">IF($W3735="","",INDEX(Primary!I$5:I$2450,$W3735))</f>
        <v>0.45</v>
      </c>
      <c r="R3735" s="19" t="n">
        <f aca="false">IF($E3735="Yes",L3735+P3735,"")</f>
        <v>640.95</v>
      </c>
      <c r="S3735" s="19" t="n">
        <f aca="false">IF($E3735="Yes",H3735-R3735,"")</f>
        <v>0</v>
      </c>
      <c r="T3735" s="6" t="str">
        <f aca="false">IF($E3735="Yes",IF(ROUND(ABS(S3735),2)&lt;=$T$2,"OK","CHECK"),"n/a")</f>
        <v>OK</v>
      </c>
      <c r="U3735" s="20" t="n">
        <f aca="false">Total!J3735</f>
        <v>66.558</v>
      </c>
      <c r="V3735" s="17" t="n">
        <f aca="false">IFERROR(MATCH($A3735,'Stock Exchange'!$A$5:$A$2450,0),"")</f>
        <v>1517</v>
      </c>
      <c r="W3735" s="17" t="n">
        <f aca="false">IFERROR(MATCH($A3735,Primary!$A$5:$A$2450,0),"")</f>
        <v>1517</v>
      </c>
    </row>
    <row r="3736" customFormat="false" ht="15" hidden="false" customHeight="false" outlineLevel="0" collapsed="false">
      <c r="A3736" s="16" t="n">
        <f aca="false">Total!A3736</f>
        <v>42460</v>
      </c>
      <c r="B3736" s="17" t="n">
        <f aca="false">YEAR(A3736)</f>
        <v>2016</v>
      </c>
      <c r="C3736" s="17" t="n">
        <f aca="false">MONTH(A3736)</f>
        <v>3</v>
      </c>
      <c r="D3736" s="6" t="str">
        <f aca="false">IF(MONTH(A3736)&gt;=4,"FY "&amp;YEAR(A3736)&amp;"-"&amp;RIGHT(YEAR(A3736)+1,2),"FY "&amp;(YEAR(A3736)-1)&amp;"-"&amp;RIGHT(YEAR(A3736),2))</f>
        <v>FY 2015-16</v>
      </c>
      <c r="E3736" s="6" t="str">
        <f aca="false">IF(AND(V3736&lt;&gt;"",W3736&lt;&gt;""),"Yes","No")</f>
        <v>Yes</v>
      </c>
      <c r="F3736" s="18" t="n">
        <f aca="false">Total!F3736</f>
        <v>5927.44</v>
      </c>
      <c r="G3736" s="18" t="n">
        <f aca="false">Total!G3736</f>
        <v>4405.78</v>
      </c>
      <c r="H3736" s="18" t="n">
        <f aca="false">Total!H3736</f>
        <v>1521.66</v>
      </c>
      <c r="I3736" s="18" t="n">
        <f aca="false">Total!I3736</f>
        <v>229.13</v>
      </c>
      <c r="J3736" s="18" t="n">
        <f aca="false">IF($V3736="","",INDEX('Stock Exchange'!F$5:F$2450,$V3736))</f>
        <v>5884.2</v>
      </c>
      <c r="K3736" s="18" t="n">
        <f aca="false">IF($V3736="","",INDEX('Stock Exchange'!G$5:G$2450,$V3736))</f>
        <v>4403.17</v>
      </c>
      <c r="L3736" s="18" t="n">
        <f aca="false">IF($V3736="","",INDEX('Stock Exchange'!H$5:H$2450,$V3736))</f>
        <v>1481.03</v>
      </c>
      <c r="M3736" s="18" t="n">
        <f aca="false">IF($V3736="","",INDEX('Stock Exchange'!I$5:I$2450,$V3736))</f>
        <v>223.01</v>
      </c>
      <c r="N3736" s="18" t="n">
        <f aca="false">IF($W3736="","",INDEX(Primary!F$5:F$2450,$W3736))</f>
        <v>43.24</v>
      </c>
      <c r="O3736" s="18" t="n">
        <f aca="false">IF($W3736="","",INDEX(Primary!G$5:G$2450,$W3736))</f>
        <v>2.61</v>
      </c>
      <c r="P3736" s="18" t="n">
        <f aca="false">IF($W3736="","",INDEX(Primary!H$5:H$2450,$W3736))</f>
        <v>40.63</v>
      </c>
      <c r="Q3736" s="18" t="n">
        <f aca="false">IF($W3736="","",INDEX(Primary!I$5:I$2450,$W3736))</f>
        <v>6.12</v>
      </c>
      <c r="R3736" s="19" t="n">
        <f aca="false">IF($E3736="Yes",L3736+P3736,"")</f>
        <v>1521.66</v>
      </c>
      <c r="S3736" s="19" t="n">
        <f aca="false">IF($E3736="Yes",H3736-R3736,"")</f>
        <v>0</v>
      </c>
      <c r="T3736" s="6" t="str">
        <f aca="false">IF($E3736="Yes",IF(ROUND(ABS(S3736),2)&lt;=$T$2,"OK","CHECK"),"n/a")</f>
        <v>OK</v>
      </c>
      <c r="U3736" s="20" t="n">
        <f aca="false">Total!J3736</f>
        <v>66.4105</v>
      </c>
      <c r="V3736" s="17" t="n">
        <f aca="false">IFERROR(MATCH($A3736,'Stock Exchange'!$A$5:$A$2450,0),"")</f>
        <v>1518</v>
      </c>
      <c r="W3736" s="17" t="n">
        <f aca="false">IFERROR(MATCH($A3736,Primary!$A$5:$A$2450,0),"")</f>
        <v>1518</v>
      </c>
    </row>
    <row r="3737" customFormat="false" ht="15" hidden="false" customHeight="false" outlineLevel="0" collapsed="false">
      <c r="A3737" s="16" t="n">
        <f aca="false">Total!A3737</f>
        <v>42464</v>
      </c>
      <c r="B3737" s="17" t="n">
        <f aca="false">YEAR(A3737)</f>
        <v>2016</v>
      </c>
      <c r="C3737" s="17" t="n">
        <f aca="false">MONTH(A3737)</f>
        <v>4</v>
      </c>
      <c r="D3737" s="6" t="str">
        <f aca="false">IF(MONTH(A3737)&gt;=4,"FY "&amp;YEAR(A3737)&amp;"-"&amp;RIGHT(YEAR(A3737)+1,2),"FY "&amp;(YEAR(A3737)-1)&amp;"-"&amp;RIGHT(YEAR(A3737),2))</f>
        <v>FY 2016-17</v>
      </c>
      <c r="E3737" s="6" t="str">
        <f aca="false">IF(AND(V3737&lt;&gt;"",W3737&lt;&gt;""),"Yes","No")</f>
        <v>Yes</v>
      </c>
      <c r="F3737" s="18" t="n">
        <f aca="false">Total!F3737</f>
        <v>15151.99</v>
      </c>
      <c r="G3737" s="18" t="n">
        <f aca="false">Total!G3737</f>
        <v>10642.79</v>
      </c>
      <c r="H3737" s="18" t="n">
        <f aca="false">Total!H3737</f>
        <v>4509.2</v>
      </c>
      <c r="I3737" s="18" t="n">
        <f aca="false">Total!I3737</f>
        <v>679.78</v>
      </c>
      <c r="J3737" s="18" t="n">
        <f aca="false">IF($V3737="","",INDEX('Stock Exchange'!F$5:F$2450,$V3737))</f>
        <v>14944.37</v>
      </c>
      <c r="K3737" s="18" t="n">
        <f aca="false">IF($V3737="","",INDEX('Stock Exchange'!G$5:G$2450,$V3737))</f>
        <v>10642.79</v>
      </c>
      <c r="L3737" s="18" t="n">
        <f aca="false">IF($V3737="","",INDEX('Stock Exchange'!H$5:H$2450,$V3737))</f>
        <v>4301.58</v>
      </c>
      <c r="M3737" s="18" t="n">
        <f aca="false">IF($V3737="","",INDEX('Stock Exchange'!I$5:I$2450,$V3737))</f>
        <v>648.48</v>
      </c>
      <c r="N3737" s="18" t="n">
        <f aca="false">IF($W3737="","",INDEX(Primary!F$5:F$2450,$W3737))</f>
        <v>207.62</v>
      </c>
      <c r="O3737" s="18" t="n">
        <f aca="false">IF($W3737="","",INDEX(Primary!G$5:G$2450,$W3737))</f>
        <v>0</v>
      </c>
      <c r="P3737" s="18" t="n">
        <f aca="false">IF($W3737="","",INDEX(Primary!H$5:H$2450,$W3737))</f>
        <v>207.62</v>
      </c>
      <c r="Q3737" s="18" t="n">
        <f aca="false">IF($W3737="","",INDEX(Primary!I$5:I$2450,$W3737))</f>
        <v>31.3</v>
      </c>
      <c r="R3737" s="19" t="n">
        <f aca="false">IF($E3737="Yes",L3737+P3737,"")</f>
        <v>4509.2</v>
      </c>
      <c r="S3737" s="19" t="n">
        <f aca="false">IF($E3737="Yes",H3737-R3737,"")</f>
        <v>0</v>
      </c>
      <c r="T3737" s="6" t="str">
        <f aca="false">IF($E3737="Yes",IF(ROUND(ABS(S3737),2)&lt;=$T$2,"OK","CHECK"),"n/a")</f>
        <v>OK</v>
      </c>
      <c r="U3737" s="20" t="n">
        <f aca="false">Total!J3737</f>
        <v>66.3329</v>
      </c>
      <c r="V3737" s="17" t="n">
        <f aca="false">IFERROR(MATCH($A3737,'Stock Exchange'!$A$5:$A$2450,0),"")</f>
        <v>1519</v>
      </c>
      <c r="W3737" s="17" t="n">
        <f aca="false">IFERROR(MATCH($A3737,Primary!$A$5:$A$2450,0),"")</f>
        <v>1519</v>
      </c>
    </row>
    <row r="3738" customFormat="false" ht="15" hidden="false" customHeight="false" outlineLevel="0" collapsed="false">
      <c r="A3738" s="16" t="n">
        <f aca="false">Total!A3738</f>
        <v>42465</v>
      </c>
      <c r="B3738" s="17" t="n">
        <f aca="false">YEAR(A3738)</f>
        <v>2016</v>
      </c>
      <c r="C3738" s="17" t="n">
        <f aca="false">MONTH(A3738)</f>
        <v>4</v>
      </c>
      <c r="D3738" s="6" t="str">
        <f aca="false">IF(MONTH(A3738)&gt;=4,"FY "&amp;YEAR(A3738)&amp;"-"&amp;RIGHT(YEAR(A3738)+1,2),"FY "&amp;(YEAR(A3738)-1)&amp;"-"&amp;RIGHT(YEAR(A3738),2))</f>
        <v>FY 2016-17</v>
      </c>
      <c r="E3738" s="6" t="str">
        <f aca="false">IF(AND(V3738&lt;&gt;"",W3738&lt;&gt;""),"Yes","No")</f>
        <v>Yes</v>
      </c>
      <c r="F3738" s="18" t="n">
        <f aca="false">Total!F3738</f>
        <v>3107.51</v>
      </c>
      <c r="G3738" s="18" t="n">
        <f aca="false">Total!G3738</f>
        <v>2702.1</v>
      </c>
      <c r="H3738" s="18" t="n">
        <f aca="false">Total!H3738</f>
        <v>405.41</v>
      </c>
      <c r="I3738" s="18" t="n">
        <f aca="false">Total!I3738</f>
        <v>61.2</v>
      </c>
      <c r="J3738" s="18" t="n">
        <f aca="false">IF($V3738="","",INDEX('Stock Exchange'!F$5:F$2450,$V3738))</f>
        <v>2982.24</v>
      </c>
      <c r="K3738" s="18" t="n">
        <f aca="false">IF($V3738="","",INDEX('Stock Exchange'!G$5:G$2450,$V3738))</f>
        <v>2699.43</v>
      </c>
      <c r="L3738" s="18" t="n">
        <f aca="false">IF($V3738="","",INDEX('Stock Exchange'!H$5:H$2450,$V3738))</f>
        <v>282.81</v>
      </c>
      <c r="M3738" s="18" t="n">
        <f aca="false">IF($V3738="","",INDEX('Stock Exchange'!I$5:I$2450,$V3738))</f>
        <v>42.69</v>
      </c>
      <c r="N3738" s="18" t="n">
        <f aca="false">IF($W3738="","",INDEX(Primary!F$5:F$2450,$W3738))</f>
        <v>125.27</v>
      </c>
      <c r="O3738" s="18" t="n">
        <f aca="false">IF($W3738="","",INDEX(Primary!G$5:G$2450,$W3738))</f>
        <v>2.67</v>
      </c>
      <c r="P3738" s="18" t="n">
        <f aca="false">IF($W3738="","",INDEX(Primary!H$5:H$2450,$W3738))</f>
        <v>122.6</v>
      </c>
      <c r="Q3738" s="18" t="n">
        <f aca="false">IF($W3738="","",INDEX(Primary!I$5:I$2450,$W3738))</f>
        <v>18.51</v>
      </c>
      <c r="R3738" s="19" t="n">
        <f aca="false">IF($E3738="Yes",L3738+P3738,"")</f>
        <v>405.41</v>
      </c>
      <c r="S3738" s="19" t="n">
        <f aca="false">IF($E3738="Yes",H3738-R3738,"")</f>
        <v>0</v>
      </c>
      <c r="T3738" s="6" t="str">
        <f aca="false">IF($E3738="Yes",IF(ROUND(ABS(S3738),2)&lt;=$T$2,"OK","CHECK"),"n/a")</f>
        <v>OK</v>
      </c>
      <c r="U3738" s="20" t="n">
        <f aca="false">Total!J3738</f>
        <v>66.243</v>
      </c>
      <c r="V3738" s="17" t="n">
        <f aca="false">IFERROR(MATCH($A3738,'Stock Exchange'!$A$5:$A$2450,0),"")</f>
        <v>1520</v>
      </c>
      <c r="W3738" s="17" t="n">
        <f aca="false">IFERROR(MATCH($A3738,Primary!$A$5:$A$2450,0),"")</f>
        <v>1520</v>
      </c>
    </row>
    <row r="3739" customFormat="false" ht="15" hidden="false" customHeight="false" outlineLevel="0" collapsed="false">
      <c r="A3739" s="16" t="n">
        <f aca="false">Total!A3739</f>
        <v>42466</v>
      </c>
      <c r="B3739" s="17" t="n">
        <f aca="false">YEAR(A3739)</f>
        <v>2016</v>
      </c>
      <c r="C3739" s="17" t="n">
        <f aca="false">MONTH(A3739)</f>
        <v>4</v>
      </c>
      <c r="D3739" s="6" t="str">
        <f aca="false">IF(MONTH(A3739)&gt;=4,"FY "&amp;YEAR(A3739)&amp;"-"&amp;RIGHT(YEAR(A3739)+1,2),"FY "&amp;(YEAR(A3739)-1)&amp;"-"&amp;RIGHT(YEAR(A3739),2))</f>
        <v>FY 2016-17</v>
      </c>
      <c r="E3739" s="6" t="str">
        <f aca="false">IF(AND(V3739&lt;&gt;"",W3739&lt;&gt;""),"Yes","No")</f>
        <v>Yes</v>
      </c>
      <c r="F3739" s="18" t="n">
        <f aca="false">Total!F3739</f>
        <v>3273.63</v>
      </c>
      <c r="G3739" s="18" t="n">
        <f aca="false">Total!G3739</f>
        <v>4204.23</v>
      </c>
      <c r="H3739" s="18" t="n">
        <f aca="false">Total!H3739</f>
        <v>-930.6</v>
      </c>
      <c r="I3739" s="18" t="n">
        <f aca="false">Total!I3739</f>
        <v>-140.3</v>
      </c>
      <c r="J3739" s="18" t="n">
        <f aca="false">IF($V3739="","",INDEX('Stock Exchange'!F$5:F$2450,$V3739))</f>
        <v>3273.56</v>
      </c>
      <c r="K3739" s="18" t="n">
        <f aca="false">IF($V3739="","",INDEX('Stock Exchange'!G$5:G$2450,$V3739))</f>
        <v>4058.81</v>
      </c>
      <c r="L3739" s="18" t="n">
        <f aca="false">IF($V3739="","",INDEX('Stock Exchange'!H$5:H$2450,$V3739))</f>
        <v>-785.25</v>
      </c>
      <c r="M3739" s="18" t="n">
        <f aca="false">IF($V3739="","",INDEX('Stock Exchange'!I$5:I$2450,$V3739))</f>
        <v>-118.39</v>
      </c>
      <c r="N3739" s="18" t="n">
        <f aca="false">IF($W3739="","",INDEX(Primary!F$5:F$2450,$W3739))</f>
        <v>0.07</v>
      </c>
      <c r="O3739" s="18" t="n">
        <f aca="false">IF($W3739="","",INDEX(Primary!G$5:G$2450,$W3739))</f>
        <v>145.42</v>
      </c>
      <c r="P3739" s="18" t="n">
        <f aca="false">IF($W3739="","",INDEX(Primary!H$5:H$2450,$W3739))</f>
        <v>-145.35</v>
      </c>
      <c r="Q3739" s="18" t="n">
        <f aca="false">IF($W3739="","",INDEX(Primary!I$5:I$2450,$W3739))</f>
        <v>-21.91</v>
      </c>
      <c r="R3739" s="19" t="n">
        <f aca="false">IF($E3739="Yes",L3739+P3739,"")</f>
        <v>-930.6</v>
      </c>
      <c r="S3739" s="19" t="n">
        <f aca="false">IF($E3739="Yes",H3739-R3739,"")</f>
        <v>0</v>
      </c>
      <c r="T3739" s="6" t="str">
        <f aca="false">IF($E3739="Yes",IF(ROUND(ABS(S3739),2)&lt;=$T$2,"OK","CHECK"),"n/a")</f>
        <v>OK</v>
      </c>
      <c r="U3739" s="20" t="n">
        <f aca="false">Total!J3739</f>
        <v>66.3248</v>
      </c>
      <c r="V3739" s="17" t="n">
        <f aca="false">IFERROR(MATCH($A3739,'Stock Exchange'!$A$5:$A$2450,0),"")</f>
        <v>1521</v>
      </c>
      <c r="W3739" s="17" t="n">
        <f aca="false">IFERROR(MATCH($A3739,Primary!$A$5:$A$2450,0),"")</f>
        <v>1521</v>
      </c>
    </row>
    <row r="3740" customFormat="false" ht="15" hidden="false" customHeight="false" outlineLevel="0" collapsed="false">
      <c r="A3740" s="16" t="n">
        <f aca="false">Total!A3740</f>
        <v>42467</v>
      </c>
      <c r="B3740" s="17" t="n">
        <f aca="false">YEAR(A3740)</f>
        <v>2016</v>
      </c>
      <c r="C3740" s="17" t="n">
        <f aca="false">MONTH(A3740)</f>
        <v>4</v>
      </c>
      <c r="D3740" s="6" t="str">
        <f aca="false">IF(MONTH(A3740)&gt;=4,"FY "&amp;YEAR(A3740)&amp;"-"&amp;RIGHT(YEAR(A3740)+1,2),"FY "&amp;(YEAR(A3740)-1)&amp;"-"&amp;RIGHT(YEAR(A3740),2))</f>
        <v>FY 2016-17</v>
      </c>
      <c r="E3740" s="6" t="str">
        <f aca="false">IF(AND(V3740&lt;&gt;"",W3740&lt;&gt;""),"Yes","No")</f>
        <v>Yes</v>
      </c>
      <c r="F3740" s="18" t="n">
        <f aca="false">Total!F3740</f>
        <v>2649.87</v>
      </c>
      <c r="G3740" s="18" t="n">
        <f aca="false">Total!G3740</f>
        <v>3164.82</v>
      </c>
      <c r="H3740" s="18" t="n">
        <f aca="false">Total!H3740</f>
        <v>-514.95</v>
      </c>
      <c r="I3740" s="18" t="n">
        <f aca="false">Total!I3740</f>
        <v>-77.34</v>
      </c>
      <c r="J3740" s="18" t="n">
        <f aca="false">IF($V3740="","",INDEX('Stock Exchange'!F$5:F$2450,$V3740))</f>
        <v>2649.87</v>
      </c>
      <c r="K3740" s="18" t="n">
        <f aca="false">IF($V3740="","",INDEX('Stock Exchange'!G$5:G$2450,$V3740))</f>
        <v>3084.05</v>
      </c>
      <c r="L3740" s="18" t="n">
        <f aca="false">IF($V3740="","",INDEX('Stock Exchange'!H$5:H$2450,$V3740))</f>
        <v>-434.18</v>
      </c>
      <c r="M3740" s="18" t="n">
        <f aca="false">IF($V3740="","",INDEX('Stock Exchange'!I$5:I$2450,$V3740))</f>
        <v>-65.21</v>
      </c>
      <c r="N3740" s="18" t="n">
        <f aca="false">IF($W3740="","",INDEX(Primary!F$5:F$2450,$W3740))</f>
        <v>0</v>
      </c>
      <c r="O3740" s="18" t="n">
        <f aca="false">IF($W3740="","",INDEX(Primary!G$5:G$2450,$W3740))</f>
        <v>80.77</v>
      </c>
      <c r="P3740" s="18" t="n">
        <f aca="false">IF($W3740="","",INDEX(Primary!H$5:H$2450,$W3740))</f>
        <v>-80.77</v>
      </c>
      <c r="Q3740" s="18" t="n">
        <f aca="false">IF($W3740="","",INDEX(Primary!I$5:I$2450,$W3740))</f>
        <v>-12.13</v>
      </c>
      <c r="R3740" s="19" t="n">
        <f aca="false">IF($E3740="Yes",L3740+P3740,"")</f>
        <v>-514.95</v>
      </c>
      <c r="S3740" s="19" t="n">
        <f aca="false">IF($E3740="Yes",H3740-R3740,"")</f>
        <v>0</v>
      </c>
      <c r="T3740" s="6" t="str">
        <f aca="false">IF($E3740="Yes",IF(ROUND(ABS(S3740),2)&lt;=$T$2,"OK","CHECK"),"n/a")</f>
        <v>OK</v>
      </c>
      <c r="U3740" s="20" t="n">
        <f aca="false">Total!J3740</f>
        <v>66.5807</v>
      </c>
      <c r="V3740" s="17" t="n">
        <f aca="false">IFERROR(MATCH($A3740,'Stock Exchange'!$A$5:$A$2450,0),"")</f>
        <v>1522</v>
      </c>
      <c r="W3740" s="17" t="n">
        <f aca="false">IFERROR(MATCH($A3740,Primary!$A$5:$A$2450,0),"")</f>
        <v>1522</v>
      </c>
    </row>
    <row r="3741" customFormat="false" ht="15" hidden="false" customHeight="false" outlineLevel="0" collapsed="false">
      <c r="A3741" s="16" t="n">
        <f aca="false">Total!A3741</f>
        <v>42471</v>
      </c>
      <c r="B3741" s="17" t="n">
        <f aca="false">YEAR(A3741)</f>
        <v>2016</v>
      </c>
      <c r="C3741" s="17" t="n">
        <f aca="false">MONTH(A3741)</f>
        <v>4</v>
      </c>
      <c r="D3741" s="6" t="str">
        <f aca="false">IF(MONTH(A3741)&gt;=4,"FY "&amp;YEAR(A3741)&amp;"-"&amp;RIGHT(YEAR(A3741)+1,2),"FY "&amp;(YEAR(A3741)-1)&amp;"-"&amp;RIGHT(YEAR(A3741),2))</f>
        <v>FY 2016-17</v>
      </c>
      <c r="E3741" s="6" t="str">
        <f aca="false">IF(AND(V3741&lt;&gt;"",W3741&lt;&gt;""),"Yes","No")</f>
        <v>Yes</v>
      </c>
      <c r="F3741" s="18" t="n">
        <f aca="false">Total!F3741</f>
        <v>6111.01</v>
      </c>
      <c r="G3741" s="18" t="n">
        <f aca="false">Total!G3741</f>
        <v>6143.79</v>
      </c>
      <c r="H3741" s="18" t="n">
        <f aca="false">Total!H3741</f>
        <v>-32.78</v>
      </c>
      <c r="I3741" s="18" t="n">
        <f aca="false">Total!I3741</f>
        <v>-4.94</v>
      </c>
      <c r="J3741" s="18" t="n">
        <f aca="false">IF($V3741="","",INDEX('Stock Exchange'!F$5:F$2450,$V3741))</f>
        <v>6111.01</v>
      </c>
      <c r="K3741" s="18" t="n">
        <f aca="false">IF($V3741="","",INDEX('Stock Exchange'!G$5:G$2450,$V3741))</f>
        <v>6135.84</v>
      </c>
      <c r="L3741" s="18" t="n">
        <f aca="false">IF($V3741="","",INDEX('Stock Exchange'!H$5:H$2450,$V3741))</f>
        <v>-24.83</v>
      </c>
      <c r="M3741" s="18" t="n">
        <f aca="false">IF($V3741="","",INDEX('Stock Exchange'!I$5:I$2450,$V3741))</f>
        <v>-3.74</v>
      </c>
      <c r="N3741" s="18" t="n">
        <f aca="false">IF($W3741="","",INDEX(Primary!F$5:F$2450,$W3741))</f>
        <v>0</v>
      </c>
      <c r="O3741" s="18" t="n">
        <f aca="false">IF($W3741="","",INDEX(Primary!G$5:G$2450,$W3741))</f>
        <v>7.95</v>
      </c>
      <c r="P3741" s="18" t="n">
        <f aca="false">IF($W3741="","",INDEX(Primary!H$5:H$2450,$W3741))</f>
        <v>-7.95</v>
      </c>
      <c r="Q3741" s="18" t="n">
        <f aca="false">IF($W3741="","",INDEX(Primary!I$5:I$2450,$W3741))</f>
        <v>-1.2</v>
      </c>
      <c r="R3741" s="19" t="n">
        <f aca="false">IF($E3741="Yes",L3741+P3741,"")</f>
        <v>-32.78</v>
      </c>
      <c r="S3741" s="19" t="n">
        <f aca="false">IF($E3741="Yes",H3741-R3741,"")</f>
        <v>0</v>
      </c>
      <c r="T3741" s="6" t="str">
        <f aca="false">IF($E3741="Yes",IF(ROUND(ABS(S3741),2)&lt;=$T$2,"OK","CHECK"),"n/a")</f>
        <v>OK</v>
      </c>
      <c r="U3741" s="20" t="n">
        <f aca="false">Total!J3741</f>
        <v>66.4698</v>
      </c>
      <c r="V3741" s="17" t="n">
        <f aca="false">IFERROR(MATCH($A3741,'Stock Exchange'!$A$5:$A$2450,0),"")</f>
        <v>1523</v>
      </c>
      <c r="W3741" s="17" t="n">
        <f aca="false">IFERROR(MATCH($A3741,Primary!$A$5:$A$2450,0),"")</f>
        <v>1523</v>
      </c>
    </row>
    <row r="3742" customFormat="false" ht="15" hidden="false" customHeight="false" outlineLevel="0" collapsed="false">
      <c r="A3742" s="16" t="n">
        <f aca="false">Total!A3742</f>
        <v>42472</v>
      </c>
      <c r="B3742" s="17" t="n">
        <f aca="false">YEAR(A3742)</f>
        <v>2016</v>
      </c>
      <c r="C3742" s="17" t="n">
        <f aca="false">MONTH(A3742)</f>
        <v>4</v>
      </c>
      <c r="D3742" s="6" t="str">
        <f aca="false">IF(MONTH(A3742)&gt;=4,"FY "&amp;YEAR(A3742)&amp;"-"&amp;RIGHT(YEAR(A3742)+1,2),"FY "&amp;(YEAR(A3742)-1)&amp;"-"&amp;RIGHT(YEAR(A3742),2))</f>
        <v>FY 2016-17</v>
      </c>
      <c r="E3742" s="6" t="str">
        <f aca="false">IF(AND(V3742&lt;&gt;"",W3742&lt;&gt;""),"Yes","No")</f>
        <v>Yes</v>
      </c>
      <c r="F3742" s="18" t="n">
        <f aca="false">Total!F3742</f>
        <v>4919.98</v>
      </c>
      <c r="G3742" s="18" t="n">
        <f aca="false">Total!G3742</f>
        <v>4764.32</v>
      </c>
      <c r="H3742" s="18" t="n">
        <f aca="false">Total!H3742</f>
        <v>155.66</v>
      </c>
      <c r="I3742" s="18" t="n">
        <f aca="false">Total!I3742</f>
        <v>23.45</v>
      </c>
      <c r="J3742" s="18" t="n">
        <f aca="false">IF($V3742="","",INDEX('Stock Exchange'!F$5:F$2450,$V3742))</f>
        <v>4919.93</v>
      </c>
      <c r="K3742" s="18" t="n">
        <f aca="false">IF($V3742="","",INDEX('Stock Exchange'!G$5:G$2450,$V3742))</f>
        <v>4764.25</v>
      </c>
      <c r="L3742" s="18" t="n">
        <f aca="false">IF($V3742="","",INDEX('Stock Exchange'!H$5:H$2450,$V3742))</f>
        <v>155.68</v>
      </c>
      <c r="M3742" s="18" t="n">
        <f aca="false">IF($V3742="","",INDEX('Stock Exchange'!I$5:I$2450,$V3742))</f>
        <v>23.45</v>
      </c>
      <c r="N3742" s="18" t="n">
        <f aca="false">IF($W3742="","",INDEX(Primary!F$5:F$2450,$W3742))</f>
        <v>0.05</v>
      </c>
      <c r="O3742" s="18" t="n">
        <f aca="false">IF($W3742="","",INDEX(Primary!G$5:G$2450,$W3742))</f>
        <v>0.07</v>
      </c>
      <c r="P3742" s="18" t="n">
        <f aca="false">IF($W3742="","",INDEX(Primary!H$5:H$2450,$W3742))</f>
        <v>-0.02</v>
      </c>
      <c r="Q3742" s="18" t="n">
        <f aca="false">IF($W3742="","",INDEX(Primary!I$5:I$2450,$W3742))</f>
        <v>0</v>
      </c>
      <c r="R3742" s="19" t="n">
        <f aca="false">IF($E3742="Yes",L3742+P3742,"")</f>
        <v>155.66</v>
      </c>
      <c r="S3742" s="19" t="n">
        <f aca="false">IF($E3742="Yes",H3742-R3742,"")</f>
        <v>0</v>
      </c>
      <c r="T3742" s="6" t="str">
        <f aca="false">IF($E3742="Yes",IF(ROUND(ABS(S3742),2)&lt;=$T$2,"OK","CHECK"),"n/a")</f>
        <v>OK</v>
      </c>
      <c r="U3742" s="20" t="n">
        <f aca="false">Total!J3742</f>
        <v>66.3925</v>
      </c>
      <c r="V3742" s="17" t="n">
        <f aca="false">IFERROR(MATCH($A3742,'Stock Exchange'!$A$5:$A$2450,0),"")</f>
        <v>1524</v>
      </c>
      <c r="W3742" s="17" t="n">
        <f aca="false">IFERROR(MATCH($A3742,Primary!$A$5:$A$2450,0),"")</f>
        <v>1524</v>
      </c>
    </row>
    <row r="3743" customFormat="false" ht="15" hidden="false" customHeight="false" outlineLevel="0" collapsed="false">
      <c r="A3743" s="16" t="n">
        <f aca="false">Total!A3743</f>
        <v>42473</v>
      </c>
      <c r="B3743" s="17" t="n">
        <f aca="false">YEAR(A3743)</f>
        <v>2016</v>
      </c>
      <c r="C3743" s="17" t="n">
        <f aca="false">MONTH(A3743)</f>
        <v>4</v>
      </c>
      <c r="D3743" s="6" t="str">
        <f aca="false">IF(MONTH(A3743)&gt;=4,"FY "&amp;YEAR(A3743)&amp;"-"&amp;RIGHT(YEAR(A3743)+1,2),"FY "&amp;(YEAR(A3743)-1)&amp;"-"&amp;RIGHT(YEAR(A3743),2))</f>
        <v>FY 2016-17</v>
      </c>
      <c r="E3743" s="6" t="str">
        <f aca="false">IF(AND(V3743&lt;&gt;"",W3743&lt;&gt;""),"Yes","No")</f>
        <v>Yes</v>
      </c>
      <c r="F3743" s="18" t="n">
        <f aca="false">Total!F3743</f>
        <v>3227.75</v>
      </c>
      <c r="G3743" s="18" t="n">
        <f aca="false">Total!G3743</f>
        <v>2799.48</v>
      </c>
      <c r="H3743" s="18" t="n">
        <f aca="false">Total!H3743</f>
        <v>428.27</v>
      </c>
      <c r="I3743" s="18" t="n">
        <f aca="false">Total!I3743</f>
        <v>64.41</v>
      </c>
      <c r="J3743" s="18" t="n">
        <f aca="false">IF($V3743="","",INDEX('Stock Exchange'!F$5:F$2450,$V3743))</f>
        <v>3227.75</v>
      </c>
      <c r="K3743" s="18" t="n">
        <f aca="false">IF($V3743="","",INDEX('Stock Exchange'!G$5:G$2450,$V3743))</f>
        <v>2799.48</v>
      </c>
      <c r="L3743" s="18" t="n">
        <f aca="false">IF($V3743="","",INDEX('Stock Exchange'!H$5:H$2450,$V3743))</f>
        <v>428.27</v>
      </c>
      <c r="M3743" s="18" t="n">
        <f aca="false">IF($V3743="","",INDEX('Stock Exchange'!I$5:I$2450,$V3743))</f>
        <v>64.41</v>
      </c>
      <c r="N3743" s="18" t="n">
        <f aca="false">IF($W3743="","",INDEX(Primary!F$5:F$2450,$W3743))</f>
        <v>0</v>
      </c>
      <c r="O3743" s="18" t="n">
        <f aca="false">IF($W3743="","",INDEX(Primary!G$5:G$2450,$W3743))</f>
        <v>0</v>
      </c>
      <c r="P3743" s="18" t="n">
        <f aca="false">IF($W3743="","",INDEX(Primary!H$5:H$2450,$W3743))</f>
        <v>0</v>
      </c>
      <c r="Q3743" s="18" t="n">
        <f aca="false">IF($W3743="","",INDEX(Primary!I$5:I$2450,$W3743))</f>
        <v>0</v>
      </c>
      <c r="R3743" s="19" t="n">
        <f aca="false">IF($E3743="Yes",L3743+P3743,"")</f>
        <v>428.27</v>
      </c>
      <c r="S3743" s="19" t="n">
        <f aca="false">IF($E3743="Yes",H3743-R3743,"")</f>
        <v>0</v>
      </c>
      <c r="T3743" s="6" t="str">
        <f aca="false">IF($E3743="Yes",IF(ROUND(ABS(S3743),2)&lt;=$T$2,"OK","CHECK"),"n/a")</f>
        <v>OK</v>
      </c>
      <c r="U3743" s="20" t="n">
        <f aca="false">Total!J3743</f>
        <v>66.495</v>
      </c>
      <c r="V3743" s="17" t="n">
        <f aca="false">IFERROR(MATCH($A3743,'Stock Exchange'!$A$5:$A$2450,0),"")</f>
        <v>1525</v>
      </c>
      <c r="W3743" s="17" t="n">
        <f aca="false">IFERROR(MATCH($A3743,Primary!$A$5:$A$2450,0),"")</f>
        <v>1525</v>
      </c>
    </row>
    <row r="3744" customFormat="false" ht="15" hidden="false" customHeight="false" outlineLevel="0" collapsed="false">
      <c r="A3744" s="16" t="n">
        <f aca="false">Total!A3744</f>
        <v>42478</v>
      </c>
      <c r="B3744" s="17" t="n">
        <f aca="false">YEAR(A3744)</f>
        <v>2016</v>
      </c>
      <c r="C3744" s="17" t="n">
        <f aca="false">MONTH(A3744)</f>
        <v>4</v>
      </c>
      <c r="D3744" s="6" t="str">
        <f aca="false">IF(MONTH(A3744)&gt;=4,"FY "&amp;YEAR(A3744)&amp;"-"&amp;RIGHT(YEAR(A3744)+1,2),"FY "&amp;(YEAR(A3744)-1)&amp;"-"&amp;RIGHT(YEAR(A3744),2))</f>
        <v>FY 2016-17</v>
      </c>
      <c r="E3744" s="6" t="str">
        <f aca="false">IF(AND(V3744&lt;&gt;"",W3744&lt;&gt;""),"Yes","No")</f>
        <v>Yes</v>
      </c>
      <c r="F3744" s="18" t="n">
        <f aca="false">Total!F3744</f>
        <v>4996.8</v>
      </c>
      <c r="G3744" s="18" t="n">
        <f aca="false">Total!G3744</f>
        <v>4255.76</v>
      </c>
      <c r="H3744" s="18" t="n">
        <f aca="false">Total!H3744</f>
        <v>741.04</v>
      </c>
      <c r="I3744" s="18" t="n">
        <f aca="false">Total!I3744</f>
        <v>111.56</v>
      </c>
      <c r="J3744" s="18" t="n">
        <f aca="false">IF($V3744="","",INDEX('Stock Exchange'!F$5:F$2450,$V3744))</f>
        <v>4996.8</v>
      </c>
      <c r="K3744" s="18" t="n">
        <f aca="false">IF($V3744="","",INDEX('Stock Exchange'!G$5:G$2450,$V3744))</f>
        <v>4255.08</v>
      </c>
      <c r="L3744" s="18" t="n">
        <f aca="false">IF($V3744="","",INDEX('Stock Exchange'!H$5:H$2450,$V3744))</f>
        <v>741.72</v>
      </c>
      <c r="M3744" s="18" t="n">
        <f aca="false">IF($V3744="","",INDEX('Stock Exchange'!I$5:I$2450,$V3744))</f>
        <v>111.66</v>
      </c>
      <c r="N3744" s="18" t="n">
        <f aca="false">IF($W3744="","",INDEX(Primary!F$5:F$2450,$W3744))</f>
        <v>0</v>
      </c>
      <c r="O3744" s="18" t="n">
        <f aca="false">IF($W3744="","",INDEX(Primary!G$5:G$2450,$W3744))</f>
        <v>0.68</v>
      </c>
      <c r="P3744" s="18" t="n">
        <f aca="false">IF($W3744="","",INDEX(Primary!H$5:H$2450,$W3744))</f>
        <v>-0.68</v>
      </c>
      <c r="Q3744" s="18" t="n">
        <f aca="false">IF($W3744="","",INDEX(Primary!I$5:I$2450,$W3744))</f>
        <v>-0.1</v>
      </c>
      <c r="R3744" s="19" t="n">
        <f aca="false">IF($E3744="Yes",L3744+P3744,"")</f>
        <v>741.04</v>
      </c>
      <c r="S3744" s="19" t="n">
        <f aca="false">IF($E3744="Yes",H3744-R3744,"")</f>
        <v>0</v>
      </c>
      <c r="T3744" s="6" t="str">
        <f aca="false">IF($E3744="Yes",IF(ROUND(ABS(S3744),2)&lt;=$T$2,"OK","CHECK"),"n/a")</f>
        <v>OK</v>
      </c>
      <c r="U3744" s="20" t="n">
        <f aca="false">Total!J3744</f>
        <v>66.4293</v>
      </c>
      <c r="V3744" s="17" t="n">
        <f aca="false">IFERROR(MATCH($A3744,'Stock Exchange'!$A$5:$A$2450,0),"")</f>
        <v>1526</v>
      </c>
      <c r="W3744" s="17" t="n">
        <f aca="false">IFERROR(MATCH($A3744,Primary!$A$5:$A$2450,0),"")</f>
        <v>1526</v>
      </c>
    </row>
    <row r="3745" customFormat="false" ht="15" hidden="false" customHeight="false" outlineLevel="0" collapsed="false">
      <c r="A3745" s="16" t="n">
        <f aca="false">Total!A3745</f>
        <v>42480</v>
      </c>
      <c r="B3745" s="17" t="n">
        <f aca="false">YEAR(A3745)</f>
        <v>2016</v>
      </c>
      <c r="C3745" s="17" t="n">
        <f aca="false">MONTH(A3745)</f>
        <v>4</v>
      </c>
      <c r="D3745" s="6" t="str">
        <f aca="false">IF(MONTH(A3745)&gt;=4,"FY "&amp;YEAR(A3745)&amp;"-"&amp;RIGHT(YEAR(A3745)+1,2),"FY "&amp;(YEAR(A3745)-1)&amp;"-"&amp;RIGHT(YEAR(A3745),2))</f>
        <v>FY 2016-17</v>
      </c>
      <c r="E3745" s="6" t="str">
        <f aca="false">IF(AND(V3745&lt;&gt;"",W3745&lt;&gt;""),"Yes","No")</f>
        <v>Yes</v>
      </c>
      <c r="F3745" s="18" t="n">
        <f aca="false">Total!F3745</f>
        <v>6132.8</v>
      </c>
      <c r="G3745" s="18" t="n">
        <f aca="false">Total!G3745</f>
        <v>5092.2</v>
      </c>
      <c r="H3745" s="18" t="n">
        <f aca="false">Total!H3745</f>
        <v>1040.6</v>
      </c>
      <c r="I3745" s="18" t="n">
        <f aca="false">Total!I3745</f>
        <v>156.09</v>
      </c>
      <c r="J3745" s="18" t="n">
        <f aca="false">IF($V3745="","",INDEX('Stock Exchange'!F$5:F$2450,$V3745))</f>
        <v>6132.68</v>
      </c>
      <c r="K3745" s="18" t="n">
        <f aca="false">IF($V3745="","",INDEX('Stock Exchange'!G$5:G$2450,$V3745))</f>
        <v>5092.2</v>
      </c>
      <c r="L3745" s="18" t="n">
        <f aca="false">IF($V3745="","",INDEX('Stock Exchange'!H$5:H$2450,$V3745))</f>
        <v>1040.48</v>
      </c>
      <c r="M3745" s="18" t="n">
        <f aca="false">IF($V3745="","",INDEX('Stock Exchange'!I$5:I$2450,$V3745))</f>
        <v>156.07</v>
      </c>
      <c r="N3745" s="18" t="n">
        <f aca="false">IF($W3745="","",INDEX(Primary!F$5:F$2450,$W3745))</f>
        <v>0.12</v>
      </c>
      <c r="O3745" s="18" t="n">
        <f aca="false">IF($W3745="","",INDEX(Primary!G$5:G$2450,$W3745))</f>
        <v>0</v>
      </c>
      <c r="P3745" s="18" t="n">
        <f aca="false">IF($W3745="","",INDEX(Primary!H$5:H$2450,$W3745))</f>
        <v>0.12</v>
      </c>
      <c r="Q3745" s="18" t="n">
        <f aca="false">IF($W3745="","",INDEX(Primary!I$5:I$2450,$W3745))</f>
        <v>0.02</v>
      </c>
      <c r="R3745" s="19" t="n">
        <f aca="false">IF($E3745="Yes",L3745+P3745,"")</f>
        <v>1040.6</v>
      </c>
      <c r="S3745" s="19" t="n">
        <f aca="false">IF($E3745="Yes",H3745-R3745,"")</f>
        <v>0</v>
      </c>
      <c r="T3745" s="6" t="str">
        <f aca="false">IF($E3745="Yes",IF(ROUND(ABS(S3745),2)&lt;=$T$2,"OK","CHECK"),"n/a")</f>
        <v>OK</v>
      </c>
      <c r="U3745" s="20" t="n">
        <f aca="false">Total!J3745</f>
        <v>66.6663</v>
      </c>
      <c r="V3745" s="17" t="n">
        <f aca="false">IFERROR(MATCH($A3745,'Stock Exchange'!$A$5:$A$2450,0),"")</f>
        <v>1527</v>
      </c>
      <c r="W3745" s="17" t="n">
        <f aca="false">IFERROR(MATCH($A3745,Primary!$A$5:$A$2450,0),"")</f>
        <v>1527</v>
      </c>
    </row>
    <row r="3746" customFormat="false" ht="15" hidden="false" customHeight="false" outlineLevel="0" collapsed="false">
      <c r="A3746" s="16" t="n">
        <f aca="false">Total!A3746</f>
        <v>42481</v>
      </c>
      <c r="B3746" s="17" t="n">
        <f aca="false">YEAR(A3746)</f>
        <v>2016</v>
      </c>
      <c r="C3746" s="17" t="n">
        <f aca="false">MONTH(A3746)</f>
        <v>4</v>
      </c>
      <c r="D3746" s="6" t="str">
        <f aca="false">IF(MONTH(A3746)&gt;=4,"FY "&amp;YEAR(A3746)&amp;"-"&amp;RIGHT(YEAR(A3746)+1,2),"FY "&amp;(YEAR(A3746)-1)&amp;"-"&amp;RIGHT(YEAR(A3746),2))</f>
        <v>FY 2016-17</v>
      </c>
      <c r="E3746" s="6" t="str">
        <f aca="false">IF(AND(V3746&lt;&gt;"",W3746&lt;&gt;""),"Yes","No")</f>
        <v>Yes</v>
      </c>
      <c r="F3746" s="18" t="n">
        <f aca="false">Total!F3746</f>
        <v>6062.61</v>
      </c>
      <c r="G3746" s="18" t="n">
        <f aca="false">Total!G3746</f>
        <v>6073.81</v>
      </c>
      <c r="H3746" s="18" t="n">
        <f aca="false">Total!H3746</f>
        <v>-11.2</v>
      </c>
      <c r="I3746" s="18" t="n">
        <f aca="false">Total!I3746</f>
        <v>-1.69</v>
      </c>
      <c r="J3746" s="18" t="n">
        <f aca="false">IF($V3746="","",INDEX('Stock Exchange'!F$5:F$2450,$V3746))</f>
        <v>6062.61</v>
      </c>
      <c r="K3746" s="18" t="n">
        <f aca="false">IF($V3746="","",INDEX('Stock Exchange'!G$5:G$2450,$V3746))</f>
        <v>6073.8</v>
      </c>
      <c r="L3746" s="18" t="n">
        <f aca="false">IF($V3746="","",INDEX('Stock Exchange'!H$5:H$2450,$V3746))</f>
        <v>-11.19</v>
      </c>
      <c r="M3746" s="18" t="n">
        <f aca="false">IF($V3746="","",INDEX('Stock Exchange'!I$5:I$2450,$V3746))</f>
        <v>-1.69</v>
      </c>
      <c r="N3746" s="18" t="n">
        <f aca="false">IF($W3746="","",INDEX(Primary!F$5:F$2450,$W3746))</f>
        <v>0</v>
      </c>
      <c r="O3746" s="18" t="n">
        <f aca="false">IF($W3746="","",INDEX(Primary!G$5:G$2450,$W3746))</f>
        <v>0.01</v>
      </c>
      <c r="P3746" s="18" t="n">
        <f aca="false">IF($W3746="","",INDEX(Primary!H$5:H$2450,$W3746))</f>
        <v>-0.01</v>
      </c>
      <c r="Q3746" s="18" t="n">
        <f aca="false">IF($W3746="","",INDEX(Primary!I$5:I$2450,$W3746))</f>
        <v>0</v>
      </c>
      <c r="R3746" s="19" t="n">
        <f aca="false">IF($E3746="Yes",L3746+P3746,"")</f>
        <v>-11.2</v>
      </c>
      <c r="S3746" s="19" t="n">
        <f aca="false">IF($E3746="Yes",H3746-R3746,"")</f>
        <v>0</v>
      </c>
      <c r="T3746" s="6" t="str">
        <f aca="false">IF($E3746="Yes",IF(ROUND(ABS(S3746),2)&lt;=$T$2,"OK","CHECK"),"n/a")</f>
        <v>OK</v>
      </c>
      <c r="U3746" s="20" t="n">
        <f aca="false">Total!J3746</f>
        <v>66.2406</v>
      </c>
      <c r="V3746" s="17" t="n">
        <f aca="false">IFERROR(MATCH($A3746,'Stock Exchange'!$A$5:$A$2450,0),"")</f>
        <v>1528</v>
      </c>
      <c r="W3746" s="17" t="n">
        <f aca="false">IFERROR(MATCH($A3746,Primary!$A$5:$A$2450,0),"")</f>
        <v>1528</v>
      </c>
    </row>
    <row r="3747" customFormat="false" ht="15" hidden="false" customHeight="false" outlineLevel="0" collapsed="false">
      <c r="A3747" s="16" t="n">
        <f aca="false">Total!A3747</f>
        <v>42482</v>
      </c>
      <c r="B3747" s="17" t="n">
        <f aca="false">YEAR(A3747)</f>
        <v>2016</v>
      </c>
      <c r="C3747" s="17" t="n">
        <f aca="false">MONTH(A3747)</f>
        <v>4</v>
      </c>
      <c r="D3747" s="6" t="str">
        <f aca="false">IF(MONTH(A3747)&gt;=4,"FY "&amp;YEAR(A3747)&amp;"-"&amp;RIGHT(YEAR(A3747)+1,2),"FY "&amp;(YEAR(A3747)-1)&amp;"-"&amp;RIGHT(YEAR(A3747),2))</f>
        <v>FY 2016-17</v>
      </c>
      <c r="E3747" s="6" t="str">
        <f aca="false">IF(AND(V3747&lt;&gt;"",W3747&lt;&gt;""),"Yes","No")</f>
        <v>Yes</v>
      </c>
      <c r="F3747" s="18" t="n">
        <f aca="false">Total!F3747</f>
        <v>5738.56</v>
      </c>
      <c r="G3747" s="18" t="n">
        <f aca="false">Total!G3747</f>
        <v>4795.16</v>
      </c>
      <c r="H3747" s="18" t="n">
        <f aca="false">Total!H3747</f>
        <v>943.4</v>
      </c>
      <c r="I3747" s="18" t="n">
        <f aca="false">Total!I3747</f>
        <v>142.31</v>
      </c>
      <c r="J3747" s="18" t="n">
        <f aca="false">IF($V3747="","",INDEX('Stock Exchange'!F$5:F$2450,$V3747))</f>
        <v>5738.56</v>
      </c>
      <c r="K3747" s="18" t="n">
        <f aca="false">IF($V3747="","",INDEX('Stock Exchange'!G$5:G$2450,$V3747))</f>
        <v>4795.16</v>
      </c>
      <c r="L3747" s="18" t="n">
        <f aca="false">IF($V3747="","",INDEX('Stock Exchange'!H$5:H$2450,$V3747))</f>
        <v>943.4</v>
      </c>
      <c r="M3747" s="18" t="n">
        <f aca="false">IF($V3747="","",INDEX('Stock Exchange'!I$5:I$2450,$V3747))</f>
        <v>142.31</v>
      </c>
      <c r="N3747" s="18" t="n">
        <f aca="false">IF($W3747="","",INDEX(Primary!F$5:F$2450,$W3747))</f>
        <v>0</v>
      </c>
      <c r="O3747" s="18" t="n">
        <f aca="false">IF($W3747="","",INDEX(Primary!G$5:G$2450,$W3747))</f>
        <v>0</v>
      </c>
      <c r="P3747" s="18" t="n">
        <f aca="false">IF($W3747="","",INDEX(Primary!H$5:H$2450,$W3747))</f>
        <v>0</v>
      </c>
      <c r="Q3747" s="18" t="n">
        <f aca="false">IF($W3747="","",INDEX(Primary!I$5:I$2450,$W3747))</f>
        <v>0</v>
      </c>
      <c r="R3747" s="19" t="n">
        <f aca="false">IF($E3747="Yes",L3747+P3747,"")</f>
        <v>943.4</v>
      </c>
      <c r="S3747" s="19" t="n">
        <f aca="false">IF($E3747="Yes",H3747-R3747,"")</f>
        <v>0</v>
      </c>
      <c r="T3747" s="6" t="str">
        <f aca="false">IF($E3747="Yes",IF(ROUND(ABS(S3747),2)&lt;=$T$2,"OK","CHECK"),"n/a")</f>
        <v>OK</v>
      </c>
      <c r="U3747" s="20" t="n">
        <f aca="false">Total!J3747</f>
        <v>66.293</v>
      </c>
      <c r="V3747" s="17" t="n">
        <f aca="false">IFERROR(MATCH($A3747,'Stock Exchange'!$A$5:$A$2450,0),"")</f>
        <v>1529</v>
      </c>
      <c r="W3747" s="17" t="n">
        <f aca="false">IFERROR(MATCH($A3747,Primary!$A$5:$A$2450,0),"")</f>
        <v>1529</v>
      </c>
    </row>
    <row r="3748" customFormat="false" ht="15" hidden="false" customHeight="false" outlineLevel="0" collapsed="false">
      <c r="A3748" s="16" t="n">
        <f aca="false">Total!A3748</f>
        <v>42485</v>
      </c>
      <c r="B3748" s="17" t="n">
        <f aca="false">YEAR(A3748)</f>
        <v>2016</v>
      </c>
      <c r="C3748" s="17" t="n">
        <f aca="false">MONTH(A3748)</f>
        <v>4</v>
      </c>
      <c r="D3748" s="6" t="str">
        <f aca="false">IF(MONTH(A3748)&gt;=4,"FY "&amp;YEAR(A3748)&amp;"-"&amp;RIGHT(YEAR(A3748)+1,2),"FY "&amp;(YEAR(A3748)-1)&amp;"-"&amp;RIGHT(YEAR(A3748),2))</f>
        <v>FY 2016-17</v>
      </c>
      <c r="E3748" s="6" t="str">
        <f aca="false">IF(AND(V3748&lt;&gt;"",W3748&lt;&gt;""),"Yes","No")</f>
        <v>Yes</v>
      </c>
      <c r="F3748" s="18" t="n">
        <f aca="false">Total!F3748</f>
        <v>3706.7</v>
      </c>
      <c r="G3748" s="18" t="n">
        <f aca="false">Total!G3748</f>
        <v>3511.75</v>
      </c>
      <c r="H3748" s="18" t="n">
        <f aca="false">Total!H3748</f>
        <v>194.95</v>
      </c>
      <c r="I3748" s="18" t="n">
        <f aca="false">Total!I3748</f>
        <v>29.31</v>
      </c>
      <c r="J3748" s="18" t="n">
        <f aca="false">IF($V3748="","",INDEX('Stock Exchange'!F$5:F$2450,$V3748))</f>
        <v>3706.7</v>
      </c>
      <c r="K3748" s="18" t="n">
        <f aca="false">IF($V3748="","",INDEX('Stock Exchange'!G$5:G$2450,$V3748))</f>
        <v>3506.46</v>
      </c>
      <c r="L3748" s="18" t="n">
        <f aca="false">IF($V3748="","",INDEX('Stock Exchange'!H$5:H$2450,$V3748))</f>
        <v>200.24</v>
      </c>
      <c r="M3748" s="18" t="n">
        <f aca="false">IF($V3748="","",INDEX('Stock Exchange'!I$5:I$2450,$V3748))</f>
        <v>30.11</v>
      </c>
      <c r="N3748" s="18" t="n">
        <f aca="false">IF($W3748="","",INDEX(Primary!F$5:F$2450,$W3748))</f>
        <v>0</v>
      </c>
      <c r="O3748" s="18" t="n">
        <f aca="false">IF($W3748="","",INDEX(Primary!G$5:G$2450,$W3748))</f>
        <v>5.29</v>
      </c>
      <c r="P3748" s="18" t="n">
        <f aca="false">IF($W3748="","",INDEX(Primary!H$5:H$2450,$W3748))</f>
        <v>-5.29</v>
      </c>
      <c r="Q3748" s="18" t="n">
        <f aca="false">IF($W3748="","",INDEX(Primary!I$5:I$2450,$W3748))</f>
        <v>-0.8</v>
      </c>
      <c r="R3748" s="19" t="n">
        <f aca="false">IF($E3748="Yes",L3748+P3748,"")</f>
        <v>194.95</v>
      </c>
      <c r="S3748" s="19" t="n">
        <f aca="false">IF($E3748="Yes",H3748-R3748,"")</f>
        <v>0</v>
      </c>
      <c r="T3748" s="6" t="str">
        <f aca="false">IF($E3748="Yes",IF(ROUND(ABS(S3748),2)&lt;=$T$2,"OK","CHECK"),"n/a")</f>
        <v>OK</v>
      </c>
      <c r="U3748" s="20" t="n">
        <f aca="false">Total!J3748</f>
        <v>66.4925</v>
      </c>
      <c r="V3748" s="17" t="n">
        <f aca="false">IFERROR(MATCH($A3748,'Stock Exchange'!$A$5:$A$2450,0),"")</f>
        <v>1530</v>
      </c>
      <c r="W3748" s="17" t="n">
        <f aca="false">IFERROR(MATCH($A3748,Primary!$A$5:$A$2450,0),"")</f>
        <v>1530</v>
      </c>
    </row>
    <row r="3749" customFormat="false" ht="15" hidden="false" customHeight="false" outlineLevel="0" collapsed="false">
      <c r="A3749" s="16" t="n">
        <f aca="false">Total!A3749</f>
        <v>42486</v>
      </c>
      <c r="B3749" s="17" t="n">
        <f aca="false">YEAR(A3749)</f>
        <v>2016</v>
      </c>
      <c r="C3749" s="17" t="n">
        <f aca="false">MONTH(A3749)</f>
        <v>4</v>
      </c>
      <c r="D3749" s="6" t="str">
        <f aca="false">IF(MONTH(A3749)&gt;=4,"FY "&amp;YEAR(A3749)&amp;"-"&amp;RIGHT(YEAR(A3749)+1,2),"FY "&amp;(YEAR(A3749)-1)&amp;"-"&amp;RIGHT(YEAR(A3749),2))</f>
        <v>FY 2016-17</v>
      </c>
      <c r="E3749" s="6" t="str">
        <f aca="false">IF(AND(V3749&lt;&gt;"",W3749&lt;&gt;""),"Yes","No")</f>
        <v>Yes</v>
      </c>
      <c r="F3749" s="18" t="n">
        <f aca="false">Total!F3749</f>
        <v>5721.64</v>
      </c>
      <c r="G3749" s="18" t="n">
        <f aca="false">Total!G3749</f>
        <v>5481.24</v>
      </c>
      <c r="H3749" s="18" t="n">
        <f aca="false">Total!H3749</f>
        <v>240.4</v>
      </c>
      <c r="I3749" s="18" t="n">
        <f aca="false">Total!I3749</f>
        <v>36.05</v>
      </c>
      <c r="J3749" s="18" t="n">
        <f aca="false">IF($V3749="","",INDEX('Stock Exchange'!F$5:F$2450,$V3749))</f>
        <v>5721.64</v>
      </c>
      <c r="K3749" s="18" t="n">
        <f aca="false">IF($V3749="","",INDEX('Stock Exchange'!G$5:G$2450,$V3749))</f>
        <v>5455.89</v>
      </c>
      <c r="L3749" s="18" t="n">
        <f aca="false">IF($V3749="","",INDEX('Stock Exchange'!H$5:H$2450,$V3749))</f>
        <v>265.75</v>
      </c>
      <c r="M3749" s="18" t="n">
        <f aca="false">IF($V3749="","",INDEX('Stock Exchange'!I$5:I$2450,$V3749))</f>
        <v>39.85</v>
      </c>
      <c r="N3749" s="18" t="n">
        <f aca="false">IF($W3749="","",INDEX(Primary!F$5:F$2450,$W3749))</f>
        <v>0</v>
      </c>
      <c r="O3749" s="18" t="n">
        <f aca="false">IF($W3749="","",INDEX(Primary!G$5:G$2450,$W3749))</f>
        <v>25.35</v>
      </c>
      <c r="P3749" s="18" t="n">
        <f aca="false">IF($W3749="","",INDEX(Primary!H$5:H$2450,$W3749))</f>
        <v>-25.35</v>
      </c>
      <c r="Q3749" s="18" t="n">
        <f aca="false">IF($W3749="","",INDEX(Primary!I$5:I$2450,$W3749))</f>
        <v>-3.8</v>
      </c>
      <c r="R3749" s="19" t="n">
        <f aca="false">IF($E3749="Yes",L3749+P3749,"")</f>
        <v>240.4</v>
      </c>
      <c r="S3749" s="19" t="n">
        <f aca="false">IF($E3749="Yes",H3749-R3749,"")</f>
        <v>0</v>
      </c>
      <c r="T3749" s="6" t="str">
        <f aca="false">IF($E3749="Yes",IF(ROUND(ABS(S3749),2)&lt;=$T$2,"OK","CHECK"),"n/a")</f>
        <v>OK</v>
      </c>
      <c r="U3749" s="20" t="n">
        <f aca="false">Total!J3749</f>
        <v>66.6839</v>
      </c>
      <c r="V3749" s="17" t="n">
        <f aca="false">IFERROR(MATCH($A3749,'Stock Exchange'!$A$5:$A$2450,0),"")</f>
        <v>1531</v>
      </c>
      <c r="W3749" s="17" t="n">
        <f aca="false">IFERROR(MATCH($A3749,Primary!$A$5:$A$2450,0),"")</f>
        <v>1531</v>
      </c>
    </row>
    <row r="3750" customFormat="false" ht="15" hidden="false" customHeight="false" outlineLevel="0" collapsed="false">
      <c r="A3750" s="16" t="n">
        <f aca="false">Total!A3750</f>
        <v>42487</v>
      </c>
      <c r="B3750" s="17" t="n">
        <f aca="false">YEAR(A3750)</f>
        <v>2016</v>
      </c>
      <c r="C3750" s="17" t="n">
        <f aca="false">MONTH(A3750)</f>
        <v>4</v>
      </c>
      <c r="D3750" s="6" t="str">
        <f aca="false">IF(MONTH(A3750)&gt;=4,"FY "&amp;YEAR(A3750)&amp;"-"&amp;RIGHT(YEAR(A3750)+1,2),"FY "&amp;(YEAR(A3750)-1)&amp;"-"&amp;RIGHT(YEAR(A3750),2))</f>
        <v>FY 2016-17</v>
      </c>
      <c r="E3750" s="6" t="str">
        <f aca="false">IF(AND(V3750&lt;&gt;"",W3750&lt;&gt;""),"Yes","No")</f>
        <v>Yes</v>
      </c>
      <c r="F3750" s="18" t="n">
        <f aca="false">Total!F3750</f>
        <v>4872.63</v>
      </c>
      <c r="G3750" s="18" t="n">
        <f aca="false">Total!G3750</f>
        <v>4300.93</v>
      </c>
      <c r="H3750" s="18" t="n">
        <f aca="false">Total!H3750</f>
        <v>571.7</v>
      </c>
      <c r="I3750" s="18" t="n">
        <f aca="false">Total!I3750</f>
        <v>85.67</v>
      </c>
      <c r="J3750" s="18" t="n">
        <f aca="false">IF($V3750="","",INDEX('Stock Exchange'!F$5:F$2450,$V3750))</f>
        <v>4872.63</v>
      </c>
      <c r="K3750" s="18" t="n">
        <f aca="false">IF($V3750="","",INDEX('Stock Exchange'!G$5:G$2450,$V3750))</f>
        <v>4300.09</v>
      </c>
      <c r="L3750" s="18" t="n">
        <f aca="false">IF($V3750="","",INDEX('Stock Exchange'!H$5:H$2450,$V3750))</f>
        <v>572.54</v>
      </c>
      <c r="M3750" s="18" t="n">
        <f aca="false">IF($V3750="","",INDEX('Stock Exchange'!I$5:I$2450,$V3750))</f>
        <v>85.8</v>
      </c>
      <c r="N3750" s="18" t="n">
        <f aca="false">IF($W3750="","",INDEX(Primary!F$5:F$2450,$W3750))</f>
        <v>0</v>
      </c>
      <c r="O3750" s="18" t="n">
        <f aca="false">IF($W3750="","",INDEX(Primary!G$5:G$2450,$W3750))</f>
        <v>0.84</v>
      </c>
      <c r="P3750" s="18" t="n">
        <f aca="false">IF($W3750="","",INDEX(Primary!H$5:H$2450,$W3750))</f>
        <v>-0.84</v>
      </c>
      <c r="Q3750" s="18" t="n">
        <f aca="false">IF($W3750="","",INDEX(Primary!I$5:I$2450,$W3750))</f>
        <v>-0.13</v>
      </c>
      <c r="R3750" s="19" t="n">
        <f aca="false">IF($E3750="Yes",L3750+P3750,"")</f>
        <v>571.7</v>
      </c>
      <c r="S3750" s="19" t="n">
        <f aca="false">IF($E3750="Yes",H3750-R3750,"")</f>
        <v>0</v>
      </c>
      <c r="T3750" s="6" t="str">
        <f aca="false">IF($E3750="Yes",IF(ROUND(ABS(S3750),2)&lt;=$T$2,"OK","CHECK"),"n/a")</f>
        <v>OK</v>
      </c>
      <c r="U3750" s="20" t="n">
        <f aca="false">Total!J3750</f>
        <v>66.733</v>
      </c>
      <c r="V3750" s="17" t="n">
        <f aca="false">IFERROR(MATCH($A3750,'Stock Exchange'!$A$5:$A$2450,0),"")</f>
        <v>1532</v>
      </c>
      <c r="W3750" s="17" t="n">
        <f aca="false">IFERROR(MATCH($A3750,Primary!$A$5:$A$2450,0),"")</f>
        <v>1532</v>
      </c>
    </row>
    <row r="3751" customFormat="false" ht="15" hidden="false" customHeight="false" outlineLevel="0" collapsed="false">
      <c r="A3751" s="16" t="n">
        <f aca="false">Total!A3751</f>
        <v>42488</v>
      </c>
      <c r="B3751" s="17" t="n">
        <f aca="false">YEAR(A3751)</f>
        <v>2016</v>
      </c>
      <c r="C3751" s="17" t="n">
        <f aca="false">MONTH(A3751)</f>
        <v>4</v>
      </c>
      <c r="D3751" s="6" t="str">
        <f aca="false">IF(MONTH(A3751)&gt;=4,"FY "&amp;YEAR(A3751)&amp;"-"&amp;RIGHT(YEAR(A3751)+1,2),"FY "&amp;(YEAR(A3751)-1)&amp;"-"&amp;RIGHT(YEAR(A3751),2))</f>
        <v>FY 2016-17</v>
      </c>
      <c r="E3751" s="6" t="str">
        <f aca="false">IF(AND(V3751&lt;&gt;"",W3751&lt;&gt;""),"Yes","No")</f>
        <v>Yes</v>
      </c>
      <c r="F3751" s="18" t="n">
        <f aca="false">Total!F3751</f>
        <v>4450.11</v>
      </c>
      <c r="G3751" s="18" t="n">
        <f aca="false">Total!G3751</f>
        <v>4011.42</v>
      </c>
      <c r="H3751" s="18" t="n">
        <f aca="false">Total!H3751</f>
        <v>438.69</v>
      </c>
      <c r="I3751" s="18" t="n">
        <f aca="false">Total!I3751</f>
        <v>65.92</v>
      </c>
      <c r="J3751" s="18" t="n">
        <f aca="false">IF($V3751="","",INDEX('Stock Exchange'!F$5:F$2450,$V3751))</f>
        <v>4450.11</v>
      </c>
      <c r="K3751" s="18" t="n">
        <f aca="false">IF($V3751="","",INDEX('Stock Exchange'!G$5:G$2450,$V3751))</f>
        <v>4011.42</v>
      </c>
      <c r="L3751" s="18" t="n">
        <f aca="false">IF($V3751="","",INDEX('Stock Exchange'!H$5:H$2450,$V3751))</f>
        <v>438.69</v>
      </c>
      <c r="M3751" s="18" t="n">
        <f aca="false">IF($V3751="","",INDEX('Stock Exchange'!I$5:I$2450,$V3751))</f>
        <v>65.92</v>
      </c>
      <c r="N3751" s="18" t="n">
        <f aca="false">IF($W3751="","",INDEX(Primary!F$5:F$2450,$W3751))</f>
        <v>0</v>
      </c>
      <c r="O3751" s="18" t="n">
        <f aca="false">IF($W3751="","",INDEX(Primary!G$5:G$2450,$W3751))</f>
        <v>0</v>
      </c>
      <c r="P3751" s="18" t="n">
        <f aca="false">IF($W3751="","",INDEX(Primary!H$5:H$2450,$W3751))</f>
        <v>0</v>
      </c>
      <c r="Q3751" s="18" t="n">
        <f aca="false">IF($W3751="","",INDEX(Primary!I$5:I$2450,$W3751))</f>
        <v>0</v>
      </c>
      <c r="R3751" s="19" t="n">
        <f aca="false">IF($E3751="Yes",L3751+P3751,"")</f>
        <v>438.69</v>
      </c>
      <c r="S3751" s="19" t="n">
        <f aca="false">IF($E3751="Yes",H3751-R3751,"")</f>
        <v>0</v>
      </c>
      <c r="T3751" s="6" t="str">
        <f aca="false">IF($E3751="Yes",IF(ROUND(ABS(S3751),2)&lt;=$T$2,"OK","CHECK"),"n/a")</f>
        <v>OK</v>
      </c>
      <c r="U3751" s="20" t="n">
        <f aca="false">Total!J3751</f>
        <v>66.546</v>
      </c>
      <c r="V3751" s="17" t="n">
        <f aca="false">IFERROR(MATCH($A3751,'Stock Exchange'!$A$5:$A$2450,0),"")</f>
        <v>1533</v>
      </c>
      <c r="W3751" s="17" t="n">
        <f aca="false">IFERROR(MATCH($A3751,Primary!$A$5:$A$2450,0),"")</f>
        <v>1533</v>
      </c>
    </row>
    <row r="3752" customFormat="false" ht="15" hidden="false" customHeight="false" outlineLevel="0" collapsed="false">
      <c r="A3752" s="16" t="n">
        <f aca="false">Total!A3752</f>
        <v>42489</v>
      </c>
      <c r="B3752" s="17" t="n">
        <f aca="false">YEAR(A3752)</f>
        <v>2016</v>
      </c>
      <c r="C3752" s="17" t="n">
        <f aca="false">MONTH(A3752)</f>
        <v>4</v>
      </c>
      <c r="D3752" s="6" t="str">
        <f aca="false">IF(MONTH(A3752)&gt;=4,"FY "&amp;YEAR(A3752)&amp;"-"&amp;RIGHT(YEAR(A3752)+1,2),"FY "&amp;(YEAR(A3752)-1)&amp;"-"&amp;RIGHT(YEAR(A3752),2))</f>
        <v>FY 2016-17</v>
      </c>
      <c r="E3752" s="6" t="str">
        <f aca="false">IF(AND(V3752&lt;&gt;"",W3752&lt;&gt;""),"Yes","No")</f>
        <v>Yes</v>
      </c>
      <c r="F3752" s="18" t="n">
        <f aca="false">Total!F3752</f>
        <v>9154.28</v>
      </c>
      <c r="G3752" s="18" t="n">
        <f aca="false">Total!G3752</f>
        <v>8918.34</v>
      </c>
      <c r="H3752" s="18" t="n">
        <f aca="false">Total!H3752</f>
        <v>235.94</v>
      </c>
      <c r="I3752" s="18" t="n">
        <f aca="false">Total!I3752</f>
        <v>35.53</v>
      </c>
      <c r="J3752" s="18" t="n">
        <f aca="false">IF($V3752="","",INDEX('Stock Exchange'!F$5:F$2450,$V3752))</f>
        <v>9150.32</v>
      </c>
      <c r="K3752" s="18" t="n">
        <f aca="false">IF($V3752="","",INDEX('Stock Exchange'!G$5:G$2450,$V3752))</f>
        <v>8918.34</v>
      </c>
      <c r="L3752" s="18" t="n">
        <f aca="false">IF($V3752="","",INDEX('Stock Exchange'!H$5:H$2450,$V3752))</f>
        <v>231.98</v>
      </c>
      <c r="M3752" s="18" t="n">
        <f aca="false">IF($V3752="","",INDEX('Stock Exchange'!I$5:I$2450,$V3752))</f>
        <v>34.93</v>
      </c>
      <c r="N3752" s="18" t="n">
        <f aca="false">IF($W3752="","",INDEX(Primary!F$5:F$2450,$W3752))</f>
        <v>3.96</v>
      </c>
      <c r="O3752" s="18" t="n">
        <f aca="false">IF($W3752="","",INDEX(Primary!G$5:G$2450,$W3752))</f>
        <v>0</v>
      </c>
      <c r="P3752" s="18" t="n">
        <f aca="false">IF($W3752="","",INDEX(Primary!H$5:H$2450,$W3752))</f>
        <v>3.96</v>
      </c>
      <c r="Q3752" s="18" t="n">
        <f aca="false">IF($W3752="","",INDEX(Primary!I$5:I$2450,$W3752))</f>
        <v>0.6</v>
      </c>
      <c r="R3752" s="19" t="n">
        <f aca="false">IF($E3752="Yes",L3752+P3752,"")</f>
        <v>235.94</v>
      </c>
      <c r="S3752" s="19" t="n">
        <f aca="false">IF($E3752="Yes",H3752-R3752,"")</f>
        <v>0</v>
      </c>
      <c r="T3752" s="6" t="str">
        <f aca="false">IF($E3752="Yes",IF(ROUND(ABS(S3752),2)&lt;=$T$2,"OK","CHECK"),"n/a")</f>
        <v>OK</v>
      </c>
      <c r="U3752" s="20" t="n">
        <f aca="false">Total!J3752</f>
        <v>66.4045</v>
      </c>
      <c r="V3752" s="17" t="n">
        <f aca="false">IFERROR(MATCH($A3752,'Stock Exchange'!$A$5:$A$2450,0),"")</f>
        <v>1534</v>
      </c>
      <c r="W3752" s="17" t="n">
        <f aca="false">IFERROR(MATCH($A3752,Primary!$A$5:$A$2450,0),"")</f>
        <v>1534</v>
      </c>
    </row>
    <row r="3753" customFormat="false" ht="15" hidden="false" customHeight="false" outlineLevel="0" collapsed="false">
      <c r="A3753" s="16" t="n">
        <f aca="false">Total!A3753</f>
        <v>42492</v>
      </c>
      <c r="B3753" s="17" t="n">
        <f aca="false">YEAR(A3753)</f>
        <v>2016</v>
      </c>
      <c r="C3753" s="17" t="n">
        <f aca="false">MONTH(A3753)</f>
        <v>5</v>
      </c>
      <c r="D3753" s="6" t="str">
        <f aca="false">IF(MONTH(A3753)&gt;=4,"FY "&amp;YEAR(A3753)&amp;"-"&amp;RIGHT(YEAR(A3753)+1,2),"FY "&amp;(YEAR(A3753)-1)&amp;"-"&amp;RIGHT(YEAR(A3753),2))</f>
        <v>FY 2016-17</v>
      </c>
      <c r="E3753" s="6" t="str">
        <f aca="false">IF(AND(V3753&lt;&gt;"",W3753&lt;&gt;""),"Yes","No")</f>
        <v>Yes</v>
      </c>
      <c r="F3753" s="18" t="n">
        <f aca="false">Total!F3753</f>
        <v>4422.84</v>
      </c>
      <c r="G3753" s="18" t="n">
        <f aca="false">Total!G3753</f>
        <v>4438.93</v>
      </c>
      <c r="H3753" s="18" t="n">
        <f aca="false">Total!H3753</f>
        <v>-16.09</v>
      </c>
      <c r="I3753" s="18" t="n">
        <f aca="false">Total!I3753</f>
        <v>-2.42</v>
      </c>
      <c r="J3753" s="18" t="n">
        <f aca="false">IF($V3753="","",INDEX('Stock Exchange'!F$5:F$2450,$V3753))</f>
        <v>4405.22</v>
      </c>
      <c r="K3753" s="18" t="n">
        <f aca="false">IF($V3753="","",INDEX('Stock Exchange'!G$5:G$2450,$V3753))</f>
        <v>4438.53</v>
      </c>
      <c r="L3753" s="18" t="n">
        <f aca="false">IF($V3753="","",INDEX('Stock Exchange'!H$5:H$2450,$V3753))</f>
        <v>-33.31</v>
      </c>
      <c r="M3753" s="18" t="n">
        <f aca="false">IF($V3753="","",INDEX('Stock Exchange'!I$5:I$2450,$V3753))</f>
        <v>-5.01</v>
      </c>
      <c r="N3753" s="18" t="n">
        <f aca="false">IF($W3753="","",INDEX(Primary!F$5:F$2450,$W3753))</f>
        <v>17.62</v>
      </c>
      <c r="O3753" s="18" t="n">
        <f aca="false">IF($W3753="","",INDEX(Primary!G$5:G$2450,$W3753))</f>
        <v>0.4</v>
      </c>
      <c r="P3753" s="18" t="n">
        <f aca="false">IF($W3753="","",INDEX(Primary!H$5:H$2450,$W3753))</f>
        <v>17.22</v>
      </c>
      <c r="Q3753" s="18" t="n">
        <f aca="false">IF($W3753="","",INDEX(Primary!I$5:I$2450,$W3753))</f>
        <v>2.59</v>
      </c>
      <c r="R3753" s="19" t="n">
        <f aca="false">IF($E3753="Yes",L3753+P3753,"")</f>
        <v>-16.09</v>
      </c>
      <c r="S3753" s="19" t="n">
        <f aca="false">IF($E3753="Yes",H3753-R3753,"")</f>
        <v>0</v>
      </c>
      <c r="T3753" s="6" t="str">
        <f aca="false">IF($E3753="Yes",IF(ROUND(ABS(S3753),2)&lt;=$T$2,"OK","CHECK"),"n/a")</f>
        <v>OK</v>
      </c>
      <c r="U3753" s="20" t="n">
        <f aca="false">Total!J3753</f>
        <v>66.5176</v>
      </c>
      <c r="V3753" s="17" t="n">
        <f aca="false">IFERROR(MATCH($A3753,'Stock Exchange'!$A$5:$A$2450,0),"")</f>
        <v>1535</v>
      </c>
      <c r="W3753" s="17" t="n">
        <f aca="false">IFERROR(MATCH($A3753,Primary!$A$5:$A$2450,0),"")</f>
        <v>1535</v>
      </c>
    </row>
    <row r="3754" customFormat="false" ht="15" hidden="false" customHeight="false" outlineLevel="0" collapsed="false">
      <c r="A3754" s="16" t="n">
        <f aca="false">Total!A3754</f>
        <v>42493</v>
      </c>
      <c r="B3754" s="17" t="n">
        <f aca="false">YEAR(A3754)</f>
        <v>2016</v>
      </c>
      <c r="C3754" s="17" t="n">
        <f aca="false">MONTH(A3754)</f>
        <v>5</v>
      </c>
      <c r="D3754" s="6" t="str">
        <f aca="false">IF(MONTH(A3754)&gt;=4,"FY "&amp;YEAR(A3754)&amp;"-"&amp;RIGHT(YEAR(A3754)+1,2),"FY "&amp;(YEAR(A3754)-1)&amp;"-"&amp;RIGHT(YEAR(A3754),2))</f>
        <v>FY 2016-17</v>
      </c>
      <c r="E3754" s="6" t="str">
        <f aca="false">IF(AND(V3754&lt;&gt;"",W3754&lt;&gt;""),"Yes","No")</f>
        <v>Yes</v>
      </c>
      <c r="F3754" s="18" t="n">
        <f aca="false">Total!F3754</f>
        <v>2986.67</v>
      </c>
      <c r="G3754" s="18" t="n">
        <f aca="false">Total!G3754</f>
        <v>2637.7</v>
      </c>
      <c r="H3754" s="18" t="n">
        <f aca="false">Total!H3754</f>
        <v>348.97</v>
      </c>
      <c r="I3754" s="18" t="n">
        <f aca="false">Total!I3754</f>
        <v>52.6</v>
      </c>
      <c r="J3754" s="18" t="n">
        <f aca="false">IF($V3754="","",INDEX('Stock Exchange'!F$5:F$2450,$V3754))</f>
        <v>2986.22</v>
      </c>
      <c r="K3754" s="18" t="n">
        <f aca="false">IF($V3754="","",INDEX('Stock Exchange'!G$5:G$2450,$V3754))</f>
        <v>2637.7</v>
      </c>
      <c r="L3754" s="18" t="n">
        <f aca="false">IF($V3754="","",INDEX('Stock Exchange'!H$5:H$2450,$V3754))</f>
        <v>348.52</v>
      </c>
      <c r="M3754" s="18" t="n">
        <f aca="false">IF($V3754="","",INDEX('Stock Exchange'!I$5:I$2450,$V3754))</f>
        <v>52.53</v>
      </c>
      <c r="N3754" s="18" t="n">
        <f aca="false">IF($W3754="","",INDEX(Primary!F$5:F$2450,$W3754))</f>
        <v>0.45</v>
      </c>
      <c r="O3754" s="18" t="n">
        <f aca="false">IF($W3754="","",INDEX(Primary!G$5:G$2450,$W3754))</f>
        <v>0</v>
      </c>
      <c r="P3754" s="18" t="n">
        <f aca="false">IF($W3754="","",INDEX(Primary!H$5:H$2450,$W3754))</f>
        <v>0.45</v>
      </c>
      <c r="Q3754" s="18" t="n">
        <f aca="false">IF($W3754="","",INDEX(Primary!I$5:I$2450,$W3754))</f>
        <v>0.07</v>
      </c>
      <c r="R3754" s="19" t="n">
        <f aca="false">IF($E3754="Yes",L3754+P3754,"")</f>
        <v>348.97</v>
      </c>
      <c r="S3754" s="19" t="n">
        <f aca="false">IF($E3754="Yes",H3754-R3754,"")</f>
        <v>0</v>
      </c>
      <c r="T3754" s="6" t="str">
        <f aca="false">IF($E3754="Yes",IF(ROUND(ABS(S3754),2)&lt;=$T$2,"OK","CHECK"),"n/a")</f>
        <v>OK</v>
      </c>
      <c r="U3754" s="20" t="n">
        <f aca="false">Total!J3754</f>
        <v>66.3435</v>
      </c>
      <c r="V3754" s="17" t="n">
        <f aca="false">IFERROR(MATCH($A3754,'Stock Exchange'!$A$5:$A$2450,0),"")</f>
        <v>1536</v>
      </c>
      <c r="W3754" s="17" t="n">
        <f aca="false">IFERROR(MATCH($A3754,Primary!$A$5:$A$2450,0),"")</f>
        <v>1536</v>
      </c>
    </row>
    <row r="3755" customFormat="false" ht="15" hidden="false" customHeight="false" outlineLevel="0" collapsed="false">
      <c r="A3755" s="16" t="n">
        <f aca="false">Total!A3755</f>
        <v>42494</v>
      </c>
      <c r="B3755" s="17" t="n">
        <f aca="false">YEAR(A3755)</f>
        <v>2016</v>
      </c>
      <c r="C3755" s="17" t="n">
        <f aca="false">MONTH(A3755)</f>
        <v>5</v>
      </c>
      <c r="D3755" s="6" t="str">
        <f aca="false">IF(MONTH(A3755)&gt;=4,"FY "&amp;YEAR(A3755)&amp;"-"&amp;RIGHT(YEAR(A3755)+1,2),"FY "&amp;(YEAR(A3755)-1)&amp;"-"&amp;RIGHT(YEAR(A3755),2))</f>
        <v>FY 2016-17</v>
      </c>
      <c r="E3755" s="6" t="str">
        <f aca="false">IF(AND(V3755&lt;&gt;"",W3755&lt;&gt;""),"Yes","No")</f>
        <v>Yes</v>
      </c>
      <c r="F3755" s="18" t="n">
        <f aca="false">Total!F3755</f>
        <v>3577.15</v>
      </c>
      <c r="G3755" s="18" t="n">
        <f aca="false">Total!G3755</f>
        <v>4324.83</v>
      </c>
      <c r="H3755" s="18" t="n">
        <f aca="false">Total!H3755</f>
        <v>-747.68</v>
      </c>
      <c r="I3755" s="18" t="n">
        <f aca="false">Total!I3755</f>
        <v>-112.82</v>
      </c>
      <c r="J3755" s="18" t="n">
        <f aca="false">IF($V3755="","",INDEX('Stock Exchange'!F$5:F$2450,$V3755))</f>
        <v>3577.1</v>
      </c>
      <c r="K3755" s="18" t="n">
        <f aca="false">IF($V3755="","",INDEX('Stock Exchange'!G$5:G$2450,$V3755))</f>
        <v>4324.83</v>
      </c>
      <c r="L3755" s="18" t="n">
        <f aca="false">IF($V3755="","",INDEX('Stock Exchange'!H$5:H$2450,$V3755))</f>
        <v>-747.73</v>
      </c>
      <c r="M3755" s="18" t="n">
        <f aca="false">IF($V3755="","",INDEX('Stock Exchange'!I$5:I$2450,$V3755))</f>
        <v>-112.83</v>
      </c>
      <c r="N3755" s="18" t="n">
        <f aca="false">IF($W3755="","",INDEX(Primary!F$5:F$2450,$W3755))</f>
        <v>0.05</v>
      </c>
      <c r="O3755" s="18" t="n">
        <f aca="false">IF($W3755="","",INDEX(Primary!G$5:G$2450,$W3755))</f>
        <v>0</v>
      </c>
      <c r="P3755" s="18" t="n">
        <f aca="false">IF($W3755="","",INDEX(Primary!H$5:H$2450,$W3755))</f>
        <v>0.05</v>
      </c>
      <c r="Q3755" s="18" t="n">
        <f aca="false">IF($W3755="","",INDEX(Primary!I$5:I$2450,$W3755))</f>
        <v>0.01</v>
      </c>
      <c r="R3755" s="19" t="n">
        <f aca="false">IF($E3755="Yes",L3755+P3755,"")</f>
        <v>-747.68</v>
      </c>
      <c r="S3755" s="19" t="n">
        <f aca="false">IF($E3755="Yes",H3755-R3755,"")</f>
        <v>0</v>
      </c>
      <c r="T3755" s="6" t="str">
        <f aca="false">IF($E3755="Yes",IF(ROUND(ABS(S3755),2)&lt;=$T$2,"OK","CHECK"),"n/a")</f>
        <v>OK</v>
      </c>
      <c r="U3755" s="20" t="n">
        <f aca="false">Total!J3755</f>
        <v>66.2698</v>
      </c>
      <c r="V3755" s="17" t="n">
        <f aca="false">IFERROR(MATCH($A3755,'Stock Exchange'!$A$5:$A$2450,0),"")</f>
        <v>1537</v>
      </c>
      <c r="W3755" s="17" t="n">
        <f aca="false">IFERROR(MATCH($A3755,Primary!$A$5:$A$2450,0),"")</f>
        <v>1537</v>
      </c>
    </row>
    <row r="3756" customFormat="false" ht="15" hidden="false" customHeight="false" outlineLevel="0" collapsed="false">
      <c r="A3756" s="16" t="n">
        <f aca="false">Total!A3756</f>
        <v>42495</v>
      </c>
      <c r="B3756" s="17" t="n">
        <f aca="false">YEAR(A3756)</f>
        <v>2016</v>
      </c>
      <c r="C3756" s="17" t="n">
        <f aca="false">MONTH(A3756)</f>
        <v>5</v>
      </c>
      <c r="D3756" s="6" t="str">
        <f aca="false">IF(MONTH(A3756)&gt;=4,"FY "&amp;YEAR(A3756)&amp;"-"&amp;RIGHT(YEAR(A3756)+1,2),"FY "&amp;(YEAR(A3756)-1)&amp;"-"&amp;RIGHT(YEAR(A3756),2))</f>
        <v>FY 2016-17</v>
      </c>
      <c r="E3756" s="6" t="str">
        <f aca="false">IF(AND(V3756&lt;&gt;"",W3756&lt;&gt;""),"Yes","No")</f>
        <v>Yes</v>
      </c>
      <c r="F3756" s="18" t="n">
        <f aca="false">Total!F3756</f>
        <v>3719.36</v>
      </c>
      <c r="G3756" s="18" t="n">
        <f aca="false">Total!G3756</f>
        <v>3750.19</v>
      </c>
      <c r="H3756" s="18" t="n">
        <f aca="false">Total!H3756</f>
        <v>-30.83</v>
      </c>
      <c r="I3756" s="18" t="n">
        <f aca="false">Total!I3756</f>
        <v>-4.63</v>
      </c>
      <c r="J3756" s="18" t="n">
        <f aca="false">IF($V3756="","",INDEX('Stock Exchange'!F$5:F$2450,$V3756))</f>
        <v>3719.27</v>
      </c>
      <c r="K3756" s="18" t="n">
        <f aca="false">IF($V3756="","",INDEX('Stock Exchange'!G$5:G$2450,$V3756))</f>
        <v>3746.9</v>
      </c>
      <c r="L3756" s="18" t="n">
        <f aca="false">IF($V3756="","",INDEX('Stock Exchange'!H$5:H$2450,$V3756))</f>
        <v>-27.63</v>
      </c>
      <c r="M3756" s="18" t="n">
        <f aca="false">IF($V3756="","",INDEX('Stock Exchange'!I$5:I$2450,$V3756))</f>
        <v>-4.15</v>
      </c>
      <c r="N3756" s="18" t="n">
        <f aca="false">IF($W3756="","",INDEX(Primary!F$5:F$2450,$W3756))</f>
        <v>0.09</v>
      </c>
      <c r="O3756" s="18" t="n">
        <f aca="false">IF($W3756="","",INDEX(Primary!G$5:G$2450,$W3756))</f>
        <v>3.29</v>
      </c>
      <c r="P3756" s="18" t="n">
        <f aca="false">IF($W3756="","",INDEX(Primary!H$5:H$2450,$W3756))</f>
        <v>-3.2</v>
      </c>
      <c r="Q3756" s="18" t="n">
        <f aca="false">IF($W3756="","",INDEX(Primary!I$5:I$2450,$W3756))</f>
        <v>-0.48</v>
      </c>
      <c r="R3756" s="19" t="n">
        <f aca="false">IF($E3756="Yes",L3756+P3756,"")</f>
        <v>-30.83</v>
      </c>
      <c r="S3756" s="19" t="n">
        <f aca="false">IF($E3756="Yes",H3756-R3756,"")</f>
        <v>0</v>
      </c>
      <c r="T3756" s="6" t="str">
        <f aca="false">IF($E3756="Yes",IF(ROUND(ABS(S3756),2)&lt;=$T$2,"OK","CHECK"),"n/a")</f>
        <v>OK</v>
      </c>
      <c r="U3756" s="20" t="n">
        <f aca="false">Total!J3756</f>
        <v>66.5388</v>
      </c>
      <c r="V3756" s="17" t="n">
        <f aca="false">IFERROR(MATCH($A3756,'Stock Exchange'!$A$5:$A$2450,0),"")</f>
        <v>1538</v>
      </c>
      <c r="W3756" s="17" t="n">
        <f aca="false">IFERROR(MATCH($A3756,Primary!$A$5:$A$2450,0),"")</f>
        <v>1538</v>
      </c>
    </row>
    <row r="3757" customFormat="false" ht="15" hidden="false" customHeight="false" outlineLevel="0" collapsed="false">
      <c r="A3757" s="16" t="n">
        <f aca="false">Total!A3757</f>
        <v>42496</v>
      </c>
      <c r="B3757" s="17" t="n">
        <f aca="false">YEAR(A3757)</f>
        <v>2016</v>
      </c>
      <c r="C3757" s="17" t="n">
        <f aca="false">MONTH(A3757)</f>
        <v>5</v>
      </c>
      <c r="D3757" s="6" t="str">
        <f aca="false">IF(MONTH(A3757)&gt;=4,"FY "&amp;YEAR(A3757)&amp;"-"&amp;RIGHT(YEAR(A3757)+1,2),"FY "&amp;(YEAR(A3757)-1)&amp;"-"&amp;RIGHT(YEAR(A3757),2))</f>
        <v>FY 2016-17</v>
      </c>
      <c r="E3757" s="6" t="str">
        <f aca="false">IF(AND(V3757&lt;&gt;"",W3757&lt;&gt;""),"Yes","No")</f>
        <v>Yes</v>
      </c>
      <c r="F3757" s="18" t="n">
        <f aca="false">Total!F3757</f>
        <v>3735.1</v>
      </c>
      <c r="G3757" s="18" t="n">
        <f aca="false">Total!G3757</f>
        <v>4063.09</v>
      </c>
      <c r="H3757" s="18" t="n">
        <f aca="false">Total!H3757</f>
        <v>-327.99</v>
      </c>
      <c r="I3757" s="18" t="n">
        <f aca="false">Total!I3757</f>
        <v>-49.31</v>
      </c>
      <c r="J3757" s="18" t="n">
        <f aca="false">IF($V3757="","",INDEX('Stock Exchange'!F$5:F$2450,$V3757))</f>
        <v>3735.05</v>
      </c>
      <c r="K3757" s="18" t="n">
        <f aca="false">IF($V3757="","",INDEX('Stock Exchange'!G$5:G$2450,$V3757))</f>
        <v>4063.09</v>
      </c>
      <c r="L3757" s="18" t="n">
        <f aca="false">IF($V3757="","",INDEX('Stock Exchange'!H$5:H$2450,$V3757))</f>
        <v>-328.04</v>
      </c>
      <c r="M3757" s="18" t="n">
        <f aca="false">IF($V3757="","",INDEX('Stock Exchange'!I$5:I$2450,$V3757))</f>
        <v>-49.32</v>
      </c>
      <c r="N3757" s="18" t="n">
        <f aca="false">IF($W3757="","",INDEX(Primary!F$5:F$2450,$W3757))</f>
        <v>0.05</v>
      </c>
      <c r="O3757" s="18" t="n">
        <f aca="false">IF($W3757="","",INDEX(Primary!G$5:G$2450,$W3757))</f>
        <v>0</v>
      </c>
      <c r="P3757" s="18" t="n">
        <f aca="false">IF($W3757="","",INDEX(Primary!H$5:H$2450,$W3757))</f>
        <v>0.05</v>
      </c>
      <c r="Q3757" s="18" t="n">
        <f aca="false">IF($W3757="","",INDEX(Primary!I$5:I$2450,$W3757))</f>
        <v>0.01</v>
      </c>
      <c r="R3757" s="19" t="n">
        <f aca="false">IF($E3757="Yes",L3757+P3757,"")</f>
        <v>-327.99</v>
      </c>
      <c r="S3757" s="19" t="n">
        <f aca="false">IF($E3757="Yes",H3757-R3757,"")</f>
        <v>0</v>
      </c>
      <c r="T3757" s="6" t="str">
        <f aca="false">IF($E3757="Yes",IF(ROUND(ABS(S3757),2)&lt;=$T$2,"OK","CHECK"),"n/a")</f>
        <v>OK</v>
      </c>
      <c r="U3757" s="20" t="n">
        <f aca="false">Total!J3757</f>
        <v>66.5105</v>
      </c>
      <c r="V3757" s="17" t="n">
        <f aca="false">IFERROR(MATCH($A3757,'Stock Exchange'!$A$5:$A$2450,0),"")</f>
        <v>1539</v>
      </c>
      <c r="W3757" s="17" t="n">
        <f aca="false">IFERROR(MATCH($A3757,Primary!$A$5:$A$2450,0),"")</f>
        <v>1539</v>
      </c>
    </row>
    <row r="3758" customFormat="false" ht="15" hidden="false" customHeight="false" outlineLevel="0" collapsed="false">
      <c r="A3758" s="16" t="n">
        <f aca="false">Total!A3758</f>
        <v>42499</v>
      </c>
      <c r="B3758" s="17" t="n">
        <f aca="false">YEAR(A3758)</f>
        <v>2016</v>
      </c>
      <c r="C3758" s="17" t="n">
        <f aca="false">MONTH(A3758)</f>
        <v>5</v>
      </c>
      <c r="D3758" s="6" t="str">
        <f aca="false">IF(MONTH(A3758)&gt;=4,"FY "&amp;YEAR(A3758)&amp;"-"&amp;RIGHT(YEAR(A3758)+1,2),"FY "&amp;(YEAR(A3758)-1)&amp;"-"&amp;RIGHT(YEAR(A3758),2))</f>
        <v>FY 2016-17</v>
      </c>
      <c r="E3758" s="6" t="str">
        <f aca="false">IF(AND(V3758&lt;&gt;"",W3758&lt;&gt;""),"Yes","No")</f>
        <v>Yes</v>
      </c>
      <c r="F3758" s="18" t="n">
        <f aca="false">Total!F3758</f>
        <v>2869.74</v>
      </c>
      <c r="G3758" s="18" t="n">
        <f aca="false">Total!G3758</f>
        <v>2680.41</v>
      </c>
      <c r="H3758" s="18" t="n">
        <f aca="false">Total!H3758</f>
        <v>189.33</v>
      </c>
      <c r="I3758" s="18" t="n">
        <f aca="false">Total!I3758</f>
        <v>28.44</v>
      </c>
      <c r="J3758" s="18" t="n">
        <f aca="false">IF($V3758="","",INDEX('Stock Exchange'!F$5:F$2450,$V3758))</f>
        <v>2775.74</v>
      </c>
      <c r="K3758" s="18" t="n">
        <f aca="false">IF($V3758="","",INDEX('Stock Exchange'!G$5:G$2450,$V3758))</f>
        <v>2680.34</v>
      </c>
      <c r="L3758" s="18" t="n">
        <f aca="false">IF($V3758="","",INDEX('Stock Exchange'!H$5:H$2450,$V3758))</f>
        <v>95.4</v>
      </c>
      <c r="M3758" s="18" t="n">
        <f aca="false">IF($V3758="","",INDEX('Stock Exchange'!I$5:I$2450,$V3758))</f>
        <v>14.33</v>
      </c>
      <c r="N3758" s="18" t="n">
        <f aca="false">IF($W3758="","",INDEX(Primary!F$5:F$2450,$W3758))</f>
        <v>94</v>
      </c>
      <c r="O3758" s="18" t="n">
        <f aca="false">IF($W3758="","",INDEX(Primary!G$5:G$2450,$W3758))</f>
        <v>0.07</v>
      </c>
      <c r="P3758" s="18" t="n">
        <f aca="false">IF($W3758="","",INDEX(Primary!H$5:H$2450,$W3758))</f>
        <v>93.93</v>
      </c>
      <c r="Q3758" s="18" t="n">
        <f aca="false">IF($W3758="","",INDEX(Primary!I$5:I$2450,$W3758))</f>
        <v>14.11</v>
      </c>
      <c r="R3758" s="19" t="n">
        <f aca="false">IF($E3758="Yes",L3758+P3758,"")</f>
        <v>189.33</v>
      </c>
      <c r="S3758" s="19" t="n">
        <f aca="false">IF($E3758="Yes",H3758-R3758,"")</f>
        <v>0</v>
      </c>
      <c r="T3758" s="6" t="str">
        <f aca="false">IF($E3758="Yes",IF(ROUND(ABS(S3758),2)&lt;=$T$2,"OK","CHECK"),"n/a")</f>
        <v>OK</v>
      </c>
      <c r="U3758" s="20" t="n">
        <f aca="false">Total!J3758</f>
        <v>66.583</v>
      </c>
      <c r="V3758" s="17" t="n">
        <f aca="false">IFERROR(MATCH($A3758,'Stock Exchange'!$A$5:$A$2450,0),"")</f>
        <v>1540</v>
      </c>
      <c r="W3758" s="17" t="n">
        <f aca="false">IFERROR(MATCH($A3758,Primary!$A$5:$A$2450,0),"")</f>
        <v>1540</v>
      </c>
    </row>
    <row r="3759" customFormat="false" ht="15" hidden="false" customHeight="false" outlineLevel="0" collapsed="false">
      <c r="A3759" s="16" t="n">
        <f aca="false">Total!A3759</f>
        <v>42500</v>
      </c>
      <c r="B3759" s="17" t="n">
        <f aca="false">YEAR(A3759)</f>
        <v>2016</v>
      </c>
      <c r="C3759" s="17" t="n">
        <f aca="false">MONTH(A3759)</f>
        <v>5</v>
      </c>
      <c r="D3759" s="6" t="str">
        <f aca="false">IF(MONTH(A3759)&gt;=4,"FY "&amp;YEAR(A3759)&amp;"-"&amp;RIGHT(YEAR(A3759)+1,2),"FY "&amp;(YEAR(A3759)-1)&amp;"-"&amp;RIGHT(YEAR(A3759),2))</f>
        <v>FY 2016-17</v>
      </c>
      <c r="E3759" s="6" t="str">
        <f aca="false">IF(AND(V3759&lt;&gt;"",W3759&lt;&gt;""),"Yes","No")</f>
        <v>Yes</v>
      </c>
      <c r="F3759" s="18" t="n">
        <f aca="false">Total!F3759</f>
        <v>3927.19</v>
      </c>
      <c r="G3759" s="18" t="n">
        <f aca="false">Total!G3759</f>
        <v>3631.91</v>
      </c>
      <c r="H3759" s="18" t="n">
        <f aca="false">Total!H3759</f>
        <v>295.28</v>
      </c>
      <c r="I3759" s="18" t="n">
        <f aca="false">Total!I3759</f>
        <v>44.44</v>
      </c>
      <c r="J3759" s="18" t="n">
        <f aca="false">IF($V3759="","",INDEX('Stock Exchange'!F$5:F$2450,$V3759))</f>
        <v>3923.38</v>
      </c>
      <c r="K3759" s="18" t="n">
        <f aca="false">IF($V3759="","",INDEX('Stock Exchange'!G$5:G$2450,$V3759))</f>
        <v>3631.91</v>
      </c>
      <c r="L3759" s="18" t="n">
        <f aca="false">IF($V3759="","",INDEX('Stock Exchange'!H$5:H$2450,$V3759))</f>
        <v>291.47</v>
      </c>
      <c r="M3759" s="18" t="n">
        <f aca="false">IF($V3759="","",INDEX('Stock Exchange'!I$5:I$2450,$V3759))</f>
        <v>43.87</v>
      </c>
      <c r="N3759" s="18" t="n">
        <f aca="false">IF($W3759="","",INDEX(Primary!F$5:F$2450,$W3759))</f>
        <v>3.81</v>
      </c>
      <c r="O3759" s="18" t="n">
        <f aca="false">IF($W3759="","",INDEX(Primary!G$5:G$2450,$W3759))</f>
        <v>0</v>
      </c>
      <c r="P3759" s="18" t="n">
        <f aca="false">IF($W3759="","",INDEX(Primary!H$5:H$2450,$W3759))</f>
        <v>3.81</v>
      </c>
      <c r="Q3759" s="18" t="n">
        <f aca="false">IF($W3759="","",INDEX(Primary!I$5:I$2450,$W3759))</f>
        <v>0.57</v>
      </c>
      <c r="R3759" s="19" t="n">
        <f aca="false">IF($E3759="Yes",L3759+P3759,"")</f>
        <v>295.28</v>
      </c>
      <c r="S3759" s="19" t="n">
        <f aca="false">IF($E3759="Yes",H3759-R3759,"")</f>
        <v>0</v>
      </c>
      <c r="T3759" s="6" t="str">
        <f aca="false">IF($E3759="Yes",IF(ROUND(ABS(S3759),2)&lt;=$T$2,"OK","CHECK"),"n/a")</f>
        <v>OK</v>
      </c>
      <c r="U3759" s="20" t="n">
        <f aca="false">Total!J3759</f>
        <v>66.4379</v>
      </c>
      <c r="V3759" s="17" t="n">
        <f aca="false">IFERROR(MATCH($A3759,'Stock Exchange'!$A$5:$A$2450,0),"")</f>
        <v>1541</v>
      </c>
      <c r="W3759" s="17" t="n">
        <f aca="false">IFERROR(MATCH($A3759,Primary!$A$5:$A$2450,0),"")</f>
        <v>1541</v>
      </c>
    </row>
    <row r="3760" customFormat="false" ht="15" hidden="false" customHeight="false" outlineLevel="0" collapsed="false">
      <c r="A3760" s="16" t="n">
        <f aca="false">Total!A3760</f>
        <v>42501</v>
      </c>
      <c r="B3760" s="17" t="n">
        <f aca="false">YEAR(A3760)</f>
        <v>2016</v>
      </c>
      <c r="C3760" s="17" t="n">
        <f aca="false">MONTH(A3760)</f>
        <v>5</v>
      </c>
      <c r="D3760" s="6" t="str">
        <f aca="false">IF(MONTH(A3760)&gt;=4,"FY "&amp;YEAR(A3760)&amp;"-"&amp;RIGHT(YEAR(A3760)+1,2),"FY "&amp;(YEAR(A3760)-1)&amp;"-"&amp;RIGHT(YEAR(A3760),2))</f>
        <v>FY 2016-17</v>
      </c>
      <c r="E3760" s="6" t="str">
        <f aca="false">IF(AND(V3760&lt;&gt;"",W3760&lt;&gt;""),"Yes","No")</f>
        <v>Yes</v>
      </c>
      <c r="F3760" s="18" t="n">
        <f aca="false">Total!F3760</f>
        <v>3859.32</v>
      </c>
      <c r="G3760" s="18" t="n">
        <f aca="false">Total!G3760</f>
        <v>3475.91</v>
      </c>
      <c r="H3760" s="18" t="n">
        <f aca="false">Total!H3760</f>
        <v>383.41</v>
      </c>
      <c r="I3760" s="18" t="n">
        <f aca="false">Total!I3760</f>
        <v>57.46</v>
      </c>
      <c r="J3760" s="18" t="n">
        <f aca="false">IF($V3760="","",INDEX('Stock Exchange'!F$5:F$2450,$V3760))</f>
        <v>3859.17</v>
      </c>
      <c r="K3760" s="18" t="n">
        <f aca="false">IF($V3760="","",INDEX('Stock Exchange'!G$5:G$2450,$V3760))</f>
        <v>3460.69</v>
      </c>
      <c r="L3760" s="18" t="n">
        <f aca="false">IF($V3760="","",INDEX('Stock Exchange'!H$5:H$2450,$V3760))</f>
        <v>398.48</v>
      </c>
      <c r="M3760" s="18" t="n">
        <f aca="false">IF($V3760="","",INDEX('Stock Exchange'!I$5:I$2450,$V3760))</f>
        <v>59.72</v>
      </c>
      <c r="N3760" s="18" t="n">
        <f aca="false">IF($W3760="","",INDEX(Primary!F$5:F$2450,$W3760))</f>
        <v>0.15</v>
      </c>
      <c r="O3760" s="18" t="n">
        <f aca="false">IF($W3760="","",INDEX(Primary!G$5:G$2450,$W3760))</f>
        <v>15.22</v>
      </c>
      <c r="P3760" s="18" t="n">
        <f aca="false">IF($W3760="","",INDEX(Primary!H$5:H$2450,$W3760))</f>
        <v>-15.07</v>
      </c>
      <c r="Q3760" s="18" t="n">
        <f aca="false">IF($W3760="","",INDEX(Primary!I$5:I$2450,$W3760))</f>
        <v>-2.26</v>
      </c>
      <c r="R3760" s="19" t="n">
        <f aca="false">IF($E3760="Yes",L3760+P3760,"")</f>
        <v>383.41</v>
      </c>
      <c r="S3760" s="19" t="n">
        <f aca="false">IF($E3760="Yes",H3760-R3760,"")</f>
        <v>0</v>
      </c>
      <c r="T3760" s="6" t="str">
        <f aca="false">IF($E3760="Yes",IF(ROUND(ABS(S3760),2)&lt;=$T$2,"OK","CHECK"),"n/a")</f>
        <v>OK</v>
      </c>
      <c r="U3760" s="20" t="n">
        <f aca="false">Total!J3760</f>
        <v>66.7224</v>
      </c>
      <c r="V3760" s="17" t="n">
        <f aca="false">IFERROR(MATCH($A3760,'Stock Exchange'!$A$5:$A$2450,0),"")</f>
        <v>1542</v>
      </c>
      <c r="W3760" s="17" t="n">
        <f aca="false">IFERROR(MATCH($A3760,Primary!$A$5:$A$2450,0),"")</f>
        <v>1542</v>
      </c>
    </row>
    <row r="3761" customFormat="false" ht="15" hidden="false" customHeight="false" outlineLevel="0" collapsed="false">
      <c r="A3761" s="16" t="n">
        <f aca="false">Total!A3761</f>
        <v>42502</v>
      </c>
      <c r="B3761" s="17" t="n">
        <f aca="false">YEAR(A3761)</f>
        <v>2016</v>
      </c>
      <c r="C3761" s="17" t="n">
        <f aca="false">MONTH(A3761)</f>
        <v>5</v>
      </c>
      <c r="D3761" s="6" t="str">
        <f aca="false">IF(MONTH(A3761)&gt;=4,"FY "&amp;YEAR(A3761)&amp;"-"&amp;RIGHT(YEAR(A3761)+1,2),"FY "&amp;(YEAR(A3761)-1)&amp;"-"&amp;RIGHT(YEAR(A3761),2))</f>
        <v>FY 2016-17</v>
      </c>
      <c r="E3761" s="6" t="str">
        <f aca="false">IF(AND(V3761&lt;&gt;"",W3761&lt;&gt;""),"Yes","No")</f>
        <v>Yes</v>
      </c>
      <c r="F3761" s="18" t="n">
        <f aca="false">Total!F3761</f>
        <v>4145.61</v>
      </c>
      <c r="G3761" s="18" t="n">
        <f aca="false">Total!G3761</f>
        <v>4469.17</v>
      </c>
      <c r="H3761" s="18" t="n">
        <f aca="false">Total!H3761</f>
        <v>-323.56</v>
      </c>
      <c r="I3761" s="18" t="n">
        <f aca="false">Total!I3761</f>
        <v>-48.51</v>
      </c>
      <c r="J3761" s="18" t="n">
        <f aca="false">IF($V3761="","",INDEX('Stock Exchange'!F$5:F$2450,$V3761))</f>
        <v>4145</v>
      </c>
      <c r="K3761" s="18" t="n">
        <f aca="false">IF($V3761="","",INDEX('Stock Exchange'!G$5:G$2450,$V3761))</f>
        <v>4469.17</v>
      </c>
      <c r="L3761" s="18" t="n">
        <f aca="false">IF($V3761="","",INDEX('Stock Exchange'!H$5:H$2450,$V3761))</f>
        <v>-324.17</v>
      </c>
      <c r="M3761" s="18" t="n">
        <f aca="false">IF($V3761="","",INDEX('Stock Exchange'!I$5:I$2450,$V3761))</f>
        <v>-48.6</v>
      </c>
      <c r="N3761" s="18" t="n">
        <f aca="false">IF($W3761="","",INDEX(Primary!F$5:F$2450,$W3761))</f>
        <v>0.61</v>
      </c>
      <c r="O3761" s="18" t="n">
        <f aca="false">IF($W3761="","",INDEX(Primary!G$5:G$2450,$W3761))</f>
        <v>0</v>
      </c>
      <c r="P3761" s="18" t="n">
        <f aca="false">IF($W3761="","",INDEX(Primary!H$5:H$2450,$W3761))</f>
        <v>0.61</v>
      </c>
      <c r="Q3761" s="18" t="n">
        <f aca="false">IF($W3761="","",INDEX(Primary!I$5:I$2450,$W3761))</f>
        <v>0.09</v>
      </c>
      <c r="R3761" s="19" t="n">
        <f aca="false">IF($E3761="Yes",L3761+P3761,"")</f>
        <v>-323.56</v>
      </c>
      <c r="S3761" s="19" t="n">
        <f aca="false">IF($E3761="Yes",H3761-R3761,"")</f>
        <v>0</v>
      </c>
      <c r="T3761" s="6" t="str">
        <f aca="false">IF($E3761="Yes",IF(ROUND(ABS(S3761),2)&lt;=$T$2,"OK","CHECK"),"n/a")</f>
        <v>OK</v>
      </c>
      <c r="U3761" s="20" t="n">
        <f aca="false">Total!J3761</f>
        <v>66.6958</v>
      </c>
      <c r="V3761" s="17" t="n">
        <f aca="false">IFERROR(MATCH($A3761,'Stock Exchange'!$A$5:$A$2450,0),"")</f>
        <v>1543</v>
      </c>
      <c r="W3761" s="17" t="n">
        <f aca="false">IFERROR(MATCH($A3761,Primary!$A$5:$A$2450,0),"")</f>
        <v>1543</v>
      </c>
    </row>
    <row r="3762" customFormat="false" ht="15" hidden="false" customHeight="false" outlineLevel="0" collapsed="false">
      <c r="A3762" s="16" t="n">
        <f aca="false">Total!A3762</f>
        <v>42503</v>
      </c>
      <c r="B3762" s="17" t="n">
        <f aca="false">YEAR(A3762)</f>
        <v>2016</v>
      </c>
      <c r="C3762" s="17" t="n">
        <f aca="false">MONTH(A3762)</f>
        <v>5</v>
      </c>
      <c r="D3762" s="6" t="str">
        <f aca="false">IF(MONTH(A3762)&gt;=4,"FY "&amp;YEAR(A3762)&amp;"-"&amp;RIGHT(YEAR(A3762)+1,2),"FY "&amp;(YEAR(A3762)-1)&amp;"-"&amp;RIGHT(YEAR(A3762),2))</f>
        <v>FY 2016-17</v>
      </c>
      <c r="E3762" s="6" t="str">
        <f aca="false">IF(AND(V3762&lt;&gt;"",W3762&lt;&gt;""),"Yes","No")</f>
        <v>Yes</v>
      </c>
      <c r="F3762" s="18" t="n">
        <f aca="false">Total!F3762</f>
        <v>3481.67</v>
      </c>
      <c r="G3762" s="18" t="n">
        <f aca="false">Total!G3762</f>
        <v>3430.42</v>
      </c>
      <c r="H3762" s="18" t="n">
        <f aca="false">Total!H3762</f>
        <v>51.25</v>
      </c>
      <c r="I3762" s="18" t="n">
        <f aca="false">Total!I3762</f>
        <v>7.7</v>
      </c>
      <c r="J3762" s="18" t="n">
        <f aca="false">IF($V3762="","",INDEX('Stock Exchange'!F$5:F$2450,$V3762))</f>
        <v>3481.67</v>
      </c>
      <c r="K3762" s="18" t="n">
        <f aca="false">IF($V3762="","",INDEX('Stock Exchange'!G$5:G$2450,$V3762))</f>
        <v>3430.33</v>
      </c>
      <c r="L3762" s="18" t="n">
        <f aca="false">IF($V3762="","",INDEX('Stock Exchange'!H$5:H$2450,$V3762))</f>
        <v>51.34</v>
      </c>
      <c r="M3762" s="18" t="n">
        <f aca="false">IF($V3762="","",INDEX('Stock Exchange'!I$5:I$2450,$V3762))</f>
        <v>7.71</v>
      </c>
      <c r="N3762" s="18" t="n">
        <f aca="false">IF($W3762="","",INDEX(Primary!F$5:F$2450,$W3762))</f>
        <v>0</v>
      </c>
      <c r="O3762" s="18" t="n">
        <f aca="false">IF($W3762="","",INDEX(Primary!G$5:G$2450,$W3762))</f>
        <v>0.09</v>
      </c>
      <c r="P3762" s="18" t="n">
        <f aca="false">IF($W3762="","",INDEX(Primary!H$5:H$2450,$W3762))</f>
        <v>-0.09</v>
      </c>
      <c r="Q3762" s="18" t="n">
        <f aca="false">IF($W3762="","",INDEX(Primary!I$5:I$2450,$W3762))</f>
        <v>-0.01</v>
      </c>
      <c r="R3762" s="19" t="n">
        <f aca="false">IF($E3762="Yes",L3762+P3762,"")</f>
        <v>51.25</v>
      </c>
      <c r="S3762" s="19" t="n">
        <f aca="false">IF($E3762="Yes",H3762-R3762,"")</f>
        <v>0</v>
      </c>
      <c r="T3762" s="6" t="str">
        <f aca="false">IF($E3762="Yes",IF(ROUND(ABS(S3762),2)&lt;=$T$2,"OK","CHECK"),"n/a")</f>
        <v>OK</v>
      </c>
      <c r="U3762" s="20" t="n">
        <f aca="false">Total!J3762</f>
        <v>66.5977</v>
      </c>
      <c r="V3762" s="17" t="n">
        <f aca="false">IFERROR(MATCH($A3762,'Stock Exchange'!$A$5:$A$2450,0),"")</f>
        <v>1544</v>
      </c>
      <c r="W3762" s="17" t="n">
        <f aca="false">IFERROR(MATCH($A3762,Primary!$A$5:$A$2450,0),"")</f>
        <v>1544</v>
      </c>
    </row>
    <row r="3763" customFormat="false" ht="15" hidden="false" customHeight="false" outlineLevel="0" collapsed="false">
      <c r="A3763" s="16" t="n">
        <f aca="false">Total!A3763</f>
        <v>42506</v>
      </c>
      <c r="B3763" s="17" t="n">
        <f aca="false">YEAR(A3763)</f>
        <v>2016</v>
      </c>
      <c r="C3763" s="17" t="n">
        <f aca="false">MONTH(A3763)</f>
        <v>5</v>
      </c>
      <c r="D3763" s="6" t="str">
        <f aca="false">IF(MONTH(A3763)&gt;=4,"FY "&amp;YEAR(A3763)&amp;"-"&amp;RIGHT(YEAR(A3763)+1,2),"FY "&amp;(YEAR(A3763)-1)&amp;"-"&amp;RIGHT(YEAR(A3763),2))</f>
        <v>FY 2016-17</v>
      </c>
      <c r="E3763" s="6" t="str">
        <f aca="false">IF(AND(V3763&lt;&gt;"",W3763&lt;&gt;""),"Yes","No")</f>
        <v>Yes</v>
      </c>
      <c r="F3763" s="18" t="n">
        <f aca="false">Total!F3763</f>
        <v>5595.93</v>
      </c>
      <c r="G3763" s="18" t="n">
        <f aca="false">Total!G3763</f>
        <v>3994.42</v>
      </c>
      <c r="H3763" s="18" t="n">
        <f aca="false">Total!H3763</f>
        <v>1601.51</v>
      </c>
      <c r="I3763" s="18" t="n">
        <f aca="false">Total!I3763</f>
        <v>239.88</v>
      </c>
      <c r="J3763" s="18" t="n">
        <f aca="false">IF($V3763="","",INDEX('Stock Exchange'!F$5:F$2450,$V3763))</f>
        <v>5595.78</v>
      </c>
      <c r="K3763" s="18" t="n">
        <f aca="false">IF($V3763="","",INDEX('Stock Exchange'!G$5:G$2450,$V3763))</f>
        <v>3993.42</v>
      </c>
      <c r="L3763" s="18" t="n">
        <f aca="false">IF($V3763="","",INDEX('Stock Exchange'!H$5:H$2450,$V3763))</f>
        <v>1602.36</v>
      </c>
      <c r="M3763" s="18" t="n">
        <f aca="false">IF($V3763="","",INDEX('Stock Exchange'!I$5:I$2450,$V3763))</f>
        <v>240.01</v>
      </c>
      <c r="N3763" s="18" t="n">
        <f aca="false">IF($W3763="","",INDEX(Primary!F$5:F$2450,$W3763))</f>
        <v>0.15</v>
      </c>
      <c r="O3763" s="18" t="n">
        <f aca="false">IF($W3763="","",INDEX(Primary!G$5:G$2450,$W3763))</f>
        <v>1</v>
      </c>
      <c r="P3763" s="18" t="n">
        <f aca="false">IF($W3763="","",INDEX(Primary!H$5:H$2450,$W3763))</f>
        <v>-0.85</v>
      </c>
      <c r="Q3763" s="18" t="n">
        <f aca="false">IF($W3763="","",INDEX(Primary!I$5:I$2450,$W3763))</f>
        <v>-0.13</v>
      </c>
      <c r="R3763" s="19" t="n">
        <f aca="false">IF($E3763="Yes",L3763+P3763,"")</f>
        <v>1601.51</v>
      </c>
      <c r="S3763" s="19" t="n">
        <f aca="false">IF($E3763="Yes",H3763-R3763,"")</f>
        <v>0</v>
      </c>
      <c r="T3763" s="6" t="str">
        <f aca="false">IF($E3763="Yes",IF(ROUND(ABS(S3763),2)&lt;=$T$2,"OK","CHECK"),"n/a")</f>
        <v>OK</v>
      </c>
      <c r="U3763" s="20" t="n">
        <f aca="false">Total!J3763</f>
        <v>66.7609</v>
      </c>
      <c r="V3763" s="17" t="n">
        <f aca="false">IFERROR(MATCH($A3763,'Stock Exchange'!$A$5:$A$2450,0),"")</f>
        <v>1545</v>
      </c>
      <c r="W3763" s="17" t="n">
        <f aca="false">IFERROR(MATCH($A3763,Primary!$A$5:$A$2450,0),"")</f>
        <v>1545</v>
      </c>
    </row>
    <row r="3764" customFormat="false" ht="15" hidden="false" customHeight="false" outlineLevel="0" collapsed="false">
      <c r="A3764" s="16" t="n">
        <f aca="false">Total!A3764</f>
        <v>42507</v>
      </c>
      <c r="B3764" s="17" t="n">
        <f aca="false">YEAR(A3764)</f>
        <v>2016</v>
      </c>
      <c r="C3764" s="17" t="n">
        <f aca="false">MONTH(A3764)</f>
        <v>5</v>
      </c>
      <c r="D3764" s="6" t="str">
        <f aca="false">IF(MONTH(A3764)&gt;=4,"FY "&amp;YEAR(A3764)&amp;"-"&amp;RIGHT(YEAR(A3764)+1,2),"FY "&amp;(YEAR(A3764)-1)&amp;"-"&amp;RIGHT(YEAR(A3764),2))</f>
        <v>FY 2016-17</v>
      </c>
      <c r="E3764" s="6" t="str">
        <f aca="false">IF(AND(V3764&lt;&gt;"",W3764&lt;&gt;""),"Yes","No")</f>
        <v>Yes</v>
      </c>
      <c r="F3764" s="18" t="n">
        <f aca="false">Total!F3764</f>
        <v>3869.79</v>
      </c>
      <c r="G3764" s="18" t="n">
        <f aca="false">Total!G3764</f>
        <v>3966.3</v>
      </c>
      <c r="H3764" s="18" t="n">
        <f aca="false">Total!H3764</f>
        <v>-96.51</v>
      </c>
      <c r="I3764" s="18" t="n">
        <f aca="false">Total!I3764</f>
        <v>-14.44</v>
      </c>
      <c r="J3764" s="18" t="n">
        <f aca="false">IF($V3764="","",INDEX('Stock Exchange'!F$5:F$2450,$V3764))</f>
        <v>3869.61</v>
      </c>
      <c r="K3764" s="18" t="n">
        <f aca="false">IF($V3764="","",INDEX('Stock Exchange'!G$5:G$2450,$V3764))</f>
        <v>3966.3</v>
      </c>
      <c r="L3764" s="18" t="n">
        <f aca="false">IF($V3764="","",INDEX('Stock Exchange'!H$5:H$2450,$V3764))</f>
        <v>-96.69</v>
      </c>
      <c r="M3764" s="18" t="n">
        <f aca="false">IF($V3764="","",INDEX('Stock Exchange'!I$5:I$2450,$V3764))</f>
        <v>-14.47</v>
      </c>
      <c r="N3764" s="18" t="n">
        <f aca="false">IF($W3764="","",INDEX(Primary!F$5:F$2450,$W3764))</f>
        <v>0.18</v>
      </c>
      <c r="O3764" s="18" t="n">
        <f aca="false">IF($W3764="","",INDEX(Primary!G$5:G$2450,$W3764))</f>
        <v>0</v>
      </c>
      <c r="P3764" s="18" t="n">
        <f aca="false">IF($W3764="","",INDEX(Primary!H$5:H$2450,$W3764))</f>
        <v>0.18</v>
      </c>
      <c r="Q3764" s="18" t="n">
        <f aca="false">IF($W3764="","",INDEX(Primary!I$5:I$2450,$W3764))</f>
        <v>0.03</v>
      </c>
      <c r="R3764" s="19" t="n">
        <f aca="false">IF($E3764="Yes",L3764+P3764,"")</f>
        <v>-96.51</v>
      </c>
      <c r="S3764" s="19" t="n">
        <f aca="false">IF($E3764="Yes",H3764-R3764,"")</f>
        <v>0</v>
      </c>
      <c r="T3764" s="6" t="str">
        <f aca="false">IF($E3764="Yes",IF(ROUND(ABS(S3764),2)&lt;=$T$2,"OK","CHECK"),"n/a")</f>
        <v>OK</v>
      </c>
      <c r="U3764" s="20" t="n">
        <f aca="false">Total!J3764</f>
        <v>66.8216</v>
      </c>
      <c r="V3764" s="17" t="n">
        <f aca="false">IFERROR(MATCH($A3764,'Stock Exchange'!$A$5:$A$2450,0),"")</f>
        <v>1546</v>
      </c>
      <c r="W3764" s="17" t="n">
        <f aca="false">IFERROR(MATCH($A3764,Primary!$A$5:$A$2450,0),"")</f>
        <v>1546</v>
      </c>
    </row>
    <row r="3765" customFormat="false" ht="15" hidden="false" customHeight="false" outlineLevel="0" collapsed="false">
      <c r="A3765" s="16" t="n">
        <f aca="false">Total!A3765</f>
        <v>42508</v>
      </c>
      <c r="B3765" s="17" t="n">
        <f aca="false">YEAR(A3765)</f>
        <v>2016</v>
      </c>
      <c r="C3765" s="17" t="n">
        <f aca="false">MONTH(A3765)</f>
        <v>5</v>
      </c>
      <c r="D3765" s="6" t="str">
        <f aca="false">IF(MONTH(A3765)&gt;=4,"FY "&amp;YEAR(A3765)&amp;"-"&amp;RIGHT(YEAR(A3765)+1,2),"FY "&amp;(YEAR(A3765)-1)&amp;"-"&amp;RIGHT(YEAR(A3765),2))</f>
        <v>FY 2016-17</v>
      </c>
      <c r="E3765" s="6" t="str">
        <f aca="false">IF(AND(V3765&lt;&gt;"",W3765&lt;&gt;""),"Yes","No")</f>
        <v>Yes</v>
      </c>
      <c r="F3765" s="18" t="n">
        <f aca="false">Total!F3765</f>
        <v>4506.67</v>
      </c>
      <c r="G3765" s="18" t="n">
        <f aca="false">Total!G3765</f>
        <v>4374.72</v>
      </c>
      <c r="H3765" s="18" t="n">
        <f aca="false">Total!H3765</f>
        <v>131.95</v>
      </c>
      <c r="I3765" s="18" t="n">
        <f aca="false">Total!I3765</f>
        <v>19.78</v>
      </c>
      <c r="J3765" s="18" t="n">
        <f aca="false">IF($V3765="","",INDEX('Stock Exchange'!F$5:F$2450,$V3765))</f>
        <v>4204.03</v>
      </c>
      <c r="K3765" s="18" t="n">
        <f aca="false">IF($V3765="","",INDEX('Stock Exchange'!G$5:G$2450,$V3765))</f>
        <v>4373.39</v>
      </c>
      <c r="L3765" s="18" t="n">
        <f aca="false">IF($V3765="","",INDEX('Stock Exchange'!H$5:H$2450,$V3765))</f>
        <v>-169.36</v>
      </c>
      <c r="M3765" s="18" t="n">
        <f aca="false">IF($V3765="","",INDEX('Stock Exchange'!I$5:I$2450,$V3765))</f>
        <v>-25.38</v>
      </c>
      <c r="N3765" s="18" t="n">
        <f aca="false">IF($W3765="","",INDEX(Primary!F$5:F$2450,$W3765))</f>
        <v>302.64</v>
      </c>
      <c r="O3765" s="18" t="n">
        <f aca="false">IF($W3765="","",INDEX(Primary!G$5:G$2450,$W3765))</f>
        <v>1.33</v>
      </c>
      <c r="P3765" s="18" t="n">
        <f aca="false">IF($W3765="","",INDEX(Primary!H$5:H$2450,$W3765))</f>
        <v>301.31</v>
      </c>
      <c r="Q3765" s="18" t="n">
        <f aca="false">IF($W3765="","",INDEX(Primary!I$5:I$2450,$W3765))</f>
        <v>45.16</v>
      </c>
      <c r="R3765" s="19" t="n">
        <f aca="false">IF($E3765="Yes",L3765+P3765,"")</f>
        <v>131.95</v>
      </c>
      <c r="S3765" s="19" t="n">
        <f aca="false">IF($E3765="Yes",H3765-R3765,"")</f>
        <v>0</v>
      </c>
      <c r="T3765" s="6" t="str">
        <f aca="false">IF($E3765="Yes",IF(ROUND(ABS(S3765),2)&lt;=$T$2,"OK","CHECK"),"n/a")</f>
        <v>OK</v>
      </c>
      <c r="U3765" s="20" t="n">
        <f aca="false">Total!J3765</f>
        <v>66.7233</v>
      </c>
      <c r="V3765" s="17" t="n">
        <f aca="false">IFERROR(MATCH($A3765,'Stock Exchange'!$A$5:$A$2450,0),"")</f>
        <v>1547</v>
      </c>
      <c r="W3765" s="17" t="n">
        <f aca="false">IFERROR(MATCH($A3765,Primary!$A$5:$A$2450,0),"")</f>
        <v>1547</v>
      </c>
    </row>
    <row r="3766" customFormat="false" ht="15" hidden="false" customHeight="false" outlineLevel="0" collapsed="false">
      <c r="A3766" s="16" t="n">
        <f aca="false">Total!A3766</f>
        <v>42509</v>
      </c>
      <c r="B3766" s="17" t="n">
        <f aca="false">YEAR(A3766)</f>
        <v>2016</v>
      </c>
      <c r="C3766" s="17" t="n">
        <f aca="false">MONTH(A3766)</f>
        <v>5</v>
      </c>
      <c r="D3766" s="6" t="str">
        <f aca="false">IF(MONTH(A3766)&gt;=4,"FY "&amp;YEAR(A3766)&amp;"-"&amp;RIGHT(YEAR(A3766)+1,2),"FY "&amp;(YEAR(A3766)-1)&amp;"-"&amp;RIGHT(YEAR(A3766),2))</f>
        <v>FY 2016-17</v>
      </c>
      <c r="E3766" s="6" t="str">
        <f aca="false">IF(AND(V3766&lt;&gt;"",W3766&lt;&gt;""),"Yes","No")</f>
        <v>Yes</v>
      </c>
      <c r="F3766" s="18" t="n">
        <f aca="false">Total!F3766</f>
        <v>3984.43</v>
      </c>
      <c r="G3766" s="18" t="n">
        <f aca="false">Total!G3766</f>
        <v>3988.97</v>
      </c>
      <c r="H3766" s="18" t="n">
        <f aca="false">Total!H3766</f>
        <v>-4.54</v>
      </c>
      <c r="I3766" s="18" t="n">
        <f aca="false">Total!I3766</f>
        <v>-0.67</v>
      </c>
      <c r="J3766" s="18" t="n">
        <f aca="false">IF($V3766="","",INDEX('Stock Exchange'!F$5:F$2450,$V3766))</f>
        <v>3827.08</v>
      </c>
      <c r="K3766" s="18" t="n">
        <f aca="false">IF($V3766="","",INDEX('Stock Exchange'!G$5:G$2450,$V3766))</f>
        <v>3988.97</v>
      </c>
      <c r="L3766" s="18" t="n">
        <f aca="false">IF($V3766="","",INDEX('Stock Exchange'!H$5:H$2450,$V3766))</f>
        <v>-161.89</v>
      </c>
      <c r="M3766" s="18" t="n">
        <f aca="false">IF($V3766="","",INDEX('Stock Exchange'!I$5:I$2450,$V3766))</f>
        <v>-24.19</v>
      </c>
      <c r="N3766" s="18" t="n">
        <f aca="false">IF($W3766="","",INDEX(Primary!F$5:F$2450,$W3766))</f>
        <v>157.35</v>
      </c>
      <c r="O3766" s="18" t="n">
        <f aca="false">IF($W3766="","",INDEX(Primary!G$5:G$2450,$W3766))</f>
        <v>0</v>
      </c>
      <c r="P3766" s="18" t="n">
        <f aca="false">IF($W3766="","",INDEX(Primary!H$5:H$2450,$W3766))</f>
        <v>157.35</v>
      </c>
      <c r="Q3766" s="18" t="n">
        <f aca="false">IF($W3766="","",INDEX(Primary!I$5:I$2450,$W3766))</f>
        <v>23.52</v>
      </c>
      <c r="R3766" s="19" t="n">
        <f aca="false">IF($E3766="Yes",L3766+P3766,"")</f>
        <v>-4.53999999999999</v>
      </c>
      <c r="S3766" s="19" t="n">
        <f aca="false">IF($E3766="Yes",H3766-R3766,"")</f>
        <v>0</v>
      </c>
      <c r="T3766" s="6" t="str">
        <f aca="false">IF($E3766="Yes",IF(ROUND(ABS(S3766),2)&lt;=$T$2,"OK","CHECK"),"n/a")</f>
        <v>OK</v>
      </c>
      <c r="U3766" s="20" t="n">
        <f aca="false">Total!J3766</f>
        <v>66.9131</v>
      </c>
      <c r="V3766" s="17" t="n">
        <f aca="false">IFERROR(MATCH($A3766,'Stock Exchange'!$A$5:$A$2450,0),"")</f>
        <v>1548</v>
      </c>
      <c r="W3766" s="17" t="n">
        <f aca="false">IFERROR(MATCH($A3766,Primary!$A$5:$A$2450,0),"")</f>
        <v>1548</v>
      </c>
    </row>
    <row r="3767" customFormat="false" ht="15" hidden="false" customHeight="false" outlineLevel="0" collapsed="false">
      <c r="A3767" s="16" t="n">
        <f aca="false">Total!A3767</f>
        <v>42510</v>
      </c>
      <c r="B3767" s="17" t="n">
        <f aca="false">YEAR(A3767)</f>
        <v>2016</v>
      </c>
      <c r="C3767" s="17" t="n">
        <f aca="false">MONTH(A3767)</f>
        <v>5</v>
      </c>
      <c r="D3767" s="6" t="str">
        <f aca="false">IF(MONTH(A3767)&gt;=4,"FY "&amp;YEAR(A3767)&amp;"-"&amp;RIGHT(YEAR(A3767)+1,2),"FY "&amp;(YEAR(A3767)-1)&amp;"-"&amp;RIGHT(YEAR(A3767),2))</f>
        <v>FY 2016-17</v>
      </c>
      <c r="E3767" s="6" t="str">
        <f aca="false">IF(AND(V3767&lt;&gt;"",W3767&lt;&gt;""),"Yes","No")</f>
        <v>Yes</v>
      </c>
      <c r="F3767" s="18" t="n">
        <f aca="false">Total!F3767</f>
        <v>4258.92</v>
      </c>
      <c r="G3767" s="18" t="n">
        <f aca="false">Total!G3767</f>
        <v>3918.21</v>
      </c>
      <c r="H3767" s="18" t="n">
        <f aca="false">Total!H3767</f>
        <v>340.71</v>
      </c>
      <c r="I3767" s="18" t="n">
        <f aca="false">Total!I3767</f>
        <v>50.68</v>
      </c>
      <c r="J3767" s="18" t="n">
        <f aca="false">IF($V3767="","",INDEX('Stock Exchange'!F$5:F$2450,$V3767))</f>
        <v>4237.92</v>
      </c>
      <c r="K3767" s="18" t="n">
        <f aca="false">IF($V3767="","",INDEX('Stock Exchange'!G$5:G$2450,$V3767))</f>
        <v>3918.06</v>
      </c>
      <c r="L3767" s="18" t="n">
        <f aca="false">IF($V3767="","",INDEX('Stock Exchange'!H$5:H$2450,$V3767))</f>
        <v>319.86</v>
      </c>
      <c r="M3767" s="18" t="n">
        <f aca="false">IF($V3767="","",INDEX('Stock Exchange'!I$5:I$2450,$V3767))</f>
        <v>47.58</v>
      </c>
      <c r="N3767" s="18" t="n">
        <f aca="false">IF($W3767="","",INDEX(Primary!F$5:F$2450,$W3767))</f>
        <v>21</v>
      </c>
      <c r="O3767" s="18" t="n">
        <f aca="false">IF($W3767="","",INDEX(Primary!G$5:G$2450,$W3767))</f>
        <v>0.15</v>
      </c>
      <c r="P3767" s="18" t="n">
        <f aca="false">IF($W3767="","",INDEX(Primary!H$5:H$2450,$W3767))</f>
        <v>20.85</v>
      </c>
      <c r="Q3767" s="18" t="n">
        <f aca="false">IF($W3767="","",INDEX(Primary!I$5:I$2450,$W3767))</f>
        <v>3.1</v>
      </c>
      <c r="R3767" s="19" t="n">
        <f aca="false">IF($E3767="Yes",L3767+P3767,"")</f>
        <v>340.71</v>
      </c>
      <c r="S3767" s="19" t="n">
        <f aca="false">IF($E3767="Yes",H3767-R3767,"")</f>
        <v>0</v>
      </c>
      <c r="T3767" s="6" t="str">
        <f aca="false">IF($E3767="Yes",IF(ROUND(ABS(S3767),2)&lt;=$T$2,"OK","CHECK"),"n/a")</f>
        <v>OK</v>
      </c>
      <c r="U3767" s="20" t="n">
        <f aca="false">Total!J3767</f>
        <v>67.2307</v>
      </c>
      <c r="V3767" s="17" t="n">
        <f aca="false">IFERROR(MATCH($A3767,'Stock Exchange'!$A$5:$A$2450,0),"")</f>
        <v>1549</v>
      </c>
      <c r="W3767" s="17" t="n">
        <f aca="false">IFERROR(MATCH($A3767,Primary!$A$5:$A$2450,0),"")</f>
        <v>1549</v>
      </c>
    </row>
    <row r="3768" customFormat="false" ht="15" hidden="false" customHeight="false" outlineLevel="0" collapsed="false">
      <c r="A3768" s="16" t="n">
        <f aca="false">Total!A3768</f>
        <v>42513</v>
      </c>
      <c r="B3768" s="17" t="n">
        <f aca="false">YEAR(A3768)</f>
        <v>2016</v>
      </c>
      <c r="C3768" s="17" t="n">
        <f aca="false">MONTH(A3768)</f>
        <v>5</v>
      </c>
      <c r="D3768" s="6" t="str">
        <f aca="false">IF(MONTH(A3768)&gt;=4,"FY "&amp;YEAR(A3768)&amp;"-"&amp;RIGHT(YEAR(A3768)+1,2),"FY "&amp;(YEAR(A3768)-1)&amp;"-"&amp;RIGHT(YEAR(A3768),2))</f>
        <v>FY 2016-17</v>
      </c>
      <c r="E3768" s="6" t="str">
        <f aca="false">IF(AND(V3768&lt;&gt;"",W3768&lt;&gt;""),"Yes","No")</f>
        <v>Yes</v>
      </c>
      <c r="F3768" s="18" t="n">
        <f aca="false">Total!F3768</f>
        <v>3051.64</v>
      </c>
      <c r="G3768" s="18" t="n">
        <f aca="false">Total!G3768</f>
        <v>3744.01</v>
      </c>
      <c r="H3768" s="18" t="n">
        <f aca="false">Total!H3768</f>
        <v>-692.37</v>
      </c>
      <c r="I3768" s="18" t="n">
        <f aca="false">Total!I3768</f>
        <v>-102.71</v>
      </c>
      <c r="J3768" s="18" t="n">
        <f aca="false">IF($V3768="","",INDEX('Stock Exchange'!F$5:F$2450,$V3768))</f>
        <v>3051.58</v>
      </c>
      <c r="K3768" s="18" t="n">
        <f aca="false">IF($V3768="","",INDEX('Stock Exchange'!G$5:G$2450,$V3768))</f>
        <v>3743.86</v>
      </c>
      <c r="L3768" s="18" t="n">
        <f aca="false">IF($V3768="","",INDEX('Stock Exchange'!H$5:H$2450,$V3768))</f>
        <v>-692.28</v>
      </c>
      <c r="M3768" s="18" t="n">
        <f aca="false">IF($V3768="","",INDEX('Stock Exchange'!I$5:I$2450,$V3768))</f>
        <v>-102.7</v>
      </c>
      <c r="N3768" s="18" t="n">
        <f aca="false">IF($W3768="","",INDEX(Primary!F$5:F$2450,$W3768))</f>
        <v>0.06</v>
      </c>
      <c r="O3768" s="18" t="n">
        <f aca="false">IF($W3768="","",INDEX(Primary!G$5:G$2450,$W3768))</f>
        <v>0.15</v>
      </c>
      <c r="P3768" s="18" t="n">
        <f aca="false">IF($W3768="","",INDEX(Primary!H$5:H$2450,$W3768))</f>
        <v>-0.09</v>
      </c>
      <c r="Q3768" s="18" t="n">
        <f aca="false">IF($W3768="","",INDEX(Primary!I$5:I$2450,$W3768))</f>
        <v>-0.01</v>
      </c>
      <c r="R3768" s="19" t="n">
        <f aca="false">IF($E3768="Yes",L3768+P3768,"")</f>
        <v>-692.37</v>
      </c>
      <c r="S3768" s="19" t="n">
        <f aca="false">IF($E3768="Yes",H3768-R3768,"")</f>
        <v>0</v>
      </c>
      <c r="T3768" s="6" t="str">
        <f aca="false">IF($E3768="Yes",IF(ROUND(ABS(S3768),2)&lt;=$T$2,"OK","CHECK"),"n/a")</f>
        <v>OK</v>
      </c>
      <c r="U3768" s="20" t="n">
        <f aca="false">Total!J3768</f>
        <v>67.4076</v>
      </c>
      <c r="V3768" s="17" t="n">
        <f aca="false">IFERROR(MATCH($A3768,'Stock Exchange'!$A$5:$A$2450,0),"")</f>
        <v>1550</v>
      </c>
      <c r="W3768" s="17" t="n">
        <f aca="false">IFERROR(MATCH($A3768,Primary!$A$5:$A$2450,0),"")</f>
        <v>1550</v>
      </c>
    </row>
    <row r="3769" customFormat="false" ht="15" hidden="false" customHeight="false" outlineLevel="0" collapsed="false">
      <c r="A3769" s="16" t="n">
        <f aca="false">Total!A3769</f>
        <v>42514</v>
      </c>
      <c r="B3769" s="17" t="n">
        <f aca="false">YEAR(A3769)</f>
        <v>2016</v>
      </c>
      <c r="C3769" s="17" t="n">
        <f aca="false">MONTH(A3769)</f>
        <v>5</v>
      </c>
      <c r="D3769" s="6" t="str">
        <f aca="false">IF(MONTH(A3769)&gt;=4,"FY "&amp;YEAR(A3769)&amp;"-"&amp;RIGHT(YEAR(A3769)+1,2),"FY "&amp;(YEAR(A3769)-1)&amp;"-"&amp;RIGHT(YEAR(A3769),2))</f>
        <v>FY 2016-17</v>
      </c>
      <c r="E3769" s="6" t="str">
        <f aca="false">IF(AND(V3769&lt;&gt;"",W3769&lt;&gt;""),"Yes","No")</f>
        <v>Yes</v>
      </c>
      <c r="F3769" s="18" t="n">
        <f aca="false">Total!F3769</f>
        <v>3095.24</v>
      </c>
      <c r="G3769" s="18" t="n">
        <f aca="false">Total!G3769</f>
        <v>3131.2</v>
      </c>
      <c r="H3769" s="18" t="n">
        <f aca="false">Total!H3769</f>
        <v>-35.96</v>
      </c>
      <c r="I3769" s="18" t="n">
        <f aca="false">Total!I3769</f>
        <v>-5.34</v>
      </c>
      <c r="J3769" s="18" t="n">
        <f aca="false">IF($V3769="","",INDEX('Stock Exchange'!F$5:F$2450,$V3769))</f>
        <v>3095.24</v>
      </c>
      <c r="K3769" s="18" t="n">
        <f aca="false">IF($V3769="","",INDEX('Stock Exchange'!G$5:G$2450,$V3769))</f>
        <v>3125.43</v>
      </c>
      <c r="L3769" s="18" t="n">
        <f aca="false">IF($V3769="","",INDEX('Stock Exchange'!H$5:H$2450,$V3769))</f>
        <v>-30.19</v>
      </c>
      <c r="M3769" s="18" t="n">
        <f aca="false">IF($V3769="","",INDEX('Stock Exchange'!I$5:I$2450,$V3769))</f>
        <v>-4.48</v>
      </c>
      <c r="N3769" s="18" t="n">
        <f aca="false">IF($W3769="","",INDEX(Primary!F$5:F$2450,$W3769))</f>
        <v>0</v>
      </c>
      <c r="O3769" s="18" t="n">
        <f aca="false">IF($W3769="","",INDEX(Primary!G$5:G$2450,$W3769))</f>
        <v>5.77</v>
      </c>
      <c r="P3769" s="18" t="n">
        <f aca="false">IF($W3769="","",INDEX(Primary!H$5:H$2450,$W3769))</f>
        <v>-5.77</v>
      </c>
      <c r="Q3769" s="18" t="n">
        <f aca="false">IF($W3769="","",INDEX(Primary!I$5:I$2450,$W3769))</f>
        <v>-0.86</v>
      </c>
      <c r="R3769" s="19" t="n">
        <f aca="false">IF($E3769="Yes",L3769+P3769,"")</f>
        <v>-35.96</v>
      </c>
      <c r="S3769" s="19" t="n">
        <f aca="false">IF($E3769="Yes",H3769-R3769,"")</f>
        <v>0</v>
      </c>
      <c r="T3769" s="6" t="str">
        <f aca="false">IF($E3769="Yes",IF(ROUND(ABS(S3769),2)&lt;=$T$2,"OK","CHECK"),"n/a")</f>
        <v>OK</v>
      </c>
      <c r="U3769" s="20" t="n">
        <f aca="false">Total!J3769</f>
        <v>67.3492</v>
      </c>
      <c r="V3769" s="17" t="n">
        <f aca="false">IFERROR(MATCH($A3769,'Stock Exchange'!$A$5:$A$2450,0),"")</f>
        <v>1551</v>
      </c>
      <c r="W3769" s="17" t="n">
        <f aca="false">IFERROR(MATCH($A3769,Primary!$A$5:$A$2450,0),"")</f>
        <v>1551</v>
      </c>
    </row>
    <row r="3770" customFormat="false" ht="15" hidden="false" customHeight="false" outlineLevel="0" collapsed="false">
      <c r="A3770" s="16" t="n">
        <f aca="false">Total!A3770</f>
        <v>42515</v>
      </c>
      <c r="B3770" s="17" t="n">
        <f aca="false">YEAR(A3770)</f>
        <v>2016</v>
      </c>
      <c r="C3770" s="17" t="n">
        <f aca="false">MONTH(A3770)</f>
        <v>5</v>
      </c>
      <c r="D3770" s="6" t="str">
        <f aca="false">IF(MONTH(A3770)&gt;=4,"FY "&amp;YEAR(A3770)&amp;"-"&amp;RIGHT(YEAR(A3770)+1,2),"FY "&amp;(YEAR(A3770)-1)&amp;"-"&amp;RIGHT(YEAR(A3770),2))</f>
        <v>FY 2016-17</v>
      </c>
      <c r="E3770" s="6" t="str">
        <f aca="false">IF(AND(V3770&lt;&gt;"",W3770&lt;&gt;""),"Yes","No")</f>
        <v>Yes</v>
      </c>
      <c r="F3770" s="18" t="n">
        <f aca="false">Total!F3770</f>
        <v>3571.12</v>
      </c>
      <c r="G3770" s="18" t="n">
        <f aca="false">Total!G3770</f>
        <v>4372.57</v>
      </c>
      <c r="H3770" s="18" t="n">
        <f aca="false">Total!H3770</f>
        <v>-801.45</v>
      </c>
      <c r="I3770" s="18" t="n">
        <f aca="false">Total!I3770</f>
        <v>-118.37</v>
      </c>
      <c r="J3770" s="18" t="n">
        <f aca="false">IF($V3770="","",INDEX('Stock Exchange'!F$5:F$2450,$V3770))</f>
        <v>3564.43</v>
      </c>
      <c r="K3770" s="18" t="n">
        <f aca="false">IF($V3770="","",INDEX('Stock Exchange'!G$5:G$2450,$V3770))</f>
        <v>4372.57</v>
      </c>
      <c r="L3770" s="18" t="n">
        <f aca="false">IF($V3770="","",INDEX('Stock Exchange'!H$5:H$2450,$V3770))</f>
        <v>-808.14</v>
      </c>
      <c r="M3770" s="18" t="n">
        <f aca="false">IF($V3770="","",INDEX('Stock Exchange'!I$5:I$2450,$V3770))</f>
        <v>-119.36</v>
      </c>
      <c r="N3770" s="18" t="n">
        <f aca="false">IF($W3770="","",INDEX(Primary!F$5:F$2450,$W3770))</f>
        <v>6.69</v>
      </c>
      <c r="O3770" s="18" t="n">
        <f aca="false">IF($W3770="","",INDEX(Primary!G$5:G$2450,$W3770))</f>
        <v>0</v>
      </c>
      <c r="P3770" s="18" t="n">
        <f aca="false">IF($W3770="","",INDEX(Primary!H$5:H$2450,$W3770))</f>
        <v>6.69</v>
      </c>
      <c r="Q3770" s="18" t="n">
        <f aca="false">IF($W3770="","",INDEX(Primary!I$5:I$2450,$W3770))</f>
        <v>0.99</v>
      </c>
      <c r="R3770" s="19" t="n">
        <f aca="false">IF($E3770="Yes",L3770+P3770,"")</f>
        <v>-801.45</v>
      </c>
      <c r="S3770" s="19" t="n">
        <f aca="false">IF($E3770="Yes",H3770-R3770,"")</f>
        <v>0</v>
      </c>
      <c r="T3770" s="6" t="str">
        <f aca="false">IF($E3770="Yes",IF(ROUND(ABS(S3770),2)&lt;=$T$2,"OK","CHECK"),"n/a")</f>
        <v>OK</v>
      </c>
      <c r="U3770" s="20" t="n">
        <f aca="false">Total!J3770</f>
        <v>67.706</v>
      </c>
      <c r="V3770" s="17" t="n">
        <f aca="false">IFERROR(MATCH($A3770,'Stock Exchange'!$A$5:$A$2450,0),"")</f>
        <v>1552</v>
      </c>
      <c r="W3770" s="17" t="n">
        <f aca="false">IFERROR(MATCH($A3770,Primary!$A$5:$A$2450,0),"")</f>
        <v>1552</v>
      </c>
    </row>
    <row r="3771" customFormat="false" ht="15" hidden="false" customHeight="false" outlineLevel="0" collapsed="false">
      <c r="A3771" s="16" t="n">
        <f aca="false">Total!A3771</f>
        <v>42516</v>
      </c>
      <c r="B3771" s="17" t="n">
        <f aca="false">YEAR(A3771)</f>
        <v>2016</v>
      </c>
      <c r="C3771" s="17" t="n">
        <f aca="false">MONTH(A3771)</f>
        <v>5</v>
      </c>
      <c r="D3771" s="6" t="str">
        <f aca="false">IF(MONTH(A3771)&gt;=4,"FY "&amp;YEAR(A3771)&amp;"-"&amp;RIGHT(YEAR(A3771)+1,2),"FY "&amp;(YEAR(A3771)-1)&amp;"-"&amp;RIGHT(YEAR(A3771),2))</f>
        <v>FY 2016-17</v>
      </c>
      <c r="E3771" s="6" t="str">
        <f aca="false">IF(AND(V3771&lt;&gt;"",W3771&lt;&gt;""),"Yes","No")</f>
        <v>Yes</v>
      </c>
      <c r="F3771" s="18" t="n">
        <f aca="false">Total!F3771</f>
        <v>3752.57</v>
      </c>
      <c r="G3771" s="18" t="n">
        <f aca="false">Total!G3771</f>
        <v>3243.02</v>
      </c>
      <c r="H3771" s="18" t="n">
        <f aca="false">Total!H3771</f>
        <v>509.55</v>
      </c>
      <c r="I3771" s="18" t="n">
        <f aca="false">Total!I3771</f>
        <v>75.55</v>
      </c>
      <c r="J3771" s="18" t="n">
        <f aca="false">IF($V3771="","",INDEX('Stock Exchange'!F$5:F$2450,$V3771))</f>
        <v>3752.57</v>
      </c>
      <c r="K3771" s="18" t="n">
        <f aca="false">IF($V3771="","",INDEX('Stock Exchange'!G$5:G$2450,$V3771))</f>
        <v>3243.02</v>
      </c>
      <c r="L3771" s="18" t="n">
        <f aca="false">IF($V3771="","",INDEX('Stock Exchange'!H$5:H$2450,$V3771))</f>
        <v>509.55</v>
      </c>
      <c r="M3771" s="18" t="n">
        <f aca="false">IF($V3771="","",INDEX('Stock Exchange'!I$5:I$2450,$V3771))</f>
        <v>75.55</v>
      </c>
      <c r="N3771" s="18" t="n">
        <f aca="false">IF($W3771="","",INDEX(Primary!F$5:F$2450,$W3771))</f>
        <v>0</v>
      </c>
      <c r="O3771" s="18" t="n">
        <f aca="false">IF($W3771="","",INDEX(Primary!G$5:G$2450,$W3771))</f>
        <v>0</v>
      </c>
      <c r="P3771" s="18" t="n">
        <f aca="false">IF($W3771="","",INDEX(Primary!H$5:H$2450,$W3771))</f>
        <v>0</v>
      </c>
      <c r="Q3771" s="18" t="n">
        <f aca="false">IF($W3771="","",INDEX(Primary!I$5:I$2450,$W3771))</f>
        <v>0</v>
      </c>
      <c r="R3771" s="19" t="n">
        <f aca="false">IF($E3771="Yes",L3771+P3771,"")</f>
        <v>509.55</v>
      </c>
      <c r="S3771" s="19" t="n">
        <f aca="false">IF($E3771="Yes",H3771-R3771,"")</f>
        <v>0</v>
      </c>
      <c r="T3771" s="6" t="str">
        <f aca="false">IF($E3771="Yes",IF(ROUND(ABS(S3771),2)&lt;=$T$2,"OK","CHECK"),"n/a")</f>
        <v>OK</v>
      </c>
      <c r="U3771" s="20" t="n">
        <f aca="false">Total!J3771</f>
        <v>67.4467</v>
      </c>
      <c r="V3771" s="17" t="n">
        <f aca="false">IFERROR(MATCH($A3771,'Stock Exchange'!$A$5:$A$2450,0),"")</f>
        <v>1553</v>
      </c>
      <c r="W3771" s="17" t="n">
        <f aca="false">IFERROR(MATCH($A3771,Primary!$A$5:$A$2450,0),"")</f>
        <v>1553</v>
      </c>
    </row>
    <row r="3772" customFormat="false" ht="15" hidden="false" customHeight="false" outlineLevel="0" collapsed="false">
      <c r="A3772" s="16" t="n">
        <f aca="false">Total!A3772</f>
        <v>42517</v>
      </c>
      <c r="B3772" s="17" t="n">
        <f aca="false">YEAR(A3772)</f>
        <v>2016</v>
      </c>
      <c r="C3772" s="17" t="n">
        <f aca="false">MONTH(A3772)</f>
        <v>5</v>
      </c>
      <c r="D3772" s="6" t="str">
        <f aca="false">IF(MONTH(A3772)&gt;=4,"FY "&amp;YEAR(A3772)&amp;"-"&amp;RIGHT(YEAR(A3772)+1,2),"FY "&amp;(YEAR(A3772)-1)&amp;"-"&amp;RIGHT(YEAR(A3772),2))</f>
        <v>FY 2016-17</v>
      </c>
      <c r="E3772" s="6" t="str">
        <f aca="false">IF(AND(V3772&lt;&gt;"",W3772&lt;&gt;""),"Yes","No")</f>
        <v>Yes</v>
      </c>
      <c r="F3772" s="18" t="n">
        <f aca="false">Total!F3772</f>
        <v>6500.8</v>
      </c>
      <c r="G3772" s="18" t="n">
        <f aca="false">Total!G3772</f>
        <v>5780.45</v>
      </c>
      <c r="H3772" s="18" t="n">
        <f aca="false">Total!H3772</f>
        <v>720.35</v>
      </c>
      <c r="I3772" s="18" t="n">
        <f aca="false">Total!I3772</f>
        <v>107.06</v>
      </c>
      <c r="J3772" s="18" t="n">
        <f aca="false">IF($V3772="","",INDEX('Stock Exchange'!F$5:F$2450,$V3772))</f>
        <v>6500.8</v>
      </c>
      <c r="K3772" s="18" t="n">
        <f aca="false">IF($V3772="","",INDEX('Stock Exchange'!G$5:G$2450,$V3772))</f>
        <v>5780.45</v>
      </c>
      <c r="L3772" s="18" t="n">
        <f aca="false">IF($V3772="","",INDEX('Stock Exchange'!H$5:H$2450,$V3772))</f>
        <v>720.35</v>
      </c>
      <c r="M3772" s="18" t="n">
        <f aca="false">IF($V3772="","",INDEX('Stock Exchange'!I$5:I$2450,$V3772))</f>
        <v>107.06</v>
      </c>
      <c r="N3772" s="18" t="n">
        <f aca="false">IF($W3772="","",INDEX(Primary!F$5:F$2450,$W3772))</f>
        <v>0</v>
      </c>
      <c r="O3772" s="18" t="n">
        <f aca="false">IF($W3772="","",INDEX(Primary!G$5:G$2450,$W3772))</f>
        <v>0</v>
      </c>
      <c r="P3772" s="18" t="n">
        <f aca="false">IF($W3772="","",INDEX(Primary!H$5:H$2450,$W3772))</f>
        <v>0</v>
      </c>
      <c r="Q3772" s="18" t="n">
        <f aca="false">IF($W3772="","",INDEX(Primary!I$5:I$2450,$W3772))</f>
        <v>0</v>
      </c>
      <c r="R3772" s="19" t="n">
        <f aca="false">IF($E3772="Yes",L3772+P3772,"")</f>
        <v>720.35</v>
      </c>
      <c r="S3772" s="19" t="n">
        <f aca="false">IF($E3772="Yes",H3772-R3772,"")</f>
        <v>0</v>
      </c>
      <c r="T3772" s="6" t="str">
        <f aca="false">IF($E3772="Yes",IF(ROUND(ABS(S3772),2)&lt;=$T$2,"OK","CHECK"),"n/a")</f>
        <v>OK</v>
      </c>
      <c r="U3772" s="20" t="n">
        <f aca="false">Total!J3772</f>
        <v>67.2855</v>
      </c>
      <c r="V3772" s="17" t="n">
        <f aca="false">IFERROR(MATCH($A3772,'Stock Exchange'!$A$5:$A$2450,0),"")</f>
        <v>1554</v>
      </c>
      <c r="W3772" s="17" t="n">
        <f aca="false">IFERROR(MATCH($A3772,Primary!$A$5:$A$2450,0),"")</f>
        <v>1554</v>
      </c>
    </row>
    <row r="3773" customFormat="false" ht="15" hidden="false" customHeight="false" outlineLevel="0" collapsed="false">
      <c r="A3773" s="16" t="n">
        <f aca="false">Total!A3773</f>
        <v>42520</v>
      </c>
      <c r="B3773" s="17" t="n">
        <f aca="false">YEAR(A3773)</f>
        <v>2016</v>
      </c>
      <c r="C3773" s="17" t="n">
        <f aca="false">MONTH(A3773)</f>
        <v>5</v>
      </c>
      <c r="D3773" s="6" t="str">
        <f aca="false">IF(MONTH(A3773)&gt;=4,"FY "&amp;YEAR(A3773)&amp;"-"&amp;RIGHT(YEAR(A3773)+1,2),"FY "&amp;(YEAR(A3773)-1)&amp;"-"&amp;RIGHT(YEAR(A3773),2))</f>
        <v>FY 2016-17</v>
      </c>
      <c r="E3773" s="6" t="str">
        <f aca="false">IF(AND(V3773&lt;&gt;"",W3773&lt;&gt;""),"Yes","No")</f>
        <v>Yes</v>
      </c>
      <c r="F3773" s="18" t="n">
        <f aca="false">Total!F3773</f>
        <v>4629.74</v>
      </c>
      <c r="G3773" s="18" t="n">
        <f aca="false">Total!G3773</f>
        <v>3971.7</v>
      </c>
      <c r="H3773" s="18" t="n">
        <f aca="false">Total!H3773</f>
        <v>658.04</v>
      </c>
      <c r="I3773" s="18" t="n">
        <f aca="false">Total!I3773</f>
        <v>98.12</v>
      </c>
      <c r="J3773" s="18" t="n">
        <f aca="false">IF($V3773="","",INDEX('Stock Exchange'!F$5:F$2450,$V3773))</f>
        <v>4629.74</v>
      </c>
      <c r="K3773" s="18" t="n">
        <f aca="false">IF($V3773="","",INDEX('Stock Exchange'!G$5:G$2450,$V3773))</f>
        <v>3954.9</v>
      </c>
      <c r="L3773" s="18" t="n">
        <f aca="false">IF($V3773="","",INDEX('Stock Exchange'!H$5:H$2450,$V3773))</f>
        <v>674.84</v>
      </c>
      <c r="M3773" s="18" t="n">
        <f aca="false">IF($V3773="","",INDEX('Stock Exchange'!I$5:I$2450,$V3773))</f>
        <v>100.63</v>
      </c>
      <c r="N3773" s="18" t="n">
        <f aca="false">IF($W3773="","",INDEX(Primary!F$5:F$2450,$W3773))</f>
        <v>0</v>
      </c>
      <c r="O3773" s="18" t="n">
        <f aca="false">IF($W3773="","",INDEX(Primary!G$5:G$2450,$W3773))</f>
        <v>16.8</v>
      </c>
      <c r="P3773" s="18" t="n">
        <f aca="false">IF($W3773="","",INDEX(Primary!H$5:H$2450,$W3773))</f>
        <v>-16.8</v>
      </c>
      <c r="Q3773" s="18" t="n">
        <f aca="false">IF($W3773="","",INDEX(Primary!I$5:I$2450,$W3773))</f>
        <v>-2.51</v>
      </c>
      <c r="R3773" s="19" t="n">
        <f aca="false">IF($E3773="Yes",L3773+P3773,"")</f>
        <v>658.04</v>
      </c>
      <c r="S3773" s="19" t="n">
        <f aca="false">IF($E3773="Yes",H3773-R3773,"")</f>
        <v>0</v>
      </c>
      <c r="T3773" s="6" t="str">
        <f aca="false">IF($E3773="Yes",IF(ROUND(ABS(S3773),2)&lt;=$T$2,"OK","CHECK"),"n/a")</f>
        <v>OK</v>
      </c>
      <c r="U3773" s="20" t="n">
        <f aca="false">Total!J3773</f>
        <v>67.0613</v>
      </c>
      <c r="V3773" s="17" t="n">
        <f aca="false">IFERROR(MATCH($A3773,'Stock Exchange'!$A$5:$A$2450,0),"")</f>
        <v>1555</v>
      </c>
      <c r="W3773" s="17" t="n">
        <f aca="false">IFERROR(MATCH($A3773,Primary!$A$5:$A$2450,0),"")</f>
        <v>1555</v>
      </c>
    </row>
    <row r="3774" customFormat="false" ht="15" hidden="false" customHeight="false" outlineLevel="0" collapsed="false">
      <c r="A3774" s="16" t="n">
        <f aca="false">Total!A3774</f>
        <v>42521</v>
      </c>
      <c r="B3774" s="17" t="n">
        <f aca="false">YEAR(A3774)</f>
        <v>2016</v>
      </c>
      <c r="C3774" s="17" t="n">
        <f aca="false">MONTH(A3774)</f>
        <v>5</v>
      </c>
      <c r="D3774" s="6" t="str">
        <f aca="false">IF(MONTH(A3774)&gt;=4,"FY "&amp;YEAR(A3774)&amp;"-"&amp;RIGHT(YEAR(A3774)+1,2),"FY "&amp;(YEAR(A3774)-1)&amp;"-"&amp;RIGHT(YEAR(A3774),2))</f>
        <v>FY 2016-17</v>
      </c>
      <c r="E3774" s="6" t="str">
        <f aca="false">IF(AND(V3774&lt;&gt;"",W3774&lt;&gt;""),"Yes","No")</f>
        <v>Yes</v>
      </c>
      <c r="F3774" s="18" t="n">
        <f aca="false">Total!F3774</f>
        <v>4129.23</v>
      </c>
      <c r="G3774" s="18" t="n">
        <f aca="false">Total!G3774</f>
        <v>3739.71</v>
      </c>
      <c r="H3774" s="18" t="n">
        <f aca="false">Total!H3774</f>
        <v>389.52</v>
      </c>
      <c r="I3774" s="18" t="n">
        <f aca="false">Total!I3774</f>
        <v>57.85</v>
      </c>
      <c r="J3774" s="18" t="n">
        <f aca="false">IF($V3774="","",INDEX('Stock Exchange'!F$5:F$2450,$V3774))</f>
        <v>4129.23</v>
      </c>
      <c r="K3774" s="18" t="n">
        <f aca="false">IF($V3774="","",INDEX('Stock Exchange'!G$5:G$2450,$V3774))</f>
        <v>3721.97</v>
      </c>
      <c r="L3774" s="18" t="n">
        <f aca="false">IF($V3774="","",INDEX('Stock Exchange'!H$5:H$2450,$V3774))</f>
        <v>407.26</v>
      </c>
      <c r="M3774" s="18" t="n">
        <f aca="false">IF($V3774="","",INDEX('Stock Exchange'!I$5:I$2450,$V3774))</f>
        <v>60.48</v>
      </c>
      <c r="N3774" s="18" t="n">
        <f aca="false">IF($W3774="","",INDEX(Primary!F$5:F$2450,$W3774))</f>
        <v>0</v>
      </c>
      <c r="O3774" s="18" t="n">
        <f aca="false">IF($W3774="","",INDEX(Primary!G$5:G$2450,$W3774))</f>
        <v>17.74</v>
      </c>
      <c r="P3774" s="18" t="n">
        <f aca="false">IF($W3774="","",INDEX(Primary!H$5:H$2450,$W3774))</f>
        <v>-17.74</v>
      </c>
      <c r="Q3774" s="18" t="n">
        <f aca="false">IF($W3774="","",INDEX(Primary!I$5:I$2450,$W3774))</f>
        <v>-2.63</v>
      </c>
      <c r="R3774" s="19" t="n">
        <f aca="false">IF($E3774="Yes",L3774+P3774,"")</f>
        <v>389.52</v>
      </c>
      <c r="S3774" s="19" t="n">
        <f aca="false">IF($E3774="Yes",H3774-R3774,"")</f>
        <v>0</v>
      </c>
      <c r="T3774" s="6" t="str">
        <f aca="false">IF($E3774="Yes",IF(ROUND(ABS(S3774),2)&lt;=$T$2,"OK","CHECK"),"n/a")</f>
        <v>OK</v>
      </c>
      <c r="U3774" s="20" t="n">
        <f aca="false">Total!J3774</f>
        <v>67.3398</v>
      </c>
      <c r="V3774" s="17" t="n">
        <f aca="false">IFERROR(MATCH($A3774,'Stock Exchange'!$A$5:$A$2450,0),"")</f>
        <v>1556</v>
      </c>
      <c r="W3774" s="17" t="n">
        <f aca="false">IFERROR(MATCH($A3774,Primary!$A$5:$A$2450,0),"")</f>
        <v>1556</v>
      </c>
    </row>
    <row r="3775" customFormat="false" ht="15" hidden="false" customHeight="false" outlineLevel="0" collapsed="false">
      <c r="A3775" s="16" t="n">
        <f aca="false">Total!A3775</f>
        <v>42522</v>
      </c>
      <c r="B3775" s="17" t="n">
        <f aca="false">YEAR(A3775)</f>
        <v>2016</v>
      </c>
      <c r="C3775" s="17" t="n">
        <f aca="false">MONTH(A3775)</f>
        <v>6</v>
      </c>
      <c r="D3775" s="6" t="str">
        <f aca="false">IF(MONTH(A3775)&gt;=4,"FY "&amp;YEAR(A3775)&amp;"-"&amp;RIGHT(YEAR(A3775)+1,2),"FY "&amp;(YEAR(A3775)-1)&amp;"-"&amp;RIGHT(YEAR(A3775),2))</f>
        <v>FY 2016-17</v>
      </c>
      <c r="E3775" s="6" t="str">
        <f aca="false">IF(AND(V3775&lt;&gt;"",W3775&lt;&gt;""),"Yes","No")</f>
        <v>Yes</v>
      </c>
      <c r="F3775" s="18" t="n">
        <f aca="false">Total!F3775</f>
        <v>18838.52</v>
      </c>
      <c r="G3775" s="18" t="n">
        <f aca="false">Total!G3775</f>
        <v>18818.86</v>
      </c>
      <c r="H3775" s="18" t="n">
        <f aca="false">Total!H3775</f>
        <v>19.66</v>
      </c>
      <c r="I3775" s="18" t="n">
        <f aca="false">Total!I3775</f>
        <v>2.93</v>
      </c>
      <c r="J3775" s="18" t="n">
        <f aca="false">IF($V3775="","",INDEX('Stock Exchange'!F$5:F$2450,$V3775))</f>
        <v>18837.93</v>
      </c>
      <c r="K3775" s="18" t="n">
        <f aca="false">IF($V3775="","",INDEX('Stock Exchange'!G$5:G$2450,$V3775))</f>
        <v>18818.8</v>
      </c>
      <c r="L3775" s="18" t="n">
        <f aca="false">IF($V3775="","",INDEX('Stock Exchange'!H$5:H$2450,$V3775))</f>
        <v>19.13</v>
      </c>
      <c r="M3775" s="18" t="n">
        <f aca="false">IF($V3775="","",INDEX('Stock Exchange'!I$5:I$2450,$V3775))</f>
        <v>2.85</v>
      </c>
      <c r="N3775" s="18" t="n">
        <f aca="false">IF($W3775="","",INDEX(Primary!F$5:F$2450,$W3775))</f>
        <v>0.59</v>
      </c>
      <c r="O3775" s="18" t="n">
        <f aca="false">IF($W3775="","",INDEX(Primary!G$5:G$2450,$W3775))</f>
        <v>0.06</v>
      </c>
      <c r="P3775" s="18" t="n">
        <f aca="false">IF($W3775="","",INDEX(Primary!H$5:H$2450,$W3775))</f>
        <v>0.53</v>
      </c>
      <c r="Q3775" s="18" t="n">
        <f aca="false">IF($W3775="","",INDEX(Primary!I$5:I$2450,$W3775))</f>
        <v>0.08</v>
      </c>
      <c r="R3775" s="19" t="n">
        <f aca="false">IF($E3775="Yes",L3775+P3775,"")</f>
        <v>19.66</v>
      </c>
      <c r="S3775" s="19" t="n">
        <f aca="false">IF($E3775="Yes",H3775-R3775,"")</f>
        <v>0</v>
      </c>
      <c r="T3775" s="6" t="str">
        <f aca="false">IF($E3775="Yes",IF(ROUND(ABS(S3775),2)&lt;=$T$2,"OK","CHECK"),"n/a")</f>
        <v>OK</v>
      </c>
      <c r="U3775" s="20" t="n">
        <f aca="false">Total!J3775</f>
        <v>67.203</v>
      </c>
      <c r="V3775" s="17" t="n">
        <f aca="false">IFERROR(MATCH($A3775,'Stock Exchange'!$A$5:$A$2450,0),"")</f>
        <v>1557</v>
      </c>
      <c r="W3775" s="17" t="n">
        <f aca="false">IFERROR(MATCH($A3775,Primary!$A$5:$A$2450,0),"")</f>
        <v>1557</v>
      </c>
    </row>
    <row r="3776" customFormat="false" ht="15" hidden="false" customHeight="false" outlineLevel="0" collapsed="false">
      <c r="A3776" s="16" t="n">
        <f aca="false">Total!A3776</f>
        <v>42523</v>
      </c>
      <c r="B3776" s="17" t="n">
        <f aca="false">YEAR(A3776)</f>
        <v>2016</v>
      </c>
      <c r="C3776" s="17" t="n">
        <f aca="false">MONTH(A3776)</f>
        <v>6</v>
      </c>
      <c r="D3776" s="6" t="str">
        <f aca="false">IF(MONTH(A3776)&gt;=4,"FY "&amp;YEAR(A3776)&amp;"-"&amp;RIGHT(YEAR(A3776)+1,2),"FY "&amp;(YEAR(A3776)-1)&amp;"-"&amp;RIGHT(YEAR(A3776),2))</f>
        <v>FY 2016-17</v>
      </c>
      <c r="E3776" s="6" t="str">
        <f aca="false">IF(AND(V3776&lt;&gt;"",W3776&lt;&gt;""),"Yes","No")</f>
        <v>Yes</v>
      </c>
      <c r="F3776" s="18" t="n">
        <f aca="false">Total!F3776</f>
        <v>4000.98</v>
      </c>
      <c r="G3776" s="18" t="n">
        <f aca="false">Total!G3776</f>
        <v>3657.42</v>
      </c>
      <c r="H3776" s="18" t="n">
        <f aca="false">Total!H3776</f>
        <v>343.56</v>
      </c>
      <c r="I3776" s="18" t="n">
        <f aca="false">Total!I3776</f>
        <v>51</v>
      </c>
      <c r="J3776" s="18" t="n">
        <f aca="false">IF($V3776="","",INDEX('Stock Exchange'!F$5:F$2450,$V3776))</f>
        <v>4000.95</v>
      </c>
      <c r="K3776" s="18" t="n">
        <f aca="false">IF($V3776="","",INDEX('Stock Exchange'!G$5:G$2450,$V3776))</f>
        <v>3657.42</v>
      </c>
      <c r="L3776" s="18" t="n">
        <f aca="false">IF($V3776="","",INDEX('Stock Exchange'!H$5:H$2450,$V3776))</f>
        <v>343.53</v>
      </c>
      <c r="M3776" s="18" t="n">
        <f aca="false">IF($V3776="","",INDEX('Stock Exchange'!I$5:I$2450,$V3776))</f>
        <v>51</v>
      </c>
      <c r="N3776" s="18" t="n">
        <f aca="false">IF($W3776="","",INDEX(Primary!F$5:F$2450,$W3776))</f>
        <v>0.03</v>
      </c>
      <c r="O3776" s="18" t="n">
        <f aca="false">IF($W3776="","",INDEX(Primary!G$5:G$2450,$W3776))</f>
        <v>0</v>
      </c>
      <c r="P3776" s="18" t="n">
        <f aca="false">IF($W3776="","",INDEX(Primary!H$5:H$2450,$W3776))</f>
        <v>0.03</v>
      </c>
      <c r="Q3776" s="18" t="n">
        <f aca="false">IF($W3776="","",INDEX(Primary!I$5:I$2450,$W3776))</f>
        <v>0</v>
      </c>
      <c r="R3776" s="19" t="n">
        <f aca="false">IF($E3776="Yes",L3776+P3776,"")</f>
        <v>343.56</v>
      </c>
      <c r="S3776" s="19" t="n">
        <f aca="false">IF($E3776="Yes",H3776-R3776,"")</f>
        <v>0</v>
      </c>
      <c r="T3776" s="6" t="str">
        <f aca="false">IF($E3776="Yes",IF(ROUND(ABS(S3776),2)&lt;=$T$2,"OK","CHECK"),"n/a")</f>
        <v>OK</v>
      </c>
      <c r="U3776" s="20" t="n">
        <f aca="false">Total!J3776</f>
        <v>67.3526</v>
      </c>
      <c r="V3776" s="17" t="n">
        <f aca="false">IFERROR(MATCH($A3776,'Stock Exchange'!$A$5:$A$2450,0),"")</f>
        <v>1558</v>
      </c>
      <c r="W3776" s="17" t="n">
        <f aca="false">IFERROR(MATCH($A3776,Primary!$A$5:$A$2450,0),"")</f>
        <v>1558</v>
      </c>
    </row>
    <row r="3777" customFormat="false" ht="15" hidden="false" customHeight="false" outlineLevel="0" collapsed="false">
      <c r="A3777" s="16" t="n">
        <f aca="false">Total!A3777</f>
        <v>42524</v>
      </c>
      <c r="B3777" s="17" t="n">
        <f aca="false">YEAR(A3777)</f>
        <v>2016</v>
      </c>
      <c r="C3777" s="17" t="n">
        <f aca="false">MONTH(A3777)</f>
        <v>6</v>
      </c>
      <c r="D3777" s="6" t="str">
        <f aca="false">IF(MONTH(A3777)&gt;=4,"FY "&amp;YEAR(A3777)&amp;"-"&amp;RIGHT(YEAR(A3777)+1,2),"FY "&amp;(YEAR(A3777)-1)&amp;"-"&amp;RIGHT(YEAR(A3777),2))</f>
        <v>FY 2016-17</v>
      </c>
      <c r="E3777" s="6" t="str">
        <f aca="false">IF(AND(V3777&lt;&gt;"",W3777&lt;&gt;""),"Yes","No")</f>
        <v>Yes</v>
      </c>
      <c r="F3777" s="18" t="n">
        <f aca="false">Total!F3777</f>
        <v>4524.5</v>
      </c>
      <c r="G3777" s="18" t="n">
        <f aca="false">Total!G3777</f>
        <v>3921.58</v>
      </c>
      <c r="H3777" s="18" t="n">
        <f aca="false">Total!H3777</f>
        <v>602.92</v>
      </c>
      <c r="I3777" s="18" t="n">
        <f aca="false">Total!I3777</f>
        <v>89.64</v>
      </c>
      <c r="J3777" s="18" t="n">
        <f aca="false">IF($V3777="","",INDEX('Stock Exchange'!F$5:F$2450,$V3777))</f>
        <v>4524.47</v>
      </c>
      <c r="K3777" s="18" t="n">
        <f aca="false">IF($V3777="","",INDEX('Stock Exchange'!G$5:G$2450,$V3777))</f>
        <v>3921.58</v>
      </c>
      <c r="L3777" s="18" t="n">
        <f aca="false">IF($V3777="","",INDEX('Stock Exchange'!H$5:H$2450,$V3777))</f>
        <v>602.89</v>
      </c>
      <c r="M3777" s="18" t="n">
        <f aca="false">IF($V3777="","",INDEX('Stock Exchange'!I$5:I$2450,$V3777))</f>
        <v>89.64</v>
      </c>
      <c r="N3777" s="18" t="n">
        <f aca="false">IF($W3777="","",INDEX(Primary!F$5:F$2450,$W3777))</f>
        <v>0.03</v>
      </c>
      <c r="O3777" s="18" t="n">
        <f aca="false">IF($W3777="","",INDEX(Primary!G$5:G$2450,$W3777))</f>
        <v>0</v>
      </c>
      <c r="P3777" s="18" t="n">
        <f aca="false">IF($W3777="","",INDEX(Primary!H$5:H$2450,$W3777))</f>
        <v>0.03</v>
      </c>
      <c r="Q3777" s="18" t="n">
        <f aca="false">IF($W3777="","",INDEX(Primary!I$5:I$2450,$W3777))</f>
        <v>0</v>
      </c>
      <c r="R3777" s="19" t="n">
        <f aca="false">IF($E3777="Yes",L3777+P3777,"")</f>
        <v>602.92</v>
      </c>
      <c r="S3777" s="19" t="n">
        <f aca="false">IF($E3777="Yes",H3777-R3777,"")</f>
        <v>0</v>
      </c>
      <c r="T3777" s="6" t="str">
        <f aca="false">IF($E3777="Yes",IF(ROUND(ABS(S3777),2)&lt;=$T$2,"OK","CHECK"),"n/a")</f>
        <v>OK</v>
      </c>
      <c r="U3777" s="20" t="n">
        <f aca="false">Total!J3777</f>
        <v>67.2533</v>
      </c>
      <c r="V3777" s="17" t="n">
        <f aca="false">IFERROR(MATCH($A3777,'Stock Exchange'!$A$5:$A$2450,0),"")</f>
        <v>1559</v>
      </c>
      <c r="W3777" s="17" t="n">
        <f aca="false">IFERROR(MATCH($A3777,Primary!$A$5:$A$2450,0),"")</f>
        <v>1559</v>
      </c>
    </row>
    <row r="3778" customFormat="false" ht="15" hidden="false" customHeight="false" outlineLevel="0" collapsed="false">
      <c r="A3778" s="16" t="n">
        <f aca="false">Total!A3778</f>
        <v>42527</v>
      </c>
      <c r="B3778" s="17" t="n">
        <f aca="false">YEAR(A3778)</f>
        <v>2016</v>
      </c>
      <c r="C3778" s="17" t="n">
        <f aca="false">MONTH(A3778)</f>
        <v>6</v>
      </c>
      <c r="D3778" s="6" t="str">
        <f aca="false">IF(MONTH(A3778)&gt;=4,"FY "&amp;YEAR(A3778)&amp;"-"&amp;RIGHT(YEAR(A3778)+1,2),"FY "&amp;(YEAR(A3778)-1)&amp;"-"&amp;RIGHT(YEAR(A3778),2))</f>
        <v>FY 2016-17</v>
      </c>
      <c r="E3778" s="6" t="str">
        <f aca="false">IF(AND(V3778&lt;&gt;"",W3778&lt;&gt;""),"Yes","No")</f>
        <v>Yes</v>
      </c>
      <c r="F3778" s="18" t="n">
        <f aca="false">Total!F3778</f>
        <v>5604.19</v>
      </c>
      <c r="G3778" s="18" t="n">
        <f aca="false">Total!G3778</f>
        <v>3992.39</v>
      </c>
      <c r="H3778" s="18" t="n">
        <f aca="false">Total!H3778</f>
        <v>1611.8</v>
      </c>
      <c r="I3778" s="18" t="n">
        <f aca="false">Total!I3778</f>
        <v>239.7</v>
      </c>
      <c r="J3778" s="18" t="n">
        <f aca="false">IF($V3778="","",INDEX('Stock Exchange'!F$5:F$2450,$V3778))</f>
        <v>5604.19</v>
      </c>
      <c r="K3778" s="18" t="n">
        <f aca="false">IF($V3778="","",INDEX('Stock Exchange'!G$5:G$2450,$V3778))</f>
        <v>3992.39</v>
      </c>
      <c r="L3778" s="18" t="n">
        <f aca="false">IF($V3778="","",INDEX('Stock Exchange'!H$5:H$2450,$V3778))</f>
        <v>1611.8</v>
      </c>
      <c r="M3778" s="18" t="n">
        <f aca="false">IF($V3778="","",INDEX('Stock Exchange'!I$5:I$2450,$V3778))</f>
        <v>239.7</v>
      </c>
      <c r="N3778" s="18" t="n">
        <f aca="false">IF($W3778="","",INDEX(Primary!F$5:F$2450,$W3778))</f>
        <v>0</v>
      </c>
      <c r="O3778" s="18" t="n">
        <f aca="false">IF($W3778="","",INDEX(Primary!G$5:G$2450,$W3778))</f>
        <v>0</v>
      </c>
      <c r="P3778" s="18" t="n">
        <f aca="false">IF($W3778="","",INDEX(Primary!H$5:H$2450,$W3778))</f>
        <v>0</v>
      </c>
      <c r="Q3778" s="18" t="n">
        <f aca="false">IF($W3778="","",INDEX(Primary!I$5:I$2450,$W3778))</f>
        <v>0</v>
      </c>
      <c r="R3778" s="19" t="n">
        <f aca="false">IF($E3778="Yes",L3778+P3778,"")</f>
        <v>1611.8</v>
      </c>
      <c r="S3778" s="19" t="n">
        <f aca="false">IF($E3778="Yes",H3778-R3778,"")</f>
        <v>0</v>
      </c>
      <c r="T3778" s="6" t="str">
        <f aca="false">IF($E3778="Yes",IF(ROUND(ABS(S3778),2)&lt;=$T$2,"OK","CHECK"),"n/a")</f>
        <v>OK</v>
      </c>
      <c r="U3778" s="20" t="n">
        <f aca="false">Total!J3778</f>
        <v>67.2415</v>
      </c>
      <c r="V3778" s="17" t="n">
        <f aca="false">IFERROR(MATCH($A3778,'Stock Exchange'!$A$5:$A$2450,0),"")</f>
        <v>1560</v>
      </c>
      <c r="W3778" s="17" t="n">
        <f aca="false">IFERROR(MATCH($A3778,Primary!$A$5:$A$2450,0),"")</f>
        <v>1560</v>
      </c>
    </row>
    <row r="3779" customFormat="false" ht="15" hidden="false" customHeight="false" outlineLevel="0" collapsed="false">
      <c r="A3779" s="16" t="n">
        <f aca="false">Total!A3779</f>
        <v>42528</v>
      </c>
      <c r="B3779" s="17" t="n">
        <f aca="false">YEAR(A3779)</f>
        <v>2016</v>
      </c>
      <c r="C3779" s="17" t="n">
        <f aca="false">MONTH(A3779)</f>
        <v>6</v>
      </c>
      <c r="D3779" s="6" t="str">
        <f aca="false">IF(MONTH(A3779)&gt;=4,"FY "&amp;YEAR(A3779)&amp;"-"&amp;RIGHT(YEAR(A3779)+1,2),"FY "&amp;(YEAR(A3779)-1)&amp;"-"&amp;RIGHT(YEAR(A3779),2))</f>
        <v>FY 2016-17</v>
      </c>
      <c r="E3779" s="6" t="str">
        <f aca="false">IF(AND(V3779&lt;&gt;"",W3779&lt;&gt;""),"Yes","No")</f>
        <v>Yes</v>
      </c>
      <c r="F3779" s="18" t="n">
        <f aca="false">Total!F3779</f>
        <v>5078.16</v>
      </c>
      <c r="G3779" s="18" t="n">
        <f aca="false">Total!G3779</f>
        <v>5012.95</v>
      </c>
      <c r="H3779" s="18" t="n">
        <f aca="false">Total!H3779</f>
        <v>65.21</v>
      </c>
      <c r="I3779" s="18" t="n">
        <f aca="false">Total!I3779</f>
        <v>9.74</v>
      </c>
      <c r="J3779" s="18" t="n">
        <f aca="false">IF($V3779="","",INDEX('Stock Exchange'!F$5:F$2450,$V3779))</f>
        <v>5078.16</v>
      </c>
      <c r="K3779" s="18" t="n">
        <f aca="false">IF($V3779="","",INDEX('Stock Exchange'!G$5:G$2450,$V3779))</f>
        <v>5012.5</v>
      </c>
      <c r="L3779" s="18" t="n">
        <f aca="false">IF($V3779="","",INDEX('Stock Exchange'!H$5:H$2450,$V3779))</f>
        <v>65.66</v>
      </c>
      <c r="M3779" s="18" t="n">
        <f aca="false">IF($V3779="","",INDEX('Stock Exchange'!I$5:I$2450,$V3779))</f>
        <v>9.81</v>
      </c>
      <c r="N3779" s="18" t="n">
        <f aca="false">IF($W3779="","",INDEX(Primary!F$5:F$2450,$W3779))</f>
        <v>0</v>
      </c>
      <c r="O3779" s="18" t="n">
        <f aca="false">IF($W3779="","",INDEX(Primary!G$5:G$2450,$W3779))</f>
        <v>0.45</v>
      </c>
      <c r="P3779" s="18" t="n">
        <f aca="false">IF($W3779="","",INDEX(Primary!H$5:H$2450,$W3779))</f>
        <v>-0.45</v>
      </c>
      <c r="Q3779" s="18" t="n">
        <f aca="false">IF($W3779="","",INDEX(Primary!I$5:I$2450,$W3779))</f>
        <v>-0.07</v>
      </c>
      <c r="R3779" s="19" t="n">
        <f aca="false">IF($E3779="Yes",L3779+P3779,"")</f>
        <v>65.21</v>
      </c>
      <c r="S3779" s="19" t="n">
        <f aca="false">IF($E3779="Yes",H3779-R3779,"")</f>
        <v>0</v>
      </c>
      <c r="T3779" s="6" t="str">
        <f aca="false">IF($E3779="Yes",IF(ROUND(ABS(S3779),2)&lt;=$T$2,"OK","CHECK"),"n/a")</f>
        <v>OK</v>
      </c>
      <c r="U3779" s="20" t="n">
        <f aca="false">Total!J3779</f>
        <v>66.9614</v>
      </c>
      <c r="V3779" s="17" t="n">
        <f aca="false">IFERROR(MATCH($A3779,'Stock Exchange'!$A$5:$A$2450,0),"")</f>
        <v>1561</v>
      </c>
      <c r="W3779" s="17" t="n">
        <f aca="false">IFERROR(MATCH($A3779,Primary!$A$5:$A$2450,0),"")</f>
        <v>1561</v>
      </c>
    </row>
    <row r="3780" customFormat="false" ht="15" hidden="false" customHeight="false" outlineLevel="0" collapsed="false">
      <c r="A3780" s="16" t="n">
        <f aca="false">Total!A3780</f>
        <v>42529</v>
      </c>
      <c r="B3780" s="17" t="n">
        <f aca="false">YEAR(A3780)</f>
        <v>2016</v>
      </c>
      <c r="C3780" s="17" t="n">
        <f aca="false">MONTH(A3780)</f>
        <v>6</v>
      </c>
      <c r="D3780" s="6" t="str">
        <f aca="false">IF(MONTH(A3780)&gt;=4,"FY "&amp;YEAR(A3780)&amp;"-"&amp;RIGHT(YEAR(A3780)+1,2),"FY "&amp;(YEAR(A3780)-1)&amp;"-"&amp;RIGHT(YEAR(A3780),2))</f>
        <v>FY 2016-17</v>
      </c>
      <c r="E3780" s="6" t="str">
        <f aca="false">IF(AND(V3780&lt;&gt;"",W3780&lt;&gt;""),"Yes","No")</f>
        <v>Yes</v>
      </c>
      <c r="F3780" s="18" t="n">
        <f aca="false">Total!F3780</f>
        <v>6053.55</v>
      </c>
      <c r="G3780" s="18" t="n">
        <f aca="false">Total!G3780</f>
        <v>5510.49</v>
      </c>
      <c r="H3780" s="18" t="n">
        <f aca="false">Total!H3780</f>
        <v>543.06</v>
      </c>
      <c r="I3780" s="18" t="n">
        <f aca="false">Total!I3780</f>
        <v>81.26</v>
      </c>
      <c r="J3780" s="18" t="n">
        <f aca="false">IF($V3780="","",INDEX('Stock Exchange'!F$5:F$2450,$V3780))</f>
        <v>6053.55</v>
      </c>
      <c r="K3780" s="18" t="n">
        <f aca="false">IF($V3780="","",INDEX('Stock Exchange'!G$5:G$2450,$V3780))</f>
        <v>5508.84</v>
      </c>
      <c r="L3780" s="18" t="n">
        <f aca="false">IF($V3780="","",INDEX('Stock Exchange'!H$5:H$2450,$V3780))</f>
        <v>544.71</v>
      </c>
      <c r="M3780" s="18" t="n">
        <f aca="false">IF($V3780="","",INDEX('Stock Exchange'!I$5:I$2450,$V3780))</f>
        <v>81.51</v>
      </c>
      <c r="N3780" s="18" t="n">
        <f aca="false">IF($W3780="","",INDEX(Primary!F$5:F$2450,$W3780))</f>
        <v>0</v>
      </c>
      <c r="O3780" s="18" t="n">
        <f aca="false">IF($W3780="","",INDEX(Primary!G$5:G$2450,$W3780))</f>
        <v>1.65</v>
      </c>
      <c r="P3780" s="18" t="n">
        <f aca="false">IF($W3780="","",INDEX(Primary!H$5:H$2450,$W3780))</f>
        <v>-1.65</v>
      </c>
      <c r="Q3780" s="18" t="n">
        <f aca="false">IF($W3780="","",INDEX(Primary!I$5:I$2450,$W3780))</f>
        <v>-0.25</v>
      </c>
      <c r="R3780" s="19" t="n">
        <f aca="false">IF($E3780="Yes",L3780+P3780,"")</f>
        <v>543.06</v>
      </c>
      <c r="S3780" s="19" t="n">
        <f aca="false">IF($E3780="Yes",H3780-R3780,"")</f>
        <v>0</v>
      </c>
      <c r="T3780" s="6" t="str">
        <f aca="false">IF($E3780="Yes",IF(ROUND(ABS(S3780),2)&lt;=$T$2,"OK","CHECK"),"n/a")</f>
        <v>OK</v>
      </c>
      <c r="U3780" s="20" t="n">
        <f aca="false">Total!J3780</f>
        <v>66.8305</v>
      </c>
      <c r="V3780" s="17" t="n">
        <f aca="false">IFERROR(MATCH($A3780,'Stock Exchange'!$A$5:$A$2450,0),"")</f>
        <v>1562</v>
      </c>
      <c r="W3780" s="17" t="n">
        <f aca="false">IFERROR(MATCH($A3780,Primary!$A$5:$A$2450,0),"")</f>
        <v>1562</v>
      </c>
    </row>
    <row r="3781" customFormat="false" ht="15" hidden="false" customHeight="false" outlineLevel="0" collapsed="false">
      <c r="A3781" s="16" t="n">
        <f aca="false">Total!A3781</f>
        <v>42530</v>
      </c>
      <c r="B3781" s="17" t="n">
        <f aca="false">YEAR(A3781)</f>
        <v>2016</v>
      </c>
      <c r="C3781" s="17" t="n">
        <f aca="false">MONTH(A3781)</f>
        <v>6</v>
      </c>
      <c r="D3781" s="6" t="str">
        <f aca="false">IF(MONTH(A3781)&gt;=4,"FY "&amp;YEAR(A3781)&amp;"-"&amp;RIGHT(YEAR(A3781)+1,2),"FY "&amp;(YEAR(A3781)-1)&amp;"-"&amp;RIGHT(YEAR(A3781),2))</f>
        <v>FY 2016-17</v>
      </c>
      <c r="E3781" s="6" t="str">
        <f aca="false">IF(AND(V3781&lt;&gt;"",W3781&lt;&gt;""),"Yes","No")</f>
        <v>Yes</v>
      </c>
      <c r="F3781" s="18" t="n">
        <f aca="false">Total!F3781</f>
        <v>4219.06</v>
      </c>
      <c r="G3781" s="18" t="n">
        <f aca="false">Total!G3781</f>
        <v>3678.48</v>
      </c>
      <c r="H3781" s="18" t="n">
        <f aca="false">Total!H3781</f>
        <v>540.58</v>
      </c>
      <c r="I3781" s="18" t="n">
        <f aca="false">Total!I3781</f>
        <v>81</v>
      </c>
      <c r="J3781" s="18" t="n">
        <f aca="false">IF($V3781="","",INDEX('Stock Exchange'!F$5:F$2450,$V3781))</f>
        <v>4218.55</v>
      </c>
      <c r="K3781" s="18" t="n">
        <f aca="false">IF($V3781="","",INDEX('Stock Exchange'!G$5:G$2450,$V3781))</f>
        <v>3678.45</v>
      </c>
      <c r="L3781" s="18" t="n">
        <f aca="false">IF($V3781="","",INDEX('Stock Exchange'!H$5:H$2450,$V3781))</f>
        <v>540.1</v>
      </c>
      <c r="M3781" s="18" t="n">
        <f aca="false">IF($V3781="","",INDEX('Stock Exchange'!I$5:I$2450,$V3781))</f>
        <v>80.93</v>
      </c>
      <c r="N3781" s="18" t="n">
        <f aca="false">IF($W3781="","",INDEX(Primary!F$5:F$2450,$W3781))</f>
        <v>0.51</v>
      </c>
      <c r="O3781" s="18" t="n">
        <f aca="false">IF($W3781="","",INDEX(Primary!G$5:G$2450,$W3781))</f>
        <v>0.03</v>
      </c>
      <c r="P3781" s="18" t="n">
        <f aca="false">IF($W3781="","",INDEX(Primary!H$5:H$2450,$W3781))</f>
        <v>0.48</v>
      </c>
      <c r="Q3781" s="18" t="n">
        <f aca="false">IF($W3781="","",INDEX(Primary!I$5:I$2450,$W3781))</f>
        <v>0.07</v>
      </c>
      <c r="R3781" s="19" t="n">
        <f aca="false">IF($E3781="Yes",L3781+P3781,"")</f>
        <v>540.58</v>
      </c>
      <c r="S3781" s="19" t="n">
        <f aca="false">IF($E3781="Yes",H3781-R3781,"")</f>
        <v>0</v>
      </c>
      <c r="T3781" s="6" t="str">
        <f aca="false">IF($E3781="Yes",IF(ROUND(ABS(S3781),2)&lt;=$T$2,"OK","CHECK"),"n/a")</f>
        <v>OK</v>
      </c>
      <c r="U3781" s="20" t="n">
        <f aca="false">Total!J3781</f>
        <v>66.737</v>
      </c>
      <c r="V3781" s="17" t="n">
        <f aca="false">IFERROR(MATCH($A3781,'Stock Exchange'!$A$5:$A$2450,0),"")</f>
        <v>1563</v>
      </c>
      <c r="W3781" s="17" t="n">
        <f aca="false">IFERROR(MATCH($A3781,Primary!$A$5:$A$2450,0),"")</f>
        <v>1563</v>
      </c>
    </row>
    <row r="3782" customFormat="false" ht="15" hidden="false" customHeight="false" outlineLevel="0" collapsed="false">
      <c r="A3782" s="16" t="n">
        <f aca="false">Total!A3782</f>
        <v>42531</v>
      </c>
      <c r="B3782" s="17" t="n">
        <f aca="false">YEAR(A3782)</f>
        <v>2016</v>
      </c>
      <c r="C3782" s="17" t="n">
        <f aca="false">MONTH(A3782)</f>
        <v>6</v>
      </c>
      <c r="D3782" s="6" t="str">
        <f aca="false">IF(MONTH(A3782)&gt;=4,"FY "&amp;YEAR(A3782)&amp;"-"&amp;RIGHT(YEAR(A3782)+1,2),"FY "&amp;(YEAR(A3782)-1)&amp;"-"&amp;RIGHT(YEAR(A3782),2))</f>
        <v>FY 2016-17</v>
      </c>
      <c r="E3782" s="6" t="str">
        <f aca="false">IF(AND(V3782&lt;&gt;"",W3782&lt;&gt;""),"Yes","No")</f>
        <v>Yes</v>
      </c>
      <c r="F3782" s="18" t="n">
        <f aca="false">Total!F3782</f>
        <v>3579.76</v>
      </c>
      <c r="G3782" s="18" t="n">
        <f aca="false">Total!G3782</f>
        <v>3316.37</v>
      </c>
      <c r="H3782" s="18" t="n">
        <f aca="false">Total!H3782</f>
        <v>263.39</v>
      </c>
      <c r="I3782" s="18" t="n">
        <f aca="false">Total!I3782</f>
        <v>39.53</v>
      </c>
      <c r="J3782" s="18" t="n">
        <f aca="false">IF($V3782="","",INDEX('Stock Exchange'!F$5:F$2450,$V3782))</f>
        <v>3579.76</v>
      </c>
      <c r="K3782" s="18" t="n">
        <f aca="false">IF($V3782="","",INDEX('Stock Exchange'!G$5:G$2450,$V3782))</f>
        <v>3313.57</v>
      </c>
      <c r="L3782" s="18" t="n">
        <f aca="false">IF($V3782="","",INDEX('Stock Exchange'!H$5:H$2450,$V3782))</f>
        <v>266.19</v>
      </c>
      <c r="M3782" s="18" t="n">
        <f aca="false">IF($V3782="","",INDEX('Stock Exchange'!I$5:I$2450,$V3782))</f>
        <v>39.95</v>
      </c>
      <c r="N3782" s="18" t="n">
        <f aca="false">IF($W3782="","",INDEX(Primary!F$5:F$2450,$W3782))</f>
        <v>0</v>
      </c>
      <c r="O3782" s="18" t="n">
        <f aca="false">IF($W3782="","",INDEX(Primary!G$5:G$2450,$W3782))</f>
        <v>2.8</v>
      </c>
      <c r="P3782" s="18" t="n">
        <f aca="false">IF($W3782="","",INDEX(Primary!H$5:H$2450,$W3782))</f>
        <v>-2.8</v>
      </c>
      <c r="Q3782" s="18" t="n">
        <f aca="false">IF($W3782="","",INDEX(Primary!I$5:I$2450,$W3782))</f>
        <v>-0.42</v>
      </c>
      <c r="R3782" s="19" t="n">
        <f aca="false">IF($E3782="Yes",L3782+P3782,"")</f>
        <v>263.39</v>
      </c>
      <c r="S3782" s="19" t="n">
        <f aca="false">IF($E3782="Yes",H3782-R3782,"")</f>
        <v>0</v>
      </c>
      <c r="T3782" s="6" t="str">
        <f aca="false">IF($E3782="Yes",IF(ROUND(ABS(S3782),2)&lt;=$T$2,"OK","CHECK"),"n/a")</f>
        <v>OK</v>
      </c>
      <c r="U3782" s="20" t="n">
        <f aca="false">Total!J3782</f>
        <v>66.625</v>
      </c>
      <c r="V3782" s="17" t="n">
        <f aca="false">IFERROR(MATCH($A3782,'Stock Exchange'!$A$5:$A$2450,0),"")</f>
        <v>1564</v>
      </c>
      <c r="W3782" s="17" t="n">
        <f aca="false">IFERROR(MATCH($A3782,Primary!$A$5:$A$2450,0),"")</f>
        <v>1564</v>
      </c>
    </row>
    <row r="3783" customFormat="false" ht="15" hidden="false" customHeight="false" outlineLevel="0" collapsed="false">
      <c r="A3783" s="16" t="n">
        <f aca="false">Total!A3783</f>
        <v>42534</v>
      </c>
      <c r="B3783" s="17" t="n">
        <f aca="false">YEAR(A3783)</f>
        <v>2016</v>
      </c>
      <c r="C3783" s="17" t="n">
        <f aca="false">MONTH(A3783)</f>
        <v>6</v>
      </c>
      <c r="D3783" s="6" t="str">
        <f aca="false">IF(MONTH(A3783)&gt;=4,"FY "&amp;YEAR(A3783)&amp;"-"&amp;RIGHT(YEAR(A3783)+1,2),"FY "&amp;(YEAR(A3783)-1)&amp;"-"&amp;RIGHT(YEAR(A3783),2))</f>
        <v>FY 2016-17</v>
      </c>
      <c r="E3783" s="6" t="str">
        <f aca="false">IF(AND(V3783&lt;&gt;"",W3783&lt;&gt;""),"Yes","No")</f>
        <v>Yes</v>
      </c>
      <c r="F3783" s="18" t="n">
        <f aca="false">Total!F3783</f>
        <v>3523.58</v>
      </c>
      <c r="G3783" s="18" t="n">
        <f aca="false">Total!G3783</f>
        <v>3304.48</v>
      </c>
      <c r="H3783" s="18" t="n">
        <f aca="false">Total!H3783</f>
        <v>219.1</v>
      </c>
      <c r="I3783" s="18" t="n">
        <f aca="false">Total!I3783</f>
        <v>32.8</v>
      </c>
      <c r="J3783" s="18" t="n">
        <f aca="false">IF($V3783="","",INDEX('Stock Exchange'!F$5:F$2450,$V3783))</f>
        <v>3523.58</v>
      </c>
      <c r="K3783" s="18" t="n">
        <f aca="false">IF($V3783="","",INDEX('Stock Exchange'!G$5:G$2450,$V3783))</f>
        <v>3303.37</v>
      </c>
      <c r="L3783" s="18" t="n">
        <f aca="false">IF($V3783="","",INDEX('Stock Exchange'!H$5:H$2450,$V3783))</f>
        <v>220.21</v>
      </c>
      <c r="M3783" s="18" t="n">
        <f aca="false">IF($V3783="","",INDEX('Stock Exchange'!I$5:I$2450,$V3783))</f>
        <v>32.97</v>
      </c>
      <c r="N3783" s="18" t="n">
        <f aca="false">IF($W3783="","",INDEX(Primary!F$5:F$2450,$W3783))</f>
        <v>0</v>
      </c>
      <c r="O3783" s="18" t="n">
        <f aca="false">IF($W3783="","",INDEX(Primary!G$5:G$2450,$W3783))</f>
        <v>1.11</v>
      </c>
      <c r="P3783" s="18" t="n">
        <f aca="false">IF($W3783="","",INDEX(Primary!H$5:H$2450,$W3783))</f>
        <v>-1.11</v>
      </c>
      <c r="Q3783" s="18" t="n">
        <f aca="false">IF($W3783="","",INDEX(Primary!I$5:I$2450,$W3783))</f>
        <v>-0.17</v>
      </c>
      <c r="R3783" s="19" t="n">
        <f aca="false">IF($E3783="Yes",L3783+P3783,"")</f>
        <v>219.1</v>
      </c>
      <c r="S3783" s="19" t="n">
        <f aca="false">IF($E3783="Yes",H3783-R3783,"")</f>
        <v>0</v>
      </c>
      <c r="T3783" s="6" t="str">
        <f aca="false">IF($E3783="Yes",IF(ROUND(ABS(S3783),2)&lt;=$T$2,"OK","CHECK"),"n/a")</f>
        <v>OK</v>
      </c>
      <c r="U3783" s="20" t="n">
        <f aca="false">Total!J3783</f>
        <v>66.7948</v>
      </c>
      <c r="V3783" s="17" t="n">
        <f aca="false">IFERROR(MATCH($A3783,'Stock Exchange'!$A$5:$A$2450,0),"")</f>
        <v>1565</v>
      </c>
      <c r="W3783" s="17" t="n">
        <f aca="false">IFERROR(MATCH($A3783,Primary!$A$5:$A$2450,0),"")</f>
        <v>1565</v>
      </c>
    </row>
    <row r="3784" customFormat="false" ht="15" hidden="false" customHeight="false" outlineLevel="0" collapsed="false">
      <c r="A3784" s="16" t="n">
        <f aca="false">Total!A3784</f>
        <v>42535</v>
      </c>
      <c r="B3784" s="17" t="n">
        <f aca="false">YEAR(A3784)</f>
        <v>2016</v>
      </c>
      <c r="C3784" s="17" t="n">
        <f aca="false">MONTH(A3784)</f>
        <v>6</v>
      </c>
      <c r="D3784" s="6" t="str">
        <f aca="false">IF(MONTH(A3784)&gt;=4,"FY "&amp;YEAR(A3784)&amp;"-"&amp;RIGHT(YEAR(A3784)+1,2),"FY "&amp;(YEAR(A3784)-1)&amp;"-"&amp;RIGHT(YEAR(A3784),2))</f>
        <v>FY 2016-17</v>
      </c>
      <c r="E3784" s="6" t="str">
        <f aca="false">IF(AND(V3784&lt;&gt;"",W3784&lt;&gt;""),"Yes","No")</f>
        <v>Yes</v>
      </c>
      <c r="F3784" s="18" t="n">
        <f aca="false">Total!F3784</f>
        <v>3984.46</v>
      </c>
      <c r="G3784" s="18" t="n">
        <f aca="false">Total!G3784</f>
        <v>3626.64</v>
      </c>
      <c r="H3784" s="18" t="n">
        <f aca="false">Total!H3784</f>
        <v>357.82</v>
      </c>
      <c r="I3784" s="18" t="n">
        <f aca="false">Total!I3784</f>
        <v>53.35</v>
      </c>
      <c r="J3784" s="18" t="n">
        <f aca="false">IF($V3784="","",INDEX('Stock Exchange'!F$5:F$2450,$V3784))</f>
        <v>3856.27</v>
      </c>
      <c r="K3784" s="18" t="n">
        <f aca="false">IF($V3784="","",INDEX('Stock Exchange'!G$5:G$2450,$V3784))</f>
        <v>3620.86</v>
      </c>
      <c r="L3784" s="18" t="n">
        <f aca="false">IF($V3784="","",INDEX('Stock Exchange'!H$5:H$2450,$V3784))</f>
        <v>235.41</v>
      </c>
      <c r="M3784" s="18" t="n">
        <f aca="false">IF($V3784="","",INDEX('Stock Exchange'!I$5:I$2450,$V3784))</f>
        <v>35.1</v>
      </c>
      <c r="N3784" s="18" t="n">
        <f aca="false">IF($W3784="","",INDEX(Primary!F$5:F$2450,$W3784))</f>
        <v>128.19</v>
      </c>
      <c r="O3784" s="18" t="n">
        <f aca="false">IF($W3784="","",INDEX(Primary!G$5:G$2450,$W3784))</f>
        <v>5.78</v>
      </c>
      <c r="P3784" s="18" t="n">
        <f aca="false">IF($W3784="","",INDEX(Primary!H$5:H$2450,$W3784))</f>
        <v>122.41</v>
      </c>
      <c r="Q3784" s="18" t="n">
        <f aca="false">IF($W3784="","",INDEX(Primary!I$5:I$2450,$W3784))</f>
        <v>18.25</v>
      </c>
      <c r="R3784" s="19" t="n">
        <f aca="false">IF($E3784="Yes",L3784+P3784,"")</f>
        <v>357.82</v>
      </c>
      <c r="S3784" s="19" t="n">
        <f aca="false">IF($E3784="Yes",H3784-R3784,"")</f>
        <v>0</v>
      </c>
      <c r="T3784" s="6" t="str">
        <f aca="false">IF($E3784="Yes",IF(ROUND(ABS(S3784),2)&lt;=$T$2,"OK","CHECK"),"n/a")</f>
        <v>OK</v>
      </c>
      <c r="U3784" s="20" t="n">
        <f aca="false">Total!J3784</f>
        <v>67.0737</v>
      </c>
      <c r="V3784" s="17" t="n">
        <f aca="false">IFERROR(MATCH($A3784,'Stock Exchange'!$A$5:$A$2450,0),"")</f>
        <v>1566</v>
      </c>
      <c r="W3784" s="17" t="n">
        <f aca="false">IFERROR(MATCH($A3784,Primary!$A$5:$A$2450,0),"")</f>
        <v>1566</v>
      </c>
    </row>
    <row r="3785" customFormat="false" ht="15" hidden="false" customHeight="false" outlineLevel="0" collapsed="false">
      <c r="A3785" s="16" t="n">
        <f aca="false">Total!A3785</f>
        <v>42536</v>
      </c>
      <c r="B3785" s="17" t="n">
        <f aca="false">YEAR(A3785)</f>
        <v>2016</v>
      </c>
      <c r="C3785" s="17" t="n">
        <f aca="false">MONTH(A3785)</f>
        <v>6</v>
      </c>
      <c r="D3785" s="6" t="str">
        <f aca="false">IF(MONTH(A3785)&gt;=4,"FY "&amp;YEAR(A3785)&amp;"-"&amp;RIGHT(YEAR(A3785)+1,2),"FY "&amp;(YEAR(A3785)-1)&amp;"-"&amp;RIGHT(YEAR(A3785),2))</f>
        <v>FY 2016-17</v>
      </c>
      <c r="E3785" s="6" t="str">
        <f aca="false">IF(AND(V3785&lt;&gt;"",W3785&lt;&gt;""),"Yes","No")</f>
        <v>Yes</v>
      </c>
      <c r="F3785" s="18" t="n">
        <f aca="false">Total!F3785</f>
        <v>2895.77</v>
      </c>
      <c r="G3785" s="18" t="n">
        <f aca="false">Total!G3785</f>
        <v>2988.03</v>
      </c>
      <c r="H3785" s="18" t="n">
        <f aca="false">Total!H3785</f>
        <v>-92.26</v>
      </c>
      <c r="I3785" s="18" t="n">
        <f aca="false">Total!I3785</f>
        <v>-13.74</v>
      </c>
      <c r="J3785" s="18" t="n">
        <f aca="false">IF($V3785="","",INDEX('Stock Exchange'!F$5:F$2450,$V3785))</f>
        <v>2895.77</v>
      </c>
      <c r="K3785" s="18" t="n">
        <f aca="false">IF($V3785="","",INDEX('Stock Exchange'!G$5:G$2450,$V3785))</f>
        <v>2988.03</v>
      </c>
      <c r="L3785" s="18" t="n">
        <f aca="false">IF($V3785="","",INDEX('Stock Exchange'!H$5:H$2450,$V3785))</f>
        <v>-92.26</v>
      </c>
      <c r="M3785" s="18" t="n">
        <f aca="false">IF($V3785="","",INDEX('Stock Exchange'!I$5:I$2450,$V3785))</f>
        <v>-13.74</v>
      </c>
      <c r="N3785" s="18" t="n">
        <f aca="false">IF($W3785="","",INDEX(Primary!F$5:F$2450,$W3785))</f>
        <v>0</v>
      </c>
      <c r="O3785" s="18" t="n">
        <f aca="false">IF($W3785="","",INDEX(Primary!G$5:G$2450,$W3785))</f>
        <v>0</v>
      </c>
      <c r="P3785" s="18" t="n">
        <f aca="false">IF($W3785="","",INDEX(Primary!H$5:H$2450,$W3785))</f>
        <v>0</v>
      </c>
      <c r="Q3785" s="18" t="n">
        <f aca="false">IF($W3785="","",INDEX(Primary!I$5:I$2450,$W3785))</f>
        <v>0</v>
      </c>
      <c r="R3785" s="19" t="n">
        <f aca="false">IF($E3785="Yes",L3785+P3785,"")</f>
        <v>-92.26</v>
      </c>
      <c r="S3785" s="19" t="n">
        <f aca="false">IF($E3785="Yes",H3785-R3785,"")</f>
        <v>0</v>
      </c>
      <c r="T3785" s="6" t="str">
        <f aca="false">IF($E3785="Yes",IF(ROUND(ABS(S3785),2)&lt;=$T$2,"OK","CHECK"),"n/a")</f>
        <v>OK</v>
      </c>
      <c r="U3785" s="20" t="n">
        <f aca="false">Total!J3785</f>
        <v>67.152</v>
      </c>
      <c r="V3785" s="17" t="n">
        <f aca="false">IFERROR(MATCH($A3785,'Stock Exchange'!$A$5:$A$2450,0),"")</f>
        <v>1567</v>
      </c>
      <c r="W3785" s="17" t="n">
        <f aca="false">IFERROR(MATCH($A3785,Primary!$A$5:$A$2450,0),"")</f>
        <v>1567</v>
      </c>
    </row>
    <row r="3786" customFormat="false" ht="15" hidden="false" customHeight="false" outlineLevel="0" collapsed="false">
      <c r="A3786" s="16" t="n">
        <f aca="false">Total!A3786</f>
        <v>42537</v>
      </c>
      <c r="B3786" s="17" t="n">
        <f aca="false">YEAR(A3786)</f>
        <v>2016</v>
      </c>
      <c r="C3786" s="17" t="n">
        <f aca="false">MONTH(A3786)</f>
        <v>6</v>
      </c>
      <c r="D3786" s="6" t="str">
        <f aca="false">IF(MONTH(A3786)&gt;=4,"FY "&amp;YEAR(A3786)&amp;"-"&amp;RIGHT(YEAR(A3786)+1,2),"FY "&amp;(YEAR(A3786)-1)&amp;"-"&amp;RIGHT(YEAR(A3786),2))</f>
        <v>FY 2016-17</v>
      </c>
      <c r="E3786" s="6" t="str">
        <f aca="false">IF(AND(V3786&lt;&gt;"",W3786&lt;&gt;""),"Yes","No")</f>
        <v>Yes</v>
      </c>
      <c r="F3786" s="18" t="n">
        <f aca="false">Total!F3786</f>
        <v>3168.16</v>
      </c>
      <c r="G3786" s="18" t="n">
        <f aca="false">Total!G3786</f>
        <v>3248.66</v>
      </c>
      <c r="H3786" s="18" t="n">
        <f aca="false">Total!H3786</f>
        <v>-80.5</v>
      </c>
      <c r="I3786" s="18" t="n">
        <f aca="false">Total!I3786</f>
        <v>-11.98</v>
      </c>
      <c r="J3786" s="18" t="n">
        <f aca="false">IF($V3786="","",INDEX('Stock Exchange'!F$5:F$2450,$V3786))</f>
        <v>3165.76</v>
      </c>
      <c r="K3786" s="18" t="n">
        <f aca="false">IF($V3786="","",INDEX('Stock Exchange'!G$5:G$2450,$V3786))</f>
        <v>3244.09</v>
      </c>
      <c r="L3786" s="18" t="n">
        <f aca="false">IF($V3786="","",INDEX('Stock Exchange'!H$5:H$2450,$V3786))</f>
        <v>-78.33</v>
      </c>
      <c r="M3786" s="18" t="n">
        <f aca="false">IF($V3786="","",INDEX('Stock Exchange'!I$5:I$2450,$V3786))</f>
        <v>-11.66</v>
      </c>
      <c r="N3786" s="18" t="n">
        <f aca="false">IF($W3786="","",INDEX(Primary!F$5:F$2450,$W3786))</f>
        <v>2.4</v>
      </c>
      <c r="O3786" s="18" t="n">
        <f aca="false">IF($W3786="","",INDEX(Primary!G$5:G$2450,$W3786))</f>
        <v>4.57</v>
      </c>
      <c r="P3786" s="18" t="n">
        <f aca="false">IF($W3786="","",INDEX(Primary!H$5:H$2450,$W3786))</f>
        <v>-2.17</v>
      </c>
      <c r="Q3786" s="18" t="n">
        <f aca="false">IF($W3786="","",INDEX(Primary!I$5:I$2450,$W3786))</f>
        <v>-0.32</v>
      </c>
      <c r="R3786" s="19" t="n">
        <f aca="false">IF($E3786="Yes",L3786+P3786,"")</f>
        <v>-80.5</v>
      </c>
      <c r="S3786" s="19" t="n">
        <f aca="false">IF($E3786="Yes",H3786-R3786,"")</f>
        <v>0</v>
      </c>
      <c r="T3786" s="6" t="str">
        <f aca="false">IF($E3786="Yes",IF(ROUND(ABS(S3786),2)&lt;=$T$2,"OK","CHECK"),"n/a")</f>
        <v>OK</v>
      </c>
      <c r="U3786" s="20" t="n">
        <f aca="false">Total!J3786</f>
        <v>67.1596</v>
      </c>
      <c r="V3786" s="17" t="n">
        <f aca="false">IFERROR(MATCH($A3786,'Stock Exchange'!$A$5:$A$2450,0),"")</f>
        <v>1568</v>
      </c>
      <c r="W3786" s="17" t="n">
        <f aca="false">IFERROR(MATCH($A3786,Primary!$A$5:$A$2450,0),"")</f>
        <v>1568</v>
      </c>
    </row>
    <row r="3787" customFormat="false" ht="15" hidden="false" customHeight="false" outlineLevel="0" collapsed="false">
      <c r="A3787" s="16" t="n">
        <f aca="false">Total!A3787</f>
        <v>42538</v>
      </c>
      <c r="B3787" s="17" t="n">
        <f aca="false">YEAR(A3787)</f>
        <v>2016</v>
      </c>
      <c r="C3787" s="17" t="n">
        <f aca="false">MONTH(A3787)</f>
        <v>6</v>
      </c>
      <c r="D3787" s="6" t="str">
        <f aca="false">IF(MONTH(A3787)&gt;=4,"FY "&amp;YEAR(A3787)&amp;"-"&amp;RIGHT(YEAR(A3787)+1,2),"FY "&amp;(YEAR(A3787)-1)&amp;"-"&amp;RIGHT(YEAR(A3787),2))</f>
        <v>FY 2016-17</v>
      </c>
      <c r="E3787" s="6" t="str">
        <f aca="false">IF(AND(V3787&lt;&gt;"",W3787&lt;&gt;""),"Yes","No")</f>
        <v>Yes</v>
      </c>
      <c r="F3787" s="18" t="n">
        <f aca="false">Total!F3787</f>
        <v>3077.58</v>
      </c>
      <c r="G3787" s="18" t="n">
        <f aca="false">Total!G3787</f>
        <v>3185.79</v>
      </c>
      <c r="H3787" s="18" t="n">
        <f aca="false">Total!H3787</f>
        <v>-108.21</v>
      </c>
      <c r="I3787" s="18" t="n">
        <f aca="false">Total!I3787</f>
        <v>-16.1</v>
      </c>
      <c r="J3787" s="18" t="n">
        <f aca="false">IF($V3787="","",INDEX('Stock Exchange'!F$5:F$2450,$V3787))</f>
        <v>3077.58</v>
      </c>
      <c r="K3787" s="18" t="n">
        <f aca="false">IF($V3787="","",INDEX('Stock Exchange'!G$5:G$2450,$V3787))</f>
        <v>3182.17</v>
      </c>
      <c r="L3787" s="18" t="n">
        <f aca="false">IF($V3787="","",INDEX('Stock Exchange'!H$5:H$2450,$V3787))</f>
        <v>-104.59</v>
      </c>
      <c r="M3787" s="18" t="n">
        <f aca="false">IF($V3787="","",INDEX('Stock Exchange'!I$5:I$2450,$V3787))</f>
        <v>-15.56</v>
      </c>
      <c r="N3787" s="18" t="n">
        <f aca="false">IF($W3787="","",INDEX(Primary!F$5:F$2450,$W3787))</f>
        <v>0</v>
      </c>
      <c r="O3787" s="18" t="n">
        <f aca="false">IF($W3787="","",INDEX(Primary!G$5:G$2450,$W3787))</f>
        <v>3.62</v>
      </c>
      <c r="P3787" s="18" t="n">
        <f aca="false">IF($W3787="","",INDEX(Primary!H$5:H$2450,$W3787))</f>
        <v>-3.62</v>
      </c>
      <c r="Q3787" s="18" t="n">
        <f aca="false">IF($W3787="","",INDEX(Primary!I$5:I$2450,$W3787))</f>
        <v>-0.54</v>
      </c>
      <c r="R3787" s="19" t="n">
        <f aca="false">IF($E3787="Yes",L3787+P3787,"")</f>
        <v>-108.21</v>
      </c>
      <c r="S3787" s="19" t="n">
        <f aca="false">IF($E3787="Yes",H3787-R3787,"")</f>
        <v>0</v>
      </c>
      <c r="T3787" s="6" t="str">
        <f aca="false">IF($E3787="Yes",IF(ROUND(ABS(S3787),2)&lt;=$T$2,"OK","CHECK"),"n/a")</f>
        <v>OK</v>
      </c>
      <c r="U3787" s="20" t="n">
        <f aca="false">Total!J3787</f>
        <v>67.2068</v>
      </c>
      <c r="V3787" s="17" t="n">
        <f aca="false">IFERROR(MATCH($A3787,'Stock Exchange'!$A$5:$A$2450,0),"")</f>
        <v>1569</v>
      </c>
      <c r="W3787" s="17" t="n">
        <f aca="false">IFERROR(MATCH($A3787,Primary!$A$5:$A$2450,0),"")</f>
        <v>1569</v>
      </c>
    </row>
    <row r="3788" customFormat="false" ht="15" hidden="false" customHeight="false" outlineLevel="0" collapsed="false">
      <c r="A3788" s="16" t="n">
        <f aca="false">Total!A3788</f>
        <v>42541</v>
      </c>
      <c r="B3788" s="17" t="n">
        <f aca="false">YEAR(A3788)</f>
        <v>2016</v>
      </c>
      <c r="C3788" s="17" t="n">
        <f aca="false">MONTH(A3788)</f>
        <v>6</v>
      </c>
      <c r="D3788" s="6" t="str">
        <f aca="false">IF(MONTH(A3788)&gt;=4,"FY "&amp;YEAR(A3788)&amp;"-"&amp;RIGHT(YEAR(A3788)+1,2),"FY "&amp;(YEAR(A3788)-1)&amp;"-"&amp;RIGHT(YEAR(A3788),2))</f>
        <v>FY 2016-17</v>
      </c>
      <c r="E3788" s="6" t="str">
        <f aca="false">IF(AND(V3788&lt;&gt;"",W3788&lt;&gt;""),"Yes","No")</f>
        <v>Yes</v>
      </c>
      <c r="F3788" s="18" t="n">
        <f aca="false">Total!F3788</f>
        <v>4668.71</v>
      </c>
      <c r="G3788" s="18" t="n">
        <f aca="false">Total!G3788</f>
        <v>4615.4</v>
      </c>
      <c r="H3788" s="18" t="n">
        <f aca="false">Total!H3788</f>
        <v>53.31</v>
      </c>
      <c r="I3788" s="18" t="n">
        <f aca="false">Total!I3788</f>
        <v>7.94</v>
      </c>
      <c r="J3788" s="18" t="n">
        <f aca="false">IF($V3788="","",INDEX('Stock Exchange'!F$5:F$2450,$V3788))</f>
        <v>4655.34</v>
      </c>
      <c r="K3788" s="18" t="n">
        <f aca="false">IF($V3788="","",INDEX('Stock Exchange'!G$5:G$2450,$V3788))</f>
        <v>4615.4</v>
      </c>
      <c r="L3788" s="18" t="n">
        <f aca="false">IF($V3788="","",INDEX('Stock Exchange'!H$5:H$2450,$V3788))</f>
        <v>39.94</v>
      </c>
      <c r="M3788" s="18" t="n">
        <f aca="false">IF($V3788="","",INDEX('Stock Exchange'!I$5:I$2450,$V3788))</f>
        <v>5.95</v>
      </c>
      <c r="N3788" s="18" t="n">
        <f aca="false">IF($W3788="","",INDEX(Primary!F$5:F$2450,$W3788))</f>
        <v>13.37</v>
      </c>
      <c r="O3788" s="18" t="n">
        <f aca="false">IF($W3788="","",INDEX(Primary!G$5:G$2450,$W3788))</f>
        <v>0</v>
      </c>
      <c r="P3788" s="18" t="n">
        <f aca="false">IF($W3788="","",INDEX(Primary!H$5:H$2450,$W3788))</f>
        <v>13.37</v>
      </c>
      <c r="Q3788" s="18" t="n">
        <f aca="false">IF($W3788="","",INDEX(Primary!I$5:I$2450,$W3788))</f>
        <v>1.99</v>
      </c>
      <c r="R3788" s="19" t="n">
        <f aca="false">IF($E3788="Yes",L3788+P3788,"")</f>
        <v>53.31</v>
      </c>
      <c r="S3788" s="19" t="n">
        <f aca="false">IF($E3788="Yes",H3788-R3788,"")</f>
        <v>0</v>
      </c>
      <c r="T3788" s="6" t="str">
        <f aca="false">IF($E3788="Yes",IF(ROUND(ABS(S3788),2)&lt;=$T$2,"OK","CHECK"),"n/a")</f>
        <v>OK</v>
      </c>
      <c r="U3788" s="20" t="n">
        <f aca="false">Total!J3788</f>
        <v>67.1682</v>
      </c>
      <c r="V3788" s="17" t="n">
        <f aca="false">IFERROR(MATCH($A3788,'Stock Exchange'!$A$5:$A$2450,0),"")</f>
        <v>1570</v>
      </c>
      <c r="W3788" s="17" t="n">
        <f aca="false">IFERROR(MATCH($A3788,Primary!$A$5:$A$2450,0),"")</f>
        <v>1570</v>
      </c>
    </row>
    <row r="3789" customFormat="false" ht="15" hidden="false" customHeight="false" outlineLevel="0" collapsed="false">
      <c r="A3789" s="16" t="n">
        <f aca="false">Total!A3789</f>
        <v>42542</v>
      </c>
      <c r="B3789" s="17" t="n">
        <f aca="false">YEAR(A3789)</f>
        <v>2016</v>
      </c>
      <c r="C3789" s="17" t="n">
        <f aca="false">MONTH(A3789)</f>
        <v>6</v>
      </c>
      <c r="D3789" s="6" t="str">
        <f aca="false">IF(MONTH(A3789)&gt;=4,"FY "&amp;YEAR(A3789)&amp;"-"&amp;RIGHT(YEAR(A3789)+1,2),"FY "&amp;(YEAR(A3789)-1)&amp;"-"&amp;RIGHT(YEAR(A3789),2))</f>
        <v>FY 2016-17</v>
      </c>
      <c r="E3789" s="6" t="str">
        <f aca="false">IF(AND(V3789&lt;&gt;"",W3789&lt;&gt;""),"Yes","No")</f>
        <v>Yes</v>
      </c>
      <c r="F3789" s="18" t="n">
        <f aca="false">Total!F3789</f>
        <v>3081.26</v>
      </c>
      <c r="G3789" s="18" t="n">
        <f aca="false">Total!G3789</f>
        <v>3608.85</v>
      </c>
      <c r="H3789" s="18" t="n">
        <f aca="false">Total!H3789</f>
        <v>-527.59</v>
      </c>
      <c r="I3789" s="18" t="n">
        <f aca="false">Total!I3789</f>
        <v>-78.27</v>
      </c>
      <c r="J3789" s="18" t="n">
        <f aca="false">IF($V3789="","",INDEX('Stock Exchange'!F$5:F$2450,$V3789))</f>
        <v>3075.54</v>
      </c>
      <c r="K3789" s="18" t="n">
        <f aca="false">IF($V3789="","",INDEX('Stock Exchange'!G$5:G$2450,$V3789))</f>
        <v>3587.62</v>
      </c>
      <c r="L3789" s="18" t="n">
        <f aca="false">IF($V3789="","",INDEX('Stock Exchange'!H$5:H$2450,$V3789))</f>
        <v>-512.08</v>
      </c>
      <c r="M3789" s="18" t="n">
        <f aca="false">IF($V3789="","",INDEX('Stock Exchange'!I$5:I$2450,$V3789))</f>
        <v>-75.97</v>
      </c>
      <c r="N3789" s="18" t="n">
        <f aca="false">IF($W3789="","",INDEX(Primary!F$5:F$2450,$W3789))</f>
        <v>5.72</v>
      </c>
      <c r="O3789" s="18" t="n">
        <f aca="false">IF($W3789="","",INDEX(Primary!G$5:G$2450,$W3789))</f>
        <v>21.23</v>
      </c>
      <c r="P3789" s="18" t="n">
        <f aca="false">IF($W3789="","",INDEX(Primary!H$5:H$2450,$W3789))</f>
        <v>-15.51</v>
      </c>
      <c r="Q3789" s="18" t="n">
        <f aca="false">IF($W3789="","",INDEX(Primary!I$5:I$2450,$W3789))</f>
        <v>-2.3</v>
      </c>
      <c r="R3789" s="19" t="n">
        <f aca="false">IF($E3789="Yes",L3789+P3789,"")</f>
        <v>-527.59</v>
      </c>
      <c r="S3789" s="19" t="n">
        <f aca="false">IF($E3789="Yes",H3789-R3789,"")</f>
        <v>0</v>
      </c>
      <c r="T3789" s="6" t="str">
        <f aca="false">IF($E3789="Yes",IF(ROUND(ABS(S3789),2)&lt;=$T$2,"OK","CHECK"),"n/a")</f>
        <v>OK</v>
      </c>
      <c r="U3789" s="20" t="n">
        <f aca="false">Total!J3789</f>
        <v>67.4087</v>
      </c>
      <c r="V3789" s="17" t="n">
        <f aca="false">IFERROR(MATCH($A3789,'Stock Exchange'!$A$5:$A$2450,0),"")</f>
        <v>1571</v>
      </c>
      <c r="W3789" s="17" t="n">
        <f aca="false">IFERROR(MATCH($A3789,Primary!$A$5:$A$2450,0),"")</f>
        <v>1571</v>
      </c>
    </row>
    <row r="3790" customFormat="false" ht="15" hidden="false" customHeight="false" outlineLevel="0" collapsed="false">
      <c r="A3790" s="16" t="n">
        <f aca="false">Total!A3790</f>
        <v>42543</v>
      </c>
      <c r="B3790" s="17" t="n">
        <f aca="false">YEAR(A3790)</f>
        <v>2016</v>
      </c>
      <c r="C3790" s="17" t="n">
        <f aca="false">MONTH(A3790)</f>
        <v>6</v>
      </c>
      <c r="D3790" s="6" t="str">
        <f aca="false">IF(MONTH(A3790)&gt;=4,"FY "&amp;YEAR(A3790)&amp;"-"&amp;RIGHT(YEAR(A3790)+1,2),"FY "&amp;(YEAR(A3790)-1)&amp;"-"&amp;RIGHT(YEAR(A3790),2))</f>
        <v>FY 2016-17</v>
      </c>
      <c r="E3790" s="6" t="str">
        <f aca="false">IF(AND(V3790&lt;&gt;"",W3790&lt;&gt;""),"Yes","No")</f>
        <v>Yes</v>
      </c>
      <c r="F3790" s="18" t="n">
        <f aca="false">Total!F3790</f>
        <v>3694.82</v>
      </c>
      <c r="G3790" s="18" t="n">
        <f aca="false">Total!G3790</f>
        <v>3273.73</v>
      </c>
      <c r="H3790" s="18" t="n">
        <f aca="false">Total!H3790</f>
        <v>421.09</v>
      </c>
      <c r="I3790" s="18" t="n">
        <f aca="false">Total!I3790</f>
        <v>62.4</v>
      </c>
      <c r="J3790" s="18" t="n">
        <f aca="false">IF($V3790="","",INDEX('Stock Exchange'!F$5:F$2450,$V3790))</f>
        <v>3694.82</v>
      </c>
      <c r="K3790" s="18" t="n">
        <f aca="false">IF($V3790="","",INDEX('Stock Exchange'!G$5:G$2450,$V3790))</f>
        <v>3236.04</v>
      </c>
      <c r="L3790" s="18" t="n">
        <f aca="false">IF($V3790="","",INDEX('Stock Exchange'!H$5:H$2450,$V3790))</f>
        <v>458.78</v>
      </c>
      <c r="M3790" s="18" t="n">
        <f aca="false">IF($V3790="","",INDEX('Stock Exchange'!I$5:I$2450,$V3790))</f>
        <v>67.99</v>
      </c>
      <c r="N3790" s="18" t="n">
        <f aca="false">IF($W3790="","",INDEX(Primary!F$5:F$2450,$W3790))</f>
        <v>0</v>
      </c>
      <c r="O3790" s="18" t="n">
        <f aca="false">IF($W3790="","",INDEX(Primary!G$5:G$2450,$W3790))</f>
        <v>37.69</v>
      </c>
      <c r="P3790" s="18" t="n">
        <f aca="false">IF($W3790="","",INDEX(Primary!H$5:H$2450,$W3790))</f>
        <v>-37.69</v>
      </c>
      <c r="Q3790" s="18" t="n">
        <f aca="false">IF($W3790="","",INDEX(Primary!I$5:I$2450,$W3790))</f>
        <v>-5.59</v>
      </c>
      <c r="R3790" s="19" t="n">
        <f aca="false">IF($E3790="Yes",L3790+P3790,"")</f>
        <v>421.09</v>
      </c>
      <c r="S3790" s="19" t="n">
        <f aca="false">IF($E3790="Yes",H3790-R3790,"")</f>
        <v>0</v>
      </c>
      <c r="T3790" s="6" t="str">
        <f aca="false">IF($E3790="Yes",IF(ROUND(ABS(S3790),2)&lt;=$T$2,"OK","CHECK"),"n/a")</f>
        <v>OK</v>
      </c>
      <c r="U3790" s="20" t="n">
        <f aca="false">Total!J3790</f>
        <v>67.4767</v>
      </c>
      <c r="V3790" s="17" t="n">
        <f aca="false">IFERROR(MATCH($A3790,'Stock Exchange'!$A$5:$A$2450,0),"")</f>
        <v>1572</v>
      </c>
      <c r="W3790" s="17" t="n">
        <f aca="false">IFERROR(MATCH($A3790,Primary!$A$5:$A$2450,0),"")</f>
        <v>1572</v>
      </c>
    </row>
    <row r="3791" customFormat="false" ht="15" hidden="false" customHeight="false" outlineLevel="0" collapsed="false">
      <c r="A3791" s="16" t="n">
        <f aca="false">Total!A3791</f>
        <v>42544</v>
      </c>
      <c r="B3791" s="17" t="n">
        <f aca="false">YEAR(A3791)</f>
        <v>2016</v>
      </c>
      <c r="C3791" s="17" t="n">
        <f aca="false">MONTH(A3791)</f>
        <v>6</v>
      </c>
      <c r="D3791" s="6" t="str">
        <f aca="false">IF(MONTH(A3791)&gt;=4,"FY "&amp;YEAR(A3791)&amp;"-"&amp;RIGHT(YEAR(A3791)+1,2),"FY "&amp;(YEAR(A3791)-1)&amp;"-"&amp;RIGHT(YEAR(A3791),2))</f>
        <v>FY 2016-17</v>
      </c>
      <c r="E3791" s="6" t="str">
        <f aca="false">IF(AND(V3791&lt;&gt;"",W3791&lt;&gt;""),"Yes","No")</f>
        <v>Yes</v>
      </c>
      <c r="F3791" s="18" t="n">
        <f aca="false">Total!F3791</f>
        <v>2854.76</v>
      </c>
      <c r="G3791" s="18" t="n">
        <f aca="false">Total!G3791</f>
        <v>2886.62</v>
      </c>
      <c r="H3791" s="18" t="n">
        <f aca="false">Total!H3791</f>
        <v>-31.86</v>
      </c>
      <c r="I3791" s="18" t="n">
        <f aca="false">Total!I3791</f>
        <v>-4.72</v>
      </c>
      <c r="J3791" s="18" t="n">
        <f aca="false">IF($V3791="","",INDEX('Stock Exchange'!F$5:F$2450,$V3791))</f>
        <v>2854.76</v>
      </c>
      <c r="K3791" s="18" t="n">
        <f aca="false">IF($V3791="","",INDEX('Stock Exchange'!G$5:G$2450,$V3791))</f>
        <v>2885.97</v>
      </c>
      <c r="L3791" s="18" t="n">
        <f aca="false">IF($V3791="","",INDEX('Stock Exchange'!H$5:H$2450,$V3791))</f>
        <v>-31.21</v>
      </c>
      <c r="M3791" s="18" t="n">
        <f aca="false">IF($V3791="","",INDEX('Stock Exchange'!I$5:I$2450,$V3791))</f>
        <v>-4.62</v>
      </c>
      <c r="N3791" s="18" t="n">
        <f aca="false">IF($W3791="","",INDEX(Primary!F$5:F$2450,$W3791))</f>
        <v>0</v>
      </c>
      <c r="O3791" s="18" t="n">
        <f aca="false">IF($W3791="","",INDEX(Primary!G$5:G$2450,$W3791))</f>
        <v>0.65</v>
      </c>
      <c r="P3791" s="18" t="n">
        <f aca="false">IF($W3791="","",INDEX(Primary!H$5:H$2450,$W3791))</f>
        <v>-0.65</v>
      </c>
      <c r="Q3791" s="18" t="n">
        <f aca="false">IF($W3791="","",INDEX(Primary!I$5:I$2450,$W3791))</f>
        <v>-0.1</v>
      </c>
      <c r="R3791" s="19" t="n">
        <f aca="false">IF($E3791="Yes",L3791+P3791,"")</f>
        <v>-31.86</v>
      </c>
      <c r="S3791" s="19" t="n">
        <f aca="false">IF($E3791="Yes",H3791-R3791,"")</f>
        <v>0</v>
      </c>
      <c r="T3791" s="6" t="str">
        <f aca="false">IF($E3791="Yes",IF(ROUND(ABS(S3791),2)&lt;=$T$2,"OK","CHECK"),"n/a")</f>
        <v>OK</v>
      </c>
      <c r="U3791" s="20" t="n">
        <f aca="false">Total!J3791</f>
        <v>67.557</v>
      </c>
      <c r="V3791" s="17" t="n">
        <f aca="false">IFERROR(MATCH($A3791,'Stock Exchange'!$A$5:$A$2450,0),"")</f>
        <v>1573</v>
      </c>
      <c r="W3791" s="17" t="n">
        <f aca="false">IFERROR(MATCH($A3791,Primary!$A$5:$A$2450,0),"")</f>
        <v>1573</v>
      </c>
    </row>
    <row r="3792" customFormat="false" ht="15" hidden="false" customHeight="false" outlineLevel="0" collapsed="false">
      <c r="A3792" s="16" t="n">
        <f aca="false">Total!A3792</f>
        <v>42545</v>
      </c>
      <c r="B3792" s="17" t="n">
        <f aca="false">YEAR(A3792)</f>
        <v>2016</v>
      </c>
      <c r="C3792" s="17" t="n">
        <f aca="false">MONTH(A3792)</f>
        <v>6</v>
      </c>
      <c r="D3792" s="6" t="str">
        <f aca="false">IF(MONTH(A3792)&gt;=4,"FY "&amp;YEAR(A3792)&amp;"-"&amp;RIGHT(YEAR(A3792)+1,2),"FY "&amp;(YEAR(A3792)-1)&amp;"-"&amp;RIGHT(YEAR(A3792),2))</f>
        <v>FY 2016-17</v>
      </c>
      <c r="E3792" s="6" t="str">
        <f aca="false">IF(AND(V3792&lt;&gt;"",W3792&lt;&gt;""),"Yes","No")</f>
        <v>Yes</v>
      </c>
      <c r="F3792" s="18" t="n">
        <f aca="false">Total!F3792</f>
        <v>3328.17</v>
      </c>
      <c r="G3792" s="18" t="n">
        <f aca="false">Total!G3792</f>
        <v>3100.09</v>
      </c>
      <c r="H3792" s="18" t="n">
        <f aca="false">Total!H3792</f>
        <v>228.08</v>
      </c>
      <c r="I3792" s="18" t="n">
        <f aca="false">Total!I3792</f>
        <v>33.86</v>
      </c>
      <c r="J3792" s="18" t="n">
        <f aca="false">IF($V3792="","",INDEX('Stock Exchange'!F$5:F$2450,$V3792))</f>
        <v>3195.09</v>
      </c>
      <c r="K3792" s="18" t="n">
        <f aca="false">IF($V3792="","",INDEX('Stock Exchange'!G$5:G$2450,$V3792))</f>
        <v>3098.97</v>
      </c>
      <c r="L3792" s="18" t="n">
        <f aca="false">IF($V3792="","",INDEX('Stock Exchange'!H$5:H$2450,$V3792))</f>
        <v>96.12</v>
      </c>
      <c r="M3792" s="18" t="n">
        <f aca="false">IF($V3792="","",INDEX('Stock Exchange'!I$5:I$2450,$V3792))</f>
        <v>14.27</v>
      </c>
      <c r="N3792" s="18" t="n">
        <f aca="false">IF($W3792="","",INDEX(Primary!F$5:F$2450,$W3792))</f>
        <v>133.08</v>
      </c>
      <c r="O3792" s="18" t="n">
        <f aca="false">IF($W3792="","",INDEX(Primary!G$5:G$2450,$W3792))</f>
        <v>1.12</v>
      </c>
      <c r="P3792" s="18" t="n">
        <f aca="false">IF($W3792="","",INDEX(Primary!H$5:H$2450,$W3792))</f>
        <v>131.96</v>
      </c>
      <c r="Q3792" s="18" t="n">
        <f aca="false">IF($W3792="","",INDEX(Primary!I$5:I$2450,$W3792))</f>
        <v>19.59</v>
      </c>
      <c r="R3792" s="19" t="n">
        <f aca="false">IF($E3792="Yes",L3792+P3792,"")</f>
        <v>228.08</v>
      </c>
      <c r="S3792" s="19" t="n">
        <f aca="false">IF($E3792="Yes",H3792-R3792,"")</f>
        <v>0</v>
      </c>
      <c r="T3792" s="6" t="str">
        <f aca="false">IF($E3792="Yes",IF(ROUND(ABS(S3792),2)&lt;=$T$2,"OK","CHECK"),"n/a")</f>
        <v>OK</v>
      </c>
      <c r="U3792" s="20" t="n">
        <f aca="false">Total!J3792</f>
        <v>67.3702</v>
      </c>
      <c r="V3792" s="17" t="n">
        <f aca="false">IFERROR(MATCH($A3792,'Stock Exchange'!$A$5:$A$2450,0),"")</f>
        <v>1574</v>
      </c>
      <c r="W3792" s="17" t="n">
        <f aca="false">IFERROR(MATCH($A3792,Primary!$A$5:$A$2450,0),"")</f>
        <v>1574</v>
      </c>
    </row>
    <row r="3793" customFormat="false" ht="15" hidden="false" customHeight="false" outlineLevel="0" collapsed="false">
      <c r="A3793" s="16" t="n">
        <f aca="false">Total!A3793</f>
        <v>42548</v>
      </c>
      <c r="B3793" s="17" t="n">
        <f aca="false">YEAR(A3793)</f>
        <v>2016</v>
      </c>
      <c r="C3793" s="17" t="n">
        <f aca="false">MONTH(A3793)</f>
        <v>6</v>
      </c>
      <c r="D3793" s="6" t="str">
        <f aca="false">IF(MONTH(A3793)&gt;=4,"FY "&amp;YEAR(A3793)&amp;"-"&amp;RIGHT(YEAR(A3793)+1,2),"FY "&amp;(YEAR(A3793)-1)&amp;"-"&amp;RIGHT(YEAR(A3793),2))</f>
        <v>FY 2016-17</v>
      </c>
      <c r="E3793" s="6" t="str">
        <f aca="false">IF(AND(V3793&lt;&gt;"",W3793&lt;&gt;""),"Yes","No")</f>
        <v>Yes</v>
      </c>
      <c r="F3793" s="18" t="n">
        <f aca="false">Total!F3793</f>
        <v>3907.11</v>
      </c>
      <c r="G3793" s="18" t="n">
        <f aca="false">Total!G3793</f>
        <v>4484.6</v>
      </c>
      <c r="H3793" s="18" t="n">
        <f aca="false">Total!H3793</f>
        <v>-577.49</v>
      </c>
      <c r="I3793" s="18" t="n">
        <f aca="false">Total!I3793</f>
        <v>-84.9</v>
      </c>
      <c r="J3793" s="18" t="n">
        <f aca="false">IF($V3793="","",INDEX('Stock Exchange'!F$5:F$2450,$V3793))</f>
        <v>3887.06</v>
      </c>
      <c r="K3793" s="18" t="n">
        <f aca="false">IF($V3793="","",INDEX('Stock Exchange'!G$5:G$2450,$V3793))</f>
        <v>4484.53</v>
      </c>
      <c r="L3793" s="18" t="n">
        <f aca="false">IF($V3793="","",INDEX('Stock Exchange'!H$5:H$2450,$V3793))</f>
        <v>-597.47</v>
      </c>
      <c r="M3793" s="18" t="n">
        <f aca="false">IF($V3793="","",INDEX('Stock Exchange'!I$5:I$2450,$V3793))</f>
        <v>-87.84</v>
      </c>
      <c r="N3793" s="18" t="n">
        <f aca="false">IF($W3793="","",INDEX(Primary!F$5:F$2450,$W3793))</f>
        <v>20.05</v>
      </c>
      <c r="O3793" s="18" t="n">
        <f aca="false">IF($W3793="","",INDEX(Primary!G$5:G$2450,$W3793))</f>
        <v>0.07</v>
      </c>
      <c r="P3793" s="18" t="n">
        <f aca="false">IF($W3793="","",INDEX(Primary!H$5:H$2450,$W3793))</f>
        <v>19.98</v>
      </c>
      <c r="Q3793" s="18" t="n">
        <f aca="false">IF($W3793="","",INDEX(Primary!I$5:I$2450,$W3793))</f>
        <v>2.94</v>
      </c>
      <c r="R3793" s="19" t="n">
        <f aca="false">IF($E3793="Yes",L3793+P3793,"")</f>
        <v>-577.49</v>
      </c>
      <c r="S3793" s="19" t="n">
        <f aca="false">IF($E3793="Yes",H3793-R3793,"")</f>
        <v>0</v>
      </c>
      <c r="T3793" s="6" t="str">
        <f aca="false">IF($E3793="Yes",IF(ROUND(ABS(S3793),2)&lt;=$T$2,"OK","CHECK"),"n/a")</f>
        <v>OK</v>
      </c>
      <c r="U3793" s="20" t="n">
        <f aca="false">Total!J3793</f>
        <v>68.0144</v>
      </c>
      <c r="V3793" s="17" t="n">
        <f aca="false">IFERROR(MATCH($A3793,'Stock Exchange'!$A$5:$A$2450,0),"")</f>
        <v>1575</v>
      </c>
      <c r="W3793" s="17" t="n">
        <f aca="false">IFERROR(MATCH($A3793,Primary!$A$5:$A$2450,0),"")</f>
        <v>1575</v>
      </c>
    </row>
    <row r="3794" customFormat="false" ht="15" hidden="false" customHeight="false" outlineLevel="0" collapsed="false">
      <c r="A3794" s="16" t="n">
        <f aca="false">Total!A3794</f>
        <v>42549</v>
      </c>
      <c r="B3794" s="17" t="n">
        <f aca="false">YEAR(A3794)</f>
        <v>2016</v>
      </c>
      <c r="C3794" s="17" t="n">
        <f aca="false">MONTH(A3794)</f>
        <v>6</v>
      </c>
      <c r="D3794" s="6" t="str">
        <f aca="false">IF(MONTH(A3794)&gt;=4,"FY "&amp;YEAR(A3794)&amp;"-"&amp;RIGHT(YEAR(A3794)+1,2),"FY "&amp;(YEAR(A3794)-1)&amp;"-"&amp;RIGHT(YEAR(A3794),2))</f>
        <v>FY 2016-17</v>
      </c>
      <c r="E3794" s="6" t="str">
        <f aca="false">IF(AND(V3794&lt;&gt;"",W3794&lt;&gt;""),"Yes","No")</f>
        <v>Yes</v>
      </c>
      <c r="F3794" s="18" t="n">
        <f aca="false">Total!F3794</f>
        <v>3510.13</v>
      </c>
      <c r="G3794" s="18" t="n">
        <f aca="false">Total!G3794</f>
        <v>3579.2</v>
      </c>
      <c r="H3794" s="18" t="n">
        <f aca="false">Total!H3794</f>
        <v>-69.07</v>
      </c>
      <c r="I3794" s="18" t="n">
        <f aca="false">Total!I3794</f>
        <v>-10.18</v>
      </c>
      <c r="J3794" s="18" t="n">
        <f aca="false">IF($V3794="","",INDEX('Stock Exchange'!F$5:F$2450,$V3794))</f>
        <v>3425.2</v>
      </c>
      <c r="K3794" s="18" t="n">
        <f aca="false">IF($V3794="","",INDEX('Stock Exchange'!G$5:G$2450,$V3794))</f>
        <v>3578.96</v>
      </c>
      <c r="L3794" s="18" t="n">
        <f aca="false">IF($V3794="","",INDEX('Stock Exchange'!H$5:H$2450,$V3794))</f>
        <v>-153.76</v>
      </c>
      <c r="M3794" s="18" t="n">
        <f aca="false">IF($V3794="","",INDEX('Stock Exchange'!I$5:I$2450,$V3794))</f>
        <v>-22.65</v>
      </c>
      <c r="N3794" s="18" t="n">
        <f aca="false">IF($W3794="","",INDEX(Primary!F$5:F$2450,$W3794))</f>
        <v>84.93</v>
      </c>
      <c r="O3794" s="18" t="n">
        <f aca="false">IF($W3794="","",INDEX(Primary!G$5:G$2450,$W3794))</f>
        <v>0.24</v>
      </c>
      <c r="P3794" s="18" t="n">
        <f aca="false">IF($W3794="","",INDEX(Primary!H$5:H$2450,$W3794))</f>
        <v>84.69</v>
      </c>
      <c r="Q3794" s="18" t="n">
        <f aca="false">IF($W3794="","",INDEX(Primary!I$5:I$2450,$W3794))</f>
        <v>12.47</v>
      </c>
      <c r="R3794" s="19" t="n">
        <f aca="false">IF($E3794="Yes",L3794+P3794,"")</f>
        <v>-69.07</v>
      </c>
      <c r="S3794" s="19" t="n">
        <f aca="false">IF($E3794="Yes",H3794-R3794,"")</f>
        <v>0</v>
      </c>
      <c r="T3794" s="6" t="str">
        <f aca="false">IF($E3794="Yes",IF(ROUND(ABS(S3794),2)&lt;=$T$2,"OK","CHECK"),"n/a")</f>
        <v>OK</v>
      </c>
      <c r="U3794" s="20" t="n">
        <f aca="false">Total!J3794</f>
        <v>67.9</v>
      </c>
      <c r="V3794" s="17" t="n">
        <f aca="false">IFERROR(MATCH($A3794,'Stock Exchange'!$A$5:$A$2450,0),"")</f>
        <v>1576</v>
      </c>
      <c r="W3794" s="17" t="n">
        <f aca="false">IFERROR(MATCH($A3794,Primary!$A$5:$A$2450,0),"")</f>
        <v>1576</v>
      </c>
    </row>
    <row r="3795" customFormat="false" ht="15" hidden="false" customHeight="false" outlineLevel="0" collapsed="false">
      <c r="A3795" s="16" t="n">
        <f aca="false">Total!A3795</f>
        <v>42550</v>
      </c>
      <c r="B3795" s="17" t="n">
        <f aca="false">YEAR(A3795)</f>
        <v>2016</v>
      </c>
      <c r="C3795" s="17" t="n">
        <f aca="false">MONTH(A3795)</f>
        <v>6</v>
      </c>
      <c r="D3795" s="6" t="str">
        <f aca="false">IF(MONTH(A3795)&gt;=4,"FY "&amp;YEAR(A3795)&amp;"-"&amp;RIGHT(YEAR(A3795)+1,2),"FY "&amp;(YEAR(A3795)-1)&amp;"-"&amp;RIGHT(YEAR(A3795),2))</f>
        <v>FY 2016-17</v>
      </c>
      <c r="E3795" s="6" t="str">
        <f aca="false">IF(AND(V3795&lt;&gt;"",W3795&lt;&gt;""),"Yes","No")</f>
        <v>Yes</v>
      </c>
      <c r="F3795" s="18" t="n">
        <f aca="false">Total!F3795</f>
        <v>3663.1</v>
      </c>
      <c r="G3795" s="18" t="n">
        <f aca="false">Total!G3795</f>
        <v>3878.4</v>
      </c>
      <c r="H3795" s="18" t="n">
        <f aca="false">Total!H3795</f>
        <v>-215.3</v>
      </c>
      <c r="I3795" s="18" t="n">
        <f aca="false">Total!I3795</f>
        <v>-31.71</v>
      </c>
      <c r="J3795" s="18" t="n">
        <f aca="false">IF($V3795="","",INDEX('Stock Exchange'!F$5:F$2450,$V3795))</f>
        <v>3663.07</v>
      </c>
      <c r="K3795" s="18" t="n">
        <f aca="false">IF($V3795="","",INDEX('Stock Exchange'!G$5:G$2450,$V3795))</f>
        <v>3864.45</v>
      </c>
      <c r="L3795" s="18" t="n">
        <f aca="false">IF($V3795="","",INDEX('Stock Exchange'!H$5:H$2450,$V3795))</f>
        <v>-201.38</v>
      </c>
      <c r="M3795" s="18" t="n">
        <f aca="false">IF($V3795="","",INDEX('Stock Exchange'!I$5:I$2450,$V3795))</f>
        <v>-29.66</v>
      </c>
      <c r="N3795" s="18" t="n">
        <f aca="false">IF($W3795="","",INDEX(Primary!F$5:F$2450,$W3795))</f>
        <v>0.03</v>
      </c>
      <c r="O3795" s="18" t="n">
        <f aca="false">IF($W3795="","",INDEX(Primary!G$5:G$2450,$W3795))</f>
        <v>13.95</v>
      </c>
      <c r="P3795" s="18" t="n">
        <f aca="false">IF($W3795="","",INDEX(Primary!H$5:H$2450,$W3795))</f>
        <v>-13.92</v>
      </c>
      <c r="Q3795" s="18" t="n">
        <f aca="false">IF($W3795="","",INDEX(Primary!I$5:I$2450,$W3795))</f>
        <v>-2.05</v>
      </c>
      <c r="R3795" s="19" t="n">
        <f aca="false">IF($E3795="Yes",L3795+P3795,"")</f>
        <v>-215.3</v>
      </c>
      <c r="S3795" s="19" t="n">
        <f aca="false">IF($E3795="Yes",H3795-R3795,"")</f>
        <v>0</v>
      </c>
      <c r="T3795" s="6" t="str">
        <f aca="false">IF($E3795="Yes",IF(ROUND(ABS(S3795),2)&lt;=$T$2,"OK","CHECK"),"n/a")</f>
        <v>OK</v>
      </c>
      <c r="U3795" s="20" t="n">
        <f aca="false">Total!J3795</f>
        <v>67.8867</v>
      </c>
      <c r="V3795" s="17" t="n">
        <f aca="false">IFERROR(MATCH($A3795,'Stock Exchange'!$A$5:$A$2450,0),"")</f>
        <v>1577</v>
      </c>
      <c r="W3795" s="17" t="n">
        <f aca="false">IFERROR(MATCH($A3795,Primary!$A$5:$A$2450,0),"")</f>
        <v>1577</v>
      </c>
    </row>
    <row r="3796" customFormat="false" ht="15" hidden="false" customHeight="false" outlineLevel="0" collapsed="false">
      <c r="A3796" s="16" t="n">
        <f aca="false">Total!A3796</f>
        <v>42551</v>
      </c>
      <c r="B3796" s="17" t="n">
        <f aca="false">YEAR(A3796)</f>
        <v>2016</v>
      </c>
      <c r="C3796" s="17" t="n">
        <f aca="false">MONTH(A3796)</f>
        <v>6</v>
      </c>
      <c r="D3796" s="6" t="str">
        <f aca="false">IF(MONTH(A3796)&gt;=4,"FY "&amp;YEAR(A3796)&amp;"-"&amp;RIGHT(YEAR(A3796)+1,2),"FY "&amp;(YEAR(A3796)-1)&amp;"-"&amp;RIGHT(YEAR(A3796),2))</f>
        <v>FY 2016-17</v>
      </c>
      <c r="E3796" s="6" t="str">
        <f aca="false">IF(AND(V3796&lt;&gt;"",W3796&lt;&gt;""),"Yes","No")</f>
        <v>Yes</v>
      </c>
      <c r="F3796" s="18" t="n">
        <f aca="false">Total!F3796</f>
        <v>3609.86</v>
      </c>
      <c r="G3796" s="18" t="n">
        <f aca="false">Total!G3796</f>
        <v>3464.28</v>
      </c>
      <c r="H3796" s="18" t="n">
        <f aca="false">Total!H3796</f>
        <v>145.58</v>
      </c>
      <c r="I3796" s="18" t="n">
        <f aca="false">Total!I3796</f>
        <v>21.49</v>
      </c>
      <c r="J3796" s="18" t="n">
        <f aca="false">IF($V3796="","",INDEX('Stock Exchange'!F$5:F$2450,$V3796))</f>
        <v>3609.86</v>
      </c>
      <c r="K3796" s="18" t="n">
        <f aca="false">IF($V3796="","",INDEX('Stock Exchange'!G$5:G$2450,$V3796))</f>
        <v>3464.28</v>
      </c>
      <c r="L3796" s="18" t="n">
        <f aca="false">IF($V3796="","",INDEX('Stock Exchange'!H$5:H$2450,$V3796))</f>
        <v>145.58</v>
      </c>
      <c r="M3796" s="18" t="n">
        <f aca="false">IF($V3796="","",INDEX('Stock Exchange'!I$5:I$2450,$V3796))</f>
        <v>21.49</v>
      </c>
      <c r="N3796" s="18" t="n">
        <f aca="false">IF($W3796="","",INDEX(Primary!F$5:F$2450,$W3796))</f>
        <v>0</v>
      </c>
      <c r="O3796" s="18" t="n">
        <f aca="false">IF($W3796="","",INDEX(Primary!G$5:G$2450,$W3796))</f>
        <v>0</v>
      </c>
      <c r="P3796" s="18" t="n">
        <f aca="false">IF($W3796="","",INDEX(Primary!H$5:H$2450,$W3796))</f>
        <v>0</v>
      </c>
      <c r="Q3796" s="18" t="n">
        <f aca="false">IF($W3796="","",INDEX(Primary!I$5:I$2450,$W3796))</f>
        <v>0</v>
      </c>
      <c r="R3796" s="19" t="n">
        <f aca="false">IF($E3796="Yes",L3796+P3796,"")</f>
        <v>145.58</v>
      </c>
      <c r="S3796" s="19" t="n">
        <f aca="false">IF($E3796="Yes",H3796-R3796,"")</f>
        <v>0</v>
      </c>
      <c r="T3796" s="6" t="str">
        <f aca="false">IF($E3796="Yes",IF(ROUND(ABS(S3796),2)&lt;=$T$2,"OK","CHECK"),"n/a")</f>
        <v>OK</v>
      </c>
      <c r="U3796" s="20" t="n">
        <f aca="false">Total!J3796</f>
        <v>67.7443</v>
      </c>
      <c r="V3796" s="17" t="n">
        <f aca="false">IFERROR(MATCH($A3796,'Stock Exchange'!$A$5:$A$2450,0),"")</f>
        <v>1578</v>
      </c>
      <c r="W3796" s="17" t="n">
        <f aca="false">IFERROR(MATCH($A3796,Primary!$A$5:$A$2450,0),"")</f>
        <v>1578</v>
      </c>
    </row>
    <row r="3797" customFormat="false" ht="15" hidden="false" customHeight="false" outlineLevel="0" collapsed="false">
      <c r="A3797" s="16" t="n">
        <f aca="false">Total!A3797</f>
        <v>42552</v>
      </c>
      <c r="B3797" s="17" t="n">
        <f aca="false">YEAR(A3797)</f>
        <v>2016</v>
      </c>
      <c r="C3797" s="17" t="n">
        <f aca="false">MONTH(A3797)</f>
        <v>7</v>
      </c>
      <c r="D3797" s="6" t="str">
        <f aca="false">IF(MONTH(A3797)&gt;=4,"FY "&amp;YEAR(A3797)&amp;"-"&amp;RIGHT(YEAR(A3797)+1,2),"FY "&amp;(YEAR(A3797)-1)&amp;"-"&amp;RIGHT(YEAR(A3797),2))</f>
        <v>FY 2016-17</v>
      </c>
      <c r="E3797" s="6" t="str">
        <f aca="false">IF(AND(V3797&lt;&gt;"",W3797&lt;&gt;""),"Yes","No")</f>
        <v>Yes</v>
      </c>
      <c r="F3797" s="18" t="n">
        <f aca="false">Total!F3797</f>
        <v>8452.22</v>
      </c>
      <c r="G3797" s="18" t="n">
        <f aca="false">Total!G3797</f>
        <v>6970.64</v>
      </c>
      <c r="H3797" s="18" t="n">
        <f aca="false">Total!H3797</f>
        <v>1481.58</v>
      </c>
      <c r="I3797" s="18" t="n">
        <f aca="false">Total!I3797</f>
        <v>219.11</v>
      </c>
      <c r="J3797" s="18" t="n">
        <f aca="false">IF($V3797="","",INDEX('Stock Exchange'!F$5:F$2450,$V3797))</f>
        <v>8143.22</v>
      </c>
      <c r="K3797" s="18" t="n">
        <f aca="false">IF($V3797="","",INDEX('Stock Exchange'!G$5:G$2450,$V3797))</f>
        <v>6970.64</v>
      </c>
      <c r="L3797" s="18" t="n">
        <f aca="false">IF($V3797="","",INDEX('Stock Exchange'!H$5:H$2450,$V3797))</f>
        <v>1172.58</v>
      </c>
      <c r="M3797" s="18" t="n">
        <f aca="false">IF($V3797="","",INDEX('Stock Exchange'!I$5:I$2450,$V3797))</f>
        <v>173.41</v>
      </c>
      <c r="N3797" s="18" t="n">
        <f aca="false">IF($W3797="","",INDEX(Primary!F$5:F$2450,$W3797))</f>
        <v>309</v>
      </c>
      <c r="O3797" s="18" t="n">
        <f aca="false">IF($W3797="","",INDEX(Primary!G$5:G$2450,$W3797))</f>
        <v>0</v>
      </c>
      <c r="P3797" s="18" t="n">
        <f aca="false">IF($W3797="","",INDEX(Primary!H$5:H$2450,$W3797))</f>
        <v>309</v>
      </c>
      <c r="Q3797" s="18" t="n">
        <f aca="false">IF($W3797="","",INDEX(Primary!I$5:I$2450,$W3797))</f>
        <v>45.7</v>
      </c>
      <c r="R3797" s="19" t="n">
        <f aca="false">IF($E3797="Yes",L3797+P3797,"")</f>
        <v>1481.58</v>
      </c>
      <c r="S3797" s="19" t="n">
        <f aca="false">IF($E3797="Yes",H3797-R3797,"")</f>
        <v>0</v>
      </c>
      <c r="T3797" s="6" t="str">
        <f aca="false">IF($E3797="Yes",IF(ROUND(ABS(S3797),2)&lt;=$T$2,"OK","CHECK"),"n/a")</f>
        <v>OK</v>
      </c>
      <c r="U3797" s="20" t="n">
        <f aca="false">Total!J3797</f>
        <v>67.6166</v>
      </c>
      <c r="V3797" s="17" t="n">
        <f aca="false">IFERROR(MATCH($A3797,'Stock Exchange'!$A$5:$A$2450,0),"")</f>
        <v>1579</v>
      </c>
      <c r="W3797" s="17" t="n">
        <f aca="false">IFERROR(MATCH($A3797,Primary!$A$5:$A$2450,0),"")</f>
        <v>1579</v>
      </c>
    </row>
    <row r="3798" customFormat="false" ht="15" hidden="false" customHeight="false" outlineLevel="0" collapsed="false">
      <c r="A3798" s="16" t="n">
        <f aca="false">Total!A3798</f>
        <v>42555</v>
      </c>
      <c r="B3798" s="17" t="n">
        <f aca="false">YEAR(A3798)</f>
        <v>2016</v>
      </c>
      <c r="C3798" s="17" t="n">
        <f aca="false">MONTH(A3798)</f>
        <v>7</v>
      </c>
      <c r="D3798" s="6" t="str">
        <f aca="false">IF(MONTH(A3798)&gt;=4,"FY "&amp;YEAR(A3798)&amp;"-"&amp;RIGHT(YEAR(A3798)+1,2),"FY "&amp;(YEAR(A3798)-1)&amp;"-"&amp;RIGHT(YEAR(A3798),2))</f>
        <v>FY 2016-17</v>
      </c>
      <c r="E3798" s="6" t="str">
        <f aca="false">IF(AND(V3798&lt;&gt;"",W3798&lt;&gt;""),"Yes","No")</f>
        <v>Yes</v>
      </c>
      <c r="F3798" s="18" t="n">
        <f aca="false">Total!F3798</f>
        <v>3096.1</v>
      </c>
      <c r="G3798" s="18" t="n">
        <f aca="false">Total!G3798</f>
        <v>3359.53</v>
      </c>
      <c r="H3798" s="18" t="n">
        <f aca="false">Total!H3798</f>
        <v>-263.43</v>
      </c>
      <c r="I3798" s="18" t="n">
        <f aca="false">Total!I3798</f>
        <v>-39.06</v>
      </c>
      <c r="J3798" s="18" t="n">
        <f aca="false">IF($V3798="","",INDEX('Stock Exchange'!F$5:F$2450,$V3798))</f>
        <v>3090.95</v>
      </c>
      <c r="K3798" s="18" t="n">
        <f aca="false">IF($V3798="","",INDEX('Stock Exchange'!G$5:G$2450,$V3798))</f>
        <v>3293.48</v>
      </c>
      <c r="L3798" s="18" t="n">
        <f aca="false">IF($V3798="","",INDEX('Stock Exchange'!H$5:H$2450,$V3798))</f>
        <v>-202.53</v>
      </c>
      <c r="M3798" s="18" t="n">
        <f aca="false">IF($V3798="","",INDEX('Stock Exchange'!I$5:I$2450,$V3798))</f>
        <v>-30.03</v>
      </c>
      <c r="N3798" s="18" t="n">
        <f aca="false">IF($W3798="","",INDEX(Primary!F$5:F$2450,$W3798))</f>
        <v>5.15</v>
      </c>
      <c r="O3798" s="18" t="n">
        <f aca="false">IF($W3798="","",INDEX(Primary!G$5:G$2450,$W3798))</f>
        <v>66.05</v>
      </c>
      <c r="P3798" s="18" t="n">
        <f aca="false">IF($W3798="","",INDEX(Primary!H$5:H$2450,$W3798))</f>
        <v>-60.9</v>
      </c>
      <c r="Q3798" s="18" t="n">
        <f aca="false">IF($W3798="","",INDEX(Primary!I$5:I$2450,$W3798))</f>
        <v>-9.03</v>
      </c>
      <c r="R3798" s="19" t="n">
        <f aca="false">IF($E3798="Yes",L3798+P3798,"")</f>
        <v>-263.43</v>
      </c>
      <c r="S3798" s="19" t="n">
        <f aca="false">IF($E3798="Yes",H3798-R3798,"")</f>
        <v>0</v>
      </c>
      <c r="T3798" s="6" t="str">
        <f aca="false">IF($E3798="Yes",IF(ROUND(ABS(S3798),2)&lt;=$T$2,"OK","CHECK"),"n/a")</f>
        <v>OK</v>
      </c>
      <c r="U3798" s="20" t="n">
        <f aca="false">Total!J3798</f>
        <v>67.441</v>
      </c>
      <c r="V3798" s="17" t="n">
        <f aca="false">IFERROR(MATCH($A3798,'Stock Exchange'!$A$5:$A$2450,0),"")</f>
        <v>1580</v>
      </c>
      <c r="W3798" s="17" t="n">
        <f aca="false">IFERROR(MATCH($A3798,Primary!$A$5:$A$2450,0),"")</f>
        <v>1580</v>
      </c>
    </row>
    <row r="3799" customFormat="false" ht="15" hidden="false" customHeight="false" outlineLevel="0" collapsed="false">
      <c r="A3799" s="16" t="n">
        <f aca="false">Total!A3799</f>
        <v>42556</v>
      </c>
      <c r="B3799" s="17" t="n">
        <f aca="false">YEAR(A3799)</f>
        <v>2016</v>
      </c>
      <c r="C3799" s="17" t="n">
        <f aca="false">MONTH(A3799)</f>
        <v>7</v>
      </c>
      <c r="D3799" s="6" t="str">
        <f aca="false">IF(MONTH(A3799)&gt;=4,"FY "&amp;YEAR(A3799)&amp;"-"&amp;RIGHT(YEAR(A3799)+1,2),"FY "&amp;(YEAR(A3799)-1)&amp;"-"&amp;RIGHT(YEAR(A3799),2))</f>
        <v>FY 2016-17</v>
      </c>
      <c r="E3799" s="6" t="str">
        <f aca="false">IF(AND(V3799&lt;&gt;"",W3799&lt;&gt;""),"Yes","No")</f>
        <v>Yes</v>
      </c>
      <c r="F3799" s="18" t="n">
        <f aca="false">Total!F3799</f>
        <v>2964.68</v>
      </c>
      <c r="G3799" s="18" t="n">
        <f aca="false">Total!G3799</f>
        <v>2815.6</v>
      </c>
      <c r="H3799" s="18" t="n">
        <f aca="false">Total!H3799</f>
        <v>149.08</v>
      </c>
      <c r="I3799" s="18" t="n">
        <f aca="false">Total!I3799</f>
        <v>22.19</v>
      </c>
      <c r="J3799" s="18" t="n">
        <f aca="false">IF($V3799="","",INDEX('Stock Exchange'!F$5:F$2450,$V3799))</f>
        <v>2964.68</v>
      </c>
      <c r="K3799" s="18" t="n">
        <f aca="false">IF($V3799="","",INDEX('Stock Exchange'!G$5:G$2450,$V3799))</f>
        <v>2811.71</v>
      </c>
      <c r="L3799" s="18" t="n">
        <f aca="false">IF($V3799="","",INDEX('Stock Exchange'!H$5:H$2450,$V3799))</f>
        <v>152.97</v>
      </c>
      <c r="M3799" s="18" t="n">
        <f aca="false">IF($V3799="","",INDEX('Stock Exchange'!I$5:I$2450,$V3799))</f>
        <v>22.77</v>
      </c>
      <c r="N3799" s="18" t="n">
        <f aca="false">IF($W3799="","",INDEX(Primary!F$5:F$2450,$W3799))</f>
        <v>0</v>
      </c>
      <c r="O3799" s="18" t="n">
        <f aca="false">IF($W3799="","",INDEX(Primary!G$5:G$2450,$W3799))</f>
        <v>3.89</v>
      </c>
      <c r="P3799" s="18" t="n">
        <f aca="false">IF($W3799="","",INDEX(Primary!H$5:H$2450,$W3799))</f>
        <v>-3.89</v>
      </c>
      <c r="Q3799" s="18" t="n">
        <f aca="false">IF($W3799="","",INDEX(Primary!I$5:I$2450,$W3799))</f>
        <v>-0.58</v>
      </c>
      <c r="R3799" s="19" t="n">
        <f aca="false">IF($E3799="Yes",L3799+P3799,"")</f>
        <v>149.08</v>
      </c>
      <c r="S3799" s="19" t="n">
        <f aca="false">IF($E3799="Yes",H3799-R3799,"")</f>
        <v>0</v>
      </c>
      <c r="T3799" s="6" t="str">
        <f aca="false">IF($E3799="Yes",IF(ROUND(ABS(S3799),2)&lt;=$T$2,"OK","CHECK"),"n/a")</f>
        <v>OK</v>
      </c>
      <c r="U3799" s="20" t="n">
        <f aca="false">Total!J3799</f>
        <v>67.1848</v>
      </c>
      <c r="V3799" s="17" t="n">
        <f aca="false">IFERROR(MATCH($A3799,'Stock Exchange'!$A$5:$A$2450,0),"")</f>
        <v>1581</v>
      </c>
      <c r="W3799" s="17" t="n">
        <f aca="false">IFERROR(MATCH($A3799,Primary!$A$5:$A$2450,0),"")</f>
        <v>1581</v>
      </c>
    </row>
    <row r="3800" customFormat="false" ht="15" hidden="false" customHeight="false" outlineLevel="0" collapsed="false">
      <c r="A3800" s="16" t="n">
        <f aca="false">Total!A3800</f>
        <v>42558</v>
      </c>
      <c r="B3800" s="17" t="n">
        <f aca="false">YEAR(A3800)</f>
        <v>2016</v>
      </c>
      <c r="C3800" s="17" t="n">
        <f aca="false">MONTH(A3800)</f>
        <v>7</v>
      </c>
      <c r="D3800" s="6" t="str">
        <f aca="false">IF(MONTH(A3800)&gt;=4,"FY "&amp;YEAR(A3800)&amp;"-"&amp;RIGHT(YEAR(A3800)+1,2),"FY "&amp;(YEAR(A3800)-1)&amp;"-"&amp;RIGHT(YEAR(A3800),2))</f>
        <v>FY 2016-17</v>
      </c>
      <c r="E3800" s="6" t="str">
        <f aca="false">IF(AND(V3800&lt;&gt;"",W3800&lt;&gt;""),"Yes","No")</f>
        <v>Yes</v>
      </c>
      <c r="F3800" s="18" t="n">
        <f aca="false">Total!F3800</f>
        <v>3241.41</v>
      </c>
      <c r="G3800" s="18" t="n">
        <f aca="false">Total!G3800</f>
        <v>2946.11</v>
      </c>
      <c r="H3800" s="18" t="n">
        <f aca="false">Total!H3800</f>
        <v>295.3</v>
      </c>
      <c r="I3800" s="18" t="n">
        <f aca="false">Total!I3800</f>
        <v>43.81</v>
      </c>
      <c r="J3800" s="18" t="n">
        <f aca="false">IF($V3800="","",INDEX('Stock Exchange'!F$5:F$2450,$V3800))</f>
        <v>3241.41</v>
      </c>
      <c r="K3800" s="18" t="n">
        <f aca="false">IF($V3800="","",INDEX('Stock Exchange'!G$5:G$2450,$V3800))</f>
        <v>2896.75</v>
      </c>
      <c r="L3800" s="18" t="n">
        <f aca="false">IF($V3800="","",INDEX('Stock Exchange'!H$5:H$2450,$V3800))</f>
        <v>344.66</v>
      </c>
      <c r="M3800" s="18" t="n">
        <f aca="false">IF($V3800="","",INDEX('Stock Exchange'!I$5:I$2450,$V3800))</f>
        <v>51.13</v>
      </c>
      <c r="N3800" s="18" t="n">
        <f aca="false">IF($W3800="","",INDEX(Primary!F$5:F$2450,$W3800))</f>
        <v>0</v>
      </c>
      <c r="O3800" s="18" t="n">
        <f aca="false">IF($W3800="","",INDEX(Primary!G$5:G$2450,$W3800))</f>
        <v>49.36</v>
      </c>
      <c r="P3800" s="18" t="n">
        <f aca="false">IF($W3800="","",INDEX(Primary!H$5:H$2450,$W3800))</f>
        <v>-49.36</v>
      </c>
      <c r="Q3800" s="18" t="n">
        <f aca="false">IF($W3800="","",INDEX(Primary!I$5:I$2450,$W3800))</f>
        <v>-7.32</v>
      </c>
      <c r="R3800" s="19" t="n">
        <f aca="false">IF($E3800="Yes",L3800+P3800,"")</f>
        <v>295.3</v>
      </c>
      <c r="S3800" s="19" t="n">
        <f aca="false">IF($E3800="Yes",H3800-R3800,"")</f>
        <v>0</v>
      </c>
      <c r="T3800" s="6" t="str">
        <f aca="false">IF($E3800="Yes",IF(ROUND(ABS(S3800),2)&lt;=$T$2,"OK","CHECK"),"n/a")</f>
        <v>OK</v>
      </c>
      <c r="U3800" s="20" t="n">
        <f aca="false">Total!J3800</f>
        <v>67.4028</v>
      </c>
      <c r="V3800" s="17" t="n">
        <f aca="false">IFERROR(MATCH($A3800,'Stock Exchange'!$A$5:$A$2450,0),"")</f>
        <v>1582</v>
      </c>
      <c r="W3800" s="17" t="n">
        <f aca="false">IFERROR(MATCH($A3800,Primary!$A$5:$A$2450,0),"")</f>
        <v>1582</v>
      </c>
    </row>
    <row r="3801" customFormat="false" ht="15" hidden="false" customHeight="false" outlineLevel="0" collapsed="false">
      <c r="A3801" s="16" t="n">
        <f aca="false">Total!A3801</f>
        <v>42559</v>
      </c>
      <c r="B3801" s="17" t="n">
        <f aca="false">YEAR(A3801)</f>
        <v>2016</v>
      </c>
      <c r="C3801" s="17" t="n">
        <f aca="false">MONTH(A3801)</f>
        <v>7</v>
      </c>
      <c r="D3801" s="6" t="str">
        <f aca="false">IF(MONTH(A3801)&gt;=4,"FY "&amp;YEAR(A3801)&amp;"-"&amp;RIGHT(YEAR(A3801)+1,2),"FY "&amp;(YEAR(A3801)-1)&amp;"-"&amp;RIGHT(YEAR(A3801),2))</f>
        <v>FY 2016-17</v>
      </c>
      <c r="E3801" s="6" t="str">
        <f aca="false">IF(AND(V3801&lt;&gt;"",W3801&lt;&gt;""),"Yes","No")</f>
        <v>Yes</v>
      </c>
      <c r="F3801" s="18" t="n">
        <f aca="false">Total!F3801</f>
        <v>4341.37</v>
      </c>
      <c r="G3801" s="18" t="n">
        <f aca="false">Total!G3801</f>
        <v>4775.41</v>
      </c>
      <c r="H3801" s="18" t="n">
        <f aca="false">Total!H3801</f>
        <v>-434.04</v>
      </c>
      <c r="I3801" s="18" t="n">
        <f aca="false">Total!I3801</f>
        <v>-64.3</v>
      </c>
      <c r="J3801" s="18" t="n">
        <f aca="false">IF($V3801="","",INDEX('Stock Exchange'!F$5:F$2450,$V3801))</f>
        <v>4341.37</v>
      </c>
      <c r="K3801" s="18" t="n">
        <f aca="false">IF($V3801="","",INDEX('Stock Exchange'!G$5:G$2450,$V3801))</f>
        <v>4573.38</v>
      </c>
      <c r="L3801" s="18" t="n">
        <f aca="false">IF($V3801="","",INDEX('Stock Exchange'!H$5:H$2450,$V3801))</f>
        <v>-232.01</v>
      </c>
      <c r="M3801" s="18" t="n">
        <f aca="false">IF($V3801="","",INDEX('Stock Exchange'!I$5:I$2450,$V3801))</f>
        <v>-34.37</v>
      </c>
      <c r="N3801" s="18" t="n">
        <f aca="false">IF($W3801="","",INDEX(Primary!F$5:F$2450,$W3801))</f>
        <v>0</v>
      </c>
      <c r="O3801" s="18" t="n">
        <f aca="false">IF($W3801="","",INDEX(Primary!G$5:G$2450,$W3801))</f>
        <v>202.03</v>
      </c>
      <c r="P3801" s="18" t="n">
        <f aca="false">IF($W3801="","",INDEX(Primary!H$5:H$2450,$W3801))</f>
        <v>-202.03</v>
      </c>
      <c r="Q3801" s="18" t="n">
        <f aca="false">IF($W3801="","",INDEX(Primary!I$5:I$2450,$W3801))</f>
        <v>-29.93</v>
      </c>
      <c r="R3801" s="19" t="n">
        <f aca="false">IF($E3801="Yes",L3801+P3801,"")</f>
        <v>-434.04</v>
      </c>
      <c r="S3801" s="19" t="n">
        <f aca="false">IF($E3801="Yes",H3801-R3801,"")</f>
        <v>0</v>
      </c>
      <c r="T3801" s="6" t="str">
        <f aca="false">IF($E3801="Yes",IF(ROUND(ABS(S3801),2)&lt;=$T$2,"OK","CHECK"),"n/a")</f>
        <v>OK</v>
      </c>
      <c r="U3801" s="20" t="n">
        <f aca="false">Total!J3801</f>
        <v>67.4972</v>
      </c>
      <c r="V3801" s="17" t="n">
        <f aca="false">IFERROR(MATCH($A3801,'Stock Exchange'!$A$5:$A$2450,0),"")</f>
        <v>1583</v>
      </c>
      <c r="W3801" s="17" t="n">
        <f aca="false">IFERROR(MATCH($A3801,Primary!$A$5:$A$2450,0),"")</f>
        <v>1583</v>
      </c>
    </row>
    <row r="3802" customFormat="false" ht="15" hidden="false" customHeight="false" outlineLevel="0" collapsed="false">
      <c r="A3802" s="16" t="n">
        <f aca="false">Total!A3802</f>
        <v>42562</v>
      </c>
      <c r="B3802" s="17" t="n">
        <f aca="false">YEAR(A3802)</f>
        <v>2016</v>
      </c>
      <c r="C3802" s="17" t="n">
        <f aca="false">MONTH(A3802)</f>
        <v>7</v>
      </c>
      <c r="D3802" s="6" t="str">
        <f aca="false">IF(MONTH(A3802)&gt;=4,"FY "&amp;YEAR(A3802)&amp;"-"&amp;RIGHT(YEAR(A3802)+1,2),"FY "&amp;(YEAR(A3802)-1)&amp;"-"&amp;RIGHT(YEAR(A3802),2))</f>
        <v>FY 2016-17</v>
      </c>
      <c r="E3802" s="6" t="str">
        <f aca="false">IF(AND(V3802&lt;&gt;"",W3802&lt;&gt;""),"Yes","No")</f>
        <v>Yes</v>
      </c>
      <c r="F3802" s="18" t="n">
        <f aca="false">Total!F3802</f>
        <v>4288.11</v>
      </c>
      <c r="G3802" s="18" t="n">
        <f aca="false">Total!G3802</f>
        <v>3652.91</v>
      </c>
      <c r="H3802" s="18" t="n">
        <f aca="false">Total!H3802</f>
        <v>635.2</v>
      </c>
      <c r="I3802" s="18" t="n">
        <f aca="false">Total!I3802</f>
        <v>94.15</v>
      </c>
      <c r="J3802" s="18" t="n">
        <f aca="false">IF($V3802="","",INDEX('Stock Exchange'!F$5:F$2450,$V3802))</f>
        <v>4075.87</v>
      </c>
      <c r="K3802" s="18" t="n">
        <f aca="false">IF($V3802="","",INDEX('Stock Exchange'!G$5:G$2450,$V3802))</f>
        <v>3652.91</v>
      </c>
      <c r="L3802" s="18" t="n">
        <f aca="false">IF($V3802="","",INDEX('Stock Exchange'!H$5:H$2450,$V3802))</f>
        <v>422.96</v>
      </c>
      <c r="M3802" s="18" t="n">
        <f aca="false">IF($V3802="","",INDEX('Stock Exchange'!I$5:I$2450,$V3802))</f>
        <v>62.69</v>
      </c>
      <c r="N3802" s="18" t="n">
        <f aca="false">IF($W3802="","",INDEX(Primary!F$5:F$2450,$W3802))</f>
        <v>212.24</v>
      </c>
      <c r="O3802" s="18" t="n">
        <f aca="false">IF($W3802="","",INDEX(Primary!G$5:G$2450,$W3802))</f>
        <v>0</v>
      </c>
      <c r="P3802" s="18" t="n">
        <f aca="false">IF($W3802="","",INDEX(Primary!H$5:H$2450,$W3802))</f>
        <v>212.24</v>
      </c>
      <c r="Q3802" s="18" t="n">
        <f aca="false">IF($W3802="","",INDEX(Primary!I$5:I$2450,$W3802))</f>
        <v>31.46</v>
      </c>
      <c r="R3802" s="19" t="n">
        <f aca="false">IF($E3802="Yes",L3802+P3802,"")</f>
        <v>635.2</v>
      </c>
      <c r="S3802" s="19" t="n">
        <f aca="false">IF($E3802="Yes",H3802-R3802,"")</f>
        <v>0</v>
      </c>
      <c r="T3802" s="6" t="str">
        <f aca="false">IF($E3802="Yes",IF(ROUND(ABS(S3802),2)&lt;=$T$2,"OK","CHECK"),"n/a")</f>
        <v>OK</v>
      </c>
      <c r="U3802" s="20" t="n">
        <f aca="false">Total!J3802</f>
        <v>67.4584</v>
      </c>
      <c r="V3802" s="17" t="n">
        <f aca="false">IFERROR(MATCH($A3802,'Stock Exchange'!$A$5:$A$2450,0),"")</f>
        <v>1584</v>
      </c>
      <c r="W3802" s="17" t="n">
        <f aca="false">IFERROR(MATCH($A3802,Primary!$A$5:$A$2450,0),"")</f>
        <v>1584</v>
      </c>
    </row>
    <row r="3803" customFormat="false" ht="15" hidden="false" customHeight="false" outlineLevel="0" collapsed="false">
      <c r="A3803" s="16" t="n">
        <f aca="false">Total!A3803</f>
        <v>42563</v>
      </c>
      <c r="B3803" s="17" t="n">
        <f aca="false">YEAR(A3803)</f>
        <v>2016</v>
      </c>
      <c r="C3803" s="17" t="n">
        <f aca="false">MONTH(A3803)</f>
        <v>7</v>
      </c>
      <c r="D3803" s="6" t="str">
        <f aca="false">IF(MONTH(A3803)&gt;=4,"FY "&amp;YEAR(A3803)&amp;"-"&amp;RIGHT(YEAR(A3803)+1,2),"FY "&amp;(YEAR(A3803)-1)&amp;"-"&amp;RIGHT(YEAR(A3803),2))</f>
        <v>FY 2016-17</v>
      </c>
      <c r="E3803" s="6" t="str">
        <f aca="false">IF(AND(V3803&lt;&gt;"",W3803&lt;&gt;""),"Yes","No")</f>
        <v>Yes</v>
      </c>
      <c r="F3803" s="18" t="n">
        <f aca="false">Total!F3803</f>
        <v>4883.46</v>
      </c>
      <c r="G3803" s="18" t="n">
        <f aca="false">Total!G3803</f>
        <v>3810.24</v>
      </c>
      <c r="H3803" s="18" t="n">
        <f aca="false">Total!H3803</f>
        <v>1073.22</v>
      </c>
      <c r="I3803" s="18" t="n">
        <f aca="false">Total!I3803</f>
        <v>159.83</v>
      </c>
      <c r="J3803" s="18" t="n">
        <f aca="false">IF($V3803="","",INDEX('Stock Exchange'!F$5:F$2450,$V3803))</f>
        <v>4880</v>
      </c>
      <c r="K3803" s="18" t="n">
        <f aca="false">IF($V3803="","",INDEX('Stock Exchange'!G$5:G$2450,$V3803))</f>
        <v>3809.9</v>
      </c>
      <c r="L3803" s="18" t="n">
        <f aca="false">IF($V3803="","",INDEX('Stock Exchange'!H$5:H$2450,$V3803))</f>
        <v>1070.1</v>
      </c>
      <c r="M3803" s="18" t="n">
        <f aca="false">IF($V3803="","",INDEX('Stock Exchange'!I$5:I$2450,$V3803))</f>
        <v>159.37</v>
      </c>
      <c r="N3803" s="18" t="n">
        <f aca="false">IF($W3803="","",INDEX(Primary!F$5:F$2450,$W3803))</f>
        <v>3.46</v>
      </c>
      <c r="O3803" s="18" t="n">
        <f aca="false">IF($W3803="","",INDEX(Primary!G$5:G$2450,$W3803))</f>
        <v>0.34</v>
      </c>
      <c r="P3803" s="18" t="n">
        <f aca="false">IF($W3803="","",INDEX(Primary!H$5:H$2450,$W3803))</f>
        <v>3.12</v>
      </c>
      <c r="Q3803" s="18" t="n">
        <f aca="false">IF($W3803="","",INDEX(Primary!I$5:I$2450,$W3803))</f>
        <v>0.46</v>
      </c>
      <c r="R3803" s="19" t="n">
        <f aca="false">IF($E3803="Yes",L3803+P3803,"")</f>
        <v>1073.22</v>
      </c>
      <c r="S3803" s="19" t="n">
        <f aca="false">IF($E3803="Yes",H3803-R3803,"")</f>
        <v>0</v>
      </c>
      <c r="T3803" s="6" t="str">
        <f aca="false">IF($E3803="Yes",IF(ROUND(ABS(S3803),2)&lt;=$T$2,"OK","CHECK"),"n/a")</f>
        <v>OK</v>
      </c>
      <c r="U3803" s="20" t="n">
        <f aca="false">Total!J3803</f>
        <v>67.1426</v>
      </c>
      <c r="V3803" s="17" t="n">
        <f aca="false">IFERROR(MATCH($A3803,'Stock Exchange'!$A$5:$A$2450,0),"")</f>
        <v>1585</v>
      </c>
      <c r="W3803" s="17" t="n">
        <f aca="false">IFERROR(MATCH($A3803,Primary!$A$5:$A$2450,0),"")</f>
        <v>1585</v>
      </c>
    </row>
    <row r="3804" customFormat="false" ht="15" hidden="false" customHeight="false" outlineLevel="0" collapsed="false">
      <c r="A3804" s="16" t="n">
        <f aca="false">Total!A3804</f>
        <v>42564</v>
      </c>
      <c r="B3804" s="17" t="n">
        <f aca="false">YEAR(A3804)</f>
        <v>2016</v>
      </c>
      <c r="C3804" s="17" t="n">
        <f aca="false">MONTH(A3804)</f>
        <v>7</v>
      </c>
      <c r="D3804" s="6" t="str">
        <f aca="false">IF(MONTH(A3804)&gt;=4,"FY "&amp;YEAR(A3804)&amp;"-"&amp;RIGHT(YEAR(A3804)+1,2),"FY "&amp;(YEAR(A3804)-1)&amp;"-"&amp;RIGHT(YEAR(A3804),2))</f>
        <v>FY 2016-17</v>
      </c>
      <c r="E3804" s="6" t="str">
        <f aca="false">IF(AND(V3804&lt;&gt;"",W3804&lt;&gt;""),"Yes","No")</f>
        <v>Yes</v>
      </c>
      <c r="F3804" s="18" t="n">
        <f aca="false">Total!F3804</f>
        <v>4192.19</v>
      </c>
      <c r="G3804" s="18" t="n">
        <f aca="false">Total!G3804</f>
        <v>3827.05</v>
      </c>
      <c r="H3804" s="18" t="n">
        <f aca="false">Total!H3804</f>
        <v>365.14</v>
      </c>
      <c r="I3804" s="18" t="n">
        <f aca="false">Total!I3804</f>
        <v>54.38</v>
      </c>
      <c r="J3804" s="18" t="n">
        <f aca="false">IF($V3804="","",INDEX('Stock Exchange'!F$5:F$2450,$V3804))</f>
        <v>4139.54</v>
      </c>
      <c r="K3804" s="18" t="n">
        <f aca="false">IF($V3804="","",INDEX('Stock Exchange'!G$5:G$2450,$V3804))</f>
        <v>3827.05</v>
      </c>
      <c r="L3804" s="18" t="n">
        <f aca="false">IF($V3804="","",INDEX('Stock Exchange'!H$5:H$2450,$V3804))</f>
        <v>312.49</v>
      </c>
      <c r="M3804" s="18" t="n">
        <f aca="false">IF($V3804="","",INDEX('Stock Exchange'!I$5:I$2450,$V3804))</f>
        <v>46.54</v>
      </c>
      <c r="N3804" s="18" t="n">
        <f aca="false">IF($W3804="","",INDEX(Primary!F$5:F$2450,$W3804))</f>
        <v>52.65</v>
      </c>
      <c r="O3804" s="18" t="n">
        <f aca="false">IF($W3804="","",INDEX(Primary!G$5:G$2450,$W3804))</f>
        <v>0</v>
      </c>
      <c r="P3804" s="18" t="n">
        <f aca="false">IF($W3804="","",INDEX(Primary!H$5:H$2450,$W3804))</f>
        <v>52.65</v>
      </c>
      <c r="Q3804" s="18" t="n">
        <f aca="false">IF($W3804="","",INDEX(Primary!I$5:I$2450,$W3804))</f>
        <v>7.84</v>
      </c>
      <c r="R3804" s="19" t="n">
        <f aca="false">IF($E3804="Yes",L3804+P3804,"")</f>
        <v>365.14</v>
      </c>
      <c r="S3804" s="19" t="n">
        <f aca="false">IF($E3804="Yes",H3804-R3804,"")</f>
        <v>0</v>
      </c>
      <c r="T3804" s="6" t="str">
        <f aca="false">IF($E3804="Yes",IF(ROUND(ABS(S3804),2)&lt;=$T$2,"OK","CHECK"),"n/a")</f>
        <v>OK</v>
      </c>
      <c r="U3804" s="20" t="n">
        <f aca="false">Total!J3804</f>
        <v>67.1471</v>
      </c>
      <c r="V3804" s="17" t="n">
        <f aca="false">IFERROR(MATCH($A3804,'Stock Exchange'!$A$5:$A$2450,0),"")</f>
        <v>1586</v>
      </c>
      <c r="W3804" s="17" t="n">
        <f aca="false">IFERROR(MATCH($A3804,Primary!$A$5:$A$2450,0),"")</f>
        <v>1586</v>
      </c>
    </row>
    <row r="3805" customFormat="false" ht="15" hidden="false" customHeight="false" outlineLevel="0" collapsed="false">
      <c r="A3805" s="16" t="n">
        <f aca="false">Total!A3805</f>
        <v>42565</v>
      </c>
      <c r="B3805" s="17" t="n">
        <f aca="false">YEAR(A3805)</f>
        <v>2016</v>
      </c>
      <c r="C3805" s="17" t="n">
        <f aca="false">MONTH(A3805)</f>
        <v>7</v>
      </c>
      <c r="D3805" s="6" t="str">
        <f aca="false">IF(MONTH(A3805)&gt;=4,"FY "&amp;YEAR(A3805)&amp;"-"&amp;RIGHT(YEAR(A3805)+1,2),"FY "&amp;(YEAR(A3805)-1)&amp;"-"&amp;RIGHT(YEAR(A3805),2))</f>
        <v>FY 2016-17</v>
      </c>
      <c r="E3805" s="6" t="str">
        <f aca="false">IF(AND(V3805&lt;&gt;"",W3805&lt;&gt;""),"Yes","No")</f>
        <v>Yes</v>
      </c>
      <c r="F3805" s="18" t="n">
        <f aca="false">Total!F3805</f>
        <v>5081.45</v>
      </c>
      <c r="G3805" s="18" t="n">
        <f aca="false">Total!G3805</f>
        <v>4757.79</v>
      </c>
      <c r="H3805" s="18" t="n">
        <f aca="false">Total!H3805</f>
        <v>323.66</v>
      </c>
      <c r="I3805" s="18" t="n">
        <f aca="false">Total!I3805</f>
        <v>48.16</v>
      </c>
      <c r="J3805" s="18" t="n">
        <f aca="false">IF($V3805="","",INDEX('Stock Exchange'!F$5:F$2450,$V3805))</f>
        <v>5081.45</v>
      </c>
      <c r="K3805" s="18" t="n">
        <f aca="false">IF($V3805="","",INDEX('Stock Exchange'!G$5:G$2450,$V3805))</f>
        <v>4757.79</v>
      </c>
      <c r="L3805" s="18" t="n">
        <f aca="false">IF($V3805="","",INDEX('Stock Exchange'!H$5:H$2450,$V3805))</f>
        <v>323.66</v>
      </c>
      <c r="M3805" s="18" t="n">
        <f aca="false">IF($V3805="","",INDEX('Stock Exchange'!I$5:I$2450,$V3805))</f>
        <v>48.16</v>
      </c>
      <c r="N3805" s="18" t="n">
        <f aca="false">IF($W3805="","",INDEX(Primary!F$5:F$2450,$W3805))</f>
        <v>0</v>
      </c>
      <c r="O3805" s="18" t="n">
        <f aca="false">IF($W3805="","",INDEX(Primary!G$5:G$2450,$W3805))</f>
        <v>0</v>
      </c>
      <c r="P3805" s="18" t="n">
        <f aca="false">IF($W3805="","",INDEX(Primary!H$5:H$2450,$W3805))</f>
        <v>0</v>
      </c>
      <c r="Q3805" s="18" t="n">
        <f aca="false">IF($W3805="","",INDEX(Primary!I$5:I$2450,$W3805))</f>
        <v>0</v>
      </c>
      <c r="R3805" s="19" t="n">
        <f aca="false">IF($E3805="Yes",L3805+P3805,"")</f>
        <v>323.66</v>
      </c>
      <c r="S3805" s="19" t="n">
        <f aca="false">IF($E3805="Yes",H3805-R3805,"")</f>
        <v>0</v>
      </c>
      <c r="T3805" s="6" t="str">
        <f aca="false">IF($E3805="Yes",IF(ROUND(ABS(S3805),2)&lt;=$T$2,"OK","CHECK"),"n/a")</f>
        <v>OK</v>
      </c>
      <c r="U3805" s="20" t="n">
        <f aca="false">Total!J3805</f>
        <v>67.2046</v>
      </c>
      <c r="V3805" s="17" t="n">
        <f aca="false">IFERROR(MATCH($A3805,'Stock Exchange'!$A$5:$A$2450,0),"")</f>
        <v>1587</v>
      </c>
      <c r="W3805" s="17" t="n">
        <f aca="false">IFERROR(MATCH($A3805,Primary!$A$5:$A$2450,0),"")</f>
        <v>1587</v>
      </c>
    </row>
    <row r="3806" customFormat="false" ht="15" hidden="false" customHeight="false" outlineLevel="0" collapsed="false">
      <c r="A3806" s="16" t="n">
        <f aca="false">Total!A3806</f>
        <v>42566</v>
      </c>
      <c r="B3806" s="17" t="n">
        <f aca="false">YEAR(A3806)</f>
        <v>2016</v>
      </c>
      <c r="C3806" s="17" t="n">
        <f aca="false">MONTH(A3806)</f>
        <v>7</v>
      </c>
      <c r="D3806" s="6" t="str">
        <f aca="false">IF(MONTH(A3806)&gt;=4,"FY "&amp;YEAR(A3806)&amp;"-"&amp;RIGHT(YEAR(A3806)+1,2),"FY "&amp;(YEAR(A3806)-1)&amp;"-"&amp;RIGHT(YEAR(A3806),2))</f>
        <v>FY 2016-17</v>
      </c>
      <c r="E3806" s="6" t="str">
        <f aca="false">IF(AND(V3806&lt;&gt;"",W3806&lt;&gt;""),"Yes","No")</f>
        <v>Yes</v>
      </c>
      <c r="F3806" s="18" t="n">
        <f aca="false">Total!F3806</f>
        <v>3877.96</v>
      </c>
      <c r="G3806" s="18" t="n">
        <f aca="false">Total!G3806</f>
        <v>3040.02</v>
      </c>
      <c r="H3806" s="18" t="n">
        <f aca="false">Total!H3806</f>
        <v>837.94</v>
      </c>
      <c r="I3806" s="18" t="n">
        <f aca="false">Total!I3806</f>
        <v>125.22</v>
      </c>
      <c r="J3806" s="18" t="n">
        <f aca="false">IF($V3806="","",INDEX('Stock Exchange'!F$5:F$2450,$V3806))</f>
        <v>3875.34</v>
      </c>
      <c r="K3806" s="18" t="n">
        <f aca="false">IF($V3806="","",INDEX('Stock Exchange'!G$5:G$2450,$V3806))</f>
        <v>3037.03</v>
      </c>
      <c r="L3806" s="18" t="n">
        <f aca="false">IF($V3806="","",INDEX('Stock Exchange'!H$5:H$2450,$V3806))</f>
        <v>838.31</v>
      </c>
      <c r="M3806" s="18" t="n">
        <f aca="false">IF($V3806="","",INDEX('Stock Exchange'!I$5:I$2450,$V3806))</f>
        <v>125.28</v>
      </c>
      <c r="N3806" s="18" t="n">
        <f aca="false">IF($W3806="","",INDEX(Primary!F$5:F$2450,$W3806))</f>
        <v>2.62</v>
      </c>
      <c r="O3806" s="18" t="n">
        <f aca="false">IF($W3806="","",INDEX(Primary!G$5:G$2450,$W3806))</f>
        <v>2.99</v>
      </c>
      <c r="P3806" s="18" t="n">
        <f aca="false">IF($W3806="","",INDEX(Primary!H$5:H$2450,$W3806))</f>
        <v>-0.37</v>
      </c>
      <c r="Q3806" s="18" t="n">
        <f aca="false">IF($W3806="","",INDEX(Primary!I$5:I$2450,$W3806))</f>
        <v>-0.06</v>
      </c>
      <c r="R3806" s="19" t="n">
        <f aca="false">IF($E3806="Yes",L3806+P3806,"")</f>
        <v>837.94</v>
      </c>
      <c r="S3806" s="19" t="n">
        <f aca="false">IF($E3806="Yes",H3806-R3806,"")</f>
        <v>0</v>
      </c>
      <c r="T3806" s="6" t="str">
        <f aca="false">IF($E3806="Yes",IF(ROUND(ABS(S3806),2)&lt;=$T$2,"OK","CHECK"),"n/a")</f>
        <v>OK</v>
      </c>
      <c r="U3806" s="20" t="n">
        <f aca="false">Total!J3806</f>
        <v>66.9136</v>
      </c>
      <c r="V3806" s="17" t="n">
        <f aca="false">IFERROR(MATCH($A3806,'Stock Exchange'!$A$5:$A$2450,0),"")</f>
        <v>1588</v>
      </c>
      <c r="W3806" s="17" t="n">
        <f aca="false">IFERROR(MATCH($A3806,Primary!$A$5:$A$2450,0),"")</f>
        <v>1588</v>
      </c>
    </row>
    <row r="3807" customFormat="false" ht="15" hidden="false" customHeight="false" outlineLevel="0" collapsed="false">
      <c r="A3807" s="16" t="n">
        <f aca="false">Total!A3807</f>
        <v>42569</v>
      </c>
      <c r="B3807" s="17" t="n">
        <f aca="false">YEAR(A3807)</f>
        <v>2016</v>
      </c>
      <c r="C3807" s="17" t="n">
        <f aca="false">MONTH(A3807)</f>
        <v>7</v>
      </c>
      <c r="D3807" s="6" t="str">
        <f aca="false">IF(MONTH(A3807)&gt;=4,"FY "&amp;YEAR(A3807)&amp;"-"&amp;RIGHT(YEAR(A3807)+1,2),"FY "&amp;(YEAR(A3807)-1)&amp;"-"&amp;RIGHT(YEAR(A3807),2))</f>
        <v>FY 2016-17</v>
      </c>
      <c r="E3807" s="6" t="str">
        <f aca="false">IF(AND(V3807&lt;&gt;"",W3807&lt;&gt;""),"Yes","No")</f>
        <v>Yes</v>
      </c>
      <c r="F3807" s="18" t="n">
        <f aca="false">Total!F3807</f>
        <v>5838.77</v>
      </c>
      <c r="G3807" s="18" t="n">
        <f aca="false">Total!G3807</f>
        <v>4429.47</v>
      </c>
      <c r="H3807" s="18" t="n">
        <f aca="false">Total!H3807</f>
        <v>1409.3</v>
      </c>
      <c r="I3807" s="18" t="n">
        <f aca="false">Total!I3807</f>
        <v>210.61</v>
      </c>
      <c r="J3807" s="18" t="n">
        <f aca="false">IF($V3807="","",INDEX('Stock Exchange'!F$5:F$2450,$V3807))</f>
        <v>5838.77</v>
      </c>
      <c r="K3807" s="18" t="n">
        <f aca="false">IF($V3807="","",INDEX('Stock Exchange'!G$5:G$2450,$V3807))</f>
        <v>4418.92</v>
      </c>
      <c r="L3807" s="18" t="n">
        <f aca="false">IF($V3807="","",INDEX('Stock Exchange'!H$5:H$2450,$V3807))</f>
        <v>1419.85</v>
      </c>
      <c r="M3807" s="18" t="n">
        <f aca="false">IF($V3807="","",INDEX('Stock Exchange'!I$5:I$2450,$V3807))</f>
        <v>212.19</v>
      </c>
      <c r="N3807" s="18" t="n">
        <f aca="false">IF($W3807="","",INDEX(Primary!F$5:F$2450,$W3807))</f>
        <v>0</v>
      </c>
      <c r="O3807" s="18" t="n">
        <f aca="false">IF($W3807="","",INDEX(Primary!G$5:G$2450,$W3807))</f>
        <v>10.55</v>
      </c>
      <c r="P3807" s="18" t="n">
        <f aca="false">IF($W3807="","",INDEX(Primary!H$5:H$2450,$W3807))</f>
        <v>-10.55</v>
      </c>
      <c r="Q3807" s="18" t="n">
        <f aca="false">IF($W3807="","",INDEX(Primary!I$5:I$2450,$W3807))</f>
        <v>-1.58</v>
      </c>
      <c r="R3807" s="19" t="n">
        <f aca="false">IF($E3807="Yes",L3807+P3807,"")</f>
        <v>1409.3</v>
      </c>
      <c r="S3807" s="19" t="n">
        <f aca="false">IF($E3807="Yes",H3807-R3807,"")</f>
        <v>0</v>
      </c>
      <c r="T3807" s="6" t="str">
        <f aca="false">IF($E3807="Yes",IF(ROUND(ABS(S3807),2)&lt;=$T$2,"OK","CHECK"),"n/a")</f>
        <v>OK</v>
      </c>
      <c r="U3807" s="20" t="n">
        <f aca="false">Total!J3807</f>
        <v>67.0655</v>
      </c>
      <c r="V3807" s="17" t="n">
        <f aca="false">IFERROR(MATCH($A3807,'Stock Exchange'!$A$5:$A$2450,0),"")</f>
        <v>1589</v>
      </c>
      <c r="W3807" s="17" t="n">
        <f aca="false">IFERROR(MATCH($A3807,Primary!$A$5:$A$2450,0),"")</f>
        <v>1589</v>
      </c>
    </row>
    <row r="3808" customFormat="false" ht="15" hidden="false" customHeight="false" outlineLevel="0" collapsed="false">
      <c r="A3808" s="16" t="n">
        <f aca="false">Total!A3808</f>
        <v>42570</v>
      </c>
      <c r="B3808" s="17" t="n">
        <f aca="false">YEAR(A3808)</f>
        <v>2016</v>
      </c>
      <c r="C3808" s="17" t="n">
        <f aca="false">MONTH(A3808)</f>
        <v>7</v>
      </c>
      <c r="D3808" s="6" t="str">
        <f aca="false">IF(MONTH(A3808)&gt;=4,"FY "&amp;YEAR(A3808)&amp;"-"&amp;RIGHT(YEAR(A3808)+1,2),"FY "&amp;(YEAR(A3808)-1)&amp;"-"&amp;RIGHT(YEAR(A3808),2))</f>
        <v>FY 2016-17</v>
      </c>
      <c r="E3808" s="6" t="str">
        <f aca="false">IF(AND(V3808&lt;&gt;"",W3808&lt;&gt;""),"Yes","No")</f>
        <v>Yes</v>
      </c>
      <c r="F3808" s="18" t="n">
        <f aca="false">Total!F3808</f>
        <v>4148.57</v>
      </c>
      <c r="G3808" s="18" t="n">
        <f aca="false">Total!G3808</f>
        <v>3571.45</v>
      </c>
      <c r="H3808" s="18" t="n">
        <f aca="false">Total!H3808</f>
        <v>577.12</v>
      </c>
      <c r="I3808" s="18" t="n">
        <f aca="false">Total!I3808</f>
        <v>86.01</v>
      </c>
      <c r="J3808" s="18" t="n">
        <f aca="false">IF($V3808="","",INDEX('Stock Exchange'!F$5:F$2450,$V3808))</f>
        <v>4145.97</v>
      </c>
      <c r="K3808" s="18" t="n">
        <f aca="false">IF($V3808="","",INDEX('Stock Exchange'!G$5:G$2450,$V3808))</f>
        <v>3571.45</v>
      </c>
      <c r="L3808" s="18" t="n">
        <f aca="false">IF($V3808="","",INDEX('Stock Exchange'!H$5:H$2450,$V3808))</f>
        <v>574.52</v>
      </c>
      <c r="M3808" s="18" t="n">
        <f aca="false">IF($V3808="","",INDEX('Stock Exchange'!I$5:I$2450,$V3808))</f>
        <v>85.62</v>
      </c>
      <c r="N3808" s="18" t="n">
        <f aca="false">IF($W3808="","",INDEX(Primary!F$5:F$2450,$W3808))</f>
        <v>2.6</v>
      </c>
      <c r="O3808" s="18" t="n">
        <f aca="false">IF($W3808="","",INDEX(Primary!G$5:G$2450,$W3808))</f>
        <v>0</v>
      </c>
      <c r="P3808" s="18" t="n">
        <f aca="false">IF($W3808="","",INDEX(Primary!H$5:H$2450,$W3808))</f>
        <v>2.6</v>
      </c>
      <c r="Q3808" s="18" t="n">
        <f aca="false">IF($W3808="","",INDEX(Primary!I$5:I$2450,$W3808))</f>
        <v>0.39</v>
      </c>
      <c r="R3808" s="19" t="n">
        <f aca="false">IF($E3808="Yes",L3808+P3808,"")</f>
        <v>577.12</v>
      </c>
      <c r="S3808" s="19" t="n">
        <f aca="false">IF($E3808="Yes",H3808-R3808,"")</f>
        <v>0</v>
      </c>
      <c r="T3808" s="6" t="str">
        <f aca="false">IF($E3808="Yes",IF(ROUND(ABS(S3808),2)&lt;=$T$2,"OK","CHECK"),"n/a")</f>
        <v>OK</v>
      </c>
      <c r="U3808" s="20" t="n">
        <f aca="false">Total!J3808</f>
        <v>67.1015</v>
      </c>
      <c r="V3808" s="17" t="n">
        <f aca="false">IFERROR(MATCH($A3808,'Stock Exchange'!$A$5:$A$2450,0),"")</f>
        <v>1590</v>
      </c>
      <c r="W3808" s="17" t="n">
        <f aca="false">IFERROR(MATCH($A3808,Primary!$A$5:$A$2450,0),"")</f>
        <v>1590</v>
      </c>
    </row>
    <row r="3809" customFormat="false" ht="15" hidden="false" customHeight="false" outlineLevel="0" collapsed="false">
      <c r="A3809" s="16" t="n">
        <f aca="false">Total!A3809</f>
        <v>42571</v>
      </c>
      <c r="B3809" s="17" t="n">
        <f aca="false">YEAR(A3809)</f>
        <v>2016</v>
      </c>
      <c r="C3809" s="17" t="n">
        <f aca="false">MONTH(A3809)</f>
        <v>7</v>
      </c>
      <c r="D3809" s="6" t="str">
        <f aca="false">IF(MONTH(A3809)&gt;=4,"FY "&amp;YEAR(A3809)&amp;"-"&amp;RIGHT(YEAR(A3809)+1,2),"FY "&amp;(YEAR(A3809)-1)&amp;"-"&amp;RIGHT(YEAR(A3809),2))</f>
        <v>FY 2016-17</v>
      </c>
      <c r="E3809" s="6" t="str">
        <f aca="false">IF(AND(V3809&lt;&gt;"",W3809&lt;&gt;""),"Yes","No")</f>
        <v>Yes</v>
      </c>
      <c r="F3809" s="18" t="n">
        <f aca="false">Total!F3809</f>
        <v>4384.23</v>
      </c>
      <c r="G3809" s="18" t="n">
        <f aca="false">Total!G3809</f>
        <v>3672.99</v>
      </c>
      <c r="H3809" s="18" t="n">
        <f aca="false">Total!H3809</f>
        <v>711.24</v>
      </c>
      <c r="I3809" s="18" t="n">
        <f aca="false">Total!I3809</f>
        <v>105.93</v>
      </c>
      <c r="J3809" s="18" t="n">
        <f aca="false">IF($V3809="","",INDEX('Stock Exchange'!F$5:F$2450,$V3809))</f>
        <v>4274.54</v>
      </c>
      <c r="K3809" s="18" t="n">
        <f aca="false">IF($V3809="","",INDEX('Stock Exchange'!G$5:G$2450,$V3809))</f>
        <v>3669.44</v>
      </c>
      <c r="L3809" s="18" t="n">
        <f aca="false">IF($V3809="","",INDEX('Stock Exchange'!H$5:H$2450,$V3809))</f>
        <v>605.1</v>
      </c>
      <c r="M3809" s="18" t="n">
        <f aca="false">IF($V3809="","",INDEX('Stock Exchange'!I$5:I$2450,$V3809))</f>
        <v>90.12</v>
      </c>
      <c r="N3809" s="18" t="n">
        <f aca="false">IF($W3809="","",INDEX(Primary!F$5:F$2450,$W3809))</f>
        <v>109.69</v>
      </c>
      <c r="O3809" s="18" t="n">
        <f aca="false">IF($W3809="","",INDEX(Primary!G$5:G$2450,$W3809))</f>
        <v>3.55</v>
      </c>
      <c r="P3809" s="18" t="n">
        <f aca="false">IF($W3809="","",INDEX(Primary!H$5:H$2450,$W3809))</f>
        <v>106.14</v>
      </c>
      <c r="Q3809" s="18" t="n">
        <f aca="false">IF($W3809="","",INDEX(Primary!I$5:I$2450,$W3809))</f>
        <v>15.81</v>
      </c>
      <c r="R3809" s="19" t="n">
        <f aca="false">IF($E3809="Yes",L3809+P3809,"")</f>
        <v>711.24</v>
      </c>
      <c r="S3809" s="19" t="n">
        <f aca="false">IF($E3809="Yes",H3809-R3809,"")</f>
        <v>0</v>
      </c>
      <c r="T3809" s="6" t="str">
        <f aca="false">IF($E3809="Yes",IF(ROUND(ABS(S3809),2)&lt;=$T$2,"OK","CHECK"),"n/a")</f>
        <v>OK</v>
      </c>
      <c r="U3809" s="20" t="n">
        <f aca="false">Total!J3809</f>
        <v>67.1462</v>
      </c>
      <c r="V3809" s="17" t="n">
        <f aca="false">IFERROR(MATCH($A3809,'Stock Exchange'!$A$5:$A$2450,0),"")</f>
        <v>1591</v>
      </c>
      <c r="W3809" s="17" t="n">
        <f aca="false">IFERROR(MATCH($A3809,Primary!$A$5:$A$2450,0),"")</f>
        <v>1591</v>
      </c>
    </row>
    <row r="3810" customFormat="false" ht="15" hidden="false" customHeight="false" outlineLevel="0" collapsed="false">
      <c r="A3810" s="16" t="n">
        <f aca="false">Total!A3810</f>
        <v>42572</v>
      </c>
      <c r="B3810" s="17" t="n">
        <f aca="false">YEAR(A3810)</f>
        <v>2016</v>
      </c>
      <c r="C3810" s="17" t="n">
        <f aca="false">MONTH(A3810)</f>
        <v>7</v>
      </c>
      <c r="D3810" s="6" t="str">
        <f aca="false">IF(MONTH(A3810)&gt;=4,"FY "&amp;YEAR(A3810)&amp;"-"&amp;RIGHT(YEAR(A3810)+1,2),"FY "&amp;(YEAR(A3810)-1)&amp;"-"&amp;RIGHT(YEAR(A3810),2))</f>
        <v>FY 2016-17</v>
      </c>
      <c r="E3810" s="6" t="str">
        <f aca="false">IF(AND(V3810&lt;&gt;"",W3810&lt;&gt;""),"Yes","No")</f>
        <v>Yes</v>
      </c>
      <c r="F3810" s="18" t="n">
        <f aca="false">Total!F3810</f>
        <v>4866.82</v>
      </c>
      <c r="G3810" s="18" t="n">
        <f aca="false">Total!G3810</f>
        <v>4383.7</v>
      </c>
      <c r="H3810" s="18" t="n">
        <f aca="false">Total!H3810</f>
        <v>483.12</v>
      </c>
      <c r="I3810" s="18" t="n">
        <f aca="false">Total!I3810</f>
        <v>71.93</v>
      </c>
      <c r="J3810" s="18" t="n">
        <f aca="false">IF($V3810="","",INDEX('Stock Exchange'!F$5:F$2450,$V3810))</f>
        <v>4681.86</v>
      </c>
      <c r="K3810" s="18" t="n">
        <f aca="false">IF($V3810="","",INDEX('Stock Exchange'!G$5:G$2450,$V3810))</f>
        <v>4382.56</v>
      </c>
      <c r="L3810" s="18" t="n">
        <f aca="false">IF($V3810="","",INDEX('Stock Exchange'!H$5:H$2450,$V3810))</f>
        <v>299.3</v>
      </c>
      <c r="M3810" s="18" t="n">
        <f aca="false">IF($V3810="","",INDEX('Stock Exchange'!I$5:I$2450,$V3810))</f>
        <v>44.56</v>
      </c>
      <c r="N3810" s="18" t="n">
        <f aca="false">IF($W3810="","",INDEX(Primary!F$5:F$2450,$W3810))</f>
        <v>184.96</v>
      </c>
      <c r="O3810" s="18" t="n">
        <f aca="false">IF($W3810="","",INDEX(Primary!G$5:G$2450,$W3810))</f>
        <v>1.14</v>
      </c>
      <c r="P3810" s="18" t="n">
        <f aca="false">IF($W3810="","",INDEX(Primary!H$5:H$2450,$W3810))</f>
        <v>183.82</v>
      </c>
      <c r="Q3810" s="18" t="n">
        <f aca="false">IF($W3810="","",INDEX(Primary!I$5:I$2450,$W3810))</f>
        <v>27.37</v>
      </c>
      <c r="R3810" s="19" t="n">
        <f aca="false">IF($E3810="Yes",L3810+P3810,"")</f>
        <v>483.12</v>
      </c>
      <c r="S3810" s="19" t="n">
        <f aca="false">IF($E3810="Yes",H3810-R3810,"")</f>
        <v>0</v>
      </c>
      <c r="T3810" s="6" t="str">
        <f aca="false">IF($E3810="Yes",IF(ROUND(ABS(S3810),2)&lt;=$T$2,"OK","CHECK"),"n/a")</f>
        <v>OK</v>
      </c>
      <c r="U3810" s="20" t="n">
        <f aca="false">Total!J3810</f>
        <v>67.172</v>
      </c>
      <c r="V3810" s="17" t="n">
        <f aca="false">IFERROR(MATCH($A3810,'Stock Exchange'!$A$5:$A$2450,0),"")</f>
        <v>1592</v>
      </c>
      <c r="W3810" s="17" t="n">
        <f aca="false">IFERROR(MATCH($A3810,Primary!$A$5:$A$2450,0),"")</f>
        <v>1592</v>
      </c>
    </row>
    <row r="3811" customFormat="false" ht="15" hidden="false" customHeight="false" outlineLevel="0" collapsed="false">
      <c r="A3811" s="16" t="n">
        <f aca="false">Total!A3811</f>
        <v>42573</v>
      </c>
      <c r="B3811" s="17" t="n">
        <f aca="false">YEAR(A3811)</f>
        <v>2016</v>
      </c>
      <c r="C3811" s="17" t="n">
        <f aca="false">MONTH(A3811)</f>
        <v>7</v>
      </c>
      <c r="D3811" s="6" t="str">
        <f aca="false">IF(MONTH(A3811)&gt;=4,"FY "&amp;YEAR(A3811)&amp;"-"&amp;RIGHT(YEAR(A3811)+1,2),"FY "&amp;(YEAR(A3811)-1)&amp;"-"&amp;RIGHT(YEAR(A3811),2))</f>
        <v>FY 2016-17</v>
      </c>
      <c r="E3811" s="6" t="str">
        <f aca="false">IF(AND(V3811&lt;&gt;"",W3811&lt;&gt;""),"Yes","No")</f>
        <v>Yes</v>
      </c>
      <c r="F3811" s="18" t="n">
        <f aca="false">Total!F3811</f>
        <v>4317.35</v>
      </c>
      <c r="G3811" s="18" t="n">
        <f aca="false">Total!G3811</f>
        <v>3876.04</v>
      </c>
      <c r="H3811" s="18" t="n">
        <f aca="false">Total!H3811</f>
        <v>441.31</v>
      </c>
      <c r="I3811" s="18" t="n">
        <f aca="false">Total!I3811</f>
        <v>65.66</v>
      </c>
      <c r="J3811" s="18" t="n">
        <f aca="false">IF($V3811="","",INDEX('Stock Exchange'!F$5:F$2450,$V3811))</f>
        <v>4317.35</v>
      </c>
      <c r="K3811" s="18" t="n">
        <f aca="false">IF($V3811="","",INDEX('Stock Exchange'!G$5:G$2450,$V3811))</f>
        <v>3871.3</v>
      </c>
      <c r="L3811" s="18" t="n">
        <f aca="false">IF($V3811="","",INDEX('Stock Exchange'!H$5:H$2450,$V3811))</f>
        <v>446.05</v>
      </c>
      <c r="M3811" s="18" t="n">
        <f aca="false">IF($V3811="","",INDEX('Stock Exchange'!I$5:I$2450,$V3811))</f>
        <v>66.37</v>
      </c>
      <c r="N3811" s="18" t="n">
        <f aca="false">IF($W3811="","",INDEX(Primary!F$5:F$2450,$W3811))</f>
        <v>0</v>
      </c>
      <c r="O3811" s="18" t="n">
        <f aca="false">IF($W3811="","",INDEX(Primary!G$5:G$2450,$W3811))</f>
        <v>4.74</v>
      </c>
      <c r="P3811" s="18" t="n">
        <f aca="false">IF($W3811="","",INDEX(Primary!H$5:H$2450,$W3811))</f>
        <v>-4.74</v>
      </c>
      <c r="Q3811" s="18" t="n">
        <f aca="false">IF($W3811="","",INDEX(Primary!I$5:I$2450,$W3811))</f>
        <v>-0.71</v>
      </c>
      <c r="R3811" s="19" t="n">
        <f aca="false">IF($E3811="Yes",L3811+P3811,"")</f>
        <v>441.31</v>
      </c>
      <c r="S3811" s="19" t="n">
        <f aca="false">IF($E3811="Yes",H3811-R3811,"")</f>
        <v>0</v>
      </c>
      <c r="T3811" s="6" t="str">
        <f aca="false">IF($E3811="Yes",IF(ROUND(ABS(S3811),2)&lt;=$T$2,"OK","CHECK"),"n/a")</f>
        <v>OK</v>
      </c>
      <c r="U3811" s="20" t="n">
        <f aca="false">Total!J3811</f>
        <v>67.2035</v>
      </c>
      <c r="V3811" s="17" t="n">
        <f aca="false">IFERROR(MATCH($A3811,'Stock Exchange'!$A$5:$A$2450,0),"")</f>
        <v>1593</v>
      </c>
      <c r="W3811" s="17" t="n">
        <f aca="false">IFERROR(MATCH($A3811,Primary!$A$5:$A$2450,0),"")</f>
        <v>1593</v>
      </c>
    </row>
    <row r="3812" customFormat="false" ht="15" hidden="false" customHeight="false" outlineLevel="0" collapsed="false">
      <c r="A3812" s="16" t="n">
        <f aca="false">Total!A3812</f>
        <v>42576</v>
      </c>
      <c r="B3812" s="17" t="n">
        <f aca="false">YEAR(A3812)</f>
        <v>2016</v>
      </c>
      <c r="C3812" s="17" t="n">
        <f aca="false">MONTH(A3812)</f>
        <v>7</v>
      </c>
      <c r="D3812" s="6" t="str">
        <f aca="false">IF(MONTH(A3812)&gt;=4,"FY "&amp;YEAR(A3812)&amp;"-"&amp;RIGHT(YEAR(A3812)+1,2),"FY "&amp;(YEAR(A3812)-1)&amp;"-"&amp;RIGHT(YEAR(A3812),2))</f>
        <v>FY 2016-17</v>
      </c>
      <c r="E3812" s="6" t="str">
        <f aca="false">IF(AND(V3812&lt;&gt;"",W3812&lt;&gt;""),"Yes","No")</f>
        <v>Yes</v>
      </c>
      <c r="F3812" s="18" t="n">
        <f aca="false">Total!F3812</f>
        <v>3856.97</v>
      </c>
      <c r="G3812" s="18" t="n">
        <f aca="false">Total!G3812</f>
        <v>3338.51</v>
      </c>
      <c r="H3812" s="18" t="n">
        <f aca="false">Total!H3812</f>
        <v>518.46</v>
      </c>
      <c r="I3812" s="18" t="n">
        <f aca="false">Total!I3812</f>
        <v>77.22</v>
      </c>
      <c r="J3812" s="18" t="n">
        <f aca="false">IF($V3812="","",INDEX('Stock Exchange'!F$5:F$2450,$V3812))</f>
        <v>3856.97</v>
      </c>
      <c r="K3812" s="18" t="n">
        <f aca="false">IF($V3812="","",INDEX('Stock Exchange'!G$5:G$2450,$V3812))</f>
        <v>3338.33</v>
      </c>
      <c r="L3812" s="18" t="n">
        <f aca="false">IF($V3812="","",INDEX('Stock Exchange'!H$5:H$2450,$V3812))</f>
        <v>518.64</v>
      </c>
      <c r="M3812" s="18" t="n">
        <f aca="false">IF($V3812="","",INDEX('Stock Exchange'!I$5:I$2450,$V3812))</f>
        <v>77.25</v>
      </c>
      <c r="N3812" s="18" t="n">
        <f aca="false">IF($W3812="","",INDEX(Primary!F$5:F$2450,$W3812))</f>
        <v>0</v>
      </c>
      <c r="O3812" s="18" t="n">
        <f aca="false">IF($W3812="","",INDEX(Primary!G$5:G$2450,$W3812))</f>
        <v>0.18</v>
      </c>
      <c r="P3812" s="18" t="n">
        <f aca="false">IF($W3812="","",INDEX(Primary!H$5:H$2450,$W3812))</f>
        <v>-0.18</v>
      </c>
      <c r="Q3812" s="18" t="n">
        <f aca="false">IF($W3812="","",INDEX(Primary!I$5:I$2450,$W3812))</f>
        <v>-0.03</v>
      </c>
      <c r="R3812" s="19" t="n">
        <f aca="false">IF($E3812="Yes",L3812+P3812,"")</f>
        <v>518.46</v>
      </c>
      <c r="S3812" s="19" t="n">
        <f aca="false">IF($E3812="Yes",H3812-R3812,"")</f>
        <v>0</v>
      </c>
      <c r="T3812" s="6" t="str">
        <f aca="false">IF($E3812="Yes",IF(ROUND(ABS(S3812),2)&lt;=$T$2,"OK","CHECK"),"n/a")</f>
        <v>OK</v>
      </c>
      <c r="U3812" s="20" t="n">
        <f aca="false">Total!J3812</f>
        <v>67.1355</v>
      </c>
      <c r="V3812" s="17" t="n">
        <f aca="false">IFERROR(MATCH($A3812,'Stock Exchange'!$A$5:$A$2450,0),"")</f>
        <v>1594</v>
      </c>
      <c r="W3812" s="17" t="n">
        <f aca="false">IFERROR(MATCH($A3812,Primary!$A$5:$A$2450,0),"")</f>
        <v>1594</v>
      </c>
    </row>
    <row r="3813" customFormat="false" ht="15" hidden="false" customHeight="false" outlineLevel="0" collapsed="false">
      <c r="A3813" s="16" t="n">
        <f aca="false">Total!A3813</f>
        <v>42577</v>
      </c>
      <c r="B3813" s="17" t="n">
        <f aca="false">YEAR(A3813)</f>
        <v>2016</v>
      </c>
      <c r="C3813" s="17" t="n">
        <f aca="false">MONTH(A3813)</f>
        <v>7</v>
      </c>
      <c r="D3813" s="6" t="str">
        <f aca="false">IF(MONTH(A3813)&gt;=4,"FY "&amp;YEAR(A3813)&amp;"-"&amp;RIGHT(YEAR(A3813)+1,2),"FY "&amp;(YEAR(A3813)-1)&amp;"-"&amp;RIGHT(YEAR(A3813),2))</f>
        <v>FY 2016-17</v>
      </c>
      <c r="E3813" s="6" t="str">
        <f aca="false">IF(AND(V3813&lt;&gt;"",W3813&lt;&gt;""),"Yes","No")</f>
        <v>Yes</v>
      </c>
      <c r="F3813" s="18" t="n">
        <f aca="false">Total!F3813</f>
        <v>5011.89</v>
      </c>
      <c r="G3813" s="18" t="n">
        <f aca="false">Total!G3813</f>
        <v>4208.23</v>
      </c>
      <c r="H3813" s="18" t="n">
        <f aca="false">Total!H3813</f>
        <v>803.66</v>
      </c>
      <c r="I3813" s="18" t="n">
        <f aca="false">Total!I3813</f>
        <v>119.52</v>
      </c>
      <c r="J3813" s="18" t="n">
        <f aca="false">IF($V3813="","",INDEX('Stock Exchange'!F$5:F$2450,$V3813))</f>
        <v>5011.89</v>
      </c>
      <c r="K3813" s="18" t="n">
        <f aca="false">IF($V3813="","",INDEX('Stock Exchange'!G$5:G$2450,$V3813))</f>
        <v>4164.78</v>
      </c>
      <c r="L3813" s="18" t="n">
        <f aca="false">IF($V3813="","",INDEX('Stock Exchange'!H$5:H$2450,$V3813))</f>
        <v>847.11</v>
      </c>
      <c r="M3813" s="18" t="n">
        <f aca="false">IF($V3813="","",INDEX('Stock Exchange'!I$5:I$2450,$V3813))</f>
        <v>125.98</v>
      </c>
      <c r="N3813" s="18" t="n">
        <f aca="false">IF($W3813="","",INDEX(Primary!F$5:F$2450,$W3813))</f>
        <v>0</v>
      </c>
      <c r="O3813" s="18" t="n">
        <f aca="false">IF($W3813="","",INDEX(Primary!G$5:G$2450,$W3813))</f>
        <v>43.45</v>
      </c>
      <c r="P3813" s="18" t="n">
        <f aca="false">IF($W3813="","",INDEX(Primary!H$5:H$2450,$W3813))</f>
        <v>-43.45</v>
      </c>
      <c r="Q3813" s="18" t="n">
        <f aca="false">IF($W3813="","",INDEX(Primary!I$5:I$2450,$W3813))</f>
        <v>-6.46</v>
      </c>
      <c r="R3813" s="19" t="n">
        <f aca="false">IF($E3813="Yes",L3813+P3813,"")</f>
        <v>803.66</v>
      </c>
      <c r="S3813" s="19" t="n">
        <f aca="false">IF($E3813="Yes",H3813-R3813,"")</f>
        <v>0</v>
      </c>
      <c r="T3813" s="6" t="str">
        <f aca="false">IF($E3813="Yes",IF(ROUND(ABS(S3813),2)&lt;=$T$2,"OK","CHECK"),"n/a")</f>
        <v>OK</v>
      </c>
      <c r="U3813" s="20" t="n">
        <f aca="false">Total!J3813</f>
        <v>67.243</v>
      </c>
      <c r="V3813" s="17" t="n">
        <f aca="false">IFERROR(MATCH($A3813,'Stock Exchange'!$A$5:$A$2450,0),"")</f>
        <v>1595</v>
      </c>
      <c r="W3813" s="17" t="n">
        <f aca="false">IFERROR(MATCH($A3813,Primary!$A$5:$A$2450,0),"")</f>
        <v>1595</v>
      </c>
    </row>
    <row r="3814" customFormat="false" ht="15" hidden="false" customHeight="false" outlineLevel="0" collapsed="false">
      <c r="A3814" s="16" t="n">
        <f aca="false">Total!A3814</f>
        <v>42578</v>
      </c>
      <c r="B3814" s="17" t="n">
        <f aca="false">YEAR(A3814)</f>
        <v>2016</v>
      </c>
      <c r="C3814" s="17" t="n">
        <f aca="false">MONTH(A3814)</f>
        <v>7</v>
      </c>
      <c r="D3814" s="6" t="str">
        <f aca="false">IF(MONTH(A3814)&gt;=4,"FY "&amp;YEAR(A3814)&amp;"-"&amp;RIGHT(YEAR(A3814)+1,2),"FY "&amp;(YEAR(A3814)-1)&amp;"-"&amp;RIGHT(YEAR(A3814),2))</f>
        <v>FY 2016-17</v>
      </c>
      <c r="E3814" s="6" t="str">
        <f aca="false">IF(AND(V3814&lt;&gt;"",W3814&lt;&gt;""),"Yes","No")</f>
        <v>Yes</v>
      </c>
      <c r="F3814" s="18" t="n">
        <f aca="false">Total!F3814</f>
        <v>5538.89</v>
      </c>
      <c r="G3814" s="18" t="n">
        <f aca="false">Total!G3814</f>
        <v>4820.45</v>
      </c>
      <c r="H3814" s="18" t="n">
        <f aca="false">Total!H3814</f>
        <v>718.44</v>
      </c>
      <c r="I3814" s="18" t="n">
        <f aca="false">Total!I3814</f>
        <v>106.64</v>
      </c>
      <c r="J3814" s="18" t="n">
        <f aca="false">IF($V3814="","",INDEX('Stock Exchange'!F$5:F$2450,$V3814))</f>
        <v>5535.06</v>
      </c>
      <c r="K3814" s="18" t="n">
        <f aca="false">IF($V3814="","",INDEX('Stock Exchange'!G$5:G$2450,$V3814))</f>
        <v>4808.97</v>
      </c>
      <c r="L3814" s="18" t="n">
        <f aca="false">IF($V3814="","",INDEX('Stock Exchange'!H$5:H$2450,$V3814))</f>
        <v>726.09</v>
      </c>
      <c r="M3814" s="18" t="n">
        <f aca="false">IF($V3814="","",INDEX('Stock Exchange'!I$5:I$2450,$V3814))</f>
        <v>107.78</v>
      </c>
      <c r="N3814" s="18" t="n">
        <f aca="false">IF($W3814="","",INDEX(Primary!F$5:F$2450,$W3814))</f>
        <v>3.83</v>
      </c>
      <c r="O3814" s="18" t="n">
        <f aca="false">IF($W3814="","",INDEX(Primary!G$5:G$2450,$W3814))</f>
        <v>11.48</v>
      </c>
      <c r="P3814" s="18" t="n">
        <f aca="false">IF($W3814="","",INDEX(Primary!H$5:H$2450,$W3814))</f>
        <v>-7.65</v>
      </c>
      <c r="Q3814" s="18" t="n">
        <f aca="false">IF($W3814="","",INDEX(Primary!I$5:I$2450,$W3814))</f>
        <v>-1.14</v>
      </c>
      <c r="R3814" s="19" t="n">
        <f aca="false">IF($E3814="Yes",L3814+P3814,"")</f>
        <v>718.44</v>
      </c>
      <c r="S3814" s="19" t="n">
        <f aca="false">IF($E3814="Yes",H3814-R3814,"")</f>
        <v>0</v>
      </c>
      <c r="T3814" s="6" t="str">
        <f aca="false">IF($E3814="Yes",IF(ROUND(ABS(S3814),2)&lt;=$T$2,"OK","CHECK"),"n/a")</f>
        <v>OK</v>
      </c>
      <c r="U3814" s="20" t="n">
        <f aca="false">Total!J3814</f>
        <v>67.368</v>
      </c>
      <c r="V3814" s="17" t="n">
        <f aca="false">IFERROR(MATCH($A3814,'Stock Exchange'!$A$5:$A$2450,0),"")</f>
        <v>1596</v>
      </c>
      <c r="W3814" s="17" t="n">
        <f aca="false">IFERROR(MATCH($A3814,Primary!$A$5:$A$2450,0),"")</f>
        <v>1596</v>
      </c>
    </row>
    <row r="3815" customFormat="false" ht="15" hidden="false" customHeight="false" outlineLevel="0" collapsed="false">
      <c r="A3815" s="16" t="n">
        <f aca="false">Total!A3815</f>
        <v>42579</v>
      </c>
      <c r="B3815" s="17" t="n">
        <f aca="false">YEAR(A3815)</f>
        <v>2016</v>
      </c>
      <c r="C3815" s="17" t="n">
        <f aca="false">MONTH(A3815)</f>
        <v>7</v>
      </c>
      <c r="D3815" s="6" t="str">
        <f aca="false">IF(MONTH(A3815)&gt;=4,"FY "&amp;YEAR(A3815)&amp;"-"&amp;RIGHT(YEAR(A3815)+1,2),"FY "&amp;(YEAR(A3815)-1)&amp;"-"&amp;RIGHT(YEAR(A3815),2))</f>
        <v>FY 2016-17</v>
      </c>
      <c r="E3815" s="6" t="str">
        <f aca="false">IF(AND(V3815&lt;&gt;"",W3815&lt;&gt;""),"Yes","No")</f>
        <v>Yes</v>
      </c>
      <c r="F3815" s="18" t="n">
        <f aca="false">Total!F3815</f>
        <v>4890.11</v>
      </c>
      <c r="G3815" s="18" t="n">
        <f aca="false">Total!G3815</f>
        <v>4415.24</v>
      </c>
      <c r="H3815" s="18" t="n">
        <f aca="false">Total!H3815</f>
        <v>474.87</v>
      </c>
      <c r="I3815" s="18" t="n">
        <f aca="false">Total!I3815</f>
        <v>70.62</v>
      </c>
      <c r="J3815" s="18" t="n">
        <f aca="false">IF($V3815="","",INDEX('Stock Exchange'!F$5:F$2450,$V3815))</f>
        <v>4889.42</v>
      </c>
      <c r="K3815" s="18" t="n">
        <f aca="false">IF($V3815="","",INDEX('Stock Exchange'!G$5:G$2450,$V3815))</f>
        <v>4408.66</v>
      </c>
      <c r="L3815" s="18" t="n">
        <f aca="false">IF($V3815="","",INDEX('Stock Exchange'!H$5:H$2450,$V3815))</f>
        <v>480.76</v>
      </c>
      <c r="M3815" s="18" t="n">
        <f aca="false">IF($V3815="","",INDEX('Stock Exchange'!I$5:I$2450,$V3815))</f>
        <v>71.5</v>
      </c>
      <c r="N3815" s="18" t="n">
        <f aca="false">IF($W3815="","",INDEX(Primary!F$5:F$2450,$W3815))</f>
        <v>0.69</v>
      </c>
      <c r="O3815" s="18" t="n">
        <f aca="false">IF($W3815="","",INDEX(Primary!G$5:G$2450,$W3815))</f>
        <v>6.58</v>
      </c>
      <c r="P3815" s="18" t="n">
        <f aca="false">IF($W3815="","",INDEX(Primary!H$5:H$2450,$W3815))</f>
        <v>-5.89</v>
      </c>
      <c r="Q3815" s="18" t="n">
        <f aca="false">IF($W3815="","",INDEX(Primary!I$5:I$2450,$W3815))</f>
        <v>-0.88</v>
      </c>
      <c r="R3815" s="19" t="n">
        <f aca="false">IF($E3815="Yes",L3815+P3815,"")</f>
        <v>474.87</v>
      </c>
      <c r="S3815" s="19" t="n">
        <f aca="false">IF($E3815="Yes",H3815-R3815,"")</f>
        <v>0</v>
      </c>
      <c r="T3815" s="6" t="str">
        <f aca="false">IF($E3815="Yes",IF(ROUND(ABS(S3815),2)&lt;=$T$2,"OK","CHECK"),"n/a")</f>
        <v>OK</v>
      </c>
      <c r="U3815" s="20" t="n">
        <f aca="false">Total!J3815</f>
        <v>67.2362</v>
      </c>
      <c r="V3815" s="17" t="n">
        <f aca="false">IFERROR(MATCH($A3815,'Stock Exchange'!$A$5:$A$2450,0),"")</f>
        <v>1597</v>
      </c>
      <c r="W3815" s="17" t="n">
        <f aca="false">IFERROR(MATCH($A3815,Primary!$A$5:$A$2450,0),"")</f>
        <v>1597</v>
      </c>
    </row>
    <row r="3816" customFormat="false" ht="15" hidden="false" customHeight="false" outlineLevel="0" collapsed="false">
      <c r="A3816" s="16" t="n">
        <f aca="false">Total!A3816</f>
        <v>42580</v>
      </c>
      <c r="B3816" s="17" t="n">
        <f aca="false">YEAR(A3816)</f>
        <v>2016</v>
      </c>
      <c r="C3816" s="17" t="n">
        <f aca="false">MONTH(A3816)</f>
        <v>7</v>
      </c>
      <c r="D3816" s="6" t="str">
        <f aca="false">IF(MONTH(A3816)&gt;=4,"FY "&amp;YEAR(A3816)&amp;"-"&amp;RIGHT(YEAR(A3816)+1,2),"FY "&amp;(YEAR(A3816)-1)&amp;"-"&amp;RIGHT(YEAR(A3816),2))</f>
        <v>FY 2016-17</v>
      </c>
      <c r="E3816" s="6" t="str">
        <f aca="false">IF(AND(V3816&lt;&gt;"",W3816&lt;&gt;""),"Yes","No")</f>
        <v>Yes</v>
      </c>
      <c r="F3816" s="18" t="n">
        <f aca="false">Total!F3816</f>
        <v>8643.01</v>
      </c>
      <c r="G3816" s="18" t="n">
        <f aca="false">Total!G3816</f>
        <v>6632.36</v>
      </c>
      <c r="H3816" s="18" t="n">
        <f aca="false">Total!H3816</f>
        <v>2010.65</v>
      </c>
      <c r="I3816" s="18" t="n">
        <f aca="false">Total!I3816</f>
        <v>299.85</v>
      </c>
      <c r="J3816" s="18" t="n">
        <f aca="false">IF($V3816="","",INDEX('Stock Exchange'!F$5:F$2450,$V3816))</f>
        <v>8580.27</v>
      </c>
      <c r="K3816" s="18" t="n">
        <f aca="false">IF($V3816="","",INDEX('Stock Exchange'!G$5:G$2450,$V3816))</f>
        <v>6632.36</v>
      </c>
      <c r="L3816" s="18" t="n">
        <f aca="false">IF($V3816="","",INDEX('Stock Exchange'!H$5:H$2450,$V3816))</f>
        <v>1947.91</v>
      </c>
      <c r="M3816" s="18" t="n">
        <f aca="false">IF($V3816="","",INDEX('Stock Exchange'!I$5:I$2450,$V3816))</f>
        <v>290.49</v>
      </c>
      <c r="N3816" s="18" t="n">
        <f aca="false">IF($W3816="","",INDEX(Primary!F$5:F$2450,$W3816))</f>
        <v>62.74</v>
      </c>
      <c r="O3816" s="18" t="n">
        <f aca="false">IF($W3816="","",INDEX(Primary!G$5:G$2450,$W3816))</f>
        <v>0</v>
      </c>
      <c r="P3816" s="18" t="n">
        <f aca="false">IF($W3816="","",INDEX(Primary!H$5:H$2450,$W3816))</f>
        <v>62.74</v>
      </c>
      <c r="Q3816" s="18" t="n">
        <f aca="false">IF($W3816="","",INDEX(Primary!I$5:I$2450,$W3816))</f>
        <v>9.36</v>
      </c>
      <c r="R3816" s="19" t="n">
        <f aca="false">IF($E3816="Yes",L3816+P3816,"")</f>
        <v>2010.65</v>
      </c>
      <c r="S3816" s="19" t="n">
        <f aca="false">IF($E3816="Yes",H3816-R3816,"")</f>
        <v>0</v>
      </c>
      <c r="T3816" s="6" t="str">
        <f aca="false">IF($E3816="Yes",IF(ROUND(ABS(S3816),2)&lt;=$T$2,"OK","CHECK"),"n/a")</f>
        <v>OK</v>
      </c>
      <c r="U3816" s="20" t="n">
        <f aca="false">Total!J3816</f>
        <v>67.055</v>
      </c>
      <c r="V3816" s="17" t="n">
        <f aca="false">IFERROR(MATCH($A3816,'Stock Exchange'!$A$5:$A$2450,0),"")</f>
        <v>1598</v>
      </c>
      <c r="W3816" s="17" t="n">
        <f aca="false">IFERROR(MATCH($A3816,Primary!$A$5:$A$2450,0),"")</f>
        <v>1598</v>
      </c>
    </row>
    <row r="3817" customFormat="false" ht="15" hidden="false" customHeight="false" outlineLevel="0" collapsed="false">
      <c r="A3817" s="16" t="n">
        <f aca="false">Total!A3817</f>
        <v>42583</v>
      </c>
      <c r="B3817" s="17" t="n">
        <f aca="false">YEAR(A3817)</f>
        <v>2016</v>
      </c>
      <c r="C3817" s="17" t="n">
        <f aca="false">MONTH(A3817)</f>
        <v>8</v>
      </c>
      <c r="D3817" s="6" t="str">
        <f aca="false">IF(MONTH(A3817)&gt;=4,"FY "&amp;YEAR(A3817)&amp;"-"&amp;RIGHT(YEAR(A3817)+1,2),"FY "&amp;(YEAR(A3817)-1)&amp;"-"&amp;RIGHT(YEAR(A3817),2))</f>
        <v>FY 2016-17</v>
      </c>
      <c r="E3817" s="6" t="str">
        <f aca="false">IF(AND(V3817&lt;&gt;"",W3817&lt;&gt;""),"Yes","No")</f>
        <v>Yes</v>
      </c>
      <c r="F3817" s="18" t="n">
        <f aca="false">Total!F3817</f>
        <v>5754.32</v>
      </c>
      <c r="G3817" s="18" t="n">
        <f aca="false">Total!G3817</f>
        <v>5545.54</v>
      </c>
      <c r="H3817" s="18" t="n">
        <f aca="false">Total!H3817</f>
        <v>208.78</v>
      </c>
      <c r="I3817" s="18" t="n">
        <f aca="false">Total!I3817</f>
        <v>31.15</v>
      </c>
      <c r="J3817" s="18" t="n">
        <f aca="false">IF($V3817="","",INDEX('Stock Exchange'!F$5:F$2450,$V3817))</f>
        <v>5587.67</v>
      </c>
      <c r="K3817" s="18" t="n">
        <f aca="false">IF($V3817="","",INDEX('Stock Exchange'!G$5:G$2450,$V3817))</f>
        <v>5542.99</v>
      </c>
      <c r="L3817" s="18" t="n">
        <f aca="false">IF($V3817="","",INDEX('Stock Exchange'!H$5:H$2450,$V3817))</f>
        <v>44.68</v>
      </c>
      <c r="M3817" s="18" t="n">
        <f aca="false">IF($V3817="","",INDEX('Stock Exchange'!I$5:I$2450,$V3817))</f>
        <v>6.67</v>
      </c>
      <c r="N3817" s="18" t="n">
        <f aca="false">IF($W3817="","",INDEX(Primary!F$5:F$2450,$W3817))</f>
        <v>166.65</v>
      </c>
      <c r="O3817" s="18" t="n">
        <f aca="false">IF($W3817="","",INDEX(Primary!G$5:G$2450,$W3817))</f>
        <v>2.55</v>
      </c>
      <c r="P3817" s="18" t="n">
        <f aca="false">IF($W3817="","",INDEX(Primary!H$5:H$2450,$W3817))</f>
        <v>164.1</v>
      </c>
      <c r="Q3817" s="18" t="n">
        <f aca="false">IF($W3817="","",INDEX(Primary!I$5:I$2450,$W3817))</f>
        <v>24.48</v>
      </c>
      <c r="R3817" s="19" t="n">
        <f aca="false">IF($E3817="Yes",L3817+P3817,"")</f>
        <v>208.78</v>
      </c>
      <c r="S3817" s="19" t="n">
        <f aca="false">IF($E3817="Yes",H3817-R3817,"")</f>
        <v>0</v>
      </c>
      <c r="T3817" s="6" t="str">
        <f aca="false">IF($E3817="Yes",IF(ROUND(ABS(S3817),2)&lt;=$T$2,"OK","CHECK"),"n/a")</f>
        <v>OK</v>
      </c>
      <c r="U3817" s="20" t="n">
        <f aca="false">Total!J3817</f>
        <v>67.034</v>
      </c>
      <c r="V3817" s="17" t="n">
        <f aca="false">IFERROR(MATCH($A3817,'Stock Exchange'!$A$5:$A$2450,0),"")</f>
        <v>1599</v>
      </c>
      <c r="W3817" s="17" t="n">
        <f aca="false">IFERROR(MATCH($A3817,Primary!$A$5:$A$2450,0),"")</f>
        <v>1599</v>
      </c>
    </row>
    <row r="3818" customFormat="false" ht="15" hidden="false" customHeight="false" outlineLevel="0" collapsed="false">
      <c r="A3818" s="16" t="n">
        <f aca="false">Total!A3818</f>
        <v>42584</v>
      </c>
      <c r="B3818" s="17" t="n">
        <f aca="false">YEAR(A3818)</f>
        <v>2016</v>
      </c>
      <c r="C3818" s="17" t="n">
        <f aca="false">MONTH(A3818)</f>
        <v>8</v>
      </c>
      <c r="D3818" s="6" t="str">
        <f aca="false">IF(MONTH(A3818)&gt;=4,"FY "&amp;YEAR(A3818)&amp;"-"&amp;RIGHT(YEAR(A3818)+1,2),"FY "&amp;(YEAR(A3818)-1)&amp;"-"&amp;RIGHT(YEAR(A3818),2))</f>
        <v>FY 2016-17</v>
      </c>
      <c r="E3818" s="6" t="str">
        <f aca="false">IF(AND(V3818&lt;&gt;"",W3818&lt;&gt;""),"Yes","No")</f>
        <v>Yes</v>
      </c>
      <c r="F3818" s="18" t="n">
        <f aca="false">Total!F3818</f>
        <v>5978.16</v>
      </c>
      <c r="G3818" s="18" t="n">
        <f aca="false">Total!G3818</f>
        <v>5322.55</v>
      </c>
      <c r="H3818" s="18" t="n">
        <f aca="false">Total!H3818</f>
        <v>655.61</v>
      </c>
      <c r="I3818" s="18" t="n">
        <f aca="false">Total!I3818</f>
        <v>98.23</v>
      </c>
      <c r="J3818" s="18" t="n">
        <f aca="false">IF($V3818="","",INDEX('Stock Exchange'!F$5:F$2450,$V3818))</f>
        <v>5972.29</v>
      </c>
      <c r="K3818" s="18" t="n">
        <f aca="false">IF($V3818="","",INDEX('Stock Exchange'!G$5:G$2450,$V3818))</f>
        <v>5161.04</v>
      </c>
      <c r="L3818" s="18" t="n">
        <f aca="false">IF($V3818="","",INDEX('Stock Exchange'!H$5:H$2450,$V3818))</f>
        <v>811.25</v>
      </c>
      <c r="M3818" s="18" t="n">
        <f aca="false">IF($V3818="","",INDEX('Stock Exchange'!I$5:I$2450,$V3818))</f>
        <v>121.55</v>
      </c>
      <c r="N3818" s="18" t="n">
        <f aca="false">IF($W3818="","",INDEX(Primary!F$5:F$2450,$W3818))</f>
        <v>5.87</v>
      </c>
      <c r="O3818" s="18" t="n">
        <f aca="false">IF($W3818="","",INDEX(Primary!G$5:G$2450,$W3818))</f>
        <v>161.51</v>
      </c>
      <c r="P3818" s="18" t="n">
        <f aca="false">IF($W3818="","",INDEX(Primary!H$5:H$2450,$W3818))</f>
        <v>-155.64</v>
      </c>
      <c r="Q3818" s="18" t="n">
        <f aca="false">IF($W3818="","",INDEX(Primary!I$5:I$2450,$W3818))</f>
        <v>-23.32</v>
      </c>
      <c r="R3818" s="19" t="n">
        <f aca="false">IF($E3818="Yes",L3818+P3818,"")</f>
        <v>655.61</v>
      </c>
      <c r="S3818" s="19" t="n">
        <f aca="false">IF($E3818="Yes",H3818-R3818,"")</f>
        <v>0</v>
      </c>
      <c r="T3818" s="6" t="str">
        <f aca="false">IF($E3818="Yes",IF(ROUND(ABS(S3818),2)&lt;=$T$2,"OK","CHECK"),"n/a")</f>
        <v>OK</v>
      </c>
      <c r="U3818" s="20" t="n">
        <f aca="false">Total!J3818</f>
        <v>66.7412</v>
      </c>
      <c r="V3818" s="17" t="n">
        <f aca="false">IFERROR(MATCH($A3818,'Stock Exchange'!$A$5:$A$2450,0),"")</f>
        <v>1600</v>
      </c>
      <c r="W3818" s="17" t="n">
        <f aca="false">IFERROR(MATCH($A3818,Primary!$A$5:$A$2450,0),"")</f>
        <v>1600</v>
      </c>
    </row>
    <row r="3819" customFormat="false" ht="15" hidden="false" customHeight="false" outlineLevel="0" collapsed="false">
      <c r="A3819" s="16" t="n">
        <f aca="false">Total!A3819</f>
        <v>42585</v>
      </c>
      <c r="B3819" s="17" t="n">
        <f aca="false">YEAR(A3819)</f>
        <v>2016</v>
      </c>
      <c r="C3819" s="17" t="n">
        <f aca="false">MONTH(A3819)</f>
        <v>8</v>
      </c>
      <c r="D3819" s="6" t="str">
        <f aca="false">IF(MONTH(A3819)&gt;=4,"FY "&amp;YEAR(A3819)&amp;"-"&amp;RIGHT(YEAR(A3819)+1,2),"FY "&amp;(YEAR(A3819)-1)&amp;"-"&amp;RIGHT(YEAR(A3819),2))</f>
        <v>FY 2016-17</v>
      </c>
      <c r="E3819" s="6" t="str">
        <f aca="false">IF(AND(V3819&lt;&gt;"",W3819&lt;&gt;""),"Yes","No")</f>
        <v>Yes</v>
      </c>
      <c r="F3819" s="18" t="n">
        <f aca="false">Total!F3819</f>
        <v>4936.77</v>
      </c>
      <c r="G3819" s="18" t="n">
        <f aca="false">Total!G3819</f>
        <v>4689.67</v>
      </c>
      <c r="H3819" s="18" t="n">
        <f aca="false">Total!H3819</f>
        <v>247.1</v>
      </c>
      <c r="I3819" s="18" t="n">
        <f aca="false">Total!I3819</f>
        <v>37.02</v>
      </c>
      <c r="J3819" s="18" t="n">
        <f aca="false">IF($V3819="","",INDEX('Stock Exchange'!F$5:F$2450,$V3819))</f>
        <v>4936.77</v>
      </c>
      <c r="K3819" s="18" t="n">
        <f aca="false">IF($V3819="","",INDEX('Stock Exchange'!G$5:G$2450,$V3819))</f>
        <v>4380.63</v>
      </c>
      <c r="L3819" s="18" t="n">
        <f aca="false">IF($V3819="","",INDEX('Stock Exchange'!H$5:H$2450,$V3819))</f>
        <v>556.14</v>
      </c>
      <c r="M3819" s="18" t="n">
        <f aca="false">IF($V3819="","",INDEX('Stock Exchange'!I$5:I$2450,$V3819))</f>
        <v>83.31</v>
      </c>
      <c r="N3819" s="18" t="n">
        <f aca="false">IF($W3819="","",INDEX(Primary!F$5:F$2450,$W3819))</f>
        <v>0</v>
      </c>
      <c r="O3819" s="18" t="n">
        <f aca="false">IF($W3819="","",INDEX(Primary!G$5:G$2450,$W3819))</f>
        <v>309.04</v>
      </c>
      <c r="P3819" s="18" t="n">
        <f aca="false">IF($W3819="","",INDEX(Primary!H$5:H$2450,$W3819))</f>
        <v>-309.04</v>
      </c>
      <c r="Q3819" s="18" t="n">
        <f aca="false">IF($W3819="","",INDEX(Primary!I$5:I$2450,$W3819))</f>
        <v>-46.29</v>
      </c>
      <c r="R3819" s="19" t="n">
        <f aca="false">IF($E3819="Yes",L3819+P3819,"")</f>
        <v>247.1</v>
      </c>
      <c r="S3819" s="19" t="n">
        <f aca="false">IF($E3819="Yes",H3819-R3819,"")</f>
        <v>0</v>
      </c>
      <c r="T3819" s="6" t="str">
        <f aca="false">IF($E3819="Yes",IF(ROUND(ABS(S3819),2)&lt;=$T$2,"OK","CHECK"),"n/a")</f>
        <v>OK</v>
      </c>
      <c r="U3819" s="20" t="n">
        <f aca="false">Total!J3819</f>
        <v>66.7612</v>
      </c>
      <c r="V3819" s="17" t="n">
        <f aca="false">IFERROR(MATCH($A3819,'Stock Exchange'!$A$5:$A$2450,0),"")</f>
        <v>1601</v>
      </c>
      <c r="W3819" s="17" t="n">
        <f aca="false">IFERROR(MATCH($A3819,Primary!$A$5:$A$2450,0),"")</f>
        <v>1601</v>
      </c>
    </row>
    <row r="3820" customFormat="false" ht="15" hidden="false" customHeight="false" outlineLevel="0" collapsed="false">
      <c r="A3820" s="16" t="n">
        <f aca="false">Total!A3820</f>
        <v>42586</v>
      </c>
      <c r="B3820" s="17" t="n">
        <f aca="false">YEAR(A3820)</f>
        <v>2016</v>
      </c>
      <c r="C3820" s="17" t="n">
        <f aca="false">MONTH(A3820)</f>
        <v>8</v>
      </c>
      <c r="D3820" s="6" t="str">
        <f aca="false">IF(MONTH(A3820)&gt;=4,"FY "&amp;YEAR(A3820)&amp;"-"&amp;RIGHT(YEAR(A3820)+1,2),"FY "&amp;(YEAR(A3820)-1)&amp;"-"&amp;RIGHT(YEAR(A3820),2))</f>
        <v>FY 2016-17</v>
      </c>
      <c r="E3820" s="6" t="str">
        <f aca="false">IF(AND(V3820&lt;&gt;"",W3820&lt;&gt;""),"Yes","No")</f>
        <v>Yes</v>
      </c>
      <c r="F3820" s="18" t="n">
        <f aca="false">Total!F3820</f>
        <v>4701.61</v>
      </c>
      <c r="G3820" s="18" t="n">
        <f aca="false">Total!G3820</f>
        <v>4072.51</v>
      </c>
      <c r="H3820" s="18" t="n">
        <f aca="false">Total!H3820</f>
        <v>629.1</v>
      </c>
      <c r="I3820" s="18" t="n">
        <f aca="false">Total!I3820</f>
        <v>93.98</v>
      </c>
      <c r="J3820" s="18" t="n">
        <f aca="false">IF($V3820="","",INDEX('Stock Exchange'!F$5:F$2450,$V3820))</f>
        <v>4701.61</v>
      </c>
      <c r="K3820" s="18" t="n">
        <f aca="false">IF($V3820="","",INDEX('Stock Exchange'!G$5:G$2450,$V3820))</f>
        <v>4072.47</v>
      </c>
      <c r="L3820" s="18" t="n">
        <f aca="false">IF($V3820="","",INDEX('Stock Exchange'!H$5:H$2450,$V3820))</f>
        <v>629.14</v>
      </c>
      <c r="M3820" s="18" t="n">
        <f aca="false">IF($V3820="","",INDEX('Stock Exchange'!I$5:I$2450,$V3820))</f>
        <v>93.99</v>
      </c>
      <c r="N3820" s="18" t="n">
        <f aca="false">IF($W3820="","",INDEX(Primary!F$5:F$2450,$W3820))</f>
        <v>0</v>
      </c>
      <c r="O3820" s="18" t="n">
        <f aca="false">IF($W3820="","",INDEX(Primary!G$5:G$2450,$W3820))</f>
        <v>0.04</v>
      </c>
      <c r="P3820" s="18" t="n">
        <f aca="false">IF($W3820="","",INDEX(Primary!H$5:H$2450,$W3820))</f>
        <v>-0.04</v>
      </c>
      <c r="Q3820" s="18" t="n">
        <f aca="false">IF($W3820="","",INDEX(Primary!I$5:I$2450,$W3820))</f>
        <v>-0.01</v>
      </c>
      <c r="R3820" s="19" t="n">
        <f aca="false">IF($E3820="Yes",L3820+P3820,"")</f>
        <v>629.1</v>
      </c>
      <c r="S3820" s="19" t="n">
        <f aca="false">IF($E3820="Yes",H3820-R3820,"")</f>
        <v>0</v>
      </c>
      <c r="T3820" s="6" t="str">
        <f aca="false">IF($E3820="Yes",IF(ROUND(ABS(S3820),2)&lt;=$T$2,"OK","CHECK"),"n/a")</f>
        <v>OK</v>
      </c>
      <c r="U3820" s="20" t="n">
        <f aca="false">Total!J3820</f>
        <v>66.9368</v>
      </c>
      <c r="V3820" s="17" t="n">
        <f aca="false">IFERROR(MATCH($A3820,'Stock Exchange'!$A$5:$A$2450,0),"")</f>
        <v>1602</v>
      </c>
      <c r="W3820" s="17" t="n">
        <f aca="false">IFERROR(MATCH($A3820,Primary!$A$5:$A$2450,0),"")</f>
        <v>1602</v>
      </c>
    </row>
    <row r="3821" customFormat="false" ht="15" hidden="false" customHeight="false" outlineLevel="0" collapsed="false">
      <c r="A3821" s="16" t="n">
        <f aca="false">Total!A3821</f>
        <v>42587</v>
      </c>
      <c r="B3821" s="17" t="n">
        <f aca="false">YEAR(A3821)</f>
        <v>2016</v>
      </c>
      <c r="C3821" s="17" t="n">
        <f aca="false">MONTH(A3821)</f>
        <v>8</v>
      </c>
      <c r="D3821" s="6" t="str">
        <f aca="false">IF(MONTH(A3821)&gt;=4,"FY "&amp;YEAR(A3821)&amp;"-"&amp;RIGHT(YEAR(A3821)+1,2),"FY "&amp;(YEAR(A3821)-1)&amp;"-"&amp;RIGHT(YEAR(A3821),2))</f>
        <v>FY 2016-17</v>
      </c>
      <c r="E3821" s="6" t="str">
        <f aca="false">IF(AND(V3821&lt;&gt;"",W3821&lt;&gt;""),"Yes","No")</f>
        <v>Yes</v>
      </c>
      <c r="F3821" s="18" t="n">
        <f aca="false">Total!F3821</f>
        <v>4140.67</v>
      </c>
      <c r="G3821" s="18" t="n">
        <f aca="false">Total!G3821</f>
        <v>3591.25</v>
      </c>
      <c r="H3821" s="18" t="n">
        <f aca="false">Total!H3821</f>
        <v>549.42</v>
      </c>
      <c r="I3821" s="18" t="n">
        <f aca="false">Total!I3821</f>
        <v>82.07</v>
      </c>
      <c r="J3821" s="18" t="n">
        <f aca="false">IF($V3821="","",INDEX('Stock Exchange'!F$5:F$2450,$V3821))</f>
        <v>4139.97</v>
      </c>
      <c r="K3821" s="18" t="n">
        <f aca="false">IF($V3821="","",INDEX('Stock Exchange'!G$5:G$2450,$V3821))</f>
        <v>3577.26</v>
      </c>
      <c r="L3821" s="18" t="n">
        <f aca="false">IF($V3821="","",INDEX('Stock Exchange'!H$5:H$2450,$V3821))</f>
        <v>562.71</v>
      </c>
      <c r="M3821" s="18" t="n">
        <f aca="false">IF($V3821="","",INDEX('Stock Exchange'!I$5:I$2450,$V3821))</f>
        <v>84.06</v>
      </c>
      <c r="N3821" s="18" t="n">
        <f aca="false">IF($W3821="","",INDEX(Primary!F$5:F$2450,$W3821))</f>
        <v>0.7</v>
      </c>
      <c r="O3821" s="18" t="n">
        <f aca="false">IF($W3821="","",INDEX(Primary!G$5:G$2450,$W3821))</f>
        <v>13.99</v>
      </c>
      <c r="P3821" s="18" t="n">
        <f aca="false">IF($W3821="","",INDEX(Primary!H$5:H$2450,$W3821))</f>
        <v>-13.29</v>
      </c>
      <c r="Q3821" s="18" t="n">
        <f aca="false">IF($W3821="","",INDEX(Primary!I$5:I$2450,$W3821))</f>
        <v>-1.99</v>
      </c>
      <c r="R3821" s="19" t="n">
        <f aca="false">IF($E3821="Yes",L3821+P3821,"")</f>
        <v>549.42</v>
      </c>
      <c r="S3821" s="19" t="n">
        <f aca="false">IF($E3821="Yes",H3821-R3821,"")</f>
        <v>0</v>
      </c>
      <c r="T3821" s="6" t="str">
        <f aca="false">IF($E3821="Yes",IF(ROUND(ABS(S3821),2)&lt;=$T$2,"OK","CHECK"),"n/a")</f>
        <v>OK</v>
      </c>
      <c r="U3821" s="20" t="n">
        <f aca="false">Total!J3821</f>
        <v>66.9447</v>
      </c>
      <c r="V3821" s="17" t="n">
        <f aca="false">IFERROR(MATCH($A3821,'Stock Exchange'!$A$5:$A$2450,0),"")</f>
        <v>1603</v>
      </c>
      <c r="W3821" s="17" t="n">
        <f aca="false">IFERROR(MATCH($A3821,Primary!$A$5:$A$2450,0),"")</f>
        <v>1603</v>
      </c>
    </row>
    <row r="3822" customFormat="false" ht="15" hidden="false" customHeight="false" outlineLevel="0" collapsed="false">
      <c r="A3822" s="16" t="n">
        <f aca="false">Total!A3822</f>
        <v>42590</v>
      </c>
      <c r="B3822" s="17" t="n">
        <f aca="false">YEAR(A3822)</f>
        <v>2016</v>
      </c>
      <c r="C3822" s="17" t="n">
        <f aca="false">MONTH(A3822)</f>
        <v>8</v>
      </c>
      <c r="D3822" s="6" t="str">
        <f aca="false">IF(MONTH(A3822)&gt;=4,"FY "&amp;YEAR(A3822)&amp;"-"&amp;RIGHT(YEAR(A3822)+1,2),"FY "&amp;(YEAR(A3822)-1)&amp;"-"&amp;RIGHT(YEAR(A3822),2))</f>
        <v>FY 2016-17</v>
      </c>
      <c r="E3822" s="6" t="str">
        <f aca="false">IF(AND(V3822&lt;&gt;"",W3822&lt;&gt;""),"Yes","No")</f>
        <v>Yes</v>
      </c>
      <c r="F3822" s="18" t="n">
        <f aca="false">Total!F3822</f>
        <v>4298.56</v>
      </c>
      <c r="G3822" s="18" t="n">
        <f aca="false">Total!G3822</f>
        <v>3809.98</v>
      </c>
      <c r="H3822" s="18" t="n">
        <f aca="false">Total!H3822</f>
        <v>488.58</v>
      </c>
      <c r="I3822" s="18" t="n">
        <f aca="false">Total!I3822</f>
        <v>73.13</v>
      </c>
      <c r="J3822" s="18" t="n">
        <f aca="false">IF($V3822="","",INDEX('Stock Exchange'!F$5:F$2450,$V3822))</f>
        <v>4298.52</v>
      </c>
      <c r="K3822" s="18" t="n">
        <f aca="false">IF($V3822="","",INDEX('Stock Exchange'!G$5:G$2450,$V3822))</f>
        <v>3808.72</v>
      </c>
      <c r="L3822" s="18" t="n">
        <f aca="false">IF($V3822="","",INDEX('Stock Exchange'!H$5:H$2450,$V3822))</f>
        <v>489.8</v>
      </c>
      <c r="M3822" s="18" t="n">
        <f aca="false">IF($V3822="","",INDEX('Stock Exchange'!I$5:I$2450,$V3822))</f>
        <v>73.31</v>
      </c>
      <c r="N3822" s="18" t="n">
        <f aca="false">IF($W3822="","",INDEX(Primary!F$5:F$2450,$W3822))</f>
        <v>0.04</v>
      </c>
      <c r="O3822" s="18" t="n">
        <f aca="false">IF($W3822="","",INDEX(Primary!G$5:G$2450,$W3822))</f>
        <v>1.26</v>
      </c>
      <c r="P3822" s="18" t="n">
        <f aca="false">IF($W3822="","",INDEX(Primary!H$5:H$2450,$W3822))</f>
        <v>-1.22</v>
      </c>
      <c r="Q3822" s="18" t="n">
        <f aca="false">IF($W3822="","",INDEX(Primary!I$5:I$2450,$W3822))</f>
        <v>-0.18</v>
      </c>
      <c r="R3822" s="19" t="n">
        <f aca="false">IF($E3822="Yes",L3822+P3822,"")</f>
        <v>488.58</v>
      </c>
      <c r="S3822" s="19" t="n">
        <f aca="false">IF($E3822="Yes",H3822-R3822,"")</f>
        <v>0</v>
      </c>
      <c r="T3822" s="6" t="str">
        <f aca="false">IF($E3822="Yes",IF(ROUND(ABS(S3822),2)&lt;=$T$2,"OK","CHECK"),"n/a")</f>
        <v>OK</v>
      </c>
      <c r="U3822" s="20" t="n">
        <f aca="false">Total!J3822</f>
        <v>66.8141</v>
      </c>
      <c r="V3822" s="17" t="n">
        <f aca="false">IFERROR(MATCH($A3822,'Stock Exchange'!$A$5:$A$2450,0),"")</f>
        <v>1604</v>
      </c>
      <c r="W3822" s="17" t="n">
        <f aca="false">IFERROR(MATCH($A3822,Primary!$A$5:$A$2450,0),"")</f>
        <v>1604</v>
      </c>
    </row>
    <row r="3823" customFormat="false" ht="15" hidden="false" customHeight="false" outlineLevel="0" collapsed="false">
      <c r="A3823" s="16" t="n">
        <f aca="false">Total!A3823</f>
        <v>42591</v>
      </c>
      <c r="B3823" s="17" t="n">
        <f aca="false">YEAR(A3823)</f>
        <v>2016</v>
      </c>
      <c r="C3823" s="17" t="n">
        <f aca="false">MONTH(A3823)</f>
        <v>8</v>
      </c>
      <c r="D3823" s="6" t="str">
        <f aca="false">IF(MONTH(A3823)&gt;=4,"FY "&amp;YEAR(A3823)&amp;"-"&amp;RIGHT(YEAR(A3823)+1,2),"FY "&amp;(YEAR(A3823)-1)&amp;"-"&amp;RIGHT(YEAR(A3823),2))</f>
        <v>FY 2016-17</v>
      </c>
      <c r="E3823" s="6" t="str">
        <f aca="false">IF(AND(V3823&lt;&gt;"",W3823&lt;&gt;""),"Yes","No")</f>
        <v>Yes</v>
      </c>
      <c r="F3823" s="18" t="n">
        <f aca="false">Total!F3823</f>
        <v>5234.89</v>
      </c>
      <c r="G3823" s="18" t="n">
        <f aca="false">Total!G3823</f>
        <v>4063.16</v>
      </c>
      <c r="H3823" s="18" t="n">
        <f aca="false">Total!H3823</f>
        <v>1171.73</v>
      </c>
      <c r="I3823" s="18" t="n">
        <f aca="false">Total!I3823</f>
        <v>175.56</v>
      </c>
      <c r="J3823" s="18" t="n">
        <f aca="false">IF($V3823="","",INDEX('Stock Exchange'!F$5:F$2450,$V3823))</f>
        <v>5233.22</v>
      </c>
      <c r="K3823" s="18" t="n">
        <f aca="false">IF($V3823="","",INDEX('Stock Exchange'!G$5:G$2450,$V3823))</f>
        <v>4061.75</v>
      </c>
      <c r="L3823" s="18" t="n">
        <f aca="false">IF($V3823="","",INDEX('Stock Exchange'!H$5:H$2450,$V3823))</f>
        <v>1171.47</v>
      </c>
      <c r="M3823" s="18" t="n">
        <f aca="false">IF($V3823="","",INDEX('Stock Exchange'!I$5:I$2450,$V3823))</f>
        <v>175.52</v>
      </c>
      <c r="N3823" s="18" t="n">
        <f aca="false">IF($W3823="","",INDEX(Primary!F$5:F$2450,$W3823))</f>
        <v>1.67</v>
      </c>
      <c r="O3823" s="18" t="n">
        <f aca="false">IF($W3823="","",INDEX(Primary!G$5:G$2450,$W3823))</f>
        <v>1.41</v>
      </c>
      <c r="P3823" s="18" t="n">
        <f aca="false">IF($W3823="","",INDEX(Primary!H$5:H$2450,$W3823))</f>
        <v>0.26</v>
      </c>
      <c r="Q3823" s="18" t="n">
        <f aca="false">IF($W3823="","",INDEX(Primary!I$5:I$2450,$W3823))</f>
        <v>0.04</v>
      </c>
      <c r="R3823" s="19" t="n">
        <f aca="false">IF($E3823="Yes",L3823+P3823,"")</f>
        <v>1171.73</v>
      </c>
      <c r="S3823" s="19" t="n">
        <f aca="false">IF($E3823="Yes",H3823-R3823,"")</f>
        <v>0</v>
      </c>
      <c r="T3823" s="6" t="str">
        <f aca="false">IF($E3823="Yes",IF(ROUND(ABS(S3823),2)&lt;=$T$2,"OK","CHECK"),"n/a")</f>
        <v>OK</v>
      </c>
      <c r="U3823" s="20" t="n">
        <f aca="false">Total!J3823</f>
        <v>66.7407</v>
      </c>
      <c r="V3823" s="17" t="n">
        <f aca="false">IFERROR(MATCH($A3823,'Stock Exchange'!$A$5:$A$2450,0),"")</f>
        <v>1605</v>
      </c>
      <c r="W3823" s="17" t="n">
        <f aca="false">IFERROR(MATCH($A3823,Primary!$A$5:$A$2450,0),"")</f>
        <v>1605</v>
      </c>
    </row>
    <row r="3824" customFormat="false" ht="15" hidden="false" customHeight="false" outlineLevel="0" collapsed="false">
      <c r="A3824" s="16" t="n">
        <f aca="false">Total!A3824</f>
        <v>42592</v>
      </c>
      <c r="B3824" s="17" t="n">
        <f aca="false">YEAR(A3824)</f>
        <v>2016</v>
      </c>
      <c r="C3824" s="17" t="n">
        <f aca="false">MONTH(A3824)</f>
        <v>8</v>
      </c>
      <c r="D3824" s="6" t="str">
        <f aca="false">IF(MONTH(A3824)&gt;=4,"FY "&amp;YEAR(A3824)&amp;"-"&amp;RIGHT(YEAR(A3824)+1,2),"FY "&amp;(YEAR(A3824)-1)&amp;"-"&amp;RIGHT(YEAR(A3824),2))</f>
        <v>FY 2016-17</v>
      </c>
      <c r="E3824" s="6" t="str">
        <f aca="false">IF(AND(V3824&lt;&gt;"",W3824&lt;&gt;""),"Yes","No")</f>
        <v>Yes</v>
      </c>
      <c r="F3824" s="18" t="n">
        <f aca="false">Total!F3824</f>
        <v>5017.76</v>
      </c>
      <c r="G3824" s="18" t="n">
        <f aca="false">Total!G3824</f>
        <v>4696.47</v>
      </c>
      <c r="H3824" s="18" t="n">
        <f aca="false">Total!H3824</f>
        <v>321.29</v>
      </c>
      <c r="I3824" s="18" t="n">
        <f aca="false">Total!I3824</f>
        <v>47.98</v>
      </c>
      <c r="J3824" s="18" t="n">
        <f aca="false">IF($V3824="","",INDEX('Stock Exchange'!F$5:F$2450,$V3824))</f>
        <v>4850.85</v>
      </c>
      <c r="K3824" s="18" t="n">
        <f aca="false">IF($V3824="","",INDEX('Stock Exchange'!G$5:G$2450,$V3824))</f>
        <v>4696.47</v>
      </c>
      <c r="L3824" s="18" t="n">
        <f aca="false">IF($V3824="","",INDEX('Stock Exchange'!H$5:H$2450,$V3824))</f>
        <v>154.38</v>
      </c>
      <c r="M3824" s="18" t="n">
        <f aca="false">IF($V3824="","",INDEX('Stock Exchange'!I$5:I$2450,$V3824))</f>
        <v>23.05</v>
      </c>
      <c r="N3824" s="18" t="n">
        <f aca="false">IF($W3824="","",INDEX(Primary!F$5:F$2450,$W3824))</f>
        <v>166.91</v>
      </c>
      <c r="O3824" s="18" t="n">
        <f aca="false">IF($W3824="","",INDEX(Primary!G$5:G$2450,$W3824))</f>
        <v>0</v>
      </c>
      <c r="P3824" s="18" t="n">
        <f aca="false">IF($W3824="","",INDEX(Primary!H$5:H$2450,$W3824))</f>
        <v>166.91</v>
      </c>
      <c r="Q3824" s="18" t="n">
        <f aca="false">IF($W3824="","",INDEX(Primary!I$5:I$2450,$W3824))</f>
        <v>24.93</v>
      </c>
      <c r="R3824" s="19" t="n">
        <f aca="false">IF($E3824="Yes",L3824+P3824,"")</f>
        <v>321.29</v>
      </c>
      <c r="S3824" s="19" t="n">
        <f aca="false">IF($E3824="Yes",H3824-R3824,"")</f>
        <v>0</v>
      </c>
      <c r="T3824" s="6" t="str">
        <f aca="false">IF($E3824="Yes",IF(ROUND(ABS(S3824),2)&lt;=$T$2,"OK","CHECK"),"n/a")</f>
        <v>OK</v>
      </c>
      <c r="U3824" s="20" t="n">
        <f aca="false">Total!J3824</f>
        <v>66.9633</v>
      </c>
      <c r="V3824" s="17" t="n">
        <f aca="false">IFERROR(MATCH($A3824,'Stock Exchange'!$A$5:$A$2450,0),"")</f>
        <v>1606</v>
      </c>
      <c r="W3824" s="17" t="n">
        <f aca="false">IFERROR(MATCH($A3824,Primary!$A$5:$A$2450,0),"")</f>
        <v>1606</v>
      </c>
    </row>
    <row r="3825" customFormat="false" ht="15" hidden="false" customHeight="false" outlineLevel="0" collapsed="false">
      <c r="A3825" s="16" t="n">
        <f aca="false">Total!A3825</f>
        <v>42593</v>
      </c>
      <c r="B3825" s="17" t="n">
        <f aca="false">YEAR(A3825)</f>
        <v>2016</v>
      </c>
      <c r="C3825" s="17" t="n">
        <f aca="false">MONTH(A3825)</f>
        <v>8</v>
      </c>
      <c r="D3825" s="6" t="str">
        <f aca="false">IF(MONTH(A3825)&gt;=4,"FY "&amp;YEAR(A3825)&amp;"-"&amp;RIGHT(YEAR(A3825)+1,2),"FY "&amp;(YEAR(A3825)-1)&amp;"-"&amp;RIGHT(YEAR(A3825),2))</f>
        <v>FY 2016-17</v>
      </c>
      <c r="E3825" s="6" t="str">
        <f aca="false">IF(AND(V3825&lt;&gt;"",W3825&lt;&gt;""),"Yes","No")</f>
        <v>Yes</v>
      </c>
      <c r="F3825" s="18" t="n">
        <f aca="false">Total!F3825</f>
        <v>4306.58</v>
      </c>
      <c r="G3825" s="18" t="n">
        <f aca="false">Total!G3825</f>
        <v>3805.8</v>
      </c>
      <c r="H3825" s="18" t="n">
        <f aca="false">Total!H3825</f>
        <v>500.78</v>
      </c>
      <c r="I3825" s="18" t="n">
        <f aca="false">Total!I3825</f>
        <v>75.03</v>
      </c>
      <c r="J3825" s="18" t="n">
        <f aca="false">IF($V3825="","",INDEX('Stock Exchange'!F$5:F$2450,$V3825))</f>
        <v>4231.89</v>
      </c>
      <c r="K3825" s="18" t="n">
        <f aca="false">IF($V3825="","",INDEX('Stock Exchange'!G$5:G$2450,$V3825))</f>
        <v>3805.8</v>
      </c>
      <c r="L3825" s="18" t="n">
        <f aca="false">IF($V3825="","",INDEX('Stock Exchange'!H$5:H$2450,$V3825))</f>
        <v>426.09</v>
      </c>
      <c r="M3825" s="18" t="n">
        <f aca="false">IF($V3825="","",INDEX('Stock Exchange'!I$5:I$2450,$V3825))</f>
        <v>63.84</v>
      </c>
      <c r="N3825" s="18" t="n">
        <f aca="false">IF($W3825="","",INDEX(Primary!F$5:F$2450,$W3825))</f>
        <v>74.69</v>
      </c>
      <c r="O3825" s="18" t="n">
        <f aca="false">IF($W3825="","",INDEX(Primary!G$5:G$2450,$W3825))</f>
        <v>0</v>
      </c>
      <c r="P3825" s="18" t="n">
        <f aca="false">IF($W3825="","",INDEX(Primary!H$5:H$2450,$W3825))</f>
        <v>74.69</v>
      </c>
      <c r="Q3825" s="18" t="n">
        <f aca="false">IF($W3825="","",INDEX(Primary!I$5:I$2450,$W3825))</f>
        <v>11.19</v>
      </c>
      <c r="R3825" s="19" t="n">
        <f aca="false">IF($E3825="Yes",L3825+P3825,"")</f>
        <v>500.78</v>
      </c>
      <c r="S3825" s="19" t="n">
        <f aca="false">IF($E3825="Yes",H3825-R3825,"")</f>
        <v>0</v>
      </c>
      <c r="T3825" s="6" t="str">
        <f aca="false">IF($E3825="Yes",IF(ROUND(ABS(S3825),2)&lt;=$T$2,"OK","CHECK"),"n/a")</f>
        <v>OK</v>
      </c>
      <c r="U3825" s="20" t="n">
        <f aca="false">Total!J3825</f>
        <v>66.7442</v>
      </c>
      <c r="V3825" s="17" t="n">
        <f aca="false">IFERROR(MATCH($A3825,'Stock Exchange'!$A$5:$A$2450,0),"")</f>
        <v>1607</v>
      </c>
      <c r="W3825" s="17" t="n">
        <f aca="false">IFERROR(MATCH($A3825,Primary!$A$5:$A$2450,0),"")</f>
        <v>1607</v>
      </c>
    </row>
    <row r="3826" customFormat="false" ht="15" hidden="false" customHeight="false" outlineLevel="0" collapsed="false">
      <c r="A3826" s="16" t="n">
        <f aca="false">Total!A3826</f>
        <v>42594</v>
      </c>
      <c r="B3826" s="17" t="n">
        <f aca="false">YEAR(A3826)</f>
        <v>2016</v>
      </c>
      <c r="C3826" s="17" t="n">
        <f aca="false">MONTH(A3826)</f>
        <v>8</v>
      </c>
      <c r="D3826" s="6" t="str">
        <f aca="false">IF(MONTH(A3826)&gt;=4,"FY "&amp;YEAR(A3826)&amp;"-"&amp;RIGHT(YEAR(A3826)+1,2),"FY "&amp;(YEAR(A3826)-1)&amp;"-"&amp;RIGHT(YEAR(A3826),2))</f>
        <v>FY 2016-17</v>
      </c>
      <c r="E3826" s="6" t="str">
        <f aca="false">IF(AND(V3826&lt;&gt;"",W3826&lt;&gt;""),"Yes","No")</f>
        <v>Yes</v>
      </c>
      <c r="F3826" s="18" t="n">
        <f aca="false">Total!F3826</f>
        <v>5051</v>
      </c>
      <c r="G3826" s="18" t="n">
        <f aca="false">Total!G3826</f>
        <v>4410.06</v>
      </c>
      <c r="H3826" s="18" t="n">
        <f aca="false">Total!H3826</f>
        <v>640.94</v>
      </c>
      <c r="I3826" s="18" t="n">
        <f aca="false">Total!I3826</f>
        <v>95.86</v>
      </c>
      <c r="J3826" s="18" t="n">
        <f aca="false">IF($V3826="","",INDEX('Stock Exchange'!F$5:F$2450,$V3826))</f>
        <v>5045.33</v>
      </c>
      <c r="K3826" s="18" t="n">
        <f aca="false">IF($V3826="","",INDEX('Stock Exchange'!G$5:G$2450,$V3826))</f>
        <v>4406.34</v>
      </c>
      <c r="L3826" s="18" t="n">
        <f aca="false">IF($V3826="","",INDEX('Stock Exchange'!H$5:H$2450,$V3826))</f>
        <v>638.99</v>
      </c>
      <c r="M3826" s="18" t="n">
        <f aca="false">IF($V3826="","",INDEX('Stock Exchange'!I$5:I$2450,$V3826))</f>
        <v>95.57</v>
      </c>
      <c r="N3826" s="18" t="n">
        <f aca="false">IF($W3826="","",INDEX(Primary!F$5:F$2450,$W3826))</f>
        <v>5.67</v>
      </c>
      <c r="O3826" s="18" t="n">
        <f aca="false">IF($W3826="","",INDEX(Primary!G$5:G$2450,$W3826))</f>
        <v>3.72</v>
      </c>
      <c r="P3826" s="18" t="n">
        <f aca="false">IF($W3826="","",INDEX(Primary!H$5:H$2450,$W3826))</f>
        <v>1.95</v>
      </c>
      <c r="Q3826" s="18" t="n">
        <f aca="false">IF($W3826="","",INDEX(Primary!I$5:I$2450,$W3826))</f>
        <v>0.29</v>
      </c>
      <c r="R3826" s="19" t="n">
        <f aca="false">IF($E3826="Yes",L3826+P3826,"")</f>
        <v>640.94</v>
      </c>
      <c r="S3826" s="19" t="n">
        <f aca="false">IF($E3826="Yes",H3826-R3826,"")</f>
        <v>0</v>
      </c>
      <c r="T3826" s="6" t="str">
        <f aca="false">IF($E3826="Yes",IF(ROUND(ABS(S3826),2)&lt;=$T$2,"OK","CHECK"),"n/a")</f>
        <v>OK</v>
      </c>
      <c r="U3826" s="20" t="n">
        <f aca="false">Total!J3826</f>
        <v>66.8571</v>
      </c>
      <c r="V3826" s="17" t="n">
        <f aca="false">IFERROR(MATCH($A3826,'Stock Exchange'!$A$5:$A$2450,0),"")</f>
        <v>1608</v>
      </c>
      <c r="W3826" s="17" t="n">
        <f aca="false">IFERROR(MATCH($A3826,Primary!$A$5:$A$2450,0),"")</f>
        <v>1608</v>
      </c>
    </row>
    <row r="3827" customFormat="false" ht="15" hidden="false" customHeight="false" outlineLevel="0" collapsed="false">
      <c r="A3827" s="16" t="n">
        <f aca="false">Total!A3827</f>
        <v>42598</v>
      </c>
      <c r="B3827" s="17" t="n">
        <f aca="false">YEAR(A3827)</f>
        <v>2016</v>
      </c>
      <c r="C3827" s="17" t="n">
        <f aca="false">MONTH(A3827)</f>
        <v>8</v>
      </c>
      <c r="D3827" s="6" t="str">
        <f aca="false">IF(MONTH(A3827)&gt;=4,"FY "&amp;YEAR(A3827)&amp;"-"&amp;RIGHT(YEAR(A3827)+1,2),"FY "&amp;(YEAR(A3827)-1)&amp;"-"&amp;RIGHT(YEAR(A3827),2))</f>
        <v>FY 2016-17</v>
      </c>
      <c r="E3827" s="6" t="str">
        <f aca="false">IF(AND(V3827&lt;&gt;"",W3827&lt;&gt;""),"Yes","No")</f>
        <v>Yes</v>
      </c>
      <c r="F3827" s="18" t="n">
        <f aca="false">Total!F3827</f>
        <v>5769.3</v>
      </c>
      <c r="G3827" s="18" t="n">
        <f aca="false">Total!G3827</f>
        <v>4496.37</v>
      </c>
      <c r="H3827" s="18" t="n">
        <f aca="false">Total!H3827</f>
        <v>1272.93</v>
      </c>
      <c r="I3827" s="18" t="n">
        <f aca="false">Total!I3827</f>
        <v>190.48</v>
      </c>
      <c r="J3827" s="18" t="n">
        <f aca="false">IF($V3827="","",INDEX('Stock Exchange'!F$5:F$2450,$V3827))</f>
        <v>5769.24</v>
      </c>
      <c r="K3827" s="18" t="n">
        <f aca="false">IF($V3827="","",INDEX('Stock Exchange'!G$5:G$2450,$V3827))</f>
        <v>4487.85</v>
      </c>
      <c r="L3827" s="18" t="n">
        <f aca="false">IF($V3827="","",INDEX('Stock Exchange'!H$5:H$2450,$V3827))</f>
        <v>1281.39</v>
      </c>
      <c r="M3827" s="18" t="n">
        <f aca="false">IF($V3827="","",INDEX('Stock Exchange'!I$5:I$2450,$V3827))</f>
        <v>191.75</v>
      </c>
      <c r="N3827" s="18" t="n">
        <f aca="false">IF($W3827="","",INDEX(Primary!F$5:F$2450,$W3827))</f>
        <v>0.06</v>
      </c>
      <c r="O3827" s="18" t="n">
        <f aca="false">IF($W3827="","",INDEX(Primary!G$5:G$2450,$W3827))</f>
        <v>8.52</v>
      </c>
      <c r="P3827" s="18" t="n">
        <f aca="false">IF($W3827="","",INDEX(Primary!H$5:H$2450,$W3827))</f>
        <v>-8.46</v>
      </c>
      <c r="Q3827" s="18" t="n">
        <f aca="false">IF($W3827="","",INDEX(Primary!I$5:I$2450,$W3827))</f>
        <v>-1.27</v>
      </c>
      <c r="R3827" s="19" t="n">
        <f aca="false">IF($E3827="Yes",L3827+P3827,"")</f>
        <v>1272.93</v>
      </c>
      <c r="S3827" s="19" t="n">
        <f aca="false">IF($E3827="Yes",H3827-R3827,"")</f>
        <v>0</v>
      </c>
      <c r="T3827" s="6" t="str">
        <f aca="false">IF($E3827="Yes",IF(ROUND(ABS(S3827),2)&lt;=$T$2,"OK","CHECK"),"n/a")</f>
        <v>OK</v>
      </c>
      <c r="U3827" s="20" t="n">
        <f aca="false">Total!J3827</f>
        <v>66.8252</v>
      </c>
      <c r="V3827" s="17" t="n">
        <f aca="false">IFERROR(MATCH($A3827,'Stock Exchange'!$A$5:$A$2450,0),"")</f>
        <v>1609</v>
      </c>
      <c r="W3827" s="17" t="n">
        <f aca="false">IFERROR(MATCH($A3827,Primary!$A$5:$A$2450,0),"")</f>
        <v>1609</v>
      </c>
    </row>
    <row r="3828" customFormat="false" ht="15" hidden="false" customHeight="false" outlineLevel="0" collapsed="false">
      <c r="A3828" s="16" t="n">
        <f aca="false">Total!A3828</f>
        <v>42600</v>
      </c>
      <c r="B3828" s="17" t="n">
        <f aca="false">YEAR(A3828)</f>
        <v>2016</v>
      </c>
      <c r="C3828" s="17" t="n">
        <f aca="false">MONTH(A3828)</f>
        <v>8</v>
      </c>
      <c r="D3828" s="6" t="str">
        <f aca="false">IF(MONTH(A3828)&gt;=4,"FY "&amp;YEAR(A3828)&amp;"-"&amp;RIGHT(YEAR(A3828)+1,2),"FY "&amp;(YEAR(A3828)-1)&amp;"-"&amp;RIGHT(YEAR(A3828),2))</f>
        <v>FY 2016-17</v>
      </c>
      <c r="E3828" s="6" t="str">
        <f aca="false">IF(AND(V3828&lt;&gt;"",W3828&lt;&gt;""),"Yes","No")</f>
        <v>Yes</v>
      </c>
      <c r="F3828" s="18" t="n">
        <f aca="false">Total!F3828</f>
        <v>11312.47</v>
      </c>
      <c r="G3828" s="18" t="n">
        <f aca="false">Total!G3828</f>
        <v>10531.19</v>
      </c>
      <c r="H3828" s="18" t="n">
        <f aca="false">Total!H3828</f>
        <v>781.28</v>
      </c>
      <c r="I3828" s="18" t="n">
        <f aca="false">Total!I3828</f>
        <v>116.78</v>
      </c>
      <c r="J3828" s="18" t="n">
        <f aca="false">IF($V3828="","",INDEX('Stock Exchange'!F$5:F$2450,$V3828))</f>
        <v>11312.47</v>
      </c>
      <c r="K3828" s="18" t="n">
        <f aca="false">IF($V3828="","",INDEX('Stock Exchange'!G$5:G$2450,$V3828))</f>
        <v>10521.32</v>
      </c>
      <c r="L3828" s="18" t="n">
        <f aca="false">IF($V3828="","",INDEX('Stock Exchange'!H$5:H$2450,$V3828))</f>
        <v>791.15</v>
      </c>
      <c r="M3828" s="18" t="n">
        <f aca="false">IF($V3828="","",INDEX('Stock Exchange'!I$5:I$2450,$V3828))</f>
        <v>118.26</v>
      </c>
      <c r="N3828" s="18" t="n">
        <f aca="false">IF($W3828="","",INDEX(Primary!F$5:F$2450,$W3828))</f>
        <v>0</v>
      </c>
      <c r="O3828" s="18" t="n">
        <f aca="false">IF($W3828="","",INDEX(Primary!G$5:G$2450,$W3828))</f>
        <v>9.87</v>
      </c>
      <c r="P3828" s="18" t="n">
        <f aca="false">IF($W3828="","",INDEX(Primary!H$5:H$2450,$W3828))</f>
        <v>-9.87</v>
      </c>
      <c r="Q3828" s="18" t="n">
        <f aca="false">IF($W3828="","",INDEX(Primary!I$5:I$2450,$W3828))</f>
        <v>-1.48</v>
      </c>
      <c r="R3828" s="19" t="n">
        <f aca="false">IF($E3828="Yes",L3828+P3828,"")</f>
        <v>781.28</v>
      </c>
      <c r="S3828" s="19" t="n">
        <f aca="false">IF($E3828="Yes",H3828-R3828,"")</f>
        <v>0</v>
      </c>
      <c r="T3828" s="6" t="str">
        <f aca="false">IF($E3828="Yes",IF(ROUND(ABS(S3828),2)&lt;=$T$2,"OK","CHECK"),"n/a")</f>
        <v>OK</v>
      </c>
      <c r="U3828" s="20" t="n">
        <f aca="false">Total!J3828</f>
        <v>66.8983</v>
      </c>
      <c r="V3828" s="17" t="n">
        <f aca="false">IFERROR(MATCH($A3828,'Stock Exchange'!$A$5:$A$2450,0),"")</f>
        <v>1610</v>
      </c>
      <c r="W3828" s="17" t="n">
        <f aca="false">IFERROR(MATCH($A3828,Primary!$A$5:$A$2450,0),"")</f>
        <v>1610</v>
      </c>
    </row>
    <row r="3829" customFormat="false" ht="15" hidden="false" customHeight="false" outlineLevel="0" collapsed="false">
      <c r="A3829" s="16" t="n">
        <f aca="false">Total!A3829</f>
        <v>42601</v>
      </c>
      <c r="B3829" s="17" t="n">
        <f aca="false">YEAR(A3829)</f>
        <v>2016</v>
      </c>
      <c r="C3829" s="17" t="n">
        <f aca="false">MONTH(A3829)</f>
        <v>8</v>
      </c>
      <c r="D3829" s="6" t="str">
        <f aca="false">IF(MONTH(A3829)&gt;=4,"FY "&amp;YEAR(A3829)&amp;"-"&amp;RIGHT(YEAR(A3829)+1,2),"FY "&amp;(YEAR(A3829)-1)&amp;"-"&amp;RIGHT(YEAR(A3829),2))</f>
        <v>FY 2016-17</v>
      </c>
      <c r="E3829" s="6" t="str">
        <f aca="false">IF(AND(V3829&lt;&gt;"",W3829&lt;&gt;""),"Yes","No")</f>
        <v>Yes</v>
      </c>
      <c r="F3829" s="18" t="n">
        <f aca="false">Total!F3829</f>
        <v>4285.83</v>
      </c>
      <c r="G3829" s="18" t="n">
        <f aca="false">Total!G3829</f>
        <v>4030.54</v>
      </c>
      <c r="H3829" s="18" t="n">
        <f aca="false">Total!H3829</f>
        <v>255.29</v>
      </c>
      <c r="I3829" s="18" t="n">
        <f aca="false">Total!I3829</f>
        <v>38.22</v>
      </c>
      <c r="J3829" s="18" t="n">
        <f aca="false">IF($V3829="","",INDEX('Stock Exchange'!F$5:F$2450,$V3829))</f>
        <v>4270.78</v>
      </c>
      <c r="K3829" s="18" t="n">
        <f aca="false">IF($V3829="","",INDEX('Stock Exchange'!G$5:G$2450,$V3829))</f>
        <v>4028.34</v>
      </c>
      <c r="L3829" s="18" t="n">
        <f aca="false">IF($V3829="","",INDEX('Stock Exchange'!H$5:H$2450,$V3829))</f>
        <v>242.44</v>
      </c>
      <c r="M3829" s="18" t="n">
        <f aca="false">IF($V3829="","",INDEX('Stock Exchange'!I$5:I$2450,$V3829))</f>
        <v>36.3</v>
      </c>
      <c r="N3829" s="18" t="n">
        <f aca="false">IF($W3829="","",INDEX(Primary!F$5:F$2450,$W3829))</f>
        <v>15.05</v>
      </c>
      <c r="O3829" s="18" t="n">
        <f aca="false">IF($W3829="","",INDEX(Primary!G$5:G$2450,$W3829))</f>
        <v>2.2</v>
      </c>
      <c r="P3829" s="18" t="n">
        <f aca="false">IF($W3829="","",INDEX(Primary!H$5:H$2450,$W3829))</f>
        <v>12.85</v>
      </c>
      <c r="Q3829" s="18" t="n">
        <f aca="false">IF($W3829="","",INDEX(Primary!I$5:I$2450,$W3829))</f>
        <v>1.92</v>
      </c>
      <c r="R3829" s="19" t="n">
        <f aca="false">IF($E3829="Yes",L3829+P3829,"")</f>
        <v>255.29</v>
      </c>
      <c r="S3829" s="19" t="n">
        <f aca="false">IF($E3829="Yes",H3829-R3829,"")</f>
        <v>0</v>
      </c>
      <c r="T3829" s="6" t="str">
        <f aca="false">IF($E3829="Yes",IF(ROUND(ABS(S3829),2)&lt;=$T$2,"OK","CHECK"),"n/a")</f>
        <v>OK</v>
      </c>
      <c r="U3829" s="20" t="n">
        <f aca="false">Total!J3829</f>
        <v>66.7939</v>
      </c>
      <c r="V3829" s="17" t="n">
        <f aca="false">IFERROR(MATCH($A3829,'Stock Exchange'!$A$5:$A$2450,0),"")</f>
        <v>1611</v>
      </c>
      <c r="W3829" s="17" t="n">
        <f aca="false">IFERROR(MATCH($A3829,Primary!$A$5:$A$2450,0),"")</f>
        <v>1611</v>
      </c>
    </row>
    <row r="3830" customFormat="false" ht="15" hidden="false" customHeight="false" outlineLevel="0" collapsed="false">
      <c r="A3830" s="16" t="n">
        <f aca="false">Total!A3830</f>
        <v>42604</v>
      </c>
      <c r="B3830" s="17" t="n">
        <f aca="false">YEAR(A3830)</f>
        <v>2016</v>
      </c>
      <c r="C3830" s="17" t="n">
        <f aca="false">MONTH(A3830)</f>
        <v>8</v>
      </c>
      <c r="D3830" s="6" t="str">
        <f aca="false">IF(MONTH(A3830)&gt;=4,"FY "&amp;YEAR(A3830)&amp;"-"&amp;RIGHT(YEAR(A3830)+1,2),"FY "&amp;(YEAR(A3830)-1)&amp;"-"&amp;RIGHT(YEAR(A3830),2))</f>
        <v>FY 2016-17</v>
      </c>
      <c r="E3830" s="6" t="str">
        <f aca="false">IF(AND(V3830&lt;&gt;"",W3830&lt;&gt;""),"Yes","No")</f>
        <v>Yes</v>
      </c>
      <c r="F3830" s="18" t="n">
        <f aca="false">Total!F3830</f>
        <v>4287.14</v>
      </c>
      <c r="G3830" s="18" t="n">
        <f aca="false">Total!G3830</f>
        <v>3743.85</v>
      </c>
      <c r="H3830" s="18" t="n">
        <f aca="false">Total!H3830</f>
        <v>543.29</v>
      </c>
      <c r="I3830" s="18" t="n">
        <f aca="false">Total!I3830</f>
        <v>81.18</v>
      </c>
      <c r="J3830" s="18" t="n">
        <f aca="false">IF($V3830="","",INDEX('Stock Exchange'!F$5:F$2450,$V3830))</f>
        <v>4287.09</v>
      </c>
      <c r="K3830" s="18" t="n">
        <f aca="false">IF($V3830="","",INDEX('Stock Exchange'!G$5:G$2450,$V3830))</f>
        <v>3743.85</v>
      </c>
      <c r="L3830" s="18" t="n">
        <f aca="false">IF($V3830="","",INDEX('Stock Exchange'!H$5:H$2450,$V3830))</f>
        <v>543.24</v>
      </c>
      <c r="M3830" s="18" t="n">
        <f aca="false">IF($V3830="","",INDEX('Stock Exchange'!I$5:I$2450,$V3830))</f>
        <v>81.17</v>
      </c>
      <c r="N3830" s="18" t="n">
        <f aca="false">IF($W3830="","",INDEX(Primary!F$5:F$2450,$W3830))</f>
        <v>0.05</v>
      </c>
      <c r="O3830" s="18" t="n">
        <f aca="false">IF($W3830="","",INDEX(Primary!G$5:G$2450,$W3830))</f>
        <v>0</v>
      </c>
      <c r="P3830" s="18" t="n">
        <f aca="false">IF($W3830="","",INDEX(Primary!H$5:H$2450,$W3830))</f>
        <v>0.05</v>
      </c>
      <c r="Q3830" s="18" t="n">
        <f aca="false">IF($W3830="","",INDEX(Primary!I$5:I$2450,$W3830))</f>
        <v>0.01</v>
      </c>
      <c r="R3830" s="19" t="n">
        <f aca="false">IF($E3830="Yes",L3830+P3830,"")</f>
        <v>543.29</v>
      </c>
      <c r="S3830" s="19" t="n">
        <f aca="false">IF($E3830="Yes",H3830-R3830,"")</f>
        <v>0</v>
      </c>
      <c r="T3830" s="6" t="str">
        <f aca="false">IF($E3830="Yes",IF(ROUND(ABS(S3830),2)&lt;=$T$2,"OK","CHECK"),"n/a")</f>
        <v>OK</v>
      </c>
      <c r="U3830" s="20" t="n">
        <f aca="false">Total!J3830</f>
        <v>66.9296</v>
      </c>
      <c r="V3830" s="17" t="n">
        <f aca="false">IFERROR(MATCH($A3830,'Stock Exchange'!$A$5:$A$2450,0),"")</f>
        <v>1612</v>
      </c>
      <c r="W3830" s="17" t="n">
        <f aca="false">IFERROR(MATCH($A3830,Primary!$A$5:$A$2450,0),"")</f>
        <v>1612</v>
      </c>
    </row>
    <row r="3831" customFormat="false" ht="15" hidden="false" customHeight="false" outlineLevel="0" collapsed="false">
      <c r="A3831" s="16" t="n">
        <f aca="false">Total!A3831</f>
        <v>42605</v>
      </c>
      <c r="B3831" s="17" t="n">
        <f aca="false">YEAR(A3831)</f>
        <v>2016</v>
      </c>
      <c r="C3831" s="17" t="n">
        <f aca="false">MONTH(A3831)</f>
        <v>8</v>
      </c>
      <c r="D3831" s="6" t="str">
        <f aca="false">IF(MONTH(A3831)&gt;=4,"FY "&amp;YEAR(A3831)&amp;"-"&amp;RIGHT(YEAR(A3831)+1,2),"FY "&amp;(YEAR(A3831)-1)&amp;"-"&amp;RIGHT(YEAR(A3831),2))</f>
        <v>FY 2016-17</v>
      </c>
      <c r="E3831" s="6" t="str">
        <f aca="false">IF(AND(V3831&lt;&gt;"",W3831&lt;&gt;""),"Yes","No")</f>
        <v>Yes</v>
      </c>
      <c r="F3831" s="18" t="n">
        <f aca="false">Total!F3831</f>
        <v>3511.71</v>
      </c>
      <c r="G3831" s="18" t="n">
        <f aca="false">Total!G3831</f>
        <v>3624.83</v>
      </c>
      <c r="H3831" s="18" t="n">
        <f aca="false">Total!H3831</f>
        <v>-113.12</v>
      </c>
      <c r="I3831" s="18" t="n">
        <f aca="false">Total!I3831</f>
        <v>-16.84</v>
      </c>
      <c r="J3831" s="18" t="n">
        <f aca="false">IF($V3831="","",INDEX('Stock Exchange'!F$5:F$2450,$V3831))</f>
        <v>3511.6</v>
      </c>
      <c r="K3831" s="18" t="n">
        <f aca="false">IF($V3831="","",INDEX('Stock Exchange'!G$5:G$2450,$V3831))</f>
        <v>3624.82</v>
      </c>
      <c r="L3831" s="18" t="n">
        <f aca="false">IF($V3831="","",INDEX('Stock Exchange'!H$5:H$2450,$V3831))</f>
        <v>-113.22</v>
      </c>
      <c r="M3831" s="18" t="n">
        <f aca="false">IF($V3831="","",INDEX('Stock Exchange'!I$5:I$2450,$V3831))</f>
        <v>-16.85</v>
      </c>
      <c r="N3831" s="18" t="n">
        <f aca="false">IF($W3831="","",INDEX(Primary!F$5:F$2450,$W3831))</f>
        <v>0.11</v>
      </c>
      <c r="O3831" s="18" t="n">
        <f aca="false">IF($W3831="","",INDEX(Primary!G$5:G$2450,$W3831))</f>
        <v>0.01</v>
      </c>
      <c r="P3831" s="18" t="n">
        <f aca="false">IF($W3831="","",INDEX(Primary!H$5:H$2450,$W3831))</f>
        <v>0.1</v>
      </c>
      <c r="Q3831" s="18" t="n">
        <f aca="false">IF($W3831="","",INDEX(Primary!I$5:I$2450,$W3831))</f>
        <v>0.01</v>
      </c>
      <c r="R3831" s="19" t="n">
        <f aca="false">IF($E3831="Yes",L3831+P3831,"")</f>
        <v>-113.12</v>
      </c>
      <c r="S3831" s="19" t="n">
        <f aca="false">IF($E3831="Yes",H3831-R3831,"")</f>
        <v>0</v>
      </c>
      <c r="T3831" s="6" t="str">
        <f aca="false">IF($E3831="Yes",IF(ROUND(ABS(S3831),2)&lt;=$T$2,"OK","CHECK"),"n/a")</f>
        <v>OK</v>
      </c>
      <c r="U3831" s="20" t="n">
        <f aca="false">Total!J3831</f>
        <v>67.194</v>
      </c>
      <c r="V3831" s="17" t="n">
        <f aca="false">IFERROR(MATCH($A3831,'Stock Exchange'!$A$5:$A$2450,0),"")</f>
        <v>1613</v>
      </c>
      <c r="W3831" s="17" t="n">
        <f aca="false">IFERROR(MATCH($A3831,Primary!$A$5:$A$2450,0),"")</f>
        <v>1613</v>
      </c>
    </row>
    <row r="3832" customFormat="false" ht="15" hidden="false" customHeight="false" outlineLevel="0" collapsed="false">
      <c r="A3832" s="16" t="n">
        <f aca="false">Total!A3832</f>
        <v>42606</v>
      </c>
      <c r="B3832" s="17" t="n">
        <f aca="false">YEAR(A3832)</f>
        <v>2016</v>
      </c>
      <c r="C3832" s="17" t="n">
        <f aca="false">MONTH(A3832)</f>
        <v>8</v>
      </c>
      <c r="D3832" s="6" t="str">
        <f aca="false">IF(MONTH(A3832)&gt;=4,"FY "&amp;YEAR(A3832)&amp;"-"&amp;RIGHT(YEAR(A3832)+1,2),"FY "&amp;(YEAR(A3832)-1)&amp;"-"&amp;RIGHT(YEAR(A3832),2))</f>
        <v>FY 2016-17</v>
      </c>
      <c r="E3832" s="6" t="str">
        <f aca="false">IF(AND(V3832&lt;&gt;"",W3832&lt;&gt;""),"Yes","No")</f>
        <v>Yes</v>
      </c>
      <c r="F3832" s="18" t="n">
        <f aca="false">Total!F3832</f>
        <v>3596.35</v>
      </c>
      <c r="G3832" s="18" t="n">
        <f aca="false">Total!G3832</f>
        <v>3590.1</v>
      </c>
      <c r="H3832" s="18" t="n">
        <f aca="false">Total!H3832</f>
        <v>6.25</v>
      </c>
      <c r="I3832" s="18" t="n">
        <f aca="false">Total!I3832</f>
        <v>0.93</v>
      </c>
      <c r="J3832" s="18" t="n">
        <f aca="false">IF($V3832="","",INDEX('Stock Exchange'!F$5:F$2450,$V3832))</f>
        <v>3596.35</v>
      </c>
      <c r="K3832" s="18" t="n">
        <f aca="false">IF($V3832="","",INDEX('Stock Exchange'!G$5:G$2450,$V3832))</f>
        <v>3588.3</v>
      </c>
      <c r="L3832" s="18" t="n">
        <f aca="false">IF($V3832="","",INDEX('Stock Exchange'!H$5:H$2450,$V3832))</f>
        <v>8.05</v>
      </c>
      <c r="M3832" s="18" t="n">
        <f aca="false">IF($V3832="","",INDEX('Stock Exchange'!I$5:I$2450,$V3832))</f>
        <v>1.2</v>
      </c>
      <c r="N3832" s="18" t="n">
        <f aca="false">IF($W3832="","",INDEX(Primary!F$5:F$2450,$W3832))</f>
        <v>0</v>
      </c>
      <c r="O3832" s="18" t="n">
        <f aca="false">IF($W3832="","",INDEX(Primary!G$5:G$2450,$W3832))</f>
        <v>1.8</v>
      </c>
      <c r="P3832" s="18" t="n">
        <f aca="false">IF($W3832="","",INDEX(Primary!H$5:H$2450,$W3832))</f>
        <v>-1.8</v>
      </c>
      <c r="Q3832" s="18" t="n">
        <f aca="false">IF($W3832="","",INDEX(Primary!I$5:I$2450,$W3832))</f>
        <v>-0.27</v>
      </c>
      <c r="R3832" s="19" t="n">
        <f aca="false">IF($E3832="Yes",L3832+P3832,"")</f>
        <v>6.25</v>
      </c>
      <c r="S3832" s="19" t="n">
        <f aca="false">IF($E3832="Yes",H3832-R3832,"")</f>
        <v>0</v>
      </c>
      <c r="T3832" s="6" t="str">
        <f aca="false">IF($E3832="Yes",IF(ROUND(ABS(S3832),2)&lt;=$T$2,"OK","CHECK"),"n/a")</f>
        <v>OK</v>
      </c>
      <c r="U3832" s="20" t="n">
        <f aca="false">Total!J3832</f>
        <v>67.0885</v>
      </c>
      <c r="V3832" s="17" t="n">
        <f aca="false">IFERROR(MATCH($A3832,'Stock Exchange'!$A$5:$A$2450,0),"")</f>
        <v>1614</v>
      </c>
      <c r="W3832" s="17" t="n">
        <f aca="false">IFERROR(MATCH($A3832,Primary!$A$5:$A$2450,0),"")</f>
        <v>1614</v>
      </c>
    </row>
    <row r="3833" customFormat="false" ht="15" hidden="false" customHeight="false" outlineLevel="0" collapsed="false">
      <c r="A3833" s="16" t="n">
        <f aca="false">Total!A3833</f>
        <v>42607</v>
      </c>
      <c r="B3833" s="17" t="n">
        <f aca="false">YEAR(A3833)</f>
        <v>2016</v>
      </c>
      <c r="C3833" s="17" t="n">
        <f aca="false">MONTH(A3833)</f>
        <v>8</v>
      </c>
      <c r="D3833" s="6" t="str">
        <f aca="false">IF(MONTH(A3833)&gt;=4,"FY "&amp;YEAR(A3833)&amp;"-"&amp;RIGHT(YEAR(A3833)+1,2),"FY "&amp;(YEAR(A3833)-1)&amp;"-"&amp;RIGHT(YEAR(A3833),2))</f>
        <v>FY 2016-17</v>
      </c>
      <c r="E3833" s="6" t="str">
        <f aca="false">IF(AND(V3833&lt;&gt;"",W3833&lt;&gt;""),"Yes","No")</f>
        <v>Yes</v>
      </c>
      <c r="F3833" s="18" t="n">
        <f aca="false">Total!F3833</f>
        <v>3108.33</v>
      </c>
      <c r="G3833" s="18" t="n">
        <f aca="false">Total!G3833</f>
        <v>3140.9</v>
      </c>
      <c r="H3833" s="18" t="n">
        <f aca="false">Total!H3833</f>
        <v>-32.57</v>
      </c>
      <c r="I3833" s="18" t="n">
        <f aca="false">Total!I3833</f>
        <v>-4.85</v>
      </c>
      <c r="J3833" s="18" t="n">
        <f aca="false">IF($V3833="","",INDEX('Stock Exchange'!F$5:F$2450,$V3833))</f>
        <v>3108.29</v>
      </c>
      <c r="K3833" s="18" t="n">
        <f aca="false">IF($V3833="","",INDEX('Stock Exchange'!G$5:G$2450,$V3833))</f>
        <v>3140.9</v>
      </c>
      <c r="L3833" s="18" t="n">
        <f aca="false">IF($V3833="","",INDEX('Stock Exchange'!H$5:H$2450,$V3833))</f>
        <v>-32.61</v>
      </c>
      <c r="M3833" s="18" t="n">
        <f aca="false">IF($V3833="","",INDEX('Stock Exchange'!I$5:I$2450,$V3833))</f>
        <v>-4.86</v>
      </c>
      <c r="N3833" s="18" t="n">
        <f aca="false">IF($W3833="","",INDEX(Primary!F$5:F$2450,$W3833))</f>
        <v>0.04</v>
      </c>
      <c r="O3833" s="18" t="n">
        <f aca="false">IF($W3833="","",INDEX(Primary!G$5:G$2450,$W3833))</f>
        <v>0</v>
      </c>
      <c r="P3833" s="18" t="n">
        <f aca="false">IF($W3833="","",INDEX(Primary!H$5:H$2450,$W3833))</f>
        <v>0.04</v>
      </c>
      <c r="Q3833" s="18" t="n">
        <f aca="false">IF($W3833="","",INDEX(Primary!I$5:I$2450,$W3833))</f>
        <v>0.01</v>
      </c>
      <c r="R3833" s="19" t="n">
        <f aca="false">IF($E3833="Yes",L3833+P3833,"")</f>
        <v>-32.57</v>
      </c>
      <c r="S3833" s="19" t="n">
        <f aca="false">IF($E3833="Yes",H3833-R3833,"")</f>
        <v>0</v>
      </c>
      <c r="T3833" s="6" t="str">
        <f aca="false">IF($E3833="Yes",IF(ROUND(ABS(S3833),2)&lt;=$T$2,"OK","CHECK"),"n/a")</f>
        <v>OK</v>
      </c>
      <c r="U3833" s="20" t="n">
        <f aca="false">Total!J3833</f>
        <v>67.132</v>
      </c>
      <c r="V3833" s="17" t="n">
        <f aca="false">IFERROR(MATCH($A3833,'Stock Exchange'!$A$5:$A$2450,0),"")</f>
        <v>1615</v>
      </c>
      <c r="W3833" s="17" t="n">
        <f aca="false">IFERROR(MATCH($A3833,Primary!$A$5:$A$2450,0),"")</f>
        <v>1615</v>
      </c>
    </row>
    <row r="3834" customFormat="false" ht="15" hidden="false" customHeight="false" outlineLevel="0" collapsed="false">
      <c r="A3834" s="16" t="n">
        <f aca="false">Total!A3834</f>
        <v>42608</v>
      </c>
      <c r="B3834" s="17" t="n">
        <f aca="false">YEAR(A3834)</f>
        <v>2016</v>
      </c>
      <c r="C3834" s="17" t="n">
        <f aca="false">MONTH(A3834)</f>
        <v>8</v>
      </c>
      <c r="D3834" s="6" t="str">
        <f aca="false">IF(MONTH(A3834)&gt;=4,"FY "&amp;YEAR(A3834)&amp;"-"&amp;RIGHT(YEAR(A3834)+1,2),"FY "&amp;(YEAR(A3834)-1)&amp;"-"&amp;RIGHT(YEAR(A3834),2))</f>
        <v>FY 2016-17</v>
      </c>
      <c r="E3834" s="6" t="str">
        <f aca="false">IF(AND(V3834&lt;&gt;"",W3834&lt;&gt;""),"Yes","No")</f>
        <v>Yes</v>
      </c>
      <c r="F3834" s="18" t="n">
        <f aca="false">Total!F3834</f>
        <v>5650.89</v>
      </c>
      <c r="G3834" s="18" t="n">
        <f aca="false">Total!G3834</f>
        <v>5955.98</v>
      </c>
      <c r="H3834" s="18" t="n">
        <f aca="false">Total!H3834</f>
        <v>-305.09</v>
      </c>
      <c r="I3834" s="18" t="n">
        <f aca="false">Total!I3834</f>
        <v>-45.47</v>
      </c>
      <c r="J3834" s="18" t="n">
        <f aca="false">IF($V3834="","",INDEX('Stock Exchange'!F$5:F$2450,$V3834))</f>
        <v>5650.78</v>
      </c>
      <c r="K3834" s="18" t="n">
        <f aca="false">IF($V3834="","",INDEX('Stock Exchange'!G$5:G$2450,$V3834))</f>
        <v>5955.91</v>
      </c>
      <c r="L3834" s="18" t="n">
        <f aca="false">IF($V3834="","",INDEX('Stock Exchange'!H$5:H$2450,$V3834))</f>
        <v>-305.13</v>
      </c>
      <c r="M3834" s="18" t="n">
        <f aca="false">IF($V3834="","",INDEX('Stock Exchange'!I$5:I$2450,$V3834))</f>
        <v>-45.48</v>
      </c>
      <c r="N3834" s="18" t="n">
        <f aca="false">IF($W3834="","",INDEX(Primary!F$5:F$2450,$W3834))</f>
        <v>0.11</v>
      </c>
      <c r="O3834" s="18" t="n">
        <f aca="false">IF($W3834="","",INDEX(Primary!G$5:G$2450,$W3834))</f>
        <v>0.07</v>
      </c>
      <c r="P3834" s="18" t="n">
        <f aca="false">IF($W3834="","",INDEX(Primary!H$5:H$2450,$W3834))</f>
        <v>0.04</v>
      </c>
      <c r="Q3834" s="18" t="n">
        <f aca="false">IF($W3834="","",INDEX(Primary!I$5:I$2450,$W3834))</f>
        <v>0.01</v>
      </c>
      <c r="R3834" s="19" t="n">
        <f aca="false">IF($E3834="Yes",L3834+P3834,"")</f>
        <v>-305.09</v>
      </c>
      <c r="S3834" s="19" t="n">
        <f aca="false">IF($E3834="Yes",H3834-R3834,"")</f>
        <v>0</v>
      </c>
      <c r="T3834" s="6" t="str">
        <f aca="false">IF($E3834="Yes",IF(ROUND(ABS(S3834),2)&lt;=$T$2,"OK","CHECK"),"n/a")</f>
        <v>OK</v>
      </c>
      <c r="U3834" s="20" t="n">
        <f aca="false">Total!J3834</f>
        <v>67.0876</v>
      </c>
      <c r="V3834" s="17" t="n">
        <f aca="false">IFERROR(MATCH($A3834,'Stock Exchange'!$A$5:$A$2450,0),"")</f>
        <v>1616</v>
      </c>
      <c r="W3834" s="17" t="n">
        <f aca="false">IFERROR(MATCH($A3834,Primary!$A$5:$A$2450,0),"")</f>
        <v>1616</v>
      </c>
    </row>
    <row r="3835" customFormat="false" ht="15" hidden="false" customHeight="false" outlineLevel="0" collapsed="false">
      <c r="A3835" s="16" t="n">
        <f aca="false">Total!A3835</f>
        <v>42611</v>
      </c>
      <c r="B3835" s="17" t="n">
        <f aca="false">YEAR(A3835)</f>
        <v>2016</v>
      </c>
      <c r="C3835" s="17" t="n">
        <f aca="false">MONTH(A3835)</f>
        <v>8</v>
      </c>
      <c r="D3835" s="6" t="str">
        <f aca="false">IF(MONTH(A3835)&gt;=4,"FY "&amp;YEAR(A3835)&amp;"-"&amp;RIGHT(YEAR(A3835)+1,2),"FY "&amp;(YEAR(A3835)-1)&amp;"-"&amp;RIGHT(YEAR(A3835),2))</f>
        <v>FY 2016-17</v>
      </c>
      <c r="E3835" s="6" t="str">
        <f aca="false">IF(AND(V3835&lt;&gt;"",W3835&lt;&gt;""),"Yes","No")</f>
        <v>Yes</v>
      </c>
      <c r="F3835" s="18" t="n">
        <f aca="false">Total!F3835</f>
        <v>3118.62</v>
      </c>
      <c r="G3835" s="18" t="n">
        <f aca="false">Total!G3835</f>
        <v>2815.25</v>
      </c>
      <c r="H3835" s="18" t="n">
        <f aca="false">Total!H3835</f>
        <v>303.37</v>
      </c>
      <c r="I3835" s="18" t="n">
        <f aca="false">Total!I3835</f>
        <v>45.26</v>
      </c>
      <c r="J3835" s="18" t="n">
        <f aca="false">IF($V3835="","",INDEX('Stock Exchange'!F$5:F$2450,$V3835))</f>
        <v>3118.62</v>
      </c>
      <c r="K3835" s="18" t="n">
        <f aca="false">IF($V3835="","",INDEX('Stock Exchange'!G$5:G$2450,$V3835))</f>
        <v>2788.34</v>
      </c>
      <c r="L3835" s="18" t="n">
        <f aca="false">IF($V3835="","",INDEX('Stock Exchange'!H$5:H$2450,$V3835))</f>
        <v>330.28</v>
      </c>
      <c r="M3835" s="18" t="n">
        <f aca="false">IF($V3835="","",INDEX('Stock Exchange'!I$5:I$2450,$V3835))</f>
        <v>49.27</v>
      </c>
      <c r="N3835" s="18" t="n">
        <f aca="false">IF($W3835="","",INDEX(Primary!F$5:F$2450,$W3835))</f>
        <v>0</v>
      </c>
      <c r="O3835" s="18" t="n">
        <f aca="false">IF($W3835="","",INDEX(Primary!G$5:G$2450,$W3835))</f>
        <v>26.91</v>
      </c>
      <c r="P3835" s="18" t="n">
        <f aca="false">IF($W3835="","",INDEX(Primary!H$5:H$2450,$W3835))</f>
        <v>-26.91</v>
      </c>
      <c r="Q3835" s="18" t="n">
        <f aca="false">IF($W3835="","",INDEX(Primary!I$5:I$2450,$W3835))</f>
        <v>-4.01</v>
      </c>
      <c r="R3835" s="19" t="n">
        <f aca="false">IF($E3835="Yes",L3835+P3835,"")</f>
        <v>303.37</v>
      </c>
      <c r="S3835" s="19" t="n">
        <f aca="false">IF($E3835="Yes",H3835-R3835,"")</f>
        <v>0</v>
      </c>
      <c r="T3835" s="6" t="str">
        <f aca="false">IF($E3835="Yes",IF(ROUND(ABS(S3835),2)&lt;=$T$2,"OK","CHECK"),"n/a")</f>
        <v>OK</v>
      </c>
      <c r="U3835" s="20" t="n">
        <f aca="false">Total!J3835</f>
        <v>67.0299</v>
      </c>
      <c r="V3835" s="17" t="n">
        <f aca="false">IFERROR(MATCH($A3835,'Stock Exchange'!$A$5:$A$2450,0),"")</f>
        <v>1617</v>
      </c>
      <c r="W3835" s="17" t="n">
        <f aca="false">IFERROR(MATCH($A3835,Primary!$A$5:$A$2450,0),"")</f>
        <v>1617</v>
      </c>
    </row>
    <row r="3836" customFormat="false" ht="15" hidden="false" customHeight="false" outlineLevel="0" collapsed="false">
      <c r="A3836" s="16" t="n">
        <f aca="false">Total!A3836</f>
        <v>42612</v>
      </c>
      <c r="B3836" s="17" t="n">
        <f aca="false">YEAR(A3836)</f>
        <v>2016</v>
      </c>
      <c r="C3836" s="17" t="n">
        <f aca="false">MONTH(A3836)</f>
        <v>8</v>
      </c>
      <c r="D3836" s="6" t="str">
        <f aca="false">IF(MONTH(A3836)&gt;=4,"FY "&amp;YEAR(A3836)&amp;"-"&amp;RIGHT(YEAR(A3836)+1,2),"FY "&amp;(YEAR(A3836)-1)&amp;"-"&amp;RIGHT(YEAR(A3836),2))</f>
        <v>FY 2016-17</v>
      </c>
      <c r="E3836" s="6" t="str">
        <f aca="false">IF(AND(V3836&lt;&gt;"",W3836&lt;&gt;""),"Yes","No")</f>
        <v>Yes</v>
      </c>
      <c r="F3836" s="18" t="n">
        <f aca="false">Total!F3836</f>
        <v>3476.17</v>
      </c>
      <c r="G3836" s="18" t="n">
        <f aca="false">Total!G3836</f>
        <v>2918.66</v>
      </c>
      <c r="H3836" s="18" t="n">
        <f aca="false">Total!H3836</f>
        <v>557.51</v>
      </c>
      <c r="I3836" s="18" t="n">
        <f aca="false">Total!I3836</f>
        <v>82.98</v>
      </c>
      <c r="J3836" s="18" t="n">
        <f aca="false">IF($V3836="","",INDEX('Stock Exchange'!F$5:F$2450,$V3836))</f>
        <v>3195.7</v>
      </c>
      <c r="K3836" s="18" t="n">
        <f aca="false">IF($V3836="","",INDEX('Stock Exchange'!G$5:G$2450,$V3836))</f>
        <v>2916.02</v>
      </c>
      <c r="L3836" s="18" t="n">
        <f aca="false">IF($V3836="","",INDEX('Stock Exchange'!H$5:H$2450,$V3836))</f>
        <v>279.68</v>
      </c>
      <c r="M3836" s="18" t="n">
        <f aca="false">IF($V3836="","",INDEX('Stock Exchange'!I$5:I$2450,$V3836))</f>
        <v>41.63</v>
      </c>
      <c r="N3836" s="18" t="n">
        <f aca="false">IF($W3836="","",INDEX(Primary!F$5:F$2450,$W3836))</f>
        <v>280.47</v>
      </c>
      <c r="O3836" s="18" t="n">
        <f aca="false">IF($W3836="","",INDEX(Primary!G$5:G$2450,$W3836))</f>
        <v>2.64</v>
      </c>
      <c r="P3836" s="18" t="n">
        <f aca="false">IF($W3836="","",INDEX(Primary!H$5:H$2450,$W3836))</f>
        <v>277.83</v>
      </c>
      <c r="Q3836" s="18" t="n">
        <f aca="false">IF($W3836="","",INDEX(Primary!I$5:I$2450,$W3836))</f>
        <v>41.35</v>
      </c>
      <c r="R3836" s="19" t="n">
        <f aca="false">IF($E3836="Yes",L3836+P3836,"")</f>
        <v>557.51</v>
      </c>
      <c r="S3836" s="19" t="n">
        <f aca="false">IF($E3836="Yes",H3836-R3836,"")</f>
        <v>0</v>
      </c>
      <c r="T3836" s="6" t="str">
        <f aca="false">IF($E3836="Yes",IF(ROUND(ABS(S3836),2)&lt;=$T$2,"OK","CHECK"),"n/a")</f>
        <v>OK</v>
      </c>
      <c r="U3836" s="20" t="n">
        <f aca="false">Total!J3836</f>
        <v>67.181</v>
      </c>
      <c r="V3836" s="17" t="n">
        <f aca="false">IFERROR(MATCH($A3836,'Stock Exchange'!$A$5:$A$2450,0),"")</f>
        <v>1618</v>
      </c>
      <c r="W3836" s="17" t="n">
        <f aca="false">IFERROR(MATCH($A3836,Primary!$A$5:$A$2450,0),"")</f>
        <v>1618</v>
      </c>
    </row>
    <row r="3837" customFormat="false" ht="15" hidden="false" customHeight="false" outlineLevel="0" collapsed="false">
      <c r="A3837" s="16" t="n">
        <f aca="false">Total!A3837</f>
        <v>42613</v>
      </c>
      <c r="B3837" s="17" t="n">
        <f aca="false">YEAR(A3837)</f>
        <v>2016</v>
      </c>
      <c r="C3837" s="17" t="n">
        <f aca="false">MONTH(A3837)</f>
        <v>8</v>
      </c>
      <c r="D3837" s="6" t="str">
        <f aca="false">IF(MONTH(A3837)&gt;=4,"FY "&amp;YEAR(A3837)&amp;"-"&amp;RIGHT(YEAR(A3837)+1,2),"FY "&amp;(YEAR(A3837)-1)&amp;"-"&amp;RIGHT(YEAR(A3837),2))</f>
        <v>FY 2016-17</v>
      </c>
      <c r="E3837" s="6" t="str">
        <f aca="false">IF(AND(V3837&lt;&gt;"",W3837&lt;&gt;""),"Yes","No")</f>
        <v>Yes</v>
      </c>
      <c r="F3837" s="18" t="n">
        <f aca="false">Total!F3837</f>
        <v>4138.05</v>
      </c>
      <c r="G3837" s="18" t="n">
        <f aca="false">Total!G3837</f>
        <v>3749.2</v>
      </c>
      <c r="H3837" s="18" t="n">
        <f aca="false">Total!H3837</f>
        <v>388.85</v>
      </c>
      <c r="I3837" s="18" t="n">
        <f aca="false">Total!I3837</f>
        <v>57.96</v>
      </c>
      <c r="J3837" s="18" t="n">
        <f aca="false">IF($V3837="","",INDEX('Stock Exchange'!F$5:F$2450,$V3837))</f>
        <v>4127.48</v>
      </c>
      <c r="K3837" s="18" t="n">
        <f aca="false">IF($V3837="","",INDEX('Stock Exchange'!G$5:G$2450,$V3837))</f>
        <v>3730.51</v>
      </c>
      <c r="L3837" s="18" t="n">
        <f aca="false">IF($V3837="","",INDEX('Stock Exchange'!H$5:H$2450,$V3837))</f>
        <v>396.97</v>
      </c>
      <c r="M3837" s="18" t="n">
        <f aca="false">IF($V3837="","",INDEX('Stock Exchange'!I$5:I$2450,$V3837))</f>
        <v>59.17</v>
      </c>
      <c r="N3837" s="18" t="n">
        <f aca="false">IF($W3837="","",INDEX(Primary!F$5:F$2450,$W3837))</f>
        <v>10.57</v>
      </c>
      <c r="O3837" s="18" t="n">
        <f aca="false">IF($W3837="","",INDEX(Primary!G$5:G$2450,$W3837))</f>
        <v>18.69</v>
      </c>
      <c r="P3837" s="18" t="n">
        <f aca="false">IF($W3837="","",INDEX(Primary!H$5:H$2450,$W3837))</f>
        <v>-8.12</v>
      </c>
      <c r="Q3837" s="18" t="n">
        <f aca="false">IF($W3837="","",INDEX(Primary!I$5:I$2450,$W3837))</f>
        <v>-1.21</v>
      </c>
      <c r="R3837" s="19" t="n">
        <f aca="false">IF($E3837="Yes",L3837+P3837,"")</f>
        <v>388.85</v>
      </c>
      <c r="S3837" s="19" t="n">
        <f aca="false">IF($E3837="Yes",H3837-R3837,"")</f>
        <v>0</v>
      </c>
      <c r="T3837" s="6" t="str">
        <f aca="false">IF($E3837="Yes",IF(ROUND(ABS(S3837),2)&lt;=$T$2,"OK","CHECK"),"n/a")</f>
        <v>OK</v>
      </c>
      <c r="U3837" s="20" t="n">
        <f aca="false">Total!J3837</f>
        <v>67.0879</v>
      </c>
      <c r="V3837" s="17" t="n">
        <f aca="false">IFERROR(MATCH($A3837,'Stock Exchange'!$A$5:$A$2450,0),"")</f>
        <v>1619</v>
      </c>
      <c r="W3837" s="17" t="n">
        <f aca="false">IFERROR(MATCH($A3837,Primary!$A$5:$A$2450,0),"")</f>
        <v>1619</v>
      </c>
    </row>
    <row r="3838" customFormat="false" ht="15" hidden="false" customHeight="false" outlineLevel="0" collapsed="false">
      <c r="A3838" s="16" t="n">
        <f aca="false">Total!A3838</f>
        <v>42614</v>
      </c>
      <c r="B3838" s="17" t="n">
        <f aca="false">YEAR(A3838)</f>
        <v>2016</v>
      </c>
      <c r="C3838" s="17" t="n">
        <f aca="false">MONTH(A3838)</f>
        <v>9</v>
      </c>
      <c r="D3838" s="6" t="str">
        <f aca="false">IF(MONTH(A3838)&gt;=4,"FY "&amp;YEAR(A3838)&amp;"-"&amp;RIGHT(YEAR(A3838)+1,2),"FY "&amp;(YEAR(A3838)-1)&amp;"-"&amp;RIGHT(YEAR(A3838),2))</f>
        <v>FY 2016-17</v>
      </c>
      <c r="E3838" s="6" t="str">
        <f aca="false">IF(AND(V3838&lt;&gt;"",W3838&lt;&gt;""),"Yes","No")</f>
        <v>Yes</v>
      </c>
      <c r="F3838" s="18" t="n">
        <f aca="false">Total!F3838</f>
        <v>15504.36</v>
      </c>
      <c r="G3838" s="18" t="n">
        <f aca="false">Total!G3838</f>
        <v>14581.34</v>
      </c>
      <c r="H3838" s="18" t="n">
        <f aca="false">Total!H3838</f>
        <v>923.02</v>
      </c>
      <c r="I3838" s="18" t="n">
        <f aca="false">Total!I3838</f>
        <v>137.8</v>
      </c>
      <c r="J3838" s="18" t="n">
        <f aca="false">IF($V3838="","",INDEX('Stock Exchange'!F$5:F$2450,$V3838))</f>
        <v>15473.76</v>
      </c>
      <c r="K3838" s="18" t="n">
        <f aca="false">IF($V3838="","",INDEX('Stock Exchange'!G$5:G$2450,$V3838))</f>
        <v>14574.38</v>
      </c>
      <c r="L3838" s="18" t="n">
        <f aca="false">IF($V3838="","",INDEX('Stock Exchange'!H$5:H$2450,$V3838))</f>
        <v>899.38</v>
      </c>
      <c r="M3838" s="18" t="n">
        <f aca="false">IF($V3838="","",INDEX('Stock Exchange'!I$5:I$2450,$V3838))</f>
        <v>134.27</v>
      </c>
      <c r="N3838" s="18" t="n">
        <f aca="false">IF($W3838="","",INDEX(Primary!F$5:F$2450,$W3838))</f>
        <v>30.6</v>
      </c>
      <c r="O3838" s="18" t="n">
        <f aca="false">IF($W3838="","",INDEX(Primary!G$5:G$2450,$W3838))</f>
        <v>6.96</v>
      </c>
      <c r="P3838" s="18" t="n">
        <f aca="false">IF($W3838="","",INDEX(Primary!H$5:H$2450,$W3838))</f>
        <v>23.64</v>
      </c>
      <c r="Q3838" s="18" t="n">
        <f aca="false">IF($W3838="","",INDEX(Primary!I$5:I$2450,$W3838))</f>
        <v>3.53</v>
      </c>
      <c r="R3838" s="19" t="n">
        <f aca="false">IF($E3838="Yes",L3838+P3838,"")</f>
        <v>923.02</v>
      </c>
      <c r="S3838" s="19" t="n">
        <f aca="false">IF($E3838="Yes",H3838-R3838,"")</f>
        <v>0</v>
      </c>
      <c r="T3838" s="6" t="str">
        <f aca="false">IF($E3838="Yes",IF(ROUND(ABS(S3838),2)&lt;=$T$2,"OK","CHECK"),"n/a")</f>
        <v>OK</v>
      </c>
      <c r="U3838" s="20" t="n">
        <f aca="false">Total!J3838</f>
        <v>66.9813</v>
      </c>
      <c r="V3838" s="17" t="n">
        <f aca="false">IFERROR(MATCH($A3838,'Stock Exchange'!$A$5:$A$2450,0),"")</f>
        <v>1620</v>
      </c>
      <c r="W3838" s="17" t="n">
        <f aca="false">IFERROR(MATCH($A3838,Primary!$A$5:$A$2450,0),"")</f>
        <v>1620</v>
      </c>
    </row>
    <row r="3839" customFormat="false" ht="15" hidden="false" customHeight="false" outlineLevel="0" collapsed="false">
      <c r="A3839" s="16" t="n">
        <f aca="false">Total!A3839</f>
        <v>42615</v>
      </c>
      <c r="B3839" s="17" t="n">
        <f aca="false">YEAR(A3839)</f>
        <v>2016</v>
      </c>
      <c r="C3839" s="17" t="n">
        <f aca="false">MONTH(A3839)</f>
        <v>9</v>
      </c>
      <c r="D3839" s="6" t="str">
        <f aca="false">IF(MONTH(A3839)&gt;=4,"FY "&amp;YEAR(A3839)&amp;"-"&amp;RIGHT(YEAR(A3839)+1,2),"FY "&amp;(YEAR(A3839)-1)&amp;"-"&amp;RIGHT(YEAR(A3839),2))</f>
        <v>FY 2016-17</v>
      </c>
      <c r="E3839" s="6" t="str">
        <f aca="false">IF(AND(V3839&lt;&gt;"",W3839&lt;&gt;""),"Yes","No")</f>
        <v>Yes</v>
      </c>
      <c r="F3839" s="18" t="n">
        <f aca="false">Total!F3839</f>
        <v>3355.76</v>
      </c>
      <c r="G3839" s="18" t="n">
        <f aca="false">Total!G3839</f>
        <v>3737.7</v>
      </c>
      <c r="H3839" s="18" t="n">
        <f aca="false">Total!H3839</f>
        <v>-381.94</v>
      </c>
      <c r="I3839" s="18" t="n">
        <f aca="false">Total!I3839</f>
        <v>-57.05</v>
      </c>
      <c r="J3839" s="18" t="n">
        <f aca="false">IF($V3839="","",INDEX('Stock Exchange'!F$5:F$2450,$V3839))</f>
        <v>3355.33</v>
      </c>
      <c r="K3839" s="18" t="n">
        <f aca="false">IF($V3839="","",INDEX('Stock Exchange'!G$5:G$2450,$V3839))</f>
        <v>3737.7</v>
      </c>
      <c r="L3839" s="18" t="n">
        <f aca="false">IF($V3839="","",INDEX('Stock Exchange'!H$5:H$2450,$V3839))</f>
        <v>-382.37</v>
      </c>
      <c r="M3839" s="18" t="n">
        <f aca="false">IF($V3839="","",INDEX('Stock Exchange'!I$5:I$2450,$V3839))</f>
        <v>-57.11</v>
      </c>
      <c r="N3839" s="18" t="n">
        <f aca="false">IF($W3839="","",INDEX(Primary!F$5:F$2450,$W3839))</f>
        <v>0.43</v>
      </c>
      <c r="O3839" s="18" t="n">
        <f aca="false">IF($W3839="","",INDEX(Primary!G$5:G$2450,$W3839))</f>
        <v>0</v>
      </c>
      <c r="P3839" s="18" t="n">
        <f aca="false">IF($W3839="","",INDEX(Primary!H$5:H$2450,$W3839))</f>
        <v>0.43</v>
      </c>
      <c r="Q3839" s="18" t="n">
        <f aca="false">IF($W3839="","",INDEX(Primary!I$5:I$2450,$W3839))</f>
        <v>0.06</v>
      </c>
      <c r="R3839" s="19" t="n">
        <f aca="false">IF($E3839="Yes",L3839+P3839,"")</f>
        <v>-381.94</v>
      </c>
      <c r="S3839" s="19" t="n">
        <f aca="false">IF($E3839="Yes",H3839-R3839,"")</f>
        <v>0</v>
      </c>
      <c r="T3839" s="6" t="str">
        <f aca="false">IF($E3839="Yes",IF(ROUND(ABS(S3839),2)&lt;=$T$2,"OK","CHECK"),"n/a")</f>
        <v>OK</v>
      </c>
      <c r="U3839" s="20" t="n">
        <f aca="false">Total!J3839</f>
        <v>66.9539</v>
      </c>
      <c r="V3839" s="17" t="n">
        <f aca="false">IFERROR(MATCH($A3839,'Stock Exchange'!$A$5:$A$2450,0),"")</f>
        <v>1621</v>
      </c>
      <c r="W3839" s="17" t="n">
        <f aca="false">IFERROR(MATCH($A3839,Primary!$A$5:$A$2450,0),"")</f>
        <v>1621</v>
      </c>
    </row>
    <row r="3840" customFormat="false" ht="15" hidden="false" customHeight="false" outlineLevel="0" collapsed="false">
      <c r="A3840" s="16" t="n">
        <f aca="false">Total!A3840</f>
        <v>42619</v>
      </c>
      <c r="B3840" s="17" t="n">
        <f aca="false">YEAR(A3840)</f>
        <v>2016</v>
      </c>
      <c r="C3840" s="17" t="n">
        <f aca="false">MONTH(A3840)</f>
        <v>9</v>
      </c>
      <c r="D3840" s="6" t="str">
        <f aca="false">IF(MONTH(A3840)&gt;=4,"FY "&amp;YEAR(A3840)&amp;"-"&amp;RIGHT(YEAR(A3840)+1,2),"FY "&amp;(YEAR(A3840)-1)&amp;"-"&amp;RIGHT(YEAR(A3840),2))</f>
        <v>FY 2016-17</v>
      </c>
      <c r="E3840" s="6" t="str">
        <f aca="false">IF(AND(V3840&lt;&gt;"",W3840&lt;&gt;""),"Yes","No")</f>
        <v>Yes</v>
      </c>
      <c r="F3840" s="18" t="n">
        <f aca="false">Total!F3840</f>
        <v>3644.03</v>
      </c>
      <c r="G3840" s="18" t="n">
        <f aca="false">Total!G3840</f>
        <v>3398.34</v>
      </c>
      <c r="H3840" s="18" t="n">
        <f aca="false">Total!H3840</f>
        <v>245.69</v>
      </c>
      <c r="I3840" s="18" t="n">
        <f aca="false">Total!I3840</f>
        <v>36.76</v>
      </c>
      <c r="J3840" s="18" t="n">
        <f aca="false">IF($V3840="","",INDEX('Stock Exchange'!F$5:F$2450,$V3840))</f>
        <v>3644.03</v>
      </c>
      <c r="K3840" s="18" t="n">
        <f aca="false">IF($V3840="","",INDEX('Stock Exchange'!G$5:G$2450,$V3840))</f>
        <v>3398.34</v>
      </c>
      <c r="L3840" s="18" t="n">
        <f aca="false">IF($V3840="","",INDEX('Stock Exchange'!H$5:H$2450,$V3840))</f>
        <v>245.69</v>
      </c>
      <c r="M3840" s="18" t="n">
        <f aca="false">IF($V3840="","",INDEX('Stock Exchange'!I$5:I$2450,$V3840))</f>
        <v>36.76</v>
      </c>
      <c r="N3840" s="18" t="n">
        <f aca="false">IF($W3840="","",INDEX(Primary!F$5:F$2450,$W3840))</f>
        <v>0</v>
      </c>
      <c r="O3840" s="18" t="n">
        <f aca="false">IF($W3840="","",INDEX(Primary!G$5:G$2450,$W3840))</f>
        <v>0</v>
      </c>
      <c r="P3840" s="18" t="n">
        <f aca="false">IF($W3840="","",INDEX(Primary!H$5:H$2450,$W3840))</f>
        <v>0</v>
      </c>
      <c r="Q3840" s="18" t="n">
        <f aca="false">IF($W3840="","",INDEX(Primary!I$5:I$2450,$W3840))</f>
        <v>0</v>
      </c>
      <c r="R3840" s="19" t="n">
        <f aca="false">IF($E3840="Yes",L3840+P3840,"")</f>
        <v>245.69</v>
      </c>
      <c r="S3840" s="19" t="n">
        <f aca="false">IF($E3840="Yes",H3840-R3840,"")</f>
        <v>0</v>
      </c>
      <c r="T3840" s="6" t="str">
        <f aca="false">IF($E3840="Yes",IF(ROUND(ABS(S3840),2)&lt;=$T$2,"OK","CHECK"),"n/a")</f>
        <v>OK</v>
      </c>
      <c r="U3840" s="20" t="n">
        <f aca="false">Total!J3840</f>
        <v>66.8405</v>
      </c>
      <c r="V3840" s="17" t="n">
        <f aca="false">IFERROR(MATCH($A3840,'Stock Exchange'!$A$5:$A$2450,0),"")</f>
        <v>1622</v>
      </c>
      <c r="W3840" s="17" t="n">
        <f aca="false">IFERROR(MATCH($A3840,Primary!$A$5:$A$2450,0),"")</f>
        <v>1622</v>
      </c>
    </row>
    <row r="3841" customFormat="false" ht="15" hidden="false" customHeight="false" outlineLevel="0" collapsed="false">
      <c r="A3841" s="16" t="n">
        <f aca="false">Total!A3841</f>
        <v>42620</v>
      </c>
      <c r="B3841" s="17" t="n">
        <f aca="false">YEAR(A3841)</f>
        <v>2016</v>
      </c>
      <c r="C3841" s="17" t="n">
        <f aca="false">MONTH(A3841)</f>
        <v>9</v>
      </c>
      <c r="D3841" s="6" t="str">
        <f aca="false">IF(MONTH(A3841)&gt;=4,"FY "&amp;YEAR(A3841)&amp;"-"&amp;RIGHT(YEAR(A3841)+1,2),"FY "&amp;(YEAR(A3841)-1)&amp;"-"&amp;RIGHT(YEAR(A3841),2))</f>
        <v>FY 2016-17</v>
      </c>
      <c r="E3841" s="6" t="str">
        <f aca="false">IF(AND(V3841&lt;&gt;"",W3841&lt;&gt;""),"Yes","No")</f>
        <v>Yes</v>
      </c>
      <c r="F3841" s="18" t="n">
        <f aca="false">Total!F3841</f>
        <v>5549.06</v>
      </c>
      <c r="G3841" s="18" t="n">
        <f aca="false">Total!G3841</f>
        <v>4155.68</v>
      </c>
      <c r="H3841" s="18" t="n">
        <f aca="false">Total!H3841</f>
        <v>1393.38</v>
      </c>
      <c r="I3841" s="18" t="n">
        <f aca="false">Total!I3841</f>
        <v>209.38</v>
      </c>
      <c r="J3841" s="18" t="n">
        <f aca="false">IF($V3841="","",INDEX('Stock Exchange'!F$5:F$2450,$V3841))</f>
        <v>5538.48</v>
      </c>
      <c r="K3841" s="18" t="n">
        <f aca="false">IF($V3841="","",INDEX('Stock Exchange'!G$5:G$2450,$V3841))</f>
        <v>4154.02</v>
      </c>
      <c r="L3841" s="18" t="n">
        <f aca="false">IF($V3841="","",INDEX('Stock Exchange'!H$5:H$2450,$V3841))</f>
        <v>1384.46</v>
      </c>
      <c r="M3841" s="18" t="n">
        <f aca="false">IF($V3841="","",INDEX('Stock Exchange'!I$5:I$2450,$V3841))</f>
        <v>208.04</v>
      </c>
      <c r="N3841" s="18" t="n">
        <f aca="false">IF($W3841="","",INDEX(Primary!F$5:F$2450,$W3841))</f>
        <v>10.58</v>
      </c>
      <c r="O3841" s="18" t="n">
        <f aca="false">IF($W3841="","",INDEX(Primary!G$5:G$2450,$W3841))</f>
        <v>1.66</v>
      </c>
      <c r="P3841" s="18" t="n">
        <f aca="false">IF($W3841="","",INDEX(Primary!H$5:H$2450,$W3841))</f>
        <v>8.92</v>
      </c>
      <c r="Q3841" s="18" t="n">
        <f aca="false">IF($W3841="","",INDEX(Primary!I$5:I$2450,$W3841))</f>
        <v>1.34</v>
      </c>
      <c r="R3841" s="19" t="n">
        <f aca="false">IF($E3841="Yes",L3841+P3841,"")</f>
        <v>1393.38</v>
      </c>
      <c r="S3841" s="19" t="n">
        <f aca="false">IF($E3841="Yes",H3841-R3841,"")</f>
        <v>0</v>
      </c>
      <c r="T3841" s="6" t="str">
        <f aca="false">IF($E3841="Yes",IF(ROUND(ABS(S3841),2)&lt;=$T$2,"OK","CHECK"),"n/a")</f>
        <v>OK</v>
      </c>
      <c r="U3841" s="20" t="n">
        <f aca="false">Total!J3841</f>
        <v>66.5469</v>
      </c>
      <c r="V3841" s="17" t="n">
        <f aca="false">IFERROR(MATCH($A3841,'Stock Exchange'!$A$5:$A$2450,0),"")</f>
        <v>1623</v>
      </c>
      <c r="W3841" s="17" t="n">
        <f aca="false">IFERROR(MATCH($A3841,Primary!$A$5:$A$2450,0),"")</f>
        <v>1623</v>
      </c>
    </row>
    <row r="3842" customFormat="false" ht="15" hidden="false" customHeight="false" outlineLevel="0" collapsed="false">
      <c r="A3842" s="16" t="n">
        <f aca="false">Total!A3842</f>
        <v>42621</v>
      </c>
      <c r="B3842" s="17" t="n">
        <f aca="false">YEAR(A3842)</f>
        <v>2016</v>
      </c>
      <c r="C3842" s="17" t="n">
        <f aca="false">MONTH(A3842)</f>
        <v>9</v>
      </c>
      <c r="D3842" s="6" t="str">
        <f aca="false">IF(MONTH(A3842)&gt;=4,"FY "&amp;YEAR(A3842)&amp;"-"&amp;RIGHT(YEAR(A3842)+1,2),"FY "&amp;(YEAR(A3842)-1)&amp;"-"&amp;RIGHT(YEAR(A3842),2))</f>
        <v>FY 2016-17</v>
      </c>
      <c r="E3842" s="6" t="str">
        <f aca="false">IF(AND(V3842&lt;&gt;"",W3842&lt;&gt;""),"Yes","No")</f>
        <v>Yes</v>
      </c>
      <c r="F3842" s="18" t="n">
        <f aca="false">Total!F3842</f>
        <v>5627.48</v>
      </c>
      <c r="G3842" s="18" t="n">
        <f aca="false">Total!G3842</f>
        <v>4763.27</v>
      </c>
      <c r="H3842" s="18" t="n">
        <f aca="false">Total!H3842</f>
        <v>864.21</v>
      </c>
      <c r="I3842" s="18" t="n">
        <f aca="false">Total!I3842</f>
        <v>130.22</v>
      </c>
      <c r="J3842" s="18" t="n">
        <f aca="false">IF($V3842="","",INDEX('Stock Exchange'!F$5:F$2450,$V3842))</f>
        <v>5627.39</v>
      </c>
      <c r="K3842" s="18" t="n">
        <f aca="false">IF($V3842="","",INDEX('Stock Exchange'!G$5:G$2450,$V3842))</f>
        <v>4763.27</v>
      </c>
      <c r="L3842" s="18" t="n">
        <f aca="false">IF($V3842="","",INDEX('Stock Exchange'!H$5:H$2450,$V3842))</f>
        <v>864.12</v>
      </c>
      <c r="M3842" s="18" t="n">
        <f aca="false">IF($V3842="","",INDEX('Stock Exchange'!I$5:I$2450,$V3842))</f>
        <v>130.21</v>
      </c>
      <c r="N3842" s="18" t="n">
        <f aca="false">IF($W3842="","",INDEX(Primary!F$5:F$2450,$W3842))</f>
        <v>0.09</v>
      </c>
      <c r="O3842" s="18" t="n">
        <f aca="false">IF($W3842="","",INDEX(Primary!G$5:G$2450,$W3842))</f>
        <v>0</v>
      </c>
      <c r="P3842" s="18" t="n">
        <f aca="false">IF($W3842="","",INDEX(Primary!H$5:H$2450,$W3842))</f>
        <v>0.09</v>
      </c>
      <c r="Q3842" s="18" t="n">
        <f aca="false">IF($W3842="","",INDEX(Primary!I$5:I$2450,$W3842))</f>
        <v>0.01</v>
      </c>
      <c r="R3842" s="19" t="n">
        <f aca="false">IF($E3842="Yes",L3842+P3842,"")</f>
        <v>864.21</v>
      </c>
      <c r="S3842" s="19" t="n">
        <f aca="false">IF($E3842="Yes",H3842-R3842,"")</f>
        <v>0</v>
      </c>
      <c r="T3842" s="6" t="str">
        <f aca="false">IF($E3842="Yes",IF(ROUND(ABS(S3842),2)&lt;=$T$2,"OK","CHECK"),"n/a")</f>
        <v>OK</v>
      </c>
      <c r="U3842" s="20" t="n">
        <f aca="false">Total!J3842</f>
        <v>66.3618</v>
      </c>
      <c r="V3842" s="17" t="n">
        <f aca="false">IFERROR(MATCH($A3842,'Stock Exchange'!$A$5:$A$2450,0),"")</f>
        <v>1624</v>
      </c>
      <c r="W3842" s="17" t="n">
        <f aca="false">IFERROR(MATCH($A3842,Primary!$A$5:$A$2450,0),"")</f>
        <v>1624</v>
      </c>
    </row>
    <row r="3843" customFormat="false" ht="15" hidden="false" customHeight="false" outlineLevel="0" collapsed="false">
      <c r="A3843" s="16" t="n">
        <f aca="false">Total!A3843</f>
        <v>42622</v>
      </c>
      <c r="B3843" s="17" t="n">
        <f aca="false">YEAR(A3843)</f>
        <v>2016</v>
      </c>
      <c r="C3843" s="17" t="n">
        <f aca="false">MONTH(A3843)</f>
        <v>9</v>
      </c>
      <c r="D3843" s="6" t="str">
        <f aca="false">IF(MONTH(A3843)&gt;=4,"FY "&amp;YEAR(A3843)&amp;"-"&amp;RIGHT(YEAR(A3843)+1,2),"FY "&amp;(YEAR(A3843)-1)&amp;"-"&amp;RIGHT(YEAR(A3843),2))</f>
        <v>FY 2016-17</v>
      </c>
      <c r="E3843" s="6" t="str">
        <f aca="false">IF(AND(V3843&lt;&gt;"",W3843&lt;&gt;""),"Yes","No")</f>
        <v>Yes</v>
      </c>
      <c r="F3843" s="18" t="n">
        <f aca="false">Total!F3843</f>
        <v>4689.69</v>
      </c>
      <c r="G3843" s="18" t="n">
        <f aca="false">Total!G3843</f>
        <v>4556.16</v>
      </c>
      <c r="H3843" s="18" t="n">
        <f aca="false">Total!H3843</f>
        <v>133.53</v>
      </c>
      <c r="I3843" s="18" t="n">
        <f aca="false">Total!I3843</f>
        <v>20.1</v>
      </c>
      <c r="J3843" s="18" t="n">
        <f aca="false">IF($V3843="","",INDEX('Stock Exchange'!F$5:F$2450,$V3843))</f>
        <v>4672.42</v>
      </c>
      <c r="K3843" s="18" t="n">
        <f aca="false">IF($V3843="","",INDEX('Stock Exchange'!G$5:G$2450,$V3843))</f>
        <v>4554.82</v>
      </c>
      <c r="L3843" s="18" t="n">
        <f aca="false">IF($V3843="","",INDEX('Stock Exchange'!H$5:H$2450,$V3843))</f>
        <v>117.6</v>
      </c>
      <c r="M3843" s="18" t="n">
        <f aca="false">IF($V3843="","",INDEX('Stock Exchange'!I$5:I$2450,$V3843))</f>
        <v>17.7</v>
      </c>
      <c r="N3843" s="18" t="n">
        <f aca="false">IF($W3843="","",INDEX(Primary!F$5:F$2450,$W3843))</f>
        <v>17.27</v>
      </c>
      <c r="O3843" s="18" t="n">
        <f aca="false">IF($W3843="","",INDEX(Primary!G$5:G$2450,$W3843))</f>
        <v>1.34</v>
      </c>
      <c r="P3843" s="18" t="n">
        <f aca="false">IF($W3843="","",INDEX(Primary!H$5:H$2450,$W3843))</f>
        <v>15.93</v>
      </c>
      <c r="Q3843" s="18" t="n">
        <f aca="false">IF($W3843="","",INDEX(Primary!I$5:I$2450,$W3843))</f>
        <v>2.4</v>
      </c>
      <c r="R3843" s="19" t="n">
        <f aca="false">IF($E3843="Yes",L3843+P3843,"")</f>
        <v>133.53</v>
      </c>
      <c r="S3843" s="19" t="n">
        <f aca="false">IF($E3843="Yes",H3843-R3843,"")</f>
        <v>0</v>
      </c>
      <c r="T3843" s="6" t="str">
        <f aca="false">IF($E3843="Yes",IF(ROUND(ABS(S3843),2)&lt;=$T$2,"OK","CHECK"),"n/a")</f>
        <v>OK</v>
      </c>
      <c r="U3843" s="20" t="n">
        <f aca="false">Total!J3843</f>
        <v>66.4483</v>
      </c>
      <c r="V3843" s="17" t="n">
        <f aca="false">IFERROR(MATCH($A3843,'Stock Exchange'!$A$5:$A$2450,0),"")</f>
        <v>1625</v>
      </c>
      <c r="W3843" s="17" t="n">
        <f aca="false">IFERROR(MATCH($A3843,Primary!$A$5:$A$2450,0),"")</f>
        <v>1625</v>
      </c>
    </row>
    <row r="3844" customFormat="false" ht="15" hidden="false" customHeight="false" outlineLevel="0" collapsed="false">
      <c r="A3844" s="16" t="n">
        <f aca="false">Total!A3844</f>
        <v>42625</v>
      </c>
      <c r="B3844" s="17" t="n">
        <f aca="false">YEAR(A3844)</f>
        <v>2016</v>
      </c>
      <c r="C3844" s="17" t="n">
        <f aca="false">MONTH(A3844)</f>
        <v>9</v>
      </c>
      <c r="D3844" s="6" t="str">
        <f aca="false">IF(MONTH(A3844)&gt;=4,"FY "&amp;YEAR(A3844)&amp;"-"&amp;RIGHT(YEAR(A3844)+1,2),"FY "&amp;(YEAR(A3844)-1)&amp;"-"&amp;RIGHT(YEAR(A3844),2))</f>
        <v>FY 2016-17</v>
      </c>
      <c r="E3844" s="6" t="str">
        <f aca="false">IF(AND(V3844&lt;&gt;"",W3844&lt;&gt;""),"Yes","No")</f>
        <v>Yes</v>
      </c>
      <c r="F3844" s="18" t="n">
        <f aca="false">Total!F3844</f>
        <v>4040.24</v>
      </c>
      <c r="G3844" s="18" t="n">
        <f aca="false">Total!G3844</f>
        <v>4377.39</v>
      </c>
      <c r="H3844" s="18" t="n">
        <f aca="false">Total!H3844</f>
        <v>-337.15</v>
      </c>
      <c r="I3844" s="18" t="n">
        <f aca="false">Total!I3844</f>
        <v>-50.66</v>
      </c>
      <c r="J3844" s="18" t="n">
        <f aca="false">IF($V3844="","",INDEX('Stock Exchange'!F$5:F$2450,$V3844))</f>
        <v>4039.25</v>
      </c>
      <c r="K3844" s="18" t="n">
        <f aca="false">IF($V3844="","",INDEX('Stock Exchange'!G$5:G$2450,$V3844))</f>
        <v>4377.39</v>
      </c>
      <c r="L3844" s="18" t="n">
        <f aca="false">IF($V3844="","",INDEX('Stock Exchange'!H$5:H$2450,$V3844))</f>
        <v>-338.14</v>
      </c>
      <c r="M3844" s="18" t="n">
        <f aca="false">IF($V3844="","",INDEX('Stock Exchange'!I$5:I$2450,$V3844))</f>
        <v>-50.81</v>
      </c>
      <c r="N3844" s="18" t="n">
        <f aca="false">IF($W3844="","",INDEX(Primary!F$5:F$2450,$W3844))</f>
        <v>0.99</v>
      </c>
      <c r="O3844" s="18" t="n">
        <f aca="false">IF($W3844="","",INDEX(Primary!G$5:G$2450,$W3844))</f>
        <v>0</v>
      </c>
      <c r="P3844" s="18" t="n">
        <f aca="false">IF($W3844="","",INDEX(Primary!H$5:H$2450,$W3844))</f>
        <v>0.99</v>
      </c>
      <c r="Q3844" s="18" t="n">
        <f aca="false">IF($W3844="","",INDEX(Primary!I$5:I$2450,$W3844))</f>
        <v>0.15</v>
      </c>
      <c r="R3844" s="19" t="n">
        <f aca="false">IF($E3844="Yes",L3844+P3844,"")</f>
        <v>-337.15</v>
      </c>
      <c r="S3844" s="19" t="n">
        <f aca="false">IF($E3844="Yes",H3844-R3844,"")</f>
        <v>0</v>
      </c>
      <c r="T3844" s="6" t="str">
        <f aca="false">IF($E3844="Yes",IF(ROUND(ABS(S3844),2)&lt;=$T$2,"OK","CHECK"),"n/a")</f>
        <v>OK</v>
      </c>
      <c r="U3844" s="20" t="n">
        <f aca="false">Total!J3844</f>
        <v>66.5462</v>
      </c>
      <c r="V3844" s="17" t="n">
        <f aca="false">IFERROR(MATCH($A3844,'Stock Exchange'!$A$5:$A$2450,0),"")</f>
        <v>1626</v>
      </c>
      <c r="W3844" s="17" t="n">
        <f aca="false">IFERROR(MATCH($A3844,Primary!$A$5:$A$2450,0),"")</f>
        <v>1626</v>
      </c>
    </row>
    <row r="3845" customFormat="false" ht="15" hidden="false" customHeight="false" outlineLevel="0" collapsed="false">
      <c r="A3845" s="16" t="n">
        <f aca="false">Total!A3845</f>
        <v>42627</v>
      </c>
      <c r="B3845" s="17" t="n">
        <f aca="false">YEAR(A3845)</f>
        <v>2016</v>
      </c>
      <c r="C3845" s="17" t="n">
        <f aca="false">MONTH(A3845)</f>
        <v>9</v>
      </c>
      <c r="D3845" s="6" t="str">
        <f aca="false">IF(MONTH(A3845)&gt;=4,"FY "&amp;YEAR(A3845)&amp;"-"&amp;RIGHT(YEAR(A3845)+1,2),"FY "&amp;(YEAR(A3845)-1)&amp;"-"&amp;RIGHT(YEAR(A3845),2))</f>
        <v>FY 2016-17</v>
      </c>
      <c r="E3845" s="6" t="str">
        <f aca="false">IF(AND(V3845&lt;&gt;"",W3845&lt;&gt;""),"Yes","No")</f>
        <v>Yes</v>
      </c>
      <c r="F3845" s="18" t="n">
        <f aca="false">Total!F3845</f>
        <v>3574.07</v>
      </c>
      <c r="G3845" s="18" t="n">
        <f aca="false">Total!G3845</f>
        <v>4165.22</v>
      </c>
      <c r="H3845" s="18" t="n">
        <f aca="false">Total!H3845</f>
        <v>-591.15</v>
      </c>
      <c r="I3845" s="18" t="n">
        <f aca="false">Total!I3845</f>
        <v>-88.36</v>
      </c>
      <c r="J3845" s="18" t="n">
        <f aca="false">IF($V3845="","",INDEX('Stock Exchange'!F$5:F$2450,$V3845))</f>
        <v>3574.03</v>
      </c>
      <c r="K3845" s="18" t="n">
        <f aca="false">IF($V3845="","",INDEX('Stock Exchange'!G$5:G$2450,$V3845))</f>
        <v>4165.22</v>
      </c>
      <c r="L3845" s="18" t="n">
        <f aca="false">IF($V3845="","",INDEX('Stock Exchange'!H$5:H$2450,$V3845))</f>
        <v>-591.19</v>
      </c>
      <c r="M3845" s="18" t="n">
        <f aca="false">IF($V3845="","",INDEX('Stock Exchange'!I$5:I$2450,$V3845))</f>
        <v>-88.37</v>
      </c>
      <c r="N3845" s="18" t="n">
        <f aca="false">IF($W3845="","",INDEX(Primary!F$5:F$2450,$W3845))</f>
        <v>0.04</v>
      </c>
      <c r="O3845" s="18" t="n">
        <f aca="false">IF($W3845="","",INDEX(Primary!G$5:G$2450,$W3845))</f>
        <v>0</v>
      </c>
      <c r="P3845" s="18" t="n">
        <f aca="false">IF($W3845="","",INDEX(Primary!H$5:H$2450,$W3845))</f>
        <v>0.04</v>
      </c>
      <c r="Q3845" s="18" t="n">
        <f aca="false">IF($W3845="","",INDEX(Primary!I$5:I$2450,$W3845))</f>
        <v>0.01</v>
      </c>
      <c r="R3845" s="19" t="n">
        <f aca="false">IF($E3845="Yes",L3845+P3845,"")</f>
        <v>-591.15</v>
      </c>
      <c r="S3845" s="19" t="n">
        <f aca="false">IF($E3845="Yes",H3845-R3845,"")</f>
        <v>0</v>
      </c>
      <c r="T3845" s="6" t="str">
        <f aca="false">IF($E3845="Yes",IF(ROUND(ABS(S3845),2)&lt;=$T$2,"OK","CHECK"),"n/a")</f>
        <v>OK</v>
      </c>
      <c r="U3845" s="20" t="n">
        <f aca="false">Total!J3845</f>
        <v>66.9017</v>
      </c>
      <c r="V3845" s="17" t="n">
        <f aca="false">IFERROR(MATCH($A3845,'Stock Exchange'!$A$5:$A$2450,0),"")</f>
        <v>1627</v>
      </c>
      <c r="W3845" s="17" t="n">
        <f aca="false">IFERROR(MATCH($A3845,Primary!$A$5:$A$2450,0),"")</f>
        <v>1627</v>
      </c>
    </row>
    <row r="3846" customFormat="false" ht="15" hidden="false" customHeight="false" outlineLevel="0" collapsed="false">
      <c r="A3846" s="16" t="n">
        <f aca="false">Total!A3846</f>
        <v>42628</v>
      </c>
      <c r="B3846" s="17" t="n">
        <f aca="false">YEAR(A3846)</f>
        <v>2016</v>
      </c>
      <c r="C3846" s="17" t="n">
        <f aca="false">MONTH(A3846)</f>
        <v>9</v>
      </c>
      <c r="D3846" s="6" t="str">
        <f aca="false">IF(MONTH(A3846)&gt;=4,"FY "&amp;YEAR(A3846)&amp;"-"&amp;RIGHT(YEAR(A3846)+1,2),"FY "&amp;(YEAR(A3846)-1)&amp;"-"&amp;RIGHT(YEAR(A3846),2))</f>
        <v>FY 2016-17</v>
      </c>
      <c r="E3846" s="6" t="str">
        <f aca="false">IF(AND(V3846&lt;&gt;"",W3846&lt;&gt;""),"Yes","No")</f>
        <v>Yes</v>
      </c>
      <c r="F3846" s="18" t="n">
        <f aca="false">Total!F3846</f>
        <v>4624.61</v>
      </c>
      <c r="G3846" s="18" t="n">
        <f aca="false">Total!G3846</f>
        <v>5097.77</v>
      </c>
      <c r="H3846" s="18" t="n">
        <f aca="false">Total!H3846</f>
        <v>-473.16</v>
      </c>
      <c r="I3846" s="18" t="n">
        <f aca="false">Total!I3846</f>
        <v>-70.66</v>
      </c>
      <c r="J3846" s="18" t="n">
        <f aca="false">IF($V3846="","",INDEX('Stock Exchange'!F$5:F$2450,$V3846))</f>
        <v>4624.61</v>
      </c>
      <c r="K3846" s="18" t="n">
        <f aca="false">IF($V3846="","",INDEX('Stock Exchange'!G$5:G$2450,$V3846))</f>
        <v>5061.91</v>
      </c>
      <c r="L3846" s="18" t="n">
        <f aca="false">IF($V3846="","",INDEX('Stock Exchange'!H$5:H$2450,$V3846))</f>
        <v>-437.3</v>
      </c>
      <c r="M3846" s="18" t="n">
        <f aca="false">IF($V3846="","",INDEX('Stock Exchange'!I$5:I$2450,$V3846))</f>
        <v>-65.3</v>
      </c>
      <c r="N3846" s="18" t="n">
        <f aca="false">IF($W3846="","",INDEX(Primary!F$5:F$2450,$W3846))</f>
        <v>0</v>
      </c>
      <c r="O3846" s="18" t="n">
        <f aca="false">IF($W3846="","",INDEX(Primary!G$5:G$2450,$W3846))</f>
        <v>35.86</v>
      </c>
      <c r="P3846" s="18" t="n">
        <f aca="false">IF($W3846="","",INDEX(Primary!H$5:H$2450,$W3846))</f>
        <v>-35.86</v>
      </c>
      <c r="Q3846" s="18" t="n">
        <f aca="false">IF($W3846="","",INDEX(Primary!I$5:I$2450,$W3846))</f>
        <v>-5.36</v>
      </c>
      <c r="R3846" s="19" t="n">
        <f aca="false">IF($E3846="Yes",L3846+P3846,"")</f>
        <v>-473.16</v>
      </c>
      <c r="S3846" s="19" t="n">
        <f aca="false">IF($E3846="Yes",H3846-R3846,"")</f>
        <v>0</v>
      </c>
      <c r="T3846" s="6" t="str">
        <f aca="false">IF($E3846="Yes",IF(ROUND(ABS(S3846),2)&lt;=$T$2,"OK","CHECK"),"n/a")</f>
        <v>OK</v>
      </c>
      <c r="U3846" s="20" t="n">
        <f aca="false">Total!J3846</f>
        <v>66.9642</v>
      </c>
      <c r="V3846" s="17" t="n">
        <f aca="false">IFERROR(MATCH($A3846,'Stock Exchange'!$A$5:$A$2450,0),"")</f>
        <v>1628</v>
      </c>
      <c r="W3846" s="17" t="n">
        <f aca="false">IFERROR(MATCH($A3846,Primary!$A$5:$A$2450,0),"")</f>
        <v>1628</v>
      </c>
    </row>
    <row r="3847" customFormat="false" ht="15" hidden="false" customHeight="false" outlineLevel="0" collapsed="false">
      <c r="A3847" s="16" t="n">
        <f aca="false">Total!A3847</f>
        <v>42629</v>
      </c>
      <c r="B3847" s="17" t="n">
        <f aca="false">YEAR(A3847)</f>
        <v>2016</v>
      </c>
      <c r="C3847" s="17" t="n">
        <f aca="false">MONTH(A3847)</f>
        <v>9</v>
      </c>
      <c r="D3847" s="6" t="str">
        <f aca="false">IF(MONTH(A3847)&gt;=4,"FY "&amp;YEAR(A3847)&amp;"-"&amp;RIGHT(YEAR(A3847)+1,2),"FY "&amp;(YEAR(A3847)-1)&amp;"-"&amp;RIGHT(YEAR(A3847),2))</f>
        <v>FY 2016-17</v>
      </c>
      <c r="E3847" s="6" t="str">
        <f aca="false">IF(AND(V3847&lt;&gt;"",W3847&lt;&gt;""),"Yes","No")</f>
        <v>Yes</v>
      </c>
      <c r="F3847" s="18" t="n">
        <f aca="false">Total!F3847</f>
        <v>3410.81</v>
      </c>
      <c r="G3847" s="18" t="n">
        <f aca="false">Total!G3847</f>
        <v>3064.77</v>
      </c>
      <c r="H3847" s="18" t="n">
        <f aca="false">Total!H3847</f>
        <v>346.04</v>
      </c>
      <c r="I3847" s="18" t="n">
        <f aca="false">Total!I3847</f>
        <v>51.63</v>
      </c>
      <c r="J3847" s="18" t="n">
        <f aca="false">IF($V3847="","",INDEX('Stock Exchange'!F$5:F$2450,$V3847))</f>
        <v>3410.81</v>
      </c>
      <c r="K3847" s="18" t="n">
        <f aca="false">IF($V3847="","",INDEX('Stock Exchange'!G$5:G$2450,$V3847))</f>
        <v>3064.77</v>
      </c>
      <c r="L3847" s="18" t="n">
        <f aca="false">IF($V3847="","",INDEX('Stock Exchange'!H$5:H$2450,$V3847))</f>
        <v>346.04</v>
      </c>
      <c r="M3847" s="18" t="n">
        <f aca="false">IF($V3847="","",INDEX('Stock Exchange'!I$5:I$2450,$V3847))</f>
        <v>51.63</v>
      </c>
      <c r="N3847" s="18" t="n">
        <f aca="false">IF($W3847="","",INDEX(Primary!F$5:F$2450,$W3847))</f>
        <v>0</v>
      </c>
      <c r="O3847" s="18" t="n">
        <f aca="false">IF($W3847="","",INDEX(Primary!G$5:G$2450,$W3847))</f>
        <v>0</v>
      </c>
      <c r="P3847" s="18" t="n">
        <f aca="false">IF($W3847="","",INDEX(Primary!H$5:H$2450,$W3847))</f>
        <v>0</v>
      </c>
      <c r="Q3847" s="18" t="n">
        <f aca="false">IF($W3847="","",INDEX(Primary!I$5:I$2450,$W3847))</f>
        <v>0</v>
      </c>
      <c r="R3847" s="19" t="n">
        <f aca="false">IF($E3847="Yes",L3847+P3847,"")</f>
        <v>346.04</v>
      </c>
      <c r="S3847" s="19" t="n">
        <f aca="false">IF($E3847="Yes",H3847-R3847,"")</f>
        <v>0</v>
      </c>
      <c r="T3847" s="6" t="str">
        <f aca="false">IF($E3847="Yes",IF(ROUND(ABS(S3847),2)&lt;=$T$2,"OK","CHECK"),"n/a")</f>
        <v>OK</v>
      </c>
      <c r="U3847" s="20" t="n">
        <f aca="false">Total!J3847</f>
        <v>67.0248</v>
      </c>
      <c r="V3847" s="17" t="n">
        <f aca="false">IFERROR(MATCH($A3847,'Stock Exchange'!$A$5:$A$2450,0),"")</f>
        <v>1629</v>
      </c>
      <c r="W3847" s="17" t="n">
        <f aca="false">IFERROR(MATCH($A3847,Primary!$A$5:$A$2450,0),"")</f>
        <v>1629</v>
      </c>
    </row>
    <row r="3848" customFormat="false" ht="15" hidden="false" customHeight="false" outlineLevel="0" collapsed="false">
      <c r="A3848" s="16" t="n">
        <f aca="false">Total!A3848</f>
        <v>42632</v>
      </c>
      <c r="B3848" s="17" t="n">
        <f aca="false">YEAR(A3848)</f>
        <v>2016</v>
      </c>
      <c r="C3848" s="17" t="n">
        <f aca="false">MONTH(A3848)</f>
        <v>9</v>
      </c>
      <c r="D3848" s="6" t="str">
        <f aca="false">IF(MONTH(A3848)&gt;=4,"FY "&amp;YEAR(A3848)&amp;"-"&amp;RIGHT(YEAR(A3848)+1,2),"FY "&amp;(YEAR(A3848)-1)&amp;"-"&amp;RIGHT(YEAR(A3848),2))</f>
        <v>FY 2016-17</v>
      </c>
      <c r="E3848" s="6" t="str">
        <f aca="false">IF(AND(V3848&lt;&gt;"",W3848&lt;&gt;""),"Yes","No")</f>
        <v>Yes</v>
      </c>
      <c r="F3848" s="18" t="n">
        <f aca="false">Total!F3848</f>
        <v>11087.81</v>
      </c>
      <c r="G3848" s="18" t="n">
        <f aca="false">Total!G3848</f>
        <v>10546.91</v>
      </c>
      <c r="H3848" s="18" t="n">
        <f aca="false">Total!H3848</f>
        <v>540.9</v>
      </c>
      <c r="I3848" s="18" t="n">
        <f aca="false">Total!I3848</f>
        <v>80.88</v>
      </c>
      <c r="J3848" s="18" t="n">
        <f aca="false">IF($V3848="","",INDEX('Stock Exchange'!F$5:F$2450,$V3848))</f>
        <v>11087.81</v>
      </c>
      <c r="K3848" s="18" t="n">
        <f aca="false">IF($V3848="","",INDEX('Stock Exchange'!G$5:G$2450,$V3848))</f>
        <v>10546.91</v>
      </c>
      <c r="L3848" s="18" t="n">
        <f aca="false">IF($V3848="","",INDEX('Stock Exchange'!H$5:H$2450,$V3848))</f>
        <v>540.9</v>
      </c>
      <c r="M3848" s="18" t="n">
        <f aca="false">IF($V3848="","",INDEX('Stock Exchange'!I$5:I$2450,$V3848))</f>
        <v>80.88</v>
      </c>
      <c r="N3848" s="18" t="n">
        <f aca="false">IF($W3848="","",INDEX(Primary!F$5:F$2450,$W3848))</f>
        <v>0</v>
      </c>
      <c r="O3848" s="18" t="n">
        <f aca="false">IF($W3848="","",INDEX(Primary!G$5:G$2450,$W3848))</f>
        <v>0</v>
      </c>
      <c r="P3848" s="18" t="n">
        <f aca="false">IF($W3848="","",INDEX(Primary!H$5:H$2450,$W3848))</f>
        <v>0</v>
      </c>
      <c r="Q3848" s="18" t="n">
        <f aca="false">IF($W3848="","",INDEX(Primary!I$5:I$2450,$W3848))</f>
        <v>0</v>
      </c>
      <c r="R3848" s="19" t="n">
        <f aca="false">IF($E3848="Yes",L3848+P3848,"")</f>
        <v>540.9</v>
      </c>
      <c r="S3848" s="19" t="n">
        <f aca="false">IF($E3848="Yes",H3848-R3848,"")</f>
        <v>0</v>
      </c>
      <c r="T3848" s="6" t="str">
        <f aca="false">IF($E3848="Yes",IF(ROUND(ABS(S3848),2)&lt;=$T$2,"OK","CHECK"),"n/a")</f>
        <v>OK</v>
      </c>
      <c r="U3848" s="20" t="n">
        <f aca="false">Total!J3848</f>
        <v>66.8804</v>
      </c>
      <c r="V3848" s="17" t="n">
        <f aca="false">IFERROR(MATCH($A3848,'Stock Exchange'!$A$5:$A$2450,0),"")</f>
        <v>1630</v>
      </c>
      <c r="W3848" s="17" t="n">
        <f aca="false">IFERROR(MATCH($A3848,Primary!$A$5:$A$2450,0),"")</f>
        <v>1630</v>
      </c>
    </row>
    <row r="3849" customFormat="false" ht="15" hidden="false" customHeight="false" outlineLevel="0" collapsed="false">
      <c r="A3849" s="16" t="n">
        <f aca="false">Total!A3849</f>
        <v>42633</v>
      </c>
      <c r="B3849" s="17" t="n">
        <f aca="false">YEAR(A3849)</f>
        <v>2016</v>
      </c>
      <c r="C3849" s="17" t="n">
        <f aca="false">MONTH(A3849)</f>
        <v>9</v>
      </c>
      <c r="D3849" s="6" t="str">
        <f aca="false">IF(MONTH(A3849)&gt;=4,"FY "&amp;YEAR(A3849)&amp;"-"&amp;RIGHT(YEAR(A3849)+1,2),"FY "&amp;(YEAR(A3849)-1)&amp;"-"&amp;RIGHT(YEAR(A3849),2))</f>
        <v>FY 2016-17</v>
      </c>
      <c r="E3849" s="6" t="str">
        <f aca="false">IF(AND(V3849&lt;&gt;"",W3849&lt;&gt;""),"Yes","No")</f>
        <v>Yes</v>
      </c>
      <c r="F3849" s="18" t="n">
        <f aca="false">Total!F3849</f>
        <v>4784.32</v>
      </c>
      <c r="G3849" s="18" t="n">
        <f aca="false">Total!G3849</f>
        <v>3819.99</v>
      </c>
      <c r="H3849" s="18" t="n">
        <f aca="false">Total!H3849</f>
        <v>964.33</v>
      </c>
      <c r="I3849" s="18" t="n">
        <f aca="false">Total!I3849</f>
        <v>144.19</v>
      </c>
      <c r="J3849" s="18" t="n">
        <f aca="false">IF($V3849="","",INDEX('Stock Exchange'!F$5:F$2450,$V3849))</f>
        <v>4135.39</v>
      </c>
      <c r="K3849" s="18" t="n">
        <f aca="false">IF($V3849="","",INDEX('Stock Exchange'!G$5:G$2450,$V3849))</f>
        <v>3819.63</v>
      </c>
      <c r="L3849" s="18" t="n">
        <f aca="false">IF($V3849="","",INDEX('Stock Exchange'!H$5:H$2450,$V3849))</f>
        <v>315.76</v>
      </c>
      <c r="M3849" s="18" t="n">
        <f aca="false">IF($V3849="","",INDEX('Stock Exchange'!I$5:I$2450,$V3849))</f>
        <v>47.21</v>
      </c>
      <c r="N3849" s="18" t="n">
        <f aca="false">IF($W3849="","",INDEX(Primary!F$5:F$2450,$W3849))</f>
        <v>648.93</v>
      </c>
      <c r="O3849" s="18" t="n">
        <f aca="false">IF($W3849="","",INDEX(Primary!G$5:G$2450,$W3849))</f>
        <v>0.36</v>
      </c>
      <c r="P3849" s="18" t="n">
        <f aca="false">IF($W3849="","",INDEX(Primary!H$5:H$2450,$W3849))</f>
        <v>648.57</v>
      </c>
      <c r="Q3849" s="18" t="n">
        <f aca="false">IF($W3849="","",INDEX(Primary!I$5:I$2450,$W3849))</f>
        <v>96.98</v>
      </c>
      <c r="R3849" s="19" t="n">
        <f aca="false">IF($E3849="Yes",L3849+P3849,"")</f>
        <v>964.33</v>
      </c>
      <c r="S3849" s="19" t="n">
        <f aca="false">IF($E3849="Yes",H3849-R3849,"")</f>
        <v>0</v>
      </c>
      <c r="T3849" s="6" t="str">
        <f aca="false">IF($E3849="Yes",IF(ROUND(ABS(S3849),2)&lt;=$T$2,"OK","CHECK"),"n/a")</f>
        <v>OK</v>
      </c>
      <c r="U3849" s="20" t="n">
        <f aca="false">Total!J3849</f>
        <v>66.8737</v>
      </c>
      <c r="V3849" s="17" t="n">
        <f aca="false">IFERROR(MATCH($A3849,'Stock Exchange'!$A$5:$A$2450,0),"")</f>
        <v>1631</v>
      </c>
      <c r="W3849" s="17" t="n">
        <f aca="false">IFERROR(MATCH($A3849,Primary!$A$5:$A$2450,0),"")</f>
        <v>1631</v>
      </c>
    </row>
    <row r="3850" customFormat="false" ht="15" hidden="false" customHeight="false" outlineLevel="0" collapsed="false">
      <c r="A3850" s="16" t="n">
        <f aca="false">Total!A3850</f>
        <v>42634</v>
      </c>
      <c r="B3850" s="17" t="n">
        <f aca="false">YEAR(A3850)</f>
        <v>2016</v>
      </c>
      <c r="C3850" s="17" t="n">
        <f aca="false">MONTH(A3850)</f>
        <v>9</v>
      </c>
      <c r="D3850" s="6" t="str">
        <f aca="false">IF(MONTH(A3850)&gt;=4,"FY "&amp;YEAR(A3850)&amp;"-"&amp;RIGHT(YEAR(A3850)+1,2),"FY "&amp;(YEAR(A3850)-1)&amp;"-"&amp;RIGHT(YEAR(A3850),2))</f>
        <v>FY 2016-17</v>
      </c>
      <c r="E3850" s="6" t="str">
        <f aca="false">IF(AND(V3850&lt;&gt;"",W3850&lt;&gt;""),"Yes","No")</f>
        <v>Yes</v>
      </c>
      <c r="F3850" s="18" t="n">
        <f aca="false">Total!F3850</f>
        <v>4551.11</v>
      </c>
      <c r="G3850" s="18" t="n">
        <f aca="false">Total!G3850</f>
        <v>3445.4</v>
      </c>
      <c r="H3850" s="18" t="n">
        <f aca="false">Total!H3850</f>
        <v>1105.71</v>
      </c>
      <c r="I3850" s="18" t="n">
        <f aca="false">Total!I3850</f>
        <v>164.97</v>
      </c>
      <c r="J3850" s="18" t="n">
        <f aca="false">IF($V3850="","",INDEX('Stock Exchange'!F$5:F$2450,$V3850))</f>
        <v>4175.59</v>
      </c>
      <c r="K3850" s="18" t="n">
        <f aca="false">IF($V3850="","",INDEX('Stock Exchange'!G$5:G$2450,$V3850))</f>
        <v>3444.35</v>
      </c>
      <c r="L3850" s="18" t="n">
        <f aca="false">IF($V3850="","",INDEX('Stock Exchange'!H$5:H$2450,$V3850))</f>
        <v>731.24</v>
      </c>
      <c r="M3850" s="18" t="n">
        <f aca="false">IF($V3850="","",INDEX('Stock Exchange'!I$5:I$2450,$V3850))</f>
        <v>109.1</v>
      </c>
      <c r="N3850" s="18" t="n">
        <f aca="false">IF($W3850="","",INDEX(Primary!F$5:F$2450,$W3850))</f>
        <v>375.52</v>
      </c>
      <c r="O3850" s="18" t="n">
        <f aca="false">IF($W3850="","",INDEX(Primary!G$5:G$2450,$W3850))</f>
        <v>1.05</v>
      </c>
      <c r="P3850" s="18" t="n">
        <f aca="false">IF($W3850="","",INDEX(Primary!H$5:H$2450,$W3850))</f>
        <v>374.47</v>
      </c>
      <c r="Q3850" s="18" t="n">
        <f aca="false">IF($W3850="","",INDEX(Primary!I$5:I$2450,$W3850))</f>
        <v>55.87</v>
      </c>
      <c r="R3850" s="19" t="n">
        <f aca="false">IF($E3850="Yes",L3850+P3850,"")</f>
        <v>1105.71</v>
      </c>
      <c r="S3850" s="19" t="n">
        <f aca="false">IF($E3850="Yes",H3850-R3850,"")</f>
        <v>0</v>
      </c>
      <c r="T3850" s="6" t="str">
        <f aca="false">IF($E3850="Yes",IF(ROUND(ABS(S3850),2)&lt;=$T$2,"OK","CHECK"),"n/a")</f>
        <v>OK</v>
      </c>
      <c r="U3850" s="20" t="n">
        <f aca="false">Total!J3850</f>
        <v>67.02</v>
      </c>
      <c r="V3850" s="17" t="n">
        <f aca="false">IFERROR(MATCH($A3850,'Stock Exchange'!$A$5:$A$2450,0),"")</f>
        <v>1632</v>
      </c>
      <c r="W3850" s="17" t="n">
        <f aca="false">IFERROR(MATCH($A3850,Primary!$A$5:$A$2450,0),"")</f>
        <v>1632</v>
      </c>
    </row>
    <row r="3851" customFormat="false" ht="15" hidden="false" customHeight="false" outlineLevel="0" collapsed="false">
      <c r="A3851" s="16" t="n">
        <f aca="false">Total!A3851</f>
        <v>42635</v>
      </c>
      <c r="B3851" s="17" t="n">
        <f aca="false">YEAR(A3851)</f>
        <v>2016</v>
      </c>
      <c r="C3851" s="17" t="n">
        <f aca="false">MONTH(A3851)</f>
        <v>9</v>
      </c>
      <c r="D3851" s="6" t="str">
        <f aca="false">IF(MONTH(A3851)&gt;=4,"FY "&amp;YEAR(A3851)&amp;"-"&amp;RIGHT(YEAR(A3851)+1,2),"FY "&amp;(YEAR(A3851)-1)&amp;"-"&amp;RIGHT(YEAR(A3851),2))</f>
        <v>FY 2016-17</v>
      </c>
      <c r="E3851" s="6" t="str">
        <f aca="false">IF(AND(V3851&lt;&gt;"",W3851&lt;&gt;""),"Yes","No")</f>
        <v>Yes</v>
      </c>
      <c r="F3851" s="18" t="n">
        <f aca="false">Total!F3851</f>
        <v>4538.01</v>
      </c>
      <c r="G3851" s="18" t="n">
        <f aca="false">Total!G3851</f>
        <v>4029.96</v>
      </c>
      <c r="H3851" s="18" t="n">
        <f aca="false">Total!H3851</f>
        <v>508.05</v>
      </c>
      <c r="I3851" s="18" t="n">
        <f aca="false">Total!I3851</f>
        <v>75.76</v>
      </c>
      <c r="J3851" s="18" t="n">
        <f aca="false">IF($V3851="","",INDEX('Stock Exchange'!F$5:F$2450,$V3851))</f>
        <v>4270</v>
      </c>
      <c r="K3851" s="18" t="n">
        <f aca="false">IF($V3851="","",INDEX('Stock Exchange'!G$5:G$2450,$V3851))</f>
        <v>4029.96</v>
      </c>
      <c r="L3851" s="18" t="n">
        <f aca="false">IF($V3851="","",INDEX('Stock Exchange'!H$5:H$2450,$V3851))</f>
        <v>240.04</v>
      </c>
      <c r="M3851" s="18" t="n">
        <f aca="false">IF($V3851="","",INDEX('Stock Exchange'!I$5:I$2450,$V3851))</f>
        <v>35.8</v>
      </c>
      <c r="N3851" s="18" t="n">
        <f aca="false">IF($W3851="","",INDEX(Primary!F$5:F$2450,$W3851))</f>
        <v>268.01</v>
      </c>
      <c r="O3851" s="18" t="n">
        <f aca="false">IF($W3851="","",INDEX(Primary!G$5:G$2450,$W3851))</f>
        <v>0</v>
      </c>
      <c r="P3851" s="18" t="n">
        <f aca="false">IF($W3851="","",INDEX(Primary!H$5:H$2450,$W3851))</f>
        <v>268.01</v>
      </c>
      <c r="Q3851" s="18" t="n">
        <f aca="false">IF($W3851="","",INDEX(Primary!I$5:I$2450,$W3851))</f>
        <v>39.96</v>
      </c>
      <c r="R3851" s="19" t="n">
        <f aca="false">IF($E3851="Yes",L3851+P3851,"")</f>
        <v>508.05</v>
      </c>
      <c r="S3851" s="19" t="n">
        <f aca="false">IF($E3851="Yes",H3851-R3851,"")</f>
        <v>0</v>
      </c>
      <c r="T3851" s="6" t="str">
        <f aca="false">IF($E3851="Yes",IF(ROUND(ABS(S3851),2)&lt;=$T$2,"OK","CHECK"),"n/a")</f>
        <v>OK</v>
      </c>
      <c r="U3851" s="20" t="n">
        <f aca="false">Total!J3851</f>
        <v>67.0631</v>
      </c>
      <c r="V3851" s="17" t="n">
        <f aca="false">IFERROR(MATCH($A3851,'Stock Exchange'!$A$5:$A$2450,0),"")</f>
        <v>1633</v>
      </c>
      <c r="W3851" s="17" t="n">
        <f aca="false">IFERROR(MATCH($A3851,Primary!$A$5:$A$2450,0),"")</f>
        <v>1633</v>
      </c>
    </row>
    <row r="3852" customFormat="false" ht="15" hidden="false" customHeight="false" outlineLevel="0" collapsed="false">
      <c r="A3852" s="16" t="n">
        <f aca="false">Total!A3852</f>
        <v>42636</v>
      </c>
      <c r="B3852" s="17" t="n">
        <f aca="false">YEAR(A3852)</f>
        <v>2016</v>
      </c>
      <c r="C3852" s="17" t="n">
        <f aca="false">MONTH(A3852)</f>
        <v>9</v>
      </c>
      <c r="D3852" s="6" t="str">
        <f aca="false">IF(MONTH(A3852)&gt;=4,"FY "&amp;YEAR(A3852)&amp;"-"&amp;RIGHT(YEAR(A3852)+1,2),"FY "&amp;(YEAR(A3852)-1)&amp;"-"&amp;RIGHT(YEAR(A3852),2))</f>
        <v>FY 2016-17</v>
      </c>
      <c r="E3852" s="6" t="str">
        <f aca="false">IF(AND(V3852&lt;&gt;"",W3852&lt;&gt;""),"Yes","No")</f>
        <v>Yes</v>
      </c>
      <c r="F3852" s="18" t="n">
        <f aca="false">Total!F3852</f>
        <v>4812.32</v>
      </c>
      <c r="G3852" s="18" t="n">
        <f aca="false">Total!G3852</f>
        <v>4410.33</v>
      </c>
      <c r="H3852" s="18" t="n">
        <f aca="false">Total!H3852</f>
        <v>401.99</v>
      </c>
      <c r="I3852" s="18" t="n">
        <f aca="false">Total!I3852</f>
        <v>60.14</v>
      </c>
      <c r="J3852" s="18" t="n">
        <f aca="false">IF($V3852="","",INDEX('Stock Exchange'!F$5:F$2450,$V3852))</f>
        <v>4765.52</v>
      </c>
      <c r="K3852" s="18" t="n">
        <f aca="false">IF($V3852="","",INDEX('Stock Exchange'!G$5:G$2450,$V3852))</f>
        <v>4409.77</v>
      </c>
      <c r="L3852" s="18" t="n">
        <f aca="false">IF($V3852="","",INDEX('Stock Exchange'!H$5:H$2450,$V3852))</f>
        <v>355.75</v>
      </c>
      <c r="M3852" s="18" t="n">
        <f aca="false">IF($V3852="","",INDEX('Stock Exchange'!I$5:I$2450,$V3852))</f>
        <v>53.22</v>
      </c>
      <c r="N3852" s="18" t="n">
        <f aca="false">IF($W3852="","",INDEX(Primary!F$5:F$2450,$W3852))</f>
        <v>46.8</v>
      </c>
      <c r="O3852" s="18" t="n">
        <f aca="false">IF($W3852="","",INDEX(Primary!G$5:G$2450,$W3852))</f>
        <v>0.56</v>
      </c>
      <c r="P3852" s="18" t="n">
        <f aca="false">IF($W3852="","",INDEX(Primary!H$5:H$2450,$W3852))</f>
        <v>46.24</v>
      </c>
      <c r="Q3852" s="18" t="n">
        <f aca="false">IF($W3852="","",INDEX(Primary!I$5:I$2450,$W3852))</f>
        <v>6.92</v>
      </c>
      <c r="R3852" s="19" t="n">
        <f aca="false">IF($E3852="Yes",L3852+P3852,"")</f>
        <v>401.99</v>
      </c>
      <c r="S3852" s="19" t="n">
        <f aca="false">IF($E3852="Yes",H3852-R3852,"")</f>
        <v>0</v>
      </c>
      <c r="T3852" s="6" t="str">
        <f aca="false">IF($E3852="Yes",IF(ROUND(ABS(S3852),2)&lt;=$T$2,"OK","CHECK"),"n/a")</f>
        <v>OK</v>
      </c>
      <c r="U3852" s="20" t="n">
        <f aca="false">Total!J3852</f>
        <v>66.8451</v>
      </c>
      <c r="V3852" s="17" t="n">
        <f aca="false">IFERROR(MATCH($A3852,'Stock Exchange'!$A$5:$A$2450,0),"")</f>
        <v>1634</v>
      </c>
      <c r="W3852" s="17" t="n">
        <f aca="false">IFERROR(MATCH($A3852,Primary!$A$5:$A$2450,0),"")</f>
        <v>1634</v>
      </c>
    </row>
    <row r="3853" customFormat="false" ht="15" hidden="false" customHeight="false" outlineLevel="0" collapsed="false">
      <c r="A3853" s="16" t="n">
        <f aca="false">Total!A3853</f>
        <v>42639</v>
      </c>
      <c r="B3853" s="17" t="n">
        <f aca="false">YEAR(A3853)</f>
        <v>2016</v>
      </c>
      <c r="C3853" s="17" t="n">
        <f aca="false">MONTH(A3853)</f>
        <v>9</v>
      </c>
      <c r="D3853" s="6" t="str">
        <f aca="false">IF(MONTH(A3853)&gt;=4,"FY "&amp;YEAR(A3853)&amp;"-"&amp;RIGHT(YEAR(A3853)+1,2),"FY "&amp;(YEAR(A3853)-1)&amp;"-"&amp;RIGHT(YEAR(A3853),2))</f>
        <v>FY 2016-17</v>
      </c>
      <c r="E3853" s="6" t="str">
        <f aca="false">IF(AND(V3853&lt;&gt;"",W3853&lt;&gt;""),"Yes","No")</f>
        <v>Yes</v>
      </c>
      <c r="F3853" s="18" t="n">
        <f aca="false">Total!F3853</f>
        <v>5755</v>
      </c>
      <c r="G3853" s="18" t="n">
        <f aca="false">Total!G3853</f>
        <v>6002.71</v>
      </c>
      <c r="H3853" s="18" t="n">
        <f aca="false">Total!H3853</f>
        <v>-247.71</v>
      </c>
      <c r="I3853" s="18" t="n">
        <f aca="false">Total!I3853</f>
        <v>-37.17</v>
      </c>
      <c r="J3853" s="18" t="n">
        <f aca="false">IF($V3853="","",INDEX('Stock Exchange'!F$5:F$2450,$V3853))</f>
        <v>5751.33</v>
      </c>
      <c r="K3853" s="18" t="n">
        <f aca="false">IF($V3853="","",INDEX('Stock Exchange'!G$5:G$2450,$V3853))</f>
        <v>6002.71</v>
      </c>
      <c r="L3853" s="18" t="n">
        <f aca="false">IF($V3853="","",INDEX('Stock Exchange'!H$5:H$2450,$V3853))</f>
        <v>-251.38</v>
      </c>
      <c r="M3853" s="18" t="n">
        <f aca="false">IF($V3853="","",INDEX('Stock Exchange'!I$5:I$2450,$V3853))</f>
        <v>-37.72</v>
      </c>
      <c r="N3853" s="18" t="n">
        <f aca="false">IF($W3853="","",INDEX(Primary!F$5:F$2450,$W3853))</f>
        <v>3.67</v>
      </c>
      <c r="O3853" s="18" t="n">
        <f aca="false">IF($W3853="","",INDEX(Primary!G$5:G$2450,$W3853))</f>
        <v>0</v>
      </c>
      <c r="P3853" s="18" t="n">
        <f aca="false">IF($W3853="","",INDEX(Primary!H$5:H$2450,$W3853))</f>
        <v>3.67</v>
      </c>
      <c r="Q3853" s="18" t="n">
        <f aca="false">IF($W3853="","",INDEX(Primary!I$5:I$2450,$W3853))</f>
        <v>0.55</v>
      </c>
      <c r="R3853" s="19" t="n">
        <f aca="false">IF($E3853="Yes",L3853+P3853,"")</f>
        <v>-247.71</v>
      </c>
      <c r="S3853" s="19" t="n">
        <f aca="false">IF($E3853="Yes",H3853-R3853,"")</f>
        <v>0</v>
      </c>
      <c r="T3853" s="6" t="str">
        <f aca="false">IF($E3853="Yes",IF(ROUND(ABS(S3853),2)&lt;=$T$2,"OK","CHECK"),"n/a")</f>
        <v>OK</v>
      </c>
      <c r="U3853" s="20" t="n">
        <f aca="false">Total!J3853</f>
        <v>66.6519</v>
      </c>
      <c r="V3853" s="17" t="n">
        <f aca="false">IFERROR(MATCH($A3853,'Stock Exchange'!$A$5:$A$2450,0),"")</f>
        <v>1635</v>
      </c>
      <c r="W3853" s="17" t="n">
        <f aca="false">IFERROR(MATCH($A3853,Primary!$A$5:$A$2450,0),"")</f>
        <v>1635</v>
      </c>
    </row>
    <row r="3854" customFormat="false" ht="15" hidden="false" customHeight="false" outlineLevel="0" collapsed="false">
      <c r="A3854" s="16" t="n">
        <f aca="false">Total!A3854</f>
        <v>42640</v>
      </c>
      <c r="B3854" s="17" t="n">
        <f aca="false">YEAR(A3854)</f>
        <v>2016</v>
      </c>
      <c r="C3854" s="17" t="n">
        <f aca="false">MONTH(A3854)</f>
        <v>9</v>
      </c>
      <c r="D3854" s="6" t="str">
        <f aca="false">IF(MONTH(A3854)&gt;=4,"FY "&amp;YEAR(A3854)&amp;"-"&amp;RIGHT(YEAR(A3854)+1,2),"FY "&amp;(YEAR(A3854)-1)&amp;"-"&amp;RIGHT(YEAR(A3854),2))</f>
        <v>FY 2016-17</v>
      </c>
      <c r="E3854" s="6" t="str">
        <f aca="false">IF(AND(V3854&lt;&gt;"",W3854&lt;&gt;""),"Yes","No")</f>
        <v>Yes</v>
      </c>
      <c r="F3854" s="18" t="n">
        <f aca="false">Total!F3854</f>
        <v>4413.6</v>
      </c>
      <c r="G3854" s="18" t="n">
        <f aca="false">Total!G3854</f>
        <v>4557.21</v>
      </c>
      <c r="H3854" s="18" t="n">
        <f aca="false">Total!H3854</f>
        <v>-143.61</v>
      </c>
      <c r="I3854" s="18" t="n">
        <f aca="false">Total!I3854</f>
        <v>-21.53</v>
      </c>
      <c r="J3854" s="18" t="n">
        <f aca="false">IF($V3854="","",INDEX('Stock Exchange'!F$5:F$2450,$V3854))</f>
        <v>4403.37</v>
      </c>
      <c r="K3854" s="18" t="n">
        <f aca="false">IF($V3854="","",INDEX('Stock Exchange'!G$5:G$2450,$V3854))</f>
        <v>4557.21</v>
      </c>
      <c r="L3854" s="18" t="n">
        <f aca="false">IF($V3854="","",INDEX('Stock Exchange'!H$5:H$2450,$V3854))</f>
        <v>-153.84</v>
      </c>
      <c r="M3854" s="18" t="n">
        <f aca="false">IF($V3854="","",INDEX('Stock Exchange'!I$5:I$2450,$V3854))</f>
        <v>-23.06</v>
      </c>
      <c r="N3854" s="18" t="n">
        <f aca="false">IF($W3854="","",INDEX(Primary!F$5:F$2450,$W3854))</f>
        <v>10.23</v>
      </c>
      <c r="O3854" s="18" t="n">
        <f aca="false">IF($W3854="","",INDEX(Primary!G$5:G$2450,$W3854))</f>
        <v>0</v>
      </c>
      <c r="P3854" s="18" t="n">
        <f aca="false">IF($W3854="","",INDEX(Primary!H$5:H$2450,$W3854))</f>
        <v>10.23</v>
      </c>
      <c r="Q3854" s="18" t="n">
        <f aca="false">IF($W3854="","",INDEX(Primary!I$5:I$2450,$W3854))</f>
        <v>1.53</v>
      </c>
      <c r="R3854" s="19" t="n">
        <f aca="false">IF($E3854="Yes",L3854+P3854,"")</f>
        <v>-143.61</v>
      </c>
      <c r="S3854" s="19" t="n">
        <f aca="false">IF($E3854="Yes",H3854-R3854,"")</f>
        <v>0</v>
      </c>
      <c r="T3854" s="6" t="str">
        <f aca="false">IF($E3854="Yes",IF(ROUND(ABS(S3854),2)&lt;=$T$2,"OK","CHECK"),"n/a")</f>
        <v>OK</v>
      </c>
      <c r="U3854" s="20" t="n">
        <f aca="false">Total!J3854</f>
        <v>66.7095</v>
      </c>
      <c r="V3854" s="17" t="n">
        <f aca="false">IFERROR(MATCH($A3854,'Stock Exchange'!$A$5:$A$2450,0),"")</f>
        <v>1636</v>
      </c>
      <c r="W3854" s="17" t="n">
        <f aca="false">IFERROR(MATCH($A3854,Primary!$A$5:$A$2450,0),"")</f>
        <v>1636</v>
      </c>
    </row>
    <row r="3855" customFormat="false" ht="15" hidden="false" customHeight="false" outlineLevel="0" collapsed="false">
      <c r="A3855" s="16" t="n">
        <f aca="false">Total!A3855</f>
        <v>42641</v>
      </c>
      <c r="B3855" s="17" t="n">
        <f aca="false">YEAR(A3855)</f>
        <v>2016</v>
      </c>
      <c r="C3855" s="17" t="n">
        <f aca="false">MONTH(A3855)</f>
        <v>9</v>
      </c>
      <c r="D3855" s="6" t="str">
        <f aca="false">IF(MONTH(A3855)&gt;=4,"FY "&amp;YEAR(A3855)&amp;"-"&amp;RIGHT(YEAR(A3855)+1,2),"FY "&amp;(YEAR(A3855)-1)&amp;"-"&amp;RIGHT(YEAR(A3855),2))</f>
        <v>FY 2016-17</v>
      </c>
      <c r="E3855" s="6" t="str">
        <f aca="false">IF(AND(V3855&lt;&gt;"",W3855&lt;&gt;""),"Yes","No")</f>
        <v>Yes</v>
      </c>
      <c r="F3855" s="18" t="n">
        <f aca="false">Total!F3855</f>
        <v>4607.6</v>
      </c>
      <c r="G3855" s="18" t="n">
        <f aca="false">Total!G3855</f>
        <v>3802.01</v>
      </c>
      <c r="H3855" s="18" t="n">
        <f aca="false">Total!H3855</f>
        <v>805.59</v>
      </c>
      <c r="I3855" s="18" t="n">
        <f aca="false">Total!I3855</f>
        <v>121.2</v>
      </c>
      <c r="J3855" s="18" t="n">
        <f aca="false">IF($V3855="","",INDEX('Stock Exchange'!F$5:F$2450,$V3855))</f>
        <v>3658.96</v>
      </c>
      <c r="K3855" s="18" t="n">
        <f aca="false">IF($V3855="","",INDEX('Stock Exchange'!G$5:G$2450,$V3855))</f>
        <v>3798.89</v>
      </c>
      <c r="L3855" s="18" t="n">
        <f aca="false">IF($V3855="","",INDEX('Stock Exchange'!H$5:H$2450,$V3855))</f>
        <v>-139.93</v>
      </c>
      <c r="M3855" s="18" t="n">
        <f aca="false">IF($V3855="","",INDEX('Stock Exchange'!I$5:I$2450,$V3855))</f>
        <v>-21.06</v>
      </c>
      <c r="N3855" s="18" t="n">
        <f aca="false">IF($W3855="","",INDEX(Primary!F$5:F$2450,$W3855))</f>
        <v>948.64</v>
      </c>
      <c r="O3855" s="18" t="n">
        <f aca="false">IF($W3855="","",INDEX(Primary!G$5:G$2450,$W3855))</f>
        <v>3.12</v>
      </c>
      <c r="P3855" s="18" t="n">
        <f aca="false">IF($W3855="","",INDEX(Primary!H$5:H$2450,$W3855))</f>
        <v>945.52</v>
      </c>
      <c r="Q3855" s="18" t="n">
        <f aca="false">IF($W3855="","",INDEX(Primary!I$5:I$2450,$W3855))</f>
        <v>142.26</v>
      </c>
      <c r="R3855" s="19" t="n">
        <f aca="false">IF($E3855="Yes",L3855+P3855,"")</f>
        <v>805.59</v>
      </c>
      <c r="S3855" s="19" t="n">
        <f aca="false">IF($E3855="Yes",H3855-R3855,"")</f>
        <v>0</v>
      </c>
      <c r="T3855" s="6" t="str">
        <f aca="false">IF($E3855="Yes",IF(ROUND(ABS(S3855),2)&lt;=$T$2,"OK","CHECK"),"n/a")</f>
        <v>OK</v>
      </c>
      <c r="U3855" s="20" t="n">
        <f aca="false">Total!J3855</f>
        <v>66.4627</v>
      </c>
      <c r="V3855" s="17" t="n">
        <f aca="false">IFERROR(MATCH($A3855,'Stock Exchange'!$A$5:$A$2450,0),"")</f>
        <v>1637</v>
      </c>
      <c r="W3855" s="17" t="n">
        <f aca="false">IFERROR(MATCH($A3855,Primary!$A$5:$A$2450,0),"")</f>
        <v>1637</v>
      </c>
    </row>
    <row r="3856" customFormat="false" ht="15" hidden="false" customHeight="false" outlineLevel="0" collapsed="false">
      <c r="A3856" s="16" t="n">
        <f aca="false">Total!A3856</f>
        <v>42642</v>
      </c>
      <c r="B3856" s="17" t="n">
        <f aca="false">YEAR(A3856)</f>
        <v>2016</v>
      </c>
      <c r="C3856" s="17" t="n">
        <f aca="false">MONTH(A3856)</f>
        <v>9</v>
      </c>
      <c r="D3856" s="6" t="str">
        <f aca="false">IF(MONTH(A3856)&gt;=4,"FY "&amp;YEAR(A3856)&amp;"-"&amp;RIGHT(YEAR(A3856)+1,2),"FY "&amp;(YEAR(A3856)-1)&amp;"-"&amp;RIGHT(YEAR(A3856),2))</f>
        <v>FY 2016-17</v>
      </c>
      <c r="E3856" s="6" t="str">
        <f aca="false">IF(AND(V3856&lt;&gt;"",W3856&lt;&gt;""),"Yes","No")</f>
        <v>Yes</v>
      </c>
      <c r="F3856" s="18" t="n">
        <f aca="false">Total!F3856</f>
        <v>5652.76</v>
      </c>
      <c r="G3856" s="18" t="n">
        <f aca="false">Total!G3856</f>
        <v>4678.26</v>
      </c>
      <c r="H3856" s="18" t="n">
        <f aca="false">Total!H3856</f>
        <v>974.5</v>
      </c>
      <c r="I3856" s="18" t="n">
        <f aca="false">Total!I3856</f>
        <v>146.66</v>
      </c>
      <c r="J3856" s="18" t="n">
        <f aca="false">IF($V3856="","",INDEX('Stock Exchange'!F$5:F$2450,$V3856))</f>
        <v>4780.86</v>
      </c>
      <c r="K3856" s="18" t="n">
        <f aca="false">IF($V3856="","",INDEX('Stock Exchange'!G$5:G$2450,$V3856))</f>
        <v>4676.82</v>
      </c>
      <c r="L3856" s="18" t="n">
        <f aca="false">IF($V3856="","",INDEX('Stock Exchange'!H$5:H$2450,$V3856))</f>
        <v>104.04</v>
      </c>
      <c r="M3856" s="18" t="n">
        <f aca="false">IF($V3856="","",INDEX('Stock Exchange'!I$5:I$2450,$V3856))</f>
        <v>15.66</v>
      </c>
      <c r="N3856" s="18" t="n">
        <f aca="false">IF($W3856="","",INDEX(Primary!F$5:F$2450,$W3856))</f>
        <v>871.9</v>
      </c>
      <c r="O3856" s="18" t="n">
        <f aca="false">IF($W3856="","",INDEX(Primary!G$5:G$2450,$W3856))</f>
        <v>1.44</v>
      </c>
      <c r="P3856" s="18" t="n">
        <f aca="false">IF($W3856="","",INDEX(Primary!H$5:H$2450,$W3856))</f>
        <v>870.46</v>
      </c>
      <c r="Q3856" s="18" t="n">
        <f aca="false">IF($W3856="","",INDEX(Primary!I$5:I$2450,$W3856))</f>
        <v>131</v>
      </c>
      <c r="R3856" s="19" t="n">
        <f aca="false">IF($E3856="Yes",L3856+P3856,"")</f>
        <v>974.5</v>
      </c>
      <c r="S3856" s="19" t="n">
        <f aca="false">IF($E3856="Yes",H3856-R3856,"")</f>
        <v>0</v>
      </c>
      <c r="T3856" s="6" t="str">
        <f aca="false">IF($E3856="Yes",IF(ROUND(ABS(S3856),2)&lt;=$T$2,"OK","CHECK"),"n/a")</f>
        <v>OK</v>
      </c>
      <c r="U3856" s="20" t="n">
        <f aca="false">Total!J3856</f>
        <v>66.4482</v>
      </c>
      <c r="V3856" s="17" t="n">
        <f aca="false">IFERROR(MATCH($A3856,'Stock Exchange'!$A$5:$A$2450,0),"")</f>
        <v>1638</v>
      </c>
      <c r="W3856" s="17" t="n">
        <f aca="false">IFERROR(MATCH($A3856,Primary!$A$5:$A$2450,0),"")</f>
        <v>1638</v>
      </c>
    </row>
    <row r="3857" customFormat="false" ht="15" hidden="false" customHeight="false" outlineLevel="0" collapsed="false">
      <c r="A3857" s="16" t="n">
        <f aca="false">Total!A3857</f>
        <v>42643</v>
      </c>
      <c r="B3857" s="17" t="n">
        <f aca="false">YEAR(A3857)</f>
        <v>2016</v>
      </c>
      <c r="C3857" s="17" t="n">
        <f aca="false">MONTH(A3857)</f>
        <v>9</v>
      </c>
      <c r="D3857" s="6" t="str">
        <f aca="false">IF(MONTH(A3857)&gt;=4,"FY "&amp;YEAR(A3857)&amp;"-"&amp;RIGHT(YEAR(A3857)+1,2),"FY "&amp;(YEAR(A3857)-1)&amp;"-"&amp;RIGHT(YEAR(A3857),2))</f>
        <v>FY 2016-17</v>
      </c>
      <c r="E3857" s="6" t="str">
        <f aca="false">IF(AND(V3857&lt;&gt;"",W3857&lt;&gt;""),"Yes","No")</f>
        <v>Yes</v>
      </c>
      <c r="F3857" s="18" t="n">
        <f aca="false">Total!F3857</f>
        <v>11492.67</v>
      </c>
      <c r="G3857" s="18" t="n">
        <f aca="false">Total!G3857</f>
        <v>8081.64</v>
      </c>
      <c r="H3857" s="18" t="n">
        <f aca="false">Total!H3857</f>
        <v>3411.03</v>
      </c>
      <c r="I3857" s="18" t="n">
        <f aca="false">Total!I3857</f>
        <v>512.53</v>
      </c>
      <c r="J3857" s="18" t="n">
        <f aca="false">IF($V3857="","",INDEX('Stock Exchange'!F$5:F$2450,$V3857))</f>
        <v>11447.81</v>
      </c>
      <c r="K3857" s="18" t="n">
        <f aca="false">IF($V3857="","",INDEX('Stock Exchange'!G$5:G$2450,$V3857))</f>
        <v>8080.8</v>
      </c>
      <c r="L3857" s="18" t="n">
        <f aca="false">IF($V3857="","",INDEX('Stock Exchange'!H$5:H$2450,$V3857))</f>
        <v>3367.01</v>
      </c>
      <c r="M3857" s="18" t="n">
        <f aca="false">IF($V3857="","",INDEX('Stock Exchange'!I$5:I$2450,$V3857))</f>
        <v>505.92</v>
      </c>
      <c r="N3857" s="18" t="n">
        <f aca="false">IF($W3857="","",INDEX(Primary!F$5:F$2450,$W3857))</f>
        <v>44.86</v>
      </c>
      <c r="O3857" s="18" t="n">
        <f aca="false">IF($W3857="","",INDEX(Primary!G$5:G$2450,$W3857))</f>
        <v>0.84</v>
      </c>
      <c r="P3857" s="18" t="n">
        <f aca="false">IF($W3857="","",INDEX(Primary!H$5:H$2450,$W3857))</f>
        <v>44.02</v>
      </c>
      <c r="Q3857" s="18" t="n">
        <f aca="false">IF($W3857="","",INDEX(Primary!I$5:I$2450,$W3857))</f>
        <v>6.61</v>
      </c>
      <c r="R3857" s="19" t="n">
        <f aca="false">IF($E3857="Yes",L3857+P3857,"")</f>
        <v>3411.03</v>
      </c>
      <c r="S3857" s="19" t="n">
        <f aca="false">IF($E3857="Yes",H3857-R3857,"")</f>
        <v>0</v>
      </c>
      <c r="T3857" s="6" t="str">
        <f aca="false">IF($E3857="Yes",IF(ROUND(ABS(S3857),2)&lt;=$T$2,"OK","CHECK"),"n/a")</f>
        <v>OK</v>
      </c>
      <c r="U3857" s="20" t="n">
        <f aca="false">Total!J3857</f>
        <v>66.5521</v>
      </c>
      <c r="V3857" s="17" t="n">
        <f aca="false">IFERROR(MATCH($A3857,'Stock Exchange'!$A$5:$A$2450,0),"")</f>
        <v>1639</v>
      </c>
      <c r="W3857" s="17" t="n">
        <f aca="false">IFERROR(MATCH($A3857,Primary!$A$5:$A$2450,0),"")</f>
        <v>1639</v>
      </c>
    </row>
    <row r="3858" customFormat="false" ht="15" hidden="false" customHeight="false" outlineLevel="0" collapsed="false">
      <c r="A3858" s="16" t="n">
        <f aca="false">Total!A3858</f>
        <v>42646</v>
      </c>
      <c r="B3858" s="17" t="n">
        <f aca="false">YEAR(A3858)</f>
        <v>2016</v>
      </c>
      <c r="C3858" s="17" t="n">
        <f aca="false">MONTH(A3858)</f>
        <v>10</v>
      </c>
      <c r="D3858" s="6" t="str">
        <f aca="false">IF(MONTH(A3858)&gt;=4,"FY "&amp;YEAR(A3858)&amp;"-"&amp;RIGHT(YEAR(A3858)+1,2),"FY "&amp;(YEAR(A3858)-1)&amp;"-"&amp;RIGHT(YEAR(A3858),2))</f>
        <v>FY 2016-17</v>
      </c>
      <c r="E3858" s="6" t="str">
        <f aca="false">IF(AND(V3858&lt;&gt;"",W3858&lt;&gt;""),"Yes","No")</f>
        <v>Yes</v>
      </c>
      <c r="F3858" s="18" t="n">
        <f aca="false">Total!F3858</f>
        <v>5293.71</v>
      </c>
      <c r="G3858" s="18" t="n">
        <f aca="false">Total!G3858</f>
        <v>5477.54</v>
      </c>
      <c r="H3858" s="18" t="n">
        <f aca="false">Total!H3858</f>
        <v>-183.83</v>
      </c>
      <c r="I3858" s="18" t="n">
        <f aca="false">Total!I3858</f>
        <v>-27.58</v>
      </c>
      <c r="J3858" s="18" t="n">
        <f aca="false">IF($V3858="","",INDEX('Stock Exchange'!F$5:F$2450,$V3858))</f>
        <v>4469.67</v>
      </c>
      <c r="K3858" s="18" t="n">
        <f aca="false">IF($V3858="","",INDEX('Stock Exchange'!G$5:G$2450,$V3858))</f>
        <v>5473.57</v>
      </c>
      <c r="L3858" s="18" t="n">
        <f aca="false">IF($V3858="","",INDEX('Stock Exchange'!H$5:H$2450,$V3858))</f>
        <v>-1003.9</v>
      </c>
      <c r="M3858" s="18" t="n">
        <f aca="false">IF($V3858="","",INDEX('Stock Exchange'!I$5:I$2450,$V3858))</f>
        <v>-150.6</v>
      </c>
      <c r="N3858" s="18" t="n">
        <f aca="false">IF($W3858="","",INDEX(Primary!F$5:F$2450,$W3858))</f>
        <v>824.04</v>
      </c>
      <c r="O3858" s="18" t="n">
        <f aca="false">IF($W3858="","",INDEX(Primary!G$5:G$2450,$W3858))</f>
        <v>3.97</v>
      </c>
      <c r="P3858" s="18" t="n">
        <f aca="false">IF($W3858="","",INDEX(Primary!H$5:H$2450,$W3858))</f>
        <v>820.07</v>
      </c>
      <c r="Q3858" s="18" t="n">
        <f aca="false">IF($W3858="","",INDEX(Primary!I$5:I$2450,$W3858))</f>
        <v>123.02</v>
      </c>
      <c r="R3858" s="19" t="n">
        <f aca="false">IF($E3858="Yes",L3858+P3858,"")</f>
        <v>-183.83</v>
      </c>
      <c r="S3858" s="19" t="n">
        <f aca="false">IF($E3858="Yes",H3858-R3858,"")</f>
        <v>0</v>
      </c>
      <c r="T3858" s="6" t="str">
        <f aca="false">IF($E3858="Yes",IF(ROUND(ABS(S3858),2)&lt;=$T$2,"OK","CHECK"),"n/a")</f>
        <v>OK</v>
      </c>
      <c r="U3858" s="20" t="n">
        <f aca="false">Total!J3858</f>
        <v>66.6596</v>
      </c>
      <c r="V3858" s="17" t="n">
        <f aca="false">IFERROR(MATCH($A3858,'Stock Exchange'!$A$5:$A$2450,0),"")</f>
        <v>1640</v>
      </c>
      <c r="W3858" s="17" t="n">
        <f aca="false">IFERROR(MATCH($A3858,Primary!$A$5:$A$2450,0),"")</f>
        <v>1640</v>
      </c>
    </row>
    <row r="3859" customFormat="false" ht="15" hidden="false" customHeight="false" outlineLevel="0" collapsed="false">
      <c r="A3859" s="16" t="n">
        <f aca="false">Total!A3859</f>
        <v>42647</v>
      </c>
      <c r="B3859" s="17" t="n">
        <f aca="false">YEAR(A3859)</f>
        <v>2016</v>
      </c>
      <c r="C3859" s="17" t="n">
        <f aca="false">MONTH(A3859)</f>
        <v>10</v>
      </c>
      <c r="D3859" s="6" t="str">
        <f aca="false">IF(MONTH(A3859)&gt;=4,"FY "&amp;YEAR(A3859)&amp;"-"&amp;RIGHT(YEAR(A3859)+1,2),"FY "&amp;(YEAR(A3859)-1)&amp;"-"&amp;RIGHT(YEAR(A3859),2))</f>
        <v>FY 2016-17</v>
      </c>
      <c r="E3859" s="6" t="str">
        <f aca="false">IF(AND(V3859&lt;&gt;"",W3859&lt;&gt;""),"Yes","No")</f>
        <v>Yes</v>
      </c>
      <c r="F3859" s="18" t="n">
        <f aca="false">Total!F3859</f>
        <v>3796.14</v>
      </c>
      <c r="G3859" s="18" t="n">
        <f aca="false">Total!G3859</f>
        <v>3687.36</v>
      </c>
      <c r="H3859" s="18" t="n">
        <f aca="false">Total!H3859</f>
        <v>108.78</v>
      </c>
      <c r="I3859" s="18" t="n">
        <f aca="false">Total!I3859</f>
        <v>16.35</v>
      </c>
      <c r="J3859" s="18" t="n">
        <f aca="false">IF($V3859="","",INDEX('Stock Exchange'!F$5:F$2450,$V3859))</f>
        <v>3776.14</v>
      </c>
      <c r="K3859" s="18" t="n">
        <f aca="false">IF($V3859="","",INDEX('Stock Exchange'!G$5:G$2450,$V3859))</f>
        <v>3687.32</v>
      </c>
      <c r="L3859" s="18" t="n">
        <f aca="false">IF($V3859="","",INDEX('Stock Exchange'!H$5:H$2450,$V3859))</f>
        <v>88.82</v>
      </c>
      <c r="M3859" s="18" t="n">
        <f aca="false">IF($V3859="","",INDEX('Stock Exchange'!I$5:I$2450,$V3859))</f>
        <v>13.35</v>
      </c>
      <c r="N3859" s="18" t="n">
        <f aca="false">IF($W3859="","",INDEX(Primary!F$5:F$2450,$W3859))</f>
        <v>20</v>
      </c>
      <c r="O3859" s="18" t="n">
        <f aca="false">IF($W3859="","",INDEX(Primary!G$5:G$2450,$W3859))</f>
        <v>0.04</v>
      </c>
      <c r="P3859" s="18" t="n">
        <f aca="false">IF($W3859="","",INDEX(Primary!H$5:H$2450,$W3859))</f>
        <v>19.96</v>
      </c>
      <c r="Q3859" s="18" t="n">
        <f aca="false">IF($W3859="","",INDEX(Primary!I$5:I$2450,$W3859))</f>
        <v>3</v>
      </c>
      <c r="R3859" s="19" t="n">
        <f aca="false">IF($E3859="Yes",L3859+P3859,"")</f>
        <v>108.78</v>
      </c>
      <c r="S3859" s="19" t="n">
        <f aca="false">IF($E3859="Yes",H3859-R3859,"")</f>
        <v>0</v>
      </c>
      <c r="T3859" s="6" t="str">
        <f aca="false">IF($E3859="Yes",IF(ROUND(ABS(S3859),2)&lt;=$T$2,"OK","CHECK"),"n/a")</f>
        <v>OK</v>
      </c>
      <c r="U3859" s="20" t="n">
        <f aca="false">Total!J3859</f>
        <v>66.533</v>
      </c>
      <c r="V3859" s="17" t="n">
        <f aca="false">IFERROR(MATCH($A3859,'Stock Exchange'!$A$5:$A$2450,0),"")</f>
        <v>1641</v>
      </c>
      <c r="W3859" s="17" t="n">
        <f aca="false">IFERROR(MATCH($A3859,Primary!$A$5:$A$2450,0),"")</f>
        <v>1641</v>
      </c>
    </row>
    <row r="3860" customFormat="false" ht="15" hidden="false" customHeight="false" outlineLevel="0" collapsed="false">
      <c r="A3860" s="16" t="n">
        <f aca="false">Total!A3860</f>
        <v>42648</v>
      </c>
      <c r="B3860" s="17" t="n">
        <f aca="false">YEAR(A3860)</f>
        <v>2016</v>
      </c>
      <c r="C3860" s="17" t="n">
        <f aca="false">MONTH(A3860)</f>
        <v>10</v>
      </c>
      <c r="D3860" s="6" t="str">
        <f aca="false">IF(MONTH(A3860)&gt;=4,"FY "&amp;YEAR(A3860)&amp;"-"&amp;RIGHT(YEAR(A3860)+1,2),"FY "&amp;(YEAR(A3860)-1)&amp;"-"&amp;RIGHT(YEAR(A3860),2))</f>
        <v>FY 2016-17</v>
      </c>
      <c r="E3860" s="6" t="str">
        <f aca="false">IF(AND(V3860&lt;&gt;"",W3860&lt;&gt;""),"Yes","No")</f>
        <v>Yes</v>
      </c>
      <c r="F3860" s="18" t="n">
        <f aca="false">Total!F3860</f>
        <v>4953.86</v>
      </c>
      <c r="G3860" s="18" t="n">
        <f aca="false">Total!G3860</f>
        <v>4450.14</v>
      </c>
      <c r="H3860" s="18" t="n">
        <f aca="false">Total!H3860</f>
        <v>503.72</v>
      </c>
      <c r="I3860" s="18" t="n">
        <f aca="false">Total!I3860</f>
        <v>75.69</v>
      </c>
      <c r="J3860" s="18" t="n">
        <f aca="false">IF($V3860="","",INDEX('Stock Exchange'!F$5:F$2450,$V3860))</f>
        <v>4782.71</v>
      </c>
      <c r="K3860" s="18" t="n">
        <f aca="false">IF($V3860="","",INDEX('Stock Exchange'!G$5:G$2450,$V3860))</f>
        <v>4423.25</v>
      </c>
      <c r="L3860" s="18" t="n">
        <f aca="false">IF($V3860="","",INDEX('Stock Exchange'!H$5:H$2450,$V3860))</f>
        <v>359.46</v>
      </c>
      <c r="M3860" s="18" t="n">
        <f aca="false">IF($V3860="","",INDEX('Stock Exchange'!I$5:I$2450,$V3860))</f>
        <v>54.01</v>
      </c>
      <c r="N3860" s="18" t="n">
        <f aca="false">IF($W3860="","",INDEX(Primary!F$5:F$2450,$W3860))</f>
        <v>171.15</v>
      </c>
      <c r="O3860" s="18" t="n">
        <f aca="false">IF($W3860="","",INDEX(Primary!G$5:G$2450,$W3860))</f>
        <v>26.89</v>
      </c>
      <c r="P3860" s="18" t="n">
        <f aca="false">IF($W3860="","",INDEX(Primary!H$5:H$2450,$W3860))</f>
        <v>144.26</v>
      </c>
      <c r="Q3860" s="18" t="n">
        <f aca="false">IF($W3860="","",INDEX(Primary!I$5:I$2450,$W3860))</f>
        <v>21.68</v>
      </c>
      <c r="R3860" s="19" t="n">
        <f aca="false">IF($E3860="Yes",L3860+P3860,"")</f>
        <v>503.72</v>
      </c>
      <c r="S3860" s="19" t="n">
        <f aca="false">IF($E3860="Yes",H3860-R3860,"")</f>
        <v>0</v>
      </c>
      <c r="T3860" s="6" t="str">
        <f aca="false">IF($E3860="Yes",IF(ROUND(ABS(S3860),2)&lt;=$T$2,"OK","CHECK"),"n/a")</f>
        <v>OK</v>
      </c>
      <c r="U3860" s="20" t="n">
        <f aca="false">Total!J3860</f>
        <v>66.5559</v>
      </c>
      <c r="V3860" s="17" t="n">
        <f aca="false">IFERROR(MATCH($A3860,'Stock Exchange'!$A$5:$A$2450,0),"")</f>
        <v>1642</v>
      </c>
      <c r="W3860" s="17" t="n">
        <f aca="false">IFERROR(MATCH($A3860,Primary!$A$5:$A$2450,0),"")</f>
        <v>1642</v>
      </c>
    </row>
    <row r="3861" customFormat="false" ht="15" hidden="false" customHeight="false" outlineLevel="0" collapsed="false">
      <c r="A3861" s="16" t="n">
        <f aca="false">Total!A3861</f>
        <v>42649</v>
      </c>
      <c r="B3861" s="17" t="n">
        <f aca="false">YEAR(A3861)</f>
        <v>2016</v>
      </c>
      <c r="C3861" s="17" t="n">
        <f aca="false">MONTH(A3861)</f>
        <v>10</v>
      </c>
      <c r="D3861" s="6" t="str">
        <f aca="false">IF(MONTH(A3861)&gt;=4,"FY "&amp;YEAR(A3861)&amp;"-"&amp;RIGHT(YEAR(A3861)+1,2),"FY "&amp;(YEAR(A3861)-1)&amp;"-"&amp;RIGHT(YEAR(A3861),2))</f>
        <v>FY 2016-17</v>
      </c>
      <c r="E3861" s="6" t="str">
        <f aca="false">IF(AND(V3861&lt;&gt;"",W3861&lt;&gt;""),"Yes","No")</f>
        <v>Yes</v>
      </c>
      <c r="F3861" s="18" t="n">
        <f aca="false">Total!F3861</f>
        <v>3860.44</v>
      </c>
      <c r="G3861" s="18" t="n">
        <f aca="false">Total!G3861</f>
        <v>3204.79</v>
      </c>
      <c r="H3861" s="18" t="n">
        <f aca="false">Total!H3861</f>
        <v>655.65</v>
      </c>
      <c r="I3861" s="18" t="n">
        <f aca="false">Total!I3861</f>
        <v>98.5</v>
      </c>
      <c r="J3861" s="18" t="n">
        <f aca="false">IF($V3861="","",INDEX('Stock Exchange'!F$5:F$2450,$V3861))</f>
        <v>3497.33</v>
      </c>
      <c r="K3861" s="18" t="n">
        <f aca="false">IF($V3861="","",INDEX('Stock Exchange'!G$5:G$2450,$V3861))</f>
        <v>3199.93</v>
      </c>
      <c r="L3861" s="18" t="n">
        <f aca="false">IF($V3861="","",INDEX('Stock Exchange'!H$5:H$2450,$V3861))</f>
        <v>297.4</v>
      </c>
      <c r="M3861" s="18" t="n">
        <f aca="false">IF($V3861="","",INDEX('Stock Exchange'!I$5:I$2450,$V3861))</f>
        <v>44.68</v>
      </c>
      <c r="N3861" s="18" t="n">
        <f aca="false">IF($W3861="","",INDEX(Primary!F$5:F$2450,$W3861))</f>
        <v>363.11</v>
      </c>
      <c r="O3861" s="18" t="n">
        <f aca="false">IF($W3861="","",INDEX(Primary!G$5:G$2450,$W3861))</f>
        <v>4.86</v>
      </c>
      <c r="P3861" s="18" t="n">
        <f aca="false">IF($W3861="","",INDEX(Primary!H$5:H$2450,$W3861))</f>
        <v>358.25</v>
      </c>
      <c r="Q3861" s="18" t="n">
        <f aca="false">IF($W3861="","",INDEX(Primary!I$5:I$2450,$W3861))</f>
        <v>53.82</v>
      </c>
      <c r="R3861" s="19" t="n">
        <f aca="false">IF($E3861="Yes",L3861+P3861,"")</f>
        <v>655.65</v>
      </c>
      <c r="S3861" s="19" t="n">
        <f aca="false">IF($E3861="Yes",H3861-R3861,"")</f>
        <v>0</v>
      </c>
      <c r="T3861" s="6" t="str">
        <f aca="false">IF($E3861="Yes",IF(ROUND(ABS(S3861),2)&lt;=$T$2,"OK","CHECK"),"n/a")</f>
        <v>OK</v>
      </c>
      <c r="U3861" s="20" t="n">
        <f aca="false">Total!J3861</f>
        <v>66.5699</v>
      </c>
      <c r="V3861" s="17" t="n">
        <f aca="false">IFERROR(MATCH($A3861,'Stock Exchange'!$A$5:$A$2450,0),"")</f>
        <v>1643</v>
      </c>
      <c r="W3861" s="17" t="n">
        <f aca="false">IFERROR(MATCH($A3861,Primary!$A$5:$A$2450,0),"")</f>
        <v>1643</v>
      </c>
    </row>
    <row r="3862" customFormat="false" ht="15" hidden="false" customHeight="false" outlineLevel="0" collapsed="false">
      <c r="A3862" s="16" t="n">
        <f aca="false">Total!A3862</f>
        <v>42650</v>
      </c>
      <c r="B3862" s="17" t="n">
        <f aca="false">YEAR(A3862)</f>
        <v>2016</v>
      </c>
      <c r="C3862" s="17" t="n">
        <f aca="false">MONTH(A3862)</f>
        <v>10</v>
      </c>
      <c r="D3862" s="6" t="str">
        <f aca="false">IF(MONTH(A3862)&gt;=4,"FY "&amp;YEAR(A3862)&amp;"-"&amp;RIGHT(YEAR(A3862)+1,2),"FY "&amp;(YEAR(A3862)-1)&amp;"-"&amp;RIGHT(YEAR(A3862),2))</f>
        <v>FY 2016-17</v>
      </c>
      <c r="E3862" s="6" t="str">
        <f aca="false">IF(AND(V3862&lt;&gt;"",W3862&lt;&gt;""),"Yes","No")</f>
        <v>Yes</v>
      </c>
      <c r="F3862" s="18" t="n">
        <f aca="false">Total!F3862</f>
        <v>3628.52</v>
      </c>
      <c r="G3862" s="18" t="n">
        <f aca="false">Total!G3862</f>
        <v>3267.97</v>
      </c>
      <c r="H3862" s="18" t="n">
        <f aca="false">Total!H3862</f>
        <v>360.55</v>
      </c>
      <c r="I3862" s="18" t="n">
        <f aca="false">Total!I3862</f>
        <v>54.1</v>
      </c>
      <c r="J3862" s="18" t="n">
        <f aca="false">IF($V3862="","",INDEX('Stock Exchange'!F$5:F$2450,$V3862))</f>
        <v>3625.18</v>
      </c>
      <c r="K3862" s="18" t="n">
        <f aca="false">IF($V3862="","",INDEX('Stock Exchange'!G$5:G$2450,$V3862))</f>
        <v>3245.26</v>
      </c>
      <c r="L3862" s="18" t="n">
        <f aca="false">IF($V3862="","",INDEX('Stock Exchange'!H$5:H$2450,$V3862))</f>
        <v>379.92</v>
      </c>
      <c r="M3862" s="18" t="n">
        <f aca="false">IF($V3862="","",INDEX('Stock Exchange'!I$5:I$2450,$V3862))</f>
        <v>57.01</v>
      </c>
      <c r="N3862" s="18" t="n">
        <f aca="false">IF($W3862="","",INDEX(Primary!F$5:F$2450,$W3862))</f>
        <v>3.34</v>
      </c>
      <c r="O3862" s="18" t="n">
        <f aca="false">IF($W3862="","",INDEX(Primary!G$5:G$2450,$W3862))</f>
        <v>22.71</v>
      </c>
      <c r="P3862" s="18" t="n">
        <f aca="false">IF($W3862="","",INDEX(Primary!H$5:H$2450,$W3862))</f>
        <v>-19.37</v>
      </c>
      <c r="Q3862" s="18" t="n">
        <f aca="false">IF($W3862="","",INDEX(Primary!I$5:I$2450,$W3862))</f>
        <v>-2.91</v>
      </c>
      <c r="R3862" s="19" t="n">
        <f aca="false">IF($E3862="Yes",L3862+P3862,"")</f>
        <v>360.55</v>
      </c>
      <c r="S3862" s="19" t="n">
        <f aca="false">IF($E3862="Yes",H3862-R3862,"")</f>
        <v>0</v>
      </c>
      <c r="T3862" s="6" t="str">
        <f aca="false">IF($E3862="Yes",IF(ROUND(ABS(S3862),2)&lt;=$T$2,"OK","CHECK"),"n/a")</f>
        <v>OK</v>
      </c>
      <c r="U3862" s="20" t="n">
        <f aca="false">Total!J3862</f>
        <v>66.6322</v>
      </c>
      <c r="V3862" s="17" t="n">
        <f aca="false">IFERROR(MATCH($A3862,'Stock Exchange'!$A$5:$A$2450,0),"")</f>
        <v>1644</v>
      </c>
      <c r="W3862" s="17" t="n">
        <f aca="false">IFERROR(MATCH($A3862,Primary!$A$5:$A$2450,0),"")</f>
        <v>1644</v>
      </c>
    </row>
    <row r="3863" customFormat="false" ht="15" hidden="false" customHeight="false" outlineLevel="0" collapsed="false">
      <c r="A3863" s="16" t="n">
        <f aca="false">Total!A3863</f>
        <v>42653</v>
      </c>
      <c r="B3863" s="17" t="n">
        <f aca="false">YEAR(A3863)</f>
        <v>2016</v>
      </c>
      <c r="C3863" s="17" t="n">
        <f aca="false">MONTH(A3863)</f>
        <v>10</v>
      </c>
      <c r="D3863" s="6" t="str">
        <f aca="false">IF(MONTH(A3863)&gt;=4,"FY "&amp;YEAR(A3863)&amp;"-"&amp;RIGHT(YEAR(A3863)+1,2),"FY "&amp;(YEAR(A3863)-1)&amp;"-"&amp;RIGHT(YEAR(A3863),2))</f>
        <v>FY 2016-17</v>
      </c>
      <c r="E3863" s="6" t="str">
        <f aca="false">IF(AND(V3863&lt;&gt;"",W3863&lt;&gt;""),"Yes","No")</f>
        <v>Yes</v>
      </c>
      <c r="F3863" s="18" t="n">
        <f aca="false">Total!F3863</f>
        <v>3305.14</v>
      </c>
      <c r="G3863" s="18" t="n">
        <f aca="false">Total!G3863</f>
        <v>3240.14</v>
      </c>
      <c r="H3863" s="18" t="n">
        <f aca="false">Total!H3863</f>
        <v>65</v>
      </c>
      <c r="I3863" s="18" t="n">
        <f aca="false">Total!I3863</f>
        <v>9.72</v>
      </c>
      <c r="J3863" s="18" t="n">
        <f aca="false">IF($V3863="","",INDEX('Stock Exchange'!F$5:F$2450,$V3863))</f>
        <v>3305.14</v>
      </c>
      <c r="K3863" s="18" t="n">
        <f aca="false">IF($V3863="","",INDEX('Stock Exchange'!G$5:G$2450,$V3863))</f>
        <v>3236.36</v>
      </c>
      <c r="L3863" s="18" t="n">
        <f aca="false">IF($V3863="","",INDEX('Stock Exchange'!H$5:H$2450,$V3863))</f>
        <v>68.78</v>
      </c>
      <c r="M3863" s="18" t="n">
        <f aca="false">IF($V3863="","",INDEX('Stock Exchange'!I$5:I$2450,$V3863))</f>
        <v>10.29</v>
      </c>
      <c r="N3863" s="18" t="n">
        <f aca="false">IF($W3863="","",INDEX(Primary!F$5:F$2450,$W3863))</f>
        <v>0</v>
      </c>
      <c r="O3863" s="18" t="n">
        <f aca="false">IF($W3863="","",INDEX(Primary!G$5:G$2450,$W3863))</f>
        <v>3.78</v>
      </c>
      <c r="P3863" s="18" t="n">
        <f aca="false">IF($W3863="","",INDEX(Primary!H$5:H$2450,$W3863))</f>
        <v>-3.78</v>
      </c>
      <c r="Q3863" s="18" t="n">
        <f aca="false">IF($W3863="","",INDEX(Primary!I$5:I$2450,$W3863))</f>
        <v>-0.57</v>
      </c>
      <c r="R3863" s="19" t="n">
        <f aca="false">IF($E3863="Yes",L3863+P3863,"")</f>
        <v>65</v>
      </c>
      <c r="S3863" s="19" t="n">
        <f aca="false">IF($E3863="Yes",H3863-R3863,"")</f>
        <v>0</v>
      </c>
      <c r="T3863" s="6" t="str">
        <f aca="false">IF($E3863="Yes",IF(ROUND(ABS(S3863),2)&lt;=$T$2,"OK","CHECK"),"n/a")</f>
        <v>OK</v>
      </c>
      <c r="U3863" s="20" t="n">
        <f aca="false">Total!J3863</f>
        <v>66.7875</v>
      </c>
      <c r="V3863" s="17" t="n">
        <f aca="false">IFERROR(MATCH($A3863,'Stock Exchange'!$A$5:$A$2450,0),"")</f>
        <v>1645</v>
      </c>
      <c r="W3863" s="17" t="n">
        <f aca="false">IFERROR(MATCH($A3863,Primary!$A$5:$A$2450,0),"")</f>
        <v>1645</v>
      </c>
    </row>
    <row r="3864" customFormat="false" ht="15" hidden="false" customHeight="false" outlineLevel="0" collapsed="false">
      <c r="A3864" s="16" t="n">
        <f aca="false">Total!A3864</f>
        <v>42656</v>
      </c>
      <c r="B3864" s="17" t="n">
        <f aca="false">YEAR(A3864)</f>
        <v>2016</v>
      </c>
      <c r="C3864" s="17" t="n">
        <f aca="false">MONTH(A3864)</f>
        <v>10</v>
      </c>
      <c r="D3864" s="6" t="str">
        <f aca="false">IF(MONTH(A3864)&gt;=4,"FY "&amp;YEAR(A3864)&amp;"-"&amp;RIGHT(YEAR(A3864)+1,2),"FY "&amp;(YEAR(A3864)-1)&amp;"-"&amp;RIGHT(YEAR(A3864),2))</f>
        <v>FY 2016-17</v>
      </c>
      <c r="E3864" s="6" t="str">
        <f aca="false">IF(AND(V3864&lt;&gt;"",W3864&lt;&gt;""),"Yes","No")</f>
        <v>Yes</v>
      </c>
      <c r="F3864" s="18" t="n">
        <f aca="false">Total!F3864</f>
        <v>1786.4</v>
      </c>
      <c r="G3864" s="18" t="n">
        <f aca="false">Total!G3864</f>
        <v>2270.5</v>
      </c>
      <c r="H3864" s="18" t="n">
        <f aca="false">Total!H3864</f>
        <v>-484.1</v>
      </c>
      <c r="I3864" s="18" t="n">
        <f aca="false">Total!I3864</f>
        <v>-72.7</v>
      </c>
      <c r="J3864" s="18" t="n">
        <f aca="false">IF($V3864="","",INDEX('Stock Exchange'!F$5:F$2450,$V3864))</f>
        <v>1748.74</v>
      </c>
      <c r="K3864" s="18" t="n">
        <f aca="false">IF($V3864="","",INDEX('Stock Exchange'!G$5:G$2450,$V3864))</f>
        <v>2267.68</v>
      </c>
      <c r="L3864" s="18" t="n">
        <f aca="false">IF($V3864="","",INDEX('Stock Exchange'!H$5:H$2450,$V3864))</f>
        <v>-518.94</v>
      </c>
      <c r="M3864" s="18" t="n">
        <f aca="false">IF($V3864="","",INDEX('Stock Exchange'!I$5:I$2450,$V3864))</f>
        <v>-77.93</v>
      </c>
      <c r="N3864" s="18" t="n">
        <f aca="false">IF($W3864="","",INDEX(Primary!F$5:F$2450,$W3864))</f>
        <v>37.66</v>
      </c>
      <c r="O3864" s="18" t="n">
        <f aca="false">IF($W3864="","",INDEX(Primary!G$5:G$2450,$W3864))</f>
        <v>2.82</v>
      </c>
      <c r="P3864" s="18" t="n">
        <f aca="false">IF($W3864="","",INDEX(Primary!H$5:H$2450,$W3864))</f>
        <v>34.84</v>
      </c>
      <c r="Q3864" s="18" t="n">
        <f aca="false">IF($W3864="","",INDEX(Primary!I$5:I$2450,$W3864))</f>
        <v>5.23</v>
      </c>
      <c r="R3864" s="19" t="n">
        <f aca="false">IF($E3864="Yes",L3864+P3864,"")</f>
        <v>-484.1</v>
      </c>
      <c r="S3864" s="19" t="n">
        <f aca="false">IF($E3864="Yes",H3864-R3864,"")</f>
        <v>0</v>
      </c>
      <c r="T3864" s="6" t="str">
        <f aca="false">IF($E3864="Yes",IF(ROUND(ABS(S3864),2)&lt;=$T$2,"OK","CHECK"),"n/a")</f>
        <v>OK</v>
      </c>
      <c r="U3864" s="20" t="n">
        <f aca="false">Total!J3864</f>
        <v>66.5856</v>
      </c>
      <c r="V3864" s="17" t="n">
        <f aca="false">IFERROR(MATCH($A3864,'Stock Exchange'!$A$5:$A$2450,0),"")</f>
        <v>1646</v>
      </c>
      <c r="W3864" s="17" t="n">
        <f aca="false">IFERROR(MATCH($A3864,Primary!$A$5:$A$2450,0),"")</f>
        <v>1646</v>
      </c>
    </row>
    <row r="3865" customFormat="false" ht="15" hidden="false" customHeight="false" outlineLevel="0" collapsed="false">
      <c r="A3865" s="16" t="n">
        <f aca="false">Total!A3865</f>
        <v>42657</v>
      </c>
      <c r="B3865" s="17" t="n">
        <f aca="false">YEAR(A3865)</f>
        <v>2016</v>
      </c>
      <c r="C3865" s="17" t="n">
        <f aca="false">MONTH(A3865)</f>
        <v>10</v>
      </c>
      <c r="D3865" s="6" t="str">
        <f aca="false">IF(MONTH(A3865)&gt;=4,"FY "&amp;YEAR(A3865)&amp;"-"&amp;RIGHT(YEAR(A3865)+1,2),"FY "&amp;(YEAR(A3865)-1)&amp;"-"&amp;RIGHT(YEAR(A3865),2))</f>
        <v>FY 2016-17</v>
      </c>
      <c r="E3865" s="6" t="str">
        <f aca="false">IF(AND(V3865&lt;&gt;"",W3865&lt;&gt;""),"Yes","No")</f>
        <v>Yes</v>
      </c>
      <c r="F3865" s="18" t="n">
        <f aca="false">Total!F3865</f>
        <v>6286</v>
      </c>
      <c r="G3865" s="18" t="n">
        <f aca="false">Total!G3865</f>
        <v>7132</v>
      </c>
      <c r="H3865" s="18" t="n">
        <f aca="false">Total!H3865</f>
        <v>-846</v>
      </c>
      <c r="I3865" s="18" t="n">
        <f aca="false">Total!I3865</f>
        <v>-126.56</v>
      </c>
      <c r="J3865" s="18" t="n">
        <f aca="false">IF($V3865="","",INDEX('Stock Exchange'!F$5:F$2450,$V3865))</f>
        <v>6283.15</v>
      </c>
      <c r="K3865" s="18" t="n">
        <f aca="false">IF($V3865="","",INDEX('Stock Exchange'!G$5:G$2450,$V3865))</f>
        <v>7130.77</v>
      </c>
      <c r="L3865" s="18" t="n">
        <f aca="false">IF($V3865="","",INDEX('Stock Exchange'!H$5:H$2450,$V3865))</f>
        <v>-847.62</v>
      </c>
      <c r="M3865" s="18" t="n">
        <f aca="false">IF($V3865="","",INDEX('Stock Exchange'!I$5:I$2450,$V3865))</f>
        <v>-126.8</v>
      </c>
      <c r="N3865" s="18" t="n">
        <f aca="false">IF($W3865="","",INDEX(Primary!F$5:F$2450,$W3865))</f>
        <v>2.85</v>
      </c>
      <c r="O3865" s="18" t="n">
        <f aca="false">IF($W3865="","",INDEX(Primary!G$5:G$2450,$W3865))</f>
        <v>1.23</v>
      </c>
      <c r="P3865" s="18" t="n">
        <f aca="false">IF($W3865="","",INDEX(Primary!H$5:H$2450,$W3865))</f>
        <v>1.62</v>
      </c>
      <c r="Q3865" s="18" t="n">
        <f aca="false">IF($W3865="","",INDEX(Primary!I$5:I$2450,$W3865))</f>
        <v>0.24</v>
      </c>
      <c r="R3865" s="19" t="n">
        <f aca="false">IF($E3865="Yes",L3865+P3865,"")</f>
        <v>-846</v>
      </c>
      <c r="S3865" s="19" t="n">
        <f aca="false">IF($E3865="Yes",H3865-R3865,"")</f>
        <v>0</v>
      </c>
      <c r="T3865" s="6" t="str">
        <f aca="false">IF($E3865="Yes",IF(ROUND(ABS(S3865),2)&lt;=$T$2,"OK","CHECK"),"n/a")</f>
        <v>OK</v>
      </c>
      <c r="U3865" s="20" t="n">
        <f aca="false">Total!J3865</f>
        <v>66.8473</v>
      </c>
      <c r="V3865" s="17" t="n">
        <f aca="false">IFERROR(MATCH($A3865,'Stock Exchange'!$A$5:$A$2450,0),"")</f>
        <v>1647</v>
      </c>
      <c r="W3865" s="17" t="n">
        <f aca="false">IFERROR(MATCH($A3865,Primary!$A$5:$A$2450,0),"")</f>
        <v>1647</v>
      </c>
    </row>
    <row r="3866" customFormat="false" ht="15" hidden="false" customHeight="false" outlineLevel="0" collapsed="false">
      <c r="A3866" s="16" t="n">
        <f aca="false">Total!A3866</f>
        <v>42660</v>
      </c>
      <c r="B3866" s="17" t="n">
        <f aca="false">YEAR(A3866)</f>
        <v>2016</v>
      </c>
      <c r="C3866" s="17" t="n">
        <f aca="false">MONTH(A3866)</f>
        <v>10</v>
      </c>
      <c r="D3866" s="6" t="str">
        <f aca="false">IF(MONTH(A3866)&gt;=4,"FY "&amp;YEAR(A3866)&amp;"-"&amp;RIGHT(YEAR(A3866)+1,2),"FY "&amp;(YEAR(A3866)-1)&amp;"-"&amp;RIGHT(YEAR(A3866),2))</f>
        <v>FY 2016-17</v>
      </c>
      <c r="E3866" s="6" t="str">
        <f aca="false">IF(AND(V3866&lt;&gt;"",W3866&lt;&gt;""),"Yes","No")</f>
        <v>Yes</v>
      </c>
      <c r="F3866" s="18" t="n">
        <f aca="false">Total!F3866</f>
        <v>3990.99</v>
      </c>
      <c r="G3866" s="18" t="n">
        <f aca="false">Total!G3866</f>
        <v>4936.4</v>
      </c>
      <c r="H3866" s="18" t="n">
        <f aca="false">Total!H3866</f>
        <v>-945.41</v>
      </c>
      <c r="I3866" s="18" t="n">
        <f aca="false">Total!I3866</f>
        <v>-141.42</v>
      </c>
      <c r="J3866" s="18" t="n">
        <f aca="false">IF($V3866="","",INDEX('Stock Exchange'!F$5:F$2450,$V3866))</f>
        <v>3990.4</v>
      </c>
      <c r="K3866" s="18" t="n">
        <f aca="false">IF($V3866="","",INDEX('Stock Exchange'!G$5:G$2450,$V3866))</f>
        <v>4936.4</v>
      </c>
      <c r="L3866" s="18" t="n">
        <f aca="false">IF($V3866="","",INDEX('Stock Exchange'!H$5:H$2450,$V3866))</f>
        <v>-946</v>
      </c>
      <c r="M3866" s="18" t="n">
        <f aca="false">IF($V3866="","",INDEX('Stock Exchange'!I$5:I$2450,$V3866))</f>
        <v>-141.51</v>
      </c>
      <c r="N3866" s="18" t="n">
        <f aca="false">IF($W3866="","",INDEX(Primary!F$5:F$2450,$W3866))</f>
        <v>0.59</v>
      </c>
      <c r="O3866" s="18" t="n">
        <f aca="false">IF($W3866="","",INDEX(Primary!G$5:G$2450,$W3866))</f>
        <v>0</v>
      </c>
      <c r="P3866" s="18" t="n">
        <f aca="false">IF($W3866="","",INDEX(Primary!H$5:H$2450,$W3866))</f>
        <v>0.59</v>
      </c>
      <c r="Q3866" s="18" t="n">
        <f aca="false">IF($W3866="","",INDEX(Primary!I$5:I$2450,$W3866))</f>
        <v>0.09</v>
      </c>
      <c r="R3866" s="19" t="n">
        <f aca="false">IF($E3866="Yes",L3866+P3866,"")</f>
        <v>-945.41</v>
      </c>
      <c r="S3866" s="19" t="n">
        <f aca="false">IF($E3866="Yes",H3866-R3866,"")</f>
        <v>0</v>
      </c>
      <c r="T3866" s="6" t="str">
        <f aca="false">IF($E3866="Yes",IF(ROUND(ABS(S3866),2)&lt;=$T$2,"OK","CHECK"),"n/a")</f>
        <v>OK</v>
      </c>
      <c r="U3866" s="20" t="n">
        <f aca="false">Total!J3866</f>
        <v>66.8481</v>
      </c>
      <c r="V3866" s="17" t="n">
        <f aca="false">IFERROR(MATCH($A3866,'Stock Exchange'!$A$5:$A$2450,0),"")</f>
        <v>1648</v>
      </c>
      <c r="W3866" s="17" t="n">
        <f aca="false">IFERROR(MATCH($A3866,Primary!$A$5:$A$2450,0),"")</f>
        <v>1648</v>
      </c>
    </row>
    <row r="3867" customFormat="false" ht="15" hidden="false" customHeight="false" outlineLevel="0" collapsed="false">
      <c r="A3867" s="16" t="n">
        <f aca="false">Total!A3867</f>
        <v>42661</v>
      </c>
      <c r="B3867" s="17" t="n">
        <f aca="false">YEAR(A3867)</f>
        <v>2016</v>
      </c>
      <c r="C3867" s="17" t="n">
        <f aca="false">MONTH(A3867)</f>
        <v>10</v>
      </c>
      <c r="D3867" s="6" t="str">
        <f aca="false">IF(MONTH(A3867)&gt;=4,"FY "&amp;YEAR(A3867)&amp;"-"&amp;RIGHT(YEAR(A3867)+1,2),"FY "&amp;(YEAR(A3867)-1)&amp;"-"&amp;RIGHT(YEAR(A3867),2))</f>
        <v>FY 2016-17</v>
      </c>
      <c r="E3867" s="6" t="str">
        <f aca="false">IF(AND(V3867&lt;&gt;"",W3867&lt;&gt;""),"Yes","No")</f>
        <v>Yes</v>
      </c>
      <c r="F3867" s="18" t="n">
        <f aca="false">Total!F3867</f>
        <v>4762.49</v>
      </c>
      <c r="G3867" s="18" t="n">
        <f aca="false">Total!G3867</f>
        <v>4982.15</v>
      </c>
      <c r="H3867" s="18" t="n">
        <f aca="false">Total!H3867</f>
        <v>-219.66</v>
      </c>
      <c r="I3867" s="18" t="n">
        <f aca="false">Total!I3867</f>
        <v>-32.89</v>
      </c>
      <c r="J3867" s="18" t="n">
        <f aca="false">IF($V3867="","",INDEX('Stock Exchange'!F$5:F$2450,$V3867))</f>
        <v>4495.49</v>
      </c>
      <c r="K3867" s="18" t="n">
        <f aca="false">IF($V3867="","",INDEX('Stock Exchange'!G$5:G$2450,$V3867))</f>
        <v>4945.26</v>
      </c>
      <c r="L3867" s="18" t="n">
        <f aca="false">IF($V3867="","",INDEX('Stock Exchange'!H$5:H$2450,$V3867))</f>
        <v>-449.77</v>
      </c>
      <c r="M3867" s="18" t="n">
        <f aca="false">IF($V3867="","",INDEX('Stock Exchange'!I$5:I$2450,$V3867))</f>
        <v>-67.35</v>
      </c>
      <c r="N3867" s="18" t="n">
        <f aca="false">IF($W3867="","",INDEX(Primary!F$5:F$2450,$W3867))</f>
        <v>267</v>
      </c>
      <c r="O3867" s="18" t="n">
        <f aca="false">IF($W3867="","",INDEX(Primary!G$5:G$2450,$W3867))</f>
        <v>36.89</v>
      </c>
      <c r="P3867" s="18" t="n">
        <f aca="false">IF($W3867="","",INDEX(Primary!H$5:H$2450,$W3867))</f>
        <v>230.11</v>
      </c>
      <c r="Q3867" s="18" t="n">
        <f aca="false">IF($W3867="","",INDEX(Primary!I$5:I$2450,$W3867))</f>
        <v>34.46</v>
      </c>
      <c r="R3867" s="19" t="n">
        <f aca="false">IF($E3867="Yes",L3867+P3867,"")</f>
        <v>-219.66</v>
      </c>
      <c r="S3867" s="19" t="n">
        <f aca="false">IF($E3867="Yes",H3867-R3867,"")</f>
        <v>0</v>
      </c>
      <c r="T3867" s="6" t="str">
        <f aca="false">IF($E3867="Yes",IF(ROUND(ABS(S3867),2)&lt;=$T$2,"OK","CHECK"),"n/a")</f>
        <v>OK</v>
      </c>
      <c r="U3867" s="20" t="n">
        <f aca="false">Total!J3867</f>
        <v>66.7779</v>
      </c>
      <c r="V3867" s="17" t="n">
        <f aca="false">IFERROR(MATCH($A3867,'Stock Exchange'!$A$5:$A$2450,0),"")</f>
        <v>1649</v>
      </c>
      <c r="W3867" s="17" t="n">
        <f aca="false">IFERROR(MATCH($A3867,Primary!$A$5:$A$2450,0),"")</f>
        <v>1649</v>
      </c>
    </row>
    <row r="3868" customFormat="false" ht="15" hidden="false" customHeight="false" outlineLevel="0" collapsed="false">
      <c r="A3868" s="16" t="n">
        <f aca="false">Total!A3868</f>
        <v>42662</v>
      </c>
      <c r="B3868" s="17" t="n">
        <f aca="false">YEAR(A3868)</f>
        <v>2016</v>
      </c>
      <c r="C3868" s="17" t="n">
        <f aca="false">MONTH(A3868)</f>
        <v>10</v>
      </c>
      <c r="D3868" s="6" t="str">
        <f aca="false">IF(MONTH(A3868)&gt;=4,"FY "&amp;YEAR(A3868)&amp;"-"&amp;RIGHT(YEAR(A3868)+1,2),"FY "&amp;(YEAR(A3868)-1)&amp;"-"&amp;RIGHT(YEAR(A3868),2))</f>
        <v>FY 2016-17</v>
      </c>
      <c r="E3868" s="6" t="str">
        <f aca="false">IF(AND(V3868&lt;&gt;"",W3868&lt;&gt;""),"Yes","No")</f>
        <v>Yes</v>
      </c>
      <c r="F3868" s="18" t="n">
        <f aca="false">Total!F3868</f>
        <v>5590.84</v>
      </c>
      <c r="G3868" s="18" t="n">
        <f aca="false">Total!G3868</f>
        <v>5216.96</v>
      </c>
      <c r="H3868" s="18" t="n">
        <f aca="false">Total!H3868</f>
        <v>373.88</v>
      </c>
      <c r="I3868" s="18" t="n">
        <f aca="false">Total!I3868</f>
        <v>56.03</v>
      </c>
      <c r="J3868" s="18" t="n">
        <f aca="false">IF($V3868="","",INDEX('Stock Exchange'!F$5:F$2450,$V3868))</f>
        <v>5586.79</v>
      </c>
      <c r="K3868" s="18" t="n">
        <f aca="false">IF($V3868="","",INDEX('Stock Exchange'!G$5:G$2450,$V3868))</f>
        <v>5061.73</v>
      </c>
      <c r="L3868" s="18" t="n">
        <f aca="false">IF($V3868="","",INDEX('Stock Exchange'!H$5:H$2450,$V3868))</f>
        <v>525.06</v>
      </c>
      <c r="M3868" s="18" t="n">
        <f aca="false">IF($V3868="","",INDEX('Stock Exchange'!I$5:I$2450,$V3868))</f>
        <v>78.69</v>
      </c>
      <c r="N3868" s="18" t="n">
        <f aca="false">IF($W3868="","",INDEX(Primary!F$5:F$2450,$W3868))</f>
        <v>4.05</v>
      </c>
      <c r="O3868" s="18" t="n">
        <f aca="false">IF($W3868="","",INDEX(Primary!G$5:G$2450,$W3868))</f>
        <v>155.23</v>
      </c>
      <c r="P3868" s="18" t="n">
        <f aca="false">IF($W3868="","",INDEX(Primary!H$5:H$2450,$W3868))</f>
        <v>-151.18</v>
      </c>
      <c r="Q3868" s="18" t="n">
        <f aca="false">IF($W3868="","",INDEX(Primary!I$5:I$2450,$W3868))</f>
        <v>-22.66</v>
      </c>
      <c r="R3868" s="19" t="n">
        <f aca="false">IF($E3868="Yes",L3868+P3868,"")</f>
        <v>373.88</v>
      </c>
      <c r="S3868" s="19" t="n">
        <f aca="false">IF($E3868="Yes",H3868-R3868,"")</f>
        <v>0</v>
      </c>
      <c r="T3868" s="6" t="str">
        <f aca="false">IF($E3868="Yes",IF(ROUND(ABS(S3868),2)&lt;=$T$2,"OK","CHECK"),"n/a")</f>
        <v>OK</v>
      </c>
      <c r="U3868" s="20" t="n">
        <f aca="false">Total!J3868</f>
        <v>66.7268</v>
      </c>
      <c r="V3868" s="17" t="n">
        <f aca="false">IFERROR(MATCH($A3868,'Stock Exchange'!$A$5:$A$2450,0),"")</f>
        <v>1650</v>
      </c>
      <c r="W3868" s="17" t="n">
        <f aca="false">IFERROR(MATCH($A3868,Primary!$A$5:$A$2450,0),"")</f>
        <v>1650</v>
      </c>
    </row>
    <row r="3869" customFormat="false" ht="15" hidden="false" customHeight="false" outlineLevel="0" collapsed="false">
      <c r="A3869" s="16" t="n">
        <f aca="false">Total!A3869</f>
        <v>42663</v>
      </c>
      <c r="B3869" s="17" t="n">
        <f aca="false">YEAR(A3869)</f>
        <v>2016</v>
      </c>
      <c r="C3869" s="17" t="n">
        <f aca="false">MONTH(A3869)</f>
        <v>10</v>
      </c>
      <c r="D3869" s="6" t="str">
        <f aca="false">IF(MONTH(A3869)&gt;=4,"FY "&amp;YEAR(A3869)&amp;"-"&amp;RIGHT(YEAR(A3869)+1,2),"FY "&amp;(YEAR(A3869)-1)&amp;"-"&amp;RIGHT(YEAR(A3869),2))</f>
        <v>FY 2016-17</v>
      </c>
      <c r="E3869" s="6" t="str">
        <f aca="false">IF(AND(V3869&lt;&gt;"",W3869&lt;&gt;""),"Yes","No")</f>
        <v>Yes</v>
      </c>
      <c r="F3869" s="18" t="n">
        <f aca="false">Total!F3869</f>
        <v>4235.93</v>
      </c>
      <c r="G3869" s="18" t="n">
        <f aca="false">Total!G3869</f>
        <v>4531.47</v>
      </c>
      <c r="H3869" s="18" t="n">
        <f aca="false">Total!H3869</f>
        <v>-295.54</v>
      </c>
      <c r="I3869" s="18" t="n">
        <f aca="false">Total!I3869</f>
        <v>-44.3</v>
      </c>
      <c r="J3869" s="18" t="n">
        <f aca="false">IF($V3869="","",INDEX('Stock Exchange'!F$5:F$2450,$V3869))</f>
        <v>4233.84</v>
      </c>
      <c r="K3869" s="18" t="n">
        <f aca="false">IF($V3869="","",INDEX('Stock Exchange'!G$5:G$2450,$V3869))</f>
        <v>4531.47</v>
      </c>
      <c r="L3869" s="18" t="n">
        <f aca="false">IF($V3869="","",INDEX('Stock Exchange'!H$5:H$2450,$V3869))</f>
        <v>-297.63</v>
      </c>
      <c r="M3869" s="18" t="n">
        <f aca="false">IF($V3869="","",INDEX('Stock Exchange'!I$5:I$2450,$V3869))</f>
        <v>-44.61</v>
      </c>
      <c r="N3869" s="18" t="n">
        <f aca="false">IF($W3869="","",INDEX(Primary!F$5:F$2450,$W3869))</f>
        <v>2.09</v>
      </c>
      <c r="O3869" s="18" t="n">
        <f aca="false">IF($W3869="","",INDEX(Primary!G$5:G$2450,$W3869))</f>
        <v>0</v>
      </c>
      <c r="P3869" s="18" t="n">
        <f aca="false">IF($W3869="","",INDEX(Primary!H$5:H$2450,$W3869))</f>
        <v>2.09</v>
      </c>
      <c r="Q3869" s="18" t="n">
        <f aca="false">IF($W3869="","",INDEX(Primary!I$5:I$2450,$W3869))</f>
        <v>0.31</v>
      </c>
      <c r="R3869" s="19" t="n">
        <f aca="false">IF($E3869="Yes",L3869+P3869,"")</f>
        <v>-295.54</v>
      </c>
      <c r="S3869" s="19" t="n">
        <f aca="false">IF($E3869="Yes",H3869-R3869,"")</f>
        <v>0</v>
      </c>
      <c r="T3869" s="6" t="str">
        <f aca="false">IF($E3869="Yes",IF(ROUND(ABS(S3869),2)&lt;=$T$2,"OK","CHECK"),"n/a")</f>
        <v>OK</v>
      </c>
      <c r="U3869" s="20" t="n">
        <f aca="false">Total!J3869</f>
        <v>66.7145</v>
      </c>
      <c r="V3869" s="17" t="n">
        <f aca="false">IFERROR(MATCH($A3869,'Stock Exchange'!$A$5:$A$2450,0),"")</f>
        <v>1651</v>
      </c>
      <c r="W3869" s="17" t="n">
        <f aca="false">IFERROR(MATCH($A3869,Primary!$A$5:$A$2450,0),"")</f>
        <v>1651</v>
      </c>
    </row>
    <row r="3870" customFormat="false" ht="15" hidden="false" customHeight="false" outlineLevel="0" collapsed="false">
      <c r="A3870" s="16" t="n">
        <f aca="false">Total!A3870</f>
        <v>42664</v>
      </c>
      <c r="B3870" s="17" t="n">
        <f aca="false">YEAR(A3870)</f>
        <v>2016</v>
      </c>
      <c r="C3870" s="17" t="n">
        <f aca="false">MONTH(A3870)</f>
        <v>10</v>
      </c>
      <c r="D3870" s="6" t="str">
        <f aca="false">IF(MONTH(A3870)&gt;=4,"FY "&amp;YEAR(A3870)&amp;"-"&amp;RIGHT(YEAR(A3870)+1,2),"FY "&amp;(YEAR(A3870)-1)&amp;"-"&amp;RIGHT(YEAR(A3870),2))</f>
        <v>FY 2016-17</v>
      </c>
      <c r="E3870" s="6" t="str">
        <f aca="false">IF(AND(V3870&lt;&gt;"",W3870&lt;&gt;""),"Yes","No")</f>
        <v>Yes</v>
      </c>
      <c r="F3870" s="18" t="n">
        <f aca="false">Total!F3870</f>
        <v>3121.81</v>
      </c>
      <c r="G3870" s="18" t="n">
        <f aca="false">Total!G3870</f>
        <v>2780.64</v>
      </c>
      <c r="H3870" s="18" t="n">
        <f aca="false">Total!H3870</f>
        <v>341.17</v>
      </c>
      <c r="I3870" s="18" t="n">
        <f aca="false">Total!I3870</f>
        <v>51.12</v>
      </c>
      <c r="J3870" s="18" t="n">
        <f aca="false">IF($V3870="","",INDEX('Stock Exchange'!F$5:F$2450,$V3870))</f>
        <v>2765.22</v>
      </c>
      <c r="K3870" s="18" t="n">
        <f aca="false">IF($V3870="","",INDEX('Stock Exchange'!G$5:G$2450,$V3870))</f>
        <v>2780.45</v>
      </c>
      <c r="L3870" s="18" t="n">
        <f aca="false">IF($V3870="","",INDEX('Stock Exchange'!H$5:H$2450,$V3870))</f>
        <v>-15.23</v>
      </c>
      <c r="M3870" s="18" t="n">
        <f aca="false">IF($V3870="","",INDEX('Stock Exchange'!I$5:I$2450,$V3870))</f>
        <v>-2.28</v>
      </c>
      <c r="N3870" s="18" t="n">
        <f aca="false">IF($W3870="","",INDEX(Primary!F$5:F$2450,$W3870))</f>
        <v>356.59</v>
      </c>
      <c r="O3870" s="18" t="n">
        <f aca="false">IF($W3870="","",INDEX(Primary!G$5:G$2450,$W3870))</f>
        <v>0.19</v>
      </c>
      <c r="P3870" s="18" t="n">
        <f aca="false">IF($W3870="","",INDEX(Primary!H$5:H$2450,$W3870))</f>
        <v>356.4</v>
      </c>
      <c r="Q3870" s="18" t="n">
        <f aca="false">IF($W3870="","",INDEX(Primary!I$5:I$2450,$W3870))</f>
        <v>53.4</v>
      </c>
      <c r="R3870" s="19" t="n">
        <f aca="false">IF($E3870="Yes",L3870+P3870,"")</f>
        <v>341.17</v>
      </c>
      <c r="S3870" s="19" t="n">
        <f aca="false">IF($E3870="Yes",H3870-R3870,"")</f>
        <v>0</v>
      </c>
      <c r="T3870" s="6" t="str">
        <f aca="false">IF($E3870="Yes",IF(ROUND(ABS(S3870),2)&lt;=$T$2,"OK","CHECK"),"n/a")</f>
        <v>OK</v>
      </c>
      <c r="U3870" s="20" t="n">
        <f aca="false">Total!J3870</f>
        <v>66.7411</v>
      </c>
      <c r="V3870" s="17" t="n">
        <f aca="false">IFERROR(MATCH($A3870,'Stock Exchange'!$A$5:$A$2450,0),"")</f>
        <v>1652</v>
      </c>
      <c r="W3870" s="17" t="n">
        <f aca="false">IFERROR(MATCH($A3870,Primary!$A$5:$A$2450,0),"")</f>
        <v>1652</v>
      </c>
    </row>
    <row r="3871" customFormat="false" ht="15" hidden="false" customHeight="false" outlineLevel="0" collapsed="false">
      <c r="A3871" s="16" t="n">
        <f aca="false">Total!A3871</f>
        <v>42667</v>
      </c>
      <c r="B3871" s="17" t="n">
        <f aca="false">YEAR(A3871)</f>
        <v>2016</v>
      </c>
      <c r="C3871" s="17" t="n">
        <f aca="false">MONTH(A3871)</f>
        <v>10</v>
      </c>
      <c r="D3871" s="6" t="str">
        <f aca="false">IF(MONTH(A3871)&gt;=4,"FY "&amp;YEAR(A3871)&amp;"-"&amp;RIGHT(YEAR(A3871)+1,2),"FY "&amp;(YEAR(A3871)-1)&amp;"-"&amp;RIGHT(YEAR(A3871),2))</f>
        <v>FY 2016-17</v>
      </c>
      <c r="E3871" s="6" t="str">
        <f aca="false">IF(AND(V3871&lt;&gt;"",W3871&lt;&gt;""),"Yes","No")</f>
        <v>Yes</v>
      </c>
      <c r="F3871" s="18" t="n">
        <f aca="false">Total!F3871</f>
        <v>3513.2</v>
      </c>
      <c r="G3871" s="18" t="n">
        <f aca="false">Total!G3871</f>
        <v>3735.14</v>
      </c>
      <c r="H3871" s="18" t="n">
        <f aca="false">Total!H3871</f>
        <v>-221.94</v>
      </c>
      <c r="I3871" s="18" t="n">
        <f aca="false">Total!I3871</f>
        <v>-33.18</v>
      </c>
      <c r="J3871" s="18" t="n">
        <f aca="false">IF($V3871="","",INDEX('Stock Exchange'!F$5:F$2450,$V3871))</f>
        <v>3509.85</v>
      </c>
      <c r="K3871" s="18" t="n">
        <f aca="false">IF($V3871="","",INDEX('Stock Exchange'!G$5:G$2450,$V3871))</f>
        <v>3735.09</v>
      </c>
      <c r="L3871" s="18" t="n">
        <f aca="false">IF($V3871="","",INDEX('Stock Exchange'!H$5:H$2450,$V3871))</f>
        <v>-225.24</v>
      </c>
      <c r="M3871" s="18" t="n">
        <f aca="false">IF($V3871="","",INDEX('Stock Exchange'!I$5:I$2450,$V3871))</f>
        <v>-33.67</v>
      </c>
      <c r="N3871" s="18" t="n">
        <f aca="false">IF($W3871="","",INDEX(Primary!F$5:F$2450,$W3871))</f>
        <v>3.35</v>
      </c>
      <c r="O3871" s="18" t="n">
        <f aca="false">IF($W3871="","",INDEX(Primary!G$5:G$2450,$W3871))</f>
        <v>0.05</v>
      </c>
      <c r="P3871" s="18" t="n">
        <f aca="false">IF($W3871="","",INDEX(Primary!H$5:H$2450,$W3871))</f>
        <v>3.3</v>
      </c>
      <c r="Q3871" s="18" t="n">
        <f aca="false">IF($W3871="","",INDEX(Primary!I$5:I$2450,$W3871))</f>
        <v>0.49</v>
      </c>
      <c r="R3871" s="19" t="n">
        <f aca="false">IF($E3871="Yes",L3871+P3871,"")</f>
        <v>-221.94</v>
      </c>
      <c r="S3871" s="19" t="n">
        <f aca="false">IF($E3871="Yes",H3871-R3871,"")</f>
        <v>0</v>
      </c>
      <c r="T3871" s="6" t="str">
        <f aca="false">IF($E3871="Yes",IF(ROUND(ABS(S3871),2)&lt;=$T$2,"OK","CHECK"),"n/a")</f>
        <v>OK</v>
      </c>
      <c r="U3871" s="20" t="n">
        <f aca="false">Total!J3871</f>
        <v>66.8943</v>
      </c>
      <c r="V3871" s="17" t="n">
        <f aca="false">IFERROR(MATCH($A3871,'Stock Exchange'!$A$5:$A$2450,0),"")</f>
        <v>1653</v>
      </c>
      <c r="W3871" s="17" t="n">
        <f aca="false">IFERROR(MATCH($A3871,Primary!$A$5:$A$2450,0),"")</f>
        <v>1653</v>
      </c>
    </row>
    <row r="3872" customFormat="false" ht="15" hidden="false" customHeight="false" outlineLevel="0" collapsed="false">
      <c r="A3872" s="16" t="n">
        <f aca="false">Total!A3872</f>
        <v>42668</v>
      </c>
      <c r="B3872" s="17" t="n">
        <f aca="false">YEAR(A3872)</f>
        <v>2016</v>
      </c>
      <c r="C3872" s="17" t="n">
        <f aca="false">MONTH(A3872)</f>
        <v>10</v>
      </c>
      <c r="D3872" s="6" t="str">
        <f aca="false">IF(MONTH(A3872)&gt;=4,"FY "&amp;YEAR(A3872)&amp;"-"&amp;RIGHT(YEAR(A3872)+1,2),"FY "&amp;(YEAR(A3872)-1)&amp;"-"&amp;RIGHT(YEAR(A3872),2))</f>
        <v>FY 2016-17</v>
      </c>
      <c r="E3872" s="6" t="str">
        <f aca="false">IF(AND(V3872&lt;&gt;"",W3872&lt;&gt;""),"Yes","No")</f>
        <v>Yes</v>
      </c>
      <c r="F3872" s="18" t="n">
        <f aca="false">Total!F3872</f>
        <v>2951.05</v>
      </c>
      <c r="G3872" s="18" t="n">
        <f aca="false">Total!G3872</f>
        <v>3342.96</v>
      </c>
      <c r="H3872" s="18" t="n">
        <f aca="false">Total!H3872</f>
        <v>-391.91</v>
      </c>
      <c r="I3872" s="18" t="n">
        <f aca="false">Total!I3872</f>
        <v>-58.62</v>
      </c>
      <c r="J3872" s="18" t="n">
        <f aca="false">IF($V3872="","",INDEX('Stock Exchange'!F$5:F$2450,$V3872))</f>
        <v>2950.72</v>
      </c>
      <c r="K3872" s="18" t="n">
        <f aca="false">IF($V3872="","",INDEX('Stock Exchange'!G$5:G$2450,$V3872))</f>
        <v>3342.39</v>
      </c>
      <c r="L3872" s="18" t="n">
        <f aca="false">IF($V3872="","",INDEX('Stock Exchange'!H$5:H$2450,$V3872))</f>
        <v>-391.67</v>
      </c>
      <c r="M3872" s="18" t="n">
        <f aca="false">IF($V3872="","",INDEX('Stock Exchange'!I$5:I$2450,$V3872))</f>
        <v>-58.58</v>
      </c>
      <c r="N3872" s="18" t="n">
        <f aca="false">IF($W3872="","",INDEX(Primary!F$5:F$2450,$W3872))</f>
        <v>0.33</v>
      </c>
      <c r="O3872" s="18" t="n">
        <f aca="false">IF($W3872="","",INDEX(Primary!G$5:G$2450,$W3872))</f>
        <v>0.57</v>
      </c>
      <c r="P3872" s="18" t="n">
        <f aca="false">IF($W3872="","",INDEX(Primary!H$5:H$2450,$W3872))</f>
        <v>-0.24</v>
      </c>
      <c r="Q3872" s="18" t="n">
        <f aca="false">IF($W3872="","",INDEX(Primary!I$5:I$2450,$W3872))</f>
        <v>-0.04</v>
      </c>
      <c r="R3872" s="19" t="n">
        <f aca="false">IF($E3872="Yes",L3872+P3872,"")</f>
        <v>-391.91</v>
      </c>
      <c r="S3872" s="19" t="n">
        <f aca="false">IF($E3872="Yes",H3872-R3872,"")</f>
        <v>0</v>
      </c>
      <c r="T3872" s="6" t="str">
        <f aca="false">IF($E3872="Yes",IF(ROUND(ABS(S3872),2)&lt;=$T$2,"OK","CHECK"),"n/a")</f>
        <v>OK</v>
      </c>
      <c r="U3872" s="20" t="n">
        <f aca="false">Total!J3872</f>
        <v>66.8625</v>
      </c>
      <c r="V3872" s="17" t="n">
        <f aca="false">IFERROR(MATCH($A3872,'Stock Exchange'!$A$5:$A$2450,0),"")</f>
        <v>1654</v>
      </c>
      <c r="W3872" s="17" t="n">
        <f aca="false">IFERROR(MATCH($A3872,Primary!$A$5:$A$2450,0),"")</f>
        <v>1654</v>
      </c>
    </row>
    <row r="3873" customFormat="false" ht="15" hidden="false" customHeight="false" outlineLevel="0" collapsed="false">
      <c r="A3873" s="16" t="n">
        <f aca="false">Total!A3873</f>
        <v>42669</v>
      </c>
      <c r="B3873" s="17" t="n">
        <f aca="false">YEAR(A3873)</f>
        <v>2016</v>
      </c>
      <c r="C3873" s="17" t="n">
        <f aca="false">MONTH(A3873)</f>
        <v>10</v>
      </c>
      <c r="D3873" s="6" t="str">
        <f aca="false">IF(MONTH(A3873)&gt;=4,"FY "&amp;YEAR(A3873)&amp;"-"&amp;RIGHT(YEAR(A3873)+1,2),"FY "&amp;(YEAR(A3873)-1)&amp;"-"&amp;RIGHT(YEAR(A3873),2))</f>
        <v>FY 2016-17</v>
      </c>
      <c r="E3873" s="6" t="str">
        <f aca="false">IF(AND(V3873&lt;&gt;"",W3873&lt;&gt;""),"Yes","No")</f>
        <v>Yes</v>
      </c>
      <c r="F3873" s="18" t="n">
        <f aca="false">Total!F3873</f>
        <v>3555.39</v>
      </c>
      <c r="G3873" s="18" t="n">
        <f aca="false">Total!G3873</f>
        <v>4060.4</v>
      </c>
      <c r="H3873" s="18" t="n">
        <f aca="false">Total!H3873</f>
        <v>-505.01</v>
      </c>
      <c r="I3873" s="18" t="n">
        <f aca="false">Total!I3873</f>
        <v>-75.5</v>
      </c>
      <c r="J3873" s="18" t="n">
        <f aca="false">IF($V3873="","",INDEX('Stock Exchange'!F$5:F$2450,$V3873))</f>
        <v>3553.39</v>
      </c>
      <c r="K3873" s="18" t="n">
        <f aca="false">IF($V3873="","",INDEX('Stock Exchange'!G$5:G$2450,$V3873))</f>
        <v>4056.83</v>
      </c>
      <c r="L3873" s="18" t="n">
        <f aca="false">IF($V3873="","",INDEX('Stock Exchange'!H$5:H$2450,$V3873))</f>
        <v>-503.44</v>
      </c>
      <c r="M3873" s="18" t="n">
        <f aca="false">IF($V3873="","",INDEX('Stock Exchange'!I$5:I$2450,$V3873))</f>
        <v>-75.27</v>
      </c>
      <c r="N3873" s="18" t="n">
        <f aca="false">IF($W3873="","",INDEX(Primary!F$5:F$2450,$W3873))</f>
        <v>2</v>
      </c>
      <c r="O3873" s="18" t="n">
        <f aca="false">IF($W3873="","",INDEX(Primary!G$5:G$2450,$W3873))</f>
        <v>3.57</v>
      </c>
      <c r="P3873" s="18" t="n">
        <f aca="false">IF($W3873="","",INDEX(Primary!H$5:H$2450,$W3873))</f>
        <v>-1.57</v>
      </c>
      <c r="Q3873" s="18" t="n">
        <f aca="false">IF($W3873="","",INDEX(Primary!I$5:I$2450,$W3873))</f>
        <v>-0.23</v>
      </c>
      <c r="R3873" s="19" t="n">
        <f aca="false">IF($E3873="Yes",L3873+P3873,"")</f>
        <v>-505.01</v>
      </c>
      <c r="S3873" s="19" t="n">
        <f aca="false">IF($E3873="Yes",H3873-R3873,"")</f>
        <v>0</v>
      </c>
      <c r="T3873" s="6" t="str">
        <f aca="false">IF($E3873="Yes",IF(ROUND(ABS(S3873),2)&lt;=$T$2,"OK","CHECK"),"n/a")</f>
        <v>OK</v>
      </c>
      <c r="U3873" s="20" t="n">
        <f aca="false">Total!J3873</f>
        <v>66.8777</v>
      </c>
      <c r="V3873" s="17" t="n">
        <f aca="false">IFERROR(MATCH($A3873,'Stock Exchange'!$A$5:$A$2450,0),"")</f>
        <v>1655</v>
      </c>
      <c r="W3873" s="17" t="n">
        <f aca="false">IFERROR(MATCH($A3873,Primary!$A$5:$A$2450,0),"")</f>
        <v>1655</v>
      </c>
    </row>
    <row r="3874" customFormat="false" ht="15" hidden="false" customHeight="false" outlineLevel="0" collapsed="false">
      <c r="A3874" s="16" t="n">
        <f aca="false">Total!A3874</f>
        <v>42670</v>
      </c>
      <c r="B3874" s="17" t="n">
        <f aca="false">YEAR(A3874)</f>
        <v>2016</v>
      </c>
      <c r="C3874" s="17" t="n">
        <f aca="false">MONTH(A3874)</f>
        <v>10</v>
      </c>
      <c r="D3874" s="6" t="str">
        <f aca="false">IF(MONTH(A3874)&gt;=4,"FY "&amp;YEAR(A3874)&amp;"-"&amp;RIGHT(YEAR(A3874)+1,2),"FY "&amp;(YEAR(A3874)-1)&amp;"-"&amp;RIGHT(YEAR(A3874),2))</f>
        <v>FY 2016-17</v>
      </c>
      <c r="E3874" s="6" t="str">
        <f aca="false">IF(AND(V3874&lt;&gt;"",W3874&lt;&gt;""),"Yes","No")</f>
        <v>Yes</v>
      </c>
      <c r="F3874" s="18" t="n">
        <f aca="false">Total!F3874</f>
        <v>3904.79</v>
      </c>
      <c r="G3874" s="18" t="n">
        <f aca="false">Total!G3874</f>
        <v>5417.57</v>
      </c>
      <c r="H3874" s="18" t="n">
        <f aca="false">Total!H3874</f>
        <v>-1512.78</v>
      </c>
      <c r="I3874" s="18" t="n">
        <f aca="false">Total!I3874</f>
        <v>-226.59</v>
      </c>
      <c r="J3874" s="18" t="n">
        <f aca="false">IF($V3874="","",INDEX('Stock Exchange'!F$5:F$2450,$V3874))</f>
        <v>3903.8</v>
      </c>
      <c r="K3874" s="18" t="n">
        <f aca="false">IF($V3874="","",INDEX('Stock Exchange'!G$5:G$2450,$V3874))</f>
        <v>5320.92</v>
      </c>
      <c r="L3874" s="18" t="n">
        <f aca="false">IF($V3874="","",INDEX('Stock Exchange'!H$5:H$2450,$V3874))</f>
        <v>-1417.12</v>
      </c>
      <c r="M3874" s="18" t="n">
        <f aca="false">IF($V3874="","",INDEX('Stock Exchange'!I$5:I$2450,$V3874))</f>
        <v>-212.26</v>
      </c>
      <c r="N3874" s="18" t="n">
        <f aca="false">IF($W3874="","",INDEX(Primary!F$5:F$2450,$W3874))</f>
        <v>0.99</v>
      </c>
      <c r="O3874" s="18" t="n">
        <f aca="false">IF($W3874="","",INDEX(Primary!G$5:G$2450,$W3874))</f>
        <v>96.65</v>
      </c>
      <c r="P3874" s="18" t="n">
        <f aca="false">IF($W3874="","",INDEX(Primary!H$5:H$2450,$W3874))</f>
        <v>-95.66</v>
      </c>
      <c r="Q3874" s="18" t="n">
        <f aca="false">IF($W3874="","",INDEX(Primary!I$5:I$2450,$W3874))</f>
        <v>-14.33</v>
      </c>
      <c r="R3874" s="19" t="n">
        <f aca="false">IF($E3874="Yes",L3874+P3874,"")</f>
        <v>-1512.78</v>
      </c>
      <c r="S3874" s="19" t="n">
        <f aca="false">IF($E3874="Yes",H3874-R3874,"")</f>
        <v>0</v>
      </c>
      <c r="T3874" s="6" t="str">
        <f aca="false">IF($E3874="Yes",IF(ROUND(ABS(S3874),2)&lt;=$T$2,"OK","CHECK"),"n/a")</f>
        <v>OK</v>
      </c>
      <c r="U3874" s="20" t="n">
        <f aca="false">Total!J3874</f>
        <v>66.7621</v>
      </c>
      <c r="V3874" s="17" t="n">
        <f aca="false">IFERROR(MATCH($A3874,'Stock Exchange'!$A$5:$A$2450,0),"")</f>
        <v>1656</v>
      </c>
      <c r="W3874" s="17" t="n">
        <f aca="false">IFERROR(MATCH($A3874,Primary!$A$5:$A$2450,0),"")</f>
        <v>1656</v>
      </c>
    </row>
    <row r="3875" customFormat="false" ht="15" hidden="false" customHeight="false" outlineLevel="0" collapsed="false">
      <c r="A3875" s="16" t="n">
        <f aca="false">Total!A3875</f>
        <v>42671</v>
      </c>
      <c r="B3875" s="17" t="n">
        <f aca="false">YEAR(A3875)</f>
        <v>2016</v>
      </c>
      <c r="C3875" s="17" t="n">
        <f aca="false">MONTH(A3875)</f>
        <v>10</v>
      </c>
      <c r="D3875" s="6" t="str">
        <f aca="false">IF(MONTH(A3875)&gt;=4,"FY "&amp;YEAR(A3875)&amp;"-"&amp;RIGHT(YEAR(A3875)+1,2),"FY "&amp;(YEAR(A3875)-1)&amp;"-"&amp;RIGHT(YEAR(A3875),2))</f>
        <v>FY 2016-17</v>
      </c>
      <c r="E3875" s="6" t="str">
        <f aca="false">IF(AND(V3875&lt;&gt;"",W3875&lt;&gt;""),"Yes","No")</f>
        <v>Yes</v>
      </c>
      <c r="F3875" s="18" t="n">
        <f aca="false">Total!F3875</f>
        <v>6222.5</v>
      </c>
      <c r="G3875" s="18" t="n">
        <f aca="false">Total!G3875</f>
        <v>7331.33</v>
      </c>
      <c r="H3875" s="18" t="n">
        <f aca="false">Total!H3875</f>
        <v>-1108.83</v>
      </c>
      <c r="I3875" s="18" t="n">
        <f aca="false">Total!I3875</f>
        <v>-165.78</v>
      </c>
      <c r="J3875" s="18" t="n">
        <f aca="false">IF($V3875="","",INDEX('Stock Exchange'!F$5:F$2450,$V3875))</f>
        <v>6222.06</v>
      </c>
      <c r="K3875" s="18" t="n">
        <f aca="false">IF($V3875="","",INDEX('Stock Exchange'!G$5:G$2450,$V3875))</f>
        <v>6583.16</v>
      </c>
      <c r="L3875" s="18" t="n">
        <f aca="false">IF($V3875="","",INDEX('Stock Exchange'!H$5:H$2450,$V3875))</f>
        <v>-361.1</v>
      </c>
      <c r="M3875" s="18" t="n">
        <f aca="false">IF($V3875="","",INDEX('Stock Exchange'!I$5:I$2450,$V3875))</f>
        <v>-53.99</v>
      </c>
      <c r="N3875" s="18" t="n">
        <f aca="false">IF($W3875="","",INDEX(Primary!F$5:F$2450,$W3875))</f>
        <v>0.44</v>
      </c>
      <c r="O3875" s="18" t="n">
        <f aca="false">IF($W3875="","",INDEX(Primary!G$5:G$2450,$W3875))</f>
        <v>748.17</v>
      </c>
      <c r="P3875" s="18" t="n">
        <f aca="false">IF($W3875="","",INDEX(Primary!H$5:H$2450,$W3875))</f>
        <v>-747.73</v>
      </c>
      <c r="Q3875" s="18" t="n">
        <f aca="false">IF($W3875="","",INDEX(Primary!I$5:I$2450,$W3875))</f>
        <v>-111.79</v>
      </c>
      <c r="R3875" s="19" t="n">
        <f aca="false">IF($E3875="Yes",L3875+P3875,"")</f>
        <v>-1108.83</v>
      </c>
      <c r="S3875" s="19" t="n">
        <f aca="false">IF($E3875="Yes",H3875-R3875,"")</f>
        <v>0</v>
      </c>
      <c r="T3875" s="6" t="str">
        <f aca="false">IF($E3875="Yes",IF(ROUND(ABS(S3875),2)&lt;=$T$2,"OK","CHECK"),"n/a")</f>
        <v>OK</v>
      </c>
      <c r="U3875" s="20" t="n">
        <f aca="false">Total!J3875</f>
        <v>66.8854</v>
      </c>
      <c r="V3875" s="17" t="n">
        <f aca="false">IFERROR(MATCH($A3875,'Stock Exchange'!$A$5:$A$2450,0),"")</f>
        <v>1657</v>
      </c>
      <c r="W3875" s="17" t="n">
        <f aca="false">IFERROR(MATCH($A3875,Primary!$A$5:$A$2450,0),"")</f>
        <v>1657</v>
      </c>
    </row>
    <row r="3876" customFormat="false" ht="15" hidden="false" customHeight="false" outlineLevel="0" collapsed="false">
      <c r="A3876" s="16" t="n">
        <f aca="false">Total!A3876</f>
        <v>42675</v>
      </c>
      <c r="B3876" s="17" t="n">
        <f aca="false">YEAR(A3876)</f>
        <v>2016</v>
      </c>
      <c r="C3876" s="17" t="n">
        <f aca="false">MONTH(A3876)</f>
        <v>11</v>
      </c>
      <c r="D3876" s="6" t="str">
        <f aca="false">IF(MONTH(A3876)&gt;=4,"FY "&amp;YEAR(A3876)&amp;"-"&amp;RIGHT(YEAR(A3876)+1,2),"FY "&amp;(YEAR(A3876)-1)&amp;"-"&amp;RIGHT(YEAR(A3876),2))</f>
        <v>FY 2016-17</v>
      </c>
      <c r="E3876" s="6" t="str">
        <f aca="false">IF(AND(V3876&lt;&gt;"",W3876&lt;&gt;""),"Yes","No")</f>
        <v>Yes</v>
      </c>
      <c r="F3876" s="18" t="n">
        <f aca="false">Total!F3876</f>
        <v>4701.75</v>
      </c>
      <c r="G3876" s="18" t="n">
        <f aca="false">Total!G3876</f>
        <v>5569.44</v>
      </c>
      <c r="H3876" s="18" t="n">
        <f aca="false">Total!H3876</f>
        <v>-867.69</v>
      </c>
      <c r="I3876" s="18" t="n">
        <f aca="false">Total!I3876</f>
        <v>-129.78</v>
      </c>
      <c r="J3876" s="18" t="n">
        <f aca="false">IF($V3876="","",INDEX('Stock Exchange'!F$5:F$2450,$V3876))</f>
        <v>4660.06</v>
      </c>
      <c r="K3876" s="18" t="n">
        <f aca="false">IF($V3876="","",INDEX('Stock Exchange'!G$5:G$2450,$V3876))</f>
        <v>5512.61</v>
      </c>
      <c r="L3876" s="18" t="n">
        <f aca="false">IF($V3876="","",INDEX('Stock Exchange'!H$5:H$2450,$V3876))</f>
        <v>-852.55</v>
      </c>
      <c r="M3876" s="18" t="n">
        <f aca="false">IF($V3876="","",INDEX('Stock Exchange'!I$5:I$2450,$V3876))</f>
        <v>-127.52</v>
      </c>
      <c r="N3876" s="18" t="n">
        <f aca="false">IF($W3876="","",INDEX(Primary!F$5:F$2450,$W3876))</f>
        <v>41.69</v>
      </c>
      <c r="O3876" s="18" t="n">
        <f aca="false">IF($W3876="","",INDEX(Primary!G$5:G$2450,$W3876))</f>
        <v>56.83</v>
      </c>
      <c r="P3876" s="18" t="n">
        <f aca="false">IF($W3876="","",INDEX(Primary!H$5:H$2450,$W3876))</f>
        <v>-15.14</v>
      </c>
      <c r="Q3876" s="18" t="n">
        <f aca="false">IF($W3876="","",INDEX(Primary!I$5:I$2450,$W3876))</f>
        <v>-2.26</v>
      </c>
      <c r="R3876" s="19" t="n">
        <f aca="false">IF($E3876="Yes",L3876+P3876,"")</f>
        <v>-867.69</v>
      </c>
      <c r="S3876" s="19" t="n">
        <f aca="false">IF($E3876="Yes",H3876-R3876,"")</f>
        <v>0</v>
      </c>
      <c r="T3876" s="6" t="str">
        <f aca="false">IF($E3876="Yes",IF(ROUND(ABS(S3876),2)&lt;=$T$2,"OK","CHECK"),"n/a")</f>
        <v>OK</v>
      </c>
      <c r="U3876" s="20" t="n">
        <f aca="false">Total!J3876</f>
        <v>66.8566</v>
      </c>
      <c r="V3876" s="17" t="n">
        <f aca="false">IFERROR(MATCH($A3876,'Stock Exchange'!$A$5:$A$2450,0),"")</f>
        <v>1658</v>
      </c>
      <c r="W3876" s="17" t="n">
        <f aca="false">IFERROR(MATCH($A3876,Primary!$A$5:$A$2450,0),"")</f>
        <v>1658</v>
      </c>
    </row>
    <row r="3877" customFormat="false" ht="15" hidden="false" customHeight="false" outlineLevel="0" collapsed="false">
      <c r="A3877" s="16" t="n">
        <f aca="false">Total!A3877</f>
        <v>42676</v>
      </c>
      <c r="B3877" s="17" t="n">
        <f aca="false">YEAR(A3877)</f>
        <v>2016</v>
      </c>
      <c r="C3877" s="17" t="n">
        <f aca="false">MONTH(A3877)</f>
        <v>11</v>
      </c>
      <c r="D3877" s="6" t="str">
        <f aca="false">IF(MONTH(A3877)&gt;=4,"FY "&amp;YEAR(A3877)&amp;"-"&amp;RIGHT(YEAR(A3877)+1,2),"FY "&amp;(YEAR(A3877)-1)&amp;"-"&amp;RIGHT(YEAR(A3877),2))</f>
        <v>FY 2016-17</v>
      </c>
      <c r="E3877" s="6" t="str">
        <f aca="false">IF(AND(V3877&lt;&gt;"",W3877&lt;&gt;""),"Yes","No")</f>
        <v>Yes</v>
      </c>
      <c r="F3877" s="18" t="n">
        <f aca="false">Total!F3877</f>
        <v>4930.89</v>
      </c>
      <c r="G3877" s="18" t="n">
        <f aca="false">Total!G3877</f>
        <v>5026.88</v>
      </c>
      <c r="H3877" s="18" t="n">
        <f aca="false">Total!H3877</f>
        <v>-95.99</v>
      </c>
      <c r="I3877" s="18" t="n">
        <f aca="false">Total!I3877</f>
        <v>-14.39</v>
      </c>
      <c r="J3877" s="18" t="n">
        <f aca="false">IF($V3877="","",INDEX('Stock Exchange'!F$5:F$2450,$V3877))</f>
        <v>4930.89</v>
      </c>
      <c r="K3877" s="18" t="n">
        <f aca="false">IF($V3877="","",INDEX('Stock Exchange'!G$5:G$2450,$V3877))</f>
        <v>5026.88</v>
      </c>
      <c r="L3877" s="18" t="n">
        <f aca="false">IF($V3877="","",INDEX('Stock Exchange'!H$5:H$2450,$V3877))</f>
        <v>-95.99</v>
      </c>
      <c r="M3877" s="18" t="n">
        <f aca="false">IF($V3877="","",INDEX('Stock Exchange'!I$5:I$2450,$V3877))</f>
        <v>-14.39</v>
      </c>
      <c r="N3877" s="18" t="n">
        <f aca="false">IF($W3877="","",INDEX(Primary!F$5:F$2450,$W3877))</f>
        <v>0</v>
      </c>
      <c r="O3877" s="18" t="n">
        <f aca="false">IF($W3877="","",INDEX(Primary!G$5:G$2450,$W3877))</f>
        <v>0</v>
      </c>
      <c r="P3877" s="18" t="n">
        <f aca="false">IF($W3877="","",INDEX(Primary!H$5:H$2450,$W3877))</f>
        <v>0</v>
      </c>
      <c r="Q3877" s="18" t="n">
        <f aca="false">IF($W3877="","",INDEX(Primary!I$5:I$2450,$W3877))</f>
        <v>0</v>
      </c>
      <c r="R3877" s="19" t="n">
        <f aca="false">IF($E3877="Yes",L3877+P3877,"")</f>
        <v>-95.99</v>
      </c>
      <c r="S3877" s="19" t="n">
        <f aca="false">IF($E3877="Yes",H3877-R3877,"")</f>
        <v>0</v>
      </c>
      <c r="T3877" s="6" t="str">
        <f aca="false">IF($E3877="Yes",IF(ROUND(ABS(S3877),2)&lt;=$T$2,"OK","CHECK"),"n/a")</f>
        <v>OK</v>
      </c>
      <c r="U3877" s="20" t="n">
        <f aca="false">Total!J3877</f>
        <v>66.714</v>
      </c>
      <c r="V3877" s="17" t="n">
        <f aca="false">IFERROR(MATCH($A3877,'Stock Exchange'!$A$5:$A$2450,0),"")</f>
        <v>1659</v>
      </c>
      <c r="W3877" s="17" t="n">
        <f aca="false">IFERROR(MATCH($A3877,Primary!$A$5:$A$2450,0),"")</f>
        <v>1659</v>
      </c>
    </row>
    <row r="3878" customFormat="false" ht="15" hidden="false" customHeight="false" outlineLevel="0" collapsed="false">
      <c r="A3878" s="16" t="n">
        <f aca="false">Total!A3878</f>
        <v>42677</v>
      </c>
      <c r="B3878" s="17" t="n">
        <f aca="false">YEAR(A3878)</f>
        <v>2016</v>
      </c>
      <c r="C3878" s="17" t="n">
        <f aca="false">MONTH(A3878)</f>
        <v>11</v>
      </c>
      <c r="D3878" s="6" t="str">
        <f aca="false">IF(MONTH(A3878)&gt;=4,"FY "&amp;YEAR(A3878)&amp;"-"&amp;RIGHT(YEAR(A3878)+1,2),"FY "&amp;(YEAR(A3878)-1)&amp;"-"&amp;RIGHT(YEAR(A3878),2))</f>
        <v>FY 2016-17</v>
      </c>
      <c r="E3878" s="6" t="str">
        <f aca="false">IF(AND(V3878&lt;&gt;"",W3878&lt;&gt;""),"Yes","No")</f>
        <v>Yes</v>
      </c>
      <c r="F3878" s="18" t="n">
        <f aca="false">Total!F3878</f>
        <v>3695.41</v>
      </c>
      <c r="G3878" s="18" t="n">
        <f aca="false">Total!G3878</f>
        <v>4309.18</v>
      </c>
      <c r="H3878" s="18" t="n">
        <f aca="false">Total!H3878</f>
        <v>-613.77</v>
      </c>
      <c r="I3878" s="18" t="n">
        <f aca="false">Total!I3878</f>
        <v>-91.84</v>
      </c>
      <c r="J3878" s="18" t="n">
        <f aca="false">IF($V3878="","",INDEX('Stock Exchange'!F$5:F$2450,$V3878))</f>
        <v>3652.14</v>
      </c>
      <c r="K3878" s="18" t="n">
        <f aca="false">IF($V3878="","",INDEX('Stock Exchange'!G$5:G$2450,$V3878))</f>
        <v>4291.38</v>
      </c>
      <c r="L3878" s="18" t="n">
        <f aca="false">IF($V3878="","",INDEX('Stock Exchange'!H$5:H$2450,$V3878))</f>
        <v>-639.24</v>
      </c>
      <c r="M3878" s="18" t="n">
        <f aca="false">IF($V3878="","",INDEX('Stock Exchange'!I$5:I$2450,$V3878))</f>
        <v>-95.65</v>
      </c>
      <c r="N3878" s="18" t="n">
        <f aca="false">IF($W3878="","",INDEX(Primary!F$5:F$2450,$W3878))</f>
        <v>43.27</v>
      </c>
      <c r="O3878" s="18" t="n">
        <f aca="false">IF($W3878="","",INDEX(Primary!G$5:G$2450,$W3878))</f>
        <v>17.8</v>
      </c>
      <c r="P3878" s="18" t="n">
        <f aca="false">IF($W3878="","",INDEX(Primary!H$5:H$2450,$W3878))</f>
        <v>25.47</v>
      </c>
      <c r="Q3878" s="18" t="n">
        <f aca="false">IF($W3878="","",INDEX(Primary!I$5:I$2450,$W3878))</f>
        <v>3.81</v>
      </c>
      <c r="R3878" s="19" t="n">
        <f aca="false">IF($E3878="Yes",L3878+P3878,"")</f>
        <v>-613.77</v>
      </c>
      <c r="S3878" s="19" t="n">
        <f aca="false">IF($E3878="Yes",H3878-R3878,"")</f>
        <v>0</v>
      </c>
      <c r="T3878" s="6" t="str">
        <f aca="false">IF($E3878="Yes",IF(ROUND(ABS(S3878),2)&lt;=$T$2,"OK","CHECK"),"n/a")</f>
        <v>OK</v>
      </c>
      <c r="U3878" s="20" t="n">
        <f aca="false">Total!J3878</f>
        <v>66.8294</v>
      </c>
      <c r="V3878" s="17" t="n">
        <f aca="false">IFERROR(MATCH($A3878,'Stock Exchange'!$A$5:$A$2450,0),"")</f>
        <v>1660</v>
      </c>
      <c r="W3878" s="17" t="n">
        <f aca="false">IFERROR(MATCH($A3878,Primary!$A$5:$A$2450,0),"")</f>
        <v>1660</v>
      </c>
    </row>
    <row r="3879" customFormat="false" ht="15" hidden="false" customHeight="false" outlineLevel="0" collapsed="false">
      <c r="A3879" s="16" t="n">
        <f aca="false">Total!A3879</f>
        <v>42678</v>
      </c>
      <c r="B3879" s="17" t="n">
        <f aca="false">YEAR(A3879)</f>
        <v>2016</v>
      </c>
      <c r="C3879" s="17" t="n">
        <f aca="false">MONTH(A3879)</f>
        <v>11</v>
      </c>
      <c r="D3879" s="6" t="str">
        <f aca="false">IF(MONTH(A3879)&gt;=4,"FY "&amp;YEAR(A3879)&amp;"-"&amp;RIGHT(YEAR(A3879)+1,2),"FY "&amp;(YEAR(A3879)-1)&amp;"-"&amp;RIGHT(YEAR(A3879),2))</f>
        <v>FY 2016-17</v>
      </c>
      <c r="E3879" s="6" t="str">
        <f aca="false">IF(AND(V3879&lt;&gt;"",W3879&lt;&gt;""),"Yes","No")</f>
        <v>Yes</v>
      </c>
      <c r="F3879" s="18" t="n">
        <f aca="false">Total!F3879</f>
        <v>3827.03</v>
      </c>
      <c r="G3879" s="18" t="n">
        <f aca="false">Total!G3879</f>
        <v>3754</v>
      </c>
      <c r="H3879" s="18" t="n">
        <f aca="false">Total!H3879</f>
        <v>73.03</v>
      </c>
      <c r="I3879" s="18" t="n">
        <f aca="false">Total!I3879</f>
        <v>10.94</v>
      </c>
      <c r="J3879" s="18" t="n">
        <f aca="false">IF($V3879="","",INDEX('Stock Exchange'!F$5:F$2450,$V3879))</f>
        <v>3082.82</v>
      </c>
      <c r="K3879" s="18" t="n">
        <f aca="false">IF($V3879="","",INDEX('Stock Exchange'!G$5:G$2450,$V3879))</f>
        <v>3751.58</v>
      </c>
      <c r="L3879" s="18" t="n">
        <f aca="false">IF($V3879="","",INDEX('Stock Exchange'!H$5:H$2450,$V3879))</f>
        <v>-668.76</v>
      </c>
      <c r="M3879" s="18" t="n">
        <f aca="false">IF($V3879="","",INDEX('Stock Exchange'!I$5:I$2450,$V3879))</f>
        <v>-100.28</v>
      </c>
      <c r="N3879" s="18" t="n">
        <f aca="false">IF($W3879="","",INDEX(Primary!F$5:F$2450,$W3879))</f>
        <v>744.21</v>
      </c>
      <c r="O3879" s="18" t="n">
        <f aca="false">IF($W3879="","",INDEX(Primary!G$5:G$2450,$W3879))</f>
        <v>2.42</v>
      </c>
      <c r="P3879" s="18" t="n">
        <f aca="false">IF($W3879="","",INDEX(Primary!H$5:H$2450,$W3879))</f>
        <v>741.79</v>
      </c>
      <c r="Q3879" s="18" t="n">
        <f aca="false">IF($W3879="","",INDEX(Primary!I$5:I$2450,$W3879))</f>
        <v>111.22</v>
      </c>
      <c r="R3879" s="19" t="n">
        <f aca="false">IF($E3879="Yes",L3879+P3879,"")</f>
        <v>73.03</v>
      </c>
      <c r="S3879" s="19" t="n">
        <f aca="false">IF($E3879="Yes",H3879-R3879,"")</f>
        <v>0</v>
      </c>
      <c r="T3879" s="6" t="str">
        <f aca="false">IF($E3879="Yes",IF(ROUND(ABS(S3879),2)&lt;=$T$2,"OK","CHECK"),"n/a")</f>
        <v>OK</v>
      </c>
      <c r="U3879" s="20" t="n">
        <f aca="false">Total!J3879</f>
        <v>66.6942</v>
      </c>
      <c r="V3879" s="17" t="n">
        <f aca="false">IFERROR(MATCH($A3879,'Stock Exchange'!$A$5:$A$2450,0),"")</f>
        <v>1661</v>
      </c>
      <c r="W3879" s="17" t="n">
        <f aca="false">IFERROR(MATCH($A3879,Primary!$A$5:$A$2450,0),"")</f>
        <v>1661</v>
      </c>
    </row>
    <row r="3880" customFormat="false" ht="15" hidden="false" customHeight="false" outlineLevel="0" collapsed="false">
      <c r="A3880" s="16" t="n">
        <f aca="false">Total!A3880</f>
        <v>42681</v>
      </c>
      <c r="B3880" s="17" t="n">
        <f aca="false">YEAR(A3880)</f>
        <v>2016</v>
      </c>
      <c r="C3880" s="17" t="n">
        <f aca="false">MONTH(A3880)</f>
        <v>11</v>
      </c>
      <c r="D3880" s="6" t="str">
        <f aca="false">IF(MONTH(A3880)&gt;=4,"FY "&amp;YEAR(A3880)&amp;"-"&amp;RIGHT(YEAR(A3880)+1,2),"FY "&amp;(YEAR(A3880)-1)&amp;"-"&amp;RIGHT(YEAR(A3880),2))</f>
        <v>FY 2016-17</v>
      </c>
      <c r="E3880" s="6" t="str">
        <f aca="false">IF(AND(V3880&lt;&gt;"",W3880&lt;&gt;""),"Yes","No")</f>
        <v>Yes</v>
      </c>
      <c r="F3880" s="18" t="n">
        <f aca="false">Total!F3880</f>
        <v>5125.38</v>
      </c>
      <c r="G3880" s="18" t="n">
        <f aca="false">Total!G3880</f>
        <v>4632.8</v>
      </c>
      <c r="H3880" s="18" t="n">
        <f aca="false">Total!H3880</f>
        <v>492.58</v>
      </c>
      <c r="I3880" s="18" t="n">
        <f aca="false">Total!I3880</f>
        <v>73.82</v>
      </c>
      <c r="J3880" s="18" t="n">
        <f aca="false">IF($V3880="","",INDEX('Stock Exchange'!F$5:F$2450,$V3880))</f>
        <v>4288.27</v>
      </c>
      <c r="K3880" s="18" t="n">
        <f aca="false">IF($V3880="","",INDEX('Stock Exchange'!G$5:G$2450,$V3880))</f>
        <v>4632.8</v>
      </c>
      <c r="L3880" s="18" t="n">
        <f aca="false">IF($V3880="","",INDEX('Stock Exchange'!H$5:H$2450,$V3880))</f>
        <v>-344.53</v>
      </c>
      <c r="M3880" s="18" t="n">
        <f aca="false">IF($V3880="","",INDEX('Stock Exchange'!I$5:I$2450,$V3880))</f>
        <v>-51.64</v>
      </c>
      <c r="N3880" s="18" t="n">
        <f aca="false">IF($W3880="","",INDEX(Primary!F$5:F$2450,$W3880))</f>
        <v>837.11</v>
      </c>
      <c r="O3880" s="18" t="n">
        <f aca="false">IF($W3880="","",INDEX(Primary!G$5:G$2450,$W3880))</f>
        <v>0</v>
      </c>
      <c r="P3880" s="18" t="n">
        <f aca="false">IF($W3880="","",INDEX(Primary!H$5:H$2450,$W3880))</f>
        <v>837.11</v>
      </c>
      <c r="Q3880" s="18" t="n">
        <f aca="false">IF($W3880="","",INDEX(Primary!I$5:I$2450,$W3880))</f>
        <v>125.46</v>
      </c>
      <c r="R3880" s="19" t="n">
        <f aca="false">IF($E3880="Yes",L3880+P3880,"")</f>
        <v>492.58</v>
      </c>
      <c r="S3880" s="19" t="n">
        <f aca="false">IF($E3880="Yes",H3880-R3880,"")</f>
        <v>0</v>
      </c>
      <c r="T3880" s="6" t="str">
        <f aca="false">IF($E3880="Yes",IF(ROUND(ABS(S3880),2)&lt;=$T$2,"OK","CHECK"),"n/a")</f>
        <v>OK</v>
      </c>
      <c r="U3880" s="20" t="n">
        <f aca="false">Total!J3880</f>
        <v>66.7219</v>
      </c>
      <c r="V3880" s="17" t="n">
        <f aca="false">IFERROR(MATCH($A3880,'Stock Exchange'!$A$5:$A$2450,0),"")</f>
        <v>1662</v>
      </c>
      <c r="W3880" s="17" t="n">
        <f aca="false">IFERROR(MATCH($A3880,Primary!$A$5:$A$2450,0),"")</f>
        <v>1662</v>
      </c>
    </row>
    <row r="3881" customFormat="false" ht="15" hidden="false" customHeight="false" outlineLevel="0" collapsed="false">
      <c r="A3881" s="16" t="n">
        <f aca="false">Total!A3881</f>
        <v>42682</v>
      </c>
      <c r="B3881" s="17" t="n">
        <f aca="false">YEAR(A3881)</f>
        <v>2016</v>
      </c>
      <c r="C3881" s="17" t="n">
        <f aca="false">MONTH(A3881)</f>
        <v>11</v>
      </c>
      <c r="D3881" s="6" t="str">
        <f aca="false">IF(MONTH(A3881)&gt;=4,"FY "&amp;YEAR(A3881)&amp;"-"&amp;RIGHT(YEAR(A3881)+1,2),"FY "&amp;(YEAR(A3881)-1)&amp;"-"&amp;RIGHT(YEAR(A3881),2))</f>
        <v>FY 2016-17</v>
      </c>
      <c r="E3881" s="6" t="str">
        <f aca="false">IF(AND(V3881&lt;&gt;"",W3881&lt;&gt;""),"Yes","No")</f>
        <v>Yes</v>
      </c>
      <c r="F3881" s="18" t="n">
        <f aca="false">Total!F3881</f>
        <v>4281.93</v>
      </c>
      <c r="G3881" s="18" t="n">
        <f aca="false">Total!G3881</f>
        <v>4090.43</v>
      </c>
      <c r="H3881" s="18" t="n">
        <f aca="false">Total!H3881</f>
        <v>191.5</v>
      </c>
      <c r="I3881" s="18" t="n">
        <f aca="false">Total!I3881</f>
        <v>28.7</v>
      </c>
      <c r="J3881" s="18" t="n">
        <f aca="false">IF($V3881="","",INDEX('Stock Exchange'!F$5:F$2450,$V3881))</f>
        <v>4279.5</v>
      </c>
      <c r="K3881" s="18" t="n">
        <f aca="false">IF($V3881="","",INDEX('Stock Exchange'!G$5:G$2450,$V3881))</f>
        <v>4090.18</v>
      </c>
      <c r="L3881" s="18" t="n">
        <f aca="false">IF($V3881="","",INDEX('Stock Exchange'!H$5:H$2450,$V3881))</f>
        <v>189.32</v>
      </c>
      <c r="M3881" s="18" t="n">
        <f aca="false">IF($V3881="","",INDEX('Stock Exchange'!I$5:I$2450,$V3881))</f>
        <v>28.37</v>
      </c>
      <c r="N3881" s="18" t="n">
        <f aca="false">IF($W3881="","",INDEX(Primary!F$5:F$2450,$W3881))</f>
        <v>2.43</v>
      </c>
      <c r="O3881" s="18" t="n">
        <f aca="false">IF($W3881="","",INDEX(Primary!G$5:G$2450,$W3881))</f>
        <v>0.25</v>
      </c>
      <c r="P3881" s="18" t="n">
        <f aca="false">IF($W3881="","",INDEX(Primary!H$5:H$2450,$W3881))</f>
        <v>2.18</v>
      </c>
      <c r="Q3881" s="18" t="n">
        <f aca="false">IF($W3881="","",INDEX(Primary!I$5:I$2450,$W3881))</f>
        <v>0.33</v>
      </c>
      <c r="R3881" s="19" t="n">
        <f aca="false">IF($E3881="Yes",L3881+P3881,"")</f>
        <v>191.5</v>
      </c>
      <c r="S3881" s="19" t="n">
        <f aca="false">IF($E3881="Yes",H3881-R3881,"")</f>
        <v>0</v>
      </c>
      <c r="T3881" s="6" t="str">
        <f aca="false">IF($E3881="Yes",IF(ROUND(ABS(S3881),2)&lt;=$T$2,"OK","CHECK"),"n/a")</f>
        <v>OK</v>
      </c>
      <c r="U3881" s="20" t="n">
        <f aca="false">Total!J3881</f>
        <v>66.7301</v>
      </c>
      <c r="V3881" s="17" t="n">
        <f aca="false">IFERROR(MATCH($A3881,'Stock Exchange'!$A$5:$A$2450,0),"")</f>
        <v>1663</v>
      </c>
      <c r="W3881" s="17" t="n">
        <f aca="false">IFERROR(MATCH($A3881,Primary!$A$5:$A$2450,0),"")</f>
        <v>1663</v>
      </c>
    </row>
    <row r="3882" customFormat="false" ht="15" hidden="false" customHeight="false" outlineLevel="0" collapsed="false">
      <c r="A3882" s="16" t="n">
        <f aca="false">Total!A3882</f>
        <v>42683</v>
      </c>
      <c r="B3882" s="17" t="n">
        <f aca="false">YEAR(A3882)</f>
        <v>2016</v>
      </c>
      <c r="C3882" s="17" t="n">
        <f aca="false">MONTH(A3882)</f>
        <v>11</v>
      </c>
      <c r="D3882" s="6" t="str">
        <f aca="false">IF(MONTH(A3882)&gt;=4,"FY "&amp;YEAR(A3882)&amp;"-"&amp;RIGHT(YEAR(A3882)+1,2),"FY "&amp;(YEAR(A3882)-1)&amp;"-"&amp;RIGHT(YEAR(A3882),2))</f>
        <v>FY 2016-17</v>
      </c>
      <c r="E3882" s="6" t="str">
        <f aca="false">IF(AND(V3882&lt;&gt;"",W3882&lt;&gt;""),"Yes","No")</f>
        <v>Yes</v>
      </c>
      <c r="F3882" s="18" t="n">
        <f aca="false">Total!F3882</f>
        <v>3848</v>
      </c>
      <c r="G3882" s="18" t="n">
        <f aca="false">Total!G3882</f>
        <v>3528.4</v>
      </c>
      <c r="H3882" s="18" t="n">
        <f aca="false">Total!H3882</f>
        <v>319.6</v>
      </c>
      <c r="I3882" s="18" t="n">
        <f aca="false">Total!I3882</f>
        <v>47.91</v>
      </c>
      <c r="J3882" s="18" t="n">
        <f aca="false">IF($V3882="","",INDEX('Stock Exchange'!F$5:F$2450,$V3882))</f>
        <v>3756.91</v>
      </c>
      <c r="K3882" s="18" t="n">
        <f aca="false">IF($V3882="","",INDEX('Stock Exchange'!G$5:G$2450,$V3882))</f>
        <v>3527.07</v>
      </c>
      <c r="L3882" s="18" t="n">
        <f aca="false">IF($V3882="","",INDEX('Stock Exchange'!H$5:H$2450,$V3882))</f>
        <v>229.84</v>
      </c>
      <c r="M3882" s="18" t="n">
        <f aca="false">IF($V3882="","",INDEX('Stock Exchange'!I$5:I$2450,$V3882))</f>
        <v>34.45</v>
      </c>
      <c r="N3882" s="18" t="n">
        <f aca="false">IF($W3882="","",INDEX(Primary!F$5:F$2450,$W3882))</f>
        <v>91.09</v>
      </c>
      <c r="O3882" s="18" t="n">
        <f aca="false">IF($W3882="","",INDEX(Primary!G$5:G$2450,$W3882))</f>
        <v>1.33</v>
      </c>
      <c r="P3882" s="18" t="n">
        <f aca="false">IF($W3882="","",INDEX(Primary!H$5:H$2450,$W3882))</f>
        <v>89.76</v>
      </c>
      <c r="Q3882" s="18" t="n">
        <f aca="false">IF($W3882="","",INDEX(Primary!I$5:I$2450,$W3882))</f>
        <v>13.46</v>
      </c>
      <c r="R3882" s="19" t="n">
        <f aca="false">IF($E3882="Yes",L3882+P3882,"")</f>
        <v>319.6</v>
      </c>
      <c r="S3882" s="19" t="n">
        <f aca="false">IF($E3882="Yes",H3882-R3882,"")</f>
        <v>0</v>
      </c>
      <c r="T3882" s="6" t="str">
        <f aca="false">IF($E3882="Yes",IF(ROUND(ABS(S3882),2)&lt;=$T$2,"OK","CHECK"),"n/a")</f>
        <v>OK</v>
      </c>
      <c r="U3882" s="20" t="n">
        <f aca="false">Total!J3882</f>
        <v>66.7073</v>
      </c>
      <c r="V3882" s="17" t="n">
        <f aca="false">IFERROR(MATCH($A3882,'Stock Exchange'!$A$5:$A$2450,0),"")</f>
        <v>1664</v>
      </c>
      <c r="W3882" s="17" t="n">
        <f aca="false">IFERROR(MATCH($A3882,Primary!$A$5:$A$2450,0),"")</f>
        <v>1664</v>
      </c>
    </row>
    <row r="3883" customFormat="false" ht="15" hidden="false" customHeight="false" outlineLevel="0" collapsed="false">
      <c r="A3883" s="16" t="n">
        <f aca="false">Total!A3883</f>
        <v>42684</v>
      </c>
      <c r="B3883" s="17" t="n">
        <f aca="false">YEAR(A3883)</f>
        <v>2016</v>
      </c>
      <c r="C3883" s="17" t="n">
        <f aca="false">MONTH(A3883)</f>
        <v>11</v>
      </c>
      <c r="D3883" s="6" t="str">
        <f aca="false">IF(MONTH(A3883)&gt;=4,"FY "&amp;YEAR(A3883)&amp;"-"&amp;RIGHT(YEAR(A3883)+1,2),"FY "&amp;(YEAR(A3883)-1)&amp;"-"&amp;RIGHT(YEAR(A3883),2))</f>
        <v>FY 2016-17</v>
      </c>
      <c r="E3883" s="6" t="str">
        <f aca="false">IF(AND(V3883&lt;&gt;"",W3883&lt;&gt;""),"Yes","No")</f>
        <v>Yes</v>
      </c>
      <c r="F3883" s="18" t="n">
        <f aca="false">Total!F3883</f>
        <v>5175.86</v>
      </c>
      <c r="G3883" s="18" t="n">
        <f aca="false">Total!G3883</f>
        <v>7220.38</v>
      </c>
      <c r="H3883" s="18" t="n">
        <f aca="false">Total!H3883</f>
        <v>-2044.52</v>
      </c>
      <c r="I3883" s="18" t="n">
        <f aca="false">Total!I3883</f>
        <v>-306.08</v>
      </c>
      <c r="J3883" s="18" t="n">
        <f aca="false">IF($V3883="","",INDEX('Stock Exchange'!F$5:F$2450,$V3883))</f>
        <v>5130.77</v>
      </c>
      <c r="K3883" s="18" t="n">
        <f aca="false">IF($V3883="","",INDEX('Stock Exchange'!G$5:G$2450,$V3883))</f>
        <v>7220.38</v>
      </c>
      <c r="L3883" s="18" t="n">
        <f aca="false">IF($V3883="","",INDEX('Stock Exchange'!H$5:H$2450,$V3883))</f>
        <v>-2089.61</v>
      </c>
      <c r="M3883" s="18" t="n">
        <f aca="false">IF($V3883="","",INDEX('Stock Exchange'!I$5:I$2450,$V3883))</f>
        <v>-312.83</v>
      </c>
      <c r="N3883" s="18" t="n">
        <f aca="false">IF($W3883="","",INDEX(Primary!F$5:F$2450,$W3883))</f>
        <v>45.09</v>
      </c>
      <c r="O3883" s="18" t="n">
        <f aca="false">IF($W3883="","",INDEX(Primary!G$5:G$2450,$W3883))</f>
        <v>0</v>
      </c>
      <c r="P3883" s="18" t="n">
        <f aca="false">IF($W3883="","",INDEX(Primary!H$5:H$2450,$W3883))</f>
        <v>45.09</v>
      </c>
      <c r="Q3883" s="18" t="n">
        <f aca="false">IF($W3883="","",INDEX(Primary!I$5:I$2450,$W3883))</f>
        <v>6.75</v>
      </c>
      <c r="R3883" s="19" t="n">
        <f aca="false">IF($E3883="Yes",L3883+P3883,"")</f>
        <v>-2044.52</v>
      </c>
      <c r="S3883" s="19" t="n">
        <f aca="false">IF($E3883="Yes",H3883-R3883,"")</f>
        <v>0</v>
      </c>
      <c r="T3883" s="6" t="str">
        <f aca="false">IF($E3883="Yes",IF(ROUND(ABS(S3883),2)&lt;=$T$2,"OK","CHECK"),"n/a")</f>
        <v>OK</v>
      </c>
      <c r="U3883" s="20" t="n">
        <f aca="false">Total!J3883</f>
        <v>66.7968</v>
      </c>
      <c r="V3883" s="17" t="n">
        <f aca="false">IFERROR(MATCH($A3883,'Stock Exchange'!$A$5:$A$2450,0),"")</f>
        <v>1665</v>
      </c>
      <c r="W3883" s="17" t="n">
        <f aca="false">IFERROR(MATCH($A3883,Primary!$A$5:$A$2450,0),"")</f>
        <v>1665</v>
      </c>
    </row>
    <row r="3884" customFormat="false" ht="15" hidden="false" customHeight="false" outlineLevel="0" collapsed="false">
      <c r="A3884" s="16" t="n">
        <f aca="false">Total!A3884</f>
        <v>42685</v>
      </c>
      <c r="B3884" s="17" t="n">
        <f aca="false">YEAR(A3884)</f>
        <v>2016</v>
      </c>
      <c r="C3884" s="17" t="n">
        <f aca="false">MONTH(A3884)</f>
        <v>11</v>
      </c>
      <c r="D3884" s="6" t="str">
        <f aca="false">IF(MONTH(A3884)&gt;=4,"FY "&amp;YEAR(A3884)&amp;"-"&amp;RIGHT(YEAR(A3884)+1,2),"FY "&amp;(YEAR(A3884)-1)&amp;"-"&amp;RIGHT(YEAR(A3884),2))</f>
        <v>FY 2016-17</v>
      </c>
      <c r="E3884" s="6" t="str">
        <f aca="false">IF(AND(V3884&lt;&gt;"",W3884&lt;&gt;""),"Yes","No")</f>
        <v>Yes</v>
      </c>
      <c r="F3884" s="18" t="n">
        <f aca="false">Total!F3884</f>
        <v>5667.07</v>
      </c>
      <c r="G3884" s="18" t="n">
        <f aca="false">Total!G3884</f>
        <v>6296.94</v>
      </c>
      <c r="H3884" s="18" t="n">
        <f aca="false">Total!H3884</f>
        <v>-629.87</v>
      </c>
      <c r="I3884" s="18" t="n">
        <f aca="false">Total!I3884</f>
        <v>-94.82</v>
      </c>
      <c r="J3884" s="18" t="n">
        <f aca="false">IF($V3884="","",INDEX('Stock Exchange'!F$5:F$2450,$V3884))</f>
        <v>5622.47</v>
      </c>
      <c r="K3884" s="18" t="n">
        <f aca="false">IF($V3884="","",INDEX('Stock Exchange'!G$5:G$2450,$V3884))</f>
        <v>6296.6</v>
      </c>
      <c r="L3884" s="18" t="n">
        <f aca="false">IF($V3884="","",INDEX('Stock Exchange'!H$5:H$2450,$V3884))</f>
        <v>-674.13</v>
      </c>
      <c r="M3884" s="18" t="n">
        <f aca="false">IF($V3884="","",INDEX('Stock Exchange'!I$5:I$2450,$V3884))</f>
        <v>-101.48</v>
      </c>
      <c r="N3884" s="18" t="n">
        <f aca="false">IF($W3884="","",INDEX(Primary!F$5:F$2450,$W3884))</f>
        <v>44.6</v>
      </c>
      <c r="O3884" s="18" t="n">
        <f aca="false">IF($W3884="","",INDEX(Primary!G$5:G$2450,$W3884))</f>
        <v>0.34</v>
      </c>
      <c r="P3884" s="18" t="n">
        <f aca="false">IF($W3884="","",INDEX(Primary!H$5:H$2450,$W3884))</f>
        <v>44.26</v>
      </c>
      <c r="Q3884" s="18" t="n">
        <f aca="false">IF($W3884="","",INDEX(Primary!I$5:I$2450,$W3884))</f>
        <v>6.66</v>
      </c>
      <c r="R3884" s="19" t="n">
        <f aca="false">IF($E3884="Yes",L3884+P3884,"")</f>
        <v>-629.87</v>
      </c>
      <c r="S3884" s="19" t="n">
        <f aca="false">IF($E3884="Yes",H3884-R3884,"")</f>
        <v>0</v>
      </c>
      <c r="T3884" s="6" t="str">
        <f aca="false">IF($E3884="Yes",IF(ROUND(ABS(S3884),2)&lt;=$T$2,"OK","CHECK"),"n/a")</f>
        <v>OK</v>
      </c>
      <c r="U3884" s="20" t="n">
        <f aca="false">Total!J3884</f>
        <v>66.4273</v>
      </c>
      <c r="V3884" s="17" t="n">
        <f aca="false">IFERROR(MATCH($A3884,'Stock Exchange'!$A$5:$A$2450,0),"")</f>
        <v>1666</v>
      </c>
      <c r="W3884" s="17" t="n">
        <f aca="false">IFERROR(MATCH($A3884,Primary!$A$5:$A$2450,0),"")</f>
        <v>1666</v>
      </c>
    </row>
    <row r="3885" customFormat="false" ht="15" hidden="false" customHeight="false" outlineLevel="0" collapsed="false">
      <c r="A3885" s="16" t="n">
        <f aca="false">Total!A3885</f>
        <v>42689</v>
      </c>
      <c r="B3885" s="17" t="n">
        <f aca="false">YEAR(A3885)</f>
        <v>2016</v>
      </c>
      <c r="C3885" s="17" t="n">
        <f aca="false">MONTH(A3885)</f>
        <v>11</v>
      </c>
      <c r="D3885" s="6" t="str">
        <f aca="false">IF(MONTH(A3885)&gt;=4,"FY "&amp;YEAR(A3885)&amp;"-"&amp;RIGHT(YEAR(A3885)+1,2),"FY "&amp;(YEAR(A3885)-1)&amp;"-"&amp;RIGHT(YEAR(A3885),2))</f>
        <v>FY 2016-17</v>
      </c>
      <c r="E3885" s="6" t="str">
        <f aca="false">IF(AND(V3885&lt;&gt;"",W3885&lt;&gt;""),"Yes","No")</f>
        <v>Yes</v>
      </c>
      <c r="F3885" s="18" t="n">
        <f aca="false">Total!F3885</f>
        <v>5106.18</v>
      </c>
      <c r="G3885" s="18" t="n">
        <f aca="false">Total!G3885</f>
        <v>6538.52</v>
      </c>
      <c r="H3885" s="18" t="n">
        <f aca="false">Total!H3885</f>
        <v>-1432.34</v>
      </c>
      <c r="I3885" s="18" t="n">
        <f aca="false">Total!I3885</f>
        <v>-213.69</v>
      </c>
      <c r="J3885" s="18" t="n">
        <f aca="false">IF($V3885="","",INDEX('Stock Exchange'!F$5:F$2450,$V3885))</f>
        <v>5061.84</v>
      </c>
      <c r="K3885" s="18" t="n">
        <f aca="false">IF($V3885="","",INDEX('Stock Exchange'!G$5:G$2450,$V3885))</f>
        <v>6537.76</v>
      </c>
      <c r="L3885" s="18" t="n">
        <f aca="false">IF($V3885="","",INDEX('Stock Exchange'!H$5:H$2450,$V3885))</f>
        <v>-1475.92</v>
      </c>
      <c r="M3885" s="18" t="n">
        <f aca="false">IF($V3885="","",INDEX('Stock Exchange'!I$5:I$2450,$V3885))</f>
        <v>-220.19</v>
      </c>
      <c r="N3885" s="18" t="n">
        <f aca="false">IF($W3885="","",INDEX(Primary!F$5:F$2450,$W3885))</f>
        <v>44.34</v>
      </c>
      <c r="O3885" s="18" t="n">
        <f aca="false">IF($W3885="","",INDEX(Primary!G$5:G$2450,$W3885))</f>
        <v>0.76</v>
      </c>
      <c r="P3885" s="18" t="n">
        <f aca="false">IF($W3885="","",INDEX(Primary!H$5:H$2450,$W3885))</f>
        <v>43.58</v>
      </c>
      <c r="Q3885" s="18" t="n">
        <f aca="false">IF($W3885="","",INDEX(Primary!I$5:I$2450,$W3885))</f>
        <v>6.5</v>
      </c>
      <c r="R3885" s="19" t="n">
        <f aca="false">IF($E3885="Yes",L3885+P3885,"")</f>
        <v>-1432.34</v>
      </c>
      <c r="S3885" s="19" t="n">
        <f aca="false">IF($E3885="Yes",H3885-R3885,"")</f>
        <v>0</v>
      </c>
      <c r="T3885" s="6" t="str">
        <f aca="false">IF($E3885="Yes",IF(ROUND(ABS(S3885),2)&lt;=$T$2,"OK","CHECK"),"n/a")</f>
        <v>OK</v>
      </c>
      <c r="U3885" s="20" t="n">
        <f aca="false">Total!J3885</f>
        <v>67.0292</v>
      </c>
      <c r="V3885" s="17" t="n">
        <f aca="false">IFERROR(MATCH($A3885,'Stock Exchange'!$A$5:$A$2450,0),"")</f>
        <v>1667</v>
      </c>
      <c r="W3885" s="17" t="n">
        <f aca="false">IFERROR(MATCH($A3885,Primary!$A$5:$A$2450,0),"")</f>
        <v>1667</v>
      </c>
    </row>
    <row r="3886" customFormat="false" ht="15" hidden="false" customHeight="false" outlineLevel="0" collapsed="false">
      <c r="A3886" s="16" t="n">
        <f aca="false">Total!A3886</f>
        <v>42690</v>
      </c>
      <c r="B3886" s="17" t="n">
        <f aca="false">YEAR(A3886)</f>
        <v>2016</v>
      </c>
      <c r="C3886" s="17" t="n">
        <f aca="false">MONTH(A3886)</f>
        <v>11</v>
      </c>
      <c r="D3886" s="6" t="str">
        <f aca="false">IF(MONTH(A3886)&gt;=4,"FY "&amp;YEAR(A3886)&amp;"-"&amp;RIGHT(YEAR(A3886)+1,2),"FY "&amp;(YEAR(A3886)-1)&amp;"-"&amp;RIGHT(YEAR(A3886),2))</f>
        <v>FY 2016-17</v>
      </c>
      <c r="E3886" s="6" t="str">
        <f aca="false">IF(AND(V3886&lt;&gt;"",W3886&lt;&gt;""),"Yes","No")</f>
        <v>Yes</v>
      </c>
      <c r="F3886" s="18" t="n">
        <f aca="false">Total!F3886</f>
        <v>9013.48</v>
      </c>
      <c r="G3886" s="18" t="n">
        <f aca="false">Total!G3886</f>
        <v>11339.18</v>
      </c>
      <c r="H3886" s="18" t="n">
        <f aca="false">Total!H3886</f>
        <v>-2325.7</v>
      </c>
      <c r="I3886" s="18" t="n">
        <f aca="false">Total!I3886</f>
        <v>-343.43</v>
      </c>
      <c r="J3886" s="18" t="n">
        <f aca="false">IF($V3886="","",INDEX('Stock Exchange'!F$5:F$2450,$V3886))</f>
        <v>9008.5</v>
      </c>
      <c r="K3886" s="18" t="n">
        <f aca="false">IF($V3886="","",INDEX('Stock Exchange'!G$5:G$2450,$V3886))</f>
        <v>11339.18</v>
      </c>
      <c r="L3886" s="18" t="n">
        <f aca="false">IF($V3886="","",INDEX('Stock Exchange'!H$5:H$2450,$V3886))</f>
        <v>-2330.68</v>
      </c>
      <c r="M3886" s="18" t="n">
        <f aca="false">IF($V3886="","",INDEX('Stock Exchange'!I$5:I$2450,$V3886))</f>
        <v>-344.17</v>
      </c>
      <c r="N3886" s="18" t="n">
        <f aca="false">IF($W3886="","",INDEX(Primary!F$5:F$2450,$W3886))</f>
        <v>4.98</v>
      </c>
      <c r="O3886" s="18" t="n">
        <f aca="false">IF($W3886="","",INDEX(Primary!G$5:G$2450,$W3886))</f>
        <v>0</v>
      </c>
      <c r="P3886" s="18" t="n">
        <f aca="false">IF($W3886="","",INDEX(Primary!H$5:H$2450,$W3886))</f>
        <v>4.98</v>
      </c>
      <c r="Q3886" s="18" t="n">
        <f aca="false">IF($W3886="","",INDEX(Primary!I$5:I$2450,$W3886))</f>
        <v>0.74</v>
      </c>
      <c r="R3886" s="19" t="n">
        <f aca="false">IF($E3886="Yes",L3886+P3886,"")</f>
        <v>-2325.7</v>
      </c>
      <c r="S3886" s="19" t="n">
        <f aca="false">IF($E3886="Yes",H3886-R3886,"")</f>
        <v>0</v>
      </c>
      <c r="T3886" s="6" t="str">
        <f aca="false">IF($E3886="Yes",IF(ROUND(ABS(S3886),2)&lt;=$T$2,"OK","CHECK"),"n/a")</f>
        <v>OK</v>
      </c>
      <c r="U3886" s="20" t="n">
        <f aca="false">Total!J3886</f>
        <v>67.7173</v>
      </c>
      <c r="V3886" s="17" t="n">
        <f aca="false">IFERROR(MATCH($A3886,'Stock Exchange'!$A$5:$A$2450,0),"")</f>
        <v>1668</v>
      </c>
      <c r="W3886" s="17" t="n">
        <f aca="false">IFERROR(MATCH($A3886,Primary!$A$5:$A$2450,0),"")</f>
        <v>1668</v>
      </c>
    </row>
    <row r="3887" customFormat="false" ht="15" hidden="false" customHeight="false" outlineLevel="0" collapsed="false">
      <c r="A3887" s="16" t="n">
        <f aca="false">Total!A3887</f>
        <v>42691</v>
      </c>
      <c r="B3887" s="17" t="n">
        <f aca="false">YEAR(A3887)</f>
        <v>2016</v>
      </c>
      <c r="C3887" s="17" t="n">
        <f aca="false">MONTH(A3887)</f>
        <v>11</v>
      </c>
      <c r="D3887" s="6" t="str">
        <f aca="false">IF(MONTH(A3887)&gt;=4,"FY "&amp;YEAR(A3887)&amp;"-"&amp;RIGHT(YEAR(A3887)+1,2),"FY "&amp;(YEAR(A3887)-1)&amp;"-"&amp;RIGHT(YEAR(A3887),2))</f>
        <v>FY 2016-17</v>
      </c>
      <c r="E3887" s="6" t="str">
        <f aca="false">IF(AND(V3887&lt;&gt;"",W3887&lt;&gt;""),"Yes","No")</f>
        <v>Yes</v>
      </c>
      <c r="F3887" s="18" t="n">
        <f aca="false">Total!F3887</f>
        <v>7361.02</v>
      </c>
      <c r="G3887" s="18" t="n">
        <f aca="false">Total!G3887</f>
        <v>9321.27</v>
      </c>
      <c r="H3887" s="18" t="n">
        <f aca="false">Total!H3887</f>
        <v>-1960.25</v>
      </c>
      <c r="I3887" s="18" t="n">
        <f aca="false">Total!I3887</f>
        <v>-289.22</v>
      </c>
      <c r="J3887" s="18" t="n">
        <f aca="false">IF($V3887="","",INDEX('Stock Exchange'!F$5:F$2450,$V3887))</f>
        <v>7357</v>
      </c>
      <c r="K3887" s="18" t="n">
        <f aca="false">IF($V3887="","",INDEX('Stock Exchange'!G$5:G$2450,$V3887))</f>
        <v>9321.27</v>
      </c>
      <c r="L3887" s="18" t="n">
        <f aca="false">IF($V3887="","",INDEX('Stock Exchange'!H$5:H$2450,$V3887))</f>
        <v>-1964.27</v>
      </c>
      <c r="M3887" s="18" t="n">
        <f aca="false">IF($V3887="","",INDEX('Stock Exchange'!I$5:I$2450,$V3887))</f>
        <v>-289.81</v>
      </c>
      <c r="N3887" s="18" t="n">
        <f aca="false">IF($W3887="","",INDEX(Primary!F$5:F$2450,$W3887))</f>
        <v>4.02</v>
      </c>
      <c r="O3887" s="18" t="n">
        <f aca="false">IF($W3887="","",INDEX(Primary!G$5:G$2450,$W3887))</f>
        <v>0</v>
      </c>
      <c r="P3887" s="18" t="n">
        <f aca="false">IF($W3887="","",INDEX(Primary!H$5:H$2450,$W3887))</f>
        <v>4.02</v>
      </c>
      <c r="Q3887" s="18" t="n">
        <f aca="false">IF($W3887="","",INDEX(Primary!I$5:I$2450,$W3887))</f>
        <v>0.59</v>
      </c>
      <c r="R3887" s="19" t="n">
        <f aca="false">IF($E3887="Yes",L3887+P3887,"")</f>
        <v>-1960.25</v>
      </c>
      <c r="S3887" s="19" t="n">
        <f aca="false">IF($E3887="Yes",H3887-R3887,"")</f>
        <v>0</v>
      </c>
      <c r="T3887" s="6" t="str">
        <f aca="false">IF($E3887="Yes",IF(ROUND(ABS(S3887),2)&lt;=$T$2,"OK","CHECK"),"n/a")</f>
        <v>OK</v>
      </c>
      <c r="U3887" s="20" t="n">
        <f aca="false">Total!J3887</f>
        <v>67.7791</v>
      </c>
      <c r="V3887" s="17" t="n">
        <f aca="false">IFERROR(MATCH($A3887,'Stock Exchange'!$A$5:$A$2450,0),"")</f>
        <v>1669</v>
      </c>
      <c r="W3887" s="17" t="n">
        <f aca="false">IFERROR(MATCH($A3887,Primary!$A$5:$A$2450,0),"")</f>
        <v>1669</v>
      </c>
    </row>
    <row r="3888" customFormat="false" ht="15" hidden="false" customHeight="false" outlineLevel="0" collapsed="false">
      <c r="A3888" s="16" t="n">
        <f aca="false">Total!A3888</f>
        <v>42692</v>
      </c>
      <c r="B3888" s="17" t="n">
        <f aca="false">YEAR(A3888)</f>
        <v>2016</v>
      </c>
      <c r="C3888" s="17" t="n">
        <f aca="false">MONTH(A3888)</f>
        <v>11</v>
      </c>
      <c r="D3888" s="6" t="str">
        <f aca="false">IF(MONTH(A3888)&gt;=4,"FY "&amp;YEAR(A3888)&amp;"-"&amp;RIGHT(YEAR(A3888)+1,2),"FY "&amp;(YEAR(A3888)-1)&amp;"-"&amp;RIGHT(YEAR(A3888),2))</f>
        <v>FY 2016-17</v>
      </c>
      <c r="E3888" s="6" t="str">
        <f aca="false">IF(AND(V3888&lt;&gt;"",W3888&lt;&gt;""),"Yes","No")</f>
        <v>Yes</v>
      </c>
      <c r="F3888" s="18" t="n">
        <f aca="false">Total!F3888</f>
        <v>4593.92</v>
      </c>
      <c r="G3888" s="18" t="n">
        <f aca="false">Total!G3888</f>
        <v>5541.74</v>
      </c>
      <c r="H3888" s="18" t="n">
        <f aca="false">Total!H3888</f>
        <v>-947.82</v>
      </c>
      <c r="I3888" s="18" t="n">
        <f aca="false">Total!I3888</f>
        <v>-139.57</v>
      </c>
      <c r="J3888" s="18" t="n">
        <f aca="false">IF($V3888="","",INDEX('Stock Exchange'!F$5:F$2450,$V3888))</f>
        <v>4592.93</v>
      </c>
      <c r="K3888" s="18" t="n">
        <f aca="false">IF($V3888="","",INDEX('Stock Exchange'!G$5:G$2450,$V3888))</f>
        <v>5541.74</v>
      </c>
      <c r="L3888" s="18" t="n">
        <f aca="false">IF($V3888="","",INDEX('Stock Exchange'!H$5:H$2450,$V3888))</f>
        <v>-948.81</v>
      </c>
      <c r="M3888" s="18" t="n">
        <f aca="false">IF($V3888="","",INDEX('Stock Exchange'!I$5:I$2450,$V3888))</f>
        <v>-139.72</v>
      </c>
      <c r="N3888" s="18" t="n">
        <f aca="false">IF($W3888="","",INDEX(Primary!F$5:F$2450,$W3888))</f>
        <v>0.99</v>
      </c>
      <c r="O3888" s="18" t="n">
        <f aca="false">IF($W3888="","",INDEX(Primary!G$5:G$2450,$W3888))</f>
        <v>0</v>
      </c>
      <c r="P3888" s="18" t="n">
        <f aca="false">IF($W3888="","",INDEX(Primary!H$5:H$2450,$W3888))</f>
        <v>0.99</v>
      </c>
      <c r="Q3888" s="18" t="n">
        <f aca="false">IF($W3888="","",INDEX(Primary!I$5:I$2450,$W3888))</f>
        <v>0.15</v>
      </c>
      <c r="R3888" s="19" t="n">
        <f aca="false">IF($E3888="Yes",L3888+P3888,"")</f>
        <v>-947.82</v>
      </c>
      <c r="S3888" s="19" t="n">
        <f aca="false">IF($E3888="Yes",H3888-R3888,"")</f>
        <v>0</v>
      </c>
      <c r="T3888" s="6" t="str">
        <f aca="false">IF($E3888="Yes",IF(ROUND(ABS(S3888),2)&lt;=$T$2,"OK","CHECK"),"n/a")</f>
        <v>OK</v>
      </c>
      <c r="U3888" s="20" t="n">
        <f aca="false">Total!J3888</f>
        <v>67.9106</v>
      </c>
      <c r="V3888" s="17" t="n">
        <f aca="false">IFERROR(MATCH($A3888,'Stock Exchange'!$A$5:$A$2450,0),"")</f>
        <v>1670</v>
      </c>
      <c r="W3888" s="17" t="n">
        <f aca="false">IFERROR(MATCH($A3888,Primary!$A$5:$A$2450,0),"")</f>
        <v>1670</v>
      </c>
    </row>
    <row r="3889" customFormat="false" ht="15" hidden="false" customHeight="false" outlineLevel="0" collapsed="false">
      <c r="A3889" s="16" t="n">
        <f aca="false">Total!A3889</f>
        <v>42695</v>
      </c>
      <c r="B3889" s="17" t="n">
        <f aca="false">YEAR(A3889)</f>
        <v>2016</v>
      </c>
      <c r="C3889" s="17" t="n">
        <f aca="false">MONTH(A3889)</f>
        <v>11</v>
      </c>
      <c r="D3889" s="6" t="str">
        <f aca="false">IF(MONTH(A3889)&gt;=4,"FY "&amp;YEAR(A3889)&amp;"-"&amp;RIGHT(YEAR(A3889)+1,2),"FY "&amp;(YEAR(A3889)-1)&amp;"-"&amp;RIGHT(YEAR(A3889),2))</f>
        <v>FY 2016-17</v>
      </c>
      <c r="E3889" s="6" t="str">
        <f aca="false">IF(AND(V3889&lt;&gt;"",W3889&lt;&gt;""),"Yes","No")</f>
        <v>Yes</v>
      </c>
      <c r="F3889" s="18" t="n">
        <f aca="false">Total!F3889</f>
        <v>4183.1</v>
      </c>
      <c r="G3889" s="18" t="n">
        <f aca="false">Total!G3889</f>
        <v>5056.21</v>
      </c>
      <c r="H3889" s="18" t="n">
        <f aca="false">Total!H3889</f>
        <v>-873.11</v>
      </c>
      <c r="I3889" s="18" t="n">
        <f aca="false">Total!I3889</f>
        <v>-128.22</v>
      </c>
      <c r="J3889" s="18" t="n">
        <f aca="false">IF($V3889="","",INDEX('Stock Exchange'!F$5:F$2450,$V3889))</f>
        <v>4119.19</v>
      </c>
      <c r="K3889" s="18" t="n">
        <f aca="false">IF($V3889="","",INDEX('Stock Exchange'!G$5:G$2450,$V3889))</f>
        <v>5053.56</v>
      </c>
      <c r="L3889" s="18" t="n">
        <f aca="false">IF($V3889="","",INDEX('Stock Exchange'!H$5:H$2450,$V3889))</f>
        <v>-934.37</v>
      </c>
      <c r="M3889" s="18" t="n">
        <f aca="false">IF($V3889="","",INDEX('Stock Exchange'!I$5:I$2450,$V3889))</f>
        <v>-137.22</v>
      </c>
      <c r="N3889" s="18" t="n">
        <f aca="false">IF($W3889="","",INDEX(Primary!F$5:F$2450,$W3889))</f>
        <v>63.91</v>
      </c>
      <c r="O3889" s="18" t="n">
        <f aca="false">IF($W3889="","",INDEX(Primary!G$5:G$2450,$W3889))</f>
        <v>2.65</v>
      </c>
      <c r="P3889" s="18" t="n">
        <f aca="false">IF($W3889="","",INDEX(Primary!H$5:H$2450,$W3889))</f>
        <v>61.26</v>
      </c>
      <c r="Q3889" s="18" t="n">
        <f aca="false">IF($W3889="","",INDEX(Primary!I$5:I$2450,$W3889))</f>
        <v>9</v>
      </c>
      <c r="R3889" s="19" t="n">
        <f aca="false">IF($E3889="Yes",L3889+P3889,"")</f>
        <v>-873.11</v>
      </c>
      <c r="S3889" s="19" t="n">
        <f aca="false">IF($E3889="Yes",H3889-R3889,"")</f>
        <v>0</v>
      </c>
      <c r="T3889" s="6" t="str">
        <f aca="false">IF($E3889="Yes",IF(ROUND(ABS(S3889),2)&lt;=$T$2,"OK","CHECK"),"n/a")</f>
        <v>OK</v>
      </c>
      <c r="U3889" s="20" t="n">
        <f aca="false">Total!J3889</f>
        <v>68.0937</v>
      </c>
      <c r="V3889" s="17" t="n">
        <f aca="false">IFERROR(MATCH($A3889,'Stock Exchange'!$A$5:$A$2450,0),"")</f>
        <v>1671</v>
      </c>
      <c r="W3889" s="17" t="n">
        <f aca="false">IFERROR(MATCH($A3889,Primary!$A$5:$A$2450,0),"")</f>
        <v>1671</v>
      </c>
    </row>
    <row r="3890" customFormat="false" ht="15" hidden="false" customHeight="false" outlineLevel="0" collapsed="false">
      <c r="A3890" s="16" t="n">
        <f aca="false">Total!A3890</f>
        <v>42696</v>
      </c>
      <c r="B3890" s="17" t="n">
        <f aca="false">YEAR(A3890)</f>
        <v>2016</v>
      </c>
      <c r="C3890" s="17" t="n">
        <f aca="false">MONTH(A3890)</f>
        <v>11</v>
      </c>
      <c r="D3890" s="6" t="str">
        <f aca="false">IF(MONTH(A3890)&gt;=4,"FY "&amp;YEAR(A3890)&amp;"-"&amp;RIGHT(YEAR(A3890)+1,2),"FY "&amp;(YEAR(A3890)-1)&amp;"-"&amp;RIGHT(YEAR(A3890),2))</f>
        <v>FY 2016-17</v>
      </c>
      <c r="E3890" s="6" t="str">
        <f aca="false">IF(AND(V3890&lt;&gt;"",W3890&lt;&gt;""),"Yes","No")</f>
        <v>Yes</v>
      </c>
      <c r="F3890" s="18" t="n">
        <f aca="false">Total!F3890</f>
        <v>4356.18</v>
      </c>
      <c r="G3890" s="18" t="n">
        <f aca="false">Total!G3890</f>
        <v>5597.19</v>
      </c>
      <c r="H3890" s="18" t="n">
        <f aca="false">Total!H3890</f>
        <v>-1241.01</v>
      </c>
      <c r="I3890" s="18" t="n">
        <f aca="false">Total!I3890</f>
        <v>-181.82</v>
      </c>
      <c r="J3890" s="18" t="n">
        <f aca="false">IF($V3890="","",INDEX('Stock Exchange'!F$5:F$2450,$V3890))</f>
        <v>4355.29</v>
      </c>
      <c r="K3890" s="18" t="n">
        <f aca="false">IF($V3890="","",INDEX('Stock Exchange'!G$5:G$2450,$V3890))</f>
        <v>5597.19</v>
      </c>
      <c r="L3890" s="18" t="n">
        <f aca="false">IF($V3890="","",INDEX('Stock Exchange'!H$5:H$2450,$V3890))</f>
        <v>-1241.9</v>
      </c>
      <c r="M3890" s="18" t="n">
        <f aca="false">IF($V3890="","",INDEX('Stock Exchange'!I$5:I$2450,$V3890))</f>
        <v>-181.95</v>
      </c>
      <c r="N3890" s="18" t="n">
        <f aca="false">IF($W3890="","",INDEX(Primary!F$5:F$2450,$W3890))</f>
        <v>0.89</v>
      </c>
      <c r="O3890" s="18" t="n">
        <f aca="false">IF($W3890="","",INDEX(Primary!G$5:G$2450,$W3890))</f>
        <v>0</v>
      </c>
      <c r="P3890" s="18" t="n">
        <f aca="false">IF($W3890="","",INDEX(Primary!H$5:H$2450,$W3890))</f>
        <v>0.89</v>
      </c>
      <c r="Q3890" s="18" t="n">
        <f aca="false">IF($W3890="","",INDEX(Primary!I$5:I$2450,$W3890))</f>
        <v>0.13</v>
      </c>
      <c r="R3890" s="19" t="n">
        <f aca="false">IF($E3890="Yes",L3890+P3890,"")</f>
        <v>-1241.01</v>
      </c>
      <c r="S3890" s="19" t="n">
        <f aca="false">IF($E3890="Yes",H3890-R3890,"")</f>
        <v>0</v>
      </c>
      <c r="T3890" s="6" t="str">
        <f aca="false">IF($E3890="Yes",IF(ROUND(ABS(S3890),2)&lt;=$T$2,"OK","CHECK"),"n/a")</f>
        <v>OK</v>
      </c>
      <c r="U3890" s="20" t="n">
        <f aca="false">Total!J3890</f>
        <v>68.2575</v>
      </c>
      <c r="V3890" s="17" t="n">
        <f aca="false">IFERROR(MATCH($A3890,'Stock Exchange'!$A$5:$A$2450,0),"")</f>
        <v>1672</v>
      </c>
      <c r="W3890" s="17" t="n">
        <f aca="false">IFERROR(MATCH($A3890,Primary!$A$5:$A$2450,0),"")</f>
        <v>1672</v>
      </c>
    </row>
    <row r="3891" customFormat="false" ht="15" hidden="false" customHeight="false" outlineLevel="0" collapsed="false">
      <c r="A3891" s="16" t="n">
        <f aca="false">Total!A3891</f>
        <v>42697</v>
      </c>
      <c r="B3891" s="17" t="n">
        <f aca="false">YEAR(A3891)</f>
        <v>2016</v>
      </c>
      <c r="C3891" s="17" t="n">
        <f aca="false">MONTH(A3891)</f>
        <v>11</v>
      </c>
      <c r="D3891" s="6" t="str">
        <f aca="false">IF(MONTH(A3891)&gt;=4,"FY "&amp;YEAR(A3891)&amp;"-"&amp;RIGHT(YEAR(A3891)+1,2),"FY "&amp;(YEAR(A3891)-1)&amp;"-"&amp;RIGHT(YEAR(A3891),2))</f>
        <v>FY 2016-17</v>
      </c>
      <c r="E3891" s="6" t="str">
        <f aca="false">IF(AND(V3891&lt;&gt;"",W3891&lt;&gt;""),"Yes","No")</f>
        <v>Yes</v>
      </c>
      <c r="F3891" s="18" t="n">
        <f aca="false">Total!F3891</f>
        <v>4447.76</v>
      </c>
      <c r="G3891" s="18" t="n">
        <f aca="false">Total!G3891</f>
        <v>5122.36</v>
      </c>
      <c r="H3891" s="18" t="n">
        <f aca="false">Total!H3891</f>
        <v>-674.6</v>
      </c>
      <c r="I3891" s="18" t="n">
        <f aca="false">Total!I3891</f>
        <v>-98.87</v>
      </c>
      <c r="J3891" s="18" t="n">
        <f aca="false">IF($V3891="","",INDEX('Stock Exchange'!F$5:F$2450,$V3891))</f>
        <v>4447.76</v>
      </c>
      <c r="K3891" s="18" t="n">
        <f aca="false">IF($V3891="","",INDEX('Stock Exchange'!G$5:G$2450,$V3891))</f>
        <v>5122.36</v>
      </c>
      <c r="L3891" s="18" t="n">
        <f aca="false">IF($V3891="","",INDEX('Stock Exchange'!H$5:H$2450,$V3891))</f>
        <v>-674.6</v>
      </c>
      <c r="M3891" s="18" t="n">
        <f aca="false">IF($V3891="","",INDEX('Stock Exchange'!I$5:I$2450,$V3891))</f>
        <v>-98.87</v>
      </c>
      <c r="N3891" s="18" t="n">
        <f aca="false">IF($W3891="","",INDEX(Primary!F$5:F$2450,$W3891))</f>
        <v>0</v>
      </c>
      <c r="O3891" s="18" t="n">
        <f aca="false">IF($W3891="","",INDEX(Primary!G$5:G$2450,$W3891))</f>
        <v>0</v>
      </c>
      <c r="P3891" s="18" t="n">
        <f aca="false">IF($W3891="","",INDEX(Primary!H$5:H$2450,$W3891))</f>
        <v>0</v>
      </c>
      <c r="Q3891" s="18" t="n">
        <f aca="false">IF($W3891="","",INDEX(Primary!I$5:I$2450,$W3891))</f>
        <v>0</v>
      </c>
      <c r="R3891" s="19" t="n">
        <f aca="false">IF($E3891="Yes",L3891+P3891,"")</f>
        <v>-674.6</v>
      </c>
      <c r="S3891" s="19" t="n">
        <f aca="false">IF($E3891="Yes",H3891-R3891,"")</f>
        <v>0</v>
      </c>
      <c r="T3891" s="6" t="str">
        <f aca="false">IF($E3891="Yes",IF(ROUND(ABS(S3891),2)&lt;=$T$2,"OK","CHECK"),"n/a")</f>
        <v>OK</v>
      </c>
      <c r="U3891" s="20" t="n">
        <f aca="false">Total!J3891</f>
        <v>68.2317</v>
      </c>
      <c r="V3891" s="17" t="n">
        <f aca="false">IFERROR(MATCH($A3891,'Stock Exchange'!$A$5:$A$2450,0),"")</f>
        <v>1673</v>
      </c>
      <c r="W3891" s="17" t="n">
        <f aca="false">IFERROR(MATCH($A3891,Primary!$A$5:$A$2450,0),"")</f>
        <v>1673</v>
      </c>
    </row>
    <row r="3892" customFormat="false" ht="15" hidden="false" customHeight="false" outlineLevel="0" collapsed="false">
      <c r="A3892" s="16" t="n">
        <f aca="false">Total!A3892</f>
        <v>42698</v>
      </c>
      <c r="B3892" s="17" t="n">
        <f aca="false">YEAR(A3892)</f>
        <v>2016</v>
      </c>
      <c r="C3892" s="17" t="n">
        <f aca="false">MONTH(A3892)</f>
        <v>11</v>
      </c>
      <c r="D3892" s="6" t="str">
        <f aca="false">IF(MONTH(A3892)&gt;=4,"FY "&amp;YEAR(A3892)&amp;"-"&amp;RIGHT(YEAR(A3892)+1,2),"FY "&amp;(YEAR(A3892)-1)&amp;"-"&amp;RIGHT(YEAR(A3892),2))</f>
        <v>FY 2016-17</v>
      </c>
      <c r="E3892" s="6" t="str">
        <f aca="false">IF(AND(V3892&lt;&gt;"",W3892&lt;&gt;""),"Yes","No")</f>
        <v>Yes</v>
      </c>
      <c r="F3892" s="18" t="n">
        <f aca="false">Total!F3892</f>
        <v>4235.62</v>
      </c>
      <c r="G3892" s="18" t="n">
        <f aca="false">Total!G3892</f>
        <v>5330.72</v>
      </c>
      <c r="H3892" s="18" t="n">
        <f aca="false">Total!H3892</f>
        <v>-1095.1</v>
      </c>
      <c r="I3892" s="18" t="n">
        <f aca="false">Total!I3892</f>
        <v>-159.92</v>
      </c>
      <c r="J3892" s="18" t="n">
        <f aca="false">IF($V3892="","",INDEX('Stock Exchange'!F$5:F$2450,$V3892))</f>
        <v>4235.29</v>
      </c>
      <c r="K3892" s="18" t="n">
        <f aca="false">IF($V3892="","",INDEX('Stock Exchange'!G$5:G$2450,$V3892))</f>
        <v>5330.22</v>
      </c>
      <c r="L3892" s="18" t="n">
        <f aca="false">IF($V3892="","",INDEX('Stock Exchange'!H$5:H$2450,$V3892))</f>
        <v>-1094.93</v>
      </c>
      <c r="M3892" s="18" t="n">
        <f aca="false">IF($V3892="","",INDEX('Stock Exchange'!I$5:I$2450,$V3892))</f>
        <v>-159.9</v>
      </c>
      <c r="N3892" s="18" t="n">
        <f aca="false">IF($W3892="","",INDEX(Primary!F$5:F$2450,$W3892))</f>
        <v>0.33</v>
      </c>
      <c r="O3892" s="18" t="n">
        <f aca="false">IF($W3892="","",INDEX(Primary!G$5:G$2450,$W3892))</f>
        <v>0.5</v>
      </c>
      <c r="P3892" s="18" t="n">
        <f aca="false">IF($W3892="","",INDEX(Primary!H$5:H$2450,$W3892))</f>
        <v>-0.17</v>
      </c>
      <c r="Q3892" s="18" t="n">
        <f aca="false">IF($W3892="","",INDEX(Primary!I$5:I$2450,$W3892))</f>
        <v>-0.02</v>
      </c>
      <c r="R3892" s="19" t="n">
        <f aca="false">IF($E3892="Yes",L3892+P3892,"")</f>
        <v>-1095.1</v>
      </c>
      <c r="S3892" s="19" t="n">
        <f aca="false">IF($E3892="Yes",H3892-R3892,"")</f>
        <v>0</v>
      </c>
      <c r="T3892" s="6" t="str">
        <f aca="false">IF($E3892="Yes",IF(ROUND(ABS(S3892),2)&lt;=$T$2,"OK","CHECK"),"n/a")</f>
        <v>OK</v>
      </c>
      <c r="U3892" s="20" t="n">
        <f aca="false">Total!J3892</f>
        <v>68.4772</v>
      </c>
      <c r="V3892" s="17" t="n">
        <f aca="false">IFERROR(MATCH($A3892,'Stock Exchange'!$A$5:$A$2450,0),"")</f>
        <v>1674</v>
      </c>
      <c r="W3892" s="17" t="n">
        <f aca="false">IFERROR(MATCH($A3892,Primary!$A$5:$A$2450,0),"")</f>
        <v>1674</v>
      </c>
    </row>
    <row r="3893" customFormat="false" ht="15" hidden="false" customHeight="false" outlineLevel="0" collapsed="false">
      <c r="A3893" s="16" t="n">
        <f aca="false">Total!A3893</f>
        <v>42699</v>
      </c>
      <c r="B3893" s="17" t="n">
        <f aca="false">YEAR(A3893)</f>
        <v>2016</v>
      </c>
      <c r="C3893" s="17" t="n">
        <f aca="false">MONTH(A3893)</f>
        <v>11</v>
      </c>
      <c r="D3893" s="6" t="str">
        <f aca="false">IF(MONTH(A3893)&gt;=4,"FY "&amp;YEAR(A3893)&amp;"-"&amp;RIGHT(YEAR(A3893)+1,2),"FY "&amp;(YEAR(A3893)-1)&amp;"-"&amp;RIGHT(YEAR(A3893),2))</f>
        <v>FY 2016-17</v>
      </c>
      <c r="E3893" s="6" t="str">
        <f aca="false">IF(AND(V3893&lt;&gt;"",W3893&lt;&gt;""),"Yes","No")</f>
        <v>Yes</v>
      </c>
      <c r="F3893" s="18" t="n">
        <f aca="false">Total!F3893</f>
        <v>6179.41</v>
      </c>
      <c r="G3893" s="18" t="n">
        <f aca="false">Total!G3893</f>
        <v>8217.71</v>
      </c>
      <c r="H3893" s="18" t="n">
        <f aca="false">Total!H3893</f>
        <v>-2038.3</v>
      </c>
      <c r="I3893" s="18" t="n">
        <f aca="false">Total!I3893</f>
        <v>-296.89</v>
      </c>
      <c r="J3893" s="18" t="n">
        <f aca="false">IF($V3893="","",INDEX('Stock Exchange'!F$5:F$2450,$V3893))</f>
        <v>6178.07</v>
      </c>
      <c r="K3893" s="18" t="n">
        <f aca="false">IF($V3893="","",INDEX('Stock Exchange'!G$5:G$2450,$V3893))</f>
        <v>8217.7</v>
      </c>
      <c r="L3893" s="18" t="n">
        <f aca="false">IF($V3893="","",INDEX('Stock Exchange'!H$5:H$2450,$V3893))</f>
        <v>-2039.63</v>
      </c>
      <c r="M3893" s="18" t="n">
        <f aca="false">IF($V3893="","",INDEX('Stock Exchange'!I$5:I$2450,$V3893))</f>
        <v>-297.08</v>
      </c>
      <c r="N3893" s="18" t="n">
        <f aca="false">IF($W3893="","",INDEX(Primary!F$5:F$2450,$W3893))</f>
        <v>1.34</v>
      </c>
      <c r="O3893" s="18" t="n">
        <f aca="false">IF($W3893="","",INDEX(Primary!G$5:G$2450,$W3893))</f>
        <v>0.01</v>
      </c>
      <c r="P3893" s="18" t="n">
        <f aca="false">IF($W3893="","",INDEX(Primary!H$5:H$2450,$W3893))</f>
        <v>1.33</v>
      </c>
      <c r="Q3893" s="18" t="n">
        <f aca="false">IF($W3893="","",INDEX(Primary!I$5:I$2450,$W3893))</f>
        <v>0.19</v>
      </c>
      <c r="R3893" s="19" t="n">
        <f aca="false">IF($E3893="Yes",L3893+P3893,"")</f>
        <v>-2038.3</v>
      </c>
      <c r="S3893" s="19" t="n">
        <f aca="false">IF($E3893="Yes",H3893-R3893,"")</f>
        <v>0</v>
      </c>
      <c r="T3893" s="6" t="str">
        <f aca="false">IF($E3893="Yes",IF(ROUND(ABS(S3893),2)&lt;=$T$2,"OK","CHECK"),"n/a")</f>
        <v>OK</v>
      </c>
      <c r="U3893" s="20" t="n">
        <f aca="false">Total!J3893</f>
        <v>68.656</v>
      </c>
      <c r="V3893" s="17" t="n">
        <f aca="false">IFERROR(MATCH($A3893,'Stock Exchange'!$A$5:$A$2450,0),"")</f>
        <v>1675</v>
      </c>
      <c r="W3893" s="17" t="n">
        <f aca="false">IFERROR(MATCH($A3893,Primary!$A$5:$A$2450,0),"")</f>
        <v>1675</v>
      </c>
    </row>
    <row r="3894" customFormat="false" ht="15" hidden="false" customHeight="false" outlineLevel="0" collapsed="false">
      <c r="A3894" s="16" t="n">
        <f aca="false">Total!A3894</f>
        <v>42702</v>
      </c>
      <c r="B3894" s="17" t="n">
        <f aca="false">YEAR(A3894)</f>
        <v>2016</v>
      </c>
      <c r="C3894" s="17" t="n">
        <f aca="false">MONTH(A3894)</f>
        <v>11</v>
      </c>
      <c r="D3894" s="6" t="str">
        <f aca="false">IF(MONTH(A3894)&gt;=4,"FY "&amp;YEAR(A3894)&amp;"-"&amp;RIGHT(YEAR(A3894)+1,2),"FY "&amp;(YEAR(A3894)-1)&amp;"-"&amp;RIGHT(YEAR(A3894),2))</f>
        <v>FY 2016-17</v>
      </c>
      <c r="E3894" s="6" t="str">
        <f aca="false">IF(AND(V3894&lt;&gt;"",W3894&lt;&gt;""),"Yes","No")</f>
        <v>Yes</v>
      </c>
      <c r="F3894" s="18" t="n">
        <f aca="false">Total!F3894</f>
        <v>3770.32</v>
      </c>
      <c r="G3894" s="18" t="n">
        <f aca="false">Total!G3894</f>
        <v>4231.61</v>
      </c>
      <c r="H3894" s="18" t="n">
        <f aca="false">Total!H3894</f>
        <v>-461.29</v>
      </c>
      <c r="I3894" s="18" t="n">
        <f aca="false">Total!I3894</f>
        <v>-67.38</v>
      </c>
      <c r="J3894" s="18" t="n">
        <f aca="false">IF($V3894="","",INDEX('Stock Exchange'!F$5:F$2450,$V3894))</f>
        <v>3770.22</v>
      </c>
      <c r="K3894" s="18" t="n">
        <f aca="false">IF($V3894="","",INDEX('Stock Exchange'!G$5:G$2450,$V3894))</f>
        <v>4229.89</v>
      </c>
      <c r="L3894" s="18" t="n">
        <f aca="false">IF($V3894="","",INDEX('Stock Exchange'!H$5:H$2450,$V3894))</f>
        <v>-459.67</v>
      </c>
      <c r="M3894" s="18" t="n">
        <f aca="false">IF($V3894="","",INDEX('Stock Exchange'!I$5:I$2450,$V3894))</f>
        <v>-67.14</v>
      </c>
      <c r="N3894" s="18" t="n">
        <f aca="false">IF($W3894="","",INDEX(Primary!F$5:F$2450,$W3894))</f>
        <v>0.1</v>
      </c>
      <c r="O3894" s="18" t="n">
        <f aca="false">IF($W3894="","",INDEX(Primary!G$5:G$2450,$W3894))</f>
        <v>1.72</v>
      </c>
      <c r="P3894" s="18" t="n">
        <f aca="false">IF($W3894="","",INDEX(Primary!H$5:H$2450,$W3894))</f>
        <v>-1.62</v>
      </c>
      <c r="Q3894" s="18" t="n">
        <f aca="false">IF($W3894="","",INDEX(Primary!I$5:I$2450,$W3894))</f>
        <v>-0.24</v>
      </c>
      <c r="R3894" s="19" t="n">
        <f aca="false">IF($E3894="Yes",L3894+P3894,"")</f>
        <v>-461.29</v>
      </c>
      <c r="S3894" s="19" t="n">
        <f aca="false">IF($E3894="Yes",H3894-R3894,"")</f>
        <v>0</v>
      </c>
      <c r="T3894" s="6" t="str">
        <f aca="false">IF($E3894="Yes",IF(ROUND(ABS(S3894),2)&lt;=$T$2,"OK","CHECK"),"n/a")</f>
        <v>OK</v>
      </c>
      <c r="U3894" s="20" t="n">
        <f aca="false">Total!J3894</f>
        <v>68.4626</v>
      </c>
      <c r="V3894" s="17" t="n">
        <f aca="false">IFERROR(MATCH($A3894,'Stock Exchange'!$A$5:$A$2450,0),"")</f>
        <v>1676</v>
      </c>
      <c r="W3894" s="17" t="n">
        <f aca="false">IFERROR(MATCH($A3894,Primary!$A$5:$A$2450,0),"")</f>
        <v>1676</v>
      </c>
    </row>
    <row r="3895" customFormat="false" ht="15" hidden="false" customHeight="false" outlineLevel="0" collapsed="false">
      <c r="A3895" s="16" t="n">
        <f aca="false">Total!A3895</f>
        <v>42703</v>
      </c>
      <c r="B3895" s="17" t="n">
        <f aca="false">YEAR(A3895)</f>
        <v>2016</v>
      </c>
      <c r="C3895" s="17" t="n">
        <f aca="false">MONTH(A3895)</f>
        <v>11</v>
      </c>
      <c r="D3895" s="6" t="str">
        <f aca="false">IF(MONTH(A3895)&gt;=4,"FY "&amp;YEAR(A3895)&amp;"-"&amp;RIGHT(YEAR(A3895)+1,2),"FY "&amp;(YEAR(A3895)-1)&amp;"-"&amp;RIGHT(YEAR(A3895),2))</f>
        <v>FY 2016-17</v>
      </c>
      <c r="E3895" s="6" t="str">
        <f aca="false">IF(AND(V3895&lt;&gt;"",W3895&lt;&gt;""),"Yes","No")</f>
        <v>Yes</v>
      </c>
      <c r="F3895" s="18" t="n">
        <f aca="false">Total!F3895</f>
        <v>4037.25</v>
      </c>
      <c r="G3895" s="18" t="n">
        <f aca="false">Total!G3895</f>
        <v>5404.1</v>
      </c>
      <c r="H3895" s="18" t="n">
        <f aca="false">Total!H3895</f>
        <v>-1366.85</v>
      </c>
      <c r="I3895" s="18" t="n">
        <f aca="false">Total!I3895</f>
        <v>-198.89</v>
      </c>
      <c r="J3895" s="18" t="n">
        <f aca="false">IF($V3895="","",INDEX('Stock Exchange'!F$5:F$2450,$V3895))</f>
        <v>4036.56</v>
      </c>
      <c r="K3895" s="18" t="n">
        <f aca="false">IF($V3895="","",INDEX('Stock Exchange'!G$5:G$2450,$V3895))</f>
        <v>5389.65</v>
      </c>
      <c r="L3895" s="18" t="n">
        <f aca="false">IF($V3895="","",INDEX('Stock Exchange'!H$5:H$2450,$V3895))</f>
        <v>-1353.09</v>
      </c>
      <c r="M3895" s="18" t="n">
        <f aca="false">IF($V3895="","",INDEX('Stock Exchange'!I$5:I$2450,$V3895))</f>
        <v>-196.89</v>
      </c>
      <c r="N3895" s="18" t="n">
        <f aca="false">IF($W3895="","",INDEX(Primary!F$5:F$2450,$W3895))</f>
        <v>0.69</v>
      </c>
      <c r="O3895" s="18" t="n">
        <f aca="false">IF($W3895="","",INDEX(Primary!G$5:G$2450,$W3895))</f>
        <v>14.45</v>
      </c>
      <c r="P3895" s="18" t="n">
        <f aca="false">IF($W3895="","",INDEX(Primary!H$5:H$2450,$W3895))</f>
        <v>-13.76</v>
      </c>
      <c r="Q3895" s="18" t="n">
        <f aca="false">IF($W3895="","",INDEX(Primary!I$5:I$2450,$W3895))</f>
        <v>-2</v>
      </c>
      <c r="R3895" s="19" t="n">
        <f aca="false">IF($E3895="Yes",L3895+P3895,"")</f>
        <v>-1366.85</v>
      </c>
      <c r="S3895" s="19" t="n">
        <f aca="false">IF($E3895="Yes",H3895-R3895,"")</f>
        <v>0</v>
      </c>
      <c r="T3895" s="6" t="str">
        <f aca="false">IF($E3895="Yes",IF(ROUND(ABS(S3895),2)&lt;=$T$2,"OK","CHECK"),"n/a")</f>
        <v>OK</v>
      </c>
      <c r="U3895" s="20" t="n">
        <f aca="false">Total!J3895</f>
        <v>68.7235</v>
      </c>
      <c r="V3895" s="17" t="n">
        <f aca="false">IFERROR(MATCH($A3895,'Stock Exchange'!$A$5:$A$2450,0),"")</f>
        <v>1677</v>
      </c>
      <c r="W3895" s="17" t="n">
        <f aca="false">IFERROR(MATCH($A3895,Primary!$A$5:$A$2450,0),"")</f>
        <v>1677</v>
      </c>
    </row>
    <row r="3896" customFormat="false" ht="15" hidden="false" customHeight="false" outlineLevel="0" collapsed="false">
      <c r="A3896" s="16" t="n">
        <f aca="false">Total!A3896</f>
        <v>42704</v>
      </c>
      <c r="B3896" s="17" t="n">
        <f aca="false">YEAR(A3896)</f>
        <v>2016</v>
      </c>
      <c r="C3896" s="17" t="n">
        <f aca="false">MONTH(A3896)</f>
        <v>11</v>
      </c>
      <c r="D3896" s="6" t="str">
        <f aca="false">IF(MONTH(A3896)&gt;=4,"FY "&amp;YEAR(A3896)&amp;"-"&amp;RIGHT(YEAR(A3896)+1,2),"FY "&amp;(YEAR(A3896)-1)&amp;"-"&amp;RIGHT(YEAR(A3896),2))</f>
        <v>FY 2016-17</v>
      </c>
      <c r="E3896" s="6" t="str">
        <f aca="false">IF(AND(V3896&lt;&gt;"",W3896&lt;&gt;""),"Yes","No")</f>
        <v>Yes</v>
      </c>
      <c r="F3896" s="18" t="n">
        <f aca="false">Total!F3896</f>
        <v>4715.12</v>
      </c>
      <c r="G3896" s="18" t="n">
        <f aca="false">Total!G3896</f>
        <v>5367.87</v>
      </c>
      <c r="H3896" s="18" t="n">
        <f aca="false">Total!H3896</f>
        <v>-652.75</v>
      </c>
      <c r="I3896" s="18" t="n">
        <f aca="false">Total!I3896</f>
        <v>-95.08</v>
      </c>
      <c r="J3896" s="18" t="n">
        <f aca="false">IF($V3896="","",INDEX('Stock Exchange'!F$5:F$2450,$V3896))</f>
        <v>4715.12</v>
      </c>
      <c r="K3896" s="18" t="n">
        <f aca="false">IF($V3896="","",INDEX('Stock Exchange'!G$5:G$2450,$V3896))</f>
        <v>5367.87</v>
      </c>
      <c r="L3896" s="18" t="n">
        <f aca="false">IF($V3896="","",INDEX('Stock Exchange'!H$5:H$2450,$V3896))</f>
        <v>-652.75</v>
      </c>
      <c r="M3896" s="18" t="n">
        <f aca="false">IF($V3896="","",INDEX('Stock Exchange'!I$5:I$2450,$V3896))</f>
        <v>-95.08</v>
      </c>
      <c r="N3896" s="18" t="n">
        <f aca="false">IF($W3896="","",INDEX(Primary!F$5:F$2450,$W3896))</f>
        <v>0</v>
      </c>
      <c r="O3896" s="18" t="n">
        <f aca="false">IF($W3896="","",INDEX(Primary!G$5:G$2450,$W3896))</f>
        <v>0</v>
      </c>
      <c r="P3896" s="18" t="n">
        <f aca="false">IF($W3896="","",INDEX(Primary!H$5:H$2450,$W3896))</f>
        <v>0</v>
      </c>
      <c r="Q3896" s="18" t="n">
        <f aca="false">IF($W3896="","",INDEX(Primary!I$5:I$2450,$W3896))</f>
        <v>0</v>
      </c>
      <c r="R3896" s="19" t="n">
        <f aca="false">IF($E3896="Yes",L3896+P3896,"")</f>
        <v>-652.75</v>
      </c>
      <c r="S3896" s="19" t="n">
        <f aca="false">IF($E3896="Yes",H3896-R3896,"")</f>
        <v>0</v>
      </c>
      <c r="T3896" s="6" t="str">
        <f aca="false">IF($E3896="Yes",IF(ROUND(ABS(S3896),2)&lt;=$T$2,"OK","CHECK"),"n/a")</f>
        <v>OK</v>
      </c>
      <c r="U3896" s="20" t="n">
        <f aca="false">Total!J3896</f>
        <v>68.6535</v>
      </c>
      <c r="V3896" s="17" t="n">
        <f aca="false">IFERROR(MATCH($A3896,'Stock Exchange'!$A$5:$A$2450,0),"")</f>
        <v>1678</v>
      </c>
      <c r="W3896" s="17" t="n">
        <f aca="false">IFERROR(MATCH($A3896,Primary!$A$5:$A$2450,0),"")</f>
        <v>1678</v>
      </c>
    </row>
    <row r="3897" customFormat="false" ht="15" hidden="false" customHeight="false" outlineLevel="0" collapsed="false">
      <c r="A3897" s="16" t="n">
        <f aca="false">Total!A3897</f>
        <v>42705</v>
      </c>
      <c r="B3897" s="17" t="n">
        <f aca="false">YEAR(A3897)</f>
        <v>2016</v>
      </c>
      <c r="C3897" s="17" t="n">
        <f aca="false">MONTH(A3897)</f>
        <v>12</v>
      </c>
      <c r="D3897" s="6" t="str">
        <f aca="false">IF(MONTH(A3897)&gt;=4,"FY "&amp;YEAR(A3897)&amp;"-"&amp;RIGHT(YEAR(A3897)+1,2),"FY "&amp;(YEAR(A3897)-1)&amp;"-"&amp;RIGHT(YEAR(A3897),2))</f>
        <v>FY 2016-17</v>
      </c>
      <c r="E3897" s="6" t="str">
        <f aca="false">IF(AND(V3897&lt;&gt;"",W3897&lt;&gt;""),"Yes","No")</f>
        <v>Yes</v>
      </c>
      <c r="F3897" s="18" t="n">
        <f aca="false">Total!F3897</f>
        <v>14573.16</v>
      </c>
      <c r="G3897" s="18" t="n">
        <f aca="false">Total!G3897</f>
        <v>14933.55</v>
      </c>
      <c r="H3897" s="18" t="n">
        <f aca="false">Total!H3897</f>
        <v>-360.39</v>
      </c>
      <c r="I3897" s="18" t="n">
        <f aca="false">Total!I3897</f>
        <v>-52.59</v>
      </c>
      <c r="J3897" s="18" t="n">
        <f aca="false">IF($V3897="","",INDEX('Stock Exchange'!F$5:F$2450,$V3897))</f>
        <v>14570.74</v>
      </c>
      <c r="K3897" s="18" t="n">
        <f aca="false">IF($V3897="","",INDEX('Stock Exchange'!G$5:G$2450,$V3897))</f>
        <v>14931.45</v>
      </c>
      <c r="L3897" s="18" t="n">
        <f aca="false">IF($V3897="","",INDEX('Stock Exchange'!H$5:H$2450,$V3897))</f>
        <v>-360.71</v>
      </c>
      <c r="M3897" s="18" t="n">
        <f aca="false">IF($V3897="","",INDEX('Stock Exchange'!I$5:I$2450,$V3897))</f>
        <v>-52.64</v>
      </c>
      <c r="N3897" s="18" t="n">
        <f aca="false">IF($W3897="","",INDEX(Primary!F$5:F$2450,$W3897))</f>
        <v>2.42</v>
      </c>
      <c r="O3897" s="18" t="n">
        <f aca="false">IF($W3897="","",INDEX(Primary!G$5:G$2450,$W3897))</f>
        <v>2.1</v>
      </c>
      <c r="P3897" s="18" t="n">
        <f aca="false">IF($W3897="","",INDEX(Primary!H$5:H$2450,$W3897))</f>
        <v>0.32</v>
      </c>
      <c r="Q3897" s="18" t="n">
        <f aca="false">IF($W3897="","",INDEX(Primary!I$5:I$2450,$W3897))</f>
        <v>0.05</v>
      </c>
      <c r="R3897" s="19" t="n">
        <f aca="false">IF($E3897="Yes",L3897+P3897,"")</f>
        <v>-360.39</v>
      </c>
      <c r="S3897" s="19" t="n">
        <f aca="false">IF($E3897="Yes",H3897-R3897,"")</f>
        <v>0</v>
      </c>
      <c r="T3897" s="6" t="str">
        <f aca="false">IF($E3897="Yes",IF(ROUND(ABS(S3897),2)&lt;=$T$2,"OK","CHECK"),"n/a")</f>
        <v>OK</v>
      </c>
      <c r="U3897" s="20" t="n">
        <f aca="false">Total!J3897</f>
        <v>68.526</v>
      </c>
      <c r="V3897" s="17" t="n">
        <f aca="false">IFERROR(MATCH($A3897,'Stock Exchange'!$A$5:$A$2450,0),"")</f>
        <v>1679</v>
      </c>
      <c r="W3897" s="17" t="n">
        <f aca="false">IFERROR(MATCH($A3897,Primary!$A$5:$A$2450,0),"")</f>
        <v>1679</v>
      </c>
    </row>
    <row r="3898" customFormat="false" ht="15" hidden="false" customHeight="false" outlineLevel="0" collapsed="false">
      <c r="A3898" s="16" t="n">
        <f aca="false">Total!A3898</f>
        <v>42706</v>
      </c>
      <c r="B3898" s="17" t="n">
        <f aca="false">YEAR(A3898)</f>
        <v>2016</v>
      </c>
      <c r="C3898" s="17" t="n">
        <f aca="false">MONTH(A3898)</f>
        <v>12</v>
      </c>
      <c r="D3898" s="6" t="str">
        <f aca="false">IF(MONTH(A3898)&gt;=4,"FY "&amp;YEAR(A3898)&amp;"-"&amp;RIGHT(YEAR(A3898)+1,2),"FY "&amp;(YEAR(A3898)-1)&amp;"-"&amp;RIGHT(YEAR(A3898),2))</f>
        <v>FY 2016-17</v>
      </c>
      <c r="E3898" s="6" t="str">
        <f aca="false">IF(AND(V3898&lt;&gt;"",W3898&lt;&gt;""),"Yes","No")</f>
        <v>Yes</v>
      </c>
      <c r="F3898" s="18" t="n">
        <f aca="false">Total!F3898</f>
        <v>3503.91</v>
      </c>
      <c r="G3898" s="18" t="n">
        <f aca="false">Total!G3898</f>
        <v>3904.95</v>
      </c>
      <c r="H3898" s="18" t="n">
        <f aca="false">Total!H3898</f>
        <v>-401.04</v>
      </c>
      <c r="I3898" s="18" t="n">
        <f aca="false">Total!I3898</f>
        <v>-58.65</v>
      </c>
      <c r="J3898" s="18" t="n">
        <f aca="false">IF($V3898="","",INDEX('Stock Exchange'!F$5:F$2450,$V3898))</f>
        <v>3503.91</v>
      </c>
      <c r="K3898" s="18" t="n">
        <f aca="false">IF($V3898="","",INDEX('Stock Exchange'!G$5:G$2450,$V3898))</f>
        <v>3904.94</v>
      </c>
      <c r="L3898" s="18" t="n">
        <f aca="false">IF($V3898="","",INDEX('Stock Exchange'!H$5:H$2450,$V3898))</f>
        <v>-401.03</v>
      </c>
      <c r="M3898" s="18" t="n">
        <f aca="false">IF($V3898="","",INDEX('Stock Exchange'!I$5:I$2450,$V3898))</f>
        <v>-58.65</v>
      </c>
      <c r="N3898" s="18" t="n">
        <f aca="false">IF($W3898="","",INDEX(Primary!F$5:F$2450,$W3898))</f>
        <v>0</v>
      </c>
      <c r="O3898" s="18" t="n">
        <f aca="false">IF($W3898="","",INDEX(Primary!G$5:G$2450,$W3898))</f>
        <v>0.01</v>
      </c>
      <c r="P3898" s="18" t="n">
        <f aca="false">IF($W3898="","",INDEX(Primary!H$5:H$2450,$W3898))</f>
        <v>-0.01</v>
      </c>
      <c r="Q3898" s="18" t="n">
        <f aca="false">IF($W3898="","",INDEX(Primary!I$5:I$2450,$W3898))</f>
        <v>0</v>
      </c>
      <c r="R3898" s="19" t="n">
        <f aca="false">IF($E3898="Yes",L3898+P3898,"")</f>
        <v>-401.04</v>
      </c>
      <c r="S3898" s="19" t="n">
        <f aca="false">IF($E3898="Yes",H3898-R3898,"")</f>
        <v>0</v>
      </c>
      <c r="T3898" s="6" t="str">
        <f aca="false">IF($E3898="Yes",IF(ROUND(ABS(S3898),2)&lt;=$T$2,"OK","CHECK"),"n/a")</f>
        <v>OK</v>
      </c>
      <c r="U3898" s="20" t="n">
        <f aca="false">Total!J3898</f>
        <v>68.3734</v>
      </c>
      <c r="V3898" s="17" t="n">
        <f aca="false">IFERROR(MATCH($A3898,'Stock Exchange'!$A$5:$A$2450,0),"")</f>
        <v>1680</v>
      </c>
      <c r="W3898" s="17" t="n">
        <f aca="false">IFERROR(MATCH($A3898,Primary!$A$5:$A$2450,0),"")</f>
        <v>1680</v>
      </c>
    </row>
    <row r="3899" customFormat="false" ht="15" hidden="false" customHeight="false" outlineLevel="0" collapsed="false">
      <c r="A3899" s="16" t="n">
        <f aca="false">Total!A3899</f>
        <v>42709</v>
      </c>
      <c r="B3899" s="17" t="n">
        <f aca="false">YEAR(A3899)</f>
        <v>2016</v>
      </c>
      <c r="C3899" s="17" t="n">
        <f aca="false">MONTH(A3899)</f>
        <v>12</v>
      </c>
      <c r="D3899" s="6" t="str">
        <f aca="false">IF(MONTH(A3899)&gt;=4,"FY "&amp;YEAR(A3899)&amp;"-"&amp;RIGHT(YEAR(A3899)+1,2),"FY "&amp;(YEAR(A3899)-1)&amp;"-"&amp;RIGHT(YEAR(A3899),2))</f>
        <v>FY 2016-17</v>
      </c>
      <c r="E3899" s="6" t="str">
        <f aca="false">IF(AND(V3899&lt;&gt;"",W3899&lt;&gt;""),"Yes","No")</f>
        <v>Yes</v>
      </c>
      <c r="F3899" s="18" t="n">
        <f aca="false">Total!F3899</f>
        <v>4114.53</v>
      </c>
      <c r="G3899" s="18" t="n">
        <f aca="false">Total!G3899</f>
        <v>4239.78</v>
      </c>
      <c r="H3899" s="18" t="n">
        <f aca="false">Total!H3899</f>
        <v>-125.25</v>
      </c>
      <c r="I3899" s="18" t="n">
        <f aca="false">Total!I3899</f>
        <v>-18.32</v>
      </c>
      <c r="J3899" s="18" t="n">
        <f aca="false">IF($V3899="","",INDEX('Stock Exchange'!F$5:F$2450,$V3899))</f>
        <v>4101.21</v>
      </c>
      <c r="K3899" s="18" t="n">
        <f aca="false">IF($V3899="","",INDEX('Stock Exchange'!G$5:G$2450,$V3899))</f>
        <v>4239.61</v>
      </c>
      <c r="L3899" s="18" t="n">
        <f aca="false">IF($V3899="","",INDEX('Stock Exchange'!H$5:H$2450,$V3899))</f>
        <v>-138.4</v>
      </c>
      <c r="M3899" s="18" t="n">
        <f aca="false">IF($V3899="","",INDEX('Stock Exchange'!I$5:I$2450,$V3899))</f>
        <v>-20.24</v>
      </c>
      <c r="N3899" s="18" t="n">
        <f aca="false">IF($W3899="","",INDEX(Primary!F$5:F$2450,$W3899))</f>
        <v>13.32</v>
      </c>
      <c r="O3899" s="18" t="n">
        <f aca="false">IF($W3899="","",INDEX(Primary!G$5:G$2450,$W3899))</f>
        <v>0.17</v>
      </c>
      <c r="P3899" s="18" t="n">
        <f aca="false">IF($W3899="","",INDEX(Primary!H$5:H$2450,$W3899))</f>
        <v>13.15</v>
      </c>
      <c r="Q3899" s="18" t="n">
        <f aca="false">IF($W3899="","",INDEX(Primary!I$5:I$2450,$W3899))</f>
        <v>1.92</v>
      </c>
      <c r="R3899" s="19" t="n">
        <f aca="false">IF($E3899="Yes",L3899+P3899,"")</f>
        <v>-125.25</v>
      </c>
      <c r="S3899" s="19" t="n">
        <f aca="false">IF($E3899="Yes",H3899-R3899,"")</f>
        <v>0</v>
      </c>
      <c r="T3899" s="6" t="str">
        <f aca="false">IF($E3899="Yes",IF(ROUND(ABS(S3899),2)&lt;=$T$2,"OK","CHECK"),"n/a")</f>
        <v>OK</v>
      </c>
      <c r="U3899" s="20" t="n">
        <f aca="false">Total!J3899</f>
        <v>68.3689</v>
      </c>
      <c r="V3899" s="17" t="n">
        <f aca="false">IFERROR(MATCH($A3899,'Stock Exchange'!$A$5:$A$2450,0),"")</f>
        <v>1681</v>
      </c>
      <c r="W3899" s="17" t="n">
        <f aca="false">IFERROR(MATCH($A3899,Primary!$A$5:$A$2450,0),"")</f>
        <v>1681</v>
      </c>
    </row>
    <row r="3900" customFormat="false" ht="15" hidden="false" customHeight="false" outlineLevel="0" collapsed="false">
      <c r="A3900" s="16" t="n">
        <f aca="false">Total!A3900</f>
        <v>42710</v>
      </c>
      <c r="B3900" s="17" t="n">
        <f aca="false">YEAR(A3900)</f>
        <v>2016</v>
      </c>
      <c r="C3900" s="17" t="n">
        <f aca="false">MONTH(A3900)</f>
        <v>12</v>
      </c>
      <c r="D3900" s="6" t="str">
        <f aca="false">IF(MONTH(A3900)&gt;=4,"FY "&amp;YEAR(A3900)&amp;"-"&amp;RIGHT(YEAR(A3900)+1,2),"FY "&amp;(YEAR(A3900)-1)&amp;"-"&amp;RIGHT(YEAR(A3900),2))</f>
        <v>FY 2016-17</v>
      </c>
      <c r="E3900" s="6" t="str">
        <f aca="false">IF(AND(V3900&lt;&gt;"",W3900&lt;&gt;""),"Yes","No")</f>
        <v>Yes</v>
      </c>
      <c r="F3900" s="18" t="n">
        <f aca="false">Total!F3900</f>
        <v>3386.98</v>
      </c>
      <c r="G3900" s="18" t="n">
        <f aca="false">Total!G3900</f>
        <v>3665.53</v>
      </c>
      <c r="H3900" s="18" t="n">
        <f aca="false">Total!H3900</f>
        <v>-278.55</v>
      </c>
      <c r="I3900" s="18" t="n">
        <f aca="false">Total!I3900</f>
        <v>-40.85</v>
      </c>
      <c r="J3900" s="18" t="n">
        <f aca="false">IF($V3900="","",INDEX('Stock Exchange'!F$5:F$2450,$V3900))</f>
        <v>3386.98</v>
      </c>
      <c r="K3900" s="18" t="n">
        <f aca="false">IF($V3900="","",INDEX('Stock Exchange'!G$5:G$2450,$V3900))</f>
        <v>3657.4</v>
      </c>
      <c r="L3900" s="18" t="n">
        <f aca="false">IF($V3900="","",INDEX('Stock Exchange'!H$5:H$2450,$V3900))</f>
        <v>-270.42</v>
      </c>
      <c r="M3900" s="18" t="n">
        <f aca="false">IF($V3900="","",INDEX('Stock Exchange'!I$5:I$2450,$V3900))</f>
        <v>-39.66</v>
      </c>
      <c r="N3900" s="18" t="n">
        <f aca="false">IF($W3900="","",INDEX(Primary!F$5:F$2450,$W3900))</f>
        <v>0</v>
      </c>
      <c r="O3900" s="18" t="n">
        <f aca="false">IF($W3900="","",INDEX(Primary!G$5:G$2450,$W3900))</f>
        <v>8.13</v>
      </c>
      <c r="P3900" s="18" t="n">
        <f aca="false">IF($W3900="","",INDEX(Primary!H$5:H$2450,$W3900))</f>
        <v>-8.13</v>
      </c>
      <c r="Q3900" s="18" t="n">
        <f aca="false">IF($W3900="","",INDEX(Primary!I$5:I$2450,$W3900))</f>
        <v>-1.19</v>
      </c>
      <c r="R3900" s="19" t="n">
        <f aca="false">IF($E3900="Yes",L3900+P3900,"")</f>
        <v>-278.55</v>
      </c>
      <c r="S3900" s="19" t="n">
        <f aca="false">IF($E3900="Yes",H3900-R3900,"")</f>
        <v>0</v>
      </c>
      <c r="T3900" s="6" t="str">
        <f aca="false">IF($E3900="Yes",IF(ROUND(ABS(S3900),2)&lt;=$T$2,"OK","CHECK"),"n/a")</f>
        <v>OK</v>
      </c>
      <c r="U3900" s="20" t="n">
        <f aca="false">Total!J3900</f>
        <v>68.1703</v>
      </c>
      <c r="V3900" s="17" t="n">
        <f aca="false">IFERROR(MATCH($A3900,'Stock Exchange'!$A$5:$A$2450,0),"")</f>
        <v>1682</v>
      </c>
      <c r="W3900" s="17" t="n">
        <f aca="false">IFERROR(MATCH($A3900,Primary!$A$5:$A$2450,0),"")</f>
        <v>1682</v>
      </c>
    </row>
    <row r="3901" customFormat="false" ht="15" hidden="false" customHeight="false" outlineLevel="0" collapsed="false">
      <c r="A3901" s="16" t="n">
        <f aca="false">Total!A3901</f>
        <v>42711</v>
      </c>
      <c r="B3901" s="17" t="n">
        <f aca="false">YEAR(A3901)</f>
        <v>2016</v>
      </c>
      <c r="C3901" s="17" t="n">
        <f aca="false">MONTH(A3901)</f>
        <v>12</v>
      </c>
      <c r="D3901" s="6" t="str">
        <f aca="false">IF(MONTH(A3901)&gt;=4,"FY "&amp;YEAR(A3901)&amp;"-"&amp;RIGHT(YEAR(A3901)+1,2),"FY "&amp;(YEAR(A3901)-1)&amp;"-"&amp;RIGHT(YEAR(A3901),2))</f>
        <v>FY 2016-17</v>
      </c>
      <c r="E3901" s="6" t="str">
        <f aca="false">IF(AND(V3901&lt;&gt;"",W3901&lt;&gt;""),"Yes","No")</f>
        <v>Yes</v>
      </c>
      <c r="F3901" s="18" t="n">
        <f aca="false">Total!F3901</f>
        <v>3162.24</v>
      </c>
      <c r="G3901" s="18" t="n">
        <f aca="false">Total!G3901</f>
        <v>2956.05</v>
      </c>
      <c r="H3901" s="18" t="n">
        <f aca="false">Total!H3901</f>
        <v>206.19</v>
      </c>
      <c r="I3901" s="18" t="n">
        <f aca="false">Total!I3901</f>
        <v>30.3</v>
      </c>
      <c r="J3901" s="18" t="n">
        <f aca="false">IF($V3901="","",INDEX('Stock Exchange'!F$5:F$2450,$V3901))</f>
        <v>3114.79</v>
      </c>
      <c r="K3901" s="18" t="n">
        <f aca="false">IF($V3901="","",INDEX('Stock Exchange'!G$5:G$2450,$V3901))</f>
        <v>2956.05</v>
      </c>
      <c r="L3901" s="18" t="n">
        <f aca="false">IF($V3901="","",INDEX('Stock Exchange'!H$5:H$2450,$V3901))</f>
        <v>158.74</v>
      </c>
      <c r="M3901" s="18" t="n">
        <f aca="false">IF($V3901="","",INDEX('Stock Exchange'!I$5:I$2450,$V3901))</f>
        <v>23.33</v>
      </c>
      <c r="N3901" s="18" t="n">
        <f aca="false">IF($W3901="","",INDEX(Primary!F$5:F$2450,$W3901))</f>
        <v>47.45</v>
      </c>
      <c r="O3901" s="18" t="n">
        <f aca="false">IF($W3901="","",INDEX(Primary!G$5:G$2450,$W3901))</f>
        <v>0</v>
      </c>
      <c r="P3901" s="18" t="n">
        <f aca="false">IF($W3901="","",INDEX(Primary!H$5:H$2450,$W3901))</f>
        <v>47.45</v>
      </c>
      <c r="Q3901" s="18" t="n">
        <f aca="false">IF($W3901="","",INDEX(Primary!I$5:I$2450,$W3901))</f>
        <v>6.97</v>
      </c>
      <c r="R3901" s="19" t="n">
        <f aca="false">IF($E3901="Yes",L3901+P3901,"")</f>
        <v>206.19</v>
      </c>
      <c r="S3901" s="19" t="n">
        <f aca="false">IF($E3901="Yes",H3901-R3901,"")</f>
        <v>0</v>
      </c>
      <c r="T3901" s="6" t="str">
        <f aca="false">IF($E3901="Yes",IF(ROUND(ABS(S3901),2)&lt;=$T$2,"OK","CHECK"),"n/a")</f>
        <v>OK</v>
      </c>
      <c r="U3901" s="20" t="n">
        <f aca="false">Total!J3901</f>
        <v>68.0322</v>
      </c>
      <c r="V3901" s="17" t="n">
        <f aca="false">IFERROR(MATCH($A3901,'Stock Exchange'!$A$5:$A$2450,0),"")</f>
        <v>1683</v>
      </c>
      <c r="W3901" s="17" t="n">
        <f aca="false">IFERROR(MATCH($A3901,Primary!$A$5:$A$2450,0),"")</f>
        <v>1683</v>
      </c>
    </row>
    <row r="3902" customFormat="false" ht="15" hidden="false" customHeight="false" outlineLevel="0" collapsed="false">
      <c r="A3902" s="16" t="n">
        <f aca="false">Total!A3902</f>
        <v>42712</v>
      </c>
      <c r="B3902" s="17" t="n">
        <f aca="false">YEAR(A3902)</f>
        <v>2016</v>
      </c>
      <c r="C3902" s="17" t="n">
        <f aca="false">MONTH(A3902)</f>
        <v>12</v>
      </c>
      <c r="D3902" s="6" t="str">
        <f aca="false">IF(MONTH(A3902)&gt;=4,"FY "&amp;YEAR(A3902)&amp;"-"&amp;RIGHT(YEAR(A3902)+1,2),"FY "&amp;(YEAR(A3902)-1)&amp;"-"&amp;RIGHT(YEAR(A3902),2))</f>
        <v>FY 2016-17</v>
      </c>
      <c r="E3902" s="6" t="str">
        <f aca="false">IF(AND(V3902&lt;&gt;"",W3902&lt;&gt;""),"Yes","No")</f>
        <v>Yes</v>
      </c>
      <c r="F3902" s="18" t="n">
        <f aca="false">Total!F3902</f>
        <v>4094.57</v>
      </c>
      <c r="G3902" s="18" t="n">
        <f aca="false">Total!G3902</f>
        <v>3740.17</v>
      </c>
      <c r="H3902" s="18" t="n">
        <f aca="false">Total!H3902</f>
        <v>354.4</v>
      </c>
      <c r="I3902" s="18" t="n">
        <f aca="false">Total!I3902</f>
        <v>52.22</v>
      </c>
      <c r="J3902" s="18" t="n">
        <f aca="false">IF($V3902="","",INDEX('Stock Exchange'!F$5:F$2450,$V3902))</f>
        <v>3968.96</v>
      </c>
      <c r="K3902" s="18" t="n">
        <f aca="false">IF($V3902="","",INDEX('Stock Exchange'!G$5:G$2450,$V3902))</f>
        <v>3739.01</v>
      </c>
      <c r="L3902" s="18" t="n">
        <f aca="false">IF($V3902="","",INDEX('Stock Exchange'!H$5:H$2450,$V3902))</f>
        <v>229.95</v>
      </c>
      <c r="M3902" s="18" t="n">
        <f aca="false">IF($V3902="","",INDEX('Stock Exchange'!I$5:I$2450,$V3902))</f>
        <v>33.88</v>
      </c>
      <c r="N3902" s="18" t="n">
        <f aca="false">IF($W3902="","",INDEX(Primary!F$5:F$2450,$W3902))</f>
        <v>125.61</v>
      </c>
      <c r="O3902" s="18" t="n">
        <f aca="false">IF($W3902="","",INDEX(Primary!G$5:G$2450,$W3902))</f>
        <v>1.16</v>
      </c>
      <c r="P3902" s="18" t="n">
        <f aca="false">IF($W3902="","",INDEX(Primary!H$5:H$2450,$W3902))</f>
        <v>124.45</v>
      </c>
      <c r="Q3902" s="18" t="n">
        <f aca="false">IF($W3902="","",INDEX(Primary!I$5:I$2450,$W3902))</f>
        <v>18.34</v>
      </c>
      <c r="R3902" s="19" t="n">
        <f aca="false">IF($E3902="Yes",L3902+P3902,"")</f>
        <v>354.4</v>
      </c>
      <c r="S3902" s="19" t="n">
        <f aca="false">IF($E3902="Yes",H3902-R3902,"")</f>
        <v>0</v>
      </c>
      <c r="T3902" s="6" t="str">
        <f aca="false">IF($E3902="Yes",IF(ROUND(ABS(S3902),2)&lt;=$T$2,"OK","CHECK"),"n/a")</f>
        <v>OK</v>
      </c>
      <c r="U3902" s="20" t="n">
        <f aca="false">Total!J3902</f>
        <v>67.8707</v>
      </c>
      <c r="V3902" s="17" t="n">
        <f aca="false">IFERROR(MATCH($A3902,'Stock Exchange'!$A$5:$A$2450,0),"")</f>
        <v>1684</v>
      </c>
      <c r="W3902" s="17" t="n">
        <f aca="false">IFERROR(MATCH($A3902,Primary!$A$5:$A$2450,0),"")</f>
        <v>1684</v>
      </c>
    </row>
    <row r="3903" customFormat="false" ht="15" hidden="false" customHeight="false" outlineLevel="0" collapsed="false">
      <c r="A3903" s="16" t="n">
        <f aca="false">Total!A3903</f>
        <v>42713</v>
      </c>
      <c r="B3903" s="17" t="n">
        <f aca="false">YEAR(A3903)</f>
        <v>2016</v>
      </c>
      <c r="C3903" s="17" t="n">
        <f aca="false">MONTH(A3903)</f>
        <v>12</v>
      </c>
      <c r="D3903" s="6" t="str">
        <f aca="false">IF(MONTH(A3903)&gt;=4,"FY "&amp;YEAR(A3903)&amp;"-"&amp;RIGHT(YEAR(A3903)+1,2),"FY "&amp;(YEAR(A3903)-1)&amp;"-"&amp;RIGHT(YEAR(A3903),2))</f>
        <v>FY 2016-17</v>
      </c>
      <c r="E3903" s="6" t="str">
        <f aca="false">IF(AND(V3903&lt;&gt;"",W3903&lt;&gt;""),"Yes","No")</f>
        <v>Yes</v>
      </c>
      <c r="F3903" s="18" t="n">
        <f aca="false">Total!F3903</f>
        <v>4352.68</v>
      </c>
      <c r="G3903" s="18" t="n">
        <f aca="false">Total!G3903</f>
        <v>3609.5</v>
      </c>
      <c r="H3903" s="18" t="n">
        <f aca="false">Total!H3903</f>
        <v>743.18</v>
      </c>
      <c r="I3903" s="18" t="n">
        <f aca="false">Total!I3903</f>
        <v>110.21</v>
      </c>
      <c r="J3903" s="18" t="n">
        <f aca="false">IF($V3903="","",INDEX('Stock Exchange'!F$5:F$2450,$V3903))</f>
        <v>4342.68</v>
      </c>
      <c r="K3903" s="18" t="n">
        <f aca="false">IF($V3903="","",INDEX('Stock Exchange'!G$5:G$2450,$V3903))</f>
        <v>3609.5</v>
      </c>
      <c r="L3903" s="18" t="n">
        <f aca="false">IF($V3903="","",INDEX('Stock Exchange'!H$5:H$2450,$V3903))</f>
        <v>733.18</v>
      </c>
      <c r="M3903" s="18" t="n">
        <f aca="false">IF($V3903="","",INDEX('Stock Exchange'!I$5:I$2450,$V3903))</f>
        <v>108.73</v>
      </c>
      <c r="N3903" s="18" t="n">
        <f aca="false">IF($W3903="","",INDEX(Primary!F$5:F$2450,$W3903))</f>
        <v>10</v>
      </c>
      <c r="O3903" s="18" t="n">
        <f aca="false">IF($W3903="","",INDEX(Primary!G$5:G$2450,$W3903))</f>
        <v>0</v>
      </c>
      <c r="P3903" s="18" t="n">
        <f aca="false">IF($W3903="","",INDEX(Primary!H$5:H$2450,$W3903))</f>
        <v>10</v>
      </c>
      <c r="Q3903" s="18" t="n">
        <f aca="false">IF($W3903="","",INDEX(Primary!I$5:I$2450,$W3903))</f>
        <v>1.48</v>
      </c>
      <c r="R3903" s="19" t="n">
        <f aca="false">IF($E3903="Yes",L3903+P3903,"")</f>
        <v>743.18</v>
      </c>
      <c r="S3903" s="19" t="n">
        <f aca="false">IF($E3903="Yes",H3903-R3903,"")</f>
        <v>0</v>
      </c>
      <c r="T3903" s="6" t="str">
        <f aca="false">IF($E3903="Yes",IF(ROUND(ABS(S3903),2)&lt;=$T$2,"OK","CHECK"),"n/a")</f>
        <v>OK</v>
      </c>
      <c r="U3903" s="20" t="n">
        <f aca="false">Total!J3903</f>
        <v>67.4325</v>
      </c>
      <c r="V3903" s="17" t="n">
        <f aca="false">IFERROR(MATCH($A3903,'Stock Exchange'!$A$5:$A$2450,0),"")</f>
        <v>1685</v>
      </c>
      <c r="W3903" s="17" t="n">
        <f aca="false">IFERROR(MATCH($A3903,Primary!$A$5:$A$2450,0),"")</f>
        <v>1685</v>
      </c>
    </row>
    <row r="3904" customFormat="false" ht="15" hidden="false" customHeight="false" outlineLevel="0" collapsed="false">
      <c r="A3904" s="16" t="n">
        <f aca="false">Total!A3904</f>
        <v>42717</v>
      </c>
      <c r="B3904" s="17" t="n">
        <f aca="false">YEAR(A3904)</f>
        <v>2016</v>
      </c>
      <c r="C3904" s="17" t="n">
        <f aca="false">MONTH(A3904)</f>
        <v>12</v>
      </c>
      <c r="D3904" s="6" t="str">
        <f aca="false">IF(MONTH(A3904)&gt;=4,"FY "&amp;YEAR(A3904)&amp;"-"&amp;RIGHT(YEAR(A3904)+1,2),"FY "&amp;(YEAR(A3904)-1)&amp;"-"&amp;RIGHT(YEAR(A3904),2))</f>
        <v>FY 2016-17</v>
      </c>
      <c r="E3904" s="6" t="str">
        <f aca="false">IF(AND(V3904&lt;&gt;"",W3904&lt;&gt;""),"Yes","No")</f>
        <v>Yes</v>
      </c>
      <c r="F3904" s="18" t="n">
        <f aca="false">Total!F3904</f>
        <v>6379.87</v>
      </c>
      <c r="G3904" s="18" t="n">
        <f aca="false">Total!G3904</f>
        <v>6045.84</v>
      </c>
      <c r="H3904" s="18" t="n">
        <f aca="false">Total!H3904</f>
        <v>334.03</v>
      </c>
      <c r="I3904" s="18" t="n">
        <f aca="false">Total!I3904</f>
        <v>49.42</v>
      </c>
      <c r="J3904" s="18" t="n">
        <f aca="false">IF($V3904="","",INDEX('Stock Exchange'!F$5:F$2450,$V3904))</f>
        <v>6251.1</v>
      </c>
      <c r="K3904" s="18" t="n">
        <f aca="false">IF($V3904="","",INDEX('Stock Exchange'!G$5:G$2450,$V3904))</f>
        <v>6044.49</v>
      </c>
      <c r="L3904" s="18" t="n">
        <f aca="false">IF($V3904="","",INDEX('Stock Exchange'!H$5:H$2450,$V3904))</f>
        <v>206.61</v>
      </c>
      <c r="M3904" s="18" t="n">
        <f aca="false">IF($V3904="","",INDEX('Stock Exchange'!I$5:I$2450,$V3904))</f>
        <v>30.57</v>
      </c>
      <c r="N3904" s="18" t="n">
        <f aca="false">IF($W3904="","",INDEX(Primary!F$5:F$2450,$W3904))</f>
        <v>128.77</v>
      </c>
      <c r="O3904" s="18" t="n">
        <f aca="false">IF($W3904="","",INDEX(Primary!G$5:G$2450,$W3904))</f>
        <v>1.35</v>
      </c>
      <c r="P3904" s="18" t="n">
        <f aca="false">IF($W3904="","",INDEX(Primary!H$5:H$2450,$W3904))</f>
        <v>127.42</v>
      </c>
      <c r="Q3904" s="18" t="n">
        <f aca="false">IF($W3904="","",INDEX(Primary!I$5:I$2450,$W3904))</f>
        <v>18.85</v>
      </c>
      <c r="R3904" s="19" t="n">
        <f aca="false">IF($E3904="Yes",L3904+P3904,"")</f>
        <v>334.03</v>
      </c>
      <c r="S3904" s="19" t="n">
        <f aca="false">IF($E3904="Yes",H3904-R3904,"")</f>
        <v>0</v>
      </c>
      <c r="T3904" s="6" t="str">
        <f aca="false">IF($E3904="Yes",IF(ROUND(ABS(S3904),2)&lt;=$T$2,"OK","CHECK"),"n/a")</f>
        <v>OK</v>
      </c>
      <c r="U3904" s="20" t="n">
        <f aca="false">Total!J3904</f>
        <v>67.584</v>
      </c>
      <c r="V3904" s="17" t="n">
        <f aca="false">IFERROR(MATCH($A3904,'Stock Exchange'!$A$5:$A$2450,0),"")</f>
        <v>1686</v>
      </c>
      <c r="W3904" s="17" t="n">
        <f aca="false">IFERROR(MATCH($A3904,Primary!$A$5:$A$2450,0),"")</f>
        <v>1686</v>
      </c>
    </row>
    <row r="3905" customFormat="false" ht="15" hidden="false" customHeight="false" outlineLevel="0" collapsed="false">
      <c r="A3905" s="16" t="n">
        <f aca="false">Total!A3905</f>
        <v>42718</v>
      </c>
      <c r="B3905" s="17" t="n">
        <f aca="false">YEAR(A3905)</f>
        <v>2016</v>
      </c>
      <c r="C3905" s="17" t="n">
        <f aca="false">MONTH(A3905)</f>
        <v>12</v>
      </c>
      <c r="D3905" s="6" t="str">
        <f aca="false">IF(MONTH(A3905)&gt;=4,"FY "&amp;YEAR(A3905)&amp;"-"&amp;RIGHT(YEAR(A3905)+1,2),"FY "&amp;(YEAR(A3905)-1)&amp;"-"&amp;RIGHT(YEAR(A3905),2))</f>
        <v>FY 2016-17</v>
      </c>
      <c r="E3905" s="6" t="str">
        <f aca="false">IF(AND(V3905&lt;&gt;"",W3905&lt;&gt;""),"Yes","No")</f>
        <v>Yes</v>
      </c>
      <c r="F3905" s="18" t="n">
        <f aca="false">Total!F3905</f>
        <v>3992.73</v>
      </c>
      <c r="G3905" s="18" t="n">
        <f aca="false">Total!G3905</f>
        <v>4724.59</v>
      </c>
      <c r="H3905" s="18" t="n">
        <f aca="false">Total!H3905</f>
        <v>-731.86</v>
      </c>
      <c r="I3905" s="18" t="n">
        <f aca="false">Total!I3905</f>
        <v>-108.44</v>
      </c>
      <c r="J3905" s="18" t="n">
        <f aca="false">IF($V3905="","",INDEX('Stock Exchange'!F$5:F$2450,$V3905))</f>
        <v>3944.59</v>
      </c>
      <c r="K3905" s="18" t="n">
        <f aca="false">IF($V3905="","",INDEX('Stock Exchange'!G$5:G$2450,$V3905))</f>
        <v>4724.45</v>
      </c>
      <c r="L3905" s="18" t="n">
        <f aca="false">IF($V3905="","",INDEX('Stock Exchange'!H$5:H$2450,$V3905))</f>
        <v>-779.86</v>
      </c>
      <c r="M3905" s="18" t="n">
        <f aca="false">IF($V3905="","",INDEX('Stock Exchange'!I$5:I$2450,$V3905))</f>
        <v>-115.55</v>
      </c>
      <c r="N3905" s="18" t="n">
        <f aca="false">IF($W3905="","",INDEX(Primary!F$5:F$2450,$W3905))</f>
        <v>48.14</v>
      </c>
      <c r="O3905" s="18" t="n">
        <f aca="false">IF($W3905="","",INDEX(Primary!G$5:G$2450,$W3905))</f>
        <v>0.14</v>
      </c>
      <c r="P3905" s="18" t="n">
        <f aca="false">IF($W3905="","",INDEX(Primary!H$5:H$2450,$W3905))</f>
        <v>48</v>
      </c>
      <c r="Q3905" s="18" t="n">
        <f aca="false">IF($W3905="","",INDEX(Primary!I$5:I$2450,$W3905))</f>
        <v>7.11</v>
      </c>
      <c r="R3905" s="19" t="n">
        <f aca="false">IF($E3905="Yes",L3905+P3905,"")</f>
        <v>-731.86</v>
      </c>
      <c r="S3905" s="19" t="n">
        <f aca="false">IF($E3905="Yes",H3905-R3905,"")</f>
        <v>0</v>
      </c>
      <c r="T3905" s="6" t="str">
        <f aca="false">IF($E3905="Yes",IF(ROUND(ABS(S3905),2)&lt;=$T$2,"OK","CHECK"),"n/a")</f>
        <v>OK</v>
      </c>
      <c r="U3905" s="20" t="n">
        <f aca="false">Total!J3905</f>
        <v>67.4867</v>
      </c>
      <c r="V3905" s="17" t="n">
        <f aca="false">IFERROR(MATCH($A3905,'Stock Exchange'!$A$5:$A$2450,0),"")</f>
        <v>1687</v>
      </c>
      <c r="W3905" s="17" t="n">
        <f aca="false">IFERROR(MATCH($A3905,Primary!$A$5:$A$2450,0),"")</f>
        <v>1687</v>
      </c>
    </row>
    <row r="3906" customFormat="false" ht="15" hidden="false" customHeight="false" outlineLevel="0" collapsed="false">
      <c r="A3906" s="16" t="n">
        <f aca="false">Total!A3906</f>
        <v>42719</v>
      </c>
      <c r="B3906" s="17" t="n">
        <f aca="false">YEAR(A3906)</f>
        <v>2016</v>
      </c>
      <c r="C3906" s="17" t="n">
        <f aca="false">MONTH(A3906)</f>
        <v>12</v>
      </c>
      <c r="D3906" s="6" t="str">
        <f aca="false">IF(MONTH(A3906)&gt;=4,"FY "&amp;YEAR(A3906)&amp;"-"&amp;RIGHT(YEAR(A3906)+1,2),"FY "&amp;(YEAR(A3906)-1)&amp;"-"&amp;RIGHT(YEAR(A3906),2))</f>
        <v>FY 2016-17</v>
      </c>
      <c r="E3906" s="6" t="str">
        <f aca="false">IF(AND(V3906&lt;&gt;"",W3906&lt;&gt;""),"Yes","No")</f>
        <v>Yes</v>
      </c>
      <c r="F3906" s="18" t="n">
        <f aca="false">Total!F3906</f>
        <v>4295.79</v>
      </c>
      <c r="G3906" s="18" t="n">
        <f aca="false">Total!G3906</f>
        <v>4772.86</v>
      </c>
      <c r="H3906" s="18" t="n">
        <f aca="false">Total!H3906</f>
        <v>-477.07</v>
      </c>
      <c r="I3906" s="18" t="n">
        <f aca="false">Total!I3906</f>
        <v>-70.61</v>
      </c>
      <c r="J3906" s="18" t="n">
        <f aca="false">IF($V3906="","",INDEX('Stock Exchange'!F$5:F$2450,$V3906))</f>
        <v>4253.75</v>
      </c>
      <c r="K3906" s="18" t="n">
        <f aca="false">IF($V3906="","",INDEX('Stock Exchange'!G$5:G$2450,$V3906))</f>
        <v>4772.49</v>
      </c>
      <c r="L3906" s="18" t="n">
        <f aca="false">IF($V3906="","",INDEX('Stock Exchange'!H$5:H$2450,$V3906))</f>
        <v>-518.74</v>
      </c>
      <c r="M3906" s="18" t="n">
        <f aca="false">IF($V3906="","",INDEX('Stock Exchange'!I$5:I$2450,$V3906))</f>
        <v>-76.78</v>
      </c>
      <c r="N3906" s="18" t="n">
        <f aca="false">IF($W3906="","",INDEX(Primary!F$5:F$2450,$W3906))</f>
        <v>42.04</v>
      </c>
      <c r="O3906" s="18" t="n">
        <f aca="false">IF($W3906="","",INDEX(Primary!G$5:G$2450,$W3906))</f>
        <v>0.37</v>
      </c>
      <c r="P3906" s="18" t="n">
        <f aca="false">IF($W3906="","",INDEX(Primary!H$5:H$2450,$W3906))</f>
        <v>41.67</v>
      </c>
      <c r="Q3906" s="18" t="n">
        <f aca="false">IF($W3906="","",INDEX(Primary!I$5:I$2450,$W3906))</f>
        <v>6.17</v>
      </c>
      <c r="R3906" s="19" t="n">
        <f aca="false">IF($E3906="Yes",L3906+P3906,"")</f>
        <v>-477.07</v>
      </c>
      <c r="S3906" s="19" t="n">
        <f aca="false">IF($E3906="Yes",H3906-R3906,"")</f>
        <v>0</v>
      </c>
      <c r="T3906" s="6" t="str">
        <f aca="false">IF($E3906="Yes",IF(ROUND(ABS(S3906),2)&lt;=$T$2,"OK","CHECK"),"n/a")</f>
        <v>OK</v>
      </c>
      <c r="U3906" s="20" t="n">
        <f aca="false">Total!J3906</f>
        <v>67.5604</v>
      </c>
      <c r="V3906" s="17" t="n">
        <f aca="false">IFERROR(MATCH($A3906,'Stock Exchange'!$A$5:$A$2450,0),"")</f>
        <v>1688</v>
      </c>
      <c r="W3906" s="17" t="n">
        <f aca="false">IFERROR(MATCH($A3906,Primary!$A$5:$A$2450,0),"")</f>
        <v>1688</v>
      </c>
    </row>
    <row r="3907" customFormat="false" ht="15" hidden="false" customHeight="false" outlineLevel="0" collapsed="false">
      <c r="A3907" s="16" t="n">
        <f aca="false">Total!A3907</f>
        <v>42720</v>
      </c>
      <c r="B3907" s="17" t="n">
        <f aca="false">YEAR(A3907)</f>
        <v>2016</v>
      </c>
      <c r="C3907" s="17" t="n">
        <f aca="false">MONTH(A3907)</f>
        <v>12</v>
      </c>
      <c r="D3907" s="6" t="str">
        <f aca="false">IF(MONTH(A3907)&gt;=4,"FY "&amp;YEAR(A3907)&amp;"-"&amp;RIGHT(YEAR(A3907)+1,2),"FY "&amp;(YEAR(A3907)-1)&amp;"-"&amp;RIGHT(YEAR(A3907),2))</f>
        <v>FY 2016-17</v>
      </c>
      <c r="E3907" s="6" t="str">
        <f aca="false">IF(AND(V3907&lt;&gt;"",W3907&lt;&gt;""),"Yes","No")</f>
        <v>Yes</v>
      </c>
      <c r="F3907" s="18" t="n">
        <f aca="false">Total!F3907</f>
        <v>3978.44</v>
      </c>
      <c r="G3907" s="18" t="n">
        <f aca="false">Total!G3907</f>
        <v>4384.1</v>
      </c>
      <c r="H3907" s="18" t="n">
        <f aca="false">Total!H3907</f>
        <v>-405.66</v>
      </c>
      <c r="I3907" s="18" t="n">
        <f aca="false">Total!I3907</f>
        <v>-59.83</v>
      </c>
      <c r="J3907" s="18" t="n">
        <f aca="false">IF($V3907="","",INDEX('Stock Exchange'!F$5:F$2450,$V3907))</f>
        <v>3799.83</v>
      </c>
      <c r="K3907" s="18" t="n">
        <f aca="false">IF($V3907="","",INDEX('Stock Exchange'!G$5:G$2450,$V3907))</f>
        <v>4383.51</v>
      </c>
      <c r="L3907" s="18" t="n">
        <f aca="false">IF($V3907="","",INDEX('Stock Exchange'!H$5:H$2450,$V3907))</f>
        <v>-583.68</v>
      </c>
      <c r="M3907" s="18" t="n">
        <f aca="false">IF($V3907="","",INDEX('Stock Exchange'!I$5:I$2450,$V3907))</f>
        <v>-86.09</v>
      </c>
      <c r="N3907" s="18" t="n">
        <f aca="false">IF($W3907="","",INDEX(Primary!F$5:F$2450,$W3907))</f>
        <v>178.61</v>
      </c>
      <c r="O3907" s="18" t="n">
        <f aca="false">IF($W3907="","",INDEX(Primary!G$5:G$2450,$W3907))</f>
        <v>0.59</v>
      </c>
      <c r="P3907" s="18" t="n">
        <f aca="false">IF($W3907="","",INDEX(Primary!H$5:H$2450,$W3907))</f>
        <v>178.02</v>
      </c>
      <c r="Q3907" s="18" t="n">
        <f aca="false">IF($W3907="","",INDEX(Primary!I$5:I$2450,$W3907))</f>
        <v>26.26</v>
      </c>
      <c r="R3907" s="19" t="n">
        <f aca="false">IF($E3907="Yes",L3907+P3907,"")</f>
        <v>-405.66</v>
      </c>
      <c r="S3907" s="19" t="n">
        <f aca="false">IF($E3907="Yes",H3907-R3907,"")</f>
        <v>0</v>
      </c>
      <c r="T3907" s="6" t="str">
        <f aca="false">IF($E3907="Yes",IF(ROUND(ABS(S3907),2)&lt;=$T$2,"OK","CHECK"),"n/a")</f>
        <v>OK</v>
      </c>
      <c r="U3907" s="20" t="n">
        <f aca="false">Total!J3907</f>
        <v>67.7994</v>
      </c>
      <c r="V3907" s="17" t="n">
        <f aca="false">IFERROR(MATCH($A3907,'Stock Exchange'!$A$5:$A$2450,0),"")</f>
        <v>1689</v>
      </c>
      <c r="W3907" s="17" t="n">
        <f aca="false">IFERROR(MATCH($A3907,Primary!$A$5:$A$2450,0),"")</f>
        <v>1689</v>
      </c>
    </row>
    <row r="3908" customFormat="false" ht="15" hidden="false" customHeight="false" outlineLevel="0" collapsed="false">
      <c r="A3908" s="16" t="n">
        <f aca="false">Total!A3908</f>
        <v>42723</v>
      </c>
      <c r="B3908" s="17" t="n">
        <f aca="false">YEAR(A3908)</f>
        <v>2016</v>
      </c>
      <c r="C3908" s="17" t="n">
        <f aca="false">MONTH(A3908)</f>
        <v>12</v>
      </c>
      <c r="D3908" s="6" t="str">
        <f aca="false">IF(MONTH(A3908)&gt;=4,"FY "&amp;YEAR(A3908)&amp;"-"&amp;RIGHT(YEAR(A3908)+1,2),"FY "&amp;(YEAR(A3908)-1)&amp;"-"&amp;RIGHT(YEAR(A3908),2))</f>
        <v>FY 2016-17</v>
      </c>
      <c r="E3908" s="6" t="str">
        <f aca="false">IF(AND(V3908&lt;&gt;"",W3908&lt;&gt;""),"Yes","No")</f>
        <v>Yes</v>
      </c>
      <c r="F3908" s="18" t="n">
        <f aca="false">Total!F3908</f>
        <v>7138.05</v>
      </c>
      <c r="G3908" s="18" t="n">
        <f aca="false">Total!G3908</f>
        <v>6883.19</v>
      </c>
      <c r="H3908" s="18" t="n">
        <f aca="false">Total!H3908</f>
        <v>254.86</v>
      </c>
      <c r="I3908" s="18" t="n">
        <f aca="false">Total!I3908</f>
        <v>37.6</v>
      </c>
      <c r="J3908" s="18" t="n">
        <f aca="false">IF($V3908="","",INDEX('Stock Exchange'!F$5:F$2450,$V3908))</f>
        <v>6873.56</v>
      </c>
      <c r="K3908" s="18" t="n">
        <f aca="false">IF($V3908="","",INDEX('Stock Exchange'!G$5:G$2450,$V3908))</f>
        <v>6862.85</v>
      </c>
      <c r="L3908" s="18" t="n">
        <f aca="false">IF($V3908="","",INDEX('Stock Exchange'!H$5:H$2450,$V3908))</f>
        <v>10.71</v>
      </c>
      <c r="M3908" s="18" t="n">
        <f aca="false">IF($V3908="","",INDEX('Stock Exchange'!I$5:I$2450,$V3908))</f>
        <v>1.58</v>
      </c>
      <c r="N3908" s="18" t="n">
        <f aca="false">IF($W3908="","",INDEX(Primary!F$5:F$2450,$W3908))</f>
        <v>264.49</v>
      </c>
      <c r="O3908" s="18" t="n">
        <f aca="false">IF($W3908="","",INDEX(Primary!G$5:G$2450,$W3908))</f>
        <v>20.34</v>
      </c>
      <c r="P3908" s="18" t="n">
        <f aca="false">IF($W3908="","",INDEX(Primary!H$5:H$2450,$W3908))</f>
        <v>244.15</v>
      </c>
      <c r="Q3908" s="18" t="n">
        <f aca="false">IF($W3908="","",INDEX(Primary!I$5:I$2450,$W3908))</f>
        <v>36.02</v>
      </c>
      <c r="R3908" s="19" t="n">
        <f aca="false">IF($E3908="Yes",L3908+P3908,"")</f>
        <v>254.86</v>
      </c>
      <c r="S3908" s="19" t="n">
        <f aca="false">IF($E3908="Yes",H3908-R3908,"")</f>
        <v>0</v>
      </c>
      <c r="T3908" s="6" t="str">
        <f aca="false">IF($E3908="Yes",IF(ROUND(ABS(S3908),2)&lt;=$T$2,"OK","CHECK"),"n/a")</f>
        <v>OK</v>
      </c>
      <c r="U3908" s="20" t="n">
        <f aca="false">Total!J3908</f>
        <v>67.7777</v>
      </c>
      <c r="V3908" s="17" t="n">
        <f aca="false">IFERROR(MATCH($A3908,'Stock Exchange'!$A$5:$A$2450,0),"")</f>
        <v>1690</v>
      </c>
      <c r="W3908" s="17" t="n">
        <f aca="false">IFERROR(MATCH($A3908,Primary!$A$5:$A$2450,0),"")</f>
        <v>1690</v>
      </c>
    </row>
    <row r="3909" customFormat="false" ht="15" hidden="false" customHeight="false" outlineLevel="0" collapsed="false">
      <c r="A3909" s="16" t="n">
        <f aca="false">Total!A3909</f>
        <v>42724</v>
      </c>
      <c r="B3909" s="17" t="n">
        <f aca="false">YEAR(A3909)</f>
        <v>2016</v>
      </c>
      <c r="C3909" s="17" t="n">
        <f aca="false">MONTH(A3909)</f>
        <v>12</v>
      </c>
      <c r="D3909" s="6" t="str">
        <f aca="false">IF(MONTH(A3909)&gt;=4,"FY "&amp;YEAR(A3909)&amp;"-"&amp;RIGHT(YEAR(A3909)+1,2),"FY "&amp;(YEAR(A3909)-1)&amp;"-"&amp;RIGHT(YEAR(A3909),2))</f>
        <v>FY 2016-17</v>
      </c>
      <c r="E3909" s="6" t="str">
        <f aca="false">IF(AND(V3909&lt;&gt;"",W3909&lt;&gt;""),"Yes","No")</f>
        <v>Yes</v>
      </c>
      <c r="F3909" s="18" t="n">
        <f aca="false">Total!F3909</f>
        <v>3086.53</v>
      </c>
      <c r="G3909" s="18" t="n">
        <f aca="false">Total!G3909</f>
        <v>3640.59</v>
      </c>
      <c r="H3909" s="18" t="n">
        <f aca="false">Total!H3909</f>
        <v>-554.06</v>
      </c>
      <c r="I3909" s="18" t="n">
        <f aca="false">Total!I3909</f>
        <v>-81.81</v>
      </c>
      <c r="J3909" s="18" t="n">
        <f aca="false">IF($V3909="","",INDEX('Stock Exchange'!F$5:F$2450,$V3909))</f>
        <v>3086.1</v>
      </c>
      <c r="K3909" s="18" t="n">
        <f aca="false">IF($V3909="","",INDEX('Stock Exchange'!G$5:G$2450,$V3909))</f>
        <v>3601.13</v>
      </c>
      <c r="L3909" s="18" t="n">
        <f aca="false">IF($V3909="","",INDEX('Stock Exchange'!H$5:H$2450,$V3909))</f>
        <v>-515.03</v>
      </c>
      <c r="M3909" s="18" t="n">
        <f aca="false">IF($V3909="","",INDEX('Stock Exchange'!I$5:I$2450,$V3909))</f>
        <v>-76.05</v>
      </c>
      <c r="N3909" s="18" t="n">
        <f aca="false">IF($W3909="","",INDEX(Primary!F$5:F$2450,$W3909))</f>
        <v>0.43</v>
      </c>
      <c r="O3909" s="18" t="n">
        <f aca="false">IF($W3909="","",INDEX(Primary!G$5:G$2450,$W3909))</f>
        <v>39.46</v>
      </c>
      <c r="P3909" s="18" t="n">
        <f aca="false">IF($W3909="","",INDEX(Primary!H$5:H$2450,$W3909))</f>
        <v>-39.03</v>
      </c>
      <c r="Q3909" s="18" t="n">
        <f aca="false">IF($W3909="","",INDEX(Primary!I$5:I$2450,$W3909))</f>
        <v>-5.76</v>
      </c>
      <c r="R3909" s="19" t="n">
        <f aca="false">IF($E3909="Yes",L3909+P3909,"")</f>
        <v>-554.06</v>
      </c>
      <c r="S3909" s="19" t="n">
        <f aca="false">IF($E3909="Yes",H3909-R3909,"")</f>
        <v>0</v>
      </c>
      <c r="T3909" s="6" t="str">
        <f aca="false">IF($E3909="Yes",IF(ROUND(ABS(S3909),2)&lt;=$T$2,"OK","CHECK"),"n/a")</f>
        <v>OK</v>
      </c>
      <c r="U3909" s="20" t="n">
        <f aca="false">Total!J3909</f>
        <v>67.7262</v>
      </c>
      <c r="V3909" s="17" t="n">
        <f aca="false">IFERROR(MATCH($A3909,'Stock Exchange'!$A$5:$A$2450,0),"")</f>
        <v>1691</v>
      </c>
      <c r="W3909" s="17" t="n">
        <f aca="false">IFERROR(MATCH($A3909,Primary!$A$5:$A$2450,0),"")</f>
        <v>1691</v>
      </c>
    </row>
    <row r="3910" customFormat="false" ht="15" hidden="false" customHeight="false" outlineLevel="0" collapsed="false">
      <c r="A3910" s="16" t="n">
        <f aca="false">Total!A3910</f>
        <v>42725</v>
      </c>
      <c r="B3910" s="17" t="n">
        <f aca="false">YEAR(A3910)</f>
        <v>2016</v>
      </c>
      <c r="C3910" s="17" t="n">
        <f aca="false">MONTH(A3910)</f>
        <v>12</v>
      </c>
      <c r="D3910" s="6" t="str">
        <f aca="false">IF(MONTH(A3910)&gt;=4,"FY "&amp;YEAR(A3910)&amp;"-"&amp;RIGHT(YEAR(A3910)+1,2),"FY "&amp;(YEAR(A3910)-1)&amp;"-"&amp;RIGHT(YEAR(A3910),2))</f>
        <v>FY 2016-17</v>
      </c>
      <c r="E3910" s="6" t="str">
        <f aca="false">IF(AND(V3910&lt;&gt;"",W3910&lt;&gt;""),"Yes","No")</f>
        <v>Yes</v>
      </c>
      <c r="F3910" s="18" t="n">
        <f aca="false">Total!F3910</f>
        <v>3288.88</v>
      </c>
      <c r="G3910" s="18" t="n">
        <f aca="false">Total!G3910</f>
        <v>3910.25</v>
      </c>
      <c r="H3910" s="18" t="n">
        <f aca="false">Total!H3910</f>
        <v>-621.37</v>
      </c>
      <c r="I3910" s="18" t="n">
        <f aca="false">Total!I3910</f>
        <v>-91.52</v>
      </c>
      <c r="J3910" s="18" t="n">
        <f aca="false">IF($V3910="","",INDEX('Stock Exchange'!F$5:F$2450,$V3910))</f>
        <v>3288.88</v>
      </c>
      <c r="K3910" s="18" t="n">
        <f aca="false">IF($V3910="","",INDEX('Stock Exchange'!G$5:G$2450,$V3910))</f>
        <v>3910.25</v>
      </c>
      <c r="L3910" s="18" t="n">
        <f aca="false">IF($V3910="","",INDEX('Stock Exchange'!H$5:H$2450,$V3910))</f>
        <v>-621.37</v>
      </c>
      <c r="M3910" s="18" t="n">
        <f aca="false">IF($V3910="","",INDEX('Stock Exchange'!I$5:I$2450,$V3910))</f>
        <v>-91.52</v>
      </c>
      <c r="N3910" s="18" t="n">
        <f aca="false">IF($W3910="","",INDEX(Primary!F$5:F$2450,$W3910))</f>
        <v>0</v>
      </c>
      <c r="O3910" s="18" t="n">
        <f aca="false">IF($W3910="","",INDEX(Primary!G$5:G$2450,$W3910))</f>
        <v>0</v>
      </c>
      <c r="P3910" s="18" t="n">
        <f aca="false">IF($W3910="","",INDEX(Primary!H$5:H$2450,$W3910))</f>
        <v>0</v>
      </c>
      <c r="Q3910" s="18" t="n">
        <f aca="false">IF($W3910="","",INDEX(Primary!I$5:I$2450,$W3910))</f>
        <v>0</v>
      </c>
      <c r="R3910" s="19" t="n">
        <f aca="false">IF($E3910="Yes",L3910+P3910,"")</f>
        <v>-621.37</v>
      </c>
      <c r="S3910" s="19" t="n">
        <f aca="false">IF($E3910="Yes",H3910-R3910,"")</f>
        <v>0</v>
      </c>
      <c r="T3910" s="6" t="str">
        <f aca="false">IF($E3910="Yes",IF(ROUND(ABS(S3910),2)&lt;=$T$2,"OK","CHECK"),"n/a")</f>
        <v>OK</v>
      </c>
      <c r="U3910" s="20" t="n">
        <f aca="false">Total!J3910</f>
        <v>67.8954</v>
      </c>
      <c r="V3910" s="17" t="n">
        <f aca="false">IFERROR(MATCH($A3910,'Stock Exchange'!$A$5:$A$2450,0),"")</f>
        <v>1692</v>
      </c>
      <c r="W3910" s="17" t="n">
        <f aca="false">IFERROR(MATCH($A3910,Primary!$A$5:$A$2450,0),"")</f>
        <v>1692</v>
      </c>
    </row>
    <row r="3911" customFormat="false" ht="15" hidden="false" customHeight="false" outlineLevel="0" collapsed="false">
      <c r="A3911" s="16" t="n">
        <f aca="false">Total!A3911</f>
        <v>42726</v>
      </c>
      <c r="B3911" s="17" t="n">
        <f aca="false">YEAR(A3911)</f>
        <v>2016</v>
      </c>
      <c r="C3911" s="17" t="n">
        <f aca="false">MONTH(A3911)</f>
        <v>12</v>
      </c>
      <c r="D3911" s="6" t="str">
        <f aca="false">IF(MONTH(A3911)&gt;=4,"FY "&amp;YEAR(A3911)&amp;"-"&amp;RIGHT(YEAR(A3911)+1,2),"FY "&amp;(YEAR(A3911)-1)&amp;"-"&amp;RIGHT(YEAR(A3911),2))</f>
        <v>FY 2016-17</v>
      </c>
      <c r="E3911" s="6" t="str">
        <f aca="false">IF(AND(V3911&lt;&gt;"",W3911&lt;&gt;""),"Yes","No")</f>
        <v>Yes</v>
      </c>
      <c r="F3911" s="18" t="n">
        <f aca="false">Total!F3911</f>
        <v>3622.73</v>
      </c>
      <c r="G3911" s="18" t="n">
        <f aca="false">Total!G3911</f>
        <v>4730.88</v>
      </c>
      <c r="H3911" s="18" t="n">
        <f aca="false">Total!H3911</f>
        <v>-1108.15</v>
      </c>
      <c r="I3911" s="18" t="n">
        <f aca="false">Total!I3911</f>
        <v>-163.27</v>
      </c>
      <c r="J3911" s="18" t="n">
        <f aca="false">IF($V3911="","",INDEX('Stock Exchange'!F$5:F$2450,$V3911))</f>
        <v>3622.73</v>
      </c>
      <c r="K3911" s="18" t="n">
        <f aca="false">IF($V3911="","",INDEX('Stock Exchange'!G$5:G$2450,$V3911))</f>
        <v>4730.88</v>
      </c>
      <c r="L3911" s="18" t="n">
        <f aca="false">IF($V3911="","",INDEX('Stock Exchange'!H$5:H$2450,$V3911))</f>
        <v>-1108.15</v>
      </c>
      <c r="M3911" s="18" t="n">
        <f aca="false">IF($V3911="","",INDEX('Stock Exchange'!I$5:I$2450,$V3911))</f>
        <v>-163.27</v>
      </c>
      <c r="N3911" s="18" t="n">
        <f aca="false">IF($W3911="","",INDEX(Primary!F$5:F$2450,$W3911))</f>
        <v>0</v>
      </c>
      <c r="O3911" s="18" t="n">
        <f aca="false">IF($W3911="","",INDEX(Primary!G$5:G$2450,$W3911))</f>
        <v>0</v>
      </c>
      <c r="P3911" s="18" t="n">
        <f aca="false">IF($W3911="","",INDEX(Primary!H$5:H$2450,$W3911))</f>
        <v>0</v>
      </c>
      <c r="Q3911" s="18" t="n">
        <f aca="false">IF($W3911="","",INDEX(Primary!I$5:I$2450,$W3911))</f>
        <v>0</v>
      </c>
      <c r="R3911" s="19" t="n">
        <f aca="false">IF($E3911="Yes",L3911+P3911,"")</f>
        <v>-1108.15</v>
      </c>
      <c r="S3911" s="19" t="n">
        <f aca="false">IF($E3911="Yes",H3911-R3911,"")</f>
        <v>0</v>
      </c>
      <c r="T3911" s="6" t="str">
        <f aca="false">IF($E3911="Yes",IF(ROUND(ABS(S3911),2)&lt;=$T$2,"OK","CHECK"),"n/a")</f>
        <v>OK</v>
      </c>
      <c r="U3911" s="20" t="n">
        <f aca="false">Total!J3911</f>
        <v>67.8724</v>
      </c>
      <c r="V3911" s="17" t="n">
        <f aca="false">IFERROR(MATCH($A3911,'Stock Exchange'!$A$5:$A$2450,0),"")</f>
        <v>1693</v>
      </c>
      <c r="W3911" s="17" t="n">
        <f aca="false">IFERROR(MATCH($A3911,Primary!$A$5:$A$2450,0),"")</f>
        <v>1693</v>
      </c>
    </row>
    <row r="3912" customFormat="false" ht="15" hidden="false" customHeight="false" outlineLevel="0" collapsed="false">
      <c r="A3912" s="16" t="n">
        <f aca="false">Total!A3912</f>
        <v>42727</v>
      </c>
      <c r="B3912" s="17" t="n">
        <f aca="false">YEAR(A3912)</f>
        <v>2016</v>
      </c>
      <c r="C3912" s="17" t="n">
        <f aca="false">MONTH(A3912)</f>
        <v>12</v>
      </c>
      <c r="D3912" s="6" t="str">
        <f aca="false">IF(MONTH(A3912)&gt;=4,"FY "&amp;YEAR(A3912)&amp;"-"&amp;RIGHT(YEAR(A3912)+1,2),"FY "&amp;(YEAR(A3912)-1)&amp;"-"&amp;RIGHT(YEAR(A3912),2))</f>
        <v>FY 2016-17</v>
      </c>
      <c r="E3912" s="6" t="str">
        <f aca="false">IF(AND(V3912&lt;&gt;"",W3912&lt;&gt;""),"Yes","No")</f>
        <v>Yes</v>
      </c>
      <c r="F3912" s="18" t="n">
        <f aca="false">Total!F3912</f>
        <v>3642.09</v>
      </c>
      <c r="G3912" s="18" t="n">
        <f aca="false">Total!G3912</f>
        <v>4215.62</v>
      </c>
      <c r="H3912" s="18" t="n">
        <f aca="false">Total!H3912</f>
        <v>-573.53</v>
      </c>
      <c r="I3912" s="18" t="n">
        <f aca="false">Total!I3912</f>
        <v>-84.45</v>
      </c>
      <c r="J3912" s="18" t="n">
        <f aca="false">IF($V3912="","",INDEX('Stock Exchange'!F$5:F$2450,$V3912))</f>
        <v>3642.04</v>
      </c>
      <c r="K3912" s="18" t="n">
        <f aca="false">IF($V3912="","",INDEX('Stock Exchange'!G$5:G$2450,$V3912))</f>
        <v>4215.22</v>
      </c>
      <c r="L3912" s="18" t="n">
        <f aca="false">IF($V3912="","",INDEX('Stock Exchange'!H$5:H$2450,$V3912))</f>
        <v>-573.18</v>
      </c>
      <c r="M3912" s="18" t="n">
        <f aca="false">IF($V3912="","",INDEX('Stock Exchange'!I$5:I$2450,$V3912))</f>
        <v>-84.4</v>
      </c>
      <c r="N3912" s="18" t="n">
        <f aca="false">IF($W3912="","",INDEX(Primary!F$5:F$2450,$W3912))</f>
        <v>0.05</v>
      </c>
      <c r="O3912" s="18" t="n">
        <f aca="false">IF($W3912="","",INDEX(Primary!G$5:G$2450,$W3912))</f>
        <v>0.4</v>
      </c>
      <c r="P3912" s="18" t="n">
        <f aca="false">IF($W3912="","",INDEX(Primary!H$5:H$2450,$W3912))</f>
        <v>-0.35</v>
      </c>
      <c r="Q3912" s="18" t="n">
        <f aca="false">IF($W3912="","",INDEX(Primary!I$5:I$2450,$W3912))</f>
        <v>-0.05</v>
      </c>
      <c r="R3912" s="19" t="n">
        <f aca="false">IF($E3912="Yes",L3912+P3912,"")</f>
        <v>-573.53</v>
      </c>
      <c r="S3912" s="19" t="n">
        <f aca="false">IF($E3912="Yes",H3912-R3912,"")</f>
        <v>0</v>
      </c>
      <c r="T3912" s="6" t="str">
        <f aca="false">IF($E3912="Yes",IF(ROUND(ABS(S3912),2)&lt;=$T$2,"OK","CHECK"),"n/a")</f>
        <v>OK</v>
      </c>
      <c r="U3912" s="20" t="n">
        <f aca="false">Total!J3912</f>
        <v>67.9136</v>
      </c>
      <c r="V3912" s="17" t="n">
        <f aca="false">IFERROR(MATCH($A3912,'Stock Exchange'!$A$5:$A$2450,0),"")</f>
        <v>1694</v>
      </c>
      <c r="W3912" s="17" t="n">
        <f aca="false">IFERROR(MATCH($A3912,Primary!$A$5:$A$2450,0),"")</f>
        <v>1694</v>
      </c>
    </row>
    <row r="3913" customFormat="false" ht="15" hidden="false" customHeight="false" outlineLevel="0" collapsed="false">
      <c r="A3913" s="16" t="n">
        <f aca="false">Total!A3913</f>
        <v>42730</v>
      </c>
      <c r="B3913" s="17" t="n">
        <f aca="false">YEAR(A3913)</f>
        <v>2016</v>
      </c>
      <c r="C3913" s="17" t="n">
        <f aca="false">MONTH(A3913)</f>
        <v>12</v>
      </c>
      <c r="D3913" s="6" t="str">
        <f aca="false">IF(MONTH(A3913)&gt;=4,"FY "&amp;YEAR(A3913)&amp;"-"&amp;RIGHT(YEAR(A3913)+1,2),"FY "&amp;(YEAR(A3913)-1)&amp;"-"&amp;RIGHT(YEAR(A3913),2))</f>
        <v>FY 2016-17</v>
      </c>
      <c r="E3913" s="6" t="str">
        <f aca="false">IF(AND(V3913&lt;&gt;"",W3913&lt;&gt;""),"Yes","No")</f>
        <v>Yes</v>
      </c>
      <c r="F3913" s="18" t="n">
        <f aca="false">Total!F3913</f>
        <v>2089.3</v>
      </c>
      <c r="G3913" s="18" t="n">
        <f aca="false">Total!G3913</f>
        <v>3549.95</v>
      </c>
      <c r="H3913" s="18" t="n">
        <f aca="false">Total!H3913</f>
        <v>-1460.65</v>
      </c>
      <c r="I3913" s="18" t="n">
        <f aca="false">Total!I3913</f>
        <v>-215.08</v>
      </c>
      <c r="J3913" s="18" t="n">
        <f aca="false">IF($V3913="","",INDEX('Stock Exchange'!F$5:F$2450,$V3913))</f>
        <v>2089.15</v>
      </c>
      <c r="K3913" s="18" t="n">
        <f aca="false">IF($V3913="","",INDEX('Stock Exchange'!G$5:G$2450,$V3913))</f>
        <v>3549.95</v>
      </c>
      <c r="L3913" s="18" t="n">
        <f aca="false">IF($V3913="","",INDEX('Stock Exchange'!H$5:H$2450,$V3913))</f>
        <v>-1460.8</v>
      </c>
      <c r="M3913" s="18" t="n">
        <f aca="false">IF($V3913="","",INDEX('Stock Exchange'!I$5:I$2450,$V3913))</f>
        <v>-215.1</v>
      </c>
      <c r="N3913" s="18" t="n">
        <f aca="false">IF($W3913="","",INDEX(Primary!F$5:F$2450,$W3913))</f>
        <v>0.15</v>
      </c>
      <c r="O3913" s="18" t="n">
        <f aca="false">IF($W3913="","",INDEX(Primary!G$5:G$2450,$W3913))</f>
        <v>0</v>
      </c>
      <c r="P3913" s="18" t="n">
        <f aca="false">IF($W3913="","",INDEX(Primary!H$5:H$2450,$W3913))</f>
        <v>0.15</v>
      </c>
      <c r="Q3913" s="18" t="n">
        <f aca="false">IF($W3913="","",INDEX(Primary!I$5:I$2450,$W3913))</f>
        <v>0.02</v>
      </c>
      <c r="R3913" s="19" t="n">
        <f aca="false">IF($E3913="Yes",L3913+P3913,"")</f>
        <v>-1460.65</v>
      </c>
      <c r="S3913" s="19" t="n">
        <f aca="false">IF($E3913="Yes",H3913-R3913,"")</f>
        <v>0</v>
      </c>
      <c r="T3913" s="6" t="str">
        <f aca="false">IF($E3913="Yes",IF(ROUND(ABS(S3913),2)&lt;=$T$2,"OK","CHECK"),"n/a")</f>
        <v>OK</v>
      </c>
      <c r="U3913" s="20" t="n">
        <f aca="false">Total!J3913</f>
        <v>67.9117</v>
      </c>
      <c r="V3913" s="17" t="n">
        <f aca="false">IFERROR(MATCH($A3913,'Stock Exchange'!$A$5:$A$2450,0),"")</f>
        <v>1695</v>
      </c>
      <c r="W3913" s="17" t="n">
        <f aca="false">IFERROR(MATCH($A3913,Primary!$A$5:$A$2450,0),"")</f>
        <v>1695</v>
      </c>
    </row>
    <row r="3914" customFormat="false" ht="15" hidden="false" customHeight="false" outlineLevel="0" collapsed="false">
      <c r="A3914" s="16" t="n">
        <f aca="false">Total!A3914</f>
        <v>42731</v>
      </c>
      <c r="B3914" s="17" t="n">
        <f aca="false">YEAR(A3914)</f>
        <v>2016</v>
      </c>
      <c r="C3914" s="17" t="n">
        <f aca="false">MONTH(A3914)</f>
        <v>12</v>
      </c>
      <c r="D3914" s="6" t="str">
        <f aca="false">IF(MONTH(A3914)&gt;=4,"FY "&amp;YEAR(A3914)&amp;"-"&amp;RIGHT(YEAR(A3914)+1,2),"FY "&amp;(YEAR(A3914)-1)&amp;"-"&amp;RIGHT(YEAR(A3914),2))</f>
        <v>FY 2016-17</v>
      </c>
      <c r="E3914" s="6" t="str">
        <f aca="false">IF(AND(V3914&lt;&gt;"",W3914&lt;&gt;""),"Yes","No")</f>
        <v>Yes</v>
      </c>
      <c r="F3914" s="18" t="n">
        <f aca="false">Total!F3914</f>
        <v>1000.07</v>
      </c>
      <c r="G3914" s="18" t="n">
        <f aca="false">Total!G3914</f>
        <v>2099.91</v>
      </c>
      <c r="H3914" s="18" t="n">
        <f aca="false">Total!H3914</f>
        <v>-1099.84</v>
      </c>
      <c r="I3914" s="18" t="n">
        <f aca="false">Total!I3914</f>
        <v>-162.14</v>
      </c>
      <c r="J3914" s="18" t="n">
        <f aca="false">IF($V3914="","",INDEX('Stock Exchange'!F$5:F$2450,$V3914))</f>
        <v>999.66</v>
      </c>
      <c r="K3914" s="18" t="n">
        <f aca="false">IF($V3914="","",INDEX('Stock Exchange'!G$5:G$2450,$V3914))</f>
        <v>2098.08</v>
      </c>
      <c r="L3914" s="18" t="n">
        <f aca="false">IF($V3914="","",INDEX('Stock Exchange'!H$5:H$2450,$V3914))</f>
        <v>-1098.42</v>
      </c>
      <c r="M3914" s="18" t="n">
        <f aca="false">IF($V3914="","",INDEX('Stock Exchange'!I$5:I$2450,$V3914))</f>
        <v>-161.93</v>
      </c>
      <c r="N3914" s="18" t="n">
        <f aca="false">IF($W3914="","",INDEX(Primary!F$5:F$2450,$W3914))</f>
        <v>0.41</v>
      </c>
      <c r="O3914" s="18" t="n">
        <f aca="false">IF($W3914="","",INDEX(Primary!G$5:G$2450,$W3914))</f>
        <v>1.83</v>
      </c>
      <c r="P3914" s="18" t="n">
        <f aca="false">IF($W3914="","",INDEX(Primary!H$5:H$2450,$W3914))</f>
        <v>-1.42</v>
      </c>
      <c r="Q3914" s="18" t="n">
        <f aca="false">IF($W3914="","",INDEX(Primary!I$5:I$2450,$W3914))</f>
        <v>-0.21</v>
      </c>
      <c r="R3914" s="19" t="n">
        <f aca="false">IF($E3914="Yes",L3914+P3914,"")</f>
        <v>-1099.84</v>
      </c>
      <c r="S3914" s="19" t="n">
        <f aca="false">IF($E3914="Yes",H3914-R3914,"")</f>
        <v>0</v>
      </c>
      <c r="T3914" s="6" t="str">
        <f aca="false">IF($E3914="Yes",IF(ROUND(ABS(S3914),2)&lt;=$T$2,"OK","CHECK"),"n/a")</f>
        <v>OK</v>
      </c>
      <c r="U3914" s="20" t="n">
        <f aca="false">Total!J3914</f>
        <v>67.8331</v>
      </c>
      <c r="V3914" s="17" t="n">
        <f aca="false">IFERROR(MATCH($A3914,'Stock Exchange'!$A$5:$A$2450,0),"")</f>
        <v>1696</v>
      </c>
      <c r="W3914" s="17" t="n">
        <f aca="false">IFERROR(MATCH($A3914,Primary!$A$5:$A$2450,0),"")</f>
        <v>1696</v>
      </c>
    </row>
    <row r="3915" customFormat="false" ht="15" hidden="false" customHeight="false" outlineLevel="0" collapsed="false">
      <c r="A3915" s="16" t="n">
        <f aca="false">Total!A3915</f>
        <v>42732</v>
      </c>
      <c r="B3915" s="17" t="n">
        <f aca="false">YEAR(A3915)</f>
        <v>2016</v>
      </c>
      <c r="C3915" s="17" t="n">
        <f aca="false">MONTH(A3915)</f>
        <v>12</v>
      </c>
      <c r="D3915" s="6" t="str">
        <f aca="false">IF(MONTH(A3915)&gt;=4,"FY "&amp;YEAR(A3915)&amp;"-"&amp;RIGHT(YEAR(A3915)+1,2),"FY "&amp;(YEAR(A3915)-1)&amp;"-"&amp;RIGHT(YEAR(A3915),2))</f>
        <v>FY 2016-17</v>
      </c>
      <c r="E3915" s="6" t="str">
        <f aca="false">IF(AND(V3915&lt;&gt;"",W3915&lt;&gt;""),"Yes","No")</f>
        <v>Yes</v>
      </c>
      <c r="F3915" s="18" t="n">
        <f aca="false">Total!F3915</f>
        <v>1645.31</v>
      </c>
      <c r="G3915" s="18" t="n">
        <f aca="false">Total!G3915</f>
        <v>2329.16</v>
      </c>
      <c r="H3915" s="18" t="n">
        <f aca="false">Total!H3915</f>
        <v>-683.85</v>
      </c>
      <c r="I3915" s="18" t="n">
        <f aca="false">Total!I3915</f>
        <v>-100.58</v>
      </c>
      <c r="J3915" s="18" t="n">
        <f aca="false">IF($V3915="","",INDEX('Stock Exchange'!F$5:F$2450,$V3915))</f>
        <v>1644.88</v>
      </c>
      <c r="K3915" s="18" t="n">
        <f aca="false">IF($V3915="","",INDEX('Stock Exchange'!G$5:G$2450,$V3915))</f>
        <v>2329.16</v>
      </c>
      <c r="L3915" s="18" t="n">
        <f aca="false">IF($V3915="","",INDEX('Stock Exchange'!H$5:H$2450,$V3915))</f>
        <v>-684.28</v>
      </c>
      <c r="M3915" s="18" t="n">
        <f aca="false">IF($V3915="","",INDEX('Stock Exchange'!I$5:I$2450,$V3915))</f>
        <v>-100.64</v>
      </c>
      <c r="N3915" s="18" t="n">
        <f aca="false">IF($W3915="","",INDEX(Primary!F$5:F$2450,$W3915))</f>
        <v>0.43</v>
      </c>
      <c r="O3915" s="18" t="n">
        <f aca="false">IF($W3915="","",INDEX(Primary!G$5:G$2450,$W3915))</f>
        <v>0</v>
      </c>
      <c r="P3915" s="18" t="n">
        <f aca="false">IF($W3915="","",INDEX(Primary!H$5:H$2450,$W3915))</f>
        <v>0.43</v>
      </c>
      <c r="Q3915" s="18" t="n">
        <f aca="false">IF($W3915="","",INDEX(Primary!I$5:I$2450,$W3915))</f>
        <v>0.06</v>
      </c>
      <c r="R3915" s="19" t="n">
        <f aca="false">IF($E3915="Yes",L3915+P3915,"")</f>
        <v>-683.85</v>
      </c>
      <c r="S3915" s="19" t="n">
        <f aca="false">IF($E3915="Yes",H3915-R3915,"")</f>
        <v>0</v>
      </c>
      <c r="T3915" s="6" t="str">
        <f aca="false">IF($E3915="Yes",IF(ROUND(ABS(S3915),2)&lt;=$T$2,"OK","CHECK"),"n/a")</f>
        <v>OK</v>
      </c>
      <c r="U3915" s="20" t="n">
        <f aca="false">Total!J3915</f>
        <v>67.9967</v>
      </c>
      <c r="V3915" s="17" t="n">
        <f aca="false">IFERROR(MATCH($A3915,'Stock Exchange'!$A$5:$A$2450,0),"")</f>
        <v>1697</v>
      </c>
      <c r="W3915" s="17" t="n">
        <f aca="false">IFERROR(MATCH($A3915,Primary!$A$5:$A$2450,0),"")</f>
        <v>1697</v>
      </c>
    </row>
    <row r="3916" customFormat="false" ht="15" hidden="false" customHeight="false" outlineLevel="0" collapsed="false">
      <c r="A3916" s="16" t="n">
        <f aca="false">Total!A3916</f>
        <v>42733</v>
      </c>
      <c r="B3916" s="17" t="n">
        <f aca="false">YEAR(A3916)</f>
        <v>2016</v>
      </c>
      <c r="C3916" s="17" t="n">
        <f aca="false">MONTH(A3916)</f>
        <v>12</v>
      </c>
      <c r="D3916" s="6" t="str">
        <f aca="false">IF(MONTH(A3916)&gt;=4,"FY "&amp;YEAR(A3916)&amp;"-"&amp;RIGHT(YEAR(A3916)+1,2),"FY "&amp;(YEAR(A3916)-1)&amp;"-"&amp;RIGHT(YEAR(A3916),2))</f>
        <v>FY 2016-17</v>
      </c>
      <c r="E3916" s="6" t="str">
        <f aca="false">IF(AND(V3916&lt;&gt;"",W3916&lt;&gt;""),"Yes","No")</f>
        <v>Yes</v>
      </c>
      <c r="F3916" s="18" t="n">
        <f aca="false">Total!F3916</f>
        <v>2302.1</v>
      </c>
      <c r="G3916" s="18" t="n">
        <f aca="false">Total!G3916</f>
        <v>2828.48</v>
      </c>
      <c r="H3916" s="18" t="n">
        <f aca="false">Total!H3916</f>
        <v>-526.38</v>
      </c>
      <c r="I3916" s="18" t="n">
        <f aca="false">Total!I3916</f>
        <v>-77.16</v>
      </c>
      <c r="J3916" s="18" t="n">
        <f aca="false">IF($V3916="","",INDEX('Stock Exchange'!F$5:F$2450,$V3916))</f>
        <v>2298.14</v>
      </c>
      <c r="K3916" s="18" t="n">
        <f aca="false">IF($V3916="","",INDEX('Stock Exchange'!G$5:G$2450,$V3916))</f>
        <v>2828.41</v>
      </c>
      <c r="L3916" s="18" t="n">
        <f aca="false">IF($V3916="","",INDEX('Stock Exchange'!H$5:H$2450,$V3916))</f>
        <v>-530.27</v>
      </c>
      <c r="M3916" s="18" t="n">
        <f aca="false">IF($V3916="","",INDEX('Stock Exchange'!I$5:I$2450,$V3916))</f>
        <v>-77.73</v>
      </c>
      <c r="N3916" s="18" t="n">
        <f aca="false">IF($W3916="","",INDEX(Primary!F$5:F$2450,$W3916))</f>
        <v>3.96</v>
      </c>
      <c r="O3916" s="18" t="n">
        <f aca="false">IF($W3916="","",INDEX(Primary!G$5:G$2450,$W3916))</f>
        <v>0.07</v>
      </c>
      <c r="P3916" s="18" t="n">
        <f aca="false">IF($W3916="","",INDEX(Primary!H$5:H$2450,$W3916))</f>
        <v>3.89</v>
      </c>
      <c r="Q3916" s="18" t="n">
        <f aca="false">IF($W3916="","",INDEX(Primary!I$5:I$2450,$W3916))</f>
        <v>0.57</v>
      </c>
      <c r="R3916" s="19" t="n">
        <f aca="false">IF($E3916="Yes",L3916+P3916,"")</f>
        <v>-526.38</v>
      </c>
      <c r="S3916" s="19" t="n">
        <f aca="false">IF($E3916="Yes",H3916-R3916,"")</f>
        <v>0</v>
      </c>
      <c r="T3916" s="6" t="str">
        <f aca="false">IF($E3916="Yes",IF(ROUND(ABS(S3916),2)&lt;=$T$2,"OK","CHECK"),"n/a")</f>
        <v>OK</v>
      </c>
      <c r="U3916" s="20" t="n">
        <f aca="false">Total!J3916</f>
        <v>68.225</v>
      </c>
      <c r="V3916" s="17" t="n">
        <f aca="false">IFERROR(MATCH($A3916,'Stock Exchange'!$A$5:$A$2450,0),"")</f>
        <v>1698</v>
      </c>
      <c r="W3916" s="17" t="n">
        <f aca="false">IFERROR(MATCH($A3916,Primary!$A$5:$A$2450,0),"")</f>
        <v>1698</v>
      </c>
    </row>
    <row r="3917" customFormat="false" ht="15" hidden="false" customHeight="false" outlineLevel="0" collapsed="false">
      <c r="A3917" s="16" t="n">
        <f aca="false">Total!A3917</f>
        <v>42734</v>
      </c>
      <c r="B3917" s="17" t="n">
        <f aca="false">YEAR(A3917)</f>
        <v>2016</v>
      </c>
      <c r="C3917" s="17" t="n">
        <f aca="false">MONTH(A3917)</f>
        <v>12</v>
      </c>
      <c r="D3917" s="6" t="str">
        <f aca="false">IF(MONTH(A3917)&gt;=4,"FY "&amp;YEAR(A3917)&amp;"-"&amp;RIGHT(YEAR(A3917)+1,2),"FY "&amp;(YEAR(A3917)-1)&amp;"-"&amp;RIGHT(YEAR(A3917),2))</f>
        <v>FY 2016-17</v>
      </c>
      <c r="E3917" s="6" t="str">
        <f aca="false">IF(AND(V3917&lt;&gt;"",W3917&lt;&gt;""),"Yes","No")</f>
        <v>Yes</v>
      </c>
      <c r="F3917" s="18" t="n">
        <f aca="false">Total!F3917</f>
        <v>4482.3</v>
      </c>
      <c r="G3917" s="18" t="n">
        <f aca="false">Total!G3917</f>
        <v>5143.6</v>
      </c>
      <c r="H3917" s="18" t="n">
        <f aca="false">Total!H3917</f>
        <v>-661.3</v>
      </c>
      <c r="I3917" s="18" t="n">
        <f aca="false">Total!I3917</f>
        <v>-97.07</v>
      </c>
      <c r="J3917" s="18" t="n">
        <f aca="false">IF($V3917="","",INDEX('Stock Exchange'!F$5:F$2450,$V3917))</f>
        <v>4482.3</v>
      </c>
      <c r="K3917" s="18" t="n">
        <f aca="false">IF($V3917="","",INDEX('Stock Exchange'!G$5:G$2450,$V3917))</f>
        <v>5137.51</v>
      </c>
      <c r="L3917" s="18" t="n">
        <f aca="false">IF($V3917="","",INDEX('Stock Exchange'!H$5:H$2450,$V3917))</f>
        <v>-655.21</v>
      </c>
      <c r="M3917" s="18" t="n">
        <f aca="false">IF($V3917="","",INDEX('Stock Exchange'!I$5:I$2450,$V3917))</f>
        <v>-96.18</v>
      </c>
      <c r="N3917" s="18" t="n">
        <f aca="false">IF($W3917="","",INDEX(Primary!F$5:F$2450,$W3917))</f>
        <v>0</v>
      </c>
      <c r="O3917" s="18" t="n">
        <f aca="false">IF($W3917="","",INDEX(Primary!G$5:G$2450,$W3917))</f>
        <v>6.09</v>
      </c>
      <c r="P3917" s="18" t="n">
        <f aca="false">IF($W3917="","",INDEX(Primary!H$5:H$2450,$W3917))</f>
        <v>-6.09</v>
      </c>
      <c r="Q3917" s="18" t="n">
        <f aca="false">IF($W3917="","",INDEX(Primary!I$5:I$2450,$W3917))</f>
        <v>-0.89</v>
      </c>
      <c r="R3917" s="19" t="n">
        <f aca="false">IF($E3917="Yes",L3917+P3917,"")</f>
        <v>-661.3</v>
      </c>
      <c r="S3917" s="19" t="n">
        <f aca="false">IF($E3917="Yes",H3917-R3917,"")</f>
        <v>0</v>
      </c>
      <c r="T3917" s="6" t="str">
        <f aca="false">IF($E3917="Yes",IF(ROUND(ABS(S3917),2)&lt;=$T$2,"OK","CHECK"),"n/a")</f>
        <v>OK</v>
      </c>
      <c r="U3917" s="20" t="n">
        <f aca="false">Total!J3917</f>
        <v>68.1241</v>
      </c>
      <c r="V3917" s="17" t="n">
        <f aca="false">IFERROR(MATCH($A3917,'Stock Exchange'!$A$5:$A$2450,0),"")</f>
        <v>1699</v>
      </c>
      <c r="W3917" s="17" t="n">
        <f aca="false">IFERROR(MATCH($A3917,Primary!$A$5:$A$2450,0),"")</f>
        <v>1699</v>
      </c>
    </row>
    <row r="3918" customFormat="false" ht="15" hidden="false" customHeight="false" outlineLevel="0" collapsed="false">
      <c r="A3918" s="16" t="n">
        <f aca="false">Total!A3918</f>
        <v>42737</v>
      </c>
      <c r="B3918" s="17" t="n">
        <f aca="false">YEAR(A3918)</f>
        <v>2017</v>
      </c>
      <c r="C3918" s="17" t="n">
        <f aca="false">MONTH(A3918)</f>
        <v>1</v>
      </c>
      <c r="D3918" s="6" t="str">
        <f aca="false">IF(MONTH(A3918)&gt;=4,"FY "&amp;YEAR(A3918)&amp;"-"&amp;RIGHT(YEAR(A3918)+1,2),"FY "&amp;(YEAR(A3918)-1)&amp;"-"&amp;RIGHT(YEAR(A3918),2))</f>
        <v>FY 2016-17</v>
      </c>
      <c r="E3918" s="6" t="str">
        <f aca="false">IF(AND(V3918&lt;&gt;"",W3918&lt;&gt;""),"Yes","No")</f>
        <v>Yes</v>
      </c>
      <c r="F3918" s="18" t="n">
        <f aca="false">Total!F3918</f>
        <v>2231.13</v>
      </c>
      <c r="G3918" s="18" t="n">
        <f aca="false">Total!G3918</f>
        <v>2910</v>
      </c>
      <c r="H3918" s="18" t="n">
        <f aca="false">Total!H3918</f>
        <v>-678.87</v>
      </c>
      <c r="I3918" s="18" t="n">
        <f aca="false">Total!I3918</f>
        <v>-99.9</v>
      </c>
      <c r="J3918" s="18" t="n">
        <f aca="false">IF($V3918="","",INDEX('Stock Exchange'!F$5:F$2450,$V3918))</f>
        <v>2230.64</v>
      </c>
      <c r="K3918" s="18" t="n">
        <f aca="false">IF($V3918="","",INDEX('Stock Exchange'!G$5:G$2450,$V3918))</f>
        <v>2796.67</v>
      </c>
      <c r="L3918" s="18" t="n">
        <f aca="false">IF($V3918="","",INDEX('Stock Exchange'!H$5:H$2450,$V3918))</f>
        <v>-566.03</v>
      </c>
      <c r="M3918" s="18" t="n">
        <f aca="false">IF($V3918="","",INDEX('Stock Exchange'!I$5:I$2450,$V3918))</f>
        <v>-83.29</v>
      </c>
      <c r="N3918" s="18" t="n">
        <f aca="false">IF($W3918="","",INDEX(Primary!F$5:F$2450,$W3918))</f>
        <v>0.49</v>
      </c>
      <c r="O3918" s="18" t="n">
        <f aca="false">IF($W3918="","",INDEX(Primary!G$5:G$2450,$W3918))</f>
        <v>113.33</v>
      </c>
      <c r="P3918" s="18" t="n">
        <f aca="false">IF($W3918="","",INDEX(Primary!H$5:H$2450,$W3918))</f>
        <v>-112.84</v>
      </c>
      <c r="Q3918" s="18" t="n">
        <f aca="false">IF($W3918="","",INDEX(Primary!I$5:I$2450,$W3918))</f>
        <v>-16.61</v>
      </c>
      <c r="R3918" s="19" t="n">
        <f aca="false">IF($E3918="Yes",L3918+P3918,"")</f>
        <v>-678.87</v>
      </c>
      <c r="S3918" s="19" t="n">
        <f aca="false">IF($E3918="Yes",H3918-R3918,"")</f>
        <v>0</v>
      </c>
      <c r="T3918" s="6" t="str">
        <f aca="false">IF($E3918="Yes",IF(ROUND(ABS(S3918),2)&lt;=$T$2,"OK","CHECK"),"n/a")</f>
        <v>OK</v>
      </c>
      <c r="U3918" s="20" t="n">
        <f aca="false">Total!J3918</f>
        <v>67.9547</v>
      </c>
      <c r="V3918" s="17" t="n">
        <f aca="false">IFERROR(MATCH($A3918,'Stock Exchange'!$A$5:$A$2450,0),"")</f>
        <v>1700</v>
      </c>
      <c r="W3918" s="17" t="n">
        <f aca="false">IFERROR(MATCH($A3918,Primary!$A$5:$A$2450,0),"")</f>
        <v>1700</v>
      </c>
    </row>
    <row r="3919" customFormat="false" ht="15" hidden="false" customHeight="false" outlineLevel="0" collapsed="false">
      <c r="A3919" s="16" t="n">
        <f aca="false">Total!A3919</f>
        <v>42738</v>
      </c>
      <c r="B3919" s="17" t="n">
        <f aca="false">YEAR(A3919)</f>
        <v>2017</v>
      </c>
      <c r="C3919" s="17" t="n">
        <f aca="false">MONTH(A3919)</f>
        <v>1</v>
      </c>
      <c r="D3919" s="6" t="str">
        <f aca="false">IF(MONTH(A3919)&gt;=4,"FY "&amp;YEAR(A3919)&amp;"-"&amp;RIGHT(YEAR(A3919)+1,2),"FY "&amp;(YEAR(A3919)-1)&amp;"-"&amp;RIGHT(YEAR(A3919),2))</f>
        <v>FY 2016-17</v>
      </c>
      <c r="E3919" s="6" t="str">
        <f aca="false">IF(AND(V3919&lt;&gt;"",W3919&lt;&gt;""),"Yes","No")</f>
        <v>Yes</v>
      </c>
      <c r="F3919" s="18" t="n">
        <f aca="false">Total!F3919</f>
        <v>867.26</v>
      </c>
      <c r="G3919" s="18" t="n">
        <f aca="false">Total!G3919</f>
        <v>1215.04</v>
      </c>
      <c r="H3919" s="18" t="n">
        <f aca="false">Total!H3919</f>
        <v>-347.78</v>
      </c>
      <c r="I3919" s="18" t="n">
        <f aca="false">Total!I3919</f>
        <v>-51.12</v>
      </c>
      <c r="J3919" s="18" t="n">
        <f aca="false">IF($V3919="","",INDEX('Stock Exchange'!F$5:F$2450,$V3919))</f>
        <v>867.26</v>
      </c>
      <c r="K3919" s="18" t="n">
        <f aca="false">IF($V3919="","",INDEX('Stock Exchange'!G$5:G$2450,$V3919))</f>
        <v>1185.97</v>
      </c>
      <c r="L3919" s="18" t="n">
        <f aca="false">IF($V3919="","",INDEX('Stock Exchange'!H$5:H$2450,$V3919))</f>
        <v>-318.71</v>
      </c>
      <c r="M3919" s="18" t="n">
        <f aca="false">IF($V3919="","",INDEX('Stock Exchange'!I$5:I$2450,$V3919))</f>
        <v>-46.85</v>
      </c>
      <c r="N3919" s="18" t="n">
        <f aca="false">IF($W3919="","",INDEX(Primary!F$5:F$2450,$W3919))</f>
        <v>0</v>
      </c>
      <c r="O3919" s="18" t="n">
        <f aca="false">IF($W3919="","",INDEX(Primary!G$5:G$2450,$W3919))</f>
        <v>29.07</v>
      </c>
      <c r="P3919" s="18" t="n">
        <f aca="false">IF($W3919="","",INDEX(Primary!H$5:H$2450,$W3919))</f>
        <v>-29.07</v>
      </c>
      <c r="Q3919" s="18" t="n">
        <f aca="false">IF($W3919="","",INDEX(Primary!I$5:I$2450,$W3919))</f>
        <v>-4.27</v>
      </c>
      <c r="R3919" s="19" t="n">
        <f aca="false">IF($E3919="Yes",L3919+P3919,"")</f>
        <v>-347.78</v>
      </c>
      <c r="S3919" s="19" t="n">
        <f aca="false">IF($E3919="Yes",H3919-R3919,"")</f>
        <v>0</v>
      </c>
      <c r="T3919" s="6" t="str">
        <f aca="false">IF($E3919="Yes",IF(ROUND(ABS(S3919),2)&lt;=$T$2,"OK","CHECK"),"n/a")</f>
        <v>OK</v>
      </c>
      <c r="U3919" s="20" t="n">
        <f aca="false">Total!J3919</f>
        <v>68.0225</v>
      </c>
      <c r="V3919" s="17" t="n">
        <f aca="false">IFERROR(MATCH($A3919,'Stock Exchange'!$A$5:$A$2450,0),"")</f>
        <v>1701</v>
      </c>
      <c r="W3919" s="17" t="n">
        <f aca="false">IFERROR(MATCH($A3919,Primary!$A$5:$A$2450,0),"")</f>
        <v>1701</v>
      </c>
    </row>
    <row r="3920" customFormat="false" ht="15" hidden="false" customHeight="false" outlineLevel="0" collapsed="false">
      <c r="A3920" s="16" t="n">
        <f aca="false">Total!A3920</f>
        <v>42739</v>
      </c>
      <c r="B3920" s="17" t="n">
        <f aca="false">YEAR(A3920)</f>
        <v>2017</v>
      </c>
      <c r="C3920" s="17" t="n">
        <f aca="false">MONTH(A3920)</f>
        <v>1</v>
      </c>
      <c r="D3920" s="6" t="str">
        <f aca="false">IF(MONTH(A3920)&gt;=4,"FY "&amp;YEAR(A3920)&amp;"-"&amp;RIGHT(YEAR(A3920)+1,2),"FY "&amp;(YEAR(A3920)-1)&amp;"-"&amp;RIGHT(YEAR(A3920),2))</f>
        <v>FY 2016-17</v>
      </c>
      <c r="E3920" s="6" t="str">
        <f aca="false">IF(AND(V3920&lt;&gt;"",W3920&lt;&gt;""),"Yes","No")</f>
        <v>Yes</v>
      </c>
      <c r="F3920" s="18" t="n">
        <f aca="false">Total!F3920</f>
        <v>1863.97</v>
      </c>
      <c r="G3920" s="18" t="n">
        <f aca="false">Total!G3920</f>
        <v>2417</v>
      </c>
      <c r="H3920" s="18" t="n">
        <f aca="false">Total!H3920</f>
        <v>-553.03</v>
      </c>
      <c r="I3920" s="18" t="n">
        <f aca="false">Total!I3920</f>
        <v>-81.23</v>
      </c>
      <c r="J3920" s="18" t="n">
        <f aca="false">IF($V3920="","",INDEX('Stock Exchange'!F$5:F$2450,$V3920))</f>
        <v>1863.97</v>
      </c>
      <c r="K3920" s="18" t="n">
        <f aca="false">IF($V3920="","",INDEX('Stock Exchange'!G$5:G$2450,$V3920))</f>
        <v>2400.72</v>
      </c>
      <c r="L3920" s="18" t="n">
        <f aca="false">IF($V3920="","",INDEX('Stock Exchange'!H$5:H$2450,$V3920))</f>
        <v>-536.75</v>
      </c>
      <c r="M3920" s="18" t="n">
        <f aca="false">IF($V3920="","",INDEX('Stock Exchange'!I$5:I$2450,$V3920))</f>
        <v>-78.84</v>
      </c>
      <c r="N3920" s="18" t="n">
        <f aca="false">IF($W3920="","",INDEX(Primary!F$5:F$2450,$W3920))</f>
        <v>0</v>
      </c>
      <c r="O3920" s="18" t="n">
        <f aca="false">IF($W3920="","",INDEX(Primary!G$5:G$2450,$W3920))</f>
        <v>16.28</v>
      </c>
      <c r="P3920" s="18" t="n">
        <f aca="false">IF($W3920="","",INDEX(Primary!H$5:H$2450,$W3920))</f>
        <v>-16.28</v>
      </c>
      <c r="Q3920" s="18" t="n">
        <f aca="false">IF($W3920="","",INDEX(Primary!I$5:I$2450,$W3920))</f>
        <v>-2.39</v>
      </c>
      <c r="R3920" s="19" t="n">
        <f aca="false">IF($E3920="Yes",L3920+P3920,"")</f>
        <v>-553.03</v>
      </c>
      <c r="S3920" s="19" t="n">
        <f aca="false">IF($E3920="Yes",H3920-R3920,"")</f>
        <v>0</v>
      </c>
      <c r="T3920" s="6" t="str">
        <f aca="false">IF($E3920="Yes",IF(ROUND(ABS(S3920),2)&lt;=$T$2,"OK","CHECK"),"n/a")</f>
        <v>OK</v>
      </c>
      <c r="U3920" s="20" t="n">
        <f aca="false">Total!J3920</f>
        <v>68.0864</v>
      </c>
      <c r="V3920" s="17" t="n">
        <f aca="false">IFERROR(MATCH($A3920,'Stock Exchange'!$A$5:$A$2450,0),"")</f>
        <v>1702</v>
      </c>
      <c r="W3920" s="17" t="n">
        <f aca="false">IFERROR(MATCH($A3920,Primary!$A$5:$A$2450,0),"")</f>
        <v>1702</v>
      </c>
    </row>
    <row r="3921" customFormat="false" ht="15" hidden="false" customHeight="false" outlineLevel="0" collapsed="false">
      <c r="A3921" s="16" t="n">
        <f aca="false">Total!A3921</f>
        <v>42740</v>
      </c>
      <c r="B3921" s="17" t="n">
        <f aca="false">YEAR(A3921)</f>
        <v>2017</v>
      </c>
      <c r="C3921" s="17" t="n">
        <f aca="false">MONTH(A3921)</f>
        <v>1</v>
      </c>
      <c r="D3921" s="6" t="str">
        <f aca="false">IF(MONTH(A3921)&gt;=4,"FY "&amp;YEAR(A3921)&amp;"-"&amp;RIGHT(YEAR(A3921)+1,2),"FY "&amp;(YEAR(A3921)-1)&amp;"-"&amp;RIGHT(YEAR(A3921),2))</f>
        <v>FY 2016-17</v>
      </c>
      <c r="E3921" s="6" t="str">
        <f aca="false">IF(AND(V3921&lt;&gt;"",W3921&lt;&gt;""),"Yes","No")</f>
        <v>Yes</v>
      </c>
      <c r="F3921" s="18" t="n">
        <f aca="false">Total!F3921</f>
        <v>3544.24</v>
      </c>
      <c r="G3921" s="18" t="n">
        <f aca="false">Total!G3921</f>
        <v>4226.17</v>
      </c>
      <c r="H3921" s="18" t="n">
        <f aca="false">Total!H3921</f>
        <v>-681.93</v>
      </c>
      <c r="I3921" s="18" t="n">
        <f aca="false">Total!I3921</f>
        <v>-100.02</v>
      </c>
      <c r="J3921" s="18" t="n">
        <f aca="false">IF($V3921="","",INDEX('Stock Exchange'!F$5:F$2450,$V3921))</f>
        <v>3534.18</v>
      </c>
      <c r="K3921" s="18" t="n">
        <f aca="false">IF($V3921="","",INDEX('Stock Exchange'!G$5:G$2450,$V3921))</f>
        <v>4226.17</v>
      </c>
      <c r="L3921" s="18" t="n">
        <f aca="false">IF($V3921="","",INDEX('Stock Exchange'!H$5:H$2450,$V3921))</f>
        <v>-691.99</v>
      </c>
      <c r="M3921" s="18" t="n">
        <f aca="false">IF($V3921="","",INDEX('Stock Exchange'!I$5:I$2450,$V3921))</f>
        <v>-101.5</v>
      </c>
      <c r="N3921" s="18" t="n">
        <f aca="false">IF($W3921="","",INDEX(Primary!F$5:F$2450,$W3921))</f>
        <v>10.06</v>
      </c>
      <c r="O3921" s="18" t="n">
        <f aca="false">IF($W3921="","",INDEX(Primary!G$5:G$2450,$W3921))</f>
        <v>0</v>
      </c>
      <c r="P3921" s="18" t="n">
        <f aca="false">IF($W3921="","",INDEX(Primary!H$5:H$2450,$W3921))</f>
        <v>10.06</v>
      </c>
      <c r="Q3921" s="18" t="n">
        <f aca="false">IF($W3921="","",INDEX(Primary!I$5:I$2450,$W3921))</f>
        <v>1.48</v>
      </c>
      <c r="R3921" s="19" t="n">
        <f aca="false">IF($E3921="Yes",L3921+P3921,"")</f>
        <v>-681.93</v>
      </c>
      <c r="S3921" s="19" t="n">
        <f aca="false">IF($E3921="Yes",H3921-R3921,"")</f>
        <v>0</v>
      </c>
      <c r="T3921" s="6" t="str">
        <f aca="false">IF($E3921="Yes",IF(ROUND(ABS(S3921),2)&lt;=$T$2,"OK","CHECK"),"n/a")</f>
        <v>OK</v>
      </c>
      <c r="U3921" s="20" t="n">
        <f aca="false">Total!J3921</f>
        <v>68.1791</v>
      </c>
      <c r="V3921" s="17" t="n">
        <f aca="false">IFERROR(MATCH($A3921,'Stock Exchange'!$A$5:$A$2450,0),"")</f>
        <v>1703</v>
      </c>
      <c r="W3921" s="17" t="n">
        <f aca="false">IFERROR(MATCH($A3921,Primary!$A$5:$A$2450,0),"")</f>
        <v>1703</v>
      </c>
    </row>
    <row r="3922" customFormat="false" ht="15" hidden="false" customHeight="false" outlineLevel="0" collapsed="false">
      <c r="A3922" s="16" t="n">
        <f aca="false">Total!A3922</f>
        <v>42741</v>
      </c>
      <c r="B3922" s="17" t="n">
        <f aca="false">YEAR(A3922)</f>
        <v>2017</v>
      </c>
      <c r="C3922" s="17" t="n">
        <f aca="false">MONTH(A3922)</f>
        <v>1</v>
      </c>
      <c r="D3922" s="6" t="str">
        <f aca="false">IF(MONTH(A3922)&gt;=4,"FY "&amp;YEAR(A3922)&amp;"-"&amp;RIGHT(YEAR(A3922)+1,2),"FY "&amp;(YEAR(A3922)-1)&amp;"-"&amp;RIGHT(YEAR(A3922),2))</f>
        <v>FY 2016-17</v>
      </c>
      <c r="E3922" s="6" t="str">
        <f aca="false">IF(AND(V3922&lt;&gt;"",W3922&lt;&gt;""),"Yes","No")</f>
        <v>Yes</v>
      </c>
      <c r="F3922" s="18" t="n">
        <f aca="false">Total!F3922</f>
        <v>4542.95</v>
      </c>
      <c r="G3922" s="18" t="n">
        <f aca="false">Total!G3922</f>
        <v>4585.82</v>
      </c>
      <c r="H3922" s="18" t="n">
        <f aca="false">Total!H3922</f>
        <v>-42.87</v>
      </c>
      <c r="I3922" s="18" t="n">
        <f aca="false">Total!I3922</f>
        <v>-6.32</v>
      </c>
      <c r="J3922" s="18" t="n">
        <f aca="false">IF($V3922="","",INDEX('Stock Exchange'!F$5:F$2450,$V3922))</f>
        <v>4542.58</v>
      </c>
      <c r="K3922" s="18" t="n">
        <f aca="false">IF($V3922="","",INDEX('Stock Exchange'!G$5:G$2450,$V3922))</f>
        <v>4581.72</v>
      </c>
      <c r="L3922" s="18" t="n">
        <f aca="false">IF($V3922="","",INDEX('Stock Exchange'!H$5:H$2450,$V3922))</f>
        <v>-39.14</v>
      </c>
      <c r="M3922" s="18" t="n">
        <f aca="false">IF($V3922="","",INDEX('Stock Exchange'!I$5:I$2450,$V3922))</f>
        <v>-5.77</v>
      </c>
      <c r="N3922" s="18" t="n">
        <f aca="false">IF($W3922="","",INDEX(Primary!F$5:F$2450,$W3922))</f>
        <v>0.37</v>
      </c>
      <c r="O3922" s="18" t="n">
        <f aca="false">IF($W3922="","",INDEX(Primary!G$5:G$2450,$W3922))</f>
        <v>4.1</v>
      </c>
      <c r="P3922" s="18" t="n">
        <f aca="false">IF($W3922="","",INDEX(Primary!H$5:H$2450,$W3922))</f>
        <v>-3.73</v>
      </c>
      <c r="Q3922" s="18" t="n">
        <f aca="false">IF($W3922="","",INDEX(Primary!I$5:I$2450,$W3922))</f>
        <v>-0.55</v>
      </c>
      <c r="R3922" s="19" t="n">
        <f aca="false">IF($E3922="Yes",L3922+P3922,"")</f>
        <v>-42.87</v>
      </c>
      <c r="S3922" s="19" t="n">
        <f aca="false">IF($E3922="Yes",H3922-R3922,"")</f>
        <v>0</v>
      </c>
      <c r="T3922" s="6" t="str">
        <f aca="false">IF($E3922="Yes",IF(ROUND(ABS(S3922),2)&lt;=$T$2,"OK","CHECK"),"n/a")</f>
        <v>OK</v>
      </c>
      <c r="U3922" s="20" t="n">
        <f aca="false">Total!J3922</f>
        <v>67.7884</v>
      </c>
      <c r="V3922" s="17" t="n">
        <f aca="false">IFERROR(MATCH($A3922,'Stock Exchange'!$A$5:$A$2450,0),"")</f>
        <v>1704</v>
      </c>
      <c r="W3922" s="17" t="n">
        <f aca="false">IFERROR(MATCH($A3922,Primary!$A$5:$A$2450,0),"")</f>
        <v>1704</v>
      </c>
    </row>
    <row r="3923" customFormat="false" ht="15" hidden="false" customHeight="false" outlineLevel="0" collapsed="false">
      <c r="A3923" s="16" t="n">
        <f aca="false">Total!A3923</f>
        <v>42744</v>
      </c>
      <c r="B3923" s="17" t="n">
        <f aca="false">YEAR(A3923)</f>
        <v>2017</v>
      </c>
      <c r="C3923" s="17" t="n">
        <f aca="false">MONTH(A3923)</f>
        <v>1</v>
      </c>
      <c r="D3923" s="6" t="str">
        <f aca="false">IF(MONTH(A3923)&gt;=4,"FY "&amp;YEAR(A3923)&amp;"-"&amp;RIGHT(YEAR(A3923)+1,2),"FY "&amp;(YEAR(A3923)-1)&amp;"-"&amp;RIGHT(YEAR(A3923),2))</f>
        <v>FY 2016-17</v>
      </c>
      <c r="E3923" s="6" t="str">
        <f aca="false">IF(AND(V3923&lt;&gt;"",W3923&lt;&gt;""),"Yes","No")</f>
        <v>Yes</v>
      </c>
      <c r="F3923" s="18" t="n">
        <f aca="false">Total!F3923</f>
        <v>3511.02</v>
      </c>
      <c r="G3923" s="18" t="n">
        <f aca="false">Total!G3923</f>
        <v>3829.52</v>
      </c>
      <c r="H3923" s="18" t="n">
        <f aca="false">Total!H3923</f>
        <v>-318.5</v>
      </c>
      <c r="I3923" s="18" t="n">
        <f aca="false">Total!I3923</f>
        <v>-46.87</v>
      </c>
      <c r="J3923" s="18" t="n">
        <f aca="false">IF($V3923="","",INDEX('Stock Exchange'!F$5:F$2450,$V3923))</f>
        <v>3510.82</v>
      </c>
      <c r="K3923" s="18" t="n">
        <f aca="false">IF($V3923="","",INDEX('Stock Exchange'!G$5:G$2450,$V3923))</f>
        <v>3827.44</v>
      </c>
      <c r="L3923" s="18" t="n">
        <f aca="false">IF($V3923="","",INDEX('Stock Exchange'!H$5:H$2450,$V3923))</f>
        <v>-316.62</v>
      </c>
      <c r="M3923" s="18" t="n">
        <f aca="false">IF($V3923="","",INDEX('Stock Exchange'!I$5:I$2450,$V3923))</f>
        <v>-46.59</v>
      </c>
      <c r="N3923" s="18" t="n">
        <f aca="false">IF($W3923="","",INDEX(Primary!F$5:F$2450,$W3923))</f>
        <v>0.2</v>
      </c>
      <c r="O3923" s="18" t="n">
        <f aca="false">IF($W3923="","",INDEX(Primary!G$5:G$2450,$W3923))</f>
        <v>2.08</v>
      </c>
      <c r="P3923" s="18" t="n">
        <f aca="false">IF($W3923="","",INDEX(Primary!H$5:H$2450,$W3923))</f>
        <v>-1.88</v>
      </c>
      <c r="Q3923" s="18" t="n">
        <f aca="false">IF($W3923="","",INDEX(Primary!I$5:I$2450,$W3923))</f>
        <v>-0.28</v>
      </c>
      <c r="R3923" s="19" t="n">
        <f aca="false">IF($E3923="Yes",L3923+P3923,"")</f>
        <v>-318.5</v>
      </c>
      <c r="S3923" s="19" t="n">
        <f aca="false">IF($E3923="Yes",H3923-R3923,"")</f>
        <v>0</v>
      </c>
      <c r="T3923" s="6" t="str">
        <f aca="false">IF($E3923="Yes",IF(ROUND(ABS(S3923),2)&lt;=$T$2,"OK","CHECK"),"n/a")</f>
        <v>OK</v>
      </c>
      <c r="U3923" s="20" t="n">
        <f aca="false">Total!J3923</f>
        <v>67.9522</v>
      </c>
      <c r="V3923" s="17" t="n">
        <f aca="false">IFERROR(MATCH($A3923,'Stock Exchange'!$A$5:$A$2450,0),"")</f>
        <v>1705</v>
      </c>
      <c r="W3923" s="17" t="n">
        <f aca="false">IFERROR(MATCH($A3923,Primary!$A$5:$A$2450,0),"")</f>
        <v>1705</v>
      </c>
    </row>
    <row r="3924" customFormat="false" ht="15" hidden="false" customHeight="false" outlineLevel="0" collapsed="false">
      <c r="A3924" s="16" t="n">
        <f aca="false">Total!A3924</f>
        <v>42745</v>
      </c>
      <c r="B3924" s="17" t="n">
        <f aca="false">YEAR(A3924)</f>
        <v>2017</v>
      </c>
      <c r="C3924" s="17" t="n">
        <f aca="false">MONTH(A3924)</f>
        <v>1</v>
      </c>
      <c r="D3924" s="6" t="str">
        <f aca="false">IF(MONTH(A3924)&gt;=4,"FY "&amp;YEAR(A3924)&amp;"-"&amp;RIGHT(YEAR(A3924)+1,2),"FY "&amp;(YEAR(A3924)-1)&amp;"-"&amp;RIGHT(YEAR(A3924),2))</f>
        <v>FY 2016-17</v>
      </c>
      <c r="E3924" s="6" t="str">
        <f aca="false">IF(AND(V3924&lt;&gt;"",W3924&lt;&gt;""),"Yes","No")</f>
        <v>Yes</v>
      </c>
      <c r="F3924" s="18" t="n">
        <f aca="false">Total!F3924</f>
        <v>2202.68</v>
      </c>
      <c r="G3924" s="18" t="n">
        <f aca="false">Total!G3924</f>
        <v>2588.1</v>
      </c>
      <c r="H3924" s="18" t="n">
        <f aca="false">Total!H3924</f>
        <v>-385.42</v>
      </c>
      <c r="I3924" s="18" t="n">
        <f aca="false">Total!I3924</f>
        <v>-56.52</v>
      </c>
      <c r="J3924" s="18" t="n">
        <f aca="false">IF($V3924="","",INDEX('Stock Exchange'!F$5:F$2450,$V3924))</f>
        <v>2202.62</v>
      </c>
      <c r="K3924" s="18" t="n">
        <f aca="false">IF($V3924="","",INDEX('Stock Exchange'!G$5:G$2450,$V3924))</f>
        <v>2588.1</v>
      </c>
      <c r="L3924" s="18" t="n">
        <f aca="false">IF($V3924="","",INDEX('Stock Exchange'!H$5:H$2450,$V3924))</f>
        <v>-385.48</v>
      </c>
      <c r="M3924" s="18" t="n">
        <f aca="false">IF($V3924="","",INDEX('Stock Exchange'!I$5:I$2450,$V3924))</f>
        <v>-56.53</v>
      </c>
      <c r="N3924" s="18" t="n">
        <f aca="false">IF($W3924="","",INDEX(Primary!F$5:F$2450,$W3924))</f>
        <v>0.06</v>
      </c>
      <c r="O3924" s="18" t="n">
        <f aca="false">IF($W3924="","",INDEX(Primary!G$5:G$2450,$W3924))</f>
        <v>0</v>
      </c>
      <c r="P3924" s="18" t="n">
        <f aca="false">IF($W3924="","",INDEX(Primary!H$5:H$2450,$W3924))</f>
        <v>0.06</v>
      </c>
      <c r="Q3924" s="18" t="n">
        <f aca="false">IF($W3924="","",INDEX(Primary!I$5:I$2450,$W3924))</f>
        <v>0.01</v>
      </c>
      <c r="R3924" s="19" t="n">
        <f aca="false">IF($E3924="Yes",L3924+P3924,"")</f>
        <v>-385.42</v>
      </c>
      <c r="S3924" s="19" t="n">
        <f aca="false">IF($E3924="Yes",H3924-R3924,"")</f>
        <v>0</v>
      </c>
      <c r="T3924" s="6" t="str">
        <f aca="false">IF($E3924="Yes",IF(ROUND(ABS(S3924),2)&lt;=$T$2,"OK","CHECK"),"n/a")</f>
        <v>OK</v>
      </c>
      <c r="U3924" s="20" t="n">
        <f aca="false">Total!J3924</f>
        <v>68.1863</v>
      </c>
      <c r="V3924" s="17" t="n">
        <f aca="false">IFERROR(MATCH($A3924,'Stock Exchange'!$A$5:$A$2450,0),"")</f>
        <v>1706</v>
      </c>
      <c r="W3924" s="17" t="n">
        <f aca="false">IFERROR(MATCH($A3924,Primary!$A$5:$A$2450,0),"")</f>
        <v>1706</v>
      </c>
    </row>
    <row r="3925" customFormat="false" ht="15" hidden="false" customHeight="false" outlineLevel="0" collapsed="false">
      <c r="A3925" s="16" t="n">
        <f aca="false">Total!A3925</f>
        <v>42746</v>
      </c>
      <c r="B3925" s="17" t="n">
        <f aca="false">YEAR(A3925)</f>
        <v>2017</v>
      </c>
      <c r="C3925" s="17" t="n">
        <f aca="false">MONTH(A3925)</f>
        <v>1</v>
      </c>
      <c r="D3925" s="6" t="str">
        <f aca="false">IF(MONTH(A3925)&gt;=4,"FY "&amp;YEAR(A3925)&amp;"-"&amp;RIGHT(YEAR(A3925)+1,2),"FY "&amp;(YEAR(A3925)-1)&amp;"-"&amp;RIGHT(YEAR(A3925),2))</f>
        <v>FY 2016-17</v>
      </c>
      <c r="E3925" s="6" t="str">
        <f aca="false">IF(AND(V3925&lt;&gt;"",W3925&lt;&gt;""),"Yes","No")</f>
        <v>Yes</v>
      </c>
      <c r="F3925" s="18" t="n">
        <f aca="false">Total!F3925</f>
        <v>3597.89</v>
      </c>
      <c r="G3925" s="18" t="n">
        <f aca="false">Total!G3925</f>
        <v>3711.12</v>
      </c>
      <c r="H3925" s="18" t="n">
        <f aca="false">Total!H3925</f>
        <v>-113.23</v>
      </c>
      <c r="I3925" s="18" t="n">
        <f aca="false">Total!I3925</f>
        <v>-16.63</v>
      </c>
      <c r="J3925" s="18" t="n">
        <f aca="false">IF($V3925="","",INDEX('Stock Exchange'!F$5:F$2450,$V3925))</f>
        <v>3597.89</v>
      </c>
      <c r="K3925" s="18" t="n">
        <f aca="false">IF($V3925="","",INDEX('Stock Exchange'!G$5:G$2450,$V3925))</f>
        <v>3703.5</v>
      </c>
      <c r="L3925" s="18" t="n">
        <f aca="false">IF($V3925="","",INDEX('Stock Exchange'!H$5:H$2450,$V3925))</f>
        <v>-105.61</v>
      </c>
      <c r="M3925" s="18" t="n">
        <f aca="false">IF($V3925="","",INDEX('Stock Exchange'!I$5:I$2450,$V3925))</f>
        <v>-15.51</v>
      </c>
      <c r="N3925" s="18" t="n">
        <f aca="false">IF($W3925="","",INDEX(Primary!F$5:F$2450,$W3925))</f>
        <v>0</v>
      </c>
      <c r="O3925" s="18" t="n">
        <f aca="false">IF($W3925="","",INDEX(Primary!G$5:G$2450,$W3925))</f>
        <v>7.62</v>
      </c>
      <c r="P3925" s="18" t="n">
        <f aca="false">IF($W3925="","",INDEX(Primary!H$5:H$2450,$W3925))</f>
        <v>-7.62</v>
      </c>
      <c r="Q3925" s="18" t="n">
        <f aca="false">IF($W3925="","",INDEX(Primary!I$5:I$2450,$W3925))</f>
        <v>-1.12</v>
      </c>
      <c r="R3925" s="19" t="n">
        <f aca="false">IF($E3925="Yes",L3925+P3925,"")</f>
        <v>-113.23</v>
      </c>
      <c r="S3925" s="19" t="n">
        <f aca="false">IF($E3925="Yes",H3925-R3925,"")</f>
        <v>0</v>
      </c>
      <c r="T3925" s="6" t="str">
        <f aca="false">IF($E3925="Yes",IF(ROUND(ABS(S3925),2)&lt;=$T$2,"OK","CHECK"),"n/a")</f>
        <v>OK</v>
      </c>
      <c r="U3925" s="20" t="n">
        <f aca="false">Total!J3925</f>
        <v>68.0641</v>
      </c>
      <c r="V3925" s="17" t="n">
        <f aca="false">IFERROR(MATCH($A3925,'Stock Exchange'!$A$5:$A$2450,0),"")</f>
        <v>1707</v>
      </c>
      <c r="W3925" s="17" t="n">
        <f aca="false">IFERROR(MATCH($A3925,Primary!$A$5:$A$2450,0),"")</f>
        <v>1707</v>
      </c>
    </row>
    <row r="3926" customFormat="false" ht="15" hidden="false" customHeight="false" outlineLevel="0" collapsed="false">
      <c r="A3926" s="16" t="n">
        <f aca="false">Total!A3926</f>
        <v>42747</v>
      </c>
      <c r="B3926" s="17" t="n">
        <f aca="false">YEAR(A3926)</f>
        <v>2017</v>
      </c>
      <c r="C3926" s="17" t="n">
        <f aca="false">MONTH(A3926)</f>
        <v>1</v>
      </c>
      <c r="D3926" s="6" t="str">
        <f aca="false">IF(MONTH(A3926)&gt;=4,"FY "&amp;YEAR(A3926)&amp;"-"&amp;RIGHT(YEAR(A3926)+1,2),"FY "&amp;(YEAR(A3926)-1)&amp;"-"&amp;RIGHT(YEAR(A3926),2))</f>
        <v>FY 2016-17</v>
      </c>
      <c r="E3926" s="6" t="str">
        <f aca="false">IF(AND(V3926&lt;&gt;"",W3926&lt;&gt;""),"Yes","No")</f>
        <v>Yes</v>
      </c>
      <c r="F3926" s="18" t="n">
        <f aca="false">Total!F3926</f>
        <v>3936.03</v>
      </c>
      <c r="G3926" s="18" t="n">
        <f aca="false">Total!G3926</f>
        <v>4621.48</v>
      </c>
      <c r="H3926" s="18" t="n">
        <f aca="false">Total!H3926</f>
        <v>-685.45</v>
      </c>
      <c r="I3926" s="18" t="n">
        <f aca="false">Total!I3926</f>
        <v>-100.47</v>
      </c>
      <c r="J3926" s="18" t="n">
        <f aca="false">IF($V3926="","",INDEX('Stock Exchange'!F$5:F$2450,$V3926))</f>
        <v>3934.44</v>
      </c>
      <c r="K3926" s="18" t="n">
        <f aca="false">IF($V3926="","",INDEX('Stock Exchange'!G$5:G$2450,$V3926))</f>
        <v>4612.64</v>
      </c>
      <c r="L3926" s="18" t="n">
        <f aca="false">IF($V3926="","",INDEX('Stock Exchange'!H$5:H$2450,$V3926))</f>
        <v>-678.2</v>
      </c>
      <c r="M3926" s="18" t="n">
        <f aca="false">IF($V3926="","",INDEX('Stock Exchange'!I$5:I$2450,$V3926))</f>
        <v>-99.41</v>
      </c>
      <c r="N3926" s="18" t="n">
        <f aca="false">IF($W3926="","",INDEX(Primary!F$5:F$2450,$W3926))</f>
        <v>1.59</v>
      </c>
      <c r="O3926" s="18" t="n">
        <f aca="false">IF($W3926="","",INDEX(Primary!G$5:G$2450,$W3926))</f>
        <v>8.84</v>
      </c>
      <c r="P3926" s="18" t="n">
        <f aca="false">IF($W3926="","",INDEX(Primary!H$5:H$2450,$W3926))</f>
        <v>-7.25</v>
      </c>
      <c r="Q3926" s="18" t="n">
        <f aca="false">IF($W3926="","",INDEX(Primary!I$5:I$2450,$W3926))</f>
        <v>-1.06</v>
      </c>
      <c r="R3926" s="19" t="n">
        <f aca="false">IF($E3926="Yes",L3926+P3926,"")</f>
        <v>-685.45</v>
      </c>
      <c r="S3926" s="19" t="n">
        <f aca="false">IF($E3926="Yes",H3926-R3926,"")</f>
        <v>0</v>
      </c>
      <c r="T3926" s="6" t="str">
        <f aca="false">IF($E3926="Yes",IF(ROUND(ABS(S3926),2)&lt;=$T$2,"OK","CHECK"),"n/a")</f>
        <v>OK</v>
      </c>
      <c r="U3926" s="20" t="n">
        <f aca="false">Total!J3926</f>
        <v>68.2276</v>
      </c>
      <c r="V3926" s="17" t="n">
        <f aca="false">IFERROR(MATCH($A3926,'Stock Exchange'!$A$5:$A$2450,0),"")</f>
        <v>1708</v>
      </c>
      <c r="W3926" s="17" t="n">
        <f aca="false">IFERROR(MATCH($A3926,Primary!$A$5:$A$2450,0),"")</f>
        <v>1708</v>
      </c>
    </row>
    <row r="3927" customFormat="false" ht="15" hidden="false" customHeight="false" outlineLevel="0" collapsed="false">
      <c r="A3927" s="16" t="n">
        <f aca="false">Total!A3927</f>
        <v>42748</v>
      </c>
      <c r="B3927" s="17" t="n">
        <f aca="false">YEAR(A3927)</f>
        <v>2017</v>
      </c>
      <c r="C3927" s="17" t="n">
        <f aca="false">MONTH(A3927)</f>
        <v>1</v>
      </c>
      <c r="D3927" s="6" t="str">
        <f aca="false">IF(MONTH(A3927)&gt;=4,"FY "&amp;YEAR(A3927)&amp;"-"&amp;RIGHT(YEAR(A3927)+1,2),"FY "&amp;(YEAR(A3927)-1)&amp;"-"&amp;RIGHT(YEAR(A3927),2))</f>
        <v>FY 2016-17</v>
      </c>
      <c r="E3927" s="6" t="str">
        <f aca="false">IF(AND(V3927&lt;&gt;"",W3927&lt;&gt;""),"Yes","No")</f>
        <v>Yes</v>
      </c>
      <c r="F3927" s="18" t="n">
        <f aca="false">Total!F3927</f>
        <v>3316.38</v>
      </c>
      <c r="G3927" s="18" t="n">
        <f aca="false">Total!G3927</f>
        <v>3318.01</v>
      </c>
      <c r="H3927" s="18" t="n">
        <f aca="false">Total!H3927</f>
        <v>-1.63</v>
      </c>
      <c r="I3927" s="18" t="n">
        <f aca="false">Total!I3927</f>
        <v>-0.24</v>
      </c>
      <c r="J3927" s="18" t="n">
        <f aca="false">IF($V3927="","",INDEX('Stock Exchange'!F$5:F$2450,$V3927))</f>
        <v>3314.48</v>
      </c>
      <c r="K3927" s="18" t="n">
        <f aca="false">IF($V3927="","",INDEX('Stock Exchange'!G$5:G$2450,$V3927))</f>
        <v>3317.46</v>
      </c>
      <c r="L3927" s="18" t="n">
        <f aca="false">IF($V3927="","",INDEX('Stock Exchange'!H$5:H$2450,$V3927))</f>
        <v>-2.98</v>
      </c>
      <c r="M3927" s="18" t="n">
        <f aca="false">IF($V3927="","",INDEX('Stock Exchange'!I$5:I$2450,$V3927))</f>
        <v>-0.44</v>
      </c>
      <c r="N3927" s="18" t="n">
        <f aca="false">IF($W3927="","",INDEX(Primary!F$5:F$2450,$W3927))</f>
        <v>1.9</v>
      </c>
      <c r="O3927" s="18" t="n">
        <f aca="false">IF($W3927="","",INDEX(Primary!G$5:G$2450,$W3927))</f>
        <v>0.55</v>
      </c>
      <c r="P3927" s="18" t="n">
        <f aca="false">IF($W3927="","",INDEX(Primary!H$5:H$2450,$W3927))</f>
        <v>1.35</v>
      </c>
      <c r="Q3927" s="18" t="n">
        <f aca="false">IF($W3927="","",INDEX(Primary!I$5:I$2450,$W3927))</f>
        <v>0.2</v>
      </c>
      <c r="R3927" s="19" t="n">
        <f aca="false">IF($E3927="Yes",L3927+P3927,"")</f>
        <v>-1.63</v>
      </c>
      <c r="S3927" s="19" t="n">
        <f aca="false">IF($E3927="Yes",H3927-R3927,"")</f>
        <v>0</v>
      </c>
      <c r="T3927" s="6" t="str">
        <f aca="false">IF($E3927="Yes",IF(ROUND(ABS(S3927),2)&lt;=$T$2,"OK","CHECK"),"n/a")</f>
        <v>OK</v>
      </c>
      <c r="U3927" s="20" t="n">
        <f aca="false">Total!J3927</f>
        <v>68.0858</v>
      </c>
      <c r="V3927" s="17" t="n">
        <f aca="false">IFERROR(MATCH($A3927,'Stock Exchange'!$A$5:$A$2450,0),"")</f>
        <v>1709</v>
      </c>
      <c r="W3927" s="17" t="n">
        <f aca="false">IFERROR(MATCH($A3927,Primary!$A$5:$A$2450,0),"")</f>
        <v>1709</v>
      </c>
    </row>
    <row r="3928" customFormat="false" ht="15" hidden="false" customHeight="false" outlineLevel="0" collapsed="false">
      <c r="A3928" s="16" t="n">
        <f aca="false">Total!A3928</f>
        <v>42751</v>
      </c>
      <c r="B3928" s="17" t="n">
        <f aca="false">YEAR(A3928)</f>
        <v>2017</v>
      </c>
      <c r="C3928" s="17" t="n">
        <f aca="false">MONTH(A3928)</f>
        <v>1</v>
      </c>
      <c r="D3928" s="6" t="str">
        <f aca="false">IF(MONTH(A3928)&gt;=4,"FY "&amp;YEAR(A3928)&amp;"-"&amp;RIGHT(YEAR(A3928)+1,2),"FY "&amp;(YEAR(A3928)-1)&amp;"-"&amp;RIGHT(YEAR(A3928),2))</f>
        <v>FY 2016-17</v>
      </c>
      <c r="E3928" s="6" t="str">
        <f aca="false">IF(AND(V3928&lt;&gt;"",W3928&lt;&gt;""),"Yes","No")</f>
        <v>Yes</v>
      </c>
      <c r="F3928" s="18" t="n">
        <f aca="false">Total!F3928</f>
        <v>3237.92</v>
      </c>
      <c r="G3928" s="18" t="n">
        <f aca="false">Total!G3928</f>
        <v>3341.02</v>
      </c>
      <c r="H3928" s="18" t="n">
        <f aca="false">Total!H3928</f>
        <v>-103.1</v>
      </c>
      <c r="I3928" s="18" t="n">
        <f aca="false">Total!I3928</f>
        <v>-15.11</v>
      </c>
      <c r="J3928" s="18" t="n">
        <f aca="false">IF($V3928="","",INDEX('Stock Exchange'!F$5:F$2450,$V3928))</f>
        <v>3237.72</v>
      </c>
      <c r="K3928" s="18" t="n">
        <f aca="false">IF($V3928="","",INDEX('Stock Exchange'!G$5:G$2450,$V3928))</f>
        <v>3341.02</v>
      </c>
      <c r="L3928" s="18" t="n">
        <f aca="false">IF($V3928="","",INDEX('Stock Exchange'!H$5:H$2450,$V3928))</f>
        <v>-103.3</v>
      </c>
      <c r="M3928" s="18" t="n">
        <f aca="false">IF($V3928="","",INDEX('Stock Exchange'!I$5:I$2450,$V3928))</f>
        <v>-15.14</v>
      </c>
      <c r="N3928" s="18" t="n">
        <f aca="false">IF($W3928="","",INDEX(Primary!F$5:F$2450,$W3928))</f>
        <v>0.2</v>
      </c>
      <c r="O3928" s="18" t="n">
        <f aca="false">IF($W3928="","",INDEX(Primary!G$5:G$2450,$W3928))</f>
        <v>0</v>
      </c>
      <c r="P3928" s="18" t="n">
        <f aca="false">IF($W3928="","",INDEX(Primary!H$5:H$2450,$W3928))</f>
        <v>0.2</v>
      </c>
      <c r="Q3928" s="18" t="n">
        <f aca="false">IF($W3928="","",INDEX(Primary!I$5:I$2450,$W3928))</f>
        <v>0.03</v>
      </c>
      <c r="R3928" s="19" t="n">
        <f aca="false">IF($E3928="Yes",L3928+P3928,"")</f>
        <v>-103.1</v>
      </c>
      <c r="S3928" s="19" t="n">
        <f aca="false">IF($E3928="Yes",H3928-R3928,"")</f>
        <v>0</v>
      </c>
      <c r="T3928" s="6" t="str">
        <f aca="false">IF($E3928="Yes",IF(ROUND(ABS(S3928),2)&lt;=$T$2,"OK","CHECK"),"n/a")</f>
        <v>OK</v>
      </c>
      <c r="U3928" s="20" t="n">
        <f aca="false">Total!J3928</f>
        <v>68.231</v>
      </c>
      <c r="V3928" s="17" t="n">
        <f aca="false">IFERROR(MATCH($A3928,'Stock Exchange'!$A$5:$A$2450,0),"")</f>
        <v>1710</v>
      </c>
      <c r="W3928" s="17" t="n">
        <f aca="false">IFERROR(MATCH($A3928,Primary!$A$5:$A$2450,0),"")</f>
        <v>1710</v>
      </c>
    </row>
    <row r="3929" customFormat="false" ht="15" hidden="false" customHeight="false" outlineLevel="0" collapsed="false">
      <c r="A3929" s="16" t="n">
        <f aca="false">Total!A3929</f>
        <v>42752</v>
      </c>
      <c r="B3929" s="17" t="n">
        <f aca="false">YEAR(A3929)</f>
        <v>2017</v>
      </c>
      <c r="C3929" s="17" t="n">
        <f aca="false">MONTH(A3929)</f>
        <v>1</v>
      </c>
      <c r="D3929" s="6" t="str">
        <f aca="false">IF(MONTH(A3929)&gt;=4,"FY "&amp;YEAR(A3929)&amp;"-"&amp;RIGHT(YEAR(A3929)+1,2),"FY "&amp;(YEAR(A3929)-1)&amp;"-"&amp;RIGHT(YEAR(A3929),2))</f>
        <v>FY 2016-17</v>
      </c>
      <c r="E3929" s="6" t="str">
        <f aca="false">IF(AND(V3929&lt;&gt;"",W3929&lt;&gt;""),"Yes","No")</f>
        <v>Yes</v>
      </c>
      <c r="F3929" s="18" t="n">
        <f aca="false">Total!F3929</f>
        <v>2387.39</v>
      </c>
      <c r="G3929" s="18" t="n">
        <f aca="false">Total!G3929</f>
        <v>2725.9</v>
      </c>
      <c r="H3929" s="18" t="n">
        <f aca="false">Total!H3929</f>
        <v>-338.51</v>
      </c>
      <c r="I3929" s="18" t="n">
        <f aca="false">Total!I3929</f>
        <v>-49.67</v>
      </c>
      <c r="J3929" s="18" t="n">
        <f aca="false">IF($V3929="","",INDEX('Stock Exchange'!F$5:F$2450,$V3929))</f>
        <v>2387.39</v>
      </c>
      <c r="K3929" s="18" t="n">
        <f aca="false">IF($V3929="","",INDEX('Stock Exchange'!G$5:G$2450,$V3929))</f>
        <v>2725.85</v>
      </c>
      <c r="L3929" s="18" t="n">
        <f aca="false">IF($V3929="","",INDEX('Stock Exchange'!H$5:H$2450,$V3929))</f>
        <v>-338.46</v>
      </c>
      <c r="M3929" s="18" t="n">
        <f aca="false">IF($V3929="","",INDEX('Stock Exchange'!I$5:I$2450,$V3929))</f>
        <v>-49.66</v>
      </c>
      <c r="N3929" s="18" t="n">
        <f aca="false">IF($W3929="","",INDEX(Primary!F$5:F$2450,$W3929))</f>
        <v>0</v>
      </c>
      <c r="O3929" s="18" t="n">
        <f aca="false">IF($W3929="","",INDEX(Primary!G$5:G$2450,$W3929))</f>
        <v>0.05</v>
      </c>
      <c r="P3929" s="18" t="n">
        <f aca="false">IF($W3929="","",INDEX(Primary!H$5:H$2450,$W3929))</f>
        <v>-0.05</v>
      </c>
      <c r="Q3929" s="18" t="n">
        <f aca="false">IF($W3929="","",INDEX(Primary!I$5:I$2450,$W3929))</f>
        <v>-0.01</v>
      </c>
      <c r="R3929" s="19" t="n">
        <f aca="false">IF($E3929="Yes",L3929+P3929,"")</f>
        <v>-338.51</v>
      </c>
      <c r="S3929" s="19" t="n">
        <f aca="false">IF($E3929="Yes",H3929-R3929,"")</f>
        <v>0</v>
      </c>
      <c r="T3929" s="6" t="str">
        <f aca="false">IF($E3929="Yes",IF(ROUND(ABS(S3929),2)&lt;=$T$2,"OK","CHECK"),"n/a")</f>
        <v>OK</v>
      </c>
      <c r="U3929" s="20" t="n">
        <f aca="false">Total!J3929</f>
        <v>68.1558</v>
      </c>
      <c r="V3929" s="17" t="n">
        <f aca="false">IFERROR(MATCH($A3929,'Stock Exchange'!$A$5:$A$2450,0),"")</f>
        <v>1711</v>
      </c>
      <c r="W3929" s="17" t="n">
        <f aca="false">IFERROR(MATCH($A3929,Primary!$A$5:$A$2450,0),"")</f>
        <v>1711</v>
      </c>
    </row>
    <row r="3930" customFormat="false" ht="15" hidden="false" customHeight="false" outlineLevel="0" collapsed="false">
      <c r="A3930" s="16" t="n">
        <f aca="false">Total!A3930</f>
        <v>42753</v>
      </c>
      <c r="B3930" s="17" t="n">
        <f aca="false">YEAR(A3930)</f>
        <v>2017</v>
      </c>
      <c r="C3930" s="17" t="n">
        <f aca="false">MONTH(A3930)</f>
        <v>1</v>
      </c>
      <c r="D3930" s="6" t="str">
        <f aca="false">IF(MONTH(A3930)&gt;=4,"FY "&amp;YEAR(A3930)&amp;"-"&amp;RIGHT(YEAR(A3930)+1,2),"FY "&amp;(YEAR(A3930)-1)&amp;"-"&amp;RIGHT(YEAR(A3930),2))</f>
        <v>FY 2016-17</v>
      </c>
      <c r="E3930" s="6" t="str">
        <f aca="false">IF(AND(V3930&lt;&gt;"",W3930&lt;&gt;""),"Yes","No")</f>
        <v>Yes</v>
      </c>
      <c r="F3930" s="18" t="n">
        <f aca="false">Total!F3930</f>
        <v>3471.58</v>
      </c>
      <c r="G3930" s="18" t="n">
        <f aca="false">Total!G3930</f>
        <v>3285.84</v>
      </c>
      <c r="H3930" s="18" t="n">
        <f aca="false">Total!H3930</f>
        <v>185.74</v>
      </c>
      <c r="I3930" s="18" t="n">
        <f aca="false">Total!I3930</f>
        <v>27.29</v>
      </c>
      <c r="J3930" s="18" t="n">
        <f aca="false">IF($V3930="","",INDEX('Stock Exchange'!F$5:F$2450,$V3930))</f>
        <v>3461.08</v>
      </c>
      <c r="K3930" s="18" t="n">
        <f aca="false">IF($V3930="","",INDEX('Stock Exchange'!G$5:G$2450,$V3930))</f>
        <v>3285.83</v>
      </c>
      <c r="L3930" s="18" t="n">
        <f aca="false">IF($V3930="","",INDEX('Stock Exchange'!H$5:H$2450,$V3930))</f>
        <v>175.25</v>
      </c>
      <c r="M3930" s="18" t="n">
        <f aca="false">IF($V3930="","",INDEX('Stock Exchange'!I$5:I$2450,$V3930))</f>
        <v>25.75</v>
      </c>
      <c r="N3930" s="18" t="n">
        <f aca="false">IF($W3930="","",INDEX(Primary!F$5:F$2450,$W3930))</f>
        <v>10.5</v>
      </c>
      <c r="O3930" s="18" t="n">
        <f aca="false">IF($W3930="","",INDEX(Primary!G$5:G$2450,$W3930))</f>
        <v>0.01</v>
      </c>
      <c r="P3930" s="18" t="n">
        <f aca="false">IF($W3930="","",INDEX(Primary!H$5:H$2450,$W3930))</f>
        <v>10.49</v>
      </c>
      <c r="Q3930" s="18" t="n">
        <f aca="false">IF($W3930="","",INDEX(Primary!I$5:I$2450,$W3930))</f>
        <v>1.54</v>
      </c>
      <c r="R3930" s="19" t="n">
        <f aca="false">IF($E3930="Yes",L3930+P3930,"")</f>
        <v>185.74</v>
      </c>
      <c r="S3930" s="19" t="n">
        <f aca="false">IF($E3930="Yes",H3930-R3930,"")</f>
        <v>0</v>
      </c>
      <c r="T3930" s="6" t="str">
        <f aca="false">IF($E3930="Yes",IF(ROUND(ABS(S3930),2)&lt;=$T$2,"OK","CHECK"),"n/a")</f>
        <v>OK</v>
      </c>
      <c r="U3930" s="20" t="n">
        <f aca="false">Total!J3930</f>
        <v>68.0509</v>
      </c>
      <c r="V3930" s="17" t="n">
        <f aca="false">IFERROR(MATCH($A3930,'Stock Exchange'!$A$5:$A$2450,0),"")</f>
        <v>1712</v>
      </c>
      <c r="W3930" s="17" t="n">
        <f aca="false">IFERROR(MATCH($A3930,Primary!$A$5:$A$2450,0),"")</f>
        <v>1712</v>
      </c>
    </row>
    <row r="3931" customFormat="false" ht="15" hidden="false" customHeight="false" outlineLevel="0" collapsed="false">
      <c r="A3931" s="16" t="n">
        <f aca="false">Total!A3931</f>
        <v>42754</v>
      </c>
      <c r="B3931" s="17" t="n">
        <f aca="false">YEAR(A3931)</f>
        <v>2017</v>
      </c>
      <c r="C3931" s="17" t="n">
        <f aca="false">MONTH(A3931)</f>
        <v>1</v>
      </c>
      <c r="D3931" s="6" t="str">
        <f aca="false">IF(MONTH(A3931)&gt;=4,"FY "&amp;YEAR(A3931)&amp;"-"&amp;RIGHT(YEAR(A3931)+1,2),"FY "&amp;(YEAR(A3931)-1)&amp;"-"&amp;RIGHT(YEAR(A3931),2))</f>
        <v>FY 2016-17</v>
      </c>
      <c r="E3931" s="6" t="str">
        <f aca="false">IF(AND(V3931&lt;&gt;"",W3931&lt;&gt;""),"Yes","No")</f>
        <v>Yes</v>
      </c>
      <c r="F3931" s="18" t="n">
        <f aca="false">Total!F3931</f>
        <v>4140.79</v>
      </c>
      <c r="G3931" s="18" t="n">
        <f aca="false">Total!G3931</f>
        <v>3804.86</v>
      </c>
      <c r="H3931" s="18" t="n">
        <f aca="false">Total!H3931</f>
        <v>335.93</v>
      </c>
      <c r="I3931" s="18" t="n">
        <f aca="false">Total!I3931</f>
        <v>49.44</v>
      </c>
      <c r="J3931" s="18" t="n">
        <f aca="false">IF($V3931="","",INDEX('Stock Exchange'!F$5:F$2450,$V3931))</f>
        <v>4139.49</v>
      </c>
      <c r="K3931" s="18" t="n">
        <f aca="false">IF($V3931="","",INDEX('Stock Exchange'!G$5:G$2450,$V3931))</f>
        <v>3802.91</v>
      </c>
      <c r="L3931" s="18" t="n">
        <f aca="false">IF($V3931="","",INDEX('Stock Exchange'!H$5:H$2450,$V3931))</f>
        <v>336.58</v>
      </c>
      <c r="M3931" s="18" t="n">
        <f aca="false">IF($V3931="","",INDEX('Stock Exchange'!I$5:I$2450,$V3931))</f>
        <v>49.54</v>
      </c>
      <c r="N3931" s="18" t="n">
        <f aca="false">IF($W3931="","",INDEX(Primary!F$5:F$2450,$W3931))</f>
        <v>1.3</v>
      </c>
      <c r="O3931" s="18" t="n">
        <f aca="false">IF($W3931="","",INDEX(Primary!G$5:G$2450,$W3931))</f>
        <v>1.95</v>
      </c>
      <c r="P3931" s="18" t="n">
        <f aca="false">IF($W3931="","",INDEX(Primary!H$5:H$2450,$W3931))</f>
        <v>-0.65</v>
      </c>
      <c r="Q3931" s="18" t="n">
        <f aca="false">IF($W3931="","",INDEX(Primary!I$5:I$2450,$W3931))</f>
        <v>-0.1</v>
      </c>
      <c r="R3931" s="19" t="n">
        <f aca="false">IF($E3931="Yes",L3931+P3931,"")</f>
        <v>335.93</v>
      </c>
      <c r="S3931" s="19" t="n">
        <f aca="false">IF($E3931="Yes",H3931-R3931,"")</f>
        <v>0</v>
      </c>
      <c r="T3931" s="6" t="str">
        <f aca="false">IF($E3931="Yes",IF(ROUND(ABS(S3931),2)&lt;=$T$2,"OK","CHECK"),"n/a")</f>
        <v>OK</v>
      </c>
      <c r="U3931" s="20" t="n">
        <f aca="false">Total!J3931</f>
        <v>67.9364</v>
      </c>
      <c r="V3931" s="17" t="n">
        <f aca="false">IFERROR(MATCH($A3931,'Stock Exchange'!$A$5:$A$2450,0),"")</f>
        <v>1713</v>
      </c>
      <c r="W3931" s="17" t="n">
        <f aca="false">IFERROR(MATCH($A3931,Primary!$A$5:$A$2450,0),"")</f>
        <v>1713</v>
      </c>
    </row>
    <row r="3932" customFormat="false" ht="15" hidden="false" customHeight="false" outlineLevel="0" collapsed="false">
      <c r="A3932" s="16" t="n">
        <f aca="false">Total!A3932</f>
        <v>42755</v>
      </c>
      <c r="B3932" s="17" t="n">
        <f aca="false">YEAR(A3932)</f>
        <v>2017</v>
      </c>
      <c r="C3932" s="17" t="n">
        <f aca="false">MONTH(A3932)</f>
        <v>1</v>
      </c>
      <c r="D3932" s="6" t="str">
        <f aca="false">IF(MONTH(A3932)&gt;=4,"FY "&amp;YEAR(A3932)&amp;"-"&amp;RIGHT(YEAR(A3932)+1,2),"FY "&amp;(YEAR(A3932)-1)&amp;"-"&amp;RIGHT(YEAR(A3932),2))</f>
        <v>FY 2016-17</v>
      </c>
      <c r="E3932" s="6" t="str">
        <f aca="false">IF(AND(V3932&lt;&gt;"",W3932&lt;&gt;""),"Yes","No")</f>
        <v>Yes</v>
      </c>
      <c r="F3932" s="18" t="n">
        <f aca="false">Total!F3932</f>
        <v>4326.37</v>
      </c>
      <c r="G3932" s="18" t="n">
        <f aca="false">Total!G3932</f>
        <v>3852.75</v>
      </c>
      <c r="H3932" s="18" t="n">
        <f aca="false">Total!H3932</f>
        <v>473.62</v>
      </c>
      <c r="I3932" s="18" t="n">
        <f aca="false">Total!I3932</f>
        <v>69.47</v>
      </c>
      <c r="J3932" s="18" t="n">
        <f aca="false">IF($V3932="","",INDEX('Stock Exchange'!F$5:F$2450,$V3932))</f>
        <v>4099.83</v>
      </c>
      <c r="K3932" s="18" t="n">
        <f aca="false">IF($V3932="","",INDEX('Stock Exchange'!G$5:G$2450,$V3932))</f>
        <v>3852.75</v>
      </c>
      <c r="L3932" s="18" t="n">
        <f aca="false">IF($V3932="","",INDEX('Stock Exchange'!H$5:H$2450,$V3932))</f>
        <v>247.08</v>
      </c>
      <c r="M3932" s="18" t="n">
        <f aca="false">IF($V3932="","",INDEX('Stock Exchange'!I$5:I$2450,$V3932))</f>
        <v>36.24</v>
      </c>
      <c r="N3932" s="18" t="n">
        <f aca="false">IF($W3932="","",INDEX(Primary!F$5:F$2450,$W3932))</f>
        <v>226.54</v>
      </c>
      <c r="O3932" s="18" t="n">
        <f aca="false">IF($W3932="","",INDEX(Primary!G$5:G$2450,$W3932))</f>
        <v>0</v>
      </c>
      <c r="P3932" s="18" t="n">
        <f aca="false">IF($W3932="","",INDEX(Primary!H$5:H$2450,$W3932))</f>
        <v>226.54</v>
      </c>
      <c r="Q3932" s="18" t="n">
        <f aca="false">IF($W3932="","",INDEX(Primary!I$5:I$2450,$W3932))</f>
        <v>33.23</v>
      </c>
      <c r="R3932" s="19" t="n">
        <f aca="false">IF($E3932="Yes",L3932+P3932,"")</f>
        <v>473.62</v>
      </c>
      <c r="S3932" s="19" t="n">
        <f aca="false">IF($E3932="Yes",H3932-R3932,"")</f>
        <v>0</v>
      </c>
      <c r="T3932" s="6" t="str">
        <f aca="false">IF($E3932="Yes",IF(ROUND(ABS(S3932),2)&lt;=$T$2,"OK","CHECK"),"n/a")</f>
        <v>OK</v>
      </c>
      <c r="U3932" s="20" t="n">
        <f aca="false">Total!J3932</f>
        <v>68.1766</v>
      </c>
      <c r="V3932" s="17" t="n">
        <f aca="false">IFERROR(MATCH($A3932,'Stock Exchange'!$A$5:$A$2450,0),"")</f>
        <v>1714</v>
      </c>
      <c r="W3932" s="17" t="n">
        <f aca="false">IFERROR(MATCH($A3932,Primary!$A$5:$A$2450,0),"")</f>
        <v>1714</v>
      </c>
    </row>
    <row r="3933" customFormat="false" ht="15" hidden="false" customHeight="false" outlineLevel="0" collapsed="false">
      <c r="A3933" s="16" t="n">
        <f aca="false">Total!A3933</f>
        <v>42758</v>
      </c>
      <c r="B3933" s="17" t="n">
        <f aca="false">YEAR(A3933)</f>
        <v>2017</v>
      </c>
      <c r="C3933" s="17" t="n">
        <f aca="false">MONTH(A3933)</f>
        <v>1</v>
      </c>
      <c r="D3933" s="6" t="str">
        <f aca="false">IF(MONTH(A3933)&gt;=4,"FY "&amp;YEAR(A3933)&amp;"-"&amp;RIGHT(YEAR(A3933)+1,2),"FY "&amp;(YEAR(A3933)-1)&amp;"-"&amp;RIGHT(YEAR(A3933),2))</f>
        <v>FY 2016-17</v>
      </c>
      <c r="E3933" s="6" t="str">
        <f aca="false">IF(AND(V3933&lt;&gt;"",W3933&lt;&gt;""),"Yes","No")</f>
        <v>Yes</v>
      </c>
      <c r="F3933" s="18" t="n">
        <f aca="false">Total!F3933</f>
        <v>4542.43</v>
      </c>
      <c r="G3933" s="18" t="n">
        <f aca="false">Total!G3933</f>
        <v>4509.14</v>
      </c>
      <c r="H3933" s="18" t="n">
        <f aca="false">Total!H3933</f>
        <v>33.29</v>
      </c>
      <c r="I3933" s="18" t="n">
        <f aca="false">Total!I3933</f>
        <v>4.89</v>
      </c>
      <c r="J3933" s="18" t="n">
        <f aca="false">IF($V3933="","",INDEX('Stock Exchange'!F$5:F$2450,$V3933))</f>
        <v>4540.34</v>
      </c>
      <c r="K3933" s="18" t="n">
        <f aca="false">IF($V3933="","",INDEX('Stock Exchange'!G$5:G$2450,$V3933))</f>
        <v>4507.78</v>
      </c>
      <c r="L3933" s="18" t="n">
        <f aca="false">IF($V3933="","",INDEX('Stock Exchange'!H$5:H$2450,$V3933))</f>
        <v>32.56</v>
      </c>
      <c r="M3933" s="18" t="n">
        <f aca="false">IF($V3933="","",INDEX('Stock Exchange'!I$5:I$2450,$V3933))</f>
        <v>4.78</v>
      </c>
      <c r="N3933" s="18" t="n">
        <f aca="false">IF($W3933="","",INDEX(Primary!F$5:F$2450,$W3933))</f>
        <v>2.09</v>
      </c>
      <c r="O3933" s="18" t="n">
        <f aca="false">IF($W3933="","",INDEX(Primary!G$5:G$2450,$W3933))</f>
        <v>1.36</v>
      </c>
      <c r="P3933" s="18" t="n">
        <f aca="false">IF($W3933="","",INDEX(Primary!H$5:H$2450,$W3933))</f>
        <v>0.73</v>
      </c>
      <c r="Q3933" s="18" t="n">
        <f aca="false">IF($W3933="","",INDEX(Primary!I$5:I$2450,$W3933))</f>
        <v>0.11</v>
      </c>
      <c r="R3933" s="19" t="n">
        <f aca="false">IF($E3933="Yes",L3933+P3933,"")</f>
        <v>33.29</v>
      </c>
      <c r="S3933" s="19" t="n">
        <f aca="false">IF($E3933="Yes",H3933-R3933,"")</f>
        <v>0</v>
      </c>
      <c r="T3933" s="6" t="str">
        <f aca="false">IF($E3933="Yes",IF(ROUND(ABS(S3933),2)&lt;=$T$2,"OK","CHECK"),"n/a")</f>
        <v>OK</v>
      </c>
      <c r="U3933" s="20" t="n">
        <f aca="false">Total!J3933</f>
        <v>68.0883</v>
      </c>
      <c r="V3933" s="17" t="n">
        <f aca="false">IFERROR(MATCH($A3933,'Stock Exchange'!$A$5:$A$2450,0),"")</f>
        <v>1715</v>
      </c>
      <c r="W3933" s="17" t="n">
        <f aca="false">IFERROR(MATCH($A3933,Primary!$A$5:$A$2450,0),"")</f>
        <v>1715</v>
      </c>
    </row>
    <row r="3934" customFormat="false" ht="15" hidden="false" customHeight="false" outlineLevel="0" collapsed="false">
      <c r="A3934" s="16" t="n">
        <f aca="false">Total!A3934</f>
        <v>42759</v>
      </c>
      <c r="B3934" s="17" t="n">
        <f aca="false">YEAR(A3934)</f>
        <v>2017</v>
      </c>
      <c r="C3934" s="17" t="n">
        <f aca="false">MONTH(A3934)</f>
        <v>1</v>
      </c>
      <c r="D3934" s="6" t="str">
        <f aca="false">IF(MONTH(A3934)&gt;=4,"FY "&amp;YEAR(A3934)&amp;"-"&amp;RIGHT(YEAR(A3934)+1,2),"FY "&amp;(YEAR(A3934)-1)&amp;"-"&amp;RIGHT(YEAR(A3934),2))</f>
        <v>FY 2016-17</v>
      </c>
      <c r="E3934" s="6" t="str">
        <f aca="false">IF(AND(V3934&lt;&gt;"",W3934&lt;&gt;""),"Yes","No")</f>
        <v>Yes</v>
      </c>
      <c r="F3934" s="18" t="n">
        <f aca="false">Total!F3934</f>
        <v>4313.87</v>
      </c>
      <c r="G3934" s="18" t="n">
        <f aca="false">Total!G3934</f>
        <v>4575.95</v>
      </c>
      <c r="H3934" s="18" t="n">
        <f aca="false">Total!H3934</f>
        <v>-262.08</v>
      </c>
      <c r="I3934" s="18" t="n">
        <f aca="false">Total!I3934</f>
        <v>-38.49</v>
      </c>
      <c r="J3934" s="18" t="n">
        <f aca="false">IF($V3934="","",INDEX('Stock Exchange'!F$5:F$2450,$V3934))</f>
        <v>4305.29</v>
      </c>
      <c r="K3934" s="18" t="n">
        <f aca="false">IF($V3934="","",INDEX('Stock Exchange'!G$5:G$2450,$V3934))</f>
        <v>4575.95</v>
      </c>
      <c r="L3934" s="18" t="n">
        <f aca="false">IF($V3934="","",INDEX('Stock Exchange'!H$5:H$2450,$V3934))</f>
        <v>-270.66</v>
      </c>
      <c r="M3934" s="18" t="n">
        <f aca="false">IF($V3934="","",INDEX('Stock Exchange'!I$5:I$2450,$V3934))</f>
        <v>-39.75</v>
      </c>
      <c r="N3934" s="18" t="n">
        <f aca="false">IF($W3934="","",INDEX(Primary!F$5:F$2450,$W3934))</f>
        <v>8.58</v>
      </c>
      <c r="O3934" s="18" t="n">
        <f aca="false">IF($W3934="","",INDEX(Primary!G$5:G$2450,$W3934))</f>
        <v>0</v>
      </c>
      <c r="P3934" s="18" t="n">
        <f aca="false">IF($W3934="","",INDEX(Primary!H$5:H$2450,$W3934))</f>
        <v>8.58</v>
      </c>
      <c r="Q3934" s="18" t="n">
        <f aca="false">IF($W3934="","",INDEX(Primary!I$5:I$2450,$W3934))</f>
        <v>1.26</v>
      </c>
      <c r="R3934" s="19" t="n">
        <f aca="false">IF($E3934="Yes",L3934+P3934,"")</f>
        <v>-262.08</v>
      </c>
      <c r="S3934" s="19" t="n">
        <f aca="false">IF($E3934="Yes",H3934-R3934,"")</f>
        <v>0</v>
      </c>
      <c r="T3934" s="6" t="str">
        <f aca="false">IF($E3934="Yes",IF(ROUND(ABS(S3934),2)&lt;=$T$2,"OK","CHECK"),"n/a")</f>
        <v>OK</v>
      </c>
      <c r="U3934" s="20" t="n">
        <f aca="false">Total!J3934</f>
        <v>68.0843</v>
      </c>
      <c r="V3934" s="17" t="n">
        <f aca="false">IFERROR(MATCH($A3934,'Stock Exchange'!$A$5:$A$2450,0),"")</f>
        <v>1716</v>
      </c>
      <c r="W3934" s="17" t="n">
        <f aca="false">IFERROR(MATCH($A3934,Primary!$A$5:$A$2450,0),"")</f>
        <v>1716</v>
      </c>
    </row>
    <row r="3935" customFormat="false" ht="15" hidden="false" customHeight="false" outlineLevel="0" collapsed="false">
      <c r="A3935" s="16" t="n">
        <f aca="false">Total!A3935</f>
        <v>42760</v>
      </c>
      <c r="B3935" s="17" t="n">
        <f aca="false">YEAR(A3935)</f>
        <v>2017</v>
      </c>
      <c r="C3935" s="17" t="n">
        <f aca="false">MONTH(A3935)</f>
        <v>1</v>
      </c>
      <c r="D3935" s="6" t="str">
        <f aca="false">IF(MONTH(A3935)&gt;=4,"FY "&amp;YEAR(A3935)&amp;"-"&amp;RIGHT(YEAR(A3935)+1,2),"FY "&amp;(YEAR(A3935)-1)&amp;"-"&amp;RIGHT(YEAR(A3935),2))</f>
        <v>FY 2016-17</v>
      </c>
      <c r="E3935" s="6" t="str">
        <f aca="false">IF(AND(V3935&lt;&gt;"",W3935&lt;&gt;""),"Yes","No")</f>
        <v>Yes</v>
      </c>
      <c r="F3935" s="18" t="n">
        <f aca="false">Total!F3935</f>
        <v>5153.98</v>
      </c>
      <c r="G3935" s="18" t="n">
        <f aca="false">Total!G3935</f>
        <v>5043.48</v>
      </c>
      <c r="H3935" s="18" t="n">
        <f aca="false">Total!H3935</f>
        <v>110.5</v>
      </c>
      <c r="I3935" s="18" t="n">
        <f aca="false">Total!I3935</f>
        <v>16.22</v>
      </c>
      <c r="J3935" s="18" t="n">
        <f aca="false">IF($V3935="","",INDEX('Stock Exchange'!F$5:F$2450,$V3935))</f>
        <v>5061.8</v>
      </c>
      <c r="K3935" s="18" t="n">
        <f aca="false">IF($V3935="","",INDEX('Stock Exchange'!G$5:G$2450,$V3935))</f>
        <v>4969.48</v>
      </c>
      <c r="L3935" s="18" t="n">
        <f aca="false">IF($V3935="","",INDEX('Stock Exchange'!H$5:H$2450,$V3935))</f>
        <v>92.32</v>
      </c>
      <c r="M3935" s="18" t="n">
        <f aca="false">IF($V3935="","",INDEX('Stock Exchange'!I$5:I$2450,$V3935))</f>
        <v>13.55</v>
      </c>
      <c r="N3935" s="18" t="n">
        <f aca="false">IF($W3935="","",INDEX(Primary!F$5:F$2450,$W3935))</f>
        <v>92.18</v>
      </c>
      <c r="O3935" s="18" t="n">
        <f aca="false">IF($W3935="","",INDEX(Primary!G$5:G$2450,$W3935))</f>
        <v>74</v>
      </c>
      <c r="P3935" s="18" t="n">
        <f aca="false">IF($W3935="","",INDEX(Primary!H$5:H$2450,$W3935))</f>
        <v>18.18</v>
      </c>
      <c r="Q3935" s="18" t="n">
        <f aca="false">IF($W3935="","",INDEX(Primary!I$5:I$2450,$W3935))</f>
        <v>2.67</v>
      </c>
      <c r="R3935" s="19" t="n">
        <f aca="false">IF($E3935="Yes",L3935+P3935,"")</f>
        <v>110.5</v>
      </c>
      <c r="S3935" s="19" t="n">
        <f aca="false">IF($E3935="Yes",H3935-R3935,"")</f>
        <v>0</v>
      </c>
      <c r="T3935" s="6" t="str">
        <f aca="false">IF($E3935="Yes",IF(ROUND(ABS(S3935),2)&lt;=$T$2,"OK","CHECK"),"n/a")</f>
        <v>OK</v>
      </c>
      <c r="U3935" s="20" t="n">
        <f aca="false">Total!J3935</f>
        <v>68.157</v>
      </c>
      <c r="V3935" s="17" t="n">
        <f aca="false">IFERROR(MATCH($A3935,'Stock Exchange'!$A$5:$A$2450,0),"")</f>
        <v>1717</v>
      </c>
      <c r="W3935" s="17" t="n">
        <f aca="false">IFERROR(MATCH($A3935,Primary!$A$5:$A$2450,0),"")</f>
        <v>1717</v>
      </c>
    </row>
    <row r="3936" customFormat="false" ht="15" hidden="false" customHeight="false" outlineLevel="0" collapsed="false">
      <c r="A3936" s="16" t="n">
        <f aca="false">Total!A3936</f>
        <v>42762</v>
      </c>
      <c r="B3936" s="17" t="n">
        <f aca="false">YEAR(A3936)</f>
        <v>2017</v>
      </c>
      <c r="C3936" s="17" t="n">
        <f aca="false">MONTH(A3936)</f>
        <v>1</v>
      </c>
      <c r="D3936" s="6" t="str">
        <f aca="false">IF(MONTH(A3936)&gt;=4,"FY "&amp;YEAR(A3936)&amp;"-"&amp;RIGHT(YEAR(A3936)+1,2),"FY "&amp;(YEAR(A3936)-1)&amp;"-"&amp;RIGHT(YEAR(A3936),2))</f>
        <v>FY 2016-17</v>
      </c>
      <c r="E3936" s="6" t="str">
        <f aca="false">IF(AND(V3936&lt;&gt;"",W3936&lt;&gt;""),"Yes","No")</f>
        <v>Yes</v>
      </c>
      <c r="F3936" s="18" t="n">
        <f aca="false">Total!F3936</f>
        <v>8879.99</v>
      </c>
      <c r="G3936" s="18" t="n">
        <f aca="false">Total!G3936</f>
        <v>7645.91</v>
      </c>
      <c r="H3936" s="18" t="n">
        <f aca="false">Total!H3936</f>
        <v>1234.08</v>
      </c>
      <c r="I3936" s="18" t="n">
        <f aca="false">Total!I3936</f>
        <v>181.07</v>
      </c>
      <c r="J3936" s="18" t="n">
        <f aca="false">IF($V3936="","",INDEX('Stock Exchange'!F$5:F$2450,$V3936))</f>
        <v>8879.8</v>
      </c>
      <c r="K3936" s="18" t="n">
        <f aca="false">IF($V3936="","",INDEX('Stock Exchange'!G$5:G$2450,$V3936))</f>
        <v>7598.97</v>
      </c>
      <c r="L3936" s="18" t="n">
        <f aca="false">IF($V3936="","",INDEX('Stock Exchange'!H$5:H$2450,$V3936))</f>
        <v>1280.83</v>
      </c>
      <c r="M3936" s="18" t="n">
        <f aca="false">IF($V3936="","",INDEX('Stock Exchange'!I$5:I$2450,$V3936))</f>
        <v>187.93</v>
      </c>
      <c r="N3936" s="18" t="n">
        <f aca="false">IF($W3936="","",INDEX(Primary!F$5:F$2450,$W3936))</f>
        <v>0.19</v>
      </c>
      <c r="O3936" s="18" t="n">
        <f aca="false">IF($W3936="","",INDEX(Primary!G$5:G$2450,$W3936))</f>
        <v>46.94</v>
      </c>
      <c r="P3936" s="18" t="n">
        <f aca="false">IF($W3936="","",INDEX(Primary!H$5:H$2450,$W3936))</f>
        <v>-46.75</v>
      </c>
      <c r="Q3936" s="18" t="n">
        <f aca="false">IF($W3936="","",INDEX(Primary!I$5:I$2450,$W3936))</f>
        <v>-6.86</v>
      </c>
      <c r="R3936" s="19" t="n">
        <f aca="false">IF($E3936="Yes",L3936+P3936,"")</f>
        <v>1234.08</v>
      </c>
      <c r="S3936" s="19" t="n">
        <f aca="false">IF($E3936="Yes",H3936-R3936,"")</f>
        <v>0</v>
      </c>
      <c r="T3936" s="6" t="str">
        <f aca="false">IF($E3936="Yes",IF(ROUND(ABS(S3936),2)&lt;=$T$2,"OK","CHECK"),"n/a")</f>
        <v>OK</v>
      </c>
      <c r="U3936" s="20" t="n">
        <f aca="false">Total!J3936</f>
        <v>68.1556</v>
      </c>
      <c r="V3936" s="17" t="n">
        <f aca="false">IFERROR(MATCH($A3936,'Stock Exchange'!$A$5:$A$2450,0),"")</f>
        <v>1718</v>
      </c>
      <c r="W3936" s="17" t="n">
        <f aca="false">IFERROR(MATCH($A3936,Primary!$A$5:$A$2450,0),"")</f>
        <v>1718</v>
      </c>
    </row>
    <row r="3937" customFormat="false" ht="15" hidden="false" customHeight="false" outlineLevel="0" collapsed="false">
      <c r="A3937" s="16" t="n">
        <f aca="false">Total!A3937</f>
        <v>42765</v>
      </c>
      <c r="B3937" s="17" t="n">
        <f aca="false">YEAR(A3937)</f>
        <v>2017</v>
      </c>
      <c r="C3937" s="17" t="n">
        <f aca="false">MONTH(A3937)</f>
        <v>1</v>
      </c>
      <c r="D3937" s="6" t="str">
        <f aca="false">IF(MONTH(A3937)&gt;=4,"FY "&amp;YEAR(A3937)&amp;"-"&amp;RIGHT(YEAR(A3937)+1,2),"FY "&amp;(YEAR(A3937)-1)&amp;"-"&amp;RIGHT(YEAR(A3937),2))</f>
        <v>FY 2016-17</v>
      </c>
      <c r="E3937" s="6" t="str">
        <f aca="false">IF(AND(V3937&lt;&gt;"",W3937&lt;&gt;""),"Yes","No")</f>
        <v>Yes</v>
      </c>
      <c r="F3937" s="18" t="n">
        <f aca="false">Total!F3937</f>
        <v>5854.23</v>
      </c>
      <c r="G3937" s="18" t="n">
        <f aca="false">Total!G3937</f>
        <v>5626.91</v>
      </c>
      <c r="H3937" s="18" t="n">
        <f aca="false">Total!H3937</f>
        <v>227.32</v>
      </c>
      <c r="I3937" s="18" t="n">
        <f aca="false">Total!I3937</f>
        <v>33.33</v>
      </c>
      <c r="J3937" s="18" t="n">
        <f aca="false">IF($V3937="","",INDEX('Stock Exchange'!F$5:F$2450,$V3937))</f>
        <v>5850.9</v>
      </c>
      <c r="K3937" s="18" t="n">
        <f aca="false">IF($V3937="","",INDEX('Stock Exchange'!G$5:G$2450,$V3937))</f>
        <v>5626.91</v>
      </c>
      <c r="L3937" s="18" t="n">
        <f aca="false">IF($V3937="","",INDEX('Stock Exchange'!H$5:H$2450,$V3937))</f>
        <v>223.99</v>
      </c>
      <c r="M3937" s="18" t="n">
        <f aca="false">IF($V3937="","",INDEX('Stock Exchange'!I$5:I$2450,$V3937))</f>
        <v>32.84</v>
      </c>
      <c r="N3937" s="18" t="n">
        <f aca="false">IF($W3937="","",INDEX(Primary!F$5:F$2450,$W3937))</f>
        <v>3.33</v>
      </c>
      <c r="O3937" s="18" t="n">
        <f aca="false">IF($W3937="","",INDEX(Primary!G$5:G$2450,$W3937))</f>
        <v>0</v>
      </c>
      <c r="P3937" s="18" t="n">
        <f aca="false">IF($W3937="","",INDEX(Primary!H$5:H$2450,$W3937))</f>
        <v>3.33</v>
      </c>
      <c r="Q3937" s="18" t="n">
        <f aca="false">IF($W3937="","",INDEX(Primary!I$5:I$2450,$W3937))</f>
        <v>0.49</v>
      </c>
      <c r="R3937" s="19" t="n">
        <f aca="false">IF($E3937="Yes",L3937+P3937,"")</f>
        <v>227.32</v>
      </c>
      <c r="S3937" s="19" t="n">
        <f aca="false">IF($E3937="Yes",H3937-R3937,"")</f>
        <v>0</v>
      </c>
      <c r="T3937" s="6" t="str">
        <f aca="false">IF($E3937="Yes",IF(ROUND(ABS(S3937),2)&lt;=$T$2,"OK","CHECK"),"n/a")</f>
        <v>OK</v>
      </c>
      <c r="U3937" s="20" t="n">
        <f aca="false">Total!J3937</f>
        <v>68.2043</v>
      </c>
      <c r="V3937" s="17" t="n">
        <f aca="false">IFERROR(MATCH($A3937,'Stock Exchange'!$A$5:$A$2450,0),"")</f>
        <v>1719</v>
      </c>
      <c r="W3937" s="17" t="n">
        <f aca="false">IFERROR(MATCH($A3937,Primary!$A$5:$A$2450,0),"")</f>
        <v>1719</v>
      </c>
    </row>
    <row r="3938" customFormat="false" ht="15" hidden="false" customHeight="false" outlineLevel="0" collapsed="false">
      <c r="A3938" s="16" t="n">
        <f aca="false">Total!A3938</f>
        <v>42766</v>
      </c>
      <c r="B3938" s="17" t="n">
        <f aca="false">YEAR(A3938)</f>
        <v>2017</v>
      </c>
      <c r="C3938" s="17" t="n">
        <f aca="false">MONTH(A3938)</f>
        <v>1</v>
      </c>
      <c r="D3938" s="6" t="str">
        <f aca="false">IF(MONTH(A3938)&gt;=4,"FY "&amp;YEAR(A3938)&amp;"-"&amp;RIGHT(YEAR(A3938)+1,2),"FY "&amp;(YEAR(A3938)-1)&amp;"-"&amp;RIGHT(YEAR(A3938),2))</f>
        <v>FY 2016-17</v>
      </c>
      <c r="E3938" s="6" t="str">
        <f aca="false">IF(AND(V3938&lt;&gt;"",W3938&lt;&gt;""),"Yes","No")</f>
        <v>Yes</v>
      </c>
      <c r="F3938" s="18" t="n">
        <f aca="false">Total!F3938</f>
        <v>3336.3</v>
      </c>
      <c r="G3938" s="18" t="n">
        <f aca="false">Total!G3938</f>
        <v>2600.98</v>
      </c>
      <c r="H3938" s="18" t="n">
        <f aca="false">Total!H3938</f>
        <v>735.32</v>
      </c>
      <c r="I3938" s="18" t="n">
        <f aca="false">Total!I3938</f>
        <v>108.07</v>
      </c>
      <c r="J3938" s="18" t="n">
        <f aca="false">IF($V3938="","",INDEX('Stock Exchange'!F$5:F$2450,$V3938))</f>
        <v>3251.17</v>
      </c>
      <c r="K3938" s="18" t="n">
        <f aca="false">IF($V3938="","",INDEX('Stock Exchange'!G$5:G$2450,$V3938))</f>
        <v>2600.98</v>
      </c>
      <c r="L3938" s="18" t="n">
        <f aca="false">IF($V3938="","",INDEX('Stock Exchange'!H$5:H$2450,$V3938))</f>
        <v>650.19</v>
      </c>
      <c r="M3938" s="18" t="n">
        <f aca="false">IF($V3938="","",INDEX('Stock Exchange'!I$5:I$2450,$V3938))</f>
        <v>95.56</v>
      </c>
      <c r="N3938" s="18" t="n">
        <f aca="false">IF($W3938="","",INDEX(Primary!F$5:F$2450,$W3938))</f>
        <v>85.13</v>
      </c>
      <c r="O3938" s="18" t="n">
        <f aca="false">IF($W3938="","",INDEX(Primary!G$5:G$2450,$W3938))</f>
        <v>0</v>
      </c>
      <c r="P3938" s="18" t="n">
        <f aca="false">IF($W3938="","",INDEX(Primary!H$5:H$2450,$W3938))</f>
        <v>85.13</v>
      </c>
      <c r="Q3938" s="18" t="n">
        <f aca="false">IF($W3938="","",INDEX(Primary!I$5:I$2450,$W3938))</f>
        <v>12.51</v>
      </c>
      <c r="R3938" s="19" t="n">
        <f aca="false">IF($E3938="Yes",L3938+P3938,"")</f>
        <v>735.32</v>
      </c>
      <c r="S3938" s="19" t="n">
        <f aca="false">IF($E3938="Yes",H3938-R3938,"")</f>
        <v>0</v>
      </c>
      <c r="T3938" s="6" t="str">
        <f aca="false">IF($E3938="Yes",IF(ROUND(ABS(S3938),2)&lt;=$T$2,"OK","CHECK"),"n/a")</f>
        <v>OK</v>
      </c>
      <c r="U3938" s="20" t="n">
        <f aca="false">Total!J3938</f>
        <v>68.0426</v>
      </c>
      <c r="V3938" s="17" t="n">
        <f aca="false">IFERROR(MATCH($A3938,'Stock Exchange'!$A$5:$A$2450,0),"")</f>
        <v>1720</v>
      </c>
      <c r="W3938" s="17" t="n">
        <f aca="false">IFERROR(MATCH($A3938,Primary!$A$5:$A$2450,0),"")</f>
        <v>1720</v>
      </c>
    </row>
    <row r="3939" customFormat="false" ht="15" hidden="false" customHeight="false" outlineLevel="0" collapsed="false">
      <c r="A3939" s="16" t="n">
        <f aca="false">Total!A3939</f>
        <v>42767</v>
      </c>
      <c r="B3939" s="17" t="n">
        <f aca="false">YEAR(A3939)</f>
        <v>2017</v>
      </c>
      <c r="C3939" s="17" t="n">
        <f aca="false">MONTH(A3939)</f>
        <v>2</v>
      </c>
      <c r="D3939" s="6" t="str">
        <f aca="false">IF(MONTH(A3939)&gt;=4,"FY "&amp;YEAR(A3939)&amp;"-"&amp;RIGHT(YEAR(A3939)+1,2),"FY "&amp;(YEAR(A3939)-1)&amp;"-"&amp;RIGHT(YEAR(A3939),2))</f>
        <v>FY 2016-17</v>
      </c>
      <c r="E3939" s="6" t="str">
        <f aca="false">IF(AND(V3939&lt;&gt;"",W3939&lt;&gt;""),"Yes","No")</f>
        <v>Yes</v>
      </c>
      <c r="F3939" s="18" t="n">
        <f aca="false">Total!F3939</f>
        <v>5542.48</v>
      </c>
      <c r="G3939" s="18" t="n">
        <f aca="false">Total!G3939</f>
        <v>5091.41</v>
      </c>
      <c r="H3939" s="18" t="n">
        <f aca="false">Total!H3939</f>
        <v>451.07</v>
      </c>
      <c r="I3939" s="18" t="n">
        <f aca="false">Total!I3939</f>
        <v>66.52</v>
      </c>
      <c r="J3939" s="18" t="n">
        <f aca="false">IF($V3939="","",INDEX('Stock Exchange'!F$5:F$2450,$V3939))</f>
        <v>4646.64</v>
      </c>
      <c r="K3939" s="18" t="n">
        <f aca="false">IF($V3939="","",INDEX('Stock Exchange'!G$5:G$2450,$V3939))</f>
        <v>5090.83</v>
      </c>
      <c r="L3939" s="18" t="n">
        <f aca="false">IF($V3939="","",INDEX('Stock Exchange'!H$5:H$2450,$V3939))</f>
        <v>-444.19</v>
      </c>
      <c r="M3939" s="18" t="n">
        <f aca="false">IF($V3939="","",INDEX('Stock Exchange'!I$5:I$2450,$V3939))</f>
        <v>-65.5</v>
      </c>
      <c r="N3939" s="18" t="n">
        <f aca="false">IF($W3939="","",INDEX(Primary!F$5:F$2450,$W3939))</f>
        <v>895.84</v>
      </c>
      <c r="O3939" s="18" t="n">
        <f aca="false">IF($W3939="","",INDEX(Primary!G$5:G$2450,$W3939))</f>
        <v>0.58</v>
      </c>
      <c r="P3939" s="18" t="n">
        <f aca="false">IF($W3939="","",INDEX(Primary!H$5:H$2450,$W3939))</f>
        <v>895.26</v>
      </c>
      <c r="Q3939" s="18" t="n">
        <f aca="false">IF($W3939="","",INDEX(Primary!I$5:I$2450,$W3939))</f>
        <v>132.02</v>
      </c>
      <c r="R3939" s="19" t="n">
        <f aca="false">IF($E3939="Yes",L3939+P3939,"")</f>
        <v>451.07</v>
      </c>
      <c r="S3939" s="19" t="n">
        <f aca="false">IF($E3939="Yes",H3939-R3939,"")</f>
        <v>0</v>
      </c>
      <c r="T3939" s="6" t="str">
        <f aca="false">IF($E3939="Yes",IF(ROUND(ABS(S3939),2)&lt;=$T$2,"OK","CHECK"),"n/a")</f>
        <v>OK</v>
      </c>
      <c r="U3939" s="20" t="n">
        <f aca="false">Total!J3939</f>
        <v>67.8125</v>
      </c>
      <c r="V3939" s="17" t="n">
        <f aca="false">IFERROR(MATCH($A3939,'Stock Exchange'!$A$5:$A$2450,0),"")</f>
        <v>1721</v>
      </c>
      <c r="W3939" s="17" t="n">
        <f aca="false">IFERROR(MATCH($A3939,Primary!$A$5:$A$2450,0),"")</f>
        <v>1721</v>
      </c>
    </row>
    <row r="3940" customFormat="false" ht="15" hidden="false" customHeight="false" outlineLevel="0" collapsed="false">
      <c r="A3940" s="16" t="n">
        <f aca="false">Total!A3940</f>
        <v>42768</v>
      </c>
      <c r="B3940" s="17" t="n">
        <f aca="false">YEAR(A3940)</f>
        <v>2017</v>
      </c>
      <c r="C3940" s="17" t="n">
        <f aca="false">MONTH(A3940)</f>
        <v>2</v>
      </c>
      <c r="D3940" s="6" t="str">
        <f aca="false">IF(MONTH(A3940)&gt;=4,"FY "&amp;YEAR(A3940)&amp;"-"&amp;RIGHT(YEAR(A3940)+1,2),"FY "&amp;(YEAR(A3940)-1)&amp;"-"&amp;RIGHT(YEAR(A3940),2))</f>
        <v>FY 2016-17</v>
      </c>
      <c r="E3940" s="6" t="str">
        <f aca="false">IF(AND(V3940&lt;&gt;"",W3940&lt;&gt;""),"Yes","No")</f>
        <v>Yes</v>
      </c>
      <c r="F3940" s="18" t="n">
        <f aca="false">Total!F3940</f>
        <v>5476.36</v>
      </c>
      <c r="G3940" s="18" t="n">
        <f aca="false">Total!G3940</f>
        <v>5401.58</v>
      </c>
      <c r="H3940" s="18" t="n">
        <f aca="false">Total!H3940</f>
        <v>74.78</v>
      </c>
      <c r="I3940" s="18" t="n">
        <f aca="false">Total!I3940</f>
        <v>11.05</v>
      </c>
      <c r="J3940" s="18" t="n">
        <f aca="false">IF($V3940="","",INDEX('Stock Exchange'!F$5:F$2450,$V3940))</f>
        <v>5446.01</v>
      </c>
      <c r="K3940" s="18" t="n">
        <f aca="false">IF($V3940="","",INDEX('Stock Exchange'!G$5:G$2450,$V3940))</f>
        <v>5401.28</v>
      </c>
      <c r="L3940" s="18" t="n">
        <f aca="false">IF($V3940="","",INDEX('Stock Exchange'!H$5:H$2450,$V3940))</f>
        <v>44.73</v>
      </c>
      <c r="M3940" s="18" t="n">
        <f aca="false">IF($V3940="","",INDEX('Stock Exchange'!I$5:I$2450,$V3940))</f>
        <v>6.61</v>
      </c>
      <c r="N3940" s="18" t="n">
        <f aca="false">IF($W3940="","",INDEX(Primary!F$5:F$2450,$W3940))</f>
        <v>30.35</v>
      </c>
      <c r="O3940" s="18" t="n">
        <f aca="false">IF($W3940="","",INDEX(Primary!G$5:G$2450,$W3940))</f>
        <v>0.3</v>
      </c>
      <c r="P3940" s="18" t="n">
        <f aca="false">IF($W3940="","",INDEX(Primary!H$5:H$2450,$W3940))</f>
        <v>30.05</v>
      </c>
      <c r="Q3940" s="18" t="n">
        <f aca="false">IF($W3940="","",INDEX(Primary!I$5:I$2450,$W3940))</f>
        <v>4.44</v>
      </c>
      <c r="R3940" s="19" t="n">
        <f aca="false">IF($E3940="Yes",L3940+P3940,"")</f>
        <v>74.78</v>
      </c>
      <c r="S3940" s="19" t="n">
        <f aca="false">IF($E3940="Yes",H3940-R3940,"")</f>
        <v>0</v>
      </c>
      <c r="T3940" s="6" t="str">
        <f aca="false">IF($E3940="Yes",IF(ROUND(ABS(S3940),2)&lt;=$T$2,"OK","CHECK"),"n/a")</f>
        <v>OK</v>
      </c>
      <c r="U3940" s="20" t="n">
        <f aca="false">Total!J3940</f>
        <v>67.6458</v>
      </c>
      <c r="V3940" s="17" t="n">
        <f aca="false">IFERROR(MATCH($A3940,'Stock Exchange'!$A$5:$A$2450,0),"")</f>
        <v>1722</v>
      </c>
      <c r="W3940" s="17" t="n">
        <f aca="false">IFERROR(MATCH($A3940,Primary!$A$5:$A$2450,0),"")</f>
        <v>1722</v>
      </c>
    </row>
    <row r="3941" customFormat="false" ht="15" hidden="false" customHeight="false" outlineLevel="0" collapsed="false">
      <c r="A3941" s="16" t="n">
        <f aca="false">Total!A3941</f>
        <v>42769</v>
      </c>
      <c r="B3941" s="17" t="n">
        <f aca="false">YEAR(A3941)</f>
        <v>2017</v>
      </c>
      <c r="C3941" s="17" t="n">
        <f aca="false">MONTH(A3941)</f>
        <v>2</v>
      </c>
      <c r="D3941" s="6" t="str">
        <f aca="false">IF(MONTH(A3941)&gt;=4,"FY "&amp;YEAR(A3941)&amp;"-"&amp;RIGHT(YEAR(A3941)+1,2),"FY "&amp;(YEAR(A3941)-1)&amp;"-"&amp;RIGHT(YEAR(A3941),2))</f>
        <v>FY 2016-17</v>
      </c>
      <c r="E3941" s="6" t="str">
        <f aca="false">IF(AND(V3941&lt;&gt;"",W3941&lt;&gt;""),"Yes","No")</f>
        <v>Yes</v>
      </c>
      <c r="F3941" s="18" t="n">
        <f aca="false">Total!F3941</f>
        <v>5913.15</v>
      </c>
      <c r="G3941" s="18" t="n">
        <f aca="false">Total!G3941</f>
        <v>5193.2</v>
      </c>
      <c r="H3941" s="18" t="n">
        <f aca="false">Total!H3941</f>
        <v>719.95</v>
      </c>
      <c r="I3941" s="18" t="n">
        <f aca="false">Total!I3941</f>
        <v>106.74</v>
      </c>
      <c r="J3941" s="18" t="n">
        <f aca="false">IF($V3941="","",INDEX('Stock Exchange'!F$5:F$2450,$V3941))</f>
        <v>5652.74</v>
      </c>
      <c r="K3941" s="18" t="n">
        <f aca="false">IF($V3941="","",INDEX('Stock Exchange'!G$5:G$2450,$V3941))</f>
        <v>5193.2</v>
      </c>
      <c r="L3941" s="18" t="n">
        <f aca="false">IF($V3941="","",INDEX('Stock Exchange'!H$5:H$2450,$V3941))</f>
        <v>459.54</v>
      </c>
      <c r="M3941" s="18" t="n">
        <f aca="false">IF($V3941="","",INDEX('Stock Exchange'!I$5:I$2450,$V3941))</f>
        <v>68.13</v>
      </c>
      <c r="N3941" s="18" t="n">
        <f aca="false">IF($W3941="","",INDEX(Primary!F$5:F$2450,$W3941))</f>
        <v>260.41</v>
      </c>
      <c r="O3941" s="18" t="n">
        <f aca="false">IF($W3941="","",INDEX(Primary!G$5:G$2450,$W3941))</f>
        <v>0</v>
      </c>
      <c r="P3941" s="18" t="n">
        <f aca="false">IF($W3941="","",INDEX(Primary!H$5:H$2450,$W3941))</f>
        <v>260.41</v>
      </c>
      <c r="Q3941" s="18" t="n">
        <f aca="false">IF($W3941="","",INDEX(Primary!I$5:I$2450,$W3941))</f>
        <v>38.61</v>
      </c>
      <c r="R3941" s="19" t="n">
        <f aca="false">IF($E3941="Yes",L3941+P3941,"")</f>
        <v>719.95</v>
      </c>
      <c r="S3941" s="19" t="n">
        <f aca="false">IF($E3941="Yes",H3941-R3941,"")</f>
        <v>0</v>
      </c>
      <c r="T3941" s="6" t="str">
        <f aca="false">IF($E3941="Yes",IF(ROUND(ABS(S3941),2)&lt;=$T$2,"OK","CHECK"),"n/a")</f>
        <v>OK</v>
      </c>
      <c r="U3941" s="20" t="n">
        <f aca="false">Total!J3941</f>
        <v>67.448</v>
      </c>
      <c r="V3941" s="17" t="n">
        <f aca="false">IFERROR(MATCH($A3941,'Stock Exchange'!$A$5:$A$2450,0),"")</f>
        <v>1723</v>
      </c>
      <c r="W3941" s="17" t="n">
        <f aca="false">IFERROR(MATCH($A3941,Primary!$A$5:$A$2450,0),"")</f>
        <v>1723</v>
      </c>
    </row>
    <row r="3942" customFormat="false" ht="15" hidden="false" customHeight="false" outlineLevel="0" collapsed="false">
      <c r="A3942" s="16" t="n">
        <f aca="false">Total!A3942</f>
        <v>42772</v>
      </c>
      <c r="B3942" s="17" t="n">
        <f aca="false">YEAR(A3942)</f>
        <v>2017</v>
      </c>
      <c r="C3942" s="17" t="n">
        <f aca="false">MONTH(A3942)</f>
        <v>2</v>
      </c>
      <c r="D3942" s="6" t="str">
        <f aca="false">IF(MONTH(A3942)&gt;=4,"FY "&amp;YEAR(A3942)&amp;"-"&amp;RIGHT(YEAR(A3942)+1,2),"FY "&amp;(YEAR(A3942)-1)&amp;"-"&amp;RIGHT(YEAR(A3942),2))</f>
        <v>FY 2016-17</v>
      </c>
      <c r="E3942" s="6" t="str">
        <f aca="false">IF(AND(V3942&lt;&gt;"",W3942&lt;&gt;""),"Yes","No")</f>
        <v>Yes</v>
      </c>
      <c r="F3942" s="18" t="n">
        <f aca="false">Total!F3942</f>
        <v>5376.17</v>
      </c>
      <c r="G3942" s="18" t="n">
        <f aca="false">Total!G3942</f>
        <v>4772.35</v>
      </c>
      <c r="H3942" s="18" t="n">
        <f aca="false">Total!H3942</f>
        <v>603.82</v>
      </c>
      <c r="I3942" s="18" t="n">
        <f aca="false">Total!I3942</f>
        <v>89.61</v>
      </c>
      <c r="J3942" s="18" t="n">
        <f aca="false">IF($V3942="","",INDEX('Stock Exchange'!F$5:F$2450,$V3942))</f>
        <v>5351.41</v>
      </c>
      <c r="K3942" s="18" t="n">
        <f aca="false">IF($V3942="","",INDEX('Stock Exchange'!G$5:G$2450,$V3942))</f>
        <v>4772.35</v>
      </c>
      <c r="L3942" s="18" t="n">
        <f aca="false">IF($V3942="","",INDEX('Stock Exchange'!H$5:H$2450,$V3942))</f>
        <v>579.06</v>
      </c>
      <c r="M3942" s="18" t="n">
        <f aca="false">IF($V3942="","",INDEX('Stock Exchange'!I$5:I$2450,$V3942))</f>
        <v>85.94</v>
      </c>
      <c r="N3942" s="18" t="n">
        <f aca="false">IF($W3942="","",INDEX(Primary!F$5:F$2450,$W3942))</f>
        <v>24.76</v>
      </c>
      <c r="O3942" s="18" t="n">
        <f aca="false">IF($W3942="","",INDEX(Primary!G$5:G$2450,$W3942))</f>
        <v>0</v>
      </c>
      <c r="P3942" s="18" t="n">
        <f aca="false">IF($W3942="","",INDEX(Primary!H$5:H$2450,$W3942))</f>
        <v>24.76</v>
      </c>
      <c r="Q3942" s="18" t="n">
        <f aca="false">IF($W3942="","",INDEX(Primary!I$5:I$2450,$W3942))</f>
        <v>3.67</v>
      </c>
      <c r="R3942" s="19" t="n">
        <f aca="false">IF($E3942="Yes",L3942+P3942,"")</f>
        <v>603.82</v>
      </c>
      <c r="S3942" s="19" t="n">
        <f aca="false">IF($E3942="Yes",H3942-R3942,"")</f>
        <v>0</v>
      </c>
      <c r="T3942" s="6" t="str">
        <f aca="false">IF($E3942="Yes",IF(ROUND(ABS(S3942),2)&lt;=$T$2,"OK","CHECK"),"n/a")</f>
        <v>OK</v>
      </c>
      <c r="U3942" s="20" t="n">
        <f aca="false">Total!J3942</f>
        <v>67.3825</v>
      </c>
      <c r="V3942" s="17" t="n">
        <f aca="false">IFERROR(MATCH($A3942,'Stock Exchange'!$A$5:$A$2450,0),"")</f>
        <v>1724</v>
      </c>
      <c r="W3942" s="17" t="n">
        <f aca="false">IFERROR(MATCH($A3942,Primary!$A$5:$A$2450,0),"")</f>
        <v>1724</v>
      </c>
    </row>
    <row r="3943" customFormat="false" ht="15" hidden="false" customHeight="false" outlineLevel="0" collapsed="false">
      <c r="A3943" s="16" t="n">
        <f aca="false">Total!A3943</f>
        <v>42773</v>
      </c>
      <c r="B3943" s="17" t="n">
        <f aca="false">YEAR(A3943)</f>
        <v>2017</v>
      </c>
      <c r="C3943" s="17" t="n">
        <f aca="false">MONTH(A3943)</f>
        <v>2</v>
      </c>
      <c r="D3943" s="6" t="str">
        <f aca="false">IF(MONTH(A3943)&gt;=4,"FY "&amp;YEAR(A3943)&amp;"-"&amp;RIGHT(YEAR(A3943)+1,2),"FY "&amp;(YEAR(A3943)-1)&amp;"-"&amp;RIGHT(YEAR(A3943),2))</f>
        <v>FY 2016-17</v>
      </c>
      <c r="E3943" s="6" t="str">
        <f aca="false">IF(AND(V3943&lt;&gt;"",W3943&lt;&gt;""),"Yes","No")</f>
        <v>Yes</v>
      </c>
      <c r="F3943" s="18" t="n">
        <f aca="false">Total!F3943</f>
        <v>4126.79</v>
      </c>
      <c r="G3943" s="18" t="n">
        <f aca="false">Total!G3943</f>
        <v>4569.23</v>
      </c>
      <c r="H3943" s="18" t="n">
        <f aca="false">Total!H3943</f>
        <v>-442.44</v>
      </c>
      <c r="I3943" s="18" t="n">
        <f aca="false">Total!I3943</f>
        <v>-65.84</v>
      </c>
      <c r="J3943" s="18" t="n">
        <f aca="false">IF($V3943="","",INDEX('Stock Exchange'!F$5:F$2450,$V3943))</f>
        <v>4125.35</v>
      </c>
      <c r="K3943" s="18" t="n">
        <f aca="false">IF($V3943="","",INDEX('Stock Exchange'!G$5:G$2450,$V3943))</f>
        <v>4475.43</v>
      </c>
      <c r="L3943" s="18" t="n">
        <f aca="false">IF($V3943="","",INDEX('Stock Exchange'!H$5:H$2450,$V3943))</f>
        <v>-350.08</v>
      </c>
      <c r="M3943" s="18" t="n">
        <f aca="false">IF($V3943="","",INDEX('Stock Exchange'!I$5:I$2450,$V3943))</f>
        <v>-52.1</v>
      </c>
      <c r="N3943" s="18" t="n">
        <f aca="false">IF($W3943="","",INDEX(Primary!F$5:F$2450,$W3943))</f>
        <v>1.44</v>
      </c>
      <c r="O3943" s="18" t="n">
        <f aca="false">IF($W3943="","",INDEX(Primary!G$5:G$2450,$W3943))</f>
        <v>93.8</v>
      </c>
      <c r="P3943" s="18" t="n">
        <f aca="false">IF($W3943="","",INDEX(Primary!H$5:H$2450,$W3943))</f>
        <v>-92.36</v>
      </c>
      <c r="Q3943" s="18" t="n">
        <f aca="false">IF($W3943="","",INDEX(Primary!I$5:I$2450,$W3943))</f>
        <v>-13.74</v>
      </c>
      <c r="R3943" s="19" t="n">
        <f aca="false">IF($E3943="Yes",L3943+P3943,"")</f>
        <v>-442.44</v>
      </c>
      <c r="S3943" s="19" t="n">
        <f aca="false">IF($E3943="Yes",H3943-R3943,"")</f>
        <v>0</v>
      </c>
      <c r="T3943" s="6" t="str">
        <f aca="false">IF($E3943="Yes",IF(ROUND(ABS(S3943),2)&lt;=$T$2,"OK","CHECK"),"n/a")</f>
        <v>OK</v>
      </c>
      <c r="U3943" s="20" t="n">
        <f aca="false">Total!J3943</f>
        <v>67.1958</v>
      </c>
      <c r="V3943" s="17" t="n">
        <f aca="false">IFERROR(MATCH($A3943,'Stock Exchange'!$A$5:$A$2450,0),"")</f>
        <v>1725</v>
      </c>
      <c r="W3943" s="17" t="n">
        <f aca="false">IFERROR(MATCH($A3943,Primary!$A$5:$A$2450,0),"")</f>
        <v>1725</v>
      </c>
    </row>
    <row r="3944" customFormat="false" ht="15" hidden="false" customHeight="false" outlineLevel="0" collapsed="false">
      <c r="A3944" s="16" t="n">
        <f aca="false">Total!A3944</f>
        <v>42774</v>
      </c>
      <c r="B3944" s="17" t="n">
        <f aca="false">YEAR(A3944)</f>
        <v>2017</v>
      </c>
      <c r="C3944" s="17" t="n">
        <f aca="false">MONTH(A3944)</f>
        <v>2</v>
      </c>
      <c r="D3944" s="6" t="str">
        <f aca="false">IF(MONTH(A3944)&gt;=4,"FY "&amp;YEAR(A3944)&amp;"-"&amp;RIGHT(YEAR(A3944)+1,2),"FY "&amp;(YEAR(A3944)-1)&amp;"-"&amp;RIGHT(YEAR(A3944),2))</f>
        <v>FY 2016-17</v>
      </c>
      <c r="E3944" s="6" t="str">
        <f aca="false">IF(AND(V3944&lt;&gt;"",W3944&lt;&gt;""),"Yes","No")</f>
        <v>Yes</v>
      </c>
      <c r="F3944" s="18" t="n">
        <f aca="false">Total!F3944</f>
        <v>4393.68</v>
      </c>
      <c r="G3944" s="18" t="n">
        <f aca="false">Total!G3944</f>
        <v>4123.38</v>
      </c>
      <c r="H3944" s="18" t="n">
        <f aca="false">Total!H3944</f>
        <v>270.3</v>
      </c>
      <c r="I3944" s="18" t="n">
        <f aca="false">Total!I3944</f>
        <v>40.12</v>
      </c>
      <c r="J3944" s="18" t="n">
        <f aca="false">IF($V3944="","",INDEX('Stock Exchange'!F$5:F$2450,$V3944))</f>
        <v>4393.21</v>
      </c>
      <c r="K3944" s="18" t="n">
        <f aca="false">IF($V3944="","",INDEX('Stock Exchange'!G$5:G$2450,$V3944))</f>
        <v>4123.38</v>
      </c>
      <c r="L3944" s="18" t="n">
        <f aca="false">IF($V3944="","",INDEX('Stock Exchange'!H$5:H$2450,$V3944))</f>
        <v>269.83</v>
      </c>
      <c r="M3944" s="18" t="n">
        <f aca="false">IF($V3944="","",INDEX('Stock Exchange'!I$5:I$2450,$V3944))</f>
        <v>40.05</v>
      </c>
      <c r="N3944" s="18" t="n">
        <f aca="false">IF($W3944="","",INDEX(Primary!F$5:F$2450,$W3944))</f>
        <v>0.47</v>
      </c>
      <c r="O3944" s="18" t="n">
        <f aca="false">IF($W3944="","",INDEX(Primary!G$5:G$2450,$W3944))</f>
        <v>0</v>
      </c>
      <c r="P3944" s="18" t="n">
        <f aca="false">IF($W3944="","",INDEX(Primary!H$5:H$2450,$W3944))</f>
        <v>0.47</v>
      </c>
      <c r="Q3944" s="18" t="n">
        <f aca="false">IF($W3944="","",INDEX(Primary!I$5:I$2450,$W3944))</f>
        <v>0.07</v>
      </c>
      <c r="R3944" s="19" t="n">
        <f aca="false">IF($E3944="Yes",L3944+P3944,"")</f>
        <v>270.3</v>
      </c>
      <c r="S3944" s="19" t="n">
        <f aca="false">IF($E3944="Yes",H3944-R3944,"")</f>
        <v>0</v>
      </c>
      <c r="T3944" s="6" t="str">
        <f aca="false">IF($E3944="Yes",IF(ROUND(ABS(S3944),2)&lt;=$T$2,"OK","CHECK"),"n/a")</f>
        <v>OK</v>
      </c>
      <c r="U3944" s="20" t="n">
        <f aca="false">Total!J3944</f>
        <v>67.3692</v>
      </c>
      <c r="V3944" s="17" t="n">
        <f aca="false">IFERROR(MATCH($A3944,'Stock Exchange'!$A$5:$A$2450,0),"")</f>
        <v>1726</v>
      </c>
      <c r="W3944" s="17" t="n">
        <f aca="false">IFERROR(MATCH($A3944,Primary!$A$5:$A$2450,0),"")</f>
        <v>1726</v>
      </c>
    </row>
    <row r="3945" customFormat="false" ht="15" hidden="false" customHeight="false" outlineLevel="0" collapsed="false">
      <c r="A3945" s="16" t="n">
        <f aca="false">Total!A3945</f>
        <v>42775</v>
      </c>
      <c r="B3945" s="17" t="n">
        <f aca="false">YEAR(A3945)</f>
        <v>2017</v>
      </c>
      <c r="C3945" s="17" t="n">
        <f aca="false">MONTH(A3945)</f>
        <v>2</v>
      </c>
      <c r="D3945" s="6" t="str">
        <f aca="false">IF(MONTH(A3945)&gt;=4,"FY "&amp;YEAR(A3945)&amp;"-"&amp;RIGHT(YEAR(A3945)+1,2),"FY "&amp;(YEAR(A3945)-1)&amp;"-"&amp;RIGHT(YEAR(A3945),2))</f>
        <v>FY 2016-17</v>
      </c>
      <c r="E3945" s="6" t="str">
        <f aca="false">IF(AND(V3945&lt;&gt;"",W3945&lt;&gt;""),"Yes","No")</f>
        <v>Yes</v>
      </c>
      <c r="F3945" s="18" t="n">
        <f aca="false">Total!F3945</f>
        <v>4468.4</v>
      </c>
      <c r="G3945" s="18" t="n">
        <f aca="false">Total!G3945</f>
        <v>4656.66</v>
      </c>
      <c r="H3945" s="18" t="n">
        <f aca="false">Total!H3945</f>
        <v>-188.26</v>
      </c>
      <c r="I3945" s="18" t="n">
        <f aca="false">Total!I3945</f>
        <v>-27.97</v>
      </c>
      <c r="J3945" s="18" t="n">
        <f aca="false">IF($V3945="","",INDEX('Stock Exchange'!F$5:F$2450,$V3945))</f>
        <v>4468.13</v>
      </c>
      <c r="K3945" s="18" t="n">
        <f aca="false">IF($V3945="","",INDEX('Stock Exchange'!G$5:G$2450,$V3945))</f>
        <v>4656.66</v>
      </c>
      <c r="L3945" s="18" t="n">
        <f aca="false">IF($V3945="","",INDEX('Stock Exchange'!H$5:H$2450,$V3945))</f>
        <v>-188.53</v>
      </c>
      <c r="M3945" s="18" t="n">
        <f aca="false">IF($V3945="","",INDEX('Stock Exchange'!I$5:I$2450,$V3945))</f>
        <v>-28.01</v>
      </c>
      <c r="N3945" s="18" t="n">
        <f aca="false">IF($W3945="","",INDEX(Primary!F$5:F$2450,$W3945))</f>
        <v>0.27</v>
      </c>
      <c r="O3945" s="18" t="n">
        <f aca="false">IF($W3945="","",INDEX(Primary!G$5:G$2450,$W3945))</f>
        <v>0</v>
      </c>
      <c r="P3945" s="18" t="n">
        <f aca="false">IF($W3945="","",INDEX(Primary!H$5:H$2450,$W3945))</f>
        <v>0.27</v>
      </c>
      <c r="Q3945" s="18" t="n">
        <f aca="false">IF($W3945="","",INDEX(Primary!I$5:I$2450,$W3945))</f>
        <v>0.04</v>
      </c>
      <c r="R3945" s="19" t="n">
        <f aca="false">IF($E3945="Yes",L3945+P3945,"")</f>
        <v>-188.26</v>
      </c>
      <c r="S3945" s="19" t="n">
        <f aca="false">IF($E3945="Yes",H3945-R3945,"")</f>
        <v>0</v>
      </c>
      <c r="T3945" s="6" t="str">
        <f aca="false">IF($E3945="Yes",IF(ROUND(ABS(S3945),2)&lt;=$T$2,"OK","CHECK"),"n/a")</f>
        <v>OK</v>
      </c>
      <c r="U3945" s="20" t="n">
        <f aca="false">Total!J3945</f>
        <v>67.3058</v>
      </c>
      <c r="V3945" s="17" t="n">
        <f aca="false">IFERROR(MATCH($A3945,'Stock Exchange'!$A$5:$A$2450,0),"")</f>
        <v>1727</v>
      </c>
      <c r="W3945" s="17" t="n">
        <f aca="false">IFERROR(MATCH($A3945,Primary!$A$5:$A$2450,0),"")</f>
        <v>1727</v>
      </c>
    </row>
    <row r="3946" customFormat="false" ht="15" hidden="false" customHeight="false" outlineLevel="0" collapsed="false">
      <c r="A3946" s="16" t="n">
        <f aca="false">Total!A3946</f>
        <v>42776</v>
      </c>
      <c r="B3946" s="17" t="n">
        <f aca="false">YEAR(A3946)</f>
        <v>2017</v>
      </c>
      <c r="C3946" s="17" t="n">
        <f aca="false">MONTH(A3946)</f>
        <v>2</v>
      </c>
      <c r="D3946" s="6" t="str">
        <f aca="false">IF(MONTH(A3946)&gt;=4,"FY "&amp;YEAR(A3946)&amp;"-"&amp;RIGHT(YEAR(A3946)+1,2),"FY "&amp;(YEAR(A3946)-1)&amp;"-"&amp;RIGHT(YEAR(A3946),2))</f>
        <v>FY 2016-17</v>
      </c>
      <c r="E3946" s="6" t="str">
        <f aca="false">IF(AND(V3946&lt;&gt;"",W3946&lt;&gt;""),"Yes","No")</f>
        <v>Yes</v>
      </c>
      <c r="F3946" s="18" t="n">
        <f aca="false">Total!F3946</f>
        <v>4964.41</v>
      </c>
      <c r="G3946" s="18" t="n">
        <f aca="false">Total!G3946</f>
        <v>4365.34</v>
      </c>
      <c r="H3946" s="18" t="n">
        <f aca="false">Total!H3946</f>
        <v>599.07</v>
      </c>
      <c r="I3946" s="18" t="n">
        <f aca="false">Total!I3946</f>
        <v>89.4</v>
      </c>
      <c r="J3946" s="18" t="n">
        <f aca="false">IF($V3946="","",INDEX('Stock Exchange'!F$5:F$2450,$V3946))</f>
        <v>4791.98</v>
      </c>
      <c r="K3946" s="18" t="n">
        <f aca="false">IF($V3946="","",INDEX('Stock Exchange'!G$5:G$2450,$V3946))</f>
        <v>4365.34</v>
      </c>
      <c r="L3946" s="18" t="n">
        <f aca="false">IF($V3946="","",INDEX('Stock Exchange'!H$5:H$2450,$V3946))</f>
        <v>426.64</v>
      </c>
      <c r="M3946" s="18" t="n">
        <f aca="false">IF($V3946="","",INDEX('Stock Exchange'!I$5:I$2450,$V3946))</f>
        <v>63.67</v>
      </c>
      <c r="N3946" s="18" t="n">
        <f aca="false">IF($W3946="","",INDEX(Primary!F$5:F$2450,$W3946))</f>
        <v>172.43</v>
      </c>
      <c r="O3946" s="18" t="n">
        <f aca="false">IF($W3946="","",INDEX(Primary!G$5:G$2450,$W3946))</f>
        <v>0</v>
      </c>
      <c r="P3946" s="18" t="n">
        <f aca="false">IF($W3946="","",INDEX(Primary!H$5:H$2450,$W3946))</f>
        <v>172.43</v>
      </c>
      <c r="Q3946" s="18" t="n">
        <f aca="false">IF($W3946="","",INDEX(Primary!I$5:I$2450,$W3946))</f>
        <v>25.73</v>
      </c>
      <c r="R3946" s="19" t="n">
        <f aca="false">IF($E3946="Yes",L3946+P3946,"")</f>
        <v>599.07</v>
      </c>
      <c r="S3946" s="19" t="n">
        <f aca="false">IF($E3946="Yes",H3946-R3946,"")</f>
        <v>0</v>
      </c>
      <c r="T3946" s="6" t="str">
        <f aca="false">IF($E3946="Yes",IF(ROUND(ABS(S3946),2)&lt;=$T$2,"OK","CHECK"),"n/a")</f>
        <v>OK</v>
      </c>
      <c r="U3946" s="20" t="n">
        <f aca="false">Total!J3946</f>
        <v>67.0123</v>
      </c>
      <c r="V3946" s="17" t="n">
        <f aca="false">IFERROR(MATCH($A3946,'Stock Exchange'!$A$5:$A$2450,0),"")</f>
        <v>1728</v>
      </c>
      <c r="W3946" s="17" t="n">
        <f aca="false">IFERROR(MATCH($A3946,Primary!$A$5:$A$2450,0),"")</f>
        <v>1728</v>
      </c>
    </row>
    <row r="3947" customFormat="false" ht="15" hidden="false" customHeight="false" outlineLevel="0" collapsed="false">
      <c r="A3947" s="16" t="n">
        <f aca="false">Total!A3947</f>
        <v>42779</v>
      </c>
      <c r="B3947" s="17" t="n">
        <f aca="false">YEAR(A3947)</f>
        <v>2017</v>
      </c>
      <c r="C3947" s="17" t="n">
        <f aca="false">MONTH(A3947)</f>
        <v>2</v>
      </c>
      <c r="D3947" s="6" t="str">
        <f aca="false">IF(MONTH(A3947)&gt;=4,"FY "&amp;YEAR(A3947)&amp;"-"&amp;RIGHT(YEAR(A3947)+1,2),"FY "&amp;(YEAR(A3947)-1)&amp;"-"&amp;RIGHT(YEAR(A3947),2))</f>
        <v>FY 2016-17</v>
      </c>
      <c r="E3947" s="6" t="str">
        <f aca="false">IF(AND(V3947&lt;&gt;"",W3947&lt;&gt;""),"Yes","No")</f>
        <v>Yes</v>
      </c>
      <c r="F3947" s="18" t="n">
        <f aca="false">Total!F3947</f>
        <v>4952.76</v>
      </c>
      <c r="G3947" s="18" t="n">
        <f aca="false">Total!G3947</f>
        <v>4397.49</v>
      </c>
      <c r="H3947" s="18" t="n">
        <f aca="false">Total!H3947</f>
        <v>555.27</v>
      </c>
      <c r="I3947" s="18" t="n">
        <f aca="false">Total!I3947</f>
        <v>82.95</v>
      </c>
      <c r="J3947" s="18" t="n">
        <f aca="false">IF($V3947="","",INDEX('Stock Exchange'!F$5:F$2450,$V3947))</f>
        <v>4951.25</v>
      </c>
      <c r="K3947" s="18" t="n">
        <f aca="false">IF($V3947="","",INDEX('Stock Exchange'!G$5:G$2450,$V3947))</f>
        <v>4397.41</v>
      </c>
      <c r="L3947" s="18" t="n">
        <f aca="false">IF($V3947="","",INDEX('Stock Exchange'!H$5:H$2450,$V3947))</f>
        <v>553.84</v>
      </c>
      <c r="M3947" s="18" t="n">
        <f aca="false">IF($V3947="","",INDEX('Stock Exchange'!I$5:I$2450,$V3947))</f>
        <v>82.74</v>
      </c>
      <c r="N3947" s="18" t="n">
        <f aca="false">IF($W3947="","",INDEX(Primary!F$5:F$2450,$W3947))</f>
        <v>1.51</v>
      </c>
      <c r="O3947" s="18" t="n">
        <f aca="false">IF($W3947="","",INDEX(Primary!G$5:G$2450,$W3947))</f>
        <v>0.08</v>
      </c>
      <c r="P3947" s="18" t="n">
        <f aca="false">IF($W3947="","",INDEX(Primary!H$5:H$2450,$W3947))</f>
        <v>1.43</v>
      </c>
      <c r="Q3947" s="18" t="n">
        <f aca="false">IF($W3947="","",INDEX(Primary!I$5:I$2450,$W3947))</f>
        <v>0.21</v>
      </c>
      <c r="R3947" s="19" t="n">
        <f aca="false">IF($E3947="Yes",L3947+P3947,"")</f>
        <v>555.27</v>
      </c>
      <c r="S3947" s="19" t="n">
        <f aca="false">IF($E3947="Yes",H3947-R3947,"")</f>
        <v>0</v>
      </c>
      <c r="T3947" s="6" t="str">
        <f aca="false">IF($E3947="Yes",IF(ROUND(ABS(S3947),2)&lt;=$T$2,"OK","CHECK"),"n/a")</f>
        <v>OK</v>
      </c>
      <c r="U3947" s="20" t="n">
        <f aca="false">Total!J3947</f>
        <v>66.9367</v>
      </c>
      <c r="V3947" s="17" t="n">
        <f aca="false">IFERROR(MATCH($A3947,'Stock Exchange'!$A$5:$A$2450,0),"")</f>
        <v>1729</v>
      </c>
      <c r="W3947" s="17" t="n">
        <f aca="false">IFERROR(MATCH($A3947,Primary!$A$5:$A$2450,0),"")</f>
        <v>1729</v>
      </c>
    </row>
    <row r="3948" customFormat="false" ht="15" hidden="false" customHeight="false" outlineLevel="0" collapsed="false">
      <c r="A3948" s="16" t="n">
        <f aca="false">Total!A3948</f>
        <v>42780</v>
      </c>
      <c r="B3948" s="17" t="n">
        <f aca="false">YEAR(A3948)</f>
        <v>2017</v>
      </c>
      <c r="C3948" s="17" t="n">
        <f aca="false">MONTH(A3948)</f>
        <v>2</v>
      </c>
      <c r="D3948" s="6" t="str">
        <f aca="false">IF(MONTH(A3948)&gt;=4,"FY "&amp;YEAR(A3948)&amp;"-"&amp;RIGHT(YEAR(A3948)+1,2),"FY "&amp;(YEAR(A3948)-1)&amp;"-"&amp;RIGHT(YEAR(A3948),2))</f>
        <v>FY 2016-17</v>
      </c>
      <c r="E3948" s="6" t="str">
        <f aca="false">IF(AND(V3948&lt;&gt;"",W3948&lt;&gt;""),"Yes","No")</f>
        <v>Yes</v>
      </c>
      <c r="F3948" s="18" t="n">
        <f aca="false">Total!F3948</f>
        <v>3893.35</v>
      </c>
      <c r="G3948" s="18" t="n">
        <f aca="false">Total!G3948</f>
        <v>3575.5</v>
      </c>
      <c r="H3948" s="18" t="n">
        <f aca="false">Total!H3948</f>
        <v>317.85</v>
      </c>
      <c r="I3948" s="18" t="n">
        <f aca="false">Total!I3948</f>
        <v>47.47</v>
      </c>
      <c r="J3948" s="18" t="n">
        <f aca="false">IF($V3948="","",INDEX('Stock Exchange'!F$5:F$2450,$V3948))</f>
        <v>3875.96</v>
      </c>
      <c r="K3948" s="18" t="n">
        <f aca="false">IF($V3948="","",INDEX('Stock Exchange'!G$5:G$2450,$V3948))</f>
        <v>3575.02</v>
      </c>
      <c r="L3948" s="18" t="n">
        <f aca="false">IF($V3948="","",INDEX('Stock Exchange'!H$5:H$2450,$V3948))</f>
        <v>300.94</v>
      </c>
      <c r="M3948" s="18" t="n">
        <f aca="false">IF($V3948="","",INDEX('Stock Exchange'!I$5:I$2450,$V3948))</f>
        <v>44.94</v>
      </c>
      <c r="N3948" s="18" t="n">
        <f aca="false">IF($W3948="","",INDEX(Primary!F$5:F$2450,$W3948))</f>
        <v>17.39</v>
      </c>
      <c r="O3948" s="18" t="n">
        <f aca="false">IF($W3948="","",INDEX(Primary!G$5:G$2450,$W3948))</f>
        <v>0.48</v>
      </c>
      <c r="P3948" s="18" t="n">
        <f aca="false">IF($W3948="","",INDEX(Primary!H$5:H$2450,$W3948))</f>
        <v>16.91</v>
      </c>
      <c r="Q3948" s="18" t="n">
        <f aca="false">IF($W3948="","",INDEX(Primary!I$5:I$2450,$W3948))</f>
        <v>2.53</v>
      </c>
      <c r="R3948" s="19" t="n">
        <f aca="false">IF($E3948="Yes",L3948+P3948,"")</f>
        <v>317.85</v>
      </c>
      <c r="S3948" s="19" t="n">
        <f aca="false">IF($E3948="Yes",H3948-R3948,"")</f>
        <v>0</v>
      </c>
      <c r="T3948" s="6" t="str">
        <f aca="false">IF($E3948="Yes",IF(ROUND(ABS(S3948),2)&lt;=$T$2,"OK","CHECK"),"n/a")</f>
        <v>OK</v>
      </c>
      <c r="U3948" s="20" t="n">
        <f aca="false">Total!J3948</f>
        <v>66.9663</v>
      </c>
      <c r="V3948" s="17" t="n">
        <f aca="false">IFERROR(MATCH($A3948,'Stock Exchange'!$A$5:$A$2450,0),"")</f>
        <v>1730</v>
      </c>
      <c r="W3948" s="17" t="n">
        <f aca="false">IFERROR(MATCH($A3948,Primary!$A$5:$A$2450,0),"")</f>
        <v>1730</v>
      </c>
    </row>
    <row r="3949" customFormat="false" ht="15" hidden="false" customHeight="false" outlineLevel="0" collapsed="false">
      <c r="A3949" s="16" t="n">
        <f aca="false">Total!A3949</f>
        <v>42781</v>
      </c>
      <c r="B3949" s="17" t="n">
        <f aca="false">YEAR(A3949)</f>
        <v>2017</v>
      </c>
      <c r="C3949" s="17" t="n">
        <f aca="false">MONTH(A3949)</f>
        <v>2</v>
      </c>
      <c r="D3949" s="6" t="str">
        <f aca="false">IF(MONTH(A3949)&gt;=4,"FY "&amp;YEAR(A3949)&amp;"-"&amp;RIGHT(YEAR(A3949)+1,2),"FY "&amp;(YEAR(A3949)-1)&amp;"-"&amp;RIGHT(YEAR(A3949),2))</f>
        <v>FY 2016-17</v>
      </c>
      <c r="E3949" s="6" t="str">
        <f aca="false">IF(AND(V3949&lt;&gt;"",W3949&lt;&gt;""),"Yes","No")</f>
        <v>Yes</v>
      </c>
      <c r="F3949" s="18" t="n">
        <f aca="false">Total!F3949</f>
        <v>4397.88</v>
      </c>
      <c r="G3949" s="18" t="n">
        <f aca="false">Total!G3949</f>
        <v>4414.31</v>
      </c>
      <c r="H3949" s="18" t="n">
        <f aca="false">Total!H3949</f>
        <v>-16.43</v>
      </c>
      <c r="I3949" s="18" t="n">
        <f aca="false">Total!I3949</f>
        <v>-2.45</v>
      </c>
      <c r="J3949" s="18" t="n">
        <f aca="false">IF($V3949="","",INDEX('Stock Exchange'!F$5:F$2450,$V3949))</f>
        <v>4397.21</v>
      </c>
      <c r="K3949" s="18" t="n">
        <f aca="false">IF($V3949="","",INDEX('Stock Exchange'!G$5:G$2450,$V3949))</f>
        <v>4412.29</v>
      </c>
      <c r="L3949" s="18" t="n">
        <f aca="false">IF($V3949="","",INDEX('Stock Exchange'!H$5:H$2450,$V3949))</f>
        <v>-15.08</v>
      </c>
      <c r="M3949" s="18" t="n">
        <f aca="false">IF($V3949="","",INDEX('Stock Exchange'!I$5:I$2450,$V3949))</f>
        <v>-2.25</v>
      </c>
      <c r="N3949" s="18" t="n">
        <f aca="false">IF($W3949="","",INDEX(Primary!F$5:F$2450,$W3949))</f>
        <v>0.67</v>
      </c>
      <c r="O3949" s="18" t="n">
        <f aca="false">IF($W3949="","",INDEX(Primary!G$5:G$2450,$W3949))</f>
        <v>2.02</v>
      </c>
      <c r="P3949" s="18" t="n">
        <f aca="false">IF($W3949="","",INDEX(Primary!H$5:H$2450,$W3949))</f>
        <v>-1.35</v>
      </c>
      <c r="Q3949" s="18" t="n">
        <f aca="false">IF($W3949="","",INDEX(Primary!I$5:I$2450,$W3949))</f>
        <v>-0.2</v>
      </c>
      <c r="R3949" s="19" t="n">
        <f aca="false">IF($E3949="Yes",L3949+P3949,"")</f>
        <v>-16.43</v>
      </c>
      <c r="S3949" s="19" t="n">
        <f aca="false">IF($E3949="Yes",H3949-R3949,"")</f>
        <v>0</v>
      </c>
      <c r="T3949" s="6" t="str">
        <f aca="false">IF($E3949="Yes",IF(ROUND(ABS(S3949),2)&lt;=$T$2,"OK","CHECK"),"n/a")</f>
        <v>OK</v>
      </c>
      <c r="U3949" s="20" t="n">
        <f aca="false">Total!J3949</f>
        <v>66.9439</v>
      </c>
      <c r="V3949" s="17" t="n">
        <f aca="false">IFERROR(MATCH($A3949,'Stock Exchange'!$A$5:$A$2450,0),"")</f>
        <v>1731</v>
      </c>
      <c r="W3949" s="17" t="n">
        <f aca="false">IFERROR(MATCH($A3949,Primary!$A$5:$A$2450,0),"")</f>
        <v>1731</v>
      </c>
    </row>
    <row r="3950" customFormat="false" ht="15" hidden="false" customHeight="false" outlineLevel="0" collapsed="false">
      <c r="A3950" s="16" t="n">
        <f aca="false">Total!A3950</f>
        <v>42782</v>
      </c>
      <c r="B3950" s="17" t="n">
        <f aca="false">YEAR(A3950)</f>
        <v>2017</v>
      </c>
      <c r="C3950" s="17" t="n">
        <f aca="false">MONTH(A3950)</f>
        <v>2</v>
      </c>
      <c r="D3950" s="6" t="str">
        <f aca="false">IF(MONTH(A3950)&gt;=4,"FY "&amp;YEAR(A3950)&amp;"-"&amp;RIGHT(YEAR(A3950)+1,2),"FY "&amp;(YEAR(A3950)-1)&amp;"-"&amp;RIGHT(YEAR(A3950),2))</f>
        <v>FY 2016-17</v>
      </c>
      <c r="E3950" s="6" t="str">
        <f aca="false">IF(AND(V3950&lt;&gt;"",W3950&lt;&gt;""),"Yes","No")</f>
        <v>Yes</v>
      </c>
      <c r="F3950" s="18" t="n">
        <f aca="false">Total!F3950</f>
        <v>5551.14</v>
      </c>
      <c r="G3950" s="18" t="n">
        <f aca="false">Total!G3950</f>
        <v>5297.52</v>
      </c>
      <c r="H3950" s="18" t="n">
        <f aca="false">Total!H3950</f>
        <v>253.62</v>
      </c>
      <c r="I3950" s="18" t="n">
        <f aca="false">Total!I3950</f>
        <v>37.91</v>
      </c>
      <c r="J3950" s="18" t="n">
        <f aca="false">IF($V3950="","",INDEX('Stock Exchange'!F$5:F$2450,$V3950))</f>
        <v>5550.27</v>
      </c>
      <c r="K3950" s="18" t="n">
        <f aca="false">IF($V3950="","",INDEX('Stock Exchange'!G$5:G$2450,$V3950))</f>
        <v>5296.77</v>
      </c>
      <c r="L3950" s="18" t="n">
        <f aca="false">IF($V3950="","",INDEX('Stock Exchange'!H$5:H$2450,$V3950))</f>
        <v>253.5</v>
      </c>
      <c r="M3950" s="18" t="n">
        <f aca="false">IF($V3950="","",INDEX('Stock Exchange'!I$5:I$2450,$V3950))</f>
        <v>37.89</v>
      </c>
      <c r="N3950" s="18" t="n">
        <f aca="false">IF($W3950="","",INDEX(Primary!F$5:F$2450,$W3950))</f>
        <v>0.87</v>
      </c>
      <c r="O3950" s="18" t="n">
        <f aca="false">IF($W3950="","",INDEX(Primary!G$5:G$2450,$W3950))</f>
        <v>0.75</v>
      </c>
      <c r="P3950" s="18" t="n">
        <f aca="false">IF($W3950="","",INDEX(Primary!H$5:H$2450,$W3950))</f>
        <v>0.12</v>
      </c>
      <c r="Q3950" s="18" t="n">
        <f aca="false">IF($W3950="","",INDEX(Primary!I$5:I$2450,$W3950))</f>
        <v>0.02</v>
      </c>
      <c r="R3950" s="19" t="n">
        <f aca="false">IF($E3950="Yes",L3950+P3950,"")</f>
        <v>253.62</v>
      </c>
      <c r="S3950" s="19" t="n">
        <f aca="false">IF($E3950="Yes",H3950-R3950,"")</f>
        <v>0</v>
      </c>
      <c r="T3950" s="6" t="str">
        <f aca="false">IF($E3950="Yes",IF(ROUND(ABS(S3950),2)&lt;=$T$2,"OK","CHECK"),"n/a")</f>
        <v>OK</v>
      </c>
      <c r="U3950" s="20" t="n">
        <f aca="false">Total!J3950</f>
        <v>66.9193</v>
      </c>
      <c r="V3950" s="17" t="n">
        <f aca="false">IFERROR(MATCH($A3950,'Stock Exchange'!$A$5:$A$2450,0),"")</f>
        <v>1732</v>
      </c>
      <c r="W3950" s="17" t="n">
        <f aca="false">IFERROR(MATCH($A3950,Primary!$A$5:$A$2450,0),"")</f>
        <v>1732</v>
      </c>
    </row>
    <row r="3951" customFormat="false" ht="15" hidden="false" customHeight="false" outlineLevel="0" collapsed="false">
      <c r="A3951" s="16" t="n">
        <f aca="false">Total!A3951</f>
        <v>42783</v>
      </c>
      <c r="B3951" s="17" t="n">
        <f aca="false">YEAR(A3951)</f>
        <v>2017</v>
      </c>
      <c r="C3951" s="17" t="n">
        <f aca="false">MONTH(A3951)</f>
        <v>2</v>
      </c>
      <c r="D3951" s="6" t="str">
        <f aca="false">IF(MONTH(A3951)&gt;=4,"FY "&amp;YEAR(A3951)&amp;"-"&amp;RIGHT(YEAR(A3951)+1,2),"FY "&amp;(YEAR(A3951)-1)&amp;"-"&amp;RIGHT(YEAR(A3951),2))</f>
        <v>FY 2016-17</v>
      </c>
      <c r="E3951" s="6" t="str">
        <f aca="false">IF(AND(V3951&lt;&gt;"",W3951&lt;&gt;""),"Yes","No")</f>
        <v>Yes</v>
      </c>
      <c r="F3951" s="18" t="n">
        <f aca="false">Total!F3951</f>
        <v>5085.23</v>
      </c>
      <c r="G3951" s="18" t="n">
        <f aca="false">Total!G3951</f>
        <v>5281.6</v>
      </c>
      <c r="H3951" s="18" t="n">
        <f aca="false">Total!H3951</f>
        <v>-196.37</v>
      </c>
      <c r="I3951" s="18" t="n">
        <f aca="false">Total!I3951</f>
        <v>-29.35</v>
      </c>
      <c r="J3951" s="18" t="n">
        <f aca="false">IF($V3951="","",INDEX('Stock Exchange'!F$5:F$2450,$V3951))</f>
        <v>5055.55</v>
      </c>
      <c r="K3951" s="18" t="n">
        <f aca="false">IF($V3951="","",INDEX('Stock Exchange'!G$5:G$2450,$V3951))</f>
        <v>5281.33</v>
      </c>
      <c r="L3951" s="18" t="n">
        <f aca="false">IF($V3951="","",INDEX('Stock Exchange'!H$5:H$2450,$V3951))</f>
        <v>-225.78</v>
      </c>
      <c r="M3951" s="18" t="n">
        <f aca="false">IF($V3951="","",INDEX('Stock Exchange'!I$5:I$2450,$V3951))</f>
        <v>-33.74</v>
      </c>
      <c r="N3951" s="18" t="n">
        <f aca="false">IF($W3951="","",INDEX(Primary!F$5:F$2450,$W3951))</f>
        <v>29.68</v>
      </c>
      <c r="O3951" s="18" t="n">
        <f aca="false">IF($W3951="","",INDEX(Primary!G$5:G$2450,$W3951))</f>
        <v>0.27</v>
      </c>
      <c r="P3951" s="18" t="n">
        <f aca="false">IF($W3951="","",INDEX(Primary!H$5:H$2450,$W3951))</f>
        <v>29.41</v>
      </c>
      <c r="Q3951" s="18" t="n">
        <f aca="false">IF($W3951="","",INDEX(Primary!I$5:I$2450,$W3951))</f>
        <v>4.39</v>
      </c>
      <c r="R3951" s="19" t="n">
        <f aca="false">IF($E3951="Yes",L3951+P3951,"")</f>
        <v>-196.37</v>
      </c>
      <c r="S3951" s="19" t="n">
        <f aca="false">IF($E3951="Yes",H3951-R3951,"")</f>
        <v>0</v>
      </c>
      <c r="T3951" s="6" t="str">
        <f aca="false">IF($E3951="Yes",IF(ROUND(ABS(S3951),2)&lt;=$T$2,"OK","CHECK"),"n/a")</f>
        <v>OK</v>
      </c>
      <c r="U3951" s="20" t="n">
        <f aca="false">Total!J3951</f>
        <v>66.9468</v>
      </c>
      <c r="V3951" s="17" t="n">
        <f aca="false">IFERROR(MATCH($A3951,'Stock Exchange'!$A$5:$A$2450,0),"")</f>
        <v>1733</v>
      </c>
      <c r="W3951" s="17" t="n">
        <f aca="false">IFERROR(MATCH($A3951,Primary!$A$5:$A$2450,0),"")</f>
        <v>1733</v>
      </c>
    </row>
    <row r="3952" customFormat="false" ht="15" hidden="false" customHeight="false" outlineLevel="0" collapsed="false">
      <c r="A3952" s="16" t="n">
        <f aca="false">Total!A3952</f>
        <v>42786</v>
      </c>
      <c r="B3952" s="17" t="n">
        <f aca="false">YEAR(A3952)</f>
        <v>2017</v>
      </c>
      <c r="C3952" s="17" t="n">
        <f aca="false">MONTH(A3952)</f>
        <v>2</v>
      </c>
      <c r="D3952" s="6" t="str">
        <f aca="false">IF(MONTH(A3952)&gt;=4,"FY "&amp;YEAR(A3952)&amp;"-"&amp;RIGHT(YEAR(A3952)+1,2),"FY "&amp;(YEAR(A3952)-1)&amp;"-"&amp;RIGHT(YEAR(A3952),2))</f>
        <v>FY 2016-17</v>
      </c>
      <c r="E3952" s="6" t="str">
        <f aca="false">IF(AND(V3952&lt;&gt;"",W3952&lt;&gt;""),"Yes","No")</f>
        <v>Yes</v>
      </c>
      <c r="F3952" s="18" t="n">
        <f aca="false">Total!F3952</f>
        <v>13274.72</v>
      </c>
      <c r="G3952" s="18" t="n">
        <f aca="false">Total!G3952</f>
        <v>5215.43</v>
      </c>
      <c r="H3952" s="18" t="n">
        <f aca="false">Total!H3952</f>
        <v>8059.29</v>
      </c>
      <c r="I3952" s="18" t="n">
        <f aca="false">Total!I3952</f>
        <v>1202.04</v>
      </c>
      <c r="J3952" s="18" t="n">
        <f aca="false">IF($V3952="","",INDEX('Stock Exchange'!F$5:F$2450,$V3952))</f>
        <v>13273.05</v>
      </c>
      <c r="K3952" s="18" t="n">
        <f aca="false">IF($V3952="","",INDEX('Stock Exchange'!G$5:G$2450,$V3952))</f>
        <v>5214.93</v>
      </c>
      <c r="L3952" s="18" t="n">
        <f aca="false">IF($V3952="","",INDEX('Stock Exchange'!H$5:H$2450,$V3952))</f>
        <v>8058.12</v>
      </c>
      <c r="M3952" s="18" t="n">
        <f aca="false">IF($V3952="","",INDEX('Stock Exchange'!I$5:I$2450,$V3952))</f>
        <v>1201.87</v>
      </c>
      <c r="N3952" s="18" t="n">
        <f aca="false">IF($W3952="","",INDEX(Primary!F$5:F$2450,$W3952))</f>
        <v>1.67</v>
      </c>
      <c r="O3952" s="18" t="n">
        <f aca="false">IF($W3952="","",INDEX(Primary!G$5:G$2450,$W3952))</f>
        <v>0.5</v>
      </c>
      <c r="P3952" s="18" t="n">
        <f aca="false">IF($W3952="","",INDEX(Primary!H$5:H$2450,$W3952))</f>
        <v>1.17</v>
      </c>
      <c r="Q3952" s="18" t="n">
        <f aca="false">IF($W3952="","",INDEX(Primary!I$5:I$2450,$W3952))</f>
        <v>0.17</v>
      </c>
      <c r="R3952" s="19" t="n">
        <f aca="false">IF($E3952="Yes",L3952+P3952,"")</f>
        <v>8059.29</v>
      </c>
      <c r="S3952" s="19" t="n">
        <f aca="false">IF($E3952="Yes",H3952-R3952,"")</f>
        <v>0</v>
      </c>
      <c r="T3952" s="6" t="str">
        <f aca="false">IF($E3952="Yes",IF(ROUND(ABS(S3952),2)&lt;=$T$2,"OK","CHECK"),"n/a")</f>
        <v>OK</v>
      </c>
      <c r="U3952" s="20" t="n">
        <f aca="false">Total!J3952</f>
        <v>67.0467</v>
      </c>
      <c r="V3952" s="17" t="n">
        <f aca="false">IFERROR(MATCH($A3952,'Stock Exchange'!$A$5:$A$2450,0),"")</f>
        <v>1734</v>
      </c>
      <c r="W3952" s="17" t="n">
        <f aca="false">IFERROR(MATCH($A3952,Primary!$A$5:$A$2450,0),"")</f>
        <v>1734</v>
      </c>
    </row>
    <row r="3953" customFormat="false" ht="15" hidden="false" customHeight="false" outlineLevel="0" collapsed="false">
      <c r="A3953" s="16" t="n">
        <f aca="false">Total!A3953</f>
        <v>42788</v>
      </c>
      <c r="B3953" s="17" t="n">
        <f aca="false">YEAR(A3953)</f>
        <v>2017</v>
      </c>
      <c r="C3953" s="17" t="n">
        <f aca="false">MONTH(A3953)</f>
        <v>2</v>
      </c>
      <c r="D3953" s="6" t="str">
        <f aca="false">IF(MONTH(A3953)&gt;=4,"FY "&amp;YEAR(A3953)&amp;"-"&amp;RIGHT(YEAR(A3953)+1,2),"FY "&amp;(YEAR(A3953)-1)&amp;"-"&amp;RIGHT(YEAR(A3953),2))</f>
        <v>FY 2016-17</v>
      </c>
      <c r="E3953" s="6" t="str">
        <f aca="false">IF(AND(V3953&lt;&gt;"",W3953&lt;&gt;""),"Yes","No")</f>
        <v>Yes</v>
      </c>
      <c r="F3953" s="18" t="n">
        <f aca="false">Total!F3953</f>
        <v>7039.61</v>
      </c>
      <c r="G3953" s="18" t="n">
        <f aca="false">Total!G3953</f>
        <v>8993.23</v>
      </c>
      <c r="H3953" s="18" t="n">
        <f aca="false">Total!H3953</f>
        <v>-1953.62</v>
      </c>
      <c r="I3953" s="18" t="n">
        <f aca="false">Total!I3953</f>
        <v>-291.69</v>
      </c>
      <c r="J3953" s="18" t="n">
        <f aca="false">IF($V3953="","",INDEX('Stock Exchange'!F$5:F$2450,$V3953))</f>
        <v>7038.02</v>
      </c>
      <c r="K3953" s="18" t="n">
        <f aca="false">IF($V3953="","",INDEX('Stock Exchange'!G$5:G$2450,$V3953))</f>
        <v>8989.05</v>
      </c>
      <c r="L3953" s="18" t="n">
        <f aca="false">IF($V3953="","",INDEX('Stock Exchange'!H$5:H$2450,$V3953))</f>
        <v>-1951.03</v>
      </c>
      <c r="M3953" s="18" t="n">
        <f aca="false">IF($V3953="","",INDEX('Stock Exchange'!I$5:I$2450,$V3953))</f>
        <v>-291.3</v>
      </c>
      <c r="N3953" s="18" t="n">
        <f aca="false">IF($W3953="","",INDEX(Primary!F$5:F$2450,$W3953))</f>
        <v>1.59</v>
      </c>
      <c r="O3953" s="18" t="n">
        <f aca="false">IF($W3953="","",INDEX(Primary!G$5:G$2450,$W3953))</f>
        <v>4.18</v>
      </c>
      <c r="P3953" s="18" t="n">
        <f aca="false">IF($W3953="","",INDEX(Primary!H$5:H$2450,$W3953))</f>
        <v>-2.59</v>
      </c>
      <c r="Q3953" s="18" t="n">
        <f aca="false">IF($W3953="","",INDEX(Primary!I$5:I$2450,$W3953))</f>
        <v>-0.39</v>
      </c>
      <c r="R3953" s="19" t="n">
        <f aca="false">IF($E3953="Yes",L3953+P3953,"")</f>
        <v>-1953.62</v>
      </c>
      <c r="S3953" s="19" t="n">
        <f aca="false">IF($E3953="Yes",H3953-R3953,"")</f>
        <v>0</v>
      </c>
      <c r="T3953" s="6" t="str">
        <f aca="false">IF($E3953="Yes",IF(ROUND(ABS(S3953),2)&lt;=$T$2,"OK","CHECK"),"n/a")</f>
        <v>OK</v>
      </c>
      <c r="U3953" s="20" t="n">
        <f aca="false">Total!J3953</f>
        <v>66.9771</v>
      </c>
      <c r="V3953" s="17" t="n">
        <f aca="false">IFERROR(MATCH($A3953,'Stock Exchange'!$A$5:$A$2450,0),"")</f>
        <v>1735</v>
      </c>
      <c r="W3953" s="17" t="n">
        <f aca="false">IFERROR(MATCH($A3953,Primary!$A$5:$A$2450,0),"")</f>
        <v>1735</v>
      </c>
    </row>
    <row r="3954" customFormat="false" ht="15" hidden="false" customHeight="false" outlineLevel="0" collapsed="false">
      <c r="A3954" s="16" t="n">
        <f aca="false">Total!A3954</f>
        <v>42789</v>
      </c>
      <c r="B3954" s="17" t="n">
        <f aca="false">YEAR(A3954)</f>
        <v>2017</v>
      </c>
      <c r="C3954" s="17" t="n">
        <f aca="false">MONTH(A3954)</f>
        <v>2</v>
      </c>
      <c r="D3954" s="6" t="str">
        <f aca="false">IF(MONTH(A3954)&gt;=4,"FY "&amp;YEAR(A3954)&amp;"-"&amp;RIGHT(YEAR(A3954)+1,2),"FY "&amp;(YEAR(A3954)-1)&amp;"-"&amp;RIGHT(YEAR(A3954),2))</f>
        <v>FY 2016-17</v>
      </c>
      <c r="E3954" s="6" t="str">
        <f aca="false">IF(AND(V3954&lt;&gt;"",W3954&lt;&gt;""),"Yes","No")</f>
        <v>Yes</v>
      </c>
      <c r="F3954" s="18" t="n">
        <f aca="false">Total!F3954</f>
        <v>6454.69</v>
      </c>
      <c r="G3954" s="18" t="n">
        <f aca="false">Total!G3954</f>
        <v>6203.1</v>
      </c>
      <c r="H3954" s="18" t="n">
        <f aca="false">Total!H3954</f>
        <v>251.59</v>
      </c>
      <c r="I3954" s="18" t="n">
        <f aca="false">Total!I3954</f>
        <v>37.57</v>
      </c>
      <c r="J3954" s="18" t="n">
        <f aca="false">IF($V3954="","",INDEX('Stock Exchange'!F$5:F$2450,$V3954))</f>
        <v>6168.13</v>
      </c>
      <c r="K3954" s="18" t="n">
        <f aca="false">IF($V3954="","",INDEX('Stock Exchange'!G$5:G$2450,$V3954))</f>
        <v>6190.75</v>
      </c>
      <c r="L3954" s="18" t="n">
        <f aca="false">IF($V3954="","",INDEX('Stock Exchange'!H$5:H$2450,$V3954))</f>
        <v>-22.62</v>
      </c>
      <c r="M3954" s="18" t="n">
        <f aca="false">IF($V3954="","",INDEX('Stock Exchange'!I$5:I$2450,$V3954))</f>
        <v>-3.38</v>
      </c>
      <c r="N3954" s="18" t="n">
        <f aca="false">IF($W3954="","",INDEX(Primary!F$5:F$2450,$W3954))</f>
        <v>286.56</v>
      </c>
      <c r="O3954" s="18" t="n">
        <f aca="false">IF($W3954="","",INDEX(Primary!G$5:G$2450,$W3954))</f>
        <v>12.35</v>
      </c>
      <c r="P3954" s="18" t="n">
        <f aca="false">IF($W3954="","",INDEX(Primary!H$5:H$2450,$W3954))</f>
        <v>274.21</v>
      </c>
      <c r="Q3954" s="18" t="n">
        <f aca="false">IF($W3954="","",INDEX(Primary!I$5:I$2450,$W3954))</f>
        <v>40.95</v>
      </c>
      <c r="R3954" s="19" t="n">
        <f aca="false">IF($E3954="Yes",L3954+P3954,"")</f>
        <v>251.59</v>
      </c>
      <c r="S3954" s="19" t="n">
        <f aca="false">IF($E3954="Yes",H3954-R3954,"")</f>
        <v>0</v>
      </c>
      <c r="T3954" s="6" t="str">
        <f aca="false">IF($E3954="Yes",IF(ROUND(ABS(S3954),2)&lt;=$T$2,"OK","CHECK"),"n/a")</f>
        <v>OK</v>
      </c>
      <c r="U3954" s="20" t="n">
        <f aca="false">Total!J3954</f>
        <v>66.9644</v>
      </c>
      <c r="V3954" s="17" t="n">
        <f aca="false">IFERROR(MATCH($A3954,'Stock Exchange'!$A$5:$A$2450,0),"")</f>
        <v>1736</v>
      </c>
      <c r="W3954" s="17" t="n">
        <f aca="false">IFERROR(MATCH($A3954,Primary!$A$5:$A$2450,0),"")</f>
        <v>1736</v>
      </c>
    </row>
    <row r="3955" customFormat="false" ht="15" hidden="false" customHeight="false" outlineLevel="0" collapsed="false">
      <c r="A3955" s="16" t="n">
        <f aca="false">Total!A3955</f>
        <v>42793</v>
      </c>
      <c r="B3955" s="17" t="n">
        <f aca="false">YEAR(A3955)</f>
        <v>2017</v>
      </c>
      <c r="C3955" s="17" t="n">
        <f aca="false">MONTH(A3955)</f>
        <v>2</v>
      </c>
      <c r="D3955" s="6" t="str">
        <f aca="false">IF(MONTH(A3955)&gt;=4,"FY "&amp;YEAR(A3955)&amp;"-"&amp;RIGHT(YEAR(A3955)+1,2),"FY "&amp;(YEAR(A3955)-1)&amp;"-"&amp;RIGHT(YEAR(A3955),2))</f>
        <v>FY 2016-17</v>
      </c>
      <c r="E3955" s="6" t="str">
        <f aca="false">IF(AND(V3955&lt;&gt;"",W3955&lt;&gt;""),"Yes","No")</f>
        <v>Yes</v>
      </c>
      <c r="F3955" s="18" t="n">
        <f aca="false">Total!F3955</f>
        <v>9747.78</v>
      </c>
      <c r="G3955" s="18" t="n">
        <f aca="false">Total!G3955</f>
        <v>9059.76</v>
      </c>
      <c r="H3955" s="18" t="n">
        <f aca="false">Total!H3955</f>
        <v>688.02</v>
      </c>
      <c r="I3955" s="18" t="n">
        <f aca="false">Total!I3955</f>
        <v>102.95</v>
      </c>
      <c r="J3955" s="18" t="n">
        <f aca="false">IF($V3955="","",INDEX('Stock Exchange'!F$5:F$2450,$V3955))</f>
        <v>9746.53</v>
      </c>
      <c r="K3955" s="18" t="n">
        <f aca="false">IF($V3955="","",INDEX('Stock Exchange'!G$5:G$2450,$V3955))</f>
        <v>9043.64</v>
      </c>
      <c r="L3955" s="18" t="n">
        <f aca="false">IF($V3955="","",INDEX('Stock Exchange'!H$5:H$2450,$V3955))</f>
        <v>702.89</v>
      </c>
      <c r="M3955" s="18" t="n">
        <f aca="false">IF($V3955="","",INDEX('Stock Exchange'!I$5:I$2450,$V3955))</f>
        <v>105.17</v>
      </c>
      <c r="N3955" s="18" t="n">
        <f aca="false">IF($W3955="","",INDEX(Primary!F$5:F$2450,$W3955))</f>
        <v>1.25</v>
      </c>
      <c r="O3955" s="18" t="n">
        <f aca="false">IF($W3955="","",INDEX(Primary!G$5:G$2450,$W3955))</f>
        <v>16.12</v>
      </c>
      <c r="P3955" s="18" t="n">
        <f aca="false">IF($W3955="","",INDEX(Primary!H$5:H$2450,$W3955))</f>
        <v>-14.87</v>
      </c>
      <c r="Q3955" s="18" t="n">
        <f aca="false">IF($W3955="","",INDEX(Primary!I$5:I$2450,$W3955))</f>
        <v>-2.22</v>
      </c>
      <c r="R3955" s="19" t="n">
        <f aca="false">IF($E3955="Yes",L3955+P3955,"")</f>
        <v>688.02</v>
      </c>
      <c r="S3955" s="19" t="n">
        <f aca="false">IF($E3955="Yes",H3955-R3955,"")</f>
        <v>0</v>
      </c>
      <c r="T3955" s="6" t="str">
        <f aca="false">IF($E3955="Yes",IF(ROUND(ABS(S3955),2)&lt;=$T$2,"OK","CHECK"),"n/a")</f>
        <v>OK</v>
      </c>
      <c r="U3955" s="20" t="n">
        <f aca="false">Total!J3955</f>
        <v>66.8351</v>
      </c>
      <c r="V3955" s="17" t="n">
        <f aca="false">IFERROR(MATCH($A3955,'Stock Exchange'!$A$5:$A$2450,0),"")</f>
        <v>1737</v>
      </c>
      <c r="W3955" s="17" t="n">
        <f aca="false">IFERROR(MATCH($A3955,Primary!$A$5:$A$2450,0),"")</f>
        <v>1737</v>
      </c>
    </row>
    <row r="3956" customFormat="false" ht="15" hidden="false" customHeight="false" outlineLevel="0" collapsed="false">
      <c r="A3956" s="16" t="n">
        <f aca="false">Total!A3956</f>
        <v>42794</v>
      </c>
      <c r="B3956" s="17" t="n">
        <f aca="false">YEAR(A3956)</f>
        <v>2017</v>
      </c>
      <c r="C3956" s="17" t="n">
        <f aca="false">MONTH(A3956)</f>
        <v>2</v>
      </c>
      <c r="D3956" s="6" t="str">
        <f aca="false">IF(MONTH(A3956)&gt;=4,"FY "&amp;YEAR(A3956)&amp;"-"&amp;RIGHT(YEAR(A3956)+1,2),"FY "&amp;(YEAR(A3956)-1)&amp;"-"&amp;RIGHT(YEAR(A3956),2))</f>
        <v>FY 2016-17</v>
      </c>
      <c r="E3956" s="6" t="str">
        <f aca="false">IF(AND(V3956&lt;&gt;"",W3956&lt;&gt;""),"Yes","No")</f>
        <v>Yes</v>
      </c>
      <c r="F3956" s="18" t="n">
        <f aca="false">Total!F3956</f>
        <v>5185.67</v>
      </c>
      <c r="G3956" s="18" t="n">
        <f aca="false">Total!G3956</f>
        <v>5331</v>
      </c>
      <c r="H3956" s="18" t="n">
        <f aca="false">Total!H3956</f>
        <v>-145.33</v>
      </c>
      <c r="I3956" s="18" t="n">
        <f aca="false">Total!I3956</f>
        <v>-21.78</v>
      </c>
      <c r="J3956" s="18" t="n">
        <f aca="false">IF($V3956="","",INDEX('Stock Exchange'!F$5:F$2450,$V3956))</f>
        <v>5185.31</v>
      </c>
      <c r="K3956" s="18" t="n">
        <f aca="false">IF($V3956="","",INDEX('Stock Exchange'!G$5:G$2450,$V3956))</f>
        <v>5314.86</v>
      </c>
      <c r="L3956" s="18" t="n">
        <f aca="false">IF($V3956="","",INDEX('Stock Exchange'!H$5:H$2450,$V3956))</f>
        <v>-129.55</v>
      </c>
      <c r="M3956" s="18" t="n">
        <f aca="false">IF($V3956="","",INDEX('Stock Exchange'!I$5:I$2450,$V3956))</f>
        <v>-19.42</v>
      </c>
      <c r="N3956" s="18" t="n">
        <f aca="false">IF($W3956="","",INDEX(Primary!F$5:F$2450,$W3956))</f>
        <v>0.36</v>
      </c>
      <c r="O3956" s="18" t="n">
        <f aca="false">IF($W3956="","",INDEX(Primary!G$5:G$2450,$W3956))</f>
        <v>16.14</v>
      </c>
      <c r="P3956" s="18" t="n">
        <f aca="false">IF($W3956="","",INDEX(Primary!H$5:H$2450,$W3956))</f>
        <v>-15.78</v>
      </c>
      <c r="Q3956" s="18" t="n">
        <f aca="false">IF($W3956="","",INDEX(Primary!I$5:I$2450,$W3956))</f>
        <v>-2.36</v>
      </c>
      <c r="R3956" s="19" t="n">
        <f aca="false">IF($E3956="Yes",L3956+P3956,"")</f>
        <v>-145.33</v>
      </c>
      <c r="S3956" s="19" t="n">
        <f aca="false">IF($E3956="Yes",H3956-R3956,"")</f>
        <v>0</v>
      </c>
      <c r="T3956" s="6" t="str">
        <f aca="false">IF($E3956="Yes",IF(ROUND(ABS(S3956),2)&lt;=$T$2,"OK","CHECK"),"n/a")</f>
        <v>OK</v>
      </c>
      <c r="U3956" s="20" t="n">
        <f aca="false">Total!J3956</f>
        <v>66.7249</v>
      </c>
      <c r="V3956" s="17" t="n">
        <f aca="false">IFERROR(MATCH($A3956,'Stock Exchange'!$A$5:$A$2450,0),"")</f>
        <v>1738</v>
      </c>
      <c r="W3956" s="17" t="n">
        <f aca="false">IFERROR(MATCH($A3956,Primary!$A$5:$A$2450,0),"")</f>
        <v>1738</v>
      </c>
    </row>
    <row r="3957" customFormat="false" ht="15" hidden="false" customHeight="false" outlineLevel="0" collapsed="false">
      <c r="A3957" s="16" t="n">
        <f aca="false">Total!A3957</f>
        <v>42795</v>
      </c>
      <c r="B3957" s="17" t="n">
        <f aca="false">YEAR(A3957)</f>
        <v>2017</v>
      </c>
      <c r="C3957" s="17" t="n">
        <f aca="false">MONTH(A3957)</f>
        <v>3</v>
      </c>
      <c r="D3957" s="6" t="str">
        <f aca="false">IF(MONTH(A3957)&gt;=4,"FY "&amp;YEAR(A3957)&amp;"-"&amp;RIGHT(YEAR(A3957)+1,2),"FY "&amp;(YEAR(A3957)-1)&amp;"-"&amp;RIGHT(YEAR(A3957),2))</f>
        <v>FY 2016-17</v>
      </c>
      <c r="E3957" s="6" t="str">
        <f aca="false">IF(AND(V3957&lt;&gt;"",W3957&lt;&gt;""),"Yes","No")</f>
        <v>Yes</v>
      </c>
      <c r="F3957" s="18" t="n">
        <f aca="false">Total!F3957</f>
        <v>9316.63</v>
      </c>
      <c r="G3957" s="18" t="n">
        <f aca="false">Total!G3957</f>
        <v>8282.56</v>
      </c>
      <c r="H3957" s="18" t="n">
        <f aca="false">Total!H3957</f>
        <v>1034.07</v>
      </c>
      <c r="I3957" s="18" t="n">
        <f aca="false">Total!I3957</f>
        <v>154.94</v>
      </c>
      <c r="J3957" s="18" t="n">
        <f aca="false">IF($V3957="","",INDEX('Stock Exchange'!F$5:F$2450,$V3957))</f>
        <v>9315.96</v>
      </c>
      <c r="K3957" s="18" t="n">
        <f aca="false">IF($V3957="","",INDEX('Stock Exchange'!G$5:G$2450,$V3957))</f>
        <v>8129.22</v>
      </c>
      <c r="L3957" s="18" t="n">
        <f aca="false">IF($V3957="","",INDEX('Stock Exchange'!H$5:H$2450,$V3957))</f>
        <v>1186.74</v>
      </c>
      <c r="M3957" s="18" t="n">
        <f aca="false">IF($V3957="","",INDEX('Stock Exchange'!I$5:I$2450,$V3957))</f>
        <v>177.82</v>
      </c>
      <c r="N3957" s="18" t="n">
        <f aca="false">IF($W3957="","",INDEX(Primary!F$5:F$2450,$W3957))</f>
        <v>0.67</v>
      </c>
      <c r="O3957" s="18" t="n">
        <f aca="false">IF($W3957="","",INDEX(Primary!G$5:G$2450,$W3957))</f>
        <v>153.34</v>
      </c>
      <c r="P3957" s="18" t="n">
        <f aca="false">IF($W3957="","",INDEX(Primary!H$5:H$2450,$W3957))</f>
        <v>-152.67</v>
      </c>
      <c r="Q3957" s="18" t="n">
        <f aca="false">IF($W3957="","",INDEX(Primary!I$5:I$2450,$W3957))</f>
        <v>-22.88</v>
      </c>
      <c r="R3957" s="19" t="n">
        <f aca="false">IF($E3957="Yes",L3957+P3957,"")</f>
        <v>1034.07</v>
      </c>
      <c r="S3957" s="19" t="n">
        <f aca="false">IF($E3957="Yes",H3957-R3957,"")</f>
        <v>0</v>
      </c>
      <c r="T3957" s="6" t="str">
        <f aca="false">IF($E3957="Yes",IF(ROUND(ABS(S3957),2)&lt;=$T$2,"OK","CHECK"),"n/a")</f>
        <v>OK</v>
      </c>
      <c r="U3957" s="20" t="n">
        <f aca="false">Total!J3957</f>
        <v>66.7375</v>
      </c>
      <c r="V3957" s="17" t="n">
        <f aca="false">IFERROR(MATCH($A3957,'Stock Exchange'!$A$5:$A$2450,0),"")</f>
        <v>1739</v>
      </c>
      <c r="W3957" s="17" t="n">
        <f aca="false">IFERROR(MATCH($A3957,Primary!$A$5:$A$2450,0),"")</f>
        <v>1739</v>
      </c>
    </row>
    <row r="3958" customFormat="false" ht="15" hidden="false" customHeight="false" outlineLevel="0" collapsed="false">
      <c r="A3958" s="16" t="n">
        <f aca="false">Total!A3958</f>
        <v>42796</v>
      </c>
      <c r="B3958" s="17" t="n">
        <f aca="false">YEAR(A3958)</f>
        <v>2017</v>
      </c>
      <c r="C3958" s="17" t="n">
        <f aca="false">MONTH(A3958)</f>
        <v>3</v>
      </c>
      <c r="D3958" s="6" t="str">
        <f aca="false">IF(MONTH(A3958)&gt;=4,"FY "&amp;YEAR(A3958)&amp;"-"&amp;RIGHT(YEAR(A3958)+1,2),"FY "&amp;(YEAR(A3958)-1)&amp;"-"&amp;RIGHT(YEAR(A3958),2))</f>
        <v>FY 2016-17</v>
      </c>
      <c r="E3958" s="6" t="str">
        <f aca="false">IF(AND(V3958&lt;&gt;"",W3958&lt;&gt;""),"Yes","No")</f>
        <v>Yes</v>
      </c>
      <c r="F3958" s="18" t="n">
        <f aca="false">Total!F3958</f>
        <v>5236.96</v>
      </c>
      <c r="G3958" s="18" t="n">
        <f aca="false">Total!G3958</f>
        <v>5334.17</v>
      </c>
      <c r="H3958" s="18" t="n">
        <f aca="false">Total!H3958</f>
        <v>-97.21</v>
      </c>
      <c r="I3958" s="18" t="n">
        <f aca="false">Total!I3958</f>
        <v>-14.54</v>
      </c>
      <c r="J3958" s="18" t="n">
        <f aca="false">IF($V3958="","",INDEX('Stock Exchange'!F$5:F$2450,$V3958))</f>
        <v>5234.69</v>
      </c>
      <c r="K3958" s="18" t="n">
        <f aca="false">IF($V3958="","",INDEX('Stock Exchange'!G$5:G$2450,$V3958))</f>
        <v>5239.47</v>
      </c>
      <c r="L3958" s="18" t="n">
        <f aca="false">IF($V3958="","",INDEX('Stock Exchange'!H$5:H$2450,$V3958))</f>
        <v>-4.78</v>
      </c>
      <c r="M3958" s="18" t="n">
        <f aca="false">IF($V3958="","",INDEX('Stock Exchange'!I$5:I$2450,$V3958))</f>
        <v>-0.71</v>
      </c>
      <c r="N3958" s="18" t="n">
        <f aca="false">IF($W3958="","",INDEX(Primary!F$5:F$2450,$W3958))</f>
        <v>2.27</v>
      </c>
      <c r="O3958" s="18" t="n">
        <f aca="false">IF($W3958="","",INDEX(Primary!G$5:G$2450,$W3958))</f>
        <v>94.7</v>
      </c>
      <c r="P3958" s="18" t="n">
        <f aca="false">IF($W3958="","",INDEX(Primary!H$5:H$2450,$W3958))</f>
        <v>-92.43</v>
      </c>
      <c r="Q3958" s="18" t="n">
        <f aca="false">IF($W3958="","",INDEX(Primary!I$5:I$2450,$W3958))</f>
        <v>-13.83</v>
      </c>
      <c r="R3958" s="19" t="n">
        <f aca="false">IF($E3958="Yes",L3958+P3958,"")</f>
        <v>-97.21</v>
      </c>
      <c r="S3958" s="19" t="n">
        <f aca="false">IF($E3958="Yes",H3958-R3958,"")</f>
        <v>0</v>
      </c>
      <c r="T3958" s="6" t="str">
        <f aca="false">IF($E3958="Yes",IF(ROUND(ABS(S3958),2)&lt;=$T$2,"OK","CHECK"),"n/a")</f>
        <v>OK</v>
      </c>
      <c r="U3958" s="20" t="n">
        <f aca="false">Total!J3958</f>
        <v>66.8482</v>
      </c>
      <c r="V3958" s="17" t="n">
        <f aca="false">IFERROR(MATCH($A3958,'Stock Exchange'!$A$5:$A$2450,0),"")</f>
        <v>1740</v>
      </c>
      <c r="W3958" s="17" t="n">
        <f aca="false">IFERROR(MATCH($A3958,Primary!$A$5:$A$2450,0),"")</f>
        <v>1740</v>
      </c>
    </row>
    <row r="3959" customFormat="false" ht="15" hidden="false" customHeight="false" outlineLevel="0" collapsed="false">
      <c r="A3959" s="16" t="n">
        <f aca="false">Total!A3959</f>
        <v>42797</v>
      </c>
      <c r="B3959" s="17" t="n">
        <f aca="false">YEAR(A3959)</f>
        <v>2017</v>
      </c>
      <c r="C3959" s="17" t="n">
        <f aca="false">MONTH(A3959)</f>
        <v>3</v>
      </c>
      <c r="D3959" s="6" t="str">
        <f aca="false">IF(MONTH(A3959)&gt;=4,"FY "&amp;YEAR(A3959)&amp;"-"&amp;RIGHT(YEAR(A3959)+1,2),"FY "&amp;(YEAR(A3959)-1)&amp;"-"&amp;RIGHT(YEAR(A3959),2))</f>
        <v>FY 2016-17</v>
      </c>
      <c r="E3959" s="6" t="str">
        <f aca="false">IF(AND(V3959&lt;&gt;"",W3959&lt;&gt;""),"Yes","No")</f>
        <v>Yes</v>
      </c>
      <c r="F3959" s="18" t="n">
        <f aca="false">Total!F3959</f>
        <v>5034.59</v>
      </c>
      <c r="G3959" s="18" t="n">
        <f aca="false">Total!G3959</f>
        <v>5010.38</v>
      </c>
      <c r="H3959" s="18" t="n">
        <f aca="false">Total!H3959</f>
        <v>24.21</v>
      </c>
      <c r="I3959" s="18" t="n">
        <f aca="false">Total!I3959</f>
        <v>3.62</v>
      </c>
      <c r="J3959" s="18" t="n">
        <f aca="false">IF($V3959="","",INDEX('Stock Exchange'!F$5:F$2450,$V3959))</f>
        <v>5034.59</v>
      </c>
      <c r="K3959" s="18" t="n">
        <f aca="false">IF($V3959="","",INDEX('Stock Exchange'!G$5:G$2450,$V3959))</f>
        <v>4849.46</v>
      </c>
      <c r="L3959" s="18" t="n">
        <f aca="false">IF($V3959="","",INDEX('Stock Exchange'!H$5:H$2450,$V3959))</f>
        <v>185.13</v>
      </c>
      <c r="M3959" s="18" t="n">
        <f aca="false">IF($V3959="","",INDEX('Stock Exchange'!I$5:I$2450,$V3959))</f>
        <v>27.73</v>
      </c>
      <c r="N3959" s="18" t="n">
        <f aca="false">IF($W3959="","",INDEX(Primary!F$5:F$2450,$W3959))</f>
        <v>0</v>
      </c>
      <c r="O3959" s="18" t="n">
        <f aca="false">IF($W3959="","",INDEX(Primary!G$5:G$2450,$W3959))</f>
        <v>160.92</v>
      </c>
      <c r="P3959" s="18" t="n">
        <f aca="false">IF($W3959="","",INDEX(Primary!H$5:H$2450,$W3959))</f>
        <v>-160.92</v>
      </c>
      <c r="Q3959" s="18" t="n">
        <f aca="false">IF($W3959="","",INDEX(Primary!I$5:I$2450,$W3959))</f>
        <v>-24.11</v>
      </c>
      <c r="R3959" s="19" t="n">
        <f aca="false">IF($E3959="Yes",L3959+P3959,"")</f>
        <v>24.21</v>
      </c>
      <c r="S3959" s="19" t="n">
        <f aca="false">IF($E3959="Yes",H3959-R3959,"")</f>
        <v>0</v>
      </c>
      <c r="T3959" s="6" t="str">
        <f aca="false">IF($E3959="Yes",IF(ROUND(ABS(S3959),2)&lt;=$T$2,"OK","CHECK"),"n/a")</f>
        <v>OK</v>
      </c>
      <c r="U3959" s="20" t="n">
        <f aca="false">Total!J3959</f>
        <v>66.7433</v>
      </c>
      <c r="V3959" s="17" t="n">
        <f aca="false">IFERROR(MATCH($A3959,'Stock Exchange'!$A$5:$A$2450,0),"")</f>
        <v>1741</v>
      </c>
      <c r="W3959" s="17" t="n">
        <f aca="false">IFERROR(MATCH($A3959,Primary!$A$5:$A$2450,0),"")</f>
        <v>1741</v>
      </c>
    </row>
    <row r="3960" customFormat="false" ht="15" hidden="false" customHeight="false" outlineLevel="0" collapsed="false">
      <c r="A3960" s="16" t="n">
        <f aca="false">Total!A3960</f>
        <v>42800</v>
      </c>
      <c r="B3960" s="17" t="n">
        <f aca="false">YEAR(A3960)</f>
        <v>2017</v>
      </c>
      <c r="C3960" s="17" t="n">
        <f aca="false">MONTH(A3960)</f>
        <v>3</v>
      </c>
      <c r="D3960" s="6" t="str">
        <f aca="false">IF(MONTH(A3960)&gt;=4,"FY "&amp;YEAR(A3960)&amp;"-"&amp;RIGHT(YEAR(A3960)+1,2),"FY "&amp;(YEAR(A3960)-1)&amp;"-"&amp;RIGHT(YEAR(A3960),2))</f>
        <v>FY 2016-17</v>
      </c>
      <c r="E3960" s="6" t="str">
        <f aca="false">IF(AND(V3960&lt;&gt;"",W3960&lt;&gt;""),"Yes","No")</f>
        <v>Yes</v>
      </c>
      <c r="F3960" s="18" t="n">
        <f aca="false">Total!F3960</f>
        <v>5308.64</v>
      </c>
      <c r="G3960" s="18" t="n">
        <f aca="false">Total!G3960</f>
        <v>3880.73</v>
      </c>
      <c r="H3960" s="18" t="n">
        <f aca="false">Total!H3960</f>
        <v>1427.91</v>
      </c>
      <c r="I3960" s="18" t="n">
        <f aca="false">Total!I3960</f>
        <v>213.65</v>
      </c>
      <c r="J3960" s="18" t="n">
        <f aca="false">IF($V3960="","",INDEX('Stock Exchange'!F$5:F$2450,$V3960))</f>
        <v>5308.41</v>
      </c>
      <c r="K3960" s="18" t="n">
        <f aca="false">IF($V3960="","",INDEX('Stock Exchange'!G$5:G$2450,$V3960))</f>
        <v>3700.04</v>
      </c>
      <c r="L3960" s="18" t="n">
        <f aca="false">IF($V3960="","",INDEX('Stock Exchange'!H$5:H$2450,$V3960))</f>
        <v>1608.37</v>
      </c>
      <c r="M3960" s="18" t="n">
        <f aca="false">IF($V3960="","",INDEX('Stock Exchange'!I$5:I$2450,$V3960))</f>
        <v>240.65</v>
      </c>
      <c r="N3960" s="18" t="n">
        <f aca="false">IF($W3960="","",INDEX(Primary!F$5:F$2450,$W3960))</f>
        <v>0.23</v>
      </c>
      <c r="O3960" s="18" t="n">
        <f aca="false">IF($W3960="","",INDEX(Primary!G$5:G$2450,$W3960))</f>
        <v>180.69</v>
      </c>
      <c r="P3960" s="18" t="n">
        <f aca="false">IF($W3960="","",INDEX(Primary!H$5:H$2450,$W3960))</f>
        <v>-180.46</v>
      </c>
      <c r="Q3960" s="18" t="n">
        <f aca="false">IF($W3960="","",INDEX(Primary!I$5:I$2450,$W3960))</f>
        <v>-27</v>
      </c>
      <c r="R3960" s="19" t="n">
        <f aca="false">IF($E3960="Yes",L3960+P3960,"")</f>
        <v>1427.91</v>
      </c>
      <c r="S3960" s="19" t="n">
        <f aca="false">IF($E3960="Yes",H3960-R3960,"")</f>
        <v>0</v>
      </c>
      <c r="T3960" s="6" t="str">
        <f aca="false">IF($E3960="Yes",IF(ROUND(ABS(S3960),2)&lt;=$T$2,"OK","CHECK"),"n/a")</f>
        <v>OK</v>
      </c>
      <c r="U3960" s="20" t="n">
        <f aca="false">Total!J3960</f>
        <v>66.8354</v>
      </c>
      <c r="V3960" s="17" t="n">
        <f aca="false">IFERROR(MATCH($A3960,'Stock Exchange'!$A$5:$A$2450,0),"")</f>
        <v>1742</v>
      </c>
      <c r="W3960" s="17" t="n">
        <f aca="false">IFERROR(MATCH($A3960,Primary!$A$5:$A$2450,0),"")</f>
        <v>1742</v>
      </c>
    </row>
    <row r="3961" customFormat="false" ht="15" hidden="false" customHeight="false" outlineLevel="0" collapsed="false">
      <c r="A3961" s="16" t="n">
        <f aca="false">Total!A3961</f>
        <v>42801</v>
      </c>
      <c r="B3961" s="17" t="n">
        <f aca="false">YEAR(A3961)</f>
        <v>2017</v>
      </c>
      <c r="C3961" s="17" t="n">
        <f aca="false">MONTH(A3961)</f>
        <v>3</v>
      </c>
      <c r="D3961" s="6" t="str">
        <f aca="false">IF(MONTH(A3961)&gt;=4,"FY "&amp;YEAR(A3961)&amp;"-"&amp;RIGHT(YEAR(A3961)+1,2),"FY "&amp;(YEAR(A3961)-1)&amp;"-"&amp;RIGHT(YEAR(A3961),2))</f>
        <v>FY 2016-17</v>
      </c>
      <c r="E3961" s="6" t="str">
        <f aca="false">IF(AND(V3961&lt;&gt;"",W3961&lt;&gt;""),"Yes","No")</f>
        <v>Yes</v>
      </c>
      <c r="F3961" s="18" t="n">
        <f aca="false">Total!F3961</f>
        <v>4349.98</v>
      </c>
      <c r="G3961" s="18" t="n">
        <f aca="false">Total!G3961</f>
        <v>3929.52</v>
      </c>
      <c r="H3961" s="18" t="n">
        <f aca="false">Total!H3961</f>
        <v>420.46</v>
      </c>
      <c r="I3961" s="18" t="n">
        <f aca="false">Total!I3961</f>
        <v>62.98</v>
      </c>
      <c r="J3961" s="18" t="n">
        <f aca="false">IF($V3961="","",INDEX('Stock Exchange'!F$5:F$2450,$V3961))</f>
        <v>4349.98</v>
      </c>
      <c r="K3961" s="18" t="n">
        <f aca="false">IF($V3961="","",INDEX('Stock Exchange'!G$5:G$2450,$V3961))</f>
        <v>3771.79</v>
      </c>
      <c r="L3961" s="18" t="n">
        <f aca="false">IF($V3961="","",INDEX('Stock Exchange'!H$5:H$2450,$V3961))</f>
        <v>578.19</v>
      </c>
      <c r="M3961" s="18" t="n">
        <f aca="false">IF($V3961="","",INDEX('Stock Exchange'!I$5:I$2450,$V3961))</f>
        <v>86.61</v>
      </c>
      <c r="N3961" s="18" t="n">
        <f aca="false">IF($W3961="","",INDEX(Primary!F$5:F$2450,$W3961))</f>
        <v>0</v>
      </c>
      <c r="O3961" s="18" t="n">
        <f aca="false">IF($W3961="","",INDEX(Primary!G$5:G$2450,$W3961))</f>
        <v>157.73</v>
      </c>
      <c r="P3961" s="18" t="n">
        <f aca="false">IF($W3961="","",INDEX(Primary!H$5:H$2450,$W3961))</f>
        <v>-157.73</v>
      </c>
      <c r="Q3961" s="18" t="n">
        <f aca="false">IF($W3961="","",INDEX(Primary!I$5:I$2450,$W3961))</f>
        <v>-23.63</v>
      </c>
      <c r="R3961" s="19" t="n">
        <f aca="false">IF($E3961="Yes",L3961+P3961,"")</f>
        <v>420.46</v>
      </c>
      <c r="S3961" s="19" t="n">
        <f aca="false">IF($E3961="Yes",H3961-R3961,"")</f>
        <v>0</v>
      </c>
      <c r="T3961" s="6" t="str">
        <f aca="false">IF($E3961="Yes",IF(ROUND(ABS(S3961),2)&lt;=$T$2,"OK","CHECK"),"n/a")</f>
        <v>OK</v>
      </c>
      <c r="U3961" s="20" t="n">
        <f aca="false">Total!J3961</f>
        <v>66.7559</v>
      </c>
      <c r="V3961" s="17" t="n">
        <f aca="false">IFERROR(MATCH($A3961,'Stock Exchange'!$A$5:$A$2450,0),"")</f>
        <v>1743</v>
      </c>
      <c r="W3961" s="17" t="n">
        <f aca="false">IFERROR(MATCH($A3961,Primary!$A$5:$A$2450,0),"")</f>
        <v>1743</v>
      </c>
    </row>
    <row r="3962" customFormat="false" ht="15" hidden="false" customHeight="false" outlineLevel="0" collapsed="false">
      <c r="A3962" s="16" t="n">
        <f aca="false">Total!A3962</f>
        <v>42802</v>
      </c>
      <c r="B3962" s="17" t="n">
        <f aca="false">YEAR(A3962)</f>
        <v>2017</v>
      </c>
      <c r="C3962" s="17" t="n">
        <f aca="false">MONTH(A3962)</f>
        <v>3</v>
      </c>
      <c r="D3962" s="6" t="str">
        <f aca="false">IF(MONTH(A3962)&gt;=4,"FY "&amp;YEAR(A3962)&amp;"-"&amp;RIGHT(YEAR(A3962)+1,2),"FY "&amp;(YEAR(A3962)-1)&amp;"-"&amp;RIGHT(YEAR(A3962),2))</f>
        <v>FY 2016-17</v>
      </c>
      <c r="E3962" s="6" t="str">
        <f aca="false">IF(AND(V3962&lt;&gt;"",W3962&lt;&gt;""),"Yes","No")</f>
        <v>Yes</v>
      </c>
      <c r="F3962" s="18" t="n">
        <f aca="false">Total!F3962</f>
        <v>4853.97</v>
      </c>
      <c r="G3962" s="18" t="n">
        <f aca="false">Total!G3962</f>
        <v>3965.24</v>
      </c>
      <c r="H3962" s="18" t="n">
        <f aca="false">Total!H3962</f>
        <v>888.73</v>
      </c>
      <c r="I3962" s="18" t="n">
        <f aca="false">Total!I3962</f>
        <v>133.37</v>
      </c>
      <c r="J3962" s="18" t="n">
        <f aca="false">IF($V3962="","",INDEX('Stock Exchange'!F$5:F$2450,$V3962))</f>
        <v>4852.37</v>
      </c>
      <c r="K3962" s="18" t="n">
        <f aca="false">IF($V3962="","",INDEX('Stock Exchange'!G$5:G$2450,$V3962))</f>
        <v>3835.12</v>
      </c>
      <c r="L3962" s="18" t="n">
        <f aca="false">IF($V3962="","",INDEX('Stock Exchange'!H$5:H$2450,$V3962))</f>
        <v>1017.25</v>
      </c>
      <c r="M3962" s="18" t="n">
        <f aca="false">IF($V3962="","",INDEX('Stock Exchange'!I$5:I$2450,$V3962))</f>
        <v>152.66</v>
      </c>
      <c r="N3962" s="18" t="n">
        <f aca="false">IF($W3962="","",INDEX(Primary!F$5:F$2450,$W3962))</f>
        <v>1.6</v>
      </c>
      <c r="O3962" s="18" t="n">
        <f aca="false">IF($W3962="","",INDEX(Primary!G$5:G$2450,$W3962))</f>
        <v>130.12</v>
      </c>
      <c r="P3962" s="18" t="n">
        <f aca="false">IF($W3962="","",INDEX(Primary!H$5:H$2450,$W3962))</f>
        <v>-128.52</v>
      </c>
      <c r="Q3962" s="18" t="n">
        <f aca="false">IF($W3962="","",INDEX(Primary!I$5:I$2450,$W3962))</f>
        <v>-19.29</v>
      </c>
      <c r="R3962" s="19" t="n">
        <f aca="false">IF($E3962="Yes",L3962+P3962,"")</f>
        <v>888.73</v>
      </c>
      <c r="S3962" s="19" t="n">
        <f aca="false">IF($E3962="Yes",H3962-R3962,"")</f>
        <v>0</v>
      </c>
      <c r="T3962" s="6" t="str">
        <f aca="false">IF($E3962="Yes",IF(ROUND(ABS(S3962),2)&lt;=$T$2,"OK","CHECK"),"n/a")</f>
        <v>OK</v>
      </c>
      <c r="U3962" s="20" t="n">
        <f aca="false">Total!J3962</f>
        <v>66.6347</v>
      </c>
      <c r="V3962" s="17" t="n">
        <f aca="false">IFERROR(MATCH($A3962,'Stock Exchange'!$A$5:$A$2450,0),"")</f>
        <v>1744</v>
      </c>
      <c r="W3962" s="17" t="n">
        <f aca="false">IFERROR(MATCH($A3962,Primary!$A$5:$A$2450,0),"")</f>
        <v>1744</v>
      </c>
    </row>
    <row r="3963" customFormat="false" ht="15" hidden="false" customHeight="false" outlineLevel="0" collapsed="false">
      <c r="A3963" s="16" t="n">
        <f aca="false">Total!A3963</f>
        <v>42803</v>
      </c>
      <c r="B3963" s="17" t="n">
        <f aca="false">YEAR(A3963)</f>
        <v>2017</v>
      </c>
      <c r="C3963" s="17" t="n">
        <f aca="false">MONTH(A3963)</f>
        <v>3</v>
      </c>
      <c r="D3963" s="6" t="str">
        <f aca="false">IF(MONTH(A3963)&gt;=4,"FY "&amp;YEAR(A3963)&amp;"-"&amp;RIGHT(YEAR(A3963)+1,2),"FY "&amp;(YEAR(A3963)-1)&amp;"-"&amp;RIGHT(YEAR(A3963),2))</f>
        <v>FY 2016-17</v>
      </c>
      <c r="E3963" s="6" t="str">
        <f aca="false">IF(AND(V3963&lt;&gt;"",W3963&lt;&gt;""),"Yes","No")</f>
        <v>Yes</v>
      </c>
      <c r="F3963" s="18" t="n">
        <f aca="false">Total!F3963</f>
        <v>7527.46</v>
      </c>
      <c r="G3963" s="18" t="n">
        <f aca="false">Total!G3963</f>
        <v>3954.73</v>
      </c>
      <c r="H3963" s="18" t="n">
        <f aca="false">Total!H3963</f>
        <v>3572.73</v>
      </c>
      <c r="I3963" s="18" t="n">
        <f aca="false">Total!I3963</f>
        <v>536.15</v>
      </c>
      <c r="J3963" s="18" t="n">
        <f aca="false">IF($V3963="","",INDEX('Stock Exchange'!F$5:F$2450,$V3963))</f>
        <v>7521.29</v>
      </c>
      <c r="K3963" s="18" t="n">
        <f aca="false">IF($V3963="","",INDEX('Stock Exchange'!G$5:G$2450,$V3963))</f>
        <v>3883.95</v>
      </c>
      <c r="L3963" s="18" t="n">
        <f aca="false">IF($V3963="","",INDEX('Stock Exchange'!H$5:H$2450,$V3963))</f>
        <v>3637.34</v>
      </c>
      <c r="M3963" s="18" t="n">
        <f aca="false">IF($V3963="","",INDEX('Stock Exchange'!I$5:I$2450,$V3963))</f>
        <v>545.85</v>
      </c>
      <c r="N3963" s="18" t="n">
        <f aca="false">IF($W3963="","",INDEX(Primary!F$5:F$2450,$W3963))</f>
        <v>6.17</v>
      </c>
      <c r="O3963" s="18" t="n">
        <f aca="false">IF($W3963="","",INDEX(Primary!G$5:G$2450,$W3963))</f>
        <v>70.78</v>
      </c>
      <c r="P3963" s="18" t="n">
        <f aca="false">IF($W3963="","",INDEX(Primary!H$5:H$2450,$W3963))</f>
        <v>-64.61</v>
      </c>
      <c r="Q3963" s="18" t="n">
        <f aca="false">IF($W3963="","",INDEX(Primary!I$5:I$2450,$W3963))</f>
        <v>-9.7</v>
      </c>
      <c r="R3963" s="19" t="n">
        <f aca="false">IF($E3963="Yes",L3963+P3963,"")</f>
        <v>3572.73</v>
      </c>
      <c r="S3963" s="19" t="n">
        <f aca="false">IF($E3963="Yes",H3963-R3963,"")</f>
        <v>0</v>
      </c>
      <c r="T3963" s="6" t="str">
        <f aca="false">IF($E3963="Yes",IF(ROUND(ABS(S3963),2)&lt;=$T$2,"OK","CHECK"),"n/a")</f>
        <v>OK</v>
      </c>
      <c r="U3963" s="20" t="n">
        <f aca="false">Total!J3963</f>
        <v>66.6362</v>
      </c>
      <c r="V3963" s="17" t="n">
        <f aca="false">IFERROR(MATCH($A3963,'Stock Exchange'!$A$5:$A$2450,0),"")</f>
        <v>1745</v>
      </c>
      <c r="W3963" s="17" t="n">
        <f aca="false">IFERROR(MATCH($A3963,Primary!$A$5:$A$2450,0),"")</f>
        <v>1745</v>
      </c>
    </row>
    <row r="3964" customFormat="false" ht="15" hidden="false" customHeight="false" outlineLevel="0" collapsed="false">
      <c r="A3964" s="16" t="n">
        <f aca="false">Total!A3964</f>
        <v>42804</v>
      </c>
      <c r="B3964" s="17" t="n">
        <f aca="false">YEAR(A3964)</f>
        <v>2017</v>
      </c>
      <c r="C3964" s="17" t="n">
        <f aca="false">MONTH(A3964)</f>
        <v>3</v>
      </c>
      <c r="D3964" s="6" t="str">
        <f aca="false">IF(MONTH(A3964)&gt;=4,"FY "&amp;YEAR(A3964)&amp;"-"&amp;RIGHT(YEAR(A3964)+1,2),"FY "&amp;(YEAR(A3964)-1)&amp;"-"&amp;RIGHT(YEAR(A3964),2))</f>
        <v>FY 2016-17</v>
      </c>
      <c r="E3964" s="6" t="str">
        <f aca="false">IF(AND(V3964&lt;&gt;"",W3964&lt;&gt;""),"Yes","No")</f>
        <v>Yes</v>
      </c>
      <c r="F3964" s="18" t="n">
        <f aca="false">Total!F3964</f>
        <v>5792.62</v>
      </c>
      <c r="G3964" s="18" t="n">
        <f aca="false">Total!G3964</f>
        <v>3855.46</v>
      </c>
      <c r="H3964" s="18" t="n">
        <f aca="false">Total!H3964</f>
        <v>1937.16</v>
      </c>
      <c r="I3964" s="18" t="n">
        <f aca="false">Total!I3964</f>
        <v>290.12</v>
      </c>
      <c r="J3964" s="18" t="n">
        <f aca="false">IF($V3964="","",INDEX('Stock Exchange'!F$5:F$2450,$V3964))</f>
        <v>4335.07</v>
      </c>
      <c r="K3964" s="18" t="n">
        <f aca="false">IF($V3964="","",INDEX('Stock Exchange'!G$5:G$2450,$V3964))</f>
        <v>3855.46</v>
      </c>
      <c r="L3964" s="18" t="n">
        <f aca="false">IF($V3964="","",INDEX('Stock Exchange'!H$5:H$2450,$V3964))</f>
        <v>479.61</v>
      </c>
      <c r="M3964" s="18" t="n">
        <f aca="false">IF($V3964="","",INDEX('Stock Exchange'!I$5:I$2450,$V3964))</f>
        <v>71.83</v>
      </c>
      <c r="N3964" s="18" t="n">
        <f aca="false">IF($W3964="","",INDEX(Primary!F$5:F$2450,$W3964))</f>
        <v>1457.55</v>
      </c>
      <c r="O3964" s="18" t="n">
        <f aca="false">IF($W3964="","",INDEX(Primary!G$5:G$2450,$W3964))</f>
        <v>0</v>
      </c>
      <c r="P3964" s="18" t="n">
        <f aca="false">IF($W3964="","",INDEX(Primary!H$5:H$2450,$W3964))</f>
        <v>1457.55</v>
      </c>
      <c r="Q3964" s="18" t="n">
        <f aca="false">IF($W3964="","",INDEX(Primary!I$5:I$2450,$W3964))</f>
        <v>218.29</v>
      </c>
      <c r="R3964" s="19" t="n">
        <f aca="false">IF($E3964="Yes",L3964+P3964,"")</f>
        <v>1937.16</v>
      </c>
      <c r="S3964" s="19" t="n">
        <f aca="false">IF($E3964="Yes",H3964-R3964,"")</f>
        <v>0</v>
      </c>
      <c r="T3964" s="6" t="str">
        <f aca="false">IF($E3964="Yes",IF(ROUND(ABS(S3964),2)&lt;=$T$2,"OK","CHECK"),"n/a")</f>
        <v>OK</v>
      </c>
      <c r="U3964" s="20" t="n">
        <f aca="false">Total!J3964</f>
        <v>66.7707</v>
      </c>
      <c r="V3964" s="17" t="n">
        <f aca="false">IFERROR(MATCH($A3964,'Stock Exchange'!$A$5:$A$2450,0),"")</f>
        <v>1746</v>
      </c>
      <c r="W3964" s="17" t="n">
        <f aca="false">IFERROR(MATCH($A3964,Primary!$A$5:$A$2450,0),"")</f>
        <v>1746</v>
      </c>
    </row>
    <row r="3965" customFormat="false" ht="15" hidden="false" customHeight="false" outlineLevel="0" collapsed="false">
      <c r="A3965" s="16" t="n">
        <f aca="false">Total!A3965</f>
        <v>42808</v>
      </c>
      <c r="B3965" s="17" t="n">
        <f aca="false">YEAR(A3965)</f>
        <v>2017</v>
      </c>
      <c r="C3965" s="17" t="n">
        <f aca="false">MONTH(A3965)</f>
        <v>3</v>
      </c>
      <c r="D3965" s="6" t="str">
        <f aca="false">IF(MONTH(A3965)&gt;=4,"FY "&amp;YEAR(A3965)&amp;"-"&amp;RIGHT(YEAR(A3965)+1,2),"FY "&amp;(YEAR(A3965)-1)&amp;"-"&amp;RIGHT(YEAR(A3965),2))</f>
        <v>FY 2016-17</v>
      </c>
      <c r="E3965" s="6" t="str">
        <f aca="false">IF(AND(V3965&lt;&gt;"",W3965&lt;&gt;""),"Yes","No")</f>
        <v>Yes</v>
      </c>
      <c r="F3965" s="18" t="n">
        <f aca="false">Total!F3965</f>
        <v>4717.41</v>
      </c>
      <c r="G3965" s="18" t="n">
        <f aca="false">Total!G3965</f>
        <v>4373.4</v>
      </c>
      <c r="H3965" s="18" t="n">
        <f aca="false">Total!H3965</f>
        <v>344.01</v>
      </c>
      <c r="I3965" s="18" t="n">
        <f aca="false">Total!I3965</f>
        <v>51.58</v>
      </c>
      <c r="J3965" s="18" t="n">
        <f aca="false">IF($V3965="","",INDEX('Stock Exchange'!F$5:F$2450,$V3965))</f>
        <v>4705.33</v>
      </c>
      <c r="K3965" s="18" t="n">
        <f aca="false">IF($V3965="","",INDEX('Stock Exchange'!G$5:G$2450,$V3965))</f>
        <v>4227.11</v>
      </c>
      <c r="L3965" s="18" t="n">
        <f aca="false">IF($V3965="","",INDEX('Stock Exchange'!H$5:H$2450,$V3965))</f>
        <v>478.22</v>
      </c>
      <c r="M3965" s="18" t="n">
        <f aca="false">IF($V3965="","",INDEX('Stock Exchange'!I$5:I$2450,$V3965))</f>
        <v>71.71</v>
      </c>
      <c r="N3965" s="18" t="n">
        <f aca="false">IF($W3965="","",INDEX(Primary!F$5:F$2450,$W3965))</f>
        <v>12.08</v>
      </c>
      <c r="O3965" s="18" t="n">
        <f aca="false">IF($W3965="","",INDEX(Primary!G$5:G$2450,$W3965))</f>
        <v>146.29</v>
      </c>
      <c r="P3965" s="18" t="n">
        <f aca="false">IF($W3965="","",INDEX(Primary!H$5:H$2450,$W3965))</f>
        <v>-134.21</v>
      </c>
      <c r="Q3965" s="18" t="n">
        <f aca="false">IF($W3965="","",INDEX(Primary!I$5:I$2450,$W3965))</f>
        <v>-20.13</v>
      </c>
      <c r="R3965" s="19" t="n">
        <f aca="false">IF($E3965="Yes",L3965+P3965,"")</f>
        <v>344.01</v>
      </c>
      <c r="S3965" s="19" t="n">
        <f aca="false">IF($E3965="Yes",H3965-R3965,"")</f>
        <v>0</v>
      </c>
      <c r="T3965" s="6" t="str">
        <f aca="false">IF($E3965="Yes",IF(ROUND(ABS(S3965),2)&lt;=$T$2,"OK","CHECK"),"n/a")</f>
        <v>OK</v>
      </c>
      <c r="U3965" s="20" t="n">
        <f aca="false">Total!J3965</f>
        <v>66.688</v>
      </c>
      <c r="V3965" s="17" t="n">
        <f aca="false">IFERROR(MATCH($A3965,'Stock Exchange'!$A$5:$A$2450,0),"")</f>
        <v>1747</v>
      </c>
      <c r="W3965" s="17" t="n">
        <f aca="false">IFERROR(MATCH($A3965,Primary!$A$5:$A$2450,0),"")</f>
        <v>1747</v>
      </c>
    </row>
    <row r="3966" customFormat="false" ht="15" hidden="false" customHeight="false" outlineLevel="0" collapsed="false">
      <c r="A3966" s="16" t="n">
        <f aca="false">Total!A3966</f>
        <v>42809</v>
      </c>
      <c r="B3966" s="17" t="n">
        <f aca="false">YEAR(A3966)</f>
        <v>2017</v>
      </c>
      <c r="C3966" s="17" t="n">
        <f aca="false">MONTH(A3966)</f>
        <v>3</v>
      </c>
      <c r="D3966" s="6" t="str">
        <f aca="false">IF(MONTH(A3966)&gt;=4,"FY "&amp;YEAR(A3966)&amp;"-"&amp;RIGHT(YEAR(A3966)+1,2),"FY "&amp;(YEAR(A3966)-1)&amp;"-"&amp;RIGHT(YEAR(A3966),2))</f>
        <v>FY 2016-17</v>
      </c>
      <c r="E3966" s="6" t="str">
        <f aca="false">IF(AND(V3966&lt;&gt;"",W3966&lt;&gt;""),"Yes","No")</f>
        <v>Yes</v>
      </c>
      <c r="F3966" s="18" t="n">
        <f aca="false">Total!F3966</f>
        <v>10237.09</v>
      </c>
      <c r="G3966" s="18" t="n">
        <f aca="false">Total!G3966</f>
        <v>5927.6</v>
      </c>
      <c r="H3966" s="18" t="n">
        <f aca="false">Total!H3966</f>
        <v>4309.49</v>
      </c>
      <c r="I3966" s="18" t="n">
        <f aca="false">Total!I3966</f>
        <v>651.18</v>
      </c>
      <c r="J3966" s="18" t="n">
        <f aca="false">IF($V3966="","",INDEX('Stock Exchange'!F$5:F$2450,$V3966))</f>
        <v>10223.49</v>
      </c>
      <c r="K3966" s="18" t="n">
        <f aca="false">IF($V3966="","",INDEX('Stock Exchange'!G$5:G$2450,$V3966))</f>
        <v>5927.6</v>
      </c>
      <c r="L3966" s="18" t="n">
        <f aca="false">IF($V3966="","",INDEX('Stock Exchange'!H$5:H$2450,$V3966))</f>
        <v>4295.89</v>
      </c>
      <c r="M3966" s="18" t="n">
        <f aca="false">IF($V3966="","",INDEX('Stock Exchange'!I$5:I$2450,$V3966))</f>
        <v>649.12</v>
      </c>
      <c r="N3966" s="18" t="n">
        <f aca="false">IF($W3966="","",INDEX(Primary!F$5:F$2450,$W3966))</f>
        <v>13.6</v>
      </c>
      <c r="O3966" s="18" t="n">
        <f aca="false">IF($W3966="","",INDEX(Primary!G$5:G$2450,$W3966))</f>
        <v>0</v>
      </c>
      <c r="P3966" s="18" t="n">
        <f aca="false">IF($W3966="","",INDEX(Primary!H$5:H$2450,$W3966))</f>
        <v>13.6</v>
      </c>
      <c r="Q3966" s="18" t="n">
        <f aca="false">IF($W3966="","",INDEX(Primary!I$5:I$2450,$W3966))</f>
        <v>2.06</v>
      </c>
      <c r="R3966" s="19" t="n">
        <f aca="false">IF($E3966="Yes",L3966+P3966,"")</f>
        <v>4309.49</v>
      </c>
      <c r="S3966" s="19" t="n">
        <f aca="false">IF($E3966="Yes",H3966-R3966,"")</f>
        <v>0</v>
      </c>
      <c r="T3966" s="6" t="str">
        <f aca="false">IF($E3966="Yes",IF(ROUND(ABS(S3966),2)&lt;=$T$2,"OK","CHECK"),"n/a")</f>
        <v>OK</v>
      </c>
      <c r="U3966" s="20" t="n">
        <f aca="false">Total!J3966</f>
        <v>66.18</v>
      </c>
      <c r="V3966" s="17" t="n">
        <f aca="false">IFERROR(MATCH($A3966,'Stock Exchange'!$A$5:$A$2450,0),"")</f>
        <v>1748</v>
      </c>
      <c r="W3966" s="17" t="n">
        <f aca="false">IFERROR(MATCH($A3966,Primary!$A$5:$A$2450,0),"")</f>
        <v>1748</v>
      </c>
    </row>
    <row r="3967" customFormat="false" ht="15" hidden="false" customHeight="false" outlineLevel="0" collapsed="false">
      <c r="A3967" s="16" t="n">
        <f aca="false">Total!A3967</f>
        <v>42810</v>
      </c>
      <c r="B3967" s="17" t="n">
        <f aca="false">YEAR(A3967)</f>
        <v>2017</v>
      </c>
      <c r="C3967" s="17" t="n">
        <f aca="false">MONTH(A3967)</f>
        <v>3</v>
      </c>
      <c r="D3967" s="6" t="str">
        <f aca="false">IF(MONTH(A3967)&gt;=4,"FY "&amp;YEAR(A3967)&amp;"-"&amp;RIGHT(YEAR(A3967)+1,2),"FY "&amp;(YEAR(A3967)-1)&amp;"-"&amp;RIGHT(YEAR(A3967),2))</f>
        <v>FY 2016-17</v>
      </c>
      <c r="E3967" s="6" t="str">
        <f aca="false">IF(AND(V3967&lt;&gt;"",W3967&lt;&gt;""),"Yes","No")</f>
        <v>Yes</v>
      </c>
      <c r="F3967" s="18" t="n">
        <f aca="false">Total!F3967</f>
        <v>6066.88</v>
      </c>
      <c r="G3967" s="18" t="n">
        <f aca="false">Total!G3967</f>
        <v>4648.77</v>
      </c>
      <c r="H3967" s="18" t="n">
        <f aca="false">Total!H3967</f>
        <v>1418.11</v>
      </c>
      <c r="I3967" s="18" t="n">
        <f aca="false">Total!I3967</f>
        <v>216.46</v>
      </c>
      <c r="J3967" s="18" t="n">
        <f aca="false">IF($V3967="","",INDEX('Stock Exchange'!F$5:F$2450,$V3967))</f>
        <v>5985.75</v>
      </c>
      <c r="K3967" s="18" t="n">
        <f aca="false">IF($V3967="","",INDEX('Stock Exchange'!G$5:G$2450,$V3967))</f>
        <v>4647.02</v>
      </c>
      <c r="L3967" s="18" t="n">
        <f aca="false">IF($V3967="","",INDEX('Stock Exchange'!H$5:H$2450,$V3967))</f>
        <v>1338.73</v>
      </c>
      <c r="M3967" s="18" t="n">
        <f aca="false">IF($V3967="","",INDEX('Stock Exchange'!I$5:I$2450,$V3967))</f>
        <v>204.34</v>
      </c>
      <c r="N3967" s="18" t="n">
        <f aca="false">IF($W3967="","",INDEX(Primary!F$5:F$2450,$W3967))</f>
        <v>81.13</v>
      </c>
      <c r="O3967" s="18" t="n">
        <f aca="false">IF($W3967="","",INDEX(Primary!G$5:G$2450,$W3967))</f>
        <v>1.75</v>
      </c>
      <c r="P3967" s="18" t="n">
        <f aca="false">IF($W3967="","",INDEX(Primary!H$5:H$2450,$W3967))</f>
        <v>79.38</v>
      </c>
      <c r="Q3967" s="18" t="n">
        <f aca="false">IF($W3967="","",INDEX(Primary!I$5:I$2450,$W3967))</f>
        <v>12.12</v>
      </c>
      <c r="R3967" s="19" t="n">
        <f aca="false">IF($E3967="Yes",L3967+P3967,"")</f>
        <v>1418.11</v>
      </c>
      <c r="S3967" s="19" t="n">
        <f aca="false">IF($E3967="Yes",H3967-R3967,"")</f>
        <v>0</v>
      </c>
      <c r="T3967" s="6" t="str">
        <f aca="false">IF($E3967="Yes",IF(ROUND(ABS(S3967),2)&lt;=$T$2,"OK","CHECK"),"n/a")</f>
        <v>OK</v>
      </c>
      <c r="U3967" s="20" t="n">
        <f aca="false">Total!J3967</f>
        <v>65.5146</v>
      </c>
      <c r="V3967" s="17" t="n">
        <f aca="false">IFERROR(MATCH($A3967,'Stock Exchange'!$A$5:$A$2450,0),"")</f>
        <v>1749</v>
      </c>
      <c r="W3967" s="17" t="n">
        <f aca="false">IFERROR(MATCH($A3967,Primary!$A$5:$A$2450,0),"")</f>
        <v>1749</v>
      </c>
    </row>
    <row r="3968" customFormat="false" ht="15" hidden="false" customHeight="false" outlineLevel="0" collapsed="false">
      <c r="A3968" s="16" t="n">
        <f aca="false">Total!A3968</f>
        <v>42811</v>
      </c>
      <c r="B3968" s="17" t="n">
        <f aca="false">YEAR(A3968)</f>
        <v>2017</v>
      </c>
      <c r="C3968" s="17" t="n">
        <f aca="false">MONTH(A3968)</f>
        <v>3</v>
      </c>
      <c r="D3968" s="6" t="str">
        <f aca="false">IF(MONTH(A3968)&gt;=4,"FY "&amp;YEAR(A3968)&amp;"-"&amp;RIGHT(YEAR(A3968)+1,2),"FY "&amp;(YEAR(A3968)-1)&amp;"-"&amp;RIGHT(YEAR(A3968),2))</f>
        <v>FY 2016-17</v>
      </c>
      <c r="E3968" s="6" t="str">
        <f aca="false">IF(AND(V3968&lt;&gt;"",W3968&lt;&gt;""),"Yes","No")</f>
        <v>Yes</v>
      </c>
      <c r="F3968" s="18" t="n">
        <f aca="false">Total!F3968</f>
        <v>5611.9</v>
      </c>
      <c r="G3968" s="18" t="n">
        <f aca="false">Total!G3968</f>
        <v>4187.66</v>
      </c>
      <c r="H3968" s="18" t="n">
        <f aca="false">Total!H3968</f>
        <v>1424.24</v>
      </c>
      <c r="I3968" s="18" t="n">
        <f aca="false">Total!I3968</f>
        <v>217.83</v>
      </c>
      <c r="J3968" s="18" t="n">
        <f aca="false">IF($V3968="","",INDEX('Stock Exchange'!F$5:F$2450,$V3968))</f>
        <v>5609.33</v>
      </c>
      <c r="K3968" s="18" t="n">
        <f aca="false">IF($V3968="","",INDEX('Stock Exchange'!G$5:G$2450,$V3968))</f>
        <v>4187.25</v>
      </c>
      <c r="L3968" s="18" t="n">
        <f aca="false">IF($V3968="","",INDEX('Stock Exchange'!H$5:H$2450,$V3968))</f>
        <v>1422.08</v>
      </c>
      <c r="M3968" s="18" t="n">
        <f aca="false">IF($V3968="","",INDEX('Stock Exchange'!I$5:I$2450,$V3968))</f>
        <v>217.5</v>
      </c>
      <c r="N3968" s="18" t="n">
        <f aca="false">IF($W3968="","",INDEX(Primary!F$5:F$2450,$W3968))</f>
        <v>2.57</v>
      </c>
      <c r="O3968" s="18" t="n">
        <f aca="false">IF($W3968="","",INDEX(Primary!G$5:G$2450,$W3968))</f>
        <v>0.41</v>
      </c>
      <c r="P3968" s="18" t="n">
        <f aca="false">IF($W3968="","",INDEX(Primary!H$5:H$2450,$W3968))</f>
        <v>2.16</v>
      </c>
      <c r="Q3968" s="18" t="n">
        <f aca="false">IF($W3968="","",INDEX(Primary!I$5:I$2450,$W3968))</f>
        <v>0.33</v>
      </c>
      <c r="R3968" s="19" t="n">
        <f aca="false">IF($E3968="Yes",L3968+P3968,"")</f>
        <v>1424.24</v>
      </c>
      <c r="S3968" s="19" t="n">
        <f aca="false">IF($E3968="Yes",H3968-R3968,"")</f>
        <v>0</v>
      </c>
      <c r="T3968" s="6" t="str">
        <f aca="false">IF($E3968="Yes",IF(ROUND(ABS(S3968),2)&lt;=$T$2,"OK","CHECK"),"n/a")</f>
        <v>OK</v>
      </c>
      <c r="U3968" s="20" t="n">
        <f aca="false">Total!J3968</f>
        <v>65.3836</v>
      </c>
      <c r="V3968" s="17" t="n">
        <f aca="false">IFERROR(MATCH($A3968,'Stock Exchange'!$A$5:$A$2450,0),"")</f>
        <v>1750</v>
      </c>
      <c r="W3968" s="17" t="n">
        <f aca="false">IFERROR(MATCH($A3968,Primary!$A$5:$A$2450,0),"")</f>
        <v>1750</v>
      </c>
    </row>
    <row r="3969" customFormat="false" ht="15" hidden="false" customHeight="false" outlineLevel="0" collapsed="false">
      <c r="A3969" s="16" t="n">
        <f aca="false">Total!A3969</f>
        <v>42814</v>
      </c>
      <c r="B3969" s="17" t="n">
        <f aca="false">YEAR(A3969)</f>
        <v>2017</v>
      </c>
      <c r="C3969" s="17" t="n">
        <f aca="false">MONTH(A3969)</f>
        <v>3</v>
      </c>
      <c r="D3969" s="6" t="str">
        <f aca="false">IF(MONTH(A3969)&gt;=4,"FY "&amp;YEAR(A3969)&amp;"-"&amp;RIGHT(YEAR(A3969)+1,2),"FY "&amp;(YEAR(A3969)-1)&amp;"-"&amp;RIGHT(YEAR(A3969),2))</f>
        <v>FY 2016-17</v>
      </c>
      <c r="E3969" s="6" t="str">
        <f aca="false">IF(AND(V3969&lt;&gt;"",W3969&lt;&gt;""),"Yes","No")</f>
        <v>Yes</v>
      </c>
      <c r="F3969" s="18" t="n">
        <f aca="false">Total!F3969</f>
        <v>11445.07</v>
      </c>
      <c r="G3969" s="18" t="n">
        <f aca="false">Total!G3969</f>
        <v>9845.05</v>
      </c>
      <c r="H3969" s="18" t="n">
        <f aca="false">Total!H3969</f>
        <v>1600.02</v>
      </c>
      <c r="I3969" s="18" t="n">
        <f aca="false">Total!I3969</f>
        <v>244.12</v>
      </c>
      <c r="J3969" s="18" t="n">
        <f aca="false">IF($V3969="","",INDEX('Stock Exchange'!F$5:F$2450,$V3969))</f>
        <v>11444.88</v>
      </c>
      <c r="K3969" s="18" t="n">
        <f aca="false">IF($V3969="","",INDEX('Stock Exchange'!G$5:G$2450,$V3969))</f>
        <v>9811.7</v>
      </c>
      <c r="L3969" s="18" t="n">
        <f aca="false">IF($V3969="","",INDEX('Stock Exchange'!H$5:H$2450,$V3969))</f>
        <v>1633.18</v>
      </c>
      <c r="M3969" s="18" t="n">
        <f aca="false">IF($V3969="","",INDEX('Stock Exchange'!I$5:I$2450,$V3969))</f>
        <v>249.18</v>
      </c>
      <c r="N3969" s="18" t="n">
        <f aca="false">IF($W3969="","",INDEX(Primary!F$5:F$2450,$W3969))</f>
        <v>0.19</v>
      </c>
      <c r="O3969" s="18" t="n">
        <f aca="false">IF($W3969="","",INDEX(Primary!G$5:G$2450,$W3969))</f>
        <v>33.35</v>
      </c>
      <c r="P3969" s="18" t="n">
        <f aca="false">IF($W3969="","",INDEX(Primary!H$5:H$2450,$W3969))</f>
        <v>-33.16</v>
      </c>
      <c r="Q3969" s="18" t="n">
        <f aca="false">IF($W3969="","",INDEX(Primary!I$5:I$2450,$W3969))</f>
        <v>-5.06</v>
      </c>
      <c r="R3969" s="19" t="n">
        <f aca="false">IF($E3969="Yes",L3969+P3969,"")</f>
        <v>1600.02</v>
      </c>
      <c r="S3969" s="19" t="n">
        <f aca="false">IF($E3969="Yes",H3969-R3969,"")</f>
        <v>0</v>
      </c>
      <c r="T3969" s="6" t="str">
        <f aca="false">IF($E3969="Yes",IF(ROUND(ABS(S3969),2)&lt;=$T$2,"OK","CHECK"),"n/a")</f>
        <v>OK</v>
      </c>
      <c r="U3969" s="20" t="n">
        <f aca="false">Total!J3969</f>
        <v>65.5411</v>
      </c>
      <c r="V3969" s="17" t="n">
        <f aca="false">IFERROR(MATCH($A3969,'Stock Exchange'!$A$5:$A$2450,0),"")</f>
        <v>1751</v>
      </c>
      <c r="W3969" s="17" t="n">
        <f aca="false">IFERROR(MATCH($A3969,Primary!$A$5:$A$2450,0),"")</f>
        <v>1751</v>
      </c>
    </row>
    <row r="3970" customFormat="false" ht="15" hidden="false" customHeight="false" outlineLevel="0" collapsed="false">
      <c r="A3970" s="16" t="n">
        <f aca="false">Total!A3970</f>
        <v>42815</v>
      </c>
      <c r="B3970" s="17" t="n">
        <f aca="false">YEAR(A3970)</f>
        <v>2017</v>
      </c>
      <c r="C3970" s="17" t="n">
        <f aca="false">MONTH(A3970)</f>
        <v>3</v>
      </c>
      <c r="D3970" s="6" t="str">
        <f aca="false">IF(MONTH(A3970)&gt;=4,"FY "&amp;YEAR(A3970)&amp;"-"&amp;RIGHT(YEAR(A3970)+1,2),"FY "&amp;(YEAR(A3970)-1)&amp;"-"&amp;RIGHT(YEAR(A3970),2))</f>
        <v>FY 2016-17</v>
      </c>
      <c r="E3970" s="6" t="str">
        <f aca="false">IF(AND(V3970&lt;&gt;"",W3970&lt;&gt;""),"Yes","No")</f>
        <v>Yes</v>
      </c>
      <c r="F3970" s="18" t="n">
        <f aca="false">Total!F3970</f>
        <v>5482.03</v>
      </c>
      <c r="G3970" s="18" t="n">
        <f aca="false">Total!G3970</f>
        <v>4863.12</v>
      </c>
      <c r="H3970" s="18" t="n">
        <f aca="false">Total!H3970</f>
        <v>618.91</v>
      </c>
      <c r="I3970" s="18" t="n">
        <f aca="false">Total!I3970</f>
        <v>94.66</v>
      </c>
      <c r="J3970" s="18" t="n">
        <f aca="false">IF($V3970="","",INDEX('Stock Exchange'!F$5:F$2450,$V3970))</f>
        <v>4934.71</v>
      </c>
      <c r="K3970" s="18" t="n">
        <f aca="false">IF($V3970="","",INDEX('Stock Exchange'!G$5:G$2450,$V3970))</f>
        <v>4829.45</v>
      </c>
      <c r="L3970" s="18" t="n">
        <f aca="false">IF($V3970="","",INDEX('Stock Exchange'!H$5:H$2450,$V3970))</f>
        <v>105.26</v>
      </c>
      <c r="M3970" s="18" t="n">
        <f aca="false">IF($V3970="","",INDEX('Stock Exchange'!I$5:I$2450,$V3970))</f>
        <v>16.1</v>
      </c>
      <c r="N3970" s="18" t="n">
        <f aca="false">IF($W3970="","",INDEX(Primary!F$5:F$2450,$W3970))</f>
        <v>547.32</v>
      </c>
      <c r="O3970" s="18" t="n">
        <f aca="false">IF($W3970="","",INDEX(Primary!G$5:G$2450,$W3970))</f>
        <v>33.67</v>
      </c>
      <c r="P3970" s="18" t="n">
        <f aca="false">IF($W3970="","",INDEX(Primary!H$5:H$2450,$W3970))</f>
        <v>513.65</v>
      </c>
      <c r="Q3970" s="18" t="n">
        <f aca="false">IF($W3970="","",INDEX(Primary!I$5:I$2450,$W3970))</f>
        <v>78.56</v>
      </c>
      <c r="R3970" s="19" t="n">
        <f aca="false">IF($E3970="Yes",L3970+P3970,"")</f>
        <v>618.91</v>
      </c>
      <c r="S3970" s="19" t="n">
        <f aca="false">IF($E3970="Yes",H3970-R3970,"")</f>
        <v>0</v>
      </c>
      <c r="T3970" s="6" t="str">
        <f aca="false">IF($E3970="Yes",IF(ROUND(ABS(S3970),2)&lt;=$T$2,"OK","CHECK"),"n/a")</f>
        <v>OK</v>
      </c>
      <c r="U3970" s="20" t="n">
        <f aca="false">Total!J3970</f>
        <v>65.3827</v>
      </c>
      <c r="V3970" s="17" t="n">
        <f aca="false">IFERROR(MATCH($A3970,'Stock Exchange'!$A$5:$A$2450,0),"")</f>
        <v>1752</v>
      </c>
      <c r="W3970" s="17" t="n">
        <f aca="false">IFERROR(MATCH($A3970,Primary!$A$5:$A$2450,0),"")</f>
        <v>1752</v>
      </c>
    </row>
    <row r="3971" customFormat="false" ht="15" hidden="false" customHeight="false" outlineLevel="0" collapsed="false">
      <c r="A3971" s="16" t="n">
        <f aca="false">Total!A3971</f>
        <v>42816</v>
      </c>
      <c r="B3971" s="17" t="n">
        <f aca="false">YEAR(A3971)</f>
        <v>2017</v>
      </c>
      <c r="C3971" s="17" t="n">
        <f aca="false">MONTH(A3971)</f>
        <v>3</v>
      </c>
      <c r="D3971" s="6" t="str">
        <f aca="false">IF(MONTH(A3971)&gt;=4,"FY "&amp;YEAR(A3971)&amp;"-"&amp;RIGHT(YEAR(A3971)+1,2),"FY "&amp;(YEAR(A3971)-1)&amp;"-"&amp;RIGHT(YEAR(A3971),2))</f>
        <v>FY 2016-17</v>
      </c>
      <c r="E3971" s="6" t="str">
        <f aca="false">IF(AND(V3971&lt;&gt;"",W3971&lt;&gt;""),"Yes","No")</f>
        <v>Yes</v>
      </c>
      <c r="F3971" s="18" t="n">
        <f aca="false">Total!F3971</f>
        <v>8601.3</v>
      </c>
      <c r="G3971" s="18" t="n">
        <f aca="false">Total!G3971</f>
        <v>6983.99</v>
      </c>
      <c r="H3971" s="18" t="n">
        <f aca="false">Total!H3971</f>
        <v>1617.31</v>
      </c>
      <c r="I3971" s="18" t="n">
        <f aca="false">Total!I3971</f>
        <v>247.62</v>
      </c>
      <c r="J3971" s="18" t="n">
        <f aca="false">IF($V3971="","",INDEX('Stock Exchange'!F$5:F$2450,$V3971))</f>
        <v>8572.84</v>
      </c>
      <c r="K3971" s="18" t="n">
        <f aca="false">IF($V3971="","",INDEX('Stock Exchange'!G$5:G$2450,$V3971))</f>
        <v>6950.99</v>
      </c>
      <c r="L3971" s="18" t="n">
        <f aca="false">IF($V3971="","",INDEX('Stock Exchange'!H$5:H$2450,$V3971))</f>
        <v>1621.85</v>
      </c>
      <c r="M3971" s="18" t="n">
        <f aca="false">IF($V3971="","",INDEX('Stock Exchange'!I$5:I$2450,$V3971))</f>
        <v>248.32</v>
      </c>
      <c r="N3971" s="18" t="n">
        <f aca="false">IF($W3971="","",INDEX(Primary!F$5:F$2450,$W3971))</f>
        <v>28.46</v>
      </c>
      <c r="O3971" s="18" t="n">
        <f aca="false">IF($W3971="","",INDEX(Primary!G$5:G$2450,$W3971))</f>
        <v>33</v>
      </c>
      <c r="P3971" s="18" t="n">
        <f aca="false">IF($W3971="","",INDEX(Primary!H$5:H$2450,$W3971))</f>
        <v>-4.54</v>
      </c>
      <c r="Q3971" s="18" t="n">
        <f aca="false">IF($W3971="","",INDEX(Primary!I$5:I$2450,$W3971))</f>
        <v>-0.7</v>
      </c>
      <c r="R3971" s="19" t="n">
        <f aca="false">IF($E3971="Yes",L3971+P3971,"")</f>
        <v>1617.31</v>
      </c>
      <c r="S3971" s="19" t="n">
        <f aca="false">IF($E3971="Yes",H3971-R3971,"")</f>
        <v>0</v>
      </c>
      <c r="T3971" s="6" t="str">
        <f aca="false">IF($E3971="Yes",IF(ROUND(ABS(S3971),2)&lt;=$T$2,"OK","CHECK"),"n/a")</f>
        <v>OK</v>
      </c>
      <c r="U3971" s="20" t="n">
        <f aca="false">Total!J3971</f>
        <v>65.3117</v>
      </c>
      <c r="V3971" s="17" t="n">
        <f aca="false">IFERROR(MATCH($A3971,'Stock Exchange'!$A$5:$A$2450,0),"")</f>
        <v>1753</v>
      </c>
      <c r="W3971" s="17" t="n">
        <f aca="false">IFERROR(MATCH($A3971,Primary!$A$5:$A$2450,0),"")</f>
        <v>1753</v>
      </c>
    </row>
    <row r="3972" customFormat="false" ht="15" hidden="false" customHeight="false" outlineLevel="0" collapsed="false">
      <c r="A3972" s="16" t="n">
        <f aca="false">Total!A3972</f>
        <v>42817</v>
      </c>
      <c r="B3972" s="17" t="n">
        <f aca="false">YEAR(A3972)</f>
        <v>2017</v>
      </c>
      <c r="C3972" s="17" t="n">
        <f aca="false">MONTH(A3972)</f>
        <v>3</v>
      </c>
      <c r="D3972" s="6" t="str">
        <f aca="false">IF(MONTH(A3972)&gt;=4,"FY "&amp;YEAR(A3972)&amp;"-"&amp;RIGHT(YEAR(A3972)+1,2),"FY "&amp;(YEAR(A3972)-1)&amp;"-"&amp;RIGHT(YEAR(A3972),2))</f>
        <v>FY 2016-17</v>
      </c>
      <c r="E3972" s="6" t="str">
        <f aca="false">IF(AND(V3972&lt;&gt;"",W3972&lt;&gt;""),"Yes","No")</f>
        <v>Yes</v>
      </c>
      <c r="F3972" s="18" t="n">
        <f aca="false">Total!F3972</f>
        <v>6619.87</v>
      </c>
      <c r="G3972" s="18" t="n">
        <f aca="false">Total!G3972</f>
        <v>6409.3</v>
      </c>
      <c r="H3972" s="18" t="n">
        <f aca="false">Total!H3972</f>
        <v>210.57</v>
      </c>
      <c r="I3972" s="18" t="n">
        <f aca="false">Total!I3972</f>
        <v>32.16</v>
      </c>
      <c r="J3972" s="18" t="n">
        <f aca="false">IF($V3972="","",INDEX('Stock Exchange'!F$5:F$2450,$V3972))</f>
        <v>6619.67</v>
      </c>
      <c r="K3972" s="18" t="n">
        <f aca="false">IF($V3972="","",INDEX('Stock Exchange'!G$5:G$2450,$V3972))</f>
        <v>6403.39</v>
      </c>
      <c r="L3972" s="18" t="n">
        <f aca="false">IF($V3972="","",INDEX('Stock Exchange'!H$5:H$2450,$V3972))</f>
        <v>216.28</v>
      </c>
      <c r="M3972" s="18" t="n">
        <f aca="false">IF($V3972="","",INDEX('Stock Exchange'!I$5:I$2450,$V3972))</f>
        <v>33.03</v>
      </c>
      <c r="N3972" s="18" t="n">
        <f aca="false">IF($W3972="","",INDEX(Primary!F$5:F$2450,$W3972))</f>
        <v>0.2</v>
      </c>
      <c r="O3972" s="18" t="n">
        <f aca="false">IF($W3972="","",INDEX(Primary!G$5:G$2450,$W3972))</f>
        <v>5.91</v>
      </c>
      <c r="P3972" s="18" t="n">
        <f aca="false">IF($W3972="","",INDEX(Primary!H$5:H$2450,$W3972))</f>
        <v>-5.71</v>
      </c>
      <c r="Q3972" s="18" t="n">
        <f aca="false">IF($W3972="","",INDEX(Primary!I$5:I$2450,$W3972))</f>
        <v>-0.87</v>
      </c>
      <c r="R3972" s="19" t="n">
        <f aca="false">IF($E3972="Yes",L3972+P3972,"")</f>
        <v>210.57</v>
      </c>
      <c r="S3972" s="19" t="n">
        <f aca="false">IF($E3972="Yes",H3972-R3972,"")</f>
        <v>0</v>
      </c>
      <c r="T3972" s="6" t="str">
        <f aca="false">IF($E3972="Yes",IF(ROUND(ABS(S3972),2)&lt;=$T$2,"OK","CHECK"),"n/a")</f>
        <v>OK</v>
      </c>
      <c r="U3972" s="20" t="n">
        <f aca="false">Total!J3972</f>
        <v>65.4881</v>
      </c>
      <c r="V3972" s="17" t="n">
        <f aca="false">IFERROR(MATCH($A3972,'Stock Exchange'!$A$5:$A$2450,0),"")</f>
        <v>1754</v>
      </c>
      <c r="W3972" s="17" t="n">
        <f aca="false">IFERROR(MATCH($A3972,Primary!$A$5:$A$2450,0),"")</f>
        <v>1754</v>
      </c>
    </row>
    <row r="3973" customFormat="false" ht="15" hidden="false" customHeight="false" outlineLevel="0" collapsed="false">
      <c r="A3973" s="16" t="n">
        <f aca="false">Total!A3973</f>
        <v>42818</v>
      </c>
      <c r="B3973" s="17" t="n">
        <f aca="false">YEAR(A3973)</f>
        <v>2017</v>
      </c>
      <c r="C3973" s="17" t="n">
        <f aca="false">MONTH(A3973)</f>
        <v>3</v>
      </c>
      <c r="D3973" s="6" t="str">
        <f aca="false">IF(MONTH(A3973)&gt;=4,"FY "&amp;YEAR(A3973)&amp;"-"&amp;RIGHT(YEAR(A3973)+1,2),"FY "&amp;(YEAR(A3973)-1)&amp;"-"&amp;RIGHT(YEAR(A3973),2))</f>
        <v>FY 2016-17</v>
      </c>
      <c r="E3973" s="6" t="str">
        <f aca="false">IF(AND(V3973&lt;&gt;"",W3973&lt;&gt;""),"Yes","No")</f>
        <v>Yes</v>
      </c>
      <c r="F3973" s="18" t="n">
        <f aca="false">Total!F3973</f>
        <v>5976.95</v>
      </c>
      <c r="G3973" s="18" t="n">
        <f aca="false">Total!G3973</f>
        <v>4880.08</v>
      </c>
      <c r="H3973" s="18" t="n">
        <f aca="false">Total!H3973</f>
        <v>1096.87</v>
      </c>
      <c r="I3973" s="18" t="n">
        <f aca="false">Total!I3973</f>
        <v>167.66</v>
      </c>
      <c r="J3973" s="18" t="n">
        <f aca="false">IF($V3973="","",INDEX('Stock Exchange'!F$5:F$2450,$V3973))</f>
        <v>5973.9</v>
      </c>
      <c r="K3973" s="18" t="n">
        <f aca="false">IF($V3973="","",INDEX('Stock Exchange'!G$5:G$2450,$V3973))</f>
        <v>4877.14</v>
      </c>
      <c r="L3973" s="18" t="n">
        <f aca="false">IF($V3973="","",INDEX('Stock Exchange'!H$5:H$2450,$V3973))</f>
        <v>1096.76</v>
      </c>
      <c r="M3973" s="18" t="n">
        <f aca="false">IF($V3973="","",INDEX('Stock Exchange'!I$5:I$2450,$V3973))</f>
        <v>167.64</v>
      </c>
      <c r="N3973" s="18" t="n">
        <f aca="false">IF($W3973="","",INDEX(Primary!F$5:F$2450,$W3973))</f>
        <v>3.05</v>
      </c>
      <c r="O3973" s="18" t="n">
        <f aca="false">IF($W3973="","",INDEX(Primary!G$5:G$2450,$W3973))</f>
        <v>2.94</v>
      </c>
      <c r="P3973" s="18" t="n">
        <f aca="false">IF($W3973="","",INDEX(Primary!H$5:H$2450,$W3973))</f>
        <v>0.11</v>
      </c>
      <c r="Q3973" s="18" t="n">
        <f aca="false">IF($W3973="","",INDEX(Primary!I$5:I$2450,$W3973))</f>
        <v>0.02</v>
      </c>
      <c r="R3973" s="19" t="n">
        <f aca="false">IF($E3973="Yes",L3973+P3973,"")</f>
        <v>1096.87</v>
      </c>
      <c r="S3973" s="19" t="n">
        <f aca="false">IF($E3973="Yes",H3973-R3973,"")</f>
        <v>0</v>
      </c>
      <c r="T3973" s="6" t="str">
        <f aca="false">IF($E3973="Yes",IF(ROUND(ABS(S3973),2)&lt;=$T$2,"OK","CHECK"),"n/a")</f>
        <v>OK</v>
      </c>
      <c r="U3973" s="20" t="n">
        <f aca="false">Total!J3973</f>
        <v>65.422</v>
      </c>
      <c r="V3973" s="17" t="n">
        <f aca="false">IFERROR(MATCH($A3973,'Stock Exchange'!$A$5:$A$2450,0),"")</f>
        <v>1755</v>
      </c>
      <c r="W3973" s="17" t="n">
        <f aca="false">IFERROR(MATCH($A3973,Primary!$A$5:$A$2450,0),"")</f>
        <v>1755</v>
      </c>
    </row>
    <row r="3974" customFormat="false" ht="15" hidden="false" customHeight="false" outlineLevel="0" collapsed="false">
      <c r="A3974" s="16" t="n">
        <f aca="false">Total!A3974</f>
        <v>42821</v>
      </c>
      <c r="B3974" s="17" t="n">
        <f aca="false">YEAR(A3974)</f>
        <v>2017</v>
      </c>
      <c r="C3974" s="17" t="n">
        <f aca="false">MONTH(A3974)</f>
        <v>3</v>
      </c>
      <c r="D3974" s="6" t="str">
        <f aca="false">IF(MONTH(A3974)&gt;=4,"FY "&amp;YEAR(A3974)&amp;"-"&amp;RIGHT(YEAR(A3974)+1,2),"FY "&amp;(YEAR(A3974)-1)&amp;"-"&amp;RIGHT(YEAR(A3974),2))</f>
        <v>FY 2016-17</v>
      </c>
      <c r="E3974" s="6" t="str">
        <f aca="false">IF(AND(V3974&lt;&gt;"",W3974&lt;&gt;""),"Yes","No")</f>
        <v>Yes</v>
      </c>
      <c r="F3974" s="18" t="n">
        <f aca="false">Total!F3974</f>
        <v>5359.81</v>
      </c>
      <c r="G3974" s="18" t="n">
        <f aca="false">Total!G3974</f>
        <v>4776.19</v>
      </c>
      <c r="H3974" s="18" t="n">
        <f aca="false">Total!H3974</f>
        <v>583.62</v>
      </c>
      <c r="I3974" s="18" t="n">
        <f aca="false">Total!I3974</f>
        <v>89.16</v>
      </c>
      <c r="J3974" s="18" t="n">
        <f aca="false">IF($V3974="","",INDEX('Stock Exchange'!F$5:F$2450,$V3974))</f>
        <v>5358.13</v>
      </c>
      <c r="K3974" s="18" t="n">
        <f aca="false">IF($V3974="","",INDEX('Stock Exchange'!G$5:G$2450,$V3974))</f>
        <v>4700.68</v>
      </c>
      <c r="L3974" s="18" t="n">
        <f aca="false">IF($V3974="","",INDEX('Stock Exchange'!H$5:H$2450,$V3974))</f>
        <v>657.45</v>
      </c>
      <c r="M3974" s="18" t="n">
        <f aca="false">IF($V3974="","",INDEX('Stock Exchange'!I$5:I$2450,$V3974))</f>
        <v>100.44</v>
      </c>
      <c r="N3974" s="18" t="n">
        <f aca="false">IF($W3974="","",INDEX(Primary!F$5:F$2450,$W3974))</f>
        <v>1.68</v>
      </c>
      <c r="O3974" s="18" t="n">
        <f aca="false">IF($W3974="","",INDEX(Primary!G$5:G$2450,$W3974))</f>
        <v>75.51</v>
      </c>
      <c r="P3974" s="18" t="n">
        <f aca="false">IF($W3974="","",INDEX(Primary!H$5:H$2450,$W3974))</f>
        <v>-73.83</v>
      </c>
      <c r="Q3974" s="18" t="n">
        <f aca="false">IF($W3974="","",INDEX(Primary!I$5:I$2450,$W3974))</f>
        <v>-11.28</v>
      </c>
      <c r="R3974" s="19" t="n">
        <f aca="false">IF($E3974="Yes",L3974+P3974,"")</f>
        <v>583.62</v>
      </c>
      <c r="S3974" s="19" t="n">
        <f aca="false">IF($E3974="Yes",H3974-R3974,"")</f>
        <v>0</v>
      </c>
      <c r="T3974" s="6" t="str">
        <f aca="false">IF($E3974="Yes",IF(ROUND(ABS(S3974),2)&lt;=$T$2,"OK","CHECK"),"n/a")</f>
        <v>OK</v>
      </c>
      <c r="U3974" s="20" t="n">
        <f aca="false">Total!J3974</f>
        <v>65.4581</v>
      </c>
      <c r="V3974" s="17" t="n">
        <f aca="false">IFERROR(MATCH($A3974,'Stock Exchange'!$A$5:$A$2450,0),"")</f>
        <v>1756</v>
      </c>
      <c r="W3974" s="17" t="n">
        <f aca="false">IFERROR(MATCH($A3974,Primary!$A$5:$A$2450,0),"")</f>
        <v>1756</v>
      </c>
    </row>
    <row r="3975" customFormat="false" ht="15" hidden="false" customHeight="false" outlineLevel="0" collapsed="false">
      <c r="A3975" s="16" t="n">
        <f aca="false">Total!A3975</f>
        <v>42823</v>
      </c>
      <c r="B3975" s="17" t="n">
        <f aca="false">YEAR(A3975)</f>
        <v>2017</v>
      </c>
      <c r="C3975" s="17" t="n">
        <f aca="false">MONTH(A3975)</f>
        <v>3</v>
      </c>
      <c r="D3975" s="6" t="str">
        <f aca="false">IF(MONTH(A3975)&gt;=4,"FY "&amp;YEAR(A3975)&amp;"-"&amp;RIGHT(YEAR(A3975)+1,2),"FY "&amp;(YEAR(A3975)-1)&amp;"-"&amp;RIGHT(YEAR(A3975),2))</f>
        <v>FY 2016-17</v>
      </c>
      <c r="E3975" s="6" t="str">
        <f aca="false">IF(AND(V3975&lt;&gt;"",W3975&lt;&gt;""),"Yes","No")</f>
        <v>Yes</v>
      </c>
      <c r="F3975" s="18" t="n">
        <f aca="false">Total!F3975</f>
        <v>21367.12</v>
      </c>
      <c r="G3975" s="18" t="n">
        <f aca="false">Total!G3975</f>
        <v>14015.17</v>
      </c>
      <c r="H3975" s="18" t="n">
        <f aca="false">Total!H3975</f>
        <v>7351.95</v>
      </c>
      <c r="I3975" s="18" t="n">
        <f aca="false">Total!I3975</f>
        <v>1129.52</v>
      </c>
      <c r="J3975" s="18" t="n">
        <f aca="false">IF($V3975="","",INDEX('Stock Exchange'!F$5:F$2450,$V3975))</f>
        <v>20957.23</v>
      </c>
      <c r="K3975" s="18" t="n">
        <f aca="false">IF($V3975="","",INDEX('Stock Exchange'!G$5:G$2450,$V3975))</f>
        <v>13763.87</v>
      </c>
      <c r="L3975" s="18" t="n">
        <f aca="false">IF($V3975="","",INDEX('Stock Exchange'!H$5:H$2450,$V3975))</f>
        <v>7193.36</v>
      </c>
      <c r="M3975" s="18" t="n">
        <f aca="false">IF($V3975="","",INDEX('Stock Exchange'!I$5:I$2450,$V3975))</f>
        <v>1105.15</v>
      </c>
      <c r="N3975" s="18" t="n">
        <f aca="false">IF($W3975="","",INDEX(Primary!F$5:F$2450,$W3975))</f>
        <v>409.89</v>
      </c>
      <c r="O3975" s="18" t="n">
        <f aca="false">IF($W3975="","",INDEX(Primary!G$5:G$2450,$W3975))</f>
        <v>251.3</v>
      </c>
      <c r="P3975" s="18" t="n">
        <f aca="false">IF($W3975="","",INDEX(Primary!H$5:H$2450,$W3975))</f>
        <v>158.59</v>
      </c>
      <c r="Q3975" s="18" t="n">
        <f aca="false">IF($W3975="","",INDEX(Primary!I$5:I$2450,$W3975))</f>
        <v>24.37</v>
      </c>
      <c r="R3975" s="19" t="n">
        <f aca="false">IF($E3975="Yes",L3975+P3975,"")</f>
        <v>7351.95</v>
      </c>
      <c r="S3975" s="19" t="n">
        <f aca="false">IF($E3975="Yes",H3975-R3975,"")</f>
        <v>0</v>
      </c>
      <c r="T3975" s="6" t="str">
        <f aca="false">IF($E3975="Yes",IF(ROUND(ABS(S3975),2)&lt;=$T$2,"OK","CHECK"),"n/a")</f>
        <v>OK</v>
      </c>
      <c r="U3975" s="20" t="n">
        <f aca="false">Total!J3975</f>
        <v>65.0892</v>
      </c>
      <c r="V3975" s="17" t="n">
        <f aca="false">IFERROR(MATCH($A3975,'Stock Exchange'!$A$5:$A$2450,0),"")</f>
        <v>1757</v>
      </c>
      <c r="W3975" s="17" t="n">
        <f aca="false">IFERROR(MATCH($A3975,Primary!$A$5:$A$2450,0),"")</f>
        <v>1757</v>
      </c>
    </row>
    <row r="3976" customFormat="false" ht="15" hidden="false" customHeight="false" outlineLevel="0" collapsed="false">
      <c r="A3976" s="16" t="n">
        <f aca="false">Total!A3976</f>
        <v>42824</v>
      </c>
      <c r="B3976" s="17" t="n">
        <f aca="false">YEAR(A3976)</f>
        <v>2017</v>
      </c>
      <c r="C3976" s="17" t="n">
        <f aca="false">MONTH(A3976)</f>
        <v>3</v>
      </c>
      <c r="D3976" s="6" t="str">
        <f aca="false">IF(MONTH(A3976)&gt;=4,"FY "&amp;YEAR(A3976)&amp;"-"&amp;RIGHT(YEAR(A3976)+1,2),"FY "&amp;(YEAR(A3976)-1)&amp;"-"&amp;RIGHT(YEAR(A3976),2))</f>
        <v>FY 2016-17</v>
      </c>
      <c r="E3976" s="6" t="str">
        <f aca="false">IF(AND(V3976&lt;&gt;"",W3976&lt;&gt;""),"Yes","No")</f>
        <v>Yes</v>
      </c>
      <c r="F3976" s="18" t="n">
        <f aca="false">Total!F3976</f>
        <v>9353.32</v>
      </c>
      <c r="G3976" s="18" t="n">
        <f aca="false">Total!G3976</f>
        <v>8673.26</v>
      </c>
      <c r="H3976" s="18" t="n">
        <f aca="false">Total!H3976</f>
        <v>680.06</v>
      </c>
      <c r="I3976" s="18" t="n">
        <f aca="false">Total!I3976</f>
        <v>104.7</v>
      </c>
      <c r="J3976" s="18" t="n">
        <f aca="false">IF($V3976="","",INDEX('Stock Exchange'!F$5:F$2450,$V3976))</f>
        <v>9090.18</v>
      </c>
      <c r="K3976" s="18" t="n">
        <f aca="false">IF($V3976="","",INDEX('Stock Exchange'!G$5:G$2450,$V3976))</f>
        <v>8672.64</v>
      </c>
      <c r="L3976" s="18" t="n">
        <f aca="false">IF($V3976="","",INDEX('Stock Exchange'!H$5:H$2450,$V3976))</f>
        <v>417.54</v>
      </c>
      <c r="M3976" s="18" t="n">
        <f aca="false">IF($V3976="","",INDEX('Stock Exchange'!I$5:I$2450,$V3976))</f>
        <v>64.28</v>
      </c>
      <c r="N3976" s="18" t="n">
        <f aca="false">IF($W3976="","",INDEX(Primary!F$5:F$2450,$W3976))</f>
        <v>263.14</v>
      </c>
      <c r="O3976" s="18" t="n">
        <f aca="false">IF($W3976="","",INDEX(Primary!G$5:G$2450,$W3976))</f>
        <v>0.62</v>
      </c>
      <c r="P3976" s="18" t="n">
        <f aca="false">IF($W3976="","",INDEX(Primary!H$5:H$2450,$W3976))</f>
        <v>262.52</v>
      </c>
      <c r="Q3976" s="18" t="n">
        <f aca="false">IF($W3976="","",INDEX(Primary!I$5:I$2450,$W3976))</f>
        <v>40.42</v>
      </c>
      <c r="R3976" s="19" t="n">
        <f aca="false">IF($E3976="Yes",L3976+P3976,"")</f>
        <v>680.06</v>
      </c>
      <c r="S3976" s="19" t="n">
        <f aca="false">IF($E3976="Yes",H3976-R3976,"")</f>
        <v>0</v>
      </c>
      <c r="T3976" s="6" t="str">
        <f aca="false">IF($E3976="Yes",IF(ROUND(ABS(S3976),2)&lt;=$T$2,"OK","CHECK"),"n/a")</f>
        <v>OK</v>
      </c>
      <c r="U3976" s="20" t="n">
        <f aca="false">Total!J3976</f>
        <v>64.9552</v>
      </c>
      <c r="V3976" s="17" t="n">
        <f aca="false">IFERROR(MATCH($A3976,'Stock Exchange'!$A$5:$A$2450,0),"")</f>
        <v>1758</v>
      </c>
      <c r="W3976" s="17" t="n">
        <f aca="false">IFERROR(MATCH($A3976,Primary!$A$5:$A$2450,0),"")</f>
        <v>1758</v>
      </c>
    </row>
    <row r="3977" customFormat="false" ht="15" hidden="false" customHeight="false" outlineLevel="0" collapsed="false">
      <c r="A3977" s="16" t="n">
        <f aca="false">Total!A3977</f>
        <v>42825</v>
      </c>
      <c r="B3977" s="17" t="n">
        <f aca="false">YEAR(A3977)</f>
        <v>2017</v>
      </c>
      <c r="C3977" s="17" t="n">
        <f aca="false">MONTH(A3977)</f>
        <v>3</v>
      </c>
      <c r="D3977" s="6" t="str">
        <f aca="false">IF(MONTH(A3977)&gt;=4,"FY "&amp;YEAR(A3977)&amp;"-"&amp;RIGHT(YEAR(A3977)+1,2),"FY "&amp;(YEAR(A3977)-1)&amp;"-"&amp;RIGHT(YEAR(A3977),2))</f>
        <v>FY 2016-17</v>
      </c>
      <c r="E3977" s="6" t="str">
        <f aca="false">IF(AND(V3977&lt;&gt;"",W3977&lt;&gt;""),"Yes","No")</f>
        <v>Yes</v>
      </c>
      <c r="F3977" s="18" t="n">
        <f aca="false">Total!F3977</f>
        <v>12232.93</v>
      </c>
      <c r="G3977" s="18" t="n">
        <f aca="false">Total!G3977</f>
        <v>11790.15</v>
      </c>
      <c r="H3977" s="18" t="n">
        <f aca="false">Total!H3977</f>
        <v>442.78</v>
      </c>
      <c r="I3977" s="18" t="n">
        <f aca="false">Total!I3977</f>
        <v>68.2</v>
      </c>
      <c r="J3977" s="18" t="n">
        <f aca="false">IF($V3977="","",INDEX('Stock Exchange'!F$5:F$2450,$V3977))</f>
        <v>12105.64</v>
      </c>
      <c r="K3977" s="18" t="n">
        <f aca="false">IF($V3977="","",INDEX('Stock Exchange'!G$5:G$2450,$V3977))</f>
        <v>11789.72</v>
      </c>
      <c r="L3977" s="18" t="n">
        <f aca="false">IF($V3977="","",INDEX('Stock Exchange'!H$5:H$2450,$V3977))</f>
        <v>315.92</v>
      </c>
      <c r="M3977" s="18" t="n">
        <f aca="false">IF($V3977="","",INDEX('Stock Exchange'!I$5:I$2450,$V3977))</f>
        <v>48.66</v>
      </c>
      <c r="N3977" s="18" t="n">
        <f aca="false">IF($W3977="","",INDEX(Primary!F$5:F$2450,$W3977))</f>
        <v>127.29</v>
      </c>
      <c r="O3977" s="18" t="n">
        <f aca="false">IF($W3977="","",INDEX(Primary!G$5:G$2450,$W3977))</f>
        <v>0.43</v>
      </c>
      <c r="P3977" s="18" t="n">
        <f aca="false">IF($W3977="","",INDEX(Primary!H$5:H$2450,$W3977))</f>
        <v>126.86</v>
      </c>
      <c r="Q3977" s="18" t="n">
        <f aca="false">IF($W3977="","",INDEX(Primary!I$5:I$2450,$W3977))</f>
        <v>19.54</v>
      </c>
      <c r="R3977" s="19" t="n">
        <f aca="false">IF($E3977="Yes",L3977+P3977,"")</f>
        <v>442.78</v>
      </c>
      <c r="S3977" s="19" t="n">
        <f aca="false">IF($E3977="Yes",H3977-R3977,"")</f>
        <v>0</v>
      </c>
      <c r="T3977" s="6" t="str">
        <f aca="false">IF($E3977="Yes",IF(ROUND(ABS(S3977),2)&lt;=$T$2,"OK","CHECK"),"n/a")</f>
        <v>OK</v>
      </c>
      <c r="U3977" s="20" t="n">
        <f aca="false">Total!J3977</f>
        <v>64.9325</v>
      </c>
      <c r="V3977" s="17" t="n">
        <f aca="false">IFERROR(MATCH($A3977,'Stock Exchange'!$A$5:$A$2450,0),"")</f>
        <v>1759</v>
      </c>
      <c r="W3977" s="17" t="n">
        <f aca="false">IFERROR(MATCH($A3977,Primary!$A$5:$A$2450,0),"")</f>
        <v>1759</v>
      </c>
    </row>
    <row r="3978" customFormat="false" ht="15" hidden="false" customHeight="false" outlineLevel="0" collapsed="false">
      <c r="A3978" s="16" t="n">
        <f aca="false">Total!A3978</f>
        <v>42828</v>
      </c>
      <c r="B3978" s="17" t="n">
        <f aca="false">YEAR(A3978)</f>
        <v>2017</v>
      </c>
      <c r="C3978" s="17" t="n">
        <f aca="false">MONTH(A3978)</f>
        <v>4</v>
      </c>
      <c r="D3978" s="6" t="str">
        <f aca="false">IF(MONTH(A3978)&gt;=4,"FY "&amp;YEAR(A3978)&amp;"-"&amp;RIGHT(YEAR(A3978)+1,2),"FY "&amp;(YEAR(A3978)-1)&amp;"-"&amp;RIGHT(YEAR(A3978),2))</f>
        <v>FY 2017-18</v>
      </c>
      <c r="E3978" s="6" t="str">
        <f aca="false">IF(AND(V3978&lt;&gt;"",W3978&lt;&gt;""),"Yes","No")</f>
        <v>Yes</v>
      </c>
      <c r="F3978" s="18" t="n">
        <f aca="false">Total!F3978</f>
        <v>9068.66</v>
      </c>
      <c r="G3978" s="18" t="n">
        <f aca="false">Total!G3978</f>
        <v>5579.09</v>
      </c>
      <c r="H3978" s="18" t="n">
        <f aca="false">Total!H3978</f>
        <v>3489.57</v>
      </c>
      <c r="I3978" s="18" t="n">
        <f aca="false">Total!I3978</f>
        <v>538.19</v>
      </c>
      <c r="J3978" s="18" t="n">
        <f aca="false">IF($V3978="","",INDEX('Stock Exchange'!F$5:F$2450,$V3978))</f>
        <v>5386.21</v>
      </c>
      <c r="K3978" s="18" t="n">
        <f aca="false">IF($V3978="","",INDEX('Stock Exchange'!G$5:G$2450,$V3978))</f>
        <v>5579</v>
      </c>
      <c r="L3978" s="18" t="n">
        <f aca="false">IF($V3978="","",INDEX('Stock Exchange'!H$5:H$2450,$V3978))</f>
        <v>-192.79</v>
      </c>
      <c r="M3978" s="18" t="n">
        <f aca="false">IF($V3978="","",INDEX('Stock Exchange'!I$5:I$2450,$V3978))</f>
        <v>-29.74</v>
      </c>
      <c r="N3978" s="18" t="n">
        <f aca="false">IF($W3978="","",INDEX(Primary!F$5:F$2450,$W3978))</f>
        <v>3682.45</v>
      </c>
      <c r="O3978" s="18" t="n">
        <f aca="false">IF($W3978="","",INDEX(Primary!G$5:G$2450,$W3978))</f>
        <v>0.09</v>
      </c>
      <c r="P3978" s="18" t="n">
        <f aca="false">IF($W3978="","",INDEX(Primary!H$5:H$2450,$W3978))</f>
        <v>3682.36</v>
      </c>
      <c r="Q3978" s="18" t="n">
        <f aca="false">IF($W3978="","",INDEX(Primary!I$5:I$2450,$W3978))</f>
        <v>567.93</v>
      </c>
      <c r="R3978" s="19" t="n">
        <f aca="false">IF($E3978="Yes",L3978+P3978,"")</f>
        <v>3489.57</v>
      </c>
      <c r="S3978" s="19" t="n">
        <f aca="false">IF($E3978="Yes",H3978-R3978,"")</f>
        <v>0</v>
      </c>
      <c r="T3978" s="6" t="str">
        <f aca="false">IF($E3978="Yes",IF(ROUND(ABS(S3978),2)&lt;=$T$2,"OK","CHECK"),"n/a")</f>
        <v>OK</v>
      </c>
      <c r="U3978" s="20" t="n">
        <f aca="false">Total!J3978</f>
        <v>64.8386</v>
      </c>
      <c r="V3978" s="17" t="n">
        <f aca="false">IFERROR(MATCH($A3978,'Stock Exchange'!$A$5:$A$2450,0),"")</f>
        <v>1760</v>
      </c>
      <c r="W3978" s="17" t="n">
        <f aca="false">IFERROR(MATCH($A3978,Primary!$A$5:$A$2450,0),"")</f>
        <v>1760</v>
      </c>
    </row>
    <row r="3979" customFormat="false" ht="15" hidden="false" customHeight="false" outlineLevel="0" collapsed="false">
      <c r="A3979" s="16" t="n">
        <f aca="false">Total!A3979</f>
        <v>42830</v>
      </c>
      <c r="B3979" s="17" t="n">
        <f aca="false">YEAR(A3979)</f>
        <v>2017</v>
      </c>
      <c r="C3979" s="17" t="n">
        <f aca="false">MONTH(A3979)</f>
        <v>4</v>
      </c>
      <c r="D3979" s="6" t="str">
        <f aca="false">IF(MONTH(A3979)&gt;=4,"FY "&amp;YEAR(A3979)&amp;"-"&amp;RIGHT(YEAR(A3979)+1,2),"FY "&amp;(YEAR(A3979)-1)&amp;"-"&amp;RIGHT(YEAR(A3979),2))</f>
        <v>FY 2017-18</v>
      </c>
      <c r="E3979" s="6" t="str">
        <f aca="false">IF(AND(V3979&lt;&gt;"",W3979&lt;&gt;""),"Yes","No")</f>
        <v>Yes</v>
      </c>
      <c r="F3979" s="18" t="n">
        <f aca="false">Total!F3979</f>
        <v>3647.9</v>
      </c>
      <c r="G3979" s="18" t="n">
        <f aca="false">Total!G3979</f>
        <v>3063.5</v>
      </c>
      <c r="H3979" s="18" t="n">
        <f aca="false">Total!H3979</f>
        <v>584.4</v>
      </c>
      <c r="I3979" s="18" t="n">
        <f aca="false">Total!I3979</f>
        <v>90.03</v>
      </c>
      <c r="J3979" s="18" t="n">
        <f aca="false">IF($V3979="","",INDEX('Stock Exchange'!F$5:F$2450,$V3979))</f>
        <v>3585.71</v>
      </c>
      <c r="K3979" s="18" t="n">
        <f aca="false">IF($V3979="","",INDEX('Stock Exchange'!G$5:G$2450,$V3979))</f>
        <v>2999.16</v>
      </c>
      <c r="L3979" s="18" t="n">
        <f aca="false">IF($V3979="","",INDEX('Stock Exchange'!H$5:H$2450,$V3979))</f>
        <v>586.55</v>
      </c>
      <c r="M3979" s="18" t="n">
        <f aca="false">IF($V3979="","",INDEX('Stock Exchange'!I$5:I$2450,$V3979))</f>
        <v>90.36</v>
      </c>
      <c r="N3979" s="18" t="n">
        <f aca="false">IF($W3979="","",INDEX(Primary!F$5:F$2450,$W3979))</f>
        <v>62.19</v>
      </c>
      <c r="O3979" s="18" t="n">
        <f aca="false">IF($W3979="","",INDEX(Primary!G$5:G$2450,$W3979))</f>
        <v>64.34</v>
      </c>
      <c r="P3979" s="18" t="n">
        <f aca="false">IF($W3979="","",INDEX(Primary!H$5:H$2450,$W3979))</f>
        <v>-2.15</v>
      </c>
      <c r="Q3979" s="18" t="n">
        <f aca="false">IF($W3979="","",INDEX(Primary!I$5:I$2450,$W3979))</f>
        <v>-0.33</v>
      </c>
      <c r="R3979" s="19" t="n">
        <f aca="false">IF($E3979="Yes",L3979+P3979,"")</f>
        <v>584.4</v>
      </c>
      <c r="S3979" s="19" t="n">
        <f aca="false">IF($E3979="Yes",H3979-R3979,"")</f>
        <v>0</v>
      </c>
      <c r="T3979" s="6" t="str">
        <f aca="false">IF($E3979="Yes",IF(ROUND(ABS(S3979),2)&lt;=$T$2,"OK","CHECK"),"n/a")</f>
        <v>OK</v>
      </c>
      <c r="U3979" s="20" t="n">
        <f aca="false">Total!J3979</f>
        <v>64.9103</v>
      </c>
      <c r="V3979" s="17" t="n">
        <f aca="false">IFERROR(MATCH($A3979,'Stock Exchange'!$A$5:$A$2450,0),"")</f>
        <v>1761</v>
      </c>
      <c r="W3979" s="17" t="n">
        <f aca="false">IFERROR(MATCH($A3979,Primary!$A$5:$A$2450,0),"")</f>
        <v>1761</v>
      </c>
    </row>
    <row r="3980" customFormat="false" ht="15" hidden="false" customHeight="false" outlineLevel="0" collapsed="false">
      <c r="A3980" s="16" t="n">
        <f aca="false">Total!A3980</f>
        <v>42831</v>
      </c>
      <c r="B3980" s="17" t="n">
        <f aca="false">YEAR(A3980)</f>
        <v>2017</v>
      </c>
      <c r="C3980" s="17" t="n">
        <f aca="false">MONTH(A3980)</f>
        <v>4</v>
      </c>
      <c r="D3980" s="6" t="str">
        <f aca="false">IF(MONTH(A3980)&gt;=4,"FY "&amp;YEAR(A3980)&amp;"-"&amp;RIGHT(YEAR(A3980)+1,2),"FY "&amp;(YEAR(A3980)-1)&amp;"-"&amp;RIGHT(YEAR(A3980),2))</f>
        <v>FY 2017-18</v>
      </c>
      <c r="E3980" s="6" t="str">
        <f aca="false">IF(AND(V3980&lt;&gt;"",W3980&lt;&gt;""),"Yes","No")</f>
        <v>Yes</v>
      </c>
      <c r="F3980" s="18" t="n">
        <f aca="false">Total!F3980</f>
        <v>7909.95</v>
      </c>
      <c r="G3980" s="18" t="n">
        <f aca="false">Total!G3980</f>
        <v>7428.83</v>
      </c>
      <c r="H3980" s="18" t="n">
        <f aca="false">Total!H3980</f>
        <v>481.12</v>
      </c>
      <c r="I3980" s="18" t="n">
        <f aca="false">Total!I3980</f>
        <v>73.97</v>
      </c>
      <c r="J3980" s="18" t="n">
        <f aca="false">IF($V3980="","",INDEX('Stock Exchange'!F$5:F$2450,$V3980))</f>
        <v>7833.74</v>
      </c>
      <c r="K3980" s="18" t="n">
        <f aca="false">IF($V3980="","",INDEX('Stock Exchange'!G$5:G$2450,$V3980))</f>
        <v>7398.66</v>
      </c>
      <c r="L3980" s="18" t="n">
        <f aca="false">IF($V3980="","",INDEX('Stock Exchange'!H$5:H$2450,$V3980))</f>
        <v>435.08</v>
      </c>
      <c r="M3980" s="18" t="n">
        <f aca="false">IF($V3980="","",INDEX('Stock Exchange'!I$5:I$2450,$V3980))</f>
        <v>66.89</v>
      </c>
      <c r="N3980" s="18" t="n">
        <f aca="false">IF($W3980="","",INDEX(Primary!F$5:F$2450,$W3980))</f>
        <v>76.21</v>
      </c>
      <c r="O3980" s="18" t="n">
        <f aca="false">IF($W3980="","",INDEX(Primary!G$5:G$2450,$W3980))</f>
        <v>30.17</v>
      </c>
      <c r="P3980" s="18" t="n">
        <f aca="false">IF($W3980="","",INDEX(Primary!H$5:H$2450,$W3980))</f>
        <v>46.04</v>
      </c>
      <c r="Q3980" s="18" t="n">
        <f aca="false">IF($W3980="","",INDEX(Primary!I$5:I$2450,$W3980))</f>
        <v>7.08</v>
      </c>
      <c r="R3980" s="19" t="n">
        <f aca="false">IF($E3980="Yes",L3980+P3980,"")</f>
        <v>481.12</v>
      </c>
      <c r="S3980" s="19" t="n">
        <f aca="false">IF($E3980="Yes",H3980-R3980,"")</f>
        <v>0</v>
      </c>
      <c r="T3980" s="6" t="str">
        <f aca="false">IF($E3980="Yes",IF(ROUND(ABS(S3980),2)&lt;=$T$2,"OK","CHECK"),"n/a")</f>
        <v>OK</v>
      </c>
      <c r="U3980" s="20" t="n">
        <f aca="false">Total!J3980</f>
        <v>65.0438</v>
      </c>
      <c r="V3980" s="17" t="n">
        <f aca="false">IFERROR(MATCH($A3980,'Stock Exchange'!$A$5:$A$2450,0),"")</f>
        <v>1762</v>
      </c>
      <c r="W3980" s="17" t="n">
        <f aca="false">IFERROR(MATCH($A3980,Primary!$A$5:$A$2450,0),"")</f>
        <v>1762</v>
      </c>
    </row>
    <row r="3981" customFormat="false" ht="15" hidden="false" customHeight="false" outlineLevel="0" collapsed="false">
      <c r="A3981" s="16" t="n">
        <f aca="false">Total!A3981</f>
        <v>42832</v>
      </c>
      <c r="B3981" s="17" t="n">
        <f aca="false">YEAR(A3981)</f>
        <v>2017</v>
      </c>
      <c r="C3981" s="17" t="n">
        <f aca="false">MONTH(A3981)</f>
        <v>4</v>
      </c>
      <c r="D3981" s="6" t="str">
        <f aca="false">IF(MONTH(A3981)&gt;=4,"FY "&amp;YEAR(A3981)&amp;"-"&amp;RIGHT(YEAR(A3981)+1,2),"FY "&amp;(YEAR(A3981)-1)&amp;"-"&amp;RIGHT(YEAR(A3981),2))</f>
        <v>FY 2017-18</v>
      </c>
      <c r="E3981" s="6" t="str">
        <f aca="false">IF(AND(V3981&lt;&gt;"",W3981&lt;&gt;""),"Yes","No")</f>
        <v>Yes</v>
      </c>
      <c r="F3981" s="18" t="n">
        <f aca="false">Total!F3981</f>
        <v>5331.32</v>
      </c>
      <c r="G3981" s="18" t="n">
        <f aca="false">Total!G3981</f>
        <v>4890.95</v>
      </c>
      <c r="H3981" s="18" t="n">
        <f aca="false">Total!H3981</f>
        <v>440.37</v>
      </c>
      <c r="I3981" s="18" t="n">
        <f aca="false">Total!I3981</f>
        <v>67.77</v>
      </c>
      <c r="J3981" s="18" t="n">
        <f aca="false">IF($V3981="","",INDEX('Stock Exchange'!F$5:F$2450,$V3981))</f>
        <v>5166.17</v>
      </c>
      <c r="K3981" s="18" t="n">
        <f aca="false">IF($V3981="","",INDEX('Stock Exchange'!G$5:G$2450,$V3981))</f>
        <v>4889.73</v>
      </c>
      <c r="L3981" s="18" t="n">
        <f aca="false">IF($V3981="","",INDEX('Stock Exchange'!H$5:H$2450,$V3981))</f>
        <v>276.44</v>
      </c>
      <c r="M3981" s="18" t="n">
        <f aca="false">IF($V3981="","",INDEX('Stock Exchange'!I$5:I$2450,$V3981))</f>
        <v>42.54</v>
      </c>
      <c r="N3981" s="18" t="n">
        <f aca="false">IF($W3981="","",INDEX(Primary!F$5:F$2450,$W3981))</f>
        <v>165.15</v>
      </c>
      <c r="O3981" s="18" t="n">
        <f aca="false">IF($W3981="","",INDEX(Primary!G$5:G$2450,$W3981))</f>
        <v>1.22</v>
      </c>
      <c r="P3981" s="18" t="n">
        <f aca="false">IF($W3981="","",INDEX(Primary!H$5:H$2450,$W3981))</f>
        <v>163.93</v>
      </c>
      <c r="Q3981" s="18" t="n">
        <f aca="false">IF($W3981="","",INDEX(Primary!I$5:I$2450,$W3981))</f>
        <v>25.23</v>
      </c>
      <c r="R3981" s="19" t="n">
        <f aca="false">IF($E3981="Yes",L3981+P3981,"")</f>
        <v>440.37</v>
      </c>
      <c r="S3981" s="19" t="n">
        <f aca="false">IF($E3981="Yes",H3981-R3981,"")</f>
        <v>0</v>
      </c>
      <c r="T3981" s="6" t="str">
        <f aca="false">IF($E3981="Yes",IF(ROUND(ABS(S3981),2)&lt;=$T$2,"OK","CHECK"),"n/a")</f>
        <v>OK</v>
      </c>
      <c r="U3981" s="20" t="n">
        <f aca="false">Total!J3981</f>
        <v>64.9791</v>
      </c>
      <c r="V3981" s="17" t="n">
        <f aca="false">IFERROR(MATCH($A3981,'Stock Exchange'!$A$5:$A$2450,0),"")</f>
        <v>1763</v>
      </c>
      <c r="W3981" s="17" t="n">
        <f aca="false">IFERROR(MATCH($A3981,Primary!$A$5:$A$2450,0),"")</f>
        <v>1763</v>
      </c>
    </row>
    <row r="3982" customFormat="false" ht="15" hidden="false" customHeight="false" outlineLevel="0" collapsed="false">
      <c r="A3982" s="16" t="n">
        <f aca="false">Total!A3982</f>
        <v>42835</v>
      </c>
      <c r="B3982" s="17" t="n">
        <f aca="false">YEAR(A3982)</f>
        <v>2017</v>
      </c>
      <c r="C3982" s="17" t="n">
        <f aca="false">MONTH(A3982)</f>
        <v>4</v>
      </c>
      <c r="D3982" s="6" t="str">
        <f aca="false">IF(MONTH(A3982)&gt;=4,"FY "&amp;YEAR(A3982)&amp;"-"&amp;RIGHT(YEAR(A3982)+1,2),"FY "&amp;(YEAR(A3982)-1)&amp;"-"&amp;RIGHT(YEAR(A3982),2))</f>
        <v>FY 2017-18</v>
      </c>
      <c r="E3982" s="6" t="str">
        <f aca="false">IF(AND(V3982&lt;&gt;"",W3982&lt;&gt;""),"Yes","No")</f>
        <v>Yes</v>
      </c>
      <c r="F3982" s="18" t="n">
        <f aca="false">Total!F3982</f>
        <v>5199.54</v>
      </c>
      <c r="G3982" s="18" t="n">
        <f aca="false">Total!G3982</f>
        <v>5341.28</v>
      </c>
      <c r="H3982" s="18" t="n">
        <f aca="false">Total!H3982</f>
        <v>-141.74</v>
      </c>
      <c r="I3982" s="18" t="n">
        <f aca="false">Total!I3982</f>
        <v>-22.01</v>
      </c>
      <c r="J3982" s="18" t="n">
        <f aca="false">IF($V3982="","",INDEX('Stock Exchange'!F$5:F$2450,$V3982))</f>
        <v>5089.45</v>
      </c>
      <c r="K3982" s="18" t="n">
        <f aca="false">IF($V3982="","",INDEX('Stock Exchange'!G$5:G$2450,$V3982))</f>
        <v>5341.28</v>
      </c>
      <c r="L3982" s="18" t="n">
        <f aca="false">IF($V3982="","",INDEX('Stock Exchange'!H$5:H$2450,$V3982))</f>
        <v>-251.83</v>
      </c>
      <c r="M3982" s="18" t="n">
        <f aca="false">IF($V3982="","",INDEX('Stock Exchange'!I$5:I$2450,$V3982))</f>
        <v>-39.11</v>
      </c>
      <c r="N3982" s="18" t="n">
        <f aca="false">IF($W3982="","",INDEX(Primary!F$5:F$2450,$W3982))</f>
        <v>110.09</v>
      </c>
      <c r="O3982" s="18" t="n">
        <f aca="false">IF($W3982="","",INDEX(Primary!G$5:G$2450,$W3982))</f>
        <v>0</v>
      </c>
      <c r="P3982" s="18" t="n">
        <f aca="false">IF($W3982="","",INDEX(Primary!H$5:H$2450,$W3982))</f>
        <v>110.09</v>
      </c>
      <c r="Q3982" s="18" t="n">
        <f aca="false">IF($W3982="","",INDEX(Primary!I$5:I$2450,$W3982))</f>
        <v>17.1</v>
      </c>
      <c r="R3982" s="19" t="n">
        <f aca="false">IF($E3982="Yes",L3982+P3982,"")</f>
        <v>-141.74</v>
      </c>
      <c r="S3982" s="19" t="n">
        <f aca="false">IF($E3982="Yes",H3982-R3982,"")</f>
        <v>0</v>
      </c>
      <c r="T3982" s="6" t="str">
        <f aca="false">IF($E3982="Yes",IF(ROUND(ABS(S3982),2)&lt;=$T$2,"OK","CHECK"),"n/a")</f>
        <v>OK</v>
      </c>
      <c r="U3982" s="20" t="n">
        <f aca="false">Total!J3982</f>
        <v>64.3928</v>
      </c>
      <c r="V3982" s="17" t="n">
        <f aca="false">IFERROR(MATCH($A3982,'Stock Exchange'!$A$5:$A$2450,0),"")</f>
        <v>1764</v>
      </c>
      <c r="W3982" s="17" t="n">
        <f aca="false">IFERROR(MATCH($A3982,Primary!$A$5:$A$2450,0),"")</f>
        <v>1764</v>
      </c>
    </row>
    <row r="3983" customFormat="false" ht="15" hidden="false" customHeight="false" outlineLevel="0" collapsed="false">
      <c r="A3983" s="16" t="n">
        <f aca="false">Total!A3983</f>
        <v>42836</v>
      </c>
      <c r="B3983" s="17" t="n">
        <f aca="false">YEAR(A3983)</f>
        <v>2017</v>
      </c>
      <c r="C3983" s="17" t="n">
        <f aca="false">MONTH(A3983)</f>
        <v>4</v>
      </c>
      <c r="D3983" s="6" t="str">
        <f aca="false">IF(MONTH(A3983)&gt;=4,"FY "&amp;YEAR(A3983)&amp;"-"&amp;RIGHT(YEAR(A3983)+1,2),"FY "&amp;(YEAR(A3983)-1)&amp;"-"&amp;RIGHT(YEAR(A3983),2))</f>
        <v>FY 2017-18</v>
      </c>
      <c r="E3983" s="6" t="str">
        <f aca="false">IF(AND(V3983&lt;&gt;"",W3983&lt;&gt;""),"Yes","No")</f>
        <v>Yes</v>
      </c>
      <c r="F3983" s="18" t="n">
        <f aca="false">Total!F3983</f>
        <v>3773.59</v>
      </c>
      <c r="G3983" s="18" t="n">
        <f aca="false">Total!G3983</f>
        <v>4409.38</v>
      </c>
      <c r="H3983" s="18" t="n">
        <f aca="false">Total!H3983</f>
        <v>-635.79</v>
      </c>
      <c r="I3983" s="18" t="n">
        <f aca="false">Total!I3983</f>
        <v>-98.66</v>
      </c>
      <c r="J3983" s="18" t="n">
        <f aca="false">IF($V3983="","",INDEX('Stock Exchange'!F$5:F$2450,$V3983))</f>
        <v>3767.12</v>
      </c>
      <c r="K3983" s="18" t="n">
        <f aca="false">IF($V3983="","",INDEX('Stock Exchange'!G$5:G$2450,$V3983))</f>
        <v>4409.37</v>
      </c>
      <c r="L3983" s="18" t="n">
        <f aca="false">IF($V3983="","",INDEX('Stock Exchange'!H$5:H$2450,$V3983))</f>
        <v>-642.25</v>
      </c>
      <c r="M3983" s="18" t="n">
        <f aca="false">IF($V3983="","",INDEX('Stock Exchange'!I$5:I$2450,$V3983))</f>
        <v>-99.66</v>
      </c>
      <c r="N3983" s="18" t="n">
        <f aca="false">IF($W3983="","",INDEX(Primary!F$5:F$2450,$W3983))</f>
        <v>6.47</v>
      </c>
      <c r="O3983" s="18" t="n">
        <f aca="false">IF($W3983="","",INDEX(Primary!G$5:G$2450,$W3983))</f>
        <v>0.01</v>
      </c>
      <c r="P3983" s="18" t="n">
        <f aca="false">IF($W3983="","",INDEX(Primary!H$5:H$2450,$W3983))</f>
        <v>6.46</v>
      </c>
      <c r="Q3983" s="18" t="n">
        <f aca="false">IF($W3983="","",INDEX(Primary!I$5:I$2450,$W3983))</f>
        <v>1</v>
      </c>
      <c r="R3983" s="19" t="n">
        <f aca="false">IF($E3983="Yes",L3983+P3983,"")</f>
        <v>-635.79</v>
      </c>
      <c r="S3983" s="19" t="n">
        <f aca="false">IF($E3983="Yes",H3983-R3983,"")</f>
        <v>0</v>
      </c>
      <c r="T3983" s="6" t="str">
        <f aca="false">IF($E3983="Yes",IF(ROUND(ABS(S3983),2)&lt;=$T$2,"OK","CHECK"),"n/a")</f>
        <v>OK</v>
      </c>
      <c r="U3983" s="20" t="n">
        <f aca="false">Total!J3983</f>
        <v>64.4418</v>
      </c>
      <c r="V3983" s="17" t="n">
        <f aca="false">IFERROR(MATCH($A3983,'Stock Exchange'!$A$5:$A$2450,0),"")</f>
        <v>1765</v>
      </c>
      <c r="W3983" s="17" t="n">
        <f aca="false">IFERROR(MATCH($A3983,Primary!$A$5:$A$2450,0),"")</f>
        <v>1765</v>
      </c>
    </row>
    <row r="3984" customFormat="false" ht="15" hidden="false" customHeight="false" outlineLevel="0" collapsed="false">
      <c r="A3984" s="16" t="n">
        <f aca="false">Total!A3984</f>
        <v>42837</v>
      </c>
      <c r="B3984" s="17" t="n">
        <f aca="false">YEAR(A3984)</f>
        <v>2017</v>
      </c>
      <c r="C3984" s="17" t="n">
        <f aca="false">MONTH(A3984)</f>
        <v>4</v>
      </c>
      <c r="D3984" s="6" t="str">
        <f aca="false">IF(MONTH(A3984)&gt;=4,"FY "&amp;YEAR(A3984)&amp;"-"&amp;RIGHT(YEAR(A3984)+1,2),"FY "&amp;(YEAR(A3984)-1)&amp;"-"&amp;RIGHT(YEAR(A3984),2))</f>
        <v>FY 2017-18</v>
      </c>
      <c r="E3984" s="6" t="str">
        <f aca="false">IF(AND(V3984&lt;&gt;"",W3984&lt;&gt;""),"Yes","No")</f>
        <v>Yes</v>
      </c>
      <c r="F3984" s="18" t="n">
        <f aca="false">Total!F3984</f>
        <v>4649.18</v>
      </c>
      <c r="G3984" s="18" t="n">
        <f aca="false">Total!G3984</f>
        <v>5373.96</v>
      </c>
      <c r="H3984" s="18" t="n">
        <f aca="false">Total!H3984</f>
        <v>-724.78</v>
      </c>
      <c r="I3984" s="18" t="n">
        <f aca="false">Total!I3984</f>
        <v>-112.3</v>
      </c>
      <c r="J3984" s="18" t="n">
        <f aca="false">IF($V3984="","",INDEX('Stock Exchange'!F$5:F$2450,$V3984))</f>
        <v>4645.72</v>
      </c>
      <c r="K3984" s="18" t="n">
        <f aca="false">IF($V3984="","",INDEX('Stock Exchange'!G$5:G$2450,$V3984))</f>
        <v>5371.1</v>
      </c>
      <c r="L3984" s="18" t="n">
        <f aca="false">IF($V3984="","",INDEX('Stock Exchange'!H$5:H$2450,$V3984))</f>
        <v>-725.38</v>
      </c>
      <c r="M3984" s="18" t="n">
        <f aca="false">IF($V3984="","",INDEX('Stock Exchange'!I$5:I$2450,$V3984))</f>
        <v>-112.39</v>
      </c>
      <c r="N3984" s="18" t="n">
        <f aca="false">IF($W3984="","",INDEX(Primary!F$5:F$2450,$W3984))</f>
        <v>3.46</v>
      </c>
      <c r="O3984" s="18" t="n">
        <f aca="false">IF($W3984="","",INDEX(Primary!G$5:G$2450,$W3984))</f>
        <v>2.86</v>
      </c>
      <c r="P3984" s="18" t="n">
        <f aca="false">IF($W3984="","",INDEX(Primary!H$5:H$2450,$W3984))</f>
        <v>0.6</v>
      </c>
      <c r="Q3984" s="18" t="n">
        <f aca="false">IF($W3984="","",INDEX(Primary!I$5:I$2450,$W3984))</f>
        <v>0.09</v>
      </c>
      <c r="R3984" s="19" t="n">
        <f aca="false">IF($E3984="Yes",L3984+P3984,"")</f>
        <v>-724.78</v>
      </c>
      <c r="S3984" s="19" t="n">
        <f aca="false">IF($E3984="Yes",H3984-R3984,"")</f>
        <v>0</v>
      </c>
      <c r="T3984" s="6" t="str">
        <f aca="false">IF($E3984="Yes",IF(ROUND(ABS(S3984),2)&lt;=$T$2,"OK","CHECK"),"n/a")</f>
        <v>OK</v>
      </c>
      <c r="U3984" s="20" t="n">
        <f aca="false">Total!J3984</f>
        <v>64.5438</v>
      </c>
      <c r="V3984" s="17" t="n">
        <f aca="false">IFERROR(MATCH($A3984,'Stock Exchange'!$A$5:$A$2450,0),"")</f>
        <v>1766</v>
      </c>
      <c r="W3984" s="17" t="n">
        <f aca="false">IFERROR(MATCH($A3984,Primary!$A$5:$A$2450,0),"")</f>
        <v>1766</v>
      </c>
    </row>
    <row r="3985" customFormat="false" ht="15" hidden="false" customHeight="false" outlineLevel="0" collapsed="false">
      <c r="A3985" s="16" t="n">
        <f aca="false">Total!A3985</f>
        <v>42838</v>
      </c>
      <c r="B3985" s="17" t="n">
        <f aca="false">YEAR(A3985)</f>
        <v>2017</v>
      </c>
      <c r="C3985" s="17" t="n">
        <f aca="false">MONTH(A3985)</f>
        <v>4</v>
      </c>
      <c r="D3985" s="6" t="str">
        <f aca="false">IF(MONTH(A3985)&gt;=4,"FY "&amp;YEAR(A3985)&amp;"-"&amp;RIGHT(YEAR(A3985)+1,2),"FY "&amp;(YEAR(A3985)-1)&amp;"-"&amp;RIGHT(YEAR(A3985),2))</f>
        <v>FY 2017-18</v>
      </c>
      <c r="E3985" s="6" t="str">
        <f aca="false">IF(AND(V3985&lt;&gt;"",W3985&lt;&gt;""),"Yes","No")</f>
        <v>Yes</v>
      </c>
      <c r="F3985" s="18" t="n">
        <f aca="false">Total!F3985</f>
        <v>4120.24</v>
      </c>
      <c r="G3985" s="18" t="n">
        <f aca="false">Total!G3985</f>
        <v>4615.84</v>
      </c>
      <c r="H3985" s="18" t="n">
        <f aca="false">Total!H3985</f>
        <v>-495.6</v>
      </c>
      <c r="I3985" s="18" t="n">
        <f aca="false">Total!I3985</f>
        <v>-76.61</v>
      </c>
      <c r="J3985" s="18" t="n">
        <f aca="false">IF($V3985="","",INDEX('Stock Exchange'!F$5:F$2450,$V3985))</f>
        <v>4116.93</v>
      </c>
      <c r="K3985" s="18" t="n">
        <f aca="false">IF($V3985="","",INDEX('Stock Exchange'!G$5:G$2450,$V3985))</f>
        <v>4614.77</v>
      </c>
      <c r="L3985" s="18" t="n">
        <f aca="false">IF($V3985="","",INDEX('Stock Exchange'!H$5:H$2450,$V3985))</f>
        <v>-497.84</v>
      </c>
      <c r="M3985" s="18" t="n">
        <f aca="false">IF($V3985="","",INDEX('Stock Exchange'!I$5:I$2450,$V3985))</f>
        <v>-76.96</v>
      </c>
      <c r="N3985" s="18" t="n">
        <f aca="false">IF($W3985="","",INDEX(Primary!F$5:F$2450,$W3985))</f>
        <v>3.31</v>
      </c>
      <c r="O3985" s="18" t="n">
        <f aca="false">IF($W3985="","",INDEX(Primary!G$5:G$2450,$W3985))</f>
        <v>1.07</v>
      </c>
      <c r="P3985" s="18" t="n">
        <f aca="false">IF($W3985="","",INDEX(Primary!H$5:H$2450,$W3985))</f>
        <v>2.24</v>
      </c>
      <c r="Q3985" s="18" t="n">
        <f aca="false">IF($W3985="","",INDEX(Primary!I$5:I$2450,$W3985))</f>
        <v>0.35</v>
      </c>
      <c r="R3985" s="19" t="n">
        <f aca="false">IF($E3985="Yes",L3985+P3985,"")</f>
        <v>-495.6</v>
      </c>
      <c r="S3985" s="19" t="n">
        <f aca="false">IF($E3985="Yes",H3985-R3985,"")</f>
        <v>0</v>
      </c>
      <c r="T3985" s="6" t="str">
        <f aca="false">IF($E3985="Yes",IF(ROUND(ABS(S3985),2)&lt;=$T$2,"OK","CHECK"),"n/a")</f>
        <v>OK</v>
      </c>
      <c r="U3985" s="20" t="n">
        <f aca="false">Total!J3985</f>
        <v>64.692</v>
      </c>
      <c r="V3985" s="17" t="n">
        <f aca="false">IFERROR(MATCH($A3985,'Stock Exchange'!$A$5:$A$2450,0),"")</f>
        <v>1767</v>
      </c>
      <c r="W3985" s="17" t="n">
        <f aca="false">IFERROR(MATCH($A3985,Primary!$A$5:$A$2450,0),"")</f>
        <v>1767</v>
      </c>
    </row>
    <row r="3986" customFormat="false" ht="15" hidden="false" customHeight="false" outlineLevel="0" collapsed="false">
      <c r="A3986" s="16" t="n">
        <f aca="false">Total!A3986</f>
        <v>42842</v>
      </c>
      <c r="B3986" s="17" t="n">
        <f aca="false">YEAR(A3986)</f>
        <v>2017</v>
      </c>
      <c r="C3986" s="17" t="n">
        <f aca="false">MONTH(A3986)</f>
        <v>4</v>
      </c>
      <c r="D3986" s="6" t="str">
        <f aca="false">IF(MONTH(A3986)&gt;=4,"FY "&amp;YEAR(A3986)&amp;"-"&amp;RIGHT(YEAR(A3986)+1,2),"FY "&amp;(YEAR(A3986)-1)&amp;"-"&amp;RIGHT(YEAR(A3986),2))</f>
        <v>FY 2017-18</v>
      </c>
      <c r="E3986" s="6" t="str">
        <f aca="false">IF(AND(V3986&lt;&gt;"",W3986&lt;&gt;""),"Yes","No")</f>
        <v>Yes</v>
      </c>
      <c r="F3986" s="18" t="n">
        <f aca="false">Total!F3986</f>
        <v>3233.02</v>
      </c>
      <c r="G3986" s="18" t="n">
        <f aca="false">Total!G3986</f>
        <v>3545.28</v>
      </c>
      <c r="H3986" s="18" t="n">
        <f aca="false">Total!H3986</f>
        <v>-312.26</v>
      </c>
      <c r="I3986" s="18" t="n">
        <f aca="false">Total!I3986</f>
        <v>-48.55</v>
      </c>
      <c r="J3986" s="18" t="n">
        <f aca="false">IF($V3986="","",INDEX('Stock Exchange'!F$5:F$2450,$V3986))</f>
        <v>3227.08</v>
      </c>
      <c r="K3986" s="18" t="n">
        <f aca="false">IF($V3986="","",INDEX('Stock Exchange'!G$5:G$2450,$V3986))</f>
        <v>3545.08</v>
      </c>
      <c r="L3986" s="18" t="n">
        <f aca="false">IF($V3986="","",INDEX('Stock Exchange'!H$5:H$2450,$V3986))</f>
        <v>-318</v>
      </c>
      <c r="M3986" s="18" t="n">
        <f aca="false">IF($V3986="","",INDEX('Stock Exchange'!I$5:I$2450,$V3986))</f>
        <v>-49.44</v>
      </c>
      <c r="N3986" s="18" t="n">
        <f aca="false">IF($W3986="","",INDEX(Primary!F$5:F$2450,$W3986))</f>
        <v>5.94</v>
      </c>
      <c r="O3986" s="18" t="n">
        <f aca="false">IF($W3986="","",INDEX(Primary!G$5:G$2450,$W3986))</f>
        <v>0.2</v>
      </c>
      <c r="P3986" s="18" t="n">
        <f aca="false">IF($W3986="","",INDEX(Primary!H$5:H$2450,$W3986))</f>
        <v>5.74</v>
      </c>
      <c r="Q3986" s="18" t="n">
        <f aca="false">IF($W3986="","",INDEX(Primary!I$5:I$2450,$W3986))</f>
        <v>0.89</v>
      </c>
      <c r="R3986" s="19" t="n">
        <f aca="false">IF($E3986="Yes",L3986+P3986,"")</f>
        <v>-312.26</v>
      </c>
      <c r="S3986" s="19" t="n">
        <f aca="false">IF($E3986="Yes",H3986-R3986,"")</f>
        <v>0</v>
      </c>
      <c r="T3986" s="6" t="str">
        <f aca="false">IF($E3986="Yes",IF(ROUND(ABS(S3986),2)&lt;=$T$2,"OK","CHECK"),"n/a")</f>
        <v>OK</v>
      </c>
      <c r="U3986" s="20" t="n">
        <f aca="false">Total!J3986</f>
        <v>64.3165</v>
      </c>
      <c r="V3986" s="17" t="n">
        <f aca="false">IFERROR(MATCH($A3986,'Stock Exchange'!$A$5:$A$2450,0),"")</f>
        <v>1768</v>
      </c>
      <c r="W3986" s="17" t="n">
        <f aca="false">IFERROR(MATCH($A3986,Primary!$A$5:$A$2450,0),"")</f>
        <v>1768</v>
      </c>
    </row>
    <row r="3987" customFormat="false" ht="15" hidden="false" customHeight="false" outlineLevel="0" collapsed="false">
      <c r="A3987" s="16" t="n">
        <f aca="false">Total!A3987</f>
        <v>42843</v>
      </c>
      <c r="B3987" s="17" t="n">
        <f aca="false">YEAR(A3987)</f>
        <v>2017</v>
      </c>
      <c r="C3987" s="17" t="n">
        <f aca="false">MONTH(A3987)</f>
        <v>4</v>
      </c>
      <c r="D3987" s="6" t="str">
        <f aca="false">IF(MONTH(A3987)&gt;=4,"FY "&amp;YEAR(A3987)&amp;"-"&amp;RIGHT(YEAR(A3987)+1,2),"FY "&amp;(YEAR(A3987)-1)&amp;"-"&amp;RIGHT(YEAR(A3987),2))</f>
        <v>FY 2017-18</v>
      </c>
      <c r="E3987" s="6" t="str">
        <f aca="false">IF(AND(V3987&lt;&gt;"",W3987&lt;&gt;""),"Yes","No")</f>
        <v>Yes</v>
      </c>
      <c r="F3987" s="18" t="n">
        <f aca="false">Total!F3987</f>
        <v>1960.91</v>
      </c>
      <c r="G3987" s="18" t="n">
        <f aca="false">Total!G3987</f>
        <v>2028.18</v>
      </c>
      <c r="H3987" s="18" t="n">
        <f aca="false">Total!H3987</f>
        <v>-67.27</v>
      </c>
      <c r="I3987" s="18" t="n">
        <f aca="false">Total!I3987</f>
        <v>-10.45</v>
      </c>
      <c r="J3987" s="18" t="n">
        <f aca="false">IF($V3987="","",INDEX('Stock Exchange'!F$5:F$2450,$V3987))</f>
        <v>1960.27</v>
      </c>
      <c r="K3987" s="18" t="n">
        <f aca="false">IF($V3987="","",INDEX('Stock Exchange'!G$5:G$2450,$V3987))</f>
        <v>2020.73</v>
      </c>
      <c r="L3987" s="18" t="n">
        <f aca="false">IF($V3987="","",INDEX('Stock Exchange'!H$5:H$2450,$V3987))</f>
        <v>-60.46</v>
      </c>
      <c r="M3987" s="18" t="n">
        <f aca="false">IF($V3987="","",INDEX('Stock Exchange'!I$5:I$2450,$V3987))</f>
        <v>-9.39</v>
      </c>
      <c r="N3987" s="18" t="n">
        <f aca="false">IF($W3987="","",INDEX(Primary!F$5:F$2450,$W3987))</f>
        <v>0.64</v>
      </c>
      <c r="O3987" s="18" t="n">
        <f aca="false">IF($W3987="","",INDEX(Primary!G$5:G$2450,$W3987))</f>
        <v>7.45</v>
      </c>
      <c r="P3987" s="18" t="n">
        <f aca="false">IF($W3987="","",INDEX(Primary!H$5:H$2450,$W3987))</f>
        <v>-6.81</v>
      </c>
      <c r="Q3987" s="18" t="n">
        <f aca="false">IF($W3987="","",INDEX(Primary!I$5:I$2450,$W3987))</f>
        <v>-1.06</v>
      </c>
      <c r="R3987" s="19" t="n">
        <f aca="false">IF($E3987="Yes",L3987+P3987,"")</f>
        <v>-67.27</v>
      </c>
      <c r="S3987" s="19" t="n">
        <f aca="false">IF($E3987="Yes",H3987-R3987,"")</f>
        <v>0</v>
      </c>
      <c r="T3987" s="6" t="str">
        <f aca="false">IF($E3987="Yes",IF(ROUND(ABS(S3987),2)&lt;=$T$2,"OK","CHECK"),"n/a")</f>
        <v>OK</v>
      </c>
      <c r="U3987" s="20" t="n">
        <f aca="false">Total!J3987</f>
        <v>64.4053</v>
      </c>
      <c r="V3987" s="17" t="n">
        <f aca="false">IFERROR(MATCH($A3987,'Stock Exchange'!$A$5:$A$2450,0),"")</f>
        <v>1769</v>
      </c>
      <c r="W3987" s="17" t="n">
        <f aca="false">IFERROR(MATCH($A3987,Primary!$A$5:$A$2450,0),"")</f>
        <v>1769</v>
      </c>
    </row>
    <row r="3988" customFormat="false" ht="15" hidden="false" customHeight="false" outlineLevel="0" collapsed="false">
      <c r="A3988" s="16" t="n">
        <f aca="false">Total!A3988</f>
        <v>42844</v>
      </c>
      <c r="B3988" s="17" t="n">
        <f aca="false">YEAR(A3988)</f>
        <v>2017</v>
      </c>
      <c r="C3988" s="17" t="n">
        <f aca="false">MONTH(A3988)</f>
        <v>4</v>
      </c>
      <c r="D3988" s="6" t="str">
        <f aca="false">IF(MONTH(A3988)&gt;=4,"FY "&amp;YEAR(A3988)&amp;"-"&amp;RIGHT(YEAR(A3988)+1,2),"FY "&amp;(YEAR(A3988)-1)&amp;"-"&amp;RIGHT(YEAR(A3988),2))</f>
        <v>FY 2017-18</v>
      </c>
      <c r="E3988" s="6" t="str">
        <f aca="false">IF(AND(V3988&lt;&gt;"",W3988&lt;&gt;""),"Yes","No")</f>
        <v>Yes</v>
      </c>
      <c r="F3988" s="18" t="n">
        <f aca="false">Total!F3988</f>
        <v>3509.28</v>
      </c>
      <c r="G3988" s="18" t="n">
        <f aca="false">Total!G3988</f>
        <v>4321.43</v>
      </c>
      <c r="H3988" s="18" t="n">
        <f aca="false">Total!H3988</f>
        <v>-812.15</v>
      </c>
      <c r="I3988" s="18" t="n">
        <f aca="false">Total!I3988</f>
        <v>-125.79</v>
      </c>
      <c r="J3988" s="18" t="n">
        <f aca="false">IF($V3988="","",INDEX('Stock Exchange'!F$5:F$2450,$V3988))</f>
        <v>3486.28</v>
      </c>
      <c r="K3988" s="18" t="n">
        <f aca="false">IF($V3988="","",INDEX('Stock Exchange'!G$5:G$2450,$V3988))</f>
        <v>4320.53</v>
      </c>
      <c r="L3988" s="18" t="n">
        <f aca="false">IF($V3988="","",INDEX('Stock Exchange'!H$5:H$2450,$V3988))</f>
        <v>-834.25</v>
      </c>
      <c r="M3988" s="18" t="n">
        <f aca="false">IF($V3988="","",INDEX('Stock Exchange'!I$5:I$2450,$V3988))</f>
        <v>-129.21</v>
      </c>
      <c r="N3988" s="18" t="n">
        <f aca="false">IF($W3988="","",INDEX(Primary!F$5:F$2450,$W3988))</f>
        <v>23</v>
      </c>
      <c r="O3988" s="18" t="n">
        <f aca="false">IF($W3988="","",INDEX(Primary!G$5:G$2450,$W3988))</f>
        <v>0.9</v>
      </c>
      <c r="P3988" s="18" t="n">
        <f aca="false">IF($W3988="","",INDEX(Primary!H$5:H$2450,$W3988))</f>
        <v>22.1</v>
      </c>
      <c r="Q3988" s="18" t="n">
        <f aca="false">IF($W3988="","",INDEX(Primary!I$5:I$2450,$W3988))</f>
        <v>3.42</v>
      </c>
      <c r="R3988" s="19" t="n">
        <f aca="false">IF($E3988="Yes",L3988+P3988,"")</f>
        <v>-812.15</v>
      </c>
      <c r="S3988" s="19" t="n">
        <f aca="false">IF($E3988="Yes",H3988-R3988,"")</f>
        <v>0</v>
      </c>
      <c r="T3988" s="6" t="str">
        <f aca="false">IF($E3988="Yes",IF(ROUND(ABS(S3988),2)&lt;=$T$2,"OK","CHECK"),"n/a")</f>
        <v>OK</v>
      </c>
      <c r="U3988" s="20" t="n">
        <f aca="false">Total!J3988</f>
        <v>64.5657</v>
      </c>
      <c r="V3988" s="17" t="n">
        <f aca="false">IFERROR(MATCH($A3988,'Stock Exchange'!$A$5:$A$2450,0),"")</f>
        <v>1770</v>
      </c>
      <c r="W3988" s="17" t="n">
        <f aca="false">IFERROR(MATCH($A3988,Primary!$A$5:$A$2450,0),"")</f>
        <v>1770</v>
      </c>
    </row>
    <row r="3989" customFormat="false" ht="15" hidden="false" customHeight="false" outlineLevel="0" collapsed="false">
      <c r="A3989" s="16" t="n">
        <f aca="false">Total!A3989</f>
        <v>42845</v>
      </c>
      <c r="B3989" s="17" t="n">
        <f aca="false">YEAR(A3989)</f>
        <v>2017</v>
      </c>
      <c r="C3989" s="17" t="n">
        <f aca="false">MONTH(A3989)</f>
        <v>4</v>
      </c>
      <c r="D3989" s="6" t="str">
        <f aca="false">IF(MONTH(A3989)&gt;=4,"FY "&amp;YEAR(A3989)&amp;"-"&amp;RIGHT(YEAR(A3989)+1,2),"FY "&amp;(YEAR(A3989)-1)&amp;"-"&amp;RIGHT(YEAR(A3989),2))</f>
        <v>FY 2017-18</v>
      </c>
      <c r="E3989" s="6" t="str">
        <f aca="false">IF(AND(V3989&lt;&gt;"",W3989&lt;&gt;""),"Yes","No")</f>
        <v>Yes</v>
      </c>
      <c r="F3989" s="18" t="n">
        <f aca="false">Total!F3989</f>
        <v>3838.67</v>
      </c>
      <c r="G3989" s="18" t="n">
        <f aca="false">Total!G3989</f>
        <v>4403.49</v>
      </c>
      <c r="H3989" s="18" t="n">
        <f aca="false">Total!H3989</f>
        <v>-564.82</v>
      </c>
      <c r="I3989" s="18" t="n">
        <f aca="false">Total!I3989</f>
        <v>-87.5</v>
      </c>
      <c r="J3989" s="18" t="n">
        <f aca="false">IF($V3989="","",INDEX('Stock Exchange'!F$5:F$2450,$V3989))</f>
        <v>3772.18</v>
      </c>
      <c r="K3989" s="18" t="n">
        <f aca="false">IF($V3989="","",INDEX('Stock Exchange'!G$5:G$2450,$V3989))</f>
        <v>4401.32</v>
      </c>
      <c r="L3989" s="18" t="n">
        <f aca="false">IF($V3989="","",INDEX('Stock Exchange'!H$5:H$2450,$V3989))</f>
        <v>-629.14</v>
      </c>
      <c r="M3989" s="18" t="n">
        <f aca="false">IF($V3989="","",INDEX('Stock Exchange'!I$5:I$2450,$V3989))</f>
        <v>-97.47</v>
      </c>
      <c r="N3989" s="18" t="n">
        <f aca="false">IF($W3989="","",INDEX(Primary!F$5:F$2450,$W3989))</f>
        <v>66.49</v>
      </c>
      <c r="O3989" s="18" t="n">
        <f aca="false">IF($W3989="","",INDEX(Primary!G$5:G$2450,$W3989))</f>
        <v>2.17</v>
      </c>
      <c r="P3989" s="18" t="n">
        <f aca="false">IF($W3989="","",INDEX(Primary!H$5:H$2450,$W3989))</f>
        <v>64.32</v>
      </c>
      <c r="Q3989" s="18" t="n">
        <f aca="false">IF($W3989="","",INDEX(Primary!I$5:I$2450,$W3989))</f>
        <v>9.97</v>
      </c>
      <c r="R3989" s="19" t="n">
        <f aca="false">IF($E3989="Yes",L3989+P3989,"")</f>
        <v>-564.82</v>
      </c>
      <c r="S3989" s="19" t="n">
        <f aca="false">IF($E3989="Yes",H3989-R3989,"")</f>
        <v>0</v>
      </c>
      <c r="T3989" s="6" t="str">
        <f aca="false">IF($E3989="Yes",IF(ROUND(ABS(S3989),2)&lt;=$T$2,"OK","CHECK"),"n/a")</f>
        <v>OK</v>
      </c>
      <c r="U3989" s="20" t="n">
        <f aca="false">Total!J3989</f>
        <v>64.5443</v>
      </c>
      <c r="V3989" s="17" t="n">
        <f aca="false">IFERROR(MATCH($A3989,'Stock Exchange'!$A$5:$A$2450,0),"")</f>
        <v>1771</v>
      </c>
      <c r="W3989" s="17" t="n">
        <f aca="false">IFERROR(MATCH($A3989,Primary!$A$5:$A$2450,0),"")</f>
        <v>1771</v>
      </c>
    </row>
    <row r="3990" customFormat="false" ht="15" hidden="false" customHeight="false" outlineLevel="0" collapsed="false">
      <c r="A3990" s="16" t="n">
        <f aca="false">Total!A3990</f>
        <v>42846</v>
      </c>
      <c r="B3990" s="17" t="n">
        <f aca="false">YEAR(A3990)</f>
        <v>2017</v>
      </c>
      <c r="C3990" s="17" t="n">
        <f aca="false">MONTH(A3990)</f>
        <v>4</v>
      </c>
      <c r="D3990" s="6" t="str">
        <f aca="false">IF(MONTH(A3990)&gt;=4,"FY "&amp;YEAR(A3990)&amp;"-"&amp;RIGHT(YEAR(A3990)+1,2),"FY "&amp;(YEAR(A3990)-1)&amp;"-"&amp;RIGHT(YEAR(A3990),2))</f>
        <v>FY 2017-18</v>
      </c>
      <c r="E3990" s="6" t="str">
        <f aca="false">IF(AND(V3990&lt;&gt;"",W3990&lt;&gt;""),"Yes","No")</f>
        <v>Yes</v>
      </c>
      <c r="F3990" s="18" t="n">
        <f aca="false">Total!F3990</f>
        <v>3964.98</v>
      </c>
      <c r="G3990" s="18" t="n">
        <f aca="false">Total!G3990</f>
        <v>4074.22</v>
      </c>
      <c r="H3990" s="18" t="n">
        <f aca="false">Total!H3990</f>
        <v>-109.24</v>
      </c>
      <c r="I3990" s="18" t="n">
        <f aca="false">Total!I3990</f>
        <v>-16.9</v>
      </c>
      <c r="J3990" s="18" t="n">
        <f aca="false">IF($V3990="","",INDEX('Stock Exchange'!F$5:F$2450,$V3990))</f>
        <v>3964.1</v>
      </c>
      <c r="K3990" s="18" t="n">
        <f aca="false">IF($V3990="","",INDEX('Stock Exchange'!G$5:G$2450,$V3990))</f>
        <v>4054.59</v>
      </c>
      <c r="L3990" s="18" t="n">
        <f aca="false">IF($V3990="","",INDEX('Stock Exchange'!H$5:H$2450,$V3990))</f>
        <v>-90.49</v>
      </c>
      <c r="M3990" s="18" t="n">
        <f aca="false">IF($V3990="","",INDEX('Stock Exchange'!I$5:I$2450,$V3990))</f>
        <v>-14</v>
      </c>
      <c r="N3990" s="18" t="n">
        <f aca="false">IF($W3990="","",INDEX(Primary!F$5:F$2450,$W3990))</f>
        <v>0.88</v>
      </c>
      <c r="O3990" s="18" t="n">
        <f aca="false">IF($W3990="","",INDEX(Primary!G$5:G$2450,$W3990))</f>
        <v>19.63</v>
      </c>
      <c r="P3990" s="18" t="n">
        <f aca="false">IF($W3990="","",INDEX(Primary!H$5:H$2450,$W3990))</f>
        <v>-18.75</v>
      </c>
      <c r="Q3990" s="18" t="n">
        <f aca="false">IF($W3990="","",INDEX(Primary!I$5:I$2450,$W3990))</f>
        <v>-2.9</v>
      </c>
      <c r="R3990" s="19" t="n">
        <f aca="false">IF($E3990="Yes",L3990+P3990,"")</f>
        <v>-109.24</v>
      </c>
      <c r="S3990" s="19" t="n">
        <f aca="false">IF($E3990="Yes",H3990-R3990,"")</f>
        <v>0</v>
      </c>
      <c r="T3990" s="6" t="str">
        <f aca="false">IF($E3990="Yes",IF(ROUND(ABS(S3990),2)&lt;=$T$2,"OK","CHECK"),"n/a")</f>
        <v>OK</v>
      </c>
      <c r="U3990" s="20" t="n">
        <f aca="false">Total!J3990</f>
        <v>64.6364</v>
      </c>
      <c r="V3990" s="17" t="n">
        <f aca="false">IFERROR(MATCH($A3990,'Stock Exchange'!$A$5:$A$2450,0),"")</f>
        <v>1772</v>
      </c>
      <c r="W3990" s="17" t="n">
        <f aca="false">IFERROR(MATCH($A3990,Primary!$A$5:$A$2450,0),"")</f>
        <v>1772</v>
      </c>
    </row>
    <row r="3991" customFormat="false" ht="15" hidden="false" customHeight="false" outlineLevel="0" collapsed="false">
      <c r="A3991" s="16" t="n">
        <f aca="false">Total!A3991</f>
        <v>42849</v>
      </c>
      <c r="B3991" s="17" t="n">
        <f aca="false">YEAR(A3991)</f>
        <v>2017</v>
      </c>
      <c r="C3991" s="17" t="n">
        <f aca="false">MONTH(A3991)</f>
        <v>4</v>
      </c>
      <c r="D3991" s="6" t="str">
        <f aca="false">IF(MONTH(A3991)&gt;=4,"FY "&amp;YEAR(A3991)&amp;"-"&amp;RIGHT(YEAR(A3991)+1,2),"FY "&amp;(YEAR(A3991)-1)&amp;"-"&amp;RIGHT(YEAR(A3991),2))</f>
        <v>FY 2017-18</v>
      </c>
      <c r="E3991" s="6" t="str">
        <f aca="false">IF(AND(V3991&lt;&gt;"",W3991&lt;&gt;""),"Yes","No")</f>
        <v>Yes</v>
      </c>
      <c r="F3991" s="18" t="n">
        <f aca="false">Total!F3991</f>
        <v>5246.74</v>
      </c>
      <c r="G3991" s="18" t="n">
        <f aca="false">Total!G3991</f>
        <v>3996.06</v>
      </c>
      <c r="H3991" s="18" t="n">
        <f aca="false">Total!H3991</f>
        <v>1250.68</v>
      </c>
      <c r="I3991" s="18" t="n">
        <f aca="false">Total!I3991</f>
        <v>193.7</v>
      </c>
      <c r="J3991" s="18" t="n">
        <f aca="false">IF($V3991="","",INDEX('Stock Exchange'!F$5:F$2450,$V3991))</f>
        <v>5246.3</v>
      </c>
      <c r="K3991" s="18" t="n">
        <f aca="false">IF($V3991="","",INDEX('Stock Exchange'!G$5:G$2450,$V3991))</f>
        <v>3987.13</v>
      </c>
      <c r="L3991" s="18" t="n">
        <f aca="false">IF($V3991="","",INDEX('Stock Exchange'!H$5:H$2450,$V3991))</f>
        <v>1259.17</v>
      </c>
      <c r="M3991" s="18" t="n">
        <f aca="false">IF($V3991="","",INDEX('Stock Exchange'!I$5:I$2450,$V3991))</f>
        <v>195.01</v>
      </c>
      <c r="N3991" s="18" t="n">
        <f aca="false">IF($W3991="","",INDEX(Primary!F$5:F$2450,$W3991))</f>
        <v>0.44</v>
      </c>
      <c r="O3991" s="18" t="n">
        <f aca="false">IF($W3991="","",INDEX(Primary!G$5:G$2450,$W3991))</f>
        <v>8.93</v>
      </c>
      <c r="P3991" s="18" t="n">
        <f aca="false">IF($W3991="","",INDEX(Primary!H$5:H$2450,$W3991))</f>
        <v>-8.49</v>
      </c>
      <c r="Q3991" s="18" t="n">
        <f aca="false">IF($W3991="","",INDEX(Primary!I$5:I$2450,$W3991))</f>
        <v>-1.31</v>
      </c>
      <c r="R3991" s="19" t="n">
        <f aca="false">IF($E3991="Yes",L3991+P3991,"")</f>
        <v>1250.68</v>
      </c>
      <c r="S3991" s="19" t="n">
        <f aca="false">IF($E3991="Yes",H3991-R3991,"")</f>
        <v>0</v>
      </c>
      <c r="T3991" s="6" t="str">
        <f aca="false">IF($E3991="Yes",IF(ROUND(ABS(S3991),2)&lt;=$T$2,"OK","CHECK"),"n/a")</f>
        <v>OK</v>
      </c>
      <c r="U3991" s="20" t="n">
        <f aca="false">Total!J3991</f>
        <v>64.5701</v>
      </c>
      <c r="V3991" s="17" t="n">
        <f aca="false">IFERROR(MATCH($A3991,'Stock Exchange'!$A$5:$A$2450,0),"")</f>
        <v>1773</v>
      </c>
      <c r="W3991" s="17" t="n">
        <f aca="false">IFERROR(MATCH($A3991,Primary!$A$5:$A$2450,0),"")</f>
        <v>1773</v>
      </c>
    </row>
    <row r="3992" customFormat="false" ht="15" hidden="false" customHeight="false" outlineLevel="0" collapsed="false">
      <c r="A3992" s="16" t="n">
        <f aca="false">Total!A3992</f>
        <v>42850</v>
      </c>
      <c r="B3992" s="17" t="n">
        <f aca="false">YEAR(A3992)</f>
        <v>2017</v>
      </c>
      <c r="C3992" s="17" t="n">
        <f aca="false">MONTH(A3992)</f>
        <v>4</v>
      </c>
      <c r="D3992" s="6" t="str">
        <f aca="false">IF(MONTH(A3992)&gt;=4,"FY "&amp;YEAR(A3992)&amp;"-"&amp;RIGHT(YEAR(A3992)+1,2),"FY "&amp;(YEAR(A3992)-1)&amp;"-"&amp;RIGHT(YEAR(A3992),2))</f>
        <v>FY 2017-18</v>
      </c>
      <c r="E3992" s="6" t="str">
        <f aca="false">IF(AND(V3992&lt;&gt;"",W3992&lt;&gt;""),"Yes","No")</f>
        <v>Yes</v>
      </c>
      <c r="F3992" s="18" t="n">
        <f aca="false">Total!F3992</f>
        <v>4049.12</v>
      </c>
      <c r="G3992" s="18" t="n">
        <f aca="false">Total!G3992</f>
        <v>4276.01</v>
      </c>
      <c r="H3992" s="18" t="n">
        <f aca="false">Total!H3992</f>
        <v>-226.89</v>
      </c>
      <c r="I3992" s="18" t="n">
        <f aca="false">Total!I3992</f>
        <v>-35.19</v>
      </c>
      <c r="J3992" s="18" t="n">
        <f aca="false">IF($V3992="","",INDEX('Stock Exchange'!F$5:F$2450,$V3992))</f>
        <v>4016.74</v>
      </c>
      <c r="K3992" s="18" t="n">
        <f aca="false">IF($V3992="","",INDEX('Stock Exchange'!G$5:G$2450,$V3992))</f>
        <v>4276.01</v>
      </c>
      <c r="L3992" s="18" t="n">
        <f aca="false">IF($V3992="","",INDEX('Stock Exchange'!H$5:H$2450,$V3992))</f>
        <v>-259.27</v>
      </c>
      <c r="M3992" s="18" t="n">
        <f aca="false">IF($V3992="","",INDEX('Stock Exchange'!I$5:I$2450,$V3992))</f>
        <v>-40.21</v>
      </c>
      <c r="N3992" s="18" t="n">
        <f aca="false">IF($W3992="","",INDEX(Primary!F$5:F$2450,$W3992))</f>
        <v>32.38</v>
      </c>
      <c r="O3992" s="18" t="n">
        <f aca="false">IF($W3992="","",INDEX(Primary!G$5:G$2450,$W3992))</f>
        <v>0</v>
      </c>
      <c r="P3992" s="18" t="n">
        <f aca="false">IF($W3992="","",INDEX(Primary!H$5:H$2450,$W3992))</f>
        <v>32.38</v>
      </c>
      <c r="Q3992" s="18" t="n">
        <f aca="false">IF($W3992="","",INDEX(Primary!I$5:I$2450,$W3992))</f>
        <v>5.02</v>
      </c>
      <c r="R3992" s="19" t="n">
        <f aca="false">IF($E3992="Yes",L3992+P3992,"")</f>
        <v>-226.89</v>
      </c>
      <c r="S3992" s="19" t="n">
        <f aca="false">IF($E3992="Yes",H3992-R3992,"")</f>
        <v>0</v>
      </c>
      <c r="T3992" s="6" t="str">
        <f aca="false">IF($E3992="Yes",IF(ROUND(ABS(S3992),2)&lt;=$T$2,"OK","CHECK"),"n/a")</f>
        <v>OK</v>
      </c>
      <c r="U3992" s="20" t="n">
        <f aca="false">Total!J3992</f>
        <v>64.4757</v>
      </c>
      <c r="V3992" s="17" t="n">
        <f aca="false">IFERROR(MATCH($A3992,'Stock Exchange'!$A$5:$A$2450,0),"")</f>
        <v>1774</v>
      </c>
      <c r="W3992" s="17" t="n">
        <f aca="false">IFERROR(MATCH($A3992,Primary!$A$5:$A$2450,0),"")</f>
        <v>1774</v>
      </c>
    </row>
    <row r="3993" customFormat="false" ht="15" hidden="false" customHeight="false" outlineLevel="0" collapsed="false">
      <c r="A3993" s="16" t="n">
        <f aca="false">Total!A3993</f>
        <v>42851</v>
      </c>
      <c r="B3993" s="17" t="n">
        <f aca="false">YEAR(A3993)</f>
        <v>2017</v>
      </c>
      <c r="C3993" s="17" t="n">
        <f aca="false">MONTH(A3993)</f>
        <v>4</v>
      </c>
      <c r="D3993" s="6" t="str">
        <f aca="false">IF(MONTH(A3993)&gt;=4,"FY "&amp;YEAR(A3993)&amp;"-"&amp;RIGHT(YEAR(A3993)+1,2),"FY "&amp;(YEAR(A3993)-1)&amp;"-"&amp;RIGHT(YEAR(A3993),2))</f>
        <v>FY 2017-18</v>
      </c>
      <c r="E3993" s="6" t="str">
        <f aca="false">IF(AND(V3993&lt;&gt;"",W3993&lt;&gt;""),"Yes","No")</f>
        <v>Yes</v>
      </c>
      <c r="F3993" s="18" t="n">
        <f aca="false">Total!F3993</f>
        <v>5660.25</v>
      </c>
      <c r="G3993" s="18" t="n">
        <f aca="false">Total!G3993</f>
        <v>5334.27</v>
      </c>
      <c r="H3993" s="18" t="n">
        <f aca="false">Total!H3993</f>
        <v>325.98</v>
      </c>
      <c r="I3993" s="18" t="n">
        <f aca="false">Total!I3993</f>
        <v>50.71</v>
      </c>
      <c r="J3993" s="18" t="n">
        <f aca="false">IF($V3993="","",INDEX('Stock Exchange'!F$5:F$2450,$V3993))</f>
        <v>5644.64</v>
      </c>
      <c r="K3993" s="18" t="n">
        <f aca="false">IF($V3993="","",INDEX('Stock Exchange'!G$5:G$2450,$V3993))</f>
        <v>5332.88</v>
      </c>
      <c r="L3993" s="18" t="n">
        <f aca="false">IF($V3993="","",INDEX('Stock Exchange'!H$5:H$2450,$V3993))</f>
        <v>311.76</v>
      </c>
      <c r="M3993" s="18" t="n">
        <f aca="false">IF($V3993="","",INDEX('Stock Exchange'!I$5:I$2450,$V3993))</f>
        <v>48.5</v>
      </c>
      <c r="N3993" s="18" t="n">
        <f aca="false">IF($W3993="","",INDEX(Primary!F$5:F$2450,$W3993))</f>
        <v>15.61</v>
      </c>
      <c r="O3993" s="18" t="n">
        <f aca="false">IF($W3993="","",INDEX(Primary!G$5:G$2450,$W3993))</f>
        <v>1.39</v>
      </c>
      <c r="P3993" s="18" t="n">
        <f aca="false">IF($W3993="","",INDEX(Primary!H$5:H$2450,$W3993))</f>
        <v>14.22</v>
      </c>
      <c r="Q3993" s="18" t="n">
        <f aca="false">IF($W3993="","",INDEX(Primary!I$5:I$2450,$W3993))</f>
        <v>2.21</v>
      </c>
      <c r="R3993" s="19" t="n">
        <f aca="false">IF($E3993="Yes",L3993+P3993,"")</f>
        <v>325.98</v>
      </c>
      <c r="S3993" s="19" t="n">
        <f aca="false">IF($E3993="Yes",H3993-R3993,"")</f>
        <v>0</v>
      </c>
      <c r="T3993" s="6" t="str">
        <f aca="false">IF($E3993="Yes",IF(ROUND(ABS(S3993),2)&lt;=$T$2,"OK","CHECK"),"n/a")</f>
        <v>OK</v>
      </c>
      <c r="U3993" s="20" t="n">
        <f aca="false">Total!J3993</f>
        <v>64.2776</v>
      </c>
      <c r="V3993" s="17" t="n">
        <f aca="false">IFERROR(MATCH($A3993,'Stock Exchange'!$A$5:$A$2450,0),"")</f>
        <v>1775</v>
      </c>
      <c r="W3993" s="17" t="n">
        <f aca="false">IFERROR(MATCH($A3993,Primary!$A$5:$A$2450,0),"")</f>
        <v>1775</v>
      </c>
    </row>
    <row r="3994" customFormat="false" ht="15" hidden="false" customHeight="false" outlineLevel="0" collapsed="false">
      <c r="A3994" s="16" t="n">
        <f aca="false">Total!A3994</f>
        <v>42852</v>
      </c>
      <c r="B3994" s="17" t="n">
        <f aca="false">YEAR(A3994)</f>
        <v>2017</v>
      </c>
      <c r="C3994" s="17" t="n">
        <f aca="false">MONTH(A3994)</f>
        <v>4</v>
      </c>
      <c r="D3994" s="6" t="str">
        <f aca="false">IF(MONTH(A3994)&gt;=4,"FY "&amp;YEAR(A3994)&amp;"-"&amp;RIGHT(YEAR(A3994)+1,2),"FY "&amp;(YEAR(A3994)-1)&amp;"-"&amp;RIGHT(YEAR(A3994),2))</f>
        <v>FY 2017-18</v>
      </c>
      <c r="E3994" s="6" t="str">
        <f aca="false">IF(AND(V3994&lt;&gt;"",W3994&lt;&gt;""),"Yes","No")</f>
        <v>Yes</v>
      </c>
      <c r="F3994" s="18" t="n">
        <f aca="false">Total!F3994</f>
        <v>5441.78</v>
      </c>
      <c r="G3994" s="18" t="n">
        <f aca="false">Total!G3994</f>
        <v>5506.07</v>
      </c>
      <c r="H3994" s="18" t="n">
        <f aca="false">Total!H3994</f>
        <v>-64.29</v>
      </c>
      <c r="I3994" s="18" t="n">
        <f aca="false">Total!I3994</f>
        <v>-10.04</v>
      </c>
      <c r="J3994" s="18" t="n">
        <f aca="false">IF($V3994="","",INDEX('Stock Exchange'!F$5:F$2450,$V3994))</f>
        <v>5425.25</v>
      </c>
      <c r="K3994" s="18" t="n">
        <f aca="false">IF($V3994="","",INDEX('Stock Exchange'!G$5:G$2450,$V3994))</f>
        <v>5465.93</v>
      </c>
      <c r="L3994" s="18" t="n">
        <f aca="false">IF($V3994="","",INDEX('Stock Exchange'!H$5:H$2450,$V3994))</f>
        <v>-40.68</v>
      </c>
      <c r="M3994" s="18" t="n">
        <f aca="false">IF($V3994="","",INDEX('Stock Exchange'!I$5:I$2450,$V3994))</f>
        <v>-6.35</v>
      </c>
      <c r="N3994" s="18" t="n">
        <f aca="false">IF($W3994="","",INDEX(Primary!F$5:F$2450,$W3994))</f>
        <v>16.53</v>
      </c>
      <c r="O3994" s="18" t="n">
        <f aca="false">IF($W3994="","",INDEX(Primary!G$5:G$2450,$W3994))</f>
        <v>40.14</v>
      </c>
      <c r="P3994" s="18" t="n">
        <f aca="false">IF($W3994="","",INDEX(Primary!H$5:H$2450,$W3994))</f>
        <v>-23.61</v>
      </c>
      <c r="Q3994" s="18" t="n">
        <f aca="false">IF($W3994="","",INDEX(Primary!I$5:I$2450,$W3994))</f>
        <v>-3.69</v>
      </c>
      <c r="R3994" s="19" t="n">
        <f aca="false">IF($E3994="Yes",L3994+P3994,"")</f>
        <v>-64.29</v>
      </c>
      <c r="S3994" s="19" t="n">
        <f aca="false">IF($E3994="Yes",H3994-R3994,"")</f>
        <v>0</v>
      </c>
      <c r="T3994" s="6" t="str">
        <f aca="false">IF($E3994="Yes",IF(ROUND(ABS(S3994),2)&lt;=$T$2,"OK","CHECK"),"n/a")</f>
        <v>OK</v>
      </c>
      <c r="U3994" s="20" t="n">
        <f aca="false">Total!J3994</f>
        <v>64.0013</v>
      </c>
      <c r="V3994" s="17" t="n">
        <f aca="false">IFERROR(MATCH($A3994,'Stock Exchange'!$A$5:$A$2450,0),"")</f>
        <v>1776</v>
      </c>
      <c r="W3994" s="17" t="n">
        <f aca="false">IFERROR(MATCH($A3994,Primary!$A$5:$A$2450,0),"")</f>
        <v>1776</v>
      </c>
    </row>
    <row r="3995" customFormat="false" ht="15" hidden="false" customHeight="false" outlineLevel="0" collapsed="false">
      <c r="A3995" s="16" t="n">
        <f aca="false">Total!A3995</f>
        <v>42853</v>
      </c>
      <c r="B3995" s="17" t="n">
        <f aca="false">YEAR(A3995)</f>
        <v>2017</v>
      </c>
      <c r="C3995" s="17" t="n">
        <f aca="false">MONTH(A3995)</f>
        <v>4</v>
      </c>
      <c r="D3995" s="6" t="str">
        <f aca="false">IF(MONTH(A3995)&gt;=4,"FY "&amp;YEAR(A3995)&amp;"-"&amp;RIGHT(YEAR(A3995)+1,2),"FY "&amp;(YEAR(A3995)-1)&amp;"-"&amp;RIGHT(YEAR(A3995),2))</f>
        <v>FY 2017-18</v>
      </c>
      <c r="E3995" s="6" t="str">
        <f aca="false">IF(AND(V3995&lt;&gt;"",W3995&lt;&gt;""),"Yes","No")</f>
        <v>Yes</v>
      </c>
      <c r="F3995" s="18" t="n">
        <f aca="false">Total!F3995</f>
        <v>6398.12</v>
      </c>
      <c r="G3995" s="18" t="n">
        <f aca="false">Total!G3995</f>
        <v>6420.92</v>
      </c>
      <c r="H3995" s="18" t="n">
        <f aca="false">Total!H3995</f>
        <v>-22.8</v>
      </c>
      <c r="I3995" s="18" t="n">
        <f aca="false">Total!I3995</f>
        <v>-3.56</v>
      </c>
      <c r="J3995" s="18" t="n">
        <f aca="false">IF($V3995="","",INDEX('Stock Exchange'!F$5:F$2450,$V3995))</f>
        <v>6397.38</v>
      </c>
      <c r="K3995" s="18" t="n">
        <f aca="false">IF($V3995="","",INDEX('Stock Exchange'!G$5:G$2450,$V3995))</f>
        <v>6369.32</v>
      </c>
      <c r="L3995" s="18" t="n">
        <f aca="false">IF($V3995="","",INDEX('Stock Exchange'!H$5:H$2450,$V3995))</f>
        <v>28.06</v>
      </c>
      <c r="M3995" s="18" t="n">
        <f aca="false">IF($V3995="","",INDEX('Stock Exchange'!I$5:I$2450,$V3995))</f>
        <v>4.37</v>
      </c>
      <c r="N3995" s="18" t="n">
        <f aca="false">IF($W3995="","",INDEX(Primary!F$5:F$2450,$W3995))</f>
        <v>0.74</v>
      </c>
      <c r="O3995" s="18" t="n">
        <f aca="false">IF($W3995="","",INDEX(Primary!G$5:G$2450,$W3995))</f>
        <v>51.6</v>
      </c>
      <c r="P3995" s="18" t="n">
        <f aca="false">IF($W3995="","",INDEX(Primary!H$5:H$2450,$W3995))</f>
        <v>-50.86</v>
      </c>
      <c r="Q3995" s="18" t="n">
        <f aca="false">IF($W3995="","",INDEX(Primary!I$5:I$2450,$W3995))</f>
        <v>-7.93</v>
      </c>
      <c r="R3995" s="19" t="n">
        <f aca="false">IF($E3995="Yes",L3995+P3995,"")</f>
        <v>-22.8</v>
      </c>
      <c r="S3995" s="19" t="n">
        <f aca="false">IF($E3995="Yes",H3995-R3995,"")</f>
        <v>0</v>
      </c>
      <c r="T3995" s="6" t="str">
        <f aca="false">IF($E3995="Yes",IF(ROUND(ABS(S3995),2)&lt;=$T$2,"OK","CHECK"),"n/a")</f>
        <v>OK</v>
      </c>
      <c r="U3995" s="20" t="n">
        <f aca="false">Total!J3995</f>
        <v>64.1141</v>
      </c>
      <c r="V3995" s="17" t="n">
        <f aca="false">IFERROR(MATCH($A3995,'Stock Exchange'!$A$5:$A$2450,0),"")</f>
        <v>1777</v>
      </c>
      <c r="W3995" s="17" t="n">
        <f aca="false">IFERROR(MATCH($A3995,Primary!$A$5:$A$2450,0),"")</f>
        <v>1777</v>
      </c>
    </row>
    <row r="3996" customFormat="false" ht="15" hidden="false" customHeight="false" outlineLevel="0" collapsed="false">
      <c r="A3996" s="16" t="n">
        <f aca="false">Total!A3996</f>
        <v>42857</v>
      </c>
      <c r="B3996" s="17" t="n">
        <f aca="false">YEAR(A3996)</f>
        <v>2017</v>
      </c>
      <c r="C3996" s="17" t="n">
        <f aca="false">MONTH(A3996)</f>
        <v>5</v>
      </c>
      <c r="D3996" s="6" t="str">
        <f aca="false">IF(MONTH(A3996)&gt;=4,"FY "&amp;YEAR(A3996)&amp;"-"&amp;RIGHT(YEAR(A3996)+1,2),"FY "&amp;(YEAR(A3996)-1)&amp;"-"&amp;RIGHT(YEAR(A3996),2))</f>
        <v>FY 2017-18</v>
      </c>
      <c r="E3996" s="6" t="str">
        <f aca="false">IF(AND(V3996&lt;&gt;"",W3996&lt;&gt;""),"Yes","No")</f>
        <v>Yes</v>
      </c>
      <c r="F3996" s="18" t="n">
        <f aca="false">Total!F3996</f>
        <v>4607.38</v>
      </c>
      <c r="G3996" s="18" t="n">
        <f aca="false">Total!G3996</f>
        <v>5720.91</v>
      </c>
      <c r="H3996" s="18" t="n">
        <f aca="false">Total!H3996</f>
        <v>-1113.53</v>
      </c>
      <c r="I3996" s="18" t="n">
        <f aca="false">Total!I3996</f>
        <v>-173.41</v>
      </c>
      <c r="J3996" s="18" t="n">
        <f aca="false">IF($V3996="","",INDEX('Stock Exchange'!F$5:F$2450,$V3996))</f>
        <v>4588.26</v>
      </c>
      <c r="K3996" s="18" t="n">
        <f aca="false">IF($V3996="","",INDEX('Stock Exchange'!G$5:G$2450,$V3996))</f>
        <v>5715.5</v>
      </c>
      <c r="L3996" s="18" t="n">
        <f aca="false">IF($V3996="","",INDEX('Stock Exchange'!H$5:H$2450,$V3996))</f>
        <v>-1127.24</v>
      </c>
      <c r="M3996" s="18" t="n">
        <f aca="false">IF($V3996="","",INDEX('Stock Exchange'!I$5:I$2450,$V3996))</f>
        <v>-175.54</v>
      </c>
      <c r="N3996" s="18" t="n">
        <f aca="false">IF($W3996="","",INDEX(Primary!F$5:F$2450,$W3996))</f>
        <v>19.12</v>
      </c>
      <c r="O3996" s="18" t="n">
        <f aca="false">IF($W3996="","",INDEX(Primary!G$5:G$2450,$W3996))</f>
        <v>5.41</v>
      </c>
      <c r="P3996" s="18" t="n">
        <f aca="false">IF($W3996="","",INDEX(Primary!H$5:H$2450,$W3996))</f>
        <v>13.71</v>
      </c>
      <c r="Q3996" s="18" t="n">
        <f aca="false">IF($W3996="","",INDEX(Primary!I$5:I$2450,$W3996))</f>
        <v>2.13</v>
      </c>
      <c r="R3996" s="19" t="n">
        <f aca="false">IF($E3996="Yes",L3996+P3996,"")</f>
        <v>-1113.53</v>
      </c>
      <c r="S3996" s="19" t="n">
        <f aca="false">IF($E3996="Yes",H3996-R3996,"")</f>
        <v>0</v>
      </c>
      <c r="T3996" s="6" t="str">
        <f aca="false">IF($E3996="Yes",IF(ROUND(ABS(S3996),2)&lt;=$T$2,"OK","CHECK"),"n/a")</f>
        <v>OK</v>
      </c>
      <c r="U3996" s="20" t="n">
        <f aca="false">Total!J3996</f>
        <v>64.217</v>
      </c>
      <c r="V3996" s="17" t="n">
        <f aca="false">IFERROR(MATCH($A3996,'Stock Exchange'!$A$5:$A$2450,0),"")</f>
        <v>1778</v>
      </c>
      <c r="W3996" s="17" t="n">
        <f aca="false">IFERROR(MATCH($A3996,Primary!$A$5:$A$2450,0),"")</f>
        <v>1778</v>
      </c>
    </row>
    <row r="3997" customFormat="false" ht="15" hidden="false" customHeight="false" outlineLevel="0" collapsed="false">
      <c r="A3997" s="16" t="n">
        <f aca="false">Total!A3997</f>
        <v>42858</v>
      </c>
      <c r="B3997" s="17" t="n">
        <f aca="false">YEAR(A3997)</f>
        <v>2017</v>
      </c>
      <c r="C3997" s="17" t="n">
        <f aca="false">MONTH(A3997)</f>
        <v>5</v>
      </c>
      <c r="D3997" s="6" t="str">
        <f aca="false">IF(MONTH(A3997)&gt;=4,"FY "&amp;YEAR(A3997)&amp;"-"&amp;RIGHT(YEAR(A3997)+1,2),"FY "&amp;(YEAR(A3997)-1)&amp;"-"&amp;RIGHT(YEAR(A3997),2))</f>
        <v>FY 2017-18</v>
      </c>
      <c r="E3997" s="6" t="str">
        <f aca="false">IF(AND(V3997&lt;&gt;"",W3997&lt;&gt;""),"Yes","No")</f>
        <v>Yes</v>
      </c>
      <c r="F3997" s="18" t="n">
        <f aca="false">Total!F3997</f>
        <v>5682.4</v>
      </c>
      <c r="G3997" s="18" t="n">
        <f aca="false">Total!G3997</f>
        <v>6015.64</v>
      </c>
      <c r="H3997" s="18" t="n">
        <f aca="false">Total!H3997</f>
        <v>-333.24</v>
      </c>
      <c r="I3997" s="18" t="n">
        <f aca="false">Total!I3997</f>
        <v>-51.89</v>
      </c>
      <c r="J3997" s="18" t="n">
        <f aca="false">IF($V3997="","",INDEX('Stock Exchange'!F$5:F$2450,$V3997))</f>
        <v>5543.29</v>
      </c>
      <c r="K3997" s="18" t="n">
        <f aca="false">IF($V3997="","",INDEX('Stock Exchange'!G$5:G$2450,$V3997))</f>
        <v>6013.26</v>
      </c>
      <c r="L3997" s="18" t="n">
        <f aca="false">IF($V3997="","",INDEX('Stock Exchange'!H$5:H$2450,$V3997))</f>
        <v>-469.97</v>
      </c>
      <c r="M3997" s="18" t="n">
        <f aca="false">IF($V3997="","",INDEX('Stock Exchange'!I$5:I$2450,$V3997))</f>
        <v>-73.19</v>
      </c>
      <c r="N3997" s="18" t="n">
        <f aca="false">IF($W3997="","",INDEX(Primary!F$5:F$2450,$W3997))</f>
        <v>139.11</v>
      </c>
      <c r="O3997" s="18" t="n">
        <f aca="false">IF($W3997="","",INDEX(Primary!G$5:G$2450,$W3997))</f>
        <v>2.38</v>
      </c>
      <c r="P3997" s="18" t="n">
        <f aca="false">IF($W3997="","",INDEX(Primary!H$5:H$2450,$W3997))</f>
        <v>136.73</v>
      </c>
      <c r="Q3997" s="18" t="n">
        <f aca="false">IF($W3997="","",INDEX(Primary!I$5:I$2450,$W3997))</f>
        <v>21.3</v>
      </c>
      <c r="R3997" s="19" t="n">
        <f aca="false">IF($E3997="Yes",L3997+P3997,"")</f>
        <v>-333.24</v>
      </c>
      <c r="S3997" s="19" t="n">
        <f aca="false">IF($E3997="Yes",H3997-R3997,"")</f>
        <v>0</v>
      </c>
      <c r="T3997" s="6" t="str">
        <f aca="false">IF($E3997="Yes",IF(ROUND(ABS(S3997),2)&lt;=$T$2,"OK","CHECK"),"n/a")</f>
        <v>OK</v>
      </c>
      <c r="U3997" s="20" t="n">
        <f aca="false">Total!J3997</f>
        <v>64.2072</v>
      </c>
      <c r="V3997" s="17" t="n">
        <f aca="false">IFERROR(MATCH($A3997,'Stock Exchange'!$A$5:$A$2450,0),"")</f>
        <v>1779</v>
      </c>
      <c r="W3997" s="17" t="n">
        <f aca="false">IFERROR(MATCH($A3997,Primary!$A$5:$A$2450,0),"")</f>
        <v>1779</v>
      </c>
    </row>
    <row r="3998" customFormat="false" ht="15" hidden="false" customHeight="false" outlineLevel="0" collapsed="false">
      <c r="A3998" s="16" t="n">
        <f aca="false">Total!A3998</f>
        <v>42859</v>
      </c>
      <c r="B3998" s="17" t="n">
        <f aca="false">YEAR(A3998)</f>
        <v>2017</v>
      </c>
      <c r="C3998" s="17" t="n">
        <f aca="false">MONTH(A3998)</f>
        <v>5</v>
      </c>
      <c r="D3998" s="6" t="str">
        <f aca="false">IF(MONTH(A3998)&gt;=4,"FY "&amp;YEAR(A3998)&amp;"-"&amp;RIGHT(YEAR(A3998)+1,2),"FY "&amp;(YEAR(A3998)-1)&amp;"-"&amp;RIGHT(YEAR(A3998),2))</f>
        <v>FY 2017-18</v>
      </c>
      <c r="E3998" s="6" t="str">
        <f aca="false">IF(AND(V3998&lt;&gt;"",W3998&lt;&gt;""),"Yes","No")</f>
        <v>Yes</v>
      </c>
      <c r="F3998" s="18" t="n">
        <f aca="false">Total!F3998</f>
        <v>4033.05</v>
      </c>
      <c r="G3998" s="18" t="n">
        <f aca="false">Total!G3998</f>
        <v>4126.52</v>
      </c>
      <c r="H3998" s="18" t="n">
        <f aca="false">Total!H3998</f>
        <v>-93.47</v>
      </c>
      <c r="I3998" s="18" t="n">
        <f aca="false">Total!I3998</f>
        <v>-14.57</v>
      </c>
      <c r="J3998" s="18" t="n">
        <f aca="false">IF($V3998="","",INDEX('Stock Exchange'!F$5:F$2450,$V3998))</f>
        <v>4033.05</v>
      </c>
      <c r="K3998" s="18" t="n">
        <f aca="false">IF($V3998="","",INDEX('Stock Exchange'!G$5:G$2450,$V3998))</f>
        <v>4125.92</v>
      </c>
      <c r="L3998" s="18" t="n">
        <f aca="false">IF($V3998="","",INDEX('Stock Exchange'!H$5:H$2450,$V3998))</f>
        <v>-92.87</v>
      </c>
      <c r="M3998" s="18" t="n">
        <f aca="false">IF($V3998="","",INDEX('Stock Exchange'!I$5:I$2450,$V3998))</f>
        <v>-14.48</v>
      </c>
      <c r="N3998" s="18" t="n">
        <f aca="false">IF($W3998="","",INDEX(Primary!F$5:F$2450,$W3998))</f>
        <v>0</v>
      </c>
      <c r="O3998" s="18" t="n">
        <f aca="false">IF($W3998="","",INDEX(Primary!G$5:G$2450,$W3998))</f>
        <v>0.6</v>
      </c>
      <c r="P3998" s="18" t="n">
        <f aca="false">IF($W3998="","",INDEX(Primary!H$5:H$2450,$W3998))</f>
        <v>-0.6</v>
      </c>
      <c r="Q3998" s="18" t="n">
        <f aca="false">IF($W3998="","",INDEX(Primary!I$5:I$2450,$W3998))</f>
        <v>-0.09</v>
      </c>
      <c r="R3998" s="19" t="n">
        <f aca="false">IF($E3998="Yes",L3998+P3998,"")</f>
        <v>-93.47</v>
      </c>
      <c r="S3998" s="19" t="n">
        <f aca="false">IF($E3998="Yes",H3998-R3998,"")</f>
        <v>0</v>
      </c>
      <c r="T3998" s="6" t="str">
        <f aca="false">IF($E3998="Yes",IF(ROUND(ABS(S3998),2)&lt;=$T$2,"OK","CHECK"),"n/a")</f>
        <v>OK</v>
      </c>
      <c r="U3998" s="20" t="n">
        <f aca="false">Total!J3998</f>
        <v>64.1439</v>
      </c>
      <c r="V3998" s="17" t="n">
        <f aca="false">IFERROR(MATCH($A3998,'Stock Exchange'!$A$5:$A$2450,0),"")</f>
        <v>1780</v>
      </c>
      <c r="W3998" s="17" t="n">
        <f aca="false">IFERROR(MATCH($A3998,Primary!$A$5:$A$2450,0),"")</f>
        <v>1780</v>
      </c>
    </row>
    <row r="3999" customFormat="false" ht="15" hidden="false" customHeight="false" outlineLevel="0" collapsed="false">
      <c r="A3999" s="16" t="n">
        <f aca="false">Total!A3999</f>
        <v>42860</v>
      </c>
      <c r="B3999" s="17" t="n">
        <f aca="false">YEAR(A3999)</f>
        <v>2017</v>
      </c>
      <c r="C3999" s="17" t="n">
        <f aca="false">MONTH(A3999)</f>
        <v>5</v>
      </c>
      <c r="D3999" s="6" t="str">
        <f aca="false">IF(MONTH(A3999)&gt;=4,"FY "&amp;YEAR(A3999)&amp;"-"&amp;RIGHT(YEAR(A3999)+1,2),"FY "&amp;(YEAR(A3999)-1)&amp;"-"&amp;RIGHT(YEAR(A3999),2))</f>
        <v>FY 2017-18</v>
      </c>
      <c r="E3999" s="6" t="str">
        <f aca="false">IF(AND(V3999&lt;&gt;"",W3999&lt;&gt;""),"Yes","No")</f>
        <v>Yes</v>
      </c>
      <c r="F3999" s="18" t="n">
        <f aca="false">Total!F3999</f>
        <v>6023.42</v>
      </c>
      <c r="G3999" s="18" t="n">
        <f aca="false">Total!G3999</f>
        <v>6163.58</v>
      </c>
      <c r="H3999" s="18" t="n">
        <f aca="false">Total!H3999</f>
        <v>-140.16</v>
      </c>
      <c r="I3999" s="18" t="n">
        <f aca="false">Total!I3999</f>
        <v>-21.83</v>
      </c>
      <c r="J3999" s="18" t="n">
        <f aca="false">IF($V3999="","",INDEX('Stock Exchange'!F$5:F$2450,$V3999))</f>
        <v>5753</v>
      </c>
      <c r="K3999" s="18" t="n">
        <f aca="false">IF($V3999="","",INDEX('Stock Exchange'!G$5:G$2450,$V3999))</f>
        <v>6162.6</v>
      </c>
      <c r="L3999" s="18" t="n">
        <f aca="false">IF($V3999="","",INDEX('Stock Exchange'!H$5:H$2450,$V3999))</f>
        <v>-409.6</v>
      </c>
      <c r="M3999" s="18" t="n">
        <f aca="false">IF($V3999="","",INDEX('Stock Exchange'!I$5:I$2450,$V3999))</f>
        <v>-63.79</v>
      </c>
      <c r="N3999" s="18" t="n">
        <f aca="false">IF($W3999="","",INDEX(Primary!F$5:F$2450,$W3999))</f>
        <v>270.42</v>
      </c>
      <c r="O3999" s="18" t="n">
        <f aca="false">IF($W3999="","",INDEX(Primary!G$5:G$2450,$W3999))</f>
        <v>0.98</v>
      </c>
      <c r="P3999" s="18" t="n">
        <f aca="false">IF($W3999="","",INDEX(Primary!H$5:H$2450,$W3999))</f>
        <v>269.44</v>
      </c>
      <c r="Q3999" s="18" t="n">
        <f aca="false">IF($W3999="","",INDEX(Primary!I$5:I$2450,$W3999))</f>
        <v>41.96</v>
      </c>
      <c r="R3999" s="19" t="n">
        <f aca="false">IF($E3999="Yes",L3999+P3999,"")</f>
        <v>-140.16</v>
      </c>
      <c r="S3999" s="19" t="n">
        <f aca="false">IF($E3999="Yes",H3999-R3999,"")</f>
        <v>0</v>
      </c>
      <c r="T3999" s="6" t="str">
        <f aca="false">IF($E3999="Yes",IF(ROUND(ABS(S3999),2)&lt;=$T$2,"OK","CHECK"),"n/a")</f>
        <v>OK</v>
      </c>
      <c r="U3999" s="20" t="n">
        <f aca="false">Total!J3999</f>
        <v>64.2115</v>
      </c>
      <c r="V3999" s="17" t="n">
        <f aca="false">IFERROR(MATCH($A3999,'Stock Exchange'!$A$5:$A$2450,0),"")</f>
        <v>1781</v>
      </c>
      <c r="W3999" s="17" t="n">
        <f aca="false">IFERROR(MATCH($A3999,Primary!$A$5:$A$2450,0),"")</f>
        <v>1781</v>
      </c>
    </row>
    <row r="4000" customFormat="false" ht="15" hidden="false" customHeight="false" outlineLevel="0" collapsed="false">
      <c r="A4000" s="16" t="n">
        <f aca="false">Total!A4000</f>
        <v>42863</v>
      </c>
      <c r="B4000" s="17" t="n">
        <f aca="false">YEAR(A4000)</f>
        <v>2017</v>
      </c>
      <c r="C4000" s="17" t="n">
        <f aca="false">MONTH(A4000)</f>
        <v>5</v>
      </c>
      <c r="D4000" s="6" t="str">
        <f aca="false">IF(MONTH(A4000)&gt;=4,"FY "&amp;YEAR(A4000)&amp;"-"&amp;RIGHT(YEAR(A4000)+1,2),"FY "&amp;(YEAR(A4000)-1)&amp;"-"&amp;RIGHT(YEAR(A4000),2))</f>
        <v>FY 2017-18</v>
      </c>
      <c r="E4000" s="6" t="str">
        <f aca="false">IF(AND(V4000&lt;&gt;"",W4000&lt;&gt;""),"Yes","No")</f>
        <v>Yes</v>
      </c>
      <c r="F4000" s="18" t="n">
        <f aca="false">Total!F4000</f>
        <v>4937.41</v>
      </c>
      <c r="G4000" s="18" t="n">
        <f aca="false">Total!G4000</f>
        <v>5185.66</v>
      </c>
      <c r="H4000" s="18" t="n">
        <f aca="false">Total!H4000</f>
        <v>-248.25</v>
      </c>
      <c r="I4000" s="18" t="n">
        <f aca="false">Total!I4000</f>
        <v>-38.6</v>
      </c>
      <c r="J4000" s="18" t="n">
        <f aca="false">IF($V4000="","",INDEX('Stock Exchange'!F$5:F$2450,$V4000))</f>
        <v>4794.22</v>
      </c>
      <c r="K4000" s="18" t="n">
        <f aca="false">IF($V4000="","",INDEX('Stock Exchange'!G$5:G$2450,$V4000))</f>
        <v>5185.66</v>
      </c>
      <c r="L4000" s="18" t="n">
        <f aca="false">IF($V4000="","",INDEX('Stock Exchange'!H$5:H$2450,$V4000))</f>
        <v>-391.44</v>
      </c>
      <c r="M4000" s="18" t="n">
        <f aca="false">IF($V4000="","",INDEX('Stock Exchange'!I$5:I$2450,$V4000))</f>
        <v>-60.87</v>
      </c>
      <c r="N4000" s="18" t="n">
        <f aca="false">IF($W4000="","",INDEX(Primary!F$5:F$2450,$W4000))</f>
        <v>143.19</v>
      </c>
      <c r="O4000" s="18" t="n">
        <f aca="false">IF($W4000="","",INDEX(Primary!G$5:G$2450,$W4000))</f>
        <v>0</v>
      </c>
      <c r="P4000" s="18" t="n">
        <f aca="false">IF($W4000="","",INDEX(Primary!H$5:H$2450,$W4000))</f>
        <v>143.19</v>
      </c>
      <c r="Q4000" s="18" t="n">
        <f aca="false">IF($W4000="","",INDEX(Primary!I$5:I$2450,$W4000))</f>
        <v>22.27</v>
      </c>
      <c r="R4000" s="19" t="n">
        <f aca="false">IF($E4000="Yes",L4000+P4000,"")</f>
        <v>-248.25</v>
      </c>
      <c r="S4000" s="19" t="n">
        <f aca="false">IF($E4000="Yes",H4000-R4000,"")</f>
        <v>0</v>
      </c>
      <c r="T4000" s="6" t="str">
        <f aca="false">IF($E4000="Yes",IF(ROUND(ABS(S4000),2)&lt;=$T$2,"OK","CHECK"),"n/a")</f>
        <v>OK</v>
      </c>
      <c r="U4000" s="20" t="n">
        <f aca="false">Total!J4000</f>
        <v>64.3079</v>
      </c>
      <c r="V4000" s="17" t="n">
        <f aca="false">IFERROR(MATCH($A4000,'Stock Exchange'!$A$5:$A$2450,0),"")</f>
        <v>1782</v>
      </c>
      <c r="W4000" s="17" t="n">
        <f aca="false">IFERROR(MATCH($A4000,Primary!$A$5:$A$2450,0),"")</f>
        <v>1782</v>
      </c>
    </row>
    <row r="4001" customFormat="false" ht="15" hidden="false" customHeight="false" outlineLevel="0" collapsed="false">
      <c r="A4001" s="16" t="n">
        <f aca="false">Total!A4001</f>
        <v>42864</v>
      </c>
      <c r="B4001" s="17" t="n">
        <f aca="false">YEAR(A4001)</f>
        <v>2017</v>
      </c>
      <c r="C4001" s="17" t="n">
        <f aca="false">MONTH(A4001)</f>
        <v>5</v>
      </c>
      <c r="D4001" s="6" t="str">
        <f aca="false">IF(MONTH(A4001)&gt;=4,"FY "&amp;YEAR(A4001)&amp;"-"&amp;RIGHT(YEAR(A4001)+1,2),"FY "&amp;(YEAR(A4001)-1)&amp;"-"&amp;RIGHT(YEAR(A4001),2))</f>
        <v>FY 2017-18</v>
      </c>
      <c r="E4001" s="6" t="str">
        <f aca="false">IF(AND(V4001&lt;&gt;"",W4001&lt;&gt;""),"Yes","No")</f>
        <v>Yes</v>
      </c>
      <c r="F4001" s="18" t="n">
        <f aca="false">Total!F4001</f>
        <v>3364.4</v>
      </c>
      <c r="G4001" s="18" t="n">
        <f aca="false">Total!G4001</f>
        <v>3945.75</v>
      </c>
      <c r="H4001" s="18" t="n">
        <f aca="false">Total!H4001</f>
        <v>-581.35</v>
      </c>
      <c r="I4001" s="18" t="n">
        <f aca="false">Total!I4001</f>
        <v>-90.53</v>
      </c>
      <c r="J4001" s="18" t="n">
        <f aca="false">IF($V4001="","",INDEX('Stock Exchange'!F$5:F$2450,$V4001))</f>
        <v>3354.63</v>
      </c>
      <c r="K4001" s="18" t="n">
        <f aca="false">IF($V4001="","",INDEX('Stock Exchange'!G$5:G$2450,$V4001))</f>
        <v>3945.49</v>
      </c>
      <c r="L4001" s="18" t="n">
        <f aca="false">IF($V4001="","",INDEX('Stock Exchange'!H$5:H$2450,$V4001))</f>
        <v>-590.86</v>
      </c>
      <c r="M4001" s="18" t="n">
        <f aca="false">IF($V4001="","",INDEX('Stock Exchange'!I$5:I$2450,$V4001))</f>
        <v>-92.01</v>
      </c>
      <c r="N4001" s="18" t="n">
        <f aca="false">IF($W4001="","",INDEX(Primary!F$5:F$2450,$W4001))</f>
        <v>9.77</v>
      </c>
      <c r="O4001" s="18" t="n">
        <f aca="false">IF($W4001="","",INDEX(Primary!G$5:G$2450,$W4001))</f>
        <v>0.26</v>
      </c>
      <c r="P4001" s="18" t="n">
        <f aca="false">IF($W4001="","",INDEX(Primary!H$5:H$2450,$W4001))</f>
        <v>9.51</v>
      </c>
      <c r="Q4001" s="18" t="n">
        <f aca="false">IF($W4001="","",INDEX(Primary!I$5:I$2450,$W4001))</f>
        <v>1.48</v>
      </c>
      <c r="R4001" s="19" t="n">
        <f aca="false">IF($E4001="Yes",L4001+P4001,"")</f>
        <v>-581.35</v>
      </c>
      <c r="S4001" s="19" t="n">
        <f aca="false">IF($E4001="Yes",H4001-R4001,"")</f>
        <v>0</v>
      </c>
      <c r="T4001" s="6" t="str">
        <f aca="false">IF($E4001="Yes",IF(ROUND(ABS(S4001),2)&lt;=$T$2,"OK","CHECK"),"n/a")</f>
        <v>OK</v>
      </c>
      <c r="U4001" s="20" t="n">
        <f aca="false">Total!J4001</f>
        <v>64.2154</v>
      </c>
      <c r="V4001" s="17" t="n">
        <f aca="false">IFERROR(MATCH($A4001,'Stock Exchange'!$A$5:$A$2450,0),"")</f>
        <v>1783</v>
      </c>
      <c r="W4001" s="17" t="n">
        <f aca="false">IFERROR(MATCH($A4001,Primary!$A$5:$A$2450,0),"")</f>
        <v>1783</v>
      </c>
    </row>
    <row r="4002" customFormat="false" ht="15" hidden="false" customHeight="false" outlineLevel="0" collapsed="false">
      <c r="A4002" s="16" t="n">
        <f aca="false">Total!A4002</f>
        <v>42866</v>
      </c>
      <c r="B4002" s="17" t="n">
        <f aca="false">YEAR(A4002)</f>
        <v>2017</v>
      </c>
      <c r="C4002" s="17" t="n">
        <f aca="false">MONTH(A4002)</f>
        <v>5</v>
      </c>
      <c r="D4002" s="6" t="str">
        <f aca="false">IF(MONTH(A4002)&gt;=4,"FY "&amp;YEAR(A4002)&amp;"-"&amp;RIGHT(YEAR(A4002)+1,2),"FY "&amp;(YEAR(A4002)-1)&amp;"-"&amp;RIGHT(YEAR(A4002),2))</f>
        <v>FY 2017-18</v>
      </c>
      <c r="E4002" s="6" t="str">
        <f aca="false">IF(AND(V4002&lt;&gt;"",W4002&lt;&gt;""),"Yes","No")</f>
        <v>Yes</v>
      </c>
      <c r="F4002" s="18" t="n">
        <f aca="false">Total!F4002</f>
        <v>9717.64</v>
      </c>
      <c r="G4002" s="18" t="n">
        <f aca="false">Total!G4002</f>
        <v>8352.72</v>
      </c>
      <c r="H4002" s="18" t="n">
        <f aca="false">Total!H4002</f>
        <v>1364.92</v>
      </c>
      <c r="I4002" s="18" t="n">
        <f aca="false">Total!I4002</f>
        <v>211.6</v>
      </c>
      <c r="J4002" s="18" t="n">
        <f aca="false">IF($V4002="","",INDEX('Stock Exchange'!F$5:F$2450,$V4002))</f>
        <v>9650.88</v>
      </c>
      <c r="K4002" s="18" t="n">
        <f aca="false">IF($V4002="","",INDEX('Stock Exchange'!G$5:G$2450,$V4002))</f>
        <v>8351.51</v>
      </c>
      <c r="L4002" s="18" t="n">
        <f aca="false">IF($V4002="","",INDEX('Stock Exchange'!H$5:H$2450,$V4002))</f>
        <v>1299.37</v>
      </c>
      <c r="M4002" s="18" t="n">
        <f aca="false">IF($V4002="","",INDEX('Stock Exchange'!I$5:I$2450,$V4002))</f>
        <v>201.44</v>
      </c>
      <c r="N4002" s="18" t="n">
        <f aca="false">IF($W4002="","",INDEX(Primary!F$5:F$2450,$W4002))</f>
        <v>66.76</v>
      </c>
      <c r="O4002" s="18" t="n">
        <f aca="false">IF($W4002="","",INDEX(Primary!G$5:G$2450,$W4002))</f>
        <v>1.21</v>
      </c>
      <c r="P4002" s="18" t="n">
        <f aca="false">IF($W4002="","",INDEX(Primary!H$5:H$2450,$W4002))</f>
        <v>65.55</v>
      </c>
      <c r="Q4002" s="18" t="n">
        <f aca="false">IF($W4002="","",INDEX(Primary!I$5:I$2450,$W4002))</f>
        <v>10.16</v>
      </c>
      <c r="R4002" s="19" t="n">
        <f aca="false">IF($E4002="Yes",L4002+P4002,"")</f>
        <v>1364.92</v>
      </c>
      <c r="S4002" s="19" t="n">
        <f aca="false">IF($E4002="Yes",H4002-R4002,"")</f>
        <v>0</v>
      </c>
      <c r="T4002" s="6" t="str">
        <f aca="false">IF($E4002="Yes",IF(ROUND(ABS(S4002),2)&lt;=$T$2,"OK","CHECK"),"n/a")</f>
        <v>OK</v>
      </c>
      <c r="U4002" s="20" t="n">
        <f aca="false">Total!J4002</f>
        <v>64.5065</v>
      </c>
      <c r="V4002" s="17" t="n">
        <f aca="false">IFERROR(MATCH($A4002,'Stock Exchange'!$A$5:$A$2450,0),"")</f>
        <v>1784</v>
      </c>
      <c r="W4002" s="17" t="n">
        <f aca="false">IFERROR(MATCH($A4002,Primary!$A$5:$A$2450,0),"")</f>
        <v>1784</v>
      </c>
    </row>
    <row r="4003" customFormat="false" ht="15" hidden="false" customHeight="false" outlineLevel="0" collapsed="false">
      <c r="A4003" s="16" t="n">
        <f aca="false">Total!A4003</f>
        <v>42867</v>
      </c>
      <c r="B4003" s="17" t="n">
        <f aca="false">YEAR(A4003)</f>
        <v>2017</v>
      </c>
      <c r="C4003" s="17" t="n">
        <f aca="false">MONTH(A4003)</f>
        <v>5</v>
      </c>
      <c r="D4003" s="6" t="str">
        <f aca="false">IF(MONTH(A4003)&gt;=4,"FY "&amp;YEAR(A4003)&amp;"-"&amp;RIGHT(YEAR(A4003)+1,2),"FY "&amp;(YEAR(A4003)-1)&amp;"-"&amp;RIGHT(YEAR(A4003),2))</f>
        <v>FY 2017-18</v>
      </c>
      <c r="E4003" s="6" t="str">
        <f aca="false">IF(AND(V4003&lt;&gt;"",W4003&lt;&gt;""),"Yes","No")</f>
        <v>Yes</v>
      </c>
      <c r="F4003" s="18" t="n">
        <f aca="false">Total!F4003</f>
        <v>5112.04</v>
      </c>
      <c r="G4003" s="18" t="n">
        <f aca="false">Total!G4003</f>
        <v>3677.16</v>
      </c>
      <c r="H4003" s="18" t="n">
        <f aca="false">Total!H4003</f>
        <v>1434.88</v>
      </c>
      <c r="I4003" s="18" t="n">
        <f aca="false">Total!I4003</f>
        <v>222.68</v>
      </c>
      <c r="J4003" s="18" t="n">
        <f aca="false">IF($V4003="","",INDEX('Stock Exchange'!F$5:F$2450,$V4003))</f>
        <v>5103.75</v>
      </c>
      <c r="K4003" s="18" t="n">
        <f aca="false">IF($V4003="","",INDEX('Stock Exchange'!G$5:G$2450,$V4003))</f>
        <v>3677.16</v>
      </c>
      <c r="L4003" s="18" t="n">
        <f aca="false">IF($V4003="","",INDEX('Stock Exchange'!H$5:H$2450,$V4003))</f>
        <v>1426.59</v>
      </c>
      <c r="M4003" s="18" t="n">
        <f aca="false">IF($V4003="","",INDEX('Stock Exchange'!I$5:I$2450,$V4003))</f>
        <v>221.39</v>
      </c>
      <c r="N4003" s="18" t="n">
        <f aca="false">IF($W4003="","",INDEX(Primary!F$5:F$2450,$W4003))</f>
        <v>8.29</v>
      </c>
      <c r="O4003" s="18" t="n">
        <f aca="false">IF($W4003="","",INDEX(Primary!G$5:G$2450,$W4003))</f>
        <v>0</v>
      </c>
      <c r="P4003" s="18" t="n">
        <f aca="false">IF($W4003="","",INDEX(Primary!H$5:H$2450,$W4003))</f>
        <v>8.29</v>
      </c>
      <c r="Q4003" s="18" t="n">
        <f aca="false">IF($W4003="","",INDEX(Primary!I$5:I$2450,$W4003))</f>
        <v>1.29</v>
      </c>
      <c r="R4003" s="19" t="n">
        <f aca="false">IF($E4003="Yes",L4003+P4003,"")</f>
        <v>1434.88</v>
      </c>
      <c r="S4003" s="19" t="n">
        <f aca="false">IF($E4003="Yes",H4003-R4003,"")</f>
        <v>0</v>
      </c>
      <c r="T4003" s="6" t="str">
        <f aca="false">IF($E4003="Yes",IF(ROUND(ABS(S4003),2)&lt;=$T$2,"OK","CHECK"),"n/a")</f>
        <v>OK</v>
      </c>
      <c r="U4003" s="20" t="n">
        <f aca="false">Total!J4003</f>
        <v>64.438</v>
      </c>
      <c r="V4003" s="17" t="n">
        <f aca="false">IFERROR(MATCH($A4003,'Stock Exchange'!$A$5:$A$2450,0),"")</f>
        <v>1785</v>
      </c>
      <c r="W4003" s="17" t="n">
        <f aca="false">IFERROR(MATCH($A4003,Primary!$A$5:$A$2450,0),"")</f>
        <v>1785</v>
      </c>
    </row>
    <row r="4004" customFormat="false" ht="15" hidden="false" customHeight="false" outlineLevel="0" collapsed="false">
      <c r="A4004" s="16" t="n">
        <f aca="false">Total!A4004</f>
        <v>42870</v>
      </c>
      <c r="B4004" s="17" t="n">
        <f aca="false">YEAR(A4004)</f>
        <v>2017</v>
      </c>
      <c r="C4004" s="17" t="n">
        <f aca="false">MONTH(A4004)</f>
        <v>5</v>
      </c>
      <c r="D4004" s="6" t="str">
        <f aca="false">IF(MONTH(A4004)&gt;=4,"FY "&amp;YEAR(A4004)&amp;"-"&amp;RIGHT(YEAR(A4004)+1,2),"FY "&amp;(YEAR(A4004)-1)&amp;"-"&amp;RIGHT(YEAR(A4004),2))</f>
        <v>FY 2017-18</v>
      </c>
      <c r="E4004" s="6" t="str">
        <f aca="false">IF(AND(V4004&lt;&gt;"",W4004&lt;&gt;""),"Yes","No")</f>
        <v>Yes</v>
      </c>
      <c r="F4004" s="18" t="n">
        <f aca="false">Total!F4004</f>
        <v>4782.52</v>
      </c>
      <c r="G4004" s="18" t="n">
        <f aca="false">Total!G4004</f>
        <v>3866.47</v>
      </c>
      <c r="H4004" s="18" t="n">
        <f aca="false">Total!H4004</f>
        <v>916.05</v>
      </c>
      <c r="I4004" s="18" t="n">
        <f aca="false">Total!I4004</f>
        <v>142.46</v>
      </c>
      <c r="J4004" s="18" t="n">
        <f aca="false">IF($V4004="","",INDEX('Stock Exchange'!F$5:F$2450,$V4004))</f>
        <v>4780.85</v>
      </c>
      <c r="K4004" s="18" t="n">
        <f aca="false">IF($V4004="","",INDEX('Stock Exchange'!G$5:G$2450,$V4004))</f>
        <v>3866.47</v>
      </c>
      <c r="L4004" s="18" t="n">
        <f aca="false">IF($V4004="","",INDEX('Stock Exchange'!H$5:H$2450,$V4004))</f>
        <v>914.38</v>
      </c>
      <c r="M4004" s="18" t="n">
        <f aca="false">IF($V4004="","",INDEX('Stock Exchange'!I$5:I$2450,$V4004))</f>
        <v>142.2</v>
      </c>
      <c r="N4004" s="18" t="n">
        <f aca="false">IF($W4004="","",INDEX(Primary!F$5:F$2450,$W4004))</f>
        <v>1.67</v>
      </c>
      <c r="O4004" s="18" t="n">
        <f aca="false">IF($W4004="","",INDEX(Primary!G$5:G$2450,$W4004))</f>
        <v>0</v>
      </c>
      <c r="P4004" s="18" t="n">
        <f aca="false">IF($W4004="","",INDEX(Primary!H$5:H$2450,$W4004))</f>
        <v>1.67</v>
      </c>
      <c r="Q4004" s="18" t="n">
        <f aca="false">IF($W4004="","",INDEX(Primary!I$5:I$2450,$W4004))</f>
        <v>0.26</v>
      </c>
      <c r="R4004" s="19" t="n">
        <f aca="false">IF($E4004="Yes",L4004+P4004,"")</f>
        <v>916.05</v>
      </c>
      <c r="S4004" s="19" t="n">
        <f aca="false">IF($E4004="Yes",H4004-R4004,"")</f>
        <v>0</v>
      </c>
      <c r="T4004" s="6" t="str">
        <f aca="false">IF($E4004="Yes",IF(ROUND(ABS(S4004),2)&lt;=$T$2,"OK","CHECK"),"n/a")</f>
        <v>OK</v>
      </c>
      <c r="U4004" s="20" t="n">
        <f aca="false">Total!J4004</f>
        <v>64.3043</v>
      </c>
      <c r="V4004" s="17" t="n">
        <f aca="false">IFERROR(MATCH($A4004,'Stock Exchange'!$A$5:$A$2450,0),"")</f>
        <v>1786</v>
      </c>
      <c r="W4004" s="17" t="n">
        <f aca="false">IFERROR(MATCH($A4004,Primary!$A$5:$A$2450,0),"")</f>
        <v>1786</v>
      </c>
    </row>
    <row r="4005" customFormat="false" ht="15" hidden="false" customHeight="false" outlineLevel="0" collapsed="false">
      <c r="A4005" s="16" t="n">
        <f aca="false">Total!A4005</f>
        <v>42871</v>
      </c>
      <c r="B4005" s="17" t="n">
        <f aca="false">YEAR(A4005)</f>
        <v>2017</v>
      </c>
      <c r="C4005" s="17" t="n">
        <f aca="false">MONTH(A4005)</f>
        <v>5</v>
      </c>
      <c r="D4005" s="6" t="str">
        <f aca="false">IF(MONTH(A4005)&gt;=4,"FY "&amp;YEAR(A4005)&amp;"-"&amp;RIGHT(YEAR(A4005)+1,2),"FY "&amp;(YEAR(A4005)-1)&amp;"-"&amp;RIGHT(YEAR(A4005),2))</f>
        <v>FY 2017-18</v>
      </c>
      <c r="E4005" s="6" t="str">
        <f aca="false">IF(AND(V4005&lt;&gt;"",W4005&lt;&gt;""),"Yes","No")</f>
        <v>Yes</v>
      </c>
      <c r="F4005" s="18" t="n">
        <f aca="false">Total!F4005</f>
        <v>4730.79</v>
      </c>
      <c r="G4005" s="18" t="n">
        <f aca="false">Total!G4005</f>
        <v>4346.06</v>
      </c>
      <c r="H4005" s="18" t="n">
        <f aca="false">Total!H4005</f>
        <v>384.73</v>
      </c>
      <c r="I4005" s="18" t="n">
        <f aca="false">Total!I4005</f>
        <v>60</v>
      </c>
      <c r="J4005" s="18" t="n">
        <f aca="false">IF($V4005="","",INDEX('Stock Exchange'!F$5:F$2450,$V4005))</f>
        <v>4729.96</v>
      </c>
      <c r="K4005" s="18" t="n">
        <f aca="false">IF($V4005="","",INDEX('Stock Exchange'!G$5:G$2450,$V4005))</f>
        <v>4346.06</v>
      </c>
      <c r="L4005" s="18" t="n">
        <f aca="false">IF($V4005="","",INDEX('Stock Exchange'!H$5:H$2450,$V4005))</f>
        <v>383.9</v>
      </c>
      <c r="M4005" s="18" t="n">
        <f aca="false">IF($V4005="","",INDEX('Stock Exchange'!I$5:I$2450,$V4005))</f>
        <v>59.87</v>
      </c>
      <c r="N4005" s="18" t="n">
        <f aca="false">IF($W4005="","",INDEX(Primary!F$5:F$2450,$W4005))</f>
        <v>0.83</v>
      </c>
      <c r="O4005" s="18" t="n">
        <f aca="false">IF($W4005="","",INDEX(Primary!G$5:G$2450,$W4005))</f>
        <v>0</v>
      </c>
      <c r="P4005" s="18" t="n">
        <f aca="false">IF($W4005="","",INDEX(Primary!H$5:H$2450,$W4005))</f>
        <v>0.83</v>
      </c>
      <c r="Q4005" s="18" t="n">
        <f aca="false">IF($W4005="","",INDEX(Primary!I$5:I$2450,$W4005))</f>
        <v>0.13</v>
      </c>
      <c r="R4005" s="19" t="n">
        <f aca="false">IF($E4005="Yes",L4005+P4005,"")</f>
        <v>384.73</v>
      </c>
      <c r="S4005" s="19" t="n">
        <f aca="false">IF($E4005="Yes",H4005-R4005,"")</f>
        <v>0</v>
      </c>
      <c r="T4005" s="6" t="str">
        <f aca="false">IF($E4005="Yes",IF(ROUND(ABS(S4005),2)&lt;=$T$2,"OK","CHECK"),"n/a")</f>
        <v>OK</v>
      </c>
      <c r="U4005" s="20" t="n">
        <f aca="false">Total!J4005</f>
        <v>64.1188</v>
      </c>
      <c r="V4005" s="17" t="n">
        <f aca="false">IFERROR(MATCH($A4005,'Stock Exchange'!$A$5:$A$2450,0),"")</f>
        <v>1787</v>
      </c>
      <c r="W4005" s="17" t="n">
        <f aca="false">IFERROR(MATCH($A4005,Primary!$A$5:$A$2450,0),"")</f>
        <v>1787</v>
      </c>
    </row>
    <row r="4006" customFormat="false" ht="15" hidden="false" customHeight="false" outlineLevel="0" collapsed="false">
      <c r="A4006" s="16" t="n">
        <f aca="false">Total!A4006</f>
        <v>42872</v>
      </c>
      <c r="B4006" s="17" t="n">
        <f aca="false">YEAR(A4006)</f>
        <v>2017</v>
      </c>
      <c r="C4006" s="17" t="n">
        <f aca="false">MONTH(A4006)</f>
        <v>5</v>
      </c>
      <c r="D4006" s="6" t="str">
        <f aca="false">IF(MONTH(A4006)&gt;=4,"FY "&amp;YEAR(A4006)&amp;"-"&amp;RIGHT(YEAR(A4006)+1,2),"FY "&amp;(YEAR(A4006)-1)&amp;"-"&amp;RIGHT(YEAR(A4006),2))</f>
        <v>FY 2017-18</v>
      </c>
      <c r="E4006" s="6" t="str">
        <f aca="false">IF(AND(V4006&lt;&gt;"",W4006&lt;&gt;""),"Yes","No")</f>
        <v>Yes</v>
      </c>
      <c r="F4006" s="18" t="n">
        <f aca="false">Total!F4006</f>
        <v>5768.74</v>
      </c>
      <c r="G4006" s="18" t="n">
        <f aca="false">Total!G4006</f>
        <v>4724.55</v>
      </c>
      <c r="H4006" s="18" t="n">
        <f aca="false">Total!H4006</f>
        <v>1044.19</v>
      </c>
      <c r="I4006" s="18" t="n">
        <f aca="false">Total!I4006</f>
        <v>162.96</v>
      </c>
      <c r="J4006" s="18" t="n">
        <f aca="false">IF($V4006="","",INDEX('Stock Exchange'!F$5:F$2450,$V4006))</f>
        <v>5541.76</v>
      </c>
      <c r="K4006" s="18" t="n">
        <f aca="false">IF($V4006="","",INDEX('Stock Exchange'!G$5:G$2450,$V4006))</f>
        <v>4724.45</v>
      </c>
      <c r="L4006" s="18" t="n">
        <f aca="false">IF($V4006="","",INDEX('Stock Exchange'!H$5:H$2450,$V4006))</f>
        <v>817.31</v>
      </c>
      <c r="M4006" s="18" t="n">
        <f aca="false">IF($V4006="","",INDEX('Stock Exchange'!I$5:I$2450,$V4006))</f>
        <v>127.55</v>
      </c>
      <c r="N4006" s="18" t="n">
        <f aca="false">IF($W4006="","",INDEX(Primary!F$5:F$2450,$W4006))</f>
        <v>226.98</v>
      </c>
      <c r="O4006" s="18" t="n">
        <f aca="false">IF($W4006="","",INDEX(Primary!G$5:G$2450,$W4006))</f>
        <v>0.1</v>
      </c>
      <c r="P4006" s="18" t="n">
        <f aca="false">IF($W4006="","",INDEX(Primary!H$5:H$2450,$W4006))</f>
        <v>226.88</v>
      </c>
      <c r="Q4006" s="18" t="n">
        <f aca="false">IF($W4006="","",INDEX(Primary!I$5:I$2450,$W4006))</f>
        <v>35.41</v>
      </c>
      <c r="R4006" s="19" t="n">
        <f aca="false">IF($E4006="Yes",L4006+P4006,"")</f>
        <v>1044.19</v>
      </c>
      <c r="S4006" s="19" t="n">
        <f aca="false">IF($E4006="Yes",H4006-R4006,"")</f>
        <v>0</v>
      </c>
      <c r="T4006" s="6" t="str">
        <f aca="false">IF($E4006="Yes",IF(ROUND(ABS(S4006),2)&lt;=$T$2,"OK","CHECK"),"n/a")</f>
        <v>OK</v>
      </c>
      <c r="U4006" s="20" t="n">
        <f aca="false">Total!J4006</f>
        <v>64.0758</v>
      </c>
      <c r="V4006" s="17" t="n">
        <f aca="false">IFERROR(MATCH($A4006,'Stock Exchange'!$A$5:$A$2450,0),"")</f>
        <v>1788</v>
      </c>
      <c r="W4006" s="17" t="n">
        <f aca="false">IFERROR(MATCH($A4006,Primary!$A$5:$A$2450,0),"")</f>
        <v>1788</v>
      </c>
    </row>
    <row r="4007" customFormat="false" ht="15" hidden="false" customHeight="false" outlineLevel="0" collapsed="false">
      <c r="A4007" s="16" t="n">
        <f aca="false">Total!A4007</f>
        <v>42873</v>
      </c>
      <c r="B4007" s="17" t="n">
        <f aca="false">YEAR(A4007)</f>
        <v>2017</v>
      </c>
      <c r="C4007" s="17" t="n">
        <f aca="false">MONTH(A4007)</f>
        <v>5</v>
      </c>
      <c r="D4007" s="6" t="str">
        <f aca="false">IF(MONTH(A4007)&gt;=4,"FY "&amp;YEAR(A4007)&amp;"-"&amp;RIGHT(YEAR(A4007)+1,2),"FY "&amp;(YEAR(A4007)-1)&amp;"-"&amp;RIGHT(YEAR(A4007),2))</f>
        <v>FY 2017-18</v>
      </c>
      <c r="E4007" s="6" t="str">
        <f aca="false">IF(AND(V4007&lt;&gt;"",W4007&lt;&gt;""),"Yes","No")</f>
        <v>Yes</v>
      </c>
      <c r="F4007" s="18" t="n">
        <f aca="false">Total!F4007</f>
        <v>6310.87</v>
      </c>
      <c r="G4007" s="18" t="n">
        <f aca="false">Total!G4007</f>
        <v>5147.89</v>
      </c>
      <c r="H4007" s="18" t="n">
        <f aca="false">Total!H4007</f>
        <v>1162.98</v>
      </c>
      <c r="I4007" s="18" t="n">
        <f aca="false">Total!I4007</f>
        <v>181.66</v>
      </c>
      <c r="J4007" s="18" t="n">
        <f aca="false">IF($V4007="","",INDEX('Stock Exchange'!F$5:F$2450,$V4007))</f>
        <v>6308.52</v>
      </c>
      <c r="K4007" s="18" t="n">
        <f aca="false">IF($V4007="","",INDEX('Stock Exchange'!G$5:G$2450,$V4007))</f>
        <v>5147.89</v>
      </c>
      <c r="L4007" s="18" t="n">
        <f aca="false">IF($V4007="","",INDEX('Stock Exchange'!H$5:H$2450,$V4007))</f>
        <v>1160.63</v>
      </c>
      <c r="M4007" s="18" t="n">
        <f aca="false">IF($V4007="","",INDEX('Stock Exchange'!I$5:I$2450,$V4007))</f>
        <v>181.29</v>
      </c>
      <c r="N4007" s="18" t="n">
        <f aca="false">IF($W4007="","",INDEX(Primary!F$5:F$2450,$W4007))</f>
        <v>2.35</v>
      </c>
      <c r="O4007" s="18" t="n">
        <f aca="false">IF($W4007="","",INDEX(Primary!G$5:G$2450,$W4007))</f>
        <v>0</v>
      </c>
      <c r="P4007" s="18" t="n">
        <f aca="false">IF($W4007="","",INDEX(Primary!H$5:H$2450,$W4007))</f>
        <v>2.35</v>
      </c>
      <c r="Q4007" s="18" t="n">
        <f aca="false">IF($W4007="","",INDEX(Primary!I$5:I$2450,$W4007))</f>
        <v>0.37</v>
      </c>
      <c r="R4007" s="19" t="n">
        <f aca="false">IF($E4007="Yes",L4007+P4007,"")</f>
        <v>1162.98</v>
      </c>
      <c r="S4007" s="19" t="n">
        <f aca="false">IF($E4007="Yes",H4007-R4007,"")</f>
        <v>0</v>
      </c>
      <c r="T4007" s="6" t="str">
        <f aca="false">IF($E4007="Yes",IF(ROUND(ABS(S4007),2)&lt;=$T$2,"OK","CHECK"),"n/a")</f>
        <v>OK</v>
      </c>
      <c r="U4007" s="20" t="n">
        <f aca="false">Total!J4007</f>
        <v>64.0214</v>
      </c>
      <c r="V4007" s="17" t="n">
        <f aca="false">IFERROR(MATCH($A4007,'Stock Exchange'!$A$5:$A$2450,0),"")</f>
        <v>1789</v>
      </c>
      <c r="W4007" s="17" t="n">
        <f aca="false">IFERROR(MATCH($A4007,Primary!$A$5:$A$2450,0),"")</f>
        <v>1789</v>
      </c>
    </row>
    <row r="4008" customFormat="false" ht="15" hidden="false" customHeight="false" outlineLevel="0" collapsed="false">
      <c r="A4008" s="16" t="n">
        <f aca="false">Total!A4008</f>
        <v>42874</v>
      </c>
      <c r="B4008" s="17" t="n">
        <f aca="false">YEAR(A4008)</f>
        <v>2017</v>
      </c>
      <c r="C4008" s="17" t="n">
        <f aca="false">MONTH(A4008)</f>
        <v>5</v>
      </c>
      <c r="D4008" s="6" t="str">
        <f aca="false">IF(MONTH(A4008)&gt;=4,"FY "&amp;YEAR(A4008)&amp;"-"&amp;RIGHT(YEAR(A4008)+1,2),"FY "&amp;(YEAR(A4008)-1)&amp;"-"&amp;RIGHT(YEAR(A4008),2))</f>
        <v>FY 2017-18</v>
      </c>
      <c r="E4008" s="6" t="str">
        <f aca="false">IF(AND(V4008&lt;&gt;"",W4008&lt;&gt;""),"Yes","No")</f>
        <v>Yes</v>
      </c>
      <c r="F4008" s="18" t="n">
        <f aca="false">Total!F4008</f>
        <v>5969.89</v>
      </c>
      <c r="G4008" s="18" t="n">
        <f aca="false">Total!G4008</f>
        <v>5610.17</v>
      </c>
      <c r="H4008" s="18" t="n">
        <f aca="false">Total!H4008</f>
        <v>359.72</v>
      </c>
      <c r="I4008" s="18" t="n">
        <f aca="false">Total!I4008</f>
        <v>55.9</v>
      </c>
      <c r="J4008" s="18" t="n">
        <f aca="false">IF($V4008="","",INDEX('Stock Exchange'!F$5:F$2450,$V4008))</f>
        <v>5751.17</v>
      </c>
      <c r="K4008" s="18" t="n">
        <f aca="false">IF($V4008="","",INDEX('Stock Exchange'!G$5:G$2450,$V4008))</f>
        <v>5610.17</v>
      </c>
      <c r="L4008" s="18" t="n">
        <f aca="false">IF($V4008="","",INDEX('Stock Exchange'!H$5:H$2450,$V4008))</f>
        <v>141</v>
      </c>
      <c r="M4008" s="18" t="n">
        <f aca="false">IF($V4008="","",INDEX('Stock Exchange'!I$5:I$2450,$V4008))</f>
        <v>21.91</v>
      </c>
      <c r="N4008" s="18" t="n">
        <f aca="false">IF($W4008="","",INDEX(Primary!F$5:F$2450,$W4008))</f>
        <v>218.72</v>
      </c>
      <c r="O4008" s="18" t="n">
        <f aca="false">IF($W4008="","",INDEX(Primary!G$5:G$2450,$W4008))</f>
        <v>0</v>
      </c>
      <c r="P4008" s="18" t="n">
        <f aca="false">IF($W4008="","",INDEX(Primary!H$5:H$2450,$W4008))</f>
        <v>218.72</v>
      </c>
      <c r="Q4008" s="18" t="n">
        <f aca="false">IF($W4008="","",INDEX(Primary!I$5:I$2450,$W4008))</f>
        <v>33.99</v>
      </c>
      <c r="R4008" s="19" t="n">
        <f aca="false">IF($E4008="Yes",L4008+P4008,"")</f>
        <v>359.72</v>
      </c>
      <c r="S4008" s="19" t="n">
        <f aca="false">IF($E4008="Yes",H4008-R4008,"")</f>
        <v>0</v>
      </c>
      <c r="T4008" s="6" t="str">
        <f aca="false">IF($E4008="Yes",IF(ROUND(ABS(S4008),2)&lt;=$T$2,"OK","CHECK"),"n/a")</f>
        <v>OK</v>
      </c>
      <c r="U4008" s="20" t="n">
        <f aca="false">Total!J4008</f>
        <v>64.3441</v>
      </c>
      <c r="V4008" s="17" t="n">
        <f aca="false">IFERROR(MATCH($A4008,'Stock Exchange'!$A$5:$A$2450,0),"")</f>
        <v>1790</v>
      </c>
      <c r="W4008" s="17" t="n">
        <f aca="false">IFERROR(MATCH($A4008,Primary!$A$5:$A$2450,0),"")</f>
        <v>1790</v>
      </c>
    </row>
    <row r="4009" customFormat="false" ht="15" hidden="false" customHeight="false" outlineLevel="0" collapsed="false">
      <c r="A4009" s="16" t="n">
        <f aca="false">Total!A4009</f>
        <v>42877</v>
      </c>
      <c r="B4009" s="17" t="n">
        <f aca="false">YEAR(A4009)</f>
        <v>2017</v>
      </c>
      <c r="C4009" s="17" t="n">
        <f aca="false">MONTH(A4009)</f>
        <v>5</v>
      </c>
      <c r="D4009" s="6" t="str">
        <f aca="false">IF(MONTH(A4009)&gt;=4,"FY "&amp;YEAR(A4009)&amp;"-"&amp;RIGHT(YEAR(A4009)+1,2),"FY "&amp;(YEAR(A4009)-1)&amp;"-"&amp;RIGHT(YEAR(A4009),2))</f>
        <v>FY 2017-18</v>
      </c>
      <c r="E4009" s="6" t="str">
        <f aca="false">IF(AND(V4009&lt;&gt;"",W4009&lt;&gt;""),"Yes","No")</f>
        <v>Yes</v>
      </c>
      <c r="F4009" s="18" t="n">
        <f aca="false">Total!F4009</f>
        <v>8772.35</v>
      </c>
      <c r="G4009" s="18" t="n">
        <f aca="false">Total!G4009</f>
        <v>5599.7</v>
      </c>
      <c r="H4009" s="18" t="n">
        <f aca="false">Total!H4009</f>
        <v>3172.65</v>
      </c>
      <c r="I4009" s="18" t="n">
        <f aca="false">Total!I4009</f>
        <v>488.17</v>
      </c>
      <c r="J4009" s="18" t="n">
        <f aca="false">IF($V4009="","",INDEX('Stock Exchange'!F$5:F$2450,$V4009))</f>
        <v>4712.25</v>
      </c>
      <c r="K4009" s="18" t="n">
        <f aca="false">IF($V4009="","",INDEX('Stock Exchange'!G$5:G$2450,$V4009))</f>
        <v>5596.38</v>
      </c>
      <c r="L4009" s="18" t="n">
        <f aca="false">IF($V4009="","",INDEX('Stock Exchange'!H$5:H$2450,$V4009))</f>
        <v>-884.13</v>
      </c>
      <c r="M4009" s="18" t="n">
        <f aca="false">IF($V4009="","",INDEX('Stock Exchange'!I$5:I$2450,$V4009))</f>
        <v>-136.04</v>
      </c>
      <c r="N4009" s="18" t="n">
        <f aca="false">IF($W4009="","",INDEX(Primary!F$5:F$2450,$W4009))</f>
        <v>4060.1</v>
      </c>
      <c r="O4009" s="18" t="n">
        <f aca="false">IF($W4009="","",INDEX(Primary!G$5:G$2450,$W4009))</f>
        <v>3.32</v>
      </c>
      <c r="P4009" s="18" t="n">
        <f aca="false">IF($W4009="","",INDEX(Primary!H$5:H$2450,$W4009))</f>
        <v>4056.78</v>
      </c>
      <c r="Q4009" s="18" t="n">
        <f aca="false">IF($W4009="","",INDEX(Primary!I$5:I$2450,$W4009))</f>
        <v>624.21</v>
      </c>
      <c r="R4009" s="19" t="n">
        <f aca="false">IF($E4009="Yes",L4009+P4009,"")</f>
        <v>3172.65</v>
      </c>
      <c r="S4009" s="19" t="n">
        <f aca="false">IF($E4009="Yes",H4009-R4009,"")</f>
        <v>0</v>
      </c>
      <c r="T4009" s="6" t="str">
        <f aca="false">IF($E4009="Yes",IF(ROUND(ABS(S4009),2)&lt;=$T$2,"OK","CHECK"),"n/a")</f>
        <v>OK</v>
      </c>
      <c r="U4009" s="20" t="n">
        <f aca="false">Total!J4009</f>
        <v>64.9906</v>
      </c>
      <c r="V4009" s="17" t="n">
        <f aca="false">IFERROR(MATCH($A4009,'Stock Exchange'!$A$5:$A$2450,0),"")</f>
        <v>1791</v>
      </c>
      <c r="W4009" s="17" t="n">
        <f aca="false">IFERROR(MATCH($A4009,Primary!$A$5:$A$2450,0),"")</f>
        <v>1791</v>
      </c>
    </row>
    <row r="4010" customFormat="false" ht="15" hidden="false" customHeight="false" outlineLevel="0" collapsed="false">
      <c r="A4010" s="16" t="n">
        <f aca="false">Total!A4010</f>
        <v>42878</v>
      </c>
      <c r="B4010" s="17" t="n">
        <f aca="false">YEAR(A4010)</f>
        <v>2017</v>
      </c>
      <c r="C4010" s="17" t="n">
        <f aca="false">MONTH(A4010)</f>
        <v>5</v>
      </c>
      <c r="D4010" s="6" t="str">
        <f aca="false">IF(MONTH(A4010)&gt;=4,"FY "&amp;YEAR(A4010)&amp;"-"&amp;RIGHT(YEAR(A4010)+1,2),"FY "&amp;(YEAR(A4010)-1)&amp;"-"&amp;RIGHT(YEAR(A4010),2))</f>
        <v>FY 2017-18</v>
      </c>
      <c r="E4010" s="6" t="str">
        <f aca="false">IF(AND(V4010&lt;&gt;"",W4010&lt;&gt;""),"Yes","No")</f>
        <v>Yes</v>
      </c>
      <c r="F4010" s="18" t="n">
        <f aca="false">Total!F4010</f>
        <v>5360.4</v>
      </c>
      <c r="G4010" s="18" t="n">
        <f aca="false">Total!G4010</f>
        <v>4465.52</v>
      </c>
      <c r="H4010" s="18" t="n">
        <f aca="false">Total!H4010</f>
        <v>894.88</v>
      </c>
      <c r="I4010" s="18" t="n">
        <f aca="false">Total!I4010</f>
        <v>138.6</v>
      </c>
      <c r="J4010" s="18" t="n">
        <f aca="false">IF($V4010="","",INDEX('Stock Exchange'!F$5:F$2450,$V4010))</f>
        <v>5354.05</v>
      </c>
      <c r="K4010" s="18" t="n">
        <f aca="false">IF($V4010="","",INDEX('Stock Exchange'!G$5:G$2450,$V4010))</f>
        <v>4465.52</v>
      </c>
      <c r="L4010" s="18" t="n">
        <f aca="false">IF($V4010="","",INDEX('Stock Exchange'!H$5:H$2450,$V4010))</f>
        <v>888.53</v>
      </c>
      <c r="M4010" s="18" t="n">
        <f aca="false">IF($V4010="","",INDEX('Stock Exchange'!I$5:I$2450,$V4010))</f>
        <v>137.62</v>
      </c>
      <c r="N4010" s="18" t="n">
        <f aca="false">IF($W4010="","",INDEX(Primary!F$5:F$2450,$W4010))</f>
        <v>6.35</v>
      </c>
      <c r="O4010" s="18" t="n">
        <f aca="false">IF($W4010="","",INDEX(Primary!G$5:G$2450,$W4010))</f>
        <v>0</v>
      </c>
      <c r="P4010" s="18" t="n">
        <f aca="false">IF($W4010="","",INDEX(Primary!H$5:H$2450,$W4010))</f>
        <v>6.35</v>
      </c>
      <c r="Q4010" s="18" t="n">
        <f aca="false">IF($W4010="","",INDEX(Primary!I$5:I$2450,$W4010))</f>
        <v>0.98</v>
      </c>
      <c r="R4010" s="19" t="n">
        <f aca="false">IF($E4010="Yes",L4010+P4010,"")</f>
        <v>894.88</v>
      </c>
      <c r="S4010" s="19" t="n">
        <f aca="false">IF($E4010="Yes",H4010-R4010,"")</f>
        <v>0</v>
      </c>
      <c r="T4010" s="6" t="str">
        <f aca="false">IF($E4010="Yes",IF(ROUND(ABS(S4010),2)&lt;=$T$2,"OK","CHECK"),"n/a")</f>
        <v>OK</v>
      </c>
      <c r="U4010" s="20" t="n">
        <f aca="false">Total!J4010</f>
        <v>64.5632</v>
      </c>
      <c r="V4010" s="17" t="n">
        <f aca="false">IFERROR(MATCH($A4010,'Stock Exchange'!$A$5:$A$2450,0),"")</f>
        <v>1792</v>
      </c>
      <c r="W4010" s="17" t="n">
        <f aca="false">IFERROR(MATCH($A4010,Primary!$A$5:$A$2450,0),"")</f>
        <v>1792</v>
      </c>
    </row>
    <row r="4011" customFormat="false" ht="15" hidden="false" customHeight="false" outlineLevel="0" collapsed="false">
      <c r="A4011" s="16" t="n">
        <f aca="false">Total!A4011</f>
        <v>42879</v>
      </c>
      <c r="B4011" s="17" t="n">
        <f aca="false">YEAR(A4011)</f>
        <v>2017</v>
      </c>
      <c r="C4011" s="17" t="n">
        <f aca="false">MONTH(A4011)</f>
        <v>5</v>
      </c>
      <c r="D4011" s="6" t="str">
        <f aca="false">IF(MONTH(A4011)&gt;=4,"FY "&amp;YEAR(A4011)&amp;"-"&amp;RIGHT(YEAR(A4011)+1,2),"FY "&amp;(YEAR(A4011)-1)&amp;"-"&amp;RIGHT(YEAR(A4011),2))</f>
        <v>FY 2017-18</v>
      </c>
      <c r="E4011" s="6" t="str">
        <f aca="false">IF(AND(V4011&lt;&gt;"",W4011&lt;&gt;""),"Yes","No")</f>
        <v>Yes</v>
      </c>
      <c r="F4011" s="18" t="n">
        <f aca="false">Total!F4011</f>
        <v>5782.5</v>
      </c>
      <c r="G4011" s="18" t="n">
        <f aca="false">Total!G4011</f>
        <v>6148.58</v>
      </c>
      <c r="H4011" s="18" t="n">
        <f aca="false">Total!H4011</f>
        <v>-366.08</v>
      </c>
      <c r="I4011" s="18" t="n">
        <f aca="false">Total!I4011</f>
        <v>-56.52</v>
      </c>
      <c r="J4011" s="18" t="n">
        <f aca="false">IF($V4011="","",INDEX('Stock Exchange'!F$5:F$2450,$V4011))</f>
        <v>5779.65</v>
      </c>
      <c r="K4011" s="18" t="n">
        <f aca="false">IF($V4011="","",INDEX('Stock Exchange'!G$5:G$2450,$V4011))</f>
        <v>6123.21</v>
      </c>
      <c r="L4011" s="18" t="n">
        <f aca="false">IF($V4011="","",INDEX('Stock Exchange'!H$5:H$2450,$V4011))</f>
        <v>-343.56</v>
      </c>
      <c r="M4011" s="18" t="n">
        <f aca="false">IF($V4011="","",INDEX('Stock Exchange'!I$5:I$2450,$V4011))</f>
        <v>-53.04</v>
      </c>
      <c r="N4011" s="18" t="n">
        <f aca="false">IF($W4011="","",INDEX(Primary!F$5:F$2450,$W4011))</f>
        <v>2.85</v>
      </c>
      <c r="O4011" s="18" t="n">
        <f aca="false">IF($W4011="","",INDEX(Primary!G$5:G$2450,$W4011))</f>
        <v>25.37</v>
      </c>
      <c r="P4011" s="18" t="n">
        <f aca="false">IF($W4011="","",INDEX(Primary!H$5:H$2450,$W4011))</f>
        <v>-22.52</v>
      </c>
      <c r="Q4011" s="18" t="n">
        <f aca="false">IF($W4011="","",INDEX(Primary!I$5:I$2450,$W4011))</f>
        <v>-3.48</v>
      </c>
      <c r="R4011" s="19" t="n">
        <f aca="false">IF($E4011="Yes",L4011+P4011,"")</f>
        <v>-366.08</v>
      </c>
      <c r="S4011" s="19" t="n">
        <f aca="false">IF($E4011="Yes",H4011-R4011,"")</f>
        <v>0</v>
      </c>
      <c r="T4011" s="6" t="str">
        <f aca="false">IF($E4011="Yes",IF(ROUND(ABS(S4011),2)&lt;=$T$2,"OK","CHECK"),"n/a")</f>
        <v>OK</v>
      </c>
      <c r="U4011" s="20" t="n">
        <f aca="false">Total!J4011</f>
        <v>64.7751</v>
      </c>
      <c r="V4011" s="17" t="n">
        <f aca="false">IFERROR(MATCH($A4011,'Stock Exchange'!$A$5:$A$2450,0),"")</f>
        <v>1793</v>
      </c>
      <c r="W4011" s="17" t="n">
        <f aca="false">IFERROR(MATCH($A4011,Primary!$A$5:$A$2450,0),"")</f>
        <v>1793</v>
      </c>
    </row>
    <row r="4012" customFormat="false" ht="15" hidden="false" customHeight="false" outlineLevel="0" collapsed="false">
      <c r="A4012" s="16" t="n">
        <f aca="false">Total!A4012</f>
        <v>42880</v>
      </c>
      <c r="B4012" s="17" t="n">
        <f aca="false">YEAR(A4012)</f>
        <v>2017</v>
      </c>
      <c r="C4012" s="17" t="n">
        <f aca="false">MONTH(A4012)</f>
        <v>5</v>
      </c>
      <c r="D4012" s="6" t="str">
        <f aca="false">IF(MONTH(A4012)&gt;=4,"FY "&amp;YEAR(A4012)&amp;"-"&amp;RIGHT(YEAR(A4012)+1,2),"FY "&amp;(YEAR(A4012)-1)&amp;"-"&amp;RIGHT(YEAR(A4012),2))</f>
        <v>FY 2017-18</v>
      </c>
      <c r="E4012" s="6" t="str">
        <f aca="false">IF(AND(V4012&lt;&gt;"",W4012&lt;&gt;""),"Yes","No")</f>
        <v>Yes</v>
      </c>
      <c r="F4012" s="18" t="n">
        <f aca="false">Total!F4012</f>
        <v>5950.18</v>
      </c>
      <c r="G4012" s="18" t="n">
        <f aca="false">Total!G4012</f>
        <v>5591.42</v>
      </c>
      <c r="H4012" s="18" t="n">
        <f aca="false">Total!H4012</f>
        <v>358.76</v>
      </c>
      <c r="I4012" s="18" t="n">
        <f aca="false">Total!I4012</f>
        <v>55.32</v>
      </c>
      <c r="J4012" s="18" t="n">
        <f aca="false">IF($V4012="","",INDEX('Stock Exchange'!F$5:F$2450,$V4012))</f>
        <v>5948.83</v>
      </c>
      <c r="K4012" s="18" t="n">
        <f aca="false">IF($V4012="","",INDEX('Stock Exchange'!G$5:G$2450,$V4012))</f>
        <v>5591.42</v>
      </c>
      <c r="L4012" s="18" t="n">
        <f aca="false">IF($V4012="","",INDEX('Stock Exchange'!H$5:H$2450,$V4012))</f>
        <v>357.41</v>
      </c>
      <c r="M4012" s="18" t="n">
        <f aca="false">IF($V4012="","",INDEX('Stock Exchange'!I$5:I$2450,$V4012))</f>
        <v>55.11</v>
      </c>
      <c r="N4012" s="18" t="n">
        <f aca="false">IF($W4012="","",INDEX(Primary!F$5:F$2450,$W4012))</f>
        <v>1.35</v>
      </c>
      <c r="O4012" s="18" t="n">
        <f aca="false">IF($W4012="","",INDEX(Primary!G$5:G$2450,$W4012))</f>
        <v>0</v>
      </c>
      <c r="P4012" s="18" t="n">
        <f aca="false">IF($W4012="","",INDEX(Primary!H$5:H$2450,$W4012))</f>
        <v>1.35</v>
      </c>
      <c r="Q4012" s="18" t="n">
        <f aca="false">IF($W4012="","",INDEX(Primary!I$5:I$2450,$W4012))</f>
        <v>0.21</v>
      </c>
      <c r="R4012" s="19" t="n">
        <f aca="false">IF($E4012="Yes",L4012+P4012,"")</f>
        <v>358.76</v>
      </c>
      <c r="S4012" s="19" t="n">
        <f aca="false">IF($E4012="Yes",H4012-R4012,"")</f>
        <v>0</v>
      </c>
      <c r="T4012" s="6" t="str">
        <f aca="false">IF($E4012="Yes",IF(ROUND(ABS(S4012),2)&lt;=$T$2,"OK","CHECK"),"n/a")</f>
        <v>OK</v>
      </c>
      <c r="U4012" s="20" t="n">
        <f aca="false">Total!J4012</f>
        <v>64.8586</v>
      </c>
      <c r="V4012" s="17" t="n">
        <f aca="false">IFERROR(MATCH($A4012,'Stock Exchange'!$A$5:$A$2450,0),"")</f>
        <v>1794</v>
      </c>
      <c r="W4012" s="17" t="n">
        <f aca="false">IFERROR(MATCH($A4012,Primary!$A$5:$A$2450,0),"")</f>
        <v>1794</v>
      </c>
    </row>
    <row r="4013" customFormat="false" ht="15" hidden="false" customHeight="false" outlineLevel="0" collapsed="false">
      <c r="A4013" s="16" t="n">
        <f aca="false">Total!A4013</f>
        <v>42881</v>
      </c>
      <c r="B4013" s="17" t="n">
        <f aca="false">YEAR(A4013)</f>
        <v>2017</v>
      </c>
      <c r="C4013" s="17" t="n">
        <f aca="false">MONTH(A4013)</f>
        <v>5</v>
      </c>
      <c r="D4013" s="6" t="str">
        <f aca="false">IF(MONTH(A4013)&gt;=4,"FY "&amp;YEAR(A4013)&amp;"-"&amp;RIGHT(YEAR(A4013)+1,2),"FY "&amp;(YEAR(A4013)-1)&amp;"-"&amp;RIGHT(YEAR(A4013),2))</f>
        <v>FY 2017-18</v>
      </c>
      <c r="E4013" s="6" t="str">
        <f aca="false">IF(AND(V4013&lt;&gt;"",W4013&lt;&gt;""),"Yes","No")</f>
        <v>Yes</v>
      </c>
      <c r="F4013" s="18" t="n">
        <f aca="false">Total!F4013</f>
        <v>9181.5</v>
      </c>
      <c r="G4013" s="18" t="n">
        <f aca="false">Total!G4013</f>
        <v>8392.3</v>
      </c>
      <c r="H4013" s="18" t="n">
        <f aca="false">Total!H4013</f>
        <v>789.2</v>
      </c>
      <c r="I4013" s="18" t="n">
        <f aca="false">Total!I4013</f>
        <v>122.34</v>
      </c>
      <c r="J4013" s="18" t="n">
        <f aca="false">IF($V4013="","",INDEX('Stock Exchange'!F$5:F$2450,$V4013))</f>
        <v>9157.66</v>
      </c>
      <c r="K4013" s="18" t="n">
        <f aca="false">IF($V4013="","",INDEX('Stock Exchange'!G$5:G$2450,$V4013))</f>
        <v>8391.97</v>
      </c>
      <c r="L4013" s="18" t="n">
        <f aca="false">IF($V4013="","",INDEX('Stock Exchange'!H$5:H$2450,$V4013))</f>
        <v>765.69</v>
      </c>
      <c r="M4013" s="18" t="n">
        <f aca="false">IF($V4013="","",INDEX('Stock Exchange'!I$5:I$2450,$V4013))</f>
        <v>118.7</v>
      </c>
      <c r="N4013" s="18" t="n">
        <f aca="false">IF($W4013="","",INDEX(Primary!F$5:F$2450,$W4013))</f>
        <v>23.84</v>
      </c>
      <c r="O4013" s="18" t="n">
        <f aca="false">IF($W4013="","",INDEX(Primary!G$5:G$2450,$W4013))</f>
        <v>0.33</v>
      </c>
      <c r="P4013" s="18" t="n">
        <f aca="false">IF($W4013="","",INDEX(Primary!H$5:H$2450,$W4013))</f>
        <v>23.51</v>
      </c>
      <c r="Q4013" s="18" t="n">
        <f aca="false">IF($W4013="","",INDEX(Primary!I$5:I$2450,$W4013))</f>
        <v>3.64</v>
      </c>
      <c r="R4013" s="19" t="n">
        <f aca="false">IF($E4013="Yes",L4013+P4013,"")</f>
        <v>789.2</v>
      </c>
      <c r="S4013" s="19" t="n">
        <f aca="false">IF($E4013="Yes",H4013-R4013,"")</f>
        <v>0</v>
      </c>
      <c r="T4013" s="6" t="str">
        <f aca="false">IF($E4013="Yes",IF(ROUND(ABS(S4013),2)&lt;=$T$2,"OK","CHECK"),"n/a")</f>
        <v>OK</v>
      </c>
      <c r="U4013" s="20" t="n">
        <f aca="false">Total!J4013</f>
        <v>64.5088</v>
      </c>
      <c r="V4013" s="17" t="n">
        <f aca="false">IFERROR(MATCH($A4013,'Stock Exchange'!$A$5:$A$2450,0),"")</f>
        <v>1795</v>
      </c>
      <c r="W4013" s="17" t="n">
        <f aca="false">IFERROR(MATCH($A4013,Primary!$A$5:$A$2450,0),"")</f>
        <v>1795</v>
      </c>
    </row>
    <row r="4014" customFormat="false" ht="15" hidden="false" customHeight="false" outlineLevel="0" collapsed="false">
      <c r="A4014" s="16" t="n">
        <f aca="false">Total!A4014</f>
        <v>42884</v>
      </c>
      <c r="B4014" s="17" t="n">
        <f aca="false">YEAR(A4014)</f>
        <v>2017</v>
      </c>
      <c r="C4014" s="17" t="n">
        <f aca="false">MONTH(A4014)</f>
        <v>5</v>
      </c>
      <c r="D4014" s="6" t="str">
        <f aca="false">IF(MONTH(A4014)&gt;=4,"FY "&amp;YEAR(A4014)&amp;"-"&amp;RIGHT(YEAR(A4014)+1,2),"FY "&amp;(YEAR(A4014)-1)&amp;"-"&amp;RIGHT(YEAR(A4014),2))</f>
        <v>FY 2017-18</v>
      </c>
      <c r="E4014" s="6" t="str">
        <f aca="false">IF(AND(V4014&lt;&gt;"",W4014&lt;&gt;""),"Yes","No")</f>
        <v>Yes</v>
      </c>
      <c r="F4014" s="18" t="n">
        <f aca="false">Total!F4014</f>
        <v>4493.86</v>
      </c>
      <c r="G4014" s="18" t="n">
        <f aca="false">Total!G4014</f>
        <v>4809.96</v>
      </c>
      <c r="H4014" s="18" t="n">
        <f aca="false">Total!H4014</f>
        <v>-316.1</v>
      </c>
      <c r="I4014" s="18" t="n">
        <f aca="false">Total!I4014</f>
        <v>-48.94</v>
      </c>
      <c r="J4014" s="18" t="n">
        <f aca="false">IF($V4014="","",INDEX('Stock Exchange'!F$5:F$2450,$V4014))</f>
        <v>4489.5</v>
      </c>
      <c r="K4014" s="18" t="n">
        <f aca="false">IF($V4014="","",INDEX('Stock Exchange'!G$5:G$2450,$V4014))</f>
        <v>4736.03</v>
      </c>
      <c r="L4014" s="18" t="n">
        <f aca="false">IF($V4014="","",INDEX('Stock Exchange'!H$5:H$2450,$V4014))</f>
        <v>-246.53</v>
      </c>
      <c r="M4014" s="18" t="n">
        <f aca="false">IF($V4014="","",INDEX('Stock Exchange'!I$5:I$2450,$V4014))</f>
        <v>-38.17</v>
      </c>
      <c r="N4014" s="18" t="n">
        <f aca="false">IF($W4014="","",INDEX(Primary!F$5:F$2450,$W4014))</f>
        <v>4.36</v>
      </c>
      <c r="O4014" s="18" t="n">
        <f aca="false">IF($W4014="","",INDEX(Primary!G$5:G$2450,$W4014))</f>
        <v>73.93</v>
      </c>
      <c r="P4014" s="18" t="n">
        <f aca="false">IF($W4014="","",INDEX(Primary!H$5:H$2450,$W4014))</f>
        <v>-69.57</v>
      </c>
      <c r="Q4014" s="18" t="n">
        <f aca="false">IF($W4014="","",INDEX(Primary!I$5:I$2450,$W4014))</f>
        <v>-10.77</v>
      </c>
      <c r="R4014" s="19" t="n">
        <f aca="false">IF($E4014="Yes",L4014+P4014,"")</f>
        <v>-316.1</v>
      </c>
      <c r="S4014" s="19" t="n">
        <f aca="false">IF($E4014="Yes",H4014-R4014,"")</f>
        <v>0</v>
      </c>
      <c r="T4014" s="6" t="str">
        <f aca="false">IF($E4014="Yes",IF(ROUND(ABS(S4014),2)&lt;=$T$2,"OK","CHECK"),"n/a")</f>
        <v>OK</v>
      </c>
      <c r="U4014" s="20" t="n">
        <f aca="false">Total!J4014</f>
        <v>64.5945</v>
      </c>
      <c r="V4014" s="17" t="n">
        <f aca="false">IFERROR(MATCH($A4014,'Stock Exchange'!$A$5:$A$2450,0),"")</f>
        <v>1796</v>
      </c>
      <c r="W4014" s="17" t="n">
        <f aca="false">IFERROR(MATCH($A4014,Primary!$A$5:$A$2450,0),"")</f>
        <v>1796</v>
      </c>
    </row>
    <row r="4015" customFormat="false" ht="15" hidden="false" customHeight="false" outlineLevel="0" collapsed="false">
      <c r="A4015" s="16" t="n">
        <f aca="false">Total!A4015</f>
        <v>42885</v>
      </c>
      <c r="B4015" s="17" t="n">
        <f aca="false">YEAR(A4015)</f>
        <v>2017</v>
      </c>
      <c r="C4015" s="17" t="n">
        <f aca="false">MONTH(A4015)</f>
        <v>5</v>
      </c>
      <c r="D4015" s="6" t="str">
        <f aca="false">IF(MONTH(A4015)&gt;=4,"FY "&amp;YEAR(A4015)&amp;"-"&amp;RIGHT(YEAR(A4015)+1,2),"FY "&amp;(YEAR(A4015)-1)&amp;"-"&amp;RIGHT(YEAR(A4015),2))</f>
        <v>FY 2017-18</v>
      </c>
      <c r="E4015" s="6" t="str">
        <f aca="false">IF(AND(V4015&lt;&gt;"",W4015&lt;&gt;""),"Yes","No")</f>
        <v>Yes</v>
      </c>
      <c r="F4015" s="18" t="n">
        <f aca="false">Total!F4015</f>
        <v>3952.28</v>
      </c>
      <c r="G4015" s="18" t="n">
        <f aca="false">Total!G4015</f>
        <v>4759.88</v>
      </c>
      <c r="H4015" s="18" t="n">
        <f aca="false">Total!H4015</f>
        <v>-807.6</v>
      </c>
      <c r="I4015" s="18" t="n">
        <f aca="false">Total!I4015</f>
        <v>-125.1</v>
      </c>
      <c r="J4015" s="18" t="n">
        <f aca="false">IF($V4015="","",INDEX('Stock Exchange'!F$5:F$2450,$V4015))</f>
        <v>3952.28</v>
      </c>
      <c r="K4015" s="18" t="n">
        <f aca="false">IF($V4015="","",INDEX('Stock Exchange'!G$5:G$2450,$V4015))</f>
        <v>4564.51</v>
      </c>
      <c r="L4015" s="18" t="n">
        <f aca="false">IF($V4015="","",INDEX('Stock Exchange'!H$5:H$2450,$V4015))</f>
        <v>-612.23</v>
      </c>
      <c r="M4015" s="18" t="n">
        <f aca="false">IF($V4015="","",INDEX('Stock Exchange'!I$5:I$2450,$V4015))</f>
        <v>-94.84</v>
      </c>
      <c r="N4015" s="18" t="n">
        <f aca="false">IF($W4015="","",INDEX(Primary!F$5:F$2450,$W4015))</f>
        <v>0</v>
      </c>
      <c r="O4015" s="18" t="n">
        <f aca="false">IF($W4015="","",INDEX(Primary!G$5:G$2450,$W4015))</f>
        <v>195.37</v>
      </c>
      <c r="P4015" s="18" t="n">
        <f aca="false">IF($W4015="","",INDEX(Primary!H$5:H$2450,$W4015))</f>
        <v>-195.37</v>
      </c>
      <c r="Q4015" s="18" t="n">
        <f aca="false">IF($W4015="","",INDEX(Primary!I$5:I$2450,$W4015))</f>
        <v>-30.26</v>
      </c>
      <c r="R4015" s="19" t="n">
        <f aca="false">IF($E4015="Yes",L4015+P4015,"")</f>
        <v>-807.6</v>
      </c>
      <c r="S4015" s="19" t="n">
        <f aca="false">IF($E4015="Yes",H4015-R4015,"")</f>
        <v>0</v>
      </c>
      <c r="T4015" s="6" t="str">
        <f aca="false">IF($E4015="Yes",IF(ROUND(ABS(S4015),2)&lt;=$T$2,"OK","CHECK"),"n/a")</f>
        <v>OK</v>
      </c>
      <c r="U4015" s="20" t="n">
        <f aca="false">Total!J4015</f>
        <v>64.5565</v>
      </c>
      <c r="V4015" s="17" t="n">
        <f aca="false">IFERROR(MATCH($A4015,'Stock Exchange'!$A$5:$A$2450,0),"")</f>
        <v>1797</v>
      </c>
      <c r="W4015" s="17" t="n">
        <f aca="false">IFERROR(MATCH($A4015,Primary!$A$5:$A$2450,0),"")</f>
        <v>1797</v>
      </c>
    </row>
    <row r="4016" customFormat="false" ht="15" hidden="false" customHeight="false" outlineLevel="0" collapsed="false">
      <c r="A4016" s="16" t="n">
        <f aca="false">Total!A4016</f>
        <v>42886</v>
      </c>
      <c r="B4016" s="17" t="n">
        <f aca="false">YEAR(A4016)</f>
        <v>2017</v>
      </c>
      <c r="C4016" s="17" t="n">
        <f aca="false">MONTH(A4016)</f>
        <v>5</v>
      </c>
      <c r="D4016" s="6" t="str">
        <f aca="false">IF(MONTH(A4016)&gt;=4,"FY "&amp;YEAR(A4016)&amp;"-"&amp;RIGHT(YEAR(A4016)+1,2),"FY "&amp;(YEAR(A4016)-1)&amp;"-"&amp;RIGHT(YEAR(A4016),2))</f>
        <v>FY 2017-18</v>
      </c>
      <c r="E4016" s="6" t="str">
        <f aca="false">IF(AND(V4016&lt;&gt;"",W4016&lt;&gt;""),"Yes","No")</f>
        <v>Yes</v>
      </c>
      <c r="F4016" s="18" t="n">
        <f aca="false">Total!F4016</f>
        <v>3421.99</v>
      </c>
      <c r="G4016" s="18" t="n">
        <f aca="false">Total!G4016</f>
        <v>3593.76</v>
      </c>
      <c r="H4016" s="18" t="n">
        <f aca="false">Total!H4016</f>
        <v>-171.77</v>
      </c>
      <c r="I4016" s="18" t="n">
        <f aca="false">Total!I4016</f>
        <v>-26.58</v>
      </c>
      <c r="J4016" s="18" t="n">
        <f aca="false">IF($V4016="","",INDEX('Stock Exchange'!F$5:F$2450,$V4016))</f>
        <v>3412.83</v>
      </c>
      <c r="K4016" s="18" t="n">
        <f aca="false">IF($V4016="","",INDEX('Stock Exchange'!G$5:G$2450,$V4016))</f>
        <v>3591.97</v>
      </c>
      <c r="L4016" s="18" t="n">
        <f aca="false">IF($V4016="","",INDEX('Stock Exchange'!H$5:H$2450,$V4016))</f>
        <v>-179.14</v>
      </c>
      <c r="M4016" s="18" t="n">
        <f aca="false">IF($V4016="","",INDEX('Stock Exchange'!I$5:I$2450,$V4016))</f>
        <v>-27.72</v>
      </c>
      <c r="N4016" s="18" t="n">
        <f aca="false">IF($W4016="","",INDEX(Primary!F$5:F$2450,$W4016))</f>
        <v>9.16</v>
      </c>
      <c r="O4016" s="18" t="n">
        <f aca="false">IF($W4016="","",INDEX(Primary!G$5:G$2450,$W4016))</f>
        <v>1.79</v>
      </c>
      <c r="P4016" s="18" t="n">
        <f aca="false">IF($W4016="","",INDEX(Primary!H$5:H$2450,$W4016))</f>
        <v>7.37</v>
      </c>
      <c r="Q4016" s="18" t="n">
        <f aca="false">IF($W4016="","",INDEX(Primary!I$5:I$2450,$W4016))</f>
        <v>1.14</v>
      </c>
      <c r="R4016" s="19" t="n">
        <f aca="false">IF($E4016="Yes",L4016+P4016,"")</f>
        <v>-171.77</v>
      </c>
      <c r="S4016" s="19" t="n">
        <f aca="false">IF($E4016="Yes",H4016-R4016,"")</f>
        <v>0</v>
      </c>
      <c r="T4016" s="6" t="str">
        <f aca="false">IF($E4016="Yes",IF(ROUND(ABS(S4016),2)&lt;=$T$2,"OK","CHECK"),"n/a")</f>
        <v>OK</v>
      </c>
      <c r="U4016" s="20" t="n">
        <f aca="false">Total!J4016</f>
        <v>64.6336</v>
      </c>
      <c r="V4016" s="17" t="n">
        <f aca="false">IFERROR(MATCH($A4016,'Stock Exchange'!$A$5:$A$2450,0),"")</f>
        <v>1798</v>
      </c>
      <c r="W4016" s="17" t="n">
        <f aca="false">IFERROR(MATCH($A4016,Primary!$A$5:$A$2450,0),"")</f>
        <v>1798</v>
      </c>
    </row>
    <row r="4017" customFormat="false" ht="15" hidden="false" customHeight="false" outlineLevel="0" collapsed="false">
      <c r="A4017" s="16" t="n">
        <f aca="false">Total!A4017</f>
        <v>42887</v>
      </c>
      <c r="B4017" s="17" t="n">
        <f aca="false">YEAR(A4017)</f>
        <v>2017</v>
      </c>
      <c r="C4017" s="17" t="n">
        <f aca="false">MONTH(A4017)</f>
        <v>6</v>
      </c>
      <c r="D4017" s="6" t="str">
        <f aca="false">IF(MONTH(A4017)&gt;=4,"FY "&amp;YEAR(A4017)&amp;"-"&amp;RIGHT(YEAR(A4017)+1,2),"FY "&amp;(YEAR(A4017)-1)&amp;"-"&amp;RIGHT(YEAR(A4017),2))</f>
        <v>FY 2017-18</v>
      </c>
      <c r="E4017" s="6" t="str">
        <f aca="false">IF(AND(V4017&lt;&gt;"",W4017&lt;&gt;""),"Yes","No")</f>
        <v>Yes</v>
      </c>
      <c r="F4017" s="18" t="n">
        <f aca="false">Total!F4017</f>
        <v>16712.46</v>
      </c>
      <c r="G4017" s="18" t="n">
        <f aca="false">Total!G4017</f>
        <v>15580.62</v>
      </c>
      <c r="H4017" s="18" t="n">
        <f aca="false">Total!H4017</f>
        <v>1131.84</v>
      </c>
      <c r="I4017" s="18" t="n">
        <f aca="false">Total!I4017</f>
        <v>175.35</v>
      </c>
      <c r="J4017" s="18" t="n">
        <f aca="false">IF($V4017="","",INDEX('Stock Exchange'!F$5:F$2450,$V4017))</f>
        <v>16710.72</v>
      </c>
      <c r="K4017" s="18" t="n">
        <f aca="false">IF($V4017="","",INDEX('Stock Exchange'!G$5:G$2450,$V4017))</f>
        <v>15580.49</v>
      </c>
      <c r="L4017" s="18" t="n">
        <f aca="false">IF($V4017="","",INDEX('Stock Exchange'!H$5:H$2450,$V4017))</f>
        <v>1130.23</v>
      </c>
      <c r="M4017" s="18" t="n">
        <f aca="false">IF($V4017="","",INDEX('Stock Exchange'!I$5:I$2450,$V4017))</f>
        <v>175.1</v>
      </c>
      <c r="N4017" s="18" t="n">
        <f aca="false">IF($W4017="","",INDEX(Primary!F$5:F$2450,$W4017))</f>
        <v>1.74</v>
      </c>
      <c r="O4017" s="18" t="n">
        <f aca="false">IF($W4017="","",INDEX(Primary!G$5:G$2450,$W4017))</f>
        <v>0.13</v>
      </c>
      <c r="P4017" s="18" t="n">
        <f aca="false">IF($W4017="","",INDEX(Primary!H$5:H$2450,$W4017))</f>
        <v>1.61</v>
      </c>
      <c r="Q4017" s="18" t="n">
        <f aca="false">IF($W4017="","",INDEX(Primary!I$5:I$2450,$W4017))</f>
        <v>0.25</v>
      </c>
      <c r="R4017" s="19" t="n">
        <f aca="false">IF($E4017="Yes",L4017+P4017,"")</f>
        <v>1131.84</v>
      </c>
      <c r="S4017" s="19" t="n">
        <f aca="false">IF($E4017="Yes",H4017-R4017,"")</f>
        <v>0</v>
      </c>
      <c r="T4017" s="6" t="str">
        <f aca="false">IF($E4017="Yes",IF(ROUND(ABS(S4017),2)&lt;=$T$2,"OK","CHECK"),"n/a")</f>
        <v>OK</v>
      </c>
      <c r="U4017" s="20" t="n">
        <f aca="false">Total!J4017</f>
        <v>64.5459</v>
      </c>
      <c r="V4017" s="17" t="n">
        <f aca="false">IFERROR(MATCH($A4017,'Stock Exchange'!$A$5:$A$2450,0),"")</f>
        <v>1799</v>
      </c>
      <c r="W4017" s="17" t="n">
        <f aca="false">IFERROR(MATCH($A4017,Primary!$A$5:$A$2450,0),"")</f>
        <v>1799</v>
      </c>
    </row>
    <row r="4018" customFormat="false" ht="15" hidden="false" customHeight="false" outlineLevel="0" collapsed="false">
      <c r="A4018" s="16" t="n">
        <f aca="false">Total!A4018</f>
        <v>42888</v>
      </c>
      <c r="B4018" s="17" t="n">
        <f aca="false">YEAR(A4018)</f>
        <v>2017</v>
      </c>
      <c r="C4018" s="17" t="n">
        <f aca="false">MONTH(A4018)</f>
        <v>6</v>
      </c>
      <c r="D4018" s="6" t="str">
        <f aca="false">IF(MONTH(A4018)&gt;=4,"FY "&amp;YEAR(A4018)&amp;"-"&amp;RIGHT(YEAR(A4018)+1,2),"FY "&amp;(YEAR(A4018)-1)&amp;"-"&amp;RIGHT(YEAR(A4018),2))</f>
        <v>FY 2017-18</v>
      </c>
      <c r="E4018" s="6" t="str">
        <f aca="false">IF(AND(V4018&lt;&gt;"",W4018&lt;&gt;""),"Yes","No")</f>
        <v>Yes</v>
      </c>
      <c r="F4018" s="18" t="n">
        <f aca="false">Total!F4018</f>
        <v>4547.31</v>
      </c>
      <c r="G4018" s="18" t="n">
        <f aca="false">Total!G4018</f>
        <v>4998.12</v>
      </c>
      <c r="H4018" s="18" t="n">
        <f aca="false">Total!H4018</f>
        <v>-450.81</v>
      </c>
      <c r="I4018" s="18" t="n">
        <f aca="false">Total!I4018</f>
        <v>-69.93</v>
      </c>
      <c r="J4018" s="18" t="n">
        <f aca="false">IF($V4018="","",INDEX('Stock Exchange'!F$5:F$2450,$V4018))</f>
        <v>4545.11</v>
      </c>
      <c r="K4018" s="18" t="n">
        <f aca="false">IF($V4018="","",INDEX('Stock Exchange'!G$5:G$2450,$V4018))</f>
        <v>4968.33</v>
      </c>
      <c r="L4018" s="18" t="n">
        <f aca="false">IF($V4018="","",INDEX('Stock Exchange'!H$5:H$2450,$V4018))</f>
        <v>-423.22</v>
      </c>
      <c r="M4018" s="18" t="n">
        <f aca="false">IF($V4018="","",INDEX('Stock Exchange'!I$5:I$2450,$V4018))</f>
        <v>-65.65</v>
      </c>
      <c r="N4018" s="18" t="n">
        <f aca="false">IF($W4018="","",INDEX(Primary!F$5:F$2450,$W4018))</f>
        <v>2.2</v>
      </c>
      <c r="O4018" s="18" t="n">
        <f aca="false">IF($W4018="","",INDEX(Primary!G$5:G$2450,$W4018))</f>
        <v>29.79</v>
      </c>
      <c r="P4018" s="18" t="n">
        <f aca="false">IF($W4018="","",INDEX(Primary!H$5:H$2450,$W4018))</f>
        <v>-27.59</v>
      </c>
      <c r="Q4018" s="18" t="n">
        <f aca="false">IF($W4018="","",INDEX(Primary!I$5:I$2450,$W4018))</f>
        <v>-4.28</v>
      </c>
      <c r="R4018" s="19" t="n">
        <f aca="false">IF($E4018="Yes",L4018+P4018,"")</f>
        <v>-450.81</v>
      </c>
      <c r="S4018" s="19" t="n">
        <f aca="false">IF($E4018="Yes",H4018-R4018,"")</f>
        <v>0</v>
      </c>
      <c r="T4018" s="6" t="str">
        <f aca="false">IF($E4018="Yes",IF(ROUND(ABS(S4018),2)&lt;=$T$2,"OK","CHECK"),"n/a")</f>
        <v>OK</v>
      </c>
      <c r="U4018" s="20" t="n">
        <f aca="false">Total!J4018</f>
        <v>64.4704</v>
      </c>
      <c r="V4018" s="17" t="n">
        <f aca="false">IFERROR(MATCH($A4018,'Stock Exchange'!$A$5:$A$2450,0),"")</f>
        <v>1800</v>
      </c>
      <c r="W4018" s="17" t="n">
        <f aca="false">IFERROR(MATCH($A4018,Primary!$A$5:$A$2450,0),"")</f>
        <v>1800</v>
      </c>
    </row>
    <row r="4019" customFormat="false" ht="15" hidden="false" customHeight="false" outlineLevel="0" collapsed="false">
      <c r="A4019" s="16" t="n">
        <f aca="false">Total!A4019</f>
        <v>42891</v>
      </c>
      <c r="B4019" s="17" t="n">
        <f aca="false">YEAR(A4019)</f>
        <v>2017</v>
      </c>
      <c r="C4019" s="17" t="n">
        <f aca="false">MONTH(A4019)</f>
        <v>6</v>
      </c>
      <c r="D4019" s="6" t="str">
        <f aca="false">IF(MONTH(A4019)&gt;=4,"FY "&amp;YEAR(A4019)&amp;"-"&amp;RIGHT(YEAR(A4019)+1,2),"FY "&amp;(YEAR(A4019)-1)&amp;"-"&amp;RIGHT(YEAR(A4019),2))</f>
        <v>FY 2017-18</v>
      </c>
      <c r="E4019" s="6" t="str">
        <f aca="false">IF(AND(V4019&lt;&gt;"",W4019&lt;&gt;""),"Yes","No")</f>
        <v>Yes</v>
      </c>
      <c r="F4019" s="18" t="n">
        <f aca="false">Total!F4019</f>
        <v>4535.7</v>
      </c>
      <c r="G4019" s="18" t="n">
        <f aca="false">Total!G4019</f>
        <v>4422.33</v>
      </c>
      <c r="H4019" s="18" t="n">
        <f aca="false">Total!H4019</f>
        <v>113.37</v>
      </c>
      <c r="I4019" s="18" t="n">
        <f aca="false">Total!I4019</f>
        <v>17.6</v>
      </c>
      <c r="J4019" s="18" t="n">
        <f aca="false">IF($V4019="","",INDEX('Stock Exchange'!F$5:F$2450,$V4019))</f>
        <v>4534.75</v>
      </c>
      <c r="K4019" s="18" t="n">
        <f aca="false">IF($V4019="","",INDEX('Stock Exchange'!G$5:G$2450,$V4019))</f>
        <v>4279.4</v>
      </c>
      <c r="L4019" s="18" t="n">
        <f aca="false">IF($V4019="","",INDEX('Stock Exchange'!H$5:H$2450,$V4019))</f>
        <v>255.35</v>
      </c>
      <c r="M4019" s="18" t="n">
        <f aca="false">IF($V4019="","",INDEX('Stock Exchange'!I$5:I$2450,$V4019))</f>
        <v>39.64</v>
      </c>
      <c r="N4019" s="18" t="n">
        <f aca="false">IF($W4019="","",INDEX(Primary!F$5:F$2450,$W4019))</f>
        <v>0.95</v>
      </c>
      <c r="O4019" s="18" t="n">
        <f aca="false">IF($W4019="","",INDEX(Primary!G$5:G$2450,$W4019))</f>
        <v>142.93</v>
      </c>
      <c r="P4019" s="18" t="n">
        <f aca="false">IF($W4019="","",INDEX(Primary!H$5:H$2450,$W4019))</f>
        <v>-141.98</v>
      </c>
      <c r="Q4019" s="18" t="n">
        <f aca="false">IF($W4019="","",INDEX(Primary!I$5:I$2450,$W4019))</f>
        <v>-22.04</v>
      </c>
      <c r="R4019" s="19" t="n">
        <f aca="false">IF($E4019="Yes",L4019+P4019,"")</f>
        <v>113.37</v>
      </c>
      <c r="S4019" s="19" t="n">
        <f aca="false">IF($E4019="Yes",H4019-R4019,"")</f>
        <v>0</v>
      </c>
      <c r="T4019" s="6" t="str">
        <f aca="false">IF($E4019="Yes",IF(ROUND(ABS(S4019),2)&lt;=$T$2,"OK","CHECK"),"n/a")</f>
        <v>OK</v>
      </c>
      <c r="U4019" s="20" t="n">
        <f aca="false">Total!J4019</f>
        <v>64.4208</v>
      </c>
      <c r="V4019" s="17" t="n">
        <f aca="false">IFERROR(MATCH($A4019,'Stock Exchange'!$A$5:$A$2450,0),"")</f>
        <v>1801</v>
      </c>
      <c r="W4019" s="17" t="n">
        <f aca="false">IFERROR(MATCH($A4019,Primary!$A$5:$A$2450,0),"")</f>
        <v>1801</v>
      </c>
    </row>
    <row r="4020" customFormat="false" ht="15" hidden="false" customHeight="false" outlineLevel="0" collapsed="false">
      <c r="A4020" s="16" t="n">
        <f aca="false">Total!A4020</f>
        <v>42892</v>
      </c>
      <c r="B4020" s="17" t="n">
        <f aca="false">YEAR(A4020)</f>
        <v>2017</v>
      </c>
      <c r="C4020" s="17" t="n">
        <f aca="false">MONTH(A4020)</f>
        <v>6</v>
      </c>
      <c r="D4020" s="6" t="str">
        <f aca="false">IF(MONTH(A4020)&gt;=4,"FY "&amp;YEAR(A4020)&amp;"-"&amp;RIGHT(YEAR(A4020)+1,2),"FY "&amp;(YEAR(A4020)-1)&amp;"-"&amp;RIGHT(YEAR(A4020),2))</f>
        <v>FY 2017-18</v>
      </c>
      <c r="E4020" s="6" t="str">
        <f aca="false">IF(AND(V4020&lt;&gt;"",W4020&lt;&gt;""),"Yes","No")</f>
        <v>Yes</v>
      </c>
      <c r="F4020" s="18" t="n">
        <f aca="false">Total!F4020</f>
        <v>4280.24</v>
      </c>
      <c r="G4020" s="18" t="n">
        <f aca="false">Total!G4020</f>
        <v>4391.98</v>
      </c>
      <c r="H4020" s="18" t="n">
        <f aca="false">Total!H4020</f>
        <v>-111.74</v>
      </c>
      <c r="I4020" s="18" t="n">
        <f aca="false">Total!I4020</f>
        <v>-17.37</v>
      </c>
      <c r="J4020" s="18" t="n">
        <f aca="false">IF($V4020="","",INDEX('Stock Exchange'!F$5:F$2450,$V4020))</f>
        <v>4279.28</v>
      </c>
      <c r="K4020" s="18" t="n">
        <f aca="false">IF($V4020="","",INDEX('Stock Exchange'!G$5:G$2450,$V4020))</f>
        <v>3779.41</v>
      </c>
      <c r="L4020" s="18" t="n">
        <f aca="false">IF($V4020="","",INDEX('Stock Exchange'!H$5:H$2450,$V4020))</f>
        <v>499.87</v>
      </c>
      <c r="M4020" s="18" t="n">
        <f aca="false">IF($V4020="","",INDEX('Stock Exchange'!I$5:I$2450,$V4020))</f>
        <v>77.68</v>
      </c>
      <c r="N4020" s="18" t="n">
        <f aca="false">IF($W4020="","",INDEX(Primary!F$5:F$2450,$W4020))</f>
        <v>0.96</v>
      </c>
      <c r="O4020" s="18" t="n">
        <f aca="false">IF($W4020="","",INDEX(Primary!G$5:G$2450,$W4020))</f>
        <v>612.57</v>
      </c>
      <c r="P4020" s="18" t="n">
        <f aca="false">IF($W4020="","",INDEX(Primary!H$5:H$2450,$W4020))</f>
        <v>-611.61</v>
      </c>
      <c r="Q4020" s="18" t="n">
        <f aca="false">IF($W4020="","",INDEX(Primary!I$5:I$2450,$W4020))</f>
        <v>-95.05</v>
      </c>
      <c r="R4020" s="19" t="n">
        <f aca="false">IF($E4020="Yes",L4020+P4020,"")</f>
        <v>-111.74</v>
      </c>
      <c r="S4020" s="19" t="n">
        <f aca="false">IF($E4020="Yes",H4020-R4020,"")</f>
        <v>0</v>
      </c>
      <c r="T4020" s="6" t="str">
        <f aca="false">IF($E4020="Yes",IF(ROUND(ABS(S4020),2)&lt;=$T$2,"OK","CHECK"),"n/a")</f>
        <v>OK</v>
      </c>
      <c r="U4020" s="20" t="n">
        <f aca="false">Total!J4020</f>
        <v>64.3485</v>
      </c>
      <c r="V4020" s="17" t="n">
        <f aca="false">IFERROR(MATCH($A4020,'Stock Exchange'!$A$5:$A$2450,0),"")</f>
        <v>1802</v>
      </c>
      <c r="W4020" s="17" t="n">
        <f aca="false">IFERROR(MATCH($A4020,Primary!$A$5:$A$2450,0),"")</f>
        <v>1802</v>
      </c>
    </row>
    <row r="4021" customFormat="false" ht="15" hidden="false" customHeight="false" outlineLevel="0" collapsed="false">
      <c r="A4021" s="16" t="n">
        <f aca="false">Total!A4021</f>
        <v>42893</v>
      </c>
      <c r="B4021" s="17" t="n">
        <f aca="false">YEAR(A4021)</f>
        <v>2017</v>
      </c>
      <c r="C4021" s="17" t="n">
        <f aca="false">MONTH(A4021)</f>
        <v>6</v>
      </c>
      <c r="D4021" s="6" t="str">
        <f aca="false">IF(MONTH(A4021)&gt;=4,"FY "&amp;YEAR(A4021)&amp;"-"&amp;RIGHT(YEAR(A4021)+1,2),"FY "&amp;(YEAR(A4021)-1)&amp;"-"&amp;RIGHT(YEAR(A4021),2))</f>
        <v>FY 2017-18</v>
      </c>
      <c r="E4021" s="6" t="str">
        <f aca="false">IF(AND(V4021&lt;&gt;"",W4021&lt;&gt;""),"Yes","No")</f>
        <v>Yes</v>
      </c>
      <c r="F4021" s="18" t="n">
        <f aca="false">Total!F4021</f>
        <v>4094.77</v>
      </c>
      <c r="G4021" s="18" t="n">
        <f aca="false">Total!G4021</f>
        <v>7228.4</v>
      </c>
      <c r="H4021" s="18" t="n">
        <f aca="false">Total!H4021</f>
        <v>-3133.63</v>
      </c>
      <c r="I4021" s="18" t="n">
        <f aca="false">Total!I4021</f>
        <v>-486.96</v>
      </c>
      <c r="J4021" s="18" t="n">
        <f aca="false">IF($V4021="","",INDEX('Stock Exchange'!F$5:F$2450,$V4021))</f>
        <v>4093.6</v>
      </c>
      <c r="K4021" s="18" t="n">
        <f aca="false">IF($V4021="","",INDEX('Stock Exchange'!G$5:G$2450,$V4021))</f>
        <v>4156.89</v>
      </c>
      <c r="L4021" s="18" t="n">
        <f aca="false">IF($V4021="","",INDEX('Stock Exchange'!H$5:H$2450,$V4021))</f>
        <v>-63.29</v>
      </c>
      <c r="M4021" s="18" t="n">
        <f aca="false">IF($V4021="","",INDEX('Stock Exchange'!I$5:I$2450,$V4021))</f>
        <v>-9.84</v>
      </c>
      <c r="N4021" s="18" t="n">
        <f aca="false">IF($W4021="","",INDEX(Primary!F$5:F$2450,$W4021))</f>
        <v>1.17</v>
      </c>
      <c r="O4021" s="18" t="n">
        <f aca="false">IF($W4021="","",INDEX(Primary!G$5:G$2450,$W4021))</f>
        <v>3071.51</v>
      </c>
      <c r="P4021" s="18" t="n">
        <f aca="false">IF($W4021="","",INDEX(Primary!H$5:H$2450,$W4021))</f>
        <v>-3070.34</v>
      </c>
      <c r="Q4021" s="18" t="n">
        <f aca="false">IF($W4021="","",INDEX(Primary!I$5:I$2450,$W4021))</f>
        <v>-477.12</v>
      </c>
      <c r="R4021" s="19" t="n">
        <f aca="false">IF($E4021="Yes",L4021+P4021,"")</f>
        <v>-3133.63</v>
      </c>
      <c r="S4021" s="19" t="n">
        <f aca="false">IF($E4021="Yes",H4021-R4021,"")</f>
        <v>0</v>
      </c>
      <c r="T4021" s="6" t="str">
        <f aca="false">IF($E4021="Yes",IF(ROUND(ABS(S4021),2)&lt;=$T$2,"OK","CHECK"),"n/a")</f>
        <v>OK</v>
      </c>
      <c r="U4021" s="20" t="n">
        <f aca="false">Total!J4021</f>
        <v>64.3516</v>
      </c>
      <c r="V4021" s="17" t="n">
        <f aca="false">IFERROR(MATCH($A4021,'Stock Exchange'!$A$5:$A$2450,0),"")</f>
        <v>1803</v>
      </c>
      <c r="W4021" s="17" t="n">
        <f aca="false">IFERROR(MATCH($A4021,Primary!$A$5:$A$2450,0),"")</f>
        <v>1803</v>
      </c>
    </row>
    <row r="4022" customFormat="false" ht="15" hidden="false" customHeight="false" outlineLevel="0" collapsed="false">
      <c r="A4022" s="16" t="n">
        <f aca="false">Total!A4022</f>
        <v>42894</v>
      </c>
      <c r="B4022" s="17" t="n">
        <f aca="false">YEAR(A4022)</f>
        <v>2017</v>
      </c>
      <c r="C4022" s="17" t="n">
        <f aca="false">MONTH(A4022)</f>
        <v>6</v>
      </c>
      <c r="D4022" s="6" t="str">
        <f aca="false">IF(MONTH(A4022)&gt;=4,"FY "&amp;YEAR(A4022)&amp;"-"&amp;RIGHT(YEAR(A4022)+1,2),"FY "&amp;(YEAR(A4022)-1)&amp;"-"&amp;RIGHT(YEAR(A4022),2))</f>
        <v>FY 2017-18</v>
      </c>
      <c r="E4022" s="6" t="str">
        <f aca="false">IF(AND(V4022&lt;&gt;"",W4022&lt;&gt;""),"Yes","No")</f>
        <v>Yes</v>
      </c>
      <c r="F4022" s="18" t="n">
        <f aca="false">Total!F4022</f>
        <v>5119.15</v>
      </c>
      <c r="G4022" s="18" t="n">
        <f aca="false">Total!G4022</f>
        <v>5029.81</v>
      </c>
      <c r="H4022" s="18" t="n">
        <f aca="false">Total!H4022</f>
        <v>89.34</v>
      </c>
      <c r="I4022" s="18" t="n">
        <f aca="false">Total!I4022</f>
        <v>13.86</v>
      </c>
      <c r="J4022" s="18" t="n">
        <f aca="false">IF($V4022="","",INDEX('Stock Exchange'!F$5:F$2450,$V4022))</f>
        <v>5117.61</v>
      </c>
      <c r="K4022" s="18" t="n">
        <f aca="false">IF($V4022="","",INDEX('Stock Exchange'!G$5:G$2450,$V4022))</f>
        <v>5029.81</v>
      </c>
      <c r="L4022" s="18" t="n">
        <f aca="false">IF($V4022="","",INDEX('Stock Exchange'!H$5:H$2450,$V4022))</f>
        <v>87.8</v>
      </c>
      <c r="M4022" s="18" t="n">
        <f aca="false">IF($V4022="","",INDEX('Stock Exchange'!I$5:I$2450,$V4022))</f>
        <v>13.62</v>
      </c>
      <c r="N4022" s="18" t="n">
        <f aca="false">IF($W4022="","",INDEX(Primary!F$5:F$2450,$W4022))</f>
        <v>1.54</v>
      </c>
      <c r="O4022" s="18" t="n">
        <f aca="false">IF($W4022="","",INDEX(Primary!G$5:G$2450,$W4022))</f>
        <v>0</v>
      </c>
      <c r="P4022" s="18" t="n">
        <f aca="false">IF($W4022="","",INDEX(Primary!H$5:H$2450,$W4022))</f>
        <v>1.54</v>
      </c>
      <c r="Q4022" s="18" t="n">
        <f aca="false">IF($W4022="","",INDEX(Primary!I$5:I$2450,$W4022))</f>
        <v>0.24</v>
      </c>
      <c r="R4022" s="19" t="n">
        <f aca="false">IF($E4022="Yes",L4022+P4022,"")</f>
        <v>89.34</v>
      </c>
      <c r="S4022" s="19" t="n">
        <f aca="false">IF($E4022="Yes",H4022-R4022,"")</f>
        <v>0</v>
      </c>
      <c r="T4022" s="6" t="str">
        <f aca="false">IF($E4022="Yes",IF(ROUND(ABS(S4022),2)&lt;=$T$2,"OK","CHECK"),"n/a")</f>
        <v>OK</v>
      </c>
      <c r="U4022" s="20" t="n">
        <f aca="false">Total!J4022</f>
        <v>64.4538</v>
      </c>
      <c r="V4022" s="17" t="n">
        <f aca="false">IFERROR(MATCH($A4022,'Stock Exchange'!$A$5:$A$2450,0),"")</f>
        <v>1804</v>
      </c>
      <c r="W4022" s="17" t="n">
        <f aca="false">IFERROR(MATCH($A4022,Primary!$A$5:$A$2450,0),"")</f>
        <v>1804</v>
      </c>
    </row>
    <row r="4023" customFormat="false" ht="15" hidden="false" customHeight="false" outlineLevel="0" collapsed="false">
      <c r="A4023" s="16" t="n">
        <f aca="false">Total!A4023</f>
        <v>42895</v>
      </c>
      <c r="B4023" s="17" t="n">
        <f aca="false">YEAR(A4023)</f>
        <v>2017</v>
      </c>
      <c r="C4023" s="17" t="n">
        <f aca="false">MONTH(A4023)</f>
        <v>6</v>
      </c>
      <c r="D4023" s="6" t="str">
        <f aca="false">IF(MONTH(A4023)&gt;=4,"FY "&amp;YEAR(A4023)&amp;"-"&amp;RIGHT(YEAR(A4023)+1,2),"FY "&amp;(YEAR(A4023)-1)&amp;"-"&amp;RIGHT(YEAR(A4023),2))</f>
        <v>FY 2017-18</v>
      </c>
      <c r="E4023" s="6" t="str">
        <f aca="false">IF(AND(V4023&lt;&gt;"",W4023&lt;&gt;""),"Yes","No")</f>
        <v>Yes</v>
      </c>
      <c r="F4023" s="18" t="n">
        <f aca="false">Total!F4023</f>
        <v>5906.79</v>
      </c>
      <c r="G4023" s="18" t="n">
        <f aca="false">Total!G4023</f>
        <v>3834.14</v>
      </c>
      <c r="H4023" s="18" t="n">
        <f aca="false">Total!H4023</f>
        <v>2072.65</v>
      </c>
      <c r="I4023" s="18" t="n">
        <f aca="false">Total!I4023</f>
        <v>322.06</v>
      </c>
      <c r="J4023" s="18" t="n">
        <f aca="false">IF($V4023="","",INDEX('Stock Exchange'!F$5:F$2450,$V4023))</f>
        <v>5906.79</v>
      </c>
      <c r="K4023" s="18" t="n">
        <f aca="false">IF($V4023="","",INDEX('Stock Exchange'!G$5:G$2450,$V4023))</f>
        <v>3829.34</v>
      </c>
      <c r="L4023" s="18" t="n">
        <f aca="false">IF($V4023="","",INDEX('Stock Exchange'!H$5:H$2450,$V4023))</f>
        <v>2077.45</v>
      </c>
      <c r="M4023" s="18" t="n">
        <f aca="false">IF($V4023="","",INDEX('Stock Exchange'!I$5:I$2450,$V4023))</f>
        <v>322.81</v>
      </c>
      <c r="N4023" s="18" t="n">
        <f aca="false">IF($W4023="","",INDEX(Primary!F$5:F$2450,$W4023))</f>
        <v>0</v>
      </c>
      <c r="O4023" s="18" t="n">
        <f aca="false">IF($W4023="","",INDEX(Primary!G$5:G$2450,$W4023))</f>
        <v>4.8</v>
      </c>
      <c r="P4023" s="18" t="n">
        <f aca="false">IF($W4023="","",INDEX(Primary!H$5:H$2450,$W4023))</f>
        <v>-4.8</v>
      </c>
      <c r="Q4023" s="18" t="n">
        <f aca="false">IF($W4023="","",INDEX(Primary!I$5:I$2450,$W4023))</f>
        <v>-0.75</v>
      </c>
      <c r="R4023" s="19" t="n">
        <f aca="false">IF($E4023="Yes",L4023+P4023,"")</f>
        <v>2072.65</v>
      </c>
      <c r="S4023" s="19" t="n">
        <f aca="false">IF($E4023="Yes",H4023-R4023,"")</f>
        <v>0</v>
      </c>
      <c r="T4023" s="6" t="str">
        <f aca="false">IF($E4023="Yes",IF(ROUND(ABS(S4023),2)&lt;=$T$2,"OK","CHECK"),"n/a")</f>
        <v>OK</v>
      </c>
      <c r="U4023" s="20" t="n">
        <f aca="false">Total!J4023</f>
        <v>64.3554</v>
      </c>
      <c r="V4023" s="17" t="n">
        <f aca="false">IFERROR(MATCH($A4023,'Stock Exchange'!$A$5:$A$2450,0),"")</f>
        <v>1805</v>
      </c>
      <c r="W4023" s="17" t="n">
        <f aca="false">IFERROR(MATCH($A4023,Primary!$A$5:$A$2450,0),"")</f>
        <v>1805</v>
      </c>
    </row>
    <row r="4024" customFormat="false" ht="15" hidden="false" customHeight="false" outlineLevel="0" collapsed="false">
      <c r="A4024" s="16" t="n">
        <f aca="false">Total!A4024</f>
        <v>42898</v>
      </c>
      <c r="B4024" s="17" t="n">
        <f aca="false">YEAR(A4024)</f>
        <v>2017</v>
      </c>
      <c r="C4024" s="17" t="n">
        <f aca="false">MONTH(A4024)</f>
        <v>6</v>
      </c>
      <c r="D4024" s="6" t="str">
        <f aca="false">IF(MONTH(A4024)&gt;=4,"FY "&amp;YEAR(A4024)&amp;"-"&amp;RIGHT(YEAR(A4024)+1,2),"FY "&amp;(YEAR(A4024)-1)&amp;"-"&amp;RIGHT(YEAR(A4024),2))</f>
        <v>FY 2017-18</v>
      </c>
      <c r="E4024" s="6" t="str">
        <f aca="false">IF(AND(V4024&lt;&gt;"",W4024&lt;&gt;""),"Yes","No")</f>
        <v>Yes</v>
      </c>
      <c r="F4024" s="18" t="n">
        <f aca="false">Total!F4024</f>
        <v>4044.54</v>
      </c>
      <c r="G4024" s="18" t="n">
        <f aca="false">Total!G4024</f>
        <v>4113.59</v>
      </c>
      <c r="H4024" s="18" t="n">
        <f aca="false">Total!H4024</f>
        <v>-69.05</v>
      </c>
      <c r="I4024" s="18" t="n">
        <f aca="false">Total!I4024</f>
        <v>-10.75</v>
      </c>
      <c r="J4024" s="18" t="n">
        <f aca="false">IF($V4024="","",INDEX('Stock Exchange'!F$5:F$2450,$V4024))</f>
        <v>4044.54</v>
      </c>
      <c r="K4024" s="18" t="n">
        <f aca="false">IF($V4024="","",INDEX('Stock Exchange'!G$5:G$2450,$V4024))</f>
        <v>4113.42</v>
      </c>
      <c r="L4024" s="18" t="n">
        <f aca="false">IF($V4024="","",INDEX('Stock Exchange'!H$5:H$2450,$V4024))</f>
        <v>-68.88</v>
      </c>
      <c r="M4024" s="18" t="n">
        <f aca="false">IF($V4024="","",INDEX('Stock Exchange'!I$5:I$2450,$V4024))</f>
        <v>-10.72</v>
      </c>
      <c r="N4024" s="18" t="n">
        <f aca="false">IF($W4024="","",INDEX(Primary!F$5:F$2450,$W4024))</f>
        <v>0</v>
      </c>
      <c r="O4024" s="18" t="n">
        <f aca="false">IF($W4024="","",INDEX(Primary!G$5:G$2450,$W4024))</f>
        <v>0.17</v>
      </c>
      <c r="P4024" s="18" t="n">
        <f aca="false">IF($W4024="","",INDEX(Primary!H$5:H$2450,$W4024))</f>
        <v>-0.17</v>
      </c>
      <c r="Q4024" s="18" t="n">
        <f aca="false">IF($W4024="","",INDEX(Primary!I$5:I$2450,$W4024))</f>
        <v>-0.03</v>
      </c>
      <c r="R4024" s="19" t="n">
        <f aca="false">IF($E4024="Yes",L4024+P4024,"")</f>
        <v>-69.05</v>
      </c>
      <c r="S4024" s="19" t="n">
        <f aca="false">IF($E4024="Yes",H4024-R4024,"")</f>
        <v>0</v>
      </c>
      <c r="T4024" s="6" t="str">
        <f aca="false">IF($E4024="Yes",IF(ROUND(ABS(S4024),2)&lt;=$T$2,"OK","CHECK"),"n/a")</f>
        <v>OK</v>
      </c>
      <c r="U4024" s="20" t="n">
        <f aca="false">Total!J4024</f>
        <v>64.2584</v>
      </c>
      <c r="V4024" s="17" t="n">
        <f aca="false">IFERROR(MATCH($A4024,'Stock Exchange'!$A$5:$A$2450,0),"")</f>
        <v>1806</v>
      </c>
      <c r="W4024" s="17" t="n">
        <f aca="false">IFERROR(MATCH($A4024,Primary!$A$5:$A$2450,0),"")</f>
        <v>1806</v>
      </c>
    </row>
    <row r="4025" customFormat="false" ht="15" hidden="false" customHeight="false" outlineLevel="0" collapsed="false">
      <c r="A4025" s="16" t="n">
        <f aca="false">Total!A4025</f>
        <v>42899</v>
      </c>
      <c r="B4025" s="17" t="n">
        <f aca="false">YEAR(A4025)</f>
        <v>2017</v>
      </c>
      <c r="C4025" s="17" t="n">
        <f aca="false">MONTH(A4025)</f>
        <v>6</v>
      </c>
      <c r="D4025" s="6" t="str">
        <f aca="false">IF(MONTH(A4025)&gt;=4,"FY "&amp;YEAR(A4025)&amp;"-"&amp;RIGHT(YEAR(A4025)+1,2),"FY "&amp;(YEAR(A4025)-1)&amp;"-"&amp;RIGHT(YEAR(A4025),2))</f>
        <v>FY 2017-18</v>
      </c>
      <c r="E4025" s="6" t="str">
        <f aca="false">IF(AND(V4025&lt;&gt;"",W4025&lt;&gt;""),"Yes","No")</f>
        <v>Yes</v>
      </c>
      <c r="F4025" s="18" t="n">
        <f aca="false">Total!F4025</f>
        <v>3517.45</v>
      </c>
      <c r="G4025" s="18" t="n">
        <f aca="false">Total!G4025</f>
        <v>3522.11</v>
      </c>
      <c r="H4025" s="18" t="n">
        <f aca="false">Total!H4025</f>
        <v>-4.66</v>
      </c>
      <c r="I4025" s="18" t="n">
        <f aca="false">Total!I4025</f>
        <v>-0.72</v>
      </c>
      <c r="J4025" s="18" t="n">
        <f aca="false">IF($V4025="","",INDEX('Stock Exchange'!F$5:F$2450,$V4025))</f>
        <v>3340.03</v>
      </c>
      <c r="K4025" s="18" t="n">
        <f aca="false">IF($V4025="","",INDEX('Stock Exchange'!G$5:G$2450,$V4025))</f>
        <v>3432.38</v>
      </c>
      <c r="L4025" s="18" t="n">
        <f aca="false">IF($V4025="","",INDEX('Stock Exchange'!H$5:H$2450,$V4025))</f>
        <v>-92.35</v>
      </c>
      <c r="M4025" s="18" t="n">
        <f aca="false">IF($V4025="","",INDEX('Stock Exchange'!I$5:I$2450,$V4025))</f>
        <v>-14.35</v>
      </c>
      <c r="N4025" s="18" t="n">
        <f aca="false">IF($W4025="","",INDEX(Primary!F$5:F$2450,$W4025))</f>
        <v>177.42</v>
      </c>
      <c r="O4025" s="18" t="n">
        <f aca="false">IF($W4025="","",INDEX(Primary!G$5:G$2450,$W4025))</f>
        <v>89.73</v>
      </c>
      <c r="P4025" s="18" t="n">
        <f aca="false">IF($W4025="","",INDEX(Primary!H$5:H$2450,$W4025))</f>
        <v>87.69</v>
      </c>
      <c r="Q4025" s="18" t="n">
        <f aca="false">IF($W4025="","",INDEX(Primary!I$5:I$2450,$W4025))</f>
        <v>13.63</v>
      </c>
      <c r="R4025" s="19" t="n">
        <f aca="false">IF($E4025="Yes",L4025+P4025,"")</f>
        <v>-4.66</v>
      </c>
      <c r="S4025" s="19" t="n">
        <f aca="false">IF($E4025="Yes",H4025-R4025,"")</f>
        <v>0</v>
      </c>
      <c r="T4025" s="6" t="str">
        <f aca="false">IF($E4025="Yes",IF(ROUND(ABS(S4025),2)&lt;=$T$2,"OK","CHECK"),"n/a")</f>
        <v>OK</v>
      </c>
      <c r="U4025" s="20" t="n">
        <f aca="false">Total!J4025</f>
        <v>64.3407</v>
      </c>
      <c r="V4025" s="17" t="n">
        <f aca="false">IFERROR(MATCH($A4025,'Stock Exchange'!$A$5:$A$2450,0),"")</f>
        <v>1807</v>
      </c>
      <c r="W4025" s="17" t="n">
        <f aca="false">IFERROR(MATCH($A4025,Primary!$A$5:$A$2450,0),"")</f>
        <v>1807</v>
      </c>
    </row>
    <row r="4026" customFormat="false" ht="15" hidden="false" customHeight="false" outlineLevel="0" collapsed="false">
      <c r="A4026" s="16" t="n">
        <f aca="false">Total!A4026</f>
        <v>42900</v>
      </c>
      <c r="B4026" s="17" t="n">
        <f aca="false">YEAR(A4026)</f>
        <v>2017</v>
      </c>
      <c r="C4026" s="17" t="n">
        <f aca="false">MONTH(A4026)</f>
        <v>6</v>
      </c>
      <c r="D4026" s="6" t="str">
        <f aca="false">IF(MONTH(A4026)&gt;=4,"FY "&amp;YEAR(A4026)&amp;"-"&amp;RIGHT(YEAR(A4026)+1,2),"FY "&amp;(YEAR(A4026)-1)&amp;"-"&amp;RIGHT(YEAR(A4026),2))</f>
        <v>FY 2017-18</v>
      </c>
      <c r="E4026" s="6" t="str">
        <f aca="false">IF(AND(V4026&lt;&gt;"",W4026&lt;&gt;""),"Yes","No")</f>
        <v>Yes</v>
      </c>
      <c r="F4026" s="18" t="n">
        <f aca="false">Total!F4026</f>
        <v>9326.45</v>
      </c>
      <c r="G4026" s="18" t="n">
        <f aca="false">Total!G4026</f>
        <v>4417.08</v>
      </c>
      <c r="H4026" s="18" t="n">
        <f aca="false">Total!H4026</f>
        <v>4909.37</v>
      </c>
      <c r="I4026" s="18" t="n">
        <f aca="false">Total!I4026</f>
        <v>761.79</v>
      </c>
      <c r="J4026" s="18" t="n">
        <f aca="false">IF($V4026="","",INDEX('Stock Exchange'!F$5:F$2450,$V4026))</f>
        <v>3947.95</v>
      </c>
      <c r="K4026" s="18" t="n">
        <f aca="false">IF($V4026="","",INDEX('Stock Exchange'!G$5:G$2450,$V4026))</f>
        <v>4256.5</v>
      </c>
      <c r="L4026" s="18" t="n">
        <f aca="false">IF($V4026="","",INDEX('Stock Exchange'!H$5:H$2450,$V4026))</f>
        <v>-308.55</v>
      </c>
      <c r="M4026" s="18" t="n">
        <f aca="false">IF($V4026="","",INDEX('Stock Exchange'!I$5:I$2450,$V4026))</f>
        <v>-47.88</v>
      </c>
      <c r="N4026" s="18" t="n">
        <f aca="false">IF($W4026="","",INDEX(Primary!F$5:F$2450,$W4026))</f>
        <v>5378.5</v>
      </c>
      <c r="O4026" s="18" t="n">
        <f aca="false">IF($W4026="","",INDEX(Primary!G$5:G$2450,$W4026))</f>
        <v>160.58</v>
      </c>
      <c r="P4026" s="18" t="n">
        <f aca="false">IF($W4026="","",INDEX(Primary!H$5:H$2450,$W4026))</f>
        <v>5217.92</v>
      </c>
      <c r="Q4026" s="18" t="n">
        <f aca="false">IF($W4026="","",INDEX(Primary!I$5:I$2450,$W4026))</f>
        <v>809.67</v>
      </c>
      <c r="R4026" s="19" t="n">
        <f aca="false">IF($E4026="Yes",L4026+P4026,"")</f>
        <v>4909.37</v>
      </c>
      <c r="S4026" s="19" t="n">
        <f aca="false">IF($E4026="Yes",H4026-R4026,"")</f>
        <v>0</v>
      </c>
      <c r="T4026" s="6" t="str">
        <f aca="false">IF($E4026="Yes",IF(ROUND(ABS(S4026),2)&lt;=$T$2,"OK","CHECK"),"n/a")</f>
        <v>OK</v>
      </c>
      <c r="U4026" s="20" t="n">
        <f aca="false">Total!J4026</f>
        <v>64.4453</v>
      </c>
      <c r="V4026" s="17" t="n">
        <f aca="false">IFERROR(MATCH($A4026,'Stock Exchange'!$A$5:$A$2450,0),"")</f>
        <v>1808</v>
      </c>
      <c r="W4026" s="17" t="n">
        <f aca="false">IFERROR(MATCH($A4026,Primary!$A$5:$A$2450,0),"")</f>
        <v>1808</v>
      </c>
    </row>
    <row r="4027" customFormat="false" ht="15" hidden="false" customHeight="false" outlineLevel="0" collapsed="false">
      <c r="A4027" s="16" t="n">
        <f aca="false">Total!A4027</f>
        <v>42901</v>
      </c>
      <c r="B4027" s="17" t="n">
        <f aca="false">YEAR(A4027)</f>
        <v>2017</v>
      </c>
      <c r="C4027" s="17" t="n">
        <f aca="false">MONTH(A4027)</f>
        <v>6</v>
      </c>
      <c r="D4027" s="6" t="str">
        <f aca="false">IF(MONTH(A4027)&gt;=4,"FY "&amp;YEAR(A4027)&amp;"-"&amp;RIGHT(YEAR(A4027)+1,2),"FY "&amp;(YEAR(A4027)-1)&amp;"-"&amp;RIGHT(YEAR(A4027),2))</f>
        <v>FY 2017-18</v>
      </c>
      <c r="E4027" s="6" t="str">
        <f aca="false">IF(AND(V4027&lt;&gt;"",W4027&lt;&gt;""),"Yes","No")</f>
        <v>Yes</v>
      </c>
      <c r="F4027" s="18" t="n">
        <f aca="false">Total!F4027</f>
        <v>6819.81</v>
      </c>
      <c r="G4027" s="18" t="n">
        <f aca="false">Total!G4027</f>
        <v>6733.7</v>
      </c>
      <c r="H4027" s="18" t="n">
        <f aca="false">Total!H4027</f>
        <v>86.11</v>
      </c>
      <c r="I4027" s="18" t="n">
        <f aca="false">Total!I4027</f>
        <v>13.39</v>
      </c>
      <c r="J4027" s="18" t="n">
        <f aca="false">IF($V4027="","",INDEX('Stock Exchange'!F$5:F$2450,$V4027))</f>
        <v>6697.28</v>
      </c>
      <c r="K4027" s="18" t="n">
        <f aca="false">IF($V4027="","",INDEX('Stock Exchange'!G$5:G$2450,$V4027))</f>
        <v>6733.7</v>
      </c>
      <c r="L4027" s="18" t="n">
        <f aca="false">IF($V4027="","",INDEX('Stock Exchange'!H$5:H$2450,$V4027))</f>
        <v>-36.42</v>
      </c>
      <c r="M4027" s="18" t="n">
        <f aca="false">IF($V4027="","",INDEX('Stock Exchange'!I$5:I$2450,$V4027))</f>
        <v>-5.66</v>
      </c>
      <c r="N4027" s="18" t="n">
        <f aca="false">IF($W4027="","",INDEX(Primary!F$5:F$2450,$W4027))</f>
        <v>122.53</v>
      </c>
      <c r="O4027" s="18" t="n">
        <f aca="false">IF($W4027="","",INDEX(Primary!G$5:G$2450,$W4027))</f>
        <v>0</v>
      </c>
      <c r="P4027" s="18" t="n">
        <f aca="false">IF($W4027="","",INDEX(Primary!H$5:H$2450,$W4027))</f>
        <v>122.53</v>
      </c>
      <c r="Q4027" s="18" t="n">
        <f aca="false">IF($W4027="","",INDEX(Primary!I$5:I$2450,$W4027))</f>
        <v>19.05</v>
      </c>
      <c r="R4027" s="19" t="n">
        <f aca="false">IF($E4027="Yes",L4027+P4027,"")</f>
        <v>86.11</v>
      </c>
      <c r="S4027" s="19" t="n">
        <f aca="false">IF($E4027="Yes",H4027-R4027,"")</f>
        <v>0</v>
      </c>
      <c r="T4027" s="6" t="str">
        <f aca="false">IF($E4027="Yes",IF(ROUND(ABS(S4027),2)&lt;=$T$2,"OK","CHECK"),"n/a")</f>
        <v>OK</v>
      </c>
      <c r="U4027" s="20" t="n">
        <f aca="false">Total!J4027</f>
        <v>64.3141</v>
      </c>
      <c r="V4027" s="17" t="n">
        <f aca="false">IFERROR(MATCH($A4027,'Stock Exchange'!$A$5:$A$2450,0),"")</f>
        <v>1809</v>
      </c>
      <c r="W4027" s="17" t="n">
        <f aca="false">IFERROR(MATCH($A4027,Primary!$A$5:$A$2450,0),"")</f>
        <v>1809</v>
      </c>
    </row>
    <row r="4028" customFormat="false" ht="15" hidden="false" customHeight="false" outlineLevel="0" collapsed="false">
      <c r="A4028" s="16" t="n">
        <f aca="false">Total!A4028</f>
        <v>42902</v>
      </c>
      <c r="B4028" s="17" t="n">
        <f aca="false">YEAR(A4028)</f>
        <v>2017</v>
      </c>
      <c r="C4028" s="17" t="n">
        <f aca="false">MONTH(A4028)</f>
        <v>6</v>
      </c>
      <c r="D4028" s="6" t="str">
        <f aca="false">IF(MONTH(A4028)&gt;=4,"FY "&amp;YEAR(A4028)&amp;"-"&amp;RIGHT(YEAR(A4028)+1,2),"FY "&amp;(YEAR(A4028)-1)&amp;"-"&amp;RIGHT(YEAR(A4028),2))</f>
        <v>FY 2017-18</v>
      </c>
      <c r="E4028" s="6" t="str">
        <f aca="false">IF(AND(V4028&lt;&gt;"",W4028&lt;&gt;""),"Yes","No")</f>
        <v>Yes</v>
      </c>
      <c r="F4028" s="18" t="n">
        <f aca="false">Total!F4028</f>
        <v>5018.68</v>
      </c>
      <c r="G4028" s="18" t="n">
        <f aca="false">Total!G4028</f>
        <v>5628.88</v>
      </c>
      <c r="H4028" s="18" t="n">
        <f aca="false">Total!H4028</f>
        <v>-610.2</v>
      </c>
      <c r="I4028" s="18" t="n">
        <f aca="false">Total!I4028</f>
        <v>-94.93</v>
      </c>
      <c r="J4028" s="18" t="n">
        <f aca="false">IF($V4028="","",INDEX('Stock Exchange'!F$5:F$2450,$V4028))</f>
        <v>5018.57</v>
      </c>
      <c r="K4028" s="18" t="n">
        <f aca="false">IF($V4028="","",INDEX('Stock Exchange'!G$5:G$2450,$V4028))</f>
        <v>5623.77</v>
      </c>
      <c r="L4028" s="18" t="n">
        <f aca="false">IF($V4028="","",INDEX('Stock Exchange'!H$5:H$2450,$V4028))</f>
        <v>-605.2</v>
      </c>
      <c r="M4028" s="18" t="n">
        <f aca="false">IF($V4028="","",INDEX('Stock Exchange'!I$5:I$2450,$V4028))</f>
        <v>-94.15</v>
      </c>
      <c r="N4028" s="18" t="n">
        <f aca="false">IF($W4028="","",INDEX(Primary!F$5:F$2450,$W4028))</f>
        <v>0.11</v>
      </c>
      <c r="O4028" s="18" t="n">
        <f aca="false">IF($W4028="","",INDEX(Primary!G$5:G$2450,$W4028))</f>
        <v>5.11</v>
      </c>
      <c r="P4028" s="18" t="n">
        <f aca="false">IF($W4028="","",INDEX(Primary!H$5:H$2450,$W4028))</f>
        <v>-5</v>
      </c>
      <c r="Q4028" s="18" t="n">
        <f aca="false">IF($W4028="","",INDEX(Primary!I$5:I$2450,$W4028))</f>
        <v>-0.78</v>
      </c>
      <c r="R4028" s="19" t="n">
        <f aca="false">IF($E4028="Yes",L4028+P4028,"")</f>
        <v>-610.2</v>
      </c>
      <c r="S4028" s="19" t="n">
        <f aca="false">IF($E4028="Yes",H4028-R4028,"")</f>
        <v>0</v>
      </c>
      <c r="T4028" s="6" t="str">
        <f aca="false">IF($E4028="Yes",IF(ROUND(ABS(S4028),2)&lt;=$T$2,"OK","CHECK"),"n/a")</f>
        <v>OK</v>
      </c>
      <c r="U4028" s="20" t="n">
        <f aca="false">Total!J4028</f>
        <v>64.2801</v>
      </c>
      <c r="V4028" s="17" t="n">
        <f aca="false">IFERROR(MATCH($A4028,'Stock Exchange'!$A$5:$A$2450,0),"")</f>
        <v>1810</v>
      </c>
      <c r="W4028" s="17" t="n">
        <f aca="false">IFERROR(MATCH($A4028,Primary!$A$5:$A$2450,0),"")</f>
        <v>1810</v>
      </c>
    </row>
    <row r="4029" customFormat="false" ht="15" hidden="false" customHeight="false" outlineLevel="0" collapsed="false">
      <c r="A4029" s="16" t="n">
        <f aca="false">Total!A4029</f>
        <v>42905</v>
      </c>
      <c r="B4029" s="17" t="n">
        <f aca="false">YEAR(A4029)</f>
        <v>2017</v>
      </c>
      <c r="C4029" s="17" t="n">
        <f aca="false">MONTH(A4029)</f>
        <v>6</v>
      </c>
      <c r="D4029" s="6" t="str">
        <f aca="false">IF(MONTH(A4029)&gt;=4,"FY "&amp;YEAR(A4029)&amp;"-"&amp;RIGHT(YEAR(A4029)+1,2),"FY "&amp;(YEAR(A4029)-1)&amp;"-"&amp;RIGHT(YEAR(A4029),2))</f>
        <v>FY 2017-18</v>
      </c>
      <c r="E4029" s="6" t="str">
        <f aca="false">IF(AND(V4029&lt;&gt;"",W4029&lt;&gt;""),"Yes","No")</f>
        <v>Yes</v>
      </c>
      <c r="F4029" s="18" t="n">
        <f aca="false">Total!F4029</f>
        <v>7994.39</v>
      </c>
      <c r="G4029" s="18" t="n">
        <f aca="false">Total!G4029</f>
        <v>8688.5</v>
      </c>
      <c r="H4029" s="18" t="n">
        <f aca="false">Total!H4029</f>
        <v>-694.11</v>
      </c>
      <c r="I4029" s="18" t="n">
        <f aca="false">Total!I4029</f>
        <v>-107.46</v>
      </c>
      <c r="J4029" s="18" t="n">
        <f aca="false">IF($V4029="","",INDEX('Stock Exchange'!F$5:F$2450,$V4029))</f>
        <v>7950.69</v>
      </c>
      <c r="K4029" s="18" t="n">
        <f aca="false">IF($V4029="","",INDEX('Stock Exchange'!G$5:G$2450,$V4029))</f>
        <v>8688.5</v>
      </c>
      <c r="L4029" s="18" t="n">
        <f aca="false">IF($V4029="","",INDEX('Stock Exchange'!H$5:H$2450,$V4029))</f>
        <v>-737.81</v>
      </c>
      <c r="M4029" s="18" t="n">
        <f aca="false">IF($V4029="","",INDEX('Stock Exchange'!I$5:I$2450,$V4029))</f>
        <v>-114.23</v>
      </c>
      <c r="N4029" s="18" t="n">
        <f aca="false">IF($W4029="","",INDEX(Primary!F$5:F$2450,$W4029))</f>
        <v>43.7</v>
      </c>
      <c r="O4029" s="18" t="n">
        <f aca="false">IF($W4029="","",INDEX(Primary!G$5:G$2450,$W4029))</f>
        <v>0</v>
      </c>
      <c r="P4029" s="18" t="n">
        <f aca="false">IF($W4029="","",INDEX(Primary!H$5:H$2450,$W4029))</f>
        <v>43.7</v>
      </c>
      <c r="Q4029" s="18" t="n">
        <f aca="false">IF($W4029="","",INDEX(Primary!I$5:I$2450,$W4029))</f>
        <v>6.77</v>
      </c>
      <c r="R4029" s="19" t="n">
        <f aca="false">IF($E4029="Yes",L4029+P4029,"")</f>
        <v>-694.11</v>
      </c>
      <c r="S4029" s="19" t="n">
        <f aca="false">IF($E4029="Yes",H4029-R4029,"")</f>
        <v>0</v>
      </c>
      <c r="T4029" s="6" t="str">
        <f aca="false">IF($E4029="Yes",IF(ROUND(ABS(S4029),2)&lt;=$T$2,"OK","CHECK"),"n/a")</f>
        <v>OK</v>
      </c>
      <c r="U4029" s="20" t="n">
        <f aca="false">Total!J4029</f>
        <v>64.5883</v>
      </c>
      <c r="V4029" s="17" t="n">
        <f aca="false">IFERROR(MATCH($A4029,'Stock Exchange'!$A$5:$A$2450,0),"")</f>
        <v>1811</v>
      </c>
      <c r="W4029" s="17" t="n">
        <f aca="false">IFERROR(MATCH($A4029,Primary!$A$5:$A$2450,0),"")</f>
        <v>1811</v>
      </c>
    </row>
    <row r="4030" customFormat="false" ht="15" hidden="false" customHeight="false" outlineLevel="0" collapsed="false">
      <c r="A4030" s="16" t="n">
        <f aca="false">Total!A4030</f>
        <v>42906</v>
      </c>
      <c r="B4030" s="17" t="n">
        <f aca="false">YEAR(A4030)</f>
        <v>2017</v>
      </c>
      <c r="C4030" s="17" t="n">
        <f aca="false">MONTH(A4030)</f>
        <v>6</v>
      </c>
      <c r="D4030" s="6" t="str">
        <f aca="false">IF(MONTH(A4030)&gt;=4,"FY "&amp;YEAR(A4030)&amp;"-"&amp;RIGHT(YEAR(A4030)+1,2),"FY "&amp;(YEAR(A4030)-1)&amp;"-"&amp;RIGHT(YEAR(A4030),2))</f>
        <v>FY 2017-18</v>
      </c>
      <c r="E4030" s="6" t="str">
        <f aca="false">IF(AND(V4030&lt;&gt;"",W4030&lt;&gt;""),"Yes","No")</f>
        <v>Yes</v>
      </c>
      <c r="F4030" s="18" t="n">
        <f aca="false">Total!F4030</f>
        <v>3886.89</v>
      </c>
      <c r="G4030" s="18" t="n">
        <f aca="false">Total!G4030</f>
        <v>4058.44</v>
      </c>
      <c r="H4030" s="18" t="n">
        <f aca="false">Total!H4030</f>
        <v>-171.55</v>
      </c>
      <c r="I4030" s="18" t="n">
        <f aca="false">Total!I4030</f>
        <v>-26.65</v>
      </c>
      <c r="J4030" s="18" t="n">
        <f aca="false">IF($V4030="","",INDEX('Stock Exchange'!F$5:F$2450,$V4030))</f>
        <v>3885.68</v>
      </c>
      <c r="K4030" s="18" t="n">
        <f aca="false">IF($V4030="","",INDEX('Stock Exchange'!G$5:G$2450,$V4030))</f>
        <v>4058.44</v>
      </c>
      <c r="L4030" s="18" t="n">
        <f aca="false">IF($V4030="","",INDEX('Stock Exchange'!H$5:H$2450,$V4030))</f>
        <v>-172.76</v>
      </c>
      <c r="M4030" s="18" t="n">
        <f aca="false">IF($V4030="","",INDEX('Stock Exchange'!I$5:I$2450,$V4030))</f>
        <v>-26.84</v>
      </c>
      <c r="N4030" s="18" t="n">
        <f aca="false">IF($W4030="","",INDEX(Primary!F$5:F$2450,$W4030))</f>
        <v>1.21</v>
      </c>
      <c r="O4030" s="18" t="n">
        <f aca="false">IF($W4030="","",INDEX(Primary!G$5:G$2450,$W4030))</f>
        <v>0</v>
      </c>
      <c r="P4030" s="18" t="n">
        <f aca="false">IF($W4030="","",INDEX(Primary!H$5:H$2450,$W4030))</f>
        <v>1.21</v>
      </c>
      <c r="Q4030" s="18" t="n">
        <f aca="false">IF($W4030="","",INDEX(Primary!I$5:I$2450,$W4030))</f>
        <v>0.19</v>
      </c>
      <c r="R4030" s="19" t="n">
        <f aca="false">IF($E4030="Yes",L4030+P4030,"")</f>
        <v>-171.55</v>
      </c>
      <c r="S4030" s="19" t="n">
        <f aca="false">IF($E4030="Yes",H4030-R4030,"")</f>
        <v>0</v>
      </c>
      <c r="T4030" s="6" t="str">
        <f aca="false">IF($E4030="Yes",IF(ROUND(ABS(S4030),2)&lt;=$T$2,"OK","CHECK"),"n/a")</f>
        <v>OK</v>
      </c>
      <c r="U4030" s="20" t="n">
        <f aca="false">Total!J4030</f>
        <v>64.3788</v>
      </c>
      <c r="V4030" s="17" t="n">
        <f aca="false">IFERROR(MATCH($A4030,'Stock Exchange'!$A$5:$A$2450,0),"")</f>
        <v>1812</v>
      </c>
      <c r="W4030" s="17" t="n">
        <f aca="false">IFERROR(MATCH($A4030,Primary!$A$5:$A$2450,0),"")</f>
        <v>1812</v>
      </c>
    </row>
    <row r="4031" customFormat="false" ht="15" hidden="false" customHeight="false" outlineLevel="0" collapsed="false">
      <c r="A4031" s="16" t="n">
        <f aca="false">Total!A4031</f>
        <v>42907</v>
      </c>
      <c r="B4031" s="17" t="n">
        <f aca="false">YEAR(A4031)</f>
        <v>2017</v>
      </c>
      <c r="C4031" s="17" t="n">
        <f aca="false">MONTH(A4031)</f>
        <v>6</v>
      </c>
      <c r="D4031" s="6" t="str">
        <f aca="false">IF(MONTH(A4031)&gt;=4,"FY "&amp;YEAR(A4031)&amp;"-"&amp;RIGHT(YEAR(A4031)+1,2),"FY "&amp;(YEAR(A4031)-1)&amp;"-"&amp;RIGHT(YEAR(A4031),2))</f>
        <v>FY 2017-18</v>
      </c>
      <c r="E4031" s="6" t="str">
        <f aca="false">IF(AND(V4031&lt;&gt;"",W4031&lt;&gt;""),"Yes","No")</f>
        <v>Yes</v>
      </c>
      <c r="F4031" s="18" t="n">
        <f aca="false">Total!F4031</f>
        <v>4312.19</v>
      </c>
      <c r="G4031" s="18" t="n">
        <f aca="false">Total!G4031</f>
        <v>4606.9</v>
      </c>
      <c r="H4031" s="18" t="n">
        <f aca="false">Total!H4031</f>
        <v>-294.71</v>
      </c>
      <c r="I4031" s="18" t="n">
        <f aca="false">Total!I4031</f>
        <v>-45.72</v>
      </c>
      <c r="J4031" s="18" t="n">
        <f aca="false">IF($V4031="","",INDEX('Stock Exchange'!F$5:F$2450,$V4031))</f>
        <v>4312.03</v>
      </c>
      <c r="K4031" s="18" t="n">
        <f aca="false">IF($V4031="","",INDEX('Stock Exchange'!G$5:G$2450,$V4031))</f>
        <v>4606.9</v>
      </c>
      <c r="L4031" s="18" t="n">
        <f aca="false">IF($V4031="","",INDEX('Stock Exchange'!H$5:H$2450,$V4031))</f>
        <v>-294.87</v>
      </c>
      <c r="M4031" s="18" t="n">
        <f aca="false">IF($V4031="","",INDEX('Stock Exchange'!I$5:I$2450,$V4031))</f>
        <v>-45.74</v>
      </c>
      <c r="N4031" s="18" t="n">
        <f aca="false">IF($W4031="","",INDEX(Primary!F$5:F$2450,$W4031))</f>
        <v>0.16</v>
      </c>
      <c r="O4031" s="18" t="n">
        <f aca="false">IF($W4031="","",INDEX(Primary!G$5:G$2450,$W4031))</f>
        <v>0</v>
      </c>
      <c r="P4031" s="18" t="n">
        <f aca="false">IF($W4031="","",INDEX(Primary!H$5:H$2450,$W4031))</f>
        <v>0.16</v>
      </c>
      <c r="Q4031" s="18" t="n">
        <f aca="false">IF($W4031="","",INDEX(Primary!I$5:I$2450,$W4031))</f>
        <v>0.02</v>
      </c>
      <c r="R4031" s="19" t="n">
        <f aca="false">IF($E4031="Yes",L4031+P4031,"")</f>
        <v>-294.71</v>
      </c>
      <c r="S4031" s="19" t="n">
        <f aca="false">IF($E4031="Yes",H4031-R4031,"")</f>
        <v>0</v>
      </c>
      <c r="T4031" s="6" t="str">
        <f aca="false">IF($E4031="Yes",IF(ROUND(ABS(S4031),2)&lt;=$T$2,"OK","CHECK"),"n/a")</f>
        <v>OK</v>
      </c>
      <c r="U4031" s="20" t="n">
        <f aca="false">Total!J4031</f>
        <v>64.4672</v>
      </c>
      <c r="V4031" s="17" t="n">
        <f aca="false">IFERROR(MATCH($A4031,'Stock Exchange'!$A$5:$A$2450,0),"")</f>
        <v>1813</v>
      </c>
      <c r="W4031" s="17" t="n">
        <f aca="false">IFERROR(MATCH($A4031,Primary!$A$5:$A$2450,0),"")</f>
        <v>1813</v>
      </c>
    </row>
    <row r="4032" customFormat="false" ht="15" hidden="false" customHeight="false" outlineLevel="0" collapsed="false">
      <c r="A4032" s="16" t="n">
        <f aca="false">Total!A4032</f>
        <v>42908</v>
      </c>
      <c r="B4032" s="17" t="n">
        <f aca="false">YEAR(A4032)</f>
        <v>2017</v>
      </c>
      <c r="C4032" s="17" t="n">
        <f aca="false">MONTH(A4032)</f>
        <v>6</v>
      </c>
      <c r="D4032" s="6" t="str">
        <f aca="false">IF(MONTH(A4032)&gt;=4,"FY "&amp;YEAR(A4032)&amp;"-"&amp;RIGHT(YEAR(A4032)+1,2),"FY "&amp;(YEAR(A4032)-1)&amp;"-"&amp;RIGHT(YEAR(A4032),2))</f>
        <v>FY 2017-18</v>
      </c>
      <c r="E4032" s="6" t="str">
        <f aca="false">IF(AND(V4032&lt;&gt;"",W4032&lt;&gt;""),"Yes","No")</f>
        <v>Yes</v>
      </c>
      <c r="F4032" s="18" t="n">
        <f aca="false">Total!F4032</f>
        <v>4835.29</v>
      </c>
      <c r="G4032" s="18" t="n">
        <f aca="false">Total!G4032</f>
        <v>4923.88</v>
      </c>
      <c r="H4032" s="18" t="n">
        <f aca="false">Total!H4032</f>
        <v>-88.59</v>
      </c>
      <c r="I4032" s="18" t="n">
        <f aca="false">Total!I4032</f>
        <v>-13.72</v>
      </c>
      <c r="J4032" s="18" t="n">
        <f aca="false">IF($V4032="","",INDEX('Stock Exchange'!F$5:F$2450,$V4032))</f>
        <v>4834.19</v>
      </c>
      <c r="K4032" s="18" t="n">
        <f aca="false">IF($V4032="","",INDEX('Stock Exchange'!G$5:G$2450,$V4032))</f>
        <v>4912.33</v>
      </c>
      <c r="L4032" s="18" t="n">
        <f aca="false">IF($V4032="","",INDEX('Stock Exchange'!H$5:H$2450,$V4032))</f>
        <v>-78.14</v>
      </c>
      <c r="M4032" s="18" t="n">
        <f aca="false">IF($V4032="","",INDEX('Stock Exchange'!I$5:I$2450,$V4032))</f>
        <v>-12.1</v>
      </c>
      <c r="N4032" s="18" t="n">
        <f aca="false">IF($W4032="","",INDEX(Primary!F$5:F$2450,$W4032))</f>
        <v>1.1</v>
      </c>
      <c r="O4032" s="18" t="n">
        <f aca="false">IF($W4032="","",INDEX(Primary!G$5:G$2450,$W4032))</f>
        <v>11.55</v>
      </c>
      <c r="P4032" s="18" t="n">
        <f aca="false">IF($W4032="","",INDEX(Primary!H$5:H$2450,$W4032))</f>
        <v>-10.45</v>
      </c>
      <c r="Q4032" s="18" t="n">
        <f aca="false">IF($W4032="","",INDEX(Primary!I$5:I$2450,$W4032))</f>
        <v>-1.62</v>
      </c>
      <c r="R4032" s="19" t="n">
        <f aca="false">IF($E4032="Yes",L4032+P4032,"")</f>
        <v>-88.59</v>
      </c>
      <c r="S4032" s="19" t="n">
        <f aca="false">IF($E4032="Yes",H4032-R4032,"")</f>
        <v>0</v>
      </c>
      <c r="T4032" s="6" t="str">
        <f aca="false">IF($E4032="Yes",IF(ROUND(ABS(S4032),2)&lt;=$T$2,"OK","CHECK"),"n/a")</f>
        <v>OK</v>
      </c>
      <c r="U4032" s="20" t="n">
        <f aca="false">Total!J4032</f>
        <v>64.6025</v>
      </c>
      <c r="V4032" s="17" t="n">
        <f aca="false">IFERROR(MATCH($A4032,'Stock Exchange'!$A$5:$A$2450,0),"")</f>
        <v>1814</v>
      </c>
      <c r="W4032" s="17" t="n">
        <f aca="false">IFERROR(MATCH($A4032,Primary!$A$5:$A$2450,0),"")</f>
        <v>1814</v>
      </c>
    </row>
    <row r="4033" customFormat="false" ht="15" hidden="false" customHeight="false" outlineLevel="0" collapsed="false">
      <c r="A4033" s="16" t="n">
        <f aca="false">Total!A4033</f>
        <v>42909</v>
      </c>
      <c r="B4033" s="17" t="n">
        <f aca="false">YEAR(A4033)</f>
        <v>2017</v>
      </c>
      <c r="C4033" s="17" t="n">
        <f aca="false">MONTH(A4033)</f>
        <v>6</v>
      </c>
      <c r="D4033" s="6" t="str">
        <f aca="false">IF(MONTH(A4033)&gt;=4,"FY "&amp;YEAR(A4033)&amp;"-"&amp;RIGHT(YEAR(A4033)+1,2),"FY "&amp;(YEAR(A4033)-1)&amp;"-"&amp;RIGHT(YEAR(A4033),2))</f>
        <v>FY 2017-18</v>
      </c>
      <c r="E4033" s="6" t="str">
        <f aca="false">IF(AND(V4033&lt;&gt;"",W4033&lt;&gt;""),"Yes","No")</f>
        <v>Yes</v>
      </c>
      <c r="F4033" s="18" t="n">
        <f aca="false">Total!F4033</f>
        <v>6638.35</v>
      </c>
      <c r="G4033" s="18" t="n">
        <f aca="false">Total!G4033</f>
        <v>6129.63</v>
      </c>
      <c r="H4033" s="18" t="n">
        <f aca="false">Total!H4033</f>
        <v>508.72</v>
      </c>
      <c r="I4033" s="18" t="n">
        <f aca="false">Total!I4033</f>
        <v>78.88</v>
      </c>
      <c r="J4033" s="18" t="n">
        <f aca="false">IF($V4033="","",INDEX('Stock Exchange'!F$5:F$2450,$V4033))</f>
        <v>6354.56</v>
      </c>
      <c r="K4033" s="18" t="n">
        <f aca="false">IF($V4033="","",INDEX('Stock Exchange'!G$5:G$2450,$V4033))</f>
        <v>6128.54</v>
      </c>
      <c r="L4033" s="18" t="n">
        <f aca="false">IF($V4033="","",INDEX('Stock Exchange'!H$5:H$2450,$V4033))</f>
        <v>226.02</v>
      </c>
      <c r="M4033" s="18" t="n">
        <f aca="false">IF($V4033="","",INDEX('Stock Exchange'!I$5:I$2450,$V4033))</f>
        <v>35.05</v>
      </c>
      <c r="N4033" s="18" t="n">
        <f aca="false">IF($W4033="","",INDEX(Primary!F$5:F$2450,$W4033))</f>
        <v>283.79</v>
      </c>
      <c r="O4033" s="18" t="n">
        <f aca="false">IF($W4033="","",INDEX(Primary!G$5:G$2450,$W4033))</f>
        <v>1.09</v>
      </c>
      <c r="P4033" s="18" t="n">
        <f aca="false">IF($W4033="","",INDEX(Primary!H$5:H$2450,$W4033))</f>
        <v>282.7</v>
      </c>
      <c r="Q4033" s="18" t="n">
        <f aca="false">IF($W4033="","",INDEX(Primary!I$5:I$2450,$W4033))</f>
        <v>43.83</v>
      </c>
      <c r="R4033" s="19" t="n">
        <f aca="false">IF($E4033="Yes",L4033+P4033,"")</f>
        <v>508.72</v>
      </c>
      <c r="S4033" s="19" t="n">
        <f aca="false">IF($E4033="Yes",H4033-R4033,"")</f>
        <v>0</v>
      </c>
      <c r="T4033" s="6" t="str">
        <f aca="false">IF($E4033="Yes",IF(ROUND(ABS(S4033),2)&lt;=$T$2,"OK","CHECK"),"n/a")</f>
        <v>OK</v>
      </c>
      <c r="U4033" s="20" t="n">
        <f aca="false">Total!J4033</f>
        <v>64.495</v>
      </c>
      <c r="V4033" s="17" t="n">
        <f aca="false">IFERROR(MATCH($A4033,'Stock Exchange'!$A$5:$A$2450,0),"")</f>
        <v>1815</v>
      </c>
      <c r="W4033" s="17" t="n">
        <f aca="false">IFERROR(MATCH($A4033,Primary!$A$5:$A$2450,0),"")</f>
        <v>1815</v>
      </c>
    </row>
    <row r="4034" customFormat="false" ht="15" hidden="false" customHeight="false" outlineLevel="0" collapsed="false">
      <c r="A4034" s="16" t="n">
        <f aca="false">Total!A4034</f>
        <v>42913</v>
      </c>
      <c r="B4034" s="17" t="n">
        <f aca="false">YEAR(A4034)</f>
        <v>2017</v>
      </c>
      <c r="C4034" s="17" t="n">
        <f aca="false">MONTH(A4034)</f>
        <v>6</v>
      </c>
      <c r="D4034" s="6" t="str">
        <f aca="false">IF(MONTH(A4034)&gt;=4,"FY "&amp;YEAR(A4034)&amp;"-"&amp;RIGHT(YEAR(A4034)+1,2),"FY "&amp;(YEAR(A4034)-1)&amp;"-"&amp;RIGHT(YEAR(A4034),2))</f>
        <v>FY 2017-18</v>
      </c>
      <c r="E4034" s="6" t="str">
        <f aca="false">IF(AND(V4034&lt;&gt;"",W4034&lt;&gt;""),"Yes","No")</f>
        <v>Yes</v>
      </c>
      <c r="F4034" s="18" t="n">
        <f aca="false">Total!F4034</f>
        <v>5058.09</v>
      </c>
      <c r="G4034" s="18" t="n">
        <f aca="false">Total!G4034</f>
        <v>4569.92</v>
      </c>
      <c r="H4034" s="18" t="n">
        <f aca="false">Total!H4034</f>
        <v>488.17</v>
      </c>
      <c r="I4034" s="18" t="n">
        <f aca="false">Total!I4034</f>
        <v>75.65</v>
      </c>
      <c r="J4034" s="18" t="n">
        <f aca="false">IF($V4034="","",INDEX('Stock Exchange'!F$5:F$2450,$V4034))</f>
        <v>4892.32</v>
      </c>
      <c r="K4034" s="18" t="n">
        <f aca="false">IF($V4034="","",INDEX('Stock Exchange'!G$5:G$2450,$V4034))</f>
        <v>4569.92</v>
      </c>
      <c r="L4034" s="18" t="n">
        <f aca="false">IF($V4034="","",INDEX('Stock Exchange'!H$5:H$2450,$V4034))</f>
        <v>322.4</v>
      </c>
      <c r="M4034" s="18" t="n">
        <f aca="false">IF($V4034="","",INDEX('Stock Exchange'!I$5:I$2450,$V4034))</f>
        <v>49.96</v>
      </c>
      <c r="N4034" s="18" t="n">
        <f aca="false">IF($W4034="","",INDEX(Primary!F$5:F$2450,$W4034))</f>
        <v>165.77</v>
      </c>
      <c r="O4034" s="18" t="n">
        <f aca="false">IF($W4034="","",INDEX(Primary!G$5:G$2450,$W4034))</f>
        <v>0</v>
      </c>
      <c r="P4034" s="18" t="n">
        <f aca="false">IF($W4034="","",INDEX(Primary!H$5:H$2450,$W4034))</f>
        <v>165.77</v>
      </c>
      <c r="Q4034" s="18" t="n">
        <f aca="false">IF($W4034="","",INDEX(Primary!I$5:I$2450,$W4034))</f>
        <v>25.69</v>
      </c>
      <c r="R4034" s="19" t="n">
        <f aca="false">IF($E4034="Yes",L4034+P4034,"")</f>
        <v>488.17</v>
      </c>
      <c r="S4034" s="19" t="n">
        <f aca="false">IF($E4034="Yes",H4034-R4034,"")</f>
        <v>0</v>
      </c>
      <c r="T4034" s="6" t="str">
        <f aca="false">IF($E4034="Yes",IF(ROUND(ABS(S4034),2)&lt;=$T$2,"OK","CHECK"),"n/a")</f>
        <v>OK</v>
      </c>
      <c r="U4034" s="20" t="n">
        <f aca="false">Total!J4034</f>
        <v>64.5365</v>
      </c>
      <c r="V4034" s="17" t="n">
        <f aca="false">IFERROR(MATCH($A4034,'Stock Exchange'!$A$5:$A$2450,0),"")</f>
        <v>1816</v>
      </c>
      <c r="W4034" s="17" t="n">
        <f aca="false">IFERROR(MATCH($A4034,Primary!$A$5:$A$2450,0),"")</f>
        <v>1816</v>
      </c>
    </row>
    <row r="4035" customFormat="false" ht="15" hidden="false" customHeight="false" outlineLevel="0" collapsed="false">
      <c r="A4035" s="16" t="n">
        <f aca="false">Total!A4035</f>
        <v>42914</v>
      </c>
      <c r="B4035" s="17" t="n">
        <f aca="false">YEAR(A4035)</f>
        <v>2017</v>
      </c>
      <c r="C4035" s="17" t="n">
        <f aca="false">MONTH(A4035)</f>
        <v>6</v>
      </c>
      <c r="D4035" s="6" t="str">
        <f aca="false">IF(MONTH(A4035)&gt;=4,"FY "&amp;YEAR(A4035)&amp;"-"&amp;RIGHT(YEAR(A4035)+1,2),"FY "&amp;(YEAR(A4035)-1)&amp;"-"&amp;RIGHT(YEAR(A4035),2))</f>
        <v>FY 2017-18</v>
      </c>
      <c r="E4035" s="6" t="str">
        <f aca="false">IF(AND(V4035&lt;&gt;"",W4035&lt;&gt;""),"Yes","No")</f>
        <v>Yes</v>
      </c>
      <c r="F4035" s="18" t="n">
        <f aca="false">Total!F4035</f>
        <v>7896.55</v>
      </c>
      <c r="G4035" s="18" t="n">
        <f aca="false">Total!G4035</f>
        <v>6954.86</v>
      </c>
      <c r="H4035" s="18" t="n">
        <f aca="false">Total!H4035</f>
        <v>941.69</v>
      </c>
      <c r="I4035" s="18" t="n">
        <f aca="false">Total!I4035</f>
        <v>146.09</v>
      </c>
      <c r="J4035" s="18" t="n">
        <f aca="false">IF($V4035="","",INDEX('Stock Exchange'!F$5:F$2450,$V4035))</f>
        <v>7272.13</v>
      </c>
      <c r="K4035" s="18" t="n">
        <f aca="false">IF($V4035="","",INDEX('Stock Exchange'!G$5:G$2450,$V4035))</f>
        <v>6887.36</v>
      </c>
      <c r="L4035" s="18" t="n">
        <f aca="false">IF($V4035="","",INDEX('Stock Exchange'!H$5:H$2450,$V4035))</f>
        <v>384.77</v>
      </c>
      <c r="M4035" s="18" t="n">
        <f aca="false">IF($V4035="","",INDEX('Stock Exchange'!I$5:I$2450,$V4035))</f>
        <v>59.69</v>
      </c>
      <c r="N4035" s="18" t="n">
        <f aca="false">IF($W4035="","",INDEX(Primary!F$5:F$2450,$W4035))</f>
        <v>624.42</v>
      </c>
      <c r="O4035" s="18" t="n">
        <f aca="false">IF($W4035="","",INDEX(Primary!G$5:G$2450,$W4035))</f>
        <v>67.5</v>
      </c>
      <c r="P4035" s="18" t="n">
        <f aca="false">IF($W4035="","",INDEX(Primary!H$5:H$2450,$W4035))</f>
        <v>556.92</v>
      </c>
      <c r="Q4035" s="18" t="n">
        <f aca="false">IF($W4035="","",INDEX(Primary!I$5:I$2450,$W4035))</f>
        <v>86.4</v>
      </c>
      <c r="R4035" s="19" t="n">
        <f aca="false">IF($E4035="Yes",L4035+P4035,"")</f>
        <v>941.69</v>
      </c>
      <c r="S4035" s="19" t="n">
        <f aca="false">IF($E4035="Yes",H4035-R4035,"")</f>
        <v>0</v>
      </c>
      <c r="T4035" s="6" t="str">
        <f aca="false">IF($E4035="Yes",IF(ROUND(ABS(S4035),2)&lt;=$T$2,"OK","CHECK"),"n/a")</f>
        <v>OK</v>
      </c>
      <c r="U4035" s="20" t="n">
        <f aca="false">Total!J4035</f>
        <v>64.4572</v>
      </c>
      <c r="V4035" s="17" t="n">
        <f aca="false">IFERROR(MATCH($A4035,'Stock Exchange'!$A$5:$A$2450,0),"")</f>
        <v>1817</v>
      </c>
      <c r="W4035" s="17" t="n">
        <f aca="false">IFERROR(MATCH($A4035,Primary!$A$5:$A$2450,0),"")</f>
        <v>1817</v>
      </c>
    </row>
    <row r="4036" customFormat="false" ht="15" hidden="false" customHeight="false" outlineLevel="0" collapsed="false">
      <c r="A4036" s="16" t="n">
        <f aca="false">Total!A4036</f>
        <v>42915</v>
      </c>
      <c r="B4036" s="17" t="n">
        <f aca="false">YEAR(A4036)</f>
        <v>2017</v>
      </c>
      <c r="C4036" s="17" t="n">
        <f aca="false">MONTH(A4036)</f>
        <v>6</v>
      </c>
      <c r="D4036" s="6" t="str">
        <f aca="false">IF(MONTH(A4036)&gt;=4,"FY "&amp;YEAR(A4036)&amp;"-"&amp;RIGHT(YEAR(A4036)+1,2),"FY "&amp;(YEAR(A4036)-1)&amp;"-"&amp;RIGHT(YEAR(A4036),2))</f>
        <v>FY 2017-18</v>
      </c>
      <c r="E4036" s="6" t="str">
        <f aca="false">IF(AND(V4036&lt;&gt;"",W4036&lt;&gt;""),"Yes","No")</f>
        <v>Yes</v>
      </c>
      <c r="F4036" s="18" t="n">
        <f aca="false">Total!F4036</f>
        <v>5205.96</v>
      </c>
      <c r="G4036" s="18" t="n">
        <f aca="false">Total!G4036</f>
        <v>5569.06</v>
      </c>
      <c r="H4036" s="18" t="n">
        <f aca="false">Total!H4036</f>
        <v>-363.1</v>
      </c>
      <c r="I4036" s="18" t="n">
        <f aca="false">Total!I4036</f>
        <v>-56.26</v>
      </c>
      <c r="J4036" s="18" t="n">
        <f aca="false">IF($V4036="","",INDEX('Stock Exchange'!F$5:F$2450,$V4036))</f>
        <v>5194.84</v>
      </c>
      <c r="K4036" s="18" t="n">
        <f aca="false">IF($V4036="","",INDEX('Stock Exchange'!G$5:G$2450,$V4036))</f>
        <v>5566.57</v>
      </c>
      <c r="L4036" s="18" t="n">
        <f aca="false">IF($V4036="","",INDEX('Stock Exchange'!H$5:H$2450,$V4036))</f>
        <v>-371.73</v>
      </c>
      <c r="M4036" s="18" t="n">
        <f aca="false">IF($V4036="","",INDEX('Stock Exchange'!I$5:I$2450,$V4036))</f>
        <v>-57.6</v>
      </c>
      <c r="N4036" s="18" t="n">
        <f aca="false">IF($W4036="","",INDEX(Primary!F$5:F$2450,$W4036))</f>
        <v>11.12</v>
      </c>
      <c r="O4036" s="18" t="n">
        <f aca="false">IF($W4036="","",INDEX(Primary!G$5:G$2450,$W4036))</f>
        <v>2.49</v>
      </c>
      <c r="P4036" s="18" t="n">
        <f aca="false">IF($W4036="","",INDEX(Primary!H$5:H$2450,$W4036))</f>
        <v>8.63</v>
      </c>
      <c r="Q4036" s="18" t="n">
        <f aca="false">IF($W4036="","",INDEX(Primary!I$5:I$2450,$W4036))</f>
        <v>1.34</v>
      </c>
      <c r="R4036" s="19" t="n">
        <f aca="false">IF($E4036="Yes",L4036+P4036,"")</f>
        <v>-363.1</v>
      </c>
      <c r="S4036" s="19" t="n">
        <f aca="false">IF($E4036="Yes",H4036-R4036,"")</f>
        <v>0</v>
      </c>
      <c r="T4036" s="6" t="str">
        <f aca="false">IF($E4036="Yes",IF(ROUND(ABS(S4036),2)&lt;=$T$2,"OK","CHECK"),"n/a")</f>
        <v>OK</v>
      </c>
      <c r="U4036" s="20" t="n">
        <f aca="false">Total!J4036</f>
        <v>64.5288</v>
      </c>
      <c r="V4036" s="17" t="n">
        <f aca="false">IFERROR(MATCH($A4036,'Stock Exchange'!$A$5:$A$2450,0),"")</f>
        <v>1818</v>
      </c>
      <c r="W4036" s="17" t="n">
        <f aca="false">IFERROR(MATCH($A4036,Primary!$A$5:$A$2450,0),"")</f>
        <v>1818</v>
      </c>
    </row>
    <row r="4037" customFormat="false" ht="15" hidden="false" customHeight="false" outlineLevel="0" collapsed="false">
      <c r="A4037" s="16" t="n">
        <f aca="false">Total!A4037</f>
        <v>42916</v>
      </c>
      <c r="B4037" s="17" t="n">
        <f aca="false">YEAR(A4037)</f>
        <v>2017</v>
      </c>
      <c r="C4037" s="17" t="n">
        <f aca="false">MONTH(A4037)</f>
        <v>6</v>
      </c>
      <c r="D4037" s="6" t="str">
        <f aca="false">IF(MONTH(A4037)&gt;=4,"FY "&amp;YEAR(A4037)&amp;"-"&amp;RIGHT(YEAR(A4037)+1,2),"FY "&amp;(YEAR(A4037)-1)&amp;"-"&amp;RIGHT(YEAR(A4037),2))</f>
        <v>FY 2017-18</v>
      </c>
      <c r="E4037" s="6" t="str">
        <f aca="false">IF(AND(V4037&lt;&gt;"",W4037&lt;&gt;""),"Yes","No")</f>
        <v>Yes</v>
      </c>
      <c r="F4037" s="18" t="n">
        <f aca="false">Total!F4037</f>
        <v>6901.94</v>
      </c>
      <c r="G4037" s="18" t="n">
        <f aca="false">Total!G4037</f>
        <v>7634.23</v>
      </c>
      <c r="H4037" s="18" t="n">
        <f aca="false">Total!H4037</f>
        <v>-732.29</v>
      </c>
      <c r="I4037" s="18" t="n">
        <f aca="false">Total!I4037</f>
        <v>-113.58</v>
      </c>
      <c r="J4037" s="18" t="n">
        <f aca="false">IF($V4037="","",INDEX('Stock Exchange'!F$5:F$2450,$V4037))</f>
        <v>6809.69</v>
      </c>
      <c r="K4037" s="18" t="n">
        <f aca="false">IF($V4037="","",INDEX('Stock Exchange'!G$5:G$2450,$V4037))</f>
        <v>7634.23</v>
      </c>
      <c r="L4037" s="18" t="n">
        <f aca="false">IF($V4037="","",INDEX('Stock Exchange'!H$5:H$2450,$V4037))</f>
        <v>-824.54</v>
      </c>
      <c r="M4037" s="18" t="n">
        <f aca="false">IF($V4037="","",INDEX('Stock Exchange'!I$5:I$2450,$V4037))</f>
        <v>-127.89</v>
      </c>
      <c r="N4037" s="18" t="n">
        <f aca="false">IF($W4037="","",INDEX(Primary!F$5:F$2450,$W4037))</f>
        <v>92.25</v>
      </c>
      <c r="O4037" s="18" t="n">
        <f aca="false">IF($W4037="","",INDEX(Primary!G$5:G$2450,$W4037))</f>
        <v>0</v>
      </c>
      <c r="P4037" s="18" t="n">
        <f aca="false">IF($W4037="","",INDEX(Primary!H$5:H$2450,$W4037))</f>
        <v>92.25</v>
      </c>
      <c r="Q4037" s="18" t="n">
        <f aca="false">IF($W4037="","",INDEX(Primary!I$5:I$2450,$W4037))</f>
        <v>14.31</v>
      </c>
      <c r="R4037" s="19" t="n">
        <f aca="false">IF($E4037="Yes",L4037+P4037,"")</f>
        <v>-732.29</v>
      </c>
      <c r="S4037" s="19" t="n">
        <f aca="false">IF($E4037="Yes",H4037-R4037,"")</f>
        <v>0</v>
      </c>
      <c r="T4037" s="6" t="str">
        <f aca="false">IF($E4037="Yes",IF(ROUND(ABS(S4037),2)&lt;=$T$2,"OK","CHECK"),"n/a")</f>
        <v>OK</v>
      </c>
      <c r="U4037" s="20" t="n">
        <f aca="false">Total!J4037</f>
        <v>64.4715</v>
      </c>
      <c r="V4037" s="17" t="n">
        <f aca="false">IFERROR(MATCH($A4037,'Stock Exchange'!$A$5:$A$2450,0),"")</f>
        <v>1819</v>
      </c>
      <c r="W4037" s="17" t="n">
        <f aca="false">IFERROR(MATCH($A4037,Primary!$A$5:$A$2450,0),"")</f>
        <v>1819</v>
      </c>
    </row>
    <row r="4038" customFormat="false" ht="15" hidden="false" customHeight="false" outlineLevel="0" collapsed="false">
      <c r="A4038" s="16" t="n">
        <f aca="false">Total!A4038</f>
        <v>42919</v>
      </c>
      <c r="B4038" s="17" t="n">
        <f aca="false">YEAR(A4038)</f>
        <v>2017</v>
      </c>
      <c r="C4038" s="17" t="n">
        <f aca="false">MONTH(A4038)</f>
        <v>7</v>
      </c>
      <c r="D4038" s="6" t="str">
        <f aca="false">IF(MONTH(A4038)&gt;=4,"FY "&amp;YEAR(A4038)&amp;"-"&amp;RIGHT(YEAR(A4038)+1,2),"FY "&amp;(YEAR(A4038)-1)&amp;"-"&amp;RIGHT(YEAR(A4038),2))</f>
        <v>FY 2017-18</v>
      </c>
      <c r="E4038" s="6" t="str">
        <f aca="false">IF(AND(V4038&lt;&gt;"",W4038&lt;&gt;""),"Yes","No")</f>
        <v>Yes</v>
      </c>
      <c r="F4038" s="18" t="n">
        <f aca="false">Total!F4038</f>
        <v>5833.55</v>
      </c>
      <c r="G4038" s="18" t="n">
        <f aca="false">Total!G4038</f>
        <v>4378.89</v>
      </c>
      <c r="H4038" s="18" t="n">
        <f aca="false">Total!H4038</f>
        <v>1454.66</v>
      </c>
      <c r="I4038" s="18" t="n">
        <f aca="false">Total!I4038</f>
        <v>224.7</v>
      </c>
      <c r="J4038" s="18" t="n">
        <f aca="false">IF($V4038="","",INDEX('Stock Exchange'!F$5:F$2450,$V4038))</f>
        <v>4490.02</v>
      </c>
      <c r="K4038" s="18" t="n">
        <f aca="false">IF($V4038="","",INDEX('Stock Exchange'!G$5:G$2450,$V4038))</f>
        <v>4378.89</v>
      </c>
      <c r="L4038" s="18" t="n">
        <f aca="false">IF($V4038="","",INDEX('Stock Exchange'!H$5:H$2450,$V4038))</f>
        <v>111.13</v>
      </c>
      <c r="M4038" s="18" t="n">
        <f aca="false">IF($V4038="","",INDEX('Stock Exchange'!I$5:I$2450,$V4038))</f>
        <v>17.17</v>
      </c>
      <c r="N4038" s="18" t="n">
        <f aca="false">IF($W4038="","",INDEX(Primary!F$5:F$2450,$W4038))</f>
        <v>1343.53</v>
      </c>
      <c r="O4038" s="18" t="n">
        <f aca="false">IF($W4038="","",INDEX(Primary!G$5:G$2450,$W4038))</f>
        <v>0</v>
      </c>
      <c r="P4038" s="18" t="n">
        <f aca="false">IF($W4038="","",INDEX(Primary!H$5:H$2450,$W4038))</f>
        <v>1343.53</v>
      </c>
      <c r="Q4038" s="18" t="n">
        <f aca="false">IF($W4038="","",INDEX(Primary!I$5:I$2450,$W4038))</f>
        <v>207.53</v>
      </c>
      <c r="R4038" s="19" t="n">
        <f aca="false">IF($E4038="Yes",L4038+P4038,"")</f>
        <v>1454.66</v>
      </c>
      <c r="S4038" s="19" t="n">
        <f aca="false">IF($E4038="Yes",H4038-R4038,"")</f>
        <v>0</v>
      </c>
      <c r="T4038" s="6" t="str">
        <f aca="false">IF($E4038="Yes",IF(ROUND(ABS(S4038),2)&lt;=$T$2,"OK","CHECK"),"n/a")</f>
        <v>OK</v>
      </c>
      <c r="U4038" s="20" t="n">
        <f aca="false">Total!J4038</f>
        <v>64.7379</v>
      </c>
      <c r="V4038" s="17" t="n">
        <f aca="false">IFERROR(MATCH($A4038,'Stock Exchange'!$A$5:$A$2450,0),"")</f>
        <v>1820</v>
      </c>
      <c r="W4038" s="17" t="n">
        <f aca="false">IFERROR(MATCH($A4038,Primary!$A$5:$A$2450,0),"")</f>
        <v>1820</v>
      </c>
    </row>
    <row r="4039" customFormat="false" ht="15" hidden="false" customHeight="false" outlineLevel="0" collapsed="false">
      <c r="A4039" s="16" t="n">
        <f aca="false">Total!A4039</f>
        <v>42920</v>
      </c>
      <c r="B4039" s="17" t="n">
        <f aca="false">YEAR(A4039)</f>
        <v>2017</v>
      </c>
      <c r="C4039" s="17" t="n">
        <f aca="false">MONTH(A4039)</f>
        <v>7</v>
      </c>
      <c r="D4039" s="6" t="str">
        <f aca="false">IF(MONTH(A4039)&gt;=4,"FY "&amp;YEAR(A4039)&amp;"-"&amp;RIGHT(YEAR(A4039)+1,2),"FY "&amp;(YEAR(A4039)-1)&amp;"-"&amp;RIGHT(YEAR(A4039),2))</f>
        <v>FY 2017-18</v>
      </c>
      <c r="E4039" s="6" t="str">
        <f aca="false">IF(AND(V4039&lt;&gt;"",W4039&lt;&gt;""),"Yes","No")</f>
        <v>Yes</v>
      </c>
      <c r="F4039" s="18" t="n">
        <f aca="false">Total!F4039</f>
        <v>3532.61</v>
      </c>
      <c r="G4039" s="18" t="n">
        <f aca="false">Total!G4039</f>
        <v>4428.71</v>
      </c>
      <c r="H4039" s="18" t="n">
        <f aca="false">Total!H4039</f>
        <v>-896.1</v>
      </c>
      <c r="I4039" s="18" t="n">
        <f aca="false">Total!I4039</f>
        <v>-138.38</v>
      </c>
      <c r="J4039" s="18" t="n">
        <f aca="false">IF($V4039="","",INDEX('Stock Exchange'!F$5:F$2450,$V4039))</f>
        <v>3526.82</v>
      </c>
      <c r="K4039" s="18" t="n">
        <f aca="false">IF($V4039="","",INDEX('Stock Exchange'!G$5:G$2450,$V4039))</f>
        <v>4241.16</v>
      </c>
      <c r="L4039" s="18" t="n">
        <f aca="false">IF($V4039="","",INDEX('Stock Exchange'!H$5:H$2450,$V4039))</f>
        <v>-714.34</v>
      </c>
      <c r="M4039" s="18" t="n">
        <f aca="false">IF($V4039="","",INDEX('Stock Exchange'!I$5:I$2450,$V4039))</f>
        <v>-110.31</v>
      </c>
      <c r="N4039" s="18" t="n">
        <f aca="false">IF($W4039="","",INDEX(Primary!F$5:F$2450,$W4039))</f>
        <v>5.79</v>
      </c>
      <c r="O4039" s="18" t="n">
        <f aca="false">IF($W4039="","",INDEX(Primary!G$5:G$2450,$W4039))</f>
        <v>187.55</v>
      </c>
      <c r="P4039" s="18" t="n">
        <f aca="false">IF($W4039="","",INDEX(Primary!H$5:H$2450,$W4039))</f>
        <v>-181.76</v>
      </c>
      <c r="Q4039" s="18" t="n">
        <f aca="false">IF($W4039="","",INDEX(Primary!I$5:I$2450,$W4039))</f>
        <v>-28.07</v>
      </c>
      <c r="R4039" s="19" t="n">
        <f aca="false">IF($E4039="Yes",L4039+P4039,"")</f>
        <v>-896.1</v>
      </c>
      <c r="S4039" s="19" t="n">
        <f aca="false">IF($E4039="Yes",H4039-R4039,"")</f>
        <v>0</v>
      </c>
      <c r="T4039" s="6" t="str">
        <f aca="false">IF($E4039="Yes",IF(ROUND(ABS(S4039),2)&lt;=$T$2,"OK","CHECK"),"n/a")</f>
        <v>OK</v>
      </c>
      <c r="U4039" s="20" t="n">
        <f aca="false">Total!J4039</f>
        <v>64.7525</v>
      </c>
      <c r="V4039" s="17" t="n">
        <f aca="false">IFERROR(MATCH($A4039,'Stock Exchange'!$A$5:$A$2450,0),"")</f>
        <v>1821</v>
      </c>
      <c r="W4039" s="17" t="n">
        <f aca="false">IFERROR(MATCH($A4039,Primary!$A$5:$A$2450,0),"")</f>
        <v>1821</v>
      </c>
    </row>
    <row r="4040" customFormat="false" ht="15" hidden="false" customHeight="false" outlineLevel="0" collapsed="false">
      <c r="A4040" s="16" t="n">
        <f aca="false">Total!A4040</f>
        <v>42921</v>
      </c>
      <c r="B4040" s="17" t="n">
        <f aca="false">YEAR(A4040)</f>
        <v>2017</v>
      </c>
      <c r="C4040" s="17" t="n">
        <f aca="false">MONTH(A4040)</f>
        <v>7</v>
      </c>
      <c r="D4040" s="6" t="str">
        <f aca="false">IF(MONTH(A4040)&gt;=4,"FY "&amp;YEAR(A4040)&amp;"-"&amp;RIGHT(YEAR(A4040)+1,2),"FY "&amp;(YEAR(A4040)-1)&amp;"-"&amp;RIGHT(YEAR(A4040),2))</f>
        <v>FY 2017-18</v>
      </c>
      <c r="E4040" s="6" t="str">
        <f aca="false">IF(AND(V4040&lt;&gt;"",W4040&lt;&gt;""),"Yes","No")</f>
        <v>Yes</v>
      </c>
      <c r="F4040" s="18" t="n">
        <f aca="false">Total!F4040</f>
        <v>3759.8</v>
      </c>
      <c r="G4040" s="18" t="n">
        <f aca="false">Total!G4040</f>
        <v>4918.33</v>
      </c>
      <c r="H4040" s="18" t="n">
        <f aca="false">Total!H4040</f>
        <v>-1158.53</v>
      </c>
      <c r="I4040" s="18" t="n">
        <f aca="false">Total!I4040</f>
        <v>-178.74</v>
      </c>
      <c r="J4040" s="18" t="n">
        <f aca="false">IF($V4040="","",INDEX('Stock Exchange'!F$5:F$2450,$V4040))</f>
        <v>3759.08</v>
      </c>
      <c r="K4040" s="18" t="n">
        <f aca="false">IF($V4040="","",INDEX('Stock Exchange'!G$5:G$2450,$V4040))</f>
        <v>4514.97</v>
      </c>
      <c r="L4040" s="18" t="n">
        <f aca="false">IF($V4040="","",INDEX('Stock Exchange'!H$5:H$2450,$V4040))</f>
        <v>-755.89</v>
      </c>
      <c r="M4040" s="18" t="n">
        <f aca="false">IF($V4040="","",INDEX('Stock Exchange'!I$5:I$2450,$V4040))</f>
        <v>-116.62</v>
      </c>
      <c r="N4040" s="18" t="n">
        <f aca="false">IF($W4040="","",INDEX(Primary!F$5:F$2450,$W4040))</f>
        <v>0.72</v>
      </c>
      <c r="O4040" s="18" t="n">
        <f aca="false">IF($W4040="","",INDEX(Primary!G$5:G$2450,$W4040))</f>
        <v>403.36</v>
      </c>
      <c r="P4040" s="18" t="n">
        <f aca="false">IF($W4040="","",INDEX(Primary!H$5:H$2450,$W4040))</f>
        <v>-402.64</v>
      </c>
      <c r="Q4040" s="18" t="n">
        <f aca="false">IF($W4040="","",INDEX(Primary!I$5:I$2450,$W4040))</f>
        <v>-62.12</v>
      </c>
      <c r="R4040" s="19" t="n">
        <f aca="false">IF($E4040="Yes",L4040+P4040,"")</f>
        <v>-1158.53</v>
      </c>
      <c r="S4040" s="19" t="n">
        <f aca="false">IF($E4040="Yes",H4040-R4040,"")</f>
        <v>0</v>
      </c>
      <c r="T4040" s="6" t="str">
        <f aca="false">IF($E4040="Yes",IF(ROUND(ABS(S4040),2)&lt;=$T$2,"OK","CHECK"),"n/a")</f>
        <v>OK</v>
      </c>
      <c r="U4040" s="20" t="n">
        <f aca="false">Total!J4040</f>
        <v>64.8168</v>
      </c>
      <c r="V4040" s="17" t="n">
        <f aca="false">IFERROR(MATCH($A4040,'Stock Exchange'!$A$5:$A$2450,0),"")</f>
        <v>1822</v>
      </c>
      <c r="W4040" s="17" t="n">
        <f aca="false">IFERROR(MATCH($A4040,Primary!$A$5:$A$2450,0),"")</f>
        <v>1822</v>
      </c>
    </row>
    <row r="4041" customFormat="false" ht="15" hidden="false" customHeight="false" outlineLevel="0" collapsed="false">
      <c r="A4041" s="16" t="n">
        <f aca="false">Total!A4041</f>
        <v>42922</v>
      </c>
      <c r="B4041" s="17" t="n">
        <f aca="false">YEAR(A4041)</f>
        <v>2017</v>
      </c>
      <c r="C4041" s="17" t="n">
        <f aca="false">MONTH(A4041)</f>
        <v>7</v>
      </c>
      <c r="D4041" s="6" t="str">
        <f aca="false">IF(MONTH(A4041)&gt;=4,"FY "&amp;YEAR(A4041)&amp;"-"&amp;RIGHT(YEAR(A4041)+1,2),"FY "&amp;(YEAR(A4041)-1)&amp;"-"&amp;RIGHT(YEAR(A4041),2))</f>
        <v>FY 2017-18</v>
      </c>
      <c r="E4041" s="6" t="str">
        <f aca="false">IF(AND(V4041&lt;&gt;"",W4041&lt;&gt;""),"Yes","No")</f>
        <v>Yes</v>
      </c>
      <c r="F4041" s="18" t="n">
        <f aca="false">Total!F4041</f>
        <v>3521.81</v>
      </c>
      <c r="G4041" s="18" t="n">
        <f aca="false">Total!G4041</f>
        <v>3396.9</v>
      </c>
      <c r="H4041" s="18" t="n">
        <f aca="false">Total!H4041</f>
        <v>124.91</v>
      </c>
      <c r="I4041" s="18" t="n">
        <f aca="false">Total!I4041</f>
        <v>19.3</v>
      </c>
      <c r="J4041" s="18" t="n">
        <f aca="false">IF($V4041="","",INDEX('Stock Exchange'!F$5:F$2450,$V4041))</f>
        <v>3521.13</v>
      </c>
      <c r="K4041" s="18" t="n">
        <f aca="false">IF($V4041="","",INDEX('Stock Exchange'!G$5:G$2450,$V4041))</f>
        <v>3271.36</v>
      </c>
      <c r="L4041" s="18" t="n">
        <f aca="false">IF($V4041="","",INDEX('Stock Exchange'!H$5:H$2450,$V4041))</f>
        <v>249.77</v>
      </c>
      <c r="M4041" s="18" t="n">
        <f aca="false">IF($V4041="","",INDEX('Stock Exchange'!I$5:I$2450,$V4041))</f>
        <v>38.59</v>
      </c>
      <c r="N4041" s="18" t="n">
        <f aca="false">IF($W4041="","",INDEX(Primary!F$5:F$2450,$W4041))</f>
        <v>0.68</v>
      </c>
      <c r="O4041" s="18" t="n">
        <f aca="false">IF($W4041="","",INDEX(Primary!G$5:G$2450,$W4041))</f>
        <v>125.54</v>
      </c>
      <c r="P4041" s="18" t="n">
        <f aca="false">IF($W4041="","",INDEX(Primary!H$5:H$2450,$W4041))</f>
        <v>-124.86</v>
      </c>
      <c r="Q4041" s="18" t="n">
        <f aca="false">IF($W4041="","",INDEX(Primary!I$5:I$2450,$W4041))</f>
        <v>-19.29</v>
      </c>
      <c r="R4041" s="19" t="n">
        <f aca="false">IF($E4041="Yes",L4041+P4041,"")</f>
        <v>124.91</v>
      </c>
      <c r="S4041" s="19" t="n">
        <f aca="false">IF($E4041="Yes",H4041-R4041,"")</f>
        <v>0</v>
      </c>
      <c r="T4041" s="6" t="str">
        <f aca="false">IF($E4041="Yes",IF(ROUND(ABS(S4041),2)&lt;=$T$2,"OK","CHECK"),"n/a")</f>
        <v>OK</v>
      </c>
      <c r="U4041" s="20" t="n">
        <f aca="false">Total!J4041</f>
        <v>64.7209</v>
      </c>
      <c r="V4041" s="17" t="n">
        <f aca="false">IFERROR(MATCH($A4041,'Stock Exchange'!$A$5:$A$2450,0),"")</f>
        <v>1823</v>
      </c>
      <c r="W4041" s="17" t="n">
        <f aca="false">IFERROR(MATCH($A4041,Primary!$A$5:$A$2450,0),"")</f>
        <v>1823</v>
      </c>
    </row>
    <row r="4042" customFormat="false" ht="15" hidden="false" customHeight="false" outlineLevel="0" collapsed="false">
      <c r="A4042" s="16" t="n">
        <f aca="false">Total!A4042</f>
        <v>42923</v>
      </c>
      <c r="B4042" s="17" t="n">
        <f aca="false">YEAR(A4042)</f>
        <v>2017</v>
      </c>
      <c r="C4042" s="17" t="n">
        <f aca="false">MONTH(A4042)</f>
        <v>7</v>
      </c>
      <c r="D4042" s="6" t="str">
        <f aca="false">IF(MONTH(A4042)&gt;=4,"FY "&amp;YEAR(A4042)&amp;"-"&amp;RIGHT(YEAR(A4042)+1,2),"FY "&amp;(YEAR(A4042)-1)&amp;"-"&amp;RIGHT(YEAR(A4042),2))</f>
        <v>FY 2017-18</v>
      </c>
      <c r="E4042" s="6" t="str">
        <f aca="false">IF(AND(V4042&lt;&gt;"",W4042&lt;&gt;""),"Yes","No")</f>
        <v>Yes</v>
      </c>
      <c r="F4042" s="18" t="n">
        <f aca="false">Total!F4042</f>
        <v>4829.86</v>
      </c>
      <c r="G4042" s="18" t="n">
        <f aca="false">Total!G4042</f>
        <v>4223.68</v>
      </c>
      <c r="H4042" s="18" t="n">
        <f aca="false">Total!H4042</f>
        <v>606.18</v>
      </c>
      <c r="I4042" s="18" t="n">
        <f aca="false">Total!I4042</f>
        <v>93.58</v>
      </c>
      <c r="J4042" s="18" t="n">
        <f aca="false">IF($V4042="","",INDEX('Stock Exchange'!F$5:F$2450,$V4042))</f>
        <v>4387.51</v>
      </c>
      <c r="K4042" s="18" t="n">
        <f aca="false">IF($V4042="","",INDEX('Stock Exchange'!G$5:G$2450,$V4042))</f>
        <v>4223.68</v>
      </c>
      <c r="L4042" s="18" t="n">
        <f aca="false">IF($V4042="","",INDEX('Stock Exchange'!H$5:H$2450,$V4042))</f>
        <v>163.83</v>
      </c>
      <c r="M4042" s="18" t="n">
        <f aca="false">IF($V4042="","",INDEX('Stock Exchange'!I$5:I$2450,$V4042))</f>
        <v>25.29</v>
      </c>
      <c r="N4042" s="18" t="n">
        <f aca="false">IF($W4042="","",INDEX(Primary!F$5:F$2450,$W4042))</f>
        <v>442.35</v>
      </c>
      <c r="O4042" s="18" t="n">
        <f aca="false">IF($W4042="","",INDEX(Primary!G$5:G$2450,$W4042))</f>
        <v>0</v>
      </c>
      <c r="P4042" s="18" t="n">
        <f aca="false">IF($W4042="","",INDEX(Primary!H$5:H$2450,$W4042))</f>
        <v>442.35</v>
      </c>
      <c r="Q4042" s="18" t="n">
        <f aca="false">IF($W4042="","",INDEX(Primary!I$5:I$2450,$W4042))</f>
        <v>68.29</v>
      </c>
      <c r="R4042" s="19" t="n">
        <f aca="false">IF($E4042="Yes",L4042+P4042,"")</f>
        <v>606.18</v>
      </c>
      <c r="S4042" s="19" t="n">
        <f aca="false">IF($E4042="Yes",H4042-R4042,"")</f>
        <v>0</v>
      </c>
      <c r="T4042" s="6" t="str">
        <f aca="false">IF($E4042="Yes",IF(ROUND(ABS(S4042),2)&lt;=$T$2,"OK","CHECK"),"n/a")</f>
        <v>OK</v>
      </c>
      <c r="U4042" s="20" t="n">
        <f aca="false">Total!J4042</f>
        <v>64.7779</v>
      </c>
      <c r="V4042" s="17" t="n">
        <f aca="false">IFERROR(MATCH($A4042,'Stock Exchange'!$A$5:$A$2450,0),"")</f>
        <v>1824</v>
      </c>
      <c r="W4042" s="17" t="n">
        <f aca="false">IFERROR(MATCH($A4042,Primary!$A$5:$A$2450,0),"")</f>
        <v>1824</v>
      </c>
    </row>
    <row r="4043" customFormat="false" ht="15" hidden="false" customHeight="false" outlineLevel="0" collapsed="false">
      <c r="A4043" s="16" t="n">
        <f aca="false">Total!A4043</f>
        <v>42926</v>
      </c>
      <c r="B4043" s="17" t="n">
        <f aca="false">YEAR(A4043)</f>
        <v>2017</v>
      </c>
      <c r="C4043" s="17" t="n">
        <f aca="false">MONTH(A4043)</f>
        <v>7</v>
      </c>
      <c r="D4043" s="6" t="str">
        <f aca="false">IF(MONTH(A4043)&gt;=4,"FY "&amp;YEAR(A4043)&amp;"-"&amp;RIGHT(YEAR(A4043)+1,2),"FY "&amp;(YEAR(A4043)-1)&amp;"-"&amp;RIGHT(YEAR(A4043),2))</f>
        <v>FY 2017-18</v>
      </c>
      <c r="E4043" s="6" t="str">
        <f aca="false">IF(AND(V4043&lt;&gt;"",W4043&lt;&gt;""),"Yes","No")</f>
        <v>Yes</v>
      </c>
      <c r="F4043" s="18" t="n">
        <f aca="false">Total!F4043</f>
        <v>3717.12</v>
      </c>
      <c r="G4043" s="18" t="n">
        <f aca="false">Total!G4043</f>
        <v>4136.98</v>
      </c>
      <c r="H4043" s="18" t="n">
        <f aca="false">Total!H4043</f>
        <v>-419.86</v>
      </c>
      <c r="I4043" s="18" t="n">
        <f aca="false">Total!I4043</f>
        <v>-64.86</v>
      </c>
      <c r="J4043" s="18" t="n">
        <f aca="false">IF($V4043="","",INDEX('Stock Exchange'!F$5:F$2450,$V4043))</f>
        <v>3716.82</v>
      </c>
      <c r="K4043" s="18" t="n">
        <f aca="false">IF($V4043="","",INDEX('Stock Exchange'!G$5:G$2450,$V4043))</f>
        <v>4136.98</v>
      </c>
      <c r="L4043" s="18" t="n">
        <f aca="false">IF($V4043="","",INDEX('Stock Exchange'!H$5:H$2450,$V4043))</f>
        <v>-420.16</v>
      </c>
      <c r="M4043" s="18" t="n">
        <f aca="false">IF($V4043="","",INDEX('Stock Exchange'!I$5:I$2450,$V4043))</f>
        <v>-64.91</v>
      </c>
      <c r="N4043" s="18" t="n">
        <f aca="false">IF($W4043="","",INDEX(Primary!F$5:F$2450,$W4043))</f>
        <v>0.3</v>
      </c>
      <c r="O4043" s="18" t="n">
        <f aca="false">IF($W4043="","",INDEX(Primary!G$5:G$2450,$W4043))</f>
        <v>0</v>
      </c>
      <c r="P4043" s="18" t="n">
        <f aca="false">IF($W4043="","",INDEX(Primary!H$5:H$2450,$W4043))</f>
        <v>0.3</v>
      </c>
      <c r="Q4043" s="18" t="n">
        <f aca="false">IF($W4043="","",INDEX(Primary!I$5:I$2450,$W4043))</f>
        <v>0.05</v>
      </c>
      <c r="R4043" s="19" t="n">
        <f aca="false">IF($E4043="Yes",L4043+P4043,"")</f>
        <v>-419.86</v>
      </c>
      <c r="S4043" s="19" t="n">
        <f aca="false">IF($E4043="Yes",H4043-R4043,"")</f>
        <v>0</v>
      </c>
      <c r="T4043" s="6" t="str">
        <f aca="false">IF($E4043="Yes",IF(ROUND(ABS(S4043),2)&lt;=$T$2,"OK","CHECK"),"n/a")</f>
        <v>OK</v>
      </c>
      <c r="U4043" s="20" t="n">
        <f aca="false">Total!J4043</f>
        <v>64.7342</v>
      </c>
      <c r="V4043" s="17" t="n">
        <f aca="false">IFERROR(MATCH($A4043,'Stock Exchange'!$A$5:$A$2450,0),"")</f>
        <v>1825</v>
      </c>
      <c r="W4043" s="17" t="n">
        <f aca="false">IFERROR(MATCH($A4043,Primary!$A$5:$A$2450,0),"")</f>
        <v>1825</v>
      </c>
    </row>
    <row r="4044" customFormat="false" ht="15" hidden="false" customHeight="false" outlineLevel="0" collapsed="false">
      <c r="A4044" s="16" t="n">
        <f aca="false">Total!A4044</f>
        <v>42927</v>
      </c>
      <c r="B4044" s="17" t="n">
        <f aca="false">YEAR(A4044)</f>
        <v>2017</v>
      </c>
      <c r="C4044" s="17" t="n">
        <f aca="false">MONTH(A4044)</f>
        <v>7</v>
      </c>
      <c r="D4044" s="6" t="str">
        <f aca="false">IF(MONTH(A4044)&gt;=4,"FY "&amp;YEAR(A4044)&amp;"-"&amp;RIGHT(YEAR(A4044)+1,2),"FY "&amp;(YEAR(A4044)-1)&amp;"-"&amp;RIGHT(YEAR(A4044),2))</f>
        <v>FY 2017-18</v>
      </c>
      <c r="E4044" s="6" t="str">
        <f aca="false">IF(AND(V4044&lt;&gt;"",W4044&lt;&gt;""),"Yes","No")</f>
        <v>Yes</v>
      </c>
      <c r="F4044" s="18" t="n">
        <f aca="false">Total!F4044</f>
        <v>2301.25</v>
      </c>
      <c r="G4044" s="18" t="n">
        <f aca="false">Total!G4044</f>
        <v>2139.3</v>
      </c>
      <c r="H4044" s="18" t="n">
        <f aca="false">Total!H4044</f>
        <v>161.95</v>
      </c>
      <c r="I4044" s="18" t="n">
        <f aca="false">Total!I4044</f>
        <v>25.09</v>
      </c>
      <c r="J4044" s="18" t="n">
        <f aca="false">IF($V4044="","",INDEX('Stock Exchange'!F$5:F$2450,$V4044))</f>
        <v>2286.22</v>
      </c>
      <c r="K4044" s="18" t="n">
        <f aca="false">IF($V4044="","",INDEX('Stock Exchange'!G$5:G$2450,$V4044))</f>
        <v>2139.3</v>
      </c>
      <c r="L4044" s="18" t="n">
        <f aca="false">IF($V4044="","",INDEX('Stock Exchange'!H$5:H$2450,$V4044))</f>
        <v>146.92</v>
      </c>
      <c r="M4044" s="18" t="n">
        <f aca="false">IF($V4044="","",INDEX('Stock Exchange'!I$5:I$2450,$V4044))</f>
        <v>22.76</v>
      </c>
      <c r="N4044" s="18" t="n">
        <f aca="false">IF($W4044="","",INDEX(Primary!F$5:F$2450,$W4044))</f>
        <v>15.03</v>
      </c>
      <c r="O4044" s="18" t="n">
        <f aca="false">IF($W4044="","",INDEX(Primary!G$5:G$2450,$W4044))</f>
        <v>0</v>
      </c>
      <c r="P4044" s="18" t="n">
        <f aca="false">IF($W4044="","",INDEX(Primary!H$5:H$2450,$W4044))</f>
        <v>15.03</v>
      </c>
      <c r="Q4044" s="18" t="n">
        <f aca="false">IF($W4044="","",INDEX(Primary!I$5:I$2450,$W4044))</f>
        <v>2.33</v>
      </c>
      <c r="R4044" s="19" t="n">
        <f aca="false">IF($E4044="Yes",L4044+P4044,"")</f>
        <v>161.95</v>
      </c>
      <c r="S4044" s="19" t="n">
        <f aca="false">IF($E4044="Yes",H4044-R4044,"")</f>
        <v>0</v>
      </c>
      <c r="T4044" s="6" t="str">
        <f aca="false">IF($E4044="Yes",IF(ROUND(ABS(S4044),2)&lt;=$T$2,"OK","CHECK"),"n/a")</f>
        <v>OK</v>
      </c>
      <c r="U4044" s="20" t="n">
        <f aca="false">Total!J4044</f>
        <v>64.5405</v>
      </c>
      <c r="V4044" s="17" t="n">
        <f aca="false">IFERROR(MATCH($A4044,'Stock Exchange'!$A$5:$A$2450,0),"")</f>
        <v>1826</v>
      </c>
      <c r="W4044" s="17" t="n">
        <f aca="false">IFERROR(MATCH($A4044,Primary!$A$5:$A$2450,0),"")</f>
        <v>1826</v>
      </c>
    </row>
    <row r="4045" customFormat="false" ht="15" hidden="false" customHeight="false" outlineLevel="0" collapsed="false">
      <c r="A4045" s="16" t="n">
        <f aca="false">Total!A4045</f>
        <v>42928</v>
      </c>
      <c r="B4045" s="17" t="n">
        <f aca="false">YEAR(A4045)</f>
        <v>2017</v>
      </c>
      <c r="C4045" s="17" t="n">
        <f aca="false">MONTH(A4045)</f>
        <v>7</v>
      </c>
      <c r="D4045" s="6" t="str">
        <f aca="false">IF(MONTH(A4045)&gt;=4,"FY "&amp;YEAR(A4045)&amp;"-"&amp;RIGHT(YEAR(A4045)+1,2),"FY "&amp;(YEAR(A4045)-1)&amp;"-"&amp;RIGHT(YEAR(A4045),2))</f>
        <v>FY 2017-18</v>
      </c>
      <c r="E4045" s="6" t="str">
        <f aca="false">IF(AND(V4045&lt;&gt;"",W4045&lt;&gt;""),"Yes","No")</f>
        <v>Yes</v>
      </c>
      <c r="F4045" s="18" t="n">
        <f aca="false">Total!F4045</f>
        <v>5676.71</v>
      </c>
      <c r="G4045" s="18" t="n">
        <f aca="false">Total!G4045</f>
        <v>5516.09</v>
      </c>
      <c r="H4045" s="18" t="n">
        <f aca="false">Total!H4045</f>
        <v>160.62</v>
      </c>
      <c r="I4045" s="18" t="n">
        <f aca="false">Total!I4045</f>
        <v>24.9</v>
      </c>
      <c r="J4045" s="18" t="n">
        <f aca="false">IF($V4045="","",INDEX('Stock Exchange'!F$5:F$2450,$V4045))</f>
        <v>5674.75</v>
      </c>
      <c r="K4045" s="18" t="n">
        <f aca="false">IF($V4045="","",INDEX('Stock Exchange'!G$5:G$2450,$V4045))</f>
        <v>5516.09</v>
      </c>
      <c r="L4045" s="18" t="n">
        <f aca="false">IF($V4045="","",INDEX('Stock Exchange'!H$5:H$2450,$V4045))</f>
        <v>158.66</v>
      </c>
      <c r="M4045" s="18" t="n">
        <f aca="false">IF($V4045="","",INDEX('Stock Exchange'!I$5:I$2450,$V4045))</f>
        <v>24.6</v>
      </c>
      <c r="N4045" s="18" t="n">
        <f aca="false">IF($W4045="","",INDEX(Primary!F$5:F$2450,$W4045))</f>
        <v>1.96</v>
      </c>
      <c r="O4045" s="18" t="n">
        <f aca="false">IF($W4045="","",INDEX(Primary!G$5:G$2450,$W4045))</f>
        <v>0</v>
      </c>
      <c r="P4045" s="18" t="n">
        <f aca="false">IF($W4045="","",INDEX(Primary!H$5:H$2450,$W4045))</f>
        <v>1.96</v>
      </c>
      <c r="Q4045" s="18" t="n">
        <f aca="false">IF($W4045="","",INDEX(Primary!I$5:I$2450,$W4045))</f>
        <v>0.3</v>
      </c>
      <c r="R4045" s="19" t="n">
        <f aca="false">IF($E4045="Yes",L4045+P4045,"")</f>
        <v>160.62</v>
      </c>
      <c r="S4045" s="19" t="n">
        <f aca="false">IF($E4045="Yes",H4045-R4045,"")</f>
        <v>0</v>
      </c>
      <c r="T4045" s="6" t="str">
        <f aca="false">IF($E4045="Yes",IF(ROUND(ABS(S4045),2)&lt;=$T$2,"OK","CHECK"),"n/a")</f>
        <v>OK</v>
      </c>
      <c r="U4045" s="20" t="n">
        <f aca="false">Total!J4045</f>
        <v>64.5025</v>
      </c>
      <c r="V4045" s="17" t="n">
        <f aca="false">IFERROR(MATCH($A4045,'Stock Exchange'!$A$5:$A$2450,0),"")</f>
        <v>1827</v>
      </c>
      <c r="W4045" s="17" t="n">
        <f aca="false">IFERROR(MATCH($A4045,Primary!$A$5:$A$2450,0),"")</f>
        <v>1827</v>
      </c>
    </row>
    <row r="4046" customFormat="false" ht="15" hidden="false" customHeight="false" outlineLevel="0" collapsed="false">
      <c r="A4046" s="16" t="n">
        <f aca="false">Total!A4046</f>
        <v>42929</v>
      </c>
      <c r="B4046" s="17" t="n">
        <f aca="false">YEAR(A4046)</f>
        <v>2017</v>
      </c>
      <c r="C4046" s="17" t="n">
        <f aca="false">MONTH(A4046)</f>
        <v>7</v>
      </c>
      <c r="D4046" s="6" t="str">
        <f aca="false">IF(MONTH(A4046)&gt;=4,"FY "&amp;YEAR(A4046)&amp;"-"&amp;RIGHT(YEAR(A4046)+1,2),"FY "&amp;(YEAR(A4046)-1)&amp;"-"&amp;RIGHT(YEAR(A4046),2))</f>
        <v>FY 2017-18</v>
      </c>
      <c r="E4046" s="6" t="str">
        <f aca="false">IF(AND(V4046&lt;&gt;"",W4046&lt;&gt;""),"Yes","No")</f>
        <v>Yes</v>
      </c>
      <c r="F4046" s="18" t="n">
        <f aca="false">Total!F4046</f>
        <v>4631.63</v>
      </c>
      <c r="G4046" s="18" t="n">
        <f aca="false">Total!G4046</f>
        <v>4084.63</v>
      </c>
      <c r="H4046" s="18" t="n">
        <f aca="false">Total!H4046</f>
        <v>547</v>
      </c>
      <c r="I4046" s="18" t="n">
        <f aca="false">Total!I4046</f>
        <v>84.81</v>
      </c>
      <c r="J4046" s="18" t="n">
        <f aca="false">IF($V4046="","",INDEX('Stock Exchange'!F$5:F$2450,$V4046))</f>
        <v>4631.29</v>
      </c>
      <c r="K4046" s="18" t="n">
        <f aca="false">IF($V4046="","",INDEX('Stock Exchange'!G$5:G$2450,$V4046))</f>
        <v>4084.63</v>
      </c>
      <c r="L4046" s="18" t="n">
        <f aca="false">IF($V4046="","",INDEX('Stock Exchange'!H$5:H$2450,$V4046))</f>
        <v>546.66</v>
      </c>
      <c r="M4046" s="18" t="n">
        <f aca="false">IF($V4046="","",INDEX('Stock Exchange'!I$5:I$2450,$V4046))</f>
        <v>84.76</v>
      </c>
      <c r="N4046" s="18" t="n">
        <f aca="false">IF($W4046="","",INDEX(Primary!F$5:F$2450,$W4046))</f>
        <v>0.34</v>
      </c>
      <c r="O4046" s="18" t="n">
        <f aca="false">IF($W4046="","",INDEX(Primary!G$5:G$2450,$W4046))</f>
        <v>0</v>
      </c>
      <c r="P4046" s="18" t="n">
        <f aca="false">IF($W4046="","",INDEX(Primary!H$5:H$2450,$W4046))</f>
        <v>0.34</v>
      </c>
      <c r="Q4046" s="18" t="n">
        <f aca="false">IF($W4046="","",INDEX(Primary!I$5:I$2450,$W4046))</f>
        <v>0.05</v>
      </c>
      <c r="R4046" s="19" t="n">
        <f aca="false">IF($E4046="Yes",L4046+P4046,"")</f>
        <v>547</v>
      </c>
      <c r="S4046" s="19" t="n">
        <f aca="false">IF($E4046="Yes",H4046-R4046,"")</f>
        <v>0</v>
      </c>
      <c r="T4046" s="6" t="str">
        <f aca="false">IF($E4046="Yes",IF(ROUND(ABS(S4046),2)&lt;=$T$2,"OK","CHECK"),"n/a")</f>
        <v>OK</v>
      </c>
      <c r="U4046" s="20" t="n">
        <f aca="false">Total!J4046</f>
        <v>64.4969</v>
      </c>
      <c r="V4046" s="17" t="n">
        <f aca="false">IFERROR(MATCH($A4046,'Stock Exchange'!$A$5:$A$2450,0),"")</f>
        <v>1828</v>
      </c>
      <c r="W4046" s="17" t="n">
        <f aca="false">IFERROR(MATCH($A4046,Primary!$A$5:$A$2450,0),"")</f>
        <v>1828</v>
      </c>
    </row>
    <row r="4047" customFormat="false" ht="15" hidden="false" customHeight="false" outlineLevel="0" collapsed="false">
      <c r="A4047" s="16" t="n">
        <f aca="false">Total!A4047</f>
        <v>42930</v>
      </c>
      <c r="B4047" s="17" t="n">
        <f aca="false">YEAR(A4047)</f>
        <v>2017</v>
      </c>
      <c r="C4047" s="17" t="n">
        <f aca="false">MONTH(A4047)</f>
        <v>7</v>
      </c>
      <c r="D4047" s="6" t="str">
        <f aca="false">IF(MONTH(A4047)&gt;=4,"FY "&amp;YEAR(A4047)&amp;"-"&amp;RIGHT(YEAR(A4047)+1,2),"FY "&amp;(YEAR(A4047)-1)&amp;"-"&amp;RIGHT(YEAR(A4047),2))</f>
        <v>FY 2017-18</v>
      </c>
      <c r="E4047" s="6" t="str">
        <f aca="false">IF(AND(V4047&lt;&gt;"",W4047&lt;&gt;""),"Yes","No")</f>
        <v>Yes</v>
      </c>
      <c r="F4047" s="18" t="n">
        <f aca="false">Total!F4047</f>
        <v>5292.17</v>
      </c>
      <c r="G4047" s="18" t="n">
        <f aca="false">Total!G4047</f>
        <v>5375.44</v>
      </c>
      <c r="H4047" s="18" t="n">
        <f aca="false">Total!H4047</f>
        <v>-83.27</v>
      </c>
      <c r="I4047" s="18" t="n">
        <f aca="false">Total!I4047</f>
        <v>-12.93</v>
      </c>
      <c r="J4047" s="18" t="n">
        <f aca="false">IF($V4047="","",INDEX('Stock Exchange'!F$5:F$2450,$V4047))</f>
        <v>5289.27</v>
      </c>
      <c r="K4047" s="18" t="n">
        <f aca="false">IF($V4047="","",INDEX('Stock Exchange'!G$5:G$2450,$V4047))</f>
        <v>5375.32</v>
      </c>
      <c r="L4047" s="18" t="n">
        <f aca="false">IF($V4047="","",INDEX('Stock Exchange'!H$5:H$2450,$V4047))</f>
        <v>-86.05</v>
      </c>
      <c r="M4047" s="18" t="n">
        <f aca="false">IF($V4047="","",INDEX('Stock Exchange'!I$5:I$2450,$V4047))</f>
        <v>-13.36</v>
      </c>
      <c r="N4047" s="18" t="n">
        <f aca="false">IF($W4047="","",INDEX(Primary!F$5:F$2450,$W4047))</f>
        <v>2.9</v>
      </c>
      <c r="O4047" s="18" t="n">
        <f aca="false">IF($W4047="","",INDEX(Primary!G$5:G$2450,$W4047))</f>
        <v>0.12</v>
      </c>
      <c r="P4047" s="18" t="n">
        <f aca="false">IF($W4047="","",INDEX(Primary!H$5:H$2450,$W4047))</f>
        <v>2.78</v>
      </c>
      <c r="Q4047" s="18" t="n">
        <f aca="false">IF($W4047="","",INDEX(Primary!I$5:I$2450,$W4047))</f>
        <v>0.43</v>
      </c>
      <c r="R4047" s="19" t="n">
        <f aca="false">IF($E4047="Yes",L4047+P4047,"")</f>
        <v>-83.27</v>
      </c>
      <c r="S4047" s="19" t="n">
        <f aca="false">IF($E4047="Yes",H4047-R4047,"")</f>
        <v>0</v>
      </c>
      <c r="T4047" s="6" t="str">
        <f aca="false">IF($E4047="Yes",IF(ROUND(ABS(S4047),2)&lt;=$T$2,"OK","CHECK"),"n/a")</f>
        <v>OK</v>
      </c>
      <c r="U4047" s="20" t="n">
        <f aca="false">Total!J4047</f>
        <v>64.4384</v>
      </c>
      <c r="V4047" s="17" t="n">
        <f aca="false">IFERROR(MATCH($A4047,'Stock Exchange'!$A$5:$A$2450,0),"")</f>
        <v>1829</v>
      </c>
      <c r="W4047" s="17" t="n">
        <f aca="false">IFERROR(MATCH($A4047,Primary!$A$5:$A$2450,0),"")</f>
        <v>1829</v>
      </c>
    </row>
    <row r="4048" customFormat="false" ht="15" hidden="false" customHeight="false" outlineLevel="0" collapsed="false">
      <c r="A4048" s="16" t="n">
        <f aca="false">Total!A4048</f>
        <v>42933</v>
      </c>
      <c r="B4048" s="17" t="n">
        <f aca="false">YEAR(A4048)</f>
        <v>2017</v>
      </c>
      <c r="C4048" s="17" t="n">
        <f aca="false">MONTH(A4048)</f>
        <v>7</v>
      </c>
      <c r="D4048" s="6" t="str">
        <f aca="false">IF(MONTH(A4048)&gt;=4,"FY "&amp;YEAR(A4048)&amp;"-"&amp;RIGHT(YEAR(A4048)+1,2),"FY "&amp;(YEAR(A4048)-1)&amp;"-"&amp;RIGHT(YEAR(A4048),2))</f>
        <v>FY 2017-18</v>
      </c>
      <c r="E4048" s="6" t="str">
        <f aca="false">IF(AND(V4048&lt;&gt;"",W4048&lt;&gt;""),"Yes","No")</f>
        <v>Yes</v>
      </c>
      <c r="F4048" s="18" t="n">
        <f aca="false">Total!F4048</f>
        <v>4307.53</v>
      </c>
      <c r="G4048" s="18" t="n">
        <f aca="false">Total!G4048</f>
        <v>3771.99</v>
      </c>
      <c r="H4048" s="18" t="n">
        <f aca="false">Total!H4048</f>
        <v>535.54</v>
      </c>
      <c r="I4048" s="18" t="n">
        <f aca="false">Total!I4048</f>
        <v>83.09</v>
      </c>
      <c r="J4048" s="18" t="n">
        <f aca="false">IF($V4048="","",INDEX('Stock Exchange'!F$5:F$2450,$V4048))</f>
        <v>4306.06</v>
      </c>
      <c r="K4048" s="18" t="n">
        <f aca="false">IF($V4048="","",INDEX('Stock Exchange'!G$5:G$2450,$V4048))</f>
        <v>3771.99</v>
      </c>
      <c r="L4048" s="18" t="n">
        <f aca="false">IF($V4048="","",INDEX('Stock Exchange'!H$5:H$2450,$V4048))</f>
        <v>534.07</v>
      </c>
      <c r="M4048" s="18" t="n">
        <f aca="false">IF($V4048="","",INDEX('Stock Exchange'!I$5:I$2450,$V4048))</f>
        <v>82.86</v>
      </c>
      <c r="N4048" s="18" t="n">
        <f aca="false">IF($W4048="","",INDEX(Primary!F$5:F$2450,$W4048))</f>
        <v>1.47</v>
      </c>
      <c r="O4048" s="18" t="n">
        <f aca="false">IF($W4048="","",INDEX(Primary!G$5:G$2450,$W4048))</f>
        <v>0</v>
      </c>
      <c r="P4048" s="18" t="n">
        <f aca="false">IF($W4048="","",INDEX(Primary!H$5:H$2450,$W4048))</f>
        <v>1.47</v>
      </c>
      <c r="Q4048" s="18" t="n">
        <f aca="false">IF($W4048="","",INDEX(Primary!I$5:I$2450,$W4048))</f>
        <v>0.23</v>
      </c>
      <c r="R4048" s="19" t="n">
        <f aca="false">IF($E4048="Yes",L4048+P4048,"")</f>
        <v>535.54</v>
      </c>
      <c r="S4048" s="19" t="n">
        <f aca="false">IF($E4048="Yes",H4048-R4048,"")</f>
        <v>0</v>
      </c>
      <c r="T4048" s="6" t="str">
        <f aca="false">IF($E4048="Yes",IF(ROUND(ABS(S4048),2)&lt;=$T$2,"OK","CHECK"),"n/a")</f>
        <v>OK</v>
      </c>
      <c r="U4048" s="20" t="n">
        <f aca="false">Total!J4048</f>
        <v>64.4539</v>
      </c>
      <c r="V4048" s="17" t="n">
        <f aca="false">IFERROR(MATCH($A4048,'Stock Exchange'!$A$5:$A$2450,0),"")</f>
        <v>1830</v>
      </c>
      <c r="W4048" s="17" t="n">
        <f aca="false">IFERROR(MATCH($A4048,Primary!$A$5:$A$2450,0),"")</f>
        <v>1830</v>
      </c>
    </row>
    <row r="4049" customFormat="false" ht="15" hidden="false" customHeight="false" outlineLevel="0" collapsed="false">
      <c r="A4049" s="16" t="n">
        <f aca="false">Total!A4049</f>
        <v>42934</v>
      </c>
      <c r="B4049" s="17" t="n">
        <f aca="false">YEAR(A4049)</f>
        <v>2017</v>
      </c>
      <c r="C4049" s="17" t="n">
        <f aca="false">MONTH(A4049)</f>
        <v>7</v>
      </c>
      <c r="D4049" s="6" t="str">
        <f aca="false">IF(MONTH(A4049)&gt;=4,"FY "&amp;YEAR(A4049)&amp;"-"&amp;RIGHT(YEAR(A4049)+1,2),"FY "&amp;(YEAR(A4049)-1)&amp;"-"&amp;RIGHT(YEAR(A4049),2))</f>
        <v>FY 2017-18</v>
      </c>
      <c r="E4049" s="6" t="str">
        <f aca="false">IF(AND(V4049&lt;&gt;"",W4049&lt;&gt;""),"Yes","No")</f>
        <v>Yes</v>
      </c>
      <c r="F4049" s="18" t="n">
        <f aca="false">Total!F4049</f>
        <v>4567.92</v>
      </c>
      <c r="G4049" s="18" t="n">
        <f aca="false">Total!G4049</f>
        <v>4192.13</v>
      </c>
      <c r="H4049" s="18" t="n">
        <f aca="false">Total!H4049</f>
        <v>375.79</v>
      </c>
      <c r="I4049" s="18" t="n">
        <f aca="false">Total!I4049</f>
        <v>58.38</v>
      </c>
      <c r="J4049" s="18" t="n">
        <f aca="false">IF($V4049="","",INDEX('Stock Exchange'!F$5:F$2450,$V4049))</f>
        <v>4564.58</v>
      </c>
      <c r="K4049" s="18" t="n">
        <f aca="false">IF($V4049="","",INDEX('Stock Exchange'!G$5:G$2450,$V4049))</f>
        <v>4191.87</v>
      </c>
      <c r="L4049" s="18" t="n">
        <f aca="false">IF($V4049="","",INDEX('Stock Exchange'!H$5:H$2450,$V4049))</f>
        <v>372.71</v>
      </c>
      <c r="M4049" s="18" t="n">
        <f aca="false">IF($V4049="","",INDEX('Stock Exchange'!I$5:I$2450,$V4049))</f>
        <v>57.9</v>
      </c>
      <c r="N4049" s="18" t="n">
        <f aca="false">IF($W4049="","",INDEX(Primary!F$5:F$2450,$W4049))</f>
        <v>3.34</v>
      </c>
      <c r="O4049" s="18" t="n">
        <f aca="false">IF($W4049="","",INDEX(Primary!G$5:G$2450,$W4049))</f>
        <v>0.26</v>
      </c>
      <c r="P4049" s="18" t="n">
        <f aca="false">IF($W4049="","",INDEX(Primary!H$5:H$2450,$W4049))</f>
        <v>3.08</v>
      </c>
      <c r="Q4049" s="18" t="n">
        <f aca="false">IF($W4049="","",INDEX(Primary!I$5:I$2450,$W4049))</f>
        <v>0.48</v>
      </c>
      <c r="R4049" s="19" t="n">
        <f aca="false">IF($E4049="Yes",L4049+P4049,"")</f>
        <v>375.79</v>
      </c>
      <c r="S4049" s="19" t="n">
        <f aca="false">IF($E4049="Yes",H4049-R4049,"")</f>
        <v>0</v>
      </c>
      <c r="T4049" s="6" t="str">
        <f aca="false">IF($E4049="Yes",IF(ROUND(ABS(S4049),2)&lt;=$T$2,"OK","CHECK"),"n/a")</f>
        <v>OK</v>
      </c>
      <c r="U4049" s="20" t="n">
        <f aca="false">Total!J4049</f>
        <v>64.3666</v>
      </c>
      <c r="V4049" s="17" t="n">
        <f aca="false">IFERROR(MATCH($A4049,'Stock Exchange'!$A$5:$A$2450,0),"")</f>
        <v>1831</v>
      </c>
      <c r="W4049" s="17" t="n">
        <f aca="false">IFERROR(MATCH($A4049,Primary!$A$5:$A$2450,0),"")</f>
        <v>1831</v>
      </c>
    </row>
    <row r="4050" customFormat="false" ht="15" hidden="false" customHeight="false" outlineLevel="0" collapsed="false">
      <c r="A4050" s="16" t="n">
        <f aca="false">Total!A4050</f>
        <v>42935</v>
      </c>
      <c r="B4050" s="17" t="n">
        <f aca="false">YEAR(A4050)</f>
        <v>2017</v>
      </c>
      <c r="C4050" s="17" t="n">
        <f aca="false">MONTH(A4050)</f>
        <v>7</v>
      </c>
      <c r="D4050" s="6" t="str">
        <f aca="false">IF(MONTH(A4050)&gt;=4,"FY "&amp;YEAR(A4050)&amp;"-"&amp;RIGHT(YEAR(A4050)+1,2),"FY "&amp;(YEAR(A4050)-1)&amp;"-"&amp;RIGHT(YEAR(A4050),2))</f>
        <v>FY 2017-18</v>
      </c>
      <c r="E4050" s="6" t="str">
        <f aca="false">IF(AND(V4050&lt;&gt;"",W4050&lt;&gt;""),"Yes","No")</f>
        <v>Yes</v>
      </c>
      <c r="F4050" s="18" t="n">
        <f aca="false">Total!F4050</f>
        <v>6645.22</v>
      </c>
      <c r="G4050" s="18" t="n">
        <f aca="false">Total!G4050</f>
        <v>6269.37</v>
      </c>
      <c r="H4050" s="18" t="n">
        <f aca="false">Total!H4050</f>
        <v>375.85</v>
      </c>
      <c r="I4050" s="18" t="n">
        <f aca="false">Total!I4050</f>
        <v>58.42</v>
      </c>
      <c r="J4050" s="18" t="n">
        <f aca="false">IF($V4050="","",INDEX('Stock Exchange'!F$5:F$2450,$V4050))</f>
        <v>6642.82</v>
      </c>
      <c r="K4050" s="18" t="n">
        <f aca="false">IF($V4050="","",INDEX('Stock Exchange'!G$5:G$2450,$V4050))</f>
        <v>6269.37</v>
      </c>
      <c r="L4050" s="18" t="n">
        <f aca="false">IF($V4050="","",INDEX('Stock Exchange'!H$5:H$2450,$V4050))</f>
        <v>373.45</v>
      </c>
      <c r="M4050" s="18" t="n">
        <f aca="false">IF($V4050="","",INDEX('Stock Exchange'!I$5:I$2450,$V4050))</f>
        <v>58.05</v>
      </c>
      <c r="N4050" s="18" t="n">
        <f aca="false">IF($W4050="","",INDEX(Primary!F$5:F$2450,$W4050))</f>
        <v>2.4</v>
      </c>
      <c r="O4050" s="18" t="n">
        <f aca="false">IF($W4050="","",INDEX(Primary!G$5:G$2450,$W4050))</f>
        <v>0</v>
      </c>
      <c r="P4050" s="18" t="n">
        <f aca="false">IF($W4050="","",INDEX(Primary!H$5:H$2450,$W4050))</f>
        <v>2.4</v>
      </c>
      <c r="Q4050" s="18" t="n">
        <f aca="false">IF($W4050="","",INDEX(Primary!I$5:I$2450,$W4050))</f>
        <v>0.37</v>
      </c>
      <c r="R4050" s="19" t="n">
        <f aca="false">IF($E4050="Yes",L4050+P4050,"")</f>
        <v>375.85</v>
      </c>
      <c r="S4050" s="19" t="n">
        <f aca="false">IF($E4050="Yes",H4050-R4050,"")</f>
        <v>0</v>
      </c>
      <c r="T4050" s="6" t="str">
        <f aca="false">IF($E4050="Yes",IF(ROUND(ABS(S4050),2)&lt;=$T$2,"OK","CHECK"),"n/a")</f>
        <v>OK</v>
      </c>
      <c r="U4050" s="20" t="n">
        <f aca="false">Total!J4050</f>
        <v>64.3301</v>
      </c>
      <c r="V4050" s="17" t="n">
        <f aca="false">IFERROR(MATCH($A4050,'Stock Exchange'!$A$5:$A$2450,0),"")</f>
        <v>1832</v>
      </c>
      <c r="W4050" s="17" t="n">
        <f aca="false">IFERROR(MATCH($A4050,Primary!$A$5:$A$2450,0),"")</f>
        <v>1832</v>
      </c>
    </row>
    <row r="4051" customFormat="false" ht="15" hidden="false" customHeight="false" outlineLevel="0" collapsed="false">
      <c r="A4051" s="16" t="n">
        <f aca="false">Total!A4051</f>
        <v>42936</v>
      </c>
      <c r="B4051" s="17" t="n">
        <f aca="false">YEAR(A4051)</f>
        <v>2017</v>
      </c>
      <c r="C4051" s="17" t="n">
        <f aca="false">MONTH(A4051)</f>
        <v>7</v>
      </c>
      <c r="D4051" s="6" t="str">
        <f aca="false">IF(MONTH(A4051)&gt;=4,"FY "&amp;YEAR(A4051)&amp;"-"&amp;RIGHT(YEAR(A4051)+1,2),"FY "&amp;(YEAR(A4051)-1)&amp;"-"&amp;RIGHT(YEAR(A4051),2))</f>
        <v>FY 2017-18</v>
      </c>
      <c r="E4051" s="6" t="str">
        <f aca="false">IF(AND(V4051&lt;&gt;"",W4051&lt;&gt;""),"Yes","No")</f>
        <v>Yes</v>
      </c>
      <c r="F4051" s="18" t="n">
        <f aca="false">Total!F4051</f>
        <v>6580.42</v>
      </c>
      <c r="G4051" s="18" t="n">
        <f aca="false">Total!G4051</f>
        <v>5563.54</v>
      </c>
      <c r="H4051" s="18" t="n">
        <f aca="false">Total!H4051</f>
        <v>1016.88</v>
      </c>
      <c r="I4051" s="18" t="n">
        <f aca="false">Total!I4051</f>
        <v>158.1</v>
      </c>
      <c r="J4051" s="18" t="n">
        <f aca="false">IF($V4051="","",INDEX('Stock Exchange'!F$5:F$2450,$V4051))</f>
        <v>6578.95</v>
      </c>
      <c r="K4051" s="18" t="n">
        <f aca="false">IF($V4051="","",INDEX('Stock Exchange'!G$5:G$2450,$V4051))</f>
        <v>5563.54</v>
      </c>
      <c r="L4051" s="18" t="n">
        <f aca="false">IF($V4051="","",INDEX('Stock Exchange'!H$5:H$2450,$V4051))</f>
        <v>1015.41</v>
      </c>
      <c r="M4051" s="18" t="n">
        <f aca="false">IF($V4051="","",INDEX('Stock Exchange'!I$5:I$2450,$V4051))</f>
        <v>157.87</v>
      </c>
      <c r="N4051" s="18" t="n">
        <f aca="false">IF($W4051="","",INDEX(Primary!F$5:F$2450,$W4051))</f>
        <v>1.47</v>
      </c>
      <c r="O4051" s="18" t="n">
        <f aca="false">IF($W4051="","",INDEX(Primary!G$5:G$2450,$W4051))</f>
        <v>0</v>
      </c>
      <c r="P4051" s="18" t="n">
        <f aca="false">IF($W4051="","",INDEX(Primary!H$5:H$2450,$W4051))</f>
        <v>1.47</v>
      </c>
      <c r="Q4051" s="18" t="n">
        <f aca="false">IF($W4051="","",INDEX(Primary!I$5:I$2450,$W4051))</f>
        <v>0.23</v>
      </c>
      <c r="R4051" s="19" t="n">
        <f aca="false">IF($E4051="Yes",L4051+P4051,"")</f>
        <v>1016.88</v>
      </c>
      <c r="S4051" s="19" t="n">
        <f aca="false">IF($E4051="Yes",H4051-R4051,"")</f>
        <v>0</v>
      </c>
      <c r="T4051" s="6" t="str">
        <f aca="false">IF($E4051="Yes",IF(ROUND(ABS(S4051),2)&lt;=$T$2,"OK","CHECK"),"n/a")</f>
        <v>OK</v>
      </c>
      <c r="U4051" s="20" t="n">
        <f aca="false">Total!J4051</f>
        <v>64.3211</v>
      </c>
      <c r="V4051" s="17" t="n">
        <f aca="false">IFERROR(MATCH($A4051,'Stock Exchange'!$A$5:$A$2450,0),"")</f>
        <v>1833</v>
      </c>
      <c r="W4051" s="17" t="n">
        <f aca="false">IFERROR(MATCH($A4051,Primary!$A$5:$A$2450,0),"")</f>
        <v>1833</v>
      </c>
    </row>
    <row r="4052" customFormat="false" ht="15" hidden="false" customHeight="false" outlineLevel="0" collapsed="false">
      <c r="A4052" s="16" t="n">
        <f aca="false">Total!A4052</f>
        <v>42937</v>
      </c>
      <c r="B4052" s="17" t="n">
        <f aca="false">YEAR(A4052)</f>
        <v>2017</v>
      </c>
      <c r="C4052" s="17" t="n">
        <f aca="false">MONTH(A4052)</f>
        <v>7</v>
      </c>
      <c r="D4052" s="6" t="str">
        <f aca="false">IF(MONTH(A4052)&gt;=4,"FY "&amp;YEAR(A4052)&amp;"-"&amp;RIGHT(YEAR(A4052)+1,2),"FY "&amp;(YEAR(A4052)-1)&amp;"-"&amp;RIGHT(YEAR(A4052),2))</f>
        <v>FY 2017-18</v>
      </c>
      <c r="E4052" s="6" t="str">
        <f aca="false">IF(AND(V4052&lt;&gt;"",W4052&lt;&gt;""),"Yes","No")</f>
        <v>Yes</v>
      </c>
      <c r="F4052" s="18" t="n">
        <f aca="false">Total!F4052</f>
        <v>4314.4</v>
      </c>
      <c r="G4052" s="18" t="n">
        <f aca="false">Total!G4052</f>
        <v>4139.31</v>
      </c>
      <c r="H4052" s="18" t="n">
        <f aca="false">Total!H4052</f>
        <v>175.09</v>
      </c>
      <c r="I4052" s="18" t="n">
        <f aca="false">Total!I4052</f>
        <v>27.17</v>
      </c>
      <c r="J4052" s="18" t="n">
        <f aca="false">IF($V4052="","",INDEX('Stock Exchange'!F$5:F$2450,$V4052))</f>
        <v>4297.27</v>
      </c>
      <c r="K4052" s="18" t="n">
        <f aca="false">IF($V4052="","",INDEX('Stock Exchange'!G$5:G$2450,$V4052))</f>
        <v>4136.89</v>
      </c>
      <c r="L4052" s="18" t="n">
        <f aca="false">IF($V4052="","",INDEX('Stock Exchange'!H$5:H$2450,$V4052))</f>
        <v>160.38</v>
      </c>
      <c r="M4052" s="18" t="n">
        <f aca="false">IF($V4052="","",INDEX('Stock Exchange'!I$5:I$2450,$V4052))</f>
        <v>24.89</v>
      </c>
      <c r="N4052" s="18" t="n">
        <f aca="false">IF($W4052="","",INDEX(Primary!F$5:F$2450,$W4052))</f>
        <v>17.13</v>
      </c>
      <c r="O4052" s="18" t="n">
        <f aca="false">IF($W4052="","",INDEX(Primary!G$5:G$2450,$W4052))</f>
        <v>2.42</v>
      </c>
      <c r="P4052" s="18" t="n">
        <f aca="false">IF($W4052="","",INDEX(Primary!H$5:H$2450,$W4052))</f>
        <v>14.71</v>
      </c>
      <c r="Q4052" s="18" t="n">
        <f aca="false">IF($W4052="","",INDEX(Primary!I$5:I$2450,$W4052))</f>
        <v>2.28</v>
      </c>
      <c r="R4052" s="19" t="n">
        <f aca="false">IF($E4052="Yes",L4052+P4052,"")</f>
        <v>175.09</v>
      </c>
      <c r="S4052" s="19" t="n">
        <f aca="false">IF($E4052="Yes",H4052-R4052,"")</f>
        <v>0</v>
      </c>
      <c r="T4052" s="6" t="str">
        <f aca="false">IF($E4052="Yes",IF(ROUND(ABS(S4052),2)&lt;=$T$2,"OK","CHECK"),"n/a")</f>
        <v>OK</v>
      </c>
      <c r="U4052" s="20" t="n">
        <f aca="false">Total!J4052</f>
        <v>64.4273</v>
      </c>
      <c r="V4052" s="17" t="n">
        <f aca="false">IFERROR(MATCH($A4052,'Stock Exchange'!$A$5:$A$2450,0),"")</f>
        <v>1834</v>
      </c>
      <c r="W4052" s="17" t="n">
        <f aca="false">IFERROR(MATCH($A4052,Primary!$A$5:$A$2450,0),"")</f>
        <v>1834</v>
      </c>
    </row>
    <row r="4053" customFormat="false" ht="15" hidden="false" customHeight="false" outlineLevel="0" collapsed="false">
      <c r="A4053" s="16" t="n">
        <f aca="false">Total!A4053</f>
        <v>42940</v>
      </c>
      <c r="B4053" s="17" t="n">
        <f aca="false">YEAR(A4053)</f>
        <v>2017</v>
      </c>
      <c r="C4053" s="17" t="n">
        <f aca="false">MONTH(A4053)</f>
        <v>7</v>
      </c>
      <c r="D4053" s="6" t="str">
        <f aca="false">IF(MONTH(A4053)&gt;=4,"FY "&amp;YEAR(A4053)&amp;"-"&amp;RIGHT(YEAR(A4053)+1,2),"FY "&amp;(YEAR(A4053)-1)&amp;"-"&amp;RIGHT(YEAR(A4053),2))</f>
        <v>FY 2017-18</v>
      </c>
      <c r="E4053" s="6" t="str">
        <f aca="false">IF(AND(V4053&lt;&gt;"",W4053&lt;&gt;""),"Yes","No")</f>
        <v>Yes</v>
      </c>
      <c r="F4053" s="18" t="n">
        <f aca="false">Total!F4053</f>
        <v>5481.45</v>
      </c>
      <c r="G4053" s="18" t="n">
        <f aca="false">Total!G4053</f>
        <v>5583.4</v>
      </c>
      <c r="H4053" s="18" t="n">
        <f aca="false">Total!H4053</f>
        <v>-101.95</v>
      </c>
      <c r="I4053" s="18" t="n">
        <f aca="false">Total!I4053</f>
        <v>-15.86</v>
      </c>
      <c r="J4053" s="18" t="n">
        <f aca="false">IF($V4053="","",INDEX('Stock Exchange'!F$5:F$2450,$V4053))</f>
        <v>5312.91</v>
      </c>
      <c r="K4053" s="18" t="n">
        <f aca="false">IF($V4053="","",INDEX('Stock Exchange'!G$5:G$2450,$V4053))</f>
        <v>5261.35</v>
      </c>
      <c r="L4053" s="18" t="n">
        <f aca="false">IF($V4053="","",INDEX('Stock Exchange'!H$5:H$2450,$V4053))</f>
        <v>51.56</v>
      </c>
      <c r="M4053" s="18" t="n">
        <f aca="false">IF($V4053="","",INDEX('Stock Exchange'!I$5:I$2450,$V4053))</f>
        <v>8.01</v>
      </c>
      <c r="N4053" s="18" t="n">
        <f aca="false">IF($W4053="","",INDEX(Primary!F$5:F$2450,$W4053))</f>
        <v>168.54</v>
      </c>
      <c r="O4053" s="18" t="n">
        <f aca="false">IF($W4053="","",INDEX(Primary!G$5:G$2450,$W4053))</f>
        <v>322.05</v>
      </c>
      <c r="P4053" s="18" t="n">
        <f aca="false">IF($W4053="","",INDEX(Primary!H$5:H$2450,$W4053))</f>
        <v>-153.51</v>
      </c>
      <c r="Q4053" s="18" t="n">
        <f aca="false">IF($W4053="","",INDEX(Primary!I$5:I$2450,$W4053))</f>
        <v>-23.87</v>
      </c>
      <c r="R4053" s="19" t="n">
        <f aca="false">IF($E4053="Yes",L4053+P4053,"")</f>
        <v>-101.95</v>
      </c>
      <c r="S4053" s="19" t="n">
        <f aca="false">IF($E4053="Yes",H4053-R4053,"")</f>
        <v>0</v>
      </c>
      <c r="T4053" s="6" t="str">
        <f aca="false">IF($E4053="Yes",IF(ROUND(ABS(S4053),2)&lt;=$T$2,"OK","CHECK"),"n/a")</f>
        <v>OK</v>
      </c>
      <c r="U4053" s="20" t="n">
        <f aca="false">Total!J4053</f>
        <v>64.3185</v>
      </c>
      <c r="V4053" s="17" t="n">
        <f aca="false">IFERROR(MATCH($A4053,'Stock Exchange'!$A$5:$A$2450,0),"")</f>
        <v>1835</v>
      </c>
      <c r="W4053" s="17" t="n">
        <f aca="false">IFERROR(MATCH($A4053,Primary!$A$5:$A$2450,0),"")</f>
        <v>1835</v>
      </c>
    </row>
    <row r="4054" customFormat="false" ht="15" hidden="false" customHeight="false" outlineLevel="0" collapsed="false">
      <c r="A4054" s="16" t="n">
        <f aca="false">Total!A4054</f>
        <v>42941</v>
      </c>
      <c r="B4054" s="17" t="n">
        <f aca="false">YEAR(A4054)</f>
        <v>2017</v>
      </c>
      <c r="C4054" s="17" t="n">
        <f aca="false">MONTH(A4054)</f>
        <v>7</v>
      </c>
      <c r="D4054" s="6" t="str">
        <f aca="false">IF(MONTH(A4054)&gt;=4,"FY "&amp;YEAR(A4054)&amp;"-"&amp;RIGHT(YEAR(A4054)+1,2),"FY "&amp;(YEAR(A4054)-1)&amp;"-"&amp;RIGHT(YEAR(A4054),2))</f>
        <v>FY 2017-18</v>
      </c>
      <c r="E4054" s="6" t="str">
        <f aca="false">IF(AND(V4054&lt;&gt;"",W4054&lt;&gt;""),"Yes","No")</f>
        <v>Yes</v>
      </c>
      <c r="F4054" s="18" t="n">
        <f aca="false">Total!F4054</f>
        <v>4806.28</v>
      </c>
      <c r="G4054" s="18" t="n">
        <f aca="false">Total!G4054</f>
        <v>5076.61</v>
      </c>
      <c r="H4054" s="18" t="n">
        <f aca="false">Total!H4054</f>
        <v>-270.33</v>
      </c>
      <c r="I4054" s="18" t="n">
        <f aca="false">Total!I4054</f>
        <v>-41.94</v>
      </c>
      <c r="J4054" s="18" t="n">
        <f aca="false">IF($V4054="","",INDEX('Stock Exchange'!F$5:F$2450,$V4054))</f>
        <v>4803.36</v>
      </c>
      <c r="K4054" s="18" t="n">
        <f aca="false">IF($V4054="","",INDEX('Stock Exchange'!G$5:G$2450,$V4054))</f>
        <v>5074.72</v>
      </c>
      <c r="L4054" s="18" t="n">
        <f aca="false">IF($V4054="","",INDEX('Stock Exchange'!H$5:H$2450,$V4054))</f>
        <v>-271.36</v>
      </c>
      <c r="M4054" s="18" t="n">
        <f aca="false">IF($V4054="","",INDEX('Stock Exchange'!I$5:I$2450,$V4054))</f>
        <v>-42.1</v>
      </c>
      <c r="N4054" s="18" t="n">
        <f aca="false">IF($W4054="","",INDEX(Primary!F$5:F$2450,$W4054))</f>
        <v>2.92</v>
      </c>
      <c r="O4054" s="18" t="n">
        <f aca="false">IF($W4054="","",INDEX(Primary!G$5:G$2450,$W4054))</f>
        <v>1.89</v>
      </c>
      <c r="P4054" s="18" t="n">
        <f aca="false">IF($W4054="","",INDEX(Primary!H$5:H$2450,$W4054))</f>
        <v>1.03</v>
      </c>
      <c r="Q4054" s="18" t="n">
        <f aca="false">IF($W4054="","",INDEX(Primary!I$5:I$2450,$W4054))</f>
        <v>0.16</v>
      </c>
      <c r="R4054" s="19" t="n">
        <f aca="false">IF($E4054="Yes",L4054+P4054,"")</f>
        <v>-270.33</v>
      </c>
      <c r="S4054" s="19" t="n">
        <f aca="false">IF($E4054="Yes",H4054-R4054,"")</f>
        <v>0</v>
      </c>
      <c r="T4054" s="6" t="str">
        <f aca="false">IF($E4054="Yes",IF(ROUND(ABS(S4054),2)&lt;=$T$2,"OK","CHECK"),"n/a")</f>
        <v>OK</v>
      </c>
      <c r="U4054" s="20" t="n">
        <f aca="false">Total!J4054</f>
        <v>64.4494</v>
      </c>
      <c r="V4054" s="17" t="n">
        <f aca="false">IFERROR(MATCH($A4054,'Stock Exchange'!$A$5:$A$2450,0),"")</f>
        <v>1836</v>
      </c>
      <c r="W4054" s="17" t="n">
        <f aca="false">IFERROR(MATCH($A4054,Primary!$A$5:$A$2450,0),"")</f>
        <v>1836</v>
      </c>
    </row>
    <row r="4055" customFormat="false" ht="15" hidden="false" customHeight="false" outlineLevel="0" collapsed="false">
      <c r="A4055" s="16" t="n">
        <f aca="false">Total!A4055</f>
        <v>42942</v>
      </c>
      <c r="B4055" s="17" t="n">
        <f aca="false">YEAR(A4055)</f>
        <v>2017</v>
      </c>
      <c r="C4055" s="17" t="n">
        <f aca="false">MONTH(A4055)</f>
        <v>7</v>
      </c>
      <c r="D4055" s="6" t="str">
        <f aca="false">IF(MONTH(A4055)&gt;=4,"FY "&amp;YEAR(A4055)&amp;"-"&amp;RIGHT(YEAR(A4055)+1,2),"FY "&amp;(YEAR(A4055)-1)&amp;"-"&amp;RIGHT(YEAR(A4055),2))</f>
        <v>FY 2017-18</v>
      </c>
      <c r="E4055" s="6" t="str">
        <f aca="false">IF(AND(V4055&lt;&gt;"",W4055&lt;&gt;""),"Yes","No")</f>
        <v>Yes</v>
      </c>
      <c r="F4055" s="18" t="n">
        <f aca="false">Total!F4055</f>
        <v>5636.61</v>
      </c>
      <c r="G4055" s="18" t="n">
        <f aca="false">Total!G4055</f>
        <v>5315.48</v>
      </c>
      <c r="H4055" s="18" t="n">
        <f aca="false">Total!H4055</f>
        <v>321.13</v>
      </c>
      <c r="I4055" s="18" t="n">
        <f aca="false">Total!I4055</f>
        <v>49.9</v>
      </c>
      <c r="J4055" s="18" t="n">
        <f aca="false">IF($V4055="","",INDEX('Stock Exchange'!F$5:F$2450,$V4055))</f>
        <v>5635.52</v>
      </c>
      <c r="K4055" s="18" t="n">
        <f aca="false">IF($V4055="","",INDEX('Stock Exchange'!G$5:G$2450,$V4055))</f>
        <v>5314.3</v>
      </c>
      <c r="L4055" s="18" t="n">
        <f aca="false">IF($V4055="","",INDEX('Stock Exchange'!H$5:H$2450,$V4055))</f>
        <v>321.22</v>
      </c>
      <c r="M4055" s="18" t="n">
        <f aca="false">IF($V4055="","",INDEX('Stock Exchange'!I$5:I$2450,$V4055))</f>
        <v>49.91</v>
      </c>
      <c r="N4055" s="18" t="n">
        <f aca="false">IF($W4055="","",INDEX(Primary!F$5:F$2450,$W4055))</f>
        <v>1.09</v>
      </c>
      <c r="O4055" s="18" t="n">
        <f aca="false">IF($W4055="","",INDEX(Primary!G$5:G$2450,$W4055))</f>
        <v>1.18</v>
      </c>
      <c r="P4055" s="18" t="n">
        <f aca="false">IF($W4055="","",INDEX(Primary!H$5:H$2450,$W4055))</f>
        <v>-0.09</v>
      </c>
      <c r="Q4055" s="18" t="n">
        <f aca="false">IF($W4055="","",INDEX(Primary!I$5:I$2450,$W4055))</f>
        <v>-0.01</v>
      </c>
      <c r="R4055" s="19" t="n">
        <f aca="false">IF($E4055="Yes",L4055+P4055,"")</f>
        <v>321.13</v>
      </c>
      <c r="S4055" s="19" t="n">
        <f aca="false">IF($E4055="Yes",H4055-R4055,"")</f>
        <v>0</v>
      </c>
      <c r="T4055" s="6" t="str">
        <f aca="false">IF($E4055="Yes",IF(ROUND(ABS(S4055),2)&lt;=$T$2,"OK","CHECK"),"n/a")</f>
        <v>OK</v>
      </c>
      <c r="U4055" s="20" t="n">
        <f aca="false">Total!J4055</f>
        <v>64.358</v>
      </c>
      <c r="V4055" s="17" t="n">
        <f aca="false">IFERROR(MATCH($A4055,'Stock Exchange'!$A$5:$A$2450,0),"")</f>
        <v>1837</v>
      </c>
      <c r="W4055" s="17" t="n">
        <f aca="false">IFERROR(MATCH($A4055,Primary!$A$5:$A$2450,0),"")</f>
        <v>1837</v>
      </c>
    </row>
    <row r="4056" customFormat="false" ht="15" hidden="false" customHeight="false" outlineLevel="0" collapsed="false">
      <c r="A4056" s="16" t="n">
        <f aca="false">Total!A4056</f>
        <v>42943</v>
      </c>
      <c r="B4056" s="17" t="n">
        <f aca="false">YEAR(A4056)</f>
        <v>2017</v>
      </c>
      <c r="C4056" s="17" t="n">
        <f aca="false">MONTH(A4056)</f>
        <v>7</v>
      </c>
      <c r="D4056" s="6" t="str">
        <f aca="false">IF(MONTH(A4056)&gt;=4,"FY "&amp;YEAR(A4056)&amp;"-"&amp;RIGHT(YEAR(A4056)+1,2),"FY "&amp;(YEAR(A4056)-1)&amp;"-"&amp;RIGHT(YEAR(A4056),2))</f>
        <v>FY 2017-18</v>
      </c>
      <c r="E4056" s="6" t="str">
        <f aca="false">IF(AND(V4056&lt;&gt;"",W4056&lt;&gt;""),"Yes","No")</f>
        <v>Yes</v>
      </c>
      <c r="F4056" s="18" t="n">
        <f aca="false">Total!F4056</f>
        <v>5456.65</v>
      </c>
      <c r="G4056" s="18" t="n">
        <f aca="false">Total!G4056</f>
        <v>5649.21</v>
      </c>
      <c r="H4056" s="18" t="n">
        <f aca="false">Total!H4056</f>
        <v>-192.56</v>
      </c>
      <c r="I4056" s="18" t="n">
        <f aca="false">Total!I4056</f>
        <v>-29.89</v>
      </c>
      <c r="J4056" s="18" t="n">
        <f aca="false">IF($V4056="","",INDEX('Stock Exchange'!F$5:F$2450,$V4056))</f>
        <v>5455.61</v>
      </c>
      <c r="K4056" s="18" t="n">
        <f aca="false">IF($V4056="","",INDEX('Stock Exchange'!G$5:G$2450,$V4056))</f>
        <v>5648.55</v>
      </c>
      <c r="L4056" s="18" t="n">
        <f aca="false">IF($V4056="","",INDEX('Stock Exchange'!H$5:H$2450,$V4056))</f>
        <v>-192.94</v>
      </c>
      <c r="M4056" s="18" t="n">
        <f aca="false">IF($V4056="","",INDEX('Stock Exchange'!I$5:I$2450,$V4056))</f>
        <v>-29.95</v>
      </c>
      <c r="N4056" s="18" t="n">
        <f aca="false">IF($W4056="","",INDEX(Primary!F$5:F$2450,$W4056))</f>
        <v>1.04</v>
      </c>
      <c r="O4056" s="18" t="n">
        <f aca="false">IF($W4056="","",INDEX(Primary!G$5:G$2450,$W4056))</f>
        <v>0.66</v>
      </c>
      <c r="P4056" s="18" t="n">
        <f aca="false">IF($W4056="","",INDEX(Primary!H$5:H$2450,$W4056))</f>
        <v>0.38</v>
      </c>
      <c r="Q4056" s="18" t="n">
        <f aca="false">IF($W4056="","",INDEX(Primary!I$5:I$2450,$W4056))</f>
        <v>0.06</v>
      </c>
      <c r="R4056" s="19" t="n">
        <f aca="false">IF($E4056="Yes",L4056+P4056,"")</f>
        <v>-192.56</v>
      </c>
      <c r="S4056" s="19" t="n">
        <f aca="false">IF($E4056="Yes",H4056-R4056,"")</f>
        <v>0</v>
      </c>
      <c r="T4056" s="6" t="str">
        <f aca="false">IF($E4056="Yes",IF(ROUND(ABS(S4056),2)&lt;=$T$2,"OK","CHECK"),"n/a")</f>
        <v>OK</v>
      </c>
      <c r="U4056" s="20" t="n">
        <f aca="false">Total!J4056</f>
        <v>64.4208</v>
      </c>
      <c r="V4056" s="17" t="n">
        <f aca="false">IFERROR(MATCH($A4056,'Stock Exchange'!$A$5:$A$2450,0),"")</f>
        <v>1838</v>
      </c>
      <c r="W4056" s="17" t="n">
        <f aca="false">IFERROR(MATCH($A4056,Primary!$A$5:$A$2450,0),"")</f>
        <v>1838</v>
      </c>
    </row>
    <row r="4057" customFormat="false" ht="15" hidden="false" customHeight="false" outlineLevel="0" collapsed="false">
      <c r="A4057" s="16" t="n">
        <f aca="false">Total!A4057</f>
        <v>42944</v>
      </c>
      <c r="B4057" s="17" t="n">
        <f aca="false">YEAR(A4057)</f>
        <v>2017</v>
      </c>
      <c r="C4057" s="17" t="n">
        <f aca="false">MONTH(A4057)</f>
        <v>7</v>
      </c>
      <c r="D4057" s="6" t="str">
        <f aca="false">IF(MONTH(A4057)&gt;=4,"FY "&amp;YEAR(A4057)&amp;"-"&amp;RIGHT(YEAR(A4057)+1,2),"FY "&amp;(YEAR(A4057)-1)&amp;"-"&amp;RIGHT(YEAR(A4057),2))</f>
        <v>FY 2017-18</v>
      </c>
      <c r="E4057" s="6" t="str">
        <f aca="false">IF(AND(V4057&lt;&gt;"",W4057&lt;&gt;""),"Yes","No")</f>
        <v>Yes</v>
      </c>
      <c r="F4057" s="18" t="n">
        <f aca="false">Total!F4057</f>
        <v>9743.08</v>
      </c>
      <c r="G4057" s="18" t="n">
        <f aca="false">Total!G4057</f>
        <v>7303.92</v>
      </c>
      <c r="H4057" s="18" t="n">
        <f aca="false">Total!H4057</f>
        <v>2439.16</v>
      </c>
      <c r="I4057" s="18" t="n">
        <f aca="false">Total!I4057</f>
        <v>380.39</v>
      </c>
      <c r="J4057" s="18" t="n">
        <f aca="false">IF($V4057="","",INDEX('Stock Exchange'!F$5:F$2450,$V4057))</f>
        <v>9738.51</v>
      </c>
      <c r="K4057" s="18" t="n">
        <f aca="false">IF($V4057="","",INDEX('Stock Exchange'!G$5:G$2450,$V4057))</f>
        <v>7303.92</v>
      </c>
      <c r="L4057" s="18" t="n">
        <f aca="false">IF($V4057="","",INDEX('Stock Exchange'!H$5:H$2450,$V4057))</f>
        <v>2434.59</v>
      </c>
      <c r="M4057" s="18" t="n">
        <f aca="false">IF($V4057="","",INDEX('Stock Exchange'!I$5:I$2450,$V4057))</f>
        <v>379.68</v>
      </c>
      <c r="N4057" s="18" t="n">
        <f aca="false">IF($W4057="","",INDEX(Primary!F$5:F$2450,$W4057))</f>
        <v>4.57</v>
      </c>
      <c r="O4057" s="18" t="n">
        <f aca="false">IF($W4057="","",INDEX(Primary!G$5:G$2450,$W4057))</f>
        <v>0</v>
      </c>
      <c r="P4057" s="18" t="n">
        <f aca="false">IF($W4057="","",INDEX(Primary!H$5:H$2450,$W4057))</f>
        <v>4.57</v>
      </c>
      <c r="Q4057" s="18" t="n">
        <f aca="false">IF($W4057="","",INDEX(Primary!I$5:I$2450,$W4057))</f>
        <v>0.71</v>
      </c>
      <c r="R4057" s="19" t="n">
        <f aca="false">IF($E4057="Yes",L4057+P4057,"")</f>
        <v>2439.16</v>
      </c>
      <c r="S4057" s="19" t="n">
        <f aca="false">IF($E4057="Yes",H4057-R4057,"")</f>
        <v>0</v>
      </c>
      <c r="T4057" s="6" t="str">
        <f aca="false">IF($E4057="Yes",IF(ROUND(ABS(S4057),2)&lt;=$T$2,"OK","CHECK"),"n/a")</f>
        <v>OK</v>
      </c>
      <c r="U4057" s="20" t="n">
        <f aca="false">Total!J4057</f>
        <v>64.1216</v>
      </c>
      <c r="V4057" s="17" t="n">
        <f aca="false">IFERROR(MATCH($A4057,'Stock Exchange'!$A$5:$A$2450,0),"")</f>
        <v>1839</v>
      </c>
      <c r="W4057" s="17" t="n">
        <f aca="false">IFERROR(MATCH($A4057,Primary!$A$5:$A$2450,0),"")</f>
        <v>1839</v>
      </c>
    </row>
    <row r="4058" customFormat="false" ht="15" hidden="false" customHeight="false" outlineLevel="0" collapsed="false">
      <c r="A4058" s="16" t="n">
        <f aca="false">Total!A4058</f>
        <v>42947</v>
      </c>
      <c r="B4058" s="17" t="n">
        <f aca="false">YEAR(A4058)</f>
        <v>2017</v>
      </c>
      <c r="C4058" s="17" t="n">
        <f aca="false">MONTH(A4058)</f>
        <v>7</v>
      </c>
      <c r="D4058" s="6" t="str">
        <f aca="false">IF(MONTH(A4058)&gt;=4,"FY "&amp;YEAR(A4058)&amp;"-"&amp;RIGHT(YEAR(A4058)+1,2),"FY "&amp;(YEAR(A4058)-1)&amp;"-"&amp;RIGHT(YEAR(A4058),2))</f>
        <v>FY 2017-18</v>
      </c>
      <c r="E4058" s="6" t="str">
        <f aca="false">IF(AND(V4058&lt;&gt;"",W4058&lt;&gt;""),"Yes","No")</f>
        <v>Yes</v>
      </c>
      <c r="F4058" s="18" t="n">
        <f aca="false">Total!F4058</f>
        <v>5204.81</v>
      </c>
      <c r="G4058" s="18" t="n">
        <f aca="false">Total!G4058</f>
        <v>5216.26</v>
      </c>
      <c r="H4058" s="18" t="n">
        <f aca="false">Total!H4058</f>
        <v>-11.45</v>
      </c>
      <c r="I4058" s="18" t="n">
        <f aca="false">Total!I4058</f>
        <v>-1.78</v>
      </c>
      <c r="J4058" s="18" t="n">
        <f aca="false">IF($V4058="","",INDEX('Stock Exchange'!F$5:F$2450,$V4058))</f>
        <v>5202.74</v>
      </c>
      <c r="K4058" s="18" t="n">
        <f aca="false">IF($V4058="","",INDEX('Stock Exchange'!G$5:G$2450,$V4058))</f>
        <v>5214.27</v>
      </c>
      <c r="L4058" s="18" t="n">
        <f aca="false">IF($V4058="","",INDEX('Stock Exchange'!H$5:H$2450,$V4058))</f>
        <v>-11.53</v>
      </c>
      <c r="M4058" s="18" t="n">
        <f aca="false">IF($V4058="","",INDEX('Stock Exchange'!I$5:I$2450,$V4058))</f>
        <v>-1.79</v>
      </c>
      <c r="N4058" s="18" t="n">
        <f aca="false">IF($W4058="","",INDEX(Primary!F$5:F$2450,$W4058))</f>
        <v>2.07</v>
      </c>
      <c r="O4058" s="18" t="n">
        <f aca="false">IF($W4058="","",INDEX(Primary!G$5:G$2450,$W4058))</f>
        <v>1.99</v>
      </c>
      <c r="P4058" s="18" t="n">
        <f aca="false">IF($W4058="","",INDEX(Primary!H$5:H$2450,$W4058))</f>
        <v>0.08</v>
      </c>
      <c r="Q4058" s="18" t="n">
        <f aca="false">IF($W4058="","",INDEX(Primary!I$5:I$2450,$W4058))</f>
        <v>0.01</v>
      </c>
      <c r="R4058" s="19" t="n">
        <f aca="false">IF($E4058="Yes",L4058+P4058,"")</f>
        <v>-11.45</v>
      </c>
      <c r="S4058" s="19" t="n">
        <f aca="false">IF($E4058="Yes",H4058-R4058,"")</f>
        <v>0</v>
      </c>
      <c r="T4058" s="6" t="str">
        <f aca="false">IF($E4058="Yes",IF(ROUND(ABS(S4058),2)&lt;=$T$2,"OK","CHECK"),"n/a")</f>
        <v>OK</v>
      </c>
      <c r="U4058" s="20" t="n">
        <f aca="false">Total!J4058</f>
        <v>64.1483</v>
      </c>
      <c r="V4058" s="17" t="n">
        <f aca="false">IFERROR(MATCH($A4058,'Stock Exchange'!$A$5:$A$2450,0),"")</f>
        <v>1840</v>
      </c>
      <c r="W4058" s="17" t="n">
        <f aca="false">IFERROR(MATCH($A4058,Primary!$A$5:$A$2450,0),"")</f>
        <v>1840</v>
      </c>
    </row>
    <row r="4059" customFormat="false" ht="15" hidden="false" customHeight="false" outlineLevel="0" collapsed="false">
      <c r="A4059" s="16" t="n">
        <f aca="false">Total!A4059</f>
        <v>42948</v>
      </c>
      <c r="B4059" s="17" t="n">
        <f aca="false">YEAR(A4059)</f>
        <v>2017</v>
      </c>
      <c r="C4059" s="17" t="n">
        <f aca="false">MONTH(A4059)</f>
        <v>8</v>
      </c>
      <c r="D4059" s="6" t="str">
        <f aca="false">IF(MONTH(A4059)&gt;=4,"FY "&amp;YEAR(A4059)&amp;"-"&amp;RIGHT(YEAR(A4059)+1,2),"FY "&amp;(YEAR(A4059)-1)&amp;"-"&amp;RIGHT(YEAR(A4059),2))</f>
        <v>FY 2017-18</v>
      </c>
      <c r="E4059" s="6" t="str">
        <f aca="false">IF(AND(V4059&lt;&gt;"",W4059&lt;&gt;""),"Yes","No")</f>
        <v>Yes</v>
      </c>
      <c r="F4059" s="18" t="n">
        <f aca="false">Total!F4059</f>
        <v>5467.3</v>
      </c>
      <c r="G4059" s="18" t="n">
        <f aca="false">Total!G4059</f>
        <v>6685.14</v>
      </c>
      <c r="H4059" s="18" t="n">
        <f aca="false">Total!H4059</f>
        <v>-1217.84</v>
      </c>
      <c r="I4059" s="18" t="n">
        <f aca="false">Total!I4059</f>
        <v>-190.06</v>
      </c>
      <c r="J4059" s="18" t="n">
        <f aca="false">IF($V4059="","",INDEX('Stock Exchange'!F$5:F$2450,$V4059))</f>
        <v>5463.2</v>
      </c>
      <c r="K4059" s="18" t="n">
        <f aca="false">IF($V4059="","",INDEX('Stock Exchange'!G$5:G$2450,$V4059))</f>
        <v>6653.29</v>
      </c>
      <c r="L4059" s="18" t="n">
        <f aca="false">IF($V4059="","",INDEX('Stock Exchange'!H$5:H$2450,$V4059))</f>
        <v>-1190.09</v>
      </c>
      <c r="M4059" s="18" t="n">
        <f aca="false">IF($V4059="","",INDEX('Stock Exchange'!I$5:I$2450,$V4059))</f>
        <v>-185.73</v>
      </c>
      <c r="N4059" s="18" t="n">
        <f aca="false">IF($W4059="","",INDEX(Primary!F$5:F$2450,$W4059))</f>
        <v>4.1</v>
      </c>
      <c r="O4059" s="18" t="n">
        <f aca="false">IF($W4059="","",INDEX(Primary!G$5:G$2450,$W4059))</f>
        <v>31.85</v>
      </c>
      <c r="P4059" s="18" t="n">
        <f aca="false">IF($W4059="","",INDEX(Primary!H$5:H$2450,$W4059))</f>
        <v>-27.75</v>
      </c>
      <c r="Q4059" s="18" t="n">
        <f aca="false">IF($W4059="","",INDEX(Primary!I$5:I$2450,$W4059))</f>
        <v>-4.33</v>
      </c>
      <c r="R4059" s="19" t="n">
        <f aca="false">IF($E4059="Yes",L4059+P4059,"")</f>
        <v>-1217.84</v>
      </c>
      <c r="S4059" s="19" t="n">
        <f aca="false">IF($E4059="Yes",H4059-R4059,"")</f>
        <v>0</v>
      </c>
      <c r="T4059" s="6" t="str">
        <f aca="false">IF($E4059="Yes",IF(ROUND(ABS(S4059),2)&lt;=$T$2,"OK","CHECK"),"n/a")</f>
        <v>OK</v>
      </c>
      <c r="U4059" s="20" t="n">
        <f aca="false">Total!J4059</f>
        <v>64.0773</v>
      </c>
      <c r="V4059" s="17" t="n">
        <f aca="false">IFERROR(MATCH($A4059,'Stock Exchange'!$A$5:$A$2450,0),"")</f>
        <v>1841</v>
      </c>
      <c r="W4059" s="17" t="n">
        <f aca="false">IFERROR(MATCH($A4059,Primary!$A$5:$A$2450,0),"")</f>
        <v>1841</v>
      </c>
    </row>
    <row r="4060" customFormat="false" ht="15" hidden="false" customHeight="false" outlineLevel="0" collapsed="false">
      <c r="A4060" s="16" t="n">
        <f aca="false">Total!A4060</f>
        <v>42949</v>
      </c>
      <c r="B4060" s="17" t="n">
        <f aca="false">YEAR(A4060)</f>
        <v>2017</v>
      </c>
      <c r="C4060" s="17" t="n">
        <f aca="false">MONTH(A4060)</f>
        <v>8</v>
      </c>
      <c r="D4060" s="6" t="str">
        <f aca="false">IF(MONTH(A4060)&gt;=4,"FY "&amp;YEAR(A4060)&amp;"-"&amp;RIGHT(YEAR(A4060)+1,2),"FY "&amp;(YEAR(A4060)-1)&amp;"-"&amp;RIGHT(YEAR(A4060),2))</f>
        <v>FY 2017-18</v>
      </c>
      <c r="E4060" s="6" t="str">
        <f aca="false">IF(AND(V4060&lt;&gt;"",W4060&lt;&gt;""),"Yes","No")</f>
        <v>Yes</v>
      </c>
      <c r="F4060" s="18" t="n">
        <f aca="false">Total!F4060</f>
        <v>4579.68</v>
      </c>
      <c r="G4060" s="18" t="n">
        <f aca="false">Total!G4060</f>
        <v>5499.5</v>
      </c>
      <c r="H4060" s="18" t="n">
        <f aca="false">Total!H4060</f>
        <v>-919.82</v>
      </c>
      <c r="I4060" s="18" t="n">
        <f aca="false">Total!I4060</f>
        <v>-143.57</v>
      </c>
      <c r="J4060" s="18" t="n">
        <f aca="false">IF($V4060="","",INDEX('Stock Exchange'!F$5:F$2450,$V4060))</f>
        <v>4576.78</v>
      </c>
      <c r="K4060" s="18" t="n">
        <f aca="false">IF($V4060="","",INDEX('Stock Exchange'!G$5:G$2450,$V4060))</f>
        <v>5479.01</v>
      </c>
      <c r="L4060" s="18" t="n">
        <f aca="false">IF($V4060="","",INDEX('Stock Exchange'!H$5:H$2450,$V4060))</f>
        <v>-902.23</v>
      </c>
      <c r="M4060" s="18" t="n">
        <f aca="false">IF($V4060="","",INDEX('Stock Exchange'!I$5:I$2450,$V4060))</f>
        <v>-140.82</v>
      </c>
      <c r="N4060" s="18" t="n">
        <f aca="false">IF($W4060="","",INDEX(Primary!F$5:F$2450,$W4060))</f>
        <v>2.9</v>
      </c>
      <c r="O4060" s="18" t="n">
        <f aca="false">IF($W4060="","",INDEX(Primary!G$5:G$2450,$W4060))</f>
        <v>20.49</v>
      </c>
      <c r="P4060" s="18" t="n">
        <f aca="false">IF($W4060="","",INDEX(Primary!H$5:H$2450,$W4060))</f>
        <v>-17.59</v>
      </c>
      <c r="Q4060" s="18" t="n">
        <f aca="false">IF($W4060="","",INDEX(Primary!I$5:I$2450,$W4060))</f>
        <v>-2.75</v>
      </c>
      <c r="R4060" s="19" t="n">
        <f aca="false">IF($E4060="Yes",L4060+P4060,"")</f>
        <v>-919.82</v>
      </c>
      <c r="S4060" s="19" t="n">
        <f aca="false">IF($E4060="Yes",H4060-R4060,"")</f>
        <v>0</v>
      </c>
      <c r="T4060" s="6" t="str">
        <f aca="false">IF($E4060="Yes",IF(ROUND(ABS(S4060),2)&lt;=$T$2,"OK","CHECK"),"n/a")</f>
        <v>OK</v>
      </c>
      <c r="U4060" s="20" t="n">
        <f aca="false">Total!J4060</f>
        <v>64.0683</v>
      </c>
      <c r="V4060" s="17" t="n">
        <f aca="false">IFERROR(MATCH($A4060,'Stock Exchange'!$A$5:$A$2450,0),"")</f>
        <v>1842</v>
      </c>
      <c r="W4060" s="17" t="n">
        <f aca="false">IFERROR(MATCH($A4060,Primary!$A$5:$A$2450,0),"")</f>
        <v>1842</v>
      </c>
    </row>
    <row r="4061" customFormat="false" ht="15" hidden="false" customHeight="false" outlineLevel="0" collapsed="false">
      <c r="A4061" s="16" t="n">
        <f aca="false">Total!A4061</f>
        <v>42950</v>
      </c>
      <c r="B4061" s="17" t="n">
        <f aca="false">YEAR(A4061)</f>
        <v>2017</v>
      </c>
      <c r="C4061" s="17" t="n">
        <f aca="false">MONTH(A4061)</f>
        <v>8</v>
      </c>
      <c r="D4061" s="6" t="str">
        <f aca="false">IF(MONTH(A4061)&gt;=4,"FY "&amp;YEAR(A4061)&amp;"-"&amp;RIGHT(YEAR(A4061)+1,2),"FY "&amp;(YEAR(A4061)-1)&amp;"-"&amp;RIGHT(YEAR(A4061),2))</f>
        <v>FY 2017-18</v>
      </c>
      <c r="E4061" s="6" t="str">
        <f aca="false">IF(AND(V4061&lt;&gt;"",W4061&lt;&gt;""),"Yes","No")</f>
        <v>Yes</v>
      </c>
      <c r="F4061" s="18" t="n">
        <f aca="false">Total!F4061</f>
        <v>4106.42</v>
      </c>
      <c r="G4061" s="18" t="n">
        <f aca="false">Total!G4061</f>
        <v>3538.51</v>
      </c>
      <c r="H4061" s="18" t="n">
        <f aca="false">Total!H4061</f>
        <v>567.91</v>
      </c>
      <c r="I4061" s="18" t="n">
        <f aca="false">Total!I4061</f>
        <v>88.64</v>
      </c>
      <c r="J4061" s="18" t="n">
        <f aca="false">IF($V4061="","",INDEX('Stock Exchange'!F$5:F$2450,$V4061))</f>
        <v>4093.21</v>
      </c>
      <c r="K4061" s="18" t="n">
        <f aca="false">IF($V4061="","",INDEX('Stock Exchange'!G$5:G$2450,$V4061))</f>
        <v>3538.48</v>
      </c>
      <c r="L4061" s="18" t="n">
        <f aca="false">IF($V4061="","",INDEX('Stock Exchange'!H$5:H$2450,$V4061))</f>
        <v>554.73</v>
      </c>
      <c r="M4061" s="18" t="n">
        <f aca="false">IF($V4061="","",INDEX('Stock Exchange'!I$5:I$2450,$V4061))</f>
        <v>86.58</v>
      </c>
      <c r="N4061" s="18" t="n">
        <f aca="false">IF($W4061="","",INDEX(Primary!F$5:F$2450,$W4061))</f>
        <v>13.21</v>
      </c>
      <c r="O4061" s="18" t="n">
        <f aca="false">IF($W4061="","",INDEX(Primary!G$5:G$2450,$W4061))</f>
        <v>0.03</v>
      </c>
      <c r="P4061" s="18" t="n">
        <f aca="false">IF($W4061="","",INDEX(Primary!H$5:H$2450,$W4061))</f>
        <v>13.18</v>
      </c>
      <c r="Q4061" s="18" t="n">
        <f aca="false">IF($W4061="","",INDEX(Primary!I$5:I$2450,$W4061))</f>
        <v>2.06</v>
      </c>
      <c r="R4061" s="19" t="n">
        <f aca="false">IF($E4061="Yes",L4061+P4061,"")</f>
        <v>567.91</v>
      </c>
      <c r="S4061" s="19" t="n">
        <f aca="false">IF($E4061="Yes",H4061-R4061,"")</f>
        <v>0</v>
      </c>
      <c r="T4061" s="6" t="str">
        <f aca="false">IF($E4061="Yes",IF(ROUND(ABS(S4061),2)&lt;=$T$2,"OK","CHECK"),"n/a")</f>
        <v>OK</v>
      </c>
      <c r="U4061" s="20" t="n">
        <f aca="false">Total!J4061</f>
        <v>64.069</v>
      </c>
      <c r="V4061" s="17" t="n">
        <f aca="false">IFERROR(MATCH($A4061,'Stock Exchange'!$A$5:$A$2450,0),"")</f>
        <v>1843</v>
      </c>
      <c r="W4061" s="17" t="n">
        <f aca="false">IFERROR(MATCH($A4061,Primary!$A$5:$A$2450,0),"")</f>
        <v>1843</v>
      </c>
    </row>
    <row r="4062" customFormat="false" ht="15" hidden="false" customHeight="false" outlineLevel="0" collapsed="false">
      <c r="A4062" s="16" t="n">
        <f aca="false">Total!A4062</f>
        <v>42951</v>
      </c>
      <c r="B4062" s="17" t="n">
        <f aca="false">YEAR(A4062)</f>
        <v>2017</v>
      </c>
      <c r="C4062" s="17" t="n">
        <f aca="false">MONTH(A4062)</f>
        <v>8</v>
      </c>
      <c r="D4062" s="6" t="str">
        <f aca="false">IF(MONTH(A4062)&gt;=4,"FY "&amp;YEAR(A4062)&amp;"-"&amp;RIGHT(YEAR(A4062)+1,2),"FY "&amp;(YEAR(A4062)-1)&amp;"-"&amp;RIGHT(YEAR(A4062),2))</f>
        <v>FY 2017-18</v>
      </c>
      <c r="E4062" s="6" t="str">
        <f aca="false">IF(AND(V4062&lt;&gt;"",W4062&lt;&gt;""),"Yes","No")</f>
        <v>Yes</v>
      </c>
      <c r="F4062" s="18" t="n">
        <f aca="false">Total!F4062</f>
        <v>5565.19</v>
      </c>
      <c r="G4062" s="18" t="n">
        <f aca="false">Total!G4062</f>
        <v>5509.68</v>
      </c>
      <c r="H4062" s="18" t="n">
        <f aca="false">Total!H4062</f>
        <v>55.51</v>
      </c>
      <c r="I4062" s="18" t="n">
        <f aca="false">Total!I4062</f>
        <v>8.73</v>
      </c>
      <c r="J4062" s="18" t="n">
        <f aca="false">IF($V4062="","",INDEX('Stock Exchange'!F$5:F$2450,$V4062))</f>
        <v>5562.17</v>
      </c>
      <c r="K4062" s="18" t="n">
        <f aca="false">IF($V4062="","",INDEX('Stock Exchange'!G$5:G$2450,$V4062))</f>
        <v>5509.37</v>
      </c>
      <c r="L4062" s="18" t="n">
        <f aca="false">IF($V4062="","",INDEX('Stock Exchange'!H$5:H$2450,$V4062))</f>
        <v>52.8</v>
      </c>
      <c r="M4062" s="18" t="n">
        <f aca="false">IF($V4062="","",INDEX('Stock Exchange'!I$5:I$2450,$V4062))</f>
        <v>8.3</v>
      </c>
      <c r="N4062" s="18" t="n">
        <f aca="false">IF($W4062="","",INDEX(Primary!F$5:F$2450,$W4062))</f>
        <v>3.02</v>
      </c>
      <c r="O4062" s="18" t="n">
        <f aca="false">IF($W4062="","",INDEX(Primary!G$5:G$2450,$W4062))</f>
        <v>0.31</v>
      </c>
      <c r="P4062" s="18" t="n">
        <f aca="false">IF($W4062="","",INDEX(Primary!H$5:H$2450,$W4062))</f>
        <v>2.71</v>
      </c>
      <c r="Q4062" s="18" t="n">
        <f aca="false">IF($W4062="","",INDEX(Primary!I$5:I$2450,$W4062))</f>
        <v>0.43</v>
      </c>
      <c r="R4062" s="19" t="n">
        <f aca="false">IF($E4062="Yes",L4062+P4062,"")</f>
        <v>55.51</v>
      </c>
      <c r="S4062" s="19" t="n">
        <f aca="false">IF($E4062="Yes",H4062-R4062,"")</f>
        <v>0</v>
      </c>
      <c r="T4062" s="6" t="str">
        <f aca="false">IF($E4062="Yes",IF(ROUND(ABS(S4062),2)&lt;=$T$2,"OK","CHECK"),"n/a")</f>
        <v>OK</v>
      </c>
      <c r="U4062" s="20" t="n">
        <f aca="false">Total!J4062</f>
        <v>63.6314</v>
      </c>
      <c r="V4062" s="17" t="n">
        <f aca="false">IFERROR(MATCH($A4062,'Stock Exchange'!$A$5:$A$2450,0),"")</f>
        <v>1844</v>
      </c>
      <c r="W4062" s="17" t="n">
        <f aca="false">IFERROR(MATCH($A4062,Primary!$A$5:$A$2450,0),"")</f>
        <v>1844</v>
      </c>
    </row>
    <row r="4063" customFormat="false" ht="15" hidden="false" customHeight="false" outlineLevel="0" collapsed="false">
      <c r="A4063" s="16" t="n">
        <f aca="false">Total!A4063</f>
        <v>42954</v>
      </c>
      <c r="B4063" s="17" t="n">
        <f aca="false">YEAR(A4063)</f>
        <v>2017</v>
      </c>
      <c r="C4063" s="17" t="n">
        <f aca="false">MONTH(A4063)</f>
        <v>8</v>
      </c>
      <c r="D4063" s="6" t="str">
        <f aca="false">IF(MONTH(A4063)&gt;=4,"FY "&amp;YEAR(A4063)&amp;"-"&amp;RIGHT(YEAR(A4063)+1,2),"FY "&amp;(YEAR(A4063)-1)&amp;"-"&amp;RIGHT(YEAR(A4063),2))</f>
        <v>FY 2017-18</v>
      </c>
      <c r="E4063" s="6" t="str">
        <f aca="false">IF(AND(V4063&lt;&gt;"",W4063&lt;&gt;""),"Yes","No")</f>
        <v>Yes</v>
      </c>
      <c r="F4063" s="18" t="n">
        <f aca="false">Total!F4063</f>
        <v>4321.8</v>
      </c>
      <c r="G4063" s="18" t="n">
        <f aca="false">Total!G4063</f>
        <v>5190.5</v>
      </c>
      <c r="H4063" s="18" t="n">
        <f aca="false">Total!H4063</f>
        <v>-868.7</v>
      </c>
      <c r="I4063" s="18" t="n">
        <f aca="false">Total!I4063</f>
        <v>-136.36</v>
      </c>
      <c r="J4063" s="18" t="n">
        <f aca="false">IF($V4063="","",INDEX('Stock Exchange'!F$5:F$2450,$V4063))</f>
        <v>4320.4</v>
      </c>
      <c r="K4063" s="18" t="n">
        <f aca="false">IF($V4063="","",INDEX('Stock Exchange'!G$5:G$2450,$V4063))</f>
        <v>5180.11</v>
      </c>
      <c r="L4063" s="18" t="n">
        <f aca="false">IF($V4063="","",INDEX('Stock Exchange'!H$5:H$2450,$V4063))</f>
        <v>-859.71</v>
      </c>
      <c r="M4063" s="18" t="n">
        <f aca="false">IF($V4063="","",INDEX('Stock Exchange'!I$5:I$2450,$V4063))</f>
        <v>-134.95</v>
      </c>
      <c r="N4063" s="18" t="n">
        <f aca="false">IF($W4063="","",INDEX(Primary!F$5:F$2450,$W4063))</f>
        <v>1.4</v>
      </c>
      <c r="O4063" s="18" t="n">
        <f aca="false">IF($W4063="","",INDEX(Primary!G$5:G$2450,$W4063))</f>
        <v>10.39</v>
      </c>
      <c r="P4063" s="18" t="n">
        <f aca="false">IF($W4063="","",INDEX(Primary!H$5:H$2450,$W4063))</f>
        <v>-8.99</v>
      </c>
      <c r="Q4063" s="18" t="n">
        <f aca="false">IF($W4063="","",INDEX(Primary!I$5:I$2450,$W4063))</f>
        <v>-1.41</v>
      </c>
      <c r="R4063" s="19" t="n">
        <f aca="false">IF($E4063="Yes",L4063+P4063,"")</f>
        <v>-868.7</v>
      </c>
      <c r="S4063" s="19" t="n">
        <f aca="false">IF($E4063="Yes",H4063-R4063,"")</f>
        <v>0</v>
      </c>
      <c r="T4063" s="6" t="str">
        <f aca="false">IF($E4063="Yes",IF(ROUND(ABS(S4063),2)&lt;=$T$2,"OK","CHECK"),"n/a")</f>
        <v>OK</v>
      </c>
      <c r="U4063" s="20" t="n">
        <f aca="false">Total!J4063</f>
        <v>63.7091</v>
      </c>
      <c r="V4063" s="17" t="n">
        <f aca="false">IFERROR(MATCH($A4063,'Stock Exchange'!$A$5:$A$2450,0),"")</f>
        <v>1845</v>
      </c>
      <c r="W4063" s="17" t="n">
        <f aca="false">IFERROR(MATCH($A4063,Primary!$A$5:$A$2450,0),"")</f>
        <v>1845</v>
      </c>
    </row>
    <row r="4064" customFormat="false" ht="15" hidden="false" customHeight="false" outlineLevel="0" collapsed="false">
      <c r="A4064" s="16" t="n">
        <f aca="false">Total!A4064</f>
        <v>42955</v>
      </c>
      <c r="B4064" s="17" t="n">
        <f aca="false">YEAR(A4064)</f>
        <v>2017</v>
      </c>
      <c r="C4064" s="17" t="n">
        <f aca="false">MONTH(A4064)</f>
        <v>8</v>
      </c>
      <c r="D4064" s="6" t="str">
        <f aca="false">IF(MONTH(A4064)&gt;=4,"FY "&amp;YEAR(A4064)&amp;"-"&amp;RIGHT(YEAR(A4064)+1,2),"FY "&amp;(YEAR(A4064)-1)&amp;"-"&amp;RIGHT(YEAR(A4064),2))</f>
        <v>FY 2017-18</v>
      </c>
      <c r="E4064" s="6" t="str">
        <f aca="false">IF(AND(V4064&lt;&gt;"",W4064&lt;&gt;""),"Yes","No")</f>
        <v>Yes</v>
      </c>
      <c r="F4064" s="18" t="n">
        <f aca="false">Total!F4064</f>
        <v>3834.07</v>
      </c>
      <c r="G4064" s="18" t="n">
        <f aca="false">Total!G4064</f>
        <v>4000.39</v>
      </c>
      <c r="H4064" s="18" t="n">
        <f aca="false">Total!H4064</f>
        <v>-166.32</v>
      </c>
      <c r="I4064" s="18" t="n">
        <f aca="false">Total!I4064</f>
        <v>-26.09</v>
      </c>
      <c r="J4064" s="18" t="n">
        <f aca="false">IF($V4064="","",INDEX('Stock Exchange'!F$5:F$2450,$V4064))</f>
        <v>3808.46</v>
      </c>
      <c r="K4064" s="18" t="n">
        <f aca="false">IF($V4064="","",INDEX('Stock Exchange'!G$5:G$2450,$V4064))</f>
        <v>4000.01</v>
      </c>
      <c r="L4064" s="18" t="n">
        <f aca="false">IF($V4064="","",INDEX('Stock Exchange'!H$5:H$2450,$V4064))</f>
        <v>-191.55</v>
      </c>
      <c r="M4064" s="18" t="n">
        <f aca="false">IF($V4064="","",INDEX('Stock Exchange'!I$5:I$2450,$V4064))</f>
        <v>-30.05</v>
      </c>
      <c r="N4064" s="18" t="n">
        <f aca="false">IF($W4064="","",INDEX(Primary!F$5:F$2450,$W4064))</f>
        <v>25.61</v>
      </c>
      <c r="O4064" s="18" t="n">
        <f aca="false">IF($W4064="","",INDEX(Primary!G$5:G$2450,$W4064))</f>
        <v>0.38</v>
      </c>
      <c r="P4064" s="18" t="n">
        <f aca="false">IF($W4064="","",INDEX(Primary!H$5:H$2450,$W4064))</f>
        <v>25.23</v>
      </c>
      <c r="Q4064" s="18" t="n">
        <f aca="false">IF($W4064="","",INDEX(Primary!I$5:I$2450,$W4064))</f>
        <v>3.96</v>
      </c>
      <c r="R4064" s="19" t="n">
        <f aca="false">IF($E4064="Yes",L4064+P4064,"")</f>
        <v>-166.32</v>
      </c>
      <c r="S4064" s="19" t="n">
        <f aca="false">IF($E4064="Yes",H4064-R4064,"")</f>
        <v>0</v>
      </c>
      <c r="T4064" s="6" t="str">
        <f aca="false">IF($E4064="Yes",IF(ROUND(ABS(S4064),2)&lt;=$T$2,"OK","CHECK"),"n/a")</f>
        <v>OK</v>
      </c>
      <c r="U4064" s="20" t="n">
        <f aca="false">Total!J4064</f>
        <v>63.7375</v>
      </c>
      <c r="V4064" s="17" t="n">
        <f aca="false">IFERROR(MATCH($A4064,'Stock Exchange'!$A$5:$A$2450,0),"")</f>
        <v>1846</v>
      </c>
      <c r="W4064" s="17" t="n">
        <f aca="false">IFERROR(MATCH($A4064,Primary!$A$5:$A$2450,0),"")</f>
        <v>1846</v>
      </c>
    </row>
    <row r="4065" customFormat="false" ht="15" hidden="false" customHeight="false" outlineLevel="0" collapsed="false">
      <c r="A4065" s="16" t="n">
        <f aca="false">Total!A4065</f>
        <v>42956</v>
      </c>
      <c r="B4065" s="17" t="n">
        <f aca="false">YEAR(A4065)</f>
        <v>2017</v>
      </c>
      <c r="C4065" s="17" t="n">
        <f aca="false">MONTH(A4065)</f>
        <v>8</v>
      </c>
      <c r="D4065" s="6" t="str">
        <f aca="false">IF(MONTH(A4065)&gt;=4,"FY "&amp;YEAR(A4065)&amp;"-"&amp;RIGHT(YEAR(A4065)+1,2),"FY "&amp;(YEAR(A4065)-1)&amp;"-"&amp;RIGHT(YEAR(A4065),2))</f>
        <v>FY 2017-18</v>
      </c>
      <c r="E4065" s="6" t="str">
        <f aca="false">IF(AND(V4065&lt;&gt;"",W4065&lt;&gt;""),"Yes","No")</f>
        <v>Yes</v>
      </c>
      <c r="F4065" s="18" t="n">
        <f aca="false">Total!F4065</f>
        <v>6587.22</v>
      </c>
      <c r="G4065" s="18" t="n">
        <f aca="false">Total!G4065</f>
        <v>4689.2</v>
      </c>
      <c r="H4065" s="18" t="n">
        <f aca="false">Total!H4065</f>
        <v>1898.02</v>
      </c>
      <c r="I4065" s="18" t="n">
        <f aca="false">Total!I4065</f>
        <v>297.78</v>
      </c>
      <c r="J4065" s="18" t="n">
        <f aca="false">IF($V4065="","",INDEX('Stock Exchange'!F$5:F$2450,$V4065))</f>
        <v>6307.99</v>
      </c>
      <c r="K4065" s="18" t="n">
        <f aca="false">IF($V4065="","",INDEX('Stock Exchange'!G$5:G$2450,$V4065))</f>
        <v>4688.4</v>
      </c>
      <c r="L4065" s="18" t="n">
        <f aca="false">IF($V4065="","",INDEX('Stock Exchange'!H$5:H$2450,$V4065))</f>
        <v>1619.59</v>
      </c>
      <c r="M4065" s="18" t="n">
        <f aca="false">IF($V4065="","",INDEX('Stock Exchange'!I$5:I$2450,$V4065))</f>
        <v>254.1</v>
      </c>
      <c r="N4065" s="18" t="n">
        <f aca="false">IF($W4065="","",INDEX(Primary!F$5:F$2450,$W4065))</f>
        <v>279.23</v>
      </c>
      <c r="O4065" s="18" t="n">
        <f aca="false">IF($W4065="","",INDEX(Primary!G$5:G$2450,$W4065))</f>
        <v>0.8</v>
      </c>
      <c r="P4065" s="18" t="n">
        <f aca="false">IF($W4065="","",INDEX(Primary!H$5:H$2450,$W4065))</f>
        <v>278.43</v>
      </c>
      <c r="Q4065" s="18" t="n">
        <f aca="false">IF($W4065="","",INDEX(Primary!I$5:I$2450,$W4065))</f>
        <v>43.68</v>
      </c>
      <c r="R4065" s="19" t="n">
        <f aca="false">IF($E4065="Yes",L4065+P4065,"")</f>
        <v>1898.02</v>
      </c>
      <c r="S4065" s="19" t="n">
        <f aca="false">IF($E4065="Yes",H4065-R4065,"")</f>
        <v>0</v>
      </c>
      <c r="T4065" s="6" t="str">
        <f aca="false">IF($E4065="Yes",IF(ROUND(ABS(S4065),2)&lt;=$T$2,"OK","CHECK"),"n/a")</f>
        <v>OK</v>
      </c>
      <c r="U4065" s="20" t="n">
        <f aca="false">Total!J4065</f>
        <v>63.7382</v>
      </c>
      <c r="V4065" s="17" t="n">
        <f aca="false">IFERROR(MATCH($A4065,'Stock Exchange'!$A$5:$A$2450,0),"")</f>
        <v>1847</v>
      </c>
      <c r="W4065" s="17" t="n">
        <f aca="false">IFERROR(MATCH($A4065,Primary!$A$5:$A$2450,0),"")</f>
        <v>1847</v>
      </c>
    </row>
    <row r="4066" customFormat="false" ht="15" hidden="false" customHeight="false" outlineLevel="0" collapsed="false">
      <c r="A4066" s="16" t="n">
        <f aca="false">Total!A4066</f>
        <v>42957</v>
      </c>
      <c r="B4066" s="17" t="n">
        <f aca="false">YEAR(A4066)</f>
        <v>2017</v>
      </c>
      <c r="C4066" s="17" t="n">
        <f aca="false">MONTH(A4066)</f>
        <v>8</v>
      </c>
      <c r="D4066" s="6" t="str">
        <f aca="false">IF(MONTH(A4066)&gt;=4,"FY "&amp;YEAR(A4066)&amp;"-"&amp;RIGHT(YEAR(A4066)+1,2),"FY "&amp;(YEAR(A4066)-1)&amp;"-"&amp;RIGHT(YEAR(A4066),2))</f>
        <v>FY 2017-18</v>
      </c>
      <c r="E4066" s="6" t="str">
        <f aca="false">IF(AND(V4066&lt;&gt;"",W4066&lt;&gt;""),"Yes","No")</f>
        <v>Yes</v>
      </c>
      <c r="F4066" s="18" t="n">
        <f aca="false">Total!F4066</f>
        <v>3644.31</v>
      </c>
      <c r="G4066" s="18" t="n">
        <f aca="false">Total!G4066</f>
        <v>4073.05</v>
      </c>
      <c r="H4066" s="18" t="n">
        <f aca="false">Total!H4066</f>
        <v>-428.74</v>
      </c>
      <c r="I4066" s="18" t="n">
        <f aca="false">Total!I4066</f>
        <v>-67.25</v>
      </c>
      <c r="J4066" s="18" t="n">
        <f aca="false">IF($V4066="","",INDEX('Stock Exchange'!F$5:F$2450,$V4066))</f>
        <v>3249.22</v>
      </c>
      <c r="K4066" s="18" t="n">
        <f aca="false">IF($V4066="","",INDEX('Stock Exchange'!G$5:G$2450,$V4066))</f>
        <v>4062.37</v>
      </c>
      <c r="L4066" s="18" t="n">
        <f aca="false">IF($V4066="","",INDEX('Stock Exchange'!H$5:H$2450,$V4066))</f>
        <v>-813.15</v>
      </c>
      <c r="M4066" s="18" t="n">
        <f aca="false">IF($V4066="","",INDEX('Stock Exchange'!I$5:I$2450,$V4066))</f>
        <v>-127.55</v>
      </c>
      <c r="N4066" s="18" t="n">
        <f aca="false">IF($W4066="","",INDEX(Primary!F$5:F$2450,$W4066))</f>
        <v>395.09</v>
      </c>
      <c r="O4066" s="18" t="n">
        <f aca="false">IF($W4066="","",INDEX(Primary!G$5:G$2450,$W4066))</f>
        <v>10.68</v>
      </c>
      <c r="P4066" s="18" t="n">
        <f aca="false">IF($W4066="","",INDEX(Primary!H$5:H$2450,$W4066))</f>
        <v>384.41</v>
      </c>
      <c r="Q4066" s="18" t="n">
        <f aca="false">IF($W4066="","",INDEX(Primary!I$5:I$2450,$W4066))</f>
        <v>60.3</v>
      </c>
      <c r="R4066" s="19" t="n">
        <f aca="false">IF($E4066="Yes",L4066+P4066,"")</f>
        <v>-428.74</v>
      </c>
      <c r="S4066" s="19" t="n">
        <f aca="false">IF($E4066="Yes",H4066-R4066,"")</f>
        <v>0</v>
      </c>
      <c r="T4066" s="6" t="str">
        <f aca="false">IF($E4066="Yes",IF(ROUND(ABS(S4066),2)&lt;=$T$2,"OK","CHECK"),"n/a")</f>
        <v>OK</v>
      </c>
      <c r="U4066" s="20" t="n">
        <f aca="false">Total!J4066</f>
        <v>63.7491</v>
      </c>
      <c r="V4066" s="17" t="n">
        <f aca="false">IFERROR(MATCH($A4066,'Stock Exchange'!$A$5:$A$2450,0),"")</f>
        <v>1848</v>
      </c>
      <c r="W4066" s="17" t="n">
        <f aca="false">IFERROR(MATCH($A4066,Primary!$A$5:$A$2450,0),"")</f>
        <v>1848</v>
      </c>
    </row>
    <row r="4067" customFormat="false" ht="15" hidden="false" customHeight="false" outlineLevel="0" collapsed="false">
      <c r="A4067" s="16" t="n">
        <f aca="false">Total!A4067</f>
        <v>42958</v>
      </c>
      <c r="B4067" s="17" t="n">
        <f aca="false">YEAR(A4067)</f>
        <v>2017</v>
      </c>
      <c r="C4067" s="17" t="n">
        <f aca="false">MONTH(A4067)</f>
        <v>8</v>
      </c>
      <c r="D4067" s="6" t="str">
        <f aca="false">IF(MONTH(A4067)&gt;=4,"FY "&amp;YEAR(A4067)&amp;"-"&amp;RIGHT(YEAR(A4067)+1,2),"FY "&amp;(YEAR(A4067)-1)&amp;"-"&amp;RIGHT(YEAR(A4067),2))</f>
        <v>FY 2017-18</v>
      </c>
      <c r="E4067" s="6" t="str">
        <f aca="false">IF(AND(V4067&lt;&gt;"",W4067&lt;&gt;""),"Yes","No")</f>
        <v>Yes</v>
      </c>
      <c r="F4067" s="18" t="n">
        <f aca="false">Total!F4067</f>
        <v>4528.64</v>
      </c>
      <c r="G4067" s="18" t="n">
        <f aca="false">Total!G4067</f>
        <v>5512.37</v>
      </c>
      <c r="H4067" s="18" t="n">
        <f aca="false">Total!H4067</f>
        <v>-983.73</v>
      </c>
      <c r="I4067" s="18" t="n">
        <f aca="false">Total!I4067</f>
        <v>-153.84</v>
      </c>
      <c r="J4067" s="18" t="n">
        <f aca="false">IF($V4067="","",INDEX('Stock Exchange'!F$5:F$2450,$V4067))</f>
        <v>4395.19</v>
      </c>
      <c r="K4067" s="18" t="n">
        <f aca="false">IF($V4067="","",INDEX('Stock Exchange'!G$5:G$2450,$V4067))</f>
        <v>5512.31</v>
      </c>
      <c r="L4067" s="18" t="n">
        <f aca="false">IF($V4067="","",INDEX('Stock Exchange'!H$5:H$2450,$V4067))</f>
        <v>-1117.12</v>
      </c>
      <c r="M4067" s="18" t="n">
        <f aca="false">IF($V4067="","",INDEX('Stock Exchange'!I$5:I$2450,$V4067))</f>
        <v>-174.7</v>
      </c>
      <c r="N4067" s="18" t="n">
        <f aca="false">IF($W4067="","",INDEX(Primary!F$5:F$2450,$W4067))</f>
        <v>133.45</v>
      </c>
      <c r="O4067" s="18" t="n">
        <f aca="false">IF($W4067="","",INDEX(Primary!G$5:G$2450,$W4067))</f>
        <v>0.06</v>
      </c>
      <c r="P4067" s="18" t="n">
        <f aca="false">IF($W4067="","",INDEX(Primary!H$5:H$2450,$W4067))</f>
        <v>133.39</v>
      </c>
      <c r="Q4067" s="18" t="n">
        <f aca="false">IF($W4067="","",INDEX(Primary!I$5:I$2450,$W4067))</f>
        <v>20.86</v>
      </c>
      <c r="R4067" s="19" t="n">
        <f aca="false">IF($E4067="Yes",L4067+P4067,"")</f>
        <v>-983.73</v>
      </c>
      <c r="S4067" s="19" t="n">
        <f aca="false">IF($E4067="Yes",H4067-R4067,"")</f>
        <v>0</v>
      </c>
      <c r="T4067" s="6" t="str">
        <f aca="false">IF($E4067="Yes",IF(ROUND(ABS(S4067),2)&lt;=$T$2,"OK","CHECK"),"n/a")</f>
        <v>OK</v>
      </c>
      <c r="U4067" s="20" t="n">
        <f aca="false">Total!J4067</f>
        <v>63.9437</v>
      </c>
      <c r="V4067" s="17" t="n">
        <f aca="false">IFERROR(MATCH($A4067,'Stock Exchange'!$A$5:$A$2450,0),"")</f>
        <v>1849</v>
      </c>
      <c r="W4067" s="17" t="n">
        <f aca="false">IFERROR(MATCH($A4067,Primary!$A$5:$A$2450,0),"")</f>
        <v>1849</v>
      </c>
    </row>
    <row r="4068" customFormat="false" ht="15" hidden="false" customHeight="false" outlineLevel="0" collapsed="false">
      <c r="A4068" s="16" t="n">
        <f aca="false">Total!A4068</f>
        <v>42961</v>
      </c>
      <c r="B4068" s="17" t="n">
        <f aca="false">YEAR(A4068)</f>
        <v>2017</v>
      </c>
      <c r="C4068" s="17" t="n">
        <f aca="false">MONTH(A4068)</f>
        <v>8</v>
      </c>
      <c r="D4068" s="6" t="str">
        <f aca="false">IF(MONTH(A4068)&gt;=4,"FY "&amp;YEAR(A4068)&amp;"-"&amp;RIGHT(YEAR(A4068)+1,2),"FY "&amp;(YEAR(A4068)-1)&amp;"-"&amp;RIGHT(YEAR(A4068),2))</f>
        <v>FY 2017-18</v>
      </c>
      <c r="E4068" s="6" t="str">
        <f aca="false">IF(AND(V4068&lt;&gt;"",W4068&lt;&gt;""),"Yes","No")</f>
        <v>Yes</v>
      </c>
      <c r="F4068" s="18" t="n">
        <f aca="false">Total!F4068</f>
        <v>4134.26</v>
      </c>
      <c r="G4068" s="18" t="n">
        <f aca="false">Total!G4068</f>
        <v>5963.69</v>
      </c>
      <c r="H4068" s="18" t="n">
        <f aca="false">Total!H4068</f>
        <v>-1829.43</v>
      </c>
      <c r="I4068" s="18" t="n">
        <f aca="false">Total!I4068</f>
        <v>-285.09</v>
      </c>
      <c r="J4068" s="18" t="n">
        <f aca="false">IF($V4068="","",INDEX('Stock Exchange'!F$5:F$2450,$V4068))</f>
        <v>4131.85</v>
      </c>
      <c r="K4068" s="18" t="n">
        <f aca="false">IF($V4068="","",INDEX('Stock Exchange'!G$5:G$2450,$V4068))</f>
        <v>5963.69</v>
      </c>
      <c r="L4068" s="18" t="n">
        <f aca="false">IF($V4068="","",INDEX('Stock Exchange'!H$5:H$2450,$V4068))</f>
        <v>-1831.84</v>
      </c>
      <c r="M4068" s="18" t="n">
        <f aca="false">IF($V4068="","",INDEX('Stock Exchange'!I$5:I$2450,$V4068))</f>
        <v>-285.47</v>
      </c>
      <c r="N4068" s="18" t="n">
        <f aca="false">IF($W4068="","",INDEX(Primary!F$5:F$2450,$W4068))</f>
        <v>2.41</v>
      </c>
      <c r="O4068" s="18" t="n">
        <f aca="false">IF($W4068="","",INDEX(Primary!G$5:G$2450,$W4068))</f>
        <v>0</v>
      </c>
      <c r="P4068" s="18" t="n">
        <f aca="false">IF($W4068="","",INDEX(Primary!H$5:H$2450,$W4068))</f>
        <v>2.41</v>
      </c>
      <c r="Q4068" s="18" t="n">
        <f aca="false">IF($W4068="","",INDEX(Primary!I$5:I$2450,$W4068))</f>
        <v>0.38</v>
      </c>
      <c r="R4068" s="19" t="n">
        <f aca="false">IF($E4068="Yes",L4068+P4068,"")</f>
        <v>-1829.43</v>
      </c>
      <c r="S4068" s="19" t="n">
        <f aca="false">IF($E4068="Yes",H4068-R4068,"")</f>
        <v>0</v>
      </c>
      <c r="T4068" s="6" t="str">
        <f aca="false">IF($E4068="Yes",IF(ROUND(ABS(S4068),2)&lt;=$T$2,"OK","CHECK"),"n/a")</f>
        <v>OK</v>
      </c>
      <c r="U4068" s="20" t="n">
        <f aca="false">Total!J4068</f>
        <v>64.1693</v>
      </c>
      <c r="V4068" s="17" t="n">
        <f aca="false">IFERROR(MATCH($A4068,'Stock Exchange'!$A$5:$A$2450,0),"")</f>
        <v>1850</v>
      </c>
      <c r="W4068" s="17" t="n">
        <f aca="false">IFERROR(MATCH($A4068,Primary!$A$5:$A$2450,0),"")</f>
        <v>1850</v>
      </c>
    </row>
    <row r="4069" customFormat="false" ht="15" hidden="false" customHeight="false" outlineLevel="0" collapsed="false">
      <c r="A4069" s="16" t="n">
        <f aca="false">Total!A4069</f>
        <v>42963</v>
      </c>
      <c r="B4069" s="17" t="n">
        <f aca="false">YEAR(A4069)</f>
        <v>2017</v>
      </c>
      <c r="C4069" s="17" t="n">
        <f aca="false">MONTH(A4069)</f>
        <v>8</v>
      </c>
      <c r="D4069" s="6" t="str">
        <f aca="false">IF(MONTH(A4069)&gt;=4,"FY "&amp;YEAR(A4069)&amp;"-"&amp;RIGHT(YEAR(A4069)+1,2),"FY "&amp;(YEAR(A4069)-1)&amp;"-"&amp;RIGHT(YEAR(A4069),2))</f>
        <v>FY 2017-18</v>
      </c>
      <c r="E4069" s="6" t="str">
        <f aca="false">IF(AND(V4069&lt;&gt;"",W4069&lt;&gt;""),"Yes","No")</f>
        <v>Yes</v>
      </c>
      <c r="F4069" s="18" t="n">
        <f aca="false">Total!F4069</f>
        <v>3288.81</v>
      </c>
      <c r="G4069" s="18" t="n">
        <f aca="false">Total!G4069</f>
        <v>4812.62</v>
      </c>
      <c r="H4069" s="18" t="n">
        <f aca="false">Total!H4069</f>
        <v>-1523.81</v>
      </c>
      <c r="I4069" s="18" t="n">
        <f aca="false">Total!I4069</f>
        <v>-238</v>
      </c>
      <c r="J4069" s="18" t="n">
        <f aca="false">IF($V4069="","",INDEX('Stock Exchange'!F$5:F$2450,$V4069))</f>
        <v>3287.96</v>
      </c>
      <c r="K4069" s="18" t="n">
        <f aca="false">IF($V4069="","",INDEX('Stock Exchange'!G$5:G$2450,$V4069))</f>
        <v>4812.52</v>
      </c>
      <c r="L4069" s="18" t="n">
        <f aca="false">IF($V4069="","",INDEX('Stock Exchange'!H$5:H$2450,$V4069))</f>
        <v>-1524.56</v>
      </c>
      <c r="M4069" s="18" t="n">
        <f aca="false">IF($V4069="","",INDEX('Stock Exchange'!I$5:I$2450,$V4069))</f>
        <v>-238.12</v>
      </c>
      <c r="N4069" s="18" t="n">
        <f aca="false">IF($W4069="","",INDEX(Primary!F$5:F$2450,$W4069))</f>
        <v>0.85</v>
      </c>
      <c r="O4069" s="18" t="n">
        <f aca="false">IF($W4069="","",INDEX(Primary!G$5:G$2450,$W4069))</f>
        <v>0.1</v>
      </c>
      <c r="P4069" s="18" t="n">
        <f aca="false">IF($W4069="","",INDEX(Primary!H$5:H$2450,$W4069))</f>
        <v>0.75</v>
      </c>
      <c r="Q4069" s="18" t="n">
        <f aca="false">IF($W4069="","",INDEX(Primary!I$5:I$2450,$W4069))</f>
        <v>0.12</v>
      </c>
      <c r="R4069" s="19" t="n">
        <f aca="false">IF($E4069="Yes",L4069+P4069,"")</f>
        <v>-1523.81</v>
      </c>
      <c r="S4069" s="19" t="n">
        <f aca="false">IF($E4069="Yes",H4069-R4069,"")</f>
        <v>0</v>
      </c>
      <c r="T4069" s="6" t="str">
        <f aca="false">IF($E4069="Yes",IF(ROUND(ABS(S4069),2)&lt;=$T$2,"OK","CHECK"),"n/a")</f>
        <v>OK</v>
      </c>
      <c r="U4069" s="20" t="n">
        <f aca="false">Total!J4069</f>
        <v>64.0253</v>
      </c>
      <c r="V4069" s="17" t="n">
        <f aca="false">IFERROR(MATCH($A4069,'Stock Exchange'!$A$5:$A$2450,0),"")</f>
        <v>1851</v>
      </c>
      <c r="W4069" s="17" t="n">
        <f aca="false">IFERROR(MATCH($A4069,Primary!$A$5:$A$2450,0),"")</f>
        <v>1851</v>
      </c>
    </row>
    <row r="4070" customFormat="false" ht="15" hidden="false" customHeight="false" outlineLevel="0" collapsed="false">
      <c r="A4070" s="16" t="n">
        <f aca="false">Total!A4070</f>
        <v>42965</v>
      </c>
      <c r="B4070" s="17" t="n">
        <f aca="false">YEAR(A4070)</f>
        <v>2017</v>
      </c>
      <c r="C4070" s="17" t="n">
        <f aca="false">MONTH(A4070)</f>
        <v>8</v>
      </c>
      <c r="D4070" s="6" t="str">
        <f aca="false">IF(MONTH(A4070)&gt;=4,"FY "&amp;YEAR(A4070)&amp;"-"&amp;RIGHT(YEAR(A4070)+1,2),"FY "&amp;(YEAR(A4070)-1)&amp;"-"&amp;RIGHT(YEAR(A4070),2))</f>
        <v>FY 2017-18</v>
      </c>
      <c r="E4070" s="6" t="str">
        <f aca="false">IF(AND(V4070&lt;&gt;"",W4070&lt;&gt;""),"Yes","No")</f>
        <v>Yes</v>
      </c>
      <c r="F4070" s="18" t="n">
        <f aca="false">Total!F4070</f>
        <v>8959.08</v>
      </c>
      <c r="G4070" s="18" t="n">
        <f aca="false">Total!G4070</f>
        <v>10886.5</v>
      </c>
      <c r="H4070" s="18" t="n">
        <f aca="false">Total!H4070</f>
        <v>-1927.42</v>
      </c>
      <c r="I4070" s="18" t="n">
        <f aca="false">Total!I4070</f>
        <v>-300.02</v>
      </c>
      <c r="J4070" s="18" t="n">
        <f aca="false">IF($V4070="","",INDEX('Stock Exchange'!F$5:F$2450,$V4070))</f>
        <v>8957.2</v>
      </c>
      <c r="K4070" s="18" t="n">
        <f aca="false">IF($V4070="","",INDEX('Stock Exchange'!G$5:G$2450,$V4070))</f>
        <v>10873.75</v>
      </c>
      <c r="L4070" s="18" t="n">
        <f aca="false">IF($V4070="","",INDEX('Stock Exchange'!H$5:H$2450,$V4070))</f>
        <v>-1916.55</v>
      </c>
      <c r="M4070" s="18" t="n">
        <f aca="false">IF($V4070="","",INDEX('Stock Exchange'!I$5:I$2450,$V4070))</f>
        <v>-298.33</v>
      </c>
      <c r="N4070" s="18" t="n">
        <f aca="false">IF($W4070="","",INDEX(Primary!F$5:F$2450,$W4070))</f>
        <v>1.88</v>
      </c>
      <c r="O4070" s="18" t="n">
        <f aca="false">IF($W4070="","",INDEX(Primary!G$5:G$2450,$W4070))</f>
        <v>12.75</v>
      </c>
      <c r="P4070" s="18" t="n">
        <f aca="false">IF($W4070="","",INDEX(Primary!H$5:H$2450,$W4070))</f>
        <v>-10.87</v>
      </c>
      <c r="Q4070" s="18" t="n">
        <f aca="false">IF($W4070="","",INDEX(Primary!I$5:I$2450,$W4070))</f>
        <v>-1.69</v>
      </c>
      <c r="R4070" s="19" t="n">
        <f aca="false">IF($E4070="Yes",L4070+P4070,"")</f>
        <v>-1927.42</v>
      </c>
      <c r="S4070" s="19" t="n">
        <f aca="false">IF($E4070="Yes",H4070-R4070,"")</f>
        <v>0</v>
      </c>
      <c r="T4070" s="6" t="str">
        <f aca="false">IF($E4070="Yes",IF(ROUND(ABS(S4070),2)&lt;=$T$2,"OK","CHECK"),"n/a")</f>
        <v>OK</v>
      </c>
      <c r="U4070" s="20" t="n">
        <f aca="false">Total!J4070</f>
        <v>64.2428</v>
      </c>
      <c r="V4070" s="17" t="n">
        <f aca="false">IFERROR(MATCH($A4070,'Stock Exchange'!$A$5:$A$2450,0),"")</f>
        <v>1852</v>
      </c>
      <c r="W4070" s="17" t="n">
        <f aca="false">IFERROR(MATCH($A4070,Primary!$A$5:$A$2450,0),"")</f>
        <v>1852</v>
      </c>
    </row>
    <row r="4071" customFormat="false" ht="15" hidden="false" customHeight="false" outlineLevel="0" collapsed="false">
      <c r="A4071" s="16" t="n">
        <f aca="false">Total!A4071</f>
        <v>42968</v>
      </c>
      <c r="B4071" s="17" t="n">
        <f aca="false">YEAR(A4071)</f>
        <v>2017</v>
      </c>
      <c r="C4071" s="17" t="n">
        <f aca="false">MONTH(A4071)</f>
        <v>8</v>
      </c>
      <c r="D4071" s="6" t="str">
        <f aca="false">IF(MONTH(A4071)&gt;=4,"FY "&amp;YEAR(A4071)&amp;"-"&amp;RIGHT(YEAR(A4071)+1,2),"FY "&amp;(YEAR(A4071)-1)&amp;"-"&amp;RIGHT(YEAR(A4071),2))</f>
        <v>FY 2017-18</v>
      </c>
      <c r="E4071" s="6" t="str">
        <f aca="false">IF(AND(V4071&lt;&gt;"",W4071&lt;&gt;""),"Yes","No")</f>
        <v>Yes</v>
      </c>
      <c r="F4071" s="18" t="n">
        <f aca="false">Total!F4071</f>
        <v>5035.17</v>
      </c>
      <c r="G4071" s="18" t="n">
        <f aca="false">Total!G4071</f>
        <v>6884.58</v>
      </c>
      <c r="H4071" s="18" t="n">
        <f aca="false">Total!H4071</f>
        <v>-1849.41</v>
      </c>
      <c r="I4071" s="18" t="n">
        <f aca="false">Total!I4071</f>
        <v>-288.5</v>
      </c>
      <c r="J4071" s="18" t="n">
        <f aca="false">IF($V4071="","",INDEX('Stock Exchange'!F$5:F$2450,$V4071))</f>
        <v>4988.02</v>
      </c>
      <c r="K4071" s="18" t="n">
        <f aca="false">IF($V4071="","",INDEX('Stock Exchange'!G$5:G$2450,$V4071))</f>
        <v>6883.31</v>
      </c>
      <c r="L4071" s="18" t="n">
        <f aca="false">IF($V4071="","",INDEX('Stock Exchange'!H$5:H$2450,$V4071))</f>
        <v>-1895.29</v>
      </c>
      <c r="M4071" s="18" t="n">
        <f aca="false">IF($V4071="","",INDEX('Stock Exchange'!I$5:I$2450,$V4071))</f>
        <v>-295.66</v>
      </c>
      <c r="N4071" s="18" t="n">
        <f aca="false">IF($W4071="","",INDEX(Primary!F$5:F$2450,$W4071))</f>
        <v>47.15</v>
      </c>
      <c r="O4071" s="18" t="n">
        <f aca="false">IF($W4071="","",INDEX(Primary!G$5:G$2450,$W4071))</f>
        <v>1.27</v>
      </c>
      <c r="P4071" s="18" t="n">
        <f aca="false">IF($W4071="","",INDEX(Primary!H$5:H$2450,$W4071))</f>
        <v>45.88</v>
      </c>
      <c r="Q4071" s="18" t="n">
        <f aca="false">IF($W4071="","",INDEX(Primary!I$5:I$2450,$W4071))</f>
        <v>7.16</v>
      </c>
      <c r="R4071" s="19" t="n">
        <f aca="false">IF($E4071="Yes",L4071+P4071,"")</f>
        <v>-1849.41</v>
      </c>
      <c r="S4071" s="19" t="n">
        <f aca="false">IF($E4071="Yes",H4071-R4071,"")</f>
        <v>0</v>
      </c>
      <c r="T4071" s="6" t="str">
        <f aca="false">IF($E4071="Yes",IF(ROUND(ABS(S4071),2)&lt;=$T$2,"OK","CHECK"),"n/a")</f>
        <v>OK</v>
      </c>
      <c r="U4071" s="20" t="n">
        <f aca="false">Total!J4071</f>
        <v>64.1048</v>
      </c>
      <c r="V4071" s="17" t="n">
        <f aca="false">IFERROR(MATCH($A4071,'Stock Exchange'!$A$5:$A$2450,0),"")</f>
        <v>1853</v>
      </c>
      <c r="W4071" s="17" t="n">
        <f aca="false">IFERROR(MATCH($A4071,Primary!$A$5:$A$2450,0),"")</f>
        <v>1853</v>
      </c>
    </row>
    <row r="4072" customFormat="false" ht="15" hidden="false" customHeight="false" outlineLevel="0" collapsed="false">
      <c r="A4072" s="16" t="n">
        <f aca="false">Total!A4072</f>
        <v>42969</v>
      </c>
      <c r="B4072" s="17" t="n">
        <f aca="false">YEAR(A4072)</f>
        <v>2017</v>
      </c>
      <c r="C4072" s="17" t="n">
        <f aca="false">MONTH(A4072)</f>
        <v>8</v>
      </c>
      <c r="D4072" s="6" t="str">
        <f aca="false">IF(MONTH(A4072)&gt;=4,"FY "&amp;YEAR(A4072)&amp;"-"&amp;RIGHT(YEAR(A4072)+1,2),"FY "&amp;(YEAR(A4072)-1)&amp;"-"&amp;RIGHT(YEAR(A4072),2))</f>
        <v>FY 2017-18</v>
      </c>
      <c r="E4072" s="6" t="str">
        <f aca="false">IF(AND(V4072&lt;&gt;"",W4072&lt;&gt;""),"Yes","No")</f>
        <v>Yes</v>
      </c>
      <c r="F4072" s="18" t="n">
        <f aca="false">Total!F4072</f>
        <v>4312.11</v>
      </c>
      <c r="G4072" s="18" t="n">
        <f aca="false">Total!G4072</f>
        <v>6101.47</v>
      </c>
      <c r="H4072" s="18" t="n">
        <f aca="false">Total!H4072</f>
        <v>-1789.36</v>
      </c>
      <c r="I4072" s="18" t="n">
        <f aca="false">Total!I4072</f>
        <v>-279.47</v>
      </c>
      <c r="J4072" s="18" t="n">
        <f aca="false">IF($V4072="","",INDEX('Stock Exchange'!F$5:F$2450,$V4072))</f>
        <v>3693.07</v>
      </c>
      <c r="K4072" s="18" t="n">
        <f aca="false">IF($V4072="","",INDEX('Stock Exchange'!G$5:G$2450,$V4072))</f>
        <v>6100.04</v>
      </c>
      <c r="L4072" s="18" t="n">
        <f aca="false">IF($V4072="","",INDEX('Stock Exchange'!H$5:H$2450,$V4072))</f>
        <v>-2406.97</v>
      </c>
      <c r="M4072" s="18" t="n">
        <f aca="false">IF($V4072="","",INDEX('Stock Exchange'!I$5:I$2450,$V4072))</f>
        <v>-375.93</v>
      </c>
      <c r="N4072" s="18" t="n">
        <f aca="false">IF($W4072="","",INDEX(Primary!F$5:F$2450,$W4072))</f>
        <v>619.04</v>
      </c>
      <c r="O4072" s="18" t="n">
        <f aca="false">IF($W4072="","",INDEX(Primary!G$5:G$2450,$W4072))</f>
        <v>1.43</v>
      </c>
      <c r="P4072" s="18" t="n">
        <f aca="false">IF($W4072="","",INDEX(Primary!H$5:H$2450,$W4072))</f>
        <v>617.61</v>
      </c>
      <c r="Q4072" s="18" t="n">
        <f aca="false">IF($W4072="","",INDEX(Primary!I$5:I$2450,$W4072))</f>
        <v>96.46</v>
      </c>
      <c r="R4072" s="19" t="n">
        <f aca="false">IF($E4072="Yes",L4072+P4072,"")</f>
        <v>-1789.36</v>
      </c>
      <c r="S4072" s="19" t="n">
        <f aca="false">IF($E4072="Yes",H4072-R4072,"")</f>
        <v>0</v>
      </c>
      <c r="T4072" s="6" t="str">
        <f aca="false">IF($E4072="Yes",IF(ROUND(ABS(S4072),2)&lt;=$T$2,"OK","CHECK"),"n/a")</f>
        <v>OK</v>
      </c>
      <c r="U4072" s="20" t="n">
        <f aca="false">Total!J4072</f>
        <v>64.0285</v>
      </c>
      <c r="V4072" s="17" t="n">
        <f aca="false">IFERROR(MATCH($A4072,'Stock Exchange'!$A$5:$A$2450,0),"")</f>
        <v>1854</v>
      </c>
      <c r="W4072" s="17" t="n">
        <f aca="false">IFERROR(MATCH($A4072,Primary!$A$5:$A$2450,0),"")</f>
        <v>1854</v>
      </c>
    </row>
    <row r="4073" customFormat="false" ht="15" hidden="false" customHeight="false" outlineLevel="0" collapsed="false">
      <c r="A4073" s="16" t="n">
        <f aca="false">Total!A4073</f>
        <v>42970</v>
      </c>
      <c r="B4073" s="17" t="n">
        <f aca="false">YEAR(A4073)</f>
        <v>2017</v>
      </c>
      <c r="C4073" s="17" t="n">
        <f aca="false">MONTH(A4073)</f>
        <v>8</v>
      </c>
      <c r="D4073" s="6" t="str">
        <f aca="false">IF(MONTH(A4073)&gt;=4,"FY "&amp;YEAR(A4073)&amp;"-"&amp;RIGHT(YEAR(A4073)+1,2),"FY "&amp;(YEAR(A4073)-1)&amp;"-"&amp;RIGHT(YEAR(A4073),2))</f>
        <v>FY 2017-18</v>
      </c>
      <c r="E4073" s="6" t="str">
        <f aca="false">IF(AND(V4073&lt;&gt;"",W4073&lt;&gt;""),"Yes","No")</f>
        <v>Yes</v>
      </c>
      <c r="F4073" s="18" t="n">
        <f aca="false">Total!F4073</f>
        <v>3474.55</v>
      </c>
      <c r="G4073" s="18" t="n">
        <f aca="false">Total!G4073</f>
        <v>4202.18</v>
      </c>
      <c r="H4073" s="18" t="n">
        <f aca="false">Total!H4073</f>
        <v>-727.63</v>
      </c>
      <c r="I4073" s="18" t="n">
        <f aca="false">Total!I4073</f>
        <v>-113.5</v>
      </c>
      <c r="J4073" s="18" t="n">
        <f aca="false">IF($V4073="","",INDEX('Stock Exchange'!F$5:F$2450,$V4073))</f>
        <v>3468.64</v>
      </c>
      <c r="K4073" s="18" t="n">
        <f aca="false">IF($V4073="","",INDEX('Stock Exchange'!G$5:G$2450,$V4073))</f>
        <v>4192.44</v>
      </c>
      <c r="L4073" s="18" t="n">
        <f aca="false">IF($V4073="","",INDEX('Stock Exchange'!H$5:H$2450,$V4073))</f>
        <v>-723.8</v>
      </c>
      <c r="M4073" s="18" t="n">
        <f aca="false">IF($V4073="","",INDEX('Stock Exchange'!I$5:I$2450,$V4073))</f>
        <v>-112.9</v>
      </c>
      <c r="N4073" s="18" t="n">
        <f aca="false">IF($W4073="","",INDEX(Primary!F$5:F$2450,$W4073))</f>
        <v>5.91</v>
      </c>
      <c r="O4073" s="18" t="n">
        <f aca="false">IF($W4073="","",INDEX(Primary!G$5:G$2450,$W4073))</f>
        <v>9.74</v>
      </c>
      <c r="P4073" s="18" t="n">
        <f aca="false">IF($W4073="","",INDEX(Primary!H$5:H$2450,$W4073))</f>
        <v>-3.83</v>
      </c>
      <c r="Q4073" s="18" t="n">
        <f aca="false">IF($W4073="","",INDEX(Primary!I$5:I$2450,$W4073))</f>
        <v>-0.6</v>
      </c>
      <c r="R4073" s="19" t="n">
        <f aca="false">IF($E4073="Yes",L4073+P4073,"")</f>
        <v>-727.63</v>
      </c>
      <c r="S4073" s="19" t="n">
        <f aca="false">IF($E4073="Yes",H4073-R4073,"")</f>
        <v>0</v>
      </c>
      <c r="T4073" s="6" t="str">
        <f aca="false">IF($E4073="Yes",IF(ROUND(ABS(S4073),2)&lt;=$T$2,"OK","CHECK"),"n/a")</f>
        <v>OK</v>
      </c>
      <c r="U4073" s="20" t="n">
        <f aca="false">Total!J4073</f>
        <v>64.1099</v>
      </c>
      <c r="V4073" s="17" t="n">
        <f aca="false">IFERROR(MATCH($A4073,'Stock Exchange'!$A$5:$A$2450,0),"")</f>
        <v>1855</v>
      </c>
      <c r="W4073" s="17" t="n">
        <f aca="false">IFERROR(MATCH($A4073,Primary!$A$5:$A$2450,0),"")</f>
        <v>1855</v>
      </c>
    </row>
    <row r="4074" customFormat="false" ht="15" hidden="false" customHeight="false" outlineLevel="0" collapsed="false">
      <c r="A4074" s="16" t="n">
        <f aca="false">Total!A4074</f>
        <v>42971</v>
      </c>
      <c r="B4074" s="17" t="n">
        <f aca="false">YEAR(A4074)</f>
        <v>2017</v>
      </c>
      <c r="C4074" s="17" t="n">
        <f aca="false">MONTH(A4074)</f>
        <v>8</v>
      </c>
      <c r="D4074" s="6" t="str">
        <f aca="false">IF(MONTH(A4074)&gt;=4,"FY "&amp;YEAR(A4074)&amp;"-"&amp;RIGHT(YEAR(A4074)+1,2),"FY "&amp;(YEAR(A4074)-1)&amp;"-"&amp;RIGHT(YEAR(A4074),2))</f>
        <v>FY 2017-18</v>
      </c>
      <c r="E4074" s="6" t="str">
        <f aca="false">IF(AND(V4074&lt;&gt;"",W4074&lt;&gt;""),"Yes","No")</f>
        <v>Yes</v>
      </c>
      <c r="F4074" s="18" t="n">
        <f aca="false">Total!F4074</f>
        <v>4099.92</v>
      </c>
      <c r="G4074" s="18" t="n">
        <f aca="false">Total!G4074</f>
        <v>5015.04</v>
      </c>
      <c r="H4074" s="18" t="n">
        <f aca="false">Total!H4074</f>
        <v>-915.12</v>
      </c>
      <c r="I4074" s="18" t="n">
        <f aca="false">Total!I4074</f>
        <v>-142.7</v>
      </c>
      <c r="J4074" s="18" t="n">
        <f aca="false">IF($V4074="","",INDEX('Stock Exchange'!F$5:F$2450,$V4074))</f>
        <v>4077.06</v>
      </c>
      <c r="K4074" s="18" t="n">
        <f aca="false">IF($V4074="","",INDEX('Stock Exchange'!G$5:G$2450,$V4074))</f>
        <v>5011.92</v>
      </c>
      <c r="L4074" s="18" t="n">
        <f aca="false">IF($V4074="","",INDEX('Stock Exchange'!H$5:H$2450,$V4074))</f>
        <v>-934.86</v>
      </c>
      <c r="M4074" s="18" t="n">
        <f aca="false">IF($V4074="","",INDEX('Stock Exchange'!I$5:I$2450,$V4074))</f>
        <v>-145.78</v>
      </c>
      <c r="N4074" s="18" t="n">
        <f aca="false">IF($W4074="","",INDEX(Primary!F$5:F$2450,$W4074))</f>
        <v>22.86</v>
      </c>
      <c r="O4074" s="18" t="n">
        <f aca="false">IF($W4074="","",INDEX(Primary!G$5:G$2450,$W4074))</f>
        <v>3.12</v>
      </c>
      <c r="P4074" s="18" t="n">
        <f aca="false">IF($W4074="","",INDEX(Primary!H$5:H$2450,$W4074))</f>
        <v>19.74</v>
      </c>
      <c r="Q4074" s="18" t="n">
        <f aca="false">IF($W4074="","",INDEX(Primary!I$5:I$2450,$W4074))</f>
        <v>3.08</v>
      </c>
      <c r="R4074" s="19" t="n">
        <f aca="false">IF($E4074="Yes",L4074+P4074,"")</f>
        <v>-915.12</v>
      </c>
      <c r="S4074" s="19" t="n">
        <f aca="false">IF($E4074="Yes",H4074-R4074,"")</f>
        <v>0</v>
      </c>
      <c r="T4074" s="6" t="str">
        <f aca="false">IF($E4074="Yes",IF(ROUND(ABS(S4074),2)&lt;=$T$2,"OK","CHECK"),"n/a")</f>
        <v>OK</v>
      </c>
      <c r="U4074" s="20" t="n">
        <f aca="false">Total!J4074</f>
        <v>64.1272</v>
      </c>
      <c r="V4074" s="17" t="n">
        <f aca="false">IFERROR(MATCH($A4074,'Stock Exchange'!$A$5:$A$2450,0),"")</f>
        <v>1856</v>
      </c>
      <c r="W4074" s="17" t="n">
        <f aca="false">IFERROR(MATCH($A4074,Primary!$A$5:$A$2450,0),"")</f>
        <v>1856</v>
      </c>
    </row>
    <row r="4075" customFormat="false" ht="15" hidden="false" customHeight="false" outlineLevel="0" collapsed="false">
      <c r="A4075" s="16" t="n">
        <f aca="false">Total!A4075</f>
        <v>42975</v>
      </c>
      <c r="B4075" s="17" t="n">
        <f aca="false">YEAR(A4075)</f>
        <v>2017</v>
      </c>
      <c r="C4075" s="17" t="n">
        <f aca="false">MONTH(A4075)</f>
        <v>8</v>
      </c>
      <c r="D4075" s="6" t="str">
        <f aca="false">IF(MONTH(A4075)&gt;=4,"FY "&amp;YEAR(A4075)&amp;"-"&amp;RIGHT(YEAR(A4075)+1,2),"FY "&amp;(YEAR(A4075)-1)&amp;"-"&amp;RIGHT(YEAR(A4075),2))</f>
        <v>FY 2017-18</v>
      </c>
      <c r="E4075" s="6" t="str">
        <f aca="false">IF(AND(V4075&lt;&gt;"",W4075&lt;&gt;""),"Yes","No")</f>
        <v>Yes</v>
      </c>
      <c r="F4075" s="18" t="n">
        <f aca="false">Total!F4075</f>
        <v>4294.49</v>
      </c>
      <c r="G4075" s="18" t="n">
        <f aca="false">Total!G4075</f>
        <v>4851.47</v>
      </c>
      <c r="H4075" s="18" t="n">
        <f aca="false">Total!H4075</f>
        <v>-556.98</v>
      </c>
      <c r="I4075" s="18" t="n">
        <f aca="false">Total!I4075</f>
        <v>-86.93</v>
      </c>
      <c r="J4075" s="18" t="n">
        <f aca="false">IF($V4075="","",INDEX('Stock Exchange'!F$5:F$2450,$V4075))</f>
        <v>4283.65</v>
      </c>
      <c r="K4075" s="18" t="n">
        <f aca="false">IF($V4075="","",INDEX('Stock Exchange'!G$5:G$2450,$V4075))</f>
        <v>4851.47</v>
      </c>
      <c r="L4075" s="18" t="n">
        <f aca="false">IF($V4075="","",INDEX('Stock Exchange'!H$5:H$2450,$V4075))</f>
        <v>-567.82</v>
      </c>
      <c r="M4075" s="18" t="n">
        <f aca="false">IF($V4075="","",INDEX('Stock Exchange'!I$5:I$2450,$V4075))</f>
        <v>-88.62</v>
      </c>
      <c r="N4075" s="18" t="n">
        <f aca="false">IF($W4075="","",INDEX(Primary!F$5:F$2450,$W4075))</f>
        <v>10.84</v>
      </c>
      <c r="O4075" s="18" t="n">
        <f aca="false">IF($W4075="","",INDEX(Primary!G$5:G$2450,$W4075))</f>
        <v>0</v>
      </c>
      <c r="P4075" s="18" t="n">
        <f aca="false">IF($W4075="","",INDEX(Primary!H$5:H$2450,$W4075))</f>
        <v>10.84</v>
      </c>
      <c r="Q4075" s="18" t="n">
        <f aca="false">IF($W4075="","",INDEX(Primary!I$5:I$2450,$W4075))</f>
        <v>1.69</v>
      </c>
      <c r="R4075" s="19" t="n">
        <f aca="false">IF($E4075="Yes",L4075+P4075,"")</f>
        <v>-556.98</v>
      </c>
      <c r="S4075" s="19" t="n">
        <f aca="false">IF($E4075="Yes",H4075-R4075,"")</f>
        <v>0</v>
      </c>
      <c r="T4075" s="6" t="str">
        <f aca="false">IF($E4075="Yes",IF(ROUND(ABS(S4075),2)&lt;=$T$2,"OK","CHECK"),"n/a")</f>
        <v>OK</v>
      </c>
      <c r="U4075" s="20" t="n">
        <f aca="false">Total!J4075</f>
        <v>64.0676</v>
      </c>
      <c r="V4075" s="17" t="n">
        <f aca="false">IFERROR(MATCH($A4075,'Stock Exchange'!$A$5:$A$2450,0),"")</f>
        <v>1857</v>
      </c>
      <c r="W4075" s="17" t="n">
        <f aca="false">IFERROR(MATCH($A4075,Primary!$A$5:$A$2450,0),"")</f>
        <v>1857</v>
      </c>
    </row>
    <row r="4076" customFormat="false" ht="15" hidden="false" customHeight="false" outlineLevel="0" collapsed="false">
      <c r="A4076" s="16" t="n">
        <f aca="false">Total!A4076</f>
        <v>42976</v>
      </c>
      <c r="B4076" s="17" t="n">
        <f aca="false">YEAR(A4076)</f>
        <v>2017</v>
      </c>
      <c r="C4076" s="17" t="n">
        <f aca="false">MONTH(A4076)</f>
        <v>8</v>
      </c>
      <c r="D4076" s="6" t="str">
        <f aca="false">IF(MONTH(A4076)&gt;=4,"FY "&amp;YEAR(A4076)&amp;"-"&amp;RIGHT(YEAR(A4076)+1,2),"FY "&amp;(YEAR(A4076)-1)&amp;"-"&amp;RIGHT(YEAR(A4076),2))</f>
        <v>FY 2017-18</v>
      </c>
      <c r="E4076" s="6" t="str">
        <f aca="false">IF(AND(V4076&lt;&gt;"",W4076&lt;&gt;""),"Yes","No")</f>
        <v>Yes</v>
      </c>
      <c r="F4076" s="18" t="n">
        <f aca="false">Total!F4076</f>
        <v>5998.13</v>
      </c>
      <c r="G4076" s="18" t="n">
        <f aca="false">Total!G4076</f>
        <v>5901.74</v>
      </c>
      <c r="H4076" s="18" t="n">
        <f aca="false">Total!H4076</f>
        <v>96.39</v>
      </c>
      <c r="I4076" s="18" t="n">
        <f aca="false">Total!I4076</f>
        <v>15.09</v>
      </c>
      <c r="J4076" s="18" t="n">
        <f aca="false">IF($V4076="","",INDEX('Stock Exchange'!F$5:F$2450,$V4076))</f>
        <v>5987.41</v>
      </c>
      <c r="K4076" s="18" t="n">
        <f aca="false">IF($V4076="","",INDEX('Stock Exchange'!G$5:G$2450,$V4076))</f>
        <v>5900.71</v>
      </c>
      <c r="L4076" s="18" t="n">
        <f aca="false">IF($V4076="","",INDEX('Stock Exchange'!H$5:H$2450,$V4076))</f>
        <v>86.7</v>
      </c>
      <c r="M4076" s="18" t="n">
        <f aca="false">IF($V4076="","",INDEX('Stock Exchange'!I$5:I$2450,$V4076))</f>
        <v>13.57</v>
      </c>
      <c r="N4076" s="18" t="n">
        <f aca="false">IF($W4076="","",INDEX(Primary!F$5:F$2450,$W4076))</f>
        <v>10.72</v>
      </c>
      <c r="O4076" s="18" t="n">
        <f aca="false">IF($W4076="","",INDEX(Primary!G$5:G$2450,$W4076))</f>
        <v>1.03</v>
      </c>
      <c r="P4076" s="18" t="n">
        <f aca="false">IF($W4076="","",INDEX(Primary!H$5:H$2450,$W4076))</f>
        <v>9.69</v>
      </c>
      <c r="Q4076" s="18" t="n">
        <f aca="false">IF($W4076="","",INDEX(Primary!I$5:I$2450,$W4076))</f>
        <v>1.52</v>
      </c>
      <c r="R4076" s="19" t="n">
        <f aca="false">IF($E4076="Yes",L4076+P4076,"")</f>
        <v>96.39</v>
      </c>
      <c r="S4076" s="19" t="n">
        <f aca="false">IF($E4076="Yes",H4076-R4076,"")</f>
        <v>0</v>
      </c>
      <c r="T4076" s="6" t="str">
        <f aca="false">IF($E4076="Yes",IF(ROUND(ABS(S4076),2)&lt;=$T$2,"OK","CHECK"),"n/a")</f>
        <v>OK</v>
      </c>
      <c r="U4076" s="20" t="n">
        <f aca="false">Total!J4076</f>
        <v>63.8701</v>
      </c>
      <c r="V4076" s="17" t="n">
        <f aca="false">IFERROR(MATCH($A4076,'Stock Exchange'!$A$5:$A$2450,0),"")</f>
        <v>1858</v>
      </c>
      <c r="W4076" s="17" t="n">
        <f aca="false">IFERROR(MATCH($A4076,Primary!$A$5:$A$2450,0),"")</f>
        <v>1858</v>
      </c>
    </row>
    <row r="4077" customFormat="false" ht="15" hidden="false" customHeight="false" outlineLevel="0" collapsed="false">
      <c r="A4077" s="16" t="n">
        <f aca="false">Total!A4077</f>
        <v>42977</v>
      </c>
      <c r="B4077" s="17" t="n">
        <f aca="false">YEAR(A4077)</f>
        <v>2017</v>
      </c>
      <c r="C4077" s="17" t="n">
        <f aca="false">MONTH(A4077)</f>
        <v>8</v>
      </c>
      <c r="D4077" s="6" t="str">
        <f aca="false">IF(MONTH(A4077)&gt;=4,"FY "&amp;YEAR(A4077)&amp;"-"&amp;RIGHT(YEAR(A4077)+1,2),"FY "&amp;(YEAR(A4077)-1)&amp;"-"&amp;RIGHT(YEAR(A4077),2))</f>
        <v>FY 2017-18</v>
      </c>
      <c r="E4077" s="6" t="str">
        <f aca="false">IF(AND(V4077&lt;&gt;"",W4077&lt;&gt;""),"Yes","No")</f>
        <v>Yes</v>
      </c>
      <c r="F4077" s="18" t="n">
        <f aca="false">Total!F4077</f>
        <v>4878.97</v>
      </c>
      <c r="G4077" s="18" t="n">
        <f aca="false">Total!G4077</f>
        <v>4660.39</v>
      </c>
      <c r="H4077" s="18" t="n">
        <f aca="false">Total!H4077</f>
        <v>218.58</v>
      </c>
      <c r="I4077" s="18" t="n">
        <f aca="false">Total!I4077</f>
        <v>34.14</v>
      </c>
      <c r="J4077" s="18" t="n">
        <f aca="false">IF($V4077="","",INDEX('Stock Exchange'!F$5:F$2450,$V4077))</f>
        <v>4711.33</v>
      </c>
      <c r="K4077" s="18" t="n">
        <f aca="false">IF($V4077="","",INDEX('Stock Exchange'!G$5:G$2450,$V4077))</f>
        <v>4660.39</v>
      </c>
      <c r="L4077" s="18" t="n">
        <f aca="false">IF($V4077="","",INDEX('Stock Exchange'!H$5:H$2450,$V4077))</f>
        <v>50.94</v>
      </c>
      <c r="M4077" s="18" t="n">
        <f aca="false">IF($V4077="","",INDEX('Stock Exchange'!I$5:I$2450,$V4077))</f>
        <v>7.95</v>
      </c>
      <c r="N4077" s="18" t="n">
        <f aca="false">IF($W4077="","",INDEX(Primary!F$5:F$2450,$W4077))</f>
        <v>167.64</v>
      </c>
      <c r="O4077" s="18" t="n">
        <f aca="false">IF($W4077="","",INDEX(Primary!G$5:G$2450,$W4077))</f>
        <v>0</v>
      </c>
      <c r="P4077" s="18" t="n">
        <f aca="false">IF($W4077="","",INDEX(Primary!H$5:H$2450,$W4077))</f>
        <v>167.64</v>
      </c>
      <c r="Q4077" s="18" t="n">
        <f aca="false">IF($W4077="","",INDEX(Primary!I$5:I$2450,$W4077))</f>
        <v>26.19</v>
      </c>
      <c r="R4077" s="19" t="n">
        <f aca="false">IF($E4077="Yes",L4077+P4077,"")</f>
        <v>218.58</v>
      </c>
      <c r="S4077" s="19" t="n">
        <f aca="false">IF($E4077="Yes",H4077-R4077,"")</f>
        <v>0</v>
      </c>
      <c r="T4077" s="6" t="str">
        <f aca="false">IF($E4077="Yes",IF(ROUND(ABS(S4077),2)&lt;=$T$2,"OK","CHECK"),"n/a")</f>
        <v>OK</v>
      </c>
      <c r="U4077" s="20" t="n">
        <f aca="false">Total!J4077</f>
        <v>64.0174</v>
      </c>
      <c r="V4077" s="17" t="n">
        <f aca="false">IFERROR(MATCH($A4077,'Stock Exchange'!$A$5:$A$2450,0),"")</f>
        <v>1859</v>
      </c>
      <c r="W4077" s="17" t="n">
        <f aca="false">IFERROR(MATCH($A4077,Primary!$A$5:$A$2450,0),"")</f>
        <v>1859</v>
      </c>
    </row>
    <row r="4078" customFormat="false" ht="15" hidden="false" customHeight="false" outlineLevel="0" collapsed="false">
      <c r="A4078" s="16" t="n">
        <f aca="false">Total!A4078</f>
        <v>42978</v>
      </c>
      <c r="B4078" s="17" t="n">
        <f aca="false">YEAR(A4078)</f>
        <v>2017</v>
      </c>
      <c r="C4078" s="17" t="n">
        <f aca="false">MONTH(A4078)</f>
        <v>8</v>
      </c>
      <c r="D4078" s="6" t="str">
        <f aca="false">IF(MONTH(A4078)&gt;=4,"FY "&amp;YEAR(A4078)&amp;"-"&amp;RIGHT(YEAR(A4078)+1,2),"FY "&amp;(YEAR(A4078)-1)&amp;"-"&amp;RIGHT(YEAR(A4078),2))</f>
        <v>FY 2017-18</v>
      </c>
      <c r="E4078" s="6" t="str">
        <f aca="false">IF(AND(V4078&lt;&gt;"",W4078&lt;&gt;""),"Yes","No")</f>
        <v>Yes</v>
      </c>
      <c r="F4078" s="18" t="n">
        <f aca="false">Total!F4078</f>
        <v>4222.48</v>
      </c>
      <c r="G4078" s="18" t="n">
        <f aca="false">Total!G4078</f>
        <v>4124.26</v>
      </c>
      <c r="H4078" s="18" t="n">
        <f aca="false">Total!H4078</f>
        <v>98.22</v>
      </c>
      <c r="I4078" s="18" t="n">
        <f aca="false">Total!I4078</f>
        <v>15.35</v>
      </c>
      <c r="J4078" s="18" t="n">
        <f aca="false">IF($V4078="","",INDEX('Stock Exchange'!F$5:F$2450,$V4078))</f>
        <v>4222.48</v>
      </c>
      <c r="K4078" s="18" t="n">
        <f aca="false">IF($V4078="","",INDEX('Stock Exchange'!G$5:G$2450,$V4078))</f>
        <v>4122.75</v>
      </c>
      <c r="L4078" s="18" t="n">
        <f aca="false">IF($V4078="","",INDEX('Stock Exchange'!H$5:H$2450,$V4078))</f>
        <v>99.73</v>
      </c>
      <c r="M4078" s="18" t="n">
        <f aca="false">IF($V4078="","",INDEX('Stock Exchange'!I$5:I$2450,$V4078))</f>
        <v>15.59</v>
      </c>
      <c r="N4078" s="18" t="n">
        <f aca="false">IF($W4078="","",INDEX(Primary!F$5:F$2450,$W4078))</f>
        <v>0</v>
      </c>
      <c r="O4078" s="18" t="n">
        <f aca="false">IF($W4078="","",INDEX(Primary!G$5:G$2450,$W4078))</f>
        <v>1.51</v>
      </c>
      <c r="P4078" s="18" t="n">
        <f aca="false">IF($W4078="","",INDEX(Primary!H$5:H$2450,$W4078))</f>
        <v>-1.51</v>
      </c>
      <c r="Q4078" s="18" t="n">
        <f aca="false">IF($W4078="","",INDEX(Primary!I$5:I$2450,$W4078))</f>
        <v>-0.24</v>
      </c>
      <c r="R4078" s="19" t="n">
        <f aca="false">IF($E4078="Yes",L4078+P4078,"")</f>
        <v>98.22</v>
      </c>
      <c r="S4078" s="19" t="n">
        <f aca="false">IF($E4078="Yes",H4078-R4078,"")</f>
        <v>0</v>
      </c>
      <c r="T4078" s="6" t="str">
        <f aca="false">IF($E4078="Yes",IF(ROUND(ABS(S4078),2)&lt;=$T$2,"OK","CHECK"),"n/a")</f>
        <v>OK</v>
      </c>
      <c r="U4078" s="20" t="n">
        <f aca="false">Total!J4078</f>
        <v>63.9431</v>
      </c>
      <c r="V4078" s="17" t="n">
        <f aca="false">IFERROR(MATCH($A4078,'Stock Exchange'!$A$5:$A$2450,0),"")</f>
        <v>1860</v>
      </c>
      <c r="W4078" s="17" t="n">
        <f aca="false">IFERROR(MATCH($A4078,Primary!$A$5:$A$2450,0),"")</f>
        <v>1860</v>
      </c>
    </row>
    <row r="4079" customFormat="false" ht="15" hidden="false" customHeight="false" outlineLevel="0" collapsed="false">
      <c r="A4079" s="16" t="n">
        <f aca="false">Total!A4079</f>
        <v>42979</v>
      </c>
      <c r="B4079" s="17" t="n">
        <f aca="false">YEAR(A4079)</f>
        <v>2017</v>
      </c>
      <c r="C4079" s="17" t="n">
        <f aca="false">MONTH(A4079)</f>
        <v>9</v>
      </c>
      <c r="D4079" s="6" t="str">
        <f aca="false">IF(MONTH(A4079)&gt;=4,"FY "&amp;YEAR(A4079)&amp;"-"&amp;RIGHT(YEAR(A4079)+1,2),"FY "&amp;(YEAR(A4079)-1)&amp;"-"&amp;RIGHT(YEAR(A4079),2))</f>
        <v>FY 2017-18</v>
      </c>
      <c r="E4079" s="6" t="str">
        <f aca="false">IF(AND(V4079&lt;&gt;"",W4079&lt;&gt;""),"Yes","No")</f>
        <v>Yes</v>
      </c>
      <c r="F4079" s="18" t="n">
        <f aca="false">Total!F4079</f>
        <v>8453.97</v>
      </c>
      <c r="G4079" s="18" t="n">
        <f aca="false">Total!G4079</f>
        <v>8010.06</v>
      </c>
      <c r="H4079" s="18" t="n">
        <f aca="false">Total!H4079</f>
        <v>443.91</v>
      </c>
      <c r="I4079" s="18" t="n">
        <f aca="false">Total!I4079</f>
        <v>69.34</v>
      </c>
      <c r="J4079" s="18" t="n">
        <f aca="false">IF($V4079="","",INDEX('Stock Exchange'!F$5:F$2450,$V4079))</f>
        <v>8415.62</v>
      </c>
      <c r="K4079" s="18" t="n">
        <f aca="false">IF($V4079="","",INDEX('Stock Exchange'!G$5:G$2450,$V4079))</f>
        <v>8009.4</v>
      </c>
      <c r="L4079" s="18" t="n">
        <f aca="false">IF($V4079="","",INDEX('Stock Exchange'!H$5:H$2450,$V4079))</f>
        <v>406.22</v>
      </c>
      <c r="M4079" s="18" t="n">
        <f aca="false">IF($V4079="","",INDEX('Stock Exchange'!I$5:I$2450,$V4079))</f>
        <v>63.45</v>
      </c>
      <c r="N4079" s="18" t="n">
        <f aca="false">IF($W4079="","",INDEX(Primary!F$5:F$2450,$W4079))</f>
        <v>38.35</v>
      </c>
      <c r="O4079" s="18" t="n">
        <f aca="false">IF($W4079="","",INDEX(Primary!G$5:G$2450,$W4079))</f>
        <v>0.66</v>
      </c>
      <c r="P4079" s="18" t="n">
        <f aca="false">IF($W4079="","",INDEX(Primary!H$5:H$2450,$W4079))</f>
        <v>37.69</v>
      </c>
      <c r="Q4079" s="18" t="n">
        <f aca="false">IF($W4079="","",INDEX(Primary!I$5:I$2450,$W4079))</f>
        <v>5.89</v>
      </c>
      <c r="R4079" s="19" t="n">
        <f aca="false">IF($E4079="Yes",L4079+P4079,"")</f>
        <v>443.91</v>
      </c>
      <c r="S4079" s="19" t="n">
        <f aca="false">IF($E4079="Yes",H4079-R4079,"")</f>
        <v>0</v>
      </c>
      <c r="T4079" s="6" t="str">
        <f aca="false">IF($E4079="Yes",IF(ROUND(ABS(S4079),2)&lt;=$T$2,"OK","CHECK"),"n/a")</f>
        <v>OK</v>
      </c>
      <c r="U4079" s="20" t="n">
        <f aca="false">Total!J4079</f>
        <v>64.0154</v>
      </c>
      <c r="V4079" s="17" t="n">
        <f aca="false">IFERROR(MATCH($A4079,'Stock Exchange'!$A$5:$A$2450,0),"")</f>
        <v>1861</v>
      </c>
      <c r="W4079" s="17" t="n">
        <f aca="false">IFERROR(MATCH($A4079,Primary!$A$5:$A$2450,0),"")</f>
        <v>1861</v>
      </c>
    </row>
    <row r="4080" customFormat="false" ht="15" hidden="false" customHeight="false" outlineLevel="0" collapsed="false">
      <c r="A4080" s="16" t="n">
        <f aca="false">Total!A4080</f>
        <v>42982</v>
      </c>
      <c r="B4080" s="17" t="n">
        <f aca="false">YEAR(A4080)</f>
        <v>2017</v>
      </c>
      <c r="C4080" s="17" t="n">
        <f aca="false">MONTH(A4080)</f>
        <v>9</v>
      </c>
      <c r="D4080" s="6" t="str">
        <f aca="false">IF(MONTH(A4080)&gt;=4,"FY "&amp;YEAR(A4080)&amp;"-"&amp;RIGHT(YEAR(A4080)+1,2),"FY "&amp;(YEAR(A4080)-1)&amp;"-"&amp;RIGHT(YEAR(A4080),2))</f>
        <v>FY 2017-18</v>
      </c>
      <c r="E4080" s="6" t="str">
        <f aca="false">IF(AND(V4080&lt;&gt;"",W4080&lt;&gt;""),"Yes","No")</f>
        <v>Yes</v>
      </c>
      <c r="F4080" s="18" t="n">
        <f aca="false">Total!F4080</f>
        <v>3193.04</v>
      </c>
      <c r="G4080" s="18" t="n">
        <f aca="false">Total!G4080</f>
        <v>3938.49</v>
      </c>
      <c r="H4080" s="18" t="n">
        <f aca="false">Total!H4080</f>
        <v>-745.45</v>
      </c>
      <c r="I4080" s="18" t="n">
        <f aca="false">Total!I4080</f>
        <v>-116.52</v>
      </c>
      <c r="J4080" s="18" t="n">
        <f aca="false">IF($V4080="","",INDEX('Stock Exchange'!F$5:F$2450,$V4080))</f>
        <v>3191.9</v>
      </c>
      <c r="K4080" s="18" t="n">
        <f aca="false">IF($V4080="","",INDEX('Stock Exchange'!G$5:G$2450,$V4080))</f>
        <v>3938.49</v>
      </c>
      <c r="L4080" s="18" t="n">
        <f aca="false">IF($V4080="","",INDEX('Stock Exchange'!H$5:H$2450,$V4080))</f>
        <v>-746.59</v>
      </c>
      <c r="M4080" s="18" t="n">
        <f aca="false">IF($V4080="","",INDEX('Stock Exchange'!I$5:I$2450,$V4080))</f>
        <v>-116.7</v>
      </c>
      <c r="N4080" s="18" t="n">
        <f aca="false">IF($W4080="","",INDEX(Primary!F$5:F$2450,$W4080))</f>
        <v>1.14</v>
      </c>
      <c r="O4080" s="18" t="n">
        <f aca="false">IF($W4080="","",INDEX(Primary!G$5:G$2450,$W4080))</f>
        <v>0</v>
      </c>
      <c r="P4080" s="18" t="n">
        <f aca="false">IF($W4080="","",INDEX(Primary!H$5:H$2450,$W4080))</f>
        <v>1.14</v>
      </c>
      <c r="Q4080" s="18" t="n">
        <f aca="false">IF($W4080="","",INDEX(Primary!I$5:I$2450,$W4080))</f>
        <v>0.18</v>
      </c>
      <c r="R4080" s="19" t="n">
        <f aca="false">IF($E4080="Yes",L4080+P4080,"")</f>
        <v>-745.45</v>
      </c>
      <c r="S4080" s="19" t="n">
        <f aca="false">IF($E4080="Yes",H4080-R4080,"")</f>
        <v>0</v>
      </c>
      <c r="T4080" s="6" t="str">
        <f aca="false">IF($E4080="Yes",IF(ROUND(ABS(S4080),2)&lt;=$T$2,"OK","CHECK"),"n/a")</f>
        <v>OK</v>
      </c>
      <c r="U4080" s="20" t="n">
        <f aca="false">Total!J4080</f>
        <v>63.9804</v>
      </c>
      <c r="V4080" s="17" t="n">
        <f aca="false">IFERROR(MATCH($A4080,'Stock Exchange'!$A$5:$A$2450,0),"")</f>
        <v>1862</v>
      </c>
      <c r="W4080" s="17" t="n">
        <f aca="false">IFERROR(MATCH($A4080,Primary!$A$5:$A$2450,0),"")</f>
        <v>1862</v>
      </c>
    </row>
    <row r="4081" customFormat="false" ht="15" hidden="false" customHeight="false" outlineLevel="0" collapsed="false">
      <c r="A4081" s="16" t="n">
        <f aca="false">Total!A4081</f>
        <v>42983</v>
      </c>
      <c r="B4081" s="17" t="n">
        <f aca="false">YEAR(A4081)</f>
        <v>2017</v>
      </c>
      <c r="C4081" s="17" t="n">
        <f aca="false">MONTH(A4081)</f>
        <v>9</v>
      </c>
      <c r="D4081" s="6" t="str">
        <f aca="false">IF(MONTH(A4081)&gt;=4,"FY "&amp;YEAR(A4081)&amp;"-"&amp;RIGHT(YEAR(A4081)+1,2),"FY "&amp;(YEAR(A4081)-1)&amp;"-"&amp;RIGHT(YEAR(A4081),2))</f>
        <v>FY 2017-18</v>
      </c>
      <c r="E4081" s="6" t="str">
        <f aca="false">IF(AND(V4081&lt;&gt;"",W4081&lt;&gt;""),"Yes","No")</f>
        <v>Yes</v>
      </c>
      <c r="F4081" s="18" t="n">
        <f aca="false">Total!F4081</f>
        <v>2236.2</v>
      </c>
      <c r="G4081" s="18" t="n">
        <f aca="false">Total!G4081</f>
        <v>3082.73</v>
      </c>
      <c r="H4081" s="18" t="n">
        <f aca="false">Total!H4081</f>
        <v>-846.53</v>
      </c>
      <c r="I4081" s="18" t="n">
        <f aca="false">Total!I4081</f>
        <v>-132.18</v>
      </c>
      <c r="J4081" s="18" t="n">
        <f aca="false">IF($V4081="","",INDEX('Stock Exchange'!F$5:F$2450,$V4081))</f>
        <v>2235.42</v>
      </c>
      <c r="K4081" s="18" t="n">
        <f aca="false">IF($V4081="","",INDEX('Stock Exchange'!G$5:G$2450,$V4081))</f>
        <v>3082.73</v>
      </c>
      <c r="L4081" s="18" t="n">
        <f aca="false">IF($V4081="","",INDEX('Stock Exchange'!H$5:H$2450,$V4081))</f>
        <v>-847.31</v>
      </c>
      <c r="M4081" s="18" t="n">
        <f aca="false">IF($V4081="","",INDEX('Stock Exchange'!I$5:I$2450,$V4081))</f>
        <v>-132.3</v>
      </c>
      <c r="N4081" s="18" t="n">
        <f aca="false">IF($W4081="","",INDEX(Primary!F$5:F$2450,$W4081))</f>
        <v>0.78</v>
      </c>
      <c r="O4081" s="18" t="n">
        <f aca="false">IF($W4081="","",INDEX(Primary!G$5:G$2450,$W4081))</f>
        <v>0</v>
      </c>
      <c r="P4081" s="18" t="n">
        <f aca="false">IF($W4081="","",INDEX(Primary!H$5:H$2450,$W4081))</f>
        <v>0.78</v>
      </c>
      <c r="Q4081" s="18" t="n">
        <f aca="false">IF($W4081="","",INDEX(Primary!I$5:I$2450,$W4081))</f>
        <v>0.12</v>
      </c>
      <c r="R4081" s="19" t="n">
        <f aca="false">IF($E4081="Yes",L4081+P4081,"")</f>
        <v>-846.53</v>
      </c>
      <c r="S4081" s="19" t="n">
        <f aca="false">IF($E4081="Yes",H4081-R4081,"")</f>
        <v>0</v>
      </c>
      <c r="T4081" s="6" t="str">
        <f aca="false">IF($E4081="Yes",IF(ROUND(ABS(S4081),2)&lt;=$T$2,"OK","CHECK"),"n/a")</f>
        <v>OK</v>
      </c>
      <c r="U4081" s="20" t="n">
        <f aca="false">Total!J4081</f>
        <v>64.0468</v>
      </c>
      <c r="V4081" s="17" t="n">
        <f aca="false">IFERROR(MATCH($A4081,'Stock Exchange'!$A$5:$A$2450,0),"")</f>
        <v>1863</v>
      </c>
      <c r="W4081" s="17" t="n">
        <f aca="false">IFERROR(MATCH($A4081,Primary!$A$5:$A$2450,0),"")</f>
        <v>1863</v>
      </c>
    </row>
    <row r="4082" customFormat="false" ht="15" hidden="false" customHeight="false" outlineLevel="0" collapsed="false">
      <c r="A4082" s="16" t="n">
        <f aca="false">Total!A4082</f>
        <v>42984</v>
      </c>
      <c r="B4082" s="17" t="n">
        <f aca="false">YEAR(A4082)</f>
        <v>2017</v>
      </c>
      <c r="C4082" s="17" t="n">
        <f aca="false">MONTH(A4082)</f>
        <v>9</v>
      </c>
      <c r="D4082" s="6" t="str">
        <f aca="false">IF(MONTH(A4082)&gt;=4,"FY "&amp;YEAR(A4082)&amp;"-"&amp;RIGHT(YEAR(A4082)+1,2),"FY "&amp;(YEAR(A4082)-1)&amp;"-"&amp;RIGHT(YEAR(A4082),2))</f>
        <v>FY 2017-18</v>
      </c>
      <c r="E4082" s="6" t="str">
        <f aca="false">IF(AND(V4082&lt;&gt;"",W4082&lt;&gt;""),"Yes","No")</f>
        <v>Yes</v>
      </c>
      <c r="F4082" s="18" t="n">
        <f aca="false">Total!F4082</f>
        <v>2848.2</v>
      </c>
      <c r="G4082" s="18" t="n">
        <f aca="false">Total!G4082</f>
        <v>3074.56</v>
      </c>
      <c r="H4082" s="18" t="n">
        <f aca="false">Total!H4082</f>
        <v>-226.36</v>
      </c>
      <c r="I4082" s="18" t="n">
        <f aca="false">Total!I4082</f>
        <v>-35.31</v>
      </c>
      <c r="J4082" s="18" t="n">
        <f aca="false">IF($V4082="","",INDEX('Stock Exchange'!F$5:F$2450,$V4082))</f>
        <v>2712.31</v>
      </c>
      <c r="K4082" s="18" t="n">
        <f aca="false">IF($V4082="","",INDEX('Stock Exchange'!G$5:G$2450,$V4082))</f>
        <v>3074.16</v>
      </c>
      <c r="L4082" s="18" t="n">
        <f aca="false">IF($V4082="","",INDEX('Stock Exchange'!H$5:H$2450,$V4082))</f>
        <v>-361.85</v>
      </c>
      <c r="M4082" s="18" t="n">
        <f aca="false">IF($V4082="","",INDEX('Stock Exchange'!I$5:I$2450,$V4082))</f>
        <v>-56.44</v>
      </c>
      <c r="N4082" s="18" t="n">
        <f aca="false">IF($W4082="","",INDEX(Primary!F$5:F$2450,$W4082))</f>
        <v>135.89</v>
      </c>
      <c r="O4082" s="18" t="n">
        <f aca="false">IF($W4082="","",INDEX(Primary!G$5:G$2450,$W4082))</f>
        <v>0.4</v>
      </c>
      <c r="P4082" s="18" t="n">
        <f aca="false">IF($W4082="","",INDEX(Primary!H$5:H$2450,$W4082))</f>
        <v>135.49</v>
      </c>
      <c r="Q4082" s="18" t="n">
        <f aca="false">IF($W4082="","",INDEX(Primary!I$5:I$2450,$W4082))</f>
        <v>21.13</v>
      </c>
      <c r="R4082" s="19" t="n">
        <f aca="false">IF($E4082="Yes",L4082+P4082,"")</f>
        <v>-226.36</v>
      </c>
      <c r="S4082" s="19" t="n">
        <f aca="false">IF($E4082="Yes",H4082-R4082,"")</f>
        <v>0</v>
      </c>
      <c r="T4082" s="6" t="str">
        <f aca="false">IF($E4082="Yes",IF(ROUND(ABS(S4082),2)&lt;=$T$2,"OK","CHECK"),"n/a")</f>
        <v>OK</v>
      </c>
      <c r="U4082" s="20" t="n">
        <f aca="false">Total!J4082</f>
        <v>64.1164</v>
      </c>
      <c r="V4082" s="17" t="n">
        <f aca="false">IFERROR(MATCH($A4082,'Stock Exchange'!$A$5:$A$2450,0),"")</f>
        <v>1864</v>
      </c>
      <c r="W4082" s="17" t="n">
        <f aca="false">IFERROR(MATCH($A4082,Primary!$A$5:$A$2450,0),"")</f>
        <v>1864</v>
      </c>
    </row>
    <row r="4083" customFormat="false" ht="15" hidden="false" customHeight="false" outlineLevel="0" collapsed="false">
      <c r="A4083" s="16" t="n">
        <f aca="false">Total!A4083</f>
        <v>42985</v>
      </c>
      <c r="B4083" s="17" t="n">
        <f aca="false">YEAR(A4083)</f>
        <v>2017</v>
      </c>
      <c r="C4083" s="17" t="n">
        <f aca="false">MONTH(A4083)</f>
        <v>9</v>
      </c>
      <c r="D4083" s="6" t="str">
        <f aca="false">IF(MONTH(A4083)&gt;=4,"FY "&amp;YEAR(A4083)&amp;"-"&amp;RIGHT(YEAR(A4083)+1,2),"FY "&amp;(YEAR(A4083)-1)&amp;"-"&amp;RIGHT(YEAR(A4083),2))</f>
        <v>FY 2017-18</v>
      </c>
      <c r="E4083" s="6" t="str">
        <f aca="false">IF(AND(V4083&lt;&gt;"",W4083&lt;&gt;""),"Yes","No")</f>
        <v>Yes</v>
      </c>
      <c r="F4083" s="18" t="n">
        <f aca="false">Total!F4083</f>
        <v>3059.67</v>
      </c>
      <c r="G4083" s="18" t="n">
        <f aca="false">Total!G4083</f>
        <v>4347.81</v>
      </c>
      <c r="H4083" s="18" t="n">
        <f aca="false">Total!H4083</f>
        <v>-1288.14</v>
      </c>
      <c r="I4083" s="18" t="n">
        <f aca="false">Total!I4083</f>
        <v>-200.6</v>
      </c>
      <c r="J4083" s="18" t="n">
        <f aca="false">IF($V4083="","",INDEX('Stock Exchange'!F$5:F$2450,$V4083))</f>
        <v>3058.82</v>
      </c>
      <c r="K4083" s="18" t="n">
        <f aca="false">IF($V4083="","",INDEX('Stock Exchange'!G$5:G$2450,$V4083))</f>
        <v>4347.81</v>
      </c>
      <c r="L4083" s="18" t="n">
        <f aca="false">IF($V4083="","",INDEX('Stock Exchange'!H$5:H$2450,$V4083))</f>
        <v>-1288.99</v>
      </c>
      <c r="M4083" s="18" t="n">
        <f aca="false">IF($V4083="","",INDEX('Stock Exchange'!I$5:I$2450,$V4083))</f>
        <v>-200.73</v>
      </c>
      <c r="N4083" s="18" t="n">
        <f aca="false">IF($W4083="","",INDEX(Primary!F$5:F$2450,$W4083))</f>
        <v>0.85</v>
      </c>
      <c r="O4083" s="18" t="n">
        <f aca="false">IF($W4083="","",INDEX(Primary!G$5:G$2450,$W4083))</f>
        <v>0</v>
      </c>
      <c r="P4083" s="18" t="n">
        <f aca="false">IF($W4083="","",INDEX(Primary!H$5:H$2450,$W4083))</f>
        <v>0.85</v>
      </c>
      <c r="Q4083" s="18" t="n">
        <f aca="false">IF($W4083="","",INDEX(Primary!I$5:I$2450,$W4083))</f>
        <v>0.13</v>
      </c>
      <c r="R4083" s="19" t="n">
        <f aca="false">IF($E4083="Yes",L4083+P4083,"")</f>
        <v>-1288.14</v>
      </c>
      <c r="S4083" s="19" t="n">
        <f aca="false">IF($E4083="Yes",H4083-R4083,"")</f>
        <v>0</v>
      </c>
      <c r="T4083" s="6" t="str">
        <f aca="false">IF($E4083="Yes",IF(ROUND(ABS(S4083),2)&lt;=$T$2,"OK","CHECK"),"n/a")</f>
        <v>OK</v>
      </c>
      <c r="U4083" s="20" t="n">
        <f aca="false">Total!J4083</f>
        <v>64.2146</v>
      </c>
      <c r="V4083" s="17" t="n">
        <f aca="false">IFERROR(MATCH($A4083,'Stock Exchange'!$A$5:$A$2450,0),"")</f>
        <v>1865</v>
      </c>
      <c r="W4083" s="17" t="n">
        <f aca="false">IFERROR(MATCH($A4083,Primary!$A$5:$A$2450,0),"")</f>
        <v>1865</v>
      </c>
    </row>
    <row r="4084" customFormat="false" ht="15" hidden="false" customHeight="false" outlineLevel="0" collapsed="false">
      <c r="A4084" s="16" t="n">
        <f aca="false">Total!A4084</f>
        <v>42986</v>
      </c>
      <c r="B4084" s="17" t="n">
        <f aca="false">YEAR(A4084)</f>
        <v>2017</v>
      </c>
      <c r="C4084" s="17" t="n">
        <f aca="false">MONTH(A4084)</f>
        <v>9</v>
      </c>
      <c r="D4084" s="6" t="str">
        <f aca="false">IF(MONTH(A4084)&gt;=4,"FY "&amp;YEAR(A4084)&amp;"-"&amp;RIGHT(YEAR(A4084)+1,2),"FY "&amp;(YEAR(A4084)-1)&amp;"-"&amp;RIGHT(YEAR(A4084),2))</f>
        <v>FY 2017-18</v>
      </c>
      <c r="E4084" s="6" t="str">
        <f aca="false">IF(AND(V4084&lt;&gt;"",W4084&lt;&gt;""),"Yes","No")</f>
        <v>Yes</v>
      </c>
      <c r="F4084" s="18" t="n">
        <f aca="false">Total!F4084</f>
        <v>5234.93</v>
      </c>
      <c r="G4084" s="18" t="n">
        <f aca="false">Total!G4084</f>
        <v>5537.58</v>
      </c>
      <c r="H4084" s="18" t="n">
        <f aca="false">Total!H4084</f>
        <v>-302.65</v>
      </c>
      <c r="I4084" s="18" t="n">
        <f aca="false">Total!I4084</f>
        <v>-47.27</v>
      </c>
      <c r="J4084" s="18" t="n">
        <f aca="false">IF($V4084="","",INDEX('Stock Exchange'!F$5:F$2450,$V4084))</f>
        <v>5233.65</v>
      </c>
      <c r="K4084" s="18" t="n">
        <f aca="false">IF($V4084="","",INDEX('Stock Exchange'!G$5:G$2450,$V4084))</f>
        <v>5498.09</v>
      </c>
      <c r="L4084" s="18" t="n">
        <f aca="false">IF($V4084="","",INDEX('Stock Exchange'!H$5:H$2450,$V4084))</f>
        <v>-264.44</v>
      </c>
      <c r="M4084" s="18" t="n">
        <f aca="false">IF($V4084="","",INDEX('Stock Exchange'!I$5:I$2450,$V4084))</f>
        <v>-41.3</v>
      </c>
      <c r="N4084" s="18" t="n">
        <f aca="false">IF($W4084="","",INDEX(Primary!F$5:F$2450,$W4084))</f>
        <v>1.28</v>
      </c>
      <c r="O4084" s="18" t="n">
        <f aca="false">IF($W4084="","",INDEX(Primary!G$5:G$2450,$W4084))</f>
        <v>39.49</v>
      </c>
      <c r="P4084" s="18" t="n">
        <f aca="false">IF($W4084="","",INDEX(Primary!H$5:H$2450,$W4084))</f>
        <v>-38.21</v>
      </c>
      <c r="Q4084" s="18" t="n">
        <f aca="false">IF($W4084="","",INDEX(Primary!I$5:I$2450,$W4084))</f>
        <v>-5.97</v>
      </c>
      <c r="R4084" s="19" t="n">
        <f aca="false">IF($E4084="Yes",L4084+P4084,"")</f>
        <v>-302.65</v>
      </c>
      <c r="S4084" s="19" t="n">
        <f aca="false">IF($E4084="Yes",H4084-R4084,"")</f>
        <v>0</v>
      </c>
      <c r="T4084" s="6" t="str">
        <f aca="false">IF($E4084="Yes",IF(ROUND(ABS(S4084),2)&lt;=$T$2,"OK","CHECK"),"n/a")</f>
        <v>OK</v>
      </c>
      <c r="U4084" s="20" t="n">
        <f aca="false">Total!J4084</f>
        <v>64.0276</v>
      </c>
      <c r="V4084" s="17" t="n">
        <f aca="false">IFERROR(MATCH($A4084,'Stock Exchange'!$A$5:$A$2450,0),"")</f>
        <v>1866</v>
      </c>
      <c r="W4084" s="17" t="n">
        <f aca="false">IFERROR(MATCH($A4084,Primary!$A$5:$A$2450,0),"")</f>
        <v>1866</v>
      </c>
    </row>
    <row r="4085" customFormat="false" ht="15" hidden="false" customHeight="false" outlineLevel="0" collapsed="false">
      <c r="A4085" s="16" t="n">
        <f aca="false">Total!A4085</f>
        <v>42989</v>
      </c>
      <c r="B4085" s="17" t="n">
        <f aca="false">YEAR(A4085)</f>
        <v>2017</v>
      </c>
      <c r="C4085" s="17" t="n">
        <f aca="false">MONTH(A4085)</f>
        <v>9</v>
      </c>
      <c r="D4085" s="6" t="str">
        <f aca="false">IF(MONTH(A4085)&gt;=4,"FY "&amp;YEAR(A4085)&amp;"-"&amp;RIGHT(YEAR(A4085)+1,2),"FY "&amp;(YEAR(A4085)-1)&amp;"-"&amp;RIGHT(YEAR(A4085),2))</f>
        <v>FY 2017-18</v>
      </c>
      <c r="E4085" s="6" t="str">
        <f aca="false">IF(AND(V4085&lt;&gt;"",W4085&lt;&gt;""),"Yes","No")</f>
        <v>Yes</v>
      </c>
      <c r="F4085" s="18" t="n">
        <f aca="false">Total!F4085</f>
        <v>3843.82</v>
      </c>
      <c r="G4085" s="18" t="n">
        <f aca="false">Total!G4085</f>
        <v>3970.38</v>
      </c>
      <c r="H4085" s="18" t="n">
        <f aca="false">Total!H4085</f>
        <v>-126.56</v>
      </c>
      <c r="I4085" s="18" t="n">
        <f aca="false">Total!I4085</f>
        <v>-19.81</v>
      </c>
      <c r="J4085" s="18" t="n">
        <f aca="false">IF($V4085="","",INDEX('Stock Exchange'!F$5:F$2450,$V4085))</f>
        <v>3722.71</v>
      </c>
      <c r="K4085" s="18" t="n">
        <f aca="false">IF($V4085="","",INDEX('Stock Exchange'!G$5:G$2450,$V4085))</f>
        <v>3926.4</v>
      </c>
      <c r="L4085" s="18" t="n">
        <f aca="false">IF($V4085="","",INDEX('Stock Exchange'!H$5:H$2450,$V4085))</f>
        <v>-203.69</v>
      </c>
      <c r="M4085" s="18" t="n">
        <f aca="false">IF($V4085="","",INDEX('Stock Exchange'!I$5:I$2450,$V4085))</f>
        <v>-31.89</v>
      </c>
      <c r="N4085" s="18" t="n">
        <f aca="false">IF($W4085="","",INDEX(Primary!F$5:F$2450,$W4085))</f>
        <v>121.11</v>
      </c>
      <c r="O4085" s="18" t="n">
        <f aca="false">IF($W4085="","",INDEX(Primary!G$5:G$2450,$W4085))</f>
        <v>43.98</v>
      </c>
      <c r="P4085" s="18" t="n">
        <f aca="false">IF($W4085="","",INDEX(Primary!H$5:H$2450,$W4085))</f>
        <v>77.13</v>
      </c>
      <c r="Q4085" s="18" t="n">
        <f aca="false">IF($W4085="","",INDEX(Primary!I$5:I$2450,$W4085))</f>
        <v>12.08</v>
      </c>
      <c r="R4085" s="19" t="n">
        <f aca="false">IF($E4085="Yes",L4085+P4085,"")</f>
        <v>-126.56</v>
      </c>
      <c r="S4085" s="19" t="n">
        <f aca="false">IF($E4085="Yes",H4085-R4085,"")</f>
        <v>0</v>
      </c>
      <c r="T4085" s="6" t="str">
        <f aca="false">IF($E4085="Yes",IF(ROUND(ABS(S4085),2)&lt;=$T$2,"OK","CHECK"),"n/a")</f>
        <v>OK</v>
      </c>
      <c r="U4085" s="20" t="n">
        <f aca="false">Total!J4085</f>
        <v>63.8664</v>
      </c>
      <c r="V4085" s="17" t="n">
        <f aca="false">IFERROR(MATCH($A4085,'Stock Exchange'!$A$5:$A$2450,0),"")</f>
        <v>1867</v>
      </c>
      <c r="W4085" s="17" t="n">
        <f aca="false">IFERROR(MATCH($A4085,Primary!$A$5:$A$2450,0),"")</f>
        <v>1867</v>
      </c>
    </row>
    <row r="4086" customFormat="false" ht="15" hidden="false" customHeight="false" outlineLevel="0" collapsed="false">
      <c r="A4086" s="16" t="n">
        <f aca="false">Total!A4086</f>
        <v>42990</v>
      </c>
      <c r="B4086" s="17" t="n">
        <f aca="false">YEAR(A4086)</f>
        <v>2017</v>
      </c>
      <c r="C4086" s="17" t="n">
        <f aca="false">MONTH(A4086)</f>
        <v>9</v>
      </c>
      <c r="D4086" s="6" t="str">
        <f aca="false">IF(MONTH(A4086)&gt;=4,"FY "&amp;YEAR(A4086)&amp;"-"&amp;RIGHT(YEAR(A4086)+1,2),"FY "&amp;(YEAR(A4086)-1)&amp;"-"&amp;RIGHT(YEAR(A4086),2))</f>
        <v>FY 2017-18</v>
      </c>
      <c r="E4086" s="6" t="str">
        <f aca="false">IF(AND(V4086&lt;&gt;"",W4086&lt;&gt;""),"Yes","No")</f>
        <v>Yes</v>
      </c>
      <c r="F4086" s="18" t="n">
        <f aca="false">Total!F4086</f>
        <v>4042.99</v>
      </c>
      <c r="G4086" s="18" t="n">
        <f aca="false">Total!G4086</f>
        <v>4458.5</v>
      </c>
      <c r="H4086" s="18" t="n">
        <f aca="false">Total!H4086</f>
        <v>-415.51</v>
      </c>
      <c r="I4086" s="18" t="n">
        <f aca="false">Total!I4086</f>
        <v>-65.04</v>
      </c>
      <c r="J4086" s="18" t="n">
        <f aca="false">IF($V4086="","",INDEX('Stock Exchange'!F$5:F$2450,$V4086))</f>
        <v>4040.16</v>
      </c>
      <c r="K4086" s="18" t="n">
        <f aca="false">IF($V4086="","",INDEX('Stock Exchange'!G$5:G$2450,$V4086))</f>
        <v>4399.14</v>
      </c>
      <c r="L4086" s="18" t="n">
        <f aca="false">IF($V4086="","",INDEX('Stock Exchange'!H$5:H$2450,$V4086))</f>
        <v>-358.98</v>
      </c>
      <c r="M4086" s="18" t="n">
        <f aca="false">IF($V4086="","",INDEX('Stock Exchange'!I$5:I$2450,$V4086))</f>
        <v>-56.19</v>
      </c>
      <c r="N4086" s="18" t="n">
        <f aca="false">IF($W4086="","",INDEX(Primary!F$5:F$2450,$W4086))</f>
        <v>2.83</v>
      </c>
      <c r="O4086" s="18" t="n">
        <f aca="false">IF($W4086="","",INDEX(Primary!G$5:G$2450,$W4086))</f>
        <v>59.36</v>
      </c>
      <c r="P4086" s="18" t="n">
        <f aca="false">IF($W4086="","",INDEX(Primary!H$5:H$2450,$W4086))</f>
        <v>-56.53</v>
      </c>
      <c r="Q4086" s="18" t="n">
        <f aca="false">IF($W4086="","",INDEX(Primary!I$5:I$2450,$W4086))</f>
        <v>-8.85</v>
      </c>
      <c r="R4086" s="19" t="n">
        <f aca="false">IF($E4086="Yes",L4086+P4086,"")</f>
        <v>-415.51</v>
      </c>
      <c r="S4086" s="19" t="n">
        <f aca="false">IF($E4086="Yes",H4086-R4086,"")</f>
        <v>0</v>
      </c>
      <c r="T4086" s="6" t="str">
        <f aca="false">IF($E4086="Yes",IF(ROUND(ABS(S4086),2)&lt;=$T$2,"OK","CHECK"),"n/a")</f>
        <v>OK</v>
      </c>
      <c r="U4086" s="20" t="n">
        <f aca="false">Total!J4086</f>
        <v>63.8859</v>
      </c>
      <c r="V4086" s="17" t="n">
        <f aca="false">IFERROR(MATCH($A4086,'Stock Exchange'!$A$5:$A$2450,0),"")</f>
        <v>1868</v>
      </c>
      <c r="W4086" s="17" t="n">
        <f aca="false">IFERROR(MATCH($A4086,Primary!$A$5:$A$2450,0),"")</f>
        <v>1868</v>
      </c>
    </row>
    <row r="4087" customFormat="false" ht="15" hidden="false" customHeight="false" outlineLevel="0" collapsed="false">
      <c r="A4087" s="16" t="n">
        <f aca="false">Total!A4087</f>
        <v>42991</v>
      </c>
      <c r="B4087" s="17" t="n">
        <f aca="false">YEAR(A4087)</f>
        <v>2017</v>
      </c>
      <c r="C4087" s="17" t="n">
        <f aca="false">MONTH(A4087)</f>
        <v>9</v>
      </c>
      <c r="D4087" s="6" t="str">
        <f aca="false">IF(MONTH(A4087)&gt;=4,"FY "&amp;YEAR(A4087)&amp;"-"&amp;RIGHT(YEAR(A4087)+1,2),"FY "&amp;(YEAR(A4087)-1)&amp;"-"&amp;RIGHT(YEAR(A4087),2))</f>
        <v>FY 2017-18</v>
      </c>
      <c r="E4087" s="6" t="str">
        <f aca="false">IF(AND(V4087&lt;&gt;"",W4087&lt;&gt;""),"Yes","No")</f>
        <v>Yes</v>
      </c>
      <c r="F4087" s="18" t="n">
        <f aca="false">Total!F4087</f>
        <v>4015.3</v>
      </c>
      <c r="G4087" s="18" t="n">
        <f aca="false">Total!G4087</f>
        <v>5248.29</v>
      </c>
      <c r="H4087" s="18" t="n">
        <f aca="false">Total!H4087</f>
        <v>-1232.99</v>
      </c>
      <c r="I4087" s="18" t="n">
        <f aca="false">Total!I4087</f>
        <v>-192.81</v>
      </c>
      <c r="J4087" s="18" t="n">
        <f aca="false">IF($V4087="","",INDEX('Stock Exchange'!F$5:F$2450,$V4087))</f>
        <v>4014.8</v>
      </c>
      <c r="K4087" s="18" t="n">
        <f aca="false">IF($V4087="","",INDEX('Stock Exchange'!G$5:G$2450,$V4087))</f>
        <v>5248.27</v>
      </c>
      <c r="L4087" s="18" t="n">
        <f aca="false">IF($V4087="","",INDEX('Stock Exchange'!H$5:H$2450,$V4087))</f>
        <v>-1233.47</v>
      </c>
      <c r="M4087" s="18" t="n">
        <f aca="false">IF($V4087="","",INDEX('Stock Exchange'!I$5:I$2450,$V4087))</f>
        <v>-192.89</v>
      </c>
      <c r="N4087" s="18" t="n">
        <f aca="false">IF($W4087="","",INDEX(Primary!F$5:F$2450,$W4087))</f>
        <v>0.5</v>
      </c>
      <c r="O4087" s="18" t="n">
        <f aca="false">IF($W4087="","",INDEX(Primary!G$5:G$2450,$W4087))</f>
        <v>0.02</v>
      </c>
      <c r="P4087" s="18" t="n">
        <f aca="false">IF($W4087="","",INDEX(Primary!H$5:H$2450,$W4087))</f>
        <v>0.48</v>
      </c>
      <c r="Q4087" s="18" t="n">
        <f aca="false">IF($W4087="","",INDEX(Primary!I$5:I$2450,$W4087))</f>
        <v>0.08</v>
      </c>
      <c r="R4087" s="19" t="n">
        <f aca="false">IF($E4087="Yes",L4087+P4087,"")</f>
        <v>-1232.99</v>
      </c>
      <c r="S4087" s="19" t="n">
        <f aca="false">IF($E4087="Yes",H4087-R4087,"")</f>
        <v>0</v>
      </c>
      <c r="T4087" s="6" t="str">
        <f aca="false">IF($E4087="Yes",IF(ROUND(ABS(S4087),2)&lt;=$T$2,"OK","CHECK"),"n/a")</f>
        <v>OK</v>
      </c>
      <c r="U4087" s="20" t="n">
        <f aca="false">Total!J4087</f>
        <v>63.9474</v>
      </c>
      <c r="V4087" s="17" t="n">
        <f aca="false">IFERROR(MATCH($A4087,'Stock Exchange'!$A$5:$A$2450,0),"")</f>
        <v>1869</v>
      </c>
      <c r="W4087" s="17" t="n">
        <f aca="false">IFERROR(MATCH($A4087,Primary!$A$5:$A$2450,0),"")</f>
        <v>1869</v>
      </c>
    </row>
    <row r="4088" customFormat="false" ht="15" hidden="false" customHeight="false" outlineLevel="0" collapsed="false">
      <c r="A4088" s="16" t="n">
        <f aca="false">Total!A4088</f>
        <v>42992</v>
      </c>
      <c r="B4088" s="17" t="n">
        <f aca="false">YEAR(A4088)</f>
        <v>2017</v>
      </c>
      <c r="C4088" s="17" t="n">
        <f aca="false">MONTH(A4088)</f>
        <v>9</v>
      </c>
      <c r="D4088" s="6" t="str">
        <f aca="false">IF(MONTH(A4088)&gt;=4,"FY "&amp;YEAR(A4088)&amp;"-"&amp;RIGHT(YEAR(A4088)+1,2),"FY "&amp;(YEAR(A4088)-1)&amp;"-"&amp;RIGHT(YEAR(A4088),2))</f>
        <v>FY 2017-18</v>
      </c>
      <c r="E4088" s="6" t="str">
        <f aca="false">IF(AND(V4088&lt;&gt;"",W4088&lt;&gt;""),"Yes","No")</f>
        <v>Yes</v>
      </c>
      <c r="F4088" s="18" t="n">
        <f aca="false">Total!F4088</f>
        <v>7085.53</v>
      </c>
      <c r="G4088" s="18" t="n">
        <f aca="false">Total!G4088</f>
        <v>4499.24</v>
      </c>
      <c r="H4088" s="18" t="n">
        <f aca="false">Total!H4088</f>
        <v>2586.29</v>
      </c>
      <c r="I4088" s="18" t="n">
        <f aca="false">Total!I4088</f>
        <v>404.22</v>
      </c>
      <c r="J4088" s="18" t="n">
        <f aca="false">IF($V4088="","",INDEX('Stock Exchange'!F$5:F$2450,$V4088))</f>
        <v>3736.18</v>
      </c>
      <c r="K4088" s="18" t="n">
        <f aca="false">IF($V4088="","",INDEX('Stock Exchange'!G$5:G$2450,$V4088))</f>
        <v>4498.6</v>
      </c>
      <c r="L4088" s="18" t="n">
        <f aca="false">IF($V4088="","",INDEX('Stock Exchange'!H$5:H$2450,$V4088))</f>
        <v>-762.42</v>
      </c>
      <c r="M4088" s="18" t="n">
        <f aca="false">IF($V4088="","",INDEX('Stock Exchange'!I$5:I$2450,$V4088))</f>
        <v>-119.16</v>
      </c>
      <c r="N4088" s="18" t="n">
        <f aca="false">IF($W4088="","",INDEX(Primary!F$5:F$2450,$W4088))</f>
        <v>3349.35</v>
      </c>
      <c r="O4088" s="18" t="n">
        <f aca="false">IF($W4088="","",INDEX(Primary!G$5:G$2450,$W4088))</f>
        <v>0.64</v>
      </c>
      <c r="P4088" s="18" t="n">
        <f aca="false">IF($W4088="","",INDEX(Primary!H$5:H$2450,$W4088))</f>
        <v>3348.71</v>
      </c>
      <c r="Q4088" s="18" t="n">
        <f aca="false">IF($W4088="","",INDEX(Primary!I$5:I$2450,$W4088))</f>
        <v>523.38</v>
      </c>
      <c r="R4088" s="19" t="n">
        <f aca="false">IF($E4088="Yes",L4088+P4088,"")</f>
        <v>2586.29</v>
      </c>
      <c r="S4088" s="19" t="n">
        <f aca="false">IF($E4088="Yes",H4088-R4088,"")</f>
        <v>0</v>
      </c>
      <c r="T4088" s="6" t="str">
        <f aca="false">IF($E4088="Yes",IF(ROUND(ABS(S4088),2)&lt;=$T$2,"OK","CHECK"),"n/a")</f>
        <v>OK</v>
      </c>
      <c r="U4088" s="20" t="n">
        <f aca="false">Total!J4088</f>
        <v>63.9818</v>
      </c>
      <c r="V4088" s="17" t="n">
        <f aca="false">IFERROR(MATCH($A4088,'Stock Exchange'!$A$5:$A$2450,0),"")</f>
        <v>1870</v>
      </c>
      <c r="W4088" s="17" t="n">
        <f aca="false">IFERROR(MATCH($A4088,Primary!$A$5:$A$2450,0),"")</f>
        <v>1870</v>
      </c>
    </row>
    <row r="4089" customFormat="false" ht="15" hidden="false" customHeight="false" outlineLevel="0" collapsed="false">
      <c r="A4089" s="16" t="n">
        <f aca="false">Total!A4089</f>
        <v>42993</v>
      </c>
      <c r="B4089" s="17" t="n">
        <f aca="false">YEAR(A4089)</f>
        <v>2017</v>
      </c>
      <c r="C4089" s="17" t="n">
        <f aca="false">MONTH(A4089)</f>
        <v>9</v>
      </c>
      <c r="D4089" s="6" t="str">
        <f aca="false">IF(MONTH(A4089)&gt;=4,"FY "&amp;YEAR(A4089)&amp;"-"&amp;RIGHT(YEAR(A4089)+1,2),"FY "&amp;(YEAR(A4089)-1)&amp;"-"&amp;RIGHT(YEAR(A4089),2))</f>
        <v>FY 2017-18</v>
      </c>
      <c r="E4089" s="6" t="str">
        <f aca="false">IF(AND(V4089&lt;&gt;"",W4089&lt;&gt;""),"Yes","No")</f>
        <v>Yes</v>
      </c>
      <c r="F4089" s="18" t="n">
        <f aca="false">Total!F4089</f>
        <v>4020.69</v>
      </c>
      <c r="G4089" s="18" t="n">
        <f aca="false">Total!G4089</f>
        <v>4951.98</v>
      </c>
      <c r="H4089" s="18" t="n">
        <f aca="false">Total!H4089</f>
        <v>-931.29</v>
      </c>
      <c r="I4089" s="18" t="n">
        <f aca="false">Total!I4089</f>
        <v>-145.35</v>
      </c>
      <c r="J4089" s="18" t="n">
        <f aca="false">IF($V4089="","",INDEX('Stock Exchange'!F$5:F$2450,$V4089))</f>
        <v>3716.46</v>
      </c>
      <c r="K4089" s="18" t="n">
        <f aca="false">IF($V4089="","",INDEX('Stock Exchange'!G$5:G$2450,$V4089))</f>
        <v>4951.76</v>
      </c>
      <c r="L4089" s="18" t="n">
        <f aca="false">IF($V4089="","",INDEX('Stock Exchange'!H$5:H$2450,$V4089))</f>
        <v>-1235.3</v>
      </c>
      <c r="M4089" s="18" t="n">
        <f aca="false">IF($V4089="","",INDEX('Stock Exchange'!I$5:I$2450,$V4089))</f>
        <v>-192.8</v>
      </c>
      <c r="N4089" s="18" t="n">
        <f aca="false">IF($W4089="","",INDEX(Primary!F$5:F$2450,$W4089))</f>
        <v>304.23</v>
      </c>
      <c r="O4089" s="18" t="n">
        <f aca="false">IF($W4089="","",INDEX(Primary!G$5:G$2450,$W4089))</f>
        <v>0.22</v>
      </c>
      <c r="P4089" s="18" t="n">
        <f aca="false">IF($W4089="","",INDEX(Primary!H$5:H$2450,$W4089))</f>
        <v>304.01</v>
      </c>
      <c r="Q4089" s="18" t="n">
        <f aca="false">IF($W4089="","",INDEX(Primary!I$5:I$2450,$W4089))</f>
        <v>47.45</v>
      </c>
      <c r="R4089" s="19" t="n">
        <f aca="false">IF($E4089="Yes",L4089+P4089,"")</f>
        <v>-931.29</v>
      </c>
      <c r="S4089" s="19" t="n">
        <f aca="false">IF($E4089="Yes",H4089-R4089,"")</f>
        <v>0</v>
      </c>
      <c r="T4089" s="6" t="str">
        <f aca="false">IF($E4089="Yes",IF(ROUND(ABS(S4089),2)&lt;=$T$2,"OK","CHECK"),"n/a")</f>
        <v>OK</v>
      </c>
      <c r="U4089" s="20" t="n">
        <f aca="false">Total!J4089</f>
        <v>64.0692</v>
      </c>
      <c r="V4089" s="17" t="n">
        <f aca="false">IFERROR(MATCH($A4089,'Stock Exchange'!$A$5:$A$2450,0),"")</f>
        <v>1871</v>
      </c>
      <c r="W4089" s="17" t="n">
        <f aca="false">IFERROR(MATCH($A4089,Primary!$A$5:$A$2450,0),"")</f>
        <v>1871</v>
      </c>
    </row>
    <row r="4090" customFormat="false" ht="15" hidden="false" customHeight="false" outlineLevel="0" collapsed="false">
      <c r="A4090" s="16" t="n">
        <f aca="false">Total!A4090</f>
        <v>42996</v>
      </c>
      <c r="B4090" s="17" t="n">
        <f aca="false">YEAR(A4090)</f>
        <v>2017</v>
      </c>
      <c r="C4090" s="17" t="n">
        <f aca="false">MONTH(A4090)</f>
        <v>9</v>
      </c>
      <c r="D4090" s="6" t="str">
        <f aca="false">IF(MONTH(A4090)&gt;=4,"FY "&amp;YEAR(A4090)&amp;"-"&amp;RIGHT(YEAR(A4090)+1,2),"FY "&amp;(YEAR(A4090)-1)&amp;"-"&amp;RIGHT(YEAR(A4090),2))</f>
        <v>FY 2017-18</v>
      </c>
      <c r="E4090" s="6" t="str">
        <f aca="false">IF(AND(V4090&lt;&gt;"",W4090&lt;&gt;""),"Yes","No")</f>
        <v>Yes</v>
      </c>
      <c r="F4090" s="18" t="n">
        <f aca="false">Total!F4090</f>
        <v>11850.73</v>
      </c>
      <c r="G4090" s="18" t="n">
        <f aca="false">Total!G4090</f>
        <v>10665.73</v>
      </c>
      <c r="H4090" s="18" t="n">
        <f aca="false">Total!H4090</f>
        <v>1185</v>
      </c>
      <c r="I4090" s="18" t="n">
        <f aca="false">Total!I4090</f>
        <v>184.93</v>
      </c>
      <c r="J4090" s="18" t="n">
        <f aca="false">IF($V4090="","",INDEX('Stock Exchange'!F$5:F$2450,$V4090))</f>
        <v>11782.59</v>
      </c>
      <c r="K4090" s="18" t="n">
        <f aca="false">IF($V4090="","",INDEX('Stock Exchange'!G$5:G$2450,$V4090))</f>
        <v>10664.81</v>
      </c>
      <c r="L4090" s="18" t="n">
        <f aca="false">IF($V4090="","",INDEX('Stock Exchange'!H$5:H$2450,$V4090))</f>
        <v>1117.78</v>
      </c>
      <c r="M4090" s="18" t="n">
        <f aca="false">IF($V4090="","",INDEX('Stock Exchange'!I$5:I$2450,$V4090))</f>
        <v>174.44</v>
      </c>
      <c r="N4090" s="18" t="n">
        <f aca="false">IF($W4090="","",INDEX(Primary!F$5:F$2450,$W4090))</f>
        <v>68.14</v>
      </c>
      <c r="O4090" s="18" t="n">
        <f aca="false">IF($W4090="","",INDEX(Primary!G$5:G$2450,$W4090))</f>
        <v>0.92</v>
      </c>
      <c r="P4090" s="18" t="n">
        <f aca="false">IF($W4090="","",INDEX(Primary!H$5:H$2450,$W4090))</f>
        <v>67.22</v>
      </c>
      <c r="Q4090" s="18" t="n">
        <f aca="false">IF($W4090="","",INDEX(Primary!I$5:I$2450,$W4090))</f>
        <v>10.49</v>
      </c>
      <c r="R4090" s="19" t="n">
        <f aca="false">IF($E4090="Yes",L4090+P4090,"")</f>
        <v>1185</v>
      </c>
      <c r="S4090" s="19" t="n">
        <f aca="false">IF($E4090="Yes",H4090-R4090,"")</f>
        <v>0</v>
      </c>
      <c r="T4090" s="6" t="str">
        <f aca="false">IF($E4090="Yes",IF(ROUND(ABS(S4090),2)&lt;=$T$2,"OK","CHECK"),"n/a")</f>
        <v>OK</v>
      </c>
      <c r="U4090" s="20" t="n">
        <f aca="false">Total!J4090</f>
        <v>64.0774</v>
      </c>
      <c r="V4090" s="17" t="n">
        <f aca="false">IFERROR(MATCH($A4090,'Stock Exchange'!$A$5:$A$2450,0),"")</f>
        <v>1872</v>
      </c>
      <c r="W4090" s="17" t="n">
        <f aca="false">IFERROR(MATCH($A4090,Primary!$A$5:$A$2450,0),"")</f>
        <v>1872</v>
      </c>
    </row>
    <row r="4091" customFormat="false" ht="15" hidden="false" customHeight="false" outlineLevel="0" collapsed="false">
      <c r="A4091" s="16" t="n">
        <f aca="false">Total!A4091</f>
        <v>42997</v>
      </c>
      <c r="B4091" s="17" t="n">
        <f aca="false">YEAR(A4091)</f>
        <v>2017</v>
      </c>
      <c r="C4091" s="17" t="n">
        <f aca="false">MONTH(A4091)</f>
        <v>9</v>
      </c>
      <c r="D4091" s="6" t="str">
        <f aca="false">IF(MONTH(A4091)&gt;=4,"FY "&amp;YEAR(A4091)&amp;"-"&amp;RIGHT(YEAR(A4091)+1,2),"FY "&amp;(YEAR(A4091)-1)&amp;"-"&amp;RIGHT(YEAR(A4091),2))</f>
        <v>FY 2017-18</v>
      </c>
      <c r="E4091" s="6" t="str">
        <f aca="false">IF(AND(V4091&lt;&gt;"",W4091&lt;&gt;""),"Yes","No")</f>
        <v>Yes</v>
      </c>
      <c r="F4091" s="18" t="n">
        <f aca="false">Total!F4091</f>
        <v>3389.47</v>
      </c>
      <c r="G4091" s="18" t="n">
        <f aca="false">Total!G4091</f>
        <v>3468.29</v>
      </c>
      <c r="H4091" s="18" t="n">
        <f aca="false">Total!H4091</f>
        <v>-78.82</v>
      </c>
      <c r="I4091" s="18" t="n">
        <f aca="false">Total!I4091</f>
        <v>-12.31</v>
      </c>
      <c r="J4091" s="18" t="n">
        <f aca="false">IF($V4091="","",INDEX('Stock Exchange'!F$5:F$2450,$V4091))</f>
        <v>3385.13</v>
      </c>
      <c r="K4091" s="18" t="n">
        <f aca="false">IF($V4091="","",INDEX('Stock Exchange'!G$5:G$2450,$V4091))</f>
        <v>3468.29</v>
      </c>
      <c r="L4091" s="18" t="n">
        <f aca="false">IF($V4091="","",INDEX('Stock Exchange'!H$5:H$2450,$V4091))</f>
        <v>-83.16</v>
      </c>
      <c r="M4091" s="18" t="n">
        <f aca="false">IF($V4091="","",INDEX('Stock Exchange'!I$5:I$2450,$V4091))</f>
        <v>-12.99</v>
      </c>
      <c r="N4091" s="18" t="n">
        <f aca="false">IF($W4091="","",INDEX(Primary!F$5:F$2450,$W4091))</f>
        <v>4.34</v>
      </c>
      <c r="O4091" s="18" t="n">
        <f aca="false">IF($W4091="","",INDEX(Primary!G$5:G$2450,$W4091))</f>
        <v>0</v>
      </c>
      <c r="P4091" s="18" t="n">
        <f aca="false">IF($W4091="","",INDEX(Primary!H$5:H$2450,$W4091))</f>
        <v>4.34</v>
      </c>
      <c r="Q4091" s="18" t="n">
        <f aca="false">IF($W4091="","",INDEX(Primary!I$5:I$2450,$W4091))</f>
        <v>0.68</v>
      </c>
      <c r="R4091" s="19" t="n">
        <f aca="false">IF($E4091="Yes",L4091+P4091,"")</f>
        <v>-78.82</v>
      </c>
      <c r="S4091" s="19" t="n">
        <f aca="false">IF($E4091="Yes",H4091-R4091,"")</f>
        <v>0</v>
      </c>
      <c r="T4091" s="6" t="str">
        <f aca="false">IF($E4091="Yes",IF(ROUND(ABS(S4091),2)&lt;=$T$2,"OK","CHECK"),"n/a")</f>
        <v>OK</v>
      </c>
      <c r="U4091" s="20" t="n">
        <f aca="false">Total!J4091</f>
        <v>64.0371</v>
      </c>
      <c r="V4091" s="17" t="n">
        <f aca="false">IFERROR(MATCH($A4091,'Stock Exchange'!$A$5:$A$2450,0),"")</f>
        <v>1873</v>
      </c>
      <c r="W4091" s="17" t="n">
        <f aca="false">IFERROR(MATCH($A4091,Primary!$A$5:$A$2450,0),"")</f>
        <v>1873</v>
      </c>
    </row>
    <row r="4092" customFormat="false" ht="15" hidden="false" customHeight="false" outlineLevel="0" collapsed="false">
      <c r="A4092" s="16" t="n">
        <f aca="false">Total!A4092</f>
        <v>42998</v>
      </c>
      <c r="B4092" s="17" t="n">
        <f aca="false">YEAR(A4092)</f>
        <v>2017</v>
      </c>
      <c r="C4092" s="17" t="n">
        <f aca="false">MONTH(A4092)</f>
        <v>9</v>
      </c>
      <c r="D4092" s="6" t="str">
        <f aca="false">IF(MONTH(A4092)&gt;=4,"FY "&amp;YEAR(A4092)&amp;"-"&amp;RIGHT(YEAR(A4092)+1,2),"FY "&amp;(YEAR(A4092)-1)&amp;"-"&amp;RIGHT(YEAR(A4092),2))</f>
        <v>FY 2017-18</v>
      </c>
      <c r="E4092" s="6" t="str">
        <f aca="false">IF(AND(V4092&lt;&gt;"",W4092&lt;&gt;""),"Yes","No")</f>
        <v>Yes</v>
      </c>
      <c r="F4092" s="18" t="n">
        <f aca="false">Total!F4092</f>
        <v>3077.03</v>
      </c>
      <c r="G4092" s="18" t="n">
        <f aca="false">Total!G4092</f>
        <v>4654.94</v>
      </c>
      <c r="H4092" s="18" t="n">
        <f aca="false">Total!H4092</f>
        <v>-1577.91</v>
      </c>
      <c r="I4092" s="18" t="n">
        <f aca="false">Total!I4092</f>
        <v>-245.87</v>
      </c>
      <c r="J4092" s="18" t="n">
        <f aca="false">IF($V4092="","",INDEX('Stock Exchange'!F$5:F$2450,$V4092))</f>
        <v>3006.31</v>
      </c>
      <c r="K4092" s="18" t="n">
        <f aca="false">IF($V4092="","",INDEX('Stock Exchange'!G$5:G$2450,$V4092))</f>
        <v>4654.92</v>
      </c>
      <c r="L4092" s="18" t="n">
        <f aca="false">IF($V4092="","",INDEX('Stock Exchange'!H$5:H$2450,$V4092))</f>
        <v>-1648.61</v>
      </c>
      <c r="M4092" s="18" t="n">
        <f aca="false">IF($V4092="","",INDEX('Stock Exchange'!I$5:I$2450,$V4092))</f>
        <v>-256.89</v>
      </c>
      <c r="N4092" s="18" t="n">
        <f aca="false">IF($W4092="","",INDEX(Primary!F$5:F$2450,$W4092))</f>
        <v>70.72</v>
      </c>
      <c r="O4092" s="18" t="n">
        <f aca="false">IF($W4092="","",INDEX(Primary!G$5:G$2450,$W4092))</f>
        <v>0.02</v>
      </c>
      <c r="P4092" s="18" t="n">
        <f aca="false">IF($W4092="","",INDEX(Primary!H$5:H$2450,$W4092))</f>
        <v>70.7</v>
      </c>
      <c r="Q4092" s="18" t="n">
        <f aca="false">IF($W4092="","",INDEX(Primary!I$5:I$2450,$W4092))</f>
        <v>11.02</v>
      </c>
      <c r="R4092" s="19" t="n">
        <f aca="false">IF($E4092="Yes",L4092+P4092,"")</f>
        <v>-1577.91</v>
      </c>
      <c r="S4092" s="19" t="n">
        <f aca="false">IF($E4092="Yes",H4092-R4092,"")</f>
        <v>0</v>
      </c>
      <c r="T4092" s="6" t="str">
        <f aca="false">IF($E4092="Yes",IF(ROUND(ABS(S4092),2)&lt;=$T$2,"OK","CHECK"),"n/a")</f>
        <v>OK</v>
      </c>
      <c r="U4092" s="20" t="n">
        <f aca="false">Total!J4092</f>
        <v>64.1769</v>
      </c>
      <c r="V4092" s="17" t="n">
        <f aca="false">IFERROR(MATCH($A4092,'Stock Exchange'!$A$5:$A$2450,0),"")</f>
        <v>1874</v>
      </c>
      <c r="W4092" s="17" t="n">
        <f aca="false">IFERROR(MATCH($A4092,Primary!$A$5:$A$2450,0),"")</f>
        <v>1874</v>
      </c>
    </row>
    <row r="4093" customFormat="false" ht="15" hidden="false" customHeight="false" outlineLevel="0" collapsed="false">
      <c r="A4093" s="16" t="n">
        <f aca="false">Total!A4093</f>
        <v>42999</v>
      </c>
      <c r="B4093" s="17" t="n">
        <f aca="false">YEAR(A4093)</f>
        <v>2017</v>
      </c>
      <c r="C4093" s="17" t="n">
        <f aca="false">MONTH(A4093)</f>
        <v>9</v>
      </c>
      <c r="D4093" s="6" t="str">
        <f aca="false">IF(MONTH(A4093)&gt;=4,"FY "&amp;YEAR(A4093)&amp;"-"&amp;RIGHT(YEAR(A4093)+1,2),"FY "&amp;(YEAR(A4093)-1)&amp;"-"&amp;RIGHT(YEAR(A4093),2))</f>
        <v>FY 2017-18</v>
      </c>
      <c r="E4093" s="6" t="str">
        <f aca="false">IF(AND(V4093&lt;&gt;"",W4093&lt;&gt;""),"Yes","No")</f>
        <v>Yes</v>
      </c>
      <c r="F4093" s="18" t="n">
        <f aca="false">Total!F4093</f>
        <v>6311.25</v>
      </c>
      <c r="G4093" s="18" t="n">
        <f aca="false">Total!G4093</f>
        <v>7197.13</v>
      </c>
      <c r="H4093" s="18" t="n">
        <f aca="false">Total!H4093</f>
        <v>-885.88</v>
      </c>
      <c r="I4093" s="18" t="n">
        <f aca="false">Total!I4093</f>
        <v>-137.64</v>
      </c>
      <c r="J4093" s="18" t="n">
        <f aca="false">IF($V4093="","",INDEX('Stock Exchange'!F$5:F$2450,$V4093))</f>
        <v>6125.75</v>
      </c>
      <c r="K4093" s="18" t="n">
        <f aca="false">IF($V4093="","",INDEX('Stock Exchange'!G$5:G$2450,$V4093))</f>
        <v>7197.13</v>
      </c>
      <c r="L4093" s="18" t="n">
        <f aca="false">IF($V4093="","",INDEX('Stock Exchange'!H$5:H$2450,$V4093))</f>
        <v>-1071.38</v>
      </c>
      <c r="M4093" s="18" t="n">
        <f aca="false">IF($V4093="","",INDEX('Stock Exchange'!I$5:I$2450,$V4093))</f>
        <v>-166.46</v>
      </c>
      <c r="N4093" s="18" t="n">
        <f aca="false">IF($W4093="","",INDEX(Primary!F$5:F$2450,$W4093))</f>
        <v>185.5</v>
      </c>
      <c r="O4093" s="18" t="n">
        <f aca="false">IF($W4093="","",INDEX(Primary!G$5:G$2450,$W4093))</f>
        <v>0</v>
      </c>
      <c r="P4093" s="18" t="n">
        <f aca="false">IF($W4093="","",INDEX(Primary!H$5:H$2450,$W4093))</f>
        <v>185.5</v>
      </c>
      <c r="Q4093" s="18" t="n">
        <f aca="false">IF($W4093="","",INDEX(Primary!I$5:I$2450,$W4093))</f>
        <v>28.82</v>
      </c>
      <c r="R4093" s="19" t="n">
        <f aca="false">IF($E4093="Yes",L4093+P4093,"")</f>
        <v>-885.88</v>
      </c>
      <c r="S4093" s="19" t="n">
        <f aca="false">IF($E4093="Yes",H4093-R4093,"")</f>
        <v>0</v>
      </c>
      <c r="T4093" s="6" t="str">
        <f aca="false">IF($E4093="Yes",IF(ROUND(ABS(S4093),2)&lt;=$T$2,"OK","CHECK"),"n/a")</f>
        <v>OK</v>
      </c>
      <c r="U4093" s="20" t="n">
        <f aca="false">Total!J4093</f>
        <v>64.3637</v>
      </c>
      <c r="V4093" s="17" t="n">
        <f aca="false">IFERROR(MATCH($A4093,'Stock Exchange'!$A$5:$A$2450,0),"")</f>
        <v>1875</v>
      </c>
      <c r="W4093" s="17" t="n">
        <f aca="false">IFERROR(MATCH($A4093,Primary!$A$5:$A$2450,0),"")</f>
        <v>1875</v>
      </c>
    </row>
    <row r="4094" customFormat="false" ht="15" hidden="false" customHeight="false" outlineLevel="0" collapsed="false">
      <c r="A4094" s="16" t="n">
        <f aca="false">Total!A4094</f>
        <v>43000</v>
      </c>
      <c r="B4094" s="17" t="n">
        <f aca="false">YEAR(A4094)</f>
        <v>2017</v>
      </c>
      <c r="C4094" s="17" t="n">
        <f aca="false">MONTH(A4094)</f>
        <v>9</v>
      </c>
      <c r="D4094" s="6" t="str">
        <f aca="false">IF(MONTH(A4094)&gt;=4,"FY "&amp;YEAR(A4094)&amp;"-"&amp;RIGHT(YEAR(A4094)+1,2),"FY "&amp;(YEAR(A4094)-1)&amp;"-"&amp;RIGHT(YEAR(A4094),2))</f>
        <v>FY 2017-18</v>
      </c>
      <c r="E4094" s="6" t="str">
        <f aca="false">IF(AND(V4094&lt;&gt;"",W4094&lt;&gt;""),"Yes","No")</f>
        <v>Yes</v>
      </c>
      <c r="F4094" s="18" t="n">
        <f aca="false">Total!F4094</f>
        <v>4890.3</v>
      </c>
      <c r="G4094" s="18" t="n">
        <f aca="false">Total!G4094</f>
        <v>5939.73</v>
      </c>
      <c r="H4094" s="18" t="n">
        <f aca="false">Total!H4094</f>
        <v>-1049.43</v>
      </c>
      <c r="I4094" s="18" t="n">
        <f aca="false">Total!I4094</f>
        <v>-162.64</v>
      </c>
      <c r="J4094" s="18" t="n">
        <f aca="false">IF($V4094="","",INDEX('Stock Exchange'!F$5:F$2450,$V4094))</f>
        <v>4758.33</v>
      </c>
      <c r="K4094" s="18" t="n">
        <f aca="false">IF($V4094="","",INDEX('Stock Exchange'!G$5:G$2450,$V4094))</f>
        <v>5934.54</v>
      </c>
      <c r="L4094" s="18" t="n">
        <f aca="false">IF($V4094="","",INDEX('Stock Exchange'!H$5:H$2450,$V4094))</f>
        <v>-1176.21</v>
      </c>
      <c r="M4094" s="18" t="n">
        <f aca="false">IF($V4094="","",INDEX('Stock Exchange'!I$5:I$2450,$V4094))</f>
        <v>-182.29</v>
      </c>
      <c r="N4094" s="18" t="n">
        <f aca="false">IF($W4094="","",INDEX(Primary!F$5:F$2450,$W4094))</f>
        <v>131.97</v>
      </c>
      <c r="O4094" s="18" t="n">
        <f aca="false">IF($W4094="","",INDEX(Primary!G$5:G$2450,$W4094))</f>
        <v>5.19</v>
      </c>
      <c r="P4094" s="18" t="n">
        <f aca="false">IF($W4094="","",INDEX(Primary!H$5:H$2450,$W4094))</f>
        <v>126.78</v>
      </c>
      <c r="Q4094" s="18" t="n">
        <f aca="false">IF($W4094="","",INDEX(Primary!I$5:I$2450,$W4094))</f>
        <v>19.65</v>
      </c>
      <c r="R4094" s="19" t="n">
        <f aca="false">IF($E4094="Yes",L4094+P4094,"")</f>
        <v>-1049.43</v>
      </c>
      <c r="S4094" s="19" t="n">
        <f aca="false">IF($E4094="Yes",H4094-R4094,"")</f>
        <v>0</v>
      </c>
      <c r="T4094" s="6" t="str">
        <f aca="false">IF($E4094="Yes",IF(ROUND(ABS(S4094),2)&lt;=$T$2,"OK","CHECK"),"n/a")</f>
        <v>OK</v>
      </c>
      <c r="U4094" s="20" t="n">
        <f aca="false">Total!J4094</f>
        <v>64.5256</v>
      </c>
      <c r="V4094" s="17" t="n">
        <f aca="false">IFERROR(MATCH($A4094,'Stock Exchange'!$A$5:$A$2450,0),"")</f>
        <v>1876</v>
      </c>
      <c r="W4094" s="17" t="n">
        <f aca="false">IFERROR(MATCH($A4094,Primary!$A$5:$A$2450,0),"")</f>
        <v>1876</v>
      </c>
    </row>
    <row r="4095" customFormat="false" ht="15" hidden="false" customHeight="false" outlineLevel="0" collapsed="false">
      <c r="A4095" s="16" t="n">
        <f aca="false">Total!A4095</f>
        <v>43003</v>
      </c>
      <c r="B4095" s="17" t="n">
        <f aca="false">YEAR(A4095)</f>
        <v>2017</v>
      </c>
      <c r="C4095" s="17" t="n">
        <f aca="false">MONTH(A4095)</f>
        <v>9</v>
      </c>
      <c r="D4095" s="6" t="str">
        <f aca="false">IF(MONTH(A4095)&gt;=4,"FY "&amp;YEAR(A4095)&amp;"-"&amp;RIGHT(YEAR(A4095)+1,2),"FY "&amp;(YEAR(A4095)-1)&amp;"-"&amp;RIGHT(YEAR(A4095),2))</f>
        <v>FY 2017-18</v>
      </c>
      <c r="E4095" s="6" t="str">
        <f aca="false">IF(AND(V4095&lt;&gt;"",W4095&lt;&gt;""),"Yes","No")</f>
        <v>Yes</v>
      </c>
      <c r="F4095" s="18" t="n">
        <f aca="false">Total!F4095</f>
        <v>6843.09</v>
      </c>
      <c r="G4095" s="18" t="n">
        <f aca="false">Total!G4095</f>
        <v>5861.91</v>
      </c>
      <c r="H4095" s="18" t="n">
        <f aca="false">Total!H4095</f>
        <v>981.18</v>
      </c>
      <c r="I4095" s="18" t="n">
        <f aca="false">Total!I4095</f>
        <v>151.04</v>
      </c>
      <c r="J4095" s="18" t="n">
        <f aca="false">IF($V4095="","",INDEX('Stock Exchange'!F$5:F$2450,$V4095))</f>
        <v>4577.71</v>
      </c>
      <c r="K4095" s="18" t="n">
        <f aca="false">IF($V4095="","",INDEX('Stock Exchange'!G$5:G$2450,$V4095))</f>
        <v>5707.55</v>
      </c>
      <c r="L4095" s="18" t="n">
        <f aca="false">IF($V4095="","",INDEX('Stock Exchange'!H$5:H$2450,$V4095))</f>
        <v>-1129.84</v>
      </c>
      <c r="M4095" s="18" t="n">
        <f aca="false">IF($V4095="","",INDEX('Stock Exchange'!I$5:I$2450,$V4095))</f>
        <v>-173.93</v>
      </c>
      <c r="N4095" s="18" t="n">
        <f aca="false">IF($W4095="","",INDEX(Primary!F$5:F$2450,$W4095))</f>
        <v>2265.38</v>
      </c>
      <c r="O4095" s="18" t="n">
        <f aca="false">IF($W4095="","",INDEX(Primary!G$5:G$2450,$W4095))</f>
        <v>154.36</v>
      </c>
      <c r="P4095" s="18" t="n">
        <f aca="false">IF($W4095="","",INDEX(Primary!H$5:H$2450,$W4095))</f>
        <v>2111.02</v>
      </c>
      <c r="Q4095" s="18" t="n">
        <f aca="false">IF($W4095="","",INDEX(Primary!I$5:I$2450,$W4095))</f>
        <v>324.97</v>
      </c>
      <c r="R4095" s="19" t="n">
        <f aca="false">IF($E4095="Yes",L4095+P4095,"")</f>
        <v>981.18</v>
      </c>
      <c r="S4095" s="19" t="n">
        <f aca="false">IF($E4095="Yes",H4095-R4095,"")</f>
        <v>0</v>
      </c>
      <c r="T4095" s="6" t="str">
        <f aca="false">IF($E4095="Yes",IF(ROUND(ABS(S4095),2)&lt;=$T$2,"OK","CHECK"),"n/a")</f>
        <v>OK</v>
      </c>
      <c r="U4095" s="20" t="n">
        <f aca="false">Total!J4095</f>
        <v>64.9596</v>
      </c>
      <c r="V4095" s="17" t="n">
        <f aca="false">IFERROR(MATCH($A4095,'Stock Exchange'!$A$5:$A$2450,0),"")</f>
        <v>1877</v>
      </c>
      <c r="W4095" s="17" t="n">
        <f aca="false">IFERROR(MATCH($A4095,Primary!$A$5:$A$2450,0),"")</f>
        <v>1877</v>
      </c>
    </row>
    <row r="4096" customFormat="false" ht="15" hidden="false" customHeight="false" outlineLevel="0" collapsed="false">
      <c r="A4096" s="16" t="n">
        <f aca="false">Total!A4096</f>
        <v>43004</v>
      </c>
      <c r="B4096" s="17" t="n">
        <f aca="false">YEAR(A4096)</f>
        <v>2017</v>
      </c>
      <c r="C4096" s="17" t="n">
        <f aca="false">MONTH(A4096)</f>
        <v>9</v>
      </c>
      <c r="D4096" s="6" t="str">
        <f aca="false">IF(MONTH(A4096)&gt;=4,"FY "&amp;YEAR(A4096)&amp;"-"&amp;RIGHT(YEAR(A4096)+1,2),"FY "&amp;(YEAR(A4096)-1)&amp;"-"&amp;RIGHT(YEAR(A4096),2))</f>
        <v>FY 2017-18</v>
      </c>
      <c r="E4096" s="6" t="str">
        <f aca="false">IF(AND(V4096&lt;&gt;"",W4096&lt;&gt;""),"Yes","No")</f>
        <v>Yes</v>
      </c>
      <c r="F4096" s="18" t="n">
        <f aca="false">Total!F4096</f>
        <v>6698.6</v>
      </c>
      <c r="G4096" s="18" t="n">
        <f aca="false">Total!G4096</f>
        <v>6727.43</v>
      </c>
      <c r="H4096" s="18" t="n">
        <f aca="false">Total!H4096</f>
        <v>-28.83</v>
      </c>
      <c r="I4096" s="18" t="n">
        <f aca="false">Total!I4096</f>
        <v>-4.45</v>
      </c>
      <c r="J4096" s="18" t="n">
        <f aca="false">IF($V4096="","",INDEX('Stock Exchange'!F$5:F$2450,$V4096))</f>
        <v>5521.81</v>
      </c>
      <c r="K4096" s="18" t="n">
        <f aca="false">IF($V4096="","",INDEX('Stock Exchange'!G$5:G$2450,$V4096))</f>
        <v>6702.43</v>
      </c>
      <c r="L4096" s="18" t="n">
        <f aca="false">IF($V4096="","",INDEX('Stock Exchange'!H$5:H$2450,$V4096))</f>
        <v>-1180.62</v>
      </c>
      <c r="M4096" s="18" t="n">
        <f aca="false">IF($V4096="","",INDEX('Stock Exchange'!I$5:I$2450,$V4096))</f>
        <v>-182.1</v>
      </c>
      <c r="N4096" s="18" t="n">
        <f aca="false">IF($W4096="","",INDEX(Primary!F$5:F$2450,$W4096))</f>
        <v>1176.79</v>
      </c>
      <c r="O4096" s="18" t="n">
        <f aca="false">IF($W4096="","",INDEX(Primary!G$5:G$2450,$W4096))</f>
        <v>25</v>
      </c>
      <c r="P4096" s="18" t="n">
        <f aca="false">IF($W4096="","",INDEX(Primary!H$5:H$2450,$W4096))</f>
        <v>1151.79</v>
      </c>
      <c r="Q4096" s="18" t="n">
        <f aca="false">IF($W4096="","",INDEX(Primary!I$5:I$2450,$W4096))</f>
        <v>177.65</v>
      </c>
      <c r="R4096" s="19" t="n">
        <f aca="false">IF($E4096="Yes",L4096+P4096,"")</f>
        <v>-28.8299999999999</v>
      </c>
      <c r="S4096" s="19" t="n">
        <f aca="false">IF($E4096="Yes",H4096-R4096,"")</f>
        <v>0</v>
      </c>
      <c r="T4096" s="6" t="str">
        <f aca="false">IF($E4096="Yes",IF(ROUND(ABS(S4096),2)&lt;=$T$2,"OK","CHECK"),"n/a")</f>
        <v>OK</v>
      </c>
      <c r="U4096" s="20" t="n">
        <f aca="false">Total!J4096</f>
        <v>64.8357</v>
      </c>
      <c r="V4096" s="17" t="n">
        <f aca="false">IFERROR(MATCH($A4096,'Stock Exchange'!$A$5:$A$2450,0),"")</f>
        <v>1878</v>
      </c>
      <c r="W4096" s="17" t="n">
        <f aca="false">IFERROR(MATCH($A4096,Primary!$A$5:$A$2450,0),"")</f>
        <v>1878</v>
      </c>
    </row>
    <row r="4097" customFormat="false" ht="15" hidden="false" customHeight="false" outlineLevel="0" collapsed="false">
      <c r="A4097" s="16" t="n">
        <f aca="false">Total!A4097</f>
        <v>43005</v>
      </c>
      <c r="B4097" s="17" t="n">
        <f aca="false">YEAR(A4097)</f>
        <v>2017</v>
      </c>
      <c r="C4097" s="17" t="n">
        <f aca="false">MONTH(A4097)</f>
        <v>9</v>
      </c>
      <c r="D4097" s="6" t="str">
        <f aca="false">IF(MONTH(A4097)&gt;=4,"FY "&amp;YEAR(A4097)&amp;"-"&amp;RIGHT(YEAR(A4097)+1,2),"FY "&amp;(YEAR(A4097)-1)&amp;"-"&amp;RIGHT(YEAR(A4097),2))</f>
        <v>FY 2017-18</v>
      </c>
      <c r="E4097" s="6" t="str">
        <f aca="false">IF(AND(V4097&lt;&gt;"",W4097&lt;&gt;""),"Yes","No")</f>
        <v>Yes</v>
      </c>
      <c r="F4097" s="18" t="n">
        <f aca="false">Total!F4097</f>
        <v>3807.82</v>
      </c>
      <c r="G4097" s="18" t="n">
        <f aca="false">Total!G4097</f>
        <v>5464.14</v>
      </c>
      <c r="H4097" s="18" t="n">
        <f aca="false">Total!H4097</f>
        <v>-1656.32</v>
      </c>
      <c r="I4097" s="18" t="n">
        <f aca="false">Total!I4097</f>
        <v>-253.51</v>
      </c>
      <c r="J4097" s="18" t="n">
        <f aca="false">IF($V4097="","",INDEX('Stock Exchange'!F$5:F$2450,$V4097))</f>
        <v>3619.79</v>
      </c>
      <c r="K4097" s="18" t="n">
        <f aca="false">IF($V4097="","",INDEX('Stock Exchange'!G$5:G$2450,$V4097))</f>
        <v>5462.43</v>
      </c>
      <c r="L4097" s="18" t="n">
        <f aca="false">IF($V4097="","",INDEX('Stock Exchange'!H$5:H$2450,$V4097))</f>
        <v>-1842.64</v>
      </c>
      <c r="M4097" s="18" t="n">
        <f aca="false">IF($V4097="","",INDEX('Stock Exchange'!I$5:I$2450,$V4097))</f>
        <v>-282.03</v>
      </c>
      <c r="N4097" s="18" t="n">
        <f aca="false">IF($W4097="","",INDEX(Primary!F$5:F$2450,$W4097))</f>
        <v>188.03</v>
      </c>
      <c r="O4097" s="18" t="n">
        <f aca="false">IF($W4097="","",INDEX(Primary!G$5:G$2450,$W4097))</f>
        <v>1.71</v>
      </c>
      <c r="P4097" s="18" t="n">
        <f aca="false">IF($W4097="","",INDEX(Primary!H$5:H$2450,$W4097))</f>
        <v>186.32</v>
      </c>
      <c r="Q4097" s="18" t="n">
        <f aca="false">IF($W4097="","",INDEX(Primary!I$5:I$2450,$W4097))</f>
        <v>28.52</v>
      </c>
      <c r="R4097" s="19" t="n">
        <f aca="false">IF($E4097="Yes",L4097+P4097,"")</f>
        <v>-1656.32</v>
      </c>
      <c r="S4097" s="19" t="n">
        <f aca="false">IF($E4097="Yes",H4097-R4097,"")</f>
        <v>0</v>
      </c>
      <c r="T4097" s="6" t="str">
        <f aca="false">IF($E4097="Yes",IF(ROUND(ABS(S4097),2)&lt;=$T$2,"OK","CHECK"),"n/a")</f>
        <v>OK</v>
      </c>
      <c r="U4097" s="20" t="n">
        <f aca="false">Total!J4097</f>
        <v>65.3371</v>
      </c>
      <c r="V4097" s="17" t="n">
        <f aca="false">IFERROR(MATCH($A4097,'Stock Exchange'!$A$5:$A$2450,0),"")</f>
        <v>1879</v>
      </c>
      <c r="W4097" s="17" t="n">
        <f aca="false">IFERROR(MATCH($A4097,Primary!$A$5:$A$2450,0),"")</f>
        <v>1879</v>
      </c>
    </row>
    <row r="4098" customFormat="false" ht="15" hidden="false" customHeight="false" outlineLevel="0" collapsed="false">
      <c r="A4098" s="16" t="n">
        <f aca="false">Total!A4098</f>
        <v>43006</v>
      </c>
      <c r="B4098" s="17" t="n">
        <f aca="false">YEAR(A4098)</f>
        <v>2017</v>
      </c>
      <c r="C4098" s="17" t="n">
        <f aca="false">MONTH(A4098)</f>
        <v>9</v>
      </c>
      <c r="D4098" s="6" t="str">
        <f aca="false">IF(MONTH(A4098)&gt;=4,"FY "&amp;YEAR(A4098)&amp;"-"&amp;RIGHT(YEAR(A4098)+1,2),"FY "&amp;(YEAR(A4098)-1)&amp;"-"&amp;RIGHT(YEAR(A4098),2))</f>
        <v>FY 2017-18</v>
      </c>
      <c r="E4098" s="6" t="str">
        <f aca="false">IF(AND(V4098&lt;&gt;"",W4098&lt;&gt;""),"Yes","No")</f>
        <v>Yes</v>
      </c>
      <c r="F4098" s="18" t="n">
        <f aca="false">Total!F4098</f>
        <v>5719.92</v>
      </c>
      <c r="G4098" s="18" t="n">
        <f aca="false">Total!G4098</f>
        <v>6238.16</v>
      </c>
      <c r="H4098" s="18" t="n">
        <f aca="false">Total!H4098</f>
        <v>-518.24</v>
      </c>
      <c r="I4098" s="18" t="n">
        <f aca="false">Total!I4098</f>
        <v>-78.88</v>
      </c>
      <c r="J4098" s="18" t="n">
        <f aca="false">IF($V4098="","",INDEX('Stock Exchange'!F$5:F$2450,$V4098))</f>
        <v>5389.21</v>
      </c>
      <c r="K4098" s="18" t="n">
        <f aca="false">IF($V4098="","",INDEX('Stock Exchange'!G$5:G$2450,$V4098))</f>
        <v>6238.16</v>
      </c>
      <c r="L4098" s="18" t="n">
        <f aca="false">IF($V4098="","",INDEX('Stock Exchange'!H$5:H$2450,$V4098))</f>
        <v>-848.95</v>
      </c>
      <c r="M4098" s="18" t="n">
        <f aca="false">IF($V4098="","",INDEX('Stock Exchange'!I$5:I$2450,$V4098))</f>
        <v>-129.22</v>
      </c>
      <c r="N4098" s="18" t="n">
        <f aca="false">IF($W4098="","",INDEX(Primary!F$5:F$2450,$W4098))</f>
        <v>330.71</v>
      </c>
      <c r="O4098" s="18" t="n">
        <f aca="false">IF($W4098="","",INDEX(Primary!G$5:G$2450,$W4098))</f>
        <v>0</v>
      </c>
      <c r="P4098" s="18" t="n">
        <f aca="false">IF($W4098="","",INDEX(Primary!H$5:H$2450,$W4098))</f>
        <v>330.71</v>
      </c>
      <c r="Q4098" s="18" t="n">
        <f aca="false">IF($W4098="","",INDEX(Primary!I$5:I$2450,$W4098))</f>
        <v>50.34</v>
      </c>
      <c r="R4098" s="19" t="n">
        <f aca="false">IF($E4098="Yes",L4098+P4098,"")</f>
        <v>-518.24</v>
      </c>
      <c r="S4098" s="19" t="n">
        <f aca="false">IF($E4098="Yes",H4098-R4098,"")</f>
        <v>0</v>
      </c>
      <c r="T4098" s="6" t="str">
        <f aca="false">IF($E4098="Yes",IF(ROUND(ABS(S4098),2)&lt;=$T$2,"OK","CHECK"),"n/a")</f>
        <v>OK</v>
      </c>
      <c r="U4098" s="20" t="n">
        <f aca="false">Total!J4098</f>
        <v>65.6947</v>
      </c>
      <c r="V4098" s="17" t="n">
        <f aca="false">IFERROR(MATCH($A4098,'Stock Exchange'!$A$5:$A$2450,0),"")</f>
        <v>1880</v>
      </c>
      <c r="W4098" s="17" t="n">
        <f aca="false">IFERROR(MATCH($A4098,Primary!$A$5:$A$2450,0),"")</f>
        <v>1880</v>
      </c>
    </row>
    <row r="4099" customFormat="false" ht="15" hidden="false" customHeight="false" outlineLevel="0" collapsed="false">
      <c r="A4099" s="16" t="n">
        <f aca="false">Total!A4099</f>
        <v>43007</v>
      </c>
      <c r="B4099" s="17" t="n">
        <f aca="false">YEAR(A4099)</f>
        <v>2017</v>
      </c>
      <c r="C4099" s="17" t="n">
        <f aca="false">MONTH(A4099)</f>
        <v>9</v>
      </c>
      <c r="D4099" s="6" t="str">
        <f aca="false">IF(MONTH(A4099)&gt;=4,"FY "&amp;YEAR(A4099)&amp;"-"&amp;RIGHT(YEAR(A4099)+1,2),"FY "&amp;(YEAR(A4099)-1)&amp;"-"&amp;RIGHT(YEAR(A4099),2))</f>
        <v>FY 2017-18</v>
      </c>
      <c r="E4099" s="6" t="str">
        <f aca="false">IF(AND(V4099&lt;&gt;"",W4099&lt;&gt;""),"Yes","No")</f>
        <v>Yes</v>
      </c>
      <c r="F4099" s="18" t="n">
        <f aca="false">Total!F4099</f>
        <v>7745.86</v>
      </c>
      <c r="G4099" s="18" t="n">
        <f aca="false">Total!G4099</f>
        <v>12423.6</v>
      </c>
      <c r="H4099" s="18" t="n">
        <f aca="false">Total!H4099</f>
        <v>-4677.74</v>
      </c>
      <c r="I4099" s="18" t="n">
        <f aca="false">Total!I4099</f>
        <v>-711.34</v>
      </c>
      <c r="J4099" s="18" t="n">
        <f aca="false">IF($V4099="","",INDEX('Stock Exchange'!F$5:F$2450,$V4099))</f>
        <v>7200.4</v>
      </c>
      <c r="K4099" s="18" t="n">
        <f aca="false">IF($V4099="","",INDEX('Stock Exchange'!G$5:G$2450,$V4099))</f>
        <v>12413.59</v>
      </c>
      <c r="L4099" s="18" t="n">
        <f aca="false">IF($V4099="","",INDEX('Stock Exchange'!H$5:H$2450,$V4099))</f>
        <v>-5213.19</v>
      </c>
      <c r="M4099" s="18" t="n">
        <f aca="false">IF($V4099="","",INDEX('Stock Exchange'!I$5:I$2450,$V4099))</f>
        <v>-792.76</v>
      </c>
      <c r="N4099" s="18" t="n">
        <f aca="false">IF($W4099="","",INDEX(Primary!F$5:F$2450,$W4099))</f>
        <v>545.46</v>
      </c>
      <c r="O4099" s="18" t="n">
        <f aca="false">IF($W4099="","",INDEX(Primary!G$5:G$2450,$W4099))</f>
        <v>10.01</v>
      </c>
      <c r="P4099" s="18" t="n">
        <f aca="false">IF($W4099="","",INDEX(Primary!H$5:H$2450,$W4099))</f>
        <v>535.45</v>
      </c>
      <c r="Q4099" s="18" t="n">
        <f aca="false">IF($W4099="","",INDEX(Primary!I$5:I$2450,$W4099))</f>
        <v>81.42</v>
      </c>
      <c r="R4099" s="19" t="n">
        <f aca="false">IF($E4099="Yes",L4099+P4099,"")</f>
        <v>-4677.74</v>
      </c>
      <c r="S4099" s="19" t="n">
        <f aca="false">IF($E4099="Yes",H4099-R4099,"")</f>
        <v>0</v>
      </c>
      <c r="T4099" s="6" t="str">
        <f aca="false">IF($E4099="Yes",IF(ROUND(ABS(S4099),2)&lt;=$T$2,"OK","CHECK"),"n/a")</f>
        <v>OK</v>
      </c>
      <c r="U4099" s="20" t="n">
        <f aca="false">Total!J4099</f>
        <v>65.7604</v>
      </c>
      <c r="V4099" s="17" t="n">
        <f aca="false">IFERROR(MATCH($A4099,'Stock Exchange'!$A$5:$A$2450,0),"")</f>
        <v>1881</v>
      </c>
      <c r="W4099" s="17" t="n">
        <f aca="false">IFERROR(MATCH($A4099,Primary!$A$5:$A$2450,0),"")</f>
        <v>1881</v>
      </c>
    </row>
    <row r="4100" customFormat="false" ht="15" hidden="false" customHeight="false" outlineLevel="0" collapsed="false">
      <c r="A4100" s="16" t="n">
        <f aca="false">Total!A4100</f>
        <v>43011</v>
      </c>
      <c r="B4100" s="17" t="n">
        <f aca="false">YEAR(A4100)</f>
        <v>2017</v>
      </c>
      <c r="C4100" s="17" t="n">
        <f aca="false">MONTH(A4100)</f>
        <v>10</v>
      </c>
      <c r="D4100" s="6" t="str">
        <f aca="false">IF(MONTH(A4100)&gt;=4,"FY "&amp;YEAR(A4100)&amp;"-"&amp;RIGHT(YEAR(A4100)+1,2),"FY "&amp;(YEAR(A4100)-1)&amp;"-"&amp;RIGHT(YEAR(A4100),2))</f>
        <v>FY 2017-18</v>
      </c>
      <c r="E4100" s="6" t="str">
        <f aca="false">IF(AND(V4100&lt;&gt;"",W4100&lt;&gt;""),"Yes","No")</f>
        <v>Yes</v>
      </c>
      <c r="F4100" s="18" t="n">
        <f aca="false">Total!F4100</f>
        <v>7495.43</v>
      </c>
      <c r="G4100" s="18" t="n">
        <f aca="false">Total!G4100</f>
        <v>6418.12</v>
      </c>
      <c r="H4100" s="18" t="n">
        <f aca="false">Total!H4100</f>
        <v>1077.31</v>
      </c>
      <c r="I4100" s="18" t="n">
        <f aca="false">Total!I4100</f>
        <v>164.84</v>
      </c>
      <c r="J4100" s="18" t="n">
        <f aca="false">IF($V4100="","",INDEX('Stock Exchange'!F$5:F$2450,$V4100))</f>
        <v>4944.77</v>
      </c>
      <c r="K4100" s="18" t="n">
        <f aca="false">IF($V4100="","",INDEX('Stock Exchange'!G$5:G$2450,$V4100))</f>
        <v>6417.86</v>
      </c>
      <c r="L4100" s="18" t="n">
        <f aca="false">IF($V4100="","",INDEX('Stock Exchange'!H$5:H$2450,$V4100))</f>
        <v>-1473.09</v>
      </c>
      <c r="M4100" s="18" t="n">
        <f aca="false">IF($V4100="","",INDEX('Stock Exchange'!I$5:I$2450,$V4100))</f>
        <v>-225.4</v>
      </c>
      <c r="N4100" s="18" t="n">
        <f aca="false">IF($W4100="","",INDEX(Primary!F$5:F$2450,$W4100))</f>
        <v>2550.66</v>
      </c>
      <c r="O4100" s="18" t="n">
        <f aca="false">IF($W4100="","",INDEX(Primary!G$5:G$2450,$W4100))</f>
        <v>0.26</v>
      </c>
      <c r="P4100" s="18" t="n">
        <f aca="false">IF($W4100="","",INDEX(Primary!H$5:H$2450,$W4100))</f>
        <v>2550.4</v>
      </c>
      <c r="Q4100" s="18" t="n">
        <f aca="false">IF($W4100="","",INDEX(Primary!I$5:I$2450,$W4100))</f>
        <v>390.24</v>
      </c>
      <c r="R4100" s="19" t="n">
        <f aca="false">IF($E4100="Yes",L4100+P4100,"")</f>
        <v>1077.31</v>
      </c>
      <c r="S4100" s="19" t="n">
        <f aca="false">IF($E4100="Yes",H4100-R4100,"")</f>
        <v>0</v>
      </c>
      <c r="T4100" s="6" t="str">
        <f aca="false">IF($E4100="Yes",IF(ROUND(ABS(S4100),2)&lt;=$T$2,"OK","CHECK"),"n/a")</f>
        <v>OK</v>
      </c>
      <c r="U4100" s="20" t="n">
        <f aca="false">Total!J4100</f>
        <v>65.3552</v>
      </c>
      <c r="V4100" s="17" t="n">
        <f aca="false">IFERROR(MATCH($A4100,'Stock Exchange'!$A$5:$A$2450,0),"")</f>
        <v>1882</v>
      </c>
      <c r="W4100" s="17" t="n">
        <f aca="false">IFERROR(MATCH($A4100,Primary!$A$5:$A$2450,0),"")</f>
        <v>1882</v>
      </c>
    </row>
    <row r="4101" customFormat="false" ht="15" hidden="false" customHeight="false" outlineLevel="0" collapsed="false">
      <c r="A4101" s="16" t="n">
        <f aca="false">Total!A4101</f>
        <v>43012</v>
      </c>
      <c r="B4101" s="17" t="n">
        <f aca="false">YEAR(A4101)</f>
        <v>2017</v>
      </c>
      <c r="C4101" s="17" t="n">
        <f aca="false">MONTH(A4101)</f>
        <v>10</v>
      </c>
      <c r="D4101" s="6" t="str">
        <f aca="false">IF(MONTH(A4101)&gt;=4,"FY "&amp;YEAR(A4101)&amp;"-"&amp;RIGHT(YEAR(A4101)+1,2),"FY "&amp;(YEAR(A4101)-1)&amp;"-"&amp;RIGHT(YEAR(A4101),2))</f>
        <v>FY 2017-18</v>
      </c>
      <c r="E4101" s="6" t="str">
        <f aca="false">IF(AND(V4101&lt;&gt;"",W4101&lt;&gt;""),"Yes","No")</f>
        <v>Yes</v>
      </c>
      <c r="F4101" s="18" t="n">
        <f aca="false">Total!F4101</f>
        <v>5959.89</v>
      </c>
      <c r="G4101" s="18" t="n">
        <f aca="false">Total!G4101</f>
        <v>6397.4</v>
      </c>
      <c r="H4101" s="18" t="n">
        <f aca="false">Total!H4101</f>
        <v>-437.51</v>
      </c>
      <c r="I4101" s="18" t="n">
        <f aca="false">Total!I4101</f>
        <v>-66.74</v>
      </c>
      <c r="J4101" s="18" t="n">
        <f aca="false">IF($V4101="","",INDEX('Stock Exchange'!F$5:F$2450,$V4101))</f>
        <v>5873.13</v>
      </c>
      <c r="K4101" s="18" t="n">
        <f aca="false">IF($V4101="","",INDEX('Stock Exchange'!G$5:G$2450,$V4101))</f>
        <v>6393.84</v>
      </c>
      <c r="L4101" s="18" t="n">
        <f aca="false">IF($V4101="","",INDEX('Stock Exchange'!H$5:H$2450,$V4101))</f>
        <v>-520.71</v>
      </c>
      <c r="M4101" s="18" t="n">
        <f aca="false">IF($V4101="","",INDEX('Stock Exchange'!I$5:I$2450,$V4101))</f>
        <v>-79.43</v>
      </c>
      <c r="N4101" s="18" t="n">
        <f aca="false">IF($W4101="","",INDEX(Primary!F$5:F$2450,$W4101))</f>
        <v>86.76</v>
      </c>
      <c r="O4101" s="18" t="n">
        <f aca="false">IF($W4101="","",INDEX(Primary!G$5:G$2450,$W4101))</f>
        <v>3.56</v>
      </c>
      <c r="P4101" s="18" t="n">
        <f aca="false">IF($W4101="","",INDEX(Primary!H$5:H$2450,$W4101))</f>
        <v>83.2</v>
      </c>
      <c r="Q4101" s="18" t="n">
        <f aca="false">IF($W4101="","",INDEX(Primary!I$5:I$2450,$W4101))</f>
        <v>12.69</v>
      </c>
      <c r="R4101" s="19" t="n">
        <f aca="false">IF($E4101="Yes",L4101+P4101,"")</f>
        <v>-437.51</v>
      </c>
      <c r="S4101" s="19" t="n">
        <f aca="false">IF($E4101="Yes",H4101-R4101,"")</f>
        <v>0</v>
      </c>
      <c r="T4101" s="6" t="str">
        <f aca="false">IF($E4101="Yes",IF(ROUND(ABS(S4101),2)&lt;=$T$2,"OK","CHECK"),"n/a")</f>
        <v>OK</v>
      </c>
      <c r="U4101" s="20" t="n">
        <f aca="false">Total!J4101</f>
        <v>65.5529</v>
      </c>
      <c r="V4101" s="17" t="n">
        <f aca="false">IFERROR(MATCH($A4101,'Stock Exchange'!$A$5:$A$2450,0),"")</f>
        <v>1883</v>
      </c>
      <c r="W4101" s="17" t="n">
        <f aca="false">IFERROR(MATCH($A4101,Primary!$A$5:$A$2450,0),"")</f>
        <v>1883</v>
      </c>
    </row>
    <row r="4102" customFormat="false" ht="15" hidden="false" customHeight="false" outlineLevel="0" collapsed="false">
      <c r="A4102" s="16" t="n">
        <f aca="false">Total!A4102</f>
        <v>43013</v>
      </c>
      <c r="B4102" s="17" t="n">
        <f aca="false">YEAR(A4102)</f>
        <v>2017</v>
      </c>
      <c r="C4102" s="17" t="n">
        <f aca="false">MONTH(A4102)</f>
        <v>10</v>
      </c>
      <c r="D4102" s="6" t="str">
        <f aca="false">IF(MONTH(A4102)&gt;=4,"FY "&amp;YEAR(A4102)&amp;"-"&amp;RIGHT(YEAR(A4102)+1,2),"FY "&amp;(YEAR(A4102)-1)&amp;"-"&amp;RIGHT(YEAR(A4102),2))</f>
        <v>FY 2017-18</v>
      </c>
      <c r="E4102" s="6" t="str">
        <f aca="false">IF(AND(V4102&lt;&gt;"",W4102&lt;&gt;""),"Yes","No")</f>
        <v>Yes</v>
      </c>
      <c r="F4102" s="18" t="n">
        <f aca="false">Total!F4102</f>
        <v>3978.38</v>
      </c>
      <c r="G4102" s="18" t="n">
        <f aca="false">Total!G4102</f>
        <v>4488.97</v>
      </c>
      <c r="H4102" s="18" t="n">
        <f aca="false">Total!H4102</f>
        <v>-510.59</v>
      </c>
      <c r="I4102" s="18" t="n">
        <f aca="false">Total!I4102</f>
        <v>-78.21</v>
      </c>
      <c r="J4102" s="18" t="n">
        <f aca="false">IF($V4102="","",INDEX('Stock Exchange'!F$5:F$2450,$V4102))</f>
        <v>3978.08</v>
      </c>
      <c r="K4102" s="18" t="n">
        <f aca="false">IF($V4102="","",INDEX('Stock Exchange'!G$5:G$2450,$V4102))</f>
        <v>4486.47</v>
      </c>
      <c r="L4102" s="18" t="n">
        <f aca="false">IF($V4102="","",INDEX('Stock Exchange'!H$5:H$2450,$V4102))</f>
        <v>-508.39</v>
      </c>
      <c r="M4102" s="18" t="n">
        <f aca="false">IF($V4102="","",INDEX('Stock Exchange'!I$5:I$2450,$V4102))</f>
        <v>-77.87</v>
      </c>
      <c r="N4102" s="18" t="n">
        <f aca="false">IF($W4102="","",INDEX(Primary!F$5:F$2450,$W4102))</f>
        <v>0.3</v>
      </c>
      <c r="O4102" s="18" t="n">
        <f aca="false">IF($W4102="","",INDEX(Primary!G$5:G$2450,$W4102))</f>
        <v>2.5</v>
      </c>
      <c r="P4102" s="18" t="n">
        <f aca="false">IF($W4102="","",INDEX(Primary!H$5:H$2450,$W4102))</f>
        <v>-2.2</v>
      </c>
      <c r="Q4102" s="18" t="n">
        <f aca="false">IF($W4102="","",INDEX(Primary!I$5:I$2450,$W4102))</f>
        <v>-0.34</v>
      </c>
      <c r="R4102" s="19" t="n">
        <f aca="false">IF($E4102="Yes",L4102+P4102,"")</f>
        <v>-510.59</v>
      </c>
      <c r="S4102" s="19" t="n">
        <f aca="false">IF($E4102="Yes",H4102-R4102,"")</f>
        <v>0</v>
      </c>
      <c r="T4102" s="6" t="str">
        <f aca="false">IF($E4102="Yes",IF(ROUND(ABS(S4102),2)&lt;=$T$2,"OK","CHECK"),"n/a")</f>
        <v>OK</v>
      </c>
      <c r="U4102" s="20" t="n">
        <f aca="false">Total!J4102</f>
        <v>65.2899</v>
      </c>
      <c r="V4102" s="17" t="n">
        <f aca="false">IFERROR(MATCH($A4102,'Stock Exchange'!$A$5:$A$2450,0),"")</f>
        <v>1884</v>
      </c>
      <c r="W4102" s="17" t="n">
        <f aca="false">IFERROR(MATCH($A4102,Primary!$A$5:$A$2450,0),"")</f>
        <v>1884</v>
      </c>
    </row>
    <row r="4103" customFormat="false" ht="15" hidden="false" customHeight="false" outlineLevel="0" collapsed="false">
      <c r="A4103" s="16" t="n">
        <f aca="false">Total!A4103</f>
        <v>43014</v>
      </c>
      <c r="B4103" s="17" t="n">
        <f aca="false">YEAR(A4103)</f>
        <v>2017</v>
      </c>
      <c r="C4103" s="17" t="n">
        <f aca="false">MONTH(A4103)</f>
        <v>10</v>
      </c>
      <c r="D4103" s="6" t="str">
        <f aca="false">IF(MONTH(A4103)&gt;=4,"FY "&amp;YEAR(A4103)&amp;"-"&amp;RIGHT(YEAR(A4103)+1,2),"FY "&amp;(YEAR(A4103)-1)&amp;"-"&amp;RIGHT(YEAR(A4103),2))</f>
        <v>FY 2017-18</v>
      </c>
      <c r="E4103" s="6" t="str">
        <f aca="false">IF(AND(V4103&lt;&gt;"",W4103&lt;&gt;""),"Yes","No")</f>
        <v>Yes</v>
      </c>
      <c r="F4103" s="18" t="n">
        <f aca="false">Total!F4103</f>
        <v>3242.78</v>
      </c>
      <c r="G4103" s="18" t="n">
        <f aca="false">Total!G4103</f>
        <v>3922.74</v>
      </c>
      <c r="H4103" s="18" t="n">
        <f aca="false">Total!H4103</f>
        <v>-679.96</v>
      </c>
      <c r="I4103" s="18" t="n">
        <f aca="false">Total!I4103</f>
        <v>-104.33</v>
      </c>
      <c r="J4103" s="18" t="n">
        <f aca="false">IF($V4103="","",INDEX('Stock Exchange'!F$5:F$2450,$V4103))</f>
        <v>3238.3</v>
      </c>
      <c r="K4103" s="18" t="n">
        <f aca="false">IF($V4103="","",INDEX('Stock Exchange'!G$5:G$2450,$V4103))</f>
        <v>3912.73</v>
      </c>
      <c r="L4103" s="18" t="n">
        <f aca="false">IF($V4103="","",INDEX('Stock Exchange'!H$5:H$2450,$V4103))</f>
        <v>-674.43</v>
      </c>
      <c r="M4103" s="18" t="n">
        <f aca="false">IF($V4103="","",INDEX('Stock Exchange'!I$5:I$2450,$V4103))</f>
        <v>-103.48</v>
      </c>
      <c r="N4103" s="18" t="n">
        <f aca="false">IF($W4103="","",INDEX(Primary!F$5:F$2450,$W4103))</f>
        <v>4.48</v>
      </c>
      <c r="O4103" s="18" t="n">
        <f aca="false">IF($W4103="","",INDEX(Primary!G$5:G$2450,$W4103))</f>
        <v>10.01</v>
      </c>
      <c r="P4103" s="18" t="n">
        <f aca="false">IF($W4103="","",INDEX(Primary!H$5:H$2450,$W4103))</f>
        <v>-5.53</v>
      </c>
      <c r="Q4103" s="18" t="n">
        <f aca="false">IF($W4103="","",INDEX(Primary!I$5:I$2450,$W4103))</f>
        <v>-0.85</v>
      </c>
      <c r="R4103" s="19" t="n">
        <f aca="false">IF($E4103="Yes",L4103+P4103,"")</f>
        <v>-679.96</v>
      </c>
      <c r="S4103" s="19" t="n">
        <f aca="false">IF($E4103="Yes",H4103-R4103,"")</f>
        <v>0</v>
      </c>
      <c r="T4103" s="6" t="str">
        <f aca="false">IF($E4103="Yes",IF(ROUND(ABS(S4103),2)&lt;=$T$2,"OK","CHECK"),"n/a")</f>
        <v>OK</v>
      </c>
      <c r="U4103" s="20" t="n">
        <f aca="false">Total!J4103</f>
        <v>65.1758</v>
      </c>
      <c r="V4103" s="17" t="n">
        <f aca="false">IFERROR(MATCH($A4103,'Stock Exchange'!$A$5:$A$2450,0),"")</f>
        <v>1885</v>
      </c>
      <c r="W4103" s="17" t="n">
        <f aca="false">IFERROR(MATCH($A4103,Primary!$A$5:$A$2450,0),"")</f>
        <v>1885</v>
      </c>
    </row>
    <row r="4104" customFormat="false" ht="15" hidden="false" customHeight="false" outlineLevel="0" collapsed="false">
      <c r="A4104" s="16" t="n">
        <f aca="false">Total!A4104</f>
        <v>43017</v>
      </c>
      <c r="B4104" s="17" t="n">
        <f aca="false">YEAR(A4104)</f>
        <v>2017</v>
      </c>
      <c r="C4104" s="17" t="n">
        <f aca="false">MONTH(A4104)</f>
        <v>10</v>
      </c>
      <c r="D4104" s="6" t="str">
        <f aca="false">IF(MONTH(A4104)&gt;=4,"FY "&amp;YEAR(A4104)&amp;"-"&amp;RIGHT(YEAR(A4104)+1,2),"FY "&amp;(YEAR(A4104)-1)&amp;"-"&amp;RIGHT(YEAR(A4104),2))</f>
        <v>FY 2017-18</v>
      </c>
      <c r="E4104" s="6" t="str">
        <f aca="false">IF(AND(V4104&lt;&gt;"",W4104&lt;&gt;""),"Yes","No")</f>
        <v>Yes</v>
      </c>
      <c r="F4104" s="18" t="n">
        <f aca="false">Total!F4104</f>
        <v>3661.23</v>
      </c>
      <c r="G4104" s="18" t="n">
        <f aca="false">Total!G4104</f>
        <v>4615.08</v>
      </c>
      <c r="H4104" s="18" t="n">
        <f aca="false">Total!H4104</f>
        <v>-953.85</v>
      </c>
      <c r="I4104" s="18" t="n">
        <f aca="false">Total!I4104</f>
        <v>-146.23</v>
      </c>
      <c r="J4104" s="18" t="n">
        <f aca="false">IF($V4104="","",INDEX('Stock Exchange'!F$5:F$2450,$V4104))</f>
        <v>3661.23</v>
      </c>
      <c r="K4104" s="18" t="n">
        <f aca="false">IF($V4104="","",INDEX('Stock Exchange'!G$5:G$2450,$V4104))</f>
        <v>4615.08</v>
      </c>
      <c r="L4104" s="18" t="n">
        <f aca="false">IF($V4104="","",INDEX('Stock Exchange'!H$5:H$2450,$V4104))</f>
        <v>-953.85</v>
      </c>
      <c r="M4104" s="18" t="n">
        <f aca="false">IF($V4104="","",INDEX('Stock Exchange'!I$5:I$2450,$V4104))</f>
        <v>-146.23</v>
      </c>
      <c r="N4104" s="18" t="n">
        <f aca="false">IF($W4104="","",INDEX(Primary!F$5:F$2450,$W4104))</f>
        <v>0</v>
      </c>
      <c r="O4104" s="18" t="n">
        <f aca="false">IF($W4104="","",INDEX(Primary!G$5:G$2450,$W4104))</f>
        <v>0</v>
      </c>
      <c r="P4104" s="18" t="n">
        <f aca="false">IF($W4104="","",INDEX(Primary!H$5:H$2450,$W4104))</f>
        <v>0</v>
      </c>
      <c r="Q4104" s="18" t="n">
        <f aca="false">IF($W4104="","",INDEX(Primary!I$5:I$2450,$W4104))</f>
        <v>0</v>
      </c>
      <c r="R4104" s="19" t="n">
        <f aca="false">IF($E4104="Yes",L4104+P4104,"")</f>
        <v>-953.85</v>
      </c>
      <c r="S4104" s="19" t="n">
        <f aca="false">IF($E4104="Yes",H4104-R4104,"")</f>
        <v>0</v>
      </c>
      <c r="T4104" s="6" t="str">
        <f aca="false">IF($E4104="Yes",IF(ROUND(ABS(S4104),2)&lt;=$T$2,"OK","CHECK"),"n/a")</f>
        <v>OK</v>
      </c>
      <c r="U4104" s="20" t="n">
        <f aca="false">Total!J4104</f>
        <v>65.2276</v>
      </c>
      <c r="V4104" s="17" t="n">
        <f aca="false">IFERROR(MATCH($A4104,'Stock Exchange'!$A$5:$A$2450,0),"")</f>
        <v>1886</v>
      </c>
      <c r="W4104" s="17" t="n">
        <f aca="false">IFERROR(MATCH($A4104,Primary!$A$5:$A$2450,0),"")</f>
        <v>1886</v>
      </c>
    </row>
    <row r="4105" customFormat="false" ht="15" hidden="false" customHeight="false" outlineLevel="0" collapsed="false">
      <c r="A4105" s="16" t="n">
        <f aca="false">Total!A4105</f>
        <v>43018</v>
      </c>
      <c r="B4105" s="17" t="n">
        <f aca="false">YEAR(A4105)</f>
        <v>2017</v>
      </c>
      <c r="C4105" s="17" t="n">
        <f aca="false">MONTH(A4105)</f>
        <v>10</v>
      </c>
      <c r="D4105" s="6" t="str">
        <f aca="false">IF(MONTH(A4105)&gt;=4,"FY "&amp;YEAR(A4105)&amp;"-"&amp;RIGHT(YEAR(A4105)+1,2),"FY "&amp;(YEAR(A4105)-1)&amp;"-"&amp;RIGHT(YEAR(A4105),2))</f>
        <v>FY 2017-18</v>
      </c>
      <c r="E4105" s="6" t="str">
        <f aca="false">IF(AND(V4105&lt;&gt;"",W4105&lt;&gt;""),"Yes","No")</f>
        <v>Yes</v>
      </c>
      <c r="F4105" s="18" t="n">
        <f aca="false">Total!F4105</f>
        <v>2920.76</v>
      </c>
      <c r="G4105" s="18" t="n">
        <f aca="false">Total!G4105</f>
        <v>3359.88</v>
      </c>
      <c r="H4105" s="18" t="n">
        <f aca="false">Total!H4105</f>
        <v>-439.12</v>
      </c>
      <c r="I4105" s="18" t="n">
        <f aca="false">Total!I4105</f>
        <v>-67.24</v>
      </c>
      <c r="J4105" s="18" t="n">
        <f aca="false">IF($V4105="","",INDEX('Stock Exchange'!F$5:F$2450,$V4105))</f>
        <v>2919.84</v>
      </c>
      <c r="K4105" s="18" t="n">
        <f aca="false">IF($V4105="","",INDEX('Stock Exchange'!G$5:G$2450,$V4105))</f>
        <v>3359.88</v>
      </c>
      <c r="L4105" s="18" t="n">
        <f aca="false">IF($V4105="","",INDEX('Stock Exchange'!H$5:H$2450,$V4105))</f>
        <v>-440.04</v>
      </c>
      <c r="M4105" s="18" t="n">
        <f aca="false">IF($V4105="","",INDEX('Stock Exchange'!I$5:I$2450,$V4105))</f>
        <v>-67.38</v>
      </c>
      <c r="N4105" s="18" t="n">
        <f aca="false">IF($W4105="","",INDEX(Primary!F$5:F$2450,$W4105))</f>
        <v>0.92</v>
      </c>
      <c r="O4105" s="18" t="n">
        <f aca="false">IF($W4105="","",INDEX(Primary!G$5:G$2450,$W4105))</f>
        <v>0</v>
      </c>
      <c r="P4105" s="18" t="n">
        <f aca="false">IF($W4105="","",INDEX(Primary!H$5:H$2450,$W4105))</f>
        <v>0.92</v>
      </c>
      <c r="Q4105" s="18" t="n">
        <f aca="false">IF($W4105="","",INDEX(Primary!I$5:I$2450,$W4105))</f>
        <v>0.14</v>
      </c>
      <c r="R4105" s="19" t="n">
        <f aca="false">IF($E4105="Yes",L4105+P4105,"")</f>
        <v>-439.12</v>
      </c>
      <c r="S4105" s="19" t="n">
        <f aca="false">IF($E4105="Yes",H4105-R4105,"")</f>
        <v>0</v>
      </c>
      <c r="T4105" s="6" t="str">
        <f aca="false">IF($E4105="Yes",IF(ROUND(ABS(S4105),2)&lt;=$T$2,"OK","CHECK"),"n/a")</f>
        <v>OK</v>
      </c>
      <c r="U4105" s="20" t="n">
        <f aca="false">Total!J4105</f>
        <v>65.3074</v>
      </c>
      <c r="V4105" s="17" t="n">
        <f aca="false">IFERROR(MATCH($A4105,'Stock Exchange'!$A$5:$A$2450,0),"")</f>
        <v>1887</v>
      </c>
      <c r="W4105" s="17" t="n">
        <f aca="false">IFERROR(MATCH($A4105,Primary!$A$5:$A$2450,0),"")</f>
        <v>1887</v>
      </c>
    </row>
    <row r="4106" customFormat="false" ht="15" hidden="false" customHeight="false" outlineLevel="0" collapsed="false">
      <c r="A4106" s="16" t="n">
        <f aca="false">Total!A4106</f>
        <v>43019</v>
      </c>
      <c r="B4106" s="17" t="n">
        <f aca="false">YEAR(A4106)</f>
        <v>2017</v>
      </c>
      <c r="C4106" s="17" t="n">
        <f aca="false">MONTH(A4106)</f>
        <v>10</v>
      </c>
      <c r="D4106" s="6" t="str">
        <f aca="false">IF(MONTH(A4106)&gt;=4,"FY "&amp;YEAR(A4106)&amp;"-"&amp;RIGHT(YEAR(A4106)+1,2),"FY "&amp;(YEAR(A4106)-1)&amp;"-"&amp;RIGHT(YEAR(A4106),2))</f>
        <v>FY 2017-18</v>
      </c>
      <c r="E4106" s="6" t="str">
        <f aca="false">IF(AND(V4106&lt;&gt;"",W4106&lt;&gt;""),"Yes","No")</f>
        <v>Yes</v>
      </c>
      <c r="F4106" s="18" t="n">
        <f aca="false">Total!F4106</f>
        <v>3606.93</v>
      </c>
      <c r="G4106" s="18" t="n">
        <f aca="false">Total!G4106</f>
        <v>4011.06</v>
      </c>
      <c r="H4106" s="18" t="n">
        <f aca="false">Total!H4106</f>
        <v>-404.13</v>
      </c>
      <c r="I4106" s="18" t="n">
        <f aca="false">Total!I4106</f>
        <v>-61.92</v>
      </c>
      <c r="J4106" s="18" t="n">
        <f aca="false">IF($V4106="","",INDEX('Stock Exchange'!F$5:F$2450,$V4106))</f>
        <v>3599.29</v>
      </c>
      <c r="K4106" s="18" t="n">
        <f aca="false">IF($V4106="","",INDEX('Stock Exchange'!G$5:G$2450,$V4106))</f>
        <v>4009.8</v>
      </c>
      <c r="L4106" s="18" t="n">
        <f aca="false">IF($V4106="","",INDEX('Stock Exchange'!H$5:H$2450,$V4106))</f>
        <v>-410.51</v>
      </c>
      <c r="M4106" s="18" t="n">
        <f aca="false">IF($V4106="","",INDEX('Stock Exchange'!I$5:I$2450,$V4106))</f>
        <v>-62.9</v>
      </c>
      <c r="N4106" s="18" t="n">
        <f aca="false">IF($W4106="","",INDEX(Primary!F$5:F$2450,$W4106))</f>
        <v>7.64</v>
      </c>
      <c r="O4106" s="18" t="n">
        <f aca="false">IF($W4106="","",INDEX(Primary!G$5:G$2450,$W4106))</f>
        <v>1.26</v>
      </c>
      <c r="P4106" s="18" t="n">
        <f aca="false">IF($W4106="","",INDEX(Primary!H$5:H$2450,$W4106))</f>
        <v>6.38</v>
      </c>
      <c r="Q4106" s="18" t="n">
        <f aca="false">IF($W4106="","",INDEX(Primary!I$5:I$2450,$W4106))</f>
        <v>0.98</v>
      </c>
      <c r="R4106" s="19" t="n">
        <f aca="false">IF($E4106="Yes",L4106+P4106,"")</f>
        <v>-404.13</v>
      </c>
      <c r="S4106" s="19" t="n">
        <f aca="false">IF($E4106="Yes",H4106-R4106,"")</f>
        <v>0</v>
      </c>
      <c r="T4106" s="6" t="str">
        <f aca="false">IF($E4106="Yes",IF(ROUND(ABS(S4106),2)&lt;=$T$2,"OK","CHECK"),"n/a")</f>
        <v>OK</v>
      </c>
      <c r="U4106" s="20" t="n">
        <f aca="false">Total!J4106</f>
        <v>65.2652</v>
      </c>
      <c r="V4106" s="17" t="n">
        <f aca="false">IFERROR(MATCH($A4106,'Stock Exchange'!$A$5:$A$2450,0),"")</f>
        <v>1888</v>
      </c>
      <c r="W4106" s="17" t="n">
        <f aca="false">IFERROR(MATCH($A4106,Primary!$A$5:$A$2450,0),"")</f>
        <v>1888</v>
      </c>
    </row>
    <row r="4107" customFormat="false" ht="15" hidden="false" customHeight="false" outlineLevel="0" collapsed="false">
      <c r="A4107" s="16" t="n">
        <f aca="false">Total!A4107</f>
        <v>43020</v>
      </c>
      <c r="B4107" s="17" t="n">
        <f aca="false">YEAR(A4107)</f>
        <v>2017</v>
      </c>
      <c r="C4107" s="17" t="n">
        <f aca="false">MONTH(A4107)</f>
        <v>10</v>
      </c>
      <c r="D4107" s="6" t="str">
        <f aca="false">IF(MONTH(A4107)&gt;=4,"FY "&amp;YEAR(A4107)&amp;"-"&amp;RIGHT(YEAR(A4107)+1,2),"FY "&amp;(YEAR(A4107)-1)&amp;"-"&amp;RIGHT(YEAR(A4107),2))</f>
        <v>FY 2017-18</v>
      </c>
      <c r="E4107" s="6" t="str">
        <f aca="false">IF(AND(V4107&lt;&gt;"",W4107&lt;&gt;""),"Yes","No")</f>
        <v>Yes</v>
      </c>
      <c r="F4107" s="18" t="n">
        <f aca="false">Total!F4107</f>
        <v>6411.4</v>
      </c>
      <c r="G4107" s="18" t="n">
        <f aca="false">Total!G4107</f>
        <v>5541.86</v>
      </c>
      <c r="H4107" s="18" t="n">
        <f aca="false">Total!H4107</f>
        <v>869.54</v>
      </c>
      <c r="I4107" s="18" t="n">
        <f aca="false">Total!I4107</f>
        <v>133.22</v>
      </c>
      <c r="J4107" s="18" t="n">
        <f aca="false">IF($V4107="","",INDEX('Stock Exchange'!F$5:F$2450,$V4107))</f>
        <v>5519.8</v>
      </c>
      <c r="K4107" s="18" t="n">
        <f aca="false">IF($V4107="","",INDEX('Stock Exchange'!G$5:G$2450,$V4107))</f>
        <v>5537</v>
      </c>
      <c r="L4107" s="18" t="n">
        <f aca="false">IF($V4107="","",INDEX('Stock Exchange'!H$5:H$2450,$V4107))</f>
        <v>-17.2</v>
      </c>
      <c r="M4107" s="18" t="n">
        <f aca="false">IF($V4107="","",INDEX('Stock Exchange'!I$5:I$2450,$V4107))</f>
        <v>-2.64</v>
      </c>
      <c r="N4107" s="18" t="n">
        <f aca="false">IF($W4107="","",INDEX(Primary!F$5:F$2450,$W4107))</f>
        <v>891.6</v>
      </c>
      <c r="O4107" s="18" t="n">
        <f aca="false">IF($W4107="","",INDEX(Primary!G$5:G$2450,$W4107))</f>
        <v>4.86</v>
      </c>
      <c r="P4107" s="18" t="n">
        <f aca="false">IF($W4107="","",INDEX(Primary!H$5:H$2450,$W4107))</f>
        <v>886.74</v>
      </c>
      <c r="Q4107" s="18" t="n">
        <f aca="false">IF($W4107="","",INDEX(Primary!I$5:I$2450,$W4107))</f>
        <v>135.86</v>
      </c>
      <c r="R4107" s="19" t="n">
        <f aca="false">IF($E4107="Yes",L4107+P4107,"")</f>
        <v>869.54</v>
      </c>
      <c r="S4107" s="19" t="n">
        <f aca="false">IF($E4107="Yes",H4107-R4107,"")</f>
        <v>0</v>
      </c>
      <c r="T4107" s="6" t="str">
        <f aca="false">IF($E4107="Yes",IF(ROUND(ABS(S4107),2)&lt;=$T$2,"OK","CHECK"),"n/a")</f>
        <v>OK</v>
      </c>
      <c r="U4107" s="20" t="n">
        <f aca="false">Total!J4107</f>
        <v>65.2691</v>
      </c>
      <c r="V4107" s="17" t="n">
        <f aca="false">IFERROR(MATCH($A4107,'Stock Exchange'!$A$5:$A$2450,0),"")</f>
        <v>1889</v>
      </c>
      <c r="W4107" s="17" t="n">
        <f aca="false">IFERROR(MATCH($A4107,Primary!$A$5:$A$2450,0),"")</f>
        <v>1889</v>
      </c>
    </row>
    <row r="4108" customFormat="false" ht="15" hidden="false" customHeight="false" outlineLevel="0" collapsed="false">
      <c r="A4108" s="16" t="n">
        <f aca="false">Total!A4108</f>
        <v>43021</v>
      </c>
      <c r="B4108" s="17" t="n">
        <f aca="false">YEAR(A4108)</f>
        <v>2017</v>
      </c>
      <c r="C4108" s="17" t="n">
        <f aca="false">MONTH(A4108)</f>
        <v>10</v>
      </c>
      <c r="D4108" s="6" t="str">
        <f aca="false">IF(MONTH(A4108)&gt;=4,"FY "&amp;YEAR(A4108)&amp;"-"&amp;RIGHT(YEAR(A4108)+1,2),"FY "&amp;(YEAR(A4108)-1)&amp;"-"&amp;RIGHT(YEAR(A4108),2))</f>
        <v>FY 2017-18</v>
      </c>
      <c r="E4108" s="6" t="str">
        <f aca="false">IF(AND(V4108&lt;&gt;"",W4108&lt;&gt;""),"Yes","No")</f>
        <v>Yes</v>
      </c>
      <c r="F4108" s="18" t="n">
        <f aca="false">Total!F4108</f>
        <v>4393.5</v>
      </c>
      <c r="G4108" s="18" t="n">
        <f aca="false">Total!G4108</f>
        <v>4690.3</v>
      </c>
      <c r="H4108" s="18" t="n">
        <f aca="false">Total!H4108</f>
        <v>-296.8</v>
      </c>
      <c r="I4108" s="18" t="n">
        <f aca="false">Total!I4108</f>
        <v>-45.59</v>
      </c>
      <c r="J4108" s="18" t="n">
        <f aca="false">IF($V4108="","",INDEX('Stock Exchange'!F$5:F$2450,$V4108))</f>
        <v>4116.68</v>
      </c>
      <c r="K4108" s="18" t="n">
        <f aca="false">IF($V4108="","",INDEX('Stock Exchange'!G$5:G$2450,$V4108))</f>
        <v>4685.27</v>
      </c>
      <c r="L4108" s="18" t="n">
        <f aca="false">IF($V4108="","",INDEX('Stock Exchange'!H$5:H$2450,$V4108))</f>
        <v>-568.59</v>
      </c>
      <c r="M4108" s="18" t="n">
        <f aca="false">IF($V4108="","",INDEX('Stock Exchange'!I$5:I$2450,$V4108))</f>
        <v>-87.34</v>
      </c>
      <c r="N4108" s="18" t="n">
        <f aca="false">IF($W4108="","",INDEX(Primary!F$5:F$2450,$W4108))</f>
        <v>276.82</v>
      </c>
      <c r="O4108" s="18" t="n">
        <f aca="false">IF($W4108="","",INDEX(Primary!G$5:G$2450,$W4108))</f>
        <v>5.03</v>
      </c>
      <c r="P4108" s="18" t="n">
        <f aca="false">IF($W4108="","",INDEX(Primary!H$5:H$2450,$W4108))</f>
        <v>271.79</v>
      </c>
      <c r="Q4108" s="18" t="n">
        <f aca="false">IF($W4108="","",INDEX(Primary!I$5:I$2450,$W4108))</f>
        <v>41.75</v>
      </c>
      <c r="R4108" s="19" t="n">
        <f aca="false">IF($E4108="Yes",L4108+P4108,"")</f>
        <v>-296.8</v>
      </c>
      <c r="S4108" s="19" t="n">
        <f aca="false">IF($E4108="Yes",H4108-R4108,"")</f>
        <v>0</v>
      </c>
      <c r="T4108" s="6" t="str">
        <f aca="false">IF($E4108="Yes",IF(ROUND(ABS(S4108),2)&lt;=$T$2,"OK","CHECK"),"n/a")</f>
        <v>OK</v>
      </c>
      <c r="U4108" s="20" t="n">
        <f aca="false">Total!J4108</f>
        <v>65.1003</v>
      </c>
      <c r="V4108" s="17" t="n">
        <f aca="false">IFERROR(MATCH($A4108,'Stock Exchange'!$A$5:$A$2450,0),"")</f>
        <v>1890</v>
      </c>
      <c r="W4108" s="17" t="n">
        <f aca="false">IFERROR(MATCH($A4108,Primary!$A$5:$A$2450,0),"")</f>
        <v>1890</v>
      </c>
    </row>
    <row r="4109" customFormat="false" ht="15" hidden="false" customHeight="false" outlineLevel="0" collapsed="false">
      <c r="A4109" s="16" t="n">
        <f aca="false">Total!A4109</f>
        <v>43024</v>
      </c>
      <c r="B4109" s="17" t="n">
        <f aca="false">YEAR(A4109)</f>
        <v>2017</v>
      </c>
      <c r="C4109" s="17" t="n">
        <f aca="false">MONTH(A4109)</f>
        <v>10</v>
      </c>
      <c r="D4109" s="6" t="str">
        <f aca="false">IF(MONTH(A4109)&gt;=4,"FY "&amp;YEAR(A4109)&amp;"-"&amp;RIGHT(YEAR(A4109)+1,2),"FY "&amp;(YEAR(A4109)-1)&amp;"-"&amp;RIGHT(YEAR(A4109),2))</f>
        <v>FY 2017-18</v>
      </c>
      <c r="E4109" s="6" t="str">
        <f aca="false">IF(AND(V4109&lt;&gt;"",W4109&lt;&gt;""),"Yes","No")</f>
        <v>Yes</v>
      </c>
      <c r="F4109" s="18" t="n">
        <f aca="false">Total!F4109</f>
        <v>5505.85</v>
      </c>
      <c r="G4109" s="18" t="n">
        <f aca="false">Total!G4109</f>
        <v>7060.48</v>
      </c>
      <c r="H4109" s="18" t="n">
        <f aca="false">Total!H4109</f>
        <v>-1554.63</v>
      </c>
      <c r="I4109" s="18" t="n">
        <f aca="false">Total!I4109</f>
        <v>-239.44</v>
      </c>
      <c r="J4109" s="18" t="n">
        <f aca="false">IF($V4109="","",INDEX('Stock Exchange'!F$5:F$2450,$V4109))</f>
        <v>5455.89</v>
      </c>
      <c r="K4109" s="18" t="n">
        <f aca="false">IF($V4109="","",INDEX('Stock Exchange'!G$5:G$2450,$V4109))</f>
        <v>7060.48</v>
      </c>
      <c r="L4109" s="18" t="n">
        <f aca="false">IF($V4109="","",INDEX('Stock Exchange'!H$5:H$2450,$V4109))</f>
        <v>-1604.59</v>
      </c>
      <c r="M4109" s="18" t="n">
        <f aca="false">IF($V4109="","",INDEX('Stock Exchange'!I$5:I$2450,$V4109))</f>
        <v>-247.13</v>
      </c>
      <c r="N4109" s="18" t="n">
        <f aca="false">IF($W4109="","",INDEX(Primary!F$5:F$2450,$W4109))</f>
        <v>49.96</v>
      </c>
      <c r="O4109" s="18" t="n">
        <f aca="false">IF($W4109="","",INDEX(Primary!G$5:G$2450,$W4109))</f>
        <v>0</v>
      </c>
      <c r="P4109" s="18" t="n">
        <f aca="false">IF($W4109="","",INDEX(Primary!H$5:H$2450,$W4109))</f>
        <v>49.96</v>
      </c>
      <c r="Q4109" s="18" t="n">
        <f aca="false">IF($W4109="","",INDEX(Primary!I$5:I$2450,$W4109))</f>
        <v>7.69</v>
      </c>
      <c r="R4109" s="19" t="n">
        <f aca="false">IF($E4109="Yes",L4109+P4109,"")</f>
        <v>-1554.63</v>
      </c>
      <c r="S4109" s="19" t="n">
        <f aca="false">IF($E4109="Yes",H4109-R4109,"")</f>
        <v>0</v>
      </c>
      <c r="T4109" s="6" t="str">
        <f aca="false">IF($E4109="Yes",IF(ROUND(ABS(S4109),2)&lt;=$T$2,"OK","CHECK"),"n/a")</f>
        <v>OK</v>
      </c>
      <c r="U4109" s="20" t="n">
        <f aca="false">Total!J4109</f>
        <v>64.9301</v>
      </c>
      <c r="V4109" s="17" t="n">
        <f aca="false">IFERROR(MATCH($A4109,'Stock Exchange'!$A$5:$A$2450,0),"")</f>
        <v>1891</v>
      </c>
      <c r="W4109" s="17" t="n">
        <f aca="false">IFERROR(MATCH($A4109,Primary!$A$5:$A$2450,0),"")</f>
        <v>1891</v>
      </c>
    </row>
    <row r="4110" customFormat="false" ht="15" hidden="false" customHeight="false" outlineLevel="0" collapsed="false">
      <c r="A4110" s="16" t="n">
        <f aca="false">Total!A4110</f>
        <v>43025</v>
      </c>
      <c r="B4110" s="17" t="n">
        <f aca="false">YEAR(A4110)</f>
        <v>2017</v>
      </c>
      <c r="C4110" s="17" t="n">
        <f aca="false">MONTH(A4110)</f>
        <v>10</v>
      </c>
      <c r="D4110" s="6" t="str">
        <f aca="false">IF(MONTH(A4110)&gt;=4,"FY "&amp;YEAR(A4110)&amp;"-"&amp;RIGHT(YEAR(A4110)+1,2),"FY "&amp;(YEAR(A4110)-1)&amp;"-"&amp;RIGHT(YEAR(A4110),2))</f>
        <v>FY 2017-18</v>
      </c>
      <c r="E4110" s="6" t="str">
        <f aca="false">IF(AND(V4110&lt;&gt;"",W4110&lt;&gt;""),"Yes","No")</f>
        <v>Yes</v>
      </c>
      <c r="F4110" s="18" t="n">
        <f aca="false">Total!F4110</f>
        <v>5485.7</v>
      </c>
      <c r="G4110" s="18" t="n">
        <f aca="false">Total!G4110</f>
        <v>5311.44</v>
      </c>
      <c r="H4110" s="18" t="n">
        <f aca="false">Total!H4110</f>
        <v>174.26</v>
      </c>
      <c r="I4110" s="18" t="n">
        <f aca="false">Total!I4110</f>
        <v>26.91</v>
      </c>
      <c r="J4110" s="18" t="n">
        <f aca="false">IF($V4110="","",INDEX('Stock Exchange'!F$5:F$2450,$V4110))</f>
        <v>5413.15</v>
      </c>
      <c r="K4110" s="18" t="n">
        <f aca="false">IF($V4110="","",INDEX('Stock Exchange'!G$5:G$2450,$V4110))</f>
        <v>5311.43</v>
      </c>
      <c r="L4110" s="18" t="n">
        <f aca="false">IF($V4110="","",INDEX('Stock Exchange'!H$5:H$2450,$V4110))</f>
        <v>101.72</v>
      </c>
      <c r="M4110" s="18" t="n">
        <f aca="false">IF($V4110="","",INDEX('Stock Exchange'!I$5:I$2450,$V4110))</f>
        <v>15.71</v>
      </c>
      <c r="N4110" s="18" t="n">
        <f aca="false">IF($W4110="","",INDEX(Primary!F$5:F$2450,$W4110))</f>
        <v>72.55</v>
      </c>
      <c r="O4110" s="18" t="n">
        <f aca="false">IF($W4110="","",INDEX(Primary!G$5:G$2450,$W4110))</f>
        <v>0.01</v>
      </c>
      <c r="P4110" s="18" t="n">
        <f aca="false">IF($W4110="","",INDEX(Primary!H$5:H$2450,$W4110))</f>
        <v>72.54</v>
      </c>
      <c r="Q4110" s="18" t="n">
        <f aca="false">IF($W4110="","",INDEX(Primary!I$5:I$2450,$W4110))</f>
        <v>11.2</v>
      </c>
      <c r="R4110" s="19" t="n">
        <f aca="false">IF($E4110="Yes",L4110+P4110,"")</f>
        <v>174.26</v>
      </c>
      <c r="S4110" s="19" t="n">
        <f aca="false">IF($E4110="Yes",H4110-R4110,"")</f>
        <v>0</v>
      </c>
      <c r="T4110" s="6" t="str">
        <f aca="false">IF($E4110="Yes",IF(ROUND(ABS(S4110),2)&lt;=$T$2,"OK","CHECK"),"n/a")</f>
        <v>OK</v>
      </c>
      <c r="U4110" s="20" t="n">
        <f aca="false">Total!J4110</f>
        <v>64.7603</v>
      </c>
      <c r="V4110" s="17" t="n">
        <f aca="false">IFERROR(MATCH($A4110,'Stock Exchange'!$A$5:$A$2450,0),"")</f>
        <v>1892</v>
      </c>
      <c r="W4110" s="17" t="n">
        <f aca="false">IFERROR(MATCH($A4110,Primary!$A$5:$A$2450,0),"")</f>
        <v>1892</v>
      </c>
    </row>
    <row r="4111" customFormat="false" ht="15" hidden="false" customHeight="false" outlineLevel="0" collapsed="false">
      <c r="A4111" s="16" t="n">
        <f aca="false">Total!A4111</f>
        <v>43026</v>
      </c>
      <c r="B4111" s="17" t="n">
        <f aca="false">YEAR(A4111)</f>
        <v>2017</v>
      </c>
      <c r="C4111" s="17" t="n">
        <f aca="false">MONTH(A4111)</f>
        <v>10</v>
      </c>
      <c r="D4111" s="6" t="str">
        <f aca="false">IF(MONTH(A4111)&gt;=4,"FY "&amp;YEAR(A4111)&amp;"-"&amp;RIGHT(YEAR(A4111)+1,2),"FY "&amp;(YEAR(A4111)-1)&amp;"-"&amp;RIGHT(YEAR(A4111),2))</f>
        <v>FY 2017-18</v>
      </c>
      <c r="E4111" s="6" t="str">
        <f aca="false">IF(AND(V4111&lt;&gt;"",W4111&lt;&gt;""),"Yes","No")</f>
        <v>Yes</v>
      </c>
      <c r="F4111" s="18" t="n">
        <f aca="false">Total!F4111</f>
        <v>4508.26</v>
      </c>
      <c r="G4111" s="18" t="n">
        <f aca="false">Total!G4111</f>
        <v>4760.54</v>
      </c>
      <c r="H4111" s="18" t="n">
        <f aca="false">Total!H4111</f>
        <v>-252.28</v>
      </c>
      <c r="I4111" s="18" t="n">
        <f aca="false">Total!I4111</f>
        <v>-38.86</v>
      </c>
      <c r="J4111" s="18" t="n">
        <f aca="false">IF($V4111="","",INDEX('Stock Exchange'!F$5:F$2450,$V4111))</f>
        <v>4464.13</v>
      </c>
      <c r="K4111" s="18" t="n">
        <f aca="false">IF($V4111="","",INDEX('Stock Exchange'!G$5:G$2450,$V4111))</f>
        <v>4758.01</v>
      </c>
      <c r="L4111" s="18" t="n">
        <f aca="false">IF($V4111="","",INDEX('Stock Exchange'!H$5:H$2450,$V4111))</f>
        <v>-293.88</v>
      </c>
      <c r="M4111" s="18" t="n">
        <f aca="false">IF($V4111="","",INDEX('Stock Exchange'!I$5:I$2450,$V4111))</f>
        <v>-45.27</v>
      </c>
      <c r="N4111" s="18" t="n">
        <f aca="false">IF($W4111="","",INDEX(Primary!F$5:F$2450,$W4111))</f>
        <v>44.13</v>
      </c>
      <c r="O4111" s="18" t="n">
        <f aca="false">IF($W4111="","",INDEX(Primary!G$5:G$2450,$W4111))</f>
        <v>2.53</v>
      </c>
      <c r="P4111" s="18" t="n">
        <f aca="false">IF($W4111="","",INDEX(Primary!H$5:H$2450,$W4111))</f>
        <v>41.6</v>
      </c>
      <c r="Q4111" s="18" t="n">
        <f aca="false">IF($W4111="","",INDEX(Primary!I$5:I$2450,$W4111))</f>
        <v>6.41</v>
      </c>
      <c r="R4111" s="19" t="n">
        <f aca="false">IF($E4111="Yes",L4111+P4111,"")</f>
        <v>-252.28</v>
      </c>
      <c r="S4111" s="19" t="n">
        <f aca="false">IF($E4111="Yes",H4111-R4111,"")</f>
        <v>0</v>
      </c>
      <c r="T4111" s="6" t="str">
        <f aca="false">IF($E4111="Yes",IF(ROUND(ABS(S4111),2)&lt;=$T$2,"OK","CHECK"),"n/a")</f>
        <v>OK</v>
      </c>
      <c r="U4111" s="20" t="n">
        <f aca="false">Total!J4111</f>
        <v>64.9226</v>
      </c>
      <c r="V4111" s="17" t="n">
        <f aca="false">IFERROR(MATCH($A4111,'Stock Exchange'!$A$5:$A$2450,0),"")</f>
        <v>1893</v>
      </c>
      <c r="W4111" s="17" t="n">
        <f aca="false">IFERROR(MATCH($A4111,Primary!$A$5:$A$2450,0),"")</f>
        <v>1893</v>
      </c>
    </row>
    <row r="4112" customFormat="false" ht="15" hidden="false" customHeight="false" outlineLevel="0" collapsed="false">
      <c r="A4112" s="16" t="n">
        <f aca="false">Total!A4112</f>
        <v>43031</v>
      </c>
      <c r="B4112" s="17" t="n">
        <f aca="false">YEAR(A4112)</f>
        <v>2017</v>
      </c>
      <c r="C4112" s="17" t="n">
        <f aca="false">MONTH(A4112)</f>
        <v>10</v>
      </c>
      <c r="D4112" s="6" t="str">
        <f aca="false">IF(MONTH(A4112)&gt;=4,"FY "&amp;YEAR(A4112)&amp;"-"&amp;RIGHT(YEAR(A4112)+1,2),"FY "&amp;(YEAR(A4112)-1)&amp;"-"&amp;RIGHT(YEAR(A4112),2))</f>
        <v>FY 2017-18</v>
      </c>
      <c r="E4112" s="6" t="str">
        <f aca="false">IF(AND(V4112&lt;&gt;"",W4112&lt;&gt;""),"Yes","No")</f>
        <v>Yes</v>
      </c>
      <c r="F4112" s="18" t="n">
        <f aca="false">Total!F4112</f>
        <v>5090.38</v>
      </c>
      <c r="G4112" s="18" t="n">
        <f aca="false">Total!G4112</f>
        <v>6210.55</v>
      </c>
      <c r="H4112" s="18" t="n">
        <f aca="false">Total!H4112</f>
        <v>-1120.17</v>
      </c>
      <c r="I4112" s="18" t="n">
        <f aca="false">Total!I4112</f>
        <v>-172.16</v>
      </c>
      <c r="J4112" s="18" t="n">
        <f aca="false">IF($V4112="","",INDEX('Stock Exchange'!F$5:F$2450,$V4112))</f>
        <v>4983.42</v>
      </c>
      <c r="K4112" s="18" t="n">
        <f aca="false">IF($V4112="","",INDEX('Stock Exchange'!G$5:G$2450,$V4112))</f>
        <v>6210.09</v>
      </c>
      <c r="L4112" s="18" t="n">
        <f aca="false">IF($V4112="","",INDEX('Stock Exchange'!H$5:H$2450,$V4112))</f>
        <v>-1226.67</v>
      </c>
      <c r="M4112" s="18" t="n">
        <f aca="false">IF($V4112="","",INDEX('Stock Exchange'!I$5:I$2450,$V4112))</f>
        <v>-188.53</v>
      </c>
      <c r="N4112" s="18" t="n">
        <f aca="false">IF($W4112="","",INDEX(Primary!F$5:F$2450,$W4112))</f>
        <v>106.96</v>
      </c>
      <c r="O4112" s="18" t="n">
        <f aca="false">IF($W4112="","",INDEX(Primary!G$5:G$2450,$W4112))</f>
        <v>0.46</v>
      </c>
      <c r="P4112" s="18" t="n">
        <f aca="false">IF($W4112="","",INDEX(Primary!H$5:H$2450,$W4112))</f>
        <v>106.5</v>
      </c>
      <c r="Q4112" s="18" t="n">
        <f aca="false">IF($W4112="","",INDEX(Primary!I$5:I$2450,$W4112))</f>
        <v>16.37</v>
      </c>
      <c r="R4112" s="19" t="n">
        <f aca="false">IF($E4112="Yes",L4112+P4112,"")</f>
        <v>-1120.17</v>
      </c>
      <c r="S4112" s="19" t="n">
        <f aca="false">IF($E4112="Yes",H4112-R4112,"")</f>
        <v>0</v>
      </c>
      <c r="T4112" s="6" t="str">
        <f aca="false">IF($E4112="Yes",IF(ROUND(ABS(S4112),2)&lt;=$T$2,"OK","CHECK"),"n/a")</f>
        <v>OK</v>
      </c>
      <c r="U4112" s="20" t="n">
        <f aca="false">Total!J4112</f>
        <v>65.0649</v>
      </c>
      <c r="V4112" s="17" t="n">
        <f aca="false">IFERROR(MATCH($A4112,'Stock Exchange'!$A$5:$A$2450,0),"")</f>
        <v>1894</v>
      </c>
      <c r="W4112" s="17" t="n">
        <f aca="false">IFERROR(MATCH($A4112,Primary!$A$5:$A$2450,0),"")</f>
        <v>1894</v>
      </c>
    </row>
    <row r="4113" customFormat="false" ht="15" hidden="false" customHeight="false" outlineLevel="0" collapsed="false">
      <c r="A4113" s="16" t="n">
        <f aca="false">Total!A4113</f>
        <v>43032</v>
      </c>
      <c r="B4113" s="17" t="n">
        <f aca="false">YEAR(A4113)</f>
        <v>2017</v>
      </c>
      <c r="C4113" s="17" t="n">
        <f aca="false">MONTH(A4113)</f>
        <v>10</v>
      </c>
      <c r="D4113" s="6" t="str">
        <f aca="false">IF(MONTH(A4113)&gt;=4,"FY "&amp;YEAR(A4113)&amp;"-"&amp;RIGHT(YEAR(A4113)+1,2),"FY "&amp;(YEAR(A4113)-1)&amp;"-"&amp;RIGHT(YEAR(A4113),2))</f>
        <v>FY 2017-18</v>
      </c>
      <c r="E4113" s="6" t="str">
        <f aca="false">IF(AND(V4113&lt;&gt;"",W4113&lt;&gt;""),"Yes","No")</f>
        <v>Yes</v>
      </c>
      <c r="F4113" s="18" t="n">
        <f aca="false">Total!F4113</f>
        <v>7115.75</v>
      </c>
      <c r="G4113" s="18" t="n">
        <f aca="false">Total!G4113</f>
        <v>6781.96</v>
      </c>
      <c r="H4113" s="18" t="n">
        <f aca="false">Total!H4113</f>
        <v>333.79</v>
      </c>
      <c r="I4113" s="18" t="n">
        <f aca="false">Total!I4113</f>
        <v>51.33</v>
      </c>
      <c r="J4113" s="18" t="n">
        <f aca="false">IF($V4113="","",INDEX('Stock Exchange'!F$5:F$2450,$V4113))</f>
        <v>6698.02</v>
      </c>
      <c r="K4113" s="18" t="n">
        <f aca="false">IF($V4113="","",INDEX('Stock Exchange'!G$5:G$2450,$V4113))</f>
        <v>6777.74</v>
      </c>
      <c r="L4113" s="18" t="n">
        <f aca="false">IF($V4113="","",INDEX('Stock Exchange'!H$5:H$2450,$V4113))</f>
        <v>-79.72</v>
      </c>
      <c r="M4113" s="18" t="n">
        <f aca="false">IF($V4113="","",INDEX('Stock Exchange'!I$5:I$2450,$V4113))</f>
        <v>-12.26</v>
      </c>
      <c r="N4113" s="18" t="n">
        <f aca="false">IF($W4113="","",INDEX(Primary!F$5:F$2450,$W4113))</f>
        <v>417.73</v>
      </c>
      <c r="O4113" s="18" t="n">
        <f aca="false">IF($W4113="","",INDEX(Primary!G$5:G$2450,$W4113))</f>
        <v>4.22</v>
      </c>
      <c r="P4113" s="18" t="n">
        <f aca="false">IF($W4113="","",INDEX(Primary!H$5:H$2450,$W4113))</f>
        <v>413.51</v>
      </c>
      <c r="Q4113" s="18" t="n">
        <f aca="false">IF($W4113="","",INDEX(Primary!I$5:I$2450,$W4113))</f>
        <v>63.59</v>
      </c>
      <c r="R4113" s="19" t="n">
        <f aca="false">IF($E4113="Yes",L4113+P4113,"")</f>
        <v>333.79</v>
      </c>
      <c r="S4113" s="19" t="n">
        <f aca="false">IF($E4113="Yes",H4113-R4113,"")</f>
        <v>0</v>
      </c>
      <c r="T4113" s="6" t="str">
        <f aca="false">IF($E4113="Yes",IF(ROUND(ABS(S4113),2)&lt;=$T$2,"OK","CHECK"),"n/a")</f>
        <v>OK</v>
      </c>
      <c r="U4113" s="20" t="n">
        <f aca="false">Total!J4113</f>
        <v>65.0239</v>
      </c>
      <c r="V4113" s="17" t="n">
        <f aca="false">IFERROR(MATCH($A4113,'Stock Exchange'!$A$5:$A$2450,0),"")</f>
        <v>1895</v>
      </c>
      <c r="W4113" s="17" t="n">
        <f aca="false">IFERROR(MATCH($A4113,Primary!$A$5:$A$2450,0),"")</f>
        <v>1895</v>
      </c>
    </row>
    <row r="4114" customFormat="false" ht="15" hidden="false" customHeight="false" outlineLevel="0" collapsed="false">
      <c r="A4114" s="16" t="n">
        <f aca="false">Total!A4114</f>
        <v>43033</v>
      </c>
      <c r="B4114" s="17" t="n">
        <f aca="false">YEAR(A4114)</f>
        <v>2017</v>
      </c>
      <c r="C4114" s="17" t="n">
        <f aca="false">MONTH(A4114)</f>
        <v>10</v>
      </c>
      <c r="D4114" s="6" t="str">
        <f aca="false">IF(MONTH(A4114)&gt;=4,"FY "&amp;YEAR(A4114)&amp;"-"&amp;RIGHT(YEAR(A4114)+1,2),"FY "&amp;(YEAR(A4114)-1)&amp;"-"&amp;RIGHT(YEAR(A4114),2))</f>
        <v>FY 2017-18</v>
      </c>
      <c r="E4114" s="6" t="str">
        <f aca="false">IF(AND(V4114&lt;&gt;"",W4114&lt;&gt;""),"Yes","No")</f>
        <v>Yes</v>
      </c>
      <c r="F4114" s="18" t="n">
        <f aca="false">Total!F4114</f>
        <v>4039.94</v>
      </c>
      <c r="G4114" s="18" t="n">
        <f aca="false">Total!G4114</f>
        <v>5231.43</v>
      </c>
      <c r="H4114" s="18" t="n">
        <f aca="false">Total!H4114</f>
        <v>-1191.49</v>
      </c>
      <c r="I4114" s="18" t="n">
        <f aca="false">Total!I4114</f>
        <v>-183.52</v>
      </c>
      <c r="J4114" s="18" t="n">
        <f aca="false">IF($V4114="","",INDEX('Stock Exchange'!F$5:F$2450,$V4114))</f>
        <v>4039.94</v>
      </c>
      <c r="K4114" s="18" t="n">
        <f aca="false">IF($V4114="","",INDEX('Stock Exchange'!G$5:G$2450,$V4114))</f>
        <v>5231.43</v>
      </c>
      <c r="L4114" s="18" t="n">
        <f aca="false">IF($V4114="","",INDEX('Stock Exchange'!H$5:H$2450,$V4114))</f>
        <v>-1191.49</v>
      </c>
      <c r="M4114" s="18" t="n">
        <f aca="false">IF($V4114="","",INDEX('Stock Exchange'!I$5:I$2450,$V4114))</f>
        <v>-183.52</v>
      </c>
      <c r="N4114" s="18" t="n">
        <f aca="false">IF($W4114="","",INDEX(Primary!F$5:F$2450,$W4114))</f>
        <v>0</v>
      </c>
      <c r="O4114" s="18" t="n">
        <f aca="false">IF($W4114="","",INDEX(Primary!G$5:G$2450,$W4114))</f>
        <v>0</v>
      </c>
      <c r="P4114" s="18" t="n">
        <f aca="false">IF($W4114="","",INDEX(Primary!H$5:H$2450,$W4114))</f>
        <v>0</v>
      </c>
      <c r="Q4114" s="18" t="n">
        <f aca="false">IF($W4114="","",INDEX(Primary!I$5:I$2450,$W4114))</f>
        <v>0</v>
      </c>
      <c r="R4114" s="19" t="n">
        <f aca="false">IF($E4114="Yes",L4114+P4114,"")</f>
        <v>-1191.49</v>
      </c>
      <c r="S4114" s="19" t="n">
        <f aca="false">IF($E4114="Yes",H4114-R4114,"")</f>
        <v>0</v>
      </c>
      <c r="T4114" s="6" t="str">
        <f aca="false">IF($E4114="Yes",IF(ROUND(ABS(S4114),2)&lt;=$T$2,"OK","CHECK"),"n/a")</f>
        <v>OK</v>
      </c>
      <c r="U4114" s="20" t="n">
        <f aca="false">Total!J4114</f>
        <v>64.9256</v>
      </c>
      <c r="V4114" s="17" t="n">
        <f aca="false">IFERROR(MATCH($A4114,'Stock Exchange'!$A$5:$A$2450,0),"")</f>
        <v>1896</v>
      </c>
      <c r="W4114" s="17" t="n">
        <f aca="false">IFERROR(MATCH($A4114,Primary!$A$5:$A$2450,0),"")</f>
        <v>1896</v>
      </c>
    </row>
    <row r="4115" customFormat="false" ht="15" hidden="false" customHeight="false" outlineLevel="0" collapsed="false">
      <c r="A4115" s="16" t="n">
        <f aca="false">Total!A4115</f>
        <v>43034</v>
      </c>
      <c r="B4115" s="17" t="n">
        <f aca="false">YEAR(A4115)</f>
        <v>2017</v>
      </c>
      <c r="C4115" s="17" t="n">
        <f aca="false">MONTH(A4115)</f>
        <v>10</v>
      </c>
      <c r="D4115" s="6" t="str">
        <f aca="false">IF(MONTH(A4115)&gt;=4,"FY "&amp;YEAR(A4115)&amp;"-"&amp;RIGHT(YEAR(A4115)+1,2),"FY "&amp;(YEAR(A4115)-1)&amp;"-"&amp;RIGHT(YEAR(A4115),2))</f>
        <v>FY 2017-18</v>
      </c>
      <c r="E4115" s="6" t="str">
        <f aca="false">IF(AND(V4115&lt;&gt;"",W4115&lt;&gt;""),"Yes","No")</f>
        <v>Yes</v>
      </c>
      <c r="F4115" s="18" t="n">
        <f aca="false">Total!F4115</f>
        <v>16522.7</v>
      </c>
      <c r="G4115" s="18" t="n">
        <f aca="false">Total!G4115</f>
        <v>9710.28</v>
      </c>
      <c r="H4115" s="18" t="n">
        <f aca="false">Total!H4115</f>
        <v>6812.42</v>
      </c>
      <c r="I4115" s="18" t="n">
        <f aca="false">Total!I4115</f>
        <v>1045.83</v>
      </c>
      <c r="J4115" s="18" t="n">
        <f aca="false">IF($V4115="","",INDEX('Stock Exchange'!F$5:F$2450,$V4115))</f>
        <v>14465.53</v>
      </c>
      <c r="K4115" s="18" t="n">
        <f aca="false">IF($V4115="","",INDEX('Stock Exchange'!G$5:G$2450,$V4115))</f>
        <v>9708.06</v>
      </c>
      <c r="L4115" s="18" t="n">
        <f aca="false">IF($V4115="","",INDEX('Stock Exchange'!H$5:H$2450,$V4115))</f>
        <v>4757.47</v>
      </c>
      <c r="M4115" s="18" t="n">
        <f aca="false">IF($V4115="","",INDEX('Stock Exchange'!I$5:I$2450,$V4115))</f>
        <v>730.36</v>
      </c>
      <c r="N4115" s="18" t="n">
        <f aca="false">IF($W4115="","",INDEX(Primary!F$5:F$2450,$W4115))</f>
        <v>2057.17</v>
      </c>
      <c r="O4115" s="18" t="n">
        <f aca="false">IF($W4115="","",INDEX(Primary!G$5:G$2450,$W4115))</f>
        <v>2.22</v>
      </c>
      <c r="P4115" s="18" t="n">
        <f aca="false">IF($W4115="","",INDEX(Primary!H$5:H$2450,$W4115))</f>
        <v>2054.95</v>
      </c>
      <c r="Q4115" s="18" t="n">
        <f aca="false">IF($W4115="","",INDEX(Primary!I$5:I$2450,$W4115))</f>
        <v>315.47</v>
      </c>
      <c r="R4115" s="19" t="n">
        <f aca="false">IF($E4115="Yes",L4115+P4115,"")</f>
        <v>6812.42</v>
      </c>
      <c r="S4115" s="19" t="n">
        <f aca="false">IF($E4115="Yes",H4115-R4115,"")</f>
        <v>0</v>
      </c>
      <c r="T4115" s="6" t="str">
        <f aca="false">IF($E4115="Yes",IF(ROUND(ABS(S4115),2)&lt;=$T$2,"OK","CHECK"),"n/a")</f>
        <v>OK</v>
      </c>
      <c r="U4115" s="20" t="n">
        <f aca="false">Total!J4115</f>
        <v>65.1386</v>
      </c>
      <c r="V4115" s="17" t="n">
        <f aca="false">IFERROR(MATCH($A4115,'Stock Exchange'!$A$5:$A$2450,0),"")</f>
        <v>1897</v>
      </c>
      <c r="W4115" s="17" t="n">
        <f aca="false">IFERROR(MATCH($A4115,Primary!$A$5:$A$2450,0),"")</f>
        <v>1897</v>
      </c>
    </row>
    <row r="4116" customFormat="false" ht="15" hidden="false" customHeight="false" outlineLevel="0" collapsed="false">
      <c r="A4116" s="16" t="n">
        <f aca="false">Total!A4116</f>
        <v>43035</v>
      </c>
      <c r="B4116" s="17" t="n">
        <f aca="false">YEAR(A4116)</f>
        <v>2017</v>
      </c>
      <c r="C4116" s="17" t="n">
        <f aca="false">MONTH(A4116)</f>
        <v>10</v>
      </c>
      <c r="D4116" s="6" t="str">
        <f aca="false">IF(MONTH(A4116)&gt;=4,"FY "&amp;YEAR(A4116)&amp;"-"&amp;RIGHT(YEAR(A4116)+1,2),"FY "&amp;(YEAR(A4116)-1)&amp;"-"&amp;RIGHT(YEAR(A4116),2))</f>
        <v>FY 2017-18</v>
      </c>
      <c r="E4116" s="6" t="str">
        <f aca="false">IF(AND(V4116&lt;&gt;"",W4116&lt;&gt;""),"Yes","No")</f>
        <v>Yes</v>
      </c>
      <c r="F4116" s="18" t="n">
        <f aca="false">Total!F4116</f>
        <v>11584.53</v>
      </c>
      <c r="G4116" s="18" t="n">
        <f aca="false">Total!G4116</f>
        <v>10204.39</v>
      </c>
      <c r="H4116" s="18" t="n">
        <f aca="false">Total!H4116</f>
        <v>1380.14</v>
      </c>
      <c r="I4116" s="18" t="n">
        <f aca="false">Total!I4116</f>
        <v>213.02</v>
      </c>
      <c r="J4116" s="18" t="n">
        <f aca="false">IF($V4116="","",INDEX('Stock Exchange'!F$5:F$2450,$V4116))</f>
        <v>10248.12</v>
      </c>
      <c r="K4116" s="18" t="n">
        <f aca="false">IF($V4116="","",INDEX('Stock Exchange'!G$5:G$2450,$V4116))</f>
        <v>10204.01</v>
      </c>
      <c r="L4116" s="18" t="n">
        <f aca="false">IF($V4116="","",INDEX('Stock Exchange'!H$5:H$2450,$V4116))</f>
        <v>44.11</v>
      </c>
      <c r="M4116" s="18" t="n">
        <f aca="false">IF($V4116="","",INDEX('Stock Exchange'!I$5:I$2450,$V4116))</f>
        <v>6.81</v>
      </c>
      <c r="N4116" s="18" t="n">
        <f aca="false">IF($W4116="","",INDEX(Primary!F$5:F$2450,$W4116))</f>
        <v>1336.41</v>
      </c>
      <c r="O4116" s="18" t="n">
        <f aca="false">IF($W4116="","",INDEX(Primary!G$5:G$2450,$W4116))</f>
        <v>0.38</v>
      </c>
      <c r="P4116" s="18" t="n">
        <f aca="false">IF($W4116="","",INDEX(Primary!H$5:H$2450,$W4116))</f>
        <v>1336.03</v>
      </c>
      <c r="Q4116" s="18" t="n">
        <f aca="false">IF($W4116="","",INDEX(Primary!I$5:I$2450,$W4116))</f>
        <v>206.21</v>
      </c>
      <c r="R4116" s="19" t="n">
        <f aca="false">IF($E4116="Yes",L4116+P4116,"")</f>
        <v>1380.14</v>
      </c>
      <c r="S4116" s="19" t="n">
        <f aca="false">IF($E4116="Yes",H4116-R4116,"")</f>
        <v>0</v>
      </c>
      <c r="T4116" s="6" t="str">
        <f aca="false">IF($E4116="Yes",IF(ROUND(ABS(S4116),2)&lt;=$T$2,"OK","CHECK"),"n/a")</f>
        <v>OK</v>
      </c>
      <c r="U4116" s="20" t="n">
        <f aca="false">Total!J4116</f>
        <v>64.7888</v>
      </c>
      <c r="V4116" s="17" t="n">
        <f aca="false">IFERROR(MATCH($A4116,'Stock Exchange'!$A$5:$A$2450,0),"")</f>
        <v>1898</v>
      </c>
      <c r="W4116" s="17" t="n">
        <f aca="false">IFERROR(MATCH($A4116,Primary!$A$5:$A$2450,0),"")</f>
        <v>1898</v>
      </c>
    </row>
    <row r="4117" customFormat="false" ht="15" hidden="false" customHeight="false" outlineLevel="0" collapsed="false">
      <c r="A4117" s="16" t="n">
        <f aca="false">Total!A4117</f>
        <v>43038</v>
      </c>
      <c r="B4117" s="17" t="n">
        <f aca="false">YEAR(A4117)</f>
        <v>2017</v>
      </c>
      <c r="C4117" s="17" t="n">
        <f aca="false">MONTH(A4117)</f>
        <v>10</v>
      </c>
      <c r="D4117" s="6" t="str">
        <f aca="false">IF(MONTH(A4117)&gt;=4,"FY "&amp;YEAR(A4117)&amp;"-"&amp;RIGHT(YEAR(A4117)+1,2),"FY "&amp;(YEAR(A4117)-1)&amp;"-"&amp;RIGHT(YEAR(A4117),2))</f>
        <v>FY 2017-18</v>
      </c>
      <c r="E4117" s="6" t="str">
        <f aca="false">IF(AND(V4117&lt;&gt;"",W4117&lt;&gt;""),"Yes","No")</f>
        <v>Yes</v>
      </c>
      <c r="F4117" s="18" t="n">
        <f aca="false">Total!F4117</f>
        <v>6124.41</v>
      </c>
      <c r="G4117" s="18" t="n">
        <f aca="false">Total!G4117</f>
        <v>5931.79</v>
      </c>
      <c r="H4117" s="18" t="n">
        <f aca="false">Total!H4117</f>
        <v>192.62</v>
      </c>
      <c r="I4117" s="18" t="n">
        <f aca="false">Total!I4117</f>
        <v>29.6</v>
      </c>
      <c r="J4117" s="18" t="n">
        <f aca="false">IF($V4117="","",INDEX('Stock Exchange'!F$5:F$2450,$V4117))</f>
        <v>6114.49</v>
      </c>
      <c r="K4117" s="18" t="n">
        <f aca="false">IF($V4117="","",INDEX('Stock Exchange'!G$5:G$2450,$V4117))</f>
        <v>5929.67</v>
      </c>
      <c r="L4117" s="18" t="n">
        <f aca="false">IF($V4117="","",INDEX('Stock Exchange'!H$5:H$2450,$V4117))</f>
        <v>184.82</v>
      </c>
      <c r="M4117" s="18" t="n">
        <f aca="false">IF($V4117="","",INDEX('Stock Exchange'!I$5:I$2450,$V4117))</f>
        <v>28.4</v>
      </c>
      <c r="N4117" s="18" t="n">
        <f aca="false">IF($W4117="","",INDEX(Primary!F$5:F$2450,$W4117))</f>
        <v>9.92</v>
      </c>
      <c r="O4117" s="18" t="n">
        <f aca="false">IF($W4117="","",INDEX(Primary!G$5:G$2450,$W4117))</f>
        <v>2.12</v>
      </c>
      <c r="P4117" s="18" t="n">
        <f aca="false">IF($W4117="","",INDEX(Primary!H$5:H$2450,$W4117))</f>
        <v>7.8</v>
      </c>
      <c r="Q4117" s="18" t="n">
        <f aca="false">IF($W4117="","",INDEX(Primary!I$5:I$2450,$W4117))</f>
        <v>1.2</v>
      </c>
      <c r="R4117" s="19" t="n">
        <f aca="false">IF($E4117="Yes",L4117+P4117,"")</f>
        <v>192.62</v>
      </c>
      <c r="S4117" s="19" t="n">
        <f aca="false">IF($E4117="Yes",H4117-R4117,"")</f>
        <v>0</v>
      </c>
      <c r="T4117" s="6" t="str">
        <f aca="false">IF($E4117="Yes",IF(ROUND(ABS(S4117),2)&lt;=$T$2,"OK","CHECK"),"n/a")</f>
        <v>OK</v>
      </c>
      <c r="U4117" s="20" t="n">
        <f aca="false">Total!J4117</f>
        <v>65.0931</v>
      </c>
      <c r="V4117" s="17" t="n">
        <f aca="false">IFERROR(MATCH($A4117,'Stock Exchange'!$A$5:$A$2450,0),"")</f>
        <v>1899</v>
      </c>
      <c r="W4117" s="17" t="n">
        <f aca="false">IFERROR(MATCH($A4117,Primary!$A$5:$A$2450,0),"")</f>
        <v>1899</v>
      </c>
    </row>
    <row r="4118" customFormat="false" ht="15" hidden="false" customHeight="false" outlineLevel="0" collapsed="false">
      <c r="A4118" s="16" t="n">
        <f aca="false">Total!A4118</f>
        <v>43039</v>
      </c>
      <c r="B4118" s="17" t="n">
        <f aca="false">YEAR(A4118)</f>
        <v>2017</v>
      </c>
      <c r="C4118" s="17" t="n">
        <f aca="false">MONTH(A4118)</f>
        <v>10</v>
      </c>
      <c r="D4118" s="6" t="str">
        <f aca="false">IF(MONTH(A4118)&gt;=4,"FY "&amp;YEAR(A4118)&amp;"-"&amp;RIGHT(YEAR(A4118)+1,2),"FY "&amp;(YEAR(A4118)-1)&amp;"-"&amp;RIGHT(YEAR(A4118),2))</f>
        <v>FY 2017-18</v>
      </c>
      <c r="E4118" s="6" t="str">
        <f aca="false">IF(AND(V4118&lt;&gt;"",W4118&lt;&gt;""),"Yes","No")</f>
        <v>Yes</v>
      </c>
      <c r="F4118" s="18" t="n">
        <f aca="false">Total!F4118</f>
        <v>5148.68</v>
      </c>
      <c r="G4118" s="18" t="n">
        <f aca="false">Total!G4118</f>
        <v>5092.79</v>
      </c>
      <c r="H4118" s="18" t="n">
        <f aca="false">Total!H4118</f>
        <v>55.89</v>
      </c>
      <c r="I4118" s="18" t="n">
        <f aca="false">Total!I4118</f>
        <v>8.6</v>
      </c>
      <c r="J4118" s="18" t="n">
        <f aca="false">IF($V4118="","",INDEX('Stock Exchange'!F$5:F$2450,$V4118))</f>
        <v>5017.84</v>
      </c>
      <c r="K4118" s="18" t="n">
        <f aca="false">IF($V4118="","",INDEX('Stock Exchange'!G$5:G$2450,$V4118))</f>
        <v>5091.82</v>
      </c>
      <c r="L4118" s="18" t="n">
        <f aca="false">IF($V4118="","",INDEX('Stock Exchange'!H$5:H$2450,$V4118))</f>
        <v>-73.98</v>
      </c>
      <c r="M4118" s="18" t="n">
        <f aca="false">IF($V4118="","",INDEX('Stock Exchange'!I$5:I$2450,$V4118))</f>
        <v>-11.4</v>
      </c>
      <c r="N4118" s="18" t="n">
        <f aca="false">IF($W4118="","",INDEX(Primary!F$5:F$2450,$W4118))</f>
        <v>130.84</v>
      </c>
      <c r="O4118" s="18" t="n">
        <f aca="false">IF($W4118="","",INDEX(Primary!G$5:G$2450,$W4118))</f>
        <v>0.97</v>
      </c>
      <c r="P4118" s="18" t="n">
        <f aca="false">IF($W4118="","",INDEX(Primary!H$5:H$2450,$W4118))</f>
        <v>129.87</v>
      </c>
      <c r="Q4118" s="18" t="n">
        <f aca="false">IF($W4118="","",INDEX(Primary!I$5:I$2450,$W4118))</f>
        <v>20</v>
      </c>
      <c r="R4118" s="19" t="n">
        <f aca="false">IF($E4118="Yes",L4118+P4118,"")</f>
        <v>55.89</v>
      </c>
      <c r="S4118" s="19" t="n">
        <f aca="false">IF($E4118="Yes",H4118-R4118,"")</f>
        <v>0</v>
      </c>
      <c r="T4118" s="6" t="str">
        <f aca="false">IF($E4118="Yes",IF(ROUND(ABS(S4118),2)&lt;=$T$2,"OK","CHECK"),"n/a")</f>
        <v>OK</v>
      </c>
      <c r="U4118" s="20" t="n">
        <f aca="false">Total!J4118</f>
        <v>64.9338</v>
      </c>
      <c r="V4118" s="17" t="n">
        <f aca="false">IFERROR(MATCH($A4118,'Stock Exchange'!$A$5:$A$2450,0),"")</f>
        <v>1900</v>
      </c>
      <c r="W4118" s="17" t="n">
        <f aca="false">IFERROR(MATCH($A4118,Primary!$A$5:$A$2450,0),"")</f>
        <v>1900</v>
      </c>
    </row>
    <row r="4119" customFormat="false" ht="15" hidden="false" customHeight="false" outlineLevel="0" collapsed="false">
      <c r="A4119" s="16" t="n">
        <f aca="false">Total!A4119</f>
        <v>43040</v>
      </c>
      <c r="B4119" s="17" t="n">
        <f aca="false">YEAR(A4119)</f>
        <v>2017</v>
      </c>
      <c r="C4119" s="17" t="n">
        <f aca="false">MONTH(A4119)</f>
        <v>11</v>
      </c>
      <c r="D4119" s="6" t="str">
        <f aca="false">IF(MONTH(A4119)&gt;=4,"FY "&amp;YEAR(A4119)&amp;"-"&amp;RIGHT(YEAR(A4119)+1,2),"FY "&amp;(YEAR(A4119)-1)&amp;"-"&amp;RIGHT(YEAR(A4119),2))</f>
        <v>FY 2017-18</v>
      </c>
      <c r="E4119" s="6" t="str">
        <f aca="false">IF(AND(V4119&lt;&gt;"",W4119&lt;&gt;""),"Yes","No")</f>
        <v>Yes</v>
      </c>
      <c r="F4119" s="18" t="n">
        <f aca="false">Total!F4119</f>
        <v>6307.2</v>
      </c>
      <c r="G4119" s="18" t="n">
        <f aca="false">Total!G4119</f>
        <v>6362.29</v>
      </c>
      <c r="H4119" s="18" t="n">
        <f aca="false">Total!H4119</f>
        <v>-55.09</v>
      </c>
      <c r="I4119" s="18" t="n">
        <f aca="false">Total!I4119</f>
        <v>-8.51</v>
      </c>
      <c r="J4119" s="18" t="n">
        <f aca="false">IF($V4119="","",INDEX('Stock Exchange'!F$5:F$2450,$V4119))</f>
        <v>5982.19</v>
      </c>
      <c r="K4119" s="18" t="n">
        <f aca="false">IF($V4119="","",INDEX('Stock Exchange'!G$5:G$2450,$V4119))</f>
        <v>6361.3</v>
      </c>
      <c r="L4119" s="18" t="n">
        <f aca="false">IF($V4119="","",INDEX('Stock Exchange'!H$5:H$2450,$V4119))</f>
        <v>-379.11</v>
      </c>
      <c r="M4119" s="18" t="n">
        <f aca="false">IF($V4119="","",INDEX('Stock Exchange'!I$5:I$2450,$V4119))</f>
        <v>-58.53</v>
      </c>
      <c r="N4119" s="18" t="n">
        <f aca="false">IF($W4119="","",INDEX(Primary!F$5:F$2450,$W4119))</f>
        <v>325.01</v>
      </c>
      <c r="O4119" s="18" t="n">
        <f aca="false">IF($W4119="","",INDEX(Primary!G$5:G$2450,$W4119))</f>
        <v>0.99</v>
      </c>
      <c r="P4119" s="18" t="n">
        <f aca="false">IF($W4119="","",INDEX(Primary!H$5:H$2450,$W4119))</f>
        <v>324.02</v>
      </c>
      <c r="Q4119" s="18" t="n">
        <f aca="false">IF($W4119="","",INDEX(Primary!I$5:I$2450,$W4119))</f>
        <v>50.02</v>
      </c>
      <c r="R4119" s="19" t="n">
        <f aca="false">IF($E4119="Yes",L4119+P4119,"")</f>
        <v>-55.09</v>
      </c>
      <c r="S4119" s="19" t="n">
        <f aca="false">IF($E4119="Yes",H4119-R4119,"")</f>
        <v>0</v>
      </c>
      <c r="T4119" s="6" t="str">
        <f aca="false">IF($E4119="Yes",IF(ROUND(ABS(S4119),2)&lt;=$T$2,"OK","CHECK"),"n/a")</f>
        <v>OK</v>
      </c>
      <c r="U4119" s="20" t="n">
        <f aca="false">Total!J4119</f>
        <v>64.7745</v>
      </c>
      <c r="V4119" s="17" t="n">
        <f aca="false">IFERROR(MATCH($A4119,'Stock Exchange'!$A$5:$A$2450,0),"")</f>
        <v>1901</v>
      </c>
      <c r="W4119" s="17" t="n">
        <f aca="false">IFERROR(MATCH($A4119,Primary!$A$5:$A$2450,0),"")</f>
        <v>1901</v>
      </c>
    </row>
    <row r="4120" customFormat="false" ht="15" hidden="false" customHeight="false" outlineLevel="0" collapsed="false">
      <c r="A4120" s="16" t="n">
        <f aca="false">Total!A4120</f>
        <v>43041</v>
      </c>
      <c r="B4120" s="17" t="n">
        <f aca="false">YEAR(A4120)</f>
        <v>2017</v>
      </c>
      <c r="C4120" s="17" t="n">
        <f aca="false">MONTH(A4120)</f>
        <v>11</v>
      </c>
      <c r="D4120" s="6" t="str">
        <f aca="false">IF(MONTH(A4120)&gt;=4,"FY "&amp;YEAR(A4120)&amp;"-"&amp;RIGHT(YEAR(A4120)+1,2),"FY "&amp;(YEAR(A4120)-1)&amp;"-"&amp;RIGHT(YEAR(A4120),2))</f>
        <v>FY 2017-18</v>
      </c>
      <c r="E4120" s="6" t="str">
        <f aca="false">IF(AND(V4120&lt;&gt;"",W4120&lt;&gt;""),"Yes","No")</f>
        <v>Yes</v>
      </c>
      <c r="F4120" s="18" t="n">
        <f aca="false">Total!F4120</f>
        <v>6128.05</v>
      </c>
      <c r="G4120" s="18" t="n">
        <f aca="false">Total!G4120</f>
        <v>5085.52</v>
      </c>
      <c r="H4120" s="18" t="n">
        <f aca="false">Total!H4120</f>
        <v>1042.53</v>
      </c>
      <c r="I4120" s="18" t="n">
        <f aca="false">Total!I4120</f>
        <v>161.57</v>
      </c>
      <c r="J4120" s="18" t="n">
        <f aca="false">IF($V4120="","",INDEX('Stock Exchange'!F$5:F$2450,$V4120))</f>
        <v>6128.05</v>
      </c>
      <c r="K4120" s="18" t="n">
        <f aca="false">IF($V4120="","",INDEX('Stock Exchange'!G$5:G$2450,$V4120))</f>
        <v>5081.3</v>
      </c>
      <c r="L4120" s="18" t="n">
        <f aca="false">IF($V4120="","",INDEX('Stock Exchange'!H$5:H$2450,$V4120))</f>
        <v>1046.75</v>
      </c>
      <c r="M4120" s="18" t="n">
        <f aca="false">IF($V4120="","",INDEX('Stock Exchange'!I$5:I$2450,$V4120))</f>
        <v>162.22</v>
      </c>
      <c r="N4120" s="18" t="n">
        <f aca="false">IF($W4120="","",INDEX(Primary!F$5:F$2450,$W4120))</f>
        <v>0</v>
      </c>
      <c r="O4120" s="18" t="n">
        <f aca="false">IF($W4120="","",INDEX(Primary!G$5:G$2450,$W4120))</f>
        <v>4.22</v>
      </c>
      <c r="P4120" s="18" t="n">
        <f aca="false">IF($W4120="","",INDEX(Primary!H$5:H$2450,$W4120))</f>
        <v>-4.22</v>
      </c>
      <c r="Q4120" s="18" t="n">
        <f aca="false">IF($W4120="","",INDEX(Primary!I$5:I$2450,$W4120))</f>
        <v>-0.65</v>
      </c>
      <c r="R4120" s="19" t="n">
        <f aca="false">IF($E4120="Yes",L4120+P4120,"")</f>
        <v>1042.53</v>
      </c>
      <c r="S4120" s="19" t="n">
        <f aca="false">IF($E4120="Yes",H4120-R4120,"")</f>
        <v>0</v>
      </c>
      <c r="T4120" s="6" t="str">
        <f aca="false">IF($E4120="Yes",IF(ROUND(ABS(S4120),2)&lt;=$T$2,"OK","CHECK"),"n/a")</f>
        <v>OK</v>
      </c>
      <c r="U4120" s="20" t="n">
        <f aca="false">Total!J4120</f>
        <v>64.5256</v>
      </c>
      <c r="V4120" s="17" t="n">
        <f aca="false">IFERROR(MATCH($A4120,'Stock Exchange'!$A$5:$A$2450,0),"")</f>
        <v>1902</v>
      </c>
      <c r="W4120" s="17" t="n">
        <f aca="false">IFERROR(MATCH($A4120,Primary!$A$5:$A$2450,0),"")</f>
        <v>1902</v>
      </c>
    </row>
    <row r="4121" customFormat="false" ht="15" hidden="false" customHeight="false" outlineLevel="0" collapsed="false">
      <c r="A4121" s="16" t="n">
        <f aca="false">Total!A4121</f>
        <v>43042</v>
      </c>
      <c r="B4121" s="17" t="n">
        <f aca="false">YEAR(A4121)</f>
        <v>2017</v>
      </c>
      <c r="C4121" s="17" t="n">
        <f aca="false">MONTH(A4121)</f>
        <v>11</v>
      </c>
      <c r="D4121" s="6" t="str">
        <f aca="false">IF(MONTH(A4121)&gt;=4,"FY "&amp;YEAR(A4121)&amp;"-"&amp;RIGHT(YEAR(A4121)+1,2),"FY "&amp;(YEAR(A4121)-1)&amp;"-"&amp;RIGHT(YEAR(A4121),2))</f>
        <v>FY 2017-18</v>
      </c>
      <c r="E4121" s="6" t="str">
        <f aca="false">IF(AND(V4121&lt;&gt;"",W4121&lt;&gt;""),"Yes","No")</f>
        <v>Yes</v>
      </c>
      <c r="F4121" s="18" t="n">
        <f aca="false">Total!F4121</f>
        <v>5921.01</v>
      </c>
      <c r="G4121" s="18" t="n">
        <f aca="false">Total!G4121</f>
        <v>4383.88</v>
      </c>
      <c r="H4121" s="18" t="n">
        <f aca="false">Total!H4121</f>
        <v>1537.13</v>
      </c>
      <c r="I4121" s="18" t="n">
        <f aca="false">Total!I4121</f>
        <v>237.98</v>
      </c>
      <c r="J4121" s="18" t="n">
        <f aca="false">IF($V4121="","",INDEX('Stock Exchange'!F$5:F$2450,$V4121))</f>
        <v>5502.7</v>
      </c>
      <c r="K4121" s="18" t="n">
        <f aca="false">IF($V4121="","",INDEX('Stock Exchange'!G$5:G$2450,$V4121))</f>
        <v>4380.05</v>
      </c>
      <c r="L4121" s="18" t="n">
        <f aca="false">IF($V4121="","",INDEX('Stock Exchange'!H$5:H$2450,$V4121))</f>
        <v>1122.65</v>
      </c>
      <c r="M4121" s="18" t="n">
        <f aca="false">IF($V4121="","",INDEX('Stock Exchange'!I$5:I$2450,$V4121))</f>
        <v>173.81</v>
      </c>
      <c r="N4121" s="18" t="n">
        <f aca="false">IF($W4121="","",INDEX(Primary!F$5:F$2450,$W4121))</f>
        <v>418.31</v>
      </c>
      <c r="O4121" s="18" t="n">
        <f aca="false">IF($W4121="","",INDEX(Primary!G$5:G$2450,$W4121))</f>
        <v>3.83</v>
      </c>
      <c r="P4121" s="18" t="n">
        <f aca="false">IF($W4121="","",INDEX(Primary!H$5:H$2450,$W4121))</f>
        <v>414.48</v>
      </c>
      <c r="Q4121" s="18" t="n">
        <f aca="false">IF($W4121="","",INDEX(Primary!I$5:I$2450,$W4121))</f>
        <v>64.17</v>
      </c>
      <c r="R4121" s="19" t="n">
        <f aca="false">IF($E4121="Yes",L4121+P4121,"")</f>
        <v>1537.13</v>
      </c>
      <c r="S4121" s="19" t="n">
        <f aca="false">IF($E4121="Yes",H4121-R4121,"")</f>
        <v>0</v>
      </c>
      <c r="T4121" s="6" t="str">
        <f aca="false">IF($E4121="Yes",IF(ROUND(ABS(S4121),2)&lt;=$T$2,"OK","CHECK"),"n/a")</f>
        <v>OK</v>
      </c>
      <c r="U4121" s="20" t="n">
        <f aca="false">Total!J4121</f>
        <v>64.593</v>
      </c>
      <c r="V4121" s="17" t="n">
        <f aca="false">IFERROR(MATCH($A4121,'Stock Exchange'!$A$5:$A$2450,0),"")</f>
        <v>1903</v>
      </c>
      <c r="W4121" s="17" t="n">
        <f aca="false">IFERROR(MATCH($A4121,Primary!$A$5:$A$2450,0),"")</f>
        <v>1903</v>
      </c>
    </row>
    <row r="4122" customFormat="false" ht="15" hidden="false" customHeight="false" outlineLevel="0" collapsed="false">
      <c r="A4122" s="16" t="n">
        <f aca="false">Total!A4122</f>
        <v>43045</v>
      </c>
      <c r="B4122" s="17" t="n">
        <f aca="false">YEAR(A4122)</f>
        <v>2017</v>
      </c>
      <c r="C4122" s="17" t="n">
        <f aca="false">MONTH(A4122)</f>
        <v>11</v>
      </c>
      <c r="D4122" s="6" t="str">
        <f aca="false">IF(MONTH(A4122)&gt;=4,"FY "&amp;YEAR(A4122)&amp;"-"&amp;RIGHT(YEAR(A4122)+1,2),"FY "&amp;(YEAR(A4122)-1)&amp;"-"&amp;RIGHT(YEAR(A4122),2))</f>
        <v>FY 2017-18</v>
      </c>
      <c r="E4122" s="6" t="str">
        <f aca="false">IF(AND(V4122&lt;&gt;"",W4122&lt;&gt;""),"Yes","No")</f>
        <v>Yes</v>
      </c>
      <c r="F4122" s="18" t="n">
        <f aca="false">Total!F4122</f>
        <v>4688.52</v>
      </c>
      <c r="G4122" s="18" t="n">
        <f aca="false">Total!G4122</f>
        <v>4240.13</v>
      </c>
      <c r="H4122" s="18" t="n">
        <f aca="false">Total!H4122</f>
        <v>448.39</v>
      </c>
      <c r="I4122" s="18" t="n">
        <f aca="false">Total!I4122</f>
        <v>69.43</v>
      </c>
      <c r="J4122" s="18" t="n">
        <f aca="false">IF($V4122="","",INDEX('Stock Exchange'!F$5:F$2450,$V4122))</f>
        <v>4684.12</v>
      </c>
      <c r="K4122" s="18" t="n">
        <f aca="false">IF($V4122="","",INDEX('Stock Exchange'!G$5:G$2450,$V4122))</f>
        <v>4192.71</v>
      </c>
      <c r="L4122" s="18" t="n">
        <f aca="false">IF($V4122="","",INDEX('Stock Exchange'!H$5:H$2450,$V4122))</f>
        <v>491.41</v>
      </c>
      <c r="M4122" s="18" t="n">
        <f aca="false">IF($V4122="","",INDEX('Stock Exchange'!I$5:I$2450,$V4122))</f>
        <v>76.09</v>
      </c>
      <c r="N4122" s="18" t="n">
        <f aca="false">IF($W4122="","",INDEX(Primary!F$5:F$2450,$W4122))</f>
        <v>4.4</v>
      </c>
      <c r="O4122" s="18" t="n">
        <f aca="false">IF($W4122="","",INDEX(Primary!G$5:G$2450,$W4122))</f>
        <v>47.42</v>
      </c>
      <c r="P4122" s="18" t="n">
        <f aca="false">IF($W4122="","",INDEX(Primary!H$5:H$2450,$W4122))</f>
        <v>-43.02</v>
      </c>
      <c r="Q4122" s="18" t="n">
        <f aca="false">IF($W4122="","",INDEX(Primary!I$5:I$2450,$W4122))</f>
        <v>-6.66</v>
      </c>
      <c r="R4122" s="19" t="n">
        <f aca="false">IF($E4122="Yes",L4122+P4122,"")</f>
        <v>448.39</v>
      </c>
      <c r="S4122" s="19" t="n">
        <f aca="false">IF($E4122="Yes",H4122-R4122,"")</f>
        <v>0</v>
      </c>
      <c r="T4122" s="6" t="str">
        <f aca="false">IF($E4122="Yes",IF(ROUND(ABS(S4122),2)&lt;=$T$2,"OK","CHECK"),"n/a")</f>
        <v>OK</v>
      </c>
      <c r="U4122" s="20" t="n">
        <f aca="false">Total!J4122</f>
        <v>64.5764</v>
      </c>
      <c r="V4122" s="17" t="n">
        <f aca="false">IFERROR(MATCH($A4122,'Stock Exchange'!$A$5:$A$2450,0),"")</f>
        <v>1904</v>
      </c>
      <c r="W4122" s="17" t="n">
        <f aca="false">IFERROR(MATCH($A4122,Primary!$A$5:$A$2450,0),"")</f>
        <v>1904</v>
      </c>
    </row>
    <row r="4123" customFormat="false" ht="15" hidden="false" customHeight="false" outlineLevel="0" collapsed="false">
      <c r="A4123" s="16" t="n">
        <f aca="false">Total!A4123</f>
        <v>43046</v>
      </c>
      <c r="B4123" s="17" t="n">
        <f aca="false">YEAR(A4123)</f>
        <v>2017</v>
      </c>
      <c r="C4123" s="17" t="n">
        <f aca="false">MONTH(A4123)</f>
        <v>11</v>
      </c>
      <c r="D4123" s="6" t="str">
        <f aca="false">IF(MONTH(A4123)&gt;=4,"FY "&amp;YEAR(A4123)&amp;"-"&amp;RIGHT(YEAR(A4123)+1,2),"FY "&amp;(YEAR(A4123)-1)&amp;"-"&amp;RIGHT(YEAR(A4123),2))</f>
        <v>FY 2017-18</v>
      </c>
      <c r="E4123" s="6" t="str">
        <f aca="false">IF(AND(V4123&lt;&gt;"",W4123&lt;&gt;""),"Yes","No")</f>
        <v>Yes</v>
      </c>
      <c r="F4123" s="18" t="n">
        <f aca="false">Total!F4123</f>
        <v>5141.15</v>
      </c>
      <c r="G4123" s="18" t="n">
        <f aca="false">Total!G4123</f>
        <v>4403.05</v>
      </c>
      <c r="H4123" s="18" t="n">
        <f aca="false">Total!H4123</f>
        <v>738.1</v>
      </c>
      <c r="I4123" s="18" t="n">
        <f aca="false">Total!I4123</f>
        <v>114.03</v>
      </c>
      <c r="J4123" s="18" t="n">
        <f aca="false">IF($V4123="","",INDEX('Stock Exchange'!F$5:F$2450,$V4123))</f>
        <v>5139.38</v>
      </c>
      <c r="K4123" s="18" t="n">
        <f aca="false">IF($V4123="","",INDEX('Stock Exchange'!G$5:G$2450,$V4123))</f>
        <v>4403.05</v>
      </c>
      <c r="L4123" s="18" t="n">
        <f aca="false">IF($V4123="","",INDEX('Stock Exchange'!H$5:H$2450,$V4123))</f>
        <v>736.33</v>
      </c>
      <c r="M4123" s="18" t="n">
        <f aca="false">IF($V4123="","",INDEX('Stock Exchange'!I$5:I$2450,$V4123))</f>
        <v>113.76</v>
      </c>
      <c r="N4123" s="18" t="n">
        <f aca="false">IF($W4123="","",INDEX(Primary!F$5:F$2450,$W4123))</f>
        <v>1.77</v>
      </c>
      <c r="O4123" s="18" t="n">
        <f aca="false">IF($W4123="","",INDEX(Primary!G$5:G$2450,$W4123))</f>
        <v>0</v>
      </c>
      <c r="P4123" s="18" t="n">
        <f aca="false">IF($W4123="","",INDEX(Primary!H$5:H$2450,$W4123))</f>
        <v>1.77</v>
      </c>
      <c r="Q4123" s="18" t="n">
        <f aca="false">IF($W4123="","",INDEX(Primary!I$5:I$2450,$W4123))</f>
        <v>0.27</v>
      </c>
      <c r="R4123" s="19" t="n">
        <f aca="false">IF($E4123="Yes",L4123+P4123,"")</f>
        <v>738.1</v>
      </c>
      <c r="S4123" s="19" t="n">
        <f aca="false">IF($E4123="Yes",H4123-R4123,"")</f>
        <v>0</v>
      </c>
      <c r="T4123" s="6" t="str">
        <f aca="false">IF($E4123="Yes",IF(ROUND(ABS(S4123),2)&lt;=$T$2,"OK","CHECK"),"n/a")</f>
        <v>OK</v>
      </c>
      <c r="U4123" s="20" t="n">
        <f aca="false">Total!J4123</f>
        <v>64.7267</v>
      </c>
      <c r="V4123" s="17" t="n">
        <f aca="false">IFERROR(MATCH($A4123,'Stock Exchange'!$A$5:$A$2450,0),"")</f>
        <v>1905</v>
      </c>
      <c r="W4123" s="17" t="n">
        <f aca="false">IFERROR(MATCH($A4123,Primary!$A$5:$A$2450,0),"")</f>
        <v>1905</v>
      </c>
    </row>
    <row r="4124" customFormat="false" ht="15" hidden="false" customHeight="false" outlineLevel="0" collapsed="false">
      <c r="A4124" s="16" t="n">
        <f aca="false">Total!A4124</f>
        <v>43047</v>
      </c>
      <c r="B4124" s="17" t="n">
        <f aca="false">YEAR(A4124)</f>
        <v>2017</v>
      </c>
      <c r="C4124" s="17" t="n">
        <f aca="false">MONTH(A4124)</f>
        <v>11</v>
      </c>
      <c r="D4124" s="6" t="str">
        <f aca="false">IF(MONTH(A4124)&gt;=4,"FY "&amp;YEAR(A4124)&amp;"-"&amp;RIGHT(YEAR(A4124)+1,2),"FY "&amp;(YEAR(A4124)-1)&amp;"-"&amp;RIGHT(YEAR(A4124),2))</f>
        <v>FY 2017-18</v>
      </c>
      <c r="E4124" s="6" t="str">
        <f aca="false">IF(AND(V4124&lt;&gt;"",W4124&lt;&gt;""),"Yes","No")</f>
        <v>Yes</v>
      </c>
      <c r="F4124" s="18" t="n">
        <f aca="false">Total!F4124</f>
        <v>5652.99</v>
      </c>
      <c r="G4124" s="18" t="n">
        <f aca="false">Total!G4124</f>
        <v>4974.19</v>
      </c>
      <c r="H4124" s="18" t="n">
        <f aca="false">Total!H4124</f>
        <v>678.8</v>
      </c>
      <c r="I4124" s="18" t="n">
        <f aca="false">Total!I4124</f>
        <v>104.75</v>
      </c>
      <c r="J4124" s="18" t="n">
        <f aca="false">IF($V4124="","",INDEX('Stock Exchange'!F$5:F$2450,$V4124))</f>
        <v>5640.44</v>
      </c>
      <c r="K4124" s="18" t="n">
        <f aca="false">IF($V4124="","",INDEX('Stock Exchange'!G$5:G$2450,$V4124))</f>
        <v>4965.06</v>
      </c>
      <c r="L4124" s="18" t="n">
        <f aca="false">IF($V4124="","",INDEX('Stock Exchange'!H$5:H$2450,$V4124))</f>
        <v>675.38</v>
      </c>
      <c r="M4124" s="18" t="n">
        <f aca="false">IF($V4124="","",INDEX('Stock Exchange'!I$5:I$2450,$V4124))</f>
        <v>104.22</v>
      </c>
      <c r="N4124" s="18" t="n">
        <f aca="false">IF($W4124="","",INDEX(Primary!F$5:F$2450,$W4124))</f>
        <v>12.55</v>
      </c>
      <c r="O4124" s="18" t="n">
        <f aca="false">IF($W4124="","",INDEX(Primary!G$5:G$2450,$W4124))</f>
        <v>9.13</v>
      </c>
      <c r="P4124" s="18" t="n">
        <f aca="false">IF($W4124="","",INDEX(Primary!H$5:H$2450,$W4124))</f>
        <v>3.42</v>
      </c>
      <c r="Q4124" s="18" t="n">
        <f aca="false">IF($W4124="","",INDEX(Primary!I$5:I$2450,$W4124))</f>
        <v>0.53</v>
      </c>
      <c r="R4124" s="19" t="n">
        <f aca="false">IF($E4124="Yes",L4124+P4124,"")</f>
        <v>678.8</v>
      </c>
      <c r="S4124" s="19" t="n">
        <f aca="false">IF($E4124="Yes",H4124-R4124,"")</f>
        <v>0</v>
      </c>
      <c r="T4124" s="6" t="str">
        <f aca="false">IF($E4124="Yes",IF(ROUND(ABS(S4124),2)&lt;=$T$2,"OK","CHECK"),"n/a")</f>
        <v>OK</v>
      </c>
      <c r="U4124" s="20" t="n">
        <f aca="false">Total!J4124</f>
        <v>64.8064</v>
      </c>
      <c r="V4124" s="17" t="n">
        <f aca="false">IFERROR(MATCH($A4124,'Stock Exchange'!$A$5:$A$2450,0),"")</f>
        <v>1906</v>
      </c>
      <c r="W4124" s="17" t="n">
        <f aca="false">IFERROR(MATCH($A4124,Primary!$A$5:$A$2450,0),"")</f>
        <v>1906</v>
      </c>
    </row>
    <row r="4125" customFormat="false" ht="15" hidden="false" customHeight="false" outlineLevel="0" collapsed="false">
      <c r="A4125" s="16" t="n">
        <f aca="false">Total!A4125</f>
        <v>43048</v>
      </c>
      <c r="B4125" s="17" t="n">
        <f aca="false">YEAR(A4125)</f>
        <v>2017</v>
      </c>
      <c r="C4125" s="17" t="n">
        <f aca="false">MONTH(A4125)</f>
        <v>11</v>
      </c>
      <c r="D4125" s="6" t="str">
        <f aca="false">IF(MONTH(A4125)&gt;=4,"FY "&amp;YEAR(A4125)&amp;"-"&amp;RIGHT(YEAR(A4125)+1,2),"FY "&amp;(YEAR(A4125)-1)&amp;"-"&amp;RIGHT(YEAR(A4125),2))</f>
        <v>FY 2017-18</v>
      </c>
      <c r="E4125" s="6" t="str">
        <f aca="false">IF(AND(V4125&lt;&gt;"",W4125&lt;&gt;""),"Yes","No")</f>
        <v>Yes</v>
      </c>
      <c r="F4125" s="18" t="n">
        <f aca="false">Total!F4125</f>
        <v>12524.1</v>
      </c>
      <c r="G4125" s="18" t="n">
        <f aca="false">Total!G4125</f>
        <v>6536.61</v>
      </c>
      <c r="H4125" s="18" t="n">
        <f aca="false">Total!H4125</f>
        <v>5987.49</v>
      </c>
      <c r="I4125" s="18" t="n">
        <f aca="false">Total!I4125</f>
        <v>920.32</v>
      </c>
      <c r="J4125" s="18" t="n">
        <f aca="false">IF($V4125="","",INDEX('Stock Exchange'!F$5:F$2450,$V4125))</f>
        <v>12322.35</v>
      </c>
      <c r="K4125" s="18" t="n">
        <f aca="false">IF($V4125="","",INDEX('Stock Exchange'!G$5:G$2450,$V4125))</f>
        <v>6536.19</v>
      </c>
      <c r="L4125" s="18" t="n">
        <f aca="false">IF($V4125="","",INDEX('Stock Exchange'!H$5:H$2450,$V4125))</f>
        <v>5786.16</v>
      </c>
      <c r="M4125" s="18" t="n">
        <f aca="false">IF($V4125="","",INDEX('Stock Exchange'!I$5:I$2450,$V4125))</f>
        <v>889.37</v>
      </c>
      <c r="N4125" s="18" t="n">
        <f aca="false">IF($W4125="","",INDEX(Primary!F$5:F$2450,$W4125))</f>
        <v>201.75</v>
      </c>
      <c r="O4125" s="18" t="n">
        <f aca="false">IF($W4125="","",INDEX(Primary!G$5:G$2450,$W4125))</f>
        <v>0.42</v>
      </c>
      <c r="P4125" s="18" t="n">
        <f aca="false">IF($W4125="","",INDEX(Primary!H$5:H$2450,$W4125))</f>
        <v>201.33</v>
      </c>
      <c r="Q4125" s="18" t="n">
        <f aca="false">IF($W4125="","",INDEX(Primary!I$5:I$2450,$W4125))</f>
        <v>30.95</v>
      </c>
      <c r="R4125" s="19" t="n">
        <f aca="false">IF($E4125="Yes",L4125+P4125,"")</f>
        <v>5987.49</v>
      </c>
      <c r="S4125" s="19" t="n">
        <f aca="false">IF($E4125="Yes",H4125-R4125,"")</f>
        <v>0</v>
      </c>
      <c r="T4125" s="6" t="str">
        <f aca="false">IF($E4125="Yes",IF(ROUND(ABS(S4125),2)&lt;=$T$2,"OK","CHECK"),"n/a")</f>
        <v>OK</v>
      </c>
      <c r="U4125" s="20" t="n">
        <f aca="false">Total!J4125</f>
        <v>65.0592</v>
      </c>
      <c r="V4125" s="17" t="n">
        <f aca="false">IFERROR(MATCH($A4125,'Stock Exchange'!$A$5:$A$2450,0),"")</f>
        <v>1907</v>
      </c>
      <c r="W4125" s="17" t="n">
        <f aca="false">IFERROR(MATCH($A4125,Primary!$A$5:$A$2450,0),"")</f>
        <v>1907</v>
      </c>
    </row>
    <row r="4126" customFormat="false" ht="15" hidden="false" customHeight="false" outlineLevel="0" collapsed="false">
      <c r="A4126" s="16" t="n">
        <f aca="false">Total!A4126</f>
        <v>43049</v>
      </c>
      <c r="B4126" s="17" t="n">
        <f aca="false">YEAR(A4126)</f>
        <v>2017</v>
      </c>
      <c r="C4126" s="17" t="n">
        <f aca="false">MONTH(A4126)</f>
        <v>11</v>
      </c>
      <c r="D4126" s="6" t="str">
        <f aca="false">IF(MONTH(A4126)&gt;=4,"FY "&amp;YEAR(A4126)&amp;"-"&amp;RIGHT(YEAR(A4126)+1,2),"FY "&amp;(YEAR(A4126)-1)&amp;"-"&amp;RIGHT(YEAR(A4126),2))</f>
        <v>FY 2017-18</v>
      </c>
      <c r="E4126" s="6" t="str">
        <f aca="false">IF(AND(V4126&lt;&gt;"",W4126&lt;&gt;""),"Yes","No")</f>
        <v>Yes</v>
      </c>
      <c r="F4126" s="18" t="n">
        <f aca="false">Total!F4126</f>
        <v>5722.6</v>
      </c>
      <c r="G4126" s="18" t="n">
        <f aca="false">Total!G4126</f>
        <v>6389.84</v>
      </c>
      <c r="H4126" s="18" t="n">
        <f aca="false">Total!H4126</f>
        <v>-667.24</v>
      </c>
      <c r="I4126" s="18" t="n">
        <f aca="false">Total!I4126</f>
        <v>-102.81</v>
      </c>
      <c r="J4126" s="18" t="n">
        <f aca="false">IF($V4126="","",INDEX('Stock Exchange'!F$5:F$2450,$V4126))</f>
        <v>5637.5</v>
      </c>
      <c r="K4126" s="18" t="n">
        <f aca="false">IF($V4126="","",INDEX('Stock Exchange'!G$5:G$2450,$V4126))</f>
        <v>6344.78</v>
      </c>
      <c r="L4126" s="18" t="n">
        <f aca="false">IF($V4126="","",INDEX('Stock Exchange'!H$5:H$2450,$V4126))</f>
        <v>-707.28</v>
      </c>
      <c r="M4126" s="18" t="n">
        <f aca="false">IF($V4126="","",INDEX('Stock Exchange'!I$5:I$2450,$V4126))</f>
        <v>-108.98</v>
      </c>
      <c r="N4126" s="18" t="n">
        <f aca="false">IF($W4126="","",INDEX(Primary!F$5:F$2450,$W4126))</f>
        <v>85.1</v>
      </c>
      <c r="O4126" s="18" t="n">
        <f aca="false">IF($W4126="","",INDEX(Primary!G$5:G$2450,$W4126))</f>
        <v>45.06</v>
      </c>
      <c r="P4126" s="18" t="n">
        <f aca="false">IF($W4126="","",INDEX(Primary!H$5:H$2450,$W4126))</f>
        <v>40.04</v>
      </c>
      <c r="Q4126" s="18" t="n">
        <f aca="false">IF($W4126="","",INDEX(Primary!I$5:I$2450,$W4126))</f>
        <v>6.17</v>
      </c>
      <c r="R4126" s="19" t="n">
        <f aca="false">IF($E4126="Yes",L4126+P4126,"")</f>
        <v>-667.24</v>
      </c>
      <c r="S4126" s="19" t="n">
        <f aca="false">IF($E4126="Yes",H4126-R4126,"")</f>
        <v>0</v>
      </c>
      <c r="T4126" s="6" t="str">
        <f aca="false">IF($E4126="Yes",IF(ROUND(ABS(S4126),2)&lt;=$T$2,"OK","CHECK"),"n/a")</f>
        <v>OK</v>
      </c>
      <c r="U4126" s="20" t="n">
        <f aca="false">Total!J4126</f>
        <v>64.8967</v>
      </c>
      <c r="V4126" s="17" t="n">
        <f aca="false">IFERROR(MATCH($A4126,'Stock Exchange'!$A$5:$A$2450,0),"")</f>
        <v>1908</v>
      </c>
      <c r="W4126" s="17" t="n">
        <f aca="false">IFERROR(MATCH($A4126,Primary!$A$5:$A$2450,0),"")</f>
        <v>1908</v>
      </c>
    </row>
    <row r="4127" customFormat="false" ht="15" hidden="false" customHeight="false" outlineLevel="0" collapsed="false">
      <c r="A4127" s="16" t="n">
        <f aca="false">Total!A4127</f>
        <v>43052</v>
      </c>
      <c r="B4127" s="17" t="n">
        <f aca="false">YEAR(A4127)</f>
        <v>2017</v>
      </c>
      <c r="C4127" s="17" t="n">
        <f aca="false">MONTH(A4127)</f>
        <v>11</v>
      </c>
      <c r="D4127" s="6" t="str">
        <f aca="false">IF(MONTH(A4127)&gt;=4,"FY "&amp;YEAR(A4127)&amp;"-"&amp;RIGHT(YEAR(A4127)+1,2),"FY "&amp;(YEAR(A4127)-1)&amp;"-"&amp;RIGHT(YEAR(A4127),2))</f>
        <v>FY 2017-18</v>
      </c>
      <c r="E4127" s="6" t="str">
        <f aca="false">IF(AND(V4127&lt;&gt;"",W4127&lt;&gt;""),"Yes","No")</f>
        <v>Yes</v>
      </c>
      <c r="F4127" s="18" t="n">
        <f aca="false">Total!F4127</f>
        <v>5144.76</v>
      </c>
      <c r="G4127" s="18" t="n">
        <f aca="false">Total!G4127</f>
        <v>5172.48</v>
      </c>
      <c r="H4127" s="18" t="n">
        <f aca="false">Total!H4127</f>
        <v>-27.72</v>
      </c>
      <c r="I4127" s="18" t="n">
        <f aca="false">Total!I4127</f>
        <v>-4.27</v>
      </c>
      <c r="J4127" s="18" t="n">
        <f aca="false">IF($V4127="","",INDEX('Stock Exchange'!F$5:F$2450,$V4127))</f>
        <v>4713.32</v>
      </c>
      <c r="K4127" s="18" t="n">
        <f aca="false">IF($V4127="","",INDEX('Stock Exchange'!G$5:G$2450,$V4127))</f>
        <v>5160.41</v>
      </c>
      <c r="L4127" s="18" t="n">
        <f aca="false">IF($V4127="","",INDEX('Stock Exchange'!H$5:H$2450,$V4127))</f>
        <v>-447.09</v>
      </c>
      <c r="M4127" s="18" t="n">
        <f aca="false">IF($V4127="","",INDEX('Stock Exchange'!I$5:I$2450,$V4127))</f>
        <v>-68.77</v>
      </c>
      <c r="N4127" s="18" t="n">
        <f aca="false">IF($W4127="","",INDEX(Primary!F$5:F$2450,$W4127))</f>
        <v>431.44</v>
      </c>
      <c r="O4127" s="18" t="n">
        <f aca="false">IF($W4127="","",INDEX(Primary!G$5:G$2450,$W4127))</f>
        <v>12.07</v>
      </c>
      <c r="P4127" s="18" t="n">
        <f aca="false">IF($W4127="","",INDEX(Primary!H$5:H$2450,$W4127))</f>
        <v>419.37</v>
      </c>
      <c r="Q4127" s="18" t="n">
        <f aca="false">IF($W4127="","",INDEX(Primary!I$5:I$2450,$W4127))</f>
        <v>64.5</v>
      </c>
      <c r="R4127" s="19" t="n">
        <f aca="false">IF($E4127="Yes",L4127+P4127,"")</f>
        <v>-27.72</v>
      </c>
      <c r="S4127" s="19" t="n">
        <f aca="false">IF($E4127="Yes",H4127-R4127,"")</f>
        <v>0</v>
      </c>
      <c r="T4127" s="6" t="str">
        <f aca="false">IF($E4127="Yes",IF(ROUND(ABS(S4127),2)&lt;=$T$2,"OK","CHECK"),"n/a")</f>
        <v>OK</v>
      </c>
      <c r="U4127" s="20" t="n">
        <f aca="false">Total!J4127</f>
        <v>65.0147</v>
      </c>
      <c r="V4127" s="17" t="n">
        <f aca="false">IFERROR(MATCH($A4127,'Stock Exchange'!$A$5:$A$2450,0),"")</f>
        <v>1909</v>
      </c>
      <c r="W4127" s="17" t="n">
        <f aca="false">IFERROR(MATCH($A4127,Primary!$A$5:$A$2450,0),"")</f>
        <v>1909</v>
      </c>
    </row>
    <row r="4128" customFormat="false" ht="15" hidden="false" customHeight="false" outlineLevel="0" collapsed="false">
      <c r="A4128" s="16" t="n">
        <f aca="false">Total!A4128</f>
        <v>43053</v>
      </c>
      <c r="B4128" s="17" t="n">
        <f aca="false">YEAR(A4128)</f>
        <v>2017</v>
      </c>
      <c r="C4128" s="17" t="n">
        <f aca="false">MONTH(A4128)</f>
        <v>11</v>
      </c>
      <c r="D4128" s="6" t="str">
        <f aca="false">IF(MONTH(A4128)&gt;=4,"FY "&amp;YEAR(A4128)&amp;"-"&amp;RIGHT(YEAR(A4128)+1,2),"FY "&amp;(YEAR(A4128)-1)&amp;"-"&amp;RIGHT(YEAR(A4128),2))</f>
        <v>FY 2017-18</v>
      </c>
      <c r="E4128" s="6" t="str">
        <f aca="false">IF(AND(V4128&lt;&gt;"",W4128&lt;&gt;""),"Yes","No")</f>
        <v>Yes</v>
      </c>
      <c r="F4128" s="18" t="n">
        <f aca="false">Total!F4128</f>
        <v>4632.82</v>
      </c>
      <c r="G4128" s="18" t="n">
        <f aca="false">Total!G4128</f>
        <v>4768.55</v>
      </c>
      <c r="H4128" s="18" t="n">
        <f aca="false">Total!H4128</f>
        <v>-135.73</v>
      </c>
      <c r="I4128" s="18" t="n">
        <f aca="false">Total!I4128</f>
        <v>-20.74</v>
      </c>
      <c r="J4128" s="18" t="n">
        <f aca="false">IF($V4128="","",INDEX('Stock Exchange'!F$5:F$2450,$V4128))</f>
        <v>4631.19</v>
      </c>
      <c r="K4128" s="18" t="n">
        <f aca="false">IF($V4128="","",INDEX('Stock Exchange'!G$5:G$2450,$V4128))</f>
        <v>4768.55</v>
      </c>
      <c r="L4128" s="18" t="n">
        <f aca="false">IF($V4128="","",INDEX('Stock Exchange'!H$5:H$2450,$V4128))</f>
        <v>-137.36</v>
      </c>
      <c r="M4128" s="18" t="n">
        <f aca="false">IF($V4128="","",INDEX('Stock Exchange'!I$5:I$2450,$V4128))</f>
        <v>-20.99</v>
      </c>
      <c r="N4128" s="18" t="n">
        <f aca="false">IF($W4128="","",INDEX(Primary!F$5:F$2450,$W4128))</f>
        <v>1.63</v>
      </c>
      <c r="O4128" s="18" t="n">
        <f aca="false">IF($W4128="","",INDEX(Primary!G$5:G$2450,$W4128))</f>
        <v>0</v>
      </c>
      <c r="P4128" s="18" t="n">
        <f aca="false">IF($W4128="","",INDEX(Primary!H$5:H$2450,$W4128))</f>
        <v>1.63</v>
      </c>
      <c r="Q4128" s="18" t="n">
        <f aca="false">IF($W4128="","",INDEX(Primary!I$5:I$2450,$W4128))</f>
        <v>0.25</v>
      </c>
      <c r="R4128" s="19" t="n">
        <f aca="false">IF($E4128="Yes",L4128+P4128,"")</f>
        <v>-135.73</v>
      </c>
      <c r="S4128" s="19" t="n">
        <f aca="false">IF($E4128="Yes",H4128-R4128,"")</f>
        <v>0</v>
      </c>
      <c r="T4128" s="6" t="str">
        <f aca="false">IF($E4128="Yes",IF(ROUND(ABS(S4128),2)&lt;=$T$2,"OK","CHECK"),"n/a")</f>
        <v>OK</v>
      </c>
      <c r="U4128" s="20" t="n">
        <f aca="false">Total!J4128</f>
        <v>65.4272</v>
      </c>
      <c r="V4128" s="17" t="n">
        <f aca="false">IFERROR(MATCH($A4128,'Stock Exchange'!$A$5:$A$2450,0),"")</f>
        <v>1910</v>
      </c>
      <c r="W4128" s="17" t="n">
        <f aca="false">IFERROR(MATCH($A4128,Primary!$A$5:$A$2450,0),"")</f>
        <v>1910</v>
      </c>
    </row>
    <row r="4129" customFormat="false" ht="15" hidden="false" customHeight="false" outlineLevel="0" collapsed="false">
      <c r="A4129" s="16" t="n">
        <f aca="false">Total!A4129</f>
        <v>43054</v>
      </c>
      <c r="B4129" s="17" t="n">
        <f aca="false">YEAR(A4129)</f>
        <v>2017</v>
      </c>
      <c r="C4129" s="17" t="n">
        <f aca="false">MONTH(A4129)</f>
        <v>11</v>
      </c>
      <c r="D4129" s="6" t="str">
        <f aca="false">IF(MONTH(A4129)&gt;=4,"FY "&amp;YEAR(A4129)&amp;"-"&amp;RIGHT(YEAR(A4129)+1,2),"FY "&amp;(YEAR(A4129)-1)&amp;"-"&amp;RIGHT(YEAR(A4129),2))</f>
        <v>FY 2017-18</v>
      </c>
      <c r="E4129" s="6" t="str">
        <f aca="false">IF(AND(V4129&lt;&gt;"",W4129&lt;&gt;""),"Yes","No")</f>
        <v>Yes</v>
      </c>
      <c r="F4129" s="18" t="n">
        <f aca="false">Total!F4129</f>
        <v>8083.35</v>
      </c>
      <c r="G4129" s="18" t="n">
        <f aca="false">Total!G4129</f>
        <v>5402.41</v>
      </c>
      <c r="H4129" s="18" t="n">
        <f aca="false">Total!H4129</f>
        <v>2680.94</v>
      </c>
      <c r="I4129" s="18" t="n">
        <f aca="false">Total!I4129</f>
        <v>409.2</v>
      </c>
      <c r="J4129" s="18" t="n">
        <f aca="false">IF($V4129="","",INDEX('Stock Exchange'!F$5:F$2450,$V4129))</f>
        <v>8069.38</v>
      </c>
      <c r="K4129" s="18" t="n">
        <f aca="false">IF($V4129="","",INDEX('Stock Exchange'!G$5:G$2450,$V4129))</f>
        <v>5401.74</v>
      </c>
      <c r="L4129" s="18" t="n">
        <f aca="false">IF($V4129="","",INDEX('Stock Exchange'!H$5:H$2450,$V4129))</f>
        <v>2667.64</v>
      </c>
      <c r="M4129" s="18" t="n">
        <f aca="false">IF($V4129="","",INDEX('Stock Exchange'!I$5:I$2450,$V4129))</f>
        <v>407.17</v>
      </c>
      <c r="N4129" s="18" t="n">
        <f aca="false">IF($W4129="","",INDEX(Primary!F$5:F$2450,$W4129))</f>
        <v>13.97</v>
      </c>
      <c r="O4129" s="18" t="n">
        <f aca="false">IF($W4129="","",INDEX(Primary!G$5:G$2450,$W4129))</f>
        <v>0.67</v>
      </c>
      <c r="P4129" s="18" t="n">
        <f aca="false">IF($W4129="","",INDEX(Primary!H$5:H$2450,$W4129))</f>
        <v>13.3</v>
      </c>
      <c r="Q4129" s="18" t="n">
        <f aca="false">IF($W4129="","",INDEX(Primary!I$5:I$2450,$W4129))</f>
        <v>2.03</v>
      </c>
      <c r="R4129" s="19" t="n">
        <f aca="false">IF($E4129="Yes",L4129+P4129,"")</f>
        <v>2680.94</v>
      </c>
      <c r="S4129" s="19" t="n">
        <f aca="false">IF($E4129="Yes",H4129-R4129,"")</f>
        <v>0</v>
      </c>
      <c r="T4129" s="6" t="str">
        <f aca="false">IF($E4129="Yes",IF(ROUND(ABS(S4129),2)&lt;=$T$2,"OK","CHECK"),"n/a")</f>
        <v>OK</v>
      </c>
      <c r="U4129" s="20" t="n">
        <f aca="false">Total!J4129</f>
        <v>65.5171</v>
      </c>
      <c r="V4129" s="17" t="n">
        <f aca="false">IFERROR(MATCH($A4129,'Stock Exchange'!$A$5:$A$2450,0),"")</f>
        <v>1911</v>
      </c>
      <c r="W4129" s="17" t="n">
        <f aca="false">IFERROR(MATCH($A4129,Primary!$A$5:$A$2450,0),"")</f>
        <v>1911</v>
      </c>
    </row>
    <row r="4130" customFormat="false" ht="15" hidden="false" customHeight="false" outlineLevel="0" collapsed="false">
      <c r="A4130" s="16" t="n">
        <f aca="false">Total!A4130</f>
        <v>43055</v>
      </c>
      <c r="B4130" s="17" t="n">
        <f aca="false">YEAR(A4130)</f>
        <v>2017</v>
      </c>
      <c r="C4130" s="17" t="n">
        <f aca="false">MONTH(A4130)</f>
        <v>11</v>
      </c>
      <c r="D4130" s="6" t="str">
        <f aca="false">IF(MONTH(A4130)&gt;=4,"FY "&amp;YEAR(A4130)&amp;"-"&amp;RIGHT(YEAR(A4130)+1,2),"FY "&amp;(YEAR(A4130)-1)&amp;"-"&amp;RIGHT(YEAR(A4130),2))</f>
        <v>FY 2017-18</v>
      </c>
      <c r="E4130" s="6" t="str">
        <f aca="false">IF(AND(V4130&lt;&gt;"",W4130&lt;&gt;""),"Yes","No")</f>
        <v>Yes</v>
      </c>
      <c r="F4130" s="18" t="n">
        <f aca="false">Total!F4130</f>
        <v>7564.2</v>
      </c>
      <c r="G4130" s="18" t="n">
        <f aca="false">Total!G4130</f>
        <v>5733.42</v>
      </c>
      <c r="H4130" s="18" t="n">
        <f aca="false">Total!H4130</f>
        <v>1830.78</v>
      </c>
      <c r="I4130" s="18" t="n">
        <f aca="false">Total!I4130</f>
        <v>280.07</v>
      </c>
      <c r="J4130" s="18" t="n">
        <f aca="false">IF($V4130="","",INDEX('Stock Exchange'!F$5:F$2450,$V4130))</f>
        <v>5324.66</v>
      </c>
      <c r="K4130" s="18" t="n">
        <f aca="false">IF($V4130="","",INDEX('Stock Exchange'!G$5:G$2450,$V4130))</f>
        <v>5722.78</v>
      </c>
      <c r="L4130" s="18" t="n">
        <f aca="false">IF($V4130="","",INDEX('Stock Exchange'!H$5:H$2450,$V4130))</f>
        <v>-398.12</v>
      </c>
      <c r="M4130" s="18" t="n">
        <f aca="false">IF($V4130="","",INDEX('Stock Exchange'!I$5:I$2450,$V4130))</f>
        <v>-60.9</v>
      </c>
      <c r="N4130" s="18" t="n">
        <f aca="false">IF($W4130="","",INDEX(Primary!F$5:F$2450,$W4130))</f>
        <v>2239.54</v>
      </c>
      <c r="O4130" s="18" t="n">
        <f aca="false">IF($W4130="","",INDEX(Primary!G$5:G$2450,$W4130))</f>
        <v>10.64</v>
      </c>
      <c r="P4130" s="18" t="n">
        <f aca="false">IF($W4130="","",INDEX(Primary!H$5:H$2450,$W4130))</f>
        <v>2228.9</v>
      </c>
      <c r="Q4130" s="18" t="n">
        <f aca="false">IF($W4130="","",INDEX(Primary!I$5:I$2450,$W4130))</f>
        <v>340.97</v>
      </c>
      <c r="R4130" s="19" t="n">
        <f aca="false">IF($E4130="Yes",L4130+P4130,"")</f>
        <v>1830.78</v>
      </c>
      <c r="S4130" s="19" t="n">
        <f aca="false">IF($E4130="Yes",H4130-R4130,"")</f>
        <v>0</v>
      </c>
      <c r="T4130" s="6" t="str">
        <f aca="false">IF($E4130="Yes",IF(ROUND(ABS(S4130),2)&lt;=$T$2,"OK","CHECK"),"n/a")</f>
        <v>OK</v>
      </c>
      <c r="U4130" s="20" t="n">
        <f aca="false">Total!J4130</f>
        <v>65.3689</v>
      </c>
      <c r="V4130" s="17" t="n">
        <f aca="false">IFERROR(MATCH($A4130,'Stock Exchange'!$A$5:$A$2450,0),"")</f>
        <v>1912</v>
      </c>
      <c r="W4130" s="17" t="n">
        <f aca="false">IFERROR(MATCH($A4130,Primary!$A$5:$A$2450,0),"")</f>
        <v>1912</v>
      </c>
    </row>
    <row r="4131" customFormat="false" ht="15" hidden="false" customHeight="false" outlineLevel="0" collapsed="false">
      <c r="A4131" s="16" t="n">
        <f aca="false">Total!A4131</f>
        <v>43056</v>
      </c>
      <c r="B4131" s="17" t="n">
        <f aca="false">YEAR(A4131)</f>
        <v>2017</v>
      </c>
      <c r="C4131" s="17" t="n">
        <f aca="false">MONTH(A4131)</f>
        <v>11</v>
      </c>
      <c r="D4131" s="6" t="str">
        <f aca="false">IF(MONTH(A4131)&gt;=4,"FY "&amp;YEAR(A4131)&amp;"-"&amp;RIGHT(YEAR(A4131)+1,2),"FY "&amp;(YEAR(A4131)-1)&amp;"-"&amp;RIGHT(YEAR(A4131),2))</f>
        <v>FY 2017-18</v>
      </c>
      <c r="E4131" s="6" t="str">
        <f aca="false">IF(AND(V4131&lt;&gt;"",W4131&lt;&gt;""),"Yes","No")</f>
        <v>Yes</v>
      </c>
      <c r="F4131" s="18" t="n">
        <f aca="false">Total!F4131</f>
        <v>5258.28</v>
      </c>
      <c r="G4131" s="18" t="n">
        <f aca="false">Total!G4131</f>
        <v>4968.8</v>
      </c>
      <c r="H4131" s="18" t="n">
        <f aca="false">Total!H4131</f>
        <v>289.48</v>
      </c>
      <c r="I4131" s="18" t="n">
        <f aca="false">Total!I4131</f>
        <v>44.33</v>
      </c>
      <c r="J4131" s="18" t="n">
        <f aca="false">IF($V4131="","",INDEX('Stock Exchange'!F$5:F$2450,$V4131))</f>
        <v>4595.32</v>
      </c>
      <c r="K4131" s="18" t="n">
        <f aca="false">IF($V4131="","",INDEX('Stock Exchange'!G$5:G$2450,$V4131))</f>
        <v>4968.8</v>
      </c>
      <c r="L4131" s="18" t="n">
        <f aca="false">IF($V4131="","",INDEX('Stock Exchange'!H$5:H$2450,$V4131))</f>
        <v>-373.48</v>
      </c>
      <c r="M4131" s="18" t="n">
        <f aca="false">IF($V4131="","",INDEX('Stock Exchange'!I$5:I$2450,$V4131))</f>
        <v>-57.2</v>
      </c>
      <c r="N4131" s="18" t="n">
        <f aca="false">IF($W4131="","",INDEX(Primary!F$5:F$2450,$W4131))</f>
        <v>662.96</v>
      </c>
      <c r="O4131" s="18" t="n">
        <f aca="false">IF($W4131="","",INDEX(Primary!G$5:G$2450,$W4131))</f>
        <v>0</v>
      </c>
      <c r="P4131" s="18" t="n">
        <f aca="false">IF($W4131="","",INDEX(Primary!H$5:H$2450,$W4131))</f>
        <v>662.96</v>
      </c>
      <c r="Q4131" s="18" t="n">
        <f aca="false">IF($W4131="","",INDEX(Primary!I$5:I$2450,$W4131))</f>
        <v>101.53</v>
      </c>
      <c r="R4131" s="19" t="n">
        <f aca="false">IF($E4131="Yes",L4131+P4131,"")</f>
        <v>289.48</v>
      </c>
      <c r="S4131" s="19" t="n">
        <f aca="false">IF($E4131="Yes",H4131-R4131,"")</f>
        <v>0</v>
      </c>
      <c r="T4131" s="6" t="str">
        <f aca="false">IF($E4131="Yes",IF(ROUND(ABS(S4131),2)&lt;=$T$2,"OK","CHECK"),"n/a")</f>
        <v>OK</v>
      </c>
      <c r="U4131" s="20" t="n">
        <f aca="false">Total!J4131</f>
        <v>65.2969</v>
      </c>
      <c r="V4131" s="17" t="n">
        <f aca="false">IFERROR(MATCH($A4131,'Stock Exchange'!$A$5:$A$2450,0),"")</f>
        <v>1913</v>
      </c>
      <c r="W4131" s="17" t="n">
        <f aca="false">IFERROR(MATCH($A4131,Primary!$A$5:$A$2450,0),"")</f>
        <v>1913</v>
      </c>
    </row>
    <row r="4132" customFormat="false" ht="15" hidden="false" customHeight="false" outlineLevel="0" collapsed="false">
      <c r="A4132" s="16" t="n">
        <f aca="false">Total!A4132</f>
        <v>43059</v>
      </c>
      <c r="B4132" s="17" t="n">
        <f aca="false">YEAR(A4132)</f>
        <v>2017</v>
      </c>
      <c r="C4132" s="17" t="n">
        <f aca="false">MONTH(A4132)</f>
        <v>11</v>
      </c>
      <c r="D4132" s="6" t="str">
        <f aca="false">IF(MONTH(A4132)&gt;=4,"FY "&amp;YEAR(A4132)&amp;"-"&amp;RIGHT(YEAR(A4132)+1,2),"FY "&amp;(YEAR(A4132)-1)&amp;"-"&amp;RIGHT(YEAR(A4132),2))</f>
        <v>FY 2017-18</v>
      </c>
      <c r="E4132" s="6" t="str">
        <f aca="false">IF(AND(V4132&lt;&gt;"",W4132&lt;&gt;""),"Yes","No")</f>
        <v>Yes</v>
      </c>
      <c r="F4132" s="18" t="n">
        <f aca="false">Total!F4132</f>
        <v>6832.46</v>
      </c>
      <c r="G4132" s="18" t="n">
        <f aca="false">Total!G4132</f>
        <v>5396.08</v>
      </c>
      <c r="H4132" s="18" t="n">
        <f aca="false">Total!H4132</f>
        <v>1436.38</v>
      </c>
      <c r="I4132" s="18" t="n">
        <f aca="false">Total!I4132</f>
        <v>221.5</v>
      </c>
      <c r="J4132" s="18" t="n">
        <f aca="false">IF($V4132="","",INDEX('Stock Exchange'!F$5:F$2450,$V4132))</f>
        <v>6741.15</v>
      </c>
      <c r="K4132" s="18" t="n">
        <f aca="false">IF($V4132="","",INDEX('Stock Exchange'!G$5:G$2450,$V4132))</f>
        <v>5395.95</v>
      </c>
      <c r="L4132" s="18" t="n">
        <f aca="false">IF($V4132="","",INDEX('Stock Exchange'!H$5:H$2450,$V4132))</f>
        <v>1345.2</v>
      </c>
      <c r="M4132" s="18" t="n">
        <f aca="false">IF($V4132="","",INDEX('Stock Exchange'!I$5:I$2450,$V4132))</f>
        <v>207.44</v>
      </c>
      <c r="N4132" s="18" t="n">
        <f aca="false">IF($W4132="","",INDEX(Primary!F$5:F$2450,$W4132))</f>
        <v>91.31</v>
      </c>
      <c r="O4132" s="18" t="n">
        <f aca="false">IF($W4132="","",INDEX(Primary!G$5:G$2450,$W4132))</f>
        <v>0.13</v>
      </c>
      <c r="P4132" s="18" t="n">
        <f aca="false">IF($W4132="","",INDEX(Primary!H$5:H$2450,$W4132))</f>
        <v>91.18</v>
      </c>
      <c r="Q4132" s="18" t="n">
        <f aca="false">IF($W4132="","",INDEX(Primary!I$5:I$2450,$W4132))</f>
        <v>14.06</v>
      </c>
      <c r="R4132" s="19" t="n">
        <f aca="false">IF($E4132="Yes",L4132+P4132,"")</f>
        <v>1436.38</v>
      </c>
      <c r="S4132" s="19" t="n">
        <f aca="false">IF($E4132="Yes",H4132-R4132,"")</f>
        <v>0</v>
      </c>
      <c r="T4132" s="6" t="str">
        <f aca="false">IF($E4132="Yes",IF(ROUND(ABS(S4132),2)&lt;=$T$2,"OK","CHECK"),"n/a")</f>
        <v>OK</v>
      </c>
      <c r="U4132" s="20" t="n">
        <f aca="false">Total!J4132</f>
        <v>64.8462</v>
      </c>
      <c r="V4132" s="17" t="n">
        <f aca="false">IFERROR(MATCH($A4132,'Stock Exchange'!$A$5:$A$2450,0),"")</f>
        <v>1914</v>
      </c>
      <c r="W4132" s="17" t="n">
        <f aca="false">IFERROR(MATCH($A4132,Primary!$A$5:$A$2450,0),"")</f>
        <v>1914</v>
      </c>
    </row>
    <row r="4133" customFormat="false" ht="15" hidden="false" customHeight="false" outlineLevel="0" collapsed="false">
      <c r="A4133" s="16" t="n">
        <f aca="false">Total!A4133</f>
        <v>43060</v>
      </c>
      <c r="B4133" s="17" t="n">
        <f aca="false">YEAR(A4133)</f>
        <v>2017</v>
      </c>
      <c r="C4133" s="17" t="n">
        <f aca="false">MONTH(A4133)</f>
        <v>11</v>
      </c>
      <c r="D4133" s="6" t="str">
        <f aca="false">IF(MONTH(A4133)&gt;=4,"FY "&amp;YEAR(A4133)&amp;"-"&amp;RIGHT(YEAR(A4133)+1,2),"FY "&amp;(YEAR(A4133)-1)&amp;"-"&amp;RIGHT(YEAR(A4133),2))</f>
        <v>FY 2017-18</v>
      </c>
      <c r="E4133" s="6" t="str">
        <f aca="false">IF(AND(V4133&lt;&gt;"",W4133&lt;&gt;""),"Yes","No")</f>
        <v>Yes</v>
      </c>
      <c r="F4133" s="18" t="n">
        <f aca="false">Total!F4133</f>
        <v>4760.51</v>
      </c>
      <c r="G4133" s="18" t="n">
        <f aca="false">Total!G4133</f>
        <v>4977.81</v>
      </c>
      <c r="H4133" s="18" t="n">
        <f aca="false">Total!H4133</f>
        <v>-217.3</v>
      </c>
      <c r="I4133" s="18" t="n">
        <f aca="false">Total!I4133</f>
        <v>-33.4</v>
      </c>
      <c r="J4133" s="18" t="n">
        <f aca="false">IF($V4133="","",INDEX('Stock Exchange'!F$5:F$2450,$V4133))</f>
        <v>4749.38</v>
      </c>
      <c r="K4133" s="18" t="n">
        <f aca="false">IF($V4133="","",INDEX('Stock Exchange'!G$5:G$2450,$V4133))</f>
        <v>4977.81</v>
      </c>
      <c r="L4133" s="18" t="n">
        <f aca="false">IF($V4133="","",INDEX('Stock Exchange'!H$5:H$2450,$V4133))</f>
        <v>-228.43</v>
      </c>
      <c r="M4133" s="18" t="n">
        <f aca="false">IF($V4133="","",INDEX('Stock Exchange'!I$5:I$2450,$V4133))</f>
        <v>-35.11</v>
      </c>
      <c r="N4133" s="18" t="n">
        <f aca="false">IF($W4133="","",INDEX(Primary!F$5:F$2450,$W4133))</f>
        <v>11.13</v>
      </c>
      <c r="O4133" s="18" t="n">
        <f aca="false">IF($W4133="","",INDEX(Primary!G$5:G$2450,$W4133))</f>
        <v>0</v>
      </c>
      <c r="P4133" s="18" t="n">
        <f aca="false">IF($W4133="","",INDEX(Primary!H$5:H$2450,$W4133))</f>
        <v>11.13</v>
      </c>
      <c r="Q4133" s="18" t="n">
        <f aca="false">IF($W4133="","",INDEX(Primary!I$5:I$2450,$W4133))</f>
        <v>1.71</v>
      </c>
      <c r="R4133" s="19" t="n">
        <f aca="false">IF($E4133="Yes",L4133+P4133,"")</f>
        <v>-217.3</v>
      </c>
      <c r="S4133" s="19" t="n">
        <f aca="false">IF($E4133="Yes",H4133-R4133,"")</f>
        <v>0</v>
      </c>
      <c r="T4133" s="6" t="str">
        <f aca="false">IF($E4133="Yes",IF(ROUND(ABS(S4133),2)&lt;=$T$2,"OK","CHECK"),"n/a")</f>
        <v>OK</v>
      </c>
      <c r="U4133" s="20" t="n">
        <f aca="false">Total!J4133</f>
        <v>65.0565</v>
      </c>
      <c r="V4133" s="17" t="n">
        <f aca="false">IFERROR(MATCH($A4133,'Stock Exchange'!$A$5:$A$2450,0),"")</f>
        <v>1915</v>
      </c>
      <c r="W4133" s="17" t="n">
        <f aca="false">IFERROR(MATCH($A4133,Primary!$A$5:$A$2450,0),"")</f>
        <v>1915</v>
      </c>
    </row>
    <row r="4134" customFormat="false" ht="15" hidden="false" customHeight="false" outlineLevel="0" collapsed="false">
      <c r="A4134" s="16" t="n">
        <f aca="false">Total!A4134</f>
        <v>43061</v>
      </c>
      <c r="B4134" s="17" t="n">
        <f aca="false">YEAR(A4134)</f>
        <v>2017</v>
      </c>
      <c r="C4134" s="17" t="n">
        <f aca="false">MONTH(A4134)</f>
        <v>11</v>
      </c>
      <c r="D4134" s="6" t="str">
        <f aca="false">IF(MONTH(A4134)&gt;=4,"FY "&amp;YEAR(A4134)&amp;"-"&amp;RIGHT(YEAR(A4134)+1,2),"FY "&amp;(YEAR(A4134)-1)&amp;"-"&amp;RIGHT(YEAR(A4134),2))</f>
        <v>FY 2017-18</v>
      </c>
      <c r="E4134" s="6" t="str">
        <f aca="false">IF(AND(V4134&lt;&gt;"",W4134&lt;&gt;""),"Yes","No")</f>
        <v>Yes</v>
      </c>
      <c r="F4134" s="18" t="n">
        <f aca="false">Total!F4134</f>
        <v>6071.71</v>
      </c>
      <c r="G4134" s="18" t="n">
        <f aca="false">Total!G4134</f>
        <v>6317.74</v>
      </c>
      <c r="H4134" s="18" t="n">
        <f aca="false">Total!H4134</f>
        <v>-246.03</v>
      </c>
      <c r="I4134" s="18" t="n">
        <f aca="false">Total!I4134</f>
        <v>-37.84</v>
      </c>
      <c r="J4134" s="18" t="n">
        <f aca="false">IF($V4134="","",INDEX('Stock Exchange'!F$5:F$2450,$V4134))</f>
        <v>6044.72</v>
      </c>
      <c r="K4134" s="18" t="n">
        <f aca="false">IF($V4134="","",INDEX('Stock Exchange'!G$5:G$2450,$V4134))</f>
        <v>6316.34</v>
      </c>
      <c r="L4134" s="18" t="n">
        <f aca="false">IF($V4134="","",INDEX('Stock Exchange'!H$5:H$2450,$V4134))</f>
        <v>-271.62</v>
      </c>
      <c r="M4134" s="18" t="n">
        <f aca="false">IF($V4134="","",INDEX('Stock Exchange'!I$5:I$2450,$V4134))</f>
        <v>-41.77</v>
      </c>
      <c r="N4134" s="18" t="n">
        <f aca="false">IF($W4134="","",INDEX(Primary!F$5:F$2450,$W4134))</f>
        <v>26.99</v>
      </c>
      <c r="O4134" s="18" t="n">
        <f aca="false">IF($W4134="","",INDEX(Primary!G$5:G$2450,$W4134))</f>
        <v>1.4</v>
      </c>
      <c r="P4134" s="18" t="n">
        <f aca="false">IF($W4134="","",INDEX(Primary!H$5:H$2450,$W4134))</f>
        <v>25.59</v>
      </c>
      <c r="Q4134" s="18" t="n">
        <f aca="false">IF($W4134="","",INDEX(Primary!I$5:I$2450,$W4134))</f>
        <v>3.93</v>
      </c>
      <c r="R4134" s="19" t="n">
        <f aca="false">IF($E4134="Yes",L4134+P4134,"")</f>
        <v>-246.03</v>
      </c>
      <c r="S4134" s="19" t="n">
        <f aca="false">IF($E4134="Yes",H4134-R4134,"")</f>
        <v>0</v>
      </c>
      <c r="T4134" s="6" t="str">
        <f aca="false">IF($E4134="Yes",IF(ROUND(ABS(S4134),2)&lt;=$T$2,"OK","CHECK"),"n/a")</f>
        <v>OK</v>
      </c>
      <c r="U4134" s="20" t="n">
        <f aca="false">Total!J4134</f>
        <v>65.0386</v>
      </c>
      <c r="V4134" s="17" t="n">
        <f aca="false">IFERROR(MATCH($A4134,'Stock Exchange'!$A$5:$A$2450,0),"")</f>
        <v>1916</v>
      </c>
      <c r="W4134" s="17" t="n">
        <f aca="false">IFERROR(MATCH($A4134,Primary!$A$5:$A$2450,0),"")</f>
        <v>1916</v>
      </c>
    </row>
    <row r="4135" customFormat="false" ht="15" hidden="false" customHeight="false" outlineLevel="0" collapsed="false">
      <c r="A4135" s="16" t="n">
        <f aca="false">Total!A4135</f>
        <v>43062</v>
      </c>
      <c r="B4135" s="17" t="n">
        <f aca="false">YEAR(A4135)</f>
        <v>2017</v>
      </c>
      <c r="C4135" s="17" t="n">
        <f aca="false">MONTH(A4135)</f>
        <v>11</v>
      </c>
      <c r="D4135" s="6" t="str">
        <f aca="false">IF(MONTH(A4135)&gt;=4,"FY "&amp;YEAR(A4135)&amp;"-"&amp;RIGHT(YEAR(A4135)+1,2),"FY "&amp;(YEAR(A4135)-1)&amp;"-"&amp;RIGHT(YEAR(A4135),2))</f>
        <v>FY 2017-18</v>
      </c>
      <c r="E4135" s="6" t="str">
        <f aca="false">IF(AND(V4135&lt;&gt;"",W4135&lt;&gt;""),"Yes","No")</f>
        <v>Yes</v>
      </c>
      <c r="F4135" s="18" t="n">
        <f aca="false">Total!F4135</f>
        <v>4760.36</v>
      </c>
      <c r="G4135" s="18" t="n">
        <f aca="false">Total!G4135</f>
        <v>5003.72</v>
      </c>
      <c r="H4135" s="18" t="n">
        <f aca="false">Total!H4135</f>
        <v>-243.36</v>
      </c>
      <c r="I4135" s="18" t="n">
        <f aca="false">Total!I4135</f>
        <v>-37.58</v>
      </c>
      <c r="J4135" s="18" t="n">
        <f aca="false">IF($V4135="","",INDEX('Stock Exchange'!F$5:F$2450,$V4135))</f>
        <v>4742.31</v>
      </c>
      <c r="K4135" s="18" t="n">
        <f aca="false">IF($V4135="","",INDEX('Stock Exchange'!G$5:G$2450,$V4135))</f>
        <v>5002.94</v>
      </c>
      <c r="L4135" s="18" t="n">
        <f aca="false">IF($V4135="","",INDEX('Stock Exchange'!H$5:H$2450,$V4135))</f>
        <v>-260.63</v>
      </c>
      <c r="M4135" s="18" t="n">
        <f aca="false">IF($V4135="","",INDEX('Stock Exchange'!I$5:I$2450,$V4135))</f>
        <v>-40.25</v>
      </c>
      <c r="N4135" s="18" t="n">
        <f aca="false">IF($W4135="","",INDEX(Primary!F$5:F$2450,$W4135))</f>
        <v>18.05</v>
      </c>
      <c r="O4135" s="18" t="n">
        <f aca="false">IF($W4135="","",INDEX(Primary!G$5:G$2450,$W4135))</f>
        <v>0.78</v>
      </c>
      <c r="P4135" s="18" t="n">
        <f aca="false">IF($W4135="","",INDEX(Primary!H$5:H$2450,$W4135))</f>
        <v>17.27</v>
      </c>
      <c r="Q4135" s="18" t="n">
        <f aca="false">IF($W4135="","",INDEX(Primary!I$5:I$2450,$W4135))</f>
        <v>2.67</v>
      </c>
      <c r="R4135" s="19" t="n">
        <f aca="false">IF($E4135="Yes",L4135+P4135,"")</f>
        <v>-243.36</v>
      </c>
      <c r="S4135" s="19" t="n">
        <f aca="false">IF($E4135="Yes",H4135-R4135,"")</f>
        <v>0</v>
      </c>
      <c r="T4135" s="6" t="str">
        <f aca="false">IF($E4135="Yes",IF(ROUND(ABS(S4135),2)&lt;=$T$2,"OK","CHECK"),"n/a")</f>
        <v>OK</v>
      </c>
      <c r="U4135" s="20" t="n">
        <f aca="false">Total!J4135</f>
        <v>64.7453</v>
      </c>
      <c r="V4135" s="17" t="n">
        <f aca="false">IFERROR(MATCH($A4135,'Stock Exchange'!$A$5:$A$2450,0),"")</f>
        <v>1917</v>
      </c>
      <c r="W4135" s="17" t="n">
        <f aca="false">IFERROR(MATCH($A4135,Primary!$A$5:$A$2450,0),"")</f>
        <v>1917</v>
      </c>
    </row>
    <row r="4136" customFormat="false" ht="15" hidden="false" customHeight="false" outlineLevel="0" collapsed="false">
      <c r="A4136" s="16" t="n">
        <f aca="false">Total!A4136</f>
        <v>43063</v>
      </c>
      <c r="B4136" s="17" t="n">
        <f aca="false">YEAR(A4136)</f>
        <v>2017</v>
      </c>
      <c r="C4136" s="17" t="n">
        <f aca="false">MONTH(A4136)</f>
        <v>11</v>
      </c>
      <c r="D4136" s="6" t="str">
        <f aca="false">IF(MONTH(A4136)&gt;=4,"FY "&amp;YEAR(A4136)&amp;"-"&amp;RIGHT(YEAR(A4136)+1,2),"FY "&amp;(YEAR(A4136)-1)&amp;"-"&amp;RIGHT(YEAR(A4136),2))</f>
        <v>FY 2017-18</v>
      </c>
      <c r="E4136" s="6" t="str">
        <f aca="false">IF(AND(V4136&lt;&gt;"",W4136&lt;&gt;""),"Yes","No")</f>
        <v>Yes</v>
      </c>
      <c r="F4136" s="18" t="n">
        <f aca="false">Total!F4136</f>
        <v>5676.89</v>
      </c>
      <c r="G4136" s="18" t="n">
        <f aca="false">Total!G4136</f>
        <v>4300.13</v>
      </c>
      <c r="H4136" s="18" t="n">
        <f aca="false">Total!H4136</f>
        <v>1376.76</v>
      </c>
      <c r="I4136" s="18" t="n">
        <f aca="false">Total!I4136</f>
        <v>212.48</v>
      </c>
      <c r="J4136" s="18" t="n">
        <f aca="false">IF($V4136="","",INDEX('Stock Exchange'!F$5:F$2450,$V4136))</f>
        <v>4514.04</v>
      </c>
      <c r="K4136" s="18" t="n">
        <f aca="false">IF($V4136="","",INDEX('Stock Exchange'!G$5:G$2450,$V4136))</f>
        <v>4296.36</v>
      </c>
      <c r="L4136" s="18" t="n">
        <f aca="false">IF($V4136="","",INDEX('Stock Exchange'!H$5:H$2450,$V4136))</f>
        <v>217.68</v>
      </c>
      <c r="M4136" s="18" t="n">
        <f aca="false">IF($V4136="","",INDEX('Stock Exchange'!I$5:I$2450,$V4136))</f>
        <v>33.6</v>
      </c>
      <c r="N4136" s="18" t="n">
        <f aca="false">IF($W4136="","",INDEX(Primary!F$5:F$2450,$W4136))</f>
        <v>1162.85</v>
      </c>
      <c r="O4136" s="18" t="n">
        <f aca="false">IF($W4136="","",INDEX(Primary!G$5:G$2450,$W4136))</f>
        <v>3.77</v>
      </c>
      <c r="P4136" s="18" t="n">
        <f aca="false">IF($W4136="","",INDEX(Primary!H$5:H$2450,$W4136))</f>
        <v>1159.08</v>
      </c>
      <c r="Q4136" s="18" t="n">
        <f aca="false">IF($W4136="","",INDEX(Primary!I$5:I$2450,$W4136))</f>
        <v>178.88</v>
      </c>
      <c r="R4136" s="19" t="n">
        <f aca="false">IF($E4136="Yes",L4136+P4136,"")</f>
        <v>1376.76</v>
      </c>
      <c r="S4136" s="19" t="n">
        <f aca="false">IF($E4136="Yes",H4136-R4136,"")</f>
        <v>0</v>
      </c>
      <c r="T4136" s="6" t="str">
        <f aca="false">IF($E4136="Yes",IF(ROUND(ABS(S4136),2)&lt;=$T$2,"OK","CHECK"),"n/a")</f>
        <v>OK</v>
      </c>
      <c r="U4136" s="20" t="n">
        <f aca="false">Total!J4136</f>
        <v>64.7949</v>
      </c>
      <c r="V4136" s="17" t="n">
        <f aca="false">IFERROR(MATCH($A4136,'Stock Exchange'!$A$5:$A$2450,0),"")</f>
        <v>1918</v>
      </c>
      <c r="W4136" s="17" t="n">
        <f aca="false">IFERROR(MATCH($A4136,Primary!$A$5:$A$2450,0),"")</f>
        <v>1918</v>
      </c>
    </row>
    <row r="4137" customFormat="false" ht="15" hidden="false" customHeight="false" outlineLevel="0" collapsed="false">
      <c r="A4137" s="16" t="n">
        <f aca="false">Total!A4137</f>
        <v>43066</v>
      </c>
      <c r="B4137" s="17" t="n">
        <f aca="false">YEAR(A4137)</f>
        <v>2017</v>
      </c>
      <c r="C4137" s="17" t="n">
        <f aca="false">MONTH(A4137)</f>
        <v>11</v>
      </c>
      <c r="D4137" s="6" t="str">
        <f aca="false">IF(MONTH(A4137)&gt;=4,"FY "&amp;YEAR(A4137)&amp;"-"&amp;RIGHT(YEAR(A4137)+1,2),"FY "&amp;(YEAR(A4137)-1)&amp;"-"&amp;RIGHT(YEAR(A4137),2))</f>
        <v>FY 2017-18</v>
      </c>
      <c r="E4137" s="6" t="str">
        <f aca="false">IF(AND(V4137&lt;&gt;"",W4137&lt;&gt;""),"Yes","No")</f>
        <v>Yes</v>
      </c>
      <c r="F4137" s="18" t="n">
        <f aca="false">Total!F4137</f>
        <v>4564.89</v>
      </c>
      <c r="G4137" s="18" t="n">
        <f aca="false">Total!G4137</f>
        <v>4457.34</v>
      </c>
      <c r="H4137" s="18" t="n">
        <f aca="false">Total!H4137</f>
        <v>107.55</v>
      </c>
      <c r="I4137" s="18" t="n">
        <f aca="false">Total!I4137</f>
        <v>16.62</v>
      </c>
      <c r="J4137" s="18" t="n">
        <f aca="false">IF($V4137="","",INDEX('Stock Exchange'!F$5:F$2450,$V4137))</f>
        <v>4318.06</v>
      </c>
      <c r="K4137" s="18" t="n">
        <f aca="false">IF($V4137="","",INDEX('Stock Exchange'!G$5:G$2450,$V4137))</f>
        <v>4455.34</v>
      </c>
      <c r="L4137" s="18" t="n">
        <f aca="false">IF($V4137="","",INDEX('Stock Exchange'!H$5:H$2450,$V4137))</f>
        <v>-137.28</v>
      </c>
      <c r="M4137" s="18" t="n">
        <f aca="false">IF($V4137="","",INDEX('Stock Exchange'!I$5:I$2450,$V4137))</f>
        <v>-21.2</v>
      </c>
      <c r="N4137" s="18" t="n">
        <f aca="false">IF($W4137="","",INDEX(Primary!F$5:F$2450,$W4137))</f>
        <v>246.83</v>
      </c>
      <c r="O4137" s="18" t="n">
        <f aca="false">IF($W4137="","",INDEX(Primary!G$5:G$2450,$W4137))</f>
        <v>2</v>
      </c>
      <c r="P4137" s="18" t="n">
        <f aca="false">IF($W4137="","",INDEX(Primary!H$5:H$2450,$W4137))</f>
        <v>244.83</v>
      </c>
      <c r="Q4137" s="18" t="n">
        <f aca="false">IF($W4137="","",INDEX(Primary!I$5:I$2450,$W4137))</f>
        <v>37.82</v>
      </c>
      <c r="R4137" s="19" t="n">
        <f aca="false">IF($E4137="Yes",L4137+P4137,"")</f>
        <v>107.55</v>
      </c>
      <c r="S4137" s="19" t="n">
        <f aca="false">IF($E4137="Yes",H4137-R4137,"")</f>
        <v>0</v>
      </c>
      <c r="T4137" s="6" t="str">
        <f aca="false">IF($E4137="Yes",IF(ROUND(ABS(S4137),2)&lt;=$T$2,"OK","CHECK"),"n/a")</f>
        <v>OK</v>
      </c>
      <c r="U4137" s="20" t="n">
        <f aca="false">Total!J4137</f>
        <v>64.7328</v>
      </c>
      <c r="V4137" s="17" t="n">
        <f aca="false">IFERROR(MATCH($A4137,'Stock Exchange'!$A$5:$A$2450,0),"")</f>
        <v>1919</v>
      </c>
      <c r="W4137" s="17" t="n">
        <f aca="false">IFERROR(MATCH($A4137,Primary!$A$5:$A$2450,0),"")</f>
        <v>1919</v>
      </c>
    </row>
    <row r="4138" customFormat="false" ht="15" hidden="false" customHeight="false" outlineLevel="0" collapsed="false">
      <c r="A4138" s="16" t="n">
        <f aca="false">Total!A4138</f>
        <v>43067</v>
      </c>
      <c r="B4138" s="17" t="n">
        <f aca="false">YEAR(A4138)</f>
        <v>2017</v>
      </c>
      <c r="C4138" s="17" t="n">
        <f aca="false">MONTH(A4138)</f>
        <v>11</v>
      </c>
      <c r="D4138" s="6" t="str">
        <f aca="false">IF(MONTH(A4138)&gt;=4,"FY "&amp;YEAR(A4138)&amp;"-"&amp;RIGHT(YEAR(A4138)+1,2),"FY "&amp;(YEAR(A4138)-1)&amp;"-"&amp;RIGHT(YEAR(A4138),2))</f>
        <v>FY 2017-18</v>
      </c>
      <c r="E4138" s="6" t="str">
        <f aca="false">IF(AND(V4138&lt;&gt;"",W4138&lt;&gt;""),"Yes","No")</f>
        <v>Yes</v>
      </c>
      <c r="F4138" s="18" t="n">
        <f aca="false">Total!F4138</f>
        <v>7521.88</v>
      </c>
      <c r="G4138" s="18" t="n">
        <f aca="false">Total!G4138</f>
        <v>4518</v>
      </c>
      <c r="H4138" s="18" t="n">
        <f aca="false">Total!H4138</f>
        <v>3003.88</v>
      </c>
      <c r="I4138" s="18" t="n">
        <f aca="false">Total!I4138</f>
        <v>464.32</v>
      </c>
      <c r="J4138" s="18" t="n">
        <f aca="false">IF($V4138="","",INDEX('Stock Exchange'!F$5:F$2450,$V4138))</f>
        <v>4101.09</v>
      </c>
      <c r="K4138" s="18" t="n">
        <f aca="false">IF($V4138="","",INDEX('Stock Exchange'!G$5:G$2450,$V4138))</f>
        <v>4518</v>
      </c>
      <c r="L4138" s="18" t="n">
        <f aca="false">IF($V4138="","",INDEX('Stock Exchange'!H$5:H$2450,$V4138))</f>
        <v>-416.91</v>
      </c>
      <c r="M4138" s="18" t="n">
        <f aca="false">IF($V4138="","",INDEX('Stock Exchange'!I$5:I$2450,$V4138))</f>
        <v>-64.44</v>
      </c>
      <c r="N4138" s="18" t="n">
        <f aca="false">IF($W4138="","",INDEX(Primary!F$5:F$2450,$W4138))</f>
        <v>3420.79</v>
      </c>
      <c r="O4138" s="18" t="n">
        <f aca="false">IF($W4138="","",INDEX(Primary!G$5:G$2450,$W4138))</f>
        <v>0</v>
      </c>
      <c r="P4138" s="18" t="n">
        <f aca="false">IF($W4138="","",INDEX(Primary!H$5:H$2450,$W4138))</f>
        <v>3420.79</v>
      </c>
      <c r="Q4138" s="18" t="n">
        <f aca="false">IF($W4138="","",INDEX(Primary!I$5:I$2450,$W4138))</f>
        <v>528.76</v>
      </c>
      <c r="R4138" s="19" t="n">
        <f aca="false">IF($E4138="Yes",L4138+P4138,"")</f>
        <v>3003.88</v>
      </c>
      <c r="S4138" s="19" t="n">
        <f aca="false">IF($E4138="Yes",H4138-R4138,"")</f>
        <v>0</v>
      </c>
      <c r="T4138" s="6" t="str">
        <f aca="false">IF($E4138="Yes",IF(ROUND(ABS(S4138),2)&lt;=$T$2,"OK","CHECK"),"n/a")</f>
        <v>OK</v>
      </c>
      <c r="U4138" s="20" t="n">
        <f aca="false">Total!J4138</f>
        <v>64.6948</v>
      </c>
      <c r="V4138" s="17" t="n">
        <f aca="false">IFERROR(MATCH($A4138,'Stock Exchange'!$A$5:$A$2450,0),"")</f>
        <v>1920</v>
      </c>
      <c r="W4138" s="17" t="n">
        <f aca="false">IFERROR(MATCH($A4138,Primary!$A$5:$A$2450,0),"")</f>
        <v>1920</v>
      </c>
    </row>
    <row r="4139" customFormat="false" ht="15" hidden="false" customHeight="false" outlineLevel="0" collapsed="false">
      <c r="A4139" s="16" t="n">
        <f aca="false">Total!A4139</f>
        <v>43068</v>
      </c>
      <c r="B4139" s="17" t="n">
        <f aca="false">YEAR(A4139)</f>
        <v>2017</v>
      </c>
      <c r="C4139" s="17" t="n">
        <f aca="false">MONTH(A4139)</f>
        <v>11</v>
      </c>
      <c r="D4139" s="6" t="str">
        <f aca="false">IF(MONTH(A4139)&gt;=4,"FY "&amp;YEAR(A4139)&amp;"-"&amp;RIGHT(YEAR(A4139)+1,2),"FY "&amp;(YEAR(A4139)-1)&amp;"-"&amp;RIGHT(YEAR(A4139),2))</f>
        <v>FY 2017-18</v>
      </c>
      <c r="E4139" s="6" t="str">
        <f aca="false">IF(AND(V4139&lt;&gt;"",W4139&lt;&gt;""),"Yes","No")</f>
        <v>Yes</v>
      </c>
      <c r="F4139" s="18" t="n">
        <f aca="false">Total!F4139</f>
        <v>5114.49</v>
      </c>
      <c r="G4139" s="18" t="n">
        <f aca="false">Total!G4139</f>
        <v>4330.14</v>
      </c>
      <c r="H4139" s="18" t="n">
        <f aca="false">Total!H4139</f>
        <v>784.35</v>
      </c>
      <c r="I4139" s="18" t="n">
        <f aca="false">Total!I4139</f>
        <v>121.76</v>
      </c>
      <c r="J4139" s="18" t="n">
        <f aca="false">IF($V4139="","",INDEX('Stock Exchange'!F$5:F$2450,$V4139))</f>
        <v>4353.7</v>
      </c>
      <c r="K4139" s="18" t="n">
        <f aca="false">IF($V4139="","",INDEX('Stock Exchange'!G$5:G$2450,$V4139))</f>
        <v>4329.95</v>
      </c>
      <c r="L4139" s="18" t="n">
        <f aca="false">IF($V4139="","",INDEX('Stock Exchange'!H$5:H$2450,$V4139))</f>
        <v>23.75</v>
      </c>
      <c r="M4139" s="18" t="n">
        <f aca="false">IF($V4139="","",INDEX('Stock Exchange'!I$5:I$2450,$V4139))</f>
        <v>3.69</v>
      </c>
      <c r="N4139" s="18" t="n">
        <f aca="false">IF($W4139="","",INDEX(Primary!F$5:F$2450,$W4139))</f>
        <v>760.79</v>
      </c>
      <c r="O4139" s="18" t="n">
        <f aca="false">IF($W4139="","",INDEX(Primary!G$5:G$2450,$W4139))</f>
        <v>0.19</v>
      </c>
      <c r="P4139" s="18" t="n">
        <f aca="false">IF($W4139="","",INDEX(Primary!H$5:H$2450,$W4139))</f>
        <v>760.6</v>
      </c>
      <c r="Q4139" s="18" t="n">
        <f aca="false">IF($W4139="","",INDEX(Primary!I$5:I$2450,$W4139))</f>
        <v>118.07</v>
      </c>
      <c r="R4139" s="19" t="n">
        <f aca="false">IF($E4139="Yes",L4139+P4139,"")</f>
        <v>784.35</v>
      </c>
      <c r="S4139" s="19" t="n">
        <f aca="false">IF($E4139="Yes",H4139-R4139,"")</f>
        <v>0</v>
      </c>
      <c r="T4139" s="6" t="str">
        <f aca="false">IF($E4139="Yes",IF(ROUND(ABS(S4139),2)&lt;=$T$2,"OK","CHECK"),"n/a")</f>
        <v>OK</v>
      </c>
      <c r="U4139" s="20" t="n">
        <f aca="false">Total!J4139</f>
        <v>64.4206</v>
      </c>
      <c r="V4139" s="17" t="n">
        <f aca="false">IFERROR(MATCH($A4139,'Stock Exchange'!$A$5:$A$2450,0),"")</f>
        <v>1921</v>
      </c>
      <c r="W4139" s="17" t="n">
        <f aca="false">IFERROR(MATCH($A4139,Primary!$A$5:$A$2450,0),"")</f>
        <v>1921</v>
      </c>
    </row>
    <row r="4140" customFormat="false" ht="15" hidden="false" customHeight="false" outlineLevel="0" collapsed="false">
      <c r="A4140" s="16" t="n">
        <f aca="false">Total!A4140</f>
        <v>43069</v>
      </c>
      <c r="B4140" s="17" t="n">
        <f aca="false">YEAR(A4140)</f>
        <v>2017</v>
      </c>
      <c r="C4140" s="17" t="n">
        <f aca="false">MONTH(A4140)</f>
        <v>11</v>
      </c>
      <c r="D4140" s="6" t="str">
        <f aca="false">IF(MONTH(A4140)&gt;=4,"FY "&amp;YEAR(A4140)&amp;"-"&amp;RIGHT(YEAR(A4140)+1,2),"FY "&amp;(YEAR(A4140)-1)&amp;"-"&amp;RIGHT(YEAR(A4140),2))</f>
        <v>FY 2017-18</v>
      </c>
      <c r="E4140" s="6" t="str">
        <f aca="false">IF(AND(V4140&lt;&gt;"",W4140&lt;&gt;""),"Yes","No")</f>
        <v>Yes</v>
      </c>
      <c r="F4140" s="18" t="n">
        <f aca="false">Total!F4140</f>
        <v>4859.48</v>
      </c>
      <c r="G4140" s="18" t="n">
        <f aca="false">Total!G4140</f>
        <v>5481.92</v>
      </c>
      <c r="H4140" s="18" t="n">
        <f aca="false">Total!H4140</f>
        <v>-622.44</v>
      </c>
      <c r="I4140" s="18" t="n">
        <f aca="false">Total!I4140</f>
        <v>-96.64</v>
      </c>
      <c r="J4140" s="18" t="n">
        <f aca="false">IF($V4140="","",INDEX('Stock Exchange'!F$5:F$2450,$V4140))</f>
        <v>4829</v>
      </c>
      <c r="K4140" s="18" t="n">
        <f aca="false">IF($V4140="","",INDEX('Stock Exchange'!G$5:G$2450,$V4140))</f>
        <v>5481.14</v>
      </c>
      <c r="L4140" s="18" t="n">
        <f aca="false">IF($V4140="","",INDEX('Stock Exchange'!H$5:H$2450,$V4140))</f>
        <v>-652.14</v>
      </c>
      <c r="M4140" s="18" t="n">
        <f aca="false">IF($V4140="","",INDEX('Stock Exchange'!I$5:I$2450,$V4140))</f>
        <v>-101.25</v>
      </c>
      <c r="N4140" s="18" t="n">
        <f aca="false">IF($W4140="","",INDEX(Primary!F$5:F$2450,$W4140))</f>
        <v>30.48</v>
      </c>
      <c r="O4140" s="18" t="n">
        <f aca="false">IF($W4140="","",INDEX(Primary!G$5:G$2450,$W4140))</f>
        <v>0.78</v>
      </c>
      <c r="P4140" s="18" t="n">
        <f aca="false">IF($W4140="","",INDEX(Primary!H$5:H$2450,$W4140))</f>
        <v>29.7</v>
      </c>
      <c r="Q4140" s="18" t="n">
        <f aca="false">IF($W4140="","",INDEX(Primary!I$5:I$2450,$W4140))</f>
        <v>4.61</v>
      </c>
      <c r="R4140" s="19" t="n">
        <f aca="false">IF($E4140="Yes",L4140+P4140,"")</f>
        <v>-622.44</v>
      </c>
      <c r="S4140" s="19" t="n">
        <f aca="false">IF($E4140="Yes",H4140-R4140,"")</f>
        <v>0</v>
      </c>
      <c r="T4140" s="6" t="str">
        <f aca="false">IF($E4140="Yes",IF(ROUND(ABS(S4140),2)&lt;=$T$2,"OK","CHECK"),"n/a")</f>
        <v>OK</v>
      </c>
      <c r="U4140" s="20" t="n">
        <f aca="false">Total!J4140</f>
        <v>64.4058</v>
      </c>
      <c r="V4140" s="17" t="n">
        <f aca="false">IFERROR(MATCH($A4140,'Stock Exchange'!$A$5:$A$2450,0),"")</f>
        <v>1922</v>
      </c>
      <c r="W4140" s="17" t="n">
        <f aca="false">IFERROR(MATCH($A4140,Primary!$A$5:$A$2450,0),"")</f>
        <v>1922</v>
      </c>
    </row>
    <row r="4141" customFormat="false" ht="15" hidden="false" customHeight="false" outlineLevel="0" collapsed="false">
      <c r="A4141" s="16" t="n">
        <f aca="false">Total!A4141</f>
        <v>43073</v>
      </c>
      <c r="B4141" s="17" t="n">
        <f aca="false">YEAR(A4141)</f>
        <v>2017</v>
      </c>
      <c r="C4141" s="17" t="n">
        <f aca="false">MONTH(A4141)</f>
        <v>12</v>
      </c>
      <c r="D4141" s="6" t="str">
        <f aca="false">IF(MONTH(A4141)&gt;=4,"FY "&amp;YEAR(A4141)&amp;"-"&amp;RIGHT(YEAR(A4141)+1,2),"FY "&amp;(YEAR(A4141)-1)&amp;"-"&amp;RIGHT(YEAR(A4141),2))</f>
        <v>FY 2017-18</v>
      </c>
      <c r="E4141" s="6" t="str">
        <f aca="false">IF(AND(V4141&lt;&gt;"",W4141&lt;&gt;""),"Yes","No")</f>
        <v>Yes</v>
      </c>
      <c r="F4141" s="18" t="n">
        <f aca="false">Total!F4141</f>
        <v>20704.03</v>
      </c>
      <c r="G4141" s="18" t="n">
        <f aca="false">Total!G4141</f>
        <v>21306.86</v>
      </c>
      <c r="H4141" s="18" t="n">
        <f aca="false">Total!H4141</f>
        <v>-602.83</v>
      </c>
      <c r="I4141" s="18" t="n">
        <f aca="false">Total!I4141</f>
        <v>-93.56</v>
      </c>
      <c r="J4141" s="18" t="n">
        <f aca="false">IF($V4141="","",INDEX('Stock Exchange'!F$5:F$2450,$V4141))</f>
        <v>20640.5</v>
      </c>
      <c r="K4141" s="18" t="n">
        <f aca="false">IF($V4141="","",INDEX('Stock Exchange'!G$5:G$2450,$V4141))</f>
        <v>21088.53</v>
      </c>
      <c r="L4141" s="18" t="n">
        <f aca="false">IF($V4141="","",INDEX('Stock Exchange'!H$5:H$2450,$V4141))</f>
        <v>-448.03</v>
      </c>
      <c r="M4141" s="18" t="n">
        <f aca="false">IF($V4141="","",INDEX('Stock Exchange'!I$5:I$2450,$V4141))</f>
        <v>-69.54</v>
      </c>
      <c r="N4141" s="18" t="n">
        <f aca="false">IF($W4141="","",INDEX(Primary!F$5:F$2450,$W4141))</f>
        <v>63.53</v>
      </c>
      <c r="O4141" s="18" t="n">
        <f aca="false">IF($W4141="","",INDEX(Primary!G$5:G$2450,$W4141))</f>
        <v>218.33</v>
      </c>
      <c r="P4141" s="18" t="n">
        <f aca="false">IF($W4141="","",INDEX(Primary!H$5:H$2450,$W4141))</f>
        <v>-154.8</v>
      </c>
      <c r="Q4141" s="18" t="n">
        <f aca="false">IF($W4141="","",INDEX(Primary!I$5:I$2450,$W4141))</f>
        <v>-24.02</v>
      </c>
      <c r="R4141" s="19" t="n">
        <f aca="false">IF($E4141="Yes",L4141+P4141,"")</f>
        <v>-602.83</v>
      </c>
      <c r="S4141" s="19" t="n">
        <f aca="false">IF($E4141="Yes",H4141-R4141,"")</f>
        <v>0</v>
      </c>
      <c r="T4141" s="6" t="str">
        <f aca="false">IF($E4141="Yes",IF(ROUND(ABS(S4141),2)&lt;=$T$2,"OK","CHECK"),"n/a")</f>
        <v>OK</v>
      </c>
      <c r="U4141" s="20" t="n">
        <f aca="false">Total!J4141</f>
        <v>64.4332</v>
      </c>
      <c r="V4141" s="17" t="n">
        <f aca="false">IFERROR(MATCH($A4141,'Stock Exchange'!$A$5:$A$2450,0),"")</f>
        <v>1923</v>
      </c>
      <c r="W4141" s="17" t="n">
        <f aca="false">IFERROR(MATCH($A4141,Primary!$A$5:$A$2450,0),"")</f>
        <v>1923</v>
      </c>
    </row>
    <row r="4142" customFormat="false" ht="15" hidden="false" customHeight="false" outlineLevel="0" collapsed="false">
      <c r="A4142" s="16" t="n">
        <f aca="false">Total!A4142</f>
        <v>43074</v>
      </c>
      <c r="B4142" s="17" t="n">
        <f aca="false">YEAR(A4142)</f>
        <v>2017</v>
      </c>
      <c r="C4142" s="17" t="n">
        <f aca="false">MONTH(A4142)</f>
        <v>12</v>
      </c>
      <c r="D4142" s="6" t="str">
        <f aca="false">IF(MONTH(A4142)&gt;=4,"FY "&amp;YEAR(A4142)&amp;"-"&amp;RIGHT(YEAR(A4142)+1,2),"FY "&amp;(YEAR(A4142)-1)&amp;"-"&amp;RIGHT(YEAR(A4142),2))</f>
        <v>FY 2017-18</v>
      </c>
      <c r="E4142" s="6" t="str">
        <f aca="false">IF(AND(V4142&lt;&gt;"",W4142&lt;&gt;""),"Yes","No")</f>
        <v>Yes</v>
      </c>
      <c r="F4142" s="18" t="n">
        <f aca="false">Total!F4142</f>
        <v>4259.38</v>
      </c>
      <c r="G4142" s="18" t="n">
        <f aca="false">Total!G4142</f>
        <v>4255.53</v>
      </c>
      <c r="H4142" s="18" t="n">
        <f aca="false">Total!H4142</f>
        <v>3.85</v>
      </c>
      <c r="I4142" s="18" t="n">
        <f aca="false">Total!I4142</f>
        <v>0.6</v>
      </c>
      <c r="J4142" s="18" t="n">
        <f aca="false">IF($V4142="","",INDEX('Stock Exchange'!F$5:F$2450,$V4142))</f>
        <v>4011.46</v>
      </c>
      <c r="K4142" s="18" t="n">
        <f aca="false">IF($V4142="","",INDEX('Stock Exchange'!G$5:G$2450,$V4142))</f>
        <v>4255.51</v>
      </c>
      <c r="L4142" s="18" t="n">
        <f aca="false">IF($V4142="","",INDEX('Stock Exchange'!H$5:H$2450,$V4142))</f>
        <v>-244.05</v>
      </c>
      <c r="M4142" s="18" t="n">
        <f aca="false">IF($V4142="","",INDEX('Stock Exchange'!I$5:I$2450,$V4142))</f>
        <v>-37.91</v>
      </c>
      <c r="N4142" s="18" t="n">
        <f aca="false">IF($W4142="","",INDEX(Primary!F$5:F$2450,$W4142))</f>
        <v>247.92</v>
      </c>
      <c r="O4142" s="18" t="n">
        <f aca="false">IF($W4142="","",INDEX(Primary!G$5:G$2450,$W4142))</f>
        <v>0.02</v>
      </c>
      <c r="P4142" s="18" t="n">
        <f aca="false">IF($W4142="","",INDEX(Primary!H$5:H$2450,$W4142))</f>
        <v>247.9</v>
      </c>
      <c r="Q4142" s="18" t="n">
        <f aca="false">IF($W4142="","",INDEX(Primary!I$5:I$2450,$W4142))</f>
        <v>38.51</v>
      </c>
      <c r="R4142" s="19" t="n">
        <f aca="false">IF($E4142="Yes",L4142+P4142,"")</f>
        <v>3.84999999999999</v>
      </c>
      <c r="S4142" s="19" t="n">
        <f aca="false">IF($E4142="Yes",H4142-R4142,"")</f>
        <v>0</v>
      </c>
      <c r="T4142" s="6" t="str">
        <f aca="false">IF($E4142="Yes",IF(ROUND(ABS(S4142),2)&lt;=$T$2,"OK","CHECK"),"n/a")</f>
        <v>OK</v>
      </c>
      <c r="U4142" s="20" t="n">
        <f aca="false">Total!J4142</f>
        <v>64.3799</v>
      </c>
      <c r="V4142" s="17" t="n">
        <f aca="false">IFERROR(MATCH($A4142,'Stock Exchange'!$A$5:$A$2450,0),"")</f>
        <v>1924</v>
      </c>
      <c r="W4142" s="17" t="n">
        <f aca="false">IFERROR(MATCH($A4142,Primary!$A$5:$A$2450,0),"")</f>
        <v>1924</v>
      </c>
    </row>
    <row r="4143" customFormat="false" ht="15" hidden="false" customHeight="false" outlineLevel="0" collapsed="false">
      <c r="A4143" s="16" t="n">
        <f aca="false">Total!A4143</f>
        <v>43075</v>
      </c>
      <c r="B4143" s="17" t="n">
        <f aca="false">YEAR(A4143)</f>
        <v>2017</v>
      </c>
      <c r="C4143" s="17" t="n">
        <f aca="false">MONTH(A4143)</f>
        <v>12</v>
      </c>
      <c r="D4143" s="6" t="str">
        <f aca="false">IF(MONTH(A4143)&gt;=4,"FY "&amp;YEAR(A4143)&amp;"-"&amp;RIGHT(YEAR(A4143)+1,2),"FY "&amp;(YEAR(A4143)-1)&amp;"-"&amp;RIGHT(YEAR(A4143),2))</f>
        <v>FY 2017-18</v>
      </c>
      <c r="E4143" s="6" t="str">
        <f aca="false">IF(AND(V4143&lt;&gt;"",W4143&lt;&gt;""),"Yes","No")</f>
        <v>Yes</v>
      </c>
      <c r="F4143" s="18" t="n">
        <f aca="false">Total!F4143</f>
        <v>3752.07</v>
      </c>
      <c r="G4143" s="18" t="n">
        <f aca="false">Total!G4143</f>
        <v>5155.17</v>
      </c>
      <c r="H4143" s="18" t="n">
        <f aca="false">Total!H4143</f>
        <v>-1403.1</v>
      </c>
      <c r="I4143" s="18" t="n">
        <f aca="false">Total!I4143</f>
        <v>-217.95</v>
      </c>
      <c r="J4143" s="18" t="n">
        <f aca="false">IF($V4143="","",INDEX('Stock Exchange'!F$5:F$2450,$V4143))</f>
        <v>3736.48</v>
      </c>
      <c r="K4143" s="18" t="n">
        <f aca="false">IF($V4143="","",INDEX('Stock Exchange'!G$5:G$2450,$V4143))</f>
        <v>5155.17</v>
      </c>
      <c r="L4143" s="18" t="n">
        <f aca="false">IF($V4143="","",INDEX('Stock Exchange'!H$5:H$2450,$V4143))</f>
        <v>-1418.69</v>
      </c>
      <c r="M4143" s="18" t="n">
        <f aca="false">IF($V4143="","",INDEX('Stock Exchange'!I$5:I$2450,$V4143))</f>
        <v>-220.37</v>
      </c>
      <c r="N4143" s="18" t="n">
        <f aca="false">IF($W4143="","",INDEX(Primary!F$5:F$2450,$W4143))</f>
        <v>15.59</v>
      </c>
      <c r="O4143" s="18" t="n">
        <f aca="false">IF($W4143="","",INDEX(Primary!G$5:G$2450,$W4143))</f>
        <v>0</v>
      </c>
      <c r="P4143" s="18" t="n">
        <f aca="false">IF($W4143="","",INDEX(Primary!H$5:H$2450,$W4143))</f>
        <v>15.59</v>
      </c>
      <c r="Q4143" s="18" t="n">
        <f aca="false">IF($W4143="","",INDEX(Primary!I$5:I$2450,$W4143))</f>
        <v>2.42</v>
      </c>
      <c r="R4143" s="19" t="n">
        <f aca="false">IF($E4143="Yes",L4143+P4143,"")</f>
        <v>-1403.1</v>
      </c>
      <c r="S4143" s="19" t="n">
        <f aca="false">IF($E4143="Yes",H4143-R4143,"")</f>
        <v>0</v>
      </c>
      <c r="T4143" s="6" t="str">
        <f aca="false">IF($E4143="Yes",IF(ROUND(ABS(S4143),2)&lt;=$T$2,"OK","CHECK"),"n/a")</f>
        <v>OK</v>
      </c>
      <c r="U4143" s="20" t="n">
        <f aca="false">Total!J4143</f>
        <v>64.3764</v>
      </c>
      <c r="V4143" s="17" t="n">
        <f aca="false">IFERROR(MATCH($A4143,'Stock Exchange'!$A$5:$A$2450,0),"")</f>
        <v>1925</v>
      </c>
      <c r="W4143" s="17" t="n">
        <f aca="false">IFERROR(MATCH($A4143,Primary!$A$5:$A$2450,0),"")</f>
        <v>1925</v>
      </c>
    </row>
    <row r="4144" customFormat="false" ht="15" hidden="false" customHeight="false" outlineLevel="0" collapsed="false">
      <c r="A4144" s="16" t="n">
        <f aca="false">Total!A4144</f>
        <v>43076</v>
      </c>
      <c r="B4144" s="17" t="n">
        <f aca="false">YEAR(A4144)</f>
        <v>2017</v>
      </c>
      <c r="C4144" s="17" t="n">
        <f aca="false">MONTH(A4144)</f>
        <v>12</v>
      </c>
      <c r="D4144" s="6" t="str">
        <f aca="false">IF(MONTH(A4144)&gt;=4,"FY "&amp;YEAR(A4144)&amp;"-"&amp;RIGHT(YEAR(A4144)+1,2),"FY "&amp;(YEAR(A4144)-1)&amp;"-"&amp;RIGHT(YEAR(A4144),2))</f>
        <v>FY 2017-18</v>
      </c>
      <c r="E4144" s="6" t="str">
        <f aca="false">IF(AND(V4144&lt;&gt;"",W4144&lt;&gt;""),"Yes","No")</f>
        <v>Yes</v>
      </c>
      <c r="F4144" s="18" t="n">
        <f aca="false">Total!F4144</f>
        <v>4856.22</v>
      </c>
      <c r="G4144" s="18" t="n">
        <f aca="false">Total!G4144</f>
        <v>5980.21</v>
      </c>
      <c r="H4144" s="18" t="n">
        <f aca="false">Total!H4144</f>
        <v>-1123.99</v>
      </c>
      <c r="I4144" s="18" t="n">
        <f aca="false">Total!I4144</f>
        <v>-174.41</v>
      </c>
      <c r="J4144" s="18" t="n">
        <f aca="false">IF($V4144="","",INDEX('Stock Exchange'!F$5:F$2450,$V4144))</f>
        <v>4837.43</v>
      </c>
      <c r="K4144" s="18" t="n">
        <f aca="false">IF($V4144="","",INDEX('Stock Exchange'!G$5:G$2450,$V4144))</f>
        <v>5978.32</v>
      </c>
      <c r="L4144" s="18" t="n">
        <f aca="false">IF($V4144="","",INDEX('Stock Exchange'!H$5:H$2450,$V4144))</f>
        <v>-1140.89</v>
      </c>
      <c r="M4144" s="18" t="n">
        <f aca="false">IF($V4144="","",INDEX('Stock Exchange'!I$5:I$2450,$V4144))</f>
        <v>-177.03</v>
      </c>
      <c r="N4144" s="18" t="n">
        <f aca="false">IF($W4144="","",INDEX(Primary!F$5:F$2450,$W4144))</f>
        <v>18.79</v>
      </c>
      <c r="O4144" s="18" t="n">
        <f aca="false">IF($W4144="","",INDEX(Primary!G$5:G$2450,$W4144))</f>
        <v>1.89</v>
      </c>
      <c r="P4144" s="18" t="n">
        <f aca="false">IF($W4144="","",INDEX(Primary!H$5:H$2450,$W4144))</f>
        <v>16.9</v>
      </c>
      <c r="Q4144" s="18" t="n">
        <f aca="false">IF($W4144="","",INDEX(Primary!I$5:I$2450,$W4144))</f>
        <v>2.62</v>
      </c>
      <c r="R4144" s="19" t="n">
        <f aca="false">IF($E4144="Yes",L4144+P4144,"")</f>
        <v>-1123.99</v>
      </c>
      <c r="S4144" s="19" t="n">
        <f aca="false">IF($E4144="Yes",H4144-R4144,"")</f>
        <v>0</v>
      </c>
      <c r="T4144" s="6" t="str">
        <f aca="false">IF($E4144="Yes",IF(ROUND(ABS(S4144),2)&lt;=$T$2,"OK","CHECK"),"n/a")</f>
        <v>OK</v>
      </c>
      <c r="U4144" s="20" t="n">
        <f aca="false">Total!J4144</f>
        <v>64.4467</v>
      </c>
      <c r="V4144" s="17" t="n">
        <f aca="false">IFERROR(MATCH($A4144,'Stock Exchange'!$A$5:$A$2450,0),"")</f>
        <v>1926</v>
      </c>
      <c r="W4144" s="17" t="n">
        <f aca="false">IFERROR(MATCH($A4144,Primary!$A$5:$A$2450,0),"")</f>
        <v>1926</v>
      </c>
    </row>
    <row r="4145" customFormat="false" ht="15" hidden="false" customHeight="false" outlineLevel="0" collapsed="false">
      <c r="A4145" s="16" t="n">
        <f aca="false">Total!A4145</f>
        <v>43077</v>
      </c>
      <c r="B4145" s="17" t="n">
        <f aca="false">YEAR(A4145)</f>
        <v>2017</v>
      </c>
      <c r="C4145" s="17" t="n">
        <f aca="false">MONTH(A4145)</f>
        <v>12</v>
      </c>
      <c r="D4145" s="6" t="str">
        <f aca="false">IF(MONTH(A4145)&gt;=4,"FY "&amp;YEAR(A4145)&amp;"-"&amp;RIGHT(YEAR(A4145)+1,2),"FY "&amp;(YEAR(A4145)-1)&amp;"-"&amp;RIGHT(YEAR(A4145),2))</f>
        <v>FY 2017-18</v>
      </c>
      <c r="E4145" s="6" t="str">
        <f aca="false">IF(AND(V4145&lt;&gt;"",W4145&lt;&gt;""),"Yes","No")</f>
        <v>Yes</v>
      </c>
      <c r="F4145" s="18" t="n">
        <f aca="false">Total!F4145</f>
        <v>4555.51</v>
      </c>
      <c r="G4145" s="18" t="n">
        <f aca="false">Total!G4145</f>
        <v>5518.33</v>
      </c>
      <c r="H4145" s="18" t="n">
        <f aca="false">Total!H4145</f>
        <v>-962.82</v>
      </c>
      <c r="I4145" s="18" t="n">
        <f aca="false">Total!I4145</f>
        <v>-149.18</v>
      </c>
      <c r="J4145" s="18" t="n">
        <f aca="false">IF($V4145="","",INDEX('Stock Exchange'!F$5:F$2450,$V4145))</f>
        <v>4503.01</v>
      </c>
      <c r="K4145" s="18" t="n">
        <f aca="false">IF($V4145="","",INDEX('Stock Exchange'!G$5:G$2450,$V4145))</f>
        <v>5514.4</v>
      </c>
      <c r="L4145" s="18" t="n">
        <f aca="false">IF($V4145="","",INDEX('Stock Exchange'!H$5:H$2450,$V4145))</f>
        <v>-1011.39</v>
      </c>
      <c r="M4145" s="18" t="n">
        <f aca="false">IF($V4145="","",INDEX('Stock Exchange'!I$5:I$2450,$V4145))</f>
        <v>-156.71</v>
      </c>
      <c r="N4145" s="18" t="n">
        <f aca="false">IF($W4145="","",INDEX(Primary!F$5:F$2450,$W4145))</f>
        <v>52.5</v>
      </c>
      <c r="O4145" s="18" t="n">
        <f aca="false">IF($W4145="","",INDEX(Primary!G$5:G$2450,$W4145))</f>
        <v>3.93</v>
      </c>
      <c r="P4145" s="18" t="n">
        <f aca="false">IF($W4145="","",INDEX(Primary!H$5:H$2450,$W4145))</f>
        <v>48.57</v>
      </c>
      <c r="Q4145" s="18" t="n">
        <f aca="false">IF($W4145="","",INDEX(Primary!I$5:I$2450,$W4145))</f>
        <v>7.53</v>
      </c>
      <c r="R4145" s="19" t="n">
        <f aca="false">IF($E4145="Yes",L4145+P4145,"")</f>
        <v>-962.82</v>
      </c>
      <c r="S4145" s="19" t="n">
        <f aca="false">IF($E4145="Yes",H4145-R4145,"")</f>
        <v>0</v>
      </c>
      <c r="T4145" s="6" t="str">
        <f aca="false">IF($E4145="Yes",IF(ROUND(ABS(S4145),2)&lt;=$T$2,"OK","CHECK"),"n/a")</f>
        <v>OK</v>
      </c>
      <c r="U4145" s="20" t="n">
        <f aca="false">Total!J4145</f>
        <v>64.5388</v>
      </c>
      <c r="V4145" s="17" t="n">
        <f aca="false">IFERROR(MATCH($A4145,'Stock Exchange'!$A$5:$A$2450,0),"")</f>
        <v>1927</v>
      </c>
      <c r="W4145" s="17" t="n">
        <f aca="false">IFERROR(MATCH($A4145,Primary!$A$5:$A$2450,0),"")</f>
        <v>1927</v>
      </c>
    </row>
    <row r="4146" customFormat="false" ht="15" hidden="false" customHeight="false" outlineLevel="0" collapsed="false">
      <c r="A4146" s="16" t="n">
        <f aca="false">Total!A4146</f>
        <v>43080</v>
      </c>
      <c r="B4146" s="17" t="n">
        <f aca="false">YEAR(A4146)</f>
        <v>2017</v>
      </c>
      <c r="C4146" s="17" t="n">
        <f aca="false">MONTH(A4146)</f>
        <v>12</v>
      </c>
      <c r="D4146" s="6" t="str">
        <f aca="false">IF(MONTH(A4146)&gt;=4,"FY "&amp;YEAR(A4146)&amp;"-"&amp;RIGHT(YEAR(A4146)+1,2),"FY "&amp;(YEAR(A4146)-1)&amp;"-"&amp;RIGHT(YEAR(A4146),2))</f>
        <v>FY 2017-18</v>
      </c>
      <c r="E4146" s="6" t="str">
        <f aca="false">IF(AND(V4146&lt;&gt;"",W4146&lt;&gt;""),"Yes","No")</f>
        <v>Yes</v>
      </c>
      <c r="F4146" s="18" t="n">
        <f aca="false">Total!F4146</f>
        <v>6846.32</v>
      </c>
      <c r="G4146" s="18" t="n">
        <f aca="false">Total!G4146</f>
        <v>6802.69</v>
      </c>
      <c r="H4146" s="18" t="n">
        <f aca="false">Total!H4146</f>
        <v>43.63</v>
      </c>
      <c r="I4146" s="18" t="n">
        <f aca="false">Total!I4146</f>
        <v>6.78</v>
      </c>
      <c r="J4146" s="18" t="n">
        <f aca="false">IF($V4146="","",INDEX('Stock Exchange'!F$5:F$2450,$V4146))</f>
        <v>6167.15</v>
      </c>
      <c r="K4146" s="18" t="n">
        <f aca="false">IF($V4146="","",INDEX('Stock Exchange'!G$5:G$2450,$V4146))</f>
        <v>6796.31</v>
      </c>
      <c r="L4146" s="18" t="n">
        <f aca="false">IF($V4146="","",INDEX('Stock Exchange'!H$5:H$2450,$V4146))</f>
        <v>-629.16</v>
      </c>
      <c r="M4146" s="18" t="n">
        <f aca="false">IF($V4146="","",INDEX('Stock Exchange'!I$5:I$2450,$V4146))</f>
        <v>-97.59</v>
      </c>
      <c r="N4146" s="18" t="n">
        <f aca="false">IF($W4146="","",INDEX(Primary!F$5:F$2450,$W4146))</f>
        <v>679.17</v>
      </c>
      <c r="O4146" s="18" t="n">
        <f aca="false">IF($W4146="","",INDEX(Primary!G$5:G$2450,$W4146))</f>
        <v>6.38</v>
      </c>
      <c r="P4146" s="18" t="n">
        <f aca="false">IF($W4146="","",INDEX(Primary!H$5:H$2450,$W4146))</f>
        <v>672.79</v>
      </c>
      <c r="Q4146" s="18" t="n">
        <f aca="false">IF($W4146="","",INDEX(Primary!I$5:I$2450,$W4146))</f>
        <v>104.37</v>
      </c>
      <c r="R4146" s="19" t="n">
        <f aca="false">IF($E4146="Yes",L4146+P4146,"")</f>
        <v>43.63</v>
      </c>
      <c r="S4146" s="19" t="n">
        <f aca="false">IF($E4146="Yes",H4146-R4146,"")</f>
        <v>0</v>
      </c>
      <c r="T4146" s="6" t="str">
        <f aca="false">IF($E4146="Yes",IF(ROUND(ABS(S4146),2)&lt;=$T$2,"OK","CHECK"),"n/a")</f>
        <v>OK</v>
      </c>
      <c r="U4146" s="20" t="n">
        <f aca="false">Total!J4146</f>
        <v>64.4649</v>
      </c>
      <c r="V4146" s="17" t="n">
        <f aca="false">IFERROR(MATCH($A4146,'Stock Exchange'!$A$5:$A$2450,0),"")</f>
        <v>1928</v>
      </c>
      <c r="W4146" s="17" t="n">
        <f aca="false">IFERROR(MATCH($A4146,Primary!$A$5:$A$2450,0),"")</f>
        <v>1928</v>
      </c>
    </row>
    <row r="4147" customFormat="false" ht="15" hidden="false" customHeight="false" outlineLevel="0" collapsed="false">
      <c r="A4147" s="16" t="n">
        <f aca="false">Total!A4147</f>
        <v>43081</v>
      </c>
      <c r="B4147" s="17" t="n">
        <f aca="false">YEAR(A4147)</f>
        <v>2017</v>
      </c>
      <c r="C4147" s="17" t="n">
        <f aca="false">MONTH(A4147)</f>
        <v>12</v>
      </c>
      <c r="D4147" s="6" t="str">
        <f aca="false">IF(MONTH(A4147)&gt;=4,"FY "&amp;YEAR(A4147)&amp;"-"&amp;RIGHT(YEAR(A4147)+1,2),"FY "&amp;(YEAR(A4147)-1)&amp;"-"&amp;RIGHT(YEAR(A4147),2))</f>
        <v>FY 2017-18</v>
      </c>
      <c r="E4147" s="6" t="str">
        <f aca="false">IF(AND(V4147&lt;&gt;"",W4147&lt;&gt;""),"Yes","No")</f>
        <v>Yes</v>
      </c>
      <c r="F4147" s="18" t="n">
        <f aca="false">Total!F4147</f>
        <v>4897.42</v>
      </c>
      <c r="G4147" s="18" t="n">
        <f aca="false">Total!G4147</f>
        <v>5033.63</v>
      </c>
      <c r="H4147" s="18" t="n">
        <f aca="false">Total!H4147</f>
        <v>-136.21</v>
      </c>
      <c r="I4147" s="18" t="n">
        <f aca="false">Total!I4147</f>
        <v>-21.17</v>
      </c>
      <c r="J4147" s="18" t="n">
        <f aca="false">IF($V4147="","",INDEX('Stock Exchange'!F$5:F$2450,$V4147))</f>
        <v>4875.04</v>
      </c>
      <c r="K4147" s="18" t="n">
        <f aca="false">IF($V4147="","",INDEX('Stock Exchange'!G$5:G$2450,$V4147))</f>
        <v>5032.75</v>
      </c>
      <c r="L4147" s="18" t="n">
        <f aca="false">IF($V4147="","",INDEX('Stock Exchange'!H$5:H$2450,$V4147))</f>
        <v>-157.71</v>
      </c>
      <c r="M4147" s="18" t="n">
        <f aca="false">IF($V4147="","",INDEX('Stock Exchange'!I$5:I$2450,$V4147))</f>
        <v>-24.51</v>
      </c>
      <c r="N4147" s="18" t="n">
        <f aca="false">IF($W4147="","",INDEX(Primary!F$5:F$2450,$W4147))</f>
        <v>22.38</v>
      </c>
      <c r="O4147" s="18" t="n">
        <f aca="false">IF($W4147="","",INDEX(Primary!G$5:G$2450,$W4147))</f>
        <v>0.88</v>
      </c>
      <c r="P4147" s="18" t="n">
        <f aca="false">IF($W4147="","",INDEX(Primary!H$5:H$2450,$W4147))</f>
        <v>21.5</v>
      </c>
      <c r="Q4147" s="18" t="n">
        <f aca="false">IF($W4147="","",INDEX(Primary!I$5:I$2450,$W4147))</f>
        <v>3.34</v>
      </c>
      <c r="R4147" s="19" t="n">
        <f aca="false">IF($E4147="Yes",L4147+P4147,"")</f>
        <v>-136.21</v>
      </c>
      <c r="S4147" s="19" t="n">
        <f aca="false">IF($E4147="Yes",H4147-R4147,"")</f>
        <v>0</v>
      </c>
      <c r="T4147" s="6" t="str">
        <f aca="false">IF($E4147="Yes",IF(ROUND(ABS(S4147),2)&lt;=$T$2,"OK","CHECK"),"n/a")</f>
        <v>OK</v>
      </c>
      <c r="U4147" s="20" t="n">
        <f aca="false">Total!J4147</f>
        <v>64.3616</v>
      </c>
      <c r="V4147" s="17" t="n">
        <f aca="false">IFERROR(MATCH($A4147,'Stock Exchange'!$A$5:$A$2450,0),"")</f>
        <v>1929</v>
      </c>
      <c r="W4147" s="17" t="n">
        <f aca="false">IFERROR(MATCH($A4147,Primary!$A$5:$A$2450,0),"")</f>
        <v>1929</v>
      </c>
    </row>
    <row r="4148" customFormat="false" ht="15" hidden="false" customHeight="false" outlineLevel="0" collapsed="false">
      <c r="A4148" s="16" t="n">
        <f aca="false">Total!A4148</f>
        <v>43082</v>
      </c>
      <c r="B4148" s="17" t="n">
        <f aca="false">YEAR(A4148)</f>
        <v>2017</v>
      </c>
      <c r="C4148" s="17" t="n">
        <f aca="false">MONTH(A4148)</f>
        <v>12</v>
      </c>
      <c r="D4148" s="6" t="str">
        <f aca="false">IF(MONTH(A4148)&gt;=4,"FY "&amp;YEAR(A4148)&amp;"-"&amp;RIGHT(YEAR(A4148)+1,2),"FY "&amp;(YEAR(A4148)-1)&amp;"-"&amp;RIGHT(YEAR(A4148),2))</f>
        <v>FY 2017-18</v>
      </c>
      <c r="E4148" s="6" t="str">
        <f aca="false">IF(AND(V4148&lt;&gt;"",W4148&lt;&gt;""),"Yes","No")</f>
        <v>Yes</v>
      </c>
      <c r="F4148" s="18" t="n">
        <f aca="false">Total!F4148</f>
        <v>6890.61</v>
      </c>
      <c r="G4148" s="18" t="n">
        <f aca="false">Total!G4148</f>
        <v>6089.98</v>
      </c>
      <c r="H4148" s="18" t="n">
        <f aca="false">Total!H4148</f>
        <v>800.63</v>
      </c>
      <c r="I4148" s="18" t="n">
        <f aca="false">Total!I4148</f>
        <v>124.17</v>
      </c>
      <c r="J4148" s="18" t="n">
        <f aca="false">IF($V4148="","",INDEX('Stock Exchange'!F$5:F$2450,$V4148))</f>
        <v>6885.76</v>
      </c>
      <c r="K4148" s="18" t="n">
        <f aca="false">IF($V4148="","",INDEX('Stock Exchange'!G$5:G$2450,$V4148))</f>
        <v>6025.2</v>
      </c>
      <c r="L4148" s="18" t="n">
        <f aca="false">IF($V4148="","",INDEX('Stock Exchange'!H$5:H$2450,$V4148))</f>
        <v>860.56</v>
      </c>
      <c r="M4148" s="18" t="n">
        <f aca="false">IF($V4148="","",INDEX('Stock Exchange'!I$5:I$2450,$V4148))</f>
        <v>133.46</v>
      </c>
      <c r="N4148" s="18" t="n">
        <f aca="false">IF($W4148="","",INDEX(Primary!F$5:F$2450,$W4148))</f>
        <v>4.85</v>
      </c>
      <c r="O4148" s="18" t="n">
        <f aca="false">IF($W4148="","",INDEX(Primary!G$5:G$2450,$W4148))</f>
        <v>64.78</v>
      </c>
      <c r="P4148" s="18" t="n">
        <f aca="false">IF($W4148="","",INDEX(Primary!H$5:H$2450,$W4148))</f>
        <v>-59.93</v>
      </c>
      <c r="Q4148" s="18" t="n">
        <f aca="false">IF($W4148="","",INDEX(Primary!I$5:I$2450,$W4148))</f>
        <v>-9.29</v>
      </c>
      <c r="R4148" s="19" t="n">
        <f aca="false">IF($E4148="Yes",L4148+P4148,"")</f>
        <v>800.63</v>
      </c>
      <c r="S4148" s="19" t="n">
        <f aca="false">IF($E4148="Yes",H4148-R4148,"")</f>
        <v>0</v>
      </c>
      <c r="T4148" s="6" t="str">
        <f aca="false">IF($E4148="Yes",IF(ROUND(ABS(S4148),2)&lt;=$T$2,"OK","CHECK"),"n/a")</f>
        <v>OK</v>
      </c>
      <c r="U4148" s="20" t="n">
        <f aca="false">Total!J4148</f>
        <v>64.4834</v>
      </c>
      <c r="V4148" s="17" t="n">
        <f aca="false">IFERROR(MATCH($A4148,'Stock Exchange'!$A$5:$A$2450,0),"")</f>
        <v>1930</v>
      </c>
      <c r="W4148" s="17" t="n">
        <f aca="false">IFERROR(MATCH($A4148,Primary!$A$5:$A$2450,0),"")</f>
        <v>1930</v>
      </c>
    </row>
    <row r="4149" customFormat="false" ht="15" hidden="false" customHeight="false" outlineLevel="0" collapsed="false">
      <c r="A4149" s="16" t="n">
        <f aca="false">Total!A4149</f>
        <v>43083</v>
      </c>
      <c r="B4149" s="17" t="n">
        <f aca="false">YEAR(A4149)</f>
        <v>2017</v>
      </c>
      <c r="C4149" s="17" t="n">
        <f aca="false">MONTH(A4149)</f>
        <v>12</v>
      </c>
      <c r="D4149" s="6" t="str">
        <f aca="false">IF(MONTH(A4149)&gt;=4,"FY "&amp;YEAR(A4149)&amp;"-"&amp;RIGHT(YEAR(A4149)+1,2),"FY "&amp;(YEAR(A4149)-1)&amp;"-"&amp;RIGHT(YEAR(A4149),2))</f>
        <v>FY 2017-18</v>
      </c>
      <c r="E4149" s="6" t="str">
        <f aca="false">IF(AND(V4149&lt;&gt;"",W4149&lt;&gt;""),"Yes","No")</f>
        <v>Yes</v>
      </c>
      <c r="F4149" s="18" t="n">
        <f aca="false">Total!F4149</f>
        <v>6309.43</v>
      </c>
      <c r="G4149" s="18" t="n">
        <f aca="false">Total!G4149</f>
        <v>5910.6</v>
      </c>
      <c r="H4149" s="18" t="n">
        <f aca="false">Total!H4149</f>
        <v>398.83</v>
      </c>
      <c r="I4149" s="18" t="n">
        <f aca="false">Total!I4149</f>
        <v>61.88</v>
      </c>
      <c r="J4149" s="18" t="n">
        <f aca="false">IF($V4149="","",INDEX('Stock Exchange'!F$5:F$2450,$V4149))</f>
        <v>6080.46</v>
      </c>
      <c r="K4149" s="18" t="n">
        <f aca="false">IF($V4149="","",INDEX('Stock Exchange'!G$5:G$2450,$V4149))</f>
        <v>5892.73</v>
      </c>
      <c r="L4149" s="18" t="n">
        <f aca="false">IF($V4149="","",INDEX('Stock Exchange'!H$5:H$2450,$V4149))</f>
        <v>187.73</v>
      </c>
      <c r="M4149" s="18" t="n">
        <f aca="false">IF($V4149="","",INDEX('Stock Exchange'!I$5:I$2450,$V4149))</f>
        <v>29.13</v>
      </c>
      <c r="N4149" s="18" t="n">
        <f aca="false">IF($W4149="","",INDEX(Primary!F$5:F$2450,$W4149))</f>
        <v>228.97</v>
      </c>
      <c r="O4149" s="18" t="n">
        <f aca="false">IF($W4149="","",INDEX(Primary!G$5:G$2450,$W4149))</f>
        <v>17.87</v>
      </c>
      <c r="P4149" s="18" t="n">
        <f aca="false">IF($W4149="","",INDEX(Primary!H$5:H$2450,$W4149))</f>
        <v>211.1</v>
      </c>
      <c r="Q4149" s="18" t="n">
        <f aca="false">IF($W4149="","",INDEX(Primary!I$5:I$2450,$W4149))</f>
        <v>32.75</v>
      </c>
      <c r="R4149" s="19" t="n">
        <f aca="false">IF($E4149="Yes",L4149+P4149,"")</f>
        <v>398.83</v>
      </c>
      <c r="S4149" s="19" t="n">
        <f aca="false">IF($E4149="Yes",H4149-R4149,"")</f>
        <v>0</v>
      </c>
      <c r="T4149" s="6" t="str">
        <f aca="false">IF($E4149="Yes",IF(ROUND(ABS(S4149),2)&lt;=$T$2,"OK","CHECK"),"n/a")</f>
        <v>OK</v>
      </c>
      <c r="U4149" s="20" t="n">
        <f aca="false">Total!J4149</f>
        <v>64.4525</v>
      </c>
      <c r="V4149" s="17" t="n">
        <f aca="false">IFERROR(MATCH($A4149,'Stock Exchange'!$A$5:$A$2450,0),"")</f>
        <v>1931</v>
      </c>
      <c r="W4149" s="17" t="n">
        <f aca="false">IFERROR(MATCH($A4149,Primary!$A$5:$A$2450,0),"")</f>
        <v>1931</v>
      </c>
    </row>
    <row r="4150" customFormat="false" ht="15" hidden="false" customHeight="false" outlineLevel="0" collapsed="false">
      <c r="A4150" s="16" t="n">
        <f aca="false">Total!A4150</f>
        <v>43084</v>
      </c>
      <c r="B4150" s="17" t="n">
        <f aca="false">YEAR(A4150)</f>
        <v>2017</v>
      </c>
      <c r="C4150" s="17" t="n">
        <f aca="false">MONTH(A4150)</f>
        <v>12</v>
      </c>
      <c r="D4150" s="6" t="str">
        <f aca="false">IF(MONTH(A4150)&gt;=4,"FY "&amp;YEAR(A4150)&amp;"-"&amp;RIGHT(YEAR(A4150)+1,2),"FY "&amp;(YEAR(A4150)-1)&amp;"-"&amp;RIGHT(YEAR(A4150),2))</f>
        <v>FY 2017-18</v>
      </c>
      <c r="E4150" s="6" t="str">
        <f aca="false">IF(AND(V4150&lt;&gt;"",W4150&lt;&gt;""),"Yes","No")</f>
        <v>Yes</v>
      </c>
      <c r="F4150" s="18" t="n">
        <f aca="false">Total!F4150</f>
        <v>5252.85</v>
      </c>
      <c r="G4150" s="18" t="n">
        <f aca="false">Total!G4150</f>
        <v>4788</v>
      </c>
      <c r="H4150" s="18" t="n">
        <f aca="false">Total!H4150</f>
        <v>464.85</v>
      </c>
      <c r="I4150" s="18" t="n">
        <f aca="false">Total!I4150</f>
        <v>72.32</v>
      </c>
      <c r="J4150" s="18" t="n">
        <f aca="false">IF($V4150="","",INDEX('Stock Exchange'!F$5:F$2450,$V4150))</f>
        <v>5025.97</v>
      </c>
      <c r="K4150" s="18" t="n">
        <f aca="false">IF($V4150="","",INDEX('Stock Exchange'!G$5:G$2450,$V4150))</f>
        <v>4745.42</v>
      </c>
      <c r="L4150" s="18" t="n">
        <f aca="false">IF($V4150="","",INDEX('Stock Exchange'!H$5:H$2450,$V4150))</f>
        <v>280.55</v>
      </c>
      <c r="M4150" s="18" t="n">
        <f aca="false">IF($V4150="","",INDEX('Stock Exchange'!I$5:I$2450,$V4150))</f>
        <v>43.65</v>
      </c>
      <c r="N4150" s="18" t="n">
        <f aca="false">IF($W4150="","",INDEX(Primary!F$5:F$2450,$W4150))</f>
        <v>226.88</v>
      </c>
      <c r="O4150" s="18" t="n">
        <f aca="false">IF($W4150="","",INDEX(Primary!G$5:G$2450,$W4150))</f>
        <v>42.58</v>
      </c>
      <c r="P4150" s="18" t="n">
        <f aca="false">IF($W4150="","",INDEX(Primary!H$5:H$2450,$W4150))</f>
        <v>184.3</v>
      </c>
      <c r="Q4150" s="18" t="n">
        <f aca="false">IF($W4150="","",INDEX(Primary!I$5:I$2450,$W4150))</f>
        <v>28.67</v>
      </c>
      <c r="R4150" s="19" t="n">
        <f aca="false">IF($E4150="Yes",L4150+P4150,"")</f>
        <v>464.85</v>
      </c>
      <c r="S4150" s="19" t="n">
        <f aca="false">IF($E4150="Yes",H4150-R4150,"")</f>
        <v>0</v>
      </c>
      <c r="T4150" s="6" t="str">
        <f aca="false">IF($E4150="Yes",IF(ROUND(ABS(S4150),2)&lt;=$T$2,"OK","CHECK"),"n/a")</f>
        <v>OK</v>
      </c>
      <c r="U4150" s="20" t="n">
        <f aca="false">Total!J4150</f>
        <v>64.2798</v>
      </c>
      <c r="V4150" s="17" t="n">
        <f aca="false">IFERROR(MATCH($A4150,'Stock Exchange'!$A$5:$A$2450,0),"")</f>
        <v>1932</v>
      </c>
      <c r="W4150" s="17" t="n">
        <f aca="false">IFERROR(MATCH($A4150,Primary!$A$5:$A$2450,0),"")</f>
        <v>1932</v>
      </c>
    </row>
    <row r="4151" customFormat="false" ht="15" hidden="false" customHeight="false" outlineLevel="0" collapsed="false">
      <c r="A4151" s="16" t="n">
        <f aca="false">Total!A4151</f>
        <v>43087</v>
      </c>
      <c r="B4151" s="17" t="n">
        <f aca="false">YEAR(A4151)</f>
        <v>2017</v>
      </c>
      <c r="C4151" s="17" t="n">
        <f aca="false">MONTH(A4151)</f>
        <v>12</v>
      </c>
      <c r="D4151" s="6" t="str">
        <f aca="false">IF(MONTH(A4151)&gt;=4,"FY "&amp;YEAR(A4151)&amp;"-"&amp;RIGHT(YEAR(A4151)+1,2),"FY "&amp;(YEAR(A4151)-1)&amp;"-"&amp;RIGHT(YEAR(A4151),2))</f>
        <v>FY 2017-18</v>
      </c>
      <c r="E4151" s="6" t="str">
        <f aca="false">IF(AND(V4151&lt;&gt;"",W4151&lt;&gt;""),"Yes","No")</f>
        <v>Yes</v>
      </c>
      <c r="F4151" s="18" t="n">
        <f aca="false">Total!F4151</f>
        <v>9274.29</v>
      </c>
      <c r="G4151" s="18" t="n">
        <f aca="false">Total!G4151</f>
        <v>10144.34</v>
      </c>
      <c r="H4151" s="18" t="n">
        <f aca="false">Total!H4151</f>
        <v>-870.05</v>
      </c>
      <c r="I4151" s="18" t="n">
        <f aca="false">Total!I4151</f>
        <v>-135.74</v>
      </c>
      <c r="J4151" s="18" t="n">
        <f aca="false">IF($V4151="","",INDEX('Stock Exchange'!F$5:F$2450,$V4151))</f>
        <v>9270.16</v>
      </c>
      <c r="K4151" s="18" t="n">
        <f aca="false">IF($V4151="","",INDEX('Stock Exchange'!G$5:G$2450,$V4151))</f>
        <v>10112.95</v>
      </c>
      <c r="L4151" s="18" t="n">
        <f aca="false">IF($V4151="","",INDEX('Stock Exchange'!H$5:H$2450,$V4151))</f>
        <v>-842.79</v>
      </c>
      <c r="M4151" s="18" t="n">
        <f aca="false">IF($V4151="","",INDEX('Stock Exchange'!I$5:I$2450,$V4151))</f>
        <v>-131.49</v>
      </c>
      <c r="N4151" s="18" t="n">
        <f aca="false">IF($W4151="","",INDEX(Primary!F$5:F$2450,$W4151))</f>
        <v>4.13</v>
      </c>
      <c r="O4151" s="18" t="n">
        <f aca="false">IF($W4151="","",INDEX(Primary!G$5:G$2450,$W4151))</f>
        <v>31.39</v>
      </c>
      <c r="P4151" s="18" t="n">
        <f aca="false">IF($W4151="","",INDEX(Primary!H$5:H$2450,$W4151))</f>
        <v>-27.26</v>
      </c>
      <c r="Q4151" s="18" t="n">
        <f aca="false">IF($W4151="","",INDEX(Primary!I$5:I$2450,$W4151))</f>
        <v>-4.25</v>
      </c>
      <c r="R4151" s="19" t="n">
        <f aca="false">IF($E4151="Yes",L4151+P4151,"")</f>
        <v>-870.05</v>
      </c>
      <c r="S4151" s="19" t="n">
        <f aca="false">IF($E4151="Yes",H4151-R4151,"")</f>
        <v>0</v>
      </c>
      <c r="T4151" s="6" t="str">
        <f aca="false">IF($E4151="Yes",IF(ROUND(ABS(S4151),2)&lt;=$T$2,"OK","CHECK"),"n/a")</f>
        <v>OK</v>
      </c>
      <c r="U4151" s="20" t="n">
        <f aca="false">Total!J4151</f>
        <v>64.0958</v>
      </c>
      <c r="V4151" s="17" t="n">
        <f aca="false">IFERROR(MATCH($A4151,'Stock Exchange'!$A$5:$A$2450,0),"")</f>
        <v>1933</v>
      </c>
      <c r="W4151" s="17" t="n">
        <f aca="false">IFERROR(MATCH($A4151,Primary!$A$5:$A$2450,0),"")</f>
        <v>1933</v>
      </c>
    </row>
    <row r="4152" customFormat="false" ht="15" hidden="false" customHeight="false" outlineLevel="0" collapsed="false">
      <c r="A4152" s="16" t="n">
        <f aca="false">Total!A4152</f>
        <v>43088</v>
      </c>
      <c r="B4152" s="17" t="n">
        <f aca="false">YEAR(A4152)</f>
        <v>2017</v>
      </c>
      <c r="C4152" s="17" t="n">
        <f aca="false">MONTH(A4152)</f>
        <v>12</v>
      </c>
      <c r="D4152" s="6" t="str">
        <f aca="false">IF(MONTH(A4152)&gt;=4,"FY "&amp;YEAR(A4152)&amp;"-"&amp;RIGHT(YEAR(A4152)+1,2),"FY "&amp;(YEAR(A4152)-1)&amp;"-"&amp;RIGHT(YEAR(A4152),2))</f>
        <v>FY 2017-18</v>
      </c>
      <c r="E4152" s="6" t="str">
        <f aca="false">IF(AND(V4152&lt;&gt;"",W4152&lt;&gt;""),"Yes","No")</f>
        <v>Yes</v>
      </c>
      <c r="F4152" s="18" t="n">
        <f aca="false">Total!F4152</f>
        <v>4984.26</v>
      </c>
      <c r="G4152" s="18" t="n">
        <f aca="false">Total!G4152</f>
        <v>4866.07</v>
      </c>
      <c r="H4152" s="18" t="n">
        <f aca="false">Total!H4152</f>
        <v>118.19</v>
      </c>
      <c r="I4152" s="18" t="n">
        <f aca="false">Total!I4152</f>
        <v>18.44</v>
      </c>
      <c r="J4152" s="18" t="n">
        <f aca="false">IF($V4152="","",INDEX('Stock Exchange'!F$5:F$2450,$V4152))</f>
        <v>4343.84</v>
      </c>
      <c r="K4152" s="18" t="n">
        <f aca="false">IF($V4152="","",INDEX('Stock Exchange'!G$5:G$2450,$V4152))</f>
        <v>4527.37</v>
      </c>
      <c r="L4152" s="18" t="n">
        <f aca="false">IF($V4152="","",INDEX('Stock Exchange'!H$5:H$2450,$V4152))</f>
        <v>-183.53</v>
      </c>
      <c r="M4152" s="18" t="n">
        <f aca="false">IF($V4152="","",INDEX('Stock Exchange'!I$5:I$2450,$V4152))</f>
        <v>-28.63</v>
      </c>
      <c r="N4152" s="18" t="n">
        <f aca="false">IF($W4152="","",INDEX(Primary!F$5:F$2450,$W4152))</f>
        <v>640.42</v>
      </c>
      <c r="O4152" s="18" t="n">
        <f aca="false">IF($W4152="","",INDEX(Primary!G$5:G$2450,$W4152))</f>
        <v>338.7</v>
      </c>
      <c r="P4152" s="18" t="n">
        <f aca="false">IF($W4152="","",INDEX(Primary!H$5:H$2450,$W4152))</f>
        <v>301.72</v>
      </c>
      <c r="Q4152" s="18" t="n">
        <f aca="false">IF($W4152="","",INDEX(Primary!I$5:I$2450,$W4152))</f>
        <v>47.07</v>
      </c>
      <c r="R4152" s="19" t="n">
        <f aca="false">IF($E4152="Yes",L4152+P4152,"")</f>
        <v>118.19</v>
      </c>
      <c r="S4152" s="19" t="n">
        <f aca="false">IF($E4152="Yes",H4152-R4152,"")</f>
        <v>0</v>
      </c>
      <c r="T4152" s="6" t="str">
        <f aca="false">IF($E4152="Yes",IF(ROUND(ABS(S4152),2)&lt;=$T$2,"OK","CHECK"),"n/a")</f>
        <v>OK</v>
      </c>
      <c r="U4152" s="20" t="n">
        <f aca="false">Total!J4152</f>
        <v>64.1065</v>
      </c>
      <c r="V4152" s="17" t="n">
        <f aca="false">IFERROR(MATCH($A4152,'Stock Exchange'!$A$5:$A$2450,0),"")</f>
        <v>1934</v>
      </c>
      <c r="W4152" s="17" t="n">
        <f aca="false">IFERROR(MATCH($A4152,Primary!$A$5:$A$2450,0),"")</f>
        <v>1934</v>
      </c>
    </row>
    <row r="4153" customFormat="false" ht="15" hidden="false" customHeight="false" outlineLevel="0" collapsed="false">
      <c r="A4153" s="16" t="n">
        <f aca="false">Total!A4153</f>
        <v>43089</v>
      </c>
      <c r="B4153" s="17" t="n">
        <f aca="false">YEAR(A4153)</f>
        <v>2017</v>
      </c>
      <c r="C4153" s="17" t="n">
        <f aca="false">MONTH(A4153)</f>
        <v>12</v>
      </c>
      <c r="D4153" s="6" t="str">
        <f aca="false">IF(MONTH(A4153)&gt;=4,"FY "&amp;YEAR(A4153)&amp;"-"&amp;RIGHT(YEAR(A4153)+1,2),"FY "&amp;(YEAR(A4153)-1)&amp;"-"&amp;RIGHT(YEAR(A4153),2))</f>
        <v>FY 2017-18</v>
      </c>
      <c r="E4153" s="6" t="str">
        <f aca="false">IF(AND(V4153&lt;&gt;"",W4153&lt;&gt;""),"Yes","No")</f>
        <v>Yes</v>
      </c>
      <c r="F4153" s="18" t="n">
        <f aca="false">Total!F4153</f>
        <v>7152.33</v>
      </c>
      <c r="G4153" s="18" t="n">
        <f aca="false">Total!G4153</f>
        <v>8428.53</v>
      </c>
      <c r="H4153" s="18" t="n">
        <f aca="false">Total!H4153</f>
        <v>-1276.2</v>
      </c>
      <c r="I4153" s="18" t="n">
        <f aca="false">Total!I4153</f>
        <v>-199.03</v>
      </c>
      <c r="J4153" s="18" t="n">
        <f aca="false">IF($V4153="","",INDEX('Stock Exchange'!F$5:F$2450,$V4153))</f>
        <v>6092.39</v>
      </c>
      <c r="K4153" s="18" t="n">
        <f aca="false">IF($V4153="","",INDEX('Stock Exchange'!G$5:G$2450,$V4153))</f>
        <v>5949.79</v>
      </c>
      <c r="L4153" s="18" t="n">
        <f aca="false">IF($V4153="","",INDEX('Stock Exchange'!H$5:H$2450,$V4153))</f>
        <v>142.6</v>
      </c>
      <c r="M4153" s="18" t="n">
        <f aca="false">IF($V4153="","",INDEX('Stock Exchange'!I$5:I$2450,$V4153))</f>
        <v>22.24</v>
      </c>
      <c r="N4153" s="18" t="n">
        <f aca="false">IF($W4153="","",INDEX(Primary!F$5:F$2450,$W4153))</f>
        <v>1059.94</v>
      </c>
      <c r="O4153" s="18" t="n">
        <f aca="false">IF($W4153="","",INDEX(Primary!G$5:G$2450,$W4153))</f>
        <v>2478.74</v>
      </c>
      <c r="P4153" s="18" t="n">
        <f aca="false">IF($W4153="","",INDEX(Primary!H$5:H$2450,$W4153))</f>
        <v>-1418.8</v>
      </c>
      <c r="Q4153" s="18" t="n">
        <f aca="false">IF($W4153="","",INDEX(Primary!I$5:I$2450,$W4153))</f>
        <v>-221.27</v>
      </c>
      <c r="R4153" s="19" t="n">
        <f aca="false">IF($E4153="Yes",L4153+P4153,"")</f>
        <v>-1276.2</v>
      </c>
      <c r="S4153" s="19" t="n">
        <f aca="false">IF($E4153="Yes",H4153-R4153,"")</f>
        <v>0</v>
      </c>
      <c r="T4153" s="6" t="str">
        <f aca="false">IF($E4153="Yes",IF(ROUND(ABS(S4153),2)&lt;=$T$2,"OK","CHECK"),"n/a")</f>
        <v>OK</v>
      </c>
      <c r="U4153" s="20" t="n">
        <f aca="false">Total!J4153</f>
        <v>64.1205</v>
      </c>
      <c r="V4153" s="17" t="n">
        <f aca="false">IFERROR(MATCH($A4153,'Stock Exchange'!$A$5:$A$2450,0),"")</f>
        <v>1935</v>
      </c>
      <c r="W4153" s="17" t="n">
        <f aca="false">IFERROR(MATCH($A4153,Primary!$A$5:$A$2450,0),"")</f>
        <v>1935</v>
      </c>
    </row>
    <row r="4154" customFormat="false" ht="15" hidden="false" customHeight="false" outlineLevel="0" collapsed="false">
      <c r="A4154" s="16" t="n">
        <f aca="false">Total!A4154</f>
        <v>43090</v>
      </c>
      <c r="B4154" s="17" t="n">
        <f aca="false">YEAR(A4154)</f>
        <v>2017</v>
      </c>
      <c r="C4154" s="17" t="n">
        <f aca="false">MONTH(A4154)</f>
        <v>12</v>
      </c>
      <c r="D4154" s="6" t="str">
        <f aca="false">IF(MONTH(A4154)&gt;=4,"FY "&amp;YEAR(A4154)&amp;"-"&amp;RIGHT(YEAR(A4154)+1,2),"FY "&amp;(YEAR(A4154)-1)&amp;"-"&amp;RIGHT(YEAR(A4154),2))</f>
        <v>FY 2017-18</v>
      </c>
      <c r="E4154" s="6" t="str">
        <f aca="false">IF(AND(V4154&lt;&gt;"",W4154&lt;&gt;""),"Yes","No")</f>
        <v>Yes</v>
      </c>
      <c r="F4154" s="18" t="n">
        <f aca="false">Total!F4154</f>
        <v>4844.47</v>
      </c>
      <c r="G4154" s="18" t="n">
        <f aca="false">Total!G4154</f>
        <v>6290.73</v>
      </c>
      <c r="H4154" s="18" t="n">
        <f aca="false">Total!H4154</f>
        <v>-1446.26</v>
      </c>
      <c r="I4154" s="18" t="n">
        <f aca="false">Total!I4154</f>
        <v>-225.77</v>
      </c>
      <c r="J4154" s="18" t="n">
        <f aca="false">IF($V4154="","",INDEX('Stock Exchange'!F$5:F$2450,$V4154))</f>
        <v>4842.78</v>
      </c>
      <c r="K4154" s="18" t="n">
        <f aca="false">IF($V4154="","",INDEX('Stock Exchange'!G$5:G$2450,$V4154))</f>
        <v>6274.37</v>
      </c>
      <c r="L4154" s="18" t="n">
        <f aca="false">IF($V4154="","",INDEX('Stock Exchange'!H$5:H$2450,$V4154))</f>
        <v>-1431.59</v>
      </c>
      <c r="M4154" s="18" t="n">
        <f aca="false">IF($V4154="","",INDEX('Stock Exchange'!I$5:I$2450,$V4154))</f>
        <v>-223.48</v>
      </c>
      <c r="N4154" s="18" t="n">
        <f aca="false">IF($W4154="","",INDEX(Primary!F$5:F$2450,$W4154))</f>
        <v>1.69</v>
      </c>
      <c r="O4154" s="18" t="n">
        <f aca="false">IF($W4154="","",INDEX(Primary!G$5:G$2450,$W4154))</f>
        <v>16.36</v>
      </c>
      <c r="P4154" s="18" t="n">
        <f aca="false">IF($W4154="","",INDEX(Primary!H$5:H$2450,$W4154))</f>
        <v>-14.67</v>
      </c>
      <c r="Q4154" s="18" t="n">
        <f aca="false">IF($W4154="","",INDEX(Primary!I$5:I$2450,$W4154))</f>
        <v>-2.29</v>
      </c>
      <c r="R4154" s="19" t="n">
        <f aca="false">IF($E4154="Yes",L4154+P4154,"")</f>
        <v>-1446.26</v>
      </c>
      <c r="S4154" s="19" t="n">
        <f aca="false">IF($E4154="Yes",H4154-R4154,"")</f>
        <v>0</v>
      </c>
      <c r="T4154" s="6" t="str">
        <f aca="false">IF($E4154="Yes",IF(ROUND(ABS(S4154),2)&lt;=$T$2,"OK","CHECK"),"n/a")</f>
        <v>OK</v>
      </c>
      <c r="U4154" s="20" t="n">
        <f aca="false">Total!J4154</f>
        <v>64.0577</v>
      </c>
      <c r="V4154" s="17" t="n">
        <f aca="false">IFERROR(MATCH($A4154,'Stock Exchange'!$A$5:$A$2450,0),"")</f>
        <v>1936</v>
      </c>
      <c r="W4154" s="17" t="n">
        <f aca="false">IFERROR(MATCH($A4154,Primary!$A$5:$A$2450,0),"")</f>
        <v>1936</v>
      </c>
    </row>
    <row r="4155" customFormat="false" ht="15" hidden="false" customHeight="false" outlineLevel="0" collapsed="false">
      <c r="A4155" s="16" t="n">
        <f aca="false">Total!A4155</f>
        <v>43091</v>
      </c>
      <c r="B4155" s="17" t="n">
        <f aca="false">YEAR(A4155)</f>
        <v>2017</v>
      </c>
      <c r="C4155" s="17" t="n">
        <f aca="false">MONTH(A4155)</f>
        <v>12</v>
      </c>
      <c r="D4155" s="6" t="str">
        <f aca="false">IF(MONTH(A4155)&gt;=4,"FY "&amp;YEAR(A4155)&amp;"-"&amp;RIGHT(YEAR(A4155)+1,2),"FY "&amp;(YEAR(A4155)-1)&amp;"-"&amp;RIGHT(YEAR(A4155),2))</f>
        <v>FY 2017-18</v>
      </c>
      <c r="E4155" s="6" t="str">
        <f aca="false">IF(AND(V4155&lt;&gt;"",W4155&lt;&gt;""),"Yes","No")</f>
        <v>Yes</v>
      </c>
      <c r="F4155" s="18" t="n">
        <f aca="false">Total!F4155</f>
        <v>4817.18</v>
      </c>
      <c r="G4155" s="18" t="n">
        <f aca="false">Total!G4155</f>
        <v>6126.09</v>
      </c>
      <c r="H4155" s="18" t="n">
        <f aca="false">Total!H4155</f>
        <v>-1308.91</v>
      </c>
      <c r="I4155" s="18" t="n">
        <f aca="false">Total!I4155</f>
        <v>-204.24</v>
      </c>
      <c r="J4155" s="18" t="n">
        <f aca="false">IF($V4155="","",INDEX('Stock Exchange'!F$5:F$2450,$V4155))</f>
        <v>4750.52</v>
      </c>
      <c r="K4155" s="18" t="n">
        <f aca="false">IF($V4155="","",INDEX('Stock Exchange'!G$5:G$2450,$V4155))</f>
        <v>5090.03</v>
      </c>
      <c r="L4155" s="18" t="n">
        <f aca="false">IF($V4155="","",INDEX('Stock Exchange'!H$5:H$2450,$V4155))</f>
        <v>-339.51</v>
      </c>
      <c r="M4155" s="18" t="n">
        <f aca="false">IF($V4155="","",INDEX('Stock Exchange'!I$5:I$2450,$V4155))</f>
        <v>-52.98</v>
      </c>
      <c r="N4155" s="18" t="n">
        <f aca="false">IF($W4155="","",INDEX(Primary!F$5:F$2450,$W4155))</f>
        <v>66.66</v>
      </c>
      <c r="O4155" s="18" t="n">
        <f aca="false">IF($W4155="","",INDEX(Primary!G$5:G$2450,$W4155))</f>
        <v>1036.06</v>
      </c>
      <c r="P4155" s="18" t="n">
        <f aca="false">IF($W4155="","",INDEX(Primary!H$5:H$2450,$W4155))</f>
        <v>-969.4</v>
      </c>
      <c r="Q4155" s="18" t="n">
        <f aca="false">IF($W4155="","",INDEX(Primary!I$5:I$2450,$W4155))</f>
        <v>-151.26</v>
      </c>
      <c r="R4155" s="19" t="n">
        <f aca="false">IF($E4155="Yes",L4155+P4155,"")</f>
        <v>-1308.91</v>
      </c>
      <c r="S4155" s="19" t="n">
        <f aca="false">IF($E4155="Yes",H4155-R4155,"")</f>
        <v>0</v>
      </c>
      <c r="T4155" s="6" t="str">
        <f aca="false">IF($E4155="Yes",IF(ROUND(ABS(S4155),2)&lt;=$T$2,"OK","CHECK"),"n/a")</f>
        <v>OK</v>
      </c>
      <c r="U4155" s="20" t="n">
        <f aca="false">Total!J4155</f>
        <v>64.0883</v>
      </c>
      <c r="V4155" s="17" t="n">
        <f aca="false">IFERROR(MATCH($A4155,'Stock Exchange'!$A$5:$A$2450,0),"")</f>
        <v>1937</v>
      </c>
      <c r="W4155" s="17" t="n">
        <f aca="false">IFERROR(MATCH($A4155,Primary!$A$5:$A$2450,0),"")</f>
        <v>1937</v>
      </c>
    </row>
    <row r="4156" customFormat="false" ht="15" hidden="false" customHeight="false" outlineLevel="0" collapsed="false">
      <c r="A4156" s="16" t="n">
        <f aca="false">Total!A4156</f>
        <v>43095</v>
      </c>
      <c r="B4156" s="17" t="n">
        <f aca="false">YEAR(A4156)</f>
        <v>2017</v>
      </c>
      <c r="C4156" s="17" t="n">
        <f aca="false">MONTH(A4156)</f>
        <v>12</v>
      </c>
      <c r="D4156" s="6" t="str">
        <f aca="false">IF(MONTH(A4156)&gt;=4,"FY "&amp;YEAR(A4156)&amp;"-"&amp;RIGHT(YEAR(A4156)+1,2),"FY "&amp;(YEAR(A4156)-1)&amp;"-"&amp;RIGHT(YEAR(A4156),2))</f>
        <v>FY 2017-18</v>
      </c>
      <c r="E4156" s="6" t="str">
        <f aca="false">IF(AND(V4156&lt;&gt;"",W4156&lt;&gt;""),"Yes","No")</f>
        <v>Yes</v>
      </c>
      <c r="F4156" s="18" t="n">
        <f aca="false">Total!F4156</f>
        <v>6628.5</v>
      </c>
      <c r="G4156" s="18" t="n">
        <f aca="false">Total!G4156</f>
        <v>7764.06</v>
      </c>
      <c r="H4156" s="18" t="n">
        <f aca="false">Total!H4156</f>
        <v>-1135.56</v>
      </c>
      <c r="I4156" s="18" t="n">
        <f aca="false">Total!I4156</f>
        <v>-177.32</v>
      </c>
      <c r="J4156" s="18" t="n">
        <f aca="false">IF($V4156="","",INDEX('Stock Exchange'!F$5:F$2450,$V4156))</f>
        <v>3676.72</v>
      </c>
      <c r="K4156" s="18" t="n">
        <f aca="false">IF($V4156="","",INDEX('Stock Exchange'!G$5:G$2450,$V4156))</f>
        <v>3555.68</v>
      </c>
      <c r="L4156" s="18" t="n">
        <f aca="false">IF($V4156="","",INDEX('Stock Exchange'!H$5:H$2450,$V4156))</f>
        <v>121.04</v>
      </c>
      <c r="M4156" s="18" t="n">
        <f aca="false">IF($V4156="","",INDEX('Stock Exchange'!I$5:I$2450,$V4156))</f>
        <v>18.9</v>
      </c>
      <c r="N4156" s="18" t="n">
        <f aca="false">IF($W4156="","",INDEX(Primary!F$5:F$2450,$W4156))</f>
        <v>2951.78</v>
      </c>
      <c r="O4156" s="18" t="n">
        <f aca="false">IF($W4156="","",INDEX(Primary!G$5:G$2450,$W4156))</f>
        <v>4208.38</v>
      </c>
      <c r="P4156" s="18" t="n">
        <f aca="false">IF($W4156="","",INDEX(Primary!H$5:H$2450,$W4156))</f>
        <v>-1256.6</v>
      </c>
      <c r="Q4156" s="18" t="n">
        <f aca="false">IF($W4156="","",INDEX(Primary!I$5:I$2450,$W4156))</f>
        <v>-196.22</v>
      </c>
      <c r="R4156" s="19" t="n">
        <f aca="false">IF($E4156="Yes",L4156+P4156,"")</f>
        <v>-1135.56</v>
      </c>
      <c r="S4156" s="19" t="n">
        <f aca="false">IF($E4156="Yes",H4156-R4156,"")</f>
        <v>0</v>
      </c>
      <c r="T4156" s="6" t="str">
        <f aca="false">IF($E4156="Yes",IF(ROUND(ABS(S4156),2)&lt;=$T$2,"OK","CHECK"),"n/a")</f>
        <v>OK</v>
      </c>
      <c r="U4156" s="20" t="n">
        <f aca="false">Total!J4156</f>
        <v>64.0409</v>
      </c>
      <c r="V4156" s="17" t="n">
        <f aca="false">IFERROR(MATCH($A4156,'Stock Exchange'!$A$5:$A$2450,0),"")</f>
        <v>1938</v>
      </c>
      <c r="W4156" s="17" t="n">
        <f aca="false">IFERROR(MATCH($A4156,Primary!$A$5:$A$2450,0),"")</f>
        <v>1938</v>
      </c>
    </row>
    <row r="4157" customFormat="false" ht="15" hidden="false" customHeight="false" outlineLevel="0" collapsed="false">
      <c r="A4157" s="16" t="n">
        <f aca="false">Total!A4157</f>
        <v>43096</v>
      </c>
      <c r="B4157" s="17" t="n">
        <f aca="false">YEAR(A4157)</f>
        <v>2017</v>
      </c>
      <c r="C4157" s="17" t="n">
        <f aca="false">MONTH(A4157)</f>
        <v>12</v>
      </c>
      <c r="D4157" s="6" t="str">
        <f aca="false">IF(MONTH(A4157)&gt;=4,"FY "&amp;YEAR(A4157)&amp;"-"&amp;RIGHT(YEAR(A4157)+1,2),"FY "&amp;(YEAR(A4157)-1)&amp;"-"&amp;RIGHT(YEAR(A4157),2))</f>
        <v>FY 2017-18</v>
      </c>
      <c r="E4157" s="6" t="str">
        <f aca="false">IF(AND(V4157&lt;&gt;"",W4157&lt;&gt;""),"Yes","No")</f>
        <v>Yes</v>
      </c>
      <c r="F4157" s="18" t="n">
        <f aca="false">Total!F4157</f>
        <v>3605.63</v>
      </c>
      <c r="G4157" s="18" t="n">
        <f aca="false">Total!G4157</f>
        <v>2351.22</v>
      </c>
      <c r="H4157" s="18" t="n">
        <f aca="false">Total!H4157</f>
        <v>1254.41</v>
      </c>
      <c r="I4157" s="18" t="n">
        <f aca="false">Total!I4157</f>
        <v>195.84</v>
      </c>
      <c r="J4157" s="18" t="n">
        <f aca="false">IF($V4157="","",INDEX('Stock Exchange'!F$5:F$2450,$V4157))</f>
        <v>3603.43</v>
      </c>
      <c r="K4157" s="18" t="n">
        <f aca="false">IF($V4157="","",INDEX('Stock Exchange'!G$5:G$2450,$V4157))</f>
        <v>1984.16</v>
      </c>
      <c r="L4157" s="18" t="n">
        <f aca="false">IF($V4157="","",INDEX('Stock Exchange'!H$5:H$2450,$V4157))</f>
        <v>1619.27</v>
      </c>
      <c r="M4157" s="18" t="n">
        <f aca="false">IF($V4157="","",INDEX('Stock Exchange'!I$5:I$2450,$V4157))</f>
        <v>252.8</v>
      </c>
      <c r="N4157" s="18" t="n">
        <f aca="false">IF($W4157="","",INDEX(Primary!F$5:F$2450,$W4157))</f>
        <v>2.2</v>
      </c>
      <c r="O4157" s="18" t="n">
        <f aca="false">IF($W4157="","",INDEX(Primary!G$5:G$2450,$W4157))</f>
        <v>367.06</v>
      </c>
      <c r="P4157" s="18" t="n">
        <f aca="false">IF($W4157="","",INDEX(Primary!H$5:H$2450,$W4157))</f>
        <v>-364.86</v>
      </c>
      <c r="Q4157" s="18" t="n">
        <f aca="false">IF($W4157="","",INDEX(Primary!I$5:I$2450,$W4157))</f>
        <v>-56.96</v>
      </c>
      <c r="R4157" s="19" t="n">
        <f aca="false">IF($E4157="Yes",L4157+P4157,"")</f>
        <v>1254.41</v>
      </c>
      <c r="S4157" s="19" t="n">
        <f aca="false">IF($E4157="Yes",H4157-R4157,"")</f>
        <v>0</v>
      </c>
      <c r="T4157" s="6" t="str">
        <f aca="false">IF($E4157="Yes",IF(ROUND(ABS(S4157),2)&lt;=$T$2,"OK","CHECK"),"n/a")</f>
        <v>OK</v>
      </c>
      <c r="U4157" s="20" t="n">
        <f aca="false">Total!J4157</f>
        <v>64.0538</v>
      </c>
      <c r="V4157" s="17" t="n">
        <f aca="false">IFERROR(MATCH($A4157,'Stock Exchange'!$A$5:$A$2450,0),"")</f>
        <v>1939</v>
      </c>
      <c r="W4157" s="17" t="n">
        <f aca="false">IFERROR(MATCH($A4157,Primary!$A$5:$A$2450,0),"")</f>
        <v>1939</v>
      </c>
    </row>
    <row r="4158" customFormat="false" ht="15" hidden="false" customHeight="false" outlineLevel="0" collapsed="false">
      <c r="A4158" s="16" t="n">
        <f aca="false">Total!A4158</f>
        <v>43097</v>
      </c>
      <c r="B4158" s="17" t="n">
        <f aca="false">YEAR(A4158)</f>
        <v>2017</v>
      </c>
      <c r="C4158" s="17" t="n">
        <f aca="false">MONTH(A4158)</f>
        <v>12</v>
      </c>
      <c r="D4158" s="6" t="str">
        <f aca="false">IF(MONTH(A4158)&gt;=4,"FY "&amp;YEAR(A4158)&amp;"-"&amp;RIGHT(YEAR(A4158)+1,2),"FY "&amp;(YEAR(A4158)-1)&amp;"-"&amp;RIGHT(YEAR(A4158),2))</f>
        <v>FY 2017-18</v>
      </c>
      <c r="E4158" s="6" t="str">
        <f aca="false">IF(AND(V4158&lt;&gt;"",W4158&lt;&gt;""),"Yes","No")</f>
        <v>Yes</v>
      </c>
      <c r="F4158" s="18" t="n">
        <f aca="false">Total!F4158</f>
        <v>2951.59</v>
      </c>
      <c r="G4158" s="18" t="n">
        <f aca="false">Total!G4158</f>
        <v>2513.07</v>
      </c>
      <c r="H4158" s="18" t="n">
        <f aca="false">Total!H4158</f>
        <v>438.52</v>
      </c>
      <c r="I4158" s="18" t="n">
        <f aca="false">Total!I4158</f>
        <v>68.35</v>
      </c>
      <c r="J4158" s="18" t="n">
        <f aca="false">IF($V4158="","",INDEX('Stock Exchange'!F$5:F$2450,$V4158))</f>
        <v>2859.9</v>
      </c>
      <c r="K4158" s="18" t="n">
        <f aca="false">IF($V4158="","",INDEX('Stock Exchange'!G$5:G$2450,$V4158))</f>
        <v>2513.07</v>
      </c>
      <c r="L4158" s="18" t="n">
        <f aca="false">IF($V4158="","",INDEX('Stock Exchange'!H$5:H$2450,$V4158))</f>
        <v>346.83</v>
      </c>
      <c r="M4158" s="18" t="n">
        <f aca="false">IF($V4158="","",INDEX('Stock Exchange'!I$5:I$2450,$V4158))</f>
        <v>54.06</v>
      </c>
      <c r="N4158" s="18" t="n">
        <f aca="false">IF($W4158="","",INDEX(Primary!F$5:F$2450,$W4158))</f>
        <v>91.69</v>
      </c>
      <c r="O4158" s="18" t="n">
        <f aca="false">IF($W4158="","",INDEX(Primary!G$5:G$2450,$W4158))</f>
        <v>0</v>
      </c>
      <c r="P4158" s="18" t="n">
        <f aca="false">IF($W4158="","",INDEX(Primary!H$5:H$2450,$W4158))</f>
        <v>91.69</v>
      </c>
      <c r="Q4158" s="18" t="n">
        <f aca="false">IF($W4158="","",INDEX(Primary!I$5:I$2450,$W4158))</f>
        <v>14.29</v>
      </c>
      <c r="R4158" s="19" t="n">
        <f aca="false">IF($E4158="Yes",L4158+P4158,"")</f>
        <v>438.52</v>
      </c>
      <c r="S4158" s="19" t="n">
        <f aca="false">IF($E4158="Yes",H4158-R4158,"")</f>
        <v>0</v>
      </c>
      <c r="T4158" s="6" t="str">
        <f aca="false">IF($E4158="Yes",IF(ROUND(ABS(S4158),2)&lt;=$T$2,"OK","CHECK"),"n/a")</f>
        <v>OK</v>
      </c>
      <c r="U4158" s="20" t="n">
        <f aca="false">Total!J4158</f>
        <v>64.1577</v>
      </c>
      <c r="V4158" s="17" t="n">
        <f aca="false">IFERROR(MATCH($A4158,'Stock Exchange'!$A$5:$A$2450,0),"")</f>
        <v>1940</v>
      </c>
      <c r="W4158" s="17" t="n">
        <f aca="false">IFERROR(MATCH($A4158,Primary!$A$5:$A$2450,0),"")</f>
        <v>1940</v>
      </c>
    </row>
    <row r="4159" customFormat="false" ht="15" hidden="false" customHeight="false" outlineLevel="0" collapsed="false">
      <c r="A4159" s="16" t="n">
        <f aca="false">Total!A4159</f>
        <v>43098</v>
      </c>
      <c r="B4159" s="17" t="n">
        <f aca="false">YEAR(A4159)</f>
        <v>2017</v>
      </c>
      <c r="C4159" s="17" t="n">
        <f aca="false">MONTH(A4159)</f>
        <v>12</v>
      </c>
      <c r="D4159" s="6" t="str">
        <f aca="false">IF(MONTH(A4159)&gt;=4,"FY "&amp;YEAR(A4159)&amp;"-"&amp;RIGHT(YEAR(A4159)+1,2),"FY "&amp;(YEAR(A4159)-1)&amp;"-"&amp;RIGHT(YEAR(A4159),2))</f>
        <v>FY 2017-18</v>
      </c>
      <c r="E4159" s="6" t="str">
        <f aca="false">IF(AND(V4159&lt;&gt;"",W4159&lt;&gt;""),"Yes","No")</f>
        <v>Yes</v>
      </c>
      <c r="F4159" s="18" t="n">
        <f aca="false">Total!F4159</f>
        <v>5527.12</v>
      </c>
      <c r="G4159" s="18" t="n">
        <f aca="false">Total!G4159</f>
        <v>4666.78</v>
      </c>
      <c r="H4159" s="18" t="n">
        <f aca="false">Total!H4159</f>
        <v>860.34</v>
      </c>
      <c r="I4159" s="18" t="n">
        <f aca="false">Total!I4159</f>
        <v>134.07</v>
      </c>
      <c r="J4159" s="18" t="n">
        <f aca="false">IF($V4159="","",INDEX('Stock Exchange'!F$5:F$2450,$V4159))</f>
        <v>5505.49</v>
      </c>
      <c r="K4159" s="18" t="n">
        <f aca="false">IF($V4159="","",INDEX('Stock Exchange'!G$5:G$2450,$V4159))</f>
        <v>4561.75</v>
      </c>
      <c r="L4159" s="18" t="n">
        <f aca="false">IF($V4159="","",INDEX('Stock Exchange'!H$5:H$2450,$V4159))</f>
        <v>943.74</v>
      </c>
      <c r="M4159" s="18" t="n">
        <f aca="false">IF($V4159="","",INDEX('Stock Exchange'!I$5:I$2450,$V4159))</f>
        <v>147.07</v>
      </c>
      <c r="N4159" s="18" t="n">
        <f aca="false">IF($W4159="","",INDEX(Primary!F$5:F$2450,$W4159))</f>
        <v>21.63</v>
      </c>
      <c r="O4159" s="18" t="n">
        <f aca="false">IF($W4159="","",INDEX(Primary!G$5:G$2450,$W4159))</f>
        <v>105.03</v>
      </c>
      <c r="P4159" s="18" t="n">
        <f aca="false">IF($W4159="","",INDEX(Primary!H$5:H$2450,$W4159))</f>
        <v>-83.4</v>
      </c>
      <c r="Q4159" s="18" t="n">
        <f aca="false">IF($W4159="","",INDEX(Primary!I$5:I$2450,$W4159))</f>
        <v>-13</v>
      </c>
      <c r="R4159" s="19" t="n">
        <f aca="false">IF($E4159="Yes",L4159+P4159,"")</f>
        <v>860.34</v>
      </c>
      <c r="S4159" s="19" t="n">
        <f aca="false">IF($E4159="Yes",H4159-R4159,"")</f>
        <v>0</v>
      </c>
      <c r="T4159" s="6" t="str">
        <f aca="false">IF($E4159="Yes",IF(ROUND(ABS(S4159),2)&lt;=$T$2,"OK","CHECK"),"n/a")</f>
        <v>OK</v>
      </c>
      <c r="U4159" s="20" t="n">
        <f aca="false">Total!J4159</f>
        <v>64.1716</v>
      </c>
      <c r="V4159" s="17" t="n">
        <f aca="false">IFERROR(MATCH($A4159,'Stock Exchange'!$A$5:$A$2450,0),"")</f>
        <v>1941</v>
      </c>
      <c r="W4159" s="17" t="n">
        <f aca="false">IFERROR(MATCH($A4159,Primary!$A$5:$A$2450,0),"")</f>
        <v>1941</v>
      </c>
    </row>
    <row r="4160" customFormat="false" ht="15" hidden="false" customHeight="false" outlineLevel="0" collapsed="false">
      <c r="A4160" s="16" t="n">
        <f aca="false">Total!A4160</f>
        <v>43101</v>
      </c>
      <c r="B4160" s="17" t="n">
        <f aca="false">YEAR(A4160)</f>
        <v>2018</v>
      </c>
      <c r="C4160" s="17" t="n">
        <f aca="false">MONTH(A4160)</f>
        <v>1</v>
      </c>
      <c r="D4160" s="6" t="str">
        <f aca="false">IF(MONTH(A4160)&gt;=4,"FY "&amp;YEAR(A4160)&amp;"-"&amp;RIGHT(YEAR(A4160)+1,2),"FY "&amp;(YEAR(A4160)-1)&amp;"-"&amp;RIGHT(YEAR(A4160),2))</f>
        <v>FY 2017-18</v>
      </c>
      <c r="E4160" s="6" t="str">
        <f aca="false">IF(AND(V4160&lt;&gt;"",W4160&lt;&gt;""),"Yes","No")</f>
        <v>Yes</v>
      </c>
      <c r="F4160" s="18" t="n">
        <f aca="false">Total!F4160</f>
        <v>3672.35</v>
      </c>
      <c r="G4160" s="18" t="n">
        <f aca="false">Total!G4160</f>
        <v>3139.49</v>
      </c>
      <c r="H4160" s="18" t="n">
        <f aca="false">Total!H4160</f>
        <v>532.86</v>
      </c>
      <c r="I4160" s="18" t="n">
        <f aca="false">Total!I4160</f>
        <v>83.35</v>
      </c>
      <c r="J4160" s="18" t="n">
        <f aca="false">IF($V4160="","",INDEX('Stock Exchange'!F$5:F$2450,$V4160))</f>
        <v>3587.06</v>
      </c>
      <c r="K4160" s="18" t="n">
        <f aca="false">IF($V4160="","",INDEX('Stock Exchange'!G$5:G$2450,$V4160))</f>
        <v>2957.12</v>
      </c>
      <c r="L4160" s="18" t="n">
        <f aca="false">IF($V4160="","",INDEX('Stock Exchange'!H$5:H$2450,$V4160))</f>
        <v>629.94</v>
      </c>
      <c r="M4160" s="18" t="n">
        <f aca="false">IF($V4160="","",INDEX('Stock Exchange'!I$5:I$2450,$V4160))</f>
        <v>98.54</v>
      </c>
      <c r="N4160" s="18" t="n">
        <f aca="false">IF($W4160="","",INDEX(Primary!F$5:F$2450,$W4160))</f>
        <v>85.29</v>
      </c>
      <c r="O4160" s="18" t="n">
        <f aca="false">IF($W4160="","",INDEX(Primary!G$5:G$2450,$W4160))</f>
        <v>182.37</v>
      </c>
      <c r="P4160" s="18" t="n">
        <f aca="false">IF($W4160="","",INDEX(Primary!H$5:H$2450,$W4160))</f>
        <v>-97.08</v>
      </c>
      <c r="Q4160" s="18" t="n">
        <f aca="false">IF($W4160="","",INDEX(Primary!I$5:I$2450,$W4160))</f>
        <v>-15.19</v>
      </c>
      <c r="R4160" s="19" t="n">
        <f aca="false">IF($E4160="Yes",L4160+P4160,"")</f>
        <v>532.86</v>
      </c>
      <c r="S4160" s="19" t="n">
        <f aca="false">IF($E4160="Yes",H4160-R4160,"")</f>
        <v>0</v>
      </c>
      <c r="T4160" s="6" t="str">
        <f aca="false">IF($E4160="Yes",IF(ROUND(ABS(S4160),2)&lt;=$T$2,"OK","CHECK"),"n/a")</f>
        <v>OK</v>
      </c>
      <c r="U4160" s="20" t="n">
        <f aca="false">Total!J4160</f>
        <v>63.9273</v>
      </c>
      <c r="V4160" s="17" t="n">
        <f aca="false">IFERROR(MATCH($A4160,'Stock Exchange'!$A$5:$A$2450,0),"")</f>
        <v>1942</v>
      </c>
      <c r="W4160" s="17" t="n">
        <f aca="false">IFERROR(MATCH($A4160,Primary!$A$5:$A$2450,0),"")</f>
        <v>1942</v>
      </c>
    </row>
    <row r="4161" customFormat="false" ht="15" hidden="false" customHeight="false" outlineLevel="0" collapsed="false">
      <c r="A4161" s="16" t="n">
        <f aca="false">Total!A4161</f>
        <v>43102</v>
      </c>
      <c r="B4161" s="17" t="n">
        <f aca="false">YEAR(A4161)</f>
        <v>2018</v>
      </c>
      <c r="C4161" s="17" t="n">
        <f aca="false">MONTH(A4161)</f>
        <v>1</v>
      </c>
      <c r="D4161" s="6" t="str">
        <f aca="false">IF(MONTH(A4161)&gt;=4,"FY "&amp;YEAR(A4161)&amp;"-"&amp;RIGHT(YEAR(A4161)+1,2),"FY "&amp;(YEAR(A4161)-1)&amp;"-"&amp;RIGHT(YEAR(A4161),2))</f>
        <v>FY 2017-18</v>
      </c>
      <c r="E4161" s="6" t="str">
        <f aca="false">IF(AND(V4161&lt;&gt;"",W4161&lt;&gt;""),"Yes","No")</f>
        <v>Yes</v>
      </c>
      <c r="F4161" s="18" t="n">
        <f aca="false">Total!F4161</f>
        <v>832.38</v>
      </c>
      <c r="G4161" s="18" t="n">
        <f aca="false">Total!G4161</f>
        <v>843.68</v>
      </c>
      <c r="H4161" s="18" t="n">
        <f aca="false">Total!H4161</f>
        <v>-11.3</v>
      </c>
      <c r="I4161" s="18" t="n">
        <f aca="false">Total!I4161</f>
        <v>-1.77</v>
      </c>
      <c r="J4161" s="18" t="n">
        <f aca="false">IF($V4161="","",INDEX('Stock Exchange'!F$5:F$2450,$V4161))</f>
        <v>772.38</v>
      </c>
      <c r="K4161" s="18" t="n">
        <f aca="false">IF($V4161="","",INDEX('Stock Exchange'!G$5:G$2450,$V4161))</f>
        <v>439.47</v>
      </c>
      <c r="L4161" s="18" t="n">
        <f aca="false">IF($V4161="","",INDEX('Stock Exchange'!H$5:H$2450,$V4161))</f>
        <v>332.91</v>
      </c>
      <c r="M4161" s="18" t="n">
        <f aca="false">IF($V4161="","",INDEX('Stock Exchange'!I$5:I$2450,$V4161))</f>
        <v>52.29</v>
      </c>
      <c r="N4161" s="18" t="n">
        <f aca="false">IF($W4161="","",INDEX(Primary!F$5:F$2450,$W4161))</f>
        <v>60</v>
      </c>
      <c r="O4161" s="18" t="n">
        <f aca="false">IF($W4161="","",INDEX(Primary!G$5:G$2450,$W4161))</f>
        <v>404.21</v>
      </c>
      <c r="P4161" s="18" t="n">
        <f aca="false">IF($W4161="","",INDEX(Primary!H$5:H$2450,$W4161))</f>
        <v>-344.21</v>
      </c>
      <c r="Q4161" s="18" t="n">
        <f aca="false">IF($W4161="","",INDEX(Primary!I$5:I$2450,$W4161))</f>
        <v>-54.06</v>
      </c>
      <c r="R4161" s="19" t="n">
        <f aca="false">IF($E4161="Yes",L4161+P4161,"")</f>
        <v>-11.3</v>
      </c>
      <c r="S4161" s="19" t="n">
        <f aca="false">IF($E4161="Yes",H4161-R4161,"")</f>
        <v>-4.61852778244065E-014</v>
      </c>
      <c r="T4161" s="6" t="str">
        <f aca="false">IF($E4161="Yes",IF(ROUND(ABS(S4161),2)&lt;=$T$2,"OK","CHECK"),"n/a")</f>
        <v>OK</v>
      </c>
      <c r="U4161" s="20" t="n">
        <f aca="false">Total!J4161</f>
        <v>63.6697</v>
      </c>
      <c r="V4161" s="17" t="n">
        <f aca="false">IFERROR(MATCH($A4161,'Stock Exchange'!$A$5:$A$2450,0),"")</f>
        <v>1943</v>
      </c>
      <c r="W4161" s="17" t="n">
        <f aca="false">IFERROR(MATCH($A4161,Primary!$A$5:$A$2450,0),"")</f>
        <v>1943</v>
      </c>
    </row>
    <row r="4162" customFormat="false" ht="15" hidden="false" customHeight="false" outlineLevel="0" collapsed="false">
      <c r="A4162" s="16" t="n">
        <f aca="false">Total!A4162</f>
        <v>43103</v>
      </c>
      <c r="B4162" s="17" t="n">
        <f aca="false">YEAR(A4162)</f>
        <v>2018</v>
      </c>
      <c r="C4162" s="17" t="n">
        <f aca="false">MONTH(A4162)</f>
        <v>1</v>
      </c>
      <c r="D4162" s="6" t="str">
        <f aca="false">IF(MONTH(A4162)&gt;=4,"FY "&amp;YEAR(A4162)&amp;"-"&amp;RIGHT(YEAR(A4162)+1,2),"FY "&amp;(YEAR(A4162)-1)&amp;"-"&amp;RIGHT(YEAR(A4162),2))</f>
        <v>FY 2017-18</v>
      </c>
      <c r="E4162" s="6" t="str">
        <f aca="false">IF(AND(V4162&lt;&gt;"",W4162&lt;&gt;""),"Yes","No")</f>
        <v>Yes</v>
      </c>
      <c r="F4162" s="18" t="n">
        <f aca="false">Total!F4162</f>
        <v>3166.29</v>
      </c>
      <c r="G4162" s="18" t="n">
        <f aca="false">Total!G4162</f>
        <v>2546.92</v>
      </c>
      <c r="H4162" s="18" t="n">
        <f aca="false">Total!H4162</f>
        <v>619.37</v>
      </c>
      <c r="I4162" s="18" t="n">
        <f aca="false">Total!I4162</f>
        <v>97.28</v>
      </c>
      <c r="J4162" s="18" t="n">
        <f aca="false">IF($V4162="","",INDEX('Stock Exchange'!F$5:F$2450,$V4162))</f>
        <v>3166.29</v>
      </c>
      <c r="K4162" s="18" t="n">
        <f aca="false">IF($V4162="","",INDEX('Stock Exchange'!G$5:G$2450,$V4162))</f>
        <v>2543.91</v>
      </c>
      <c r="L4162" s="18" t="n">
        <f aca="false">IF($V4162="","",INDEX('Stock Exchange'!H$5:H$2450,$V4162))</f>
        <v>622.38</v>
      </c>
      <c r="M4162" s="18" t="n">
        <f aca="false">IF($V4162="","",INDEX('Stock Exchange'!I$5:I$2450,$V4162))</f>
        <v>97.75</v>
      </c>
      <c r="N4162" s="18" t="n">
        <f aca="false">IF($W4162="","",INDEX(Primary!F$5:F$2450,$W4162))</f>
        <v>0</v>
      </c>
      <c r="O4162" s="18" t="n">
        <f aca="false">IF($W4162="","",INDEX(Primary!G$5:G$2450,$W4162))</f>
        <v>3.01</v>
      </c>
      <c r="P4162" s="18" t="n">
        <f aca="false">IF($W4162="","",INDEX(Primary!H$5:H$2450,$W4162))</f>
        <v>-3.01</v>
      </c>
      <c r="Q4162" s="18" t="n">
        <f aca="false">IF($W4162="","",INDEX(Primary!I$5:I$2450,$W4162))</f>
        <v>-0.47</v>
      </c>
      <c r="R4162" s="19" t="n">
        <f aca="false">IF($E4162="Yes",L4162+P4162,"")</f>
        <v>619.37</v>
      </c>
      <c r="S4162" s="19" t="n">
        <f aca="false">IF($E4162="Yes",H4162-R4162,"")</f>
        <v>0</v>
      </c>
      <c r="T4162" s="6" t="str">
        <f aca="false">IF($E4162="Yes",IF(ROUND(ABS(S4162),2)&lt;=$T$2,"OK","CHECK"),"n/a")</f>
        <v>OK</v>
      </c>
      <c r="U4162" s="20" t="n">
        <f aca="false">Total!J4162</f>
        <v>63.6728</v>
      </c>
      <c r="V4162" s="17" t="n">
        <f aca="false">IFERROR(MATCH($A4162,'Stock Exchange'!$A$5:$A$2450,0),"")</f>
        <v>1944</v>
      </c>
      <c r="W4162" s="17" t="n">
        <f aca="false">IFERROR(MATCH($A4162,Primary!$A$5:$A$2450,0),"")</f>
        <v>1944</v>
      </c>
    </row>
    <row r="4163" customFormat="false" ht="15" hidden="false" customHeight="false" outlineLevel="0" collapsed="false">
      <c r="A4163" s="16" t="n">
        <f aca="false">Total!A4163</f>
        <v>43104</v>
      </c>
      <c r="B4163" s="17" t="n">
        <f aca="false">YEAR(A4163)</f>
        <v>2018</v>
      </c>
      <c r="C4163" s="17" t="n">
        <f aca="false">MONTH(A4163)</f>
        <v>1</v>
      </c>
      <c r="D4163" s="6" t="str">
        <f aca="false">IF(MONTH(A4163)&gt;=4,"FY "&amp;YEAR(A4163)&amp;"-"&amp;RIGHT(YEAR(A4163)+1,2),"FY "&amp;(YEAR(A4163)-1)&amp;"-"&amp;RIGHT(YEAR(A4163),2))</f>
        <v>FY 2017-18</v>
      </c>
      <c r="E4163" s="6" t="str">
        <f aca="false">IF(AND(V4163&lt;&gt;"",W4163&lt;&gt;""),"Yes","No")</f>
        <v>Yes</v>
      </c>
      <c r="F4163" s="18" t="n">
        <f aca="false">Total!F4163</f>
        <v>4544.07</v>
      </c>
      <c r="G4163" s="18" t="n">
        <f aca="false">Total!G4163</f>
        <v>4430.91</v>
      </c>
      <c r="H4163" s="18" t="n">
        <f aca="false">Total!H4163</f>
        <v>113.16</v>
      </c>
      <c r="I4163" s="18" t="n">
        <f aca="false">Total!I4163</f>
        <v>17.83</v>
      </c>
      <c r="J4163" s="18" t="n">
        <f aca="false">IF($V4163="","",INDEX('Stock Exchange'!F$5:F$2450,$V4163))</f>
        <v>4543.35</v>
      </c>
      <c r="K4163" s="18" t="n">
        <f aca="false">IF($V4163="","",INDEX('Stock Exchange'!G$5:G$2450,$V4163))</f>
        <v>4430.19</v>
      </c>
      <c r="L4163" s="18" t="n">
        <f aca="false">IF($V4163="","",INDEX('Stock Exchange'!H$5:H$2450,$V4163))</f>
        <v>113.16</v>
      </c>
      <c r="M4163" s="18" t="n">
        <f aca="false">IF($V4163="","",INDEX('Stock Exchange'!I$5:I$2450,$V4163))</f>
        <v>17.83</v>
      </c>
      <c r="N4163" s="18" t="n">
        <f aca="false">IF($W4163="","",INDEX(Primary!F$5:F$2450,$W4163))</f>
        <v>0.72</v>
      </c>
      <c r="O4163" s="18" t="n">
        <f aca="false">IF($W4163="","",INDEX(Primary!G$5:G$2450,$W4163))</f>
        <v>0.72</v>
      </c>
      <c r="P4163" s="18" t="n">
        <f aca="false">IF($W4163="","",INDEX(Primary!H$5:H$2450,$W4163))</f>
        <v>0</v>
      </c>
      <c r="Q4163" s="18" t="n">
        <f aca="false">IF($W4163="","",INDEX(Primary!I$5:I$2450,$W4163))</f>
        <v>0</v>
      </c>
      <c r="R4163" s="19" t="n">
        <f aca="false">IF($E4163="Yes",L4163+P4163,"")</f>
        <v>113.16</v>
      </c>
      <c r="S4163" s="19" t="n">
        <f aca="false">IF($E4163="Yes",H4163-R4163,"")</f>
        <v>0</v>
      </c>
      <c r="T4163" s="6" t="str">
        <f aca="false">IF($E4163="Yes",IF(ROUND(ABS(S4163),2)&lt;=$T$2,"OK","CHECK"),"n/a")</f>
        <v>OK</v>
      </c>
      <c r="U4163" s="20" t="n">
        <f aca="false">Total!J4163</f>
        <v>63.4833</v>
      </c>
      <c r="V4163" s="17" t="n">
        <f aca="false">IFERROR(MATCH($A4163,'Stock Exchange'!$A$5:$A$2450,0),"")</f>
        <v>1945</v>
      </c>
      <c r="W4163" s="17" t="n">
        <f aca="false">IFERROR(MATCH($A4163,Primary!$A$5:$A$2450,0),"")</f>
        <v>1945</v>
      </c>
    </row>
    <row r="4164" customFormat="false" ht="15" hidden="false" customHeight="false" outlineLevel="0" collapsed="false">
      <c r="A4164" s="16" t="n">
        <f aca="false">Total!A4164</f>
        <v>43105</v>
      </c>
      <c r="B4164" s="17" t="n">
        <f aca="false">YEAR(A4164)</f>
        <v>2018</v>
      </c>
      <c r="C4164" s="17" t="n">
        <f aca="false">MONTH(A4164)</f>
        <v>1</v>
      </c>
      <c r="D4164" s="6" t="str">
        <f aca="false">IF(MONTH(A4164)&gt;=4,"FY "&amp;YEAR(A4164)&amp;"-"&amp;RIGHT(YEAR(A4164)+1,2),"FY "&amp;(YEAR(A4164)-1)&amp;"-"&amp;RIGHT(YEAR(A4164),2))</f>
        <v>FY 2017-18</v>
      </c>
      <c r="E4164" s="6" t="str">
        <f aca="false">IF(AND(V4164&lt;&gt;"",W4164&lt;&gt;""),"Yes","No")</f>
        <v>Yes</v>
      </c>
      <c r="F4164" s="18" t="n">
        <f aca="false">Total!F4164</f>
        <v>4677.83</v>
      </c>
      <c r="G4164" s="18" t="n">
        <f aca="false">Total!G4164</f>
        <v>4313.65</v>
      </c>
      <c r="H4164" s="18" t="n">
        <f aca="false">Total!H4164</f>
        <v>364.18</v>
      </c>
      <c r="I4164" s="18" t="n">
        <f aca="false">Total!I4164</f>
        <v>57.45</v>
      </c>
      <c r="J4164" s="18" t="n">
        <f aca="false">IF($V4164="","",INDEX('Stock Exchange'!F$5:F$2450,$V4164))</f>
        <v>4643.74</v>
      </c>
      <c r="K4164" s="18" t="n">
        <f aca="false">IF($V4164="","",INDEX('Stock Exchange'!G$5:G$2450,$V4164))</f>
        <v>4277.42</v>
      </c>
      <c r="L4164" s="18" t="n">
        <f aca="false">IF($V4164="","",INDEX('Stock Exchange'!H$5:H$2450,$V4164))</f>
        <v>366.32</v>
      </c>
      <c r="M4164" s="18" t="n">
        <f aca="false">IF($V4164="","",INDEX('Stock Exchange'!I$5:I$2450,$V4164))</f>
        <v>57.79</v>
      </c>
      <c r="N4164" s="18" t="n">
        <f aca="false">IF($W4164="","",INDEX(Primary!F$5:F$2450,$W4164))</f>
        <v>34.09</v>
      </c>
      <c r="O4164" s="18" t="n">
        <f aca="false">IF($W4164="","",INDEX(Primary!G$5:G$2450,$W4164))</f>
        <v>36.23</v>
      </c>
      <c r="P4164" s="18" t="n">
        <f aca="false">IF($W4164="","",INDEX(Primary!H$5:H$2450,$W4164))</f>
        <v>-2.14</v>
      </c>
      <c r="Q4164" s="18" t="n">
        <f aca="false">IF($W4164="","",INDEX(Primary!I$5:I$2450,$W4164))</f>
        <v>-0.34</v>
      </c>
      <c r="R4164" s="19" t="n">
        <f aca="false">IF($E4164="Yes",L4164+P4164,"")</f>
        <v>364.18</v>
      </c>
      <c r="S4164" s="19" t="n">
        <f aca="false">IF($E4164="Yes",H4164-R4164,"")</f>
        <v>0</v>
      </c>
      <c r="T4164" s="6" t="str">
        <f aca="false">IF($E4164="Yes",IF(ROUND(ABS(S4164),2)&lt;=$T$2,"OK","CHECK"),"n/a")</f>
        <v>OK</v>
      </c>
      <c r="U4164" s="20" t="n">
        <f aca="false">Total!J4164</f>
        <v>63.3914</v>
      </c>
      <c r="V4164" s="17" t="n">
        <f aca="false">IFERROR(MATCH($A4164,'Stock Exchange'!$A$5:$A$2450,0),"")</f>
        <v>1946</v>
      </c>
      <c r="W4164" s="17" t="n">
        <f aca="false">IFERROR(MATCH($A4164,Primary!$A$5:$A$2450,0),"")</f>
        <v>1946</v>
      </c>
    </row>
    <row r="4165" customFormat="false" ht="15" hidden="false" customHeight="false" outlineLevel="0" collapsed="false">
      <c r="A4165" s="16" t="n">
        <f aca="false">Total!A4165</f>
        <v>43108</v>
      </c>
      <c r="B4165" s="17" t="n">
        <f aca="false">YEAR(A4165)</f>
        <v>2018</v>
      </c>
      <c r="C4165" s="17" t="n">
        <f aca="false">MONTH(A4165)</f>
        <v>1</v>
      </c>
      <c r="D4165" s="6" t="str">
        <f aca="false">IF(MONTH(A4165)&gt;=4,"FY "&amp;YEAR(A4165)&amp;"-"&amp;RIGHT(YEAR(A4165)+1,2),"FY "&amp;(YEAR(A4165)-1)&amp;"-"&amp;RIGHT(YEAR(A4165),2))</f>
        <v>FY 2017-18</v>
      </c>
      <c r="E4165" s="6" t="str">
        <f aca="false">IF(AND(V4165&lt;&gt;"",W4165&lt;&gt;""),"Yes","No")</f>
        <v>Yes</v>
      </c>
      <c r="F4165" s="18" t="n">
        <f aca="false">Total!F4165</f>
        <v>5854.69</v>
      </c>
      <c r="G4165" s="18" t="n">
        <f aca="false">Total!G4165</f>
        <v>4962.35</v>
      </c>
      <c r="H4165" s="18" t="n">
        <f aca="false">Total!H4165</f>
        <v>892.34</v>
      </c>
      <c r="I4165" s="18" t="n">
        <f aca="false">Total!I4165</f>
        <v>140.78</v>
      </c>
      <c r="J4165" s="18" t="n">
        <f aca="false">IF($V4165="","",INDEX('Stock Exchange'!F$5:F$2450,$V4165))</f>
        <v>5806.37</v>
      </c>
      <c r="K4165" s="18" t="n">
        <f aca="false">IF($V4165="","",INDEX('Stock Exchange'!G$5:G$2450,$V4165))</f>
        <v>4962.35</v>
      </c>
      <c r="L4165" s="18" t="n">
        <f aca="false">IF($V4165="","",INDEX('Stock Exchange'!H$5:H$2450,$V4165))</f>
        <v>844.02</v>
      </c>
      <c r="M4165" s="18" t="n">
        <f aca="false">IF($V4165="","",INDEX('Stock Exchange'!I$5:I$2450,$V4165))</f>
        <v>133.16</v>
      </c>
      <c r="N4165" s="18" t="n">
        <f aca="false">IF($W4165="","",INDEX(Primary!F$5:F$2450,$W4165))</f>
        <v>48.32</v>
      </c>
      <c r="O4165" s="18" t="n">
        <f aca="false">IF($W4165="","",INDEX(Primary!G$5:G$2450,$W4165))</f>
        <v>0</v>
      </c>
      <c r="P4165" s="18" t="n">
        <f aca="false">IF($W4165="","",INDEX(Primary!H$5:H$2450,$W4165))</f>
        <v>48.32</v>
      </c>
      <c r="Q4165" s="18" t="n">
        <f aca="false">IF($W4165="","",INDEX(Primary!I$5:I$2450,$W4165))</f>
        <v>7.62</v>
      </c>
      <c r="R4165" s="19" t="n">
        <f aca="false">IF($E4165="Yes",L4165+P4165,"")</f>
        <v>892.34</v>
      </c>
      <c r="S4165" s="19" t="n">
        <f aca="false">IF($E4165="Yes",H4165-R4165,"")</f>
        <v>0</v>
      </c>
      <c r="T4165" s="6" t="str">
        <f aca="false">IF($E4165="Yes",IF(ROUND(ABS(S4165),2)&lt;=$T$2,"OK","CHECK"),"n/a")</f>
        <v>OK</v>
      </c>
      <c r="U4165" s="20" t="n">
        <f aca="false">Total!J4165</f>
        <v>63.3823</v>
      </c>
      <c r="V4165" s="17" t="n">
        <f aca="false">IFERROR(MATCH($A4165,'Stock Exchange'!$A$5:$A$2450,0),"")</f>
        <v>1947</v>
      </c>
      <c r="W4165" s="17" t="n">
        <f aca="false">IFERROR(MATCH($A4165,Primary!$A$5:$A$2450,0),"")</f>
        <v>1947</v>
      </c>
    </row>
    <row r="4166" customFormat="false" ht="15" hidden="false" customHeight="false" outlineLevel="0" collapsed="false">
      <c r="A4166" s="16" t="n">
        <f aca="false">Total!A4166</f>
        <v>43109</v>
      </c>
      <c r="B4166" s="17" t="n">
        <f aca="false">YEAR(A4166)</f>
        <v>2018</v>
      </c>
      <c r="C4166" s="17" t="n">
        <f aca="false">MONTH(A4166)</f>
        <v>1</v>
      </c>
      <c r="D4166" s="6" t="str">
        <f aca="false">IF(MONTH(A4166)&gt;=4,"FY "&amp;YEAR(A4166)&amp;"-"&amp;RIGHT(YEAR(A4166)+1,2),"FY "&amp;(YEAR(A4166)-1)&amp;"-"&amp;RIGHT(YEAR(A4166),2))</f>
        <v>FY 2017-18</v>
      </c>
      <c r="E4166" s="6" t="str">
        <f aca="false">IF(AND(V4166&lt;&gt;"",W4166&lt;&gt;""),"Yes","No")</f>
        <v>Yes</v>
      </c>
      <c r="F4166" s="18" t="n">
        <f aca="false">Total!F4166</f>
        <v>5662.53</v>
      </c>
      <c r="G4166" s="18" t="n">
        <f aca="false">Total!G4166</f>
        <v>5064.02</v>
      </c>
      <c r="H4166" s="18" t="n">
        <f aca="false">Total!H4166</f>
        <v>598.51</v>
      </c>
      <c r="I4166" s="18" t="n">
        <f aca="false">Total!I4166</f>
        <v>94.48</v>
      </c>
      <c r="J4166" s="18" t="n">
        <f aca="false">IF($V4166="","",INDEX('Stock Exchange'!F$5:F$2450,$V4166))</f>
        <v>5652.13</v>
      </c>
      <c r="K4166" s="18" t="n">
        <f aca="false">IF($V4166="","",INDEX('Stock Exchange'!G$5:G$2450,$V4166))</f>
        <v>5052.16</v>
      </c>
      <c r="L4166" s="18" t="n">
        <f aca="false">IF($V4166="","",INDEX('Stock Exchange'!H$5:H$2450,$V4166))</f>
        <v>599.97</v>
      </c>
      <c r="M4166" s="18" t="n">
        <f aca="false">IF($V4166="","",INDEX('Stock Exchange'!I$5:I$2450,$V4166))</f>
        <v>94.71</v>
      </c>
      <c r="N4166" s="18" t="n">
        <f aca="false">IF($W4166="","",INDEX(Primary!F$5:F$2450,$W4166))</f>
        <v>10.4</v>
      </c>
      <c r="O4166" s="18" t="n">
        <f aca="false">IF($W4166="","",INDEX(Primary!G$5:G$2450,$W4166))</f>
        <v>11.86</v>
      </c>
      <c r="P4166" s="18" t="n">
        <f aca="false">IF($W4166="","",INDEX(Primary!H$5:H$2450,$W4166))</f>
        <v>-1.46</v>
      </c>
      <c r="Q4166" s="18" t="n">
        <f aca="false">IF($W4166="","",INDEX(Primary!I$5:I$2450,$W4166))</f>
        <v>-0.23</v>
      </c>
      <c r="R4166" s="19" t="n">
        <f aca="false">IF($E4166="Yes",L4166+P4166,"")</f>
        <v>598.51</v>
      </c>
      <c r="S4166" s="19" t="n">
        <f aca="false">IF($E4166="Yes",H4166-R4166,"")</f>
        <v>0</v>
      </c>
      <c r="T4166" s="6" t="str">
        <f aca="false">IF($E4166="Yes",IF(ROUND(ABS(S4166),2)&lt;=$T$2,"OK","CHECK"),"n/a")</f>
        <v>OK</v>
      </c>
      <c r="U4166" s="20" t="n">
        <f aca="false">Total!J4166</f>
        <v>63.3482</v>
      </c>
      <c r="V4166" s="17" t="n">
        <f aca="false">IFERROR(MATCH($A4166,'Stock Exchange'!$A$5:$A$2450,0),"")</f>
        <v>1948</v>
      </c>
      <c r="W4166" s="17" t="n">
        <f aca="false">IFERROR(MATCH($A4166,Primary!$A$5:$A$2450,0),"")</f>
        <v>1948</v>
      </c>
    </row>
    <row r="4167" customFormat="false" ht="15" hidden="false" customHeight="false" outlineLevel="0" collapsed="false">
      <c r="A4167" s="16" t="n">
        <f aca="false">Total!A4167</f>
        <v>43110</v>
      </c>
      <c r="B4167" s="17" t="n">
        <f aca="false">YEAR(A4167)</f>
        <v>2018</v>
      </c>
      <c r="C4167" s="17" t="n">
        <f aca="false">MONTH(A4167)</f>
        <v>1</v>
      </c>
      <c r="D4167" s="6" t="str">
        <f aca="false">IF(MONTH(A4167)&gt;=4,"FY "&amp;YEAR(A4167)&amp;"-"&amp;RIGHT(YEAR(A4167)+1,2),"FY "&amp;(YEAR(A4167)-1)&amp;"-"&amp;RIGHT(YEAR(A4167),2))</f>
        <v>FY 2017-18</v>
      </c>
      <c r="E4167" s="6" t="str">
        <f aca="false">IF(AND(V4167&lt;&gt;"",W4167&lt;&gt;""),"Yes","No")</f>
        <v>Yes</v>
      </c>
      <c r="F4167" s="18" t="n">
        <f aca="false">Total!F4167</f>
        <v>5028.52</v>
      </c>
      <c r="G4167" s="18" t="n">
        <f aca="false">Total!G4167</f>
        <v>5050.21</v>
      </c>
      <c r="H4167" s="18" t="n">
        <f aca="false">Total!H4167</f>
        <v>-21.69</v>
      </c>
      <c r="I4167" s="18" t="n">
        <f aca="false">Total!I4167</f>
        <v>-3.42</v>
      </c>
      <c r="J4167" s="18" t="n">
        <f aca="false">IF($V4167="","",INDEX('Stock Exchange'!F$5:F$2450,$V4167))</f>
        <v>4902.59</v>
      </c>
      <c r="K4167" s="18" t="n">
        <f aca="false">IF($V4167="","",INDEX('Stock Exchange'!G$5:G$2450,$V4167))</f>
        <v>5050.21</v>
      </c>
      <c r="L4167" s="18" t="n">
        <f aca="false">IF($V4167="","",INDEX('Stock Exchange'!H$5:H$2450,$V4167))</f>
        <v>-147.62</v>
      </c>
      <c r="M4167" s="18" t="n">
        <f aca="false">IF($V4167="","",INDEX('Stock Exchange'!I$5:I$2450,$V4167))</f>
        <v>-23.26</v>
      </c>
      <c r="N4167" s="18" t="n">
        <f aca="false">IF($W4167="","",INDEX(Primary!F$5:F$2450,$W4167))</f>
        <v>125.93</v>
      </c>
      <c r="O4167" s="18" t="n">
        <f aca="false">IF($W4167="","",INDEX(Primary!G$5:G$2450,$W4167))</f>
        <v>0</v>
      </c>
      <c r="P4167" s="18" t="n">
        <f aca="false">IF($W4167="","",INDEX(Primary!H$5:H$2450,$W4167))</f>
        <v>125.93</v>
      </c>
      <c r="Q4167" s="18" t="n">
        <f aca="false">IF($W4167="","",INDEX(Primary!I$5:I$2450,$W4167))</f>
        <v>19.84</v>
      </c>
      <c r="R4167" s="19" t="n">
        <f aca="false">IF($E4167="Yes",L4167+P4167,"")</f>
        <v>-21.69</v>
      </c>
      <c r="S4167" s="19" t="n">
        <f aca="false">IF($E4167="Yes",H4167-R4167,"")</f>
        <v>0</v>
      </c>
      <c r="T4167" s="6" t="str">
        <f aca="false">IF($E4167="Yes",IF(ROUND(ABS(S4167),2)&lt;=$T$2,"OK","CHECK"),"n/a")</f>
        <v>OK</v>
      </c>
      <c r="U4167" s="20" t="n">
        <f aca="false">Total!J4167</f>
        <v>63.469</v>
      </c>
      <c r="V4167" s="17" t="n">
        <f aca="false">IFERROR(MATCH($A4167,'Stock Exchange'!$A$5:$A$2450,0),"")</f>
        <v>1949</v>
      </c>
      <c r="W4167" s="17" t="n">
        <f aca="false">IFERROR(MATCH($A4167,Primary!$A$5:$A$2450,0),"")</f>
        <v>1949</v>
      </c>
    </row>
    <row r="4168" customFormat="false" ht="15" hidden="false" customHeight="false" outlineLevel="0" collapsed="false">
      <c r="A4168" s="16" t="n">
        <f aca="false">Total!A4168</f>
        <v>43111</v>
      </c>
      <c r="B4168" s="17" t="n">
        <f aca="false">YEAR(A4168)</f>
        <v>2018</v>
      </c>
      <c r="C4168" s="17" t="n">
        <f aca="false">MONTH(A4168)</f>
        <v>1</v>
      </c>
      <c r="D4168" s="6" t="str">
        <f aca="false">IF(MONTH(A4168)&gt;=4,"FY "&amp;YEAR(A4168)&amp;"-"&amp;RIGHT(YEAR(A4168)+1,2),"FY "&amp;(YEAR(A4168)-1)&amp;"-"&amp;RIGHT(YEAR(A4168),2))</f>
        <v>FY 2017-18</v>
      </c>
      <c r="E4168" s="6" t="str">
        <f aca="false">IF(AND(V4168&lt;&gt;"",W4168&lt;&gt;""),"Yes","No")</f>
        <v>Yes</v>
      </c>
      <c r="F4168" s="18" t="n">
        <f aca="false">Total!F4168</f>
        <v>3825.49</v>
      </c>
      <c r="G4168" s="18" t="n">
        <f aca="false">Total!G4168</f>
        <v>4217.15</v>
      </c>
      <c r="H4168" s="18" t="n">
        <f aca="false">Total!H4168</f>
        <v>-391.66</v>
      </c>
      <c r="I4168" s="18" t="n">
        <f aca="false">Total!I4168</f>
        <v>-61.37</v>
      </c>
      <c r="J4168" s="18" t="n">
        <f aca="false">IF($V4168="","",INDEX('Stock Exchange'!F$5:F$2450,$V4168))</f>
        <v>3816.08</v>
      </c>
      <c r="K4168" s="18" t="n">
        <f aca="false">IF($V4168="","",INDEX('Stock Exchange'!G$5:G$2450,$V4168))</f>
        <v>4217.09</v>
      </c>
      <c r="L4168" s="18" t="n">
        <f aca="false">IF($V4168="","",INDEX('Stock Exchange'!H$5:H$2450,$V4168))</f>
        <v>-401.01</v>
      </c>
      <c r="M4168" s="18" t="n">
        <f aca="false">IF($V4168="","",INDEX('Stock Exchange'!I$5:I$2450,$V4168))</f>
        <v>-62.83</v>
      </c>
      <c r="N4168" s="18" t="n">
        <f aca="false">IF($W4168="","",INDEX(Primary!F$5:F$2450,$W4168))</f>
        <v>9.41</v>
      </c>
      <c r="O4168" s="18" t="n">
        <f aca="false">IF($W4168="","",INDEX(Primary!G$5:G$2450,$W4168))</f>
        <v>0.06</v>
      </c>
      <c r="P4168" s="18" t="n">
        <f aca="false">IF($W4168="","",INDEX(Primary!H$5:H$2450,$W4168))</f>
        <v>9.35</v>
      </c>
      <c r="Q4168" s="18" t="n">
        <f aca="false">IF($W4168="","",INDEX(Primary!I$5:I$2450,$W4168))</f>
        <v>1.46</v>
      </c>
      <c r="R4168" s="19" t="n">
        <f aca="false">IF($E4168="Yes",L4168+P4168,"")</f>
        <v>-391.66</v>
      </c>
      <c r="S4168" s="19" t="n">
        <f aca="false">IF($E4168="Yes",H4168-R4168,"")</f>
        <v>0</v>
      </c>
      <c r="T4168" s="6" t="str">
        <f aca="false">IF($E4168="Yes",IF(ROUND(ABS(S4168),2)&lt;=$T$2,"OK","CHECK"),"n/a")</f>
        <v>OK</v>
      </c>
      <c r="U4168" s="20" t="n">
        <f aca="false">Total!J4168</f>
        <v>63.8264</v>
      </c>
      <c r="V4168" s="17" t="n">
        <f aca="false">IFERROR(MATCH($A4168,'Stock Exchange'!$A$5:$A$2450,0),"")</f>
        <v>1950</v>
      </c>
      <c r="W4168" s="17" t="n">
        <f aca="false">IFERROR(MATCH($A4168,Primary!$A$5:$A$2450,0),"")</f>
        <v>1950</v>
      </c>
    </row>
    <row r="4169" customFormat="false" ht="15" hidden="false" customHeight="false" outlineLevel="0" collapsed="false">
      <c r="A4169" s="16" t="n">
        <f aca="false">Total!A4169</f>
        <v>43112</v>
      </c>
      <c r="B4169" s="17" t="n">
        <f aca="false">YEAR(A4169)</f>
        <v>2018</v>
      </c>
      <c r="C4169" s="17" t="n">
        <f aca="false">MONTH(A4169)</f>
        <v>1</v>
      </c>
      <c r="D4169" s="6" t="str">
        <f aca="false">IF(MONTH(A4169)&gt;=4,"FY "&amp;YEAR(A4169)&amp;"-"&amp;RIGHT(YEAR(A4169)+1,2),"FY "&amp;(YEAR(A4169)-1)&amp;"-"&amp;RIGHT(YEAR(A4169),2))</f>
        <v>FY 2017-18</v>
      </c>
      <c r="E4169" s="6" t="str">
        <f aca="false">IF(AND(V4169&lt;&gt;"",W4169&lt;&gt;""),"Yes","No")</f>
        <v>Yes</v>
      </c>
      <c r="F4169" s="18" t="n">
        <f aca="false">Total!F4169</f>
        <v>5017.58</v>
      </c>
      <c r="G4169" s="18" t="n">
        <f aca="false">Total!G4169</f>
        <v>5541.05</v>
      </c>
      <c r="H4169" s="18" t="n">
        <f aca="false">Total!H4169</f>
        <v>-523.47</v>
      </c>
      <c r="I4169" s="18" t="n">
        <f aca="false">Total!I4169</f>
        <v>-82.13</v>
      </c>
      <c r="J4169" s="18" t="n">
        <f aca="false">IF($V4169="","",INDEX('Stock Exchange'!F$5:F$2450,$V4169))</f>
        <v>4991.31</v>
      </c>
      <c r="K4169" s="18" t="n">
        <f aca="false">IF($V4169="","",INDEX('Stock Exchange'!G$5:G$2450,$V4169))</f>
        <v>5539.25</v>
      </c>
      <c r="L4169" s="18" t="n">
        <f aca="false">IF($V4169="","",INDEX('Stock Exchange'!H$5:H$2450,$V4169))</f>
        <v>-547.94</v>
      </c>
      <c r="M4169" s="18" t="n">
        <f aca="false">IF($V4169="","",INDEX('Stock Exchange'!I$5:I$2450,$V4169))</f>
        <v>-85.97</v>
      </c>
      <c r="N4169" s="18" t="n">
        <f aca="false">IF($W4169="","",INDEX(Primary!F$5:F$2450,$W4169))</f>
        <v>26.27</v>
      </c>
      <c r="O4169" s="18" t="n">
        <f aca="false">IF($W4169="","",INDEX(Primary!G$5:G$2450,$W4169))</f>
        <v>1.8</v>
      </c>
      <c r="P4169" s="18" t="n">
        <f aca="false">IF($W4169="","",INDEX(Primary!H$5:H$2450,$W4169))</f>
        <v>24.47</v>
      </c>
      <c r="Q4169" s="18" t="n">
        <f aca="false">IF($W4169="","",INDEX(Primary!I$5:I$2450,$W4169))</f>
        <v>3.84</v>
      </c>
      <c r="R4169" s="19" t="n">
        <f aca="false">IF($E4169="Yes",L4169+P4169,"")</f>
        <v>-523.47</v>
      </c>
      <c r="S4169" s="19" t="n">
        <f aca="false">IF($E4169="Yes",H4169-R4169,"")</f>
        <v>0</v>
      </c>
      <c r="T4169" s="6" t="str">
        <f aca="false">IF($E4169="Yes",IF(ROUND(ABS(S4169),2)&lt;=$T$2,"OK","CHECK"),"n/a")</f>
        <v>OK</v>
      </c>
      <c r="U4169" s="20" t="n">
        <f aca="false">Total!J4169</f>
        <v>63.7364</v>
      </c>
      <c r="V4169" s="17" t="n">
        <f aca="false">IFERROR(MATCH($A4169,'Stock Exchange'!$A$5:$A$2450,0),"")</f>
        <v>1951</v>
      </c>
      <c r="W4169" s="17" t="n">
        <f aca="false">IFERROR(MATCH($A4169,Primary!$A$5:$A$2450,0),"")</f>
        <v>1951</v>
      </c>
    </row>
    <row r="4170" customFormat="false" ht="15" hidden="false" customHeight="false" outlineLevel="0" collapsed="false">
      <c r="A4170" s="16" t="n">
        <f aca="false">Total!A4170</f>
        <v>43115</v>
      </c>
      <c r="B4170" s="17" t="n">
        <f aca="false">YEAR(A4170)</f>
        <v>2018</v>
      </c>
      <c r="C4170" s="17" t="n">
        <f aca="false">MONTH(A4170)</f>
        <v>1</v>
      </c>
      <c r="D4170" s="6" t="str">
        <f aca="false">IF(MONTH(A4170)&gt;=4,"FY "&amp;YEAR(A4170)&amp;"-"&amp;RIGHT(YEAR(A4170)+1,2),"FY "&amp;(YEAR(A4170)-1)&amp;"-"&amp;RIGHT(YEAR(A4170),2))</f>
        <v>FY 2017-18</v>
      </c>
      <c r="E4170" s="6" t="str">
        <f aca="false">IF(AND(V4170&lt;&gt;"",W4170&lt;&gt;""),"Yes","No")</f>
        <v>Yes</v>
      </c>
      <c r="F4170" s="18" t="n">
        <f aca="false">Total!F4170</f>
        <v>5944.46</v>
      </c>
      <c r="G4170" s="18" t="n">
        <f aca="false">Total!G4170</f>
        <v>5973.57</v>
      </c>
      <c r="H4170" s="18" t="n">
        <f aca="false">Total!H4170</f>
        <v>-29.11</v>
      </c>
      <c r="I4170" s="18" t="n">
        <f aca="false">Total!I4170</f>
        <v>-4.58</v>
      </c>
      <c r="J4170" s="18" t="n">
        <f aca="false">IF($V4170="","",INDEX('Stock Exchange'!F$5:F$2450,$V4170))</f>
        <v>5933.46</v>
      </c>
      <c r="K4170" s="18" t="n">
        <f aca="false">IF($V4170="","",INDEX('Stock Exchange'!G$5:G$2450,$V4170))</f>
        <v>5937.41</v>
      </c>
      <c r="L4170" s="18" t="n">
        <f aca="false">IF($V4170="","",INDEX('Stock Exchange'!H$5:H$2450,$V4170))</f>
        <v>-3.95</v>
      </c>
      <c r="M4170" s="18" t="n">
        <f aca="false">IF($V4170="","",INDEX('Stock Exchange'!I$5:I$2450,$V4170))</f>
        <v>-0.62</v>
      </c>
      <c r="N4170" s="18" t="n">
        <f aca="false">IF($W4170="","",INDEX(Primary!F$5:F$2450,$W4170))</f>
        <v>11</v>
      </c>
      <c r="O4170" s="18" t="n">
        <f aca="false">IF($W4170="","",INDEX(Primary!G$5:G$2450,$W4170))</f>
        <v>36.16</v>
      </c>
      <c r="P4170" s="18" t="n">
        <f aca="false">IF($W4170="","",INDEX(Primary!H$5:H$2450,$W4170))</f>
        <v>-25.16</v>
      </c>
      <c r="Q4170" s="18" t="n">
        <f aca="false">IF($W4170="","",INDEX(Primary!I$5:I$2450,$W4170))</f>
        <v>-3.96</v>
      </c>
      <c r="R4170" s="19" t="n">
        <f aca="false">IF($E4170="Yes",L4170+P4170,"")</f>
        <v>-29.11</v>
      </c>
      <c r="S4170" s="19" t="n">
        <f aca="false">IF($E4170="Yes",H4170-R4170,"")</f>
        <v>0</v>
      </c>
      <c r="T4170" s="6" t="str">
        <f aca="false">IF($E4170="Yes",IF(ROUND(ABS(S4170),2)&lt;=$T$2,"OK","CHECK"),"n/a")</f>
        <v>OK</v>
      </c>
      <c r="U4170" s="20" t="n">
        <f aca="false">Total!J4170</f>
        <v>63.5263</v>
      </c>
      <c r="V4170" s="17" t="n">
        <f aca="false">IFERROR(MATCH($A4170,'Stock Exchange'!$A$5:$A$2450,0),"")</f>
        <v>1952</v>
      </c>
      <c r="W4170" s="17" t="n">
        <f aca="false">IFERROR(MATCH($A4170,Primary!$A$5:$A$2450,0),"")</f>
        <v>1952</v>
      </c>
    </row>
    <row r="4171" customFormat="false" ht="15" hidden="false" customHeight="false" outlineLevel="0" collapsed="false">
      <c r="A4171" s="16" t="n">
        <f aca="false">Total!A4171</f>
        <v>43116</v>
      </c>
      <c r="B4171" s="17" t="n">
        <f aca="false">YEAR(A4171)</f>
        <v>2018</v>
      </c>
      <c r="C4171" s="17" t="n">
        <f aca="false">MONTH(A4171)</f>
        <v>1</v>
      </c>
      <c r="D4171" s="6" t="str">
        <f aca="false">IF(MONTH(A4171)&gt;=4,"FY "&amp;YEAR(A4171)&amp;"-"&amp;RIGHT(YEAR(A4171)+1,2),"FY "&amp;(YEAR(A4171)-1)&amp;"-"&amp;RIGHT(YEAR(A4171),2))</f>
        <v>FY 2017-18</v>
      </c>
      <c r="E4171" s="6" t="str">
        <f aca="false">IF(AND(V4171&lt;&gt;"",W4171&lt;&gt;""),"Yes","No")</f>
        <v>Yes</v>
      </c>
      <c r="F4171" s="18" t="n">
        <f aca="false">Total!F4171</f>
        <v>5152.89</v>
      </c>
      <c r="G4171" s="18" t="n">
        <f aca="false">Total!G4171</f>
        <v>5000.15</v>
      </c>
      <c r="H4171" s="18" t="n">
        <f aca="false">Total!H4171</f>
        <v>152.74</v>
      </c>
      <c r="I4171" s="18" t="n">
        <f aca="false">Total!I4171</f>
        <v>24.09</v>
      </c>
      <c r="J4171" s="18" t="n">
        <f aca="false">IF($V4171="","",INDEX('Stock Exchange'!F$5:F$2450,$V4171))</f>
        <v>5152.89</v>
      </c>
      <c r="K4171" s="18" t="n">
        <f aca="false">IF($V4171="","",INDEX('Stock Exchange'!G$5:G$2450,$V4171))</f>
        <v>4998.37</v>
      </c>
      <c r="L4171" s="18" t="n">
        <f aca="false">IF($V4171="","",INDEX('Stock Exchange'!H$5:H$2450,$V4171))</f>
        <v>154.52</v>
      </c>
      <c r="M4171" s="18" t="n">
        <f aca="false">IF($V4171="","",INDEX('Stock Exchange'!I$5:I$2450,$V4171))</f>
        <v>24.37</v>
      </c>
      <c r="N4171" s="18" t="n">
        <f aca="false">IF($W4171="","",INDEX(Primary!F$5:F$2450,$W4171))</f>
        <v>0</v>
      </c>
      <c r="O4171" s="18" t="n">
        <f aca="false">IF($W4171="","",INDEX(Primary!G$5:G$2450,$W4171))</f>
        <v>1.78</v>
      </c>
      <c r="P4171" s="18" t="n">
        <f aca="false">IF($W4171="","",INDEX(Primary!H$5:H$2450,$W4171))</f>
        <v>-1.78</v>
      </c>
      <c r="Q4171" s="18" t="n">
        <f aca="false">IF($W4171="","",INDEX(Primary!I$5:I$2450,$W4171))</f>
        <v>-0.28</v>
      </c>
      <c r="R4171" s="19" t="n">
        <f aca="false">IF($E4171="Yes",L4171+P4171,"")</f>
        <v>152.74</v>
      </c>
      <c r="S4171" s="19" t="n">
        <f aca="false">IF($E4171="Yes",H4171-R4171,"")</f>
        <v>0</v>
      </c>
      <c r="T4171" s="6" t="str">
        <f aca="false">IF($E4171="Yes",IF(ROUND(ABS(S4171),2)&lt;=$T$2,"OK","CHECK"),"n/a")</f>
        <v>OK</v>
      </c>
      <c r="U4171" s="20" t="n">
        <f aca="false">Total!J4171</f>
        <v>63.4125</v>
      </c>
      <c r="V4171" s="17" t="n">
        <f aca="false">IFERROR(MATCH($A4171,'Stock Exchange'!$A$5:$A$2450,0),"")</f>
        <v>1953</v>
      </c>
      <c r="W4171" s="17" t="n">
        <f aca="false">IFERROR(MATCH($A4171,Primary!$A$5:$A$2450,0),"")</f>
        <v>1953</v>
      </c>
    </row>
    <row r="4172" customFormat="false" ht="15" hidden="false" customHeight="false" outlineLevel="0" collapsed="false">
      <c r="A4172" s="16" t="n">
        <f aca="false">Total!A4172</f>
        <v>43117</v>
      </c>
      <c r="B4172" s="17" t="n">
        <f aca="false">YEAR(A4172)</f>
        <v>2018</v>
      </c>
      <c r="C4172" s="17" t="n">
        <f aca="false">MONTH(A4172)</f>
        <v>1</v>
      </c>
      <c r="D4172" s="6" t="str">
        <f aca="false">IF(MONTH(A4172)&gt;=4,"FY "&amp;YEAR(A4172)&amp;"-"&amp;RIGHT(YEAR(A4172)+1,2),"FY "&amp;(YEAR(A4172)-1)&amp;"-"&amp;RIGHT(YEAR(A4172),2))</f>
        <v>FY 2017-18</v>
      </c>
      <c r="E4172" s="6" t="str">
        <f aca="false">IF(AND(V4172&lt;&gt;"",W4172&lt;&gt;""),"Yes","No")</f>
        <v>Yes</v>
      </c>
      <c r="F4172" s="18" t="n">
        <f aca="false">Total!F4172</f>
        <v>8266.56</v>
      </c>
      <c r="G4172" s="18" t="n">
        <f aca="false">Total!G4172</f>
        <v>7520.86</v>
      </c>
      <c r="H4172" s="18" t="n">
        <f aca="false">Total!H4172</f>
        <v>745.7</v>
      </c>
      <c r="I4172" s="18" t="n">
        <f aca="false">Total!I4172</f>
        <v>116.95</v>
      </c>
      <c r="J4172" s="18" t="n">
        <f aca="false">IF($V4172="","",INDEX('Stock Exchange'!F$5:F$2450,$V4172))</f>
        <v>8255.06</v>
      </c>
      <c r="K4172" s="18" t="n">
        <f aca="false">IF($V4172="","",INDEX('Stock Exchange'!G$5:G$2450,$V4172))</f>
        <v>7477.05</v>
      </c>
      <c r="L4172" s="18" t="n">
        <f aca="false">IF($V4172="","",INDEX('Stock Exchange'!H$5:H$2450,$V4172))</f>
        <v>778.01</v>
      </c>
      <c r="M4172" s="18" t="n">
        <f aca="false">IF($V4172="","",INDEX('Stock Exchange'!I$5:I$2450,$V4172))</f>
        <v>122.02</v>
      </c>
      <c r="N4172" s="18" t="n">
        <f aca="false">IF($W4172="","",INDEX(Primary!F$5:F$2450,$W4172))</f>
        <v>11.5</v>
      </c>
      <c r="O4172" s="18" t="n">
        <f aca="false">IF($W4172="","",INDEX(Primary!G$5:G$2450,$W4172))</f>
        <v>43.81</v>
      </c>
      <c r="P4172" s="18" t="n">
        <f aca="false">IF($W4172="","",INDEX(Primary!H$5:H$2450,$W4172))</f>
        <v>-32.31</v>
      </c>
      <c r="Q4172" s="18" t="n">
        <f aca="false">IF($W4172="","",INDEX(Primary!I$5:I$2450,$W4172))</f>
        <v>-5.07</v>
      </c>
      <c r="R4172" s="19" t="n">
        <f aca="false">IF($E4172="Yes",L4172+P4172,"")</f>
        <v>745.7</v>
      </c>
      <c r="S4172" s="19" t="n">
        <f aca="false">IF($E4172="Yes",H4172-R4172,"")</f>
        <v>0</v>
      </c>
      <c r="T4172" s="6" t="str">
        <f aca="false">IF($E4172="Yes",IF(ROUND(ABS(S4172),2)&lt;=$T$2,"OK","CHECK"),"n/a")</f>
        <v>OK</v>
      </c>
      <c r="U4172" s="20" t="n">
        <f aca="false">Total!J4172</f>
        <v>63.7602</v>
      </c>
      <c r="V4172" s="17" t="n">
        <f aca="false">IFERROR(MATCH($A4172,'Stock Exchange'!$A$5:$A$2450,0),"")</f>
        <v>1954</v>
      </c>
      <c r="W4172" s="17" t="n">
        <f aca="false">IFERROR(MATCH($A4172,Primary!$A$5:$A$2450,0),"")</f>
        <v>1954</v>
      </c>
    </row>
    <row r="4173" customFormat="false" ht="15" hidden="false" customHeight="false" outlineLevel="0" collapsed="false">
      <c r="A4173" s="16" t="n">
        <f aca="false">Total!A4173</f>
        <v>43118</v>
      </c>
      <c r="B4173" s="17" t="n">
        <f aca="false">YEAR(A4173)</f>
        <v>2018</v>
      </c>
      <c r="C4173" s="17" t="n">
        <f aca="false">MONTH(A4173)</f>
        <v>1</v>
      </c>
      <c r="D4173" s="6" t="str">
        <f aca="false">IF(MONTH(A4173)&gt;=4,"FY "&amp;YEAR(A4173)&amp;"-"&amp;RIGHT(YEAR(A4173)+1,2),"FY "&amp;(YEAR(A4173)-1)&amp;"-"&amp;RIGHT(YEAR(A4173),2))</f>
        <v>FY 2017-18</v>
      </c>
      <c r="E4173" s="6" t="str">
        <f aca="false">IF(AND(V4173&lt;&gt;"",W4173&lt;&gt;""),"Yes","No")</f>
        <v>Yes</v>
      </c>
      <c r="F4173" s="18" t="n">
        <f aca="false">Total!F4173</f>
        <v>7934.7</v>
      </c>
      <c r="G4173" s="18" t="n">
        <f aca="false">Total!G4173</f>
        <v>7125.75</v>
      </c>
      <c r="H4173" s="18" t="n">
        <f aca="false">Total!H4173</f>
        <v>808.95</v>
      </c>
      <c r="I4173" s="18" t="n">
        <f aca="false">Total!I4173</f>
        <v>126.44</v>
      </c>
      <c r="J4173" s="18" t="n">
        <f aca="false">IF($V4173="","",INDEX('Stock Exchange'!F$5:F$2450,$V4173))</f>
        <v>7755.28</v>
      </c>
      <c r="K4173" s="18" t="n">
        <f aca="false">IF($V4173="","",INDEX('Stock Exchange'!G$5:G$2450,$V4173))</f>
        <v>7093.28</v>
      </c>
      <c r="L4173" s="18" t="n">
        <f aca="false">IF($V4173="","",INDEX('Stock Exchange'!H$5:H$2450,$V4173))</f>
        <v>662</v>
      </c>
      <c r="M4173" s="18" t="n">
        <f aca="false">IF($V4173="","",INDEX('Stock Exchange'!I$5:I$2450,$V4173))</f>
        <v>103.47</v>
      </c>
      <c r="N4173" s="18" t="n">
        <f aca="false">IF($W4173="","",INDEX(Primary!F$5:F$2450,$W4173))</f>
        <v>179.42</v>
      </c>
      <c r="O4173" s="18" t="n">
        <f aca="false">IF($W4173="","",INDEX(Primary!G$5:G$2450,$W4173))</f>
        <v>32.47</v>
      </c>
      <c r="P4173" s="18" t="n">
        <f aca="false">IF($W4173="","",INDEX(Primary!H$5:H$2450,$W4173))</f>
        <v>146.95</v>
      </c>
      <c r="Q4173" s="18" t="n">
        <f aca="false">IF($W4173="","",INDEX(Primary!I$5:I$2450,$W4173))</f>
        <v>22.97</v>
      </c>
      <c r="R4173" s="19" t="n">
        <f aca="false">IF($E4173="Yes",L4173+P4173,"")</f>
        <v>808.95</v>
      </c>
      <c r="S4173" s="19" t="n">
        <f aca="false">IF($E4173="Yes",H4173-R4173,"")</f>
        <v>0</v>
      </c>
      <c r="T4173" s="6" t="str">
        <f aca="false">IF($E4173="Yes",IF(ROUND(ABS(S4173),2)&lt;=$T$2,"OK","CHECK"),"n/a")</f>
        <v>OK</v>
      </c>
      <c r="U4173" s="20" t="n">
        <f aca="false">Total!J4173</f>
        <v>63.9797</v>
      </c>
      <c r="V4173" s="17" t="n">
        <f aca="false">IFERROR(MATCH($A4173,'Stock Exchange'!$A$5:$A$2450,0),"")</f>
        <v>1955</v>
      </c>
      <c r="W4173" s="17" t="n">
        <f aca="false">IFERROR(MATCH($A4173,Primary!$A$5:$A$2450,0),"")</f>
        <v>1955</v>
      </c>
    </row>
    <row r="4174" customFormat="false" ht="15" hidden="false" customHeight="false" outlineLevel="0" collapsed="false">
      <c r="A4174" s="16" t="n">
        <f aca="false">Total!A4174</f>
        <v>43119</v>
      </c>
      <c r="B4174" s="17" t="n">
        <f aca="false">YEAR(A4174)</f>
        <v>2018</v>
      </c>
      <c r="C4174" s="17" t="n">
        <f aca="false">MONTH(A4174)</f>
        <v>1</v>
      </c>
      <c r="D4174" s="6" t="str">
        <f aca="false">IF(MONTH(A4174)&gt;=4,"FY "&amp;YEAR(A4174)&amp;"-"&amp;RIGHT(YEAR(A4174)+1,2),"FY "&amp;(YEAR(A4174)-1)&amp;"-"&amp;RIGHT(YEAR(A4174),2))</f>
        <v>FY 2017-18</v>
      </c>
      <c r="E4174" s="6" t="str">
        <f aca="false">IF(AND(V4174&lt;&gt;"",W4174&lt;&gt;""),"Yes","No")</f>
        <v>Yes</v>
      </c>
      <c r="F4174" s="18" t="n">
        <f aca="false">Total!F4174</f>
        <v>9015.8</v>
      </c>
      <c r="G4174" s="18" t="n">
        <f aca="false">Total!G4174</f>
        <v>7097.88</v>
      </c>
      <c r="H4174" s="18" t="n">
        <f aca="false">Total!H4174</f>
        <v>1917.92</v>
      </c>
      <c r="I4174" s="18" t="n">
        <f aca="false">Total!I4174</f>
        <v>300.4</v>
      </c>
      <c r="J4174" s="18" t="n">
        <f aca="false">IF($V4174="","",INDEX('Stock Exchange'!F$5:F$2450,$V4174))</f>
        <v>9015.8</v>
      </c>
      <c r="K4174" s="18" t="n">
        <f aca="false">IF($V4174="","",INDEX('Stock Exchange'!G$5:G$2450,$V4174))</f>
        <v>7097.84</v>
      </c>
      <c r="L4174" s="18" t="n">
        <f aca="false">IF($V4174="","",INDEX('Stock Exchange'!H$5:H$2450,$V4174))</f>
        <v>1917.96</v>
      </c>
      <c r="M4174" s="18" t="n">
        <f aca="false">IF($V4174="","",INDEX('Stock Exchange'!I$5:I$2450,$V4174))</f>
        <v>300.41</v>
      </c>
      <c r="N4174" s="18" t="n">
        <f aca="false">IF($W4174="","",INDEX(Primary!F$5:F$2450,$W4174))</f>
        <v>0</v>
      </c>
      <c r="O4174" s="18" t="n">
        <f aca="false">IF($W4174="","",INDEX(Primary!G$5:G$2450,$W4174))</f>
        <v>0.04</v>
      </c>
      <c r="P4174" s="18" t="n">
        <f aca="false">IF($W4174="","",INDEX(Primary!H$5:H$2450,$W4174))</f>
        <v>-0.04</v>
      </c>
      <c r="Q4174" s="18" t="n">
        <f aca="false">IF($W4174="","",INDEX(Primary!I$5:I$2450,$W4174))</f>
        <v>-0.01</v>
      </c>
      <c r="R4174" s="19" t="n">
        <f aca="false">IF($E4174="Yes",L4174+P4174,"")</f>
        <v>1917.92</v>
      </c>
      <c r="S4174" s="19" t="n">
        <f aca="false">IF($E4174="Yes",H4174-R4174,"")</f>
        <v>0</v>
      </c>
      <c r="T4174" s="6" t="str">
        <f aca="false">IF($E4174="Yes",IF(ROUND(ABS(S4174),2)&lt;=$T$2,"OK","CHECK"),"n/a")</f>
        <v>OK</v>
      </c>
      <c r="U4174" s="20" t="n">
        <f aca="false">Total!J4174</f>
        <v>63.8431</v>
      </c>
      <c r="V4174" s="17" t="n">
        <f aca="false">IFERROR(MATCH($A4174,'Stock Exchange'!$A$5:$A$2450,0),"")</f>
        <v>1956</v>
      </c>
      <c r="W4174" s="17" t="n">
        <f aca="false">IFERROR(MATCH($A4174,Primary!$A$5:$A$2450,0),"")</f>
        <v>1956</v>
      </c>
    </row>
    <row r="4175" customFormat="false" ht="15" hidden="false" customHeight="false" outlineLevel="0" collapsed="false">
      <c r="A4175" s="16" t="n">
        <f aca="false">Total!A4175</f>
        <v>43122</v>
      </c>
      <c r="B4175" s="17" t="n">
        <f aca="false">YEAR(A4175)</f>
        <v>2018</v>
      </c>
      <c r="C4175" s="17" t="n">
        <f aca="false">MONTH(A4175)</f>
        <v>1</v>
      </c>
      <c r="D4175" s="6" t="str">
        <f aca="false">IF(MONTH(A4175)&gt;=4,"FY "&amp;YEAR(A4175)&amp;"-"&amp;RIGHT(YEAR(A4175)+1,2),"FY "&amp;(YEAR(A4175)-1)&amp;"-"&amp;RIGHT(YEAR(A4175),2))</f>
        <v>FY 2017-18</v>
      </c>
      <c r="E4175" s="6" t="str">
        <f aca="false">IF(AND(V4175&lt;&gt;"",W4175&lt;&gt;""),"Yes","No")</f>
        <v>Yes</v>
      </c>
      <c r="F4175" s="18" t="n">
        <f aca="false">Total!F4175</f>
        <v>6214.9</v>
      </c>
      <c r="G4175" s="18" t="n">
        <f aca="false">Total!G4175</f>
        <v>5127.06</v>
      </c>
      <c r="H4175" s="18" t="n">
        <f aca="false">Total!H4175</f>
        <v>1087.84</v>
      </c>
      <c r="I4175" s="18" t="n">
        <f aca="false">Total!I4175</f>
        <v>170.73</v>
      </c>
      <c r="J4175" s="18" t="n">
        <f aca="false">IF($V4175="","",INDEX('Stock Exchange'!F$5:F$2450,$V4175))</f>
        <v>6165.26</v>
      </c>
      <c r="K4175" s="18" t="n">
        <f aca="false">IF($V4175="","",INDEX('Stock Exchange'!G$5:G$2450,$V4175))</f>
        <v>5062.18</v>
      </c>
      <c r="L4175" s="18" t="n">
        <f aca="false">IF($V4175="","",INDEX('Stock Exchange'!H$5:H$2450,$V4175))</f>
        <v>1103.08</v>
      </c>
      <c r="M4175" s="18" t="n">
        <f aca="false">IF($V4175="","",INDEX('Stock Exchange'!I$5:I$2450,$V4175))</f>
        <v>173.12</v>
      </c>
      <c r="N4175" s="18" t="n">
        <f aca="false">IF($W4175="","",INDEX(Primary!F$5:F$2450,$W4175))</f>
        <v>49.64</v>
      </c>
      <c r="O4175" s="18" t="n">
        <f aca="false">IF($W4175="","",INDEX(Primary!G$5:G$2450,$W4175))</f>
        <v>64.88</v>
      </c>
      <c r="P4175" s="18" t="n">
        <f aca="false">IF($W4175="","",INDEX(Primary!H$5:H$2450,$W4175))</f>
        <v>-15.24</v>
      </c>
      <c r="Q4175" s="18" t="n">
        <f aca="false">IF($W4175="","",INDEX(Primary!I$5:I$2450,$W4175))</f>
        <v>-2.39</v>
      </c>
      <c r="R4175" s="19" t="n">
        <f aca="false">IF($E4175="Yes",L4175+P4175,"")</f>
        <v>1087.84</v>
      </c>
      <c r="S4175" s="19" t="n">
        <f aca="false">IF($E4175="Yes",H4175-R4175,"")</f>
        <v>0</v>
      </c>
      <c r="T4175" s="6" t="str">
        <f aca="false">IF($E4175="Yes",IF(ROUND(ABS(S4175),2)&lt;=$T$2,"OK","CHECK"),"n/a")</f>
        <v>OK</v>
      </c>
      <c r="U4175" s="20" t="n">
        <f aca="false">Total!J4175</f>
        <v>63.7183</v>
      </c>
      <c r="V4175" s="17" t="n">
        <f aca="false">IFERROR(MATCH($A4175,'Stock Exchange'!$A$5:$A$2450,0),"")</f>
        <v>1957</v>
      </c>
      <c r="W4175" s="17" t="n">
        <f aca="false">IFERROR(MATCH($A4175,Primary!$A$5:$A$2450,0),"")</f>
        <v>1957</v>
      </c>
    </row>
    <row r="4176" customFormat="false" ht="15" hidden="false" customHeight="false" outlineLevel="0" collapsed="false">
      <c r="A4176" s="16" t="n">
        <f aca="false">Total!A4176</f>
        <v>43123</v>
      </c>
      <c r="B4176" s="17" t="n">
        <f aca="false">YEAR(A4176)</f>
        <v>2018</v>
      </c>
      <c r="C4176" s="17" t="n">
        <f aca="false">MONTH(A4176)</f>
        <v>1</v>
      </c>
      <c r="D4176" s="6" t="str">
        <f aca="false">IF(MONTH(A4176)&gt;=4,"FY "&amp;YEAR(A4176)&amp;"-"&amp;RIGHT(YEAR(A4176)+1,2),"FY "&amp;(YEAR(A4176)-1)&amp;"-"&amp;RIGHT(YEAR(A4176),2))</f>
        <v>FY 2017-18</v>
      </c>
      <c r="E4176" s="6" t="str">
        <f aca="false">IF(AND(V4176&lt;&gt;"",W4176&lt;&gt;""),"Yes","No")</f>
        <v>Yes</v>
      </c>
      <c r="F4176" s="18" t="n">
        <f aca="false">Total!F4176</f>
        <v>6986.64</v>
      </c>
      <c r="G4176" s="18" t="n">
        <f aca="false">Total!G4176</f>
        <v>5442.82</v>
      </c>
      <c r="H4176" s="18" t="n">
        <f aca="false">Total!H4176</f>
        <v>1543.82</v>
      </c>
      <c r="I4176" s="18" t="n">
        <f aca="false">Total!I4176</f>
        <v>241.64</v>
      </c>
      <c r="J4176" s="18" t="n">
        <f aca="false">IF($V4176="","",INDEX('Stock Exchange'!F$5:F$2450,$V4176))</f>
        <v>6984.84</v>
      </c>
      <c r="K4176" s="18" t="n">
        <f aca="false">IF($V4176="","",INDEX('Stock Exchange'!G$5:G$2450,$V4176))</f>
        <v>5377.55</v>
      </c>
      <c r="L4176" s="18" t="n">
        <f aca="false">IF($V4176="","",INDEX('Stock Exchange'!H$5:H$2450,$V4176))</f>
        <v>1607.29</v>
      </c>
      <c r="M4176" s="18" t="n">
        <f aca="false">IF($V4176="","",INDEX('Stock Exchange'!I$5:I$2450,$V4176))</f>
        <v>251.57</v>
      </c>
      <c r="N4176" s="18" t="n">
        <f aca="false">IF($W4176="","",INDEX(Primary!F$5:F$2450,$W4176))</f>
        <v>1.8</v>
      </c>
      <c r="O4176" s="18" t="n">
        <f aca="false">IF($W4176="","",INDEX(Primary!G$5:G$2450,$W4176))</f>
        <v>65.27</v>
      </c>
      <c r="P4176" s="18" t="n">
        <f aca="false">IF($W4176="","",INDEX(Primary!H$5:H$2450,$W4176))</f>
        <v>-63.47</v>
      </c>
      <c r="Q4176" s="18" t="n">
        <f aca="false">IF($W4176="","",INDEX(Primary!I$5:I$2450,$W4176))</f>
        <v>-9.93</v>
      </c>
      <c r="R4176" s="19" t="n">
        <f aca="false">IF($E4176="Yes",L4176+P4176,"")</f>
        <v>1543.82</v>
      </c>
      <c r="S4176" s="19" t="n">
        <f aca="false">IF($E4176="Yes",H4176-R4176,"")</f>
        <v>0</v>
      </c>
      <c r="T4176" s="6" t="str">
        <f aca="false">IF($E4176="Yes",IF(ROUND(ABS(S4176),2)&lt;=$T$2,"OK","CHECK"),"n/a")</f>
        <v>OK</v>
      </c>
      <c r="U4176" s="20" t="n">
        <f aca="false">Total!J4176</f>
        <v>63.8895</v>
      </c>
      <c r="V4176" s="17" t="n">
        <f aca="false">IFERROR(MATCH($A4176,'Stock Exchange'!$A$5:$A$2450,0),"")</f>
        <v>1958</v>
      </c>
      <c r="W4176" s="17" t="n">
        <f aca="false">IFERROR(MATCH($A4176,Primary!$A$5:$A$2450,0),"")</f>
        <v>1958</v>
      </c>
    </row>
    <row r="4177" customFormat="false" ht="15" hidden="false" customHeight="false" outlineLevel="0" collapsed="false">
      <c r="A4177" s="16" t="n">
        <f aca="false">Total!A4177</f>
        <v>43124</v>
      </c>
      <c r="B4177" s="17" t="n">
        <f aca="false">YEAR(A4177)</f>
        <v>2018</v>
      </c>
      <c r="C4177" s="17" t="n">
        <f aca="false">MONTH(A4177)</f>
        <v>1</v>
      </c>
      <c r="D4177" s="6" t="str">
        <f aca="false">IF(MONTH(A4177)&gt;=4,"FY "&amp;YEAR(A4177)&amp;"-"&amp;RIGHT(YEAR(A4177)+1,2),"FY "&amp;(YEAR(A4177)-1)&amp;"-"&amp;RIGHT(YEAR(A4177),2))</f>
        <v>FY 2017-18</v>
      </c>
      <c r="E4177" s="6" t="str">
        <f aca="false">IF(AND(V4177&lt;&gt;"",W4177&lt;&gt;""),"Yes","No")</f>
        <v>Yes</v>
      </c>
      <c r="F4177" s="18" t="n">
        <f aca="false">Total!F4177</f>
        <v>8416.66</v>
      </c>
      <c r="G4177" s="18" t="n">
        <f aca="false">Total!G4177</f>
        <v>5935.2</v>
      </c>
      <c r="H4177" s="18" t="n">
        <f aca="false">Total!H4177</f>
        <v>2481.46</v>
      </c>
      <c r="I4177" s="18" t="n">
        <f aca="false">Total!I4177</f>
        <v>389.11</v>
      </c>
      <c r="J4177" s="18" t="n">
        <f aca="false">IF($V4177="","",INDEX('Stock Exchange'!F$5:F$2450,$V4177))</f>
        <v>8374.42</v>
      </c>
      <c r="K4177" s="18" t="n">
        <f aca="false">IF($V4177="","",INDEX('Stock Exchange'!G$5:G$2450,$V4177))</f>
        <v>5932.9</v>
      </c>
      <c r="L4177" s="18" t="n">
        <f aca="false">IF($V4177="","",INDEX('Stock Exchange'!H$5:H$2450,$V4177))</f>
        <v>2441.52</v>
      </c>
      <c r="M4177" s="18" t="n">
        <f aca="false">IF($V4177="","",INDEX('Stock Exchange'!I$5:I$2450,$V4177))</f>
        <v>382.85</v>
      </c>
      <c r="N4177" s="18" t="n">
        <f aca="false">IF($W4177="","",INDEX(Primary!F$5:F$2450,$W4177))</f>
        <v>42.24</v>
      </c>
      <c r="O4177" s="18" t="n">
        <f aca="false">IF($W4177="","",INDEX(Primary!G$5:G$2450,$W4177))</f>
        <v>2.3</v>
      </c>
      <c r="P4177" s="18" t="n">
        <f aca="false">IF($W4177="","",INDEX(Primary!H$5:H$2450,$W4177))</f>
        <v>39.94</v>
      </c>
      <c r="Q4177" s="18" t="n">
        <f aca="false">IF($W4177="","",INDEX(Primary!I$5:I$2450,$W4177))</f>
        <v>6.26</v>
      </c>
      <c r="R4177" s="19" t="n">
        <f aca="false">IF($E4177="Yes",L4177+P4177,"")</f>
        <v>2481.46</v>
      </c>
      <c r="S4177" s="19" t="n">
        <f aca="false">IF($E4177="Yes",H4177-R4177,"")</f>
        <v>0</v>
      </c>
      <c r="T4177" s="6" t="str">
        <f aca="false">IF($E4177="Yes",IF(ROUND(ABS(S4177),2)&lt;=$T$2,"OK","CHECK"),"n/a")</f>
        <v>OK</v>
      </c>
      <c r="U4177" s="20" t="n">
        <f aca="false">Total!J4177</f>
        <v>63.7722</v>
      </c>
      <c r="V4177" s="17" t="n">
        <f aca="false">IFERROR(MATCH($A4177,'Stock Exchange'!$A$5:$A$2450,0),"")</f>
        <v>1959</v>
      </c>
      <c r="W4177" s="17" t="n">
        <f aca="false">IFERROR(MATCH($A4177,Primary!$A$5:$A$2450,0),"")</f>
        <v>1959</v>
      </c>
    </row>
    <row r="4178" customFormat="false" ht="15" hidden="false" customHeight="false" outlineLevel="0" collapsed="false">
      <c r="A4178" s="16" t="n">
        <f aca="false">Total!A4178</f>
        <v>43125</v>
      </c>
      <c r="B4178" s="17" t="n">
        <f aca="false">YEAR(A4178)</f>
        <v>2018</v>
      </c>
      <c r="C4178" s="17" t="n">
        <f aca="false">MONTH(A4178)</f>
        <v>1</v>
      </c>
      <c r="D4178" s="6" t="str">
        <f aca="false">IF(MONTH(A4178)&gt;=4,"FY "&amp;YEAR(A4178)&amp;"-"&amp;RIGHT(YEAR(A4178)+1,2),"FY "&amp;(YEAR(A4178)-1)&amp;"-"&amp;RIGHT(YEAR(A4178),2))</f>
        <v>FY 2017-18</v>
      </c>
      <c r="E4178" s="6" t="str">
        <f aca="false">IF(AND(V4178&lt;&gt;"",W4178&lt;&gt;""),"Yes","No")</f>
        <v>Yes</v>
      </c>
      <c r="F4178" s="18" t="n">
        <f aca="false">Total!F4178</f>
        <v>7920.18</v>
      </c>
      <c r="G4178" s="18" t="n">
        <f aca="false">Total!G4178</f>
        <v>7042.56</v>
      </c>
      <c r="H4178" s="18" t="n">
        <f aca="false">Total!H4178</f>
        <v>877.62</v>
      </c>
      <c r="I4178" s="18" t="n">
        <f aca="false">Total!I4178</f>
        <v>137.9</v>
      </c>
      <c r="J4178" s="18" t="n">
        <f aca="false">IF($V4178="","",INDEX('Stock Exchange'!F$5:F$2450,$V4178))</f>
        <v>7822.12</v>
      </c>
      <c r="K4178" s="18" t="n">
        <f aca="false">IF($V4178="","",INDEX('Stock Exchange'!G$5:G$2450,$V4178))</f>
        <v>6971.59</v>
      </c>
      <c r="L4178" s="18" t="n">
        <f aca="false">IF($V4178="","",INDEX('Stock Exchange'!H$5:H$2450,$V4178))</f>
        <v>850.53</v>
      </c>
      <c r="M4178" s="18" t="n">
        <f aca="false">IF($V4178="","",INDEX('Stock Exchange'!I$5:I$2450,$V4178))</f>
        <v>133.64</v>
      </c>
      <c r="N4178" s="18" t="n">
        <f aca="false">IF($W4178="","",INDEX(Primary!F$5:F$2450,$W4178))</f>
        <v>98.06</v>
      </c>
      <c r="O4178" s="18" t="n">
        <f aca="false">IF($W4178="","",INDEX(Primary!G$5:G$2450,$W4178))</f>
        <v>70.97</v>
      </c>
      <c r="P4178" s="18" t="n">
        <f aca="false">IF($W4178="","",INDEX(Primary!H$5:H$2450,$W4178))</f>
        <v>27.09</v>
      </c>
      <c r="Q4178" s="18" t="n">
        <f aca="false">IF($W4178="","",INDEX(Primary!I$5:I$2450,$W4178))</f>
        <v>4.26</v>
      </c>
      <c r="R4178" s="19" t="n">
        <f aca="false">IF($E4178="Yes",L4178+P4178,"")</f>
        <v>877.62</v>
      </c>
      <c r="S4178" s="19" t="n">
        <f aca="false">IF($E4178="Yes",H4178-R4178,"")</f>
        <v>0</v>
      </c>
      <c r="T4178" s="6" t="str">
        <f aca="false">IF($E4178="Yes",IF(ROUND(ABS(S4178),2)&lt;=$T$2,"OK","CHECK"),"n/a")</f>
        <v>OK</v>
      </c>
      <c r="U4178" s="20" t="n">
        <f aca="false">Total!J4178</f>
        <v>63.6439</v>
      </c>
      <c r="V4178" s="17" t="n">
        <f aca="false">IFERROR(MATCH($A4178,'Stock Exchange'!$A$5:$A$2450,0),"")</f>
        <v>1960</v>
      </c>
      <c r="W4178" s="17" t="n">
        <f aca="false">IFERROR(MATCH($A4178,Primary!$A$5:$A$2450,0),"")</f>
        <v>1960</v>
      </c>
    </row>
    <row r="4179" customFormat="false" ht="15" hidden="false" customHeight="false" outlineLevel="0" collapsed="false">
      <c r="A4179" s="16" t="n">
        <f aca="false">Total!A4179</f>
        <v>43129</v>
      </c>
      <c r="B4179" s="17" t="n">
        <f aca="false">YEAR(A4179)</f>
        <v>2018</v>
      </c>
      <c r="C4179" s="17" t="n">
        <f aca="false">MONTH(A4179)</f>
        <v>1</v>
      </c>
      <c r="D4179" s="6" t="str">
        <f aca="false">IF(MONTH(A4179)&gt;=4,"FY "&amp;YEAR(A4179)&amp;"-"&amp;RIGHT(YEAR(A4179)+1,2),"FY "&amp;(YEAR(A4179)-1)&amp;"-"&amp;RIGHT(YEAR(A4179),2))</f>
        <v>FY 2017-18</v>
      </c>
      <c r="E4179" s="6" t="str">
        <f aca="false">IF(AND(V4179&lt;&gt;"",W4179&lt;&gt;""),"Yes","No")</f>
        <v>Yes</v>
      </c>
      <c r="F4179" s="18" t="n">
        <f aca="false">Total!F4179</f>
        <v>9217.57</v>
      </c>
      <c r="G4179" s="18" t="n">
        <f aca="false">Total!G4179</f>
        <v>7871.36</v>
      </c>
      <c r="H4179" s="18" t="n">
        <f aca="false">Total!H4179</f>
        <v>1346.21</v>
      </c>
      <c r="I4179" s="18" t="n">
        <f aca="false">Total!I4179</f>
        <v>212.02</v>
      </c>
      <c r="J4179" s="18" t="n">
        <f aca="false">IF($V4179="","",INDEX('Stock Exchange'!F$5:F$2450,$V4179))</f>
        <v>9133.81</v>
      </c>
      <c r="K4179" s="18" t="n">
        <f aca="false">IF($V4179="","",INDEX('Stock Exchange'!G$5:G$2450,$V4179))</f>
        <v>7834.94</v>
      </c>
      <c r="L4179" s="18" t="n">
        <f aca="false">IF($V4179="","",INDEX('Stock Exchange'!H$5:H$2450,$V4179))</f>
        <v>1298.87</v>
      </c>
      <c r="M4179" s="18" t="n">
        <f aca="false">IF($V4179="","",INDEX('Stock Exchange'!I$5:I$2450,$V4179))</f>
        <v>204.56</v>
      </c>
      <c r="N4179" s="18" t="n">
        <f aca="false">IF($W4179="","",INDEX(Primary!F$5:F$2450,$W4179))</f>
        <v>83.76</v>
      </c>
      <c r="O4179" s="18" t="n">
        <f aca="false">IF($W4179="","",INDEX(Primary!G$5:G$2450,$W4179))</f>
        <v>36.42</v>
      </c>
      <c r="P4179" s="18" t="n">
        <f aca="false">IF($W4179="","",INDEX(Primary!H$5:H$2450,$W4179))</f>
        <v>47.34</v>
      </c>
      <c r="Q4179" s="18" t="n">
        <f aca="false">IF($W4179="","",INDEX(Primary!I$5:I$2450,$W4179))</f>
        <v>7.46</v>
      </c>
      <c r="R4179" s="19" t="n">
        <f aca="false">IF($E4179="Yes",L4179+P4179,"")</f>
        <v>1346.21</v>
      </c>
      <c r="S4179" s="19" t="n">
        <f aca="false">IF($E4179="Yes",H4179-R4179,"")</f>
        <v>0</v>
      </c>
      <c r="T4179" s="6" t="str">
        <f aca="false">IF($E4179="Yes",IF(ROUND(ABS(S4179),2)&lt;=$T$2,"OK","CHECK"),"n/a")</f>
        <v>OK</v>
      </c>
      <c r="U4179" s="20" t="n">
        <f aca="false">Total!J4179</f>
        <v>63.4983</v>
      </c>
      <c r="V4179" s="17" t="n">
        <f aca="false">IFERROR(MATCH($A4179,'Stock Exchange'!$A$5:$A$2450,0),"")</f>
        <v>1961</v>
      </c>
      <c r="W4179" s="17" t="n">
        <f aca="false">IFERROR(MATCH($A4179,Primary!$A$5:$A$2450,0),"")</f>
        <v>1961</v>
      </c>
    </row>
    <row r="4180" customFormat="false" ht="15" hidden="false" customHeight="false" outlineLevel="0" collapsed="false">
      <c r="A4180" s="16" t="n">
        <f aca="false">Total!A4180</f>
        <v>43130</v>
      </c>
      <c r="B4180" s="17" t="n">
        <f aca="false">YEAR(A4180)</f>
        <v>2018</v>
      </c>
      <c r="C4180" s="17" t="n">
        <f aca="false">MONTH(A4180)</f>
        <v>1</v>
      </c>
      <c r="D4180" s="6" t="str">
        <f aca="false">IF(MONTH(A4180)&gt;=4,"FY "&amp;YEAR(A4180)&amp;"-"&amp;RIGHT(YEAR(A4180)+1,2),"FY "&amp;(YEAR(A4180)-1)&amp;"-"&amp;RIGHT(YEAR(A4180),2))</f>
        <v>FY 2017-18</v>
      </c>
      <c r="E4180" s="6" t="str">
        <f aca="false">IF(AND(V4180&lt;&gt;"",W4180&lt;&gt;""),"Yes","No")</f>
        <v>Yes</v>
      </c>
      <c r="F4180" s="18" t="n">
        <f aca="false">Total!F4180</f>
        <v>8805.37</v>
      </c>
      <c r="G4180" s="18" t="n">
        <f aca="false">Total!G4180</f>
        <v>8161.52</v>
      </c>
      <c r="H4180" s="18" t="n">
        <f aca="false">Total!H4180</f>
        <v>643.85</v>
      </c>
      <c r="I4180" s="18" t="n">
        <f aca="false">Total!I4180</f>
        <v>101.32</v>
      </c>
      <c r="J4180" s="18" t="n">
        <f aca="false">IF($V4180="","",INDEX('Stock Exchange'!F$5:F$2450,$V4180))</f>
        <v>8539.5</v>
      </c>
      <c r="K4180" s="18" t="n">
        <f aca="false">IF($V4180="","",INDEX('Stock Exchange'!G$5:G$2450,$V4180))</f>
        <v>8160.56</v>
      </c>
      <c r="L4180" s="18" t="n">
        <f aca="false">IF($V4180="","",INDEX('Stock Exchange'!H$5:H$2450,$V4180))</f>
        <v>378.94</v>
      </c>
      <c r="M4180" s="18" t="n">
        <f aca="false">IF($V4180="","",INDEX('Stock Exchange'!I$5:I$2450,$V4180))</f>
        <v>59.63</v>
      </c>
      <c r="N4180" s="18" t="n">
        <f aca="false">IF($W4180="","",INDEX(Primary!F$5:F$2450,$W4180))</f>
        <v>265.87</v>
      </c>
      <c r="O4180" s="18" t="n">
        <f aca="false">IF($W4180="","",INDEX(Primary!G$5:G$2450,$W4180))</f>
        <v>0.96</v>
      </c>
      <c r="P4180" s="18" t="n">
        <f aca="false">IF($W4180="","",INDEX(Primary!H$5:H$2450,$W4180))</f>
        <v>264.91</v>
      </c>
      <c r="Q4180" s="18" t="n">
        <f aca="false">IF($W4180="","",INDEX(Primary!I$5:I$2450,$W4180))</f>
        <v>41.69</v>
      </c>
      <c r="R4180" s="19" t="n">
        <f aca="false">IF($E4180="Yes",L4180+P4180,"")</f>
        <v>643.85</v>
      </c>
      <c r="S4180" s="19" t="n">
        <f aca="false">IF($E4180="Yes",H4180-R4180,"")</f>
        <v>0</v>
      </c>
      <c r="T4180" s="6" t="str">
        <f aca="false">IF($E4180="Yes",IF(ROUND(ABS(S4180),2)&lt;=$T$2,"OK","CHECK"),"n/a")</f>
        <v>OK</v>
      </c>
      <c r="U4180" s="20" t="n">
        <f aca="false">Total!J4180</f>
        <v>63.547</v>
      </c>
      <c r="V4180" s="17" t="n">
        <f aca="false">IFERROR(MATCH($A4180,'Stock Exchange'!$A$5:$A$2450,0),"")</f>
        <v>1962</v>
      </c>
      <c r="W4180" s="17" t="n">
        <f aca="false">IFERROR(MATCH($A4180,Primary!$A$5:$A$2450,0),"")</f>
        <v>1962</v>
      </c>
    </row>
    <row r="4181" customFormat="false" ht="15" hidden="false" customHeight="false" outlineLevel="0" collapsed="false">
      <c r="A4181" s="16" t="n">
        <f aca="false">Total!A4181</f>
        <v>43131</v>
      </c>
      <c r="B4181" s="17" t="n">
        <f aca="false">YEAR(A4181)</f>
        <v>2018</v>
      </c>
      <c r="C4181" s="17" t="n">
        <f aca="false">MONTH(A4181)</f>
        <v>1</v>
      </c>
      <c r="D4181" s="6" t="str">
        <f aca="false">IF(MONTH(A4181)&gt;=4,"FY "&amp;YEAR(A4181)&amp;"-"&amp;RIGHT(YEAR(A4181)+1,2),"FY "&amp;(YEAR(A4181)-1)&amp;"-"&amp;RIGHT(YEAR(A4181),2))</f>
        <v>FY 2017-18</v>
      </c>
      <c r="E4181" s="6" t="str">
        <f aca="false">IF(AND(V4181&lt;&gt;"",W4181&lt;&gt;""),"Yes","No")</f>
        <v>Yes</v>
      </c>
      <c r="F4181" s="18" t="n">
        <f aca="false">Total!F4181</f>
        <v>6193.86</v>
      </c>
      <c r="G4181" s="18" t="n">
        <f aca="false">Total!G4181</f>
        <v>6161.7</v>
      </c>
      <c r="H4181" s="18" t="n">
        <f aca="false">Total!H4181</f>
        <v>32.16</v>
      </c>
      <c r="I4181" s="18" t="n">
        <f aca="false">Total!I4181</f>
        <v>5.05</v>
      </c>
      <c r="J4181" s="18" t="n">
        <f aca="false">IF($V4181="","",INDEX('Stock Exchange'!F$5:F$2450,$V4181))</f>
        <v>6178.15</v>
      </c>
      <c r="K4181" s="18" t="n">
        <f aca="false">IF($V4181="","",INDEX('Stock Exchange'!G$5:G$2450,$V4181))</f>
        <v>6143.61</v>
      </c>
      <c r="L4181" s="18" t="n">
        <f aca="false">IF($V4181="","",INDEX('Stock Exchange'!H$5:H$2450,$V4181))</f>
        <v>34.54</v>
      </c>
      <c r="M4181" s="18" t="n">
        <f aca="false">IF($V4181="","",INDEX('Stock Exchange'!I$5:I$2450,$V4181))</f>
        <v>5.42</v>
      </c>
      <c r="N4181" s="18" t="n">
        <f aca="false">IF($W4181="","",INDEX(Primary!F$5:F$2450,$W4181))</f>
        <v>15.71</v>
      </c>
      <c r="O4181" s="18" t="n">
        <f aca="false">IF($W4181="","",INDEX(Primary!G$5:G$2450,$W4181))</f>
        <v>18.09</v>
      </c>
      <c r="P4181" s="18" t="n">
        <f aca="false">IF($W4181="","",INDEX(Primary!H$5:H$2450,$W4181))</f>
        <v>-2.38</v>
      </c>
      <c r="Q4181" s="18" t="n">
        <f aca="false">IF($W4181="","",INDEX(Primary!I$5:I$2450,$W4181))</f>
        <v>-0.37</v>
      </c>
      <c r="R4181" s="19" t="n">
        <f aca="false">IF($E4181="Yes",L4181+P4181,"")</f>
        <v>32.16</v>
      </c>
      <c r="S4181" s="19" t="n">
        <f aca="false">IF($E4181="Yes",H4181-R4181,"")</f>
        <v>0</v>
      </c>
      <c r="T4181" s="6" t="str">
        <f aca="false">IF($E4181="Yes",IF(ROUND(ABS(S4181),2)&lt;=$T$2,"OK","CHECK"),"n/a")</f>
        <v>OK</v>
      </c>
      <c r="U4181" s="20" t="n">
        <f aca="false">Total!J4181</f>
        <v>63.7534</v>
      </c>
      <c r="V4181" s="17" t="n">
        <f aca="false">IFERROR(MATCH($A4181,'Stock Exchange'!$A$5:$A$2450,0),"")</f>
        <v>1963</v>
      </c>
      <c r="W4181" s="17" t="n">
        <f aca="false">IFERROR(MATCH($A4181,Primary!$A$5:$A$2450,0),"")</f>
        <v>1963</v>
      </c>
    </row>
    <row r="4182" customFormat="false" ht="15" hidden="false" customHeight="false" outlineLevel="0" collapsed="false">
      <c r="A4182" s="16" t="n">
        <f aca="false">Total!A4182</f>
        <v>43132</v>
      </c>
      <c r="B4182" s="17" t="n">
        <f aca="false">YEAR(A4182)</f>
        <v>2018</v>
      </c>
      <c r="C4182" s="17" t="n">
        <f aca="false">MONTH(A4182)</f>
        <v>2</v>
      </c>
      <c r="D4182" s="6" t="str">
        <f aca="false">IF(MONTH(A4182)&gt;=4,"FY "&amp;YEAR(A4182)&amp;"-"&amp;RIGHT(YEAR(A4182)+1,2),"FY "&amp;(YEAR(A4182)-1)&amp;"-"&amp;RIGHT(YEAR(A4182),2))</f>
        <v>FY 2017-18</v>
      </c>
      <c r="E4182" s="6" t="str">
        <f aca="false">IF(AND(V4182&lt;&gt;"",W4182&lt;&gt;""),"Yes","No")</f>
        <v>Yes</v>
      </c>
      <c r="F4182" s="18" t="n">
        <f aca="false">Total!F4182</f>
        <v>7080.1</v>
      </c>
      <c r="G4182" s="18" t="n">
        <f aca="false">Total!G4182</f>
        <v>7344.98</v>
      </c>
      <c r="H4182" s="18" t="n">
        <f aca="false">Total!H4182</f>
        <v>-264.88</v>
      </c>
      <c r="I4182" s="18" t="n">
        <f aca="false">Total!I4182</f>
        <v>-41.59</v>
      </c>
      <c r="J4182" s="18" t="n">
        <f aca="false">IF($V4182="","",INDEX('Stock Exchange'!F$5:F$2450,$V4182))</f>
        <v>7080.1</v>
      </c>
      <c r="K4182" s="18" t="n">
        <f aca="false">IF($V4182="","",INDEX('Stock Exchange'!G$5:G$2450,$V4182))</f>
        <v>7344.32</v>
      </c>
      <c r="L4182" s="18" t="n">
        <f aca="false">IF($V4182="","",INDEX('Stock Exchange'!H$5:H$2450,$V4182))</f>
        <v>-264.22</v>
      </c>
      <c r="M4182" s="18" t="n">
        <f aca="false">IF($V4182="","",INDEX('Stock Exchange'!I$5:I$2450,$V4182))</f>
        <v>-41.49</v>
      </c>
      <c r="N4182" s="18" t="n">
        <f aca="false">IF($W4182="","",INDEX(Primary!F$5:F$2450,$W4182))</f>
        <v>0</v>
      </c>
      <c r="O4182" s="18" t="n">
        <f aca="false">IF($W4182="","",INDEX(Primary!G$5:G$2450,$W4182))</f>
        <v>0.66</v>
      </c>
      <c r="P4182" s="18" t="n">
        <f aca="false">IF($W4182="","",INDEX(Primary!H$5:H$2450,$W4182))</f>
        <v>-0.66</v>
      </c>
      <c r="Q4182" s="18" t="n">
        <f aca="false">IF($W4182="","",INDEX(Primary!I$5:I$2450,$W4182))</f>
        <v>-0.1</v>
      </c>
      <c r="R4182" s="19" t="n">
        <f aca="false">IF($E4182="Yes",L4182+P4182,"")</f>
        <v>-264.88</v>
      </c>
      <c r="S4182" s="19" t="n">
        <f aca="false">IF($E4182="Yes",H4182-R4182,"")</f>
        <v>0</v>
      </c>
      <c r="T4182" s="6" t="str">
        <f aca="false">IF($E4182="Yes",IF(ROUND(ABS(S4182),2)&lt;=$T$2,"OK","CHECK"),"n/a")</f>
        <v>OK</v>
      </c>
      <c r="U4182" s="20" t="n">
        <f aca="false">Total!J4182</f>
        <v>63.6878</v>
      </c>
      <c r="V4182" s="17" t="n">
        <f aca="false">IFERROR(MATCH($A4182,'Stock Exchange'!$A$5:$A$2450,0),"")</f>
        <v>1964</v>
      </c>
      <c r="W4182" s="17" t="n">
        <f aca="false">IFERROR(MATCH($A4182,Primary!$A$5:$A$2450,0),"")</f>
        <v>1964</v>
      </c>
    </row>
    <row r="4183" customFormat="false" ht="15" hidden="false" customHeight="false" outlineLevel="0" collapsed="false">
      <c r="A4183" s="16" t="n">
        <f aca="false">Total!A4183</f>
        <v>43133</v>
      </c>
      <c r="B4183" s="17" t="n">
        <f aca="false">YEAR(A4183)</f>
        <v>2018</v>
      </c>
      <c r="C4183" s="17" t="n">
        <f aca="false">MONTH(A4183)</f>
        <v>2</v>
      </c>
      <c r="D4183" s="6" t="str">
        <f aca="false">IF(MONTH(A4183)&gt;=4,"FY "&amp;YEAR(A4183)&amp;"-"&amp;RIGHT(YEAR(A4183)+1,2),"FY "&amp;(YEAR(A4183)-1)&amp;"-"&amp;RIGHT(YEAR(A4183),2))</f>
        <v>FY 2017-18</v>
      </c>
      <c r="E4183" s="6" t="str">
        <f aca="false">IF(AND(V4183&lt;&gt;"",W4183&lt;&gt;""),"Yes","No")</f>
        <v>Yes</v>
      </c>
      <c r="F4183" s="18" t="n">
        <f aca="false">Total!F4183</f>
        <v>7721.2</v>
      </c>
      <c r="G4183" s="18" t="n">
        <f aca="false">Total!G4183</f>
        <v>6555.36</v>
      </c>
      <c r="H4183" s="18" t="n">
        <f aca="false">Total!H4183</f>
        <v>1165.84</v>
      </c>
      <c r="I4183" s="18" t="n">
        <f aca="false">Total!I4183</f>
        <v>183.28</v>
      </c>
      <c r="J4183" s="18" t="n">
        <f aca="false">IF($V4183="","",INDEX('Stock Exchange'!F$5:F$2450,$V4183))</f>
        <v>7713.19</v>
      </c>
      <c r="K4183" s="18" t="n">
        <f aca="false">IF($V4183="","",INDEX('Stock Exchange'!G$5:G$2450,$V4183))</f>
        <v>6541.35</v>
      </c>
      <c r="L4183" s="18" t="n">
        <f aca="false">IF($V4183="","",INDEX('Stock Exchange'!H$5:H$2450,$V4183))</f>
        <v>1171.84</v>
      </c>
      <c r="M4183" s="18" t="n">
        <f aca="false">IF($V4183="","",INDEX('Stock Exchange'!I$5:I$2450,$V4183))</f>
        <v>184.22</v>
      </c>
      <c r="N4183" s="18" t="n">
        <f aca="false">IF($W4183="","",INDEX(Primary!F$5:F$2450,$W4183))</f>
        <v>8.01</v>
      </c>
      <c r="O4183" s="18" t="n">
        <f aca="false">IF($W4183="","",INDEX(Primary!G$5:G$2450,$W4183))</f>
        <v>14.01</v>
      </c>
      <c r="P4183" s="18" t="n">
        <f aca="false">IF($W4183="","",INDEX(Primary!H$5:H$2450,$W4183))</f>
        <v>-6</v>
      </c>
      <c r="Q4183" s="18" t="n">
        <f aca="false">IF($W4183="","",INDEX(Primary!I$5:I$2450,$W4183))</f>
        <v>-0.94</v>
      </c>
      <c r="R4183" s="19" t="n">
        <f aca="false">IF($E4183="Yes",L4183+P4183,"")</f>
        <v>1165.84</v>
      </c>
      <c r="S4183" s="19" t="n">
        <f aca="false">IF($E4183="Yes",H4183-R4183,"")</f>
        <v>0</v>
      </c>
      <c r="T4183" s="6" t="str">
        <f aca="false">IF($E4183="Yes",IF(ROUND(ABS(S4183),2)&lt;=$T$2,"OK","CHECK"),"n/a")</f>
        <v>OK</v>
      </c>
      <c r="U4183" s="20" t="n">
        <f aca="false">Total!J4183</f>
        <v>63.6113</v>
      </c>
      <c r="V4183" s="17" t="n">
        <f aca="false">IFERROR(MATCH($A4183,'Stock Exchange'!$A$5:$A$2450,0),"")</f>
        <v>1965</v>
      </c>
      <c r="W4183" s="17" t="n">
        <f aca="false">IFERROR(MATCH($A4183,Primary!$A$5:$A$2450,0),"")</f>
        <v>1965</v>
      </c>
    </row>
    <row r="4184" customFormat="false" ht="15" hidden="false" customHeight="false" outlineLevel="0" collapsed="false">
      <c r="A4184" s="16" t="n">
        <f aca="false">Total!A4184</f>
        <v>43136</v>
      </c>
      <c r="B4184" s="17" t="n">
        <f aca="false">YEAR(A4184)</f>
        <v>2018</v>
      </c>
      <c r="C4184" s="17" t="n">
        <f aca="false">MONTH(A4184)</f>
        <v>2</v>
      </c>
      <c r="D4184" s="6" t="str">
        <f aca="false">IF(MONTH(A4184)&gt;=4,"FY "&amp;YEAR(A4184)&amp;"-"&amp;RIGHT(YEAR(A4184)+1,2),"FY "&amp;(YEAR(A4184)-1)&amp;"-"&amp;RIGHT(YEAR(A4184),2))</f>
        <v>FY 2017-18</v>
      </c>
      <c r="E4184" s="6" t="str">
        <f aca="false">IF(AND(V4184&lt;&gt;"",W4184&lt;&gt;""),"Yes","No")</f>
        <v>Yes</v>
      </c>
      <c r="F4184" s="18" t="n">
        <f aca="false">Total!F4184</f>
        <v>8286.24</v>
      </c>
      <c r="G4184" s="18" t="n">
        <f aca="false">Total!G4184</f>
        <v>6996.34</v>
      </c>
      <c r="H4184" s="18" t="n">
        <f aca="false">Total!H4184</f>
        <v>1289.9</v>
      </c>
      <c r="I4184" s="18" t="n">
        <f aca="false">Total!I4184</f>
        <v>201.3</v>
      </c>
      <c r="J4184" s="18" t="n">
        <f aca="false">IF($V4184="","",INDEX('Stock Exchange'!F$5:F$2450,$V4184))</f>
        <v>7977.46</v>
      </c>
      <c r="K4184" s="18" t="n">
        <f aca="false">IF($V4184="","",INDEX('Stock Exchange'!G$5:G$2450,$V4184))</f>
        <v>6996.34</v>
      </c>
      <c r="L4184" s="18" t="n">
        <f aca="false">IF($V4184="","",INDEX('Stock Exchange'!H$5:H$2450,$V4184))</f>
        <v>981.12</v>
      </c>
      <c r="M4184" s="18" t="n">
        <f aca="false">IF($V4184="","",INDEX('Stock Exchange'!I$5:I$2450,$V4184))</f>
        <v>153.11</v>
      </c>
      <c r="N4184" s="18" t="n">
        <f aca="false">IF($W4184="","",INDEX(Primary!F$5:F$2450,$W4184))</f>
        <v>308.78</v>
      </c>
      <c r="O4184" s="18" t="n">
        <f aca="false">IF($W4184="","",INDEX(Primary!G$5:G$2450,$W4184))</f>
        <v>0</v>
      </c>
      <c r="P4184" s="18" t="n">
        <f aca="false">IF($W4184="","",INDEX(Primary!H$5:H$2450,$W4184))</f>
        <v>308.78</v>
      </c>
      <c r="Q4184" s="18" t="n">
        <f aca="false">IF($W4184="","",INDEX(Primary!I$5:I$2450,$W4184))</f>
        <v>48.19</v>
      </c>
      <c r="R4184" s="19" t="n">
        <f aca="false">IF($E4184="Yes",L4184+P4184,"")</f>
        <v>1289.9</v>
      </c>
      <c r="S4184" s="19" t="n">
        <f aca="false">IF($E4184="Yes",H4184-R4184,"")</f>
        <v>0</v>
      </c>
      <c r="T4184" s="6" t="str">
        <f aca="false">IF($E4184="Yes",IF(ROUND(ABS(S4184),2)&lt;=$T$2,"OK","CHECK"),"n/a")</f>
        <v>OK</v>
      </c>
      <c r="U4184" s="20" t="n">
        <f aca="false">Total!J4184</f>
        <v>64.0781</v>
      </c>
      <c r="V4184" s="17" t="n">
        <f aca="false">IFERROR(MATCH($A4184,'Stock Exchange'!$A$5:$A$2450,0),"")</f>
        <v>1966</v>
      </c>
      <c r="W4184" s="17" t="n">
        <f aca="false">IFERROR(MATCH($A4184,Primary!$A$5:$A$2450,0),"")</f>
        <v>1966</v>
      </c>
    </row>
    <row r="4185" customFormat="false" ht="15" hidden="false" customHeight="false" outlineLevel="0" collapsed="false">
      <c r="A4185" s="16" t="n">
        <f aca="false">Total!A4185</f>
        <v>43137</v>
      </c>
      <c r="B4185" s="17" t="n">
        <f aca="false">YEAR(A4185)</f>
        <v>2018</v>
      </c>
      <c r="C4185" s="17" t="n">
        <f aca="false">MONTH(A4185)</f>
        <v>2</v>
      </c>
      <c r="D4185" s="6" t="str">
        <f aca="false">IF(MONTH(A4185)&gt;=4,"FY "&amp;YEAR(A4185)&amp;"-"&amp;RIGHT(YEAR(A4185)+1,2),"FY "&amp;(YEAR(A4185)-1)&amp;"-"&amp;RIGHT(YEAR(A4185),2))</f>
        <v>FY 2017-18</v>
      </c>
      <c r="E4185" s="6" t="str">
        <f aca="false">IF(AND(V4185&lt;&gt;"",W4185&lt;&gt;""),"Yes","No")</f>
        <v>Yes</v>
      </c>
      <c r="F4185" s="18" t="n">
        <f aca="false">Total!F4185</f>
        <v>6031.51</v>
      </c>
      <c r="G4185" s="18" t="n">
        <f aca="false">Total!G4185</f>
        <v>7114.94</v>
      </c>
      <c r="H4185" s="18" t="n">
        <f aca="false">Total!H4185</f>
        <v>-1083.43</v>
      </c>
      <c r="I4185" s="18" t="n">
        <f aca="false">Total!I4185</f>
        <v>-169.2</v>
      </c>
      <c r="J4185" s="18" t="n">
        <f aca="false">IF($V4185="","",INDEX('Stock Exchange'!F$5:F$2450,$V4185))</f>
        <v>5875.62</v>
      </c>
      <c r="K4185" s="18" t="n">
        <f aca="false">IF($V4185="","",INDEX('Stock Exchange'!G$5:G$2450,$V4185))</f>
        <v>7087.09</v>
      </c>
      <c r="L4185" s="18" t="n">
        <f aca="false">IF($V4185="","",INDEX('Stock Exchange'!H$5:H$2450,$V4185))</f>
        <v>-1211.47</v>
      </c>
      <c r="M4185" s="18" t="n">
        <f aca="false">IF($V4185="","",INDEX('Stock Exchange'!I$5:I$2450,$V4185))</f>
        <v>-189.2</v>
      </c>
      <c r="N4185" s="18" t="n">
        <f aca="false">IF($W4185="","",INDEX(Primary!F$5:F$2450,$W4185))</f>
        <v>155.89</v>
      </c>
      <c r="O4185" s="18" t="n">
        <f aca="false">IF($W4185="","",INDEX(Primary!G$5:G$2450,$W4185))</f>
        <v>27.85</v>
      </c>
      <c r="P4185" s="18" t="n">
        <f aca="false">IF($W4185="","",INDEX(Primary!H$5:H$2450,$W4185))</f>
        <v>128.04</v>
      </c>
      <c r="Q4185" s="18" t="n">
        <f aca="false">IF($W4185="","",INDEX(Primary!I$5:I$2450,$W4185))</f>
        <v>20</v>
      </c>
      <c r="R4185" s="19" t="n">
        <f aca="false">IF($E4185="Yes",L4185+P4185,"")</f>
        <v>-1083.43</v>
      </c>
      <c r="S4185" s="19" t="n">
        <f aca="false">IF($E4185="Yes",H4185-R4185,"")</f>
        <v>0</v>
      </c>
      <c r="T4185" s="6" t="str">
        <f aca="false">IF($E4185="Yes",IF(ROUND(ABS(S4185),2)&lt;=$T$2,"OK","CHECK"),"n/a")</f>
        <v>OK</v>
      </c>
      <c r="U4185" s="20" t="n">
        <f aca="false">Total!J4185</f>
        <v>64.0295</v>
      </c>
      <c r="V4185" s="17" t="n">
        <f aca="false">IFERROR(MATCH($A4185,'Stock Exchange'!$A$5:$A$2450,0),"")</f>
        <v>1967</v>
      </c>
      <c r="W4185" s="17" t="n">
        <f aca="false">IFERROR(MATCH($A4185,Primary!$A$5:$A$2450,0),"")</f>
        <v>1967</v>
      </c>
    </row>
    <row r="4186" customFormat="false" ht="15" hidden="false" customHeight="false" outlineLevel="0" collapsed="false">
      <c r="A4186" s="16" t="n">
        <f aca="false">Total!A4186</f>
        <v>43138</v>
      </c>
      <c r="B4186" s="17" t="n">
        <f aca="false">YEAR(A4186)</f>
        <v>2018</v>
      </c>
      <c r="C4186" s="17" t="n">
        <f aca="false">MONTH(A4186)</f>
        <v>2</v>
      </c>
      <c r="D4186" s="6" t="str">
        <f aca="false">IF(MONTH(A4186)&gt;=4,"FY "&amp;YEAR(A4186)&amp;"-"&amp;RIGHT(YEAR(A4186)+1,2),"FY "&amp;(YEAR(A4186)-1)&amp;"-"&amp;RIGHT(YEAR(A4186),2))</f>
        <v>FY 2017-18</v>
      </c>
      <c r="E4186" s="6" t="str">
        <f aca="false">IF(AND(V4186&lt;&gt;"",W4186&lt;&gt;""),"Yes","No")</f>
        <v>Yes</v>
      </c>
      <c r="F4186" s="18" t="n">
        <f aca="false">Total!F4186</f>
        <v>6511.16</v>
      </c>
      <c r="G4186" s="18" t="n">
        <f aca="false">Total!G4186</f>
        <v>8229.49</v>
      </c>
      <c r="H4186" s="18" t="n">
        <f aca="false">Total!H4186</f>
        <v>-1718.33</v>
      </c>
      <c r="I4186" s="18" t="n">
        <f aca="false">Total!I4186</f>
        <v>-267.36</v>
      </c>
      <c r="J4186" s="18" t="n">
        <f aca="false">IF($V4186="","",INDEX('Stock Exchange'!F$5:F$2450,$V4186))</f>
        <v>5908.34</v>
      </c>
      <c r="K4186" s="18" t="n">
        <f aca="false">IF($V4186="","",INDEX('Stock Exchange'!G$5:G$2450,$V4186))</f>
        <v>8226.08</v>
      </c>
      <c r="L4186" s="18" t="n">
        <f aca="false">IF($V4186="","",INDEX('Stock Exchange'!H$5:H$2450,$V4186))</f>
        <v>-2317.74</v>
      </c>
      <c r="M4186" s="18" t="n">
        <f aca="false">IF($V4186="","",INDEX('Stock Exchange'!I$5:I$2450,$V4186))</f>
        <v>-360.62</v>
      </c>
      <c r="N4186" s="18" t="n">
        <f aca="false">IF($W4186="","",INDEX(Primary!F$5:F$2450,$W4186))</f>
        <v>602.82</v>
      </c>
      <c r="O4186" s="18" t="n">
        <f aca="false">IF($W4186="","",INDEX(Primary!G$5:G$2450,$W4186))</f>
        <v>3.41</v>
      </c>
      <c r="P4186" s="18" t="n">
        <f aca="false">IF($W4186="","",INDEX(Primary!H$5:H$2450,$W4186))</f>
        <v>599.41</v>
      </c>
      <c r="Q4186" s="18" t="n">
        <f aca="false">IF($W4186="","",INDEX(Primary!I$5:I$2450,$W4186))</f>
        <v>93.26</v>
      </c>
      <c r="R4186" s="19" t="n">
        <f aca="false">IF($E4186="Yes",L4186+P4186,"")</f>
        <v>-1718.33</v>
      </c>
      <c r="S4186" s="19" t="n">
        <f aca="false">IF($E4186="Yes",H4186-R4186,"")</f>
        <v>0</v>
      </c>
      <c r="T4186" s="6" t="str">
        <f aca="false">IF($E4186="Yes",IF(ROUND(ABS(S4186),2)&lt;=$T$2,"OK","CHECK"),"n/a")</f>
        <v>OK</v>
      </c>
      <c r="U4186" s="20" t="n">
        <f aca="false">Total!J4186</f>
        <v>64.2723</v>
      </c>
      <c r="V4186" s="17" t="n">
        <f aca="false">IFERROR(MATCH($A4186,'Stock Exchange'!$A$5:$A$2450,0),"")</f>
        <v>1968</v>
      </c>
      <c r="W4186" s="17" t="n">
        <f aca="false">IFERROR(MATCH($A4186,Primary!$A$5:$A$2450,0),"")</f>
        <v>1968</v>
      </c>
    </row>
    <row r="4187" customFormat="false" ht="15" hidden="false" customHeight="false" outlineLevel="0" collapsed="false">
      <c r="A4187" s="16" t="n">
        <f aca="false">Total!A4187</f>
        <v>43139</v>
      </c>
      <c r="B4187" s="17" t="n">
        <f aca="false">YEAR(A4187)</f>
        <v>2018</v>
      </c>
      <c r="C4187" s="17" t="n">
        <f aca="false">MONTH(A4187)</f>
        <v>2</v>
      </c>
      <c r="D4187" s="6" t="str">
        <f aca="false">IF(MONTH(A4187)&gt;=4,"FY "&amp;YEAR(A4187)&amp;"-"&amp;RIGHT(YEAR(A4187)+1,2),"FY "&amp;(YEAR(A4187)-1)&amp;"-"&amp;RIGHT(YEAR(A4187),2))</f>
        <v>FY 2017-18</v>
      </c>
      <c r="E4187" s="6" t="str">
        <f aca="false">IF(AND(V4187&lt;&gt;"",W4187&lt;&gt;""),"Yes","No")</f>
        <v>Yes</v>
      </c>
      <c r="F4187" s="18" t="n">
        <f aca="false">Total!F4187</f>
        <v>5897.78</v>
      </c>
      <c r="G4187" s="18" t="n">
        <f aca="false">Total!G4187</f>
        <v>6898.87</v>
      </c>
      <c r="H4187" s="18" t="n">
        <f aca="false">Total!H4187</f>
        <v>-1001.09</v>
      </c>
      <c r="I4187" s="18" t="n">
        <f aca="false">Total!I4187</f>
        <v>-156.09</v>
      </c>
      <c r="J4187" s="18" t="n">
        <f aca="false">IF($V4187="","",INDEX('Stock Exchange'!F$5:F$2450,$V4187))</f>
        <v>5884.81</v>
      </c>
      <c r="K4187" s="18" t="n">
        <f aca="false">IF($V4187="","",INDEX('Stock Exchange'!G$5:G$2450,$V4187))</f>
        <v>6898.87</v>
      </c>
      <c r="L4187" s="18" t="n">
        <f aca="false">IF($V4187="","",INDEX('Stock Exchange'!H$5:H$2450,$V4187))</f>
        <v>-1014.06</v>
      </c>
      <c r="M4187" s="18" t="n">
        <f aca="false">IF($V4187="","",INDEX('Stock Exchange'!I$5:I$2450,$V4187))</f>
        <v>-158.11</v>
      </c>
      <c r="N4187" s="18" t="n">
        <f aca="false">IF($W4187="","",INDEX(Primary!F$5:F$2450,$W4187))</f>
        <v>12.97</v>
      </c>
      <c r="O4187" s="18" t="n">
        <f aca="false">IF($W4187="","",INDEX(Primary!G$5:G$2450,$W4187))</f>
        <v>0</v>
      </c>
      <c r="P4187" s="18" t="n">
        <f aca="false">IF($W4187="","",INDEX(Primary!H$5:H$2450,$W4187))</f>
        <v>12.97</v>
      </c>
      <c r="Q4187" s="18" t="n">
        <f aca="false">IF($W4187="","",INDEX(Primary!I$5:I$2450,$W4187))</f>
        <v>2.02</v>
      </c>
      <c r="R4187" s="19" t="n">
        <f aca="false">IF($E4187="Yes",L4187+P4187,"")</f>
        <v>-1001.09</v>
      </c>
      <c r="S4187" s="19" t="n">
        <f aca="false">IF($E4187="Yes",H4187-R4187,"")</f>
        <v>0</v>
      </c>
      <c r="T4187" s="6" t="str">
        <f aca="false">IF($E4187="Yes",IF(ROUND(ABS(S4187),2)&lt;=$T$2,"OK","CHECK"),"n/a")</f>
        <v>OK</v>
      </c>
      <c r="U4187" s="20" t="n">
        <f aca="false">Total!J4187</f>
        <v>64.1377</v>
      </c>
      <c r="V4187" s="17" t="n">
        <f aca="false">IFERROR(MATCH($A4187,'Stock Exchange'!$A$5:$A$2450,0),"")</f>
        <v>1969</v>
      </c>
      <c r="W4187" s="17" t="n">
        <f aca="false">IFERROR(MATCH($A4187,Primary!$A$5:$A$2450,0),"")</f>
        <v>1969</v>
      </c>
    </row>
    <row r="4188" customFormat="false" ht="15" hidden="false" customHeight="false" outlineLevel="0" collapsed="false">
      <c r="A4188" s="16" t="n">
        <f aca="false">Total!A4188</f>
        <v>43140</v>
      </c>
      <c r="B4188" s="17" t="n">
        <f aca="false">YEAR(A4188)</f>
        <v>2018</v>
      </c>
      <c r="C4188" s="17" t="n">
        <f aca="false">MONTH(A4188)</f>
        <v>2</v>
      </c>
      <c r="D4188" s="6" t="str">
        <f aca="false">IF(MONTH(A4188)&gt;=4,"FY "&amp;YEAR(A4188)&amp;"-"&amp;RIGHT(YEAR(A4188)+1,2),"FY "&amp;(YEAR(A4188)-1)&amp;"-"&amp;RIGHT(YEAR(A4188),2))</f>
        <v>FY 2017-18</v>
      </c>
      <c r="E4188" s="6" t="str">
        <f aca="false">IF(AND(V4188&lt;&gt;"",W4188&lt;&gt;""),"Yes","No")</f>
        <v>Yes</v>
      </c>
      <c r="F4188" s="18" t="n">
        <f aca="false">Total!F4188</f>
        <v>4459.97</v>
      </c>
      <c r="G4188" s="18" t="n">
        <f aca="false">Total!G4188</f>
        <v>6685.68</v>
      </c>
      <c r="H4188" s="18" t="n">
        <f aca="false">Total!H4188</f>
        <v>-2225.71</v>
      </c>
      <c r="I4188" s="18" t="n">
        <f aca="false">Total!I4188</f>
        <v>-346.89</v>
      </c>
      <c r="J4188" s="18" t="n">
        <f aca="false">IF($V4188="","",INDEX('Stock Exchange'!F$5:F$2450,$V4188))</f>
        <v>4453.65</v>
      </c>
      <c r="K4188" s="18" t="n">
        <f aca="false">IF($V4188="","",INDEX('Stock Exchange'!G$5:G$2450,$V4188))</f>
        <v>6684.32</v>
      </c>
      <c r="L4188" s="18" t="n">
        <f aca="false">IF($V4188="","",INDEX('Stock Exchange'!H$5:H$2450,$V4188))</f>
        <v>-2230.67</v>
      </c>
      <c r="M4188" s="18" t="n">
        <f aca="false">IF($V4188="","",INDEX('Stock Exchange'!I$5:I$2450,$V4188))</f>
        <v>-347.66</v>
      </c>
      <c r="N4188" s="18" t="n">
        <f aca="false">IF($W4188="","",INDEX(Primary!F$5:F$2450,$W4188))</f>
        <v>6.32</v>
      </c>
      <c r="O4188" s="18" t="n">
        <f aca="false">IF($W4188="","",INDEX(Primary!G$5:G$2450,$W4188))</f>
        <v>1.36</v>
      </c>
      <c r="P4188" s="18" t="n">
        <f aca="false">IF($W4188="","",INDEX(Primary!H$5:H$2450,$W4188))</f>
        <v>4.96</v>
      </c>
      <c r="Q4188" s="18" t="n">
        <f aca="false">IF($W4188="","",INDEX(Primary!I$5:I$2450,$W4188))</f>
        <v>0.77</v>
      </c>
      <c r="R4188" s="19" t="n">
        <f aca="false">IF($E4188="Yes",L4188+P4188,"")</f>
        <v>-2225.71</v>
      </c>
      <c r="S4188" s="19" t="n">
        <f aca="false">IF($E4188="Yes",H4188-R4188,"")</f>
        <v>0</v>
      </c>
      <c r="T4188" s="6" t="str">
        <f aca="false">IF($E4188="Yes",IF(ROUND(ABS(S4188),2)&lt;=$T$2,"OK","CHECK"),"n/a")</f>
        <v>OK</v>
      </c>
      <c r="U4188" s="20" t="n">
        <f aca="false">Total!J4188</f>
        <v>64.1616</v>
      </c>
      <c r="V4188" s="17" t="n">
        <f aca="false">IFERROR(MATCH($A4188,'Stock Exchange'!$A$5:$A$2450,0),"")</f>
        <v>1970</v>
      </c>
      <c r="W4188" s="17" t="n">
        <f aca="false">IFERROR(MATCH($A4188,Primary!$A$5:$A$2450,0),"")</f>
        <v>1970</v>
      </c>
    </row>
    <row r="4189" customFormat="false" ht="15" hidden="false" customHeight="false" outlineLevel="0" collapsed="false">
      <c r="A4189" s="16" t="n">
        <f aca="false">Total!A4189</f>
        <v>43143</v>
      </c>
      <c r="B4189" s="17" t="n">
        <f aca="false">YEAR(A4189)</f>
        <v>2018</v>
      </c>
      <c r="C4189" s="17" t="n">
        <f aca="false">MONTH(A4189)</f>
        <v>2</v>
      </c>
      <c r="D4189" s="6" t="str">
        <f aca="false">IF(MONTH(A4189)&gt;=4,"FY "&amp;YEAR(A4189)&amp;"-"&amp;RIGHT(YEAR(A4189)+1,2),"FY "&amp;(YEAR(A4189)-1)&amp;"-"&amp;RIGHT(YEAR(A4189),2))</f>
        <v>FY 2017-18</v>
      </c>
      <c r="E4189" s="6" t="str">
        <f aca="false">IF(AND(V4189&lt;&gt;"",W4189&lt;&gt;""),"Yes","No")</f>
        <v>Yes</v>
      </c>
      <c r="F4189" s="18" t="n">
        <f aca="false">Total!F4189</f>
        <v>3646.82</v>
      </c>
      <c r="G4189" s="18" t="n">
        <f aca="false">Total!G4189</f>
        <v>5040.52</v>
      </c>
      <c r="H4189" s="18" t="n">
        <f aca="false">Total!H4189</f>
        <v>-1393.7</v>
      </c>
      <c r="I4189" s="18" t="n">
        <f aca="false">Total!I4189</f>
        <v>-216.52</v>
      </c>
      <c r="J4189" s="18" t="n">
        <f aca="false">IF($V4189="","",INDEX('Stock Exchange'!F$5:F$2450,$V4189))</f>
        <v>3631.71</v>
      </c>
      <c r="K4189" s="18" t="n">
        <f aca="false">IF($V4189="","",INDEX('Stock Exchange'!G$5:G$2450,$V4189))</f>
        <v>4907.82</v>
      </c>
      <c r="L4189" s="18" t="n">
        <f aca="false">IF($V4189="","",INDEX('Stock Exchange'!H$5:H$2450,$V4189))</f>
        <v>-1276.11</v>
      </c>
      <c r="M4189" s="18" t="n">
        <f aca="false">IF($V4189="","",INDEX('Stock Exchange'!I$5:I$2450,$V4189))</f>
        <v>-198.25</v>
      </c>
      <c r="N4189" s="18" t="n">
        <f aca="false">IF($W4189="","",INDEX(Primary!F$5:F$2450,$W4189))</f>
        <v>15.11</v>
      </c>
      <c r="O4189" s="18" t="n">
        <f aca="false">IF($W4189="","",INDEX(Primary!G$5:G$2450,$W4189))</f>
        <v>132.7</v>
      </c>
      <c r="P4189" s="18" t="n">
        <f aca="false">IF($W4189="","",INDEX(Primary!H$5:H$2450,$W4189))</f>
        <v>-117.59</v>
      </c>
      <c r="Q4189" s="18" t="n">
        <f aca="false">IF($W4189="","",INDEX(Primary!I$5:I$2450,$W4189))</f>
        <v>-18.27</v>
      </c>
      <c r="R4189" s="19" t="n">
        <f aca="false">IF($E4189="Yes",L4189+P4189,"")</f>
        <v>-1393.7</v>
      </c>
      <c r="S4189" s="19" t="n">
        <f aca="false">IF($E4189="Yes",H4189-R4189,"")</f>
        <v>0</v>
      </c>
      <c r="T4189" s="6" t="str">
        <f aca="false">IF($E4189="Yes",IF(ROUND(ABS(S4189),2)&lt;=$T$2,"OK","CHECK"),"n/a")</f>
        <v>OK</v>
      </c>
      <c r="U4189" s="20" t="n">
        <f aca="false">Total!J4189</f>
        <v>64.3686</v>
      </c>
      <c r="V4189" s="17" t="n">
        <f aca="false">IFERROR(MATCH($A4189,'Stock Exchange'!$A$5:$A$2450,0),"")</f>
        <v>1971</v>
      </c>
      <c r="W4189" s="17" t="n">
        <f aca="false">IFERROR(MATCH($A4189,Primary!$A$5:$A$2450,0),"")</f>
        <v>1971</v>
      </c>
    </row>
    <row r="4190" customFormat="false" ht="15" hidden="false" customHeight="false" outlineLevel="0" collapsed="false">
      <c r="A4190" s="16" t="n">
        <f aca="false">Total!A4190</f>
        <v>43145</v>
      </c>
      <c r="B4190" s="17" t="n">
        <f aca="false">YEAR(A4190)</f>
        <v>2018</v>
      </c>
      <c r="C4190" s="17" t="n">
        <f aca="false">MONTH(A4190)</f>
        <v>2</v>
      </c>
      <c r="D4190" s="6" t="str">
        <f aca="false">IF(MONTH(A4190)&gt;=4,"FY "&amp;YEAR(A4190)&amp;"-"&amp;RIGHT(YEAR(A4190)+1,2),"FY "&amp;(YEAR(A4190)-1)&amp;"-"&amp;RIGHT(YEAR(A4190),2))</f>
        <v>FY 2017-18</v>
      </c>
      <c r="E4190" s="6" t="str">
        <f aca="false">IF(AND(V4190&lt;&gt;"",W4190&lt;&gt;""),"Yes","No")</f>
        <v>Yes</v>
      </c>
      <c r="F4190" s="18" t="n">
        <f aca="false">Total!F4190</f>
        <v>3968.74</v>
      </c>
      <c r="G4190" s="18" t="n">
        <f aca="false">Total!G4190</f>
        <v>5233.87</v>
      </c>
      <c r="H4190" s="18" t="n">
        <f aca="false">Total!H4190</f>
        <v>-1265.13</v>
      </c>
      <c r="I4190" s="18" t="n">
        <f aca="false">Total!I4190</f>
        <v>-196.8</v>
      </c>
      <c r="J4190" s="18" t="n">
        <f aca="false">IF($V4190="","",INDEX('Stock Exchange'!F$5:F$2450,$V4190))</f>
        <v>3964.92</v>
      </c>
      <c r="K4190" s="18" t="n">
        <f aca="false">IF($V4190="","",INDEX('Stock Exchange'!G$5:G$2450,$V4190))</f>
        <v>5172.32</v>
      </c>
      <c r="L4190" s="18" t="n">
        <f aca="false">IF($V4190="","",INDEX('Stock Exchange'!H$5:H$2450,$V4190))</f>
        <v>-1207.4</v>
      </c>
      <c r="M4190" s="18" t="n">
        <f aca="false">IF($V4190="","",INDEX('Stock Exchange'!I$5:I$2450,$V4190))</f>
        <v>-187.82</v>
      </c>
      <c r="N4190" s="18" t="n">
        <f aca="false">IF($W4190="","",INDEX(Primary!F$5:F$2450,$W4190))</f>
        <v>3.82</v>
      </c>
      <c r="O4190" s="18" t="n">
        <f aca="false">IF($W4190="","",INDEX(Primary!G$5:G$2450,$W4190))</f>
        <v>61.55</v>
      </c>
      <c r="P4190" s="18" t="n">
        <f aca="false">IF($W4190="","",INDEX(Primary!H$5:H$2450,$W4190))</f>
        <v>-57.73</v>
      </c>
      <c r="Q4190" s="18" t="n">
        <f aca="false">IF($W4190="","",INDEX(Primary!I$5:I$2450,$W4190))</f>
        <v>-8.98</v>
      </c>
      <c r="R4190" s="19" t="n">
        <f aca="false">IF($E4190="Yes",L4190+P4190,"")</f>
        <v>-1265.13</v>
      </c>
      <c r="S4190" s="19" t="n">
        <f aca="false">IF($E4190="Yes",H4190-R4190,"")</f>
        <v>0</v>
      </c>
      <c r="T4190" s="6" t="str">
        <f aca="false">IF($E4190="Yes",IF(ROUND(ABS(S4190),2)&lt;=$T$2,"OK","CHECK"),"n/a")</f>
        <v>OK</v>
      </c>
      <c r="U4190" s="20" t="n">
        <f aca="false">Total!J4190</f>
        <v>64.2838</v>
      </c>
      <c r="V4190" s="17" t="n">
        <f aca="false">IFERROR(MATCH($A4190,'Stock Exchange'!$A$5:$A$2450,0),"")</f>
        <v>1972</v>
      </c>
      <c r="W4190" s="17" t="n">
        <f aca="false">IFERROR(MATCH($A4190,Primary!$A$5:$A$2450,0),"")</f>
        <v>1972</v>
      </c>
    </row>
    <row r="4191" customFormat="false" ht="15" hidden="false" customHeight="false" outlineLevel="0" collapsed="false">
      <c r="A4191" s="16" t="n">
        <f aca="false">Total!A4191</f>
        <v>43146</v>
      </c>
      <c r="B4191" s="17" t="n">
        <f aca="false">YEAR(A4191)</f>
        <v>2018</v>
      </c>
      <c r="C4191" s="17" t="n">
        <f aca="false">MONTH(A4191)</f>
        <v>2</v>
      </c>
      <c r="D4191" s="6" t="str">
        <f aca="false">IF(MONTH(A4191)&gt;=4,"FY "&amp;YEAR(A4191)&amp;"-"&amp;RIGHT(YEAR(A4191)+1,2),"FY "&amp;(YEAR(A4191)-1)&amp;"-"&amp;RIGHT(YEAR(A4191),2))</f>
        <v>FY 2017-18</v>
      </c>
      <c r="E4191" s="6" t="str">
        <f aca="false">IF(AND(V4191&lt;&gt;"",W4191&lt;&gt;""),"Yes","No")</f>
        <v>Yes</v>
      </c>
      <c r="F4191" s="18" t="n">
        <f aca="false">Total!F4191</f>
        <v>6464.31</v>
      </c>
      <c r="G4191" s="18" t="n">
        <f aca="false">Total!G4191</f>
        <v>7063.33</v>
      </c>
      <c r="H4191" s="18" t="n">
        <f aca="false">Total!H4191</f>
        <v>-599.02</v>
      </c>
      <c r="I4191" s="18" t="n">
        <f aca="false">Total!I4191</f>
        <v>-93.42</v>
      </c>
      <c r="J4191" s="18" t="n">
        <f aca="false">IF($V4191="","",INDEX('Stock Exchange'!F$5:F$2450,$V4191))</f>
        <v>6427.09</v>
      </c>
      <c r="K4191" s="18" t="n">
        <f aca="false">IF($V4191="","",INDEX('Stock Exchange'!G$5:G$2450,$V4191))</f>
        <v>7038.89</v>
      </c>
      <c r="L4191" s="18" t="n">
        <f aca="false">IF($V4191="","",INDEX('Stock Exchange'!H$5:H$2450,$V4191))</f>
        <v>-611.8</v>
      </c>
      <c r="M4191" s="18" t="n">
        <f aca="false">IF($V4191="","",INDEX('Stock Exchange'!I$5:I$2450,$V4191))</f>
        <v>-95.41</v>
      </c>
      <c r="N4191" s="18" t="n">
        <f aca="false">IF($W4191="","",INDEX(Primary!F$5:F$2450,$W4191))</f>
        <v>37.22</v>
      </c>
      <c r="O4191" s="18" t="n">
        <f aca="false">IF($W4191="","",INDEX(Primary!G$5:G$2450,$W4191))</f>
        <v>24.44</v>
      </c>
      <c r="P4191" s="18" t="n">
        <f aca="false">IF($W4191="","",INDEX(Primary!H$5:H$2450,$W4191))</f>
        <v>12.78</v>
      </c>
      <c r="Q4191" s="18" t="n">
        <f aca="false">IF($W4191="","",INDEX(Primary!I$5:I$2450,$W4191))</f>
        <v>1.99</v>
      </c>
      <c r="R4191" s="19" t="n">
        <f aca="false">IF($E4191="Yes",L4191+P4191,"")</f>
        <v>-599.02</v>
      </c>
      <c r="S4191" s="19" t="n">
        <f aca="false">IF($E4191="Yes",H4191-R4191,"")</f>
        <v>0</v>
      </c>
      <c r="T4191" s="6" t="str">
        <f aca="false">IF($E4191="Yes",IF(ROUND(ABS(S4191),2)&lt;=$T$2,"OK","CHECK"),"n/a")</f>
        <v>OK</v>
      </c>
      <c r="U4191" s="20" t="n">
        <f aca="false">Total!J4191</f>
        <v>64.1259</v>
      </c>
      <c r="V4191" s="17" t="n">
        <f aca="false">IFERROR(MATCH($A4191,'Stock Exchange'!$A$5:$A$2450,0),"")</f>
        <v>1973</v>
      </c>
      <c r="W4191" s="17" t="n">
        <f aca="false">IFERROR(MATCH($A4191,Primary!$A$5:$A$2450,0),"")</f>
        <v>1973</v>
      </c>
    </row>
    <row r="4192" customFormat="false" ht="15" hidden="false" customHeight="false" outlineLevel="0" collapsed="false">
      <c r="A4192" s="16" t="n">
        <f aca="false">Total!A4192</f>
        <v>43147</v>
      </c>
      <c r="B4192" s="17" t="n">
        <f aca="false">YEAR(A4192)</f>
        <v>2018</v>
      </c>
      <c r="C4192" s="17" t="n">
        <f aca="false">MONTH(A4192)</f>
        <v>2</v>
      </c>
      <c r="D4192" s="6" t="str">
        <f aca="false">IF(MONTH(A4192)&gt;=4,"FY "&amp;YEAR(A4192)&amp;"-"&amp;RIGHT(YEAR(A4192)+1,2),"FY "&amp;(YEAR(A4192)-1)&amp;"-"&amp;RIGHT(YEAR(A4192),2))</f>
        <v>FY 2017-18</v>
      </c>
      <c r="E4192" s="6" t="str">
        <f aca="false">IF(AND(V4192&lt;&gt;"",W4192&lt;&gt;""),"Yes","No")</f>
        <v>Yes</v>
      </c>
      <c r="F4192" s="18" t="n">
        <f aca="false">Total!F4192</f>
        <v>4415.89</v>
      </c>
      <c r="G4192" s="18" t="n">
        <f aca="false">Total!G4192</f>
        <v>4550.42</v>
      </c>
      <c r="H4192" s="18" t="n">
        <f aca="false">Total!H4192</f>
        <v>-134.53</v>
      </c>
      <c r="I4192" s="18" t="n">
        <f aca="false">Total!I4192</f>
        <v>-21.04</v>
      </c>
      <c r="J4192" s="18" t="n">
        <f aca="false">IF($V4192="","",INDEX('Stock Exchange'!F$5:F$2450,$V4192))</f>
        <v>4377.03</v>
      </c>
      <c r="K4192" s="18" t="n">
        <f aca="false">IF($V4192="","",INDEX('Stock Exchange'!G$5:G$2450,$V4192))</f>
        <v>4549.01</v>
      </c>
      <c r="L4192" s="18" t="n">
        <f aca="false">IF($V4192="","",INDEX('Stock Exchange'!H$5:H$2450,$V4192))</f>
        <v>-171.98</v>
      </c>
      <c r="M4192" s="18" t="n">
        <f aca="false">IF($V4192="","",INDEX('Stock Exchange'!I$5:I$2450,$V4192))</f>
        <v>-26.9</v>
      </c>
      <c r="N4192" s="18" t="n">
        <f aca="false">IF($W4192="","",INDEX(Primary!F$5:F$2450,$W4192))</f>
        <v>38.86</v>
      </c>
      <c r="O4192" s="18" t="n">
        <f aca="false">IF($W4192="","",INDEX(Primary!G$5:G$2450,$W4192))</f>
        <v>1.41</v>
      </c>
      <c r="P4192" s="18" t="n">
        <f aca="false">IF($W4192="","",INDEX(Primary!H$5:H$2450,$W4192))</f>
        <v>37.45</v>
      </c>
      <c r="Q4192" s="18" t="n">
        <f aca="false">IF($W4192="","",INDEX(Primary!I$5:I$2450,$W4192))</f>
        <v>5.86</v>
      </c>
      <c r="R4192" s="19" t="n">
        <f aca="false">IF($E4192="Yes",L4192+P4192,"")</f>
        <v>-134.53</v>
      </c>
      <c r="S4192" s="19" t="n">
        <f aca="false">IF($E4192="Yes",H4192-R4192,"")</f>
        <v>0</v>
      </c>
      <c r="T4192" s="6" t="str">
        <f aca="false">IF($E4192="Yes",IF(ROUND(ABS(S4192),2)&lt;=$T$2,"OK","CHECK"),"n/a")</f>
        <v>OK</v>
      </c>
      <c r="U4192" s="20" t="n">
        <f aca="false">Total!J4192</f>
        <v>63.9222</v>
      </c>
      <c r="V4192" s="17" t="n">
        <f aca="false">IFERROR(MATCH($A4192,'Stock Exchange'!$A$5:$A$2450,0),"")</f>
        <v>1974</v>
      </c>
      <c r="W4192" s="17" t="n">
        <f aca="false">IFERROR(MATCH($A4192,Primary!$A$5:$A$2450,0),"")</f>
        <v>1974</v>
      </c>
    </row>
    <row r="4193" customFormat="false" ht="15" hidden="false" customHeight="false" outlineLevel="0" collapsed="false">
      <c r="A4193" s="16" t="n">
        <f aca="false">Total!A4193</f>
        <v>43151</v>
      </c>
      <c r="B4193" s="17" t="n">
        <f aca="false">YEAR(A4193)</f>
        <v>2018</v>
      </c>
      <c r="C4193" s="17" t="n">
        <f aca="false">MONTH(A4193)</f>
        <v>2</v>
      </c>
      <c r="D4193" s="6" t="str">
        <f aca="false">IF(MONTH(A4193)&gt;=4,"FY "&amp;YEAR(A4193)&amp;"-"&amp;RIGHT(YEAR(A4193)+1,2),"FY "&amp;(YEAR(A4193)-1)&amp;"-"&amp;RIGHT(YEAR(A4193),2))</f>
        <v>FY 2017-18</v>
      </c>
      <c r="E4193" s="6" t="str">
        <f aca="false">IF(AND(V4193&lt;&gt;"",W4193&lt;&gt;""),"Yes","No")</f>
        <v>Yes</v>
      </c>
      <c r="F4193" s="18" t="n">
        <f aca="false">Total!F4193</f>
        <v>9846.28</v>
      </c>
      <c r="G4193" s="18" t="n">
        <f aca="false">Total!G4193</f>
        <v>8688.69</v>
      </c>
      <c r="H4193" s="18" t="n">
        <f aca="false">Total!H4193</f>
        <v>1157.59</v>
      </c>
      <c r="I4193" s="18" t="n">
        <f aca="false">Total!I4193</f>
        <v>181.13</v>
      </c>
      <c r="J4193" s="18" t="n">
        <f aca="false">IF($V4193="","",INDEX('Stock Exchange'!F$5:F$2450,$V4193))</f>
        <v>6524.16</v>
      </c>
      <c r="K4193" s="18" t="n">
        <f aca="false">IF($V4193="","",INDEX('Stock Exchange'!G$5:G$2450,$V4193))</f>
        <v>8679.95</v>
      </c>
      <c r="L4193" s="18" t="n">
        <f aca="false">IF($V4193="","",INDEX('Stock Exchange'!H$5:H$2450,$V4193))</f>
        <v>-2155.79</v>
      </c>
      <c r="M4193" s="18" t="n">
        <f aca="false">IF($V4193="","",INDEX('Stock Exchange'!I$5:I$2450,$V4193))</f>
        <v>-337.32</v>
      </c>
      <c r="N4193" s="18" t="n">
        <f aca="false">IF($W4193="","",INDEX(Primary!F$5:F$2450,$W4193))</f>
        <v>3322.12</v>
      </c>
      <c r="O4193" s="18" t="n">
        <f aca="false">IF($W4193="","",INDEX(Primary!G$5:G$2450,$W4193))</f>
        <v>8.74</v>
      </c>
      <c r="P4193" s="18" t="n">
        <f aca="false">IF($W4193="","",INDEX(Primary!H$5:H$2450,$W4193))</f>
        <v>3313.38</v>
      </c>
      <c r="Q4193" s="18" t="n">
        <f aca="false">IF($W4193="","",INDEX(Primary!I$5:I$2450,$W4193))</f>
        <v>518.45</v>
      </c>
      <c r="R4193" s="19" t="n">
        <f aca="false">IF($E4193="Yes",L4193+P4193,"")</f>
        <v>1157.59</v>
      </c>
      <c r="S4193" s="19" t="n">
        <f aca="false">IF($E4193="Yes",H4193-R4193,"")</f>
        <v>0</v>
      </c>
      <c r="T4193" s="6" t="str">
        <f aca="false">IF($E4193="Yes",IF(ROUND(ABS(S4193),2)&lt;=$T$2,"OK","CHECK"),"n/a")</f>
        <v>OK</v>
      </c>
      <c r="U4193" s="20" t="n">
        <f aca="false">Total!J4193</f>
        <v>63.9097</v>
      </c>
      <c r="V4193" s="17" t="n">
        <f aca="false">IFERROR(MATCH($A4193,'Stock Exchange'!$A$5:$A$2450,0),"")</f>
        <v>1975</v>
      </c>
      <c r="W4193" s="17" t="n">
        <f aca="false">IFERROR(MATCH($A4193,Primary!$A$5:$A$2450,0),"")</f>
        <v>1975</v>
      </c>
    </row>
    <row r="4194" customFormat="false" ht="15" hidden="false" customHeight="false" outlineLevel="0" collapsed="false">
      <c r="A4194" s="16" t="n">
        <f aca="false">Total!A4194</f>
        <v>43152</v>
      </c>
      <c r="B4194" s="17" t="n">
        <f aca="false">YEAR(A4194)</f>
        <v>2018</v>
      </c>
      <c r="C4194" s="17" t="n">
        <f aca="false">MONTH(A4194)</f>
        <v>2</v>
      </c>
      <c r="D4194" s="6" t="str">
        <f aca="false">IF(MONTH(A4194)&gt;=4,"FY "&amp;YEAR(A4194)&amp;"-"&amp;RIGHT(YEAR(A4194)+1,2),"FY "&amp;(YEAR(A4194)-1)&amp;"-"&amp;RIGHT(YEAR(A4194),2))</f>
        <v>FY 2017-18</v>
      </c>
      <c r="E4194" s="6" t="str">
        <f aca="false">IF(AND(V4194&lt;&gt;"",W4194&lt;&gt;""),"Yes","No")</f>
        <v>Yes</v>
      </c>
      <c r="F4194" s="18" t="n">
        <f aca="false">Total!F4194</f>
        <v>3077.55</v>
      </c>
      <c r="G4194" s="18" t="n">
        <f aca="false">Total!G4194</f>
        <v>3805.81</v>
      </c>
      <c r="H4194" s="18" t="n">
        <f aca="false">Total!H4194</f>
        <v>-728.26</v>
      </c>
      <c r="I4194" s="18" t="n">
        <f aca="false">Total!I4194</f>
        <v>-112.86</v>
      </c>
      <c r="J4194" s="18" t="n">
        <f aca="false">IF($V4194="","",INDEX('Stock Exchange'!F$5:F$2450,$V4194))</f>
        <v>3070.3</v>
      </c>
      <c r="K4194" s="18" t="n">
        <f aca="false">IF($V4194="","",INDEX('Stock Exchange'!G$5:G$2450,$V4194))</f>
        <v>3802.48</v>
      </c>
      <c r="L4194" s="18" t="n">
        <f aca="false">IF($V4194="","",INDEX('Stock Exchange'!H$5:H$2450,$V4194))</f>
        <v>-732.18</v>
      </c>
      <c r="M4194" s="18" t="n">
        <f aca="false">IF($V4194="","",INDEX('Stock Exchange'!I$5:I$2450,$V4194))</f>
        <v>-113.47</v>
      </c>
      <c r="N4194" s="18" t="n">
        <f aca="false">IF($W4194="","",INDEX(Primary!F$5:F$2450,$W4194))</f>
        <v>7.25</v>
      </c>
      <c r="O4194" s="18" t="n">
        <f aca="false">IF($W4194="","",INDEX(Primary!G$5:G$2450,$W4194))</f>
        <v>3.33</v>
      </c>
      <c r="P4194" s="18" t="n">
        <f aca="false">IF($W4194="","",INDEX(Primary!H$5:H$2450,$W4194))</f>
        <v>3.92</v>
      </c>
      <c r="Q4194" s="18" t="n">
        <f aca="false">IF($W4194="","",INDEX(Primary!I$5:I$2450,$W4194))</f>
        <v>0.61</v>
      </c>
      <c r="R4194" s="19" t="n">
        <f aca="false">IF($E4194="Yes",L4194+P4194,"")</f>
        <v>-728.26</v>
      </c>
      <c r="S4194" s="19" t="n">
        <f aca="false">IF($E4194="Yes",H4194-R4194,"")</f>
        <v>0</v>
      </c>
      <c r="T4194" s="6" t="str">
        <f aca="false">IF($E4194="Yes",IF(ROUND(ABS(S4194),2)&lt;=$T$2,"OK","CHECK"),"n/a")</f>
        <v>OK</v>
      </c>
      <c r="U4194" s="20" t="n">
        <f aca="false">Total!J4194</f>
        <v>64.5254</v>
      </c>
      <c r="V4194" s="17" t="n">
        <f aca="false">IFERROR(MATCH($A4194,'Stock Exchange'!$A$5:$A$2450,0),"")</f>
        <v>1976</v>
      </c>
      <c r="W4194" s="17" t="n">
        <f aca="false">IFERROR(MATCH($A4194,Primary!$A$5:$A$2450,0),"")</f>
        <v>1976</v>
      </c>
    </row>
    <row r="4195" customFormat="false" ht="15" hidden="false" customHeight="false" outlineLevel="0" collapsed="false">
      <c r="A4195" s="16" t="n">
        <f aca="false">Total!A4195</f>
        <v>43153</v>
      </c>
      <c r="B4195" s="17" t="n">
        <f aca="false">YEAR(A4195)</f>
        <v>2018</v>
      </c>
      <c r="C4195" s="17" t="n">
        <f aca="false">MONTH(A4195)</f>
        <v>2</v>
      </c>
      <c r="D4195" s="6" t="str">
        <f aca="false">IF(MONTH(A4195)&gt;=4,"FY "&amp;YEAR(A4195)&amp;"-"&amp;RIGHT(YEAR(A4195)+1,2),"FY "&amp;(YEAR(A4195)-1)&amp;"-"&amp;RIGHT(YEAR(A4195),2))</f>
        <v>FY 2017-18</v>
      </c>
      <c r="E4195" s="6" t="str">
        <f aca="false">IF(AND(V4195&lt;&gt;"",W4195&lt;&gt;""),"Yes","No")</f>
        <v>Yes</v>
      </c>
      <c r="F4195" s="18" t="n">
        <f aca="false">Total!F4195</f>
        <v>5874.14</v>
      </c>
      <c r="G4195" s="18" t="n">
        <f aca="false">Total!G4195</f>
        <v>7094.89</v>
      </c>
      <c r="H4195" s="18" t="n">
        <f aca="false">Total!H4195</f>
        <v>-1220.75</v>
      </c>
      <c r="I4195" s="18" t="n">
        <f aca="false">Total!I4195</f>
        <v>-188.34</v>
      </c>
      <c r="J4195" s="18" t="n">
        <f aca="false">IF($V4195="","",INDEX('Stock Exchange'!F$5:F$2450,$V4195))</f>
        <v>5870.51</v>
      </c>
      <c r="K4195" s="18" t="n">
        <f aca="false">IF($V4195="","",INDEX('Stock Exchange'!G$5:G$2450,$V4195))</f>
        <v>7094.8</v>
      </c>
      <c r="L4195" s="18" t="n">
        <f aca="false">IF($V4195="","",INDEX('Stock Exchange'!H$5:H$2450,$V4195))</f>
        <v>-1224.29</v>
      </c>
      <c r="M4195" s="18" t="n">
        <f aca="false">IF($V4195="","",INDEX('Stock Exchange'!I$5:I$2450,$V4195))</f>
        <v>-188.89</v>
      </c>
      <c r="N4195" s="18" t="n">
        <f aca="false">IF($W4195="","",INDEX(Primary!F$5:F$2450,$W4195))</f>
        <v>3.63</v>
      </c>
      <c r="O4195" s="18" t="n">
        <f aca="false">IF($W4195="","",INDEX(Primary!G$5:G$2450,$W4195))</f>
        <v>0.09</v>
      </c>
      <c r="P4195" s="18" t="n">
        <f aca="false">IF($W4195="","",INDEX(Primary!H$5:H$2450,$W4195))</f>
        <v>3.54</v>
      </c>
      <c r="Q4195" s="18" t="n">
        <f aca="false">IF($W4195="","",INDEX(Primary!I$5:I$2450,$W4195))</f>
        <v>0.55</v>
      </c>
      <c r="R4195" s="19" t="n">
        <f aca="false">IF($E4195="Yes",L4195+P4195,"")</f>
        <v>-1220.75</v>
      </c>
      <c r="S4195" s="19" t="n">
        <f aca="false">IF($E4195="Yes",H4195-R4195,"")</f>
        <v>0</v>
      </c>
      <c r="T4195" s="6" t="str">
        <f aca="false">IF($E4195="Yes",IF(ROUND(ABS(S4195),2)&lt;=$T$2,"OK","CHECK"),"n/a")</f>
        <v>OK</v>
      </c>
      <c r="U4195" s="20" t="n">
        <f aca="false">Total!J4195</f>
        <v>64.8161</v>
      </c>
      <c r="V4195" s="17" t="n">
        <f aca="false">IFERROR(MATCH($A4195,'Stock Exchange'!$A$5:$A$2450,0),"")</f>
        <v>1977</v>
      </c>
      <c r="W4195" s="17" t="n">
        <f aca="false">IFERROR(MATCH($A4195,Primary!$A$5:$A$2450,0),"")</f>
        <v>1977</v>
      </c>
    </row>
    <row r="4196" customFormat="false" ht="15" hidden="false" customHeight="false" outlineLevel="0" collapsed="false">
      <c r="A4196" s="16" t="n">
        <f aca="false">Total!A4196</f>
        <v>43154</v>
      </c>
      <c r="B4196" s="17" t="n">
        <f aca="false">YEAR(A4196)</f>
        <v>2018</v>
      </c>
      <c r="C4196" s="17" t="n">
        <f aca="false">MONTH(A4196)</f>
        <v>2</v>
      </c>
      <c r="D4196" s="6" t="str">
        <f aca="false">IF(MONTH(A4196)&gt;=4,"FY "&amp;YEAR(A4196)&amp;"-"&amp;RIGHT(YEAR(A4196)+1,2),"FY "&amp;(YEAR(A4196)-1)&amp;"-"&amp;RIGHT(YEAR(A4196),2))</f>
        <v>FY 2017-18</v>
      </c>
      <c r="E4196" s="6" t="str">
        <f aca="false">IF(AND(V4196&lt;&gt;"",W4196&lt;&gt;""),"Yes","No")</f>
        <v>Yes</v>
      </c>
      <c r="F4196" s="18" t="n">
        <f aca="false">Total!F4196</f>
        <v>7931.24</v>
      </c>
      <c r="G4196" s="18" t="n">
        <f aca="false">Total!G4196</f>
        <v>10194.46</v>
      </c>
      <c r="H4196" s="18" t="n">
        <f aca="false">Total!H4196</f>
        <v>-2263.22</v>
      </c>
      <c r="I4196" s="18" t="n">
        <f aca="false">Total!I4196</f>
        <v>-347.94</v>
      </c>
      <c r="J4196" s="18" t="n">
        <f aca="false">IF($V4196="","",INDEX('Stock Exchange'!F$5:F$2450,$V4196))</f>
        <v>7601.75</v>
      </c>
      <c r="K4196" s="18" t="n">
        <f aca="false">IF($V4196="","",INDEX('Stock Exchange'!G$5:G$2450,$V4196))</f>
        <v>9972.69</v>
      </c>
      <c r="L4196" s="18" t="n">
        <f aca="false">IF($V4196="","",INDEX('Stock Exchange'!H$5:H$2450,$V4196))</f>
        <v>-2370.94</v>
      </c>
      <c r="M4196" s="18" t="n">
        <f aca="false">IF($V4196="","",INDEX('Stock Exchange'!I$5:I$2450,$V4196))</f>
        <v>-364.5</v>
      </c>
      <c r="N4196" s="18" t="n">
        <f aca="false">IF($W4196="","",INDEX(Primary!F$5:F$2450,$W4196))</f>
        <v>329.49</v>
      </c>
      <c r="O4196" s="18" t="n">
        <f aca="false">IF($W4196="","",INDEX(Primary!G$5:G$2450,$W4196))</f>
        <v>221.77</v>
      </c>
      <c r="P4196" s="18" t="n">
        <f aca="false">IF($W4196="","",INDEX(Primary!H$5:H$2450,$W4196))</f>
        <v>107.72</v>
      </c>
      <c r="Q4196" s="18" t="n">
        <f aca="false">IF($W4196="","",INDEX(Primary!I$5:I$2450,$W4196))</f>
        <v>16.56</v>
      </c>
      <c r="R4196" s="19" t="n">
        <f aca="false">IF($E4196="Yes",L4196+P4196,"")</f>
        <v>-2263.22</v>
      </c>
      <c r="S4196" s="19" t="n">
        <f aca="false">IF($E4196="Yes",H4196-R4196,"")</f>
        <v>0</v>
      </c>
      <c r="T4196" s="6" t="str">
        <f aca="false">IF($E4196="Yes",IF(ROUND(ABS(S4196),2)&lt;=$T$2,"OK","CHECK"),"n/a")</f>
        <v>OK</v>
      </c>
      <c r="U4196" s="20" t="n">
        <f aca="false">Total!J4196</f>
        <v>65.0458</v>
      </c>
      <c r="V4196" s="17" t="n">
        <f aca="false">IFERROR(MATCH($A4196,'Stock Exchange'!$A$5:$A$2450,0),"")</f>
        <v>1978</v>
      </c>
      <c r="W4196" s="17" t="n">
        <f aca="false">IFERROR(MATCH($A4196,Primary!$A$5:$A$2450,0),"")</f>
        <v>1978</v>
      </c>
    </row>
    <row r="4197" customFormat="false" ht="15" hidden="false" customHeight="false" outlineLevel="0" collapsed="false">
      <c r="A4197" s="16" t="n">
        <f aca="false">Total!A4197</f>
        <v>43157</v>
      </c>
      <c r="B4197" s="17" t="n">
        <f aca="false">YEAR(A4197)</f>
        <v>2018</v>
      </c>
      <c r="C4197" s="17" t="n">
        <f aca="false">MONTH(A4197)</f>
        <v>2</v>
      </c>
      <c r="D4197" s="6" t="str">
        <f aca="false">IF(MONTH(A4197)&gt;=4,"FY "&amp;YEAR(A4197)&amp;"-"&amp;RIGHT(YEAR(A4197)+1,2),"FY "&amp;(YEAR(A4197)-1)&amp;"-"&amp;RIGHT(YEAR(A4197),2))</f>
        <v>FY 2017-18</v>
      </c>
      <c r="E4197" s="6" t="str">
        <f aca="false">IF(AND(V4197&lt;&gt;"",W4197&lt;&gt;""),"Yes","No")</f>
        <v>Yes</v>
      </c>
      <c r="F4197" s="18" t="n">
        <f aca="false">Total!F4197</f>
        <v>6993.66</v>
      </c>
      <c r="G4197" s="18" t="n">
        <f aca="false">Total!G4197</f>
        <v>6142.06</v>
      </c>
      <c r="H4197" s="18" t="n">
        <f aca="false">Total!H4197</f>
        <v>851.6</v>
      </c>
      <c r="I4197" s="18" t="n">
        <f aca="false">Total!I4197</f>
        <v>131.37</v>
      </c>
      <c r="J4197" s="18" t="n">
        <f aca="false">IF($V4197="","",INDEX('Stock Exchange'!F$5:F$2450,$V4197))</f>
        <v>5442.63</v>
      </c>
      <c r="K4197" s="18" t="n">
        <f aca="false">IF($V4197="","",INDEX('Stock Exchange'!G$5:G$2450,$V4197))</f>
        <v>5992.46</v>
      </c>
      <c r="L4197" s="18" t="n">
        <f aca="false">IF($V4197="","",INDEX('Stock Exchange'!H$5:H$2450,$V4197))</f>
        <v>-549.83</v>
      </c>
      <c r="M4197" s="18" t="n">
        <f aca="false">IF($V4197="","",INDEX('Stock Exchange'!I$5:I$2450,$V4197))</f>
        <v>-84.82</v>
      </c>
      <c r="N4197" s="18" t="n">
        <f aca="false">IF($W4197="","",INDEX(Primary!F$5:F$2450,$W4197))</f>
        <v>1551.03</v>
      </c>
      <c r="O4197" s="18" t="n">
        <f aca="false">IF($W4197="","",INDEX(Primary!G$5:G$2450,$W4197))</f>
        <v>149.6</v>
      </c>
      <c r="P4197" s="18" t="n">
        <f aca="false">IF($W4197="","",INDEX(Primary!H$5:H$2450,$W4197))</f>
        <v>1401.43</v>
      </c>
      <c r="Q4197" s="18" t="n">
        <f aca="false">IF($W4197="","",INDEX(Primary!I$5:I$2450,$W4197))</f>
        <v>216.19</v>
      </c>
      <c r="R4197" s="19" t="n">
        <f aca="false">IF($E4197="Yes",L4197+P4197,"")</f>
        <v>851.6</v>
      </c>
      <c r="S4197" s="19" t="n">
        <f aca="false">IF($E4197="Yes",H4197-R4197,"")</f>
        <v>0</v>
      </c>
      <c r="T4197" s="6" t="str">
        <f aca="false">IF($E4197="Yes",IF(ROUND(ABS(S4197),2)&lt;=$T$2,"OK","CHECK"),"n/a")</f>
        <v>OK</v>
      </c>
      <c r="U4197" s="20" t="n">
        <f aca="false">Total!J4197</f>
        <v>64.8227</v>
      </c>
      <c r="V4197" s="17" t="n">
        <f aca="false">IFERROR(MATCH($A4197,'Stock Exchange'!$A$5:$A$2450,0),"")</f>
        <v>1979</v>
      </c>
      <c r="W4197" s="17" t="n">
        <f aca="false">IFERROR(MATCH($A4197,Primary!$A$5:$A$2450,0),"")</f>
        <v>1979</v>
      </c>
    </row>
    <row r="4198" customFormat="false" ht="15" hidden="false" customHeight="false" outlineLevel="0" collapsed="false">
      <c r="A4198" s="16" t="n">
        <f aca="false">Total!A4198</f>
        <v>43158</v>
      </c>
      <c r="B4198" s="17" t="n">
        <f aca="false">YEAR(A4198)</f>
        <v>2018</v>
      </c>
      <c r="C4198" s="17" t="n">
        <f aca="false">MONTH(A4198)</f>
        <v>2</v>
      </c>
      <c r="D4198" s="6" t="str">
        <f aca="false">IF(MONTH(A4198)&gt;=4,"FY "&amp;YEAR(A4198)&amp;"-"&amp;RIGHT(YEAR(A4198)+1,2),"FY "&amp;(YEAR(A4198)-1)&amp;"-"&amp;RIGHT(YEAR(A4198),2))</f>
        <v>FY 2017-18</v>
      </c>
      <c r="E4198" s="6" t="str">
        <f aca="false">IF(AND(V4198&lt;&gt;"",W4198&lt;&gt;""),"Yes","No")</f>
        <v>Yes</v>
      </c>
      <c r="F4198" s="18" t="n">
        <f aca="false">Total!F4198</f>
        <v>4282.43</v>
      </c>
      <c r="G4198" s="18" t="n">
        <f aca="false">Total!G4198</f>
        <v>5397.36</v>
      </c>
      <c r="H4198" s="18" t="n">
        <f aca="false">Total!H4198</f>
        <v>-1114.93</v>
      </c>
      <c r="I4198" s="18" t="n">
        <f aca="false">Total!I4198</f>
        <v>-172.42</v>
      </c>
      <c r="J4198" s="18" t="n">
        <f aca="false">IF($V4198="","",INDEX('Stock Exchange'!F$5:F$2450,$V4198))</f>
        <v>4279.66</v>
      </c>
      <c r="K4198" s="18" t="n">
        <f aca="false">IF($V4198="","",INDEX('Stock Exchange'!G$5:G$2450,$V4198))</f>
        <v>5397.33</v>
      </c>
      <c r="L4198" s="18" t="n">
        <f aca="false">IF($V4198="","",INDEX('Stock Exchange'!H$5:H$2450,$V4198))</f>
        <v>-1117.67</v>
      </c>
      <c r="M4198" s="18" t="n">
        <f aca="false">IF($V4198="","",INDEX('Stock Exchange'!I$5:I$2450,$V4198))</f>
        <v>-172.84</v>
      </c>
      <c r="N4198" s="18" t="n">
        <f aca="false">IF($W4198="","",INDEX(Primary!F$5:F$2450,$W4198))</f>
        <v>2.77</v>
      </c>
      <c r="O4198" s="18" t="n">
        <f aca="false">IF($W4198="","",INDEX(Primary!G$5:G$2450,$W4198))</f>
        <v>0.03</v>
      </c>
      <c r="P4198" s="18" t="n">
        <f aca="false">IF($W4198="","",INDEX(Primary!H$5:H$2450,$W4198))</f>
        <v>2.74</v>
      </c>
      <c r="Q4198" s="18" t="n">
        <f aca="false">IF($W4198="","",INDEX(Primary!I$5:I$2450,$W4198))</f>
        <v>0.42</v>
      </c>
      <c r="R4198" s="19" t="n">
        <f aca="false">IF($E4198="Yes",L4198+P4198,"")</f>
        <v>-1114.93</v>
      </c>
      <c r="S4198" s="19" t="n">
        <f aca="false">IF($E4198="Yes",H4198-R4198,"")</f>
        <v>0</v>
      </c>
      <c r="T4198" s="6" t="str">
        <f aca="false">IF($E4198="Yes",IF(ROUND(ABS(S4198),2)&lt;=$T$2,"OK","CHECK"),"n/a")</f>
        <v>OK</v>
      </c>
      <c r="U4198" s="20" t="n">
        <f aca="false">Total!J4198</f>
        <v>64.6639</v>
      </c>
      <c r="V4198" s="17" t="n">
        <f aca="false">IFERROR(MATCH($A4198,'Stock Exchange'!$A$5:$A$2450,0),"")</f>
        <v>1980</v>
      </c>
      <c r="W4198" s="17" t="n">
        <f aca="false">IFERROR(MATCH($A4198,Primary!$A$5:$A$2450,0),"")</f>
        <v>1980</v>
      </c>
    </row>
    <row r="4199" customFormat="false" ht="15" hidden="false" customHeight="false" outlineLevel="0" collapsed="false">
      <c r="A4199" s="16" t="n">
        <f aca="false">Total!A4199</f>
        <v>43159</v>
      </c>
      <c r="B4199" s="17" t="n">
        <f aca="false">YEAR(A4199)</f>
        <v>2018</v>
      </c>
      <c r="C4199" s="17" t="n">
        <f aca="false">MONTH(A4199)</f>
        <v>2</v>
      </c>
      <c r="D4199" s="6" t="str">
        <f aca="false">IF(MONTH(A4199)&gt;=4,"FY "&amp;YEAR(A4199)&amp;"-"&amp;RIGHT(YEAR(A4199)+1,2),"FY "&amp;(YEAR(A4199)-1)&amp;"-"&amp;RIGHT(YEAR(A4199),2))</f>
        <v>FY 2017-18</v>
      </c>
      <c r="E4199" s="6" t="str">
        <f aca="false">IF(AND(V4199&lt;&gt;"",W4199&lt;&gt;""),"Yes","No")</f>
        <v>Yes</v>
      </c>
      <c r="F4199" s="18" t="n">
        <f aca="false">Total!F4199</f>
        <v>4407.31</v>
      </c>
      <c r="G4199" s="18" t="n">
        <f aca="false">Total!G4199</f>
        <v>5282.16</v>
      </c>
      <c r="H4199" s="18" t="n">
        <f aca="false">Total!H4199</f>
        <v>-874.85</v>
      </c>
      <c r="I4199" s="18" t="n">
        <f aca="false">Total!I4199</f>
        <v>-134.9</v>
      </c>
      <c r="J4199" s="18" t="n">
        <f aca="false">IF($V4199="","",INDEX('Stock Exchange'!F$5:F$2450,$V4199))</f>
        <v>4390.81</v>
      </c>
      <c r="K4199" s="18" t="n">
        <f aca="false">IF($V4199="","",INDEX('Stock Exchange'!G$5:G$2450,$V4199))</f>
        <v>5282.16</v>
      </c>
      <c r="L4199" s="18" t="n">
        <f aca="false">IF($V4199="","",INDEX('Stock Exchange'!H$5:H$2450,$V4199))</f>
        <v>-891.35</v>
      </c>
      <c r="M4199" s="18" t="n">
        <f aca="false">IF($V4199="","",INDEX('Stock Exchange'!I$5:I$2450,$V4199))</f>
        <v>-137.44</v>
      </c>
      <c r="N4199" s="18" t="n">
        <f aca="false">IF($W4199="","",INDEX(Primary!F$5:F$2450,$W4199))</f>
        <v>16.5</v>
      </c>
      <c r="O4199" s="18" t="n">
        <f aca="false">IF($W4199="","",INDEX(Primary!G$5:G$2450,$W4199))</f>
        <v>0</v>
      </c>
      <c r="P4199" s="18" t="n">
        <f aca="false">IF($W4199="","",INDEX(Primary!H$5:H$2450,$W4199))</f>
        <v>16.5</v>
      </c>
      <c r="Q4199" s="18" t="n">
        <f aca="false">IF($W4199="","",INDEX(Primary!I$5:I$2450,$W4199))</f>
        <v>2.54</v>
      </c>
      <c r="R4199" s="19" t="n">
        <f aca="false">IF($E4199="Yes",L4199+P4199,"")</f>
        <v>-874.85</v>
      </c>
      <c r="S4199" s="19" t="n">
        <f aca="false">IF($E4199="Yes",H4199-R4199,"")</f>
        <v>0</v>
      </c>
      <c r="T4199" s="6" t="str">
        <f aca="false">IF($E4199="Yes",IF(ROUND(ABS(S4199),2)&lt;=$T$2,"OK","CHECK"),"n/a")</f>
        <v>OK</v>
      </c>
      <c r="U4199" s="20" t="n">
        <f aca="false">Total!J4199</f>
        <v>64.8514</v>
      </c>
      <c r="V4199" s="17" t="n">
        <f aca="false">IFERROR(MATCH($A4199,'Stock Exchange'!$A$5:$A$2450,0),"")</f>
        <v>1981</v>
      </c>
      <c r="W4199" s="17" t="n">
        <f aca="false">IFERROR(MATCH($A4199,Primary!$A$5:$A$2450,0),"")</f>
        <v>1981</v>
      </c>
    </row>
    <row r="4200" customFormat="false" ht="15" hidden="false" customHeight="false" outlineLevel="0" collapsed="false">
      <c r="A4200" s="16" t="n">
        <f aca="false">Total!A4200</f>
        <v>43160</v>
      </c>
      <c r="B4200" s="17" t="n">
        <f aca="false">YEAR(A4200)</f>
        <v>2018</v>
      </c>
      <c r="C4200" s="17" t="n">
        <f aca="false">MONTH(A4200)</f>
        <v>3</v>
      </c>
      <c r="D4200" s="6" t="str">
        <f aca="false">IF(MONTH(A4200)&gt;=4,"FY "&amp;YEAR(A4200)&amp;"-"&amp;RIGHT(YEAR(A4200)+1,2),"FY "&amp;(YEAR(A4200)-1)&amp;"-"&amp;RIGHT(YEAR(A4200),2))</f>
        <v>FY 2017-18</v>
      </c>
      <c r="E4200" s="6" t="str">
        <f aca="false">IF(AND(V4200&lt;&gt;"",W4200&lt;&gt;""),"Yes","No")</f>
        <v>Yes</v>
      </c>
      <c r="F4200" s="18" t="n">
        <f aca="false">Total!F4200</f>
        <v>8756.44</v>
      </c>
      <c r="G4200" s="18" t="n">
        <f aca="false">Total!G4200</f>
        <v>10474.55</v>
      </c>
      <c r="H4200" s="18" t="n">
        <f aca="false">Total!H4200</f>
        <v>-1718.11</v>
      </c>
      <c r="I4200" s="18" t="n">
        <f aca="false">Total!I4200</f>
        <v>-263.9</v>
      </c>
      <c r="J4200" s="18" t="n">
        <f aca="false">IF($V4200="","",INDEX('Stock Exchange'!F$5:F$2450,$V4200))</f>
        <v>8749.27</v>
      </c>
      <c r="K4200" s="18" t="n">
        <f aca="false">IF($V4200="","",INDEX('Stock Exchange'!G$5:G$2450,$V4200))</f>
        <v>10474.45</v>
      </c>
      <c r="L4200" s="18" t="n">
        <f aca="false">IF($V4200="","",INDEX('Stock Exchange'!H$5:H$2450,$V4200))</f>
        <v>-1725.18</v>
      </c>
      <c r="M4200" s="18" t="n">
        <f aca="false">IF($V4200="","",INDEX('Stock Exchange'!I$5:I$2450,$V4200))</f>
        <v>-264.99</v>
      </c>
      <c r="N4200" s="18" t="n">
        <f aca="false">IF($W4200="","",INDEX(Primary!F$5:F$2450,$W4200))</f>
        <v>7.17</v>
      </c>
      <c r="O4200" s="18" t="n">
        <f aca="false">IF($W4200="","",INDEX(Primary!G$5:G$2450,$W4200))</f>
        <v>0.1</v>
      </c>
      <c r="P4200" s="18" t="n">
        <f aca="false">IF($W4200="","",INDEX(Primary!H$5:H$2450,$W4200))</f>
        <v>7.07</v>
      </c>
      <c r="Q4200" s="18" t="n">
        <f aca="false">IF($W4200="","",INDEX(Primary!I$5:I$2450,$W4200))</f>
        <v>1.09</v>
      </c>
      <c r="R4200" s="19" t="n">
        <f aca="false">IF($E4200="Yes",L4200+P4200,"")</f>
        <v>-1718.11</v>
      </c>
      <c r="S4200" s="19" t="n">
        <f aca="false">IF($E4200="Yes",H4200-R4200,"")</f>
        <v>0</v>
      </c>
      <c r="T4200" s="6" t="str">
        <f aca="false">IF($E4200="Yes",IF(ROUND(ABS(S4200),2)&lt;=$T$2,"OK","CHECK"),"n/a")</f>
        <v>OK</v>
      </c>
      <c r="U4200" s="20" t="n">
        <f aca="false">Total!J4200</f>
        <v>65.1031</v>
      </c>
      <c r="V4200" s="17" t="n">
        <f aca="false">IFERROR(MATCH($A4200,'Stock Exchange'!$A$5:$A$2450,0),"")</f>
        <v>1982</v>
      </c>
      <c r="W4200" s="17" t="n">
        <f aca="false">IFERROR(MATCH($A4200,Primary!$A$5:$A$2450,0),"")</f>
        <v>1982</v>
      </c>
    </row>
    <row r="4201" customFormat="false" ht="15" hidden="false" customHeight="false" outlineLevel="0" collapsed="false">
      <c r="A4201" s="16" t="n">
        <f aca="false">Total!A4201</f>
        <v>43164</v>
      </c>
      <c r="B4201" s="17" t="n">
        <f aca="false">YEAR(A4201)</f>
        <v>2018</v>
      </c>
      <c r="C4201" s="17" t="n">
        <f aca="false">MONTH(A4201)</f>
        <v>3</v>
      </c>
      <c r="D4201" s="6" t="str">
        <f aca="false">IF(MONTH(A4201)&gt;=4,"FY "&amp;YEAR(A4201)&amp;"-"&amp;RIGHT(YEAR(A4201)+1,2),"FY "&amp;(YEAR(A4201)-1)&amp;"-"&amp;RIGHT(YEAR(A4201),2))</f>
        <v>FY 2017-18</v>
      </c>
      <c r="E4201" s="6" t="str">
        <f aca="false">IF(AND(V4201&lt;&gt;"",W4201&lt;&gt;""),"Yes","No")</f>
        <v>Yes</v>
      </c>
      <c r="F4201" s="18" t="n">
        <f aca="false">Total!F4201</f>
        <v>5684.01</v>
      </c>
      <c r="G4201" s="18" t="n">
        <f aca="false">Total!G4201</f>
        <v>5260.22</v>
      </c>
      <c r="H4201" s="18" t="n">
        <f aca="false">Total!H4201</f>
        <v>423.79</v>
      </c>
      <c r="I4201" s="18" t="n">
        <f aca="false">Total!I4201</f>
        <v>64.98</v>
      </c>
      <c r="J4201" s="18" t="n">
        <f aca="false">IF($V4201="","",INDEX('Stock Exchange'!F$5:F$2450,$V4201))</f>
        <v>5578.69</v>
      </c>
      <c r="K4201" s="18" t="n">
        <f aca="false">IF($V4201="","",INDEX('Stock Exchange'!G$5:G$2450,$V4201))</f>
        <v>5259.23</v>
      </c>
      <c r="L4201" s="18" t="n">
        <f aca="false">IF($V4201="","",INDEX('Stock Exchange'!H$5:H$2450,$V4201))</f>
        <v>319.46</v>
      </c>
      <c r="M4201" s="18" t="n">
        <f aca="false">IF($V4201="","",INDEX('Stock Exchange'!I$5:I$2450,$V4201))</f>
        <v>48.98</v>
      </c>
      <c r="N4201" s="18" t="n">
        <f aca="false">IF($W4201="","",INDEX(Primary!F$5:F$2450,$W4201))</f>
        <v>105.32</v>
      </c>
      <c r="O4201" s="18" t="n">
        <f aca="false">IF($W4201="","",INDEX(Primary!G$5:G$2450,$W4201))</f>
        <v>0.99</v>
      </c>
      <c r="P4201" s="18" t="n">
        <f aca="false">IF($W4201="","",INDEX(Primary!H$5:H$2450,$W4201))</f>
        <v>104.33</v>
      </c>
      <c r="Q4201" s="18" t="n">
        <f aca="false">IF($W4201="","",INDEX(Primary!I$5:I$2450,$W4201))</f>
        <v>16</v>
      </c>
      <c r="R4201" s="19" t="n">
        <f aca="false">IF($E4201="Yes",L4201+P4201,"")</f>
        <v>423.79</v>
      </c>
      <c r="S4201" s="19" t="n">
        <f aca="false">IF($E4201="Yes",H4201-R4201,"")</f>
        <v>0</v>
      </c>
      <c r="T4201" s="6" t="str">
        <f aca="false">IF($E4201="Yes",IF(ROUND(ABS(S4201),2)&lt;=$T$2,"OK","CHECK"),"n/a")</f>
        <v>OK</v>
      </c>
      <c r="U4201" s="20" t="n">
        <f aca="false">Total!J4201</f>
        <v>65.2261</v>
      </c>
      <c r="V4201" s="17" t="n">
        <f aca="false">IFERROR(MATCH($A4201,'Stock Exchange'!$A$5:$A$2450,0),"")</f>
        <v>1983</v>
      </c>
      <c r="W4201" s="17" t="n">
        <f aca="false">IFERROR(MATCH($A4201,Primary!$A$5:$A$2450,0),"")</f>
        <v>1983</v>
      </c>
    </row>
    <row r="4202" customFormat="false" ht="15" hidden="false" customHeight="false" outlineLevel="0" collapsed="false">
      <c r="A4202" s="16" t="n">
        <f aca="false">Total!A4202</f>
        <v>43165</v>
      </c>
      <c r="B4202" s="17" t="n">
        <f aca="false">YEAR(A4202)</f>
        <v>2018</v>
      </c>
      <c r="C4202" s="17" t="n">
        <f aca="false">MONTH(A4202)</f>
        <v>3</v>
      </c>
      <c r="D4202" s="6" t="str">
        <f aca="false">IF(MONTH(A4202)&gt;=4,"FY "&amp;YEAR(A4202)&amp;"-"&amp;RIGHT(YEAR(A4202)+1,2),"FY "&amp;(YEAR(A4202)-1)&amp;"-"&amp;RIGHT(YEAR(A4202),2))</f>
        <v>FY 2017-18</v>
      </c>
      <c r="E4202" s="6" t="str">
        <f aca="false">IF(AND(V4202&lt;&gt;"",W4202&lt;&gt;""),"Yes","No")</f>
        <v>Yes</v>
      </c>
      <c r="F4202" s="18" t="n">
        <f aca="false">Total!F4202</f>
        <v>6148.37</v>
      </c>
      <c r="G4202" s="18" t="n">
        <f aca="false">Total!G4202</f>
        <v>6492.7</v>
      </c>
      <c r="H4202" s="18" t="n">
        <f aca="false">Total!H4202</f>
        <v>-344.33</v>
      </c>
      <c r="I4202" s="18" t="n">
        <f aca="false">Total!I4202</f>
        <v>-52.93</v>
      </c>
      <c r="J4202" s="18" t="n">
        <f aca="false">IF($V4202="","",INDEX('Stock Exchange'!F$5:F$2450,$V4202))</f>
        <v>6139.69</v>
      </c>
      <c r="K4202" s="18" t="n">
        <f aca="false">IF($V4202="","",INDEX('Stock Exchange'!G$5:G$2450,$V4202))</f>
        <v>6483.58</v>
      </c>
      <c r="L4202" s="18" t="n">
        <f aca="false">IF($V4202="","",INDEX('Stock Exchange'!H$5:H$2450,$V4202))</f>
        <v>-343.89</v>
      </c>
      <c r="M4202" s="18" t="n">
        <f aca="false">IF($V4202="","",INDEX('Stock Exchange'!I$5:I$2450,$V4202))</f>
        <v>-52.86</v>
      </c>
      <c r="N4202" s="18" t="n">
        <f aca="false">IF($W4202="","",INDEX(Primary!F$5:F$2450,$W4202))</f>
        <v>8.68</v>
      </c>
      <c r="O4202" s="18" t="n">
        <f aca="false">IF($W4202="","",INDEX(Primary!G$5:G$2450,$W4202))</f>
        <v>9.12</v>
      </c>
      <c r="P4202" s="18" t="n">
        <f aca="false">IF($W4202="","",INDEX(Primary!H$5:H$2450,$W4202))</f>
        <v>-0.44</v>
      </c>
      <c r="Q4202" s="18" t="n">
        <f aca="false">IF($W4202="","",INDEX(Primary!I$5:I$2450,$W4202))</f>
        <v>-0.07</v>
      </c>
      <c r="R4202" s="19" t="n">
        <f aca="false">IF($E4202="Yes",L4202+P4202,"")</f>
        <v>-344.33</v>
      </c>
      <c r="S4202" s="19" t="n">
        <f aca="false">IF($E4202="Yes",H4202-R4202,"")</f>
        <v>0</v>
      </c>
      <c r="T4202" s="6" t="str">
        <f aca="false">IF($E4202="Yes",IF(ROUND(ABS(S4202),2)&lt;=$T$2,"OK","CHECK"),"n/a")</f>
        <v>OK</v>
      </c>
      <c r="U4202" s="20" t="n">
        <f aca="false">Total!J4202</f>
        <v>65.053</v>
      </c>
      <c r="V4202" s="17" t="n">
        <f aca="false">IFERROR(MATCH($A4202,'Stock Exchange'!$A$5:$A$2450,0),"")</f>
        <v>1984</v>
      </c>
      <c r="W4202" s="17" t="n">
        <f aca="false">IFERROR(MATCH($A4202,Primary!$A$5:$A$2450,0),"")</f>
        <v>1984</v>
      </c>
    </row>
    <row r="4203" customFormat="false" ht="15" hidden="false" customHeight="false" outlineLevel="0" collapsed="false">
      <c r="A4203" s="16" t="n">
        <f aca="false">Total!A4203</f>
        <v>43166</v>
      </c>
      <c r="B4203" s="17" t="n">
        <f aca="false">YEAR(A4203)</f>
        <v>2018</v>
      </c>
      <c r="C4203" s="17" t="n">
        <f aca="false">MONTH(A4203)</f>
        <v>3</v>
      </c>
      <c r="D4203" s="6" t="str">
        <f aca="false">IF(MONTH(A4203)&gt;=4,"FY "&amp;YEAR(A4203)&amp;"-"&amp;RIGHT(YEAR(A4203)+1,2),"FY "&amp;(YEAR(A4203)-1)&amp;"-"&amp;RIGHT(YEAR(A4203),2))</f>
        <v>FY 2017-18</v>
      </c>
      <c r="E4203" s="6" t="str">
        <f aca="false">IF(AND(V4203&lt;&gt;"",W4203&lt;&gt;""),"Yes","No")</f>
        <v>Yes</v>
      </c>
      <c r="F4203" s="18" t="n">
        <f aca="false">Total!F4203</f>
        <v>5929.31</v>
      </c>
      <c r="G4203" s="18" t="n">
        <f aca="false">Total!G4203</f>
        <v>5180.1</v>
      </c>
      <c r="H4203" s="18" t="n">
        <f aca="false">Total!H4203</f>
        <v>749.21</v>
      </c>
      <c r="I4203" s="18" t="n">
        <f aca="false">Total!I4203</f>
        <v>115.28</v>
      </c>
      <c r="J4203" s="18" t="n">
        <f aca="false">IF($V4203="","",INDEX('Stock Exchange'!F$5:F$2450,$V4203))</f>
        <v>5926.26</v>
      </c>
      <c r="K4203" s="18" t="n">
        <f aca="false">IF($V4203="","",INDEX('Stock Exchange'!G$5:G$2450,$V4203))</f>
        <v>5179.1</v>
      </c>
      <c r="L4203" s="18" t="n">
        <f aca="false">IF($V4203="","",INDEX('Stock Exchange'!H$5:H$2450,$V4203))</f>
        <v>747.16</v>
      </c>
      <c r="M4203" s="18" t="n">
        <f aca="false">IF($V4203="","",INDEX('Stock Exchange'!I$5:I$2450,$V4203))</f>
        <v>114.96</v>
      </c>
      <c r="N4203" s="18" t="n">
        <f aca="false">IF($W4203="","",INDEX(Primary!F$5:F$2450,$W4203))</f>
        <v>3.05</v>
      </c>
      <c r="O4203" s="18" t="n">
        <f aca="false">IF($W4203="","",INDEX(Primary!G$5:G$2450,$W4203))</f>
        <v>1</v>
      </c>
      <c r="P4203" s="18" t="n">
        <f aca="false">IF($W4203="","",INDEX(Primary!H$5:H$2450,$W4203))</f>
        <v>2.05</v>
      </c>
      <c r="Q4203" s="18" t="n">
        <f aca="false">IF($W4203="","",INDEX(Primary!I$5:I$2450,$W4203))</f>
        <v>0.32</v>
      </c>
      <c r="R4203" s="19" t="n">
        <f aca="false">IF($E4203="Yes",L4203+P4203,"")</f>
        <v>749.21</v>
      </c>
      <c r="S4203" s="19" t="n">
        <f aca="false">IF($E4203="Yes",H4203-R4203,"")</f>
        <v>0</v>
      </c>
      <c r="T4203" s="6" t="str">
        <f aca="false">IF($E4203="Yes",IF(ROUND(ABS(S4203),2)&lt;=$T$2,"OK","CHECK"),"n/a")</f>
        <v>OK</v>
      </c>
      <c r="U4203" s="20" t="n">
        <f aca="false">Total!J4203</f>
        <v>64.9941</v>
      </c>
      <c r="V4203" s="17" t="n">
        <f aca="false">IFERROR(MATCH($A4203,'Stock Exchange'!$A$5:$A$2450,0),"")</f>
        <v>1985</v>
      </c>
      <c r="W4203" s="17" t="n">
        <f aca="false">IFERROR(MATCH($A4203,Primary!$A$5:$A$2450,0),"")</f>
        <v>1985</v>
      </c>
    </row>
    <row r="4204" customFormat="false" ht="15" hidden="false" customHeight="false" outlineLevel="0" collapsed="false">
      <c r="A4204" s="16" t="n">
        <f aca="false">Total!A4204</f>
        <v>43167</v>
      </c>
      <c r="B4204" s="17" t="n">
        <f aca="false">YEAR(A4204)</f>
        <v>2018</v>
      </c>
      <c r="C4204" s="17" t="n">
        <f aca="false">MONTH(A4204)</f>
        <v>3</v>
      </c>
      <c r="D4204" s="6" t="str">
        <f aca="false">IF(MONTH(A4204)&gt;=4,"FY "&amp;YEAR(A4204)&amp;"-"&amp;RIGHT(YEAR(A4204)+1,2),"FY "&amp;(YEAR(A4204)-1)&amp;"-"&amp;RIGHT(YEAR(A4204),2))</f>
        <v>FY 2017-18</v>
      </c>
      <c r="E4204" s="6" t="str">
        <f aca="false">IF(AND(V4204&lt;&gt;"",W4204&lt;&gt;""),"Yes","No")</f>
        <v>Yes</v>
      </c>
      <c r="F4204" s="18" t="n">
        <f aca="false">Total!F4204</f>
        <v>4870.34</v>
      </c>
      <c r="G4204" s="18" t="n">
        <f aca="false">Total!G4204</f>
        <v>5475.13</v>
      </c>
      <c r="H4204" s="18" t="n">
        <f aca="false">Total!H4204</f>
        <v>-604.79</v>
      </c>
      <c r="I4204" s="18" t="n">
        <f aca="false">Total!I4204</f>
        <v>-93.1</v>
      </c>
      <c r="J4204" s="18" t="n">
        <f aca="false">IF($V4204="","",INDEX('Stock Exchange'!F$5:F$2450,$V4204))</f>
        <v>4856.51</v>
      </c>
      <c r="K4204" s="18" t="n">
        <f aca="false">IF($V4204="","",INDEX('Stock Exchange'!G$5:G$2450,$V4204))</f>
        <v>5474.7</v>
      </c>
      <c r="L4204" s="18" t="n">
        <f aca="false">IF($V4204="","",INDEX('Stock Exchange'!H$5:H$2450,$V4204))</f>
        <v>-618.19</v>
      </c>
      <c r="M4204" s="18" t="n">
        <f aca="false">IF($V4204="","",INDEX('Stock Exchange'!I$5:I$2450,$V4204))</f>
        <v>-95.16</v>
      </c>
      <c r="N4204" s="18" t="n">
        <f aca="false">IF($W4204="","",INDEX(Primary!F$5:F$2450,$W4204))</f>
        <v>13.83</v>
      </c>
      <c r="O4204" s="18" t="n">
        <f aca="false">IF($W4204="","",INDEX(Primary!G$5:G$2450,$W4204))</f>
        <v>0.43</v>
      </c>
      <c r="P4204" s="18" t="n">
        <f aca="false">IF($W4204="","",INDEX(Primary!H$5:H$2450,$W4204))</f>
        <v>13.4</v>
      </c>
      <c r="Q4204" s="18" t="n">
        <f aca="false">IF($W4204="","",INDEX(Primary!I$5:I$2450,$W4204))</f>
        <v>2.06</v>
      </c>
      <c r="R4204" s="19" t="n">
        <f aca="false">IF($E4204="Yes",L4204+P4204,"")</f>
        <v>-604.79</v>
      </c>
      <c r="S4204" s="19" t="n">
        <f aca="false">IF($E4204="Yes",H4204-R4204,"")</f>
        <v>0</v>
      </c>
      <c r="T4204" s="6" t="str">
        <f aca="false">IF($E4204="Yes",IF(ROUND(ABS(S4204),2)&lt;=$T$2,"OK","CHECK"),"n/a")</f>
        <v>OK</v>
      </c>
      <c r="U4204" s="20" t="n">
        <f aca="false">Total!J4204</f>
        <v>64.9627</v>
      </c>
      <c r="V4204" s="17" t="n">
        <f aca="false">IFERROR(MATCH($A4204,'Stock Exchange'!$A$5:$A$2450,0),"")</f>
        <v>1986</v>
      </c>
      <c r="W4204" s="17" t="n">
        <f aca="false">IFERROR(MATCH($A4204,Primary!$A$5:$A$2450,0),"")</f>
        <v>1986</v>
      </c>
    </row>
    <row r="4205" customFormat="false" ht="15" hidden="false" customHeight="false" outlineLevel="0" collapsed="false">
      <c r="A4205" s="16" t="n">
        <f aca="false">Total!A4205</f>
        <v>43168</v>
      </c>
      <c r="B4205" s="17" t="n">
        <f aca="false">YEAR(A4205)</f>
        <v>2018</v>
      </c>
      <c r="C4205" s="17" t="n">
        <f aca="false">MONTH(A4205)</f>
        <v>3</v>
      </c>
      <c r="D4205" s="6" t="str">
        <f aca="false">IF(MONTH(A4205)&gt;=4,"FY "&amp;YEAR(A4205)&amp;"-"&amp;RIGHT(YEAR(A4205)+1,2),"FY "&amp;(YEAR(A4205)-1)&amp;"-"&amp;RIGHT(YEAR(A4205),2))</f>
        <v>FY 2017-18</v>
      </c>
      <c r="E4205" s="6" t="str">
        <f aca="false">IF(AND(V4205&lt;&gt;"",W4205&lt;&gt;""),"Yes","No")</f>
        <v>Yes</v>
      </c>
      <c r="F4205" s="18" t="n">
        <f aca="false">Total!F4205</f>
        <v>6795.45</v>
      </c>
      <c r="G4205" s="18" t="n">
        <f aca="false">Total!G4205</f>
        <v>5634.97</v>
      </c>
      <c r="H4205" s="18" t="n">
        <f aca="false">Total!H4205</f>
        <v>1160.48</v>
      </c>
      <c r="I4205" s="18" t="n">
        <f aca="false">Total!I4205</f>
        <v>178.75</v>
      </c>
      <c r="J4205" s="18" t="n">
        <f aca="false">IF($V4205="","",INDEX('Stock Exchange'!F$5:F$2450,$V4205))</f>
        <v>5232.74</v>
      </c>
      <c r="K4205" s="18" t="n">
        <f aca="false">IF($V4205="","",INDEX('Stock Exchange'!G$5:G$2450,$V4205))</f>
        <v>5634.53</v>
      </c>
      <c r="L4205" s="18" t="n">
        <f aca="false">IF($V4205="","",INDEX('Stock Exchange'!H$5:H$2450,$V4205))</f>
        <v>-401.79</v>
      </c>
      <c r="M4205" s="18" t="n">
        <f aca="false">IF($V4205="","",INDEX('Stock Exchange'!I$5:I$2450,$V4205))</f>
        <v>-61.89</v>
      </c>
      <c r="N4205" s="18" t="n">
        <f aca="false">IF($W4205="","",INDEX(Primary!F$5:F$2450,$W4205))</f>
        <v>1562.71</v>
      </c>
      <c r="O4205" s="18" t="n">
        <f aca="false">IF($W4205="","",INDEX(Primary!G$5:G$2450,$W4205))</f>
        <v>0.44</v>
      </c>
      <c r="P4205" s="18" t="n">
        <f aca="false">IF($W4205="","",INDEX(Primary!H$5:H$2450,$W4205))</f>
        <v>1562.27</v>
      </c>
      <c r="Q4205" s="18" t="n">
        <f aca="false">IF($W4205="","",INDEX(Primary!I$5:I$2450,$W4205))</f>
        <v>240.64</v>
      </c>
      <c r="R4205" s="19" t="n">
        <f aca="false">IF($E4205="Yes",L4205+P4205,"")</f>
        <v>1160.48</v>
      </c>
      <c r="S4205" s="19" t="n">
        <f aca="false">IF($E4205="Yes",H4205-R4205,"")</f>
        <v>0</v>
      </c>
      <c r="T4205" s="6" t="str">
        <f aca="false">IF($E4205="Yes",IF(ROUND(ABS(S4205),2)&lt;=$T$2,"OK","CHECK"),"n/a")</f>
        <v>OK</v>
      </c>
      <c r="U4205" s="20" t="n">
        <f aca="false">Total!J4205</f>
        <v>64.9212</v>
      </c>
      <c r="V4205" s="17" t="n">
        <f aca="false">IFERROR(MATCH($A4205,'Stock Exchange'!$A$5:$A$2450,0),"")</f>
        <v>1987</v>
      </c>
      <c r="W4205" s="17" t="n">
        <f aca="false">IFERROR(MATCH($A4205,Primary!$A$5:$A$2450,0),"")</f>
        <v>1987</v>
      </c>
    </row>
    <row r="4206" customFormat="false" ht="15" hidden="false" customHeight="false" outlineLevel="0" collapsed="false">
      <c r="A4206" s="16" t="n">
        <f aca="false">Total!A4206</f>
        <v>43171</v>
      </c>
      <c r="B4206" s="17" t="n">
        <f aca="false">YEAR(A4206)</f>
        <v>2018</v>
      </c>
      <c r="C4206" s="17" t="n">
        <f aca="false">MONTH(A4206)</f>
        <v>3</v>
      </c>
      <c r="D4206" s="6" t="str">
        <f aca="false">IF(MONTH(A4206)&gt;=4,"FY "&amp;YEAR(A4206)&amp;"-"&amp;RIGHT(YEAR(A4206)+1,2),"FY "&amp;(YEAR(A4206)-1)&amp;"-"&amp;RIGHT(YEAR(A4206),2))</f>
        <v>FY 2017-18</v>
      </c>
      <c r="E4206" s="6" t="str">
        <f aca="false">IF(AND(V4206&lt;&gt;"",W4206&lt;&gt;""),"Yes","No")</f>
        <v>Yes</v>
      </c>
      <c r="F4206" s="18" t="n">
        <f aca="false">Total!F4206</f>
        <v>4598.74</v>
      </c>
      <c r="G4206" s="18" t="n">
        <f aca="false">Total!G4206</f>
        <v>3990.76</v>
      </c>
      <c r="H4206" s="18" t="n">
        <f aca="false">Total!H4206</f>
        <v>607.98</v>
      </c>
      <c r="I4206" s="18" t="n">
        <f aca="false">Total!I4206</f>
        <v>93.42</v>
      </c>
      <c r="J4206" s="18" t="n">
        <f aca="false">IF($V4206="","",INDEX('Stock Exchange'!F$5:F$2450,$V4206))</f>
        <v>4596.43</v>
      </c>
      <c r="K4206" s="18" t="n">
        <f aca="false">IF($V4206="","",INDEX('Stock Exchange'!G$5:G$2450,$V4206))</f>
        <v>3982.47</v>
      </c>
      <c r="L4206" s="18" t="n">
        <f aca="false">IF($V4206="","",INDEX('Stock Exchange'!H$5:H$2450,$V4206))</f>
        <v>613.96</v>
      </c>
      <c r="M4206" s="18" t="n">
        <f aca="false">IF($V4206="","",INDEX('Stock Exchange'!I$5:I$2450,$V4206))</f>
        <v>94.34</v>
      </c>
      <c r="N4206" s="18" t="n">
        <f aca="false">IF($W4206="","",INDEX(Primary!F$5:F$2450,$W4206))</f>
        <v>2.31</v>
      </c>
      <c r="O4206" s="18" t="n">
        <f aca="false">IF($W4206="","",INDEX(Primary!G$5:G$2450,$W4206))</f>
        <v>8.29</v>
      </c>
      <c r="P4206" s="18" t="n">
        <f aca="false">IF($W4206="","",INDEX(Primary!H$5:H$2450,$W4206))</f>
        <v>-5.98</v>
      </c>
      <c r="Q4206" s="18" t="n">
        <f aca="false">IF($W4206="","",INDEX(Primary!I$5:I$2450,$W4206))</f>
        <v>-0.92</v>
      </c>
      <c r="R4206" s="19" t="n">
        <f aca="false">IF($E4206="Yes",L4206+P4206,"")</f>
        <v>607.98</v>
      </c>
      <c r="S4206" s="19" t="n">
        <f aca="false">IF($E4206="Yes",H4206-R4206,"")</f>
        <v>0</v>
      </c>
      <c r="T4206" s="6" t="str">
        <f aca="false">IF($E4206="Yes",IF(ROUND(ABS(S4206),2)&lt;=$T$2,"OK","CHECK"),"n/a")</f>
        <v>OK</v>
      </c>
      <c r="U4206" s="20" t="n">
        <f aca="false">Total!J4206</f>
        <v>65.0784</v>
      </c>
      <c r="V4206" s="17" t="n">
        <f aca="false">IFERROR(MATCH($A4206,'Stock Exchange'!$A$5:$A$2450,0),"")</f>
        <v>1988</v>
      </c>
      <c r="W4206" s="17" t="n">
        <f aca="false">IFERROR(MATCH($A4206,Primary!$A$5:$A$2450,0),"")</f>
        <v>1988</v>
      </c>
    </row>
    <row r="4207" customFormat="false" ht="15" hidden="false" customHeight="false" outlineLevel="0" collapsed="false">
      <c r="A4207" s="16" t="n">
        <f aca="false">Total!A4207</f>
        <v>43172</v>
      </c>
      <c r="B4207" s="17" t="n">
        <f aca="false">YEAR(A4207)</f>
        <v>2018</v>
      </c>
      <c r="C4207" s="17" t="n">
        <f aca="false">MONTH(A4207)</f>
        <v>3</v>
      </c>
      <c r="D4207" s="6" t="str">
        <f aca="false">IF(MONTH(A4207)&gt;=4,"FY "&amp;YEAR(A4207)&amp;"-"&amp;RIGHT(YEAR(A4207)+1,2),"FY "&amp;(YEAR(A4207)-1)&amp;"-"&amp;RIGHT(YEAR(A4207),2))</f>
        <v>FY 2017-18</v>
      </c>
      <c r="E4207" s="6" t="str">
        <f aca="false">IF(AND(V4207&lt;&gt;"",W4207&lt;&gt;""),"Yes","No")</f>
        <v>Yes</v>
      </c>
      <c r="F4207" s="18" t="n">
        <f aca="false">Total!F4207</f>
        <v>5339.36</v>
      </c>
      <c r="G4207" s="18" t="n">
        <f aca="false">Total!G4207</f>
        <v>3925.93</v>
      </c>
      <c r="H4207" s="18" t="n">
        <f aca="false">Total!H4207</f>
        <v>1413.43</v>
      </c>
      <c r="I4207" s="18" t="n">
        <f aca="false">Total!I4207</f>
        <v>217.39</v>
      </c>
      <c r="J4207" s="18" t="n">
        <f aca="false">IF($V4207="","",INDEX('Stock Exchange'!F$5:F$2450,$V4207))</f>
        <v>5339.36</v>
      </c>
      <c r="K4207" s="18" t="n">
        <f aca="false">IF($V4207="","",INDEX('Stock Exchange'!G$5:G$2450,$V4207))</f>
        <v>3838.6</v>
      </c>
      <c r="L4207" s="18" t="n">
        <f aca="false">IF($V4207="","",INDEX('Stock Exchange'!H$5:H$2450,$V4207))</f>
        <v>1500.76</v>
      </c>
      <c r="M4207" s="18" t="n">
        <f aca="false">IF($V4207="","",INDEX('Stock Exchange'!I$5:I$2450,$V4207))</f>
        <v>230.82</v>
      </c>
      <c r="N4207" s="18" t="n">
        <f aca="false">IF($W4207="","",INDEX(Primary!F$5:F$2450,$W4207))</f>
        <v>0</v>
      </c>
      <c r="O4207" s="18" t="n">
        <f aca="false">IF($W4207="","",INDEX(Primary!G$5:G$2450,$W4207))</f>
        <v>87.33</v>
      </c>
      <c r="P4207" s="18" t="n">
        <f aca="false">IF($W4207="","",INDEX(Primary!H$5:H$2450,$W4207))</f>
        <v>-87.33</v>
      </c>
      <c r="Q4207" s="18" t="n">
        <f aca="false">IF($W4207="","",INDEX(Primary!I$5:I$2450,$W4207))</f>
        <v>-13.43</v>
      </c>
      <c r="R4207" s="19" t="n">
        <f aca="false">IF($E4207="Yes",L4207+P4207,"")</f>
        <v>1413.43</v>
      </c>
      <c r="S4207" s="19" t="n">
        <f aca="false">IF($E4207="Yes",H4207-R4207,"")</f>
        <v>0</v>
      </c>
      <c r="T4207" s="6" t="str">
        <f aca="false">IF($E4207="Yes",IF(ROUND(ABS(S4207),2)&lt;=$T$2,"OK","CHECK"),"n/a")</f>
        <v>OK</v>
      </c>
      <c r="U4207" s="20" t="n">
        <f aca="false">Total!J4207</f>
        <v>65.0199</v>
      </c>
      <c r="V4207" s="17" t="n">
        <f aca="false">IFERROR(MATCH($A4207,'Stock Exchange'!$A$5:$A$2450,0),"")</f>
        <v>1989</v>
      </c>
      <c r="W4207" s="17" t="n">
        <f aca="false">IFERROR(MATCH($A4207,Primary!$A$5:$A$2450,0),"")</f>
        <v>1989</v>
      </c>
    </row>
    <row r="4208" customFormat="false" ht="15" hidden="false" customHeight="false" outlineLevel="0" collapsed="false">
      <c r="A4208" s="16" t="n">
        <f aca="false">Total!A4208</f>
        <v>43173</v>
      </c>
      <c r="B4208" s="17" t="n">
        <f aca="false">YEAR(A4208)</f>
        <v>2018</v>
      </c>
      <c r="C4208" s="17" t="n">
        <f aca="false">MONTH(A4208)</f>
        <v>3</v>
      </c>
      <c r="D4208" s="6" t="str">
        <f aca="false">IF(MONTH(A4208)&gt;=4,"FY "&amp;YEAR(A4208)&amp;"-"&amp;RIGHT(YEAR(A4208)+1,2),"FY "&amp;(YEAR(A4208)-1)&amp;"-"&amp;RIGHT(YEAR(A4208),2))</f>
        <v>FY 2017-18</v>
      </c>
      <c r="E4208" s="6" t="str">
        <f aca="false">IF(AND(V4208&lt;&gt;"",W4208&lt;&gt;""),"Yes","No")</f>
        <v>Yes</v>
      </c>
      <c r="F4208" s="18" t="n">
        <f aca="false">Total!F4208</f>
        <v>9122.69</v>
      </c>
      <c r="G4208" s="18" t="n">
        <f aca="false">Total!G4208</f>
        <v>4187.98</v>
      </c>
      <c r="H4208" s="18" t="n">
        <f aca="false">Total!H4208</f>
        <v>4934.71</v>
      </c>
      <c r="I4208" s="18" t="n">
        <f aca="false">Total!I4208</f>
        <v>759.69</v>
      </c>
      <c r="J4208" s="18" t="n">
        <f aca="false">IF($V4208="","",INDEX('Stock Exchange'!F$5:F$2450,$V4208))</f>
        <v>8753.67</v>
      </c>
      <c r="K4208" s="18" t="n">
        <f aca="false">IF($V4208="","",INDEX('Stock Exchange'!G$5:G$2450,$V4208))</f>
        <v>4152.41</v>
      </c>
      <c r="L4208" s="18" t="n">
        <f aca="false">IF($V4208="","",INDEX('Stock Exchange'!H$5:H$2450,$V4208))</f>
        <v>4601.26</v>
      </c>
      <c r="M4208" s="18" t="n">
        <f aca="false">IF($V4208="","",INDEX('Stock Exchange'!I$5:I$2450,$V4208))</f>
        <v>708.36</v>
      </c>
      <c r="N4208" s="18" t="n">
        <f aca="false">IF($W4208="","",INDEX(Primary!F$5:F$2450,$W4208))</f>
        <v>369.02</v>
      </c>
      <c r="O4208" s="18" t="n">
        <f aca="false">IF($W4208="","",INDEX(Primary!G$5:G$2450,$W4208))</f>
        <v>35.57</v>
      </c>
      <c r="P4208" s="18" t="n">
        <f aca="false">IF($W4208="","",INDEX(Primary!H$5:H$2450,$W4208))</f>
        <v>333.45</v>
      </c>
      <c r="Q4208" s="18" t="n">
        <f aca="false">IF($W4208="","",INDEX(Primary!I$5:I$2450,$W4208))</f>
        <v>51.33</v>
      </c>
      <c r="R4208" s="19" t="n">
        <f aca="false">IF($E4208="Yes",L4208+P4208,"")</f>
        <v>4934.71</v>
      </c>
      <c r="S4208" s="19" t="n">
        <f aca="false">IF($E4208="Yes",H4208-R4208,"")</f>
        <v>0</v>
      </c>
      <c r="T4208" s="6" t="str">
        <f aca="false">IF($E4208="Yes",IF(ROUND(ABS(S4208),2)&lt;=$T$2,"OK","CHECK"),"n/a")</f>
        <v>OK</v>
      </c>
      <c r="U4208" s="20" t="n">
        <f aca="false">Total!J4208</f>
        <v>64.9567</v>
      </c>
      <c r="V4208" s="17" t="n">
        <f aca="false">IFERROR(MATCH($A4208,'Stock Exchange'!$A$5:$A$2450,0),"")</f>
        <v>1990</v>
      </c>
      <c r="W4208" s="17" t="n">
        <f aca="false">IFERROR(MATCH($A4208,Primary!$A$5:$A$2450,0),"")</f>
        <v>1990</v>
      </c>
    </row>
    <row r="4209" customFormat="false" ht="15" hidden="false" customHeight="false" outlineLevel="0" collapsed="false">
      <c r="A4209" s="16" t="n">
        <f aca="false">Total!A4209</f>
        <v>43174</v>
      </c>
      <c r="B4209" s="17" t="n">
        <f aca="false">YEAR(A4209)</f>
        <v>2018</v>
      </c>
      <c r="C4209" s="17" t="n">
        <f aca="false">MONTH(A4209)</f>
        <v>3</v>
      </c>
      <c r="D4209" s="6" t="str">
        <f aca="false">IF(MONTH(A4209)&gt;=4,"FY "&amp;YEAR(A4209)&amp;"-"&amp;RIGHT(YEAR(A4209)+1,2),"FY "&amp;(YEAR(A4209)-1)&amp;"-"&amp;RIGHT(YEAR(A4209),2))</f>
        <v>FY 2017-18</v>
      </c>
      <c r="E4209" s="6" t="str">
        <f aca="false">IF(AND(V4209&lt;&gt;"",W4209&lt;&gt;""),"Yes","No")</f>
        <v>Yes</v>
      </c>
      <c r="F4209" s="18" t="n">
        <f aca="false">Total!F4209</f>
        <v>4305.94</v>
      </c>
      <c r="G4209" s="18" t="n">
        <f aca="false">Total!G4209</f>
        <v>4355.55</v>
      </c>
      <c r="H4209" s="18" t="n">
        <f aca="false">Total!H4209</f>
        <v>-49.61</v>
      </c>
      <c r="I4209" s="18" t="n">
        <f aca="false">Total!I4209</f>
        <v>-7.64</v>
      </c>
      <c r="J4209" s="18" t="n">
        <f aca="false">IF($V4209="","",INDEX('Stock Exchange'!F$5:F$2450,$V4209))</f>
        <v>4114.16</v>
      </c>
      <c r="K4209" s="18" t="n">
        <f aca="false">IF($V4209="","",INDEX('Stock Exchange'!G$5:G$2450,$V4209))</f>
        <v>4354.73</v>
      </c>
      <c r="L4209" s="18" t="n">
        <f aca="false">IF($V4209="","",INDEX('Stock Exchange'!H$5:H$2450,$V4209))</f>
        <v>-240.57</v>
      </c>
      <c r="M4209" s="18" t="n">
        <f aca="false">IF($V4209="","",INDEX('Stock Exchange'!I$5:I$2450,$V4209))</f>
        <v>-37.02</v>
      </c>
      <c r="N4209" s="18" t="n">
        <f aca="false">IF($W4209="","",INDEX(Primary!F$5:F$2450,$W4209))</f>
        <v>191.78</v>
      </c>
      <c r="O4209" s="18" t="n">
        <f aca="false">IF($W4209="","",INDEX(Primary!G$5:G$2450,$W4209))</f>
        <v>0.82</v>
      </c>
      <c r="P4209" s="18" t="n">
        <f aca="false">IF($W4209="","",INDEX(Primary!H$5:H$2450,$W4209))</f>
        <v>190.96</v>
      </c>
      <c r="Q4209" s="18" t="n">
        <f aca="false">IF($W4209="","",INDEX(Primary!I$5:I$2450,$W4209))</f>
        <v>29.38</v>
      </c>
      <c r="R4209" s="19" t="n">
        <f aca="false">IF($E4209="Yes",L4209+P4209,"")</f>
        <v>-49.61</v>
      </c>
      <c r="S4209" s="19" t="n">
        <f aca="false">IF($E4209="Yes",H4209-R4209,"")</f>
        <v>0</v>
      </c>
      <c r="T4209" s="6" t="str">
        <f aca="false">IF($E4209="Yes",IF(ROUND(ABS(S4209),2)&lt;=$T$2,"OK","CHECK"),"n/a")</f>
        <v>OK</v>
      </c>
      <c r="U4209" s="20" t="n">
        <f aca="false">Total!J4209</f>
        <v>64.9875</v>
      </c>
      <c r="V4209" s="17" t="n">
        <f aca="false">IFERROR(MATCH($A4209,'Stock Exchange'!$A$5:$A$2450,0),"")</f>
        <v>1991</v>
      </c>
      <c r="W4209" s="17" t="n">
        <f aca="false">IFERROR(MATCH($A4209,Primary!$A$5:$A$2450,0),"")</f>
        <v>1991</v>
      </c>
    </row>
    <row r="4210" customFormat="false" ht="15" hidden="false" customHeight="false" outlineLevel="0" collapsed="false">
      <c r="A4210" s="16" t="n">
        <f aca="false">Total!A4210</f>
        <v>43175</v>
      </c>
      <c r="B4210" s="17" t="n">
        <f aca="false">YEAR(A4210)</f>
        <v>2018</v>
      </c>
      <c r="C4210" s="17" t="n">
        <f aca="false">MONTH(A4210)</f>
        <v>3</v>
      </c>
      <c r="D4210" s="6" t="str">
        <f aca="false">IF(MONTH(A4210)&gt;=4,"FY "&amp;YEAR(A4210)&amp;"-"&amp;RIGHT(YEAR(A4210)+1,2),"FY "&amp;(YEAR(A4210)-1)&amp;"-"&amp;RIGHT(YEAR(A4210),2))</f>
        <v>FY 2017-18</v>
      </c>
      <c r="E4210" s="6" t="str">
        <f aca="false">IF(AND(V4210&lt;&gt;"",W4210&lt;&gt;""),"Yes","No")</f>
        <v>Yes</v>
      </c>
      <c r="F4210" s="18" t="n">
        <f aca="false">Total!F4210</f>
        <v>4752.78</v>
      </c>
      <c r="G4210" s="18" t="n">
        <f aca="false">Total!G4210</f>
        <v>4945.56</v>
      </c>
      <c r="H4210" s="18" t="n">
        <f aca="false">Total!H4210</f>
        <v>-192.78</v>
      </c>
      <c r="I4210" s="18" t="n">
        <f aca="false">Total!I4210</f>
        <v>-29.69</v>
      </c>
      <c r="J4210" s="18" t="n">
        <f aca="false">IF($V4210="","",INDEX('Stock Exchange'!F$5:F$2450,$V4210))</f>
        <v>4309.58</v>
      </c>
      <c r="K4210" s="18" t="n">
        <f aca="false">IF($V4210="","",INDEX('Stock Exchange'!G$5:G$2450,$V4210))</f>
        <v>4942.65</v>
      </c>
      <c r="L4210" s="18" t="n">
        <f aca="false">IF($V4210="","",INDEX('Stock Exchange'!H$5:H$2450,$V4210))</f>
        <v>-633.07</v>
      </c>
      <c r="M4210" s="18" t="n">
        <f aca="false">IF($V4210="","",INDEX('Stock Exchange'!I$5:I$2450,$V4210))</f>
        <v>-97.49</v>
      </c>
      <c r="N4210" s="18" t="n">
        <f aca="false">IF($W4210="","",INDEX(Primary!F$5:F$2450,$W4210))</f>
        <v>443.2</v>
      </c>
      <c r="O4210" s="18" t="n">
        <f aca="false">IF($W4210="","",INDEX(Primary!G$5:G$2450,$W4210))</f>
        <v>2.91</v>
      </c>
      <c r="P4210" s="18" t="n">
        <f aca="false">IF($W4210="","",INDEX(Primary!H$5:H$2450,$W4210))</f>
        <v>440.29</v>
      </c>
      <c r="Q4210" s="18" t="n">
        <f aca="false">IF($W4210="","",INDEX(Primary!I$5:I$2450,$W4210))</f>
        <v>67.8</v>
      </c>
      <c r="R4210" s="19" t="n">
        <f aca="false">IF($E4210="Yes",L4210+P4210,"")</f>
        <v>-192.78</v>
      </c>
      <c r="S4210" s="19" t="n">
        <f aca="false">IF($E4210="Yes",H4210-R4210,"")</f>
        <v>0</v>
      </c>
      <c r="T4210" s="6" t="str">
        <f aca="false">IF($E4210="Yes",IF(ROUND(ABS(S4210),2)&lt;=$T$2,"OK","CHECK"),"n/a")</f>
        <v>OK</v>
      </c>
      <c r="U4210" s="20" t="n">
        <f aca="false">Total!J4210</f>
        <v>64.9366</v>
      </c>
      <c r="V4210" s="17" t="n">
        <f aca="false">IFERROR(MATCH($A4210,'Stock Exchange'!$A$5:$A$2450,0),"")</f>
        <v>1992</v>
      </c>
      <c r="W4210" s="17" t="n">
        <f aca="false">IFERROR(MATCH($A4210,Primary!$A$5:$A$2450,0),"")</f>
        <v>1992</v>
      </c>
    </row>
    <row r="4211" customFormat="false" ht="15" hidden="false" customHeight="false" outlineLevel="0" collapsed="false">
      <c r="A4211" s="16" t="n">
        <f aca="false">Total!A4211</f>
        <v>43178</v>
      </c>
      <c r="B4211" s="17" t="n">
        <f aca="false">YEAR(A4211)</f>
        <v>2018</v>
      </c>
      <c r="C4211" s="17" t="n">
        <f aca="false">MONTH(A4211)</f>
        <v>3</v>
      </c>
      <c r="D4211" s="6" t="str">
        <f aca="false">IF(MONTH(A4211)&gt;=4,"FY "&amp;YEAR(A4211)&amp;"-"&amp;RIGHT(YEAR(A4211)+1,2),"FY "&amp;(YEAR(A4211)-1)&amp;"-"&amp;RIGHT(YEAR(A4211),2))</f>
        <v>FY 2017-18</v>
      </c>
      <c r="E4211" s="6" t="str">
        <f aca="false">IF(AND(V4211&lt;&gt;"",W4211&lt;&gt;""),"Yes","No")</f>
        <v>Yes</v>
      </c>
      <c r="F4211" s="18" t="n">
        <f aca="false">Total!F4211</f>
        <v>15233.38</v>
      </c>
      <c r="G4211" s="18" t="n">
        <f aca="false">Total!G4211</f>
        <v>14182.09</v>
      </c>
      <c r="H4211" s="18" t="n">
        <f aca="false">Total!H4211</f>
        <v>1051.29</v>
      </c>
      <c r="I4211" s="18" t="n">
        <f aca="false">Total!I4211</f>
        <v>162.06</v>
      </c>
      <c r="J4211" s="18" t="n">
        <f aca="false">IF($V4211="","",INDEX('Stock Exchange'!F$5:F$2450,$V4211))</f>
        <v>14020.05</v>
      </c>
      <c r="K4211" s="18" t="n">
        <f aca="false">IF($V4211="","",INDEX('Stock Exchange'!G$5:G$2450,$V4211))</f>
        <v>14178.76</v>
      </c>
      <c r="L4211" s="18" t="n">
        <f aca="false">IF($V4211="","",INDEX('Stock Exchange'!H$5:H$2450,$V4211))</f>
        <v>-158.71</v>
      </c>
      <c r="M4211" s="18" t="n">
        <f aca="false">IF($V4211="","",INDEX('Stock Exchange'!I$5:I$2450,$V4211))</f>
        <v>-24.46</v>
      </c>
      <c r="N4211" s="18" t="n">
        <f aca="false">IF($W4211="","",INDEX(Primary!F$5:F$2450,$W4211))</f>
        <v>1213.33</v>
      </c>
      <c r="O4211" s="18" t="n">
        <f aca="false">IF($W4211="","",INDEX(Primary!G$5:G$2450,$W4211))</f>
        <v>3.33</v>
      </c>
      <c r="P4211" s="18" t="n">
        <f aca="false">IF($W4211="","",INDEX(Primary!H$5:H$2450,$W4211))</f>
        <v>1210</v>
      </c>
      <c r="Q4211" s="18" t="n">
        <f aca="false">IF($W4211="","",INDEX(Primary!I$5:I$2450,$W4211))</f>
        <v>186.52</v>
      </c>
      <c r="R4211" s="19" t="n">
        <f aca="false">IF($E4211="Yes",L4211+P4211,"")</f>
        <v>1051.29</v>
      </c>
      <c r="S4211" s="19" t="n">
        <f aca="false">IF($E4211="Yes",H4211-R4211,"")</f>
        <v>0</v>
      </c>
      <c r="T4211" s="6" t="str">
        <f aca="false">IF($E4211="Yes",IF(ROUND(ABS(S4211),2)&lt;=$T$2,"OK","CHECK"),"n/a")</f>
        <v>OK</v>
      </c>
      <c r="U4211" s="20" t="n">
        <f aca="false">Total!J4211</f>
        <v>64.8737</v>
      </c>
      <c r="V4211" s="17" t="n">
        <f aca="false">IFERROR(MATCH($A4211,'Stock Exchange'!$A$5:$A$2450,0),"")</f>
        <v>1993</v>
      </c>
      <c r="W4211" s="17" t="n">
        <f aca="false">IFERROR(MATCH($A4211,Primary!$A$5:$A$2450,0),"")</f>
        <v>1993</v>
      </c>
    </row>
    <row r="4212" customFormat="false" ht="15" hidden="false" customHeight="false" outlineLevel="0" collapsed="false">
      <c r="A4212" s="16" t="n">
        <f aca="false">Total!A4212</f>
        <v>43179</v>
      </c>
      <c r="B4212" s="17" t="n">
        <f aca="false">YEAR(A4212)</f>
        <v>2018</v>
      </c>
      <c r="C4212" s="17" t="n">
        <f aca="false">MONTH(A4212)</f>
        <v>3</v>
      </c>
      <c r="D4212" s="6" t="str">
        <f aca="false">IF(MONTH(A4212)&gt;=4,"FY "&amp;YEAR(A4212)&amp;"-"&amp;RIGHT(YEAR(A4212)+1,2),"FY "&amp;(YEAR(A4212)-1)&amp;"-"&amp;RIGHT(YEAR(A4212),2))</f>
        <v>FY 2017-18</v>
      </c>
      <c r="E4212" s="6" t="str">
        <f aca="false">IF(AND(V4212&lt;&gt;"",W4212&lt;&gt;""),"Yes","No")</f>
        <v>Yes</v>
      </c>
      <c r="F4212" s="18" t="n">
        <f aca="false">Total!F4212</f>
        <v>4461.14</v>
      </c>
      <c r="G4212" s="18" t="n">
        <f aca="false">Total!G4212</f>
        <v>3947.71</v>
      </c>
      <c r="H4212" s="18" t="n">
        <f aca="false">Total!H4212</f>
        <v>513.43</v>
      </c>
      <c r="I4212" s="18" t="n">
        <f aca="false">Total!I4212</f>
        <v>78.94</v>
      </c>
      <c r="J4212" s="18" t="n">
        <f aca="false">IF($V4212="","",INDEX('Stock Exchange'!F$5:F$2450,$V4212))</f>
        <v>4393.39</v>
      </c>
      <c r="K4212" s="18" t="n">
        <f aca="false">IF($V4212="","",INDEX('Stock Exchange'!G$5:G$2450,$V4212))</f>
        <v>3947.1</v>
      </c>
      <c r="L4212" s="18" t="n">
        <f aca="false">IF($V4212="","",INDEX('Stock Exchange'!H$5:H$2450,$V4212))</f>
        <v>446.29</v>
      </c>
      <c r="M4212" s="18" t="n">
        <f aca="false">IF($V4212="","",INDEX('Stock Exchange'!I$5:I$2450,$V4212))</f>
        <v>68.62</v>
      </c>
      <c r="N4212" s="18" t="n">
        <f aca="false">IF($W4212="","",INDEX(Primary!F$5:F$2450,$W4212))</f>
        <v>67.75</v>
      </c>
      <c r="O4212" s="18" t="n">
        <f aca="false">IF($W4212="","",INDEX(Primary!G$5:G$2450,$W4212))</f>
        <v>0.61</v>
      </c>
      <c r="P4212" s="18" t="n">
        <f aca="false">IF($W4212="","",INDEX(Primary!H$5:H$2450,$W4212))</f>
        <v>67.14</v>
      </c>
      <c r="Q4212" s="18" t="n">
        <f aca="false">IF($W4212="","",INDEX(Primary!I$5:I$2450,$W4212))</f>
        <v>10.32</v>
      </c>
      <c r="R4212" s="19" t="n">
        <f aca="false">IF($E4212="Yes",L4212+P4212,"")</f>
        <v>513.43</v>
      </c>
      <c r="S4212" s="19" t="n">
        <f aca="false">IF($E4212="Yes",H4212-R4212,"")</f>
        <v>0</v>
      </c>
      <c r="T4212" s="6" t="str">
        <f aca="false">IF($E4212="Yes",IF(ROUND(ABS(S4212),2)&lt;=$T$2,"OK","CHECK"),"n/a")</f>
        <v>OK</v>
      </c>
      <c r="U4212" s="20" t="n">
        <f aca="false">Total!J4212</f>
        <v>65.0375</v>
      </c>
      <c r="V4212" s="17" t="n">
        <f aca="false">IFERROR(MATCH($A4212,'Stock Exchange'!$A$5:$A$2450,0),"")</f>
        <v>1994</v>
      </c>
      <c r="W4212" s="17" t="n">
        <f aca="false">IFERROR(MATCH($A4212,Primary!$A$5:$A$2450,0),"")</f>
        <v>1994</v>
      </c>
    </row>
    <row r="4213" customFormat="false" ht="15" hidden="false" customHeight="false" outlineLevel="0" collapsed="false">
      <c r="A4213" s="16" t="n">
        <f aca="false">Total!A4213</f>
        <v>43180</v>
      </c>
      <c r="B4213" s="17" t="n">
        <f aca="false">YEAR(A4213)</f>
        <v>2018</v>
      </c>
      <c r="C4213" s="17" t="n">
        <f aca="false">MONTH(A4213)</f>
        <v>3</v>
      </c>
      <c r="D4213" s="6" t="str">
        <f aca="false">IF(MONTH(A4213)&gt;=4,"FY "&amp;YEAR(A4213)&amp;"-"&amp;RIGHT(YEAR(A4213)+1,2),"FY "&amp;(YEAR(A4213)-1)&amp;"-"&amp;RIGHT(YEAR(A4213),2))</f>
        <v>FY 2017-18</v>
      </c>
      <c r="E4213" s="6" t="str">
        <f aca="false">IF(AND(V4213&lt;&gt;"",W4213&lt;&gt;""),"Yes","No")</f>
        <v>Yes</v>
      </c>
      <c r="F4213" s="18" t="n">
        <f aca="false">Total!F4213</f>
        <v>5185.57</v>
      </c>
      <c r="G4213" s="18" t="n">
        <f aca="false">Total!G4213</f>
        <v>4692</v>
      </c>
      <c r="H4213" s="18" t="n">
        <f aca="false">Total!H4213</f>
        <v>493.57</v>
      </c>
      <c r="I4213" s="18" t="n">
        <f aca="false">Total!I4213</f>
        <v>75.7</v>
      </c>
      <c r="J4213" s="18" t="n">
        <f aca="false">IF($V4213="","",INDEX('Stock Exchange'!F$5:F$2450,$V4213))</f>
        <v>5110.72</v>
      </c>
      <c r="K4213" s="18" t="n">
        <f aca="false">IF($V4213="","",INDEX('Stock Exchange'!G$5:G$2450,$V4213))</f>
        <v>4691.88</v>
      </c>
      <c r="L4213" s="18" t="n">
        <f aca="false">IF($V4213="","",INDEX('Stock Exchange'!H$5:H$2450,$V4213))</f>
        <v>418.84</v>
      </c>
      <c r="M4213" s="18" t="n">
        <f aca="false">IF($V4213="","",INDEX('Stock Exchange'!I$5:I$2450,$V4213))</f>
        <v>64.24</v>
      </c>
      <c r="N4213" s="18" t="n">
        <f aca="false">IF($W4213="","",INDEX(Primary!F$5:F$2450,$W4213))</f>
        <v>74.85</v>
      </c>
      <c r="O4213" s="18" t="n">
        <f aca="false">IF($W4213="","",INDEX(Primary!G$5:G$2450,$W4213))</f>
        <v>0.12</v>
      </c>
      <c r="P4213" s="18" t="n">
        <f aca="false">IF($W4213="","",INDEX(Primary!H$5:H$2450,$W4213))</f>
        <v>74.73</v>
      </c>
      <c r="Q4213" s="18" t="n">
        <f aca="false">IF($W4213="","",INDEX(Primary!I$5:I$2450,$W4213))</f>
        <v>11.46</v>
      </c>
      <c r="R4213" s="19" t="n">
        <f aca="false">IF($E4213="Yes",L4213+P4213,"")</f>
        <v>493.57</v>
      </c>
      <c r="S4213" s="19" t="n">
        <f aca="false">IF($E4213="Yes",H4213-R4213,"")</f>
        <v>0</v>
      </c>
      <c r="T4213" s="6" t="str">
        <f aca="false">IF($E4213="Yes",IF(ROUND(ABS(S4213),2)&lt;=$T$2,"OK","CHECK"),"n/a")</f>
        <v>OK</v>
      </c>
      <c r="U4213" s="20" t="n">
        <f aca="false">Total!J4213</f>
        <v>65.1993</v>
      </c>
      <c r="V4213" s="17" t="n">
        <f aca="false">IFERROR(MATCH($A4213,'Stock Exchange'!$A$5:$A$2450,0),"")</f>
        <v>1995</v>
      </c>
      <c r="W4213" s="17" t="n">
        <f aca="false">IFERROR(MATCH($A4213,Primary!$A$5:$A$2450,0),"")</f>
        <v>1995</v>
      </c>
    </row>
    <row r="4214" customFormat="false" ht="15" hidden="false" customHeight="false" outlineLevel="0" collapsed="false">
      <c r="A4214" s="16" t="n">
        <f aca="false">Total!A4214</f>
        <v>43181</v>
      </c>
      <c r="B4214" s="17" t="n">
        <f aca="false">YEAR(A4214)</f>
        <v>2018</v>
      </c>
      <c r="C4214" s="17" t="n">
        <f aca="false">MONTH(A4214)</f>
        <v>3</v>
      </c>
      <c r="D4214" s="6" t="str">
        <f aca="false">IF(MONTH(A4214)&gt;=4,"FY "&amp;YEAR(A4214)&amp;"-"&amp;RIGHT(YEAR(A4214)+1,2),"FY "&amp;(YEAR(A4214)-1)&amp;"-"&amp;RIGHT(YEAR(A4214),2))</f>
        <v>FY 2017-18</v>
      </c>
      <c r="E4214" s="6" t="str">
        <f aca="false">IF(AND(V4214&lt;&gt;"",W4214&lt;&gt;""),"Yes","No")</f>
        <v>Yes</v>
      </c>
      <c r="F4214" s="18" t="n">
        <f aca="false">Total!F4214</f>
        <v>5560.95</v>
      </c>
      <c r="G4214" s="18" t="n">
        <f aca="false">Total!G4214</f>
        <v>5631.46</v>
      </c>
      <c r="H4214" s="18" t="n">
        <f aca="false">Total!H4214</f>
        <v>-70.51</v>
      </c>
      <c r="I4214" s="18" t="n">
        <f aca="false">Total!I4214</f>
        <v>-10.82</v>
      </c>
      <c r="J4214" s="18" t="n">
        <f aca="false">IF($V4214="","",INDEX('Stock Exchange'!F$5:F$2450,$V4214))</f>
        <v>5559.79</v>
      </c>
      <c r="K4214" s="18" t="n">
        <f aca="false">IF($V4214="","",INDEX('Stock Exchange'!G$5:G$2450,$V4214))</f>
        <v>5494.35</v>
      </c>
      <c r="L4214" s="18" t="n">
        <f aca="false">IF($V4214="","",INDEX('Stock Exchange'!H$5:H$2450,$V4214))</f>
        <v>65.44</v>
      </c>
      <c r="M4214" s="18" t="n">
        <f aca="false">IF($V4214="","",INDEX('Stock Exchange'!I$5:I$2450,$V4214))</f>
        <v>10.03</v>
      </c>
      <c r="N4214" s="18" t="n">
        <f aca="false">IF($W4214="","",INDEX(Primary!F$5:F$2450,$W4214))</f>
        <v>1.16</v>
      </c>
      <c r="O4214" s="18" t="n">
        <f aca="false">IF($W4214="","",INDEX(Primary!G$5:G$2450,$W4214))</f>
        <v>137.11</v>
      </c>
      <c r="P4214" s="18" t="n">
        <f aca="false">IF($W4214="","",INDEX(Primary!H$5:H$2450,$W4214))</f>
        <v>-135.95</v>
      </c>
      <c r="Q4214" s="18" t="n">
        <f aca="false">IF($W4214="","",INDEX(Primary!I$5:I$2450,$W4214))</f>
        <v>-20.85</v>
      </c>
      <c r="R4214" s="19" t="n">
        <f aca="false">IF($E4214="Yes",L4214+P4214,"")</f>
        <v>-70.51</v>
      </c>
      <c r="S4214" s="19" t="n">
        <f aca="false">IF($E4214="Yes",H4214-R4214,"")</f>
        <v>0</v>
      </c>
      <c r="T4214" s="6" t="str">
        <f aca="false">IF($E4214="Yes",IF(ROUND(ABS(S4214),2)&lt;=$T$2,"OK","CHECK"),"n/a")</f>
        <v>OK</v>
      </c>
      <c r="U4214" s="20" t="n">
        <f aca="false">Total!J4214</f>
        <v>65.2162</v>
      </c>
      <c r="V4214" s="17" t="n">
        <f aca="false">IFERROR(MATCH($A4214,'Stock Exchange'!$A$5:$A$2450,0),"")</f>
        <v>1996</v>
      </c>
      <c r="W4214" s="17" t="n">
        <f aca="false">IFERROR(MATCH($A4214,Primary!$A$5:$A$2450,0),"")</f>
        <v>1996</v>
      </c>
    </row>
    <row r="4215" customFormat="false" ht="15" hidden="false" customHeight="false" outlineLevel="0" collapsed="false">
      <c r="A4215" s="16" t="n">
        <f aca="false">Total!A4215</f>
        <v>43182</v>
      </c>
      <c r="B4215" s="17" t="n">
        <f aca="false">YEAR(A4215)</f>
        <v>2018</v>
      </c>
      <c r="C4215" s="17" t="n">
        <f aca="false">MONTH(A4215)</f>
        <v>3</v>
      </c>
      <c r="D4215" s="6" t="str">
        <f aca="false">IF(MONTH(A4215)&gt;=4,"FY "&amp;YEAR(A4215)&amp;"-"&amp;RIGHT(YEAR(A4215)+1,2),"FY "&amp;(YEAR(A4215)-1)&amp;"-"&amp;RIGHT(YEAR(A4215),2))</f>
        <v>FY 2017-18</v>
      </c>
      <c r="E4215" s="6" t="str">
        <f aca="false">IF(AND(V4215&lt;&gt;"",W4215&lt;&gt;""),"Yes","No")</f>
        <v>Yes</v>
      </c>
      <c r="F4215" s="18" t="n">
        <f aca="false">Total!F4215</f>
        <v>5230.34</v>
      </c>
      <c r="G4215" s="18" t="n">
        <f aca="false">Total!G4215</f>
        <v>5158.08</v>
      </c>
      <c r="H4215" s="18" t="n">
        <f aca="false">Total!H4215</f>
        <v>72.26</v>
      </c>
      <c r="I4215" s="18" t="n">
        <f aca="false">Total!I4215</f>
        <v>11.11</v>
      </c>
      <c r="J4215" s="18" t="n">
        <f aca="false">IF($V4215="","",INDEX('Stock Exchange'!F$5:F$2450,$V4215))</f>
        <v>5228.72</v>
      </c>
      <c r="K4215" s="18" t="n">
        <f aca="false">IF($V4215="","",INDEX('Stock Exchange'!G$5:G$2450,$V4215))</f>
        <v>5108.9</v>
      </c>
      <c r="L4215" s="18" t="n">
        <f aca="false">IF($V4215="","",INDEX('Stock Exchange'!H$5:H$2450,$V4215))</f>
        <v>119.82</v>
      </c>
      <c r="M4215" s="18" t="n">
        <f aca="false">IF($V4215="","",INDEX('Stock Exchange'!I$5:I$2450,$V4215))</f>
        <v>18.42</v>
      </c>
      <c r="N4215" s="18" t="n">
        <f aca="false">IF($W4215="","",INDEX(Primary!F$5:F$2450,$W4215))</f>
        <v>1.62</v>
      </c>
      <c r="O4215" s="18" t="n">
        <f aca="false">IF($W4215="","",INDEX(Primary!G$5:G$2450,$W4215))</f>
        <v>49.18</v>
      </c>
      <c r="P4215" s="18" t="n">
        <f aca="false">IF($W4215="","",INDEX(Primary!H$5:H$2450,$W4215))</f>
        <v>-47.56</v>
      </c>
      <c r="Q4215" s="18" t="n">
        <f aca="false">IF($W4215="","",INDEX(Primary!I$5:I$2450,$W4215))</f>
        <v>-7.31</v>
      </c>
      <c r="R4215" s="19" t="n">
        <f aca="false">IF($E4215="Yes",L4215+P4215,"")</f>
        <v>72.26</v>
      </c>
      <c r="S4215" s="19" t="n">
        <f aca="false">IF($E4215="Yes",H4215-R4215,"")</f>
        <v>0</v>
      </c>
      <c r="T4215" s="6" t="str">
        <f aca="false">IF($E4215="Yes",IF(ROUND(ABS(S4215),2)&lt;=$T$2,"OK","CHECK"),"n/a")</f>
        <v>OK</v>
      </c>
      <c r="U4215" s="20" t="n">
        <f aca="false">Total!J4215</f>
        <v>65.0622</v>
      </c>
      <c r="V4215" s="17" t="n">
        <f aca="false">IFERROR(MATCH($A4215,'Stock Exchange'!$A$5:$A$2450,0),"")</f>
        <v>1997</v>
      </c>
      <c r="W4215" s="17" t="n">
        <f aca="false">IFERROR(MATCH($A4215,Primary!$A$5:$A$2450,0),"")</f>
        <v>1997</v>
      </c>
    </row>
    <row r="4216" customFormat="false" ht="15" hidden="false" customHeight="false" outlineLevel="0" collapsed="false">
      <c r="A4216" s="16" t="n">
        <f aca="false">Total!A4216</f>
        <v>43185</v>
      </c>
      <c r="B4216" s="17" t="n">
        <f aca="false">YEAR(A4216)</f>
        <v>2018</v>
      </c>
      <c r="C4216" s="17" t="n">
        <f aca="false">MONTH(A4216)</f>
        <v>3</v>
      </c>
      <c r="D4216" s="6" t="str">
        <f aca="false">IF(MONTH(A4216)&gt;=4,"FY "&amp;YEAR(A4216)&amp;"-"&amp;RIGHT(YEAR(A4216)+1,2),"FY "&amp;(YEAR(A4216)-1)&amp;"-"&amp;RIGHT(YEAR(A4216),2))</f>
        <v>FY 2017-18</v>
      </c>
      <c r="E4216" s="6" t="str">
        <f aca="false">IF(AND(V4216&lt;&gt;"",W4216&lt;&gt;""),"Yes","No")</f>
        <v>Yes</v>
      </c>
      <c r="F4216" s="18" t="n">
        <f aca="false">Total!F4216</f>
        <v>8219.81</v>
      </c>
      <c r="G4216" s="18" t="n">
        <f aca="false">Total!G4216</f>
        <v>5589.01</v>
      </c>
      <c r="H4216" s="18" t="n">
        <f aca="false">Total!H4216</f>
        <v>2630.8</v>
      </c>
      <c r="I4216" s="18" t="n">
        <f aca="false">Total!I4216</f>
        <v>403.91</v>
      </c>
      <c r="J4216" s="18" t="n">
        <f aca="false">IF($V4216="","",INDEX('Stock Exchange'!F$5:F$2450,$V4216))</f>
        <v>7234.23</v>
      </c>
      <c r="K4216" s="18" t="n">
        <f aca="false">IF($V4216="","",INDEX('Stock Exchange'!G$5:G$2450,$V4216))</f>
        <v>5569.08</v>
      </c>
      <c r="L4216" s="18" t="n">
        <f aca="false">IF($V4216="","",INDEX('Stock Exchange'!H$5:H$2450,$V4216))</f>
        <v>1665.15</v>
      </c>
      <c r="M4216" s="18" t="n">
        <f aca="false">IF($V4216="","",INDEX('Stock Exchange'!I$5:I$2450,$V4216))</f>
        <v>255.65</v>
      </c>
      <c r="N4216" s="18" t="n">
        <f aca="false">IF($W4216="","",INDEX(Primary!F$5:F$2450,$W4216))</f>
        <v>985.58</v>
      </c>
      <c r="O4216" s="18" t="n">
        <f aca="false">IF($W4216="","",INDEX(Primary!G$5:G$2450,$W4216))</f>
        <v>19.93</v>
      </c>
      <c r="P4216" s="18" t="n">
        <f aca="false">IF($W4216="","",INDEX(Primary!H$5:H$2450,$W4216))</f>
        <v>965.65</v>
      </c>
      <c r="Q4216" s="18" t="n">
        <f aca="false">IF($W4216="","",INDEX(Primary!I$5:I$2450,$W4216))</f>
        <v>148.26</v>
      </c>
      <c r="R4216" s="19" t="n">
        <f aca="false">IF($E4216="Yes",L4216+P4216,"")</f>
        <v>2630.8</v>
      </c>
      <c r="S4216" s="19" t="n">
        <f aca="false">IF($E4216="Yes",H4216-R4216,"")</f>
        <v>0</v>
      </c>
      <c r="T4216" s="6" t="str">
        <f aca="false">IF($E4216="Yes",IF(ROUND(ABS(S4216),2)&lt;=$T$2,"OK","CHECK"),"n/a")</f>
        <v>OK</v>
      </c>
      <c r="U4216" s="20" t="n">
        <f aca="false">Total!J4216</f>
        <v>65.1333</v>
      </c>
      <c r="V4216" s="17" t="n">
        <f aca="false">IFERROR(MATCH($A4216,'Stock Exchange'!$A$5:$A$2450,0),"")</f>
        <v>1998</v>
      </c>
      <c r="W4216" s="17" t="n">
        <f aca="false">IFERROR(MATCH($A4216,Primary!$A$5:$A$2450,0),"")</f>
        <v>1998</v>
      </c>
    </row>
    <row r="4217" customFormat="false" ht="15" hidden="false" customHeight="false" outlineLevel="0" collapsed="false">
      <c r="A4217" s="16" t="n">
        <f aca="false">Total!A4217</f>
        <v>43186</v>
      </c>
      <c r="B4217" s="17" t="n">
        <f aca="false">YEAR(A4217)</f>
        <v>2018</v>
      </c>
      <c r="C4217" s="17" t="n">
        <f aca="false">MONTH(A4217)</f>
        <v>3</v>
      </c>
      <c r="D4217" s="6" t="str">
        <f aca="false">IF(MONTH(A4217)&gt;=4,"FY "&amp;YEAR(A4217)&amp;"-"&amp;RIGHT(YEAR(A4217)+1,2),"FY "&amp;(YEAR(A4217)-1)&amp;"-"&amp;RIGHT(YEAR(A4217),2))</f>
        <v>FY 2017-18</v>
      </c>
      <c r="E4217" s="6" t="str">
        <f aca="false">IF(AND(V4217&lt;&gt;"",W4217&lt;&gt;""),"Yes","No")</f>
        <v>Yes</v>
      </c>
      <c r="F4217" s="18" t="n">
        <f aca="false">Total!F4217</f>
        <v>4426.31</v>
      </c>
      <c r="G4217" s="18" t="n">
        <f aca="false">Total!G4217</f>
        <v>4936.76</v>
      </c>
      <c r="H4217" s="18" t="n">
        <f aca="false">Total!H4217</f>
        <v>-510.45</v>
      </c>
      <c r="I4217" s="18" t="n">
        <f aca="false">Total!I4217</f>
        <v>-78.64</v>
      </c>
      <c r="J4217" s="18" t="n">
        <f aca="false">IF($V4217="","",INDEX('Stock Exchange'!F$5:F$2450,$V4217))</f>
        <v>4141.48</v>
      </c>
      <c r="K4217" s="18" t="n">
        <f aca="false">IF($V4217="","",INDEX('Stock Exchange'!G$5:G$2450,$V4217))</f>
        <v>4890.71</v>
      </c>
      <c r="L4217" s="18" t="n">
        <f aca="false">IF($V4217="","",INDEX('Stock Exchange'!H$5:H$2450,$V4217))</f>
        <v>-749.23</v>
      </c>
      <c r="M4217" s="18" t="n">
        <f aca="false">IF($V4217="","",INDEX('Stock Exchange'!I$5:I$2450,$V4217))</f>
        <v>-115.43</v>
      </c>
      <c r="N4217" s="18" t="n">
        <f aca="false">IF($W4217="","",INDEX(Primary!F$5:F$2450,$W4217))</f>
        <v>284.83</v>
      </c>
      <c r="O4217" s="18" t="n">
        <f aca="false">IF($W4217="","",INDEX(Primary!G$5:G$2450,$W4217))</f>
        <v>46.05</v>
      </c>
      <c r="P4217" s="18" t="n">
        <f aca="false">IF($W4217="","",INDEX(Primary!H$5:H$2450,$W4217))</f>
        <v>238.78</v>
      </c>
      <c r="Q4217" s="18" t="n">
        <f aca="false">IF($W4217="","",INDEX(Primary!I$5:I$2450,$W4217))</f>
        <v>36.79</v>
      </c>
      <c r="R4217" s="19" t="n">
        <f aca="false">IF($E4217="Yes",L4217+P4217,"")</f>
        <v>-510.45</v>
      </c>
      <c r="S4217" s="19" t="n">
        <f aca="false">IF($E4217="Yes",H4217-R4217,"")</f>
        <v>0</v>
      </c>
      <c r="T4217" s="6" t="str">
        <f aca="false">IF($E4217="Yes",IF(ROUND(ABS(S4217),2)&lt;=$T$2,"OK","CHECK"),"n/a")</f>
        <v>OK</v>
      </c>
      <c r="U4217" s="20" t="n">
        <f aca="false">Total!J4217</f>
        <v>64.9055</v>
      </c>
      <c r="V4217" s="17" t="n">
        <f aca="false">IFERROR(MATCH($A4217,'Stock Exchange'!$A$5:$A$2450,0),"")</f>
        <v>1999</v>
      </c>
      <c r="W4217" s="17" t="n">
        <f aca="false">IFERROR(MATCH($A4217,Primary!$A$5:$A$2450,0),"")</f>
        <v>1999</v>
      </c>
    </row>
    <row r="4218" customFormat="false" ht="15" hidden="false" customHeight="false" outlineLevel="0" collapsed="false">
      <c r="A4218" s="16" t="n">
        <f aca="false">Total!A4218</f>
        <v>43187</v>
      </c>
      <c r="B4218" s="17" t="n">
        <f aca="false">YEAR(A4218)</f>
        <v>2018</v>
      </c>
      <c r="C4218" s="17" t="n">
        <f aca="false">MONTH(A4218)</f>
        <v>3</v>
      </c>
      <c r="D4218" s="6" t="str">
        <f aca="false">IF(MONTH(A4218)&gt;=4,"FY "&amp;YEAR(A4218)&amp;"-"&amp;RIGHT(YEAR(A4218)+1,2),"FY "&amp;(YEAR(A4218)-1)&amp;"-"&amp;RIGHT(YEAR(A4218),2))</f>
        <v>FY 2017-18</v>
      </c>
      <c r="E4218" s="6" t="str">
        <f aca="false">IF(AND(V4218&lt;&gt;"",W4218&lt;&gt;""),"Yes","No")</f>
        <v>Yes</v>
      </c>
      <c r="F4218" s="18" t="n">
        <f aca="false">Total!F4218</f>
        <v>6242.79</v>
      </c>
      <c r="G4218" s="18" t="n">
        <f aca="false">Total!G4218</f>
        <v>5148.87</v>
      </c>
      <c r="H4218" s="18" t="n">
        <f aca="false">Total!H4218</f>
        <v>1093.92</v>
      </c>
      <c r="I4218" s="18" t="n">
        <f aca="false">Total!I4218</f>
        <v>168.81</v>
      </c>
      <c r="J4218" s="18" t="n">
        <f aca="false">IF($V4218="","",INDEX('Stock Exchange'!F$5:F$2450,$V4218))</f>
        <v>6167.6</v>
      </c>
      <c r="K4218" s="18" t="n">
        <f aca="false">IF($V4218="","",INDEX('Stock Exchange'!G$5:G$2450,$V4218))</f>
        <v>5109.48</v>
      </c>
      <c r="L4218" s="18" t="n">
        <f aca="false">IF($V4218="","",INDEX('Stock Exchange'!H$5:H$2450,$V4218))</f>
        <v>1058.12</v>
      </c>
      <c r="M4218" s="18" t="n">
        <f aca="false">IF($V4218="","",INDEX('Stock Exchange'!I$5:I$2450,$V4218))</f>
        <v>163.29</v>
      </c>
      <c r="N4218" s="18" t="n">
        <f aca="false">IF($W4218="","",INDEX(Primary!F$5:F$2450,$W4218))</f>
        <v>75.19</v>
      </c>
      <c r="O4218" s="18" t="n">
        <f aca="false">IF($W4218="","",INDEX(Primary!G$5:G$2450,$W4218))</f>
        <v>39.39</v>
      </c>
      <c r="P4218" s="18" t="n">
        <f aca="false">IF($W4218="","",INDEX(Primary!H$5:H$2450,$W4218))</f>
        <v>35.8</v>
      </c>
      <c r="Q4218" s="18" t="n">
        <f aca="false">IF($W4218="","",INDEX(Primary!I$5:I$2450,$W4218))</f>
        <v>5.52</v>
      </c>
      <c r="R4218" s="19" t="n">
        <f aca="false">IF($E4218="Yes",L4218+P4218,"")</f>
        <v>1093.92</v>
      </c>
      <c r="S4218" s="19" t="n">
        <f aca="false">IF($E4218="Yes",H4218-R4218,"")</f>
        <v>0</v>
      </c>
      <c r="T4218" s="6" t="str">
        <f aca="false">IF($E4218="Yes",IF(ROUND(ABS(S4218),2)&lt;=$T$2,"OK","CHECK"),"n/a")</f>
        <v>OK</v>
      </c>
      <c r="U4218" s="20" t="n">
        <f aca="false">Total!J4218</f>
        <v>64.7973</v>
      </c>
      <c r="V4218" s="17" t="n">
        <f aca="false">IFERROR(MATCH($A4218,'Stock Exchange'!$A$5:$A$2450,0),"")</f>
        <v>2000</v>
      </c>
      <c r="W4218" s="17" t="n">
        <f aca="false">IFERROR(MATCH($A4218,Primary!$A$5:$A$2450,0),"")</f>
        <v>2000</v>
      </c>
    </row>
    <row r="4219" customFormat="false" ht="15" hidden="false" customHeight="false" outlineLevel="0" collapsed="false">
      <c r="A4219" s="16" t="n">
        <f aca="false">Total!A4219</f>
        <v>43193</v>
      </c>
      <c r="B4219" s="17" t="n">
        <f aca="false">YEAR(A4219)</f>
        <v>2018</v>
      </c>
      <c r="C4219" s="17" t="n">
        <f aca="false">MONTH(A4219)</f>
        <v>4</v>
      </c>
      <c r="D4219" s="6" t="str">
        <f aca="false">IF(MONTH(A4219)&gt;=4,"FY "&amp;YEAR(A4219)&amp;"-"&amp;RIGHT(YEAR(A4219)+1,2),"FY "&amp;(YEAR(A4219)-1)&amp;"-"&amp;RIGHT(YEAR(A4219),2))</f>
        <v>FY 2018-19</v>
      </c>
      <c r="E4219" s="6" t="str">
        <f aca="false">IF(AND(V4219&lt;&gt;"",W4219&lt;&gt;""),"Yes","No")</f>
        <v>Yes</v>
      </c>
      <c r="F4219" s="18" t="n">
        <f aca="false">Total!F4219</f>
        <v>15806.65</v>
      </c>
      <c r="G4219" s="18" t="n">
        <f aca="false">Total!G4219</f>
        <v>16064.77</v>
      </c>
      <c r="H4219" s="18" t="n">
        <f aca="false">Total!H4219</f>
        <v>-258.12</v>
      </c>
      <c r="I4219" s="18" t="n">
        <f aca="false">Total!I4219</f>
        <v>-39.69</v>
      </c>
      <c r="J4219" s="18" t="n">
        <f aca="false">IF($V4219="","",INDEX('Stock Exchange'!F$5:F$2450,$V4219))</f>
        <v>14308.47</v>
      </c>
      <c r="K4219" s="18" t="n">
        <f aca="false">IF($V4219="","",INDEX('Stock Exchange'!G$5:G$2450,$V4219))</f>
        <v>16038.07</v>
      </c>
      <c r="L4219" s="18" t="n">
        <f aca="false">IF($V4219="","",INDEX('Stock Exchange'!H$5:H$2450,$V4219))</f>
        <v>-1729.6</v>
      </c>
      <c r="M4219" s="18" t="n">
        <f aca="false">IF($V4219="","",INDEX('Stock Exchange'!I$5:I$2450,$V4219))</f>
        <v>-265.92</v>
      </c>
      <c r="N4219" s="18" t="n">
        <f aca="false">IF($W4219="","",INDEX(Primary!F$5:F$2450,$W4219))</f>
        <v>1498.18</v>
      </c>
      <c r="O4219" s="18" t="n">
        <f aca="false">IF($W4219="","",INDEX(Primary!G$5:G$2450,$W4219))</f>
        <v>26.7</v>
      </c>
      <c r="P4219" s="18" t="n">
        <f aca="false">IF($W4219="","",INDEX(Primary!H$5:H$2450,$W4219))</f>
        <v>1471.48</v>
      </c>
      <c r="Q4219" s="18" t="n">
        <f aca="false">IF($W4219="","",INDEX(Primary!I$5:I$2450,$W4219))</f>
        <v>226.23</v>
      </c>
      <c r="R4219" s="19" t="n">
        <f aca="false">IF($E4219="Yes",L4219+P4219,"")</f>
        <v>-258.12</v>
      </c>
      <c r="S4219" s="19" t="n">
        <f aca="false">IF($E4219="Yes",H4219-R4219,"")</f>
        <v>0</v>
      </c>
      <c r="T4219" s="6" t="str">
        <f aca="false">IF($E4219="Yes",IF(ROUND(ABS(S4219),2)&lt;=$T$2,"OK","CHECK"),"n/a")</f>
        <v>OK</v>
      </c>
      <c r="U4219" s="20" t="n">
        <f aca="false">Total!J4219</f>
        <v>65.0441</v>
      </c>
      <c r="V4219" s="17" t="n">
        <f aca="false">IFERROR(MATCH($A4219,'Stock Exchange'!$A$5:$A$2450,0),"")</f>
        <v>2001</v>
      </c>
      <c r="W4219" s="17" t="n">
        <f aca="false">IFERROR(MATCH($A4219,Primary!$A$5:$A$2450,0),"")</f>
        <v>2001</v>
      </c>
    </row>
    <row r="4220" customFormat="false" ht="15" hidden="false" customHeight="false" outlineLevel="0" collapsed="false">
      <c r="A4220" s="16" t="n">
        <f aca="false">Total!A4220</f>
        <v>43194</v>
      </c>
      <c r="B4220" s="17" t="n">
        <f aca="false">YEAR(A4220)</f>
        <v>2018</v>
      </c>
      <c r="C4220" s="17" t="n">
        <f aca="false">MONTH(A4220)</f>
        <v>4</v>
      </c>
      <c r="D4220" s="6" t="str">
        <f aca="false">IF(MONTH(A4220)&gt;=4,"FY "&amp;YEAR(A4220)&amp;"-"&amp;RIGHT(YEAR(A4220)+1,2),"FY "&amp;(YEAR(A4220)-1)&amp;"-"&amp;RIGHT(YEAR(A4220),2))</f>
        <v>FY 2018-19</v>
      </c>
      <c r="E4220" s="6" t="str">
        <f aca="false">IF(AND(V4220&lt;&gt;"",W4220&lt;&gt;""),"Yes","No")</f>
        <v>Yes</v>
      </c>
      <c r="F4220" s="18" t="n">
        <f aca="false">Total!F4220</f>
        <v>5478.65</v>
      </c>
      <c r="G4220" s="18" t="n">
        <f aca="false">Total!G4220</f>
        <v>5953.63</v>
      </c>
      <c r="H4220" s="18" t="n">
        <f aca="false">Total!H4220</f>
        <v>-474.98</v>
      </c>
      <c r="I4220" s="18" t="n">
        <f aca="false">Total!I4220</f>
        <v>-73.05</v>
      </c>
      <c r="J4220" s="18" t="n">
        <f aca="false">IF($V4220="","",INDEX('Stock Exchange'!F$5:F$2450,$V4220))</f>
        <v>5478.58</v>
      </c>
      <c r="K4220" s="18" t="n">
        <f aca="false">IF($V4220="","",INDEX('Stock Exchange'!G$5:G$2450,$V4220))</f>
        <v>5941.33</v>
      </c>
      <c r="L4220" s="18" t="n">
        <f aca="false">IF($V4220="","",INDEX('Stock Exchange'!H$5:H$2450,$V4220))</f>
        <v>-462.75</v>
      </c>
      <c r="M4220" s="18" t="n">
        <f aca="false">IF($V4220="","",INDEX('Stock Exchange'!I$5:I$2450,$V4220))</f>
        <v>-71.17</v>
      </c>
      <c r="N4220" s="18" t="n">
        <f aca="false">IF($W4220="","",INDEX(Primary!F$5:F$2450,$W4220))</f>
        <v>0.07</v>
      </c>
      <c r="O4220" s="18" t="n">
        <f aca="false">IF($W4220="","",INDEX(Primary!G$5:G$2450,$W4220))</f>
        <v>12.3</v>
      </c>
      <c r="P4220" s="18" t="n">
        <f aca="false">IF($W4220="","",INDEX(Primary!H$5:H$2450,$W4220))</f>
        <v>-12.23</v>
      </c>
      <c r="Q4220" s="18" t="n">
        <f aca="false">IF($W4220="","",INDEX(Primary!I$5:I$2450,$W4220))</f>
        <v>-1.88</v>
      </c>
      <c r="R4220" s="19" t="n">
        <f aca="false">IF($E4220="Yes",L4220+P4220,"")</f>
        <v>-474.98</v>
      </c>
      <c r="S4220" s="19" t="n">
        <f aca="false">IF($E4220="Yes",H4220-R4220,"")</f>
        <v>0</v>
      </c>
      <c r="T4220" s="6" t="str">
        <f aca="false">IF($E4220="Yes",IF(ROUND(ABS(S4220),2)&lt;=$T$2,"OK","CHECK"),"n/a")</f>
        <v>OK</v>
      </c>
      <c r="U4220" s="20" t="n">
        <f aca="false">Total!J4220</f>
        <v>65.024</v>
      </c>
      <c r="V4220" s="17" t="n">
        <f aca="false">IFERROR(MATCH($A4220,'Stock Exchange'!$A$5:$A$2450,0),"")</f>
        <v>2002</v>
      </c>
      <c r="W4220" s="17" t="n">
        <f aca="false">IFERROR(MATCH($A4220,Primary!$A$5:$A$2450,0),"")</f>
        <v>2002</v>
      </c>
    </row>
    <row r="4221" customFormat="false" ht="15" hidden="false" customHeight="false" outlineLevel="0" collapsed="false">
      <c r="A4221" s="16" t="n">
        <f aca="false">Total!A4221</f>
        <v>43195</v>
      </c>
      <c r="B4221" s="17" t="n">
        <f aca="false">YEAR(A4221)</f>
        <v>2018</v>
      </c>
      <c r="C4221" s="17" t="n">
        <f aca="false">MONTH(A4221)</f>
        <v>4</v>
      </c>
      <c r="D4221" s="6" t="str">
        <f aca="false">IF(MONTH(A4221)&gt;=4,"FY "&amp;YEAR(A4221)&amp;"-"&amp;RIGHT(YEAR(A4221)+1,2),"FY "&amp;(YEAR(A4221)-1)&amp;"-"&amp;RIGHT(YEAR(A4221),2))</f>
        <v>FY 2018-19</v>
      </c>
      <c r="E4221" s="6" t="str">
        <f aca="false">IF(AND(V4221&lt;&gt;"",W4221&lt;&gt;""),"Yes","No")</f>
        <v>Yes</v>
      </c>
      <c r="F4221" s="18" t="n">
        <f aca="false">Total!F4221</f>
        <v>4495.71</v>
      </c>
      <c r="G4221" s="18" t="n">
        <f aca="false">Total!G4221</f>
        <v>4204.03</v>
      </c>
      <c r="H4221" s="18" t="n">
        <f aca="false">Total!H4221</f>
        <v>291.68</v>
      </c>
      <c r="I4221" s="18" t="n">
        <f aca="false">Total!I4221</f>
        <v>44.86</v>
      </c>
      <c r="J4221" s="18" t="n">
        <f aca="false">IF($V4221="","",INDEX('Stock Exchange'!F$5:F$2450,$V4221))</f>
        <v>4493.43</v>
      </c>
      <c r="K4221" s="18" t="n">
        <f aca="false">IF($V4221="","",INDEX('Stock Exchange'!G$5:G$2450,$V4221))</f>
        <v>4204.03</v>
      </c>
      <c r="L4221" s="18" t="n">
        <f aca="false">IF($V4221="","",INDEX('Stock Exchange'!H$5:H$2450,$V4221))</f>
        <v>289.4</v>
      </c>
      <c r="M4221" s="18" t="n">
        <f aca="false">IF($V4221="","",INDEX('Stock Exchange'!I$5:I$2450,$V4221))</f>
        <v>44.51</v>
      </c>
      <c r="N4221" s="18" t="n">
        <f aca="false">IF($W4221="","",INDEX(Primary!F$5:F$2450,$W4221))</f>
        <v>2.28</v>
      </c>
      <c r="O4221" s="18" t="n">
        <f aca="false">IF($W4221="","",INDEX(Primary!G$5:G$2450,$W4221))</f>
        <v>0</v>
      </c>
      <c r="P4221" s="18" t="n">
        <f aca="false">IF($W4221="","",INDEX(Primary!H$5:H$2450,$W4221))</f>
        <v>2.28</v>
      </c>
      <c r="Q4221" s="18" t="n">
        <f aca="false">IF($W4221="","",INDEX(Primary!I$5:I$2450,$W4221))</f>
        <v>0.35</v>
      </c>
      <c r="R4221" s="19" t="n">
        <f aca="false">IF($E4221="Yes",L4221+P4221,"")</f>
        <v>291.68</v>
      </c>
      <c r="S4221" s="19" t="n">
        <f aca="false">IF($E4221="Yes",H4221-R4221,"")</f>
        <v>0</v>
      </c>
      <c r="T4221" s="6" t="str">
        <f aca="false">IF($E4221="Yes",IF(ROUND(ABS(S4221),2)&lt;=$T$2,"OK","CHECK"),"n/a")</f>
        <v>OK</v>
      </c>
      <c r="U4221" s="20" t="n">
        <f aca="false">Total!J4221</f>
        <v>65.0232</v>
      </c>
      <c r="V4221" s="17" t="n">
        <f aca="false">IFERROR(MATCH($A4221,'Stock Exchange'!$A$5:$A$2450,0),"")</f>
        <v>2003</v>
      </c>
      <c r="W4221" s="17" t="n">
        <f aca="false">IFERROR(MATCH($A4221,Primary!$A$5:$A$2450,0),"")</f>
        <v>2003</v>
      </c>
    </row>
    <row r="4222" customFormat="false" ht="15" hidden="false" customHeight="false" outlineLevel="0" collapsed="false">
      <c r="A4222" s="16" t="n">
        <f aca="false">Total!A4222</f>
        <v>43196</v>
      </c>
      <c r="B4222" s="17" t="n">
        <f aca="false">YEAR(A4222)</f>
        <v>2018</v>
      </c>
      <c r="C4222" s="17" t="n">
        <f aca="false">MONTH(A4222)</f>
        <v>4</v>
      </c>
      <c r="D4222" s="6" t="str">
        <f aca="false">IF(MONTH(A4222)&gt;=4,"FY "&amp;YEAR(A4222)&amp;"-"&amp;RIGHT(YEAR(A4222)+1,2),"FY "&amp;(YEAR(A4222)-1)&amp;"-"&amp;RIGHT(YEAR(A4222),2))</f>
        <v>FY 2018-19</v>
      </c>
      <c r="E4222" s="6" t="str">
        <f aca="false">IF(AND(V4222&lt;&gt;"",W4222&lt;&gt;""),"Yes","No")</f>
        <v>Yes</v>
      </c>
      <c r="F4222" s="18" t="n">
        <f aca="false">Total!F4222</f>
        <v>5189.27</v>
      </c>
      <c r="G4222" s="18" t="n">
        <f aca="false">Total!G4222</f>
        <v>4653.37</v>
      </c>
      <c r="H4222" s="18" t="n">
        <f aca="false">Total!H4222</f>
        <v>535.9</v>
      </c>
      <c r="I4222" s="18" t="n">
        <f aca="false">Total!I4222</f>
        <v>82.37</v>
      </c>
      <c r="J4222" s="18" t="n">
        <f aca="false">IF($V4222="","",INDEX('Stock Exchange'!F$5:F$2450,$V4222))</f>
        <v>4470.47</v>
      </c>
      <c r="K4222" s="18" t="n">
        <f aca="false">IF($V4222="","",INDEX('Stock Exchange'!G$5:G$2450,$V4222))</f>
        <v>4650.42</v>
      </c>
      <c r="L4222" s="18" t="n">
        <f aca="false">IF($V4222="","",INDEX('Stock Exchange'!H$5:H$2450,$V4222))</f>
        <v>-179.95</v>
      </c>
      <c r="M4222" s="18" t="n">
        <f aca="false">IF($V4222="","",INDEX('Stock Exchange'!I$5:I$2450,$V4222))</f>
        <v>-27.66</v>
      </c>
      <c r="N4222" s="18" t="n">
        <f aca="false">IF($W4222="","",INDEX(Primary!F$5:F$2450,$W4222))</f>
        <v>718.8</v>
      </c>
      <c r="O4222" s="18" t="n">
        <f aca="false">IF($W4222="","",INDEX(Primary!G$5:G$2450,$W4222))</f>
        <v>2.95</v>
      </c>
      <c r="P4222" s="18" t="n">
        <f aca="false">IF($W4222="","",INDEX(Primary!H$5:H$2450,$W4222))</f>
        <v>715.85</v>
      </c>
      <c r="Q4222" s="18" t="n">
        <f aca="false">IF($W4222="","",INDEX(Primary!I$5:I$2450,$W4222))</f>
        <v>110.03</v>
      </c>
      <c r="R4222" s="19" t="n">
        <f aca="false">IF($E4222="Yes",L4222+P4222,"")</f>
        <v>535.9</v>
      </c>
      <c r="S4222" s="19" t="n">
        <f aca="false">IF($E4222="Yes",H4222-R4222,"")</f>
        <v>0</v>
      </c>
      <c r="T4222" s="6" t="str">
        <f aca="false">IF($E4222="Yes",IF(ROUND(ABS(S4222),2)&lt;=$T$2,"OK","CHECK"),"n/a")</f>
        <v>OK</v>
      </c>
      <c r="U4222" s="20" t="n">
        <f aca="false">Total!J4222</f>
        <v>65.0601</v>
      </c>
      <c r="V4222" s="17" t="n">
        <f aca="false">IFERROR(MATCH($A4222,'Stock Exchange'!$A$5:$A$2450,0),"")</f>
        <v>2004</v>
      </c>
      <c r="W4222" s="17" t="n">
        <f aca="false">IFERROR(MATCH($A4222,Primary!$A$5:$A$2450,0),"")</f>
        <v>2004</v>
      </c>
    </row>
    <row r="4223" customFormat="false" ht="15" hidden="false" customHeight="false" outlineLevel="0" collapsed="false">
      <c r="A4223" s="16" t="n">
        <f aca="false">Total!A4223</f>
        <v>43199</v>
      </c>
      <c r="B4223" s="17" t="n">
        <f aca="false">YEAR(A4223)</f>
        <v>2018</v>
      </c>
      <c r="C4223" s="17" t="n">
        <f aca="false">MONTH(A4223)</f>
        <v>4</v>
      </c>
      <c r="D4223" s="6" t="str">
        <f aca="false">IF(MONTH(A4223)&gt;=4,"FY "&amp;YEAR(A4223)&amp;"-"&amp;RIGHT(YEAR(A4223)+1,2),"FY "&amp;(YEAR(A4223)-1)&amp;"-"&amp;RIGHT(YEAR(A4223),2))</f>
        <v>FY 2018-19</v>
      </c>
      <c r="E4223" s="6" t="str">
        <f aca="false">IF(AND(V4223&lt;&gt;"",W4223&lt;&gt;""),"Yes","No")</f>
        <v>Yes</v>
      </c>
      <c r="F4223" s="18" t="n">
        <f aca="false">Total!F4223</f>
        <v>3992.98</v>
      </c>
      <c r="G4223" s="18" t="n">
        <f aca="false">Total!G4223</f>
        <v>4083.73</v>
      </c>
      <c r="H4223" s="18" t="n">
        <f aca="false">Total!H4223</f>
        <v>-90.75</v>
      </c>
      <c r="I4223" s="18" t="n">
        <f aca="false">Total!I4223</f>
        <v>-13.97</v>
      </c>
      <c r="J4223" s="18" t="n">
        <f aca="false">IF($V4223="","",INDEX('Stock Exchange'!F$5:F$2450,$V4223))</f>
        <v>3913.2</v>
      </c>
      <c r="K4223" s="18" t="n">
        <f aca="false">IF($V4223="","",INDEX('Stock Exchange'!G$5:G$2450,$V4223))</f>
        <v>4083.35</v>
      </c>
      <c r="L4223" s="18" t="n">
        <f aca="false">IF($V4223="","",INDEX('Stock Exchange'!H$5:H$2450,$V4223))</f>
        <v>-170.15</v>
      </c>
      <c r="M4223" s="18" t="n">
        <f aca="false">IF($V4223="","",INDEX('Stock Exchange'!I$5:I$2450,$V4223))</f>
        <v>-26.19</v>
      </c>
      <c r="N4223" s="18" t="n">
        <f aca="false">IF($W4223="","",INDEX(Primary!F$5:F$2450,$W4223))</f>
        <v>79.78</v>
      </c>
      <c r="O4223" s="18" t="n">
        <f aca="false">IF($W4223="","",INDEX(Primary!G$5:G$2450,$W4223))</f>
        <v>0.38</v>
      </c>
      <c r="P4223" s="18" t="n">
        <f aca="false">IF($W4223="","",INDEX(Primary!H$5:H$2450,$W4223))</f>
        <v>79.4</v>
      </c>
      <c r="Q4223" s="18" t="n">
        <f aca="false">IF($W4223="","",INDEX(Primary!I$5:I$2450,$W4223))</f>
        <v>12.22</v>
      </c>
      <c r="R4223" s="19" t="n">
        <f aca="false">IF($E4223="Yes",L4223+P4223,"")</f>
        <v>-90.75</v>
      </c>
      <c r="S4223" s="19" t="n">
        <f aca="false">IF($E4223="Yes",H4223-R4223,"")</f>
        <v>0</v>
      </c>
      <c r="T4223" s="6" t="str">
        <f aca="false">IF($E4223="Yes",IF(ROUND(ABS(S4223),2)&lt;=$T$2,"OK","CHECK"),"n/a")</f>
        <v>OK</v>
      </c>
      <c r="U4223" s="20" t="n">
        <f aca="false">Total!J4223</f>
        <v>64.9884</v>
      </c>
      <c r="V4223" s="17" t="n">
        <f aca="false">IFERROR(MATCH($A4223,'Stock Exchange'!$A$5:$A$2450,0),"")</f>
        <v>2005</v>
      </c>
      <c r="W4223" s="17" t="n">
        <f aca="false">IFERROR(MATCH($A4223,Primary!$A$5:$A$2450,0),"")</f>
        <v>2005</v>
      </c>
    </row>
    <row r="4224" customFormat="false" ht="15" hidden="false" customHeight="false" outlineLevel="0" collapsed="false">
      <c r="A4224" s="16" t="n">
        <f aca="false">Total!A4224</f>
        <v>43200</v>
      </c>
      <c r="B4224" s="17" t="n">
        <f aca="false">YEAR(A4224)</f>
        <v>2018</v>
      </c>
      <c r="C4224" s="17" t="n">
        <f aca="false">MONTH(A4224)</f>
        <v>4</v>
      </c>
      <c r="D4224" s="6" t="str">
        <f aca="false">IF(MONTH(A4224)&gt;=4,"FY "&amp;YEAR(A4224)&amp;"-"&amp;RIGHT(YEAR(A4224)+1,2),"FY "&amp;(YEAR(A4224)-1)&amp;"-"&amp;RIGHT(YEAR(A4224),2))</f>
        <v>FY 2018-19</v>
      </c>
      <c r="E4224" s="6" t="str">
        <f aca="false">IF(AND(V4224&lt;&gt;"",W4224&lt;&gt;""),"Yes","No")</f>
        <v>Yes</v>
      </c>
      <c r="F4224" s="18" t="n">
        <f aca="false">Total!F4224</f>
        <v>4492.7</v>
      </c>
      <c r="G4224" s="18" t="n">
        <f aca="false">Total!G4224</f>
        <v>5777.21</v>
      </c>
      <c r="H4224" s="18" t="n">
        <f aca="false">Total!H4224</f>
        <v>-1284.51</v>
      </c>
      <c r="I4224" s="18" t="n">
        <f aca="false">Total!I4224</f>
        <v>-197.83</v>
      </c>
      <c r="J4224" s="18" t="n">
        <f aca="false">IF($V4224="","",INDEX('Stock Exchange'!F$5:F$2450,$V4224))</f>
        <v>4490.63</v>
      </c>
      <c r="K4224" s="18" t="n">
        <f aca="false">IF($V4224="","",INDEX('Stock Exchange'!G$5:G$2450,$V4224))</f>
        <v>5776.22</v>
      </c>
      <c r="L4224" s="18" t="n">
        <f aca="false">IF($V4224="","",INDEX('Stock Exchange'!H$5:H$2450,$V4224))</f>
        <v>-1285.59</v>
      </c>
      <c r="M4224" s="18" t="n">
        <f aca="false">IF($V4224="","",INDEX('Stock Exchange'!I$5:I$2450,$V4224))</f>
        <v>-198</v>
      </c>
      <c r="N4224" s="18" t="n">
        <f aca="false">IF($W4224="","",INDEX(Primary!F$5:F$2450,$W4224))</f>
        <v>2.07</v>
      </c>
      <c r="O4224" s="18" t="n">
        <f aca="false">IF($W4224="","",INDEX(Primary!G$5:G$2450,$W4224))</f>
        <v>0.99</v>
      </c>
      <c r="P4224" s="18" t="n">
        <f aca="false">IF($W4224="","",INDEX(Primary!H$5:H$2450,$W4224))</f>
        <v>1.08</v>
      </c>
      <c r="Q4224" s="18" t="n">
        <f aca="false">IF($W4224="","",INDEX(Primary!I$5:I$2450,$W4224))</f>
        <v>0.17</v>
      </c>
      <c r="R4224" s="19" t="n">
        <f aca="false">IF($E4224="Yes",L4224+P4224,"")</f>
        <v>-1284.51</v>
      </c>
      <c r="S4224" s="19" t="n">
        <f aca="false">IF($E4224="Yes",H4224-R4224,"")</f>
        <v>0</v>
      </c>
      <c r="T4224" s="6" t="str">
        <f aca="false">IF($E4224="Yes",IF(ROUND(ABS(S4224),2)&lt;=$T$2,"OK","CHECK"),"n/a")</f>
        <v>OK</v>
      </c>
      <c r="U4224" s="20" t="n">
        <f aca="false">Total!J4224</f>
        <v>64.9287</v>
      </c>
      <c r="V4224" s="17" t="n">
        <f aca="false">IFERROR(MATCH($A4224,'Stock Exchange'!$A$5:$A$2450,0),"")</f>
        <v>2006</v>
      </c>
      <c r="W4224" s="17" t="n">
        <f aca="false">IFERROR(MATCH($A4224,Primary!$A$5:$A$2450,0),"")</f>
        <v>2006</v>
      </c>
    </row>
    <row r="4225" customFormat="false" ht="15" hidden="false" customHeight="false" outlineLevel="0" collapsed="false">
      <c r="A4225" s="16" t="n">
        <f aca="false">Total!A4225</f>
        <v>43201</v>
      </c>
      <c r="B4225" s="17" t="n">
        <f aca="false">YEAR(A4225)</f>
        <v>2018</v>
      </c>
      <c r="C4225" s="17" t="n">
        <f aca="false">MONTH(A4225)</f>
        <v>4</v>
      </c>
      <c r="D4225" s="6" t="str">
        <f aca="false">IF(MONTH(A4225)&gt;=4,"FY "&amp;YEAR(A4225)&amp;"-"&amp;RIGHT(YEAR(A4225)+1,2),"FY "&amp;(YEAR(A4225)-1)&amp;"-"&amp;RIGHT(YEAR(A4225),2))</f>
        <v>FY 2018-19</v>
      </c>
      <c r="E4225" s="6" t="str">
        <f aca="false">IF(AND(V4225&lt;&gt;"",W4225&lt;&gt;""),"Yes","No")</f>
        <v>Yes</v>
      </c>
      <c r="F4225" s="18" t="n">
        <f aca="false">Total!F4225</f>
        <v>4205.12</v>
      </c>
      <c r="G4225" s="18" t="n">
        <f aca="false">Total!G4225</f>
        <v>4922.4</v>
      </c>
      <c r="H4225" s="18" t="n">
        <f aca="false">Total!H4225</f>
        <v>-717.28</v>
      </c>
      <c r="I4225" s="18" t="n">
        <f aca="false">Total!I4225</f>
        <v>-110.47</v>
      </c>
      <c r="J4225" s="18" t="n">
        <f aca="false">IF($V4225="","",INDEX('Stock Exchange'!F$5:F$2450,$V4225))</f>
        <v>4203.79</v>
      </c>
      <c r="K4225" s="18" t="n">
        <f aca="false">IF($V4225="","",INDEX('Stock Exchange'!G$5:G$2450,$V4225))</f>
        <v>4922.4</v>
      </c>
      <c r="L4225" s="18" t="n">
        <f aca="false">IF($V4225="","",INDEX('Stock Exchange'!H$5:H$2450,$V4225))</f>
        <v>-718.61</v>
      </c>
      <c r="M4225" s="18" t="n">
        <f aca="false">IF($V4225="","",INDEX('Stock Exchange'!I$5:I$2450,$V4225))</f>
        <v>-110.67</v>
      </c>
      <c r="N4225" s="18" t="n">
        <f aca="false">IF($W4225="","",INDEX(Primary!F$5:F$2450,$W4225))</f>
        <v>1.33</v>
      </c>
      <c r="O4225" s="18" t="n">
        <f aca="false">IF($W4225="","",INDEX(Primary!G$5:G$2450,$W4225))</f>
        <v>0</v>
      </c>
      <c r="P4225" s="18" t="n">
        <f aca="false">IF($W4225="","",INDEX(Primary!H$5:H$2450,$W4225))</f>
        <v>1.33</v>
      </c>
      <c r="Q4225" s="18" t="n">
        <f aca="false">IF($W4225="","",INDEX(Primary!I$5:I$2450,$W4225))</f>
        <v>0.2</v>
      </c>
      <c r="R4225" s="19" t="n">
        <f aca="false">IF($E4225="Yes",L4225+P4225,"")</f>
        <v>-717.28</v>
      </c>
      <c r="S4225" s="19" t="n">
        <f aca="false">IF($E4225="Yes",H4225-R4225,"")</f>
        <v>0</v>
      </c>
      <c r="T4225" s="6" t="str">
        <f aca="false">IF($E4225="Yes",IF(ROUND(ABS(S4225),2)&lt;=$T$2,"OK","CHECK"),"n/a")</f>
        <v>OK</v>
      </c>
      <c r="U4225" s="20" t="n">
        <f aca="false">Total!J4225</f>
        <v>64.9368</v>
      </c>
      <c r="V4225" s="17" t="n">
        <f aca="false">IFERROR(MATCH($A4225,'Stock Exchange'!$A$5:$A$2450,0),"")</f>
        <v>2007</v>
      </c>
      <c r="W4225" s="17" t="n">
        <f aca="false">IFERROR(MATCH($A4225,Primary!$A$5:$A$2450,0),"")</f>
        <v>2007</v>
      </c>
    </row>
    <row r="4226" customFormat="false" ht="15" hidden="false" customHeight="false" outlineLevel="0" collapsed="false">
      <c r="A4226" s="16" t="n">
        <f aca="false">Total!A4226</f>
        <v>43202</v>
      </c>
      <c r="B4226" s="17" t="n">
        <f aca="false">YEAR(A4226)</f>
        <v>2018</v>
      </c>
      <c r="C4226" s="17" t="n">
        <f aca="false">MONTH(A4226)</f>
        <v>4</v>
      </c>
      <c r="D4226" s="6" t="str">
        <f aca="false">IF(MONTH(A4226)&gt;=4,"FY "&amp;YEAR(A4226)&amp;"-"&amp;RIGHT(YEAR(A4226)+1,2),"FY "&amp;(YEAR(A4226)-1)&amp;"-"&amp;RIGHT(YEAR(A4226),2))</f>
        <v>FY 2018-19</v>
      </c>
      <c r="E4226" s="6" t="str">
        <f aca="false">IF(AND(V4226&lt;&gt;"",W4226&lt;&gt;""),"Yes","No")</f>
        <v>Yes</v>
      </c>
      <c r="F4226" s="18" t="n">
        <f aca="false">Total!F4226</f>
        <v>4824.49</v>
      </c>
      <c r="G4226" s="18" t="n">
        <f aca="false">Total!G4226</f>
        <v>4380.52</v>
      </c>
      <c r="H4226" s="18" t="n">
        <f aca="false">Total!H4226</f>
        <v>443.97</v>
      </c>
      <c r="I4226" s="18" t="n">
        <f aca="false">Total!I4226</f>
        <v>68.17</v>
      </c>
      <c r="J4226" s="18" t="n">
        <f aca="false">IF($V4226="","",INDEX('Stock Exchange'!F$5:F$2450,$V4226))</f>
        <v>4816.31</v>
      </c>
      <c r="K4226" s="18" t="n">
        <f aca="false">IF($V4226="","",INDEX('Stock Exchange'!G$5:G$2450,$V4226))</f>
        <v>4380.52</v>
      </c>
      <c r="L4226" s="18" t="n">
        <f aca="false">IF($V4226="","",INDEX('Stock Exchange'!H$5:H$2450,$V4226))</f>
        <v>435.79</v>
      </c>
      <c r="M4226" s="18" t="n">
        <f aca="false">IF($V4226="","",INDEX('Stock Exchange'!I$5:I$2450,$V4226))</f>
        <v>66.91</v>
      </c>
      <c r="N4226" s="18" t="n">
        <f aca="false">IF($W4226="","",INDEX(Primary!F$5:F$2450,$W4226))</f>
        <v>8.18</v>
      </c>
      <c r="O4226" s="18" t="n">
        <f aca="false">IF($W4226="","",INDEX(Primary!G$5:G$2450,$W4226))</f>
        <v>0</v>
      </c>
      <c r="P4226" s="18" t="n">
        <f aca="false">IF($W4226="","",INDEX(Primary!H$5:H$2450,$W4226))</f>
        <v>8.18</v>
      </c>
      <c r="Q4226" s="18" t="n">
        <f aca="false">IF($W4226="","",INDEX(Primary!I$5:I$2450,$W4226))</f>
        <v>1.26</v>
      </c>
      <c r="R4226" s="19" t="n">
        <f aca="false">IF($E4226="Yes",L4226+P4226,"")</f>
        <v>443.97</v>
      </c>
      <c r="S4226" s="19" t="n">
        <f aca="false">IF($E4226="Yes",H4226-R4226,"")</f>
        <v>0</v>
      </c>
      <c r="T4226" s="6" t="str">
        <f aca="false">IF($E4226="Yes",IF(ROUND(ABS(S4226),2)&lt;=$T$2,"OK","CHECK"),"n/a")</f>
        <v>OK</v>
      </c>
      <c r="U4226" s="20" t="n">
        <f aca="false">Total!J4226</f>
        <v>65.1272</v>
      </c>
      <c r="V4226" s="17" t="n">
        <f aca="false">IFERROR(MATCH($A4226,'Stock Exchange'!$A$5:$A$2450,0),"")</f>
        <v>2008</v>
      </c>
      <c r="W4226" s="17" t="n">
        <f aca="false">IFERROR(MATCH($A4226,Primary!$A$5:$A$2450,0),"")</f>
        <v>2008</v>
      </c>
    </row>
    <row r="4227" customFormat="false" ht="15" hidden="false" customHeight="false" outlineLevel="0" collapsed="false">
      <c r="A4227" s="16" t="n">
        <f aca="false">Total!A4227</f>
        <v>43203</v>
      </c>
      <c r="B4227" s="17" t="n">
        <f aca="false">YEAR(A4227)</f>
        <v>2018</v>
      </c>
      <c r="C4227" s="17" t="n">
        <f aca="false">MONTH(A4227)</f>
        <v>4</v>
      </c>
      <c r="D4227" s="6" t="str">
        <f aca="false">IF(MONTH(A4227)&gt;=4,"FY "&amp;YEAR(A4227)&amp;"-"&amp;RIGHT(YEAR(A4227)+1,2),"FY "&amp;(YEAR(A4227)-1)&amp;"-"&amp;RIGHT(YEAR(A4227),2))</f>
        <v>FY 2018-19</v>
      </c>
      <c r="E4227" s="6" t="str">
        <f aca="false">IF(AND(V4227&lt;&gt;"",W4227&lt;&gt;""),"Yes","No")</f>
        <v>Yes</v>
      </c>
      <c r="F4227" s="18" t="n">
        <f aca="false">Total!F4227</f>
        <v>4721.42</v>
      </c>
      <c r="G4227" s="18" t="n">
        <f aca="false">Total!G4227</f>
        <v>4251.83</v>
      </c>
      <c r="H4227" s="18" t="n">
        <f aca="false">Total!H4227</f>
        <v>469.59</v>
      </c>
      <c r="I4227" s="18" t="n">
        <f aca="false">Total!I4227</f>
        <v>71.85</v>
      </c>
      <c r="J4227" s="18" t="n">
        <f aca="false">IF($V4227="","",INDEX('Stock Exchange'!F$5:F$2450,$V4227))</f>
        <v>4721.29</v>
      </c>
      <c r="K4227" s="18" t="n">
        <f aca="false">IF($V4227="","",INDEX('Stock Exchange'!G$5:G$2450,$V4227))</f>
        <v>4251.52</v>
      </c>
      <c r="L4227" s="18" t="n">
        <f aca="false">IF($V4227="","",INDEX('Stock Exchange'!H$5:H$2450,$V4227))</f>
        <v>469.77</v>
      </c>
      <c r="M4227" s="18" t="n">
        <f aca="false">IF($V4227="","",INDEX('Stock Exchange'!I$5:I$2450,$V4227))</f>
        <v>71.88</v>
      </c>
      <c r="N4227" s="18" t="n">
        <f aca="false">IF($W4227="","",INDEX(Primary!F$5:F$2450,$W4227))</f>
        <v>0.13</v>
      </c>
      <c r="O4227" s="18" t="n">
        <f aca="false">IF($W4227="","",INDEX(Primary!G$5:G$2450,$W4227))</f>
        <v>0.31</v>
      </c>
      <c r="P4227" s="18" t="n">
        <f aca="false">IF($W4227="","",INDEX(Primary!H$5:H$2450,$W4227))</f>
        <v>-0.18</v>
      </c>
      <c r="Q4227" s="18" t="n">
        <f aca="false">IF($W4227="","",INDEX(Primary!I$5:I$2450,$W4227))</f>
        <v>-0.03</v>
      </c>
      <c r="R4227" s="19" t="n">
        <f aca="false">IF($E4227="Yes",L4227+P4227,"")</f>
        <v>469.59</v>
      </c>
      <c r="S4227" s="19" t="n">
        <f aca="false">IF($E4227="Yes",H4227-R4227,"")</f>
        <v>0</v>
      </c>
      <c r="T4227" s="6" t="str">
        <f aca="false">IF($E4227="Yes",IF(ROUND(ABS(S4227),2)&lt;=$T$2,"OK","CHECK"),"n/a")</f>
        <v>OK</v>
      </c>
      <c r="U4227" s="20" t="n">
        <f aca="false">Total!J4227</f>
        <v>65.3496</v>
      </c>
      <c r="V4227" s="17" t="n">
        <f aca="false">IFERROR(MATCH($A4227,'Stock Exchange'!$A$5:$A$2450,0),"")</f>
        <v>2009</v>
      </c>
      <c r="W4227" s="17" t="n">
        <f aca="false">IFERROR(MATCH($A4227,Primary!$A$5:$A$2450,0),"")</f>
        <v>2009</v>
      </c>
    </row>
    <row r="4228" customFormat="false" ht="15" hidden="false" customHeight="false" outlineLevel="0" collapsed="false">
      <c r="A4228" s="16" t="n">
        <f aca="false">Total!A4228</f>
        <v>43206</v>
      </c>
      <c r="B4228" s="17" t="n">
        <f aca="false">YEAR(A4228)</f>
        <v>2018</v>
      </c>
      <c r="C4228" s="17" t="n">
        <f aca="false">MONTH(A4228)</f>
        <v>4</v>
      </c>
      <c r="D4228" s="6" t="str">
        <f aca="false">IF(MONTH(A4228)&gt;=4,"FY "&amp;YEAR(A4228)&amp;"-"&amp;RIGHT(YEAR(A4228)+1,2),"FY "&amp;(YEAR(A4228)-1)&amp;"-"&amp;RIGHT(YEAR(A4228),2))</f>
        <v>FY 2018-19</v>
      </c>
      <c r="E4228" s="6" t="str">
        <f aca="false">IF(AND(V4228&lt;&gt;"",W4228&lt;&gt;""),"Yes","No")</f>
        <v>Yes</v>
      </c>
      <c r="F4228" s="18" t="n">
        <f aca="false">Total!F4228</f>
        <v>4629.83</v>
      </c>
      <c r="G4228" s="18" t="n">
        <f aca="false">Total!G4228</f>
        <v>4713.75</v>
      </c>
      <c r="H4228" s="18" t="n">
        <f aca="false">Total!H4228</f>
        <v>-83.92</v>
      </c>
      <c r="I4228" s="18" t="n">
        <f aca="false">Total!I4228</f>
        <v>-12.87</v>
      </c>
      <c r="J4228" s="18" t="n">
        <f aca="false">IF($V4228="","",INDEX('Stock Exchange'!F$5:F$2450,$V4228))</f>
        <v>4342.75</v>
      </c>
      <c r="K4228" s="18" t="n">
        <f aca="false">IF($V4228="","",INDEX('Stock Exchange'!G$5:G$2450,$V4228))</f>
        <v>4713.51</v>
      </c>
      <c r="L4228" s="18" t="n">
        <f aca="false">IF($V4228="","",INDEX('Stock Exchange'!H$5:H$2450,$V4228))</f>
        <v>-370.76</v>
      </c>
      <c r="M4228" s="18" t="n">
        <f aca="false">IF($V4228="","",INDEX('Stock Exchange'!I$5:I$2450,$V4228))</f>
        <v>-56.85</v>
      </c>
      <c r="N4228" s="18" t="n">
        <f aca="false">IF($W4228="","",INDEX(Primary!F$5:F$2450,$W4228))</f>
        <v>287.08</v>
      </c>
      <c r="O4228" s="18" t="n">
        <f aca="false">IF($W4228="","",INDEX(Primary!G$5:G$2450,$W4228))</f>
        <v>0.24</v>
      </c>
      <c r="P4228" s="18" t="n">
        <f aca="false">IF($W4228="","",INDEX(Primary!H$5:H$2450,$W4228))</f>
        <v>286.84</v>
      </c>
      <c r="Q4228" s="18" t="n">
        <f aca="false">IF($W4228="","",INDEX(Primary!I$5:I$2450,$W4228))</f>
        <v>43.98</v>
      </c>
      <c r="R4228" s="19" t="n">
        <f aca="false">IF($E4228="Yes",L4228+P4228,"")</f>
        <v>-83.92</v>
      </c>
      <c r="S4228" s="19" t="n">
        <f aca="false">IF($E4228="Yes",H4228-R4228,"")</f>
        <v>0</v>
      </c>
      <c r="T4228" s="6" t="str">
        <f aca="false">IF($E4228="Yes",IF(ROUND(ABS(S4228),2)&lt;=$T$2,"OK","CHECK"),"n/a")</f>
        <v>OK</v>
      </c>
      <c r="U4228" s="20" t="n">
        <f aca="false">Total!J4228</f>
        <v>65.2226</v>
      </c>
      <c r="V4228" s="17" t="n">
        <f aca="false">IFERROR(MATCH($A4228,'Stock Exchange'!$A$5:$A$2450,0),"")</f>
        <v>2010</v>
      </c>
      <c r="W4228" s="17" t="n">
        <f aca="false">IFERROR(MATCH($A4228,Primary!$A$5:$A$2450,0),"")</f>
        <v>2010</v>
      </c>
    </row>
    <row r="4229" customFormat="false" ht="15" hidden="false" customHeight="false" outlineLevel="0" collapsed="false">
      <c r="A4229" s="16" t="n">
        <f aca="false">Total!A4229</f>
        <v>43207</v>
      </c>
      <c r="B4229" s="17" t="n">
        <f aca="false">YEAR(A4229)</f>
        <v>2018</v>
      </c>
      <c r="C4229" s="17" t="n">
        <f aca="false">MONTH(A4229)</f>
        <v>4</v>
      </c>
      <c r="D4229" s="6" t="str">
        <f aca="false">IF(MONTH(A4229)&gt;=4,"FY "&amp;YEAR(A4229)&amp;"-"&amp;RIGHT(YEAR(A4229)+1,2),"FY "&amp;(YEAR(A4229)-1)&amp;"-"&amp;RIGHT(YEAR(A4229),2))</f>
        <v>FY 2018-19</v>
      </c>
      <c r="E4229" s="6" t="str">
        <f aca="false">IF(AND(V4229&lt;&gt;"",W4229&lt;&gt;""),"Yes","No")</f>
        <v>Yes</v>
      </c>
      <c r="F4229" s="18" t="n">
        <f aca="false">Total!F4229</f>
        <v>3934.48</v>
      </c>
      <c r="G4229" s="18" t="n">
        <f aca="false">Total!G4229</f>
        <v>4283.09</v>
      </c>
      <c r="H4229" s="18" t="n">
        <f aca="false">Total!H4229</f>
        <v>-348.61</v>
      </c>
      <c r="I4229" s="18" t="n">
        <f aca="false">Total!I4229</f>
        <v>-53.26</v>
      </c>
      <c r="J4229" s="18" t="n">
        <f aca="false">IF($V4229="","",INDEX('Stock Exchange'!F$5:F$2450,$V4229))</f>
        <v>3933.98</v>
      </c>
      <c r="K4229" s="18" t="n">
        <f aca="false">IF($V4229="","",INDEX('Stock Exchange'!G$5:G$2450,$V4229))</f>
        <v>4266.96</v>
      </c>
      <c r="L4229" s="18" t="n">
        <f aca="false">IF($V4229="","",INDEX('Stock Exchange'!H$5:H$2450,$V4229))</f>
        <v>-332.98</v>
      </c>
      <c r="M4229" s="18" t="n">
        <f aca="false">IF($V4229="","",INDEX('Stock Exchange'!I$5:I$2450,$V4229))</f>
        <v>-50.87</v>
      </c>
      <c r="N4229" s="18" t="n">
        <f aca="false">IF($W4229="","",INDEX(Primary!F$5:F$2450,$W4229))</f>
        <v>0.5</v>
      </c>
      <c r="O4229" s="18" t="n">
        <f aca="false">IF($W4229="","",INDEX(Primary!G$5:G$2450,$W4229))</f>
        <v>16.13</v>
      </c>
      <c r="P4229" s="18" t="n">
        <f aca="false">IF($W4229="","",INDEX(Primary!H$5:H$2450,$W4229))</f>
        <v>-15.63</v>
      </c>
      <c r="Q4229" s="18" t="n">
        <f aca="false">IF($W4229="","",INDEX(Primary!I$5:I$2450,$W4229))</f>
        <v>-2.39</v>
      </c>
      <c r="R4229" s="19" t="n">
        <f aca="false">IF($E4229="Yes",L4229+P4229,"")</f>
        <v>-348.61</v>
      </c>
      <c r="S4229" s="19" t="n">
        <f aca="false">IF($E4229="Yes",H4229-R4229,"")</f>
        <v>0</v>
      </c>
      <c r="T4229" s="6" t="str">
        <f aca="false">IF($E4229="Yes",IF(ROUND(ABS(S4229),2)&lt;=$T$2,"OK","CHECK"),"n/a")</f>
        <v>OK</v>
      </c>
      <c r="U4229" s="20" t="n">
        <f aca="false">Total!J4229</f>
        <v>65.4476</v>
      </c>
      <c r="V4229" s="17" t="n">
        <f aca="false">IFERROR(MATCH($A4229,'Stock Exchange'!$A$5:$A$2450,0),"")</f>
        <v>2011</v>
      </c>
      <c r="W4229" s="17" t="n">
        <f aca="false">IFERROR(MATCH($A4229,Primary!$A$5:$A$2450,0),"")</f>
        <v>2011</v>
      </c>
    </row>
    <row r="4230" customFormat="false" ht="15" hidden="false" customHeight="false" outlineLevel="0" collapsed="false">
      <c r="A4230" s="16" t="n">
        <f aca="false">Total!A4230</f>
        <v>43208</v>
      </c>
      <c r="B4230" s="17" t="n">
        <f aca="false">YEAR(A4230)</f>
        <v>2018</v>
      </c>
      <c r="C4230" s="17" t="n">
        <f aca="false">MONTH(A4230)</f>
        <v>4</v>
      </c>
      <c r="D4230" s="6" t="str">
        <f aca="false">IF(MONTH(A4230)&gt;=4,"FY "&amp;YEAR(A4230)&amp;"-"&amp;RIGHT(YEAR(A4230)+1,2),"FY "&amp;(YEAR(A4230)-1)&amp;"-"&amp;RIGHT(YEAR(A4230),2))</f>
        <v>FY 2018-19</v>
      </c>
      <c r="E4230" s="6" t="str">
        <f aca="false">IF(AND(V4230&lt;&gt;"",W4230&lt;&gt;""),"Yes","No")</f>
        <v>Yes</v>
      </c>
      <c r="F4230" s="18" t="n">
        <f aca="false">Total!F4230</f>
        <v>4564.92</v>
      </c>
      <c r="G4230" s="18" t="n">
        <f aca="false">Total!G4230</f>
        <v>5704.68</v>
      </c>
      <c r="H4230" s="18" t="n">
        <f aca="false">Total!H4230</f>
        <v>-1139.76</v>
      </c>
      <c r="I4230" s="18" t="n">
        <f aca="false">Total!I4230</f>
        <v>-173.72</v>
      </c>
      <c r="J4230" s="18" t="n">
        <f aca="false">IF($V4230="","",INDEX('Stock Exchange'!F$5:F$2450,$V4230))</f>
        <v>4564.92</v>
      </c>
      <c r="K4230" s="18" t="n">
        <f aca="false">IF($V4230="","",INDEX('Stock Exchange'!G$5:G$2450,$V4230))</f>
        <v>5704.25</v>
      </c>
      <c r="L4230" s="18" t="n">
        <f aca="false">IF($V4230="","",INDEX('Stock Exchange'!H$5:H$2450,$V4230))</f>
        <v>-1139.33</v>
      </c>
      <c r="M4230" s="18" t="n">
        <f aca="false">IF($V4230="","",INDEX('Stock Exchange'!I$5:I$2450,$V4230))</f>
        <v>-173.65</v>
      </c>
      <c r="N4230" s="18" t="n">
        <f aca="false">IF($W4230="","",INDEX(Primary!F$5:F$2450,$W4230))</f>
        <v>0</v>
      </c>
      <c r="O4230" s="18" t="n">
        <f aca="false">IF($W4230="","",INDEX(Primary!G$5:G$2450,$W4230))</f>
        <v>0.43</v>
      </c>
      <c r="P4230" s="18" t="n">
        <f aca="false">IF($W4230="","",INDEX(Primary!H$5:H$2450,$W4230))</f>
        <v>-0.43</v>
      </c>
      <c r="Q4230" s="18" t="n">
        <f aca="false">IF($W4230="","",INDEX(Primary!I$5:I$2450,$W4230))</f>
        <v>-0.07</v>
      </c>
      <c r="R4230" s="19" t="n">
        <f aca="false">IF($E4230="Yes",L4230+P4230,"")</f>
        <v>-1139.76</v>
      </c>
      <c r="S4230" s="19" t="n">
        <f aca="false">IF($E4230="Yes",H4230-R4230,"")</f>
        <v>0</v>
      </c>
      <c r="T4230" s="6" t="str">
        <f aca="false">IF($E4230="Yes",IF(ROUND(ABS(S4230),2)&lt;=$T$2,"OK","CHECK"),"n/a")</f>
        <v>OK</v>
      </c>
      <c r="U4230" s="20" t="n">
        <f aca="false">Total!J4230</f>
        <v>65.6124</v>
      </c>
      <c r="V4230" s="17" t="n">
        <f aca="false">IFERROR(MATCH($A4230,'Stock Exchange'!$A$5:$A$2450,0),"")</f>
        <v>2012</v>
      </c>
      <c r="W4230" s="17" t="n">
        <f aca="false">IFERROR(MATCH($A4230,Primary!$A$5:$A$2450,0),"")</f>
        <v>2012</v>
      </c>
    </row>
    <row r="4231" customFormat="false" ht="15" hidden="false" customHeight="false" outlineLevel="0" collapsed="false">
      <c r="A4231" s="16" t="n">
        <f aca="false">Total!A4231</f>
        <v>43209</v>
      </c>
      <c r="B4231" s="17" t="n">
        <f aca="false">YEAR(A4231)</f>
        <v>2018</v>
      </c>
      <c r="C4231" s="17" t="n">
        <f aca="false">MONTH(A4231)</f>
        <v>4</v>
      </c>
      <c r="D4231" s="6" t="str">
        <f aca="false">IF(MONTH(A4231)&gt;=4,"FY "&amp;YEAR(A4231)&amp;"-"&amp;RIGHT(YEAR(A4231)+1,2),"FY "&amp;(YEAR(A4231)-1)&amp;"-"&amp;RIGHT(YEAR(A4231),2))</f>
        <v>FY 2018-19</v>
      </c>
      <c r="E4231" s="6" t="str">
        <f aca="false">IF(AND(V4231&lt;&gt;"",W4231&lt;&gt;""),"Yes","No")</f>
        <v>Yes</v>
      </c>
      <c r="F4231" s="18" t="n">
        <f aca="false">Total!F4231</f>
        <v>4095.98</v>
      </c>
      <c r="G4231" s="18" t="n">
        <f aca="false">Total!G4231</f>
        <v>4973.74</v>
      </c>
      <c r="H4231" s="18" t="n">
        <f aca="false">Total!H4231</f>
        <v>-877.76</v>
      </c>
      <c r="I4231" s="18" t="n">
        <f aca="false">Total!I4231</f>
        <v>-133.64</v>
      </c>
      <c r="J4231" s="18" t="n">
        <f aca="false">IF($V4231="","",INDEX('Stock Exchange'!F$5:F$2450,$V4231))</f>
        <v>4095.81</v>
      </c>
      <c r="K4231" s="18" t="n">
        <f aca="false">IF($V4231="","",INDEX('Stock Exchange'!G$5:G$2450,$V4231))</f>
        <v>4971.76</v>
      </c>
      <c r="L4231" s="18" t="n">
        <f aca="false">IF($V4231="","",INDEX('Stock Exchange'!H$5:H$2450,$V4231))</f>
        <v>-875.95</v>
      </c>
      <c r="M4231" s="18" t="n">
        <f aca="false">IF($V4231="","",INDEX('Stock Exchange'!I$5:I$2450,$V4231))</f>
        <v>-133.36</v>
      </c>
      <c r="N4231" s="18" t="n">
        <f aca="false">IF($W4231="","",INDEX(Primary!F$5:F$2450,$W4231))</f>
        <v>0.17</v>
      </c>
      <c r="O4231" s="18" t="n">
        <f aca="false">IF($W4231="","",INDEX(Primary!G$5:G$2450,$W4231))</f>
        <v>1.98</v>
      </c>
      <c r="P4231" s="18" t="n">
        <f aca="false">IF($W4231="","",INDEX(Primary!H$5:H$2450,$W4231))</f>
        <v>-1.81</v>
      </c>
      <c r="Q4231" s="18" t="n">
        <f aca="false">IF($W4231="","",INDEX(Primary!I$5:I$2450,$W4231))</f>
        <v>-0.28</v>
      </c>
      <c r="R4231" s="19" t="n">
        <f aca="false">IF($E4231="Yes",L4231+P4231,"")</f>
        <v>-877.76</v>
      </c>
      <c r="S4231" s="19" t="n">
        <f aca="false">IF($E4231="Yes",H4231-R4231,"")</f>
        <v>0</v>
      </c>
      <c r="T4231" s="6" t="str">
        <f aca="false">IF($E4231="Yes",IF(ROUND(ABS(S4231),2)&lt;=$T$2,"OK","CHECK"),"n/a")</f>
        <v>OK</v>
      </c>
      <c r="U4231" s="20" t="n">
        <f aca="false">Total!J4231</f>
        <v>65.6814</v>
      </c>
      <c r="V4231" s="17" t="n">
        <f aca="false">IFERROR(MATCH($A4231,'Stock Exchange'!$A$5:$A$2450,0),"")</f>
        <v>2013</v>
      </c>
      <c r="W4231" s="17" t="n">
        <f aca="false">IFERROR(MATCH($A4231,Primary!$A$5:$A$2450,0),"")</f>
        <v>2013</v>
      </c>
    </row>
    <row r="4232" customFormat="false" ht="15" hidden="false" customHeight="false" outlineLevel="0" collapsed="false">
      <c r="A4232" s="16" t="n">
        <f aca="false">Total!A4232</f>
        <v>43210</v>
      </c>
      <c r="B4232" s="17" t="n">
        <f aca="false">YEAR(A4232)</f>
        <v>2018</v>
      </c>
      <c r="C4232" s="17" t="n">
        <f aca="false">MONTH(A4232)</f>
        <v>4</v>
      </c>
      <c r="D4232" s="6" t="str">
        <f aca="false">IF(MONTH(A4232)&gt;=4,"FY "&amp;YEAR(A4232)&amp;"-"&amp;RIGHT(YEAR(A4232)+1,2),"FY "&amp;(YEAR(A4232)-1)&amp;"-"&amp;RIGHT(YEAR(A4232),2))</f>
        <v>FY 2018-19</v>
      </c>
      <c r="E4232" s="6" t="str">
        <f aca="false">IF(AND(V4232&lt;&gt;"",W4232&lt;&gt;""),"Yes","No")</f>
        <v>Yes</v>
      </c>
      <c r="F4232" s="18" t="n">
        <f aca="false">Total!F4232</f>
        <v>4857.16</v>
      </c>
      <c r="G4232" s="18" t="n">
        <f aca="false">Total!G4232</f>
        <v>5503.73</v>
      </c>
      <c r="H4232" s="18" t="n">
        <f aca="false">Total!H4232</f>
        <v>-646.57</v>
      </c>
      <c r="I4232" s="18" t="n">
        <f aca="false">Total!I4232</f>
        <v>-98.29</v>
      </c>
      <c r="J4232" s="18" t="n">
        <f aca="false">IF($V4232="","",INDEX('Stock Exchange'!F$5:F$2450,$V4232))</f>
        <v>4857.16</v>
      </c>
      <c r="K4232" s="18" t="n">
        <f aca="false">IF($V4232="","",INDEX('Stock Exchange'!G$5:G$2450,$V4232))</f>
        <v>5503.73</v>
      </c>
      <c r="L4232" s="18" t="n">
        <f aca="false">IF($V4232="","",INDEX('Stock Exchange'!H$5:H$2450,$V4232))</f>
        <v>-646.57</v>
      </c>
      <c r="M4232" s="18" t="n">
        <f aca="false">IF($V4232="","",INDEX('Stock Exchange'!I$5:I$2450,$V4232))</f>
        <v>-98.29</v>
      </c>
      <c r="N4232" s="18" t="n">
        <f aca="false">IF($W4232="","",INDEX(Primary!F$5:F$2450,$W4232))</f>
        <v>0</v>
      </c>
      <c r="O4232" s="18" t="n">
        <f aca="false">IF($W4232="","",INDEX(Primary!G$5:G$2450,$W4232))</f>
        <v>0</v>
      </c>
      <c r="P4232" s="18" t="n">
        <f aca="false">IF($W4232="","",INDEX(Primary!H$5:H$2450,$W4232))</f>
        <v>0</v>
      </c>
      <c r="Q4232" s="18" t="n">
        <f aca="false">IF($W4232="","",INDEX(Primary!I$5:I$2450,$W4232))</f>
        <v>0</v>
      </c>
      <c r="R4232" s="19" t="n">
        <f aca="false">IF($E4232="Yes",L4232+P4232,"")</f>
        <v>-646.57</v>
      </c>
      <c r="S4232" s="19" t="n">
        <f aca="false">IF($E4232="Yes",H4232-R4232,"")</f>
        <v>0</v>
      </c>
      <c r="T4232" s="6" t="str">
        <f aca="false">IF($E4232="Yes",IF(ROUND(ABS(S4232),2)&lt;=$T$2,"OK","CHECK"),"n/a")</f>
        <v>OK</v>
      </c>
      <c r="U4232" s="20" t="n">
        <f aca="false">Total!J4232</f>
        <v>65.7837</v>
      </c>
      <c r="V4232" s="17" t="n">
        <f aca="false">IFERROR(MATCH($A4232,'Stock Exchange'!$A$5:$A$2450,0),"")</f>
        <v>2014</v>
      </c>
      <c r="W4232" s="17" t="n">
        <f aca="false">IFERROR(MATCH($A4232,Primary!$A$5:$A$2450,0),"")</f>
        <v>2014</v>
      </c>
    </row>
    <row r="4233" customFormat="false" ht="15" hidden="false" customHeight="false" outlineLevel="0" collapsed="false">
      <c r="A4233" s="16" t="n">
        <f aca="false">Total!A4233</f>
        <v>43213</v>
      </c>
      <c r="B4233" s="17" t="n">
        <f aca="false">YEAR(A4233)</f>
        <v>2018</v>
      </c>
      <c r="C4233" s="17" t="n">
        <f aca="false">MONTH(A4233)</f>
        <v>4</v>
      </c>
      <c r="D4233" s="6" t="str">
        <f aca="false">IF(MONTH(A4233)&gt;=4,"FY "&amp;YEAR(A4233)&amp;"-"&amp;RIGHT(YEAR(A4233)+1,2),"FY "&amp;(YEAR(A4233)-1)&amp;"-"&amp;RIGHT(YEAR(A4233),2))</f>
        <v>FY 2018-19</v>
      </c>
      <c r="E4233" s="6" t="str">
        <f aca="false">IF(AND(V4233&lt;&gt;"",W4233&lt;&gt;""),"Yes","No")</f>
        <v>Yes</v>
      </c>
      <c r="F4233" s="18" t="n">
        <f aca="false">Total!F4233</f>
        <v>5304.18</v>
      </c>
      <c r="G4233" s="18" t="n">
        <f aca="false">Total!G4233</f>
        <v>5428.27</v>
      </c>
      <c r="H4233" s="18" t="n">
        <f aca="false">Total!H4233</f>
        <v>-124.09</v>
      </c>
      <c r="I4233" s="18" t="n">
        <f aca="false">Total!I4233</f>
        <v>-18.8</v>
      </c>
      <c r="J4233" s="18" t="n">
        <f aca="false">IF($V4233="","",INDEX('Stock Exchange'!F$5:F$2450,$V4233))</f>
        <v>5303.98</v>
      </c>
      <c r="K4233" s="18" t="n">
        <f aca="false">IF($V4233="","",INDEX('Stock Exchange'!G$5:G$2450,$V4233))</f>
        <v>5428.27</v>
      </c>
      <c r="L4233" s="18" t="n">
        <f aca="false">IF($V4233="","",INDEX('Stock Exchange'!H$5:H$2450,$V4233))</f>
        <v>-124.29</v>
      </c>
      <c r="M4233" s="18" t="n">
        <f aca="false">IF($V4233="","",INDEX('Stock Exchange'!I$5:I$2450,$V4233))</f>
        <v>-18.83</v>
      </c>
      <c r="N4233" s="18" t="n">
        <f aca="false">IF($W4233="","",INDEX(Primary!F$5:F$2450,$W4233))</f>
        <v>0.2</v>
      </c>
      <c r="O4233" s="18" t="n">
        <f aca="false">IF($W4233="","",INDEX(Primary!G$5:G$2450,$W4233))</f>
        <v>0</v>
      </c>
      <c r="P4233" s="18" t="n">
        <f aca="false">IF($W4233="","",INDEX(Primary!H$5:H$2450,$W4233))</f>
        <v>0.2</v>
      </c>
      <c r="Q4233" s="18" t="n">
        <f aca="false">IF($W4233="","",INDEX(Primary!I$5:I$2450,$W4233))</f>
        <v>0.03</v>
      </c>
      <c r="R4233" s="19" t="n">
        <f aca="false">IF($E4233="Yes",L4233+P4233,"")</f>
        <v>-124.09</v>
      </c>
      <c r="S4233" s="19" t="n">
        <f aca="false">IF($E4233="Yes",H4233-R4233,"")</f>
        <v>0</v>
      </c>
      <c r="T4233" s="6" t="str">
        <f aca="false">IF($E4233="Yes",IF(ROUND(ABS(S4233),2)&lt;=$T$2,"OK","CHECK"),"n/a")</f>
        <v>OK</v>
      </c>
      <c r="U4233" s="20" t="n">
        <f aca="false">Total!J4233</f>
        <v>66.0167</v>
      </c>
      <c r="V4233" s="17" t="n">
        <f aca="false">IFERROR(MATCH($A4233,'Stock Exchange'!$A$5:$A$2450,0),"")</f>
        <v>2015</v>
      </c>
      <c r="W4233" s="17" t="n">
        <f aca="false">IFERROR(MATCH($A4233,Primary!$A$5:$A$2450,0),"")</f>
        <v>2015</v>
      </c>
    </row>
    <row r="4234" customFormat="false" ht="15" hidden="false" customHeight="false" outlineLevel="0" collapsed="false">
      <c r="A4234" s="16" t="n">
        <f aca="false">Total!A4234</f>
        <v>43214</v>
      </c>
      <c r="B4234" s="17" t="n">
        <f aca="false">YEAR(A4234)</f>
        <v>2018</v>
      </c>
      <c r="C4234" s="17" t="n">
        <f aca="false">MONTH(A4234)</f>
        <v>4</v>
      </c>
      <c r="D4234" s="6" t="str">
        <f aca="false">IF(MONTH(A4234)&gt;=4,"FY "&amp;YEAR(A4234)&amp;"-"&amp;RIGHT(YEAR(A4234)+1,2),"FY "&amp;(YEAR(A4234)-1)&amp;"-"&amp;RIGHT(YEAR(A4234),2))</f>
        <v>FY 2018-19</v>
      </c>
      <c r="E4234" s="6" t="str">
        <f aca="false">IF(AND(V4234&lt;&gt;"",W4234&lt;&gt;""),"Yes","No")</f>
        <v>Yes</v>
      </c>
      <c r="F4234" s="18" t="n">
        <f aca="false">Total!F4234</f>
        <v>4071.52</v>
      </c>
      <c r="G4234" s="18" t="n">
        <f aca="false">Total!G4234</f>
        <v>4328.99</v>
      </c>
      <c r="H4234" s="18" t="n">
        <f aca="false">Total!H4234</f>
        <v>-257.47</v>
      </c>
      <c r="I4234" s="18" t="n">
        <f aca="false">Total!I4234</f>
        <v>-38.89</v>
      </c>
      <c r="J4234" s="18" t="n">
        <f aca="false">IF($V4234="","",INDEX('Stock Exchange'!F$5:F$2450,$V4234))</f>
        <v>4070.25</v>
      </c>
      <c r="K4234" s="18" t="n">
        <f aca="false">IF($V4234="","",INDEX('Stock Exchange'!G$5:G$2450,$V4234))</f>
        <v>4328.94</v>
      </c>
      <c r="L4234" s="18" t="n">
        <f aca="false">IF($V4234="","",INDEX('Stock Exchange'!H$5:H$2450,$V4234))</f>
        <v>-258.69</v>
      </c>
      <c r="M4234" s="18" t="n">
        <f aca="false">IF($V4234="","",INDEX('Stock Exchange'!I$5:I$2450,$V4234))</f>
        <v>-39.07</v>
      </c>
      <c r="N4234" s="18" t="n">
        <f aca="false">IF($W4234="","",INDEX(Primary!F$5:F$2450,$W4234))</f>
        <v>1.27</v>
      </c>
      <c r="O4234" s="18" t="n">
        <f aca="false">IF($W4234="","",INDEX(Primary!G$5:G$2450,$W4234))</f>
        <v>0.05</v>
      </c>
      <c r="P4234" s="18" t="n">
        <f aca="false">IF($W4234="","",INDEX(Primary!H$5:H$2450,$W4234))</f>
        <v>1.22</v>
      </c>
      <c r="Q4234" s="18" t="n">
        <f aca="false">IF($W4234="","",INDEX(Primary!I$5:I$2450,$W4234))</f>
        <v>0.18</v>
      </c>
      <c r="R4234" s="19" t="n">
        <f aca="false">IF($E4234="Yes",L4234+P4234,"")</f>
        <v>-257.47</v>
      </c>
      <c r="S4234" s="19" t="n">
        <f aca="false">IF($E4234="Yes",H4234-R4234,"")</f>
        <v>0</v>
      </c>
      <c r="T4234" s="6" t="str">
        <f aca="false">IF($E4234="Yes",IF(ROUND(ABS(S4234),2)&lt;=$T$2,"OK","CHECK"),"n/a")</f>
        <v>OK</v>
      </c>
      <c r="U4234" s="20" t="n">
        <f aca="false">Total!J4234</f>
        <v>66.2177</v>
      </c>
      <c r="V4234" s="17" t="n">
        <f aca="false">IFERROR(MATCH($A4234,'Stock Exchange'!$A$5:$A$2450,0),"")</f>
        <v>2016</v>
      </c>
      <c r="W4234" s="17" t="n">
        <f aca="false">IFERROR(MATCH($A4234,Primary!$A$5:$A$2450,0),"")</f>
        <v>2016</v>
      </c>
    </row>
    <row r="4235" customFormat="false" ht="15" hidden="false" customHeight="false" outlineLevel="0" collapsed="false">
      <c r="A4235" s="16" t="n">
        <f aca="false">Total!A4235</f>
        <v>43215</v>
      </c>
      <c r="B4235" s="17" t="n">
        <f aca="false">YEAR(A4235)</f>
        <v>2018</v>
      </c>
      <c r="C4235" s="17" t="n">
        <f aca="false">MONTH(A4235)</f>
        <v>4</v>
      </c>
      <c r="D4235" s="6" t="str">
        <f aca="false">IF(MONTH(A4235)&gt;=4,"FY "&amp;YEAR(A4235)&amp;"-"&amp;RIGHT(YEAR(A4235)+1,2),"FY "&amp;(YEAR(A4235)-1)&amp;"-"&amp;RIGHT(YEAR(A4235),2))</f>
        <v>FY 2018-19</v>
      </c>
      <c r="E4235" s="6" t="str">
        <f aca="false">IF(AND(V4235&lt;&gt;"",W4235&lt;&gt;""),"Yes","No")</f>
        <v>Yes</v>
      </c>
      <c r="F4235" s="18" t="n">
        <f aca="false">Total!F4235</f>
        <v>4441.02</v>
      </c>
      <c r="G4235" s="18" t="n">
        <f aca="false">Total!G4235</f>
        <v>4988.81</v>
      </c>
      <c r="H4235" s="18" t="n">
        <f aca="false">Total!H4235</f>
        <v>-547.79</v>
      </c>
      <c r="I4235" s="18" t="n">
        <f aca="false">Total!I4235</f>
        <v>-82.55</v>
      </c>
      <c r="J4235" s="18" t="n">
        <f aca="false">IF($V4235="","",INDEX('Stock Exchange'!F$5:F$2450,$V4235))</f>
        <v>4426.75</v>
      </c>
      <c r="K4235" s="18" t="n">
        <f aca="false">IF($V4235="","",INDEX('Stock Exchange'!G$5:G$2450,$V4235))</f>
        <v>4988.81</v>
      </c>
      <c r="L4235" s="18" t="n">
        <f aca="false">IF($V4235="","",INDEX('Stock Exchange'!H$5:H$2450,$V4235))</f>
        <v>-562.06</v>
      </c>
      <c r="M4235" s="18" t="n">
        <f aca="false">IF($V4235="","",INDEX('Stock Exchange'!I$5:I$2450,$V4235))</f>
        <v>-84.7</v>
      </c>
      <c r="N4235" s="18" t="n">
        <f aca="false">IF($W4235="","",INDEX(Primary!F$5:F$2450,$W4235))</f>
        <v>14.27</v>
      </c>
      <c r="O4235" s="18" t="n">
        <f aca="false">IF($W4235="","",INDEX(Primary!G$5:G$2450,$W4235))</f>
        <v>0</v>
      </c>
      <c r="P4235" s="18" t="n">
        <f aca="false">IF($W4235="","",INDEX(Primary!H$5:H$2450,$W4235))</f>
        <v>14.27</v>
      </c>
      <c r="Q4235" s="18" t="n">
        <f aca="false">IF($W4235="","",INDEX(Primary!I$5:I$2450,$W4235))</f>
        <v>2.15</v>
      </c>
      <c r="R4235" s="19" t="n">
        <f aca="false">IF($E4235="Yes",L4235+P4235,"")</f>
        <v>-547.79</v>
      </c>
      <c r="S4235" s="19" t="n">
        <f aca="false">IF($E4235="Yes",H4235-R4235,"")</f>
        <v>0</v>
      </c>
      <c r="T4235" s="6" t="str">
        <f aca="false">IF($E4235="Yes",IF(ROUND(ABS(S4235),2)&lt;=$T$2,"OK","CHECK"),"n/a")</f>
        <v>OK</v>
      </c>
      <c r="U4235" s="20" t="n">
        <f aca="false">Total!J4235</f>
        <v>66.3622</v>
      </c>
      <c r="V4235" s="17" t="n">
        <f aca="false">IFERROR(MATCH($A4235,'Stock Exchange'!$A$5:$A$2450,0),"")</f>
        <v>2017</v>
      </c>
      <c r="W4235" s="17" t="n">
        <f aca="false">IFERROR(MATCH($A4235,Primary!$A$5:$A$2450,0),"")</f>
        <v>2017</v>
      </c>
    </row>
    <row r="4236" customFormat="false" ht="15" hidden="false" customHeight="false" outlineLevel="0" collapsed="false">
      <c r="A4236" s="16" t="n">
        <f aca="false">Total!A4236</f>
        <v>43216</v>
      </c>
      <c r="B4236" s="17" t="n">
        <f aca="false">YEAR(A4236)</f>
        <v>2018</v>
      </c>
      <c r="C4236" s="17" t="n">
        <f aca="false">MONTH(A4236)</f>
        <v>4</v>
      </c>
      <c r="D4236" s="6" t="str">
        <f aca="false">IF(MONTH(A4236)&gt;=4,"FY "&amp;YEAR(A4236)&amp;"-"&amp;RIGHT(YEAR(A4236)+1,2),"FY "&amp;(YEAR(A4236)-1)&amp;"-"&amp;RIGHT(YEAR(A4236),2))</f>
        <v>FY 2018-19</v>
      </c>
      <c r="E4236" s="6" t="str">
        <f aca="false">IF(AND(V4236&lt;&gt;"",W4236&lt;&gt;""),"Yes","No")</f>
        <v>Yes</v>
      </c>
      <c r="F4236" s="18" t="n">
        <f aca="false">Total!F4236</f>
        <v>4708.95</v>
      </c>
      <c r="G4236" s="18" t="n">
        <f aca="false">Total!G4236</f>
        <v>4808.75</v>
      </c>
      <c r="H4236" s="18" t="n">
        <f aca="false">Total!H4236</f>
        <v>-99.8</v>
      </c>
      <c r="I4236" s="18" t="n">
        <f aca="false">Total!I4236</f>
        <v>-14.96</v>
      </c>
      <c r="J4236" s="18" t="n">
        <f aca="false">IF($V4236="","",INDEX('Stock Exchange'!F$5:F$2450,$V4236))</f>
        <v>4707.62</v>
      </c>
      <c r="K4236" s="18" t="n">
        <f aca="false">IF($V4236="","",INDEX('Stock Exchange'!G$5:G$2450,$V4236))</f>
        <v>4808.75</v>
      </c>
      <c r="L4236" s="18" t="n">
        <f aca="false">IF($V4236="","",INDEX('Stock Exchange'!H$5:H$2450,$V4236))</f>
        <v>-101.13</v>
      </c>
      <c r="M4236" s="18" t="n">
        <f aca="false">IF($V4236="","",INDEX('Stock Exchange'!I$5:I$2450,$V4236))</f>
        <v>-15.16</v>
      </c>
      <c r="N4236" s="18" t="n">
        <f aca="false">IF($W4236="","",INDEX(Primary!F$5:F$2450,$W4236))</f>
        <v>1.33</v>
      </c>
      <c r="O4236" s="18" t="n">
        <f aca="false">IF($W4236="","",INDEX(Primary!G$5:G$2450,$W4236))</f>
        <v>0</v>
      </c>
      <c r="P4236" s="18" t="n">
        <f aca="false">IF($W4236="","",INDEX(Primary!H$5:H$2450,$W4236))</f>
        <v>1.33</v>
      </c>
      <c r="Q4236" s="18" t="n">
        <f aca="false">IF($W4236="","",INDEX(Primary!I$5:I$2450,$W4236))</f>
        <v>0.2</v>
      </c>
      <c r="R4236" s="19" t="n">
        <f aca="false">IF($E4236="Yes",L4236+P4236,"")</f>
        <v>-99.8</v>
      </c>
      <c r="S4236" s="19" t="n">
        <f aca="false">IF($E4236="Yes",H4236-R4236,"")</f>
        <v>0</v>
      </c>
      <c r="T4236" s="6" t="str">
        <f aca="false">IF($E4236="Yes",IF(ROUND(ABS(S4236),2)&lt;=$T$2,"OK","CHECK"),"n/a")</f>
        <v>OK</v>
      </c>
      <c r="U4236" s="20" t="n">
        <f aca="false">Total!J4236</f>
        <v>66.6983</v>
      </c>
      <c r="V4236" s="17" t="n">
        <f aca="false">IFERROR(MATCH($A4236,'Stock Exchange'!$A$5:$A$2450,0),"")</f>
        <v>2018</v>
      </c>
      <c r="W4236" s="17" t="n">
        <f aca="false">IFERROR(MATCH($A4236,Primary!$A$5:$A$2450,0),"")</f>
        <v>2018</v>
      </c>
    </row>
    <row r="4237" customFormat="false" ht="15" hidden="false" customHeight="false" outlineLevel="0" collapsed="false">
      <c r="A4237" s="16" t="n">
        <f aca="false">Total!A4237</f>
        <v>43217</v>
      </c>
      <c r="B4237" s="17" t="n">
        <f aca="false">YEAR(A4237)</f>
        <v>2018</v>
      </c>
      <c r="C4237" s="17" t="n">
        <f aca="false">MONTH(A4237)</f>
        <v>4</v>
      </c>
      <c r="D4237" s="6" t="str">
        <f aca="false">IF(MONTH(A4237)&gt;=4,"FY "&amp;YEAR(A4237)&amp;"-"&amp;RIGHT(YEAR(A4237)+1,2),"FY "&amp;(YEAR(A4237)-1)&amp;"-"&amp;RIGHT(YEAR(A4237),2))</f>
        <v>FY 2018-19</v>
      </c>
      <c r="E4237" s="6" t="str">
        <f aca="false">IF(AND(V4237&lt;&gt;"",W4237&lt;&gt;""),"Yes","No")</f>
        <v>Yes</v>
      </c>
      <c r="F4237" s="18" t="n">
        <f aca="false">Total!F4237</f>
        <v>7368.22</v>
      </c>
      <c r="G4237" s="18" t="n">
        <f aca="false">Total!G4237</f>
        <v>7710.16</v>
      </c>
      <c r="H4237" s="18" t="n">
        <f aca="false">Total!H4237</f>
        <v>-341.94</v>
      </c>
      <c r="I4237" s="18" t="n">
        <f aca="false">Total!I4237</f>
        <v>-51.16</v>
      </c>
      <c r="J4237" s="18" t="n">
        <f aca="false">IF($V4237="","",INDEX('Stock Exchange'!F$5:F$2450,$V4237))</f>
        <v>7356.52</v>
      </c>
      <c r="K4237" s="18" t="n">
        <f aca="false">IF($V4237="","",INDEX('Stock Exchange'!G$5:G$2450,$V4237))</f>
        <v>7709.66</v>
      </c>
      <c r="L4237" s="18" t="n">
        <f aca="false">IF($V4237="","",INDEX('Stock Exchange'!H$5:H$2450,$V4237))</f>
        <v>-353.14</v>
      </c>
      <c r="M4237" s="18" t="n">
        <f aca="false">IF($V4237="","",INDEX('Stock Exchange'!I$5:I$2450,$V4237))</f>
        <v>-52.84</v>
      </c>
      <c r="N4237" s="18" t="n">
        <f aca="false">IF($W4237="","",INDEX(Primary!F$5:F$2450,$W4237))</f>
        <v>11.7</v>
      </c>
      <c r="O4237" s="18" t="n">
        <f aca="false">IF($W4237="","",INDEX(Primary!G$5:G$2450,$W4237))</f>
        <v>0.5</v>
      </c>
      <c r="P4237" s="18" t="n">
        <f aca="false">IF($W4237="","",INDEX(Primary!H$5:H$2450,$W4237))</f>
        <v>11.2</v>
      </c>
      <c r="Q4237" s="18" t="n">
        <f aca="false">IF($W4237="","",INDEX(Primary!I$5:I$2450,$W4237))</f>
        <v>1.68</v>
      </c>
      <c r="R4237" s="19" t="n">
        <f aca="false">IF($E4237="Yes",L4237+P4237,"")</f>
        <v>-341.94</v>
      </c>
      <c r="S4237" s="19" t="n">
        <f aca="false">IF($E4237="Yes",H4237-R4237,"")</f>
        <v>0</v>
      </c>
      <c r="T4237" s="6" t="str">
        <f aca="false">IF($E4237="Yes",IF(ROUND(ABS(S4237),2)&lt;=$T$2,"OK","CHECK"),"n/a")</f>
        <v>OK</v>
      </c>
      <c r="U4237" s="20" t="n">
        <f aca="false">Total!J4237</f>
        <v>66.8299</v>
      </c>
      <c r="V4237" s="17" t="n">
        <f aca="false">IFERROR(MATCH($A4237,'Stock Exchange'!$A$5:$A$2450,0),"")</f>
        <v>2019</v>
      </c>
      <c r="W4237" s="17" t="n">
        <f aca="false">IFERROR(MATCH($A4237,Primary!$A$5:$A$2450,0),"")</f>
        <v>2019</v>
      </c>
    </row>
    <row r="4238" customFormat="false" ht="15" hidden="false" customHeight="false" outlineLevel="0" collapsed="false">
      <c r="A4238" s="16" t="n">
        <f aca="false">Total!A4238</f>
        <v>43222</v>
      </c>
      <c r="B4238" s="17" t="n">
        <f aca="false">YEAR(A4238)</f>
        <v>2018</v>
      </c>
      <c r="C4238" s="17" t="n">
        <f aca="false">MONTH(A4238)</f>
        <v>5</v>
      </c>
      <c r="D4238" s="6" t="str">
        <f aca="false">IF(MONTH(A4238)&gt;=4,"FY "&amp;YEAR(A4238)&amp;"-"&amp;RIGHT(YEAR(A4238)+1,2),"FY "&amp;(YEAR(A4238)-1)&amp;"-"&amp;RIGHT(YEAR(A4238),2))</f>
        <v>FY 2018-19</v>
      </c>
      <c r="E4238" s="6" t="str">
        <f aca="false">IF(AND(V4238&lt;&gt;"",W4238&lt;&gt;""),"Yes","No")</f>
        <v>Yes</v>
      </c>
      <c r="F4238" s="18" t="n">
        <f aca="false">Total!F4238</f>
        <v>8566.71</v>
      </c>
      <c r="G4238" s="18" t="n">
        <f aca="false">Total!G4238</f>
        <v>9482.4</v>
      </c>
      <c r="H4238" s="18" t="n">
        <f aca="false">Total!H4238</f>
        <v>-915.69</v>
      </c>
      <c r="I4238" s="18" t="n">
        <f aca="false">Total!I4238</f>
        <v>-137.13</v>
      </c>
      <c r="J4238" s="18" t="n">
        <f aca="false">IF($V4238="","",INDEX('Stock Exchange'!F$5:F$2450,$V4238))</f>
        <v>8565.77</v>
      </c>
      <c r="K4238" s="18" t="n">
        <f aca="false">IF($V4238="","",INDEX('Stock Exchange'!G$5:G$2450,$V4238))</f>
        <v>9473.46</v>
      </c>
      <c r="L4238" s="18" t="n">
        <f aca="false">IF($V4238="","",INDEX('Stock Exchange'!H$5:H$2450,$V4238))</f>
        <v>-907.69</v>
      </c>
      <c r="M4238" s="18" t="n">
        <f aca="false">IF($V4238="","",INDEX('Stock Exchange'!I$5:I$2450,$V4238))</f>
        <v>-135.93</v>
      </c>
      <c r="N4238" s="18" t="n">
        <f aca="false">IF($W4238="","",INDEX(Primary!F$5:F$2450,$W4238))</f>
        <v>0.94</v>
      </c>
      <c r="O4238" s="18" t="n">
        <f aca="false">IF($W4238="","",INDEX(Primary!G$5:G$2450,$W4238))</f>
        <v>8.94</v>
      </c>
      <c r="P4238" s="18" t="n">
        <f aca="false">IF($W4238="","",INDEX(Primary!H$5:H$2450,$W4238))</f>
        <v>-8</v>
      </c>
      <c r="Q4238" s="18" t="n">
        <f aca="false">IF($W4238="","",INDEX(Primary!I$5:I$2450,$W4238))</f>
        <v>-1.2</v>
      </c>
      <c r="R4238" s="19" t="n">
        <f aca="false">IF($E4238="Yes",L4238+P4238,"")</f>
        <v>-915.69</v>
      </c>
      <c r="S4238" s="19" t="n">
        <f aca="false">IF($E4238="Yes",H4238-R4238,"")</f>
        <v>0</v>
      </c>
      <c r="T4238" s="6" t="str">
        <f aca="false">IF($E4238="Yes",IF(ROUND(ABS(S4238),2)&lt;=$T$2,"OK","CHECK"),"n/a")</f>
        <v>OK</v>
      </c>
      <c r="U4238" s="20" t="n">
        <f aca="false">Total!J4238</f>
        <v>66.7801</v>
      </c>
      <c r="V4238" s="17" t="n">
        <f aca="false">IFERROR(MATCH($A4238,'Stock Exchange'!$A$5:$A$2450,0),"")</f>
        <v>2020</v>
      </c>
      <c r="W4238" s="17" t="n">
        <f aca="false">IFERROR(MATCH($A4238,Primary!$A$5:$A$2450,0),"")</f>
        <v>2020</v>
      </c>
    </row>
    <row r="4239" customFormat="false" ht="15" hidden="false" customHeight="false" outlineLevel="0" collapsed="false">
      <c r="A4239" s="16" t="n">
        <f aca="false">Total!A4239</f>
        <v>43223</v>
      </c>
      <c r="B4239" s="17" t="n">
        <f aca="false">YEAR(A4239)</f>
        <v>2018</v>
      </c>
      <c r="C4239" s="17" t="n">
        <f aca="false">MONTH(A4239)</f>
        <v>5</v>
      </c>
      <c r="D4239" s="6" t="str">
        <f aca="false">IF(MONTH(A4239)&gt;=4,"FY "&amp;YEAR(A4239)&amp;"-"&amp;RIGHT(YEAR(A4239)+1,2),"FY "&amp;(YEAR(A4239)-1)&amp;"-"&amp;RIGHT(YEAR(A4239),2))</f>
        <v>FY 2018-19</v>
      </c>
      <c r="E4239" s="6" t="str">
        <f aca="false">IF(AND(V4239&lt;&gt;"",W4239&lt;&gt;""),"Yes","No")</f>
        <v>Yes</v>
      </c>
      <c r="F4239" s="18" t="n">
        <f aca="false">Total!F4239</f>
        <v>6939.21</v>
      </c>
      <c r="G4239" s="18" t="n">
        <f aca="false">Total!G4239</f>
        <v>7285.66</v>
      </c>
      <c r="H4239" s="18" t="n">
        <f aca="false">Total!H4239</f>
        <v>-346.45</v>
      </c>
      <c r="I4239" s="18" t="n">
        <f aca="false">Total!I4239</f>
        <v>-51.97</v>
      </c>
      <c r="J4239" s="18" t="n">
        <f aca="false">IF($V4239="","",INDEX('Stock Exchange'!F$5:F$2450,$V4239))</f>
        <v>6938.02</v>
      </c>
      <c r="K4239" s="18" t="n">
        <f aca="false">IF($V4239="","",INDEX('Stock Exchange'!G$5:G$2450,$V4239))</f>
        <v>7285.56</v>
      </c>
      <c r="L4239" s="18" t="n">
        <f aca="false">IF($V4239="","",INDEX('Stock Exchange'!H$5:H$2450,$V4239))</f>
        <v>-347.54</v>
      </c>
      <c r="M4239" s="18" t="n">
        <f aca="false">IF($V4239="","",INDEX('Stock Exchange'!I$5:I$2450,$V4239))</f>
        <v>-52.13</v>
      </c>
      <c r="N4239" s="18" t="n">
        <f aca="false">IF($W4239="","",INDEX(Primary!F$5:F$2450,$W4239))</f>
        <v>1.19</v>
      </c>
      <c r="O4239" s="18" t="n">
        <f aca="false">IF($W4239="","",INDEX(Primary!G$5:G$2450,$W4239))</f>
        <v>0.1</v>
      </c>
      <c r="P4239" s="18" t="n">
        <f aca="false">IF($W4239="","",INDEX(Primary!H$5:H$2450,$W4239))</f>
        <v>1.09</v>
      </c>
      <c r="Q4239" s="18" t="n">
        <f aca="false">IF($W4239="","",INDEX(Primary!I$5:I$2450,$W4239))</f>
        <v>0.16</v>
      </c>
      <c r="R4239" s="19" t="n">
        <f aca="false">IF($E4239="Yes",L4239+P4239,"")</f>
        <v>-346.45</v>
      </c>
      <c r="S4239" s="19" t="n">
        <f aca="false">IF($E4239="Yes",H4239-R4239,"")</f>
        <v>0</v>
      </c>
      <c r="T4239" s="6" t="str">
        <f aca="false">IF($E4239="Yes",IF(ROUND(ABS(S4239),2)&lt;=$T$2,"OK","CHECK"),"n/a")</f>
        <v>OK</v>
      </c>
      <c r="U4239" s="20" t="n">
        <f aca="false">Total!J4239</f>
        <v>66.6636</v>
      </c>
      <c r="V4239" s="17" t="n">
        <f aca="false">IFERROR(MATCH($A4239,'Stock Exchange'!$A$5:$A$2450,0),"")</f>
        <v>2021</v>
      </c>
      <c r="W4239" s="17" t="n">
        <f aca="false">IFERROR(MATCH($A4239,Primary!$A$5:$A$2450,0),"")</f>
        <v>2021</v>
      </c>
    </row>
    <row r="4240" customFormat="false" ht="15" hidden="false" customHeight="false" outlineLevel="0" collapsed="false">
      <c r="A4240" s="16" t="n">
        <f aca="false">Total!A4240</f>
        <v>43224</v>
      </c>
      <c r="B4240" s="17" t="n">
        <f aca="false">YEAR(A4240)</f>
        <v>2018</v>
      </c>
      <c r="C4240" s="17" t="n">
        <f aca="false">MONTH(A4240)</f>
        <v>5</v>
      </c>
      <c r="D4240" s="6" t="str">
        <f aca="false">IF(MONTH(A4240)&gt;=4,"FY "&amp;YEAR(A4240)&amp;"-"&amp;RIGHT(YEAR(A4240)+1,2),"FY "&amp;(YEAR(A4240)-1)&amp;"-"&amp;RIGHT(YEAR(A4240),2))</f>
        <v>FY 2018-19</v>
      </c>
      <c r="E4240" s="6" t="str">
        <f aca="false">IF(AND(V4240&lt;&gt;"",W4240&lt;&gt;""),"Yes","No")</f>
        <v>Yes</v>
      </c>
      <c r="F4240" s="18" t="n">
        <f aca="false">Total!F4240</f>
        <v>5694.16</v>
      </c>
      <c r="G4240" s="18" t="n">
        <f aca="false">Total!G4240</f>
        <v>5783.87</v>
      </c>
      <c r="H4240" s="18" t="n">
        <f aca="false">Total!H4240</f>
        <v>-89.71</v>
      </c>
      <c r="I4240" s="18" t="n">
        <f aca="false">Total!I4240</f>
        <v>-13.46</v>
      </c>
      <c r="J4240" s="18" t="n">
        <f aca="false">IF($V4240="","",INDEX('Stock Exchange'!F$5:F$2450,$V4240))</f>
        <v>5692.45</v>
      </c>
      <c r="K4240" s="18" t="n">
        <f aca="false">IF($V4240="","",INDEX('Stock Exchange'!G$5:G$2450,$V4240))</f>
        <v>5774.14</v>
      </c>
      <c r="L4240" s="18" t="n">
        <f aca="false">IF($V4240="","",INDEX('Stock Exchange'!H$5:H$2450,$V4240))</f>
        <v>-81.69</v>
      </c>
      <c r="M4240" s="18" t="n">
        <f aca="false">IF($V4240="","",INDEX('Stock Exchange'!I$5:I$2450,$V4240))</f>
        <v>-12.26</v>
      </c>
      <c r="N4240" s="18" t="n">
        <f aca="false">IF($W4240="","",INDEX(Primary!F$5:F$2450,$W4240))</f>
        <v>1.71</v>
      </c>
      <c r="O4240" s="18" t="n">
        <f aca="false">IF($W4240="","",INDEX(Primary!G$5:G$2450,$W4240))</f>
        <v>9.73</v>
      </c>
      <c r="P4240" s="18" t="n">
        <f aca="false">IF($W4240="","",INDEX(Primary!H$5:H$2450,$W4240))</f>
        <v>-8.02</v>
      </c>
      <c r="Q4240" s="18" t="n">
        <f aca="false">IF($W4240="","",INDEX(Primary!I$5:I$2450,$W4240))</f>
        <v>-1.2</v>
      </c>
      <c r="R4240" s="19" t="n">
        <f aca="false">IF($E4240="Yes",L4240+P4240,"")</f>
        <v>-89.71</v>
      </c>
      <c r="S4240" s="19" t="n">
        <f aca="false">IF($E4240="Yes",H4240-R4240,"")</f>
        <v>0</v>
      </c>
      <c r="T4240" s="6" t="str">
        <f aca="false">IF($E4240="Yes",IF(ROUND(ABS(S4240),2)&lt;=$T$2,"OK","CHECK"),"n/a")</f>
        <v>OK</v>
      </c>
      <c r="U4240" s="20" t="n">
        <f aca="false">Total!J4240</f>
        <v>66.6093</v>
      </c>
      <c r="V4240" s="17" t="n">
        <f aca="false">IFERROR(MATCH($A4240,'Stock Exchange'!$A$5:$A$2450,0),"")</f>
        <v>2022</v>
      </c>
      <c r="W4240" s="17" t="n">
        <f aca="false">IFERROR(MATCH($A4240,Primary!$A$5:$A$2450,0),"")</f>
        <v>2022</v>
      </c>
    </row>
    <row r="4241" customFormat="false" ht="15" hidden="false" customHeight="false" outlineLevel="0" collapsed="false">
      <c r="A4241" s="16" t="n">
        <f aca="false">Total!A4241</f>
        <v>43227</v>
      </c>
      <c r="B4241" s="17" t="n">
        <f aca="false">YEAR(A4241)</f>
        <v>2018</v>
      </c>
      <c r="C4241" s="17" t="n">
        <f aca="false">MONTH(A4241)</f>
        <v>5</v>
      </c>
      <c r="D4241" s="6" t="str">
        <f aca="false">IF(MONTH(A4241)&gt;=4,"FY "&amp;YEAR(A4241)&amp;"-"&amp;RIGHT(YEAR(A4241)+1,2),"FY "&amp;(YEAR(A4241)-1)&amp;"-"&amp;RIGHT(YEAR(A4241),2))</f>
        <v>FY 2018-19</v>
      </c>
      <c r="E4241" s="6" t="str">
        <f aca="false">IF(AND(V4241&lt;&gt;"",W4241&lt;&gt;""),"Yes","No")</f>
        <v>Yes</v>
      </c>
      <c r="F4241" s="18" t="n">
        <f aca="false">Total!F4241</f>
        <v>3466.57</v>
      </c>
      <c r="G4241" s="18" t="n">
        <f aca="false">Total!G4241</f>
        <v>5045.1</v>
      </c>
      <c r="H4241" s="18" t="n">
        <f aca="false">Total!H4241</f>
        <v>-1578.53</v>
      </c>
      <c r="I4241" s="18" t="n">
        <f aca="false">Total!I4241</f>
        <v>-236.42</v>
      </c>
      <c r="J4241" s="18" t="n">
        <f aca="false">IF($V4241="","",INDEX('Stock Exchange'!F$5:F$2450,$V4241))</f>
        <v>3428.32</v>
      </c>
      <c r="K4241" s="18" t="n">
        <f aca="false">IF($V4241="","",INDEX('Stock Exchange'!G$5:G$2450,$V4241))</f>
        <v>5043.92</v>
      </c>
      <c r="L4241" s="18" t="n">
        <f aca="false">IF($V4241="","",INDEX('Stock Exchange'!H$5:H$2450,$V4241))</f>
        <v>-1615.6</v>
      </c>
      <c r="M4241" s="18" t="n">
        <f aca="false">IF($V4241="","",INDEX('Stock Exchange'!I$5:I$2450,$V4241))</f>
        <v>-241.97</v>
      </c>
      <c r="N4241" s="18" t="n">
        <f aca="false">IF($W4241="","",INDEX(Primary!F$5:F$2450,$W4241))</f>
        <v>38.25</v>
      </c>
      <c r="O4241" s="18" t="n">
        <f aca="false">IF($W4241="","",INDEX(Primary!G$5:G$2450,$W4241))</f>
        <v>1.18</v>
      </c>
      <c r="P4241" s="18" t="n">
        <f aca="false">IF($W4241="","",INDEX(Primary!H$5:H$2450,$W4241))</f>
        <v>37.07</v>
      </c>
      <c r="Q4241" s="18" t="n">
        <f aca="false">IF($W4241="","",INDEX(Primary!I$5:I$2450,$W4241))</f>
        <v>5.55</v>
      </c>
      <c r="R4241" s="19" t="n">
        <f aca="false">IF($E4241="Yes",L4241+P4241,"")</f>
        <v>-1578.53</v>
      </c>
      <c r="S4241" s="19" t="n">
        <f aca="false">IF($E4241="Yes",H4241-R4241,"")</f>
        <v>0</v>
      </c>
      <c r="T4241" s="6" t="str">
        <f aca="false">IF($E4241="Yes",IF(ROUND(ABS(S4241),2)&lt;=$T$2,"OK","CHECK"),"n/a")</f>
        <v>OK</v>
      </c>
      <c r="U4241" s="20" t="n">
        <f aca="false">Total!J4241</f>
        <v>66.7681</v>
      </c>
      <c r="V4241" s="17" t="n">
        <f aca="false">IFERROR(MATCH($A4241,'Stock Exchange'!$A$5:$A$2450,0),"")</f>
        <v>2023</v>
      </c>
      <c r="W4241" s="17" t="n">
        <f aca="false">IFERROR(MATCH($A4241,Primary!$A$5:$A$2450,0),"")</f>
        <v>2023</v>
      </c>
    </row>
    <row r="4242" customFormat="false" ht="15" hidden="false" customHeight="false" outlineLevel="0" collapsed="false">
      <c r="A4242" s="16" t="n">
        <f aca="false">Total!A4242</f>
        <v>43228</v>
      </c>
      <c r="B4242" s="17" t="n">
        <f aca="false">YEAR(A4242)</f>
        <v>2018</v>
      </c>
      <c r="C4242" s="17" t="n">
        <f aca="false">MONTH(A4242)</f>
        <v>5</v>
      </c>
      <c r="D4242" s="6" t="str">
        <f aca="false">IF(MONTH(A4242)&gt;=4,"FY "&amp;YEAR(A4242)&amp;"-"&amp;RIGHT(YEAR(A4242)+1,2),"FY "&amp;(YEAR(A4242)-1)&amp;"-"&amp;RIGHT(YEAR(A4242),2))</f>
        <v>FY 2018-19</v>
      </c>
      <c r="E4242" s="6" t="str">
        <f aca="false">IF(AND(V4242&lt;&gt;"",W4242&lt;&gt;""),"Yes","No")</f>
        <v>Yes</v>
      </c>
      <c r="F4242" s="18" t="n">
        <f aca="false">Total!F4242</f>
        <v>3858.2</v>
      </c>
      <c r="G4242" s="18" t="n">
        <f aca="false">Total!G4242</f>
        <v>4460.6</v>
      </c>
      <c r="H4242" s="18" t="n">
        <f aca="false">Total!H4242</f>
        <v>-602.4</v>
      </c>
      <c r="I4242" s="18" t="n">
        <f aca="false">Total!I4242</f>
        <v>-89.76</v>
      </c>
      <c r="J4242" s="18" t="n">
        <f aca="false">IF($V4242="","",INDEX('Stock Exchange'!F$5:F$2450,$V4242))</f>
        <v>3842.06</v>
      </c>
      <c r="K4242" s="18" t="n">
        <f aca="false">IF($V4242="","",INDEX('Stock Exchange'!G$5:G$2450,$V4242))</f>
        <v>4460.6</v>
      </c>
      <c r="L4242" s="18" t="n">
        <f aca="false">IF($V4242="","",INDEX('Stock Exchange'!H$5:H$2450,$V4242))</f>
        <v>-618.54</v>
      </c>
      <c r="M4242" s="18" t="n">
        <f aca="false">IF($V4242="","",INDEX('Stock Exchange'!I$5:I$2450,$V4242))</f>
        <v>-92.17</v>
      </c>
      <c r="N4242" s="18" t="n">
        <f aca="false">IF($W4242="","",INDEX(Primary!F$5:F$2450,$W4242))</f>
        <v>16.14</v>
      </c>
      <c r="O4242" s="18" t="n">
        <f aca="false">IF($W4242="","",INDEX(Primary!G$5:G$2450,$W4242))</f>
        <v>0</v>
      </c>
      <c r="P4242" s="18" t="n">
        <f aca="false">IF($W4242="","",INDEX(Primary!H$5:H$2450,$W4242))</f>
        <v>16.14</v>
      </c>
      <c r="Q4242" s="18" t="n">
        <f aca="false">IF($W4242="","",INDEX(Primary!I$5:I$2450,$W4242))</f>
        <v>2.41</v>
      </c>
      <c r="R4242" s="19" t="n">
        <f aca="false">IF($E4242="Yes",L4242+P4242,"")</f>
        <v>-602.4</v>
      </c>
      <c r="S4242" s="19" t="n">
        <f aca="false">IF($E4242="Yes",H4242-R4242,"")</f>
        <v>0</v>
      </c>
      <c r="T4242" s="6" t="str">
        <f aca="false">IF($E4242="Yes",IF(ROUND(ABS(S4242),2)&lt;=$T$2,"OK","CHECK"),"n/a")</f>
        <v>OK</v>
      </c>
      <c r="U4242" s="20" t="n">
        <f aca="false">Total!J4242</f>
        <v>67.106</v>
      </c>
      <c r="V4242" s="17" t="n">
        <f aca="false">IFERROR(MATCH($A4242,'Stock Exchange'!$A$5:$A$2450,0),"")</f>
        <v>2024</v>
      </c>
      <c r="W4242" s="17" t="n">
        <f aca="false">IFERROR(MATCH($A4242,Primary!$A$5:$A$2450,0),"")</f>
        <v>2024</v>
      </c>
    </row>
    <row r="4243" customFormat="false" ht="15" hidden="false" customHeight="false" outlineLevel="0" collapsed="false">
      <c r="A4243" s="16" t="n">
        <f aca="false">Total!A4243</f>
        <v>43229</v>
      </c>
      <c r="B4243" s="17" t="n">
        <f aca="false">YEAR(A4243)</f>
        <v>2018</v>
      </c>
      <c r="C4243" s="17" t="n">
        <f aca="false">MONTH(A4243)</f>
        <v>5</v>
      </c>
      <c r="D4243" s="6" t="str">
        <f aca="false">IF(MONTH(A4243)&gt;=4,"FY "&amp;YEAR(A4243)&amp;"-"&amp;RIGHT(YEAR(A4243)+1,2),"FY "&amp;(YEAR(A4243)-1)&amp;"-"&amp;RIGHT(YEAR(A4243),2))</f>
        <v>FY 2018-19</v>
      </c>
      <c r="E4243" s="6" t="str">
        <f aca="false">IF(AND(V4243&lt;&gt;"",W4243&lt;&gt;""),"Yes","No")</f>
        <v>Yes</v>
      </c>
      <c r="F4243" s="18" t="n">
        <f aca="false">Total!F4243</f>
        <v>5955.05</v>
      </c>
      <c r="G4243" s="18" t="n">
        <f aca="false">Total!G4243</f>
        <v>5591.44</v>
      </c>
      <c r="H4243" s="18" t="n">
        <f aca="false">Total!H4243</f>
        <v>363.61</v>
      </c>
      <c r="I4243" s="18" t="n">
        <f aca="false">Total!I4243</f>
        <v>54.21</v>
      </c>
      <c r="J4243" s="18" t="n">
        <f aca="false">IF($V4243="","",INDEX('Stock Exchange'!F$5:F$2450,$V4243))</f>
        <v>5954.84</v>
      </c>
      <c r="K4243" s="18" t="n">
        <f aca="false">IF($V4243="","",INDEX('Stock Exchange'!G$5:G$2450,$V4243))</f>
        <v>5590.64</v>
      </c>
      <c r="L4243" s="18" t="n">
        <f aca="false">IF($V4243="","",INDEX('Stock Exchange'!H$5:H$2450,$V4243))</f>
        <v>364.2</v>
      </c>
      <c r="M4243" s="18" t="n">
        <f aca="false">IF($V4243="","",INDEX('Stock Exchange'!I$5:I$2450,$V4243))</f>
        <v>54.3</v>
      </c>
      <c r="N4243" s="18" t="n">
        <f aca="false">IF($W4243="","",INDEX(Primary!F$5:F$2450,$W4243))</f>
        <v>0.21</v>
      </c>
      <c r="O4243" s="18" t="n">
        <f aca="false">IF($W4243="","",INDEX(Primary!G$5:G$2450,$W4243))</f>
        <v>0.8</v>
      </c>
      <c r="P4243" s="18" t="n">
        <f aca="false">IF($W4243="","",INDEX(Primary!H$5:H$2450,$W4243))</f>
        <v>-0.59</v>
      </c>
      <c r="Q4243" s="18" t="n">
        <f aca="false">IF($W4243="","",INDEX(Primary!I$5:I$2450,$W4243))</f>
        <v>-0.09</v>
      </c>
      <c r="R4243" s="19" t="n">
        <f aca="false">IF($E4243="Yes",L4243+P4243,"")</f>
        <v>363.61</v>
      </c>
      <c r="S4243" s="19" t="n">
        <f aca="false">IF($E4243="Yes",H4243-R4243,"")</f>
        <v>0</v>
      </c>
      <c r="T4243" s="6" t="str">
        <f aca="false">IF($E4243="Yes",IF(ROUND(ABS(S4243),2)&lt;=$T$2,"OK","CHECK"),"n/a")</f>
        <v>OK</v>
      </c>
      <c r="U4243" s="20" t="n">
        <f aca="false">Total!J4243</f>
        <v>67.0809</v>
      </c>
      <c r="V4243" s="17" t="n">
        <f aca="false">IFERROR(MATCH($A4243,'Stock Exchange'!$A$5:$A$2450,0),"")</f>
        <v>2025</v>
      </c>
      <c r="W4243" s="17" t="n">
        <f aca="false">IFERROR(MATCH($A4243,Primary!$A$5:$A$2450,0),"")</f>
        <v>2025</v>
      </c>
    </row>
    <row r="4244" customFormat="false" ht="15" hidden="false" customHeight="false" outlineLevel="0" collapsed="false">
      <c r="A4244" s="16" t="n">
        <f aca="false">Total!A4244</f>
        <v>43230</v>
      </c>
      <c r="B4244" s="17" t="n">
        <f aca="false">YEAR(A4244)</f>
        <v>2018</v>
      </c>
      <c r="C4244" s="17" t="n">
        <f aca="false">MONTH(A4244)</f>
        <v>5</v>
      </c>
      <c r="D4244" s="6" t="str">
        <f aca="false">IF(MONTH(A4244)&gt;=4,"FY "&amp;YEAR(A4244)&amp;"-"&amp;RIGHT(YEAR(A4244)+1,2),"FY "&amp;(YEAR(A4244)-1)&amp;"-"&amp;RIGHT(YEAR(A4244),2))</f>
        <v>FY 2018-19</v>
      </c>
      <c r="E4244" s="6" t="str">
        <f aca="false">IF(AND(V4244&lt;&gt;"",W4244&lt;&gt;""),"Yes","No")</f>
        <v>Yes</v>
      </c>
      <c r="F4244" s="18" t="n">
        <f aca="false">Total!F4244</f>
        <v>4048.75</v>
      </c>
      <c r="G4244" s="18" t="n">
        <f aca="false">Total!G4244</f>
        <v>4738.63</v>
      </c>
      <c r="H4244" s="18" t="n">
        <f aca="false">Total!H4244</f>
        <v>-689.88</v>
      </c>
      <c r="I4244" s="18" t="n">
        <f aca="false">Total!I4244</f>
        <v>-102.38</v>
      </c>
      <c r="J4244" s="18" t="n">
        <f aca="false">IF($V4244="","",INDEX('Stock Exchange'!F$5:F$2450,$V4244))</f>
        <v>4048.57</v>
      </c>
      <c r="K4244" s="18" t="n">
        <f aca="false">IF($V4244="","",INDEX('Stock Exchange'!G$5:G$2450,$V4244))</f>
        <v>4704.8</v>
      </c>
      <c r="L4244" s="18" t="n">
        <f aca="false">IF($V4244="","",INDEX('Stock Exchange'!H$5:H$2450,$V4244))</f>
        <v>-656.23</v>
      </c>
      <c r="M4244" s="18" t="n">
        <f aca="false">IF($V4244="","",INDEX('Stock Exchange'!I$5:I$2450,$V4244))</f>
        <v>-97.39</v>
      </c>
      <c r="N4244" s="18" t="n">
        <f aca="false">IF($W4244="","",INDEX(Primary!F$5:F$2450,$W4244))</f>
        <v>0.18</v>
      </c>
      <c r="O4244" s="18" t="n">
        <f aca="false">IF($W4244="","",INDEX(Primary!G$5:G$2450,$W4244))</f>
        <v>33.83</v>
      </c>
      <c r="P4244" s="18" t="n">
        <f aca="false">IF($W4244="","",INDEX(Primary!H$5:H$2450,$W4244))</f>
        <v>-33.65</v>
      </c>
      <c r="Q4244" s="18" t="n">
        <f aca="false">IF($W4244="","",INDEX(Primary!I$5:I$2450,$W4244))</f>
        <v>-4.99</v>
      </c>
      <c r="R4244" s="19" t="n">
        <f aca="false">IF($E4244="Yes",L4244+P4244,"")</f>
        <v>-689.88</v>
      </c>
      <c r="S4244" s="19" t="n">
        <f aca="false">IF($E4244="Yes",H4244-R4244,"")</f>
        <v>0</v>
      </c>
      <c r="T4244" s="6" t="str">
        <f aca="false">IF($E4244="Yes",IF(ROUND(ABS(S4244),2)&lt;=$T$2,"OK","CHECK"),"n/a")</f>
        <v>OK</v>
      </c>
      <c r="U4244" s="20" t="n">
        <f aca="false">Total!J4244</f>
        <v>67.3815</v>
      </c>
      <c r="V4244" s="17" t="n">
        <f aca="false">IFERROR(MATCH($A4244,'Stock Exchange'!$A$5:$A$2450,0),"")</f>
        <v>2026</v>
      </c>
      <c r="W4244" s="17" t="n">
        <f aca="false">IFERROR(MATCH($A4244,Primary!$A$5:$A$2450,0),"")</f>
        <v>2026</v>
      </c>
    </row>
    <row r="4245" customFormat="false" ht="15" hidden="false" customHeight="false" outlineLevel="0" collapsed="false">
      <c r="A4245" s="16" t="n">
        <f aca="false">Total!A4245</f>
        <v>43231</v>
      </c>
      <c r="B4245" s="17" t="n">
        <f aca="false">YEAR(A4245)</f>
        <v>2018</v>
      </c>
      <c r="C4245" s="17" t="n">
        <f aca="false">MONTH(A4245)</f>
        <v>5</v>
      </c>
      <c r="D4245" s="6" t="str">
        <f aca="false">IF(MONTH(A4245)&gt;=4,"FY "&amp;YEAR(A4245)&amp;"-"&amp;RIGHT(YEAR(A4245)+1,2),"FY "&amp;(YEAR(A4245)-1)&amp;"-"&amp;RIGHT(YEAR(A4245),2))</f>
        <v>FY 2018-19</v>
      </c>
      <c r="E4245" s="6" t="str">
        <f aca="false">IF(AND(V4245&lt;&gt;"",W4245&lt;&gt;""),"Yes","No")</f>
        <v>Yes</v>
      </c>
      <c r="F4245" s="18" t="n">
        <f aca="false">Total!F4245</f>
        <v>4810.97</v>
      </c>
      <c r="G4245" s="18" t="n">
        <f aca="false">Total!G4245</f>
        <v>4982.12</v>
      </c>
      <c r="H4245" s="18" t="n">
        <f aca="false">Total!H4245</f>
        <v>-171.15</v>
      </c>
      <c r="I4245" s="18" t="n">
        <f aca="false">Total!I4245</f>
        <v>-25.4</v>
      </c>
      <c r="J4245" s="18" t="n">
        <f aca="false">IF($V4245="","",INDEX('Stock Exchange'!F$5:F$2450,$V4245))</f>
        <v>4806.41</v>
      </c>
      <c r="K4245" s="18" t="n">
        <f aca="false">IF($V4245="","",INDEX('Stock Exchange'!G$5:G$2450,$V4245))</f>
        <v>4982.12</v>
      </c>
      <c r="L4245" s="18" t="n">
        <f aca="false">IF($V4245="","",INDEX('Stock Exchange'!H$5:H$2450,$V4245))</f>
        <v>-175.71</v>
      </c>
      <c r="M4245" s="18" t="n">
        <f aca="false">IF($V4245="","",INDEX('Stock Exchange'!I$5:I$2450,$V4245))</f>
        <v>-26.08</v>
      </c>
      <c r="N4245" s="18" t="n">
        <f aca="false">IF($W4245="","",INDEX(Primary!F$5:F$2450,$W4245))</f>
        <v>4.56</v>
      </c>
      <c r="O4245" s="18" t="n">
        <f aca="false">IF($W4245="","",INDEX(Primary!G$5:G$2450,$W4245))</f>
        <v>0</v>
      </c>
      <c r="P4245" s="18" t="n">
        <f aca="false">IF($W4245="","",INDEX(Primary!H$5:H$2450,$W4245))</f>
        <v>4.56</v>
      </c>
      <c r="Q4245" s="18" t="n">
        <f aca="false">IF($W4245="","",INDEX(Primary!I$5:I$2450,$W4245))</f>
        <v>0.68</v>
      </c>
      <c r="R4245" s="19" t="n">
        <f aca="false">IF($E4245="Yes",L4245+P4245,"")</f>
        <v>-171.15</v>
      </c>
      <c r="S4245" s="19" t="n">
        <f aca="false">IF($E4245="Yes",H4245-R4245,"")</f>
        <v>0</v>
      </c>
      <c r="T4245" s="6" t="str">
        <f aca="false">IF($E4245="Yes",IF(ROUND(ABS(S4245),2)&lt;=$T$2,"OK","CHECK"),"n/a")</f>
        <v>OK</v>
      </c>
      <c r="U4245" s="20" t="n">
        <f aca="false">Total!J4245</f>
        <v>67.3786</v>
      </c>
      <c r="V4245" s="17" t="n">
        <f aca="false">IFERROR(MATCH($A4245,'Stock Exchange'!$A$5:$A$2450,0),"")</f>
        <v>2027</v>
      </c>
      <c r="W4245" s="17" t="n">
        <f aca="false">IFERROR(MATCH($A4245,Primary!$A$5:$A$2450,0),"")</f>
        <v>2027</v>
      </c>
    </row>
    <row r="4246" customFormat="false" ht="15" hidden="false" customHeight="false" outlineLevel="0" collapsed="false">
      <c r="A4246" s="16" t="n">
        <f aca="false">Total!A4246</f>
        <v>43234</v>
      </c>
      <c r="B4246" s="17" t="n">
        <f aca="false">YEAR(A4246)</f>
        <v>2018</v>
      </c>
      <c r="C4246" s="17" t="n">
        <f aca="false">MONTH(A4246)</f>
        <v>5</v>
      </c>
      <c r="D4246" s="6" t="str">
        <f aca="false">IF(MONTH(A4246)&gt;=4,"FY "&amp;YEAR(A4246)&amp;"-"&amp;RIGHT(YEAR(A4246)+1,2),"FY "&amp;(YEAR(A4246)-1)&amp;"-"&amp;RIGHT(YEAR(A4246),2))</f>
        <v>FY 2018-19</v>
      </c>
      <c r="E4246" s="6" t="str">
        <f aca="false">IF(AND(V4246&lt;&gt;"",W4246&lt;&gt;""),"Yes","No")</f>
        <v>Yes</v>
      </c>
      <c r="F4246" s="18" t="n">
        <f aca="false">Total!F4246</f>
        <v>3952.43</v>
      </c>
      <c r="G4246" s="18" t="n">
        <f aca="false">Total!G4246</f>
        <v>4257.9</v>
      </c>
      <c r="H4246" s="18" t="n">
        <f aca="false">Total!H4246</f>
        <v>-305.47</v>
      </c>
      <c r="I4246" s="18" t="n">
        <f aca="false">Total!I4246</f>
        <v>-45.44</v>
      </c>
      <c r="J4246" s="18" t="n">
        <f aca="false">IF($V4246="","",INDEX('Stock Exchange'!F$5:F$2450,$V4246))</f>
        <v>3927.34</v>
      </c>
      <c r="K4246" s="18" t="n">
        <f aca="false">IF($V4246="","",INDEX('Stock Exchange'!G$5:G$2450,$V4246))</f>
        <v>4257.55</v>
      </c>
      <c r="L4246" s="18" t="n">
        <f aca="false">IF($V4246="","",INDEX('Stock Exchange'!H$5:H$2450,$V4246))</f>
        <v>-330.21</v>
      </c>
      <c r="M4246" s="18" t="n">
        <f aca="false">IF($V4246="","",INDEX('Stock Exchange'!I$5:I$2450,$V4246))</f>
        <v>-49.12</v>
      </c>
      <c r="N4246" s="18" t="n">
        <f aca="false">IF($W4246="","",INDEX(Primary!F$5:F$2450,$W4246))</f>
        <v>25.09</v>
      </c>
      <c r="O4246" s="18" t="n">
        <f aca="false">IF($W4246="","",INDEX(Primary!G$5:G$2450,$W4246))</f>
        <v>0.35</v>
      </c>
      <c r="P4246" s="18" t="n">
        <f aca="false">IF($W4246="","",INDEX(Primary!H$5:H$2450,$W4246))</f>
        <v>24.74</v>
      </c>
      <c r="Q4246" s="18" t="n">
        <f aca="false">IF($W4246="","",INDEX(Primary!I$5:I$2450,$W4246))</f>
        <v>3.68</v>
      </c>
      <c r="R4246" s="19" t="n">
        <f aca="false">IF($E4246="Yes",L4246+P4246,"")</f>
        <v>-305.47</v>
      </c>
      <c r="S4246" s="19" t="n">
        <f aca="false">IF($E4246="Yes",H4246-R4246,"")</f>
        <v>0</v>
      </c>
      <c r="T4246" s="6" t="str">
        <f aca="false">IF($E4246="Yes",IF(ROUND(ABS(S4246),2)&lt;=$T$2,"OK","CHECK"),"n/a")</f>
        <v>OK</v>
      </c>
      <c r="U4246" s="20" t="n">
        <f aca="false">Total!J4246</f>
        <v>67.2203</v>
      </c>
      <c r="V4246" s="17" t="n">
        <f aca="false">IFERROR(MATCH($A4246,'Stock Exchange'!$A$5:$A$2450,0),"")</f>
        <v>2028</v>
      </c>
      <c r="W4246" s="17" t="n">
        <f aca="false">IFERROR(MATCH($A4246,Primary!$A$5:$A$2450,0),"")</f>
        <v>2028</v>
      </c>
    </row>
    <row r="4247" customFormat="false" ht="15" hidden="false" customHeight="false" outlineLevel="0" collapsed="false">
      <c r="A4247" s="16" t="n">
        <f aca="false">Total!A4247</f>
        <v>43235</v>
      </c>
      <c r="B4247" s="17" t="n">
        <f aca="false">YEAR(A4247)</f>
        <v>2018</v>
      </c>
      <c r="C4247" s="17" t="n">
        <f aca="false">MONTH(A4247)</f>
        <v>5</v>
      </c>
      <c r="D4247" s="6" t="str">
        <f aca="false">IF(MONTH(A4247)&gt;=4,"FY "&amp;YEAR(A4247)&amp;"-"&amp;RIGHT(YEAR(A4247)+1,2),"FY "&amp;(YEAR(A4247)-1)&amp;"-"&amp;RIGHT(YEAR(A4247),2))</f>
        <v>FY 2018-19</v>
      </c>
      <c r="E4247" s="6" t="str">
        <f aca="false">IF(AND(V4247&lt;&gt;"",W4247&lt;&gt;""),"Yes","No")</f>
        <v>Yes</v>
      </c>
      <c r="F4247" s="18" t="n">
        <f aca="false">Total!F4247</f>
        <v>4778.15</v>
      </c>
      <c r="G4247" s="18" t="n">
        <f aca="false">Total!G4247</f>
        <v>3956.49</v>
      </c>
      <c r="H4247" s="18" t="n">
        <f aca="false">Total!H4247</f>
        <v>821.66</v>
      </c>
      <c r="I4247" s="18" t="n">
        <f aca="false">Total!I4247</f>
        <v>122.06</v>
      </c>
      <c r="J4247" s="18" t="n">
        <f aca="false">IF($V4247="","",INDEX('Stock Exchange'!F$5:F$2450,$V4247))</f>
        <v>4777.71</v>
      </c>
      <c r="K4247" s="18" t="n">
        <f aca="false">IF($V4247="","",INDEX('Stock Exchange'!G$5:G$2450,$V4247))</f>
        <v>3955.61</v>
      </c>
      <c r="L4247" s="18" t="n">
        <f aca="false">IF($V4247="","",INDEX('Stock Exchange'!H$5:H$2450,$V4247))</f>
        <v>822.1</v>
      </c>
      <c r="M4247" s="18" t="n">
        <f aca="false">IF($V4247="","",INDEX('Stock Exchange'!I$5:I$2450,$V4247))</f>
        <v>122.13</v>
      </c>
      <c r="N4247" s="18" t="n">
        <f aca="false">IF($W4247="","",INDEX(Primary!F$5:F$2450,$W4247))</f>
        <v>0.44</v>
      </c>
      <c r="O4247" s="18" t="n">
        <f aca="false">IF($W4247="","",INDEX(Primary!G$5:G$2450,$W4247))</f>
        <v>0.88</v>
      </c>
      <c r="P4247" s="18" t="n">
        <f aca="false">IF($W4247="","",INDEX(Primary!H$5:H$2450,$W4247))</f>
        <v>-0.44</v>
      </c>
      <c r="Q4247" s="18" t="n">
        <f aca="false">IF($W4247="","",INDEX(Primary!I$5:I$2450,$W4247))</f>
        <v>-0.07</v>
      </c>
      <c r="R4247" s="19" t="n">
        <f aca="false">IF($E4247="Yes",L4247+P4247,"")</f>
        <v>821.66</v>
      </c>
      <c r="S4247" s="19" t="n">
        <f aca="false">IF($E4247="Yes",H4247-R4247,"")</f>
        <v>0</v>
      </c>
      <c r="T4247" s="6" t="str">
        <f aca="false">IF($E4247="Yes",IF(ROUND(ABS(S4247),2)&lt;=$T$2,"OK","CHECK"),"n/a")</f>
        <v>OK</v>
      </c>
      <c r="U4247" s="20" t="n">
        <f aca="false">Total!J4247</f>
        <v>67.3153</v>
      </c>
      <c r="V4247" s="17" t="n">
        <f aca="false">IFERROR(MATCH($A4247,'Stock Exchange'!$A$5:$A$2450,0),"")</f>
        <v>2029</v>
      </c>
      <c r="W4247" s="17" t="n">
        <f aca="false">IFERROR(MATCH($A4247,Primary!$A$5:$A$2450,0),"")</f>
        <v>2029</v>
      </c>
    </row>
    <row r="4248" customFormat="false" ht="15" hidden="false" customHeight="false" outlineLevel="0" collapsed="false">
      <c r="A4248" s="16" t="n">
        <f aca="false">Total!A4248</f>
        <v>43236</v>
      </c>
      <c r="B4248" s="17" t="n">
        <f aca="false">YEAR(A4248)</f>
        <v>2018</v>
      </c>
      <c r="C4248" s="17" t="n">
        <f aca="false">MONTH(A4248)</f>
        <v>5</v>
      </c>
      <c r="D4248" s="6" t="str">
        <f aca="false">IF(MONTH(A4248)&gt;=4,"FY "&amp;YEAR(A4248)&amp;"-"&amp;RIGHT(YEAR(A4248)+1,2),"FY "&amp;(YEAR(A4248)-1)&amp;"-"&amp;RIGHT(YEAR(A4248),2))</f>
        <v>FY 2018-19</v>
      </c>
      <c r="E4248" s="6" t="str">
        <f aca="false">IF(AND(V4248&lt;&gt;"",W4248&lt;&gt;""),"Yes","No")</f>
        <v>Yes</v>
      </c>
      <c r="F4248" s="18" t="n">
        <f aca="false">Total!F4248</f>
        <v>5348.46</v>
      </c>
      <c r="G4248" s="18" t="n">
        <f aca="false">Total!G4248</f>
        <v>5532.49</v>
      </c>
      <c r="H4248" s="18" t="n">
        <f aca="false">Total!H4248</f>
        <v>-184.03</v>
      </c>
      <c r="I4248" s="18" t="n">
        <f aca="false">Total!I4248</f>
        <v>-27.25</v>
      </c>
      <c r="J4248" s="18" t="n">
        <f aca="false">IF($V4248="","",INDEX('Stock Exchange'!F$5:F$2450,$V4248))</f>
        <v>5346.92</v>
      </c>
      <c r="K4248" s="18" t="n">
        <f aca="false">IF($V4248="","",INDEX('Stock Exchange'!G$5:G$2450,$V4248))</f>
        <v>5532.49</v>
      </c>
      <c r="L4248" s="18" t="n">
        <f aca="false">IF($V4248="","",INDEX('Stock Exchange'!H$5:H$2450,$V4248))</f>
        <v>-185.57</v>
      </c>
      <c r="M4248" s="18" t="n">
        <f aca="false">IF($V4248="","",INDEX('Stock Exchange'!I$5:I$2450,$V4248))</f>
        <v>-27.48</v>
      </c>
      <c r="N4248" s="18" t="n">
        <f aca="false">IF($W4248="","",INDEX(Primary!F$5:F$2450,$W4248))</f>
        <v>1.54</v>
      </c>
      <c r="O4248" s="18" t="n">
        <f aca="false">IF($W4248="","",INDEX(Primary!G$5:G$2450,$W4248))</f>
        <v>0</v>
      </c>
      <c r="P4248" s="18" t="n">
        <f aca="false">IF($W4248="","",INDEX(Primary!H$5:H$2450,$W4248))</f>
        <v>1.54</v>
      </c>
      <c r="Q4248" s="18" t="n">
        <f aca="false">IF($W4248="","",INDEX(Primary!I$5:I$2450,$W4248))</f>
        <v>0.23</v>
      </c>
      <c r="R4248" s="19" t="n">
        <f aca="false">IF($E4248="Yes",L4248+P4248,"")</f>
        <v>-184.03</v>
      </c>
      <c r="S4248" s="19" t="n">
        <f aca="false">IF($E4248="Yes",H4248-R4248,"")</f>
        <v>0</v>
      </c>
      <c r="T4248" s="6" t="str">
        <f aca="false">IF($E4248="Yes",IF(ROUND(ABS(S4248),2)&lt;=$T$2,"OK","CHECK"),"n/a")</f>
        <v>OK</v>
      </c>
      <c r="U4248" s="20" t="n">
        <f aca="false">Total!J4248</f>
        <v>67.5288</v>
      </c>
      <c r="V4248" s="17" t="n">
        <f aca="false">IFERROR(MATCH($A4248,'Stock Exchange'!$A$5:$A$2450,0),"")</f>
        <v>2030</v>
      </c>
      <c r="W4248" s="17" t="n">
        <f aca="false">IFERROR(MATCH($A4248,Primary!$A$5:$A$2450,0),"")</f>
        <v>2030</v>
      </c>
    </row>
    <row r="4249" customFormat="false" ht="15" hidden="false" customHeight="false" outlineLevel="0" collapsed="false">
      <c r="A4249" s="16" t="n">
        <f aca="false">Total!A4249</f>
        <v>43237</v>
      </c>
      <c r="B4249" s="17" t="n">
        <f aca="false">YEAR(A4249)</f>
        <v>2018</v>
      </c>
      <c r="C4249" s="17" t="n">
        <f aca="false">MONTH(A4249)</f>
        <v>5</v>
      </c>
      <c r="D4249" s="6" t="str">
        <f aca="false">IF(MONTH(A4249)&gt;=4,"FY "&amp;YEAR(A4249)&amp;"-"&amp;RIGHT(YEAR(A4249)+1,2),"FY "&amp;(YEAR(A4249)-1)&amp;"-"&amp;RIGHT(YEAR(A4249),2))</f>
        <v>FY 2018-19</v>
      </c>
      <c r="E4249" s="6" t="str">
        <f aca="false">IF(AND(V4249&lt;&gt;"",W4249&lt;&gt;""),"Yes","No")</f>
        <v>Yes</v>
      </c>
      <c r="F4249" s="18" t="n">
        <f aca="false">Total!F4249</f>
        <v>4917.84</v>
      </c>
      <c r="G4249" s="18" t="n">
        <f aca="false">Total!G4249</f>
        <v>5637.84</v>
      </c>
      <c r="H4249" s="18" t="n">
        <f aca="false">Total!H4249</f>
        <v>-720</v>
      </c>
      <c r="I4249" s="18" t="n">
        <f aca="false">Total!I4249</f>
        <v>-106.15</v>
      </c>
      <c r="J4249" s="18" t="n">
        <f aca="false">IF($V4249="","",INDEX('Stock Exchange'!F$5:F$2450,$V4249))</f>
        <v>4917.54</v>
      </c>
      <c r="K4249" s="18" t="n">
        <f aca="false">IF($V4249="","",INDEX('Stock Exchange'!G$5:G$2450,$V4249))</f>
        <v>5637.48</v>
      </c>
      <c r="L4249" s="18" t="n">
        <f aca="false">IF($V4249="","",INDEX('Stock Exchange'!H$5:H$2450,$V4249))</f>
        <v>-719.94</v>
      </c>
      <c r="M4249" s="18" t="n">
        <f aca="false">IF($V4249="","",INDEX('Stock Exchange'!I$5:I$2450,$V4249))</f>
        <v>-106.14</v>
      </c>
      <c r="N4249" s="18" t="n">
        <f aca="false">IF($W4249="","",INDEX(Primary!F$5:F$2450,$W4249))</f>
        <v>0.3</v>
      </c>
      <c r="O4249" s="18" t="n">
        <f aca="false">IF($W4249="","",INDEX(Primary!G$5:G$2450,$W4249))</f>
        <v>0.36</v>
      </c>
      <c r="P4249" s="18" t="n">
        <f aca="false">IF($W4249="","",INDEX(Primary!H$5:H$2450,$W4249))</f>
        <v>-0.06</v>
      </c>
      <c r="Q4249" s="18" t="n">
        <f aca="false">IF($W4249="","",INDEX(Primary!I$5:I$2450,$W4249))</f>
        <v>-0.01</v>
      </c>
      <c r="R4249" s="19" t="n">
        <f aca="false">IF($E4249="Yes",L4249+P4249,"")</f>
        <v>-720</v>
      </c>
      <c r="S4249" s="19" t="n">
        <f aca="false">IF($E4249="Yes",H4249-R4249,"")</f>
        <v>0</v>
      </c>
      <c r="T4249" s="6" t="str">
        <f aca="false">IF($E4249="Yes",IF(ROUND(ABS(S4249),2)&lt;=$T$2,"OK","CHECK"),"n/a")</f>
        <v>OK</v>
      </c>
      <c r="U4249" s="20" t="n">
        <f aca="false">Total!J4249</f>
        <v>67.8276</v>
      </c>
      <c r="V4249" s="17" t="n">
        <f aca="false">IFERROR(MATCH($A4249,'Stock Exchange'!$A$5:$A$2450,0),"")</f>
        <v>2031</v>
      </c>
      <c r="W4249" s="17" t="n">
        <f aca="false">IFERROR(MATCH($A4249,Primary!$A$5:$A$2450,0),"")</f>
        <v>2031</v>
      </c>
    </row>
    <row r="4250" customFormat="false" ht="15" hidden="false" customHeight="false" outlineLevel="0" collapsed="false">
      <c r="A4250" s="16" t="n">
        <f aca="false">Total!A4250</f>
        <v>43238</v>
      </c>
      <c r="B4250" s="17" t="n">
        <f aca="false">YEAR(A4250)</f>
        <v>2018</v>
      </c>
      <c r="C4250" s="17" t="n">
        <f aca="false">MONTH(A4250)</f>
        <v>5</v>
      </c>
      <c r="D4250" s="6" t="str">
        <f aca="false">IF(MONTH(A4250)&gt;=4,"FY "&amp;YEAR(A4250)&amp;"-"&amp;RIGHT(YEAR(A4250)+1,2),"FY "&amp;(YEAR(A4250)-1)&amp;"-"&amp;RIGHT(YEAR(A4250),2))</f>
        <v>FY 2018-19</v>
      </c>
      <c r="E4250" s="6" t="str">
        <f aca="false">IF(AND(V4250&lt;&gt;"",W4250&lt;&gt;""),"Yes","No")</f>
        <v>Yes</v>
      </c>
      <c r="F4250" s="18" t="n">
        <f aca="false">Total!F4250</f>
        <v>5180.25</v>
      </c>
      <c r="G4250" s="18" t="n">
        <f aca="false">Total!G4250</f>
        <v>5592.29</v>
      </c>
      <c r="H4250" s="18" t="n">
        <f aca="false">Total!H4250</f>
        <v>-412.04</v>
      </c>
      <c r="I4250" s="18" t="n">
        <f aca="false">Total!I4250</f>
        <v>-60.85</v>
      </c>
      <c r="J4250" s="18" t="n">
        <f aca="false">IF($V4250="","",INDEX('Stock Exchange'!F$5:F$2450,$V4250))</f>
        <v>4827.34</v>
      </c>
      <c r="K4250" s="18" t="n">
        <f aca="false">IF($V4250="","",INDEX('Stock Exchange'!G$5:G$2450,$V4250))</f>
        <v>5592.29</v>
      </c>
      <c r="L4250" s="18" t="n">
        <f aca="false">IF($V4250="","",INDEX('Stock Exchange'!H$5:H$2450,$V4250))</f>
        <v>-764.95</v>
      </c>
      <c r="M4250" s="18" t="n">
        <f aca="false">IF($V4250="","",INDEX('Stock Exchange'!I$5:I$2450,$V4250))</f>
        <v>-112.97</v>
      </c>
      <c r="N4250" s="18" t="n">
        <f aca="false">IF($W4250="","",INDEX(Primary!F$5:F$2450,$W4250))</f>
        <v>352.91</v>
      </c>
      <c r="O4250" s="18" t="n">
        <f aca="false">IF($W4250="","",INDEX(Primary!G$5:G$2450,$W4250))</f>
        <v>0</v>
      </c>
      <c r="P4250" s="18" t="n">
        <f aca="false">IF($W4250="","",INDEX(Primary!H$5:H$2450,$W4250))</f>
        <v>352.91</v>
      </c>
      <c r="Q4250" s="18" t="n">
        <f aca="false">IF($W4250="","",INDEX(Primary!I$5:I$2450,$W4250))</f>
        <v>52.12</v>
      </c>
      <c r="R4250" s="19" t="n">
        <f aca="false">IF($E4250="Yes",L4250+P4250,"")</f>
        <v>-412.04</v>
      </c>
      <c r="S4250" s="19" t="n">
        <f aca="false">IF($E4250="Yes",H4250-R4250,"")</f>
        <v>0</v>
      </c>
      <c r="T4250" s="6" t="str">
        <f aca="false">IF($E4250="Yes",IF(ROUND(ABS(S4250),2)&lt;=$T$2,"OK","CHECK"),"n/a")</f>
        <v>OK</v>
      </c>
      <c r="U4250" s="20" t="n">
        <f aca="false">Total!J4250</f>
        <v>67.7156</v>
      </c>
      <c r="V4250" s="17" t="n">
        <f aca="false">IFERROR(MATCH($A4250,'Stock Exchange'!$A$5:$A$2450,0),"")</f>
        <v>2032</v>
      </c>
      <c r="W4250" s="17" t="n">
        <f aca="false">IFERROR(MATCH($A4250,Primary!$A$5:$A$2450,0),"")</f>
        <v>2032</v>
      </c>
    </row>
    <row r="4251" customFormat="false" ht="15" hidden="false" customHeight="false" outlineLevel="0" collapsed="false">
      <c r="A4251" s="16" t="n">
        <f aca="false">Total!A4251</f>
        <v>43241</v>
      </c>
      <c r="B4251" s="17" t="n">
        <f aca="false">YEAR(A4251)</f>
        <v>2018</v>
      </c>
      <c r="C4251" s="17" t="n">
        <f aca="false">MONTH(A4251)</f>
        <v>5</v>
      </c>
      <c r="D4251" s="6" t="str">
        <f aca="false">IF(MONTH(A4251)&gt;=4,"FY "&amp;YEAR(A4251)&amp;"-"&amp;RIGHT(YEAR(A4251)+1,2),"FY "&amp;(YEAR(A4251)-1)&amp;"-"&amp;RIGHT(YEAR(A4251),2))</f>
        <v>FY 2018-19</v>
      </c>
      <c r="E4251" s="6" t="str">
        <f aca="false">IF(AND(V4251&lt;&gt;"",W4251&lt;&gt;""),"Yes","No")</f>
        <v>Yes</v>
      </c>
      <c r="F4251" s="18" t="n">
        <f aca="false">Total!F4251</f>
        <v>5556.23</v>
      </c>
      <c r="G4251" s="18" t="n">
        <f aca="false">Total!G4251</f>
        <v>5831.95</v>
      </c>
      <c r="H4251" s="18" t="n">
        <f aca="false">Total!H4251</f>
        <v>-275.72</v>
      </c>
      <c r="I4251" s="18" t="n">
        <f aca="false">Total!I4251</f>
        <v>-40.57</v>
      </c>
      <c r="J4251" s="18" t="n">
        <f aca="false">IF($V4251="","",INDEX('Stock Exchange'!F$5:F$2450,$V4251))</f>
        <v>5553.97</v>
      </c>
      <c r="K4251" s="18" t="n">
        <f aca="false">IF($V4251="","",INDEX('Stock Exchange'!G$5:G$2450,$V4251))</f>
        <v>5831.95</v>
      </c>
      <c r="L4251" s="18" t="n">
        <f aca="false">IF($V4251="","",INDEX('Stock Exchange'!H$5:H$2450,$V4251))</f>
        <v>-277.98</v>
      </c>
      <c r="M4251" s="18" t="n">
        <f aca="false">IF($V4251="","",INDEX('Stock Exchange'!I$5:I$2450,$V4251))</f>
        <v>-40.9</v>
      </c>
      <c r="N4251" s="18" t="n">
        <f aca="false">IF($W4251="","",INDEX(Primary!F$5:F$2450,$W4251))</f>
        <v>2.26</v>
      </c>
      <c r="O4251" s="18" t="n">
        <f aca="false">IF($W4251="","",INDEX(Primary!G$5:G$2450,$W4251))</f>
        <v>0</v>
      </c>
      <c r="P4251" s="18" t="n">
        <f aca="false">IF($W4251="","",INDEX(Primary!H$5:H$2450,$W4251))</f>
        <v>2.26</v>
      </c>
      <c r="Q4251" s="18" t="n">
        <f aca="false">IF($W4251="","",INDEX(Primary!I$5:I$2450,$W4251))</f>
        <v>0.33</v>
      </c>
      <c r="R4251" s="19" t="n">
        <f aca="false">IF($E4251="Yes",L4251+P4251,"")</f>
        <v>-275.72</v>
      </c>
      <c r="S4251" s="19" t="n">
        <f aca="false">IF($E4251="Yes",H4251-R4251,"")</f>
        <v>0</v>
      </c>
      <c r="T4251" s="6" t="str">
        <f aca="false">IF($E4251="Yes",IF(ROUND(ABS(S4251),2)&lt;=$T$2,"OK","CHECK"),"n/a")</f>
        <v>OK</v>
      </c>
      <c r="U4251" s="20" t="n">
        <f aca="false">Total!J4251</f>
        <v>67.9577</v>
      </c>
      <c r="V4251" s="17" t="n">
        <f aca="false">IFERROR(MATCH($A4251,'Stock Exchange'!$A$5:$A$2450,0),"")</f>
        <v>2033</v>
      </c>
      <c r="W4251" s="17" t="n">
        <f aca="false">IFERROR(MATCH($A4251,Primary!$A$5:$A$2450,0),"")</f>
        <v>2033</v>
      </c>
    </row>
    <row r="4252" customFormat="false" ht="15" hidden="false" customHeight="false" outlineLevel="0" collapsed="false">
      <c r="A4252" s="16" t="n">
        <f aca="false">Total!A4252</f>
        <v>43242</v>
      </c>
      <c r="B4252" s="17" t="n">
        <f aca="false">YEAR(A4252)</f>
        <v>2018</v>
      </c>
      <c r="C4252" s="17" t="n">
        <f aca="false">MONTH(A4252)</f>
        <v>5</v>
      </c>
      <c r="D4252" s="6" t="str">
        <f aca="false">IF(MONTH(A4252)&gt;=4,"FY "&amp;YEAR(A4252)&amp;"-"&amp;RIGHT(YEAR(A4252)+1,2),"FY "&amp;(YEAR(A4252)-1)&amp;"-"&amp;RIGHT(YEAR(A4252),2))</f>
        <v>FY 2018-19</v>
      </c>
      <c r="E4252" s="6" t="str">
        <f aca="false">IF(AND(V4252&lt;&gt;"",W4252&lt;&gt;""),"Yes","No")</f>
        <v>Yes</v>
      </c>
      <c r="F4252" s="18" t="n">
        <f aca="false">Total!F4252</f>
        <v>4855.74</v>
      </c>
      <c r="G4252" s="18" t="n">
        <f aca="false">Total!G4252</f>
        <v>5294.21</v>
      </c>
      <c r="H4252" s="18" t="n">
        <f aca="false">Total!H4252</f>
        <v>-438.47</v>
      </c>
      <c r="I4252" s="18" t="n">
        <f aca="false">Total!I4252</f>
        <v>-64.4</v>
      </c>
      <c r="J4252" s="18" t="n">
        <f aca="false">IF($V4252="","",INDEX('Stock Exchange'!F$5:F$2450,$V4252))</f>
        <v>4854.52</v>
      </c>
      <c r="K4252" s="18" t="n">
        <f aca="false">IF($V4252="","",INDEX('Stock Exchange'!G$5:G$2450,$V4252))</f>
        <v>5294.04</v>
      </c>
      <c r="L4252" s="18" t="n">
        <f aca="false">IF($V4252="","",INDEX('Stock Exchange'!H$5:H$2450,$V4252))</f>
        <v>-439.52</v>
      </c>
      <c r="M4252" s="18" t="n">
        <f aca="false">IF($V4252="","",INDEX('Stock Exchange'!I$5:I$2450,$V4252))</f>
        <v>-64.55</v>
      </c>
      <c r="N4252" s="18" t="n">
        <f aca="false">IF($W4252="","",INDEX(Primary!F$5:F$2450,$W4252))</f>
        <v>1.22</v>
      </c>
      <c r="O4252" s="18" t="n">
        <f aca="false">IF($W4252="","",INDEX(Primary!G$5:G$2450,$W4252))</f>
        <v>0.17</v>
      </c>
      <c r="P4252" s="18" t="n">
        <f aca="false">IF($W4252="","",INDEX(Primary!H$5:H$2450,$W4252))</f>
        <v>1.05</v>
      </c>
      <c r="Q4252" s="18" t="n">
        <f aca="false">IF($W4252="","",INDEX(Primary!I$5:I$2450,$W4252))</f>
        <v>0.15</v>
      </c>
      <c r="R4252" s="19" t="n">
        <f aca="false">IF($E4252="Yes",L4252+P4252,"")</f>
        <v>-438.47</v>
      </c>
      <c r="S4252" s="19" t="n">
        <f aca="false">IF($E4252="Yes",H4252-R4252,"")</f>
        <v>0</v>
      </c>
      <c r="T4252" s="6" t="str">
        <f aca="false">IF($E4252="Yes",IF(ROUND(ABS(S4252),2)&lt;=$T$2,"OK","CHECK"),"n/a")</f>
        <v>OK</v>
      </c>
      <c r="U4252" s="20" t="n">
        <f aca="false">Total!J4252</f>
        <v>68.0883</v>
      </c>
      <c r="V4252" s="17" t="n">
        <f aca="false">IFERROR(MATCH($A4252,'Stock Exchange'!$A$5:$A$2450,0),"")</f>
        <v>2034</v>
      </c>
      <c r="W4252" s="17" t="n">
        <f aca="false">IFERROR(MATCH($A4252,Primary!$A$5:$A$2450,0),"")</f>
        <v>2034</v>
      </c>
    </row>
    <row r="4253" customFormat="false" ht="15" hidden="false" customHeight="false" outlineLevel="0" collapsed="false">
      <c r="A4253" s="16" t="n">
        <f aca="false">Total!A4253</f>
        <v>43243</v>
      </c>
      <c r="B4253" s="17" t="n">
        <f aca="false">YEAR(A4253)</f>
        <v>2018</v>
      </c>
      <c r="C4253" s="17" t="n">
        <f aca="false">MONTH(A4253)</f>
        <v>5</v>
      </c>
      <c r="D4253" s="6" t="str">
        <f aca="false">IF(MONTH(A4253)&gt;=4,"FY "&amp;YEAR(A4253)&amp;"-"&amp;RIGHT(YEAR(A4253)+1,2),"FY "&amp;(YEAR(A4253)-1)&amp;"-"&amp;RIGHT(YEAR(A4253),2))</f>
        <v>FY 2018-19</v>
      </c>
      <c r="E4253" s="6" t="str">
        <f aca="false">IF(AND(V4253&lt;&gt;"",W4253&lt;&gt;""),"Yes","No")</f>
        <v>Yes</v>
      </c>
      <c r="F4253" s="18" t="n">
        <f aca="false">Total!F4253</f>
        <v>3310.96</v>
      </c>
      <c r="G4253" s="18" t="n">
        <f aca="false">Total!G4253</f>
        <v>4738.53</v>
      </c>
      <c r="H4253" s="18" t="n">
        <f aca="false">Total!H4253</f>
        <v>-1427.57</v>
      </c>
      <c r="I4253" s="18" t="n">
        <f aca="false">Total!I4253</f>
        <v>-209.88</v>
      </c>
      <c r="J4253" s="18" t="n">
        <f aca="false">IF($V4253="","",INDEX('Stock Exchange'!F$5:F$2450,$V4253))</f>
        <v>3161.72</v>
      </c>
      <c r="K4253" s="18" t="n">
        <f aca="false">IF($V4253="","",INDEX('Stock Exchange'!G$5:G$2450,$V4253))</f>
        <v>4738.53</v>
      </c>
      <c r="L4253" s="18" t="n">
        <f aca="false">IF($V4253="","",INDEX('Stock Exchange'!H$5:H$2450,$V4253))</f>
        <v>-1576.81</v>
      </c>
      <c r="M4253" s="18" t="n">
        <f aca="false">IF($V4253="","",INDEX('Stock Exchange'!I$5:I$2450,$V4253))</f>
        <v>-231.82</v>
      </c>
      <c r="N4253" s="18" t="n">
        <f aca="false">IF($W4253="","",INDEX(Primary!F$5:F$2450,$W4253))</f>
        <v>149.24</v>
      </c>
      <c r="O4253" s="18" t="n">
        <f aca="false">IF($W4253="","",INDEX(Primary!G$5:G$2450,$W4253))</f>
        <v>0</v>
      </c>
      <c r="P4253" s="18" t="n">
        <f aca="false">IF($W4253="","",INDEX(Primary!H$5:H$2450,$W4253))</f>
        <v>149.24</v>
      </c>
      <c r="Q4253" s="18" t="n">
        <f aca="false">IF($W4253="","",INDEX(Primary!I$5:I$2450,$W4253))</f>
        <v>21.94</v>
      </c>
      <c r="R4253" s="19" t="n">
        <f aca="false">IF($E4253="Yes",L4253+P4253,"")</f>
        <v>-1427.57</v>
      </c>
      <c r="S4253" s="19" t="n">
        <f aca="false">IF($E4253="Yes",H4253-R4253,"")</f>
        <v>0</v>
      </c>
      <c r="T4253" s="6" t="str">
        <f aca="false">IF($E4253="Yes",IF(ROUND(ABS(S4253),2)&lt;=$T$2,"OK","CHECK"),"n/a")</f>
        <v>OK</v>
      </c>
      <c r="U4253" s="20" t="n">
        <f aca="false">Total!J4253</f>
        <v>68.0187</v>
      </c>
      <c r="V4253" s="17" t="n">
        <f aca="false">IFERROR(MATCH($A4253,'Stock Exchange'!$A$5:$A$2450,0),"")</f>
        <v>2035</v>
      </c>
      <c r="W4253" s="17" t="n">
        <f aca="false">IFERROR(MATCH($A4253,Primary!$A$5:$A$2450,0),"")</f>
        <v>2035</v>
      </c>
    </row>
    <row r="4254" customFormat="false" ht="15" hidden="false" customHeight="false" outlineLevel="0" collapsed="false">
      <c r="A4254" s="16" t="n">
        <f aca="false">Total!A4254</f>
        <v>43244</v>
      </c>
      <c r="B4254" s="17" t="n">
        <f aca="false">YEAR(A4254)</f>
        <v>2018</v>
      </c>
      <c r="C4254" s="17" t="n">
        <f aca="false">MONTH(A4254)</f>
        <v>5</v>
      </c>
      <c r="D4254" s="6" t="str">
        <f aca="false">IF(MONTH(A4254)&gt;=4,"FY "&amp;YEAR(A4254)&amp;"-"&amp;RIGHT(YEAR(A4254)+1,2),"FY "&amp;(YEAR(A4254)-1)&amp;"-"&amp;RIGHT(YEAR(A4254),2))</f>
        <v>FY 2018-19</v>
      </c>
      <c r="E4254" s="6" t="str">
        <f aca="false">IF(AND(V4254&lt;&gt;"",W4254&lt;&gt;""),"Yes","No")</f>
        <v>Yes</v>
      </c>
      <c r="F4254" s="18" t="n">
        <f aca="false">Total!F4254</f>
        <v>4452.19</v>
      </c>
      <c r="G4254" s="18" t="n">
        <f aca="false">Total!G4254</f>
        <v>4714.41</v>
      </c>
      <c r="H4254" s="18" t="n">
        <f aca="false">Total!H4254</f>
        <v>-262.22</v>
      </c>
      <c r="I4254" s="18" t="n">
        <f aca="false">Total!I4254</f>
        <v>-38.44</v>
      </c>
      <c r="J4254" s="18" t="n">
        <f aca="false">IF($V4254="","",INDEX('Stock Exchange'!F$5:F$2450,$V4254))</f>
        <v>4449.88</v>
      </c>
      <c r="K4254" s="18" t="n">
        <f aca="false">IF($V4254="","",INDEX('Stock Exchange'!G$5:G$2450,$V4254))</f>
        <v>4704.8</v>
      </c>
      <c r="L4254" s="18" t="n">
        <f aca="false">IF($V4254="","",INDEX('Stock Exchange'!H$5:H$2450,$V4254))</f>
        <v>-254.92</v>
      </c>
      <c r="M4254" s="18" t="n">
        <f aca="false">IF($V4254="","",INDEX('Stock Exchange'!I$5:I$2450,$V4254))</f>
        <v>-37.37</v>
      </c>
      <c r="N4254" s="18" t="n">
        <f aca="false">IF($W4254="","",INDEX(Primary!F$5:F$2450,$W4254))</f>
        <v>2.31</v>
      </c>
      <c r="O4254" s="18" t="n">
        <f aca="false">IF($W4254="","",INDEX(Primary!G$5:G$2450,$W4254))</f>
        <v>9.61</v>
      </c>
      <c r="P4254" s="18" t="n">
        <f aca="false">IF($W4254="","",INDEX(Primary!H$5:H$2450,$W4254))</f>
        <v>-7.3</v>
      </c>
      <c r="Q4254" s="18" t="n">
        <f aca="false">IF($W4254="","",INDEX(Primary!I$5:I$2450,$W4254))</f>
        <v>-1.07</v>
      </c>
      <c r="R4254" s="19" t="n">
        <f aca="false">IF($E4254="Yes",L4254+P4254,"")</f>
        <v>-262.22</v>
      </c>
      <c r="S4254" s="19" t="n">
        <f aca="false">IF($E4254="Yes",H4254-R4254,"")</f>
        <v>0</v>
      </c>
      <c r="T4254" s="6" t="str">
        <f aca="false">IF($E4254="Yes",IF(ROUND(ABS(S4254),2)&lt;=$T$2,"OK","CHECK"),"n/a")</f>
        <v>OK</v>
      </c>
      <c r="U4254" s="20" t="n">
        <f aca="false">Total!J4254</f>
        <v>68.2139</v>
      </c>
      <c r="V4254" s="17" t="n">
        <f aca="false">IFERROR(MATCH($A4254,'Stock Exchange'!$A$5:$A$2450,0),"")</f>
        <v>2036</v>
      </c>
      <c r="W4254" s="17" t="n">
        <f aca="false">IFERROR(MATCH($A4254,Primary!$A$5:$A$2450,0),"")</f>
        <v>2036</v>
      </c>
    </row>
    <row r="4255" customFormat="false" ht="15" hidden="false" customHeight="false" outlineLevel="0" collapsed="false">
      <c r="A4255" s="16" t="n">
        <f aca="false">Total!A4255</f>
        <v>43245</v>
      </c>
      <c r="B4255" s="17" t="n">
        <f aca="false">YEAR(A4255)</f>
        <v>2018</v>
      </c>
      <c r="C4255" s="17" t="n">
        <f aca="false">MONTH(A4255)</f>
        <v>5</v>
      </c>
      <c r="D4255" s="6" t="str">
        <f aca="false">IF(MONTH(A4255)&gt;=4,"FY "&amp;YEAR(A4255)&amp;"-"&amp;RIGHT(YEAR(A4255)+1,2),"FY "&amp;(YEAR(A4255)-1)&amp;"-"&amp;RIGHT(YEAR(A4255),2))</f>
        <v>FY 2018-19</v>
      </c>
      <c r="E4255" s="6" t="str">
        <f aca="false">IF(AND(V4255&lt;&gt;"",W4255&lt;&gt;""),"Yes","No")</f>
        <v>Yes</v>
      </c>
      <c r="F4255" s="18" t="n">
        <f aca="false">Total!F4255</f>
        <v>4455.84</v>
      </c>
      <c r="G4255" s="18" t="n">
        <f aca="false">Total!G4255</f>
        <v>5040.72</v>
      </c>
      <c r="H4255" s="18" t="n">
        <f aca="false">Total!H4255</f>
        <v>-584.88</v>
      </c>
      <c r="I4255" s="18" t="n">
        <f aca="false">Total!I4255</f>
        <v>-85.52</v>
      </c>
      <c r="J4255" s="18" t="n">
        <f aca="false">IF($V4255="","",INDEX('Stock Exchange'!F$5:F$2450,$V4255))</f>
        <v>4454.69</v>
      </c>
      <c r="K4255" s="18" t="n">
        <f aca="false">IF($V4255="","",INDEX('Stock Exchange'!G$5:G$2450,$V4255))</f>
        <v>5040.23</v>
      </c>
      <c r="L4255" s="18" t="n">
        <f aca="false">IF($V4255="","",INDEX('Stock Exchange'!H$5:H$2450,$V4255))</f>
        <v>-585.54</v>
      </c>
      <c r="M4255" s="18" t="n">
        <f aca="false">IF($V4255="","",INDEX('Stock Exchange'!I$5:I$2450,$V4255))</f>
        <v>-85.62</v>
      </c>
      <c r="N4255" s="18" t="n">
        <f aca="false">IF($W4255="","",INDEX(Primary!F$5:F$2450,$W4255))</f>
        <v>1.15</v>
      </c>
      <c r="O4255" s="18" t="n">
        <f aca="false">IF($W4255="","",INDEX(Primary!G$5:G$2450,$W4255))</f>
        <v>0.49</v>
      </c>
      <c r="P4255" s="18" t="n">
        <f aca="false">IF($W4255="","",INDEX(Primary!H$5:H$2450,$W4255))</f>
        <v>0.66</v>
      </c>
      <c r="Q4255" s="18" t="n">
        <f aca="false">IF($W4255="","",INDEX(Primary!I$5:I$2450,$W4255))</f>
        <v>0.1</v>
      </c>
      <c r="R4255" s="19" t="n">
        <f aca="false">IF($E4255="Yes",L4255+P4255,"")</f>
        <v>-584.88</v>
      </c>
      <c r="S4255" s="19" t="n">
        <f aca="false">IF($E4255="Yes",H4255-R4255,"")</f>
        <v>0</v>
      </c>
      <c r="T4255" s="6" t="str">
        <f aca="false">IF($E4255="Yes",IF(ROUND(ABS(S4255),2)&lt;=$T$2,"OK","CHECK"),"n/a")</f>
        <v>OK</v>
      </c>
      <c r="U4255" s="20" t="n">
        <f aca="false">Total!J4255</f>
        <v>68.3872</v>
      </c>
      <c r="V4255" s="17" t="n">
        <f aca="false">IFERROR(MATCH($A4255,'Stock Exchange'!$A$5:$A$2450,0),"")</f>
        <v>2037</v>
      </c>
      <c r="W4255" s="17" t="n">
        <f aca="false">IFERROR(MATCH($A4255,Primary!$A$5:$A$2450,0),"")</f>
        <v>2037</v>
      </c>
    </row>
    <row r="4256" customFormat="false" ht="15" hidden="false" customHeight="false" outlineLevel="0" collapsed="false">
      <c r="A4256" s="16" t="n">
        <f aca="false">Total!A4256</f>
        <v>43248</v>
      </c>
      <c r="B4256" s="17" t="n">
        <f aca="false">YEAR(A4256)</f>
        <v>2018</v>
      </c>
      <c r="C4256" s="17" t="n">
        <f aca="false">MONTH(A4256)</f>
        <v>5</v>
      </c>
      <c r="D4256" s="6" t="str">
        <f aca="false">IF(MONTH(A4256)&gt;=4,"FY "&amp;YEAR(A4256)&amp;"-"&amp;RIGHT(YEAR(A4256)+1,2),"FY "&amp;(YEAR(A4256)-1)&amp;"-"&amp;RIGHT(YEAR(A4256),2))</f>
        <v>FY 2018-19</v>
      </c>
      <c r="E4256" s="6" t="str">
        <f aca="false">IF(AND(V4256&lt;&gt;"",W4256&lt;&gt;""),"Yes","No")</f>
        <v>Yes</v>
      </c>
      <c r="F4256" s="18" t="n">
        <f aca="false">Total!F4256</f>
        <v>3279.77</v>
      </c>
      <c r="G4256" s="18" t="n">
        <f aca="false">Total!G4256</f>
        <v>5326.97</v>
      </c>
      <c r="H4256" s="18" t="n">
        <f aca="false">Total!H4256</f>
        <v>-2047.2</v>
      </c>
      <c r="I4256" s="18" t="n">
        <f aca="false">Total!I4256</f>
        <v>-299.91</v>
      </c>
      <c r="J4256" s="18" t="n">
        <f aca="false">IF($V4256="","",INDEX('Stock Exchange'!F$5:F$2450,$V4256))</f>
        <v>3013.72</v>
      </c>
      <c r="K4256" s="18" t="n">
        <f aca="false">IF($V4256="","",INDEX('Stock Exchange'!G$5:G$2450,$V4256))</f>
        <v>5305.55</v>
      </c>
      <c r="L4256" s="18" t="n">
        <f aca="false">IF($V4256="","",INDEX('Stock Exchange'!H$5:H$2450,$V4256))</f>
        <v>-2291.83</v>
      </c>
      <c r="M4256" s="18" t="n">
        <f aca="false">IF($V4256="","",INDEX('Stock Exchange'!I$5:I$2450,$V4256))</f>
        <v>-335.75</v>
      </c>
      <c r="N4256" s="18" t="n">
        <f aca="false">IF($W4256="","",INDEX(Primary!F$5:F$2450,$W4256))</f>
        <v>266.05</v>
      </c>
      <c r="O4256" s="18" t="n">
        <f aca="false">IF($W4256="","",INDEX(Primary!G$5:G$2450,$W4256))</f>
        <v>21.42</v>
      </c>
      <c r="P4256" s="18" t="n">
        <f aca="false">IF($W4256="","",INDEX(Primary!H$5:H$2450,$W4256))</f>
        <v>244.63</v>
      </c>
      <c r="Q4256" s="18" t="n">
        <f aca="false">IF($W4256="","",INDEX(Primary!I$5:I$2450,$W4256))</f>
        <v>35.84</v>
      </c>
      <c r="R4256" s="19" t="n">
        <f aca="false">IF($E4256="Yes",L4256+P4256,"")</f>
        <v>-2047.2</v>
      </c>
      <c r="S4256" s="19" t="n">
        <f aca="false">IF($E4256="Yes",H4256-R4256,"")</f>
        <v>0</v>
      </c>
      <c r="T4256" s="6" t="str">
        <f aca="false">IF($E4256="Yes",IF(ROUND(ABS(S4256),2)&lt;=$T$2,"OK","CHECK"),"n/a")</f>
        <v>OK</v>
      </c>
      <c r="U4256" s="20" t="n">
        <f aca="false">Total!J4256</f>
        <v>68.26</v>
      </c>
      <c r="V4256" s="17" t="n">
        <f aca="false">IFERROR(MATCH($A4256,'Stock Exchange'!$A$5:$A$2450,0),"")</f>
        <v>2038</v>
      </c>
      <c r="W4256" s="17" t="n">
        <f aca="false">IFERROR(MATCH($A4256,Primary!$A$5:$A$2450,0),"")</f>
        <v>2038</v>
      </c>
    </row>
    <row r="4257" customFormat="false" ht="15" hidden="false" customHeight="false" outlineLevel="0" collapsed="false">
      <c r="A4257" s="16" t="n">
        <f aca="false">Total!A4257</f>
        <v>43249</v>
      </c>
      <c r="B4257" s="17" t="n">
        <f aca="false">YEAR(A4257)</f>
        <v>2018</v>
      </c>
      <c r="C4257" s="17" t="n">
        <f aca="false">MONTH(A4257)</f>
        <v>5</v>
      </c>
      <c r="D4257" s="6" t="str">
        <f aca="false">IF(MONTH(A4257)&gt;=4,"FY "&amp;YEAR(A4257)&amp;"-"&amp;RIGHT(YEAR(A4257)+1,2),"FY "&amp;(YEAR(A4257)-1)&amp;"-"&amp;RIGHT(YEAR(A4257),2))</f>
        <v>FY 2018-19</v>
      </c>
      <c r="E4257" s="6" t="str">
        <f aca="false">IF(AND(V4257&lt;&gt;"",W4257&lt;&gt;""),"Yes","No")</f>
        <v>Yes</v>
      </c>
      <c r="F4257" s="18" t="n">
        <f aca="false">Total!F4257</f>
        <v>4812.28</v>
      </c>
      <c r="G4257" s="18" t="n">
        <f aca="false">Total!G4257</f>
        <v>4432.8</v>
      </c>
      <c r="H4257" s="18" t="n">
        <f aca="false">Total!H4257</f>
        <v>379.48</v>
      </c>
      <c r="I4257" s="18" t="n">
        <f aca="false">Total!I4257</f>
        <v>56.27</v>
      </c>
      <c r="J4257" s="18" t="n">
        <f aca="false">IF($V4257="","",INDEX('Stock Exchange'!F$5:F$2450,$V4257))</f>
        <v>4723.83</v>
      </c>
      <c r="K4257" s="18" t="n">
        <f aca="false">IF($V4257="","",INDEX('Stock Exchange'!G$5:G$2450,$V4257))</f>
        <v>4426.41</v>
      </c>
      <c r="L4257" s="18" t="n">
        <f aca="false">IF($V4257="","",INDEX('Stock Exchange'!H$5:H$2450,$V4257))</f>
        <v>297.42</v>
      </c>
      <c r="M4257" s="18" t="n">
        <f aca="false">IF($V4257="","",INDEX('Stock Exchange'!I$5:I$2450,$V4257))</f>
        <v>44.1</v>
      </c>
      <c r="N4257" s="18" t="n">
        <f aca="false">IF($W4257="","",INDEX(Primary!F$5:F$2450,$W4257))</f>
        <v>88.45</v>
      </c>
      <c r="O4257" s="18" t="n">
        <f aca="false">IF($W4257="","",INDEX(Primary!G$5:G$2450,$W4257))</f>
        <v>6.39</v>
      </c>
      <c r="P4257" s="18" t="n">
        <f aca="false">IF($W4257="","",INDEX(Primary!H$5:H$2450,$W4257))</f>
        <v>82.06</v>
      </c>
      <c r="Q4257" s="18" t="n">
        <f aca="false">IF($W4257="","",INDEX(Primary!I$5:I$2450,$W4257))</f>
        <v>12.17</v>
      </c>
      <c r="R4257" s="19" t="n">
        <f aca="false">IF($E4257="Yes",L4257+P4257,"")</f>
        <v>379.48</v>
      </c>
      <c r="S4257" s="19" t="n">
        <f aca="false">IF($E4257="Yes",H4257-R4257,"")</f>
        <v>0</v>
      </c>
      <c r="T4257" s="6" t="str">
        <f aca="false">IF($E4257="Yes",IF(ROUND(ABS(S4257),2)&lt;=$T$2,"OK","CHECK"),"n/a")</f>
        <v>OK</v>
      </c>
      <c r="U4257" s="20" t="n">
        <f aca="false">Total!J4257</f>
        <v>67.443</v>
      </c>
      <c r="V4257" s="17" t="n">
        <f aca="false">IFERROR(MATCH($A4257,'Stock Exchange'!$A$5:$A$2450,0),"")</f>
        <v>2039</v>
      </c>
      <c r="W4257" s="17" t="n">
        <f aca="false">IFERROR(MATCH($A4257,Primary!$A$5:$A$2450,0),"")</f>
        <v>2039</v>
      </c>
    </row>
    <row r="4258" customFormat="false" ht="15" hidden="false" customHeight="false" outlineLevel="0" collapsed="false">
      <c r="A4258" s="16" t="n">
        <f aca="false">Total!A4258</f>
        <v>43250</v>
      </c>
      <c r="B4258" s="17" t="n">
        <f aca="false">YEAR(A4258)</f>
        <v>2018</v>
      </c>
      <c r="C4258" s="17" t="n">
        <f aca="false">MONTH(A4258)</f>
        <v>5</v>
      </c>
      <c r="D4258" s="6" t="str">
        <f aca="false">IF(MONTH(A4258)&gt;=4,"FY "&amp;YEAR(A4258)&amp;"-"&amp;RIGHT(YEAR(A4258)+1,2),"FY "&amp;(YEAR(A4258)-1)&amp;"-"&amp;RIGHT(YEAR(A4258),2))</f>
        <v>FY 2018-19</v>
      </c>
      <c r="E4258" s="6" t="str">
        <f aca="false">IF(AND(V4258&lt;&gt;"",W4258&lt;&gt;""),"Yes","No")</f>
        <v>Yes</v>
      </c>
      <c r="F4258" s="18" t="n">
        <f aca="false">Total!F4258</f>
        <v>4512.97</v>
      </c>
      <c r="G4258" s="18" t="n">
        <f aca="false">Total!G4258</f>
        <v>4005.49</v>
      </c>
      <c r="H4258" s="18" t="n">
        <f aca="false">Total!H4258</f>
        <v>507.48</v>
      </c>
      <c r="I4258" s="18" t="n">
        <f aca="false">Total!I4258</f>
        <v>74.82</v>
      </c>
      <c r="J4258" s="18" t="n">
        <f aca="false">IF($V4258="","",INDEX('Stock Exchange'!F$5:F$2450,$V4258))</f>
        <v>4512.55</v>
      </c>
      <c r="K4258" s="18" t="n">
        <f aca="false">IF($V4258="","",INDEX('Stock Exchange'!G$5:G$2450,$V4258))</f>
        <v>4005.37</v>
      </c>
      <c r="L4258" s="18" t="n">
        <f aca="false">IF($V4258="","",INDEX('Stock Exchange'!H$5:H$2450,$V4258))</f>
        <v>507.18</v>
      </c>
      <c r="M4258" s="18" t="n">
        <f aca="false">IF($V4258="","",INDEX('Stock Exchange'!I$5:I$2450,$V4258))</f>
        <v>74.78</v>
      </c>
      <c r="N4258" s="18" t="n">
        <f aca="false">IF($W4258="","",INDEX(Primary!F$5:F$2450,$W4258))</f>
        <v>0.42</v>
      </c>
      <c r="O4258" s="18" t="n">
        <f aca="false">IF($W4258="","",INDEX(Primary!G$5:G$2450,$W4258))</f>
        <v>0.12</v>
      </c>
      <c r="P4258" s="18" t="n">
        <f aca="false">IF($W4258="","",INDEX(Primary!H$5:H$2450,$W4258))</f>
        <v>0.3</v>
      </c>
      <c r="Q4258" s="18" t="n">
        <f aca="false">IF($W4258="","",INDEX(Primary!I$5:I$2450,$W4258))</f>
        <v>0.04</v>
      </c>
      <c r="R4258" s="19" t="n">
        <f aca="false">IF($E4258="Yes",L4258+P4258,"")</f>
        <v>507.48</v>
      </c>
      <c r="S4258" s="19" t="n">
        <f aca="false">IF($E4258="Yes",H4258-R4258,"")</f>
        <v>0</v>
      </c>
      <c r="T4258" s="6" t="str">
        <f aca="false">IF($E4258="Yes",IF(ROUND(ABS(S4258),2)&lt;=$T$2,"OK","CHECK"),"n/a")</f>
        <v>OK</v>
      </c>
      <c r="U4258" s="20" t="n">
        <f aca="false">Total!J4258</f>
        <v>67.8201</v>
      </c>
      <c r="V4258" s="17" t="n">
        <f aca="false">IFERROR(MATCH($A4258,'Stock Exchange'!$A$5:$A$2450,0),"")</f>
        <v>2040</v>
      </c>
      <c r="W4258" s="17" t="n">
        <f aca="false">IFERROR(MATCH($A4258,Primary!$A$5:$A$2450,0),"")</f>
        <v>2040</v>
      </c>
    </row>
    <row r="4259" customFormat="false" ht="15" hidden="false" customHeight="false" outlineLevel="0" collapsed="false">
      <c r="A4259" s="16" t="n">
        <f aca="false">Total!A4259</f>
        <v>43251</v>
      </c>
      <c r="B4259" s="17" t="n">
        <f aca="false">YEAR(A4259)</f>
        <v>2018</v>
      </c>
      <c r="C4259" s="17" t="n">
        <f aca="false">MONTH(A4259)</f>
        <v>5</v>
      </c>
      <c r="D4259" s="6" t="str">
        <f aca="false">IF(MONTH(A4259)&gt;=4,"FY "&amp;YEAR(A4259)&amp;"-"&amp;RIGHT(YEAR(A4259)+1,2),"FY "&amp;(YEAR(A4259)-1)&amp;"-"&amp;RIGHT(YEAR(A4259),2))</f>
        <v>FY 2018-19</v>
      </c>
      <c r="E4259" s="6" t="str">
        <f aca="false">IF(AND(V4259&lt;&gt;"",W4259&lt;&gt;""),"Yes","No")</f>
        <v>Yes</v>
      </c>
      <c r="F4259" s="18" t="n">
        <f aca="false">Total!F4259</f>
        <v>5358.28</v>
      </c>
      <c r="G4259" s="18" t="n">
        <f aca="false">Total!G4259</f>
        <v>6439.13</v>
      </c>
      <c r="H4259" s="18" t="n">
        <f aca="false">Total!H4259</f>
        <v>-1080.85</v>
      </c>
      <c r="I4259" s="18" t="n">
        <f aca="false">Total!I4259</f>
        <v>-159.83</v>
      </c>
      <c r="J4259" s="18" t="n">
        <f aca="false">IF($V4259="","",INDEX('Stock Exchange'!F$5:F$2450,$V4259))</f>
        <v>5357.17</v>
      </c>
      <c r="K4259" s="18" t="n">
        <f aca="false">IF($V4259="","",INDEX('Stock Exchange'!G$5:G$2450,$V4259))</f>
        <v>6439.13</v>
      </c>
      <c r="L4259" s="18" t="n">
        <f aca="false">IF($V4259="","",INDEX('Stock Exchange'!H$5:H$2450,$V4259))</f>
        <v>-1081.96</v>
      </c>
      <c r="M4259" s="18" t="n">
        <f aca="false">IF($V4259="","",INDEX('Stock Exchange'!I$5:I$2450,$V4259))</f>
        <v>-159.99</v>
      </c>
      <c r="N4259" s="18" t="n">
        <f aca="false">IF($W4259="","",INDEX(Primary!F$5:F$2450,$W4259))</f>
        <v>1.11</v>
      </c>
      <c r="O4259" s="18" t="n">
        <f aca="false">IF($W4259="","",INDEX(Primary!G$5:G$2450,$W4259))</f>
        <v>0</v>
      </c>
      <c r="P4259" s="18" t="n">
        <f aca="false">IF($W4259="","",INDEX(Primary!H$5:H$2450,$W4259))</f>
        <v>1.11</v>
      </c>
      <c r="Q4259" s="18" t="n">
        <f aca="false">IF($W4259="","",INDEX(Primary!I$5:I$2450,$W4259))</f>
        <v>0.16</v>
      </c>
      <c r="R4259" s="19" t="n">
        <f aca="false">IF($E4259="Yes",L4259+P4259,"")</f>
        <v>-1080.85</v>
      </c>
      <c r="S4259" s="19" t="n">
        <f aca="false">IF($E4259="Yes",H4259-R4259,"")</f>
        <v>0</v>
      </c>
      <c r="T4259" s="6" t="str">
        <f aca="false">IF($E4259="Yes",IF(ROUND(ABS(S4259),2)&lt;=$T$2,"OK","CHECK"),"n/a")</f>
        <v>OK</v>
      </c>
      <c r="U4259" s="20" t="n">
        <f aca="false">Total!J4259</f>
        <v>67.6288</v>
      </c>
      <c r="V4259" s="17" t="n">
        <f aca="false">IFERROR(MATCH($A4259,'Stock Exchange'!$A$5:$A$2450,0),"")</f>
        <v>2041</v>
      </c>
      <c r="W4259" s="17" t="n">
        <f aca="false">IFERROR(MATCH($A4259,Primary!$A$5:$A$2450,0),"")</f>
        <v>2041</v>
      </c>
    </row>
    <row r="4260" customFormat="false" ht="15" hidden="false" customHeight="false" outlineLevel="0" collapsed="false">
      <c r="A4260" s="16" t="n">
        <f aca="false">Total!A4260</f>
        <v>43252</v>
      </c>
      <c r="B4260" s="17" t="n">
        <f aca="false">YEAR(A4260)</f>
        <v>2018</v>
      </c>
      <c r="C4260" s="17" t="n">
        <f aca="false">MONTH(A4260)</f>
        <v>6</v>
      </c>
      <c r="D4260" s="6" t="str">
        <f aca="false">IF(MONTH(A4260)&gt;=4,"FY "&amp;YEAR(A4260)&amp;"-"&amp;RIGHT(YEAR(A4260)+1,2),"FY "&amp;(YEAR(A4260)-1)&amp;"-"&amp;RIGHT(YEAR(A4260),2))</f>
        <v>FY 2018-19</v>
      </c>
      <c r="E4260" s="6" t="str">
        <f aca="false">IF(AND(V4260&lt;&gt;"",W4260&lt;&gt;""),"Yes","No")</f>
        <v>Yes</v>
      </c>
      <c r="F4260" s="18" t="n">
        <f aca="false">Total!F4260</f>
        <v>21916.41</v>
      </c>
      <c r="G4260" s="18" t="n">
        <f aca="false">Total!G4260</f>
        <v>22431.95</v>
      </c>
      <c r="H4260" s="18" t="n">
        <f aca="false">Total!H4260</f>
        <v>-515.54</v>
      </c>
      <c r="I4260" s="18" t="n">
        <f aca="false">Total!I4260</f>
        <v>-76.43</v>
      </c>
      <c r="J4260" s="18" t="n">
        <f aca="false">IF($V4260="","",INDEX('Stock Exchange'!F$5:F$2450,$V4260))</f>
        <v>21915.74</v>
      </c>
      <c r="K4260" s="18" t="n">
        <f aca="false">IF($V4260="","",INDEX('Stock Exchange'!G$5:G$2450,$V4260))</f>
        <v>22431.95</v>
      </c>
      <c r="L4260" s="18" t="n">
        <f aca="false">IF($V4260="","",INDEX('Stock Exchange'!H$5:H$2450,$V4260))</f>
        <v>-516.21</v>
      </c>
      <c r="M4260" s="18" t="n">
        <f aca="false">IF($V4260="","",INDEX('Stock Exchange'!I$5:I$2450,$V4260))</f>
        <v>-76.53</v>
      </c>
      <c r="N4260" s="18" t="n">
        <f aca="false">IF($W4260="","",INDEX(Primary!F$5:F$2450,$W4260))</f>
        <v>0.67</v>
      </c>
      <c r="O4260" s="18" t="n">
        <f aca="false">IF($W4260="","",INDEX(Primary!G$5:G$2450,$W4260))</f>
        <v>0</v>
      </c>
      <c r="P4260" s="18" t="n">
        <f aca="false">IF($W4260="","",INDEX(Primary!H$5:H$2450,$W4260))</f>
        <v>0.67</v>
      </c>
      <c r="Q4260" s="18" t="n">
        <f aca="false">IF($W4260="","",INDEX(Primary!I$5:I$2450,$W4260))</f>
        <v>0.1</v>
      </c>
      <c r="R4260" s="19" t="n">
        <f aca="false">IF($E4260="Yes",L4260+P4260,"")</f>
        <v>-515.54</v>
      </c>
      <c r="S4260" s="19" t="n">
        <f aca="false">IF($E4260="Yes",H4260-R4260,"")</f>
        <v>0</v>
      </c>
      <c r="T4260" s="6" t="str">
        <f aca="false">IF($E4260="Yes",IF(ROUND(ABS(S4260),2)&lt;=$T$2,"OK","CHECK"),"n/a")</f>
        <v>OK</v>
      </c>
      <c r="U4260" s="20" t="n">
        <f aca="false">Total!J4260</f>
        <v>67.4526</v>
      </c>
      <c r="V4260" s="17" t="n">
        <f aca="false">IFERROR(MATCH($A4260,'Stock Exchange'!$A$5:$A$2450,0),"")</f>
        <v>2042</v>
      </c>
      <c r="W4260" s="17" t="n">
        <f aca="false">IFERROR(MATCH($A4260,Primary!$A$5:$A$2450,0),"")</f>
        <v>2042</v>
      </c>
    </row>
    <row r="4261" customFormat="false" ht="15" hidden="false" customHeight="false" outlineLevel="0" collapsed="false">
      <c r="A4261" s="16" t="n">
        <f aca="false">Total!A4261</f>
        <v>43255</v>
      </c>
      <c r="B4261" s="17" t="n">
        <f aca="false">YEAR(A4261)</f>
        <v>2018</v>
      </c>
      <c r="C4261" s="17" t="n">
        <f aca="false">MONTH(A4261)</f>
        <v>6</v>
      </c>
      <c r="D4261" s="6" t="str">
        <f aca="false">IF(MONTH(A4261)&gt;=4,"FY "&amp;YEAR(A4261)&amp;"-"&amp;RIGHT(YEAR(A4261)+1,2),"FY "&amp;(YEAR(A4261)-1)&amp;"-"&amp;RIGHT(YEAR(A4261),2))</f>
        <v>FY 2018-19</v>
      </c>
      <c r="E4261" s="6" t="str">
        <f aca="false">IF(AND(V4261&lt;&gt;"",W4261&lt;&gt;""),"Yes","No")</f>
        <v>Yes</v>
      </c>
      <c r="F4261" s="18" t="n">
        <f aca="false">Total!F4261</f>
        <v>4929.33</v>
      </c>
      <c r="G4261" s="18" t="n">
        <f aca="false">Total!G4261</f>
        <v>4804.25</v>
      </c>
      <c r="H4261" s="18" t="n">
        <f aca="false">Total!H4261</f>
        <v>125.08</v>
      </c>
      <c r="I4261" s="18" t="n">
        <f aca="false">Total!I4261</f>
        <v>18.61</v>
      </c>
      <c r="J4261" s="18" t="n">
        <f aca="false">IF($V4261="","",INDEX('Stock Exchange'!F$5:F$2450,$V4261))</f>
        <v>4927.37</v>
      </c>
      <c r="K4261" s="18" t="n">
        <f aca="false">IF($V4261="","",INDEX('Stock Exchange'!G$5:G$2450,$V4261))</f>
        <v>4804.13</v>
      </c>
      <c r="L4261" s="18" t="n">
        <f aca="false">IF($V4261="","",INDEX('Stock Exchange'!H$5:H$2450,$V4261))</f>
        <v>123.24</v>
      </c>
      <c r="M4261" s="18" t="n">
        <f aca="false">IF($V4261="","",INDEX('Stock Exchange'!I$5:I$2450,$V4261))</f>
        <v>18.34</v>
      </c>
      <c r="N4261" s="18" t="n">
        <f aca="false">IF($W4261="","",INDEX(Primary!F$5:F$2450,$W4261))</f>
        <v>1.96</v>
      </c>
      <c r="O4261" s="18" t="n">
        <f aca="false">IF($W4261="","",INDEX(Primary!G$5:G$2450,$W4261))</f>
        <v>0.12</v>
      </c>
      <c r="P4261" s="18" t="n">
        <f aca="false">IF($W4261="","",INDEX(Primary!H$5:H$2450,$W4261))</f>
        <v>1.84</v>
      </c>
      <c r="Q4261" s="18" t="n">
        <f aca="false">IF($W4261="","",INDEX(Primary!I$5:I$2450,$W4261))</f>
        <v>0.27</v>
      </c>
      <c r="R4261" s="19" t="n">
        <f aca="false">IF($E4261="Yes",L4261+P4261,"")</f>
        <v>125.08</v>
      </c>
      <c r="S4261" s="19" t="n">
        <f aca="false">IF($E4261="Yes",H4261-R4261,"")</f>
        <v>0</v>
      </c>
      <c r="T4261" s="6" t="str">
        <f aca="false">IF($E4261="Yes",IF(ROUND(ABS(S4261),2)&lt;=$T$2,"OK","CHECK"),"n/a")</f>
        <v>OK</v>
      </c>
      <c r="U4261" s="20" t="n">
        <f aca="false">Total!J4261</f>
        <v>67.184</v>
      </c>
      <c r="V4261" s="17" t="n">
        <f aca="false">IFERROR(MATCH($A4261,'Stock Exchange'!$A$5:$A$2450,0),"")</f>
        <v>2043</v>
      </c>
      <c r="W4261" s="17" t="n">
        <f aca="false">IFERROR(MATCH($A4261,Primary!$A$5:$A$2450,0),"")</f>
        <v>2043</v>
      </c>
    </row>
    <row r="4262" customFormat="false" ht="15" hidden="false" customHeight="false" outlineLevel="0" collapsed="false">
      <c r="A4262" s="16" t="n">
        <f aca="false">Total!A4262</f>
        <v>43256</v>
      </c>
      <c r="B4262" s="17" t="n">
        <f aca="false">YEAR(A4262)</f>
        <v>2018</v>
      </c>
      <c r="C4262" s="17" t="n">
        <f aca="false">MONTH(A4262)</f>
        <v>6</v>
      </c>
      <c r="D4262" s="6" t="str">
        <f aca="false">IF(MONTH(A4262)&gt;=4,"FY "&amp;YEAR(A4262)&amp;"-"&amp;RIGHT(YEAR(A4262)+1,2),"FY "&amp;(YEAR(A4262)-1)&amp;"-"&amp;RIGHT(YEAR(A4262),2))</f>
        <v>FY 2018-19</v>
      </c>
      <c r="E4262" s="6" t="str">
        <f aca="false">IF(AND(V4262&lt;&gt;"",W4262&lt;&gt;""),"Yes","No")</f>
        <v>Yes</v>
      </c>
      <c r="F4262" s="18" t="n">
        <f aca="false">Total!F4262</f>
        <v>9642.39</v>
      </c>
      <c r="G4262" s="18" t="n">
        <f aca="false">Total!G4262</f>
        <v>6663.42</v>
      </c>
      <c r="H4262" s="18" t="n">
        <f aca="false">Total!H4262</f>
        <v>2978.97</v>
      </c>
      <c r="I4262" s="18" t="n">
        <f aca="false">Total!I4262</f>
        <v>444.27</v>
      </c>
      <c r="J4262" s="18" t="n">
        <f aca="false">IF($V4262="","",INDEX('Stock Exchange'!F$5:F$2450,$V4262))</f>
        <v>9642.34</v>
      </c>
      <c r="K4262" s="18" t="n">
        <f aca="false">IF($V4262="","",INDEX('Stock Exchange'!G$5:G$2450,$V4262))</f>
        <v>6653.82</v>
      </c>
      <c r="L4262" s="18" t="n">
        <f aca="false">IF($V4262="","",INDEX('Stock Exchange'!H$5:H$2450,$V4262))</f>
        <v>2988.52</v>
      </c>
      <c r="M4262" s="18" t="n">
        <f aca="false">IF($V4262="","",INDEX('Stock Exchange'!I$5:I$2450,$V4262))</f>
        <v>445.69</v>
      </c>
      <c r="N4262" s="18" t="n">
        <f aca="false">IF($W4262="","",INDEX(Primary!F$5:F$2450,$W4262))</f>
        <v>0.05</v>
      </c>
      <c r="O4262" s="18" t="n">
        <f aca="false">IF($W4262="","",INDEX(Primary!G$5:G$2450,$W4262))</f>
        <v>9.6</v>
      </c>
      <c r="P4262" s="18" t="n">
        <f aca="false">IF($W4262="","",INDEX(Primary!H$5:H$2450,$W4262))</f>
        <v>-9.55</v>
      </c>
      <c r="Q4262" s="18" t="n">
        <f aca="false">IF($W4262="","",INDEX(Primary!I$5:I$2450,$W4262))</f>
        <v>-1.42</v>
      </c>
      <c r="R4262" s="19" t="n">
        <f aca="false">IF($E4262="Yes",L4262+P4262,"")</f>
        <v>2978.97</v>
      </c>
      <c r="S4262" s="19" t="n">
        <f aca="false">IF($E4262="Yes",H4262-R4262,"")</f>
        <v>0</v>
      </c>
      <c r="T4262" s="6" t="str">
        <f aca="false">IF($E4262="Yes",IF(ROUND(ABS(S4262),2)&lt;=$T$2,"OK","CHECK"),"n/a")</f>
        <v>OK</v>
      </c>
      <c r="U4262" s="20" t="n">
        <f aca="false">Total!J4262</f>
        <v>67.0543</v>
      </c>
      <c r="V4262" s="17" t="n">
        <f aca="false">IFERROR(MATCH($A4262,'Stock Exchange'!$A$5:$A$2450,0),"")</f>
        <v>2044</v>
      </c>
      <c r="W4262" s="17" t="n">
        <f aca="false">IFERROR(MATCH($A4262,Primary!$A$5:$A$2450,0),"")</f>
        <v>2044</v>
      </c>
    </row>
    <row r="4263" customFormat="false" ht="15" hidden="false" customHeight="false" outlineLevel="0" collapsed="false">
      <c r="A4263" s="16" t="n">
        <f aca="false">Total!A4263</f>
        <v>43257</v>
      </c>
      <c r="B4263" s="17" t="n">
        <f aca="false">YEAR(A4263)</f>
        <v>2018</v>
      </c>
      <c r="C4263" s="17" t="n">
        <f aca="false">MONTH(A4263)</f>
        <v>6</v>
      </c>
      <c r="D4263" s="6" t="str">
        <f aca="false">IF(MONTH(A4263)&gt;=4,"FY "&amp;YEAR(A4263)&amp;"-"&amp;RIGHT(YEAR(A4263)+1,2),"FY "&amp;(YEAR(A4263)-1)&amp;"-"&amp;RIGHT(YEAR(A4263),2))</f>
        <v>FY 2018-19</v>
      </c>
      <c r="E4263" s="6" t="str">
        <f aca="false">IF(AND(V4263&lt;&gt;"",W4263&lt;&gt;""),"Yes","No")</f>
        <v>Yes</v>
      </c>
      <c r="F4263" s="18" t="n">
        <f aca="false">Total!F4263</f>
        <v>5096.29</v>
      </c>
      <c r="G4263" s="18" t="n">
        <f aca="false">Total!G4263</f>
        <v>4962.07</v>
      </c>
      <c r="H4263" s="18" t="n">
        <f aca="false">Total!H4263</f>
        <v>134.22</v>
      </c>
      <c r="I4263" s="18" t="n">
        <f aca="false">Total!I4263</f>
        <v>19.98</v>
      </c>
      <c r="J4263" s="18" t="n">
        <f aca="false">IF($V4263="","",INDEX('Stock Exchange'!F$5:F$2450,$V4263))</f>
        <v>4765.71</v>
      </c>
      <c r="K4263" s="18" t="n">
        <f aca="false">IF($V4263="","",INDEX('Stock Exchange'!G$5:G$2450,$V4263))</f>
        <v>4962.07</v>
      </c>
      <c r="L4263" s="18" t="n">
        <f aca="false">IF($V4263="","",INDEX('Stock Exchange'!H$5:H$2450,$V4263))</f>
        <v>-196.36</v>
      </c>
      <c r="M4263" s="18" t="n">
        <f aca="false">IF($V4263="","",INDEX('Stock Exchange'!I$5:I$2450,$V4263))</f>
        <v>-29.23</v>
      </c>
      <c r="N4263" s="18" t="n">
        <f aca="false">IF($W4263="","",INDEX(Primary!F$5:F$2450,$W4263))</f>
        <v>330.58</v>
      </c>
      <c r="O4263" s="18" t="n">
        <f aca="false">IF($W4263="","",INDEX(Primary!G$5:G$2450,$W4263))</f>
        <v>0</v>
      </c>
      <c r="P4263" s="18" t="n">
        <f aca="false">IF($W4263="","",INDEX(Primary!H$5:H$2450,$W4263))</f>
        <v>330.58</v>
      </c>
      <c r="Q4263" s="18" t="n">
        <f aca="false">IF($W4263="","",INDEX(Primary!I$5:I$2450,$W4263))</f>
        <v>49.21</v>
      </c>
      <c r="R4263" s="19" t="n">
        <f aca="false">IF($E4263="Yes",L4263+P4263,"")</f>
        <v>134.22</v>
      </c>
      <c r="S4263" s="19" t="n">
        <f aca="false">IF($E4263="Yes",H4263-R4263,"")</f>
        <v>0</v>
      </c>
      <c r="T4263" s="6" t="str">
        <f aca="false">IF($E4263="Yes",IF(ROUND(ABS(S4263),2)&lt;=$T$2,"OK","CHECK"),"n/a")</f>
        <v>OK</v>
      </c>
      <c r="U4263" s="20" t="n">
        <f aca="false">Total!J4263</f>
        <v>67.1794</v>
      </c>
      <c r="V4263" s="17" t="n">
        <f aca="false">IFERROR(MATCH($A4263,'Stock Exchange'!$A$5:$A$2450,0),"")</f>
        <v>2045</v>
      </c>
      <c r="W4263" s="17" t="n">
        <f aca="false">IFERROR(MATCH($A4263,Primary!$A$5:$A$2450,0),"")</f>
        <v>2045</v>
      </c>
    </row>
    <row r="4264" customFormat="false" ht="15" hidden="false" customHeight="false" outlineLevel="0" collapsed="false">
      <c r="A4264" s="16" t="n">
        <f aca="false">Total!A4264</f>
        <v>43258</v>
      </c>
      <c r="B4264" s="17" t="n">
        <f aca="false">YEAR(A4264)</f>
        <v>2018</v>
      </c>
      <c r="C4264" s="17" t="n">
        <f aca="false">MONTH(A4264)</f>
        <v>6</v>
      </c>
      <c r="D4264" s="6" t="str">
        <f aca="false">IF(MONTH(A4264)&gt;=4,"FY "&amp;YEAR(A4264)&amp;"-"&amp;RIGHT(YEAR(A4264)+1,2),"FY "&amp;(YEAR(A4264)-1)&amp;"-"&amp;RIGHT(YEAR(A4264),2))</f>
        <v>FY 2018-19</v>
      </c>
      <c r="E4264" s="6" t="str">
        <f aca="false">IF(AND(V4264&lt;&gt;"",W4264&lt;&gt;""),"Yes","No")</f>
        <v>Yes</v>
      </c>
      <c r="F4264" s="18" t="n">
        <f aca="false">Total!F4264</f>
        <v>3994.64</v>
      </c>
      <c r="G4264" s="18" t="n">
        <f aca="false">Total!G4264</f>
        <v>3975.75</v>
      </c>
      <c r="H4264" s="18" t="n">
        <f aca="false">Total!H4264</f>
        <v>18.89</v>
      </c>
      <c r="I4264" s="18" t="n">
        <f aca="false">Total!I4264</f>
        <v>2.82</v>
      </c>
      <c r="J4264" s="18" t="n">
        <f aca="false">IF($V4264="","",INDEX('Stock Exchange'!F$5:F$2450,$V4264))</f>
        <v>3994.64</v>
      </c>
      <c r="K4264" s="18" t="n">
        <f aca="false">IF($V4264="","",INDEX('Stock Exchange'!G$5:G$2450,$V4264))</f>
        <v>3975.02</v>
      </c>
      <c r="L4264" s="18" t="n">
        <f aca="false">IF($V4264="","",INDEX('Stock Exchange'!H$5:H$2450,$V4264))</f>
        <v>19.62</v>
      </c>
      <c r="M4264" s="18" t="n">
        <f aca="false">IF($V4264="","",INDEX('Stock Exchange'!I$5:I$2450,$V4264))</f>
        <v>2.93</v>
      </c>
      <c r="N4264" s="18" t="n">
        <f aca="false">IF($W4264="","",INDEX(Primary!F$5:F$2450,$W4264))</f>
        <v>0</v>
      </c>
      <c r="O4264" s="18" t="n">
        <f aca="false">IF($W4264="","",INDEX(Primary!G$5:G$2450,$W4264))</f>
        <v>0.73</v>
      </c>
      <c r="P4264" s="18" t="n">
        <f aca="false">IF($W4264="","",INDEX(Primary!H$5:H$2450,$W4264))</f>
        <v>-0.73</v>
      </c>
      <c r="Q4264" s="18" t="n">
        <f aca="false">IF($W4264="","",INDEX(Primary!I$5:I$2450,$W4264))</f>
        <v>-0.11</v>
      </c>
      <c r="R4264" s="19" t="n">
        <f aca="false">IF($E4264="Yes",L4264+P4264,"")</f>
        <v>18.89</v>
      </c>
      <c r="S4264" s="19" t="n">
        <f aca="false">IF($E4264="Yes",H4264-R4264,"")</f>
        <v>0</v>
      </c>
      <c r="T4264" s="6" t="str">
        <f aca="false">IF($E4264="Yes",IF(ROUND(ABS(S4264),2)&lt;=$T$2,"OK","CHECK"),"n/a")</f>
        <v>OK</v>
      </c>
      <c r="U4264" s="20" t="n">
        <f aca="false">Total!J4264</f>
        <v>67.0397</v>
      </c>
      <c r="V4264" s="17" t="n">
        <f aca="false">IFERROR(MATCH($A4264,'Stock Exchange'!$A$5:$A$2450,0),"")</f>
        <v>2046</v>
      </c>
      <c r="W4264" s="17" t="n">
        <f aca="false">IFERROR(MATCH($A4264,Primary!$A$5:$A$2450,0),"")</f>
        <v>2046</v>
      </c>
    </row>
    <row r="4265" customFormat="false" ht="15" hidden="false" customHeight="false" outlineLevel="0" collapsed="false">
      <c r="A4265" s="16" t="n">
        <f aca="false">Total!A4265</f>
        <v>43259</v>
      </c>
      <c r="B4265" s="17" t="n">
        <f aca="false">YEAR(A4265)</f>
        <v>2018</v>
      </c>
      <c r="C4265" s="17" t="n">
        <f aca="false">MONTH(A4265)</f>
        <v>6</v>
      </c>
      <c r="D4265" s="6" t="str">
        <f aca="false">IF(MONTH(A4265)&gt;=4,"FY "&amp;YEAR(A4265)&amp;"-"&amp;RIGHT(YEAR(A4265)+1,2),"FY "&amp;(YEAR(A4265)-1)&amp;"-"&amp;RIGHT(YEAR(A4265),2))</f>
        <v>FY 2018-19</v>
      </c>
      <c r="E4265" s="6" t="str">
        <f aca="false">IF(AND(V4265&lt;&gt;"",W4265&lt;&gt;""),"Yes","No")</f>
        <v>Yes</v>
      </c>
      <c r="F4265" s="18" t="n">
        <f aca="false">Total!F4265</f>
        <v>3608.1</v>
      </c>
      <c r="G4265" s="18" t="n">
        <f aca="false">Total!G4265</f>
        <v>4108.88</v>
      </c>
      <c r="H4265" s="18" t="n">
        <f aca="false">Total!H4265</f>
        <v>-500.78</v>
      </c>
      <c r="I4265" s="18" t="n">
        <f aca="false">Total!I4265</f>
        <v>-74.72</v>
      </c>
      <c r="J4265" s="18" t="n">
        <f aca="false">IF($V4265="","",INDEX('Stock Exchange'!F$5:F$2450,$V4265))</f>
        <v>3607.98</v>
      </c>
      <c r="K4265" s="18" t="n">
        <f aca="false">IF($V4265="","",INDEX('Stock Exchange'!G$5:G$2450,$V4265))</f>
        <v>4108.88</v>
      </c>
      <c r="L4265" s="18" t="n">
        <f aca="false">IF($V4265="","",INDEX('Stock Exchange'!H$5:H$2450,$V4265))</f>
        <v>-500.9</v>
      </c>
      <c r="M4265" s="18" t="n">
        <f aca="false">IF($V4265="","",INDEX('Stock Exchange'!I$5:I$2450,$V4265))</f>
        <v>-74.74</v>
      </c>
      <c r="N4265" s="18" t="n">
        <f aca="false">IF($W4265="","",INDEX(Primary!F$5:F$2450,$W4265))</f>
        <v>0.12</v>
      </c>
      <c r="O4265" s="18" t="n">
        <f aca="false">IF($W4265="","",INDEX(Primary!G$5:G$2450,$W4265))</f>
        <v>0</v>
      </c>
      <c r="P4265" s="18" t="n">
        <f aca="false">IF($W4265="","",INDEX(Primary!H$5:H$2450,$W4265))</f>
        <v>0.12</v>
      </c>
      <c r="Q4265" s="18" t="n">
        <f aca="false">IF($W4265="","",INDEX(Primary!I$5:I$2450,$W4265))</f>
        <v>0.02</v>
      </c>
      <c r="R4265" s="19" t="n">
        <f aca="false">IF($E4265="Yes",L4265+P4265,"")</f>
        <v>-500.78</v>
      </c>
      <c r="S4265" s="19" t="n">
        <f aca="false">IF($E4265="Yes",H4265-R4265,"")</f>
        <v>0</v>
      </c>
      <c r="T4265" s="6" t="str">
        <f aca="false">IF($E4265="Yes",IF(ROUND(ABS(S4265),2)&lt;=$T$2,"OK","CHECK"),"n/a")</f>
        <v>OK</v>
      </c>
      <c r="U4265" s="20" t="n">
        <f aca="false">Total!J4265</f>
        <v>67.0181</v>
      </c>
      <c r="V4265" s="17" t="n">
        <f aca="false">IFERROR(MATCH($A4265,'Stock Exchange'!$A$5:$A$2450,0),"")</f>
        <v>2047</v>
      </c>
      <c r="W4265" s="17" t="n">
        <f aca="false">IFERROR(MATCH($A4265,Primary!$A$5:$A$2450,0),"")</f>
        <v>2047</v>
      </c>
    </row>
    <row r="4266" customFormat="false" ht="15" hidden="false" customHeight="false" outlineLevel="0" collapsed="false">
      <c r="A4266" s="16" t="n">
        <f aca="false">Total!A4266</f>
        <v>43262</v>
      </c>
      <c r="B4266" s="17" t="n">
        <f aca="false">YEAR(A4266)</f>
        <v>2018</v>
      </c>
      <c r="C4266" s="17" t="n">
        <f aca="false">MONTH(A4266)</f>
        <v>6</v>
      </c>
      <c r="D4266" s="6" t="str">
        <f aca="false">IF(MONTH(A4266)&gt;=4,"FY "&amp;YEAR(A4266)&amp;"-"&amp;RIGHT(YEAR(A4266)+1,2),"FY "&amp;(YEAR(A4266)-1)&amp;"-"&amp;RIGHT(YEAR(A4266),2))</f>
        <v>FY 2018-19</v>
      </c>
      <c r="E4266" s="6" t="str">
        <f aca="false">IF(AND(V4266&lt;&gt;"",W4266&lt;&gt;""),"Yes","No")</f>
        <v>Yes</v>
      </c>
      <c r="F4266" s="18" t="n">
        <f aca="false">Total!F4266</f>
        <v>4916.79</v>
      </c>
      <c r="G4266" s="18" t="n">
        <f aca="false">Total!G4266</f>
        <v>4899.75</v>
      </c>
      <c r="H4266" s="18" t="n">
        <f aca="false">Total!H4266</f>
        <v>17.04</v>
      </c>
      <c r="I4266" s="18" t="n">
        <f aca="false">Total!I4266</f>
        <v>2.52</v>
      </c>
      <c r="J4266" s="18" t="n">
        <f aca="false">IF($V4266="","",INDEX('Stock Exchange'!F$5:F$2450,$V4266))</f>
        <v>4915.36</v>
      </c>
      <c r="K4266" s="18" t="n">
        <f aca="false">IF($V4266="","",INDEX('Stock Exchange'!G$5:G$2450,$V4266))</f>
        <v>4899.27</v>
      </c>
      <c r="L4266" s="18" t="n">
        <f aca="false">IF($V4266="","",INDEX('Stock Exchange'!H$5:H$2450,$V4266))</f>
        <v>16.09</v>
      </c>
      <c r="M4266" s="18" t="n">
        <f aca="false">IF($V4266="","",INDEX('Stock Exchange'!I$5:I$2450,$V4266))</f>
        <v>2.38</v>
      </c>
      <c r="N4266" s="18" t="n">
        <f aca="false">IF($W4266="","",INDEX(Primary!F$5:F$2450,$W4266))</f>
        <v>1.43</v>
      </c>
      <c r="O4266" s="18" t="n">
        <f aca="false">IF($W4266="","",INDEX(Primary!G$5:G$2450,$W4266))</f>
        <v>0.48</v>
      </c>
      <c r="P4266" s="18" t="n">
        <f aca="false">IF($W4266="","",INDEX(Primary!H$5:H$2450,$W4266))</f>
        <v>0.95</v>
      </c>
      <c r="Q4266" s="18" t="n">
        <f aca="false">IF($W4266="","",INDEX(Primary!I$5:I$2450,$W4266))</f>
        <v>0.14</v>
      </c>
      <c r="R4266" s="19" t="n">
        <f aca="false">IF($E4266="Yes",L4266+P4266,"")</f>
        <v>17.04</v>
      </c>
      <c r="S4266" s="19" t="n">
        <f aca="false">IF($E4266="Yes",H4266-R4266,"")</f>
        <v>0</v>
      </c>
      <c r="T4266" s="6" t="str">
        <f aca="false">IF($E4266="Yes",IF(ROUND(ABS(S4266),2)&lt;=$T$2,"OK","CHECK"),"n/a")</f>
        <v>OK</v>
      </c>
      <c r="U4266" s="20" t="n">
        <f aca="false">Total!J4266</f>
        <v>67.5228</v>
      </c>
      <c r="V4266" s="17" t="n">
        <f aca="false">IFERROR(MATCH($A4266,'Stock Exchange'!$A$5:$A$2450,0),"")</f>
        <v>2048</v>
      </c>
      <c r="W4266" s="17" t="n">
        <f aca="false">IFERROR(MATCH($A4266,Primary!$A$5:$A$2450,0),"")</f>
        <v>2048</v>
      </c>
    </row>
    <row r="4267" customFormat="false" ht="15" hidden="false" customHeight="false" outlineLevel="0" collapsed="false">
      <c r="A4267" s="16" t="n">
        <f aca="false">Total!A4267</f>
        <v>43263</v>
      </c>
      <c r="B4267" s="17" t="n">
        <f aca="false">YEAR(A4267)</f>
        <v>2018</v>
      </c>
      <c r="C4267" s="17" t="n">
        <f aca="false">MONTH(A4267)</f>
        <v>6</v>
      </c>
      <c r="D4267" s="6" t="str">
        <f aca="false">IF(MONTH(A4267)&gt;=4,"FY "&amp;YEAR(A4267)&amp;"-"&amp;RIGHT(YEAR(A4267)+1,2),"FY "&amp;(YEAR(A4267)-1)&amp;"-"&amp;RIGHT(YEAR(A4267),2))</f>
        <v>FY 2018-19</v>
      </c>
      <c r="E4267" s="6" t="str">
        <f aca="false">IF(AND(V4267&lt;&gt;"",W4267&lt;&gt;""),"Yes","No")</f>
        <v>Yes</v>
      </c>
      <c r="F4267" s="18" t="n">
        <f aca="false">Total!F4267</f>
        <v>4011.09</v>
      </c>
      <c r="G4267" s="18" t="n">
        <f aca="false">Total!G4267</f>
        <v>5205.52</v>
      </c>
      <c r="H4267" s="18" t="n">
        <f aca="false">Total!H4267</f>
        <v>-1194.43</v>
      </c>
      <c r="I4267" s="18" t="n">
        <f aca="false">Total!I4267</f>
        <v>-177.39</v>
      </c>
      <c r="J4267" s="18" t="n">
        <f aca="false">IF($V4267="","",INDEX('Stock Exchange'!F$5:F$2450,$V4267))</f>
        <v>4010.58</v>
      </c>
      <c r="K4267" s="18" t="n">
        <f aca="false">IF($V4267="","",INDEX('Stock Exchange'!G$5:G$2450,$V4267))</f>
        <v>5114.69</v>
      </c>
      <c r="L4267" s="18" t="n">
        <f aca="false">IF($V4267="","",INDEX('Stock Exchange'!H$5:H$2450,$V4267))</f>
        <v>-1104.11</v>
      </c>
      <c r="M4267" s="18" t="n">
        <f aca="false">IF($V4267="","",INDEX('Stock Exchange'!I$5:I$2450,$V4267))</f>
        <v>-163.98</v>
      </c>
      <c r="N4267" s="18" t="n">
        <f aca="false">IF($W4267="","",INDEX(Primary!F$5:F$2450,$W4267))</f>
        <v>0.51</v>
      </c>
      <c r="O4267" s="18" t="n">
        <f aca="false">IF($W4267="","",INDEX(Primary!G$5:G$2450,$W4267))</f>
        <v>90.83</v>
      </c>
      <c r="P4267" s="18" t="n">
        <f aca="false">IF($W4267="","",INDEX(Primary!H$5:H$2450,$W4267))</f>
        <v>-90.32</v>
      </c>
      <c r="Q4267" s="18" t="n">
        <f aca="false">IF($W4267="","",INDEX(Primary!I$5:I$2450,$W4267))</f>
        <v>-13.41</v>
      </c>
      <c r="R4267" s="19" t="n">
        <f aca="false">IF($E4267="Yes",L4267+P4267,"")</f>
        <v>-1194.43</v>
      </c>
      <c r="S4267" s="19" t="n">
        <f aca="false">IF($E4267="Yes",H4267-R4267,"")</f>
        <v>0</v>
      </c>
      <c r="T4267" s="6" t="str">
        <f aca="false">IF($E4267="Yes",IF(ROUND(ABS(S4267),2)&lt;=$T$2,"OK","CHECK"),"n/a")</f>
        <v>OK</v>
      </c>
      <c r="U4267" s="20" t="n">
        <f aca="false">Total!J4267</f>
        <v>67.3353</v>
      </c>
      <c r="V4267" s="17" t="n">
        <f aca="false">IFERROR(MATCH($A4267,'Stock Exchange'!$A$5:$A$2450,0),"")</f>
        <v>2049</v>
      </c>
      <c r="W4267" s="17" t="n">
        <f aca="false">IFERROR(MATCH($A4267,Primary!$A$5:$A$2450,0),"")</f>
        <v>2049</v>
      </c>
    </row>
    <row r="4268" customFormat="false" ht="15" hidden="false" customHeight="false" outlineLevel="0" collapsed="false">
      <c r="A4268" s="16" t="n">
        <f aca="false">Total!A4268</f>
        <v>43264</v>
      </c>
      <c r="B4268" s="17" t="n">
        <f aca="false">YEAR(A4268)</f>
        <v>2018</v>
      </c>
      <c r="C4268" s="17" t="n">
        <f aca="false">MONTH(A4268)</f>
        <v>6</v>
      </c>
      <c r="D4268" s="6" t="str">
        <f aca="false">IF(MONTH(A4268)&gt;=4,"FY "&amp;YEAR(A4268)&amp;"-"&amp;RIGHT(YEAR(A4268)+1,2),"FY "&amp;(YEAR(A4268)-1)&amp;"-"&amp;RIGHT(YEAR(A4268),2))</f>
        <v>FY 2018-19</v>
      </c>
      <c r="E4268" s="6" t="str">
        <f aca="false">IF(AND(V4268&lt;&gt;"",W4268&lt;&gt;""),"Yes","No")</f>
        <v>Yes</v>
      </c>
      <c r="F4268" s="18" t="n">
        <f aca="false">Total!F4268</f>
        <v>4086.23</v>
      </c>
      <c r="G4268" s="18" t="n">
        <f aca="false">Total!G4268</f>
        <v>5407.87</v>
      </c>
      <c r="H4268" s="18" t="n">
        <f aca="false">Total!H4268</f>
        <v>-1321.64</v>
      </c>
      <c r="I4268" s="18" t="n">
        <f aca="false">Total!I4268</f>
        <v>-195.92</v>
      </c>
      <c r="J4268" s="18" t="n">
        <f aca="false">IF($V4268="","",INDEX('Stock Exchange'!F$5:F$2450,$V4268))</f>
        <v>4086.23</v>
      </c>
      <c r="K4268" s="18" t="n">
        <f aca="false">IF($V4268="","",INDEX('Stock Exchange'!G$5:G$2450,$V4268))</f>
        <v>5378.38</v>
      </c>
      <c r="L4268" s="18" t="n">
        <f aca="false">IF($V4268="","",INDEX('Stock Exchange'!H$5:H$2450,$V4268))</f>
        <v>-1292.15</v>
      </c>
      <c r="M4268" s="18" t="n">
        <f aca="false">IF($V4268="","",INDEX('Stock Exchange'!I$5:I$2450,$V4268))</f>
        <v>-191.55</v>
      </c>
      <c r="N4268" s="18" t="n">
        <f aca="false">IF($W4268="","",INDEX(Primary!F$5:F$2450,$W4268))</f>
        <v>0</v>
      </c>
      <c r="O4268" s="18" t="n">
        <f aca="false">IF($W4268="","",INDEX(Primary!G$5:G$2450,$W4268))</f>
        <v>29.49</v>
      </c>
      <c r="P4268" s="18" t="n">
        <f aca="false">IF($W4268="","",INDEX(Primary!H$5:H$2450,$W4268))</f>
        <v>-29.49</v>
      </c>
      <c r="Q4268" s="18" t="n">
        <f aca="false">IF($W4268="","",INDEX(Primary!I$5:I$2450,$W4268))</f>
        <v>-4.37</v>
      </c>
      <c r="R4268" s="19" t="n">
        <f aca="false">IF($E4268="Yes",L4268+P4268,"")</f>
        <v>-1321.64</v>
      </c>
      <c r="S4268" s="19" t="n">
        <f aca="false">IF($E4268="Yes",H4268-R4268,"")</f>
        <v>0</v>
      </c>
      <c r="T4268" s="6" t="str">
        <f aca="false">IF($E4268="Yes",IF(ROUND(ABS(S4268),2)&lt;=$T$2,"OK","CHECK"),"n/a")</f>
        <v>OK</v>
      </c>
      <c r="U4268" s="20" t="n">
        <f aca="false">Total!J4268</f>
        <v>67.4571</v>
      </c>
      <c r="V4268" s="17" t="n">
        <f aca="false">IFERROR(MATCH($A4268,'Stock Exchange'!$A$5:$A$2450,0),"")</f>
        <v>2050</v>
      </c>
      <c r="W4268" s="17" t="n">
        <f aca="false">IFERROR(MATCH($A4268,Primary!$A$5:$A$2450,0),"")</f>
        <v>2050</v>
      </c>
    </row>
    <row r="4269" customFormat="false" ht="15" hidden="false" customHeight="false" outlineLevel="0" collapsed="false">
      <c r="A4269" s="16" t="n">
        <f aca="false">Total!A4269</f>
        <v>43265</v>
      </c>
      <c r="B4269" s="17" t="n">
        <f aca="false">YEAR(A4269)</f>
        <v>2018</v>
      </c>
      <c r="C4269" s="17" t="n">
        <f aca="false">MONTH(A4269)</f>
        <v>6</v>
      </c>
      <c r="D4269" s="6" t="str">
        <f aca="false">IF(MONTH(A4269)&gt;=4,"FY "&amp;YEAR(A4269)&amp;"-"&amp;RIGHT(YEAR(A4269)+1,2),"FY "&amp;(YEAR(A4269)-1)&amp;"-"&amp;RIGHT(YEAR(A4269),2))</f>
        <v>FY 2018-19</v>
      </c>
      <c r="E4269" s="6" t="str">
        <f aca="false">IF(AND(V4269&lt;&gt;"",W4269&lt;&gt;""),"Yes","No")</f>
        <v>Yes</v>
      </c>
      <c r="F4269" s="18" t="n">
        <f aca="false">Total!F4269</f>
        <v>5039.64</v>
      </c>
      <c r="G4269" s="18" t="n">
        <f aca="false">Total!G4269</f>
        <v>4864.95</v>
      </c>
      <c r="H4269" s="18" t="n">
        <f aca="false">Total!H4269</f>
        <v>174.69</v>
      </c>
      <c r="I4269" s="18" t="n">
        <f aca="false">Total!I4269</f>
        <v>25.83</v>
      </c>
      <c r="J4269" s="18" t="n">
        <f aca="false">IF($V4269="","",INDEX('Stock Exchange'!F$5:F$2450,$V4269))</f>
        <v>5039.55</v>
      </c>
      <c r="K4269" s="18" t="n">
        <f aca="false">IF($V4269="","",INDEX('Stock Exchange'!G$5:G$2450,$V4269))</f>
        <v>4863.79</v>
      </c>
      <c r="L4269" s="18" t="n">
        <f aca="false">IF($V4269="","",INDEX('Stock Exchange'!H$5:H$2450,$V4269))</f>
        <v>175.76</v>
      </c>
      <c r="M4269" s="18" t="n">
        <f aca="false">IF($V4269="","",INDEX('Stock Exchange'!I$5:I$2450,$V4269))</f>
        <v>25.99</v>
      </c>
      <c r="N4269" s="18" t="n">
        <f aca="false">IF($W4269="","",INDEX(Primary!F$5:F$2450,$W4269))</f>
        <v>0.09</v>
      </c>
      <c r="O4269" s="18" t="n">
        <f aca="false">IF($W4269="","",INDEX(Primary!G$5:G$2450,$W4269))</f>
        <v>1.16</v>
      </c>
      <c r="P4269" s="18" t="n">
        <f aca="false">IF($W4269="","",INDEX(Primary!H$5:H$2450,$W4269))</f>
        <v>-1.07</v>
      </c>
      <c r="Q4269" s="18" t="n">
        <f aca="false">IF($W4269="","",INDEX(Primary!I$5:I$2450,$W4269))</f>
        <v>-0.16</v>
      </c>
      <c r="R4269" s="19" t="n">
        <f aca="false">IF($E4269="Yes",L4269+P4269,"")</f>
        <v>174.69</v>
      </c>
      <c r="S4269" s="19" t="n">
        <f aca="false">IF($E4269="Yes",H4269-R4269,"")</f>
        <v>0</v>
      </c>
      <c r="T4269" s="6" t="str">
        <f aca="false">IF($E4269="Yes",IF(ROUND(ABS(S4269),2)&lt;=$T$2,"OK","CHECK"),"n/a")</f>
        <v>OK</v>
      </c>
      <c r="U4269" s="20" t="n">
        <f aca="false">Total!J4269</f>
        <v>67.6251</v>
      </c>
      <c r="V4269" s="17" t="n">
        <f aca="false">IFERROR(MATCH($A4269,'Stock Exchange'!$A$5:$A$2450,0),"")</f>
        <v>2051</v>
      </c>
      <c r="W4269" s="17" t="n">
        <f aca="false">IFERROR(MATCH($A4269,Primary!$A$5:$A$2450,0),"")</f>
        <v>2051</v>
      </c>
    </row>
    <row r="4270" customFormat="false" ht="15" hidden="false" customHeight="false" outlineLevel="0" collapsed="false">
      <c r="A4270" s="16" t="n">
        <f aca="false">Total!A4270</f>
        <v>43266</v>
      </c>
      <c r="B4270" s="17" t="n">
        <f aca="false">YEAR(A4270)</f>
        <v>2018</v>
      </c>
      <c r="C4270" s="17" t="n">
        <f aca="false">MONTH(A4270)</f>
        <v>6</v>
      </c>
      <c r="D4270" s="6" t="str">
        <f aca="false">IF(MONTH(A4270)&gt;=4,"FY "&amp;YEAR(A4270)&amp;"-"&amp;RIGHT(YEAR(A4270)+1,2),"FY "&amp;(YEAR(A4270)-1)&amp;"-"&amp;RIGHT(YEAR(A4270),2))</f>
        <v>FY 2018-19</v>
      </c>
      <c r="E4270" s="6" t="str">
        <f aca="false">IF(AND(V4270&lt;&gt;"",W4270&lt;&gt;""),"Yes","No")</f>
        <v>Yes</v>
      </c>
      <c r="F4270" s="18" t="n">
        <f aca="false">Total!F4270</f>
        <v>4849.83</v>
      </c>
      <c r="G4270" s="18" t="n">
        <f aca="false">Total!G4270</f>
        <v>5597.34</v>
      </c>
      <c r="H4270" s="18" t="n">
        <f aca="false">Total!H4270</f>
        <v>-747.51</v>
      </c>
      <c r="I4270" s="18" t="n">
        <f aca="false">Total!I4270</f>
        <v>-110.44</v>
      </c>
      <c r="J4270" s="18" t="n">
        <f aca="false">IF($V4270="","",INDEX('Stock Exchange'!F$5:F$2450,$V4270))</f>
        <v>4703.55</v>
      </c>
      <c r="K4270" s="18" t="n">
        <f aca="false">IF($V4270="","",INDEX('Stock Exchange'!G$5:G$2450,$V4270))</f>
        <v>5595.64</v>
      </c>
      <c r="L4270" s="18" t="n">
        <f aca="false">IF($V4270="","",INDEX('Stock Exchange'!H$5:H$2450,$V4270))</f>
        <v>-892.09</v>
      </c>
      <c r="M4270" s="18" t="n">
        <f aca="false">IF($V4270="","",INDEX('Stock Exchange'!I$5:I$2450,$V4270))</f>
        <v>-131.8</v>
      </c>
      <c r="N4270" s="18" t="n">
        <f aca="false">IF($W4270="","",INDEX(Primary!F$5:F$2450,$W4270))</f>
        <v>146.28</v>
      </c>
      <c r="O4270" s="18" t="n">
        <f aca="false">IF($W4270="","",INDEX(Primary!G$5:G$2450,$W4270))</f>
        <v>1.7</v>
      </c>
      <c r="P4270" s="18" t="n">
        <f aca="false">IF($W4270="","",INDEX(Primary!H$5:H$2450,$W4270))</f>
        <v>144.58</v>
      </c>
      <c r="Q4270" s="18" t="n">
        <f aca="false">IF($W4270="","",INDEX(Primary!I$5:I$2450,$W4270))</f>
        <v>21.36</v>
      </c>
      <c r="R4270" s="19" t="n">
        <f aca="false">IF($E4270="Yes",L4270+P4270,"")</f>
        <v>-747.51</v>
      </c>
      <c r="S4270" s="19" t="n">
        <f aca="false">IF($E4270="Yes",H4270-R4270,"")</f>
        <v>0</v>
      </c>
      <c r="T4270" s="6" t="str">
        <f aca="false">IF($E4270="Yes",IF(ROUND(ABS(S4270),2)&lt;=$T$2,"OK","CHECK"),"n/a")</f>
        <v>OK</v>
      </c>
      <c r="U4270" s="20" t="n">
        <f aca="false">Total!J4270</f>
        <v>67.6875</v>
      </c>
      <c r="V4270" s="17" t="n">
        <f aca="false">IFERROR(MATCH($A4270,'Stock Exchange'!$A$5:$A$2450,0),"")</f>
        <v>2052</v>
      </c>
      <c r="W4270" s="17" t="n">
        <f aca="false">IFERROR(MATCH($A4270,Primary!$A$5:$A$2450,0),"")</f>
        <v>2052</v>
      </c>
    </row>
    <row r="4271" customFormat="false" ht="15" hidden="false" customHeight="false" outlineLevel="0" collapsed="false">
      <c r="A4271" s="16" t="n">
        <f aca="false">Total!A4271</f>
        <v>43269</v>
      </c>
      <c r="B4271" s="17" t="n">
        <f aca="false">YEAR(A4271)</f>
        <v>2018</v>
      </c>
      <c r="C4271" s="17" t="n">
        <f aca="false">MONTH(A4271)</f>
        <v>6</v>
      </c>
      <c r="D4271" s="6" t="str">
        <f aca="false">IF(MONTH(A4271)&gt;=4,"FY "&amp;YEAR(A4271)&amp;"-"&amp;RIGHT(YEAR(A4271)+1,2),"FY "&amp;(YEAR(A4271)-1)&amp;"-"&amp;RIGHT(YEAR(A4271),2))</f>
        <v>FY 2018-19</v>
      </c>
      <c r="E4271" s="6" t="str">
        <f aca="false">IF(AND(V4271&lt;&gt;"",W4271&lt;&gt;""),"Yes","No")</f>
        <v>Yes</v>
      </c>
      <c r="F4271" s="18" t="n">
        <f aca="false">Total!F4271</f>
        <v>9507.75</v>
      </c>
      <c r="G4271" s="18" t="n">
        <f aca="false">Total!G4271</f>
        <v>11151.88</v>
      </c>
      <c r="H4271" s="18" t="n">
        <f aca="false">Total!H4271</f>
        <v>-1644.13</v>
      </c>
      <c r="I4271" s="18" t="n">
        <f aca="false">Total!I4271</f>
        <v>-241.88</v>
      </c>
      <c r="J4271" s="18" t="n">
        <f aca="false">IF($V4271="","",INDEX('Stock Exchange'!F$5:F$2450,$V4271))</f>
        <v>9506.74</v>
      </c>
      <c r="K4271" s="18" t="n">
        <f aca="false">IF($V4271="","",INDEX('Stock Exchange'!G$5:G$2450,$V4271))</f>
        <v>11151.88</v>
      </c>
      <c r="L4271" s="18" t="n">
        <f aca="false">IF($V4271="","",INDEX('Stock Exchange'!H$5:H$2450,$V4271))</f>
        <v>-1645.14</v>
      </c>
      <c r="M4271" s="18" t="n">
        <f aca="false">IF($V4271="","",INDEX('Stock Exchange'!I$5:I$2450,$V4271))</f>
        <v>-242.03</v>
      </c>
      <c r="N4271" s="18" t="n">
        <f aca="false">IF($W4271="","",INDEX(Primary!F$5:F$2450,$W4271))</f>
        <v>1.01</v>
      </c>
      <c r="O4271" s="18" t="n">
        <f aca="false">IF($W4271="","",INDEX(Primary!G$5:G$2450,$W4271))</f>
        <v>0</v>
      </c>
      <c r="P4271" s="18" t="n">
        <f aca="false">IF($W4271="","",INDEX(Primary!H$5:H$2450,$W4271))</f>
        <v>1.01</v>
      </c>
      <c r="Q4271" s="18" t="n">
        <f aca="false">IF($W4271="","",INDEX(Primary!I$5:I$2450,$W4271))</f>
        <v>0.15</v>
      </c>
      <c r="R4271" s="19" t="n">
        <f aca="false">IF($E4271="Yes",L4271+P4271,"")</f>
        <v>-1644.13</v>
      </c>
      <c r="S4271" s="19" t="n">
        <f aca="false">IF($E4271="Yes",H4271-R4271,"")</f>
        <v>0</v>
      </c>
      <c r="T4271" s="6" t="str">
        <f aca="false">IF($E4271="Yes",IF(ROUND(ABS(S4271),2)&lt;=$T$2,"OK","CHECK"),"n/a")</f>
        <v>OK</v>
      </c>
      <c r="U4271" s="20" t="n">
        <f aca="false">Total!J4271</f>
        <v>67.9739</v>
      </c>
      <c r="V4271" s="17" t="n">
        <f aca="false">IFERROR(MATCH($A4271,'Stock Exchange'!$A$5:$A$2450,0),"")</f>
        <v>2053</v>
      </c>
      <c r="W4271" s="17" t="n">
        <f aca="false">IFERROR(MATCH($A4271,Primary!$A$5:$A$2450,0),"")</f>
        <v>2053</v>
      </c>
    </row>
    <row r="4272" customFormat="false" ht="15" hidden="false" customHeight="false" outlineLevel="0" collapsed="false">
      <c r="A4272" s="16" t="n">
        <f aca="false">Total!A4272</f>
        <v>43270</v>
      </c>
      <c r="B4272" s="17" t="n">
        <f aca="false">YEAR(A4272)</f>
        <v>2018</v>
      </c>
      <c r="C4272" s="17" t="n">
        <f aca="false">MONTH(A4272)</f>
        <v>6</v>
      </c>
      <c r="D4272" s="6" t="str">
        <f aca="false">IF(MONTH(A4272)&gt;=4,"FY "&amp;YEAR(A4272)&amp;"-"&amp;RIGHT(YEAR(A4272)+1,2),"FY "&amp;(YEAR(A4272)-1)&amp;"-"&amp;RIGHT(YEAR(A4272),2))</f>
        <v>FY 2018-19</v>
      </c>
      <c r="E4272" s="6" t="str">
        <f aca="false">IF(AND(V4272&lt;&gt;"",W4272&lt;&gt;""),"Yes","No")</f>
        <v>Yes</v>
      </c>
      <c r="F4272" s="18" t="n">
        <f aca="false">Total!F4272</f>
        <v>3583.98</v>
      </c>
      <c r="G4272" s="18" t="n">
        <f aca="false">Total!G4272</f>
        <v>3990.69</v>
      </c>
      <c r="H4272" s="18" t="n">
        <f aca="false">Total!H4272</f>
        <v>-406.71</v>
      </c>
      <c r="I4272" s="18" t="n">
        <f aca="false">Total!I4272</f>
        <v>-59.79</v>
      </c>
      <c r="J4272" s="18" t="n">
        <f aca="false">IF($V4272="","",INDEX('Stock Exchange'!F$5:F$2450,$V4272))</f>
        <v>3583.91</v>
      </c>
      <c r="K4272" s="18" t="n">
        <f aca="false">IF($V4272="","",INDEX('Stock Exchange'!G$5:G$2450,$V4272))</f>
        <v>3990.69</v>
      </c>
      <c r="L4272" s="18" t="n">
        <f aca="false">IF($V4272="","",INDEX('Stock Exchange'!H$5:H$2450,$V4272))</f>
        <v>-406.78</v>
      </c>
      <c r="M4272" s="18" t="n">
        <f aca="false">IF($V4272="","",INDEX('Stock Exchange'!I$5:I$2450,$V4272))</f>
        <v>-59.8</v>
      </c>
      <c r="N4272" s="18" t="n">
        <f aca="false">IF($W4272="","",INDEX(Primary!F$5:F$2450,$W4272))</f>
        <v>0.07</v>
      </c>
      <c r="O4272" s="18" t="n">
        <f aca="false">IF($W4272="","",INDEX(Primary!G$5:G$2450,$W4272))</f>
        <v>0</v>
      </c>
      <c r="P4272" s="18" t="n">
        <f aca="false">IF($W4272="","",INDEX(Primary!H$5:H$2450,$W4272))</f>
        <v>0.07</v>
      </c>
      <c r="Q4272" s="18" t="n">
        <f aca="false">IF($W4272="","",INDEX(Primary!I$5:I$2450,$W4272))</f>
        <v>0.01</v>
      </c>
      <c r="R4272" s="19" t="n">
        <f aca="false">IF($E4272="Yes",L4272+P4272,"")</f>
        <v>-406.71</v>
      </c>
      <c r="S4272" s="19" t="n">
        <f aca="false">IF($E4272="Yes",H4272-R4272,"")</f>
        <v>0</v>
      </c>
      <c r="T4272" s="6" t="str">
        <f aca="false">IF($E4272="Yes",IF(ROUND(ABS(S4272),2)&lt;=$T$2,"OK","CHECK"),"n/a")</f>
        <v>OK</v>
      </c>
      <c r="U4272" s="20" t="n">
        <f aca="false">Total!J4272</f>
        <v>68.0248</v>
      </c>
      <c r="V4272" s="17" t="n">
        <f aca="false">IFERROR(MATCH($A4272,'Stock Exchange'!$A$5:$A$2450,0),"")</f>
        <v>2054</v>
      </c>
      <c r="W4272" s="17" t="n">
        <f aca="false">IFERROR(MATCH($A4272,Primary!$A$5:$A$2450,0),"")</f>
        <v>2054</v>
      </c>
    </row>
    <row r="4273" customFormat="false" ht="15" hidden="false" customHeight="false" outlineLevel="0" collapsed="false">
      <c r="A4273" s="16" t="n">
        <f aca="false">Total!A4273</f>
        <v>43271</v>
      </c>
      <c r="B4273" s="17" t="n">
        <f aca="false">YEAR(A4273)</f>
        <v>2018</v>
      </c>
      <c r="C4273" s="17" t="n">
        <f aca="false">MONTH(A4273)</f>
        <v>6</v>
      </c>
      <c r="D4273" s="6" t="str">
        <f aca="false">IF(MONTH(A4273)&gt;=4,"FY "&amp;YEAR(A4273)&amp;"-"&amp;RIGHT(YEAR(A4273)+1,2),"FY "&amp;(YEAR(A4273)-1)&amp;"-"&amp;RIGHT(YEAR(A4273),2))</f>
        <v>FY 2018-19</v>
      </c>
      <c r="E4273" s="6" t="str">
        <f aca="false">IF(AND(V4273&lt;&gt;"",W4273&lt;&gt;""),"Yes","No")</f>
        <v>Yes</v>
      </c>
      <c r="F4273" s="18" t="n">
        <f aca="false">Total!F4273</f>
        <v>4504.05</v>
      </c>
      <c r="G4273" s="18" t="n">
        <f aca="false">Total!G4273</f>
        <v>5914.85</v>
      </c>
      <c r="H4273" s="18" t="n">
        <f aca="false">Total!H4273</f>
        <v>-1410.8</v>
      </c>
      <c r="I4273" s="18" t="n">
        <f aca="false">Total!I4273</f>
        <v>-207.01</v>
      </c>
      <c r="J4273" s="18" t="n">
        <f aca="false">IF($V4273="","",INDEX('Stock Exchange'!F$5:F$2450,$V4273))</f>
        <v>4503.96</v>
      </c>
      <c r="K4273" s="18" t="n">
        <f aca="false">IF($V4273="","",INDEX('Stock Exchange'!G$5:G$2450,$V4273))</f>
        <v>5722.53</v>
      </c>
      <c r="L4273" s="18" t="n">
        <f aca="false">IF($V4273="","",INDEX('Stock Exchange'!H$5:H$2450,$V4273))</f>
        <v>-1218.57</v>
      </c>
      <c r="M4273" s="18" t="n">
        <f aca="false">IF($V4273="","",INDEX('Stock Exchange'!I$5:I$2450,$V4273))</f>
        <v>-178.8</v>
      </c>
      <c r="N4273" s="18" t="n">
        <f aca="false">IF($W4273="","",INDEX(Primary!F$5:F$2450,$W4273))</f>
        <v>0.09</v>
      </c>
      <c r="O4273" s="18" t="n">
        <f aca="false">IF($W4273="","",INDEX(Primary!G$5:G$2450,$W4273))</f>
        <v>192.32</v>
      </c>
      <c r="P4273" s="18" t="n">
        <f aca="false">IF($W4273="","",INDEX(Primary!H$5:H$2450,$W4273))</f>
        <v>-192.23</v>
      </c>
      <c r="Q4273" s="18" t="n">
        <f aca="false">IF($W4273="","",INDEX(Primary!I$5:I$2450,$W4273))</f>
        <v>-28.21</v>
      </c>
      <c r="R4273" s="19" t="n">
        <f aca="false">IF($E4273="Yes",L4273+P4273,"")</f>
        <v>-1410.8</v>
      </c>
      <c r="S4273" s="19" t="n">
        <f aca="false">IF($E4273="Yes",H4273-R4273,"")</f>
        <v>0</v>
      </c>
      <c r="T4273" s="6" t="str">
        <f aca="false">IF($E4273="Yes",IF(ROUND(ABS(S4273),2)&lt;=$T$2,"OK","CHECK"),"n/a")</f>
        <v>OK</v>
      </c>
      <c r="U4273" s="20" t="n">
        <f aca="false">Total!J4273</f>
        <v>68.1511</v>
      </c>
      <c r="V4273" s="17" t="n">
        <f aca="false">IFERROR(MATCH($A4273,'Stock Exchange'!$A$5:$A$2450,0),"")</f>
        <v>2055</v>
      </c>
      <c r="W4273" s="17" t="n">
        <f aca="false">IFERROR(MATCH($A4273,Primary!$A$5:$A$2450,0),"")</f>
        <v>2055</v>
      </c>
    </row>
    <row r="4274" customFormat="false" ht="15" hidden="false" customHeight="false" outlineLevel="0" collapsed="false">
      <c r="A4274" s="16" t="n">
        <f aca="false">Total!A4274</f>
        <v>43272</v>
      </c>
      <c r="B4274" s="17" t="n">
        <f aca="false">YEAR(A4274)</f>
        <v>2018</v>
      </c>
      <c r="C4274" s="17" t="n">
        <f aca="false">MONTH(A4274)</f>
        <v>6</v>
      </c>
      <c r="D4274" s="6" t="str">
        <f aca="false">IF(MONTH(A4274)&gt;=4,"FY "&amp;YEAR(A4274)&amp;"-"&amp;RIGHT(YEAR(A4274)+1,2),"FY "&amp;(YEAR(A4274)-1)&amp;"-"&amp;RIGHT(YEAR(A4274),2))</f>
        <v>FY 2018-19</v>
      </c>
      <c r="E4274" s="6" t="str">
        <f aca="false">IF(AND(V4274&lt;&gt;"",W4274&lt;&gt;""),"Yes","No")</f>
        <v>Yes</v>
      </c>
      <c r="F4274" s="18" t="n">
        <f aca="false">Total!F4274</f>
        <v>3829.17</v>
      </c>
      <c r="G4274" s="18" t="n">
        <f aca="false">Total!G4274</f>
        <v>6202.89</v>
      </c>
      <c r="H4274" s="18" t="n">
        <f aca="false">Total!H4274</f>
        <v>-2373.72</v>
      </c>
      <c r="I4274" s="18" t="n">
        <f aca="false">Total!I4274</f>
        <v>-348.65</v>
      </c>
      <c r="J4274" s="18" t="n">
        <f aca="false">IF($V4274="","",INDEX('Stock Exchange'!F$5:F$2450,$V4274))</f>
        <v>3825.4</v>
      </c>
      <c r="K4274" s="18" t="n">
        <f aca="false">IF($V4274="","",INDEX('Stock Exchange'!G$5:G$2450,$V4274))</f>
        <v>6202.89</v>
      </c>
      <c r="L4274" s="18" t="n">
        <f aca="false">IF($V4274="","",INDEX('Stock Exchange'!H$5:H$2450,$V4274))</f>
        <v>-2377.49</v>
      </c>
      <c r="M4274" s="18" t="n">
        <f aca="false">IF($V4274="","",INDEX('Stock Exchange'!I$5:I$2450,$V4274))</f>
        <v>-349.2</v>
      </c>
      <c r="N4274" s="18" t="n">
        <f aca="false">IF($W4274="","",INDEX(Primary!F$5:F$2450,$W4274))</f>
        <v>3.77</v>
      </c>
      <c r="O4274" s="18" t="n">
        <f aca="false">IF($W4274="","",INDEX(Primary!G$5:G$2450,$W4274))</f>
        <v>0</v>
      </c>
      <c r="P4274" s="18" t="n">
        <f aca="false">IF($W4274="","",INDEX(Primary!H$5:H$2450,$W4274))</f>
        <v>3.77</v>
      </c>
      <c r="Q4274" s="18" t="n">
        <f aca="false">IF($W4274="","",INDEX(Primary!I$5:I$2450,$W4274))</f>
        <v>0.55</v>
      </c>
      <c r="R4274" s="19" t="n">
        <f aca="false">IF($E4274="Yes",L4274+P4274,"")</f>
        <v>-2373.72</v>
      </c>
      <c r="S4274" s="19" t="n">
        <f aca="false">IF($E4274="Yes",H4274-R4274,"")</f>
        <v>0</v>
      </c>
      <c r="T4274" s="6" t="str">
        <f aca="false">IF($E4274="Yes",IF(ROUND(ABS(S4274),2)&lt;=$T$2,"OK","CHECK"),"n/a")</f>
        <v>OK</v>
      </c>
      <c r="U4274" s="20" t="n">
        <f aca="false">Total!J4274</f>
        <v>68.0838</v>
      </c>
      <c r="V4274" s="17" t="n">
        <f aca="false">IFERROR(MATCH($A4274,'Stock Exchange'!$A$5:$A$2450,0),"")</f>
        <v>2056</v>
      </c>
      <c r="W4274" s="17" t="n">
        <f aca="false">IFERROR(MATCH($A4274,Primary!$A$5:$A$2450,0),"")</f>
        <v>2056</v>
      </c>
    </row>
    <row r="4275" customFormat="false" ht="15" hidden="false" customHeight="false" outlineLevel="0" collapsed="false">
      <c r="A4275" s="16" t="n">
        <f aca="false">Total!A4275</f>
        <v>43273</v>
      </c>
      <c r="B4275" s="17" t="n">
        <f aca="false">YEAR(A4275)</f>
        <v>2018</v>
      </c>
      <c r="C4275" s="17" t="n">
        <f aca="false">MONTH(A4275)</f>
        <v>6</v>
      </c>
      <c r="D4275" s="6" t="str">
        <f aca="false">IF(MONTH(A4275)&gt;=4,"FY "&amp;YEAR(A4275)&amp;"-"&amp;RIGHT(YEAR(A4275)+1,2),"FY "&amp;(YEAR(A4275)-1)&amp;"-"&amp;RIGHT(YEAR(A4275),2))</f>
        <v>FY 2018-19</v>
      </c>
      <c r="E4275" s="6" t="str">
        <f aca="false">IF(AND(V4275&lt;&gt;"",W4275&lt;&gt;""),"Yes","No")</f>
        <v>Yes</v>
      </c>
      <c r="F4275" s="18" t="n">
        <f aca="false">Total!F4275</f>
        <v>6437.52</v>
      </c>
      <c r="G4275" s="18" t="n">
        <f aca="false">Total!G4275</f>
        <v>5130.79</v>
      </c>
      <c r="H4275" s="18" t="n">
        <f aca="false">Total!H4275</f>
        <v>1306.73</v>
      </c>
      <c r="I4275" s="18" t="n">
        <f aca="false">Total!I4275</f>
        <v>191.62</v>
      </c>
      <c r="J4275" s="18" t="n">
        <f aca="false">IF($V4275="","",INDEX('Stock Exchange'!F$5:F$2450,$V4275))</f>
        <v>6437.24</v>
      </c>
      <c r="K4275" s="18" t="n">
        <f aca="false">IF($V4275="","",INDEX('Stock Exchange'!G$5:G$2450,$V4275))</f>
        <v>5127.96</v>
      </c>
      <c r="L4275" s="18" t="n">
        <f aca="false">IF($V4275="","",INDEX('Stock Exchange'!H$5:H$2450,$V4275))</f>
        <v>1309.28</v>
      </c>
      <c r="M4275" s="18" t="n">
        <f aca="false">IF($V4275="","",INDEX('Stock Exchange'!I$5:I$2450,$V4275))</f>
        <v>191.99</v>
      </c>
      <c r="N4275" s="18" t="n">
        <f aca="false">IF($W4275="","",INDEX(Primary!F$5:F$2450,$W4275))</f>
        <v>0.28</v>
      </c>
      <c r="O4275" s="18" t="n">
        <f aca="false">IF($W4275="","",INDEX(Primary!G$5:G$2450,$W4275))</f>
        <v>2.83</v>
      </c>
      <c r="P4275" s="18" t="n">
        <f aca="false">IF($W4275="","",INDEX(Primary!H$5:H$2450,$W4275))</f>
        <v>-2.55</v>
      </c>
      <c r="Q4275" s="18" t="n">
        <f aca="false">IF($W4275="","",INDEX(Primary!I$5:I$2450,$W4275))</f>
        <v>-0.37</v>
      </c>
      <c r="R4275" s="19" t="n">
        <f aca="false">IF($E4275="Yes",L4275+P4275,"")</f>
        <v>1306.73</v>
      </c>
      <c r="S4275" s="19" t="n">
        <f aca="false">IF($E4275="Yes",H4275-R4275,"")</f>
        <v>0</v>
      </c>
      <c r="T4275" s="6" t="str">
        <f aca="false">IF($E4275="Yes",IF(ROUND(ABS(S4275),2)&lt;=$T$2,"OK","CHECK"),"n/a")</f>
        <v>OK</v>
      </c>
      <c r="U4275" s="20" t="n">
        <f aca="false">Total!J4275</f>
        <v>68.195</v>
      </c>
      <c r="V4275" s="17" t="n">
        <f aca="false">IFERROR(MATCH($A4275,'Stock Exchange'!$A$5:$A$2450,0),"")</f>
        <v>2057</v>
      </c>
      <c r="W4275" s="17" t="n">
        <f aca="false">IFERROR(MATCH($A4275,Primary!$A$5:$A$2450,0),"")</f>
        <v>2057</v>
      </c>
    </row>
    <row r="4276" customFormat="false" ht="15" hidden="false" customHeight="false" outlineLevel="0" collapsed="false">
      <c r="A4276" s="16" t="n">
        <f aca="false">Total!A4276</f>
        <v>43276</v>
      </c>
      <c r="B4276" s="17" t="n">
        <f aca="false">YEAR(A4276)</f>
        <v>2018</v>
      </c>
      <c r="C4276" s="17" t="n">
        <f aca="false">MONTH(A4276)</f>
        <v>6</v>
      </c>
      <c r="D4276" s="6" t="str">
        <f aca="false">IF(MONTH(A4276)&gt;=4,"FY "&amp;YEAR(A4276)&amp;"-"&amp;RIGHT(YEAR(A4276)+1,2),"FY "&amp;(YEAR(A4276)-1)&amp;"-"&amp;RIGHT(YEAR(A4276),2))</f>
        <v>FY 2018-19</v>
      </c>
      <c r="E4276" s="6" t="str">
        <f aca="false">IF(AND(V4276&lt;&gt;"",W4276&lt;&gt;""),"Yes","No")</f>
        <v>Yes</v>
      </c>
      <c r="F4276" s="18" t="n">
        <f aca="false">Total!F4276</f>
        <v>7530.63</v>
      </c>
      <c r="G4276" s="18" t="n">
        <f aca="false">Total!G4276</f>
        <v>6289.78</v>
      </c>
      <c r="H4276" s="18" t="n">
        <f aca="false">Total!H4276</f>
        <v>1240.85</v>
      </c>
      <c r="I4276" s="18" t="n">
        <f aca="false">Total!I4276</f>
        <v>183.1</v>
      </c>
      <c r="J4276" s="18" t="n">
        <f aca="false">IF($V4276="","",INDEX('Stock Exchange'!F$5:F$2450,$V4276))</f>
        <v>5175.94</v>
      </c>
      <c r="K4276" s="18" t="n">
        <f aca="false">IF($V4276="","",INDEX('Stock Exchange'!G$5:G$2450,$V4276))</f>
        <v>6288.78</v>
      </c>
      <c r="L4276" s="18" t="n">
        <f aca="false">IF($V4276="","",INDEX('Stock Exchange'!H$5:H$2450,$V4276))</f>
        <v>-1112.84</v>
      </c>
      <c r="M4276" s="18" t="n">
        <f aca="false">IF($V4276="","",INDEX('Stock Exchange'!I$5:I$2450,$V4276))</f>
        <v>-164.21</v>
      </c>
      <c r="N4276" s="18" t="n">
        <f aca="false">IF($W4276="","",INDEX(Primary!F$5:F$2450,$W4276))</f>
        <v>2354.69</v>
      </c>
      <c r="O4276" s="18" t="n">
        <f aca="false">IF($W4276="","",INDEX(Primary!G$5:G$2450,$W4276))</f>
        <v>1</v>
      </c>
      <c r="P4276" s="18" t="n">
        <f aca="false">IF($W4276="","",INDEX(Primary!H$5:H$2450,$W4276))</f>
        <v>2353.69</v>
      </c>
      <c r="Q4276" s="18" t="n">
        <f aca="false">IF($W4276="","",INDEX(Primary!I$5:I$2450,$W4276))</f>
        <v>347.31</v>
      </c>
      <c r="R4276" s="19" t="n">
        <f aca="false">IF($E4276="Yes",L4276+P4276,"")</f>
        <v>1240.85</v>
      </c>
      <c r="S4276" s="19" t="n">
        <f aca="false">IF($E4276="Yes",H4276-R4276,"")</f>
        <v>0</v>
      </c>
      <c r="T4276" s="6" t="str">
        <f aca="false">IF($E4276="Yes",IF(ROUND(ABS(S4276),2)&lt;=$T$2,"OK","CHECK"),"n/a")</f>
        <v>OK</v>
      </c>
      <c r="U4276" s="20" t="n">
        <f aca="false">Total!J4276</f>
        <v>67.7695</v>
      </c>
      <c r="V4276" s="17" t="n">
        <f aca="false">IFERROR(MATCH($A4276,'Stock Exchange'!$A$5:$A$2450,0),"")</f>
        <v>2058</v>
      </c>
      <c r="W4276" s="17" t="n">
        <f aca="false">IFERROR(MATCH($A4276,Primary!$A$5:$A$2450,0),"")</f>
        <v>2058</v>
      </c>
    </row>
    <row r="4277" customFormat="false" ht="15" hidden="false" customHeight="false" outlineLevel="0" collapsed="false">
      <c r="A4277" s="16" t="n">
        <f aca="false">Total!A4277</f>
        <v>43277</v>
      </c>
      <c r="B4277" s="17" t="n">
        <f aca="false">YEAR(A4277)</f>
        <v>2018</v>
      </c>
      <c r="C4277" s="17" t="n">
        <f aca="false">MONTH(A4277)</f>
        <v>6</v>
      </c>
      <c r="D4277" s="6" t="str">
        <f aca="false">IF(MONTH(A4277)&gt;=4,"FY "&amp;YEAR(A4277)&amp;"-"&amp;RIGHT(YEAR(A4277)+1,2),"FY "&amp;(YEAR(A4277)-1)&amp;"-"&amp;RIGHT(YEAR(A4277),2))</f>
        <v>FY 2018-19</v>
      </c>
      <c r="E4277" s="6" t="str">
        <f aca="false">IF(AND(V4277&lt;&gt;"",W4277&lt;&gt;""),"Yes","No")</f>
        <v>Yes</v>
      </c>
      <c r="F4277" s="18" t="n">
        <f aca="false">Total!F4277</f>
        <v>4116.62</v>
      </c>
      <c r="G4277" s="18" t="n">
        <f aca="false">Total!G4277</f>
        <v>3796.89</v>
      </c>
      <c r="H4277" s="18" t="n">
        <f aca="false">Total!H4277</f>
        <v>319.73</v>
      </c>
      <c r="I4277" s="18" t="n">
        <f aca="false">Total!I4277</f>
        <v>46.92</v>
      </c>
      <c r="J4277" s="18" t="n">
        <f aca="false">IF($V4277="","",INDEX('Stock Exchange'!F$5:F$2450,$V4277))</f>
        <v>4115.62</v>
      </c>
      <c r="K4277" s="18" t="n">
        <f aca="false">IF($V4277="","",INDEX('Stock Exchange'!G$5:G$2450,$V4277))</f>
        <v>3793.49</v>
      </c>
      <c r="L4277" s="18" t="n">
        <f aca="false">IF($V4277="","",INDEX('Stock Exchange'!H$5:H$2450,$V4277))</f>
        <v>322.13</v>
      </c>
      <c r="M4277" s="18" t="n">
        <f aca="false">IF($V4277="","",INDEX('Stock Exchange'!I$5:I$2450,$V4277))</f>
        <v>47.27</v>
      </c>
      <c r="N4277" s="18" t="n">
        <f aca="false">IF($W4277="","",INDEX(Primary!F$5:F$2450,$W4277))</f>
        <v>1</v>
      </c>
      <c r="O4277" s="18" t="n">
        <f aca="false">IF($W4277="","",INDEX(Primary!G$5:G$2450,$W4277))</f>
        <v>3.4</v>
      </c>
      <c r="P4277" s="18" t="n">
        <f aca="false">IF($W4277="","",INDEX(Primary!H$5:H$2450,$W4277))</f>
        <v>-2.4</v>
      </c>
      <c r="Q4277" s="18" t="n">
        <f aca="false">IF($W4277="","",INDEX(Primary!I$5:I$2450,$W4277))</f>
        <v>-0.35</v>
      </c>
      <c r="R4277" s="19" t="n">
        <f aca="false">IF($E4277="Yes",L4277+P4277,"")</f>
        <v>319.73</v>
      </c>
      <c r="S4277" s="19" t="n">
        <f aca="false">IF($E4277="Yes",H4277-R4277,"")</f>
        <v>0</v>
      </c>
      <c r="T4277" s="6" t="str">
        <f aca="false">IF($E4277="Yes",IF(ROUND(ABS(S4277),2)&lt;=$T$2,"OK","CHECK"),"n/a")</f>
        <v>OK</v>
      </c>
      <c r="U4277" s="20" t="n">
        <f aca="false">Total!J4277</f>
        <v>68.1466</v>
      </c>
      <c r="V4277" s="17" t="n">
        <f aca="false">IFERROR(MATCH($A4277,'Stock Exchange'!$A$5:$A$2450,0),"")</f>
        <v>2059</v>
      </c>
      <c r="W4277" s="17" t="n">
        <f aca="false">IFERROR(MATCH($A4277,Primary!$A$5:$A$2450,0),"")</f>
        <v>2059</v>
      </c>
    </row>
    <row r="4278" customFormat="false" ht="15" hidden="false" customHeight="false" outlineLevel="0" collapsed="false">
      <c r="A4278" s="16" t="n">
        <f aca="false">Total!A4278</f>
        <v>43278</v>
      </c>
      <c r="B4278" s="17" t="n">
        <f aca="false">YEAR(A4278)</f>
        <v>2018</v>
      </c>
      <c r="C4278" s="17" t="n">
        <f aca="false">MONTH(A4278)</f>
        <v>6</v>
      </c>
      <c r="D4278" s="6" t="str">
        <f aca="false">IF(MONTH(A4278)&gt;=4,"FY "&amp;YEAR(A4278)&amp;"-"&amp;RIGHT(YEAR(A4278)+1,2),"FY "&amp;(YEAR(A4278)-1)&amp;"-"&amp;RIGHT(YEAR(A4278),2))</f>
        <v>FY 2018-19</v>
      </c>
      <c r="E4278" s="6" t="str">
        <f aca="false">IF(AND(V4278&lt;&gt;"",W4278&lt;&gt;""),"Yes","No")</f>
        <v>Yes</v>
      </c>
      <c r="F4278" s="18" t="n">
        <f aca="false">Total!F4278</f>
        <v>4923.45</v>
      </c>
      <c r="G4278" s="18" t="n">
        <f aca="false">Total!G4278</f>
        <v>5337.07</v>
      </c>
      <c r="H4278" s="18" t="n">
        <f aca="false">Total!H4278</f>
        <v>-413.62</v>
      </c>
      <c r="I4278" s="18" t="n">
        <f aca="false">Total!I4278</f>
        <v>-60.68</v>
      </c>
      <c r="J4278" s="18" t="n">
        <f aca="false">IF($V4278="","",INDEX('Stock Exchange'!F$5:F$2450,$V4278))</f>
        <v>4923.44</v>
      </c>
      <c r="K4278" s="18" t="n">
        <f aca="false">IF($V4278="","",INDEX('Stock Exchange'!G$5:G$2450,$V4278))</f>
        <v>5324.67</v>
      </c>
      <c r="L4278" s="18" t="n">
        <f aca="false">IF($V4278="","",INDEX('Stock Exchange'!H$5:H$2450,$V4278))</f>
        <v>-401.23</v>
      </c>
      <c r="M4278" s="18" t="n">
        <f aca="false">IF($V4278="","",INDEX('Stock Exchange'!I$5:I$2450,$V4278))</f>
        <v>-58.86</v>
      </c>
      <c r="N4278" s="18" t="n">
        <f aca="false">IF($W4278="","",INDEX(Primary!F$5:F$2450,$W4278))</f>
        <v>0.01</v>
      </c>
      <c r="O4278" s="18" t="n">
        <f aca="false">IF($W4278="","",INDEX(Primary!G$5:G$2450,$W4278))</f>
        <v>12.4</v>
      </c>
      <c r="P4278" s="18" t="n">
        <f aca="false">IF($W4278="","",INDEX(Primary!H$5:H$2450,$W4278))</f>
        <v>-12.39</v>
      </c>
      <c r="Q4278" s="18" t="n">
        <f aca="false">IF($W4278="","",INDEX(Primary!I$5:I$2450,$W4278))</f>
        <v>-1.82</v>
      </c>
      <c r="R4278" s="19" t="n">
        <f aca="false">IF($E4278="Yes",L4278+P4278,"")</f>
        <v>-413.62</v>
      </c>
      <c r="S4278" s="19" t="n">
        <f aca="false">IF($E4278="Yes",H4278-R4278,"")</f>
        <v>0</v>
      </c>
      <c r="T4278" s="6" t="str">
        <f aca="false">IF($E4278="Yes",IF(ROUND(ABS(S4278),2)&lt;=$T$2,"OK","CHECK"),"n/a")</f>
        <v>OK</v>
      </c>
      <c r="U4278" s="20" t="n">
        <f aca="false">Total!J4278</f>
        <v>68.1676</v>
      </c>
      <c r="V4278" s="17" t="n">
        <f aca="false">IFERROR(MATCH($A4278,'Stock Exchange'!$A$5:$A$2450,0),"")</f>
        <v>2060</v>
      </c>
      <c r="W4278" s="17" t="n">
        <f aca="false">IFERROR(MATCH($A4278,Primary!$A$5:$A$2450,0),"")</f>
        <v>2060</v>
      </c>
    </row>
    <row r="4279" customFormat="false" ht="15" hidden="false" customHeight="false" outlineLevel="0" collapsed="false">
      <c r="A4279" s="16" t="n">
        <f aca="false">Total!A4279</f>
        <v>43279</v>
      </c>
      <c r="B4279" s="17" t="n">
        <f aca="false">YEAR(A4279)</f>
        <v>2018</v>
      </c>
      <c r="C4279" s="17" t="n">
        <f aca="false">MONTH(A4279)</f>
        <v>6</v>
      </c>
      <c r="D4279" s="6" t="str">
        <f aca="false">IF(MONTH(A4279)&gt;=4,"FY "&amp;YEAR(A4279)&amp;"-"&amp;RIGHT(YEAR(A4279)+1,2),"FY "&amp;(YEAR(A4279)-1)&amp;"-"&amp;RIGHT(YEAR(A4279),2))</f>
        <v>FY 2018-19</v>
      </c>
      <c r="E4279" s="6" t="str">
        <f aca="false">IF(AND(V4279&lt;&gt;"",W4279&lt;&gt;""),"Yes","No")</f>
        <v>Yes</v>
      </c>
      <c r="F4279" s="18" t="n">
        <f aca="false">Total!F4279</f>
        <v>5654.82</v>
      </c>
      <c r="G4279" s="18" t="n">
        <f aca="false">Total!G4279</f>
        <v>5595.63</v>
      </c>
      <c r="H4279" s="18" t="n">
        <f aca="false">Total!H4279</f>
        <v>59.19</v>
      </c>
      <c r="I4279" s="18" t="n">
        <f aca="false">Total!I4279</f>
        <v>8.63</v>
      </c>
      <c r="J4279" s="18" t="n">
        <f aca="false">IF($V4279="","",INDEX('Stock Exchange'!F$5:F$2450,$V4279))</f>
        <v>5654.04</v>
      </c>
      <c r="K4279" s="18" t="n">
        <f aca="false">IF($V4279="","",INDEX('Stock Exchange'!G$5:G$2450,$V4279))</f>
        <v>5595.63</v>
      </c>
      <c r="L4279" s="18" t="n">
        <f aca="false">IF($V4279="","",INDEX('Stock Exchange'!H$5:H$2450,$V4279))</f>
        <v>58.41</v>
      </c>
      <c r="M4279" s="18" t="n">
        <f aca="false">IF($V4279="","",INDEX('Stock Exchange'!I$5:I$2450,$V4279))</f>
        <v>8.52</v>
      </c>
      <c r="N4279" s="18" t="n">
        <f aca="false">IF($W4279="","",INDEX(Primary!F$5:F$2450,$W4279))</f>
        <v>0.78</v>
      </c>
      <c r="O4279" s="18" t="n">
        <f aca="false">IF($W4279="","",INDEX(Primary!G$5:G$2450,$W4279))</f>
        <v>0</v>
      </c>
      <c r="P4279" s="18" t="n">
        <f aca="false">IF($W4279="","",INDEX(Primary!H$5:H$2450,$W4279))</f>
        <v>0.78</v>
      </c>
      <c r="Q4279" s="18" t="n">
        <f aca="false">IF($W4279="","",INDEX(Primary!I$5:I$2450,$W4279))</f>
        <v>0.11</v>
      </c>
      <c r="R4279" s="19" t="n">
        <f aca="false">IF($E4279="Yes",L4279+P4279,"")</f>
        <v>59.19</v>
      </c>
      <c r="S4279" s="19" t="n">
        <f aca="false">IF($E4279="Yes",H4279-R4279,"")</f>
        <v>0</v>
      </c>
      <c r="T4279" s="6" t="str">
        <f aca="false">IF($E4279="Yes",IF(ROUND(ABS(S4279),2)&lt;=$T$2,"OK","CHECK"),"n/a")</f>
        <v>OK</v>
      </c>
      <c r="U4279" s="20" t="n">
        <f aca="false">Total!J4279</f>
        <v>68.5246</v>
      </c>
      <c r="V4279" s="17" t="n">
        <f aca="false">IFERROR(MATCH($A4279,'Stock Exchange'!$A$5:$A$2450,0),"")</f>
        <v>2061</v>
      </c>
      <c r="W4279" s="17" t="n">
        <f aca="false">IFERROR(MATCH($A4279,Primary!$A$5:$A$2450,0),"")</f>
        <v>2061</v>
      </c>
    </row>
    <row r="4280" customFormat="false" ht="15" hidden="false" customHeight="false" outlineLevel="0" collapsed="false">
      <c r="A4280" s="16" t="n">
        <f aca="false">Total!A4280</f>
        <v>43280</v>
      </c>
      <c r="B4280" s="17" t="n">
        <f aca="false">YEAR(A4280)</f>
        <v>2018</v>
      </c>
      <c r="C4280" s="17" t="n">
        <f aca="false">MONTH(A4280)</f>
        <v>6</v>
      </c>
      <c r="D4280" s="6" t="str">
        <f aca="false">IF(MONTH(A4280)&gt;=4,"FY "&amp;YEAR(A4280)&amp;"-"&amp;RIGHT(YEAR(A4280)+1,2),"FY "&amp;(YEAR(A4280)-1)&amp;"-"&amp;RIGHT(YEAR(A4280),2))</f>
        <v>FY 2018-19</v>
      </c>
      <c r="E4280" s="6" t="str">
        <f aca="false">IF(AND(V4280&lt;&gt;"",W4280&lt;&gt;""),"Yes","No")</f>
        <v>Yes</v>
      </c>
      <c r="F4280" s="18" t="n">
        <f aca="false">Total!F4280</f>
        <v>7415.39</v>
      </c>
      <c r="G4280" s="18" t="n">
        <f aca="false">Total!G4280</f>
        <v>8093.13</v>
      </c>
      <c r="H4280" s="18" t="n">
        <f aca="false">Total!H4280</f>
        <v>-677.74</v>
      </c>
      <c r="I4280" s="18" t="n">
        <f aca="false">Total!I4280</f>
        <v>-98.31</v>
      </c>
      <c r="J4280" s="18" t="n">
        <f aca="false">IF($V4280="","",INDEX('Stock Exchange'!F$5:F$2450,$V4280))</f>
        <v>7285.19</v>
      </c>
      <c r="K4280" s="18" t="n">
        <f aca="false">IF($V4280="","",INDEX('Stock Exchange'!G$5:G$2450,$V4280))</f>
        <v>8093.13</v>
      </c>
      <c r="L4280" s="18" t="n">
        <f aca="false">IF($V4280="","",INDEX('Stock Exchange'!H$5:H$2450,$V4280))</f>
        <v>-807.94</v>
      </c>
      <c r="M4280" s="18" t="n">
        <f aca="false">IF($V4280="","",INDEX('Stock Exchange'!I$5:I$2450,$V4280))</f>
        <v>-117.2</v>
      </c>
      <c r="N4280" s="18" t="n">
        <f aca="false">IF($W4280="","",INDEX(Primary!F$5:F$2450,$W4280))</f>
        <v>130.2</v>
      </c>
      <c r="O4280" s="18" t="n">
        <f aca="false">IF($W4280="","",INDEX(Primary!G$5:G$2450,$W4280))</f>
        <v>0</v>
      </c>
      <c r="P4280" s="18" t="n">
        <f aca="false">IF($W4280="","",INDEX(Primary!H$5:H$2450,$W4280))</f>
        <v>130.2</v>
      </c>
      <c r="Q4280" s="18" t="n">
        <f aca="false">IF($W4280="","",INDEX(Primary!I$5:I$2450,$W4280))</f>
        <v>18.89</v>
      </c>
      <c r="R4280" s="19" t="n">
        <f aca="false">IF($E4280="Yes",L4280+P4280,"")</f>
        <v>-677.74</v>
      </c>
      <c r="S4280" s="19" t="n">
        <f aca="false">IF($E4280="Yes",H4280-R4280,"")</f>
        <v>0</v>
      </c>
      <c r="T4280" s="6" t="str">
        <f aca="false">IF($E4280="Yes",IF(ROUND(ABS(S4280),2)&lt;=$T$2,"OK","CHECK"),"n/a")</f>
        <v>OK</v>
      </c>
      <c r="U4280" s="20" t="n">
        <f aca="false">Total!J4280</f>
        <v>68.9389</v>
      </c>
      <c r="V4280" s="17" t="n">
        <f aca="false">IFERROR(MATCH($A4280,'Stock Exchange'!$A$5:$A$2450,0),"")</f>
        <v>2062</v>
      </c>
      <c r="W4280" s="17" t="n">
        <f aca="false">IFERROR(MATCH($A4280,Primary!$A$5:$A$2450,0),"")</f>
        <v>2062</v>
      </c>
    </row>
    <row r="4281" customFormat="false" ht="15" hidden="false" customHeight="false" outlineLevel="0" collapsed="false">
      <c r="A4281" s="16" t="n">
        <f aca="false">Total!A4281</f>
        <v>43283</v>
      </c>
      <c r="B4281" s="17" t="n">
        <f aca="false">YEAR(A4281)</f>
        <v>2018</v>
      </c>
      <c r="C4281" s="17" t="n">
        <f aca="false">MONTH(A4281)</f>
        <v>7</v>
      </c>
      <c r="D4281" s="6" t="str">
        <f aca="false">IF(MONTH(A4281)&gt;=4,"FY "&amp;YEAR(A4281)&amp;"-"&amp;RIGHT(YEAR(A4281)+1,2),"FY "&amp;(YEAR(A4281)-1)&amp;"-"&amp;RIGHT(YEAR(A4281),2))</f>
        <v>FY 2018-19</v>
      </c>
      <c r="E4281" s="6" t="str">
        <f aca="false">IF(AND(V4281&lt;&gt;"",W4281&lt;&gt;""),"Yes","No")</f>
        <v>Yes</v>
      </c>
      <c r="F4281" s="18" t="n">
        <f aca="false">Total!F4281</f>
        <v>8513</v>
      </c>
      <c r="G4281" s="18" t="n">
        <f aca="false">Total!G4281</f>
        <v>6774.6</v>
      </c>
      <c r="H4281" s="18" t="n">
        <f aca="false">Total!H4281</f>
        <v>1738.4</v>
      </c>
      <c r="I4281" s="18" t="n">
        <f aca="false">Total!I4281</f>
        <v>253.5</v>
      </c>
      <c r="J4281" s="18" t="n">
        <f aca="false">IF($V4281="","",INDEX('Stock Exchange'!F$5:F$2450,$V4281))</f>
        <v>6572.95</v>
      </c>
      <c r="K4281" s="18" t="n">
        <f aca="false">IF($V4281="","",INDEX('Stock Exchange'!G$5:G$2450,$V4281))</f>
        <v>6773.66</v>
      </c>
      <c r="L4281" s="18" t="n">
        <f aca="false">IF($V4281="","",INDEX('Stock Exchange'!H$5:H$2450,$V4281))</f>
        <v>-200.71</v>
      </c>
      <c r="M4281" s="18" t="n">
        <f aca="false">IF($V4281="","",INDEX('Stock Exchange'!I$5:I$2450,$V4281))</f>
        <v>-29.27</v>
      </c>
      <c r="N4281" s="18" t="n">
        <f aca="false">IF($W4281="","",INDEX(Primary!F$5:F$2450,$W4281))</f>
        <v>1940.05</v>
      </c>
      <c r="O4281" s="18" t="n">
        <f aca="false">IF($W4281="","",INDEX(Primary!G$5:G$2450,$W4281))</f>
        <v>0.94</v>
      </c>
      <c r="P4281" s="18" t="n">
        <f aca="false">IF($W4281="","",INDEX(Primary!H$5:H$2450,$W4281))</f>
        <v>1939.11</v>
      </c>
      <c r="Q4281" s="18" t="n">
        <f aca="false">IF($W4281="","",INDEX(Primary!I$5:I$2450,$W4281))</f>
        <v>282.77</v>
      </c>
      <c r="R4281" s="19" t="n">
        <f aca="false">IF($E4281="Yes",L4281+P4281,"")</f>
        <v>1738.4</v>
      </c>
      <c r="S4281" s="19" t="n">
        <f aca="false">IF($E4281="Yes",H4281-R4281,"")</f>
        <v>0</v>
      </c>
      <c r="T4281" s="6" t="str">
        <f aca="false">IF($E4281="Yes",IF(ROUND(ABS(S4281),2)&lt;=$T$2,"OK","CHECK"),"n/a")</f>
        <v>OK</v>
      </c>
      <c r="U4281" s="20" t="n">
        <f aca="false">Total!J4281</f>
        <v>68.5753</v>
      </c>
      <c r="V4281" s="17" t="n">
        <f aca="false">IFERROR(MATCH($A4281,'Stock Exchange'!$A$5:$A$2450,0),"")</f>
        <v>2063</v>
      </c>
      <c r="W4281" s="17" t="n">
        <f aca="false">IFERROR(MATCH($A4281,Primary!$A$5:$A$2450,0),"")</f>
        <v>2063</v>
      </c>
    </row>
    <row r="4282" customFormat="false" ht="15" hidden="false" customHeight="false" outlineLevel="0" collapsed="false">
      <c r="A4282" s="16" t="n">
        <f aca="false">Total!A4282</f>
        <v>43284</v>
      </c>
      <c r="B4282" s="17" t="n">
        <f aca="false">YEAR(A4282)</f>
        <v>2018</v>
      </c>
      <c r="C4282" s="17" t="n">
        <f aca="false">MONTH(A4282)</f>
        <v>7</v>
      </c>
      <c r="D4282" s="6" t="str">
        <f aca="false">IF(MONTH(A4282)&gt;=4,"FY "&amp;YEAR(A4282)&amp;"-"&amp;RIGHT(YEAR(A4282)+1,2),"FY "&amp;(YEAR(A4282)-1)&amp;"-"&amp;RIGHT(YEAR(A4282),2))</f>
        <v>FY 2018-19</v>
      </c>
      <c r="E4282" s="6" t="str">
        <f aca="false">IF(AND(V4282&lt;&gt;"",W4282&lt;&gt;""),"Yes","No")</f>
        <v>Yes</v>
      </c>
      <c r="F4282" s="18" t="n">
        <f aca="false">Total!F4282</f>
        <v>4987.49</v>
      </c>
      <c r="G4282" s="18" t="n">
        <f aca="false">Total!G4282</f>
        <v>4829.2</v>
      </c>
      <c r="H4282" s="18" t="n">
        <f aca="false">Total!H4282</f>
        <v>158.29</v>
      </c>
      <c r="I4282" s="18" t="n">
        <f aca="false">Total!I4282</f>
        <v>23.06</v>
      </c>
      <c r="J4282" s="18" t="n">
        <f aca="false">IF($V4282="","",INDEX('Stock Exchange'!F$5:F$2450,$V4282))</f>
        <v>3408.07</v>
      </c>
      <c r="K4282" s="18" t="n">
        <f aca="false">IF($V4282="","",INDEX('Stock Exchange'!G$5:G$2450,$V4282))</f>
        <v>4688.47</v>
      </c>
      <c r="L4282" s="18" t="n">
        <f aca="false">IF($V4282="","",INDEX('Stock Exchange'!H$5:H$2450,$V4282))</f>
        <v>-1280.4</v>
      </c>
      <c r="M4282" s="18" t="n">
        <f aca="false">IF($V4282="","",INDEX('Stock Exchange'!I$5:I$2450,$V4282))</f>
        <v>-186.59</v>
      </c>
      <c r="N4282" s="18" t="n">
        <f aca="false">IF($W4282="","",INDEX(Primary!F$5:F$2450,$W4282))</f>
        <v>1579.42</v>
      </c>
      <c r="O4282" s="18" t="n">
        <f aca="false">IF($W4282="","",INDEX(Primary!G$5:G$2450,$W4282))</f>
        <v>140.73</v>
      </c>
      <c r="P4282" s="18" t="n">
        <f aca="false">IF($W4282="","",INDEX(Primary!H$5:H$2450,$W4282))</f>
        <v>1438.69</v>
      </c>
      <c r="Q4282" s="18" t="n">
        <f aca="false">IF($W4282="","",INDEX(Primary!I$5:I$2450,$W4282))</f>
        <v>209.65</v>
      </c>
      <c r="R4282" s="19" t="n">
        <f aca="false">IF($E4282="Yes",L4282+P4282,"")</f>
        <v>158.29</v>
      </c>
      <c r="S4282" s="19" t="n">
        <f aca="false">IF($E4282="Yes",H4282-R4282,"")</f>
        <v>0</v>
      </c>
      <c r="T4282" s="6" t="str">
        <f aca="false">IF($E4282="Yes",IF(ROUND(ABS(S4282),2)&lt;=$T$2,"OK","CHECK"),"n/a")</f>
        <v>OK</v>
      </c>
      <c r="U4282" s="20" t="n">
        <f aca="false">Total!J4282</f>
        <v>68.6227</v>
      </c>
      <c r="V4282" s="17" t="n">
        <f aca="false">IFERROR(MATCH($A4282,'Stock Exchange'!$A$5:$A$2450,0),"")</f>
        <v>2064</v>
      </c>
      <c r="W4282" s="17" t="n">
        <f aca="false">IFERROR(MATCH($A4282,Primary!$A$5:$A$2450,0),"")</f>
        <v>2064</v>
      </c>
    </row>
    <row r="4283" customFormat="false" ht="15" hidden="false" customHeight="false" outlineLevel="0" collapsed="false">
      <c r="A4283" s="16" t="n">
        <f aca="false">Total!A4283</f>
        <v>43285</v>
      </c>
      <c r="B4283" s="17" t="n">
        <f aca="false">YEAR(A4283)</f>
        <v>2018</v>
      </c>
      <c r="C4283" s="17" t="n">
        <f aca="false">MONTH(A4283)</f>
        <v>7</v>
      </c>
      <c r="D4283" s="6" t="str">
        <f aca="false">IF(MONTH(A4283)&gt;=4,"FY "&amp;YEAR(A4283)&amp;"-"&amp;RIGHT(YEAR(A4283)+1,2),"FY "&amp;(YEAR(A4283)-1)&amp;"-"&amp;RIGHT(YEAR(A4283),2))</f>
        <v>FY 2018-19</v>
      </c>
      <c r="E4283" s="6" t="str">
        <f aca="false">IF(AND(V4283&lt;&gt;"",W4283&lt;&gt;""),"Yes","No")</f>
        <v>Yes</v>
      </c>
      <c r="F4283" s="18" t="n">
        <f aca="false">Total!F4283</f>
        <v>3194.88</v>
      </c>
      <c r="G4283" s="18" t="n">
        <f aca="false">Total!G4283</f>
        <v>4182.12</v>
      </c>
      <c r="H4283" s="18" t="n">
        <f aca="false">Total!H4283</f>
        <v>-987.24</v>
      </c>
      <c r="I4283" s="18" t="n">
        <f aca="false">Total!I4283</f>
        <v>-143.72</v>
      </c>
      <c r="J4283" s="18" t="n">
        <f aca="false">IF($V4283="","",INDEX('Stock Exchange'!F$5:F$2450,$V4283))</f>
        <v>2185.59</v>
      </c>
      <c r="K4283" s="18" t="n">
        <f aca="false">IF($V4283="","",INDEX('Stock Exchange'!G$5:G$2450,$V4283))</f>
        <v>4063.66</v>
      </c>
      <c r="L4283" s="18" t="n">
        <f aca="false">IF($V4283="","",INDEX('Stock Exchange'!H$5:H$2450,$V4283))</f>
        <v>-1878.07</v>
      </c>
      <c r="M4283" s="18" t="n">
        <f aca="false">IF($V4283="","",INDEX('Stock Exchange'!I$5:I$2450,$V4283))</f>
        <v>-273.4</v>
      </c>
      <c r="N4283" s="18" t="n">
        <f aca="false">IF($W4283="","",INDEX(Primary!F$5:F$2450,$W4283))</f>
        <v>1009.29</v>
      </c>
      <c r="O4283" s="18" t="n">
        <f aca="false">IF($W4283="","",INDEX(Primary!G$5:G$2450,$W4283))</f>
        <v>118.46</v>
      </c>
      <c r="P4283" s="18" t="n">
        <f aca="false">IF($W4283="","",INDEX(Primary!H$5:H$2450,$W4283))</f>
        <v>890.83</v>
      </c>
      <c r="Q4283" s="18" t="n">
        <f aca="false">IF($W4283="","",INDEX(Primary!I$5:I$2450,$W4283))</f>
        <v>129.68</v>
      </c>
      <c r="R4283" s="19" t="n">
        <f aca="false">IF($E4283="Yes",L4283+P4283,"")</f>
        <v>-987.24</v>
      </c>
      <c r="S4283" s="19" t="n">
        <f aca="false">IF($E4283="Yes",H4283-R4283,"")</f>
        <v>0</v>
      </c>
      <c r="T4283" s="6" t="str">
        <f aca="false">IF($E4283="Yes",IF(ROUND(ABS(S4283),2)&lt;=$T$2,"OK","CHECK"),"n/a")</f>
        <v>OK</v>
      </c>
      <c r="U4283" s="20" t="n">
        <f aca="false">Total!J4283</f>
        <v>68.6935</v>
      </c>
      <c r="V4283" s="17" t="n">
        <f aca="false">IFERROR(MATCH($A4283,'Stock Exchange'!$A$5:$A$2450,0),"")</f>
        <v>2065</v>
      </c>
      <c r="W4283" s="17" t="n">
        <f aca="false">IFERROR(MATCH($A4283,Primary!$A$5:$A$2450,0),"")</f>
        <v>2065</v>
      </c>
    </row>
    <row r="4284" customFormat="false" ht="15" hidden="false" customHeight="false" outlineLevel="0" collapsed="false">
      <c r="A4284" s="16" t="n">
        <f aca="false">Total!A4284</f>
        <v>43286</v>
      </c>
      <c r="B4284" s="17" t="n">
        <f aca="false">YEAR(A4284)</f>
        <v>2018</v>
      </c>
      <c r="C4284" s="17" t="n">
        <f aca="false">MONTH(A4284)</f>
        <v>7</v>
      </c>
      <c r="D4284" s="6" t="str">
        <f aca="false">IF(MONTH(A4284)&gt;=4,"FY "&amp;YEAR(A4284)&amp;"-"&amp;RIGHT(YEAR(A4284)+1,2),"FY "&amp;(YEAR(A4284)-1)&amp;"-"&amp;RIGHT(YEAR(A4284),2))</f>
        <v>FY 2018-19</v>
      </c>
      <c r="E4284" s="6" t="str">
        <f aca="false">IF(AND(V4284&lt;&gt;"",W4284&lt;&gt;""),"Yes","No")</f>
        <v>Yes</v>
      </c>
      <c r="F4284" s="18" t="n">
        <f aca="false">Total!F4284</f>
        <v>5212.17</v>
      </c>
      <c r="G4284" s="18" t="n">
        <f aca="false">Total!G4284</f>
        <v>4137.78</v>
      </c>
      <c r="H4284" s="18" t="n">
        <f aca="false">Total!H4284</f>
        <v>1074.39</v>
      </c>
      <c r="I4284" s="18" t="n">
        <f aca="false">Total!I4284</f>
        <v>156.77</v>
      </c>
      <c r="J4284" s="18" t="n">
        <f aca="false">IF($V4284="","",INDEX('Stock Exchange'!F$5:F$2450,$V4284))</f>
        <v>4448.38</v>
      </c>
      <c r="K4284" s="18" t="n">
        <f aca="false">IF($V4284="","",INDEX('Stock Exchange'!G$5:G$2450,$V4284))</f>
        <v>4123.32</v>
      </c>
      <c r="L4284" s="18" t="n">
        <f aca="false">IF($V4284="","",INDEX('Stock Exchange'!H$5:H$2450,$V4284))</f>
        <v>325.06</v>
      </c>
      <c r="M4284" s="18" t="n">
        <f aca="false">IF($V4284="","",INDEX('Stock Exchange'!I$5:I$2450,$V4284))</f>
        <v>47.43</v>
      </c>
      <c r="N4284" s="18" t="n">
        <f aca="false">IF($W4284="","",INDEX(Primary!F$5:F$2450,$W4284))</f>
        <v>763.79</v>
      </c>
      <c r="O4284" s="18" t="n">
        <f aca="false">IF($W4284="","",INDEX(Primary!G$5:G$2450,$W4284))</f>
        <v>14.46</v>
      </c>
      <c r="P4284" s="18" t="n">
        <f aca="false">IF($W4284="","",INDEX(Primary!H$5:H$2450,$W4284))</f>
        <v>749.33</v>
      </c>
      <c r="Q4284" s="18" t="n">
        <f aca="false">IF($W4284="","",INDEX(Primary!I$5:I$2450,$W4284))</f>
        <v>109.34</v>
      </c>
      <c r="R4284" s="19" t="n">
        <f aca="false">IF($E4284="Yes",L4284+P4284,"")</f>
        <v>1074.39</v>
      </c>
      <c r="S4284" s="19" t="n">
        <f aca="false">IF($E4284="Yes",H4284-R4284,"")</f>
        <v>0</v>
      </c>
      <c r="T4284" s="6" t="str">
        <f aca="false">IF($E4284="Yes",IF(ROUND(ABS(S4284),2)&lt;=$T$2,"OK","CHECK"),"n/a")</f>
        <v>OK</v>
      </c>
      <c r="U4284" s="20" t="n">
        <f aca="false">Total!J4284</f>
        <v>68.5312</v>
      </c>
      <c r="V4284" s="17" t="n">
        <f aca="false">IFERROR(MATCH($A4284,'Stock Exchange'!$A$5:$A$2450,0),"")</f>
        <v>2066</v>
      </c>
      <c r="W4284" s="17" t="n">
        <f aca="false">IFERROR(MATCH($A4284,Primary!$A$5:$A$2450,0),"")</f>
        <v>2066</v>
      </c>
    </row>
    <row r="4285" customFormat="false" ht="15" hidden="false" customHeight="false" outlineLevel="0" collapsed="false">
      <c r="A4285" s="16" t="n">
        <f aca="false">Total!A4285</f>
        <v>43287</v>
      </c>
      <c r="B4285" s="17" t="n">
        <f aca="false">YEAR(A4285)</f>
        <v>2018</v>
      </c>
      <c r="C4285" s="17" t="n">
        <f aca="false">MONTH(A4285)</f>
        <v>7</v>
      </c>
      <c r="D4285" s="6" t="str">
        <f aca="false">IF(MONTH(A4285)&gt;=4,"FY "&amp;YEAR(A4285)&amp;"-"&amp;RIGHT(YEAR(A4285)+1,2),"FY "&amp;(YEAR(A4285)-1)&amp;"-"&amp;RIGHT(YEAR(A4285),2))</f>
        <v>FY 2018-19</v>
      </c>
      <c r="E4285" s="6" t="str">
        <f aca="false">IF(AND(V4285&lt;&gt;"",W4285&lt;&gt;""),"Yes","No")</f>
        <v>Yes</v>
      </c>
      <c r="F4285" s="18" t="n">
        <f aca="false">Total!F4285</f>
        <v>4330.83</v>
      </c>
      <c r="G4285" s="18" t="n">
        <f aca="false">Total!G4285</f>
        <v>4079.97</v>
      </c>
      <c r="H4285" s="18" t="n">
        <f aca="false">Total!H4285</f>
        <v>250.86</v>
      </c>
      <c r="I4285" s="18" t="n">
        <f aca="false">Total!I4285</f>
        <v>36.49</v>
      </c>
      <c r="J4285" s="18" t="n">
        <f aca="false">IF($V4285="","",INDEX('Stock Exchange'!F$5:F$2450,$V4285))</f>
        <v>4330.83</v>
      </c>
      <c r="K4285" s="18" t="n">
        <f aca="false">IF($V4285="","",INDEX('Stock Exchange'!G$5:G$2450,$V4285))</f>
        <v>4033.75</v>
      </c>
      <c r="L4285" s="18" t="n">
        <f aca="false">IF($V4285="","",INDEX('Stock Exchange'!H$5:H$2450,$V4285))</f>
        <v>297.08</v>
      </c>
      <c r="M4285" s="18" t="n">
        <f aca="false">IF($V4285="","",INDEX('Stock Exchange'!I$5:I$2450,$V4285))</f>
        <v>43.21</v>
      </c>
      <c r="N4285" s="18" t="n">
        <f aca="false">IF($W4285="","",INDEX(Primary!F$5:F$2450,$W4285))</f>
        <v>0</v>
      </c>
      <c r="O4285" s="18" t="n">
        <f aca="false">IF($W4285="","",INDEX(Primary!G$5:G$2450,$W4285))</f>
        <v>46.22</v>
      </c>
      <c r="P4285" s="18" t="n">
        <f aca="false">IF($W4285="","",INDEX(Primary!H$5:H$2450,$W4285))</f>
        <v>-46.22</v>
      </c>
      <c r="Q4285" s="18" t="n">
        <f aca="false">IF($W4285="","",INDEX(Primary!I$5:I$2450,$W4285))</f>
        <v>-6.72</v>
      </c>
      <c r="R4285" s="19" t="n">
        <f aca="false">IF($E4285="Yes",L4285+P4285,"")</f>
        <v>250.86</v>
      </c>
      <c r="S4285" s="19" t="n">
        <f aca="false">IF($E4285="Yes",H4285-R4285,"")</f>
        <v>0</v>
      </c>
      <c r="T4285" s="6" t="str">
        <f aca="false">IF($E4285="Yes",IF(ROUND(ABS(S4285),2)&lt;=$T$2,"OK","CHECK"),"n/a")</f>
        <v>OK</v>
      </c>
      <c r="U4285" s="20" t="n">
        <f aca="false">Total!J4285</f>
        <v>68.7545</v>
      </c>
      <c r="V4285" s="17" t="n">
        <f aca="false">IFERROR(MATCH($A4285,'Stock Exchange'!$A$5:$A$2450,0),"")</f>
        <v>2067</v>
      </c>
      <c r="W4285" s="17" t="n">
        <f aca="false">IFERROR(MATCH($A4285,Primary!$A$5:$A$2450,0),"")</f>
        <v>2067</v>
      </c>
    </row>
    <row r="4286" customFormat="false" ht="15" hidden="false" customHeight="false" outlineLevel="0" collapsed="false">
      <c r="A4286" s="16" t="n">
        <f aca="false">Total!A4286</f>
        <v>43290</v>
      </c>
      <c r="B4286" s="17" t="n">
        <f aca="false">YEAR(A4286)</f>
        <v>2018</v>
      </c>
      <c r="C4286" s="17" t="n">
        <f aca="false">MONTH(A4286)</f>
        <v>7</v>
      </c>
      <c r="D4286" s="6" t="str">
        <f aca="false">IF(MONTH(A4286)&gt;=4,"FY "&amp;YEAR(A4286)&amp;"-"&amp;RIGHT(YEAR(A4286)+1,2),"FY "&amp;(YEAR(A4286)-1)&amp;"-"&amp;RIGHT(YEAR(A4286),2))</f>
        <v>FY 2018-19</v>
      </c>
      <c r="E4286" s="6" t="str">
        <f aca="false">IF(AND(V4286&lt;&gt;"",W4286&lt;&gt;""),"Yes","No")</f>
        <v>Yes</v>
      </c>
      <c r="F4286" s="18" t="n">
        <f aca="false">Total!F4286</f>
        <v>4087.45</v>
      </c>
      <c r="G4286" s="18" t="n">
        <f aca="false">Total!G4286</f>
        <v>5264.93</v>
      </c>
      <c r="H4286" s="18" t="n">
        <f aca="false">Total!H4286</f>
        <v>-1177.48</v>
      </c>
      <c r="I4286" s="18" t="n">
        <f aca="false">Total!I4286</f>
        <v>-170.95</v>
      </c>
      <c r="J4286" s="18" t="n">
        <f aca="false">IF($V4286="","",INDEX('Stock Exchange'!F$5:F$2450,$V4286))</f>
        <v>4087.36</v>
      </c>
      <c r="K4286" s="18" t="n">
        <f aca="false">IF($V4286="","",INDEX('Stock Exchange'!G$5:G$2450,$V4286))</f>
        <v>5127.08</v>
      </c>
      <c r="L4286" s="18" t="n">
        <f aca="false">IF($V4286="","",INDEX('Stock Exchange'!H$5:H$2450,$V4286))</f>
        <v>-1039.72</v>
      </c>
      <c r="M4286" s="18" t="n">
        <f aca="false">IF($V4286="","",INDEX('Stock Exchange'!I$5:I$2450,$V4286))</f>
        <v>-150.95</v>
      </c>
      <c r="N4286" s="18" t="n">
        <f aca="false">IF($W4286="","",INDEX(Primary!F$5:F$2450,$W4286))</f>
        <v>0.09</v>
      </c>
      <c r="O4286" s="18" t="n">
        <f aca="false">IF($W4286="","",INDEX(Primary!G$5:G$2450,$W4286))</f>
        <v>137.85</v>
      </c>
      <c r="P4286" s="18" t="n">
        <f aca="false">IF($W4286="","",INDEX(Primary!H$5:H$2450,$W4286))</f>
        <v>-137.76</v>
      </c>
      <c r="Q4286" s="18" t="n">
        <f aca="false">IF($W4286="","",INDEX(Primary!I$5:I$2450,$W4286))</f>
        <v>-20</v>
      </c>
      <c r="R4286" s="19" t="n">
        <f aca="false">IF($E4286="Yes",L4286+P4286,"")</f>
        <v>-1177.48</v>
      </c>
      <c r="S4286" s="19" t="n">
        <f aca="false">IF($E4286="Yes",H4286-R4286,"")</f>
        <v>0</v>
      </c>
      <c r="T4286" s="6" t="str">
        <f aca="false">IF($E4286="Yes",IF(ROUND(ABS(S4286),2)&lt;=$T$2,"OK","CHECK"),"n/a")</f>
        <v>OK</v>
      </c>
      <c r="U4286" s="20" t="n">
        <f aca="false">Total!J4286</f>
        <v>68.8757</v>
      </c>
      <c r="V4286" s="17" t="n">
        <f aca="false">IFERROR(MATCH($A4286,'Stock Exchange'!$A$5:$A$2450,0),"")</f>
        <v>2068</v>
      </c>
      <c r="W4286" s="17" t="n">
        <f aca="false">IFERROR(MATCH($A4286,Primary!$A$5:$A$2450,0),"")</f>
        <v>2068</v>
      </c>
    </row>
    <row r="4287" customFormat="false" ht="15" hidden="false" customHeight="false" outlineLevel="0" collapsed="false">
      <c r="A4287" s="16" t="n">
        <f aca="false">Total!A4287</f>
        <v>43291</v>
      </c>
      <c r="B4287" s="17" t="n">
        <f aca="false">YEAR(A4287)</f>
        <v>2018</v>
      </c>
      <c r="C4287" s="17" t="n">
        <f aca="false">MONTH(A4287)</f>
        <v>7</v>
      </c>
      <c r="D4287" s="6" t="str">
        <f aca="false">IF(MONTH(A4287)&gt;=4,"FY "&amp;YEAR(A4287)&amp;"-"&amp;RIGHT(YEAR(A4287)+1,2),"FY "&amp;(YEAR(A4287)-1)&amp;"-"&amp;RIGHT(YEAR(A4287),2))</f>
        <v>FY 2018-19</v>
      </c>
      <c r="E4287" s="6" t="str">
        <f aca="false">IF(AND(V4287&lt;&gt;"",W4287&lt;&gt;""),"Yes","No")</f>
        <v>Yes</v>
      </c>
      <c r="F4287" s="18" t="n">
        <f aca="false">Total!F4287</f>
        <v>4489.23</v>
      </c>
      <c r="G4287" s="18" t="n">
        <f aca="false">Total!G4287</f>
        <v>5231.01</v>
      </c>
      <c r="H4287" s="18" t="n">
        <f aca="false">Total!H4287</f>
        <v>-741.78</v>
      </c>
      <c r="I4287" s="18" t="n">
        <f aca="false">Total!I4287</f>
        <v>-108.04</v>
      </c>
      <c r="J4287" s="18" t="n">
        <f aca="false">IF($V4287="","",INDEX('Stock Exchange'!F$5:F$2450,$V4287))</f>
        <v>4489.23</v>
      </c>
      <c r="K4287" s="18" t="n">
        <f aca="false">IF($V4287="","",INDEX('Stock Exchange'!G$5:G$2450,$V4287))</f>
        <v>5001.53</v>
      </c>
      <c r="L4287" s="18" t="n">
        <f aca="false">IF($V4287="","",INDEX('Stock Exchange'!H$5:H$2450,$V4287))</f>
        <v>-512.3</v>
      </c>
      <c r="M4287" s="18" t="n">
        <f aca="false">IF($V4287="","",INDEX('Stock Exchange'!I$5:I$2450,$V4287))</f>
        <v>-74.62</v>
      </c>
      <c r="N4287" s="18" t="n">
        <f aca="false">IF($W4287="","",INDEX(Primary!F$5:F$2450,$W4287))</f>
        <v>0</v>
      </c>
      <c r="O4287" s="18" t="n">
        <f aca="false">IF($W4287="","",INDEX(Primary!G$5:G$2450,$W4287))</f>
        <v>229.48</v>
      </c>
      <c r="P4287" s="18" t="n">
        <f aca="false">IF($W4287="","",INDEX(Primary!H$5:H$2450,$W4287))</f>
        <v>-229.48</v>
      </c>
      <c r="Q4287" s="18" t="n">
        <f aca="false">IF($W4287="","",INDEX(Primary!I$5:I$2450,$W4287))</f>
        <v>-33.42</v>
      </c>
      <c r="R4287" s="19" t="n">
        <f aca="false">IF($E4287="Yes",L4287+P4287,"")</f>
        <v>-741.78</v>
      </c>
      <c r="S4287" s="19" t="n">
        <f aca="false">IF($E4287="Yes",H4287-R4287,"")</f>
        <v>0</v>
      </c>
      <c r="T4287" s="6" t="str">
        <f aca="false">IF($E4287="Yes",IF(ROUND(ABS(S4287),2)&lt;=$T$2,"OK","CHECK"),"n/a")</f>
        <v>OK</v>
      </c>
      <c r="U4287" s="20" t="n">
        <f aca="false">Total!J4287</f>
        <v>68.6573</v>
      </c>
      <c r="V4287" s="17" t="n">
        <f aca="false">IFERROR(MATCH($A4287,'Stock Exchange'!$A$5:$A$2450,0),"")</f>
        <v>2069</v>
      </c>
      <c r="W4287" s="17" t="n">
        <f aca="false">IFERROR(MATCH($A4287,Primary!$A$5:$A$2450,0),"")</f>
        <v>2069</v>
      </c>
    </row>
    <row r="4288" customFormat="false" ht="15" hidden="false" customHeight="false" outlineLevel="0" collapsed="false">
      <c r="A4288" s="16" t="n">
        <f aca="false">Total!A4288</f>
        <v>43292</v>
      </c>
      <c r="B4288" s="17" t="n">
        <f aca="false">YEAR(A4288)</f>
        <v>2018</v>
      </c>
      <c r="C4288" s="17" t="n">
        <f aca="false">MONTH(A4288)</f>
        <v>7</v>
      </c>
      <c r="D4288" s="6" t="str">
        <f aca="false">IF(MONTH(A4288)&gt;=4,"FY "&amp;YEAR(A4288)&amp;"-"&amp;RIGHT(YEAR(A4288)+1,2),"FY "&amp;(YEAR(A4288)-1)&amp;"-"&amp;RIGHT(YEAR(A4288),2))</f>
        <v>FY 2018-19</v>
      </c>
      <c r="E4288" s="6" t="str">
        <f aca="false">IF(AND(V4288&lt;&gt;"",W4288&lt;&gt;""),"Yes","No")</f>
        <v>Yes</v>
      </c>
      <c r="F4288" s="18" t="n">
        <f aca="false">Total!F4288</f>
        <v>5489.52</v>
      </c>
      <c r="G4288" s="18" t="n">
        <f aca="false">Total!G4288</f>
        <v>5230.81</v>
      </c>
      <c r="H4288" s="18" t="n">
        <f aca="false">Total!H4288</f>
        <v>258.71</v>
      </c>
      <c r="I4288" s="18" t="n">
        <f aca="false">Total!I4288</f>
        <v>37.61</v>
      </c>
      <c r="J4288" s="18" t="n">
        <f aca="false">IF($V4288="","",INDEX('Stock Exchange'!F$5:F$2450,$V4288))</f>
        <v>5319.15</v>
      </c>
      <c r="K4288" s="18" t="n">
        <f aca="false">IF($V4288="","",INDEX('Stock Exchange'!G$5:G$2450,$V4288))</f>
        <v>5230.68</v>
      </c>
      <c r="L4288" s="18" t="n">
        <f aca="false">IF($V4288="","",INDEX('Stock Exchange'!H$5:H$2450,$V4288))</f>
        <v>88.47</v>
      </c>
      <c r="M4288" s="18" t="n">
        <f aca="false">IF($V4288="","",INDEX('Stock Exchange'!I$5:I$2450,$V4288))</f>
        <v>12.86</v>
      </c>
      <c r="N4288" s="18" t="n">
        <f aca="false">IF($W4288="","",INDEX(Primary!F$5:F$2450,$W4288))</f>
        <v>170.37</v>
      </c>
      <c r="O4288" s="18" t="n">
        <f aca="false">IF($W4288="","",INDEX(Primary!G$5:G$2450,$W4288))</f>
        <v>0.13</v>
      </c>
      <c r="P4288" s="18" t="n">
        <f aca="false">IF($W4288="","",INDEX(Primary!H$5:H$2450,$W4288))</f>
        <v>170.24</v>
      </c>
      <c r="Q4288" s="18" t="n">
        <f aca="false">IF($W4288="","",INDEX(Primary!I$5:I$2450,$W4288))</f>
        <v>24.75</v>
      </c>
      <c r="R4288" s="19" t="n">
        <f aca="false">IF($E4288="Yes",L4288+P4288,"")</f>
        <v>258.71</v>
      </c>
      <c r="S4288" s="19" t="n">
        <f aca="false">IF($E4288="Yes",H4288-R4288,"")</f>
        <v>0</v>
      </c>
      <c r="T4288" s="6" t="str">
        <f aca="false">IF($E4288="Yes",IF(ROUND(ABS(S4288),2)&lt;=$T$2,"OK","CHECK"),"n/a")</f>
        <v>OK</v>
      </c>
      <c r="U4288" s="20" t="n">
        <f aca="false">Total!J4288</f>
        <v>68.7942</v>
      </c>
      <c r="V4288" s="17" t="n">
        <f aca="false">IFERROR(MATCH($A4288,'Stock Exchange'!$A$5:$A$2450,0),"")</f>
        <v>2070</v>
      </c>
      <c r="W4288" s="17" t="n">
        <f aca="false">IFERROR(MATCH($A4288,Primary!$A$5:$A$2450,0),"")</f>
        <v>2070</v>
      </c>
    </row>
    <row r="4289" customFormat="false" ht="15" hidden="false" customHeight="false" outlineLevel="0" collapsed="false">
      <c r="A4289" s="16" t="n">
        <f aca="false">Total!A4289</f>
        <v>43293</v>
      </c>
      <c r="B4289" s="17" t="n">
        <f aca="false">YEAR(A4289)</f>
        <v>2018</v>
      </c>
      <c r="C4289" s="17" t="n">
        <f aca="false">MONTH(A4289)</f>
        <v>7</v>
      </c>
      <c r="D4289" s="6" t="str">
        <f aca="false">IF(MONTH(A4289)&gt;=4,"FY "&amp;YEAR(A4289)&amp;"-"&amp;RIGHT(YEAR(A4289)+1,2),"FY "&amp;(YEAR(A4289)-1)&amp;"-"&amp;RIGHT(YEAR(A4289),2))</f>
        <v>FY 2018-19</v>
      </c>
      <c r="E4289" s="6" t="str">
        <f aca="false">IF(AND(V4289&lt;&gt;"",W4289&lt;&gt;""),"Yes","No")</f>
        <v>Yes</v>
      </c>
      <c r="F4289" s="18" t="n">
        <f aca="false">Total!F4289</f>
        <v>5220.19</v>
      </c>
      <c r="G4289" s="18" t="n">
        <f aca="false">Total!G4289</f>
        <v>4299.98</v>
      </c>
      <c r="H4289" s="18" t="n">
        <f aca="false">Total!H4289</f>
        <v>920.21</v>
      </c>
      <c r="I4289" s="18" t="n">
        <f aca="false">Total!I4289</f>
        <v>133.7</v>
      </c>
      <c r="J4289" s="18" t="n">
        <f aca="false">IF($V4289="","",INDEX('Stock Exchange'!F$5:F$2450,$V4289))</f>
        <v>4920.19</v>
      </c>
      <c r="K4289" s="18" t="n">
        <f aca="false">IF($V4289="","",INDEX('Stock Exchange'!G$5:G$2450,$V4289))</f>
        <v>4121.52</v>
      </c>
      <c r="L4289" s="18" t="n">
        <f aca="false">IF($V4289="","",INDEX('Stock Exchange'!H$5:H$2450,$V4289))</f>
        <v>798.67</v>
      </c>
      <c r="M4289" s="18" t="n">
        <f aca="false">IF($V4289="","",INDEX('Stock Exchange'!I$5:I$2450,$V4289))</f>
        <v>116.04</v>
      </c>
      <c r="N4289" s="18" t="n">
        <f aca="false">IF($W4289="","",INDEX(Primary!F$5:F$2450,$W4289))</f>
        <v>300</v>
      </c>
      <c r="O4289" s="18" t="n">
        <f aca="false">IF($W4289="","",INDEX(Primary!G$5:G$2450,$W4289))</f>
        <v>178.46</v>
      </c>
      <c r="P4289" s="18" t="n">
        <f aca="false">IF($W4289="","",INDEX(Primary!H$5:H$2450,$W4289))</f>
        <v>121.54</v>
      </c>
      <c r="Q4289" s="18" t="n">
        <f aca="false">IF($W4289="","",INDEX(Primary!I$5:I$2450,$W4289))</f>
        <v>17.66</v>
      </c>
      <c r="R4289" s="19" t="n">
        <f aca="false">IF($E4289="Yes",L4289+P4289,"")</f>
        <v>920.21</v>
      </c>
      <c r="S4289" s="19" t="n">
        <f aca="false">IF($E4289="Yes",H4289-R4289,"")</f>
        <v>0</v>
      </c>
      <c r="T4289" s="6" t="str">
        <f aca="false">IF($E4289="Yes",IF(ROUND(ABS(S4289),2)&lt;=$T$2,"OK","CHECK"),"n/a")</f>
        <v>OK</v>
      </c>
      <c r="U4289" s="20" t="n">
        <f aca="false">Total!J4289</f>
        <v>68.829</v>
      </c>
      <c r="V4289" s="17" t="n">
        <f aca="false">IFERROR(MATCH($A4289,'Stock Exchange'!$A$5:$A$2450,0),"")</f>
        <v>2071</v>
      </c>
      <c r="W4289" s="17" t="n">
        <f aca="false">IFERROR(MATCH($A4289,Primary!$A$5:$A$2450,0),"")</f>
        <v>2071</v>
      </c>
    </row>
    <row r="4290" customFormat="false" ht="15" hidden="false" customHeight="false" outlineLevel="0" collapsed="false">
      <c r="A4290" s="16" t="n">
        <f aca="false">Total!A4290</f>
        <v>43294</v>
      </c>
      <c r="B4290" s="17" t="n">
        <f aca="false">YEAR(A4290)</f>
        <v>2018</v>
      </c>
      <c r="C4290" s="17" t="n">
        <f aca="false">MONTH(A4290)</f>
        <v>7</v>
      </c>
      <c r="D4290" s="6" t="str">
        <f aca="false">IF(MONTH(A4290)&gt;=4,"FY "&amp;YEAR(A4290)&amp;"-"&amp;RIGHT(YEAR(A4290)+1,2),"FY "&amp;(YEAR(A4290)-1)&amp;"-"&amp;RIGHT(YEAR(A4290),2))</f>
        <v>FY 2018-19</v>
      </c>
      <c r="E4290" s="6" t="str">
        <f aca="false">IF(AND(V4290&lt;&gt;"",W4290&lt;&gt;""),"Yes","No")</f>
        <v>Yes</v>
      </c>
      <c r="F4290" s="18" t="n">
        <f aca="false">Total!F4290</f>
        <v>3925.56</v>
      </c>
      <c r="G4290" s="18" t="n">
        <f aca="false">Total!G4290</f>
        <v>4868</v>
      </c>
      <c r="H4290" s="18" t="n">
        <f aca="false">Total!H4290</f>
        <v>-942.44</v>
      </c>
      <c r="I4290" s="18" t="n">
        <f aca="false">Total!I4290</f>
        <v>-137.32</v>
      </c>
      <c r="J4290" s="18" t="n">
        <f aca="false">IF($V4290="","",INDEX('Stock Exchange'!F$5:F$2450,$V4290))</f>
        <v>3925.56</v>
      </c>
      <c r="K4290" s="18" t="n">
        <f aca="false">IF($V4290="","",INDEX('Stock Exchange'!G$5:G$2450,$V4290))</f>
        <v>4801.27</v>
      </c>
      <c r="L4290" s="18" t="n">
        <f aca="false">IF($V4290="","",INDEX('Stock Exchange'!H$5:H$2450,$V4290))</f>
        <v>-875.71</v>
      </c>
      <c r="M4290" s="18" t="n">
        <f aca="false">IF($V4290="","",INDEX('Stock Exchange'!I$5:I$2450,$V4290))</f>
        <v>-127.6</v>
      </c>
      <c r="N4290" s="18" t="n">
        <f aca="false">IF($W4290="","",INDEX(Primary!F$5:F$2450,$W4290))</f>
        <v>0</v>
      </c>
      <c r="O4290" s="18" t="n">
        <f aca="false">IF($W4290="","",INDEX(Primary!G$5:G$2450,$W4290))</f>
        <v>66.73</v>
      </c>
      <c r="P4290" s="18" t="n">
        <f aca="false">IF($W4290="","",INDEX(Primary!H$5:H$2450,$W4290))</f>
        <v>-66.73</v>
      </c>
      <c r="Q4290" s="18" t="n">
        <f aca="false">IF($W4290="","",INDEX(Primary!I$5:I$2450,$W4290))</f>
        <v>-9.72</v>
      </c>
      <c r="R4290" s="19" t="n">
        <f aca="false">IF($E4290="Yes",L4290+P4290,"")</f>
        <v>-942.44</v>
      </c>
      <c r="S4290" s="19" t="n">
        <f aca="false">IF($E4290="Yes",H4290-R4290,"")</f>
        <v>0</v>
      </c>
      <c r="T4290" s="6" t="str">
        <f aca="false">IF($E4290="Yes",IF(ROUND(ABS(S4290),2)&lt;=$T$2,"OK","CHECK"),"n/a")</f>
        <v>OK</v>
      </c>
      <c r="U4290" s="20" t="n">
        <f aca="false">Total!J4290</f>
        <v>68.6313</v>
      </c>
      <c r="V4290" s="17" t="n">
        <f aca="false">IFERROR(MATCH($A4290,'Stock Exchange'!$A$5:$A$2450,0),"")</f>
        <v>2072</v>
      </c>
      <c r="W4290" s="17" t="n">
        <f aca="false">IFERROR(MATCH($A4290,Primary!$A$5:$A$2450,0),"")</f>
        <v>2072</v>
      </c>
    </row>
    <row r="4291" customFormat="false" ht="15" hidden="false" customHeight="false" outlineLevel="0" collapsed="false">
      <c r="A4291" s="16" t="n">
        <f aca="false">Total!A4291</f>
        <v>43297</v>
      </c>
      <c r="B4291" s="17" t="n">
        <f aca="false">YEAR(A4291)</f>
        <v>2018</v>
      </c>
      <c r="C4291" s="17" t="n">
        <f aca="false">MONTH(A4291)</f>
        <v>7</v>
      </c>
      <c r="D4291" s="6" t="str">
        <f aca="false">IF(MONTH(A4291)&gt;=4,"FY "&amp;YEAR(A4291)&amp;"-"&amp;RIGHT(YEAR(A4291)+1,2),"FY "&amp;(YEAR(A4291)-1)&amp;"-"&amp;RIGHT(YEAR(A4291),2))</f>
        <v>FY 2018-19</v>
      </c>
      <c r="E4291" s="6" t="str">
        <f aca="false">IF(AND(V4291&lt;&gt;"",W4291&lt;&gt;""),"Yes","No")</f>
        <v>Yes</v>
      </c>
      <c r="F4291" s="18" t="n">
        <f aca="false">Total!F4291</f>
        <v>5021.73</v>
      </c>
      <c r="G4291" s="18" t="n">
        <f aca="false">Total!G4291</f>
        <v>5062.57</v>
      </c>
      <c r="H4291" s="18" t="n">
        <f aca="false">Total!H4291</f>
        <v>-40.84</v>
      </c>
      <c r="I4291" s="18" t="n">
        <f aca="false">Total!I4291</f>
        <v>-5.97</v>
      </c>
      <c r="J4291" s="18" t="n">
        <f aca="false">IF($V4291="","",INDEX('Stock Exchange'!F$5:F$2450,$V4291))</f>
        <v>5021.73</v>
      </c>
      <c r="K4291" s="18" t="n">
        <f aca="false">IF($V4291="","",INDEX('Stock Exchange'!G$5:G$2450,$V4291))</f>
        <v>4951.49</v>
      </c>
      <c r="L4291" s="18" t="n">
        <f aca="false">IF($V4291="","",INDEX('Stock Exchange'!H$5:H$2450,$V4291))</f>
        <v>70.24</v>
      </c>
      <c r="M4291" s="18" t="n">
        <f aca="false">IF($V4291="","",INDEX('Stock Exchange'!I$5:I$2450,$V4291))</f>
        <v>10.27</v>
      </c>
      <c r="N4291" s="18" t="n">
        <f aca="false">IF($W4291="","",INDEX(Primary!F$5:F$2450,$W4291))</f>
        <v>0</v>
      </c>
      <c r="O4291" s="18" t="n">
        <f aca="false">IF($W4291="","",INDEX(Primary!G$5:G$2450,$W4291))</f>
        <v>111.08</v>
      </c>
      <c r="P4291" s="18" t="n">
        <f aca="false">IF($W4291="","",INDEX(Primary!H$5:H$2450,$W4291))</f>
        <v>-111.08</v>
      </c>
      <c r="Q4291" s="18" t="n">
        <f aca="false">IF($W4291="","",INDEX(Primary!I$5:I$2450,$W4291))</f>
        <v>-16.24</v>
      </c>
      <c r="R4291" s="19" t="n">
        <f aca="false">IF($E4291="Yes",L4291+P4291,"")</f>
        <v>-40.84</v>
      </c>
      <c r="S4291" s="19" t="n">
        <f aca="false">IF($E4291="Yes",H4291-R4291,"")</f>
        <v>0</v>
      </c>
      <c r="T4291" s="6" t="str">
        <f aca="false">IF($E4291="Yes",IF(ROUND(ABS(S4291),2)&lt;=$T$2,"OK","CHECK"),"n/a")</f>
        <v>OK</v>
      </c>
      <c r="U4291" s="20" t="n">
        <f aca="false">Total!J4291</f>
        <v>68.4094</v>
      </c>
      <c r="V4291" s="17" t="n">
        <f aca="false">IFERROR(MATCH($A4291,'Stock Exchange'!$A$5:$A$2450,0),"")</f>
        <v>2073</v>
      </c>
      <c r="W4291" s="17" t="n">
        <f aca="false">IFERROR(MATCH($A4291,Primary!$A$5:$A$2450,0),"")</f>
        <v>2073</v>
      </c>
    </row>
    <row r="4292" customFormat="false" ht="15" hidden="false" customHeight="false" outlineLevel="0" collapsed="false">
      <c r="A4292" s="16" t="n">
        <f aca="false">Total!A4292</f>
        <v>43298</v>
      </c>
      <c r="B4292" s="17" t="n">
        <f aca="false">YEAR(A4292)</f>
        <v>2018</v>
      </c>
      <c r="C4292" s="17" t="n">
        <f aca="false">MONTH(A4292)</f>
        <v>7</v>
      </c>
      <c r="D4292" s="6" t="str">
        <f aca="false">IF(MONTH(A4292)&gt;=4,"FY "&amp;YEAR(A4292)&amp;"-"&amp;RIGHT(YEAR(A4292)+1,2),"FY "&amp;(YEAR(A4292)-1)&amp;"-"&amp;RIGHT(YEAR(A4292),2))</f>
        <v>FY 2018-19</v>
      </c>
      <c r="E4292" s="6" t="str">
        <f aca="false">IF(AND(V4292&lt;&gt;"",W4292&lt;&gt;""),"Yes","No")</f>
        <v>Yes</v>
      </c>
      <c r="F4292" s="18" t="n">
        <f aca="false">Total!F4292</f>
        <v>3973.55</v>
      </c>
      <c r="G4292" s="18" t="n">
        <f aca="false">Total!G4292</f>
        <v>4513.62</v>
      </c>
      <c r="H4292" s="18" t="n">
        <f aca="false">Total!H4292</f>
        <v>-540.07</v>
      </c>
      <c r="I4292" s="18" t="n">
        <f aca="false">Total!I4292</f>
        <v>-78.74</v>
      </c>
      <c r="J4292" s="18" t="n">
        <f aca="false">IF($V4292="","",INDEX('Stock Exchange'!F$5:F$2450,$V4292))</f>
        <v>3973.55</v>
      </c>
      <c r="K4292" s="18" t="n">
        <f aca="false">IF($V4292="","",INDEX('Stock Exchange'!G$5:G$2450,$V4292))</f>
        <v>4322.52</v>
      </c>
      <c r="L4292" s="18" t="n">
        <f aca="false">IF($V4292="","",INDEX('Stock Exchange'!H$5:H$2450,$V4292))</f>
        <v>-348.97</v>
      </c>
      <c r="M4292" s="18" t="n">
        <f aca="false">IF($V4292="","",INDEX('Stock Exchange'!I$5:I$2450,$V4292))</f>
        <v>-50.88</v>
      </c>
      <c r="N4292" s="18" t="n">
        <f aca="false">IF($W4292="","",INDEX(Primary!F$5:F$2450,$W4292))</f>
        <v>0</v>
      </c>
      <c r="O4292" s="18" t="n">
        <f aca="false">IF($W4292="","",INDEX(Primary!G$5:G$2450,$W4292))</f>
        <v>191.1</v>
      </c>
      <c r="P4292" s="18" t="n">
        <f aca="false">IF($W4292="","",INDEX(Primary!H$5:H$2450,$W4292))</f>
        <v>-191.1</v>
      </c>
      <c r="Q4292" s="18" t="n">
        <f aca="false">IF($W4292="","",INDEX(Primary!I$5:I$2450,$W4292))</f>
        <v>-27.86</v>
      </c>
      <c r="R4292" s="19" t="n">
        <f aca="false">IF($E4292="Yes",L4292+P4292,"")</f>
        <v>-540.07</v>
      </c>
      <c r="S4292" s="19" t="n">
        <f aca="false">IF($E4292="Yes",H4292-R4292,"")</f>
        <v>0</v>
      </c>
      <c r="T4292" s="6" t="str">
        <f aca="false">IF($E4292="Yes",IF(ROUND(ABS(S4292),2)&lt;=$T$2,"OK","CHECK"),"n/a")</f>
        <v>OK</v>
      </c>
      <c r="U4292" s="20" t="n">
        <f aca="false">Total!J4292</f>
        <v>68.5877</v>
      </c>
      <c r="V4292" s="17" t="n">
        <f aca="false">IFERROR(MATCH($A4292,'Stock Exchange'!$A$5:$A$2450,0),"")</f>
        <v>2074</v>
      </c>
      <c r="W4292" s="17" t="n">
        <f aca="false">IFERROR(MATCH($A4292,Primary!$A$5:$A$2450,0),"")</f>
        <v>2074</v>
      </c>
    </row>
    <row r="4293" customFormat="false" ht="15" hidden="false" customHeight="false" outlineLevel="0" collapsed="false">
      <c r="A4293" s="16" t="n">
        <f aca="false">Total!A4293</f>
        <v>43299</v>
      </c>
      <c r="B4293" s="17" t="n">
        <f aca="false">YEAR(A4293)</f>
        <v>2018</v>
      </c>
      <c r="C4293" s="17" t="n">
        <f aca="false">MONTH(A4293)</f>
        <v>7</v>
      </c>
      <c r="D4293" s="6" t="str">
        <f aca="false">IF(MONTH(A4293)&gt;=4,"FY "&amp;YEAR(A4293)&amp;"-"&amp;RIGHT(YEAR(A4293)+1,2),"FY "&amp;(YEAR(A4293)-1)&amp;"-"&amp;RIGHT(YEAR(A4293),2))</f>
        <v>FY 2018-19</v>
      </c>
      <c r="E4293" s="6" t="str">
        <f aca="false">IF(AND(V4293&lt;&gt;"",W4293&lt;&gt;""),"Yes","No")</f>
        <v>Yes</v>
      </c>
      <c r="F4293" s="18" t="n">
        <f aca="false">Total!F4293</f>
        <v>4205.6</v>
      </c>
      <c r="G4293" s="18" t="n">
        <f aca="false">Total!G4293</f>
        <v>4790.75</v>
      </c>
      <c r="H4293" s="18" t="n">
        <f aca="false">Total!H4293</f>
        <v>-585.15</v>
      </c>
      <c r="I4293" s="18" t="n">
        <f aca="false">Total!I4293</f>
        <v>-85.67</v>
      </c>
      <c r="J4293" s="18" t="n">
        <f aca="false">IF($V4293="","",INDEX('Stock Exchange'!F$5:F$2450,$V4293))</f>
        <v>4185.42</v>
      </c>
      <c r="K4293" s="18" t="n">
        <f aca="false">IF($V4293="","",INDEX('Stock Exchange'!G$5:G$2450,$V4293))</f>
        <v>4763.31</v>
      </c>
      <c r="L4293" s="18" t="n">
        <f aca="false">IF($V4293="","",INDEX('Stock Exchange'!H$5:H$2450,$V4293))</f>
        <v>-577.89</v>
      </c>
      <c r="M4293" s="18" t="n">
        <f aca="false">IF($V4293="","",INDEX('Stock Exchange'!I$5:I$2450,$V4293))</f>
        <v>-84.61</v>
      </c>
      <c r="N4293" s="18" t="n">
        <f aca="false">IF($W4293="","",INDEX(Primary!F$5:F$2450,$W4293))</f>
        <v>20.18</v>
      </c>
      <c r="O4293" s="18" t="n">
        <f aca="false">IF($W4293="","",INDEX(Primary!G$5:G$2450,$W4293))</f>
        <v>27.44</v>
      </c>
      <c r="P4293" s="18" t="n">
        <f aca="false">IF($W4293="","",INDEX(Primary!H$5:H$2450,$W4293))</f>
        <v>-7.26</v>
      </c>
      <c r="Q4293" s="18" t="n">
        <f aca="false">IF($W4293="","",INDEX(Primary!I$5:I$2450,$W4293))</f>
        <v>-1.06</v>
      </c>
      <c r="R4293" s="19" t="n">
        <f aca="false">IF($E4293="Yes",L4293+P4293,"")</f>
        <v>-585.15</v>
      </c>
      <c r="S4293" s="19" t="n">
        <f aca="false">IF($E4293="Yes",H4293-R4293,"")</f>
        <v>0</v>
      </c>
      <c r="T4293" s="6" t="str">
        <f aca="false">IF($E4293="Yes",IF(ROUND(ABS(S4293),2)&lt;=$T$2,"OK","CHECK"),"n/a")</f>
        <v>OK</v>
      </c>
      <c r="U4293" s="20" t="n">
        <f aca="false">Total!J4293</f>
        <v>68.2978</v>
      </c>
      <c r="V4293" s="17" t="n">
        <f aca="false">IFERROR(MATCH($A4293,'Stock Exchange'!$A$5:$A$2450,0),"")</f>
        <v>2075</v>
      </c>
      <c r="W4293" s="17" t="n">
        <f aca="false">IFERROR(MATCH($A4293,Primary!$A$5:$A$2450,0),"")</f>
        <v>2075</v>
      </c>
    </row>
    <row r="4294" customFormat="false" ht="15" hidden="false" customHeight="false" outlineLevel="0" collapsed="false">
      <c r="A4294" s="16" t="n">
        <f aca="false">Total!A4294</f>
        <v>43300</v>
      </c>
      <c r="B4294" s="17" t="n">
        <f aca="false">YEAR(A4294)</f>
        <v>2018</v>
      </c>
      <c r="C4294" s="17" t="n">
        <f aca="false">MONTH(A4294)</f>
        <v>7</v>
      </c>
      <c r="D4294" s="6" t="str">
        <f aca="false">IF(MONTH(A4294)&gt;=4,"FY "&amp;YEAR(A4294)&amp;"-"&amp;RIGHT(YEAR(A4294)+1,2),"FY "&amp;(YEAR(A4294)-1)&amp;"-"&amp;RIGHT(YEAR(A4294),2))</f>
        <v>FY 2018-19</v>
      </c>
      <c r="E4294" s="6" t="str">
        <f aca="false">IF(AND(V4294&lt;&gt;"",W4294&lt;&gt;""),"Yes","No")</f>
        <v>Yes</v>
      </c>
      <c r="F4294" s="18" t="n">
        <f aca="false">Total!F4294</f>
        <v>4644.94</v>
      </c>
      <c r="G4294" s="18" t="n">
        <f aca="false">Total!G4294</f>
        <v>4647.25</v>
      </c>
      <c r="H4294" s="18" t="n">
        <f aca="false">Total!H4294</f>
        <v>-2.31</v>
      </c>
      <c r="I4294" s="18" t="n">
        <f aca="false">Total!I4294</f>
        <v>-0.34</v>
      </c>
      <c r="J4294" s="18" t="n">
        <f aca="false">IF($V4294="","",INDEX('Stock Exchange'!F$5:F$2450,$V4294))</f>
        <v>4644.58</v>
      </c>
      <c r="K4294" s="18" t="n">
        <f aca="false">IF($V4294="","",INDEX('Stock Exchange'!G$5:G$2450,$V4294))</f>
        <v>4488.94</v>
      </c>
      <c r="L4294" s="18" t="n">
        <f aca="false">IF($V4294="","",INDEX('Stock Exchange'!H$5:H$2450,$V4294))</f>
        <v>155.64</v>
      </c>
      <c r="M4294" s="18" t="n">
        <f aca="false">IF($V4294="","",INDEX('Stock Exchange'!I$5:I$2450,$V4294))</f>
        <v>22.7</v>
      </c>
      <c r="N4294" s="18" t="n">
        <f aca="false">IF($W4294="","",INDEX(Primary!F$5:F$2450,$W4294))</f>
        <v>0.36</v>
      </c>
      <c r="O4294" s="18" t="n">
        <f aca="false">IF($W4294="","",INDEX(Primary!G$5:G$2450,$W4294))</f>
        <v>158.31</v>
      </c>
      <c r="P4294" s="18" t="n">
        <f aca="false">IF($W4294="","",INDEX(Primary!H$5:H$2450,$W4294))</f>
        <v>-157.95</v>
      </c>
      <c r="Q4294" s="18" t="n">
        <f aca="false">IF($W4294="","",INDEX(Primary!I$5:I$2450,$W4294))</f>
        <v>-23.04</v>
      </c>
      <c r="R4294" s="19" t="n">
        <f aca="false">IF($E4294="Yes",L4294+P4294,"")</f>
        <v>-2.31</v>
      </c>
      <c r="S4294" s="19" t="n">
        <f aca="false">IF($E4294="Yes",H4294-R4294,"")</f>
        <v>0</v>
      </c>
      <c r="T4294" s="6" t="str">
        <f aca="false">IF($E4294="Yes",IF(ROUND(ABS(S4294),2)&lt;=$T$2,"OK","CHECK"),"n/a")</f>
        <v>OK</v>
      </c>
      <c r="U4294" s="20" t="n">
        <f aca="false">Total!J4294</f>
        <v>68.5652</v>
      </c>
      <c r="V4294" s="17" t="n">
        <f aca="false">IFERROR(MATCH($A4294,'Stock Exchange'!$A$5:$A$2450,0),"")</f>
        <v>2076</v>
      </c>
      <c r="W4294" s="17" t="n">
        <f aca="false">IFERROR(MATCH($A4294,Primary!$A$5:$A$2450,0),"")</f>
        <v>2076</v>
      </c>
    </row>
    <row r="4295" customFormat="false" ht="15" hidden="false" customHeight="false" outlineLevel="0" collapsed="false">
      <c r="A4295" s="16" t="n">
        <f aca="false">Total!A4295</f>
        <v>43301</v>
      </c>
      <c r="B4295" s="17" t="n">
        <f aca="false">YEAR(A4295)</f>
        <v>2018</v>
      </c>
      <c r="C4295" s="17" t="n">
        <f aca="false">MONTH(A4295)</f>
        <v>7</v>
      </c>
      <c r="D4295" s="6" t="str">
        <f aca="false">IF(MONTH(A4295)&gt;=4,"FY "&amp;YEAR(A4295)&amp;"-"&amp;RIGHT(YEAR(A4295)+1,2),"FY "&amp;(YEAR(A4295)-1)&amp;"-"&amp;RIGHT(YEAR(A4295),2))</f>
        <v>FY 2018-19</v>
      </c>
      <c r="E4295" s="6" t="str">
        <f aca="false">IF(AND(V4295&lt;&gt;"",W4295&lt;&gt;""),"Yes","No")</f>
        <v>Yes</v>
      </c>
      <c r="F4295" s="18" t="n">
        <f aca="false">Total!F4295</f>
        <v>3524.8</v>
      </c>
      <c r="G4295" s="18" t="n">
        <f aca="false">Total!G4295</f>
        <v>3766.89</v>
      </c>
      <c r="H4295" s="18" t="n">
        <f aca="false">Total!H4295</f>
        <v>-242.09</v>
      </c>
      <c r="I4295" s="18" t="n">
        <f aca="false">Total!I4295</f>
        <v>-35.18</v>
      </c>
      <c r="J4295" s="18" t="n">
        <f aca="false">IF($V4295="","",INDEX('Stock Exchange'!F$5:F$2450,$V4295))</f>
        <v>3524.72</v>
      </c>
      <c r="K4295" s="18" t="n">
        <f aca="false">IF($V4295="","",INDEX('Stock Exchange'!G$5:G$2450,$V4295))</f>
        <v>3712.44</v>
      </c>
      <c r="L4295" s="18" t="n">
        <f aca="false">IF($V4295="","",INDEX('Stock Exchange'!H$5:H$2450,$V4295))</f>
        <v>-187.72</v>
      </c>
      <c r="M4295" s="18" t="n">
        <f aca="false">IF($V4295="","",INDEX('Stock Exchange'!I$5:I$2450,$V4295))</f>
        <v>-27.28</v>
      </c>
      <c r="N4295" s="18" t="n">
        <f aca="false">IF($W4295="","",INDEX(Primary!F$5:F$2450,$W4295))</f>
        <v>0.08</v>
      </c>
      <c r="O4295" s="18" t="n">
        <f aca="false">IF($W4295="","",INDEX(Primary!G$5:G$2450,$W4295))</f>
        <v>54.45</v>
      </c>
      <c r="P4295" s="18" t="n">
        <f aca="false">IF($W4295="","",INDEX(Primary!H$5:H$2450,$W4295))</f>
        <v>-54.37</v>
      </c>
      <c r="Q4295" s="18" t="n">
        <f aca="false">IF($W4295="","",INDEX(Primary!I$5:I$2450,$W4295))</f>
        <v>-7.9</v>
      </c>
      <c r="R4295" s="19" t="n">
        <f aca="false">IF($E4295="Yes",L4295+P4295,"")</f>
        <v>-242.09</v>
      </c>
      <c r="S4295" s="19" t="n">
        <f aca="false">IF($E4295="Yes",H4295-R4295,"")</f>
        <v>0</v>
      </c>
      <c r="T4295" s="6" t="str">
        <f aca="false">IF($E4295="Yes",IF(ROUND(ABS(S4295),2)&lt;=$T$2,"OK","CHECK"),"n/a")</f>
        <v>OK</v>
      </c>
      <c r="U4295" s="20" t="n">
        <f aca="false">Total!J4295</f>
        <v>68.8331</v>
      </c>
      <c r="V4295" s="17" t="n">
        <f aca="false">IFERROR(MATCH($A4295,'Stock Exchange'!$A$5:$A$2450,0),"")</f>
        <v>2077</v>
      </c>
      <c r="W4295" s="17" t="n">
        <f aca="false">IFERROR(MATCH($A4295,Primary!$A$5:$A$2450,0),"")</f>
        <v>2077</v>
      </c>
    </row>
    <row r="4296" customFormat="false" ht="15" hidden="false" customHeight="false" outlineLevel="0" collapsed="false">
      <c r="A4296" s="16" t="n">
        <f aca="false">Total!A4296</f>
        <v>43304</v>
      </c>
      <c r="B4296" s="17" t="n">
        <f aca="false">YEAR(A4296)</f>
        <v>2018</v>
      </c>
      <c r="C4296" s="17" t="n">
        <f aca="false">MONTH(A4296)</f>
        <v>7</v>
      </c>
      <c r="D4296" s="6" t="str">
        <f aca="false">IF(MONTH(A4296)&gt;=4,"FY "&amp;YEAR(A4296)&amp;"-"&amp;RIGHT(YEAR(A4296)+1,2),"FY "&amp;(YEAR(A4296)-1)&amp;"-"&amp;RIGHT(YEAR(A4296),2))</f>
        <v>FY 2018-19</v>
      </c>
      <c r="E4296" s="6" t="str">
        <f aca="false">IF(AND(V4296&lt;&gt;"",W4296&lt;&gt;""),"Yes","No")</f>
        <v>Yes</v>
      </c>
      <c r="F4296" s="18" t="n">
        <f aca="false">Total!F4296</f>
        <v>4643.05</v>
      </c>
      <c r="G4296" s="18" t="n">
        <f aca="false">Total!G4296</f>
        <v>4307.9</v>
      </c>
      <c r="H4296" s="18" t="n">
        <f aca="false">Total!H4296</f>
        <v>335.15</v>
      </c>
      <c r="I4296" s="18" t="n">
        <f aca="false">Total!I4296</f>
        <v>48.68</v>
      </c>
      <c r="J4296" s="18" t="n">
        <f aca="false">IF($V4296="","",INDEX('Stock Exchange'!F$5:F$2450,$V4296))</f>
        <v>4643.05</v>
      </c>
      <c r="K4296" s="18" t="n">
        <f aca="false">IF($V4296="","",INDEX('Stock Exchange'!G$5:G$2450,$V4296))</f>
        <v>4257.04</v>
      </c>
      <c r="L4296" s="18" t="n">
        <f aca="false">IF($V4296="","",INDEX('Stock Exchange'!H$5:H$2450,$V4296))</f>
        <v>386.01</v>
      </c>
      <c r="M4296" s="18" t="n">
        <f aca="false">IF($V4296="","",INDEX('Stock Exchange'!I$5:I$2450,$V4296))</f>
        <v>56.07</v>
      </c>
      <c r="N4296" s="18" t="n">
        <f aca="false">IF($W4296="","",INDEX(Primary!F$5:F$2450,$W4296))</f>
        <v>0</v>
      </c>
      <c r="O4296" s="18" t="n">
        <f aca="false">IF($W4296="","",INDEX(Primary!G$5:G$2450,$W4296))</f>
        <v>50.86</v>
      </c>
      <c r="P4296" s="18" t="n">
        <f aca="false">IF($W4296="","",INDEX(Primary!H$5:H$2450,$W4296))</f>
        <v>-50.86</v>
      </c>
      <c r="Q4296" s="18" t="n">
        <f aca="false">IF($W4296="","",INDEX(Primary!I$5:I$2450,$W4296))</f>
        <v>-7.39</v>
      </c>
      <c r="R4296" s="19" t="n">
        <f aca="false">IF($E4296="Yes",L4296+P4296,"")</f>
        <v>335.15</v>
      </c>
      <c r="S4296" s="19" t="n">
        <f aca="false">IF($E4296="Yes",H4296-R4296,"")</f>
        <v>0</v>
      </c>
      <c r="T4296" s="6" t="str">
        <f aca="false">IF($E4296="Yes",IF(ROUND(ABS(S4296),2)&lt;=$T$2,"OK","CHECK"),"n/a")</f>
        <v>OK</v>
      </c>
      <c r="U4296" s="20" t="n">
        <f aca="false">Total!J4296</f>
        <v>68.8458</v>
      </c>
      <c r="V4296" s="17" t="n">
        <f aca="false">IFERROR(MATCH($A4296,'Stock Exchange'!$A$5:$A$2450,0),"")</f>
        <v>2078</v>
      </c>
      <c r="W4296" s="17" t="n">
        <f aca="false">IFERROR(MATCH($A4296,Primary!$A$5:$A$2450,0),"")</f>
        <v>2078</v>
      </c>
    </row>
    <row r="4297" customFormat="false" ht="15" hidden="false" customHeight="false" outlineLevel="0" collapsed="false">
      <c r="A4297" s="16" t="n">
        <f aca="false">Total!A4297</f>
        <v>43305</v>
      </c>
      <c r="B4297" s="17" t="n">
        <f aca="false">YEAR(A4297)</f>
        <v>2018</v>
      </c>
      <c r="C4297" s="17" t="n">
        <f aca="false">MONTH(A4297)</f>
        <v>7</v>
      </c>
      <c r="D4297" s="6" t="str">
        <f aca="false">IF(MONTH(A4297)&gt;=4,"FY "&amp;YEAR(A4297)&amp;"-"&amp;RIGHT(YEAR(A4297)+1,2),"FY "&amp;(YEAR(A4297)-1)&amp;"-"&amp;RIGHT(YEAR(A4297),2))</f>
        <v>FY 2018-19</v>
      </c>
      <c r="E4297" s="6" t="str">
        <f aca="false">IF(AND(V4297&lt;&gt;"",W4297&lt;&gt;""),"Yes","No")</f>
        <v>Yes</v>
      </c>
      <c r="F4297" s="18" t="n">
        <f aca="false">Total!F4297</f>
        <v>4428.07</v>
      </c>
      <c r="G4297" s="18" t="n">
        <f aca="false">Total!G4297</f>
        <v>4261.57</v>
      </c>
      <c r="H4297" s="18" t="n">
        <f aca="false">Total!H4297</f>
        <v>166.5</v>
      </c>
      <c r="I4297" s="18" t="n">
        <f aca="false">Total!I4297</f>
        <v>24.24</v>
      </c>
      <c r="J4297" s="18" t="n">
        <f aca="false">IF($V4297="","",INDEX('Stock Exchange'!F$5:F$2450,$V4297))</f>
        <v>4428.07</v>
      </c>
      <c r="K4297" s="18" t="n">
        <f aca="false">IF($V4297="","",INDEX('Stock Exchange'!G$5:G$2450,$V4297))</f>
        <v>4187.15</v>
      </c>
      <c r="L4297" s="18" t="n">
        <f aca="false">IF($V4297="","",INDEX('Stock Exchange'!H$5:H$2450,$V4297))</f>
        <v>240.92</v>
      </c>
      <c r="M4297" s="18" t="n">
        <f aca="false">IF($V4297="","",INDEX('Stock Exchange'!I$5:I$2450,$V4297))</f>
        <v>35.07</v>
      </c>
      <c r="N4297" s="18" t="n">
        <f aca="false">IF($W4297="","",INDEX(Primary!F$5:F$2450,$W4297))</f>
        <v>0</v>
      </c>
      <c r="O4297" s="18" t="n">
        <f aca="false">IF($W4297="","",INDEX(Primary!G$5:G$2450,$W4297))</f>
        <v>74.42</v>
      </c>
      <c r="P4297" s="18" t="n">
        <f aca="false">IF($W4297="","",INDEX(Primary!H$5:H$2450,$W4297))</f>
        <v>-74.42</v>
      </c>
      <c r="Q4297" s="18" t="n">
        <f aca="false">IF($W4297="","",INDEX(Primary!I$5:I$2450,$W4297))</f>
        <v>-10.83</v>
      </c>
      <c r="R4297" s="19" t="n">
        <f aca="false">IF($E4297="Yes",L4297+P4297,"")</f>
        <v>166.5</v>
      </c>
      <c r="S4297" s="19" t="n">
        <f aca="false">IF($E4297="Yes",H4297-R4297,"")</f>
        <v>0</v>
      </c>
      <c r="T4297" s="6" t="str">
        <f aca="false">IF($E4297="Yes",IF(ROUND(ABS(S4297),2)&lt;=$T$2,"OK","CHECK"),"n/a")</f>
        <v>OK</v>
      </c>
      <c r="U4297" s="20" t="n">
        <f aca="false">Total!J4297</f>
        <v>68.704</v>
      </c>
      <c r="V4297" s="17" t="n">
        <f aca="false">IFERROR(MATCH($A4297,'Stock Exchange'!$A$5:$A$2450,0),"")</f>
        <v>2079</v>
      </c>
      <c r="W4297" s="17" t="n">
        <f aca="false">IFERROR(MATCH($A4297,Primary!$A$5:$A$2450,0),"")</f>
        <v>2079</v>
      </c>
    </row>
    <row r="4298" customFormat="false" ht="15" hidden="false" customHeight="false" outlineLevel="0" collapsed="false">
      <c r="A4298" s="16" t="n">
        <f aca="false">Total!A4298</f>
        <v>43306</v>
      </c>
      <c r="B4298" s="17" t="n">
        <f aca="false">YEAR(A4298)</f>
        <v>2018</v>
      </c>
      <c r="C4298" s="17" t="n">
        <f aca="false">MONTH(A4298)</f>
        <v>7</v>
      </c>
      <c r="D4298" s="6" t="str">
        <f aca="false">IF(MONTH(A4298)&gt;=4,"FY "&amp;YEAR(A4298)&amp;"-"&amp;RIGHT(YEAR(A4298)+1,2),"FY "&amp;(YEAR(A4298)-1)&amp;"-"&amp;RIGHT(YEAR(A4298),2))</f>
        <v>FY 2018-19</v>
      </c>
      <c r="E4298" s="6" t="str">
        <f aca="false">IF(AND(V4298&lt;&gt;"",W4298&lt;&gt;""),"Yes","No")</f>
        <v>Yes</v>
      </c>
      <c r="F4298" s="18" t="n">
        <f aca="false">Total!F4298</f>
        <v>5098.84</v>
      </c>
      <c r="G4298" s="18" t="n">
        <f aca="false">Total!G4298</f>
        <v>5044.88</v>
      </c>
      <c r="H4298" s="18" t="n">
        <f aca="false">Total!H4298</f>
        <v>53.96</v>
      </c>
      <c r="I4298" s="18" t="n">
        <f aca="false">Total!I4298</f>
        <v>7.82</v>
      </c>
      <c r="J4298" s="18" t="n">
        <f aca="false">IF($V4298="","",INDEX('Stock Exchange'!F$5:F$2450,$V4298))</f>
        <v>5098.84</v>
      </c>
      <c r="K4298" s="18" t="n">
        <f aca="false">IF($V4298="","",INDEX('Stock Exchange'!G$5:G$2450,$V4298))</f>
        <v>4990.1</v>
      </c>
      <c r="L4298" s="18" t="n">
        <f aca="false">IF($V4298="","",INDEX('Stock Exchange'!H$5:H$2450,$V4298))</f>
        <v>108.74</v>
      </c>
      <c r="M4298" s="18" t="n">
        <f aca="false">IF($V4298="","",INDEX('Stock Exchange'!I$5:I$2450,$V4298))</f>
        <v>15.75</v>
      </c>
      <c r="N4298" s="18" t="n">
        <f aca="false">IF($W4298="","",INDEX(Primary!F$5:F$2450,$W4298))</f>
        <v>0</v>
      </c>
      <c r="O4298" s="18" t="n">
        <f aca="false">IF($W4298="","",INDEX(Primary!G$5:G$2450,$W4298))</f>
        <v>54.78</v>
      </c>
      <c r="P4298" s="18" t="n">
        <f aca="false">IF($W4298="","",INDEX(Primary!H$5:H$2450,$W4298))</f>
        <v>-54.78</v>
      </c>
      <c r="Q4298" s="18" t="n">
        <f aca="false">IF($W4298="","",INDEX(Primary!I$5:I$2450,$W4298))</f>
        <v>-7.93</v>
      </c>
      <c r="R4298" s="19" t="n">
        <f aca="false">IF($E4298="Yes",L4298+P4298,"")</f>
        <v>53.96</v>
      </c>
      <c r="S4298" s="19" t="n">
        <f aca="false">IF($E4298="Yes",H4298-R4298,"")</f>
        <v>0</v>
      </c>
      <c r="T4298" s="6" t="str">
        <f aca="false">IF($E4298="Yes",IF(ROUND(ABS(S4298),2)&lt;=$T$2,"OK","CHECK"),"n/a")</f>
        <v>OK</v>
      </c>
      <c r="U4298" s="20" t="n">
        <f aca="false">Total!J4298</f>
        <v>69.053</v>
      </c>
      <c r="V4298" s="17" t="n">
        <f aca="false">IFERROR(MATCH($A4298,'Stock Exchange'!$A$5:$A$2450,0),"")</f>
        <v>2080</v>
      </c>
      <c r="W4298" s="17" t="n">
        <f aca="false">IFERROR(MATCH($A4298,Primary!$A$5:$A$2450,0),"")</f>
        <v>2080</v>
      </c>
    </row>
    <row r="4299" customFormat="false" ht="15" hidden="false" customHeight="false" outlineLevel="0" collapsed="false">
      <c r="A4299" s="16" t="n">
        <f aca="false">Total!A4299</f>
        <v>43307</v>
      </c>
      <c r="B4299" s="17" t="n">
        <f aca="false">YEAR(A4299)</f>
        <v>2018</v>
      </c>
      <c r="C4299" s="17" t="n">
        <f aca="false">MONTH(A4299)</f>
        <v>7</v>
      </c>
      <c r="D4299" s="6" t="str">
        <f aca="false">IF(MONTH(A4299)&gt;=4,"FY "&amp;YEAR(A4299)&amp;"-"&amp;RIGHT(YEAR(A4299)+1,2),"FY "&amp;(YEAR(A4299)-1)&amp;"-"&amp;RIGHT(YEAR(A4299),2))</f>
        <v>FY 2018-19</v>
      </c>
      <c r="E4299" s="6" t="str">
        <f aca="false">IF(AND(V4299&lt;&gt;"",W4299&lt;&gt;""),"Yes","No")</f>
        <v>Yes</v>
      </c>
      <c r="F4299" s="18" t="n">
        <f aca="false">Total!F4299</f>
        <v>4051.86</v>
      </c>
      <c r="G4299" s="18" t="n">
        <f aca="false">Total!G4299</f>
        <v>4676.27</v>
      </c>
      <c r="H4299" s="18" t="n">
        <f aca="false">Total!H4299</f>
        <v>-624.41</v>
      </c>
      <c r="I4299" s="18" t="n">
        <f aca="false">Total!I4299</f>
        <v>-90.76</v>
      </c>
      <c r="J4299" s="18" t="n">
        <f aca="false">IF($V4299="","",INDEX('Stock Exchange'!F$5:F$2450,$V4299))</f>
        <v>4051.86</v>
      </c>
      <c r="K4299" s="18" t="n">
        <f aca="false">IF($V4299="","",INDEX('Stock Exchange'!G$5:G$2450,$V4299))</f>
        <v>4519.01</v>
      </c>
      <c r="L4299" s="18" t="n">
        <f aca="false">IF($V4299="","",INDEX('Stock Exchange'!H$5:H$2450,$V4299))</f>
        <v>-467.15</v>
      </c>
      <c r="M4299" s="18" t="n">
        <f aca="false">IF($V4299="","",INDEX('Stock Exchange'!I$5:I$2450,$V4299))</f>
        <v>-67.9</v>
      </c>
      <c r="N4299" s="18" t="n">
        <f aca="false">IF($W4299="","",INDEX(Primary!F$5:F$2450,$W4299))</f>
        <v>0</v>
      </c>
      <c r="O4299" s="18" t="n">
        <f aca="false">IF($W4299="","",INDEX(Primary!G$5:G$2450,$W4299))</f>
        <v>157.26</v>
      </c>
      <c r="P4299" s="18" t="n">
        <f aca="false">IF($W4299="","",INDEX(Primary!H$5:H$2450,$W4299))</f>
        <v>-157.26</v>
      </c>
      <c r="Q4299" s="18" t="n">
        <f aca="false">IF($W4299="","",INDEX(Primary!I$5:I$2450,$W4299))</f>
        <v>-22.86</v>
      </c>
      <c r="R4299" s="19" t="n">
        <f aca="false">IF($E4299="Yes",L4299+P4299,"")</f>
        <v>-624.41</v>
      </c>
      <c r="S4299" s="19" t="n">
        <f aca="false">IF($E4299="Yes",H4299-R4299,"")</f>
        <v>0</v>
      </c>
      <c r="T4299" s="6" t="str">
        <f aca="false">IF($E4299="Yes",IF(ROUND(ABS(S4299),2)&lt;=$T$2,"OK","CHECK"),"n/a")</f>
        <v>OK</v>
      </c>
      <c r="U4299" s="20" t="n">
        <f aca="false">Total!J4299</f>
        <v>68.8028</v>
      </c>
      <c r="V4299" s="17" t="n">
        <f aca="false">IFERROR(MATCH($A4299,'Stock Exchange'!$A$5:$A$2450,0),"")</f>
        <v>2081</v>
      </c>
      <c r="W4299" s="17" t="n">
        <f aca="false">IFERROR(MATCH($A4299,Primary!$A$5:$A$2450,0),"")</f>
        <v>2081</v>
      </c>
    </row>
    <row r="4300" customFormat="false" ht="15" hidden="false" customHeight="false" outlineLevel="0" collapsed="false">
      <c r="A4300" s="16" t="n">
        <f aca="false">Total!A4300</f>
        <v>43308</v>
      </c>
      <c r="B4300" s="17" t="n">
        <f aca="false">YEAR(A4300)</f>
        <v>2018</v>
      </c>
      <c r="C4300" s="17" t="n">
        <f aca="false">MONTH(A4300)</f>
        <v>7</v>
      </c>
      <c r="D4300" s="6" t="str">
        <f aca="false">IF(MONTH(A4300)&gt;=4,"FY "&amp;YEAR(A4300)&amp;"-"&amp;RIGHT(YEAR(A4300)+1,2),"FY "&amp;(YEAR(A4300)-1)&amp;"-"&amp;RIGHT(YEAR(A4300),2))</f>
        <v>FY 2018-19</v>
      </c>
      <c r="E4300" s="6" t="str">
        <f aca="false">IF(AND(V4300&lt;&gt;"",W4300&lt;&gt;""),"Yes","No")</f>
        <v>Yes</v>
      </c>
      <c r="F4300" s="18" t="n">
        <f aca="false">Total!F4300</f>
        <v>9752.9</v>
      </c>
      <c r="G4300" s="18" t="n">
        <f aca="false">Total!G4300</f>
        <v>6977.23</v>
      </c>
      <c r="H4300" s="18" t="n">
        <f aca="false">Total!H4300</f>
        <v>2775.67</v>
      </c>
      <c r="I4300" s="18" t="n">
        <f aca="false">Total!I4300</f>
        <v>404.01</v>
      </c>
      <c r="J4300" s="18" t="n">
        <f aca="false">IF($V4300="","",INDEX('Stock Exchange'!F$5:F$2450,$V4300))</f>
        <v>9517.69</v>
      </c>
      <c r="K4300" s="18" t="n">
        <f aca="false">IF($V4300="","",INDEX('Stock Exchange'!G$5:G$2450,$V4300))</f>
        <v>6631.98</v>
      </c>
      <c r="L4300" s="18" t="n">
        <f aca="false">IF($V4300="","",INDEX('Stock Exchange'!H$5:H$2450,$V4300))</f>
        <v>2885.71</v>
      </c>
      <c r="M4300" s="18" t="n">
        <f aca="false">IF($V4300="","",INDEX('Stock Exchange'!I$5:I$2450,$V4300))</f>
        <v>420.03</v>
      </c>
      <c r="N4300" s="18" t="n">
        <f aca="false">IF($W4300="","",INDEX(Primary!F$5:F$2450,$W4300))</f>
        <v>235.21</v>
      </c>
      <c r="O4300" s="18" t="n">
        <f aca="false">IF($W4300="","",INDEX(Primary!G$5:G$2450,$W4300))</f>
        <v>345.25</v>
      </c>
      <c r="P4300" s="18" t="n">
        <f aca="false">IF($W4300="","",INDEX(Primary!H$5:H$2450,$W4300))</f>
        <v>-110.04</v>
      </c>
      <c r="Q4300" s="18" t="n">
        <f aca="false">IF($W4300="","",INDEX(Primary!I$5:I$2450,$W4300))</f>
        <v>-16.02</v>
      </c>
      <c r="R4300" s="19" t="n">
        <f aca="false">IF($E4300="Yes",L4300+P4300,"")</f>
        <v>2775.67</v>
      </c>
      <c r="S4300" s="19" t="n">
        <f aca="false">IF($E4300="Yes",H4300-R4300,"")</f>
        <v>0</v>
      </c>
      <c r="T4300" s="6" t="str">
        <f aca="false">IF($E4300="Yes",IF(ROUND(ABS(S4300),2)&lt;=$T$2,"OK","CHECK"),"n/a")</f>
        <v>OK</v>
      </c>
      <c r="U4300" s="20" t="n">
        <f aca="false">Total!J4300</f>
        <v>68.7017</v>
      </c>
      <c r="V4300" s="17" t="n">
        <f aca="false">IFERROR(MATCH($A4300,'Stock Exchange'!$A$5:$A$2450,0),"")</f>
        <v>2082</v>
      </c>
      <c r="W4300" s="17" t="n">
        <f aca="false">IFERROR(MATCH($A4300,Primary!$A$5:$A$2450,0),"")</f>
        <v>2082</v>
      </c>
    </row>
    <row r="4301" customFormat="false" ht="15" hidden="false" customHeight="false" outlineLevel="0" collapsed="false">
      <c r="A4301" s="16" t="n">
        <f aca="false">Total!A4301</f>
        <v>43311</v>
      </c>
      <c r="B4301" s="17" t="n">
        <f aca="false">YEAR(A4301)</f>
        <v>2018</v>
      </c>
      <c r="C4301" s="17" t="n">
        <f aca="false">MONTH(A4301)</f>
        <v>7</v>
      </c>
      <c r="D4301" s="6" t="str">
        <f aca="false">IF(MONTH(A4301)&gt;=4,"FY "&amp;YEAR(A4301)&amp;"-"&amp;RIGHT(YEAR(A4301)+1,2),"FY "&amp;(YEAR(A4301)-1)&amp;"-"&amp;RIGHT(YEAR(A4301),2))</f>
        <v>FY 2018-19</v>
      </c>
      <c r="E4301" s="6" t="str">
        <f aca="false">IF(AND(V4301&lt;&gt;"",W4301&lt;&gt;""),"Yes","No")</f>
        <v>Yes</v>
      </c>
      <c r="F4301" s="18" t="n">
        <f aca="false">Total!F4301</f>
        <v>4911.35</v>
      </c>
      <c r="G4301" s="18" t="n">
        <f aca="false">Total!G4301</f>
        <v>4351.1</v>
      </c>
      <c r="H4301" s="18" t="n">
        <f aca="false">Total!H4301</f>
        <v>560.25</v>
      </c>
      <c r="I4301" s="18" t="n">
        <f aca="false">Total!I4301</f>
        <v>81.55</v>
      </c>
      <c r="J4301" s="18" t="n">
        <f aca="false">IF($V4301="","",INDEX('Stock Exchange'!F$5:F$2450,$V4301))</f>
        <v>4798.18</v>
      </c>
      <c r="K4301" s="18" t="n">
        <f aca="false">IF($V4301="","",INDEX('Stock Exchange'!G$5:G$2450,$V4301))</f>
        <v>4099.48</v>
      </c>
      <c r="L4301" s="18" t="n">
        <f aca="false">IF($V4301="","",INDEX('Stock Exchange'!H$5:H$2450,$V4301))</f>
        <v>698.7</v>
      </c>
      <c r="M4301" s="18" t="n">
        <f aca="false">IF($V4301="","",INDEX('Stock Exchange'!I$5:I$2450,$V4301))</f>
        <v>101.7</v>
      </c>
      <c r="N4301" s="18" t="n">
        <f aca="false">IF($W4301="","",INDEX(Primary!F$5:F$2450,$W4301))</f>
        <v>113.17</v>
      </c>
      <c r="O4301" s="18" t="n">
        <f aca="false">IF($W4301="","",INDEX(Primary!G$5:G$2450,$W4301))</f>
        <v>251.62</v>
      </c>
      <c r="P4301" s="18" t="n">
        <f aca="false">IF($W4301="","",INDEX(Primary!H$5:H$2450,$W4301))</f>
        <v>-138.45</v>
      </c>
      <c r="Q4301" s="18" t="n">
        <f aca="false">IF($W4301="","",INDEX(Primary!I$5:I$2450,$W4301))</f>
        <v>-20.15</v>
      </c>
      <c r="R4301" s="19" t="n">
        <f aca="false">IF($E4301="Yes",L4301+P4301,"")</f>
        <v>560.25</v>
      </c>
      <c r="S4301" s="19" t="n">
        <f aca="false">IF($E4301="Yes",H4301-R4301,"")</f>
        <v>0</v>
      </c>
      <c r="T4301" s="6" t="str">
        <f aca="false">IF($E4301="Yes",IF(ROUND(ABS(S4301),2)&lt;=$T$2,"OK","CHECK"),"n/a")</f>
        <v>OK</v>
      </c>
      <c r="U4301" s="20" t="n">
        <f aca="false">Total!J4301</f>
        <v>68.7041</v>
      </c>
      <c r="V4301" s="17" t="n">
        <f aca="false">IFERROR(MATCH($A4301,'Stock Exchange'!$A$5:$A$2450,0),"")</f>
        <v>2083</v>
      </c>
      <c r="W4301" s="17" t="n">
        <f aca="false">IFERROR(MATCH($A4301,Primary!$A$5:$A$2450,0),"")</f>
        <v>2083</v>
      </c>
    </row>
    <row r="4302" customFormat="false" ht="15" hidden="false" customHeight="false" outlineLevel="0" collapsed="false">
      <c r="A4302" s="16" t="n">
        <f aca="false">Total!A4302</f>
        <v>43312</v>
      </c>
      <c r="B4302" s="17" t="n">
        <f aca="false">YEAR(A4302)</f>
        <v>2018</v>
      </c>
      <c r="C4302" s="17" t="n">
        <f aca="false">MONTH(A4302)</f>
        <v>7</v>
      </c>
      <c r="D4302" s="6" t="str">
        <f aca="false">IF(MONTH(A4302)&gt;=4,"FY "&amp;YEAR(A4302)&amp;"-"&amp;RIGHT(YEAR(A4302)+1,2),"FY "&amp;(YEAR(A4302)-1)&amp;"-"&amp;RIGHT(YEAR(A4302),2))</f>
        <v>FY 2018-19</v>
      </c>
      <c r="E4302" s="6" t="str">
        <f aca="false">IF(AND(V4302&lt;&gt;"",W4302&lt;&gt;""),"Yes","No")</f>
        <v>Yes</v>
      </c>
      <c r="F4302" s="18" t="n">
        <f aca="false">Total!F4302</f>
        <v>4635.32</v>
      </c>
      <c r="G4302" s="18" t="n">
        <f aca="false">Total!G4302</f>
        <v>4779.98</v>
      </c>
      <c r="H4302" s="18" t="n">
        <f aca="false">Total!H4302</f>
        <v>-144.66</v>
      </c>
      <c r="I4302" s="18" t="n">
        <f aca="false">Total!I4302</f>
        <v>-21.04</v>
      </c>
      <c r="J4302" s="18" t="n">
        <f aca="false">IF($V4302="","",INDEX('Stock Exchange'!F$5:F$2450,$V4302))</f>
        <v>4634.07</v>
      </c>
      <c r="K4302" s="18" t="n">
        <f aca="false">IF($V4302="","",INDEX('Stock Exchange'!G$5:G$2450,$V4302))</f>
        <v>4779.96</v>
      </c>
      <c r="L4302" s="18" t="n">
        <f aca="false">IF($V4302="","",INDEX('Stock Exchange'!H$5:H$2450,$V4302))</f>
        <v>-145.89</v>
      </c>
      <c r="M4302" s="18" t="n">
        <f aca="false">IF($V4302="","",INDEX('Stock Exchange'!I$5:I$2450,$V4302))</f>
        <v>-21.22</v>
      </c>
      <c r="N4302" s="18" t="n">
        <f aca="false">IF($W4302="","",INDEX(Primary!F$5:F$2450,$W4302))</f>
        <v>1.25</v>
      </c>
      <c r="O4302" s="18" t="n">
        <f aca="false">IF($W4302="","",INDEX(Primary!G$5:G$2450,$W4302))</f>
        <v>0.02</v>
      </c>
      <c r="P4302" s="18" t="n">
        <f aca="false">IF($W4302="","",INDEX(Primary!H$5:H$2450,$W4302))</f>
        <v>1.23</v>
      </c>
      <c r="Q4302" s="18" t="n">
        <f aca="false">IF($W4302="","",INDEX(Primary!I$5:I$2450,$W4302))</f>
        <v>0.18</v>
      </c>
      <c r="R4302" s="19" t="n">
        <f aca="false">IF($E4302="Yes",L4302+P4302,"")</f>
        <v>-144.66</v>
      </c>
      <c r="S4302" s="19" t="n">
        <f aca="false">IF($E4302="Yes",H4302-R4302,"")</f>
        <v>0</v>
      </c>
      <c r="T4302" s="6" t="str">
        <f aca="false">IF($E4302="Yes",IF(ROUND(ABS(S4302),2)&lt;=$T$2,"OK","CHECK"),"n/a")</f>
        <v>OK</v>
      </c>
      <c r="U4302" s="20" t="n">
        <f aca="false">Total!J4302</f>
        <v>68.7531</v>
      </c>
      <c r="V4302" s="17" t="n">
        <f aca="false">IFERROR(MATCH($A4302,'Stock Exchange'!$A$5:$A$2450,0),"")</f>
        <v>2084</v>
      </c>
      <c r="W4302" s="17" t="n">
        <f aca="false">IFERROR(MATCH($A4302,Primary!$A$5:$A$2450,0),"")</f>
        <v>2084</v>
      </c>
    </row>
    <row r="4303" customFormat="false" ht="15" hidden="false" customHeight="false" outlineLevel="0" collapsed="false">
      <c r="A4303" s="16" t="n">
        <f aca="false">Total!A4303</f>
        <v>43313</v>
      </c>
      <c r="B4303" s="17" t="n">
        <f aca="false">YEAR(A4303)</f>
        <v>2018</v>
      </c>
      <c r="C4303" s="17" t="n">
        <f aca="false">MONTH(A4303)</f>
        <v>8</v>
      </c>
      <c r="D4303" s="6" t="str">
        <f aca="false">IF(MONTH(A4303)&gt;=4,"FY "&amp;YEAR(A4303)&amp;"-"&amp;RIGHT(YEAR(A4303)+1,2),"FY "&amp;(YEAR(A4303)-1)&amp;"-"&amp;RIGHT(YEAR(A4303),2))</f>
        <v>FY 2018-19</v>
      </c>
      <c r="E4303" s="6" t="str">
        <f aca="false">IF(AND(V4303&lt;&gt;"",W4303&lt;&gt;""),"Yes","No")</f>
        <v>Yes</v>
      </c>
      <c r="F4303" s="18" t="n">
        <f aca="false">Total!F4303</f>
        <v>6185.95</v>
      </c>
      <c r="G4303" s="18" t="n">
        <f aca="false">Total!G4303</f>
        <v>5282.23</v>
      </c>
      <c r="H4303" s="18" t="n">
        <f aca="false">Total!H4303</f>
        <v>903.72</v>
      </c>
      <c r="I4303" s="18" t="n">
        <f aca="false">Total!I4303</f>
        <v>131.72</v>
      </c>
      <c r="J4303" s="18" t="n">
        <f aca="false">IF($V4303="","",INDEX('Stock Exchange'!F$5:F$2450,$V4303))</f>
        <v>6185.95</v>
      </c>
      <c r="K4303" s="18" t="n">
        <f aca="false">IF($V4303="","",INDEX('Stock Exchange'!G$5:G$2450,$V4303))</f>
        <v>5261.6</v>
      </c>
      <c r="L4303" s="18" t="n">
        <f aca="false">IF($V4303="","",INDEX('Stock Exchange'!H$5:H$2450,$V4303))</f>
        <v>924.35</v>
      </c>
      <c r="M4303" s="18" t="n">
        <f aca="false">IF($V4303="","",INDEX('Stock Exchange'!I$5:I$2450,$V4303))</f>
        <v>134.73</v>
      </c>
      <c r="N4303" s="18" t="n">
        <f aca="false">IF($W4303="","",INDEX(Primary!F$5:F$2450,$W4303))</f>
        <v>0</v>
      </c>
      <c r="O4303" s="18" t="n">
        <f aca="false">IF($W4303="","",INDEX(Primary!G$5:G$2450,$W4303))</f>
        <v>20.63</v>
      </c>
      <c r="P4303" s="18" t="n">
        <f aca="false">IF($W4303="","",INDEX(Primary!H$5:H$2450,$W4303))</f>
        <v>-20.63</v>
      </c>
      <c r="Q4303" s="18" t="n">
        <f aca="false">IF($W4303="","",INDEX(Primary!I$5:I$2450,$W4303))</f>
        <v>-3.01</v>
      </c>
      <c r="R4303" s="19" t="n">
        <f aca="false">IF($E4303="Yes",L4303+P4303,"")</f>
        <v>903.72</v>
      </c>
      <c r="S4303" s="19" t="n">
        <f aca="false">IF($E4303="Yes",H4303-R4303,"")</f>
        <v>0</v>
      </c>
      <c r="T4303" s="6" t="str">
        <f aca="false">IF($E4303="Yes",IF(ROUND(ABS(S4303),2)&lt;=$T$2,"OK","CHECK"),"n/a")</f>
        <v>OK</v>
      </c>
      <c r="U4303" s="20" t="n">
        <f aca="false">Total!J4303</f>
        <v>68.6068</v>
      </c>
      <c r="V4303" s="17" t="n">
        <f aca="false">IFERROR(MATCH($A4303,'Stock Exchange'!$A$5:$A$2450,0),"")</f>
        <v>2085</v>
      </c>
      <c r="W4303" s="17" t="n">
        <f aca="false">IFERROR(MATCH($A4303,Primary!$A$5:$A$2450,0),"")</f>
        <v>2085</v>
      </c>
    </row>
    <row r="4304" customFormat="false" ht="15" hidden="false" customHeight="false" outlineLevel="0" collapsed="false">
      <c r="A4304" s="16" t="n">
        <f aca="false">Total!A4304</f>
        <v>43314</v>
      </c>
      <c r="B4304" s="17" t="n">
        <f aca="false">YEAR(A4304)</f>
        <v>2018</v>
      </c>
      <c r="C4304" s="17" t="n">
        <f aca="false">MONTH(A4304)</f>
        <v>8</v>
      </c>
      <c r="D4304" s="6" t="str">
        <f aca="false">IF(MONTH(A4304)&gt;=4,"FY "&amp;YEAR(A4304)&amp;"-"&amp;RIGHT(YEAR(A4304)+1,2),"FY "&amp;(YEAR(A4304)-1)&amp;"-"&amp;RIGHT(YEAR(A4304),2))</f>
        <v>FY 2018-19</v>
      </c>
      <c r="E4304" s="6" t="str">
        <f aca="false">IF(AND(V4304&lt;&gt;"",W4304&lt;&gt;""),"Yes","No")</f>
        <v>Yes</v>
      </c>
      <c r="F4304" s="18" t="n">
        <f aca="false">Total!F4304</f>
        <v>4596.85</v>
      </c>
      <c r="G4304" s="18" t="n">
        <f aca="false">Total!G4304</f>
        <v>4872.79</v>
      </c>
      <c r="H4304" s="18" t="n">
        <f aca="false">Total!H4304</f>
        <v>-275.94</v>
      </c>
      <c r="I4304" s="18" t="n">
        <f aca="false">Total!I4304</f>
        <v>-40.23</v>
      </c>
      <c r="J4304" s="18" t="n">
        <f aca="false">IF($V4304="","",INDEX('Stock Exchange'!F$5:F$2450,$V4304))</f>
        <v>4596.71</v>
      </c>
      <c r="K4304" s="18" t="n">
        <f aca="false">IF($V4304="","",INDEX('Stock Exchange'!G$5:G$2450,$V4304))</f>
        <v>4417.48</v>
      </c>
      <c r="L4304" s="18" t="n">
        <f aca="false">IF($V4304="","",INDEX('Stock Exchange'!H$5:H$2450,$V4304))</f>
        <v>179.23</v>
      </c>
      <c r="M4304" s="18" t="n">
        <f aca="false">IF($V4304="","",INDEX('Stock Exchange'!I$5:I$2450,$V4304))</f>
        <v>26.12</v>
      </c>
      <c r="N4304" s="18" t="n">
        <f aca="false">IF($W4304="","",INDEX(Primary!F$5:F$2450,$W4304))</f>
        <v>0.14</v>
      </c>
      <c r="O4304" s="18" t="n">
        <f aca="false">IF($W4304="","",INDEX(Primary!G$5:G$2450,$W4304))</f>
        <v>455.31</v>
      </c>
      <c r="P4304" s="18" t="n">
        <f aca="false">IF($W4304="","",INDEX(Primary!H$5:H$2450,$W4304))</f>
        <v>-455.17</v>
      </c>
      <c r="Q4304" s="18" t="n">
        <f aca="false">IF($W4304="","",INDEX(Primary!I$5:I$2450,$W4304))</f>
        <v>-66.35</v>
      </c>
      <c r="R4304" s="19" t="n">
        <f aca="false">IF($E4304="Yes",L4304+P4304,"")</f>
        <v>-275.94</v>
      </c>
      <c r="S4304" s="19" t="n">
        <f aca="false">IF($E4304="Yes",H4304-R4304,"")</f>
        <v>0</v>
      </c>
      <c r="T4304" s="6" t="str">
        <f aca="false">IF($E4304="Yes",IF(ROUND(ABS(S4304),2)&lt;=$T$2,"OK","CHECK"),"n/a")</f>
        <v>OK</v>
      </c>
      <c r="U4304" s="20" t="n">
        <f aca="false">Total!J4304</f>
        <v>68.6058</v>
      </c>
      <c r="V4304" s="17" t="n">
        <f aca="false">IFERROR(MATCH($A4304,'Stock Exchange'!$A$5:$A$2450,0),"")</f>
        <v>2086</v>
      </c>
      <c r="W4304" s="17" t="n">
        <f aca="false">IFERROR(MATCH($A4304,Primary!$A$5:$A$2450,0),"")</f>
        <v>2086</v>
      </c>
    </row>
    <row r="4305" customFormat="false" ht="15" hidden="false" customHeight="false" outlineLevel="0" collapsed="false">
      <c r="A4305" s="16" t="n">
        <f aca="false">Total!A4305</f>
        <v>43315</v>
      </c>
      <c r="B4305" s="17" t="n">
        <f aca="false">YEAR(A4305)</f>
        <v>2018</v>
      </c>
      <c r="C4305" s="17" t="n">
        <f aca="false">MONTH(A4305)</f>
        <v>8</v>
      </c>
      <c r="D4305" s="6" t="str">
        <f aca="false">IF(MONTH(A4305)&gt;=4,"FY "&amp;YEAR(A4305)&amp;"-"&amp;RIGHT(YEAR(A4305)+1,2),"FY "&amp;(YEAR(A4305)-1)&amp;"-"&amp;RIGHT(YEAR(A4305),2))</f>
        <v>FY 2018-19</v>
      </c>
      <c r="E4305" s="6" t="str">
        <f aca="false">IF(AND(V4305&lt;&gt;"",W4305&lt;&gt;""),"Yes","No")</f>
        <v>Yes</v>
      </c>
      <c r="F4305" s="18" t="n">
        <f aca="false">Total!F4305</f>
        <v>4441.16</v>
      </c>
      <c r="G4305" s="18" t="n">
        <f aca="false">Total!G4305</f>
        <v>4993.7</v>
      </c>
      <c r="H4305" s="18" t="n">
        <f aca="false">Total!H4305</f>
        <v>-552.54</v>
      </c>
      <c r="I4305" s="18" t="n">
        <f aca="false">Total!I4305</f>
        <v>-80.84</v>
      </c>
      <c r="J4305" s="18" t="n">
        <f aca="false">IF($V4305="","",INDEX('Stock Exchange'!F$5:F$2450,$V4305))</f>
        <v>4235.89</v>
      </c>
      <c r="K4305" s="18" t="n">
        <f aca="false">IF($V4305="","",INDEX('Stock Exchange'!G$5:G$2450,$V4305))</f>
        <v>4929.87</v>
      </c>
      <c r="L4305" s="18" t="n">
        <f aca="false">IF($V4305="","",INDEX('Stock Exchange'!H$5:H$2450,$V4305))</f>
        <v>-693.98</v>
      </c>
      <c r="M4305" s="18" t="n">
        <f aca="false">IF($V4305="","",INDEX('Stock Exchange'!I$5:I$2450,$V4305))</f>
        <v>-101.53</v>
      </c>
      <c r="N4305" s="18" t="n">
        <f aca="false">IF($W4305="","",INDEX(Primary!F$5:F$2450,$W4305))</f>
        <v>205.27</v>
      </c>
      <c r="O4305" s="18" t="n">
        <f aca="false">IF($W4305="","",INDEX(Primary!G$5:G$2450,$W4305))</f>
        <v>63.83</v>
      </c>
      <c r="P4305" s="18" t="n">
        <f aca="false">IF($W4305="","",INDEX(Primary!H$5:H$2450,$W4305))</f>
        <v>141.44</v>
      </c>
      <c r="Q4305" s="18" t="n">
        <f aca="false">IF($W4305="","",INDEX(Primary!I$5:I$2450,$W4305))</f>
        <v>20.69</v>
      </c>
      <c r="R4305" s="19" t="n">
        <f aca="false">IF($E4305="Yes",L4305+P4305,"")</f>
        <v>-552.54</v>
      </c>
      <c r="S4305" s="19" t="n">
        <f aca="false">IF($E4305="Yes",H4305-R4305,"")</f>
        <v>0</v>
      </c>
      <c r="T4305" s="6" t="str">
        <f aca="false">IF($E4305="Yes",IF(ROUND(ABS(S4305),2)&lt;=$T$2,"OK","CHECK"),"n/a")</f>
        <v>OK</v>
      </c>
      <c r="U4305" s="20" t="n">
        <f aca="false">Total!J4305</f>
        <v>68.3566</v>
      </c>
      <c r="V4305" s="17" t="n">
        <f aca="false">IFERROR(MATCH($A4305,'Stock Exchange'!$A$5:$A$2450,0),"")</f>
        <v>2087</v>
      </c>
      <c r="W4305" s="17" t="n">
        <f aca="false">IFERROR(MATCH($A4305,Primary!$A$5:$A$2450,0),"")</f>
        <v>2087</v>
      </c>
    </row>
    <row r="4306" customFormat="false" ht="15" hidden="false" customHeight="false" outlineLevel="0" collapsed="false">
      <c r="A4306" s="16" t="n">
        <f aca="false">Total!A4306</f>
        <v>43318</v>
      </c>
      <c r="B4306" s="17" t="n">
        <f aca="false">YEAR(A4306)</f>
        <v>2018</v>
      </c>
      <c r="C4306" s="17" t="n">
        <f aca="false">MONTH(A4306)</f>
        <v>8</v>
      </c>
      <c r="D4306" s="6" t="str">
        <f aca="false">IF(MONTH(A4306)&gt;=4,"FY "&amp;YEAR(A4306)&amp;"-"&amp;RIGHT(YEAR(A4306)+1,2),"FY "&amp;(YEAR(A4306)-1)&amp;"-"&amp;RIGHT(YEAR(A4306),2))</f>
        <v>FY 2018-19</v>
      </c>
      <c r="E4306" s="6" t="str">
        <f aca="false">IF(AND(V4306&lt;&gt;"",W4306&lt;&gt;""),"Yes","No")</f>
        <v>Yes</v>
      </c>
      <c r="F4306" s="18" t="n">
        <f aca="false">Total!F4306</f>
        <v>5187.48</v>
      </c>
      <c r="G4306" s="18" t="n">
        <f aca="false">Total!G4306</f>
        <v>4780.44</v>
      </c>
      <c r="H4306" s="18" t="n">
        <f aca="false">Total!H4306</f>
        <v>407.04</v>
      </c>
      <c r="I4306" s="18" t="n">
        <f aca="false">Total!I4306</f>
        <v>59.17</v>
      </c>
      <c r="J4306" s="18" t="n">
        <f aca="false">IF($V4306="","",INDEX('Stock Exchange'!F$5:F$2450,$V4306))</f>
        <v>4754.96</v>
      </c>
      <c r="K4306" s="18" t="n">
        <f aca="false">IF($V4306="","",INDEX('Stock Exchange'!G$5:G$2450,$V4306))</f>
        <v>4664.3</v>
      </c>
      <c r="L4306" s="18" t="n">
        <f aca="false">IF($V4306="","",INDEX('Stock Exchange'!H$5:H$2450,$V4306))</f>
        <v>90.66</v>
      </c>
      <c r="M4306" s="18" t="n">
        <f aca="false">IF($V4306="","",INDEX('Stock Exchange'!I$5:I$2450,$V4306))</f>
        <v>13.18</v>
      </c>
      <c r="N4306" s="18" t="n">
        <f aca="false">IF($W4306="","",INDEX(Primary!F$5:F$2450,$W4306))</f>
        <v>432.52</v>
      </c>
      <c r="O4306" s="18" t="n">
        <f aca="false">IF($W4306="","",INDEX(Primary!G$5:G$2450,$W4306))</f>
        <v>116.14</v>
      </c>
      <c r="P4306" s="18" t="n">
        <f aca="false">IF($W4306="","",INDEX(Primary!H$5:H$2450,$W4306))</f>
        <v>316.38</v>
      </c>
      <c r="Q4306" s="18" t="n">
        <f aca="false">IF($W4306="","",INDEX(Primary!I$5:I$2450,$W4306))</f>
        <v>45.99</v>
      </c>
      <c r="R4306" s="19" t="n">
        <f aca="false">IF($E4306="Yes",L4306+P4306,"")</f>
        <v>407.04</v>
      </c>
      <c r="S4306" s="19" t="n">
        <f aca="false">IF($E4306="Yes",H4306-R4306,"")</f>
        <v>0</v>
      </c>
      <c r="T4306" s="6" t="str">
        <f aca="false">IF($E4306="Yes",IF(ROUND(ABS(S4306),2)&lt;=$T$2,"OK","CHECK"),"n/a")</f>
        <v>OK</v>
      </c>
      <c r="U4306" s="20" t="n">
        <f aca="false">Total!J4306</f>
        <v>68.7933</v>
      </c>
      <c r="V4306" s="17" t="n">
        <f aca="false">IFERROR(MATCH($A4306,'Stock Exchange'!$A$5:$A$2450,0),"")</f>
        <v>2088</v>
      </c>
      <c r="W4306" s="17" t="n">
        <f aca="false">IFERROR(MATCH($A4306,Primary!$A$5:$A$2450,0),"")</f>
        <v>2088</v>
      </c>
    </row>
    <row r="4307" customFormat="false" ht="15" hidden="false" customHeight="false" outlineLevel="0" collapsed="false">
      <c r="A4307" s="16" t="n">
        <f aca="false">Total!A4307</f>
        <v>43319</v>
      </c>
      <c r="B4307" s="17" t="n">
        <f aca="false">YEAR(A4307)</f>
        <v>2018</v>
      </c>
      <c r="C4307" s="17" t="n">
        <f aca="false">MONTH(A4307)</f>
        <v>8</v>
      </c>
      <c r="D4307" s="6" t="str">
        <f aca="false">IF(MONTH(A4307)&gt;=4,"FY "&amp;YEAR(A4307)&amp;"-"&amp;RIGHT(YEAR(A4307)+1,2),"FY "&amp;(YEAR(A4307)-1)&amp;"-"&amp;RIGHT(YEAR(A4307),2))</f>
        <v>FY 2018-19</v>
      </c>
      <c r="E4307" s="6" t="str">
        <f aca="false">IF(AND(V4307&lt;&gt;"",W4307&lt;&gt;""),"Yes","No")</f>
        <v>Yes</v>
      </c>
      <c r="F4307" s="18" t="n">
        <f aca="false">Total!F4307</f>
        <v>4420.35</v>
      </c>
      <c r="G4307" s="18" t="n">
        <f aca="false">Total!G4307</f>
        <v>3972.93</v>
      </c>
      <c r="H4307" s="18" t="n">
        <f aca="false">Total!H4307</f>
        <v>447.42</v>
      </c>
      <c r="I4307" s="18" t="n">
        <f aca="false">Total!I4307</f>
        <v>65.14</v>
      </c>
      <c r="J4307" s="18" t="n">
        <f aca="false">IF($V4307="","",INDEX('Stock Exchange'!F$5:F$2450,$V4307))</f>
        <v>4405.92</v>
      </c>
      <c r="K4307" s="18" t="n">
        <f aca="false">IF($V4307="","",INDEX('Stock Exchange'!G$5:G$2450,$V4307))</f>
        <v>3972.93</v>
      </c>
      <c r="L4307" s="18" t="n">
        <f aca="false">IF($V4307="","",INDEX('Stock Exchange'!H$5:H$2450,$V4307))</f>
        <v>432.99</v>
      </c>
      <c r="M4307" s="18" t="n">
        <f aca="false">IF($V4307="","",INDEX('Stock Exchange'!I$5:I$2450,$V4307))</f>
        <v>63.04</v>
      </c>
      <c r="N4307" s="18" t="n">
        <f aca="false">IF($W4307="","",INDEX(Primary!F$5:F$2450,$W4307))</f>
        <v>14.43</v>
      </c>
      <c r="O4307" s="18" t="n">
        <f aca="false">IF($W4307="","",INDEX(Primary!G$5:G$2450,$W4307))</f>
        <v>0</v>
      </c>
      <c r="P4307" s="18" t="n">
        <f aca="false">IF($W4307="","",INDEX(Primary!H$5:H$2450,$W4307))</f>
        <v>14.43</v>
      </c>
      <c r="Q4307" s="18" t="n">
        <f aca="false">IF($W4307="","",INDEX(Primary!I$5:I$2450,$W4307))</f>
        <v>2.1</v>
      </c>
      <c r="R4307" s="19" t="n">
        <f aca="false">IF($E4307="Yes",L4307+P4307,"")</f>
        <v>447.42</v>
      </c>
      <c r="S4307" s="19" t="n">
        <f aca="false">IF($E4307="Yes",H4307-R4307,"")</f>
        <v>0</v>
      </c>
      <c r="T4307" s="6" t="str">
        <f aca="false">IF($E4307="Yes",IF(ROUND(ABS(S4307),2)&lt;=$T$2,"OK","CHECK"),"n/a")</f>
        <v>OK</v>
      </c>
      <c r="U4307" s="20" t="n">
        <f aca="false">Total!J4307</f>
        <v>68.6833</v>
      </c>
      <c r="V4307" s="17" t="n">
        <f aca="false">IFERROR(MATCH($A4307,'Stock Exchange'!$A$5:$A$2450,0),"")</f>
        <v>2089</v>
      </c>
      <c r="W4307" s="17" t="n">
        <f aca="false">IFERROR(MATCH($A4307,Primary!$A$5:$A$2450,0),"")</f>
        <v>2089</v>
      </c>
    </row>
    <row r="4308" customFormat="false" ht="15" hidden="false" customHeight="false" outlineLevel="0" collapsed="false">
      <c r="A4308" s="16" t="n">
        <f aca="false">Total!A4308</f>
        <v>43320</v>
      </c>
      <c r="B4308" s="17" t="n">
        <f aca="false">YEAR(A4308)</f>
        <v>2018</v>
      </c>
      <c r="C4308" s="17" t="n">
        <f aca="false">MONTH(A4308)</f>
        <v>8</v>
      </c>
      <c r="D4308" s="6" t="str">
        <f aca="false">IF(MONTH(A4308)&gt;=4,"FY "&amp;YEAR(A4308)&amp;"-"&amp;RIGHT(YEAR(A4308)+1,2),"FY "&amp;(YEAR(A4308)-1)&amp;"-"&amp;RIGHT(YEAR(A4308),2))</f>
        <v>FY 2018-19</v>
      </c>
      <c r="E4308" s="6" t="str">
        <f aca="false">IF(AND(V4308&lt;&gt;"",W4308&lt;&gt;""),"Yes","No")</f>
        <v>Yes</v>
      </c>
      <c r="F4308" s="18" t="n">
        <f aca="false">Total!F4308</f>
        <v>3463.67</v>
      </c>
      <c r="G4308" s="18" t="n">
        <f aca="false">Total!G4308</f>
        <v>3351.16</v>
      </c>
      <c r="H4308" s="18" t="n">
        <f aca="false">Total!H4308</f>
        <v>112.51</v>
      </c>
      <c r="I4308" s="18" t="n">
        <f aca="false">Total!I4308</f>
        <v>16.35</v>
      </c>
      <c r="J4308" s="18" t="n">
        <f aca="false">IF($V4308="","",INDEX('Stock Exchange'!F$5:F$2450,$V4308))</f>
        <v>3463.67</v>
      </c>
      <c r="K4308" s="18" t="n">
        <f aca="false">IF($V4308="","",INDEX('Stock Exchange'!G$5:G$2450,$V4308))</f>
        <v>3343.93</v>
      </c>
      <c r="L4308" s="18" t="n">
        <f aca="false">IF($V4308="","",INDEX('Stock Exchange'!H$5:H$2450,$V4308))</f>
        <v>119.74</v>
      </c>
      <c r="M4308" s="18" t="n">
        <f aca="false">IF($V4308="","",INDEX('Stock Exchange'!I$5:I$2450,$V4308))</f>
        <v>17.4</v>
      </c>
      <c r="N4308" s="18" t="n">
        <f aca="false">IF($W4308="","",INDEX(Primary!F$5:F$2450,$W4308))</f>
        <v>0</v>
      </c>
      <c r="O4308" s="18" t="n">
        <f aca="false">IF($W4308="","",INDEX(Primary!G$5:G$2450,$W4308))</f>
        <v>7.23</v>
      </c>
      <c r="P4308" s="18" t="n">
        <f aca="false">IF($W4308="","",INDEX(Primary!H$5:H$2450,$W4308))</f>
        <v>-7.23</v>
      </c>
      <c r="Q4308" s="18" t="n">
        <f aca="false">IF($W4308="","",INDEX(Primary!I$5:I$2450,$W4308))</f>
        <v>-1.05</v>
      </c>
      <c r="R4308" s="19" t="n">
        <f aca="false">IF($E4308="Yes",L4308+P4308,"")</f>
        <v>112.51</v>
      </c>
      <c r="S4308" s="19" t="n">
        <f aca="false">IF($E4308="Yes",H4308-R4308,"")</f>
        <v>0</v>
      </c>
      <c r="T4308" s="6" t="str">
        <f aca="false">IF($E4308="Yes",IF(ROUND(ABS(S4308),2)&lt;=$T$2,"OK","CHECK"),"n/a")</f>
        <v>OK</v>
      </c>
      <c r="U4308" s="20" t="n">
        <f aca="false">Total!J4308</f>
        <v>68.8</v>
      </c>
      <c r="V4308" s="17" t="n">
        <f aca="false">IFERROR(MATCH($A4308,'Stock Exchange'!$A$5:$A$2450,0),"")</f>
        <v>2090</v>
      </c>
      <c r="W4308" s="17" t="n">
        <f aca="false">IFERROR(MATCH($A4308,Primary!$A$5:$A$2450,0),"")</f>
        <v>2090</v>
      </c>
    </row>
    <row r="4309" customFormat="false" ht="15" hidden="false" customHeight="false" outlineLevel="0" collapsed="false">
      <c r="A4309" s="16" t="n">
        <f aca="false">Total!A4309</f>
        <v>43321</v>
      </c>
      <c r="B4309" s="17" t="n">
        <f aca="false">YEAR(A4309)</f>
        <v>2018</v>
      </c>
      <c r="C4309" s="17" t="n">
        <f aca="false">MONTH(A4309)</f>
        <v>8</v>
      </c>
      <c r="D4309" s="6" t="str">
        <f aca="false">IF(MONTH(A4309)&gt;=4,"FY "&amp;YEAR(A4309)&amp;"-"&amp;RIGHT(YEAR(A4309)+1,2),"FY "&amp;(YEAR(A4309)-1)&amp;"-"&amp;RIGHT(YEAR(A4309),2))</f>
        <v>FY 2018-19</v>
      </c>
      <c r="E4309" s="6" t="str">
        <f aca="false">IF(AND(V4309&lt;&gt;"",W4309&lt;&gt;""),"Yes","No")</f>
        <v>Yes</v>
      </c>
      <c r="F4309" s="18" t="n">
        <f aca="false">Total!F4309</f>
        <v>4312.9</v>
      </c>
      <c r="G4309" s="18" t="n">
        <f aca="false">Total!G4309</f>
        <v>3395.97</v>
      </c>
      <c r="H4309" s="18" t="n">
        <f aca="false">Total!H4309</f>
        <v>916.93</v>
      </c>
      <c r="I4309" s="18" t="n">
        <f aca="false">Total!I4309</f>
        <v>133.58</v>
      </c>
      <c r="J4309" s="18" t="n">
        <f aca="false">IF($V4309="","",INDEX('Stock Exchange'!F$5:F$2450,$V4309))</f>
        <v>4312.9</v>
      </c>
      <c r="K4309" s="18" t="n">
        <f aca="false">IF($V4309="","",INDEX('Stock Exchange'!G$5:G$2450,$V4309))</f>
        <v>3395.61</v>
      </c>
      <c r="L4309" s="18" t="n">
        <f aca="false">IF($V4309="","",INDEX('Stock Exchange'!H$5:H$2450,$V4309))</f>
        <v>917.29</v>
      </c>
      <c r="M4309" s="18" t="n">
        <f aca="false">IF($V4309="","",INDEX('Stock Exchange'!I$5:I$2450,$V4309))</f>
        <v>133.63</v>
      </c>
      <c r="N4309" s="18" t="n">
        <f aca="false">IF($W4309="","",INDEX(Primary!F$5:F$2450,$W4309))</f>
        <v>0</v>
      </c>
      <c r="O4309" s="18" t="n">
        <f aca="false">IF($W4309="","",INDEX(Primary!G$5:G$2450,$W4309))</f>
        <v>0.36</v>
      </c>
      <c r="P4309" s="18" t="n">
        <f aca="false">IF($W4309="","",INDEX(Primary!H$5:H$2450,$W4309))</f>
        <v>-0.36</v>
      </c>
      <c r="Q4309" s="18" t="n">
        <f aca="false">IF($W4309="","",INDEX(Primary!I$5:I$2450,$W4309))</f>
        <v>-0.05</v>
      </c>
      <c r="R4309" s="19" t="n">
        <f aca="false">IF($E4309="Yes",L4309+P4309,"")</f>
        <v>916.93</v>
      </c>
      <c r="S4309" s="19" t="n">
        <f aca="false">IF($E4309="Yes",H4309-R4309,"")</f>
        <v>0</v>
      </c>
      <c r="T4309" s="6" t="str">
        <f aca="false">IF($E4309="Yes",IF(ROUND(ABS(S4309),2)&lt;=$T$2,"OK","CHECK"),"n/a")</f>
        <v>OK</v>
      </c>
      <c r="U4309" s="20" t="n">
        <f aca="false">Total!J4309</f>
        <v>68.6465</v>
      </c>
      <c r="V4309" s="17" t="n">
        <f aca="false">IFERROR(MATCH($A4309,'Stock Exchange'!$A$5:$A$2450,0),"")</f>
        <v>2091</v>
      </c>
      <c r="W4309" s="17" t="n">
        <f aca="false">IFERROR(MATCH($A4309,Primary!$A$5:$A$2450,0),"")</f>
        <v>2091</v>
      </c>
    </row>
    <row r="4310" customFormat="false" ht="15" hidden="false" customHeight="false" outlineLevel="0" collapsed="false">
      <c r="A4310" s="16" t="n">
        <f aca="false">Total!A4310</f>
        <v>43322</v>
      </c>
      <c r="B4310" s="17" t="n">
        <f aca="false">YEAR(A4310)</f>
        <v>2018</v>
      </c>
      <c r="C4310" s="17" t="n">
        <f aca="false">MONTH(A4310)</f>
        <v>8</v>
      </c>
      <c r="D4310" s="6" t="str">
        <f aca="false">IF(MONTH(A4310)&gt;=4,"FY "&amp;YEAR(A4310)&amp;"-"&amp;RIGHT(YEAR(A4310)+1,2),"FY "&amp;(YEAR(A4310)-1)&amp;"-"&amp;RIGHT(YEAR(A4310),2))</f>
        <v>FY 2018-19</v>
      </c>
      <c r="E4310" s="6" t="str">
        <f aca="false">IF(AND(V4310&lt;&gt;"",W4310&lt;&gt;""),"Yes","No")</f>
        <v>Yes</v>
      </c>
      <c r="F4310" s="18" t="n">
        <f aca="false">Total!F4310</f>
        <v>3871.19</v>
      </c>
      <c r="G4310" s="18" t="n">
        <f aca="false">Total!G4310</f>
        <v>3457.04</v>
      </c>
      <c r="H4310" s="18" t="n">
        <f aca="false">Total!H4310</f>
        <v>414.15</v>
      </c>
      <c r="I4310" s="18" t="n">
        <f aca="false">Total!I4310</f>
        <v>60.35</v>
      </c>
      <c r="J4310" s="18" t="n">
        <f aca="false">IF($V4310="","",INDEX('Stock Exchange'!F$5:F$2450,$V4310))</f>
        <v>3868.42</v>
      </c>
      <c r="K4310" s="18" t="n">
        <f aca="false">IF($V4310="","",INDEX('Stock Exchange'!G$5:G$2450,$V4310))</f>
        <v>3456.93</v>
      </c>
      <c r="L4310" s="18" t="n">
        <f aca="false">IF($V4310="","",INDEX('Stock Exchange'!H$5:H$2450,$V4310))</f>
        <v>411.49</v>
      </c>
      <c r="M4310" s="18" t="n">
        <f aca="false">IF($V4310="","",INDEX('Stock Exchange'!I$5:I$2450,$V4310))</f>
        <v>59.96</v>
      </c>
      <c r="N4310" s="18" t="n">
        <f aca="false">IF($W4310="","",INDEX(Primary!F$5:F$2450,$W4310))</f>
        <v>2.77</v>
      </c>
      <c r="O4310" s="18" t="n">
        <f aca="false">IF($W4310="","",INDEX(Primary!G$5:G$2450,$W4310))</f>
        <v>0.11</v>
      </c>
      <c r="P4310" s="18" t="n">
        <f aca="false">IF($W4310="","",INDEX(Primary!H$5:H$2450,$W4310))</f>
        <v>2.66</v>
      </c>
      <c r="Q4310" s="18" t="n">
        <f aca="false">IF($W4310="","",INDEX(Primary!I$5:I$2450,$W4310))</f>
        <v>0.39</v>
      </c>
      <c r="R4310" s="19" t="n">
        <f aca="false">IF($E4310="Yes",L4310+P4310,"")</f>
        <v>414.15</v>
      </c>
      <c r="S4310" s="19" t="n">
        <f aca="false">IF($E4310="Yes",H4310-R4310,"")</f>
        <v>0</v>
      </c>
      <c r="T4310" s="6" t="str">
        <f aca="false">IF($E4310="Yes",IF(ROUND(ABS(S4310),2)&lt;=$T$2,"OK","CHECK"),"n/a")</f>
        <v>OK</v>
      </c>
      <c r="U4310" s="20" t="n">
        <f aca="false">Total!J4310</f>
        <v>68.624</v>
      </c>
      <c r="V4310" s="17" t="n">
        <f aca="false">IFERROR(MATCH($A4310,'Stock Exchange'!$A$5:$A$2450,0),"")</f>
        <v>2092</v>
      </c>
      <c r="W4310" s="17" t="n">
        <f aca="false">IFERROR(MATCH($A4310,Primary!$A$5:$A$2450,0),"")</f>
        <v>2092</v>
      </c>
    </row>
    <row r="4311" customFormat="false" ht="15" hidden="false" customHeight="false" outlineLevel="0" collapsed="false">
      <c r="A4311" s="16" t="n">
        <f aca="false">Total!A4311</f>
        <v>43325</v>
      </c>
      <c r="B4311" s="17" t="n">
        <f aca="false">YEAR(A4311)</f>
        <v>2018</v>
      </c>
      <c r="C4311" s="17" t="n">
        <f aca="false">MONTH(A4311)</f>
        <v>8</v>
      </c>
      <c r="D4311" s="6" t="str">
        <f aca="false">IF(MONTH(A4311)&gt;=4,"FY "&amp;YEAR(A4311)&amp;"-"&amp;RIGHT(YEAR(A4311)+1,2),"FY "&amp;(YEAR(A4311)-1)&amp;"-"&amp;RIGHT(YEAR(A4311),2))</f>
        <v>FY 2018-19</v>
      </c>
      <c r="E4311" s="6" t="str">
        <f aca="false">IF(AND(V4311&lt;&gt;"",W4311&lt;&gt;""),"Yes","No")</f>
        <v>Yes</v>
      </c>
      <c r="F4311" s="18" t="n">
        <f aca="false">Total!F4311</f>
        <v>5496.16</v>
      </c>
      <c r="G4311" s="18" t="n">
        <f aca="false">Total!G4311</f>
        <v>4163.75</v>
      </c>
      <c r="H4311" s="18" t="n">
        <f aca="false">Total!H4311</f>
        <v>1332.41</v>
      </c>
      <c r="I4311" s="18" t="n">
        <f aca="false">Total!I4311</f>
        <v>193.23</v>
      </c>
      <c r="J4311" s="18" t="n">
        <f aca="false">IF($V4311="","",INDEX('Stock Exchange'!F$5:F$2450,$V4311))</f>
        <v>5496.16</v>
      </c>
      <c r="K4311" s="18" t="n">
        <f aca="false">IF($V4311="","",INDEX('Stock Exchange'!G$5:G$2450,$V4311))</f>
        <v>4132.04</v>
      </c>
      <c r="L4311" s="18" t="n">
        <f aca="false">IF($V4311="","",INDEX('Stock Exchange'!H$5:H$2450,$V4311))</f>
        <v>1364.12</v>
      </c>
      <c r="M4311" s="18" t="n">
        <f aca="false">IF($V4311="","",INDEX('Stock Exchange'!I$5:I$2450,$V4311))</f>
        <v>197.83</v>
      </c>
      <c r="N4311" s="18" t="n">
        <f aca="false">IF($W4311="","",INDEX(Primary!F$5:F$2450,$W4311))</f>
        <v>0</v>
      </c>
      <c r="O4311" s="18" t="n">
        <f aca="false">IF($W4311="","",INDEX(Primary!G$5:G$2450,$W4311))</f>
        <v>31.71</v>
      </c>
      <c r="P4311" s="18" t="n">
        <f aca="false">IF($W4311="","",INDEX(Primary!H$5:H$2450,$W4311))</f>
        <v>-31.71</v>
      </c>
      <c r="Q4311" s="18" t="n">
        <f aca="false">IF($W4311="","",INDEX(Primary!I$5:I$2450,$W4311))</f>
        <v>-4.6</v>
      </c>
      <c r="R4311" s="19" t="n">
        <f aca="false">IF($E4311="Yes",L4311+P4311,"")</f>
        <v>1332.41</v>
      </c>
      <c r="S4311" s="19" t="n">
        <f aca="false">IF($E4311="Yes",H4311-R4311,"")</f>
        <v>0</v>
      </c>
      <c r="T4311" s="6" t="str">
        <f aca="false">IF($E4311="Yes",IF(ROUND(ABS(S4311),2)&lt;=$T$2,"OK","CHECK"),"n/a")</f>
        <v>OK</v>
      </c>
      <c r="U4311" s="20" t="n">
        <f aca="false">Total!J4311</f>
        <v>68.9538</v>
      </c>
      <c r="V4311" s="17" t="n">
        <f aca="false">IFERROR(MATCH($A4311,'Stock Exchange'!$A$5:$A$2450,0),"")</f>
        <v>2093</v>
      </c>
      <c r="W4311" s="17" t="n">
        <f aca="false">IFERROR(MATCH($A4311,Primary!$A$5:$A$2450,0),"")</f>
        <v>2093</v>
      </c>
    </row>
    <row r="4312" customFormat="false" ht="15" hidden="false" customHeight="false" outlineLevel="0" collapsed="false">
      <c r="A4312" s="16" t="n">
        <f aca="false">Total!A4312</f>
        <v>43326</v>
      </c>
      <c r="B4312" s="17" t="n">
        <f aca="false">YEAR(A4312)</f>
        <v>2018</v>
      </c>
      <c r="C4312" s="17" t="n">
        <f aca="false">MONTH(A4312)</f>
        <v>8</v>
      </c>
      <c r="D4312" s="6" t="str">
        <f aca="false">IF(MONTH(A4312)&gt;=4,"FY "&amp;YEAR(A4312)&amp;"-"&amp;RIGHT(YEAR(A4312)+1,2),"FY "&amp;(YEAR(A4312)-1)&amp;"-"&amp;RIGHT(YEAR(A4312),2))</f>
        <v>FY 2018-19</v>
      </c>
      <c r="E4312" s="6" t="str">
        <f aca="false">IF(AND(V4312&lt;&gt;"",W4312&lt;&gt;""),"Yes","No")</f>
        <v>Yes</v>
      </c>
      <c r="F4312" s="18" t="n">
        <f aca="false">Total!F4312</f>
        <v>3503.16</v>
      </c>
      <c r="G4312" s="18" t="n">
        <f aca="false">Total!G4312</f>
        <v>4428.93</v>
      </c>
      <c r="H4312" s="18" t="n">
        <f aca="false">Total!H4312</f>
        <v>-925.77</v>
      </c>
      <c r="I4312" s="18" t="n">
        <f aca="false">Total!I4312</f>
        <v>-133.26</v>
      </c>
      <c r="J4312" s="18" t="n">
        <f aca="false">IF($V4312="","",INDEX('Stock Exchange'!F$5:F$2450,$V4312))</f>
        <v>3451.31</v>
      </c>
      <c r="K4312" s="18" t="n">
        <f aca="false">IF($V4312="","",INDEX('Stock Exchange'!G$5:G$2450,$V4312))</f>
        <v>4303.02</v>
      </c>
      <c r="L4312" s="18" t="n">
        <f aca="false">IF($V4312="","",INDEX('Stock Exchange'!H$5:H$2450,$V4312))</f>
        <v>-851.71</v>
      </c>
      <c r="M4312" s="18" t="n">
        <f aca="false">IF($V4312="","",INDEX('Stock Exchange'!I$5:I$2450,$V4312))</f>
        <v>-122.6</v>
      </c>
      <c r="N4312" s="18" t="n">
        <f aca="false">IF($W4312="","",INDEX(Primary!F$5:F$2450,$W4312))</f>
        <v>51.85</v>
      </c>
      <c r="O4312" s="18" t="n">
        <f aca="false">IF($W4312="","",INDEX(Primary!G$5:G$2450,$W4312))</f>
        <v>125.91</v>
      </c>
      <c r="P4312" s="18" t="n">
        <f aca="false">IF($W4312="","",INDEX(Primary!H$5:H$2450,$W4312))</f>
        <v>-74.06</v>
      </c>
      <c r="Q4312" s="18" t="n">
        <f aca="false">IF($W4312="","",INDEX(Primary!I$5:I$2450,$W4312))</f>
        <v>-10.66</v>
      </c>
      <c r="R4312" s="19" t="n">
        <f aca="false">IF($E4312="Yes",L4312+P4312,"")</f>
        <v>-925.77</v>
      </c>
      <c r="S4312" s="19" t="n">
        <f aca="false">IF($E4312="Yes",H4312-R4312,"")</f>
        <v>0</v>
      </c>
      <c r="T4312" s="6" t="str">
        <f aca="false">IF($E4312="Yes",IF(ROUND(ABS(S4312),2)&lt;=$T$2,"OK","CHECK"),"n/a")</f>
        <v>OK</v>
      </c>
      <c r="U4312" s="20" t="n">
        <f aca="false">Total!J4312</f>
        <v>69.4685</v>
      </c>
      <c r="V4312" s="17" t="n">
        <f aca="false">IFERROR(MATCH($A4312,'Stock Exchange'!$A$5:$A$2450,0),"")</f>
        <v>2094</v>
      </c>
      <c r="W4312" s="17" t="n">
        <f aca="false">IFERROR(MATCH($A4312,Primary!$A$5:$A$2450,0),"")</f>
        <v>2094</v>
      </c>
    </row>
    <row r="4313" customFormat="false" ht="15" hidden="false" customHeight="false" outlineLevel="0" collapsed="false">
      <c r="A4313" s="16" t="n">
        <f aca="false">Total!A4313</f>
        <v>43328</v>
      </c>
      <c r="B4313" s="17" t="n">
        <f aca="false">YEAR(A4313)</f>
        <v>2018</v>
      </c>
      <c r="C4313" s="17" t="n">
        <f aca="false">MONTH(A4313)</f>
        <v>8</v>
      </c>
      <c r="D4313" s="6" t="str">
        <f aca="false">IF(MONTH(A4313)&gt;=4,"FY "&amp;YEAR(A4313)&amp;"-"&amp;RIGHT(YEAR(A4313)+1,2),"FY "&amp;(YEAR(A4313)-1)&amp;"-"&amp;RIGHT(YEAR(A4313),2))</f>
        <v>FY 2018-19</v>
      </c>
      <c r="E4313" s="6" t="str">
        <f aca="false">IF(AND(V4313&lt;&gt;"",W4313&lt;&gt;""),"Yes","No")</f>
        <v>Yes</v>
      </c>
      <c r="F4313" s="18" t="n">
        <f aca="false">Total!F4313</f>
        <v>3942.36</v>
      </c>
      <c r="G4313" s="18" t="n">
        <f aca="false">Total!G4313</f>
        <v>4313.62</v>
      </c>
      <c r="H4313" s="18" t="n">
        <f aca="false">Total!H4313</f>
        <v>-371.26</v>
      </c>
      <c r="I4313" s="18" t="n">
        <f aca="false">Total!I4313</f>
        <v>-53.21</v>
      </c>
      <c r="J4313" s="18" t="n">
        <f aca="false">IF($V4313="","",INDEX('Stock Exchange'!F$5:F$2450,$V4313))</f>
        <v>3936.49</v>
      </c>
      <c r="K4313" s="18" t="n">
        <f aca="false">IF($V4313="","",INDEX('Stock Exchange'!G$5:G$2450,$V4313))</f>
        <v>4289.24</v>
      </c>
      <c r="L4313" s="18" t="n">
        <f aca="false">IF($V4313="","",INDEX('Stock Exchange'!H$5:H$2450,$V4313))</f>
        <v>-352.75</v>
      </c>
      <c r="M4313" s="18" t="n">
        <f aca="false">IF($V4313="","",INDEX('Stock Exchange'!I$5:I$2450,$V4313))</f>
        <v>-50.56</v>
      </c>
      <c r="N4313" s="18" t="n">
        <f aca="false">IF($W4313="","",INDEX(Primary!F$5:F$2450,$W4313))</f>
        <v>5.87</v>
      </c>
      <c r="O4313" s="18" t="n">
        <f aca="false">IF($W4313="","",INDEX(Primary!G$5:G$2450,$W4313))</f>
        <v>24.38</v>
      </c>
      <c r="P4313" s="18" t="n">
        <f aca="false">IF($W4313="","",INDEX(Primary!H$5:H$2450,$W4313))</f>
        <v>-18.51</v>
      </c>
      <c r="Q4313" s="18" t="n">
        <f aca="false">IF($W4313="","",INDEX(Primary!I$5:I$2450,$W4313))</f>
        <v>-2.65</v>
      </c>
      <c r="R4313" s="19" t="n">
        <f aca="false">IF($E4313="Yes",L4313+P4313,"")</f>
        <v>-371.26</v>
      </c>
      <c r="S4313" s="19" t="n">
        <f aca="false">IF($E4313="Yes",H4313-R4313,"")</f>
        <v>0</v>
      </c>
      <c r="T4313" s="6" t="str">
        <f aca="false">IF($E4313="Yes",IF(ROUND(ABS(S4313),2)&lt;=$T$2,"OK","CHECK"),"n/a")</f>
        <v>OK</v>
      </c>
      <c r="U4313" s="20" t="n">
        <f aca="false">Total!J4313</f>
        <v>69.7696</v>
      </c>
      <c r="V4313" s="17" t="n">
        <f aca="false">IFERROR(MATCH($A4313,'Stock Exchange'!$A$5:$A$2450,0),"")</f>
        <v>2095</v>
      </c>
      <c r="W4313" s="17" t="n">
        <f aca="false">IFERROR(MATCH($A4313,Primary!$A$5:$A$2450,0),"")</f>
        <v>2095</v>
      </c>
    </row>
    <row r="4314" customFormat="false" ht="15" hidden="false" customHeight="false" outlineLevel="0" collapsed="false">
      <c r="A4314" s="16" t="n">
        <f aca="false">Total!A4314</f>
        <v>43332</v>
      </c>
      <c r="B4314" s="17" t="n">
        <f aca="false">YEAR(A4314)</f>
        <v>2018</v>
      </c>
      <c r="C4314" s="17" t="n">
        <f aca="false">MONTH(A4314)</f>
        <v>8</v>
      </c>
      <c r="D4314" s="6" t="str">
        <f aca="false">IF(MONTH(A4314)&gt;=4,"FY "&amp;YEAR(A4314)&amp;"-"&amp;RIGHT(YEAR(A4314)+1,2),"FY "&amp;(YEAR(A4314)-1)&amp;"-"&amp;RIGHT(YEAR(A4314),2))</f>
        <v>FY 2018-19</v>
      </c>
      <c r="E4314" s="6" t="str">
        <f aca="false">IF(AND(V4314&lt;&gt;"",W4314&lt;&gt;""),"Yes","No")</f>
        <v>Yes</v>
      </c>
      <c r="F4314" s="18" t="n">
        <f aca="false">Total!F4314</f>
        <v>10768.47</v>
      </c>
      <c r="G4314" s="18" t="n">
        <f aca="false">Total!G4314</f>
        <v>12104.13</v>
      </c>
      <c r="H4314" s="18" t="n">
        <f aca="false">Total!H4314</f>
        <v>-1335.66</v>
      </c>
      <c r="I4314" s="18" t="n">
        <f aca="false">Total!I4314</f>
        <v>-190.18</v>
      </c>
      <c r="J4314" s="18" t="n">
        <f aca="false">IF($V4314="","",INDEX('Stock Exchange'!F$5:F$2450,$V4314))</f>
        <v>10768.47</v>
      </c>
      <c r="K4314" s="18" t="n">
        <f aca="false">IF($V4314="","",INDEX('Stock Exchange'!G$5:G$2450,$V4314))</f>
        <v>11964.85</v>
      </c>
      <c r="L4314" s="18" t="n">
        <f aca="false">IF($V4314="","",INDEX('Stock Exchange'!H$5:H$2450,$V4314))</f>
        <v>-1196.38</v>
      </c>
      <c r="M4314" s="18" t="n">
        <f aca="false">IF($V4314="","",INDEX('Stock Exchange'!I$5:I$2450,$V4314))</f>
        <v>-170.35</v>
      </c>
      <c r="N4314" s="18" t="n">
        <f aca="false">IF($W4314="","",INDEX(Primary!F$5:F$2450,$W4314))</f>
        <v>0</v>
      </c>
      <c r="O4314" s="18" t="n">
        <f aca="false">IF($W4314="","",INDEX(Primary!G$5:G$2450,$W4314))</f>
        <v>139.28</v>
      </c>
      <c r="P4314" s="18" t="n">
        <f aca="false">IF($W4314="","",INDEX(Primary!H$5:H$2450,$W4314))</f>
        <v>-139.28</v>
      </c>
      <c r="Q4314" s="18" t="n">
        <f aca="false">IF($W4314="","",INDEX(Primary!I$5:I$2450,$W4314))</f>
        <v>-19.83</v>
      </c>
      <c r="R4314" s="19" t="n">
        <f aca="false">IF($E4314="Yes",L4314+P4314,"")</f>
        <v>-1335.66</v>
      </c>
      <c r="S4314" s="19" t="n">
        <f aca="false">IF($E4314="Yes",H4314-R4314,"")</f>
        <v>0</v>
      </c>
      <c r="T4314" s="6" t="str">
        <f aca="false">IF($E4314="Yes",IF(ROUND(ABS(S4314),2)&lt;=$T$2,"OK","CHECK"),"n/a")</f>
        <v>OK</v>
      </c>
      <c r="U4314" s="20" t="n">
        <f aca="false">Total!J4314</f>
        <v>70.2287</v>
      </c>
      <c r="V4314" s="17" t="n">
        <f aca="false">IFERROR(MATCH($A4314,'Stock Exchange'!$A$5:$A$2450,0),"")</f>
        <v>2096</v>
      </c>
      <c r="W4314" s="17" t="n">
        <f aca="false">IFERROR(MATCH($A4314,Primary!$A$5:$A$2450,0),"")</f>
        <v>2096</v>
      </c>
    </row>
    <row r="4315" customFormat="false" ht="15" hidden="false" customHeight="false" outlineLevel="0" collapsed="false">
      <c r="A4315" s="16" t="n">
        <f aca="false">Total!A4315</f>
        <v>43333</v>
      </c>
      <c r="B4315" s="17" t="n">
        <f aca="false">YEAR(A4315)</f>
        <v>2018</v>
      </c>
      <c r="C4315" s="17" t="n">
        <f aca="false">MONTH(A4315)</f>
        <v>8</v>
      </c>
      <c r="D4315" s="6" t="str">
        <f aca="false">IF(MONTH(A4315)&gt;=4,"FY "&amp;YEAR(A4315)&amp;"-"&amp;RIGHT(YEAR(A4315)+1,2),"FY "&amp;(YEAR(A4315)-1)&amp;"-"&amp;RIGHT(YEAR(A4315),2))</f>
        <v>FY 2018-19</v>
      </c>
      <c r="E4315" s="6" t="str">
        <f aca="false">IF(AND(V4315&lt;&gt;"",W4315&lt;&gt;""),"Yes","No")</f>
        <v>Yes</v>
      </c>
      <c r="F4315" s="18" t="n">
        <f aca="false">Total!F4315</f>
        <v>4745.87</v>
      </c>
      <c r="G4315" s="18" t="n">
        <f aca="false">Total!G4315</f>
        <v>4612.85</v>
      </c>
      <c r="H4315" s="18" t="n">
        <f aca="false">Total!H4315</f>
        <v>133.02</v>
      </c>
      <c r="I4315" s="18" t="n">
        <f aca="false">Total!I4315</f>
        <v>19.07</v>
      </c>
      <c r="J4315" s="18" t="n">
        <f aca="false">IF($V4315="","",INDEX('Stock Exchange'!F$5:F$2450,$V4315))</f>
        <v>4402.5</v>
      </c>
      <c r="K4315" s="18" t="n">
        <f aca="false">IF($V4315="","",INDEX('Stock Exchange'!G$5:G$2450,$V4315))</f>
        <v>4576.79</v>
      </c>
      <c r="L4315" s="18" t="n">
        <f aca="false">IF($V4315="","",INDEX('Stock Exchange'!H$5:H$2450,$V4315))</f>
        <v>-174.29</v>
      </c>
      <c r="M4315" s="18" t="n">
        <f aca="false">IF($V4315="","",INDEX('Stock Exchange'!I$5:I$2450,$V4315))</f>
        <v>-24.98</v>
      </c>
      <c r="N4315" s="18" t="n">
        <f aca="false">IF($W4315="","",INDEX(Primary!F$5:F$2450,$W4315))</f>
        <v>343.37</v>
      </c>
      <c r="O4315" s="18" t="n">
        <f aca="false">IF($W4315="","",INDEX(Primary!G$5:G$2450,$W4315))</f>
        <v>36.06</v>
      </c>
      <c r="P4315" s="18" t="n">
        <f aca="false">IF($W4315="","",INDEX(Primary!H$5:H$2450,$W4315))</f>
        <v>307.31</v>
      </c>
      <c r="Q4315" s="18" t="n">
        <f aca="false">IF($W4315="","",INDEX(Primary!I$5:I$2450,$W4315))</f>
        <v>44.05</v>
      </c>
      <c r="R4315" s="19" t="n">
        <f aca="false">IF($E4315="Yes",L4315+P4315,"")</f>
        <v>133.02</v>
      </c>
      <c r="S4315" s="19" t="n">
        <f aca="false">IF($E4315="Yes",H4315-R4315,"")</f>
        <v>0</v>
      </c>
      <c r="T4315" s="6" t="str">
        <f aca="false">IF($E4315="Yes",IF(ROUND(ABS(S4315),2)&lt;=$T$2,"OK","CHECK"),"n/a")</f>
        <v>OK</v>
      </c>
      <c r="U4315" s="20" t="n">
        <f aca="false">Total!J4315</f>
        <v>69.7617</v>
      </c>
      <c r="V4315" s="17" t="n">
        <f aca="false">IFERROR(MATCH($A4315,'Stock Exchange'!$A$5:$A$2450,0),"")</f>
        <v>2097</v>
      </c>
      <c r="W4315" s="17" t="n">
        <f aca="false">IFERROR(MATCH($A4315,Primary!$A$5:$A$2450,0),"")</f>
        <v>2097</v>
      </c>
    </row>
    <row r="4316" customFormat="false" ht="15" hidden="false" customHeight="false" outlineLevel="0" collapsed="false">
      <c r="A4316" s="16" t="n">
        <f aca="false">Total!A4316</f>
        <v>43335</v>
      </c>
      <c r="B4316" s="17" t="n">
        <f aca="false">YEAR(A4316)</f>
        <v>2018</v>
      </c>
      <c r="C4316" s="17" t="n">
        <f aca="false">MONTH(A4316)</f>
        <v>8</v>
      </c>
      <c r="D4316" s="6" t="str">
        <f aca="false">IF(MONTH(A4316)&gt;=4,"FY "&amp;YEAR(A4316)&amp;"-"&amp;RIGHT(YEAR(A4316)+1,2),"FY "&amp;(YEAR(A4316)-1)&amp;"-"&amp;RIGHT(YEAR(A4316),2))</f>
        <v>FY 2018-19</v>
      </c>
      <c r="E4316" s="6" t="str">
        <f aca="false">IF(AND(V4316&lt;&gt;"",W4316&lt;&gt;""),"Yes","No")</f>
        <v>Yes</v>
      </c>
      <c r="F4316" s="18" t="n">
        <f aca="false">Total!F4316</f>
        <v>5453.56</v>
      </c>
      <c r="G4316" s="18" t="n">
        <f aca="false">Total!G4316</f>
        <v>5026.95</v>
      </c>
      <c r="H4316" s="18" t="n">
        <f aca="false">Total!H4316</f>
        <v>426.61</v>
      </c>
      <c r="I4316" s="18" t="n">
        <f aca="false">Total!I4316</f>
        <v>61.24</v>
      </c>
      <c r="J4316" s="18" t="n">
        <f aca="false">IF($V4316="","",INDEX('Stock Exchange'!F$5:F$2450,$V4316))</f>
        <v>5332.51</v>
      </c>
      <c r="K4316" s="18" t="n">
        <f aca="false">IF($V4316="","",INDEX('Stock Exchange'!G$5:G$2450,$V4316))</f>
        <v>4946.93</v>
      </c>
      <c r="L4316" s="18" t="n">
        <f aca="false">IF($V4316="","",INDEX('Stock Exchange'!H$5:H$2450,$V4316))</f>
        <v>385.58</v>
      </c>
      <c r="M4316" s="18" t="n">
        <f aca="false">IF($V4316="","",INDEX('Stock Exchange'!I$5:I$2450,$V4316))</f>
        <v>55.35</v>
      </c>
      <c r="N4316" s="18" t="n">
        <f aca="false">IF($W4316="","",INDEX(Primary!F$5:F$2450,$W4316))</f>
        <v>121.05</v>
      </c>
      <c r="O4316" s="18" t="n">
        <f aca="false">IF($W4316="","",INDEX(Primary!G$5:G$2450,$W4316))</f>
        <v>80.02</v>
      </c>
      <c r="P4316" s="18" t="n">
        <f aca="false">IF($W4316="","",INDEX(Primary!H$5:H$2450,$W4316))</f>
        <v>41.03</v>
      </c>
      <c r="Q4316" s="18" t="n">
        <f aca="false">IF($W4316="","",INDEX(Primary!I$5:I$2450,$W4316))</f>
        <v>5.89</v>
      </c>
      <c r="R4316" s="19" t="n">
        <f aca="false">IF($E4316="Yes",L4316+P4316,"")</f>
        <v>426.61</v>
      </c>
      <c r="S4316" s="19" t="n">
        <f aca="false">IF($E4316="Yes",H4316-R4316,"")</f>
        <v>0</v>
      </c>
      <c r="T4316" s="6" t="str">
        <f aca="false">IF($E4316="Yes",IF(ROUND(ABS(S4316),2)&lt;=$T$2,"OK","CHECK"),"n/a")</f>
        <v>OK</v>
      </c>
      <c r="U4316" s="20" t="n">
        <f aca="false">Total!J4316</f>
        <v>69.6668</v>
      </c>
      <c r="V4316" s="17" t="n">
        <f aca="false">IFERROR(MATCH($A4316,'Stock Exchange'!$A$5:$A$2450,0),"")</f>
        <v>2098</v>
      </c>
      <c r="W4316" s="17" t="n">
        <f aca="false">IFERROR(MATCH($A4316,Primary!$A$5:$A$2450,0),"")</f>
        <v>2098</v>
      </c>
    </row>
    <row r="4317" customFormat="false" ht="15" hidden="false" customHeight="false" outlineLevel="0" collapsed="false">
      <c r="A4317" s="16" t="n">
        <f aca="false">Total!A4317</f>
        <v>43336</v>
      </c>
      <c r="B4317" s="17" t="n">
        <f aca="false">YEAR(A4317)</f>
        <v>2018</v>
      </c>
      <c r="C4317" s="17" t="n">
        <f aca="false">MONTH(A4317)</f>
        <v>8</v>
      </c>
      <c r="D4317" s="6" t="str">
        <f aca="false">IF(MONTH(A4317)&gt;=4,"FY "&amp;YEAR(A4317)&amp;"-"&amp;RIGHT(YEAR(A4317)+1,2),"FY "&amp;(YEAR(A4317)-1)&amp;"-"&amp;RIGHT(YEAR(A4317),2))</f>
        <v>FY 2018-19</v>
      </c>
      <c r="E4317" s="6" t="str">
        <f aca="false">IF(AND(V4317&lt;&gt;"",W4317&lt;&gt;""),"Yes","No")</f>
        <v>Yes</v>
      </c>
      <c r="F4317" s="18" t="n">
        <f aca="false">Total!F4317</f>
        <v>6422.81</v>
      </c>
      <c r="G4317" s="18" t="n">
        <f aca="false">Total!G4317</f>
        <v>6007.67</v>
      </c>
      <c r="H4317" s="18" t="n">
        <f aca="false">Total!H4317</f>
        <v>415.14</v>
      </c>
      <c r="I4317" s="18" t="n">
        <f aca="false">Total!I4317</f>
        <v>59.25</v>
      </c>
      <c r="J4317" s="18" t="n">
        <f aca="false">IF($V4317="","",INDEX('Stock Exchange'!F$5:F$2450,$V4317))</f>
        <v>6422.81</v>
      </c>
      <c r="K4317" s="18" t="n">
        <f aca="false">IF($V4317="","",INDEX('Stock Exchange'!G$5:G$2450,$V4317))</f>
        <v>5906.13</v>
      </c>
      <c r="L4317" s="18" t="n">
        <f aca="false">IF($V4317="","",INDEX('Stock Exchange'!H$5:H$2450,$V4317))</f>
        <v>516.68</v>
      </c>
      <c r="M4317" s="18" t="n">
        <f aca="false">IF($V4317="","",INDEX('Stock Exchange'!I$5:I$2450,$V4317))</f>
        <v>73.74</v>
      </c>
      <c r="N4317" s="18" t="n">
        <f aca="false">IF($W4317="","",INDEX(Primary!F$5:F$2450,$W4317))</f>
        <v>0</v>
      </c>
      <c r="O4317" s="18" t="n">
        <f aca="false">IF($W4317="","",INDEX(Primary!G$5:G$2450,$W4317))</f>
        <v>101.54</v>
      </c>
      <c r="P4317" s="18" t="n">
        <f aca="false">IF($W4317="","",INDEX(Primary!H$5:H$2450,$W4317))</f>
        <v>-101.54</v>
      </c>
      <c r="Q4317" s="18" t="n">
        <f aca="false">IF($W4317="","",INDEX(Primary!I$5:I$2450,$W4317))</f>
        <v>-14.49</v>
      </c>
      <c r="R4317" s="19" t="n">
        <f aca="false">IF($E4317="Yes",L4317+P4317,"")</f>
        <v>415.14</v>
      </c>
      <c r="S4317" s="19" t="n">
        <f aca="false">IF($E4317="Yes",H4317-R4317,"")</f>
        <v>0</v>
      </c>
      <c r="T4317" s="6" t="str">
        <f aca="false">IF($E4317="Yes",IF(ROUND(ABS(S4317),2)&lt;=$T$2,"OK","CHECK"),"n/a")</f>
        <v>OK</v>
      </c>
      <c r="U4317" s="20" t="n">
        <f aca="false">Total!J4317</f>
        <v>70.0656</v>
      </c>
      <c r="V4317" s="17" t="n">
        <f aca="false">IFERROR(MATCH($A4317,'Stock Exchange'!$A$5:$A$2450,0),"")</f>
        <v>2099</v>
      </c>
      <c r="W4317" s="17" t="n">
        <f aca="false">IFERROR(MATCH($A4317,Primary!$A$5:$A$2450,0),"")</f>
        <v>2099</v>
      </c>
    </row>
    <row r="4318" customFormat="false" ht="15" hidden="false" customHeight="false" outlineLevel="0" collapsed="false">
      <c r="A4318" s="16" t="n">
        <f aca="false">Total!A4318</f>
        <v>43339</v>
      </c>
      <c r="B4318" s="17" t="n">
        <f aca="false">YEAR(A4318)</f>
        <v>2018</v>
      </c>
      <c r="C4318" s="17" t="n">
        <f aca="false">MONTH(A4318)</f>
        <v>8</v>
      </c>
      <c r="D4318" s="6" t="str">
        <f aca="false">IF(MONTH(A4318)&gt;=4,"FY "&amp;YEAR(A4318)&amp;"-"&amp;RIGHT(YEAR(A4318)+1,2),"FY "&amp;(YEAR(A4318)-1)&amp;"-"&amp;RIGHT(YEAR(A4318),2))</f>
        <v>FY 2018-19</v>
      </c>
      <c r="E4318" s="6" t="str">
        <f aca="false">IF(AND(V4318&lt;&gt;"",W4318&lt;&gt;""),"Yes","No")</f>
        <v>Yes</v>
      </c>
      <c r="F4318" s="18" t="n">
        <f aca="false">Total!F4318</f>
        <v>4469.76</v>
      </c>
      <c r="G4318" s="18" t="n">
        <f aca="false">Total!G4318</f>
        <v>4524.51</v>
      </c>
      <c r="H4318" s="18" t="n">
        <f aca="false">Total!H4318</f>
        <v>-54.75</v>
      </c>
      <c r="I4318" s="18" t="n">
        <f aca="false">Total!I4318</f>
        <v>-7.81</v>
      </c>
      <c r="J4318" s="18" t="n">
        <f aca="false">IF($V4318="","",INDEX('Stock Exchange'!F$5:F$2450,$V4318))</f>
        <v>4469.76</v>
      </c>
      <c r="K4318" s="18" t="n">
        <f aca="false">IF($V4318="","",INDEX('Stock Exchange'!G$5:G$2450,$V4318))</f>
        <v>4514.64</v>
      </c>
      <c r="L4318" s="18" t="n">
        <f aca="false">IF($V4318="","",INDEX('Stock Exchange'!H$5:H$2450,$V4318))</f>
        <v>-44.88</v>
      </c>
      <c r="M4318" s="18" t="n">
        <f aca="false">IF($V4318="","",INDEX('Stock Exchange'!I$5:I$2450,$V4318))</f>
        <v>-6.4</v>
      </c>
      <c r="N4318" s="18" t="n">
        <f aca="false">IF($W4318="","",INDEX(Primary!F$5:F$2450,$W4318))</f>
        <v>0</v>
      </c>
      <c r="O4318" s="18" t="n">
        <f aca="false">IF($W4318="","",INDEX(Primary!G$5:G$2450,$W4318))</f>
        <v>9.87</v>
      </c>
      <c r="P4318" s="18" t="n">
        <f aca="false">IF($W4318="","",INDEX(Primary!H$5:H$2450,$W4318))</f>
        <v>-9.87</v>
      </c>
      <c r="Q4318" s="18" t="n">
        <f aca="false">IF($W4318="","",INDEX(Primary!I$5:I$2450,$W4318))</f>
        <v>-1.41</v>
      </c>
      <c r="R4318" s="19" t="n">
        <f aca="false">IF($E4318="Yes",L4318+P4318,"")</f>
        <v>-54.75</v>
      </c>
      <c r="S4318" s="19" t="n">
        <f aca="false">IF($E4318="Yes",H4318-R4318,"")</f>
        <v>0</v>
      </c>
      <c r="T4318" s="6" t="str">
        <f aca="false">IF($E4318="Yes",IF(ROUND(ABS(S4318),2)&lt;=$T$2,"OK","CHECK"),"n/a")</f>
        <v>OK</v>
      </c>
      <c r="U4318" s="20" t="n">
        <f aca="false">Total!J4318</f>
        <v>70.1377</v>
      </c>
      <c r="V4318" s="17" t="n">
        <f aca="false">IFERROR(MATCH($A4318,'Stock Exchange'!$A$5:$A$2450,0),"")</f>
        <v>2100</v>
      </c>
      <c r="W4318" s="17" t="n">
        <f aca="false">IFERROR(MATCH($A4318,Primary!$A$5:$A$2450,0),"")</f>
        <v>2100</v>
      </c>
    </row>
    <row r="4319" customFormat="false" ht="15" hidden="false" customHeight="false" outlineLevel="0" collapsed="false">
      <c r="A4319" s="16" t="n">
        <f aca="false">Total!A4319</f>
        <v>43340</v>
      </c>
      <c r="B4319" s="17" t="n">
        <f aca="false">YEAR(A4319)</f>
        <v>2018</v>
      </c>
      <c r="C4319" s="17" t="n">
        <f aca="false">MONTH(A4319)</f>
        <v>8</v>
      </c>
      <c r="D4319" s="6" t="str">
        <f aca="false">IF(MONTH(A4319)&gt;=4,"FY "&amp;YEAR(A4319)&amp;"-"&amp;RIGHT(YEAR(A4319)+1,2),"FY "&amp;(YEAR(A4319)-1)&amp;"-"&amp;RIGHT(YEAR(A4319),2))</f>
        <v>FY 2018-19</v>
      </c>
      <c r="E4319" s="6" t="str">
        <f aca="false">IF(AND(V4319&lt;&gt;"",W4319&lt;&gt;""),"Yes","No")</f>
        <v>Yes</v>
      </c>
      <c r="F4319" s="18" t="n">
        <f aca="false">Total!F4319</f>
        <v>4261.15</v>
      </c>
      <c r="G4319" s="18" t="n">
        <f aca="false">Total!G4319</f>
        <v>3825.31</v>
      </c>
      <c r="H4319" s="18" t="n">
        <f aca="false">Total!H4319</f>
        <v>435.84</v>
      </c>
      <c r="I4319" s="18" t="n">
        <f aca="false">Total!I4319</f>
        <v>62.23</v>
      </c>
      <c r="J4319" s="18" t="n">
        <f aca="false">IF($V4319="","",INDEX('Stock Exchange'!F$5:F$2450,$V4319))</f>
        <v>4261.15</v>
      </c>
      <c r="K4319" s="18" t="n">
        <f aca="false">IF($V4319="","",INDEX('Stock Exchange'!G$5:G$2450,$V4319))</f>
        <v>3825.31</v>
      </c>
      <c r="L4319" s="18" t="n">
        <f aca="false">IF($V4319="","",INDEX('Stock Exchange'!H$5:H$2450,$V4319))</f>
        <v>435.84</v>
      </c>
      <c r="M4319" s="18" t="n">
        <f aca="false">IF($V4319="","",INDEX('Stock Exchange'!I$5:I$2450,$V4319))</f>
        <v>62.23</v>
      </c>
      <c r="N4319" s="18" t="n">
        <f aca="false">IF($W4319="","",INDEX(Primary!F$5:F$2450,$W4319))</f>
        <v>0</v>
      </c>
      <c r="O4319" s="18" t="n">
        <f aca="false">IF($W4319="","",INDEX(Primary!G$5:G$2450,$W4319))</f>
        <v>0</v>
      </c>
      <c r="P4319" s="18" t="n">
        <f aca="false">IF($W4319="","",INDEX(Primary!H$5:H$2450,$W4319))</f>
        <v>0</v>
      </c>
      <c r="Q4319" s="18" t="n">
        <f aca="false">IF($W4319="","",INDEX(Primary!I$5:I$2450,$W4319))</f>
        <v>0</v>
      </c>
      <c r="R4319" s="19" t="n">
        <f aca="false">IF($E4319="Yes",L4319+P4319,"")</f>
        <v>435.84</v>
      </c>
      <c r="S4319" s="19" t="n">
        <f aca="false">IF($E4319="Yes",H4319-R4319,"")</f>
        <v>0</v>
      </c>
      <c r="T4319" s="6" t="str">
        <f aca="false">IF($E4319="Yes",IF(ROUND(ABS(S4319),2)&lt;=$T$2,"OK","CHECK"),"n/a")</f>
        <v>OK</v>
      </c>
      <c r="U4319" s="20" t="n">
        <f aca="false">Total!J4319</f>
        <v>70.0366</v>
      </c>
      <c r="V4319" s="17" t="n">
        <f aca="false">IFERROR(MATCH($A4319,'Stock Exchange'!$A$5:$A$2450,0),"")</f>
        <v>2101</v>
      </c>
      <c r="W4319" s="17" t="n">
        <f aca="false">IFERROR(MATCH($A4319,Primary!$A$5:$A$2450,0),"")</f>
        <v>2101</v>
      </c>
    </row>
    <row r="4320" customFormat="false" ht="15" hidden="false" customHeight="false" outlineLevel="0" collapsed="false">
      <c r="A4320" s="16" t="n">
        <f aca="false">Total!A4320</f>
        <v>43341</v>
      </c>
      <c r="B4320" s="17" t="n">
        <f aca="false">YEAR(A4320)</f>
        <v>2018</v>
      </c>
      <c r="C4320" s="17" t="n">
        <f aca="false">MONTH(A4320)</f>
        <v>8</v>
      </c>
      <c r="D4320" s="6" t="str">
        <f aca="false">IF(MONTH(A4320)&gt;=4,"FY "&amp;YEAR(A4320)&amp;"-"&amp;RIGHT(YEAR(A4320)+1,2),"FY "&amp;(YEAR(A4320)-1)&amp;"-"&amp;RIGHT(YEAR(A4320),2))</f>
        <v>FY 2018-19</v>
      </c>
      <c r="E4320" s="6" t="str">
        <f aca="false">IF(AND(V4320&lt;&gt;"",W4320&lt;&gt;""),"Yes","No")</f>
        <v>Yes</v>
      </c>
      <c r="F4320" s="18" t="n">
        <f aca="false">Total!F4320</f>
        <v>4202.41</v>
      </c>
      <c r="G4320" s="18" t="n">
        <f aca="false">Total!G4320</f>
        <v>4251.27</v>
      </c>
      <c r="H4320" s="18" t="n">
        <f aca="false">Total!H4320</f>
        <v>-48.86</v>
      </c>
      <c r="I4320" s="18" t="n">
        <f aca="false">Total!I4320</f>
        <v>-6.96</v>
      </c>
      <c r="J4320" s="18" t="n">
        <f aca="false">IF($V4320="","",INDEX('Stock Exchange'!F$5:F$2450,$V4320))</f>
        <v>4202.4</v>
      </c>
      <c r="K4320" s="18" t="n">
        <f aca="false">IF($V4320="","",INDEX('Stock Exchange'!G$5:G$2450,$V4320))</f>
        <v>4213.56</v>
      </c>
      <c r="L4320" s="18" t="n">
        <f aca="false">IF($V4320="","",INDEX('Stock Exchange'!H$5:H$2450,$V4320))</f>
        <v>-11.16</v>
      </c>
      <c r="M4320" s="18" t="n">
        <f aca="false">IF($V4320="","",INDEX('Stock Exchange'!I$5:I$2450,$V4320))</f>
        <v>-1.59</v>
      </c>
      <c r="N4320" s="18" t="n">
        <f aca="false">IF($W4320="","",INDEX(Primary!F$5:F$2450,$W4320))</f>
        <v>0.01</v>
      </c>
      <c r="O4320" s="18" t="n">
        <f aca="false">IF($W4320="","",INDEX(Primary!G$5:G$2450,$W4320))</f>
        <v>37.71</v>
      </c>
      <c r="P4320" s="18" t="n">
        <f aca="false">IF($W4320="","",INDEX(Primary!H$5:H$2450,$W4320))</f>
        <v>-37.7</v>
      </c>
      <c r="Q4320" s="18" t="n">
        <f aca="false">IF($W4320="","",INDEX(Primary!I$5:I$2450,$W4320))</f>
        <v>-5.37</v>
      </c>
      <c r="R4320" s="19" t="n">
        <f aca="false">IF($E4320="Yes",L4320+P4320,"")</f>
        <v>-48.86</v>
      </c>
      <c r="S4320" s="19" t="n">
        <f aca="false">IF($E4320="Yes",H4320-R4320,"")</f>
        <v>0</v>
      </c>
      <c r="T4320" s="6" t="str">
        <f aca="false">IF($E4320="Yes",IF(ROUND(ABS(S4320),2)&lt;=$T$2,"OK","CHECK"),"n/a")</f>
        <v>OK</v>
      </c>
      <c r="U4320" s="20" t="n">
        <f aca="false">Total!J4320</f>
        <v>70.1687</v>
      </c>
      <c r="V4320" s="17" t="n">
        <f aca="false">IFERROR(MATCH($A4320,'Stock Exchange'!$A$5:$A$2450,0),"")</f>
        <v>2102</v>
      </c>
      <c r="W4320" s="17" t="n">
        <f aca="false">IFERROR(MATCH($A4320,Primary!$A$5:$A$2450,0),"")</f>
        <v>2102</v>
      </c>
    </row>
    <row r="4321" customFormat="false" ht="15" hidden="false" customHeight="false" outlineLevel="0" collapsed="false">
      <c r="A4321" s="16" t="n">
        <f aca="false">Total!A4321</f>
        <v>43342</v>
      </c>
      <c r="B4321" s="17" t="n">
        <f aca="false">YEAR(A4321)</f>
        <v>2018</v>
      </c>
      <c r="C4321" s="17" t="n">
        <f aca="false">MONTH(A4321)</f>
        <v>8</v>
      </c>
      <c r="D4321" s="6" t="str">
        <f aca="false">IF(MONTH(A4321)&gt;=4,"FY "&amp;YEAR(A4321)&amp;"-"&amp;RIGHT(YEAR(A4321)+1,2),"FY "&amp;(YEAR(A4321)-1)&amp;"-"&amp;RIGHT(YEAR(A4321),2))</f>
        <v>FY 2018-19</v>
      </c>
      <c r="E4321" s="6" t="str">
        <f aca="false">IF(AND(V4321&lt;&gt;"",W4321&lt;&gt;""),"Yes","No")</f>
        <v>Yes</v>
      </c>
      <c r="F4321" s="18" t="n">
        <f aca="false">Total!F4321</f>
        <v>3617.03</v>
      </c>
      <c r="G4321" s="18" t="n">
        <f aca="false">Total!G4321</f>
        <v>5020.6</v>
      </c>
      <c r="H4321" s="18" t="n">
        <f aca="false">Total!H4321</f>
        <v>-1403.57</v>
      </c>
      <c r="I4321" s="18" t="n">
        <f aca="false">Total!I4321</f>
        <v>-199.08</v>
      </c>
      <c r="J4321" s="18" t="n">
        <f aca="false">IF($V4321="","",INDEX('Stock Exchange'!F$5:F$2450,$V4321))</f>
        <v>3605.78</v>
      </c>
      <c r="K4321" s="18" t="n">
        <f aca="false">IF($V4321="","",INDEX('Stock Exchange'!G$5:G$2450,$V4321))</f>
        <v>4985.12</v>
      </c>
      <c r="L4321" s="18" t="n">
        <f aca="false">IF($V4321="","",INDEX('Stock Exchange'!H$5:H$2450,$V4321))</f>
        <v>-1379.34</v>
      </c>
      <c r="M4321" s="18" t="n">
        <f aca="false">IF($V4321="","",INDEX('Stock Exchange'!I$5:I$2450,$V4321))</f>
        <v>-195.64</v>
      </c>
      <c r="N4321" s="18" t="n">
        <f aca="false">IF($W4321="","",INDEX(Primary!F$5:F$2450,$W4321))</f>
        <v>11.25</v>
      </c>
      <c r="O4321" s="18" t="n">
        <f aca="false">IF($W4321="","",INDEX(Primary!G$5:G$2450,$W4321))</f>
        <v>35.48</v>
      </c>
      <c r="P4321" s="18" t="n">
        <f aca="false">IF($W4321="","",INDEX(Primary!H$5:H$2450,$W4321))</f>
        <v>-24.23</v>
      </c>
      <c r="Q4321" s="18" t="n">
        <f aca="false">IF($W4321="","",INDEX(Primary!I$5:I$2450,$W4321))</f>
        <v>-3.44</v>
      </c>
      <c r="R4321" s="19" t="n">
        <f aca="false">IF($E4321="Yes",L4321+P4321,"")</f>
        <v>-1403.57</v>
      </c>
      <c r="S4321" s="19" t="n">
        <f aca="false">IF($E4321="Yes",H4321-R4321,"")</f>
        <v>0</v>
      </c>
      <c r="T4321" s="6" t="str">
        <f aca="false">IF($E4321="Yes",IF(ROUND(ABS(S4321),2)&lt;=$T$2,"OK","CHECK"),"n/a")</f>
        <v>OK</v>
      </c>
      <c r="U4321" s="20" t="n">
        <f aca="false">Total!J4321</f>
        <v>70.5046</v>
      </c>
      <c r="V4321" s="17" t="n">
        <f aca="false">IFERROR(MATCH($A4321,'Stock Exchange'!$A$5:$A$2450,0),"")</f>
        <v>2103</v>
      </c>
      <c r="W4321" s="17" t="n">
        <f aca="false">IFERROR(MATCH($A4321,Primary!$A$5:$A$2450,0),"")</f>
        <v>2103</v>
      </c>
    </row>
    <row r="4322" customFormat="false" ht="15" hidden="false" customHeight="false" outlineLevel="0" collapsed="false">
      <c r="A4322" s="16" t="n">
        <f aca="false">Total!A4322</f>
        <v>43343</v>
      </c>
      <c r="B4322" s="17" t="n">
        <f aca="false">YEAR(A4322)</f>
        <v>2018</v>
      </c>
      <c r="C4322" s="17" t="n">
        <f aca="false">MONTH(A4322)</f>
        <v>8</v>
      </c>
      <c r="D4322" s="6" t="str">
        <f aca="false">IF(MONTH(A4322)&gt;=4,"FY "&amp;YEAR(A4322)&amp;"-"&amp;RIGHT(YEAR(A4322)+1,2),"FY "&amp;(YEAR(A4322)-1)&amp;"-"&amp;RIGHT(YEAR(A4322),2))</f>
        <v>FY 2018-19</v>
      </c>
      <c r="E4322" s="6" t="str">
        <f aca="false">IF(AND(V4322&lt;&gt;"",W4322&lt;&gt;""),"Yes","No")</f>
        <v>Yes</v>
      </c>
      <c r="F4322" s="18" t="n">
        <f aca="false">Total!F4322</f>
        <v>6978.04</v>
      </c>
      <c r="G4322" s="18" t="n">
        <f aca="false">Total!G4322</f>
        <v>6179.07</v>
      </c>
      <c r="H4322" s="18" t="n">
        <f aca="false">Total!H4322</f>
        <v>798.97</v>
      </c>
      <c r="I4322" s="18" t="n">
        <f aca="false">Total!I4322</f>
        <v>112.96</v>
      </c>
      <c r="J4322" s="18" t="n">
        <f aca="false">IF($V4322="","",INDEX('Stock Exchange'!F$5:F$2450,$V4322))</f>
        <v>6973.04</v>
      </c>
      <c r="K4322" s="18" t="n">
        <f aca="false">IF($V4322="","",INDEX('Stock Exchange'!G$5:G$2450,$V4322))</f>
        <v>5927.14</v>
      </c>
      <c r="L4322" s="18" t="n">
        <f aca="false">IF($V4322="","",INDEX('Stock Exchange'!H$5:H$2450,$V4322))</f>
        <v>1045.9</v>
      </c>
      <c r="M4322" s="18" t="n">
        <f aca="false">IF($V4322="","",INDEX('Stock Exchange'!I$5:I$2450,$V4322))</f>
        <v>147.87</v>
      </c>
      <c r="N4322" s="18" t="n">
        <f aca="false">IF($W4322="","",INDEX(Primary!F$5:F$2450,$W4322))</f>
        <v>5</v>
      </c>
      <c r="O4322" s="18" t="n">
        <f aca="false">IF($W4322="","",INDEX(Primary!G$5:G$2450,$W4322))</f>
        <v>251.93</v>
      </c>
      <c r="P4322" s="18" t="n">
        <f aca="false">IF($W4322="","",INDEX(Primary!H$5:H$2450,$W4322))</f>
        <v>-246.93</v>
      </c>
      <c r="Q4322" s="18" t="n">
        <f aca="false">IF($W4322="","",INDEX(Primary!I$5:I$2450,$W4322))</f>
        <v>-34.91</v>
      </c>
      <c r="R4322" s="19" t="n">
        <f aca="false">IF($E4322="Yes",L4322+P4322,"")</f>
        <v>798.97</v>
      </c>
      <c r="S4322" s="19" t="n">
        <f aca="false">IF($E4322="Yes",H4322-R4322,"")</f>
        <v>0</v>
      </c>
      <c r="T4322" s="6" t="str">
        <f aca="false">IF($E4322="Yes",IF(ROUND(ABS(S4322),2)&lt;=$T$2,"OK","CHECK"),"n/a")</f>
        <v>OK</v>
      </c>
      <c r="U4322" s="20" t="n">
        <f aca="false">Total!J4322</f>
        <v>70.7329</v>
      </c>
      <c r="V4322" s="17" t="n">
        <f aca="false">IFERROR(MATCH($A4322,'Stock Exchange'!$A$5:$A$2450,0),"")</f>
        <v>2104</v>
      </c>
      <c r="W4322" s="17" t="n">
        <f aca="false">IFERROR(MATCH($A4322,Primary!$A$5:$A$2450,0),"")</f>
        <v>2104</v>
      </c>
    </row>
    <row r="4323" customFormat="false" ht="15" hidden="false" customHeight="false" outlineLevel="0" collapsed="false">
      <c r="A4323" s="16" t="n">
        <f aca="false">Total!A4323</f>
        <v>43346</v>
      </c>
      <c r="B4323" s="17" t="n">
        <f aca="false">YEAR(A4323)</f>
        <v>2018</v>
      </c>
      <c r="C4323" s="17" t="n">
        <f aca="false">MONTH(A4323)</f>
        <v>9</v>
      </c>
      <c r="D4323" s="6" t="str">
        <f aca="false">IF(MONTH(A4323)&gt;=4,"FY "&amp;YEAR(A4323)&amp;"-"&amp;RIGHT(YEAR(A4323)+1,2),"FY "&amp;(YEAR(A4323)-1)&amp;"-"&amp;RIGHT(YEAR(A4323),2))</f>
        <v>FY 2018-19</v>
      </c>
      <c r="E4323" s="6" t="str">
        <f aca="false">IF(AND(V4323&lt;&gt;"",W4323&lt;&gt;""),"Yes","No")</f>
        <v>Yes</v>
      </c>
      <c r="F4323" s="18" t="n">
        <f aca="false">Total!F4323</f>
        <v>6751.76</v>
      </c>
      <c r="G4323" s="18" t="n">
        <f aca="false">Total!G4323</f>
        <v>9652.26</v>
      </c>
      <c r="H4323" s="18" t="n">
        <f aca="false">Total!H4323</f>
        <v>-2900.5</v>
      </c>
      <c r="I4323" s="18" t="n">
        <f aca="false">Total!I4323</f>
        <v>-408.95</v>
      </c>
      <c r="J4323" s="18" t="n">
        <f aca="false">IF($V4323="","",INDEX('Stock Exchange'!F$5:F$2450,$V4323))</f>
        <v>6751.76</v>
      </c>
      <c r="K4323" s="18" t="n">
        <f aca="false">IF($V4323="","",INDEX('Stock Exchange'!G$5:G$2450,$V4323))</f>
        <v>9532.8</v>
      </c>
      <c r="L4323" s="18" t="n">
        <f aca="false">IF($V4323="","",INDEX('Stock Exchange'!H$5:H$2450,$V4323))</f>
        <v>-2781.04</v>
      </c>
      <c r="M4323" s="18" t="n">
        <f aca="false">IF($V4323="","",INDEX('Stock Exchange'!I$5:I$2450,$V4323))</f>
        <v>-392.11</v>
      </c>
      <c r="N4323" s="18" t="n">
        <f aca="false">IF($W4323="","",INDEX(Primary!F$5:F$2450,$W4323))</f>
        <v>0</v>
      </c>
      <c r="O4323" s="18" t="n">
        <f aca="false">IF($W4323="","",INDEX(Primary!G$5:G$2450,$W4323))</f>
        <v>119.46</v>
      </c>
      <c r="P4323" s="18" t="n">
        <f aca="false">IF($W4323="","",INDEX(Primary!H$5:H$2450,$W4323))</f>
        <v>-119.46</v>
      </c>
      <c r="Q4323" s="18" t="n">
        <f aca="false">IF($W4323="","",INDEX(Primary!I$5:I$2450,$W4323))</f>
        <v>-16.84</v>
      </c>
      <c r="R4323" s="19" t="n">
        <f aca="false">IF($E4323="Yes",L4323+P4323,"")</f>
        <v>-2900.5</v>
      </c>
      <c r="S4323" s="19" t="n">
        <f aca="false">IF($E4323="Yes",H4323-R4323,"")</f>
        <v>0</v>
      </c>
      <c r="T4323" s="6" t="str">
        <f aca="false">IF($E4323="Yes",IF(ROUND(ABS(S4323),2)&lt;=$T$2,"OK","CHECK"),"n/a")</f>
        <v>OK</v>
      </c>
      <c r="U4323" s="20" t="n">
        <f aca="false">Total!J4323</f>
        <v>70.9255</v>
      </c>
      <c r="V4323" s="17" t="n">
        <f aca="false">IFERROR(MATCH($A4323,'Stock Exchange'!$A$5:$A$2450,0),"")</f>
        <v>2105</v>
      </c>
      <c r="W4323" s="17" t="n">
        <f aca="false">IFERROR(MATCH($A4323,Primary!$A$5:$A$2450,0),"")</f>
        <v>2105</v>
      </c>
    </row>
    <row r="4324" customFormat="false" ht="15" hidden="false" customHeight="false" outlineLevel="0" collapsed="false">
      <c r="A4324" s="16" t="n">
        <f aca="false">Total!A4324</f>
        <v>43347</v>
      </c>
      <c r="B4324" s="17" t="n">
        <f aca="false">YEAR(A4324)</f>
        <v>2018</v>
      </c>
      <c r="C4324" s="17" t="n">
        <f aca="false">MONTH(A4324)</f>
        <v>9</v>
      </c>
      <c r="D4324" s="6" t="str">
        <f aca="false">IF(MONTH(A4324)&gt;=4,"FY "&amp;YEAR(A4324)&amp;"-"&amp;RIGHT(YEAR(A4324)+1,2),"FY "&amp;(YEAR(A4324)-1)&amp;"-"&amp;RIGHT(YEAR(A4324),2))</f>
        <v>FY 2018-19</v>
      </c>
      <c r="E4324" s="6" t="str">
        <f aca="false">IF(AND(V4324&lt;&gt;"",W4324&lt;&gt;""),"Yes","No")</f>
        <v>Yes</v>
      </c>
      <c r="F4324" s="18" t="n">
        <f aca="false">Total!F4324</f>
        <v>5844.62</v>
      </c>
      <c r="G4324" s="18" t="n">
        <f aca="false">Total!G4324</f>
        <v>4408.56</v>
      </c>
      <c r="H4324" s="18" t="n">
        <f aca="false">Total!H4324</f>
        <v>1436.06</v>
      </c>
      <c r="I4324" s="18" t="n">
        <f aca="false">Total!I4324</f>
        <v>202.92</v>
      </c>
      <c r="J4324" s="18" t="n">
        <f aca="false">IF($V4324="","",INDEX('Stock Exchange'!F$5:F$2450,$V4324))</f>
        <v>5658.59</v>
      </c>
      <c r="K4324" s="18" t="n">
        <f aca="false">IF($V4324="","",INDEX('Stock Exchange'!G$5:G$2450,$V4324))</f>
        <v>4252.61</v>
      </c>
      <c r="L4324" s="18" t="n">
        <f aca="false">IF($V4324="","",INDEX('Stock Exchange'!H$5:H$2450,$V4324))</f>
        <v>1405.98</v>
      </c>
      <c r="M4324" s="18" t="n">
        <f aca="false">IF($V4324="","",INDEX('Stock Exchange'!I$5:I$2450,$V4324))</f>
        <v>198.67</v>
      </c>
      <c r="N4324" s="18" t="n">
        <f aca="false">IF($W4324="","",INDEX(Primary!F$5:F$2450,$W4324))</f>
        <v>186.03</v>
      </c>
      <c r="O4324" s="18" t="n">
        <f aca="false">IF($W4324="","",INDEX(Primary!G$5:G$2450,$W4324))</f>
        <v>155.95</v>
      </c>
      <c r="P4324" s="18" t="n">
        <f aca="false">IF($W4324="","",INDEX(Primary!H$5:H$2450,$W4324))</f>
        <v>30.08</v>
      </c>
      <c r="Q4324" s="18" t="n">
        <f aca="false">IF($W4324="","",INDEX(Primary!I$5:I$2450,$W4324))</f>
        <v>4.25</v>
      </c>
      <c r="R4324" s="19" t="n">
        <f aca="false">IF($E4324="Yes",L4324+P4324,"")</f>
        <v>1436.06</v>
      </c>
      <c r="S4324" s="19" t="n">
        <f aca="false">IF($E4324="Yes",H4324-R4324,"")</f>
        <v>0</v>
      </c>
      <c r="T4324" s="6" t="str">
        <f aca="false">IF($E4324="Yes",IF(ROUND(ABS(S4324),2)&lt;=$T$2,"OK","CHECK"),"n/a")</f>
        <v>OK</v>
      </c>
      <c r="U4324" s="20" t="n">
        <f aca="false">Total!J4324</f>
        <v>70.7695</v>
      </c>
      <c r="V4324" s="17" t="n">
        <f aca="false">IFERROR(MATCH($A4324,'Stock Exchange'!$A$5:$A$2450,0),"")</f>
        <v>2106</v>
      </c>
      <c r="W4324" s="17" t="n">
        <f aca="false">IFERROR(MATCH($A4324,Primary!$A$5:$A$2450,0),"")</f>
        <v>2106</v>
      </c>
    </row>
    <row r="4325" customFormat="false" ht="15" hidden="false" customHeight="false" outlineLevel="0" collapsed="false">
      <c r="A4325" s="16" t="n">
        <f aca="false">Total!A4325</f>
        <v>43348</v>
      </c>
      <c r="B4325" s="17" t="n">
        <f aca="false">YEAR(A4325)</f>
        <v>2018</v>
      </c>
      <c r="C4325" s="17" t="n">
        <f aca="false">MONTH(A4325)</f>
        <v>9</v>
      </c>
      <c r="D4325" s="6" t="str">
        <f aca="false">IF(MONTH(A4325)&gt;=4,"FY "&amp;YEAR(A4325)&amp;"-"&amp;RIGHT(YEAR(A4325)+1,2),"FY "&amp;(YEAR(A4325)-1)&amp;"-"&amp;RIGHT(YEAR(A4325),2))</f>
        <v>FY 2018-19</v>
      </c>
      <c r="E4325" s="6" t="str">
        <f aca="false">IF(AND(V4325&lt;&gt;"",W4325&lt;&gt;""),"Yes","No")</f>
        <v>Yes</v>
      </c>
      <c r="F4325" s="18" t="n">
        <f aca="false">Total!F4325</f>
        <v>5976.21</v>
      </c>
      <c r="G4325" s="18" t="n">
        <f aca="false">Total!G4325</f>
        <v>4357.45</v>
      </c>
      <c r="H4325" s="18" t="n">
        <f aca="false">Total!H4325</f>
        <v>1618.76</v>
      </c>
      <c r="I4325" s="18" t="n">
        <f aca="false">Total!I4325</f>
        <v>227.4</v>
      </c>
      <c r="J4325" s="18" t="n">
        <f aca="false">IF($V4325="","",INDEX('Stock Exchange'!F$5:F$2450,$V4325))</f>
        <v>5976.21</v>
      </c>
      <c r="K4325" s="18" t="n">
        <f aca="false">IF($V4325="","",INDEX('Stock Exchange'!G$5:G$2450,$V4325))</f>
        <v>4324.02</v>
      </c>
      <c r="L4325" s="18" t="n">
        <f aca="false">IF($V4325="","",INDEX('Stock Exchange'!H$5:H$2450,$V4325))</f>
        <v>1652.19</v>
      </c>
      <c r="M4325" s="18" t="n">
        <f aca="false">IF($V4325="","",INDEX('Stock Exchange'!I$5:I$2450,$V4325))</f>
        <v>232.1</v>
      </c>
      <c r="N4325" s="18" t="n">
        <f aca="false">IF($W4325="","",INDEX(Primary!F$5:F$2450,$W4325))</f>
        <v>0</v>
      </c>
      <c r="O4325" s="18" t="n">
        <f aca="false">IF($W4325="","",INDEX(Primary!G$5:G$2450,$W4325))</f>
        <v>33.43</v>
      </c>
      <c r="P4325" s="18" t="n">
        <f aca="false">IF($W4325="","",INDEX(Primary!H$5:H$2450,$W4325))</f>
        <v>-33.43</v>
      </c>
      <c r="Q4325" s="18" t="n">
        <f aca="false">IF($W4325="","",INDEX(Primary!I$5:I$2450,$W4325))</f>
        <v>-4.7</v>
      </c>
      <c r="R4325" s="19" t="n">
        <f aca="false">IF($E4325="Yes",L4325+P4325,"")</f>
        <v>1618.76</v>
      </c>
      <c r="S4325" s="19" t="n">
        <f aca="false">IF($E4325="Yes",H4325-R4325,"")</f>
        <v>0</v>
      </c>
      <c r="T4325" s="6" t="str">
        <f aca="false">IF($E4325="Yes",IF(ROUND(ABS(S4325),2)&lt;=$T$2,"OK","CHECK"),"n/a")</f>
        <v>OK</v>
      </c>
      <c r="U4325" s="20" t="n">
        <f aca="false">Total!J4325</f>
        <v>71.1857</v>
      </c>
      <c r="V4325" s="17" t="n">
        <f aca="false">IFERROR(MATCH($A4325,'Stock Exchange'!$A$5:$A$2450,0),"")</f>
        <v>2107</v>
      </c>
      <c r="W4325" s="17" t="n">
        <f aca="false">IFERROR(MATCH($A4325,Primary!$A$5:$A$2450,0),"")</f>
        <v>2107</v>
      </c>
    </row>
    <row r="4326" customFormat="false" ht="15" hidden="false" customHeight="false" outlineLevel="0" collapsed="false">
      <c r="A4326" s="16" t="n">
        <f aca="false">Total!A4326</f>
        <v>43349</v>
      </c>
      <c r="B4326" s="17" t="n">
        <f aca="false">YEAR(A4326)</f>
        <v>2018</v>
      </c>
      <c r="C4326" s="17" t="n">
        <f aca="false">MONTH(A4326)</f>
        <v>9</v>
      </c>
      <c r="D4326" s="6" t="str">
        <f aca="false">IF(MONTH(A4326)&gt;=4,"FY "&amp;YEAR(A4326)&amp;"-"&amp;RIGHT(YEAR(A4326)+1,2),"FY "&amp;(YEAR(A4326)-1)&amp;"-"&amp;RIGHT(YEAR(A4326),2))</f>
        <v>FY 2018-19</v>
      </c>
      <c r="E4326" s="6" t="str">
        <f aca="false">IF(AND(V4326&lt;&gt;"",W4326&lt;&gt;""),"Yes","No")</f>
        <v>Yes</v>
      </c>
      <c r="F4326" s="18" t="n">
        <f aca="false">Total!F4326</f>
        <v>5575.54</v>
      </c>
      <c r="G4326" s="18" t="n">
        <f aca="false">Total!G4326</f>
        <v>5890.43</v>
      </c>
      <c r="H4326" s="18" t="n">
        <f aca="false">Total!H4326</f>
        <v>-314.89</v>
      </c>
      <c r="I4326" s="18" t="n">
        <f aca="false">Total!I4326</f>
        <v>-43.89</v>
      </c>
      <c r="J4326" s="18" t="n">
        <f aca="false">IF($V4326="","",INDEX('Stock Exchange'!F$5:F$2450,$V4326))</f>
        <v>5567.65</v>
      </c>
      <c r="K4326" s="18" t="n">
        <f aca="false">IF($V4326="","",INDEX('Stock Exchange'!G$5:G$2450,$V4326))</f>
        <v>5889.01</v>
      </c>
      <c r="L4326" s="18" t="n">
        <f aca="false">IF($V4326="","",INDEX('Stock Exchange'!H$5:H$2450,$V4326))</f>
        <v>-321.36</v>
      </c>
      <c r="M4326" s="18" t="n">
        <f aca="false">IF($V4326="","",INDEX('Stock Exchange'!I$5:I$2450,$V4326))</f>
        <v>-44.79</v>
      </c>
      <c r="N4326" s="18" t="n">
        <f aca="false">IF($W4326="","",INDEX(Primary!F$5:F$2450,$W4326))</f>
        <v>7.89</v>
      </c>
      <c r="O4326" s="18" t="n">
        <f aca="false">IF($W4326="","",INDEX(Primary!G$5:G$2450,$W4326))</f>
        <v>1.42</v>
      </c>
      <c r="P4326" s="18" t="n">
        <f aca="false">IF($W4326="","",INDEX(Primary!H$5:H$2450,$W4326))</f>
        <v>6.47</v>
      </c>
      <c r="Q4326" s="18" t="n">
        <f aca="false">IF($W4326="","",INDEX(Primary!I$5:I$2450,$W4326))</f>
        <v>0.9</v>
      </c>
      <c r="R4326" s="19" t="n">
        <f aca="false">IF($E4326="Yes",L4326+P4326,"")</f>
        <v>-314.89</v>
      </c>
      <c r="S4326" s="19" t="n">
        <f aca="false">IF($E4326="Yes",H4326-R4326,"")</f>
        <v>0</v>
      </c>
      <c r="T4326" s="6" t="str">
        <f aca="false">IF($E4326="Yes",IF(ROUND(ABS(S4326),2)&lt;=$T$2,"OK","CHECK"),"n/a")</f>
        <v>OK</v>
      </c>
      <c r="U4326" s="20" t="n">
        <f aca="false">Total!J4326</f>
        <v>71.7533</v>
      </c>
      <c r="V4326" s="17" t="n">
        <f aca="false">IFERROR(MATCH($A4326,'Stock Exchange'!$A$5:$A$2450,0),"")</f>
        <v>2108</v>
      </c>
      <c r="W4326" s="17" t="n">
        <f aca="false">IFERROR(MATCH($A4326,Primary!$A$5:$A$2450,0),"")</f>
        <v>2108</v>
      </c>
    </row>
    <row r="4327" customFormat="false" ht="15" hidden="false" customHeight="false" outlineLevel="0" collapsed="false">
      <c r="A4327" s="16" t="n">
        <f aca="false">Total!A4327</f>
        <v>43350</v>
      </c>
      <c r="B4327" s="17" t="n">
        <f aca="false">YEAR(A4327)</f>
        <v>2018</v>
      </c>
      <c r="C4327" s="17" t="n">
        <f aca="false">MONTH(A4327)</f>
        <v>9</v>
      </c>
      <c r="D4327" s="6" t="str">
        <f aca="false">IF(MONTH(A4327)&gt;=4,"FY "&amp;YEAR(A4327)&amp;"-"&amp;RIGHT(YEAR(A4327)+1,2),"FY "&amp;(YEAR(A4327)-1)&amp;"-"&amp;RIGHT(YEAR(A4327),2))</f>
        <v>FY 2018-19</v>
      </c>
      <c r="E4327" s="6" t="str">
        <f aca="false">IF(AND(V4327&lt;&gt;"",W4327&lt;&gt;""),"Yes","No")</f>
        <v>Yes</v>
      </c>
      <c r="F4327" s="18" t="n">
        <f aca="false">Total!F4327</f>
        <v>5666.08</v>
      </c>
      <c r="G4327" s="18" t="n">
        <f aca="false">Total!G4327</f>
        <v>6526.96</v>
      </c>
      <c r="H4327" s="18" t="n">
        <f aca="false">Total!H4327</f>
        <v>-860.88</v>
      </c>
      <c r="I4327" s="18" t="n">
        <f aca="false">Total!I4327</f>
        <v>-119.7</v>
      </c>
      <c r="J4327" s="18" t="n">
        <f aca="false">IF($V4327="","",INDEX('Stock Exchange'!F$5:F$2450,$V4327))</f>
        <v>5666.08</v>
      </c>
      <c r="K4327" s="18" t="n">
        <f aca="false">IF($V4327="","",INDEX('Stock Exchange'!G$5:G$2450,$V4327))</f>
        <v>6125.88</v>
      </c>
      <c r="L4327" s="18" t="n">
        <f aca="false">IF($V4327="","",INDEX('Stock Exchange'!H$5:H$2450,$V4327))</f>
        <v>-459.8</v>
      </c>
      <c r="M4327" s="18" t="n">
        <f aca="false">IF($V4327="","",INDEX('Stock Exchange'!I$5:I$2450,$V4327))</f>
        <v>-63.93</v>
      </c>
      <c r="N4327" s="18" t="n">
        <f aca="false">IF($W4327="","",INDEX(Primary!F$5:F$2450,$W4327))</f>
        <v>0</v>
      </c>
      <c r="O4327" s="18" t="n">
        <f aca="false">IF($W4327="","",INDEX(Primary!G$5:G$2450,$W4327))</f>
        <v>401.08</v>
      </c>
      <c r="P4327" s="18" t="n">
        <f aca="false">IF($W4327="","",INDEX(Primary!H$5:H$2450,$W4327))</f>
        <v>-401.08</v>
      </c>
      <c r="Q4327" s="18" t="n">
        <f aca="false">IF($W4327="","",INDEX(Primary!I$5:I$2450,$W4327))</f>
        <v>-55.77</v>
      </c>
      <c r="R4327" s="19" t="n">
        <f aca="false">IF($E4327="Yes",L4327+P4327,"")</f>
        <v>-860.88</v>
      </c>
      <c r="S4327" s="19" t="n">
        <f aca="false">IF($E4327="Yes",H4327-R4327,"")</f>
        <v>0</v>
      </c>
      <c r="T4327" s="6" t="str">
        <f aca="false">IF($E4327="Yes",IF(ROUND(ABS(S4327),2)&lt;=$T$2,"OK","CHECK"),"n/a")</f>
        <v>OK</v>
      </c>
      <c r="U4327" s="20" t="n">
        <f aca="false">Total!J4327</f>
        <v>71.9214</v>
      </c>
      <c r="V4327" s="17" t="n">
        <f aca="false">IFERROR(MATCH($A4327,'Stock Exchange'!$A$5:$A$2450,0),"")</f>
        <v>2109</v>
      </c>
      <c r="W4327" s="17" t="n">
        <f aca="false">IFERROR(MATCH($A4327,Primary!$A$5:$A$2450,0),"")</f>
        <v>2109</v>
      </c>
    </row>
    <row r="4328" customFormat="false" ht="15" hidden="false" customHeight="false" outlineLevel="0" collapsed="false">
      <c r="A4328" s="16" t="n">
        <f aca="false">Total!A4328</f>
        <v>43353</v>
      </c>
      <c r="B4328" s="17" t="n">
        <f aca="false">YEAR(A4328)</f>
        <v>2018</v>
      </c>
      <c r="C4328" s="17" t="n">
        <f aca="false">MONTH(A4328)</f>
        <v>9</v>
      </c>
      <c r="D4328" s="6" t="str">
        <f aca="false">IF(MONTH(A4328)&gt;=4,"FY "&amp;YEAR(A4328)&amp;"-"&amp;RIGHT(YEAR(A4328)+1,2),"FY "&amp;(YEAR(A4328)-1)&amp;"-"&amp;RIGHT(YEAR(A4328),2))</f>
        <v>FY 2018-19</v>
      </c>
      <c r="E4328" s="6" t="str">
        <f aca="false">IF(AND(V4328&lt;&gt;"",W4328&lt;&gt;""),"Yes","No")</f>
        <v>Yes</v>
      </c>
      <c r="F4328" s="18" t="n">
        <f aca="false">Total!F4328</f>
        <v>4850.98</v>
      </c>
      <c r="G4328" s="18" t="n">
        <f aca="false">Total!G4328</f>
        <v>4713.2</v>
      </c>
      <c r="H4328" s="18" t="n">
        <f aca="false">Total!H4328</f>
        <v>137.78</v>
      </c>
      <c r="I4328" s="18" t="n">
        <f aca="false">Total!I4328</f>
        <v>19.17</v>
      </c>
      <c r="J4328" s="18" t="n">
        <f aca="false">IF($V4328="","",INDEX('Stock Exchange'!F$5:F$2450,$V4328))</f>
        <v>4846.48</v>
      </c>
      <c r="K4328" s="18" t="n">
        <f aca="false">IF($V4328="","",INDEX('Stock Exchange'!G$5:G$2450,$V4328))</f>
        <v>4712.62</v>
      </c>
      <c r="L4328" s="18" t="n">
        <f aca="false">IF($V4328="","",INDEX('Stock Exchange'!H$5:H$2450,$V4328))</f>
        <v>133.86</v>
      </c>
      <c r="M4328" s="18" t="n">
        <f aca="false">IF($V4328="","",INDEX('Stock Exchange'!I$5:I$2450,$V4328))</f>
        <v>18.62</v>
      </c>
      <c r="N4328" s="18" t="n">
        <f aca="false">IF($W4328="","",INDEX(Primary!F$5:F$2450,$W4328))</f>
        <v>4.5</v>
      </c>
      <c r="O4328" s="18" t="n">
        <f aca="false">IF($W4328="","",INDEX(Primary!G$5:G$2450,$W4328))</f>
        <v>0.58</v>
      </c>
      <c r="P4328" s="18" t="n">
        <f aca="false">IF($W4328="","",INDEX(Primary!H$5:H$2450,$W4328))</f>
        <v>3.92</v>
      </c>
      <c r="Q4328" s="18" t="n">
        <f aca="false">IF($W4328="","",INDEX(Primary!I$5:I$2450,$W4328))</f>
        <v>0.55</v>
      </c>
      <c r="R4328" s="19" t="n">
        <f aca="false">IF($E4328="Yes",L4328+P4328,"")</f>
        <v>137.78</v>
      </c>
      <c r="S4328" s="19" t="n">
        <f aca="false">IF($E4328="Yes",H4328-R4328,"")</f>
        <v>0</v>
      </c>
      <c r="T4328" s="6" t="str">
        <f aca="false">IF($E4328="Yes",IF(ROUND(ABS(S4328),2)&lt;=$T$2,"OK","CHECK"),"n/a")</f>
        <v>OK</v>
      </c>
      <c r="U4328" s="20" t="n">
        <f aca="false">Total!J4328</f>
        <v>71.9009</v>
      </c>
      <c r="V4328" s="17" t="n">
        <f aca="false">IFERROR(MATCH($A4328,'Stock Exchange'!$A$5:$A$2450,0),"")</f>
        <v>2110</v>
      </c>
      <c r="W4328" s="17" t="n">
        <f aca="false">IFERROR(MATCH($A4328,Primary!$A$5:$A$2450,0),"")</f>
        <v>2110</v>
      </c>
    </row>
    <row r="4329" customFormat="false" ht="15" hidden="false" customHeight="false" outlineLevel="0" collapsed="false">
      <c r="A4329" s="16" t="n">
        <f aca="false">Total!A4329</f>
        <v>43354</v>
      </c>
      <c r="B4329" s="17" t="n">
        <f aca="false">YEAR(A4329)</f>
        <v>2018</v>
      </c>
      <c r="C4329" s="17" t="n">
        <f aca="false">MONTH(A4329)</f>
        <v>9</v>
      </c>
      <c r="D4329" s="6" t="str">
        <f aca="false">IF(MONTH(A4329)&gt;=4,"FY "&amp;YEAR(A4329)&amp;"-"&amp;RIGHT(YEAR(A4329)+1,2),"FY "&amp;(YEAR(A4329)-1)&amp;"-"&amp;RIGHT(YEAR(A4329),2))</f>
        <v>FY 2018-19</v>
      </c>
      <c r="E4329" s="6" t="str">
        <f aca="false">IF(AND(V4329&lt;&gt;"",W4329&lt;&gt;""),"Yes","No")</f>
        <v>Yes</v>
      </c>
      <c r="F4329" s="18" t="n">
        <f aca="false">Total!F4329</f>
        <v>5434.35</v>
      </c>
      <c r="G4329" s="18" t="n">
        <f aca="false">Total!G4329</f>
        <v>6396.43</v>
      </c>
      <c r="H4329" s="18" t="n">
        <f aca="false">Total!H4329</f>
        <v>-962.08</v>
      </c>
      <c r="I4329" s="18" t="n">
        <f aca="false">Total!I4329</f>
        <v>-132.56</v>
      </c>
      <c r="J4329" s="18" t="n">
        <f aca="false">IF($V4329="","",INDEX('Stock Exchange'!F$5:F$2450,$V4329))</f>
        <v>5434.35</v>
      </c>
      <c r="K4329" s="18" t="n">
        <f aca="false">IF($V4329="","",INDEX('Stock Exchange'!G$5:G$2450,$V4329))</f>
        <v>6215.28</v>
      </c>
      <c r="L4329" s="18" t="n">
        <f aca="false">IF($V4329="","",INDEX('Stock Exchange'!H$5:H$2450,$V4329))</f>
        <v>-780.93</v>
      </c>
      <c r="M4329" s="18" t="n">
        <f aca="false">IF($V4329="","",INDEX('Stock Exchange'!I$5:I$2450,$V4329))</f>
        <v>-107.6</v>
      </c>
      <c r="N4329" s="18" t="n">
        <f aca="false">IF($W4329="","",INDEX(Primary!F$5:F$2450,$W4329))</f>
        <v>0</v>
      </c>
      <c r="O4329" s="18" t="n">
        <f aca="false">IF($W4329="","",INDEX(Primary!G$5:G$2450,$W4329))</f>
        <v>181.15</v>
      </c>
      <c r="P4329" s="18" t="n">
        <f aca="false">IF($W4329="","",INDEX(Primary!H$5:H$2450,$W4329))</f>
        <v>-181.15</v>
      </c>
      <c r="Q4329" s="18" t="n">
        <f aca="false">IF($W4329="","",INDEX(Primary!I$5:I$2450,$W4329))</f>
        <v>-24.96</v>
      </c>
      <c r="R4329" s="19" t="n">
        <f aca="false">IF($E4329="Yes",L4329+P4329,"")</f>
        <v>-962.08</v>
      </c>
      <c r="S4329" s="19" t="n">
        <f aca="false">IF($E4329="Yes",H4329-R4329,"")</f>
        <v>0</v>
      </c>
      <c r="T4329" s="6" t="str">
        <f aca="false">IF($E4329="Yes",IF(ROUND(ABS(S4329),2)&lt;=$T$2,"OK","CHECK"),"n/a")</f>
        <v>OK</v>
      </c>
      <c r="U4329" s="20" t="n">
        <f aca="false">Total!J4329</f>
        <v>72.5745</v>
      </c>
      <c r="V4329" s="17" t="n">
        <f aca="false">IFERROR(MATCH($A4329,'Stock Exchange'!$A$5:$A$2450,0),"")</f>
        <v>2111</v>
      </c>
      <c r="W4329" s="17" t="n">
        <f aca="false">IFERROR(MATCH($A4329,Primary!$A$5:$A$2450,0),"")</f>
        <v>2111</v>
      </c>
    </row>
    <row r="4330" customFormat="false" ht="15" hidden="false" customHeight="false" outlineLevel="0" collapsed="false">
      <c r="A4330" s="16" t="n">
        <f aca="false">Total!A4330</f>
        <v>43355</v>
      </c>
      <c r="B4330" s="17" t="n">
        <f aca="false">YEAR(A4330)</f>
        <v>2018</v>
      </c>
      <c r="C4330" s="17" t="n">
        <f aca="false">MONTH(A4330)</f>
        <v>9</v>
      </c>
      <c r="D4330" s="6" t="str">
        <f aca="false">IF(MONTH(A4330)&gt;=4,"FY "&amp;YEAR(A4330)&amp;"-"&amp;RIGHT(YEAR(A4330)+1,2),"FY "&amp;(YEAR(A4330)-1)&amp;"-"&amp;RIGHT(YEAR(A4330),2))</f>
        <v>FY 2018-19</v>
      </c>
      <c r="E4330" s="6" t="str">
        <f aca="false">IF(AND(V4330&lt;&gt;"",W4330&lt;&gt;""),"Yes","No")</f>
        <v>Yes</v>
      </c>
      <c r="F4330" s="18" t="n">
        <f aca="false">Total!F4330</f>
        <v>8066.35</v>
      </c>
      <c r="G4330" s="18" t="n">
        <f aca="false">Total!G4330</f>
        <v>9461.75</v>
      </c>
      <c r="H4330" s="18" t="n">
        <f aca="false">Total!H4330</f>
        <v>-1395.4</v>
      </c>
      <c r="I4330" s="18" t="n">
        <f aca="false">Total!I4330</f>
        <v>-192.95</v>
      </c>
      <c r="J4330" s="18" t="n">
        <f aca="false">IF($V4330="","",INDEX('Stock Exchange'!F$5:F$2450,$V4330))</f>
        <v>8066.35</v>
      </c>
      <c r="K4330" s="18" t="n">
        <f aca="false">IF($V4330="","",INDEX('Stock Exchange'!G$5:G$2450,$V4330))</f>
        <v>9454.55</v>
      </c>
      <c r="L4330" s="18" t="n">
        <f aca="false">IF($V4330="","",INDEX('Stock Exchange'!H$5:H$2450,$V4330))</f>
        <v>-1388.2</v>
      </c>
      <c r="M4330" s="18" t="n">
        <f aca="false">IF($V4330="","",INDEX('Stock Exchange'!I$5:I$2450,$V4330))</f>
        <v>-191.95</v>
      </c>
      <c r="N4330" s="18" t="n">
        <f aca="false">IF($W4330="","",INDEX(Primary!F$5:F$2450,$W4330))</f>
        <v>0</v>
      </c>
      <c r="O4330" s="18" t="n">
        <f aca="false">IF($W4330="","",INDEX(Primary!G$5:G$2450,$W4330))</f>
        <v>7.2</v>
      </c>
      <c r="P4330" s="18" t="n">
        <f aca="false">IF($W4330="","",INDEX(Primary!H$5:H$2450,$W4330))</f>
        <v>-7.2</v>
      </c>
      <c r="Q4330" s="18" t="n">
        <f aca="false">IF($W4330="","",INDEX(Primary!I$5:I$2450,$W4330))</f>
        <v>-1</v>
      </c>
      <c r="R4330" s="19" t="n">
        <f aca="false">IF($E4330="Yes",L4330+P4330,"")</f>
        <v>-1395.4</v>
      </c>
      <c r="S4330" s="19" t="n">
        <f aca="false">IF($E4330="Yes",H4330-R4330,"")</f>
        <v>0</v>
      </c>
      <c r="T4330" s="6" t="str">
        <f aca="false">IF($E4330="Yes",IF(ROUND(ABS(S4330),2)&lt;=$T$2,"OK","CHECK"),"n/a")</f>
        <v>OK</v>
      </c>
      <c r="U4330" s="20" t="n">
        <f aca="false">Total!J4330</f>
        <v>72.3227</v>
      </c>
      <c r="V4330" s="17" t="n">
        <f aca="false">IFERROR(MATCH($A4330,'Stock Exchange'!$A$5:$A$2450,0),"")</f>
        <v>2112</v>
      </c>
      <c r="W4330" s="17" t="n">
        <f aca="false">IFERROR(MATCH($A4330,Primary!$A$5:$A$2450,0),"")</f>
        <v>2112</v>
      </c>
    </row>
    <row r="4331" customFormat="false" ht="15" hidden="false" customHeight="false" outlineLevel="0" collapsed="false">
      <c r="A4331" s="16" t="n">
        <f aca="false">Total!A4331</f>
        <v>43357</v>
      </c>
      <c r="B4331" s="17" t="n">
        <f aca="false">YEAR(A4331)</f>
        <v>2018</v>
      </c>
      <c r="C4331" s="17" t="n">
        <f aca="false">MONTH(A4331)</f>
        <v>9</v>
      </c>
      <c r="D4331" s="6" t="str">
        <f aca="false">IF(MONTH(A4331)&gt;=4,"FY "&amp;YEAR(A4331)&amp;"-"&amp;RIGHT(YEAR(A4331)+1,2),"FY "&amp;(YEAR(A4331)-1)&amp;"-"&amp;RIGHT(YEAR(A4331),2))</f>
        <v>FY 2018-19</v>
      </c>
      <c r="E4331" s="6" t="str">
        <f aca="false">IF(AND(V4331&lt;&gt;"",W4331&lt;&gt;""),"Yes","No")</f>
        <v>Yes</v>
      </c>
      <c r="F4331" s="18" t="n">
        <f aca="false">Total!F4331</f>
        <v>4256.08</v>
      </c>
      <c r="G4331" s="18" t="n">
        <f aca="false">Total!G4331</f>
        <v>5332.98</v>
      </c>
      <c r="H4331" s="18" t="n">
        <f aca="false">Total!H4331</f>
        <v>-1076.9</v>
      </c>
      <c r="I4331" s="18" t="n">
        <f aca="false">Total!I4331</f>
        <v>-148.02</v>
      </c>
      <c r="J4331" s="18" t="n">
        <f aca="false">IF($V4331="","",INDEX('Stock Exchange'!F$5:F$2450,$V4331))</f>
        <v>4255.68</v>
      </c>
      <c r="K4331" s="18" t="n">
        <f aca="false">IF($V4331="","",INDEX('Stock Exchange'!G$5:G$2450,$V4331))</f>
        <v>5296.79</v>
      </c>
      <c r="L4331" s="18" t="n">
        <f aca="false">IF($V4331="","",INDEX('Stock Exchange'!H$5:H$2450,$V4331))</f>
        <v>-1041.11</v>
      </c>
      <c r="M4331" s="18" t="n">
        <f aca="false">IF($V4331="","",INDEX('Stock Exchange'!I$5:I$2450,$V4331))</f>
        <v>-143.1</v>
      </c>
      <c r="N4331" s="18" t="n">
        <f aca="false">IF($W4331="","",INDEX(Primary!F$5:F$2450,$W4331))</f>
        <v>0.4</v>
      </c>
      <c r="O4331" s="18" t="n">
        <f aca="false">IF($W4331="","",INDEX(Primary!G$5:G$2450,$W4331))</f>
        <v>36.19</v>
      </c>
      <c r="P4331" s="18" t="n">
        <f aca="false">IF($W4331="","",INDEX(Primary!H$5:H$2450,$W4331))</f>
        <v>-35.79</v>
      </c>
      <c r="Q4331" s="18" t="n">
        <f aca="false">IF($W4331="","",INDEX(Primary!I$5:I$2450,$W4331))</f>
        <v>-4.92</v>
      </c>
      <c r="R4331" s="19" t="n">
        <f aca="false">IF($E4331="Yes",L4331+P4331,"")</f>
        <v>-1076.9</v>
      </c>
      <c r="S4331" s="19" t="n">
        <f aca="false">IF($E4331="Yes",H4331-R4331,"")</f>
        <v>0</v>
      </c>
      <c r="T4331" s="6" t="str">
        <f aca="false">IF($E4331="Yes",IF(ROUND(ABS(S4331),2)&lt;=$T$2,"OK","CHECK"),"n/a")</f>
        <v>OK</v>
      </c>
      <c r="U4331" s="20" t="n">
        <f aca="false">Total!J4331</f>
        <v>72.7549</v>
      </c>
      <c r="V4331" s="17" t="n">
        <f aca="false">IFERROR(MATCH($A4331,'Stock Exchange'!$A$5:$A$2450,0),"")</f>
        <v>2113</v>
      </c>
      <c r="W4331" s="17" t="n">
        <f aca="false">IFERROR(MATCH($A4331,Primary!$A$5:$A$2450,0),"")</f>
        <v>2113</v>
      </c>
    </row>
    <row r="4332" customFormat="false" ht="15" hidden="false" customHeight="false" outlineLevel="0" collapsed="false">
      <c r="A4332" s="16" t="n">
        <f aca="false">Total!A4332</f>
        <v>43360</v>
      </c>
      <c r="B4332" s="17" t="n">
        <f aca="false">YEAR(A4332)</f>
        <v>2018</v>
      </c>
      <c r="C4332" s="17" t="n">
        <f aca="false">MONTH(A4332)</f>
        <v>9</v>
      </c>
      <c r="D4332" s="6" t="str">
        <f aca="false">IF(MONTH(A4332)&gt;=4,"FY "&amp;YEAR(A4332)&amp;"-"&amp;RIGHT(YEAR(A4332)+1,2),"FY "&amp;(YEAR(A4332)-1)&amp;"-"&amp;RIGHT(YEAR(A4332),2))</f>
        <v>FY 2018-19</v>
      </c>
      <c r="E4332" s="6" t="str">
        <f aca="false">IF(AND(V4332&lt;&gt;"",W4332&lt;&gt;""),"Yes","No")</f>
        <v>Yes</v>
      </c>
      <c r="F4332" s="18" t="n">
        <f aca="false">Total!F4332</f>
        <v>7246.51</v>
      </c>
      <c r="G4332" s="18" t="n">
        <f aca="false">Total!G4332</f>
        <v>6566.74</v>
      </c>
      <c r="H4332" s="18" t="n">
        <f aca="false">Total!H4332</f>
        <v>679.77</v>
      </c>
      <c r="I4332" s="18" t="n">
        <f aca="false">Total!I4332</f>
        <v>94.66</v>
      </c>
      <c r="J4332" s="18" t="n">
        <f aca="false">IF($V4332="","",INDEX('Stock Exchange'!F$5:F$2450,$V4332))</f>
        <v>7245.83</v>
      </c>
      <c r="K4332" s="18" t="n">
        <f aca="false">IF($V4332="","",INDEX('Stock Exchange'!G$5:G$2450,$V4332))</f>
        <v>6288.71</v>
      </c>
      <c r="L4332" s="18" t="n">
        <f aca="false">IF($V4332="","",INDEX('Stock Exchange'!H$5:H$2450,$V4332))</f>
        <v>957.12</v>
      </c>
      <c r="M4332" s="18" t="n">
        <f aca="false">IF($V4332="","",INDEX('Stock Exchange'!I$5:I$2450,$V4332))</f>
        <v>133.28</v>
      </c>
      <c r="N4332" s="18" t="n">
        <f aca="false">IF($W4332="","",INDEX(Primary!F$5:F$2450,$W4332))</f>
        <v>0.68</v>
      </c>
      <c r="O4332" s="18" t="n">
        <f aca="false">IF($W4332="","",INDEX(Primary!G$5:G$2450,$W4332))</f>
        <v>278.03</v>
      </c>
      <c r="P4332" s="18" t="n">
        <f aca="false">IF($W4332="","",INDEX(Primary!H$5:H$2450,$W4332))</f>
        <v>-277.35</v>
      </c>
      <c r="Q4332" s="18" t="n">
        <f aca="false">IF($W4332="","",INDEX(Primary!I$5:I$2450,$W4332))</f>
        <v>-38.62</v>
      </c>
      <c r="R4332" s="19" t="n">
        <f aca="false">IF($E4332="Yes",L4332+P4332,"")</f>
        <v>679.77</v>
      </c>
      <c r="S4332" s="19" t="n">
        <f aca="false">IF($E4332="Yes",H4332-R4332,"")</f>
        <v>0</v>
      </c>
      <c r="T4332" s="6" t="str">
        <f aca="false">IF($E4332="Yes",IF(ROUND(ABS(S4332),2)&lt;=$T$2,"OK","CHECK"),"n/a")</f>
        <v>OK</v>
      </c>
      <c r="U4332" s="20" t="n">
        <f aca="false">Total!J4332</f>
        <v>71.8129</v>
      </c>
      <c r="V4332" s="17" t="n">
        <f aca="false">IFERROR(MATCH($A4332,'Stock Exchange'!$A$5:$A$2450,0),"")</f>
        <v>2114</v>
      </c>
      <c r="W4332" s="17" t="n">
        <f aca="false">IFERROR(MATCH($A4332,Primary!$A$5:$A$2450,0),"")</f>
        <v>2114</v>
      </c>
    </row>
    <row r="4333" customFormat="false" ht="15" hidden="false" customHeight="false" outlineLevel="0" collapsed="false">
      <c r="A4333" s="16" t="n">
        <f aca="false">Total!A4333</f>
        <v>43361</v>
      </c>
      <c r="B4333" s="17" t="n">
        <f aca="false">YEAR(A4333)</f>
        <v>2018</v>
      </c>
      <c r="C4333" s="17" t="n">
        <f aca="false">MONTH(A4333)</f>
        <v>9</v>
      </c>
      <c r="D4333" s="6" t="str">
        <f aca="false">IF(MONTH(A4333)&gt;=4,"FY "&amp;YEAR(A4333)&amp;"-"&amp;RIGHT(YEAR(A4333)+1,2),"FY "&amp;(YEAR(A4333)-1)&amp;"-"&amp;RIGHT(YEAR(A4333),2))</f>
        <v>FY 2018-19</v>
      </c>
      <c r="E4333" s="6" t="str">
        <f aca="false">IF(AND(V4333&lt;&gt;"",W4333&lt;&gt;""),"Yes","No")</f>
        <v>Yes</v>
      </c>
      <c r="F4333" s="18" t="n">
        <f aca="false">Total!F4333</f>
        <v>4181.98</v>
      </c>
      <c r="G4333" s="18" t="n">
        <f aca="false">Total!G4333</f>
        <v>4086.32</v>
      </c>
      <c r="H4333" s="18" t="n">
        <f aca="false">Total!H4333</f>
        <v>95.66</v>
      </c>
      <c r="I4333" s="18" t="n">
        <f aca="false">Total!I4333</f>
        <v>13.19</v>
      </c>
      <c r="J4333" s="18" t="n">
        <f aca="false">IF($V4333="","",INDEX('Stock Exchange'!F$5:F$2450,$V4333))</f>
        <v>4181.98</v>
      </c>
      <c r="K4333" s="18" t="n">
        <f aca="false">IF($V4333="","",INDEX('Stock Exchange'!G$5:G$2450,$V4333))</f>
        <v>4075.71</v>
      </c>
      <c r="L4333" s="18" t="n">
        <f aca="false">IF($V4333="","",INDEX('Stock Exchange'!H$5:H$2450,$V4333))</f>
        <v>106.27</v>
      </c>
      <c r="M4333" s="18" t="n">
        <f aca="false">IF($V4333="","",INDEX('Stock Exchange'!I$5:I$2450,$V4333))</f>
        <v>14.65</v>
      </c>
      <c r="N4333" s="18" t="n">
        <f aca="false">IF($W4333="","",INDEX(Primary!F$5:F$2450,$W4333))</f>
        <v>0</v>
      </c>
      <c r="O4333" s="18" t="n">
        <f aca="false">IF($W4333="","",INDEX(Primary!G$5:G$2450,$W4333))</f>
        <v>10.61</v>
      </c>
      <c r="P4333" s="18" t="n">
        <f aca="false">IF($W4333="","",INDEX(Primary!H$5:H$2450,$W4333))</f>
        <v>-10.61</v>
      </c>
      <c r="Q4333" s="18" t="n">
        <f aca="false">IF($W4333="","",INDEX(Primary!I$5:I$2450,$W4333))</f>
        <v>-1.46</v>
      </c>
      <c r="R4333" s="19" t="n">
        <f aca="false">IF($E4333="Yes",L4333+P4333,"")</f>
        <v>95.66</v>
      </c>
      <c r="S4333" s="19" t="n">
        <f aca="false">IF($E4333="Yes",H4333-R4333,"")</f>
        <v>0</v>
      </c>
      <c r="T4333" s="6" t="str">
        <f aca="false">IF($E4333="Yes",IF(ROUND(ABS(S4333),2)&lt;=$T$2,"OK","CHECK"),"n/a")</f>
        <v>OK</v>
      </c>
      <c r="U4333" s="20" t="n">
        <f aca="false">Total!J4333</f>
        <v>72.5505</v>
      </c>
      <c r="V4333" s="17" t="n">
        <f aca="false">IFERROR(MATCH($A4333,'Stock Exchange'!$A$5:$A$2450,0),"")</f>
        <v>2115</v>
      </c>
      <c r="W4333" s="17" t="n">
        <f aca="false">IFERROR(MATCH($A4333,Primary!$A$5:$A$2450,0),"")</f>
        <v>2115</v>
      </c>
    </row>
    <row r="4334" customFormat="false" ht="15" hidden="false" customHeight="false" outlineLevel="0" collapsed="false">
      <c r="A4334" s="16" t="n">
        <f aca="false">Total!A4334</f>
        <v>43362</v>
      </c>
      <c r="B4334" s="17" t="n">
        <f aca="false">YEAR(A4334)</f>
        <v>2018</v>
      </c>
      <c r="C4334" s="17" t="n">
        <f aca="false">MONTH(A4334)</f>
        <v>9</v>
      </c>
      <c r="D4334" s="6" t="str">
        <f aca="false">IF(MONTH(A4334)&gt;=4,"FY "&amp;YEAR(A4334)&amp;"-"&amp;RIGHT(YEAR(A4334)+1,2),"FY "&amp;(YEAR(A4334)-1)&amp;"-"&amp;RIGHT(YEAR(A4334),2))</f>
        <v>FY 2018-19</v>
      </c>
      <c r="E4334" s="6" t="str">
        <f aca="false">IF(AND(V4334&lt;&gt;"",W4334&lt;&gt;""),"Yes","No")</f>
        <v>Yes</v>
      </c>
      <c r="F4334" s="18" t="n">
        <f aca="false">Total!F4334</f>
        <v>4698.23</v>
      </c>
      <c r="G4334" s="18" t="n">
        <f aca="false">Total!G4334</f>
        <v>5801.96</v>
      </c>
      <c r="H4334" s="18" t="n">
        <f aca="false">Total!H4334</f>
        <v>-1103.73</v>
      </c>
      <c r="I4334" s="18" t="n">
        <f aca="false">Total!I4334</f>
        <v>-152.49</v>
      </c>
      <c r="J4334" s="18" t="n">
        <f aca="false">IF($V4334="","",INDEX('Stock Exchange'!F$5:F$2450,$V4334))</f>
        <v>4688.46</v>
      </c>
      <c r="K4334" s="18" t="n">
        <f aca="false">IF($V4334="","",INDEX('Stock Exchange'!G$5:G$2450,$V4334))</f>
        <v>5801.96</v>
      </c>
      <c r="L4334" s="18" t="n">
        <f aca="false">IF($V4334="","",INDEX('Stock Exchange'!H$5:H$2450,$V4334))</f>
        <v>-1113.5</v>
      </c>
      <c r="M4334" s="18" t="n">
        <f aca="false">IF($V4334="","",INDEX('Stock Exchange'!I$5:I$2450,$V4334))</f>
        <v>-153.84</v>
      </c>
      <c r="N4334" s="18" t="n">
        <f aca="false">IF($W4334="","",INDEX(Primary!F$5:F$2450,$W4334))</f>
        <v>9.77</v>
      </c>
      <c r="O4334" s="18" t="n">
        <f aca="false">IF($W4334="","",INDEX(Primary!G$5:G$2450,$W4334))</f>
        <v>0</v>
      </c>
      <c r="P4334" s="18" t="n">
        <f aca="false">IF($W4334="","",INDEX(Primary!H$5:H$2450,$W4334))</f>
        <v>9.77</v>
      </c>
      <c r="Q4334" s="18" t="n">
        <f aca="false">IF($W4334="","",INDEX(Primary!I$5:I$2450,$W4334))</f>
        <v>1.35</v>
      </c>
      <c r="R4334" s="19" t="n">
        <f aca="false">IF($E4334="Yes",L4334+P4334,"")</f>
        <v>-1103.73</v>
      </c>
      <c r="S4334" s="19" t="n">
        <f aca="false">IF($E4334="Yes",H4334-R4334,"")</f>
        <v>0</v>
      </c>
      <c r="T4334" s="6" t="str">
        <f aca="false">IF($E4334="Yes",IF(ROUND(ABS(S4334),2)&lt;=$T$2,"OK","CHECK"),"n/a")</f>
        <v>OK</v>
      </c>
      <c r="U4334" s="20" t="n">
        <f aca="false">Total!J4334</f>
        <v>72.3796</v>
      </c>
      <c r="V4334" s="17" t="n">
        <f aca="false">IFERROR(MATCH($A4334,'Stock Exchange'!$A$5:$A$2450,0),"")</f>
        <v>2116</v>
      </c>
      <c r="W4334" s="17" t="n">
        <f aca="false">IFERROR(MATCH($A4334,Primary!$A$5:$A$2450,0),"")</f>
        <v>2116</v>
      </c>
    </row>
    <row r="4335" customFormat="false" ht="15" hidden="false" customHeight="false" outlineLevel="0" collapsed="false">
      <c r="A4335" s="16" t="n">
        <f aca="false">Total!A4335</f>
        <v>43364</v>
      </c>
      <c r="B4335" s="17" t="n">
        <f aca="false">YEAR(A4335)</f>
        <v>2018</v>
      </c>
      <c r="C4335" s="17" t="n">
        <f aca="false">MONTH(A4335)</f>
        <v>9</v>
      </c>
      <c r="D4335" s="6" t="str">
        <f aca="false">IF(MONTH(A4335)&gt;=4,"FY "&amp;YEAR(A4335)&amp;"-"&amp;RIGHT(YEAR(A4335)+1,2),"FY "&amp;(YEAR(A4335)-1)&amp;"-"&amp;RIGHT(YEAR(A4335),2))</f>
        <v>FY 2018-19</v>
      </c>
      <c r="E4335" s="6" t="str">
        <f aca="false">IF(AND(V4335&lt;&gt;"",W4335&lt;&gt;""),"Yes","No")</f>
        <v>Yes</v>
      </c>
      <c r="F4335" s="18" t="n">
        <f aca="false">Total!F4335</f>
        <v>4286.89</v>
      </c>
      <c r="G4335" s="18" t="n">
        <f aca="false">Total!G4335</f>
        <v>6472.67</v>
      </c>
      <c r="H4335" s="18" t="n">
        <f aca="false">Total!H4335</f>
        <v>-2185.78</v>
      </c>
      <c r="I4335" s="18" t="n">
        <f aca="false">Total!I4335</f>
        <v>-300.75</v>
      </c>
      <c r="J4335" s="18" t="n">
        <f aca="false">IF($V4335="","",INDEX('Stock Exchange'!F$5:F$2450,$V4335))</f>
        <v>4286.89</v>
      </c>
      <c r="K4335" s="18" t="n">
        <f aca="false">IF($V4335="","",INDEX('Stock Exchange'!G$5:G$2450,$V4335))</f>
        <v>6468.15</v>
      </c>
      <c r="L4335" s="18" t="n">
        <f aca="false">IF($V4335="","",INDEX('Stock Exchange'!H$5:H$2450,$V4335))</f>
        <v>-2181.26</v>
      </c>
      <c r="M4335" s="18" t="n">
        <f aca="false">IF($V4335="","",INDEX('Stock Exchange'!I$5:I$2450,$V4335))</f>
        <v>-300.13</v>
      </c>
      <c r="N4335" s="18" t="n">
        <f aca="false">IF($W4335="","",INDEX(Primary!F$5:F$2450,$W4335))</f>
        <v>0</v>
      </c>
      <c r="O4335" s="18" t="n">
        <f aca="false">IF($W4335="","",INDEX(Primary!G$5:G$2450,$W4335))</f>
        <v>4.52</v>
      </c>
      <c r="P4335" s="18" t="n">
        <f aca="false">IF($W4335="","",INDEX(Primary!H$5:H$2450,$W4335))</f>
        <v>-4.52</v>
      </c>
      <c r="Q4335" s="18" t="n">
        <f aca="false">IF($W4335="","",INDEX(Primary!I$5:I$2450,$W4335))</f>
        <v>-0.62</v>
      </c>
      <c r="R4335" s="19" t="n">
        <f aca="false">IF($E4335="Yes",L4335+P4335,"")</f>
        <v>-2185.78</v>
      </c>
      <c r="S4335" s="19" t="n">
        <f aca="false">IF($E4335="Yes",H4335-R4335,"")</f>
        <v>0</v>
      </c>
      <c r="T4335" s="6" t="str">
        <f aca="false">IF($E4335="Yes",IF(ROUND(ABS(S4335),2)&lt;=$T$2,"OK","CHECK"),"n/a")</f>
        <v>OK</v>
      </c>
      <c r="U4335" s="20" t="n">
        <f aca="false">Total!J4335</f>
        <v>72.6781</v>
      </c>
      <c r="V4335" s="17" t="n">
        <f aca="false">IFERROR(MATCH($A4335,'Stock Exchange'!$A$5:$A$2450,0),"")</f>
        <v>2117</v>
      </c>
      <c r="W4335" s="17" t="n">
        <f aca="false">IFERROR(MATCH($A4335,Primary!$A$5:$A$2450,0),"")</f>
        <v>2117</v>
      </c>
    </row>
    <row r="4336" customFormat="false" ht="15" hidden="false" customHeight="false" outlineLevel="0" collapsed="false">
      <c r="A4336" s="16" t="n">
        <f aca="false">Total!A4336</f>
        <v>43367</v>
      </c>
      <c r="B4336" s="17" t="n">
        <f aca="false">YEAR(A4336)</f>
        <v>2018</v>
      </c>
      <c r="C4336" s="17" t="n">
        <f aca="false">MONTH(A4336)</f>
        <v>9</v>
      </c>
      <c r="D4336" s="6" t="str">
        <f aca="false">IF(MONTH(A4336)&gt;=4,"FY "&amp;YEAR(A4336)&amp;"-"&amp;RIGHT(YEAR(A4336)+1,2),"FY "&amp;(YEAR(A4336)-1)&amp;"-"&amp;RIGHT(YEAR(A4336),2))</f>
        <v>FY 2018-19</v>
      </c>
      <c r="E4336" s="6" t="str">
        <f aca="false">IF(AND(V4336&lt;&gt;"",W4336&lt;&gt;""),"Yes","No")</f>
        <v>Yes</v>
      </c>
      <c r="F4336" s="18" t="n">
        <f aca="false">Total!F4336</f>
        <v>15358.98</v>
      </c>
      <c r="G4336" s="18" t="n">
        <f aca="false">Total!G4336</f>
        <v>14533.53</v>
      </c>
      <c r="H4336" s="18" t="n">
        <f aca="false">Total!H4336</f>
        <v>825.45</v>
      </c>
      <c r="I4336" s="18" t="n">
        <f aca="false">Total!I4336</f>
        <v>114.89</v>
      </c>
      <c r="J4336" s="18" t="n">
        <f aca="false">IF($V4336="","",INDEX('Stock Exchange'!F$5:F$2450,$V4336))</f>
        <v>15358.67</v>
      </c>
      <c r="K4336" s="18" t="n">
        <f aca="false">IF($V4336="","",INDEX('Stock Exchange'!G$5:G$2450,$V4336))</f>
        <v>14533.36</v>
      </c>
      <c r="L4336" s="18" t="n">
        <f aca="false">IF($V4336="","",INDEX('Stock Exchange'!H$5:H$2450,$V4336))</f>
        <v>825.31</v>
      </c>
      <c r="M4336" s="18" t="n">
        <f aca="false">IF($V4336="","",INDEX('Stock Exchange'!I$5:I$2450,$V4336))</f>
        <v>114.87</v>
      </c>
      <c r="N4336" s="18" t="n">
        <f aca="false">IF($W4336="","",INDEX(Primary!F$5:F$2450,$W4336))</f>
        <v>0.31</v>
      </c>
      <c r="O4336" s="18" t="n">
        <f aca="false">IF($W4336="","",INDEX(Primary!G$5:G$2450,$W4336))</f>
        <v>0.17</v>
      </c>
      <c r="P4336" s="18" t="n">
        <f aca="false">IF($W4336="","",INDEX(Primary!H$5:H$2450,$W4336))</f>
        <v>0.14</v>
      </c>
      <c r="Q4336" s="18" t="n">
        <f aca="false">IF($W4336="","",INDEX(Primary!I$5:I$2450,$W4336))</f>
        <v>0.02</v>
      </c>
      <c r="R4336" s="19" t="n">
        <f aca="false">IF($E4336="Yes",L4336+P4336,"")</f>
        <v>825.45</v>
      </c>
      <c r="S4336" s="19" t="n">
        <f aca="false">IF($E4336="Yes",H4336-R4336,"")</f>
        <v>0</v>
      </c>
      <c r="T4336" s="6" t="str">
        <f aca="false">IF($E4336="Yes",IF(ROUND(ABS(S4336),2)&lt;=$T$2,"OK","CHECK"),"n/a")</f>
        <v>OK</v>
      </c>
      <c r="U4336" s="20" t="n">
        <f aca="false">Total!J4336</f>
        <v>71.8489</v>
      </c>
      <c r="V4336" s="17" t="n">
        <f aca="false">IFERROR(MATCH($A4336,'Stock Exchange'!$A$5:$A$2450,0),"")</f>
        <v>2118</v>
      </c>
      <c r="W4336" s="17" t="n">
        <f aca="false">IFERROR(MATCH($A4336,Primary!$A$5:$A$2450,0),"")</f>
        <v>2118</v>
      </c>
    </row>
    <row r="4337" customFormat="false" ht="15" hidden="false" customHeight="false" outlineLevel="0" collapsed="false">
      <c r="A4337" s="16" t="n">
        <f aca="false">Total!A4337</f>
        <v>43368</v>
      </c>
      <c r="B4337" s="17" t="n">
        <f aca="false">YEAR(A4337)</f>
        <v>2018</v>
      </c>
      <c r="C4337" s="17" t="n">
        <f aca="false">MONTH(A4337)</f>
        <v>9</v>
      </c>
      <c r="D4337" s="6" t="str">
        <f aca="false">IF(MONTH(A4337)&gt;=4,"FY "&amp;YEAR(A4337)&amp;"-"&amp;RIGHT(YEAR(A4337)+1,2),"FY "&amp;(YEAR(A4337)-1)&amp;"-"&amp;RIGHT(YEAR(A4337),2))</f>
        <v>FY 2018-19</v>
      </c>
      <c r="E4337" s="6" t="str">
        <f aca="false">IF(AND(V4337&lt;&gt;"",W4337&lt;&gt;""),"Yes","No")</f>
        <v>Yes</v>
      </c>
      <c r="F4337" s="18" t="n">
        <f aca="false">Total!F4337</f>
        <v>7826.54</v>
      </c>
      <c r="G4337" s="18" t="n">
        <f aca="false">Total!G4337</f>
        <v>8884.48</v>
      </c>
      <c r="H4337" s="18" t="n">
        <f aca="false">Total!H4337</f>
        <v>-1057.94</v>
      </c>
      <c r="I4337" s="18" t="n">
        <f aca="false">Total!I4337</f>
        <v>-145.54</v>
      </c>
      <c r="J4337" s="18" t="n">
        <f aca="false">IF($V4337="","",INDEX('Stock Exchange'!F$5:F$2450,$V4337))</f>
        <v>7788.73</v>
      </c>
      <c r="K4337" s="18" t="n">
        <f aca="false">IF($V4337="","",INDEX('Stock Exchange'!G$5:G$2450,$V4337))</f>
        <v>8339.23</v>
      </c>
      <c r="L4337" s="18" t="n">
        <f aca="false">IF($V4337="","",INDEX('Stock Exchange'!H$5:H$2450,$V4337))</f>
        <v>-550.5</v>
      </c>
      <c r="M4337" s="18" t="n">
        <f aca="false">IF($V4337="","",INDEX('Stock Exchange'!I$5:I$2450,$V4337))</f>
        <v>-75.73</v>
      </c>
      <c r="N4337" s="18" t="n">
        <f aca="false">IF($W4337="","",INDEX(Primary!F$5:F$2450,$W4337))</f>
        <v>37.81</v>
      </c>
      <c r="O4337" s="18" t="n">
        <f aca="false">IF($W4337="","",INDEX(Primary!G$5:G$2450,$W4337))</f>
        <v>545.25</v>
      </c>
      <c r="P4337" s="18" t="n">
        <f aca="false">IF($W4337="","",INDEX(Primary!H$5:H$2450,$W4337))</f>
        <v>-507.44</v>
      </c>
      <c r="Q4337" s="18" t="n">
        <f aca="false">IF($W4337="","",INDEX(Primary!I$5:I$2450,$W4337))</f>
        <v>-69.81</v>
      </c>
      <c r="R4337" s="19" t="n">
        <f aca="false">IF($E4337="Yes",L4337+P4337,"")</f>
        <v>-1057.94</v>
      </c>
      <c r="S4337" s="19" t="n">
        <f aca="false">IF($E4337="Yes",H4337-R4337,"")</f>
        <v>0</v>
      </c>
      <c r="T4337" s="6" t="str">
        <f aca="false">IF($E4337="Yes",IF(ROUND(ABS(S4337),2)&lt;=$T$2,"OK","CHECK"),"n/a")</f>
        <v>OK</v>
      </c>
      <c r="U4337" s="20" t="n">
        <f aca="false">Total!J4337</f>
        <v>72.6927</v>
      </c>
      <c r="V4337" s="17" t="n">
        <f aca="false">IFERROR(MATCH($A4337,'Stock Exchange'!$A$5:$A$2450,0),"")</f>
        <v>2119</v>
      </c>
      <c r="W4337" s="17" t="n">
        <f aca="false">IFERROR(MATCH($A4337,Primary!$A$5:$A$2450,0),"")</f>
        <v>2119</v>
      </c>
    </row>
    <row r="4338" customFormat="false" ht="15" hidden="false" customHeight="false" outlineLevel="0" collapsed="false">
      <c r="A4338" s="16" t="n">
        <f aca="false">Total!A4338</f>
        <v>43369</v>
      </c>
      <c r="B4338" s="17" t="n">
        <f aca="false">YEAR(A4338)</f>
        <v>2018</v>
      </c>
      <c r="C4338" s="17" t="n">
        <f aca="false">MONTH(A4338)</f>
        <v>9</v>
      </c>
      <c r="D4338" s="6" t="str">
        <f aca="false">IF(MONTH(A4338)&gt;=4,"FY "&amp;YEAR(A4338)&amp;"-"&amp;RIGHT(YEAR(A4338)+1,2),"FY "&amp;(YEAR(A4338)-1)&amp;"-"&amp;RIGHT(YEAR(A4338),2))</f>
        <v>FY 2018-19</v>
      </c>
      <c r="E4338" s="6" t="str">
        <f aca="false">IF(AND(V4338&lt;&gt;"",W4338&lt;&gt;""),"Yes","No")</f>
        <v>Yes</v>
      </c>
      <c r="F4338" s="18" t="n">
        <f aca="false">Total!F4338</f>
        <v>6109.07</v>
      </c>
      <c r="G4338" s="18" t="n">
        <f aca="false">Total!G4338</f>
        <v>9791.16</v>
      </c>
      <c r="H4338" s="18" t="n">
        <f aca="false">Total!H4338</f>
        <v>-3682.09</v>
      </c>
      <c r="I4338" s="18" t="n">
        <f aca="false">Total!I4338</f>
        <v>-505.69</v>
      </c>
      <c r="J4338" s="18" t="n">
        <f aca="false">IF($V4338="","",INDEX('Stock Exchange'!F$5:F$2450,$V4338))</f>
        <v>6089.58</v>
      </c>
      <c r="K4338" s="18" t="n">
        <f aca="false">IF($V4338="","",INDEX('Stock Exchange'!G$5:G$2450,$V4338))</f>
        <v>6741.08</v>
      </c>
      <c r="L4338" s="18" t="n">
        <f aca="false">IF($V4338="","",INDEX('Stock Exchange'!H$5:H$2450,$V4338))</f>
        <v>-651.5</v>
      </c>
      <c r="M4338" s="18" t="n">
        <f aca="false">IF($V4338="","",INDEX('Stock Exchange'!I$5:I$2450,$V4338))</f>
        <v>-89.48</v>
      </c>
      <c r="N4338" s="18" t="n">
        <f aca="false">IF($W4338="","",INDEX(Primary!F$5:F$2450,$W4338))</f>
        <v>19.49</v>
      </c>
      <c r="O4338" s="18" t="n">
        <f aca="false">IF($W4338="","",INDEX(Primary!G$5:G$2450,$W4338))</f>
        <v>3050.08</v>
      </c>
      <c r="P4338" s="18" t="n">
        <f aca="false">IF($W4338="","",INDEX(Primary!H$5:H$2450,$W4338))</f>
        <v>-3030.59</v>
      </c>
      <c r="Q4338" s="18" t="n">
        <f aca="false">IF($W4338="","",INDEX(Primary!I$5:I$2450,$W4338))</f>
        <v>-416.21</v>
      </c>
      <c r="R4338" s="19" t="n">
        <f aca="false">IF($E4338="Yes",L4338+P4338,"")</f>
        <v>-3682.09</v>
      </c>
      <c r="S4338" s="19" t="n">
        <f aca="false">IF($E4338="Yes",H4338-R4338,"")</f>
        <v>0</v>
      </c>
      <c r="T4338" s="6" t="str">
        <f aca="false">IF($E4338="Yes",IF(ROUND(ABS(S4338),2)&lt;=$T$2,"OK","CHECK"),"n/a")</f>
        <v>OK</v>
      </c>
      <c r="U4338" s="20" t="n">
        <f aca="false">Total!J4338</f>
        <v>72.8134</v>
      </c>
      <c r="V4338" s="17" t="n">
        <f aca="false">IFERROR(MATCH($A4338,'Stock Exchange'!$A$5:$A$2450,0),"")</f>
        <v>2120</v>
      </c>
      <c r="W4338" s="17" t="n">
        <f aca="false">IFERROR(MATCH($A4338,Primary!$A$5:$A$2450,0),"")</f>
        <v>2120</v>
      </c>
    </row>
    <row r="4339" customFormat="false" ht="15" hidden="false" customHeight="false" outlineLevel="0" collapsed="false">
      <c r="A4339" s="16" t="n">
        <f aca="false">Total!A4339</f>
        <v>43370</v>
      </c>
      <c r="B4339" s="17" t="n">
        <f aca="false">YEAR(A4339)</f>
        <v>2018</v>
      </c>
      <c r="C4339" s="17" t="n">
        <f aca="false">MONTH(A4339)</f>
        <v>9</v>
      </c>
      <c r="D4339" s="6" t="str">
        <f aca="false">IF(MONTH(A4339)&gt;=4,"FY "&amp;YEAR(A4339)&amp;"-"&amp;RIGHT(YEAR(A4339)+1,2),"FY "&amp;(YEAR(A4339)-1)&amp;"-"&amp;RIGHT(YEAR(A4339),2))</f>
        <v>FY 2018-19</v>
      </c>
      <c r="E4339" s="6" t="str">
        <f aca="false">IF(AND(V4339&lt;&gt;"",W4339&lt;&gt;""),"Yes","No")</f>
        <v>Yes</v>
      </c>
      <c r="F4339" s="18" t="n">
        <f aca="false">Total!F4339</f>
        <v>5989.26</v>
      </c>
      <c r="G4339" s="18" t="n">
        <f aca="false">Total!G4339</f>
        <v>6688.96</v>
      </c>
      <c r="H4339" s="18" t="n">
        <f aca="false">Total!H4339</f>
        <v>-699.7</v>
      </c>
      <c r="I4339" s="18" t="n">
        <f aca="false">Total!I4339</f>
        <v>-96.23</v>
      </c>
      <c r="J4339" s="18" t="n">
        <f aca="false">IF($V4339="","",INDEX('Stock Exchange'!F$5:F$2450,$V4339))</f>
        <v>5932.29</v>
      </c>
      <c r="K4339" s="18" t="n">
        <f aca="false">IF($V4339="","",INDEX('Stock Exchange'!G$5:G$2450,$V4339))</f>
        <v>6688.96</v>
      </c>
      <c r="L4339" s="18" t="n">
        <f aca="false">IF($V4339="","",INDEX('Stock Exchange'!H$5:H$2450,$V4339))</f>
        <v>-756.67</v>
      </c>
      <c r="M4339" s="18" t="n">
        <f aca="false">IF($V4339="","",INDEX('Stock Exchange'!I$5:I$2450,$V4339))</f>
        <v>-104.06</v>
      </c>
      <c r="N4339" s="18" t="n">
        <f aca="false">IF($W4339="","",INDEX(Primary!F$5:F$2450,$W4339))</f>
        <v>56.97</v>
      </c>
      <c r="O4339" s="18" t="n">
        <f aca="false">IF($W4339="","",INDEX(Primary!G$5:G$2450,$W4339))</f>
        <v>0</v>
      </c>
      <c r="P4339" s="18" t="n">
        <f aca="false">IF($W4339="","",INDEX(Primary!H$5:H$2450,$W4339))</f>
        <v>56.97</v>
      </c>
      <c r="Q4339" s="18" t="n">
        <f aca="false">IF($W4339="","",INDEX(Primary!I$5:I$2450,$W4339))</f>
        <v>7.83</v>
      </c>
      <c r="R4339" s="19" t="n">
        <f aca="false">IF($E4339="Yes",L4339+P4339,"")</f>
        <v>-699.7</v>
      </c>
      <c r="S4339" s="19" t="n">
        <f aca="false">IF($E4339="Yes",H4339-R4339,"")</f>
        <v>0</v>
      </c>
      <c r="T4339" s="6" t="str">
        <f aca="false">IF($E4339="Yes",IF(ROUND(ABS(S4339),2)&lt;=$T$2,"OK","CHECK"),"n/a")</f>
        <v>OK</v>
      </c>
      <c r="U4339" s="20" t="n">
        <f aca="false">Total!J4339</f>
        <v>72.7182</v>
      </c>
      <c r="V4339" s="17" t="n">
        <f aca="false">IFERROR(MATCH($A4339,'Stock Exchange'!$A$5:$A$2450,0),"")</f>
        <v>2121</v>
      </c>
      <c r="W4339" s="17" t="n">
        <f aca="false">IFERROR(MATCH($A4339,Primary!$A$5:$A$2450,0),"")</f>
        <v>2121</v>
      </c>
    </row>
    <row r="4340" customFormat="false" ht="15" hidden="false" customHeight="false" outlineLevel="0" collapsed="false">
      <c r="A4340" s="16" t="n">
        <f aca="false">Total!A4340</f>
        <v>43371</v>
      </c>
      <c r="B4340" s="17" t="n">
        <f aca="false">YEAR(A4340)</f>
        <v>2018</v>
      </c>
      <c r="C4340" s="17" t="n">
        <f aca="false">MONTH(A4340)</f>
        <v>9</v>
      </c>
      <c r="D4340" s="6" t="str">
        <f aca="false">IF(MONTH(A4340)&gt;=4,"FY "&amp;YEAR(A4340)&amp;"-"&amp;RIGHT(YEAR(A4340)+1,2),"FY "&amp;(YEAR(A4340)-1)&amp;"-"&amp;RIGHT(YEAR(A4340),2))</f>
        <v>FY 2018-19</v>
      </c>
      <c r="E4340" s="6" t="str">
        <f aca="false">IF(AND(V4340&lt;&gt;"",W4340&lt;&gt;""),"Yes","No")</f>
        <v>Yes</v>
      </c>
      <c r="F4340" s="18" t="n">
        <f aca="false">Total!F4340</f>
        <v>8851.01</v>
      </c>
      <c r="G4340" s="18" t="n">
        <f aca="false">Total!G4340</f>
        <v>8229.3</v>
      </c>
      <c r="H4340" s="18" t="n">
        <f aca="false">Total!H4340</f>
        <v>621.71</v>
      </c>
      <c r="I4340" s="18" t="n">
        <f aca="false">Total!I4340</f>
        <v>85.58</v>
      </c>
      <c r="J4340" s="18" t="n">
        <f aca="false">IF($V4340="","",INDEX('Stock Exchange'!F$5:F$2450,$V4340))</f>
        <v>8851.01</v>
      </c>
      <c r="K4340" s="18" t="n">
        <f aca="false">IF($V4340="","",INDEX('Stock Exchange'!G$5:G$2450,$V4340))</f>
        <v>8229.3</v>
      </c>
      <c r="L4340" s="18" t="n">
        <f aca="false">IF($V4340="","",INDEX('Stock Exchange'!H$5:H$2450,$V4340))</f>
        <v>621.71</v>
      </c>
      <c r="M4340" s="18" t="n">
        <f aca="false">IF($V4340="","",INDEX('Stock Exchange'!I$5:I$2450,$V4340))</f>
        <v>85.58</v>
      </c>
      <c r="N4340" s="18" t="n">
        <f aca="false">IF($W4340="","",INDEX(Primary!F$5:F$2450,$W4340))</f>
        <v>0</v>
      </c>
      <c r="O4340" s="18" t="n">
        <f aca="false">IF($W4340="","",INDEX(Primary!G$5:G$2450,$W4340))</f>
        <v>0</v>
      </c>
      <c r="P4340" s="18" t="n">
        <f aca="false">IF($W4340="","",INDEX(Primary!H$5:H$2450,$W4340))</f>
        <v>0</v>
      </c>
      <c r="Q4340" s="18" t="n">
        <f aca="false">IF($W4340="","",INDEX(Primary!I$5:I$2450,$W4340))</f>
        <v>0</v>
      </c>
      <c r="R4340" s="19" t="n">
        <f aca="false">IF($E4340="Yes",L4340+P4340,"")</f>
        <v>621.71</v>
      </c>
      <c r="S4340" s="19" t="n">
        <f aca="false">IF($E4340="Yes",H4340-R4340,"")</f>
        <v>0</v>
      </c>
      <c r="T4340" s="6" t="str">
        <f aca="false">IF($E4340="Yes",IF(ROUND(ABS(S4340),2)&lt;=$T$2,"OK","CHECK"),"n/a")</f>
        <v>OK</v>
      </c>
      <c r="U4340" s="20" t="n">
        <f aca="false">Total!J4340</f>
        <v>72.6505</v>
      </c>
      <c r="V4340" s="17" t="n">
        <f aca="false">IFERROR(MATCH($A4340,'Stock Exchange'!$A$5:$A$2450,0),"")</f>
        <v>2122</v>
      </c>
      <c r="W4340" s="17" t="n">
        <f aca="false">IFERROR(MATCH($A4340,Primary!$A$5:$A$2450,0),"")</f>
        <v>2122</v>
      </c>
    </row>
    <row r="4341" customFormat="false" ht="15" hidden="false" customHeight="false" outlineLevel="0" collapsed="false">
      <c r="A4341" s="16" t="n">
        <f aca="false">Total!A4341</f>
        <v>43374</v>
      </c>
      <c r="B4341" s="17" t="n">
        <f aca="false">YEAR(A4341)</f>
        <v>2018</v>
      </c>
      <c r="C4341" s="17" t="n">
        <f aca="false">MONTH(A4341)</f>
        <v>10</v>
      </c>
      <c r="D4341" s="6" t="str">
        <f aca="false">IF(MONTH(A4341)&gt;=4,"FY "&amp;YEAR(A4341)&amp;"-"&amp;RIGHT(YEAR(A4341)+1,2),"FY "&amp;(YEAR(A4341)-1)&amp;"-"&amp;RIGHT(YEAR(A4341),2))</f>
        <v>FY 2018-19</v>
      </c>
      <c r="E4341" s="6" t="str">
        <f aca="false">IF(AND(V4341&lt;&gt;"",W4341&lt;&gt;""),"Yes","No")</f>
        <v>Yes</v>
      </c>
      <c r="F4341" s="18" t="n">
        <f aca="false">Total!F4341</f>
        <v>7377.21</v>
      </c>
      <c r="G4341" s="18" t="n">
        <f aca="false">Total!G4341</f>
        <v>9075.84</v>
      </c>
      <c r="H4341" s="18" t="n">
        <f aca="false">Total!H4341</f>
        <v>-1698.63</v>
      </c>
      <c r="I4341" s="18" t="n">
        <f aca="false">Total!I4341</f>
        <v>-234.14</v>
      </c>
      <c r="J4341" s="18" t="n">
        <f aca="false">IF($V4341="","",INDEX('Stock Exchange'!F$5:F$2450,$V4341))</f>
        <v>7376.13</v>
      </c>
      <c r="K4341" s="18" t="n">
        <f aca="false">IF($V4341="","",INDEX('Stock Exchange'!G$5:G$2450,$V4341))</f>
        <v>9058.52</v>
      </c>
      <c r="L4341" s="18" t="n">
        <f aca="false">IF($V4341="","",INDEX('Stock Exchange'!H$5:H$2450,$V4341))</f>
        <v>-1682.39</v>
      </c>
      <c r="M4341" s="18" t="n">
        <f aca="false">IF($V4341="","",INDEX('Stock Exchange'!I$5:I$2450,$V4341))</f>
        <v>-231.9</v>
      </c>
      <c r="N4341" s="18" t="n">
        <f aca="false">IF($W4341="","",INDEX(Primary!F$5:F$2450,$W4341))</f>
        <v>1.08</v>
      </c>
      <c r="O4341" s="18" t="n">
        <f aca="false">IF($W4341="","",INDEX(Primary!G$5:G$2450,$W4341))</f>
        <v>17.32</v>
      </c>
      <c r="P4341" s="18" t="n">
        <f aca="false">IF($W4341="","",INDEX(Primary!H$5:H$2450,$W4341))</f>
        <v>-16.24</v>
      </c>
      <c r="Q4341" s="18" t="n">
        <f aca="false">IF($W4341="","",INDEX(Primary!I$5:I$2450,$W4341))</f>
        <v>-2.24</v>
      </c>
      <c r="R4341" s="19" t="n">
        <f aca="false">IF($E4341="Yes",L4341+P4341,"")</f>
        <v>-1698.63</v>
      </c>
      <c r="S4341" s="19" t="n">
        <f aca="false">IF($E4341="Yes",H4341-R4341,"")</f>
        <v>0</v>
      </c>
      <c r="T4341" s="6" t="str">
        <f aca="false">IF($E4341="Yes",IF(ROUND(ABS(S4341),2)&lt;=$T$2,"OK","CHECK"),"n/a")</f>
        <v>OK</v>
      </c>
      <c r="U4341" s="20" t="n">
        <f aca="false">Total!J4341</f>
        <v>72.5474</v>
      </c>
      <c r="V4341" s="17" t="n">
        <f aca="false">IFERROR(MATCH($A4341,'Stock Exchange'!$A$5:$A$2450,0),"")</f>
        <v>2123</v>
      </c>
      <c r="W4341" s="17" t="n">
        <f aca="false">IFERROR(MATCH($A4341,Primary!$A$5:$A$2450,0),"")</f>
        <v>2123</v>
      </c>
    </row>
    <row r="4342" customFormat="false" ht="15" hidden="false" customHeight="false" outlineLevel="0" collapsed="false">
      <c r="A4342" s="16" t="n">
        <f aca="false">Total!A4342</f>
        <v>43376</v>
      </c>
      <c r="B4342" s="17" t="n">
        <f aca="false">YEAR(A4342)</f>
        <v>2018</v>
      </c>
      <c r="C4342" s="17" t="n">
        <f aca="false">MONTH(A4342)</f>
        <v>10</v>
      </c>
      <c r="D4342" s="6" t="str">
        <f aca="false">IF(MONTH(A4342)&gt;=4,"FY "&amp;YEAR(A4342)&amp;"-"&amp;RIGHT(YEAR(A4342)+1,2),"FY "&amp;(YEAR(A4342)-1)&amp;"-"&amp;RIGHT(YEAR(A4342),2))</f>
        <v>FY 2018-19</v>
      </c>
      <c r="E4342" s="6" t="str">
        <f aca="false">IF(AND(V4342&lt;&gt;"",W4342&lt;&gt;""),"Yes","No")</f>
        <v>Yes</v>
      </c>
      <c r="F4342" s="18" t="n">
        <f aca="false">Total!F4342</f>
        <v>5957.42</v>
      </c>
      <c r="G4342" s="18" t="n">
        <f aca="false">Total!G4342</f>
        <v>7565.47</v>
      </c>
      <c r="H4342" s="18" t="n">
        <f aca="false">Total!H4342</f>
        <v>-1608.05</v>
      </c>
      <c r="I4342" s="18" t="n">
        <f aca="false">Total!I4342</f>
        <v>-220.88</v>
      </c>
      <c r="J4342" s="18" t="n">
        <f aca="false">IF($V4342="","",INDEX('Stock Exchange'!F$5:F$2450,$V4342))</f>
        <v>5957.42</v>
      </c>
      <c r="K4342" s="18" t="n">
        <f aca="false">IF($V4342="","",INDEX('Stock Exchange'!G$5:G$2450,$V4342))</f>
        <v>7565.33</v>
      </c>
      <c r="L4342" s="18" t="n">
        <f aca="false">IF($V4342="","",INDEX('Stock Exchange'!H$5:H$2450,$V4342))</f>
        <v>-1607.91</v>
      </c>
      <c r="M4342" s="18" t="n">
        <f aca="false">IF($V4342="","",INDEX('Stock Exchange'!I$5:I$2450,$V4342))</f>
        <v>-220.86</v>
      </c>
      <c r="N4342" s="18" t="n">
        <f aca="false">IF($W4342="","",INDEX(Primary!F$5:F$2450,$W4342))</f>
        <v>0</v>
      </c>
      <c r="O4342" s="18" t="n">
        <f aca="false">IF($W4342="","",INDEX(Primary!G$5:G$2450,$W4342))</f>
        <v>0.14</v>
      </c>
      <c r="P4342" s="18" t="n">
        <f aca="false">IF($W4342="","",INDEX(Primary!H$5:H$2450,$W4342))</f>
        <v>-0.14</v>
      </c>
      <c r="Q4342" s="18" t="n">
        <f aca="false">IF($W4342="","",INDEX(Primary!I$5:I$2450,$W4342))</f>
        <v>-0.02</v>
      </c>
      <c r="R4342" s="19" t="n">
        <f aca="false">IF($E4342="Yes",L4342+P4342,"")</f>
        <v>-1608.05</v>
      </c>
      <c r="S4342" s="19" t="n">
        <f aca="false">IF($E4342="Yes",H4342-R4342,"")</f>
        <v>0</v>
      </c>
      <c r="T4342" s="6" t="str">
        <f aca="false">IF($E4342="Yes",IF(ROUND(ABS(S4342),2)&lt;=$T$2,"OK","CHECK"),"n/a")</f>
        <v>OK</v>
      </c>
      <c r="U4342" s="20" t="n">
        <f aca="false">Total!J4342</f>
        <v>72.8036</v>
      </c>
      <c r="V4342" s="17" t="n">
        <f aca="false">IFERROR(MATCH($A4342,'Stock Exchange'!$A$5:$A$2450,0),"")</f>
        <v>2124</v>
      </c>
      <c r="W4342" s="17" t="n">
        <f aca="false">IFERROR(MATCH($A4342,Primary!$A$5:$A$2450,0),"")</f>
        <v>2124</v>
      </c>
    </row>
    <row r="4343" customFormat="false" ht="15" hidden="false" customHeight="false" outlineLevel="0" collapsed="false">
      <c r="A4343" s="16" t="n">
        <f aca="false">Total!A4343</f>
        <v>43377</v>
      </c>
      <c r="B4343" s="17" t="n">
        <f aca="false">YEAR(A4343)</f>
        <v>2018</v>
      </c>
      <c r="C4343" s="17" t="n">
        <f aca="false">MONTH(A4343)</f>
        <v>10</v>
      </c>
      <c r="D4343" s="6" t="str">
        <f aca="false">IF(MONTH(A4343)&gt;=4,"FY "&amp;YEAR(A4343)&amp;"-"&amp;RIGHT(YEAR(A4343)+1,2),"FY "&amp;(YEAR(A4343)-1)&amp;"-"&amp;RIGHT(YEAR(A4343),2))</f>
        <v>FY 2018-19</v>
      </c>
      <c r="E4343" s="6" t="str">
        <f aca="false">IF(AND(V4343&lt;&gt;"",W4343&lt;&gt;""),"Yes","No")</f>
        <v>Yes</v>
      </c>
      <c r="F4343" s="18" t="n">
        <f aca="false">Total!F4343</f>
        <v>7576.31</v>
      </c>
      <c r="G4343" s="18" t="n">
        <f aca="false">Total!G4343</f>
        <v>9103.01</v>
      </c>
      <c r="H4343" s="18" t="n">
        <f aca="false">Total!H4343</f>
        <v>-1526.7</v>
      </c>
      <c r="I4343" s="18" t="n">
        <f aca="false">Total!I4343</f>
        <v>-209.06</v>
      </c>
      <c r="J4343" s="18" t="n">
        <f aca="false">IF($V4343="","",INDEX('Stock Exchange'!F$5:F$2450,$V4343))</f>
        <v>7549.75</v>
      </c>
      <c r="K4343" s="18" t="n">
        <f aca="false">IF($V4343="","",INDEX('Stock Exchange'!G$5:G$2450,$V4343))</f>
        <v>9091.89</v>
      </c>
      <c r="L4343" s="18" t="n">
        <f aca="false">IF($V4343="","",INDEX('Stock Exchange'!H$5:H$2450,$V4343))</f>
        <v>-1542.14</v>
      </c>
      <c r="M4343" s="18" t="n">
        <f aca="false">IF($V4343="","",INDEX('Stock Exchange'!I$5:I$2450,$V4343))</f>
        <v>-211.17</v>
      </c>
      <c r="N4343" s="18" t="n">
        <f aca="false">IF($W4343="","",INDEX(Primary!F$5:F$2450,$W4343))</f>
        <v>26.56</v>
      </c>
      <c r="O4343" s="18" t="n">
        <f aca="false">IF($W4343="","",INDEX(Primary!G$5:G$2450,$W4343))</f>
        <v>11.12</v>
      </c>
      <c r="P4343" s="18" t="n">
        <f aca="false">IF($W4343="","",INDEX(Primary!H$5:H$2450,$W4343))</f>
        <v>15.44</v>
      </c>
      <c r="Q4343" s="18" t="n">
        <f aca="false">IF($W4343="","",INDEX(Primary!I$5:I$2450,$W4343))</f>
        <v>2.11</v>
      </c>
      <c r="R4343" s="19" t="n">
        <f aca="false">IF($E4343="Yes",L4343+P4343,"")</f>
        <v>-1526.7</v>
      </c>
      <c r="S4343" s="19" t="n">
        <f aca="false">IF($E4343="Yes",H4343-R4343,"")</f>
        <v>0</v>
      </c>
      <c r="T4343" s="6" t="str">
        <f aca="false">IF($E4343="Yes",IF(ROUND(ABS(S4343),2)&lt;=$T$2,"OK","CHECK"),"n/a")</f>
        <v>OK</v>
      </c>
      <c r="U4343" s="20" t="n">
        <f aca="false">Total!J4343</f>
        <v>73.0299</v>
      </c>
      <c r="V4343" s="17" t="n">
        <f aca="false">IFERROR(MATCH($A4343,'Stock Exchange'!$A$5:$A$2450,0),"")</f>
        <v>2125</v>
      </c>
      <c r="W4343" s="17" t="n">
        <f aca="false">IFERROR(MATCH($A4343,Primary!$A$5:$A$2450,0),"")</f>
        <v>2125</v>
      </c>
    </row>
    <row r="4344" customFormat="false" ht="15" hidden="false" customHeight="false" outlineLevel="0" collapsed="false">
      <c r="A4344" s="16" t="n">
        <f aca="false">Total!A4344</f>
        <v>43378</v>
      </c>
      <c r="B4344" s="17" t="n">
        <f aca="false">YEAR(A4344)</f>
        <v>2018</v>
      </c>
      <c r="C4344" s="17" t="n">
        <f aca="false">MONTH(A4344)</f>
        <v>10</v>
      </c>
      <c r="D4344" s="6" t="str">
        <f aca="false">IF(MONTH(A4344)&gt;=4,"FY "&amp;YEAR(A4344)&amp;"-"&amp;RIGHT(YEAR(A4344)+1,2),"FY "&amp;(YEAR(A4344)-1)&amp;"-"&amp;RIGHT(YEAR(A4344),2))</f>
        <v>FY 2018-19</v>
      </c>
      <c r="E4344" s="6" t="str">
        <f aca="false">IF(AND(V4344&lt;&gt;"",W4344&lt;&gt;""),"Yes","No")</f>
        <v>Yes</v>
      </c>
      <c r="F4344" s="18" t="n">
        <f aca="false">Total!F4344</f>
        <v>5780.03</v>
      </c>
      <c r="G4344" s="18" t="n">
        <f aca="false">Total!G4344</f>
        <v>8040.85</v>
      </c>
      <c r="H4344" s="18" t="n">
        <f aca="false">Total!H4344</f>
        <v>-2260.82</v>
      </c>
      <c r="I4344" s="18" t="n">
        <f aca="false">Total!I4344</f>
        <v>-306.54</v>
      </c>
      <c r="J4344" s="18" t="n">
        <f aca="false">IF($V4344="","",INDEX('Stock Exchange'!F$5:F$2450,$V4344))</f>
        <v>5373.08</v>
      </c>
      <c r="K4344" s="18" t="n">
        <f aca="false">IF($V4344="","",INDEX('Stock Exchange'!G$5:G$2450,$V4344))</f>
        <v>8038.1</v>
      </c>
      <c r="L4344" s="18" t="n">
        <f aca="false">IF($V4344="","",INDEX('Stock Exchange'!H$5:H$2450,$V4344))</f>
        <v>-2665.02</v>
      </c>
      <c r="M4344" s="18" t="n">
        <f aca="false">IF($V4344="","",INDEX('Stock Exchange'!I$5:I$2450,$V4344))</f>
        <v>-361.35</v>
      </c>
      <c r="N4344" s="18" t="n">
        <f aca="false">IF($W4344="","",INDEX(Primary!F$5:F$2450,$W4344))</f>
        <v>406.95</v>
      </c>
      <c r="O4344" s="18" t="n">
        <f aca="false">IF($W4344="","",INDEX(Primary!G$5:G$2450,$W4344))</f>
        <v>2.75</v>
      </c>
      <c r="P4344" s="18" t="n">
        <f aca="false">IF($W4344="","",INDEX(Primary!H$5:H$2450,$W4344))</f>
        <v>404.2</v>
      </c>
      <c r="Q4344" s="18" t="n">
        <f aca="false">IF($W4344="","",INDEX(Primary!I$5:I$2450,$W4344))</f>
        <v>54.81</v>
      </c>
      <c r="R4344" s="19" t="n">
        <f aca="false">IF($E4344="Yes",L4344+P4344,"")</f>
        <v>-2260.82</v>
      </c>
      <c r="S4344" s="19" t="n">
        <f aca="false">IF($E4344="Yes",H4344-R4344,"")</f>
        <v>0</v>
      </c>
      <c r="T4344" s="6" t="str">
        <f aca="false">IF($E4344="Yes",IF(ROUND(ABS(S4344),2)&lt;=$T$2,"OK","CHECK"),"n/a")</f>
        <v>OK</v>
      </c>
      <c r="U4344" s="20" t="n">
        <f aca="false">Total!J4344</f>
        <v>73.7509</v>
      </c>
      <c r="V4344" s="17" t="n">
        <f aca="false">IFERROR(MATCH($A4344,'Stock Exchange'!$A$5:$A$2450,0),"")</f>
        <v>2126</v>
      </c>
      <c r="W4344" s="17" t="n">
        <f aca="false">IFERROR(MATCH($A4344,Primary!$A$5:$A$2450,0),"")</f>
        <v>2126</v>
      </c>
    </row>
    <row r="4345" customFormat="false" ht="15" hidden="false" customHeight="false" outlineLevel="0" collapsed="false">
      <c r="A4345" s="16" t="n">
        <f aca="false">Total!A4345</f>
        <v>43381</v>
      </c>
      <c r="B4345" s="17" t="n">
        <f aca="false">YEAR(A4345)</f>
        <v>2018</v>
      </c>
      <c r="C4345" s="17" t="n">
        <f aca="false">MONTH(A4345)</f>
        <v>10</v>
      </c>
      <c r="D4345" s="6" t="str">
        <f aca="false">IF(MONTH(A4345)&gt;=4,"FY "&amp;YEAR(A4345)&amp;"-"&amp;RIGHT(YEAR(A4345)+1,2),"FY "&amp;(YEAR(A4345)-1)&amp;"-"&amp;RIGHT(YEAR(A4345),2))</f>
        <v>FY 2018-19</v>
      </c>
      <c r="E4345" s="6" t="str">
        <f aca="false">IF(AND(V4345&lt;&gt;"",W4345&lt;&gt;""),"Yes","No")</f>
        <v>Yes</v>
      </c>
      <c r="F4345" s="18" t="n">
        <f aca="false">Total!F4345</f>
        <v>3414.52</v>
      </c>
      <c r="G4345" s="18" t="n">
        <f aca="false">Total!G4345</f>
        <v>8424.12</v>
      </c>
      <c r="H4345" s="18" t="n">
        <f aca="false">Total!H4345</f>
        <v>-5009.6</v>
      </c>
      <c r="I4345" s="18" t="n">
        <f aca="false">Total!I4345</f>
        <v>-680.83</v>
      </c>
      <c r="J4345" s="18" t="n">
        <f aca="false">IF($V4345="","",INDEX('Stock Exchange'!F$5:F$2450,$V4345))</f>
        <v>3213.71</v>
      </c>
      <c r="K4345" s="18" t="n">
        <f aca="false">IF($V4345="","",INDEX('Stock Exchange'!G$5:G$2450,$V4345))</f>
        <v>8360.82</v>
      </c>
      <c r="L4345" s="18" t="n">
        <f aca="false">IF($V4345="","",INDEX('Stock Exchange'!H$5:H$2450,$V4345))</f>
        <v>-5147.11</v>
      </c>
      <c r="M4345" s="18" t="n">
        <f aca="false">IF($V4345="","",INDEX('Stock Exchange'!I$5:I$2450,$V4345))</f>
        <v>-699.52</v>
      </c>
      <c r="N4345" s="18" t="n">
        <f aca="false">IF($W4345="","",INDEX(Primary!F$5:F$2450,$W4345))</f>
        <v>200.81</v>
      </c>
      <c r="O4345" s="18" t="n">
        <f aca="false">IF($W4345="","",INDEX(Primary!G$5:G$2450,$W4345))</f>
        <v>63.3</v>
      </c>
      <c r="P4345" s="18" t="n">
        <f aca="false">IF($W4345="","",INDEX(Primary!H$5:H$2450,$W4345))</f>
        <v>137.51</v>
      </c>
      <c r="Q4345" s="18" t="n">
        <f aca="false">IF($W4345="","",INDEX(Primary!I$5:I$2450,$W4345))</f>
        <v>18.69</v>
      </c>
      <c r="R4345" s="19" t="n">
        <f aca="false">IF($E4345="Yes",L4345+P4345,"")</f>
        <v>-5009.6</v>
      </c>
      <c r="S4345" s="19" t="n">
        <f aca="false">IF($E4345="Yes",H4345-R4345,"")</f>
        <v>0</v>
      </c>
      <c r="T4345" s="6" t="str">
        <f aca="false">IF($E4345="Yes",IF(ROUND(ABS(S4345),2)&lt;=$T$2,"OK","CHECK"),"n/a")</f>
        <v>OK</v>
      </c>
      <c r="U4345" s="20" t="n">
        <f aca="false">Total!J4345</f>
        <v>73.5809</v>
      </c>
      <c r="V4345" s="17" t="n">
        <f aca="false">IFERROR(MATCH($A4345,'Stock Exchange'!$A$5:$A$2450,0),"")</f>
        <v>2127</v>
      </c>
      <c r="W4345" s="17" t="n">
        <f aca="false">IFERROR(MATCH($A4345,Primary!$A$5:$A$2450,0),"")</f>
        <v>2127</v>
      </c>
    </row>
    <row r="4346" customFormat="false" ht="15" hidden="false" customHeight="false" outlineLevel="0" collapsed="false">
      <c r="A4346" s="16" t="n">
        <f aca="false">Total!A4346</f>
        <v>43382</v>
      </c>
      <c r="B4346" s="17" t="n">
        <f aca="false">YEAR(A4346)</f>
        <v>2018</v>
      </c>
      <c r="C4346" s="17" t="n">
        <f aca="false">MONTH(A4346)</f>
        <v>10</v>
      </c>
      <c r="D4346" s="6" t="str">
        <f aca="false">IF(MONTH(A4346)&gt;=4,"FY "&amp;YEAR(A4346)&amp;"-"&amp;RIGHT(YEAR(A4346)+1,2),"FY "&amp;(YEAR(A4346)-1)&amp;"-"&amp;RIGHT(YEAR(A4346),2))</f>
        <v>FY 2018-19</v>
      </c>
      <c r="E4346" s="6" t="str">
        <f aca="false">IF(AND(V4346&lt;&gt;"",W4346&lt;&gt;""),"Yes","No")</f>
        <v>Yes</v>
      </c>
      <c r="F4346" s="18" t="n">
        <f aca="false">Total!F4346</f>
        <v>6197.71</v>
      </c>
      <c r="G4346" s="18" t="n">
        <f aca="false">Total!G4346</f>
        <v>7368.01</v>
      </c>
      <c r="H4346" s="18" t="n">
        <f aca="false">Total!H4346</f>
        <v>-1170.3</v>
      </c>
      <c r="I4346" s="18" t="n">
        <f aca="false">Total!I4346</f>
        <v>-158.32</v>
      </c>
      <c r="J4346" s="18" t="n">
        <f aca="false">IF($V4346="","",INDEX('Stock Exchange'!F$5:F$2450,$V4346))</f>
        <v>6132.71</v>
      </c>
      <c r="K4346" s="18" t="n">
        <f aca="false">IF($V4346="","",INDEX('Stock Exchange'!G$5:G$2450,$V4346))</f>
        <v>7168.58</v>
      </c>
      <c r="L4346" s="18" t="n">
        <f aca="false">IF($V4346="","",INDEX('Stock Exchange'!H$5:H$2450,$V4346))</f>
        <v>-1035.87</v>
      </c>
      <c r="M4346" s="18" t="n">
        <f aca="false">IF($V4346="","",INDEX('Stock Exchange'!I$5:I$2450,$V4346))</f>
        <v>-140.13</v>
      </c>
      <c r="N4346" s="18" t="n">
        <f aca="false">IF($W4346="","",INDEX(Primary!F$5:F$2450,$W4346))</f>
        <v>65</v>
      </c>
      <c r="O4346" s="18" t="n">
        <f aca="false">IF($W4346="","",INDEX(Primary!G$5:G$2450,$W4346))</f>
        <v>199.43</v>
      </c>
      <c r="P4346" s="18" t="n">
        <f aca="false">IF($W4346="","",INDEX(Primary!H$5:H$2450,$W4346))</f>
        <v>-134.43</v>
      </c>
      <c r="Q4346" s="18" t="n">
        <f aca="false">IF($W4346="","",INDEX(Primary!I$5:I$2450,$W4346))</f>
        <v>-18.19</v>
      </c>
      <c r="R4346" s="19" t="n">
        <f aca="false">IF($E4346="Yes",L4346+P4346,"")</f>
        <v>-1170.3</v>
      </c>
      <c r="S4346" s="19" t="n">
        <f aca="false">IF($E4346="Yes",H4346-R4346,"")</f>
        <v>0</v>
      </c>
      <c r="T4346" s="6" t="str">
        <f aca="false">IF($E4346="Yes",IF(ROUND(ABS(S4346),2)&lt;=$T$2,"OK","CHECK"),"n/a")</f>
        <v>OK</v>
      </c>
      <c r="U4346" s="20" t="n">
        <f aca="false">Total!J4346</f>
        <v>73.9235</v>
      </c>
      <c r="V4346" s="17" t="n">
        <f aca="false">IFERROR(MATCH($A4346,'Stock Exchange'!$A$5:$A$2450,0),"")</f>
        <v>2128</v>
      </c>
      <c r="W4346" s="17" t="n">
        <f aca="false">IFERROR(MATCH($A4346,Primary!$A$5:$A$2450,0),"")</f>
        <v>2128</v>
      </c>
    </row>
    <row r="4347" customFormat="false" ht="15" hidden="false" customHeight="false" outlineLevel="0" collapsed="false">
      <c r="A4347" s="16" t="n">
        <f aca="false">Total!A4347</f>
        <v>43383</v>
      </c>
      <c r="B4347" s="17" t="n">
        <f aca="false">YEAR(A4347)</f>
        <v>2018</v>
      </c>
      <c r="C4347" s="17" t="n">
        <f aca="false">MONTH(A4347)</f>
        <v>10</v>
      </c>
      <c r="D4347" s="6" t="str">
        <f aca="false">IF(MONTH(A4347)&gt;=4,"FY "&amp;YEAR(A4347)&amp;"-"&amp;RIGHT(YEAR(A4347)+1,2),"FY "&amp;(YEAR(A4347)-1)&amp;"-"&amp;RIGHT(YEAR(A4347),2))</f>
        <v>FY 2018-19</v>
      </c>
      <c r="E4347" s="6" t="str">
        <f aca="false">IF(AND(V4347&lt;&gt;"",W4347&lt;&gt;""),"Yes","No")</f>
        <v>Yes</v>
      </c>
      <c r="F4347" s="18" t="n">
        <f aca="false">Total!F4347</f>
        <v>5549.76</v>
      </c>
      <c r="G4347" s="18" t="n">
        <f aca="false">Total!G4347</f>
        <v>6373.16</v>
      </c>
      <c r="H4347" s="18" t="n">
        <f aca="false">Total!H4347</f>
        <v>-823.4</v>
      </c>
      <c r="I4347" s="18" t="n">
        <f aca="false">Total!I4347</f>
        <v>-111.13</v>
      </c>
      <c r="J4347" s="18" t="n">
        <f aca="false">IF($V4347="","",INDEX('Stock Exchange'!F$5:F$2450,$V4347))</f>
        <v>5549.33</v>
      </c>
      <c r="K4347" s="18" t="n">
        <f aca="false">IF($V4347="","",INDEX('Stock Exchange'!G$5:G$2450,$V4347))</f>
        <v>5789.97</v>
      </c>
      <c r="L4347" s="18" t="n">
        <f aca="false">IF($V4347="","",INDEX('Stock Exchange'!H$5:H$2450,$V4347))</f>
        <v>-240.64</v>
      </c>
      <c r="M4347" s="18" t="n">
        <f aca="false">IF($V4347="","",INDEX('Stock Exchange'!I$5:I$2450,$V4347))</f>
        <v>-32.48</v>
      </c>
      <c r="N4347" s="18" t="n">
        <f aca="false">IF($W4347="","",INDEX(Primary!F$5:F$2450,$W4347))</f>
        <v>0.43</v>
      </c>
      <c r="O4347" s="18" t="n">
        <f aca="false">IF($W4347="","",INDEX(Primary!G$5:G$2450,$W4347))</f>
        <v>583.19</v>
      </c>
      <c r="P4347" s="18" t="n">
        <f aca="false">IF($W4347="","",INDEX(Primary!H$5:H$2450,$W4347))</f>
        <v>-582.76</v>
      </c>
      <c r="Q4347" s="18" t="n">
        <f aca="false">IF($W4347="","",INDEX(Primary!I$5:I$2450,$W4347))</f>
        <v>-78.65</v>
      </c>
      <c r="R4347" s="19" t="n">
        <f aca="false">IF($E4347="Yes",L4347+P4347,"")</f>
        <v>-823.4</v>
      </c>
      <c r="S4347" s="19" t="n">
        <f aca="false">IF($E4347="Yes",H4347-R4347,"")</f>
        <v>0</v>
      </c>
      <c r="T4347" s="6" t="str">
        <f aca="false">IF($E4347="Yes",IF(ROUND(ABS(S4347),2)&lt;=$T$2,"OK","CHECK"),"n/a")</f>
        <v>OK</v>
      </c>
      <c r="U4347" s="20" t="n">
        <f aca="false">Total!J4347</f>
        <v>74.0989</v>
      </c>
      <c r="V4347" s="17" t="n">
        <f aca="false">IFERROR(MATCH($A4347,'Stock Exchange'!$A$5:$A$2450,0),"")</f>
        <v>2129</v>
      </c>
      <c r="W4347" s="17" t="n">
        <f aca="false">IFERROR(MATCH($A4347,Primary!$A$5:$A$2450,0),"")</f>
        <v>2129</v>
      </c>
    </row>
    <row r="4348" customFormat="false" ht="15" hidden="false" customHeight="false" outlineLevel="0" collapsed="false">
      <c r="A4348" s="16" t="n">
        <f aca="false">Total!A4348</f>
        <v>43384</v>
      </c>
      <c r="B4348" s="17" t="n">
        <f aca="false">YEAR(A4348)</f>
        <v>2018</v>
      </c>
      <c r="C4348" s="17" t="n">
        <f aca="false">MONTH(A4348)</f>
        <v>10</v>
      </c>
      <c r="D4348" s="6" t="str">
        <f aca="false">IF(MONTH(A4348)&gt;=4,"FY "&amp;YEAR(A4348)&amp;"-"&amp;RIGHT(YEAR(A4348)+1,2),"FY "&amp;(YEAR(A4348)-1)&amp;"-"&amp;RIGHT(YEAR(A4348),2))</f>
        <v>FY 2018-19</v>
      </c>
      <c r="E4348" s="6" t="str">
        <f aca="false">IF(AND(V4348&lt;&gt;"",W4348&lt;&gt;""),"Yes","No")</f>
        <v>Yes</v>
      </c>
      <c r="F4348" s="18" t="n">
        <f aca="false">Total!F4348</f>
        <v>5939.01</v>
      </c>
      <c r="G4348" s="18" t="n">
        <f aca="false">Total!G4348</f>
        <v>7021.59</v>
      </c>
      <c r="H4348" s="18" t="n">
        <f aca="false">Total!H4348</f>
        <v>-1082.58</v>
      </c>
      <c r="I4348" s="18" t="n">
        <f aca="false">Total!I4348</f>
        <v>-146.03</v>
      </c>
      <c r="J4348" s="18" t="n">
        <f aca="false">IF($V4348="","",INDEX('Stock Exchange'!F$5:F$2450,$V4348))</f>
        <v>5938.94</v>
      </c>
      <c r="K4348" s="18" t="n">
        <f aca="false">IF($V4348="","",INDEX('Stock Exchange'!G$5:G$2450,$V4348))</f>
        <v>7020.47</v>
      </c>
      <c r="L4348" s="18" t="n">
        <f aca="false">IF($V4348="","",INDEX('Stock Exchange'!H$5:H$2450,$V4348))</f>
        <v>-1081.53</v>
      </c>
      <c r="M4348" s="18" t="n">
        <f aca="false">IF($V4348="","",INDEX('Stock Exchange'!I$5:I$2450,$V4348))</f>
        <v>-145.89</v>
      </c>
      <c r="N4348" s="18" t="n">
        <f aca="false">IF($W4348="","",INDEX(Primary!F$5:F$2450,$W4348))</f>
        <v>0.07</v>
      </c>
      <c r="O4348" s="18" t="n">
        <f aca="false">IF($W4348="","",INDEX(Primary!G$5:G$2450,$W4348))</f>
        <v>1.12</v>
      </c>
      <c r="P4348" s="18" t="n">
        <f aca="false">IF($W4348="","",INDEX(Primary!H$5:H$2450,$W4348))</f>
        <v>-1.05</v>
      </c>
      <c r="Q4348" s="18" t="n">
        <f aca="false">IF($W4348="","",INDEX(Primary!I$5:I$2450,$W4348))</f>
        <v>-0.14</v>
      </c>
      <c r="R4348" s="19" t="n">
        <f aca="false">IF($E4348="Yes",L4348+P4348,"")</f>
        <v>-1082.58</v>
      </c>
      <c r="S4348" s="19" t="n">
        <f aca="false">IF($E4348="Yes",H4348-R4348,"")</f>
        <v>0</v>
      </c>
      <c r="T4348" s="6" t="str">
        <f aca="false">IF($E4348="Yes",IF(ROUND(ABS(S4348),2)&lt;=$T$2,"OK","CHECK"),"n/a")</f>
        <v>OK</v>
      </c>
      <c r="U4348" s="20" t="n">
        <f aca="false">Total!J4348</f>
        <v>74.1316</v>
      </c>
      <c r="V4348" s="17" t="n">
        <f aca="false">IFERROR(MATCH($A4348,'Stock Exchange'!$A$5:$A$2450,0),"")</f>
        <v>2130</v>
      </c>
      <c r="W4348" s="17" t="n">
        <f aca="false">IFERROR(MATCH($A4348,Primary!$A$5:$A$2450,0),"")</f>
        <v>2130</v>
      </c>
    </row>
    <row r="4349" customFormat="false" ht="15" hidden="false" customHeight="false" outlineLevel="0" collapsed="false">
      <c r="A4349" s="16" t="n">
        <f aca="false">Total!A4349</f>
        <v>43385</v>
      </c>
      <c r="B4349" s="17" t="n">
        <f aca="false">YEAR(A4349)</f>
        <v>2018</v>
      </c>
      <c r="C4349" s="17" t="n">
        <f aca="false">MONTH(A4349)</f>
        <v>10</v>
      </c>
      <c r="D4349" s="6" t="str">
        <f aca="false">IF(MONTH(A4349)&gt;=4,"FY "&amp;YEAR(A4349)&amp;"-"&amp;RIGHT(YEAR(A4349)+1,2),"FY "&amp;(YEAR(A4349)-1)&amp;"-"&amp;RIGHT(YEAR(A4349),2))</f>
        <v>FY 2018-19</v>
      </c>
      <c r="E4349" s="6" t="str">
        <f aca="false">IF(AND(V4349&lt;&gt;"",W4349&lt;&gt;""),"Yes","No")</f>
        <v>Yes</v>
      </c>
      <c r="F4349" s="18" t="n">
        <f aca="false">Total!F4349</f>
        <v>4973.96</v>
      </c>
      <c r="G4349" s="18" t="n">
        <f aca="false">Total!G4349</f>
        <v>7728.55</v>
      </c>
      <c r="H4349" s="18" t="n">
        <f aca="false">Total!H4349</f>
        <v>-2754.59</v>
      </c>
      <c r="I4349" s="18" t="n">
        <f aca="false">Total!I4349</f>
        <v>-370.3</v>
      </c>
      <c r="J4349" s="18" t="n">
        <f aca="false">IF($V4349="","",INDEX('Stock Exchange'!F$5:F$2450,$V4349))</f>
        <v>4973.96</v>
      </c>
      <c r="K4349" s="18" t="n">
        <f aca="false">IF($V4349="","",INDEX('Stock Exchange'!G$5:G$2450,$V4349))</f>
        <v>7716.2</v>
      </c>
      <c r="L4349" s="18" t="n">
        <f aca="false">IF($V4349="","",INDEX('Stock Exchange'!H$5:H$2450,$V4349))</f>
        <v>-2742.24</v>
      </c>
      <c r="M4349" s="18" t="n">
        <f aca="false">IF($V4349="","",INDEX('Stock Exchange'!I$5:I$2450,$V4349))</f>
        <v>-368.64</v>
      </c>
      <c r="N4349" s="18" t="n">
        <f aca="false">IF($W4349="","",INDEX(Primary!F$5:F$2450,$W4349))</f>
        <v>0</v>
      </c>
      <c r="O4349" s="18" t="n">
        <f aca="false">IF($W4349="","",INDEX(Primary!G$5:G$2450,$W4349))</f>
        <v>12.35</v>
      </c>
      <c r="P4349" s="18" t="n">
        <f aca="false">IF($W4349="","",INDEX(Primary!H$5:H$2450,$W4349))</f>
        <v>-12.35</v>
      </c>
      <c r="Q4349" s="18" t="n">
        <f aca="false">IF($W4349="","",INDEX(Primary!I$5:I$2450,$W4349))</f>
        <v>-1.66</v>
      </c>
      <c r="R4349" s="19" t="n">
        <f aca="false">IF($E4349="Yes",L4349+P4349,"")</f>
        <v>-2754.59</v>
      </c>
      <c r="S4349" s="19" t="n">
        <f aca="false">IF($E4349="Yes",H4349-R4349,"")</f>
        <v>0</v>
      </c>
      <c r="T4349" s="6" t="str">
        <f aca="false">IF($E4349="Yes",IF(ROUND(ABS(S4349),2)&lt;=$T$2,"OK","CHECK"),"n/a")</f>
        <v>OK</v>
      </c>
      <c r="U4349" s="20" t="n">
        <f aca="false">Total!J4349</f>
        <v>74.3875</v>
      </c>
      <c r="V4349" s="17" t="n">
        <f aca="false">IFERROR(MATCH($A4349,'Stock Exchange'!$A$5:$A$2450,0),"")</f>
        <v>2131</v>
      </c>
      <c r="W4349" s="17" t="n">
        <f aca="false">IFERROR(MATCH($A4349,Primary!$A$5:$A$2450,0),"")</f>
        <v>2131</v>
      </c>
    </row>
    <row r="4350" customFormat="false" ht="15" hidden="false" customHeight="false" outlineLevel="0" collapsed="false">
      <c r="A4350" s="16" t="n">
        <f aca="false">Total!A4350</f>
        <v>43388</v>
      </c>
      <c r="B4350" s="17" t="n">
        <f aca="false">YEAR(A4350)</f>
        <v>2018</v>
      </c>
      <c r="C4350" s="17" t="n">
        <f aca="false">MONTH(A4350)</f>
        <v>10</v>
      </c>
      <c r="D4350" s="6" t="str">
        <f aca="false">IF(MONTH(A4350)&gt;=4,"FY "&amp;YEAR(A4350)&amp;"-"&amp;RIGHT(YEAR(A4350)+1,2),"FY "&amp;(YEAR(A4350)-1)&amp;"-"&amp;RIGHT(YEAR(A4350),2))</f>
        <v>FY 2018-19</v>
      </c>
      <c r="E4350" s="6" t="str">
        <f aca="false">IF(AND(V4350&lt;&gt;"",W4350&lt;&gt;""),"Yes","No")</f>
        <v>Yes</v>
      </c>
      <c r="F4350" s="18" t="n">
        <f aca="false">Total!F4350</f>
        <v>4982.32</v>
      </c>
      <c r="G4350" s="18" t="n">
        <f aca="false">Total!G4350</f>
        <v>6090.37</v>
      </c>
      <c r="H4350" s="18" t="n">
        <f aca="false">Total!H4350</f>
        <v>-1108.05</v>
      </c>
      <c r="I4350" s="18" t="n">
        <f aca="false">Total!I4350</f>
        <v>-150.15</v>
      </c>
      <c r="J4350" s="18" t="n">
        <f aca="false">IF($V4350="","",INDEX('Stock Exchange'!F$5:F$2450,$V4350))</f>
        <v>4962.32</v>
      </c>
      <c r="K4350" s="18" t="n">
        <f aca="false">IF($V4350="","",INDEX('Stock Exchange'!G$5:G$2450,$V4350))</f>
        <v>6060.65</v>
      </c>
      <c r="L4350" s="18" t="n">
        <f aca="false">IF($V4350="","",INDEX('Stock Exchange'!H$5:H$2450,$V4350))</f>
        <v>-1098.33</v>
      </c>
      <c r="M4350" s="18" t="n">
        <f aca="false">IF($V4350="","",INDEX('Stock Exchange'!I$5:I$2450,$V4350))</f>
        <v>-148.83</v>
      </c>
      <c r="N4350" s="18" t="n">
        <f aca="false">IF($W4350="","",INDEX(Primary!F$5:F$2450,$W4350))</f>
        <v>20</v>
      </c>
      <c r="O4350" s="18" t="n">
        <f aca="false">IF($W4350="","",INDEX(Primary!G$5:G$2450,$W4350))</f>
        <v>29.72</v>
      </c>
      <c r="P4350" s="18" t="n">
        <f aca="false">IF($W4350="","",INDEX(Primary!H$5:H$2450,$W4350))</f>
        <v>-9.72</v>
      </c>
      <c r="Q4350" s="18" t="n">
        <f aca="false">IF($W4350="","",INDEX(Primary!I$5:I$2450,$W4350))</f>
        <v>-1.32</v>
      </c>
      <c r="R4350" s="19" t="n">
        <f aca="false">IF($E4350="Yes",L4350+P4350,"")</f>
        <v>-1108.05</v>
      </c>
      <c r="S4350" s="19" t="n">
        <f aca="false">IF($E4350="Yes",H4350-R4350,"")</f>
        <v>0</v>
      </c>
      <c r="T4350" s="6" t="str">
        <f aca="false">IF($E4350="Yes",IF(ROUND(ABS(S4350),2)&lt;=$T$2,"OK","CHECK"),"n/a")</f>
        <v>OK</v>
      </c>
      <c r="U4350" s="20" t="n">
        <f aca="false">Total!J4350</f>
        <v>73.7967</v>
      </c>
      <c r="V4350" s="17" t="n">
        <f aca="false">IFERROR(MATCH($A4350,'Stock Exchange'!$A$5:$A$2450,0),"")</f>
        <v>2132</v>
      </c>
      <c r="W4350" s="17" t="n">
        <f aca="false">IFERROR(MATCH($A4350,Primary!$A$5:$A$2450,0),"")</f>
        <v>2132</v>
      </c>
    </row>
    <row r="4351" customFormat="false" ht="15" hidden="false" customHeight="false" outlineLevel="0" collapsed="false">
      <c r="A4351" s="16" t="n">
        <f aca="false">Total!A4351</f>
        <v>43389</v>
      </c>
      <c r="B4351" s="17" t="n">
        <f aca="false">YEAR(A4351)</f>
        <v>2018</v>
      </c>
      <c r="C4351" s="17" t="n">
        <f aca="false">MONTH(A4351)</f>
        <v>10</v>
      </c>
      <c r="D4351" s="6" t="str">
        <f aca="false">IF(MONTH(A4351)&gt;=4,"FY "&amp;YEAR(A4351)&amp;"-"&amp;RIGHT(YEAR(A4351)+1,2),"FY "&amp;(YEAR(A4351)-1)&amp;"-"&amp;RIGHT(YEAR(A4351),2))</f>
        <v>FY 2018-19</v>
      </c>
      <c r="E4351" s="6" t="str">
        <f aca="false">IF(AND(V4351&lt;&gt;"",W4351&lt;&gt;""),"Yes","No")</f>
        <v>Yes</v>
      </c>
      <c r="F4351" s="18" t="n">
        <f aca="false">Total!F4351</f>
        <v>3795.61</v>
      </c>
      <c r="G4351" s="18" t="n">
        <f aca="false">Total!G4351</f>
        <v>3796.27</v>
      </c>
      <c r="H4351" s="18" t="n">
        <f aca="false">Total!H4351</f>
        <v>-0.66</v>
      </c>
      <c r="I4351" s="18" t="n">
        <f aca="false">Total!I4351</f>
        <v>-0.09</v>
      </c>
      <c r="J4351" s="18" t="n">
        <f aca="false">IF($V4351="","",INDEX('Stock Exchange'!F$5:F$2450,$V4351))</f>
        <v>3793.88</v>
      </c>
      <c r="K4351" s="18" t="n">
        <f aca="false">IF($V4351="","",INDEX('Stock Exchange'!G$5:G$2450,$V4351))</f>
        <v>3795.05</v>
      </c>
      <c r="L4351" s="18" t="n">
        <f aca="false">IF($V4351="","",INDEX('Stock Exchange'!H$5:H$2450,$V4351))</f>
        <v>-1.17</v>
      </c>
      <c r="M4351" s="18" t="n">
        <f aca="false">IF($V4351="","",INDEX('Stock Exchange'!I$5:I$2450,$V4351))</f>
        <v>-0.16</v>
      </c>
      <c r="N4351" s="18" t="n">
        <f aca="false">IF($W4351="","",INDEX(Primary!F$5:F$2450,$W4351))</f>
        <v>1.73</v>
      </c>
      <c r="O4351" s="18" t="n">
        <f aca="false">IF($W4351="","",INDEX(Primary!G$5:G$2450,$W4351))</f>
        <v>1.22</v>
      </c>
      <c r="P4351" s="18" t="n">
        <f aca="false">IF($W4351="","",INDEX(Primary!H$5:H$2450,$W4351))</f>
        <v>0.51</v>
      </c>
      <c r="Q4351" s="18" t="n">
        <f aca="false">IF($W4351="","",INDEX(Primary!I$5:I$2450,$W4351))</f>
        <v>0.07</v>
      </c>
      <c r="R4351" s="19" t="n">
        <f aca="false">IF($E4351="Yes",L4351+P4351,"")</f>
        <v>-0.66</v>
      </c>
      <c r="S4351" s="19" t="n">
        <f aca="false">IF($E4351="Yes",H4351-R4351,"")</f>
        <v>0</v>
      </c>
      <c r="T4351" s="6" t="str">
        <f aca="false">IF($E4351="Yes",IF(ROUND(ABS(S4351),2)&lt;=$T$2,"OK","CHECK"),"n/a")</f>
        <v>OK</v>
      </c>
      <c r="U4351" s="20" t="n">
        <f aca="false">Total!J4351</f>
        <v>73.9708</v>
      </c>
      <c r="V4351" s="17" t="n">
        <f aca="false">IFERROR(MATCH($A4351,'Stock Exchange'!$A$5:$A$2450,0),"")</f>
        <v>2133</v>
      </c>
      <c r="W4351" s="17" t="n">
        <f aca="false">IFERROR(MATCH($A4351,Primary!$A$5:$A$2450,0),"")</f>
        <v>2133</v>
      </c>
    </row>
    <row r="4352" customFormat="false" ht="15" hidden="false" customHeight="false" outlineLevel="0" collapsed="false">
      <c r="A4352" s="16" t="n">
        <f aca="false">Total!A4352</f>
        <v>43390</v>
      </c>
      <c r="B4352" s="17" t="n">
        <f aca="false">YEAR(A4352)</f>
        <v>2018</v>
      </c>
      <c r="C4352" s="17" t="n">
        <f aca="false">MONTH(A4352)</f>
        <v>10</v>
      </c>
      <c r="D4352" s="6" t="str">
        <f aca="false">IF(MONTH(A4352)&gt;=4,"FY "&amp;YEAR(A4352)&amp;"-"&amp;RIGHT(YEAR(A4352)+1,2),"FY "&amp;(YEAR(A4352)-1)&amp;"-"&amp;RIGHT(YEAR(A4352),2))</f>
        <v>FY 2018-19</v>
      </c>
      <c r="E4352" s="6" t="str">
        <f aca="false">IF(AND(V4352&lt;&gt;"",W4352&lt;&gt;""),"Yes","No")</f>
        <v>Yes</v>
      </c>
      <c r="F4352" s="18" t="n">
        <f aca="false">Total!F4352</f>
        <v>3986.89</v>
      </c>
      <c r="G4352" s="18" t="n">
        <f aca="false">Total!G4352</f>
        <v>5069.34</v>
      </c>
      <c r="H4352" s="18" t="n">
        <f aca="false">Total!H4352</f>
        <v>-1082.45</v>
      </c>
      <c r="I4352" s="18" t="n">
        <f aca="false">Total!I4352</f>
        <v>-146.46</v>
      </c>
      <c r="J4352" s="18" t="n">
        <f aca="false">IF($V4352="","",INDEX('Stock Exchange'!F$5:F$2450,$V4352))</f>
        <v>3985.65</v>
      </c>
      <c r="K4352" s="18" t="n">
        <f aca="false">IF($V4352="","",INDEX('Stock Exchange'!G$5:G$2450,$V4352))</f>
        <v>5026.68</v>
      </c>
      <c r="L4352" s="18" t="n">
        <f aca="false">IF($V4352="","",INDEX('Stock Exchange'!H$5:H$2450,$V4352))</f>
        <v>-1041.03</v>
      </c>
      <c r="M4352" s="18" t="n">
        <f aca="false">IF($V4352="","",INDEX('Stock Exchange'!I$5:I$2450,$V4352))</f>
        <v>-140.86</v>
      </c>
      <c r="N4352" s="18" t="n">
        <f aca="false">IF($W4352="","",INDEX(Primary!F$5:F$2450,$W4352))</f>
        <v>1.24</v>
      </c>
      <c r="O4352" s="18" t="n">
        <f aca="false">IF($W4352="","",INDEX(Primary!G$5:G$2450,$W4352))</f>
        <v>42.66</v>
      </c>
      <c r="P4352" s="18" t="n">
        <f aca="false">IF($W4352="","",INDEX(Primary!H$5:H$2450,$W4352))</f>
        <v>-41.42</v>
      </c>
      <c r="Q4352" s="18" t="n">
        <f aca="false">IF($W4352="","",INDEX(Primary!I$5:I$2450,$W4352))</f>
        <v>-5.6</v>
      </c>
      <c r="R4352" s="19" t="n">
        <f aca="false">IF($E4352="Yes",L4352+P4352,"")</f>
        <v>-1082.45</v>
      </c>
      <c r="S4352" s="19" t="n">
        <f aca="false">IF($E4352="Yes",H4352-R4352,"")</f>
        <v>0</v>
      </c>
      <c r="T4352" s="6" t="str">
        <f aca="false">IF($E4352="Yes",IF(ROUND(ABS(S4352),2)&lt;=$T$2,"OK","CHECK"),"n/a")</f>
        <v>OK</v>
      </c>
      <c r="U4352" s="20" t="n">
        <f aca="false">Total!J4352</f>
        <v>73.9041</v>
      </c>
      <c r="V4352" s="17" t="n">
        <f aca="false">IFERROR(MATCH($A4352,'Stock Exchange'!$A$5:$A$2450,0),"")</f>
        <v>2134</v>
      </c>
      <c r="W4352" s="17" t="n">
        <f aca="false">IFERROR(MATCH($A4352,Primary!$A$5:$A$2450,0),"")</f>
        <v>2134</v>
      </c>
    </row>
    <row r="4353" customFormat="false" ht="15" hidden="false" customHeight="false" outlineLevel="0" collapsed="false">
      <c r="A4353" s="16" t="n">
        <f aca="false">Total!A4353</f>
        <v>43392</v>
      </c>
      <c r="B4353" s="17" t="n">
        <f aca="false">YEAR(A4353)</f>
        <v>2018</v>
      </c>
      <c r="C4353" s="17" t="n">
        <f aca="false">MONTH(A4353)</f>
        <v>10</v>
      </c>
      <c r="D4353" s="6" t="str">
        <f aca="false">IF(MONTH(A4353)&gt;=4,"FY "&amp;YEAR(A4353)&amp;"-"&amp;RIGHT(YEAR(A4353)+1,2),"FY "&amp;(YEAR(A4353)-1)&amp;"-"&amp;RIGHT(YEAR(A4353),2))</f>
        <v>FY 2018-19</v>
      </c>
      <c r="E4353" s="6" t="str">
        <f aca="false">IF(AND(V4353&lt;&gt;"",W4353&lt;&gt;""),"Yes","No")</f>
        <v>Yes</v>
      </c>
      <c r="F4353" s="18" t="n">
        <f aca="false">Total!F4353</f>
        <v>4838.22</v>
      </c>
      <c r="G4353" s="18" t="n">
        <f aca="false">Total!G4353</f>
        <v>4522.88</v>
      </c>
      <c r="H4353" s="18" t="n">
        <f aca="false">Total!H4353</f>
        <v>315.34</v>
      </c>
      <c r="I4353" s="18" t="n">
        <f aca="false">Total!I4353</f>
        <v>42.91</v>
      </c>
      <c r="J4353" s="18" t="n">
        <f aca="false">IF($V4353="","",INDEX('Stock Exchange'!F$5:F$2450,$V4353))</f>
        <v>4837.46</v>
      </c>
      <c r="K4353" s="18" t="n">
        <f aca="false">IF($V4353="","",INDEX('Stock Exchange'!G$5:G$2450,$V4353))</f>
        <v>4522.88</v>
      </c>
      <c r="L4353" s="18" t="n">
        <f aca="false">IF($V4353="","",INDEX('Stock Exchange'!H$5:H$2450,$V4353))</f>
        <v>314.58</v>
      </c>
      <c r="M4353" s="18" t="n">
        <f aca="false">IF($V4353="","",INDEX('Stock Exchange'!I$5:I$2450,$V4353))</f>
        <v>42.81</v>
      </c>
      <c r="N4353" s="18" t="n">
        <f aca="false">IF($W4353="","",INDEX(Primary!F$5:F$2450,$W4353))</f>
        <v>0.76</v>
      </c>
      <c r="O4353" s="18" t="n">
        <f aca="false">IF($W4353="","",INDEX(Primary!G$5:G$2450,$W4353))</f>
        <v>0</v>
      </c>
      <c r="P4353" s="18" t="n">
        <f aca="false">IF($W4353="","",INDEX(Primary!H$5:H$2450,$W4353))</f>
        <v>0.76</v>
      </c>
      <c r="Q4353" s="18" t="n">
        <f aca="false">IF($W4353="","",INDEX(Primary!I$5:I$2450,$W4353))</f>
        <v>0.1</v>
      </c>
      <c r="R4353" s="19" t="n">
        <f aca="false">IF($E4353="Yes",L4353+P4353,"")</f>
        <v>315.34</v>
      </c>
      <c r="S4353" s="19" t="n">
        <f aca="false">IF($E4353="Yes",H4353-R4353,"")</f>
        <v>0</v>
      </c>
      <c r="T4353" s="6" t="str">
        <f aca="false">IF($E4353="Yes",IF(ROUND(ABS(S4353),2)&lt;=$T$2,"OK","CHECK"),"n/a")</f>
        <v>OK</v>
      </c>
      <c r="U4353" s="20" t="n">
        <f aca="false">Total!J4353</f>
        <v>73.4846</v>
      </c>
      <c r="V4353" s="17" t="n">
        <f aca="false">IFERROR(MATCH($A4353,'Stock Exchange'!$A$5:$A$2450,0),"")</f>
        <v>2135</v>
      </c>
      <c r="W4353" s="17" t="n">
        <f aca="false">IFERROR(MATCH($A4353,Primary!$A$5:$A$2450,0),"")</f>
        <v>2135</v>
      </c>
    </row>
    <row r="4354" customFormat="false" ht="15" hidden="false" customHeight="false" outlineLevel="0" collapsed="false">
      <c r="A4354" s="16" t="n">
        <f aca="false">Total!A4354</f>
        <v>43395</v>
      </c>
      <c r="B4354" s="17" t="n">
        <f aca="false">YEAR(A4354)</f>
        <v>2018</v>
      </c>
      <c r="C4354" s="17" t="n">
        <f aca="false">MONTH(A4354)</f>
        <v>10</v>
      </c>
      <c r="D4354" s="6" t="str">
        <f aca="false">IF(MONTH(A4354)&gt;=4,"FY "&amp;YEAR(A4354)&amp;"-"&amp;RIGHT(YEAR(A4354)+1,2),"FY "&amp;(YEAR(A4354)-1)&amp;"-"&amp;RIGHT(YEAR(A4354),2))</f>
        <v>FY 2018-19</v>
      </c>
      <c r="E4354" s="6" t="str">
        <f aca="false">IF(AND(V4354&lt;&gt;"",W4354&lt;&gt;""),"Yes","No")</f>
        <v>Yes</v>
      </c>
      <c r="F4354" s="18" t="n">
        <f aca="false">Total!F4354</f>
        <v>6896.9</v>
      </c>
      <c r="G4354" s="18" t="n">
        <f aca="false">Total!G4354</f>
        <v>7557.58</v>
      </c>
      <c r="H4354" s="18" t="n">
        <f aca="false">Total!H4354</f>
        <v>-660.68</v>
      </c>
      <c r="I4354" s="18" t="n">
        <f aca="false">Total!I4354</f>
        <v>-89.97</v>
      </c>
      <c r="J4354" s="18" t="n">
        <f aca="false">IF($V4354="","",INDEX('Stock Exchange'!F$5:F$2450,$V4354))</f>
        <v>6896.9</v>
      </c>
      <c r="K4354" s="18" t="n">
        <f aca="false">IF($V4354="","",INDEX('Stock Exchange'!G$5:G$2450,$V4354))</f>
        <v>7556.13</v>
      </c>
      <c r="L4354" s="18" t="n">
        <f aca="false">IF($V4354="","",INDEX('Stock Exchange'!H$5:H$2450,$V4354))</f>
        <v>-659.23</v>
      </c>
      <c r="M4354" s="18" t="n">
        <f aca="false">IF($V4354="","",INDEX('Stock Exchange'!I$5:I$2450,$V4354))</f>
        <v>-89.77</v>
      </c>
      <c r="N4354" s="18" t="n">
        <f aca="false">IF($W4354="","",INDEX(Primary!F$5:F$2450,$W4354))</f>
        <v>0</v>
      </c>
      <c r="O4354" s="18" t="n">
        <f aca="false">IF($W4354="","",INDEX(Primary!G$5:G$2450,$W4354))</f>
        <v>1.45</v>
      </c>
      <c r="P4354" s="18" t="n">
        <f aca="false">IF($W4354="","",INDEX(Primary!H$5:H$2450,$W4354))</f>
        <v>-1.45</v>
      </c>
      <c r="Q4354" s="18" t="n">
        <f aca="false">IF($W4354="","",INDEX(Primary!I$5:I$2450,$W4354))</f>
        <v>-0.2</v>
      </c>
      <c r="R4354" s="19" t="n">
        <f aca="false">IF($E4354="Yes",L4354+P4354,"")</f>
        <v>-660.68</v>
      </c>
      <c r="S4354" s="19" t="n">
        <f aca="false">IF($E4354="Yes",H4354-R4354,"")</f>
        <v>0</v>
      </c>
      <c r="T4354" s="6" t="str">
        <f aca="false">IF($E4354="Yes",IF(ROUND(ABS(S4354),2)&lt;=$T$2,"OK","CHECK"),"n/a")</f>
        <v>OK</v>
      </c>
      <c r="U4354" s="20" t="n">
        <f aca="false">Total!J4354</f>
        <v>73.4354</v>
      </c>
      <c r="V4354" s="17" t="n">
        <f aca="false">IFERROR(MATCH($A4354,'Stock Exchange'!$A$5:$A$2450,0),"")</f>
        <v>2136</v>
      </c>
      <c r="W4354" s="17" t="n">
        <f aca="false">IFERROR(MATCH($A4354,Primary!$A$5:$A$2450,0),"")</f>
        <v>2136</v>
      </c>
    </row>
    <row r="4355" customFormat="false" ht="15" hidden="false" customHeight="false" outlineLevel="0" collapsed="false">
      <c r="A4355" s="16" t="n">
        <f aca="false">Total!A4355</f>
        <v>43396</v>
      </c>
      <c r="B4355" s="17" t="n">
        <f aca="false">YEAR(A4355)</f>
        <v>2018</v>
      </c>
      <c r="C4355" s="17" t="n">
        <f aca="false">MONTH(A4355)</f>
        <v>10</v>
      </c>
      <c r="D4355" s="6" t="str">
        <f aca="false">IF(MONTH(A4355)&gt;=4,"FY "&amp;YEAR(A4355)&amp;"-"&amp;RIGHT(YEAR(A4355)+1,2),"FY "&amp;(YEAR(A4355)-1)&amp;"-"&amp;RIGHT(YEAR(A4355),2))</f>
        <v>FY 2018-19</v>
      </c>
      <c r="E4355" s="6" t="str">
        <f aca="false">IF(AND(V4355&lt;&gt;"",W4355&lt;&gt;""),"Yes","No")</f>
        <v>Yes</v>
      </c>
      <c r="F4355" s="18" t="n">
        <f aca="false">Total!F4355</f>
        <v>4864.68</v>
      </c>
      <c r="G4355" s="18" t="n">
        <f aca="false">Total!G4355</f>
        <v>5307.94</v>
      </c>
      <c r="H4355" s="18" t="n">
        <f aca="false">Total!H4355</f>
        <v>-443.26</v>
      </c>
      <c r="I4355" s="18" t="n">
        <f aca="false">Total!I4355</f>
        <v>-60.47</v>
      </c>
      <c r="J4355" s="18" t="n">
        <f aca="false">IF($V4355="","",INDEX('Stock Exchange'!F$5:F$2450,$V4355))</f>
        <v>4864.68</v>
      </c>
      <c r="K4355" s="18" t="n">
        <f aca="false">IF($V4355="","",INDEX('Stock Exchange'!G$5:G$2450,$V4355))</f>
        <v>5298.26</v>
      </c>
      <c r="L4355" s="18" t="n">
        <f aca="false">IF($V4355="","",INDEX('Stock Exchange'!H$5:H$2450,$V4355))</f>
        <v>-433.58</v>
      </c>
      <c r="M4355" s="18" t="n">
        <f aca="false">IF($V4355="","",INDEX('Stock Exchange'!I$5:I$2450,$V4355))</f>
        <v>-59.15</v>
      </c>
      <c r="N4355" s="18" t="n">
        <f aca="false">IF($W4355="","",INDEX(Primary!F$5:F$2450,$W4355))</f>
        <v>0</v>
      </c>
      <c r="O4355" s="18" t="n">
        <f aca="false">IF($W4355="","",INDEX(Primary!G$5:G$2450,$W4355))</f>
        <v>9.68</v>
      </c>
      <c r="P4355" s="18" t="n">
        <f aca="false">IF($W4355="","",INDEX(Primary!H$5:H$2450,$W4355))</f>
        <v>-9.68</v>
      </c>
      <c r="Q4355" s="18" t="n">
        <f aca="false">IF($W4355="","",INDEX(Primary!I$5:I$2450,$W4355))</f>
        <v>-1.32</v>
      </c>
      <c r="R4355" s="19" t="n">
        <f aca="false">IF($E4355="Yes",L4355+P4355,"")</f>
        <v>-443.26</v>
      </c>
      <c r="S4355" s="19" t="n">
        <f aca="false">IF($E4355="Yes",H4355-R4355,"")</f>
        <v>0</v>
      </c>
      <c r="T4355" s="6" t="str">
        <f aca="false">IF($E4355="Yes",IF(ROUND(ABS(S4355),2)&lt;=$T$2,"OK","CHECK"),"n/a")</f>
        <v>OK</v>
      </c>
      <c r="U4355" s="20" t="n">
        <f aca="false">Total!J4355</f>
        <v>73.3025</v>
      </c>
      <c r="V4355" s="17" t="n">
        <f aca="false">IFERROR(MATCH($A4355,'Stock Exchange'!$A$5:$A$2450,0),"")</f>
        <v>2137</v>
      </c>
      <c r="W4355" s="17" t="n">
        <f aca="false">IFERROR(MATCH($A4355,Primary!$A$5:$A$2450,0),"")</f>
        <v>2137</v>
      </c>
    </row>
    <row r="4356" customFormat="false" ht="15" hidden="false" customHeight="false" outlineLevel="0" collapsed="false">
      <c r="A4356" s="16" t="n">
        <f aca="false">Total!A4356</f>
        <v>43397</v>
      </c>
      <c r="B4356" s="17" t="n">
        <f aca="false">YEAR(A4356)</f>
        <v>2018</v>
      </c>
      <c r="C4356" s="17" t="n">
        <f aca="false">MONTH(A4356)</f>
        <v>10</v>
      </c>
      <c r="D4356" s="6" t="str">
        <f aca="false">IF(MONTH(A4356)&gt;=4,"FY "&amp;YEAR(A4356)&amp;"-"&amp;RIGHT(YEAR(A4356)+1,2),"FY "&amp;(YEAR(A4356)-1)&amp;"-"&amp;RIGHT(YEAR(A4356),2))</f>
        <v>FY 2018-19</v>
      </c>
      <c r="E4356" s="6" t="str">
        <f aca="false">IF(AND(V4356&lt;&gt;"",W4356&lt;&gt;""),"Yes","No")</f>
        <v>Yes</v>
      </c>
      <c r="F4356" s="18" t="n">
        <f aca="false">Total!F4356</f>
        <v>4997.55</v>
      </c>
      <c r="G4356" s="18" t="n">
        <f aca="false">Total!G4356</f>
        <v>5099.03</v>
      </c>
      <c r="H4356" s="18" t="n">
        <f aca="false">Total!H4356</f>
        <v>-101.48</v>
      </c>
      <c r="I4356" s="18" t="n">
        <f aca="false">Total!I4356</f>
        <v>-13.75</v>
      </c>
      <c r="J4356" s="18" t="n">
        <f aca="false">IF($V4356="","",INDEX('Stock Exchange'!F$5:F$2450,$V4356))</f>
        <v>4997.4</v>
      </c>
      <c r="K4356" s="18" t="n">
        <f aca="false">IF($V4356="","",INDEX('Stock Exchange'!G$5:G$2450,$V4356))</f>
        <v>5088.68</v>
      </c>
      <c r="L4356" s="18" t="n">
        <f aca="false">IF($V4356="","",INDEX('Stock Exchange'!H$5:H$2450,$V4356))</f>
        <v>-91.28</v>
      </c>
      <c r="M4356" s="18" t="n">
        <f aca="false">IF($V4356="","",INDEX('Stock Exchange'!I$5:I$2450,$V4356))</f>
        <v>-12.37</v>
      </c>
      <c r="N4356" s="18" t="n">
        <f aca="false">IF($W4356="","",INDEX(Primary!F$5:F$2450,$W4356))</f>
        <v>0.15</v>
      </c>
      <c r="O4356" s="18" t="n">
        <f aca="false">IF($W4356="","",INDEX(Primary!G$5:G$2450,$W4356))</f>
        <v>10.35</v>
      </c>
      <c r="P4356" s="18" t="n">
        <f aca="false">IF($W4356="","",INDEX(Primary!H$5:H$2450,$W4356))</f>
        <v>-10.2</v>
      </c>
      <c r="Q4356" s="18" t="n">
        <f aca="false">IF($W4356="","",INDEX(Primary!I$5:I$2450,$W4356))</f>
        <v>-1.38</v>
      </c>
      <c r="R4356" s="19" t="n">
        <f aca="false">IF($E4356="Yes",L4356+P4356,"")</f>
        <v>-101.48</v>
      </c>
      <c r="S4356" s="19" t="n">
        <f aca="false">IF($E4356="Yes",H4356-R4356,"")</f>
        <v>0</v>
      </c>
      <c r="T4356" s="6" t="str">
        <f aca="false">IF($E4356="Yes",IF(ROUND(ABS(S4356),2)&lt;=$T$2,"OK","CHECK"),"n/a")</f>
        <v>OK</v>
      </c>
      <c r="U4356" s="20" t="n">
        <f aca="false">Total!J4356</f>
        <v>73.7818</v>
      </c>
      <c r="V4356" s="17" t="n">
        <f aca="false">IFERROR(MATCH($A4356,'Stock Exchange'!$A$5:$A$2450,0),"")</f>
        <v>2138</v>
      </c>
      <c r="W4356" s="17" t="n">
        <f aca="false">IFERROR(MATCH($A4356,Primary!$A$5:$A$2450,0),"")</f>
        <v>2138</v>
      </c>
    </row>
    <row r="4357" customFormat="false" ht="15" hidden="false" customHeight="false" outlineLevel="0" collapsed="false">
      <c r="A4357" s="16" t="n">
        <f aca="false">Total!A4357</f>
        <v>43398</v>
      </c>
      <c r="B4357" s="17" t="n">
        <f aca="false">YEAR(A4357)</f>
        <v>2018</v>
      </c>
      <c r="C4357" s="17" t="n">
        <f aca="false">MONTH(A4357)</f>
        <v>10</v>
      </c>
      <c r="D4357" s="6" t="str">
        <f aca="false">IF(MONTH(A4357)&gt;=4,"FY "&amp;YEAR(A4357)&amp;"-"&amp;RIGHT(YEAR(A4357)+1,2),"FY "&amp;(YEAR(A4357)-1)&amp;"-"&amp;RIGHT(YEAR(A4357),2))</f>
        <v>FY 2018-19</v>
      </c>
      <c r="E4357" s="6" t="str">
        <f aca="false">IF(AND(V4357&lt;&gt;"",W4357&lt;&gt;""),"Yes","No")</f>
        <v>Yes</v>
      </c>
      <c r="F4357" s="18" t="n">
        <f aca="false">Total!F4357</f>
        <v>4844.4</v>
      </c>
      <c r="G4357" s="18" t="n">
        <f aca="false">Total!G4357</f>
        <v>6681.41</v>
      </c>
      <c r="H4357" s="18" t="n">
        <f aca="false">Total!H4357</f>
        <v>-1837.01</v>
      </c>
      <c r="I4357" s="18" t="n">
        <f aca="false">Total!I4357</f>
        <v>-250.73</v>
      </c>
      <c r="J4357" s="18" t="n">
        <f aca="false">IF($V4357="","",INDEX('Stock Exchange'!F$5:F$2450,$V4357))</f>
        <v>4634.19</v>
      </c>
      <c r="K4357" s="18" t="n">
        <f aca="false">IF($V4357="","",INDEX('Stock Exchange'!G$5:G$2450,$V4357))</f>
        <v>6680.43</v>
      </c>
      <c r="L4357" s="18" t="n">
        <f aca="false">IF($V4357="","",INDEX('Stock Exchange'!H$5:H$2450,$V4357))</f>
        <v>-2046.24</v>
      </c>
      <c r="M4357" s="18" t="n">
        <f aca="false">IF($V4357="","",INDEX('Stock Exchange'!I$5:I$2450,$V4357))</f>
        <v>-279.29</v>
      </c>
      <c r="N4357" s="18" t="n">
        <f aca="false">IF($W4357="","",INDEX(Primary!F$5:F$2450,$W4357))</f>
        <v>210.21</v>
      </c>
      <c r="O4357" s="18" t="n">
        <f aca="false">IF($W4357="","",INDEX(Primary!G$5:G$2450,$W4357))</f>
        <v>0.98</v>
      </c>
      <c r="P4357" s="18" t="n">
        <f aca="false">IF($W4357="","",INDEX(Primary!H$5:H$2450,$W4357))</f>
        <v>209.23</v>
      </c>
      <c r="Q4357" s="18" t="n">
        <f aca="false">IF($W4357="","",INDEX(Primary!I$5:I$2450,$W4357))</f>
        <v>28.56</v>
      </c>
      <c r="R4357" s="19" t="n">
        <f aca="false">IF($E4357="Yes",L4357+P4357,"")</f>
        <v>-1837.01</v>
      </c>
      <c r="S4357" s="19" t="n">
        <f aca="false">IF($E4357="Yes",H4357-R4357,"")</f>
        <v>0</v>
      </c>
      <c r="T4357" s="6" t="str">
        <f aca="false">IF($E4357="Yes",IF(ROUND(ABS(S4357),2)&lt;=$T$2,"OK","CHECK"),"n/a")</f>
        <v>OK</v>
      </c>
      <c r="U4357" s="20" t="n">
        <f aca="false">Total!J4357</f>
        <v>73.2645</v>
      </c>
      <c r="V4357" s="17" t="n">
        <f aca="false">IFERROR(MATCH($A4357,'Stock Exchange'!$A$5:$A$2450,0),"")</f>
        <v>2139</v>
      </c>
      <c r="W4357" s="17" t="n">
        <f aca="false">IFERROR(MATCH($A4357,Primary!$A$5:$A$2450,0),"")</f>
        <v>2139</v>
      </c>
    </row>
    <row r="4358" customFormat="false" ht="15" hidden="false" customHeight="false" outlineLevel="0" collapsed="false">
      <c r="A4358" s="16" t="n">
        <f aca="false">Total!A4358</f>
        <v>43399</v>
      </c>
      <c r="B4358" s="17" t="n">
        <f aca="false">YEAR(A4358)</f>
        <v>2018</v>
      </c>
      <c r="C4358" s="17" t="n">
        <f aca="false">MONTH(A4358)</f>
        <v>10</v>
      </c>
      <c r="D4358" s="6" t="str">
        <f aca="false">IF(MONTH(A4358)&gt;=4,"FY "&amp;YEAR(A4358)&amp;"-"&amp;RIGHT(YEAR(A4358)+1,2),"FY "&amp;(YEAR(A4358)-1)&amp;"-"&amp;RIGHT(YEAR(A4358),2))</f>
        <v>FY 2018-19</v>
      </c>
      <c r="E4358" s="6" t="str">
        <f aca="false">IF(AND(V4358&lt;&gt;"",W4358&lt;&gt;""),"Yes","No")</f>
        <v>Yes</v>
      </c>
      <c r="F4358" s="18" t="n">
        <f aca="false">Total!F4358</f>
        <v>6712.11</v>
      </c>
      <c r="G4358" s="18" t="n">
        <f aca="false">Total!G4358</f>
        <v>8045.09</v>
      </c>
      <c r="H4358" s="18" t="n">
        <f aca="false">Total!H4358</f>
        <v>-1332.98</v>
      </c>
      <c r="I4358" s="18" t="n">
        <f aca="false">Total!I4358</f>
        <v>-181.92</v>
      </c>
      <c r="J4358" s="18" t="n">
        <f aca="false">IF($V4358="","",INDEX('Stock Exchange'!F$5:F$2450,$V4358))</f>
        <v>6712.11</v>
      </c>
      <c r="K4358" s="18" t="n">
        <f aca="false">IF($V4358="","",INDEX('Stock Exchange'!G$5:G$2450,$V4358))</f>
        <v>8045.09</v>
      </c>
      <c r="L4358" s="18" t="n">
        <f aca="false">IF($V4358="","",INDEX('Stock Exchange'!H$5:H$2450,$V4358))</f>
        <v>-1332.98</v>
      </c>
      <c r="M4358" s="18" t="n">
        <f aca="false">IF($V4358="","",INDEX('Stock Exchange'!I$5:I$2450,$V4358))</f>
        <v>-181.92</v>
      </c>
      <c r="N4358" s="18" t="n">
        <f aca="false">IF($W4358="","",INDEX(Primary!F$5:F$2450,$W4358))</f>
        <v>0</v>
      </c>
      <c r="O4358" s="18" t="n">
        <f aca="false">IF($W4358="","",INDEX(Primary!G$5:G$2450,$W4358))</f>
        <v>0</v>
      </c>
      <c r="P4358" s="18" t="n">
        <f aca="false">IF($W4358="","",INDEX(Primary!H$5:H$2450,$W4358))</f>
        <v>0</v>
      </c>
      <c r="Q4358" s="18" t="n">
        <f aca="false">IF($W4358="","",INDEX(Primary!I$5:I$2450,$W4358))</f>
        <v>0</v>
      </c>
      <c r="R4358" s="19" t="n">
        <f aca="false">IF($E4358="Yes",L4358+P4358,"")</f>
        <v>-1332.98</v>
      </c>
      <c r="S4358" s="19" t="n">
        <f aca="false">IF($E4358="Yes",H4358-R4358,"")</f>
        <v>0</v>
      </c>
      <c r="T4358" s="6" t="str">
        <f aca="false">IF($E4358="Yes",IF(ROUND(ABS(S4358),2)&lt;=$T$2,"OK","CHECK"),"n/a")</f>
        <v>OK</v>
      </c>
      <c r="U4358" s="20" t="n">
        <f aca="false">Total!J4358</f>
        <v>73.2746</v>
      </c>
      <c r="V4358" s="17" t="n">
        <f aca="false">IFERROR(MATCH($A4358,'Stock Exchange'!$A$5:$A$2450,0),"")</f>
        <v>2140</v>
      </c>
      <c r="W4358" s="17" t="n">
        <f aca="false">IFERROR(MATCH($A4358,Primary!$A$5:$A$2450,0),"")</f>
        <v>2140</v>
      </c>
    </row>
    <row r="4359" customFormat="false" ht="15" hidden="false" customHeight="false" outlineLevel="0" collapsed="false">
      <c r="A4359" s="16" t="n">
        <f aca="false">Total!A4359</f>
        <v>43402</v>
      </c>
      <c r="B4359" s="17" t="n">
        <f aca="false">YEAR(A4359)</f>
        <v>2018</v>
      </c>
      <c r="C4359" s="17" t="n">
        <f aca="false">MONTH(A4359)</f>
        <v>10</v>
      </c>
      <c r="D4359" s="6" t="str">
        <f aca="false">IF(MONTH(A4359)&gt;=4,"FY "&amp;YEAR(A4359)&amp;"-"&amp;RIGHT(YEAR(A4359)+1,2),"FY "&amp;(YEAR(A4359)-1)&amp;"-"&amp;RIGHT(YEAR(A4359),2))</f>
        <v>FY 2018-19</v>
      </c>
      <c r="E4359" s="6" t="str">
        <f aca="false">IF(AND(V4359&lt;&gt;"",W4359&lt;&gt;""),"Yes","No")</f>
        <v>Yes</v>
      </c>
      <c r="F4359" s="18" t="n">
        <f aca="false">Total!F4359</f>
        <v>4187.82</v>
      </c>
      <c r="G4359" s="18" t="n">
        <f aca="false">Total!G4359</f>
        <v>5581.81</v>
      </c>
      <c r="H4359" s="18" t="n">
        <f aca="false">Total!H4359</f>
        <v>-1393.99</v>
      </c>
      <c r="I4359" s="18" t="n">
        <f aca="false">Total!I4359</f>
        <v>-189.99</v>
      </c>
      <c r="J4359" s="18" t="n">
        <f aca="false">IF($V4359="","",INDEX('Stock Exchange'!F$5:F$2450,$V4359))</f>
        <v>4187.82</v>
      </c>
      <c r="K4359" s="18" t="n">
        <f aca="false">IF($V4359="","",INDEX('Stock Exchange'!G$5:G$2450,$V4359))</f>
        <v>5566.56</v>
      </c>
      <c r="L4359" s="18" t="n">
        <f aca="false">IF($V4359="","",INDEX('Stock Exchange'!H$5:H$2450,$V4359))</f>
        <v>-1378.74</v>
      </c>
      <c r="M4359" s="18" t="n">
        <f aca="false">IF($V4359="","",INDEX('Stock Exchange'!I$5:I$2450,$V4359))</f>
        <v>-187.91</v>
      </c>
      <c r="N4359" s="18" t="n">
        <f aca="false">IF($W4359="","",INDEX(Primary!F$5:F$2450,$W4359))</f>
        <v>0</v>
      </c>
      <c r="O4359" s="18" t="n">
        <f aca="false">IF($W4359="","",INDEX(Primary!G$5:G$2450,$W4359))</f>
        <v>15.25</v>
      </c>
      <c r="P4359" s="18" t="n">
        <f aca="false">IF($W4359="","",INDEX(Primary!H$5:H$2450,$W4359))</f>
        <v>-15.25</v>
      </c>
      <c r="Q4359" s="18" t="n">
        <f aca="false">IF($W4359="","",INDEX(Primary!I$5:I$2450,$W4359))</f>
        <v>-2.08</v>
      </c>
      <c r="R4359" s="19" t="n">
        <f aca="false">IF($E4359="Yes",L4359+P4359,"")</f>
        <v>-1393.99</v>
      </c>
      <c r="S4359" s="19" t="n">
        <f aca="false">IF($E4359="Yes",H4359-R4359,"")</f>
        <v>0</v>
      </c>
      <c r="T4359" s="6" t="str">
        <f aca="false">IF($E4359="Yes",IF(ROUND(ABS(S4359),2)&lt;=$T$2,"OK","CHECK"),"n/a")</f>
        <v>OK</v>
      </c>
      <c r="U4359" s="20" t="n">
        <f aca="false">Total!J4359</f>
        <v>73.374</v>
      </c>
      <c r="V4359" s="17" t="n">
        <f aca="false">IFERROR(MATCH($A4359,'Stock Exchange'!$A$5:$A$2450,0),"")</f>
        <v>2141</v>
      </c>
      <c r="W4359" s="17" t="n">
        <f aca="false">IFERROR(MATCH($A4359,Primary!$A$5:$A$2450,0),"")</f>
        <v>2141</v>
      </c>
    </row>
    <row r="4360" customFormat="false" ht="15" hidden="false" customHeight="false" outlineLevel="0" collapsed="false">
      <c r="A4360" s="16" t="n">
        <f aca="false">Total!A4360</f>
        <v>43403</v>
      </c>
      <c r="B4360" s="17" t="n">
        <f aca="false">YEAR(A4360)</f>
        <v>2018</v>
      </c>
      <c r="C4360" s="17" t="n">
        <f aca="false">MONTH(A4360)</f>
        <v>10</v>
      </c>
      <c r="D4360" s="6" t="str">
        <f aca="false">IF(MONTH(A4360)&gt;=4,"FY "&amp;YEAR(A4360)&amp;"-"&amp;RIGHT(YEAR(A4360)+1,2),"FY "&amp;(YEAR(A4360)-1)&amp;"-"&amp;RIGHT(YEAR(A4360),2))</f>
        <v>FY 2018-19</v>
      </c>
      <c r="E4360" s="6" t="str">
        <f aca="false">IF(AND(V4360&lt;&gt;"",W4360&lt;&gt;""),"Yes","No")</f>
        <v>Yes</v>
      </c>
      <c r="F4360" s="18" t="n">
        <f aca="false">Total!F4360</f>
        <v>4447.5</v>
      </c>
      <c r="G4360" s="18" t="n">
        <f aca="false">Total!G4360</f>
        <v>6253.02</v>
      </c>
      <c r="H4360" s="18" t="n">
        <f aca="false">Total!H4360</f>
        <v>-1805.52</v>
      </c>
      <c r="I4360" s="18" t="n">
        <f aca="false">Total!I4360</f>
        <v>-245.92</v>
      </c>
      <c r="J4360" s="18" t="n">
        <f aca="false">IF($V4360="","",INDEX('Stock Exchange'!F$5:F$2450,$V4360))</f>
        <v>4429.44</v>
      </c>
      <c r="K4360" s="18" t="n">
        <f aca="false">IF($V4360="","",INDEX('Stock Exchange'!G$5:G$2450,$V4360))</f>
        <v>6250.2</v>
      </c>
      <c r="L4360" s="18" t="n">
        <f aca="false">IF($V4360="","",INDEX('Stock Exchange'!H$5:H$2450,$V4360))</f>
        <v>-1820.76</v>
      </c>
      <c r="M4360" s="18" t="n">
        <f aca="false">IF($V4360="","",INDEX('Stock Exchange'!I$5:I$2450,$V4360))</f>
        <v>-248</v>
      </c>
      <c r="N4360" s="18" t="n">
        <f aca="false">IF($W4360="","",INDEX(Primary!F$5:F$2450,$W4360))</f>
        <v>18.06</v>
      </c>
      <c r="O4360" s="18" t="n">
        <f aca="false">IF($W4360="","",INDEX(Primary!G$5:G$2450,$W4360))</f>
        <v>2.82</v>
      </c>
      <c r="P4360" s="18" t="n">
        <f aca="false">IF($W4360="","",INDEX(Primary!H$5:H$2450,$W4360))</f>
        <v>15.24</v>
      </c>
      <c r="Q4360" s="18" t="n">
        <f aca="false">IF($W4360="","",INDEX(Primary!I$5:I$2450,$W4360))</f>
        <v>2.08</v>
      </c>
      <c r="R4360" s="19" t="n">
        <f aca="false">IF($E4360="Yes",L4360+P4360,"")</f>
        <v>-1805.52</v>
      </c>
      <c r="S4360" s="19" t="n">
        <f aca="false">IF($E4360="Yes",H4360-R4360,"")</f>
        <v>0</v>
      </c>
      <c r="T4360" s="6" t="str">
        <f aca="false">IF($E4360="Yes",IF(ROUND(ABS(S4360),2)&lt;=$T$2,"OK","CHECK"),"n/a")</f>
        <v>OK</v>
      </c>
      <c r="U4360" s="20" t="n">
        <f aca="false">Total!J4360</f>
        <v>73.4181</v>
      </c>
      <c r="V4360" s="17" t="n">
        <f aca="false">IFERROR(MATCH($A4360,'Stock Exchange'!$A$5:$A$2450,0),"")</f>
        <v>2142</v>
      </c>
      <c r="W4360" s="17" t="n">
        <f aca="false">IFERROR(MATCH($A4360,Primary!$A$5:$A$2450,0),"")</f>
        <v>2142</v>
      </c>
    </row>
    <row r="4361" customFormat="false" ht="15" hidden="false" customHeight="false" outlineLevel="0" collapsed="false">
      <c r="A4361" s="16" t="n">
        <f aca="false">Total!A4361</f>
        <v>43404</v>
      </c>
      <c r="B4361" s="17" t="n">
        <f aca="false">YEAR(A4361)</f>
        <v>2018</v>
      </c>
      <c r="C4361" s="17" t="n">
        <f aca="false">MONTH(A4361)</f>
        <v>10</v>
      </c>
      <c r="D4361" s="6" t="str">
        <f aca="false">IF(MONTH(A4361)&gt;=4,"FY "&amp;YEAR(A4361)&amp;"-"&amp;RIGHT(YEAR(A4361)+1,2),"FY "&amp;(YEAR(A4361)-1)&amp;"-"&amp;RIGHT(YEAR(A4361),2))</f>
        <v>FY 2018-19</v>
      </c>
      <c r="E4361" s="6" t="str">
        <f aca="false">IF(AND(V4361&lt;&gt;"",W4361&lt;&gt;""),"Yes","No")</f>
        <v>Yes</v>
      </c>
      <c r="F4361" s="18" t="n">
        <f aca="false">Total!F4361</f>
        <v>4051.57</v>
      </c>
      <c r="G4361" s="18" t="n">
        <f aca="false">Total!G4361</f>
        <v>5587.33</v>
      </c>
      <c r="H4361" s="18" t="n">
        <f aca="false">Total!H4361</f>
        <v>-1535.76</v>
      </c>
      <c r="I4361" s="18" t="n">
        <f aca="false">Total!I4361</f>
        <v>-208.74</v>
      </c>
      <c r="J4361" s="18" t="n">
        <f aca="false">IF($V4361="","",INDEX('Stock Exchange'!F$5:F$2450,$V4361))</f>
        <v>4050.61</v>
      </c>
      <c r="K4361" s="18" t="n">
        <f aca="false">IF($V4361="","",INDEX('Stock Exchange'!G$5:G$2450,$V4361))</f>
        <v>5587.17</v>
      </c>
      <c r="L4361" s="18" t="n">
        <f aca="false">IF($V4361="","",INDEX('Stock Exchange'!H$5:H$2450,$V4361))</f>
        <v>-1536.56</v>
      </c>
      <c r="M4361" s="18" t="n">
        <f aca="false">IF($V4361="","",INDEX('Stock Exchange'!I$5:I$2450,$V4361))</f>
        <v>-208.85</v>
      </c>
      <c r="N4361" s="18" t="n">
        <f aca="false">IF($W4361="","",INDEX(Primary!F$5:F$2450,$W4361))</f>
        <v>0.96</v>
      </c>
      <c r="O4361" s="18" t="n">
        <f aca="false">IF($W4361="","",INDEX(Primary!G$5:G$2450,$W4361))</f>
        <v>0.16</v>
      </c>
      <c r="P4361" s="18" t="n">
        <f aca="false">IF($W4361="","",INDEX(Primary!H$5:H$2450,$W4361))</f>
        <v>0.8</v>
      </c>
      <c r="Q4361" s="18" t="n">
        <f aca="false">IF($W4361="","",INDEX(Primary!I$5:I$2450,$W4361))</f>
        <v>0.11</v>
      </c>
      <c r="R4361" s="19" t="n">
        <f aca="false">IF($E4361="Yes",L4361+P4361,"")</f>
        <v>-1535.76</v>
      </c>
      <c r="S4361" s="19" t="n">
        <f aca="false">IF($E4361="Yes",H4361-R4361,"")</f>
        <v>0</v>
      </c>
      <c r="T4361" s="6" t="str">
        <f aca="false">IF($E4361="Yes",IF(ROUND(ABS(S4361),2)&lt;=$T$2,"OK","CHECK"),"n/a")</f>
        <v>OK</v>
      </c>
      <c r="U4361" s="20" t="n">
        <f aca="false">Total!J4361</f>
        <v>73.5709</v>
      </c>
      <c r="V4361" s="17" t="n">
        <f aca="false">IFERROR(MATCH($A4361,'Stock Exchange'!$A$5:$A$2450,0),"")</f>
        <v>2143</v>
      </c>
      <c r="W4361" s="17" t="n">
        <f aca="false">IFERROR(MATCH($A4361,Primary!$A$5:$A$2450,0),"")</f>
        <v>2143</v>
      </c>
    </row>
    <row r="4362" customFormat="false" ht="15" hidden="false" customHeight="false" outlineLevel="0" collapsed="false">
      <c r="A4362" s="16" t="n">
        <f aca="false">Total!A4362</f>
        <v>43405</v>
      </c>
      <c r="B4362" s="17" t="n">
        <f aca="false">YEAR(A4362)</f>
        <v>2018</v>
      </c>
      <c r="C4362" s="17" t="n">
        <f aca="false">MONTH(A4362)</f>
        <v>11</v>
      </c>
      <c r="D4362" s="6" t="str">
        <f aca="false">IF(MONTH(A4362)&gt;=4,"FY "&amp;YEAR(A4362)&amp;"-"&amp;RIGHT(YEAR(A4362)+1,2),"FY "&amp;(YEAR(A4362)-1)&amp;"-"&amp;RIGHT(YEAR(A4362),2))</f>
        <v>FY 2018-19</v>
      </c>
      <c r="E4362" s="6" t="str">
        <f aca="false">IF(AND(V4362&lt;&gt;"",W4362&lt;&gt;""),"Yes","No")</f>
        <v>Yes</v>
      </c>
      <c r="F4362" s="18" t="n">
        <f aca="false">Total!F4362</f>
        <v>8574.55</v>
      </c>
      <c r="G4362" s="18" t="n">
        <f aca="false">Total!G4362</f>
        <v>8974.97</v>
      </c>
      <c r="H4362" s="18" t="n">
        <f aca="false">Total!H4362</f>
        <v>-400.42</v>
      </c>
      <c r="I4362" s="18" t="n">
        <f aca="false">Total!I4362</f>
        <v>-54.12</v>
      </c>
      <c r="J4362" s="18" t="n">
        <f aca="false">IF($V4362="","",INDEX('Stock Exchange'!F$5:F$2450,$V4362))</f>
        <v>8530.73</v>
      </c>
      <c r="K4362" s="18" t="n">
        <f aca="false">IF($V4362="","",INDEX('Stock Exchange'!G$5:G$2450,$V4362))</f>
        <v>8969.95</v>
      </c>
      <c r="L4362" s="18" t="n">
        <f aca="false">IF($V4362="","",INDEX('Stock Exchange'!H$5:H$2450,$V4362))</f>
        <v>-439.22</v>
      </c>
      <c r="M4362" s="18" t="n">
        <f aca="false">IF($V4362="","",INDEX('Stock Exchange'!I$5:I$2450,$V4362))</f>
        <v>-59.36</v>
      </c>
      <c r="N4362" s="18" t="n">
        <f aca="false">IF($W4362="","",INDEX(Primary!F$5:F$2450,$W4362))</f>
        <v>43.82</v>
      </c>
      <c r="O4362" s="18" t="n">
        <f aca="false">IF($W4362="","",INDEX(Primary!G$5:G$2450,$W4362))</f>
        <v>5.02</v>
      </c>
      <c r="P4362" s="18" t="n">
        <f aca="false">IF($W4362="","",INDEX(Primary!H$5:H$2450,$W4362))</f>
        <v>38.8</v>
      </c>
      <c r="Q4362" s="18" t="n">
        <f aca="false">IF($W4362="","",INDEX(Primary!I$5:I$2450,$W4362))</f>
        <v>5.24</v>
      </c>
      <c r="R4362" s="19" t="n">
        <f aca="false">IF($E4362="Yes",L4362+P4362,"")</f>
        <v>-400.42</v>
      </c>
      <c r="S4362" s="19" t="n">
        <f aca="false">IF($E4362="Yes",H4362-R4362,"")</f>
        <v>0</v>
      </c>
      <c r="T4362" s="6" t="str">
        <f aca="false">IF($E4362="Yes",IF(ROUND(ABS(S4362),2)&lt;=$T$2,"OK","CHECK"),"n/a")</f>
        <v>OK</v>
      </c>
      <c r="U4362" s="20" t="n">
        <f aca="false">Total!J4362</f>
        <v>73.9936</v>
      </c>
      <c r="V4362" s="17" t="n">
        <f aca="false">IFERROR(MATCH($A4362,'Stock Exchange'!$A$5:$A$2450,0),"")</f>
        <v>2144</v>
      </c>
      <c r="W4362" s="17" t="n">
        <f aca="false">IFERROR(MATCH($A4362,Primary!$A$5:$A$2450,0),"")</f>
        <v>2144</v>
      </c>
    </row>
    <row r="4363" customFormat="false" ht="15" hidden="false" customHeight="false" outlineLevel="0" collapsed="false">
      <c r="A4363" s="16" t="n">
        <f aca="false">Total!A4363</f>
        <v>43406</v>
      </c>
      <c r="B4363" s="17" t="n">
        <f aca="false">YEAR(A4363)</f>
        <v>2018</v>
      </c>
      <c r="C4363" s="17" t="n">
        <f aca="false">MONTH(A4363)</f>
        <v>11</v>
      </c>
      <c r="D4363" s="6" t="str">
        <f aca="false">IF(MONTH(A4363)&gt;=4,"FY "&amp;YEAR(A4363)&amp;"-"&amp;RIGHT(YEAR(A4363)+1,2),"FY "&amp;(YEAR(A4363)-1)&amp;"-"&amp;RIGHT(YEAR(A4363),2))</f>
        <v>FY 2018-19</v>
      </c>
      <c r="E4363" s="6" t="str">
        <f aca="false">IF(AND(V4363&lt;&gt;"",W4363&lt;&gt;""),"Yes","No")</f>
        <v>Yes</v>
      </c>
      <c r="F4363" s="18" t="n">
        <f aca="false">Total!F4363</f>
        <v>6931.64</v>
      </c>
      <c r="G4363" s="18" t="n">
        <f aca="false">Total!G4363</f>
        <v>5991.03</v>
      </c>
      <c r="H4363" s="18" t="n">
        <f aca="false">Total!H4363</f>
        <v>940.61</v>
      </c>
      <c r="I4363" s="18" t="n">
        <f aca="false">Total!I4363</f>
        <v>127.4</v>
      </c>
      <c r="J4363" s="18" t="n">
        <f aca="false">IF($V4363="","",INDEX('Stock Exchange'!F$5:F$2450,$V4363))</f>
        <v>6928.76</v>
      </c>
      <c r="K4363" s="18" t="n">
        <f aca="false">IF($V4363="","",INDEX('Stock Exchange'!G$5:G$2450,$V4363))</f>
        <v>5986.33</v>
      </c>
      <c r="L4363" s="18" t="n">
        <f aca="false">IF($V4363="","",INDEX('Stock Exchange'!H$5:H$2450,$V4363))</f>
        <v>942.43</v>
      </c>
      <c r="M4363" s="18" t="n">
        <f aca="false">IF($V4363="","",INDEX('Stock Exchange'!I$5:I$2450,$V4363))</f>
        <v>127.65</v>
      </c>
      <c r="N4363" s="18" t="n">
        <f aca="false">IF($W4363="","",INDEX(Primary!F$5:F$2450,$W4363))</f>
        <v>2.88</v>
      </c>
      <c r="O4363" s="18" t="n">
        <f aca="false">IF($W4363="","",INDEX(Primary!G$5:G$2450,$W4363))</f>
        <v>4.7</v>
      </c>
      <c r="P4363" s="18" t="n">
        <f aca="false">IF($W4363="","",INDEX(Primary!H$5:H$2450,$W4363))</f>
        <v>-1.82</v>
      </c>
      <c r="Q4363" s="18" t="n">
        <f aca="false">IF($W4363="","",INDEX(Primary!I$5:I$2450,$W4363))</f>
        <v>-0.25</v>
      </c>
      <c r="R4363" s="19" t="n">
        <f aca="false">IF($E4363="Yes",L4363+P4363,"")</f>
        <v>940.61</v>
      </c>
      <c r="S4363" s="19" t="n">
        <f aca="false">IF($E4363="Yes",H4363-R4363,"")</f>
        <v>0</v>
      </c>
      <c r="T4363" s="6" t="str">
        <f aca="false">IF($E4363="Yes",IF(ROUND(ABS(S4363),2)&lt;=$T$2,"OK","CHECK"),"n/a")</f>
        <v>OK</v>
      </c>
      <c r="U4363" s="20" t="n">
        <f aca="false">Total!J4363</f>
        <v>73.8295</v>
      </c>
      <c r="V4363" s="17" t="n">
        <f aca="false">IFERROR(MATCH($A4363,'Stock Exchange'!$A$5:$A$2450,0),"")</f>
        <v>2145</v>
      </c>
      <c r="W4363" s="17" t="n">
        <f aca="false">IFERROR(MATCH($A4363,Primary!$A$5:$A$2450,0),"")</f>
        <v>2145</v>
      </c>
    </row>
    <row r="4364" customFormat="false" ht="15" hidden="false" customHeight="false" outlineLevel="0" collapsed="false">
      <c r="A4364" s="16" t="n">
        <f aca="false">Total!A4364</f>
        <v>43409</v>
      </c>
      <c r="B4364" s="17" t="n">
        <f aca="false">YEAR(A4364)</f>
        <v>2018</v>
      </c>
      <c r="C4364" s="17" t="n">
        <f aca="false">MONTH(A4364)</f>
        <v>11</v>
      </c>
      <c r="D4364" s="6" t="str">
        <f aca="false">IF(MONTH(A4364)&gt;=4,"FY "&amp;YEAR(A4364)&amp;"-"&amp;RIGHT(YEAR(A4364)+1,2),"FY "&amp;(YEAR(A4364)-1)&amp;"-"&amp;RIGHT(YEAR(A4364),2))</f>
        <v>FY 2018-19</v>
      </c>
      <c r="E4364" s="6" t="str">
        <f aca="false">IF(AND(V4364&lt;&gt;"",W4364&lt;&gt;""),"Yes","No")</f>
        <v>Yes</v>
      </c>
      <c r="F4364" s="18" t="n">
        <f aca="false">Total!F4364</f>
        <v>7428.03</v>
      </c>
      <c r="G4364" s="18" t="n">
        <f aca="false">Total!G4364</f>
        <v>7563.61</v>
      </c>
      <c r="H4364" s="18" t="n">
        <f aca="false">Total!H4364</f>
        <v>-135.58</v>
      </c>
      <c r="I4364" s="18" t="n">
        <f aca="false">Total!I4364</f>
        <v>-18.6</v>
      </c>
      <c r="J4364" s="18" t="n">
        <f aca="false">IF($V4364="","",INDEX('Stock Exchange'!F$5:F$2450,$V4364))</f>
        <v>7428.03</v>
      </c>
      <c r="K4364" s="18" t="n">
        <f aca="false">IF($V4364="","",INDEX('Stock Exchange'!G$5:G$2450,$V4364))</f>
        <v>7552.97</v>
      </c>
      <c r="L4364" s="18" t="n">
        <f aca="false">IF($V4364="","",INDEX('Stock Exchange'!H$5:H$2450,$V4364))</f>
        <v>-124.94</v>
      </c>
      <c r="M4364" s="18" t="n">
        <f aca="false">IF($V4364="","",INDEX('Stock Exchange'!I$5:I$2450,$V4364))</f>
        <v>-17.14</v>
      </c>
      <c r="N4364" s="18" t="n">
        <f aca="false">IF($W4364="","",INDEX(Primary!F$5:F$2450,$W4364))</f>
        <v>0</v>
      </c>
      <c r="O4364" s="18" t="n">
        <f aca="false">IF($W4364="","",INDEX(Primary!G$5:G$2450,$W4364))</f>
        <v>10.64</v>
      </c>
      <c r="P4364" s="18" t="n">
        <f aca="false">IF($W4364="","",INDEX(Primary!H$5:H$2450,$W4364))</f>
        <v>-10.64</v>
      </c>
      <c r="Q4364" s="18" t="n">
        <f aca="false">IF($W4364="","",INDEX(Primary!I$5:I$2450,$W4364))</f>
        <v>-1.46</v>
      </c>
      <c r="R4364" s="19" t="n">
        <f aca="false">IF($E4364="Yes",L4364+P4364,"")</f>
        <v>-135.58</v>
      </c>
      <c r="S4364" s="19" t="n">
        <f aca="false">IF($E4364="Yes",H4364-R4364,"")</f>
        <v>0</v>
      </c>
      <c r="T4364" s="6" t="str">
        <f aca="false">IF($E4364="Yes",IF(ROUND(ABS(S4364),2)&lt;=$T$2,"OK","CHECK"),"n/a")</f>
        <v>OK</v>
      </c>
      <c r="U4364" s="20" t="n">
        <f aca="false">Total!J4364</f>
        <v>72.8798</v>
      </c>
      <c r="V4364" s="17" t="n">
        <f aca="false">IFERROR(MATCH($A4364,'Stock Exchange'!$A$5:$A$2450,0),"")</f>
        <v>2146</v>
      </c>
      <c r="W4364" s="17" t="n">
        <f aca="false">IFERROR(MATCH($A4364,Primary!$A$5:$A$2450,0),"")</f>
        <v>2146</v>
      </c>
    </row>
    <row r="4365" customFormat="false" ht="15" hidden="false" customHeight="false" outlineLevel="0" collapsed="false">
      <c r="A4365" s="16" t="n">
        <f aca="false">Total!A4365</f>
        <v>43410</v>
      </c>
      <c r="B4365" s="17" t="n">
        <f aca="false">YEAR(A4365)</f>
        <v>2018</v>
      </c>
      <c r="C4365" s="17" t="n">
        <f aca="false">MONTH(A4365)</f>
        <v>11</v>
      </c>
      <c r="D4365" s="6" t="str">
        <f aca="false">IF(MONTH(A4365)&gt;=4,"FY "&amp;YEAR(A4365)&amp;"-"&amp;RIGHT(YEAR(A4365)+1,2),"FY "&amp;(YEAR(A4365)-1)&amp;"-"&amp;RIGHT(YEAR(A4365),2))</f>
        <v>FY 2018-19</v>
      </c>
      <c r="E4365" s="6" t="str">
        <f aca="false">IF(AND(V4365&lt;&gt;"",W4365&lt;&gt;""),"Yes","No")</f>
        <v>Yes</v>
      </c>
      <c r="F4365" s="18" t="n">
        <f aca="false">Total!F4365</f>
        <v>4511.43</v>
      </c>
      <c r="G4365" s="18" t="n">
        <f aca="false">Total!G4365</f>
        <v>4429.48</v>
      </c>
      <c r="H4365" s="18" t="n">
        <f aca="false">Total!H4365</f>
        <v>81.95</v>
      </c>
      <c r="I4365" s="18" t="n">
        <f aca="false">Total!I4365</f>
        <v>11.21</v>
      </c>
      <c r="J4365" s="18" t="n">
        <f aca="false">IF($V4365="","",INDEX('Stock Exchange'!F$5:F$2450,$V4365))</f>
        <v>4510.6</v>
      </c>
      <c r="K4365" s="18" t="n">
        <f aca="false">IF($V4365="","",INDEX('Stock Exchange'!G$5:G$2450,$V4365))</f>
        <v>4426.11</v>
      </c>
      <c r="L4365" s="18" t="n">
        <f aca="false">IF($V4365="","",INDEX('Stock Exchange'!H$5:H$2450,$V4365))</f>
        <v>84.49</v>
      </c>
      <c r="M4365" s="18" t="n">
        <f aca="false">IF($V4365="","",INDEX('Stock Exchange'!I$5:I$2450,$V4365))</f>
        <v>11.56</v>
      </c>
      <c r="N4365" s="18" t="n">
        <f aca="false">IF($W4365="","",INDEX(Primary!F$5:F$2450,$W4365))</f>
        <v>0.83</v>
      </c>
      <c r="O4365" s="18" t="n">
        <f aca="false">IF($W4365="","",INDEX(Primary!G$5:G$2450,$W4365))</f>
        <v>3.37</v>
      </c>
      <c r="P4365" s="18" t="n">
        <f aca="false">IF($W4365="","",INDEX(Primary!H$5:H$2450,$W4365))</f>
        <v>-2.54</v>
      </c>
      <c r="Q4365" s="18" t="n">
        <f aca="false">IF($W4365="","",INDEX(Primary!I$5:I$2450,$W4365))</f>
        <v>-0.35</v>
      </c>
      <c r="R4365" s="19" t="n">
        <f aca="false">IF($E4365="Yes",L4365+P4365,"")</f>
        <v>81.95</v>
      </c>
      <c r="S4365" s="19" t="n">
        <f aca="false">IF($E4365="Yes",H4365-R4365,"")</f>
        <v>0</v>
      </c>
      <c r="T4365" s="6" t="str">
        <f aca="false">IF($E4365="Yes",IF(ROUND(ABS(S4365),2)&lt;=$T$2,"OK","CHECK"),"n/a")</f>
        <v>OK</v>
      </c>
      <c r="U4365" s="20" t="n">
        <f aca="false">Total!J4365</f>
        <v>73.074</v>
      </c>
      <c r="V4365" s="17" t="n">
        <f aca="false">IFERROR(MATCH($A4365,'Stock Exchange'!$A$5:$A$2450,0),"")</f>
        <v>2147</v>
      </c>
      <c r="W4365" s="17" t="n">
        <f aca="false">IFERROR(MATCH($A4365,Primary!$A$5:$A$2450,0),"")</f>
        <v>2147</v>
      </c>
    </row>
    <row r="4366" customFormat="false" ht="15" hidden="false" customHeight="false" outlineLevel="0" collapsed="false">
      <c r="A4366" s="16" t="n">
        <f aca="false">Total!A4366</f>
        <v>43413</v>
      </c>
      <c r="B4366" s="17" t="n">
        <f aca="false">YEAR(A4366)</f>
        <v>2018</v>
      </c>
      <c r="C4366" s="17" t="n">
        <f aca="false">MONTH(A4366)</f>
        <v>11</v>
      </c>
      <c r="D4366" s="6" t="str">
        <f aca="false">IF(MONTH(A4366)&gt;=4,"FY "&amp;YEAR(A4366)&amp;"-"&amp;RIGHT(YEAR(A4366)+1,2),"FY "&amp;(YEAR(A4366)-1)&amp;"-"&amp;RIGHT(YEAR(A4366),2))</f>
        <v>FY 2018-19</v>
      </c>
      <c r="E4366" s="6" t="str">
        <f aca="false">IF(AND(V4366&lt;&gt;"",W4366&lt;&gt;""),"Yes","No")</f>
        <v>Yes</v>
      </c>
      <c r="F4366" s="18" t="n">
        <f aca="false">Total!F4366</f>
        <v>4016.71</v>
      </c>
      <c r="G4366" s="18" t="n">
        <f aca="false">Total!G4366</f>
        <v>4288.11</v>
      </c>
      <c r="H4366" s="18" t="n">
        <f aca="false">Total!H4366</f>
        <v>-271.4</v>
      </c>
      <c r="I4366" s="18" t="n">
        <f aca="false">Total!I4366</f>
        <v>-37.17</v>
      </c>
      <c r="J4366" s="18" t="n">
        <f aca="false">IF($V4366="","",INDEX('Stock Exchange'!F$5:F$2450,$V4366))</f>
        <v>4006.57</v>
      </c>
      <c r="K4366" s="18" t="n">
        <f aca="false">IF($V4366="","",INDEX('Stock Exchange'!G$5:G$2450,$V4366))</f>
        <v>4288.11</v>
      </c>
      <c r="L4366" s="18" t="n">
        <f aca="false">IF($V4366="","",INDEX('Stock Exchange'!H$5:H$2450,$V4366))</f>
        <v>-281.54</v>
      </c>
      <c r="M4366" s="18" t="n">
        <f aca="false">IF($V4366="","",INDEX('Stock Exchange'!I$5:I$2450,$V4366))</f>
        <v>-38.56</v>
      </c>
      <c r="N4366" s="18" t="n">
        <f aca="false">IF($W4366="","",INDEX(Primary!F$5:F$2450,$W4366))</f>
        <v>10.14</v>
      </c>
      <c r="O4366" s="18" t="n">
        <f aca="false">IF($W4366="","",INDEX(Primary!G$5:G$2450,$W4366))</f>
        <v>0</v>
      </c>
      <c r="P4366" s="18" t="n">
        <f aca="false">IF($W4366="","",INDEX(Primary!H$5:H$2450,$W4366))</f>
        <v>10.14</v>
      </c>
      <c r="Q4366" s="18" t="n">
        <f aca="false">IF($W4366="","",INDEX(Primary!I$5:I$2450,$W4366))</f>
        <v>1.39</v>
      </c>
      <c r="R4366" s="19" t="n">
        <f aca="false">IF($E4366="Yes",L4366+P4366,"")</f>
        <v>-271.4</v>
      </c>
      <c r="S4366" s="19" t="n">
        <f aca="false">IF($E4366="Yes",H4366-R4366,"")</f>
        <v>0</v>
      </c>
      <c r="T4366" s="6" t="str">
        <f aca="false">IF($E4366="Yes",IF(ROUND(ABS(S4366),2)&lt;=$T$2,"OK","CHECK"),"n/a")</f>
        <v>OK</v>
      </c>
      <c r="U4366" s="20" t="n">
        <f aca="false">Total!J4366</f>
        <v>73.0097</v>
      </c>
      <c r="V4366" s="17" t="n">
        <f aca="false">IFERROR(MATCH($A4366,'Stock Exchange'!$A$5:$A$2450,0),"")</f>
        <v>2148</v>
      </c>
      <c r="W4366" s="17" t="n">
        <f aca="false">IFERROR(MATCH($A4366,Primary!$A$5:$A$2450,0),"")</f>
        <v>2148</v>
      </c>
    </row>
    <row r="4367" customFormat="false" ht="15" hidden="false" customHeight="false" outlineLevel="0" collapsed="false">
      <c r="A4367" s="16" t="n">
        <f aca="false">Total!A4367</f>
        <v>43416</v>
      </c>
      <c r="B4367" s="17" t="n">
        <f aca="false">YEAR(A4367)</f>
        <v>2018</v>
      </c>
      <c r="C4367" s="17" t="n">
        <f aca="false">MONTH(A4367)</f>
        <v>11</v>
      </c>
      <c r="D4367" s="6" t="str">
        <f aca="false">IF(MONTH(A4367)&gt;=4,"FY "&amp;YEAR(A4367)&amp;"-"&amp;RIGHT(YEAR(A4367)+1,2),"FY "&amp;(YEAR(A4367)-1)&amp;"-"&amp;RIGHT(YEAR(A4367),2))</f>
        <v>FY 2018-19</v>
      </c>
      <c r="E4367" s="6" t="str">
        <f aca="false">IF(AND(V4367&lt;&gt;"",W4367&lt;&gt;""),"Yes","No")</f>
        <v>Yes</v>
      </c>
      <c r="F4367" s="18" t="n">
        <f aca="false">Total!F4367</f>
        <v>3078.09</v>
      </c>
      <c r="G4367" s="18" t="n">
        <f aca="false">Total!G4367</f>
        <v>5781.41</v>
      </c>
      <c r="H4367" s="18" t="n">
        <f aca="false">Total!H4367</f>
        <v>-2703.32</v>
      </c>
      <c r="I4367" s="18" t="n">
        <f aca="false">Total!I4367</f>
        <v>-371.67</v>
      </c>
      <c r="J4367" s="18" t="n">
        <f aca="false">IF($V4367="","",INDEX('Stock Exchange'!F$5:F$2450,$V4367))</f>
        <v>3078.02</v>
      </c>
      <c r="K4367" s="18" t="n">
        <f aca="false">IF($V4367="","",INDEX('Stock Exchange'!G$5:G$2450,$V4367))</f>
        <v>5780.74</v>
      </c>
      <c r="L4367" s="18" t="n">
        <f aca="false">IF($V4367="","",INDEX('Stock Exchange'!H$5:H$2450,$V4367))</f>
        <v>-2702.72</v>
      </c>
      <c r="M4367" s="18" t="n">
        <f aca="false">IF($V4367="","",INDEX('Stock Exchange'!I$5:I$2450,$V4367))</f>
        <v>-371.59</v>
      </c>
      <c r="N4367" s="18" t="n">
        <f aca="false">IF($W4367="","",INDEX(Primary!F$5:F$2450,$W4367))</f>
        <v>0.07</v>
      </c>
      <c r="O4367" s="18" t="n">
        <f aca="false">IF($W4367="","",INDEX(Primary!G$5:G$2450,$W4367))</f>
        <v>0.67</v>
      </c>
      <c r="P4367" s="18" t="n">
        <f aca="false">IF($W4367="","",INDEX(Primary!H$5:H$2450,$W4367))</f>
        <v>-0.6</v>
      </c>
      <c r="Q4367" s="18" t="n">
        <f aca="false">IF($W4367="","",INDEX(Primary!I$5:I$2450,$W4367))</f>
        <v>-0.08</v>
      </c>
      <c r="R4367" s="19" t="n">
        <f aca="false">IF($E4367="Yes",L4367+P4367,"")</f>
        <v>-2703.32</v>
      </c>
      <c r="S4367" s="19" t="n">
        <f aca="false">IF($E4367="Yes",H4367-R4367,"")</f>
        <v>0</v>
      </c>
      <c r="T4367" s="6" t="str">
        <f aca="false">IF($E4367="Yes",IF(ROUND(ABS(S4367),2)&lt;=$T$2,"OK","CHECK"),"n/a")</f>
        <v>OK</v>
      </c>
      <c r="U4367" s="20" t="n">
        <f aca="false">Total!J4367</f>
        <v>72.7347</v>
      </c>
      <c r="V4367" s="17" t="n">
        <f aca="false">IFERROR(MATCH($A4367,'Stock Exchange'!$A$5:$A$2450,0),"")</f>
        <v>2149</v>
      </c>
      <c r="W4367" s="17" t="n">
        <f aca="false">IFERROR(MATCH($A4367,Primary!$A$5:$A$2450,0),"")</f>
        <v>2149</v>
      </c>
    </row>
    <row r="4368" customFormat="false" ht="15" hidden="false" customHeight="false" outlineLevel="0" collapsed="false">
      <c r="A4368" s="16" t="n">
        <f aca="false">Total!A4368</f>
        <v>43417</v>
      </c>
      <c r="B4368" s="17" t="n">
        <f aca="false">YEAR(A4368)</f>
        <v>2018</v>
      </c>
      <c r="C4368" s="17" t="n">
        <f aca="false">MONTH(A4368)</f>
        <v>11</v>
      </c>
      <c r="D4368" s="6" t="str">
        <f aca="false">IF(MONTH(A4368)&gt;=4,"FY "&amp;YEAR(A4368)&amp;"-"&amp;RIGHT(YEAR(A4368)+1,2),"FY "&amp;(YEAR(A4368)-1)&amp;"-"&amp;RIGHT(YEAR(A4368),2))</f>
        <v>FY 2018-19</v>
      </c>
      <c r="E4368" s="6" t="str">
        <f aca="false">IF(AND(V4368&lt;&gt;"",W4368&lt;&gt;""),"Yes","No")</f>
        <v>Yes</v>
      </c>
      <c r="F4368" s="18" t="n">
        <f aca="false">Total!F4368</f>
        <v>6191.89</v>
      </c>
      <c r="G4368" s="18" t="n">
        <f aca="false">Total!G4368</f>
        <v>3798.75</v>
      </c>
      <c r="H4368" s="18" t="n">
        <f aca="false">Total!H4368</f>
        <v>2393.14</v>
      </c>
      <c r="I4368" s="18" t="n">
        <f aca="false">Total!I4368</f>
        <v>328.24</v>
      </c>
      <c r="J4368" s="18" t="n">
        <f aca="false">IF($V4368="","",INDEX('Stock Exchange'!F$5:F$2450,$V4368))</f>
        <v>6191.89</v>
      </c>
      <c r="K4368" s="18" t="n">
        <f aca="false">IF($V4368="","",INDEX('Stock Exchange'!G$5:G$2450,$V4368))</f>
        <v>3678.4</v>
      </c>
      <c r="L4368" s="18" t="n">
        <f aca="false">IF($V4368="","",INDEX('Stock Exchange'!H$5:H$2450,$V4368))</f>
        <v>2513.49</v>
      </c>
      <c r="M4368" s="18" t="n">
        <f aca="false">IF($V4368="","",INDEX('Stock Exchange'!I$5:I$2450,$V4368))</f>
        <v>344.75</v>
      </c>
      <c r="N4368" s="18" t="n">
        <f aca="false">IF($W4368="","",INDEX(Primary!F$5:F$2450,$W4368))</f>
        <v>0</v>
      </c>
      <c r="O4368" s="18" t="n">
        <f aca="false">IF($W4368="","",INDEX(Primary!G$5:G$2450,$W4368))</f>
        <v>120.35</v>
      </c>
      <c r="P4368" s="18" t="n">
        <f aca="false">IF($W4368="","",INDEX(Primary!H$5:H$2450,$W4368))</f>
        <v>-120.35</v>
      </c>
      <c r="Q4368" s="18" t="n">
        <f aca="false">IF($W4368="","",INDEX(Primary!I$5:I$2450,$W4368))</f>
        <v>-16.51</v>
      </c>
      <c r="R4368" s="19" t="n">
        <f aca="false">IF($E4368="Yes",L4368+P4368,"")</f>
        <v>2393.14</v>
      </c>
      <c r="S4368" s="19" t="n">
        <f aca="false">IF($E4368="Yes",H4368-R4368,"")</f>
        <v>0</v>
      </c>
      <c r="T4368" s="6" t="str">
        <f aca="false">IF($E4368="Yes",IF(ROUND(ABS(S4368),2)&lt;=$T$2,"OK","CHECK"),"n/a")</f>
        <v>OK</v>
      </c>
      <c r="U4368" s="20" t="n">
        <f aca="false">Total!J4368</f>
        <v>72.9078</v>
      </c>
      <c r="V4368" s="17" t="n">
        <f aca="false">IFERROR(MATCH($A4368,'Stock Exchange'!$A$5:$A$2450,0),"")</f>
        <v>2150</v>
      </c>
      <c r="W4368" s="17" t="n">
        <f aca="false">IFERROR(MATCH($A4368,Primary!$A$5:$A$2450,0),"")</f>
        <v>2150</v>
      </c>
    </row>
    <row r="4369" customFormat="false" ht="15" hidden="false" customHeight="false" outlineLevel="0" collapsed="false">
      <c r="A4369" s="16" t="n">
        <f aca="false">Total!A4369</f>
        <v>43418</v>
      </c>
      <c r="B4369" s="17" t="n">
        <f aca="false">YEAR(A4369)</f>
        <v>2018</v>
      </c>
      <c r="C4369" s="17" t="n">
        <f aca="false">MONTH(A4369)</f>
        <v>11</v>
      </c>
      <c r="D4369" s="6" t="str">
        <f aca="false">IF(MONTH(A4369)&gt;=4,"FY "&amp;YEAR(A4369)&amp;"-"&amp;RIGHT(YEAR(A4369)+1,2),"FY "&amp;(YEAR(A4369)-1)&amp;"-"&amp;RIGHT(YEAR(A4369),2))</f>
        <v>FY 2018-19</v>
      </c>
      <c r="E4369" s="6" t="str">
        <f aca="false">IF(AND(V4369&lt;&gt;"",W4369&lt;&gt;""),"Yes","No")</f>
        <v>Yes</v>
      </c>
      <c r="F4369" s="18" t="n">
        <f aca="false">Total!F4369</f>
        <v>4933.88</v>
      </c>
      <c r="G4369" s="18" t="n">
        <f aca="false">Total!G4369</f>
        <v>4000.8</v>
      </c>
      <c r="H4369" s="18" t="n">
        <f aca="false">Total!H4369</f>
        <v>933.08</v>
      </c>
      <c r="I4369" s="18" t="n">
        <f aca="false">Total!I4369</f>
        <v>128.55</v>
      </c>
      <c r="J4369" s="18" t="n">
        <f aca="false">IF($V4369="","",INDEX('Stock Exchange'!F$5:F$2450,$V4369))</f>
        <v>4933.27</v>
      </c>
      <c r="K4369" s="18" t="n">
        <f aca="false">IF($V4369="","",INDEX('Stock Exchange'!G$5:G$2450,$V4369))</f>
        <v>3890.56</v>
      </c>
      <c r="L4369" s="18" t="n">
        <f aca="false">IF($V4369="","",INDEX('Stock Exchange'!H$5:H$2450,$V4369))</f>
        <v>1042.71</v>
      </c>
      <c r="M4369" s="18" t="n">
        <f aca="false">IF($V4369="","",INDEX('Stock Exchange'!I$5:I$2450,$V4369))</f>
        <v>143.65</v>
      </c>
      <c r="N4369" s="18" t="n">
        <f aca="false">IF($W4369="","",INDEX(Primary!F$5:F$2450,$W4369))</f>
        <v>0.61</v>
      </c>
      <c r="O4369" s="18" t="n">
        <f aca="false">IF($W4369="","",INDEX(Primary!G$5:G$2450,$W4369))</f>
        <v>110.24</v>
      </c>
      <c r="P4369" s="18" t="n">
        <f aca="false">IF($W4369="","",INDEX(Primary!H$5:H$2450,$W4369))</f>
        <v>-109.63</v>
      </c>
      <c r="Q4369" s="18" t="n">
        <f aca="false">IF($W4369="","",INDEX(Primary!I$5:I$2450,$W4369))</f>
        <v>-15.1</v>
      </c>
      <c r="R4369" s="19" t="n">
        <f aca="false">IF($E4369="Yes",L4369+P4369,"")</f>
        <v>933.08</v>
      </c>
      <c r="S4369" s="19" t="n">
        <f aca="false">IF($E4369="Yes",H4369-R4369,"")</f>
        <v>0</v>
      </c>
      <c r="T4369" s="6" t="str">
        <f aca="false">IF($E4369="Yes",IF(ROUND(ABS(S4369),2)&lt;=$T$2,"OK","CHECK"),"n/a")</f>
        <v>OK</v>
      </c>
      <c r="U4369" s="20" t="n">
        <f aca="false">Total!J4369</f>
        <v>72.5853</v>
      </c>
      <c r="V4369" s="17" t="n">
        <f aca="false">IFERROR(MATCH($A4369,'Stock Exchange'!$A$5:$A$2450,0),"")</f>
        <v>2151</v>
      </c>
      <c r="W4369" s="17" t="n">
        <f aca="false">IFERROR(MATCH($A4369,Primary!$A$5:$A$2450,0),"")</f>
        <v>2151</v>
      </c>
    </row>
    <row r="4370" customFormat="false" ht="15" hidden="false" customHeight="false" outlineLevel="0" collapsed="false">
      <c r="A4370" s="16" t="n">
        <f aca="false">Total!A4370</f>
        <v>43419</v>
      </c>
      <c r="B4370" s="17" t="n">
        <f aca="false">YEAR(A4370)</f>
        <v>2018</v>
      </c>
      <c r="C4370" s="17" t="n">
        <f aca="false">MONTH(A4370)</f>
        <v>11</v>
      </c>
      <c r="D4370" s="6" t="str">
        <f aca="false">IF(MONTH(A4370)&gt;=4,"FY "&amp;YEAR(A4370)&amp;"-"&amp;RIGHT(YEAR(A4370)+1,2),"FY "&amp;(YEAR(A4370)-1)&amp;"-"&amp;RIGHT(YEAR(A4370),2))</f>
        <v>FY 2018-19</v>
      </c>
      <c r="E4370" s="6" t="str">
        <f aca="false">IF(AND(V4370&lt;&gt;"",W4370&lt;&gt;""),"Yes","No")</f>
        <v>Yes</v>
      </c>
      <c r="F4370" s="18" t="n">
        <f aca="false">Total!F4370</f>
        <v>5570.15</v>
      </c>
      <c r="G4370" s="18" t="n">
        <f aca="false">Total!G4370</f>
        <v>5392.84</v>
      </c>
      <c r="H4370" s="18" t="n">
        <f aca="false">Total!H4370</f>
        <v>177.31</v>
      </c>
      <c r="I4370" s="18" t="n">
        <f aca="false">Total!I4370</f>
        <v>24.59</v>
      </c>
      <c r="J4370" s="18" t="n">
        <f aca="false">IF($V4370="","",INDEX('Stock Exchange'!F$5:F$2450,$V4370))</f>
        <v>5569.96</v>
      </c>
      <c r="K4370" s="18" t="n">
        <f aca="false">IF($V4370="","",INDEX('Stock Exchange'!G$5:G$2450,$V4370))</f>
        <v>5282.59</v>
      </c>
      <c r="L4370" s="18" t="n">
        <f aca="false">IF($V4370="","",INDEX('Stock Exchange'!H$5:H$2450,$V4370))</f>
        <v>287.37</v>
      </c>
      <c r="M4370" s="18" t="n">
        <f aca="false">IF($V4370="","",INDEX('Stock Exchange'!I$5:I$2450,$V4370))</f>
        <v>39.85</v>
      </c>
      <c r="N4370" s="18" t="n">
        <f aca="false">IF($W4370="","",INDEX(Primary!F$5:F$2450,$W4370))</f>
        <v>0.19</v>
      </c>
      <c r="O4370" s="18" t="n">
        <f aca="false">IF($W4370="","",INDEX(Primary!G$5:G$2450,$W4370))</f>
        <v>110.25</v>
      </c>
      <c r="P4370" s="18" t="n">
        <f aca="false">IF($W4370="","",INDEX(Primary!H$5:H$2450,$W4370))</f>
        <v>-110.06</v>
      </c>
      <c r="Q4370" s="18" t="n">
        <f aca="false">IF($W4370="","",INDEX(Primary!I$5:I$2450,$W4370))</f>
        <v>-15.26</v>
      </c>
      <c r="R4370" s="19" t="n">
        <f aca="false">IF($E4370="Yes",L4370+P4370,"")</f>
        <v>177.31</v>
      </c>
      <c r="S4370" s="19" t="n">
        <f aca="false">IF($E4370="Yes",H4370-R4370,"")</f>
        <v>0</v>
      </c>
      <c r="T4370" s="6" t="str">
        <f aca="false">IF($E4370="Yes",IF(ROUND(ABS(S4370),2)&lt;=$T$2,"OK","CHECK"),"n/a")</f>
        <v>OK</v>
      </c>
      <c r="U4370" s="20" t="n">
        <f aca="false">Total!J4370</f>
        <v>72.1039</v>
      </c>
      <c r="V4370" s="17" t="n">
        <f aca="false">IFERROR(MATCH($A4370,'Stock Exchange'!$A$5:$A$2450,0),"")</f>
        <v>2152</v>
      </c>
      <c r="W4370" s="17" t="n">
        <f aca="false">IFERROR(MATCH($A4370,Primary!$A$5:$A$2450,0),"")</f>
        <v>2152</v>
      </c>
    </row>
    <row r="4371" customFormat="false" ht="15" hidden="false" customHeight="false" outlineLevel="0" collapsed="false">
      <c r="A4371" s="16" t="n">
        <f aca="false">Total!A4371</f>
        <v>43420</v>
      </c>
      <c r="B4371" s="17" t="n">
        <f aca="false">YEAR(A4371)</f>
        <v>2018</v>
      </c>
      <c r="C4371" s="17" t="n">
        <f aca="false">MONTH(A4371)</f>
        <v>11</v>
      </c>
      <c r="D4371" s="6" t="str">
        <f aca="false">IF(MONTH(A4371)&gt;=4,"FY "&amp;YEAR(A4371)&amp;"-"&amp;RIGHT(YEAR(A4371)+1,2),"FY "&amp;(YEAR(A4371)-1)&amp;"-"&amp;RIGHT(YEAR(A4371),2))</f>
        <v>FY 2018-19</v>
      </c>
      <c r="E4371" s="6" t="str">
        <f aca="false">IF(AND(V4371&lt;&gt;"",W4371&lt;&gt;""),"Yes","No")</f>
        <v>Yes</v>
      </c>
      <c r="F4371" s="18" t="n">
        <f aca="false">Total!F4371</f>
        <v>6094.36</v>
      </c>
      <c r="G4371" s="18" t="n">
        <f aca="false">Total!G4371</f>
        <v>4180.94</v>
      </c>
      <c r="H4371" s="18" t="n">
        <f aca="false">Total!H4371</f>
        <v>1913.42</v>
      </c>
      <c r="I4371" s="18" t="n">
        <f aca="false">Total!I4371</f>
        <v>265.17</v>
      </c>
      <c r="J4371" s="18" t="n">
        <f aca="false">IF($V4371="","",INDEX('Stock Exchange'!F$5:F$2450,$V4371))</f>
        <v>6092.26</v>
      </c>
      <c r="K4371" s="18" t="n">
        <f aca="false">IF($V4371="","",INDEX('Stock Exchange'!G$5:G$2450,$V4371))</f>
        <v>4066.54</v>
      </c>
      <c r="L4371" s="18" t="n">
        <f aca="false">IF($V4371="","",INDEX('Stock Exchange'!H$5:H$2450,$V4371))</f>
        <v>2025.72</v>
      </c>
      <c r="M4371" s="18" t="n">
        <f aca="false">IF($V4371="","",INDEX('Stock Exchange'!I$5:I$2450,$V4371))</f>
        <v>280.73</v>
      </c>
      <c r="N4371" s="18" t="n">
        <f aca="false">IF($W4371="","",INDEX(Primary!F$5:F$2450,$W4371))</f>
        <v>2.1</v>
      </c>
      <c r="O4371" s="18" t="n">
        <f aca="false">IF($W4371="","",INDEX(Primary!G$5:G$2450,$W4371))</f>
        <v>114.4</v>
      </c>
      <c r="P4371" s="18" t="n">
        <f aca="false">IF($W4371="","",INDEX(Primary!H$5:H$2450,$W4371))</f>
        <v>-112.3</v>
      </c>
      <c r="Q4371" s="18" t="n">
        <f aca="false">IF($W4371="","",INDEX(Primary!I$5:I$2450,$W4371))</f>
        <v>-15.56</v>
      </c>
      <c r="R4371" s="19" t="n">
        <f aca="false">IF($E4371="Yes",L4371+P4371,"")</f>
        <v>1913.42</v>
      </c>
      <c r="S4371" s="19" t="n">
        <f aca="false">IF($E4371="Yes",H4371-R4371,"")</f>
        <v>0</v>
      </c>
      <c r="T4371" s="6" t="str">
        <f aca="false">IF($E4371="Yes",IF(ROUND(ABS(S4371),2)&lt;=$T$2,"OK","CHECK"),"n/a")</f>
        <v>OK</v>
      </c>
      <c r="U4371" s="20" t="n">
        <f aca="false">Total!J4371</f>
        <v>72.16</v>
      </c>
      <c r="V4371" s="17" t="n">
        <f aca="false">IFERROR(MATCH($A4371,'Stock Exchange'!$A$5:$A$2450,0),"")</f>
        <v>2153</v>
      </c>
      <c r="W4371" s="17" t="n">
        <f aca="false">IFERROR(MATCH($A4371,Primary!$A$5:$A$2450,0),"")</f>
        <v>2153</v>
      </c>
    </row>
    <row r="4372" customFormat="false" ht="15" hidden="false" customHeight="false" outlineLevel="0" collapsed="false">
      <c r="A4372" s="16" t="n">
        <f aca="false">Total!A4372</f>
        <v>43423</v>
      </c>
      <c r="B4372" s="17" t="n">
        <f aca="false">YEAR(A4372)</f>
        <v>2018</v>
      </c>
      <c r="C4372" s="17" t="n">
        <f aca="false">MONTH(A4372)</f>
        <v>11</v>
      </c>
      <c r="D4372" s="6" t="str">
        <f aca="false">IF(MONTH(A4372)&gt;=4,"FY "&amp;YEAR(A4372)&amp;"-"&amp;RIGHT(YEAR(A4372)+1,2),"FY "&amp;(YEAR(A4372)-1)&amp;"-"&amp;RIGHT(YEAR(A4372),2))</f>
        <v>FY 2018-19</v>
      </c>
      <c r="E4372" s="6" t="str">
        <f aca="false">IF(AND(V4372&lt;&gt;"",W4372&lt;&gt;""),"Yes","No")</f>
        <v>Yes</v>
      </c>
      <c r="F4372" s="18" t="n">
        <f aca="false">Total!F4372</f>
        <v>5713.35</v>
      </c>
      <c r="G4372" s="18" t="n">
        <f aca="false">Total!G4372</f>
        <v>4858.98</v>
      </c>
      <c r="H4372" s="18" t="n">
        <f aca="false">Total!H4372</f>
        <v>854.37</v>
      </c>
      <c r="I4372" s="18" t="n">
        <f aca="false">Total!I4372</f>
        <v>118.99</v>
      </c>
      <c r="J4372" s="18" t="n">
        <f aca="false">IF($V4372="","",INDEX('Stock Exchange'!F$5:F$2450,$V4372))</f>
        <v>5713.35</v>
      </c>
      <c r="K4372" s="18" t="n">
        <f aca="false">IF($V4372="","",INDEX('Stock Exchange'!G$5:G$2450,$V4372))</f>
        <v>4746.91</v>
      </c>
      <c r="L4372" s="18" t="n">
        <f aca="false">IF($V4372="","",INDEX('Stock Exchange'!H$5:H$2450,$V4372))</f>
        <v>966.44</v>
      </c>
      <c r="M4372" s="18" t="n">
        <f aca="false">IF($V4372="","",INDEX('Stock Exchange'!I$5:I$2450,$V4372))</f>
        <v>134.6</v>
      </c>
      <c r="N4372" s="18" t="n">
        <f aca="false">IF($W4372="","",INDEX(Primary!F$5:F$2450,$W4372))</f>
        <v>0</v>
      </c>
      <c r="O4372" s="18" t="n">
        <f aca="false">IF($W4372="","",INDEX(Primary!G$5:G$2450,$W4372))</f>
        <v>112.07</v>
      </c>
      <c r="P4372" s="18" t="n">
        <f aca="false">IF($W4372="","",INDEX(Primary!H$5:H$2450,$W4372))</f>
        <v>-112.07</v>
      </c>
      <c r="Q4372" s="18" t="n">
        <f aca="false">IF($W4372="","",INDEX(Primary!I$5:I$2450,$W4372))</f>
        <v>-15.61</v>
      </c>
      <c r="R4372" s="19" t="n">
        <f aca="false">IF($E4372="Yes",L4372+P4372,"")</f>
        <v>854.37</v>
      </c>
      <c r="S4372" s="19" t="n">
        <f aca="false">IF($E4372="Yes",H4372-R4372,"")</f>
        <v>0</v>
      </c>
      <c r="T4372" s="6" t="str">
        <f aca="false">IF($E4372="Yes",IF(ROUND(ABS(S4372),2)&lt;=$T$2,"OK","CHECK"),"n/a")</f>
        <v>OK</v>
      </c>
      <c r="U4372" s="20" t="n">
        <f aca="false">Total!J4372</f>
        <v>71.8023</v>
      </c>
      <c r="V4372" s="17" t="n">
        <f aca="false">IFERROR(MATCH($A4372,'Stock Exchange'!$A$5:$A$2450,0),"")</f>
        <v>2154</v>
      </c>
      <c r="W4372" s="17" t="n">
        <f aca="false">IFERROR(MATCH($A4372,Primary!$A$5:$A$2450,0),"")</f>
        <v>2154</v>
      </c>
    </row>
    <row r="4373" customFormat="false" ht="15" hidden="false" customHeight="false" outlineLevel="0" collapsed="false">
      <c r="A4373" s="16" t="n">
        <f aca="false">Total!A4373</f>
        <v>43424</v>
      </c>
      <c r="B4373" s="17" t="n">
        <f aca="false">YEAR(A4373)</f>
        <v>2018</v>
      </c>
      <c r="C4373" s="17" t="n">
        <f aca="false">MONTH(A4373)</f>
        <v>11</v>
      </c>
      <c r="D4373" s="6" t="str">
        <f aca="false">IF(MONTH(A4373)&gt;=4,"FY "&amp;YEAR(A4373)&amp;"-"&amp;RIGHT(YEAR(A4373)+1,2),"FY "&amp;(YEAR(A4373)-1)&amp;"-"&amp;RIGHT(YEAR(A4373),2))</f>
        <v>FY 2018-19</v>
      </c>
      <c r="E4373" s="6" t="str">
        <f aca="false">IF(AND(V4373&lt;&gt;"",W4373&lt;&gt;""),"Yes","No")</f>
        <v>Yes</v>
      </c>
      <c r="F4373" s="18" t="n">
        <f aca="false">Total!F4373</f>
        <v>4763.1</v>
      </c>
      <c r="G4373" s="18" t="n">
        <f aca="false">Total!G4373</f>
        <v>3708.68</v>
      </c>
      <c r="H4373" s="18" t="n">
        <f aca="false">Total!H4373</f>
        <v>1054.42</v>
      </c>
      <c r="I4373" s="18" t="n">
        <f aca="false">Total!I4373</f>
        <v>146.65</v>
      </c>
      <c r="J4373" s="18" t="n">
        <f aca="false">IF($V4373="","",INDEX('Stock Exchange'!F$5:F$2450,$V4373))</f>
        <v>4763.06</v>
      </c>
      <c r="K4373" s="18" t="n">
        <f aca="false">IF($V4373="","",INDEX('Stock Exchange'!G$5:G$2450,$V4373))</f>
        <v>3615.03</v>
      </c>
      <c r="L4373" s="18" t="n">
        <f aca="false">IF($V4373="","",INDEX('Stock Exchange'!H$5:H$2450,$V4373))</f>
        <v>1148.03</v>
      </c>
      <c r="M4373" s="18" t="n">
        <f aca="false">IF($V4373="","",INDEX('Stock Exchange'!I$5:I$2450,$V4373))</f>
        <v>159.67</v>
      </c>
      <c r="N4373" s="18" t="n">
        <f aca="false">IF($W4373="","",INDEX(Primary!F$5:F$2450,$W4373))</f>
        <v>0.04</v>
      </c>
      <c r="O4373" s="18" t="n">
        <f aca="false">IF($W4373="","",INDEX(Primary!G$5:G$2450,$W4373))</f>
        <v>93.65</v>
      </c>
      <c r="P4373" s="18" t="n">
        <f aca="false">IF($W4373="","",INDEX(Primary!H$5:H$2450,$W4373))</f>
        <v>-93.61</v>
      </c>
      <c r="Q4373" s="18" t="n">
        <f aca="false">IF($W4373="","",INDEX(Primary!I$5:I$2450,$W4373))</f>
        <v>-13.02</v>
      </c>
      <c r="R4373" s="19" t="n">
        <f aca="false">IF($E4373="Yes",L4373+P4373,"")</f>
        <v>1054.42</v>
      </c>
      <c r="S4373" s="19" t="n">
        <f aca="false">IF($E4373="Yes",H4373-R4373,"")</f>
        <v>0</v>
      </c>
      <c r="T4373" s="6" t="str">
        <f aca="false">IF($E4373="Yes",IF(ROUND(ABS(S4373),2)&lt;=$T$2,"OK","CHECK"),"n/a")</f>
        <v>OK</v>
      </c>
      <c r="U4373" s="20" t="n">
        <f aca="false">Total!J4373</f>
        <v>71.9007</v>
      </c>
      <c r="V4373" s="17" t="n">
        <f aca="false">IFERROR(MATCH($A4373,'Stock Exchange'!$A$5:$A$2450,0),"")</f>
        <v>2155</v>
      </c>
      <c r="W4373" s="17" t="n">
        <f aca="false">IFERROR(MATCH($A4373,Primary!$A$5:$A$2450,0),"")</f>
        <v>2155</v>
      </c>
    </row>
    <row r="4374" customFormat="false" ht="15" hidden="false" customHeight="false" outlineLevel="0" collapsed="false">
      <c r="A4374" s="16" t="n">
        <f aca="false">Total!A4374</f>
        <v>43426</v>
      </c>
      <c r="B4374" s="17" t="n">
        <f aca="false">YEAR(A4374)</f>
        <v>2018</v>
      </c>
      <c r="C4374" s="17" t="n">
        <f aca="false">MONTH(A4374)</f>
        <v>11</v>
      </c>
      <c r="D4374" s="6" t="str">
        <f aca="false">IF(MONTH(A4374)&gt;=4,"FY "&amp;YEAR(A4374)&amp;"-"&amp;RIGHT(YEAR(A4374)+1,2),"FY "&amp;(YEAR(A4374)-1)&amp;"-"&amp;RIGHT(YEAR(A4374),2))</f>
        <v>FY 2018-19</v>
      </c>
      <c r="E4374" s="6" t="str">
        <f aca="false">IF(AND(V4374&lt;&gt;"",W4374&lt;&gt;""),"Yes","No")</f>
        <v>Yes</v>
      </c>
      <c r="F4374" s="18" t="n">
        <f aca="false">Total!F4374</f>
        <v>4038.93</v>
      </c>
      <c r="G4374" s="18" t="n">
        <f aca="false">Total!G4374</f>
        <v>8886.58</v>
      </c>
      <c r="H4374" s="18" t="n">
        <f aca="false">Total!H4374</f>
        <v>-4847.65</v>
      </c>
      <c r="I4374" s="18" t="n">
        <f aca="false">Total!I4374</f>
        <v>-679.64</v>
      </c>
      <c r="J4374" s="18" t="n">
        <f aca="false">IF($V4374="","",INDEX('Stock Exchange'!F$5:F$2450,$V4374))</f>
        <v>4038.93</v>
      </c>
      <c r="K4374" s="18" t="n">
        <f aca="false">IF($V4374="","",INDEX('Stock Exchange'!G$5:G$2450,$V4374))</f>
        <v>8882.61</v>
      </c>
      <c r="L4374" s="18" t="n">
        <f aca="false">IF($V4374="","",INDEX('Stock Exchange'!H$5:H$2450,$V4374))</f>
        <v>-4843.68</v>
      </c>
      <c r="M4374" s="18" t="n">
        <f aca="false">IF($V4374="","",INDEX('Stock Exchange'!I$5:I$2450,$V4374))</f>
        <v>-679.08</v>
      </c>
      <c r="N4374" s="18" t="n">
        <f aca="false">IF($W4374="","",INDEX(Primary!F$5:F$2450,$W4374))</f>
        <v>0</v>
      </c>
      <c r="O4374" s="18" t="n">
        <f aca="false">IF($W4374="","",INDEX(Primary!G$5:G$2450,$W4374))</f>
        <v>3.97</v>
      </c>
      <c r="P4374" s="18" t="n">
        <f aca="false">IF($W4374="","",INDEX(Primary!H$5:H$2450,$W4374))</f>
        <v>-3.97</v>
      </c>
      <c r="Q4374" s="18" t="n">
        <f aca="false">IF($W4374="","",INDEX(Primary!I$5:I$2450,$W4374))</f>
        <v>-0.56</v>
      </c>
      <c r="R4374" s="19" t="n">
        <f aca="false">IF($E4374="Yes",L4374+P4374,"")</f>
        <v>-4847.65</v>
      </c>
      <c r="S4374" s="19" t="n">
        <f aca="false">IF($E4374="Yes",H4374-R4374,"")</f>
        <v>0</v>
      </c>
      <c r="T4374" s="6" t="str">
        <f aca="false">IF($E4374="Yes",IF(ROUND(ABS(S4374),2)&lt;=$T$2,"OK","CHECK"),"n/a")</f>
        <v>OK</v>
      </c>
      <c r="U4374" s="20" t="n">
        <f aca="false">Total!J4374</f>
        <v>71.3276</v>
      </c>
      <c r="V4374" s="17" t="n">
        <f aca="false">IFERROR(MATCH($A4374,'Stock Exchange'!$A$5:$A$2450,0),"")</f>
        <v>2156</v>
      </c>
      <c r="W4374" s="17" t="n">
        <f aca="false">IFERROR(MATCH($A4374,Primary!$A$5:$A$2450,0),"")</f>
        <v>2156</v>
      </c>
    </row>
    <row r="4375" customFormat="false" ht="15" hidden="false" customHeight="false" outlineLevel="0" collapsed="false">
      <c r="A4375" s="16" t="n">
        <f aca="false">Total!A4375</f>
        <v>43430</v>
      </c>
      <c r="B4375" s="17" t="n">
        <f aca="false">YEAR(A4375)</f>
        <v>2018</v>
      </c>
      <c r="C4375" s="17" t="n">
        <f aca="false">MONTH(A4375)</f>
        <v>11</v>
      </c>
      <c r="D4375" s="6" t="str">
        <f aca="false">IF(MONTH(A4375)&gt;=4,"FY "&amp;YEAR(A4375)&amp;"-"&amp;RIGHT(YEAR(A4375)+1,2),"FY "&amp;(YEAR(A4375)-1)&amp;"-"&amp;RIGHT(YEAR(A4375),2))</f>
        <v>FY 2018-19</v>
      </c>
      <c r="E4375" s="6" t="str">
        <f aca="false">IF(AND(V4375&lt;&gt;"",W4375&lt;&gt;""),"Yes","No")</f>
        <v>Yes</v>
      </c>
      <c r="F4375" s="18" t="n">
        <f aca="false">Total!F4375</f>
        <v>4729.71</v>
      </c>
      <c r="G4375" s="18" t="n">
        <f aca="false">Total!G4375</f>
        <v>3037.42</v>
      </c>
      <c r="H4375" s="18" t="n">
        <f aca="false">Total!H4375</f>
        <v>1692.29</v>
      </c>
      <c r="I4375" s="18" t="n">
        <f aca="false">Total!I4375</f>
        <v>237.75</v>
      </c>
      <c r="J4375" s="18" t="n">
        <f aca="false">IF($V4375="","",INDEX('Stock Exchange'!F$5:F$2450,$V4375))</f>
        <v>4729.71</v>
      </c>
      <c r="K4375" s="18" t="n">
        <f aca="false">IF($V4375="","",INDEX('Stock Exchange'!G$5:G$2450,$V4375))</f>
        <v>3037.42</v>
      </c>
      <c r="L4375" s="18" t="n">
        <f aca="false">IF($V4375="","",INDEX('Stock Exchange'!H$5:H$2450,$V4375))</f>
        <v>1692.29</v>
      </c>
      <c r="M4375" s="18" t="n">
        <f aca="false">IF($V4375="","",INDEX('Stock Exchange'!I$5:I$2450,$V4375))</f>
        <v>237.75</v>
      </c>
      <c r="N4375" s="18" t="n">
        <f aca="false">IF($W4375="","",INDEX(Primary!F$5:F$2450,$W4375))</f>
        <v>0</v>
      </c>
      <c r="O4375" s="18" t="n">
        <f aca="false">IF($W4375="","",INDEX(Primary!G$5:G$2450,$W4375))</f>
        <v>0</v>
      </c>
      <c r="P4375" s="18" t="n">
        <f aca="false">IF($W4375="","",INDEX(Primary!H$5:H$2450,$W4375))</f>
        <v>0</v>
      </c>
      <c r="Q4375" s="18" t="n">
        <f aca="false">IF($W4375="","",INDEX(Primary!I$5:I$2450,$W4375))</f>
        <v>0</v>
      </c>
      <c r="R4375" s="19" t="n">
        <f aca="false">IF($E4375="Yes",L4375+P4375,"")</f>
        <v>1692.29</v>
      </c>
      <c r="S4375" s="19" t="n">
        <f aca="false">IF($E4375="Yes",H4375-R4375,"")</f>
        <v>0</v>
      </c>
      <c r="T4375" s="6" t="str">
        <f aca="false">IF($E4375="Yes",IF(ROUND(ABS(S4375),2)&lt;=$T$2,"OK","CHECK"),"n/a")</f>
        <v>OK</v>
      </c>
      <c r="U4375" s="20" t="n">
        <f aca="false">Total!J4375</f>
        <v>71.1787</v>
      </c>
      <c r="V4375" s="17" t="n">
        <f aca="false">IFERROR(MATCH($A4375,'Stock Exchange'!$A$5:$A$2450,0),"")</f>
        <v>2157</v>
      </c>
      <c r="W4375" s="17" t="n">
        <f aca="false">IFERROR(MATCH($A4375,Primary!$A$5:$A$2450,0),"")</f>
        <v>2157</v>
      </c>
    </row>
    <row r="4376" customFormat="false" ht="15" hidden="false" customHeight="false" outlineLevel="0" collapsed="false">
      <c r="A4376" s="16" t="n">
        <f aca="false">Total!A4376</f>
        <v>43431</v>
      </c>
      <c r="B4376" s="17" t="n">
        <f aca="false">YEAR(A4376)</f>
        <v>2018</v>
      </c>
      <c r="C4376" s="17" t="n">
        <f aca="false">MONTH(A4376)</f>
        <v>11</v>
      </c>
      <c r="D4376" s="6" t="str">
        <f aca="false">IF(MONTH(A4376)&gt;=4,"FY "&amp;YEAR(A4376)&amp;"-"&amp;RIGHT(YEAR(A4376)+1,2),"FY "&amp;(YEAR(A4376)-1)&amp;"-"&amp;RIGHT(YEAR(A4376),2))</f>
        <v>FY 2018-19</v>
      </c>
      <c r="E4376" s="6" t="str">
        <f aca="false">IF(AND(V4376&lt;&gt;"",W4376&lt;&gt;""),"Yes","No")</f>
        <v>Yes</v>
      </c>
      <c r="F4376" s="18" t="n">
        <f aca="false">Total!F4376</f>
        <v>5922.03</v>
      </c>
      <c r="G4376" s="18" t="n">
        <f aca="false">Total!G4376</f>
        <v>4637.13</v>
      </c>
      <c r="H4376" s="18" t="n">
        <f aca="false">Total!H4376</f>
        <v>1284.9</v>
      </c>
      <c r="I4376" s="18" t="n">
        <f aca="false">Total!I4376</f>
        <v>181.71</v>
      </c>
      <c r="J4376" s="18" t="n">
        <f aca="false">IF($V4376="","",INDEX('Stock Exchange'!F$5:F$2450,$V4376))</f>
        <v>5918.35</v>
      </c>
      <c r="K4376" s="18" t="n">
        <f aca="false">IF($V4376="","",INDEX('Stock Exchange'!G$5:G$2450,$V4376))</f>
        <v>4636.47</v>
      </c>
      <c r="L4376" s="18" t="n">
        <f aca="false">IF($V4376="","",INDEX('Stock Exchange'!H$5:H$2450,$V4376))</f>
        <v>1281.88</v>
      </c>
      <c r="M4376" s="18" t="n">
        <f aca="false">IF($V4376="","",INDEX('Stock Exchange'!I$5:I$2450,$V4376))</f>
        <v>181.28</v>
      </c>
      <c r="N4376" s="18" t="n">
        <f aca="false">IF($W4376="","",INDEX(Primary!F$5:F$2450,$W4376))</f>
        <v>3.68</v>
      </c>
      <c r="O4376" s="18" t="n">
        <f aca="false">IF($W4376="","",INDEX(Primary!G$5:G$2450,$W4376))</f>
        <v>0.66</v>
      </c>
      <c r="P4376" s="18" t="n">
        <f aca="false">IF($W4376="","",INDEX(Primary!H$5:H$2450,$W4376))</f>
        <v>3.02</v>
      </c>
      <c r="Q4376" s="18" t="n">
        <f aca="false">IF($W4376="","",INDEX(Primary!I$5:I$2450,$W4376))</f>
        <v>0.43</v>
      </c>
      <c r="R4376" s="19" t="n">
        <f aca="false">IF($E4376="Yes",L4376+P4376,"")</f>
        <v>1284.9</v>
      </c>
      <c r="S4376" s="19" t="n">
        <f aca="false">IF($E4376="Yes",H4376-R4376,"")</f>
        <v>0</v>
      </c>
      <c r="T4376" s="6" t="str">
        <f aca="false">IF($E4376="Yes",IF(ROUND(ABS(S4376),2)&lt;=$T$2,"OK","CHECK"),"n/a")</f>
        <v>OK</v>
      </c>
      <c r="U4376" s="20" t="n">
        <f aca="false">Total!J4376</f>
        <v>70.7144</v>
      </c>
      <c r="V4376" s="17" t="n">
        <f aca="false">IFERROR(MATCH($A4376,'Stock Exchange'!$A$5:$A$2450,0),"")</f>
        <v>2158</v>
      </c>
      <c r="W4376" s="17" t="n">
        <f aca="false">IFERROR(MATCH($A4376,Primary!$A$5:$A$2450,0),"")</f>
        <v>2158</v>
      </c>
    </row>
    <row r="4377" customFormat="false" ht="15" hidden="false" customHeight="false" outlineLevel="0" collapsed="false">
      <c r="A4377" s="16" t="n">
        <f aca="false">Total!A4377</f>
        <v>43432</v>
      </c>
      <c r="B4377" s="17" t="n">
        <f aca="false">YEAR(A4377)</f>
        <v>2018</v>
      </c>
      <c r="C4377" s="17" t="n">
        <f aca="false">MONTH(A4377)</f>
        <v>11</v>
      </c>
      <c r="D4377" s="6" t="str">
        <f aca="false">IF(MONTH(A4377)&gt;=4,"FY "&amp;YEAR(A4377)&amp;"-"&amp;RIGHT(YEAR(A4377)+1,2),"FY "&amp;(YEAR(A4377)-1)&amp;"-"&amp;RIGHT(YEAR(A4377),2))</f>
        <v>FY 2018-19</v>
      </c>
      <c r="E4377" s="6" t="str">
        <f aca="false">IF(AND(V4377&lt;&gt;"",W4377&lt;&gt;""),"Yes","No")</f>
        <v>Yes</v>
      </c>
      <c r="F4377" s="18" t="n">
        <f aca="false">Total!F4377</f>
        <v>5536.04</v>
      </c>
      <c r="G4377" s="18" t="n">
        <f aca="false">Total!G4377</f>
        <v>4859.67</v>
      </c>
      <c r="H4377" s="18" t="n">
        <f aca="false">Total!H4377</f>
        <v>676.37</v>
      </c>
      <c r="I4377" s="18" t="n">
        <f aca="false">Total!I4377</f>
        <v>95.39</v>
      </c>
      <c r="J4377" s="18" t="n">
        <f aca="false">IF($V4377="","",INDEX('Stock Exchange'!F$5:F$2450,$V4377))</f>
        <v>5536.04</v>
      </c>
      <c r="K4377" s="18" t="n">
        <f aca="false">IF($V4377="","",INDEX('Stock Exchange'!G$5:G$2450,$V4377))</f>
        <v>4859.13</v>
      </c>
      <c r="L4377" s="18" t="n">
        <f aca="false">IF($V4377="","",INDEX('Stock Exchange'!H$5:H$2450,$V4377))</f>
        <v>676.91</v>
      </c>
      <c r="M4377" s="18" t="n">
        <f aca="false">IF($V4377="","",INDEX('Stock Exchange'!I$5:I$2450,$V4377))</f>
        <v>95.47</v>
      </c>
      <c r="N4377" s="18" t="n">
        <f aca="false">IF($W4377="","",INDEX(Primary!F$5:F$2450,$W4377))</f>
        <v>0</v>
      </c>
      <c r="O4377" s="18" t="n">
        <f aca="false">IF($W4377="","",INDEX(Primary!G$5:G$2450,$W4377))</f>
        <v>0.54</v>
      </c>
      <c r="P4377" s="18" t="n">
        <f aca="false">IF($W4377="","",INDEX(Primary!H$5:H$2450,$W4377))</f>
        <v>-0.54</v>
      </c>
      <c r="Q4377" s="18" t="n">
        <f aca="false">IF($W4377="","",INDEX(Primary!I$5:I$2450,$W4377))</f>
        <v>-0.08</v>
      </c>
      <c r="R4377" s="19" t="n">
        <f aca="false">IF($E4377="Yes",L4377+P4377,"")</f>
        <v>676.37</v>
      </c>
      <c r="S4377" s="19" t="n">
        <f aca="false">IF($E4377="Yes",H4377-R4377,"")</f>
        <v>0</v>
      </c>
      <c r="T4377" s="6" t="str">
        <f aca="false">IF($E4377="Yes",IF(ROUND(ABS(S4377),2)&lt;=$T$2,"OK","CHECK"),"n/a")</f>
        <v>OK</v>
      </c>
      <c r="U4377" s="20" t="n">
        <f aca="false">Total!J4377</f>
        <v>70.9065</v>
      </c>
      <c r="V4377" s="17" t="n">
        <f aca="false">IFERROR(MATCH($A4377,'Stock Exchange'!$A$5:$A$2450,0),"")</f>
        <v>2159</v>
      </c>
      <c r="W4377" s="17" t="n">
        <f aca="false">IFERROR(MATCH($A4377,Primary!$A$5:$A$2450,0),"")</f>
        <v>2159</v>
      </c>
    </row>
    <row r="4378" customFormat="false" ht="15" hidden="false" customHeight="false" outlineLevel="0" collapsed="false">
      <c r="A4378" s="16" t="n">
        <f aca="false">Total!A4378</f>
        <v>43433</v>
      </c>
      <c r="B4378" s="17" t="n">
        <f aca="false">YEAR(A4378)</f>
        <v>2018</v>
      </c>
      <c r="C4378" s="17" t="n">
        <f aca="false">MONTH(A4378)</f>
        <v>11</v>
      </c>
      <c r="D4378" s="6" t="str">
        <f aca="false">IF(MONTH(A4378)&gt;=4,"FY "&amp;YEAR(A4378)&amp;"-"&amp;RIGHT(YEAR(A4378)+1,2),"FY "&amp;(YEAR(A4378)-1)&amp;"-"&amp;RIGHT(YEAR(A4378),2))</f>
        <v>FY 2018-19</v>
      </c>
      <c r="E4378" s="6" t="str">
        <f aca="false">IF(AND(V4378&lt;&gt;"",W4378&lt;&gt;""),"Yes","No")</f>
        <v>Yes</v>
      </c>
      <c r="F4378" s="18" t="n">
        <f aca="false">Total!F4378</f>
        <v>6484.81</v>
      </c>
      <c r="G4378" s="18" t="n">
        <f aca="false">Total!G4378</f>
        <v>5342.74</v>
      </c>
      <c r="H4378" s="18" t="n">
        <f aca="false">Total!H4378</f>
        <v>1142.07</v>
      </c>
      <c r="I4378" s="18" t="n">
        <f aca="false">Total!I4378</f>
        <v>161.57</v>
      </c>
      <c r="J4378" s="18" t="n">
        <f aca="false">IF($V4378="","",INDEX('Stock Exchange'!F$5:F$2450,$V4378))</f>
        <v>6482.81</v>
      </c>
      <c r="K4378" s="18" t="n">
        <f aca="false">IF($V4378="","",INDEX('Stock Exchange'!G$5:G$2450,$V4378))</f>
        <v>5251.22</v>
      </c>
      <c r="L4378" s="18" t="n">
        <f aca="false">IF($V4378="","",INDEX('Stock Exchange'!H$5:H$2450,$V4378))</f>
        <v>1231.59</v>
      </c>
      <c r="M4378" s="18" t="n">
        <f aca="false">IF($V4378="","",INDEX('Stock Exchange'!I$5:I$2450,$V4378))</f>
        <v>174.23</v>
      </c>
      <c r="N4378" s="18" t="n">
        <f aca="false">IF($W4378="","",INDEX(Primary!F$5:F$2450,$W4378))</f>
        <v>2</v>
      </c>
      <c r="O4378" s="18" t="n">
        <f aca="false">IF($W4378="","",INDEX(Primary!G$5:G$2450,$W4378))</f>
        <v>91.52</v>
      </c>
      <c r="P4378" s="18" t="n">
        <f aca="false">IF($W4378="","",INDEX(Primary!H$5:H$2450,$W4378))</f>
        <v>-89.52</v>
      </c>
      <c r="Q4378" s="18" t="n">
        <f aca="false">IF($W4378="","",INDEX(Primary!I$5:I$2450,$W4378))</f>
        <v>-12.66</v>
      </c>
      <c r="R4378" s="19" t="n">
        <f aca="false">IF($E4378="Yes",L4378+P4378,"")</f>
        <v>1142.07</v>
      </c>
      <c r="S4378" s="19" t="n">
        <f aca="false">IF($E4378="Yes",H4378-R4378,"")</f>
        <v>0</v>
      </c>
      <c r="T4378" s="6" t="str">
        <f aca="false">IF($E4378="Yes",IF(ROUND(ABS(S4378),2)&lt;=$T$2,"OK","CHECK"),"n/a")</f>
        <v>OK</v>
      </c>
      <c r="U4378" s="20" t="n">
        <f aca="false">Total!J4378</f>
        <v>70.6881</v>
      </c>
      <c r="V4378" s="17" t="n">
        <f aca="false">IFERROR(MATCH($A4378,'Stock Exchange'!$A$5:$A$2450,0),"")</f>
        <v>2160</v>
      </c>
      <c r="W4378" s="17" t="n">
        <f aca="false">IFERROR(MATCH($A4378,Primary!$A$5:$A$2450,0),"")</f>
        <v>2160</v>
      </c>
    </row>
    <row r="4379" customFormat="false" ht="15" hidden="false" customHeight="false" outlineLevel="0" collapsed="false">
      <c r="A4379" s="16" t="n">
        <f aca="false">Total!A4379</f>
        <v>43434</v>
      </c>
      <c r="B4379" s="17" t="n">
        <f aca="false">YEAR(A4379)</f>
        <v>2018</v>
      </c>
      <c r="C4379" s="17" t="n">
        <f aca="false">MONTH(A4379)</f>
        <v>11</v>
      </c>
      <c r="D4379" s="6" t="str">
        <f aca="false">IF(MONTH(A4379)&gt;=4,"FY "&amp;YEAR(A4379)&amp;"-"&amp;RIGHT(YEAR(A4379)+1,2),"FY "&amp;(YEAR(A4379)-1)&amp;"-"&amp;RIGHT(YEAR(A4379),2))</f>
        <v>FY 2018-19</v>
      </c>
      <c r="E4379" s="6" t="str">
        <f aca="false">IF(AND(V4379&lt;&gt;"",W4379&lt;&gt;""),"Yes","No")</f>
        <v>Yes</v>
      </c>
      <c r="F4379" s="18" t="n">
        <f aca="false">Total!F4379</f>
        <v>8917.48</v>
      </c>
      <c r="G4379" s="18" t="n">
        <f aca="false">Total!G4379</f>
        <v>7722.15</v>
      </c>
      <c r="H4379" s="18" t="n">
        <f aca="false">Total!H4379</f>
        <v>1195.33</v>
      </c>
      <c r="I4379" s="18" t="n">
        <f aca="false">Total!I4379</f>
        <v>170.97</v>
      </c>
      <c r="J4379" s="18" t="n">
        <f aca="false">IF($V4379="","",INDEX('Stock Exchange'!F$5:F$2450,$V4379))</f>
        <v>8914.57</v>
      </c>
      <c r="K4379" s="18" t="n">
        <f aca="false">IF($V4379="","",INDEX('Stock Exchange'!G$5:G$2450,$V4379))</f>
        <v>7720.96</v>
      </c>
      <c r="L4379" s="18" t="n">
        <f aca="false">IF($V4379="","",INDEX('Stock Exchange'!H$5:H$2450,$V4379))</f>
        <v>1193.61</v>
      </c>
      <c r="M4379" s="18" t="n">
        <f aca="false">IF($V4379="","",INDEX('Stock Exchange'!I$5:I$2450,$V4379))</f>
        <v>170.72</v>
      </c>
      <c r="N4379" s="18" t="n">
        <f aca="false">IF($W4379="","",INDEX(Primary!F$5:F$2450,$W4379))</f>
        <v>2.91</v>
      </c>
      <c r="O4379" s="18" t="n">
        <f aca="false">IF($W4379="","",INDEX(Primary!G$5:G$2450,$W4379))</f>
        <v>1.19</v>
      </c>
      <c r="P4379" s="18" t="n">
        <f aca="false">IF($W4379="","",INDEX(Primary!H$5:H$2450,$W4379))</f>
        <v>1.72</v>
      </c>
      <c r="Q4379" s="18" t="n">
        <f aca="false">IF($W4379="","",INDEX(Primary!I$5:I$2450,$W4379))</f>
        <v>0.25</v>
      </c>
      <c r="R4379" s="19" t="n">
        <f aca="false">IF($E4379="Yes",L4379+P4379,"")</f>
        <v>1195.33</v>
      </c>
      <c r="S4379" s="19" t="n">
        <f aca="false">IF($E4379="Yes",H4379-R4379,"")</f>
        <v>0</v>
      </c>
      <c r="T4379" s="6" t="str">
        <f aca="false">IF($E4379="Yes",IF(ROUND(ABS(S4379),2)&lt;=$T$2,"OK","CHECK"),"n/a")</f>
        <v>OK</v>
      </c>
      <c r="U4379" s="20" t="n">
        <f aca="false">Total!J4379</f>
        <v>69.9159</v>
      </c>
      <c r="V4379" s="17" t="n">
        <f aca="false">IFERROR(MATCH($A4379,'Stock Exchange'!$A$5:$A$2450,0),"")</f>
        <v>2161</v>
      </c>
      <c r="W4379" s="17" t="n">
        <f aca="false">IFERROR(MATCH($A4379,Primary!$A$5:$A$2450,0),"")</f>
        <v>2161</v>
      </c>
    </row>
    <row r="4380" customFormat="false" ht="15" hidden="false" customHeight="false" outlineLevel="0" collapsed="false">
      <c r="A4380" s="16" t="n">
        <f aca="false">Total!A4380</f>
        <v>43437</v>
      </c>
      <c r="B4380" s="17" t="n">
        <f aca="false">YEAR(A4380)</f>
        <v>2018</v>
      </c>
      <c r="C4380" s="17" t="n">
        <f aca="false">MONTH(A4380)</f>
        <v>12</v>
      </c>
      <c r="D4380" s="6" t="str">
        <f aca="false">IF(MONTH(A4380)&gt;=4,"FY "&amp;YEAR(A4380)&amp;"-"&amp;RIGHT(YEAR(A4380)+1,2),"FY "&amp;(YEAR(A4380)-1)&amp;"-"&amp;RIGHT(YEAR(A4380),2))</f>
        <v>FY 2018-19</v>
      </c>
      <c r="E4380" s="6" t="str">
        <f aca="false">IF(AND(V4380&lt;&gt;"",W4380&lt;&gt;""),"Yes","No")</f>
        <v>Yes</v>
      </c>
      <c r="F4380" s="18" t="n">
        <f aca="false">Total!F4380</f>
        <v>12233.36</v>
      </c>
      <c r="G4380" s="18" t="n">
        <f aca="false">Total!G4380</f>
        <v>12391.59</v>
      </c>
      <c r="H4380" s="18" t="n">
        <f aca="false">Total!H4380</f>
        <v>-158.23</v>
      </c>
      <c r="I4380" s="18" t="n">
        <f aca="false">Total!I4380</f>
        <v>-22.71</v>
      </c>
      <c r="J4380" s="18" t="n">
        <f aca="false">IF($V4380="","",INDEX('Stock Exchange'!F$5:F$2450,$V4380))</f>
        <v>12233.22</v>
      </c>
      <c r="K4380" s="18" t="n">
        <f aca="false">IF($V4380="","",INDEX('Stock Exchange'!G$5:G$2450,$V4380))</f>
        <v>12390.65</v>
      </c>
      <c r="L4380" s="18" t="n">
        <f aca="false">IF($V4380="","",INDEX('Stock Exchange'!H$5:H$2450,$V4380))</f>
        <v>-157.43</v>
      </c>
      <c r="M4380" s="18" t="n">
        <f aca="false">IF($V4380="","",INDEX('Stock Exchange'!I$5:I$2450,$V4380))</f>
        <v>-22.6</v>
      </c>
      <c r="N4380" s="18" t="n">
        <f aca="false">IF($W4380="","",INDEX(Primary!F$5:F$2450,$W4380))</f>
        <v>0.14</v>
      </c>
      <c r="O4380" s="18" t="n">
        <f aca="false">IF($W4380="","",INDEX(Primary!G$5:G$2450,$W4380))</f>
        <v>0.94</v>
      </c>
      <c r="P4380" s="18" t="n">
        <f aca="false">IF($W4380="","",INDEX(Primary!H$5:H$2450,$W4380))</f>
        <v>-0.8</v>
      </c>
      <c r="Q4380" s="18" t="n">
        <f aca="false">IF($W4380="","",INDEX(Primary!I$5:I$2450,$W4380))</f>
        <v>-0.11</v>
      </c>
      <c r="R4380" s="19" t="n">
        <f aca="false">IF($E4380="Yes",L4380+P4380,"")</f>
        <v>-158.23</v>
      </c>
      <c r="S4380" s="19" t="n">
        <f aca="false">IF($E4380="Yes",H4380-R4380,"")</f>
        <v>0</v>
      </c>
      <c r="T4380" s="6" t="str">
        <f aca="false">IF($E4380="Yes",IF(ROUND(ABS(S4380),2)&lt;=$T$2,"OK","CHECK"),"n/a")</f>
        <v>OK</v>
      </c>
      <c r="U4380" s="20" t="n">
        <f aca="false">Total!J4380</f>
        <v>69.6574</v>
      </c>
      <c r="V4380" s="17" t="n">
        <f aca="false">IFERROR(MATCH($A4380,'Stock Exchange'!$A$5:$A$2450,0),"")</f>
        <v>2162</v>
      </c>
      <c r="W4380" s="17" t="n">
        <f aca="false">IFERROR(MATCH($A4380,Primary!$A$5:$A$2450,0),"")</f>
        <v>2162</v>
      </c>
    </row>
    <row r="4381" customFormat="false" ht="15" hidden="false" customHeight="false" outlineLevel="0" collapsed="false">
      <c r="A4381" s="16" t="n">
        <f aca="false">Total!A4381</f>
        <v>43438</v>
      </c>
      <c r="B4381" s="17" t="n">
        <f aca="false">YEAR(A4381)</f>
        <v>2018</v>
      </c>
      <c r="C4381" s="17" t="n">
        <f aca="false">MONTH(A4381)</f>
        <v>12</v>
      </c>
      <c r="D4381" s="6" t="str">
        <f aca="false">IF(MONTH(A4381)&gt;=4,"FY "&amp;YEAR(A4381)&amp;"-"&amp;RIGHT(YEAR(A4381)+1,2),"FY "&amp;(YEAR(A4381)-1)&amp;"-"&amp;RIGHT(YEAR(A4381),2))</f>
        <v>FY 2018-19</v>
      </c>
      <c r="E4381" s="6" t="str">
        <f aca="false">IF(AND(V4381&lt;&gt;"",W4381&lt;&gt;""),"Yes","No")</f>
        <v>Yes</v>
      </c>
      <c r="F4381" s="18" t="n">
        <f aca="false">Total!F4381</f>
        <v>5214.91</v>
      </c>
      <c r="G4381" s="18" t="n">
        <f aca="false">Total!G4381</f>
        <v>5052.88</v>
      </c>
      <c r="H4381" s="18" t="n">
        <f aca="false">Total!H4381</f>
        <v>162.03</v>
      </c>
      <c r="I4381" s="18" t="n">
        <f aca="false">Total!I4381</f>
        <v>23.14</v>
      </c>
      <c r="J4381" s="18" t="n">
        <f aca="false">IF($V4381="","",INDEX('Stock Exchange'!F$5:F$2450,$V4381))</f>
        <v>5214.91</v>
      </c>
      <c r="K4381" s="18" t="n">
        <f aca="false">IF($V4381="","",INDEX('Stock Exchange'!G$5:G$2450,$V4381))</f>
        <v>5002.51</v>
      </c>
      <c r="L4381" s="18" t="n">
        <f aca="false">IF($V4381="","",INDEX('Stock Exchange'!H$5:H$2450,$V4381))</f>
        <v>212.4</v>
      </c>
      <c r="M4381" s="18" t="n">
        <f aca="false">IF($V4381="","",INDEX('Stock Exchange'!I$5:I$2450,$V4381))</f>
        <v>30.33</v>
      </c>
      <c r="N4381" s="18" t="n">
        <f aca="false">IF($W4381="","",INDEX(Primary!F$5:F$2450,$W4381))</f>
        <v>0</v>
      </c>
      <c r="O4381" s="18" t="n">
        <f aca="false">IF($W4381="","",INDEX(Primary!G$5:G$2450,$W4381))</f>
        <v>50.37</v>
      </c>
      <c r="P4381" s="18" t="n">
        <f aca="false">IF($W4381="","",INDEX(Primary!H$5:H$2450,$W4381))</f>
        <v>-50.37</v>
      </c>
      <c r="Q4381" s="18" t="n">
        <f aca="false">IF($W4381="","",INDEX(Primary!I$5:I$2450,$W4381))</f>
        <v>-7.19</v>
      </c>
      <c r="R4381" s="19" t="n">
        <f aca="false">IF($E4381="Yes",L4381+P4381,"")</f>
        <v>162.03</v>
      </c>
      <c r="S4381" s="19" t="n">
        <f aca="false">IF($E4381="Yes",H4381-R4381,"")</f>
        <v>0</v>
      </c>
      <c r="T4381" s="6" t="str">
        <f aca="false">IF($E4381="Yes",IF(ROUND(ABS(S4381),2)&lt;=$T$2,"OK","CHECK"),"n/a")</f>
        <v>OK</v>
      </c>
      <c r="U4381" s="20" t="n">
        <f aca="false">Total!J4381</f>
        <v>70.028</v>
      </c>
      <c r="V4381" s="17" t="n">
        <f aca="false">IFERROR(MATCH($A4381,'Stock Exchange'!$A$5:$A$2450,0),"")</f>
        <v>2163</v>
      </c>
      <c r="W4381" s="17" t="n">
        <f aca="false">IFERROR(MATCH($A4381,Primary!$A$5:$A$2450,0),"")</f>
        <v>2163</v>
      </c>
    </row>
    <row r="4382" customFormat="false" ht="15" hidden="false" customHeight="false" outlineLevel="0" collapsed="false">
      <c r="A4382" s="16" t="n">
        <f aca="false">Total!A4382</f>
        <v>43439</v>
      </c>
      <c r="B4382" s="17" t="n">
        <f aca="false">YEAR(A4382)</f>
        <v>2018</v>
      </c>
      <c r="C4382" s="17" t="n">
        <f aca="false">MONTH(A4382)</f>
        <v>12</v>
      </c>
      <c r="D4382" s="6" t="str">
        <f aca="false">IF(MONTH(A4382)&gt;=4,"FY "&amp;YEAR(A4382)&amp;"-"&amp;RIGHT(YEAR(A4382)+1,2),"FY "&amp;(YEAR(A4382)-1)&amp;"-"&amp;RIGHT(YEAR(A4382),2))</f>
        <v>FY 2018-19</v>
      </c>
      <c r="E4382" s="6" t="str">
        <f aca="false">IF(AND(V4382&lt;&gt;"",W4382&lt;&gt;""),"Yes","No")</f>
        <v>Yes</v>
      </c>
      <c r="F4382" s="18" t="n">
        <f aca="false">Total!F4382</f>
        <v>5404.36</v>
      </c>
      <c r="G4382" s="18" t="n">
        <f aca="false">Total!G4382</f>
        <v>5377.08</v>
      </c>
      <c r="H4382" s="18" t="n">
        <f aca="false">Total!H4382</f>
        <v>27.28</v>
      </c>
      <c r="I4382" s="18" t="n">
        <f aca="false">Total!I4382</f>
        <v>3.88</v>
      </c>
      <c r="J4382" s="18" t="n">
        <f aca="false">IF($V4382="","",INDEX('Stock Exchange'!F$5:F$2450,$V4382))</f>
        <v>5404.36</v>
      </c>
      <c r="K4382" s="18" t="n">
        <f aca="false">IF($V4382="","",INDEX('Stock Exchange'!G$5:G$2450,$V4382))</f>
        <v>5287.69</v>
      </c>
      <c r="L4382" s="18" t="n">
        <f aca="false">IF($V4382="","",INDEX('Stock Exchange'!H$5:H$2450,$V4382))</f>
        <v>116.67</v>
      </c>
      <c r="M4382" s="18" t="n">
        <f aca="false">IF($V4382="","",INDEX('Stock Exchange'!I$5:I$2450,$V4382))</f>
        <v>16.59</v>
      </c>
      <c r="N4382" s="18" t="n">
        <f aca="false">IF($W4382="","",INDEX(Primary!F$5:F$2450,$W4382))</f>
        <v>0</v>
      </c>
      <c r="O4382" s="18" t="n">
        <f aca="false">IF($W4382="","",INDEX(Primary!G$5:G$2450,$W4382))</f>
        <v>89.39</v>
      </c>
      <c r="P4382" s="18" t="n">
        <f aca="false">IF($W4382="","",INDEX(Primary!H$5:H$2450,$W4382))</f>
        <v>-89.39</v>
      </c>
      <c r="Q4382" s="18" t="n">
        <f aca="false">IF($W4382="","",INDEX(Primary!I$5:I$2450,$W4382))</f>
        <v>-12.71</v>
      </c>
      <c r="R4382" s="19" t="n">
        <f aca="false">IF($E4382="Yes",L4382+P4382,"")</f>
        <v>27.28</v>
      </c>
      <c r="S4382" s="19" t="n">
        <f aca="false">IF($E4382="Yes",H4382-R4382,"")</f>
        <v>0</v>
      </c>
      <c r="T4382" s="6" t="str">
        <f aca="false">IF($E4382="Yes",IF(ROUND(ABS(S4382),2)&lt;=$T$2,"OK","CHECK"),"n/a")</f>
        <v>OK</v>
      </c>
      <c r="U4382" s="20" t="n">
        <f aca="false">Total!J4382</f>
        <v>70.3455</v>
      </c>
      <c r="V4382" s="17" t="n">
        <f aca="false">IFERROR(MATCH($A4382,'Stock Exchange'!$A$5:$A$2450,0),"")</f>
        <v>2164</v>
      </c>
      <c r="W4382" s="17" t="n">
        <f aca="false">IFERROR(MATCH($A4382,Primary!$A$5:$A$2450,0),"")</f>
        <v>2164</v>
      </c>
    </row>
    <row r="4383" customFormat="false" ht="15" hidden="false" customHeight="false" outlineLevel="0" collapsed="false">
      <c r="A4383" s="16" t="n">
        <f aca="false">Total!A4383</f>
        <v>43440</v>
      </c>
      <c r="B4383" s="17" t="n">
        <f aca="false">YEAR(A4383)</f>
        <v>2018</v>
      </c>
      <c r="C4383" s="17" t="n">
        <f aca="false">MONTH(A4383)</f>
        <v>12</v>
      </c>
      <c r="D4383" s="6" t="str">
        <f aca="false">IF(MONTH(A4383)&gt;=4,"FY "&amp;YEAR(A4383)&amp;"-"&amp;RIGHT(YEAR(A4383)+1,2),"FY "&amp;(YEAR(A4383)-1)&amp;"-"&amp;RIGHT(YEAR(A4383),2))</f>
        <v>FY 2018-19</v>
      </c>
      <c r="E4383" s="6" t="str">
        <f aca="false">IF(AND(V4383&lt;&gt;"",W4383&lt;&gt;""),"Yes","No")</f>
        <v>Yes</v>
      </c>
      <c r="F4383" s="18" t="n">
        <f aca="false">Total!F4383</f>
        <v>5065.84</v>
      </c>
      <c r="G4383" s="18" t="n">
        <f aca="false">Total!G4383</f>
        <v>5426.67</v>
      </c>
      <c r="H4383" s="18" t="n">
        <f aca="false">Total!H4383</f>
        <v>-360.83</v>
      </c>
      <c r="I4383" s="18" t="n">
        <f aca="false">Total!I4383</f>
        <v>-51.17</v>
      </c>
      <c r="J4383" s="18" t="n">
        <f aca="false">IF($V4383="","",INDEX('Stock Exchange'!F$5:F$2450,$V4383))</f>
        <v>5065.84</v>
      </c>
      <c r="K4383" s="18" t="n">
        <f aca="false">IF($V4383="","",INDEX('Stock Exchange'!G$5:G$2450,$V4383))</f>
        <v>5426.67</v>
      </c>
      <c r="L4383" s="18" t="n">
        <f aca="false">IF($V4383="","",INDEX('Stock Exchange'!H$5:H$2450,$V4383))</f>
        <v>-360.83</v>
      </c>
      <c r="M4383" s="18" t="n">
        <f aca="false">IF($V4383="","",INDEX('Stock Exchange'!I$5:I$2450,$V4383))</f>
        <v>-51.17</v>
      </c>
      <c r="N4383" s="18" t="n">
        <f aca="false">IF($W4383="","",INDEX(Primary!F$5:F$2450,$W4383))</f>
        <v>0</v>
      </c>
      <c r="O4383" s="18" t="n">
        <f aca="false">IF($W4383="","",INDEX(Primary!G$5:G$2450,$W4383))</f>
        <v>0</v>
      </c>
      <c r="P4383" s="18" t="n">
        <f aca="false">IF($W4383="","",INDEX(Primary!H$5:H$2450,$W4383))</f>
        <v>0</v>
      </c>
      <c r="Q4383" s="18" t="n">
        <f aca="false">IF($W4383="","",INDEX(Primary!I$5:I$2450,$W4383))</f>
        <v>0</v>
      </c>
      <c r="R4383" s="19" t="n">
        <f aca="false">IF($E4383="Yes",L4383+P4383,"")</f>
        <v>-360.83</v>
      </c>
      <c r="S4383" s="19" t="n">
        <f aca="false">IF($E4383="Yes",H4383-R4383,"")</f>
        <v>0</v>
      </c>
      <c r="T4383" s="6" t="str">
        <f aca="false">IF($E4383="Yes",IF(ROUND(ABS(S4383),2)&lt;=$T$2,"OK","CHECK"),"n/a")</f>
        <v>OK</v>
      </c>
      <c r="U4383" s="20" t="n">
        <f aca="false">Total!J4383</f>
        <v>70.5171</v>
      </c>
      <c r="V4383" s="17" t="n">
        <f aca="false">IFERROR(MATCH($A4383,'Stock Exchange'!$A$5:$A$2450,0),"")</f>
        <v>2165</v>
      </c>
      <c r="W4383" s="17" t="n">
        <f aca="false">IFERROR(MATCH($A4383,Primary!$A$5:$A$2450,0),"")</f>
        <v>2165</v>
      </c>
    </row>
    <row r="4384" customFormat="false" ht="15" hidden="false" customHeight="false" outlineLevel="0" collapsed="false">
      <c r="A4384" s="16" t="n">
        <f aca="false">Total!A4384</f>
        <v>43441</v>
      </c>
      <c r="B4384" s="17" t="n">
        <f aca="false">YEAR(A4384)</f>
        <v>2018</v>
      </c>
      <c r="C4384" s="17" t="n">
        <f aca="false">MONTH(A4384)</f>
        <v>12</v>
      </c>
      <c r="D4384" s="6" t="str">
        <f aca="false">IF(MONTH(A4384)&gt;=4,"FY "&amp;YEAR(A4384)&amp;"-"&amp;RIGHT(YEAR(A4384)+1,2),"FY "&amp;(YEAR(A4384)-1)&amp;"-"&amp;RIGHT(YEAR(A4384),2))</f>
        <v>FY 2018-19</v>
      </c>
      <c r="E4384" s="6" t="str">
        <f aca="false">IF(AND(V4384&lt;&gt;"",W4384&lt;&gt;""),"Yes","No")</f>
        <v>Yes</v>
      </c>
      <c r="F4384" s="18" t="n">
        <f aca="false">Total!F4384</f>
        <v>5395.85</v>
      </c>
      <c r="G4384" s="18" t="n">
        <f aca="false">Total!G4384</f>
        <v>5449.24</v>
      </c>
      <c r="H4384" s="18" t="n">
        <f aca="false">Total!H4384</f>
        <v>-53.39</v>
      </c>
      <c r="I4384" s="18" t="n">
        <f aca="false">Total!I4384</f>
        <v>-7.51</v>
      </c>
      <c r="J4384" s="18" t="n">
        <f aca="false">IF($V4384="","",INDEX('Stock Exchange'!F$5:F$2450,$V4384))</f>
        <v>5395.51</v>
      </c>
      <c r="K4384" s="18" t="n">
        <f aca="false">IF($V4384="","",INDEX('Stock Exchange'!G$5:G$2450,$V4384))</f>
        <v>5449.23</v>
      </c>
      <c r="L4384" s="18" t="n">
        <f aca="false">IF($V4384="","",INDEX('Stock Exchange'!H$5:H$2450,$V4384))</f>
        <v>-53.72</v>
      </c>
      <c r="M4384" s="18" t="n">
        <f aca="false">IF($V4384="","",INDEX('Stock Exchange'!I$5:I$2450,$V4384))</f>
        <v>-7.56</v>
      </c>
      <c r="N4384" s="18" t="n">
        <f aca="false">IF($W4384="","",INDEX(Primary!F$5:F$2450,$W4384))</f>
        <v>0.34</v>
      </c>
      <c r="O4384" s="18" t="n">
        <f aca="false">IF($W4384="","",INDEX(Primary!G$5:G$2450,$W4384))</f>
        <v>0.01</v>
      </c>
      <c r="P4384" s="18" t="n">
        <f aca="false">IF($W4384="","",INDEX(Primary!H$5:H$2450,$W4384))</f>
        <v>0.33</v>
      </c>
      <c r="Q4384" s="18" t="n">
        <f aca="false">IF($W4384="","",INDEX(Primary!I$5:I$2450,$W4384))</f>
        <v>0.05</v>
      </c>
      <c r="R4384" s="19" t="n">
        <f aca="false">IF($E4384="Yes",L4384+P4384,"")</f>
        <v>-53.39</v>
      </c>
      <c r="S4384" s="19" t="n">
        <f aca="false">IF($E4384="Yes",H4384-R4384,"")</f>
        <v>0</v>
      </c>
      <c r="T4384" s="6" t="str">
        <f aca="false">IF($E4384="Yes",IF(ROUND(ABS(S4384),2)&lt;=$T$2,"OK","CHECK"),"n/a")</f>
        <v>OK</v>
      </c>
      <c r="U4384" s="20" t="n">
        <f aca="false">Total!J4384</f>
        <v>71.0371</v>
      </c>
      <c r="V4384" s="17" t="n">
        <f aca="false">IFERROR(MATCH($A4384,'Stock Exchange'!$A$5:$A$2450,0),"")</f>
        <v>2166</v>
      </c>
      <c r="W4384" s="17" t="n">
        <f aca="false">IFERROR(MATCH($A4384,Primary!$A$5:$A$2450,0),"")</f>
        <v>2166</v>
      </c>
    </row>
    <row r="4385" customFormat="false" ht="15" hidden="false" customHeight="false" outlineLevel="0" collapsed="false">
      <c r="A4385" s="16" t="n">
        <f aca="false">Total!A4385</f>
        <v>43444</v>
      </c>
      <c r="B4385" s="17" t="n">
        <f aca="false">YEAR(A4385)</f>
        <v>2018</v>
      </c>
      <c r="C4385" s="17" t="n">
        <f aca="false">MONTH(A4385)</f>
        <v>12</v>
      </c>
      <c r="D4385" s="6" t="str">
        <f aca="false">IF(MONTH(A4385)&gt;=4,"FY "&amp;YEAR(A4385)&amp;"-"&amp;RIGHT(YEAR(A4385)+1,2),"FY "&amp;(YEAR(A4385)-1)&amp;"-"&amp;RIGHT(YEAR(A4385),2))</f>
        <v>FY 2018-19</v>
      </c>
      <c r="E4385" s="6" t="str">
        <f aca="false">IF(AND(V4385&lt;&gt;"",W4385&lt;&gt;""),"Yes","No")</f>
        <v>Yes</v>
      </c>
      <c r="F4385" s="18" t="n">
        <f aca="false">Total!F4385</f>
        <v>9198.34</v>
      </c>
      <c r="G4385" s="18" t="n">
        <f aca="false">Total!G4385</f>
        <v>4453.17</v>
      </c>
      <c r="H4385" s="18" t="n">
        <f aca="false">Total!H4385</f>
        <v>4745.17</v>
      </c>
      <c r="I4385" s="18" t="n">
        <f aca="false">Total!I4385</f>
        <v>672.44</v>
      </c>
      <c r="J4385" s="18" t="n">
        <f aca="false">IF($V4385="","",INDEX('Stock Exchange'!F$5:F$2450,$V4385))</f>
        <v>3529.83</v>
      </c>
      <c r="K4385" s="18" t="n">
        <f aca="false">IF($V4385="","",INDEX('Stock Exchange'!G$5:G$2450,$V4385))</f>
        <v>4453.17</v>
      </c>
      <c r="L4385" s="18" t="n">
        <f aca="false">IF($V4385="","",INDEX('Stock Exchange'!H$5:H$2450,$V4385))</f>
        <v>-923.34</v>
      </c>
      <c r="M4385" s="18" t="n">
        <f aca="false">IF($V4385="","",INDEX('Stock Exchange'!I$5:I$2450,$V4385))</f>
        <v>-130.85</v>
      </c>
      <c r="N4385" s="18" t="n">
        <f aca="false">IF($W4385="","",INDEX(Primary!F$5:F$2450,$W4385))</f>
        <v>5668.51</v>
      </c>
      <c r="O4385" s="18" t="n">
        <f aca="false">IF($W4385="","",INDEX(Primary!G$5:G$2450,$W4385))</f>
        <v>0</v>
      </c>
      <c r="P4385" s="18" t="n">
        <f aca="false">IF($W4385="","",INDEX(Primary!H$5:H$2450,$W4385))</f>
        <v>5668.51</v>
      </c>
      <c r="Q4385" s="18" t="n">
        <f aca="false">IF($W4385="","",INDEX(Primary!I$5:I$2450,$W4385))</f>
        <v>803.29</v>
      </c>
      <c r="R4385" s="19" t="n">
        <f aca="false">IF($E4385="Yes",L4385+P4385,"")</f>
        <v>4745.17</v>
      </c>
      <c r="S4385" s="19" t="n">
        <f aca="false">IF($E4385="Yes",H4385-R4385,"")</f>
        <v>0</v>
      </c>
      <c r="T4385" s="6" t="str">
        <f aca="false">IF($E4385="Yes",IF(ROUND(ABS(S4385),2)&lt;=$T$2,"OK","CHECK"),"n/a")</f>
        <v>OK</v>
      </c>
      <c r="U4385" s="20" t="n">
        <f aca="false">Total!J4385</f>
        <v>70.5663</v>
      </c>
      <c r="V4385" s="17" t="n">
        <f aca="false">IFERROR(MATCH($A4385,'Stock Exchange'!$A$5:$A$2450,0),"")</f>
        <v>2167</v>
      </c>
      <c r="W4385" s="17" t="n">
        <f aca="false">IFERROR(MATCH($A4385,Primary!$A$5:$A$2450,0),"")</f>
        <v>2167</v>
      </c>
    </row>
    <row r="4386" customFormat="false" ht="15" hidden="false" customHeight="false" outlineLevel="0" collapsed="false">
      <c r="A4386" s="16" t="n">
        <f aca="false">Total!A4386</f>
        <v>43445</v>
      </c>
      <c r="B4386" s="17" t="n">
        <f aca="false">YEAR(A4386)</f>
        <v>2018</v>
      </c>
      <c r="C4386" s="17" t="n">
        <f aca="false">MONTH(A4386)</f>
        <v>12</v>
      </c>
      <c r="D4386" s="6" t="str">
        <f aca="false">IF(MONTH(A4386)&gt;=4,"FY "&amp;YEAR(A4386)&amp;"-"&amp;RIGHT(YEAR(A4386)+1,2),"FY "&amp;(YEAR(A4386)-1)&amp;"-"&amp;RIGHT(YEAR(A4386),2))</f>
        <v>FY 2018-19</v>
      </c>
      <c r="E4386" s="6" t="str">
        <f aca="false">IF(AND(V4386&lt;&gt;"",W4386&lt;&gt;""),"Yes","No")</f>
        <v>Yes</v>
      </c>
      <c r="F4386" s="18" t="n">
        <f aca="false">Total!F4386</f>
        <v>5963.87</v>
      </c>
      <c r="G4386" s="18" t="n">
        <f aca="false">Total!G4386</f>
        <v>4169.29</v>
      </c>
      <c r="H4386" s="18" t="n">
        <f aca="false">Total!H4386</f>
        <v>1794.58</v>
      </c>
      <c r="I4386" s="18" t="n">
        <f aca="false">Total!I4386</f>
        <v>251.61</v>
      </c>
      <c r="J4386" s="18" t="n">
        <f aca="false">IF($V4386="","",INDEX('Stock Exchange'!F$5:F$2450,$V4386))</f>
        <v>4366.26</v>
      </c>
      <c r="K4386" s="18" t="n">
        <f aca="false">IF($V4386="","",INDEX('Stock Exchange'!G$5:G$2450,$V4386))</f>
        <v>3974.48</v>
      </c>
      <c r="L4386" s="18" t="n">
        <f aca="false">IF($V4386="","",INDEX('Stock Exchange'!H$5:H$2450,$V4386))</f>
        <v>391.78</v>
      </c>
      <c r="M4386" s="18" t="n">
        <f aca="false">IF($V4386="","",INDEX('Stock Exchange'!I$5:I$2450,$V4386))</f>
        <v>54.93</v>
      </c>
      <c r="N4386" s="18" t="n">
        <f aca="false">IF($W4386="","",INDEX(Primary!F$5:F$2450,$W4386))</f>
        <v>1597.61</v>
      </c>
      <c r="O4386" s="18" t="n">
        <f aca="false">IF($W4386="","",INDEX(Primary!G$5:G$2450,$W4386))</f>
        <v>194.81</v>
      </c>
      <c r="P4386" s="18" t="n">
        <f aca="false">IF($W4386="","",INDEX(Primary!H$5:H$2450,$W4386))</f>
        <v>1402.8</v>
      </c>
      <c r="Q4386" s="18" t="n">
        <f aca="false">IF($W4386="","",INDEX(Primary!I$5:I$2450,$W4386))</f>
        <v>196.68</v>
      </c>
      <c r="R4386" s="19" t="n">
        <f aca="false">IF($E4386="Yes",L4386+P4386,"")</f>
        <v>1794.58</v>
      </c>
      <c r="S4386" s="19" t="n">
        <f aca="false">IF($E4386="Yes",H4386-R4386,"")</f>
        <v>0</v>
      </c>
      <c r="T4386" s="6" t="str">
        <f aca="false">IF($E4386="Yes",IF(ROUND(ABS(S4386),2)&lt;=$T$2,"OK","CHECK"),"n/a")</f>
        <v>OK</v>
      </c>
      <c r="U4386" s="20" t="n">
        <f aca="false">Total!J4386</f>
        <v>71.3257</v>
      </c>
      <c r="V4386" s="17" t="n">
        <f aca="false">IFERROR(MATCH($A4386,'Stock Exchange'!$A$5:$A$2450,0),"")</f>
        <v>2168</v>
      </c>
      <c r="W4386" s="17" t="n">
        <f aca="false">IFERROR(MATCH($A4386,Primary!$A$5:$A$2450,0),"")</f>
        <v>2168</v>
      </c>
    </row>
    <row r="4387" customFormat="false" ht="15" hidden="false" customHeight="false" outlineLevel="0" collapsed="false">
      <c r="A4387" s="16" t="n">
        <f aca="false">Total!A4387</f>
        <v>43446</v>
      </c>
      <c r="B4387" s="17" t="n">
        <f aca="false">YEAR(A4387)</f>
        <v>2018</v>
      </c>
      <c r="C4387" s="17" t="n">
        <f aca="false">MONTH(A4387)</f>
        <v>12</v>
      </c>
      <c r="D4387" s="6" t="str">
        <f aca="false">IF(MONTH(A4387)&gt;=4,"FY "&amp;YEAR(A4387)&amp;"-"&amp;RIGHT(YEAR(A4387)+1,2),"FY "&amp;(YEAR(A4387)-1)&amp;"-"&amp;RIGHT(YEAR(A4387),2))</f>
        <v>FY 2018-19</v>
      </c>
      <c r="E4387" s="6" t="str">
        <f aca="false">IF(AND(V4387&lt;&gt;"",W4387&lt;&gt;""),"Yes","No")</f>
        <v>Yes</v>
      </c>
      <c r="F4387" s="18" t="n">
        <f aca="false">Total!F4387</f>
        <v>3757</v>
      </c>
      <c r="G4387" s="18" t="n">
        <f aca="false">Total!G4387</f>
        <v>6653.66</v>
      </c>
      <c r="H4387" s="18" t="n">
        <f aca="false">Total!H4387</f>
        <v>-2896.66</v>
      </c>
      <c r="I4387" s="18" t="n">
        <f aca="false">Total!I4387</f>
        <v>-402.72</v>
      </c>
      <c r="J4387" s="18" t="n">
        <f aca="false">IF($V4387="","",INDEX('Stock Exchange'!F$5:F$2450,$V4387))</f>
        <v>3757</v>
      </c>
      <c r="K4387" s="18" t="n">
        <f aca="false">IF($V4387="","",INDEX('Stock Exchange'!G$5:G$2450,$V4387))</f>
        <v>6200.43</v>
      </c>
      <c r="L4387" s="18" t="n">
        <f aca="false">IF($V4387="","",INDEX('Stock Exchange'!H$5:H$2450,$V4387))</f>
        <v>-2443.43</v>
      </c>
      <c r="M4387" s="18" t="n">
        <f aca="false">IF($V4387="","",INDEX('Stock Exchange'!I$5:I$2450,$V4387))</f>
        <v>-339.71</v>
      </c>
      <c r="N4387" s="18" t="n">
        <f aca="false">IF($W4387="","",INDEX(Primary!F$5:F$2450,$W4387))</f>
        <v>0</v>
      </c>
      <c r="O4387" s="18" t="n">
        <f aca="false">IF($W4387="","",INDEX(Primary!G$5:G$2450,$W4387))</f>
        <v>453.23</v>
      </c>
      <c r="P4387" s="18" t="n">
        <f aca="false">IF($W4387="","",INDEX(Primary!H$5:H$2450,$W4387))</f>
        <v>-453.23</v>
      </c>
      <c r="Q4387" s="18" t="n">
        <f aca="false">IF($W4387="","",INDEX(Primary!I$5:I$2450,$W4387))</f>
        <v>-63.01</v>
      </c>
      <c r="R4387" s="19" t="n">
        <f aca="false">IF($E4387="Yes",L4387+P4387,"")</f>
        <v>-2896.66</v>
      </c>
      <c r="S4387" s="19" t="n">
        <f aca="false">IF($E4387="Yes",H4387-R4387,"")</f>
        <v>0</v>
      </c>
      <c r="T4387" s="6" t="str">
        <f aca="false">IF($E4387="Yes",IF(ROUND(ABS(S4387),2)&lt;=$T$2,"OK","CHECK"),"n/a")</f>
        <v>OK</v>
      </c>
      <c r="U4387" s="20" t="n">
        <f aca="false">Total!J4387</f>
        <v>71.9274</v>
      </c>
      <c r="V4387" s="17" t="n">
        <f aca="false">IFERROR(MATCH($A4387,'Stock Exchange'!$A$5:$A$2450,0),"")</f>
        <v>2169</v>
      </c>
      <c r="W4387" s="17" t="n">
        <f aca="false">IFERROR(MATCH($A4387,Primary!$A$5:$A$2450,0),"")</f>
        <v>2169</v>
      </c>
    </row>
    <row r="4388" customFormat="false" ht="15" hidden="false" customHeight="false" outlineLevel="0" collapsed="false">
      <c r="A4388" s="16" t="n">
        <f aca="false">Total!A4388</f>
        <v>43447</v>
      </c>
      <c r="B4388" s="17" t="n">
        <f aca="false">YEAR(A4388)</f>
        <v>2018</v>
      </c>
      <c r="C4388" s="17" t="n">
        <f aca="false">MONTH(A4388)</f>
        <v>12</v>
      </c>
      <c r="D4388" s="6" t="str">
        <f aca="false">IF(MONTH(A4388)&gt;=4,"FY "&amp;YEAR(A4388)&amp;"-"&amp;RIGHT(YEAR(A4388)+1,2),"FY "&amp;(YEAR(A4388)-1)&amp;"-"&amp;RIGHT(YEAR(A4388),2))</f>
        <v>FY 2018-19</v>
      </c>
      <c r="E4388" s="6" t="str">
        <f aca="false">IF(AND(V4388&lt;&gt;"",W4388&lt;&gt;""),"Yes","No")</f>
        <v>Yes</v>
      </c>
      <c r="F4388" s="18" t="n">
        <f aca="false">Total!F4388</f>
        <v>4135.15</v>
      </c>
      <c r="G4388" s="18" t="n">
        <f aca="false">Total!G4388</f>
        <v>5608.24</v>
      </c>
      <c r="H4388" s="18" t="n">
        <f aca="false">Total!H4388</f>
        <v>-1473.09</v>
      </c>
      <c r="I4388" s="18" t="n">
        <f aca="false">Total!I4388</f>
        <v>-204.48</v>
      </c>
      <c r="J4388" s="18" t="n">
        <f aca="false">IF($V4388="","",INDEX('Stock Exchange'!F$5:F$2450,$V4388))</f>
        <v>4135.15</v>
      </c>
      <c r="K4388" s="18" t="n">
        <f aca="false">IF($V4388="","",INDEX('Stock Exchange'!G$5:G$2450,$V4388))</f>
        <v>5488.09</v>
      </c>
      <c r="L4388" s="18" t="n">
        <f aca="false">IF($V4388="","",INDEX('Stock Exchange'!H$5:H$2450,$V4388))</f>
        <v>-1352.94</v>
      </c>
      <c r="M4388" s="18" t="n">
        <f aca="false">IF($V4388="","",INDEX('Stock Exchange'!I$5:I$2450,$V4388))</f>
        <v>-187.8</v>
      </c>
      <c r="N4388" s="18" t="n">
        <f aca="false">IF($W4388="","",INDEX(Primary!F$5:F$2450,$W4388))</f>
        <v>0</v>
      </c>
      <c r="O4388" s="18" t="n">
        <f aca="false">IF($W4388="","",INDEX(Primary!G$5:G$2450,$W4388))</f>
        <v>120.15</v>
      </c>
      <c r="P4388" s="18" t="n">
        <f aca="false">IF($W4388="","",INDEX(Primary!H$5:H$2450,$W4388))</f>
        <v>-120.15</v>
      </c>
      <c r="Q4388" s="18" t="n">
        <f aca="false">IF($W4388="","",INDEX(Primary!I$5:I$2450,$W4388))</f>
        <v>-16.68</v>
      </c>
      <c r="R4388" s="19" t="n">
        <f aca="false">IF($E4388="Yes",L4388+P4388,"")</f>
        <v>-1473.09</v>
      </c>
      <c r="S4388" s="19" t="n">
        <f aca="false">IF($E4388="Yes",H4388-R4388,"")</f>
        <v>0</v>
      </c>
      <c r="T4388" s="6" t="str">
        <f aca="false">IF($E4388="Yes",IF(ROUND(ABS(S4388),2)&lt;=$T$2,"OK","CHECK"),"n/a")</f>
        <v>OK</v>
      </c>
      <c r="U4388" s="20" t="n">
        <f aca="false">Total!J4388</f>
        <v>72.0407</v>
      </c>
      <c r="V4388" s="17" t="n">
        <f aca="false">IFERROR(MATCH($A4388,'Stock Exchange'!$A$5:$A$2450,0),"")</f>
        <v>2170</v>
      </c>
      <c r="W4388" s="17" t="n">
        <f aca="false">IFERROR(MATCH($A4388,Primary!$A$5:$A$2450,0),"")</f>
        <v>2170</v>
      </c>
    </row>
    <row r="4389" customFormat="false" ht="15" hidden="false" customHeight="false" outlineLevel="0" collapsed="false">
      <c r="A4389" s="16" t="n">
        <f aca="false">Total!A4389</f>
        <v>43448</v>
      </c>
      <c r="B4389" s="17" t="n">
        <f aca="false">YEAR(A4389)</f>
        <v>2018</v>
      </c>
      <c r="C4389" s="17" t="n">
        <f aca="false">MONTH(A4389)</f>
        <v>12</v>
      </c>
      <c r="D4389" s="6" t="str">
        <f aca="false">IF(MONTH(A4389)&gt;=4,"FY "&amp;YEAR(A4389)&amp;"-"&amp;RIGHT(YEAR(A4389)+1,2),"FY "&amp;(YEAR(A4389)-1)&amp;"-"&amp;RIGHT(YEAR(A4389),2))</f>
        <v>FY 2018-19</v>
      </c>
      <c r="E4389" s="6" t="str">
        <f aca="false">IF(AND(V4389&lt;&gt;"",W4389&lt;&gt;""),"Yes","No")</f>
        <v>Yes</v>
      </c>
      <c r="F4389" s="18" t="n">
        <f aca="false">Total!F4389</f>
        <v>4900.13</v>
      </c>
      <c r="G4389" s="18" t="n">
        <f aca="false">Total!G4389</f>
        <v>4486.6</v>
      </c>
      <c r="H4389" s="18" t="n">
        <f aca="false">Total!H4389</f>
        <v>413.53</v>
      </c>
      <c r="I4389" s="18" t="n">
        <f aca="false">Total!I4389</f>
        <v>57.81</v>
      </c>
      <c r="J4389" s="18" t="n">
        <f aca="false">IF($V4389="","",INDEX('Stock Exchange'!F$5:F$2450,$V4389))</f>
        <v>4900.05</v>
      </c>
      <c r="K4389" s="18" t="n">
        <f aca="false">IF($V4389="","",INDEX('Stock Exchange'!G$5:G$2450,$V4389))</f>
        <v>4259.03</v>
      </c>
      <c r="L4389" s="18" t="n">
        <f aca="false">IF($V4389="","",INDEX('Stock Exchange'!H$5:H$2450,$V4389))</f>
        <v>641.02</v>
      </c>
      <c r="M4389" s="18" t="n">
        <f aca="false">IF($V4389="","",INDEX('Stock Exchange'!I$5:I$2450,$V4389))</f>
        <v>89.61</v>
      </c>
      <c r="N4389" s="18" t="n">
        <f aca="false">IF($W4389="","",INDEX(Primary!F$5:F$2450,$W4389))</f>
        <v>0.08</v>
      </c>
      <c r="O4389" s="18" t="n">
        <f aca="false">IF($W4389="","",INDEX(Primary!G$5:G$2450,$W4389))</f>
        <v>227.57</v>
      </c>
      <c r="P4389" s="18" t="n">
        <f aca="false">IF($W4389="","",INDEX(Primary!H$5:H$2450,$W4389))</f>
        <v>-227.49</v>
      </c>
      <c r="Q4389" s="18" t="n">
        <f aca="false">IF($W4389="","",INDEX(Primary!I$5:I$2450,$W4389))</f>
        <v>-31.8</v>
      </c>
      <c r="R4389" s="19" t="n">
        <f aca="false">IF($E4389="Yes",L4389+P4389,"")</f>
        <v>413.53</v>
      </c>
      <c r="S4389" s="19" t="n">
        <f aca="false">IF($E4389="Yes",H4389-R4389,"")</f>
        <v>0</v>
      </c>
      <c r="T4389" s="6" t="str">
        <f aca="false">IF($E4389="Yes",IF(ROUND(ABS(S4389),2)&lt;=$T$2,"OK","CHECK"),"n/a")</f>
        <v>OK</v>
      </c>
      <c r="U4389" s="20" t="n">
        <f aca="false">Total!J4389</f>
        <v>71.5368</v>
      </c>
      <c r="V4389" s="17" t="n">
        <f aca="false">IFERROR(MATCH($A4389,'Stock Exchange'!$A$5:$A$2450,0),"")</f>
        <v>2171</v>
      </c>
      <c r="W4389" s="17" t="n">
        <f aca="false">IFERROR(MATCH($A4389,Primary!$A$5:$A$2450,0),"")</f>
        <v>2171</v>
      </c>
    </row>
    <row r="4390" customFormat="false" ht="15" hidden="false" customHeight="false" outlineLevel="0" collapsed="false">
      <c r="A4390" s="16" t="n">
        <f aca="false">Total!A4390</f>
        <v>43451</v>
      </c>
      <c r="B4390" s="17" t="n">
        <f aca="false">YEAR(A4390)</f>
        <v>2018</v>
      </c>
      <c r="C4390" s="17" t="n">
        <f aca="false">MONTH(A4390)</f>
        <v>12</v>
      </c>
      <c r="D4390" s="6" t="str">
        <f aca="false">IF(MONTH(A4390)&gt;=4,"FY "&amp;YEAR(A4390)&amp;"-"&amp;RIGHT(YEAR(A4390)+1,2),"FY "&amp;(YEAR(A4390)-1)&amp;"-"&amp;RIGHT(YEAR(A4390),2))</f>
        <v>FY 2018-19</v>
      </c>
      <c r="E4390" s="6" t="str">
        <f aca="false">IF(AND(V4390&lt;&gt;"",W4390&lt;&gt;""),"Yes","No")</f>
        <v>Yes</v>
      </c>
      <c r="F4390" s="18" t="n">
        <f aca="false">Total!F4390</f>
        <v>3854.44</v>
      </c>
      <c r="G4390" s="18" t="n">
        <f aca="false">Total!G4390</f>
        <v>3092.13</v>
      </c>
      <c r="H4390" s="18" t="n">
        <f aca="false">Total!H4390</f>
        <v>762.31</v>
      </c>
      <c r="I4390" s="18" t="n">
        <f aca="false">Total!I4390</f>
        <v>106.27</v>
      </c>
      <c r="J4390" s="18" t="n">
        <f aca="false">IF($V4390="","",INDEX('Stock Exchange'!F$5:F$2450,$V4390))</f>
        <v>3852.89</v>
      </c>
      <c r="K4390" s="18" t="n">
        <f aca="false">IF($V4390="","",INDEX('Stock Exchange'!G$5:G$2450,$V4390))</f>
        <v>2945.75</v>
      </c>
      <c r="L4390" s="18" t="n">
        <f aca="false">IF($V4390="","",INDEX('Stock Exchange'!H$5:H$2450,$V4390))</f>
        <v>907.14</v>
      </c>
      <c r="M4390" s="18" t="n">
        <f aca="false">IF($V4390="","",INDEX('Stock Exchange'!I$5:I$2450,$V4390))</f>
        <v>126.46</v>
      </c>
      <c r="N4390" s="18" t="n">
        <f aca="false">IF($W4390="","",INDEX(Primary!F$5:F$2450,$W4390))</f>
        <v>1.55</v>
      </c>
      <c r="O4390" s="18" t="n">
        <f aca="false">IF($W4390="","",INDEX(Primary!G$5:G$2450,$W4390))</f>
        <v>146.38</v>
      </c>
      <c r="P4390" s="18" t="n">
        <f aca="false">IF($W4390="","",INDEX(Primary!H$5:H$2450,$W4390))</f>
        <v>-144.83</v>
      </c>
      <c r="Q4390" s="18" t="n">
        <f aca="false">IF($W4390="","",INDEX(Primary!I$5:I$2450,$W4390))</f>
        <v>-20.19</v>
      </c>
      <c r="R4390" s="19" t="n">
        <f aca="false">IF($E4390="Yes",L4390+P4390,"")</f>
        <v>762.31</v>
      </c>
      <c r="S4390" s="19" t="n">
        <f aca="false">IF($E4390="Yes",H4390-R4390,"")</f>
        <v>0</v>
      </c>
      <c r="T4390" s="6" t="str">
        <f aca="false">IF($E4390="Yes",IF(ROUND(ABS(S4390),2)&lt;=$T$2,"OK","CHECK"),"n/a")</f>
        <v>OK</v>
      </c>
      <c r="U4390" s="20" t="n">
        <f aca="false">Total!J4390</f>
        <v>71.7359</v>
      </c>
      <c r="V4390" s="17" t="n">
        <f aca="false">IFERROR(MATCH($A4390,'Stock Exchange'!$A$5:$A$2450,0),"")</f>
        <v>2172</v>
      </c>
      <c r="W4390" s="17" t="n">
        <f aca="false">IFERROR(MATCH($A4390,Primary!$A$5:$A$2450,0),"")</f>
        <v>2172</v>
      </c>
    </row>
    <row r="4391" customFormat="false" ht="15" hidden="false" customHeight="false" outlineLevel="0" collapsed="false">
      <c r="A4391" s="16" t="n">
        <f aca="false">Total!A4391</f>
        <v>43452</v>
      </c>
      <c r="B4391" s="17" t="n">
        <f aca="false">YEAR(A4391)</f>
        <v>2018</v>
      </c>
      <c r="C4391" s="17" t="n">
        <f aca="false">MONTH(A4391)</f>
        <v>12</v>
      </c>
      <c r="D4391" s="6" t="str">
        <f aca="false">IF(MONTH(A4391)&gt;=4,"FY "&amp;YEAR(A4391)&amp;"-"&amp;RIGHT(YEAR(A4391)+1,2),"FY "&amp;(YEAR(A4391)-1)&amp;"-"&amp;RIGHT(YEAR(A4391),2))</f>
        <v>FY 2018-19</v>
      </c>
      <c r="E4391" s="6" t="str">
        <f aca="false">IF(AND(V4391&lt;&gt;"",W4391&lt;&gt;""),"Yes","No")</f>
        <v>Yes</v>
      </c>
      <c r="F4391" s="18" t="n">
        <f aca="false">Total!F4391</f>
        <v>3238.59</v>
      </c>
      <c r="G4391" s="18" t="n">
        <f aca="false">Total!G4391</f>
        <v>3440.97</v>
      </c>
      <c r="H4391" s="18" t="n">
        <f aca="false">Total!H4391</f>
        <v>-202.38</v>
      </c>
      <c r="I4391" s="18" t="n">
        <f aca="false">Total!I4391</f>
        <v>-28.24</v>
      </c>
      <c r="J4391" s="18" t="n">
        <f aca="false">IF($V4391="","",INDEX('Stock Exchange'!F$5:F$2450,$V4391))</f>
        <v>3236.82</v>
      </c>
      <c r="K4391" s="18" t="n">
        <f aca="false">IF($V4391="","",INDEX('Stock Exchange'!G$5:G$2450,$V4391))</f>
        <v>3314.01</v>
      </c>
      <c r="L4391" s="18" t="n">
        <f aca="false">IF($V4391="","",INDEX('Stock Exchange'!H$5:H$2450,$V4391))</f>
        <v>-77.19</v>
      </c>
      <c r="M4391" s="18" t="n">
        <f aca="false">IF($V4391="","",INDEX('Stock Exchange'!I$5:I$2450,$V4391))</f>
        <v>-10.77</v>
      </c>
      <c r="N4391" s="18" t="n">
        <f aca="false">IF($W4391="","",INDEX(Primary!F$5:F$2450,$W4391))</f>
        <v>1.77</v>
      </c>
      <c r="O4391" s="18" t="n">
        <f aca="false">IF($W4391="","",INDEX(Primary!G$5:G$2450,$W4391))</f>
        <v>126.96</v>
      </c>
      <c r="P4391" s="18" t="n">
        <f aca="false">IF($W4391="","",INDEX(Primary!H$5:H$2450,$W4391))</f>
        <v>-125.19</v>
      </c>
      <c r="Q4391" s="18" t="n">
        <f aca="false">IF($W4391="","",INDEX(Primary!I$5:I$2450,$W4391))</f>
        <v>-17.47</v>
      </c>
      <c r="R4391" s="19" t="n">
        <f aca="false">IF($E4391="Yes",L4391+P4391,"")</f>
        <v>-202.38</v>
      </c>
      <c r="S4391" s="19" t="n">
        <f aca="false">IF($E4391="Yes",H4391-R4391,"")</f>
        <v>0</v>
      </c>
      <c r="T4391" s="6" t="str">
        <f aca="false">IF($E4391="Yes",IF(ROUND(ABS(S4391),2)&lt;=$T$2,"OK","CHECK"),"n/a")</f>
        <v>OK</v>
      </c>
      <c r="U4391" s="20" t="n">
        <f aca="false">Total!J4391</f>
        <v>71.673</v>
      </c>
      <c r="V4391" s="17" t="n">
        <f aca="false">IFERROR(MATCH($A4391,'Stock Exchange'!$A$5:$A$2450,0),"")</f>
        <v>2173</v>
      </c>
      <c r="W4391" s="17" t="n">
        <f aca="false">IFERROR(MATCH($A4391,Primary!$A$5:$A$2450,0),"")</f>
        <v>2173</v>
      </c>
    </row>
    <row r="4392" customFormat="false" ht="15" hidden="false" customHeight="false" outlineLevel="0" collapsed="false">
      <c r="A4392" s="16" t="n">
        <f aca="false">Total!A4392</f>
        <v>43453</v>
      </c>
      <c r="B4392" s="17" t="n">
        <f aca="false">YEAR(A4392)</f>
        <v>2018</v>
      </c>
      <c r="C4392" s="17" t="n">
        <f aca="false">MONTH(A4392)</f>
        <v>12</v>
      </c>
      <c r="D4392" s="6" t="str">
        <f aca="false">IF(MONTH(A4392)&gt;=4,"FY "&amp;YEAR(A4392)&amp;"-"&amp;RIGHT(YEAR(A4392)+1,2),"FY "&amp;(YEAR(A4392)-1)&amp;"-"&amp;RIGHT(YEAR(A4392),2))</f>
        <v>FY 2018-19</v>
      </c>
      <c r="E4392" s="6" t="str">
        <f aca="false">IF(AND(V4392&lt;&gt;"",W4392&lt;&gt;""),"Yes","No")</f>
        <v>Yes</v>
      </c>
      <c r="F4392" s="18" t="n">
        <f aca="false">Total!F4392</f>
        <v>4369.28</v>
      </c>
      <c r="G4392" s="18" t="n">
        <f aca="false">Total!G4392</f>
        <v>4709.93</v>
      </c>
      <c r="H4392" s="18" t="n">
        <f aca="false">Total!H4392</f>
        <v>-340.65</v>
      </c>
      <c r="I4392" s="18" t="n">
        <f aca="false">Total!I4392</f>
        <v>-47.85</v>
      </c>
      <c r="J4392" s="18" t="n">
        <f aca="false">IF($V4392="","",INDEX('Stock Exchange'!F$5:F$2450,$V4392))</f>
        <v>4368.64</v>
      </c>
      <c r="K4392" s="18" t="n">
        <f aca="false">IF($V4392="","",INDEX('Stock Exchange'!G$5:G$2450,$V4392))</f>
        <v>4212.8</v>
      </c>
      <c r="L4392" s="18" t="n">
        <f aca="false">IF($V4392="","",INDEX('Stock Exchange'!H$5:H$2450,$V4392))</f>
        <v>155.84</v>
      </c>
      <c r="M4392" s="18" t="n">
        <f aca="false">IF($V4392="","",INDEX('Stock Exchange'!I$5:I$2450,$V4392))</f>
        <v>21.89</v>
      </c>
      <c r="N4392" s="18" t="n">
        <f aca="false">IF($W4392="","",INDEX(Primary!F$5:F$2450,$W4392))</f>
        <v>0.64</v>
      </c>
      <c r="O4392" s="18" t="n">
        <f aca="false">IF($W4392="","",INDEX(Primary!G$5:G$2450,$W4392))</f>
        <v>497.13</v>
      </c>
      <c r="P4392" s="18" t="n">
        <f aca="false">IF($W4392="","",INDEX(Primary!H$5:H$2450,$W4392))</f>
        <v>-496.49</v>
      </c>
      <c r="Q4392" s="18" t="n">
        <f aca="false">IF($W4392="","",INDEX(Primary!I$5:I$2450,$W4392))</f>
        <v>-69.74</v>
      </c>
      <c r="R4392" s="19" t="n">
        <f aca="false">IF($E4392="Yes",L4392+P4392,"")</f>
        <v>-340.65</v>
      </c>
      <c r="S4392" s="19" t="n">
        <f aca="false">IF($E4392="Yes",H4392-R4392,"")</f>
        <v>0</v>
      </c>
      <c r="T4392" s="6" t="str">
        <f aca="false">IF($E4392="Yes",IF(ROUND(ABS(S4392),2)&lt;=$T$2,"OK","CHECK"),"n/a")</f>
        <v>OK</v>
      </c>
      <c r="U4392" s="20" t="n">
        <f aca="false">Total!J4392</f>
        <v>71.194</v>
      </c>
      <c r="V4392" s="17" t="n">
        <f aca="false">IFERROR(MATCH($A4392,'Stock Exchange'!$A$5:$A$2450,0),"")</f>
        <v>2174</v>
      </c>
      <c r="W4392" s="17" t="n">
        <f aca="false">IFERROR(MATCH($A4392,Primary!$A$5:$A$2450,0),"")</f>
        <v>2174</v>
      </c>
    </row>
    <row r="4393" customFormat="false" ht="15" hidden="false" customHeight="false" outlineLevel="0" collapsed="false">
      <c r="A4393" s="16" t="n">
        <f aca="false">Total!A4393</f>
        <v>43454</v>
      </c>
      <c r="B4393" s="17" t="n">
        <f aca="false">YEAR(A4393)</f>
        <v>2018</v>
      </c>
      <c r="C4393" s="17" t="n">
        <f aca="false">MONTH(A4393)</f>
        <v>12</v>
      </c>
      <c r="D4393" s="6" t="str">
        <f aca="false">IF(MONTH(A4393)&gt;=4,"FY "&amp;YEAR(A4393)&amp;"-"&amp;RIGHT(YEAR(A4393)+1,2),"FY "&amp;(YEAR(A4393)-1)&amp;"-"&amp;RIGHT(YEAR(A4393),2))</f>
        <v>FY 2018-19</v>
      </c>
      <c r="E4393" s="6" t="str">
        <f aca="false">IF(AND(V4393&lt;&gt;"",W4393&lt;&gt;""),"Yes","No")</f>
        <v>Yes</v>
      </c>
      <c r="F4393" s="18" t="n">
        <f aca="false">Total!F4393</f>
        <v>5999.51</v>
      </c>
      <c r="G4393" s="18" t="n">
        <f aca="false">Total!G4393</f>
        <v>4983.91</v>
      </c>
      <c r="H4393" s="18" t="n">
        <f aca="false">Total!H4393</f>
        <v>1015.6</v>
      </c>
      <c r="I4393" s="18" t="n">
        <f aca="false">Total!I4393</f>
        <v>144.86</v>
      </c>
      <c r="J4393" s="18" t="n">
        <f aca="false">IF($V4393="","",INDEX('Stock Exchange'!F$5:F$2450,$V4393))</f>
        <v>5999.51</v>
      </c>
      <c r="K4393" s="18" t="n">
        <f aca="false">IF($V4393="","",INDEX('Stock Exchange'!G$5:G$2450,$V4393))</f>
        <v>4849.83</v>
      </c>
      <c r="L4393" s="18" t="n">
        <f aca="false">IF($V4393="","",INDEX('Stock Exchange'!H$5:H$2450,$V4393))</f>
        <v>1149.68</v>
      </c>
      <c r="M4393" s="18" t="n">
        <f aca="false">IF($V4393="","",INDEX('Stock Exchange'!I$5:I$2450,$V4393))</f>
        <v>163.98</v>
      </c>
      <c r="N4393" s="18" t="n">
        <f aca="false">IF($W4393="","",INDEX(Primary!F$5:F$2450,$W4393))</f>
        <v>0</v>
      </c>
      <c r="O4393" s="18" t="n">
        <f aca="false">IF($W4393="","",INDEX(Primary!G$5:G$2450,$W4393))</f>
        <v>134.08</v>
      </c>
      <c r="P4393" s="18" t="n">
        <f aca="false">IF($W4393="","",INDEX(Primary!H$5:H$2450,$W4393))</f>
        <v>-134.08</v>
      </c>
      <c r="Q4393" s="18" t="n">
        <f aca="false">IF($W4393="","",INDEX(Primary!I$5:I$2450,$W4393))</f>
        <v>-19.12</v>
      </c>
      <c r="R4393" s="19" t="n">
        <f aca="false">IF($E4393="Yes",L4393+P4393,"")</f>
        <v>1015.6</v>
      </c>
      <c r="S4393" s="19" t="n">
        <f aca="false">IF($E4393="Yes",H4393-R4393,"")</f>
        <v>0</v>
      </c>
      <c r="T4393" s="6" t="str">
        <f aca="false">IF($E4393="Yes",IF(ROUND(ABS(S4393),2)&lt;=$T$2,"OK","CHECK"),"n/a")</f>
        <v>OK</v>
      </c>
      <c r="U4393" s="20" t="n">
        <f aca="false">Total!J4393</f>
        <v>70.1094</v>
      </c>
      <c r="V4393" s="17" t="n">
        <f aca="false">IFERROR(MATCH($A4393,'Stock Exchange'!$A$5:$A$2450,0),"")</f>
        <v>2175</v>
      </c>
      <c r="W4393" s="17" t="n">
        <f aca="false">IFERROR(MATCH($A4393,Primary!$A$5:$A$2450,0),"")</f>
        <v>2175</v>
      </c>
    </row>
    <row r="4394" customFormat="false" ht="15" hidden="false" customHeight="false" outlineLevel="0" collapsed="false">
      <c r="A4394" s="16" t="n">
        <f aca="false">Total!A4394</f>
        <v>43455</v>
      </c>
      <c r="B4394" s="17" t="n">
        <f aca="false">YEAR(A4394)</f>
        <v>2018</v>
      </c>
      <c r="C4394" s="17" t="n">
        <f aca="false">MONTH(A4394)</f>
        <v>12</v>
      </c>
      <c r="D4394" s="6" t="str">
        <f aca="false">IF(MONTH(A4394)&gt;=4,"FY "&amp;YEAR(A4394)&amp;"-"&amp;RIGHT(YEAR(A4394)+1,2),"FY "&amp;(YEAR(A4394)-1)&amp;"-"&amp;RIGHT(YEAR(A4394),2))</f>
        <v>FY 2018-19</v>
      </c>
      <c r="E4394" s="6" t="str">
        <f aca="false">IF(AND(V4394&lt;&gt;"",W4394&lt;&gt;""),"Yes","No")</f>
        <v>Yes</v>
      </c>
      <c r="F4394" s="18" t="n">
        <f aca="false">Total!F4394</f>
        <v>4017.59</v>
      </c>
      <c r="G4394" s="18" t="n">
        <f aca="false">Total!G4394</f>
        <v>4647.55</v>
      </c>
      <c r="H4394" s="18" t="n">
        <f aca="false">Total!H4394</f>
        <v>-629.96</v>
      </c>
      <c r="I4394" s="18" t="n">
        <f aca="false">Total!I4394</f>
        <v>-89.63</v>
      </c>
      <c r="J4394" s="18" t="n">
        <f aca="false">IF($V4394="","",INDEX('Stock Exchange'!F$5:F$2450,$V4394))</f>
        <v>3990.59</v>
      </c>
      <c r="K4394" s="18" t="n">
        <f aca="false">IF($V4394="","",INDEX('Stock Exchange'!G$5:G$2450,$V4394))</f>
        <v>4305.28</v>
      </c>
      <c r="L4394" s="18" t="n">
        <f aca="false">IF($V4394="","",INDEX('Stock Exchange'!H$5:H$2450,$V4394))</f>
        <v>-314.69</v>
      </c>
      <c r="M4394" s="18" t="n">
        <f aca="false">IF($V4394="","",INDEX('Stock Exchange'!I$5:I$2450,$V4394))</f>
        <v>-44.77</v>
      </c>
      <c r="N4394" s="18" t="n">
        <f aca="false">IF($W4394="","",INDEX(Primary!F$5:F$2450,$W4394))</f>
        <v>27</v>
      </c>
      <c r="O4394" s="18" t="n">
        <f aca="false">IF($W4394="","",INDEX(Primary!G$5:G$2450,$W4394))</f>
        <v>342.27</v>
      </c>
      <c r="P4394" s="18" t="n">
        <f aca="false">IF($W4394="","",INDEX(Primary!H$5:H$2450,$W4394))</f>
        <v>-315.27</v>
      </c>
      <c r="Q4394" s="18" t="n">
        <f aca="false">IF($W4394="","",INDEX(Primary!I$5:I$2450,$W4394))</f>
        <v>-44.86</v>
      </c>
      <c r="R4394" s="19" t="n">
        <f aca="false">IF($E4394="Yes",L4394+P4394,"")</f>
        <v>-629.96</v>
      </c>
      <c r="S4394" s="19" t="n">
        <f aca="false">IF($E4394="Yes",H4394-R4394,"")</f>
        <v>0</v>
      </c>
      <c r="T4394" s="6" t="str">
        <f aca="false">IF($E4394="Yes",IF(ROUND(ABS(S4394),2)&lt;=$T$2,"OK","CHECK"),"n/a")</f>
        <v>OK</v>
      </c>
      <c r="U4394" s="20" t="n">
        <f aca="false">Total!J4394</f>
        <v>70.2835</v>
      </c>
      <c r="V4394" s="17" t="n">
        <f aca="false">IFERROR(MATCH($A4394,'Stock Exchange'!$A$5:$A$2450,0),"")</f>
        <v>2176</v>
      </c>
      <c r="W4394" s="17" t="n">
        <f aca="false">IFERROR(MATCH($A4394,Primary!$A$5:$A$2450,0),"")</f>
        <v>2176</v>
      </c>
    </row>
    <row r="4395" customFormat="false" ht="15" hidden="false" customHeight="false" outlineLevel="0" collapsed="false">
      <c r="A4395" s="16" t="n">
        <f aca="false">Total!A4395</f>
        <v>43458</v>
      </c>
      <c r="B4395" s="17" t="n">
        <f aca="false">YEAR(A4395)</f>
        <v>2018</v>
      </c>
      <c r="C4395" s="17" t="n">
        <f aca="false">MONTH(A4395)</f>
        <v>12</v>
      </c>
      <c r="D4395" s="6" t="str">
        <f aca="false">IF(MONTH(A4395)&gt;=4,"FY "&amp;YEAR(A4395)&amp;"-"&amp;RIGHT(YEAR(A4395)+1,2),"FY "&amp;(YEAR(A4395)-1)&amp;"-"&amp;RIGHT(YEAR(A4395),2))</f>
        <v>FY 2018-19</v>
      </c>
      <c r="E4395" s="6" t="str">
        <f aca="false">IF(AND(V4395&lt;&gt;"",W4395&lt;&gt;""),"Yes","No")</f>
        <v>Yes</v>
      </c>
      <c r="F4395" s="18" t="n">
        <f aca="false">Total!F4395</f>
        <v>6483.3</v>
      </c>
      <c r="G4395" s="18" t="n">
        <f aca="false">Total!G4395</f>
        <v>6476.04</v>
      </c>
      <c r="H4395" s="18" t="n">
        <f aca="false">Total!H4395</f>
        <v>7.26</v>
      </c>
      <c r="I4395" s="18" t="n">
        <f aca="false">Total!I4395</f>
        <v>1.03</v>
      </c>
      <c r="J4395" s="18" t="n">
        <f aca="false">IF($V4395="","",INDEX('Stock Exchange'!F$5:F$2450,$V4395))</f>
        <v>6477.64</v>
      </c>
      <c r="K4395" s="18" t="n">
        <f aca="false">IF($V4395="","",INDEX('Stock Exchange'!G$5:G$2450,$V4395))</f>
        <v>6248.81</v>
      </c>
      <c r="L4395" s="18" t="n">
        <f aca="false">IF($V4395="","",INDEX('Stock Exchange'!H$5:H$2450,$V4395))</f>
        <v>228.83</v>
      </c>
      <c r="M4395" s="18" t="n">
        <f aca="false">IF($V4395="","",INDEX('Stock Exchange'!I$5:I$2450,$V4395))</f>
        <v>32.67</v>
      </c>
      <c r="N4395" s="18" t="n">
        <f aca="false">IF($W4395="","",INDEX(Primary!F$5:F$2450,$W4395))</f>
        <v>5.66</v>
      </c>
      <c r="O4395" s="18" t="n">
        <f aca="false">IF($W4395="","",INDEX(Primary!G$5:G$2450,$W4395))</f>
        <v>227.23</v>
      </c>
      <c r="P4395" s="18" t="n">
        <f aca="false">IF($W4395="","",INDEX(Primary!H$5:H$2450,$W4395))</f>
        <v>-221.57</v>
      </c>
      <c r="Q4395" s="18" t="n">
        <f aca="false">IF($W4395="","",INDEX(Primary!I$5:I$2450,$W4395))</f>
        <v>-31.64</v>
      </c>
      <c r="R4395" s="19" t="n">
        <f aca="false">IF($E4395="Yes",L4395+P4395,"")</f>
        <v>7.26000000000002</v>
      </c>
      <c r="S4395" s="19" t="n">
        <f aca="false">IF($E4395="Yes",H4395-R4395,"")</f>
        <v>0</v>
      </c>
      <c r="T4395" s="6" t="str">
        <f aca="false">IF($E4395="Yes",IF(ROUND(ABS(S4395),2)&lt;=$T$2,"OK","CHECK"),"n/a")</f>
        <v>OK</v>
      </c>
      <c r="U4395" s="20" t="n">
        <f aca="false">Total!J4395</f>
        <v>70.0368</v>
      </c>
      <c r="V4395" s="17" t="n">
        <f aca="false">IFERROR(MATCH($A4395,'Stock Exchange'!$A$5:$A$2450,0),"")</f>
        <v>2177</v>
      </c>
      <c r="W4395" s="17" t="n">
        <f aca="false">IFERROR(MATCH($A4395,Primary!$A$5:$A$2450,0),"")</f>
        <v>2177</v>
      </c>
    </row>
    <row r="4396" customFormat="false" ht="15" hidden="false" customHeight="false" outlineLevel="0" collapsed="false">
      <c r="A4396" s="16" t="n">
        <f aca="false">Total!A4396</f>
        <v>43460</v>
      </c>
      <c r="B4396" s="17" t="n">
        <f aca="false">YEAR(A4396)</f>
        <v>2018</v>
      </c>
      <c r="C4396" s="17" t="n">
        <f aca="false">MONTH(A4396)</f>
        <v>12</v>
      </c>
      <c r="D4396" s="6" t="str">
        <f aca="false">IF(MONTH(A4396)&gt;=4,"FY "&amp;YEAR(A4396)&amp;"-"&amp;RIGHT(YEAR(A4396)+1,2),"FY "&amp;(YEAR(A4396)-1)&amp;"-"&amp;RIGHT(YEAR(A4396),2))</f>
        <v>FY 2018-19</v>
      </c>
      <c r="E4396" s="6" t="str">
        <f aca="false">IF(AND(V4396&lt;&gt;"",W4396&lt;&gt;""),"Yes","No")</f>
        <v>Yes</v>
      </c>
      <c r="F4396" s="18" t="n">
        <f aca="false">Total!F4396</f>
        <v>1767.69</v>
      </c>
      <c r="G4396" s="18" t="n">
        <f aca="false">Total!G4396</f>
        <v>2640.68</v>
      </c>
      <c r="H4396" s="18" t="n">
        <f aca="false">Total!H4396</f>
        <v>-872.99</v>
      </c>
      <c r="I4396" s="18" t="n">
        <f aca="false">Total!I4396</f>
        <v>-124.4</v>
      </c>
      <c r="J4396" s="18" t="n">
        <f aca="false">IF($V4396="","",INDEX('Stock Exchange'!F$5:F$2450,$V4396))</f>
        <v>1758.34</v>
      </c>
      <c r="K4396" s="18" t="n">
        <f aca="false">IF($V4396="","",INDEX('Stock Exchange'!G$5:G$2450,$V4396))</f>
        <v>2504.7</v>
      </c>
      <c r="L4396" s="18" t="n">
        <f aca="false">IF($V4396="","",INDEX('Stock Exchange'!H$5:H$2450,$V4396))</f>
        <v>-746.36</v>
      </c>
      <c r="M4396" s="18" t="n">
        <f aca="false">IF($V4396="","",INDEX('Stock Exchange'!I$5:I$2450,$V4396))</f>
        <v>-106.36</v>
      </c>
      <c r="N4396" s="18" t="n">
        <f aca="false">IF($W4396="","",INDEX(Primary!F$5:F$2450,$W4396))</f>
        <v>9.35</v>
      </c>
      <c r="O4396" s="18" t="n">
        <f aca="false">IF($W4396="","",INDEX(Primary!G$5:G$2450,$W4396))</f>
        <v>135.98</v>
      </c>
      <c r="P4396" s="18" t="n">
        <f aca="false">IF($W4396="","",INDEX(Primary!H$5:H$2450,$W4396))</f>
        <v>-126.63</v>
      </c>
      <c r="Q4396" s="18" t="n">
        <f aca="false">IF($W4396="","",INDEX(Primary!I$5:I$2450,$W4396))</f>
        <v>-18.04</v>
      </c>
      <c r="R4396" s="19" t="n">
        <f aca="false">IF($E4396="Yes",L4396+P4396,"")</f>
        <v>-872.99</v>
      </c>
      <c r="S4396" s="19" t="n">
        <f aca="false">IF($E4396="Yes",H4396-R4396,"")</f>
        <v>0</v>
      </c>
      <c r="T4396" s="6" t="str">
        <f aca="false">IF($E4396="Yes",IF(ROUND(ABS(S4396),2)&lt;=$T$2,"OK","CHECK"),"n/a")</f>
        <v>OK</v>
      </c>
      <c r="U4396" s="20" t="n">
        <f aca="false">Total!J4396</f>
        <v>70.1757</v>
      </c>
      <c r="V4396" s="17" t="n">
        <f aca="false">IFERROR(MATCH($A4396,'Stock Exchange'!$A$5:$A$2450,0),"")</f>
        <v>2178</v>
      </c>
      <c r="W4396" s="17" t="n">
        <f aca="false">IFERROR(MATCH($A4396,Primary!$A$5:$A$2450,0),"")</f>
        <v>2178</v>
      </c>
    </row>
    <row r="4397" customFormat="false" ht="15" hidden="false" customHeight="false" outlineLevel="0" collapsed="false">
      <c r="A4397" s="16" t="n">
        <f aca="false">Total!A4397</f>
        <v>43461</v>
      </c>
      <c r="B4397" s="17" t="n">
        <f aca="false">YEAR(A4397)</f>
        <v>2018</v>
      </c>
      <c r="C4397" s="17" t="n">
        <f aca="false">MONTH(A4397)</f>
        <v>12</v>
      </c>
      <c r="D4397" s="6" t="str">
        <f aca="false">IF(MONTH(A4397)&gt;=4,"FY "&amp;YEAR(A4397)&amp;"-"&amp;RIGHT(YEAR(A4397)+1,2),"FY "&amp;(YEAR(A4397)-1)&amp;"-"&amp;RIGHT(YEAR(A4397),2))</f>
        <v>FY 2018-19</v>
      </c>
      <c r="E4397" s="6" t="str">
        <f aca="false">IF(AND(V4397&lt;&gt;"",W4397&lt;&gt;""),"Yes","No")</f>
        <v>Yes</v>
      </c>
      <c r="F4397" s="18" t="n">
        <f aca="false">Total!F4397</f>
        <v>1845.64</v>
      </c>
      <c r="G4397" s="18" t="n">
        <f aca="false">Total!G4397</f>
        <v>1989.47</v>
      </c>
      <c r="H4397" s="18" t="n">
        <f aca="false">Total!H4397</f>
        <v>-143.83</v>
      </c>
      <c r="I4397" s="18" t="n">
        <f aca="false">Total!I4397</f>
        <v>-20.55</v>
      </c>
      <c r="J4397" s="18" t="n">
        <f aca="false">IF($V4397="","",INDEX('Stock Exchange'!F$5:F$2450,$V4397))</f>
        <v>1845.64</v>
      </c>
      <c r="K4397" s="18" t="n">
        <f aca="false">IF($V4397="","",INDEX('Stock Exchange'!G$5:G$2450,$V4397))</f>
        <v>1710.22</v>
      </c>
      <c r="L4397" s="18" t="n">
        <f aca="false">IF($V4397="","",INDEX('Stock Exchange'!H$5:H$2450,$V4397))</f>
        <v>135.42</v>
      </c>
      <c r="M4397" s="18" t="n">
        <f aca="false">IF($V4397="","",INDEX('Stock Exchange'!I$5:I$2450,$V4397))</f>
        <v>19.35</v>
      </c>
      <c r="N4397" s="18" t="n">
        <f aca="false">IF($W4397="","",INDEX(Primary!F$5:F$2450,$W4397))</f>
        <v>0</v>
      </c>
      <c r="O4397" s="18" t="n">
        <f aca="false">IF($W4397="","",INDEX(Primary!G$5:G$2450,$W4397))</f>
        <v>279.25</v>
      </c>
      <c r="P4397" s="18" t="n">
        <f aca="false">IF($W4397="","",INDEX(Primary!H$5:H$2450,$W4397))</f>
        <v>-279.25</v>
      </c>
      <c r="Q4397" s="18" t="n">
        <f aca="false">IF($W4397="","",INDEX(Primary!I$5:I$2450,$W4397))</f>
        <v>-39.9</v>
      </c>
      <c r="R4397" s="19" t="n">
        <f aca="false">IF($E4397="Yes",L4397+P4397,"")</f>
        <v>-143.83</v>
      </c>
      <c r="S4397" s="19" t="n">
        <f aca="false">IF($E4397="Yes",H4397-R4397,"")</f>
        <v>0</v>
      </c>
      <c r="T4397" s="6" t="str">
        <f aca="false">IF($E4397="Yes",IF(ROUND(ABS(S4397),2)&lt;=$T$2,"OK","CHECK"),"n/a")</f>
        <v>OK</v>
      </c>
      <c r="U4397" s="20" t="n">
        <f aca="false">Total!J4397</f>
        <v>69.9906</v>
      </c>
      <c r="V4397" s="17" t="n">
        <f aca="false">IFERROR(MATCH($A4397,'Stock Exchange'!$A$5:$A$2450,0),"")</f>
        <v>2179</v>
      </c>
      <c r="W4397" s="17" t="n">
        <f aca="false">IFERROR(MATCH($A4397,Primary!$A$5:$A$2450,0),"")</f>
        <v>2179</v>
      </c>
    </row>
    <row r="4398" customFormat="false" ht="15" hidden="false" customHeight="false" outlineLevel="0" collapsed="false">
      <c r="A4398" s="16" t="n">
        <f aca="false">Total!A4398</f>
        <v>43462</v>
      </c>
      <c r="B4398" s="17" t="n">
        <f aca="false">YEAR(A4398)</f>
        <v>2018</v>
      </c>
      <c r="C4398" s="17" t="n">
        <f aca="false">MONTH(A4398)</f>
        <v>12</v>
      </c>
      <c r="D4398" s="6" t="str">
        <f aca="false">IF(MONTH(A4398)&gt;=4,"FY "&amp;YEAR(A4398)&amp;"-"&amp;RIGHT(YEAR(A4398)+1,2),"FY "&amp;(YEAR(A4398)-1)&amp;"-"&amp;RIGHT(YEAR(A4398),2))</f>
        <v>FY 2018-19</v>
      </c>
      <c r="E4398" s="6" t="str">
        <f aca="false">IF(AND(V4398&lt;&gt;"",W4398&lt;&gt;""),"Yes","No")</f>
        <v>Yes</v>
      </c>
      <c r="F4398" s="18" t="n">
        <f aca="false">Total!F4398</f>
        <v>5601.98</v>
      </c>
      <c r="G4398" s="18" t="n">
        <f aca="false">Total!G4398</f>
        <v>4024.6</v>
      </c>
      <c r="H4398" s="18" t="n">
        <f aca="false">Total!H4398</f>
        <v>1577.38</v>
      </c>
      <c r="I4398" s="18" t="n">
        <f aca="false">Total!I4398</f>
        <v>224.29</v>
      </c>
      <c r="J4398" s="18" t="n">
        <f aca="false">IF($V4398="","",INDEX('Stock Exchange'!F$5:F$2450,$V4398))</f>
        <v>5587.26</v>
      </c>
      <c r="K4398" s="18" t="n">
        <f aca="false">IF($V4398="","",INDEX('Stock Exchange'!G$5:G$2450,$V4398))</f>
        <v>3525.69</v>
      </c>
      <c r="L4398" s="18" t="n">
        <f aca="false">IF($V4398="","",INDEX('Stock Exchange'!H$5:H$2450,$V4398))</f>
        <v>2061.57</v>
      </c>
      <c r="M4398" s="18" t="n">
        <f aca="false">IF($V4398="","",INDEX('Stock Exchange'!I$5:I$2450,$V4398))</f>
        <v>293.14</v>
      </c>
      <c r="N4398" s="18" t="n">
        <f aca="false">IF($W4398="","",INDEX(Primary!F$5:F$2450,$W4398))</f>
        <v>14.72</v>
      </c>
      <c r="O4398" s="18" t="n">
        <f aca="false">IF($W4398="","",INDEX(Primary!G$5:G$2450,$W4398))</f>
        <v>498.91</v>
      </c>
      <c r="P4398" s="18" t="n">
        <f aca="false">IF($W4398="","",INDEX(Primary!H$5:H$2450,$W4398))</f>
        <v>-484.19</v>
      </c>
      <c r="Q4398" s="18" t="n">
        <f aca="false">IF($W4398="","",INDEX(Primary!I$5:I$2450,$W4398))</f>
        <v>-68.85</v>
      </c>
      <c r="R4398" s="19" t="n">
        <f aca="false">IF($E4398="Yes",L4398+P4398,"")</f>
        <v>1577.38</v>
      </c>
      <c r="S4398" s="19" t="n">
        <f aca="false">IF($E4398="Yes",H4398-R4398,"")</f>
        <v>0</v>
      </c>
      <c r="T4398" s="6" t="str">
        <f aca="false">IF($E4398="Yes",IF(ROUND(ABS(S4398),2)&lt;=$T$2,"OK","CHECK"),"n/a")</f>
        <v>OK</v>
      </c>
      <c r="U4398" s="20" t="n">
        <f aca="false">Total!J4398</f>
        <v>70.327</v>
      </c>
      <c r="V4398" s="17" t="n">
        <f aca="false">IFERROR(MATCH($A4398,'Stock Exchange'!$A$5:$A$2450,0),"")</f>
        <v>2180</v>
      </c>
      <c r="W4398" s="17" t="n">
        <f aca="false">IFERROR(MATCH($A4398,Primary!$A$5:$A$2450,0),"")</f>
        <v>2180</v>
      </c>
    </row>
    <row r="4399" customFormat="false" ht="15" hidden="false" customHeight="false" outlineLevel="0" collapsed="false">
      <c r="A4399" s="16" t="n">
        <f aca="false">Total!A4399</f>
        <v>43465</v>
      </c>
      <c r="B4399" s="17" t="n">
        <f aca="false">YEAR(A4399)</f>
        <v>2018</v>
      </c>
      <c r="C4399" s="17" t="n">
        <f aca="false">MONTH(A4399)</f>
        <v>12</v>
      </c>
      <c r="D4399" s="6" t="str">
        <f aca="false">IF(MONTH(A4399)&gt;=4,"FY "&amp;YEAR(A4399)&amp;"-"&amp;RIGHT(YEAR(A4399)+1,2),"FY "&amp;(YEAR(A4399)-1)&amp;"-"&amp;RIGHT(YEAR(A4399),2))</f>
        <v>FY 2018-19</v>
      </c>
      <c r="E4399" s="6" t="str">
        <f aca="false">IF(AND(V4399&lt;&gt;"",W4399&lt;&gt;""),"Yes","No")</f>
        <v>Yes</v>
      </c>
      <c r="F4399" s="18" t="n">
        <f aca="false">Total!F4399</f>
        <v>2683.57</v>
      </c>
      <c r="G4399" s="18" t="n">
        <f aca="false">Total!G4399</f>
        <v>2913.48</v>
      </c>
      <c r="H4399" s="18" t="n">
        <f aca="false">Total!H4399</f>
        <v>-229.91</v>
      </c>
      <c r="I4399" s="18" t="n">
        <f aca="false">Total!I4399</f>
        <v>-32.85</v>
      </c>
      <c r="J4399" s="18" t="n">
        <f aca="false">IF($V4399="","",INDEX('Stock Exchange'!F$5:F$2450,$V4399))</f>
        <v>2560.95</v>
      </c>
      <c r="K4399" s="18" t="n">
        <f aca="false">IF($V4399="","",INDEX('Stock Exchange'!G$5:G$2450,$V4399))</f>
        <v>2696.92</v>
      </c>
      <c r="L4399" s="18" t="n">
        <f aca="false">IF($V4399="","",INDEX('Stock Exchange'!H$5:H$2450,$V4399))</f>
        <v>-135.97</v>
      </c>
      <c r="M4399" s="18" t="n">
        <f aca="false">IF($V4399="","",INDEX('Stock Exchange'!I$5:I$2450,$V4399))</f>
        <v>-19.43</v>
      </c>
      <c r="N4399" s="18" t="n">
        <f aca="false">IF($W4399="","",INDEX(Primary!F$5:F$2450,$W4399))</f>
        <v>122.62</v>
      </c>
      <c r="O4399" s="18" t="n">
        <f aca="false">IF($W4399="","",INDEX(Primary!G$5:G$2450,$W4399))</f>
        <v>216.56</v>
      </c>
      <c r="P4399" s="18" t="n">
        <f aca="false">IF($W4399="","",INDEX(Primary!H$5:H$2450,$W4399))</f>
        <v>-93.94</v>
      </c>
      <c r="Q4399" s="18" t="n">
        <f aca="false">IF($W4399="","",INDEX(Primary!I$5:I$2450,$W4399))</f>
        <v>-13.42</v>
      </c>
      <c r="R4399" s="19" t="n">
        <f aca="false">IF($E4399="Yes",L4399+P4399,"")</f>
        <v>-229.91</v>
      </c>
      <c r="S4399" s="19" t="n">
        <f aca="false">IF($E4399="Yes",H4399-R4399,"")</f>
        <v>0</v>
      </c>
      <c r="T4399" s="6" t="str">
        <f aca="false">IF($E4399="Yes",IF(ROUND(ABS(S4399),2)&lt;=$T$2,"OK","CHECK"),"n/a")</f>
        <v>OK</v>
      </c>
      <c r="U4399" s="20" t="n">
        <f aca="false">Total!J4399</f>
        <v>69.9786</v>
      </c>
      <c r="V4399" s="17" t="n">
        <f aca="false">IFERROR(MATCH($A4399,'Stock Exchange'!$A$5:$A$2450,0),"")</f>
        <v>2181</v>
      </c>
      <c r="W4399" s="17" t="n">
        <f aca="false">IFERROR(MATCH($A4399,Primary!$A$5:$A$2450,0),"")</f>
        <v>2181</v>
      </c>
    </row>
    <row r="4400" customFormat="false" ht="15" hidden="false" customHeight="false" outlineLevel="0" collapsed="false">
      <c r="A4400" s="16" t="n">
        <f aca="false">Total!A4400</f>
        <v>43466</v>
      </c>
      <c r="B4400" s="17" t="n">
        <f aca="false">YEAR(A4400)</f>
        <v>2019</v>
      </c>
      <c r="C4400" s="17" t="n">
        <f aca="false">MONTH(A4400)</f>
        <v>1</v>
      </c>
      <c r="D4400" s="6" t="str">
        <f aca="false">IF(MONTH(A4400)&gt;=4,"FY "&amp;YEAR(A4400)&amp;"-"&amp;RIGHT(YEAR(A4400)+1,2),"FY "&amp;(YEAR(A4400)-1)&amp;"-"&amp;RIGHT(YEAR(A4400),2))</f>
        <v>FY 2018-19</v>
      </c>
      <c r="E4400" s="6" t="str">
        <f aca="false">IF(AND(V4400&lt;&gt;"",W4400&lt;&gt;""),"Yes","No")</f>
        <v>Yes</v>
      </c>
      <c r="F4400" s="18" t="n">
        <f aca="false">Total!F4400</f>
        <v>956.84</v>
      </c>
      <c r="G4400" s="18" t="n">
        <f aca="false">Total!G4400</f>
        <v>1958.68</v>
      </c>
      <c r="H4400" s="18" t="n">
        <f aca="false">Total!H4400</f>
        <v>-1001.84</v>
      </c>
      <c r="I4400" s="18" t="n">
        <f aca="false">Total!I4400</f>
        <v>-143.55</v>
      </c>
      <c r="J4400" s="18" t="n">
        <f aca="false">IF($V4400="","",INDEX('Stock Exchange'!F$5:F$2450,$V4400))</f>
        <v>956.57</v>
      </c>
      <c r="K4400" s="18" t="n">
        <f aca="false">IF($V4400="","",INDEX('Stock Exchange'!G$5:G$2450,$V4400))</f>
        <v>1957.92</v>
      </c>
      <c r="L4400" s="18" t="n">
        <f aca="false">IF($V4400="","",INDEX('Stock Exchange'!H$5:H$2450,$V4400))</f>
        <v>-1001.35</v>
      </c>
      <c r="M4400" s="18" t="n">
        <f aca="false">IF($V4400="","",INDEX('Stock Exchange'!I$5:I$2450,$V4400))</f>
        <v>-143.48</v>
      </c>
      <c r="N4400" s="18" t="n">
        <f aca="false">IF($W4400="","",INDEX(Primary!F$5:F$2450,$W4400))</f>
        <v>0.27</v>
      </c>
      <c r="O4400" s="18" t="n">
        <f aca="false">IF($W4400="","",INDEX(Primary!G$5:G$2450,$W4400))</f>
        <v>0.76</v>
      </c>
      <c r="P4400" s="18" t="n">
        <f aca="false">IF($W4400="","",INDEX(Primary!H$5:H$2450,$W4400))</f>
        <v>-0.49</v>
      </c>
      <c r="Q4400" s="18" t="n">
        <f aca="false">IF($W4400="","",INDEX(Primary!I$5:I$2450,$W4400))</f>
        <v>-0.07</v>
      </c>
      <c r="R4400" s="19" t="n">
        <f aca="false">IF($E4400="Yes",L4400+P4400,"")</f>
        <v>-1001.84</v>
      </c>
      <c r="S4400" s="19" t="n">
        <f aca="false">IF($E4400="Yes",H4400-R4400,"")</f>
        <v>0</v>
      </c>
      <c r="T4400" s="6" t="str">
        <f aca="false">IF($E4400="Yes",IF(ROUND(ABS(S4400),2)&lt;=$T$2,"OK","CHECK"),"n/a")</f>
        <v>OK</v>
      </c>
      <c r="U4400" s="20" t="n">
        <f aca="false">Total!J4400</f>
        <v>69.7923</v>
      </c>
      <c r="V4400" s="17" t="n">
        <f aca="false">IFERROR(MATCH($A4400,'Stock Exchange'!$A$5:$A$2450,0),"")</f>
        <v>2182</v>
      </c>
      <c r="W4400" s="17" t="n">
        <f aca="false">IFERROR(MATCH($A4400,Primary!$A$5:$A$2450,0),"")</f>
        <v>2182</v>
      </c>
    </row>
    <row r="4401" customFormat="false" ht="15" hidden="false" customHeight="false" outlineLevel="0" collapsed="false">
      <c r="A4401" s="16" t="n">
        <f aca="false">Total!A4401</f>
        <v>43467</v>
      </c>
      <c r="B4401" s="17" t="n">
        <f aca="false">YEAR(A4401)</f>
        <v>2019</v>
      </c>
      <c r="C4401" s="17" t="n">
        <f aca="false">MONTH(A4401)</f>
        <v>1</v>
      </c>
      <c r="D4401" s="6" t="str">
        <f aca="false">IF(MONTH(A4401)&gt;=4,"FY "&amp;YEAR(A4401)&amp;"-"&amp;RIGHT(YEAR(A4401)+1,2),"FY "&amp;(YEAR(A4401)-1)&amp;"-"&amp;RIGHT(YEAR(A4401),2))</f>
        <v>FY 2018-19</v>
      </c>
      <c r="E4401" s="6" t="str">
        <f aca="false">IF(AND(V4401&lt;&gt;"",W4401&lt;&gt;""),"Yes","No")</f>
        <v>Yes</v>
      </c>
      <c r="F4401" s="18" t="n">
        <f aca="false">Total!F4401</f>
        <v>2193.74</v>
      </c>
      <c r="G4401" s="18" t="n">
        <f aca="false">Total!G4401</f>
        <v>1722.12</v>
      </c>
      <c r="H4401" s="18" t="n">
        <f aca="false">Total!H4401</f>
        <v>471.62</v>
      </c>
      <c r="I4401" s="18" t="n">
        <f aca="false">Total!I4401</f>
        <v>67.66</v>
      </c>
      <c r="J4401" s="18" t="n">
        <f aca="false">IF($V4401="","",INDEX('Stock Exchange'!F$5:F$2450,$V4401))</f>
        <v>2193.74</v>
      </c>
      <c r="K4401" s="18" t="n">
        <f aca="false">IF($V4401="","",INDEX('Stock Exchange'!G$5:G$2450,$V4401))</f>
        <v>1721.67</v>
      </c>
      <c r="L4401" s="18" t="n">
        <f aca="false">IF($V4401="","",INDEX('Stock Exchange'!H$5:H$2450,$V4401))</f>
        <v>472.07</v>
      </c>
      <c r="M4401" s="18" t="n">
        <f aca="false">IF($V4401="","",INDEX('Stock Exchange'!I$5:I$2450,$V4401))</f>
        <v>67.72</v>
      </c>
      <c r="N4401" s="18" t="n">
        <f aca="false">IF($W4401="","",INDEX(Primary!F$5:F$2450,$W4401))</f>
        <v>0</v>
      </c>
      <c r="O4401" s="18" t="n">
        <f aca="false">IF($W4401="","",INDEX(Primary!G$5:G$2450,$W4401))</f>
        <v>0.45</v>
      </c>
      <c r="P4401" s="18" t="n">
        <f aca="false">IF($W4401="","",INDEX(Primary!H$5:H$2450,$W4401))</f>
        <v>-0.45</v>
      </c>
      <c r="Q4401" s="18" t="n">
        <f aca="false">IF($W4401="","",INDEX(Primary!I$5:I$2450,$W4401))</f>
        <v>-0.06</v>
      </c>
      <c r="R4401" s="19" t="n">
        <f aca="false">IF($E4401="Yes",L4401+P4401,"")</f>
        <v>471.62</v>
      </c>
      <c r="S4401" s="19" t="n">
        <f aca="false">IF($E4401="Yes",H4401-R4401,"")</f>
        <v>0</v>
      </c>
      <c r="T4401" s="6" t="str">
        <f aca="false">IF($E4401="Yes",IF(ROUND(ABS(S4401),2)&lt;=$T$2,"OK","CHECK"),"n/a")</f>
        <v>OK</v>
      </c>
      <c r="U4401" s="20" t="n">
        <f aca="false">Total!J4401</f>
        <v>69.7131</v>
      </c>
      <c r="V4401" s="17" t="n">
        <f aca="false">IFERROR(MATCH($A4401,'Stock Exchange'!$A$5:$A$2450,0),"")</f>
        <v>2183</v>
      </c>
      <c r="W4401" s="17" t="n">
        <f aca="false">IFERROR(MATCH($A4401,Primary!$A$5:$A$2450,0),"")</f>
        <v>2183</v>
      </c>
    </row>
    <row r="4402" customFormat="false" ht="15" hidden="false" customHeight="false" outlineLevel="0" collapsed="false">
      <c r="A4402" s="16" t="n">
        <f aca="false">Total!A4402</f>
        <v>43468</v>
      </c>
      <c r="B4402" s="17" t="n">
        <f aca="false">YEAR(A4402)</f>
        <v>2019</v>
      </c>
      <c r="C4402" s="17" t="n">
        <f aca="false">MONTH(A4402)</f>
        <v>1</v>
      </c>
      <c r="D4402" s="6" t="str">
        <f aca="false">IF(MONTH(A4402)&gt;=4,"FY "&amp;YEAR(A4402)&amp;"-"&amp;RIGHT(YEAR(A4402)+1,2),"FY "&amp;(YEAR(A4402)-1)&amp;"-"&amp;RIGHT(YEAR(A4402),2))</f>
        <v>FY 2018-19</v>
      </c>
      <c r="E4402" s="6" t="str">
        <f aca="false">IF(AND(V4402&lt;&gt;"",W4402&lt;&gt;""),"Yes","No")</f>
        <v>Yes</v>
      </c>
      <c r="F4402" s="18" t="n">
        <f aca="false">Total!F4402</f>
        <v>2798.76</v>
      </c>
      <c r="G4402" s="18" t="n">
        <f aca="false">Total!G4402</f>
        <v>3233.96</v>
      </c>
      <c r="H4402" s="18" t="n">
        <f aca="false">Total!H4402</f>
        <v>-435.2</v>
      </c>
      <c r="I4402" s="18" t="n">
        <f aca="false">Total!I4402</f>
        <v>-62.52</v>
      </c>
      <c r="J4402" s="18" t="n">
        <f aca="false">IF($V4402="","",INDEX('Stock Exchange'!F$5:F$2450,$V4402))</f>
        <v>2785.19</v>
      </c>
      <c r="K4402" s="18" t="n">
        <f aca="false">IF($V4402="","",INDEX('Stock Exchange'!G$5:G$2450,$V4402))</f>
        <v>3186.34</v>
      </c>
      <c r="L4402" s="18" t="n">
        <f aca="false">IF($V4402="","",INDEX('Stock Exchange'!H$5:H$2450,$V4402))</f>
        <v>-401.15</v>
      </c>
      <c r="M4402" s="18" t="n">
        <f aca="false">IF($V4402="","",INDEX('Stock Exchange'!I$5:I$2450,$V4402))</f>
        <v>-57.63</v>
      </c>
      <c r="N4402" s="18" t="n">
        <f aca="false">IF($W4402="","",INDEX(Primary!F$5:F$2450,$W4402))</f>
        <v>13.57</v>
      </c>
      <c r="O4402" s="18" t="n">
        <f aca="false">IF($W4402="","",INDEX(Primary!G$5:G$2450,$W4402))</f>
        <v>47.62</v>
      </c>
      <c r="P4402" s="18" t="n">
        <f aca="false">IF($W4402="","",INDEX(Primary!H$5:H$2450,$W4402))</f>
        <v>-34.05</v>
      </c>
      <c r="Q4402" s="18" t="n">
        <f aca="false">IF($W4402="","",INDEX(Primary!I$5:I$2450,$W4402))</f>
        <v>-4.89</v>
      </c>
      <c r="R4402" s="19" t="n">
        <f aca="false">IF($E4402="Yes",L4402+P4402,"")</f>
        <v>-435.2</v>
      </c>
      <c r="S4402" s="19" t="n">
        <f aca="false">IF($E4402="Yes",H4402-R4402,"")</f>
        <v>0</v>
      </c>
      <c r="T4402" s="6" t="str">
        <f aca="false">IF($E4402="Yes",IF(ROUND(ABS(S4402),2)&lt;=$T$2,"OK","CHECK"),"n/a")</f>
        <v>OK</v>
      </c>
      <c r="U4402" s="20" t="n">
        <f aca="false">Total!J4402</f>
        <v>69.6089</v>
      </c>
      <c r="V4402" s="17" t="n">
        <f aca="false">IFERROR(MATCH($A4402,'Stock Exchange'!$A$5:$A$2450,0),"")</f>
        <v>2184</v>
      </c>
      <c r="W4402" s="17" t="n">
        <f aca="false">IFERROR(MATCH($A4402,Primary!$A$5:$A$2450,0),"")</f>
        <v>2184</v>
      </c>
    </row>
    <row r="4403" customFormat="false" ht="15" hidden="false" customHeight="false" outlineLevel="0" collapsed="false">
      <c r="A4403" s="16" t="n">
        <f aca="false">Total!A4403</f>
        <v>43469</v>
      </c>
      <c r="B4403" s="17" t="n">
        <f aca="false">YEAR(A4403)</f>
        <v>2019</v>
      </c>
      <c r="C4403" s="17" t="n">
        <f aca="false">MONTH(A4403)</f>
        <v>1</v>
      </c>
      <c r="D4403" s="6" t="str">
        <f aca="false">IF(MONTH(A4403)&gt;=4,"FY "&amp;YEAR(A4403)&amp;"-"&amp;RIGHT(YEAR(A4403)+1,2),"FY "&amp;(YEAR(A4403)-1)&amp;"-"&amp;RIGHT(YEAR(A4403),2))</f>
        <v>FY 2018-19</v>
      </c>
      <c r="E4403" s="6" t="str">
        <f aca="false">IF(AND(V4403&lt;&gt;"",W4403&lt;&gt;""),"Yes","No")</f>
        <v>Yes</v>
      </c>
      <c r="F4403" s="18" t="n">
        <f aca="false">Total!F4403</f>
        <v>3957.73</v>
      </c>
      <c r="G4403" s="18" t="n">
        <f aca="false">Total!G4403</f>
        <v>5015.43</v>
      </c>
      <c r="H4403" s="18" t="n">
        <f aca="false">Total!H4403</f>
        <v>-1057.7</v>
      </c>
      <c r="I4403" s="18" t="n">
        <f aca="false">Total!I4403</f>
        <v>-150.32</v>
      </c>
      <c r="J4403" s="18" t="n">
        <f aca="false">IF($V4403="","",INDEX('Stock Exchange'!F$5:F$2450,$V4403))</f>
        <v>3957.65</v>
      </c>
      <c r="K4403" s="18" t="n">
        <f aca="false">IF($V4403="","",INDEX('Stock Exchange'!G$5:G$2450,$V4403))</f>
        <v>4990.22</v>
      </c>
      <c r="L4403" s="18" t="n">
        <f aca="false">IF($V4403="","",INDEX('Stock Exchange'!H$5:H$2450,$V4403))</f>
        <v>-1032.57</v>
      </c>
      <c r="M4403" s="18" t="n">
        <f aca="false">IF($V4403="","",INDEX('Stock Exchange'!I$5:I$2450,$V4403))</f>
        <v>-146.75</v>
      </c>
      <c r="N4403" s="18" t="n">
        <f aca="false">IF($W4403="","",INDEX(Primary!F$5:F$2450,$W4403))</f>
        <v>0.08</v>
      </c>
      <c r="O4403" s="18" t="n">
        <f aca="false">IF($W4403="","",INDEX(Primary!G$5:G$2450,$W4403))</f>
        <v>25.21</v>
      </c>
      <c r="P4403" s="18" t="n">
        <f aca="false">IF($W4403="","",INDEX(Primary!H$5:H$2450,$W4403))</f>
        <v>-25.13</v>
      </c>
      <c r="Q4403" s="18" t="n">
        <f aca="false">IF($W4403="","",INDEX(Primary!I$5:I$2450,$W4403))</f>
        <v>-3.57</v>
      </c>
      <c r="R4403" s="19" t="n">
        <f aca="false">IF($E4403="Yes",L4403+P4403,"")</f>
        <v>-1057.7</v>
      </c>
      <c r="S4403" s="19" t="n">
        <f aca="false">IF($E4403="Yes",H4403-R4403,"")</f>
        <v>0</v>
      </c>
      <c r="T4403" s="6" t="str">
        <f aca="false">IF($E4403="Yes",IF(ROUND(ABS(S4403),2)&lt;=$T$2,"OK","CHECK"),"n/a")</f>
        <v>OK</v>
      </c>
      <c r="U4403" s="20" t="n">
        <f aca="false">Total!J4403</f>
        <v>70.3627</v>
      </c>
      <c r="V4403" s="17" t="n">
        <f aca="false">IFERROR(MATCH($A4403,'Stock Exchange'!$A$5:$A$2450,0),"")</f>
        <v>2185</v>
      </c>
      <c r="W4403" s="17" t="n">
        <f aca="false">IFERROR(MATCH($A4403,Primary!$A$5:$A$2450,0),"")</f>
        <v>2185</v>
      </c>
    </row>
    <row r="4404" customFormat="false" ht="15" hidden="false" customHeight="false" outlineLevel="0" collapsed="false">
      <c r="A4404" s="16" t="n">
        <f aca="false">Total!A4404</f>
        <v>43472</v>
      </c>
      <c r="B4404" s="17" t="n">
        <f aca="false">YEAR(A4404)</f>
        <v>2019</v>
      </c>
      <c r="C4404" s="17" t="n">
        <f aca="false">MONTH(A4404)</f>
        <v>1</v>
      </c>
      <c r="D4404" s="6" t="str">
        <f aca="false">IF(MONTH(A4404)&gt;=4,"FY "&amp;YEAR(A4404)&amp;"-"&amp;RIGHT(YEAR(A4404)+1,2),"FY "&amp;(YEAR(A4404)-1)&amp;"-"&amp;RIGHT(YEAR(A4404),2))</f>
        <v>FY 2018-19</v>
      </c>
      <c r="E4404" s="6" t="str">
        <f aca="false">IF(AND(V4404&lt;&gt;"",W4404&lt;&gt;""),"Yes","No")</f>
        <v>Yes</v>
      </c>
      <c r="F4404" s="18" t="n">
        <f aca="false">Total!F4404</f>
        <v>3137.93</v>
      </c>
      <c r="G4404" s="18" t="n">
        <f aca="false">Total!G4404</f>
        <v>3547.5</v>
      </c>
      <c r="H4404" s="18" t="n">
        <f aca="false">Total!H4404</f>
        <v>-409.57</v>
      </c>
      <c r="I4404" s="18" t="n">
        <f aca="false">Total!I4404</f>
        <v>-58.62</v>
      </c>
      <c r="J4404" s="18" t="n">
        <f aca="false">IF($V4404="","",INDEX('Stock Exchange'!F$5:F$2450,$V4404))</f>
        <v>3137.93</v>
      </c>
      <c r="K4404" s="18" t="n">
        <f aca="false">IF($V4404="","",INDEX('Stock Exchange'!G$5:G$2450,$V4404))</f>
        <v>3425.91</v>
      </c>
      <c r="L4404" s="18" t="n">
        <f aca="false">IF($V4404="","",INDEX('Stock Exchange'!H$5:H$2450,$V4404))</f>
        <v>-287.98</v>
      </c>
      <c r="M4404" s="18" t="n">
        <f aca="false">IF($V4404="","",INDEX('Stock Exchange'!I$5:I$2450,$V4404))</f>
        <v>-41.22</v>
      </c>
      <c r="N4404" s="18" t="n">
        <f aca="false">IF($W4404="","",INDEX(Primary!F$5:F$2450,$W4404))</f>
        <v>0</v>
      </c>
      <c r="O4404" s="18" t="n">
        <f aca="false">IF($W4404="","",INDEX(Primary!G$5:G$2450,$W4404))</f>
        <v>121.59</v>
      </c>
      <c r="P4404" s="18" t="n">
        <f aca="false">IF($W4404="","",INDEX(Primary!H$5:H$2450,$W4404))</f>
        <v>-121.59</v>
      </c>
      <c r="Q4404" s="18" t="n">
        <f aca="false">IF($W4404="","",INDEX(Primary!I$5:I$2450,$W4404))</f>
        <v>-17.4</v>
      </c>
      <c r="R4404" s="19" t="n">
        <f aca="false">IF($E4404="Yes",L4404+P4404,"")</f>
        <v>-409.57</v>
      </c>
      <c r="S4404" s="19" t="n">
        <f aca="false">IF($E4404="Yes",H4404-R4404,"")</f>
        <v>0</v>
      </c>
      <c r="T4404" s="6" t="str">
        <f aca="false">IF($E4404="Yes",IF(ROUND(ABS(S4404),2)&lt;=$T$2,"OK","CHECK"),"n/a")</f>
        <v>OK</v>
      </c>
      <c r="U4404" s="20" t="n">
        <f aca="false">Total!J4404</f>
        <v>69.8653</v>
      </c>
      <c r="V4404" s="17" t="n">
        <f aca="false">IFERROR(MATCH($A4404,'Stock Exchange'!$A$5:$A$2450,0),"")</f>
        <v>2186</v>
      </c>
      <c r="W4404" s="17" t="n">
        <f aca="false">IFERROR(MATCH($A4404,Primary!$A$5:$A$2450,0),"")</f>
        <v>2186</v>
      </c>
    </row>
    <row r="4405" customFormat="false" ht="15" hidden="false" customHeight="false" outlineLevel="0" collapsed="false">
      <c r="A4405" s="16" t="n">
        <f aca="false">Total!A4405</f>
        <v>43473</v>
      </c>
      <c r="B4405" s="17" t="n">
        <f aca="false">YEAR(A4405)</f>
        <v>2019</v>
      </c>
      <c r="C4405" s="17" t="n">
        <f aca="false">MONTH(A4405)</f>
        <v>1</v>
      </c>
      <c r="D4405" s="6" t="str">
        <f aca="false">IF(MONTH(A4405)&gt;=4,"FY "&amp;YEAR(A4405)&amp;"-"&amp;RIGHT(YEAR(A4405)+1,2),"FY "&amp;(YEAR(A4405)-1)&amp;"-"&amp;RIGHT(YEAR(A4405),2))</f>
        <v>FY 2018-19</v>
      </c>
      <c r="E4405" s="6" t="str">
        <f aca="false">IF(AND(V4405&lt;&gt;"",W4405&lt;&gt;""),"Yes","No")</f>
        <v>Yes</v>
      </c>
      <c r="F4405" s="18" t="n">
        <f aca="false">Total!F4405</f>
        <v>4309.6</v>
      </c>
      <c r="G4405" s="18" t="n">
        <f aca="false">Total!G4405</f>
        <v>4005.04</v>
      </c>
      <c r="H4405" s="18" t="n">
        <f aca="false">Total!H4405</f>
        <v>304.56</v>
      </c>
      <c r="I4405" s="18" t="n">
        <f aca="false">Total!I4405</f>
        <v>43.84</v>
      </c>
      <c r="J4405" s="18" t="n">
        <f aca="false">IF($V4405="","",INDEX('Stock Exchange'!F$5:F$2450,$V4405))</f>
        <v>4309.6</v>
      </c>
      <c r="K4405" s="18" t="n">
        <f aca="false">IF($V4405="","",INDEX('Stock Exchange'!G$5:G$2450,$V4405))</f>
        <v>3516.84</v>
      </c>
      <c r="L4405" s="18" t="n">
        <f aca="false">IF($V4405="","",INDEX('Stock Exchange'!H$5:H$2450,$V4405))</f>
        <v>792.76</v>
      </c>
      <c r="M4405" s="18" t="n">
        <f aca="false">IF($V4405="","",INDEX('Stock Exchange'!I$5:I$2450,$V4405))</f>
        <v>114.1</v>
      </c>
      <c r="N4405" s="18" t="n">
        <f aca="false">IF($W4405="","",INDEX(Primary!F$5:F$2450,$W4405))</f>
        <v>0</v>
      </c>
      <c r="O4405" s="18" t="n">
        <f aca="false">IF($W4405="","",INDEX(Primary!G$5:G$2450,$W4405))</f>
        <v>488.2</v>
      </c>
      <c r="P4405" s="18" t="n">
        <f aca="false">IF($W4405="","",INDEX(Primary!H$5:H$2450,$W4405))</f>
        <v>-488.2</v>
      </c>
      <c r="Q4405" s="18" t="n">
        <f aca="false">IF($W4405="","",INDEX(Primary!I$5:I$2450,$W4405))</f>
        <v>-70.26</v>
      </c>
      <c r="R4405" s="19" t="n">
        <f aca="false">IF($E4405="Yes",L4405+P4405,"")</f>
        <v>304.56</v>
      </c>
      <c r="S4405" s="19" t="n">
        <f aca="false">IF($E4405="Yes",H4405-R4405,"")</f>
        <v>0</v>
      </c>
      <c r="T4405" s="6" t="str">
        <f aca="false">IF($E4405="Yes",IF(ROUND(ABS(S4405),2)&lt;=$T$2,"OK","CHECK"),"n/a")</f>
        <v>OK</v>
      </c>
      <c r="U4405" s="20" t="n">
        <f aca="false">Total!J4405</f>
        <v>69.4814</v>
      </c>
      <c r="V4405" s="17" t="n">
        <f aca="false">IFERROR(MATCH($A4405,'Stock Exchange'!$A$5:$A$2450,0),"")</f>
        <v>2187</v>
      </c>
      <c r="W4405" s="17" t="n">
        <f aca="false">IFERROR(MATCH($A4405,Primary!$A$5:$A$2450,0),"")</f>
        <v>2187</v>
      </c>
    </row>
    <row r="4406" customFormat="false" ht="15" hidden="false" customHeight="false" outlineLevel="0" collapsed="false">
      <c r="A4406" s="16" t="n">
        <f aca="false">Total!A4406</f>
        <v>43474</v>
      </c>
      <c r="B4406" s="17" t="n">
        <f aca="false">YEAR(A4406)</f>
        <v>2019</v>
      </c>
      <c r="C4406" s="17" t="n">
        <f aca="false">MONTH(A4406)</f>
        <v>1</v>
      </c>
      <c r="D4406" s="6" t="str">
        <f aca="false">IF(MONTH(A4406)&gt;=4,"FY "&amp;YEAR(A4406)&amp;"-"&amp;RIGHT(YEAR(A4406)+1,2),"FY "&amp;(YEAR(A4406)-1)&amp;"-"&amp;RIGHT(YEAR(A4406),2))</f>
        <v>FY 2018-19</v>
      </c>
      <c r="E4406" s="6" t="str">
        <f aca="false">IF(AND(V4406&lt;&gt;"",W4406&lt;&gt;""),"Yes","No")</f>
        <v>Yes</v>
      </c>
      <c r="F4406" s="18" t="n">
        <f aca="false">Total!F4406</f>
        <v>3430.34</v>
      </c>
      <c r="G4406" s="18" t="n">
        <f aca="false">Total!G4406</f>
        <v>4147.41</v>
      </c>
      <c r="H4406" s="18" t="n">
        <f aca="false">Total!H4406</f>
        <v>-717.07</v>
      </c>
      <c r="I4406" s="18" t="n">
        <f aca="false">Total!I4406</f>
        <v>-102.4</v>
      </c>
      <c r="J4406" s="18" t="n">
        <f aca="false">IF($V4406="","",INDEX('Stock Exchange'!F$5:F$2450,$V4406))</f>
        <v>3430.02</v>
      </c>
      <c r="K4406" s="18" t="n">
        <f aca="false">IF($V4406="","",INDEX('Stock Exchange'!G$5:G$2450,$V4406))</f>
        <v>4013.6</v>
      </c>
      <c r="L4406" s="18" t="n">
        <f aca="false">IF($V4406="","",INDEX('Stock Exchange'!H$5:H$2450,$V4406))</f>
        <v>-583.58</v>
      </c>
      <c r="M4406" s="18" t="n">
        <f aca="false">IF($V4406="","",INDEX('Stock Exchange'!I$5:I$2450,$V4406))</f>
        <v>-83.34</v>
      </c>
      <c r="N4406" s="18" t="n">
        <f aca="false">IF($W4406="","",INDEX(Primary!F$5:F$2450,$W4406))</f>
        <v>0.32</v>
      </c>
      <c r="O4406" s="18" t="n">
        <f aca="false">IF($W4406="","",INDEX(Primary!G$5:G$2450,$W4406))</f>
        <v>133.81</v>
      </c>
      <c r="P4406" s="18" t="n">
        <f aca="false">IF($W4406="","",INDEX(Primary!H$5:H$2450,$W4406))</f>
        <v>-133.49</v>
      </c>
      <c r="Q4406" s="18" t="n">
        <f aca="false">IF($W4406="","",INDEX(Primary!I$5:I$2450,$W4406))</f>
        <v>-19.06</v>
      </c>
      <c r="R4406" s="19" t="n">
        <f aca="false">IF($E4406="Yes",L4406+P4406,"")</f>
        <v>-717.07</v>
      </c>
      <c r="S4406" s="19" t="n">
        <f aca="false">IF($E4406="Yes",H4406-R4406,"")</f>
        <v>0</v>
      </c>
      <c r="T4406" s="6" t="str">
        <f aca="false">IF($E4406="Yes",IF(ROUND(ABS(S4406),2)&lt;=$T$2,"OK","CHECK"),"n/a")</f>
        <v>OK</v>
      </c>
      <c r="U4406" s="20" t="n">
        <f aca="false">Total!J4406</f>
        <v>70.0221</v>
      </c>
      <c r="V4406" s="17" t="n">
        <f aca="false">IFERROR(MATCH($A4406,'Stock Exchange'!$A$5:$A$2450,0),"")</f>
        <v>2188</v>
      </c>
      <c r="W4406" s="17" t="n">
        <f aca="false">IFERROR(MATCH($A4406,Primary!$A$5:$A$2450,0),"")</f>
        <v>2188</v>
      </c>
    </row>
    <row r="4407" customFormat="false" ht="15" hidden="false" customHeight="false" outlineLevel="0" collapsed="false">
      <c r="A4407" s="16" t="n">
        <f aca="false">Total!A4407</f>
        <v>43475</v>
      </c>
      <c r="B4407" s="17" t="n">
        <f aca="false">YEAR(A4407)</f>
        <v>2019</v>
      </c>
      <c r="C4407" s="17" t="n">
        <f aca="false">MONTH(A4407)</f>
        <v>1</v>
      </c>
      <c r="D4407" s="6" t="str">
        <f aca="false">IF(MONTH(A4407)&gt;=4,"FY "&amp;YEAR(A4407)&amp;"-"&amp;RIGHT(YEAR(A4407)+1,2),"FY "&amp;(YEAR(A4407)-1)&amp;"-"&amp;RIGHT(YEAR(A4407),2))</f>
        <v>FY 2018-19</v>
      </c>
      <c r="E4407" s="6" t="str">
        <f aca="false">IF(AND(V4407&lt;&gt;"",W4407&lt;&gt;""),"Yes","No")</f>
        <v>Yes</v>
      </c>
      <c r="F4407" s="18" t="n">
        <f aca="false">Total!F4407</f>
        <v>4402.4</v>
      </c>
      <c r="G4407" s="18" t="n">
        <f aca="false">Total!G4407</f>
        <v>3924.61</v>
      </c>
      <c r="H4407" s="18" t="n">
        <f aca="false">Total!H4407</f>
        <v>477.79</v>
      </c>
      <c r="I4407" s="18" t="n">
        <f aca="false">Total!I4407</f>
        <v>67.83</v>
      </c>
      <c r="J4407" s="18" t="n">
        <f aca="false">IF($V4407="","",INDEX('Stock Exchange'!F$5:F$2450,$V4407))</f>
        <v>4402.4</v>
      </c>
      <c r="K4407" s="18" t="n">
        <f aca="false">IF($V4407="","",INDEX('Stock Exchange'!G$5:G$2450,$V4407))</f>
        <v>3899.97</v>
      </c>
      <c r="L4407" s="18" t="n">
        <f aca="false">IF($V4407="","",INDEX('Stock Exchange'!H$5:H$2450,$V4407))</f>
        <v>502.43</v>
      </c>
      <c r="M4407" s="18" t="n">
        <f aca="false">IF($V4407="","",INDEX('Stock Exchange'!I$5:I$2450,$V4407))</f>
        <v>71.33</v>
      </c>
      <c r="N4407" s="18" t="n">
        <f aca="false">IF($W4407="","",INDEX(Primary!F$5:F$2450,$W4407))</f>
        <v>0</v>
      </c>
      <c r="O4407" s="18" t="n">
        <f aca="false">IF($W4407="","",INDEX(Primary!G$5:G$2450,$W4407))</f>
        <v>24.64</v>
      </c>
      <c r="P4407" s="18" t="n">
        <f aca="false">IF($W4407="","",INDEX(Primary!H$5:H$2450,$W4407))</f>
        <v>-24.64</v>
      </c>
      <c r="Q4407" s="18" t="n">
        <f aca="false">IF($W4407="","",INDEX(Primary!I$5:I$2450,$W4407))</f>
        <v>-3.5</v>
      </c>
      <c r="R4407" s="19" t="n">
        <f aca="false">IF($E4407="Yes",L4407+P4407,"")</f>
        <v>477.79</v>
      </c>
      <c r="S4407" s="19" t="n">
        <f aca="false">IF($E4407="Yes",H4407-R4407,"")</f>
        <v>0</v>
      </c>
      <c r="T4407" s="6" t="str">
        <f aca="false">IF($E4407="Yes",IF(ROUND(ABS(S4407),2)&lt;=$T$2,"OK","CHECK"),"n/a")</f>
        <v>OK</v>
      </c>
      <c r="U4407" s="20" t="n">
        <f aca="false">Total!J4407</f>
        <v>70.4418</v>
      </c>
      <c r="V4407" s="17" t="n">
        <f aca="false">IFERROR(MATCH($A4407,'Stock Exchange'!$A$5:$A$2450,0),"")</f>
        <v>2189</v>
      </c>
      <c r="W4407" s="17" t="n">
        <f aca="false">IFERROR(MATCH($A4407,Primary!$A$5:$A$2450,0),"")</f>
        <v>2189</v>
      </c>
    </row>
    <row r="4408" customFormat="false" ht="15" hidden="false" customHeight="false" outlineLevel="0" collapsed="false">
      <c r="A4408" s="16" t="n">
        <f aca="false">Total!A4408</f>
        <v>43476</v>
      </c>
      <c r="B4408" s="17" t="n">
        <f aca="false">YEAR(A4408)</f>
        <v>2019</v>
      </c>
      <c r="C4408" s="17" t="n">
        <f aca="false">MONTH(A4408)</f>
        <v>1</v>
      </c>
      <c r="D4408" s="6" t="str">
        <f aca="false">IF(MONTH(A4408)&gt;=4,"FY "&amp;YEAR(A4408)&amp;"-"&amp;RIGHT(YEAR(A4408)+1,2),"FY "&amp;(YEAR(A4408)-1)&amp;"-"&amp;RIGHT(YEAR(A4408),2))</f>
        <v>FY 2018-19</v>
      </c>
      <c r="E4408" s="6" t="str">
        <f aca="false">IF(AND(V4408&lt;&gt;"",W4408&lt;&gt;""),"Yes","No")</f>
        <v>Yes</v>
      </c>
      <c r="F4408" s="18" t="n">
        <f aca="false">Total!F4408</f>
        <v>4074.25</v>
      </c>
      <c r="G4408" s="18" t="n">
        <f aca="false">Total!G4408</f>
        <v>4381.84</v>
      </c>
      <c r="H4408" s="18" t="n">
        <f aca="false">Total!H4408</f>
        <v>-307.59</v>
      </c>
      <c r="I4408" s="18" t="n">
        <f aca="false">Total!I4408</f>
        <v>-43.62</v>
      </c>
      <c r="J4408" s="18" t="n">
        <f aca="false">IF($V4408="","",INDEX('Stock Exchange'!F$5:F$2450,$V4408))</f>
        <v>4072.83</v>
      </c>
      <c r="K4408" s="18" t="n">
        <f aca="false">IF($V4408="","",INDEX('Stock Exchange'!G$5:G$2450,$V4408))</f>
        <v>4335.2</v>
      </c>
      <c r="L4408" s="18" t="n">
        <f aca="false">IF($V4408="","",INDEX('Stock Exchange'!H$5:H$2450,$V4408))</f>
        <v>-262.37</v>
      </c>
      <c r="M4408" s="18" t="n">
        <f aca="false">IF($V4408="","",INDEX('Stock Exchange'!I$5:I$2450,$V4408))</f>
        <v>-37.21</v>
      </c>
      <c r="N4408" s="18" t="n">
        <f aca="false">IF($W4408="","",INDEX(Primary!F$5:F$2450,$W4408))</f>
        <v>1.42</v>
      </c>
      <c r="O4408" s="18" t="n">
        <f aca="false">IF($W4408="","",INDEX(Primary!G$5:G$2450,$W4408))</f>
        <v>46.64</v>
      </c>
      <c r="P4408" s="18" t="n">
        <f aca="false">IF($W4408="","",INDEX(Primary!H$5:H$2450,$W4408))</f>
        <v>-45.22</v>
      </c>
      <c r="Q4408" s="18" t="n">
        <f aca="false">IF($W4408="","",INDEX(Primary!I$5:I$2450,$W4408))</f>
        <v>-6.41</v>
      </c>
      <c r="R4408" s="19" t="n">
        <f aca="false">IF($E4408="Yes",L4408+P4408,"")</f>
        <v>-307.59</v>
      </c>
      <c r="S4408" s="19" t="n">
        <f aca="false">IF($E4408="Yes",H4408-R4408,"")</f>
        <v>0</v>
      </c>
      <c r="T4408" s="6" t="str">
        <f aca="false">IF($E4408="Yes",IF(ROUND(ABS(S4408),2)&lt;=$T$2,"OK","CHECK"),"n/a")</f>
        <v>OK</v>
      </c>
      <c r="U4408" s="20" t="n">
        <f aca="false">Total!J4408</f>
        <v>70.5135</v>
      </c>
      <c r="V4408" s="17" t="n">
        <f aca="false">IFERROR(MATCH($A4408,'Stock Exchange'!$A$5:$A$2450,0),"")</f>
        <v>2190</v>
      </c>
      <c r="W4408" s="17" t="n">
        <f aca="false">IFERROR(MATCH($A4408,Primary!$A$5:$A$2450,0),"")</f>
        <v>2190</v>
      </c>
    </row>
    <row r="4409" customFormat="false" ht="15" hidden="false" customHeight="false" outlineLevel="0" collapsed="false">
      <c r="A4409" s="16" t="n">
        <f aca="false">Total!A4409</f>
        <v>43479</v>
      </c>
      <c r="B4409" s="17" t="n">
        <f aca="false">YEAR(A4409)</f>
        <v>2019</v>
      </c>
      <c r="C4409" s="17" t="n">
        <f aca="false">MONTH(A4409)</f>
        <v>1</v>
      </c>
      <c r="D4409" s="6" t="str">
        <f aca="false">IF(MONTH(A4409)&gt;=4,"FY "&amp;YEAR(A4409)&amp;"-"&amp;RIGHT(YEAR(A4409)+1,2),"FY "&amp;(YEAR(A4409)-1)&amp;"-"&amp;RIGHT(YEAR(A4409),2))</f>
        <v>FY 2018-19</v>
      </c>
      <c r="E4409" s="6" t="str">
        <f aca="false">IF(AND(V4409&lt;&gt;"",W4409&lt;&gt;""),"Yes","No")</f>
        <v>Yes</v>
      </c>
      <c r="F4409" s="18" t="n">
        <f aca="false">Total!F4409</f>
        <v>3219.89</v>
      </c>
      <c r="G4409" s="18" t="n">
        <f aca="false">Total!G4409</f>
        <v>3845.03</v>
      </c>
      <c r="H4409" s="18" t="n">
        <f aca="false">Total!H4409</f>
        <v>-625.14</v>
      </c>
      <c r="I4409" s="18" t="n">
        <f aca="false">Total!I4409</f>
        <v>-88.7</v>
      </c>
      <c r="J4409" s="18" t="n">
        <f aca="false">IF($V4409="","",INDEX('Stock Exchange'!F$5:F$2450,$V4409))</f>
        <v>3219.89</v>
      </c>
      <c r="K4409" s="18" t="n">
        <f aca="false">IF($V4409="","",INDEX('Stock Exchange'!G$5:G$2450,$V4409))</f>
        <v>3832.76</v>
      </c>
      <c r="L4409" s="18" t="n">
        <f aca="false">IF($V4409="","",INDEX('Stock Exchange'!H$5:H$2450,$V4409))</f>
        <v>-612.87</v>
      </c>
      <c r="M4409" s="18" t="n">
        <f aca="false">IF($V4409="","",INDEX('Stock Exchange'!I$5:I$2450,$V4409))</f>
        <v>-86.96</v>
      </c>
      <c r="N4409" s="18" t="n">
        <f aca="false">IF($W4409="","",INDEX(Primary!F$5:F$2450,$W4409))</f>
        <v>0</v>
      </c>
      <c r="O4409" s="18" t="n">
        <f aca="false">IF($W4409="","",INDEX(Primary!G$5:G$2450,$W4409))</f>
        <v>12.27</v>
      </c>
      <c r="P4409" s="18" t="n">
        <f aca="false">IF($W4409="","",INDEX(Primary!H$5:H$2450,$W4409))</f>
        <v>-12.27</v>
      </c>
      <c r="Q4409" s="18" t="n">
        <f aca="false">IF($W4409="","",INDEX(Primary!I$5:I$2450,$W4409))</f>
        <v>-1.74</v>
      </c>
      <c r="R4409" s="19" t="n">
        <f aca="false">IF($E4409="Yes",L4409+P4409,"")</f>
        <v>-625.14</v>
      </c>
      <c r="S4409" s="19" t="n">
        <f aca="false">IF($E4409="Yes",H4409-R4409,"")</f>
        <v>0</v>
      </c>
      <c r="T4409" s="6" t="str">
        <f aca="false">IF($E4409="Yes",IF(ROUND(ABS(S4409),2)&lt;=$T$2,"OK","CHECK"),"n/a")</f>
        <v>OK</v>
      </c>
      <c r="U4409" s="20" t="n">
        <f aca="false">Total!J4409</f>
        <v>70.4737</v>
      </c>
      <c r="V4409" s="17" t="n">
        <f aca="false">IFERROR(MATCH($A4409,'Stock Exchange'!$A$5:$A$2450,0),"")</f>
        <v>2191</v>
      </c>
      <c r="W4409" s="17" t="n">
        <f aca="false">IFERROR(MATCH($A4409,Primary!$A$5:$A$2450,0),"")</f>
        <v>2191</v>
      </c>
    </row>
    <row r="4410" customFormat="false" ht="15" hidden="false" customHeight="false" outlineLevel="0" collapsed="false">
      <c r="A4410" s="16" t="n">
        <f aca="false">Total!A4410</f>
        <v>43480</v>
      </c>
      <c r="B4410" s="17" t="n">
        <f aca="false">YEAR(A4410)</f>
        <v>2019</v>
      </c>
      <c r="C4410" s="17" t="n">
        <f aca="false">MONTH(A4410)</f>
        <v>1</v>
      </c>
      <c r="D4410" s="6" t="str">
        <f aca="false">IF(MONTH(A4410)&gt;=4,"FY "&amp;YEAR(A4410)&amp;"-"&amp;RIGHT(YEAR(A4410)+1,2),"FY "&amp;(YEAR(A4410)-1)&amp;"-"&amp;RIGHT(YEAR(A4410),2))</f>
        <v>FY 2018-19</v>
      </c>
      <c r="E4410" s="6" t="str">
        <f aca="false">IF(AND(V4410&lt;&gt;"",W4410&lt;&gt;""),"Yes","No")</f>
        <v>Yes</v>
      </c>
      <c r="F4410" s="18" t="n">
        <f aca="false">Total!F4410</f>
        <v>3162.16</v>
      </c>
      <c r="G4410" s="18" t="n">
        <f aca="false">Total!G4410</f>
        <v>4027.62</v>
      </c>
      <c r="H4410" s="18" t="n">
        <f aca="false">Total!H4410</f>
        <v>-865.46</v>
      </c>
      <c r="I4410" s="18" t="n">
        <f aca="false">Total!I4410</f>
        <v>-122.2</v>
      </c>
      <c r="J4410" s="18" t="n">
        <f aca="false">IF($V4410="","",INDEX('Stock Exchange'!F$5:F$2450,$V4410))</f>
        <v>3162.13</v>
      </c>
      <c r="K4410" s="18" t="n">
        <f aca="false">IF($V4410="","",INDEX('Stock Exchange'!G$5:G$2450,$V4410))</f>
        <v>4002.97</v>
      </c>
      <c r="L4410" s="18" t="n">
        <f aca="false">IF($V4410="","",INDEX('Stock Exchange'!H$5:H$2450,$V4410))</f>
        <v>-840.84</v>
      </c>
      <c r="M4410" s="18" t="n">
        <f aca="false">IF($V4410="","",INDEX('Stock Exchange'!I$5:I$2450,$V4410))</f>
        <v>-118.72</v>
      </c>
      <c r="N4410" s="18" t="n">
        <f aca="false">IF($W4410="","",INDEX(Primary!F$5:F$2450,$W4410))</f>
        <v>0.03</v>
      </c>
      <c r="O4410" s="18" t="n">
        <f aca="false">IF($W4410="","",INDEX(Primary!G$5:G$2450,$W4410))</f>
        <v>24.65</v>
      </c>
      <c r="P4410" s="18" t="n">
        <f aca="false">IF($W4410="","",INDEX(Primary!H$5:H$2450,$W4410))</f>
        <v>-24.62</v>
      </c>
      <c r="Q4410" s="18" t="n">
        <f aca="false">IF($W4410="","",INDEX(Primary!I$5:I$2450,$W4410))</f>
        <v>-3.48</v>
      </c>
      <c r="R4410" s="19" t="n">
        <f aca="false">IF($E4410="Yes",L4410+P4410,"")</f>
        <v>-865.46</v>
      </c>
      <c r="S4410" s="19" t="n">
        <f aca="false">IF($E4410="Yes",H4410-R4410,"")</f>
        <v>0</v>
      </c>
      <c r="T4410" s="6" t="str">
        <f aca="false">IF($E4410="Yes",IF(ROUND(ABS(S4410),2)&lt;=$T$2,"OK","CHECK"),"n/a")</f>
        <v>OK</v>
      </c>
      <c r="U4410" s="20" t="n">
        <f aca="false">Total!J4410</f>
        <v>70.8244</v>
      </c>
      <c r="V4410" s="17" t="n">
        <f aca="false">IFERROR(MATCH($A4410,'Stock Exchange'!$A$5:$A$2450,0),"")</f>
        <v>2192</v>
      </c>
      <c r="W4410" s="17" t="n">
        <f aca="false">IFERROR(MATCH($A4410,Primary!$A$5:$A$2450,0),"")</f>
        <v>2192</v>
      </c>
    </row>
    <row r="4411" customFormat="false" ht="15" hidden="false" customHeight="false" outlineLevel="0" collapsed="false">
      <c r="A4411" s="16" t="n">
        <f aca="false">Total!A4411</f>
        <v>43481</v>
      </c>
      <c r="B4411" s="17" t="n">
        <f aca="false">YEAR(A4411)</f>
        <v>2019</v>
      </c>
      <c r="C4411" s="17" t="n">
        <f aca="false">MONTH(A4411)</f>
        <v>1</v>
      </c>
      <c r="D4411" s="6" t="str">
        <f aca="false">IF(MONTH(A4411)&gt;=4,"FY "&amp;YEAR(A4411)&amp;"-"&amp;RIGHT(YEAR(A4411)+1,2),"FY "&amp;(YEAR(A4411)-1)&amp;"-"&amp;RIGHT(YEAR(A4411),2))</f>
        <v>FY 2018-19</v>
      </c>
      <c r="E4411" s="6" t="str">
        <f aca="false">IF(AND(V4411&lt;&gt;"",W4411&lt;&gt;""),"Yes","No")</f>
        <v>Yes</v>
      </c>
      <c r="F4411" s="18" t="n">
        <f aca="false">Total!F4411</f>
        <v>4283.63</v>
      </c>
      <c r="G4411" s="18" t="n">
        <f aca="false">Total!G4411</f>
        <v>3924.44</v>
      </c>
      <c r="H4411" s="18" t="n">
        <f aca="false">Total!H4411</f>
        <v>359.19</v>
      </c>
      <c r="I4411" s="18" t="n">
        <f aca="false">Total!I4411</f>
        <v>50.57</v>
      </c>
      <c r="J4411" s="18" t="n">
        <f aca="false">IF($V4411="","",INDEX('Stock Exchange'!F$5:F$2450,$V4411))</f>
        <v>4283.63</v>
      </c>
      <c r="K4411" s="18" t="n">
        <f aca="false">IF($V4411="","",INDEX('Stock Exchange'!G$5:G$2450,$V4411))</f>
        <v>3858</v>
      </c>
      <c r="L4411" s="18" t="n">
        <f aca="false">IF($V4411="","",INDEX('Stock Exchange'!H$5:H$2450,$V4411))</f>
        <v>425.63</v>
      </c>
      <c r="M4411" s="18" t="n">
        <f aca="false">IF($V4411="","",INDEX('Stock Exchange'!I$5:I$2450,$V4411))</f>
        <v>59.92</v>
      </c>
      <c r="N4411" s="18" t="n">
        <f aca="false">IF($W4411="","",INDEX(Primary!F$5:F$2450,$W4411))</f>
        <v>0</v>
      </c>
      <c r="O4411" s="18" t="n">
        <f aca="false">IF($W4411="","",INDEX(Primary!G$5:G$2450,$W4411))</f>
        <v>66.44</v>
      </c>
      <c r="P4411" s="18" t="n">
        <f aca="false">IF($W4411="","",INDEX(Primary!H$5:H$2450,$W4411))</f>
        <v>-66.44</v>
      </c>
      <c r="Q4411" s="18" t="n">
        <f aca="false">IF($W4411="","",INDEX(Primary!I$5:I$2450,$W4411))</f>
        <v>-9.35</v>
      </c>
      <c r="R4411" s="19" t="n">
        <f aca="false">IF($E4411="Yes",L4411+P4411,"")</f>
        <v>359.19</v>
      </c>
      <c r="S4411" s="19" t="n">
        <f aca="false">IF($E4411="Yes",H4411-R4411,"")</f>
        <v>0</v>
      </c>
      <c r="T4411" s="6" t="str">
        <f aca="false">IF($E4411="Yes",IF(ROUND(ABS(S4411),2)&lt;=$T$2,"OK","CHECK"),"n/a")</f>
        <v>OK</v>
      </c>
      <c r="U4411" s="20" t="n">
        <f aca="false">Total!J4411</f>
        <v>71.0298</v>
      </c>
      <c r="V4411" s="17" t="n">
        <f aca="false">IFERROR(MATCH($A4411,'Stock Exchange'!$A$5:$A$2450,0),"")</f>
        <v>2193</v>
      </c>
      <c r="W4411" s="17" t="n">
        <f aca="false">IFERROR(MATCH($A4411,Primary!$A$5:$A$2450,0),"")</f>
        <v>2193</v>
      </c>
    </row>
    <row r="4412" customFormat="false" ht="15" hidden="false" customHeight="false" outlineLevel="0" collapsed="false">
      <c r="A4412" s="16" t="n">
        <f aca="false">Total!A4412</f>
        <v>43482</v>
      </c>
      <c r="B4412" s="17" t="n">
        <f aca="false">YEAR(A4412)</f>
        <v>2019</v>
      </c>
      <c r="C4412" s="17" t="n">
        <f aca="false">MONTH(A4412)</f>
        <v>1</v>
      </c>
      <c r="D4412" s="6" t="str">
        <f aca="false">IF(MONTH(A4412)&gt;=4,"FY "&amp;YEAR(A4412)&amp;"-"&amp;RIGHT(YEAR(A4412)+1,2),"FY "&amp;(YEAR(A4412)-1)&amp;"-"&amp;RIGHT(YEAR(A4412),2))</f>
        <v>FY 2018-19</v>
      </c>
      <c r="E4412" s="6" t="str">
        <f aca="false">IF(AND(V4412&lt;&gt;"",W4412&lt;&gt;""),"Yes","No")</f>
        <v>Yes</v>
      </c>
      <c r="F4412" s="18" t="n">
        <f aca="false">Total!F4412</f>
        <v>3928.07</v>
      </c>
      <c r="G4412" s="18" t="n">
        <f aca="false">Total!G4412</f>
        <v>3999.1</v>
      </c>
      <c r="H4412" s="18" t="n">
        <f aca="false">Total!H4412</f>
        <v>-71.03</v>
      </c>
      <c r="I4412" s="18" t="n">
        <f aca="false">Total!I4412</f>
        <v>-9.98</v>
      </c>
      <c r="J4412" s="18" t="n">
        <f aca="false">IF($V4412="","",INDEX('Stock Exchange'!F$5:F$2450,$V4412))</f>
        <v>3928.07</v>
      </c>
      <c r="K4412" s="18" t="n">
        <f aca="false">IF($V4412="","",INDEX('Stock Exchange'!G$5:G$2450,$V4412))</f>
        <v>3983.72</v>
      </c>
      <c r="L4412" s="18" t="n">
        <f aca="false">IF($V4412="","",INDEX('Stock Exchange'!H$5:H$2450,$V4412))</f>
        <v>-55.65</v>
      </c>
      <c r="M4412" s="18" t="n">
        <f aca="false">IF($V4412="","",INDEX('Stock Exchange'!I$5:I$2450,$V4412))</f>
        <v>-7.82</v>
      </c>
      <c r="N4412" s="18" t="n">
        <f aca="false">IF($W4412="","",INDEX(Primary!F$5:F$2450,$W4412))</f>
        <v>0</v>
      </c>
      <c r="O4412" s="18" t="n">
        <f aca="false">IF($W4412="","",INDEX(Primary!G$5:G$2450,$W4412))</f>
        <v>15.38</v>
      </c>
      <c r="P4412" s="18" t="n">
        <f aca="false">IF($W4412="","",INDEX(Primary!H$5:H$2450,$W4412))</f>
        <v>-15.38</v>
      </c>
      <c r="Q4412" s="18" t="n">
        <f aca="false">IF($W4412="","",INDEX(Primary!I$5:I$2450,$W4412))</f>
        <v>-2.16</v>
      </c>
      <c r="R4412" s="19" t="n">
        <f aca="false">IF($E4412="Yes",L4412+P4412,"")</f>
        <v>-71.03</v>
      </c>
      <c r="S4412" s="19" t="n">
        <f aca="false">IF($E4412="Yes",H4412-R4412,"")</f>
        <v>0</v>
      </c>
      <c r="T4412" s="6" t="str">
        <f aca="false">IF($E4412="Yes",IF(ROUND(ABS(S4412),2)&lt;=$T$2,"OK","CHECK"),"n/a")</f>
        <v>OK</v>
      </c>
      <c r="U4412" s="20" t="n">
        <f aca="false">Total!J4412</f>
        <v>71.1847</v>
      </c>
      <c r="V4412" s="17" t="n">
        <f aca="false">IFERROR(MATCH($A4412,'Stock Exchange'!$A$5:$A$2450,0),"")</f>
        <v>2194</v>
      </c>
      <c r="W4412" s="17" t="n">
        <f aca="false">IFERROR(MATCH($A4412,Primary!$A$5:$A$2450,0),"")</f>
        <v>2194</v>
      </c>
    </row>
    <row r="4413" customFormat="false" ht="15" hidden="false" customHeight="false" outlineLevel="0" collapsed="false">
      <c r="A4413" s="16" t="n">
        <f aca="false">Total!A4413</f>
        <v>43483</v>
      </c>
      <c r="B4413" s="17" t="n">
        <f aca="false">YEAR(A4413)</f>
        <v>2019</v>
      </c>
      <c r="C4413" s="17" t="n">
        <f aca="false">MONTH(A4413)</f>
        <v>1</v>
      </c>
      <c r="D4413" s="6" t="str">
        <f aca="false">IF(MONTH(A4413)&gt;=4,"FY "&amp;YEAR(A4413)&amp;"-"&amp;RIGHT(YEAR(A4413)+1,2),"FY "&amp;(YEAR(A4413)-1)&amp;"-"&amp;RIGHT(YEAR(A4413),2))</f>
        <v>FY 2018-19</v>
      </c>
      <c r="E4413" s="6" t="str">
        <f aca="false">IF(AND(V4413&lt;&gt;"",W4413&lt;&gt;""),"Yes","No")</f>
        <v>Yes</v>
      </c>
      <c r="F4413" s="18" t="n">
        <f aca="false">Total!F4413</f>
        <v>4386.14</v>
      </c>
      <c r="G4413" s="18" t="n">
        <f aca="false">Total!G4413</f>
        <v>3494.39</v>
      </c>
      <c r="H4413" s="18" t="n">
        <f aca="false">Total!H4413</f>
        <v>891.75</v>
      </c>
      <c r="I4413" s="18" t="n">
        <f aca="false">Total!I4413</f>
        <v>125</v>
      </c>
      <c r="J4413" s="18" t="n">
        <f aca="false">IF($V4413="","",INDEX('Stock Exchange'!F$5:F$2450,$V4413))</f>
        <v>4383.91</v>
      </c>
      <c r="K4413" s="18" t="n">
        <f aca="false">IF($V4413="","",INDEX('Stock Exchange'!G$5:G$2450,$V4413))</f>
        <v>3457.21</v>
      </c>
      <c r="L4413" s="18" t="n">
        <f aca="false">IF($V4413="","",INDEX('Stock Exchange'!H$5:H$2450,$V4413))</f>
        <v>926.7</v>
      </c>
      <c r="M4413" s="18" t="n">
        <f aca="false">IF($V4413="","",INDEX('Stock Exchange'!I$5:I$2450,$V4413))</f>
        <v>129.9</v>
      </c>
      <c r="N4413" s="18" t="n">
        <f aca="false">IF($W4413="","",INDEX(Primary!F$5:F$2450,$W4413))</f>
        <v>2.23</v>
      </c>
      <c r="O4413" s="18" t="n">
        <f aca="false">IF($W4413="","",INDEX(Primary!G$5:G$2450,$W4413))</f>
        <v>37.18</v>
      </c>
      <c r="P4413" s="18" t="n">
        <f aca="false">IF($W4413="","",INDEX(Primary!H$5:H$2450,$W4413))</f>
        <v>-34.95</v>
      </c>
      <c r="Q4413" s="18" t="n">
        <f aca="false">IF($W4413="","",INDEX(Primary!I$5:I$2450,$W4413))</f>
        <v>-4.9</v>
      </c>
      <c r="R4413" s="19" t="n">
        <f aca="false">IF($E4413="Yes",L4413+P4413,"")</f>
        <v>891.75</v>
      </c>
      <c r="S4413" s="19" t="n">
        <f aca="false">IF($E4413="Yes",H4413-R4413,"")</f>
        <v>0</v>
      </c>
      <c r="T4413" s="6" t="str">
        <f aca="false">IF($E4413="Yes",IF(ROUND(ABS(S4413),2)&lt;=$T$2,"OK","CHECK"),"n/a")</f>
        <v>OK</v>
      </c>
      <c r="U4413" s="20" t="n">
        <f aca="false">Total!J4413</f>
        <v>71.3418</v>
      </c>
      <c r="V4413" s="17" t="n">
        <f aca="false">IFERROR(MATCH($A4413,'Stock Exchange'!$A$5:$A$2450,0),"")</f>
        <v>2195</v>
      </c>
      <c r="W4413" s="17" t="n">
        <f aca="false">IFERROR(MATCH($A4413,Primary!$A$5:$A$2450,0),"")</f>
        <v>2195</v>
      </c>
    </row>
    <row r="4414" customFormat="false" ht="15" hidden="false" customHeight="false" outlineLevel="0" collapsed="false">
      <c r="A4414" s="16" t="n">
        <f aca="false">Total!A4414</f>
        <v>43486</v>
      </c>
      <c r="B4414" s="17" t="n">
        <f aca="false">YEAR(A4414)</f>
        <v>2019</v>
      </c>
      <c r="C4414" s="17" t="n">
        <f aca="false">MONTH(A4414)</f>
        <v>1</v>
      </c>
      <c r="D4414" s="6" t="str">
        <f aca="false">IF(MONTH(A4414)&gt;=4,"FY "&amp;YEAR(A4414)&amp;"-"&amp;RIGHT(YEAR(A4414)+1,2),"FY "&amp;(YEAR(A4414)-1)&amp;"-"&amp;RIGHT(YEAR(A4414),2))</f>
        <v>FY 2018-19</v>
      </c>
      <c r="E4414" s="6" t="str">
        <f aca="false">IF(AND(V4414&lt;&gt;"",W4414&lt;&gt;""),"Yes","No")</f>
        <v>Yes</v>
      </c>
      <c r="F4414" s="18" t="n">
        <f aca="false">Total!F4414</f>
        <v>1763.27</v>
      </c>
      <c r="G4414" s="18" t="n">
        <f aca="false">Total!G4414</f>
        <v>3691.7</v>
      </c>
      <c r="H4414" s="18" t="n">
        <f aca="false">Total!H4414</f>
        <v>-1928.43</v>
      </c>
      <c r="I4414" s="18" t="n">
        <f aca="false">Total!I4414</f>
        <v>-271.07</v>
      </c>
      <c r="J4414" s="18" t="n">
        <f aca="false">IF($V4414="","",INDEX('Stock Exchange'!F$5:F$2450,$V4414))</f>
        <v>1763.27</v>
      </c>
      <c r="K4414" s="18" t="n">
        <f aca="false">IF($V4414="","",INDEX('Stock Exchange'!G$5:G$2450,$V4414))</f>
        <v>3615.59</v>
      </c>
      <c r="L4414" s="18" t="n">
        <f aca="false">IF($V4414="","",INDEX('Stock Exchange'!H$5:H$2450,$V4414))</f>
        <v>-1852.32</v>
      </c>
      <c r="M4414" s="18" t="n">
        <f aca="false">IF($V4414="","",INDEX('Stock Exchange'!I$5:I$2450,$V4414))</f>
        <v>-260.37</v>
      </c>
      <c r="N4414" s="18" t="n">
        <f aca="false">IF($W4414="","",INDEX(Primary!F$5:F$2450,$W4414))</f>
        <v>0</v>
      </c>
      <c r="O4414" s="18" t="n">
        <f aca="false">IF($W4414="","",INDEX(Primary!G$5:G$2450,$W4414))</f>
        <v>76.11</v>
      </c>
      <c r="P4414" s="18" t="n">
        <f aca="false">IF($W4414="","",INDEX(Primary!H$5:H$2450,$W4414))</f>
        <v>-76.11</v>
      </c>
      <c r="Q4414" s="18" t="n">
        <f aca="false">IF($W4414="","",INDEX(Primary!I$5:I$2450,$W4414))</f>
        <v>-10.7</v>
      </c>
      <c r="R4414" s="19" t="n">
        <f aca="false">IF($E4414="Yes",L4414+P4414,"")</f>
        <v>-1928.43</v>
      </c>
      <c r="S4414" s="19" t="n">
        <f aca="false">IF($E4414="Yes",H4414-R4414,"")</f>
        <v>0</v>
      </c>
      <c r="T4414" s="6" t="str">
        <f aca="false">IF($E4414="Yes",IF(ROUND(ABS(S4414),2)&lt;=$T$2,"OK","CHECK"),"n/a")</f>
        <v>OK</v>
      </c>
      <c r="U4414" s="20" t="n">
        <f aca="false">Total!J4414</f>
        <v>71.1418</v>
      </c>
      <c r="V4414" s="17" t="n">
        <f aca="false">IFERROR(MATCH($A4414,'Stock Exchange'!$A$5:$A$2450,0),"")</f>
        <v>2196</v>
      </c>
      <c r="W4414" s="17" t="n">
        <f aca="false">IFERROR(MATCH($A4414,Primary!$A$5:$A$2450,0),"")</f>
        <v>2196</v>
      </c>
    </row>
    <row r="4415" customFormat="false" ht="15" hidden="false" customHeight="false" outlineLevel="0" collapsed="false">
      <c r="A4415" s="16" t="n">
        <f aca="false">Total!A4415</f>
        <v>43487</v>
      </c>
      <c r="B4415" s="17" t="n">
        <f aca="false">YEAR(A4415)</f>
        <v>2019</v>
      </c>
      <c r="C4415" s="17" t="n">
        <f aca="false">MONTH(A4415)</f>
        <v>1</v>
      </c>
      <c r="D4415" s="6" t="str">
        <f aca="false">IF(MONTH(A4415)&gt;=4,"FY "&amp;YEAR(A4415)&amp;"-"&amp;RIGHT(YEAR(A4415)+1,2),"FY "&amp;(YEAR(A4415)-1)&amp;"-"&amp;RIGHT(YEAR(A4415),2))</f>
        <v>FY 2018-19</v>
      </c>
      <c r="E4415" s="6" t="str">
        <f aca="false">IF(AND(V4415&lt;&gt;"",W4415&lt;&gt;""),"Yes","No")</f>
        <v>Yes</v>
      </c>
      <c r="F4415" s="18" t="n">
        <f aca="false">Total!F4415</f>
        <v>4941.11</v>
      </c>
      <c r="G4415" s="18" t="n">
        <f aca="false">Total!G4415</f>
        <v>4090.96</v>
      </c>
      <c r="H4415" s="18" t="n">
        <f aca="false">Total!H4415</f>
        <v>850.15</v>
      </c>
      <c r="I4415" s="18" t="n">
        <f aca="false">Total!I4415</f>
        <v>119.1</v>
      </c>
      <c r="J4415" s="18" t="n">
        <f aca="false">IF($V4415="","",INDEX('Stock Exchange'!F$5:F$2450,$V4415))</f>
        <v>4940.86</v>
      </c>
      <c r="K4415" s="18" t="n">
        <f aca="false">IF($V4415="","",INDEX('Stock Exchange'!G$5:G$2450,$V4415))</f>
        <v>3966.9</v>
      </c>
      <c r="L4415" s="18" t="n">
        <f aca="false">IF($V4415="","",INDEX('Stock Exchange'!H$5:H$2450,$V4415))</f>
        <v>973.96</v>
      </c>
      <c r="M4415" s="18" t="n">
        <f aca="false">IF($V4415="","",INDEX('Stock Exchange'!I$5:I$2450,$V4415))</f>
        <v>136.45</v>
      </c>
      <c r="N4415" s="18" t="n">
        <f aca="false">IF($W4415="","",INDEX(Primary!F$5:F$2450,$W4415))</f>
        <v>0.25</v>
      </c>
      <c r="O4415" s="18" t="n">
        <f aca="false">IF($W4415="","",INDEX(Primary!G$5:G$2450,$W4415))</f>
        <v>124.06</v>
      </c>
      <c r="P4415" s="18" t="n">
        <f aca="false">IF($W4415="","",INDEX(Primary!H$5:H$2450,$W4415))</f>
        <v>-123.81</v>
      </c>
      <c r="Q4415" s="18" t="n">
        <f aca="false">IF($W4415="","",INDEX(Primary!I$5:I$2450,$W4415))</f>
        <v>-17.35</v>
      </c>
      <c r="R4415" s="19" t="n">
        <f aca="false">IF($E4415="Yes",L4415+P4415,"")</f>
        <v>850.15</v>
      </c>
      <c r="S4415" s="19" t="n">
        <f aca="false">IF($E4415="Yes",H4415-R4415,"")</f>
        <v>0</v>
      </c>
      <c r="T4415" s="6" t="str">
        <f aca="false">IF($E4415="Yes",IF(ROUND(ABS(S4415),2)&lt;=$T$2,"OK","CHECK"),"n/a")</f>
        <v>OK</v>
      </c>
      <c r="U4415" s="20" t="n">
        <f aca="false">Total!J4415</f>
        <v>71.3782</v>
      </c>
      <c r="V4415" s="17" t="n">
        <f aca="false">IFERROR(MATCH($A4415,'Stock Exchange'!$A$5:$A$2450,0),"")</f>
        <v>2197</v>
      </c>
      <c r="W4415" s="17" t="n">
        <f aca="false">IFERROR(MATCH($A4415,Primary!$A$5:$A$2450,0),"")</f>
        <v>2197</v>
      </c>
    </row>
    <row r="4416" customFormat="false" ht="15" hidden="false" customHeight="false" outlineLevel="0" collapsed="false">
      <c r="A4416" s="16" t="n">
        <f aca="false">Total!A4416</f>
        <v>43488</v>
      </c>
      <c r="B4416" s="17" t="n">
        <f aca="false">YEAR(A4416)</f>
        <v>2019</v>
      </c>
      <c r="C4416" s="17" t="n">
        <f aca="false">MONTH(A4416)</f>
        <v>1</v>
      </c>
      <c r="D4416" s="6" t="str">
        <f aca="false">IF(MONTH(A4416)&gt;=4,"FY "&amp;YEAR(A4416)&amp;"-"&amp;RIGHT(YEAR(A4416)+1,2),"FY "&amp;(YEAR(A4416)-1)&amp;"-"&amp;RIGHT(YEAR(A4416),2))</f>
        <v>FY 2018-19</v>
      </c>
      <c r="E4416" s="6" t="str">
        <f aca="false">IF(AND(V4416&lt;&gt;"",W4416&lt;&gt;""),"Yes","No")</f>
        <v>Yes</v>
      </c>
      <c r="F4416" s="18" t="n">
        <f aca="false">Total!F4416</f>
        <v>5681.87</v>
      </c>
      <c r="G4416" s="18" t="n">
        <f aca="false">Total!G4416</f>
        <v>5233.62</v>
      </c>
      <c r="H4416" s="18" t="n">
        <f aca="false">Total!H4416</f>
        <v>448.25</v>
      </c>
      <c r="I4416" s="18" t="n">
        <f aca="false">Total!I4416</f>
        <v>62.81</v>
      </c>
      <c r="J4416" s="18" t="n">
        <f aca="false">IF($V4416="","",INDEX('Stock Exchange'!F$5:F$2450,$V4416))</f>
        <v>5680.51</v>
      </c>
      <c r="K4416" s="18" t="n">
        <f aca="false">IF($V4416="","",INDEX('Stock Exchange'!G$5:G$2450,$V4416))</f>
        <v>5186.12</v>
      </c>
      <c r="L4416" s="18" t="n">
        <f aca="false">IF($V4416="","",INDEX('Stock Exchange'!H$5:H$2450,$V4416))</f>
        <v>494.39</v>
      </c>
      <c r="M4416" s="18" t="n">
        <f aca="false">IF($V4416="","",INDEX('Stock Exchange'!I$5:I$2450,$V4416))</f>
        <v>69.27</v>
      </c>
      <c r="N4416" s="18" t="n">
        <f aca="false">IF($W4416="","",INDEX(Primary!F$5:F$2450,$W4416))</f>
        <v>1.36</v>
      </c>
      <c r="O4416" s="18" t="n">
        <f aca="false">IF($W4416="","",INDEX(Primary!G$5:G$2450,$W4416))</f>
        <v>47.5</v>
      </c>
      <c r="P4416" s="18" t="n">
        <f aca="false">IF($W4416="","",INDEX(Primary!H$5:H$2450,$W4416))</f>
        <v>-46.14</v>
      </c>
      <c r="Q4416" s="18" t="n">
        <f aca="false">IF($W4416="","",INDEX(Primary!I$5:I$2450,$W4416))</f>
        <v>-6.46</v>
      </c>
      <c r="R4416" s="19" t="n">
        <f aca="false">IF($E4416="Yes",L4416+P4416,"")</f>
        <v>448.25</v>
      </c>
      <c r="S4416" s="19" t="n">
        <f aca="false">IF($E4416="Yes",H4416-R4416,"")</f>
        <v>0</v>
      </c>
      <c r="T4416" s="6" t="str">
        <f aca="false">IF($E4416="Yes",IF(ROUND(ABS(S4416),2)&lt;=$T$2,"OK","CHECK"),"n/a")</f>
        <v>OK</v>
      </c>
      <c r="U4416" s="20" t="n">
        <f aca="false">Total!J4416</f>
        <v>71.3761</v>
      </c>
      <c r="V4416" s="17" t="n">
        <f aca="false">IFERROR(MATCH($A4416,'Stock Exchange'!$A$5:$A$2450,0),"")</f>
        <v>2198</v>
      </c>
      <c r="W4416" s="17" t="n">
        <f aca="false">IFERROR(MATCH($A4416,Primary!$A$5:$A$2450,0),"")</f>
        <v>2198</v>
      </c>
    </row>
    <row r="4417" customFormat="false" ht="15" hidden="false" customHeight="false" outlineLevel="0" collapsed="false">
      <c r="A4417" s="16" t="n">
        <f aca="false">Total!A4417</f>
        <v>43489</v>
      </c>
      <c r="B4417" s="17" t="n">
        <f aca="false">YEAR(A4417)</f>
        <v>2019</v>
      </c>
      <c r="C4417" s="17" t="n">
        <f aca="false">MONTH(A4417)</f>
        <v>1</v>
      </c>
      <c r="D4417" s="6" t="str">
        <f aca="false">IF(MONTH(A4417)&gt;=4,"FY "&amp;YEAR(A4417)&amp;"-"&amp;RIGHT(YEAR(A4417)+1,2),"FY "&amp;(YEAR(A4417)-1)&amp;"-"&amp;RIGHT(YEAR(A4417),2))</f>
        <v>FY 2018-19</v>
      </c>
      <c r="E4417" s="6" t="str">
        <f aca="false">IF(AND(V4417&lt;&gt;"",W4417&lt;&gt;""),"Yes","No")</f>
        <v>Yes</v>
      </c>
      <c r="F4417" s="18" t="n">
        <f aca="false">Total!F4417</f>
        <v>3850.34</v>
      </c>
      <c r="G4417" s="18" t="n">
        <f aca="false">Total!G4417</f>
        <v>4917.61</v>
      </c>
      <c r="H4417" s="18" t="n">
        <f aca="false">Total!H4417</f>
        <v>-1067.27</v>
      </c>
      <c r="I4417" s="18" t="n">
        <f aca="false">Total!I4417</f>
        <v>-149.88</v>
      </c>
      <c r="J4417" s="18" t="n">
        <f aca="false">IF($V4417="","",INDEX('Stock Exchange'!F$5:F$2450,$V4417))</f>
        <v>3849.3</v>
      </c>
      <c r="K4417" s="18" t="n">
        <f aca="false">IF($V4417="","",INDEX('Stock Exchange'!G$5:G$2450,$V4417))</f>
        <v>4867.62</v>
      </c>
      <c r="L4417" s="18" t="n">
        <f aca="false">IF($V4417="","",INDEX('Stock Exchange'!H$5:H$2450,$V4417))</f>
        <v>-1018.32</v>
      </c>
      <c r="M4417" s="18" t="n">
        <f aca="false">IF($V4417="","",INDEX('Stock Exchange'!I$5:I$2450,$V4417))</f>
        <v>-143.01</v>
      </c>
      <c r="N4417" s="18" t="n">
        <f aca="false">IF($W4417="","",INDEX(Primary!F$5:F$2450,$W4417))</f>
        <v>1.04</v>
      </c>
      <c r="O4417" s="18" t="n">
        <f aca="false">IF($W4417="","",INDEX(Primary!G$5:G$2450,$W4417))</f>
        <v>49.99</v>
      </c>
      <c r="P4417" s="18" t="n">
        <f aca="false">IF($W4417="","",INDEX(Primary!H$5:H$2450,$W4417))</f>
        <v>-48.95</v>
      </c>
      <c r="Q4417" s="18" t="n">
        <f aca="false">IF($W4417="","",INDEX(Primary!I$5:I$2450,$W4417))</f>
        <v>-6.87</v>
      </c>
      <c r="R4417" s="19" t="n">
        <f aca="false">IF($E4417="Yes",L4417+P4417,"")</f>
        <v>-1067.27</v>
      </c>
      <c r="S4417" s="19" t="n">
        <f aca="false">IF($E4417="Yes",H4417-R4417,"")</f>
        <v>0</v>
      </c>
      <c r="T4417" s="6" t="str">
        <f aca="false">IF($E4417="Yes",IF(ROUND(ABS(S4417),2)&lt;=$T$2,"OK","CHECK"),"n/a")</f>
        <v>OK</v>
      </c>
      <c r="U4417" s="20" t="n">
        <f aca="false">Total!J4417</f>
        <v>71.2039</v>
      </c>
      <c r="V4417" s="17" t="n">
        <f aca="false">IFERROR(MATCH($A4417,'Stock Exchange'!$A$5:$A$2450,0),"")</f>
        <v>2199</v>
      </c>
      <c r="W4417" s="17" t="n">
        <f aca="false">IFERROR(MATCH($A4417,Primary!$A$5:$A$2450,0),"")</f>
        <v>2199</v>
      </c>
    </row>
    <row r="4418" customFormat="false" ht="15" hidden="false" customHeight="false" outlineLevel="0" collapsed="false">
      <c r="A4418" s="16" t="n">
        <f aca="false">Total!A4418</f>
        <v>43490</v>
      </c>
      <c r="B4418" s="17" t="n">
        <f aca="false">YEAR(A4418)</f>
        <v>2019</v>
      </c>
      <c r="C4418" s="17" t="n">
        <f aca="false">MONTH(A4418)</f>
        <v>1</v>
      </c>
      <c r="D4418" s="6" t="str">
        <f aca="false">IF(MONTH(A4418)&gt;=4,"FY "&amp;YEAR(A4418)&amp;"-"&amp;RIGHT(YEAR(A4418)+1,2),"FY "&amp;(YEAR(A4418)-1)&amp;"-"&amp;RIGHT(YEAR(A4418),2))</f>
        <v>FY 2018-19</v>
      </c>
      <c r="E4418" s="6" t="str">
        <f aca="false">IF(AND(V4418&lt;&gt;"",W4418&lt;&gt;""),"Yes","No")</f>
        <v>Yes</v>
      </c>
      <c r="F4418" s="18" t="n">
        <f aca="false">Total!F4418</f>
        <v>4032.25</v>
      </c>
      <c r="G4418" s="18" t="n">
        <f aca="false">Total!G4418</f>
        <v>4226.96</v>
      </c>
      <c r="H4418" s="18" t="n">
        <f aca="false">Total!H4418</f>
        <v>-194.71</v>
      </c>
      <c r="I4418" s="18" t="n">
        <f aca="false">Total!I4418</f>
        <v>-27.31</v>
      </c>
      <c r="J4418" s="18" t="n">
        <f aca="false">IF($V4418="","",INDEX('Stock Exchange'!F$5:F$2450,$V4418))</f>
        <v>4032.25</v>
      </c>
      <c r="K4418" s="18" t="n">
        <f aca="false">IF($V4418="","",INDEX('Stock Exchange'!G$5:G$2450,$V4418))</f>
        <v>4217.4</v>
      </c>
      <c r="L4418" s="18" t="n">
        <f aca="false">IF($V4418="","",INDEX('Stock Exchange'!H$5:H$2450,$V4418))</f>
        <v>-185.15</v>
      </c>
      <c r="M4418" s="18" t="n">
        <f aca="false">IF($V4418="","",INDEX('Stock Exchange'!I$5:I$2450,$V4418))</f>
        <v>-25.97</v>
      </c>
      <c r="N4418" s="18" t="n">
        <f aca="false">IF($W4418="","",INDEX(Primary!F$5:F$2450,$W4418))</f>
        <v>0</v>
      </c>
      <c r="O4418" s="18" t="n">
        <f aca="false">IF($W4418="","",INDEX(Primary!G$5:G$2450,$W4418))</f>
        <v>9.56</v>
      </c>
      <c r="P4418" s="18" t="n">
        <f aca="false">IF($W4418="","",INDEX(Primary!H$5:H$2450,$W4418))</f>
        <v>-9.56</v>
      </c>
      <c r="Q4418" s="18" t="n">
        <f aca="false">IF($W4418="","",INDEX(Primary!I$5:I$2450,$W4418))</f>
        <v>-1.34</v>
      </c>
      <c r="R4418" s="19" t="n">
        <f aca="false">IF($E4418="Yes",L4418+P4418,"")</f>
        <v>-194.71</v>
      </c>
      <c r="S4418" s="19" t="n">
        <f aca="false">IF($E4418="Yes",H4418-R4418,"")</f>
        <v>0</v>
      </c>
      <c r="T4418" s="6" t="str">
        <f aca="false">IF($E4418="Yes",IF(ROUND(ABS(S4418),2)&lt;=$T$2,"OK","CHECK"),"n/a")</f>
        <v>OK</v>
      </c>
      <c r="U4418" s="20" t="n">
        <f aca="false">Total!J4418</f>
        <v>71.282</v>
      </c>
      <c r="V4418" s="17" t="n">
        <f aca="false">IFERROR(MATCH($A4418,'Stock Exchange'!$A$5:$A$2450,0),"")</f>
        <v>2200</v>
      </c>
      <c r="W4418" s="17" t="n">
        <f aca="false">IFERROR(MATCH($A4418,Primary!$A$5:$A$2450,0),"")</f>
        <v>2200</v>
      </c>
    </row>
    <row r="4419" customFormat="false" ht="15" hidden="false" customHeight="false" outlineLevel="0" collapsed="false">
      <c r="A4419" s="16" t="n">
        <f aca="false">Total!A4419</f>
        <v>43493</v>
      </c>
      <c r="B4419" s="17" t="n">
        <f aca="false">YEAR(A4419)</f>
        <v>2019</v>
      </c>
      <c r="C4419" s="17" t="n">
        <f aca="false">MONTH(A4419)</f>
        <v>1</v>
      </c>
      <c r="D4419" s="6" t="str">
        <f aca="false">IF(MONTH(A4419)&gt;=4,"FY "&amp;YEAR(A4419)&amp;"-"&amp;RIGHT(YEAR(A4419)+1,2),"FY "&amp;(YEAR(A4419)-1)&amp;"-"&amp;RIGHT(YEAR(A4419),2))</f>
        <v>FY 2018-19</v>
      </c>
      <c r="E4419" s="6" t="str">
        <f aca="false">IF(AND(V4419&lt;&gt;"",W4419&lt;&gt;""),"Yes","No")</f>
        <v>Yes</v>
      </c>
      <c r="F4419" s="18" t="n">
        <f aca="false">Total!F4419</f>
        <v>5154.89</v>
      </c>
      <c r="G4419" s="18" t="n">
        <f aca="false">Total!G4419</f>
        <v>4419.47</v>
      </c>
      <c r="H4419" s="18" t="n">
        <f aca="false">Total!H4419</f>
        <v>735.42</v>
      </c>
      <c r="I4419" s="18" t="n">
        <f aca="false">Total!I4419</f>
        <v>103.43</v>
      </c>
      <c r="J4419" s="18" t="n">
        <f aca="false">IF($V4419="","",INDEX('Stock Exchange'!F$5:F$2450,$V4419))</f>
        <v>5154.89</v>
      </c>
      <c r="K4419" s="18" t="n">
        <f aca="false">IF($V4419="","",INDEX('Stock Exchange'!G$5:G$2450,$V4419))</f>
        <v>4390.19</v>
      </c>
      <c r="L4419" s="18" t="n">
        <f aca="false">IF($V4419="","",INDEX('Stock Exchange'!H$5:H$2450,$V4419))</f>
        <v>764.7</v>
      </c>
      <c r="M4419" s="18" t="n">
        <f aca="false">IF($V4419="","",INDEX('Stock Exchange'!I$5:I$2450,$V4419))</f>
        <v>107.55</v>
      </c>
      <c r="N4419" s="18" t="n">
        <f aca="false">IF($W4419="","",INDEX(Primary!F$5:F$2450,$W4419))</f>
        <v>0</v>
      </c>
      <c r="O4419" s="18" t="n">
        <f aca="false">IF($W4419="","",INDEX(Primary!G$5:G$2450,$W4419))</f>
        <v>29.28</v>
      </c>
      <c r="P4419" s="18" t="n">
        <f aca="false">IF($W4419="","",INDEX(Primary!H$5:H$2450,$W4419))</f>
        <v>-29.28</v>
      </c>
      <c r="Q4419" s="18" t="n">
        <f aca="false">IF($W4419="","",INDEX(Primary!I$5:I$2450,$W4419))</f>
        <v>-4.12</v>
      </c>
      <c r="R4419" s="19" t="n">
        <f aca="false">IF($E4419="Yes",L4419+P4419,"")</f>
        <v>735.42</v>
      </c>
      <c r="S4419" s="19" t="n">
        <f aca="false">IF($E4419="Yes",H4419-R4419,"")</f>
        <v>0</v>
      </c>
      <c r="T4419" s="6" t="str">
        <f aca="false">IF($E4419="Yes",IF(ROUND(ABS(S4419),2)&lt;=$T$2,"OK","CHECK"),"n/a")</f>
        <v>OK</v>
      </c>
      <c r="U4419" s="20" t="n">
        <f aca="false">Total!J4419</f>
        <v>71.1051</v>
      </c>
      <c r="V4419" s="17" t="n">
        <f aca="false">IFERROR(MATCH($A4419,'Stock Exchange'!$A$5:$A$2450,0),"")</f>
        <v>2201</v>
      </c>
      <c r="W4419" s="17" t="n">
        <f aca="false">IFERROR(MATCH($A4419,Primary!$A$5:$A$2450,0),"")</f>
        <v>2201</v>
      </c>
    </row>
    <row r="4420" customFormat="false" ht="15" hidden="false" customHeight="false" outlineLevel="0" collapsed="false">
      <c r="A4420" s="16" t="n">
        <f aca="false">Total!A4420</f>
        <v>43494</v>
      </c>
      <c r="B4420" s="17" t="n">
        <f aca="false">YEAR(A4420)</f>
        <v>2019</v>
      </c>
      <c r="C4420" s="17" t="n">
        <f aca="false">MONTH(A4420)</f>
        <v>1</v>
      </c>
      <c r="D4420" s="6" t="str">
        <f aca="false">IF(MONTH(A4420)&gt;=4,"FY "&amp;YEAR(A4420)&amp;"-"&amp;RIGHT(YEAR(A4420)+1,2),"FY "&amp;(YEAR(A4420)-1)&amp;"-"&amp;RIGHT(YEAR(A4420),2))</f>
        <v>FY 2018-19</v>
      </c>
      <c r="E4420" s="6" t="str">
        <f aca="false">IF(AND(V4420&lt;&gt;"",W4420&lt;&gt;""),"Yes","No")</f>
        <v>Yes</v>
      </c>
      <c r="F4420" s="18" t="n">
        <f aca="false">Total!F4420</f>
        <v>6429.14</v>
      </c>
      <c r="G4420" s="18" t="n">
        <f aca="false">Total!G4420</f>
        <v>6506.18</v>
      </c>
      <c r="H4420" s="18" t="n">
        <f aca="false">Total!H4420</f>
        <v>-77.04</v>
      </c>
      <c r="I4420" s="18" t="n">
        <f aca="false">Total!I4420</f>
        <v>-10.83</v>
      </c>
      <c r="J4420" s="18" t="n">
        <f aca="false">IF($V4420="","",INDEX('Stock Exchange'!F$5:F$2450,$V4420))</f>
        <v>6429.03</v>
      </c>
      <c r="K4420" s="18" t="n">
        <f aca="false">IF($V4420="","",INDEX('Stock Exchange'!G$5:G$2450,$V4420))</f>
        <v>6480.22</v>
      </c>
      <c r="L4420" s="18" t="n">
        <f aca="false">IF($V4420="","",INDEX('Stock Exchange'!H$5:H$2450,$V4420))</f>
        <v>-51.19</v>
      </c>
      <c r="M4420" s="18" t="n">
        <f aca="false">IF($V4420="","",INDEX('Stock Exchange'!I$5:I$2450,$V4420))</f>
        <v>-7.2</v>
      </c>
      <c r="N4420" s="18" t="n">
        <f aca="false">IF($W4420="","",INDEX(Primary!F$5:F$2450,$W4420))</f>
        <v>0.11</v>
      </c>
      <c r="O4420" s="18" t="n">
        <f aca="false">IF($W4420="","",INDEX(Primary!G$5:G$2450,$W4420))</f>
        <v>25.96</v>
      </c>
      <c r="P4420" s="18" t="n">
        <f aca="false">IF($W4420="","",INDEX(Primary!H$5:H$2450,$W4420))</f>
        <v>-25.85</v>
      </c>
      <c r="Q4420" s="18" t="n">
        <f aca="false">IF($W4420="","",INDEX(Primary!I$5:I$2450,$W4420))</f>
        <v>-3.63</v>
      </c>
      <c r="R4420" s="19" t="n">
        <f aca="false">IF($E4420="Yes",L4420+P4420,"")</f>
        <v>-77.04</v>
      </c>
      <c r="S4420" s="19" t="n">
        <f aca="false">IF($E4420="Yes",H4420-R4420,"")</f>
        <v>0</v>
      </c>
      <c r="T4420" s="6" t="str">
        <f aca="false">IF($E4420="Yes",IF(ROUND(ABS(S4420),2)&lt;=$T$2,"OK","CHECK"),"n/a")</f>
        <v>OK</v>
      </c>
      <c r="U4420" s="20" t="n">
        <f aca="false">Total!J4420</f>
        <v>71.134</v>
      </c>
      <c r="V4420" s="17" t="n">
        <f aca="false">IFERROR(MATCH($A4420,'Stock Exchange'!$A$5:$A$2450,0),"")</f>
        <v>2202</v>
      </c>
      <c r="W4420" s="17" t="n">
        <f aca="false">IFERROR(MATCH($A4420,Primary!$A$5:$A$2450,0),"")</f>
        <v>2202</v>
      </c>
    </row>
    <row r="4421" customFormat="false" ht="15" hidden="false" customHeight="false" outlineLevel="0" collapsed="false">
      <c r="A4421" s="16" t="n">
        <f aca="false">Total!A4421</f>
        <v>43495</v>
      </c>
      <c r="B4421" s="17" t="n">
        <f aca="false">YEAR(A4421)</f>
        <v>2019</v>
      </c>
      <c r="C4421" s="17" t="n">
        <f aca="false">MONTH(A4421)</f>
        <v>1</v>
      </c>
      <c r="D4421" s="6" t="str">
        <f aca="false">IF(MONTH(A4421)&gt;=4,"FY "&amp;YEAR(A4421)&amp;"-"&amp;RIGHT(YEAR(A4421)+1,2),"FY "&amp;(YEAR(A4421)-1)&amp;"-"&amp;RIGHT(YEAR(A4421),2))</f>
        <v>FY 2018-19</v>
      </c>
      <c r="E4421" s="6" t="str">
        <f aca="false">IF(AND(V4421&lt;&gt;"",W4421&lt;&gt;""),"Yes","No")</f>
        <v>Yes</v>
      </c>
      <c r="F4421" s="18" t="n">
        <f aca="false">Total!F4421</f>
        <v>6129.01</v>
      </c>
      <c r="G4421" s="18" t="n">
        <f aca="false">Total!G4421</f>
        <v>6405.33</v>
      </c>
      <c r="H4421" s="18" t="n">
        <f aca="false">Total!H4421</f>
        <v>-276.32</v>
      </c>
      <c r="I4421" s="18" t="n">
        <f aca="false">Total!I4421</f>
        <v>-38.87</v>
      </c>
      <c r="J4421" s="18" t="n">
        <f aca="false">IF($V4421="","",INDEX('Stock Exchange'!F$5:F$2450,$V4421))</f>
        <v>6127.8</v>
      </c>
      <c r="K4421" s="18" t="n">
        <f aca="false">IF($V4421="","",INDEX('Stock Exchange'!G$5:G$2450,$V4421))</f>
        <v>6370.28</v>
      </c>
      <c r="L4421" s="18" t="n">
        <f aca="false">IF($V4421="","",INDEX('Stock Exchange'!H$5:H$2450,$V4421))</f>
        <v>-242.48</v>
      </c>
      <c r="M4421" s="18" t="n">
        <f aca="false">IF($V4421="","",INDEX('Stock Exchange'!I$5:I$2450,$V4421))</f>
        <v>-34.11</v>
      </c>
      <c r="N4421" s="18" t="n">
        <f aca="false">IF($W4421="","",INDEX(Primary!F$5:F$2450,$W4421))</f>
        <v>1.21</v>
      </c>
      <c r="O4421" s="18" t="n">
        <f aca="false">IF($W4421="","",INDEX(Primary!G$5:G$2450,$W4421))</f>
        <v>35.05</v>
      </c>
      <c r="P4421" s="18" t="n">
        <f aca="false">IF($W4421="","",INDEX(Primary!H$5:H$2450,$W4421))</f>
        <v>-33.84</v>
      </c>
      <c r="Q4421" s="18" t="n">
        <f aca="false">IF($W4421="","",INDEX(Primary!I$5:I$2450,$W4421))</f>
        <v>-4.76</v>
      </c>
      <c r="R4421" s="19" t="n">
        <f aca="false">IF($E4421="Yes",L4421+P4421,"")</f>
        <v>-276.32</v>
      </c>
      <c r="S4421" s="19" t="n">
        <f aca="false">IF($E4421="Yes",H4421-R4421,"")</f>
        <v>0</v>
      </c>
      <c r="T4421" s="6" t="str">
        <f aca="false">IF($E4421="Yes",IF(ROUND(ABS(S4421),2)&lt;=$T$2,"OK","CHECK"),"n/a")</f>
        <v>OK</v>
      </c>
      <c r="U4421" s="20" t="n">
        <f aca="false">Total!J4421</f>
        <v>71.0942</v>
      </c>
      <c r="V4421" s="17" t="n">
        <f aca="false">IFERROR(MATCH($A4421,'Stock Exchange'!$A$5:$A$2450,0),"")</f>
        <v>2203</v>
      </c>
      <c r="W4421" s="17" t="n">
        <f aca="false">IFERROR(MATCH($A4421,Primary!$A$5:$A$2450,0),"")</f>
        <v>2203</v>
      </c>
    </row>
    <row r="4422" customFormat="false" ht="15" hidden="false" customHeight="false" outlineLevel="0" collapsed="false">
      <c r="A4422" s="16" t="n">
        <f aca="false">Total!A4422</f>
        <v>43496</v>
      </c>
      <c r="B4422" s="17" t="n">
        <f aca="false">YEAR(A4422)</f>
        <v>2019</v>
      </c>
      <c r="C4422" s="17" t="n">
        <f aca="false">MONTH(A4422)</f>
        <v>1</v>
      </c>
      <c r="D4422" s="6" t="str">
        <f aca="false">IF(MONTH(A4422)&gt;=4,"FY "&amp;YEAR(A4422)&amp;"-"&amp;RIGHT(YEAR(A4422)+1,2),"FY "&amp;(YEAR(A4422)-1)&amp;"-"&amp;RIGHT(YEAR(A4422),2))</f>
        <v>FY 2018-19</v>
      </c>
      <c r="E4422" s="6" t="str">
        <f aca="false">IF(AND(V4422&lt;&gt;"",W4422&lt;&gt;""),"Yes","No")</f>
        <v>Yes</v>
      </c>
      <c r="F4422" s="18" t="n">
        <f aca="false">Total!F4422</f>
        <v>6884.34</v>
      </c>
      <c r="G4422" s="18" t="n">
        <f aca="false">Total!G4422</f>
        <v>6650.71</v>
      </c>
      <c r="H4422" s="18" t="n">
        <f aca="false">Total!H4422</f>
        <v>233.63</v>
      </c>
      <c r="I4422" s="18" t="n">
        <f aca="false">Total!I4422</f>
        <v>32.79</v>
      </c>
      <c r="J4422" s="18" t="n">
        <f aca="false">IF($V4422="","",INDEX('Stock Exchange'!F$5:F$2450,$V4422))</f>
        <v>6853.81</v>
      </c>
      <c r="K4422" s="18" t="n">
        <f aca="false">IF($V4422="","",INDEX('Stock Exchange'!G$5:G$2450,$V4422))</f>
        <v>6453.78</v>
      </c>
      <c r="L4422" s="18" t="n">
        <f aca="false">IF($V4422="","",INDEX('Stock Exchange'!H$5:H$2450,$V4422))</f>
        <v>400.03</v>
      </c>
      <c r="M4422" s="18" t="n">
        <f aca="false">IF($V4422="","",INDEX('Stock Exchange'!I$5:I$2450,$V4422))</f>
        <v>56.15</v>
      </c>
      <c r="N4422" s="18" t="n">
        <f aca="false">IF($W4422="","",INDEX(Primary!F$5:F$2450,$W4422))</f>
        <v>30.53</v>
      </c>
      <c r="O4422" s="18" t="n">
        <f aca="false">IF($W4422="","",INDEX(Primary!G$5:G$2450,$W4422))</f>
        <v>196.93</v>
      </c>
      <c r="P4422" s="18" t="n">
        <f aca="false">IF($W4422="","",INDEX(Primary!H$5:H$2450,$W4422))</f>
        <v>-166.4</v>
      </c>
      <c r="Q4422" s="18" t="n">
        <f aca="false">IF($W4422="","",INDEX(Primary!I$5:I$2450,$W4422))</f>
        <v>-23.36</v>
      </c>
      <c r="R4422" s="19" t="n">
        <f aca="false">IF($E4422="Yes",L4422+P4422,"")</f>
        <v>233.63</v>
      </c>
      <c r="S4422" s="19" t="n">
        <f aca="false">IF($E4422="Yes",H4422-R4422,"")</f>
        <v>0</v>
      </c>
      <c r="T4422" s="6" t="str">
        <f aca="false">IF($E4422="Yes",IF(ROUND(ABS(S4422),2)&lt;=$T$2,"OK","CHECK"),"n/a")</f>
        <v>OK</v>
      </c>
      <c r="U4422" s="20" t="n">
        <f aca="false">Total!J4422</f>
        <v>71.2442</v>
      </c>
      <c r="V4422" s="17" t="n">
        <f aca="false">IFERROR(MATCH($A4422,'Stock Exchange'!$A$5:$A$2450,0),"")</f>
        <v>2204</v>
      </c>
      <c r="W4422" s="17" t="n">
        <f aca="false">IFERROR(MATCH($A4422,Primary!$A$5:$A$2450,0),"")</f>
        <v>2204</v>
      </c>
    </row>
    <row r="4423" customFormat="false" ht="15" hidden="false" customHeight="false" outlineLevel="0" collapsed="false">
      <c r="A4423" s="16" t="n">
        <f aca="false">Total!A4423</f>
        <v>43497</v>
      </c>
      <c r="B4423" s="17" t="n">
        <f aca="false">YEAR(A4423)</f>
        <v>2019</v>
      </c>
      <c r="C4423" s="17" t="n">
        <f aca="false">MONTH(A4423)</f>
        <v>2</v>
      </c>
      <c r="D4423" s="6" t="str">
        <f aca="false">IF(MONTH(A4423)&gt;=4,"FY "&amp;YEAR(A4423)&amp;"-"&amp;RIGHT(YEAR(A4423)+1,2),"FY "&amp;(YEAR(A4423)-1)&amp;"-"&amp;RIGHT(YEAR(A4423),2))</f>
        <v>FY 2018-19</v>
      </c>
      <c r="E4423" s="6" t="str">
        <f aca="false">IF(AND(V4423&lt;&gt;"",W4423&lt;&gt;""),"Yes","No")</f>
        <v>Yes</v>
      </c>
      <c r="F4423" s="18" t="n">
        <f aca="false">Total!F4423</f>
        <v>10924.6</v>
      </c>
      <c r="G4423" s="18" t="n">
        <f aca="false">Total!G4423</f>
        <v>8168.97</v>
      </c>
      <c r="H4423" s="18" t="n">
        <f aca="false">Total!H4423</f>
        <v>2755.63</v>
      </c>
      <c r="I4423" s="18" t="n">
        <f aca="false">Total!I4423</f>
        <v>387.94</v>
      </c>
      <c r="J4423" s="18" t="n">
        <f aca="false">IF($V4423="","",INDEX('Stock Exchange'!F$5:F$2450,$V4423))</f>
        <v>10906.27</v>
      </c>
      <c r="K4423" s="18" t="n">
        <f aca="false">IF($V4423="","",INDEX('Stock Exchange'!G$5:G$2450,$V4423))</f>
        <v>8015.23</v>
      </c>
      <c r="L4423" s="18" t="n">
        <f aca="false">IF($V4423="","",INDEX('Stock Exchange'!H$5:H$2450,$V4423))</f>
        <v>2891.04</v>
      </c>
      <c r="M4423" s="18" t="n">
        <f aca="false">IF($V4423="","",INDEX('Stock Exchange'!I$5:I$2450,$V4423))</f>
        <v>407</v>
      </c>
      <c r="N4423" s="18" t="n">
        <f aca="false">IF($W4423="","",INDEX(Primary!F$5:F$2450,$W4423))</f>
        <v>18.33</v>
      </c>
      <c r="O4423" s="18" t="n">
        <f aca="false">IF($W4423="","",INDEX(Primary!G$5:G$2450,$W4423))</f>
        <v>153.74</v>
      </c>
      <c r="P4423" s="18" t="n">
        <f aca="false">IF($W4423="","",INDEX(Primary!H$5:H$2450,$W4423))</f>
        <v>-135.41</v>
      </c>
      <c r="Q4423" s="18" t="n">
        <f aca="false">IF($W4423="","",INDEX(Primary!I$5:I$2450,$W4423))</f>
        <v>-19.06</v>
      </c>
      <c r="R4423" s="19" t="n">
        <f aca="false">IF($E4423="Yes",L4423+P4423,"")</f>
        <v>2755.63</v>
      </c>
      <c r="S4423" s="19" t="n">
        <f aca="false">IF($E4423="Yes",H4423-R4423,"")</f>
        <v>0</v>
      </c>
      <c r="T4423" s="6" t="str">
        <f aca="false">IF($E4423="Yes",IF(ROUND(ABS(S4423),2)&lt;=$T$2,"OK","CHECK"),"n/a")</f>
        <v>OK</v>
      </c>
      <c r="U4423" s="20" t="n">
        <f aca="false">Total!J4423</f>
        <v>71.0333</v>
      </c>
      <c r="V4423" s="17" t="n">
        <f aca="false">IFERROR(MATCH($A4423,'Stock Exchange'!$A$5:$A$2450,0),"")</f>
        <v>2205</v>
      </c>
      <c r="W4423" s="17" t="n">
        <f aca="false">IFERROR(MATCH($A4423,Primary!$A$5:$A$2450,0),"")</f>
        <v>2205</v>
      </c>
    </row>
    <row r="4424" customFormat="false" ht="15" hidden="false" customHeight="false" outlineLevel="0" collapsed="false">
      <c r="A4424" s="16" t="n">
        <f aca="false">Total!A4424</f>
        <v>43500</v>
      </c>
      <c r="B4424" s="17" t="n">
        <f aca="false">YEAR(A4424)</f>
        <v>2019</v>
      </c>
      <c r="C4424" s="17" t="n">
        <f aca="false">MONTH(A4424)</f>
        <v>2</v>
      </c>
      <c r="D4424" s="6" t="str">
        <f aca="false">IF(MONTH(A4424)&gt;=4,"FY "&amp;YEAR(A4424)&amp;"-"&amp;RIGHT(YEAR(A4424)+1,2),"FY "&amp;(YEAR(A4424)-1)&amp;"-"&amp;RIGHT(YEAR(A4424),2))</f>
        <v>FY 2018-19</v>
      </c>
      <c r="E4424" s="6" t="str">
        <f aca="false">IF(AND(V4424&lt;&gt;"",W4424&lt;&gt;""),"Yes","No")</f>
        <v>Yes</v>
      </c>
      <c r="F4424" s="18" t="n">
        <f aca="false">Total!F4424</f>
        <v>7172.82</v>
      </c>
      <c r="G4424" s="18" t="n">
        <f aca="false">Total!G4424</f>
        <v>5966.15</v>
      </c>
      <c r="H4424" s="18" t="n">
        <f aca="false">Total!H4424</f>
        <v>1206.67</v>
      </c>
      <c r="I4424" s="18" t="n">
        <f aca="false">Total!I4424</f>
        <v>169.69</v>
      </c>
      <c r="J4424" s="18" t="n">
        <f aca="false">IF($V4424="","",INDEX('Stock Exchange'!F$5:F$2450,$V4424))</f>
        <v>7172.82</v>
      </c>
      <c r="K4424" s="18" t="n">
        <f aca="false">IF($V4424="","",INDEX('Stock Exchange'!G$5:G$2450,$V4424))</f>
        <v>5963.93</v>
      </c>
      <c r="L4424" s="18" t="n">
        <f aca="false">IF($V4424="","",INDEX('Stock Exchange'!H$5:H$2450,$V4424))</f>
        <v>1208.89</v>
      </c>
      <c r="M4424" s="18" t="n">
        <f aca="false">IF($V4424="","",INDEX('Stock Exchange'!I$5:I$2450,$V4424))</f>
        <v>170</v>
      </c>
      <c r="N4424" s="18" t="n">
        <f aca="false">IF($W4424="","",INDEX(Primary!F$5:F$2450,$W4424))</f>
        <v>0</v>
      </c>
      <c r="O4424" s="18" t="n">
        <f aca="false">IF($W4424="","",INDEX(Primary!G$5:G$2450,$W4424))</f>
        <v>2.22</v>
      </c>
      <c r="P4424" s="18" t="n">
        <f aca="false">IF($W4424="","",INDEX(Primary!H$5:H$2450,$W4424))</f>
        <v>-2.22</v>
      </c>
      <c r="Q4424" s="18" t="n">
        <f aca="false">IF($W4424="","",INDEX(Primary!I$5:I$2450,$W4424))</f>
        <v>-0.31</v>
      </c>
      <c r="R4424" s="19" t="n">
        <f aca="false">IF($E4424="Yes",L4424+P4424,"")</f>
        <v>1206.67</v>
      </c>
      <c r="S4424" s="19" t="n">
        <f aca="false">IF($E4424="Yes",H4424-R4424,"")</f>
        <v>0</v>
      </c>
      <c r="T4424" s="6" t="str">
        <f aca="false">IF($E4424="Yes",IF(ROUND(ABS(S4424),2)&lt;=$T$2,"OK","CHECK"),"n/a")</f>
        <v>OK</v>
      </c>
      <c r="U4424" s="20" t="n">
        <f aca="false">Total!J4424</f>
        <v>71.1102</v>
      </c>
      <c r="V4424" s="17" t="n">
        <f aca="false">IFERROR(MATCH($A4424,'Stock Exchange'!$A$5:$A$2450,0),"")</f>
        <v>2206</v>
      </c>
      <c r="W4424" s="17" t="n">
        <f aca="false">IFERROR(MATCH($A4424,Primary!$A$5:$A$2450,0),"")</f>
        <v>2206</v>
      </c>
    </row>
    <row r="4425" customFormat="false" ht="15" hidden="false" customHeight="false" outlineLevel="0" collapsed="false">
      <c r="A4425" s="16" t="n">
        <f aca="false">Total!A4425</f>
        <v>43501</v>
      </c>
      <c r="B4425" s="17" t="n">
        <f aca="false">YEAR(A4425)</f>
        <v>2019</v>
      </c>
      <c r="C4425" s="17" t="n">
        <f aca="false">MONTH(A4425)</f>
        <v>2</v>
      </c>
      <c r="D4425" s="6" t="str">
        <f aca="false">IF(MONTH(A4425)&gt;=4,"FY "&amp;YEAR(A4425)&amp;"-"&amp;RIGHT(YEAR(A4425)+1,2),"FY "&amp;(YEAR(A4425)-1)&amp;"-"&amp;RIGHT(YEAR(A4425),2))</f>
        <v>FY 2018-19</v>
      </c>
      <c r="E4425" s="6" t="str">
        <f aca="false">IF(AND(V4425&lt;&gt;"",W4425&lt;&gt;""),"Yes","No")</f>
        <v>Yes</v>
      </c>
      <c r="F4425" s="18" t="n">
        <f aca="false">Total!F4425</f>
        <v>3984.23</v>
      </c>
      <c r="G4425" s="18" t="n">
        <f aca="false">Total!G4425</f>
        <v>4879.38</v>
      </c>
      <c r="H4425" s="18" t="n">
        <f aca="false">Total!H4425</f>
        <v>-895.15</v>
      </c>
      <c r="I4425" s="18" t="n">
        <f aca="false">Total!I4425</f>
        <v>-124.92</v>
      </c>
      <c r="J4425" s="18" t="n">
        <f aca="false">IF($V4425="","",INDEX('Stock Exchange'!F$5:F$2450,$V4425))</f>
        <v>3982.29</v>
      </c>
      <c r="K4425" s="18" t="n">
        <f aca="false">IF($V4425="","",INDEX('Stock Exchange'!G$5:G$2450,$V4425))</f>
        <v>3805.69</v>
      </c>
      <c r="L4425" s="18" t="n">
        <f aca="false">IF($V4425="","",INDEX('Stock Exchange'!H$5:H$2450,$V4425))</f>
        <v>176.6</v>
      </c>
      <c r="M4425" s="18" t="n">
        <f aca="false">IF($V4425="","",INDEX('Stock Exchange'!I$5:I$2450,$V4425))</f>
        <v>24.64</v>
      </c>
      <c r="N4425" s="18" t="n">
        <f aca="false">IF($W4425="","",INDEX(Primary!F$5:F$2450,$W4425))</f>
        <v>1.94</v>
      </c>
      <c r="O4425" s="18" t="n">
        <f aca="false">IF($W4425="","",INDEX(Primary!G$5:G$2450,$W4425))</f>
        <v>1073.69</v>
      </c>
      <c r="P4425" s="18" t="n">
        <f aca="false">IF($W4425="","",INDEX(Primary!H$5:H$2450,$W4425))</f>
        <v>-1071.75</v>
      </c>
      <c r="Q4425" s="18" t="n">
        <f aca="false">IF($W4425="","",INDEX(Primary!I$5:I$2450,$W4425))</f>
        <v>-149.56</v>
      </c>
      <c r="R4425" s="19" t="n">
        <f aca="false">IF($E4425="Yes",L4425+P4425,"")</f>
        <v>-895.15</v>
      </c>
      <c r="S4425" s="19" t="n">
        <f aca="false">IF($E4425="Yes",H4425-R4425,"")</f>
        <v>0</v>
      </c>
      <c r="T4425" s="6" t="str">
        <f aca="false">IF($E4425="Yes",IF(ROUND(ABS(S4425),2)&lt;=$T$2,"OK","CHECK"),"n/a")</f>
        <v>OK</v>
      </c>
      <c r="U4425" s="20" t="n">
        <f aca="false">Total!J4425</f>
        <v>71.658</v>
      </c>
      <c r="V4425" s="17" t="n">
        <f aca="false">IFERROR(MATCH($A4425,'Stock Exchange'!$A$5:$A$2450,0),"")</f>
        <v>2207</v>
      </c>
      <c r="W4425" s="17" t="n">
        <f aca="false">IFERROR(MATCH($A4425,Primary!$A$5:$A$2450,0),"")</f>
        <v>2207</v>
      </c>
    </row>
    <row r="4426" customFormat="false" ht="15" hidden="false" customHeight="false" outlineLevel="0" collapsed="false">
      <c r="A4426" s="16" t="n">
        <f aca="false">Total!A4426</f>
        <v>43502</v>
      </c>
      <c r="B4426" s="17" t="n">
        <f aca="false">YEAR(A4426)</f>
        <v>2019</v>
      </c>
      <c r="C4426" s="17" t="n">
        <f aca="false">MONTH(A4426)</f>
        <v>2</v>
      </c>
      <c r="D4426" s="6" t="str">
        <f aca="false">IF(MONTH(A4426)&gt;=4,"FY "&amp;YEAR(A4426)&amp;"-"&amp;RIGHT(YEAR(A4426)+1,2),"FY "&amp;(YEAR(A4426)-1)&amp;"-"&amp;RIGHT(YEAR(A4426),2))</f>
        <v>FY 2018-19</v>
      </c>
      <c r="E4426" s="6" t="str">
        <f aca="false">IF(AND(V4426&lt;&gt;"",W4426&lt;&gt;""),"Yes","No")</f>
        <v>Yes</v>
      </c>
      <c r="F4426" s="18" t="n">
        <f aca="false">Total!F4426</f>
        <v>3358.23</v>
      </c>
      <c r="G4426" s="18" t="n">
        <f aca="false">Total!G4426</f>
        <v>2643.48</v>
      </c>
      <c r="H4426" s="18" t="n">
        <f aca="false">Total!H4426</f>
        <v>714.75</v>
      </c>
      <c r="I4426" s="18" t="n">
        <f aca="false">Total!I4426</f>
        <v>99.62</v>
      </c>
      <c r="J4426" s="18" t="n">
        <f aca="false">IF($V4426="","",INDEX('Stock Exchange'!F$5:F$2450,$V4426))</f>
        <v>3062.79</v>
      </c>
      <c r="K4426" s="18" t="n">
        <f aca="false">IF($V4426="","",INDEX('Stock Exchange'!G$5:G$2450,$V4426))</f>
        <v>2643.48</v>
      </c>
      <c r="L4426" s="18" t="n">
        <f aca="false">IF($V4426="","",INDEX('Stock Exchange'!H$5:H$2450,$V4426))</f>
        <v>419.31</v>
      </c>
      <c r="M4426" s="18" t="n">
        <f aca="false">IF($V4426="","",INDEX('Stock Exchange'!I$5:I$2450,$V4426))</f>
        <v>58.44</v>
      </c>
      <c r="N4426" s="18" t="n">
        <f aca="false">IF($W4426="","",INDEX(Primary!F$5:F$2450,$W4426))</f>
        <v>295.44</v>
      </c>
      <c r="O4426" s="18" t="n">
        <f aca="false">IF($W4426="","",INDEX(Primary!G$5:G$2450,$W4426))</f>
        <v>0</v>
      </c>
      <c r="P4426" s="18" t="n">
        <f aca="false">IF($W4426="","",INDEX(Primary!H$5:H$2450,$W4426))</f>
        <v>295.44</v>
      </c>
      <c r="Q4426" s="18" t="n">
        <f aca="false">IF($W4426="","",INDEX(Primary!I$5:I$2450,$W4426))</f>
        <v>41.18</v>
      </c>
      <c r="R4426" s="19" t="n">
        <f aca="false">IF($E4426="Yes",L4426+P4426,"")</f>
        <v>714.75</v>
      </c>
      <c r="S4426" s="19" t="n">
        <f aca="false">IF($E4426="Yes",H4426-R4426,"")</f>
        <v>0</v>
      </c>
      <c r="T4426" s="6" t="str">
        <f aca="false">IF($E4426="Yes",IF(ROUND(ABS(S4426),2)&lt;=$T$2,"OK","CHECK"),"n/a")</f>
        <v>OK</v>
      </c>
      <c r="U4426" s="20" t="n">
        <f aca="false">Total!J4426</f>
        <v>71.7459</v>
      </c>
      <c r="V4426" s="17" t="n">
        <f aca="false">IFERROR(MATCH($A4426,'Stock Exchange'!$A$5:$A$2450,0),"")</f>
        <v>2208</v>
      </c>
      <c r="W4426" s="17" t="n">
        <f aca="false">IFERROR(MATCH($A4426,Primary!$A$5:$A$2450,0),"")</f>
        <v>2208</v>
      </c>
    </row>
    <row r="4427" customFormat="false" ht="15" hidden="false" customHeight="false" outlineLevel="0" collapsed="false">
      <c r="A4427" s="16" t="n">
        <f aca="false">Total!A4427</f>
        <v>43503</v>
      </c>
      <c r="B4427" s="17" t="n">
        <f aca="false">YEAR(A4427)</f>
        <v>2019</v>
      </c>
      <c r="C4427" s="17" t="n">
        <f aca="false">MONTH(A4427)</f>
        <v>2</v>
      </c>
      <c r="D4427" s="6" t="str">
        <f aca="false">IF(MONTH(A4427)&gt;=4,"FY "&amp;YEAR(A4427)&amp;"-"&amp;RIGHT(YEAR(A4427)+1,2),"FY "&amp;(YEAR(A4427)-1)&amp;"-"&amp;RIGHT(YEAR(A4427),2))</f>
        <v>FY 2018-19</v>
      </c>
      <c r="E4427" s="6" t="str">
        <f aca="false">IF(AND(V4427&lt;&gt;"",W4427&lt;&gt;""),"Yes","No")</f>
        <v>Yes</v>
      </c>
      <c r="F4427" s="18" t="n">
        <f aca="false">Total!F4427</f>
        <v>4468.47</v>
      </c>
      <c r="G4427" s="18" t="n">
        <f aca="false">Total!G4427</f>
        <v>3375.74</v>
      </c>
      <c r="H4427" s="18" t="n">
        <f aca="false">Total!H4427</f>
        <v>1092.73</v>
      </c>
      <c r="I4427" s="18" t="n">
        <f aca="false">Total!I4427</f>
        <v>152.67</v>
      </c>
      <c r="J4427" s="18" t="n">
        <f aca="false">IF($V4427="","",INDEX('Stock Exchange'!F$5:F$2450,$V4427))</f>
        <v>4103.72</v>
      </c>
      <c r="K4427" s="18" t="n">
        <f aca="false">IF($V4427="","",INDEX('Stock Exchange'!G$5:G$2450,$V4427))</f>
        <v>3373.23</v>
      </c>
      <c r="L4427" s="18" t="n">
        <f aca="false">IF($V4427="","",INDEX('Stock Exchange'!H$5:H$2450,$V4427))</f>
        <v>730.49</v>
      </c>
      <c r="M4427" s="18" t="n">
        <f aca="false">IF($V4427="","",INDEX('Stock Exchange'!I$5:I$2450,$V4427))</f>
        <v>102.06</v>
      </c>
      <c r="N4427" s="18" t="n">
        <f aca="false">IF($W4427="","",INDEX(Primary!F$5:F$2450,$W4427))</f>
        <v>364.75</v>
      </c>
      <c r="O4427" s="18" t="n">
        <f aca="false">IF($W4427="","",INDEX(Primary!G$5:G$2450,$W4427))</f>
        <v>2.51</v>
      </c>
      <c r="P4427" s="18" t="n">
        <f aca="false">IF($W4427="","",INDEX(Primary!H$5:H$2450,$W4427))</f>
        <v>362.24</v>
      </c>
      <c r="Q4427" s="18" t="n">
        <f aca="false">IF($W4427="","",INDEX(Primary!I$5:I$2450,$W4427))</f>
        <v>50.61</v>
      </c>
      <c r="R4427" s="19" t="n">
        <f aca="false">IF($E4427="Yes",L4427+P4427,"")</f>
        <v>1092.73</v>
      </c>
      <c r="S4427" s="19" t="n">
        <f aca="false">IF($E4427="Yes",H4427-R4427,"")</f>
        <v>0</v>
      </c>
      <c r="T4427" s="6" t="str">
        <f aca="false">IF($E4427="Yes",IF(ROUND(ABS(S4427),2)&lt;=$T$2,"OK","CHECK"),"n/a")</f>
        <v>OK</v>
      </c>
      <c r="U4427" s="20" t="n">
        <f aca="false">Total!J4427</f>
        <v>71.5731</v>
      </c>
      <c r="V4427" s="17" t="n">
        <f aca="false">IFERROR(MATCH($A4427,'Stock Exchange'!$A$5:$A$2450,0),"")</f>
        <v>2209</v>
      </c>
      <c r="W4427" s="17" t="n">
        <f aca="false">IFERROR(MATCH($A4427,Primary!$A$5:$A$2450,0),"")</f>
        <v>2209</v>
      </c>
    </row>
    <row r="4428" customFormat="false" ht="15" hidden="false" customHeight="false" outlineLevel="0" collapsed="false">
      <c r="A4428" s="16" t="n">
        <f aca="false">Total!A4428</f>
        <v>43504</v>
      </c>
      <c r="B4428" s="17" t="n">
        <f aca="false">YEAR(A4428)</f>
        <v>2019</v>
      </c>
      <c r="C4428" s="17" t="n">
        <f aca="false">MONTH(A4428)</f>
        <v>2</v>
      </c>
      <c r="D4428" s="6" t="str">
        <f aca="false">IF(MONTH(A4428)&gt;=4,"FY "&amp;YEAR(A4428)&amp;"-"&amp;RIGHT(YEAR(A4428)+1,2),"FY "&amp;(YEAR(A4428)-1)&amp;"-"&amp;RIGHT(YEAR(A4428),2))</f>
        <v>FY 2018-19</v>
      </c>
      <c r="E4428" s="6" t="str">
        <f aca="false">IF(AND(V4428&lt;&gt;"",W4428&lt;&gt;""),"Yes","No")</f>
        <v>Yes</v>
      </c>
      <c r="F4428" s="18" t="n">
        <f aca="false">Total!F4428</f>
        <v>3468.4</v>
      </c>
      <c r="G4428" s="18" t="n">
        <f aca="false">Total!G4428</f>
        <v>3069.47</v>
      </c>
      <c r="H4428" s="18" t="n">
        <f aca="false">Total!H4428</f>
        <v>398.93</v>
      </c>
      <c r="I4428" s="18" t="n">
        <f aca="false">Total!I4428</f>
        <v>55.82</v>
      </c>
      <c r="J4428" s="18" t="n">
        <f aca="false">IF($V4428="","",INDEX('Stock Exchange'!F$5:F$2450,$V4428))</f>
        <v>3467.78</v>
      </c>
      <c r="K4428" s="18" t="n">
        <f aca="false">IF($V4428="","",INDEX('Stock Exchange'!G$5:G$2450,$V4428))</f>
        <v>3069.23</v>
      </c>
      <c r="L4428" s="18" t="n">
        <f aca="false">IF($V4428="","",INDEX('Stock Exchange'!H$5:H$2450,$V4428))</f>
        <v>398.55</v>
      </c>
      <c r="M4428" s="18" t="n">
        <f aca="false">IF($V4428="","",INDEX('Stock Exchange'!I$5:I$2450,$V4428))</f>
        <v>55.77</v>
      </c>
      <c r="N4428" s="18" t="n">
        <f aca="false">IF($W4428="","",INDEX(Primary!F$5:F$2450,$W4428))</f>
        <v>0.62</v>
      </c>
      <c r="O4428" s="18" t="n">
        <f aca="false">IF($W4428="","",INDEX(Primary!G$5:G$2450,$W4428))</f>
        <v>0.24</v>
      </c>
      <c r="P4428" s="18" t="n">
        <f aca="false">IF($W4428="","",INDEX(Primary!H$5:H$2450,$W4428))</f>
        <v>0.38</v>
      </c>
      <c r="Q4428" s="18" t="n">
        <f aca="false">IF($W4428="","",INDEX(Primary!I$5:I$2450,$W4428))</f>
        <v>0.05</v>
      </c>
      <c r="R4428" s="19" t="n">
        <f aca="false">IF($E4428="Yes",L4428+P4428,"")</f>
        <v>398.93</v>
      </c>
      <c r="S4428" s="19" t="n">
        <f aca="false">IF($E4428="Yes",H4428-R4428,"")</f>
        <v>0</v>
      </c>
      <c r="T4428" s="6" t="str">
        <f aca="false">IF($E4428="Yes",IF(ROUND(ABS(S4428),2)&lt;=$T$2,"OK","CHECK"),"n/a")</f>
        <v>OK</v>
      </c>
      <c r="U4428" s="20" t="n">
        <f aca="false">Total!J4428</f>
        <v>71.4688</v>
      </c>
      <c r="V4428" s="17" t="n">
        <f aca="false">IFERROR(MATCH($A4428,'Stock Exchange'!$A$5:$A$2450,0),"")</f>
        <v>2210</v>
      </c>
      <c r="W4428" s="17" t="n">
        <f aca="false">IFERROR(MATCH($A4428,Primary!$A$5:$A$2450,0),"")</f>
        <v>2210</v>
      </c>
    </row>
    <row r="4429" customFormat="false" ht="15" hidden="false" customHeight="false" outlineLevel="0" collapsed="false">
      <c r="A4429" s="16" t="n">
        <f aca="false">Total!A4429</f>
        <v>43507</v>
      </c>
      <c r="B4429" s="17" t="n">
        <f aca="false">YEAR(A4429)</f>
        <v>2019</v>
      </c>
      <c r="C4429" s="17" t="n">
        <f aca="false">MONTH(A4429)</f>
        <v>2</v>
      </c>
      <c r="D4429" s="6" t="str">
        <f aca="false">IF(MONTH(A4429)&gt;=4,"FY "&amp;YEAR(A4429)&amp;"-"&amp;RIGHT(YEAR(A4429)+1,2),"FY "&amp;(YEAR(A4429)-1)&amp;"-"&amp;RIGHT(YEAR(A4429),2))</f>
        <v>FY 2018-19</v>
      </c>
      <c r="E4429" s="6" t="str">
        <f aca="false">IF(AND(V4429&lt;&gt;"",W4429&lt;&gt;""),"Yes","No")</f>
        <v>Yes</v>
      </c>
      <c r="F4429" s="18" t="n">
        <f aca="false">Total!F4429</f>
        <v>4433.54</v>
      </c>
      <c r="G4429" s="18" t="n">
        <f aca="false">Total!G4429</f>
        <v>3621.63</v>
      </c>
      <c r="H4429" s="18" t="n">
        <f aca="false">Total!H4429</f>
        <v>811.91</v>
      </c>
      <c r="I4429" s="18" t="n">
        <f aca="false">Total!I4429</f>
        <v>113.88</v>
      </c>
      <c r="J4429" s="18" t="n">
        <f aca="false">IF($V4429="","",INDEX('Stock Exchange'!F$5:F$2450,$V4429))</f>
        <v>4433.54</v>
      </c>
      <c r="K4429" s="18" t="n">
        <f aca="false">IF($V4429="","",INDEX('Stock Exchange'!G$5:G$2450,$V4429))</f>
        <v>3614.23</v>
      </c>
      <c r="L4429" s="18" t="n">
        <f aca="false">IF($V4429="","",INDEX('Stock Exchange'!H$5:H$2450,$V4429))</f>
        <v>819.31</v>
      </c>
      <c r="M4429" s="18" t="n">
        <f aca="false">IF($V4429="","",INDEX('Stock Exchange'!I$5:I$2450,$V4429))</f>
        <v>114.92</v>
      </c>
      <c r="N4429" s="18" t="n">
        <f aca="false">IF($W4429="","",INDEX(Primary!F$5:F$2450,$W4429))</f>
        <v>0</v>
      </c>
      <c r="O4429" s="18" t="n">
        <f aca="false">IF($W4429="","",INDEX(Primary!G$5:G$2450,$W4429))</f>
        <v>7.4</v>
      </c>
      <c r="P4429" s="18" t="n">
        <f aca="false">IF($W4429="","",INDEX(Primary!H$5:H$2450,$W4429))</f>
        <v>-7.4</v>
      </c>
      <c r="Q4429" s="18" t="n">
        <f aca="false">IF($W4429="","",INDEX(Primary!I$5:I$2450,$W4429))</f>
        <v>-1.04</v>
      </c>
      <c r="R4429" s="19" t="n">
        <f aca="false">IF($E4429="Yes",L4429+P4429,"")</f>
        <v>811.91</v>
      </c>
      <c r="S4429" s="19" t="n">
        <f aca="false">IF($E4429="Yes",H4429-R4429,"")</f>
        <v>0</v>
      </c>
      <c r="T4429" s="6" t="str">
        <f aca="false">IF($E4429="Yes",IF(ROUND(ABS(S4429),2)&lt;=$T$2,"OK","CHECK"),"n/a")</f>
        <v>OK</v>
      </c>
      <c r="U4429" s="20" t="n">
        <f aca="false">Total!J4429</f>
        <v>71.2949</v>
      </c>
      <c r="V4429" s="17" t="n">
        <f aca="false">IFERROR(MATCH($A4429,'Stock Exchange'!$A$5:$A$2450,0),"")</f>
        <v>2211</v>
      </c>
      <c r="W4429" s="17" t="n">
        <f aca="false">IFERROR(MATCH($A4429,Primary!$A$5:$A$2450,0),"")</f>
        <v>2211</v>
      </c>
    </row>
    <row r="4430" customFormat="false" ht="15" hidden="false" customHeight="false" outlineLevel="0" collapsed="false">
      <c r="A4430" s="16" t="n">
        <f aca="false">Total!A4430</f>
        <v>43508</v>
      </c>
      <c r="B4430" s="17" t="n">
        <f aca="false">YEAR(A4430)</f>
        <v>2019</v>
      </c>
      <c r="C4430" s="17" t="n">
        <f aca="false">MONTH(A4430)</f>
        <v>2</v>
      </c>
      <c r="D4430" s="6" t="str">
        <f aca="false">IF(MONTH(A4430)&gt;=4,"FY "&amp;YEAR(A4430)&amp;"-"&amp;RIGHT(YEAR(A4430)+1,2),"FY "&amp;(YEAR(A4430)-1)&amp;"-"&amp;RIGHT(YEAR(A4430),2))</f>
        <v>FY 2018-19</v>
      </c>
      <c r="E4430" s="6" t="str">
        <f aca="false">IF(AND(V4430&lt;&gt;"",W4430&lt;&gt;""),"Yes","No")</f>
        <v>Yes</v>
      </c>
      <c r="F4430" s="18" t="n">
        <f aca="false">Total!F4430</f>
        <v>3887.53</v>
      </c>
      <c r="G4430" s="18" t="n">
        <f aca="false">Total!G4430</f>
        <v>4292.37</v>
      </c>
      <c r="H4430" s="18" t="n">
        <f aca="false">Total!H4430</f>
        <v>-404.84</v>
      </c>
      <c r="I4430" s="18" t="n">
        <f aca="false">Total!I4430</f>
        <v>-56.89</v>
      </c>
      <c r="J4430" s="18" t="n">
        <f aca="false">IF($V4430="","",INDEX('Stock Exchange'!F$5:F$2450,$V4430))</f>
        <v>3887.53</v>
      </c>
      <c r="K4430" s="18" t="n">
        <f aca="false">IF($V4430="","",INDEX('Stock Exchange'!G$5:G$2450,$V4430))</f>
        <v>4126.25</v>
      </c>
      <c r="L4430" s="18" t="n">
        <f aca="false">IF($V4430="","",INDEX('Stock Exchange'!H$5:H$2450,$V4430))</f>
        <v>-238.72</v>
      </c>
      <c r="M4430" s="18" t="n">
        <f aca="false">IF($V4430="","",INDEX('Stock Exchange'!I$5:I$2450,$V4430))</f>
        <v>-33.55</v>
      </c>
      <c r="N4430" s="18" t="n">
        <f aca="false">IF($W4430="","",INDEX(Primary!F$5:F$2450,$W4430))</f>
        <v>0</v>
      </c>
      <c r="O4430" s="18" t="n">
        <f aca="false">IF($W4430="","",INDEX(Primary!G$5:G$2450,$W4430))</f>
        <v>166.12</v>
      </c>
      <c r="P4430" s="18" t="n">
        <f aca="false">IF($W4430="","",INDEX(Primary!H$5:H$2450,$W4430))</f>
        <v>-166.12</v>
      </c>
      <c r="Q4430" s="18" t="n">
        <f aca="false">IF($W4430="","",INDEX(Primary!I$5:I$2450,$W4430))</f>
        <v>-23.34</v>
      </c>
      <c r="R4430" s="19" t="n">
        <f aca="false">IF($E4430="Yes",L4430+P4430,"")</f>
        <v>-404.84</v>
      </c>
      <c r="S4430" s="19" t="n">
        <f aca="false">IF($E4430="Yes",H4430-R4430,"")</f>
        <v>0</v>
      </c>
      <c r="T4430" s="6" t="str">
        <f aca="false">IF($E4430="Yes",IF(ROUND(ABS(S4430),2)&lt;=$T$2,"OK","CHECK"),"n/a")</f>
        <v>OK</v>
      </c>
      <c r="U4430" s="20" t="n">
        <f aca="false">Total!J4430</f>
        <v>71.1621</v>
      </c>
      <c r="V4430" s="17" t="n">
        <f aca="false">IFERROR(MATCH($A4430,'Stock Exchange'!$A$5:$A$2450,0),"")</f>
        <v>2212</v>
      </c>
      <c r="W4430" s="17" t="n">
        <f aca="false">IFERROR(MATCH($A4430,Primary!$A$5:$A$2450,0),"")</f>
        <v>2212</v>
      </c>
    </row>
    <row r="4431" customFormat="false" ht="15" hidden="false" customHeight="false" outlineLevel="0" collapsed="false">
      <c r="A4431" s="16" t="n">
        <f aca="false">Total!A4431</f>
        <v>43509</v>
      </c>
      <c r="B4431" s="17" t="n">
        <f aca="false">YEAR(A4431)</f>
        <v>2019</v>
      </c>
      <c r="C4431" s="17" t="n">
        <f aca="false">MONTH(A4431)</f>
        <v>2</v>
      </c>
      <c r="D4431" s="6" t="str">
        <f aca="false">IF(MONTH(A4431)&gt;=4,"FY "&amp;YEAR(A4431)&amp;"-"&amp;RIGHT(YEAR(A4431)+1,2),"FY "&amp;(YEAR(A4431)-1)&amp;"-"&amp;RIGHT(YEAR(A4431),2))</f>
        <v>FY 2018-19</v>
      </c>
      <c r="E4431" s="6" t="str">
        <f aca="false">IF(AND(V4431&lt;&gt;"",W4431&lt;&gt;""),"Yes","No")</f>
        <v>Yes</v>
      </c>
      <c r="F4431" s="18" t="n">
        <f aca="false">Total!F4431</f>
        <v>6276.28</v>
      </c>
      <c r="G4431" s="18" t="n">
        <f aca="false">Total!G4431</f>
        <v>5106.68</v>
      </c>
      <c r="H4431" s="18" t="n">
        <f aca="false">Total!H4431</f>
        <v>1169.6</v>
      </c>
      <c r="I4431" s="18" t="n">
        <f aca="false">Total!I4431</f>
        <v>164.89</v>
      </c>
      <c r="J4431" s="18" t="n">
        <f aca="false">IF($V4431="","",INDEX('Stock Exchange'!F$5:F$2450,$V4431))</f>
        <v>4719.07</v>
      </c>
      <c r="K4431" s="18" t="n">
        <f aca="false">IF($V4431="","",INDEX('Stock Exchange'!G$5:G$2450,$V4431))</f>
        <v>4681.57</v>
      </c>
      <c r="L4431" s="18" t="n">
        <f aca="false">IF($V4431="","",INDEX('Stock Exchange'!H$5:H$2450,$V4431))</f>
        <v>37.5</v>
      </c>
      <c r="M4431" s="18" t="n">
        <f aca="false">IF($V4431="","",INDEX('Stock Exchange'!I$5:I$2450,$V4431))</f>
        <v>5.29</v>
      </c>
      <c r="N4431" s="18" t="n">
        <f aca="false">IF($W4431="","",INDEX(Primary!F$5:F$2450,$W4431))</f>
        <v>1557.21</v>
      </c>
      <c r="O4431" s="18" t="n">
        <f aca="false">IF($W4431="","",INDEX(Primary!G$5:G$2450,$W4431))</f>
        <v>425.11</v>
      </c>
      <c r="P4431" s="18" t="n">
        <f aca="false">IF($W4431="","",INDEX(Primary!H$5:H$2450,$W4431))</f>
        <v>1132.1</v>
      </c>
      <c r="Q4431" s="18" t="n">
        <f aca="false">IF($W4431="","",INDEX(Primary!I$5:I$2450,$W4431))</f>
        <v>159.6</v>
      </c>
      <c r="R4431" s="19" t="n">
        <f aca="false">IF($E4431="Yes",L4431+P4431,"")</f>
        <v>1169.6</v>
      </c>
      <c r="S4431" s="19" t="n">
        <f aca="false">IF($E4431="Yes",H4431-R4431,"")</f>
        <v>0</v>
      </c>
      <c r="T4431" s="6" t="str">
        <f aca="false">IF($E4431="Yes",IF(ROUND(ABS(S4431),2)&lt;=$T$2,"OK","CHECK"),"n/a")</f>
        <v>OK</v>
      </c>
      <c r="U4431" s="20" t="n">
        <f aca="false">Total!J4431</f>
        <v>70.9353</v>
      </c>
      <c r="V4431" s="17" t="n">
        <f aca="false">IFERROR(MATCH($A4431,'Stock Exchange'!$A$5:$A$2450,0),"")</f>
        <v>2213</v>
      </c>
      <c r="W4431" s="17" t="n">
        <f aca="false">IFERROR(MATCH($A4431,Primary!$A$5:$A$2450,0),"")</f>
        <v>2213</v>
      </c>
    </row>
    <row r="4432" customFormat="false" ht="15" hidden="false" customHeight="false" outlineLevel="0" collapsed="false">
      <c r="A4432" s="16" t="n">
        <f aca="false">Total!A4432</f>
        <v>43510</v>
      </c>
      <c r="B4432" s="17" t="n">
        <f aca="false">YEAR(A4432)</f>
        <v>2019</v>
      </c>
      <c r="C4432" s="17" t="n">
        <f aca="false">MONTH(A4432)</f>
        <v>2</v>
      </c>
      <c r="D4432" s="6" t="str">
        <f aca="false">IF(MONTH(A4432)&gt;=4,"FY "&amp;YEAR(A4432)&amp;"-"&amp;RIGHT(YEAR(A4432)+1,2),"FY "&amp;(YEAR(A4432)-1)&amp;"-"&amp;RIGHT(YEAR(A4432),2))</f>
        <v>FY 2018-19</v>
      </c>
      <c r="E4432" s="6" t="str">
        <f aca="false">IF(AND(V4432&lt;&gt;"",W4432&lt;&gt;""),"Yes","No")</f>
        <v>Yes</v>
      </c>
      <c r="F4432" s="18" t="n">
        <f aca="false">Total!F4432</f>
        <v>4565.16</v>
      </c>
      <c r="G4432" s="18" t="n">
        <f aca="false">Total!G4432</f>
        <v>5421.51</v>
      </c>
      <c r="H4432" s="18" t="n">
        <f aca="false">Total!H4432</f>
        <v>-856.35</v>
      </c>
      <c r="I4432" s="18" t="n">
        <f aca="false">Total!I4432</f>
        <v>-121.38</v>
      </c>
      <c r="J4432" s="18" t="n">
        <f aca="false">IF($V4432="","",INDEX('Stock Exchange'!F$5:F$2450,$V4432))</f>
        <v>4517.75</v>
      </c>
      <c r="K4432" s="18" t="n">
        <f aca="false">IF($V4432="","",INDEX('Stock Exchange'!G$5:G$2450,$V4432))</f>
        <v>5347.18</v>
      </c>
      <c r="L4432" s="18" t="n">
        <f aca="false">IF($V4432="","",INDEX('Stock Exchange'!H$5:H$2450,$V4432))</f>
        <v>-829.43</v>
      </c>
      <c r="M4432" s="18" t="n">
        <f aca="false">IF($V4432="","",INDEX('Stock Exchange'!I$5:I$2450,$V4432))</f>
        <v>-117.56</v>
      </c>
      <c r="N4432" s="18" t="n">
        <f aca="false">IF($W4432="","",INDEX(Primary!F$5:F$2450,$W4432))</f>
        <v>47.41</v>
      </c>
      <c r="O4432" s="18" t="n">
        <f aca="false">IF($W4432="","",INDEX(Primary!G$5:G$2450,$W4432))</f>
        <v>74.33</v>
      </c>
      <c r="P4432" s="18" t="n">
        <f aca="false">IF($W4432="","",INDEX(Primary!H$5:H$2450,$W4432))</f>
        <v>-26.92</v>
      </c>
      <c r="Q4432" s="18" t="n">
        <f aca="false">IF($W4432="","",INDEX(Primary!I$5:I$2450,$W4432))</f>
        <v>-3.82</v>
      </c>
      <c r="R4432" s="19" t="n">
        <f aca="false">IF($E4432="Yes",L4432+P4432,"")</f>
        <v>-856.35</v>
      </c>
      <c r="S4432" s="19" t="n">
        <f aca="false">IF($E4432="Yes",H4432-R4432,"")</f>
        <v>0</v>
      </c>
      <c r="T4432" s="6" t="str">
        <f aca="false">IF($E4432="Yes",IF(ROUND(ABS(S4432),2)&lt;=$T$2,"OK","CHECK"),"n/a")</f>
        <v>OK</v>
      </c>
      <c r="U4432" s="20" t="n">
        <f aca="false">Total!J4432</f>
        <v>70.5547</v>
      </c>
      <c r="V4432" s="17" t="n">
        <f aca="false">IFERROR(MATCH($A4432,'Stock Exchange'!$A$5:$A$2450,0),"")</f>
        <v>2214</v>
      </c>
      <c r="W4432" s="17" t="n">
        <f aca="false">IFERROR(MATCH($A4432,Primary!$A$5:$A$2450,0),"")</f>
        <v>2214</v>
      </c>
    </row>
    <row r="4433" customFormat="false" ht="15" hidden="false" customHeight="false" outlineLevel="0" collapsed="false">
      <c r="A4433" s="16" t="n">
        <f aca="false">Total!A4433</f>
        <v>43511</v>
      </c>
      <c r="B4433" s="17" t="n">
        <f aca="false">YEAR(A4433)</f>
        <v>2019</v>
      </c>
      <c r="C4433" s="17" t="n">
        <f aca="false">MONTH(A4433)</f>
        <v>2</v>
      </c>
      <c r="D4433" s="6" t="str">
        <f aca="false">IF(MONTH(A4433)&gt;=4,"FY "&amp;YEAR(A4433)&amp;"-"&amp;RIGHT(YEAR(A4433)+1,2),"FY "&amp;(YEAR(A4433)-1)&amp;"-"&amp;RIGHT(YEAR(A4433),2))</f>
        <v>FY 2018-19</v>
      </c>
      <c r="E4433" s="6" t="str">
        <f aca="false">IF(AND(V4433&lt;&gt;"",W4433&lt;&gt;""),"Yes","No")</f>
        <v>Yes</v>
      </c>
      <c r="F4433" s="18" t="n">
        <f aca="false">Total!F4433</f>
        <v>5268.61</v>
      </c>
      <c r="G4433" s="18" t="n">
        <f aca="false">Total!G4433</f>
        <v>5940.2</v>
      </c>
      <c r="H4433" s="18" t="n">
        <f aca="false">Total!H4433</f>
        <v>-671.59</v>
      </c>
      <c r="I4433" s="18" t="n">
        <f aca="false">Total!I4433</f>
        <v>-94.67</v>
      </c>
      <c r="J4433" s="18" t="n">
        <f aca="false">IF($V4433="","",INDEX('Stock Exchange'!F$5:F$2450,$V4433))</f>
        <v>5268.61</v>
      </c>
      <c r="K4433" s="18" t="n">
        <f aca="false">IF($V4433="","",INDEX('Stock Exchange'!G$5:G$2450,$V4433))</f>
        <v>5783.01</v>
      </c>
      <c r="L4433" s="18" t="n">
        <f aca="false">IF($V4433="","",INDEX('Stock Exchange'!H$5:H$2450,$V4433))</f>
        <v>-514.4</v>
      </c>
      <c r="M4433" s="18" t="n">
        <f aca="false">IF($V4433="","",INDEX('Stock Exchange'!I$5:I$2450,$V4433))</f>
        <v>-72.51</v>
      </c>
      <c r="N4433" s="18" t="n">
        <f aca="false">IF($W4433="","",INDEX(Primary!F$5:F$2450,$W4433))</f>
        <v>0</v>
      </c>
      <c r="O4433" s="18" t="n">
        <f aca="false">IF($W4433="","",INDEX(Primary!G$5:G$2450,$W4433))</f>
        <v>157.19</v>
      </c>
      <c r="P4433" s="18" t="n">
        <f aca="false">IF($W4433="","",INDEX(Primary!H$5:H$2450,$W4433))</f>
        <v>-157.19</v>
      </c>
      <c r="Q4433" s="18" t="n">
        <f aca="false">IF($W4433="","",INDEX(Primary!I$5:I$2450,$W4433))</f>
        <v>-22.16</v>
      </c>
      <c r="R4433" s="19" t="n">
        <f aca="false">IF($E4433="Yes",L4433+P4433,"")</f>
        <v>-671.59</v>
      </c>
      <c r="S4433" s="19" t="n">
        <f aca="false">IF($E4433="Yes",H4433-R4433,"")</f>
        <v>0</v>
      </c>
      <c r="T4433" s="6" t="str">
        <f aca="false">IF($E4433="Yes",IF(ROUND(ABS(S4433),2)&lt;=$T$2,"OK","CHECK"),"n/a")</f>
        <v>OK</v>
      </c>
      <c r="U4433" s="20" t="n">
        <f aca="false">Total!J4433</f>
        <v>70.9408</v>
      </c>
      <c r="V4433" s="17" t="n">
        <f aca="false">IFERROR(MATCH($A4433,'Stock Exchange'!$A$5:$A$2450,0),"")</f>
        <v>2215</v>
      </c>
      <c r="W4433" s="17" t="n">
        <f aca="false">IFERROR(MATCH($A4433,Primary!$A$5:$A$2450,0),"")</f>
        <v>2215</v>
      </c>
    </row>
    <row r="4434" customFormat="false" ht="15" hidden="false" customHeight="false" outlineLevel="0" collapsed="false">
      <c r="A4434" s="16" t="n">
        <f aca="false">Total!A4434</f>
        <v>43514</v>
      </c>
      <c r="B4434" s="17" t="n">
        <f aca="false">YEAR(A4434)</f>
        <v>2019</v>
      </c>
      <c r="C4434" s="17" t="n">
        <f aca="false">MONTH(A4434)</f>
        <v>2</v>
      </c>
      <c r="D4434" s="6" t="str">
        <f aca="false">IF(MONTH(A4434)&gt;=4,"FY "&amp;YEAR(A4434)&amp;"-"&amp;RIGHT(YEAR(A4434)+1,2),"FY "&amp;(YEAR(A4434)-1)&amp;"-"&amp;RIGHT(YEAR(A4434),2))</f>
        <v>FY 2018-19</v>
      </c>
      <c r="E4434" s="6" t="str">
        <f aca="false">IF(AND(V4434&lt;&gt;"",W4434&lt;&gt;""),"Yes","No")</f>
        <v>Yes</v>
      </c>
      <c r="F4434" s="18" t="n">
        <f aca="false">Total!F4434</f>
        <v>3406.01</v>
      </c>
      <c r="G4434" s="18" t="n">
        <f aca="false">Total!G4434</f>
        <v>6075.84</v>
      </c>
      <c r="H4434" s="18" t="n">
        <f aca="false">Total!H4434</f>
        <v>-2669.83</v>
      </c>
      <c r="I4434" s="18" t="n">
        <f aca="false">Total!I4434</f>
        <v>-374.7</v>
      </c>
      <c r="J4434" s="18" t="n">
        <f aca="false">IF($V4434="","",INDEX('Stock Exchange'!F$5:F$2450,$V4434))</f>
        <v>3406.01</v>
      </c>
      <c r="K4434" s="18" t="n">
        <f aca="false">IF($V4434="","",INDEX('Stock Exchange'!G$5:G$2450,$V4434))</f>
        <v>6067.84</v>
      </c>
      <c r="L4434" s="18" t="n">
        <f aca="false">IF($V4434="","",INDEX('Stock Exchange'!H$5:H$2450,$V4434))</f>
        <v>-2661.83</v>
      </c>
      <c r="M4434" s="18" t="n">
        <f aca="false">IF($V4434="","",INDEX('Stock Exchange'!I$5:I$2450,$V4434))</f>
        <v>-373.58</v>
      </c>
      <c r="N4434" s="18" t="n">
        <f aca="false">IF($W4434="","",INDEX(Primary!F$5:F$2450,$W4434))</f>
        <v>0</v>
      </c>
      <c r="O4434" s="18" t="n">
        <f aca="false">IF($W4434="","",INDEX(Primary!G$5:G$2450,$W4434))</f>
        <v>8</v>
      </c>
      <c r="P4434" s="18" t="n">
        <f aca="false">IF($W4434="","",INDEX(Primary!H$5:H$2450,$W4434))</f>
        <v>-8</v>
      </c>
      <c r="Q4434" s="18" t="n">
        <f aca="false">IF($W4434="","",INDEX(Primary!I$5:I$2450,$W4434))</f>
        <v>-1.12</v>
      </c>
      <c r="R4434" s="19" t="n">
        <f aca="false">IF($E4434="Yes",L4434+P4434,"")</f>
        <v>-2669.83</v>
      </c>
      <c r="S4434" s="19" t="n">
        <f aca="false">IF($E4434="Yes",H4434-R4434,"")</f>
        <v>0</v>
      </c>
      <c r="T4434" s="6" t="str">
        <f aca="false">IF($E4434="Yes",IF(ROUND(ABS(S4434),2)&lt;=$T$2,"OK","CHECK"),"n/a")</f>
        <v>OK</v>
      </c>
      <c r="U4434" s="20" t="n">
        <f aca="false">Total!J4434</f>
        <v>71.2515</v>
      </c>
      <c r="V4434" s="17" t="n">
        <f aca="false">IFERROR(MATCH($A4434,'Stock Exchange'!$A$5:$A$2450,0),"")</f>
        <v>2216</v>
      </c>
      <c r="W4434" s="17" t="n">
        <f aca="false">IFERROR(MATCH($A4434,Primary!$A$5:$A$2450,0),"")</f>
        <v>2216</v>
      </c>
    </row>
    <row r="4435" customFormat="false" ht="15" hidden="false" customHeight="false" outlineLevel="0" collapsed="false">
      <c r="A4435" s="16" t="n">
        <f aca="false">Total!A4435</f>
        <v>43516</v>
      </c>
      <c r="B4435" s="17" t="n">
        <f aca="false">YEAR(A4435)</f>
        <v>2019</v>
      </c>
      <c r="C4435" s="17" t="n">
        <f aca="false">MONTH(A4435)</f>
        <v>2</v>
      </c>
      <c r="D4435" s="6" t="str">
        <f aca="false">IF(MONTH(A4435)&gt;=4,"FY "&amp;YEAR(A4435)&amp;"-"&amp;RIGHT(YEAR(A4435)+1,2),"FY "&amp;(YEAR(A4435)-1)&amp;"-"&amp;RIGHT(YEAR(A4435),2))</f>
        <v>FY 2018-19</v>
      </c>
      <c r="E4435" s="6" t="str">
        <f aca="false">IF(AND(V4435&lt;&gt;"",W4435&lt;&gt;""),"Yes","No")</f>
        <v>Yes</v>
      </c>
      <c r="F4435" s="18" t="n">
        <f aca="false">Total!F4435</f>
        <v>10460.91</v>
      </c>
      <c r="G4435" s="18" t="n">
        <f aca="false">Total!G4435</f>
        <v>12019.56</v>
      </c>
      <c r="H4435" s="18" t="n">
        <f aca="false">Total!H4435</f>
        <v>-1558.65</v>
      </c>
      <c r="I4435" s="18" t="n">
        <f aca="false">Total!I4435</f>
        <v>-218.08</v>
      </c>
      <c r="J4435" s="18" t="n">
        <f aca="false">IF($V4435="","",INDEX('Stock Exchange'!F$5:F$2450,$V4435))</f>
        <v>10460.91</v>
      </c>
      <c r="K4435" s="18" t="n">
        <f aca="false">IF($V4435="","",INDEX('Stock Exchange'!G$5:G$2450,$V4435))</f>
        <v>11987.22</v>
      </c>
      <c r="L4435" s="18" t="n">
        <f aca="false">IF($V4435="","",INDEX('Stock Exchange'!H$5:H$2450,$V4435))</f>
        <v>-1526.31</v>
      </c>
      <c r="M4435" s="18" t="n">
        <f aca="false">IF($V4435="","",INDEX('Stock Exchange'!I$5:I$2450,$V4435))</f>
        <v>-213.56</v>
      </c>
      <c r="N4435" s="18" t="n">
        <f aca="false">IF($W4435="","",INDEX(Primary!F$5:F$2450,$W4435))</f>
        <v>0</v>
      </c>
      <c r="O4435" s="18" t="n">
        <f aca="false">IF($W4435="","",INDEX(Primary!G$5:G$2450,$W4435))</f>
        <v>32.34</v>
      </c>
      <c r="P4435" s="18" t="n">
        <f aca="false">IF($W4435="","",INDEX(Primary!H$5:H$2450,$W4435))</f>
        <v>-32.34</v>
      </c>
      <c r="Q4435" s="18" t="n">
        <f aca="false">IF($W4435="","",INDEX(Primary!I$5:I$2450,$W4435))</f>
        <v>-4.52</v>
      </c>
      <c r="R4435" s="19" t="n">
        <f aca="false">IF($E4435="Yes",L4435+P4435,"")</f>
        <v>-1558.65</v>
      </c>
      <c r="S4435" s="19" t="n">
        <f aca="false">IF($E4435="Yes",H4435-R4435,"")</f>
        <v>0</v>
      </c>
      <c r="T4435" s="6" t="str">
        <f aca="false">IF($E4435="Yes",IF(ROUND(ABS(S4435),2)&lt;=$T$2,"OK","CHECK"),"n/a")</f>
        <v>OK</v>
      </c>
      <c r="U4435" s="20" t="n">
        <f aca="false">Total!J4435</f>
        <v>71.4705</v>
      </c>
      <c r="V4435" s="17" t="n">
        <f aca="false">IFERROR(MATCH($A4435,'Stock Exchange'!$A$5:$A$2450,0),"")</f>
        <v>2217</v>
      </c>
      <c r="W4435" s="17" t="n">
        <f aca="false">IFERROR(MATCH($A4435,Primary!$A$5:$A$2450,0),"")</f>
        <v>2217</v>
      </c>
    </row>
    <row r="4436" customFormat="false" ht="15" hidden="false" customHeight="false" outlineLevel="0" collapsed="false">
      <c r="A4436" s="16" t="n">
        <f aca="false">Total!A4436</f>
        <v>43517</v>
      </c>
      <c r="B4436" s="17" t="n">
        <f aca="false">YEAR(A4436)</f>
        <v>2019</v>
      </c>
      <c r="C4436" s="17" t="n">
        <f aca="false">MONTH(A4436)</f>
        <v>2</v>
      </c>
      <c r="D4436" s="6" t="str">
        <f aca="false">IF(MONTH(A4436)&gt;=4,"FY "&amp;YEAR(A4436)&amp;"-"&amp;RIGHT(YEAR(A4436)+1,2),"FY "&amp;(YEAR(A4436)-1)&amp;"-"&amp;RIGHT(YEAR(A4436),2))</f>
        <v>FY 2018-19</v>
      </c>
      <c r="E4436" s="6" t="str">
        <f aca="false">IF(AND(V4436&lt;&gt;"",W4436&lt;&gt;""),"Yes","No")</f>
        <v>Yes</v>
      </c>
      <c r="F4436" s="18" t="n">
        <f aca="false">Total!F4436</f>
        <v>5913.11</v>
      </c>
      <c r="G4436" s="18" t="n">
        <f aca="false">Total!G4436</f>
        <v>4630.23</v>
      </c>
      <c r="H4436" s="18" t="n">
        <f aca="false">Total!H4436</f>
        <v>1282.88</v>
      </c>
      <c r="I4436" s="18" t="n">
        <f aca="false">Total!I4436</f>
        <v>180.24</v>
      </c>
      <c r="J4436" s="18" t="n">
        <f aca="false">IF($V4436="","",INDEX('Stock Exchange'!F$5:F$2450,$V4436))</f>
        <v>5912.75</v>
      </c>
      <c r="K4436" s="18" t="n">
        <f aca="false">IF($V4436="","",INDEX('Stock Exchange'!G$5:G$2450,$V4436))</f>
        <v>4093.75</v>
      </c>
      <c r="L4436" s="18" t="n">
        <f aca="false">IF($V4436="","",INDEX('Stock Exchange'!H$5:H$2450,$V4436))</f>
        <v>1819</v>
      </c>
      <c r="M4436" s="18" t="n">
        <f aca="false">IF($V4436="","",INDEX('Stock Exchange'!I$5:I$2450,$V4436))</f>
        <v>255.56</v>
      </c>
      <c r="N4436" s="18" t="n">
        <f aca="false">IF($W4436="","",INDEX(Primary!F$5:F$2450,$W4436))</f>
        <v>0.36</v>
      </c>
      <c r="O4436" s="18" t="n">
        <f aca="false">IF($W4436="","",INDEX(Primary!G$5:G$2450,$W4436))</f>
        <v>536.48</v>
      </c>
      <c r="P4436" s="18" t="n">
        <f aca="false">IF($W4436="","",INDEX(Primary!H$5:H$2450,$W4436))</f>
        <v>-536.12</v>
      </c>
      <c r="Q4436" s="18" t="n">
        <f aca="false">IF($W4436="","",INDEX(Primary!I$5:I$2450,$W4436))</f>
        <v>-75.32</v>
      </c>
      <c r="R4436" s="19" t="n">
        <f aca="false">IF($E4436="Yes",L4436+P4436,"")</f>
        <v>1282.88</v>
      </c>
      <c r="S4436" s="19" t="n">
        <f aca="false">IF($E4436="Yes",H4436-R4436,"")</f>
        <v>0</v>
      </c>
      <c r="T4436" s="6" t="str">
        <f aca="false">IF($E4436="Yes",IF(ROUND(ABS(S4436),2)&lt;=$T$2,"OK","CHECK"),"n/a")</f>
        <v>OK</v>
      </c>
      <c r="U4436" s="20" t="n">
        <f aca="false">Total!J4436</f>
        <v>71.1773</v>
      </c>
      <c r="V4436" s="17" t="n">
        <f aca="false">IFERROR(MATCH($A4436,'Stock Exchange'!$A$5:$A$2450,0),"")</f>
        <v>2218</v>
      </c>
      <c r="W4436" s="17" t="n">
        <f aca="false">IFERROR(MATCH($A4436,Primary!$A$5:$A$2450,0),"")</f>
        <v>2218</v>
      </c>
    </row>
    <row r="4437" customFormat="false" ht="15" hidden="false" customHeight="false" outlineLevel="0" collapsed="false">
      <c r="A4437" s="16" t="n">
        <f aca="false">Total!A4437</f>
        <v>43518</v>
      </c>
      <c r="B4437" s="17" t="n">
        <f aca="false">YEAR(A4437)</f>
        <v>2019</v>
      </c>
      <c r="C4437" s="17" t="n">
        <f aca="false">MONTH(A4437)</f>
        <v>2</v>
      </c>
      <c r="D4437" s="6" t="str">
        <f aca="false">IF(MONTH(A4437)&gt;=4,"FY "&amp;YEAR(A4437)&amp;"-"&amp;RIGHT(YEAR(A4437)+1,2),"FY "&amp;(YEAR(A4437)-1)&amp;"-"&amp;RIGHT(YEAR(A4437),2))</f>
        <v>FY 2018-19</v>
      </c>
      <c r="E4437" s="6" t="str">
        <f aca="false">IF(AND(V4437&lt;&gt;"",W4437&lt;&gt;""),"Yes","No")</f>
        <v>Yes</v>
      </c>
      <c r="F4437" s="18" t="n">
        <f aca="false">Total!F4437</f>
        <v>4887.97</v>
      </c>
      <c r="G4437" s="18" t="n">
        <f aca="false">Total!G4437</f>
        <v>5225.58</v>
      </c>
      <c r="H4437" s="18" t="n">
        <f aca="false">Total!H4437</f>
        <v>-337.61</v>
      </c>
      <c r="I4437" s="18" t="n">
        <f aca="false">Total!I4437</f>
        <v>-47.44</v>
      </c>
      <c r="J4437" s="18" t="n">
        <f aca="false">IF($V4437="","",INDEX('Stock Exchange'!F$5:F$2450,$V4437))</f>
        <v>4886.53</v>
      </c>
      <c r="K4437" s="18" t="n">
        <f aca="false">IF($V4437="","",INDEX('Stock Exchange'!G$5:G$2450,$V4437))</f>
        <v>4706.51</v>
      </c>
      <c r="L4437" s="18" t="n">
        <f aca="false">IF($V4437="","",INDEX('Stock Exchange'!H$5:H$2450,$V4437))</f>
        <v>180.02</v>
      </c>
      <c r="M4437" s="18" t="n">
        <f aca="false">IF($V4437="","",INDEX('Stock Exchange'!I$5:I$2450,$V4437))</f>
        <v>25.3</v>
      </c>
      <c r="N4437" s="18" t="n">
        <f aca="false">IF($W4437="","",INDEX(Primary!F$5:F$2450,$W4437))</f>
        <v>1.44</v>
      </c>
      <c r="O4437" s="18" t="n">
        <f aca="false">IF($W4437="","",INDEX(Primary!G$5:G$2450,$W4437))</f>
        <v>519.07</v>
      </c>
      <c r="P4437" s="18" t="n">
        <f aca="false">IF($W4437="","",INDEX(Primary!H$5:H$2450,$W4437))</f>
        <v>-517.63</v>
      </c>
      <c r="Q4437" s="18" t="n">
        <f aca="false">IF($W4437="","",INDEX(Primary!I$5:I$2450,$W4437))</f>
        <v>-72.74</v>
      </c>
      <c r="R4437" s="19" t="n">
        <f aca="false">IF($E4437="Yes",L4437+P4437,"")</f>
        <v>-337.61</v>
      </c>
      <c r="S4437" s="19" t="n">
        <f aca="false">IF($E4437="Yes",H4437-R4437,"")</f>
        <v>0</v>
      </c>
      <c r="T4437" s="6" t="str">
        <f aca="false">IF($E4437="Yes",IF(ROUND(ABS(S4437),2)&lt;=$T$2,"OK","CHECK"),"n/a")</f>
        <v>OK</v>
      </c>
      <c r="U4437" s="20" t="n">
        <f aca="false">Total!J4437</f>
        <v>71.154</v>
      </c>
      <c r="V4437" s="17" t="n">
        <f aca="false">IFERROR(MATCH($A4437,'Stock Exchange'!$A$5:$A$2450,0),"")</f>
        <v>2219</v>
      </c>
      <c r="W4437" s="17" t="n">
        <f aca="false">IFERROR(MATCH($A4437,Primary!$A$5:$A$2450,0),"")</f>
        <v>2219</v>
      </c>
    </row>
    <row r="4438" customFormat="false" ht="15" hidden="false" customHeight="false" outlineLevel="0" collapsed="false">
      <c r="A4438" s="16" t="n">
        <f aca="false">Total!A4438</f>
        <v>43521</v>
      </c>
      <c r="B4438" s="17" t="n">
        <f aca="false">YEAR(A4438)</f>
        <v>2019</v>
      </c>
      <c r="C4438" s="17" t="n">
        <f aca="false">MONTH(A4438)</f>
        <v>2</v>
      </c>
      <c r="D4438" s="6" t="str">
        <f aca="false">IF(MONTH(A4438)&gt;=4,"FY "&amp;YEAR(A4438)&amp;"-"&amp;RIGHT(YEAR(A4438)+1,2),"FY "&amp;(YEAR(A4438)-1)&amp;"-"&amp;RIGHT(YEAR(A4438),2))</f>
        <v>FY 2018-19</v>
      </c>
      <c r="E4438" s="6" t="str">
        <f aca="false">IF(AND(V4438&lt;&gt;"",W4438&lt;&gt;""),"Yes","No")</f>
        <v>Yes</v>
      </c>
      <c r="F4438" s="18" t="n">
        <f aca="false">Total!F4438</f>
        <v>16452.1</v>
      </c>
      <c r="G4438" s="18" t="n">
        <f aca="false">Total!G4438</f>
        <v>4320</v>
      </c>
      <c r="H4438" s="18" t="n">
        <f aca="false">Total!H4438</f>
        <v>12132.1</v>
      </c>
      <c r="I4438" s="18" t="n">
        <f aca="false">Total!I4438</f>
        <v>1703.52</v>
      </c>
      <c r="J4438" s="18" t="n">
        <f aca="false">IF($V4438="","",INDEX('Stock Exchange'!F$5:F$2450,$V4438))</f>
        <v>9848.63</v>
      </c>
      <c r="K4438" s="18" t="n">
        <f aca="false">IF($V4438="","",INDEX('Stock Exchange'!G$5:G$2450,$V4438))</f>
        <v>4247.86</v>
      </c>
      <c r="L4438" s="18" t="n">
        <f aca="false">IF($V4438="","",INDEX('Stock Exchange'!H$5:H$2450,$V4438))</f>
        <v>5600.77</v>
      </c>
      <c r="M4438" s="18" t="n">
        <f aca="false">IF($V4438="","",INDEX('Stock Exchange'!I$5:I$2450,$V4438))</f>
        <v>786.43</v>
      </c>
      <c r="N4438" s="18" t="n">
        <f aca="false">IF($W4438="","",INDEX(Primary!F$5:F$2450,$W4438))</f>
        <v>6603.47</v>
      </c>
      <c r="O4438" s="18" t="n">
        <f aca="false">IF($W4438="","",INDEX(Primary!G$5:G$2450,$W4438))</f>
        <v>72.14</v>
      </c>
      <c r="P4438" s="18" t="n">
        <f aca="false">IF($W4438="","",INDEX(Primary!H$5:H$2450,$W4438))</f>
        <v>6531.33</v>
      </c>
      <c r="Q4438" s="18" t="n">
        <f aca="false">IF($W4438="","",INDEX(Primary!I$5:I$2450,$W4438))</f>
        <v>917.09</v>
      </c>
      <c r="R4438" s="19" t="n">
        <f aca="false">IF($E4438="Yes",L4438+P4438,"")</f>
        <v>12132.1</v>
      </c>
      <c r="S4438" s="19" t="n">
        <f aca="false">IF($E4438="Yes",H4438-R4438,"")</f>
        <v>0</v>
      </c>
      <c r="T4438" s="6" t="str">
        <f aca="false">IF($E4438="Yes",IF(ROUND(ABS(S4438),2)&lt;=$T$2,"OK","CHECK"),"n/a")</f>
        <v>OK</v>
      </c>
      <c r="U4438" s="20" t="n">
        <f aca="false">Total!J4438</f>
        <v>71.2177</v>
      </c>
      <c r="V4438" s="17" t="n">
        <f aca="false">IFERROR(MATCH($A4438,'Stock Exchange'!$A$5:$A$2450,0),"")</f>
        <v>2220</v>
      </c>
      <c r="W4438" s="17" t="n">
        <f aca="false">IFERROR(MATCH($A4438,Primary!$A$5:$A$2450,0),"")</f>
        <v>2220</v>
      </c>
    </row>
    <row r="4439" customFormat="false" ht="15" hidden="false" customHeight="false" outlineLevel="0" collapsed="false">
      <c r="A4439" s="16" t="n">
        <f aca="false">Total!A4439</f>
        <v>43522</v>
      </c>
      <c r="B4439" s="17" t="n">
        <f aca="false">YEAR(A4439)</f>
        <v>2019</v>
      </c>
      <c r="C4439" s="17" t="n">
        <f aca="false">MONTH(A4439)</f>
        <v>2</v>
      </c>
      <c r="D4439" s="6" t="str">
        <f aca="false">IF(MONTH(A4439)&gt;=4,"FY "&amp;YEAR(A4439)&amp;"-"&amp;RIGHT(YEAR(A4439)+1,2),"FY "&amp;(YEAR(A4439)-1)&amp;"-"&amp;RIGHT(YEAR(A4439),2))</f>
        <v>FY 2018-19</v>
      </c>
      <c r="E4439" s="6" t="str">
        <f aca="false">IF(AND(V4439&lt;&gt;"",W4439&lt;&gt;""),"Yes","No")</f>
        <v>Yes</v>
      </c>
      <c r="F4439" s="18" t="n">
        <f aca="false">Total!F4439</f>
        <v>7141.68</v>
      </c>
      <c r="G4439" s="18" t="n">
        <f aca="false">Total!G4439</f>
        <v>5339.99</v>
      </c>
      <c r="H4439" s="18" t="n">
        <f aca="false">Total!H4439</f>
        <v>1801.69</v>
      </c>
      <c r="I4439" s="18" t="n">
        <f aca="false">Total!I4439</f>
        <v>253.61</v>
      </c>
      <c r="J4439" s="18" t="n">
        <f aca="false">IF($V4439="","",INDEX('Stock Exchange'!F$5:F$2450,$V4439))</f>
        <v>7141.6</v>
      </c>
      <c r="K4439" s="18" t="n">
        <f aca="false">IF($V4439="","",INDEX('Stock Exchange'!G$5:G$2450,$V4439))</f>
        <v>4958.68</v>
      </c>
      <c r="L4439" s="18" t="n">
        <f aca="false">IF($V4439="","",INDEX('Stock Exchange'!H$5:H$2450,$V4439))</f>
        <v>2182.92</v>
      </c>
      <c r="M4439" s="18" t="n">
        <f aca="false">IF($V4439="","",INDEX('Stock Exchange'!I$5:I$2450,$V4439))</f>
        <v>307.27</v>
      </c>
      <c r="N4439" s="18" t="n">
        <f aca="false">IF($W4439="","",INDEX(Primary!F$5:F$2450,$W4439))</f>
        <v>0.08</v>
      </c>
      <c r="O4439" s="18" t="n">
        <f aca="false">IF($W4439="","",INDEX(Primary!G$5:G$2450,$W4439))</f>
        <v>381.31</v>
      </c>
      <c r="P4439" s="18" t="n">
        <f aca="false">IF($W4439="","",INDEX(Primary!H$5:H$2450,$W4439))</f>
        <v>-381.23</v>
      </c>
      <c r="Q4439" s="18" t="n">
        <f aca="false">IF($W4439="","",INDEX(Primary!I$5:I$2450,$W4439))</f>
        <v>-53.66</v>
      </c>
      <c r="R4439" s="19" t="n">
        <f aca="false">IF($E4439="Yes",L4439+P4439,"")</f>
        <v>1801.69</v>
      </c>
      <c r="S4439" s="19" t="n">
        <f aca="false">IF($E4439="Yes",H4439-R4439,"")</f>
        <v>0</v>
      </c>
      <c r="T4439" s="6" t="str">
        <f aca="false">IF($E4439="Yes",IF(ROUND(ABS(S4439),2)&lt;=$T$2,"OK","CHECK"),"n/a")</f>
        <v>OK</v>
      </c>
      <c r="U4439" s="20" t="n">
        <f aca="false">Total!J4439</f>
        <v>71.042</v>
      </c>
      <c r="V4439" s="17" t="n">
        <f aca="false">IFERROR(MATCH($A4439,'Stock Exchange'!$A$5:$A$2450,0),"")</f>
        <v>2221</v>
      </c>
      <c r="W4439" s="17" t="n">
        <f aca="false">IFERROR(MATCH($A4439,Primary!$A$5:$A$2450,0),"")</f>
        <v>2221</v>
      </c>
    </row>
    <row r="4440" customFormat="false" ht="15" hidden="false" customHeight="false" outlineLevel="0" collapsed="false">
      <c r="A4440" s="16" t="n">
        <f aca="false">Total!A4440</f>
        <v>43523</v>
      </c>
      <c r="B4440" s="17" t="n">
        <f aca="false">YEAR(A4440)</f>
        <v>2019</v>
      </c>
      <c r="C4440" s="17" t="n">
        <f aca="false">MONTH(A4440)</f>
        <v>2</v>
      </c>
      <c r="D4440" s="6" t="str">
        <f aca="false">IF(MONTH(A4440)&gt;=4,"FY "&amp;YEAR(A4440)&amp;"-"&amp;RIGHT(YEAR(A4440)+1,2),"FY "&amp;(YEAR(A4440)-1)&amp;"-"&amp;RIGHT(YEAR(A4440),2))</f>
        <v>FY 2018-19</v>
      </c>
      <c r="E4440" s="6" t="str">
        <f aca="false">IF(AND(V4440&lt;&gt;"",W4440&lt;&gt;""),"Yes","No")</f>
        <v>Yes</v>
      </c>
      <c r="F4440" s="18" t="n">
        <f aca="false">Total!F4440</f>
        <v>6711.93</v>
      </c>
      <c r="G4440" s="18" t="n">
        <f aca="false">Total!G4440</f>
        <v>5049.43</v>
      </c>
      <c r="H4440" s="18" t="n">
        <f aca="false">Total!H4440</f>
        <v>1662.5</v>
      </c>
      <c r="I4440" s="18" t="n">
        <f aca="false">Total!I4440</f>
        <v>233.85</v>
      </c>
      <c r="J4440" s="18" t="n">
        <f aca="false">IF($V4440="","",INDEX('Stock Exchange'!F$5:F$2450,$V4440))</f>
        <v>6711.93</v>
      </c>
      <c r="K4440" s="18" t="n">
        <f aca="false">IF($V4440="","",INDEX('Stock Exchange'!G$5:G$2450,$V4440))</f>
        <v>4766.65</v>
      </c>
      <c r="L4440" s="18" t="n">
        <f aca="false">IF($V4440="","",INDEX('Stock Exchange'!H$5:H$2450,$V4440))</f>
        <v>1945.28</v>
      </c>
      <c r="M4440" s="18" t="n">
        <f aca="false">IF($V4440="","",INDEX('Stock Exchange'!I$5:I$2450,$V4440))</f>
        <v>273.62</v>
      </c>
      <c r="N4440" s="18" t="n">
        <f aca="false">IF($W4440="","",INDEX(Primary!F$5:F$2450,$W4440))</f>
        <v>0</v>
      </c>
      <c r="O4440" s="18" t="n">
        <f aca="false">IF($W4440="","",INDEX(Primary!G$5:G$2450,$W4440))</f>
        <v>282.78</v>
      </c>
      <c r="P4440" s="18" t="n">
        <f aca="false">IF($W4440="","",INDEX(Primary!H$5:H$2450,$W4440))</f>
        <v>-282.78</v>
      </c>
      <c r="Q4440" s="18" t="n">
        <f aca="false">IF($W4440="","",INDEX(Primary!I$5:I$2450,$W4440))</f>
        <v>-39.77</v>
      </c>
      <c r="R4440" s="19" t="n">
        <f aca="false">IF($E4440="Yes",L4440+P4440,"")</f>
        <v>1662.5</v>
      </c>
      <c r="S4440" s="19" t="n">
        <f aca="false">IF($E4440="Yes",H4440-R4440,"")</f>
        <v>0</v>
      </c>
      <c r="T4440" s="6" t="str">
        <f aca="false">IF($E4440="Yes",IF(ROUND(ABS(S4440),2)&lt;=$T$2,"OK","CHECK"),"n/a")</f>
        <v>OK</v>
      </c>
      <c r="U4440" s="20" t="n">
        <f aca="false">Total!J4440</f>
        <v>71.0952</v>
      </c>
      <c r="V4440" s="17" t="n">
        <f aca="false">IFERROR(MATCH($A4440,'Stock Exchange'!$A$5:$A$2450,0),"")</f>
        <v>2222</v>
      </c>
      <c r="W4440" s="17" t="n">
        <f aca="false">IFERROR(MATCH($A4440,Primary!$A$5:$A$2450,0),"")</f>
        <v>2222</v>
      </c>
    </row>
    <row r="4441" customFormat="false" ht="15" hidden="false" customHeight="false" outlineLevel="0" collapsed="false">
      <c r="A4441" s="16" t="n">
        <f aca="false">Total!A4441</f>
        <v>43524</v>
      </c>
      <c r="B4441" s="17" t="n">
        <f aca="false">YEAR(A4441)</f>
        <v>2019</v>
      </c>
      <c r="C4441" s="17" t="n">
        <f aca="false">MONTH(A4441)</f>
        <v>2</v>
      </c>
      <c r="D4441" s="6" t="str">
        <f aca="false">IF(MONTH(A4441)&gt;=4,"FY "&amp;YEAR(A4441)&amp;"-"&amp;RIGHT(YEAR(A4441)+1,2),"FY "&amp;(YEAR(A4441)-1)&amp;"-"&amp;RIGHT(YEAR(A4441),2))</f>
        <v>FY 2018-19</v>
      </c>
      <c r="E4441" s="6" t="str">
        <f aca="false">IF(AND(V4441&lt;&gt;"",W4441&lt;&gt;""),"Yes","No")</f>
        <v>Yes</v>
      </c>
      <c r="F4441" s="18" t="n">
        <f aca="false">Total!F4441</f>
        <v>5118.21</v>
      </c>
      <c r="G4441" s="18" t="n">
        <f aca="false">Total!G4441</f>
        <v>5533.96</v>
      </c>
      <c r="H4441" s="18" t="n">
        <f aca="false">Total!H4441</f>
        <v>-415.75</v>
      </c>
      <c r="I4441" s="18" t="n">
        <f aca="false">Total!I4441</f>
        <v>-58.41</v>
      </c>
      <c r="J4441" s="18" t="n">
        <f aca="false">IF($V4441="","",INDEX('Stock Exchange'!F$5:F$2450,$V4441))</f>
        <v>5117.65</v>
      </c>
      <c r="K4441" s="18" t="n">
        <f aca="false">IF($V4441="","",INDEX('Stock Exchange'!G$5:G$2450,$V4441))</f>
        <v>4835.58</v>
      </c>
      <c r="L4441" s="18" t="n">
        <f aca="false">IF($V4441="","",INDEX('Stock Exchange'!H$5:H$2450,$V4441))</f>
        <v>282.07</v>
      </c>
      <c r="M4441" s="18" t="n">
        <f aca="false">IF($V4441="","",INDEX('Stock Exchange'!I$5:I$2450,$V4441))</f>
        <v>39.64</v>
      </c>
      <c r="N4441" s="18" t="n">
        <f aca="false">IF($W4441="","",INDEX(Primary!F$5:F$2450,$W4441))</f>
        <v>0.56</v>
      </c>
      <c r="O4441" s="18" t="n">
        <f aca="false">IF($W4441="","",INDEX(Primary!G$5:G$2450,$W4441))</f>
        <v>698.38</v>
      </c>
      <c r="P4441" s="18" t="n">
        <f aca="false">IF($W4441="","",INDEX(Primary!H$5:H$2450,$W4441))</f>
        <v>-697.82</v>
      </c>
      <c r="Q4441" s="18" t="n">
        <f aca="false">IF($W4441="","",INDEX(Primary!I$5:I$2450,$W4441))</f>
        <v>-98.05</v>
      </c>
      <c r="R4441" s="19" t="n">
        <f aca="false">IF($E4441="Yes",L4441+P4441,"")</f>
        <v>-415.75</v>
      </c>
      <c r="S4441" s="19" t="n">
        <f aca="false">IF($E4441="Yes",H4441-R4441,"")</f>
        <v>0</v>
      </c>
      <c r="T4441" s="6" t="str">
        <f aca="false">IF($E4441="Yes",IF(ROUND(ABS(S4441),2)&lt;=$T$2,"OK","CHECK"),"n/a")</f>
        <v>OK</v>
      </c>
      <c r="U4441" s="20" t="n">
        <f aca="false">Total!J4441</f>
        <v>71.1663</v>
      </c>
      <c r="V4441" s="17" t="n">
        <f aca="false">IFERROR(MATCH($A4441,'Stock Exchange'!$A$5:$A$2450,0),"")</f>
        <v>2223</v>
      </c>
      <c r="W4441" s="17" t="n">
        <f aca="false">IFERROR(MATCH($A4441,Primary!$A$5:$A$2450,0),"")</f>
        <v>2223</v>
      </c>
    </row>
    <row r="4442" customFormat="false" ht="15" hidden="false" customHeight="false" outlineLevel="0" collapsed="false">
      <c r="A4442" s="16" t="n">
        <f aca="false">Total!A4442</f>
        <v>43525</v>
      </c>
      <c r="B4442" s="17" t="n">
        <f aca="false">YEAR(A4442)</f>
        <v>2019</v>
      </c>
      <c r="C4442" s="17" t="n">
        <f aca="false">MONTH(A4442)</f>
        <v>3</v>
      </c>
      <c r="D4442" s="6" t="str">
        <f aca="false">IF(MONTH(A4442)&gt;=4,"FY "&amp;YEAR(A4442)&amp;"-"&amp;RIGHT(YEAR(A4442)+1,2),"FY "&amp;(YEAR(A4442)-1)&amp;"-"&amp;RIGHT(YEAR(A4442),2))</f>
        <v>FY 2018-19</v>
      </c>
      <c r="E4442" s="6" t="str">
        <f aca="false">IF(AND(V4442&lt;&gt;"",W4442&lt;&gt;""),"Yes","No")</f>
        <v>Yes</v>
      </c>
      <c r="F4442" s="18" t="n">
        <f aca="false">Total!F4442</f>
        <v>12931.83</v>
      </c>
      <c r="G4442" s="18" t="n">
        <f aca="false">Total!G4442</f>
        <v>12067.35</v>
      </c>
      <c r="H4442" s="18" t="n">
        <f aca="false">Total!H4442</f>
        <v>864.48</v>
      </c>
      <c r="I4442" s="18" t="n">
        <f aca="false">Total!I4442</f>
        <v>121.43</v>
      </c>
      <c r="J4442" s="18" t="n">
        <f aca="false">IF($V4442="","",INDEX('Stock Exchange'!F$5:F$2450,$V4442))</f>
        <v>12931.83</v>
      </c>
      <c r="K4442" s="18" t="n">
        <f aca="false">IF($V4442="","",INDEX('Stock Exchange'!G$5:G$2450,$V4442))</f>
        <v>9756.48</v>
      </c>
      <c r="L4442" s="18" t="n">
        <f aca="false">IF($V4442="","",INDEX('Stock Exchange'!H$5:H$2450,$V4442))</f>
        <v>3175.35</v>
      </c>
      <c r="M4442" s="18" t="n">
        <f aca="false">IF($V4442="","",INDEX('Stock Exchange'!I$5:I$2450,$V4442))</f>
        <v>446.01</v>
      </c>
      <c r="N4442" s="18" t="n">
        <f aca="false">IF($W4442="","",INDEX(Primary!F$5:F$2450,$W4442))</f>
        <v>0</v>
      </c>
      <c r="O4442" s="18" t="n">
        <f aca="false">IF($W4442="","",INDEX(Primary!G$5:G$2450,$W4442))</f>
        <v>2310.87</v>
      </c>
      <c r="P4442" s="18" t="n">
        <f aca="false">IF($W4442="","",INDEX(Primary!H$5:H$2450,$W4442))</f>
        <v>-2310.87</v>
      </c>
      <c r="Q4442" s="18" t="n">
        <f aca="false">IF($W4442="","",INDEX(Primary!I$5:I$2450,$W4442))</f>
        <v>-324.58</v>
      </c>
      <c r="R4442" s="19" t="n">
        <f aca="false">IF($E4442="Yes",L4442+P4442,"")</f>
        <v>864.48</v>
      </c>
      <c r="S4442" s="19" t="n">
        <f aca="false">IF($E4442="Yes",H4442-R4442,"")</f>
        <v>0</v>
      </c>
      <c r="T4442" s="6" t="str">
        <f aca="false">IF($E4442="Yes",IF(ROUND(ABS(S4442),2)&lt;=$T$2,"OK","CHECK"),"n/a")</f>
        <v>OK</v>
      </c>
      <c r="U4442" s="20" t="n">
        <f aca="false">Total!J4442</f>
        <v>71.1953</v>
      </c>
      <c r="V4442" s="17" t="n">
        <f aca="false">IFERROR(MATCH($A4442,'Stock Exchange'!$A$5:$A$2450,0),"")</f>
        <v>2224</v>
      </c>
      <c r="W4442" s="17" t="n">
        <f aca="false">IFERROR(MATCH($A4442,Primary!$A$5:$A$2450,0),"")</f>
        <v>2224</v>
      </c>
    </row>
    <row r="4443" customFormat="false" ht="15" hidden="false" customHeight="false" outlineLevel="0" collapsed="false">
      <c r="A4443" s="16" t="n">
        <f aca="false">Total!A4443</f>
        <v>43529</v>
      </c>
      <c r="B4443" s="17" t="n">
        <f aca="false">YEAR(A4443)</f>
        <v>2019</v>
      </c>
      <c r="C4443" s="17" t="n">
        <f aca="false">MONTH(A4443)</f>
        <v>3</v>
      </c>
      <c r="D4443" s="6" t="str">
        <f aca="false">IF(MONTH(A4443)&gt;=4,"FY "&amp;YEAR(A4443)&amp;"-"&amp;RIGHT(YEAR(A4443)+1,2),"FY "&amp;(YEAR(A4443)-1)&amp;"-"&amp;RIGHT(YEAR(A4443),2))</f>
        <v>FY 2018-19</v>
      </c>
      <c r="E4443" s="6" t="str">
        <f aca="false">IF(AND(V4443&lt;&gt;"",W4443&lt;&gt;""),"Yes","No")</f>
        <v>Yes</v>
      </c>
      <c r="F4443" s="18" t="n">
        <f aca="false">Total!F4443</f>
        <v>9470.12</v>
      </c>
      <c r="G4443" s="18" t="n">
        <f aca="false">Total!G4443</f>
        <v>5304.91</v>
      </c>
      <c r="H4443" s="18" t="n">
        <f aca="false">Total!H4443</f>
        <v>4165.21</v>
      </c>
      <c r="I4443" s="18" t="n">
        <f aca="false">Total!I4443</f>
        <v>586.9</v>
      </c>
      <c r="J4443" s="18" t="n">
        <f aca="false">IF($V4443="","",INDEX('Stock Exchange'!F$5:F$2450,$V4443))</f>
        <v>9470.12</v>
      </c>
      <c r="K4443" s="18" t="n">
        <f aca="false">IF($V4443="","",INDEX('Stock Exchange'!G$5:G$2450,$V4443))</f>
        <v>4599.12</v>
      </c>
      <c r="L4443" s="18" t="n">
        <f aca="false">IF($V4443="","",INDEX('Stock Exchange'!H$5:H$2450,$V4443))</f>
        <v>4871</v>
      </c>
      <c r="M4443" s="18" t="n">
        <f aca="false">IF($V4443="","",INDEX('Stock Exchange'!I$5:I$2450,$V4443))</f>
        <v>686.35</v>
      </c>
      <c r="N4443" s="18" t="n">
        <f aca="false">IF($W4443="","",INDEX(Primary!F$5:F$2450,$W4443))</f>
        <v>0</v>
      </c>
      <c r="O4443" s="18" t="n">
        <f aca="false">IF($W4443="","",INDEX(Primary!G$5:G$2450,$W4443))</f>
        <v>705.79</v>
      </c>
      <c r="P4443" s="18" t="n">
        <f aca="false">IF($W4443="","",INDEX(Primary!H$5:H$2450,$W4443))</f>
        <v>-705.79</v>
      </c>
      <c r="Q4443" s="18" t="n">
        <f aca="false">IF($W4443="","",INDEX(Primary!I$5:I$2450,$W4443))</f>
        <v>-99.45</v>
      </c>
      <c r="R4443" s="19" t="n">
        <f aca="false">IF($E4443="Yes",L4443+P4443,"")</f>
        <v>4165.21</v>
      </c>
      <c r="S4443" s="19" t="n">
        <f aca="false">IF($E4443="Yes",H4443-R4443,"")</f>
        <v>0</v>
      </c>
      <c r="T4443" s="6" t="str">
        <f aca="false">IF($E4443="Yes",IF(ROUND(ABS(S4443),2)&lt;=$T$2,"OK","CHECK"),"n/a")</f>
        <v>OK</v>
      </c>
      <c r="U4443" s="20" t="n">
        <f aca="false">Total!J4443</f>
        <v>70.9696</v>
      </c>
      <c r="V4443" s="17" t="n">
        <f aca="false">IFERROR(MATCH($A4443,'Stock Exchange'!$A$5:$A$2450,0),"")</f>
        <v>2225</v>
      </c>
      <c r="W4443" s="17" t="n">
        <f aca="false">IFERROR(MATCH($A4443,Primary!$A$5:$A$2450,0),"")</f>
        <v>2225</v>
      </c>
    </row>
    <row r="4444" customFormat="false" ht="15" hidden="false" customHeight="false" outlineLevel="0" collapsed="false">
      <c r="A4444" s="16" t="n">
        <f aca="false">Total!A4444</f>
        <v>43530</v>
      </c>
      <c r="B4444" s="17" t="n">
        <f aca="false">YEAR(A4444)</f>
        <v>2019</v>
      </c>
      <c r="C4444" s="17" t="n">
        <f aca="false">MONTH(A4444)</f>
        <v>3</v>
      </c>
      <c r="D4444" s="6" t="str">
        <f aca="false">IF(MONTH(A4444)&gt;=4,"FY "&amp;YEAR(A4444)&amp;"-"&amp;RIGHT(YEAR(A4444)+1,2),"FY "&amp;(YEAR(A4444)-1)&amp;"-"&amp;RIGHT(YEAR(A4444),2))</f>
        <v>FY 2018-19</v>
      </c>
      <c r="E4444" s="6" t="str">
        <f aca="false">IF(AND(V4444&lt;&gt;"",W4444&lt;&gt;""),"Yes","No")</f>
        <v>Yes</v>
      </c>
      <c r="F4444" s="18" t="n">
        <f aca="false">Total!F4444</f>
        <v>5556.03</v>
      </c>
      <c r="G4444" s="18" t="n">
        <f aca="false">Total!G4444</f>
        <v>7425.59</v>
      </c>
      <c r="H4444" s="18" t="n">
        <f aca="false">Total!H4444</f>
        <v>-1869.56</v>
      </c>
      <c r="I4444" s="18" t="n">
        <f aca="false">Total!I4444</f>
        <v>-264.2</v>
      </c>
      <c r="J4444" s="18" t="n">
        <f aca="false">IF($V4444="","",INDEX('Stock Exchange'!F$5:F$2450,$V4444))</f>
        <v>5553.09</v>
      </c>
      <c r="K4444" s="18" t="n">
        <f aca="false">IF($V4444="","",INDEX('Stock Exchange'!G$5:G$2450,$V4444))</f>
        <v>4682.44</v>
      </c>
      <c r="L4444" s="18" t="n">
        <f aca="false">IF($V4444="","",INDEX('Stock Exchange'!H$5:H$2450,$V4444))</f>
        <v>870.65</v>
      </c>
      <c r="M4444" s="18" t="n">
        <f aca="false">IF($V4444="","",INDEX('Stock Exchange'!I$5:I$2450,$V4444))</f>
        <v>123.05</v>
      </c>
      <c r="N4444" s="18" t="n">
        <f aca="false">IF($W4444="","",INDEX(Primary!F$5:F$2450,$W4444))</f>
        <v>2.94</v>
      </c>
      <c r="O4444" s="18" t="n">
        <f aca="false">IF($W4444="","",INDEX(Primary!G$5:G$2450,$W4444))</f>
        <v>2743.15</v>
      </c>
      <c r="P4444" s="18" t="n">
        <f aca="false">IF($W4444="","",INDEX(Primary!H$5:H$2450,$W4444))</f>
        <v>-2740.21</v>
      </c>
      <c r="Q4444" s="18" t="n">
        <f aca="false">IF($W4444="","",INDEX(Primary!I$5:I$2450,$W4444))</f>
        <v>-387.25</v>
      </c>
      <c r="R4444" s="19" t="n">
        <f aca="false">IF($E4444="Yes",L4444+P4444,"")</f>
        <v>-1869.56</v>
      </c>
      <c r="S4444" s="19" t="n">
        <f aca="false">IF($E4444="Yes",H4444-R4444,"")</f>
        <v>0</v>
      </c>
      <c r="T4444" s="6" t="str">
        <f aca="false">IF($E4444="Yes",IF(ROUND(ABS(S4444),2)&lt;=$T$2,"OK","CHECK"),"n/a")</f>
        <v>OK</v>
      </c>
      <c r="U4444" s="20" t="n">
        <f aca="false">Total!J4444</f>
        <v>70.7601</v>
      </c>
      <c r="V4444" s="17" t="n">
        <f aca="false">IFERROR(MATCH($A4444,'Stock Exchange'!$A$5:$A$2450,0),"")</f>
        <v>2226</v>
      </c>
      <c r="W4444" s="17" t="n">
        <f aca="false">IFERROR(MATCH($A4444,Primary!$A$5:$A$2450,0),"")</f>
        <v>2226</v>
      </c>
    </row>
    <row r="4445" customFormat="false" ht="15" hidden="false" customHeight="false" outlineLevel="0" collapsed="false">
      <c r="A4445" s="16" t="n">
        <f aca="false">Total!A4445</f>
        <v>43531</v>
      </c>
      <c r="B4445" s="17" t="n">
        <f aca="false">YEAR(A4445)</f>
        <v>2019</v>
      </c>
      <c r="C4445" s="17" t="n">
        <f aca="false">MONTH(A4445)</f>
        <v>3</v>
      </c>
      <c r="D4445" s="6" t="str">
        <f aca="false">IF(MONTH(A4445)&gt;=4,"FY "&amp;YEAR(A4445)&amp;"-"&amp;RIGHT(YEAR(A4445)+1,2),"FY "&amp;(YEAR(A4445)-1)&amp;"-"&amp;RIGHT(YEAR(A4445),2))</f>
        <v>FY 2018-19</v>
      </c>
      <c r="E4445" s="6" t="str">
        <f aca="false">IF(AND(V4445&lt;&gt;"",W4445&lt;&gt;""),"Yes","No")</f>
        <v>Yes</v>
      </c>
      <c r="F4445" s="18" t="n">
        <f aca="false">Total!F4445</f>
        <v>6716.72</v>
      </c>
      <c r="G4445" s="18" t="n">
        <f aca="false">Total!G4445</f>
        <v>5329.79</v>
      </c>
      <c r="H4445" s="18" t="n">
        <f aca="false">Total!H4445</f>
        <v>1386.93</v>
      </c>
      <c r="I4445" s="18" t="n">
        <f aca="false">Total!I4445</f>
        <v>196.51</v>
      </c>
      <c r="J4445" s="18" t="n">
        <f aca="false">IF($V4445="","",INDEX('Stock Exchange'!F$5:F$2450,$V4445))</f>
        <v>6340.37</v>
      </c>
      <c r="K4445" s="18" t="n">
        <f aca="false">IF($V4445="","",INDEX('Stock Exchange'!G$5:G$2450,$V4445))</f>
        <v>5213.99</v>
      </c>
      <c r="L4445" s="18" t="n">
        <f aca="false">IF($V4445="","",INDEX('Stock Exchange'!H$5:H$2450,$V4445))</f>
        <v>1126.38</v>
      </c>
      <c r="M4445" s="18" t="n">
        <f aca="false">IF($V4445="","",INDEX('Stock Exchange'!I$5:I$2450,$V4445))</f>
        <v>159.59</v>
      </c>
      <c r="N4445" s="18" t="n">
        <f aca="false">IF($W4445="","",INDEX(Primary!F$5:F$2450,$W4445))</f>
        <v>376.35</v>
      </c>
      <c r="O4445" s="18" t="n">
        <f aca="false">IF($W4445="","",INDEX(Primary!G$5:G$2450,$W4445))</f>
        <v>115.8</v>
      </c>
      <c r="P4445" s="18" t="n">
        <f aca="false">IF($W4445="","",INDEX(Primary!H$5:H$2450,$W4445))</f>
        <v>260.55</v>
      </c>
      <c r="Q4445" s="18" t="n">
        <f aca="false">IF($W4445="","",INDEX(Primary!I$5:I$2450,$W4445))</f>
        <v>36.92</v>
      </c>
      <c r="R4445" s="19" t="n">
        <f aca="false">IF($E4445="Yes",L4445+P4445,"")</f>
        <v>1386.93</v>
      </c>
      <c r="S4445" s="19" t="n">
        <f aca="false">IF($E4445="Yes",H4445-R4445,"")</f>
        <v>0</v>
      </c>
      <c r="T4445" s="6" t="str">
        <f aca="false">IF($E4445="Yes",IF(ROUND(ABS(S4445),2)&lt;=$T$2,"OK","CHECK"),"n/a")</f>
        <v>OK</v>
      </c>
      <c r="U4445" s="20" t="n">
        <f aca="false">Total!J4445</f>
        <v>70.5798</v>
      </c>
      <c r="V4445" s="17" t="n">
        <f aca="false">IFERROR(MATCH($A4445,'Stock Exchange'!$A$5:$A$2450,0),"")</f>
        <v>2227</v>
      </c>
      <c r="W4445" s="17" t="n">
        <f aca="false">IFERROR(MATCH($A4445,Primary!$A$5:$A$2450,0),"")</f>
        <v>2227</v>
      </c>
    </row>
    <row r="4446" customFormat="false" ht="15" hidden="false" customHeight="false" outlineLevel="0" collapsed="false">
      <c r="A4446" s="16" t="n">
        <f aca="false">Total!A4446</f>
        <v>43532</v>
      </c>
      <c r="B4446" s="17" t="n">
        <f aca="false">YEAR(A4446)</f>
        <v>2019</v>
      </c>
      <c r="C4446" s="17" t="n">
        <f aca="false">MONTH(A4446)</f>
        <v>3</v>
      </c>
      <c r="D4446" s="6" t="str">
        <f aca="false">IF(MONTH(A4446)&gt;=4,"FY "&amp;YEAR(A4446)&amp;"-"&amp;RIGHT(YEAR(A4446)+1,2),"FY "&amp;(YEAR(A4446)-1)&amp;"-"&amp;RIGHT(YEAR(A4446),2))</f>
        <v>FY 2018-19</v>
      </c>
      <c r="E4446" s="6" t="str">
        <f aca="false">IF(AND(V4446&lt;&gt;"",W4446&lt;&gt;""),"Yes","No")</f>
        <v>Yes</v>
      </c>
      <c r="F4446" s="18" t="n">
        <f aca="false">Total!F4446</f>
        <v>5591.64</v>
      </c>
      <c r="G4446" s="18" t="n">
        <f aca="false">Total!G4446</f>
        <v>4517.54</v>
      </c>
      <c r="H4446" s="18" t="n">
        <f aca="false">Total!H4446</f>
        <v>1074.1</v>
      </c>
      <c r="I4446" s="18" t="n">
        <f aca="false">Total!I4446</f>
        <v>153.38</v>
      </c>
      <c r="J4446" s="18" t="n">
        <f aca="false">IF($V4446="","",INDEX('Stock Exchange'!F$5:F$2450,$V4446))</f>
        <v>5590.99</v>
      </c>
      <c r="K4446" s="18" t="n">
        <f aca="false">IF($V4446="","",INDEX('Stock Exchange'!G$5:G$2450,$V4446))</f>
        <v>4456.95</v>
      </c>
      <c r="L4446" s="18" t="n">
        <f aca="false">IF($V4446="","",INDEX('Stock Exchange'!H$5:H$2450,$V4446))</f>
        <v>1134.04</v>
      </c>
      <c r="M4446" s="18" t="n">
        <f aca="false">IF($V4446="","",INDEX('Stock Exchange'!I$5:I$2450,$V4446))</f>
        <v>161.94</v>
      </c>
      <c r="N4446" s="18" t="n">
        <f aca="false">IF($W4446="","",INDEX(Primary!F$5:F$2450,$W4446))</f>
        <v>0.65</v>
      </c>
      <c r="O4446" s="18" t="n">
        <f aca="false">IF($W4446="","",INDEX(Primary!G$5:G$2450,$W4446))</f>
        <v>60.59</v>
      </c>
      <c r="P4446" s="18" t="n">
        <f aca="false">IF($W4446="","",INDEX(Primary!H$5:H$2450,$W4446))</f>
        <v>-59.94</v>
      </c>
      <c r="Q4446" s="18" t="n">
        <f aca="false">IF($W4446="","",INDEX(Primary!I$5:I$2450,$W4446))</f>
        <v>-8.56</v>
      </c>
      <c r="R4446" s="19" t="n">
        <f aca="false">IF($E4446="Yes",L4446+P4446,"")</f>
        <v>1074.1</v>
      </c>
      <c r="S4446" s="19" t="n">
        <f aca="false">IF($E4446="Yes",H4446-R4446,"")</f>
        <v>0</v>
      </c>
      <c r="T4446" s="6" t="str">
        <f aca="false">IF($E4446="Yes",IF(ROUND(ABS(S4446),2)&lt;=$T$2,"OK","CHECK"),"n/a")</f>
        <v>OK</v>
      </c>
      <c r="U4446" s="20" t="n">
        <f aca="false">Total!J4446</f>
        <v>70.0268</v>
      </c>
      <c r="V4446" s="17" t="n">
        <f aca="false">IFERROR(MATCH($A4446,'Stock Exchange'!$A$5:$A$2450,0),"")</f>
        <v>2228</v>
      </c>
      <c r="W4446" s="17" t="n">
        <f aca="false">IFERROR(MATCH($A4446,Primary!$A$5:$A$2450,0),"")</f>
        <v>2228</v>
      </c>
    </row>
    <row r="4447" customFormat="false" ht="15" hidden="false" customHeight="false" outlineLevel="0" collapsed="false">
      <c r="A4447" s="16" t="n">
        <f aca="false">Total!A4447</f>
        <v>43535</v>
      </c>
      <c r="B4447" s="17" t="n">
        <f aca="false">YEAR(A4447)</f>
        <v>2019</v>
      </c>
      <c r="C4447" s="17" t="n">
        <f aca="false">MONTH(A4447)</f>
        <v>3</v>
      </c>
      <c r="D4447" s="6" t="str">
        <f aca="false">IF(MONTH(A4447)&gt;=4,"FY "&amp;YEAR(A4447)&amp;"-"&amp;RIGHT(YEAR(A4447)+1,2),"FY "&amp;(YEAR(A4447)-1)&amp;"-"&amp;RIGHT(YEAR(A4447),2))</f>
        <v>FY 2018-19</v>
      </c>
      <c r="E4447" s="6" t="str">
        <f aca="false">IF(AND(V4447&lt;&gt;"",W4447&lt;&gt;""),"Yes","No")</f>
        <v>Yes</v>
      </c>
      <c r="F4447" s="18" t="n">
        <f aca="false">Total!F4447</f>
        <v>5172.97</v>
      </c>
      <c r="G4447" s="18" t="n">
        <f aca="false">Total!G4447</f>
        <v>4046.61</v>
      </c>
      <c r="H4447" s="18" t="n">
        <f aca="false">Total!H4447</f>
        <v>1126.36</v>
      </c>
      <c r="I4447" s="18" t="n">
        <f aca="false">Total!I4447</f>
        <v>160.68</v>
      </c>
      <c r="J4447" s="18" t="n">
        <f aca="false">IF($V4447="","",INDEX('Stock Exchange'!F$5:F$2450,$V4447))</f>
        <v>5169.56</v>
      </c>
      <c r="K4447" s="18" t="n">
        <f aca="false">IF($V4447="","",INDEX('Stock Exchange'!G$5:G$2450,$V4447))</f>
        <v>3991.04</v>
      </c>
      <c r="L4447" s="18" t="n">
        <f aca="false">IF($V4447="","",INDEX('Stock Exchange'!H$5:H$2450,$V4447))</f>
        <v>1178.52</v>
      </c>
      <c r="M4447" s="18" t="n">
        <f aca="false">IF($V4447="","",INDEX('Stock Exchange'!I$5:I$2450,$V4447))</f>
        <v>168.12</v>
      </c>
      <c r="N4447" s="18" t="n">
        <f aca="false">IF($W4447="","",INDEX(Primary!F$5:F$2450,$W4447))</f>
        <v>3.41</v>
      </c>
      <c r="O4447" s="18" t="n">
        <f aca="false">IF($W4447="","",INDEX(Primary!G$5:G$2450,$W4447))</f>
        <v>55.57</v>
      </c>
      <c r="P4447" s="18" t="n">
        <f aca="false">IF($W4447="","",INDEX(Primary!H$5:H$2450,$W4447))</f>
        <v>-52.16</v>
      </c>
      <c r="Q4447" s="18" t="n">
        <f aca="false">IF($W4447="","",INDEX(Primary!I$5:I$2450,$W4447))</f>
        <v>-7.44</v>
      </c>
      <c r="R4447" s="19" t="n">
        <f aca="false">IF($E4447="Yes",L4447+P4447,"")</f>
        <v>1126.36</v>
      </c>
      <c r="S4447" s="19" t="n">
        <f aca="false">IF($E4447="Yes",H4447-R4447,"")</f>
        <v>0</v>
      </c>
      <c r="T4447" s="6" t="str">
        <f aca="false">IF($E4447="Yes",IF(ROUND(ABS(S4447),2)&lt;=$T$2,"OK","CHECK"),"n/a")</f>
        <v>OK</v>
      </c>
      <c r="U4447" s="20" t="n">
        <f aca="false">Total!J4447</f>
        <v>70.101</v>
      </c>
      <c r="V4447" s="17" t="n">
        <f aca="false">IFERROR(MATCH($A4447,'Stock Exchange'!$A$5:$A$2450,0),"")</f>
        <v>2229</v>
      </c>
      <c r="W4447" s="17" t="n">
        <f aca="false">IFERROR(MATCH($A4447,Primary!$A$5:$A$2450,0),"")</f>
        <v>2229</v>
      </c>
    </row>
    <row r="4448" customFormat="false" ht="15" hidden="false" customHeight="false" outlineLevel="0" collapsed="false">
      <c r="A4448" s="16" t="n">
        <f aca="false">Total!A4448</f>
        <v>43536</v>
      </c>
      <c r="B4448" s="17" t="n">
        <f aca="false">YEAR(A4448)</f>
        <v>2019</v>
      </c>
      <c r="C4448" s="17" t="n">
        <f aca="false">MONTH(A4448)</f>
        <v>3</v>
      </c>
      <c r="D4448" s="6" t="str">
        <f aca="false">IF(MONTH(A4448)&gt;=4,"FY "&amp;YEAR(A4448)&amp;"-"&amp;RIGHT(YEAR(A4448)+1,2),"FY "&amp;(YEAR(A4448)-1)&amp;"-"&amp;RIGHT(YEAR(A4448),2))</f>
        <v>FY 2018-19</v>
      </c>
      <c r="E4448" s="6" t="str">
        <f aca="false">IF(AND(V4448&lt;&gt;"",W4448&lt;&gt;""),"Yes","No")</f>
        <v>Yes</v>
      </c>
      <c r="F4448" s="18" t="n">
        <f aca="false">Total!F4448</f>
        <v>8104.46</v>
      </c>
      <c r="G4448" s="18" t="n">
        <f aca="false">Total!G4448</f>
        <v>4651.59</v>
      </c>
      <c r="H4448" s="18" t="n">
        <f aca="false">Total!H4448</f>
        <v>3452.87</v>
      </c>
      <c r="I4448" s="18" t="n">
        <f aca="false">Total!I4448</f>
        <v>493.76</v>
      </c>
      <c r="J4448" s="18" t="n">
        <f aca="false">IF($V4448="","",INDEX('Stock Exchange'!F$5:F$2450,$V4448))</f>
        <v>8102.76</v>
      </c>
      <c r="K4448" s="18" t="n">
        <f aca="false">IF($V4448="","",INDEX('Stock Exchange'!G$5:G$2450,$V4448))</f>
        <v>4347.37</v>
      </c>
      <c r="L4448" s="18" t="n">
        <f aca="false">IF($V4448="","",INDEX('Stock Exchange'!H$5:H$2450,$V4448))</f>
        <v>3755.39</v>
      </c>
      <c r="M4448" s="18" t="n">
        <f aca="false">IF($V4448="","",INDEX('Stock Exchange'!I$5:I$2450,$V4448))</f>
        <v>537.02</v>
      </c>
      <c r="N4448" s="18" t="n">
        <f aca="false">IF($W4448="","",INDEX(Primary!F$5:F$2450,$W4448))</f>
        <v>1.7</v>
      </c>
      <c r="O4448" s="18" t="n">
        <f aca="false">IF($W4448="","",INDEX(Primary!G$5:G$2450,$W4448))</f>
        <v>304.22</v>
      </c>
      <c r="P4448" s="18" t="n">
        <f aca="false">IF($W4448="","",INDEX(Primary!H$5:H$2450,$W4448))</f>
        <v>-302.52</v>
      </c>
      <c r="Q4448" s="18" t="n">
        <f aca="false">IF($W4448="","",INDEX(Primary!I$5:I$2450,$W4448))</f>
        <v>-43.26</v>
      </c>
      <c r="R4448" s="19" t="n">
        <f aca="false">IF($E4448="Yes",L4448+P4448,"")</f>
        <v>3452.87</v>
      </c>
      <c r="S4448" s="19" t="n">
        <f aca="false">IF($E4448="Yes",H4448-R4448,"")</f>
        <v>0</v>
      </c>
      <c r="T4448" s="6" t="str">
        <f aca="false">IF($E4448="Yes",IF(ROUND(ABS(S4448),2)&lt;=$T$2,"OK","CHECK"),"n/a")</f>
        <v>OK</v>
      </c>
      <c r="U4448" s="20" t="n">
        <f aca="false">Total!J4448</f>
        <v>69.9308</v>
      </c>
      <c r="V4448" s="17" t="n">
        <f aca="false">IFERROR(MATCH($A4448,'Stock Exchange'!$A$5:$A$2450,0),"")</f>
        <v>2230</v>
      </c>
      <c r="W4448" s="17" t="n">
        <f aca="false">IFERROR(MATCH($A4448,Primary!$A$5:$A$2450,0),"")</f>
        <v>2230</v>
      </c>
    </row>
    <row r="4449" customFormat="false" ht="15" hidden="false" customHeight="false" outlineLevel="0" collapsed="false">
      <c r="A4449" s="16" t="n">
        <f aca="false">Total!A4449</f>
        <v>43537</v>
      </c>
      <c r="B4449" s="17" t="n">
        <f aca="false">YEAR(A4449)</f>
        <v>2019</v>
      </c>
      <c r="C4449" s="17" t="n">
        <f aca="false">MONTH(A4449)</f>
        <v>3</v>
      </c>
      <c r="D4449" s="6" t="str">
        <f aca="false">IF(MONTH(A4449)&gt;=4,"FY "&amp;YEAR(A4449)&amp;"-"&amp;RIGHT(YEAR(A4449)+1,2),"FY "&amp;(YEAR(A4449)-1)&amp;"-"&amp;RIGHT(YEAR(A4449),2))</f>
        <v>FY 2018-19</v>
      </c>
      <c r="E4449" s="6" t="str">
        <f aca="false">IF(AND(V4449&lt;&gt;"",W4449&lt;&gt;""),"Yes","No")</f>
        <v>Yes</v>
      </c>
      <c r="F4449" s="18" t="n">
        <f aca="false">Total!F4449</f>
        <v>10068.51</v>
      </c>
      <c r="G4449" s="18" t="n">
        <f aca="false">Total!G4449</f>
        <v>6511.78</v>
      </c>
      <c r="H4449" s="18" t="n">
        <f aca="false">Total!H4449</f>
        <v>3556.73</v>
      </c>
      <c r="I4449" s="18" t="n">
        <f aca="false">Total!I4449</f>
        <v>511.06</v>
      </c>
      <c r="J4449" s="18" t="n">
        <f aca="false">IF($V4449="","",INDEX('Stock Exchange'!F$5:F$2450,$V4449))</f>
        <v>9166.06</v>
      </c>
      <c r="K4449" s="18" t="n">
        <f aca="false">IF($V4449="","",INDEX('Stock Exchange'!G$5:G$2450,$V4449))</f>
        <v>6110.33</v>
      </c>
      <c r="L4449" s="18" t="n">
        <f aca="false">IF($V4449="","",INDEX('Stock Exchange'!H$5:H$2450,$V4449))</f>
        <v>3055.73</v>
      </c>
      <c r="M4449" s="18" t="n">
        <f aca="false">IF($V4449="","",INDEX('Stock Exchange'!I$5:I$2450,$V4449))</f>
        <v>439.07</v>
      </c>
      <c r="N4449" s="18" t="n">
        <f aca="false">IF($W4449="","",INDEX(Primary!F$5:F$2450,$W4449))</f>
        <v>902.45</v>
      </c>
      <c r="O4449" s="18" t="n">
        <f aca="false">IF($W4449="","",INDEX(Primary!G$5:G$2450,$W4449))</f>
        <v>401.45</v>
      </c>
      <c r="P4449" s="18" t="n">
        <f aca="false">IF($W4449="","",INDEX(Primary!H$5:H$2450,$W4449))</f>
        <v>501</v>
      </c>
      <c r="Q4449" s="18" t="n">
        <f aca="false">IF($W4449="","",INDEX(Primary!I$5:I$2450,$W4449))</f>
        <v>71.99</v>
      </c>
      <c r="R4449" s="19" t="n">
        <f aca="false">IF($E4449="Yes",L4449+P4449,"")</f>
        <v>3556.73</v>
      </c>
      <c r="S4449" s="19" t="n">
        <f aca="false">IF($E4449="Yes",H4449-R4449,"")</f>
        <v>0</v>
      </c>
      <c r="T4449" s="6" t="str">
        <f aca="false">IF($E4449="Yes",IF(ROUND(ABS(S4449),2)&lt;=$T$2,"OK","CHECK"),"n/a")</f>
        <v>OK</v>
      </c>
      <c r="U4449" s="20" t="n">
        <f aca="false">Total!J4449</f>
        <v>69.595</v>
      </c>
      <c r="V4449" s="17" t="n">
        <f aca="false">IFERROR(MATCH($A4449,'Stock Exchange'!$A$5:$A$2450,0),"")</f>
        <v>2231</v>
      </c>
      <c r="W4449" s="17" t="n">
        <f aca="false">IFERROR(MATCH($A4449,Primary!$A$5:$A$2450,0),"")</f>
        <v>2231</v>
      </c>
    </row>
    <row r="4450" customFormat="false" ht="15" hidden="false" customHeight="false" outlineLevel="0" collapsed="false">
      <c r="A4450" s="16" t="n">
        <f aca="false">Total!A4450</f>
        <v>43538</v>
      </c>
      <c r="B4450" s="17" t="n">
        <f aca="false">YEAR(A4450)</f>
        <v>2019</v>
      </c>
      <c r="C4450" s="17" t="n">
        <f aca="false">MONTH(A4450)</f>
        <v>3</v>
      </c>
      <c r="D4450" s="6" t="str">
        <f aca="false">IF(MONTH(A4450)&gt;=4,"FY "&amp;YEAR(A4450)&amp;"-"&amp;RIGHT(YEAR(A4450)+1,2),"FY "&amp;(YEAR(A4450)-1)&amp;"-"&amp;RIGHT(YEAR(A4450),2))</f>
        <v>FY 2018-19</v>
      </c>
      <c r="E4450" s="6" t="str">
        <f aca="false">IF(AND(V4450&lt;&gt;"",W4450&lt;&gt;""),"Yes","No")</f>
        <v>Yes</v>
      </c>
      <c r="F4450" s="18" t="n">
        <f aca="false">Total!F4450</f>
        <v>8364.38</v>
      </c>
      <c r="G4450" s="18" t="n">
        <f aca="false">Total!G4450</f>
        <v>6151.38</v>
      </c>
      <c r="H4450" s="18" t="n">
        <f aca="false">Total!H4450</f>
        <v>2213</v>
      </c>
      <c r="I4450" s="18" t="n">
        <f aca="false">Total!I4450</f>
        <v>317.86</v>
      </c>
      <c r="J4450" s="18" t="n">
        <f aca="false">IF($V4450="","",INDEX('Stock Exchange'!F$5:F$2450,$V4450))</f>
        <v>8253.77</v>
      </c>
      <c r="K4450" s="18" t="n">
        <f aca="false">IF($V4450="","",INDEX('Stock Exchange'!G$5:G$2450,$V4450))</f>
        <v>5873.47</v>
      </c>
      <c r="L4450" s="18" t="n">
        <f aca="false">IF($V4450="","",INDEX('Stock Exchange'!H$5:H$2450,$V4450))</f>
        <v>2380.3</v>
      </c>
      <c r="M4450" s="18" t="n">
        <f aca="false">IF($V4450="","",INDEX('Stock Exchange'!I$5:I$2450,$V4450))</f>
        <v>341.89</v>
      </c>
      <c r="N4450" s="18" t="n">
        <f aca="false">IF($W4450="","",INDEX(Primary!F$5:F$2450,$W4450))</f>
        <v>110.61</v>
      </c>
      <c r="O4450" s="18" t="n">
        <f aca="false">IF($W4450="","",INDEX(Primary!G$5:G$2450,$W4450))</f>
        <v>277.91</v>
      </c>
      <c r="P4450" s="18" t="n">
        <f aca="false">IF($W4450="","",INDEX(Primary!H$5:H$2450,$W4450))</f>
        <v>-167.3</v>
      </c>
      <c r="Q4450" s="18" t="n">
        <f aca="false">IF($W4450="","",INDEX(Primary!I$5:I$2450,$W4450))</f>
        <v>-24.03</v>
      </c>
      <c r="R4450" s="19" t="n">
        <f aca="false">IF($E4450="Yes",L4450+P4450,"")</f>
        <v>2213</v>
      </c>
      <c r="S4450" s="19" t="n">
        <f aca="false">IF($E4450="Yes",H4450-R4450,"")</f>
        <v>0</v>
      </c>
      <c r="T4450" s="6" t="str">
        <f aca="false">IF($E4450="Yes",IF(ROUND(ABS(S4450),2)&lt;=$T$2,"OK","CHECK"),"n/a")</f>
        <v>OK</v>
      </c>
      <c r="U4450" s="20" t="n">
        <f aca="false">Total!J4450</f>
        <v>69.6225</v>
      </c>
      <c r="V4450" s="17" t="n">
        <f aca="false">IFERROR(MATCH($A4450,'Stock Exchange'!$A$5:$A$2450,0),"")</f>
        <v>2232</v>
      </c>
      <c r="W4450" s="17" t="n">
        <f aca="false">IFERROR(MATCH($A4450,Primary!$A$5:$A$2450,0),"")</f>
        <v>2232</v>
      </c>
    </row>
    <row r="4451" customFormat="false" ht="15" hidden="false" customHeight="false" outlineLevel="0" collapsed="false">
      <c r="A4451" s="16" t="n">
        <f aca="false">Total!A4451</f>
        <v>43539</v>
      </c>
      <c r="B4451" s="17" t="n">
        <f aca="false">YEAR(A4451)</f>
        <v>2019</v>
      </c>
      <c r="C4451" s="17" t="n">
        <f aca="false">MONTH(A4451)</f>
        <v>3</v>
      </c>
      <c r="D4451" s="6" t="str">
        <f aca="false">IF(MONTH(A4451)&gt;=4,"FY "&amp;YEAR(A4451)&amp;"-"&amp;RIGHT(YEAR(A4451)+1,2),"FY "&amp;(YEAR(A4451)-1)&amp;"-"&amp;RIGHT(YEAR(A4451),2))</f>
        <v>FY 2018-19</v>
      </c>
      <c r="E4451" s="6" t="str">
        <f aca="false">IF(AND(V4451&lt;&gt;"",W4451&lt;&gt;""),"Yes","No")</f>
        <v>Yes</v>
      </c>
      <c r="F4451" s="18" t="n">
        <f aca="false">Total!F4451</f>
        <v>6160.77</v>
      </c>
      <c r="G4451" s="18" t="n">
        <f aca="false">Total!G4451</f>
        <v>4211.83</v>
      </c>
      <c r="H4451" s="18" t="n">
        <f aca="false">Total!H4451</f>
        <v>1948.94</v>
      </c>
      <c r="I4451" s="18" t="n">
        <f aca="false">Total!I4451</f>
        <v>279.76</v>
      </c>
      <c r="J4451" s="18" t="n">
        <f aca="false">IF($V4451="","",INDEX('Stock Exchange'!F$5:F$2450,$V4451))</f>
        <v>6157.68</v>
      </c>
      <c r="K4451" s="18" t="n">
        <f aca="false">IF($V4451="","",INDEX('Stock Exchange'!G$5:G$2450,$V4451))</f>
        <v>4086.74</v>
      </c>
      <c r="L4451" s="18" t="n">
        <f aca="false">IF($V4451="","",INDEX('Stock Exchange'!H$5:H$2450,$V4451))</f>
        <v>2070.94</v>
      </c>
      <c r="M4451" s="18" t="n">
        <f aca="false">IF($V4451="","",INDEX('Stock Exchange'!I$5:I$2450,$V4451))</f>
        <v>297.27</v>
      </c>
      <c r="N4451" s="18" t="n">
        <f aca="false">IF($W4451="","",INDEX(Primary!F$5:F$2450,$W4451))</f>
        <v>3.09</v>
      </c>
      <c r="O4451" s="18" t="n">
        <f aca="false">IF($W4451="","",INDEX(Primary!G$5:G$2450,$W4451))</f>
        <v>125.09</v>
      </c>
      <c r="P4451" s="18" t="n">
        <f aca="false">IF($W4451="","",INDEX(Primary!H$5:H$2450,$W4451))</f>
        <v>-122</v>
      </c>
      <c r="Q4451" s="18" t="n">
        <f aca="false">IF($W4451="","",INDEX(Primary!I$5:I$2450,$W4451))</f>
        <v>-17.51</v>
      </c>
      <c r="R4451" s="19" t="n">
        <f aca="false">IF($E4451="Yes",L4451+P4451,"")</f>
        <v>1948.94</v>
      </c>
      <c r="S4451" s="19" t="n">
        <f aca="false">IF($E4451="Yes",H4451-R4451,"")</f>
        <v>0</v>
      </c>
      <c r="T4451" s="6" t="str">
        <f aca="false">IF($E4451="Yes",IF(ROUND(ABS(S4451),2)&lt;=$T$2,"OK","CHECK"),"n/a")</f>
        <v>OK</v>
      </c>
      <c r="U4451" s="20" t="n">
        <f aca="false">Total!J4451</f>
        <v>69.6657</v>
      </c>
      <c r="V4451" s="17" t="n">
        <f aca="false">IFERROR(MATCH($A4451,'Stock Exchange'!$A$5:$A$2450,0),"")</f>
        <v>2233</v>
      </c>
      <c r="W4451" s="17" t="n">
        <f aca="false">IFERROR(MATCH($A4451,Primary!$A$5:$A$2450,0),"")</f>
        <v>2233</v>
      </c>
    </row>
    <row r="4452" customFormat="false" ht="15" hidden="false" customHeight="false" outlineLevel="0" collapsed="false">
      <c r="A4452" s="16" t="n">
        <f aca="false">Total!A4452</f>
        <v>43542</v>
      </c>
      <c r="B4452" s="17" t="n">
        <f aca="false">YEAR(A4452)</f>
        <v>2019</v>
      </c>
      <c r="C4452" s="17" t="n">
        <f aca="false">MONTH(A4452)</f>
        <v>3</v>
      </c>
      <c r="D4452" s="6" t="str">
        <f aca="false">IF(MONTH(A4452)&gt;=4,"FY "&amp;YEAR(A4452)&amp;"-"&amp;RIGHT(YEAR(A4452)+1,2),"FY "&amp;(YEAR(A4452)-1)&amp;"-"&amp;RIGHT(YEAR(A4452),2))</f>
        <v>FY 2018-19</v>
      </c>
      <c r="E4452" s="6" t="str">
        <f aca="false">IF(AND(V4452&lt;&gt;"",W4452&lt;&gt;""),"Yes","No")</f>
        <v>Yes</v>
      </c>
      <c r="F4452" s="18" t="n">
        <f aca="false">Total!F4452</f>
        <v>15322.65</v>
      </c>
      <c r="G4452" s="18" t="n">
        <f aca="false">Total!G4452</f>
        <v>11860.26</v>
      </c>
      <c r="H4452" s="18" t="n">
        <f aca="false">Total!H4452</f>
        <v>3462.39</v>
      </c>
      <c r="I4452" s="18" t="n">
        <f aca="false">Total!I4452</f>
        <v>500.25</v>
      </c>
      <c r="J4452" s="18" t="n">
        <f aca="false">IF($V4452="","",INDEX('Stock Exchange'!F$5:F$2450,$V4452))</f>
        <v>15322.65</v>
      </c>
      <c r="K4452" s="18" t="n">
        <f aca="false">IF($V4452="","",INDEX('Stock Exchange'!G$5:G$2450,$V4452))</f>
        <v>11850.12</v>
      </c>
      <c r="L4452" s="18" t="n">
        <f aca="false">IF($V4452="","",INDEX('Stock Exchange'!H$5:H$2450,$V4452))</f>
        <v>3472.53</v>
      </c>
      <c r="M4452" s="18" t="n">
        <f aca="false">IF($V4452="","",INDEX('Stock Exchange'!I$5:I$2450,$V4452))</f>
        <v>501.72</v>
      </c>
      <c r="N4452" s="18" t="n">
        <f aca="false">IF($W4452="","",INDEX(Primary!F$5:F$2450,$W4452))</f>
        <v>0</v>
      </c>
      <c r="O4452" s="18" t="n">
        <f aca="false">IF($W4452="","",INDEX(Primary!G$5:G$2450,$W4452))</f>
        <v>10.14</v>
      </c>
      <c r="P4452" s="18" t="n">
        <f aca="false">IF($W4452="","",INDEX(Primary!H$5:H$2450,$W4452))</f>
        <v>-10.14</v>
      </c>
      <c r="Q4452" s="18" t="n">
        <f aca="false">IF($W4452="","",INDEX(Primary!I$5:I$2450,$W4452))</f>
        <v>-1.47</v>
      </c>
      <c r="R4452" s="19" t="n">
        <f aca="false">IF($E4452="Yes",L4452+P4452,"")</f>
        <v>3462.39</v>
      </c>
      <c r="S4452" s="19" t="n">
        <f aca="false">IF($E4452="Yes",H4452-R4452,"")</f>
        <v>0</v>
      </c>
      <c r="T4452" s="6" t="str">
        <f aca="false">IF($E4452="Yes",IF(ROUND(ABS(S4452),2)&lt;=$T$2,"OK","CHECK"),"n/a")</f>
        <v>OK</v>
      </c>
      <c r="U4452" s="20" t="n">
        <f aca="false">Total!J4452</f>
        <v>69.2131</v>
      </c>
      <c r="V4452" s="17" t="n">
        <f aca="false">IFERROR(MATCH($A4452,'Stock Exchange'!$A$5:$A$2450,0),"")</f>
        <v>2234</v>
      </c>
      <c r="W4452" s="17" t="n">
        <f aca="false">IFERROR(MATCH($A4452,Primary!$A$5:$A$2450,0),"")</f>
        <v>2234</v>
      </c>
    </row>
    <row r="4453" customFormat="false" ht="15" hidden="false" customHeight="false" outlineLevel="0" collapsed="false">
      <c r="A4453" s="16" t="n">
        <f aca="false">Total!A4453</f>
        <v>43543</v>
      </c>
      <c r="B4453" s="17" t="n">
        <f aca="false">YEAR(A4453)</f>
        <v>2019</v>
      </c>
      <c r="C4453" s="17" t="n">
        <f aca="false">MONTH(A4453)</f>
        <v>3</v>
      </c>
      <c r="D4453" s="6" t="str">
        <f aca="false">IF(MONTH(A4453)&gt;=4,"FY "&amp;YEAR(A4453)&amp;"-"&amp;RIGHT(YEAR(A4453)+1,2),"FY "&amp;(YEAR(A4453)-1)&amp;"-"&amp;RIGHT(YEAR(A4453),2))</f>
        <v>FY 2018-19</v>
      </c>
      <c r="E4453" s="6" t="str">
        <f aca="false">IF(AND(V4453&lt;&gt;"",W4453&lt;&gt;""),"Yes","No")</f>
        <v>Yes</v>
      </c>
      <c r="F4453" s="18" t="n">
        <f aca="false">Total!F4453</f>
        <v>6445.56</v>
      </c>
      <c r="G4453" s="18" t="n">
        <f aca="false">Total!G4453</f>
        <v>3943.35</v>
      </c>
      <c r="H4453" s="18" t="n">
        <f aca="false">Total!H4453</f>
        <v>2502.21</v>
      </c>
      <c r="I4453" s="18" t="n">
        <f aca="false">Total!I4453</f>
        <v>364.7</v>
      </c>
      <c r="J4453" s="18" t="n">
        <f aca="false">IF($V4453="","",INDEX('Stock Exchange'!F$5:F$2450,$V4453))</f>
        <v>6424.84</v>
      </c>
      <c r="K4453" s="18" t="n">
        <f aca="false">IF($V4453="","",INDEX('Stock Exchange'!G$5:G$2450,$V4453))</f>
        <v>3916.83</v>
      </c>
      <c r="L4453" s="18" t="n">
        <f aca="false">IF($V4453="","",INDEX('Stock Exchange'!H$5:H$2450,$V4453))</f>
        <v>2508.01</v>
      </c>
      <c r="M4453" s="18" t="n">
        <f aca="false">IF($V4453="","",INDEX('Stock Exchange'!I$5:I$2450,$V4453))</f>
        <v>365.55</v>
      </c>
      <c r="N4453" s="18" t="n">
        <f aca="false">IF($W4453="","",INDEX(Primary!F$5:F$2450,$W4453))</f>
        <v>20.72</v>
      </c>
      <c r="O4453" s="18" t="n">
        <f aca="false">IF($W4453="","",INDEX(Primary!G$5:G$2450,$W4453))</f>
        <v>26.52</v>
      </c>
      <c r="P4453" s="18" t="n">
        <f aca="false">IF($W4453="","",INDEX(Primary!H$5:H$2450,$W4453))</f>
        <v>-5.8</v>
      </c>
      <c r="Q4453" s="18" t="n">
        <f aca="false">IF($W4453="","",INDEX(Primary!I$5:I$2450,$W4453))</f>
        <v>-0.85</v>
      </c>
      <c r="R4453" s="19" t="n">
        <f aca="false">IF($E4453="Yes",L4453+P4453,"")</f>
        <v>2502.21</v>
      </c>
      <c r="S4453" s="19" t="n">
        <f aca="false">IF($E4453="Yes",H4453-R4453,"")</f>
        <v>0</v>
      </c>
      <c r="T4453" s="6" t="str">
        <f aca="false">IF($E4453="Yes",IF(ROUND(ABS(S4453),2)&lt;=$T$2,"OK","CHECK"),"n/a")</f>
        <v>OK</v>
      </c>
      <c r="U4453" s="20" t="n">
        <f aca="false">Total!J4453</f>
        <v>68.6088</v>
      </c>
      <c r="V4453" s="17" t="n">
        <f aca="false">IFERROR(MATCH($A4453,'Stock Exchange'!$A$5:$A$2450,0),"")</f>
        <v>2235</v>
      </c>
      <c r="W4453" s="17" t="n">
        <f aca="false">IFERROR(MATCH($A4453,Primary!$A$5:$A$2450,0),"")</f>
        <v>2235</v>
      </c>
    </row>
    <row r="4454" customFormat="false" ht="15" hidden="false" customHeight="false" outlineLevel="0" collapsed="false">
      <c r="A4454" s="16" t="n">
        <f aca="false">Total!A4454</f>
        <v>43544</v>
      </c>
      <c r="B4454" s="17" t="n">
        <f aca="false">YEAR(A4454)</f>
        <v>2019</v>
      </c>
      <c r="C4454" s="17" t="n">
        <f aca="false">MONTH(A4454)</f>
        <v>3</v>
      </c>
      <c r="D4454" s="6" t="str">
        <f aca="false">IF(MONTH(A4454)&gt;=4,"FY "&amp;YEAR(A4454)&amp;"-"&amp;RIGHT(YEAR(A4454)+1,2),"FY "&amp;(YEAR(A4454)-1)&amp;"-"&amp;RIGHT(YEAR(A4454),2))</f>
        <v>FY 2018-19</v>
      </c>
      <c r="E4454" s="6" t="str">
        <f aca="false">IF(AND(V4454&lt;&gt;"",W4454&lt;&gt;""),"Yes","No")</f>
        <v>Yes</v>
      </c>
      <c r="F4454" s="18" t="n">
        <f aca="false">Total!F4454</f>
        <v>6586.33</v>
      </c>
      <c r="G4454" s="18" t="n">
        <f aca="false">Total!G4454</f>
        <v>4396.76</v>
      </c>
      <c r="H4454" s="18" t="n">
        <f aca="false">Total!H4454</f>
        <v>2189.57</v>
      </c>
      <c r="I4454" s="18" t="n">
        <f aca="false">Total!I4454</f>
        <v>319.25</v>
      </c>
      <c r="J4454" s="18" t="n">
        <f aca="false">IF($V4454="","",INDEX('Stock Exchange'!F$5:F$2450,$V4454))</f>
        <v>6284.43</v>
      </c>
      <c r="K4454" s="18" t="n">
        <f aca="false">IF($V4454="","",INDEX('Stock Exchange'!G$5:G$2450,$V4454))</f>
        <v>4137.21</v>
      </c>
      <c r="L4454" s="18" t="n">
        <f aca="false">IF($V4454="","",INDEX('Stock Exchange'!H$5:H$2450,$V4454))</f>
        <v>2147.22</v>
      </c>
      <c r="M4454" s="18" t="n">
        <f aca="false">IF($V4454="","",INDEX('Stock Exchange'!I$5:I$2450,$V4454))</f>
        <v>313.08</v>
      </c>
      <c r="N4454" s="18" t="n">
        <f aca="false">IF($W4454="","",INDEX(Primary!F$5:F$2450,$W4454))</f>
        <v>301.9</v>
      </c>
      <c r="O4454" s="18" t="n">
        <f aca="false">IF($W4454="","",INDEX(Primary!G$5:G$2450,$W4454))</f>
        <v>259.55</v>
      </c>
      <c r="P4454" s="18" t="n">
        <f aca="false">IF($W4454="","",INDEX(Primary!H$5:H$2450,$W4454))</f>
        <v>42.35</v>
      </c>
      <c r="Q4454" s="18" t="n">
        <f aca="false">IF($W4454="","",INDEX(Primary!I$5:I$2450,$W4454))</f>
        <v>6.17</v>
      </c>
      <c r="R4454" s="19" t="n">
        <f aca="false">IF($E4454="Yes",L4454+P4454,"")</f>
        <v>2189.57</v>
      </c>
      <c r="S4454" s="19" t="n">
        <f aca="false">IF($E4454="Yes",H4454-R4454,"")</f>
        <v>0</v>
      </c>
      <c r="T4454" s="6" t="str">
        <f aca="false">IF($E4454="Yes",IF(ROUND(ABS(S4454),2)&lt;=$T$2,"OK","CHECK"),"n/a")</f>
        <v>OK</v>
      </c>
      <c r="U4454" s="20" t="n">
        <f aca="false">Total!J4454</f>
        <v>68.5847</v>
      </c>
      <c r="V4454" s="17" t="n">
        <f aca="false">IFERROR(MATCH($A4454,'Stock Exchange'!$A$5:$A$2450,0),"")</f>
        <v>2236</v>
      </c>
      <c r="W4454" s="17" t="n">
        <f aca="false">IFERROR(MATCH($A4454,Primary!$A$5:$A$2450,0),"")</f>
        <v>2236</v>
      </c>
    </row>
    <row r="4455" customFormat="false" ht="15" hidden="false" customHeight="false" outlineLevel="0" collapsed="false">
      <c r="A4455" s="16" t="n">
        <f aca="false">Total!A4455</f>
        <v>43546</v>
      </c>
      <c r="B4455" s="17" t="n">
        <f aca="false">YEAR(A4455)</f>
        <v>2019</v>
      </c>
      <c r="C4455" s="17" t="n">
        <f aca="false">MONTH(A4455)</f>
        <v>3</v>
      </c>
      <c r="D4455" s="6" t="str">
        <f aca="false">IF(MONTH(A4455)&gt;=4,"FY "&amp;YEAR(A4455)&amp;"-"&amp;RIGHT(YEAR(A4455)+1,2),"FY "&amp;(YEAR(A4455)-1)&amp;"-"&amp;RIGHT(YEAR(A4455),2))</f>
        <v>FY 2018-19</v>
      </c>
      <c r="E4455" s="6" t="str">
        <f aca="false">IF(AND(V4455&lt;&gt;"",W4455&lt;&gt;""),"Yes","No")</f>
        <v>Yes</v>
      </c>
      <c r="F4455" s="18" t="n">
        <f aca="false">Total!F4455</f>
        <v>7433.57</v>
      </c>
      <c r="G4455" s="18" t="n">
        <f aca="false">Total!G4455</f>
        <v>6082.62</v>
      </c>
      <c r="H4455" s="18" t="n">
        <f aca="false">Total!H4455</f>
        <v>1350.95</v>
      </c>
      <c r="I4455" s="18" t="n">
        <f aca="false">Total!I4455</f>
        <v>196.19</v>
      </c>
      <c r="J4455" s="18" t="n">
        <f aca="false">IF($V4455="","",INDEX('Stock Exchange'!F$5:F$2450,$V4455))</f>
        <v>7433.57</v>
      </c>
      <c r="K4455" s="18" t="n">
        <f aca="false">IF($V4455="","",INDEX('Stock Exchange'!G$5:G$2450,$V4455))</f>
        <v>5597.97</v>
      </c>
      <c r="L4455" s="18" t="n">
        <f aca="false">IF($V4455="","",INDEX('Stock Exchange'!H$5:H$2450,$V4455))</f>
        <v>1835.6</v>
      </c>
      <c r="M4455" s="18" t="n">
        <f aca="false">IF($V4455="","",INDEX('Stock Exchange'!I$5:I$2450,$V4455))</f>
        <v>266.57</v>
      </c>
      <c r="N4455" s="18" t="n">
        <f aca="false">IF($W4455="","",INDEX(Primary!F$5:F$2450,$W4455))</f>
        <v>0</v>
      </c>
      <c r="O4455" s="18" t="n">
        <f aca="false">IF($W4455="","",INDEX(Primary!G$5:G$2450,$W4455))</f>
        <v>484.65</v>
      </c>
      <c r="P4455" s="18" t="n">
        <f aca="false">IF($W4455="","",INDEX(Primary!H$5:H$2450,$W4455))</f>
        <v>-484.65</v>
      </c>
      <c r="Q4455" s="18" t="n">
        <f aca="false">IF($W4455="","",INDEX(Primary!I$5:I$2450,$W4455))</f>
        <v>-70.38</v>
      </c>
      <c r="R4455" s="19" t="n">
        <f aca="false">IF($E4455="Yes",L4455+P4455,"")</f>
        <v>1350.95</v>
      </c>
      <c r="S4455" s="19" t="n">
        <f aca="false">IF($E4455="Yes",H4455-R4455,"")</f>
        <v>0</v>
      </c>
      <c r="T4455" s="6" t="str">
        <f aca="false">IF($E4455="Yes",IF(ROUND(ABS(S4455),2)&lt;=$T$2,"OK","CHECK"),"n/a")</f>
        <v>OK</v>
      </c>
      <c r="U4455" s="20" t="n">
        <f aca="false">Total!J4455</f>
        <v>68.8604</v>
      </c>
      <c r="V4455" s="17" t="n">
        <f aca="false">IFERROR(MATCH($A4455,'Stock Exchange'!$A$5:$A$2450,0),"")</f>
        <v>2237</v>
      </c>
      <c r="W4455" s="17" t="n">
        <f aca="false">IFERROR(MATCH($A4455,Primary!$A$5:$A$2450,0),"")</f>
        <v>2237</v>
      </c>
    </row>
    <row r="4456" customFormat="false" ht="15" hidden="false" customHeight="false" outlineLevel="0" collapsed="false">
      <c r="A4456" s="16" t="n">
        <f aca="false">Total!A4456</f>
        <v>43549</v>
      </c>
      <c r="B4456" s="17" t="n">
        <f aca="false">YEAR(A4456)</f>
        <v>2019</v>
      </c>
      <c r="C4456" s="17" t="n">
        <f aca="false">MONTH(A4456)</f>
        <v>3</v>
      </c>
      <c r="D4456" s="6" t="str">
        <f aca="false">IF(MONTH(A4456)&gt;=4,"FY "&amp;YEAR(A4456)&amp;"-"&amp;RIGHT(YEAR(A4456)+1,2),"FY "&amp;(YEAR(A4456)-1)&amp;"-"&amp;RIGHT(YEAR(A4456),2))</f>
        <v>FY 2018-19</v>
      </c>
      <c r="E4456" s="6" t="str">
        <f aca="false">IF(AND(V4456&lt;&gt;"",W4456&lt;&gt;""),"Yes","No")</f>
        <v>Yes</v>
      </c>
      <c r="F4456" s="18" t="n">
        <f aca="false">Total!F4456</f>
        <v>8133.57</v>
      </c>
      <c r="G4456" s="18" t="n">
        <f aca="false">Total!G4456</f>
        <v>6697.41</v>
      </c>
      <c r="H4456" s="18" t="n">
        <f aca="false">Total!H4456</f>
        <v>1436.16</v>
      </c>
      <c r="I4456" s="18" t="n">
        <f aca="false">Total!I4456</f>
        <v>209.16</v>
      </c>
      <c r="J4456" s="18" t="n">
        <f aca="false">IF($V4456="","",INDEX('Stock Exchange'!F$5:F$2450,$V4456))</f>
        <v>8133.45</v>
      </c>
      <c r="K4456" s="18" t="n">
        <f aca="false">IF($V4456="","",INDEX('Stock Exchange'!G$5:G$2450,$V4456))</f>
        <v>6688.05</v>
      </c>
      <c r="L4456" s="18" t="n">
        <f aca="false">IF($V4456="","",INDEX('Stock Exchange'!H$5:H$2450,$V4456))</f>
        <v>1445.4</v>
      </c>
      <c r="M4456" s="18" t="n">
        <f aca="false">IF($V4456="","",INDEX('Stock Exchange'!I$5:I$2450,$V4456))</f>
        <v>210.51</v>
      </c>
      <c r="N4456" s="18" t="n">
        <f aca="false">IF($W4456="","",INDEX(Primary!F$5:F$2450,$W4456))</f>
        <v>0.12</v>
      </c>
      <c r="O4456" s="18" t="n">
        <f aca="false">IF($W4456="","",INDEX(Primary!G$5:G$2450,$W4456))</f>
        <v>9.36</v>
      </c>
      <c r="P4456" s="18" t="n">
        <f aca="false">IF($W4456="","",INDEX(Primary!H$5:H$2450,$W4456))</f>
        <v>-9.24</v>
      </c>
      <c r="Q4456" s="18" t="n">
        <f aca="false">IF($W4456="","",INDEX(Primary!I$5:I$2450,$W4456))</f>
        <v>-1.35</v>
      </c>
      <c r="R4456" s="19" t="n">
        <f aca="false">IF($E4456="Yes",L4456+P4456,"")</f>
        <v>1436.16</v>
      </c>
      <c r="S4456" s="19" t="n">
        <f aca="false">IF($E4456="Yes",H4456-R4456,"")</f>
        <v>0</v>
      </c>
      <c r="T4456" s="6" t="str">
        <f aca="false">IF($E4456="Yes",IF(ROUND(ABS(S4456),2)&lt;=$T$2,"OK","CHECK"),"n/a")</f>
        <v>OK</v>
      </c>
      <c r="U4456" s="20" t="n">
        <f aca="false">Total!J4456</f>
        <v>68.6607</v>
      </c>
      <c r="V4456" s="17" t="n">
        <f aca="false">IFERROR(MATCH($A4456,'Stock Exchange'!$A$5:$A$2450,0),"")</f>
        <v>2238</v>
      </c>
      <c r="W4456" s="17" t="n">
        <f aca="false">IFERROR(MATCH($A4456,Primary!$A$5:$A$2450,0),"")</f>
        <v>2238</v>
      </c>
    </row>
    <row r="4457" customFormat="false" ht="15" hidden="false" customHeight="false" outlineLevel="0" collapsed="false">
      <c r="A4457" s="16" t="n">
        <f aca="false">Total!A4457</f>
        <v>43550</v>
      </c>
      <c r="B4457" s="17" t="n">
        <f aca="false">YEAR(A4457)</f>
        <v>2019</v>
      </c>
      <c r="C4457" s="17" t="n">
        <f aca="false">MONTH(A4457)</f>
        <v>3</v>
      </c>
      <c r="D4457" s="6" t="str">
        <f aca="false">IF(MONTH(A4457)&gt;=4,"FY "&amp;YEAR(A4457)&amp;"-"&amp;RIGHT(YEAR(A4457)+1,2),"FY "&amp;(YEAR(A4457)-1)&amp;"-"&amp;RIGHT(YEAR(A4457),2))</f>
        <v>FY 2018-19</v>
      </c>
      <c r="E4457" s="6" t="str">
        <f aca="false">IF(AND(V4457&lt;&gt;"",W4457&lt;&gt;""),"Yes","No")</f>
        <v>Yes</v>
      </c>
      <c r="F4457" s="18" t="n">
        <f aca="false">Total!F4457</f>
        <v>5932.28</v>
      </c>
      <c r="G4457" s="18" t="n">
        <f aca="false">Total!G4457</f>
        <v>6592.8</v>
      </c>
      <c r="H4457" s="18" t="n">
        <f aca="false">Total!H4457</f>
        <v>-660.52</v>
      </c>
      <c r="I4457" s="18" t="n">
        <f aca="false">Total!I4457</f>
        <v>-95.74</v>
      </c>
      <c r="J4457" s="18" t="n">
        <f aca="false">IF($V4457="","",INDEX('Stock Exchange'!F$5:F$2450,$V4457))</f>
        <v>5929.57</v>
      </c>
      <c r="K4457" s="18" t="n">
        <f aca="false">IF($V4457="","",INDEX('Stock Exchange'!G$5:G$2450,$V4457))</f>
        <v>6395.52</v>
      </c>
      <c r="L4457" s="18" t="n">
        <f aca="false">IF($V4457="","",INDEX('Stock Exchange'!H$5:H$2450,$V4457))</f>
        <v>-465.95</v>
      </c>
      <c r="M4457" s="18" t="n">
        <f aca="false">IF($V4457="","",INDEX('Stock Exchange'!I$5:I$2450,$V4457))</f>
        <v>-67.54</v>
      </c>
      <c r="N4457" s="18" t="n">
        <f aca="false">IF($W4457="","",INDEX(Primary!F$5:F$2450,$W4457))</f>
        <v>2.71</v>
      </c>
      <c r="O4457" s="18" t="n">
        <f aca="false">IF($W4457="","",INDEX(Primary!G$5:G$2450,$W4457))</f>
        <v>197.28</v>
      </c>
      <c r="P4457" s="18" t="n">
        <f aca="false">IF($W4457="","",INDEX(Primary!H$5:H$2450,$W4457))</f>
        <v>-194.57</v>
      </c>
      <c r="Q4457" s="18" t="n">
        <f aca="false">IF($W4457="","",INDEX(Primary!I$5:I$2450,$W4457))</f>
        <v>-28.2</v>
      </c>
      <c r="R4457" s="19" t="n">
        <f aca="false">IF($E4457="Yes",L4457+P4457,"")</f>
        <v>-660.52</v>
      </c>
      <c r="S4457" s="19" t="n">
        <f aca="false">IF($E4457="Yes",H4457-R4457,"")</f>
        <v>0</v>
      </c>
      <c r="T4457" s="6" t="str">
        <f aca="false">IF($E4457="Yes",IF(ROUND(ABS(S4457),2)&lt;=$T$2,"OK","CHECK"),"n/a")</f>
        <v>OK</v>
      </c>
      <c r="U4457" s="20" t="n">
        <f aca="false">Total!J4457</f>
        <v>68.9903</v>
      </c>
      <c r="V4457" s="17" t="n">
        <f aca="false">IFERROR(MATCH($A4457,'Stock Exchange'!$A$5:$A$2450,0),"")</f>
        <v>2239</v>
      </c>
      <c r="W4457" s="17" t="n">
        <f aca="false">IFERROR(MATCH($A4457,Primary!$A$5:$A$2450,0),"")</f>
        <v>2239</v>
      </c>
    </row>
    <row r="4458" customFormat="false" ht="15" hidden="false" customHeight="false" outlineLevel="0" collapsed="false">
      <c r="A4458" s="16" t="n">
        <f aca="false">Total!A4458</f>
        <v>43551</v>
      </c>
      <c r="B4458" s="17" t="n">
        <f aca="false">YEAR(A4458)</f>
        <v>2019</v>
      </c>
      <c r="C4458" s="17" t="n">
        <f aca="false">MONTH(A4458)</f>
        <v>3</v>
      </c>
      <c r="D4458" s="6" t="str">
        <f aca="false">IF(MONTH(A4458)&gt;=4,"FY "&amp;YEAR(A4458)&amp;"-"&amp;RIGHT(YEAR(A4458)+1,2),"FY "&amp;(YEAR(A4458)-1)&amp;"-"&amp;RIGHT(YEAR(A4458),2))</f>
        <v>FY 2018-19</v>
      </c>
      <c r="E4458" s="6" t="str">
        <f aca="false">IF(AND(V4458&lt;&gt;"",W4458&lt;&gt;""),"Yes","No")</f>
        <v>Yes</v>
      </c>
      <c r="F4458" s="18" t="n">
        <f aca="false">Total!F4458</f>
        <v>5028.39</v>
      </c>
      <c r="G4458" s="18" t="n">
        <f aca="false">Total!G4458</f>
        <v>4138.61</v>
      </c>
      <c r="H4458" s="18" t="n">
        <f aca="false">Total!H4458</f>
        <v>889.78</v>
      </c>
      <c r="I4458" s="18" t="n">
        <f aca="false">Total!I4458</f>
        <v>129.24</v>
      </c>
      <c r="J4458" s="18" t="n">
        <f aca="false">IF($V4458="","",INDEX('Stock Exchange'!F$5:F$2450,$V4458))</f>
        <v>5021.31</v>
      </c>
      <c r="K4458" s="18" t="n">
        <f aca="false">IF($V4458="","",INDEX('Stock Exchange'!G$5:G$2450,$V4458))</f>
        <v>4042.28</v>
      </c>
      <c r="L4458" s="18" t="n">
        <f aca="false">IF($V4458="","",INDEX('Stock Exchange'!H$5:H$2450,$V4458))</f>
        <v>979.03</v>
      </c>
      <c r="M4458" s="18" t="n">
        <f aca="false">IF($V4458="","",INDEX('Stock Exchange'!I$5:I$2450,$V4458))</f>
        <v>142.2</v>
      </c>
      <c r="N4458" s="18" t="n">
        <f aca="false">IF($W4458="","",INDEX(Primary!F$5:F$2450,$W4458))</f>
        <v>7.08</v>
      </c>
      <c r="O4458" s="18" t="n">
        <f aca="false">IF($W4458="","",INDEX(Primary!G$5:G$2450,$W4458))</f>
        <v>96.33</v>
      </c>
      <c r="P4458" s="18" t="n">
        <f aca="false">IF($W4458="","",INDEX(Primary!H$5:H$2450,$W4458))</f>
        <v>-89.25</v>
      </c>
      <c r="Q4458" s="18" t="n">
        <f aca="false">IF($W4458="","",INDEX(Primary!I$5:I$2450,$W4458))</f>
        <v>-12.96</v>
      </c>
      <c r="R4458" s="19" t="n">
        <f aca="false">IF($E4458="Yes",L4458+P4458,"")</f>
        <v>889.78</v>
      </c>
      <c r="S4458" s="19" t="n">
        <f aca="false">IF($E4458="Yes",H4458-R4458,"")</f>
        <v>0</v>
      </c>
      <c r="T4458" s="6" t="str">
        <f aca="false">IF($E4458="Yes",IF(ROUND(ABS(S4458),2)&lt;=$T$2,"OK","CHECK"),"n/a")</f>
        <v>OK</v>
      </c>
      <c r="U4458" s="20" t="n">
        <f aca="false">Total!J4458</f>
        <v>68.8469</v>
      </c>
      <c r="V4458" s="17" t="n">
        <f aca="false">IFERROR(MATCH($A4458,'Stock Exchange'!$A$5:$A$2450,0),"")</f>
        <v>2240</v>
      </c>
      <c r="W4458" s="17" t="n">
        <f aca="false">IFERROR(MATCH($A4458,Primary!$A$5:$A$2450,0),"")</f>
        <v>2240</v>
      </c>
    </row>
    <row r="4459" customFormat="false" ht="15" hidden="false" customHeight="false" outlineLevel="0" collapsed="false">
      <c r="A4459" s="16" t="n">
        <f aca="false">Total!A4459</f>
        <v>43552</v>
      </c>
      <c r="B4459" s="17" t="n">
        <f aca="false">YEAR(A4459)</f>
        <v>2019</v>
      </c>
      <c r="C4459" s="17" t="n">
        <f aca="false">MONTH(A4459)</f>
        <v>3</v>
      </c>
      <c r="D4459" s="6" t="str">
        <f aca="false">IF(MONTH(A4459)&gt;=4,"FY "&amp;YEAR(A4459)&amp;"-"&amp;RIGHT(YEAR(A4459)+1,2),"FY "&amp;(YEAR(A4459)-1)&amp;"-"&amp;RIGHT(YEAR(A4459),2))</f>
        <v>FY 2018-19</v>
      </c>
      <c r="E4459" s="6" t="str">
        <f aca="false">IF(AND(V4459&lt;&gt;"",W4459&lt;&gt;""),"Yes","No")</f>
        <v>Yes</v>
      </c>
      <c r="F4459" s="18" t="n">
        <f aca="false">Total!F4459</f>
        <v>6869.57</v>
      </c>
      <c r="G4459" s="18" t="n">
        <f aca="false">Total!G4459</f>
        <v>5500.09</v>
      </c>
      <c r="H4459" s="18" t="n">
        <f aca="false">Total!H4459</f>
        <v>1369.48</v>
      </c>
      <c r="I4459" s="18" t="n">
        <f aca="false">Total!I4459</f>
        <v>198.75</v>
      </c>
      <c r="J4459" s="18" t="n">
        <f aca="false">IF($V4459="","",INDEX('Stock Exchange'!F$5:F$2450,$V4459))</f>
        <v>6507.08</v>
      </c>
      <c r="K4459" s="18" t="n">
        <f aca="false">IF($V4459="","",INDEX('Stock Exchange'!G$5:G$2450,$V4459))</f>
        <v>5491.98</v>
      </c>
      <c r="L4459" s="18" t="n">
        <f aca="false">IF($V4459="","",INDEX('Stock Exchange'!H$5:H$2450,$V4459))</f>
        <v>1015.1</v>
      </c>
      <c r="M4459" s="18" t="n">
        <f aca="false">IF($V4459="","",INDEX('Stock Exchange'!I$5:I$2450,$V4459))</f>
        <v>147.32</v>
      </c>
      <c r="N4459" s="18" t="n">
        <f aca="false">IF($W4459="","",INDEX(Primary!F$5:F$2450,$W4459))</f>
        <v>362.49</v>
      </c>
      <c r="O4459" s="18" t="n">
        <f aca="false">IF($W4459="","",INDEX(Primary!G$5:G$2450,$W4459))</f>
        <v>8.11</v>
      </c>
      <c r="P4459" s="18" t="n">
        <f aca="false">IF($W4459="","",INDEX(Primary!H$5:H$2450,$W4459))</f>
        <v>354.38</v>
      </c>
      <c r="Q4459" s="18" t="n">
        <f aca="false">IF($W4459="","",INDEX(Primary!I$5:I$2450,$W4459))</f>
        <v>51.43</v>
      </c>
      <c r="R4459" s="19" t="n">
        <f aca="false">IF($E4459="Yes",L4459+P4459,"")</f>
        <v>1369.48</v>
      </c>
      <c r="S4459" s="19" t="n">
        <f aca="false">IF($E4459="Yes",H4459-R4459,"")</f>
        <v>0</v>
      </c>
      <c r="T4459" s="6" t="str">
        <f aca="false">IF($E4459="Yes",IF(ROUND(ABS(S4459),2)&lt;=$T$2,"OK","CHECK"),"n/a")</f>
        <v>OK</v>
      </c>
      <c r="U4459" s="20" t="n">
        <f aca="false">Total!J4459</f>
        <v>68.903</v>
      </c>
      <c r="V4459" s="17" t="n">
        <f aca="false">IFERROR(MATCH($A4459,'Stock Exchange'!$A$5:$A$2450,0),"")</f>
        <v>2241</v>
      </c>
      <c r="W4459" s="17" t="n">
        <f aca="false">IFERROR(MATCH($A4459,Primary!$A$5:$A$2450,0),"")</f>
        <v>2241</v>
      </c>
    </row>
    <row r="4460" customFormat="false" ht="15" hidden="false" customHeight="false" outlineLevel="0" collapsed="false">
      <c r="A4460" s="16" t="n">
        <f aca="false">Total!A4460</f>
        <v>43553</v>
      </c>
      <c r="B4460" s="17" t="n">
        <f aca="false">YEAR(A4460)</f>
        <v>2019</v>
      </c>
      <c r="C4460" s="17" t="n">
        <f aca="false">MONTH(A4460)</f>
        <v>3</v>
      </c>
      <c r="D4460" s="6" t="str">
        <f aca="false">IF(MONTH(A4460)&gt;=4,"FY "&amp;YEAR(A4460)&amp;"-"&amp;RIGHT(YEAR(A4460)+1,2),"FY "&amp;(YEAR(A4460)-1)&amp;"-"&amp;RIGHT(YEAR(A4460),2))</f>
        <v>FY 2018-19</v>
      </c>
      <c r="E4460" s="6" t="str">
        <f aca="false">IF(AND(V4460&lt;&gt;"",W4460&lt;&gt;""),"Yes","No")</f>
        <v>Yes</v>
      </c>
      <c r="F4460" s="18" t="n">
        <f aca="false">Total!F4460</f>
        <v>10168.17</v>
      </c>
      <c r="G4460" s="18" t="n">
        <f aca="false">Total!G4460</f>
        <v>6646.69</v>
      </c>
      <c r="H4460" s="18" t="n">
        <f aca="false">Total!H4460</f>
        <v>3521.48</v>
      </c>
      <c r="I4460" s="18" t="n">
        <f aca="false">Total!I4460</f>
        <v>510.33</v>
      </c>
      <c r="J4460" s="18" t="n">
        <f aca="false">IF($V4460="","",INDEX('Stock Exchange'!F$5:F$2450,$V4460))</f>
        <v>10147.36</v>
      </c>
      <c r="K4460" s="18" t="n">
        <f aca="false">IF($V4460="","",INDEX('Stock Exchange'!G$5:G$2450,$V4460))</f>
        <v>6600.02</v>
      </c>
      <c r="L4460" s="18" t="n">
        <f aca="false">IF($V4460="","",INDEX('Stock Exchange'!H$5:H$2450,$V4460))</f>
        <v>3547.34</v>
      </c>
      <c r="M4460" s="18" t="n">
        <f aca="false">IF($V4460="","",INDEX('Stock Exchange'!I$5:I$2450,$V4460))</f>
        <v>514.08</v>
      </c>
      <c r="N4460" s="18" t="n">
        <f aca="false">IF($W4460="","",INDEX(Primary!F$5:F$2450,$W4460))</f>
        <v>20.81</v>
      </c>
      <c r="O4460" s="18" t="n">
        <f aca="false">IF($W4460="","",INDEX(Primary!G$5:G$2450,$W4460))</f>
        <v>46.67</v>
      </c>
      <c r="P4460" s="18" t="n">
        <f aca="false">IF($W4460="","",INDEX(Primary!H$5:H$2450,$W4460))</f>
        <v>-25.86</v>
      </c>
      <c r="Q4460" s="18" t="n">
        <f aca="false">IF($W4460="","",INDEX(Primary!I$5:I$2450,$W4460))</f>
        <v>-3.75</v>
      </c>
      <c r="R4460" s="19" t="n">
        <f aca="false">IF($E4460="Yes",L4460+P4460,"")</f>
        <v>3521.48</v>
      </c>
      <c r="S4460" s="19" t="n">
        <f aca="false">IF($E4460="Yes",H4460-R4460,"")</f>
        <v>0</v>
      </c>
      <c r="T4460" s="6" t="str">
        <f aca="false">IF($E4460="Yes",IF(ROUND(ABS(S4460),2)&lt;=$T$2,"OK","CHECK"),"n/a")</f>
        <v>OK</v>
      </c>
      <c r="U4460" s="20" t="n">
        <f aca="false">Total!J4460</f>
        <v>69.0038</v>
      </c>
      <c r="V4460" s="17" t="n">
        <f aca="false">IFERROR(MATCH($A4460,'Stock Exchange'!$A$5:$A$2450,0),"")</f>
        <v>2242</v>
      </c>
      <c r="W4460" s="17" t="n">
        <f aca="false">IFERROR(MATCH($A4460,Primary!$A$5:$A$2450,0),"")</f>
        <v>2242</v>
      </c>
    </row>
    <row r="4461" customFormat="false" ht="15" hidden="false" customHeight="false" outlineLevel="0" collapsed="false">
      <c r="A4461" s="16" t="n">
        <f aca="false">Total!A4461</f>
        <v>43557</v>
      </c>
      <c r="B4461" s="17" t="n">
        <f aca="false">YEAR(A4461)</f>
        <v>2019</v>
      </c>
      <c r="C4461" s="17" t="n">
        <f aca="false">MONTH(A4461)</f>
        <v>4</v>
      </c>
      <c r="D4461" s="6" t="str">
        <f aca="false">IF(MONTH(A4461)&gt;=4,"FY "&amp;YEAR(A4461)&amp;"-"&amp;RIGHT(YEAR(A4461)+1,2),"FY "&amp;(YEAR(A4461)-1)&amp;"-"&amp;RIGHT(YEAR(A4461),2))</f>
        <v>FY 2019-20</v>
      </c>
      <c r="E4461" s="6" t="str">
        <f aca="false">IF(AND(V4461&lt;&gt;"",W4461&lt;&gt;""),"Yes","No")</f>
        <v>Yes</v>
      </c>
      <c r="F4461" s="18" t="n">
        <f aca="false">Total!F4461</f>
        <v>20678.37</v>
      </c>
      <c r="G4461" s="18" t="n">
        <f aca="false">Total!G4461</f>
        <v>11126.57</v>
      </c>
      <c r="H4461" s="18" t="n">
        <f aca="false">Total!H4461</f>
        <v>9551.8</v>
      </c>
      <c r="I4461" s="18" t="n">
        <f aca="false">Total!I4461</f>
        <v>1380.89</v>
      </c>
      <c r="J4461" s="18" t="n">
        <f aca="false">IF($V4461="","",INDEX('Stock Exchange'!F$5:F$2450,$V4461))</f>
        <v>14230.36</v>
      </c>
      <c r="K4461" s="18" t="n">
        <f aca="false">IF($V4461="","",INDEX('Stock Exchange'!G$5:G$2450,$V4461))</f>
        <v>11102.62</v>
      </c>
      <c r="L4461" s="18" t="n">
        <f aca="false">IF($V4461="","",INDEX('Stock Exchange'!H$5:H$2450,$V4461))</f>
        <v>3127.74</v>
      </c>
      <c r="M4461" s="18" t="n">
        <f aca="false">IF($V4461="","",INDEX('Stock Exchange'!I$5:I$2450,$V4461))</f>
        <v>452.17</v>
      </c>
      <c r="N4461" s="18" t="n">
        <f aca="false">IF($W4461="","",INDEX(Primary!F$5:F$2450,$W4461))</f>
        <v>6448.01</v>
      </c>
      <c r="O4461" s="18" t="n">
        <f aca="false">IF($W4461="","",INDEX(Primary!G$5:G$2450,$W4461))</f>
        <v>23.95</v>
      </c>
      <c r="P4461" s="18" t="n">
        <f aca="false">IF($W4461="","",INDEX(Primary!H$5:H$2450,$W4461))</f>
        <v>6424.06</v>
      </c>
      <c r="Q4461" s="18" t="n">
        <f aca="false">IF($W4461="","",INDEX(Primary!I$5:I$2450,$W4461))</f>
        <v>928.72</v>
      </c>
      <c r="R4461" s="19" t="n">
        <f aca="false">IF($E4461="Yes",L4461+P4461,"")</f>
        <v>9551.8</v>
      </c>
      <c r="S4461" s="19" t="n">
        <f aca="false">IF($E4461="Yes",H4461-R4461,"")</f>
        <v>0</v>
      </c>
      <c r="T4461" s="6" t="str">
        <f aca="false">IF($E4461="Yes",IF(ROUND(ABS(S4461),2)&lt;=$T$2,"OK","CHECK"),"n/a")</f>
        <v>OK</v>
      </c>
      <c r="U4461" s="20" t="n">
        <f aca="false">Total!J4461</f>
        <v>69.1713</v>
      </c>
      <c r="V4461" s="17" t="n">
        <f aca="false">IFERROR(MATCH($A4461,'Stock Exchange'!$A$5:$A$2450,0),"")</f>
        <v>2243</v>
      </c>
      <c r="W4461" s="17" t="n">
        <f aca="false">IFERROR(MATCH($A4461,Primary!$A$5:$A$2450,0),"")</f>
        <v>2243</v>
      </c>
    </row>
    <row r="4462" customFormat="false" ht="15" hidden="false" customHeight="false" outlineLevel="0" collapsed="false">
      <c r="A4462" s="16" t="n">
        <f aca="false">Total!A4462</f>
        <v>43558</v>
      </c>
      <c r="B4462" s="17" t="n">
        <f aca="false">YEAR(A4462)</f>
        <v>2019</v>
      </c>
      <c r="C4462" s="17" t="n">
        <f aca="false">MONTH(A4462)</f>
        <v>4</v>
      </c>
      <c r="D4462" s="6" t="str">
        <f aca="false">IF(MONTH(A4462)&gt;=4,"FY "&amp;YEAR(A4462)&amp;"-"&amp;RIGHT(YEAR(A4462)+1,2),"FY "&amp;(YEAR(A4462)-1)&amp;"-"&amp;RIGHT(YEAR(A4462),2))</f>
        <v>FY 2019-20</v>
      </c>
      <c r="E4462" s="6" t="str">
        <f aca="false">IF(AND(V4462&lt;&gt;"",W4462&lt;&gt;""),"Yes","No")</f>
        <v>Yes</v>
      </c>
      <c r="F4462" s="18" t="n">
        <f aca="false">Total!F4462</f>
        <v>5388.89</v>
      </c>
      <c r="G4462" s="18" t="n">
        <f aca="false">Total!G4462</f>
        <v>4914.92</v>
      </c>
      <c r="H4462" s="18" t="n">
        <f aca="false">Total!H4462</f>
        <v>473.97</v>
      </c>
      <c r="I4462" s="18" t="n">
        <f aca="false">Total!I4462</f>
        <v>68.58</v>
      </c>
      <c r="J4462" s="18" t="n">
        <f aca="false">IF($V4462="","",INDEX('Stock Exchange'!F$5:F$2450,$V4462))</f>
        <v>5384.72</v>
      </c>
      <c r="K4462" s="18" t="n">
        <f aca="false">IF($V4462="","",INDEX('Stock Exchange'!G$5:G$2450,$V4462))</f>
        <v>4912.93</v>
      </c>
      <c r="L4462" s="18" t="n">
        <f aca="false">IF($V4462="","",INDEX('Stock Exchange'!H$5:H$2450,$V4462))</f>
        <v>471.79</v>
      </c>
      <c r="M4462" s="18" t="n">
        <f aca="false">IF($V4462="","",INDEX('Stock Exchange'!I$5:I$2450,$V4462))</f>
        <v>68.26</v>
      </c>
      <c r="N4462" s="18" t="n">
        <f aca="false">IF($W4462="","",INDEX(Primary!F$5:F$2450,$W4462))</f>
        <v>4.17</v>
      </c>
      <c r="O4462" s="18" t="n">
        <f aca="false">IF($W4462="","",INDEX(Primary!G$5:G$2450,$W4462))</f>
        <v>1.99</v>
      </c>
      <c r="P4462" s="18" t="n">
        <f aca="false">IF($W4462="","",INDEX(Primary!H$5:H$2450,$W4462))</f>
        <v>2.18</v>
      </c>
      <c r="Q4462" s="18" t="n">
        <f aca="false">IF($W4462="","",INDEX(Primary!I$5:I$2450,$W4462))</f>
        <v>0.32</v>
      </c>
      <c r="R4462" s="19" t="n">
        <f aca="false">IF($E4462="Yes",L4462+P4462,"")</f>
        <v>473.97</v>
      </c>
      <c r="S4462" s="19" t="n">
        <f aca="false">IF($E4462="Yes",H4462-R4462,"")</f>
        <v>0</v>
      </c>
      <c r="T4462" s="6" t="str">
        <f aca="false">IF($E4462="Yes",IF(ROUND(ABS(S4462),2)&lt;=$T$2,"OK","CHECK"),"n/a")</f>
        <v>OK</v>
      </c>
      <c r="U4462" s="20" t="n">
        <f aca="false">Total!J4462</f>
        <v>69.1198</v>
      </c>
      <c r="V4462" s="17" t="n">
        <f aca="false">IFERROR(MATCH($A4462,'Stock Exchange'!$A$5:$A$2450,0),"")</f>
        <v>2244</v>
      </c>
      <c r="W4462" s="17" t="n">
        <f aca="false">IFERROR(MATCH($A4462,Primary!$A$5:$A$2450,0),"")</f>
        <v>2244</v>
      </c>
    </row>
    <row r="4463" customFormat="false" ht="15" hidden="false" customHeight="false" outlineLevel="0" collapsed="false">
      <c r="A4463" s="16" t="n">
        <f aca="false">Total!A4463</f>
        <v>43559</v>
      </c>
      <c r="B4463" s="17" t="n">
        <f aca="false">YEAR(A4463)</f>
        <v>2019</v>
      </c>
      <c r="C4463" s="17" t="n">
        <f aca="false">MONTH(A4463)</f>
        <v>4</v>
      </c>
      <c r="D4463" s="6" t="str">
        <f aca="false">IF(MONTH(A4463)&gt;=4,"FY "&amp;YEAR(A4463)&amp;"-"&amp;RIGHT(YEAR(A4463)+1,2),"FY "&amp;(YEAR(A4463)-1)&amp;"-"&amp;RIGHT(YEAR(A4463),2))</f>
        <v>FY 2019-20</v>
      </c>
      <c r="E4463" s="6" t="str">
        <f aca="false">IF(AND(V4463&lt;&gt;"",W4463&lt;&gt;""),"Yes","No")</f>
        <v>Yes</v>
      </c>
      <c r="F4463" s="18" t="n">
        <f aca="false">Total!F4463</f>
        <v>5965.39</v>
      </c>
      <c r="G4463" s="18" t="n">
        <f aca="false">Total!G4463</f>
        <v>6797.66</v>
      </c>
      <c r="H4463" s="18" t="n">
        <f aca="false">Total!H4463</f>
        <v>-832.27</v>
      </c>
      <c r="I4463" s="18" t="n">
        <f aca="false">Total!I4463</f>
        <v>-121.51</v>
      </c>
      <c r="J4463" s="18" t="n">
        <f aca="false">IF($V4463="","",INDEX('Stock Exchange'!F$5:F$2450,$V4463))</f>
        <v>5932.95</v>
      </c>
      <c r="K4463" s="18" t="n">
        <f aca="false">IF($V4463="","",INDEX('Stock Exchange'!G$5:G$2450,$V4463))</f>
        <v>6420.49</v>
      </c>
      <c r="L4463" s="18" t="n">
        <f aca="false">IF($V4463="","",INDEX('Stock Exchange'!H$5:H$2450,$V4463))</f>
        <v>-487.54</v>
      </c>
      <c r="M4463" s="18" t="n">
        <f aca="false">IF($V4463="","",INDEX('Stock Exchange'!I$5:I$2450,$V4463))</f>
        <v>-71.18</v>
      </c>
      <c r="N4463" s="18" t="n">
        <f aca="false">IF($W4463="","",INDEX(Primary!F$5:F$2450,$W4463))</f>
        <v>32.44</v>
      </c>
      <c r="O4463" s="18" t="n">
        <f aca="false">IF($W4463="","",INDEX(Primary!G$5:G$2450,$W4463))</f>
        <v>377.17</v>
      </c>
      <c r="P4463" s="18" t="n">
        <f aca="false">IF($W4463="","",INDEX(Primary!H$5:H$2450,$W4463))</f>
        <v>-344.73</v>
      </c>
      <c r="Q4463" s="18" t="n">
        <f aca="false">IF($W4463="","",INDEX(Primary!I$5:I$2450,$W4463))</f>
        <v>-50.33</v>
      </c>
      <c r="R4463" s="19" t="n">
        <f aca="false">IF($E4463="Yes",L4463+P4463,"")</f>
        <v>-832.27</v>
      </c>
      <c r="S4463" s="19" t="n">
        <f aca="false">IF($E4463="Yes",H4463-R4463,"")</f>
        <v>0</v>
      </c>
      <c r="T4463" s="6" t="str">
        <f aca="false">IF($E4463="Yes",IF(ROUND(ABS(S4463),2)&lt;=$T$2,"OK","CHECK"),"n/a")</f>
        <v>OK</v>
      </c>
      <c r="U4463" s="20" t="n">
        <f aca="false">Total!J4463</f>
        <v>68.4896</v>
      </c>
      <c r="V4463" s="17" t="n">
        <f aca="false">IFERROR(MATCH($A4463,'Stock Exchange'!$A$5:$A$2450,0),"")</f>
        <v>2245</v>
      </c>
      <c r="W4463" s="17" t="n">
        <f aca="false">IFERROR(MATCH($A4463,Primary!$A$5:$A$2450,0),"")</f>
        <v>2245</v>
      </c>
    </row>
    <row r="4464" customFormat="false" ht="15" hidden="false" customHeight="false" outlineLevel="0" collapsed="false">
      <c r="A4464" s="16" t="n">
        <f aca="false">Total!A4464</f>
        <v>43560</v>
      </c>
      <c r="B4464" s="17" t="n">
        <f aca="false">YEAR(A4464)</f>
        <v>2019</v>
      </c>
      <c r="C4464" s="17" t="n">
        <f aca="false">MONTH(A4464)</f>
        <v>4</v>
      </c>
      <c r="D4464" s="6" t="str">
        <f aca="false">IF(MONTH(A4464)&gt;=4,"FY "&amp;YEAR(A4464)&amp;"-"&amp;RIGHT(YEAR(A4464)+1,2),"FY "&amp;(YEAR(A4464)-1)&amp;"-"&amp;RIGHT(YEAR(A4464),2))</f>
        <v>FY 2019-20</v>
      </c>
      <c r="E4464" s="6" t="str">
        <f aca="false">IF(AND(V4464&lt;&gt;"",W4464&lt;&gt;""),"Yes","No")</f>
        <v>Yes</v>
      </c>
      <c r="F4464" s="18" t="n">
        <f aca="false">Total!F4464</f>
        <v>5688.89</v>
      </c>
      <c r="G4464" s="18" t="n">
        <f aca="false">Total!G4464</f>
        <v>5893.31</v>
      </c>
      <c r="H4464" s="18" t="n">
        <f aca="false">Total!H4464</f>
        <v>-204.42</v>
      </c>
      <c r="I4464" s="18" t="n">
        <f aca="false">Total!I4464</f>
        <v>-29.7</v>
      </c>
      <c r="J4464" s="18" t="n">
        <f aca="false">IF($V4464="","",INDEX('Stock Exchange'!F$5:F$2450,$V4464))</f>
        <v>5683.31</v>
      </c>
      <c r="K4464" s="18" t="n">
        <f aca="false">IF($V4464="","",INDEX('Stock Exchange'!G$5:G$2450,$V4464))</f>
        <v>5765.76</v>
      </c>
      <c r="L4464" s="18" t="n">
        <f aca="false">IF($V4464="","",INDEX('Stock Exchange'!H$5:H$2450,$V4464))</f>
        <v>-82.45</v>
      </c>
      <c r="M4464" s="18" t="n">
        <f aca="false">IF($V4464="","",INDEX('Stock Exchange'!I$5:I$2450,$V4464))</f>
        <v>-11.98</v>
      </c>
      <c r="N4464" s="18" t="n">
        <f aca="false">IF($W4464="","",INDEX(Primary!F$5:F$2450,$W4464))</f>
        <v>5.58</v>
      </c>
      <c r="O4464" s="18" t="n">
        <f aca="false">IF($W4464="","",INDEX(Primary!G$5:G$2450,$W4464))</f>
        <v>127.55</v>
      </c>
      <c r="P4464" s="18" t="n">
        <f aca="false">IF($W4464="","",INDEX(Primary!H$5:H$2450,$W4464))</f>
        <v>-121.97</v>
      </c>
      <c r="Q4464" s="18" t="n">
        <f aca="false">IF($W4464="","",INDEX(Primary!I$5:I$2450,$W4464))</f>
        <v>-17.72</v>
      </c>
      <c r="R4464" s="19" t="n">
        <f aca="false">IF($E4464="Yes",L4464+P4464,"")</f>
        <v>-204.42</v>
      </c>
      <c r="S4464" s="19" t="n">
        <f aca="false">IF($E4464="Yes",H4464-R4464,"")</f>
        <v>0</v>
      </c>
      <c r="T4464" s="6" t="str">
        <f aca="false">IF($E4464="Yes",IF(ROUND(ABS(S4464),2)&lt;=$T$2,"OK","CHECK"),"n/a")</f>
        <v>OK</v>
      </c>
      <c r="U4464" s="20" t="n">
        <f aca="false">Total!J4464</f>
        <v>68.8446</v>
      </c>
      <c r="V4464" s="17" t="n">
        <f aca="false">IFERROR(MATCH($A4464,'Stock Exchange'!$A$5:$A$2450,0),"")</f>
        <v>2246</v>
      </c>
      <c r="W4464" s="17" t="n">
        <f aca="false">IFERROR(MATCH($A4464,Primary!$A$5:$A$2450,0),"")</f>
        <v>2246</v>
      </c>
    </row>
    <row r="4465" customFormat="false" ht="15" hidden="false" customHeight="false" outlineLevel="0" collapsed="false">
      <c r="A4465" s="16" t="n">
        <f aca="false">Total!A4465</f>
        <v>43563</v>
      </c>
      <c r="B4465" s="17" t="n">
        <f aca="false">YEAR(A4465)</f>
        <v>2019</v>
      </c>
      <c r="C4465" s="17" t="n">
        <f aca="false">MONTH(A4465)</f>
        <v>4</v>
      </c>
      <c r="D4465" s="6" t="str">
        <f aca="false">IF(MONTH(A4465)&gt;=4,"FY "&amp;YEAR(A4465)&amp;"-"&amp;RIGHT(YEAR(A4465)+1,2),"FY "&amp;(YEAR(A4465)-1)&amp;"-"&amp;RIGHT(YEAR(A4465),2))</f>
        <v>FY 2019-20</v>
      </c>
      <c r="E4465" s="6" t="str">
        <f aca="false">IF(AND(V4465&lt;&gt;"",W4465&lt;&gt;""),"Yes","No")</f>
        <v>Yes</v>
      </c>
      <c r="F4465" s="18" t="n">
        <f aca="false">Total!F4465</f>
        <v>4286.49</v>
      </c>
      <c r="G4465" s="18" t="n">
        <f aca="false">Total!G4465</f>
        <v>3616.58</v>
      </c>
      <c r="H4465" s="18" t="n">
        <f aca="false">Total!H4465</f>
        <v>669.91</v>
      </c>
      <c r="I4465" s="18" t="n">
        <f aca="false">Total!I4465</f>
        <v>96.81</v>
      </c>
      <c r="J4465" s="18" t="n">
        <f aca="false">IF($V4465="","",INDEX('Stock Exchange'!F$5:F$2450,$V4465))</f>
        <v>4285.01</v>
      </c>
      <c r="K4465" s="18" t="n">
        <f aca="false">IF($V4465="","",INDEX('Stock Exchange'!G$5:G$2450,$V4465))</f>
        <v>3527.79</v>
      </c>
      <c r="L4465" s="18" t="n">
        <f aca="false">IF($V4465="","",INDEX('Stock Exchange'!H$5:H$2450,$V4465))</f>
        <v>757.22</v>
      </c>
      <c r="M4465" s="18" t="n">
        <f aca="false">IF($V4465="","",INDEX('Stock Exchange'!I$5:I$2450,$V4465))</f>
        <v>109.43</v>
      </c>
      <c r="N4465" s="18" t="n">
        <f aca="false">IF($W4465="","",INDEX(Primary!F$5:F$2450,$W4465))</f>
        <v>1.48</v>
      </c>
      <c r="O4465" s="18" t="n">
        <f aca="false">IF($W4465="","",INDEX(Primary!G$5:G$2450,$W4465))</f>
        <v>88.79</v>
      </c>
      <c r="P4465" s="18" t="n">
        <f aca="false">IF($W4465="","",INDEX(Primary!H$5:H$2450,$W4465))</f>
        <v>-87.31</v>
      </c>
      <c r="Q4465" s="18" t="n">
        <f aca="false">IF($W4465="","",INDEX(Primary!I$5:I$2450,$W4465))</f>
        <v>-12.62</v>
      </c>
      <c r="R4465" s="19" t="n">
        <f aca="false">IF($E4465="Yes",L4465+P4465,"")</f>
        <v>669.91</v>
      </c>
      <c r="S4465" s="19" t="n">
        <f aca="false">IF($E4465="Yes",H4465-R4465,"")</f>
        <v>0</v>
      </c>
      <c r="T4465" s="6" t="str">
        <f aca="false">IF($E4465="Yes",IF(ROUND(ABS(S4465),2)&lt;=$T$2,"OK","CHECK"),"n/a")</f>
        <v>OK</v>
      </c>
      <c r="U4465" s="20" t="n">
        <f aca="false">Total!J4465</f>
        <v>69.1965</v>
      </c>
      <c r="V4465" s="17" t="n">
        <f aca="false">IFERROR(MATCH($A4465,'Stock Exchange'!$A$5:$A$2450,0),"")</f>
        <v>2247</v>
      </c>
      <c r="W4465" s="17" t="n">
        <f aca="false">IFERROR(MATCH($A4465,Primary!$A$5:$A$2450,0),"")</f>
        <v>2247</v>
      </c>
    </row>
    <row r="4466" customFormat="false" ht="15" hidden="false" customHeight="false" outlineLevel="0" collapsed="false">
      <c r="A4466" s="16" t="n">
        <f aca="false">Total!A4466</f>
        <v>43564</v>
      </c>
      <c r="B4466" s="17" t="n">
        <f aca="false">YEAR(A4466)</f>
        <v>2019</v>
      </c>
      <c r="C4466" s="17" t="n">
        <f aca="false">MONTH(A4466)</f>
        <v>4</v>
      </c>
      <c r="D4466" s="6" t="str">
        <f aca="false">IF(MONTH(A4466)&gt;=4,"FY "&amp;YEAR(A4466)&amp;"-"&amp;RIGHT(YEAR(A4466)+1,2),"FY "&amp;(YEAR(A4466)-1)&amp;"-"&amp;RIGHT(YEAR(A4466),2))</f>
        <v>FY 2019-20</v>
      </c>
      <c r="E4466" s="6" t="str">
        <f aca="false">IF(AND(V4466&lt;&gt;"",W4466&lt;&gt;""),"Yes","No")</f>
        <v>Yes</v>
      </c>
      <c r="F4466" s="18" t="n">
        <f aca="false">Total!F4466</f>
        <v>5024.4</v>
      </c>
      <c r="G4466" s="18" t="n">
        <f aca="false">Total!G4466</f>
        <v>4903.15</v>
      </c>
      <c r="H4466" s="18" t="n">
        <f aca="false">Total!H4466</f>
        <v>121.25</v>
      </c>
      <c r="I4466" s="18" t="n">
        <f aca="false">Total!I4466</f>
        <v>17.44</v>
      </c>
      <c r="J4466" s="18" t="n">
        <f aca="false">IF($V4466="","",INDEX('Stock Exchange'!F$5:F$2450,$V4466))</f>
        <v>5024.4</v>
      </c>
      <c r="K4466" s="18" t="n">
        <f aca="false">IF($V4466="","",INDEX('Stock Exchange'!G$5:G$2450,$V4466))</f>
        <v>4748.96</v>
      </c>
      <c r="L4466" s="18" t="n">
        <f aca="false">IF($V4466="","",INDEX('Stock Exchange'!H$5:H$2450,$V4466))</f>
        <v>275.44</v>
      </c>
      <c r="M4466" s="18" t="n">
        <f aca="false">IF($V4466="","",INDEX('Stock Exchange'!I$5:I$2450,$V4466))</f>
        <v>39.62</v>
      </c>
      <c r="N4466" s="18" t="n">
        <f aca="false">IF($W4466="","",INDEX(Primary!F$5:F$2450,$W4466))</f>
        <v>0</v>
      </c>
      <c r="O4466" s="18" t="n">
        <f aca="false">IF($W4466="","",INDEX(Primary!G$5:G$2450,$W4466))</f>
        <v>154.19</v>
      </c>
      <c r="P4466" s="18" t="n">
        <f aca="false">IF($W4466="","",INDEX(Primary!H$5:H$2450,$W4466))</f>
        <v>-154.19</v>
      </c>
      <c r="Q4466" s="18" t="n">
        <f aca="false">IF($W4466="","",INDEX(Primary!I$5:I$2450,$W4466))</f>
        <v>-22.18</v>
      </c>
      <c r="R4466" s="19" t="n">
        <f aca="false">IF($E4466="Yes",L4466+P4466,"")</f>
        <v>121.25</v>
      </c>
      <c r="S4466" s="19" t="n">
        <f aca="false">IF($E4466="Yes",H4466-R4466,"")</f>
        <v>0</v>
      </c>
      <c r="T4466" s="6" t="str">
        <f aca="false">IF($E4466="Yes",IF(ROUND(ABS(S4466),2)&lt;=$T$2,"OK","CHECK"),"n/a")</f>
        <v>OK</v>
      </c>
      <c r="U4466" s="20" t="n">
        <f aca="false">Total!J4466</f>
        <v>69.5142</v>
      </c>
      <c r="V4466" s="17" t="n">
        <f aca="false">IFERROR(MATCH($A4466,'Stock Exchange'!$A$5:$A$2450,0),"")</f>
        <v>2248</v>
      </c>
      <c r="W4466" s="17" t="n">
        <f aca="false">IFERROR(MATCH($A4466,Primary!$A$5:$A$2450,0),"")</f>
        <v>2248</v>
      </c>
    </row>
    <row r="4467" customFormat="false" ht="15" hidden="false" customHeight="false" outlineLevel="0" collapsed="false">
      <c r="A4467" s="16" t="n">
        <f aca="false">Total!A4467</f>
        <v>43565</v>
      </c>
      <c r="B4467" s="17" t="n">
        <f aca="false">YEAR(A4467)</f>
        <v>2019</v>
      </c>
      <c r="C4467" s="17" t="n">
        <f aca="false">MONTH(A4467)</f>
        <v>4</v>
      </c>
      <c r="D4467" s="6" t="str">
        <f aca="false">IF(MONTH(A4467)&gt;=4,"FY "&amp;YEAR(A4467)&amp;"-"&amp;RIGHT(YEAR(A4467)+1,2),"FY "&amp;(YEAR(A4467)-1)&amp;"-"&amp;RIGHT(YEAR(A4467),2))</f>
        <v>FY 2019-20</v>
      </c>
      <c r="E4467" s="6" t="str">
        <f aca="false">IF(AND(V4467&lt;&gt;"",W4467&lt;&gt;""),"Yes","No")</f>
        <v>Yes</v>
      </c>
      <c r="F4467" s="18" t="n">
        <f aca="false">Total!F4467</f>
        <v>4877.28</v>
      </c>
      <c r="G4467" s="18" t="n">
        <f aca="false">Total!G4467</f>
        <v>3647.71</v>
      </c>
      <c r="H4467" s="18" t="n">
        <f aca="false">Total!H4467</f>
        <v>1229.57</v>
      </c>
      <c r="I4467" s="18" t="n">
        <f aca="false">Total!I4467</f>
        <v>176.82</v>
      </c>
      <c r="J4467" s="18" t="n">
        <f aca="false">IF($V4467="","",INDEX('Stock Exchange'!F$5:F$2450,$V4467))</f>
        <v>4874.18</v>
      </c>
      <c r="K4467" s="18" t="n">
        <f aca="false">IF($V4467="","",INDEX('Stock Exchange'!G$5:G$2450,$V4467))</f>
        <v>3619.01</v>
      </c>
      <c r="L4467" s="18" t="n">
        <f aca="false">IF($V4467="","",INDEX('Stock Exchange'!H$5:H$2450,$V4467))</f>
        <v>1255.17</v>
      </c>
      <c r="M4467" s="18" t="n">
        <f aca="false">IF($V4467="","",INDEX('Stock Exchange'!I$5:I$2450,$V4467))</f>
        <v>180.5</v>
      </c>
      <c r="N4467" s="18" t="n">
        <f aca="false">IF($W4467="","",INDEX(Primary!F$5:F$2450,$W4467))</f>
        <v>3.1</v>
      </c>
      <c r="O4467" s="18" t="n">
        <f aca="false">IF($W4467="","",INDEX(Primary!G$5:G$2450,$W4467))</f>
        <v>28.7</v>
      </c>
      <c r="P4467" s="18" t="n">
        <f aca="false">IF($W4467="","",INDEX(Primary!H$5:H$2450,$W4467))</f>
        <v>-25.6</v>
      </c>
      <c r="Q4467" s="18" t="n">
        <f aca="false">IF($W4467="","",INDEX(Primary!I$5:I$2450,$W4467))</f>
        <v>-3.68</v>
      </c>
      <c r="R4467" s="19" t="n">
        <f aca="false">IF($E4467="Yes",L4467+P4467,"")</f>
        <v>1229.57</v>
      </c>
      <c r="S4467" s="19" t="n">
        <f aca="false">IF($E4467="Yes",H4467-R4467,"")</f>
        <v>0</v>
      </c>
      <c r="T4467" s="6" t="str">
        <f aca="false">IF($E4467="Yes",IF(ROUND(ABS(S4467),2)&lt;=$T$2,"OK","CHECK"),"n/a")</f>
        <v>OK</v>
      </c>
      <c r="U4467" s="20" t="n">
        <f aca="false">Total!J4467</f>
        <v>69.5397</v>
      </c>
      <c r="V4467" s="17" t="n">
        <f aca="false">IFERROR(MATCH($A4467,'Stock Exchange'!$A$5:$A$2450,0),"")</f>
        <v>2249</v>
      </c>
      <c r="W4467" s="17" t="n">
        <f aca="false">IFERROR(MATCH($A4467,Primary!$A$5:$A$2450,0),"")</f>
        <v>2249</v>
      </c>
    </row>
    <row r="4468" customFormat="false" ht="15" hidden="false" customHeight="false" outlineLevel="0" collapsed="false">
      <c r="A4468" s="16" t="n">
        <f aca="false">Total!A4468</f>
        <v>43566</v>
      </c>
      <c r="B4468" s="17" t="n">
        <f aca="false">YEAR(A4468)</f>
        <v>2019</v>
      </c>
      <c r="C4468" s="17" t="n">
        <f aca="false">MONTH(A4468)</f>
        <v>4</v>
      </c>
      <c r="D4468" s="6" t="str">
        <f aca="false">IF(MONTH(A4468)&gt;=4,"FY "&amp;YEAR(A4468)&amp;"-"&amp;RIGHT(YEAR(A4468)+1,2),"FY "&amp;(YEAR(A4468)-1)&amp;"-"&amp;RIGHT(YEAR(A4468),2))</f>
        <v>FY 2019-20</v>
      </c>
      <c r="E4468" s="6" t="str">
        <f aca="false">IF(AND(V4468&lt;&gt;"",W4468&lt;&gt;""),"Yes","No")</f>
        <v>Yes</v>
      </c>
      <c r="F4468" s="18" t="n">
        <f aca="false">Total!F4468</f>
        <v>6418.8</v>
      </c>
      <c r="G4468" s="18" t="n">
        <f aca="false">Total!G4468</f>
        <v>5136.25</v>
      </c>
      <c r="H4468" s="18" t="n">
        <f aca="false">Total!H4468</f>
        <v>1282.55</v>
      </c>
      <c r="I4468" s="18" t="n">
        <f aca="false">Total!I4468</f>
        <v>185.48</v>
      </c>
      <c r="J4468" s="18" t="n">
        <f aca="false">IF($V4468="","",INDEX('Stock Exchange'!F$5:F$2450,$V4468))</f>
        <v>6403.53</v>
      </c>
      <c r="K4468" s="18" t="n">
        <f aca="false">IF($V4468="","",INDEX('Stock Exchange'!G$5:G$2450,$V4468))</f>
        <v>4990.84</v>
      </c>
      <c r="L4468" s="18" t="n">
        <f aca="false">IF($V4468="","",INDEX('Stock Exchange'!H$5:H$2450,$V4468))</f>
        <v>1412.69</v>
      </c>
      <c r="M4468" s="18" t="n">
        <f aca="false">IF($V4468="","",INDEX('Stock Exchange'!I$5:I$2450,$V4468))</f>
        <v>204.3</v>
      </c>
      <c r="N4468" s="18" t="n">
        <f aca="false">IF($W4468="","",INDEX(Primary!F$5:F$2450,$W4468))</f>
        <v>15.27</v>
      </c>
      <c r="O4468" s="18" t="n">
        <f aca="false">IF($W4468="","",INDEX(Primary!G$5:G$2450,$W4468))</f>
        <v>145.41</v>
      </c>
      <c r="P4468" s="18" t="n">
        <f aca="false">IF($W4468="","",INDEX(Primary!H$5:H$2450,$W4468))</f>
        <v>-130.14</v>
      </c>
      <c r="Q4468" s="18" t="n">
        <f aca="false">IF($W4468="","",INDEX(Primary!I$5:I$2450,$W4468))</f>
        <v>-18.82</v>
      </c>
      <c r="R4468" s="19" t="n">
        <f aca="false">IF($E4468="Yes",L4468+P4468,"")</f>
        <v>1282.55</v>
      </c>
      <c r="S4468" s="19" t="n">
        <f aca="false">IF($E4468="Yes",H4468-R4468,"")</f>
        <v>0</v>
      </c>
      <c r="T4468" s="6" t="str">
        <f aca="false">IF($E4468="Yes",IF(ROUND(ABS(S4468),2)&lt;=$T$2,"OK","CHECK"),"n/a")</f>
        <v>OK</v>
      </c>
      <c r="U4468" s="20" t="n">
        <f aca="false">Total!J4468</f>
        <v>69.1482</v>
      </c>
      <c r="V4468" s="17" t="n">
        <f aca="false">IFERROR(MATCH($A4468,'Stock Exchange'!$A$5:$A$2450,0),"")</f>
        <v>2250</v>
      </c>
      <c r="W4468" s="17" t="n">
        <f aca="false">IFERROR(MATCH($A4468,Primary!$A$5:$A$2450,0),"")</f>
        <v>2250</v>
      </c>
    </row>
    <row r="4469" customFormat="false" ht="15" hidden="false" customHeight="false" outlineLevel="0" collapsed="false">
      <c r="A4469" s="16" t="n">
        <f aca="false">Total!A4469</f>
        <v>43567</v>
      </c>
      <c r="B4469" s="17" t="n">
        <f aca="false">YEAR(A4469)</f>
        <v>2019</v>
      </c>
      <c r="C4469" s="17" t="n">
        <f aca="false">MONTH(A4469)</f>
        <v>4</v>
      </c>
      <c r="D4469" s="6" t="str">
        <f aca="false">IF(MONTH(A4469)&gt;=4,"FY "&amp;YEAR(A4469)&amp;"-"&amp;RIGHT(YEAR(A4469)+1,2),"FY "&amp;(YEAR(A4469)-1)&amp;"-"&amp;RIGHT(YEAR(A4469),2))</f>
        <v>FY 2019-20</v>
      </c>
      <c r="E4469" s="6" t="str">
        <f aca="false">IF(AND(V4469&lt;&gt;"",W4469&lt;&gt;""),"Yes","No")</f>
        <v>Yes</v>
      </c>
      <c r="F4469" s="18" t="n">
        <f aca="false">Total!F4469</f>
        <v>5258.31</v>
      </c>
      <c r="G4469" s="18" t="n">
        <f aca="false">Total!G4469</f>
        <v>4241.89</v>
      </c>
      <c r="H4469" s="18" t="n">
        <f aca="false">Total!H4469</f>
        <v>1016.42</v>
      </c>
      <c r="I4469" s="18" t="n">
        <f aca="false">Total!I4469</f>
        <v>147.36</v>
      </c>
      <c r="J4469" s="18" t="n">
        <f aca="false">IF($V4469="","",INDEX('Stock Exchange'!F$5:F$2450,$V4469))</f>
        <v>4667.41</v>
      </c>
      <c r="K4469" s="18" t="n">
        <f aca="false">IF($V4469="","",INDEX('Stock Exchange'!G$5:G$2450,$V4469))</f>
        <v>4157.97</v>
      </c>
      <c r="L4469" s="18" t="n">
        <f aca="false">IF($V4469="","",INDEX('Stock Exchange'!H$5:H$2450,$V4469))</f>
        <v>509.44</v>
      </c>
      <c r="M4469" s="18" t="n">
        <f aca="false">IF($V4469="","",INDEX('Stock Exchange'!I$5:I$2450,$V4469))</f>
        <v>73.86</v>
      </c>
      <c r="N4469" s="18" t="n">
        <f aca="false">IF($W4469="","",INDEX(Primary!F$5:F$2450,$W4469))</f>
        <v>590.9</v>
      </c>
      <c r="O4469" s="18" t="n">
        <f aca="false">IF($W4469="","",INDEX(Primary!G$5:G$2450,$W4469))</f>
        <v>83.92</v>
      </c>
      <c r="P4469" s="18" t="n">
        <f aca="false">IF($W4469="","",INDEX(Primary!H$5:H$2450,$W4469))</f>
        <v>506.98</v>
      </c>
      <c r="Q4469" s="18" t="n">
        <f aca="false">IF($W4469="","",INDEX(Primary!I$5:I$2450,$W4469))</f>
        <v>73.5</v>
      </c>
      <c r="R4469" s="19" t="n">
        <f aca="false">IF($E4469="Yes",L4469+P4469,"")</f>
        <v>1016.42</v>
      </c>
      <c r="S4469" s="19" t="n">
        <f aca="false">IF($E4469="Yes",H4469-R4469,"")</f>
        <v>0</v>
      </c>
      <c r="T4469" s="6" t="str">
        <f aca="false">IF($E4469="Yes",IF(ROUND(ABS(S4469),2)&lt;=$T$2,"OK","CHECK"),"n/a")</f>
        <v>OK</v>
      </c>
      <c r="U4469" s="20" t="n">
        <f aca="false">Total!J4469</f>
        <v>68.9742</v>
      </c>
      <c r="V4469" s="17" t="n">
        <f aca="false">IFERROR(MATCH($A4469,'Stock Exchange'!$A$5:$A$2450,0),"")</f>
        <v>2251</v>
      </c>
      <c r="W4469" s="17" t="n">
        <f aca="false">IFERROR(MATCH($A4469,Primary!$A$5:$A$2450,0),"")</f>
        <v>2251</v>
      </c>
    </row>
    <row r="4470" customFormat="false" ht="15" hidden="false" customHeight="false" outlineLevel="0" collapsed="false">
      <c r="A4470" s="16" t="n">
        <f aca="false">Total!A4470</f>
        <v>43570</v>
      </c>
      <c r="B4470" s="17" t="n">
        <f aca="false">YEAR(A4470)</f>
        <v>2019</v>
      </c>
      <c r="C4470" s="17" t="n">
        <f aca="false">MONTH(A4470)</f>
        <v>4</v>
      </c>
      <c r="D4470" s="6" t="str">
        <f aca="false">IF(MONTH(A4470)&gt;=4,"FY "&amp;YEAR(A4470)&amp;"-"&amp;RIGHT(YEAR(A4470)+1,2),"FY "&amp;(YEAR(A4470)-1)&amp;"-"&amp;RIGHT(YEAR(A4470),2))</f>
        <v>FY 2019-20</v>
      </c>
      <c r="E4470" s="6" t="str">
        <f aca="false">IF(AND(V4470&lt;&gt;"",W4470&lt;&gt;""),"Yes","No")</f>
        <v>Yes</v>
      </c>
      <c r="F4470" s="18" t="n">
        <f aca="false">Total!F4470</f>
        <v>4008.23</v>
      </c>
      <c r="G4470" s="18" t="n">
        <f aca="false">Total!G4470</f>
        <v>3402.63</v>
      </c>
      <c r="H4470" s="18" t="n">
        <f aca="false">Total!H4470</f>
        <v>605.6</v>
      </c>
      <c r="I4470" s="18" t="n">
        <f aca="false">Total!I4470</f>
        <v>87.36</v>
      </c>
      <c r="J4470" s="18" t="n">
        <f aca="false">IF($V4470="","",INDEX('Stock Exchange'!F$5:F$2450,$V4470))</f>
        <v>4003.43</v>
      </c>
      <c r="K4470" s="18" t="n">
        <f aca="false">IF($V4470="","",INDEX('Stock Exchange'!G$5:G$2450,$V4470))</f>
        <v>3121.76</v>
      </c>
      <c r="L4470" s="18" t="n">
        <f aca="false">IF($V4470="","",INDEX('Stock Exchange'!H$5:H$2450,$V4470))</f>
        <v>881.67</v>
      </c>
      <c r="M4470" s="18" t="n">
        <f aca="false">IF($V4470="","",INDEX('Stock Exchange'!I$5:I$2450,$V4470))</f>
        <v>127.18</v>
      </c>
      <c r="N4470" s="18" t="n">
        <f aca="false">IF($W4470="","",INDEX(Primary!F$5:F$2450,$W4470))</f>
        <v>4.8</v>
      </c>
      <c r="O4470" s="18" t="n">
        <f aca="false">IF($W4470="","",INDEX(Primary!G$5:G$2450,$W4470))</f>
        <v>280.87</v>
      </c>
      <c r="P4470" s="18" t="n">
        <f aca="false">IF($W4470="","",INDEX(Primary!H$5:H$2450,$W4470))</f>
        <v>-276.07</v>
      </c>
      <c r="Q4470" s="18" t="n">
        <f aca="false">IF($W4470="","",INDEX(Primary!I$5:I$2450,$W4470))</f>
        <v>-39.82</v>
      </c>
      <c r="R4470" s="19" t="n">
        <f aca="false">IF($E4470="Yes",L4470+P4470,"")</f>
        <v>605.6</v>
      </c>
      <c r="S4470" s="19" t="n">
        <f aca="false">IF($E4470="Yes",H4470-R4470,"")</f>
        <v>0</v>
      </c>
      <c r="T4470" s="6" t="str">
        <f aca="false">IF($E4470="Yes",IF(ROUND(ABS(S4470),2)&lt;=$T$2,"OK","CHECK"),"n/a")</f>
        <v>OK</v>
      </c>
      <c r="U4470" s="20" t="n">
        <f aca="false">Total!J4470</f>
        <v>69.324</v>
      </c>
      <c r="V4470" s="17" t="n">
        <f aca="false">IFERROR(MATCH($A4470,'Stock Exchange'!$A$5:$A$2450,0),"")</f>
        <v>2252</v>
      </c>
      <c r="W4470" s="17" t="n">
        <f aca="false">IFERROR(MATCH($A4470,Primary!$A$5:$A$2450,0),"")</f>
        <v>2252</v>
      </c>
    </row>
    <row r="4471" customFormat="false" ht="15" hidden="false" customHeight="false" outlineLevel="0" collapsed="false">
      <c r="A4471" s="16" t="n">
        <f aca="false">Total!A4471</f>
        <v>43571</v>
      </c>
      <c r="B4471" s="17" t="n">
        <f aca="false">YEAR(A4471)</f>
        <v>2019</v>
      </c>
      <c r="C4471" s="17" t="n">
        <f aca="false">MONTH(A4471)</f>
        <v>4</v>
      </c>
      <c r="D4471" s="6" t="str">
        <f aca="false">IF(MONTH(A4471)&gt;=4,"FY "&amp;YEAR(A4471)&amp;"-"&amp;RIGHT(YEAR(A4471)+1,2),"FY "&amp;(YEAR(A4471)-1)&amp;"-"&amp;RIGHT(YEAR(A4471),2))</f>
        <v>FY 2019-20</v>
      </c>
      <c r="E4471" s="6" t="str">
        <f aca="false">IF(AND(V4471&lt;&gt;"",W4471&lt;&gt;""),"Yes","No")</f>
        <v>Yes</v>
      </c>
      <c r="F4471" s="18" t="n">
        <f aca="false">Total!F4471</f>
        <v>4130.91</v>
      </c>
      <c r="G4471" s="18" t="n">
        <f aca="false">Total!G4471</f>
        <v>3745.07</v>
      </c>
      <c r="H4471" s="18" t="n">
        <f aca="false">Total!H4471</f>
        <v>385.84</v>
      </c>
      <c r="I4471" s="18" t="n">
        <f aca="false">Total!I4471</f>
        <v>55.74</v>
      </c>
      <c r="J4471" s="18" t="n">
        <f aca="false">IF($V4471="","",INDEX('Stock Exchange'!F$5:F$2450,$V4471))</f>
        <v>3931.81</v>
      </c>
      <c r="K4471" s="18" t="n">
        <f aca="false">IF($V4471="","",INDEX('Stock Exchange'!G$5:G$2450,$V4471))</f>
        <v>3200.81</v>
      </c>
      <c r="L4471" s="18" t="n">
        <f aca="false">IF($V4471="","",INDEX('Stock Exchange'!H$5:H$2450,$V4471))</f>
        <v>731</v>
      </c>
      <c r="M4471" s="18" t="n">
        <f aca="false">IF($V4471="","",INDEX('Stock Exchange'!I$5:I$2450,$V4471))</f>
        <v>105.6</v>
      </c>
      <c r="N4471" s="18" t="n">
        <f aca="false">IF($W4471="","",INDEX(Primary!F$5:F$2450,$W4471))</f>
        <v>199.1</v>
      </c>
      <c r="O4471" s="18" t="n">
        <f aca="false">IF($W4471="","",INDEX(Primary!G$5:G$2450,$W4471))</f>
        <v>544.26</v>
      </c>
      <c r="P4471" s="18" t="n">
        <f aca="false">IF($W4471="","",INDEX(Primary!H$5:H$2450,$W4471))</f>
        <v>-345.16</v>
      </c>
      <c r="Q4471" s="18" t="n">
        <f aca="false">IF($W4471="","",INDEX(Primary!I$5:I$2450,$W4471))</f>
        <v>-49.86</v>
      </c>
      <c r="R4471" s="19" t="n">
        <f aca="false">IF($E4471="Yes",L4471+P4471,"")</f>
        <v>385.84</v>
      </c>
      <c r="S4471" s="19" t="n">
        <f aca="false">IF($E4471="Yes",H4471-R4471,"")</f>
        <v>0</v>
      </c>
      <c r="T4471" s="6" t="str">
        <f aca="false">IF($E4471="Yes",IF(ROUND(ABS(S4471),2)&lt;=$T$2,"OK","CHECK"),"n/a")</f>
        <v>OK</v>
      </c>
      <c r="U4471" s="20" t="n">
        <f aca="false">Total!J4471</f>
        <v>69.2293</v>
      </c>
      <c r="V4471" s="17" t="n">
        <f aca="false">IFERROR(MATCH($A4471,'Stock Exchange'!$A$5:$A$2450,0),"")</f>
        <v>2253</v>
      </c>
      <c r="W4471" s="17" t="n">
        <f aca="false">IFERROR(MATCH($A4471,Primary!$A$5:$A$2450,0),"")</f>
        <v>2253</v>
      </c>
    </row>
    <row r="4472" customFormat="false" ht="15" hidden="false" customHeight="false" outlineLevel="0" collapsed="false">
      <c r="A4472" s="16" t="n">
        <f aca="false">Total!A4472</f>
        <v>43573</v>
      </c>
      <c r="B4472" s="17" t="n">
        <f aca="false">YEAR(A4472)</f>
        <v>2019</v>
      </c>
      <c r="C4472" s="17" t="n">
        <f aca="false">MONTH(A4472)</f>
        <v>4</v>
      </c>
      <c r="D4472" s="6" t="str">
        <f aca="false">IF(MONTH(A4472)&gt;=4,"FY "&amp;YEAR(A4472)&amp;"-"&amp;RIGHT(YEAR(A4472)+1,2),"FY "&amp;(YEAR(A4472)-1)&amp;"-"&amp;RIGHT(YEAR(A4472),2))</f>
        <v>FY 2019-20</v>
      </c>
      <c r="E4472" s="6" t="str">
        <f aca="false">IF(AND(V4472&lt;&gt;"",W4472&lt;&gt;""),"Yes","No")</f>
        <v>Yes</v>
      </c>
      <c r="F4472" s="18" t="n">
        <f aca="false">Total!F4472</f>
        <v>5199.08</v>
      </c>
      <c r="G4472" s="18" t="n">
        <f aca="false">Total!G4472</f>
        <v>4187.74</v>
      </c>
      <c r="H4472" s="18" t="n">
        <f aca="false">Total!H4472</f>
        <v>1011.34</v>
      </c>
      <c r="I4472" s="18" t="n">
        <f aca="false">Total!I4472</f>
        <v>145.36</v>
      </c>
      <c r="J4472" s="18" t="n">
        <f aca="false">IF($V4472="","",INDEX('Stock Exchange'!F$5:F$2450,$V4472))</f>
        <v>5197.79</v>
      </c>
      <c r="K4472" s="18" t="n">
        <f aca="false">IF($V4472="","",INDEX('Stock Exchange'!G$5:G$2450,$V4472))</f>
        <v>4076.77</v>
      </c>
      <c r="L4472" s="18" t="n">
        <f aca="false">IF($V4472="","",INDEX('Stock Exchange'!H$5:H$2450,$V4472))</f>
        <v>1121.02</v>
      </c>
      <c r="M4472" s="18" t="n">
        <f aca="false">IF($V4472="","",INDEX('Stock Exchange'!I$5:I$2450,$V4472))</f>
        <v>161.12</v>
      </c>
      <c r="N4472" s="18" t="n">
        <f aca="false">IF($W4472="","",INDEX(Primary!F$5:F$2450,$W4472))</f>
        <v>1.29</v>
      </c>
      <c r="O4472" s="18" t="n">
        <f aca="false">IF($W4472="","",INDEX(Primary!G$5:G$2450,$W4472))</f>
        <v>110.97</v>
      </c>
      <c r="P4472" s="18" t="n">
        <f aca="false">IF($W4472="","",INDEX(Primary!H$5:H$2450,$W4472))</f>
        <v>-109.68</v>
      </c>
      <c r="Q4472" s="18" t="n">
        <f aca="false">IF($W4472="","",INDEX(Primary!I$5:I$2450,$W4472))</f>
        <v>-15.76</v>
      </c>
      <c r="R4472" s="19" t="n">
        <f aca="false">IF($E4472="Yes",L4472+P4472,"")</f>
        <v>1011.34</v>
      </c>
      <c r="S4472" s="19" t="n">
        <f aca="false">IF($E4472="Yes",H4472-R4472,"")</f>
        <v>0</v>
      </c>
      <c r="T4472" s="6" t="str">
        <f aca="false">IF($E4472="Yes",IF(ROUND(ABS(S4472),2)&lt;=$T$2,"OK","CHECK"),"n/a")</f>
        <v>OK</v>
      </c>
      <c r="U4472" s="20" t="n">
        <f aca="false">Total!J4472</f>
        <v>69.577</v>
      </c>
      <c r="V4472" s="17" t="n">
        <f aca="false">IFERROR(MATCH($A4472,'Stock Exchange'!$A$5:$A$2450,0),"")</f>
        <v>2254</v>
      </c>
      <c r="W4472" s="17" t="n">
        <f aca="false">IFERROR(MATCH($A4472,Primary!$A$5:$A$2450,0),"")</f>
        <v>2254</v>
      </c>
    </row>
    <row r="4473" customFormat="false" ht="15" hidden="false" customHeight="false" outlineLevel="0" collapsed="false">
      <c r="A4473" s="16" t="n">
        <f aca="false">Total!A4473</f>
        <v>43577</v>
      </c>
      <c r="B4473" s="17" t="n">
        <f aca="false">YEAR(A4473)</f>
        <v>2019</v>
      </c>
      <c r="C4473" s="17" t="n">
        <f aca="false">MONTH(A4473)</f>
        <v>4</v>
      </c>
      <c r="D4473" s="6" t="str">
        <f aca="false">IF(MONTH(A4473)&gt;=4,"FY "&amp;YEAR(A4473)&amp;"-"&amp;RIGHT(YEAR(A4473)+1,2),"FY "&amp;(YEAR(A4473)-1)&amp;"-"&amp;RIGHT(YEAR(A4473),2))</f>
        <v>FY 2019-20</v>
      </c>
      <c r="E4473" s="6" t="str">
        <f aca="false">IF(AND(V4473&lt;&gt;"",W4473&lt;&gt;""),"Yes","No")</f>
        <v>Yes</v>
      </c>
      <c r="F4473" s="18" t="n">
        <f aca="false">Total!F4473</f>
        <v>7734.41</v>
      </c>
      <c r="G4473" s="18" t="n">
        <f aca="false">Total!G4473</f>
        <v>6649.65</v>
      </c>
      <c r="H4473" s="18" t="n">
        <f aca="false">Total!H4473</f>
        <v>1084.76</v>
      </c>
      <c r="I4473" s="18" t="n">
        <f aca="false">Total!I4473</f>
        <v>156.26</v>
      </c>
      <c r="J4473" s="18" t="n">
        <f aca="false">IF($V4473="","",INDEX('Stock Exchange'!F$5:F$2450,$V4473))</f>
        <v>7734.41</v>
      </c>
      <c r="K4473" s="18" t="n">
        <f aca="false">IF($V4473="","",INDEX('Stock Exchange'!G$5:G$2450,$V4473))</f>
        <v>6636.56</v>
      </c>
      <c r="L4473" s="18" t="n">
        <f aca="false">IF($V4473="","",INDEX('Stock Exchange'!H$5:H$2450,$V4473))</f>
        <v>1097.85</v>
      </c>
      <c r="M4473" s="18" t="n">
        <f aca="false">IF($V4473="","",INDEX('Stock Exchange'!I$5:I$2450,$V4473))</f>
        <v>158.15</v>
      </c>
      <c r="N4473" s="18" t="n">
        <f aca="false">IF($W4473="","",INDEX(Primary!F$5:F$2450,$W4473))</f>
        <v>0</v>
      </c>
      <c r="O4473" s="18" t="n">
        <f aca="false">IF($W4473="","",INDEX(Primary!G$5:G$2450,$W4473))</f>
        <v>13.09</v>
      </c>
      <c r="P4473" s="18" t="n">
        <f aca="false">IF($W4473="","",INDEX(Primary!H$5:H$2450,$W4473))</f>
        <v>-13.09</v>
      </c>
      <c r="Q4473" s="18" t="n">
        <f aca="false">IF($W4473="","",INDEX(Primary!I$5:I$2450,$W4473))</f>
        <v>-1.89</v>
      </c>
      <c r="R4473" s="19" t="n">
        <f aca="false">IF($E4473="Yes",L4473+P4473,"")</f>
        <v>1084.76</v>
      </c>
      <c r="S4473" s="19" t="n">
        <f aca="false">IF($E4473="Yes",H4473-R4473,"")</f>
        <v>0</v>
      </c>
      <c r="T4473" s="6" t="str">
        <f aca="false">IF($E4473="Yes",IF(ROUND(ABS(S4473),2)&lt;=$T$2,"OK","CHECK"),"n/a")</f>
        <v>OK</v>
      </c>
      <c r="U4473" s="20" t="n">
        <f aca="false">Total!J4473</f>
        <v>69.4189</v>
      </c>
      <c r="V4473" s="17" t="n">
        <f aca="false">IFERROR(MATCH($A4473,'Stock Exchange'!$A$5:$A$2450,0),"")</f>
        <v>2255</v>
      </c>
      <c r="W4473" s="17" t="n">
        <f aca="false">IFERROR(MATCH($A4473,Primary!$A$5:$A$2450,0),"")</f>
        <v>2255</v>
      </c>
    </row>
    <row r="4474" customFormat="false" ht="15" hidden="false" customHeight="false" outlineLevel="0" collapsed="false">
      <c r="A4474" s="16" t="n">
        <f aca="false">Total!A4474</f>
        <v>43578</v>
      </c>
      <c r="B4474" s="17" t="n">
        <f aca="false">YEAR(A4474)</f>
        <v>2019</v>
      </c>
      <c r="C4474" s="17" t="n">
        <f aca="false">MONTH(A4474)</f>
        <v>4</v>
      </c>
      <c r="D4474" s="6" t="str">
        <f aca="false">IF(MONTH(A4474)&gt;=4,"FY "&amp;YEAR(A4474)&amp;"-"&amp;RIGHT(YEAR(A4474)+1,2),"FY "&amp;(YEAR(A4474)-1)&amp;"-"&amp;RIGHT(YEAR(A4474),2))</f>
        <v>FY 2019-20</v>
      </c>
      <c r="E4474" s="6" t="str">
        <f aca="false">IF(AND(V4474&lt;&gt;"",W4474&lt;&gt;""),"Yes","No")</f>
        <v>Yes</v>
      </c>
      <c r="F4474" s="18" t="n">
        <f aca="false">Total!F4474</f>
        <v>2660.04</v>
      </c>
      <c r="G4474" s="18" t="n">
        <f aca="false">Total!G4474</f>
        <v>2552.13</v>
      </c>
      <c r="H4474" s="18" t="n">
        <f aca="false">Total!H4474</f>
        <v>107.91</v>
      </c>
      <c r="I4474" s="18" t="n">
        <f aca="false">Total!I4474</f>
        <v>15.47</v>
      </c>
      <c r="J4474" s="18" t="n">
        <f aca="false">IF($V4474="","",INDEX('Stock Exchange'!F$5:F$2450,$V4474))</f>
        <v>2657.91</v>
      </c>
      <c r="K4474" s="18" t="n">
        <f aca="false">IF($V4474="","",INDEX('Stock Exchange'!G$5:G$2450,$V4474))</f>
        <v>2511.78</v>
      </c>
      <c r="L4474" s="18" t="n">
        <f aca="false">IF($V4474="","",INDEX('Stock Exchange'!H$5:H$2450,$V4474))</f>
        <v>146.13</v>
      </c>
      <c r="M4474" s="18" t="n">
        <f aca="false">IF($V4474="","",INDEX('Stock Exchange'!I$5:I$2450,$V4474))</f>
        <v>20.95</v>
      </c>
      <c r="N4474" s="18" t="n">
        <f aca="false">IF($W4474="","",INDEX(Primary!F$5:F$2450,$W4474))</f>
        <v>2.13</v>
      </c>
      <c r="O4474" s="18" t="n">
        <f aca="false">IF($W4474="","",INDEX(Primary!G$5:G$2450,$W4474))</f>
        <v>40.35</v>
      </c>
      <c r="P4474" s="18" t="n">
        <f aca="false">IF($W4474="","",INDEX(Primary!H$5:H$2450,$W4474))</f>
        <v>-38.22</v>
      </c>
      <c r="Q4474" s="18" t="n">
        <f aca="false">IF($W4474="","",INDEX(Primary!I$5:I$2450,$W4474))</f>
        <v>-5.48</v>
      </c>
      <c r="R4474" s="19" t="n">
        <f aca="false">IF($E4474="Yes",L4474+P4474,"")</f>
        <v>107.91</v>
      </c>
      <c r="S4474" s="19" t="n">
        <f aca="false">IF($E4474="Yes",H4474-R4474,"")</f>
        <v>0</v>
      </c>
      <c r="T4474" s="6" t="str">
        <f aca="false">IF($E4474="Yes",IF(ROUND(ABS(S4474),2)&lt;=$T$2,"OK","CHECK"),"n/a")</f>
        <v>OK</v>
      </c>
      <c r="U4474" s="20" t="n">
        <f aca="false">Total!J4474</f>
        <v>69.7423</v>
      </c>
      <c r="V4474" s="17" t="n">
        <f aca="false">IFERROR(MATCH($A4474,'Stock Exchange'!$A$5:$A$2450,0),"")</f>
        <v>2256</v>
      </c>
      <c r="W4474" s="17" t="n">
        <f aca="false">IFERROR(MATCH($A4474,Primary!$A$5:$A$2450,0),"")</f>
        <v>2256</v>
      </c>
    </row>
    <row r="4475" customFormat="false" ht="15" hidden="false" customHeight="false" outlineLevel="0" collapsed="false">
      <c r="A4475" s="16" t="n">
        <f aca="false">Total!A4475</f>
        <v>43579</v>
      </c>
      <c r="B4475" s="17" t="n">
        <f aca="false">YEAR(A4475)</f>
        <v>2019</v>
      </c>
      <c r="C4475" s="17" t="n">
        <f aca="false">MONTH(A4475)</f>
        <v>4</v>
      </c>
      <c r="D4475" s="6" t="str">
        <f aca="false">IF(MONTH(A4475)&gt;=4,"FY "&amp;YEAR(A4475)&amp;"-"&amp;RIGHT(YEAR(A4475)+1,2),"FY "&amp;(YEAR(A4475)-1)&amp;"-"&amp;RIGHT(YEAR(A4475),2))</f>
        <v>FY 2019-20</v>
      </c>
      <c r="E4475" s="6" t="str">
        <f aca="false">IF(AND(V4475&lt;&gt;"",W4475&lt;&gt;""),"Yes","No")</f>
        <v>Yes</v>
      </c>
      <c r="F4475" s="18" t="n">
        <f aca="false">Total!F4475</f>
        <v>3536.46</v>
      </c>
      <c r="G4475" s="18" t="n">
        <f aca="false">Total!G4475</f>
        <v>3703.36</v>
      </c>
      <c r="H4475" s="18" t="n">
        <f aca="false">Total!H4475</f>
        <v>-166.9</v>
      </c>
      <c r="I4475" s="18" t="n">
        <f aca="false">Total!I4475</f>
        <v>-23.93</v>
      </c>
      <c r="J4475" s="18" t="n">
        <f aca="false">IF($V4475="","",INDEX('Stock Exchange'!F$5:F$2450,$V4475))</f>
        <v>3536.46</v>
      </c>
      <c r="K4475" s="18" t="n">
        <f aca="false">IF($V4475="","",INDEX('Stock Exchange'!G$5:G$2450,$V4475))</f>
        <v>3694.93</v>
      </c>
      <c r="L4475" s="18" t="n">
        <f aca="false">IF($V4475="","",INDEX('Stock Exchange'!H$5:H$2450,$V4475))</f>
        <v>-158.47</v>
      </c>
      <c r="M4475" s="18" t="n">
        <f aca="false">IF($V4475="","",INDEX('Stock Exchange'!I$5:I$2450,$V4475))</f>
        <v>-22.72</v>
      </c>
      <c r="N4475" s="18" t="n">
        <f aca="false">IF($W4475="","",INDEX(Primary!F$5:F$2450,$W4475))</f>
        <v>0</v>
      </c>
      <c r="O4475" s="18" t="n">
        <f aca="false">IF($W4475="","",INDEX(Primary!G$5:G$2450,$W4475))</f>
        <v>8.43</v>
      </c>
      <c r="P4475" s="18" t="n">
        <f aca="false">IF($W4475="","",INDEX(Primary!H$5:H$2450,$W4475))</f>
        <v>-8.43</v>
      </c>
      <c r="Q4475" s="18" t="n">
        <f aca="false">IF($W4475="","",INDEX(Primary!I$5:I$2450,$W4475))</f>
        <v>-1.21</v>
      </c>
      <c r="R4475" s="19" t="n">
        <f aca="false">IF($E4475="Yes",L4475+P4475,"")</f>
        <v>-166.9</v>
      </c>
      <c r="S4475" s="19" t="n">
        <f aca="false">IF($E4475="Yes",H4475-R4475,"")</f>
        <v>0</v>
      </c>
      <c r="T4475" s="6" t="str">
        <f aca="false">IF($E4475="Yes",IF(ROUND(ABS(S4475),2)&lt;=$T$2,"OK","CHECK"),"n/a")</f>
        <v>OK</v>
      </c>
      <c r="U4475" s="20" t="n">
        <f aca="false">Total!J4475</f>
        <v>69.7474</v>
      </c>
      <c r="V4475" s="17" t="n">
        <f aca="false">IFERROR(MATCH($A4475,'Stock Exchange'!$A$5:$A$2450,0),"")</f>
        <v>2257</v>
      </c>
      <c r="W4475" s="17" t="n">
        <f aca="false">IFERROR(MATCH($A4475,Primary!$A$5:$A$2450,0),"")</f>
        <v>2257</v>
      </c>
    </row>
    <row r="4476" customFormat="false" ht="15" hidden="false" customHeight="false" outlineLevel="0" collapsed="false">
      <c r="A4476" s="16" t="n">
        <f aca="false">Total!A4476</f>
        <v>43580</v>
      </c>
      <c r="B4476" s="17" t="n">
        <f aca="false">YEAR(A4476)</f>
        <v>2019</v>
      </c>
      <c r="C4476" s="17" t="n">
        <f aca="false">MONTH(A4476)</f>
        <v>4</v>
      </c>
      <c r="D4476" s="6" t="str">
        <f aca="false">IF(MONTH(A4476)&gt;=4,"FY "&amp;YEAR(A4476)&amp;"-"&amp;RIGHT(YEAR(A4476)+1,2),"FY "&amp;(YEAR(A4476)-1)&amp;"-"&amp;RIGHT(YEAR(A4476),2))</f>
        <v>FY 2019-20</v>
      </c>
      <c r="E4476" s="6" t="str">
        <f aca="false">IF(AND(V4476&lt;&gt;"",W4476&lt;&gt;""),"Yes","No")</f>
        <v>Yes</v>
      </c>
      <c r="F4476" s="18" t="n">
        <f aca="false">Total!F4476</f>
        <v>5097.88</v>
      </c>
      <c r="G4476" s="18" t="n">
        <f aca="false">Total!G4476</f>
        <v>4257.78</v>
      </c>
      <c r="H4476" s="18" t="n">
        <f aca="false">Total!H4476</f>
        <v>840.1</v>
      </c>
      <c r="I4476" s="18" t="n">
        <f aca="false">Total!I4476</f>
        <v>120.18</v>
      </c>
      <c r="J4476" s="18" t="n">
        <f aca="false">IF($V4476="","",INDEX('Stock Exchange'!F$5:F$2450,$V4476))</f>
        <v>5097.88</v>
      </c>
      <c r="K4476" s="18" t="n">
        <f aca="false">IF($V4476="","",INDEX('Stock Exchange'!G$5:G$2450,$V4476))</f>
        <v>4232.28</v>
      </c>
      <c r="L4476" s="18" t="n">
        <f aca="false">IF($V4476="","",INDEX('Stock Exchange'!H$5:H$2450,$V4476))</f>
        <v>865.6</v>
      </c>
      <c r="M4476" s="18" t="n">
        <f aca="false">IF($V4476="","",INDEX('Stock Exchange'!I$5:I$2450,$V4476))</f>
        <v>123.83</v>
      </c>
      <c r="N4476" s="18" t="n">
        <f aca="false">IF($W4476="","",INDEX(Primary!F$5:F$2450,$W4476))</f>
        <v>0</v>
      </c>
      <c r="O4476" s="18" t="n">
        <f aca="false">IF($W4476="","",INDEX(Primary!G$5:G$2450,$W4476))</f>
        <v>25.5</v>
      </c>
      <c r="P4476" s="18" t="n">
        <f aca="false">IF($W4476="","",INDEX(Primary!H$5:H$2450,$W4476))</f>
        <v>-25.5</v>
      </c>
      <c r="Q4476" s="18" t="n">
        <f aca="false">IF($W4476="","",INDEX(Primary!I$5:I$2450,$W4476))</f>
        <v>-3.65</v>
      </c>
      <c r="R4476" s="19" t="n">
        <f aca="false">IF($E4476="Yes",L4476+P4476,"")</f>
        <v>840.1</v>
      </c>
      <c r="S4476" s="19" t="n">
        <f aca="false">IF($E4476="Yes",H4476-R4476,"")</f>
        <v>0</v>
      </c>
      <c r="T4476" s="6" t="str">
        <f aca="false">IF($E4476="Yes",IF(ROUND(ABS(S4476),2)&lt;=$T$2,"OK","CHECK"),"n/a")</f>
        <v>OK</v>
      </c>
      <c r="U4476" s="20" t="n">
        <f aca="false">Total!J4476</f>
        <v>69.9045</v>
      </c>
      <c r="V4476" s="17" t="n">
        <f aca="false">IFERROR(MATCH($A4476,'Stock Exchange'!$A$5:$A$2450,0),"")</f>
        <v>2258</v>
      </c>
      <c r="W4476" s="17" t="n">
        <f aca="false">IFERROR(MATCH($A4476,Primary!$A$5:$A$2450,0),"")</f>
        <v>2258</v>
      </c>
    </row>
    <row r="4477" customFormat="false" ht="15" hidden="false" customHeight="false" outlineLevel="0" collapsed="false">
      <c r="A4477" s="16" t="n">
        <f aca="false">Total!A4477</f>
        <v>43581</v>
      </c>
      <c r="B4477" s="17" t="n">
        <f aca="false">YEAR(A4477)</f>
        <v>2019</v>
      </c>
      <c r="C4477" s="17" t="n">
        <f aca="false">MONTH(A4477)</f>
        <v>4</v>
      </c>
      <c r="D4477" s="6" t="str">
        <f aca="false">IF(MONTH(A4477)&gt;=4,"FY "&amp;YEAR(A4477)&amp;"-"&amp;RIGHT(YEAR(A4477)+1,2),"FY "&amp;(YEAR(A4477)-1)&amp;"-"&amp;RIGHT(YEAR(A4477),2))</f>
        <v>FY 2019-20</v>
      </c>
      <c r="E4477" s="6" t="str">
        <f aca="false">IF(AND(V4477&lt;&gt;"",W4477&lt;&gt;""),"Yes","No")</f>
        <v>Yes</v>
      </c>
      <c r="F4477" s="18" t="n">
        <f aca="false">Total!F4477</f>
        <v>10352.51</v>
      </c>
      <c r="G4477" s="18" t="n">
        <f aca="false">Total!G4477</f>
        <v>6497.9</v>
      </c>
      <c r="H4477" s="18" t="n">
        <f aca="false">Total!H4477</f>
        <v>3854.61</v>
      </c>
      <c r="I4477" s="18" t="n">
        <f aca="false">Total!I4477</f>
        <v>551.12</v>
      </c>
      <c r="J4477" s="18" t="n">
        <f aca="false">IF($V4477="","",INDEX('Stock Exchange'!F$5:F$2450,$V4477))</f>
        <v>10344.68</v>
      </c>
      <c r="K4477" s="18" t="n">
        <f aca="false">IF($V4477="","",INDEX('Stock Exchange'!G$5:G$2450,$V4477))</f>
        <v>6496.75</v>
      </c>
      <c r="L4477" s="18" t="n">
        <f aca="false">IF($V4477="","",INDEX('Stock Exchange'!H$5:H$2450,$V4477))</f>
        <v>3847.93</v>
      </c>
      <c r="M4477" s="18" t="n">
        <f aca="false">IF($V4477="","",INDEX('Stock Exchange'!I$5:I$2450,$V4477))</f>
        <v>550.16</v>
      </c>
      <c r="N4477" s="18" t="n">
        <f aca="false">IF($W4477="","",INDEX(Primary!F$5:F$2450,$W4477))</f>
        <v>7.83</v>
      </c>
      <c r="O4477" s="18" t="n">
        <f aca="false">IF($W4477="","",INDEX(Primary!G$5:G$2450,$W4477))</f>
        <v>1.15</v>
      </c>
      <c r="P4477" s="18" t="n">
        <f aca="false">IF($W4477="","",INDEX(Primary!H$5:H$2450,$W4477))</f>
        <v>6.68</v>
      </c>
      <c r="Q4477" s="18" t="n">
        <f aca="false">IF($W4477="","",INDEX(Primary!I$5:I$2450,$W4477))</f>
        <v>0.96</v>
      </c>
      <c r="R4477" s="19" t="n">
        <f aca="false">IF($E4477="Yes",L4477+P4477,"")</f>
        <v>3854.61</v>
      </c>
      <c r="S4477" s="19" t="n">
        <f aca="false">IF($E4477="Yes",H4477-R4477,"")</f>
        <v>0</v>
      </c>
      <c r="T4477" s="6" t="str">
        <f aca="false">IF($E4477="Yes",IF(ROUND(ABS(S4477),2)&lt;=$T$2,"OK","CHECK"),"n/a")</f>
        <v>OK</v>
      </c>
      <c r="U4477" s="20" t="n">
        <f aca="false">Total!J4477</f>
        <v>69.9418</v>
      </c>
      <c r="V4477" s="17" t="n">
        <f aca="false">IFERROR(MATCH($A4477,'Stock Exchange'!$A$5:$A$2450,0),"")</f>
        <v>2259</v>
      </c>
      <c r="W4477" s="17" t="n">
        <f aca="false">IFERROR(MATCH($A4477,Primary!$A$5:$A$2450,0),"")</f>
        <v>2259</v>
      </c>
    </row>
    <row r="4478" customFormat="false" ht="15" hidden="false" customHeight="false" outlineLevel="0" collapsed="false">
      <c r="A4478" s="16" t="n">
        <f aca="false">Total!A4478</f>
        <v>43585</v>
      </c>
      <c r="B4478" s="17" t="n">
        <f aca="false">YEAR(A4478)</f>
        <v>2019</v>
      </c>
      <c r="C4478" s="17" t="n">
        <f aca="false">MONTH(A4478)</f>
        <v>4</v>
      </c>
      <c r="D4478" s="6" t="str">
        <f aca="false">IF(MONTH(A4478)&gt;=4,"FY "&amp;YEAR(A4478)&amp;"-"&amp;RIGHT(YEAR(A4478)+1,2),"FY "&amp;(YEAR(A4478)-1)&amp;"-"&amp;RIGHT(YEAR(A4478),2))</f>
        <v>FY 2019-20</v>
      </c>
      <c r="E4478" s="6" t="str">
        <f aca="false">IF(AND(V4478&lt;&gt;"",W4478&lt;&gt;""),"Yes","No")</f>
        <v>Yes</v>
      </c>
      <c r="F4478" s="18" t="n">
        <f aca="false">Total!F4478</f>
        <v>4434.54</v>
      </c>
      <c r="G4478" s="18" t="n">
        <f aca="false">Total!G4478</f>
        <v>4273.13</v>
      </c>
      <c r="H4478" s="18" t="n">
        <f aca="false">Total!H4478</f>
        <v>161.41</v>
      </c>
      <c r="I4478" s="18" t="n">
        <f aca="false">Total!I4478</f>
        <v>23.02</v>
      </c>
      <c r="J4478" s="18" t="n">
        <f aca="false">IF($V4478="","",INDEX('Stock Exchange'!F$5:F$2450,$V4478))</f>
        <v>4433.05</v>
      </c>
      <c r="K4478" s="18" t="n">
        <f aca="false">IF($V4478="","",INDEX('Stock Exchange'!G$5:G$2450,$V4478))</f>
        <v>4146.26</v>
      </c>
      <c r="L4478" s="18" t="n">
        <f aca="false">IF($V4478="","",INDEX('Stock Exchange'!H$5:H$2450,$V4478))</f>
        <v>286.79</v>
      </c>
      <c r="M4478" s="18" t="n">
        <f aca="false">IF($V4478="","",INDEX('Stock Exchange'!I$5:I$2450,$V4478))</f>
        <v>40.89</v>
      </c>
      <c r="N4478" s="18" t="n">
        <f aca="false">IF($W4478="","",INDEX(Primary!F$5:F$2450,$W4478))</f>
        <v>1.49</v>
      </c>
      <c r="O4478" s="18" t="n">
        <f aca="false">IF($W4478="","",INDEX(Primary!G$5:G$2450,$W4478))</f>
        <v>126.87</v>
      </c>
      <c r="P4478" s="18" t="n">
        <f aca="false">IF($W4478="","",INDEX(Primary!H$5:H$2450,$W4478))</f>
        <v>-125.38</v>
      </c>
      <c r="Q4478" s="18" t="n">
        <f aca="false">IF($W4478="","",INDEX(Primary!I$5:I$2450,$W4478))</f>
        <v>-17.87</v>
      </c>
      <c r="R4478" s="19" t="n">
        <f aca="false">IF($E4478="Yes",L4478+P4478,"")</f>
        <v>161.41</v>
      </c>
      <c r="S4478" s="19" t="n">
        <f aca="false">IF($E4478="Yes",H4478-R4478,"")</f>
        <v>0</v>
      </c>
      <c r="T4478" s="6" t="str">
        <f aca="false">IF($E4478="Yes",IF(ROUND(ABS(S4478),2)&lt;=$T$2,"OK","CHECK"),"n/a")</f>
        <v>OK</v>
      </c>
      <c r="U4478" s="20" t="n">
        <f aca="false">Total!J4478</f>
        <v>70.1445</v>
      </c>
      <c r="V4478" s="17" t="n">
        <f aca="false">IFERROR(MATCH($A4478,'Stock Exchange'!$A$5:$A$2450,0),"")</f>
        <v>2260</v>
      </c>
      <c r="W4478" s="17" t="n">
        <f aca="false">IFERROR(MATCH($A4478,Primary!$A$5:$A$2450,0),"")</f>
        <v>2260</v>
      </c>
    </row>
    <row r="4479" customFormat="false" ht="15" hidden="false" customHeight="false" outlineLevel="0" collapsed="false">
      <c r="A4479" s="16" t="n">
        <f aca="false">Total!A4479</f>
        <v>43587</v>
      </c>
      <c r="B4479" s="17" t="n">
        <f aca="false">YEAR(A4479)</f>
        <v>2019</v>
      </c>
      <c r="C4479" s="17" t="n">
        <f aca="false">MONTH(A4479)</f>
        <v>5</v>
      </c>
      <c r="D4479" s="6" t="str">
        <f aca="false">IF(MONTH(A4479)&gt;=4,"FY "&amp;YEAR(A4479)&amp;"-"&amp;RIGHT(YEAR(A4479)+1,2),"FY "&amp;(YEAR(A4479)-1)&amp;"-"&amp;RIGHT(YEAR(A4479),2))</f>
        <v>FY 2019-20</v>
      </c>
      <c r="E4479" s="6" t="str">
        <f aca="false">IF(AND(V4479&lt;&gt;"",W4479&lt;&gt;""),"Yes","No")</f>
        <v>Yes</v>
      </c>
      <c r="F4479" s="18" t="n">
        <f aca="false">Total!F4479</f>
        <v>8429.48</v>
      </c>
      <c r="G4479" s="18" t="n">
        <f aca="false">Total!G4479</f>
        <v>9341.81</v>
      </c>
      <c r="H4479" s="18" t="n">
        <f aca="false">Total!H4479</f>
        <v>-912.33</v>
      </c>
      <c r="I4479" s="18" t="n">
        <f aca="false">Total!I4479</f>
        <v>-130.64</v>
      </c>
      <c r="J4479" s="18" t="n">
        <f aca="false">IF($V4479="","",INDEX('Stock Exchange'!F$5:F$2450,$V4479))</f>
        <v>8429.48</v>
      </c>
      <c r="K4479" s="18" t="n">
        <f aca="false">IF($V4479="","",INDEX('Stock Exchange'!G$5:G$2450,$V4479))</f>
        <v>8465.38</v>
      </c>
      <c r="L4479" s="18" t="n">
        <f aca="false">IF($V4479="","",INDEX('Stock Exchange'!H$5:H$2450,$V4479))</f>
        <v>-35.9</v>
      </c>
      <c r="M4479" s="18" t="n">
        <f aca="false">IF($V4479="","",INDEX('Stock Exchange'!I$5:I$2450,$V4479))</f>
        <v>-5.14</v>
      </c>
      <c r="N4479" s="18" t="n">
        <f aca="false">IF($W4479="","",INDEX(Primary!F$5:F$2450,$W4479))</f>
        <v>0</v>
      </c>
      <c r="O4479" s="18" t="n">
        <f aca="false">IF($W4479="","",INDEX(Primary!G$5:G$2450,$W4479))</f>
        <v>876.43</v>
      </c>
      <c r="P4479" s="18" t="n">
        <f aca="false">IF($W4479="","",INDEX(Primary!H$5:H$2450,$W4479))</f>
        <v>-876.43</v>
      </c>
      <c r="Q4479" s="18" t="n">
        <f aca="false">IF($W4479="","",INDEX(Primary!I$5:I$2450,$W4479))</f>
        <v>-125.5</v>
      </c>
      <c r="R4479" s="19" t="n">
        <f aca="false">IF($E4479="Yes",L4479+P4479,"")</f>
        <v>-912.33</v>
      </c>
      <c r="S4479" s="19" t="n">
        <f aca="false">IF($E4479="Yes",H4479-R4479,"")</f>
        <v>0</v>
      </c>
      <c r="T4479" s="6" t="str">
        <f aca="false">IF($E4479="Yes",IF(ROUND(ABS(S4479),2)&lt;=$T$2,"OK","CHECK"),"n/a")</f>
        <v>OK</v>
      </c>
      <c r="U4479" s="20" t="n">
        <f aca="false">Total!J4479</f>
        <v>69.8368</v>
      </c>
      <c r="V4479" s="17" t="n">
        <f aca="false">IFERROR(MATCH($A4479,'Stock Exchange'!$A$5:$A$2450,0),"")</f>
        <v>2261</v>
      </c>
      <c r="W4479" s="17" t="n">
        <f aca="false">IFERROR(MATCH($A4479,Primary!$A$5:$A$2450,0),"")</f>
        <v>2261</v>
      </c>
    </row>
    <row r="4480" customFormat="false" ht="15" hidden="false" customHeight="false" outlineLevel="0" collapsed="false">
      <c r="A4480" s="16" t="n">
        <f aca="false">Total!A4480</f>
        <v>43588</v>
      </c>
      <c r="B4480" s="17" t="n">
        <f aca="false">YEAR(A4480)</f>
        <v>2019</v>
      </c>
      <c r="C4480" s="17" t="n">
        <f aca="false">MONTH(A4480)</f>
        <v>5</v>
      </c>
      <c r="D4480" s="6" t="str">
        <f aca="false">IF(MONTH(A4480)&gt;=4,"FY "&amp;YEAR(A4480)&amp;"-"&amp;RIGHT(YEAR(A4480)+1,2),"FY "&amp;(YEAR(A4480)-1)&amp;"-"&amp;RIGHT(YEAR(A4480),2))</f>
        <v>FY 2019-20</v>
      </c>
      <c r="E4480" s="6" t="str">
        <f aca="false">IF(AND(V4480&lt;&gt;"",W4480&lt;&gt;""),"Yes","No")</f>
        <v>Yes</v>
      </c>
      <c r="F4480" s="18" t="n">
        <f aca="false">Total!F4480</f>
        <v>5745.44</v>
      </c>
      <c r="G4480" s="18" t="n">
        <f aca="false">Total!G4480</f>
        <v>5200.41</v>
      </c>
      <c r="H4480" s="18" t="n">
        <f aca="false">Total!H4480</f>
        <v>545.03</v>
      </c>
      <c r="I4480" s="18" t="n">
        <f aca="false">Total!I4480</f>
        <v>78.37</v>
      </c>
      <c r="J4480" s="18" t="n">
        <f aca="false">IF($V4480="","",INDEX('Stock Exchange'!F$5:F$2450,$V4480))</f>
        <v>5745.44</v>
      </c>
      <c r="K4480" s="18" t="n">
        <f aca="false">IF($V4480="","",INDEX('Stock Exchange'!G$5:G$2450,$V4480))</f>
        <v>5198.26</v>
      </c>
      <c r="L4480" s="18" t="n">
        <f aca="false">IF($V4480="","",INDEX('Stock Exchange'!H$5:H$2450,$V4480))</f>
        <v>547.18</v>
      </c>
      <c r="M4480" s="18" t="n">
        <f aca="false">IF($V4480="","",INDEX('Stock Exchange'!I$5:I$2450,$V4480))</f>
        <v>78.68</v>
      </c>
      <c r="N4480" s="18" t="n">
        <f aca="false">IF($W4480="","",INDEX(Primary!F$5:F$2450,$W4480))</f>
        <v>0</v>
      </c>
      <c r="O4480" s="18" t="n">
        <f aca="false">IF($W4480="","",INDEX(Primary!G$5:G$2450,$W4480))</f>
        <v>2.15</v>
      </c>
      <c r="P4480" s="18" t="n">
        <f aca="false">IF($W4480="","",INDEX(Primary!H$5:H$2450,$W4480))</f>
        <v>-2.15</v>
      </c>
      <c r="Q4480" s="18" t="n">
        <f aca="false">IF($W4480="","",INDEX(Primary!I$5:I$2450,$W4480))</f>
        <v>-0.31</v>
      </c>
      <c r="R4480" s="19" t="n">
        <f aca="false">IF($E4480="Yes",L4480+P4480,"")</f>
        <v>545.03</v>
      </c>
      <c r="S4480" s="19" t="n">
        <f aca="false">IF($E4480="Yes",H4480-R4480,"")</f>
        <v>0</v>
      </c>
      <c r="T4480" s="6" t="str">
        <f aca="false">IF($E4480="Yes",IF(ROUND(ABS(S4480),2)&lt;=$T$2,"OK","CHECK"),"n/a")</f>
        <v>OK</v>
      </c>
      <c r="U4480" s="20" t="n">
        <f aca="false">Total!J4480</f>
        <v>69.5419</v>
      </c>
      <c r="V4480" s="17" t="n">
        <f aca="false">IFERROR(MATCH($A4480,'Stock Exchange'!$A$5:$A$2450,0),"")</f>
        <v>2262</v>
      </c>
      <c r="W4480" s="17" t="n">
        <f aca="false">IFERROR(MATCH($A4480,Primary!$A$5:$A$2450,0),"")</f>
        <v>2262</v>
      </c>
    </row>
    <row r="4481" customFormat="false" ht="15" hidden="false" customHeight="false" outlineLevel="0" collapsed="false">
      <c r="A4481" s="16" t="n">
        <f aca="false">Total!A4481</f>
        <v>43591</v>
      </c>
      <c r="B4481" s="17" t="n">
        <f aca="false">YEAR(A4481)</f>
        <v>2019</v>
      </c>
      <c r="C4481" s="17" t="n">
        <f aca="false">MONTH(A4481)</f>
        <v>5</v>
      </c>
      <c r="D4481" s="6" t="str">
        <f aca="false">IF(MONTH(A4481)&gt;=4,"FY "&amp;YEAR(A4481)&amp;"-"&amp;RIGHT(YEAR(A4481)+1,2),"FY "&amp;(YEAR(A4481)-1)&amp;"-"&amp;RIGHT(YEAR(A4481),2))</f>
        <v>FY 2019-20</v>
      </c>
      <c r="E4481" s="6" t="str">
        <f aca="false">IF(AND(V4481&lt;&gt;"",W4481&lt;&gt;""),"Yes","No")</f>
        <v>Yes</v>
      </c>
      <c r="F4481" s="18" t="n">
        <f aca="false">Total!F4481</f>
        <v>4377.25</v>
      </c>
      <c r="G4481" s="18" t="n">
        <f aca="false">Total!G4481</f>
        <v>4467.01</v>
      </c>
      <c r="H4481" s="18" t="n">
        <f aca="false">Total!H4481</f>
        <v>-89.76</v>
      </c>
      <c r="I4481" s="18" t="n">
        <f aca="false">Total!I4481</f>
        <v>-12.96</v>
      </c>
      <c r="J4481" s="18" t="n">
        <f aca="false">IF($V4481="","",INDEX('Stock Exchange'!F$5:F$2450,$V4481))</f>
        <v>4329.1</v>
      </c>
      <c r="K4481" s="18" t="n">
        <f aca="false">IF($V4481="","",INDEX('Stock Exchange'!G$5:G$2450,$V4481))</f>
        <v>4449.36</v>
      </c>
      <c r="L4481" s="18" t="n">
        <f aca="false">IF($V4481="","",INDEX('Stock Exchange'!H$5:H$2450,$V4481))</f>
        <v>-120.26</v>
      </c>
      <c r="M4481" s="18" t="n">
        <f aca="false">IF($V4481="","",INDEX('Stock Exchange'!I$5:I$2450,$V4481))</f>
        <v>-17.36</v>
      </c>
      <c r="N4481" s="18" t="n">
        <f aca="false">IF($W4481="","",INDEX(Primary!F$5:F$2450,$W4481))</f>
        <v>48.15</v>
      </c>
      <c r="O4481" s="18" t="n">
        <f aca="false">IF($W4481="","",INDEX(Primary!G$5:G$2450,$W4481))</f>
        <v>17.65</v>
      </c>
      <c r="P4481" s="18" t="n">
        <f aca="false">IF($W4481="","",INDEX(Primary!H$5:H$2450,$W4481))</f>
        <v>30.5</v>
      </c>
      <c r="Q4481" s="18" t="n">
        <f aca="false">IF($W4481="","",INDEX(Primary!I$5:I$2450,$W4481))</f>
        <v>4.4</v>
      </c>
      <c r="R4481" s="19" t="n">
        <f aca="false">IF($E4481="Yes",L4481+P4481,"")</f>
        <v>-89.76</v>
      </c>
      <c r="S4481" s="19" t="n">
        <f aca="false">IF($E4481="Yes",H4481-R4481,"")</f>
        <v>0</v>
      </c>
      <c r="T4481" s="6" t="str">
        <f aca="false">IF($E4481="Yes",IF(ROUND(ABS(S4481),2)&lt;=$T$2,"OK","CHECK"),"n/a")</f>
        <v>OK</v>
      </c>
      <c r="U4481" s="20" t="n">
        <f aca="false">Total!J4481</f>
        <v>69.2679</v>
      </c>
      <c r="V4481" s="17" t="n">
        <f aca="false">IFERROR(MATCH($A4481,'Stock Exchange'!$A$5:$A$2450,0),"")</f>
        <v>2263</v>
      </c>
      <c r="W4481" s="17" t="n">
        <f aca="false">IFERROR(MATCH($A4481,Primary!$A$5:$A$2450,0),"")</f>
        <v>2263</v>
      </c>
    </row>
    <row r="4482" customFormat="false" ht="15" hidden="false" customHeight="false" outlineLevel="0" collapsed="false">
      <c r="A4482" s="16" t="n">
        <f aca="false">Total!A4482</f>
        <v>43592</v>
      </c>
      <c r="B4482" s="17" t="n">
        <f aca="false">YEAR(A4482)</f>
        <v>2019</v>
      </c>
      <c r="C4482" s="17" t="n">
        <f aca="false">MONTH(A4482)</f>
        <v>5</v>
      </c>
      <c r="D4482" s="6" t="str">
        <f aca="false">IF(MONTH(A4482)&gt;=4,"FY "&amp;YEAR(A4482)&amp;"-"&amp;RIGHT(YEAR(A4482)+1,2),"FY "&amp;(YEAR(A4482)-1)&amp;"-"&amp;RIGHT(YEAR(A4482),2))</f>
        <v>FY 2019-20</v>
      </c>
      <c r="E4482" s="6" t="str">
        <f aca="false">IF(AND(V4482&lt;&gt;"",W4482&lt;&gt;""),"Yes","No")</f>
        <v>Yes</v>
      </c>
      <c r="F4482" s="18" t="n">
        <f aca="false">Total!F4482</f>
        <v>5256.66</v>
      </c>
      <c r="G4482" s="18" t="n">
        <f aca="false">Total!G4482</f>
        <v>4948.42</v>
      </c>
      <c r="H4482" s="18" t="n">
        <f aca="false">Total!H4482</f>
        <v>308.24</v>
      </c>
      <c r="I4482" s="18" t="n">
        <f aca="false">Total!I4482</f>
        <v>44.45</v>
      </c>
      <c r="J4482" s="18" t="n">
        <f aca="false">IF($V4482="","",INDEX('Stock Exchange'!F$5:F$2450,$V4482))</f>
        <v>3854.86</v>
      </c>
      <c r="K4482" s="18" t="n">
        <f aca="false">IF($V4482="","",INDEX('Stock Exchange'!G$5:G$2450,$V4482))</f>
        <v>4848.69</v>
      </c>
      <c r="L4482" s="18" t="n">
        <f aca="false">IF($V4482="","",INDEX('Stock Exchange'!H$5:H$2450,$V4482))</f>
        <v>-993.83</v>
      </c>
      <c r="M4482" s="18" t="n">
        <f aca="false">IF($V4482="","",INDEX('Stock Exchange'!I$5:I$2450,$V4482))</f>
        <v>-143.29</v>
      </c>
      <c r="N4482" s="18" t="n">
        <f aca="false">IF($W4482="","",INDEX(Primary!F$5:F$2450,$W4482))</f>
        <v>1401.8</v>
      </c>
      <c r="O4482" s="18" t="n">
        <f aca="false">IF($W4482="","",INDEX(Primary!G$5:G$2450,$W4482))</f>
        <v>99.73</v>
      </c>
      <c r="P4482" s="18" t="n">
        <f aca="false">IF($W4482="","",INDEX(Primary!H$5:H$2450,$W4482))</f>
        <v>1302.07</v>
      </c>
      <c r="Q4482" s="18" t="n">
        <f aca="false">IF($W4482="","",INDEX(Primary!I$5:I$2450,$W4482))</f>
        <v>187.74</v>
      </c>
      <c r="R4482" s="19" t="n">
        <f aca="false">IF($E4482="Yes",L4482+P4482,"")</f>
        <v>308.24</v>
      </c>
      <c r="S4482" s="19" t="n">
        <f aca="false">IF($E4482="Yes",H4482-R4482,"")</f>
        <v>0</v>
      </c>
      <c r="T4482" s="6" t="str">
        <f aca="false">IF($E4482="Yes",IF(ROUND(ABS(S4482),2)&lt;=$T$2,"OK","CHECK"),"n/a")</f>
        <v>OK</v>
      </c>
      <c r="U4482" s="20" t="n">
        <f aca="false">Total!J4482</f>
        <v>69.3558</v>
      </c>
      <c r="V4482" s="17" t="n">
        <f aca="false">IFERROR(MATCH($A4482,'Stock Exchange'!$A$5:$A$2450,0),"")</f>
        <v>2264</v>
      </c>
      <c r="W4482" s="17" t="n">
        <f aca="false">IFERROR(MATCH($A4482,Primary!$A$5:$A$2450,0),"")</f>
        <v>2264</v>
      </c>
    </row>
    <row r="4483" customFormat="false" ht="15" hidden="false" customHeight="false" outlineLevel="0" collapsed="false">
      <c r="A4483" s="16" t="n">
        <f aca="false">Total!A4483</f>
        <v>43593</v>
      </c>
      <c r="B4483" s="17" t="n">
        <f aca="false">YEAR(A4483)</f>
        <v>2019</v>
      </c>
      <c r="C4483" s="17" t="n">
        <f aca="false">MONTH(A4483)</f>
        <v>5</v>
      </c>
      <c r="D4483" s="6" t="str">
        <f aca="false">IF(MONTH(A4483)&gt;=4,"FY "&amp;YEAR(A4483)&amp;"-"&amp;RIGHT(YEAR(A4483)+1,2),"FY "&amp;(YEAR(A4483)-1)&amp;"-"&amp;RIGHT(YEAR(A4483),2))</f>
        <v>FY 2019-20</v>
      </c>
      <c r="E4483" s="6" t="str">
        <f aca="false">IF(AND(V4483&lt;&gt;"",W4483&lt;&gt;""),"Yes","No")</f>
        <v>Yes</v>
      </c>
      <c r="F4483" s="18" t="n">
        <f aca="false">Total!F4483</f>
        <v>8276.84</v>
      </c>
      <c r="G4483" s="18" t="n">
        <f aca="false">Total!G4483</f>
        <v>5466.18</v>
      </c>
      <c r="H4483" s="18" t="n">
        <f aca="false">Total!H4483</f>
        <v>2810.66</v>
      </c>
      <c r="I4483" s="18" t="n">
        <f aca="false">Total!I4483</f>
        <v>405.52</v>
      </c>
      <c r="J4483" s="18" t="n">
        <f aca="false">IF($V4483="","",INDEX('Stock Exchange'!F$5:F$2450,$V4483))</f>
        <v>5036.43</v>
      </c>
      <c r="K4483" s="18" t="n">
        <f aca="false">IF($V4483="","",INDEX('Stock Exchange'!G$5:G$2450,$V4483))</f>
        <v>5465.29</v>
      </c>
      <c r="L4483" s="18" t="n">
        <f aca="false">IF($V4483="","",INDEX('Stock Exchange'!H$5:H$2450,$V4483))</f>
        <v>-428.86</v>
      </c>
      <c r="M4483" s="18" t="n">
        <f aca="false">IF($V4483="","",INDEX('Stock Exchange'!I$5:I$2450,$V4483))</f>
        <v>-61.88</v>
      </c>
      <c r="N4483" s="18" t="n">
        <f aca="false">IF($W4483="","",INDEX(Primary!F$5:F$2450,$W4483))</f>
        <v>3240.41</v>
      </c>
      <c r="O4483" s="18" t="n">
        <f aca="false">IF($W4483="","",INDEX(Primary!G$5:G$2450,$W4483))</f>
        <v>0.89</v>
      </c>
      <c r="P4483" s="18" t="n">
        <f aca="false">IF($W4483="","",INDEX(Primary!H$5:H$2450,$W4483))</f>
        <v>3239.52</v>
      </c>
      <c r="Q4483" s="18" t="n">
        <f aca="false">IF($W4483="","",INDEX(Primary!I$5:I$2450,$W4483))</f>
        <v>467.4</v>
      </c>
      <c r="R4483" s="19" t="n">
        <f aca="false">IF($E4483="Yes",L4483+P4483,"")</f>
        <v>2810.66</v>
      </c>
      <c r="S4483" s="19" t="n">
        <f aca="false">IF($E4483="Yes",H4483-R4483,"")</f>
        <v>0</v>
      </c>
      <c r="T4483" s="6" t="str">
        <f aca="false">IF($E4483="Yes",IF(ROUND(ABS(S4483),2)&lt;=$T$2,"OK","CHECK"),"n/a")</f>
        <v>OK</v>
      </c>
      <c r="U4483" s="20" t="n">
        <f aca="false">Total!J4483</f>
        <v>69.3095</v>
      </c>
      <c r="V4483" s="17" t="n">
        <f aca="false">IFERROR(MATCH($A4483,'Stock Exchange'!$A$5:$A$2450,0),"")</f>
        <v>2265</v>
      </c>
      <c r="W4483" s="17" t="n">
        <f aca="false">IFERROR(MATCH($A4483,Primary!$A$5:$A$2450,0),"")</f>
        <v>2265</v>
      </c>
    </row>
    <row r="4484" customFormat="false" ht="15" hidden="false" customHeight="false" outlineLevel="0" collapsed="false">
      <c r="A4484" s="16" t="n">
        <f aca="false">Total!A4484</f>
        <v>43594</v>
      </c>
      <c r="B4484" s="17" t="n">
        <f aca="false">YEAR(A4484)</f>
        <v>2019</v>
      </c>
      <c r="C4484" s="17" t="n">
        <f aca="false">MONTH(A4484)</f>
        <v>5</v>
      </c>
      <c r="D4484" s="6" t="str">
        <f aca="false">IF(MONTH(A4484)&gt;=4,"FY "&amp;YEAR(A4484)&amp;"-"&amp;RIGHT(YEAR(A4484)+1,2),"FY "&amp;(YEAR(A4484)-1)&amp;"-"&amp;RIGHT(YEAR(A4484),2))</f>
        <v>FY 2019-20</v>
      </c>
      <c r="E4484" s="6" t="str">
        <f aca="false">IF(AND(V4484&lt;&gt;"",W4484&lt;&gt;""),"Yes","No")</f>
        <v>Yes</v>
      </c>
      <c r="F4484" s="18" t="n">
        <f aca="false">Total!F4484</f>
        <v>4997.39</v>
      </c>
      <c r="G4484" s="18" t="n">
        <f aca="false">Total!G4484</f>
        <v>5765.11</v>
      </c>
      <c r="H4484" s="18" t="n">
        <f aca="false">Total!H4484</f>
        <v>-767.72</v>
      </c>
      <c r="I4484" s="18" t="n">
        <f aca="false">Total!I4484</f>
        <v>-110.3</v>
      </c>
      <c r="J4484" s="18" t="n">
        <f aca="false">IF($V4484="","",INDEX('Stock Exchange'!F$5:F$2450,$V4484))</f>
        <v>4996.82</v>
      </c>
      <c r="K4484" s="18" t="n">
        <f aca="false">IF($V4484="","",INDEX('Stock Exchange'!G$5:G$2450,$V4484))</f>
        <v>5669.09</v>
      </c>
      <c r="L4484" s="18" t="n">
        <f aca="false">IF($V4484="","",INDEX('Stock Exchange'!H$5:H$2450,$V4484))</f>
        <v>-672.27</v>
      </c>
      <c r="M4484" s="18" t="n">
        <f aca="false">IF($V4484="","",INDEX('Stock Exchange'!I$5:I$2450,$V4484))</f>
        <v>-96.59</v>
      </c>
      <c r="N4484" s="18" t="n">
        <f aca="false">IF($W4484="","",INDEX(Primary!F$5:F$2450,$W4484))</f>
        <v>0.57</v>
      </c>
      <c r="O4484" s="18" t="n">
        <f aca="false">IF($W4484="","",INDEX(Primary!G$5:G$2450,$W4484))</f>
        <v>96.02</v>
      </c>
      <c r="P4484" s="18" t="n">
        <f aca="false">IF($W4484="","",INDEX(Primary!H$5:H$2450,$W4484))</f>
        <v>-95.45</v>
      </c>
      <c r="Q4484" s="18" t="n">
        <f aca="false">IF($W4484="","",INDEX(Primary!I$5:I$2450,$W4484))</f>
        <v>-13.71</v>
      </c>
      <c r="R4484" s="19" t="n">
        <f aca="false">IF($E4484="Yes",L4484+P4484,"")</f>
        <v>-767.72</v>
      </c>
      <c r="S4484" s="19" t="n">
        <f aca="false">IF($E4484="Yes",H4484-R4484,"")</f>
        <v>0</v>
      </c>
      <c r="T4484" s="6" t="str">
        <f aca="false">IF($E4484="Yes",IF(ROUND(ABS(S4484),2)&lt;=$T$2,"OK","CHECK"),"n/a")</f>
        <v>OK</v>
      </c>
      <c r="U4484" s="20" t="n">
        <f aca="false">Total!J4484</f>
        <v>69.6009</v>
      </c>
      <c r="V4484" s="17" t="n">
        <f aca="false">IFERROR(MATCH($A4484,'Stock Exchange'!$A$5:$A$2450,0),"")</f>
        <v>2266</v>
      </c>
      <c r="W4484" s="17" t="n">
        <f aca="false">IFERROR(MATCH($A4484,Primary!$A$5:$A$2450,0),"")</f>
        <v>2266</v>
      </c>
    </row>
    <row r="4485" customFormat="false" ht="15" hidden="false" customHeight="false" outlineLevel="0" collapsed="false">
      <c r="A4485" s="16" t="n">
        <f aca="false">Total!A4485</f>
        <v>43595</v>
      </c>
      <c r="B4485" s="17" t="n">
        <f aca="false">YEAR(A4485)</f>
        <v>2019</v>
      </c>
      <c r="C4485" s="17" t="n">
        <f aca="false">MONTH(A4485)</f>
        <v>5</v>
      </c>
      <c r="D4485" s="6" t="str">
        <f aca="false">IF(MONTH(A4485)&gt;=4,"FY "&amp;YEAR(A4485)&amp;"-"&amp;RIGHT(YEAR(A4485)+1,2),"FY "&amp;(YEAR(A4485)-1)&amp;"-"&amp;RIGHT(YEAR(A4485),2))</f>
        <v>FY 2019-20</v>
      </c>
      <c r="E4485" s="6" t="str">
        <f aca="false">IF(AND(V4485&lt;&gt;"",W4485&lt;&gt;""),"Yes","No")</f>
        <v>Yes</v>
      </c>
      <c r="F4485" s="18" t="n">
        <f aca="false">Total!F4485</f>
        <v>5110.71</v>
      </c>
      <c r="G4485" s="18" t="n">
        <f aca="false">Total!G4485</f>
        <v>5660.11</v>
      </c>
      <c r="H4485" s="18" t="n">
        <f aca="false">Total!H4485</f>
        <v>-549.4</v>
      </c>
      <c r="I4485" s="18" t="n">
        <f aca="false">Total!I4485</f>
        <v>-78.63</v>
      </c>
      <c r="J4485" s="18" t="n">
        <f aca="false">IF($V4485="","",INDEX('Stock Exchange'!F$5:F$2450,$V4485))</f>
        <v>5110.71</v>
      </c>
      <c r="K4485" s="18" t="n">
        <f aca="false">IF($V4485="","",INDEX('Stock Exchange'!G$5:G$2450,$V4485))</f>
        <v>5652.7</v>
      </c>
      <c r="L4485" s="18" t="n">
        <f aca="false">IF($V4485="","",INDEX('Stock Exchange'!H$5:H$2450,$V4485))</f>
        <v>-541.99</v>
      </c>
      <c r="M4485" s="18" t="n">
        <f aca="false">IF($V4485="","",INDEX('Stock Exchange'!I$5:I$2450,$V4485))</f>
        <v>-77.57</v>
      </c>
      <c r="N4485" s="18" t="n">
        <f aca="false">IF($W4485="","",INDEX(Primary!F$5:F$2450,$W4485))</f>
        <v>0</v>
      </c>
      <c r="O4485" s="18" t="n">
        <f aca="false">IF($W4485="","",INDEX(Primary!G$5:G$2450,$W4485))</f>
        <v>7.41</v>
      </c>
      <c r="P4485" s="18" t="n">
        <f aca="false">IF($W4485="","",INDEX(Primary!H$5:H$2450,$W4485))</f>
        <v>-7.41</v>
      </c>
      <c r="Q4485" s="18" t="n">
        <f aca="false">IF($W4485="","",INDEX(Primary!I$5:I$2450,$W4485))</f>
        <v>-1.06</v>
      </c>
      <c r="R4485" s="19" t="n">
        <f aca="false">IF($E4485="Yes",L4485+P4485,"")</f>
        <v>-549.4</v>
      </c>
      <c r="S4485" s="19" t="n">
        <f aca="false">IF($E4485="Yes",H4485-R4485,"")</f>
        <v>0</v>
      </c>
      <c r="T4485" s="6" t="str">
        <f aca="false">IF($E4485="Yes",IF(ROUND(ABS(S4485),2)&lt;=$T$2,"OK","CHECK"),"n/a")</f>
        <v>OK</v>
      </c>
      <c r="U4485" s="20" t="n">
        <f aca="false">Total!J4485</f>
        <v>69.8685</v>
      </c>
      <c r="V4485" s="17" t="n">
        <f aca="false">IFERROR(MATCH($A4485,'Stock Exchange'!$A$5:$A$2450,0),"")</f>
        <v>2267</v>
      </c>
      <c r="W4485" s="17" t="n">
        <f aca="false">IFERROR(MATCH($A4485,Primary!$A$5:$A$2450,0),"")</f>
        <v>2267</v>
      </c>
    </row>
    <row r="4486" customFormat="false" ht="15" hidden="false" customHeight="false" outlineLevel="0" collapsed="false">
      <c r="A4486" s="16" t="n">
        <f aca="false">Total!A4486</f>
        <v>43598</v>
      </c>
      <c r="B4486" s="17" t="n">
        <f aca="false">YEAR(A4486)</f>
        <v>2019</v>
      </c>
      <c r="C4486" s="17" t="n">
        <f aca="false">MONTH(A4486)</f>
        <v>5</v>
      </c>
      <c r="D4486" s="6" t="str">
        <f aca="false">IF(MONTH(A4486)&gt;=4,"FY "&amp;YEAR(A4486)&amp;"-"&amp;RIGHT(YEAR(A4486)+1,2),"FY "&amp;(YEAR(A4486)-1)&amp;"-"&amp;RIGHT(YEAR(A4486),2))</f>
        <v>FY 2019-20</v>
      </c>
      <c r="E4486" s="6" t="str">
        <f aca="false">IF(AND(V4486&lt;&gt;"",W4486&lt;&gt;""),"Yes","No")</f>
        <v>Yes</v>
      </c>
      <c r="F4486" s="18" t="n">
        <f aca="false">Total!F4486</f>
        <v>3494.05</v>
      </c>
      <c r="G4486" s="18" t="n">
        <f aca="false">Total!G4486</f>
        <v>4742.62</v>
      </c>
      <c r="H4486" s="18" t="n">
        <f aca="false">Total!H4486</f>
        <v>-1248.57</v>
      </c>
      <c r="I4486" s="18" t="n">
        <f aca="false">Total!I4486</f>
        <v>-178.57</v>
      </c>
      <c r="J4486" s="18" t="n">
        <f aca="false">IF($V4486="","",INDEX('Stock Exchange'!F$5:F$2450,$V4486))</f>
        <v>3483.57</v>
      </c>
      <c r="K4486" s="18" t="n">
        <f aca="false">IF($V4486="","",INDEX('Stock Exchange'!G$5:G$2450,$V4486))</f>
        <v>4726.35</v>
      </c>
      <c r="L4486" s="18" t="n">
        <f aca="false">IF($V4486="","",INDEX('Stock Exchange'!H$5:H$2450,$V4486))</f>
        <v>-1242.78</v>
      </c>
      <c r="M4486" s="18" t="n">
        <f aca="false">IF($V4486="","",INDEX('Stock Exchange'!I$5:I$2450,$V4486))</f>
        <v>-177.74</v>
      </c>
      <c r="N4486" s="18" t="n">
        <f aca="false">IF($W4486="","",INDEX(Primary!F$5:F$2450,$W4486))</f>
        <v>10.48</v>
      </c>
      <c r="O4486" s="18" t="n">
        <f aca="false">IF($W4486="","",INDEX(Primary!G$5:G$2450,$W4486))</f>
        <v>16.27</v>
      </c>
      <c r="P4486" s="18" t="n">
        <f aca="false">IF($W4486="","",INDEX(Primary!H$5:H$2450,$W4486))</f>
        <v>-5.79</v>
      </c>
      <c r="Q4486" s="18" t="n">
        <f aca="false">IF($W4486="","",INDEX(Primary!I$5:I$2450,$W4486))</f>
        <v>-0.83</v>
      </c>
      <c r="R4486" s="19" t="n">
        <f aca="false">IF($E4486="Yes",L4486+P4486,"")</f>
        <v>-1248.57</v>
      </c>
      <c r="S4486" s="19" t="n">
        <f aca="false">IF($E4486="Yes",H4486-R4486,"")</f>
        <v>0</v>
      </c>
      <c r="T4486" s="6" t="str">
        <f aca="false">IF($E4486="Yes",IF(ROUND(ABS(S4486),2)&lt;=$T$2,"OK","CHECK"),"n/a")</f>
        <v>OK</v>
      </c>
      <c r="U4486" s="20" t="n">
        <f aca="false">Total!J4486</f>
        <v>69.9212</v>
      </c>
      <c r="V4486" s="17" t="n">
        <f aca="false">IFERROR(MATCH($A4486,'Stock Exchange'!$A$5:$A$2450,0),"")</f>
        <v>2268</v>
      </c>
      <c r="W4486" s="17" t="n">
        <f aca="false">IFERROR(MATCH($A4486,Primary!$A$5:$A$2450,0),"")</f>
        <v>2268</v>
      </c>
    </row>
    <row r="4487" customFormat="false" ht="15" hidden="false" customHeight="false" outlineLevel="0" collapsed="false">
      <c r="A4487" s="16" t="n">
        <f aca="false">Total!A4487</f>
        <v>43599</v>
      </c>
      <c r="B4487" s="17" t="n">
        <f aca="false">YEAR(A4487)</f>
        <v>2019</v>
      </c>
      <c r="C4487" s="17" t="n">
        <f aca="false">MONTH(A4487)</f>
        <v>5</v>
      </c>
      <c r="D4487" s="6" t="str">
        <f aca="false">IF(MONTH(A4487)&gt;=4,"FY "&amp;YEAR(A4487)&amp;"-"&amp;RIGHT(YEAR(A4487)+1,2),"FY "&amp;(YEAR(A4487)-1)&amp;"-"&amp;RIGHT(YEAR(A4487),2))</f>
        <v>FY 2019-20</v>
      </c>
      <c r="E4487" s="6" t="str">
        <f aca="false">IF(AND(V4487&lt;&gt;"",W4487&lt;&gt;""),"Yes","No")</f>
        <v>Yes</v>
      </c>
      <c r="F4487" s="18" t="n">
        <f aca="false">Total!F4487</f>
        <v>2989.96</v>
      </c>
      <c r="G4487" s="18" t="n">
        <f aca="false">Total!G4487</f>
        <v>3942.68</v>
      </c>
      <c r="H4487" s="18" t="n">
        <f aca="false">Total!H4487</f>
        <v>-952.72</v>
      </c>
      <c r="I4487" s="18" t="n">
        <f aca="false">Total!I4487</f>
        <v>-135.61</v>
      </c>
      <c r="J4487" s="18" t="n">
        <f aca="false">IF($V4487="","",INDEX('Stock Exchange'!F$5:F$2450,$V4487))</f>
        <v>2989.96</v>
      </c>
      <c r="K4487" s="18" t="n">
        <f aca="false">IF($V4487="","",INDEX('Stock Exchange'!G$5:G$2450,$V4487))</f>
        <v>3942.41</v>
      </c>
      <c r="L4487" s="18" t="n">
        <f aca="false">IF($V4487="","",INDEX('Stock Exchange'!H$5:H$2450,$V4487))</f>
        <v>-952.45</v>
      </c>
      <c r="M4487" s="18" t="n">
        <f aca="false">IF($V4487="","",INDEX('Stock Exchange'!I$5:I$2450,$V4487))</f>
        <v>-135.57</v>
      </c>
      <c r="N4487" s="18" t="n">
        <f aca="false">IF($W4487="","",INDEX(Primary!F$5:F$2450,$W4487))</f>
        <v>0</v>
      </c>
      <c r="O4487" s="18" t="n">
        <f aca="false">IF($W4487="","",INDEX(Primary!G$5:G$2450,$W4487))</f>
        <v>0.27</v>
      </c>
      <c r="P4487" s="18" t="n">
        <f aca="false">IF($W4487="","",INDEX(Primary!H$5:H$2450,$W4487))</f>
        <v>-0.27</v>
      </c>
      <c r="Q4487" s="18" t="n">
        <f aca="false">IF($W4487="","",INDEX(Primary!I$5:I$2450,$W4487))</f>
        <v>-0.04</v>
      </c>
      <c r="R4487" s="19" t="n">
        <f aca="false">IF($E4487="Yes",L4487+P4487,"")</f>
        <v>-952.72</v>
      </c>
      <c r="S4487" s="19" t="n">
        <f aca="false">IF($E4487="Yes",H4487-R4487,"")</f>
        <v>0</v>
      </c>
      <c r="T4487" s="6" t="str">
        <f aca="false">IF($E4487="Yes",IF(ROUND(ABS(S4487),2)&lt;=$T$2,"OK","CHECK"),"n/a")</f>
        <v>OK</v>
      </c>
      <c r="U4487" s="20" t="n">
        <f aca="false">Total!J4487</f>
        <v>70.2576</v>
      </c>
      <c r="V4487" s="17" t="n">
        <f aca="false">IFERROR(MATCH($A4487,'Stock Exchange'!$A$5:$A$2450,0),"")</f>
        <v>2269</v>
      </c>
      <c r="W4487" s="17" t="n">
        <f aca="false">IFERROR(MATCH($A4487,Primary!$A$5:$A$2450,0),"")</f>
        <v>2269</v>
      </c>
    </row>
    <row r="4488" customFormat="false" ht="15" hidden="false" customHeight="false" outlineLevel="0" collapsed="false">
      <c r="A4488" s="16" t="n">
        <f aca="false">Total!A4488</f>
        <v>43600</v>
      </c>
      <c r="B4488" s="17" t="n">
        <f aca="false">YEAR(A4488)</f>
        <v>2019</v>
      </c>
      <c r="C4488" s="17" t="n">
        <f aca="false">MONTH(A4488)</f>
        <v>5</v>
      </c>
      <c r="D4488" s="6" t="str">
        <f aca="false">IF(MONTH(A4488)&gt;=4,"FY "&amp;YEAR(A4488)&amp;"-"&amp;RIGHT(YEAR(A4488)+1,2),"FY "&amp;(YEAR(A4488)-1)&amp;"-"&amp;RIGHT(YEAR(A4488),2))</f>
        <v>FY 2019-20</v>
      </c>
      <c r="E4488" s="6" t="str">
        <f aca="false">IF(AND(V4488&lt;&gt;"",W4488&lt;&gt;""),"Yes","No")</f>
        <v>Yes</v>
      </c>
      <c r="F4488" s="18" t="n">
        <f aca="false">Total!F4488</f>
        <v>4678.8</v>
      </c>
      <c r="G4488" s="18" t="n">
        <f aca="false">Total!G4488</f>
        <v>6636.81</v>
      </c>
      <c r="H4488" s="18" t="n">
        <f aca="false">Total!H4488</f>
        <v>-1958.01</v>
      </c>
      <c r="I4488" s="18" t="n">
        <f aca="false">Total!I4488</f>
        <v>-278.04</v>
      </c>
      <c r="J4488" s="18" t="n">
        <f aca="false">IF($V4488="","",INDEX('Stock Exchange'!F$5:F$2450,$V4488))</f>
        <v>4678.48</v>
      </c>
      <c r="K4488" s="18" t="n">
        <f aca="false">IF($V4488="","",INDEX('Stock Exchange'!G$5:G$2450,$V4488))</f>
        <v>6635.5</v>
      </c>
      <c r="L4488" s="18" t="n">
        <f aca="false">IF($V4488="","",INDEX('Stock Exchange'!H$5:H$2450,$V4488))</f>
        <v>-1957.02</v>
      </c>
      <c r="M4488" s="18" t="n">
        <f aca="false">IF($V4488="","",INDEX('Stock Exchange'!I$5:I$2450,$V4488))</f>
        <v>-277.9</v>
      </c>
      <c r="N4488" s="18" t="n">
        <f aca="false">IF($W4488="","",INDEX(Primary!F$5:F$2450,$W4488))</f>
        <v>0.32</v>
      </c>
      <c r="O4488" s="18" t="n">
        <f aca="false">IF($W4488="","",INDEX(Primary!G$5:G$2450,$W4488))</f>
        <v>1.31</v>
      </c>
      <c r="P4488" s="18" t="n">
        <f aca="false">IF($W4488="","",INDEX(Primary!H$5:H$2450,$W4488))</f>
        <v>-0.99</v>
      </c>
      <c r="Q4488" s="18" t="n">
        <f aca="false">IF($W4488="","",INDEX(Primary!I$5:I$2450,$W4488))</f>
        <v>-0.14</v>
      </c>
      <c r="R4488" s="19" t="n">
        <f aca="false">IF($E4488="Yes",L4488+P4488,"")</f>
        <v>-1958.01</v>
      </c>
      <c r="S4488" s="19" t="n">
        <f aca="false">IF($E4488="Yes",H4488-R4488,"")</f>
        <v>0</v>
      </c>
      <c r="T4488" s="6" t="str">
        <f aca="false">IF($E4488="Yes",IF(ROUND(ABS(S4488),2)&lt;=$T$2,"OK","CHECK"),"n/a")</f>
        <v>OK</v>
      </c>
      <c r="U4488" s="20" t="n">
        <f aca="false">Total!J4488</f>
        <v>70.4208</v>
      </c>
      <c r="V4488" s="17" t="n">
        <f aca="false">IFERROR(MATCH($A4488,'Stock Exchange'!$A$5:$A$2450,0),"")</f>
        <v>2270</v>
      </c>
      <c r="W4488" s="17" t="n">
        <f aca="false">IFERROR(MATCH($A4488,Primary!$A$5:$A$2450,0),"")</f>
        <v>2270</v>
      </c>
    </row>
    <row r="4489" customFormat="false" ht="15" hidden="false" customHeight="false" outlineLevel="0" collapsed="false">
      <c r="A4489" s="16" t="n">
        <f aca="false">Total!A4489</f>
        <v>43601</v>
      </c>
      <c r="B4489" s="17" t="n">
        <f aca="false">YEAR(A4489)</f>
        <v>2019</v>
      </c>
      <c r="C4489" s="17" t="n">
        <f aca="false">MONTH(A4489)</f>
        <v>5</v>
      </c>
      <c r="D4489" s="6" t="str">
        <f aca="false">IF(MONTH(A4489)&gt;=4,"FY "&amp;YEAR(A4489)&amp;"-"&amp;RIGHT(YEAR(A4489)+1,2),"FY "&amp;(YEAR(A4489)-1)&amp;"-"&amp;RIGHT(YEAR(A4489),2))</f>
        <v>FY 2019-20</v>
      </c>
      <c r="E4489" s="6" t="str">
        <f aca="false">IF(AND(V4489&lt;&gt;"",W4489&lt;&gt;""),"Yes","No")</f>
        <v>Yes</v>
      </c>
      <c r="F4489" s="18" t="n">
        <f aca="false">Total!F4489</f>
        <v>4208.89</v>
      </c>
      <c r="G4489" s="18" t="n">
        <f aca="false">Total!G4489</f>
        <v>5256.49</v>
      </c>
      <c r="H4489" s="18" t="n">
        <f aca="false">Total!H4489</f>
        <v>-1047.6</v>
      </c>
      <c r="I4489" s="18" t="n">
        <f aca="false">Total!I4489</f>
        <v>-149.21</v>
      </c>
      <c r="J4489" s="18" t="n">
        <f aca="false">IF($V4489="","",INDEX('Stock Exchange'!F$5:F$2450,$V4489))</f>
        <v>4208.89</v>
      </c>
      <c r="K4489" s="18" t="n">
        <f aca="false">IF($V4489="","",INDEX('Stock Exchange'!G$5:G$2450,$V4489))</f>
        <v>5256.47</v>
      </c>
      <c r="L4489" s="18" t="n">
        <f aca="false">IF($V4489="","",INDEX('Stock Exchange'!H$5:H$2450,$V4489))</f>
        <v>-1047.58</v>
      </c>
      <c r="M4489" s="18" t="n">
        <f aca="false">IF($V4489="","",INDEX('Stock Exchange'!I$5:I$2450,$V4489))</f>
        <v>-149.21</v>
      </c>
      <c r="N4489" s="18" t="n">
        <f aca="false">IF($W4489="","",INDEX(Primary!F$5:F$2450,$W4489))</f>
        <v>0</v>
      </c>
      <c r="O4489" s="18" t="n">
        <f aca="false">IF($W4489="","",INDEX(Primary!G$5:G$2450,$W4489))</f>
        <v>0.02</v>
      </c>
      <c r="P4489" s="18" t="n">
        <f aca="false">IF($W4489="","",INDEX(Primary!H$5:H$2450,$W4489))</f>
        <v>-0.02</v>
      </c>
      <c r="Q4489" s="18" t="n">
        <f aca="false">IF($W4489="","",INDEX(Primary!I$5:I$2450,$W4489))</f>
        <v>0</v>
      </c>
      <c r="R4489" s="19" t="n">
        <f aca="false">IF($E4489="Yes",L4489+P4489,"")</f>
        <v>-1047.6</v>
      </c>
      <c r="S4489" s="19" t="n">
        <f aca="false">IF($E4489="Yes",H4489-R4489,"")</f>
        <v>0</v>
      </c>
      <c r="T4489" s="6" t="str">
        <f aca="false">IF($E4489="Yes",IF(ROUND(ABS(S4489),2)&lt;=$T$2,"OK","CHECK"),"n/a")</f>
        <v>OK</v>
      </c>
      <c r="U4489" s="20" t="n">
        <f aca="false">Total!J4489</f>
        <v>70.2087</v>
      </c>
      <c r="V4489" s="17" t="n">
        <f aca="false">IFERROR(MATCH($A4489,'Stock Exchange'!$A$5:$A$2450,0),"")</f>
        <v>2271</v>
      </c>
      <c r="W4489" s="17" t="n">
        <f aca="false">IFERROR(MATCH($A4489,Primary!$A$5:$A$2450,0),"")</f>
        <v>2271</v>
      </c>
    </row>
    <row r="4490" customFormat="false" ht="15" hidden="false" customHeight="false" outlineLevel="0" collapsed="false">
      <c r="A4490" s="16" t="n">
        <f aca="false">Total!A4490</f>
        <v>43602</v>
      </c>
      <c r="B4490" s="17" t="n">
        <f aca="false">YEAR(A4490)</f>
        <v>2019</v>
      </c>
      <c r="C4490" s="17" t="n">
        <f aca="false">MONTH(A4490)</f>
        <v>5</v>
      </c>
      <c r="D4490" s="6" t="str">
        <f aca="false">IF(MONTH(A4490)&gt;=4,"FY "&amp;YEAR(A4490)&amp;"-"&amp;RIGHT(YEAR(A4490)+1,2),"FY "&amp;(YEAR(A4490)-1)&amp;"-"&amp;RIGHT(YEAR(A4490),2))</f>
        <v>FY 2019-20</v>
      </c>
      <c r="E4490" s="6" t="str">
        <f aca="false">IF(AND(V4490&lt;&gt;"",W4490&lt;&gt;""),"Yes","No")</f>
        <v>Yes</v>
      </c>
      <c r="F4490" s="18" t="n">
        <f aca="false">Total!F4490</f>
        <v>3568.87</v>
      </c>
      <c r="G4490" s="18" t="n">
        <f aca="false">Total!G4490</f>
        <v>4493.07</v>
      </c>
      <c r="H4490" s="18" t="n">
        <f aca="false">Total!H4490</f>
        <v>-924.2</v>
      </c>
      <c r="I4490" s="18" t="n">
        <f aca="false">Total!I4490</f>
        <v>-131.57</v>
      </c>
      <c r="J4490" s="18" t="n">
        <f aca="false">IF($V4490="","",INDEX('Stock Exchange'!F$5:F$2450,$V4490))</f>
        <v>3567.12</v>
      </c>
      <c r="K4490" s="18" t="n">
        <f aca="false">IF($V4490="","",INDEX('Stock Exchange'!G$5:G$2450,$V4490))</f>
        <v>4492.74</v>
      </c>
      <c r="L4490" s="18" t="n">
        <f aca="false">IF($V4490="","",INDEX('Stock Exchange'!H$5:H$2450,$V4490))</f>
        <v>-925.62</v>
      </c>
      <c r="M4490" s="18" t="n">
        <f aca="false">IF($V4490="","",INDEX('Stock Exchange'!I$5:I$2450,$V4490))</f>
        <v>-131.77</v>
      </c>
      <c r="N4490" s="18" t="n">
        <f aca="false">IF($W4490="","",INDEX(Primary!F$5:F$2450,$W4490))</f>
        <v>1.75</v>
      </c>
      <c r="O4490" s="18" t="n">
        <f aca="false">IF($W4490="","",INDEX(Primary!G$5:G$2450,$W4490))</f>
        <v>0.33</v>
      </c>
      <c r="P4490" s="18" t="n">
        <f aca="false">IF($W4490="","",INDEX(Primary!H$5:H$2450,$W4490))</f>
        <v>1.42</v>
      </c>
      <c r="Q4490" s="18" t="n">
        <f aca="false">IF($W4490="","",INDEX(Primary!I$5:I$2450,$W4490))</f>
        <v>0.2</v>
      </c>
      <c r="R4490" s="19" t="n">
        <f aca="false">IF($E4490="Yes",L4490+P4490,"")</f>
        <v>-924.2</v>
      </c>
      <c r="S4490" s="19" t="n">
        <f aca="false">IF($E4490="Yes",H4490-R4490,"")</f>
        <v>0</v>
      </c>
      <c r="T4490" s="6" t="str">
        <f aca="false">IF($E4490="Yes",IF(ROUND(ABS(S4490),2)&lt;=$T$2,"OK","CHECK"),"n/a")</f>
        <v>OK</v>
      </c>
      <c r="U4490" s="20" t="n">
        <f aca="false">Total!J4490</f>
        <v>70.2469</v>
      </c>
      <c r="V4490" s="17" t="n">
        <f aca="false">IFERROR(MATCH($A4490,'Stock Exchange'!$A$5:$A$2450,0),"")</f>
        <v>2272</v>
      </c>
      <c r="W4490" s="17" t="n">
        <f aca="false">IFERROR(MATCH($A4490,Primary!$A$5:$A$2450,0),"")</f>
        <v>2272</v>
      </c>
    </row>
    <row r="4491" customFormat="false" ht="15" hidden="false" customHeight="false" outlineLevel="0" collapsed="false">
      <c r="A4491" s="16" t="n">
        <f aca="false">Total!A4491</f>
        <v>43605</v>
      </c>
      <c r="B4491" s="17" t="n">
        <f aca="false">YEAR(A4491)</f>
        <v>2019</v>
      </c>
      <c r="C4491" s="17" t="n">
        <f aca="false">MONTH(A4491)</f>
        <v>5</v>
      </c>
      <c r="D4491" s="6" t="str">
        <f aca="false">IF(MONTH(A4491)&gt;=4,"FY "&amp;YEAR(A4491)&amp;"-"&amp;RIGHT(YEAR(A4491)+1,2),"FY "&amp;(YEAR(A4491)-1)&amp;"-"&amp;RIGHT(YEAR(A4491),2))</f>
        <v>FY 2019-20</v>
      </c>
      <c r="E4491" s="6" t="str">
        <f aca="false">IF(AND(V4491&lt;&gt;"",W4491&lt;&gt;""),"Yes","No")</f>
        <v>Yes</v>
      </c>
      <c r="F4491" s="18" t="n">
        <f aca="false">Total!F4491</f>
        <v>4128.13</v>
      </c>
      <c r="G4491" s="18" t="n">
        <f aca="false">Total!G4491</f>
        <v>5255.48</v>
      </c>
      <c r="H4491" s="18" t="n">
        <f aca="false">Total!H4491</f>
        <v>-1127.35</v>
      </c>
      <c r="I4491" s="18" t="n">
        <f aca="false">Total!I4491</f>
        <v>-160.67</v>
      </c>
      <c r="J4491" s="18" t="n">
        <f aca="false">IF($V4491="","",INDEX('Stock Exchange'!F$5:F$2450,$V4491))</f>
        <v>4126.12</v>
      </c>
      <c r="K4491" s="18" t="n">
        <f aca="false">IF($V4491="","",INDEX('Stock Exchange'!G$5:G$2450,$V4491))</f>
        <v>5177.69</v>
      </c>
      <c r="L4491" s="18" t="n">
        <f aca="false">IF($V4491="","",INDEX('Stock Exchange'!H$5:H$2450,$V4491))</f>
        <v>-1051.57</v>
      </c>
      <c r="M4491" s="18" t="n">
        <f aca="false">IF($V4491="","",INDEX('Stock Exchange'!I$5:I$2450,$V4491))</f>
        <v>-149.87</v>
      </c>
      <c r="N4491" s="18" t="n">
        <f aca="false">IF($W4491="","",INDEX(Primary!F$5:F$2450,$W4491))</f>
        <v>2.01</v>
      </c>
      <c r="O4491" s="18" t="n">
        <f aca="false">IF($W4491="","",INDEX(Primary!G$5:G$2450,$W4491))</f>
        <v>77.79</v>
      </c>
      <c r="P4491" s="18" t="n">
        <f aca="false">IF($W4491="","",INDEX(Primary!H$5:H$2450,$W4491))</f>
        <v>-75.78</v>
      </c>
      <c r="Q4491" s="18" t="n">
        <f aca="false">IF($W4491="","",INDEX(Primary!I$5:I$2450,$W4491))</f>
        <v>-10.8</v>
      </c>
      <c r="R4491" s="19" t="n">
        <f aca="false">IF($E4491="Yes",L4491+P4491,"")</f>
        <v>-1127.35</v>
      </c>
      <c r="S4491" s="19" t="n">
        <f aca="false">IF($E4491="Yes",H4491-R4491,"")</f>
        <v>0</v>
      </c>
      <c r="T4491" s="6" t="str">
        <f aca="false">IF($E4491="Yes",IF(ROUND(ABS(S4491),2)&lt;=$T$2,"OK","CHECK"),"n/a")</f>
        <v>OK</v>
      </c>
      <c r="U4491" s="20" t="n">
        <f aca="false">Total!J4491</f>
        <v>70.1666</v>
      </c>
      <c r="V4491" s="17" t="n">
        <f aca="false">IFERROR(MATCH($A4491,'Stock Exchange'!$A$5:$A$2450,0),"")</f>
        <v>2273</v>
      </c>
      <c r="W4491" s="17" t="n">
        <f aca="false">IFERROR(MATCH($A4491,Primary!$A$5:$A$2450,0),"")</f>
        <v>2273</v>
      </c>
    </row>
    <row r="4492" customFormat="false" ht="15" hidden="false" customHeight="false" outlineLevel="0" collapsed="false">
      <c r="A4492" s="16" t="n">
        <f aca="false">Total!A4492</f>
        <v>43606</v>
      </c>
      <c r="B4492" s="17" t="n">
        <f aca="false">YEAR(A4492)</f>
        <v>2019</v>
      </c>
      <c r="C4492" s="17" t="n">
        <f aca="false">MONTH(A4492)</f>
        <v>5</v>
      </c>
      <c r="D4492" s="6" t="str">
        <f aca="false">IF(MONTH(A4492)&gt;=4,"FY "&amp;YEAR(A4492)&amp;"-"&amp;RIGHT(YEAR(A4492)+1,2),"FY "&amp;(YEAR(A4492)-1)&amp;"-"&amp;RIGHT(YEAR(A4492),2))</f>
        <v>FY 2019-20</v>
      </c>
      <c r="E4492" s="6" t="str">
        <f aca="false">IF(AND(V4492&lt;&gt;"",W4492&lt;&gt;""),"Yes","No")</f>
        <v>Yes</v>
      </c>
      <c r="F4492" s="18" t="n">
        <f aca="false">Total!F4492</f>
        <v>7521.24</v>
      </c>
      <c r="G4492" s="18" t="n">
        <f aca="false">Total!G4492</f>
        <v>5914.43</v>
      </c>
      <c r="H4492" s="18" t="n">
        <f aca="false">Total!H4492</f>
        <v>1606.81</v>
      </c>
      <c r="I4492" s="18" t="n">
        <f aca="false">Total!I4492</f>
        <v>231.04</v>
      </c>
      <c r="J4492" s="18" t="n">
        <f aca="false">IF($V4492="","",INDEX('Stock Exchange'!F$5:F$2450,$V4492))</f>
        <v>7519.15</v>
      </c>
      <c r="K4492" s="18" t="n">
        <f aca="false">IF($V4492="","",INDEX('Stock Exchange'!G$5:G$2450,$V4492))</f>
        <v>5836.93</v>
      </c>
      <c r="L4492" s="18" t="n">
        <f aca="false">IF($V4492="","",INDEX('Stock Exchange'!H$5:H$2450,$V4492))</f>
        <v>1682.22</v>
      </c>
      <c r="M4492" s="18" t="n">
        <f aca="false">IF($V4492="","",INDEX('Stock Exchange'!I$5:I$2450,$V4492))</f>
        <v>241.88</v>
      </c>
      <c r="N4492" s="18" t="n">
        <f aca="false">IF($W4492="","",INDEX(Primary!F$5:F$2450,$W4492))</f>
        <v>2.09</v>
      </c>
      <c r="O4492" s="18" t="n">
        <f aca="false">IF($W4492="","",INDEX(Primary!G$5:G$2450,$W4492))</f>
        <v>77.5</v>
      </c>
      <c r="P4492" s="18" t="n">
        <f aca="false">IF($W4492="","",INDEX(Primary!H$5:H$2450,$W4492))</f>
        <v>-75.41</v>
      </c>
      <c r="Q4492" s="18" t="n">
        <f aca="false">IF($W4492="","",INDEX(Primary!I$5:I$2450,$W4492))</f>
        <v>-10.84</v>
      </c>
      <c r="R4492" s="19" t="n">
        <f aca="false">IF($E4492="Yes",L4492+P4492,"")</f>
        <v>1606.81</v>
      </c>
      <c r="S4492" s="19" t="n">
        <f aca="false">IF($E4492="Yes",H4492-R4492,"")</f>
        <v>0</v>
      </c>
      <c r="T4492" s="6" t="str">
        <f aca="false">IF($E4492="Yes",IF(ROUND(ABS(S4492),2)&lt;=$T$2,"OK","CHECK"),"n/a")</f>
        <v>OK</v>
      </c>
      <c r="U4492" s="20" t="n">
        <f aca="false">Total!J4492</f>
        <v>69.5466</v>
      </c>
      <c r="V4492" s="17" t="n">
        <f aca="false">IFERROR(MATCH($A4492,'Stock Exchange'!$A$5:$A$2450,0),"")</f>
        <v>2274</v>
      </c>
      <c r="W4492" s="17" t="n">
        <f aca="false">IFERROR(MATCH($A4492,Primary!$A$5:$A$2450,0),"")</f>
        <v>2274</v>
      </c>
    </row>
    <row r="4493" customFormat="false" ht="15" hidden="false" customHeight="false" outlineLevel="0" collapsed="false">
      <c r="A4493" s="16" t="n">
        <f aca="false">Total!A4493</f>
        <v>43607</v>
      </c>
      <c r="B4493" s="17" t="n">
        <f aca="false">YEAR(A4493)</f>
        <v>2019</v>
      </c>
      <c r="C4493" s="17" t="n">
        <f aca="false">MONTH(A4493)</f>
        <v>5</v>
      </c>
      <c r="D4493" s="6" t="str">
        <f aca="false">IF(MONTH(A4493)&gt;=4,"FY "&amp;YEAR(A4493)&amp;"-"&amp;RIGHT(YEAR(A4493)+1,2),"FY "&amp;(YEAR(A4493)-1)&amp;"-"&amp;RIGHT(YEAR(A4493),2))</f>
        <v>FY 2019-20</v>
      </c>
      <c r="E4493" s="6" t="str">
        <f aca="false">IF(AND(V4493&lt;&gt;"",W4493&lt;&gt;""),"Yes","No")</f>
        <v>Yes</v>
      </c>
      <c r="F4493" s="18" t="n">
        <f aca="false">Total!F4493</f>
        <v>7068.71</v>
      </c>
      <c r="G4493" s="18" t="n">
        <f aca="false">Total!G4493</f>
        <v>5508.28</v>
      </c>
      <c r="H4493" s="18" t="n">
        <f aca="false">Total!H4493</f>
        <v>1560.43</v>
      </c>
      <c r="I4493" s="18" t="n">
        <f aca="false">Total!I4493</f>
        <v>223.78</v>
      </c>
      <c r="J4493" s="18" t="n">
        <f aca="false">IF($V4493="","",INDEX('Stock Exchange'!F$5:F$2450,$V4493))</f>
        <v>6954.57</v>
      </c>
      <c r="K4493" s="18" t="n">
        <f aca="false">IF($V4493="","",INDEX('Stock Exchange'!G$5:G$2450,$V4493))</f>
        <v>5439.95</v>
      </c>
      <c r="L4493" s="18" t="n">
        <f aca="false">IF($V4493="","",INDEX('Stock Exchange'!H$5:H$2450,$V4493))</f>
        <v>1514.62</v>
      </c>
      <c r="M4493" s="18" t="n">
        <f aca="false">IF($V4493="","",INDEX('Stock Exchange'!I$5:I$2450,$V4493))</f>
        <v>217.21</v>
      </c>
      <c r="N4493" s="18" t="n">
        <f aca="false">IF($W4493="","",INDEX(Primary!F$5:F$2450,$W4493))</f>
        <v>114.14</v>
      </c>
      <c r="O4493" s="18" t="n">
        <f aca="false">IF($W4493="","",INDEX(Primary!G$5:G$2450,$W4493))</f>
        <v>68.33</v>
      </c>
      <c r="P4493" s="18" t="n">
        <f aca="false">IF($W4493="","",INDEX(Primary!H$5:H$2450,$W4493))</f>
        <v>45.81</v>
      </c>
      <c r="Q4493" s="18" t="n">
        <f aca="false">IF($W4493="","",INDEX(Primary!I$5:I$2450,$W4493))</f>
        <v>6.57</v>
      </c>
      <c r="R4493" s="19" t="n">
        <f aca="false">IF($E4493="Yes",L4493+P4493,"")</f>
        <v>1560.43</v>
      </c>
      <c r="S4493" s="19" t="n">
        <f aca="false">IF($E4493="Yes",H4493-R4493,"")</f>
        <v>0</v>
      </c>
      <c r="T4493" s="6" t="str">
        <f aca="false">IF($E4493="Yes",IF(ROUND(ABS(S4493),2)&lt;=$T$2,"OK","CHECK"),"n/a")</f>
        <v>OK</v>
      </c>
      <c r="U4493" s="20" t="n">
        <f aca="false">Total!J4493</f>
        <v>69.7291</v>
      </c>
      <c r="V4493" s="17" t="n">
        <f aca="false">IFERROR(MATCH($A4493,'Stock Exchange'!$A$5:$A$2450,0),"")</f>
        <v>2275</v>
      </c>
      <c r="W4493" s="17" t="n">
        <f aca="false">IFERROR(MATCH($A4493,Primary!$A$5:$A$2450,0),"")</f>
        <v>2275</v>
      </c>
    </row>
    <row r="4494" customFormat="false" ht="15" hidden="false" customHeight="false" outlineLevel="0" collapsed="false">
      <c r="A4494" s="16" t="n">
        <f aca="false">Total!A4494</f>
        <v>43608</v>
      </c>
      <c r="B4494" s="17" t="n">
        <f aca="false">YEAR(A4494)</f>
        <v>2019</v>
      </c>
      <c r="C4494" s="17" t="n">
        <f aca="false">MONTH(A4494)</f>
        <v>5</v>
      </c>
      <c r="D4494" s="6" t="str">
        <f aca="false">IF(MONTH(A4494)&gt;=4,"FY "&amp;YEAR(A4494)&amp;"-"&amp;RIGHT(YEAR(A4494)+1,2),"FY "&amp;(YEAR(A4494)-1)&amp;"-"&amp;RIGHT(YEAR(A4494),2))</f>
        <v>FY 2019-20</v>
      </c>
      <c r="E4494" s="6" t="str">
        <f aca="false">IF(AND(V4494&lt;&gt;"",W4494&lt;&gt;""),"Yes","No")</f>
        <v>Yes</v>
      </c>
      <c r="F4494" s="18" t="n">
        <f aca="false">Total!F4494</f>
        <v>4866.64</v>
      </c>
      <c r="G4494" s="18" t="n">
        <f aca="false">Total!G4494</f>
        <v>5608.01</v>
      </c>
      <c r="H4494" s="18" t="n">
        <f aca="false">Total!H4494</f>
        <v>-741.37</v>
      </c>
      <c r="I4494" s="18" t="n">
        <f aca="false">Total!I4494</f>
        <v>-106.27</v>
      </c>
      <c r="J4494" s="18" t="n">
        <f aca="false">IF($V4494="","",INDEX('Stock Exchange'!F$5:F$2450,$V4494))</f>
        <v>4863.57</v>
      </c>
      <c r="K4494" s="18" t="n">
        <f aca="false">IF($V4494="","",INDEX('Stock Exchange'!G$5:G$2450,$V4494))</f>
        <v>5608.01</v>
      </c>
      <c r="L4494" s="18" t="n">
        <f aca="false">IF($V4494="","",INDEX('Stock Exchange'!H$5:H$2450,$V4494))</f>
        <v>-744.44</v>
      </c>
      <c r="M4494" s="18" t="n">
        <f aca="false">IF($V4494="","",INDEX('Stock Exchange'!I$5:I$2450,$V4494))</f>
        <v>-106.71</v>
      </c>
      <c r="N4494" s="18" t="n">
        <f aca="false">IF($W4494="","",INDEX(Primary!F$5:F$2450,$W4494))</f>
        <v>3.07</v>
      </c>
      <c r="O4494" s="18" t="n">
        <f aca="false">IF($W4494="","",INDEX(Primary!G$5:G$2450,$W4494))</f>
        <v>0</v>
      </c>
      <c r="P4494" s="18" t="n">
        <f aca="false">IF($W4494="","",INDEX(Primary!H$5:H$2450,$W4494))</f>
        <v>3.07</v>
      </c>
      <c r="Q4494" s="18" t="n">
        <f aca="false">IF($W4494="","",INDEX(Primary!I$5:I$2450,$W4494))</f>
        <v>0.44</v>
      </c>
      <c r="R4494" s="19" t="n">
        <f aca="false">IF($E4494="Yes",L4494+P4494,"")</f>
        <v>-741.37</v>
      </c>
      <c r="S4494" s="19" t="n">
        <f aca="false">IF($E4494="Yes",H4494-R4494,"")</f>
        <v>0</v>
      </c>
      <c r="T4494" s="6" t="str">
        <f aca="false">IF($E4494="Yes",IF(ROUND(ABS(S4494),2)&lt;=$T$2,"OK","CHECK"),"n/a")</f>
        <v>OK</v>
      </c>
      <c r="U4494" s="20" t="n">
        <f aca="false">Total!J4494</f>
        <v>69.7655</v>
      </c>
      <c r="V4494" s="17" t="n">
        <f aca="false">IFERROR(MATCH($A4494,'Stock Exchange'!$A$5:$A$2450,0),"")</f>
        <v>2276</v>
      </c>
      <c r="W4494" s="17" t="n">
        <f aca="false">IFERROR(MATCH($A4494,Primary!$A$5:$A$2450,0),"")</f>
        <v>2276</v>
      </c>
    </row>
    <row r="4495" customFormat="false" ht="15" hidden="false" customHeight="false" outlineLevel="0" collapsed="false">
      <c r="A4495" s="16" t="n">
        <f aca="false">Total!A4495</f>
        <v>43609</v>
      </c>
      <c r="B4495" s="17" t="n">
        <f aca="false">YEAR(A4495)</f>
        <v>2019</v>
      </c>
      <c r="C4495" s="17" t="n">
        <f aca="false">MONTH(A4495)</f>
        <v>5</v>
      </c>
      <c r="D4495" s="6" t="str">
        <f aca="false">IF(MONTH(A4495)&gt;=4,"FY "&amp;YEAR(A4495)&amp;"-"&amp;RIGHT(YEAR(A4495)+1,2),"FY "&amp;(YEAR(A4495)-1)&amp;"-"&amp;RIGHT(YEAR(A4495),2))</f>
        <v>FY 2019-20</v>
      </c>
      <c r="E4495" s="6" t="str">
        <f aca="false">IF(AND(V4495&lt;&gt;"",W4495&lt;&gt;""),"Yes","No")</f>
        <v>Yes</v>
      </c>
      <c r="F4495" s="18" t="n">
        <f aca="false">Total!F4495</f>
        <v>8288.64</v>
      </c>
      <c r="G4495" s="18" t="n">
        <f aca="false">Total!G4495</f>
        <v>6848.78</v>
      </c>
      <c r="H4495" s="18" t="n">
        <f aca="false">Total!H4495</f>
        <v>1439.86</v>
      </c>
      <c r="I4495" s="18" t="n">
        <f aca="false">Total!I4495</f>
        <v>206.66</v>
      </c>
      <c r="J4495" s="18" t="n">
        <f aca="false">IF($V4495="","",INDEX('Stock Exchange'!F$5:F$2450,$V4495))</f>
        <v>8286.55</v>
      </c>
      <c r="K4495" s="18" t="n">
        <f aca="false">IF($V4495="","",INDEX('Stock Exchange'!G$5:G$2450,$V4495))</f>
        <v>6846.94</v>
      </c>
      <c r="L4495" s="18" t="n">
        <f aca="false">IF($V4495="","",INDEX('Stock Exchange'!H$5:H$2450,$V4495))</f>
        <v>1439.61</v>
      </c>
      <c r="M4495" s="18" t="n">
        <f aca="false">IF($V4495="","",INDEX('Stock Exchange'!I$5:I$2450,$V4495))</f>
        <v>206.62</v>
      </c>
      <c r="N4495" s="18" t="n">
        <f aca="false">IF($W4495="","",INDEX(Primary!F$5:F$2450,$W4495))</f>
        <v>2.09</v>
      </c>
      <c r="O4495" s="18" t="n">
        <f aca="false">IF($W4495="","",INDEX(Primary!G$5:G$2450,$W4495))</f>
        <v>1.84</v>
      </c>
      <c r="P4495" s="18" t="n">
        <f aca="false">IF($W4495="","",INDEX(Primary!H$5:H$2450,$W4495))</f>
        <v>0.25</v>
      </c>
      <c r="Q4495" s="18" t="n">
        <f aca="false">IF($W4495="","",INDEX(Primary!I$5:I$2450,$W4495))</f>
        <v>0.04</v>
      </c>
      <c r="R4495" s="19" t="n">
        <f aca="false">IF($E4495="Yes",L4495+P4495,"")</f>
        <v>1439.86</v>
      </c>
      <c r="S4495" s="19" t="n">
        <f aca="false">IF($E4495="Yes",H4495-R4495,"")</f>
        <v>0</v>
      </c>
      <c r="T4495" s="6" t="str">
        <f aca="false">IF($E4495="Yes",IF(ROUND(ABS(S4495),2)&lt;=$T$2,"OK","CHECK"),"n/a")</f>
        <v>OK</v>
      </c>
      <c r="U4495" s="20" t="n">
        <f aca="false">Total!J4495</f>
        <v>69.6732</v>
      </c>
      <c r="V4495" s="17" t="n">
        <f aca="false">IFERROR(MATCH($A4495,'Stock Exchange'!$A$5:$A$2450,0),"")</f>
        <v>2277</v>
      </c>
      <c r="W4495" s="17" t="n">
        <f aca="false">IFERROR(MATCH($A4495,Primary!$A$5:$A$2450,0),"")</f>
        <v>2277</v>
      </c>
    </row>
    <row r="4496" customFormat="false" ht="15" hidden="false" customHeight="false" outlineLevel="0" collapsed="false">
      <c r="A4496" s="16" t="n">
        <f aca="false">Total!A4496</f>
        <v>43612</v>
      </c>
      <c r="B4496" s="17" t="n">
        <f aca="false">YEAR(A4496)</f>
        <v>2019</v>
      </c>
      <c r="C4496" s="17" t="n">
        <f aca="false">MONTH(A4496)</f>
        <v>5</v>
      </c>
      <c r="D4496" s="6" t="str">
        <f aca="false">IF(MONTH(A4496)&gt;=4,"FY "&amp;YEAR(A4496)&amp;"-"&amp;RIGHT(YEAR(A4496)+1,2),"FY "&amp;(YEAR(A4496)-1)&amp;"-"&amp;RIGHT(YEAR(A4496),2))</f>
        <v>FY 2019-20</v>
      </c>
      <c r="E4496" s="6" t="str">
        <f aca="false">IF(AND(V4496&lt;&gt;"",W4496&lt;&gt;""),"Yes","No")</f>
        <v>Yes</v>
      </c>
      <c r="F4496" s="18" t="n">
        <f aca="false">Total!F4496</f>
        <v>6027.76</v>
      </c>
      <c r="G4496" s="18" t="n">
        <f aca="false">Total!G4496</f>
        <v>5635.78</v>
      </c>
      <c r="H4496" s="18" t="n">
        <f aca="false">Total!H4496</f>
        <v>391.98</v>
      </c>
      <c r="I4496" s="18" t="n">
        <f aca="false">Total!I4496</f>
        <v>56.31</v>
      </c>
      <c r="J4496" s="18" t="n">
        <f aca="false">IF($V4496="","",INDEX('Stock Exchange'!F$5:F$2450,$V4496))</f>
        <v>5926.07</v>
      </c>
      <c r="K4496" s="18" t="n">
        <f aca="false">IF($V4496="","",INDEX('Stock Exchange'!G$5:G$2450,$V4496))</f>
        <v>5635.7</v>
      </c>
      <c r="L4496" s="18" t="n">
        <f aca="false">IF($V4496="","",INDEX('Stock Exchange'!H$5:H$2450,$V4496))</f>
        <v>290.37</v>
      </c>
      <c r="M4496" s="18" t="n">
        <f aca="false">IF($V4496="","",INDEX('Stock Exchange'!I$5:I$2450,$V4496))</f>
        <v>41.71</v>
      </c>
      <c r="N4496" s="18" t="n">
        <f aca="false">IF($W4496="","",INDEX(Primary!F$5:F$2450,$W4496))</f>
        <v>101.69</v>
      </c>
      <c r="O4496" s="18" t="n">
        <f aca="false">IF($W4496="","",INDEX(Primary!G$5:G$2450,$W4496))</f>
        <v>0.08</v>
      </c>
      <c r="P4496" s="18" t="n">
        <f aca="false">IF($W4496="","",INDEX(Primary!H$5:H$2450,$W4496))</f>
        <v>101.61</v>
      </c>
      <c r="Q4496" s="18" t="n">
        <f aca="false">IF($W4496="","",INDEX(Primary!I$5:I$2450,$W4496))</f>
        <v>14.6</v>
      </c>
      <c r="R4496" s="19" t="n">
        <f aca="false">IF($E4496="Yes",L4496+P4496,"")</f>
        <v>391.98</v>
      </c>
      <c r="S4496" s="19" t="n">
        <f aca="false">IF($E4496="Yes",H4496-R4496,"")</f>
        <v>0</v>
      </c>
      <c r="T4496" s="6" t="str">
        <f aca="false">IF($E4496="Yes",IF(ROUND(ABS(S4496),2)&lt;=$T$2,"OK","CHECK"),"n/a")</f>
        <v>OK</v>
      </c>
      <c r="U4496" s="20" t="n">
        <f aca="false">Total!J4496</f>
        <v>69.6096</v>
      </c>
      <c r="V4496" s="17" t="n">
        <f aca="false">IFERROR(MATCH($A4496,'Stock Exchange'!$A$5:$A$2450,0),"")</f>
        <v>2278</v>
      </c>
      <c r="W4496" s="17" t="n">
        <f aca="false">IFERROR(MATCH($A4496,Primary!$A$5:$A$2450,0),"")</f>
        <v>2278</v>
      </c>
    </row>
    <row r="4497" customFormat="false" ht="15" hidden="false" customHeight="false" outlineLevel="0" collapsed="false">
      <c r="A4497" s="16" t="n">
        <f aca="false">Total!A4497</f>
        <v>43613</v>
      </c>
      <c r="B4497" s="17" t="n">
        <f aca="false">YEAR(A4497)</f>
        <v>2019</v>
      </c>
      <c r="C4497" s="17" t="n">
        <f aca="false">MONTH(A4497)</f>
        <v>5</v>
      </c>
      <c r="D4497" s="6" t="str">
        <f aca="false">IF(MONTH(A4497)&gt;=4,"FY "&amp;YEAR(A4497)&amp;"-"&amp;RIGHT(YEAR(A4497)+1,2),"FY "&amp;(YEAR(A4497)-1)&amp;"-"&amp;RIGHT(YEAR(A4497),2))</f>
        <v>FY 2019-20</v>
      </c>
      <c r="E4497" s="6" t="str">
        <f aca="false">IF(AND(V4497&lt;&gt;"",W4497&lt;&gt;""),"Yes","No")</f>
        <v>Yes</v>
      </c>
      <c r="F4497" s="18" t="n">
        <f aca="false">Total!F4497</f>
        <v>6414.77</v>
      </c>
      <c r="G4497" s="18" t="n">
        <f aca="false">Total!G4497</f>
        <v>3480.95</v>
      </c>
      <c r="H4497" s="18" t="n">
        <f aca="false">Total!H4497</f>
        <v>2933.82</v>
      </c>
      <c r="I4497" s="18" t="n">
        <f aca="false">Total!I4497</f>
        <v>422.54</v>
      </c>
      <c r="J4497" s="18" t="n">
        <f aca="false">IF($V4497="","",INDEX('Stock Exchange'!F$5:F$2450,$V4497))</f>
        <v>5586</v>
      </c>
      <c r="K4497" s="18" t="n">
        <f aca="false">IF($V4497="","",INDEX('Stock Exchange'!G$5:G$2450,$V4497))</f>
        <v>3467.02</v>
      </c>
      <c r="L4497" s="18" t="n">
        <f aca="false">IF($V4497="","",INDEX('Stock Exchange'!H$5:H$2450,$V4497))</f>
        <v>2118.98</v>
      </c>
      <c r="M4497" s="18" t="n">
        <f aca="false">IF($V4497="","",INDEX('Stock Exchange'!I$5:I$2450,$V4497))</f>
        <v>305.18</v>
      </c>
      <c r="N4497" s="18" t="n">
        <f aca="false">IF($W4497="","",INDEX(Primary!F$5:F$2450,$W4497))</f>
        <v>828.77</v>
      </c>
      <c r="O4497" s="18" t="n">
        <f aca="false">IF($W4497="","",INDEX(Primary!G$5:G$2450,$W4497))</f>
        <v>13.93</v>
      </c>
      <c r="P4497" s="18" t="n">
        <f aca="false">IF($W4497="","",INDEX(Primary!H$5:H$2450,$W4497))</f>
        <v>814.84</v>
      </c>
      <c r="Q4497" s="18" t="n">
        <f aca="false">IF($W4497="","",INDEX(Primary!I$5:I$2450,$W4497))</f>
        <v>117.36</v>
      </c>
      <c r="R4497" s="19" t="n">
        <f aca="false">IF($E4497="Yes",L4497+P4497,"")</f>
        <v>2933.82</v>
      </c>
      <c r="S4497" s="19" t="n">
        <f aca="false">IF($E4497="Yes",H4497-R4497,"")</f>
        <v>0</v>
      </c>
      <c r="T4497" s="6" t="str">
        <f aca="false">IF($E4497="Yes",IF(ROUND(ABS(S4497),2)&lt;=$T$2,"OK","CHECK"),"n/a")</f>
        <v>OK</v>
      </c>
      <c r="U4497" s="20" t="n">
        <f aca="false">Total!J4497</f>
        <v>69.4327</v>
      </c>
      <c r="V4497" s="17" t="n">
        <f aca="false">IFERROR(MATCH($A4497,'Stock Exchange'!$A$5:$A$2450,0),"")</f>
        <v>2279</v>
      </c>
      <c r="W4497" s="17" t="n">
        <f aca="false">IFERROR(MATCH($A4497,Primary!$A$5:$A$2450,0),"")</f>
        <v>2279</v>
      </c>
    </row>
    <row r="4498" customFormat="false" ht="15" hidden="false" customHeight="false" outlineLevel="0" collapsed="false">
      <c r="A4498" s="16" t="n">
        <f aca="false">Total!A4498</f>
        <v>43614</v>
      </c>
      <c r="B4498" s="17" t="n">
        <f aca="false">YEAR(A4498)</f>
        <v>2019</v>
      </c>
      <c r="C4498" s="17" t="n">
        <f aca="false">MONTH(A4498)</f>
        <v>5</v>
      </c>
      <c r="D4498" s="6" t="str">
        <f aca="false">IF(MONTH(A4498)&gt;=4,"FY "&amp;YEAR(A4498)&amp;"-"&amp;RIGHT(YEAR(A4498)+1,2),"FY "&amp;(YEAR(A4498)-1)&amp;"-"&amp;RIGHT(YEAR(A4498),2))</f>
        <v>FY 2019-20</v>
      </c>
      <c r="E4498" s="6" t="str">
        <f aca="false">IF(AND(V4498&lt;&gt;"",W4498&lt;&gt;""),"Yes","No")</f>
        <v>Yes</v>
      </c>
      <c r="F4498" s="18" t="n">
        <f aca="false">Total!F4498</f>
        <v>23453.44</v>
      </c>
      <c r="G4498" s="18" t="n">
        <f aca="false">Total!G4498</f>
        <v>18782.65</v>
      </c>
      <c r="H4498" s="18" t="n">
        <f aca="false">Total!H4498</f>
        <v>4670.79</v>
      </c>
      <c r="I4498" s="18" t="n">
        <f aca="false">Total!I4498</f>
        <v>670.96</v>
      </c>
      <c r="J4498" s="18" t="n">
        <f aca="false">IF($V4498="","",INDEX('Stock Exchange'!F$5:F$2450,$V4498))</f>
        <v>19839.06</v>
      </c>
      <c r="K4498" s="18" t="n">
        <f aca="false">IF($V4498="","",INDEX('Stock Exchange'!G$5:G$2450,$V4498))</f>
        <v>18778.92</v>
      </c>
      <c r="L4498" s="18" t="n">
        <f aca="false">IF($V4498="","",INDEX('Stock Exchange'!H$5:H$2450,$V4498))</f>
        <v>1060.14</v>
      </c>
      <c r="M4498" s="18" t="n">
        <f aca="false">IF($V4498="","",INDEX('Stock Exchange'!I$5:I$2450,$V4498))</f>
        <v>152.29</v>
      </c>
      <c r="N4498" s="18" t="n">
        <f aca="false">IF($W4498="","",INDEX(Primary!F$5:F$2450,$W4498))</f>
        <v>3614.38</v>
      </c>
      <c r="O4498" s="18" t="n">
        <f aca="false">IF($W4498="","",INDEX(Primary!G$5:G$2450,$W4498))</f>
        <v>3.73</v>
      </c>
      <c r="P4498" s="18" t="n">
        <f aca="false">IF($W4498="","",INDEX(Primary!H$5:H$2450,$W4498))</f>
        <v>3610.65</v>
      </c>
      <c r="Q4498" s="18" t="n">
        <f aca="false">IF($W4498="","",INDEX(Primary!I$5:I$2450,$W4498))</f>
        <v>518.67</v>
      </c>
      <c r="R4498" s="19" t="n">
        <f aca="false">IF($E4498="Yes",L4498+P4498,"")</f>
        <v>4670.79</v>
      </c>
      <c r="S4498" s="19" t="n">
        <f aca="false">IF($E4498="Yes",H4498-R4498,"")</f>
        <v>0</v>
      </c>
      <c r="T4498" s="6" t="str">
        <f aca="false">IF($E4498="Yes",IF(ROUND(ABS(S4498),2)&lt;=$T$2,"OK","CHECK"),"n/a")</f>
        <v>OK</v>
      </c>
      <c r="U4498" s="20" t="n">
        <f aca="false">Total!J4498</f>
        <v>69.6142</v>
      </c>
      <c r="V4498" s="17" t="n">
        <f aca="false">IFERROR(MATCH($A4498,'Stock Exchange'!$A$5:$A$2450,0),"")</f>
        <v>2280</v>
      </c>
      <c r="W4498" s="17" t="n">
        <f aca="false">IFERROR(MATCH($A4498,Primary!$A$5:$A$2450,0),"")</f>
        <v>2280</v>
      </c>
    </row>
    <row r="4499" customFormat="false" ht="15" hidden="false" customHeight="false" outlineLevel="0" collapsed="false">
      <c r="A4499" s="16" t="n">
        <f aca="false">Total!A4499</f>
        <v>43615</v>
      </c>
      <c r="B4499" s="17" t="n">
        <f aca="false">YEAR(A4499)</f>
        <v>2019</v>
      </c>
      <c r="C4499" s="17" t="n">
        <f aca="false">MONTH(A4499)</f>
        <v>5</v>
      </c>
      <c r="D4499" s="6" t="str">
        <f aca="false">IF(MONTH(A4499)&gt;=4,"FY "&amp;YEAR(A4499)&amp;"-"&amp;RIGHT(YEAR(A4499)+1,2),"FY "&amp;(YEAR(A4499)-1)&amp;"-"&amp;RIGHT(YEAR(A4499),2))</f>
        <v>FY 2019-20</v>
      </c>
      <c r="E4499" s="6" t="str">
        <f aca="false">IF(AND(V4499&lt;&gt;"",W4499&lt;&gt;""),"Yes","No")</f>
        <v>Yes</v>
      </c>
      <c r="F4499" s="18" t="n">
        <f aca="false">Total!F4499</f>
        <v>4791.26</v>
      </c>
      <c r="G4499" s="18" t="n">
        <f aca="false">Total!G4499</f>
        <v>4892.75</v>
      </c>
      <c r="H4499" s="18" t="n">
        <f aca="false">Total!H4499</f>
        <v>-101.49</v>
      </c>
      <c r="I4499" s="18" t="n">
        <f aca="false">Total!I4499</f>
        <v>-14.53</v>
      </c>
      <c r="J4499" s="18" t="n">
        <f aca="false">IF($V4499="","",INDEX('Stock Exchange'!F$5:F$2450,$V4499))</f>
        <v>4757.68</v>
      </c>
      <c r="K4499" s="18" t="n">
        <f aca="false">IF($V4499="","",INDEX('Stock Exchange'!G$5:G$2450,$V4499))</f>
        <v>4891.82</v>
      </c>
      <c r="L4499" s="18" t="n">
        <f aca="false">IF($V4499="","",INDEX('Stock Exchange'!H$5:H$2450,$V4499))</f>
        <v>-134.14</v>
      </c>
      <c r="M4499" s="18" t="n">
        <f aca="false">IF($V4499="","",INDEX('Stock Exchange'!I$5:I$2450,$V4499))</f>
        <v>-19.2</v>
      </c>
      <c r="N4499" s="18" t="n">
        <f aca="false">IF($W4499="","",INDEX(Primary!F$5:F$2450,$W4499))</f>
        <v>33.58</v>
      </c>
      <c r="O4499" s="18" t="n">
        <f aca="false">IF($W4499="","",INDEX(Primary!G$5:G$2450,$W4499))</f>
        <v>0.93</v>
      </c>
      <c r="P4499" s="18" t="n">
        <f aca="false">IF($W4499="","",INDEX(Primary!H$5:H$2450,$W4499))</f>
        <v>32.65</v>
      </c>
      <c r="Q4499" s="18" t="n">
        <f aca="false">IF($W4499="","",INDEX(Primary!I$5:I$2450,$W4499))</f>
        <v>4.67</v>
      </c>
      <c r="R4499" s="19" t="n">
        <f aca="false">IF($E4499="Yes",L4499+P4499,"")</f>
        <v>-101.49</v>
      </c>
      <c r="S4499" s="19" t="n">
        <f aca="false">IF($E4499="Yes",H4499-R4499,"")</f>
        <v>0</v>
      </c>
      <c r="T4499" s="6" t="str">
        <f aca="false">IF($E4499="Yes",IF(ROUND(ABS(S4499),2)&lt;=$T$2,"OK","CHECK"),"n/a")</f>
        <v>OK</v>
      </c>
      <c r="U4499" s="20" t="n">
        <f aca="false">Total!J4499</f>
        <v>69.8805</v>
      </c>
      <c r="V4499" s="17" t="n">
        <f aca="false">IFERROR(MATCH($A4499,'Stock Exchange'!$A$5:$A$2450,0),"")</f>
        <v>2281</v>
      </c>
      <c r="W4499" s="17" t="n">
        <f aca="false">IFERROR(MATCH($A4499,Primary!$A$5:$A$2450,0),"")</f>
        <v>2281</v>
      </c>
    </row>
    <row r="4500" customFormat="false" ht="15" hidden="false" customHeight="false" outlineLevel="0" collapsed="false">
      <c r="A4500" s="16" t="n">
        <f aca="false">Total!A4500</f>
        <v>43616</v>
      </c>
      <c r="B4500" s="17" t="n">
        <f aca="false">YEAR(A4500)</f>
        <v>2019</v>
      </c>
      <c r="C4500" s="17" t="n">
        <f aca="false">MONTH(A4500)</f>
        <v>5</v>
      </c>
      <c r="D4500" s="6" t="str">
        <f aca="false">IF(MONTH(A4500)&gt;=4,"FY "&amp;YEAR(A4500)&amp;"-"&amp;RIGHT(YEAR(A4500)+1,2),"FY "&amp;(YEAR(A4500)-1)&amp;"-"&amp;RIGHT(YEAR(A4500),2))</f>
        <v>FY 2019-20</v>
      </c>
      <c r="E4500" s="6" t="str">
        <f aca="false">IF(AND(V4500&lt;&gt;"",W4500&lt;&gt;""),"Yes","No")</f>
        <v>Yes</v>
      </c>
      <c r="F4500" s="18" t="n">
        <f aca="false">Total!F4500</f>
        <v>7552.41</v>
      </c>
      <c r="G4500" s="18" t="n">
        <f aca="false">Total!G4500</f>
        <v>5479.78</v>
      </c>
      <c r="H4500" s="18" t="n">
        <f aca="false">Total!H4500</f>
        <v>2072.63</v>
      </c>
      <c r="I4500" s="18" t="n">
        <f aca="false">Total!I4500</f>
        <v>297</v>
      </c>
      <c r="J4500" s="18" t="n">
        <f aca="false">IF($V4500="","",INDEX('Stock Exchange'!F$5:F$2450,$V4500))</f>
        <v>7482.79</v>
      </c>
      <c r="K4500" s="18" t="n">
        <f aca="false">IF($V4500="","",INDEX('Stock Exchange'!G$5:G$2450,$V4500))</f>
        <v>5418.73</v>
      </c>
      <c r="L4500" s="18" t="n">
        <f aca="false">IF($V4500="","",INDEX('Stock Exchange'!H$5:H$2450,$V4500))</f>
        <v>2064.06</v>
      </c>
      <c r="M4500" s="18" t="n">
        <f aca="false">IF($V4500="","",INDEX('Stock Exchange'!I$5:I$2450,$V4500))</f>
        <v>295.77</v>
      </c>
      <c r="N4500" s="18" t="n">
        <f aca="false">IF($W4500="","",INDEX(Primary!F$5:F$2450,$W4500))</f>
        <v>69.62</v>
      </c>
      <c r="O4500" s="18" t="n">
        <f aca="false">IF($W4500="","",INDEX(Primary!G$5:G$2450,$W4500))</f>
        <v>61.05</v>
      </c>
      <c r="P4500" s="18" t="n">
        <f aca="false">IF($W4500="","",INDEX(Primary!H$5:H$2450,$W4500))</f>
        <v>8.57</v>
      </c>
      <c r="Q4500" s="18" t="n">
        <f aca="false">IF($W4500="","",INDEX(Primary!I$5:I$2450,$W4500))</f>
        <v>1.23</v>
      </c>
      <c r="R4500" s="19" t="n">
        <f aca="false">IF($E4500="Yes",L4500+P4500,"")</f>
        <v>2072.63</v>
      </c>
      <c r="S4500" s="19" t="n">
        <f aca="false">IF($E4500="Yes",H4500-R4500,"")</f>
        <v>0</v>
      </c>
      <c r="T4500" s="6" t="str">
        <f aca="false">IF($E4500="Yes",IF(ROUND(ABS(S4500),2)&lt;=$T$2,"OK","CHECK"),"n/a")</f>
        <v>OK</v>
      </c>
      <c r="U4500" s="20" t="n">
        <f aca="false">Total!J4500</f>
        <v>69.7852</v>
      </c>
      <c r="V4500" s="17" t="n">
        <f aca="false">IFERROR(MATCH($A4500,'Stock Exchange'!$A$5:$A$2450,0),"")</f>
        <v>2282</v>
      </c>
      <c r="W4500" s="17" t="n">
        <f aca="false">IFERROR(MATCH($A4500,Primary!$A$5:$A$2450,0),"")</f>
        <v>2282</v>
      </c>
    </row>
    <row r="4501" customFormat="false" ht="15" hidden="false" customHeight="false" outlineLevel="0" collapsed="false">
      <c r="A4501" s="16" t="n">
        <f aca="false">Total!A4501</f>
        <v>43619</v>
      </c>
      <c r="B4501" s="17" t="n">
        <f aca="false">YEAR(A4501)</f>
        <v>2019</v>
      </c>
      <c r="C4501" s="17" t="n">
        <f aca="false">MONTH(A4501)</f>
        <v>6</v>
      </c>
      <c r="D4501" s="6" t="str">
        <f aca="false">IF(MONTH(A4501)&gt;=4,"FY "&amp;YEAR(A4501)&amp;"-"&amp;RIGHT(YEAR(A4501)+1,2),"FY "&amp;(YEAR(A4501)-1)&amp;"-"&amp;RIGHT(YEAR(A4501),2))</f>
        <v>FY 2019-20</v>
      </c>
      <c r="E4501" s="6" t="str">
        <f aca="false">IF(AND(V4501&lt;&gt;"",W4501&lt;&gt;""),"Yes","No")</f>
        <v>Yes</v>
      </c>
      <c r="F4501" s="18" t="n">
        <f aca="false">Total!F4501</f>
        <v>9541.23</v>
      </c>
      <c r="G4501" s="18" t="n">
        <f aca="false">Total!G4501</f>
        <v>8547.42</v>
      </c>
      <c r="H4501" s="18" t="n">
        <f aca="false">Total!H4501</f>
        <v>993.81</v>
      </c>
      <c r="I4501" s="18" t="n">
        <f aca="false">Total!I4501</f>
        <v>142.37</v>
      </c>
      <c r="J4501" s="18" t="n">
        <f aca="false">IF($V4501="","",INDEX('Stock Exchange'!F$5:F$2450,$V4501))</f>
        <v>9512.23</v>
      </c>
      <c r="K4501" s="18" t="n">
        <f aca="false">IF($V4501="","",INDEX('Stock Exchange'!G$5:G$2450,$V4501))</f>
        <v>8543.1</v>
      </c>
      <c r="L4501" s="18" t="n">
        <f aca="false">IF($V4501="","",INDEX('Stock Exchange'!H$5:H$2450,$V4501))</f>
        <v>969.13</v>
      </c>
      <c r="M4501" s="18" t="n">
        <f aca="false">IF($V4501="","",INDEX('Stock Exchange'!I$5:I$2450,$V4501))</f>
        <v>138.83</v>
      </c>
      <c r="N4501" s="18" t="n">
        <f aca="false">IF($W4501="","",INDEX(Primary!F$5:F$2450,$W4501))</f>
        <v>29</v>
      </c>
      <c r="O4501" s="18" t="n">
        <f aca="false">IF($W4501="","",INDEX(Primary!G$5:G$2450,$W4501))</f>
        <v>4.32</v>
      </c>
      <c r="P4501" s="18" t="n">
        <f aca="false">IF($W4501="","",INDEX(Primary!H$5:H$2450,$W4501))</f>
        <v>24.68</v>
      </c>
      <c r="Q4501" s="18" t="n">
        <f aca="false">IF($W4501="","",INDEX(Primary!I$5:I$2450,$W4501))</f>
        <v>3.54</v>
      </c>
      <c r="R4501" s="19" t="n">
        <f aca="false">IF($E4501="Yes",L4501+P4501,"")</f>
        <v>993.81</v>
      </c>
      <c r="S4501" s="19" t="n">
        <f aca="false">IF($E4501="Yes",H4501-R4501,"")</f>
        <v>0</v>
      </c>
      <c r="T4501" s="6" t="str">
        <f aca="false">IF($E4501="Yes",IF(ROUND(ABS(S4501),2)&lt;=$T$2,"OK","CHECK"),"n/a")</f>
        <v>OK</v>
      </c>
      <c r="U4501" s="20" t="n">
        <f aca="false">Total!J4501</f>
        <v>69.8058</v>
      </c>
      <c r="V4501" s="17" t="n">
        <f aca="false">IFERROR(MATCH($A4501,'Stock Exchange'!$A$5:$A$2450,0),"")</f>
        <v>2283</v>
      </c>
      <c r="W4501" s="17" t="n">
        <f aca="false">IFERROR(MATCH($A4501,Primary!$A$5:$A$2450,0),"")</f>
        <v>2283</v>
      </c>
    </row>
    <row r="4502" customFormat="false" ht="15" hidden="false" customHeight="false" outlineLevel="0" collapsed="false">
      <c r="A4502" s="16" t="n">
        <f aca="false">Total!A4502</f>
        <v>43620</v>
      </c>
      <c r="B4502" s="17" t="n">
        <f aca="false">YEAR(A4502)</f>
        <v>2019</v>
      </c>
      <c r="C4502" s="17" t="n">
        <f aca="false">MONTH(A4502)</f>
        <v>6</v>
      </c>
      <c r="D4502" s="6" t="str">
        <f aca="false">IF(MONTH(A4502)&gt;=4,"FY "&amp;YEAR(A4502)&amp;"-"&amp;RIGHT(YEAR(A4502)+1,2),"FY "&amp;(YEAR(A4502)-1)&amp;"-"&amp;RIGHT(YEAR(A4502),2))</f>
        <v>FY 2019-20</v>
      </c>
      <c r="E4502" s="6" t="str">
        <f aca="false">IF(AND(V4502&lt;&gt;"",W4502&lt;&gt;""),"Yes","No")</f>
        <v>Yes</v>
      </c>
      <c r="F4502" s="18" t="n">
        <f aca="false">Total!F4502</f>
        <v>7763.83</v>
      </c>
      <c r="G4502" s="18" t="n">
        <f aca="false">Total!G4502</f>
        <v>5412.75</v>
      </c>
      <c r="H4502" s="18" t="n">
        <f aca="false">Total!H4502</f>
        <v>2351.08</v>
      </c>
      <c r="I4502" s="18" t="n">
        <f aca="false">Total!I4502</f>
        <v>338.6</v>
      </c>
      <c r="J4502" s="18" t="n">
        <f aca="false">IF($V4502="","",INDEX('Stock Exchange'!F$5:F$2450,$V4502))</f>
        <v>7763.83</v>
      </c>
      <c r="K4502" s="18" t="n">
        <f aca="false">IF($V4502="","",INDEX('Stock Exchange'!G$5:G$2450,$V4502))</f>
        <v>4589.91</v>
      </c>
      <c r="L4502" s="18" t="n">
        <f aca="false">IF($V4502="","",INDEX('Stock Exchange'!H$5:H$2450,$V4502))</f>
        <v>3173.92</v>
      </c>
      <c r="M4502" s="18" t="n">
        <f aca="false">IF($V4502="","",INDEX('Stock Exchange'!I$5:I$2450,$V4502))</f>
        <v>457.11</v>
      </c>
      <c r="N4502" s="18" t="n">
        <f aca="false">IF($W4502="","",INDEX(Primary!F$5:F$2450,$W4502))</f>
        <v>0</v>
      </c>
      <c r="O4502" s="18" t="n">
        <f aca="false">IF($W4502="","",INDEX(Primary!G$5:G$2450,$W4502))</f>
        <v>822.84</v>
      </c>
      <c r="P4502" s="18" t="n">
        <f aca="false">IF($W4502="","",INDEX(Primary!H$5:H$2450,$W4502))</f>
        <v>-822.84</v>
      </c>
      <c r="Q4502" s="18" t="n">
        <f aca="false">IF($W4502="","",INDEX(Primary!I$5:I$2450,$W4502))</f>
        <v>-118.51</v>
      </c>
      <c r="R4502" s="19" t="n">
        <f aca="false">IF($E4502="Yes",L4502+P4502,"")</f>
        <v>2351.08</v>
      </c>
      <c r="S4502" s="19" t="n">
        <f aca="false">IF($E4502="Yes",H4502-R4502,"")</f>
        <v>0</v>
      </c>
      <c r="T4502" s="6" t="str">
        <f aca="false">IF($E4502="Yes",IF(ROUND(ABS(S4502),2)&lt;=$T$2,"OK","CHECK"),"n/a")</f>
        <v>OK</v>
      </c>
      <c r="U4502" s="20" t="n">
        <f aca="false">Total!J4502</f>
        <v>69.4338</v>
      </c>
      <c r="V4502" s="17" t="n">
        <f aca="false">IFERROR(MATCH($A4502,'Stock Exchange'!$A$5:$A$2450,0),"")</f>
        <v>2284</v>
      </c>
      <c r="W4502" s="17" t="n">
        <f aca="false">IFERROR(MATCH($A4502,Primary!$A$5:$A$2450,0),"")</f>
        <v>2284</v>
      </c>
    </row>
    <row r="4503" customFormat="false" ht="15" hidden="false" customHeight="false" outlineLevel="0" collapsed="false">
      <c r="A4503" s="16" t="n">
        <f aca="false">Total!A4503</f>
        <v>43622</v>
      </c>
      <c r="B4503" s="17" t="n">
        <f aca="false">YEAR(A4503)</f>
        <v>2019</v>
      </c>
      <c r="C4503" s="17" t="n">
        <f aca="false">MONTH(A4503)</f>
        <v>6</v>
      </c>
      <c r="D4503" s="6" t="str">
        <f aca="false">IF(MONTH(A4503)&gt;=4,"FY "&amp;YEAR(A4503)&amp;"-"&amp;RIGHT(YEAR(A4503)+1,2),"FY "&amp;(YEAR(A4503)-1)&amp;"-"&amp;RIGHT(YEAR(A4503),2))</f>
        <v>FY 2019-20</v>
      </c>
      <c r="E4503" s="6" t="str">
        <f aca="false">IF(AND(V4503&lt;&gt;"",W4503&lt;&gt;""),"Yes","No")</f>
        <v>Yes</v>
      </c>
      <c r="F4503" s="18" t="n">
        <f aca="false">Total!F4503</f>
        <v>5110.49</v>
      </c>
      <c r="G4503" s="18" t="n">
        <f aca="false">Total!G4503</f>
        <v>4974.49</v>
      </c>
      <c r="H4503" s="18" t="n">
        <f aca="false">Total!H4503</f>
        <v>136</v>
      </c>
      <c r="I4503" s="18" t="n">
        <f aca="false">Total!I4503</f>
        <v>19.62</v>
      </c>
      <c r="J4503" s="18" t="n">
        <f aca="false">IF($V4503="","",INDEX('Stock Exchange'!F$5:F$2450,$V4503))</f>
        <v>4954.56</v>
      </c>
      <c r="K4503" s="18" t="n">
        <f aca="false">IF($V4503="","",INDEX('Stock Exchange'!G$5:G$2450,$V4503))</f>
        <v>4953.85</v>
      </c>
      <c r="L4503" s="18" t="n">
        <f aca="false">IF($V4503="","",INDEX('Stock Exchange'!H$5:H$2450,$V4503))</f>
        <v>0.71</v>
      </c>
      <c r="M4503" s="18" t="n">
        <f aca="false">IF($V4503="","",INDEX('Stock Exchange'!I$5:I$2450,$V4503))</f>
        <v>0.1</v>
      </c>
      <c r="N4503" s="18" t="n">
        <f aca="false">IF($W4503="","",INDEX(Primary!F$5:F$2450,$W4503))</f>
        <v>155.93</v>
      </c>
      <c r="O4503" s="18" t="n">
        <f aca="false">IF($W4503="","",INDEX(Primary!G$5:G$2450,$W4503))</f>
        <v>20.64</v>
      </c>
      <c r="P4503" s="18" t="n">
        <f aca="false">IF($W4503="","",INDEX(Primary!H$5:H$2450,$W4503))</f>
        <v>135.29</v>
      </c>
      <c r="Q4503" s="18" t="n">
        <f aca="false">IF($W4503="","",INDEX(Primary!I$5:I$2450,$W4503))</f>
        <v>19.52</v>
      </c>
      <c r="R4503" s="19" t="n">
        <f aca="false">IF($E4503="Yes",L4503+P4503,"")</f>
        <v>136</v>
      </c>
      <c r="S4503" s="19" t="n">
        <f aca="false">IF($E4503="Yes",H4503-R4503,"")</f>
        <v>0</v>
      </c>
      <c r="T4503" s="6" t="str">
        <f aca="false">IF($E4503="Yes",IF(ROUND(ABS(S4503),2)&lt;=$T$2,"OK","CHECK"),"n/a")</f>
        <v>OK</v>
      </c>
      <c r="U4503" s="20" t="n">
        <f aca="false">Total!J4503</f>
        <v>69.2918</v>
      </c>
      <c r="V4503" s="17" t="n">
        <f aca="false">IFERROR(MATCH($A4503,'Stock Exchange'!$A$5:$A$2450,0),"")</f>
        <v>2285</v>
      </c>
      <c r="W4503" s="17" t="n">
        <f aca="false">IFERROR(MATCH($A4503,Primary!$A$5:$A$2450,0),"")</f>
        <v>2285</v>
      </c>
    </row>
    <row r="4504" customFormat="false" ht="15" hidden="false" customHeight="false" outlineLevel="0" collapsed="false">
      <c r="A4504" s="16" t="n">
        <f aca="false">Total!A4504</f>
        <v>43623</v>
      </c>
      <c r="B4504" s="17" t="n">
        <f aca="false">YEAR(A4504)</f>
        <v>2019</v>
      </c>
      <c r="C4504" s="17" t="n">
        <f aca="false">MONTH(A4504)</f>
        <v>6</v>
      </c>
      <c r="D4504" s="6" t="str">
        <f aca="false">IF(MONTH(A4504)&gt;=4,"FY "&amp;YEAR(A4504)&amp;"-"&amp;RIGHT(YEAR(A4504)+1,2),"FY "&amp;(YEAR(A4504)-1)&amp;"-"&amp;RIGHT(YEAR(A4504),2))</f>
        <v>FY 2019-20</v>
      </c>
      <c r="E4504" s="6" t="str">
        <f aca="false">IF(AND(V4504&lt;&gt;"",W4504&lt;&gt;""),"Yes","No")</f>
        <v>Yes</v>
      </c>
      <c r="F4504" s="18" t="n">
        <f aca="false">Total!F4504</f>
        <v>6958.75</v>
      </c>
      <c r="G4504" s="18" t="n">
        <f aca="false">Total!G4504</f>
        <v>8524.63</v>
      </c>
      <c r="H4504" s="18" t="n">
        <f aca="false">Total!H4504</f>
        <v>-1565.88</v>
      </c>
      <c r="I4504" s="18" t="n">
        <f aca="false">Total!I4504</f>
        <v>-225.89</v>
      </c>
      <c r="J4504" s="18" t="n">
        <f aca="false">IF($V4504="","",INDEX('Stock Exchange'!F$5:F$2450,$V4504))</f>
        <v>6958.21</v>
      </c>
      <c r="K4504" s="18" t="n">
        <f aca="false">IF($V4504="","",INDEX('Stock Exchange'!G$5:G$2450,$V4504))</f>
        <v>8517.98</v>
      </c>
      <c r="L4504" s="18" t="n">
        <f aca="false">IF($V4504="","",INDEX('Stock Exchange'!H$5:H$2450,$V4504))</f>
        <v>-1559.77</v>
      </c>
      <c r="M4504" s="18" t="n">
        <f aca="false">IF($V4504="","",INDEX('Stock Exchange'!I$5:I$2450,$V4504))</f>
        <v>-225.01</v>
      </c>
      <c r="N4504" s="18" t="n">
        <f aca="false">IF($W4504="","",INDEX(Primary!F$5:F$2450,$W4504))</f>
        <v>0.54</v>
      </c>
      <c r="O4504" s="18" t="n">
        <f aca="false">IF($W4504="","",INDEX(Primary!G$5:G$2450,$W4504))</f>
        <v>6.65</v>
      </c>
      <c r="P4504" s="18" t="n">
        <f aca="false">IF($W4504="","",INDEX(Primary!H$5:H$2450,$W4504))</f>
        <v>-6.11</v>
      </c>
      <c r="Q4504" s="18" t="n">
        <f aca="false">IF($W4504="","",INDEX(Primary!I$5:I$2450,$W4504))</f>
        <v>-0.88</v>
      </c>
      <c r="R4504" s="19" t="n">
        <f aca="false">IF($E4504="Yes",L4504+P4504,"")</f>
        <v>-1565.88</v>
      </c>
      <c r="S4504" s="19" t="n">
        <f aca="false">IF($E4504="Yes",H4504-R4504,"")</f>
        <v>0</v>
      </c>
      <c r="T4504" s="6" t="str">
        <f aca="false">IF($E4504="Yes",IF(ROUND(ABS(S4504),2)&lt;=$T$2,"OK","CHECK"),"n/a")</f>
        <v>OK</v>
      </c>
      <c r="U4504" s="20" t="n">
        <f aca="false">Total!J4504</f>
        <v>69.3205</v>
      </c>
      <c r="V4504" s="17" t="n">
        <f aca="false">IFERROR(MATCH($A4504,'Stock Exchange'!$A$5:$A$2450,0),"")</f>
        <v>2286</v>
      </c>
      <c r="W4504" s="17" t="n">
        <f aca="false">IFERROR(MATCH($A4504,Primary!$A$5:$A$2450,0),"")</f>
        <v>2286</v>
      </c>
    </row>
    <row r="4505" customFormat="false" ht="15" hidden="false" customHeight="false" outlineLevel="0" collapsed="false">
      <c r="A4505" s="16" t="n">
        <f aca="false">Total!A4505</f>
        <v>43626</v>
      </c>
      <c r="B4505" s="17" t="n">
        <f aca="false">YEAR(A4505)</f>
        <v>2019</v>
      </c>
      <c r="C4505" s="17" t="n">
        <f aca="false">MONTH(A4505)</f>
        <v>6</v>
      </c>
      <c r="D4505" s="6" t="str">
        <f aca="false">IF(MONTH(A4505)&gt;=4,"FY "&amp;YEAR(A4505)&amp;"-"&amp;RIGHT(YEAR(A4505)+1,2),"FY "&amp;(YEAR(A4505)-1)&amp;"-"&amp;RIGHT(YEAR(A4505),2))</f>
        <v>FY 2019-20</v>
      </c>
      <c r="E4505" s="6" t="str">
        <f aca="false">IF(AND(V4505&lt;&gt;"",W4505&lt;&gt;""),"Yes","No")</f>
        <v>Yes</v>
      </c>
      <c r="F4505" s="18" t="n">
        <f aca="false">Total!F4505</f>
        <v>3029.92</v>
      </c>
      <c r="G4505" s="18" t="n">
        <f aca="false">Total!G4505</f>
        <v>3414.8</v>
      </c>
      <c r="H4505" s="18" t="n">
        <f aca="false">Total!H4505</f>
        <v>-384.88</v>
      </c>
      <c r="I4505" s="18" t="n">
        <f aca="false">Total!I4505</f>
        <v>-55.53</v>
      </c>
      <c r="J4505" s="18" t="n">
        <f aca="false">IF($V4505="","",INDEX('Stock Exchange'!F$5:F$2450,$V4505))</f>
        <v>3028.89</v>
      </c>
      <c r="K4505" s="18" t="n">
        <f aca="false">IF($V4505="","",INDEX('Stock Exchange'!G$5:G$2450,$V4505))</f>
        <v>3370.43</v>
      </c>
      <c r="L4505" s="18" t="n">
        <f aca="false">IF($V4505="","",INDEX('Stock Exchange'!H$5:H$2450,$V4505))</f>
        <v>-341.54</v>
      </c>
      <c r="M4505" s="18" t="n">
        <f aca="false">IF($V4505="","",INDEX('Stock Exchange'!I$5:I$2450,$V4505))</f>
        <v>-49.28</v>
      </c>
      <c r="N4505" s="18" t="n">
        <f aca="false">IF($W4505="","",INDEX(Primary!F$5:F$2450,$W4505))</f>
        <v>1.03</v>
      </c>
      <c r="O4505" s="18" t="n">
        <f aca="false">IF($W4505="","",INDEX(Primary!G$5:G$2450,$W4505))</f>
        <v>44.37</v>
      </c>
      <c r="P4505" s="18" t="n">
        <f aca="false">IF($W4505="","",INDEX(Primary!H$5:H$2450,$W4505))</f>
        <v>-43.34</v>
      </c>
      <c r="Q4505" s="18" t="n">
        <f aca="false">IF($W4505="","",INDEX(Primary!I$5:I$2450,$W4505))</f>
        <v>-6.25</v>
      </c>
      <c r="R4505" s="19" t="n">
        <f aca="false">IF($E4505="Yes",L4505+P4505,"")</f>
        <v>-384.88</v>
      </c>
      <c r="S4505" s="19" t="n">
        <f aca="false">IF($E4505="Yes",H4505-R4505,"")</f>
        <v>0</v>
      </c>
      <c r="T4505" s="6" t="str">
        <f aca="false">IF($E4505="Yes",IF(ROUND(ABS(S4505),2)&lt;=$T$2,"OK","CHECK"),"n/a")</f>
        <v>OK</v>
      </c>
      <c r="U4505" s="20" t="n">
        <f aca="false">Total!J4505</f>
        <v>69.3019</v>
      </c>
      <c r="V4505" s="17" t="n">
        <f aca="false">IFERROR(MATCH($A4505,'Stock Exchange'!$A$5:$A$2450,0),"")</f>
        <v>2287</v>
      </c>
      <c r="W4505" s="17" t="n">
        <f aca="false">IFERROR(MATCH($A4505,Primary!$A$5:$A$2450,0),"")</f>
        <v>2287</v>
      </c>
    </row>
    <row r="4506" customFormat="false" ht="15" hidden="false" customHeight="false" outlineLevel="0" collapsed="false">
      <c r="A4506" s="16" t="n">
        <f aca="false">Total!A4506</f>
        <v>43627</v>
      </c>
      <c r="B4506" s="17" t="n">
        <f aca="false">YEAR(A4506)</f>
        <v>2019</v>
      </c>
      <c r="C4506" s="17" t="n">
        <f aca="false">MONTH(A4506)</f>
        <v>6</v>
      </c>
      <c r="D4506" s="6" t="str">
        <f aca="false">IF(MONTH(A4506)&gt;=4,"FY "&amp;YEAR(A4506)&amp;"-"&amp;RIGHT(YEAR(A4506)+1,2),"FY "&amp;(YEAR(A4506)-1)&amp;"-"&amp;RIGHT(YEAR(A4506),2))</f>
        <v>FY 2019-20</v>
      </c>
      <c r="E4506" s="6" t="str">
        <f aca="false">IF(AND(V4506&lt;&gt;"",W4506&lt;&gt;""),"Yes","No")</f>
        <v>Yes</v>
      </c>
      <c r="F4506" s="18" t="n">
        <f aca="false">Total!F4506</f>
        <v>3760.79</v>
      </c>
      <c r="G4506" s="18" t="n">
        <f aca="false">Total!G4506</f>
        <v>3440.36</v>
      </c>
      <c r="H4506" s="18" t="n">
        <f aca="false">Total!H4506</f>
        <v>320.43</v>
      </c>
      <c r="I4506" s="18" t="n">
        <f aca="false">Total!I4506</f>
        <v>46.14</v>
      </c>
      <c r="J4506" s="18" t="n">
        <f aca="false">IF($V4506="","",INDEX('Stock Exchange'!F$5:F$2450,$V4506))</f>
        <v>3760.64</v>
      </c>
      <c r="K4506" s="18" t="n">
        <f aca="false">IF($V4506="","",INDEX('Stock Exchange'!G$5:G$2450,$V4506))</f>
        <v>3439.69</v>
      </c>
      <c r="L4506" s="18" t="n">
        <f aca="false">IF($V4506="","",INDEX('Stock Exchange'!H$5:H$2450,$V4506))</f>
        <v>320.95</v>
      </c>
      <c r="M4506" s="18" t="n">
        <f aca="false">IF($V4506="","",INDEX('Stock Exchange'!I$5:I$2450,$V4506))</f>
        <v>46.21</v>
      </c>
      <c r="N4506" s="18" t="n">
        <f aca="false">IF($W4506="","",INDEX(Primary!F$5:F$2450,$W4506))</f>
        <v>0.15</v>
      </c>
      <c r="O4506" s="18" t="n">
        <f aca="false">IF($W4506="","",INDEX(Primary!G$5:G$2450,$W4506))</f>
        <v>0.67</v>
      </c>
      <c r="P4506" s="18" t="n">
        <f aca="false">IF($W4506="","",INDEX(Primary!H$5:H$2450,$W4506))</f>
        <v>-0.52</v>
      </c>
      <c r="Q4506" s="18" t="n">
        <f aca="false">IF($W4506="","",INDEX(Primary!I$5:I$2450,$W4506))</f>
        <v>-0.07</v>
      </c>
      <c r="R4506" s="19" t="n">
        <f aca="false">IF($E4506="Yes",L4506+P4506,"")</f>
        <v>320.43</v>
      </c>
      <c r="S4506" s="19" t="n">
        <f aca="false">IF($E4506="Yes",H4506-R4506,"")</f>
        <v>0</v>
      </c>
      <c r="T4506" s="6" t="str">
        <f aca="false">IF($E4506="Yes",IF(ROUND(ABS(S4506),2)&lt;=$T$2,"OK","CHECK"),"n/a")</f>
        <v>OK</v>
      </c>
      <c r="U4506" s="20" t="n">
        <f aca="false">Total!J4506</f>
        <v>69.4598</v>
      </c>
      <c r="V4506" s="17" t="n">
        <f aca="false">IFERROR(MATCH($A4506,'Stock Exchange'!$A$5:$A$2450,0),"")</f>
        <v>2288</v>
      </c>
      <c r="W4506" s="17" t="n">
        <f aca="false">IFERROR(MATCH($A4506,Primary!$A$5:$A$2450,0),"")</f>
        <v>2288</v>
      </c>
    </row>
    <row r="4507" customFormat="false" ht="15" hidden="false" customHeight="false" outlineLevel="0" collapsed="false">
      <c r="A4507" s="16" t="n">
        <f aca="false">Total!A4507</f>
        <v>43628</v>
      </c>
      <c r="B4507" s="17" t="n">
        <f aca="false">YEAR(A4507)</f>
        <v>2019</v>
      </c>
      <c r="C4507" s="17" t="n">
        <f aca="false">MONTH(A4507)</f>
        <v>6</v>
      </c>
      <c r="D4507" s="6" t="str">
        <f aca="false">IF(MONTH(A4507)&gt;=4,"FY "&amp;YEAR(A4507)&amp;"-"&amp;RIGHT(YEAR(A4507)+1,2),"FY "&amp;(YEAR(A4507)-1)&amp;"-"&amp;RIGHT(YEAR(A4507),2))</f>
        <v>FY 2019-20</v>
      </c>
      <c r="E4507" s="6" t="str">
        <f aca="false">IF(AND(V4507&lt;&gt;"",W4507&lt;&gt;""),"Yes","No")</f>
        <v>Yes</v>
      </c>
      <c r="F4507" s="18" t="n">
        <f aca="false">Total!F4507</f>
        <v>4419.44</v>
      </c>
      <c r="G4507" s="18" t="n">
        <f aca="false">Total!G4507</f>
        <v>4117.72</v>
      </c>
      <c r="H4507" s="18" t="n">
        <f aca="false">Total!H4507</f>
        <v>301.72</v>
      </c>
      <c r="I4507" s="18" t="n">
        <f aca="false">Total!I4507</f>
        <v>43.46</v>
      </c>
      <c r="J4507" s="18" t="n">
        <f aca="false">IF($V4507="","",INDEX('Stock Exchange'!F$5:F$2450,$V4507))</f>
        <v>4419.44</v>
      </c>
      <c r="K4507" s="18" t="n">
        <f aca="false">IF($V4507="","",INDEX('Stock Exchange'!G$5:G$2450,$V4507))</f>
        <v>4114.58</v>
      </c>
      <c r="L4507" s="18" t="n">
        <f aca="false">IF($V4507="","",INDEX('Stock Exchange'!H$5:H$2450,$V4507))</f>
        <v>304.86</v>
      </c>
      <c r="M4507" s="18" t="n">
        <f aca="false">IF($V4507="","",INDEX('Stock Exchange'!I$5:I$2450,$V4507))</f>
        <v>43.91</v>
      </c>
      <c r="N4507" s="18" t="n">
        <f aca="false">IF($W4507="","",INDEX(Primary!F$5:F$2450,$W4507))</f>
        <v>0</v>
      </c>
      <c r="O4507" s="18" t="n">
        <f aca="false">IF($W4507="","",INDEX(Primary!G$5:G$2450,$W4507))</f>
        <v>3.14</v>
      </c>
      <c r="P4507" s="18" t="n">
        <f aca="false">IF($W4507="","",INDEX(Primary!H$5:H$2450,$W4507))</f>
        <v>-3.14</v>
      </c>
      <c r="Q4507" s="18" t="n">
        <f aca="false">IF($W4507="","",INDEX(Primary!I$5:I$2450,$W4507))</f>
        <v>-0.45</v>
      </c>
      <c r="R4507" s="19" t="n">
        <f aca="false">IF($E4507="Yes",L4507+P4507,"")</f>
        <v>301.72</v>
      </c>
      <c r="S4507" s="19" t="n">
        <f aca="false">IF($E4507="Yes",H4507-R4507,"")</f>
        <v>0</v>
      </c>
      <c r="T4507" s="6" t="str">
        <f aca="false">IF($E4507="Yes",IF(ROUND(ABS(S4507),2)&lt;=$T$2,"OK","CHECK"),"n/a")</f>
        <v>OK</v>
      </c>
      <c r="U4507" s="20" t="n">
        <f aca="false">Total!J4507</f>
        <v>69.4222</v>
      </c>
      <c r="V4507" s="17" t="n">
        <f aca="false">IFERROR(MATCH($A4507,'Stock Exchange'!$A$5:$A$2450,0),"")</f>
        <v>2289</v>
      </c>
      <c r="W4507" s="17" t="n">
        <f aca="false">IFERROR(MATCH($A4507,Primary!$A$5:$A$2450,0),"")</f>
        <v>2289</v>
      </c>
    </row>
    <row r="4508" customFormat="false" ht="15" hidden="false" customHeight="false" outlineLevel="0" collapsed="false">
      <c r="A4508" s="16" t="n">
        <f aca="false">Total!A4508</f>
        <v>43629</v>
      </c>
      <c r="B4508" s="17" t="n">
        <f aca="false">YEAR(A4508)</f>
        <v>2019</v>
      </c>
      <c r="C4508" s="17" t="n">
        <f aca="false">MONTH(A4508)</f>
        <v>6</v>
      </c>
      <c r="D4508" s="6" t="str">
        <f aca="false">IF(MONTH(A4508)&gt;=4,"FY "&amp;YEAR(A4508)&amp;"-"&amp;RIGHT(YEAR(A4508)+1,2),"FY "&amp;(YEAR(A4508)-1)&amp;"-"&amp;RIGHT(YEAR(A4508),2))</f>
        <v>FY 2019-20</v>
      </c>
      <c r="E4508" s="6" t="str">
        <f aca="false">IF(AND(V4508&lt;&gt;"",W4508&lt;&gt;""),"Yes","No")</f>
        <v>Yes</v>
      </c>
      <c r="F4508" s="18" t="n">
        <f aca="false">Total!F4508</f>
        <v>3861.21</v>
      </c>
      <c r="G4508" s="18" t="n">
        <f aca="false">Total!G4508</f>
        <v>4504.78</v>
      </c>
      <c r="H4508" s="18" t="n">
        <f aca="false">Total!H4508</f>
        <v>-643.57</v>
      </c>
      <c r="I4508" s="18" t="n">
        <f aca="false">Total!I4508</f>
        <v>-92.73</v>
      </c>
      <c r="J4508" s="18" t="n">
        <f aca="false">IF($V4508="","",INDEX('Stock Exchange'!F$5:F$2450,$V4508))</f>
        <v>3750.45</v>
      </c>
      <c r="K4508" s="18" t="n">
        <f aca="false">IF($V4508="","",INDEX('Stock Exchange'!G$5:G$2450,$V4508))</f>
        <v>4498.43</v>
      </c>
      <c r="L4508" s="18" t="n">
        <f aca="false">IF($V4508="","",INDEX('Stock Exchange'!H$5:H$2450,$V4508))</f>
        <v>-747.98</v>
      </c>
      <c r="M4508" s="18" t="n">
        <f aca="false">IF($V4508="","",INDEX('Stock Exchange'!I$5:I$2450,$V4508))</f>
        <v>-107.77</v>
      </c>
      <c r="N4508" s="18" t="n">
        <f aca="false">IF($W4508="","",INDEX(Primary!F$5:F$2450,$W4508))</f>
        <v>110.76</v>
      </c>
      <c r="O4508" s="18" t="n">
        <f aca="false">IF($W4508="","",INDEX(Primary!G$5:G$2450,$W4508))</f>
        <v>6.35</v>
      </c>
      <c r="P4508" s="18" t="n">
        <f aca="false">IF($W4508="","",INDEX(Primary!H$5:H$2450,$W4508))</f>
        <v>104.41</v>
      </c>
      <c r="Q4508" s="18" t="n">
        <f aca="false">IF($W4508="","",INDEX(Primary!I$5:I$2450,$W4508))</f>
        <v>15.04</v>
      </c>
      <c r="R4508" s="19" t="n">
        <f aca="false">IF($E4508="Yes",L4508+P4508,"")</f>
        <v>-643.57</v>
      </c>
      <c r="S4508" s="19" t="n">
        <f aca="false">IF($E4508="Yes",H4508-R4508,"")</f>
        <v>0</v>
      </c>
      <c r="T4508" s="6" t="str">
        <f aca="false">IF($E4508="Yes",IF(ROUND(ABS(S4508),2)&lt;=$T$2,"OK","CHECK"),"n/a")</f>
        <v>OK</v>
      </c>
      <c r="U4508" s="20" t="n">
        <f aca="false">Total!J4508</f>
        <v>69.4048</v>
      </c>
      <c r="V4508" s="17" t="n">
        <f aca="false">IFERROR(MATCH($A4508,'Stock Exchange'!$A$5:$A$2450,0),"")</f>
        <v>2290</v>
      </c>
      <c r="W4508" s="17" t="n">
        <f aca="false">IFERROR(MATCH($A4508,Primary!$A$5:$A$2450,0),"")</f>
        <v>2290</v>
      </c>
    </row>
    <row r="4509" customFormat="false" ht="15" hidden="false" customHeight="false" outlineLevel="0" collapsed="false">
      <c r="A4509" s="16" t="n">
        <f aca="false">Total!A4509</f>
        <v>43630</v>
      </c>
      <c r="B4509" s="17" t="n">
        <f aca="false">YEAR(A4509)</f>
        <v>2019</v>
      </c>
      <c r="C4509" s="17" t="n">
        <f aca="false">MONTH(A4509)</f>
        <v>6</v>
      </c>
      <c r="D4509" s="6" t="str">
        <f aca="false">IF(MONTH(A4509)&gt;=4,"FY "&amp;YEAR(A4509)&amp;"-"&amp;RIGHT(YEAR(A4509)+1,2),"FY "&amp;(YEAR(A4509)-1)&amp;"-"&amp;RIGHT(YEAR(A4509),2))</f>
        <v>FY 2019-20</v>
      </c>
      <c r="E4509" s="6" t="str">
        <f aca="false">IF(AND(V4509&lt;&gt;"",W4509&lt;&gt;""),"Yes","No")</f>
        <v>Yes</v>
      </c>
      <c r="F4509" s="18" t="n">
        <f aca="false">Total!F4509</f>
        <v>5191.85</v>
      </c>
      <c r="G4509" s="18" t="n">
        <f aca="false">Total!G4509</f>
        <v>5183.44</v>
      </c>
      <c r="H4509" s="18" t="n">
        <f aca="false">Total!H4509</f>
        <v>8.41</v>
      </c>
      <c r="I4509" s="18" t="n">
        <f aca="false">Total!I4509</f>
        <v>1.21</v>
      </c>
      <c r="J4509" s="18" t="n">
        <f aca="false">IF($V4509="","",INDEX('Stock Exchange'!F$5:F$2450,$V4509))</f>
        <v>5108.8</v>
      </c>
      <c r="K4509" s="18" t="n">
        <f aca="false">IF($V4509="","",INDEX('Stock Exchange'!G$5:G$2450,$V4509))</f>
        <v>5179.9</v>
      </c>
      <c r="L4509" s="18" t="n">
        <f aca="false">IF($V4509="","",INDEX('Stock Exchange'!H$5:H$2450,$V4509))</f>
        <v>-71.1</v>
      </c>
      <c r="M4509" s="18" t="n">
        <f aca="false">IF($V4509="","",INDEX('Stock Exchange'!I$5:I$2450,$V4509))</f>
        <v>-10.25</v>
      </c>
      <c r="N4509" s="18" t="n">
        <f aca="false">IF($W4509="","",INDEX(Primary!F$5:F$2450,$W4509))</f>
        <v>83.05</v>
      </c>
      <c r="O4509" s="18" t="n">
        <f aca="false">IF($W4509="","",INDEX(Primary!G$5:G$2450,$W4509))</f>
        <v>3.54</v>
      </c>
      <c r="P4509" s="18" t="n">
        <f aca="false">IF($W4509="","",INDEX(Primary!H$5:H$2450,$W4509))</f>
        <v>79.51</v>
      </c>
      <c r="Q4509" s="18" t="n">
        <f aca="false">IF($W4509="","",INDEX(Primary!I$5:I$2450,$W4509))</f>
        <v>11.46</v>
      </c>
      <c r="R4509" s="19" t="n">
        <f aca="false">IF($E4509="Yes",L4509+P4509,"")</f>
        <v>8.41000000000001</v>
      </c>
      <c r="S4509" s="19" t="n">
        <f aca="false">IF($E4509="Yes",H4509-R4509,"")</f>
        <v>0</v>
      </c>
      <c r="T4509" s="6" t="str">
        <f aca="false">IF($E4509="Yes",IF(ROUND(ABS(S4509),2)&lt;=$T$2,"OK","CHECK"),"n/a")</f>
        <v>OK</v>
      </c>
      <c r="U4509" s="20" t="n">
        <f aca="false">Total!J4509</f>
        <v>69.3579</v>
      </c>
      <c r="V4509" s="17" t="n">
        <f aca="false">IFERROR(MATCH($A4509,'Stock Exchange'!$A$5:$A$2450,0),"")</f>
        <v>2291</v>
      </c>
      <c r="W4509" s="17" t="n">
        <f aca="false">IFERROR(MATCH($A4509,Primary!$A$5:$A$2450,0),"")</f>
        <v>2291</v>
      </c>
    </row>
    <row r="4510" customFormat="false" ht="15" hidden="false" customHeight="false" outlineLevel="0" collapsed="false">
      <c r="A4510" s="16" t="n">
        <f aca="false">Total!A4510</f>
        <v>43633</v>
      </c>
      <c r="B4510" s="17" t="n">
        <f aca="false">YEAR(A4510)</f>
        <v>2019</v>
      </c>
      <c r="C4510" s="17" t="n">
        <f aca="false">MONTH(A4510)</f>
        <v>6</v>
      </c>
      <c r="D4510" s="6" t="str">
        <f aca="false">IF(MONTH(A4510)&gt;=4,"FY "&amp;YEAR(A4510)&amp;"-"&amp;RIGHT(YEAR(A4510)+1,2),"FY "&amp;(YEAR(A4510)-1)&amp;"-"&amp;RIGHT(YEAR(A4510),2))</f>
        <v>FY 2019-20</v>
      </c>
      <c r="E4510" s="6" t="str">
        <f aca="false">IF(AND(V4510&lt;&gt;"",W4510&lt;&gt;""),"Yes","No")</f>
        <v>Yes</v>
      </c>
      <c r="F4510" s="18" t="n">
        <f aca="false">Total!F4510</f>
        <v>5177.24</v>
      </c>
      <c r="G4510" s="18" t="n">
        <f aca="false">Total!G4510</f>
        <v>5361.03</v>
      </c>
      <c r="H4510" s="18" t="n">
        <f aca="false">Total!H4510</f>
        <v>-183.79</v>
      </c>
      <c r="I4510" s="18" t="n">
        <f aca="false">Total!I4510</f>
        <v>-26.42</v>
      </c>
      <c r="J4510" s="18" t="n">
        <f aca="false">IF($V4510="","",INDEX('Stock Exchange'!F$5:F$2450,$V4510))</f>
        <v>5177.24</v>
      </c>
      <c r="K4510" s="18" t="n">
        <f aca="false">IF($V4510="","",INDEX('Stock Exchange'!G$5:G$2450,$V4510))</f>
        <v>5356.36</v>
      </c>
      <c r="L4510" s="18" t="n">
        <f aca="false">IF($V4510="","",INDEX('Stock Exchange'!H$5:H$2450,$V4510))</f>
        <v>-179.12</v>
      </c>
      <c r="M4510" s="18" t="n">
        <f aca="false">IF($V4510="","",INDEX('Stock Exchange'!I$5:I$2450,$V4510))</f>
        <v>-25.75</v>
      </c>
      <c r="N4510" s="18" t="n">
        <f aca="false">IF($W4510="","",INDEX(Primary!F$5:F$2450,$W4510))</f>
        <v>0</v>
      </c>
      <c r="O4510" s="18" t="n">
        <f aca="false">IF($W4510="","",INDEX(Primary!G$5:G$2450,$W4510))</f>
        <v>4.67</v>
      </c>
      <c r="P4510" s="18" t="n">
        <f aca="false">IF($W4510="","",INDEX(Primary!H$5:H$2450,$W4510))</f>
        <v>-4.67</v>
      </c>
      <c r="Q4510" s="18" t="n">
        <f aca="false">IF($W4510="","",INDEX(Primary!I$5:I$2450,$W4510))</f>
        <v>-0.67</v>
      </c>
      <c r="R4510" s="19" t="n">
        <f aca="false">IF($E4510="Yes",L4510+P4510,"")</f>
        <v>-183.79</v>
      </c>
      <c r="S4510" s="19" t="n">
        <f aca="false">IF($E4510="Yes",H4510-R4510,"")</f>
        <v>0</v>
      </c>
      <c r="T4510" s="6" t="str">
        <f aca="false">IF($E4510="Yes",IF(ROUND(ABS(S4510),2)&lt;=$T$2,"OK","CHECK"),"n/a")</f>
        <v>OK</v>
      </c>
      <c r="U4510" s="20" t="n">
        <f aca="false">Total!J4510</f>
        <v>69.5646</v>
      </c>
      <c r="V4510" s="17" t="n">
        <f aca="false">IFERROR(MATCH($A4510,'Stock Exchange'!$A$5:$A$2450,0),"")</f>
        <v>2292</v>
      </c>
      <c r="W4510" s="17" t="n">
        <f aca="false">IFERROR(MATCH($A4510,Primary!$A$5:$A$2450,0),"")</f>
        <v>2292</v>
      </c>
    </row>
    <row r="4511" customFormat="false" ht="15" hidden="false" customHeight="false" outlineLevel="0" collapsed="false">
      <c r="A4511" s="16" t="n">
        <f aca="false">Total!A4511</f>
        <v>43634</v>
      </c>
      <c r="B4511" s="17" t="n">
        <f aca="false">YEAR(A4511)</f>
        <v>2019</v>
      </c>
      <c r="C4511" s="17" t="n">
        <f aca="false">MONTH(A4511)</f>
        <v>6</v>
      </c>
      <c r="D4511" s="6" t="str">
        <f aca="false">IF(MONTH(A4511)&gt;=4,"FY "&amp;YEAR(A4511)&amp;"-"&amp;RIGHT(YEAR(A4511)+1,2),"FY "&amp;(YEAR(A4511)-1)&amp;"-"&amp;RIGHT(YEAR(A4511),2))</f>
        <v>FY 2019-20</v>
      </c>
      <c r="E4511" s="6" t="str">
        <f aca="false">IF(AND(V4511&lt;&gt;"",W4511&lt;&gt;""),"Yes","No")</f>
        <v>Yes</v>
      </c>
      <c r="F4511" s="18" t="n">
        <f aca="false">Total!F4511</f>
        <v>4686.84</v>
      </c>
      <c r="G4511" s="18" t="n">
        <f aca="false">Total!G4511</f>
        <v>5009.62</v>
      </c>
      <c r="H4511" s="18" t="n">
        <f aca="false">Total!H4511</f>
        <v>-322.78</v>
      </c>
      <c r="I4511" s="18" t="n">
        <f aca="false">Total!I4511</f>
        <v>-46.22</v>
      </c>
      <c r="J4511" s="18" t="n">
        <f aca="false">IF($V4511="","",INDEX('Stock Exchange'!F$5:F$2450,$V4511))</f>
        <v>4686.84</v>
      </c>
      <c r="K4511" s="18" t="n">
        <f aca="false">IF($V4511="","",INDEX('Stock Exchange'!G$5:G$2450,$V4511))</f>
        <v>4998.04</v>
      </c>
      <c r="L4511" s="18" t="n">
        <f aca="false">IF($V4511="","",INDEX('Stock Exchange'!H$5:H$2450,$V4511))</f>
        <v>-311.2</v>
      </c>
      <c r="M4511" s="18" t="n">
        <f aca="false">IF($V4511="","",INDEX('Stock Exchange'!I$5:I$2450,$V4511))</f>
        <v>-44.56</v>
      </c>
      <c r="N4511" s="18" t="n">
        <f aca="false">IF($W4511="","",INDEX(Primary!F$5:F$2450,$W4511))</f>
        <v>0</v>
      </c>
      <c r="O4511" s="18" t="n">
        <f aca="false">IF($W4511="","",INDEX(Primary!G$5:G$2450,$W4511))</f>
        <v>11.58</v>
      </c>
      <c r="P4511" s="18" t="n">
        <f aca="false">IF($W4511="","",INDEX(Primary!H$5:H$2450,$W4511))</f>
        <v>-11.58</v>
      </c>
      <c r="Q4511" s="18" t="n">
        <f aca="false">IF($W4511="","",INDEX(Primary!I$5:I$2450,$W4511))</f>
        <v>-1.66</v>
      </c>
      <c r="R4511" s="19" t="n">
        <f aca="false">IF($E4511="Yes",L4511+P4511,"")</f>
        <v>-322.78</v>
      </c>
      <c r="S4511" s="19" t="n">
        <f aca="false">IF($E4511="Yes",H4511-R4511,"")</f>
        <v>0</v>
      </c>
      <c r="T4511" s="6" t="str">
        <f aca="false">IF($E4511="Yes",IF(ROUND(ABS(S4511),2)&lt;=$T$2,"OK","CHECK"),"n/a")</f>
        <v>OK</v>
      </c>
      <c r="U4511" s="20" t="n">
        <f aca="false">Total!J4511</f>
        <v>69.8362</v>
      </c>
      <c r="V4511" s="17" t="n">
        <f aca="false">IFERROR(MATCH($A4511,'Stock Exchange'!$A$5:$A$2450,0),"")</f>
        <v>2293</v>
      </c>
      <c r="W4511" s="17" t="n">
        <f aca="false">IFERROR(MATCH($A4511,Primary!$A$5:$A$2450,0),"")</f>
        <v>2293</v>
      </c>
    </row>
    <row r="4512" customFormat="false" ht="15" hidden="false" customHeight="false" outlineLevel="0" collapsed="false">
      <c r="A4512" s="16" t="n">
        <f aca="false">Total!A4512</f>
        <v>43635</v>
      </c>
      <c r="B4512" s="17" t="n">
        <f aca="false">YEAR(A4512)</f>
        <v>2019</v>
      </c>
      <c r="C4512" s="17" t="n">
        <f aca="false">MONTH(A4512)</f>
        <v>6</v>
      </c>
      <c r="D4512" s="6" t="str">
        <f aca="false">IF(MONTH(A4512)&gt;=4,"FY "&amp;YEAR(A4512)&amp;"-"&amp;RIGHT(YEAR(A4512)+1,2),"FY "&amp;(YEAR(A4512)-1)&amp;"-"&amp;RIGHT(YEAR(A4512),2))</f>
        <v>FY 2019-20</v>
      </c>
      <c r="E4512" s="6" t="str">
        <f aca="false">IF(AND(V4512&lt;&gt;"",W4512&lt;&gt;""),"Yes","No")</f>
        <v>Yes</v>
      </c>
      <c r="F4512" s="18" t="n">
        <f aca="false">Total!F4512</f>
        <v>4627.33</v>
      </c>
      <c r="G4512" s="18" t="n">
        <f aca="false">Total!G4512</f>
        <v>4561.21</v>
      </c>
      <c r="H4512" s="18" t="n">
        <f aca="false">Total!H4512</f>
        <v>66.12</v>
      </c>
      <c r="I4512" s="18" t="n">
        <f aca="false">Total!I4512</f>
        <v>9.47</v>
      </c>
      <c r="J4512" s="18" t="n">
        <f aca="false">IF($V4512="","",INDEX('Stock Exchange'!F$5:F$2450,$V4512))</f>
        <v>4626.96</v>
      </c>
      <c r="K4512" s="18" t="n">
        <f aca="false">IF($V4512="","",INDEX('Stock Exchange'!G$5:G$2450,$V4512))</f>
        <v>4551.99</v>
      </c>
      <c r="L4512" s="18" t="n">
        <f aca="false">IF($V4512="","",INDEX('Stock Exchange'!H$5:H$2450,$V4512))</f>
        <v>74.97</v>
      </c>
      <c r="M4512" s="18" t="n">
        <f aca="false">IF($V4512="","",INDEX('Stock Exchange'!I$5:I$2450,$V4512))</f>
        <v>10.74</v>
      </c>
      <c r="N4512" s="18" t="n">
        <f aca="false">IF($W4512="","",INDEX(Primary!F$5:F$2450,$W4512))</f>
        <v>0.37</v>
      </c>
      <c r="O4512" s="18" t="n">
        <f aca="false">IF($W4512="","",INDEX(Primary!G$5:G$2450,$W4512))</f>
        <v>9.22</v>
      </c>
      <c r="P4512" s="18" t="n">
        <f aca="false">IF($W4512="","",INDEX(Primary!H$5:H$2450,$W4512))</f>
        <v>-8.85</v>
      </c>
      <c r="Q4512" s="18" t="n">
        <f aca="false">IF($W4512="","",INDEX(Primary!I$5:I$2450,$W4512))</f>
        <v>-1.27</v>
      </c>
      <c r="R4512" s="19" t="n">
        <f aca="false">IF($E4512="Yes",L4512+P4512,"")</f>
        <v>66.12</v>
      </c>
      <c r="S4512" s="19" t="n">
        <f aca="false">IF($E4512="Yes",H4512-R4512,"")</f>
        <v>0</v>
      </c>
      <c r="T4512" s="6" t="str">
        <f aca="false">IF($E4512="Yes",IF(ROUND(ABS(S4512),2)&lt;=$T$2,"OK","CHECK"),"n/a")</f>
        <v>OK</v>
      </c>
      <c r="U4512" s="20" t="n">
        <f aca="false">Total!J4512</f>
        <v>69.801</v>
      </c>
      <c r="V4512" s="17" t="n">
        <f aca="false">IFERROR(MATCH($A4512,'Stock Exchange'!$A$5:$A$2450,0),"")</f>
        <v>2294</v>
      </c>
      <c r="W4512" s="17" t="n">
        <f aca="false">IFERROR(MATCH($A4512,Primary!$A$5:$A$2450,0),"")</f>
        <v>2294</v>
      </c>
    </row>
    <row r="4513" customFormat="false" ht="15" hidden="false" customHeight="false" outlineLevel="0" collapsed="false">
      <c r="A4513" s="16" t="n">
        <f aca="false">Total!A4513</f>
        <v>43636</v>
      </c>
      <c r="B4513" s="17" t="n">
        <f aca="false">YEAR(A4513)</f>
        <v>2019</v>
      </c>
      <c r="C4513" s="17" t="n">
        <f aca="false">MONTH(A4513)</f>
        <v>6</v>
      </c>
      <c r="D4513" s="6" t="str">
        <f aca="false">IF(MONTH(A4513)&gt;=4,"FY "&amp;YEAR(A4513)&amp;"-"&amp;RIGHT(YEAR(A4513)+1,2),"FY "&amp;(YEAR(A4513)-1)&amp;"-"&amp;RIGHT(YEAR(A4513),2))</f>
        <v>FY 2019-20</v>
      </c>
      <c r="E4513" s="6" t="str">
        <f aca="false">IF(AND(V4513&lt;&gt;"",W4513&lt;&gt;""),"Yes","No")</f>
        <v>Yes</v>
      </c>
      <c r="F4513" s="18" t="n">
        <f aca="false">Total!F4513</f>
        <v>4562.85</v>
      </c>
      <c r="G4513" s="18" t="n">
        <f aca="false">Total!G4513</f>
        <v>4585.43</v>
      </c>
      <c r="H4513" s="18" t="n">
        <f aca="false">Total!H4513</f>
        <v>-22.58</v>
      </c>
      <c r="I4513" s="18" t="n">
        <f aca="false">Total!I4513</f>
        <v>-3.24</v>
      </c>
      <c r="J4513" s="18" t="n">
        <f aca="false">IF($V4513="","",INDEX('Stock Exchange'!F$5:F$2450,$V4513))</f>
        <v>4560.85</v>
      </c>
      <c r="K4513" s="18" t="n">
        <f aca="false">IF($V4513="","",INDEX('Stock Exchange'!G$5:G$2450,$V4513))</f>
        <v>4579.96</v>
      </c>
      <c r="L4513" s="18" t="n">
        <f aca="false">IF($V4513="","",INDEX('Stock Exchange'!H$5:H$2450,$V4513))</f>
        <v>-19.11</v>
      </c>
      <c r="M4513" s="18" t="n">
        <f aca="false">IF($V4513="","",INDEX('Stock Exchange'!I$5:I$2450,$V4513))</f>
        <v>-2.74</v>
      </c>
      <c r="N4513" s="18" t="n">
        <f aca="false">IF($W4513="","",INDEX(Primary!F$5:F$2450,$W4513))</f>
        <v>2</v>
      </c>
      <c r="O4513" s="18" t="n">
        <f aca="false">IF($W4513="","",INDEX(Primary!G$5:G$2450,$W4513))</f>
        <v>5.47</v>
      </c>
      <c r="P4513" s="18" t="n">
        <f aca="false">IF($W4513="","",INDEX(Primary!H$5:H$2450,$W4513))</f>
        <v>-3.47</v>
      </c>
      <c r="Q4513" s="18" t="n">
        <f aca="false">IF($W4513="","",INDEX(Primary!I$5:I$2450,$W4513))</f>
        <v>-0.5</v>
      </c>
      <c r="R4513" s="19" t="n">
        <f aca="false">IF($E4513="Yes",L4513+P4513,"")</f>
        <v>-22.58</v>
      </c>
      <c r="S4513" s="19" t="n">
        <f aca="false">IF($E4513="Yes",H4513-R4513,"")</f>
        <v>0</v>
      </c>
      <c r="T4513" s="6" t="str">
        <f aca="false">IF($E4513="Yes",IF(ROUND(ABS(S4513),2)&lt;=$T$2,"OK","CHECK"),"n/a")</f>
        <v>OK</v>
      </c>
      <c r="U4513" s="20" t="n">
        <f aca="false">Total!J4513</f>
        <v>69.6677</v>
      </c>
      <c r="V4513" s="17" t="n">
        <f aca="false">IFERROR(MATCH($A4513,'Stock Exchange'!$A$5:$A$2450,0),"")</f>
        <v>2295</v>
      </c>
      <c r="W4513" s="17" t="n">
        <f aca="false">IFERROR(MATCH($A4513,Primary!$A$5:$A$2450,0),"")</f>
        <v>2295</v>
      </c>
    </row>
    <row r="4514" customFormat="false" ht="15" hidden="false" customHeight="false" outlineLevel="0" collapsed="false">
      <c r="A4514" s="16" t="n">
        <f aca="false">Total!A4514</f>
        <v>43637</v>
      </c>
      <c r="B4514" s="17" t="n">
        <f aca="false">YEAR(A4514)</f>
        <v>2019</v>
      </c>
      <c r="C4514" s="17" t="n">
        <f aca="false">MONTH(A4514)</f>
        <v>6</v>
      </c>
      <c r="D4514" s="6" t="str">
        <f aca="false">IF(MONTH(A4514)&gt;=4,"FY "&amp;YEAR(A4514)&amp;"-"&amp;RIGHT(YEAR(A4514)+1,2),"FY "&amp;(YEAR(A4514)-1)&amp;"-"&amp;RIGHT(YEAR(A4514),2))</f>
        <v>FY 2019-20</v>
      </c>
      <c r="E4514" s="6" t="str">
        <f aca="false">IF(AND(V4514&lt;&gt;"",W4514&lt;&gt;""),"Yes","No")</f>
        <v>Yes</v>
      </c>
      <c r="F4514" s="18" t="n">
        <f aca="false">Total!F4514</f>
        <v>4552</v>
      </c>
      <c r="G4514" s="18" t="n">
        <f aca="false">Total!G4514</f>
        <v>4731.24</v>
      </c>
      <c r="H4514" s="18" t="n">
        <f aca="false">Total!H4514</f>
        <v>-179.24</v>
      </c>
      <c r="I4514" s="18" t="n">
        <f aca="false">Total!I4514</f>
        <v>-25.77</v>
      </c>
      <c r="J4514" s="18" t="n">
        <f aca="false">IF($V4514="","",INDEX('Stock Exchange'!F$5:F$2450,$V4514))</f>
        <v>4552</v>
      </c>
      <c r="K4514" s="18" t="n">
        <f aca="false">IF($V4514="","",INDEX('Stock Exchange'!G$5:G$2450,$V4514))</f>
        <v>4731.24</v>
      </c>
      <c r="L4514" s="18" t="n">
        <f aca="false">IF($V4514="","",INDEX('Stock Exchange'!H$5:H$2450,$V4514))</f>
        <v>-179.24</v>
      </c>
      <c r="M4514" s="18" t="n">
        <f aca="false">IF($V4514="","",INDEX('Stock Exchange'!I$5:I$2450,$V4514))</f>
        <v>-25.77</v>
      </c>
      <c r="N4514" s="18" t="n">
        <f aca="false">IF($W4514="","",INDEX(Primary!F$5:F$2450,$W4514))</f>
        <v>0</v>
      </c>
      <c r="O4514" s="18" t="n">
        <f aca="false">IF($W4514="","",INDEX(Primary!G$5:G$2450,$W4514))</f>
        <v>0</v>
      </c>
      <c r="P4514" s="18" t="n">
        <f aca="false">IF($W4514="","",INDEX(Primary!H$5:H$2450,$W4514))</f>
        <v>0</v>
      </c>
      <c r="Q4514" s="18" t="n">
        <f aca="false">IF($W4514="","",INDEX(Primary!I$5:I$2450,$W4514))</f>
        <v>0</v>
      </c>
      <c r="R4514" s="19" t="n">
        <f aca="false">IF($E4514="Yes",L4514+P4514,"")</f>
        <v>-179.24</v>
      </c>
      <c r="S4514" s="19" t="n">
        <f aca="false">IF($E4514="Yes",H4514-R4514,"")</f>
        <v>0</v>
      </c>
      <c r="T4514" s="6" t="str">
        <f aca="false">IF($E4514="Yes",IF(ROUND(ABS(S4514),2)&lt;=$T$2,"OK","CHECK"),"n/a")</f>
        <v>OK</v>
      </c>
      <c r="U4514" s="20" t="n">
        <f aca="false">Total!J4514</f>
        <v>69.5645</v>
      </c>
      <c r="V4514" s="17" t="n">
        <f aca="false">IFERROR(MATCH($A4514,'Stock Exchange'!$A$5:$A$2450,0),"")</f>
        <v>2296</v>
      </c>
      <c r="W4514" s="17" t="n">
        <f aca="false">IFERROR(MATCH($A4514,Primary!$A$5:$A$2450,0),"")</f>
        <v>2296</v>
      </c>
    </row>
    <row r="4515" customFormat="false" ht="15" hidden="false" customHeight="false" outlineLevel="0" collapsed="false">
      <c r="A4515" s="16" t="n">
        <f aca="false">Total!A4515</f>
        <v>43640</v>
      </c>
      <c r="B4515" s="17" t="n">
        <f aca="false">YEAR(A4515)</f>
        <v>2019</v>
      </c>
      <c r="C4515" s="17" t="n">
        <f aca="false">MONTH(A4515)</f>
        <v>6</v>
      </c>
      <c r="D4515" s="6" t="str">
        <f aca="false">IF(MONTH(A4515)&gt;=4,"FY "&amp;YEAR(A4515)&amp;"-"&amp;RIGHT(YEAR(A4515)+1,2),"FY "&amp;(YEAR(A4515)-1)&amp;"-"&amp;RIGHT(YEAR(A4515),2))</f>
        <v>FY 2019-20</v>
      </c>
      <c r="E4515" s="6" t="str">
        <f aca="false">IF(AND(V4515&lt;&gt;"",W4515&lt;&gt;""),"Yes","No")</f>
        <v>Yes</v>
      </c>
      <c r="F4515" s="18" t="n">
        <f aca="false">Total!F4515</f>
        <v>11011.32</v>
      </c>
      <c r="G4515" s="18" t="n">
        <f aca="false">Total!G4515</f>
        <v>12013.15</v>
      </c>
      <c r="H4515" s="18" t="n">
        <f aca="false">Total!H4515</f>
        <v>-1001.83</v>
      </c>
      <c r="I4515" s="18" t="n">
        <f aca="false">Total!I4515</f>
        <v>-143.87</v>
      </c>
      <c r="J4515" s="18" t="n">
        <f aca="false">IF($V4515="","",INDEX('Stock Exchange'!F$5:F$2450,$V4515))</f>
        <v>10946.98</v>
      </c>
      <c r="K4515" s="18" t="n">
        <f aca="false">IF($V4515="","",INDEX('Stock Exchange'!G$5:G$2450,$V4515))</f>
        <v>11993.71</v>
      </c>
      <c r="L4515" s="18" t="n">
        <f aca="false">IF($V4515="","",INDEX('Stock Exchange'!H$5:H$2450,$V4515))</f>
        <v>-1046.73</v>
      </c>
      <c r="M4515" s="18" t="n">
        <f aca="false">IF($V4515="","",INDEX('Stock Exchange'!I$5:I$2450,$V4515))</f>
        <v>-150.32</v>
      </c>
      <c r="N4515" s="18" t="n">
        <f aca="false">IF($W4515="","",INDEX(Primary!F$5:F$2450,$W4515))</f>
        <v>64.34</v>
      </c>
      <c r="O4515" s="18" t="n">
        <f aca="false">IF($W4515="","",INDEX(Primary!G$5:G$2450,$W4515))</f>
        <v>19.44</v>
      </c>
      <c r="P4515" s="18" t="n">
        <f aca="false">IF($W4515="","",INDEX(Primary!H$5:H$2450,$W4515))</f>
        <v>44.9</v>
      </c>
      <c r="Q4515" s="18" t="n">
        <f aca="false">IF($W4515="","",INDEX(Primary!I$5:I$2450,$W4515))</f>
        <v>6.45</v>
      </c>
      <c r="R4515" s="19" t="n">
        <f aca="false">IF($E4515="Yes",L4515+P4515,"")</f>
        <v>-1001.83</v>
      </c>
      <c r="S4515" s="19" t="n">
        <f aca="false">IF($E4515="Yes",H4515-R4515,"")</f>
        <v>0</v>
      </c>
      <c r="T4515" s="6" t="str">
        <f aca="false">IF($E4515="Yes",IF(ROUND(ABS(S4515),2)&lt;=$T$2,"OK","CHECK"),"n/a")</f>
        <v>OK</v>
      </c>
      <c r="U4515" s="20" t="n">
        <f aca="false">Total!J4515</f>
        <v>69.6343</v>
      </c>
      <c r="V4515" s="17" t="n">
        <f aca="false">IFERROR(MATCH($A4515,'Stock Exchange'!$A$5:$A$2450,0),"")</f>
        <v>2297</v>
      </c>
      <c r="W4515" s="17" t="n">
        <f aca="false">IFERROR(MATCH($A4515,Primary!$A$5:$A$2450,0),"")</f>
        <v>2297</v>
      </c>
    </row>
    <row r="4516" customFormat="false" ht="15" hidden="false" customHeight="false" outlineLevel="0" collapsed="false">
      <c r="A4516" s="16" t="n">
        <f aca="false">Total!A4516</f>
        <v>43641</v>
      </c>
      <c r="B4516" s="17" t="n">
        <f aca="false">YEAR(A4516)</f>
        <v>2019</v>
      </c>
      <c r="C4516" s="17" t="n">
        <f aca="false">MONTH(A4516)</f>
        <v>6</v>
      </c>
      <c r="D4516" s="6" t="str">
        <f aca="false">IF(MONTH(A4516)&gt;=4,"FY "&amp;YEAR(A4516)&amp;"-"&amp;RIGHT(YEAR(A4516)+1,2),"FY "&amp;(YEAR(A4516)-1)&amp;"-"&amp;RIGHT(YEAR(A4516),2))</f>
        <v>FY 2019-20</v>
      </c>
      <c r="E4516" s="6" t="str">
        <f aca="false">IF(AND(V4516&lt;&gt;"",W4516&lt;&gt;""),"Yes","No")</f>
        <v>Yes</v>
      </c>
      <c r="F4516" s="18" t="n">
        <f aca="false">Total!F4516</f>
        <v>3491.16</v>
      </c>
      <c r="G4516" s="18" t="n">
        <f aca="false">Total!G4516</f>
        <v>3434.49</v>
      </c>
      <c r="H4516" s="18" t="n">
        <f aca="false">Total!H4516</f>
        <v>56.67</v>
      </c>
      <c r="I4516" s="18" t="n">
        <f aca="false">Total!I4516</f>
        <v>8.15</v>
      </c>
      <c r="J4516" s="18" t="n">
        <f aca="false">IF($V4516="","",INDEX('Stock Exchange'!F$5:F$2450,$V4516))</f>
        <v>3491.04</v>
      </c>
      <c r="K4516" s="18" t="n">
        <f aca="false">IF($V4516="","",INDEX('Stock Exchange'!G$5:G$2450,$V4516))</f>
        <v>3395.63</v>
      </c>
      <c r="L4516" s="18" t="n">
        <f aca="false">IF($V4516="","",INDEX('Stock Exchange'!H$5:H$2450,$V4516))</f>
        <v>95.41</v>
      </c>
      <c r="M4516" s="18" t="n">
        <f aca="false">IF($V4516="","",INDEX('Stock Exchange'!I$5:I$2450,$V4516))</f>
        <v>13.73</v>
      </c>
      <c r="N4516" s="18" t="n">
        <f aca="false">IF($W4516="","",INDEX(Primary!F$5:F$2450,$W4516))</f>
        <v>0.12</v>
      </c>
      <c r="O4516" s="18" t="n">
        <f aca="false">IF($W4516="","",INDEX(Primary!G$5:G$2450,$W4516))</f>
        <v>38.86</v>
      </c>
      <c r="P4516" s="18" t="n">
        <f aca="false">IF($W4516="","",INDEX(Primary!H$5:H$2450,$W4516))</f>
        <v>-38.74</v>
      </c>
      <c r="Q4516" s="18" t="n">
        <f aca="false">IF($W4516="","",INDEX(Primary!I$5:I$2450,$W4516))</f>
        <v>-5.58</v>
      </c>
      <c r="R4516" s="19" t="n">
        <f aca="false">IF($E4516="Yes",L4516+P4516,"")</f>
        <v>56.67</v>
      </c>
      <c r="S4516" s="19" t="n">
        <f aca="false">IF($E4516="Yes",H4516-R4516,"")</f>
        <v>0</v>
      </c>
      <c r="T4516" s="6" t="str">
        <f aca="false">IF($E4516="Yes",IF(ROUND(ABS(S4516),2)&lt;=$T$2,"OK","CHECK"),"n/a")</f>
        <v>OK</v>
      </c>
      <c r="U4516" s="20" t="n">
        <f aca="false">Total!J4516</f>
        <v>69.4788</v>
      </c>
      <c r="V4516" s="17" t="n">
        <f aca="false">IFERROR(MATCH($A4516,'Stock Exchange'!$A$5:$A$2450,0),"")</f>
        <v>2298</v>
      </c>
      <c r="W4516" s="17" t="n">
        <f aca="false">IFERROR(MATCH($A4516,Primary!$A$5:$A$2450,0),"")</f>
        <v>2298</v>
      </c>
    </row>
    <row r="4517" customFormat="false" ht="15" hidden="false" customHeight="false" outlineLevel="0" collapsed="false">
      <c r="A4517" s="16" t="n">
        <f aca="false">Total!A4517</f>
        <v>43642</v>
      </c>
      <c r="B4517" s="17" t="n">
        <f aca="false">YEAR(A4517)</f>
        <v>2019</v>
      </c>
      <c r="C4517" s="17" t="n">
        <f aca="false">MONTH(A4517)</f>
        <v>6</v>
      </c>
      <c r="D4517" s="6" t="str">
        <f aca="false">IF(MONTH(A4517)&gt;=4,"FY "&amp;YEAR(A4517)&amp;"-"&amp;RIGHT(YEAR(A4517)+1,2),"FY "&amp;(YEAR(A4517)-1)&amp;"-"&amp;RIGHT(YEAR(A4517),2))</f>
        <v>FY 2019-20</v>
      </c>
      <c r="E4517" s="6" t="str">
        <f aca="false">IF(AND(V4517&lt;&gt;"",W4517&lt;&gt;""),"Yes","No")</f>
        <v>Yes</v>
      </c>
      <c r="F4517" s="18" t="n">
        <f aca="false">Total!F4517</f>
        <v>6056.58</v>
      </c>
      <c r="G4517" s="18" t="n">
        <f aca="false">Total!G4517</f>
        <v>3636.67</v>
      </c>
      <c r="H4517" s="18" t="n">
        <f aca="false">Total!H4517</f>
        <v>2419.91</v>
      </c>
      <c r="I4517" s="18" t="n">
        <f aca="false">Total!I4517</f>
        <v>348.99</v>
      </c>
      <c r="J4517" s="18" t="n">
        <f aca="false">IF($V4517="","",INDEX('Stock Exchange'!F$5:F$2450,$V4517))</f>
        <v>5621.71</v>
      </c>
      <c r="K4517" s="18" t="n">
        <f aca="false">IF($V4517="","",INDEX('Stock Exchange'!G$5:G$2450,$V4517))</f>
        <v>3636.2</v>
      </c>
      <c r="L4517" s="18" t="n">
        <f aca="false">IF($V4517="","",INDEX('Stock Exchange'!H$5:H$2450,$V4517))</f>
        <v>1985.51</v>
      </c>
      <c r="M4517" s="18" t="n">
        <f aca="false">IF($V4517="","",INDEX('Stock Exchange'!I$5:I$2450,$V4517))</f>
        <v>286.34</v>
      </c>
      <c r="N4517" s="18" t="n">
        <f aca="false">IF($W4517="","",INDEX(Primary!F$5:F$2450,$W4517))</f>
        <v>434.87</v>
      </c>
      <c r="O4517" s="18" t="n">
        <f aca="false">IF($W4517="","",INDEX(Primary!G$5:G$2450,$W4517))</f>
        <v>0.47</v>
      </c>
      <c r="P4517" s="18" t="n">
        <f aca="false">IF($W4517="","",INDEX(Primary!H$5:H$2450,$W4517))</f>
        <v>434.4</v>
      </c>
      <c r="Q4517" s="18" t="n">
        <f aca="false">IF($W4517="","",INDEX(Primary!I$5:I$2450,$W4517))</f>
        <v>62.65</v>
      </c>
      <c r="R4517" s="19" t="n">
        <f aca="false">IF($E4517="Yes",L4517+P4517,"")</f>
        <v>2419.91</v>
      </c>
      <c r="S4517" s="19" t="n">
        <f aca="false">IF($E4517="Yes",H4517-R4517,"")</f>
        <v>0</v>
      </c>
      <c r="T4517" s="6" t="str">
        <f aca="false">IF($E4517="Yes",IF(ROUND(ABS(S4517),2)&lt;=$T$2,"OK","CHECK"),"n/a")</f>
        <v>OK</v>
      </c>
      <c r="U4517" s="20" t="n">
        <f aca="false">Total!J4517</f>
        <v>69.3398</v>
      </c>
      <c r="V4517" s="17" t="n">
        <f aca="false">IFERROR(MATCH($A4517,'Stock Exchange'!$A$5:$A$2450,0),"")</f>
        <v>2299</v>
      </c>
      <c r="W4517" s="17" t="n">
        <f aca="false">IFERROR(MATCH($A4517,Primary!$A$5:$A$2450,0),"")</f>
        <v>2299</v>
      </c>
    </row>
    <row r="4518" customFormat="false" ht="15" hidden="false" customHeight="false" outlineLevel="0" collapsed="false">
      <c r="A4518" s="16" t="n">
        <f aca="false">Total!A4518</f>
        <v>43643</v>
      </c>
      <c r="B4518" s="17" t="n">
        <f aca="false">YEAR(A4518)</f>
        <v>2019</v>
      </c>
      <c r="C4518" s="17" t="n">
        <f aca="false">MONTH(A4518)</f>
        <v>6</v>
      </c>
      <c r="D4518" s="6" t="str">
        <f aca="false">IF(MONTH(A4518)&gt;=4,"FY "&amp;YEAR(A4518)&amp;"-"&amp;RIGHT(YEAR(A4518)+1,2),"FY "&amp;(YEAR(A4518)-1)&amp;"-"&amp;RIGHT(YEAR(A4518),2))</f>
        <v>FY 2019-20</v>
      </c>
      <c r="E4518" s="6" t="str">
        <f aca="false">IF(AND(V4518&lt;&gt;"",W4518&lt;&gt;""),"Yes","No")</f>
        <v>Yes</v>
      </c>
      <c r="F4518" s="18" t="n">
        <f aca="false">Total!F4518</f>
        <v>4286.95</v>
      </c>
      <c r="G4518" s="18" t="n">
        <f aca="false">Total!G4518</f>
        <v>4086.95</v>
      </c>
      <c r="H4518" s="18" t="n">
        <f aca="false">Total!H4518</f>
        <v>200</v>
      </c>
      <c r="I4518" s="18" t="n">
        <f aca="false">Total!I4518</f>
        <v>28.85</v>
      </c>
      <c r="J4518" s="18" t="n">
        <f aca="false">IF($V4518="","",INDEX('Stock Exchange'!F$5:F$2450,$V4518))</f>
        <v>4286.95</v>
      </c>
      <c r="K4518" s="18" t="n">
        <f aca="false">IF($V4518="","",INDEX('Stock Exchange'!G$5:G$2450,$V4518))</f>
        <v>4086.74</v>
      </c>
      <c r="L4518" s="18" t="n">
        <f aca="false">IF($V4518="","",INDEX('Stock Exchange'!H$5:H$2450,$V4518))</f>
        <v>200.21</v>
      </c>
      <c r="M4518" s="18" t="n">
        <f aca="false">IF($V4518="","",INDEX('Stock Exchange'!I$5:I$2450,$V4518))</f>
        <v>28.88</v>
      </c>
      <c r="N4518" s="18" t="n">
        <f aca="false">IF($W4518="","",INDEX(Primary!F$5:F$2450,$W4518))</f>
        <v>0</v>
      </c>
      <c r="O4518" s="18" t="n">
        <f aca="false">IF($W4518="","",INDEX(Primary!G$5:G$2450,$W4518))</f>
        <v>0.21</v>
      </c>
      <c r="P4518" s="18" t="n">
        <f aca="false">IF($W4518="","",INDEX(Primary!H$5:H$2450,$W4518))</f>
        <v>-0.21</v>
      </c>
      <c r="Q4518" s="18" t="n">
        <f aca="false">IF($W4518="","",INDEX(Primary!I$5:I$2450,$W4518))</f>
        <v>-0.03</v>
      </c>
      <c r="R4518" s="19" t="n">
        <f aca="false">IF($E4518="Yes",L4518+P4518,"")</f>
        <v>200</v>
      </c>
      <c r="S4518" s="19" t="n">
        <f aca="false">IF($E4518="Yes",H4518-R4518,"")</f>
        <v>0</v>
      </c>
      <c r="T4518" s="6" t="str">
        <f aca="false">IF($E4518="Yes",IF(ROUND(ABS(S4518),2)&lt;=$T$2,"OK","CHECK"),"n/a")</f>
        <v>OK</v>
      </c>
      <c r="U4518" s="20" t="n">
        <f aca="false">Total!J4518</f>
        <v>69.3192</v>
      </c>
      <c r="V4518" s="17" t="n">
        <f aca="false">IFERROR(MATCH($A4518,'Stock Exchange'!$A$5:$A$2450,0),"")</f>
        <v>2300</v>
      </c>
      <c r="W4518" s="17" t="n">
        <f aca="false">IFERROR(MATCH($A4518,Primary!$A$5:$A$2450,0),"")</f>
        <v>2300</v>
      </c>
    </row>
    <row r="4519" customFormat="false" ht="15" hidden="false" customHeight="false" outlineLevel="0" collapsed="false">
      <c r="A4519" s="16" t="n">
        <f aca="false">Total!A4519</f>
        <v>43644</v>
      </c>
      <c r="B4519" s="17" t="n">
        <f aca="false">YEAR(A4519)</f>
        <v>2019</v>
      </c>
      <c r="C4519" s="17" t="n">
        <f aca="false">MONTH(A4519)</f>
        <v>6</v>
      </c>
      <c r="D4519" s="6" t="str">
        <f aca="false">IF(MONTH(A4519)&gt;=4,"FY "&amp;YEAR(A4519)&amp;"-"&amp;RIGHT(YEAR(A4519)+1,2),"FY "&amp;(YEAR(A4519)-1)&amp;"-"&amp;RIGHT(YEAR(A4519),2))</f>
        <v>FY 2019-20</v>
      </c>
      <c r="E4519" s="6" t="str">
        <f aca="false">IF(AND(V4519&lt;&gt;"",W4519&lt;&gt;""),"Yes","No")</f>
        <v>Yes</v>
      </c>
      <c r="F4519" s="18" t="n">
        <f aca="false">Total!F4519</f>
        <v>6787.6</v>
      </c>
      <c r="G4519" s="18" t="n">
        <f aca="false">Total!G4519</f>
        <v>6741.68</v>
      </c>
      <c r="H4519" s="18" t="n">
        <f aca="false">Total!H4519</f>
        <v>45.92</v>
      </c>
      <c r="I4519" s="18" t="n">
        <f aca="false">Total!I4519</f>
        <v>6.63</v>
      </c>
      <c r="J4519" s="18" t="n">
        <f aca="false">IF($V4519="","",INDEX('Stock Exchange'!F$5:F$2450,$V4519))</f>
        <v>6787.6</v>
      </c>
      <c r="K4519" s="18" t="n">
        <f aca="false">IF($V4519="","",INDEX('Stock Exchange'!G$5:G$2450,$V4519))</f>
        <v>6728.53</v>
      </c>
      <c r="L4519" s="18" t="n">
        <f aca="false">IF($V4519="","",INDEX('Stock Exchange'!H$5:H$2450,$V4519))</f>
        <v>59.07</v>
      </c>
      <c r="M4519" s="18" t="n">
        <f aca="false">IF($V4519="","",INDEX('Stock Exchange'!I$5:I$2450,$V4519))</f>
        <v>8.53</v>
      </c>
      <c r="N4519" s="18" t="n">
        <f aca="false">IF($W4519="","",INDEX(Primary!F$5:F$2450,$W4519))</f>
        <v>0</v>
      </c>
      <c r="O4519" s="18" t="n">
        <f aca="false">IF($W4519="","",INDEX(Primary!G$5:G$2450,$W4519))</f>
        <v>13.15</v>
      </c>
      <c r="P4519" s="18" t="n">
        <f aca="false">IF($W4519="","",INDEX(Primary!H$5:H$2450,$W4519))</f>
        <v>-13.15</v>
      </c>
      <c r="Q4519" s="18" t="n">
        <f aca="false">IF($W4519="","",INDEX(Primary!I$5:I$2450,$W4519))</f>
        <v>-1.9</v>
      </c>
      <c r="R4519" s="19" t="n">
        <f aca="false">IF($E4519="Yes",L4519+P4519,"")</f>
        <v>45.92</v>
      </c>
      <c r="S4519" s="19" t="n">
        <f aca="false">IF($E4519="Yes",H4519-R4519,"")</f>
        <v>0</v>
      </c>
      <c r="T4519" s="6" t="str">
        <f aca="false">IF($E4519="Yes",IF(ROUND(ABS(S4519),2)&lt;=$T$2,"OK","CHECK"),"n/a")</f>
        <v>OK</v>
      </c>
      <c r="U4519" s="20" t="n">
        <f aca="false">Total!J4519</f>
        <v>69.2216</v>
      </c>
      <c r="V4519" s="17" t="n">
        <f aca="false">IFERROR(MATCH($A4519,'Stock Exchange'!$A$5:$A$2450,0),"")</f>
        <v>2301</v>
      </c>
      <c r="W4519" s="17" t="n">
        <f aca="false">IFERROR(MATCH($A4519,Primary!$A$5:$A$2450,0),"")</f>
        <v>2301</v>
      </c>
    </row>
    <row r="4520" customFormat="false" ht="15" hidden="false" customHeight="false" outlineLevel="0" collapsed="false">
      <c r="A4520" s="16" t="n">
        <f aca="false">Total!A4520</f>
        <v>43647</v>
      </c>
      <c r="B4520" s="17" t="n">
        <f aca="false">YEAR(A4520)</f>
        <v>2019</v>
      </c>
      <c r="C4520" s="17" t="n">
        <f aca="false">MONTH(A4520)</f>
        <v>7</v>
      </c>
      <c r="D4520" s="6" t="str">
        <f aca="false">IF(MONTH(A4520)&gt;=4,"FY "&amp;YEAR(A4520)&amp;"-"&amp;RIGHT(YEAR(A4520)+1,2),"FY "&amp;(YEAR(A4520)-1)&amp;"-"&amp;RIGHT(YEAR(A4520),2))</f>
        <v>FY 2019-20</v>
      </c>
      <c r="E4520" s="6" t="str">
        <f aca="false">IF(AND(V4520&lt;&gt;"",W4520&lt;&gt;""),"Yes","No")</f>
        <v>Yes</v>
      </c>
      <c r="F4520" s="18" t="n">
        <f aca="false">Total!F4520</f>
        <v>5382.69</v>
      </c>
      <c r="G4520" s="18" t="n">
        <f aca="false">Total!G4520</f>
        <v>5951.53</v>
      </c>
      <c r="H4520" s="18" t="n">
        <f aca="false">Total!H4520</f>
        <v>-568.84</v>
      </c>
      <c r="I4520" s="18" t="n">
        <f aca="false">Total!I4520</f>
        <v>-82.54</v>
      </c>
      <c r="J4520" s="18" t="n">
        <f aca="false">IF($V4520="","",INDEX('Stock Exchange'!F$5:F$2450,$V4520))</f>
        <v>5382.69</v>
      </c>
      <c r="K4520" s="18" t="n">
        <f aca="false">IF($V4520="","",INDEX('Stock Exchange'!G$5:G$2450,$V4520))</f>
        <v>5951.53</v>
      </c>
      <c r="L4520" s="18" t="n">
        <f aca="false">IF($V4520="","",INDEX('Stock Exchange'!H$5:H$2450,$V4520))</f>
        <v>-568.84</v>
      </c>
      <c r="M4520" s="18" t="n">
        <f aca="false">IF($V4520="","",INDEX('Stock Exchange'!I$5:I$2450,$V4520))</f>
        <v>-82.54</v>
      </c>
      <c r="N4520" s="18" t="n">
        <f aca="false">IF($W4520="","",INDEX(Primary!F$5:F$2450,$W4520))</f>
        <v>0</v>
      </c>
      <c r="O4520" s="18" t="n">
        <f aca="false">IF($W4520="","",INDEX(Primary!G$5:G$2450,$W4520))</f>
        <v>0</v>
      </c>
      <c r="P4520" s="18" t="n">
        <f aca="false">IF($W4520="","",INDEX(Primary!H$5:H$2450,$W4520))</f>
        <v>0</v>
      </c>
      <c r="Q4520" s="18" t="n">
        <f aca="false">IF($W4520="","",INDEX(Primary!I$5:I$2450,$W4520))</f>
        <v>0</v>
      </c>
      <c r="R4520" s="19" t="n">
        <f aca="false">IF($E4520="Yes",L4520+P4520,"")</f>
        <v>-568.84</v>
      </c>
      <c r="S4520" s="19" t="n">
        <f aca="false">IF($E4520="Yes",H4520-R4520,"")</f>
        <v>0</v>
      </c>
      <c r="T4520" s="6" t="str">
        <f aca="false">IF($E4520="Yes",IF(ROUND(ABS(S4520),2)&lt;=$T$2,"OK","CHECK"),"n/a")</f>
        <v>OK</v>
      </c>
      <c r="U4520" s="20" t="n">
        <f aca="false">Total!J4520</f>
        <v>68.918</v>
      </c>
      <c r="V4520" s="17" t="n">
        <f aca="false">IFERROR(MATCH($A4520,'Stock Exchange'!$A$5:$A$2450,0),"")</f>
        <v>2302</v>
      </c>
      <c r="W4520" s="17" t="n">
        <f aca="false">IFERROR(MATCH($A4520,Primary!$A$5:$A$2450,0),"")</f>
        <v>2302</v>
      </c>
    </row>
    <row r="4521" customFormat="false" ht="15" hidden="false" customHeight="false" outlineLevel="0" collapsed="false">
      <c r="A4521" s="16" t="n">
        <f aca="false">Total!A4521</f>
        <v>43648</v>
      </c>
      <c r="B4521" s="17" t="n">
        <f aca="false">YEAR(A4521)</f>
        <v>2019</v>
      </c>
      <c r="C4521" s="17" t="n">
        <f aca="false">MONTH(A4521)</f>
        <v>7</v>
      </c>
      <c r="D4521" s="6" t="str">
        <f aca="false">IF(MONTH(A4521)&gt;=4,"FY "&amp;YEAR(A4521)&amp;"-"&amp;RIGHT(YEAR(A4521)+1,2),"FY "&amp;(YEAR(A4521)-1)&amp;"-"&amp;RIGHT(YEAR(A4521),2))</f>
        <v>FY 2019-20</v>
      </c>
      <c r="E4521" s="6" t="str">
        <f aca="false">IF(AND(V4521&lt;&gt;"",W4521&lt;&gt;""),"Yes","No")</f>
        <v>Yes</v>
      </c>
      <c r="F4521" s="18" t="n">
        <f aca="false">Total!F4521</f>
        <v>5183.26</v>
      </c>
      <c r="G4521" s="18" t="n">
        <f aca="false">Total!G4521</f>
        <v>6046.29</v>
      </c>
      <c r="H4521" s="18" t="n">
        <f aca="false">Total!H4521</f>
        <v>-863.03</v>
      </c>
      <c r="I4521" s="18" t="n">
        <f aca="false">Total!I4521</f>
        <v>-125.14</v>
      </c>
      <c r="J4521" s="18" t="n">
        <f aca="false">IF($V4521="","",INDEX('Stock Exchange'!F$5:F$2450,$V4521))</f>
        <v>3399.38</v>
      </c>
      <c r="K4521" s="18" t="n">
        <f aca="false">IF($V4521="","",INDEX('Stock Exchange'!G$5:G$2450,$V4521))</f>
        <v>2846.58</v>
      </c>
      <c r="L4521" s="18" t="n">
        <f aca="false">IF($V4521="","",INDEX('Stock Exchange'!H$5:H$2450,$V4521))</f>
        <v>552.8</v>
      </c>
      <c r="M4521" s="18" t="n">
        <f aca="false">IF($V4521="","",INDEX('Stock Exchange'!I$5:I$2450,$V4521))</f>
        <v>80.15</v>
      </c>
      <c r="N4521" s="18" t="n">
        <f aca="false">IF($W4521="","",INDEX(Primary!F$5:F$2450,$W4521))</f>
        <v>1783.88</v>
      </c>
      <c r="O4521" s="18" t="n">
        <f aca="false">IF($W4521="","",INDEX(Primary!G$5:G$2450,$W4521))</f>
        <v>3199.71</v>
      </c>
      <c r="P4521" s="18" t="n">
        <f aca="false">IF($W4521="","",INDEX(Primary!H$5:H$2450,$W4521))</f>
        <v>-1415.83</v>
      </c>
      <c r="Q4521" s="18" t="n">
        <f aca="false">IF($W4521="","",INDEX(Primary!I$5:I$2450,$W4521))</f>
        <v>-205.29</v>
      </c>
      <c r="R4521" s="19" t="n">
        <f aca="false">IF($E4521="Yes",L4521+P4521,"")</f>
        <v>-863.03</v>
      </c>
      <c r="S4521" s="19" t="n">
        <f aca="false">IF($E4521="Yes",H4521-R4521,"")</f>
        <v>0</v>
      </c>
      <c r="T4521" s="6" t="str">
        <f aca="false">IF($E4521="Yes",IF(ROUND(ABS(S4521),2)&lt;=$T$2,"OK","CHECK"),"n/a")</f>
        <v>OK</v>
      </c>
      <c r="U4521" s="20" t="n">
        <f aca="false">Total!J4521</f>
        <v>68.9665</v>
      </c>
      <c r="V4521" s="17" t="n">
        <f aca="false">IFERROR(MATCH($A4521,'Stock Exchange'!$A$5:$A$2450,0),"")</f>
        <v>2303</v>
      </c>
      <c r="W4521" s="17" t="n">
        <f aca="false">IFERROR(MATCH($A4521,Primary!$A$5:$A$2450,0),"")</f>
        <v>2303</v>
      </c>
    </row>
    <row r="4522" customFormat="false" ht="15" hidden="false" customHeight="false" outlineLevel="0" collapsed="false">
      <c r="A4522" s="16" t="n">
        <f aca="false">Total!A4522</f>
        <v>43649</v>
      </c>
      <c r="B4522" s="17" t="n">
        <f aca="false">YEAR(A4522)</f>
        <v>2019</v>
      </c>
      <c r="C4522" s="17" t="n">
        <f aca="false">MONTH(A4522)</f>
        <v>7</v>
      </c>
      <c r="D4522" s="6" t="str">
        <f aca="false">IF(MONTH(A4522)&gt;=4,"FY "&amp;YEAR(A4522)&amp;"-"&amp;RIGHT(YEAR(A4522)+1,2),"FY "&amp;(YEAR(A4522)-1)&amp;"-"&amp;RIGHT(YEAR(A4522),2))</f>
        <v>FY 2019-20</v>
      </c>
      <c r="E4522" s="6" t="str">
        <f aca="false">IF(AND(V4522&lt;&gt;"",W4522&lt;&gt;""),"Yes","No")</f>
        <v>Yes</v>
      </c>
      <c r="F4522" s="18" t="n">
        <f aca="false">Total!F4522</f>
        <v>4070.93</v>
      </c>
      <c r="G4522" s="18" t="n">
        <f aca="false">Total!G4522</f>
        <v>5624.04</v>
      </c>
      <c r="H4522" s="18" t="n">
        <f aca="false">Total!H4522</f>
        <v>-1553.11</v>
      </c>
      <c r="I4522" s="18" t="n">
        <f aca="false">Total!I4522</f>
        <v>-225.1</v>
      </c>
      <c r="J4522" s="18" t="n">
        <f aca="false">IF($V4522="","",INDEX('Stock Exchange'!F$5:F$2450,$V4522))</f>
        <v>3946.87</v>
      </c>
      <c r="K4522" s="18" t="n">
        <f aca="false">IF($V4522="","",INDEX('Stock Exchange'!G$5:G$2450,$V4522))</f>
        <v>4568.14</v>
      </c>
      <c r="L4522" s="18" t="n">
        <f aca="false">IF($V4522="","",INDEX('Stock Exchange'!H$5:H$2450,$V4522))</f>
        <v>-621.27</v>
      </c>
      <c r="M4522" s="18" t="n">
        <f aca="false">IF($V4522="","",INDEX('Stock Exchange'!I$5:I$2450,$V4522))</f>
        <v>-90.04</v>
      </c>
      <c r="N4522" s="18" t="n">
        <f aca="false">IF($W4522="","",INDEX(Primary!F$5:F$2450,$W4522))</f>
        <v>124.06</v>
      </c>
      <c r="O4522" s="18" t="n">
        <f aca="false">IF($W4522="","",INDEX(Primary!G$5:G$2450,$W4522))</f>
        <v>1055.9</v>
      </c>
      <c r="P4522" s="18" t="n">
        <f aca="false">IF($W4522="","",INDEX(Primary!H$5:H$2450,$W4522))</f>
        <v>-931.84</v>
      </c>
      <c r="Q4522" s="18" t="n">
        <f aca="false">IF($W4522="","",INDEX(Primary!I$5:I$2450,$W4522))</f>
        <v>-135.06</v>
      </c>
      <c r="R4522" s="19" t="n">
        <f aca="false">IF($E4522="Yes",L4522+P4522,"")</f>
        <v>-1553.11</v>
      </c>
      <c r="S4522" s="19" t="n">
        <f aca="false">IF($E4522="Yes",H4522-R4522,"")</f>
        <v>0</v>
      </c>
      <c r="T4522" s="6" t="str">
        <f aca="false">IF($E4522="Yes",IF(ROUND(ABS(S4522),2)&lt;=$T$2,"OK","CHECK"),"n/a")</f>
        <v>OK</v>
      </c>
      <c r="U4522" s="20" t="n">
        <f aca="false">Total!J4522</f>
        <v>68.9924</v>
      </c>
      <c r="V4522" s="17" t="n">
        <f aca="false">IFERROR(MATCH($A4522,'Stock Exchange'!$A$5:$A$2450,0),"")</f>
        <v>2304</v>
      </c>
      <c r="W4522" s="17" t="n">
        <f aca="false">IFERROR(MATCH($A4522,Primary!$A$5:$A$2450,0),"")</f>
        <v>2304</v>
      </c>
    </row>
    <row r="4523" customFormat="false" ht="15" hidden="false" customHeight="false" outlineLevel="0" collapsed="false">
      <c r="A4523" s="16" t="n">
        <f aca="false">Total!A4523</f>
        <v>43650</v>
      </c>
      <c r="B4523" s="17" t="n">
        <f aca="false">YEAR(A4523)</f>
        <v>2019</v>
      </c>
      <c r="C4523" s="17" t="n">
        <f aca="false">MONTH(A4523)</f>
        <v>7</v>
      </c>
      <c r="D4523" s="6" t="str">
        <f aca="false">IF(MONTH(A4523)&gt;=4,"FY "&amp;YEAR(A4523)&amp;"-"&amp;RIGHT(YEAR(A4523)+1,2),"FY "&amp;(YEAR(A4523)-1)&amp;"-"&amp;RIGHT(YEAR(A4523),2))</f>
        <v>FY 2019-20</v>
      </c>
      <c r="E4523" s="6" t="str">
        <f aca="false">IF(AND(V4523&lt;&gt;"",W4523&lt;&gt;""),"Yes","No")</f>
        <v>Yes</v>
      </c>
      <c r="F4523" s="18" t="n">
        <f aca="false">Total!F4523</f>
        <v>2385.51</v>
      </c>
      <c r="G4523" s="18" t="n">
        <f aca="false">Total!G4523</f>
        <v>3666.7</v>
      </c>
      <c r="H4523" s="18" t="n">
        <f aca="false">Total!H4523</f>
        <v>-1281.19</v>
      </c>
      <c r="I4523" s="18" t="n">
        <f aca="false">Total!I4523</f>
        <v>-186.01</v>
      </c>
      <c r="J4523" s="18" t="n">
        <f aca="false">IF($V4523="","",INDEX('Stock Exchange'!F$5:F$2450,$V4523))</f>
        <v>2347.86</v>
      </c>
      <c r="K4523" s="18" t="n">
        <f aca="false">IF($V4523="","",INDEX('Stock Exchange'!G$5:G$2450,$V4523))</f>
        <v>3663.12</v>
      </c>
      <c r="L4523" s="18" t="n">
        <f aca="false">IF($V4523="","",INDEX('Stock Exchange'!H$5:H$2450,$V4523))</f>
        <v>-1315.26</v>
      </c>
      <c r="M4523" s="18" t="n">
        <f aca="false">IF($V4523="","",INDEX('Stock Exchange'!I$5:I$2450,$V4523))</f>
        <v>-190.96</v>
      </c>
      <c r="N4523" s="18" t="n">
        <f aca="false">IF($W4523="","",INDEX(Primary!F$5:F$2450,$W4523))</f>
        <v>37.65</v>
      </c>
      <c r="O4523" s="18" t="n">
        <f aca="false">IF($W4523="","",INDEX(Primary!G$5:G$2450,$W4523))</f>
        <v>3.58</v>
      </c>
      <c r="P4523" s="18" t="n">
        <f aca="false">IF($W4523="","",INDEX(Primary!H$5:H$2450,$W4523))</f>
        <v>34.07</v>
      </c>
      <c r="Q4523" s="18" t="n">
        <f aca="false">IF($W4523="","",INDEX(Primary!I$5:I$2450,$W4523))</f>
        <v>4.95</v>
      </c>
      <c r="R4523" s="19" t="n">
        <f aca="false">IF($E4523="Yes",L4523+P4523,"")</f>
        <v>-1281.19</v>
      </c>
      <c r="S4523" s="19" t="n">
        <f aca="false">IF($E4523="Yes",H4523-R4523,"")</f>
        <v>0</v>
      </c>
      <c r="T4523" s="6" t="str">
        <f aca="false">IF($E4523="Yes",IF(ROUND(ABS(S4523),2)&lt;=$T$2,"OK","CHECK"),"n/a")</f>
        <v>OK</v>
      </c>
      <c r="U4523" s="20" t="n">
        <f aca="false">Total!J4523</f>
        <v>68.8776</v>
      </c>
      <c r="V4523" s="17" t="n">
        <f aca="false">IFERROR(MATCH($A4523,'Stock Exchange'!$A$5:$A$2450,0),"")</f>
        <v>2305</v>
      </c>
      <c r="W4523" s="17" t="n">
        <f aca="false">IFERROR(MATCH($A4523,Primary!$A$5:$A$2450,0),"")</f>
        <v>2305</v>
      </c>
    </row>
    <row r="4524" customFormat="false" ht="15" hidden="false" customHeight="false" outlineLevel="0" collapsed="false">
      <c r="A4524" s="16" t="n">
        <f aca="false">Total!A4524</f>
        <v>43651</v>
      </c>
      <c r="B4524" s="17" t="n">
        <f aca="false">YEAR(A4524)</f>
        <v>2019</v>
      </c>
      <c r="C4524" s="17" t="n">
        <f aca="false">MONTH(A4524)</f>
        <v>7</v>
      </c>
      <c r="D4524" s="6" t="str">
        <f aca="false">IF(MONTH(A4524)&gt;=4,"FY "&amp;YEAR(A4524)&amp;"-"&amp;RIGHT(YEAR(A4524)+1,2),"FY "&amp;(YEAR(A4524)-1)&amp;"-"&amp;RIGHT(YEAR(A4524),2))</f>
        <v>FY 2019-20</v>
      </c>
      <c r="E4524" s="6" t="str">
        <f aca="false">IF(AND(V4524&lt;&gt;"",W4524&lt;&gt;""),"Yes","No")</f>
        <v>Yes</v>
      </c>
      <c r="F4524" s="18" t="n">
        <f aca="false">Total!F4524</f>
        <v>3645.23</v>
      </c>
      <c r="G4524" s="18" t="n">
        <f aca="false">Total!G4524</f>
        <v>3089.27</v>
      </c>
      <c r="H4524" s="18" t="n">
        <f aca="false">Total!H4524</f>
        <v>555.96</v>
      </c>
      <c r="I4524" s="18" t="n">
        <f aca="false">Total!I4524</f>
        <v>80.74</v>
      </c>
      <c r="J4524" s="18" t="n">
        <f aca="false">IF($V4524="","",INDEX('Stock Exchange'!F$5:F$2450,$V4524))</f>
        <v>3644.1</v>
      </c>
      <c r="K4524" s="18" t="n">
        <f aca="false">IF($V4524="","",INDEX('Stock Exchange'!G$5:G$2450,$V4524))</f>
        <v>3072.54</v>
      </c>
      <c r="L4524" s="18" t="n">
        <f aca="false">IF($V4524="","",INDEX('Stock Exchange'!H$5:H$2450,$V4524))</f>
        <v>571.56</v>
      </c>
      <c r="M4524" s="18" t="n">
        <f aca="false">IF($V4524="","",INDEX('Stock Exchange'!I$5:I$2450,$V4524))</f>
        <v>83.01</v>
      </c>
      <c r="N4524" s="18" t="n">
        <f aca="false">IF($W4524="","",INDEX(Primary!F$5:F$2450,$W4524))</f>
        <v>1.13</v>
      </c>
      <c r="O4524" s="18" t="n">
        <f aca="false">IF($W4524="","",INDEX(Primary!G$5:G$2450,$W4524))</f>
        <v>16.73</v>
      </c>
      <c r="P4524" s="18" t="n">
        <f aca="false">IF($W4524="","",INDEX(Primary!H$5:H$2450,$W4524))</f>
        <v>-15.6</v>
      </c>
      <c r="Q4524" s="18" t="n">
        <f aca="false">IF($W4524="","",INDEX(Primary!I$5:I$2450,$W4524))</f>
        <v>-2.27</v>
      </c>
      <c r="R4524" s="19" t="n">
        <f aca="false">IF($E4524="Yes",L4524+P4524,"")</f>
        <v>555.96</v>
      </c>
      <c r="S4524" s="19" t="n">
        <f aca="false">IF($E4524="Yes",H4524-R4524,"")</f>
        <v>0</v>
      </c>
      <c r="T4524" s="6" t="str">
        <f aca="false">IF($E4524="Yes",IF(ROUND(ABS(S4524),2)&lt;=$T$2,"OK","CHECK"),"n/a")</f>
        <v>OK</v>
      </c>
      <c r="U4524" s="20" t="n">
        <f aca="false">Total!J4524</f>
        <v>68.8545</v>
      </c>
      <c r="V4524" s="17" t="n">
        <f aca="false">IFERROR(MATCH($A4524,'Stock Exchange'!$A$5:$A$2450,0),"")</f>
        <v>2306</v>
      </c>
      <c r="W4524" s="17" t="n">
        <f aca="false">IFERROR(MATCH($A4524,Primary!$A$5:$A$2450,0),"")</f>
        <v>2306</v>
      </c>
    </row>
    <row r="4525" customFormat="false" ht="15" hidden="false" customHeight="false" outlineLevel="0" collapsed="false">
      <c r="A4525" s="16" t="n">
        <f aca="false">Total!A4525</f>
        <v>43654</v>
      </c>
      <c r="B4525" s="17" t="n">
        <f aca="false">YEAR(A4525)</f>
        <v>2019</v>
      </c>
      <c r="C4525" s="17" t="n">
        <f aca="false">MONTH(A4525)</f>
        <v>7</v>
      </c>
      <c r="D4525" s="6" t="str">
        <f aca="false">IF(MONTH(A4525)&gt;=4,"FY "&amp;YEAR(A4525)&amp;"-"&amp;RIGHT(YEAR(A4525)+1,2),"FY "&amp;(YEAR(A4525)-1)&amp;"-"&amp;RIGHT(YEAR(A4525),2))</f>
        <v>FY 2019-20</v>
      </c>
      <c r="E4525" s="6" t="str">
        <f aca="false">IF(AND(V4525&lt;&gt;"",W4525&lt;&gt;""),"Yes","No")</f>
        <v>Yes</v>
      </c>
      <c r="F4525" s="18" t="n">
        <f aca="false">Total!F4525</f>
        <v>4245.88</v>
      </c>
      <c r="G4525" s="18" t="n">
        <f aca="false">Total!G4525</f>
        <v>3646.29</v>
      </c>
      <c r="H4525" s="18" t="n">
        <f aca="false">Total!H4525</f>
        <v>599.59</v>
      </c>
      <c r="I4525" s="18" t="n">
        <f aca="false">Total!I4525</f>
        <v>87.22</v>
      </c>
      <c r="J4525" s="18" t="n">
        <f aca="false">IF($V4525="","",INDEX('Stock Exchange'!F$5:F$2450,$V4525))</f>
        <v>4240.85</v>
      </c>
      <c r="K4525" s="18" t="n">
        <f aca="false">IF($V4525="","",INDEX('Stock Exchange'!G$5:G$2450,$V4525))</f>
        <v>3633.19</v>
      </c>
      <c r="L4525" s="18" t="n">
        <f aca="false">IF($V4525="","",INDEX('Stock Exchange'!H$5:H$2450,$V4525))</f>
        <v>607.66</v>
      </c>
      <c r="M4525" s="18" t="n">
        <f aca="false">IF($V4525="","",INDEX('Stock Exchange'!I$5:I$2450,$V4525))</f>
        <v>88.39</v>
      </c>
      <c r="N4525" s="18" t="n">
        <f aca="false">IF($W4525="","",INDEX(Primary!F$5:F$2450,$W4525))</f>
        <v>5.03</v>
      </c>
      <c r="O4525" s="18" t="n">
        <f aca="false">IF($W4525="","",INDEX(Primary!G$5:G$2450,$W4525))</f>
        <v>13.1</v>
      </c>
      <c r="P4525" s="18" t="n">
        <f aca="false">IF($W4525="","",INDEX(Primary!H$5:H$2450,$W4525))</f>
        <v>-8.07</v>
      </c>
      <c r="Q4525" s="18" t="n">
        <f aca="false">IF($W4525="","",INDEX(Primary!I$5:I$2450,$W4525))</f>
        <v>-1.17</v>
      </c>
      <c r="R4525" s="19" t="n">
        <f aca="false">IF($E4525="Yes",L4525+P4525,"")</f>
        <v>599.59</v>
      </c>
      <c r="S4525" s="19" t="n">
        <f aca="false">IF($E4525="Yes",H4525-R4525,"")</f>
        <v>0</v>
      </c>
      <c r="T4525" s="6" t="str">
        <f aca="false">IF($E4525="Yes",IF(ROUND(ABS(S4525),2)&lt;=$T$2,"OK","CHECK"),"n/a")</f>
        <v>OK</v>
      </c>
      <c r="U4525" s="20" t="n">
        <f aca="false">Total!J4525</f>
        <v>68.7499</v>
      </c>
      <c r="V4525" s="17" t="n">
        <f aca="false">IFERROR(MATCH($A4525,'Stock Exchange'!$A$5:$A$2450,0),"")</f>
        <v>2307</v>
      </c>
      <c r="W4525" s="17" t="n">
        <f aca="false">IFERROR(MATCH($A4525,Primary!$A$5:$A$2450,0),"")</f>
        <v>2307</v>
      </c>
    </row>
    <row r="4526" customFormat="false" ht="15" hidden="false" customHeight="false" outlineLevel="0" collapsed="false">
      <c r="A4526" s="16" t="n">
        <f aca="false">Total!A4526</f>
        <v>43655</v>
      </c>
      <c r="B4526" s="17" t="n">
        <f aca="false">YEAR(A4526)</f>
        <v>2019</v>
      </c>
      <c r="C4526" s="17" t="n">
        <f aca="false">MONTH(A4526)</f>
        <v>7</v>
      </c>
      <c r="D4526" s="6" t="str">
        <f aca="false">IF(MONTH(A4526)&gt;=4,"FY "&amp;YEAR(A4526)&amp;"-"&amp;RIGHT(YEAR(A4526)+1,2),"FY "&amp;(YEAR(A4526)-1)&amp;"-"&amp;RIGHT(YEAR(A4526),2))</f>
        <v>FY 2019-20</v>
      </c>
      <c r="E4526" s="6" t="str">
        <f aca="false">IF(AND(V4526&lt;&gt;"",W4526&lt;&gt;""),"Yes","No")</f>
        <v>Yes</v>
      </c>
      <c r="F4526" s="18" t="n">
        <f aca="false">Total!F4526</f>
        <v>3633.81</v>
      </c>
      <c r="G4526" s="18" t="n">
        <f aca="false">Total!G4526</f>
        <v>3963.66</v>
      </c>
      <c r="H4526" s="18" t="n">
        <f aca="false">Total!H4526</f>
        <v>-329.85</v>
      </c>
      <c r="I4526" s="18" t="n">
        <f aca="false">Total!I4526</f>
        <v>-48.02</v>
      </c>
      <c r="J4526" s="18" t="n">
        <f aca="false">IF($V4526="","",INDEX('Stock Exchange'!F$5:F$2450,$V4526))</f>
        <v>3633.81</v>
      </c>
      <c r="K4526" s="18" t="n">
        <f aca="false">IF($V4526="","",INDEX('Stock Exchange'!G$5:G$2450,$V4526))</f>
        <v>3961.73</v>
      </c>
      <c r="L4526" s="18" t="n">
        <f aca="false">IF($V4526="","",INDEX('Stock Exchange'!H$5:H$2450,$V4526))</f>
        <v>-327.92</v>
      </c>
      <c r="M4526" s="18" t="n">
        <f aca="false">IF($V4526="","",INDEX('Stock Exchange'!I$5:I$2450,$V4526))</f>
        <v>-47.74</v>
      </c>
      <c r="N4526" s="18" t="n">
        <f aca="false">IF($W4526="","",INDEX(Primary!F$5:F$2450,$W4526))</f>
        <v>0</v>
      </c>
      <c r="O4526" s="18" t="n">
        <f aca="false">IF($W4526="","",INDEX(Primary!G$5:G$2450,$W4526))</f>
        <v>1.93</v>
      </c>
      <c r="P4526" s="18" t="n">
        <f aca="false">IF($W4526="","",INDEX(Primary!H$5:H$2450,$W4526))</f>
        <v>-1.93</v>
      </c>
      <c r="Q4526" s="18" t="n">
        <f aca="false">IF($W4526="","",INDEX(Primary!I$5:I$2450,$W4526))</f>
        <v>-0.28</v>
      </c>
      <c r="R4526" s="19" t="n">
        <f aca="false">IF($E4526="Yes",L4526+P4526,"")</f>
        <v>-329.85</v>
      </c>
      <c r="S4526" s="19" t="n">
        <f aca="false">IF($E4526="Yes",H4526-R4526,"")</f>
        <v>0</v>
      </c>
      <c r="T4526" s="6" t="str">
        <f aca="false">IF($E4526="Yes",IF(ROUND(ABS(S4526),2)&lt;=$T$2,"OK","CHECK"),"n/a")</f>
        <v>OK</v>
      </c>
      <c r="U4526" s="20" t="n">
        <f aca="false">Total!J4526</f>
        <v>68.6982</v>
      </c>
      <c r="V4526" s="17" t="n">
        <f aca="false">IFERROR(MATCH($A4526,'Stock Exchange'!$A$5:$A$2450,0),"")</f>
        <v>2308</v>
      </c>
      <c r="W4526" s="17" t="n">
        <f aca="false">IFERROR(MATCH($A4526,Primary!$A$5:$A$2450,0),"")</f>
        <v>2308</v>
      </c>
    </row>
    <row r="4527" customFormat="false" ht="15" hidden="false" customHeight="false" outlineLevel="0" collapsed="false">
      <c r="A4527" s="16" t="n">
        <f aca="false">Total!A4527</f>
        <v>43656</v>
      </c>
      <c r="B4527" s="17" t="n">
        <f aca="false">YEAR(A4527)</f>
        <v>2019</v>
      </c>
      <c r="C4527" s="17" t="n">
        <f aca="false">MONTH(A4527)</f>
        <v>7</v>
      </c>
      <c r="D4527" s="6" t="str">
        <f aca="false">IF(MONTH(A4527)&gt;=4,"FY "&amp;YEAR(A4527)&amp;"-"&amp;RIGHT(YEAR(A4527)+1,2),"FY "&amp;(YEAR(A4527)-1)&amp;"-"&amp;RIGHT(YEAR(A4527),2))</f>
        <v>FY 2019-20</v>
      </c>
      <c r="E4527" s="6" t="str">
        <f aca="false">IF(AND(V4527&lt;&gt;"",W4527&lt;&gt;""),"Yes","No")</f>
        <v>Yes</v>
      </c>
      <c r="F4527" s="18" t="n">
        <f aca="false">Total!F4527</f>
        <v>4142.76</v>
      </c>
      <c r="G4527" s="18" t="n">
        <f aca="false">Total!G4527</f>
        <v>5019.59</v>
      </c>
      <c r="H4527" s="18" t="n">
        <f aca="false">Total!H4527</f>
        <v>-876.83</v>
      </c>
      <c r="I4527" s="18" t="n">
        <f aca="false">Total!I4527</f>
        <v>-127.58</v>
      </c>
      <c r="J4527" s="18" t="n">
        <f aca="false">IF($V4527="","",INDEX('Stock Exchange'!F$5:F$2450,$V4527))</f>
        <v>4138.33</v>
      </c>
      <c r="K4527" s="18" t="n">
        <f aca="false">IF($V4527="","",INDEX('Stock Exchange'!G$5:G$2450,$V4527))</f>
        <v>4988.04</v>
      </c>
      <c r="L4527" s="18" t="n">
        <f aca="false">IF($V4527="","",INDEX('Stock Exchange'!H$5:H$2450,$V4527))</f>
        <v>-849.71</v>
      </c>
      <c r="M4527" s="18" t="n">
        <f aca="false">IF($V4527="","",INDEX('Stock Exchange'!I$5:I$2450,$V4527))</f>
        <v>-123.63</v>
      </c>
      <c r="N4527" s="18" t="n">
        <f aca="false">IF($W4527="","",INDEX(Primary!F$5:F$2450,$W4527))</f>
        <v>4.43</v>
      </c>
      <c r="O4527" s="18" t="n">
        <f aca="false">IF($W4527="","",INDEX(Primary!G$5:G$2450,$W4527))</f>
        <v>31.55</v>
      </c>
      <c r="P4527" s="18" t="n">
        <f aca="false">IF($W4527="","",INDEX(Primary!H$5:H$2450,$W4527))</f>
        <v>-27.12</v>
      </c>
      <c r="Q4527" s="18" t="n">
        <f aca="false">IF($W4527="","",INDEX(Primary!I$5:I$2450,$W4527))</f>
        <v>-3.95</v>
      </c>
      <c r="R4527" s="19" t="n">
        <f aca="false">IF($E4527="Yes",L4527+P4527,"")</f>
        <v>-876.83</v>
      </c>
      <c r="S4527" s="19" t="n">
        <f aca="false">IF($E4527="Yes",H4527-R4527,"")</f>
        <v>0</v>
      </c>
      <c r="T4527" s="6" t="str">
        <f aca="false">IF($E4527="Yes",IF(ROUND(ABS(S4527),2)&lt;=$T$2,"OK","CHECK"),"n/a")</f>
        <v>OK</v>
      </c>
      <c r="U4527" s="20" t="n">
        <f aca="false">Total!J4527</f>
        <v>68.7301</v>
      </c>
      <c r="V4527" s="17" t="n">
        <f aca="false">IFERROR(MATCH($A4527,'Stock Exchange'!$A$5:$A$2450,0),"")</f>
        <v>2309</v>
      </c>
      <c r="W4527" s="17" t="n">
        <f aca="false">IFERROR(MATCH($A4527,Primary!$A$5:$A$2450,0),"")</f>
        <v>2309</v>
      </c>
    </row>
    <row r="4528" customFormat="false" ht="15" hidden="false" customHeight="false" outlineLevel="0" collapsed="false">
      <c r="A4528" s="16" t="n">
        <f aca="false">Total!A4528</f>
        <v>43657</v>
      </c>
      <c r="B4528" s="17" t="n">
        <f aca="false">YEAR(A4528)</f>
        <v>2019</v>
      </c>
      <c r="C4528" s="17" t="n">
        <f aca="false">MONTH(A4528)</f>
        <v>7</v>
      </c>
      <c r="D4528" s="6" t="str">
        <f aca="false">IF(MONTH(A4528)&gt;=4,"FY "&amp;YEAR(A4528)&amp;"-"&amp;RIGHT(YEAR(A4528)+1,2),"FY "&amp;(YEAR(A4528)-1)&amp;"-"&amp;RIGHT(YEAR(A4528),2))</f>
        <v>FY 2019-20</v>
      </c>
      <c r="E4528" s="6" t="str">
        <f aca="false">IF(AND(V4528&lt;&gt;"",W4528&lt;&gt;""),"Yes","No")</f>
        <v>Yes</v>
      </c>
      <c r="F4528" s="18" t="n">
        <f aca="false">Total!F4528</f>
        <v>3829.6</v>
      </c>
      <c r="G4528" s="18" t="n">
        <f aca="false">Total!G4528</f>
        <v>4289.26</v>
      </c>
      <c r="H4528" s="18" t="n">
        <f aca="false">Total!H4528</f>
        <v>-459.66</v>
      </c>
      <c r="I4528" s="18" t="n">
        <f aca="false">Total!I4528</f>
        <v>-67.08</v>
      </c>
      <c r="J4528" s="18" t="n">
        <f aca="false">IF($V4528="","",INDEX('Stock Exchange'!F$5:F$2450,$V4528))</f>
        <v>3824.25</v>
      </c>
      <c r="K4528" s="18" t="n">
        <f aca="false">IF($V4528="","",INDEX('Stock Exchange'!G$5:G$2450,$V4528))</f>
        <v>4282.55</v>
      </c>
      <c r="L4528" s="18" t="n">
        <f aca="false">IF($V4528="","",INDEX('Stock Exchange'!H$5:H$2450,$V4528))</f>
        <v>-458.3</v>
      </c>
      <c r="M4528" s="18" t="n">
        <f aca="false">IF($V4528="","",INDEX('Stock Exchange'!I$5:I$2450,$V4528))</f>
        <v>-66.88</v>
      </c>
      <c r="N4528" s="18" t="n">
        <f aca="false">IF($W4528="","",INDEX(Primary!F$5:F$2450,$W4528))</f>
        <v>5.35</v>
      </c>
      <c r="O4528" s="18" t="n">
        <f aca="false">IF($W4528="","",INDEX(Primary!G$5:G$2450,$W4528))</f>
        <v>6.71</v>
      </c>
      <c r="P4528" s="18" t="n">
        <f aca="false">IF($W4528="","",INDEX(Primary!H$5:H$2450,$W4528))</f>
        <v>-1.36</v>
      </c>
      <c r="Q4528" s="18" t="n">
        <f aca="false">IF($W4528="","",INDEX(Primary!I$5:I$2450,$W4528))</f>
        <v>-0.2</v>
      </c>
      <c r="R4528" s="19" t="n">
        <f aca="false">IF($E4528="Yes",L4528+P4528,"")</f>
        <v>-459.66</v>
      </c>
      <c r="S4528" s="19" t="n">
        <f aca="false">IF($E4528="Yes",H4528-R4528,"")</f>
        <v>0</v>
      </c>
      <c r="T4528" s="6" t="str">
        <f aca="false">IF($E4528="Yes",IF(ROUND(ABS(S4528),2)&lt;=$T$2,"OK","CHECK"),"n/a")</f>
        <v>OK</v>
      </c>
      <c r="U4528" s="20" t="n">
        <f aca="false">Total!J4528</f>
        <v>68.5269</v>
      </c>
      <c r="V4528" s="17" t="n">
        <f aca="false">IFERROR(MATCH($A4528,'Stock Exchange'!$A$5:$A$2450,0),"")</f>
        <v>2310</v>
      </c>
      <c r="W4528" s="17" t="n">
        <f aca="false">IFERROR(MATCH($A4528,Primary!$A$5:$A$2450,0),"")</f>
        <v>2310</v>
      </c>
    </row>
    <row r="4529" customFormat="false" ht="15" hidden="false" customHeight="false" outlineLevel="0" collapsed="false">
      <c r="A4529" s="16" t="n">
        <f aca="false">Total!A4529</f>
        <v>43658</v>
      </c>
      <c r="B4529" s="17" t="n">
        <f aca="false">YEAR(A4529)</f>
        <v>2019</v>
      </c>
      <c r="C4529" s="17" t="n">
        <f aca="false">MONTH(A4529)</f>
        <v>7</v>
      </c>
      <c r="D4529" s="6" t="str">
        <f aca="false">IF(MONTH(A4529)&gt;=4,"FY "&amp;YEAR(A4529)&amp;"-"&amp;RIGHT(YEAR(A4529)+1,2),"FY "&amp;(YEAR(A4529)-1)&amp;"-"&amp;RIGHT(YEAR(A4529),2))</f>
        <v>FY 2019-20</v>
      </c>
      <c r="E4529" s="6" t="str">
        <f aca="false">IF(AND(V4529&lt;&gt;"",W4529&lt;&gt;""),"Yes","No")</f>
        <v>Yes</v>
      </c>
      <c r="F4529" s="18" t="n">
        <f aca="false">Total!F4529</f>
        <v>3343.64</v>
      </c>
      <c r="G4529" s="18" t="n">
        <f aca="false">Total!G4529</f>
        <v>3520.45</v>
      </c>
      <c r="H4529" s="18" t="n">
        <f aca="false">Total!H4529</f>
        <v>-176.81</v>
      </c>
      <c r="I4529" s="18" t="n">
        <f aca="false">Total!I4529</f>
        <v>-25.87</v>
      </c>
      <c r="J4529" s="18" t="n">
        <f aca="false">IF($V4529="","",INDEX('Stock Exchange'!F$5:F$2450,$V4529))</f>
        <v>3343.13</v>
      </c>
      <c r="K4529" s="18" t="n">
        <f aca="false">IF($V4529="","",INDEX('Stock Exchange'!G$5:G$2450,$V4529))</f>
        <v>3518.05</v>
      </c>
      <c r="L4529" s="18" t="n">
        <f aca="false">IF($V4529="","",INDEX('Stock Exchange'!H$5:H$2450,$V4529))</f>
        <v>-174.92</v>
      </c>
      <c r="M4529" s="18" t="n">
        <f aca="false">IF($V4529="","",INDEX('Stock Exchange'!I$5:I$2450,$V4529))</f>
        <v>-25.59</v>
      </c>
      <c r="N4529" s="18" t="n">
        <f aca="false">IF($W4529="","",INDEX(Primary!F$5:F$2450,$W4529))</f>
        <v>0.51</v>
      </c>
      <c r="O4529" s="18" t="n">
        <f aca="false">IF($W4529="","",INDEX(Primary!G$5:G$2450,$W4529))</f>
        <v>2.4</v>
      </c>
      <c r="P4529" s="18" t="n">
        <f aca="false">IF($W4529="","",INDEX(Primary!H$5:H$2450,$W4529))</f>
        <v>-1.89</v>
      </c>
      <c r="Q4529" s="18" t="n">
        <f aca="false">IF($W4529="","",INDEX(Primary!I$5:I$2450,$W4529))</f>
        <v>-0.28</v>
      </c>
      <c r="R4529" s="19" t="n">
        <f aca="false">IF($E4529="Yes",L4529+P4529,"")</f>
        <v>-176.81</v>
      </c>
      <c r="S4529" s="19" t="n">
        <f aca="false">IF($E4529="Yes",H4529-R4529,"")</f>
        <v>0</v>
      </c>
      <c r="T4529" s="6" t="str">
        <f aca="false">IF($E4529="Yes",IF(ROUND(ABS(S4529),2)&lt;=$T$2,"OK","CHECK"),"n/a")</f>
        <v>OK</v>
      </c>
      <c r="U4529" s="20" t="n">
        <f aca="false">Total!J4529</f>
        <v>68.3665</v>
      </c>
      <c r="V4529" s="17" t="n">
        <f aca="false">IFERROR(MATCH($A4529,'Stock Exchange'!$A$5:$A$2450,0),"")</f>
        <v>2311</v>
      </c>
      <c r="W4529" s="17" t="n">
        <f aca="false">IFERROR(MATCH($A4529,Primary!$A$5:$A$2450,0),"")</f>
        <v>2311</v>
      </c>
    </row>
    <row r="4530" customFormat="false" ht="15" hidden="false" customHeight="false" outlineLevel="0" collapsed="false">
      <c r="A4530" s="16" t="n">
        <f aca="false">Total!A4530</f>
        <v>43661</v>
      </c>
      <c r="B4530" s="17" t="n">
        <f aca="false">YEAR(A4530)</f>
        <v>2019</v>
      </c>
      <c r="C4530" s="17" t="n">
        <f aca="false">MONTH(A4530)</f>
        <v>7</v>
      </c>
      <c r="D4530" s="6" t="str">
        <f aca="false">IF(MONTH(A4530)&gt;=4,"FY "&amp;YEAR(A4530)&amp;"-"&amp;RIGHT(YEAR(A4530)+1,2),"FY "&amp;(YEAR(A4530)-1)&amp;"-"&amp;RIGHT(YEAR(A4530),2))</f>
        <v>FY 2019-20</v>
      </c>
      <c r="E4530" s="6" t="str">
        <f aca="false">IF(AND(V4530&lt;&gt;"",W4530&lt;&gt;""),"Yes","No")</f>
        <v>Yes</v>
      </c>
      <c r="F4530" s="18" t="n">
        <f aca="false">Total!F4530</f>
        <v>4862.21</v>
      </c>
      <c r="G4530" s="18" t="n">
        <f aca="false">Total!G4530</f>
        <v>5584.73</v>
      </c>
      <c r="H4530" s="18" t="n">
        <f aca="false">Total!H4530</f>
        <v>-722.52</v>
      </c>
      <c r="I4530" s="18" t="n">
        <f aca="false">Total!I4530</f>
        <v>-105.34</v>
      </c>
      <c r="J4530" s="18" t="n">
        <f aca="false">IF($V4530="","",INDEX('Stock Exchange'!F$5:F$2450,$V4530))</f>
        <v>4862.21</v>
      </c>
      <c r="K4530" s="18" t="n">
        <f aca="false">IF($V4530="","",INDEX('Stock Exchange'!G$5:G$2450,$V4530))</f>
        <v>5583.95</v>
      </c>
      <c r="L4530" s="18" t="n">
        <f aca="false">IF($V4530="","",INDEX('Stock Exchange'!H$5:H$2450,$V4530))</f>
        <v>-721.74</v>
      </c>
      <c r="M4530" s="18" t="n">
        <f aca="false">IF($V4530="","",INDEX('Stock Exchange'!I$5:I$2450,$V4530))</f>
        <v>-105.23</v>
      </c>
      <c r="N4530" s="18" t="n">
        <f aca="false">IF($W4530="","",INDEX(Primary!F$5:F$2450,$W4530))</f>
        <v>0</v>
      </c>
      <c r="O4530" s="18" t="n">
        <f aca="false">IF($W4530="","",INDEX(Primary!G$5:G$2450,$W4530))</f>
        <v>0.78</v>
      </c>
      <c r="P4530" s="18" t="n">
        <f aca="false">IF($W4530="","",INDEX(Primary!H$5:H$2450,$W4530))</f>
        <v>-0.78</v>
      </c>
      <c r="Q4530" s="18" t="n">
        <f aca="false">IF($W4530="","",INDEX(Primary!I$5:I$2450,$W4530))</f>
        <v>-0.11</v>
      </c>
      <c r="R4530" s="19" t="n">
        <f aca="false">IF($E4530="Yes",L4530+P4530,"")</f>
        <v>-722.52</v>
      </c>
      <c r="S4530" s="19" t="n">
        <f aca="false">IF($E4530="Yes",H4530-R4530,"")</f>
        <v>0</v>
      </c>
      <c r="T4530" s="6" t="str">
        <f aca="false">IF($E4530="Yes",IF(ROUND(ABS(S4530),2)&lt;=$T$2,"OK","CHECK"),"n/a")</f>
        <v>OK</v>
      </c>
      <c r="U4530" s="20" t="n">
        <f aca="false">Total!J4530</f>
        <v>68.5855</v>
      </c>
      <c r="V4530" s="17" t="n">
        <f aca="false">IFERROR(MATCH($A4530,'Stock Exchange'!$A$5:$A$2450,0),"")</f>
        <v>2312</v>
      </c>
      <c r="W4530" s="17" t="n">
        <f aca="false">IFERROR(MATCH($A4530,Primary!$A$5:$A$2450,0),"")</f>
        <v>2312</v>
      </c>
    </row>
    <row r="4531" customFormat="false" ht="15" hidden="false" customHeight="false" outlineLevel="0" collapsed="false">
      <c r="A4531" s="16" t="n">
        <f aca="false">Total!A4531</f>
        <v>43662</v>
      </c>
      <c r="B4531" s="17" t="n">
        <f aca="false">YEAR(A4531)</f>
        <v>2019</v>
      </c>
      <c r="C4531" s="17" t="n">
        <f aca="false">MONTH(A4531)</f>
        <v>7</v>
      </c>
      <c r="D4531" s="6" t="str">
        <f aca="false">IF(MONTH(A4531)&gt;=4,"FY "&amp;YEAR(A4531)&amp;"-"&amp;RIGHT(YEAR(A4531)+1,2),"FY "&amp;(YEAR(A4531)-1)&amp;"-"&amp;RIGHT(YEAR(A4531),2))</f>
        <v>FY 2019-20</v>
      </c>
      <c r="E4531" s="6" t="str">
        <f aca="false">IF(AND(V4531&lt;&gt;"",W4531&lt;&gt;""),"Yes","No")</f>
        <v>Yes</v>
      </c>
      <c r="F4531" s="18" t="n">
        <f aca="false">Total!F4531</f>
        <v>3623.46</v>
      </c>
      <c r="G4531" s="18" t="n">
        <f aca="false">Total!G4531</f>
        <v>3813.41</v>
      </c>
      <c r="H4531" s="18" t="n">
        <f aca="false">Total!H4531</f>
        <v>-189.95</v>
      </c>
      <c r="I4531" s="18" t="n">
        <f aca="false">Total!I4531</f>
        <v>-27.69</v>
      </c>
      <c r="J4531" s="18" t="n">
        <f aca="false">IF($V4531="","",INDEX('Stock Exchange'!F$5:F$2450,$V4531))</f>
        <v>3622.93</v>
      </c>
      <c r="K4531" s="18" t="n">
        <f aca="false">IF($V4531="","",INDEX('Stock Exchange'!G$5:G$2450,$V4531))</f>
        <v>3805.79</v>
      </c>
      <c r="L4531" s="18" t="n">
        <f aca="false">IF($V4531="","",INDEX('Stock Exchange'!H$5:H$2450,$V4531))</f>
        <v>-182.86</v>
      </c>
      <c r="M4531" s="18" t="n">
        <f aca="false">IF($V4531="","",INDEX('Stock Exchange'!I$5:I$2450,$V4531))</f>
        <v>-26.66</v>
      </c>
      <c r="N4531" s="18" t="n">
        <f aca="false">IF($W4531="","",INDEX(Primary!F$5:F$2450,$W4531))</f>
        <v>0.53</v>
      </c>
      <c r="O4531" s="18" t="n">
        <f aca="false">IF($W4531="","",INDEX(Primary!G$5:G$2450,$W4531))</f>
        <v>7.62</v>
      </c>
      <c r="P4531" s="18" t="n">
        <f aca="false">IF($W4531="","",INDEX(Primary!H$5:H$2450,$W4531))</f>
        <v>-7.09</v>
      </c>
      <c r="Q4531" s="18" t="n">
        <f aca="false">IF($W4531="","",INDEX(Primary!I$5:I$2450,$W4531))</f>
        <v>-1.03</v>
      </c>
      <c r="R4531" s="19" t="n">
        <f aca="false">IF($E4531="Yes",L4531+P4531,"")</f>
        <v>-189.95</v>
      </c>
      <c r="S4531" s="19" t="n">
        <f aca="false">IF($E4531="Yes",H4531-R4531,"")</f>
        <v>0</v>
      </c>
      <c r="T4531" s="6" t="str">
        <f aca="false">IF($E4531="Yes",IF(ROUND(ABS(S4531),2)&lt;=$T$2,"OK","CHECK"),"n/a")</f>
        <v>OK</v>
      </c>
      <c r="U4531" s="20" t="n">
        <f aca="false">Total!J4531</f>
        <v>68.5836</v>
      </c>
      <c r="V4531" s="17" t="n">
        <f aca="false">IFERROR(MATCH($A4531,'Stock Exchange'!$A$5:$A$2450,0),"")</f>
        <v>2313</v>
      </c>
      <c r="W4531" s="17" t="n">
        <f aca="false">IFERROR(MATCH($A4531,Primary!$A$5:$A$2450,0),"")</f>
        <v>2313</v>
      </c>
    </row>
    <row r="4532" customFormat="false" ht="15" hidden="false" customHeight="false" outlineLevel="0" collapsed="false">
      <c r="A4532" s="16" t="n">
        <f aca="false">Total!A4532</f>
        <v>43663</v>
      </c>
      <c r="B4532" s="17" t="n">
        <f aca="false">YEAR(A4532)</f>
        <v>2019</v>
      </c>
      <c r="C4532" s="17" t="n">
        <f aca="false">MONTH(A4532)</f>
        <v>7</v>
      </c>
      <c r="D4532" s="6" t="str">
        <f aca="false">IF(MONTH(A4532)&gt;=4,"FY "&amp;YEAR(A4532)&amp;"-"&amp;RIGHT(YEAR(A4532)+1,2),"FY "&amp;(YEAR(A4532)-1)&amp;"-"&amp;RIGHT(YEAR(A4532),2))</f>
        <v>FY 2019-20</v>
      </c>
      <c r="E4532" s="6" t="str">
        <f aca="false">IF(AND(V4532&lt;&gt;"",W4532&lt;&gt;""),"Yes","No")</f>
        <v>Yes</v>
      </c>
      <c r="F4532" s="18" t="n">
        <f aca="false">Total!F4532</f>
        <v>3719.21</v>
      </c>
      <c r="G4532" s="18" t="n">
        <f aca="false">Total!G4532</f>
        <v>4077.69</v>
      </c>
      <c r="H4532" s="18" t="n">
        <f aca="false">Total!H4532</f>
        <v>-358.48</v>
      </c>
      <c r="I4532" s="18" t="n">
        <f aca="false">Total!I4532</f>
        <v>-52.28</v>
      </c>
      <c r="J4532" s="18" t="n">
        <f aca="false">IF($V4532="","",INDEX('Stock Exchange'!F$5:F$2450,$V4532))</f>
        <v>3711.86</v>
      </c>
      <c r="K4532" s="18" t="n">
        <f aca="false">IF($V4532="","",INDEX('Stock Exchange'!G$5:G$2450,$V4532))</f>
        <v>4076.19</v>
      </c>
      <c r="L4532" s="18" t="n">
        <f aca="false">IF($V4532="","",INDEX('Stock Exchange'!H$5:H$2450,$V4532))</f>
        <v>-364.33</v>
      </c>
      <c r="M4532" s="18" t="n">
        <f aca="false">IF($V4532="","",INDEX('Stock Exchange'!I$5:I$2450,$V4532))</f>
        <v>-53.13</v>
      </c>
      <c r="N4532" s="18" t="n">
        <f aca="false">IF($W4532="","",INDEX(Primary!F$5:F$2450,$W4532))</f>
        <v>7.35</v>
      </c>
      <c r="O4532" s="18" t="n">
        <f aca="false">IF($W4532="","",INDEX(Primary!G$5:G$2450,$W4532))</f>
        <v>1.5</v>
      </c>
      <c r="P4532" s="18" t="n">
        <f aca="false">IF($W4532="","",INDEX(Primary!H$5:H$2450,$W4532))</f>
        <v>5.85</v>
      </c>
      <c r="Q4532" s="18" t="n">
        <f aca="false">IF($W4532="","",INDEX(Primary!I$5:I$2450,$W4532))</f>
        <v>0.85</v>
      </c>
      <c r="R4532" s="19" t="n">
        <f aca="false">IF($E4532="Yes",L4532+P4532,"")</f>
        <v>-358.48</v>
      </c>
      <c r="S4532" s="19" t="n">
        <f aca="false">IF($E4532="Yes",H4532-R4532,"")</f>
        <v>0</v>
      </c>
      <c r="T4532" s="6" t="str">
        <f aca="false">IF($E4532="Yes",IF(ROUND(ABS(S4532),2)&lt;=$T$2,"OK","CHECK"),"n/a")</f>
        <v>OK</v>
      </c>
      <c r="U4532" s="20" t="n">
        <f aca="false">Total!J4532</f>
        <v>68.5672</v>
      </c>
      <c r="V4532" s="17" t="n">
        <f aca="false">IFERROR(MATCH($A4532,'Stock Exchange'!$A$5:$A$2450,0),"")</f>
        <v>2314</v>
      </c>
      <c r="W4532" s="17" t="n">
        <f aca="false">IFERROR(MATCH($A4532,Primary!$A$5:$A$2450,0),"")</f>
        <v>2314</v>
      </c>
    </row>
    <row r="4533" customFormat="false" ht="15" hidden="false" customHeight="false" outlineLevel="0" collapsed="false">
      <c r="A4533" s="16" t="n">
        <f aca="false">Total!A4533</f>
        <v>43664</v>
      </c>
      <c r="B4533" s="17" t="n">
        <f aca="false">YEAR(A4533)</f>
        <v>2019</v>
      </c>
      <c r="C4533" s="17" t="n">
        <f aca="false">MONTH(A4533)</f>
        <v>7</v>
      </c>
      <c r="D4533" s="6" t="str">
        <f aca="false">IF(MONTH(A4533)&gt;=4,"FY "&amp;YEAR(A4533)&amp;"-"&amp;RIGHT(YEAR(A4533)+1,2),"FY "&amp;(YEAR(A4533)-1)&amp;"-"&amp;RIGHT(YEAR(A4533),2))</f>
        <v>FY 2019-20</v>
      </c>
      <c r="E4533" s="6" t="str">
        <f aca="false">IF(AND(V4533&lt;&gt;"",W4533&lt;&gt;""),"Yes","No")</f>
        <v>Yes</v>
      </c>
      <c r="F4533" s="18" t="n">
        <f aca="false">Total!F4533</f>
        <v>3853.2</v>
      </c>
      <c r="G4533" s="18" t="n">
        <f aca="false">Total!G4533</f>
        <v>3939.06</v>
      </c>
      <c r="H4533" s="18" t="n">
        <f aca="false">Total!H4533</f>
        <v>-85.86</v>
      </c>
      <c r="I4533" s="18" t="n">
        <f aca="false">Total!I4533</f>
        <v>-12.48</v>
      </c>
      <c r="J4533" s="18" t="n">
        <f aca="false">IF($V4533="","",INDEX('Stock Exchange'!F$5:F$2450,$V4533))</f>
        <v>3852.69</v>
      </c>
      <c r="K4533" s="18" t="n">
        <f aca="false">IF($V4533="","",INDEX('Stock Exchange'!G$5:G$2450,$V4533))</f>
        <v>3869.68</v>
      </c>
      <c r="L4533" s="18" t="n">
        <f aca="false">IF($V4533="","",INDEX('Stock Exchange'!H$5:H$2450,$V4533))</f>
        <v>-16.99</v>
      </c>
      <c r="M4533" s="18" t="n">
        <f aca="false">IF($V4533="","",INDEX('Stock Exchange'!I$5:I$2450,$V4533))</f>
        <v>-2.47</v>
      </c>
      <c r="N4533" s="18" t="n">
        <f aca="false">IF($W4533="","",INDEX(Primary!F$5:F$2450,$W4533))</f>
        <v>0.51</v>
      </c>
      <c r="O4533" s="18" t="n">
        <f aca="false">IF($W4533="","",INDEX(Primary!G$5:G$2450,$W4533))</f>
        <v>69.38</v>
      </c>
      <c r="P4533" s="18" t="n">
        <f aca="false">IF($W4533="","",INDEX(Primary!H$5:H$2450,$W4533))</f>
        <v>-68.87</v>
      </c>
      <c r="Q4533" s="18" t="n">
        <f aca="false">IF($W4533="","",INDEX(Primary!I$5:I$2450,$W4533))</f>
        <v>-10.01</v>
      </c>
      <c r="R4533" s="19" t="n">
        <f aca="false">IF($E4533="Yes",L4533+P4533,"")</f>
        <v>-85.86</v>
      </c>
      <c r="S4533" s="19" t="n">
        <f aca="false">IF($E4533="Yes",H4533-R4533,"")</f>
        <v>0</v>
      </c>
      <c r="T4533" s="6" t="str">
        <f aca="false">IF($E4533="Yes",IF(ROUND(ABS(S4533),2)&lt;=$T$2,"OK","CHECK"),"n/a")</f>
        <v>OK</v>
      </c>
      <c r="U4533" s="20" t="n">
        <f aca="false">Total!J4533</f>
        <v>68.8051</v>
      </c>
      <c r="V4533" s="17" t="n">
        <f aca="false">IFERROR(MATCH($A4533,'Stock Exchange'!$A$5:$A$2450,0),"")</f>
        <v>2315</v>
      </c>
      <c r="W4533" s="17" t="n">
        <f aca="false">IFERROR(MATCH($A4533,Primary!$A$5:$A$2450,0),"")</f>
        <v>2315</v>
      </c>
    </row>
    <row r="4534" customFormat="false" ht="15" hidden="false" customHeight="false" outlineLevel="0" collapsed="false">
      <c r="A4534" s="16" t="n">
        <f aca="false">Total!A4534</f>
        <v>43665</v>
      </c>
      <c r="B4534" s="17" t="n">
        <f aca="false">YEAR(A4534)</f>
        <v>2019</v>
      </c>
      <c r="C4534" s="17" t="n">
        <f aca="false">MONTH(A4534)</f>
        <v>7</v>
      </c>
      <c r="D4534" s="6" t="str">
        <f aca="false">IF(MONTH(A4534)&gt;=4,"FY "&amp;YEAR(A4534)&amp;"-"&amp;RIGHT(YEAR(A4534)+1,2),"FY "&amp;(YEAR(A4534)-1)&amp;"-"&amp;RIGHT(YEAR(A4534),2))</f>
        <v>FY 2019-20</v>
      </c>
      <c r="E4534" s="6" t="str">
        <f aca="false">IF(AND(V4534&lt;&gt;"",W4534&lt;&gt;""),"Yes","No")</f>
        <v>Yes</v>
      </c>
      <c r="F4534" s="18" t="n">
        <f aca="false">Total!F4534</f>
        <v>4118.07</v>
      </c>
      <c r="G4534" s="18" t="n">
        <f aca="false">Total!G4534</f>
        <v>5519.61</v>
      </c>
      <c r="H4534" s="18" t="n">
        <f aca="false">Total!H4534</f>
        <v>-1401.54</v>
      </c>
      <c r="I4534" s="18" t="n">
        <f aca="false">Total!I4534</f>
        <v>-203.49</v>
      </c>
      <c r="J4534" s="18" t="n">
        <f aca="false">IF($V4534="","",INDEX('Stock Exchange'!F$5:F$2450,$V4534))</f>
        <v>4115.6</v>
      </c>
      <c r="K4534" s="18" t="n">
        <f aca="false">IF($V4534="","",INDEX('Stock Exchange'!G$5:G$2450,$V4534))</f>
        <v>5507.09</v>
      </c>
      <c r="L4534" s="18" t="n">
        <f aca="false">IF($V4534="","",INDEX('Stock Exchange'!H$5:H$2450,$V4534))</f>
        <v>-1391.49</v>
      </c>
      <c r="M4534" s="18" t="n">
        <f aca="false">IF($V4534="","",INDEX('Stock Exchange'!I$5:I$2450,$V4534))</f>
        <v>-202.03</v>
      </c>
      <c r="N4534" s="18" t="n">
        <f aca="false">IF($W4534="","",INDEX(Primary!F$5:F$2450,$W4534))</f>
        <v>2.47</v>
      </c>
      <c r="O4534" s="18" t="n">
        <f aca="false">IF($W4534="","",INDEX(Primary!G$5:G$2450,$W4534))</f>
        <v>12.52</v>
      </c>
      <c r="P4534" s="18" t="n">
        <f aca="false">IF($W4534="","",INDEX(Primary!H$5:H$2450,$W4534))</f>
        <v>-10.05</v>
      </c>
      <c r="Q4534" s="18" t="n">
        <f aca="false">IF($W4534="","",INDEX(Primary!I$5:I$2450,$W4534))</f>
        <v>-1.46</v>
      </c>
      <c r="R4534" s="19" t="n">
        <f aca="false">IF($E4534="Yes",L4534+P4534,"")</f>
        <v>-1401.54</v>
      </c>
      <c r="S4534" s="19" t="n">
        <f aca="false">IF($E4534="Yes",H4534-R4534,"")</f>
        <v>0</v>
      </c>
      <c r="T4534" s="6" t="str">
        <f aca="false">IF($E4534="Yes",IF(ROUND(ABS(S4534),2)&lt;=$T$2,"OK","CHECK"),"n/a")</f>
        <v>OK</v>
      </c>
      <c r="U4534" s="20" t="n">
        <f aca="false">Total!J4534</f>
        <v>68.8758</v>
      </c>
      <c r="V4534" s="17" t="n">
        <f aca="false">IFERROR(MATCH($A4534,'Stock Exchange'!$A$5:$A$2450,0),"")</f>
        <v>2316</v>
      </c>
      <c r="W4534" s="17" t="n">
        <f aca="false">IFERROR(MATCH($A4534,Primary!$A$5:$A$2450,0),"")</f>
        <v>2316</v>
      </c>
    </row>
    <row r="4535" customFormat="false" ht="15" hidden="false" customHeight="false" outlineLevel="0" collapsed="false">
      <c r="A4535" s="16" t="n">
        <f aca="false">Total!A4535</f>
        <v>43668</v>
      </c>
      <c r="B4535" s="17" t="n">
        <f aca="false">YEAR(A4535)</f>
        <v>2019</v>
      </c>
      <c r="C4535" s="17" t="n">
        <f aca="false">MONTH(A4535)</f>
        <v>7</v>
      </c>
      <c r="D4535" s="6" t="str">
        <f aca="false">IF(MONTH(A4535)&gt;=4,"FY "&amp;YEAR(A4535)&amp;"-"&amp;RIGHT(YEAR(A4535)+1,2),"FY "&amp;(YEAR(A4535)-1)&amp;"-"&amp;RIGHT(YEAR(A4535),2))</f>
        <v>FY 2019-20</v>
      </c>
      <c r="E4535" s="6" t="str">
        <f aca="false">IF(AND(V4535&lt;&gt;"",W4535&lt;&gt;""),"Yes","No")</f>
        <v>Yes</v>
      </c>
      <c r="F4535" s="18" t="n">
        <f aca="false">Total!F4535</f>
        <v>4815.69</v>
      </c>
      <c r="G4535" s="18" t="n">
        <f aca="false">Total!G4535</f>
        <v>5899.51</v>
      </c>
      <c r="H4535" s="18" t="n">
        <f aca="false">Total!H4535</f>
        <v>-1083.82</v>
      </c>
      <c r="I4535" s="18" t="n">
        <f aca="false">Total!I4535</f>
        <v>-157.47</v>
      </c>
      <c r="J4535" s="18" t="n">
        <f aca="false">IF($V4535="","",INDEX('Stock Exchange'!F$5:F$2450,$V4535))</f>
        <v>4799.33</v>
      </c>
      <c r="K4535" s="18" t="n">
        <f aca="false">IF($V4535="","",INDEX('Stock Exchange'!G$5:G$2450,$V4535))</f>
        <v>5891.27</v>
      </c>
      <c r="L4535" s="18" t="n">
        <f aca="false">IF($V4535="","",INDEX('Stock Exchange'!H$5:H$2450,$V4535))</f>
        <v>-1091.94</v>
      </c>
      <c r="M4535" s="18" t="n">
        <f aca="false">IF($V4535="","",INDEX('Stock Exchange'!I$5:I$2450,$V4535))</f>
        <v>-158.65</v>
      </c>
      <c r="N4535" s="18" t="n">
        <f aca="false">IF($W4535="","",INDEX(Primary!F$5:F$2450,$W4535))</f>
        <v>16.36</v>
      </c>
      <c r="O4535" s="18" t="n">
        <f aca="false">IF($W4535="","",INDEX(Primary!G$5:G$2450,$W4535))</f>
        <v>8.24</v>
      </c>
      <c r="P4535" s="18" t="n">
        <f aca="false">IF($W4535="","",INDEX(Primary!H$5:H$2450,$W4535))</f>
        <v>8.12</v>
      </c>
      <c r="Q4535" s="18" t="n">
        <f aca="false">IF($W4535="","",INDEX(Primary!I$5:I$2450,$W4535))</f>
        <v>1.18</v>
      </c>
      <c r="R4535" s="19" t="n">
        <f aca="false">IF($E4535="Yes",L4535+P4535,"")</f>
        <v>-1083.82</v>
      </c>
      <c r="S4535" s="19" t="n">
        <f aca="false">IF($E4535="Yes",H4535-R4535,"")</f>
        <v>0</v>
      </c>
      <c r="T4535" s="6" t="str">
        <f aca="false">IF($E4535="Yes",IF(ROUND(ABS(S4535),2)&lt;=$T$2,"OK","CHECK"),"n/a")</f>
        <v>OK</v>
      </c>
      <c r="U4535" s="20" t="n">
        <f aca="false">Total!J4535</f>
        <v>68.8249</v>
      </c>
      <c r="V4535" s="17" t="n">
        <f aca="false">IFERROR(MATCH($A4535,'Stock Exchange'!$A$5:$A$2450,0),"")</f>
        <v>2317</v>
      </c>
      <c r="W4535" s="17" t="n">
        <f aca="false">IFERROR(MATCH($A4535,Primary!$A$5:$A$2450,0),"")</f>
        <v>2317</v>
      </c>
    </row>
    <row r="4536" customFormat="false" ht="15" hidden="false" customHeight="false" outlineLevel="0" collapsed="false">
      <c r="A4536" s="16" t="n">
        <f aca="false">Total!A4536</f>
        <v>43669</v>
      </c>
      <c r="B4536" s="17" t="n">
        <f aca="false">YEAR(A4536)</f>
        <v>2019</v>
      </c>
      <c r="C4536" s="17" t="n">
        <f aca="false">MONTH(A4536)</f>
        <v>7</v>
      </c>
      <c r="D4536" s="6" t="str">
        <f aca="false">IF(MONTH(A4536)&gt;=4,"FY "&amp;YEAR(A4536)&amp;"-"&amp;RIGHT(YEAR(A4536)+1,2),"FY "&amp;(YEAR(A4536)-1)&amp;"-"&amp;RIGHT(YEAR(A4536),2))</f>
        <v>FY 2019-20</v>
      </c>
      <c r="E4536" s="6" t="str">
        <f aca="false">IF(AND(V4536&lt;&gt;"",W4536&lt;&gt;""),"Yes","No")</f>
        <v>Yes</v>
      </c>
      <c r="F4536" s="18" t="n">
        <f aca="false">Total!F4536</f>
        <v>3381.66</v>
      </c>
      <c r="G4536" s="18" t="n">
        <f aca="false">Total!G4536</f>
        <v>5310.89</v>
      </c>
      <c r="H4536" s="18" t="n">
        <f aca="false">Total!H4536</f>
        <v>-1929.23</v>
      </c>
      <c r="I4536" s="18" t="n">
        <f aca="false">Total!I4536</f>
        <v>-279.52</v>
      </c>
      <c r="J4536" s="18" t="n">
        <f aca="false">IF($V4536="","",INDEX('Stock Exchange'!F$5:F$2450,$V4536))</f>
        <v>3379.91</v>
      </c>
      <c r="K4536" s="18" t="n">
        <f aca="false">IF($V4536="","",INDEX('Stock Exchange'!G$5:G$2450,$V4536))</f>
        <v>5310.89</v>
      </c>
      <c r="L4536" s="18" t="n">
        <f aca="false">IF($V4536="","",INDEX('Stock Exchange'!H$5:H$2450,$V4536))</f>
        <v>-1930.98</v>
      </c>
      <c r="M4536" s="18" t="n">
        <f aca="false">IF($V4536="","",INDEX('Stock Exchange'!I$5:I$2450,$V4536))</f>
        <v>-279.77</v>
      </c>
      <c r="N4536" s="18" t="n">
        <f aca="false">IF($W4536="","",INDEX(Primary!F$5:F$2450,$W4536))</f>
        <v>1.75</v>
      </c>
      <c r="O4536" s="18" t="n">
        <f aca="false">IF($W4536="","",INDEX(Primary!G$5:G$2450,$W4536))</f>
        <v>0</v>
      </c>
      <c r="P4536" s="18" t="n">
        <f aca="false">IF($W4536="","",INDEX(Primary!H$5:H$2450,$W4536))</f>
        <v>1.75</v>
      </c>
      <c r="Q4536" s="18" t="n">
        <f aca="false">IF($W4536="","",INDEX(Primary!I$5:I$2450,$W4536))</f>
        <v>0.25</v>
      </c>
      <c r="R4536" s="19" t="n">
        <f aca="false">IF($E4536="Yes",L4536+P4536,"")</f>
        <v>-1929.23</v>
      </c>
      <c r="S4536" s="19" t="n">
        <f aca="false">IF($E4536="Yes",H4536-R4536,"")</f>
        <v>0</v>
      </c>
      <c r="T4536" s="6" t="str">
        <f aca="false">IF($E4536="Yes",IF(ROUND(ABS(S4536),2)&lt;=$T$2,"OK","CHECK"),"n/a")</f>
        <v>OK</v>
      </c>
      <c r="U4536" s="20" t="n">
        <f aca="false">Total!J4536</f>
        <v>69.0199</v>
      </c>
      <c r="V4536" s="17" t="n">
        <f aca="false">IFERROR(MATCH($A4536,'Stock Exchange'!$A$5:$A$2450,0),"")</f>
        <v>2318</v>
      </c>
      <c r="W4536" s="17" t="n">
        <f aca="false">IFERROR(MATCH($A4536,Primary!$A$5:$A$2450,0),"")</f>
        <v>2318</v>
      </c>
    </row>
    <row r="4537" customFormat="false" ht="15" hidden="false" customHeight="false" outlineLevel="0" collapsed="false">
      <c r="A4537" s="16" t="n">
        <f aca="false">Total!A4537</f>
        <v>43670</v>
      </c>
      <c r="B4537" s="17" t="n">
        <f aca="false">YEAR(A4537)</f>
        <v>2019</v>
      </c>
      <c r="C4537" s="17" t="n">
        <f aca="false">MONTH(A4537)</f>
        <v>7</v>
      </c>
      <c r="D4537" s="6" t="str">
        <f aca="false">IF(MONTH(A4537)&gt;=4,"FY "&amp;YEAR(A4537)&amp;"-"&amp;RIGHT(YEAR(A4537)+1,2),"FY "&amp;(YEAR(A4537)-1)&amp;"-"&amp;RIGHT(YEAR(A4537),2))</f>
        <v>FY 2019-20</v>
      </c>
      <c r="E4537" s="6" t="str">
        <f aca="false">IF(AND(V4537&lt;&gt;"",W4537&lt;&gt;""),"Yes","No")</f>
        <v>Yes</v>
      </c>
      <c r="F4537" s="18" t="n">
        <f aca="false">Total!F4537</f>
        <v>4264.58</v>
      </c>
      <c r="G4537" s="18" t="n">
        <f aca="false">Total!G4537</f>
        <v>7010.3</v>
      </c>
      <c r="H4537" s="18" t="n">
        <f aca="false">Total!H4537</f>
        <v>-2745.72</v>
      </c>
      <c r="I4537" s="18" t="n">
        <f aca="false">Total!I4537</f>
        <v>-397.98</v>
      </c>
      <c r="J4537" s="18" t="n">
        <f aca="false">IF($V4537="","",INDEX('Stock Exchange'!F$5:F$2450,$V4537))</f>
        <v>4262.16</v>
      </c>
      <c r="K4537" s="18" t="n">
        <f aca="false">IF($V4537="","",INDEX('Stock Exchange'!G$5:G$2450,$V4537))</f>
        <v>6936.57</v>
      </c>
      <c r="L4537" s="18" t="n">
        <f aca="false">IF($V4537="","",INDEX('Stock Exchange'!H$5:H$2450,$V4537))</f>
        <v>-2674.41</v>
      </c>
      <c r="M4537" s="18" t="n">
        <f aca="false">IF($V4537="","",INDEX('Stock Exchange'!I$5:I$2450,$V4537))</f>
        <v>-387.64</v>
      </c>
      <c r="N4537" s="18" t="n">
        <f aca="false">IF($W4537="","",INDEX(Primary!F$5:F$2450,$W4537))</f>
        <v>2.42</v>
      </c>
      <c r="O4537" s="18" t="n">
        <f aca="false">IF($W4537="","",INDEX(Primary!G$5:G$2450,$W4537))</f>
        <v>73.73</v>
      </c>
      <c r="P4537" s="18" t="n">
        <f aca="false">IF($W4537="","",INDEX(Primary!H$5:H$2450,$W4537))</f>
        <v>-71.31</v>
      </c>
      <c r="Q4537" s="18" t="n">
        <f aca="false">IF($W4537="","",INDEX(Primary!I$5:I$2450,$W4537))</f>
        <v>-10.34</v>
      </c>
      <c r="R4537" s="19" t="n">
        <f aca="false">IF($E4537="Yes",L4537+P4537,"")</f>
        <v>-2745.72</v>
      </c>
      <c r="S4537" s="19" t="n">
        <f aca="false">IF($E4537="Yes",H4537-R4537,"")</f>
        <v>0</v>
      </c>
      <c r="T4537" s="6" t="str">
        <f aca="false">IF($E4537="Yes",IF(ROUND(ABS(S4537),2)&lt;=$T$2,"OK","CHECK"),"n/a")</f>
        <v>OK</v>
      </c>
      <c r="U4537" s="20" t="n">
        <f aca="false">Total!J4537</f>
        <v>68.9922</v>
      </c>
      <c r="V4537" s="17" t="n">
        <f aca="false">IFERROR(MATCH($A4537,'Stock Exchange'!$A$5:$A$2450,0),"")</f>
        <v>2319</v>
      </c>
      <c r="W4537" s="17" t="n">
        <f aca="false">IFERROR(MATCH($A4537,Primary!$A$5:$A$2450,0),"")</f>
        <v>2319</v>
      </c>
    </row>
    <row r="4538" customFormat="false" ht="15" hidden="false" customHeight="false" outlineLevel="0" collapsed="false">
      <c r="A4538" s="16" t="n">
        <f aca="false">Total!A4538</f>
        <v>43671</v>
      </c>
      <c r="B4538" s="17" t="n">
        <f aca="false">YEAR(A4538)</f>
        <v>2019</v>
      </c>
      <c r="C4538" s="17" t="n">
        <f aca="false">MONTH(A4538)</f>
        <v>7</v>
      </c>
      <c r="D4538" s="6" t="str">
        <f aca="false">IF(MONTH(A4538)&gt;=4,"FY "&amp;YEAR(A4538)&amp;"-"&amp;RIGHT(YEAR(A4538)+1,2),"FY "&amp;(YEAR(A4538)-1)&amp;"-"&amp;RIGHT(YEAR(A4538),2))</f>
        <v>FY 2019-20</v>
      </c>
      <c r="E4538" s="6" t="str">
        <f aca="false">IF(AND(V4538&lt;&gt;"",W4538&lt;&gt;""),"Yes","No")</f>
        <v>Yes</v>
      </c>
      <c r="F4538" s="18" t="n">
        <f aca="false">Total!F4538</f>
        <v>4195.44</v>
      </c>
      <c r="G4538" s="18" t="n">
        <f aca="false">Total!G4538</f>
        <v>5642.24</v>
      </c>
      <c r="H4538" s="18" t="n">
        <f aca="false">Total!H4538</f>
        <v>-1446.8</v>
      </c>
      <c r="I4538" s="18" t="n">
        <f aca="false">Total!I4538</f>
        <v>-209.64</v>
      </c>
      <c r="J4538" s="18" t="n">
        <f aca="false">IF($V4538="","",INDEX('Stock Exchange'!F$5:F$2450,$V4538))</f>
        <v>4178.52</v>
      </c>
      <c r="K4538" s="18" t="n">
        <f aca="false">IF($V4538="","",INDEX('Stock Exchange'!G$5:G$2450,$V4538))</f>
        <v>5640.96</v>
      </c>
      <c r="L4538" s="18" t="n">
        <f aca="false">IF($V4538="","",INDEX('Stock Exchange'!H$5:H$2450,$V4538))</f>
        <v>-1462.44</v>
      </c>
      <c r="M4538" s="18" t="n">
        <f aca="false">IF($V4538="","",INDEX('Stock Exchange'!I$5:I$2450,$V4538))</f>
        <v>-211.91</v>
      </c>
      <c r="N4538" s="18" t="n">
        <f aca="false">IF($W4538="","",INDEX(Primary!F$5:F$2450,$W4538))</f>
        <v>16.92</v>
      </c>
      <c r="O4538" s="18" t="n">
        <f aca="false">IF($W4538="","",INDEX(Primary!G$5:G$2450,$W4538))</f>
        <v>1.28</v>
      </c>
      <c r="P4538" s="18" t="n">
        <f aca="false">IF($W4538="","",INDEX(Primary!H$5:H$2450,$W4538))</f>
        <v>15.64</v>
      </c>
      <c r="Q4538" s="18" t="n">
        <f aca="false">IF($W4538="","",INDEX(Primary!I$5:I$2450,$W4538))</f>
        <v>2.27</v>
      </c>
      <c r="R4538" s="19" t="n">
        <f aca="false">IF($E4538="Yes",L4538+P4538,"")</f>
        <v>-1446.8</v>
      </c>
      <c r="S4538" s="19" t="n">
        <f aca="false">IF($E4538="Yes",H4538-R4538,"")</f>
        <v>0</v>
      </c>
      <c r="T4538" s="6" t="str">
        <f aca="false">IF($E4538="Yes",IF(ROUND(ABS(S4538),2)&lt;=$T$2,"OK","CHECK"),"n/a")</f>
        <v>OK</v>
      </c>
      <c r="U4538" s="20" t="n">
        <f aca="false">Total!J4538</f>
        <v>69.0135</v>
      </c>
      <c r="V4538" s="17" t="n">
        <f aca="false">IFERROR(MATCH($A4538,'Stock Exchange'!$A$5:$A$2450,0),"")</f>
        <v>2320</v>
      </c>
      <c r="W4538" s="17" t="n">
        <f aca="false">IFERROR(MATCH($A4538,Primary!$A$5:$A$2450,0),"")</f>
        <v>2320</v>
      </c>
    </row>
    <row r="4539" customFormat="false" ht="15" hidden="false" customHeight="false" outlineLevel="0" collapsed="false">
      <c r="A4539" s="16" t="n">
        <f aca="false">Total!A4539</f>
        <v>43672</v>
      </c>
      <c r="B4539" s="17" t="n">
        <f aca="false">YEAR(A4539)</f>
        <v>2019</v>
      </c>
      <c r="C4539" s="17" t="n">
        <f aca="false">MONTH(A4539)</f>
        <v>7</v>
      </c>
      <c r="D4539" s="6" t="str">
        <f aca="false">IF(MONTH(A4539)&gt;=4,"FY "&amp;YEAR(A4539)&amp;"-"&amp;RIGHT(YEAR(A4539)+1,2),"FY "&amp;(YEAR(A4539)-1)&amp;"-"&amp;RIGHT(YEAR(A4539),2))</f>
        <v>FY 2019-20</v>
      </c>
      <c r="E4539" s="6" t="str">
        <f aca="false">IF(AND(V4539&lt;&gt;"",W4539&lt;&gt;""),"Yes","No")</f>
        <v>Yes</v>
      </c>
      <c r="F4539" s="18" t="n">
        <f aca="false">Total!F4539</f>
        <v>6952.03</v>
      </c>
      <c r="G4539" s="18" t="n">
        <f aca="false">Total!G4539</f>
        <v>6416.93</v>
      </c>
      <c r="H4539" s="18" t="n">
        <f aca="false">Total!H4539</f>
        <v>535.1</v>
      </c>
      <c r="I4539" s="18" t="n">
        <f aca="false">Total!I4539</f>
        <v>77.57</v>
      </c>
      <c r="J4539" s="18" t="n">
        <f aca="false">IF($V4539="","",INDEX('Stock Exchange'!F$5:F$2450,$V4539))</f>
        <v>6950.42</v>
      </c>
      <c r="K4539" s="18" t="n">
        <f aca="false">IF($V4539="","",INDEX('Stock Exchange'!G$5:G$2450,$V4539))</f>
        <v>6135.53</v>
      </c>
      <c r="L4539" s="18" t="n">
        <f aca="false">IF($V4539="","",INDEX('Stock Exchange'!H$5:H$2450,$V4539))</f>
        <v>814.89</v>
      </c>
      <c r="M4539" s="18" t="n">
        <f aca="false">IF($V4539="","",INDEX('Stock Exchange'!I$5:I$2450,$V4539))</f>
        <v>118.12</v>
      </c>
      <c r="N4539" s="18" t="n">
        <f aca="false">IF($W4539="","",INDEX(Primary!F$5:F$2450,$W4539))</f>
        <v>1.61</v>
      </c>
      <c r="O4539" s="18" t="n">
        <f aca="false">IF($W4539="","",INDEX(Primary!G$5:G$2450,$W4539))</f>
        <v>281.4</v>
      </c>
      <c r="P4539" s="18" t="n">
        <f aca="false">IF($W4539="","",INDEX(Primary!H$5:H$2450,$W4539))</f>
        <v>-279.79</v>
      </c>
      <c r="Q4539" s="18" t="n">
        <f aca="false">IF($W4539="","",INDEX(Primary!I$5:I$2450,$W4539))</f>
        <v>-40.55</v>
      </c>
      <c r="R4539" s="19" t="n">
        <f aca="false">IF($E4539="Yes",L4539+P4539,"")</f>
        <v>535.1</v>
      </c>
      <c r="S4539" s="19" t="n">
        <f aca="false">IF($E4539="Yes",H4539-R4539,"")</f>
        <v>0</v>
      </c>
      <c r="T4539" s="6" t="str">
        <f aca="false">IF($E4539="Yes",IF(ROUND(ABS(S4539),2)&lt;=$T$2,"OK","CHECK"),"n/a")</f>
        <v>OK</v>
      </c>
      <c r="U4539" s="20" t="n">
        <f aca="false">Total!J4539</f>
        <v>68.9904</v>
      </c>
      <c r="V4539" s="17" t="n">
        <f aca="false">IFERROR(MATCH($A4539,'Stock Exchange'!$A$5:$A$2450,0),"")</f>
        <v>2321</v>
      </c>
      <c r="W4539" s="17" t="n">
        <f aca="false">IFERROR(MATCH($A4539,Primary!$A$5:$A$2450,0),"")</f>
        <v>2321</v>
      </c>
    </row>
    <row r="4540" customFormat="false" ht="15" hidden="false" customHeight="false" outlineLevel="0" collapsed="false">
      <c r="A4540" s="16" t="n">
        <f aca="false">Total!A4540</f>
        <v>43675</v>
      </c>
      <c r="B4540" s="17" t="n">
        <f aca="false">YEAR(A4540)</f>
        <v>2019</v>
      </c>
      <c r="C4540" s="17" t="n">
        <f aca="false">MONTH(A4540)</f>
        <v>7</v>
      </c>
      <c r="D4540" s="6" t="str">
        <f aca="false">IF(MONTH(A4540)&gt;=4,"FY "&amp;YEAR(A4540)&amp;"-"&amp;RIGHT(YEAR(A4540)+1,2),"FY "&amp;(YEAR(A4540)-1)&amp;"-"&amp;RIGHT(YEAR(A4540),2))</f>
        <v>FY 2019-20</v>
      </c>
      <c r="E4540" s="6" t="str">
        <f aca="false">IF(AND(V4540&lt;&gt;"",W4540&lt;&gt;""),"Yes","No")</f>
        <v>Yes</v>
      </c>
      <c r="F4540" s="18" t="n">
        <f aca="false">Total!F4540</f>
        <v>8015.79</v>
      </c>
      <c r="G4540" s="18" t="n">
        <f aca="false">Total!G4540</f>
        <v>5002.64</v>
      </c>
      <c r="H4540" s="18" t="n">
        <f aca="false">Total!H4540</f>
        <v>3013.15</v>
      </c>
      <c r="I4540" s="18" t="n">
        <f aca="false">Total!I4540</f>
        <v>436.3</v>
      </c>
      <c r="J4540" s="18" t="n">
        <f aca="false">IF($V4540="","",INDEX('Stock Exchange'!F$5:F$2450,$V4540))</f>
        <v>3581.75</v>
      </c>
      <c r="K4540" s="18" t="n">
        <f aca="false">IF($V4540="","",INDEX('Stock Exchange'!G$5:G$2450,$V4540))</f>
        <v>4999.34</v>
      </c>
      <c r="L4540" s="18" t="n">
        <f aca="false">IF($V4540="","",INDEX('Stock Exchange'!H$5:H$2450,$V4540))</f>
        <v>-1417.59</v>
      </c>
      <c r="M4540" s="18" t="n">
        <f aca="false">IF($V4540="","",INDEX('Stock Exchange'!I$5:I$2450,$V4540))</f>
        <v>-205.27</v>
      </c>
      <c r="N4540" s="18" t="n">
        <f aca="false">IF($W4540="","",INDEX(Primary!F$5:F$2450,$W4540))</f>
        <v>4434.04</v>
      </c>
      <c r="O4540" s="18" t="n">
        <f aca="false">IF($W4540="","",INDEX(Primary!G$5:G$2450,$W4540))</f>
        <v>3.3</v>
      </c>
      <c r="P4540" s="18" t="n">
        <f aca="false">IF($W4540="","",INDEX(Primary!H$5:H$2450,$W4540))</f>
        <v>4430.74</v>
      </c>
      <c r="Q4540" s="18" t="n">
        <f aca="false">IF($W4540="","",INDEX(Primary!I$5:I$2450,$W4540))</f>
        <v>641.57</v>
      </c>
      <c r="R4540" s="19" t="n">
        <f aca="false">IF($E4540="Yes",L4540+P4540,"")</f>
        <v>3013.15</v>
      </c>
      <c r="S4540" s="19" t="n">
        <f aca="false">IF($E4540="Yes",H4540-R4540,"")</f>
        <v>0</v>
      </c>
      <c r="T4540" s="6" t="str">
        <f aca="false">IF($E4540="Yes",IF(ROUND(ABS(S4540),2)&lt;=$T$2,"OK","CHECK"),"n/a")</f>
        <v>OK</v>
      </c>
      <c r="U4540" s="20" t="n">
        <f aca="false">Total!J4540</f>
        <v>69.0611</v>
      </c>
      <c r="V4540" s="17" t="n">
        <f aca="false">IFERROR(MATCH($A4540,'Stock Exchange'!$A$5:$A$2450,0),"")</f>
        <v>2322</v>
      </c>
      <c r="W4540" s="17" t="n">
        <f aca="false">IFERROR(MATCH($A4540,Primary!$A$5:$A$2450,0),"")</f>
        <v>2322</v>
      </c>
    </row>
    <row r="4541" customFormat="false" ht="15" hidden="false" customHeight="false" outlineLevel="0" collapsed="false">
      <c r="A4541" s="16" t="n">
        <f aca="false">Total!A4541</f>
        <v>43676</v>
      </c>
      <c r="B4541" s="17" t="n">
        <f aca="false">YEAR(A4541)</f>
        <v>2019</v>
      </c>
      <c r="C4541" s="17" t="n">
        <f aca="false">MONTH(A4541)</f>
        <v>7</v>
      </c>
      <c r="D4541" s="6" t="str">
        <f aca="false">IF(MONTH(A4541)&gt;=4,"FY "&amp;YEAR(A4541)&amp;"-"&amp;RIGHT(YEAR(A4541)+1,2),"FY "&amp;(YEAR(A4541)-1)&amp;"-"&amp;RIGHT(YEAR(A4541),2))</f>
        <v>FY 2019-20</v>
      </c>
      <c r="E4541" s="6" t="str">
        <f aca="false">IF(AND(V4541&lt;&gt;"",W4541&lt;&gt;""),"Yes","No")</f>
        <v>Yes</v>
      </c>
      <c r="F4541" s="18" t="n">
        <f aca="false">Total!F4541</f>
        <v>3566.95</v>
      </c>
      <c r="G4541" s="18" t="n">
        <f aca="false">Total!G4541</f>
        <v>3940.88</v>
      </c>
      <c r="H4541" s="18" t="n">
        <f aca="false">Total!H4541</f>
        <v>-373.93</v>
      </c>
      <c r="I4541" s="18" t="n">
        <f aca="false">Total!I4541</f>
        <v>-54.27</v>
      </c>
      <c r="J4541" s="18" t="n">
        <f aca="false">IF($V4541="","",INDEX('Stock Exchange'!F$5:F$2450,$V4541))</f>
        <v>3565.97</v>
      </c>
      <c r="K4541" s="18" t="n">
        <f aca="false">IF($V4541="","",INDEX('Stock Exchange'!G$5:G$2450,$V4541))</f>
        <v>3894.38</v>
      </c>
      <c r="L4541" s="18" t="n">
        <f aca="false">IF($V4541="","",INDEX('Stock Exchange'!H$5:H$2450,$V4541))</f>
        <v>-328.41</v>
      </c>
      <c r="M4541" s="18" t="n">
        <f aca="false">IF($V4541="","",INDEX('Stock Exchange'!I$5:I$2450,$V4541))</f>
        <v>-47.66</v>
      </c>
      <c r="N4541" s="18" t="n">
        <f aca="false">IF($W4541="","",INDEX(Primary!F$5:F$2450,$W4541))</f>
        <v>0.98</v>
      </c>
      <c r="O4541" s="18" t="n">
        <f aca="false">IF($W4541="","",INDEX(Primary!G$5:G$2450,$W4541))</f>
        <v>46.5</v>
      </c>
      <c r="P4541" s="18" t="n">
        <f aca="false">IF($W4541="","",INDEX(Primary!H$5:H$2450,$W4541))</f>
        <v>-45.52</v>
      </c>
      <c r="Q4541" s="18" t="n">
        <f aca="false">IF($W4541="","",INDEX(Primary!I$5:I$2450,$W4541))</f>
        <v>-6.61</v>
      </c>
      <c r="R4541" s="19" t="n">
        <f aca="false">IF($E4541="Yes",L4541+P4541,"")</f>
        <v>-373.93</v>
      </c>
      <c r="S4541" s="19" t="n">
        <f aca="false">IF($E4541="Yes",H4541-R4541,"")</f>
        <v>0</v>
      </c>
      <c r="T4541" s="6" t="str">
        <f aca="false">IF($E4541="Yes",IF(ROUND(ABS(S4541),2)&lt;=$T$2,"OK","CHECK"),"n/a")</f>
        <v>OK</v>
      </c>
      <c r="U4541" s="20" t="n">
        <f aca="false">Total!J4541</f>
        <v>68.9023</v>
      </c>
      <c r="V4541" s="17" t="n">
        <f aca="false">IFERROR(MATCH($A4541,'Stock Exchange'!$A$5:$A$2450,0),"")</f>
        <v>2323</v>
      </c>
      <c r="W4541" s="17" t="n">
        <f aca="false">IFERROR(MATCH($A4541,Primary!$A$5:$A$2450,0),"")</f>
        <v>2323</v>
      </c>
    </row>
    <row r="4542" customFormat="false" ht="15" hidden="false" customHeight="false" outlineLevel="0" collapsed="false">
      <c r="A4542" s="16" t="n">
        <f aca="false">Total!A4542</f>
        <v>43677</v>
      </c>
      <c r="B4542" s="17" t="n">
        <f aca="false">YEAR(A4542)</f>
        <v>2019</v>
      </c>
      <c r="C4542" s="17" t="n">
        <f aca="false">MONTH(A4542)</f>
        <v>7</v>
      </c>
      <c r="D4542" s="6" t="str">
        <f aca="false">IF(MONTH(A4542)&gt;=4,"FY "&amp;YEAR(A4542)&amp;"-"&amp;RIGHT(YEAR(A4542)+1,2),"FY "&amp;(YEAR(A4542)-1)&amp;"-"&amp;RIGHT(YEAR(A4542),2))</f>
        <v>FY 2019-20</v>
      </c>
      <c r="E4542" s="6" t="str">
        <f aca="false">IF(AND(V4542&lt;&gt;"",W4542&lt;&gt;""),"Yes","No")</f>
        <v>Yes</v>
      </c>
      <c r="F4542" s="18" t="n">
        <f aca="false">Total!F4542</f>
        <v>4544.5</v>
      </c>
      <c r="G4542" s="18" t="n">
        <f aca="false">Total!G4542</f>
        <v>5219.86</v>
      </c>
      <c r="H4542" s="18" t="n">
        <f aca="false">Total!H4542</f>
        <v>-675.36</v>
      </c>
      <c r="I4542" s="18" t="n">
        <f aca="false">Total!I4542</f>
        <v>-98.23</v>
      </c>
      <c r="J4542" s="18" t="n">
        <f aca="false">IF($V4542="","",INDEX('Stock Exchange'!F$5:F$2450,$V4542))</f>
        <v>4541.5</v>
      </c>
      <c r="K4542" s="18" t="n">
        <f aca="false">IF($V4542="","",INDEX('Stock Exchange'!G$5:G$2450,$V4542))</f>
        <v>5199.72</v>
      </c>
      <c r="L4542" s="18" t="n">
        <f aca="false">IF($V4542="","",INDEX('Stock Exchange'!H$5:H$2450,$V4542))</f>
        <v>-658.22</v>
      </c>
      <c r="M4542" s="18" t="n">
        <f aca="false">IF($V4542="","",INDEX('Stock Exchange'!I$5:I$2450,$V4542))</f>
        <v>-95.74</v>
      </c>
      <c r="N4542" s="18" t="n">
        <f aca="false">IF($W4542="","",INDEX(Primary!F$5:F$2450,$W4542))</f>
        <v>3</v>
      </c>
      <c r="O4542" s="18" t="n">
        <f aca="false">IF($W4542="","",INDEX(Primary!G$5:G$2450,$W4542))</f>
        <v>20.14</v>
      </c>
      <c r="P4542" s="18" t="n">
        <f aca="false">IF($W4542="","",INDEX(Primary!H$5:H$2450,$W4542))</f>
        <v>-17.14</v>
      </c>
      <c r="Q4542" s="18" t="n">
        <f aca="false">IF($W4542="","",INDEX(Primary!I$5:I$2450,$W4542))</f>
        <v>-2.49</v>
      </c>
      <c r="R4542" s="19" t="n">
        <f aca="false">IF($E4542="Yes",L4542+P4542,"")</f>
        <v>-675.36</v>
      </c>
      <c r="S4542" s="19" t="n">
        <f aca="false">IF($E4542="Yes",H4542-R4542,"")</f>
        <v>0</v>
      </c>
      <c r="T4542" s="6" t="str">
        <f aca="false">IF($E4542="Yes",IF(ROUND(ABS(S4542),2)&lt;=$T$2,"OK","CHECK"),"n/a")</f>
        <v>OK</v>
      </c>
      <c r="U4542" s="20" t="n">
        <f aca="false">Total!J4542</f>
        <v>68.75</v>
      </c>
      <c r="V4542" s="17" t="n">
        <f aca="false">IFERROR(MATCH($A4542,'Stock Exchange'!$A$5:$A$2450,0),"")</f>
        <v>2324</v>
      </c>
      <c r="W4542" s="17" t="n">
        <f aca="false">IFERROR(MATCH($A4542,Primary!$A$5:$A$2450,0),"")</f>
        <v>2324</v>
      </c>
    </row>
    <row r="4543" customFormat="false" ht="15" hidden="false" customHeight="false" outlineLevel="0" collapsed="false">
      <c r="A4543" s="16" t="n">
        <f aca="false">Total!A4543</f>
        <v>43678</v>
      </c>
      <c r="B4543" s="17" t="n">
        <f aca="false">YEAR(A4543)</f>
        <v>2019</v>
      </c>
      <c r="C4543" s="17" t="n">
        <f aca="false">MONTH(A4543)</f>
        <v>8</v>
      </c>
      <c r="D4543" s="6" t="str">
        <f aca="false">IF(MONTH(A4543)&gt;=4,"FY "&amp;YEAR(A4543)&amp;"-"&amp;RIGHT(YEAR(A4543)+1,2),"FY "&amp;(YEAR(A4543)-1)&amp;"-"&amp;RIGHT(YEAR(A4543),2))</f>
        <v>FY 2019-20</v>
      </c>
      <c r="E4543" s="6" t="str">
        <f aca="false">IF(AND(V4543&lt;&gt;"",W4543&lt;&gt;""),"Yes","No")</f>
        <v>Yes</v>
      </c>
      <c r="F4543" s="18" t="n">
        <f aca="false">Total!F4543</f>
        <v>5886.28</v>
      </c>
      <c r="G4543" s="18" t="n">
        <f aca="false">Total!G4543</f>
        <v>7351.99</v>
      </c>
      <c r="H4543" s="18" t="n">
        <f aca="false">Total!H4543</f>
        <v>-1465.71</v>
      </c>
      <c r="I4543" s="18" t="n">
        <f aca="false">Total!I4543</f>
        <v>-212.87</v>
      </c>
      <c r="J4543" s="18" t="n">
        <f aca="false">IF($V4543="","",INDEX('Stock Exchange'!F$5:F$2450,$V4543))</f>
        <v>5886.28</v>
      </c>
      <c r="K4543" s="18" t="n">
        <f aca="false">IF($V4543="","",INDEX('Stock Exchange'!G$5:G$2450,$V4543))</f>
        <v>7262.63</v>
      </c>
      <c r="L4543" s="18" t="n">
        <f aca="false">IF($V4543="","",INDEX('Stock Exchange'!H$5:H$2450,$V4543))</f>
        <v>-1376.35</v>
      </c>
      <c r="M4543" s="18" t="n">
        <f aca="false">IF($V4543="","",INDEX('Stock Exchange'!I$5:I$2450,$V4543))</f>
        <v>-199.89</v>
      </c>
      <c r="N4543" s="18" t="n">
        <f aca="false">IF($W4543="","",INDEX(Primary!F$5:F$2450,$W4543))</f>
        <v>0</v>
      </c>
      <c r="O4543" s="18" t="n">
        <f aca="false">IF($W4543="","",INDEX(Primary!G$5:G$2450,$W4543))</f>
        <v>89.36</v>
      </c>
      <c r="P4543" s="18" t="n">
        <f aca="false">IF($W4543="","",INDEX(Primary!H$5:H$2450,$W4543))</f>
        <v>-89.36</v>
      </c>
      <c r="Q4543" s="18" t="n">
        <f aca="false">IF($W4543="","",INDEX(Primary!I$5:I$2450,$W4543))</f>
        <v>-12.98</v>
      </c>
      <c r="R4543" s="19" t="n">
        <f aca="false">IF($E4543="Yes",L4543+P4543,"")</f>
        <v>-1465.71</v>
      </c>
      <c r="S4543" s="19" t="n">
        <f aca="false">IF($E4543="Yes",H4543-R4543,"")</f>
        <v>0</v>
      </c>
      <c r="T4543" s="6" t="str">
        <f aca="false">IF($E4543="Yes",IF(ROUND(ABS(S4543),2)&lt;=$T$2,"OK","CHECK"),"n/a")</f>
        <v>OK</v>
      </c>
      <c r="U4543" s="20" t="n">
        <f aca="false">Total!J4543</f>
        <v>68.8569</v>
      </c>
      <c r="V4543" s="17" t="n">
        <f aca="false">IFERROR(MATCH($A4543,'Stock Exchange'!$A$5:$A$2450,0),"")</f>
        <v>2325</v>
      </c>
      <c r="W4543" s="17" t="n">
        <f aca="false">IFERROR(MATCH($A4543,Primary!$A$5:$A$2450,0),"")</f>
        <v>2325</v>
      </c>
    </row>
    <row r="4544" customFormat="false" ht="15" hidden="false" customHeight="false" outlineLevel="0" collapsed="false">
      <c r="A4544" s="16" t="n">
        <f aca="false">Total!A4544</f>
        <v>43679</v>
      </c>
      <c r="B4544" s="17" t="n">
        <f aca="false">YEAR(A4544)</f>
        <v>2019</v>
      </c>
      <c r="C4544" s="17" t="n">
        <f aca="false">MONTH(A4544)</f>
        <v>8</v>
      </c>
      <c r="D4544" s="6" t="str">
        <f aca="false">IF(MONTH(A4544)&gt;=4,"FY "&amp;YEAR(A4544)&amp;"-"&amp;RIGHT(YEAR(A4544)+1,2),"FY "&amp;(YEAR(A4544)-1)&amp;"-"&amp;RIGHT(YEAR(A4544),2))</f>
        <v>FY 2019-20</v>
      </c>
      <c r="E4544" s="6" t="str">
        <f aca="false">IF(AND(V4544&lt;&gt;"",W4544&lt;&gt;""),"Yes","No")</f>
        <v>Yes</v>
      </c>
      <c r="F4544" s="18" t="n">
        <f aca="false">Total!F4544</f>
        <v>5265.89</v>
      </c>
      <c r="G4544" s="18" t="n">
        <f aca="false">Total!G4544</f>
        <v>6432.76</v>
      </c>
      <c r="H4544" s="18" t="n">
        <f aca="false">Total!H4544</f>
        <v>-1166.87</v>
      </c>
      <c r="I4544" s="18" t="n">
        <f aca="false">Total!I4544</f>
        <v>-168.97</v>
      </c>
      <c r="J4544" s="18" t="n">
        <f aca="false">IF($V4544="","",INDEX('Stock Exchange'!F$5:F$2450,$V4544))</f>
        <v>5264.51</v>
      </c>
      <c r="K4544" s="18" t="n">
        <f aca="false">IF($V4544="","",INDEX('Stock Exchange'!G$5:G$2450,$V4544))</f>
        <v>6273.58</v>
      </c>
      <c r="L4544" s="18" t="n">
        <f aca="false">IF($V4544="","",INDEX('Stock Exchange'!H$5:H$2450,$V4544))</f>
        <v>-1009.07</v>
      </c>
      <c r="M4544" s="18" t="n">
        <f aca="false">IF($V4544="","",INDEX('Stock Exchange'!I$5:I$2450,$V4544))</f>
        <v>-146.12</v>
      </c>
      <c r="N4544" s="18" t="n">
        <f aca="false">IF($W4544="","",INDEX(Primary!F$5:F$2450,$W4544))</f>
        <v>1.38</v>
      </c>
      <c r="O4544" s="18" t="n">
        <f aca="false">IF($W4544="","",INDEX(Primary!G$5:G$2450,$W4544))</f>
        <v>159.18</v>
      </c>
      <c r="P4544" s="18" t="n">
        <f aca="false">IF($W4544="","",INDEX(Primary!H$5:H$2450,$W4544))</f>
        <v>-157.8</v>
      </c>
      <c r="Q4544" s="18" t="n">
        <f aca="false">IF($W4544="","",INDEX(Primary!I$5:I$2450,$W4544))</f>
        <v>-22.85</v>
      </c>
      <c r="R4544" s="19" t="n">
        <f aca="false">IF($E4544="Yes",L4544+P4544,"")</f>
        <v>-1166.87</v>
      </c>
      <c r="S4544" s="19" t="n">
        <f aca="false">IF($E4544="Yes",H4544-R4544,"")</f>
        <v>0</v>
      </c>
      <c r="T4544" s="6" t="str">
        <f aca="false">IF($E4544="Yes",IF(ROUND(ABS(S4544),2)&lt;=$T$2,"OK","CHECK"),"n/a")</f>
        <v>OK</v>
      </c>
      <c r="U4544" s="20" t="n">
        <f aca="false">Total!J4544</f>
        <v>69.058</v>
      </c>
      <c r="V4544" s="17" t="n">
        <f aca="false">IFERROR(MATCH($A4544,'Stock Exchange'!$A$5:$A$2450,0),"")</f>
        <v>2326</v>
      </c>
      <c r="W4544" s="17" t="n">
        <f aca="false">IFERROR(MATCH($A4544,Primary!$A$5:$A$2450,0),"")</f>
        <v>2326</v>
      </c>
    </row>
    <row r="4545" customFormat="false" ht="15" hidden="false" customHeight="false" outlineLevel="0" collapsed="false">
      <c r="A4545" s="16" t="n">
        <f aca="false">Total!A4545</f>
        <v>43682</v>
      </c>
      <c r="B4545" s="17" t="n">
        <f aca="false">YEAR(A4545)</f>
        <v>2019</v>
      </c>
      <c r="C4545" s="17" t="n">
        <f aca="false">MONTH(A4545)</f>
        <v>8</v>
      </c>
      <c r="D4545" s="6" t="str">
        <f aca="false">IF(MONTH(A4545)&gt;=4,"FY "&amp;YEAR(A4545)&amp;"-"&amp;RIGHT(YEAR(A4545)+1,2),"FY "&amp;(YEAR(A4545)-1)&amp;"-"&amp;RIGHT(YEAR(A4545),2))</f>
        <v>FY 2019-20</v>
      </c>
      <c r="E4545" s="6" t="str">
        <f aca="false">IF(AND(V4545&lt;&gt;"",W4545&lt;&gt;""),"Yes","No")</f>
        <v>Yes</v>
      </c>
      <c r="F4545" s="18" t="n">
        <f aca="false">Total!F4545</f>
        <v>4811.88</v>
      </c>
      <c r="G4545" s="18" t="n">
        <f aca="false">Total!G4545</f>
        <v>7701.39</v>
      </c>
      <c r="H4545" s="18" t="n">
        <f aca="false">Total!H4545</f>
        <v>-2889.51</v>
      </c>
      <c r="I4545" s="18" t="n">
        <f aca="false">Total!I4545</f>
        <v>-416.37</v>
      </c>
      <c r="J4545" s="18" t="n">
        <f aca="false">IF($V4545="","",INDEX('Stock Exchange'!F$5:F$2450,$V4545))</f>
        <v>4801.46</v>
      </c>
      <c r="K4545" s="18" t="n">
        <f aca="false">IF($V4545="","",INDEX('Stock Exchange'!G$5:G$2450,$V4545))</f>
        <v>7667.67</v>
      </c>
      <c r="L4545" s="18" t="n">
        <f aca="false">IF($V4545="","",INDEX('Stock Exchange'!H$5:H$2450,$V4545))</f>
        <v>-2866.21</v>
      </c>
      <c r="M4545" s="18" t="n">
        <f aca="false">IF($V4545="","",INDEX('Stock Exchange'!I$5:I$2450,$V4545))</f>
        <v>-413.01</v>
      </c>
      <c r="N4545" s="18" t="n">
        <f aca="false">IF($W4545="","",INDEX(Primary!F$5:F$2450,$W4545))</f>
        <v>10.42</v>
      </c>
      <c r="O4545" s="18" t="n">
        <f aca="false">IF($W4545="","",INDEX(Primary!G$5:G$2450,$W4545))</f>
        <v>33.72</v>
      </c>
      <c r="P4545" s="18" t="n">
        <f aca="false">IF($W4545="","",INDEX(Primary!H$5:H$2450,$W4545))</f>
        <v>-23.3</v>
      </c>
      <c r="Q4545" s="18" t="n">
        <f aca="false">IF($W4545="","",INDEX(Primary!I$5:I$2450,$W4545))</f>
        <v>-3.36</v>
      </c>
      <c r="R4545" s="19" t="n">
        <f aca="false">IF($E4545="Yes",L4545+P4545,"")</f>
        <v>-2889.51</v>
      </c>
      <c r="S4545" s="19" t="n">
        <f aca="false">IF($E4545="Yes",H4545-R4545,"")</f>
        <v>0</v>
      </c>
      <c r="T4545" s="6" t="str">
        <f aca="false">IF($E4545="Yes",IF(ROUND(ABS(S4545),2)&lt;=$T$2,"OK","CHECK"),"n/a")</f>
        <v>OK</v>
      </c>
      <c r="U4545" s="20" t="n">
        <f aca="false">Total!J4545</f>
        <v>69.3981</v>
      </c>
      <c r="V4545" s="17" t="n">
        <f aca="false">IFERROR(MATCH($A4545,'Stock Exchange'!$A$5:$A$2450,0),"")</f>
        <v>2327</v>
      </c>
      <c r="W4545" s="17" t="n">
        <f aca="false">IFERROR(MATCH($A4545,Primary!$A$5:$A$2450,0),"")</f>
        <v>2327</v>
      </c>
    </row>
    <row r="4546" customFormat="false" ht="15" hidden="false" customHeight="false" outlineLevel="0" collapsed="false">
      <c r="A4546" s="16" t="n">
        <f aca="false">Total!A4546</f>
        <v>43683</v>
      </c>
      <c r="B4546" s="17" t="n">
        <f aca="false">YEAR(A4546)</f>
        <v>2019</v>
      </c>
      <c r="C4546" s="17" t="n">
        <f aca="false">MONTH(A4546)</f>
        <v>8</v>
      </c>
      <c r="D4546" s="6" t="str">
        <f aca="false">IF(MONTH(A4546)&gt;=4,"FY "&amp;YEAR(A4546)&amp;"-"&amp;RIGHT(YEAR(A4546)+1,2),"FY "&amp;(YEAR(A4546)-1)&amp;"-"&amp;RIGHT(YEAR(A4546),2))</f>
        <v>FY 2019-20</v>
      </c>
      <c r="E4546" s="6" t="str">
        <f aca="false">IF(AND(V4546&lt;&gt;"",W4546&lt;&gt;""),"Yes","No")</f>
        <v>Yes</v>
      </c>
      <c r="F4546" s="18" t="n">
        <f aca="false">Total!F4546</f>
        <v>4736.41</v>
      </c>
      <c r="G4546" s="18" t="n">
        <f aca="false">Total!G4546</f>
        <v>6907.37</v>
      </c>
      <c r="H4546" s="18" t="n">
        <f aca="false">Total!H4546</f>
        <v>-2170.96</v>
      </c>
      <c r="I4546" s="18" t="n">
        <f aca="false">Total!I4546</f>
        <v>-308.55</v>
      </c>
      <c r="J4546" s="18" t="n">
        <f aca="false">IF($V4546="","",INDEX('Stock Exchange'!F$5:F$2450,$V4546))</f>
        <v>4736.41</v>
      </c>
      <c r="K4546" s="18" t="n">
        <f aca="false">IF($V4546="","",INDEX('Stock Exchange'!G$5:G$2450,$V4546))</f>
        <v>6854.78</v>
      </c>
      <c r="L4546" s="18" t="n">
        <f aca="false">IF($V4546="","",INDEX('Stock Exchange'!H$5:H$2450,$V4546))</f>
        <v>-2118.37</v>
      </c>
      <c r="M4546" s="18" t="n">
        <f aca="false">IF($V4546="","",INDEX('Stock Exchange'!I$5:I$2450,$V4546))</f>
        <v>-301.08</v>
      </c>
      <c r="N4546" s="18" t="n">
        <f aca="false">IF($W4546="","",INDEX(Primary!F$5:F$2450,$W4546))</f>
        <v>0</v>
      </c>
      <c r="O4546" s="18" t="n">
        <f aca="false">IF($W4546="","",INDEX(Primary!G$5:G$2450,$W4546))</f>
        <v>52.59</v>
      </c>
      <c r="P4546" s="18" t="n">
        <f aca="false">IF($W4546="","",INDEX(Primary!H$5:H$2450,$W4546))</f>
        <v>-52.59</v>
      </c>
      <c r="Q4546" s="18" t="n">
        <f aca="false">IF($W4546="","",INDEX(Primary!I$5:I$2450,$W4546))</f>
        <v>-7.47</v>
      </c>
      <c r="R4546" s="19" t="n">
        <f aca="false">IF($E4546="Yes",L4546+P4546,"")</f>
        <v>-2170.96</v>
      </c>
      <c r="S4546" s="19" t="n">
        <f aca="false">IF($E4546="Yes",H4546-R4546,"")</f>
        <v>0</v>
      </c>
      <c r="T4546" s="6" t="str">
        <f aca="false">IF($E4546="Yes",IF(ROUND(ABS(S4546),2)&lt;=$T$2,"OK","CHECK"),"n/a")</f>
        <v>OK</v>
      </c>
      <c r="U4546" s="20" t="n">
        <f aca="false">Total!J4546</f>
        <v>70.3584</v>
      </c>
      <c r="V4546" s="17" t="n">
        <f aca="false">IFERROR(MATCH($A4546,'Stock Exchange'!$A$5:$A$2450,0),"")</f>
        <v>2328</v>
      </c>
      <c r="W4546" s="17" t="n">
        <f aca="false">IFERROR(MATCH($A4546,Primary!$A$5:$A$2450,0),"")</f>
        <v>2328</v>
      </c>
    </row>
    <row r="4547" customFormat="false" ht="15" hidden="false" customHeight="false" outlineLevel="0" collapsed="false">
      <c r="A4547" s="16" t="n">
        <f aca="false">Total!A4547</f>
        <v>43684</v>
      </c>
      <c r="B4547" s="17" t="n">
        <f aca="false">YEAR(A4547)</f>
        <v>2019</v>
      </c>
      <c r="C4547" s="17" t="n">
        <f aca="false">MONTH(A4547)</f>
        <v>8</v>
      </c>
      <c r="D4547" s="6" t="str">
        <f aca="false">IF(MONTH(A4547)&gt;=4,"FY "&amp;YEAR(A4547)&amp;"-"&amp;RIGHT(YEAR(A4547)+1,2),"FY "&amp;(YEAR(A4547)-1)&amp;"-"&amp;RIGHT(YEAR(A4547),2))</f>
        <v>FY 2019-20</v>
      </c>
      <c r="E4547" s="6" t="str">
        <f aca="false">IF(AND(V4547&lt;&gt;"",W4547&lt;&gt;""),"Yes","No")</f>
        <v>Yes</v>
      </c>
      <c r="F4547" s="18" t="n">
        <f aca="false">Total!F4547</f>
        <v>5409.57</v>
      </c>
      <c r="G4547" s="18" t="n">
        <f aca="false">Total!G4547</f>
        <v>7273.75</v>
      </c>
      <c r="H4547" s="18" t="n">
        <f aca="false">Total!H4547</f>
        <v>-1864.18</v>
      </c>
      <c r="I4547" s="18" t="n">
        <f aca="false">Total!I4547</f>
        <v>-263.6</v>
      </c>
      <c r="J4547" s="18" t="n">
        <f aca="false">IF($V4547="","",INDEX('Stock Exchange'!F$5:F$2450,$V4547))</f>
        <v>5145.7</v>
      </c>
      <c r="K4547" s="18" t="n">
        <f aca="false">IF($V4547="","",INDEX('Stock Exchange'!G$5:G$2450,$V4547))</f>
        <v>7186.58</v>
      </c>
      <c r="L4547" s="18" t="n">
        <f aca="false">IF($V4547="","",INDEX('Stock Exchange'!H$5:H$2450,$V4547))</f>
        <v>-2040.88</v>
      </c>
      <c r="M4547" s="18" t="n">
        <f aca="false">IF($V4547="","",INDEX('Stock Exchange'!I$5:I$2450,$V4547))</f>
        <v>-288.58</v>
      </c>
      <c r="N4547" s="18" t="n">
        <f aca="false">IF($W4547="","",INDEX(Primary!F$5:F$2450,$W4547))</f>
        <v>263.87</v>
      </c>
      <c r="O4547" s="18" t="n">
        <f aca="false">IF($W4547="","",INDEX(Primary!G$5:G$2450,$W4547))</f>
        <v>87.17</v>
      </c>
      <c r="P4547" s="18" t="n">
        <f aca="false">IF($W4547="","",INDEX(Primary!H$5:H$2450,$W4547))</f>
        <v>176.7</v>
      </c>
      <c r="Q4547" s="18" t="n">
        <f aca="false">IF($W4547="","",INDEX(Primary!I$5:I$2450,$W4547))</f>
        <v>24.98</v>
      </c>
      <c r="R4547" s="19" t="n">
        <f aca="false">IF($E4547="Yes",L4547+P4547,"")</f>
        <v>-1864.18</v>
      </c>
      <c r="S4547" s="19" t="n">
        <f aca="false">IF($E4547="Yes",H4547-R4547,"")</f>
        <v>0</v>
      </c>
      <c r="T4547" s="6" t="str">
        <f aca="false">IF($E4547="Yes",IF(ROUND(ABS(S4547),2)&lt;=$T$2,"OK","CHECK"),"n/a")</f>
        <v>OK</v>
      </c>
      <c r="U4547" s="20" t="n">
        <f aca="false">Total!J4547</f>
        <v>70.7226</v>
      </c>
      <c r="V4547" s="17" t="n">
        <f aca="false">IFERROR(MATCH($A4547,'Stock Exchange'!$A$5:$A$2450,0),"")</f>
        <v>2329</v>
      </c>
      <c r="W4547" s="17" t="n">
        <f aca="false">IFERROR(MATCH($A4547,Primary!$A$5:$A$2450,0),"")</f>
        <v>2329</v>
      </c>
    </row>
    <row r="4548" customFormat="false" ht="15" hidden="false" customHeight="false" outlineLevel="0" collapsed="false">
      <c r="A4548" s="16" t="n">
        <f aca="false">Total!A4548</f>
        <v>43685</v>
      </c>
      <c r="B4548" s="17" t="n">
        <f aca="false">YEAR(A4548)</f>
        <v>2019</v>
      </c>
      <c r="C4548" s="17" t="n">
        <f aca="false">MONTH(A4548)</f>
        <v>8</v>
      </c>
      <c r="D4548" s="6" t="str">
        <f aca="false">IF(MONTH(A4548)&gt;=4,"FY "&amp;YEAR(A4548)&amp;"-"&amp;RIGHT(YEAR(A4548)+1,2),"FY "&amp;(YEAR(A4548)-1)&amp;"-"&amp;RIGHT(YEAR(A4548),2))</f>
        <v>FY 2019-20</v>
      </c>
      <c r="E4548" s="6" t="str">
        <f aca="false">IF(AND(V4548&lt;&gt;"",W4548&lt;&gt;""),"Yes","No")</f>
        <v>Yes</v>
      </c>
      <c r="F4548" s="18" t="n">
        <f aca="false">Total!F4548</f>
        <v>5338.19</v>
      </c>
      <c r="G4548" s="18" t="n">
        <f aca="false">Total!G4548</f>
        <v>5849.97</v>
      </c>
      <c r="H4548" s="18" t="n">
        <f aca="false">Total!H4548</f>
        <v>-511.78</v>
      </c>
      <c r="I4548" s="18" t="n">
        <f aca="false">Total!I4548</f>
        <v>-72.13</v>
      </c>
      <c r="J4548" s="18" t="n">
        <f aca="false">IF($V4548="","",INDEX('Stock Exchange'!F$5:F$2450,$V4548))</f>
        <v>5338.11</v>
      </c>
      <c r="K4548" s="18" t="n">
        <f aca="false">IF($V4548="","",INDEX('Stock Exchange'!G$5:G$2450,$V4548))</f>
        <v>5560.81</v>
      </c>
      <c r="L4548" s="18" t="n">
        <f aca="false">IF($V4548="","",INDEX('Stock Exchange'!H$5:H$2450,$V4548))</f>
        <v>-222.7</v>
      </c>
      <c r="M4548" s="18" t="n">
        <f aca="false">IF($V4548="","",INDEX('Stock Exchange'!I$5:I$2450,$V4548))</f>
        <v>-31.39</v>
      </c>
      <c r="N4548" s="18" t="n">
        <f aca="false">IF($W4548="","",INDEX(Primary!F$5:F$2450,$W4548))</f>
        <v>0.08</v>
      </c>
      <c r="O4548" s="18" t="n">
        <f aca="false">IF($W4548="","",INDEX(Primary!G$5:G$2450,$W4548))</f>
        <v>289.16</v>
      </c>
      <c r="P4548" s="18" t="n">
        <f aca="false">IF($W4548="","",INDEX(Primary!H$5:H$2450,$W4548))</f>
        <v>-289.08</v>
      </c>
      <c r="Q4548" s="18" t="n">
        <f aca="false">IF($W4548="","",INDEX(Primary!I$5:I$2450,$W4548))</f>
        <v>-40.74</v>
      </c>
      <c r="R4548" s="19" t="n">
        <f aca="false">IF($E4548="Yes",L4548+P4548,"")</f>
        <v>-511.78</v>
      </c>
      <c r="S4548" s="19" t="n">
        <f aca="false">IF($E4548="Yes",H4548-R4548,"")</f>
        <v>0</v>
      </c>
      <c r="T4548" s="6" t="str">
        <f aca="false">IF($E4548="Yes",IF(ROUND(ABS(S4548),2)&lt;=$T$2,"OK","CHECK"),"n/a")</f>
        <v>OK</v>
      </c>
      <c r="U4548" s="20" t="n">
        <f aca="false">Total!J4548</f>
        <v>70.9553</v>
      </c>
      <c r="V4548" s="17" t="n">
        <f aca="false">IFERROR(MATCH($A4548,'Stock Exchange'!$A$5:$A$2450,0),"")</f>
        <v>2330</v>
      </c>
      <c r="W4548" s="17" t="n">
        <f aca="false">IFERROR(MATCH($A4548,Primary!$A$5:$A$2450,0),"")</f>
        <v>2330</v>
      </c>
    </row>
    <row r="4549" customFormat="false" ht="15" hidden="false" customHeight="false" outlineLevel="0" collapsed="false">
      <c r="A4549" s="16" t="n">
        <f aca="false">Total!A4549</f>
        <v>43686</v>
      </c>
      <c r="B4549" s="17" t="n">
        <f aca="false">YEAR(A4549)</f>
        <v>2019</v>
      </c>
      <c r="C4549" s="17" t="n">
        <f aca="false">MONTH(A4549)</f>
        <v>8</v>
      </c>
      <c r="D4549" s="6" t="str">
        <f aca="false">IF(MONTH(A4549)&gt;=4,"FY "&amp;YEAR(A4549)&amp;"-"&amp;RIGHT(YEAR(A4549)+1,2),"FY "&amp;(YEAR(A4549)-1)&amp;"-"&amp;RIGHT(YEAR(A4549),2))</f>
        <v>FY 2019-20</v>
      </c>
      <c r="E4549" s="6" t="str">
        <f aca="false">IF(AND(V4549&lt;&gt;"",W4549&lt;&gt;""),"Yes","No")</f>
        <v>Yes</v>
      </c>
      <c r="F4549" s="18" t="n">
        <f aca="false">Total!F4549</f>
        <v>5451.77</v>
      </c>
      <c r="G4549" s="18" t="n">
        <f aca="false">Total!G4549</f>
        <v>6517.36</v>
      </c>
      <c r="H4549" s="18" t="n">
        <f aca="false">Total!H4549</f>
        <v>-1065.59</v>
      </c>
      <c r="I4549" s="18" t="n">
        <f aca="false">Total!I4549</f>
        <v>-150.4</v>
      </c>
      <c r="J4549" s="18" t="n">
        <f aca="false">IF($V4549="","",INDEX('Stock Exchange'!F$5:F$2450,$V4549))</f>
        <v>5423.87</v>
      </c>
      <c r="K4549" s="18" t="n">
        <f aca="false">IF($V4549="","",INDEX('Stock Exchange'!G$5:G$2450,$V4549))</f>
        <v>5926.99</v>
      </c>
      <c r="L4549" s="18" t="n">
        <f aca="false">IF($V4549="","",INDEX('Stock Exchange'!H$5:H$2450,$V4549))</f>
        <v>-503.12</v>
      </c>
      <c r="M4549" s="18" t="n">
        <f aca="false">IF($V4549="","",INDEX('Stock Exchange'!I$5:I$2450,$V4549))</f>
        <v>-71.01</v>
      </c>
      <c r="N4549" s="18" t="n">
        <f aca="false">IF($W4549="","",INDEX(Primary!F$5:F$2450,$W4549))</f>
        <v>27.9</v>
      </c>
      <c r="O4549" s="18" t="n">
        <f aca="false">IF($W4549="","",INDEX(Primary!G$5:G$2450,$W4549))</f>
        <v>590.37</v>
      </c>
      <c r="P4549" s="18" t="n">
        <f aca="false">IF($W4549="","",INDEX(Primary!H$5:H$2450,$W4549))</f>
        <v>-562.47</v>
      </c>
      <c r="Q4549" s="18" t="n">
        <f aca="false">IF($W4549="","",INDEX(Primary!I$5:I$2450,$W4549))</f>
        <v>-79.39</v>
      </c>
      <c r="R4549" s="19" t="n">
        <f aca="false">IF($E4549="Yes",L4549+P4549,"")</f>
        <v>-1065.59</v>
      </c>
      <c r="S4549" s="19" t="n">
        <f aca="false">IF($E4549="Yes",H4549-R4549,"")</f>
        <v>0</v>
      </c>
      <c r="T4549" s="6" t="str">
        <f aca="false">IF($E4549="Yes",IF(ROUND(ABS(S4549),2)&lt;=$T$2,"OK","CHECK"),"n/a")</f>
        <v>OK</v>
      </c>
      <c r="U4549" s="20" t="n">
        <f aca="false">Total!J4549</f>
        <v>70.8497</v>
      </c>
      <c r="V4549" s="17" t="n">
        <f aca="false">IFERROR(MATCH($A4549,'Stock Exchange'!$A$5:$A$2450,0),"")</f>
        <v>2331</v>
      </c>
      <c r="W4549" s="17" t="n">
        <f aca="false">IFERROR(MATCH($A4549,Primary!$A$5:$A$2450,0),"")</f>
        <v>2331</v>
      </c>
    </row>
    <row r="4550" customFormat="false" ht="15" hidden="false" customHeight="false" outlineLevel="0" collapsed="false">
      <c r="A4550" s="16" t="n">
        <f aca="false">Total!A4550</f>
        <v>43690</v>
      </c>
      <c r="B4550" s="17" t="n">
        <f aca="false">YEAR(A4550)</f>
        <v>2019</v>
      </c>
      <c r="C4550" s="17" t="n">
        <f aca="false">MONTH(A4550)</f>
        <v>8</v>
      </c>
      <c r="D4550" s="6" t="str">
        <f aca="false">IF(MONTH(A4550)&gt;=4,"FY "&amp;YEAR(A4550)&amp;"-"&amp;RIGHT(YEAR(A4550)+1,2),"FY "&amp;(YEAR(A4550)-1)&amp;"-"&amp;RIGHT(YEAR(A4550),2))</f>
        <v>FY 2019-20</v>
      </c>
      <c r="E4550" s="6" t="str">
        <f aca="false">IF(AND(V4550&lt;&gt;"",W4550&lt;&gt;""),"Yes","No")</f>
        <v>Yes</v>
      </c>
      <c r="F4550" s="18" t="n">
        <f aca="false">Total!F4550</f>
        <v>4756.02</v>
      </c>
      <c r="G4550" s="18" t="n">
        <f aca="false">Total!G4550</f>
        <v>5502.36</v>
      </c>
      <c r="H4550" s="18" t="n">
        <f aca="false">Total!H4550</f>
        <v>-746.34</v>
      </c>
      <c r="I4550" s="18" t="n">
        <f aca="false">Total!I4550</f>
        <v>-105.84</v>
      </c>
      <c r="J4550" s="18" t="n">
        <f aca="false">IF($V4550="","",INDEX('Stock Exchange'!F$5:F$2450,$V4550))</f>
        <v>4756.02</v>
      </c>
      <c r="K4550" s="18" t="n">
        <f aca="false">IF($V4550="","",INDEX('Stock Exchange'!G$5:G$2450,$V4550))</f>
        <v>4449.95</v>
      </c>
      <c r="L4550" s="18" t="n">
        <f aca="false">IF($V4550="","",INDEX('Stock Exchange'!H$5:H$2450,$V4550))</f>
        <v>306.07</v>
      </c>
      <c r="M4550" s="18" t="n">
        <f aca="false">IF($V4550="","",INDEX('Stock Exchange'!I$5:I$2450,$V4550))</f>
        <v>43.4</v>
      </c>
      <c r="N4550" s="18" t="n">
        <f aca="false">IF($W4550="","",INDEX(Primary!F$5:F$2450,$W4550))</f>
        <v>0</v>
      </c>
      <c r="O4550" s="18" t="n">
        <f aca="false">IF($W4550="","",INDEX(Primary!G$5:G$2450,$W4550))</f>
        <v>1052.41</v>
      </c>
      <c r="P4550" s="18" t="n">
        <f aca="false">IF($W4550="","",INDEX(Primary!H$5:H$2450,$W4550))</f>
        <v>-1052.41</v>
      </c>
      <c r="Q4550" s="18" t="n">
        <f aca="false">IF($W4550="","",INDEX(Primary!I$5:I$2450,$W4550))</f>
        <v>-149.24</v>
      </c>
      <c r="R4550" s="19" t="n">
        <f aca="false">IF($E4550="Yes",L4550+P4550,"")</f>
        <v>-746.34</v>
      </c>
      <c r="S4550" s="19" t="n">
        <f aca="false">IF($E4550="Yes",H4550-R4550,"")</f>
        <v>0</v>
      </c>
      <c r="T4550" s="6" t="str">
        <f aca="false">IF($E4550="Yes",IF(ROUND(ABS(S4550),2)&lt;=$T$2,"OK","CHECK"),"n/a")</f>
        <v>OK</v>
      </c>
      <c r="U4550" s="20" t="n">
        <f aca="false">Total!J4550</f>
        <v>70.5185</v>
      </c>
      <c r="V4550" s="17" t="n">
        <f aca="false">IFERROR(MATCH($A4550,'Stock Exchange'!$A$5:$A$2450,0),"")</f>
        <v>2332</v>
      </c>
      <c r="W4550" s="17" t="n">
        <f aca="false">IFERROR(MATCH($A4550,Primary!$A$5:$A$2450,0),"")</f>
        <v>2332</v>
      </c>
    </row>
    <row r="4551" customFormat="false" ht="15" hidden="false" customHeight="false" outlineLevel="0" collapsed="false">
      <c r="A4551" s="16" t="n">
        <f aca="false">Total!A4551</f>
        <v>43691</v>
      </c>
      <c r="B4551" s="17" t="n">
        <f aca="false">YEAR(A4551)</f>
        <v>2019</v>
      </c>
      <c r="C4551" s="17" t="n">
        <f aca="false">MONTH(A4551)</f>
        <v>8</v>
      </c>
      <c r="D4551" s="6" t="str">
        <f aca="false">IF(MONTH(A4551)&gt;=4,"FY "&amp;YEAR(A4551)&amp;"-"&amp;RIGHT(YEAR(A4551)+1,2),"FY "&amp;(YEAR(A4551)-1)&amp;"-"&amp;RIGHT(YEAR(A4551),2))</f>
        <v>FY 2019-20</v>
      </c>
      <c r="E4551" s="6" t="str">
        <f aca="false">IF(AND(V4551&lt;&gt;"",W4551&lt;&gt;""),"Yes","No")</f>
        <v>Yes</v>
      </c>
      <c r="F4551" s="18" t="n">
        <f aca="false">Total!F4551</f>
        <v>5753.71</v>
      </c>
      <c r="G4551" s="18" t="n">
        <f aca="false">Total!G4551</f>
        <v>6313.84</v>
      </c>
      <c r="H4551" s="18" t="n">
        <f aca="false">Total!H4551</f>
        <v>-560.13</v>
      </c>
      <c r="I4551" s="18" t="n">
        <f aca="false">Total!I4551</f>
        <v>-78.63</v>
      </c>
      <c r="J4551" s="18" t="n">
        <f aca="false">IF($V4551="","",INDEX('Stock Exchange'!F$5:F$2450,$V4551))</f>
        <v>5739.37</v>
      </c>
      <c r="K4551" s="18" t="n">
        <f aca="false">IF($V4551="","",INDEX('Stock Exchange'!G$5:G$2450,$V4551))</f>
        <v>6279.85</v>
      </c>
      <c r="L4551" s="18" t="n">
        <f aca="false">IF($V4551="","",INDEX('Stock Exchange'!H$5:H$2450,$V4551))</f>
        <v>-540.48</v>
      </c>
      <c r="M4551" s="18" t="n">
        <f aca="false">IF($V4551="","",INDEX('Stock Exchange'!I$5:I$2450,$V4551))</f>
        <v>-75.87</v>
      </c>
      <c r="N4551" s="18" t="n">
        <f aca="false">IF($W4551="","",INDEX(Primary!F$5:F$2450,$W4551))</f>
        <v>14.34</v>
      </c>
      <c r="O4551" s="18" t="n">
        <f aca="false">IF($W4551="","",INDEX(Primary!G$5:G$2450,$W4551))</f>
        <v>33.99</v>
      </c>
      <c r="P4551" s="18" t="n">
        <f aca="false">IF($W4551="","",INDEX(Primary!H$5:H$2450,$W4551))</f>
        <v>-19.65</v>
      </c>
      <c r="Q4551" s="18" t="n">
        <f aca="false">IF($W4551="","",INDEX(Primary!I$5:I$2450,$W4551))</f>
        <v>-2.76</v>
      </c>
      <c r="R4551" s="19" t="n">
        <f aca="false">IF($E4551="Yes",L4551+P4551,"")</f>
        <v>-560.13</v>
      </c>
      <c r="S4551" s="19" t="n">
        <f aca="false">IF($E4551="Yes",H4551-R4551,"")</f>
        <v>0</v>
      </c>
      <c r="T4551" s="6" t="str">
        <f aca="false">IF($E4551="Yes",IF(ROUND(ABS(S4551),2)&lt;=$T$2,"OK","CHECK"),"n/a")</f>
        <v>OK</v>
      </c>
      <c r="U4551" s="20" t="n">
        <f aca="false">Total!J4551</f>
        <v>71.2365</v>
      </c>
      <c r="V4551" s="17" t="n">
        <f aca="false">IFERROR(MATCH($A4551,'Stock Exchange'!$A$5:$A$2450,0),"")</f>
        <v>2333</v>
      </c>
      <c r="W4551" s="17" t="n">
        <f aca="false">IFERROR(MATCH($A4551,Primary!$A$5:$A$2450,0),"")</f>
        <v>2333</v>
      </c>
    </row>
    <row r="4552" customFormat="false" ht="15" hidden="false" customHeight="false" outlineLevel="0" collapsed="false">
      <c r="A4552" s="16" t="n">
        <f aca="false">Total!A4552</f>
        <v>43693</v>
      </c>
      <c r="B4552" s="17" t="n">
        <f aca="false">YEAR(A4552)</f>
        <v>2019</v>
      </c>
      <c r="C4552" s="17" t="n">
        <f aca="false">MONTH(A4552)</f>
        <v>8</v>
      </c>
      <c r="D4552" s="6" t="str">
        <f aca="false">IF(MONTH(A4552)&gt;=4,"FY "&amp;YEAR(A4552)&amp;"-"&amp;RIGHT(YEAR(A4552)+1,2),"FY "&amp;(YEAR(A4552)-1)&amp;"-"&amp;RIGHT(YEAR(A4552),2))</f>
        <v>FY 2019-20</v>
      </c>
      <c r="E4552" s="6" t="str">
        <f aca="false">IF(AND(V4552&lt;&gt;"",W4552&lt;&gt;""),"Yes","No")</f>
        <v>Yes</v>
      </c>
      <c r="F4552" s="18" t="n">
        <f aca="false">Total!F4552</f>
        <v>7256.72</v>
      </c>
      <c r="G4552" s="18" t="n">
        <f aca="false">Total!G4552</f>
        <v>5231.9</v>
      </c>
      <c r="H4552" s="18" t="n">
        <f aca="false">Total!H4552</f>
        <v>2024.82</v>
      </c>
      <c r="I4552" s="18" t="n">
        <f aca="false">Total!I4552</f>
        <v>284.8</v>
      </c>
      <c r="J4552" s="18" t="n">
        <f aca="false">IF($V4552="","",INDEX('Stock Exchange'!F$5:F$2450,$V4552))</f>
        <v>6880.42</v>
      </c>
      <c r="K4552" s="18" t="n">
        <f aca="false">IF($V4552="","",INDEX('Stock Exchange'!G$5:G$2450,$V4552))</f>
        <v>5228.49</v>
      </c>
      <c r="L4552" s="18" t="n">
        <f aca="false">IF($V4552="","",INDEX('Stock Exchange'!H$5:H$2450,$V4552))</f>
        <v>1651.93</v>
      </c>
      <c r="M4552" s="18" t="n">
        <f aca="false">IF($V4552="","",INDEX('Stock Exchange'!I$5:I$2450,$V4552))</f>
        <v>232.35</v>
      </c>
      <c r="N4552" s="18" t="n">
        <f aca="false">IF($W4552="","",INDEX(Primary!F$5:F$2450,$W4552))</f>
        <v>376.3</v>
      </c>
      <c r="O4552" s="18" t="n">
        <f aca="false">IF($W4552="","",INDEX(Primary!G$5:G$2450,$W4552))</f>
        <v>3.41</v>
      </c>
      <c r="P4552" s="18" t="n">
        <f aca="false">IF($W4552="","",INDEX(Primary!H$5:H$2450,$W4552))</f>
        <v>372.89</v>
      </c>
      <c r="Q4552" s="18" t="n">
        <f aca="false">IF($W4552="","",INDEX(Primary!I$5:I$2450,$W4552))</f>
        <v>52.45</v>
      </c>
      <c r="R4552" s="19" t="n">
        <f aca="false">IF($E4552="Yes",L4552+P4552,"")</f>
        <v>2024.82</v>
      </c>
      <c r="S4552" s="19" t="n">
        <f aca="false">IF($E4552="Yes",H4552-R4552,"")</f>
        <v>0</v>
      </c>
      <c r="T4552" s="6" t="str">
        <f aca="false">IF($E4552="Yes",IF(ROUND(ABS(S4552),2)&lt;=$T$2,"OK","CHECK"),"n/a")</f>
        <v>OK</v>
      </c>
      <c r="U4552" s="20" t="n">
        <f aca="false">Total!J4552</f>
        <v>71.0968</v>
      </c>
      <c r="V4552" s="17" t="n">
        <f aca="false">IFERROR(MATCH($A4552,'Stock Exchange'!$A$5:$A$2450,0),"")</f>
        <v>2334</v>
      </c>
      <c r="W4552" s="17" t="n">
        <f aca="false">IFERROR(MATCH($A4552,Primary!$A$5:$A$2450,0),"")</f>
        <v>2334</v>
      </c>
    </row>
    <row r="4553" customFormat="false" ht="15" hidden="false" customHeight="false" outlineLevel="0" collapsed="false">
      <c r="A4553" s="16" t="n">
        <f aca="false">Total!A4553</f>
        <v>43696</v>
      </c>
      <c r="B4553" s="17" t="n">
        <f aca="false">YEAR(A4553)</f>
        <v>2019</v>
      </c>
      <c r="C4553" s="17" t="n">
        <f aca="false">MONTH(A4553)</f>
        <v>8</v>
      </c>
      <c r="D4553" s="6" t="str">
        <f aca="false">IF(MONTH(A4553)&gt;=4,"FY "&amp;YEAR(A4553)&amp;"-"&amp;RIGHT(YEAR(A4553)+1,2),"FY "&amp;(YEAR(A4553)-1)&amp;"-"&amp;RIGHT(YEAR(A4553),2))</f>
        <v>FY 2019-20</v>
      </c>
      <c r="E4553" s="6" t="str">
        <f aca="false">IF(AND(V4553&lt;&gt;"",W4553&lt;&gt;""),"Yes","No")</f>
        <v>Yes</v>
      </c>
      <c r="F4553" s="18" t="n">
        <f aca="false">Total!F4553</f>
        <v>8548.88</v>
      </c>
      <c r="G4553" s="18" t="n">
        <f aca="false">Total!G4553</f>
        <v>7230.42</v>
      </c>
      <c r="H4553" s="18" t="n">
        <f aca="false">Total!H4553</f>
        <v>1318.46</v>
      </c>
      <c r="I4553" s="18" t="n">
        <f aca="false">Total!I4553</f>
        <v>184.95</v>
      </c>
      <c r="J4553" s="18" t="n">
        <f aca="false">IF($V4553="","",INDEX('Stock Exchange'!F$5:F$2450,$V4553))</f>
        <v>5790.5</v>
      </c>
      <c r="K4553" s="18" t="n">
        <f aca="false">IF($V4553="","",INDEX('Stock Exchange'!G$5:G$2450,$V4553))</f>
        <v>7132.91</v>
      </c>
      <c r="L4553" s="18" t="n">
        <f aca="false">IF($V4553="","",INDEX('Stock Exchange'!H$5:H$2450,$V4553))</f>
        <v>-1342.41</v>
      </c>
      <c r="M4553" s="18" t="n">
        <f aca="false">IF($V4553="","",INDEX('Stock Exchange'!I$5:I$2450,$V4553))</f>
        <v>-188.31</v>
      </c>
      <c r="N4553" s="18" t="n">
        <f aca="false">IF($W4553="","",INDEX(Primary!F$5:F$2450,$W4553))</f>
        <v>2758.38</v>
      </c>
      <c r="O4553" s="18" t="n">
        <f aca="false">IF($W4553="","",INDEX(Primary!G$5:G$2450,$W4553))</f>
        <v>97.51</v>
      </c>
      <c r="P4553" s="18" t="n">
        <f aca="false">IF($W4553="","",INDEX(Primary!H$5:H$2450,$W4553))</f>
        <v>2660.87</v>
      </c>
      <c r="Q4553" s="18" t="n">
        <f aca="false">IF($W4553="","",INDEX(Primary!I$5:I$2450,$W4553))</f>
        <v>373.26</v>
      </c>
      <c r="R4553" s="19" t="n">
        <f aca="false">IF($E4553="Yes",L4553+P4553,"")</f>
        <v>1318.46</v>
      </c>
      <c r="S4553" s="19" t="n">
        <f aca="false">IF($E4553="Yes",H4553-R4553,"")</f>
        <v>0</v>
      </c>
      <c r="T4553" s="6" t="str">
        <f aca="false">IF($E4553="Yes",IF(ROUND(ABS(S4553),2)&lt;=$T$2,"OK","CHECK"),"n/a")</f>
        <v>OK</v>
      </c>
      <c r="U4553" s="20" t="n">
        <f aca="false">Total!J4553</f>
        <v>71.2872</v>
      </c>
      <c r="V4553" s="17" t="n">
        <f aca="false">IFERROR(MATCH($A4553,'Stock Exchange'!$A$5:$A$2450,0),"")</f>
        <v>2335</v>
      </c>
      <c r="W4553" s="17" t="n">
        <f aca="false">IFERROR(MATCH($A4553,Primary!$A$5:$A$2450,0),"")</f>
        <v>2335</v>
      </c>
    </row>
    <row r="4554" customFormat="false" ht="15" hidden="false" customHeight="false" outlineLevel="0" collapsed="false">
      <c r="A4554" s="16" t="n">
        <f aca="false">Total!A4554</f>
        <v>43697</v>
      </c>
      <c r="B4554" s="17" t="n">
        <f aca="false">YEAR(A4554)</f>
        <v>2019</v>
      </c>
      <c r="C4554" s="17" t="n">
        <f aca="false">MONTH(A4554)</f>
        <v>8</v>
      </c>
      <c r="D4554" s="6" t="str">
        <f aca="false">IF(MONTH(A4554)&gt;=4,"FY "&amp;YEAR(A4554)&amp;"-"&amp;RIGHT(YEAR(A4554)+1,2),"FY "&amp;(YEAR(A4554)-1)&amp;"-"&amp;RIGHT(YEAR(A4554),2))</f>
        <v>FY 2019-20</v>
      </c>
      <c r="E4554" s="6" t="str">
        <f aca="false">IF(AND(V4554&lt;&gt;"",W4554&lt;&gt;""),"Yes","No")</f>
        <v>Yes</v>
      </c>
      <c r="F4554" s="18" t="n">
        <f aca="false">Total!F4554</f>
        <v>3217.78</v>
      </c>
      <c r="G4554" s="18" t="n">
        <f aca="false">Total!G4554</f>
        <v>3482.82</v>
      </c>
      <c r="H4554" s="18" t="n">
        <f aca="false">Total!H4554</f>
        <v>-265.04</v>
      </c>
      <c r="I4554" s="18" t="n">
        <f aca="false">Total!I4554</f>
        <v>-37.16</v>
      </c>
      <c r="J4554" s="18" t="n">
        <f aca="false">IF($V4554="","",INDEX('Stock Exchange'!F$5:F$2450,$V4554))</f>
        <v>3159.58</v>
      </c>
      <c r="K4554" s="18" t="n">
        <f aca="false">IF($V4554="","",INDEX('Stock Exchange'!G$5:G$2450,$V4554))</f>
        <v>3458.97</v>
      </c>
      <c r="L4554" s="18" t="n">
        <f aca="false">IF($V4554="","",INDEX('Stock Exchange'!H$5:H$2450,$V4554))</f>
        <v>-299.39</v>
      </c>
      <c r="M4554" s="18" t="n">
        <f aca="false">IF($V4554="","",INDEX('Stock Exchange'!I$5:I$2450,$V4554))</f>
        <v>-41.97</v>
      </c>
      <c r="N4554" s="18" t="n">
        <f aca="false">IF($W4554="","",INDEX(Primary!F$5:F$2450,$W4554))</f>
        <v>58.2</v>
      </c>
      <c r="O4554" s="18" t="n">
        <f aca="false">IF($W4554="","",INDEX(Primary!G$5:G$2450,$W4554))</f>
        <v>23.85</v>
      </c>
      <c r="P4554" s="18" t="n">
        <f aca="false">IF($W4554="","",INDEX(Primary!H$5:H$2450,$W4554))</f>
        <v>34.35</v>
      </c>
      <c r="Q4554" s="18" t="n">
        <f aca="false">IF($W4554="","",INDEX(Primary!I$5:I$2450,$W4554))</f>
        <v>4.81</v>
      </c>
      <c r="R4554" s="19" t="n">
        <f aca="false">IF($E4554="Yes",L4554+P4554,"")</f>
        <v>-265.04</v>
      </c>
      <c r="S4554" s="19" t="n">
        <f aca="false">IF($E4554="Yes",H4554-R4554,"")</f>
        <v>0</v>
      </c>
      <c r="T4554" s="6" t="str">
        <f aca="false">IF($E4554="Yes",IF(ROUND(ABS(S4554),2)&lt;=$T$2,"OK","CHECK"),"n/a")</f>
        <v>OK</v>
      </c>
      <c r="U4554" s="20" t="n">
        <f aca="false">Total!J4554</f>
        <v>71.3419</v>
      </c>
      <c r="V4554" s="17" t="n">
        <f aca="false">IFERROR(MATCH($A4554,'Stock Exchange'!$A$5:$A$2450,0),"")</f>
        <v>2336</v>
      </c>
      <c r="W4554" s="17" t="n">
        <f aca="false">IFERROR(MATCH($A4554,Primary!$A$5:$A$2450,0),"")</f>
        <v>2336</v>
      </c>
    </row>
    <row r="4555" customFormat="false" ht="15" hidden="false" customHeight="false" outlineLevel="0" collapsed="false">
      <c r="A4555" s="16" t="n">
        <f aca="false">Total!A4555</f>
        <v>43698</v>
      </c>
      <c r="B4555" s="17" t="n">
        <f aca="false">YEAR(A4555)</f>
        <v>2019</v>
      </c>
      <c r="C4555" s="17" t="n">
        <f aca="false">MONTH(A4555)</f>
        <v>8</v>
      </c>
      <c r="D4555" s="6" t="str">
        <f aca="false">IF(MONTH(A4555)&gt;=4,"FY "&amp;YEAR(A4555)&amp;"-"&amp;RIGHT(YEAR(A4555)+1,2),"FY "&amp;(YEAR(A4555)-1)&amp;"-"&amp;RIGHT(YEAR(A4555),2))</f>
        <v>FY 2019-20</v>
      </c>
      <c r="E4555" s="6" t="str">
        <f aca="false">IF(AND(V4555&lt;&gt;"",W4555&lt;&gt;""),"Yes","No")</f>
        <v>Yes</v>
      </c>
      <c r="F4555" s="18" t="n">
        <f aca="false">Total!F4555</f>
        <v>5380.42</v>
      </c>
      <c r="G4555" s="18" t="n">
        <f aca="false">Total!G4555</f>
        <v>5788.67</v>
      </c>
      <c r="H4555" s="18" t="n">
        <f aca="false">Total!H4555</f>
        <v>-408.25</v>
      </c>
      <c r="I4555" s="18" t="n">
        <f aca="false">Total!I4555</f>
        <v>-56.99</v>
      </c>
      <c r="J4555" s="18" t="n">
        <f aca="false">IF($V4555="","",INDEX('Stock Exchange'!F$5:F$2450,$V4555))</f>
        <v>5380.42</v>
      </c>
      <c r="K4555" s="18" t="n">
        <f aca="false">IF($V4555="","",INDEX('Stock Exchange'!G$5:G$2450,$V4555))</f>
        <v>5124.01</v>
      </c>
      <c r="L4555" s="18" t="n">
        <f aca="false">IF($V4555="","",INDEX('Stock Exchange'!H$5:H$2450,$V4555))</f>
        <v>256.41</v>
      </c>
      <c r="M4555" s="18" t="n">
        <f aca="false">IF($V4555="","",INDEX('Stock Exchange'!I$5:I$2450,$V4555))</f>
        <v>35.78</v>
      </c>
      <c r="N4555" s="18" t="n">
        <f aca="false">IF($W4555="","",INDEX(Primary!F$5:F$2450,$W4555))</f>
        <v>0</v>
      </c>
      <c r="O4555" s="18" t="n">
        <f aca="false">IF($W4555="","",INDEX(Primary!G$5:G$2450,$W4555))</f>
        <v>664.66</v>
      </c>
      <c r="P4555" s="18" t="n">
        <f aca="false">IF($W4555="","",INDEX(Primary!H$5:H$2450,$W4555))</f>
        <v>-664.66</v>
      </c>
      <c r="Q4555" s="18" t="n">
        <f aca="false">IF($W4555="","",INDEX(Primary!I$5:I$2450,$W4555))</f>
        <v>-92.77</v>
      </c>
      <c r="R4555" s="19" t="n">
        <f aca="false">IF($E4555="Yes",L4555+P4555,"")</f>
        <v>-408.25</v>
      </c>
      <c r="S4555" s="19" t="n">
        <f aca="false">IF($E4555="Yes",H4555-R4555,"")</f>
        <v>0</v>
      </c>
      <c r="T4555" s="6" t="str">
        <f aca="false">IF($E4555="Yes",IF(ROUND(ABS(S4555),2)&lt;=$T$2,"OK","CHECK"),"n/a")</f>
        <v>OK</v>
      </c>
      <c r="U4555" s="20" t="n">
        <f aca="false">Total!J4555</f>
        <v>71.6483</v>
      </c>
      <c r="V4555" s="17" t="n">
        <f aca="false">IFERROR(MATCH($A4555,'Stock Exchange'!$A$5:$A$2450,0),"")</f>
        <v>2337</v>
      </c>
      <c r="W4555" s="17" t="n">
        <f aca="false">IFERROR(MATCH($A4555,Primary!$A$5:$A$2450,0),"")</f>
        <v>2337</v>
      </c>
    </row>
    <row r="4556" customFormat="false" ht="15" hidden="false" customHeight="false" outlineLevel="0" collapsed="false">
      <c r="A4556" s="16" t="n">
        <f aca="false">Total!A4556</f>
        <v>43699</v>
      </c>
      <c r="B4556" s="17" t="n">
        <f aca="false">YEAR(A4556)</f>
        <v>2019</v>
      </c>
      <c r="C4556" s="17" t="n">
        <f aca="false">MONTH(A4556)</f>
        <v>8</v>
      </c>
      <c r="D4556" s="6" t="str">
        <f aca="false">IF(MONTH(A4556)&gt;=4,"FY "&amp;YEAR(A4556)&amp;"-"&amp;RIGHT(YEAR(A4556)+1,2),"FY "&amp;(YEAR(A4556)-1)&amp;"-"&amp;RIGHT(YEAR(A4556),2))</f>
        <v>FY 2019-20</v>
      </c>
      <c r="E4556" s="6" t="str">
        <f aca="false">IF(AND(V4556&lt;&gt;"",W4556&lt;&gt;""),"Yes","No")</f>
        <v>Yes</v>
      </c>
      <c r="F4556" s="18" t="n">
        <f aca="false">Total!F4556</f>
        <v>3955.47</v>
      </c>
      <c r="G4556" s="18" t="n">
        <f aca="false">Total!G4556</f>
        <v>4999.8</v>
      </c>
      <c r="H4556" s="18" t="n">
        <f aca="false">Total!H4556</f>
        <v>-1044.33</v>
      </c>
      <c r="I4556" s="18" t="n">
        <f aca="false">Total!I4556</f>
        <v>-145.96</v>
      </c>
      <c r="J4556" s="18" t="n">
        <f aca="false">IF($V4556="","",INDEX('Stock Exchange'!F$5:F$2450,$V4556))</f>
        <v>3926.11</v>
      </c>
      <c r="K4556" s="18" t="n">
        <f aca="false">IF($V4556="","",INDEX('Stock Exchange'!G$5:G$2450,$V4556))</f>
        <v>4628.15</v>
      </c>
      <c r="L4556" s="18" t="n">
        <f aca="false">IF($V4556="","",INDEX('Stock Exchange'!H$5:H$2450,$V4556))</f>
        <v>-702.04</v>
      </c>
      <c r="M4556" s="18" t="n">
        <f aca="false">IF($V4556="","",INDEX('Stock Exchange'!I$5:I$2450,$V4556))</f>
        <v>-98.12</v>
      </c>
      <c r="N4556" s="18" t="n">
        <f aca="false">IF($W4556="","",INDEX(Primary!F$5:F$2450,$W4556))</f>
        <v>29.36</v>
      </c>
      <c r="O4556" s="18" t="n">
        <f aca="false">IF($W4556="","",INDEX(Primary!G$5:G$2450,$W4556))</f>
        <v>371.65</v>
      </c>
      <c r="P4556" s="18" t="n">
        <f aca="false">IF($W4556="","",INDEX(Primary!H$5:H$2450,$W4556))</f>
        <v>-342.29</v>
      </c>
      <c r="Q4556" s="18" t="n">
        <f aca="false">IF($W4556="","",INDEX(Primary!I$5:I$2450,$W4556))</f>
        <v>-47.84</v>
      </c>
      <c r="R4556" s="19" t="n">
        <f aca="false">IF($E4556="Yes",L4556+P4556,"")</f>
        <v>-1044.33</v>
      </c>
      <c r="S4556" s="19" t="n">
        <f aca="false">IF($E4556="Yes",H4556-R4556,"")</f>
        <v>0</v>
      </c>
      <c r="T4556" s="6" t="str">
        <f aca="false">IF($E4556="Yes",IF(ROUND(ABS(S4556),2)&lt;=$T$2,"OK","CHECK"),"n/a")</f>
        <v>OK</v>
      </c>
      <c r="U4556" s="20" t="n">
        <f aca="false">Total!J4556</f>
        <v>71.5508</v>
      </c>
      <c r="V4556" s="17" t="n">
        <f aca="false">IFERROR(MATCH($A4556,'Stock Exchange'!$A$5:$A$2450,0),"")</f>
        <v>2338</v>
      </c>
      <c r="W4556" s="17" t="n">
        <f aca="false">IFERROR(MATCH($A4556,Primary!$A$5:$A$2450,0),"")</f>
        <v>2338</v>
      </c>
    </row>
    <row r="4557" customFormat="false" ht="15" hidden="false" customHeight="false" outlineLevel="0" collapsed="false">
      <c r="A4557" s="16" t="n">
        <f aca="false">Total!A4557</f>
        <v>43700</v>
      </c>
      <c r="B4557" s="17" t="n">
        <f aca="false">YEAR(A4557)</f>
        <v>2019</v>
      </c>
      <c r="C4557" s="17" t="n">
        <f aca="false">MONTH(A4557)</f>
        <v>8</v>
      </c>
      <c r="D4557" s="6" t="str">
        <f aca="false">IF(MONTH(A4557)&gt;=4,"FY "&amp;YEAR(A4557)&amp;"-"&amp;RIGHT(YEAR(A4557)+1,2),"FY "&amp;(YEAR(A4557)-1)&amp;"-"&amp;RIGHT(YEAR(A4557),2))</f>
        <v>FY 2019-20</v>
      </c>
      <c r="E4557" s="6" t="str">
        <f aca="false">IF(AND(V4557&lt;&gt;"",W4557&lt;&gt;""),"Yes","No")</f>
        <v>Yes</v>
      </c>
      <c r="F4557" s="18" t="n">
        <f aca="false">Total!F4557</f>
        <v>4983.26</v>
      </c>
      <c r="G4557" s="18" t="n">
        <f aca="false">Total!G4557</f>
        <v>6273.18</v>
      </c>
      <c r="H4557" s="18" t="n">
        <f aca="false">Total!H4557</f>
        <v>-1289.92</v>
      </c>
      <c r="I4557" s="18" t="n">
        <f aca="false">Total!I4557</f>
        <v>-179.9</v>
      </c>
      <c r="J4557" s="18" t="n">
        <f aca="false">IF($V4557="","",INDEX('Stock Exchange'!F$5:F$2450,$V4557))</f>
        <v>4983.26</v>
      </c>
      <c r="K4557" s="18" t="n">
        <f aca="false">IF($V4557="","",INDEX('Stock Exchange'!G$5:G$2450,$V4557))</f>
        <v>6255.19</v>
      </c>
      <c r="L4557" s="18" t="n">
        <f aca="false">IF($V4557="","",INDEX('Stock Exchange'!H$5:H$2450,$V4557))</f>
        <v>-1271.93</v>
      </c>
      <c r="M4557" s="18" t="n">
        <f aca="false">IF($V4557="","",INDEX('Stock Exchange'!I$5:I$2450,$V4557))</f>
        <v>-177.39</v>
      </c>
      <c r="N4557" s="18" t="n">
        <f aca="false">IF($W4557="","",INDEX(Primary!F$5:F$2450,$W4557))</f>
        <v>0</v>
      </c>
      <c r="O4557" s="18" t="n">
        <f aca="false">IF($W4557="","",INDEX(Primary!G$5:G$2450,$W4557))</f>
        <v>17.99</v>
      </c>
      <c r="P4557" s="18" t="n">
        <f aca="false">IF($W4557="","",INDEX(Primary!H$5:H$2450,$W4557))</f>
        <v>-17.99</v>
      </c>
      <c r="Q4557" s="18" t="n">
        <f aca="false">IF($W4557="","",INDEX(Primary!I$5:I$2450,$W4557))</f>
        <v>-2.51</v>
      </c>
      <c r="R4557" s="19" t="n">
        <f aca="false">IF($E4557="Yes",L4557+P4557,"")</f>
        <v>-1289.92</v>
      </c>
      <c r="S4557" s="19" t="n">
        <f aca="false">IF($E4557="Yes",H4557-R4557,"")</f>
        <v>0</v>
      </c>
      <c r="T4557" s="6" t="str">
        <f aca="false">IF($E4557="Yes",IF(ROUND(ABS(S4557),2)&lt;=$T$2,"OK","CHECK"),"n/a")</f>
        <v>OK</v>
      </c>
      <c r="U4557" s="20" t="n">
        <f aca="false">Total!J4557</f>
        <v>71.7033</v>
      </c>
      <c r="V4557" s="17" t="n">
        <f aca="false">IFERROR(MATCH($A4557,'Stock Exchange'!$A$5:$A$2450,0),"")</f>
        <v>2339</v>
      </c>
      <c r="W4557" s="17" t="n">
        <f aca="false">IFERROR(MATCH($A4557,Primary!$A$5:$A$2450,0),"")</f>
        <v>2339</v>
      </c>
    </row>
    <row r="4558" customFormat="false" ht="15" hidden="false" customHeight="false" outlineLevel="0" collapsed="false">
      <c r="A4558" s="16" t="n">
        <f aca="false">Total!A4558</f>
        <v>43703</v>
      </c>
      <c r="B4558" s="17" t="n">
        <f aca="false">YEAR(A4558)</f>
        <v>2019</v>
      </c>
      <c r="C4558" s="17" t="n">
        <f aca="false">MONTH(A4558)</f>
        <v>8</v>
      </c>
      <c r="D4558" s="6" t="str">
        <f aca="false">IF(MONTH(A4558)&gt;=4,"FY "&amp;YEAR(A4558)&amp;"-"&amp;RIGHT(YEAR(A4558)+1,2),"FY "&amp;(YEAR(A4558)-1)&amp;"-"&amp;RIGHT(YEAR(A4558),2))</f>
        <v>FY 2019-20</v>
      </c>
      <c r="E4558" s="6" t="str">
        <f aca="false">IF(AND(V4558&lt;&gt;"",W4558&lt;&gt;""),"Yes","No")</f>
        <v>Yes</v>
      </c>
      <c r="F4558" s="18" t="n">
        <f aca="false">Total!F4558</f>
        <v>4342.2</v>
      </c>
      <c r="G4558" s="18" t="n">
        <f aca="false">Total!G4558</f>
        <v>6171</v>
      </c>
      <c r="H4558" s="18" t="n">
        <f aca="false">Total!H4558</f>
        <v>-1828.8</v>
      </c>
      <c r="I4558" s="18" t="n">
        <f aca="false">Total!I4558</f>
        <v>-254.97</v>
      </c>
      <c r="J4558" s="18" t="n">
        <f aca="false">IF($V4558="","",INDEX('Stock Exchange'!F$5:F$2450,$V4558))</f>
        <v>4342.2</v>
      </c>
      <c r="K4558" s="18" t="n">
        <f aca="false">IF($V4558="","",INDEX('Stock Exchange'!G$5:G$2450,$V4558))</f>
        <v>5999.51</v>
      </c>
      <c r="L4558" s="18" t="n">
        <f aca="false">IF($V4558="","",INDEX('Stock Exchange'!H$5:H$2450,$V4558))</f>
        <v>-1657.31</v>
      </c>
      <c r="M4558" s="18" t="n">
        <f aca="false">IF($V4558="","",INDEX('Stock Exchange'!I$5:I$2450,$V4558))</f>
        <v>-231.06</v>
      </c>
      <c r="N4558" s="18" t="n">
        <f aca="false">IF($W4558="","",INDEX(Primary!F$5:F$2450,$W4558))</f>
        <v>0</v>
      </c>
      <c r="O4558" s="18" t="n">
        <f aca="false">IF($W4558="","",INDEX(Primary!G$5:G$2450,$W4558))</f>
        <v>171.49</v>
      </c>
      <c r="P4558" s="18" t="n">
        <f aca="false">IF($W4558="","",INDEX(Primary!H$5:H$2450,$W4558))</f>
        <v>-171.49</v>
      </c>
      <c r="Q4558" s="18" t="n">
        <f aca="false">IF($W4558="","",INDEX(Primary!I$5:I$2450,$W4558))</f>
        <v>-23.91</v>
      </c>
      <c r="R4558" s="19" t="n">
        <f aca="false">IF($E4558="Yes",L4558+P4558,"")</f>
        <v>-1828.8</v>
      </c>
      <c r="S4558" s="19" t="n">
        <f aca="false">IF($E4558="Yes",H4558-R4558,"")</f>
        <v>0</v>
      </c>
      <c r="T4558" s="6" t="str">
        <f aca="false">IF($E4558="Yes",IF(ROUND(ABS(S4558),2)&lt;=$T$2,"OK","CHECK"),"n/a")</f>
        <v>OK</v>
      </c>
      <c r="U4558" s="20" t="n">
        <f aca="false">Total!J4558</f>
        <v>71.7267</v>
      </c>
      <c r="V4558" s="17" t="n">
        <f aca="false">IFERROR(MATCH($A4558,'Stock Exchange'!$A$5:$A$2450,0),"")</f>
        <v>2340</v>
      </c>
      <c r="W4558" s="17" t="n">
        <f aca="false">IFERROR(MATCH($A4558,Primary!$A$5:$A$2450,0),"")</f>
        <v>2340</v>
      </c>
    </row>
    <row r="4559" customFormat="false" ht="15" hidden="false" customHeight="false" outlineLevel="0" collapsed="false">
      <c r="A4559" s="16" t="n">
        <f aca="false">Total!A4559</f>
        <v>43704</v>
      </c>
      <c r="B4559" s="17" t="n">
        <f aca="false">YEAR(A4559)</f>
        <v>2019</v>
      </c>
      <c r="C4559" s="17" t="n">
        <f aca="false">MONTH(A4559)</f>
        <v>8</v>
      </c>
      <c r="D4559" s="6" t="str">
        <f aca="false">IF(MONTH(A4559)&gt;=4,"FY "&amp;YEAR(A4559)&amp;"-"&amp;RIGHT(YEAR(A4559)+1,2),"FY "&amp;(YEAR(A4559)-1)&amp;"-"&amp;RIGHT(YEAR(A4559),2))</f>
        <v>FY 2019-20</v>
      </c>
      <c r="E4559" s="6" t="str">
        <f aca="false">IF(AND(V4559&lt;&gt;"",W4559&lt;&gt;""),"Yes","No")</f>
        <v>Yes</v>
      </c>
      <c r="F4559" s="18" t="n">
        <f aca="false">Total!F4559</f>
        <v>4159.9</v>
      </c>
      <c r="G4559" s="18" t="n">
        <f aca="false">Total!G4559</f>
        <v>4866.18</v>
      </c>
      <c r="H4559" s="18" t="n">
        <f aca="false">Total!H4559</f>
        <v>-706.28</v>
      </c>
      <c r="I4559" s="18" t="n">
        <f aca="false">Total!I4559</f>
        <v>-97.85</v>
      </c>
      <c r="J4559" s="18" t="n">
        <f aca="false">IF($V4559="","",INDEX('Stock Exchange'!F$5:F$2450,$V4559))</f>
        <v>4159.67</v>
      </c>
      <c r="K4559" s="18" t="n">
        <f aca="false">IF($V4559="","",INDEX('Stock Exchange'!G$5:G$2450,$V4559))</f>
        <v>4829.38</v>
      </c>
      <c r="L4559" s="18" t="n">
        <f aca="false">IF($V4559="","",INDEX('Stock Exchange'!H$5:H$2450,$V4559))</f>
        <v>-669.71</v>
      </c>
      <c r="M4559" s="18" t="n">
        <f aca="false">IF($V4559="","",INDEX('Stock Exchange'!I$5:I$2450,$V4559))</f>
        <v>-92.78</v>
      </c>
      <c r="N4559" s="18" t="n">
        <f aca="false">IF($W4559="","",INDEX(Primary!F$5:F$2450,$W4559))</f>
        <v>0.23</v>
      </c>
      <c r="O4559" s="18" t="n">
        <f aca="false">IF($W4559="","",INDEX(Primary!G$5:G$2450,$W4559))</f>
        <v>36.8</v>
      </c>
      <c r="P4559" s="18" t="n">
        <f aca="false">IF($W4559="","",INDEX(Primary!H$5:H$2450,$W4559))</f>
        <v>-36.57</v>
      </c>
      <c r="Q4559" s="18" t="n">
        <f aca="false">IF($W4559="","",INDEX(Primary!I$5:I$2450,$W4559))</f>
        <v>-5.07</v>
      </c>
      <c r="R4559" s="19" t="n">
        <f aca="false">IF($E4559="Yes",L4559+P4559,"")</f>
        <v>-706.28</v>
      </c>
      <c r="S4559" s="19" t="n">
        <f aca="false">IF($E4559="Yes",H4559-R4559,"")</f>
        <v>0</v>
      </c>
      <c r="T4559" s="6" t="str">
        <f aca="false">IF($E4559="Yes",IF(ROUND(ABS(S4559),2)&lt;=$T$2,"OK","CHECK"),"n/a")</f>
        <v>OK</v>
      </c>
      <c r="U4559" s="20" t="n">
        <f aca="false">Total!J4559</f>
        <v>72.1814</v>
      </c>
      <c r="V4559" s="17" t="n">
        <f aca="false">IFERROR(MATCH($A4559,'Stock Exchange'!$A$5:$A$2450,0),"")</f>
        <v>2341</v>
      </c>
      <c r="W4559" s="17" t="n">
        <f aca="false">IFERROR(MATCH($A4559,Primary!$A$5:$A$2450,0),"")</f>
        <v>2341</v>
      </c>
    </row>
    <row r="4560" customFormat="false" ht="15" hidden="false" customHeight="false" outlineLevel="0" collapsed="false">
      <c r="A4560" s="16" t="n">
        <f aca="false">Total!A4560</f>
        <v>43705</v>
      </c>
      <c r="B4560" s="17" t="n">
        <f aca="false">YEAR(A4560)</f>
        <v>2019</v>
      </c>
      <c r="C4560" s="17" t="n">
        <f aca="false">MONTH(A4560)</f>
        <v>8</v>
      </c>
      <c r="D4560" s="6" t="str">
        <f aca="false">IF(MONTH(A4560)&gt;=4,"FY "&amp;YEAR(A4560)&amp;"-"&amp;RIGHT(YEAR(A4560)+1,2),"FY "&amp;(YEAR(A4560)-1)&amp;"-"&amp;RIGHT(YEAR(A4560),2))</f>
        <v>FY 2019-20</v>
      </c>
      <c r="E4560" s="6" t="str">
        <f aca="false">IF(AND(V4560&lt;&gt;"",W4560&lt;&gt;""),"Yes","No")</f>
        <v>Yes</v>
      </c>
      <c r="F4560" s="18" t="n">
        <f aca="false">Total!F4560</f>
        <v>13358.46</v>
      </c>
      <c r="G4560" s="18" t="n">
        <f aca="false">Total!G4560</f>
        <v>14418.66</v>
      </c>
      <c r="H4560" s="18" t="n">
        <f aca="false">Total!H4560</f>
        <v>-1060.2</v>
      </c>
      <c r="I4560" s="18" t="n">
        <f aca="false">Total!I4560</f>
        <v>-147.62</v>
      </c>
      <c r="J4560" s="18" t="n">
        <f aca="false">IF($V4560="","",INDEX('Stock Exchange'!F$5:F$2450,$V4560))</f>
        <v>13351.73</v>
      </c>
      <c r="K4560" s="18" t="n">
        <f aca="false">IF($V4560="","",INDEX('Stock Exchange'!G$5:G$2450,$V4560))</f>
        <v>14393.03</v>
      </c>
      <c r="L4560" s="18" t="n">
        <f aca="false">IF($V4560="","",INDEX('Stock Exchange'!H$5:H$2450,$V4560))</f>
        <v>-1041.3</v>
      </c>
      <c r="M4560" s="18" t="n">
        <f aca="false">IF($V4560="","",INDEX('Stock Exchange'!I$5:I$2450,$V4560))</f>
        <v>-144.99</v>
      </c>
      <c r="N4560" s="18" t="n">
        <f aca="false">IF($W4560="","",INDEX(Primary!F$5:F$2450,$W4560))</f>
        <v>6.73</v>
      </c>
      <c r="O4560" s="18" t="n">
        <f aca="false">IF($W4560="","",INDEX(Primary!G$5:G$2450,$W4560))</f>
        <v>25.63</v>
      </c>
      <c r="P4560" s="18" t="n">
        <f aca="false">IF($W4560="","",INDEX(Primary!H$5:H$2450,$W4560))</f>
        <v>-18.9</v>
      </c>
      <c r="Q4560" s="18" t="n">
        <f aca="false">IF($W4560="","",INDEX(Primary!I$5:I$2450,$W4560))</f>
        <v>-2.63</v>
      </c>
      <c r="R4560" s="19" t="n">
        <f aca="false">IF($E4560="Yes",L4560+P4560,"")</f>
        <v>-1060.2</v>
      </c>
      <c r="S4560" s="19" t="n">
        <f aca="false">IF($E4560="Yes",H4560-R4560,"")</f>
        <v>0</v>
      </c>
      <c r="T4560" s="6" t="str">
        <f aca="false">IF($E4560="Yes",IF(ROUND(ABS(S4560),2)&lt;=$T$2,"OK","CHECK"),"n/a")</f>
        <v>OK</v>
      </c>
      <c r="U4560" s="20" t="n">
        <f aca="false">Total!J4560</f>
        <v>71.8206</v>
      </c>
      <c r="V4560" s="17" t="n">
        <f aca="false">IFERROR(MATCH($A4560,'Stock Exchange'!$A$5:$A$2450,0),"")</f>
        <v>2342</v>
      </c>
      <c r="W4560" s="17" t="n">
        <f aca="false">IFERROR(MATCH($A4560,Primary!$A$5:$A$2450,0),"")</f>
        <v>2342</v>
      </c>
    </row>
    <row r="4561" customFormat="false" ht="15" hidden="false" customHeight="false" outlineLevel="0" collapsed="false">
      <c r="A4561" s="16" t="n">
        <f aca="false">Total!A4561</f>
        <v>43706</v>
      </c>
      <c r="B4561" s="17" t="n">
        <f aca="false">YEAR(A4561)</f>
        <v>2019</v>
      </c>
      <c r="C4561" s="17" t="n">
        <f aca="false">MONTH(A4561)</f>
        <v>8</v>
      </c>
      <c r="D4561" s="6" t="str">
        <f aca="false">IF(MONTH(A4561)&gt;=4,"FY "&amp;YEAR(A4561)&amp;"-"&amp;RIGHT(YEAR(A4561)+1,2),"FY "&amp;(YEAR(A4561)-1)&amp;"-"&amp;RIGHT(YEAR(A4561),2))</f>
        <v>FY 2019-20</v>
      </c>
      <c r="E4561" s="6" t="str">
        <f aca="false">IF(AND(V4561&lt;&gt;"",W4561&lt;&gt;""),"Yes","No")</f>
        <v>Yes</v>
      </c>
      <c r="F4561" s="18" t="n">
        <f aca="false">Total!F4561</f>
        <v>3391.6</v>
      </c>
      <c r="G4561" s="18" t="n">
        <f aca="false">Total!G4561</f>
        <v>4656.05</v>
      </c>
      <c r="H4561" s="18" t="n">
        <f aca="false">Total!H4561</f>
        <v>-1264.45</v>
      </c>
      <c r="I4561" s="18" t="n">
        <f aca="false">Total!I4561</f>
        <v>-176.35</v>
      </c>
      <c r="J4561" s="18" t="n">
        <f aca="false">IF($V4561="","",INDEX('Stock Exchange'!F$5:F$2450,$V4561))</f>
        <v>3384.58</v>
      </c>
      <c r="K4561" s="18" t="n">
        <f aca="false">IF($V4561="","",INDEX('Stock Exchange'!G$5:G$2450,$V4561))</f>
        <v>4465.92</v>
      </c>
      <c r="L4561" s="18" t="n">
        <f aca="false">IF($V4561="","",INDEX('Stock Exchange'!H$5:H$2450,$V4561))</f>
        <v>-1081.34</v>
      </c>
      <c r="M4561" s="18" t="n">
        <f aca="false">IF($V4561="","",INDEX('Stock Exchange'!I$5:I$2450,$V4561))</f>
        <v>-150.81</v>
      </c>
      <c r="N4561" s="18" t="n">
        <f aca="false">IF($W4561="","",INDEX(Primary!F$5:F$2450,$W4561))</f>
        <v>7.02</v>
      </c>
      <c r="O4561" s="18" t="n">
        <f aca="false">IF($W4561="","",INDEX(Primary!G$5:G$2450,$W4561))</f>
        <v>190.13</v>
      </c>
      <c r="P4561" s="18" t="n">
        <f aca="false">IF($W4561="","",INDEX(Primary!H$5:H$2450,$W4561))</f>
        <v>-183.11</v>
      </c>
      <c r="Q4561" s="18" t="n">
        <f aca="false">IF($W4561="","",INDEX(Primary!I$5:I$2450,$W4561))</f>
        <v>-25.54</v>
      </c>
      <c r="R4561" s="19" t="n">
        <f aca="false">IF($E4561="Yes",L4561+P4561,"")</f>
        <v>-1264.45</v>
      </c>
      <c r="S4561" s="19" t="n">
        <f aca="false">IF($E4561="Yes",H4561-R4561,"")</f>
        <v>0</v>
      </c>
      <c r="T4561" s="6" t="str">
        <f aca="false">IF($E4561="Yes",IF(ROUND(ABS(S4561),2)&lt;=$T$2,"OK","CHECK"),"n/a")</f>
        <v>OK</v>
      </c>
      <c r="U4561" s="20" t="n">
        <f aca="false">Total!J4561</f>
        <v>71.7041</v>
      </c>
      <c r="V4561" s="17" t="n">
        <f aca="false">IFERROR(MATCH($A4561,'Stock Exchange'!$A$5:$A$2450,0),"")</f>
        <v>2343</v>
      </c>
      <c r="W4561" s="17" t="n">
        <f aca="false">IFERROR(MATCH($A4561,Primary!$A$5:$A$2450,0),"")</f>
        <v>2343</v>
      </c>
    </row>
    <row r="4562" customFormat="false" ht="15" hidden="false" customHeight="false" outlineLevel="0" collapsed="false">
      <c r="A4562" s="16" t="n">
        <f aca="false">Total!A4562</f>
        <v>43707</v>
      </c>
      <c r="B4562" s="17" t="n">
        <f aca="false">YEAR(A4562)</f>
        <v>2019</v>
      </c>
      <c r="C4562" s="17" t="n">
        <f aca="false">MONTH(A4562)</f>
        <v>8</v>
      </c>
      <c r="D4562" s="6" t="str">
        <f aca="false">IF(MONTH(A4562)&gt;=4,"FY "&amp;YEAR(A4562)&amp;"-"&amp;RIGHT(YEAR(A4562)+1,2),"FY "&amp;(YEAR(A4562)-1)&amp;"-"&amp;RIGHT(YEAR(A4562),2))</f>
        <v>FY 2019-20</v>
      </c>
      <c r="E4562" s="6" t="str">
        <f aca="false">IF(AND(V4562&lt;&gt;"",W4562&lt;&gt;""),"Yes","No")</f>
        <v>Yes</v>
      </c>
      <c r="F4562" s="18" t="n">
        <f aca="false">Total!F4562</f>
        <v>4420.11</v>
      </c>
      <c r="G4562" s="18" t="n">
        <f aca="false">Total!G4562</f>
        <v>5047.33</v>
      </c>
      <c r="H4562" s="18" t="n">
        <f aca="false">Total!H4562</f>
        <v>-627.22</v>
      </c>
      <c r="I4562" s="18" t="n">
        <f aca="false">Total!I4562</f>
        <v>-87.12</v>
      </c>
      <c r="J4562" s="18" t="n">
        <f aca="false">IF($V4562="","",INDEX('Stock Exchange'!F$5:F$2450,$V4562))</f>
        <v>4420.11</v>
      </c>
      <c r="K4562" s="18" t="n">
        <f aca="false">IF($V4562="","",INDEX('Stock Exchange'!G$5:G$2450,$V4562))</f>
        <v>4983.47</v>
      </c>
      <c r="L4562" s="18" t="n">
        <f aca="false">IF($V4562="","",INDEX('Stock Exchange'!H$5:H$2450,$V4562))</f>
        <v>-563.36</v>
      </c>
      <c r="M4562" s="18" t="n">
        <f aca="false">IF($V4562="","",INDEX('Stock Exchange'!I$5:I$2450,$V4562))</f>
        <v>-78.25</v>
      </c>
      <c r="N4562" s="18" t="n">
        <f aca="false">IF($W4562="","",INDEX(Primary!F$5:F$2450,$W4562))</f>
        <v>0</v>
      </c>
      <c r="O4562" s="18" t="n">
        <f aca="false">IF($W4562="","",INDEX(Primary!G$5:G$2450,$W4562))</f>
        <v>63.86</v>
      </c>
      <c r="P4562" s="18" t="n">
        <f aca="false">IF($W4562="","",INDEX(Primary!H$5:H$2450,$W4562))</f>
        <v>-63.86</v>
      </c>
      <c r="Q4562" s="18" t="n">
        <f aca="false">IF($W4562="","",INDEX(Primary!I$5:I$2450,$W4562))</f>
        <v>-8.87</v>
      </c>
      <c r="R4562" s="19" t="n">
        <f aca="false">IF($E4562="Yes",L4562+P4562,"")</f>
        <v>-627.22</v>
      </c>
      <c r="S4562" s="19" t="n">
        <f aca="false">IF($E4562="Yes",H4562-R4562,"")</f>
        <v>0</v>
      </c>
      <c r="T4562" s="6" t="str">
        <f aca="false">IF($E4562="Yes",IF(ROUND(ABS(S4562),2)&lt;=$T$2,"OK","CHECK"),"n/a")</f>
        <v>OK</v>
      </c>
      <c r="U4562" s="20" t="n">
        <f aca="false">Total!J4562</f>
        <v>71.9971</v>
      </c>
      <c r="V4562" s="17" t="n">
        <f aca="false">IFERROR(MATCH($A4562,'Stock Exchange'!$A$5:$A$2450,0),"")</f>
        <v>2344</v>
      </c>
      <c r="W4562" s="17" t="n">
        <f aca="false">IFERROR(MATCH($A4562,Primary!$A$5:$A$2450,0),"")</f>
        <v>2344</v>
      </c>
    </row>
    <row r="4563" customFormat="false" ht="15" hidden="false" customHeight="false" outlineLevel="0" collapsed="false">
      <c r="A4563" s="16" t="n">
        <f aca="false">Total!A4563</f>
        <v>43711</v>
      </c>
      <c r="B4563" s="17" t="n">
        <f aca="false">YEAR(A4563)</f>
        <v>2019</v>
      </c>
      <c r="C4563" s="17" t="n">
        <f aca="false">MONTH(A4563)</f>
        <v>9</v>
      </c>
      <c r="D4563" s="6" t="str">
        <f aca="false">IF(MONTH(A4563)&gt;=4,"FY "&amp;YEAR(A4563)&amp;"-"&amp;RIGHT(YEAR(A4563)+1,2),"FY "&amp;(YEAR(A4563)-1)&amp;"-"&amp;RIGHT(YEAR(A4563),2))</f>
        <v>FY 2019-20</v>
      </c>
      <c r="E4563" s="6" t="str">
        <f aca="false">IF(AND(V4563&lt;&gt;"",W4563&lt;&gt;""),"Yes","No")</f>
        <v>Yes</v>
      </c>
      <c r="F4563" s="18" t="n">
        <f aca="false">Total!F4563</f>
        <v>7524.41</v>
      </c>
      <c r="G4563" s="18" t="n">
        <f aca="false">Total!G4563</f>
        <v>6949.59</v>
      </c>
      <c r="H4563" s="18" t="n">
        <f aca="false">Total!H4563</f>
        <v>574.82</v>
      </c>
      <c r="I4563" s="18" t="n">
        <f aca="false">Total!I4563</f>
        <v>80.11</v>
      </c>
      <c r="J4563" s="18" t="n">
        <f aca="false">IF($V4563="","",INDEX('Stock Exchange'!F$5:F$2450,$V4563))</f>
        <v>7522.81</v>
      </c>
      <c r="K4563" s="18" t="n">
        <f aca="false">IF($V4563="","",INDEX('Stock Exchange'!G$5:G$2450,$V4563))</f>
        <v>6710.66</v>
      </c>
      <c r="L4563" s="18" t="n">
        <f aca="false">IF($V4563="","",INDEX('Stock Exchange'!H$5:H$2450,$V4563))</f>
        <v>812.15</v>
      </c>
      <c r="M4563" s="18" t="n">
        <f aca="false">IF($V4563="","",INDEX('Stock Exchange'!I$5:I$2450,$V4563))</f>
        <v>113.18</v>
      </c>
      <c r="N4563" s="18" t="n">
        <f aca="false">IF($W4563="","",INDEX(Primary!F$5:F$2450,$W4563))</f>
        <v>1.6</v>
      </c>
      <c r="O4563" s="18" t="n">
        <f aca="false">IF($W4563="","",INDEX(Primary!G$5:G$2450,$W4563))</f>
        <v>238.93</v>
      </c>
      <c r="P4563" s="18" t="n">
        <f aca="false">IF($W4563="","",INDEX(Primary!H$5:H$2450,$W4563))</f>
        <v>-237.33</v>
      </c>
      <c r="Q4563" s="18" t="n">
        <f aca="false">IF($W4563="","",INDEX(Primary!I$5:I$2450,$W4563))</f>
        <v>-33.07</v>
      </c>
      <c r="R4563" s="19" t="n">
        <f aca="false">IF($E4563="Yes",L4563+P4563,"")</f>
        <v>574.82</v>
      </c>
      <c r="S4563" s="19" t="n">
        <f aca="false">IF($E4563="Yes",H4563-R4563,"")</f>
        <v>0</v>
      </c>
      <c r="T4563" s="6" t="str">
        <f aca="false">IF($E4563="Yes",IF(ROUND(ABS(S4563),2)&lt;=$T$2,"OK","CHECK"),"n/a")</f>
        <v>OK</v>
      </c>
      <c r="U4563" s="20" t="n">
        <f aca="false">Total!J4563</f>
        <v>71.7586</v>
      </c>
      <c r="V4563" s="17" t="n">
        <f aca="false">IFERROR(MATCH($A4563,'Stock Exchange'!$A$5:$A$2450,0),"")</f>
        <v>2345</v>
      </c>
      <c r="W4563" s="17" t="n">
        <f aca="false">IFERROR(MATCH($A4563,Primary!$A$5:$A$2450,0),"")</f>
        <v>2345</v>
      </c>
    </row>
    <row r="4564" customFormat="false" ht="15" hidden="false" customHeight="false" outlineLevel="0" collapsed="false">
      <c r="A4564" s="16" t="n">
        <f aca="false">Total!A4564</f>
        <v>43712</v>
      </c>
      <c r="B4564" s="17" t="n">
        <f aca="false">YEAR(A4564)</f>
        <v>2019</v>
      </c>
      <c r="C4564" s="17" t="n">
        <f aca="false">MONTH(A4564)</f>
        <v>9</v>
      </c>
      <c r="D4564" s="6" t="str">
        <f aca="false">IF(MONTH(A4564)&gt;=4,"FY "&amp;YEAR(A4564)&amp;"-"&amp;RIGHT(YEAR(A4564)+1,2),"FY "&amp;(YEAR(A4564)-1)&amp;"-"&amp;RIGHT(YEAR(A4564),2))</f>
        <v>FY 2019-20</v>
      </c>
      <c r="E4564" s="6" t="str">
        <f aca="false">IF(AND(V4564&lt;&gt;"",W4564&lt;&gt;""),"Yes","No")</f>
        <v>Yes</v>
      </c>
      <c r="F4564" s="18" t="n">
        <f aca="false">Total!F4564</f>
        <v>3202.94</v>
      </c>
      <c r="G4564" s="18" t="n">
        <f aca="false">Total!G4564</f>
        <v>6365.92</v>
      </c>
      <c r="H4564" s="18" t="n">
        <f aca="false">Total!H4564</f>
        <v>-3162.98</v>
      </c>
      <c r="I4564" s="18" t="n">
        <f aca="false">Total!I4564</f>
        <v>-438.15</v>
      </c>
      <c r="J4564" s="18" t="n">
        <f aca="false">IF($V4564="","",INDEX('Stock Exchange'!F$5:F$2450,$V4564))</f>
        <v>3202.94</v>
      </c>
      <c r="K4564" s="18" t="n">
        <f aca="false">IF($V4564="","",INDEX('Stock Exchange'!G$5:G$2450,$V4564))</f>
        <v>5630.5</v>
      </c>
      <c r="L4564" s="18" t="n">
        <f aca="false">IF($V4564="","",INDEX('Stock Exchange'!H$5:H$2450,$V4564))</f>
        <v>-2427.56</v>
      </c>
      <c r="M4564" s="18" t="n">
        <f aca="false">IF($V4564="","",INDEX('Stock Exchange'!I$5:I$2450,$V4564))</f>
        <v>-336.28</v>
      </c>
      <c r="N4564" s="18" t="n">
        <f aca="false">IF($W4564="","",INDEX(Primary!F$5:F$2450,$W4564))</f>
        <v>0</v>
      </c>
      <c r="O4564" s="18" t="n">
        <f aca="false">IF($W4564="","",INDEX(Primary!G$5:G$2450,$W4564))</f>
        <v>735.42</v>
      </c>
      <c r="P4564" s="18" t="n">
        <f aca="false">IF($W4564="","",INDEX(Primary!H$5:H$2450,$W4564))</f>
        <v>-735.42</v>
      </c>
      <c r="Q4564" s="18" t="n">
        <f aca="false">IF($W4564="","",INDEX(Primary!I$5:I$2450,$W4564))</f>
        <v>-101.87</v>
      </c>
      <c r="R4564" s="19" t="n">
        <f aca="false">IF($E4564="Yes",L4564+P4564,"")</f>
        <v>-3162.98</v>
      </c>
      <c r="S4564" s="19" t="n">
        <f aca="false">IF($E4564="Yes",H4564-R4564,"")</f>
        <v>0</v>
      </c>
      <c r="T4564" s="6" t="str">
        <f aca="false">IF($E4564="Yes",IF(ROUND(ABS(S4564),2)&lt;=$T$2,"OK","CHECK"),"n/a")</f>
        <v>OK</v>
      </c>
      <c r="U4564" s="20" t="n">
        <f aca="false">Total!J4564</f>
        <v>72.1899</v>
      </c>
      <c r="V4564" s="17" t="n">
        <f aca="false">IFERROR(MATCH($A4564,'Stock Exchange'!$A$5:$A$2450,0),"")</f>
        <v>2346</v>
      </c>
      <c r="W4564" s="17" t="n">
        <f aca="false">IFERROR(MATCH($A4564,Primary!$A$5:$A$2450,0),"")</f>
        <v>2346</v>
      </c>
    </row>
    <row r="4565" customFormat="false" ht="15" hidden="false" customHeight="false" outlineLevel="0" collapsed="false">
      <c r="A4565" s="16" t="n">
        <f aca="false">Total!A4565</f>
        <v>43713</v>
      </c>
      <c r="B4565" s="17" t="n">
        <f aca="false">YEAR(A4565)</f>
        <v>2019</v>
      </c>
      <c r="C4565" s="17" t="n">
        <f aca="false">MONTH(A4565)</f>
        <v>9</v>
      </c>
      <c r="D4565" s="6" t="str">
        <f aca="false">IF(MONTH(A4565)&gt;=4,"FY "&amp;YEAR(A4565)&amp;"-"&amp;RIGHT(YEAR(A4565)+1,2),"FY "&amp;(YEAR(A4565)-1)&amp;"-"&amp;RIGHT(YEAR(A4565),2))</f>
        <v>FY 2019-20</v>
      </c>
      <c r="E4565" s="6" t="str">
        <f aca="false">IF(AND(V4565&lt;&gt;"",W4565&lt;&gt;""),"Yes","No")</f>
        <v>Yes</v>
      </c>
      <c r="F4565" s="18" t="n">
        <f aca="false">Total!F4565</f>
        <v>4198.57</v>
      </c>
      <c r="G4565" s="18" t="n">
        <f aca="false">Total!G4565</f>
        <v>5458.64</v>
      </c>
      <c r="H4565" s="18" t="n">
        <f aca="false">Total!H4565</f>
        <v>-1260.07</v>
      </c>
      <c r="I4565" s="18" t="n">
        <f aca="false">Total!I4565</f>
        <v>-174.84</v>
      </c>
      <c r="J4565" s="18" t="n">
        <f aca="false">IF($V4565="","",INDEX('Stock Exchange'!F$5:F$2450,$V4565))</f>
        <v>4198.41</v>
      </c>
      <c r="K4565" s="18" t="n">
        <f aca="false">IF($V4565="","",INDEX('Stock Exchange'!G$5:G$2450,$V4565))</f>
        <v>5401.73</v>
      </c>
      <c r="L4565" s="18" t="n">
        <f aca="false">IF($V4565="","",INDEX('Stock Exchange'!H$5:H$2450,$V4565))</f>
        <v>-1203.32</v>
      </c>
      <c r="M4565" s="18" t="n">
        <f aca="false">IF($V4565="","",INDEX('Stock Exchange'!I$5:I$2450,$V4565))</f>
        <v>-166.97</v>
      </c>
      <c r="N4565" s="18" t="n">
        <f aca="false">IF($W4565="","",INDEX(Primary!F$5:F$2450,$W4565))</f>
        <v>0.16</v>
      </c>
      <c r="O4565" s="18" t="n">
        <f aca="false">IF($W4565="","",INDEX(Primary!G$5:G$2450,$W4565))</f>
        <v>56.91</v>
      </c>
      <c r="P4565" s="18" t="n">
        <f aca="false">IF($W4565="","",INDEX(Primary!H$5:H$2450,$W4565))</f>
        <v>-56.75</v>
      </c>
      <c r="Q4565" s="18" t="n">
        <f aca="false">IF($W4565="","",INDEX(Primary!I$5:I$2450,$W4565))</f>
        <v>-7.87</v>
      </c>
      <c r="R4565" s="19" t="n">
        <f aca="false">IF($E4565="Yes",L4565+P4565,"")</f>
        <v>-1260.07</v>
      </c>
      <c r="S4565" s="19" t="n">
        <f aca="false">IF($E4565="Yes",H4565-R4565,"")</f>
        <v>0</v>
      </c>
      <c r="T4565" s="6" t="str">
        <f aca="false">IF($E4565="Yes",IF(ROUND(ABS(S4565),2)&lt;=$T$2,"OK","CHECK"),"n/a")</f>
        <v>OK</v>
      </c>
      <c r="U4565" s="20" t="n">
        <f aca="false">Total!J4565</f>
        <v>72.07</v>
      </c>
      <c r="V4565" s="17" t="n">
        <f aca="false">IFERROR(MATCH($A4565,'Stock Exchange'!$A$5:$A$2450,0),"")</f>
        <v>2347</v>
      </c>
      <c r="W4565" s="17" t="n">
        <f aca="false">IFERROR(MATCH($A4565,Primary!$A$5:$A$2450,0),"")</f>
        <v>2347</v>
      </c>
    </row>
    <row r="4566" customFormat="false" ht="15" hidden="false" customHeight="false" outlineLevel="0" collapsed="false">
      <c r="A4566" s="16" t="n">
        <f aca="false">Total!A4566</f>
        <v>43714</v>
      </c>
      <c r="B4566" s="17" t="n">
        <f aca="false">YEAR(A4566)</f>
        <v>2019</v>
      </c>
      <c r="C4566" s="17" t="n">
        <f aca="false">MONTH(A4566)</f>
        <v>9</v>
      </c>
      <c r="D4566" s="6" t="str">
        <f aca="false">IF(MONTH(A4566)&gt;=4,"FY "&amp;YEAR(A4566)&amp;"-"&amp;RIGHT(YEAR(A4566)+1,2),"FY "&amp;(YEAR(A4566)-1)&amp;"-"&amp;RIGHT(YEAR(A4566),2))</f>
        <v>FY 2019-20</v>
      </c>
      <c r="E4566" s="6" t="str">
        <f aca="false">IF(AND(V4566&lt;&gt;"",W4566&lt;&gt;""),"Yes","No")</f>
        <v>Yes</v>
      </c>
      <c r="F4566" s="18" t="n">
        <f aca="false">Total!F4566</f>
        <v>3703.37</v>
      </c>
      <c r="G4566" s="18" t="n">
        <f aca="false">Total!G4566</f>
        <v>4118.93</v>
      </c>
      <c r="H4566" s="18" t="n">
        <f aca="false">Total!H4566</f>
        <v>-415.56</v>
      </c>
      <c r="I4566" s="18" t="n">
        <f aca="false">Total!I4566</f>
        <v>-57.83</v>
      </c>
      <c r="J4566" s="18" t="n">
        <f aca="false">IF($V4566="","",INDEX('Stock Exchange'!F$5:F$2450,$V4566))</f>
        <v>3703.37</v>
      </c>
      <c r="K4566" s="18" t="n">
        <f aca="false">IF($V4566="","",INDEX('Stock Exchange'!G$5:G$2450,$V4566))</f>
        <v>4118.93</v>
      </c>
      <c r="L4566" s="18" t="n">
        <f aca="false">IF($V4566="","",INDEX('Stock Exchange'!H$5:H$2450,$V4566))</f>
        <v>-415.56</v>
      </c>
      <c r="M4566" s="18" t="n">
        <f aca="false">IF($V4566="","",INDEX('Stock Exchange'!I$5:I$2450,$V4566))</f>
        <v>-57.83</v>
      </c>
      <c r="N4566" s="18" t="n">
        <f aca="false">IF($W4566="","",INDEX(Primary!F$5:F$2450,$W4566))</f>
        <v>0</v>
      </c>
      <c r="O4566" s="18" t="n">
        <f aca="false">IF($W4566="","",INDEX(Primary!G$5:G$2450,$W4566))</f>
        <v>0</v>
      </c>
      <c r="P4566" s="18" t="n">
        <f aca="false">IF($W4566="","",INDEX(Primary!H$5:H$2450,$W4566))</f>
        <v>0</v>
      </c>
      <c r="Q4566" s="18" t="n">
        <f aca="false">IF($W4566="","",INDEX(Primary!I$5:I$2450,$W4566))</f>
        <v>0</v>
      </c>
      <c r="R4566" s="19" t="n">
        <f aca="false">IF($E4566="Yes",L4566+P4566,"")</f>
        <v>-415.56</v>
      </c>
      <c r="S4566" s="19" t="n">
        <f aca="false">IF($E4566="Yes",H4566-R4566,"")</f>
        <v>0</v>
      </c>
      <c r="T4566" s="6" t="str">
        <f aca="false">IF($E4566="Yes",IF(ROUND(ABS(S4566),2)&lt;=$T$2,"OK","CHECK"),"n/a")</f>
        <v>OK</v>
      </c>
      <c r="U4566" s="20" t="n">
        <f aca="false">Total!J4566</f>
        <v>71.8611</v>
      </c>
      <c r="V4566" s="17" t="n">
        <f aca="false">IFERROR(MATCH($A4566,'Stock Exchange'!$A$5:$A$2450,0),"")</f>
        <v>2348</v>
      </c>
      <c r="W4566" s="17" t="n">
        <f aca="false">IFERROR(MATCH($A4566,Primary!$A$5:$A$2450,0),"")</f>
        <v>2348</v>
      </c>
    </row>
    <row r="4567" customFormat="false" ht="15" hidden="false" customHeight="false" outlineLevel="0" collapsed="false">
      <c r="A4567" s="16" t="n">
        <f aca="false">Total!A4567</f>
        <v>43717</v>
      </c>
      <c r="B4567" s="17" t="n">
        <f aca="false">YEAR(A4567)</f>
        <v>2019</v>
      </c>
      <c r="C4567" s="17" t="n">
        <f aca="false">MONTH(A4567)</f>
        <v>9</v>
      </c>
      <c r="D4567" s="6" t="str">
        <f aca="false">IF(MONTH(A4567)&gt;=4,"FY "&amp;YEAR(A4567)&amp;"-"&amp;RIGHT(YEAR(A4567)+1,2),"FY "&amp;(YEAR(A4567)-1)&amp;"-"&amp;RIGHT(YEAR(A4567),2))</f>
        <v>FY 2019-20</v>
      </c>
      <c r="E4567" s="6" t="str">
        <f aca="false">IF(AND(V4567&lt;&gt;"",W4567&lt;&gt;""),"Yes","No")</f>
        <v>Yes</v>
      </c>
      <c r="F4567" s="18" t="n">
        <f aca="false">Total!F4567</f>
        <v>3219.55</v>
      </c>
      <c r="G4567" s="18" t="n">
        <f aca="false">Total!G4567</f>
        <v>4471.57</v>
      </c>
      <c r="H4567" s="18" t="n">
        <f aca="false">Total!H4567</f>
        <v>-1252.02</v>
      </c>
      <c r="I4567" s="18" t="n">
        <f aca="false">Total!I4567</f>
        <v>-174.54</v>
      </c>
      <c r="J4567" s="18" t="n">
        <f aca="false">IF($V4567="","",INDEX('Stock Exchange'!F$5:F$2450,$V4567))</f>
        <v>3219.55</v>
      </c>
      <c r="K4567" s="18" t="n">
        <f aca="false">IF($V4567="","",INDEX('Stock Exchange'!G$5:G$2450,$V4567))</f>
        <v>4139.79</v>
      </c>
      <c r="L4567" s="18" t="n">
        <f aca="false">IF($V4567="","",INDEX('Stock Exchange'!H$5:H$2450,$V4567))</f>
        <v>-920.24</v>
      </c>
      <c r="M4567" s="18" t="n">
        <f aca="false">IF($V4567="","",INDEX('Stock Exchange'!I$5:I$2450,$V4567))</f>
        <v>-128.29</v>
      </c>
      <c r="N4567" s="18" t="n">
        <f aca="false">IF($W4567="","",INDEX(Primary!F$5:F$2450,$W4567))</f>
        <v>0</v>
      </c>
      <c r="O4567" s="18" t="n">
        <f aca="false">IF($W4567="","",INDEX(Primary!G$5:G$2450,$W4567))</f>
        <v>331.78</v>
      </c>
      <c r="P4567" s="18" t="n">
        <f aca="false">IF($W4567="","",INDEX(Primary!H$5:H$2450,$W4567))</f>
        <v>-331.78</v>
      </c>
      <c r="Q4567" s="18" t="n">
        <f aca="false">IF($W4567="","",INDEX(Primary!I$5:I$2450,$W4567))</f>
        <v>-46.25</v>
      </c>
      <c r="R4567" s="19" t="n">
        <f aca="false">IF($E4567="Yes",L4567+P4567,"")</f>
        <v>-1252.02</v>
      </c>
      <c r="S4567" s="19" t="n">
        <f aca="false">IF($E4567="Yes",H4567-R4567,"")</f>
        <v>0</v>
      </c>
      <c r="T4567" s="6" t="str">
        <f aca="false">IF($E4567="Yes",IF(ROUND(ABS(S4567),2)&lt;=$T$2,"OK","CHECK"),"n/a")</f>
        <v>OK</v>
      </c>
      <c r="U4567" s="20" t="n">
        <f aca="false">Total!J4567</f>
        <v>71.7323</v>
      </c>
      <c r="V4567" s="17" t="n">
        <f aca="false">IFERROR(MATCH($A4567,'Stock Exchange'!$A$5:$A$2450,0),"")</f>
        <v>2349</v>
      </c>
      <c r="W4567" s="17" t="n">
        <f aca="false">IFERROR(MATCH($A4567,Primary!$A$5:$A$2450,0),"")</f>
        <v>2349</v>
      </c>
    </row>
    <row r="4568" customFormat="false" ht="15" hidden="false" customHeight="false" outlineLevel="0" collapsed="false">
      <c r="A4568" s="16" t="n">
        <f aca="false">Total!A4568</f>
        <v>43719</v>
      </c>
      <c r="B4568" s="17" t="n">
        <f aca="false">YEAR(A4568)</f>
        <v>2019</v>
      </c>
      <c r="C4568" s="17" t="n">
        <f aca="false">MONTH(A4568)</f>
        <v>9</v>
      </c>
      <c r="D4568" s="6" t="str">
        <f aca="false">IF(MONTH(A4568)&gt;=4,"FY "&amp;YEAR(A4568)&amp;"-"&amp;RIGHT(YEAR(A4568)+1,2),"FY "&amp;(YEAR(A4568)-1)&amp;"-"&amp;RIGHT(YEAR(A4568),2))</f>
        <v>FY 2019-20</v>
      </c>
      <c r="E4568" s="6" t="str">
        <f aca="false">IF(AND(V4568&lt;&gt;"",W4568&lt;&gt;""),"Yes","No")</f>
        <v>Yes</v>
      </c>
      <c r="F4568" s="18" t="n">
        <f aca="false">Total!F4568</f>
        <v>3610.23</v>
      </c>
      <c r="G4568" s="18" t="n">
        <f aca="false">Total!G4568</f>
        <v>3312.43</v>
      </c>
      <c r="H4568" s="18" t="n">
        <f aca="false">Total!H4568</f>
        <v>297.8</v>
      </c>
      <c r="I4568" s="18" t="n">
        <f aca="false">Total!I4568</f>
        <v>41.6</v>
      </c>
      <c r="J4568" s="18" t="n">
        <f aca="false">IF($V4568="","",INDEX('Stock Exchange'!F$5:F$2450,$V4568))</f>
        <v>2861.17</v>
      </c>
      <c r="K4568" s="18" t="n">
        <f aca="false">IF($V4568="","",INDEX('Stock Exchange'!G$5:G$2450,$V4568))</f>
        <v>2962.06</v>
      </c>
      <c r="L4568" s="18" t="n">
        <f aca="false">IF($V4568="","",INDEX('Stock Exchange'!H$5:H$2450,$V4568))</f>
        <v>-100.89</v>
      </c>
      <c r="M4568" s="18" t="n">
        <f aca="false">IF($V4568="","",INDEX('Stock Exchange'!I$5:I$2450,$V4568))</f>
        <v>-14.09</v>
      </c>
      <c r="N4568" s="18" t="n">
        <f aca="false">IF($W4568="","",INDEX(Primary!F$5:F$2450,$W4568))</f>
        <v>749.06</v>
      </c>
      <c r="O4568" s="18" t="n">
        <f aca="false">IF($W4568="","",INDEX(Primary!G$5:G$2450,$W4568))</f>
        <v>350.37</v>
      </c>
      <c r="P4568" s="18" t="n">
        <f aca="false">IF($W4568="","",INDEX(Primary!H$5:H$2450,$W4568))</f>
        <v>398.69</v>
      </c>
      <c r="Q4568" s="18" t="n">
        <f aca="false">IF($W4568="","",INDEX(Primary!I$5:I$2450,$W4568))</f>
        <v>55.69</v>
      </c>
      <c r="R4568" s="19" t="n">
        <f aca="false">IF($E4568="Yes",L4568+P4568,"")</f>
        <v>297.8</v>
      </c>
      <c r="S4568" s="19" t="n">
        <f aca="false">IF($E4568="Yes",H4568-R4568,"")</f>
        <v>0</v>
      </c>
      <c r="T4568" s="6" t="str">
        <f aca="false">IF($E4568="Yes",IF(ROUND(ABS(S4568),2)&lt;=$T$2,"OK","CHECK"),"n/a")</f>
        <v>OK</v>
      </c>
      <c r="U4568" s="20" t="n">
        <f aca="false">Total!J4568</f>
        <v>71.5886</v>
      </c>
      <c r="V4568" s="17" t="n">
        <f aca="false">IFERROR(MATCH($A4568,'Stock Exchange'!$A$5:$A$2450,0),"")</f>
        <v>2350</v>
      </c>
      <c r="W4568" s="17" t="n">
        <f aca="false">IFERROR(MATCH($A4568,Primary!$A$5:$A$2450,0),"")</f>
        <v>2350</v>
      </c>
    </row>
    <row r="4569" customFormat="false" ht="15" hidden="false" customHeight="false" outlineLevel="0" collapsed="false">
      <c r="A4569" s="16" t="n">
        <f aca="false">Total!A4569</f>
        <v>43720</v>
      </c>
      <c r="B4569" s="17" t="n">
        <f aca="false">YEAR(A4569)</f>
        <v>2019</v>
      </c>
      <c r="C4569" s="17" t="n">
        <f aca="false">MONTH(A4569)</f>
        <v>9</v>
      </c>
      <c r="D4569" s="6" t="str">
        <f aca="false">IF(MONTH(A4569)&gt;=4,"FY "&amp;YEAR(A4569)&amp;"-"&amp;RIGHT(YEAR(A4569)+1,2),"FY "&amp;(YEAR(A4569)-1)&amp;"-"&amp;RIGHT(YEAR(A4569),2))</f>
        <v>FY 2019-20</v>
      </c>
      <c r="E4569" s="6" t="str">
        <f aca="false">IF(AND(V4569&lt;&gt;"",W4569&lt;&gt;""),"Yes","No")</f>
        <v>Yes</v>
      </c>
      <c r="F4569" s="18" t="n">
        <f aca="false">Total!F4569</f>
        <v>5674.5</v>
      </c>
      <c r="G4569" s="18" t="n">
        <f aca="false">Total!G4569</f>
        <v>5096.91</v>
      </c>
      <c r="H4569" s="18" t="n">
        <f aca="false">Total!H4569</f>
        <v>577.59</v>
      </c>
      <c r="I4569" s="18" t="n">
        <f aca="false">Total!I4569</f>
        <v>80.6</v>
      </c>
      <c r="J4569" s="18" t="n">
        <f aca="false">IF($V4569="","",INDEX('Stock Exchange'!F$5:F$2450,$V4569))</f>
        <v>5591.17</v>
      </c>
      <c r="K4569" s="18" t="n">
        <f aca="false">IF($V4569="","",INDEX('Stock Exchange'!G$5:G$2450,$V4569))</f>
        <v>4974.01</v>
      </c>
      <c r="L4569" s="18" t="n">
        <f aca="false">IF($V4569="","",INDEX('Stock Exchange'!H$5:H$2450,$V4569))</f>
        <v>617.16</v>
      </c>
      <c r="M4569" s="18" t="n">
        <f aca="false">IF($V4569="","",INDEX('Stock Exchange'!I$5:I$2450,$V4569))</f>
        <v>86.12</v>
      </c>
      <c r="N4569" s="18" t="n">
        <f aca="false">IF($W4569="","",INDEX(Primary!F$5:F$2450,$W4569))</f>
        <v>83.33</v>
      </c>
      <c r="O4569" s="18" t="n">
        <f aca="false">IF($W4569="","",INDEX(Primary!G$5:G$2450,$W4569))</f>
        <v>122.9</v>
      </c>
      <c r="P4569" s="18" t="n">
        <f aca="false">IF($W4569="","",INDEX(Primary!H$5:H$2450,$W4569))</f>
        <v>-39.57</v>
      </c>
      <c r="Q4569" s="18" t="n">
        <f aca="false">IF($W4569="","",INDEX(Primary!I$5:I$2450,$W4569))</f>
        <v>-5.52</v>
      </c>
      <c r="R4569" s="19" t="n">
        <f aca="false">IF($E4569="Yes",L4569+P4569,"")</f>
        <v>577.59</v>
      </c>
      <c r="S4569" s="19" t="n">
        <f aca="false">IF($E4569="Yes",H4569-R4569,"")</f>
        <v>0</v>
      </c>
      <c r="T4569" s="6" t="str">
        <f aca="false">IF($E4569="Yes",IF(ROUND(ABS(S4569),2)&lt;=$T$2,"OK","CHECK"),"n/a")</f>
        <v>OK</v>
      </c>
      <c r="U4569" s="20" t="n">
        <f aca="false">Total!J4569</f>
        <v>71.6637</v>
      </c>
      <c r="V4569" s="17" t="n">
        <f aca="false">IFERROR(MATCH($A4569,'Stock Exchange'!$A$5:$A$2450,0),"")</f>
        <v>2351</v>
      </c>
      <c r="W4569" s="17" t="n">
        <f aca="false">IFERROR(MATCH($A4569,Primary!$A$5:$A$2450,0),"")</f>
        <v>2351</v>
      </c>
    </row>
    <row r="4570" customFormat="false" ht="15" hidden="false" customHeight="false" outlineLevel="0" collapsed="false">
      <c r="A4570" s="16" t="n">
        <f aca="false">Total!A4570</f>
        <v>43721</v>
      </c>
      <c r="B4570" s="17" t="n">
        <f aca="false">YEAR(A4570)</f>
        <v>2019</v>
      </c>
      <c r="C4570" s="17" t="n">
        <f aca="false">MONTH(A4570)</f>
        <v>9</v>
      </c>
      <c r="D4570" s="6" t="str">
        <f aca="false">IF(MONTH(A4570)&gt;=4,"FY "&amp;YEAR(A4570)&amp;"-"&amp;RIGHT(YEAR(A4570)+1,2),"FY "&amp;(YEAR(A4570)-1)&amp;"-"&amp;RIGHT(YEAR(A4570),2))</f>
        <v>FY 2019-20</v>
      </c>
      <c r="E4570" s="6" t="str">
        <f aca="false">IF(AND(V4570&lt;&gt;"",W4570&lt;&gt;""),"Yes","No")</f>
        <v>Yes</v>
      </c>
      <c r="F4570" s="18" t="n">
        <f aca="false">Total!F4570</f>
        <v>6417.96</v>
      </c>
      <c r="G4570" s="18" t="n">
        <f aca="false">Total!G4570</f>
        <v>3808.56</v>
      </c>
      <c r="H4570" s="18" t="n">
        <f aca="false">Total!H4570</f>
        <v>2609.4</v>
      </c>
      <c r="I4570" s="18" t="n">
        <f aca="false">Total!I4570</f>
        <v>365.89</v>
      </c>
      <c r="J4570" s="18" t="n">
        <f aca="false">IF($V4570="","",INDEX('Stock Exchange'!F$5:F$2450,$V4570))</f>
        <v>5964.3</v>
      </c>
      <c r="K4570" s="18" t="n">
        <f aca="false">IF($V4570="","",INDEX('Stock Exchange'!G$5:G$2450,$V4570))</f>
        <v>3688.01</v>
      </c>
      <c r="L4570" s="18" t="n">
        <f aca="false">IF($V4570="","",INDEX('Stock Exchange'!H$5:H$2450,$V4570))</f>
        <v>2276.29</v>
      </c>
      <c r="M4570" s="18" t="n">
        <f aca="false">IF($V4570="","",INDEX('Stock Exchange'!I$5:I$2450,$V4570))</f>
        <v>319.18</v>
      </c>
      <c r="N4570" s="18" t="n">
        <f aca="false">IF($W4570="","",INDEX(Primary!F$5:F$2450,$W4570))</f>
        <v>453.66</v>
      </c>
      <c r="O4570" s="18" t="n">
        <f aca="false">IF($W4570="","",INDEX(Primary!G$5:G$2450,$W4570))</f>
        <v>120.55</v>
      </c>
      <c r="P4570" s="18" t="n">
        <f aca="false">IF($W4570="","",INDEX(Primary!H$5:H$2450,$W4570))</f>
        <v>333.11</v>
      </c>
      <c r="Q4570" s="18" t="n">
        <f aca="false">IF($W4570="","",INDEX(Primary!I$5:I$2450,$W4570))</f>
        <v>46.71</v>
      </c>
      <c r="R4570" s="19" t="n">
        <f aca="false">IF($E4570="Yes",L4570+P4570,"")</f>
        <v>2609.4</v>
      </c>
      <c r="S4570" s="19" t="n">
        <f aca="false">IF($E4570="Yes",H4570-R4570,"")</f>
        <v>0</v>
      </c>
      <c r="T4570" s="6" t="str">
        <f aca="false">IF($E4570="Yes",IF(ROUND(ABS(S4570),2)&lt;=$T$2,"OK","CHECK"),"n/a")</f>
        <v>OK</v>
      </c>
      <c r="U4570" s="20" t="n">
        <f aca="false">Total!J4570</f>
        <v>71.3175</v>
      </c>
      <c r="V4570" s="17" t="n">
        <f aca="false">IFERROR(MATCH($A4570,'Stock Exchange'!$A$5:$A$2450,0),"")</f>
        <v>2352</v>
      </c>
      <c r="W4570" s="17" t="n">
        <f aca="false">IFERROR(MATCH($A4570,Primary!$A$5:$A$2450,0),"")</f>
        <v>2352</v>
      </c>
    </row>
    <row r="4571" customFormat="false" ht="15" hidden="false" customHeight="false" outlineLevel="0" collapsed="false">
      <c r="A4571" s="16" t="n">
        <f aca="false">Total!A4571</f>
        <v>43724</v>
      </c>
      <c r="B4571" s="17" t="n">
        <f aca="false">YEAR(A4571)</f>
        <v>2019</v>
      </c>
      <c r="C4571" s="17" t="n">
        <f aca="false">MONTH(A4571)</f>
        <v>9</v>
      </c>
      <c r="D4571" s="6" t="str">
        <f aca="false">IF(MONTH(A4571)&gt;=4,"FY "&amp;YEAR(A4571)&amp;"-"&amp;RIGHT(YEAR(A4571)+1,2),"FY "&amp;(YEAR(A4571)-1)&amp;"-"&amp;RIGHT(YEAR(A4571),2))</f>
        <v>FY 2019-20</v>
      </c>
      <c r="E4571" s="6" t="str">
        <f aca="false">IF(AND(V4571&lt;&gt;"",W4571&lt;&gt;""),"Yes","No")</f>
        <v>Yes</v>
      </c>
      <c r="F4571" s="18" t="n">
        <f aca="false">Total!F4571</f>
        <v>3170.47</v>
      </c>
      <c r="G4571" s="18" t="n">
        <f aca="false">Total!G4571</f>
        <v>3567.56</v>
      </c>
      <c r="H4571" s="18" t="n">
        <f aca="false">Total!H4571</f>
        <v>-397.09</v>
      </c>
      <c r="I4571" s="18" t="n">
        <f aca="false">Total!I4571</f>
        <v>-55.98</v>
      </c>
      <c r="J4571" s="18" t="n">
        <f aca="false">IF($V4571="","",INDEX('Stock Exchange'!F$5:F$2450,$V4571))</f>
        <v>3061.87</v>
      </c>
      <c r="K4571" s="18" t="n">
        <f aca="false">IF($V4571="","",INDEX('Stock Exchange'!G$5:G$2450,$V4571))</f>
        <v>3445.64</v>
      </c>
      <c r="L4571" s="18" t="n">
        <f aca="false">IF($V4571="","",INDEX('Stock Exchange'!H$5:H$2450,$V4571))</f>
        <v>-383.77</v>
      </c>
      <c r="M4571" s="18" t="n">
        <f aca="false">IF($V4571="","",INDEX('Stock Exchange'!I$5:I$2450,$V4571))</f>
        <v>-54.1</v>
      </c>
      <c r="N4571" s="18" t="n">
        <f aca="false">IF($W4571="","",INDEX(Primary!F$5:F$2450,$W4571))</f>
        <v>108.6</v>
      </c>
      <c r="O4571" s="18" t="n">
        <f aca="false">IF($W4571="","",INDEX(Primary!G$5:G$2450,$W4571))</f>
        <v>121.92</v>
      </c>
      <c r="P4571" s="18" t="n">
        <f aca="false">IF($W4571="","",INDEX(Primary!H$5:H$2450,$W4571))</f>
        <v>-13.32</v>
      </c>
      <c r="Q4571" s="18" t="n">
        <f aca="false">IF($W4571="","",INDEX(Primary!I$5:I$2450,$W4571))</f>
        <v>-1.88</v>
      </c>
      <c r="R4571" s="19" t="n">
        <f aca="false">IF($E4571="Yes",L4571+P4571,"")</f>
        <v>-397.09</v>
      </c>
      <c r="S4571" s="19" t="n">
        <f aca="false">IF($E4571="Yes",H4571-R4571,"")</f>
        <v>0</v>
      </c>
      <c r="T4571" s="6" t="str">
        <f aca="false">IF($E4571="Yes",IF(ROUND(ABS(S4571),2)&lt;=$T$2,"OK","CHECK"),"n/a")</f>
        <v>OK</v>
      </c>
      <c r="U4571" s="20" t="n">
        <f aca="false">Total!J4571</f>
        <v>70.9387</v>
      </c>
      <c r="V4571" s="17" t="n">
        <f aca="false">IFERROR(MATCH($A4571,'Stock Exchange'!$A$5:$A$2450,0),"")</f>
        <v>2353</v>
      </c>
      <c r="W4571" s="17" t="n">
        <f aca="false">IFERROR(MATCH($A4571,Primary!$A$5:$A$2450,0),"")</f>
        <v>2353</v>
      </c>
    </row>
    <row r="4572" customFormat="false" ht="15" hidden="false" customHeight="false" outlineLevel="0" collapsed="false">
      <c r="A4572" s="16" t="n">
        <f aca="false">Total!A4572</f>
        <v>43725</v>
      </c>
      <c r="B4572" s="17" t="n">
        <f aca="false">YEAR(A4572)</f>
        <v>2019</v>
      </c>
      <c r="C4572" s="17" t="n">
        <f aca="false">MONTH(A4572)</f>
        <v>9</v>
      </c>
      <c r="D4572" s="6" t="str">
        <f aca="false">IF(MONTH(A4572)&gt;=4,"FY "&amp;YEAR(A4572)&amp;"-"&amp;RIGHT(YEAR(A4572)+1,2),"FY "&amp;(YEAR(A4572)-1)&amp;"-"&amp;RIGHT(YEAR(A4572),2))</f>
        <v>FY 2019-20</v>
      </c>
      <c r="E4572" s="6" t="str">
        <f aca="false">IF(AND(V4572&lt;&gt;"",W4572&lt;&gt;""),"Yes","No")</f>
        <v>Yes</v>
      </c>
      <c r="F4572" s="18" t="n">
        <f aca="false">Total!F4572</f>
        <v>4025.07</v>
      </c>
      <c r="G4572" s="18" t="n">
        <f aca="false">Total!G4572</f>
        <v>4817.33</v>
      </c>
      <c r="H4572" s="18" t="n">
        <f aca="false">Total!H4572</f>
        <v>-792.26</v>
      </c>
      <c r="I4572" s="18" t="n">
        <f aca="false">Total!I4572</f>
        <v>-110.76</v>
      </c>
      <c r="J4572" s="18" t="n">
        <f aca="false">IF($V4572="","",INDEX('Stock Exchange'!F$5:F$2450,$V4572))</f>
        <v>4015.63</v>
      </c>
      <c r="K4572" s="18" t="n">
        <f aca="false">IF($V4572="","",INDEX('Stock Exchange'!G$5:G$2450,$V4572))</f>
        <v>4489.87</v>
      </c>
      <c r="L4572" s="18" t="n">
        <f aca="false">IF($V4572="","",INDEX('Stock Exchange'!H$5:H$2450,$V4572))</f>
        <v>-474.24</v>
      </c>
      <c r="M4572" s="18" t="n">
        <f aca="false">IF($V4572="","",INDEX('Stock Exchange'!I$5:I$2450,$V4572))</f>
        <v>-66.3</v>
      </c>
      <c r="N4572" s="18" t="n">
        <f aca="false">IF($W4572="","",INDEX(Primary!F$5:F$2450,$W4572))</f>
        <v>9.44</v>
      </c>
      <c r="O4572" s="18" t="n">
        <f aca="false">IF($W4572="","",INDEX(Primary!G$5:G$2450,$W4572))</f>
        <v>327.46</v>
      </c>
      <c r="P4572" s="18" t="n">
        <f aca="false">IF($W4572="","",INDEX(Primary!H$5:H$2450,$W4572))</f>
        <v>-318.02</v>
      </c>
      <c r="Q4572" s="18" t="n">
        <f aca="false">IF($W4572="","",INDEX(Primary!I$5:I$2450,$W4572))</f>
        <v>-44.46</v>
      </c>
      <c r="R4572" s="19" t="n">
        <f aca="false">IF($E4572="Yes",L4572+P4572,"")</f>
        <v>-792.26</v>
      </c>
      <c r="S4572" s="19" t="n">
        <f aca="false">IF($E4572="Yes",H4572-R4572,"")</f>
        <v>0</v>
      </c>
      <c r="T4572" s="6" t="str">
        <f aca="false">IF($E4572="Yes",IF(ROUND(ABS(S4572),2)&lt;=$T$2,"OK","CHECK"),"n/a")</f>
        <v>OK</v>
      </c>
      <c r="U4572" s="20" t="n">
        <f aca="false">Total!J4572</f>
        <v>71.5362</v>
      </c>
      <c r="V4572" s="17" t="n">
        <f aca="false">IFERROR(MATCH($A4572,'Stock Exchange'!$A$5:$A$2450,0),"")</f>
        <v>2354</v>
      </c>
      <c r="W4572" s="17" t="n">
        <f aca="false">IFERROR(MATCH($A4572,Primary!$A$5:$A$2450,0),"")</f>
        <v>2354</v>
      </c>
    </row>
    <row r="4573" customFormat="false" ht="15" hidden="false" customHeight="false" outlineLevel="0" collapsed="false">
      <c r="A4573" s="16" t="n">
        <f aca="false">Total!A4573</f>
        <v>43726</v>
      </c>
      <c r="B4573" s="17" t="n">
        <f aca="false">YEAR(A4573)</f>
        <v>2019</v>
      </c>
      <c r="C4573" s="17" t="n">
        <f aca="false">MONTH(A4573)</f>
        <v>9</v>
      </c>
      <c r="D4573" s="6" t="str">
        <f aca="false">IF(MONTH(A4573)&gt;=4,"FY "&amp;YEAR(A4573)&amp;"-"&amp;RIGHT(YEAR(A4573)+1,2),"FY "&amp;(YEAR(A4573)-1)&amp;"-"&amp;RIGHT(YEAR(A4573),2))</f>
        <v>FY 2019-20</v>
      </c>
      <c r="E4573" s="6" t="str">
        <f aca="false">IF(AND(V4573&lt;&gt;"",W4573&lt;&gt;""),"Yes","No")</f>
        <v>Yes</v>
      </c>
      <c r="F4573" s="18" t="n">
        <f aca="false">Total!F4573</f>
        <v>4406.99</v>
      </c>
      <c r="G4573" s="18" t="n">
        <f aca="false">Total!G4573</f>
        <v>5087.6</v>
      </c>
      <c r="H4573" s="18" t="n">
        <f aca="false">Total!H4573</f>
        <v>-680.61</v>
      </c>
      <c r="I4573" s="18" t="n">
        <f aca="false">Total!I4573</f>
        <v>-94.76</v>
      </c>
      <c r="J4573" s="18" t="n">
        <f aca="false">IF($V4573="","",INDEX('Stock Exchange'!F$5:F$2450,$V4573))</f>
        <v>4406.99</v>
      </c>
      <c r="K4573" s="18" t="n">
        <f aca="false">IF($V4573="","",INDEX('Stock Exchange'!G$5:G$2450,$V4573))</f>
        <v>4958.73</v>
      </c>
      <c r="L4573" s="18" t="n">
        <f aca="false">IF($V4573="","",INDEX('Stock Exchange'!H$5:H$2450,$V4573))</f>
        <v>-551.74</v>
      </c>
      <c r="M4573" s="18" t="n">
        <f aca="false">IF($V4573="","",INDEX('Stock Exchange'!I$5:I$2450,$V4573))</f>
        <v>-76.82</v>
      </c>
      <c r="N4573" s="18" t="n">
        <f aca="false">IF($W4573="","",INDEX(Primary!F$5:F$2450,$W4573))</f>
        <v>0</v>
      </c>
      <c r="O4573" s="18" t="n">
        <f aca="false">IF($W4573="","",INDEX(Primary!G$5:G$2450,$W4573))</f>
        <v>128.87</v>
      </c>
      <c r="P4573" s="18" t="n">
        <f aca="false">IF($W4573="","",INDEX(Primary!H$5:H$2450,$W4573))</f>
        <v>-128.87</v>
      </c>
      <c r="Q4573" s="18" t="n">
        <f aca="false">IF($W4573="","",INDEX(Primary!I$5:I$2450,$W4573))</f>
        <v>-17.94</v>
      </c>
      <c r="R4573" s="19" t="n">
        <f aca="false">IF($E4573="Yes",L4573+P4573,"")</f>
        <v>-680.61</v>
      </c>
      <c r="S4573" s="19" t="n">
        <f aca="false">IF($E4573="Yes",H4573-R4573,"")</f>
        <v>0</v>
      </c>
      <c r="T4573" s="6" t="str">
        <f aca="false">IF($E4573="Yes",IF(ROUND(ABS(S4573),2)&lt;=$T$2,"OK","CHECK"),"n/a")</f>
        <v>OK</v>
      </c>
      <c r="U4573" s="20" t="n">
        <f aca="false">Total!J4573</f>
        <v>71.8196</v>
      </c>
      <c r="V4573" s="17" t="n">
        <f aca="false">IFERROR(MATCH($A4573,'Stock Exchange'!$A$5:$A$2450,0),"")</f>
        <v>2355</v>
      </c>
      <c r="W4573" s="17" t="n">
        <f aca="false">IFERROR(MATCH($A4573,Primary!$A$5:$A$2450,0),"")</f>
        <v>2355</v>
      </c>
    </row>
    <row r="4574" customFormat="false" ht="15" hidden="false" customHeight="false" outlineLevel="0" collapsed="false">
      <c r="A4574" s="16" t="n">
        <f aca="false">Total!A4574</f>
        <v>43727</v>
      </c>
      <c r="B4574" s="17" t="n">
        <f aca="false">YEAR(A4574)</f>
        <v>2019</v>
      </c>
      <c r="C4574" s="17" t="n">
        <f aca="false">MONTH(A4574)</f>
        <v>9</v>
      </c>
      <c r="D4574" s="6" t="str">
        <f aca="false">IF(MONTH(A4574)&gt;=4,"FY "&amp;YEAR(A4574)&amp;"-"&amp;RIGHT(YEAR(A4574)+1,2),"FY "&amp;(YEAR(A4574)-1)&amp;"-"&amp;RIGHT(YEAR(A4574),2))</f>
        <v>FY 2019-20</v>
      </c>
      <c r="E4574" s="6" t="str">
        <f aca="false">IF(AND(V4574&lt;&gt;"",W4574&lt;&gt;""),"Yes","No")</f>
        <v>Yes</v>
      </c>
      <c r="F4574" s="18" t="n">
        <f aca="false">Total!F4574</f>
        <v>2841.75</v>
      </c>
      <c r="G4574" s="18" t="n">
        <f aca="false">Total!G4574</f>
        <v>3773.98</v>
      </c>
      <c r="H4574" s="18" t="n">
        <f aca="false">Total!H4574</f>
        <v>-932.23</v>
      </c>
      <c r="I4574" s="18" t="n">
        <f aca="false">Total!I4574</f>
        <v>-130.72</v>
      </c>
      <c r="J4574" s="18" t="n">
        <f aca="false">IF($V4574="","",INDEX('Stock Exchange'!F$5:F$2450,$V4574))</f>
        <v>2838.92</v>
      </c>
      <c r="K4574" s="18" t="n">
        <f aca="false">IF($V4574="","",INDEX('Stock Exchange'!G$5:G$2450,$V4574))</f>
        <v>3771.83</v>
      </c>
      <c r="L4574" s="18" t="n">
        <f aca="false">IF($V4574="","",INDEX('Stock Exchange'!H$5:H$2450,$V4574))</f>
        <v>-932.91</v>
      </c>
      <c r="M4574" s="18" t="n">
        <f aca="false">IF($V4574="","",INDEX('Stock Exchange'!I$5:I$2450,$V4574))</f>
        <v>-130.82</v>
      </c>
      <c r="N4574" s="18" t="n">
        <f aca="false">IF($W4574="","",INDEX(Primary!F$5:F$2450,$W4574))</f>
        <v>2.83</v>
      </c>
      <c r="O4574" s="18" t="n">
        <f aca="false">IF($W4574="","",INDEX(Primary!G$5:G$2450,$W4574))</f>
        <v>2.15</v>
      </c>
      <c r="P4574" s="18" t="n">
        <f aca="false">IF($W4574="","",INDEX(Primary!H$5:H$2450,$W4574))</f>
        <v>0.68</v>
      </c>
      <c r="Q4574" s="18" t="n">
        <f aca="false">IF($W4574="","",INDEX(Primary!I$5:I$2450,$W4574))</f>
        <v>0.1</v>
      </c>
      <c r="R4574" s="19" t="n">
        <f aca="false">IF($E4574="Yes",L4574+P4574,"")</f>
        <v>-932.23</v>
      </c>
      <c r="S4574" s="19" t="n">
        <f aca="false">IF($E4574="Yes",H4574-R4574,"")</f>
        <v>0</v>
      </c>
      <c r="T4574" s="6" t="str">
        <f aca="false">IF($E4574="Yes",IF(ROUND(ABS(S4574),2)&lt;=$T$2,"OK","CHECK"),"n/a")</f>
        <v>OK</v>
      </c>
      <c r="U4574" s="20" t="n">
        <f aca="false">Total!J4574</f>
        <v>71.3132</v>
      </c>
      <c r="V4574" s="17" t="n">
        <f aca="false">IFERROR(MATCH($A4574,'Stock Exchange'!$A$5:$A$2450,0),"")</f>
        <v>2356</v>
      </c>
      <c r="W4574" s="17" t="n">
        <f aca="false">IFERROR(MATCH($A4574,Primary!$A$5:$A$2450,0),"")</f>
        <v>2356</v>
      </c>
    </row>
    <row r="4575" customFormat="false" ht="15" hidden="false" customHeight="false" outlineLevel="0" collapsed="false">
      <c r="A4575" s="16" t="n">
        <f aca="false">Total!A4575</f>
        <v>43728</v>
      </c>
      <c r="B4575" s="17" t="n">
        <f aca="false">YEAR(A4575)</f>
        <v>2019</v>
      </c>
      <c r="C4575" s="17" t="n">
        <f aca="false">MONTH(A4575)</f>
        <v>9</v>
      </c>
      <c r="D4575" s="6" t="str">
        <f aca="false">IF(MONTH(A4575)&gt;=4,"FY "&amp;YEAR(A4575)&amp;"-"&amp;RIGHT(YEAR(A4575)+1,2),"FY "&amp;(YEAR(A4575)-1)&amp;"-"&amp;RIGHT(YEAR(A4575),2))</f>
        <v>FY 2019-20</v>
      </c>
      <c r="E4575" s="6" t="str">
        <f aca="false">IF(AND(V4575&lt;&gt;"",W4575&lt;&gt;""),"Yes","No")</f>
        <v>Yes</v>
      </c>
      <c r="F4575" s="18" t="n">
        <f aca="false">Total!F4575</f>
        <v>2523.3</v>
      </c>
      <c r="G4575" s="18" t="n">
        <f aca="false">Total!G4575</f>
        <v>3268.08</v>
      </c>
      <c r="H4575" s="18" t="n">
        <f aca="false">Total!H4575</f>
        <v>-744.78</v>
      </c>
      <c r="I4575" s="18" t="n">
        <f aca="false">Total!I4575</f>
        <v>-104.7</v>
      </c>
      <c r="J4575" s="18" t="n">
        <f aca="false">IF($V4575="","",INDEX('Stock Exchange'!F$5:F$2450,$V4575))</f>
        <v>2521.37</v>
      </c>
      <c r="K4575" s="18" t="n">
        <f aca="false">IF($V4575="","",INDEX('Stock Exchange'!G$5:G$2450,$V4575))</f>
        <v>3268.08</v>
      </c>
      <c r="L4575" s="18" t="n">
        <f aca="false">IF($V4575="","",INDEX('Stock Exchange'!H$5:H$2450,$V4575))</f>
        <v>-746.71</v>
      </c>
      <c r="M4575" s="18" t="n">
        <f aca="false">IF($V4575="","",INDEX('Stock Exchange'!I$5:I$2450,$V4575))</f>
        <v>-104.97</v>
      </c>
      <c r="N4575" s="18" t="n">
        <f aca="false">IF($W4575="","",INDEX(Primary!F$5:F$2450,$W4575))</f>
        <v>1.93</v>
      </c>
      <c r="O4575" s="18" t="n">
        <f aca="false">IF($W4575="","",INDEX(Primary!G$5:G$2450,$W4575))</f>
        <v>0</v>
      </c>
      <c r="P4575" s="18" t="n">
        <f aca="false">IF($W4575="","",INDEX(Primary!H$5:H$2450,$W4575))</f>
        <v>1.93</v>
      </c>
      <c r="Q4575" s="18" t="n">
        <f aca="false">IF($W4575="","",INDEX(Primary!I$5:I$2450,$W4575))</f>
        <v>0.27</v>
      </c>
      <c r="R4575" s="19" t="n">
        <f aca="false">IF($E4575="Yes",L4575+P4575,"")</f>
        <v>-744.78</v>
      </c>
      <c r="S4575" s="19" t="n">
        <f aca="false">IF($E4575="Yes",H4575-R4575,"")</f>
        <v>0</v>
      </c>
      <c r="T4575" s="6" t="str">
        <f aca="false">IF($E4575="Yes",IF(ROUND(ABS(S4575),2)&lt;=$T$2,"OK","CHECK"),"n/a")</f>
        <v>OK</v>
      </c>
      <c r="U4575" s="20" t="n">
        <f aca="false">Total!J4575</f>
        <v>71.1382</v>
      </c>
      <c r="V4575" s="17" t="n">
        <f aca="false">IFERROR(MATCH($A4575,'Stock Exchange'!$A$5:$A$2450,0),"")</f>
        <v>2357</v>
      </c>
      <c r="W4575" s="17" t="n">
        <f aca="false">IFERROR(MATCH($A4575,Primary!$A$5:$A$2450,0),"")</f>
        <v>2357</v>
      </c>
    </row>
    <row r="4576" customFormat="false" ht="15" hidden="false" customHeight="false" outlineLevel="0" collapsed="false">
      <c r="A4576" s="16" t="n">
        <f aca="false">Total!A4576</f>
        <v>43731</v>
      </c>
      <c r="B4576" s="17" t="n">
        <f aca="false">YEAR(A4576)</f>
        <v>2019</v>
      </c>
      <c r="C4576" s="17" t="n">
        <f aca="false">MONTH(A4576)</f>
        <v>9</v>
      </c>
      <c r="D4576" s="6" t="str">
        <f aca="false">IF(MONTH(A4576)&gt;=4,"FY "&amp;YEAR(A4576)&amp;"-"&amp;RIGHT(YEAR(A4576)+1,2),"FY "&amp;(YEAR(A4576)-1)&amp;"-"&amp;RIGHT(YEAR(A4576),2))</f>
        <v>FY 2019-20</v>
      </c>
      <c r="E4576" s="6" t="str">
        <f aca="false">IF(AND(V4576&lt;&gt;"",W4576&lt;&gt;""),"Yes","No")</f>
        <v>Yes</v>
      </c>
      <c r="F4576" s="18" t="n">
        <f aca="false">Total!F4576</f>
        <v>17191.73</v>
      </c>
      <c r="G4576" s="18" t="n">
        <f aca="false">Total!G4576</f>
        <v>16599.09</v>
      </c>
      <c r="H4576" s="18" t="n">
        <f aca="false">Total!H4576</f>
        <v>592.64</v>
      </c>
      <c r="I4576" s="18" t="n">
        <f aca="false">Total!I4576</f>
        <v>83.54</v>
      </c>
      <c r="J4576" s="18" t="n">
        <f aca="false">IF($V4576="","",INDEX('Stock Exchange'!F$5:F$2450,$V4576))</f>
        <v>17191.73</v>
      </c>
      <c r="K4576" s="18" t="n">
        <f aca="false">IF($V4576="","",INDEX('Stock Exchange'!G$5:G$2450,$V4576))</f>
        <v>16599.09</v>
      </c>
      <c r="L4576" s="18" t="n">
        <f aca="false">IF($V4576="","",INDEX('Stock Exchange'!H$5:H$2450,$V4576))</f>
        <v>592.64</v>
      </c>
      <c r="M4576" s="18" t="n">
        <f aca="false">IF($V4576="","",INDEX('Stock Exchange'!I$5:I$2450,$V4576))</f>
        <v>83.54</v>
      </c>
      <c r="N4576" s="18" t="n">
        <f aca="false">IF($W4576="","",INDEX(Primary!F$5:F$2450,$W4576))</f>
        <v>0</v>
      </c>
      <c r="O4576" s="18" t="n">
        <f aca="false">IF($W4576="","",INDEX(Primary!G$5:G$2450,$W4576))</f>
        <v>0</v>
      </c>
      <c r="P4576" s="18" t="n">
        <f aca="false">IF($W4576="","",INDEX(Primary!H$5:H$2450,$W4576))</f>
        <v>0</v>
      </c>
      <c r="Q4576" s="18" t="n">
        <f aca="false">IF($W4576="","",INDEX(Primary!I$5:I$2450,$W4576))</f>
        <v>0</v>
      </c>
      <c r="R4576" s="19" t="n">
        <f aca="false">IF($E4576="Yes",L4576+P4576,"")</f>
        <v>592.64</v>
      </c>
      <c r="S4576" s="19" t="n">
        <f aca="false">IF($E4576="Yes",H4576-R4576,"")</f>
        <v>0</v>
      </c>
      <c r="T4576" s="6" t="str">
        <f aca="false">IF($E4576="Yes",IF(ROUND(ABS(S4576),2)&lt;=$T$2,"OK","CHECK"),"n/a")</f>
        <v>OK</v>
      </c>
      <c r="U4576" s="20" t="n">
        <f aca="false">Total!J4576</f>
        <v>70.937</v>
      </c>
      <c r="V4576" s="17" t="n">
        <f aca="false">IFERROR(MATCH($A4576,'Stock Exchange'!$A$5:$A$2450,0),"")</f>
        <v>2358</v>
      </c>
      <c r="W4576" s="17" t="n">
        <f aca="false">IFERROR(MATCH($A4576,Primary!$A$5:$A$2450,0),"")</f>
        <v>2358</v>
      </c>
    </row>
    <row r="4577" customFormat="false" ht="15" hidden="false" customHeight="false" outlineLevel="0" collapsed="false">
      <c r="A4577" s="16" t="n">
        <f aca="false">Total!A4577</f>
        <v>43732</v>
      </c>
      <c r="B4577" s="17" t="n">
        <f aca="false">YEAR(A4577)</f>
        <v>2019</v>
      </c>
      <c r="C4577" s="17" t="n">
        <f aca="false">MONTH(A4577)</f>
        <v>9</v>
      </c>
      <c r="D4577" s="6" t="str">
        <f aca="false">IF(MONTH(A4577)&gt;=4,"FY "&amp;YEAR(A4577)&amp;"-"&amp;RIGHT(YEAR(A4577)+1,2),"FY "&amp;(YEAR(A4577)-1)&amp;"-"&amp;RIGHT(YEAR(A4577),2))</f>
        <v>FY 2019-20</v>
      </c>
      <c r="E4577" s="6" t="str">
        <f aca="false">IF(AND(V4577&lt;&gt;"",W4577&lt;&gt;""),"Yes","No")</f>
        <v>Yes</v>
      </c>
      <c r="F4577" s="18" t="n">
        <f aca="false">Total!F4577</f>
        <v>10932.5</v>
      </c>
      <c r="G4577" s="18" t="n">
        <f aca="false">Total!G4577</f>
        <v>8128.22</v>
      </c>
      <c r="H4577" s="18" t="n">
        <f aca="false">Total!H4577</f>
        <v>2804.28</v>
      </c>
      <c r="I4577" s="18" t="n">
        <f aca="false">Total!I4577</f>
        <v>395.41</v>
      </c>
      <c r="J4577" s="18" t="n">
        <f aca="false">IF($V4577="","",INDEX('Stock Exchange'!F$5:F$2450,$V4577))</f>
        <v>10932.5</v>
      </c>
      <c r="K4577" s="18" t="n">
        <f aca="false">IF($V4577="","",INDEX('Stock Exchange'!G$5:G$2450,$V4577))</f>
        <v>8075.99</v>
      </c>
      <c r="L4577" s="18" t="n">
        <f aca="false">IF($V4577="","",INDEX('Stock Exchange'!H$5:H$2450,$V4577))</f>
        <v>2856.51</v>
      </c>
      <c r="M4577" s="18" t="n">
        <f aca="false">IF($V4577="","",INDEX('Stock Exchange'!I$5:I$2450,$V4577))</f>
        <v>402.77</v>
      </c>
      <c r="N4577" s="18" t="n">
        <f aca="false">IF($W4577="","",INDEX(Primary!F$5:F$2450,$W4577))</f>
        <v>0</v>
      </c>
      <c r="O4577" s="18" t="n">
        <f aca="false">IF($W4577="","",INDEX(Primary!G$5:G$2450,$W4577))</f>
        <v>52.23</v>
      </c>
      <c r="P4577" s="18" t="n">
        <f aca="false">IF($W4577="","",INDEX(Primary!H$5:H$2450,$W4577))</f>
        <v>-52.23</v>
      </c>
      <c r="Q4577" s="18" t="n">
        <f aca="false">IF($W4577="","",INDEX(Primary!I$5:I$2450,$W4577))</f>
        <v>-7.36</v>
      </c>
      <c r="R4577" s="19" t="n">
        <f aca="false">IF($E4577="Yes",L4577+P4577,"")</f>
        <v>2804.28</v>
      </c>
      <c r="S4577" s="19" t="n">
        <f aca="false">IF($E4577="Yes",H4577-R4577,"")</f>
        <v>0</v>
      </c>
      <c r="T4577" s="6" t="str">
        <f aca="false">IF($E4577="Yes",IF(ROUND(ABS(S4577),2)&lt;=$T$2,"OK","CHECK"),"n/a")</f>
        <v>OK</v>
      </c>
      <c r="U4577" s="20" t="n">
        <f aca="false">Total!J4577</f>
        <v>70.9212</v>
      </c>
      <c r="V4577" s="17" t="n">
        <f aca="false">IFERROR(MATCH($A4577,'Stock Exchange'!$A$5:$A$2450,0),"")</f>
        <v>2359</v>
      </c>
      <c r="W4577" s="17" t="n">
        <f aca="false">IFERROR(MATCH($A4577,Primary!$A$5:$A$2450,0),"")</f>
        <v>2359</v>
      </c>
    </row>
    <row r="4578" customFormat="false" ht="15" hidden="false" customHeight="false" outlineLevel="0" collapsed="false">
      <c r="A4578" s="16" t="n">
        <f aca="false">Total!A4578</f>
        <v>43733</v>
      </c>
      <c r="B4578" s="17" t="n">
        <f aca="false">YEAR(A4578)</f>
        <v>2019</v>
      </c>
      <c r="C4578" s="17" t="n">
        <f aca="false">MONTH(A4578)</f>
        <v>9</v>
      </c>
      <c r="D4578" s="6" t="str">
        <f aca="false">IF(MONTH(A4578)&gt;=4,"FY "&amp;YEAR(A4578)&amp;"-"&amp;RIGHT(YEAR(A4578)+1,2),"FY "&amp;(YEAR(A4578)-1)&amp;"-"&amp;RIGHT(YEAR(A4578),2))</f>
        <v>FY 2019-20</v>
      </c>
      <c r="E4578" s="6" t="str">
        <f aca="false">IF(AND(V4578&lt;&gt;"",W4578&lt;&gt;""),"Yes","No")</f>
        <v>Yes</v>
      </c>
      <c r="F4578" s="18" t="n">
        <f aca="false">Total!F4578</f>
        <v>5338.88</v>
      </c>
      <c r="G4578" s="18" t="n">
        <f aca="false">Total!G4578</f>
        <v>6085.93</v>
      </c>
      <c r="H4578" s="18" t="n">
        <f aca="false">Total!H4578</f>
        <v>-747.05</v>
      </c>
      <c r="I4578" s="18" t="n">
        <f aca="false">Total!I4578</f>
        <v>-105.44</v>
      </c>
      <c r="J4578" s="18" t="n">
        <f aca="false">IF($V4578="","",INDEX('Stock Exchange'!F$5:F$2450,$V4578))</f>
        <v>5337.89</v>
      </c>
      <c r="K4578" s="18" t="n">
        <f aca="false">IF($V4578="","",INDEX('Stock Exchange'!G$5:G$2450,$V4578))</f>
        <v>6022.79</v>
      </c>
      <c r="L4578" s="18" t="n">
        <f aca="false">IF($V4578="","",INDEX('Stock Exchange'!H$5:H$2450,$V4578))</f>
        <v>-684.9</v>
      </c>
      <c r="M4578" s="18" t="n">
        <f aca="false">IF($V4578="","",INDEX('Stock Exchange'!I$5:I$2450,$V4578))</f>
        <v>-96.67</v>
      </c>
      <c r="N4578" s="18" t="n">
        <f aca="false">IF($W4578="","",INDEX(Primary!F$5:F$2450,$W4578))</f>
        <v>0.99</v>
      </c>
      <c r="O4578" s="18" t="n">
        <f aca="false">IF($W4578="","",INDEX(Primary!G$5:G$2450,$W4578))</f>
        <v>63.14</v>
      </c>
      <c r="P4578" s="18" t="n">
        <f aca="false">IF($W4578="","",INDEX(Primary!H$5:H$2450,$W4578))</f>
        <v>-62.15</v>
      </c>
      <c r="Q4578" s="18" t="n">
        <f aca="false">IF($W4578="","",INDEX(Primary!I$5:I$2450,$W4578))</f>
        <v>-8.77</v>
      </c>
      <c r="R4578" s="19" t="n">
        <f aca="false">IF($E4578="Yes",L4578+P4578,"")</f>
        <v>-747.05</v>
      </c>
      <c r="S4578" s="19" t="n">
        <f aca="false">IF($E4578="Yes",H4578-R4578,"")</f>
        <v>0</v>
      </c>
      <c r="T4578" s="6" t="str">
        <f aca="false">IF($E4578="Yes",IF(ROUND(ABS(S4578),2)&lt;=$T$2,"OK","CHECK"),"n/a")</f>
        <v>OK</v>
      </c>
      <c r="U4578" s="20" t="n">
        <f aca="false">Total!J4578</f>
        <v>70.8477</v>
      </c>
      <c r="V4578" s="17" t="n">
        <f aca="false">IFERROR(MATCH($A4578,'Stock Exchange'!$A$5:$A$2450,0),"")</f>
        <v>2360</v>
      </c>
      <c r="W4578" s="17" t="n">
        <f aca="false">IFERROR(MATCH($A4578,Primary!$A$5:$A$2450,0),"")</f>
        <v>2360</v>
      </c>
    </row>
    <row r="4579" customFormat="false" ht="15" hidden="false" customHeight="false" outlineLevel="0" collapsed="false">
      <c r="A4579" s="16" t="n">
        <f aca="false">Total!A4579</f>
        <v>43734</v>
      </c>
      <c r="B4579" s="17" t="n">
        <f aca="false">YEAR(A4579)</f>
        <v>2019</v>
      </c>
      <c r="C4579" s="17" t="n">
        <f aca="false">MONTH(A4579)</f>
        <v>9</v>
      </c>
      <c r="D4579" s="6" t="str">
        <f aca="false">IF(MONTH(A4579)&gt;=4,"FY "&amp;YEAR(A4579)&amp;"-"&amp;RIGHT(YEAR(A4579)+1,2),"FY "&amp;(YEAR(A4579)-1)&amp;"-"&amp;RIGHT(YEAR(A4579),2))</f>
        <v>FY 2019-20</v>
      </c>
      <c r="E4579" s="6" t="str">
        <f aca="false">IF(AND(V4579&lt;&gt;"",W4579&lt;&gt;""),"Yes","No")</f>
        <v>Yes</v>
      </c>
      <c r="F4579" s="18" t="n">
        <f aca="false">Total!F4579</f>
        <v>7209.67</v>
      </c>
      <c r="G4579" s="18" t="n">
        <f aca="false">Total!G4579</f>
        <v>7561.99</v>
      </c>
      <c r="H4579" s="18" t="n">
        <f aca="false">Total!H4579</f>
        <v>-352.32</v>
      </c>
      <c r="I4579" s="18" t="n">
        <f aca="false">Total!I4579</f>
        <v>-49.6</v>
      </c>
      <c r="J4579" s="18" t="n">
        <f aca="false">IF($V4579="","",INDEX('Stock Exchange'!F$5:F$2450,$V4579))</f>
        <v>7209.67</v>
      </c>
      <c r="K4579" s="18" t="n">
        <f aca="false">IF($V4579="","",INDEX('Stock Exchange'!G$5:G$2450,$V4579))</f>
        <v>7441.4</v>
      </c>
      <c r="L4579" s="18" t="n">
        <f aca="false">IF($V4579="","",INDEX('Stock Exchange'!H$5:H$2450,$V4579))</f>
        <v>-231.73</v>
      </c>
      <c r="M4579" s="18" t="n">
        <f aca="false">IF($V4579="","",INDEX('Stock Exchange'!I$5:I$2450,$V4579))</f>
        <v>-32.62</v>
      </c>
      <c r="N4579" s="18" t="n">
        <f aca="false">IF($W4579="","",INDEX(Primary!F$5:F$2450,$W4579))</f>
        <v>0</v>
      </c>
      <c r="O4579" s="18" t="n">
        <f aca="false">IF($W4579="","",INDEX(Primary!G$5:G$2450,$W4579))</f>
        <v>120.59</v>
      </c>
      <c r="P4579" s="18" t="n">
        <f aca="false">IF($W4579="","",INDEX(Primary!H$5:H$2450,$W4579))</f>
        <v>-120.59</v>
      </c>
      <c r="Q4579" s="18" t="n">
        <f aca="false">IF($W4579="","",INDEX(Primary!I$5:I$2450,$W4579))</f>
        <v>-16.98</v>
      </c>
      <c r="R4579" s="19" t="n">
        <f aca="false">IF($E4579="Yes",L4579+P4579,"")</f>
        <v>-352.32</v>
      </c>
      <c r="S4579" s="19" t="n">
        <f aca="false">IF($E4579="Yes",H4579-R4579,"")</f>
        <v>0</v>
      </c>
      <c r="T4579" s="6" t="str">
        <f aca="false">IF($E4579="Yes",IF(ROUND(ABS(S4579),2)&lt;=$T$2,"OK","CHECK"),"n/a")</f>
        <v>OK</v>
      </c>
      <c r="U4579" s="20" t="n">
        <f aca="false">Total!J4579</f>
        <v>71.0395</v>
      </c>
      <c r="V4579" s="17" t="n">
        <f aca="false">IFERROR(MATCH($A4579,'Stock Exchange'!$A$5:$A$2450,0),"")</f>
        <v>2361</v>
      </c>
      <c r="W4579" s="17" t="n">
        <f aca="false">IFERROR(MATCH($A4579,Primary!$A$5:$A$2450,0),"")</f>
        <v>2361</v>
      </c>
    </row>
    <row r="4580" customFormat="false" ht="15" hidden="false" customHeight="false" outlineLevel="0" collapsed="false">
      <c r="A4580" s="16" t="n">
        <f aca="false">Total!A4580</f>
        <v>43735</v>
      </c>
      <c r="B4580" s="17" t="n">
        <f aca="false">YEAR(A4580)</f>
        <v>2019</v>
      </c>
      <c r="C4580" s="17" t="n">
        <f aca="false">MONTH(A4580)</f>
        <v>9</v>
      </c>
      <c r="D4580" s="6" t="str">
        <f aca="false">IF(MONTH(A4580)&gt;=4,"FY "&amp;YEAR(A4580)&amp;"-"&amp;RIGHT(YEAR(A4580)+1,2),"FY "&amp;(YEAR(A4580)-1)&amp;"-"&amp;RIGHT(YEAR(A4580),2))</f>
        <v>FY 2019-20</v>
      </c>
      <c r="E4580" s="6" t="str">
        <f aca="false">IF(AND(V4580&lt;&gt;"",W4580&lt;&gt;""),"Yes","No")</f>
        <v>Yes</v>
      </c>
      <c r="F4580" s="18" t="n">
        <f aca="false">Total!F4580</f>
        <v>17987.58</v>
      </c>
      <c r="G4580" s="18" t="n">
        <f aca="false">Total!G4580</f>
        <v>6857.25</v>
      </c>
      <c r="H4580" s="18" t="n">
        <f aca="false">Total!H4580</f>
        <v>11130.33</v>
      </c>
      <c r="I4580" s="18" t="n">
        <f aca="false">Total!I4580</f>
        <v>1569.82</v>
      </c>
      <c r="J4580" s="18" t="n">
        <f aca="false">IF($V4580="","",INDEX('Stock Exchange'!F$5:F$2450,$V4580))</f>
        <v>9760.08</v>
      </c>
      <c r="K4580" s="18" t="n">
        <f aca="false">IF($V4580="","",INDEX('Stock Exchange'!G$5:G$2450,$V4580))</f>
        <v>6596.18</v>
      </c>
      <c r="L4580" s="18" t="n">
        <f aca="false">IF($V4580="","",INDEX('Stock Exchange'!H$5:H$2450,$V4580))</f>
        <v>3163.9</v>
      </c>
      <c r="M4580" s="18" t="n">
        <f aca="false">IF($V4580="","",INDEX('Stock Exchange'!I$5:I$2450,$V4580))</f>
        <v>446.24</v>
      </c>
      <c r="N4580" s="18" t="n">
        <f aca="false">IF($W4580="","",INDEX(Primary!F$5:F$2450,$W4580))</f>
        <v>8227.5</v>
      </c>
      <c r="O4580" s="18" t="n">
        <f aca="false">IF($W4580="","",INDEX(Primary!G$5:G$2450,$W4580))</f>
        <v>261.07</v>
      </c>
      <c r="P4580" s="18" t="n">
        <f aca="false">IF($W4580="","",INDEX(Primary!H$5:H$2450,$W4580))</f>
        <v>7966.43</v>
      </c>
      <c r="Q4580" s="18" t="n">
        <f aca="false">IF($W4580="","",INDEX(Primary!I$5:I$2450,$W4580))</f>
        <v>1123.58</v>
      </c>
      <c r="R4580" s="19" t="n">
        <f aca="false">IF($E4580="Yes",L4580+P4580,"")</f>
        <v>11130.33</v>
      </c>
      <c r="S4580" s="19" t="n">
        <f aca="false">IF($E4580="Yes",H4580-R4580,"")</f>
        <v>0</v>
      </c>
      <c r="T4580" s="6" t="str">
        <f aca="false">IF($E4580="Yes",IF(ROUND(ABS(S4580),2)&lt;=$T$2,"OK","CHECK"),"n/a")</f>
        <v>OK</v>
      </c>
      <c r="U4580" s="20" t="n">
        <f aca="false">Total!J4580</f>
        <v>70.9021</v>
      </c>
      <c r="V4580" s="17" t="n">
        <f aca="false">IFERROR(MATCH($A4580,'Stock Exchange'!$A$5:$A$2450,0),"")</f>
        <v>2362</v>
      </c>
      <c r="W4580" s="17" t="n">
        <f aca="false">IFERROR(MATCH($A4580,Primary!$A$5:$A$2450,0),"")</f>
        <v>2362</v>
      </c>
    </row>
    <row r="4581" customFormat="false" ht="15" hidden="false" customHeight="false" outlineLevel="0" collapsed="false">
      <c r="A4581" s="16" t="n">
        <f aca="false">Total!A4581</f>
        <v>43738</v>
      </c>
      <c r="B4581" s="17" t="n">
        <f aca="false">YEAR(A4581)</f>
        <v>2019</v>
      </c>
      <c r="C4581" s="17" t="n">
        <f aca="false">MONTH(A4581)</f>
        <v>9</v>
      </c>
      <c r="D4581" s="6" t="str">
        <f aca="false">IF(MONTH(A4581)&gt;=4,"FY "&amp;YEAR(A4581)&amp;"-"&amp;RIGHT(YEAR(A4581)+1,2),"FY "&amp;(YEAR(A4581)-1)&amp;"-"&amp;RIGHT(YEAR(A4581),2))</f>
        <v>FY 2019-20</v>
      </c>
      <c r="E4581" s="6" t="str">
        <f aca="false">IF(AND(V4581&lt;&gt;"",W4581&lt;&gt;""),"Yes","No")</f>
        <v>Yes</v>
      </c>
      <c r="F4581" s="18" t="n">
        <f aca="false">Total!F4581</f>
        <v>4162.5</v>
      </c>
      <c r="G4581" s="18" t="n">
        <f aca="false">Total!G4581</f>
        <v>4464.5</v>
      </c>
      <c r="H4581" s="18" t="n">
        <f aca="false">Total!H4581</f>
        <v>-302</v>
      </c>
      <c r="I4581" s="18" t="n">
        <f aca="false">Total!I4581</f>
        <v>-42.64</v>
      </c>
      <c r="J4581" s="18" t="n">
        <f aca="false">IF($V4581="","",INDEX('Stock Exchange'!F$5:F$2450,$V4581))</f>
        <v>4162.5</v>
      </c>
      <c r="K4581" s="18" t="n">
        <f aca="false">IF($V4581="","",INDEX('Stock Exchange'!G$5:G$2450,$V4581))</f>
        <v>4228.6</v>
      </c>
      <c r="L4581" s="18" t="n">
        <f aca="false">IF($V4581="","",INDEX('Stock Exchange'!H$5:H$2450,$V4581))</f>
        <v>-66.1</v>
      </c>
      <c r="M4581" s="18" t="n">
        <f aca="false">IF($V4581="","",INDEX('Stock Exchange'!I$5:I$2450,$V4581))</f>
        <v>-9.34</v>
      </c>
      <c r="N4581" s="18" t="n">
        <f aca="false">IF($W4581="","",INDEX(Primary!F$5:F$2450,$W4581))</f>
        <v>0</v>
      </c>
      <c r="O4581" s="18" t="n">
        <f aca="false">IF($W4581="","",INDEX(Primary!G$5:G$2450,$W4581))</f>
        <v>235.9</v>
      </c>
      <c r="P4581" s="18" t="n">
        <f aca="false">IF($W4581="","",INDEX(Primary!H$5:H$2450,$W4581))</f>
        <v>-235.9</v>
      </c>
      <c r="Q4581" s="18" t="n">
        <f aca="false">IF($W4581="","",INDEX(Primary!I$5:I$2450,$W4581))</f>
        <v>-33.3</v>
      </c>
      <c r="R4581" s="19" t="n">
        <f aca="false">IF($E4581="Yes",L4581+P4581,"")</f>
        <v>-302</v>
      </c>
      <c r="S4581" s="19" t="n">
        <f aca="false">IF($E4581="Yes",H4581-R4581,"")</f>
        <v>0</v>
      </c>
      <c r="T4581" s="6" t="str">
        <f aca="false">IF($E4581="Yes",IF(ROUND(ABS(S4581),2)&lt;=$T$2,"OK","CHECK"),"n/a")</f>
        <v>OK</v>
      </c>
      <c r="U4581" s="20" t="n">
        <f aca="false">Total!J4581</f>
        <v>70.8381</v>
      </c>
      <c r="V4581" s="17" t="n">
        <f aca="false">IFERROR(MATCH($A4581,'Stock Exchange'!$A$5:$A$2450,0),"")</f>
        <v>2363</v>
      </c>
      <c r="W4581" s="17" t="n">
        <f aca="false">IFERROR(MATCH($A4581,Primary!$A$5:$A$2450,0),"")</f>
        <v>2363</v>
      </c>
    </row>
    <row r="4582" customFormat="false" ht="15" hidden="false" customHeight="false" outlineLevel="0" collapsed="false">
      <c r="A4582" s="16" t="n">
        <f aca="false">Total!A4582</f>
        <v>43739</v>
      </c>
      <c r="B4582" s="17" t="n">
        <f aca="false">YEAR(A4582)</f>
        <v>2019</v>
      </c>
      <c r="C4582" s="17" t="n">
        <f aca="false">MONTH(A4582)</f>
        <v>10</v>
      </c>
      <c r="D4582" s="6" t="str">
        <f aca="false">IF(MONTH(A4582)&gt;=4,"FY "&amp;YEAR(A4582)&amp;"-"&amp;RIGHT(YEAR(A4582)+1,2),"FY "&amp;(YEAR(A4582)-1)&amp;"-"&amp;RIGHT(YEAR(A4582),2))</f>
        <v>FY 2019-20</v>
      </c>
      <c r="E4582" s="6" t="str">
        <f aca="false">IF(AND(V4582&lt;&gt;"",W4582&lt;&gt;""),"Yes","No")</f>
        <v>Yes</v>
      </c>
      <c r="F4582" s="18" t="n">
        <f aca="false">Total!F4582</f>
        <v>5998.43</v>
      </c>
      <c r="G4582" s="18" t="n">
        <f aca="false">Total!G4582</f>
        <v>6297.25</v>
      </c>
      <c r="H4582" s="18" t="n">
        <f aca="false">Total!H4582</f>
        <v>-298.82</v>
      </c>
      <c r="I4582" s="18" t="n">
        <f aca="false">Total!I4582</f>
        <v>-42.28</v>
      </c>
      <c r="J4582" s="18" t="n">
        <f aca="false">IF($V4582="","",INDEX('Stock Exchange'!F$5:F$2450,$V4582))</f>
        <v>5998.29</v>
      </c>
      <c r="K4582" s="18" t="n">
        <f aca="false">IF($V4582="","",INDEX('Stock Exchange'!G$5:G$2450,$V4582))</f>
        <v>6296.72</v>
      </c>
      <c r="L4582" s="18" t="n">
        <f aca="false">IF($V4582="","",INDEX('Stock Exchange'!H$5:H$2450,$V4582))</f>
        <v>-298.43</v>
      </c>
      <c r="M4582" s="18" t="n">
        <f aca="false">IF($V4582="","",INDEX('Stock Exchange'!I$5:I$2450,$V4582))</f>
        <v>-42.22</v>
      </c>
      <c r="N4582" s="18" t="n">
        <f aca="false">IF($W4582="","",INDEX(Primary!F$5:F$2450,$W4582))</f>
        <v>0.14</v>
      </c>
      <c r="O4582" s="18" t="n">
        <f aca="false">IF($W4582="","",INDEX(Primary!G$5:G$2450,$W4582))</f>
        <v>0.53</v>
      </c>
      <c r="P4582" s="18" t="n">
        <f aca="false">IF($W4582="","",INDEX(Primary!H$5:H$2450,$W4582))</f>
        <v>-0.39</v>
      </c>
      <c r="Q4582" s="18" t="n">
        <f aca="false">IF($W4582="","",INDEX(Primary!I$5:I$2450,$W4582))</f>
        <v>-0.06</v>
      </c>
      <c r="R4582" s="19" t="n">
        <f aca="false">IF($E4582="Yes",L4582+P4582,"")</f>
        <v>-298.82</v>
      </c>
      <c r="S4582" s="19" t="n">
        <f aca="false">IF($E4582="Yes",H4582-R4582,"")</f>
        <v>0</v>
      </c>
      <c r="T4582" s="6" t="str">
        <f aca="false">IF($E4582="Yes",IF(ROUND(ABS(S4582),2)&lt;=$T$2,"OK","CHECK"),"n/a")</f>
        <v>OK</v>
      </c>
      <c r="U4582" s="20" t="n">
        <f aca="false">Total!J4582</f>
        <v>70.685</v>
      </c>
      <c r="V4582" s="17" t="n">
        <f aca="false">IFERROR(MATCH($A4582,'Stock Exchange'!$A$5:$A$2450,0),"")</f>
        <v>2364</v>
      </c>
      <c r="W4582" s="17" t="n">
        <f aca="false">IFERROR(MATCH($A4582,Primary!$A$5:$A$2450,0),"")</f>
        <v>2364</v>
      </c>
    </row>
    <row r="4583" customFormat="false" ht="15" hidden="false" customHeight="false" outlineLevel="0" collapsed="false">
      <c r="A4583" s="16" t="n">
        <f aca="false">Total!A4583</f>
        <v>43741</v>
      </c>
      <c r="B4583" s="17" t="n">
        <f aca="false">YEAR(A4583)</f>
        <v>2019</v>
      </c>
      <c r="C4583" s="17" t="n">
        <f aca="false">MONTH(A4583)</f>
        <v>10</v>
      </c>
      <c r="D4583" s="6" t="str">
        <f aca="false">IF(MONTH(A4583)&gt;=4,"FY "&amp;YEAR(A4583)&amp;"-"&amp;RIGHT(YEAR(A4583)+1,2),"FY "&amp;(YEAR(A4583)-1)&amp;"-"&amp;RIGHT(YEAR(A4583),2))</f>
        <v>FY 2019-20</v>
      </c>
      <c r="E4583" s="6" t="str">
        <f aca="false">IF(AND(V4583&lt;&gt;"",W4583&lt;&gt;""),"Yes","No")</f>
        <v>Yes</v>
      </c>
      <c r="F4583" s="18" t="n">
        <f aca="false">Total!F4583</f>
        <v>5450.65</v>
      </c>
      <c r="G4583" s="18" t="n">
        <f aca="false">Total!G4583</f>
        <v>6987.13</v>
      </c>
      <c r="H4583" s="18" t="n">
        <f aca="false">Total!H4583</f>
        <v>-1536.48</v>
      </c>
      <c r="I4583" s="18" t="n">
        <f aca="false">Total!I4583</f>
        <v>-216.68</v>
      </c>
      <c r="J4583" s="18" t="n">
        <f aca="false">IF($V4583="","",INDEX('Stock Exchange'!F$5:F$2450,$V4583))</f>
        <v>5450.29</v>
      </c>
      <c r="K4583" s="18" t="n">
        <f aca="false">IF($V4583="","",INDEX('Stock Exchange'!G$5:G$2450,$V4583))</f>
        <v>6971.6</v>
      </c>
      <c r="L4583" s="18" t="n">
        <f aca="false">IF($V4583="","",INDEX('Stock Exchange'!H$5:H$2450,$V4583))</f>
        <v>-1521.31</v>
      </c>
      <c r="M4583" s="18" t="n">
        <f aca="false">IF($V4583="","",INDEX('Stock Exchange'!I$5:I$2450,$V4583))</f>
        <v>-214.54</v>
      </c>
      <c r="N4583" s="18" t="n">
        <f aca="false">IF($W4583="","",INDEX(Primary!F$5:F$2450,$W4583))</f>
        <v>0.36</v>
      </c>
      <c r="O4583" s="18" t="n">
        <f aca="false">IF($W4583="","",INDEX(Primary!G$5:G$2450,$W4583))</f>
        <v>15.53</v>
      </c>
      <c r="P4583" s="18" t="n">
        <f aca="false">IF($W4583="","",INDEX(Primary!H$5:H$2450,$W4583))</f>
        <v>-15.17</v>
      </c>
      <c r="Q4583" s="18" t="n">
        <f aca="false">IF($W4583="","",INDEX(Primary!I$5:I$2450,$W4583))</f>
        <v>-2.14</v>
      </c>
      <c r="R4583" s="19" t="n">
        <f aca="false">IF($E4583="Yes",L4583+P4583,"")</f>
        <v>-1536.48</v>
      </c>
      <c r="S4583" s="19" t="n">
        <f aca="false">IF($E4583="Yes",H4583-R4583,"")</f>
        <v>0</v>
      </c>
      <c r="T4583" s="6" t="str">
        <f aca="false">IF($E4583="Yes",IF(ROUND(ABS(S4583),2)&lt;=$T$2,"OK","CHECK"),"n/a")</f>
        <v>OK</v>
      </c>
      <c r="U4583" s="20" t="n">
        <f aca="false">Total!J4583</f>
        <v>70.9109</v>
      </c>
      <c r="V4583" s="17" t="n">
        <f aca="false">IFERROR(MATCH($A4583,'Stock Exchange'!$A$5:$A$2450,0),"")</f>
        <v>2365</v>
      </c>
      <c r="W4583" s="17" t="n">
        <f aca="false">IFERROR(MATCH($A4583,Primary!$A$5:$A$2450,0),"")</f>
        <v>2365</v>
      </c>
    </row>
    <row r="4584" customFormat="false" ht="15" hidden="false" customHeight="false" outlineLevel="0" collapsed="false">
      <c r="A4584" s="16" t="n">
        <f aca="false">Total!A4584</f>
        <v>43742</v>
      </c>
      <c r="B4584" s="17" t="n">
        <f aca="false">YEAR(A4584)</f>
        <v>2019</v>
      </c>
      <c r="C4584" s="17" t="n">
        <f aca="false">MONTH(A4584)</f>
        <v>10</v>
      </c>
      <c r="D4584" s="6" t="str">
        <f aca="false">IF(MONTH(A4584)&gt;=4,"FY "&amp;YEAR(A4584)&amp;"-"&amp;RIGHT(YEAR(A4584)+1,2),"FY "&amp;(YEAR(A4584)-1)&amp;"-"&amp;RIGHT(YEAR(A4584),2))</f>
        <v>FY 2019-20</v>
      </c>
      <c r="E4584" s="6" t="str">
        <f aca="false">IF(AND(V4584&lt;&gt;"",W4584&lt;&gt;""),"Yes","No")</f>
        <v>Yes</v>
      </c>
      <c r="F4584" s="18" t="n">
        <f aca="false">Total!F4584</f>
        <v>4649.4</v>
      </c>
      <c r="G4584" s="18" t="n">
        <f aca="false">Total!G4584</f>
        <v>5761.27</v>
      </c>
      <c r="H4584" s="18" t="n">
        <f aca="false">Total!H4584</f>
        <v>-1111.87</v>
      </c>
      <c r="I4584" s="18" t="n">
        <f aca="false">Total!I4584</f>
        <v>-156.35</v>
      </c>
      <c r="J4584" s="18" t="n">
        <f aca="false">IF($V4584="","",INDEX('Stock Exchange'!F$5:F$2450,$V4584))</f>
        <v>4649.3</v>
      </c>
      <c r="K4584" s="18" t="n">
        <f aca="false">IF($V4584="","",INDEX('Stock Exchange'!G$5:G$2450,$V4584))</f>
        <v>5638.45</v>
      </c>
      <c r="L4584" s="18" t="n">
        <f aca="false">IF($V4584="","",INDEX('Stock Exchange'!H$5:H$2450,$V4584))</f>
        <v>-989.15</v>
      </c>
      <c r="M4584" s="18" t="n">
        <f aca="false">IF($V4584="","",INDEX('Stock Exchange'!I$5:I$2450,$V4584))</f>
        <v>-139.09</v>
      </c>
      <c r="N4584" s="18" t="n">
        <f aca="false">IF($W4584="","",INDEX(Primary!F$5:F$2450,$W4584))</f>
        <v>0.1</v>
      </c>
      <c r="O4584" s="18" t="n">
        <f aca="false">IF($W4584="","",INDEX(Primary!G$5:G$2450,$W4584))</f>
        <v>122.82</v>
      </c>
      <c r="P4584" s="18" t="n">
        <f aca="false">IF($W4584="","",INDEX(Primary!H$5:H$2450,$W4584))</f>
        <v>-122.72</v>
      </c>
      <c r="Q4584" s="18" t="n">
        <f aca="false">IF($W4584="","",INDEX(Primary!I$5:I$2450,$W4584))</f>
        <v>-17.26</v>
      </c>
      <c r="R4584" s="19" t="n">
        <f aca="false">IF($E4584="Yes",L4584+P4584,"")</f>
        <v>-1111.87</v>
      </c>
      <c r="S4584" s="19" t="n">
        <f aca="false">IF($E4584="Yes",H4584-R4584,"")</f>
        <v>0</v>
      </c>
      <c r="T4584" s="6" t="str">
        <f aca="false">IF($E4584="Yes",IF(ROUND(ABS(S4584),2)&lt;=$T$2,"OK","CHECK"),"n/a")</f>
        <v>OK</v>
      </c>
      <c r="U4584" s="20" t="n">
        <f aca="false">Total!J4584</f>
        <v>71.1163</v>
      </c>
      <c r="V4584" s="17" t="n">
        <f aca="false">IFERROR(MATCH($A4584,'Stock Exchange'!$A$5:$A$2450,0),"")</f>
        <v>2366</v>
      </c>
      <c r="W4584" s="17" t="n">
        <f aca="false">IFERROR(MATCH($A4584,Primary!$A$5:$A$2450,0),"")</f>
        <v>2366</v>
      </c>
    </row>
    <row r="4585" customFormat="false" ht="15" hidden="false" customHeight="false" outlineLevel="0" collapsed="false">
      <c r="A4585" s="16" t="n">
        <f aca="false">Total!A4585</f>
        <v>43745</v>
      </c>
      <c r="B4585" s="17" t="n">
        <f aca="false">YEAR(A4585)</f>
        <v>2019</v>
      </c>
      <c r="C4585" s="17" t="n">
        <f aca="false">MONTH(A4585)</f>
        <v>10</v>
      </c>
      <c r="D4585" s="6" t="str">
        <f aca="false">IF(MONTH(A4585)&gt;=4,"FY "&amp;YEAR(A4585)&amp;"-"&amp;RIGHT(YEAR(A4585)+1,2),"FY "&amp;(YEAR(A4585)-1)&amp;"-"&amp;RIGHT(YEAR(A4585),2))</f>
        <v>FY 2019-20</v>
      </c>
      <c r="E4585" s="6" t="str">
        <f aca="false">IF(AND(V4585&lt;&gt;"",W4585&lt;&gt;""),"Yes","No")</f>
        <v>Yes</v>
      </c>
      <c r="F4585" s="18" t="n">
        <f aca="false">Total!F4585</f>
        <v>5130.04</v>
      </c>
      <c r="G4585" s="18" t="n">
        <f aca="false">Total!G4585</f>
        <v>6007.58</v>
      </c>
      <c r="H4585" s="18" t="n">
        <f aca="false">Total!H4585</f>
        <v>-877.54</v>
      </c>
      <c r="I4585" s="18" t="n">
        <f aca="false">Total!I4585</f>
        <v>-123.82</v>
      </c>
      <c r="J4585" s="18" t="n">
        <f aca="false">IF($V4585="","",INDEX('Stock Exchange'!F$5:F$2450,$V4585))</f>
        <v>4830.04</v>
      </c>
      <c r="K4585" s="18" t="n">
        <f aca="false">IF($V4585="","",INDEX('Stock Exchange'!G$5:G$2450,$V4585))</f>
        <v>5674.6</v>
      </c>
      <c r="L4585" s="18" t="n">
        <f aca="false">IF($V4585="","",INDEX('Stock Exchange'!H$5:H$2450,$V4585))</f>
        <v>-844.56</v>
      </c>
      <c r="M4585" s="18" t="n">
        <f aca="false">IF($V4585="","",INDEX('Stock Exchange'!I$5:I$2450,$V4585))</f>
        <v>-119.17</v>
      </c>
      <c r="N4585" s="18" t="n">
        <f aca="false">IF($W4585="","",INDEX(Primary!F$5:F$2450,$W4585))</f>
        <v>300</v>
      </c>
      <c r="O4585" s="18" t="n">
        <f aca="false">IF($W4585="","",INDEX(Primary!G$5:G$2450,$W4585))</f>
        <v>332.98</v>
      </c>
      <c r="P4585" s="18" t="n">
        <f aca="false">IF($W4585="","",INDEX(Primary!H$5:H$2450,$W4585))</f>
        <v>-32.98</v>
      </c>
      <c r="Q4585" s="18" t="n">
        <f aca="false">IF($W4585="","",INDEX(Primary!I$5:I$2450,$W4585))</f>
        <v>-4.65</v>
      </c>
      <c r="R4585" s="19" t="n">
        <f aca="false">IF($E4585="Yes",L4585+P4585,"")</f>
        <v>-877.54</v>
      </c>
      <c r="S4585" s="19" t="n">
        <f aca="false">IF($E4585="Yes",H4585-R4585,"")</f>
        <v>0</v>
      </c>
      <c r="T4585" s="6" t="str">
        <f aca="false">IF($E4585="Yes",IF(ROUND(ABS(S4585),2)&lt;=$T$2,"OK","CHECK"),"n/a")</f>
        <v>OK</v>
      </c>
      <c r="U4585" s="20" t="n">
        <f aca="false">Total!J4585</f>
        <v>70.8703</v>
      </c>
      <c r="V4585" s="17" t="n">
        <f aca="false">IFERROR(MATCH($A4585,'Stock Exchange'!$A$5:$A$2450,0),"")</f>
        <v>2367</v>
      </c>
      <c r="W4585" s="17" t="n">
        <f aca="false">IFERROR(MATCH($A4585,Primary!$A$5:$A$2450,0),"")</f>
        <v>2367</v>
      </c>
    </row>
    <row r="4586" customFormat="false" ht="15" hidden="false" customHeight="false" outlineLevel="0" collapsed="false">
      <c r="A4586" s="16" t="n">
        <f aca="false">Total!A4586</f>
        <v>43747</v>
      </c>
      <c r="B4586" s="17" t="n">
        <f aca="false">YEAR(A4586)</f>
        <v>2019</v>
      </c>
      <c r="C4586" s="17" t="n">
        <f aca="false">MONTH(A4586)</f>
        <v>10</v>
      </c>
      <c r="D4586" s="6" t="str">
        <f aca="false">IF(MONTH(A4586)&gt;=4,"FY "&amp;YEAR(A4586)&amp;"-"&amp;RIGHT(YEAR(A4586)+1,2),"FY "&amp;(YEAR(A4586)-1)&amp;"-"&amp;RIGHT(YEAR(A4586),2))</f>
        <v>FY 2019-20</v>
      </c>
      <c r="E4586" s="6" t="str">
        <f aca="false">IF(AND(V4586&lt;&gt;"",W4586&lt;&gt;""),"Yes","No")</f>
        <v>Yes</v>
      </c>
      <c r="F4586" s="18" t="n">
        <f aca="false">Total!F4586</f>
        <v>3087.48</v>
      </c>
      <c r="G4586" s="18" t="n">
        <f aca="false">Total!G4586</f>
        <v>3455.22</v>
      </c>
      <c r="H4586" s="18" t="n">
        <f aca="false">Total!H4586</f>
        <v>-367.74</v>
      </c>
      <c r="I4586" s="18" t="n">
        <f aca="false">Total!I4586</f>
        <v>-51.82</v>
      </c>
      <c r="J4586" s="18" t="n">
        <f aca="false">IF($V4586="","",INDEX('Stock Exchange'!F$5:F$2450,$V4586))</f>
        <v>3087.48</v>
      </c>
      <c r="K4586" s="18" t="n">
        <f aca="false">IF($V4586="","",INDEX('Stock Exchange'!G$5:G$2450,$V4586))</f>
        <v>3453.82</v>
      </c>
      <c r="L4586" s="18" t="n">
        <f aca="false">IF($V4586="","",INDEX('Stock Exchange'!H$5:H$2450,$V4586))</f>
        <v>-366.34</v>
      </c>
      <c r="M4586" s="18" t="n">
        <f aca="false">IF($V4586="","",INDEX('Stock Exchange'!I$5:I$2450,$V4586))</f>
        <v>-51.62</v>
      </c>
      <c r="N4586" s="18" t="n">
        <f aca="false">IF($W4586="","",INDEX(Primary!F$5:F$2450,$W4586))</f>
        <v>0</v>
      </c>
      <c r="O4586" s="18" t="n">
        <f aca="false">IF($W4586="","",INDEX(Primary!G$5:G$2450,$W4586))</f>
        <v>1.4</v>
      </c>
      <c r="P4586" s="18" t="n">
        <f aca="false">IF($W4586="","",INDEX(Primary!H$5:H$2450,$W4586))</f>
        <v>-1.4</v>
      </c>
      <c r="Q4586" s="18" t="n">
        <f aca="false">IF($W4586="","",INDEX(Primary!I$5:I$2450,$W4586))</f>
        <v>-0.2</v>
      </c>
      <c r="R4586" s="19" t="n">
        <f aca="false">IF($E4586="Yes",L4586+P4586,"")</f>
        <v>-367.74</v>
      </c>
      <c r="S4586" s="19" t="n">
        <f aca="false">IF($E4586="Yes",H4586-R4586,"")</f>
        <v>0</v>
      </c>
      <c r="T4586" s="6" t="str">
        <f aca="false">IF($E4586="Yes",IF(ROUND(ABS(S4586),2)&lt;=$T$2,"OK","CHECK"),"n/a")</f>
        <v>OK</v>
      </c>
      <c r="U4586" s="20" t="n">
        <f aca="false">Total!J4586</f>
        <v>70.9763</v>
      </c>
      <c r="V4586" s="17" t="n">
        <f aca="false">IFERROR(MATCH($A4586,'Stock Exchange'!$A$5:$A$2450,0),"")</f>
        <v>2368</v>
      </c>
      <c r="W4586" s="17" t="n">
        <f aca="false">IFERROR(MATCH($A4586,Primary!$A$5:$A$2450,0),"")</f>
        <v>2368</v>
      </c>
    </row>
    <row r="4587" customFormat="false" ht="15" hidden="false" customHeight="false" outlineLevel="0" collapsed="false">
      <c r="A4587" s="16" t="n">
        <f aca="false">Total!A4587</f>
        <v>43748</v>
      </c>
      <c r="B4587" s="17" t="n">
        <f aca="false">YEAR(A4587)</f>
        <v>2019</v>
      </c>
      <c r="C4587" s="17" t="n">
        <f aca="false">MONTH(A4587)</f>
        <v>10</v>
      </c>
      <c r="D4587" s="6" t="str">
        <f aca="false">IF(MONTH(A4587)&gt;=4,"FY "&amp;YEAR(A4587)&amp;"-"&amp;RIGHT(YEAR(A4587)+1,2),"FY "&amp;(YEAR(A4587)-1)&amp;"-"&amp;RIGHT(YEAR(A4587),2))</f>
        <v>FY 2019-20</v>
      </c>
      <c r="E4587" s="6" t="str">
        <f aca="false">IF(AND(V4587&lt;&gt;"",W4587&lt;&gt;""),"Yes","No")</f>
        <v>Yes</v>
      </c>
      <c r="F4587" s="18" t="n">
        <f aca="false">Total!F4587</f>
        <v>5037.5</v>
      </c>
      <c r="G4587" s="18" t="n">
        <f aca="false">Total!G4587</f>
        <v>5720.52</v>
      </c>
      <c r="H4587" s="18" t="n">
        <f aca="false">Total!H4587</f>
        <v>-683.02</v>
      </c>
      <c r="I4587" s="18" t="n">
        <f aca="false">Total!I4587</f>
        <v>-96.04</v>
      </c>
      <c r="J4587" s="18" t="n">
        <f aca="false">IF($V4587="","",INDEX('Stock Exchange'!F$5:F$2450,$V4587))</f>
        <v>5037.5</v>
      </c>
      <c r="K4587" s="18" t="n">
        <f aca="false">IF($V4587="","",INDEX('Stock Exchange'!G$5:G$2450,$V4587))</f>
        <v>5720.49</v>
      </c>
      <c r="L4587" s="18" t="n">
        <f aca="false">IF($V4587="","",INDEX('Stock Exchange'!H$5:H$2450,$V4587))</f>
        <v>-682.99</v>
      </c>
      <c r="M4587" s="18" t="n">
        <f aca="false">IF($V4587="","",INDEX('Stock Exchange'!I$5:I$2450,$V4587))</f>
        <v>-96.04</v>
      </c>
      <c r="N4587" s="18" t="n">
        <f aca="false">IF($W4587="","",INDEX(Primary!F$5:F$2450,$W4587))</f>
        <v>0</v>
      </c>
      <c r="O4587" s="18" t="n">
        <f aca="false">IF($W4587="","",INDEX(Primary!G$5:G$2450,$W4587))</f>
        <v>0.03</v>
      </c>
      <c r="P4587" s="18" t="n">
        <f aca="false">IF($W4587="","",INDEX(Primary!H$5:H$2450,$W4587))</f>
        <v>-0.03</v>
      </c>
      <c r="Q4587" s="18" t="n">
        <f aca="false">IF($W4587="","",INDEX(Primary!I$5:I$2450,$W4587))</f>
        <v>0</v>
      </c>
      <c r="R4587" s="19" t="n">
        <f aca="false">IF($E4587="Yes",L4587+P4587,"")</f>
        <v>-683.02</v>
      </c>
      <c r="S4587" s="19" t="n">
        <f aca="false">IF($E4587="Yes",H4587-R4587,"")</f>
        <v>0</v>
      </c>
      <c r="T4587" s="6" t="str">
        <f aca="false">IF($E4587="Yes",IF(ROUND(ABS(S4587),2)&lt;=$T$2,"OK","CHECK"),"n/a")</f>
        <v>OK</v>
      </c>
      <c r="U4587" s="20" t="n">
        <f aca="false">Total!J4587</f>
        <v>71.1121</v>
      </c>
      <c r="V4587" s="17" t="n">
        <f aca="false">IFERROR(MATCH($A4587,'Stock Exchange'!$A$5:$A$2450,0),"")</f>
        <v>2369</v>
      </c>
      <c r="W4587" s="17" t="n">
        <f aca="false">IFERROR(MATCH($A4587,Primary!$A$5:$A$2450,0),"")</f>
        <v>2369</v>
      </c>
    </row>
    <row r="4588" customFormat="false" ht="15" hidden="false" customHeight="false" outlineLevel="0" collapsed="false">
      <c r="A4588" s="16" t="n">
        <f aca="false">Total!A4588</f>
        <v>43749</v>
      </c>
      <c r="B4588" s="17" t="n">
        <f aca="false">YEAR(A4588)</f>
        <v>2019</v>
      </c>
      <c r="C4588" s="17" t="n">
        <f aca="false">MONTH(A4588)</f>
        <v>10</v>
      </c>
      <c r="D4588" s="6" t="str">
        <f aca="false">IF(MONTH(A4588)&gt;=4,"FY "&amp;YEAR(A4588)&amp;"-"&amp;RIGHT(YEAR(A4588)+1,2),"FY "&amp;(YEAR(A4588)-1)&amp;"-"&amp;RIGHT(YEAR(A4588),2))</f>
        <v>FY 2019-20</v>
      </c>
      <c r="E4588" s="6" t="str">
        <f aca="false">IF(AND(V4588&lt;&gt;"",W4588&lt;&gt;""),"Yes","No")</f>
        <v>Yes</v>
      </c>
      <c r="F4588" s="18" t="n">
        <f aca="false">Total!F4588</f>
        <v>4823.78</v>
      </c>
      <c r="G4588" s="18" t="n">
        <f aca="false">Total!G4588</f>
        <v>4903.6</v>
      </c>
      <c r="H4588" s="18" t="n">
        <f aca="false">Total!H4588</f>
        <v>-79.82</v>
      </c>
      <c r="I4588" s="18" t="n">
        <f aca="false">Total!I4588</f>
        <v>-11.23</v>
      </c>
      <c r="J4588" s="18" t="n">
        <f aca="false">IF($V4588="","",INDEX('Stock Exchange'!F$5:F$2450,$V4588))</f>
        <v>4757.7</v>
      </c>
      <c r="K4588" s="18" t="n">
        <f aca="false">IF($V4588="","",INDEX('Stock Exchange'!G$5:G$2450,$V4588))</f>
        <v>4890.43</v>
      </c>
      <c r="L4588" s="18" t="n">
        <f aca="false">IF($V4588="","",INDEX('Stock Exchange'!H$5:H$2450,$V4588))</f>
        <v>-132.73</v>
      </c>
      <c r="M4588" s="18" t="n">
        <f aca="false">IF($V4588="","",INDEX('Stock Exchange'!I$5:I$2450,$V4588))</f>
        <v>-18.68</v>
      </c>
      <c r="N4588" s="18" t="n">
        <f aca="false">IF($W4588="","",INDEX(Primary!F$5:F$2450,$W4588))</f>
        <v>66.08</v>
      </c>
      <c r="O4588" s="18" t="n">
        <f aca="false">IF($W4588="","",INDEX(Primary!G$5:G$2450,$W4588))</f>
        <v>13.17</v>
      </c>
      <c r="P4588" s="18" t="n">
        <f aca="false">IF($W4588="","",INDEX(Primary!H$5:H$2450,$W4588))</f>
        <v>52.91</v>
      </c>
      <c r="Q4588" s="18" t="n">
        <f aca="false">IF($W4588="","",INDEX(Primary!I$5:I$2450,$W4588))</f>
        <v>7.45</v>
      </c>
      <c r="R4588" s="19" t="n">
        <f aca="false">IF($E4588="Yes",L4588+P4588,"")</f>
        <v>-79.82</v>
      </c>
      <c r="S4588" s="19" t="n">
        <f aca="false">IF($E4588="Yes",H4588-R4588,"")</f>
        <v>0</v>
      </c>
      <c r="T4588" s="6" t="str">
        <f aca="false">IF($E4588="Yes",IF(ROUND(ABS(S4588),2)&lt;=$T$2,"OK","CHECK"),"n/a")</f>
        <v>OK</v>
      </c>
      <c r="U4588" s="20" t="n">
        <f aca="false">Total!J4588</f>
        <v>71.0516</v>
      </c>
      <c r="V4588" s="17" t="n">
        <f aca="false">IFERROR(MATCH($A4588,'Stock Exchange'!$A$5:$A$2450,0),"")</f>
        <v>2370</v>
      </c>
      <c r="W4588" s="17" t="n">
        <f aca="false">IFERROR(MATCH($A4588,Primary!$A$5:$A$2450,0),"")</f>
        <v>2370</v>
      </c>
    </row>
    <row r="4589" customFormat="false" ht="15" hidden="false" customHeight="false" outlineLevel="0" collapsed="false">
      <c r="A4589" s="16" t="n">
        <f aca="false">Total!A4589</f>
        <v>43752</v>
      </c>
      <c r="B4589" s="17" t="n">
        <f aca="false">YEAR(A4589)</f>
        <v>2019</v>
      </c>
      <c r="C4589" s="17" t="n">
        <f aca="false">MONTH(A4589)</f>
        <v>10</v>
      </c>
      <c r="D4589" s="6" t="str">
        <f aca="false">IF(MONTH(A4589)&gt;=4,"FY "&amp;YEAR(A4589)&amp;"-"&amp;RIGHT(YEAR(A4589)+1,2),"FY "&amp;(YEAR(A4589)-1)&amp;"-"&amp;RIGHT(YEAR(A4589),2))</f>
        <v>FY 2019-20</v>
      </c>
      <c r="E4589" s="6" t="str">
        <f aca="false">IF(AND(V4589&lt;&gt;"",W4589&lt;&gt;""),"Yes","No")</f>
        <v>Yes</v>
      </c>
      <c r="F4589" s="18" t="n">
        <f aca="false">Total!F4589</f>
        <v>4326.42</v>
      </c>
      <c r="G4589" s="18" t="n">
        <f aca="false">Total!G4589</f>
        <v>4894.54</v>
      </c>
      <c r="H4589" s="18" t="n">
        <f aca="false">Total!H4589</f>
        <v>-568.12</v>
      </c>
      <c r="I4589" s="18" t="n">
        <f aca="false">Total!I4589</f>
        <v>-79.98</v>
      </c>
      <c r="J4589" s="18" t="n">
        <f aca="false">IF($V4589="","",INDEX('Stock Exchange'!F$5:F$2450,$V4589))</f>
        <v>4293.09</v>
      </c>
      <c r="K4589" s="18" t="n">
        <f aca="false">IF($V4589="","",INDEX('Stock Exchange'!G$5:G$2450,$V4589))</f>
        <v>4891.47</v>
      </c>
      <c r="L4589" s="18" t="n">
        <f aca="false">IF($V4589="","",INDEX('Stock Exchange'!H$5:H$2450,$V4589))</f>
        <v>-598.38</v>
      </c>
      <c r="M4589" s="18" t="n">
        <f aca="false">IF($V4589="","",INDEX('Stock Exchange'!I$5:I$2450,$V4589))</f>
        <v>-84.24</v>
      </c>
      <c r="N4589" s="18" t="n">
        <f aca="false">IF($W4589="","",INDEX(Primary!F$5:F$2450,$W4589))</f>
        <v>33.33</v>
      </c>
      <c r="O4589" s="18" t="n">
        <f aca="false">IF($W4589="","",INDEX(Primary!G$5:G$2450,$W4589))</f>
        <v>3.07</v>
      </c>
      <c r="P4589" s="18" t="n">
        <f aca="false">IF($W4589="","",INDEX(Primary!H$5:H$2450,$W4589))</f>
        <v>30.26</v>
      </c>
      <c r="Q4589" s="18" t="n">
        <f aca="false">IF($W4589="","",INDEX(Primary!I$5:I$2450,$W4589))</f>
        <v>4.26</v>
      </c>
      <c r="R4589" s="19" t="n">
        <f aca="false">IF($E4589="Yes",L4589+P4589,"")</f>
        <v>-568.12</v>
      </c>
      <c r="S4589" s="19" t="n">
        <f aca="false">IF($E4589="Yes",H4589-R4589,"")</f>
        <v>0</v>
      </c>
      <c r="T4589" s="6" t="str">
        <f aca="false">IF($E4589="Yes",IF(ROUND(ABS(S4589),2)&lt;=$T$2,"OK","CHECK"),"n/a")</f>
        <v>OK</v>
      </c>
      <c r="U4589" s="20" t="n">
        <f aca="false">Total!J4589</f>
        <v>71.0272</v>
      </c>
      <c r="V4589" s="17" t="n">
        <f aca="false">IFERROR(MATCH($A4589,'Stock Exchange'!$A$5:$A$2450,0),"")</f>
        <v>2371</v>
      </c>
      <c r="W4589" s="17" t="n">
        <f aca="false">IFERROR(MATCH($A4589,Primary!$A$5:$A$2450,0),"")</f>
        <v>2371</v>
      </c>
    </row>
    <row r="4590" customFormat="false" ht="15" hidden="false" customHeight="false" outlineLevel="0" collapsed="false">
      <c r="A4590" s="16" t="n">
        <f aca="false">Total!A4590</f>
        <v>43753</v>
      </c>
      <c r="B4590" s="17" t="n">
        <f aca="false">YEAR(A4590)</f>
        <v>2019</v>
      </c>
      <c r="C4590" s="17" t="n">
        <f aca="false">MONTH(A4590)</f>
        <v>10</v>
      </c>
      <c r="D4590" s="6" t="str">
        <f aca="false">IF(MONTH(A4590)&gt;=4,"FY "&amp;YEAR(A4590)&amp;"-"&amp;RIGHT(YEAR(A4590)+1,2),"FY "&amp;(YEAR(A4590)-1)&amp;"-"&amp;RIGHT(YEAR(A4590),2))</f>
        <v>FY 2019-20</v>
      </c>
      <c r="E4590" s="6" t="str">
        <f aca="false">IF(AND(V4590&lt;&gt;"",W4590&lt;&gt;""),"Yes","No")</f>
        <v>Yes</v>
      </c>
      <c r="F4590" s="18" t="n">
        <f aca="false">Total!F4590</f>
        <v>10106.27</v>
      </c>
      <c r="G4590" s="18" t="n">
        <f aca="false">Total!G4590</f>
        <v>3953.01</v>
      </c>
      <c r="H4590" s="18" t="n">
        <f aca="false">Total!H4590</f>
        <v>6153.26</v>
      </c>
      <c r="I4590" s="18" t="n">
        <f aca="false">Total!I4590</f>
        <v>866.43</v>
      </c>
      <c r="J4590" s="18" t="n">
        <f aca="false">IF($V4590="","",INDEX('Stock Exchange'!F$5:F$2450,$V4590))</f>
        <v>5404.21</v>
      </c>
      <c r="K4590" s="18" t="n">
        <f aca="false">IF($V4590="","",INDEX('Stock Exchange'!G$5:G$2450,$V4590))</f>
        <v>3917.99</v>
      </c>
      <c r="L4590" s="18" t="n">
        <f aca="false">IF($V4590="","",INDEX('Stock Exchange'!H$5:H$2450,$V4590))</f>
        <v>1486.22</v>
      </c>
      <c r="M4590" s="18" t="n">
        <f aca="false">IF($V4590="","",INDEX('Stock Exchange'!I$5:I$2450,$V4590))</f>
        <v>209.27</v>
      </c>
      <c r="N4590" s="18" t="n">
        <f aca="false">IF($W4590="","",INDEX(Primary!F$5:F$2450,$W4590))</f>
        <v>4702.06</v>
      </c>
      <c r="O4590" s="18" t="n">
        <f aca="false">IF($W4590="","",INDEX(Primary!G$5:G$2450,$W4590))</f>
        <v>35.02</v>
      </c>
      <c r="P4590" s="18" t="n">
        <f aca="false">IF($W4590="","",INDEX(Primary!H$5:H$2450,$W4590))</f>
        <v>4667.04</v>
      </c>
      <c r="Q4590" s="18" t="n">
        <f aca="false">IF($W4590="","",INDEX(Primary!I$5:I$2450,$W4590))</f>
        <v>657.16</v>
      </c>
      <c r="R4590" s="19" t="n">
        <f aca="false">IF($E4590="Yes",L4590+P4590,"")</f>
        <v>6153.26</v>
      </c>
      <c r="S4590" s="19" t="n">
        <f aca="false">IF($E4590="Yes",H4590-R4590,"")</f>
        <v>0</v>
      </c>
      <c r="T4590" s="6" t="str">
        <f aca="false">IF($E4590="Yes",IF(ROUND(ABS(S4590),2)&lt;=$T$2,"OK","CHECK"),"n/a")</f>
        <v>OK</v>
      </c>
      <c r="U4590" s="20" t="n">
        <f aca="false">Total!J4590</f>
        <v>71.0188</v>
      </c>
      <c r="V4590" s="17" t="n">
        <f aca="false">IFERROR(MATCH($A4590,'Stock Exchange'!$A$5:$A$2450,0),"")</f>
        <v>2372</v>
      </c>
      <c r="W4590" s="17" t="n">
        <f aca="false">IFERROR(MATCH($A4590,Primary!$A$5:$A$2450,0),"")</f>
        <v>2372</v>
      </c>
    </row>
    <row r="4591" customFormat="false" ht="15" hidden="false" customHeight="false" outlineLevel="0" collapsed="false">
      <c r="A4591" s="16" t="n">
        <f aca="false">Total!A4591</f>
        <v>43754</v>
      </c>
      <c r="B4591" s="17" t="n">
        <f aca="false">YEAR(A4591)</f>
        <v>2019</v>
      </c>
      <c r="C4591" s="17" t="n">
        <f aca="false">MONTH(A4591)</f>
        <v>10</v>
      </c>
      <c r="D4591" s="6" t="str">
        <f aca="false">IF(MONTH(A4591)&gt;=4,"FY "&amp;YEAR(A4591)&amp;"-"&amp;RIGHT(YEAR(A4591)+1,2),"FY "&amp;(YEAR(A4591)-1)&amp;"-"&amp;RIGHT(YEAR(A4591),2))</f>
        <v>FY 2019-20</v>
      </c>
      <c r="E4591" s="6" t="str">
        <f aca="false">IF(AND(V4591&lt;&gt;"",W4591&lt;&gt;""),"Yes","No")</f>
        <v>Yes</v>
      </c>
      <c r="F4591" s="18" t="n">
        <f aca="false">Total!F4591</f>
        <v>7729.38</v>
      </c>
      <c r="G4591" s="18" t="n">
        <f aca="false">Total!G4591</f>
        <v>5559.82</v>
      </c>
      <c r="H4591" s="18" t="n">
        <f aca="false">Total!H4591</f>
        <v>2169.56</v>
      </c>
      <c r="I4591" s="18" t="n">
        <f aca="false">Total!I4591</f>
        <v>304.2</v>
      </c>
      <c r="J4591" s="18" t="n">
        <f aca="false">IF($V4591="","",INDEX('Stock Exchange'!F$5:F$2450,$V4591))</f>
        <v>7729.19</v>
      </c>
      <c r="K4591" s="18" t="n">
        <f aca="false">IF($V4591="","",INDEX('Stock Exchange'!G$5:G$2450,$V4591))</f>
        <v>5546.81</v>
      </c>
      <c r="L4591" s="18" t="n">
        <f aca="false">IF($V4591="","",INDEX('Stock Exchange'!H$5:H$2450,$V4591))</f>
        <v>2182.38</v>
      </c>
      <c r="M4591" s="18" t="n">
        <f aca="false">IF($V4591="","",INDEX('Stock Exchange'!I$5:I$2450,$V4591))</f>
        <v>306</v>
      </c>
      <c r="N4591" s="18" t="n">
        <f aca="false">IF($W4591="","",INDEX(Primary!F$5:F$2450,$W4591))</f>
        <v>0.19</v>
      </c>
      <c r="O4591" s="18" t="n">
        <f aca="false">IF($W4591="","",INDEX(Primary!G$5:G$2450,$W4591))</f>
        <v>13.01</v>
      </c>
      <c r="P4591" s="18" t="n">
        <f aca="false">IF($W4591="","",INDEX(Primary!H$5:H$2450,$W4591))</f>
        <v>-12.82</v>
      </c>
      <c r="Q4591" s="18" t="n">
        <f aca="false">IF($W4591="","",INDEX(Primary!I$5:I$2450,$W4591))</f>
        <v>-1.8</v>
      </c>
      <c r="R4591" s="19" t="n">
        <f aca="false">IF($E4591="Yes",L4591+P4591,"")</f>
        <v>2169.56</v>
      </c>
      <c r="S4591" s="19" t="n">
        <f aca="false">IF($E4591="Yes",H4591-R4591,"")</f>
        <v>0</v>
      </c>
      <c r="T4591" s="6" t="str">
        <f aca="false">IF($E4591="Yes",IF(ROUND(ABS(S4591),2)&lt;=$T$2,"OK","CHECK"),"n/a")</f>
        <v>OK</v>
      </c>
      <c r="U4591" s="20" t="n">
        <f aca="false">Total!J4591</f>
        <v>71.3186</v>
      </c>
      <c r="V4591" s="17" t="n">
        <f aca="false">IFERROR(MATCH($A4591,'Stock Exchange'!$A$5:$A$2450,0),"")</f>
        <v>2373</v>
      </c>
      <c r="W4591" s="17" t="n">
        <f aca="false">IFERROR(MATCH($A4591,Primary!$A$5:$A$2450,0),"")</f>
        <v>2373</v>
      </c>
    </row>
    <row r="4592" customFormat="false" ht="15" hidden="false" customHeight="false" outlineLevel="0" collapsed="false">
      <c r="A4592" s="16" t="n">
        <f aca="false">Total!A4592</f>
        <v>43755</v>
      </c>
      <c r="B4592" s="17" t="n">
        <f aca="false">YEAR(A4592)</f>
        <v>2019</v>
      </c>
      <c r="C4592" s="17" t="n">
        <f aca="false">MONTH(A4592)</f>
        <v>10</v>
      </c>
      <c r="D4592" s="6" t="str">
        <f aca="false">IF(MONTH(A4592)&gt;=4,"FY "&amp;YEAR(A4592)&amp;"-"&amp;RIGHT(YEAR(A4592)+1,2),"FY "&amp;(YEAR(A4592)-1)&amp;"-"&amp;RIGHT(YEAR(A4592),2))</f>
        <v>FY 2019-20</v>
      </c>
      <c r="E4592" s="6" t="str">
        <f aca="false">IF(AND(V4592&lt;&gt;"",W4592&lt;&gt;""),"Yes","No")</f>
        <v>Yes</v>
      </c>
      <c r="F4592" s="18" t="n">
        <f aca="false">Total!F4592</f>
        <v>5779.02</v>
      </c>
      <c r="G4592" s="18" t="n">
        <f aca="false">Total!G4592</f>
        <v>4882.4</v>
      </c>
      <c r="H4592" s="18" t="n">
        <f aca="false">Total!H4592</f>
        <v>896.62</v>
      </c>
      <c r="I4592" s="18" t="n">
        <f aca="false">Total!I4592</f>
        <v>125.39</v>
      </c>
      <c r="J4592" s="18" t="n">
        <f aca="false">IF($V4592="","",INDEX('Stock Exchange'!F$5:F$2450,$V4592))</f>
        <v>5779.02</v>
      </c>
      <c r="K4592" s="18" t="n">
        <f aca="false">IF($V4592="","",INDEX('Stock Exchange'!G$5:G$2450,$V4592))</f>
        <v>4873.92</v>
      </c>
      <c r="L4592" s="18" t="n">
        <f aca="false">IF($V4592="","",INDEX('Stock Exchange'!H$5:H$2450,$V4592))</f>
        <v>905.1</v>
      </c>
      <c r="M4592" s="18" t="n">
        <f aca="false">IF($V4592="","",INDEX('Stock Exchange'!I$5:I$2450,$V4592))</f>
        <v>126.58</v>
      </c>
      <c r="N4592" s="18" t="n">
        <f aca="false">IF($W4592="","",INDEX(Primary!F$5:F$2450,$W4592))</f>
        <v>0</v>
      </c>
      <c r="O4592" s="18" t="n">
        <f aca="false">IF($W4592="","",INDEX(Primary!G$5:G$2450,$W4592))</f>
        <v>8.48</v>
      </c>
      <c r="P4592" s="18" t="n">
        <f aca="false">IF($W4592="","",INDEX(Primary!H$5:H$2450,$W4592))</f>
        <v>-8.48</v>
      </c>
      <c r="Q4592" s="18" t="n">
        <f aca="false">IF($W4592="","",INDEX(Primary!I$5:I$2450,$W4592))</f>
        <v>-1.19</v>
      </c>
      <c r="R4592" s="19" t="n">
        <f aca="false">IF($E4592="Yes",L4592+P4592,"")</f>
        <v>896.62</v>
      </c>
      <c r="S4592" s="19" t="n">
        <f aca="false">IF($E4592="Yes",H4592-R4592,"")</f>
        <v>0</v>
      </c>
      <c r="T4592" s="6" t="str">
        <f aca="false">IF($E4592="Yes",IF(ROUND(ABS(S4592),2)&lt;=$T$2,"OK","CHECK"),"n/a")</f>
        <v>OK</v>
      </c>
      <c r="U4592" s="20" t="n">
        <f aca="false">Total!J4592</f>
        <v>71.5051</v>
      </c>
      <c r="V4592" s="17" t="n">
        <f aca="false">IFERROR(MATCH($A4592,'Stock Exchange'!$A$5:$A$2450,0),"")</f>
        <v>2374</v>
      </c>
      <c r="W4592" s="17" t="n">
        <f aca="false">IFERROR(MATCH($A4592,Primary!$A$5:$A$2450,0),"")</f>
        <v>2374</v>
      </c>
    </row>
    <row r="4593" customFormat="false" ht="15" hidden="false" customHeight="false" outlineLevel="0" collapsed="false">
      <c r="A4593" s="16" t="n">
        <f aca="false">Total!A4593</f>
        <v>43756</v>
      </c>
      <c r="B4593" s="17" t="n">
        <f aca="false">YEAR(A4593)</f>
        <v>2019</v>
      </c>
      <c r="C4593" s="17" t="n">
        <f aca="false">MONTH(A4593)</f>
        <v>10</v>
      </c>
      <c r="D4593" s="6" t="str">
        <f aca="false">IF(MONTH(A4593)&gt;=4,"FY "&amp;YEAR(A4593)&amp;"-"&amp;RIGHT(YEAR(A4593)+1,2),"FY "&amp;(YEAR(A4593)-1)&amp;"-"&amp;RIGHT(YEAR(A4593),2))</f>
        <v>FY 2019-20</v>
      </c>
      <c r="E4593" s="6" t="str">
        <f aca="false">IF(AND(V4593&lt;&gt;"",W4593&lt;&gt;""),"Yes","No")</f>
        <v>Yes</v>
      </c>
      <c r="F4593" s="18" t="n">
        <f aca="false">Total!F4593</f>
        <v>5758.41</v>
      </c>
      <c r="G4593" s="18" t="n">
        <f aca="false">Total!G4593</f>
        <v>4484.03</v>
      </c>
      <c r="H4593" s="18" t="n">
        <f aca="false">Total!H4593</f>
        <v>1274.38</v>
      </c>
      <c r="I4593" s="18" t="n">
        <f aca="false">Total!I4593</f>
        <v>178.46</v>
      </c>
      <c r="J4593" s="18" t="n">
        <f aca="false">IF($V4593="","",INDEX('Stock Exchange'!F$5:F$2450,$V4593))</f>
        <v>5755.67</v>
      </c>
      <c r="K4593" s="18" t="n">
        <f aca="false">IF($V4593="","",INDEX('Stock Exchange'!G$5:G$2450,$V4593))</f>
        <v>4484.03</v>
      </c>
      <c r="L4593" s="18" t="n">
        <f aca="false">IF($V4593="","",INDEX('Stock Exchange'!H$5:H$2450,$V4593))</f>
        <v>1271.64</v>
      </c>
      <c r="M4593" s="18" t="n">
        <f aca="false">IF($V4593="","",INDEX('Stock Exchange'!I$5:I$2450,$V4593))</f>
        <v>178.08</v>
      </c>
      <c r="N4593" s="18" t="n">
        <f aca="false">IF($W4593="","",INDEX(Primary!F$5:F$2450,$W4593))</f>
        <v>2.74</v>
      </c>
      <c r="O4593" s="18" t="n">
        <f aca="false">IF($W4593="","",INDEX(Primary!G$5:G$2450,$W4593))</f>
        <v>0</v>
      </c>
      <c r="P4593" s="18" t="n">
        <f aca="false">IF($W4593="","",INDEX(Primary!H$5:H$2450,$W4593))</f>
        <v>2.74</v>
      </c>
      <c r="Q4593" s="18" t="n">
        <f aca="false">IF($W4593="","",INDEX(Primary!I$5:I$2450,$W4593))</f>
        <v>0.38</v>
      </c>
      <c r="R4593" s="19" t="n">
        <f aca="false">IF($E4593="Yes",L4593+P4593,"")</f>
        <v>1274.38</v>
      </c>
      <c r="S4593" s="19" t="n">
        <f aca="false">IF($E4593="Yes",H4593-R4593,"")</f>
        <v>0</v>
      </c>
      <c r="T4593" s="6" t="str">
        <f aca="false">IF($E4593="Yes",IF(ROUND(ABS(S4593),2)&lt;=$T$2,"OK","CHECK"),"n/a")</f>
        <v>OK</v>
      </c>
      <c r="U4593" s="20" t="n">
        <f aca="false">Total!J4593</f>
        <v>71.4087</v>
      </c>
      <c r="V4593" s="17" t="n">
        <f aca="false">IFERROR(MATCH($A4593,'Stock Exchange'!$A$5:$A$2450,0),"")</f>
        <v>2375</v>
      </c>
      <c r="W4593" s="17" t="n">
        <f aca="false">IFERROR(MATCH($A4593,Primary!$A$5:$A$2450,0),"")</f>
        <v>2375</v>
      </c>
    </row>
    <row r="4594" customFormat="false" ht="15" hidden="false" customHeight="false" outlineLevel="0" collapsed="false">
      <c r="A4594" s="16" t="n">
        <f aca="false">Total!A4594</f>
        <v>43760</v>
      </c>
      <c r="B4594" s="17" t="n">
        <f aca="false">YEAR(A4594)</f>
        <v>2019</v>
      </c>
      <c r="C4594" s="17" t="n">
        <f aca="false">MONTH(A4594)</f>
        <v>10</v>
      </c>
      <c r="D4594" s="6" t="str">
        <f aca="false">IF(MONTH(A4594)&gt;=4,"FY "&amp;YEAR(A4594)&amp;"-"&amp;RIGHT(YEAR(A4594)+1,2),"FY "&amp;(YEAR(A4594)-1)&amp;"-"&amp;RIGHT(YEAR(A4594),2))</f>
        <v>FY 2019-20</v>
      </c>
      <c r="E4594" s="6" t="str">
        <f aca="false">IF(AND(V4594&lt;&gt;"",W4594&lt;&gt;""),"Yes","No")</f>
        <v>Yes</v>
      </c>
      <c r="F4594" s="18" t="n">
        <f aca="false">Total!F4594</f>
        <v>5509.22</v>
      </c>
      <c r="G4594" s="18" t="n">
        <f aca="false">Total!G4594</f>
        <v>5401.47</v>
      </c>
      <c r="H4594" s="18" t="n">
        <f aca="false">Total!H4594</f>
        <v>107.75</v>
      </c>
      <c r="I4594" s="18" t="n">
        <f aca="false">Total!I4594</f>
        <v>15.13</v>
      </c>
      <c r="J4594" s="18" t="n">
        <f aca="false">IF($V4594="","",INDEX('Stock Exchange'!F$5:F$2450,$V4594))</f>
        <v>5458.22</v>
      </c>
      <c r="K4594" s="18" t="n">
        <f aca="false">IF($V4594="","",INDEX('Stock Exchange'!G$5:G$2450,$V4594))</f>
        <v>5192.3</v>
      </c>
      <c r="L4594" s="18" t="n">
        <f aca="false">IF($V4594="","",INDEX('Stock Exchange'!H$5:H$2450,$V4594))</f>
        <v>265.92</v>
      </c>
      <c r="M4594" s="18" t="n">
        <f aca="false">IF($V4594="","",INDEX('Stock Exchange'!I$5:I$2450,$V4594))</f>
        <v>37.35</v>
      </c>
      <c r="N4594" s="18" t="n">
        <f aca="false">IF($W4594="","",INDEX(Primary!F$5:F$2450,$W4594))</f>
        <v>51</v>
      </c>
      <c r="O4594" s="18" t="n">
        <f aca="false">IF($W4594="","",INDEX(Primary!G$5:G$2450,$W4594))</f>
        <v>209.17</v>
      </c>
      <c r="P4594" s="18" t="n">
        <f aca="false">IF($W4594="","",INDEX(Primary!H$5:H$2450,$W4594))</f>
        <v>-158.17</v>
      </c>
      <c r="Q4594" s="18" t="n">
        <f aca="false">IF($W4594="","",INDEX(Primary!I$5:I$2450,$W4594))</f>
        <v>-22.22</v>
      </c>
      <c r="R4594" s="19" t="n">
        <f aca="false">IF($E4594="Yes",L4594+P4594,"")</f>
        <v>107.75</v>
      </c>
      <c r="S4594" s="19" t="n">
        <f aca="false">IF($E4594="Yes",H4594-R4594,"")</f>
        <v>0</v>
      </c>
      <c r="T4594" s="6" t="str">
        <f aca="false">IF($E4594="Yes",IF(ROUND(ABS(S4594),2)&lt;=$T$2,"OK","CHECK"),"n/a")</f>
        <v>OK</v>
      </c>
      <c r="U4594" s="20" t="n">
        <f aca="false">Total!J4594</f>
        <v>71.1988</v>
      </c>
      <c r="V4594" s="17" t="n">
        <f aca="false">IFERROR(MATCH($A4594,'Stock Exchange'!$A$5:$A$2450,0),"")</f>
        <v>2376</v>
      </c>
      <c r="W4594" s="17" t="n">
        <f aca="false">IFERROR(MATCH($A4594,Primary!$A$5:$A$2450,0),"")</f>
        <v>2376</v>
      </c>
    </row>
    <row r="4595" customFormat="false" ht="15" hidden="false" customHeight="false" outlineLevel="0" collapsed="false">
      <c r="A4595" s="16" t="n">
        <f aca="false">Total!A4595</f>
        <v>43761</v>
      </c>
      <c r="B4595" s="17" t="n">
        <f aca="false">YEAR(A4595)</f>
        <v>2019</v>
      </c>
      <c r="C4595" s="17" t="n">
        <f aca="false">MONTH(A4595)</f>
        <v>10</v>
      </c>
      <c r="D4595" s="6" t="str">
        <f aca="false">IF(MONTH(A4595)&gt;=4,"FY "&amp;YEAR(A4595)&amp;"-"&amp;RIGHT(YEAR(A4595)+1,2),"FY "&amp;(YEAR(A4595)-1)&amp;"-"&amp;RIGHT(YEAR(A4595),2))</f>
        <v>FY 2019-20</v>
      </c>
      <c r="E4595" s="6" t="str">
        <f aca="false">IF(AND(V4595&lt;&gt;"",W4595&lt;&gt;""),"Yes","No")</f>
        <v>Yes</v>
      </c>
      <c r="F4595" s="18" t="n">
        <f aca="false">Total!F4595</f>
        <v>7588.2</v>
      </c>
      <c r="G4595" s="18" t="n">
        <f aca="false">Total!G4595</f>
        <v>8662.1</v>
      </c>
      <c r="H4595" s="18" t="n">
        <f aca="false">Total!H4595</f>
        <v>-1073.9</v>
      </c>
      <c r="I4595" s="18" t="n">
        <f aca="false">Total!I4595</f>
        <v>-151.52</v>
      </c>
      <c r="J4595" s="18" t="n">
        <f aca="false">IF($V4595="","",INDEX('Stock Exchange'!F$5:F$2450,$V4595))</f>
        <v>7587.99</v>
      </c>
      <c r="K4595" s="18" t="n">
        <f aca="false">IF($V4595="","",INDEX('Stock Exchange'!G$5:G$2450,$V4595))</f>
        <v>8296.68</v>
      </c>
      <c r="L4595" s="18" t="n">
        <f aca="false">IF($V4595="","",INDEX('Stock Exchange'!H$5:H$2450,$V4595))</f>
        <v>-708.69</v>
      </c>
      <c r="M4595" s="18" t="n">
        <f aca="false">IF($V4595="","",INDEX('Stock Exchange'!I$5:I$2450,$V4595))</f>
        <v>-99.99</v>
      </c>
      <c r="N4595" s="18" t="n">
        <f aca="false">IF($W4595="","",INDEX(Primary!F$5:F$2450,$W4595))</f>
        <v>0.21</v>
      </c>
      <c r="O4595" s="18" t="n">
        <f aca="false">IF($W4595="","",INDEX(Primary!G$5:G$2450,$W4595))</f>
        <v>365.42</v>
      </c>
      <c r="P4595" s="18" t="n">
        <f aca="false">IF($W4595="","",INDEX(Primary!H$5:H$2450,$W4595))</f>
        <v>-365.21</v>
      </c>
      <c r="Q4595" s="18" t="n">
        <f aca="false">IF($W4595="","",INDEX(Primary!I$5:I$2450,$W4595))</f>
        <v>-51.53</v>
      </c>
      <c r="R4595" s="19" t="n">
        <f aca="false">IF($E4595="Yes",L4595+P4595,"")</f>
        <v>-1073.9</v>
      </c>
      <c r="S4595" s="19" t="n">
        <f aca="false">IF($E4595="Yes",H4595-R4595,"")</f>
        <v>0</v>
      </c>
      <c r="T4595" s="6" t="str">
        <f aca="false">IF($E4595="Yes",IF(ROUND(ABS(S4595),2)&lt;=$T$2,"OK","CHECK"),"n/a")</f>
        <v>OK</v>
      </c>
      <c r="U4595" s="20" t="n">
        <f aca="false">Total!J4595</f>
        <v>70.8731</v>
      </c>
      <c r="V4595" s="17" t="n">
        <f aca="false">IFERROR(MATCH($A4595,'Stock Exchange'!$A$5:$A$2450,0),"")</f>
        <v>2377</v>
      </c>
      <c r="W4595" s="17" t="n">
        <f aca="false">IFERROR(MATCH($A4595,Primary!$A$5:$A$2450,0),"")</f>
        <v>2377</v>
      </c>
    </row>
    <row r="4596" customFormat="false" ht="15" hidden="false" customHeight="false" outlineLevel="0" collapsed="false">
      <c r="A4596" s="16" t="n">
        <f aca="false">Total!A4596</f>
        <v>43762</v>
      </c>
      <c r="B4596" s="17" t="n">
        <f aca="false">YEAR(A4596)</f>
        <v>2019</v>
      </c>
      <c r="C4596" s="17" t="n">
        <f aca="false">MONTH(A4596)</f>
        <v>10</v>
      </c>
      <c r="D4596" s="6" t="str">
        <f aca="false">IF(MONTH(A4596)&gt;=4,"FY "&amp;YEAR(A4596)&amp;"-"&amp;RIGHT(YEAR(A4596)+1,2),"FY "&amp;(YEAR(A4596)-1)&amp;"-"&amp;RIGHT(YEAR(A4596),2))</f>
        <v>FY 2019-20</v>
      </c>
      <c r="E4596" s="6" t="str">
        <f aca="false">IF(AND(V4596&lt;&gt;"",W4596&lt;&gt;""),"Yes","No")</f>
        <v>Yes</v>
      </c>
      <c r="F4596" s="18" t="n">
        <f aca="false">Total!F4596</f>
        <v>5327.09</v>
      </c>
      <c r="G4596" s="18" t="n">
        <f aca="false">Total!G4596</f>
        <v>5476.16</v>
      </c>
      <c r="H4596" s="18" t="n">
        <f aca="false">Total!H4596</f>
        <v>-149.07</v>
      </c>
      <c r="I4596" s="18" t="n">
        <f aca="false">Total!I4596</f>
        <v>-21.01</v>
      </c>
      <c r="J4596" s="18" t="n">
        <f aca="false">IF($V4596="","",INDEX('Stock Exchange'!F$5:F$2450,$V4596))</f>
        <v>5327.09</v>
      </c>
      <c r="K4596" s="18" t="n">
        <f aca="false">IF($V4596="","",INDEX('Stock Exchange'!G$5:G$2450,$V4596))</f>
        <v>5289.31</v>
      </c>
      <c r="L4596" s="18" t="n">
        <f aca="false">IF($V4596="","",INDEX('Stock Exchange'!H$5:H$2450,$V4596))</f>
        <v>37.78</v>
      </c>
      <c r="M4596" s="18" t="n">
        <f aca="false">IF($V4596="","",INDEX('Stock Exchange'!I$5:I$2450,$V4596))</f>
        <v>5.33</v>
      </c>
      <c r="N4596" s="18" t="n">
        <f aca="false">IF($W4596="","",INDEX(Primary!F$5:F$2450,$W4596))</f>
        <v>0</v>
      </c>
      <c r="O4596" s="18" t="n">
        <f aca="false">IF($W4596="","",INDEX(Primary!G$5:G$2450,$W4596))</f>
        <v>186.85</v>
      </c>
      <c r="P4596" s="18" t="n">
        <f aca="false">IF($W4596="","",INDEX(Primary!H$5:H$2450,$W4596))</f>
        <v>-186.85</v>
      </c>
      <c r="Q4596" s="18" t="n">
        <f aca="false">IF($W4596="","",INDEX(Primary!I$5:I$2450,$W4596))</f>
        <v>-26.34</v>
      </c>
      <c r="R4596" s="19" t="n">
        <f aca="false">IF($E4596="Yes",L4596+P4596,"")</f>
        <v>-149.07</v>
      </c>
      <c r="S4596" s="19" t="n">
        <f aca="false">IF($E4596="Yes",H4596-R4596,"")</f>
        <v>0</v>
      </c>
      <c r="T4596" s="6" t="str">
        <f aca="false">IF($E4596="Yes",IF(ROUND(ABS(S4596),2)&lt;=$T$2,"OK","CHECK"),"n/a")</f>
        <v>OK</v>
      </c>
      <c r="U4596" s="20" t="n">
        <f aca="false">Total!J4596</f>
        <v>70.9373</v>
      </c>
      <c r="V4596" s="17" t="n">
        <f aca="false">IFERROR(MATCH($A4596,'Stock Exchange'!$A$5:$A$2450,0),"")</f>
        <v>2378</v>
      </c>
      <c r="W4596" s="17" t="n">
        <f aca="false">IFERROR(MATCH($A4596,Primary!$A$5:$A$2450,0),"")</f>
        <v>2378</v>
      </c>
    </row>
    <row r="4597" customFormat="false" ht="15" hidden="false" customHeight="false" outlineLevel="0" collapsed="false">
      <c r="A4597" s="16" t="n">
        <f aca="false">Total!A4597</f>
        <v>43763</v>
      </c>
      <c r="B4597" s="17" t="n">
        <f aca="false">YEAR(A4597)</f>
        <v>2019</v>
      </c>
      <c r="C4597" s="17" t="n">
        <f aca="false">MONTH(A4597)</f>
        <v>10</v>
      </c>
      <c r="D4597" s="6" t="str">
        <f aca="false">IF(MONTH(A4597)&gt;=4,"FY "&amp;YEAR(A4597)&amp;"-"&amp;RIGHT(YEAR(A4597)+1,2),"FY "&amp;(YEAR(A4597)-1)&amp;"-"&amp;RIGHT(YEAR(A4597),2))</f>
        <v>FY 2019-20</v>
      </c>
      <c r="E4597" s="6" t="str">
        <f aca="false">IF(AND(V4597&lt;&gt;"",W4597&lt;&gt;""),"Yes","No")</f>
        <v>Yes</v>
      </c>
      <c r="F4597" s="18" t="n">
        <f aca="false">Total!F4597</f>
        <v>5811.69</v>
      </c>
      <c r="G4597" s="18" t="n">
        <f aca="false">Total!G4597</f>
        <v>6005.07</v>
      </c>
      <c r="H4597" s="18" t="n">
        <f aca="false">Total!H4597</f>
        <v>-193.38</v>
      </c>
      <c r="I4597" s="18" t="n">
        <f aca="false">Total!I4597</f>
        <v>-27.26</v>
      </c>
      <c r="J4597" s="18" t="n">
        <f aca="false">IF($V4597="","",INDEX('Stock Exchange'!F$5:F$2450,$V4597))</f>
        <v>5811.69</v>
      </c>
      <c r="K4597" s="18" t="n">
        <f aca="false">IF($V4597="","",INDEX('Stock Exchange'!G$5:G$2450,$V4597))</f>
        <v>5626.96</v>
      </c>
      <c r="L4597" s="18" t="n">
        <f aca="false">IF($V4597="","",INDEX('Stock Exchange'!H$5:H$2450,$V4597))</f>
        <v>184.73</v>
      </c>
      <c r="M4597" s="18" t="n">
        <f aca="false">IF($V4597="","",INDEX('Stock Exchange'!I$5:I$2450,$V4597))</f>
        <v>26.04</v>
      </c>
      <c r="N4597" s="18" t="n">
        <f aca="false">IF($W4597="","",INDEX(Primary!F$5:F$2450,$W4597))</f>
        <v>0</v>
      </c>
      <c r="O4597" s="18" t="n">
        <f aca="false">IF($W4597="","",INDEX(Primary!G$5:G$2450,$W4597))</f>
        <v>378.11</v>
      </c>
      <c r="P4597" s="18" t="n">
        <f aca="false">IF($W4597="","",INDEX(Primary!H$5:H$2450,$W4597))</f>
        <v>-378.11</v>
      </c>
      <c r="Q4597" s="18" t="n">
        <f aca="false">IF($W4597="","",INDEX(Primary!I$5:I$2450,$W4597))</f>
        <v>-53.3</v>
      </c>
      <c r="R4597" s="19" t="n">
        <f aca="false">IF($E4597="Yes",L4597+P4597,"")</f>
        <v>-193.38</v>
      </c>
      <c r="S4597" s="19" t="n">
        <f aca="false">IF($E4597="Yes",H4597-R4597,"")</f>
        <v>0</v>
      </c>
      <c r="T4597" s="6" t="str">
        <f aca="false">IF($E4597="Yes",IF(ROUND(ABS(S4597),2)&lt;=$T$2,"OK","CHECK"),"n/a")</f>
        <v>OK</v>
      </c>
      <c r="U4597" s="20" t="n">
        <f aca="false">Total!J4597</f>
        <v>70.9338</v>
      </c>
      <c r="V4597" s="17" t="n">
        <f aca="false">IFERROR(MATCH($A4597,'Stock Exchange'!$A$5:$A$2450,0),"")</f>
        <v>2379</v>
      </c>
      <c r="W4597" s="17" t="n">
        <f aca="false">IFERROR(MATCH($A4597,Primary!$A$5:$A$2450,0),"")</f>
        <v>2379</v>
      </c>
    </row>
    <row r="4598" customFormat="false" ht="15" hidden="false" customHeight="false" outlineLevel="0" collapsed="false">
      <c r="A4598" s="16" t="n">
        <f aca="false">Total!A4598</f>
        <v>43767</v>
      </c>
      <c r="B4598" s="17" t="n">
        <f aca="false">YEAR(A4598)</f>
        <v>2019</v>
      </c>
      <c r="C4598" s="17" t="n">
        <f aca="false">MONTH(A4598)</f>
        <v>10</v>
      </c>
      <c r="D4598" s="6" t="str">
        <f aca="false">IF(MONTH(A4598)&gt;=4,"FY "&amp;YEAR(A4598)&amp;"-"&amp;RIGHT(YEAR(A4598)+1,2),"FY "&amp;(YEAR(A4598)-1)&amp;"-"&amp;RIGHT(YEAR(A4598),2))</f>
        <v>FY 2019-20</v>
      </c>
      <c r="E4598" s="6" t="str">
        <f aca="false">IF(AND(V4598&lt;&gt;"",W4598&lt;&gt;""),"Yes","No")</f>
        <v>Yes</v>
      </c>
      <c r="F4598" s="18" t="n">
        <f aca="false">Total!F4598</f>
        <v>5389.5</v>
      </c>
      <c r="G4598" s="18" t="n">
        <f aca="false">Total!G4598</f>
        <v>5797.43</v>
      </c>
      <c r="H4598" s="18" t="n">
        <f aca="false">Total!H4598</f>
        <v>-407.93</v>
      </c>
      <c r="I4598" s="18" t="n">
        <f aca="false">Total!I4598</f>
        <v>-57.48</v>
      </c>
      <c r="J4598" s="18" t="n">
        <f aca="false">IF($V4598="","",INDEX('Stock Exchange'!F$5:F$2450,$V4598))</f>
        <v>5389.5</v>
      </c>
      <c r="K4598" s="18" t="n">
        <f aca="false">IF($V4598="","",INDEX('Stock Exchange'!G$5:G$2450,$V4598))</f>
        <v>5789.52</v>
      </c>
      <c r="L4598" s="18" t="n">
        <f aca="false">IF($V4598="","",INDEX('Stock Exchange'!H$5:H$2450,$V4598))</f>
        <v>-400.02</v>
      </c>
      <c r="M4598" s="18" t="n">
        <f aca="false">IF($V4598="","",INDEX('Stock Exchange'!I$5:I$2450,$V4598))</f>
        <v>-56.37</v>
      </c>
      <c r="N4598" s="18" t="n">
        <f aca="false">IF($W4598="","",INDEX(Primary!F$5:F$2450,$W4598))</f>
        <v>0</v>
      </c>
      <c r="O4598" s="18" t="n">
        <f aca="false">IF($W4598="","",INDEX(Primary!G$5:G$2450,$W4598))</f>
        <v>7.91</v>
      </c>
      <c r="P4598" s="18" t="n">
        <f aca="false">IF($W4598="","",INDEX(Primary!H$5:H$2450,$W4598))</f>
        <v>-7.91</v>
      </c>
      <c r="Q4598" s="18" t="n">
        <f aca="false">IF($W4598="","",INDEX(Primary!I$5:I$2450,$W4598))</f>
        <v>-1.11</v>
      </c>
      <c r="R4598" s="19" t="n">
        <f aca="false">IF($E4598="Yes",L4598+P4598,"")</f>
        <v>-407.93</v>
      </c>
      <c r="S4598" s="19" t="n">
        <f aca="false">IF($E4598="Yes",H4598-R4598,"")</f>
        <v>0</v>
      </c>
      <c r="T4598" s="6" t="str">
        <f aca="false">IF($E4598="Yes",IF(ROUND(ABS(S4598),2)&lt;=$T$2,"OK","CHECK"),"n/a")</f>
        <v>OK</v>
      </c>
      <c r="U4598" s="20" t="n">
        <f aca="false">Total!J4598</f>
        <v>70.9593</v>
      </c>
      <c r="V4598" s="17" t="n">
        <f aca="false">IFERROR(MATCH($A4598,'Stock Exchange'!$A$5:$A$2450,0),"")</f>
        <v>2380</v>
      </c>
      <c r="W4598" s="17" t="n">
        <f aca="false">IFERROR(MATCH($A4598,Primary!$A$5:$A$2450,0),"")</f>
        <v>2380</v>
      </c>
    </row>
    <row r="4599" customFormat="false" ht="15" hidden="false" customHeight="false" outlineLevel="0" collapsed="false">
      <c r="A4599" s="16" t="n">
        <f aca="false">Total!A4599</f>
        <v>43768</v>
      </c>
      <c r="B4599" s="17" t="n">
        <f aca="false">YEAR(A4599)</f>
        <v>2019</v>
      </c>
      <c r="C4599" s="17" t="n">
        <f aca="false">MONTH(A4599)</f>
        <v>10</v>
      </c>
      <c r="D4599" s="6" t="str">
        <f aca="false">IF(MONTH(A4599)&gt;=4,"FY "&amp;YEAR(A4599)&amp;"-"&amp;RIGHT(YEAR(A4599)+1,2),"FY "&amp;(YEAR(A4599)-1)&amp;"-"&amp;RIGHT(YEAR(A4599),2))</f>
        <v>FY 2019-20</v>
      </c>
      <c r="E4599" s="6" t="str">
        <f aca="false">IF(AND(V4599&lt;&gt;"",W4599&lt;&gt;""),"Yes","No")</f>
        <v>Yes</v>
      </c>
      <c r="F4599" s="18" t="n">
        <f aca="false">Total!F4599</f>
        <v>8087.86</v>
      </c>
      <c r="G4599" s="18" t="n">
        <f aca="false">Total!G4599</f>
        <v>6568.26</v>
      </c>
      <c r="H4599" s="18" t="n">
        <f aca="false">Total!H4599</f>
        <v>1519.6</v>
      </c>
      <c r="I4599" s="18" t="n">
        <f aca="false">Total!I4599</f>
        <v>214.84</v>
      </c>
      <c r="J4599" s="18" t="n">
        <f aca="false">IF($V4599="","",INDEX('Stock Exchange'!F$5:F$2450,$V4599))</f>
        <v>8084.18</v>
      </c>
      <c r="K4599" s="18" t="n">
        <f aca="false">IF($V4599="","",INDEX('Stock Exchange'!G$5:G$2450,$V4599))</f>
        <v>6566.38</v>
      </c>
      <c r="L4599" s="18" t="n">
        <f aca="false">IF($V4599="","",INDEX('Stock Exchange'!H$5:H$2450,$V4599))</f>
        <v>1517.8</v>
      </c>
      <c r="M4599" s="18" t="n">
        <f aca="false">IF($V4599="","",INDEX('Stock Exchange'!I$5:I$2450,$V4599))</f>
        <v>214.59</v>
      </c>
      <c r="N4599" s="18" t="n">
        <f aca="false">IF($W4599="","",INDEX(Primary!F$5:F$2450,$W4599))</f>
        <v>3.68</v>
      </c>
      <c r="O4599" s="18" t="n">
        <f aca="false">IF($W4599="","",INDEX(Primary!G$5:G$2450,$W4599))</f>
        <v>1.88</v>
      </c>
      <c r="P4599" s="18" t="n">
        <f aca="false">IF($W4599="","",INDEX(Primary!H$5:H$2450,$W4599))</f>
        <v>1.8</v>
      </c>
      <c r="Q4599" s="18" t="n">
        <f aca="false">IF($W4599="","",INDEX(Primary!I$5:I$2450,$W4599))</f>
        <v>0.25</v>
      </c>
      <c r="R4599" s="19" t="n">
        <f aca="false">IF($E4599="Yes",L4599+P4599,"")</f>
        <v>1519.6</v>
      </c>
      <c r="S4599" s="19" t="n">
        <f aca="false">IF($E4599="Yes",H4599-R4599,"")</f>
        <v>0</v>
      </c>
      <c r="T4599" s="6" t="str">
        <f aca="false">IF($E4599="Yes",IF(ROUND(ABS(S4599),2)&lt;=$T$2,"OK","CHECK"),"n/a")</f>
        <v>OK</v>
      </c>
      <c r="U4599" s="20" t="n">
        <f aca="false">Total!J4599</f>
        <v>70.7303</v>
      </c>
      <c r="V4599" s="17" t="n">
        <f aca="false">IFERROR(MATCH($A4599,'Stock Exchange'!$A$5:$A$2450,0),"")</f>
        <v>2381</v>
      </c>
      <c r="W4599" s="17" t="n">
        <f aca="false">IFERROR(MATCH($A4599,Primary!$A$5:$A$2450,0),"")</f>
        <v>2381</v>
      </c>
    </row>
    <row r="4600" customFormat="false" ht="15" hidden="false" customHeight="false" outlineLevel="0" collapsed="false">
      <c r="A4600" s="16" t="n">
        <f aca="false">Total!A4600</f>
        <v>43769</v>
      </c>
      <c r="B4600" s="17" t="n">
        <f aca="false">YEAR(A4600)</f>
        <v>2019</v>
      </c>
      <c r="C4600" s="17" t="n">
        <f aca="false">MONTH(A4600)</f>
        <v>10</v>
      </c>
      <c r="D4600" s="6" t="str">
        <f aca="false">IF(MONTH(A4600)&gt;=4,"FY "&amp;YEAR(A4600)&amp;"-"&amp;RIGHT(YEAR(A4600)+1,2),"FY "&amp;(YEAR(A4600)-1)&amp;"-"&amp;RIGHT(YEAR(A4600),2))</f>
        <v>FY 2019-20</v>
      </c>
      <c r="E4600" s="6" t="str">
        <f aca="false">IF(AND(V4600&lt;&gt;"",W4600&lt;&gt;""),"Yes","No")</f>
        <v>Yes</v>
      </c>
      <c r="F4600" s="18" t="n">
        <f aca="false">Total!F4600</f>
        <v>12744.79</v>
      </c>
      <c r="G4600" s="18" t="n">
        <f aca="false">Total!G4600</f>
        <v>5150.28</v>
      </c>
      <c r="H4600" s="18" t="n">
        <f aca="false">Total!H4600</f>
        <v>7594.51</v>
      </c>
      <c r="I4600" s="18" t="n">
        <f aca="false">Total!I4600</f>
        <v>1069.79</v>
      </c>
      <c r="J4600" s="18" t="n">
        <f aca="false">IF($V4600="","",INDEX('Stock Exchange'!F$5:F$2450,$V4600))</f>
        <v>12604.42</v>
      </c>
      <c r="K4600" s="18" t="n">
        <f aca="false">IF($V4600="","",INDEX('Stock Exchange'!G$5:G$2450,$V4600))</f>
        <v>5142.7</v>
      </c>
      <c r="L4600" s="18" t="n">
        <f aca="false">IF($V4600="","",INDEX('Stock Exchange'!H$5:H$2450,$V4600))</f>
        <v>7461.72</v>
      </c>
      <c r="M4600" s="18" t="n">
        <f aca="false">IF($V4600="","",INDEX('Stock Exchange'!I$5:I$2450,$V4600))</f>
        <v>1051.08</v>
      </c>
      <c r="N4600" s="18" t="n">
        <f aca="false">IF($W4600="","",INDEX(Primary!F$5:F$2450,$W4600))</f>
        <v>140.37</v>
      </c>
      <c r="O4600" s="18" t="n">
        <f aca="false">IF($W4600="","",INDEX(Primary!G$5:G$2450,$W4600))</f>
        <v>7.58</v>
      </c>
      <c r="P4600" s="18" t="n">
        <f aca="false">IF($W4600="","",INDEX(Primary!H$5:H$2450,$W4600))</f>
        <v>132.79</v>
      </c>
      <c r="Q4600" s="18" t="n">
        <f aca="false">IF($W4600="","",INDEX(Primary!I$5:I$2450,$W4600))</f>
        <v>18.71</v>
      </c>
      <c r="R4600" s="19" t="n">
        <f aca="false">IF($E4600="Yes",L4600+P4600,"")</f>
        <v>7594.51</v>
      </c>
      <c r="S4600" s="19" t="n">
        <f aca="false">IF($E4600="Yes",H4600-R4600,"")</f>
        <v>0</v>
      </c>
      <c r="T4600" s="6" t="str">
        <f aca="false">IF($E4600="Yes",IF(ROUND(ABS(S4600),2)&lt;=$T$2,"OK","CHECK"),"n/a")</f>
        <v>OK</v>
      </c>
      <c r="U4600" s="20" t="n">
        <f aca="false">Total!J4600</f>
        <v>70.9915</v>
      </c>
      <c r="V4600" s="17" t="n">
        <f aca="false">IFERROR(MATCH($A4600,'Stock Exchange'!$A$5:$A$2450,0),"")</f>
        <v>2382</v>
      </c>
      <c r="W4600" s="17" t="n">
        <f aca="false">IFERROR(MATCH($A4600,Primary!$A$5:$A$2450,0),"")</f>
        <v>2382</v>
      </c>
    </row>
    <row r="4601" customFormat="false" ht="15" hidden="false" customHeight="false" outlineLevel="0" collapsed="false">
      <c r="A4601" s="16" t="n">
        <f aca="false">Total!A4601</f>
        <v>43770</v>
      </c>
      <c r="B4601" s="17" t="n">
        <f aca="false">YEAR(A4601)</f>
        <v>2019</v>
      </c>
      <c r="C4601" s="17" t="n">
        <f aca="false">MONTH(A4601)</f>
        <v>11</v>
      </c>
      <c r="D4601" s="6" t="str">
        <f aca="false">IF(MONTH(A4601)&gt;=4,"FY "&amp;YEAR(A4601)&amp;"-"&amp;RIGHT(YEAR(A4601)+1,2),"FY "&amp;(YEAR(A4601)-1)&amp;"-"&amp;RIGHT(YEAR(A4601),2))</f>
        <v>FY 2019-20</v>
      </c>
      <c r="E4601" s="6" t="str">
        <f aca="false">IF(AND(V4601&lt;&gt;"",W4601&lt;&gt;""),"Yes","No")</f>
        <v>Yes</v>
      </c>
      <c r="F4601" s="18" t="n">
        <f aca="false">Total!F4601</f>
        <v>9171.42</v>
      </c>
      <c r="G4601" s="18" t="n">
        <f aca="false">Total!G4601</f>
        <v>7181.58</v>
      </c>
      <c r="H4601" s="18" t="n">
        <f aca="false">Total!H4601</f>
        <v>1989.84</v>
      </c>
      <c r="I4601" s="18" t="n">
        <f aca="false">Total!I4601</f>
        <v>281.01</v>
      </c>
      <c r="J4601" s="18" t="n">
        <f aca="false">IF($V4601="","",INDEX('Stock Exchange'!F$5:F$2450,$V4601))</f>
        <v>9158.84</v>
      </c>
      <c r="K4601" s="18" t="n">
        <f aca="false">IF($V4601="","",INDEX('Stock Exchange'!G$5:G$2450,$V4601))</f>
        <v>7120.31</v>
      </c>
      <c r="L4601" s="18" t="n">
        <f aca="false">IF($V4601="","",INDEX('Stock Exchange'!H$5:H$2450,$V4601))</f>
        <v>2038.53</v>
      </c>
      <c r="M4601" s="18" t="n">
        <f aca="false">IF($V4601="","",INDEX('Stock Exchange'!I$5:I$2450,$V4601))</f>
        <v>287.89</v>
      </c>
      <c r="N4601" s="18" t="n">
        <f aca="false">IF($W4601="","",INDEX(Primary!F$5:F$2450,$W4601))</f>
        <v>12.58</v>
      </c>
      <c r="O4601" s="18" t="n">
        <f aca="false">IF($W4601="","",INDEX(Primary!G$5:G$2450,$W4601))</f>
        <v>61.27</v>
      </c>
      <c r="P4601" s="18" t="n">
        <f aca="false">IF($W4601="","",INDEX(Primary!H$5:H$2450,$W4601))</f>
        <v>-48.69</v>
      </c>
      <c r="Q4601" s="18" t="n">
        <f aca="false">IF($W4601="","",INDEX(Primary!I$5:I$2450,$W4601))</f>
        <v>-6.88</v>
      </c>
      <c r="R4601" s="19" t="n">
        <f aca="false">IF($E4601="Yes",L4601+P4601,"")</f>
        <v>1989.84</v>
      </c>
      <c r="S4601" s="19" t="n">
        <f aca="false">IF($E4601="Yes",H4601-R4601,"")</f>
        <v>0</v>
      </c>
      <c r="T4601" s="6" t="str">
        <f aca="false">IF($E4601="Yes",IF(ROUND(ABS(S4601),2)&lt;=$T$2,"OK","CHECK"),"n/a")</f>
        <v>OK</v>
      </c>
      <c r="U4601" s="20" t="n">
        <f aca="false">Total!J4601</f>
        <v>70.8095</v>
      </c>
      <c r="V4601" s="17" t="n">
        <f aca="false">IFERROR(MATCH($A4601,'Stock Exchange'!$A$5:$A$2450,0),"")</f>
        <v>2383</v>
      </c>
      <c r="W4601" s="17" t="n">
        <f aca="false">IFERROR(MATCH($A4601,Primary!$A$5:$A$2450,0),"")</f>
        <v>2383</v>
      </c>
    </row>
    <row r="4602" customFormat="false" ht="15" hidden="false" customHeight="false" outlineLevel="0" collapsed="false">
      <c r="A4602" s="16" t="n">
        <f aca="false">Total!A4602</f>
        <v>43773</v>
      </c>
      <c r="B4602" s="17" t="n">
        <f aca="false">YEAR(A4602)</f>
        <v>2019</v>
      </c>
      <c r="C4602" s="17" t="n">
        <f aca="false">MONTH(A4602)</f>
        <v>11</v>
      </c>
      <c r="D4602" s="6" t="str">
        <f aca="false">IF(MONTH(A4602)&gt;=4,"FY "&amp;YEAR(A4602)&amp;"-"&amp;RIGHT(YEAR(A4602)+1,2),"FY "&amp;(YEAR(A4602)-1)&amp;"-"&amp;RIGHT(YEAR(A4602),2))</f>
        <v>FY 2019-20</v>
      </c>
      <c r="E4602" s="6" t="str">
        <f aca="false">IF(AND(V4602&lt;&gt;"",W4602&lt;&gt;""),"Yes","No")</f>
        <v>Yes</v>
      </c>
      <c r="F4602" s="18" t="n">
        <f aca="false">Total!F4602</f>
        <v>7887.62</v>
      </c>
      <c r="G4602" s="18" t="n">
        <f aca="false">Total!G4602</f>
        <v>6080.46</v>
      </c>
      <c r="H4602" s="18" t="n">
        <f aca="false">Total!H4602</f>
        <v>1807.16</v>
      </c>
      <c r="I4602" s="18" t="n">
        <f aca="false">Total!I4602</f>
        <v>254.96</v>
      </c>
      <c r="J4602" s="18" t="n">
        <f aca="false">IF($V4602="","",INDEX('Stock Exchange'!F$5:F$2450,$V4602))</f>
        <v>7887.62</v>
      </c>
      <c r="K4602" s="18" t="n">
        <f aca="false">IF($V4602="","",INDEX('Stock Exchange'!G$5:G$2450,$V4602))</f>
        <v>6002.76</v>
      </c>
      <c r="L4602" s="18" t="n">
        <f aca="false">IF($V4602="","",INDEX('Stock Exchange'!H$5:H$2450,$V4602))</f>
        <v>1884.86</v>
      </c>
      <c r="M4602" s="18" t="n">
        <f aca="false">IF($V4602="","",INDEX('Stock Exchange'!I$5:I$2450,$V4602))</f>
        <v>265.92</v>
      </c>
      <c r="N4602" s="18" t="n">
        <f aca="false">IF($W4602="","",INDEX(Primary!F$5:F$2450,$W4602))</f>
        <v>0</v>
      </c>
      <c r="O4602" s="18" t="n">
        <f aca="false">IF($W4602="","",INDEX(Primary!G$5:G$2450,$W4602))</f>
        <v>77.7</v>
      </c>
      <c r="P4602" s="18" t="n">
        <f aca="false">IF($W4602="","",INDEX(Primary!H$5:H$2450,$W4602))</f>
        <v>-77.7</v>
      </c>
      <c r="Q4602" s="18" t="n">
        <f aca="false">IF($W4602="","",INDEX(Primary!I$5:I$2450,$W4602))</f>
        <v>-10.96</v>
      </c>
      <c r="R4602" s="19" t="n">
        <f aca="false">IF($E4602="Yes",L4602+P4602,"")</f>
        <v>1807.16</v>
      </c>
      <c r="S4602" s="19" t="n">
        <f aca="false">IF($E4602="Yes",H4602-R4602,"")</f>
        <v>0</v>
      </c>
      <c r="T4602" s="6" t="str">
        <f aca="false">IF($E4602="Yes",IF(ROUND(ABS(S4602),2)&lt;=$T$2,"OK","CHECK"),"n/a")</f>
        <v>OK</v>
      </c>
      <c r="U4602" s="20" t="n">
        <f aca="false">Total!J4602</f>
        <v>70.8798</v>
      </c>
      <c r="V4602" s="17" t="n">
        <f aca="false">IFERROR(MATCH($A4602,'Stock Exchange'!$A$5:$A$2450,0),"")</f>
        <v>2384</v>
      </c>
      <c r="W4602" s="17" t="n">
        <f aca="false">IFERROR(MATCH($A4602,Primary!$A$5:$A$2450,0),"")</f>
        <v>2384</v>
      </c>
    </row>
    <row r="4603" customFormat="false" ht="15" hidden="false" customHeight="false" outlineLevel="0" collapsed="false">
      <c r="A4603" s="16" t="n">
        <f aca="false">Total!A4603</f>
        <v>43774</v>
      </c>
      <c r="B4603" s="17" t="n">
        <f aca="false">YEAR(A4603)</f>
        <v>2019</v>
      </c>
      <c r="C4603" s="17" t="n">
        <f aca="false">MONTH(A4603)</f>
        <v>11</v>
      </c>
      <c r="D4603" s="6" t="str">
        <f aca="false">IF(MONTH(A4603)&gt;=4,"FY "&amp;YEAR(A4603)&amp;"-"&amp;RIGHT(YEAR(A4603)+1,2),"FY "&amp;(YEAR(A4603)-1)&amp;"-"&amp;RIGHT(YEAR(A4603),2))</f>
        <v>FY 2019-20</v>
      </c>
      <c r="E4603" s="6" t="str">
        <f aca="false">IF(AND(V4603&lt;&gt;"",W4603&lt;&gt;""),"Yes","No")</f>
        <v>Yes</v>
      </c>
      <c r="F4603" s="18" t="n">
        <f aca="false">Total!F4603</f>
        <v>5546.64</v>
      </c>
      <c r="G4603" s="18" t="n">
        <f aca="false">Total!G4603</f>
        <v>5465.54</v>
      </c>
      <c r="H4603" s="18" t="n">
        <f aca="false">Total!H4603</f>
        <v>81.1</v>
      </c>
      <c r="I4603" s="18" t="n">
        <f aca="false">Total!I4603</f>
        <v>11.47</v>
      </c>
      <c r="J4603" s="18" t="n">
        <f aca="false">IF($V4603="","",INDEX('Stock Exchange'!F$5:F$2450,$V4603))</f>
        <v>5546.64</v>
      </c>
      <c r="K4603" s="18" t="n">
        <f aca="false">IF($V4603="","",INDEX('Stock Exchange'!G$5:G$2450,$V4603))</f>
        <v>5135.96</v>
      </c>
      <c r="L4603" s="18" t="n">
        <f aca="false">IF($V4603="","",INDEX('Stock Exchange'!H$5:H$2450,$V4603))</f>
        <v>410.68</v>
      </c>
      <c r="M4603" s="18" t="n">
        <f aca="false">IF($V4603="","",INDEX('Stock Exchange'!I$5:I$2450,$V4603))</f>
        <v>58.1</v>
      </c>
      <c r="N4603" s="18" t="n">
        <f aca="false">IF($W4603="","",INDEX(Primary!F$5:F$2450,$W4603))</f>
        <v>0</v>
      </c>
      <c r="O4603" s="18" t="n">
        <f aca="false">IF($W4603="","",INDEX(Primary!G$5:G$2450,$W4603))</f>
        <v>329.58</v>
      </c>
      <c r="P4603" s="18" t="n">
        <f aca="false">IF($W4603="","",INDEX(Primary!H$5:H$2450,$W4603))</f>
        <v>-329.58</v>
      </c>
      <c r="Q4603" s="18" t="n">
        <f aca="false">IF($W4603="","",INDEX(Primary!I$5:I$2450,$W4603))</f>
        <v>-46.63</v>
      </c>
      <c r="R4603" s="19" t="n">
        <f aca="false">IF($E4603="Yes",L4603+P4603,"")</f>
        <v>81.1</v>
      </c>
      <c r="S4603" s="19" t="n">
        <f aca="false">IF($E4603="Yes",H4603-R4603,"")</f>
        <v>0</v>
      </c>
      <c r="T4603" s="6" t="str">
        <f aca="false">IF($E4603="Yes",IF(ROUND(ABS(S4603),2)&lt;=$T$2,"OK","CHECK"),"n/a")</f>
        <v>OK</v>
      </c>
      <c r="U4603" s="20" t="n">
        <f aca="false">Total!J4603</f>
        <v>70.6821</v>
      </c>
      <c r="V4603" s="17" t="n">
        <f aca="false">IFERROR(MATCH($A4603,'Stock Exchange'!$A$5:$A$2450,0),"")</f>
        <v>2385</v>
      </c>
      <c r="W4603" s="17" t="n">
        <f aca="false">IFERROR(MATCH($A4603,Primary!$A$5:$A$2450,0),"")</f>
        <v>2385</v>
      </c>
    </row>
    <row r="4604" customFormat="false" ht="15" hidden="false" customHeight="false" outlineLevel="0" collapsed="false">
      <c r="A4604" s="16" t="n">
        <f aca="false">Total!A4604</f>
        <v>43775</v>
      </c>
      <c r="B4604" s="17" t="n">
        <f aca="false">YEAR(A4604)</f>
        <v>2019</v>
      </c>
      <c r="C4604" s="17" t="n">
        <f aca="false">MONTH(A4604)</f>
        <v>11</v>
      </c>
      <c r="D4604" s="6" t="str">
        <f aca="false">IF(MONTH(A4604)&gt;=4,"FY "&amp;YEAR(A4604)&amp;"-"&amp;RIGHT(YEAR(A4604)+1,2),"FY "&amp;(YEAR(A4604)-1)&amp;"-"&amp;RIGHT(YEAR(A4604),2))</f>
        <v>FY 2019-20</v>
      </c>
      <c r="E4604" s="6" t="str">
        <f aca="false">IF(AND(V4604&lt;&gt;"",W4604&lt;&gt;""),"Yes","No")</f>
        <v>Yes</v>
      </c>
      <c r="F4604" s="18" t="n">
        <f aca="false">Total!F4604</f>
        <v>5446.94</v>
      </c>
      <c r="G4604" s="18" t="n">
        <f aca="false">Total!G4604</f>
        <v>5047.95</v>
      </c>
      <c r="H4604" s="18" t="n">
        <f aca="false">Total!H4604</f>
        <v>398.99</v>
      </c>
      <c r="I4604" s="18" t="n">
        <f aca="false">Total!I4604</f>
        <v>56.41</v>
      </c>
      <c r="J4604" s="18" t="n">
        <f aca="false">IF($V4604="","",INDEX('Stock Exchange'!F$5:F$2450,$V4604))</f>
        <v>5439.98</v>
      </c>
      <c r="K4604" s="18" t="n">
        <f aca="false">IF($V4604="","",INDEX('Stock Exchange'!G$5:G$2450,$V4604))</f>
        <v>5047.17</v>
      </c>
      <c r="L4604" s="18" t="n">
        <f aca="false">IF($V4604="","",INDEX('Stock Exchange'!H$5:H$2450,$V4604))</f>
        <v>392.81</v>
      </c>
      <c r="M4604" s="18" t="n">
        <f aca="false">IF($V4604="","",INDEX('Stock Exchange'!I$5:I$2450,$V4604))</f>
        <v>55.54</v>
      </c>
      <c r="N4604" s="18" t="n">
        <f aca="false">IF($W4604="","",INDEX(Primary!F$5:F$2450,$W4604))</f>
        <v>6.96</v>
      </c>
      <c r="O4604" s="18" t="n">
        <f aca="false">IF($W4604="","",INDEX(Primary!G$5:G$2450,$W4604))</f>
        <v>0.78</v>
      </c>
      <c r="P4604" s="18" t="n">
        <f aca="false">IF($W4604="","",INDEX(Primary!H$5:H$2450,$W4604))</f>
        <v>6.18</v>
      </c>
      <c r="Q4604" s="18" t="n">
        <f aca="false">IF($W4604="","",INDEX(Primary!I$5:I$2450,$W4604))</f>
        <v>0.87</v>
      </c>
      <c r="R4604" s="19" t="n">
        <f aca="false">IF($E4604="Yes",L4604+P4604,"")</f>
        <v>398.99</v>
      </c>
      <c r="S4604" s="19" t="n">
        <f aca="false">IF($E4604="Yes",H4604-R4604,"")</f>
        <v>0</v>
      </c>
      <c r="T4604" s="6" t="str">
        <f aca="false">IF($E4604="Yes",IF(ROUND(ABS(S4604),2)&lt;=$T$2,"OK","CHECK"),"n/a")</f>
        <v>OK</v>
      </c>
      <c r="U4604" s="20" t="n">
        <f aca="false">Total!J4604</f>
        <v>70.7283</v>
      </c>
      <c r="V4604" s="17" t="n">
        <f aca="false">IFERROR(MATCH($A4604,'Stock Exchange'!$A$5:$A$2450,0),"")</f>
        <v>2386</v>
      </c>
      <c r="W4604" s="17" t="n">
        <f aca="false">IFERROR(MATCH($A4604,Primary!$A$5:$A$2450,0),"")</f>
        <v>2386</v>
      </c>
    </row>
    <row r="4605" customFormat="false" ht="15" hidden="false" customHeight="false" outlineLevel="0" collapsed="false">
      <c r="A4605" s="16" t="n">
        <f aca="false">Total!A4605</f>
        <v>43776</v>
      </c>
      <c r="B4605" s="17" t="n">
        <f aca="false">YEAR(A4605)</f>
        <v>2019</v>
      </c>
      <c r="C4605" s="17" t="n">
        <f aca="false">MONTH(A4605)</f>
        <v>11</v>
      </c>
      <c r="D4605" s="6" t="str">
        <f aca="false">IF(MONTH(A4605)&gt;=4,"FY "&amp;YEAR(A4605)&amp;"-"&amp;RIGHT(YEAR(A4605)+1,2),"FY "&amp;(YEAR(A4605)-1)&amp;"-"&amp;RIGHT(YEAR(A4605),2))</f>
        <v>FY 2019-20</v>
      </c>
      <c r="E4605" s="6" t="str">
        <f aca="false">IF(AND(V4605&lt;&gt;"",W4605&lt;&gt;""),"Yes","No")</f>
        <v>Yes</v>
      </c>
      <c r="F4605" s="18" t="n">
        <f aca="false">Total!F4605</f>
        <v>6071.98</v>
      </c>
      <c r="G4605" s="18" t="n">
        <f aca="false">Total!G4605</f>
        <v>4810.11</v>
      </c>
      <c r="H4605" s="18" t="n">
        <f aca="false">Total!H4605</f>
        <v>1261.87</v>
      </c>
      <c r="I4605" s="18" t="n">
        <f aca="false">Total!I4605</f>
        <v>178.01</v>
      </c>
      <c r="J4605" s="18" t="n">
        <f aca="false">IF($V4605="","",INDEX('Stock Exchange'!F$5:F$2450,$V4605))</f>
        <v>6071.98</v>
      </c>
      <c r="K4605" s="18" t="n">
        <f aca="false">IF($V4605="","",INDEX('Stock Exchange'!G$5:G$2450,$V4605))</f>
        <v>4808.27</v>
      </c>
      <c r="L4605" s="18" t="n">
        <f aca="false">IF($V4605="","",INDEX('Stock Exchange'!H$5:H$2450,$V4605))</f>
        <v>1263.71</v>
      </c>
      <c r="M4605" s="18" t="n">
        <f aca="false">IF($V4605="","",INDEX('Stock Exchange'!I$5:I$2450,$V4605))</f>
        <v>178.27</v>
      </c>
      <c r="N4605" s="18" t="n">
        <f aca="false">IF($W4605="","",INDEX(Primary!F$5:F$2450,$W4605))</f>
        <v>0</v>
      </c>
      <c r="O4605" s="18" t="n">
        <f aca="false">IF($W4605="","",INDEX(Primary!G$5:G$2450,$W4605))</f>
        <v>1.84</v>
      </c>
      <c r="P4605" s="18" t="n">
        <f aca="false">IF($W4605="","",INDEX(Primary!H$5:H$2450,$W4605))</f>
        <v>-1.84</v>
      </c>
      <c r="Q4605" s="18" t="n">
        <f aca="false">IF($W4605="","",INDEX(Primary!I$5:I$2450,$W4605))</f>
        <v>-0.26</v>
      </c>
      <c r="R4605" s="19" t="n">
        <f aca="false">IF($E4605="Yes",L4605+P4605,"")</f>
        <v>1261.87</v>
      </c>
      <c r="S4605" s="19" t="n">
        <f aca="false">IF($E4605="Yes",H4605-R4605,"")</f>
        <v>0</v>
      </c>
      <c r="T4605" s="6" t="str">
        <f aca="false">IF($E4605="Yes",IF(ROUND(ABS(S4605),2)&lt;=$T$2,"OK","CHECK"),"n/a")</f>
        <v>OK</v>
      </c>
      <c r="U4605" s="20" t="n">
        <f aca="false">Total!J4605</f>
        <v>70.8861</v>
      </c>
      <c r="V4605" s="17" t="n">
        <f aca="false">IFERROR(MATCH($A4605,'Stock Exchange'!$A$5:$A$2450,0),"")</f>
        <v>2387</v>
      </c>
      <c r="W4605" s="17" t="n">
        <f aca="false">IFERROR(MATCH($A4605,Primary!$A$5:$A$2450,0),"")</f>
        <v>2387</v>
      </c>
    </row>
    <row r="4606" customFormat="false" ht="15" hidden="false" customHeight="false" outlineLevel="0" collapsed="false">
      <c r="A4606" s="16" t="n">
        <f aca="false">Total!A4606</f>
        <v>43777</v>
      </c>
      <c r="B4606" s="17" t="n">
        <f aca="false">YEAR(A4606)</f>
        <v>2019</v>
      </c>
      <c r="C4606" s="17" t="n">
        <f aca="false">MONTH(A4606)</f>
        <v>11</v>
      </c>
      <c r="D4606" s="6" t="str">
        <f aca="false">IF(MONTH(A4606)&gt;=4,"FY "&amp;YEAR(A4606)&amp;"-"&amp;RIGHT(YEAR(A4606)+1,2),"FY "&amp;(YEAR(A4606)-1)&amp;"-"&amp;RIGHT(YEAR(A4606),2))</f>
        <v>FY 2019-20</v>
      </c>
      <c r="E4606" s="6" t="str">
        <f aca="false">IF(AND(V4606&lt;&gt;"",W4606&lt;&gt;""),"Yes","No")</f>
        <v>Yes</v>
      </c>
      <c r="F4606" s="18" t="n">
        <f aca="false">Total!F4606</f>
        <v>6344.71</v>
      </c>
      <c r="G4606" s="18" t="n">
        <f aca="false">Total!G4606</f>
        <v>5449.87</v>
      </c>
      <c r="H4606" s="18" t="n">
        <f aca="false">Total!H4606</f>
        <v>894.84</v>
      </c>
      <c r="I4606" s="18" t="n">
        <f aca="false">Total!I4606</f>
        <v>126.02</v>
      </c>
      <c r="J4606" s="18" t="n">
        <f aca="false">IF($V4606="","",INDEX('Stock Exchange'!F$5:F$2450,$V4606))</f>
        <v>6344.71</v>
      </c>
      <c r="K4606" s="18" t="n">
        <f aca="false">IF($V4606="","",INDEX('Stock Exchange'!G$5:G$2450,$V4606))</f>
        <v>5365.47</v>
      </c>
      <c r="L4606" s="18" t="n">
        <f aca="false">IF($V4606="","",INDEX('Stock Exchange'!H$5:H$2450,$V4606))</f>
        <v>979.24</v>
      </c>
      <c r="M4606" s="18" t="n">
        <f aca="false">IF($V4606="","",INDEX('Stock Exchange'!I$5:I$2450,$V4606))</f>
        <v>137.91</v>
      </c>
      <c r="N4606" s="18" t="n">
        <f aca="false">IF($W4606="","",INDEX(Primary!F$5:F$2450,$W4606))</f>
        <v>0</v>
      </c>
      <c r="O4606" s="18" t="n">
        <f aca="false">IF($W4606="","",INDEX(Primary!G$5:G$2450,$W4606))</f>
        <v>84.4</v>
      </c>
      <c r="P4606" s="18" t="n">
        <f aca="false">IF($W4606="","",INDEX(Primary!H$5:H$2450,$W4606))</f>
        <v>-84.4</v>
      </c>
      <c r="Q4606" s="18" t="n">
        <f aca="false">IF($W4606="","",INDEX(Primary!I$5:I$2450,$W4606))</f>
        <v>-11.89</v>
      </c>
      <c r="R4606" s="19" t="n">
        <f aca="false">IF($E4606="Yes",L4606+P4606,"")</f>
        <v>894.84</v>
      </c>
      <c r="S4606" s="19" t="n">
        <f aca="false">IF($E4606="Yes",H4606-R4606,"")</f>
        <v>0</v>
      </c>
      <c r="T4606" s="6" t="str">
        <f aca="false">IF($E4606="Yes",IF(ROUND(ABS(S4606),2)&lt;=$T$2,"OK","CHECK"),"n/a")</f>
        <v>OK</v>
      </c>
      <c r="U4606" s="20" t="n">
        <f aca="false">Total!J4606</f>
        <v>71.0079</v>
      </c>
      <c r="V4606" s="17" t="n">
        <f aca="false">IFERROR(MATCH($A4606,'Stock Exchange'!$A$5:$A$2450,0),"")</f>
        <v>2388</v>
      </c>
      <c r="W4606" s="17" t="n">
        <f aca="false">IFERROR(MATCH($A4606,Primary!$A$5:$A$2450,0),"")</f>
        <v>2388</v>
      </c>
    </row>
    <row r="4607" customFormat="false" ht="15" hidden="false" customHeight="false" outlineLevel="0" collapsed="false">
      <c r="A4607" s="16" t="n">
        <f aca="false">Total!A4607</f>
        <v>43780</v>
      </c>
      <c r="B4607" s="17" t="n">
        <f aca="false">YEAR(A4607)</f>
        <v>2019</v>
      </c>
      <c r="C4607" s="17" t="n">
        <f aca="false">MONTH(A4607)</f>
        <v>11</v>
      </c>
      <c r="D4607" s="6" t="str">
        <f aca="false">IF(MONTH(A4607)&gt;=4,"FY "&amp;YEAR(A4607)&amp;"-"&amp;RIGHT(YEAR(A4607)+1,2),"FY "&amp;(YEAR(A4607)-1)&amp;"-"&amp;RIGHT(YEAR(A4607),2))</f>
        <v>FY 2019-20</v>
      </c>
      <c r="E4607" s="6" t="str">
        <f aca="false">IF(AND(V4607&lt;&gt;"",W4607&lt;&gt;""),"Yes","No")</f>
        <v>Yes</v>
      </c>
      <c r="F4607" s="18" t="n">
        <f aca="false">Total!F4607</f>
        <v>10593.95</v>
      </c>
      <c r="G4607" s="18" t="n">
        <f aca="false">Total!G4607</f>
        <v>5259.94</v>
      </c>
      <c r="H4607" s="18" t="n">
        <f aca="false">Total!H4607</f>
        <v>5334.01</v>
      </c>
      <c r="I4607" s="18" t="n">
        <f aca="false">Total!I4607</f>
        <v>748.64</v>
      </c>
      <c r="J4607" s="18" t="n">
        <f aca="false">IF($V4607="","",INDEX('Stock Exchange'!F$5:F$2450,$V4607))</f>
        <v>4729.2</v>
      </c>
      <c r="K4607" s="18" t="n">
        <f aca="false">IF($V4607="","",INDEX('Stock Exchange'!G$5:G$2450,$V4607))</f>
        <v>5239.48</v>
      </c>
      <c r="L4607" s="18" t="n">
        <f aca="false">IF($V4607="","",INDEX('Stock Exchange'!H$5:H$2450,$V4607))</f>
        <v>-510.28</v>
      </c>
      <c r="M4607" s="18" t="n">
        <f aca="false">IF($V4607="","",INDEX('Stock Exchange'!I$5:I$2450,$V4607))</f>
        <v>-71.62</v>
      </c>
      <c r="N4607" s="18" t="n">
        <f aca="false">IF($W4607="","",INDEX(Primary!F$5:F$2450,$W4607))</f>
        <v>5864.75</v>
      </c>
      <c r="O4607" s="18" t="n">
        <f aca="false">IF($W4607="","",INDEX(Primary!G$5:G$2450,$W4607))</f>
        <v>20.46</v>
      </c>
      <c r="P4607" s="18" t="n">
        <f aca="false">IF($W4607="","",INDEX(Primary!H$5:H$2450,$W4607))</f>
        <v>5844.29</v>
      </c>
      <c r="Q4607" s="18" t="n">
        <f aca="false">IF($W4607="","",INDEX(Primary!I$5:I$2450,$W4607))</f>
        <v>820.26</v>
      </c>
      <c r="R4607" s="19" t="n">
        <f aca="false">IF($E4607="Yes",L4607+P4607,"")</f>
        <v>5334.01</v>
      </c>
      <c r="S4607" s="19" t="n">
        <f aca="false">IF($E4607="Yes",H4607-R4607,"")</f>
        <v>0</v>
      </c>
      <c r="T4607" s="6" t="str">
        <f aca="false">IF($E4607="Yes",IF(ROUND(ABS(S4607),2)&lt;=$T$2,"OK","CHECK"),"n/a")</f>
        <v>OK</v>
      </c>
      <c r="U4607" s="20" t="n">
        <f aca="false">Total!J4607</f>
        <v>71.2494</v>
      </c>
      <c r="V4607" s="17" t="n">
        <f aca="false">IFERROR(MATCH($A4607,'Stock Exchange'!$A$5:$A$2450,0),"")</f>
        <v>2389</v>
      </c>
      <c r="W4607" s="17" t="n">
        <f aca="false">IFERROR(MATCH($A4607,Primary!$A$5:$A$2450,0),"")</f>
        <v>2389</v>
      </c>
    </row>
    <row r="4608" customFormat="false" ht="15" hidden="false" customHeight="false" outlineLevel="0" collapsed="false">
      <c r="A4608" s="16" t="n">
        <f aca="false">Total!A4608</f>
        <v>43782</v>
      </c>
      <c r="B4608" s="17" t="n">
        <f aca="false">YEAR(A4608)</f>
        <v>2019</v>
      </c>
      <c r="C4608" s="17" t="n">
        <f aca="false">MONTH(A4608)</f>
        <v>11</v>
      </c>
      <c r="D4608" s="6" t="str">
        <f aca="false">IF(MONTH(A4608)&gt;=4,"FY "&amp;YEAR(A4608)&amp;"-"&amp;RIGHT(YEAR(A4608)+1,2),"FY "&amp;(YEAR(A4608)-1)&amp;"-"&amp;RIGHT(YEAR(A4608),2))</f>
        <v>FY 2019-20</v>
      </c>
      <c r="E4608" s="6" t="str">
        <f aca="false">IF(AND(V4608&lt;&gt;"",W4608&lt;&gt;""),"Yes","No")</f>
        <v>Yes</v>
      </c>
      <c r="F4608" s="18" t="n">
        <f aca="false">Total!F4608</f>
        <v>4891.17</v>
      </c>
      <c r="G4608" s="18" t="n">
        <f aca="false">Total!G4608</f>
        <v>3311.19</v>
      </c>
      <c r="H4608" s="18" t="n">
        <f aca="false">Total!H4608</f>
        <v>1579.98</v>
      </c>
      <c r="I4608" s="18" t="n">
        <f aca="false">Total!I4608</f>
        <v>221.14</v>
      </c>
      <c r="J4608" s="18" t="n">
        <f aca="false">IF($V4608="","",INDEX('Stock Exchange'!F$5:F$2450,$V4608))</f>
        <v>4891.17</v>
      </c>
      <c r="K4608" s="18" t="n">
        <f aca="false">IF($V4608="","",INDEX('Stock Exchange'!G$5:G$2450,$V4608))</f>
        <v>3308.36</v>
      </c>
      <c r="L4608" s="18" t="n">
        <f aca="false">IF($V4608="","",INDEX('Stock Exchange'!H$5:H$2450,$V4608))</f>
        <v>1582.81</v>
      </c>
      <c r="M4608" s="18" t="n">
        <f aca="false">IF($V4608="","",INDEX('Stock Exchange'!I$5:I$2450,$V4608))</f>
        <v>221.54</v>
      </c>
      <c r="N4608" s="18" t="n">
        <f aca="false">IF($W4608="","",INDEX(Primary!F$5:F$2450,$W4608))</f>
        <v>0</v>
      </c>
      <c r="O4608" s="18" t="n">
        <f aca="false">IF($W4608="","",INDEX(Primary!G$5:G$2450,$W4608))</f>
        <v>2.83</v>
      </c>
      <c r="P4608" s="18" t="n">
        <f aca="false">IF($W4608="","",INDEX(Primary!H$5:H$2450,$W4608))</f>
        <v>-2.83</v>
      </c>
      <c r="Q4608" s="18" t="n">
        <f aca="false">IF($W4608="","",INDEX(Primary!I$5:I$2450,$W4608))</f>
        <v>-0.4</v>
      </c>
      <c r="R4608" s="19" t="n">
        <f aca="false">IF($E4608="Yes",L4608+P4608,"")</f>
        <v>1579.98</v>
      </c>
      <c r="S4608" s="19" t="n">
        <f aca="false">IF($E4608="Yes",H4608-R4608,"")</f>
        <v>0</v>
      </c>
      <c r="T4608" s="6" t="str">
        <f aca="false">IF($E4608="Yes",IF(ROUND(ABS(S4608),2)&lt;=$T$2,"OK","CHECK"),"n/a")</f>
        <v>OK</v>
      </c>
      <c r="U4608" s="20" t="n">
        <f aca="false">Total!J4608</f>
        <v>71.445</v>
      </c>
      <c r="V4608" s="17" t="n">
        <f aca="false">IFERROR(MATCH($A4608,'Stock Exchange'!$A$5:$A$2450,0),"")</f>
        <v>2390</v>
      </c>
      <c r="W4608" s="17" t="n">
        <f aca="false">IFERROR(MATCH($A4608,Primary!$A$5:$A$2450,0),"")</f>
        <v>2390</v>
      </c>
    </row>
    <row r="4609" customFormat="false" ht="15" hidden="false" customHeight="false" outlineLevel="0" collapsed="false">
      <c r="A4609" s="16" t="n">
        <f aca="false">Total!A4609</f>
        <v>43783</v>
      </c>
      <c r="B4609" s="17" t="n">
        <f aca="false">YEAR(A4609)</f>
        <v>2019</v>
      </c>
      <c r="C4609" s="17" t="n">
        <f aca="false">MONTH(A4609)</f>
        <v>11</v>
      </c>
      <c r="D4609" s="6" t="str">
        <f aca="false">IF(MONTH(A4609)&gt;=4,"FY "&amp;YEAR(A4609)&amp;"-"&amp;RIGHT(YEAR(A4609)+1,2),"FY "&amp;(YEAR(A4609)-1)&amp;"-"&amp;RIGHT(YEAR(A4609),2))</f>
        <v>FY 2019-20</v>
      </c>
      <c r="E4609" s="6" t="str">
        <f aca="false">IF(AND(V4609&lt;&gt;"",W4609&lt;&gt;""),"Yes","No")</f>
        <v>Yes</v>
      </c>
      <c r="F4609" s="18" t="n">
        <f aca="false">Total!F4609</f>
        <v>7989.83</v>
      </c>
      <c r="G4609" s="18" t="n">
        <f aca="false">Total!G4609</f>
        <v>6470.96</v>
      </c>
      <c r="H4609" s="18" t="n">
        <f aca="false">Total!H4609</f>
        <v>1518.87</v>
      </c>
      <c r="I4609" s="18" t="n">
        <f aca="false">Total!I4609</f>
        <v>211.83</v>
      </c>
      <c r="J4609" s="18" t="n">
        <f aca="false">IF($V4609="","",INDEX('Stock Exchange'!F$5:F$2450,$V4609))</f>
        <v>7987.62</v>
      </c>
      <c r="K4609" s="18" t="n">
        <f aca="false">IF($V4609="","",INDEX('Stock Exchange'!G$5:G$2450,$V4609))</f>
        <v>6308.81</v>
      </c>
      <c r="L4609" s="18" t="n">
        <f aca="false">IF($V4609="","",INDEX('Stock Exchange'!H$5:H$2450,$V4609))</f>
        <v>1678.81</v>
      </c>
      <c r="M4609" s="18" t="n">
        <f aca="false">IF($V4609="","",INDEX('Stock Exchange'!I$5:I$2450,$V4609))</f>
        <v>234.14</v>
      </c>
      <c r="N4609" s="18" t="n">
        <f aca="false">IF($W4609="","",INDEX(Primary!F$5:F$2450,$W4609))</f>
        <v>2.21</v>
      </c>
      <c r="O4609" s="18" t="n">
        <f aca="false">IF($W4609="","",INDEX(Primary!G$5:G$2450,$W4609))</f>
        <v>162.15</v>
      </c>
      <c r="P4609" s="18" t="n">
        <f aca="false">IF($W4609="","",INDEX(Primary!H$5:H$2450,$W4609))</f>
        <v>-159.94</v>
      </c>
      <c r="Q4609" s="18" t="n">
        <f aca="false">IF($W4609="","",INDEX(Primary!I$5:I$2450,$W4609))</f>
        <v>-22.31</v>
      </c>
      <c r="R4609" s="19" t="n">
        <f aca="false">IF($E4609="Yes",L4609+P4609,"")</f>
        <v>1518.87</v>
      </c>
      <c r="S4609" s="19" t="n">
        <f aca="false">IF($E4609="Yes",H4609-R4609,"")</f>
        <v>0</v>
      </c>
      <c r="T4609" s="6" t="str">
        <f aca="false">IF($E4609="Yes",IF(ROUND(ABS(S4609),2)&lt;=$T$2,"OK","CHECK"),"n/a")</f>
        <v>OK</v>
      </c>
      <c r="U4609" s="20" t="n">
        <f aca="false">Total!J4609</f>
        <v>71.7002</v>
      </c>
      <c r="V4609" s="17" t="n">
        <f aca="false">IFERROR(MATCH($A4609,'Stock Exchange'!$A$5:$A$2450,0),"")</f>
        <v>2391</v>
      </c>
      <c r="W4609" s="17" t="n">
        <f aca="false">IFERROR(MATCH($A4609,Primary!$A$5:$A$2450,0),"")</f>
        <v>2391</v>
      </c>
    </row>
    <row r="4610" customFormat="false" ht="15" hidden="false" customHeight="false" outlineLevel="0" collapsed="false">
      <c r="A4610" s="16" t="n">
        <f aca="false">Total!A4610</f>
        <v>43784</v>
      </c>
      <c r="B4610" s="17" t="n">
        <f aca="false">YEAR(A4610)</f>
        <v>2019</v>
      </c>
      <c r="C4610" s="17" t="n">
        <f aca="false">MONTH(A4610)</f>
        <v>11</v>
      </c>
      <c r="D4610" s="6" t="str">
        <f aca="false">IF(MONTH(A4610)&gt;=4,"FY "&amp;YEAR(A4610)&amp;"-"&amp;RIGHT(YEAR(A4610)+1,2),"FY "&amp;(YEAR(A4610)-1)&amp;"-"&amp;RIGHT(YEAR(A4610),2))</f>
        <v>FY 2019-20</v>
      </c>
      <c r="E4610" s="6" t="str">
        <f aca="false">IF(AND(V4610&lt;&gt;"",W4610&lt;&gt;""),"Yes","No")</f>
        <v>Yes</v>
      </c>
      <c r="F4610" s="18" t="n">
        <f aca="false">Total!F4610</f>
        <v>5032.27</v>
      </c>
      <c r="G4610" s="18" t="n">
        <f aca="false">Total!G4610</f>
        <v>5463.3</v>
      </c>
      <c r="H4610" s="18" t="n">
        <f aca="false">Total!H4610</f>
        <v>-431.03</v>
      </c>
      <c r="I4610" s="18" t="n">
        <f aca="false">Total!I4610</f>
        <v>-59.83</v>
      </c>
      <c r="J4610" s="18" t="n">
        <f aca="false">IF($V4610="","",INDEX('Stock Exchange'!F$5:F$2450,$V4610))</f>
        <v>5028.86</v>
      </c>
      <c r="K4610" s="18" t="n">
        <f aca="false">IF($V4610="","",INDEX('Stock Exchange'!G$5:G$2450,$V4610))</f>
        <v>5431.42</v>
      </c>
      <c r="L4610" s="18" t="n">
        <f aca="false">IF($V4610="","",INDEX('Stock Exchange'!H$5:H$2450,$V4610))</f>
        <v>-402.56</v>
      </c>
      <c r="M4610" s="18" t="n">
        <f aca="false">IF($V4610="","",INDEX('Stock Exchange'!I$5:I$2450,$V4610))</f>
        <v>-55.88</v>
      </c>
      <c r="N4610" s="18" t="n">
        <f aca="false">IF($W4610="","",INDEX(Primary!F$5:F$2450,$W4610))</f>
        <v>3.41</v>
      </c>
      <c r="O4610" s="18" t="n">
        <f aca="false">IF($W4610="","",INDEX(Primary!G$5:G$2450,$W4610))</f>
        <v>31.88</v>
      </c>
      <c r="P4610" s="18" t="n">
        <f aca="false">IF($W4610="","",INDEX(Primary!H$5:H$2450,$W4610))</f>
        <v>-28.47</v>
      </c>
      <c r="Q4610" s="18" t="n">
        <f aca="false">IF($W4610="","",INDEX(Primary!I$5:I$2450,$W4610))</f>
        <v>-3.95</v>
      </c>
      <c r="R4610" s="19" t="n">
        <f aca="false">IF($E4610="Yes",L4610+P4610,"")</f>
        <v>-431.03</v>
      </c>
      <c r="S4610" s="19" t="n">
        <f aca="false">IF($E4610="Yes",H4610-R4610,"")</f>
        <v>0</v>
      </c>
      <c r="T4610" s="6" t="str">
        <f aca="false">IF($E4610="Yes",IF(ROUND(ABS(S4610),2)&lt;=$T$2,"OK","CHECK"),"n/a")</f>
        <v>OK</v>
      </c>
      <c r="U4610" s="20" t="n">
        <f aca="false">Total!J4610</f>
        <v>72.0501</v>
      </c>
      <c r="V4610" s="17" t="n">
        <f aca="false">IFERROR(MATCH($A4610,'Stock Exchange'!$A$5:$A$2450,0),"")</f>
        <v>2392</v>
      </c>
      <c r="W4610" s="17" t="n">
        <f aca="false">IFERROR(MATCH($A4610,Primary!$A$5:$A$2450,0),"")</f>
        <v>2392</v>
      </c>
    </row>
    <row r="4611" customFormat="false" ht="15" hidden="false" customHeight="false" outlineLevel="0" collapsed="false">
      <c r="A4611" s="16" t="n">
        <f aca="false">Total!A4611</f>
        <v>43787</v>
      </c>
      <c r="B4611" s="17" t="n">
        <f aca="false">YEAR(A4611)</f>
        <v>2019</v>
      </c>
      <c r="C4611" s="17" t="n">
        <f aca="false">MONTH(A4611)</f>
        <v>11</v>
      </c>
      <c r="D4611" s="6" t="str">
        <f aca="false">IF(MONTH(A4611)&gt;=4,"FY "&amp;YEAR(A4611)&amp;"-"&amp;RIGHT(YEAR(A4611)+1,2),"FY "&amp;(YEAR(A4611)-1)&amp;"-"&amp;RIGHT(YEAR(A4611),2))</f>
        <v>FY 2019-20</v>
      </c>
      <c r="E4611" s="6" t="str">
        <f aca="false">IF(AND(V4611&lt;&gt;"",W4611&lt;&gt;""),"Yes","No")</f>
        <v>Yes</v>
      </c>
      <c r="F4611" s="18" t="n">
        <f aca="false">Total!F4611</f>
        <v>5117.71</v>
      </c>
      <c r="G4611" s="18" t="n">
        <f aca="false">Total!G4611</f>
        <v>6284.58</v>
      </c>
      <c r="H4611" s="18" t="n">
        <f aca="false">Total!H4611</f>
        <v>-1166.87</v>
      </c>
      <c r="I4611" s="18" t="n">
        <f aca="false">Total!I4611</f>
        <v>-162.72</v>
      </c>
      <c r="J4611" s="18" t="n">
        <f aca="false">IF($V4611="","",INDEX('Stock Exchange'!F$5:F$2450,$V4611))</f>
        <v>5117.52</v>
      </c>
      <c r="K4611" s="18" t="n">
        <f aca="false">IF($V4611="","",INDEX('Stock Exchange'!G$5:G$2450,$V4611))</f>
        <v>6097.64</v>
      </c>
      <c r="L4611" s="18" t="n">
        <f aca="false">IF($V4611="","",INDEX('Stock Exchange'!H$5:H$2450,$V4611))</f>
        <v>-980.12</v>
      </c>
      <c r="M4611" s="18" t="n">
        <f aca="false">IF($V4611="","",INDEX('Stock Exchange'!I$5:I$2450,$V4611))</f>
        <v>-136.68</v>
      </c>
      <c r="N4611" s="18" t="n">
        <f aca="false">IF($W4611="","",INDEX(Primary!F$5:F$2450,$W4611))</f>
        <v>0.19</v>
      </c>
      <c r="O4611" s="18" t="n">
        <f aca="false">IF($W4611="","",INDEX(Primary!G$5:G$2450,$W4611))</f>
        <v>186.94</v>
      </c>
      <c r="P4611" s="18" t="n">
        <f aca="false">IF($W4611="","",INDEX(Primary!H$5:H$2450,$W4611))</f>
        <v>-186.75</v>
      </c>
      <c r="Q4611" s="18" t="n">
        <f aca="false">IF($W4611="","",INDEX(Primary!I$5:I$2450,$W4611))</f>
        <v>-26.04</v>
      </c>
      <c r="R4611" s="19" t="n">
        <f aca="false">IF($E4611="Yes",L4611+P4611,"")</f>
        <v>-1166.87</v>
      </c>
      <c r="S4611" s="19" t="n">
        <f aca="false">IF($E4611="Yes",H4611-R4611,"")</f>
        <v>0</v>
      </c>
      <c r="T4611" s="6" t="str">
        <f aca="false">IF($E4611="Yes",IF(ROUND(ABS(S4611),2)&lt;=$T$2,"OK","CHECK"),"n/a")</f>
        <v>OK</v>
      </c>
      <c r="U4611" s="20" t="n">
        <f aca="false">Total!J4611</f>
        <v>71.7109</v>
      </c>
      <c r="V4611" s="17" t="n">
        <f aca="false">IFERROR(MATCH($A4611,'Stock Exchange'!$A$5:$A$2450,0),"")</f>
        <v>2393</v>
      </c>
      <c r="W4611" s="17" t="n">
        <f aca="false">IFERROR(MATCH($A4611,Primary!$A$5:$A$2450,0),"")</f>
        <v>2393</v>
      </c>
    </row>
    <row r="4612" customFormat="false" ht="15" hidden="false" customHeight="false" outlineLevel="0" collapsed="false">
      <c r="A4612" s="16" t="n">
        <f aca="false">Total!A4612</f>
        <v>43788</v>
      </c>
      <c r="B4612" s="17" t="n">
        <f aca="false">YEAR(A4612)</f>
        <v>2019</v>
      </c>
      <c r="C4612" s="17" t="n">
        <f aca="false">MONTH(A4612)</f>
        <v>11</v>
      </c>
      <c r="D4612" s="6" t="str">
        <f aca="false">IF(MONTH(A4612)&gt;=4,"FY "&amp;YEAR(A4612)&amp;"-"&amp;RIGHT(YEAR(A4612)+1,2),"FY "&amp;(YEAR(A4612)-1)&amp;"-"&amp;RIGHT(YEAR(A4612),2))</f>
        <v>FY 2019-20</v>
      </c>
      <c r="E4612" s="6" t="str">
        <f aca="false">IF(AND(V4612&lt;&gt;"",W4612&lt;&gt;""),"Yes","No")</f>
        <v>Yes</v>
      </c>
      <c r="F4612" s="18" t="n">
        <f aca="false">Total!F4612</f>
        <v>4371.79</v>
      </c>
      <c r="G4612" s="18" t="n">
        <f aca="false">Total!G4612</f>
        <v>4900.65</v>
      </c>
      <c r="H4612" s="18" t="n">
        <f aca="false">Total!H4612</f>
        <v>-528.86</v>
      </c>
      <c r="I4612" s="18" t="n">
        <f aca="false">Total!I4612</f>
        <v>-73.75</v>
      </c>
      <c r="J4612" s="18" t="n">
        <f aca="false">IF($V4612="","",INDEX('Stock Exchange'!F$5:F$2450,$V4612))</f>
        <v>4371.79</v>
      </c>
      <c r="K4612" s="18" t="n">
        <f aca="false">IF($V4612="","",INDEX('Stock Exchange'!G$5:G$2450,$V4612))</f>
        <v>4885.55</v>
      </c>
      <c r="L4612" s="18" t="n">
        <f aca="false">IF($V4612="","",INDEX('Stock Exchange'!H$5:H$2450,$V4612))</f>
        <v>-513.76</v>
      </c>
      <c r="M4612" s="18" t="n">
        <f aca="false">IF($V4612="","",INDEX('Stock Exchange'!I$5:I$2450,$V4612))</f>
        <v>-71.64</v>
      </c>
      <c r="N4612" s="18" t="n">
        <f aca="false">IF($W4612="","",INDEX(Primary!F$5:F$2450,$W4612))</f>
        <v>0</v>
      </c>
      <c r="O4612" s="18" t="n">
        <f aca="false">IF($W4612="","",INDEX(Primary!G$5:G$2450,$W4612))</f>
        <v>15.1</v>
      </c>
      <c r="P4612" s="18" t="n">
        <f aca="false">IF($W4612="","",INDEX(Primary!H$5:H$2450,$W4612))</f>
        <v>-15.1</v>
      </c>
      <c r="Q4612" s="18" t="n">
        <f aca="false">IF($W4612="","",INDEX(Primary!I$5:I$2450,$W4612))</f>
        <v>-2.11</v>
      </c>
      <c r="R4612" s="19" t="n">
        <f aca="false">IF($E4612="Yes",L4612+P4612,"")</f>
        <v>-528.86</v>
      </c>
      <c r="S4612" s="19" t="n">
        <f aca="false">IF($E4612="Yes",H4612-R4612,"")</f>
        <v>0</v>
      </c>
      <c r="T4612" s="6" t="str">
        <f aca="false">IF($E4612="Yes",IF(ROUND(ABS(S4612),2)&lt;=$T$2,"OK","CHECK"),"n/a")</f>
        <v>OK</v>
      </c>
      <c r="U4612" s="20" t="n">
        <f aca="false">Total!J4612</f>
        <v>71.7131</v>
      </c>
      <c r="V4612" s="17" t="n">
        <f aca="false">IFERROR(MATCH($A4612,'Stock Exchange'!$A$5:$A$2450,0),"")</f>
        <v>2394</v>
      </c>
      <c r="W4612" s="17" t="n">
        <f aca="false">IFERROR(MATCH($A4612,Primary!$A$5:$A$2450,0),"")</f>
        <v>2394</v>
      </c>
    </row>
    <row r="4613" customFormat="false" ht="15" hidden="false" customHeight="false" outlineLevel="0" collapsed="false">
      <c r="A4613" s="16" t="n">
        <f aca="false">Total!A4613</f>
        <v>43789</v>
      </c>
      <c r="B4613" s="17" t="n">
        <f aca="false">YEAR(A4613)</f>
        <v>2019</v>
      </c>
      <c r="C4613" s="17" t="n">
        <f aca="false">MONTH(A4613)</f>
        <v>11</v>
      </c>
      <c r="D4613" s="6" t="str">
        <f aca="false">IF(MONTH(A4613)&gt;=4,"FY "&amp;YEAR(A4613)&amp;"-"&amp;RIGHT(YEAR(A4613)+1,2),"FY "&amp;(YEAR(A4613)-1)&amp;"-"&amp;RIGHT(YEAR(A4613),2))</f>
        <v>FY 2019-20</v>
      </c>
      <c r="E4613" s="6" t="str">
        <f aca="false">IF(AND(V4613&lt;&gt;"",W4613&lt;&gt;""),"Yes","No")</f>
        <v>Yes</v>
      </c>
      <c r="F4613" s="18" t="n">
        <f aca="false">Total!F4613</f>
        <v>7848.93</v>
      </c>
      <c r="G4613" s="18" t="n">
        <f aca="false">Total!G4613</f>
        <v>8475.32</v>
      </c>
      <c r="H4613" s="18" t="n">
        <f aca="false">Total!H4613</f>
        <v>-626.39</v>
      </c>
      <c r="I4613" s="18" t="n">
        <f aca="false">Total!I4613</f>
        <v>-87.22</v>
      </c>
      <c r="J4613" s="18" t="n">
        <f aca="false">IF($V4613="","",INDEX('Stock Exchange'!F$5:F$2450,$V4613))</f>
        <v>7847.25</v>
      </c>
      <c r="K4613" s="18" t="n">
        <f aca="false">IF($V4613="","",INDEX('Stock Exchange'!G$5:G$2450,$V4613))</f>
        <v>8474.48</v>
      </c>
      <c r="L4613" s="18" t="n">
        <f aca="false">IF($V4613="","",INDEX('Stock Exchange'!H$5:H$2450,$V4613))</f>
        <v>-627.23</v>
      </c>
      <c r="M4613" s="18" t="n">
        <f aca="false">IF($V4613="","",INDEX('Stock Exchange'!I$5:I$2450,$V4613))</f>
        <v>-87.34</v>
      </c>
      <c r="N4613" s="18" t="n">
        <f aca="false">IF($W4613="","",INDEX(Primary!F$5:F$2450,$W4613))</f>
        <v>1.68</v>
      </c>
      <c r="O4613" s="18" t="n">
        <f aca="false">IF($W4613="","",INDEX(Primary!G$5:G$2450,$W4613))</f>
        <v>0.84</v>
      </c>
      <c r="P4613" s="18" t="n">
        <f aca="false">IF($W4613="","",INDEX(Primary!H$5:H$2450,$W4613))</f>
        <v>0.84</v>
      </c>
      <c r="Q4613" s="18" t="n">
        <f aca="false">IF($W4613="","",INDEX(Primary!I$5:I$2450,$W4613))</f>
        <v>0.12</v>
      </c>
      <c r="R4613" s="19" t="n">
        <f aca="false">IF($E4613="Yes",L4613+P4613,"")</f>
        <v>-626.39</v>
      </c>
      <c r="S4613" s="19" t="n">
        <f aca="false">IF($E4613="Yes",H4613-R4613,"")</f>
        <v>0</v>
      </c>
      <c r="T4613" s="6" t="str">
        <f aca="false">IF($E4613="Yes",IF(ROUND(ABS(S4613),2)&lt;=$T$2,"OK","CHECK"),"n/a")</f>
        <v>OK</v>
      </c>
      <c r="U4613" s="20" t="n">
        <f aca="false">Total!J4613</f>
        <v>71.8138</v>
      </c>
      <c r="V4613" s="17" t="n">
        <f aca="false">IFERROR(MATCH($A4613,'Stock Exchange'!$A$5:$A$2450,0),"")</f>
        <v>2395</v>
      </c>
      <c r="W4613" s="17" t="n">
        <f aca="false">IFERROR(MATCH($A4613,Primary!$A$5:$A$2450,0),"")</f>
        <v>2395</v>
      </c>
    </row>
    <row r="4614" customFormat="false" ht="15" hidden="false" customHeight="false" outlineLevel="0" collapsed="false">
      <c r="A4614" s="16" t="n">
        <f aca="false">Total!A4614</f>
        <v>43790</v>
      </c>
      <c r="B4614" s="17" t="n">
        <f aca="false">YEAR(A4614)</f>
        <v>2019</v>
      </c>
      <c r="C4614" s="17" t="n">
        <f aca="false">MONTH(A4614)</f>
        <v>11</v>
      </c>
      <c r="D4614" s="6" t="str">
        <f aca="false">IF(MONTH(A4614)&gt;=4,"FY "&amp;YEAR(A4614)&amp;"-"&amp;RIGHT(YEAR(A4614)+1,2),"FY "&amp;(YEAR(A4614)-1)&amp;"-"&amp;RIGHT(YEAR(A4614),2))</f>
        <v>FY 2019-20</v>
      </c>
      <c r="E4614" s="6" t="str">
        <f aca="false">IF(AND(V4614&lt;&gt;"",W4614&lt;&gt;""),"Yes","No")</f>
        <v>Yes</v>
      </c>
      <c r="F4614" s="18" t="n">
        <f aca="false">Total!F4614</f>
        <v>5793.99</v>
      </c>
      <c r="G4614" s="18" t="n">
        <f aca="false">Total!G4614</f>
        <v>5366.03</v>
      </c>
      <c r="H4614" s="18" t="n">
        <f aca="false">Total!H4614</f>
        <v>427.96</v>
      </c>
      <c r="I4614" s="18" t="n">
        <f aca="false">Total!I4614</f>
        <v>59.71</v>
      </c>
      <c r="J4614" s="18" t="n">
        <f aca="false">IF($V4614="","",INDEX('Stock Exchange'!F$5:F$2450,$V4614))</f>
        <v>5773.99</v>
      </c>
      <c r="K4614" s="18" t="n">
        <f aca="false">IF($V4614="","",INDEX('Stock Exchange'!G$5:G$2450,$V4614))</f>
        <v>5364.73</v>
      </c>
      <c r="L4614" s="18" t="n">
        <f aca="false">IF($V4614="","",INDEX('Stock Exchange'!H$5:H$2450,$V4614))</f>
        <v>409.26</v>
      </c>
      <c r="M4614" s="18" t="n">
        <f aca="false">IF($V4614="","",INDEX('Stock Exchange'!I$5:I$2450,$V4614))</f>
        <v>57.1</v>
      </c>
      <c r="N4614" s="18" t="n">
        <f aca="false">IF($W4614="","",INDEX(Primary!F$5:F$2450,$W4614))</f>
        <v>20</v>
      </c>
      <c r="O4614" s="18" t="n">
        <f aca="false">IF($W4614="","",INDEX(Primary!G$5:G$2450,$W4614))</f>
        <v>1.3</v>
      </c>
      <c r="P4614" s="18" t="n">
        <f aca="false">IF($W4614="","",INDEX(Primary!H$5:H$2450,$W4614))</f>
        <v>18.7</v>
      </c>
      <c r="Q4614" s="18" t="n">
        <f aca="false">IF($W4614="","",INDEX(Primary!I$5:I$2450,$W4614))</f>
        <v>2.61</v>
      </c>
      <c r="R4614" s="19" t="n">
        <f aca="false">IF($E4614="Yes",L4614+P4614,"")</f>
        <v>427.96</v>
      </c>
      <c r="S4614" s="19" t="n">
        <f aca="false">IF($E4614="Yes",H4614-R4614,"")</f>
        <v>0</v>
      </c>
      <c r="T4614" s="6" t="str">
        <f aca="false">IF($E4614="Yes",IF(ROUND(ABS(S4614),2)&lt;=$T$2,"OK","CHECK"),"n/a")</f>
        <v>OK</v>
      </c>
      <c r="U4614" s="20" t="n">
        <f aca="false">Total!J4614</f>
        <v>71.6756</v>
      </c>
      <c r="V4614" s="17" t="n">
        <f aca="false">IFERROR(MATCH($A4614,'Stock Exchange'!$A$5:$A$2450,0),"")</f>
        <v>2396</v>
      </c>
      <c r="W4614" s="17" t="n">
        <f aca="false">IFERROR(MATCH($A4614,Primary!$A$5:$A$2450,0),"")</f>
        <v>2396</v>
      </c>
    </row>
    <row r="4615" customFormat="false" ht="15" hidden="false" customHeight="false" outlineLevel="0" collapsed="false">
      <c r="A4615" s="16" t="n">
        <f aca="false">Total!A4615</f>
        <v>43791</v>
      </c>
      <c r="B4615" s="17" t="n">
        <f aca="false">YEAR(A4615)</f>
        <v>2019</v>
      </c>
      <c r="C4615" s="17" t="n">
        <f aca="false">MONTH(A4615)</f>
        <v>11</v>
      </c>
      <c r="D4615" s="6" t="str">
        <f aca="false">IF(MONTH(A4615)&gt;=4,"FY "&amp;YEAR(A4615)&amp;"-"&amp;RIGHT(YEAR(A4615)+1,2),"FY "&amp;(YEAR(A4615)-1)&amp;"-"&amp;RIGHT(YEAR(A4615),2))</f>
        <v>FY 2019-20</v>
      </c>
      <c r="E4615" s="6" t="str">
        <f aca="false">IF(AND(V4615&lt;&gt;"",W4615&lt;&gt;""),"Yes","No")</f>
        <v>Yes</v>
      </c>
      <c r="F4615" s="18" t="n">
        <f aca="false">Total!F4615</f>
        <v>10310.04</v>
      </c>
      <c r="G4615" s="18" t="n">
        <f aca="false">Total!G4615</f>
        <v>5303.96</v>
      </c>
      <c r="H4615" s="18" t="n">
        <f aca="false">Total!H4615</f>
        <v>5006.08</v>
      </c>
      <c r="I4615" s="18" t="n">
        <f aca="false">Total!I4615</f>
        <v>697.23</v>
      </c>
      <c r="J4615" s="18" t="n">
        <f aca="false">IF($V4615="","",INDEX('Stock Exchange'!F$5:F$2450,$V4615))</f>
        <v>10309.96</v>
      </c>
      <c r="K4615" s="18" t="n">
        <f aca="false">IF($V4615="","",INDEX('Stock Exchange'!G$5:G$2450,$V4615))</f>
        <v>5303.86</v>
      </c>
      <c r="L4615" s="18" t="n">
        <f aca="false">IF($V4615="","",INDEX('Stock Exchange'!H$5:H$2450,$V4615))</f>
        <v>5006.1</v>
      </c>
      <c r="M4615" s="18" t="n">
        <f aca="false">IF($V4615="","",INDEX('Stock Exchange'!I$5:I$2450,$V4615))</f>
        <v>697.23</v>
      </c>
      <c r="N4615" s="18" t="n">
        <f aca="false">IF($W4615="","",INDEX(Primary!F$5:F$2450,$W4615))</f>
        <v>0.08</v>
      </c>
      <c r="O4615" s="18" t="n">
        <f aca="false">IF($W4615="","",INDEX(Primary!G$5:G$2450,$W4615))</f>
        <v>0.1</v>
      </c>
      <c r="P4615" s="18" t="n">
        <f aca="false">IF($W4615="","",INDEX(Primary!H$5:H$2450,$W4615))</f>
        <v>-0.02</v>
      </c>
      <c r="Q4615" s="18" t="n">
        <f aca="false">IF($W4615="","",INDEX(Primary!I$5:I$2450,$W4615))</f>
        <v>0</v>
      </c>
      <c r="R4615" s="19" t="n">
        <f aca="false">IF($E4615="Yes",L4615+P4615,"")</f>
        <v>5006.08</v>
      </c>
      <c r="S4615" s="19" t="n">
        <f aca="false">IF($E4615="Yes",H4615-R4615,"")</f>
        <v>0</v>
      </c>
      <c r="T4615" s="6" t="str">
        <f aca="false">IF($E4615="Yes",IF(ROUND(ABS(S4615),2)&lt;=$T$2,"OK","CHECK"),"n/a")</f>
        <v>OK</v>
      </c>
      <c r="U4615" s="20" t="n">
        <f aca="false">Total!J4615</f>
        <v>71.7996</v>
      </c>
      <c r="V4615" s="17" t="n">
        <f aca="false">IFERROR(MATCH($A4615,'Stock Exchange'!$A$5:$A$2450,0),"")</f>
        <v>2397</v>
      </c>
      <c r="W4615" s="17" t="n">
        <f aca="false">IFERROR(MATCH($A4615,Primary!$A$5:$A$2450,0),"")</f>
        <v>2397</v>
      </c>
    </row>
    <row r="4616" customFormat="false" ht="15" hidden="false" customHeight="false" outlineLevel="0" collapsed="false">
      <c r="A4616" s="16" t="n">
        <f aca="false">Total!A4616</f>
        <v>43794</v>
      </c>
      <c r="B4616" s="17" t="n">
        <f aca="false">YEAR(A4616)</f>
        <v>2019</v>
      </c>
      <c r="C4616" s="17" t="n">
        <f aca="false">MONTH(A4616)</f>
        <v>11</v>
      </c>
      <c r="D4616" s="6" t="str">
        <f aca="false">IF(MONTH(A4616)&gt;=4,"FY "&amp;YEAR(A4616)&amp;"-"&amp;RIGHT(YEAR(A4616)+1,2),"FY "&amp;(YEAR(A4616)-1)&amp;"-"&amp;RIGHT(YEAR(A4616),2))</f>
        <v>FY 2019-20</v>
      </c>
      <c r="E4616" s="6" t="str">
        <f aca="false">IF(AND(V4616&lt;&gt;"",W4616&lt;&gt;""),"Yes","No")</f>
        <v>Yes</v>
      </c>
      <c r="F4616" s="18" t="n">
        <f aca="false">Total!F4616</f>
        <v>5376.66</v>
      </c>
      <c r="G4616" s="18" t="n">
        <f aca="false">Total!G4616</f>
        <v>4769.72</v>
      </c>
      <c r="H4616" s="18" t="n">
        <f aca="false">Total!H4616</f>
        <v>606.94</v>
      </c>
      <c r="I4616" s="18" t="n">
        <f aca="false">Total!I4616</f>
        <v>84.47</v>
      </c>
      <c r="J4616" s="18" t="n">
        <f aca="false">IF($V4616="","",INDEX('Stock Exchange'!F$5:F$2450,$V4616))</f>
        <v>5336.39</v>
      </c>
      <c r="K4616" s="18" t="n">
        <f aca="false">IF($V4616="","",INDEX('Stock Exchange'!G$5:G$2450,$V4616))</f>
        <v>4758.36</v>
      </c>
      <c r="L4616" s="18" t="n">
        <f aca="false">IF($V4616="","",INDEX('Stock Exchange'!H$5:H$2450,$V4616))</f>
        <v>578.03</v>
      </c>
      <c r="M4616" s="18" t="n">
        <f aca="false">IF($V4616="","",INDEX('Stock Exchange'!I$5:I$2450,$V4616))</f>
        <v>80.45</v>
      </c>
      <c r="N4616" s="18" t="n">
        <f aca="false">IF($W4616="","",INDEX(Primary!F$5:F$2450,$W4616))</f>
        <v>40.27</v>
      </c>
      <c r="O4616" s="18" t="n">
        <f aca="false">IF($W4616="","",INDEX(Primary!G$5:G$2450,$W4616))</f>
        <v>11.36</v>
      </c>
      <c r="P4616" s="18" t="n">
        <f aca="false">IF($W4616="","",INDEX(Primary!H$5:H$2450,$W4616))</f>
        <v>28.91</v>
      </c>
      <c r="Q4616" s="18" t="n">
        <f aca="false">IF($W4616="","",INDEX(Primary!I$5:I$2450,$W4616))</f>
        <v>4.02</v>
      </c>
      <c r="R4616" s="19" t="n">
        <f aca="false">IF($E4616="Yes",L4616+P4616,"")</f>
        <v>606.94</v>
      </c>
      <c r="S4616" s="19" t="n">
        <f aca="false">IF($E4616="Yes",H4616-R4616,"")</f>
        <v>0</v>
      </c>
      <c r="T4616" s="6" t="str">
        <f aca="false">IF($E4616="Yes",IF(ROUND(ABS(S4616),2)&lt;=$T$2,"OK","CHECK"),"n/a")</f>
        <v>OK</v>
      </c>
      <c r="U4616" s="20" t="n">
        <f aca="false">Total!J4616</f>
        <v>71.8514</v>
      </c>
      <c r="V4616" s="17" t="n">
        <f aca="false">IFERROR(MATCH($A4616,'Stock Exchange'!$A$5:$A$2450,0),"")</f>
        <v>2398</v>
      </c>
      <c r="W4616" s="17" t="n">
        <f aca="false">IFERROR(MATCH($A4616,Primary!$A$5:$A$2450,0),"")</f>
        <v>2398</v>
      </c>
    </row>
    <row r="4617" customFormat="false" ht="15" hidden="false" customHeight="false" outlineLevel="0" collapsed="false">
      <c r="A4617" s="16" t="n">
        <f aca="false">Total!A4617</f>
        <v>43795</v>
      </c>
      <c r="B4617" s="17" t="n">
        <f aca="false">YEAR(A4617)</f>
        <v>2019</v>
      </c>
      <c r="C4617" s="17" t="n">
        <f aca="false">MONTH(A4617)</f>
        <v>11</v>
      </c>
      <c r="D4617" s="6" t="str">
        <f aca="false">IF(MONTH(A4617)&gt;=4,"FY "&amp;YEAR(A4617)&amp;"-"&amp;RIGHT(YEAR(A4617)+1,2),"FY "&amp;(YEAR(A4617)-1)&amp;"-"&amp;RIGHT(YEAR(A4617),2))</f>
        <v>FY 2019-20</v>
      </c>
      <c r="E4617" s="6" t="str">
        <f aca="false">IF(AND(V4617&lt;&gt;"",W4617&lt;&gt;""),"Yes","No")</f>
        <v>Yes</v>
      </c>
      <c r="F4617" s="18" t="n">
        <f aca="false">Total!F4617</f>
        <v>6188.37</v>
      </c>
      <c r="G4617" s="18" t="n">
        <f aca="false">Total!G4617</f>
        <v>4201.74</v>
      </c>
      <c r="H4617" s="18" t="n">
        <f aca="false">Total!H4617</f>
        <v>1986.63</v>
      </c>
      <c r="I4617" s="18" t="n">
        <f aca="false">Total!I4617</f>
        <v>277.28</v>
      </c>
      <c r="J4617" s="18" t="n">
        <f aca="false">IF($V4617="","",INDEX('Stock Exchange'!F$5:F$2450,$V4617))</f>
        <v>5180.3</v>
      </c>
      <c r="K4617" s="18" t="n">
        <f aca="false">IF($V4617="","",INDEX('Stock Exchange'!G$5:G$2450,$V4617))</f>
        <v>4201.09</v>
      </c>
      <c r="L4617" s="18" t="n">
        <f aca="false">IF($V4617="","",INDEX('Stock Exchange'!H$5:H$2450,$V4617))</f>
        <v>979.21</v>
      </c>
      <c r="M4617" s="18" t="n">
        <f aca="false">IF($V4617="","",INDEX('Stock Exchange'!I$5:I$2450,$V4617))</f>
        <v>136.67</v>
      </c>
      <c r="N4617" s="18" t="n">
        <f aca="false">IF($W4617="","",INDEX(Primary!F$5:F$2450,$W4617))</f>
        <v>1008.07</v>
      </c>
      <c r="O4617" s="18" t="n">
        <f aca="false">IF($W4617="","",INDEX(Primary!G$5:G$2450,$W4617))</f>
        <v>0.65</v>
      </c>
      <c r="P4617" s="18" t="n">
        <f aca="false">IF($W4617="","",INDEX(Primary!H$5:H$2450,$W4617))</f>
        <v>1007.42</v>
      </c>
      <c r="Q4617" s="18" t="n">
        <f aca="false">IF($W4617="","",INDEX(Primary!I$5:I$2450,$W4617))</f>
        <v>140.61</v>
      </c>
      <c r="R4617" s="19" t="n">
        <f aca="false">IF($E4617="Yes",L4617+P4617,"")</f>
        <v>1986.63</v>
      </c>
      <c r="S4617" s="19" t="n">
        <f aca="false">IF($E4617="Yes",H4617-R4617,"")</f>
        <v>0</v>
      </c>
      <c r="T4617" s="6" t="str">
        <f aca="false">IF($E4617="Yes",IF(ROUND(ABS(S4617),2)&lt;=$T$2,"OK","CHECK"),"n/a")</f>
        <v>OK</v>
      </c>
      <c r="U4617" s="20" t="n">
        <f aca="false">Total!J4617</f>
        <v>71.6468</v>
      </c>
      <c r="V4617" s="17" t="n">
        <f aca="false">IFERROR(MATCH($A4617,'Stock Exchange'!$A$5:$A$2450,0),"")</f>
        <v>2399</v>
      </c>
      <c r="W4617" s="17" t="n">
        <f aca="false">IFERROR(MATCH($A4617,Primary!$A$5:$A$2450,0),"")</f>
        <v>2399</v>
      </c>
    </row>
    <row r="4618" customFormat="false" ht="15" hidden="false" customHeight="false" outlineLevel="0" collapsed="false">
      <c r="A4618" s="16" t="n">
        <f aca="false">Total!A4618</f>
        <v>43796</v>
      </c>
      <c r="B4618" s="17" t="n">
        <f aca="false">YEAR(A4618)</f>
        <v>2019</v>
      </c>
      <c r="C4618" s="17" t="n">
        <f aca="false">MONTH(A4618)</f>
        <v>11</v>
      </c>
      <c r="D4618" s="6" t="str">
        <f aca="false">IF(MONTH(A4618)&gt;=4,"FY "&amp;YEAR(A4618)&amp;"-"&amp;RIGHT(YEAR(A4618)+1,2),"FY "&amp;(YEAR(A4618)-1)&amp;"-"&amp;RIGHT(YEAR(A4618),2))</f>
        <v>FY 2019-20</v>
      </c>
      <c r="E4618" s="6" t="str">
        <f aca="false">IF(AND(V4618&lt;&gt;"",W4618&lt;&gt;""),"Yes","No")</f>
        <v>Yes</v>
      </c>
      <c r="F4618" s="18" t="n">
        <f aca="false">Total!F4618</f>
        <v>39364.23</v>
      </c>
      <c r="G4618" s="18" t="n">
        <f aca="false">Total!G4618</f>
        <v>34848.9</v>
      </c>
      <c r="H4618" s="18" t="n">
        <f aca="false">Total!H4618</f>
        <v>4515.33</v>
      </c>
      <c r="I4618" s="18" t="n">
        <f aca="false">Total!I4618</f>
        <v>630.71</v>
      </c>
      <c r="J4618" s="18" t="n">
        <f aca="false">IF($V4618="","",INDEX('Stock Exchange'!F$5:F$2450,$V4618))</f>
        <v>39364.23</v>
      </c>
      <c r="K4618" s="18" t="n">
        <f aca="false">IF($V4618="","",INDEX('Stock Exchange'!G$5:G$2450,$V4618))</f>
        <v>34848.39</v>
      </c>
      <c r="L4618" s="18" t="n">
        <f aca="false">IF($V4618="","",INDEX('Stock Exchange'!H$5:H$2450,$V4618))</f>
        <v>4515.84</v>
      </c>
      <c r="M4618" s="18" t="n">
        <f aca="false">IF($V4618="","",INDEX('Stock Exchange'!I$5:I$2450,$V4618))</f>
        <v>630.78</v>
      </c>
      <c r="N4618" s="18" t="n">
        <f aca="false">IF($W4618="","",INDEX(Primary!F$5:F$2450,$W4618))</f>
        <v>0</v>
      </c>
      <c r="O4618" s="18" t="n">
        <f aca="false">IF($W4618="","",INDEX(Primary!G$5:G$2450,$W4618))</f>
        <v>0.51</v>
      </c>
      <c r="P4618" s="18" t="n">
        <f aca="false">IF($W4618="","",INDEX(Primary!H$5:H$2450,$W4618))</f>
        <v>-0.51</v>
      </c>
      <c r="Q4618" s="18" t="n">
        <f aca="false">IF($W4618="","",INDEX(Primary!I$5:I$2450,$W4618))</f>
        <v>-0.07</v>
      </c>
      <c r="R4618" s="19" t="n">
        <f aca="false">IF($E4618="Yes",L4618+P4618,"")</f>
        <v>4515.33</v>
      </c>
      <c r="S4618" s="19" t="n">
        <f aca="false">IF($E4618="Yes",H4618-R4618,"")</f>
        <v>0</v>
      </c>
      <c r="T4618" s="6" t="str">
        <f aca="false">IF($E4618="Yes",IF(ROUND(ABS(S4618),2)&lt;=$T$2,"OK","CHECK"),"n/a")</f>
        <v>OK</v>
      </c>
      <c r="U4618" s="20" t="n">
        <f aca="false">Total!J4618</f>
        <v>71.5909</v>
      </c>
      <c r="V4618" s="17" t="n">
        <f aca="false">IFERROR(MATCH($A4618,'Stock Exchange'!$A$5:$A$2450,0),"")</f>
        <v>2400</v>
      </c>
      <c r="W4618" s="17" t="n">
        <f aca="false">IFERROR(MATCH($A4618,Primary!$A$5:$A$2450,0),"")</f>
        <v>2400</v>
      </c>
    </row>
    <row r="4619" customFormat="false" ht="15" hidden="false" customHeight="false" outlineLevel="0" collapsed="false">
      <c r="A4619" s="16" t="n">
        <f aca="false">Total!A4619</f>
        <v>43797</v>
      </c>
      <c r="B4619" s="17" t="n">
        <f aca="false">YEAR(A4619)</f>
        <v>2019</v>
      </c>
      <c r="C4619" s="17" t="n">
        <f aca="false">MONTH(A4619)</f>
        <v>11</v>
      </c>
      <c r="D4619" s="6" t="str">
        <f aca="false">IF(MONTH(A4619)&gt;=4,"FY "&amp;YEAR(A4619)&amp;"-"&amp;RIGHT(YEAR(A4619)+1,2),"FY "&amp;(YEAR(A4619)-1)&amp;"-"&amp;RIGHT(YEAR(A4619),2))</f>
        <v>FY 2019-20</v>
      </c>
      <c r="E4619" s="6" t="str">
        <f aca="false">IF(AND(V4619&lt;&gt;"",W4619&lt;&gt;""),"Yes","No")</f>
        <v>Yes</v>
      </c>
      <c r="F4619" s="18" t="n">
        <f aca="false">Total!F4619</f>
        <v>3475</v>
      </c>
      <c r="G4619" s="18" t="n">
        <f aca="false">Total!G4619</f>
        <v>4528.51</v>
      </c>
      <c r="H4619" s="18" t="n">
        <f aca="false">Total!H4619</f>
        <v>-1053.51</v>
      </c>
      <c r="I4619" s="18" t="n">
        <f aca="false">Total!I4619</f>
        <v>-147.62</v>
      </c>
      <c r="J4619" s="18" t="n">
        <f aca="false">IF($V4619="","",INDEX('Stock Exchange'!F$5:F$2450,$V4619))</f>
        <v>3475</v>
      </c>
      <c r="K4619" s="18" t="n">
        <f aca="false">IF($V4619="","",INDEX('Stock Exchange'!G$5:G$2450,$V4619))</f>
        <v>4467.77</v>
      </c>
      <c r="L4619" s="18" t="n">
        <f aca="false">IF($V4619="","",INDEX('Stock Exchange'!H$5:H$2450,$V4619))</f>
        <v>-992.77</v>
      </c>
      <c r="M4619" s="18" t="n">
        <f aca="false">IF($V4619="","",INDEX('Stock Exchange'!I$5:I$2450,$V4619))</f>
        <v>-139.11</v>
      </c>
      <c r="N4619" s="18" t="n">
        <f aca="false">IF($W4619="","",INDEX(Primary!F$5:F$2450,$W4619))</f>
        <v>0</v>
      </c>
      <c r="O4619" s="18" t="n">
        <f aca="false">IF($W4619="","",INDEX(Primary!G$5:G$2450,$W4619))</f>
        <v>60.74</v>
      </c>
      <c r="P4619" s="18" t="n">
        <f aca="false">IF($W4619="","",INDEX(Primary!H$5:H$2450,$W4619))</f>
        <v>-60.74</v>
      </c>
      <c r="Q4619" s="18" t="n">
        <f aca="false">IF($W4619="","",INDEX(Primary!I$5:I$2450,$W4619))</f>
        <v>-8.51</v>
      </c>
      <c r="R4619" s="19" t="n">
        <f aca="false">IF($E4619="Yes",L4619+P4619,"")</f>
        <v>-1053.51</v>
      </c>
      <c r="S4619" s="19" t="n">
        <f aca="false">IF($E4619="Yes",H4619-R4619,"")</f>
        <v>0</v>
      </c>
      <c r="T4619" s="6" t="str">
        <f aca="false">IF($E4619="Yes",IF(ROUND(ABS(S4619),2)&lt;=$T$2,"OK","CHECK"),"n/a")</f>
        <v>OK</v>
      </c>
      <c r="U4619" s="20" t="n">
        <f aca="false">Total!J4619</f>
        <v>71.3627</v>
      </c>
      <c r="V4619" s="17" t="n">
        <f aca="false">IFERROR(MATCH($A4619,'Stock Exchange'!$A$5:$A$2450,0),"")</f>
        <v>2401</v>
      </c>
      <c r="W4619" s="17" t="n">
        <f aca="false">IFERROR(MATCH($A4619,Primary!$A$5:$A$2450,0),"")</f>
        <v>2401</v>
      </c>
    </row>
    <row r="4620" customFormat="false" ht="15" hidden="false" customHeight="false" outlineLevel="0" collapsed="false">
      <c r="A4620" s="16" t="n">
        <f aca="false">Total!A4620</f>
        <v>43798</v>
      </c>
      <c r="B4620" s="17" t="n">
        <f aca="false">YEAR(A4620)</f>
        <v>2019</v>
      </c>
      <c r="C4620" s="17" t="n">
        <f aca="false">MONTH(A4620)</f>
        <v>11</v>
      </c>
      <c r="D4620" s="6" t="str">
        <f aca="false">IF(MONTH(A4620)&gt;=4,"FY "&amp;YEAR(A4620)&amp;"-"&amp;RIGHT(YEAR(A4620)+1,2),"FY "&amp;(YEAR(A4620)-1)&amp;"-"&amp;RIGHT(YEAR(A4620),2))</f>
        <v>FY 2019-20</v>
      </c>
      <c r="E4620" s="6" t="str">
        <f aca="false">IF(AND(V4620&lt;&gt;"",W4620&lt;&gt;""),"Yes","No")</f>
        <v>Yes</v>
      </c>
      <c r="F4620" s="18" t="n">
        <f aca="false">Total!F4620</f>
        <v>5966.66</v>
      </c>
      <c r="G4620" s="18" t="n">
        <f aca="false">Total!G4620</f>
        <v>4338.97</v>
      </c>
      <c r="H4620" s="18" t="n">
        <f aca="false">Total!H4620</f>
        <v>1627.69</v>
      </c>
      <c r="I4620" s="18" t="n">
        <f aca="false">Total!I4620</f>
        <v>227.6</v>
      </c>
      <c r="J4620" s="18" t="n">
        <f aca="false">IF($V4620="","",INDEX('Stock Exchange'!F$5:F$2450,$V4620))</f>
        <v>5966.66</v>
      </c>
      <c r="K4620" s="18" t="n">
        <f aca="false">IF($V4620="","",INDEX('Stock Exchange'!G$5:G$2450,$V4620))</f>
        <v>4297.51</v>
      </c>
      <c r="L4620" s="18" t="n">
        <f aca="false">IF($V4620="","",INDEX('Stock Exchange'!H$5:H$2450,$V4620))</f>
        <v>1669.15</v>
      </c>
      <c r="M4620" s="18" t="n">
        <f aca="false">IF($V4620="","",INDEX('Stock Exchange'!I$5:I$2450,$V4620))</f>
        <v>233.4</v>
      </c>
      <c r="N4620" s="18" t="n">
        <f aca="false">IF($W4620="","",INDEX(Primary!F$5:F$2450,$W4620))</f>
        <v>0</v>
      </c>
      <c r="O4620" s="18" t="n">
        <f aca="false">IF($W4620="","",INDEX(Primary!G$5:G$2450,$W4620))</f>
        <v>41.46</v>
      </c>
      <c r="P4620" s="18" t="n">
        <f aca="false">IF($W4620="","",INDEX(Primary!H$5:H$2450,$W4620))</f>
        <v>-41.46</v>
      </c>
      <c r="Q4620" s="18" t="n">
        <f aca="false">IF($W4620="","",INDEX(Primary!I$5:I$2450,$W4620))</f>
        <v>-5.8</v>
      </c>
      <c r="R4620" s="19" t="n">
        <f aca="false">IF($E4620="Yes",L4620+P4620,"")</f>
        <v>1627.69</v>
      </c>
      <c r="S4620" s="19" t="n">
        <f aca="false">IF($E4620="Yes",H4620-R4620,"")</f>
        <v>0</v>
      </c>
      <c r="T4620" s="6" t="str">
        <f aca="false">IF($E4620="Yes",IF(ROUND(ABS(S4620),2)&lt;=$T$2,"OK","CHECK"),"n/a")</f>
        <v>OK</v>
      </c>
      <c r="U4620" s="20" t="n">
        <f aca="false">Total!J4620</f>
        <v>71.5147</v>
      </c>
      <c r="V4620" s="17" t="n">
        <f aca="false">IFERROR(MATCH($A4620,'Stock Exchange'!$A$5:$A$2450,0),"")</f>
        <v>2402</v>
      </c>
      <c r="W4620" s="17" t="n">
        <f aca="false">IFERROR(MATCH($A4620,Primary!$A$5:$A$2450,0),"")</f>
        <v>2402</v>
      </c>
    </row>
    <row r="4621" customFormat="false" ht="15" hidden="false" customHeight="false" outlineLevel="0" collapsed="false">
      <c r="A4621" s="16" t="n">
        <f aca="false">Total!A4621</f>
        <v>43801</v>
      </c>
      <c r="B4621" s="17" t="n">
        <f aca="false">YEAR(A4621)</f>
        <v>2019</v>
      </c>
      <c r="C4621" s="17" t="n">
        <f aca="false">MONTH(A4621)</f>
        <v>12</v>
      </c>
      <c r="D4621" s="6" t="str">
        <f aca="false">IF(MONTH(A4621)&gt;=4,"FY "&amp;YEAR(A4621)&amp;"-"&amp;RIGHT(YEAR(A4621)+1,2),"FY "&amp;(YEAR(A4621)-1)&amp;"-"&amp;RIGHT(YEAR(A4621),2))</f>
        <v>FY 2019-20</v>
      </c>
      <c r="E4621" s="6" t="str">
        <f aca="false">IF(AND(V4621&lt;&gt;"",W4621&lt;&gt;""),"Yes","No")</f>
        <v>Yes</v>
      </c>
      <c r="F4621" s="18" t="n">
        <f aca="false">Total!F4621</f>
        <v>5929.62</v>
      </c>
      <c r="G4621" s="18" t="n">
        <f aca="false">Total!G4621</f>
        <v>6680.77</v>
      </c>
      <c r="H4621" s="18" t="n">
        <f aca="false">Total!H4621</f>
        <v>-751.15</v>
      </c>
      <c r="I4621" s="18" t="n">
        <f aca="false">Total!I4621</f>
        <v>-104.73</v>
      </c>
      <c r="J4621" s="18" t="n">
        <f aca="false">IF($V4621="","",INDEX('Stock Exchange'!F$5:F$2450,$V4621))</f>
        <v>5929.62</v>
      </c>
      <c r="K4621" s="18" t="n">
        <f aca="false">IF($V4621="","",INDEX('Stock Exchange'!G$5:G$2450,$V4621))</f>
        <v>6680.65</v>
      </c>
      <c r="L4621" s="18" t="n">
        <f aca="false">IF($V4621="","",INDEX('Stock Exchange'!H$5:H$2450,$V4621))</f>
        <v>-751.03</v>
      </c>
      <c r="M4621" s="18" t="n">
        <f aca="false">IF($V4621="","",INDEX('Stock Exchange'!I$5:I$2450,$V4621))</f>
        <v>-104.71</v>
      </c>
      <c r="N4621" s="18" t="n">
        <f aca="false">IF($W4621="","",INDEX(Primary!F$5:F$2450,$W4621))</f>
        <v>0</v>
      </c>
      <c r="O4621" s="18" t="n">
        <f aca="false">IF($W4621="","",INDEX(Primary!G$5:G$2450,$W4621))</f>
        <v>0.12</v>
      </c>
      <c r="P4621" s="18" t="n">
        <f aca="false">IF($W4621="","",INDEX(Primary!H$5:H$2450,$W4621))</f>
        <v>-0.12</v>
      </c>
      <c r="Q4621" s="18" t="n">
        <f aca="false">IF($W4621="","",INDEX(Primary!I$5:I$2450,$W4621))</f>
        <v>-0.02</v>
      </c>
      <c r="R4621" s="19" t="n">
        <f aca="false">IF($E4621="Yes",L4621+P4621,"")</f>
        <v>-751.15</v>
      </c>
      <c r="S4621" s="19" t="n">
        <f aca="false">IF($E4621="Yes",H4621-R4621,"")</f>
        <v>0</v>
      </c>
      <c r="T4621" s="6" t="str">
        <f aca="false">IF($E4621="Yes",IF(ROUND(ABS(S4621),2)&lt;=$T$2,"OK","CHECK"),"n/a")</f>
        <v>OK</v>
      </c>
      <c r="U4621" s="20" t="n">
        <f aca="false">Total!J4621</f>
        <v>71.7255</v>
      </c>
      <c r="V4621" s="17" t="n">
        <f aca="false">IFERROR(MATCH($A4621,'Stock Exchange'!$A$5:$A$2450,0),"")</f>
        <v>2403</v>
      </c>
      <c r="W4621" s="17" t="n">
        <f aca="false">IFERROR(MATCH($A4621,Primary!$A$5:$A$2450,0),"")</f>
        <v>2403</v>
      </c>
    </row>
    <row r="4622" customFormat="false" ht="15" hidden="false" customHeight="false" outlineLevel="0" collapsed="false">
      <c r="A4622" s="16" t="n">
        <f aca="false">Total!A4622</f>
        <v>43802</v>
      </c>
      <c r="B4622" s="17" t="n">
        <f aca="false">YEAR(A4622)</f>
        <v>2019</v>
      </c>
      <c r="C4622" s="17" t="n">
        <f aca="false">MONTH(A4622)</f>
        <v>12</v>
      </c>
      <c r="D4622" s="6" t="str">
        <f aca="false">IF(MONTH(A4622)&gt;=4,"FY "&amp;YEAR(A4622)&amp;"-"&amp;RIGHT(YEAR(A4622)+1,2),"FY "&amp;(YEAR(A4622)-1)&amp;"-"&amp;RIGHT(YEAR(A4622),2))</f>
        <v>FY 2019-20</v>
      </c>
      <c r="E4622" s="6" t="str">
        <f aca="false">IF(AND(V4622&lt;&gt;"",W4622&lt;&gt;""),"Yes","No")</f>
        <v>Yes</v>
      </c>
      <c r="F4622" s="18" t="n">
        <f aca="false">Total!F4622</f>
        <v>7726.56</v>
      </c>
      <c r="G4622" s="18" t="n">
        <f aca="false">Total!G4622</f>
        <v>9174.27</v>
      </c>
      <c r="H4622" s="18" t="n">
        <f aca="false">Total!H4622</f>
        <v>-1447.71</v>
      </c>
      <c r="I4622" s="18" t="n">
        <f aca="false">Total!I4622</f>
        <v>-201.85</v>
      </c>
      <c r="J4622" s="18" t="n">
        <f aca="false">IF($V4622="","",INDEX('Stock Exchange'!F$5:F$2450,$V4622))</f>
        <v>7592.58</v>
      </c>
      <c r="K4622" s="18" t="n">
        <f aca="false">IF($V4622="","",INDEX('Stock Exchange'!G$5:G$2450,$V4622))</f>
        <v>8739.41</v>
      </c>
      <c r="L4622" s="18" t="n">
        <f aca="false">IF($V4622="","",INDEX('Stock Exchange'!H$5:H$2450,$V4622))</f>
        <v>-1146.83</v>
      </c>
      <c r="M4622" s="18" t="n">
        <f aca="false">IF($V4622="","",INDEX('Stock Exchange'!I$5:I$2450,$V4622))</f>
        <v>-159.9</v>
      </c>
      <c r="N4622" s="18" t="n">
        <f aca="false">IF($W4622="","",INDEX(Primary!F$5:F$2450,$W4622))</f>
        <v>133.98</v>
      </c>
      <c r="O4622" s="18" t="n">
        <f aca="false">IF($W4622="","",INDEX(Primary!G$5:G$2450,$W4622))</f>
        <v>434.86</v>
      </c>
      <c r="P4622" s="18" t="n">
        <f aca="false">IF($W4622="","",INDEX(Primary!H$5:H$2450,$W4622))</f>
        <v>-300.88</v>
      </c>
      <c r="Q4622" s="18" t="n">
        <f aca="false">IF($W4622="","",INDEX(Primary!I$5:I$2450,$W4622))</f>
        <v>-41.95</v>
      </c>
      <c r="R4622" s="19" t="n">
        <f aca="false">IF($E4622="Yes",L4622+P4622,"")</f>
        <v>-1447.71</v>
      </c>
      <c r="S4622" s="19" t="n">
        <f aca="false">IF($E4622="Yes",H4622-R4622,"")</f>
        <v>0</v>
      </c>
      <c r="T4622" s="6" t="str">
        <f aca="false">IF($E4622="Yes",IF(ROUND(ABS(S4622),2)&lt;=$T$2,"OK","CHECK"),"n/a")</f>
        <v>OK</v>
      </c>
      <c r="U4622" s="20" t="n">
        <f aca="false">Total!J4622</f>
        <v>71.7217</v>
      </c>
      <c r="V4622" s="17" t="n">
        <f aca="false">IFERROR(MATCH($A4622,'Stock Exchange'!$A$5:$A$2450,0),"")</f>
        <v>2404</v>
      </c>
      <c r="W4622" s="17" t="n">
        <f aca="false">IFERROR(MATCH($A4622,Primary!$A$5:$A$2450,0),"")</f>
        <v>2404</v>
      </c>
    </row>
    <row r="4623" customFormat="false" ht="15" hidden="false" customHeight="false" outlineLevel="0" collapsed="false">
      <c r="A4623" s="16" t="n">
        <f aca="false">Total!A4623</f>
        <v>43803</v>
      </c>
      <c r="B4623" s="17" t="n">
        <f aca="false">YEAR(A4623)</f>
        <v>2019</v>
      </c>
      <c r="C4623" s="17" t="n">
        <f aca="false">MONTH(A4623)</f>
        <v>12</v>
      </c>
      <c r="D4623" s="6" t="str">
        <f aca="false">IF(MONTH(A4623)&gt;=4,"FY "&amp;YEAR(A4623)&amp;"-"&amp;RIGHT(YEAR(A4623)+1,2),"FY "&amp;(YEAR(A4623)-1)&amp;"-"&amp;RIGHT(YEAR(A4623),2))</f>
        <v>FY 2019-20</v>
      </c>
      <c r="E4623" s="6" t="str">
        <f aca="false">IF(AND(V4623&lt;&gt;"",W4623&lt;&gt;""),"Yes","No")</f>
        <v>Yes</v>
      </c>
      <c r="F4623" s="18" t="n">
        <f aca="false">Total!F4623</f>
        <v>4638.26</v>
      </c>
      <c r="G4623" s="18" t="n">
        <f aca="false">Total!G4623</f>
        <v>4741.08</v>
      </c>
      <c r="H4623" s="18" t="n">
        <f aca="false">Total!H4623</f>
        <v>-102.82</v>
      </c>
      <c r="I4623" s="18" t="n">
        <f aca="false">Total!I4623</f>
        <v>-14.36</v>
      </c>
      <c r="J4623" s="18" t="n">
        <f aca="false">IF($V4623="","",INDEX('Stock Exchange'!F$5:F$2450,$V4623))</f>
        <v>4616.03</v>
      </c>
      <c r="K4623" s="18" t="n">
        <f aca="false">IF($V4623="","",INDEX('Stock Exchange'!G$5:G$2450,$V4623))</f>
        <v>4723.56</v>
      </c>
      <c r="L4623" s="18" t="n">
        <f aca="false">IF($V4623="","",INDEX('Stock Exchange'!H$5:H$2450,$V4623))</f>
        <v>-107.53</v>
      </c>
      <c r="M4623" s="18" t="n">
        <f aca="false">IF($V4623="","",INDEX('Stock Exchange'!I$5:I$2450,$V4623))</f>
        <v>-15.02</v>
      </c>
      <c r="N4623" s="18" t="n">
        <f aca="false">IF($W4623="","",INDEX(Primary!F$5:F$2450,$W4623))</f>
        <v>22.23</v>
      </c>
      <c r="O4623" s="18" t="n">
        <f aca="false">IF($W4623="","",INDEX(Primary!G$5:G$2450,$W4623))</f>
        <v>17.52</v>
      </c>
      <c r="P4623" s="18" t="n">
        <f aca="false">IF($W4623="","",INDEX(Primary!H$5:H$2450,$W4623))</f>
        <v>4.71</v>
      </c>
      <c r="Q4623" s="18" t="n">
        <f aca="false">IF($W4623="","",INDEX(Primary!I$5:I$2450,$W4623))</f>
        <v>0.66</v>
      </c>
      <c r="R4623" s="19" t="n">
        <f aca="false">IF($E4623="Yes",L4623+P4623,"")</f>
        <v>-102.82</v>
      </c>
      <c r="S4623" s="19" t="n">
        <f aca="false">IF($E4623="Yes",H4623-R4623,"")</f>
        <v>0</v>
      </c>
      <c r="T4623" s="6" t="str">
        <f aca="false">IF($E4623="Yes",IF(ROUND(ABS(S4623),2)&lt;=$T$2,"OK","CHECK"),"n/a")</f>
        <v>OK</v>
      </c>
      <c r="U4623" s="20" t="n">
        <f aca="false">Total!J4623</f>
        <v>71.6006</v>
      </c>
      <c r="V4623" s="17" t="n">
        <f aca="false">IFERROR(MATCH($A4623,'Stock Exchange'!$A$5:$A$2450,0),"")</f>
        <v>2405</v>
      </c>
      <c r="W4623" s="17" t="n">
        <f aca="false">IFERROR(MATCH($A4623,Primary!$A$5:$A$2450,0),"")</f>
        <v>2405</v>
      </c>
    </row>
    <row r="4624" customFormat="false" ht="15" hidden="false" customHeight="false" outlineLevel="0" collapsed="false">
      <c r="A4624" s="16" t="n">
        <f aca="false">Total!A4624</f>
        <v>43804</v>
      </c>
      <c r="B4624" s="17" t="n">
        <f aca="false">YEAR(A4624)</f>
        <v>2019</v>
      </c>
      <c r="C4624" s="17" t="n">
        <f aca="false">MONTH(A4624)</f>
        <v>12</v>
      </c>
      <c r="D4624" s="6" t="str">
        <f aca="false">IF(MONTH(A4624)&gt;=4,"FY "&amp;YEAR(A4624)&amp;"-"&amp;RIGHT(YEAR(A4624)+1,2),"FY "&amp;(YEAR(A4624)-1)&amp;"-"&amp;RIGHT(YEAR(A4624),2))</f>
        <v>FY 2019-20</v>
      </c>
      <c r="E4624" s="6" t="str">
        <f aca="false">IF(AND(V4624&lt;&gt;"",W4624&lt;&gt;""),"Yes","No")</f>
        <v>Yes</v>
      </c>
      <c r="F4624" s="18" t="n">
        <f aca="false">Total!F4624</f>
        <v>5702.75</v>
      </c>
      <c r="G4624" s="18" t="n">
        <f aca="false">Total!G4624</f>
        <v>5507.3</v>
      </c>
      <c r="H4624" s="18" t="n">
        <f aca="false">Total!H4624</f>
        <v>195.45</v>
      </c>
      <c r="I4624" s="18" t="n">
        <f aca="false">Total!I4624</f>
        <v>27.23</v>
      </c>
      <c r="J4624" s="18" t="n">
        <f aca="false">IF($V4624="","",INDEX('Stock Exchange'!F$5:F$2450,$V4624))</f>
        <v>5375.35</v>
      </c>
      <c r="K4624" s="18" t="n">
        <f aca="false">IF($V4624="","",INDEX('Stock Exchange'!G$5:G$2450,$V4624))</f>
        <v>5506.21</v>
      </c>
      <c r="L4624" s="18" t="n">
        <f aca="false">IF($V4624="","",INDEX('Stock Exchange'!H$5:H$2450,$V4624))</f>
        <v>-130.86</v>
      </c>
      <c r="M4624" s="18" t="n">
        <f aca="false">IF($V4624="","",INDEX('Stock Exchange'!I$5:I$2450,$V4624))</f>
        <v>-18.23</v>
      </c>
      <c r="N4624" s="18" t="n">
        <f aca="false">IF($W4624="","",INDEX(Primary!F$5:F$2450,$W4624))</f>
        <v>327.4</v>
      </c>
      <c r="O4624" s="18" t="n">
        <f aca="false">IF($W4624="","",INDEX(Primary!G$5:G$2450,$W4624))</f>
        <v>1.09</v>
      </c>
      <c r="P4624" s="18" t="n">
        <f aca="false">IF($W4624="","",INDEX(Primary!H$5:H$2450,$W4624))</f>
        <v>326.31</v>
      </c>
      <c r="Q4624" s="18" t="n">
        <f aca="false">IF($W4624="","",INDEX(Primary!I$5:I$2450,$W4624))</f>
        <v>45.46</v>
      </c>
      <c r="R4624" s="19" t="n">
        <f aca="false">IF($E4624="Yes",L4624+P4624,"")</f>
        <v>195.45</v>
      </c>
      <c r="S4624" s="19" t="n">
        <f aca="false">IF($E4624="Yes",H4624-R4624,"")</f>
        <v>0</v>
      </c>
      <c r="T4624" s="6" t="str">
        <f aca="false">IF($E4624="Yes",IF(ROUND(ABS(S4624),2)&lt;=$T$2,"OK","CHECK"),"n/a")</f>
        <v>OK</v>
      </c>
      <c r="U4624" s="20" t="n">
        <f aca="false">Total!J4624</f>
        <v>71.78</v>
      </c>
      <c r="V4624" s="17" t="n">
        <f aca="false">IFERROR(MATCH($A4624,'Stock Exchange'!$A$5:$A$2450,0),"")</f>
        <v>2406</v>
      </c>
      <c r="W4624" s="17" t="n">
        <f aca="false">IFERROR(MATCH($A4624,Primary!$A$5:$A$2450,0),"")</f>
        <v>2406</v>
      </c>
    </row>
    <row r="4625" customFormat="false" ht="15" hidden="false" customHeight="false" outlineLevel="0" collapsed="false">
      <c r="A4625" s="16" t="n">
        <f aca="false">Total!A4625</f>
        <v>43805</v>
      </c>
      <c r="B4625" s="17" t="n">
        <f aca="false">YEAR(A4625)</f>
        <v>2019</v>
      </c>
      <c r="C4625" s="17" t="n">
        <f aca="false">MONTH(A4625)</f>
        <v>12</v>
      </c>
      <c r="D4625" s="6" t="str">
        <f aca="false">IF(MONTH(A4625)&gt;=4,"FY "&amp;YEAR(A4625)&amp;"-"&amp;RIGHT(YEAR(A4625)+1,2),"FY "&amp;(YEAR(A4625)-1)&amp;"-"&amp;RIGHT(YEAR(A4625),2))</f>
        <v>FY 2019-20</v>
      </c>
      <c r="E4625" s="6" t="str">
        <f aca="false">IF(AND(V4625&lt;&gt;"",W4625&lt;&gt;""),"Yes","No")</f>
        <v>Yes</v>
      </c>
      <c r="F4625" s="18" t="n">
        <f aca="false">Total!F4625</f>
        <v>4602.88</v>
      </c>
      <c r="G4625" s="18" t="n">
        <f aca="false">Total!G4625</f>
        <v>4165.47</v>
      </c>
      <c r="H4625" s="18" t="n">
        <f aca="false">Total!H4625</f>
        <v>437.41</v>
      </c>
      <c r="I4625" s="18" t="n">
        <f aca="false">Total!I4625</f>
        <v>61.14</v>
      </c>
      <c r="J4625" s="18" t="n">
        <f aca="false">IF($V4625="","",INDEX('Stock Exchange'!F$5:F$2450,$V4625))</f>
        <v>4598.46</v>
      </c>
      <c r="K4625" s="18" t="n">
        <f aca="false">IF($V4625="","",INDEX('Stock Exchange'!G$5:G$2450,$V4625))</f>
        <v>4165.47</v>
      </c>
      <c r="L4625" s="18" t="n">
        <f aca="false">IF($V4625="","",INDEX('Stock Exchange'!H$5:H$2450,$V4625))</f>
        <v>432.99</v>
      </c>
      <c r="M4625" s="18" t="n">
        <f aca="false">IF($V4625="","",INDEX('Stock Exchange'!I$5:I$2450,$V4625))</f>
        <v>60.52</v>
      </c>
      <c r="N4625" s="18" t="n">
        <f aca="false">IF($W4625="","",INDEX(Primary!F$5:F$2450,$W4625))</f>
        <v>4.42</v>
      </c>
      <c r="O4625" s="18" t="n">
        <f aca="false">IF($W4625="","",INDEX(Primary!G$5:G$2450,$W4625))</f>
        <v>0</v>
      </c>
      <c r="P4625" s="18" t="n">
        <f aca="false">IF($W4625="","",INDEX(Primary!H$5:H$2450,$W4625))</f>
        <v>4.42</v>
      </c>
      <c r="Q4625" s="18" t="n">
        <f aca="false">IF($W4625="","",INDEX(Primary!I$5:I$2450,$W4625))</f>
        <v>0.62</v>
      </c>
      <c r="R4625" s="19" t="n">
        <f aca="false">IF($E4625="Yes",L4625+P4625,"")</f>
        <v>437.41</v>
      </c>
      <c r="S4625" s="19" t="n">
        <f aca="false">IF($E4625="Yes",H4625-R4625,"")</f>
        <v>0</v>
      </c>
      <c r="T4625" s="6" t="str">
        <f aca="false">IF($E4625="Yes",IF(ROUND(ABS(S4625),2)&lt;=$T$2,"OK","CHECK"),"n/a")</f>
        <v>OK</v>
      </c>
      <c r="U4625" s="20" t="n">
        <f aca="false">Total!J4625</f>
        <v>71.5476</v>
      </c>
      <c r="V4625" s="17" t="n">
        <f aca="false">IFERROR(MATCH($A4625,'Stock Exchange'!$A$5:$A$2450,0),"")</f>
        <v>2407</v>
      </c>
      <c r="W4625" s="17" t="n">
        <f aca="false">IFERROR(MATCH($A4625,Primary!$A$5:$A$2450,0),"")</f>
        <v>2407</v>
      </c>
    </row>
    <row r="4626" customFormat="false" ht="15" hidden="false" customHeight="false" outlineLevel="0" collapsed="false">
      <c r="A4626" s="16" t="n">
        <f aca="false">Total!A4626</f>
        <v>43808</v>
      </c>
      <c r="B4626" s="17" t="n">
        <f aca="false">YEAR(A4626)</f>
        <v>2019</v>
      </c>
      <c r="C4626" s="17" t="n">
        <f aca="false">MONTH(A4626)</f>
        <v>12</v>
      </c>
      <c r="D4626" s="6" t="str">
        <f aca="false">IF(MONTH(A4626)&gt;=4,"FY "&amp;YEAR(A4626)&amp;"-"&amp;RIGHT(YEAR(A4626)+1,2),"FY "&amp;(YEAR(A4626)-1)&amp;"-"&amp;RIGHT(YEAR(A4626),2))</f>
        <v>FY 2019-20</v>
      </c>
      <c r="E4626" s="6" t="str">
        <f aca="false">IF(AND(V4626&lt;&gt;"",W4626&lt;&gt;""),"Yes","No")</f>
        <v>Yes</v>
      </c>
      <c r="F4626" s="18" t="n">
        <f aca="false">Total!F4626</f>
        <v>4515.34</v>
      </c>
      <c r="G4626" s="18" t="n">
        <f aca="false">Total!G4626</f>
        <v>4589.3</v>
      </c>
      <c r="H4626" s="18" t="n">
        <f aca="false">Total!H4626</f>
        <v>-73.96</v>
      </c>
      <c r="I4626" s="18" t="n">
        <f aca="false">Total!I4626</f>
        <v>-10.37</v>
      </c>
      <c r="J4626" s="18" t="n">
        <f aca="false">IF($V4626="","",INDEX('Stock Exchange'!F$5:F$2450,$V4626))</f>
        <v>3762.68</v>
      </c>
      <c r="K4626" s="18" t="n">
        <f aca="false">IF($V4626="","",INDEX('Stock Exchange'!G$5:G$2450,$V4626))</f>
        <v>4589.3</v>
      </c>
      <c r="L4626" s="18" t="n">
        <f aca="false">IF($V4626="","",INDEX('Stock Exchange'!H$5:H$2450,$V4626))</f>
        <v>-826.62</v>
      </c>
      <c r="M4626" s="18" t="n">
        <f aca="false">IF($V4626="","",INDEX('Stock Exchange'!I$5:I$2450,$V4626))</f>
        <v>-115.91</v>
      </c>
      <c r="N4626" s="18" t="n">
        <f aca="false">IF($W4626="","",INDEX(Primary!F$5:F$2450,$W4626))</f>
        <v>752.66</v>
      </c>
      <c r="O4626" s="18" t="n">
        <f aca="false">IF($W4626="","",INDEX(Primary!G$5:G$2450,$W4626))</f>
        <v>0</v>
      </c>
      <c r="P4626" s="18" t="n">
        <f aca="false">IF($W4626="","",INDEX(Primary!H$5:H$2450,$W4626))</f>
        <v>752.66</v>
      </c>
      <c r="Q4626" s="18" t="n">
        <f aca="false">IF($W4626="","",INDEX(Primary!I$5:I$2450,$W4626))</f>
        <v>105.54</v>
      </c>
      <c r="R4626" s="19" t="n">
        <f aca="false">IF($E4626="Yes",L4626+P4626,"")</f>
        <v>-73.96</v>
      </c>
      <c r="S4626" s="19" t="n">
        <f aca="false">IF($E4626="Yes",H4626-R4626,"")</f>
        <v>0</v>
      </c>
      <c r="T4626" s="6" t="str">
        <f aca="false">IF($E4626="Yes",IF(ROUND(ABS(S4626),2)&lt;=$T$2,"OK","CHECK"),"n/a")</f>
        <v>OK</v>
      </c>
      <c r="U4626" s="20" t="n">
        <f aca="false">Total!J4626</f>
        <v>71.3165</v>
      </c>
      <c r="V4626" s="17" t="n">
        <f aca="false">IFERROR(MATCH($A4626,'Stock Exchange'!$A$5:$A$2450,0),"")</f>
        <v>2408</v>
      </c>
      <c r="W4626" s="17" t="n">
        <f aca="false">IFERROR(MATCH($A4626,Primary!$A$5:$A$2450,0),"")</f>
        <v>2408</v>
      </c>
    </row>
    <row r="4627" customFormat="false" ht="15" hidden="false" customHeight="false" outlineLevel="0" collapsed="false">
      <c r="A4627" s="16" t="n">
        <f aca="false">Total!A4627</f>
        <v>43809</v>
      </c>
      <c r="B4627" s="17" t="n">
        <f aca="false">YEAR(A4627)</f>
        <v>2019</v>
      </c>
      <c r="C4627" s="17" t="n">
        <f aca="false">MONTH(A4627)</f>
        <v>12</v>
      </c>
      <c r="D4627" s="6" t="str">
        <f aca="false">IF(MONTH(A4627)&gt;=4,"FY "&amp;YEAR(A4627)&amp;"-"&amp;RIGHT(YEAR(A4627)+1,2),"FY "&amp;(YEAR(A4627)-1)&amp;"-"&amp;RIGHT(YEAR(A4627),2))</f>
        <v>FY 2019-20</v>
      </c>
      <c r="E4627" s="6" t="str">
        <f aca="false">IF(AND(V4627&lt;&gt;"",W4627&lt;&gt;""),"Yes","No")</f>
        <v>Yes</v>
      </c>
      <c r="F4627" s="18" t="n">
        <f aca="false">Total!F4627</f>
        <v>4448.71</v>
      </c>
      <c r="G4627" s="18" t="n">
        <f aca="false">Total!G4627</f>
        <v>3715.34</v>
      </c>
      <c r="H4627" s="18" t="n">
        <f aca="false">Total!H4627</f>
        <v>733.37</v>
      </c>
      <c r="I4627" s="18" t="n">
        <f aca="false">Total!I4627</f>
        <v>103.06</v>
      </c>
      <c r="J4627" s="18" t="n">
        <f aca="false">IF($V4627="","",INDEX('Stock Exchange'!F$5:F$2450,$V4627))</f>
        <v>4445.23</v>
      </c>
      <c r="K4627" s="18" t="n">
        <f aca="false">IF($V4627="","",INDEX('Stock Exchange'!G$5:G$2450,$V4627))</f>
        <v>3715.34</v>
      </c>
      <c r="L4627" s="18" t="n">
        <f aca="false">IF($V4627="","",INDEX('Stock Exchange'!H$5:H$2450,$V4627))</f>
        <v>729.89</v>
      </c>
      <c r="M4627" s="18" t="n">
        <f aca="false">IF($V4627="","",INDEX('Stock Exchange'!I$5:I$2450,$V4627))</f>
        <v>102.57</v>
      </c>
      <c r="N4627" s="18" t="n">
        <f aca="false">IF($W4627="","",INDEX(Primary!F$5:F$2450,$W4627))</f>
        <v>3.48</v>
      </c>
      <c r="O4627" s="18" t="n">
        <f aca="false">IF($W4627="","",INDEX(Primary!G$5:G$2450,$W4627))</f>
        <v>0</v>
      </c>
      <c r="P4627" s="18" t="n">
        <f aca="false">IF($W4627="","",INDEX(Primary!H$5:H$2450,$W4627))</f>
        <v>3.48</v>
      </c>
      <c r="Q4627" s="18" t="n">
        <f aca="false">IF($W4627="","",INDEX(Primary!I$5:I$2450,$W4627))</f>
        <v>0.49</v>
      </c>
      <c r="R4627" s="19" t="n">
        <f aca="false">IF($E4627="Yes",L4627+P4627,"")</f>
        <v>733.37</v>
      </c>
      <c r="S4627" s="19" t="n">
        <f aca="false">IF($E4627="Yes",H4627-R4627,"")</f>
        <v>0</v>
      </c>
      <c r="T4627" s="6" t="str">
        <f aca="false">IF($E4627="Yes",IF(ROUND(ABS(S4627),2)&lt;=$T$2,"OK","CHECK"),"n/a")</f>
        <v>OK</v>
      </c>
      <c r="U4627" s="20" t="n">
        <f aca="false">Total!J4627</f>
        <v>71.162</v>
      </c>
      <c r="V4627" s="17" t="n">
        <f aca="false">IFERROR(MATCH($A4627,'Stock Exchange'!$A$5:$A$2450,0),"")</f>
        <v>2409</v>
      </c>
      <c r="W4627" s="17" t="n">
        <f aca="false">IFERROR(MATCH($A4627,Primary!$A$5:$A$2450,0),"")</f>
        <v>2409</v>
      </c>
    </row>
    <row r="4628" customFormat="false" ht="15" hidden="false" customHeight="false" outlineLevel="0" collapsed="false">
      <c r="A4628" s="16" t="n">
        <f aca="false">Total!A4628</f>
        <v>43810</v>
      </c>
      <c r="B4628" s="17" t="n">
        <f aca="false">YEAR(A4628)</f>
        <v>2019</v>
      </c>
      <c r="C4628" s="17" t="n">
        <f aca="false">MONTH(A4628)</f>
        <v>12</v>
      </c>
      <c r="D4628" s="6" t="str">
        <f aca="false">IF(MONTH(A4628)&gt;=4,"FY "&amp;YEAR(A4628)&amp;"-"&amp;RIGHT(YEAR(A4628)+1,2),"FY "&amp;(YEAR(A4628)-1)&amp;"-"&amp;RIGHT(YEAR(A4628),2))</f>
        <v>FY 2019-20</v>
      </c>
      <c r="E4628" s="6" t="str">
        <f aca="false">IF(AND(V4628&lt;&gt;"",W4628&lt;&gt;""),"Yes","No")</f>
        <v>Yes</v>
      </c>
      <c r="F4628" s="18" t="n">
        <f aca="false">Total!F4628</f>
        <v>4305.38</v>
      </c>
      <c r="G4628" s="18" t="n">
        <f aca="false">Total!G4628</f>
        <v>4487.31</v>
      </c>
      <c r="H4628" s="18" t="n">
        <f aca="false">Total!H4628</f>
        <v>-181.93</v>
      </c>
      <c r="I4628" s="18" t="n">
        <f aca="false">Total!I4628</f>
        <v>-25.67</v>
      </c>
      <c r="J4628" s="18" t="n">
        <f aca="false">IF($V4628="","",INDEX('Stock Exchange'!F$5:F$2450,$V4628))</f>
        <v>4099.27</v>
      </c>
      <c r="K4628" s="18" t="n">
        <f aca="false">IF($V4628="","",INDEX('Stock Exchange'!G$5:G$2450,$V4628))</f>
        <v>4478.75</v>
      </c>
      <c r="L4628" s="18" t="n">
        <f aca="false">IF($V4628="","",INDEX('Stock Exchange'!H$5:H$2450,$V4628))</f>
        <v>-379.48</v>
      </c>
      <c r="M4628" s="18" t="n">
        <f aca="false">IF($V4628="","",INDEX('Stock Exchange'!I$5:I$2450,$V4628))</f>
        <v>-53.53</v>
      </c>
      <c r="N4628" s="18" t="n">
        <f aca="false">IF($W4628="","",INDEX(Primary!F$5:F$2450,$W4628))</f>
        <v>206.11</v>
      </c>
      <c r="O4628" s="18" t="n">
        <f aca="false">IF($W4628="","",INDEX(Primary!G$5:G$2450,$W4628))</f>
        <v>8.56</v>
      </c>
      <c r="P4628" s="18" t="n">
        <f aca="false">IF($W4628="","",INDEX(Primary!H$5:H$2450,$W4628))</f>
        <v>197.55</v>
      </c>
      <c r="Q4628" s="18" t="n">
        <f aca="false">IF($W4628="","",INDEX(Primary!I$5:I$2450,$W4628))</f>
        <v>27.86</v>
      </c>
      <c r="R4628" s="19" t="n">
        <f aca="false">IF($E4628="Yes",L4628+P4628,"")</f>
        <v>-181.93</v>
      </c>
      <c r="S4628" s="19" t="n">
        <f aca="false">IF($E4628="Yes",H4628-R4628,"")</f>
        <v>0</v>
      </c>
      <c r="T4628" s="6" t="str">
        <f aca="false">IF($E4628="Yes",IF(ROUND(ABS(S4628),2)&lt;=$T$2,"OK","CHECK"),"n/a")</f>
        <v>OK</v>
      </c>
      <c r="U4628" s="20" t="n">
        <f aca="false">Total!J4628</f>
        <v>70.8962</v>
      </c>
      <c r="V4628" s="17" t="n">
        <f aca="false">IFERROR(MATCH($A4628,'Stock Exchange'!$A$5:$A$2450,0),"")</f>
        <v>2410</v>
      </c>
      <c r="W4628" s="17" t="n">
        <f aca="false">IFERROR(MATCH($A4628,Primary!$A$5:$A$2450,0),"")</f>
        <v>2410</v>
      </c>
    </row>
    <row r="4629" customFormat="false" ht="15" hidden="false" customHeight="false" outlineLevel="0" collapsed="false">
      <c r="A4629" s="16" t="n">
        <f aca="false">Total!A4629</f>
        <v>43811</v>
      </c>
      <c r="B4629" s="17" t="n">
        <f aca="false">YEAR(A4629)</f>
        <v>2019</v>
      </c>
      <c r="C4629" s="17" t="n">
        <f aca="false">MONTH(A4629)</f>
        <v>12</v>
      </c>
      <c r="D4629" s="6" t="str">
        <f aca="false">IF(MONTH(A4629)&gt;=4,"FY "&amp;YEAR(A4629)&amp;"-"&amp;RIGHT(YEAR(A4629)+1,2),"FY "&amp;(YEAR(A4629)-1)&amp;"-"&amp;RIGHT(YEAR(A4629),2))</f>
        <v>FY 2019-20</v>
      </c>
      <c r="E4629" s="6" t="str">
        <f aca="false">IF(AND(V4629&lt;&gt;"",W4629&lt;&gt;""),"Yes","No")</f>
        <v>Yes</v>
      </c>
      <c r="F4629" s="18" t="n">
        <f aca="false">Total!F4629</f>
        <v>4941.73</v>
      </c>
      <c r="G4629" s="18" t="n">
        <f aca="false">Total!G4629</f>
        <v>4557.64</v>
      </c>
      <c r="H4629" s="18" t="n">
        <f aca="false">Total!H4629</f>
        <v>384.09</v>
      </c>
      <c r="I4629" s="18" t="n">
        <f aca="false">Total!I4629</f>
        <v>54.2</v>
      </c>
      <c r="J4629" s="18" t="n">
        <f aca="false">IF($V4629="","",INDEX('Stock Exchange'!F$5:F$2450,$V4629))</f>
        <v>4941.73</v>
      </c>
      <c r="K4629" s="18" t="n">
        <f aca="false">IF($V4629="","",INDEX('Stock Exchange'!G$5:G$2450,$V4629))</f>
        <v>4557.64</v>
      </c>
      <c r="L4629" s="18" t="n">
        <f aca="false">IF($V4629="","",INDEX('Stock Exchange'!H$5:H$2450,$V4629))</f>
        <v>384.09</v>
      </c>
      <c r="M4629" s="18" t="n">
        <f aca="false">IF($V4629="","",INDEX('Stock Exchange'!I$5:I$2450,$V4629))</f>
        <v>54.2</v>
      </c>
      <c r="N4629" s="18" t="n">
        <f aca="false">IF($W4629="","",INDEX(Primary!F$5:F$2450,$W4629))</f>
        <v>0</v>
      </c>
      <c r="O4629" s="18" t="n">
        <f aca="false">IF($W4629="","",INDEX(Primary!G$5:G$2450,$W4629))</f>
        <v>0</v>
      </c>
      <c r="P4629" s="18" t="n">
        <f aca="false">IF($W4629="","",INDEX(Primary!H$5:H$2450,$W4629))</f>
        <v>0</v>
      </c>
      <c r="Q4629" s="18" t="n">
        <f aca="false">IF($W4629="","",INDEX(Primary!I$5:I$2450,$W4629))</f>
        <v>0</v>
      </c>
      <c r="R4629" s="19" t="n">
        <f aca="false">IF($E4629="Yes",L4629+P4629,"")</f>
        <v>384.09</v>
      </c>
      <c r="S4629" s="19" t="n">
        <f aca="false">IF($E4629="Yes",H4629-R4629,"")</f>
        <v>0</v>
      </c>
      <c r="T4629" s="6" t="str">
        <f aca="false">IF($E4629="Yes",IF(ROUND(ABS(S4629),2)&lt;=$T$2,"OK","CHECK"),"n/a")</f>
        <v>OK</v>
      </c>
      <c r="U4629" s="20" t="n">
        <f aca="false">Total!J4629</f>
        <v>70.8679</v>
      </c>
      <c r="V4629" s="17" t="n">
        <f aca="false">IFERROR(MATCH($A4629,'Stock Exchange'!$A$5:$A$2450,0),"")</f>
        <v>2411</v>
      </c>
      <c r="W4629" s="17" t="n">
        <f aca="false">IFERROR(MATCH($A4629,Primary!$A$5:$A$2450,0),"")</f>
        <v>2411</v>
      </c>
    </row>
    <row r="4630" customFormat="false" ht="15" hidden="false" customHeight="false" outlineLevel="0" collapsed="false">
      <c r="A4630" s="16" t="n">
        <f aca="false">Total!A4630</f>
        <v>43812</v>
      </c>
      <c r="B4630" s="17" t="n">
        <f aca="false">YEAR(A4630)</f>
        <v>2019</v>
      </c>
      <c r="C4630" s="17" t="n">
        <f aca="false">MONTH(A4630)</f>
        <v>12</v>
      </c>
      <c r="D4630" s="6" t="str">
        <f aca="false">IF(MONTH(A4630)&gt;=4,"FY "&amp;YEAR(A4630)&amp;"-"&amp;RIGHT(YEAR(A4630)+1,2),"FY "&amp;(YEAR(A4630)-1)&amp;"-"&amp;RIGHT(YEAR(A4630),2))</f>
        <v>FY 2019-20</v>
      </c>
      <c r="E4630" s="6" t="str">
        <f aca="false">IF(AND(V4630&lt;&gt;"",W4630&lt;&gt;""),"Yes","No")</f>
        <v>Yes</v>
      </c>
      <c r="F4630" s="18" t="n">
        <f aca="false">Total!F4630</f>
        <v>4587.82</v>
      </c>
      <c r="G4630" s="18" t="n">
        <f aca="false">Total!G4630</f>
        <v>5202.78</v>
      </c>
      <c r="H4630" s="18" t="n">
        <f aca="false">Total!H4630</f>
        <v>-614.96</v>
      </c>
      <c r="I4630" s="18" t="n">
        <f aca="false">Total!I4630</f>
        <v>-86.92</v>
      </c>
      <c r="J4630" s="18" t="n">
        <f aca="false">IF($V4630="","",INDEX('Stock Exchange'!F$5:F$2450,$V4630))</f>
        <v>4587.82</v>
      </c>
      <c r="K4630" s="18" t="n">
        <f aca="false">IF($V4630="","",INDEX('Stock Exchange'!G$5:G$2450,$V4630))</f>
        <v>5202.69</v>
      </c>
      <c r="L4630" s="18" t="n">
        <f aca="false">IF($V4630="","",INDEX('Stock Exchange'!H$5:H$2450,$V4630))</f>
        <v>-614.87</v>
      </c>
      <c r="M4630" s="18" t="n">
        <f aca="false">IF($V4630="","",INDEX('Stock Exchange'!I$5:I$2450,$V4630))</f>
        <v>-86.91</v>
      </c>
      <c r="N4630" s="18" t="n">
        <f aca="false">IF($W4630="","",INDEX(Primary!F$5:F$2450,$W4630))</f>
        <v>0</v>
      </c>
      <c r="O4630" s="18" t="n">
        <f aca="false">IF($W4630="","",INDEX(Primary!G$5:G$2450,$W4630))</f>
        <v>0.09</v>
      </c>
      <c r="P4630" s="18" t="n">
        <f aca="false">IF($W4630="","",INDEX(Primary!H$5:H$2450,$W4630))</f>
        <v>-0.09</v>
      </c>
      <c r="Q4630" s="18" t="n">
        <f aca="false">IF($W4630="","",INDEX(Primary!I$5:I$2450,$W4630))</f>
        <v>-0.01</v>
      </c>
      <c r="R4630" s="19" t="n">
        <f aca="false">IF($E4630="Yes",L4630+P4630,"")</f>
        <v>-614.96</v>
      </c>
      <c r="S4630" s="19" t="n">
        <f aca="false">IF($E4630="Yes",H4630-R4630,"")</f>
        <v>0</v>
      </c>
      <c r="T4630" s="6" t="str">
        <f aca="false">IF($E4630="Yes",IF(ROUND(ABS(S4630),2)&lt;=$T$2,"OK","CHECK"),"n/a")</f>
        <v>OK</v>
      </c>
      <c r="U4630" s="20" t="n">
        <f aca="false">Total!J4630</f>
        <v>70.7494</v>
      </c>
      <c r="V4630" s="17" t="n">
        <f aca="false">IFERROR(MATCH($A4630,'Stock Exchange'!$A$5:$A$2450,0),"")</f>
        <v>2412</v>
      </c>
      <c r="W4630" s="17" t="n">
        <f aca="false">IFERROR(MATCH($A4630,Primary!$A$5:$A$2450,0),"")</f>
        <v>2412</v>
      </c>
    </row>
    <row r="4631" customFormat="false" ht="15" hidden="false" customHeight="false" outlineLevel="0" collapsed="false">
      <c r="A4631" s="16" t="n">
        <f aca="false">Total!A4631</f>
        <v>43815</v>
      </c>
      <c r="B4631" s="17" t="n">
        <f aca="false">YEAR(A4631)</f>
        <v>2019</v>
      </c>
      <c r="C4631" s="17" t="n">
        <f aca="false">MONTH(A4631)</f>
        <v>12</v>
      </c>
      <c r="D4631" s="6" t="str">
        <f aca="false">IF(MONTH(A4631)&gt;=4,"FY "&amp;YEAR(A4631)&amp;"-"&amp;RIGHT(YEAR(A4631)+1,2),"FY "&amp;(YEAR(A4631)-1)&amp;"-"&amp;RIGHT(YEAR(A4631),2))</f>
        <v>FY 2019-20</v>
      </c>
      <c r="E4631" s="6" t="str">
        <f aca="false">IF(AND(V4631&lt;&gt;"",W4631&lt;&gt;""),"Yes","No")</f>
        <v>Yes</v>
      </c>
      <c r="F4631" s="18" t="n">
        <f aca="false">Total!F4631</f>
        <v>4686.55</v>
      </c>
      <c r="G4631" s="18" t="n">
        <f aca="false">Total!G4631</f>
        <v>4569.06</v>
      </c>
      <c r="H4631" s="18" t="n">
        <f aca="false">Total!H4631</f>
        <v>117.49</v>
      </c>
      <c r="I4631" s="18" t="n">
        <f aca="false">Total!I4631</f>
        <v>16.61</v>
      </c>
      <c r="J4631" s="18" t="n">
        <f aca="false">IF($V4631="","",INDEX('Stock Exchange'!F$5:F$2450,$V4631))</f>
        <v>4684.07</v>
      </c>
      <c r="K4631" s="18" t="n">
        <f aca="false">IF($V4631="","",INDEX('Stock Exchange'!G$5:G$2450,$V4631))</f>
        <v>4456.97</v>
      </c>
      <c r="L4631" s="18" t="n">
        <f aca="false">IF($V4631="","",INDEX('Stock Exchange'!H$5:H$2450,$V4631))</f>
        <v>227.1</v>
      </c>
      <c r="M4631" s="18" t="n">
        <f aca="false">IF($V4631="","",INDEX('Stock Exchange'!I$5:I$2450,$V4631))</f>
        <v>32.11</v>
      </c>
      <c r="N4631" s="18" t="n">
        <f aca="false">IF($W4631="","",INDEX(Primary!F$5:F$2450,$W4631))</f>
        <v>2.48</v>
      </c>
      <c r="O4631" s="18" t="n">
        <f aca="false">IF($W4631="","",INDEX(Primary!G$5:G$2450,$W4631))</f>
        <v>112.09</v>
      </c>
      <c r="P4631" s="18" t="n">
        <f aca="false">IF($W4631="","",INDEX(Primary!H$5:H$2450,$W4631))</f>
        <v>-109.61</v>
      </c>
      <c r="Q4631" s="18" t="n">
        <f aca="false">IF($W4631="","",INDEX(Primary!I$5:I$2450,$W4631))</f>
        <v>-15.5</v>
      </c>
      <c r="R4631" s="19" t="n">
        <f aca="false">IF($E4631="Yes",L4631+P4631,"")</f>
        <v>117.49</v>
      </c>
      <c r="S4631" s="19" t="n">
        <f aca="false">IF($E4631="Yes",H4631-R4631,"")</f>
        <v>0</v>
      </c>
      <c r="T4631" s="6" t="str">
        <f aca="false">IF($E4631="Yes",IF(ROUND(ABS(S4631),2)&lt;=$T$2,"OK","CHECK"),"n/a")</f>
        <v>OK</v>
      </c>
      <c r="U4631" s="20" t="n">
        <f aca="false">Total!J4631</f>
        <v>70.7178</v>
      </c>
      <c r="V4631" s="17" t="n">
        <f aca="false">IFERROR(MATCH($A4631,'Stock Exchange'!$A$5:$A$2450,0),"")</f>
        <v>2413</v>
      </c>
      <c r="W4631" s="17" t="n">
        <f aca="false">IFERROR(MATCH($A4631,Primary!$A$5:$A$2450,0),"")</f>
        <v>2413</v>
      </c>
    </row>
    <row r="4632" customFormat="false" ht="15" hidden="false" customHeight="false" outlineLevel="0" collapsed="false">
      <c r="A4632" s="16" t="n">
        <f aca="false">Total!A4632</f>
        <v>43816</v>
      </c>
      <c r="B4632" s="17" t="n">
        <f aca="false">YEAR(A4632)</f>
        <v>2019</v>
      </c>
      <c r="C4632" s="17" t="n">
        <f aca="false">MONTH(A4632)</f>
        <v>12</v>
      </c>
      <c r="D4632" s="6" t="str">
        <f aca="false">IF(MONTH(A4632)&gt;=4,"FY "&amp;YEAR(A4632)&amp;"-"&amp;RIGHT(YEAR(A4632)+1,2),"FY "&amp;(YEAR(A4632)-1)&amp;"-"&amp;RIGHT(YEAR(A4632),2))</f>
        <v>FY 2019-20</v>
      </c>
      <c r="E4632" s="6" t="str">
        <f aca="false">IF(AND(V4632&lt;&gt;"",W4632&lt;&gt;""),"Yes","No")</f>
        <v>Yes</v>
      </c>
      <c r="F4632" s="18" t="n">
        <f aca="false">Total!F4632</f>
        <v>5482.26</v>
      </c>
      <c r="G4632" s="18" t="n">
        <f aca="false">Total!G4632</f>
        <v>4612.65</v>
      </c>
      <c r="H4632" s="18" t="n">
        <f aca="false">Total!H4632</f>
        <v>869.61</v>
      </c>
      <c r="I4632" s="18" t="n">
        <f aca="false">Total!I4632</f>
        <v>122.58</v>
      </c>
      <c r="J4632" s="18" t="n">
        <f aca="false">IF($V4632="","",INDEX('Stock Exchange'!F$5:F$2450,$V4632))</f>
        <v>5305.03</v>
      </c>
      <c r="K4632" s="18" t="n">
        <f aca="false">IF($V4632="","",INDEX('Stock Exchange'!G$5:G$2450,$V4632))</f>
        <v>4597.75</v>
      </c>
      <c r="L4632" s="18" t="n">
        <f aca="false">IF($V4632="","",INDEX('Stock Exchange'!H$5:H$2450,$V4632))</f>
        <v>707.28</v>
      </c>
      <c r="M4632" s="18" t="n">
        <f aca="false">IF($V4632="","",INDEX('Stock Exchange'!I$5:I$2450,$V4632))</f>
        <v>99.7</v>
      </c>
      <c r="N4632" s="18" t="n">
        <f aca="false">IF($W4632="","",INDEX(Primary!F$5:F$2450,$W4632))</f>
        <v>177.23</v>
      </c>
      <c r="O4632" s="18" t="n">
        <f aca="false">IF($W4632="","",INDEX(Primary!G$5:G$2450,$W4632))</f>
        <v>14.9</v>
      </c>
      <c r="P4632" s="18" t="n">
        <f aca="false">IF($W4632="","",INDEX(Primary!H$5:H$2450,$W4632))</f>
        <v>162.33</v>
      </c>
      <c r="Q4632" s="18" t="n">
        <f aca="false">IF($W4632="","",INDEX(Primary!I$5:I$2450,$W4632))</f>
        <v>22.88</v>
      </c>
      <c r="R4632" s="19" t="n">
        <f aca="false">IF($E4632="Yes",L4632+P4632,"")</f>
        <v>869.61</v>
      </c>
      <c r="S4632" s="19" t="n">
        <f aca="false">IF($E4632="Yes",H4632-R4632,"")</f>
        <v>0</v>
      </c>
      <c r="T4632" s="6" t="str">
        <f aca="false">IF($E4632="Yes",IF(ROUND(ABS(S4632),2)&lt;=$T$2,"OK","CHECK"),"n/a")</f>
        <v>OK</v>
      </c>
      <c r="U4632" s="20" t="n">
        <f aca="false">Total!J4632</f>
        <v>70.941</v>
      </c>
      <c r="V4632" s="17" t="n">
        <f aca="false">IFERROR(MATCH($A4632,'Stock Exchange'!$A$5:$A$2450,0),"")</f>
        <v>2414</v>
      </c>
      <c r="W4632" s="17" t="n">
        <f aca="false">IFERROR(MATCH($A4632,Primary!$A$5:$A$2450,0),"")</f>
        <v>2414</v>
      </c>
    </row>
    <row r="4633" customFormat="false" ht="15" hidden="false" customHeight="false" outlineLevel="0" collapsed="false">
      <c r="A4633" s="16" t="n">
        <f aca="false">Total!A4633</f>
        <v>43817</v>
      </c>
      <c r="B4633" s="17" t="n">
        <f aca="false">YEAR(A4633)</f>
        <v>2019</v>
      </c>
      <c r="C4633" s="17" t="n">
        <f aca="false">MONTH(A4633)</f>
        <v>12</v>
      </c>
      <c r="D4633" s="6" t="str">
        <f aca="false">IF(MONTH(A4633)&gt;=4,"FY "&amp;YEAR(A4633)&amp;"-"&amp;RIGHT(YEAR(A4633)+1,2),"FY "&amp;(YEAR(A4633)-1)&amp;"-"&amp;RIGHT(YEAR(A4633),2))</f>
        <v>FY 2019-20</v>
      </c>
      <c r="E4633" s="6" t="str">
        <f aca="false">IF(AND(V4633&lt;&gt;"",W4633&lt;&gt;""),"Yes","No")</f>
        <v>Yes</v>
      </c>
      <c r="F4633" s="18" t="n">
        <f aca="false">Total!F4633</f>
        <v>7867.96</v>
      </c>
      <c r="G4633" s="18" t="n">
        <f aca="false">Total!G4633</f>
        <v>6654.99</v>
      </c>
      <c r="H4633" s="18" t="n">
        <f aca="false">Total!H4633</f>
        <v>1212.97</v>
      </c>
      <c r="I4633" s="18" t="n">
        <f aca="false">Total!I4633</f>
        <v>170.91</v>
      </c>
      <c r="J4633" s="18" t="n">
        <f aca="false">IF($V4633="","",INDEX('Stock Exchange'!F$5:F$2450,$V4633))</f>
        <v>7866.19</v>
      </c>
      <c r="K4633" s="18" t="n">
        <f aca="false">IF($V4633="","",INDEX('Stock Exchange'!G$5:G$2450,$V4633))</f>
        <v>6612.08</v>
      </c>
      <c r="L4633" s="18" t="n">
        <f aca="false">IF($V4633="","",INDEX('Stock Exchange'!H$5:H$2450,$V4633))</f>
        <v>1254.11</v>
      </c>
      <c r="M4633" s="18" t="n">
        <f aca="false">IF($V4633="","",INDEX('Stock Exchange'!I$5:I$2450,$V4633))</f>
        <v>176.71</v>
      </c>
      <c r="N4633" s="18" t="n">
        <f aca="false">IF($W4633="","",INDEX(Primary!F$5:F$2450,$W4633))</f>
        <v>1.77</v>
      </c>
      <c r="O4633" s="18" t="n">
        <f aca="false">IF($W4633="","",INDEX(Primary!G$5:G$2450,$W4633))</f>
        <v>42.91</v>
      </c>
      <c r="P4633" s="18" t="n">
        <f aca="false">IF($W4633="","",INDEX(Primary!H$5:H$2450,$W4633))</f>
        <v>-41.14</v>
      </c>
      <c r="Q4633" s="18" t="n">
        <f aca="false">IF($W4633="","",INDEX(Primary!I$5:I$2450,$W4633))</f>
        <v>-5.8</v>
      </c>
      <c r="R4633" s="19" t="n">
        <f aca="false">IF($E4633="Yes",L4633+P4633,"")</f>
        <v>1212.97</v>
      </c>
      <c r="S4633" s="19" t="n">
        <f aca="false">IF($E4633="Yes",H4633-R4633,"")</f>
        <v>0</v>
      </c>
      <c r="T4633" s="6" t="str">
        <f aca="false">IF($E4633="Yes",IF(ROUND(ABS(S4633),2)&lt;=$T$2,"OK","CHECK"),"n/a")</f>
        <v>OK</v>
      </c>
      <c r="U4633" s="20" t="n">
        <f aca="false">Total!J4633</f>
        <v>70.9687</v>
      </c>
      <c r="V4633" s="17" t="n">
        <f aca="false">IFERROR(MATCH($A4633,'Stock Exchange'!$A$5:$A$2450,0),"")</f>
        <v>2415</v>
      </c>
      <c r="W4633" s="17" t="n">
        <f aca="false">IFERROR(MATCH($A4633,Primary!$A$5:$A$2450,0),"")</f>
        <v>2415</v>
      </c>
    </row>
    <row r="4634" customFormat="false" ht="15" hidden="false" customHeight="false" outlineLevel="0" collapsed="false">
      <c r="A4634" s="16" t="n">
        <f aca="false">Total!A4634</f>
        <v>43818</v>
      </c>
      <c r="B4634" s="17" t="n">
        <f aca="false">YEAR(A4634)</f>
        <v>2019</v>
      </c>
      <c r="C4634" s="17" t="n">
        <f aca="false">MONTH(A4634)</f>
        <v>12</v>
      </c>
      <c r="D4634" s="6" t="str">
        <f aca="false">IF(MONTH(A4634)&gt;=4,"FY "&amp;YEAR(A4634)&amp;"-"&amp;RIGHT(YEAR(A4634)+1,2),"FY "&amp;(YEAR(A4634)-1)&amp;"-"&amp;RIGHT(YEAR(A4634),2))</f>
        <v>FY 2019-20</v>
      </c>
      <c r="E4634" s="6" t="str">
        <f aca="false">IF(AND(V4634&lt;&gt;"",W4634&lt;&gt;""),"Yes","No")</f>
        <v>Yes</v>
      </c>
      <c r="F4634" s="18" t="n">
        <f aca="false">Total!F4634</f>
        <v>7569.08</v>
      </c>
      <c r="G4634" s="18" t="n">
        <f aca="false">Total!G4634</f>
        <v>5716.48</v>
      </c>
      <c r="H4634" s="18" t="n">
        <f aca="false">Total!H4634</f>
        <v>1852.6</v>
      </c>
      <c r="I4634" s="18" t="n">
        <f aca="false">Total!I4634</f>
        <v>260.7</v>
      </c>
      <c r="J4634" s="18" t="n">
        <f aca="false">IF($V4634="","",INDEX('Stock Exchange'!F$5:F$2450,$V4634))</f>
        <v>7569.08</v>
      </c>
      <c r="K4634" s="18" t="n">
        <f aca="false">IF($V4634="","",INDEX('Stock Exchange'!G$5:G$2450,$V4634))</f>
        <v>5533.53</v>
      </c>
      <c r="L4634" s="18" t="n">
        <f aca="false">IF($V4634="","",INDEX('Stock Exchange'!H$5:H$2450,$V4634))</f>
        <v>2035.55</v>
      </c>
      <c r="M4634" s="18" t="n">
        <f aca="false">IF($V4634="","",INDEX('Stock Exchange'!I$5:I$2450,$V4634))</f>
        <v>286.45</v>
      </c>
      <c r="N4634" s="18" t="n">
        <f aca="false">IF($W4634="","",INDEX(Primary!F$5:F$2450,$W4634))</f>
        <v>0</v>
      </c>
      <c r="O4634" s="18" t="n">
        <f aca="false">IF($W4634="","",INDEX(Primary!G$5:G$2450,$W4634))</f>
        <v>182.95</v>
      </c>
      <c r="P4634" s="18" t="n">
        <f aca="false">IF($W4634="","",INDEX(Primary!H$5:H$2450,$W4634))</f>
        <v>-182.95</v>
      </c>
      <c r="Q4634" s="18" t="n">
        <f aca="false">IF($W4634="","",INDEX(Primary!I$5:I$2450,$W4634))</f>
        <v>-25.75</v>
      </c>
      <c r="R4634" s="19" t="n">
        <f aca="false">IF($E4634="Yes",L4634+P4634,"")</f>
        <v>1852.6</v>
      </c>
      <c r="S4634" s="19" t="n">
        <f aca="false">IF($E4634="Yes",H4634-R4634,"")</f>
        <v>0</v>
      </c>
      <c r="T4634" s="6" t="str">
        <f aca="false">IF($E4634="Yes",IF(ROUND(ABS(S4634),2)&lt;=$T$2,"OK","CHECK"),"n/a")</f>
        <v>OK</v>
      </c>
      <c r="U4634" s="20" t="n">
        <f aca="false">Total!J4634</f>
        <v>71.0611</v>
      </c>
      <c r="V4634" s="17" t="n">
        <f aca="false">IFERROR(MATCH($A4634,'Stock Exchange'!$A$5:$A$2450,0),"")</f>
        <v>2416</v>
      </c>
      <c r="W4634" s="17" t="n">
        <f aca="false">IFERROR(MATCH($A4634,Primary!$A$5:$A$2450,0),"")</f>
        <v>2416</v>
      </c>
    </row>
    <row r="4635" customFormat="false" ht="15" hidden="false" customHeight="false" outlineLevel="0" collapsed="false">
      <c r="A4635" s="16" t="n">
        <f aca="false">Total!A4635</f>
        <v>43819</v>
      </c>
      <c r="B4635" s="17" t="n">
        <f aca="false">YEAR(A4635)</f>
        <v>2019</v>
      </c>
      <c r="C4635" s="17" t="n">
        <f aca="false">MONTH(A4635)</f>
        <v>12</v>
      </c>
      <c r="D4635" s="6" t="str">
        <f aca="false">IF(MONTH(A4635)&gt;=4,"FY "&amp;YEAR(A4635)&amp;"-"&amp;RIGHT(YEAR(A4635)+1,2),"FY "&amp;(YEAR(A4635)-1)&amp;"-"&amp;RIGHT(YEAR(A4635),2))</f>
        <v>FY 2019-20</v>
      </c>
      <c r="E4635" s="6" t="str">
        <f aca="false">IF(AND(V4635&lt;&gt;"",W4635&lt;&gt;""),"Yes","No")</f>
        <v>Yes</v>
      </c>
      <c r="F4635" s="18" t="n">
        <f aca="false">Total!F4635</f>
        <v>5401.92</v>
      </c>
      <c r="G4635" s="18" t="n">
        <f aca="false">Total!G4635</f>
        <v>4565.49</v>
      </c>
      <c r="H4635" s="18" t="n">
        <f aca="false">Total!H4635</f>
        <v>836.43</v>
      </c>
      <c r="I4635" s="18" t="n">
        <f aca="false">Total!I4635</f>
        <v>117.67</v>
      </c>
      <c r="J4635" s="18" t="n">
        <f aca="false">IF($V4635="","",INDEX('Stock Exchange'!F$5:F$2450,$V4635))</f>
        <v>5401.92</v>
      </c>
      <c r="K4635" s="18" t="n">
        <f aca="false">IF($V4635="","",INDEX('Stock Exchange'!G$5:G$2450,$V4635))</f>
        <v>4565.49</v>
      </c>
      <c r="L4635" s="18" t="n">
        <f aca="false">IF($V4635="","",INDEX('Stock Exchange'!H$5:H$2450,$V4635))</f>
        <v>836.43</v>
      </c>
      <c r="M4635" s="18" t="n">
        <f aca="false">IF($V4635="","",INDEX('Stock Exchange'!I$5:I$2450,$V4635))</f>
        <v>117.67</v>
      </c>
      <c r="N4635" s="18" t="n">
        <f aca="false">IF($W4635="","",INDEX(Primary!F$5:F$2450,$W4635))</f>
        <v>0</v>
      </c>
      <c r="O4635" s="18" t="n">
        <f aca="false">IF($W4635="","",INDEX(Primary!G$5:G$2450,$W4635))</f>
        <v>0</v>
      </c>
      <c r="P4635" s="18" t="n">
        <f aca="false">IF($W4635="","",INDEX(Primary!H$5:H$2450,$W4635))</f>
        <v>0</v>
      </c>
      <c r="Q4635" s="18" t="n">
        <f aca="false">IF($W4635="","",INDEX(Primary!I$5:I$2450,$W4635))</f>
        <v>0</v>
      </c>
      <c r="R4635" s="19" t="n">
        <f aca="false">IF($E4635="Yes",L4635+P4635,"")</f>
        <v>836.43</v>
      </c>
      <c r="S4635" s="19" t="n">
        <f aca="false">IF($E4635="Yes",H4635-R4635,"")</f>
        <v>0</v>
      </c>
      <c r="T4635" s="6" t="str">
        <f aca="false">IF($E4635="Yes",IF(ROUND(ABS(S4635),2)&lt;=$T$2,"OK","CHECK"),"n/a")</f>
        <v>OK</v>
      </c>
      <c r="U4635" s="20" t="n">
        <f aca="false">Total!J4635</f>
        <v>71.0813</v>
      </c>
      <c r="V4635" s="17" t="n">
        <f aca="false">IFERROR(MATCH($A4635,'Stock Exchange'!$A$5:$A$2450,0),"")</f>
        <v>2417</v>
      </c>
      <c r="W4635" s="17" t="n">
        <f aca="false">IFERROR(MATCH($A4635,Primary!$A$5:$A$2450,0),"")</f>
        <v>2417</v>
      </c>
    </row>
    <row r="4636" customFormat="false" ht="15" hidden="false" customHeight="false" outlineLevel="0" collapsed="false">
      <c r="A4636" s="16" t="n">
        <f aca="false">Total!A4636</f>
        <v>43822</v>
      </c>
      <c r="B4636" s="17" t="n">
        <f aca="false">YEAR(A4636)</f>
        <v>2019</v>
      </c>
      <c r="C4636" s="17" t="n">
        <f aca="false">MONTH(A4636)</f>
        <v>12</v>
      </c>
      <c r="D4636" s="6" t="str">
        <f aca="false">IF(MONTH(A4636)&gt;=4,"FY "&amp;YEAR(A4636)&amp;"-"&amp;RIGHT(YEAR(A4636)+1,2),"FY "&amp;(YEAR(A4636)-1)&amp;"-"&amp;RIGHT(YEAR(A4636),2))</f>
        <v>FY 2019-20</v>
      </c>
      <c r="E4636" s="6" t="str">
        <f aca="false">IF(AND(V4636&lt;&gt;"",W4636&lt;&gt;""),"Yes","No")</f>
        <v>Yes</v>
      </c>
      <c r="F4636" s="18" t="n">
        <f aca="false">Total!F4636</f>
        <v>9632.52</v>
      </c>
      <c r="G4636" s="18" t="n">
        <f aca="false">Total!G4636</f>
        <v>9160.2</v>
      </c>
      <c r="H4636" s="18" t="n">
        <f aca="false">Total!H4636</f>
        <v>472.32</v>
      </c>
      <c r="I4636" s="18" t="n">
        <f aca="false">Total!I4636</f>
        <v>66.37</v>
      </c>
      <c r="J4636" s="18" t="n">
        <f aca="false">IF($V4636="","",INDEX('Stock Exchange'!F$5:F$2450,$V4636))</f>
        <v>9630.86</v>
      </c>
      <c r="K4636" s="18" t="n">
        <f aca="false">IF($V4636="","",INDEX('Stock Exchange'!G$5:G$2450,$V4636))</f>
        <v>9160.2</v>
      </c>
      <c r="L4636" s="18" t="n">
        <f aca="false">IF($V4636="","",INDEX('Stock Exchange'!H$5:H$2450,$V4636))</f>
        <v>470.66</v>
      </c>
      <c r="M4636" s="18" t="n">
        <f aca="false">IF($V4636="","",INDEX('Stock Exchange'!I$5:I$2450,$V4636))</f>
        <v>66.14</v>
      </c>
      <c r="N4636" s="18" t="n">
        <f aca="false">IF($W4636="","",INDEX(Primary!F$5:F$2450,$W4636))</f>
        <v>1.66</v>
      </c>
      <c r="O4636" s="18" t="n">
        <f aca="false">IF($W4636="","",INDEX(Primary!G$5:G$2450,$W4636))</f>
        <v>0</v>
      </c>
      <c r="P4636" s="18" t="n">
        <f aca="false">IF($W4636="","",INDEX(Primary!H$5:H$2450,$W4636))</f>
        <v>1.66</v>
      </c>
      <c r="Q4636" s="18" t="n">
        <f aca="false">IF($W4636="","",INDEX(Primary!I$5:I$2450,$W4636))</f>
        <v>0.23</v>
      </c>
      <c r="R4636" s="19" t="n">
        <f aca="false">IF($E4636="Yes",L4636+P4636,"")</f>
        <v>472.32</v>
      </c>
      <c r="S4636" s="19" t="n">
        <f aca="false">IF($E4636="Yes",H4636-R4636,"")</f>
        <v>0</v>
      </c>
      <c r="T4636" s="6" t="str">
        <f aca="false">IF($E4636="Yes",IF(ROUND(ABS(S4636),2)&lt;=$T$2,"OK","CHECK"),"n/a")</f>
        <v>OK</v>
      </c>
      <c r="U4636" s="20" t="n">
        <f aca="false">Total!J4636</f>
        <v>71.1569</v>
      </c>
      <c r="V4636" s="17" t="n">
        <f aca="false">IFERROR(MATCH($A4636,'Stock Exchange'!$A$5:$A$2450,0),"")</f>
        <v>2418</v>
      </c>
      <c r="W4636" s="17" t="n">
        <f aca="false">IFERROR(MATCH($A4636,Primary!$A$5:$A$2450,0),"")</f>
        <v>2418</v>
      </c>
    </row>
    <row r="4637" customFormat="false" ht="15" hidden="false" customHeight="false" outlineLevel="0" collapsed="false">
      <c r="A4637" s="16" t="n">
        <f aca="false">Total!A4637</f>
        <v>43823</v>
      </c>
      <c r="B4637" s="17" t="n">
        <f aca="false">YEAR(A4637)</f>
        <v>2019</v>
      </c>
      <c r="C4637" s="17" t="n">
        <f aca="false">MONTH(A4637)</f>
        <v>12</v>
      </c>
      <c r="D4637" s="6" t="str">
        <f aca="false">IF(MONTH(A4637)&gt;=4,"FY "&amp;YEAR(A4637)&amp;"-"&amp;RIGHT(YEAR(A4637)+1,2),"FY "&amp;(YEAR(A4637)-1)&amp;"-"&amp;RIGHT(YEAR(A4637),2))</f>
        <v>FY 2019-20</v>
      </c>
      <c r="E4637" s="6" t="str">
        <f aca="false">IF(AND(V4637&lt;&gt;"",W4637&lt;&gt;""),"Yes","No")</f>
        <v>Yes</v>
      </c>
      <c r="F4637" s="18" t="n">
        <f aca="false">Total!F4637</f>
        <v>6611.79</v>
      </c>
      <c r="G4637" s="18" t="n">
        <f aca="false">Total!G4637</f>
        <v>4369.45</v>
      </c>
      <c r="H4637" s="18" t="n">
        <f aca="false">Total!H4637</f>
        <v>2242.34</v>
      </c>
      <c r="I4637" s="18" t="n">
        <f aca="false">Total!I4637</f>
        <v>315.07</v>
      </c>
      <c r="J4637" s="18" t="n">
        <f aca="false">IF($V4637="","",INDEX('Stock Exchange'!F$5:F$2450,$V4637))</f>
        <v>4861.79</v>
      </c>
      <c r="K4637" s="18" t="n">
        <f aca="false">IF($V4637="","",INDEX('Stock Exchange'!G$5:G$2450,$V4637))</f>
        <v>3182.73</v>
      </c>
      <c r="L4637" s="18" t="n">
        <f aca="false">IF($V4637="","",INDEX('Stock Exchange'!H$5:H$2450,$V4637))</f>
        <v>1679.06</v>
      </c>
      <c r="M4637" s="18" t="n">
        <f aca="false">IF($V4637="","",INDEX('Stock Exchange'!I$5:I$2450,$V4637))</f>
        <v>235.92</v>
      </c>
      <c r="N4637" s="18" t="n">
        <f aca="false">IF($W4637="","",INDEX(Primary!F$5:F$2450,$W4637))</f>
        <v>1750</v>
      </c>
      <c r="O4637" s="18" t="n">
        <f aca="false">IF($W4637="","",INDEX(Primary!G$5:G$2450,$W4637))</f>
        <v>1186.72</v>
      </c>
      <c r="P4637" s="18" t="n">
        <f aca="false">IF($W4637="","",INDEX(Primary!H$5:H$2450,$W4637))</f>
        <v>563.28</v>
      </c>
      <c r="Q4637" s="18" t="n">
        <f aca="false">IF($W4637="","",INDEX(Primary!I$5:I$2450,$W4637))</f>
        <v>79.15</v>
      </c>
      <c r="R4637" s="19" t="n">
        <f aca="false">IF($E4637="Yes",L4637+P4637,"")</f>
        <v>2242.34</v>
      </c>
      <c r="S4637" s="19" t="n">
        <f aca="false">IF($E4637="Yes",H4637-R4637,"")</f>
        <v>0</v>
      </c>
      <c r="T4637" s="6" t="str">
        <f aca="false">IF($E4637="Yes",IF(ROUND(ABS(S4637),2)&lt;=$T$2,"OK","CHECK"),"n/a")</f>
        <v>OK</v>
      </c>
      <c r="U4637" s="20" t="n">
        <f aca="false">Total!J4637</f>
        <v>71.1699</v>
      </c>
      <c r="V4637" s="17" t="n">
        <f aca="false">IFERROR(MATCH($A4637,'Stock Exchange'!$A$5:$A$2450,0),"")</f>
        <v>2419</v>
      </c>
      <c r="W4637" s="17" t="n">
        <f aca="false">IFERROR(MATCH($A4637,Primary!$A$5:$A$2450,0),"")</f>
        <v>2419</v>
      </c>
    </row>
    <row r="4638" customFormat="false" ht="15" hidden="false" customHeight="false" outlineLevel="0" collapsed="false">
      <c r="A4638" s="16" t="n">
        <f aca="false">Total!A4638</f>
        <v>43825</v>
      </c>
      <c r="B4638" s="17" t="n">
        <f aca="false">YEAR(A4638)</f>
        <v>2019</v>
      </c>
      <c r="C4638" s="17" t="n">
        <f aca="false">MONTH(A4638)</f>
        <v>12</v>
      </c>
      <c r="D4638" s="6" t="str">
        <f aca="false">IF(MONTH(A4638)&gt;=4,"FY "&amp;YEAR(A4638)&amp;"-"&amp;RIGHT(YEAR(A4638)+1,2),"FY "&amp;(YEAR(A4638)-1)&amp;"-"&amp;RIGHT(YEAR(A4638),2))</f>
        <v>FY 2019-20</v>
      </c>
      <c r="E4638" s="6" t="str">
        <f aca="false">IF(AND(V4638&lt;&gt;"",W4638&lt;&gt;""),"Yes","No")</f>
        <v>Yes</v>
      </c>
      <c r="F4638" s="18" t="n">
        <f aca="false">Total!F4638</f>
        <v>1955.3</v>
      </c>
      <c r="G4638" s="18" t="n">
        <f aca="false">Total!G4638</f>
        <v>1966.37</v>
      </c>
      <c r="H4638" s="18" t="n">
        <f aca="false">Total!H4638</f>
        <v>-11.07</v>
      </c>
      <c r="I4638" s="18" t="n">
        <f aca="false">Total!I4638</f>
        <v>-1.55</v>
      </c>
      <c r="J4638" s="18" t="n">
        <f aca="false">IF($V4638="","",INDEX('Stock Exchange'!F$5:F$2450,$V4638))</f>
        <v>1954.68</v>
      </c>
      <c r="K4638" s="18" t="n">
        <f aca="false">IF($V4638="","",INDEX('Stock Exchange'!G$5:G$2450,$V4638))</f>
        <v>1959.03</v>
      </c>
      <c r="L4638" s="18" t="n">
        <f aca="false">IF($V4638="","",INDEX('Stock Exchange'!H$5:H$2450,$V4638))</f>
        <v>-4.35</v>
      </c>
      <c r="M4638" s="18" t="n">
        <f aca="false">IF($V4638="","",INDEX('Stock Exchange'!I$5:I$2450,$V4638))</f>
        <v>-0.61</v>
      </c>
      <c r="N4638" s="18" t="n">
        <f aca="false">IF($W4638="","",INDEX(Primary!F$5:F$2450,$W4638))</f>
        <v>0.62</v>
      </c>
      <c r="O4638" s="18" t="n">
        <f aca="false">IF($W4638="","",INDEX(Primary!G$5:G$2450,$W4638))</f>
        <v>7.34</v>
      </c>
      <c r="P4638" s="18" t="n">
        <f aca="false">IF($W4638="","",INDEX(Primary!H$5:H$2450,$W4638))</f>
        <v>-6.72</v>
      </c>
      <c r="Q4638" s="18" t="n">
        <f aca="false">IF($W4638="","",INDEX(Primary!I$5:I$2450,$W4638))</f>
        <v>-0.94</v>
      </c>
      <c r="R4638" s="19" t="n">
        <f aca="false">IF($E4638="Yes",L4638+P4638,"")</f>
        <v>-11.07</v>
      </c>
      <c r="S4638" s="19" t="n">
        <f aca="false">IF($E4638="Yes",H4638-R4638,"")</f>
        <v>0</v>
      </c>
      <c r="T4638" s="6" t="str">
        <f aca="false">IF($E4638="Yes",IF(ROUND(ABS(S4638),2)&lt;=$T$2,"OK","CHECK"),"n/a")</f>
        <v>OK</v>
      </c>
      <c r="U4638" s="20" t="n">
        <f aca="false">Total!J4638</f>
        <v>71.1959</v>
      </c>
      <c r="V4638" s="17" t="n">
        <f aca="false">IFERROR(MATCH($A4638,'Stock Exchange'!$A$5:$A$2450,0),"")</f>
        <v>2420</v>
      </c>
      <c r="W4638" s="17" t="n">
        <f aca="false">IFERROR(MATCH($A4638,Primary!$A$5:$A$2450,0),"")</f>
        <v>2420</v>
      </c>
    </row>
    <row r="4639" customFormat="false" ht="15" hidden="false" customHeight="false" outlineLevel="0" collapsed="false">
      <c r="A4639" s="16" t="n">
        <f aca="false">Total!A4639</f>
        <v>43826</v>
      </c>
      <c r="B4639" s="17" t="n">
        <f aca="false">YEAR(A4639)</f>
        <v>2019</v>
      </c>
      <c r="C4639" s="17" t="n">
        <f aca="false">MONTH(A4639)</f>
        <v>12</v>
      </c>
      <c r="D4639" s="6" t="str">
        <f aca="false">IF(MONTH(A4639)&gt;=4,"FY "&amp;YEAR(A4639)&amp;"-"&amp;RIGHT(YEAR(A4639)+1,2),"FY "&amp;(YEAR(A4639)-1)&amp;"-"&amp;RIGHT(YEAR(A4639),2))</f>
        <v>FY 2019-20</v>
      </c>
      <c r="E4639" s="6" t="str">
        <f aca="false">IF(AND(V4639&lt;&gt;"",W4639&lt;&gt;""),"Yes","No")</f>
        <v>Yes</v>
      </c>
      <c r="F4639" s="18" t="n">
        <f aca="false">Total!F4639</f>
        <v>2830.57</v>
      </c>
      <c r="G4639" s="18" t="n">
        <f aca="false">Total!G4639</f>
        <v>2699.09</v>
      </c>
      <c r="H4639" s="18" t="n">
        <f aca="false">Total!H4639</f>
        <v>131.48</v>
      </c>
      <c r="I4639" s="18" t="n">
        <f aca="false">Total!I4639</f>
        <v>18.45</v>
      </c>
      <c r="J4639" s="18" t="n">
        <f aca="false">IF($V4639="","",INDEX('Stock Exchange'!F$5:F$2450,$V4639))</f>
        <v>2830.39</v>
      </c>
      <c r="K4639" s="18" t="n">
        <f aca="false">IF($V4639="","",INDEX('Stock Exchange'!G$5:G$2450,$V4639))</f>
        <v>2699.09</v>
      </c>
      <c r="L4639" s="18" t="n">
        <f aca="false">IF($V4639="","",INDEX('Stock Exchange'!H$5:H$2450,$V4639))</f>
        <v>131.3</v>
      </c>
      <c r="M4639" s="18" t="n">
        <f aca="false">IF($V4639="","",INDEX('Stock Exchange'!I$5:I$2450,$V4639))</f>
        <v>18.42</v>
      </c>
      <c r="N4639" s="18" t="n">
        <f aca="false">IF($W4639="","",INDEX(Primary!F$5:F$2450,$W4639))</f>
        <v>0.18</v>
      </c>
      <c r="O4639" s="18" t="n">
        <f aca="false">IF($W4639="","",INDEX(Primary!G$5:G$2450,$W4639))</f>
        <v>0</v>
      </c>
      <c r="P4639" s="18" t="n">
        <f aca="false">IF($W4639="","",INDEX(Primary!H$5:H$2450,$W4639))</f>
        <v>0.18</v>
      </c>
      <c r="Q4639" s="18" t="n">
        <f aca="false">IF($W4639="","",INDEX(Primary!I$5:I$2450,$W4639))</f>
        <v>0.03</v>
      </c>
      <c r="R4639" s="19" t="n">
        <f aca="false">IF($E4639="Yes",L4639+P4639,"")</f>
        <v>131.48</v>
      </c>
      <c r="S4639" s="19" t="n">
        <f aca="false">IF($E4639="Yes",H4639-R4639,"")</f>
        <v>0</v>
      </c>
      <c r="T4639" s="6" t="str">
        <f aca="false">IF($E4639="Yes",IF(ROUND(ABS(S4639),2)&lt;=$T$2,"OK","CHECK"),"n/a")</f>
        <v>OK</v>
      </c>
      <c r="U4639" s="20" t="n">
        <f aca="false">Total!J4639</f>
        <v>71.2699</v>
      </c>
      <c r="V4639" s="17" t="n">
        <f aca="false">IFERROR(MATCH($A4639,'Stock Exchange'!$A$5:$A$2450,0),"")</f>
        <v>2421</v>
      </c>
      <c r="W4639" s="17" t="n">
        <f aca="false">IFERROR(MATCH($A4639,Primary!$A$5:$A$2450,0),"")</f>
        <v>2421</v>
      </c>
    </row>
    <row r="4640" customFormat="false" ht="15" hidden="false" customHeight="false" outlineLevel="0" collapsed="false">
      <c r="A4640" s="16" t="n">
        <f aca="false">Total!A4640</f>
        <v>43829</v>
      </c>
      <c r="B4640" s="17" t="n">
        <f aca="false">YEAR(A4640)</f>
        <v>2019</v>
      </c>
      <c r="C4640" s="17" t="n">
        <f aca="false">MONTH(A4640)</f>
        <v>12</v>
      </c>
      <c r="D4640" s="6" t="str">
        <f aca="false">IF(MONTH(A4640)&gt;=4,"FY "&amp;YEAR(A4640)&amp;"-"&amp;RIGHT(YEAR(A4640)+1,2),"FY "&amp;(YEAR(A4640)-1)&amp;"-"&amp;RIGHT(YEAR(A4640),2))</f>
        <v>FY 2019-20</v>
      </c>
      <c r="E4640" s="6" t="str">
        <f aca="false">IF(AND(V4640&lt;&gt;"",W4640&lt;&gt;""),"Yes","No")</f>
        <v>Yes</v>
      </c>
      <c r="F4640" s="18" t="n">
        <f aca="false">Total!F4640</f>
        <v>3674.63</v>
      </c>
      <c r="G4640" s="18" t="n">
        <f aca="false">Total!G4640</f>
        <v>2916.9</v>
      </c>
      <c r="H4640" s="18" t="n">
        <f aca="false">Total!H4640</f>
        <v>757.73</v>
      </c>
      <c r="I4640" s="18" t="n">
        <f aca="false">Total!I4640</f>
        <v>106.39</v>
      </c>
      <c r="J4640" s="18" t="n">
        <f aca="false">IF($V4640="","",INDEX('Stock Exchange'!F$5:F$2450,$V4640))</f>
        <v>3659.89</v>
      </c>
      <c r="K4640" s="18" t="n">
        <f aca="false">IF($V4640="","",INDEX('Stock Exchange'!G$5:G$2450,$V4640))</f>
        <v>2914.1</v>
      </c>
      <c r="L4640" s="18" t="n">
        <f aca="false">IF($V4640="","",INDEX('Stock Exchange'!H$5:H$2450,$V4640))</f>
        <v>745.79</v>
      </c>
      <c r="M4640" s="18" t="n">
        <f aca="false">IF($V4640="","",INDEX('Stock Exchange'!I$5:I$2450,$V4640))</f>
        <v>104.71</v>
      </c>
      <c r="N4640" s="18" t="n">
        <f aca="false">IF($W4640="","",INDEX(Primary!F$5:F$2450,$W4640))</f>
        <v>14.74</v>
      </c>
      <c r="O4640" s="18" t="n">
        <f aca="false">IF($W4640="","",INDEX(Primary!G$5:G$2450,$W4640))</f>
        <v>2.8</v>
      </c>
      <c r="P4640" s="18" t="n">
        <f aca="false">IF($W4640="","",INDEX(Primary!H$5:H$2450,$W4640))</f>
        <v>11.94</v>
      </c>
      <c r="Q4640" s="18" t="n">
        <f aca="false">IF($W4640="","",INDEX(Primary!I$5:I$2450,$W4640))</f>
        <v>1.68</v>
      </c>
      <c r="R4640" s="19" t="n">
        <f aca="false">IF($E4640="Yes",L4640+P4640,"")</f>
        <v>757.73</v>
      </c>
      <c r="S4640" s="19" t="n">
        <f aca="false">IF($E4640="Yes",H4640-R4640,"")</f>
        <v>0</v>
      </c>
      <c r="T4640" s="6" t="str">
        <f aca="false">IF($E4640="Yes",IF(ROUND(ABS(S4640),2)&lt;=$T$2,"OK","CHECK"),"n/a")</f>
        <v>OK</v>
      </c>
      <c r="U4640" s="20" t="n">
        <f aca="false">Total!J4640</f>
        <v>71.2214</v>
      </c>
      <c r="V4640" s="17" t="n">
        <f aca="false">IFERROR(MATCH($A4640,'Stock Exchange'!$A$5:$A$2450,0),"")</f>
        <v>2422</v>
      </c>
      <c r="W4640" s="17" t="n">
        <f aca="false">IFERROR(MATCH($A4640,Primary!$A$5:$A$2450,0),"")</f>
        <v>2422</v>
      </c>
    </row>
    <row r="4641" customFormat="false" ht="15" hidden="false" customHeight="false" outlineLevel="0" collapsed="false">
      <c r="A4641" s="16" t="n">
        <f aca="false">Total!A4641</f>
        <v>43830</v>
      </c>
      <c r="B4641" s="17" t="n">
        <f aca="false">YEAR(A4641)</f>
        <v>2019</v>
      </c>
      <c r="C4641" s="17" t="n">
        <f aca="false">MONTH(A4641)</f>
        <v>12</v>
      </c>
      <c r="D4641" s="6" t="str">
        <f aca="false">IF(MONTH(A4641)&gt;=4,"FY "&amp;YEAR(A4641)&amp;"-"&amp;RIGHT(YEAR(A4641)+1,2),"FY "&amp;(YEAR(A4641)-1)&amp;"-"&amp;RIGHT(YEAR(A4641),2))</f>
        <v>FY 2019-20</v>
      </c>
      <c r="E4641" s="6" t="str">
        <f aca="false">IF(AND(V4641&lt;&gt;"",W4641&lt;&gt;""),"Yes","No")</f>
        <v>Yes</v>
      </c>
      <c r="F4641" s="18" t="n">
        <f aca="false">Total!F4641</f>
        <v>3849.75</v>
      </c>
      <c r="G4641" s="18" t="n">
        <f aca="false">Total!G4641</f>
        <v>3571.04</v>
      </c>
      <c r="H4641" s="18" t="n">
        <f aca="false">Total!H4641</f>
        <v>278.71</v>
      </c>
      <c r="I4641" s="18" t="n">
        <f aca="false">Total!I4641</f>
        <v>39.06</v>
      </c>
      <c r="J4641" s="18" t="n">
        <f aca="false">IF($V4641="","",INDEX('Stock Exchange'!F$5:F$2450,$V4641))</f>
        <v>3846.01</v>
      </c>
      <c r="K4641" s="18" t="n">
        <f aca="false">IF($V4641="","",INDEX('Stock Exchange'!G$5:G$2450,$V4641))</f>
        <v>3571.04</v>
      </c>
      <c r="L4641" s="18" t="n">
        <f aca="false">IF($V4641="","",INDEX('Stock Exchange'!H$5:H$2450,$V4641))</f>
        <v>274.97</v>
      </c>
      <c r="M4641" s="18" t="n">
        <f aca="false">IF($V4641="","",INDEX('Stock Exchange'!I$5:I$2450,$V4641))</f>
        <v>38.54</v>
      </c>
      <c r="N4641" s="18" t="n">
        <f aca="false">IF($W4641="","",INDEX(Primary!F$5:F$2450,$W4641))</f>
        <v>3.74</v>
      </c>
      <c r="O4641" s="18" t="n">
        <f aca="false">IF($W4641="","",INDEX(Primary!G$5:G$2450,$W4641))</f>
        <v>0</v>
      </c>
      <c r="P4641" s="18" t="n">
        <f aca="false">IF($W4641="","",INDEX(Primary!H$5:H$2450,$W4641))</f>
        <v>3.74</v>
      </c>
      <c r="Q4641" s="18" t="n">
        <f aca="false">IF($W4641="","",INDEX(Primary!I$5:I$2450,$W4641))</f>
        <v>0.52</v>
      </c>
      <c r="R4641" s="19" t="n">
        <f aca="false">IF($E4641="Yes",L4641+P4641,"")</f>
        <v>278.71</v>
      </c>
      <c r="S4641" s="19" t="n">
        <f aca="false">IF($E4641="Yes",H4641-R4641,"")</f>
        <v>0</v>
      </c>
      <c r="T4641" s="6" t="str">
        <f aca="false">IF($E4641="Yes",IF(ROUND(ABS(S4641),2)&lt;=$T$2,"OK","CHECK"),"n/a")</f>
        <v>OK</v>
      </c>
      <c r="U4641" s="20" t="n">
        <f aca="false">Total!J4641</f>
        <v>71.3449</v>
      </c>
      <c r="V4641" s="17" t="n">
        <f aca="false">IFERROR(MATCH($A4641,'Stock Exchange'!$A$5:$A$2450,0),"")</f>
        <v>2423</v>
      </c>
      <c r="W4641" s="17" t="n">
        <f aca="false">IFERROR(MATCH($A4641,Primary!$A$5:$A$2450,0),"")</f>
        <v>2423</v>
      </c>
    </row>
    <row r="4642" customFormat="false" ht="15" hidden="false" customHeight="false" outlineLevel="0" collapsed="false">
      <c r="A4642" s="16" t="n">
        <f aca="false">Total!A4642</f>
        <v>43831</v>
      </c>
      <c r="B4642" s="17" t="n">
        <f aca="false">YEAR(A4642)</f>
        <v>2020</v>
      </c>
      <c r="C4642" s="17" t="n">
        <f aca="false">MONTH(A4642)</f>
        <v>1</v>
      </c>
      <c r="D4642" s="6" t="str">
        <f aca="false">IF(MONTH(A4642)&gt;=4,"FY "&amp;YEAR(A4642)&amp;"-"&amp;RIGHT(YEAR(A4642)+1,2),"FY "&amp;(YEAR(A4642)-1)&amp;"-"&amp;RIGHT(YEAR(A4642),2))</f>
        <v>FY 2019-20</v>
      </c>
      <c r="E4642" s="6" t="str">
        <f aca="false">IF(AND(V4642&lt;&gt;"",W4642&lt;&gt;""),"Yes","No")</f>
        <v>Yes</v>
      </c>
      <c r="F4642" s="18" t="n">
        <f aca="false">Total!F4642</f>
        <v>1496.5</v>
      </c>
      <c r="G4642" s="18" t="n">
        <f aca="false">Total!G4642</f>
        <v>3468.68</v>
      </c>
      <c r="H4642" s="18" t="n">
        <f aca="false">Total!H4642</f>
        <v>-1972.18</v>
      </c>
      <c r="I4642" s="18" t="n">
        <f aca="false">Total!I4642</f>
        <v>-276.7</v>
      </c>
      <c r="J4642" s="18" t="n">
        <f aca="false">IF($V4642="","",INDEX('Stock Exchange'!F$5:F$2450,$V4642))</f>
        <v>1492.9</v>
      </c>
      <c r="K4642" s="18" t="n">
        <f aca="false">IF($V4642="","",INDEX('Stock Exchange'!G$5:G$2450,$V4642))</f>
        <v>3447.94</v>
      </c>
      <c r="L4642" s="18" t="n">
        <f aca="false">IF($V4642="","",INDEX('Stock Exchange'!H$5:H$2450,$V4642))</f>
        <v>-1955.04</v>
      </c>
      <c r="M4642" s="18" t="n">
        <f aca="false">IF($V4642="","",INDEX('Stock Exchange'!I$5:I$2450,$V4642))</f>
        <v>-274.3</v>
      </c>
      <c r="N4642" s="18" t="n">
        <f aca="false">IF($W4642="","",INDEX(Primary!F$5:F$2450,$W4642))</f>
        <v>3.6</v>
      </c>
      <c r="O4642" s="18" t="n">
        <f aca="false">IF($W4642="","",INDEX(Primary!G$5:G$2450,$W4642))</f>
        <v>20.74</v>
      </c>
      <c r="P4642" s="18" t="n">
        <f aca="false">IF($W4642="","",INDEX(Primary!H$5:H$2450,$W4642))</f>
        <v>-17.14</v>
      </c>
      <c r="Q4642" s="18" t="n">
        <f aca="false">IF($W4642="","",INDEX(Primary!I$5:I$2450,$W4642))</f>
        <v>-2.4</v>
      </c>
      <c r="R4642" s="19" t="n">
        <f aca="false">IF($E4642="Yes",L4642+P4642,"")</f>
        <v>-1972.18</v>
      </c>
      <c r="S4642" s="19" t="n">
        <f aca="false">IF($E4642="Yes",H4642-R4642,"")</f>
        <v>0</v>
      </c>
      <c r="T4642" s="6" t="str">
        <f aca="false">IF($E4642="Yes",IF(ROUND(ABS(S4642),2)&lt;=$T$2,"OK","CHECK"),"n/a")</f>
        <v>OK</v>
      </c>
      <c r="U4642" s="20" t="n">
        <f aca="false">Total!J4642</f>
        <v>71.274</v>
      </c>
      <c r="V4642" s="17" t="n">
        <f aca="false">IFERROR(MATCH($A4642,'Stock Exchange'!$A$5:$A$2450,0),"")</f>
        <v>2424</v>
      </c>
      <c r="W4642" s="17" t="n">
        <f aca="false">IFERROR(MATCH($A4642,Primary!$A$5:$A$2450,0),"")</f>
        <v>2424</v>
      </c>
    </row>
    <row r="4643" customFormat="false" ht="15" hidden="false" customHeight="false" outlineLevel="0" collapsed="false">
      <c r="A4643" s="16" t="n">
        <f aca="false">Total!A4643</f>
        <v>43832</v>
      </c>
      <c r="B4643" s="17" t="n">
        <f aca="false">YEAR(A4643)</f>
        <v>2020</v>
      </c>
      <c r="C4643" s="17" t="n">
        <f aca="false">MONTH(A4643)</f>
        <v>1</v>
      </c>
      <c r="D4643" s="6" t="str">
        <f aca="false">IF(MONTH(A4643)&gt;=4,"FY "&amp;YEAR(A4643)&amp;"-"&amp;RIGHT(YEAR(A4643)+1,2),"FY "&amp;(YEAR(A4643)-1)&amp;"-"&amp;RIGHT(YEAR(A4643),2))</f>
        <v>FY 2019-20</v>
      </c>
      <c r="E4643" s="6" t="str">
        <f aca="false">IF(AND(V4643&lt;&gt;"",W4643&lt;&gt;""),"Yes","No")</f>
        <v>Yes</v>
      </c>
      <c r="F4643" s="18" t="n">
        <f aca="false">Total!F4643</f>
        <v>722.07</v>
      </c>
      <c r="G4643" s="18" t="n">
        <f aca="false">Total!G4643</f>
        <v>363.04</v>
      </c>
      <c r="H4643" s="18" t="n">
        <f aca="false">Total!H4643</f>
        <v>359.03</v>
      </c>
      <c r="I4643" s="18" t="n">
        <f aca="false">Total!I4643</f>
        <v>50.31</v>
      </c>
      <c r="J4643" s="18" t="n">
        <f aca="false">IF($V4643="","",INDEX('Stock Exchange'!F$5:F$2450,$V4643))</f>
        <v>713.17</v>
      </c>
      <c r="K4643" s="18" t="n">
        <f aca="false">IF($V4643="","",INDEX('Stock Exchange'!G$5:G$2450,$V4643))</f>
        <v>362.26</v>
      </c>
      <c r="L4643" s="18" t="n">
        <f aca="false">IF($V4643="","",INDEX('Stock Exchange'!H$5:H$2450,$V4643))</f>
        <v>350.91</v>
      </c>
      <c r="M4643" s="18" t="n">
        <f aca="false">IF($V4643="","",INDEX('Stock Exchange'!I$5:I$2450,$V4643))</f>
        <v>49.17</v>
      </c>
      <c r="N4643" s="18" t="n">
        <f aca="false">IF($W4643="","",INDEX(Primary!F$5:F$2450,$W4643))</f>
        <v>8.9</v>
      </c>
      <c r="O4643" s="18" t="n">
        <f aca="false">IF($W4643="","",INDEX(Primary!G$5:G$2450,$W4643))</f>
        <v>0.78</v>
      </c>
      <c r="P4643" s="18" t="n">
        <f aca="false">IF($W4643="","",INDEX(Primary!H$5:H$2450,$W4643))</f>
        <v>8.12</v>
      </c>
      <c r="Q4643" s="18" t="n">
        <f aca="false">IF($W4643="","",INDEX(Primary!I$5:I$2450,$W4643))</f>
        <v>1.14</v>
      </c>
      <c r="R4643" s="19" t="n">
        <f aca="false">IF($E4643="Yes",L4643+P4643,"")</f>
        <v>359.03</v>
      </c>
      <c r="S4643" s="19" t="n">
        <f aca="false">IF($E4643="Yes",H4643-R4643,"")</f>
        <v>0</v>
      </c>
      <c r="T4643" s="6" t="str">
        <f aca="false">IF($E4643="Yes",IF(ROUND(ABS(S4643),2)&lt;=$T$2,"OK","CHECK"),"n/a")</f>
        <v>OK</v>
      </c>
      <c r="U4643" s="20" t="n">
        <f aca="false">Total!J4643</f>
        <v>71.3717</v>
      </c>
      <c r="V4643" s="17" t="n">
        <f aca="false">IFERROR(MATCH($A4643,'Stock Exchange'!$A$5:$A$2450,0),"")</f>
        <v>2425</v>
      </c>
      <c r="W4643" s="17" t="n">
        <f aca="false">IFERROR(MATCH($A4643,Primary!$A$5:$A$2450,0),"")</f>
        <v>2425</v>
      </c>
    </row>
    <row r="4644" customFormat="false" ht="15" hidden="false" customHeight="false" outlineLevel="0" collapsed="false">
      <c r="A4644" s="16" t="n">
        <f aca="false">Total!A4644</f>
        <v>43833</v>
      </c>
      <c r="B4644" s="17" t="n">
        <f aca="false">YEAR(A4644)</f>
        <v>2020</v>
      </c>
      <c r="C4644" s="17" t="n">
        <f aca="false">MONTH(A4644)</f>
        <v>1</v>
      </c>
      <c r="D4644" s="6" t="str">
        <f aca="false">IF(MONTH(A4644)&gt;=4,"FY "&amp;YEAR(A4644)&amp;"-"&amp;RIGHT(YEAR(A4644)+1,2),"FY "&amp;(YEAR(A4644)-1)&amp;"-"&amp;RIGHT(YEAR(A4644),2))</f>
        <v>FY 2019-20</v>
      </c>
      <c r="E4644" s="6" t="str">
        <f aca="false">IF(AND(V4644&lt;&gt;"",W4644&lt;&gt;""),"Yes","No")</f>
        <v>Yes</v>
      </c>
      <c r="F4644" s="18" t="n">
        <f aca="false">Total!F4644</f>
        <v>3066.58</v>
      </c>
      <c r="G4644" s="18" t="n">
        <f aca="false">Total!G4644</f>
        <v>1978.34</v>
      </c>
      <c r="H4644" s="18" t="n">
        <f aca="false">Total!H4644</f>
        <v>1088.24</v>
      </c>
      <c r="I4644" s="18" t="n">
        <f aca="false">Total!I4644</f>
        <v>152.54</v>
      </c>
      <c r="J4644" s="18" t="n">
        <f aca="false">IF($V4644="","",INDEX('Stock Exchange'!F$5:F$2450,$V4644))</f>
        <v>3066.46</v>
      </c>
      <c r="K4644" s="18" t="n">
        <f aca="false">IF($V4644="","",INDEX('Stock Exchange'!G$5:G$2450,$V4644))</f>
        <v>1974.02</v>
      </c>
      <c r="L4644" s="18" t="n">
        <f aca="false">IF($V4644="","",INDEX('Stock Exchange'!H$5:H$2450,$V4644))</f>
        <v>1092.44</v>
      </c>
      <c r="M4644" s="18" t="n">
        <f aca="false">IF($V4644="","",INDEX('Stock Exchange'!I$5:I$2450,$V4644))</f>
        <v>153.13</v>
      </c>
      <c r="N4644" s="18" t="n">
        <f aca="false">IF($W4644="","",INDEX(Primary!F$5:F$2450,$W4644))</f>
        <v>0.12</v>
      </c>
      <c r="O4644" s="18" t="n">
        <f aca="false">IF($W4644="","",INDEX(Primary!G$5:G$2450,$W4644))</f>
        <v>4.32</v>
      </c>
      <c r="P4644" s="18" t="n">
        <f aca="false">IF($W4644="","",INDEX(Primary!H$5:H$2450,$W4644))</f>
        <v>-4.2</v>
      </c>
      <c r="Q4644" s="18" t="n">
        <f aca="false">IF($W4644="","",INDEX(Primary!I$5:I$2450,$W4644))</f>
        <v>-0.59</v>
      </c>
      <c r="R4644" s="19" t="n">
        <f aca="false">IF($E4644="Yes",L4644+P4644,"")</f>
        <v>1088.24</v>
      </c>
      <c r="S4644" s="19" t="n">
        <f aca="false">IF($E4644="Yes",H4644-R4644,"")</f>
        <v>0</v>
      </c>
      <c r="T4644" s="6" t="str">
        <f aca="false">IF($E4644="Yes",IF(ROUND(ABS(S4644),2)&lt;=$T$2,"OK","CHECK"),"n/a")</f>
        <v>OK</v>
      </c>
      <c r="U4644" s="20" t="n">
        <f aca="false">Total!J4644</f>
        <v>71.3429</v>
      </c>
      <c r="V4644" s="17" t="n">
        <f aca="false">IFERROR(MATCH($A4644,'Stock Exchange'!$A$5:$A$2450,0),"")</f>
        <v>2426</v>
      </c>
      <c r="W4644" s="17" t="n">
        <f aca="false">IFERROR(MATCH($A4644,Primary!$A$5:$A$2450,0),"")</f>
        <v>2426</v>
      </c>
    </row>
    <row r="4645" customFormat="false" ht="15" hidden="false" customHeight="false" outlineLevel="0" collapsed="false">
      <c r="A4645" s="16" t="n">
        <f aca="false">Total!A4645</f>
        <v>43836</v>
      </c>
      <c r="B4645" s="17" t="n">
        <f aca="false">YEAR(A4645)</f>
        <v>2020</v>
      </c>
      <c r="C4645" s="17" t="n">
        <f aca="false">MONTH(A4645)</f>
        <v>1</v>
      </c>
      <c r="D4645" s="6" t="str">
        <f aca="false">IF(MONTH(A4645)&gt;=4,"FY "&amp;YEAR(A4645)&amp;"-"&amp;RIGHT(YEAR(A4645)+1,2),"FY "&amp;(YEAR(A4645)-1)&amp;"-"&amp;RIGHT(YEAR(A4645),2))</f>
        <v>FY 2019-20</v>
      </c>
      <c r="E4645" s="6" t="str">
        <f aca="false">IF(AND(V4645&lt;&gt;"",W4645&lt;&gt;""),"Yes","No")</f>
        <v>Yes</v>
      </c>
      <c r="F4645" s="18" t="n">
        <f aca="false">Total!F4645</f>
        <v>4535.04</v>
      </c>
      <c r="G4645" s="18" t="n">
        <f aca="false">Total!G4645</f>
        <v>3233.07</v>
      </c>
      <c r="H4645" s="18" t="n">
        <f aca="false">Total!H4645</f>
        <v>1301.97</v>
      </c>
      <c r="I4645" s="18" t="n">
        <f aca="false">Total!I4645</f>
        <v>181.6</v>
      </c>
      <c r="J4645" s="18" t="n">
        <f aca="false">IF($V4645="","",INDEX('Stock Exchange'!F$5:F$2450,$V4645))</f>
        <v>4534.91</v>
      </c>
      <c r="K4645" s="18" t="n">
        <f aca="false">IF($V4645="","",INDEX('Stock Exchange'!G$5:G$2450,$V4645))</f>
        <v>3233.07</v>
      </c>
      <c r="L4645" s="18" t="n">
        <f aca="false">IF($V4645="","",INDEX('Stock Exchange'!H$5:H$2450,$V4645))</f>
        <v>1301.84</v>
      </c>
      <c r="M4645" s="18" t="n">
        <f aca="false">IF($V4645="","",INDEX('Stock Exchange'!I$5:I$2450,$V4645))</f>
        <v>181.58</v>
      </c>
      <c r="N4645" s="18" t="n">
        <f aca="false">IF($W4645="","",INDEX(Primary!F$5:F$2450,$W4645))</f>
        <v>0.13</v>
      </c>
      <c r="O4645" s="18" t="n">
        <f aca="false">IF($W4645="","",INDEX(Primary!G$5:G$2450,$W4645))</f>
        <v>0</v>
      </c>
      <c r="P4645" s="18" t="n">
        <f aca="false">IF($W4645="","",INDEX(Primary!H$5:H$2450,$W4645))</f>
        <v>0.13</v>
      </c>
      <c r="Q4645" s="18" t="n">
        <f aca="false">IF($W4645="","",INDEX(Primary!I$5:I$2450,$W4645))</f>
        <v>0.02</v>
      </c>
      <c r="R4645" s="19" t="n">
        <f aca="false">IF($E4645="Yes",L4645+P4645,"")</f>
        <v>1301.97</v>
      </c>
      <c r="S4645" s="19" t="n">
        <f aca="false">IF($E4645="Yes",H4645-R4645,"")</f>
        <v>0</v>
      </c>
      <c r="T4645" s="6" t="str">
        <f aca="false">IF($E4645="Yes",IF(ROUND(ABS(S4645),2)&lt;=$T$2,"OK","CHECK"),"n/a")</f>
        <v>OK</v>
      </c>
      <c r="U4645" s="20" t="n">
        <f aca="false">Total!J4645</f>
        <v>71.6949</v>
      </c>
      <c r="V4645" s="17" t="n">
        <f aca="false">IFERROR(MATCH($A4645,'Stock Exchange'!$A$5:$A$2450,0),"")</f>
        <v>2427</v>
      </c>
      <c r="W4645" s="17" t="n">
        <f aca="false">IFERROR(MATCH($A4645,Primary!$A$5:$A$2450,0),"")</f>
        <v>2427</v>
      </c>
    </row>
    <row r="4646" customFormat="false" ht="15" hidden="false" customHeight="false" outlineLevel="0" collapsed="false">
      <c r="A4646" s="16" t="n">
        <f aca="false">Total!A4646</f>
        <v>43837</v>
      </c>
      <c r="B4646" s="17" t="n">
        <f aca="false">YEAR(A4646)</f>
        <v>2020</v>
      </c>
      <c r="C4646" s="17" t="n">
        <f aca="false">MONTH(A4646)</f>
        <v>1</v>
      </c>
      <c r="D4646" s="6" t="str">
        <f aca="false">IF(MONTH(A4646)&gt;=4,"FY "&amp;YEAR(A4646)&amp;"-"&amp;RIGHT(YEAR(A4646)+1,2),"FY "&amp;(YEAR(A4646)-1)&amp;"-"&amp;RIGHT(YEAR(A4646),2))</f>
        <v>FY 2019-20</v>
      </c>
      <c r="E4646" s="6" t="str">
        <f aca="false">IF(AND(V4646&lt;&gt;"",W4646&lt;&gt;""),"Yes","No")</f>
        <v>Yes</v>
      </c>
      <c r="F4646" s="18" t="n">
        <f aca="false">Total!F4646</f>
        <v>3675.19</v>
      </c>
      <c r="G4646" s="18" t="n">
        <f aca="false">Total!G4646</f>
        <v>3694.18</v>
      </c>
      <c r="H4646" s="18" t="n">
        <f aca="false">Total!H4646</f>
        <v>-18.99</v>
      </c>
      <c r="I4646" s="18" t="n">
        <f aca="false">Total!I4646</f>
        <v>-2.63</v>
      </c>
      <c r="J4646" s="18" t="n">
        <f aca="false">IF($V4646="","",INDEX('Stock Exchange'!F$5:F$2450,$V4646))</f>
        <v>3674.77</v>
      </c>
      <c r="K4646" s="18" t="n">
        <f aca="false">IF($V4646="","",INDEX('Stock Exchange'!G$5:G$2450,$V4646))</f>
        <v>3689.22</v>
      </c>
      <c r="L4646" s="18" t="n">
        <f aca="false">IF($V4646="","",INDEX('Stock Exchange'!H$5:H$2450,$V4646))</f>
        <v>-14.45</v>
      </c>
      <c r="M4646" s="18" t="n">
        <f aca="false">IF($V4646="","",INDEX('Stock Exchange'!I$5:I$2450,$V4646))</f>
        <v>-2</v>
      </c>
      <c r="N4646" s="18" t="n">
        <f aca="false">IF($W4646="","",INDEX(Primary!F$5:F$2450,$W4646))</f>
        <v>0.42</v>
      </c>
      <c r="O4646" s="18" t="n">
        <f aca="false">IF($W4646="","",INDEX(Primary!G$5:G$2450,$W4646))</f>
        <v>4.96</v>
      </c>
      <c r="P4646" s="18" t="n">
        <f aca="false">IF($W4646="","",INDEX(Primary!H$5:H$2450,$W4646))</f>
        <v>-4.54</v>
      </c>
      <c r="Q4646" s="18" t="n">
        <f aca="false">IF($W4646="","",INDEX(Primary!I$5:I$2450,$W4646))</f>
        <v>-0.63</v>
      </c>
      <c r="R4646" s="19" t="n">
        <f aca="false">IF($E4646="Yes",L4646+P4646,"")</f>
        <v>-18.99</v>
      </c>
      <c r="S4646" s="19" t="n">
        <f aca="false">IF($E4646="Yes",H4646-R4646,"")</f>
        <v>0</v>
      </c>
      <c r="T4646" s="6" t="str">
        <f aca="false">IF($E4646="Yes",IF(ROUND(ABS(S4646),2)&lt;=$T$2,"OK","CHECK"),"n/a")</f>
        <v>OK</v>
      </c>
      <c r="U4646" s="20" t="n">
        <f aca="false">Total!J4646</f>
        <v>72.0919</v>
      </c>
      <c r="V4646" s="17" t="n">
        <f aca="false">IFERROR(MATCH($A4646,'Stock Exchange'!$A$5:$A$2450,0),"")</f>
        <v>2428</v>
      </c>
      <c r="W4646" s="17" t="n">
        <f aca="false">IFERROR(MATCH($A4646,Primary!$A$5:$A$2450,0),"")</f>
        <v>2428</v>
      </c>
    </row>
    <row r="4647" customFormat="false" ht="15" hidden="false" customHeight="false" outlineLevel="0" collapsed="false">
      <c r="A4647" s="16" t="n">
        <f aca="false">Total!A4647</f>
        <v>43838</v>
      </c>
      <c r="B4647" s="17" t="n">
        <f aca="false">YEAR(A4647)</f>
        <v>2020</v>
      </c>
      <c r="C4647" s="17" t="n">
        <f aca="false">MONTH(A4647)</f>
        <v>1</v>
      </c>
      <c r="D4647" s="6" t="str">
        <f aca="false">IF(MONTH(A4647)&gt;=4,"FY "&amp;YEAR(A4647)&amp;"-"&amp;RIGHT(YEAR(A4647)+1,2),"FY "&amp;(YEAR(A4647)-1)&amp;"-"&amp;RIGHT(YEAR(A4647),2))</f>
        <v>FY 2019-20</v>
      </c>
      <c r="E4647" s="6" t="str">
        <f aca="false">IF(AND(V4647&lt;&gt;"",W4647&lt;&gt;""),"Yes","No")</f>
        <v>Yes</v>
      </c>
      <c r="F4647" s="18" t="n">
        <f aca="false">Total!F4647</f>
        <v>3881.46</v>
      </c>
      <c r="G4647" s="18" t="n">
        <f aca="false">Total!G4647</f>
        <v>4494.36</v>
      </c>
      <c r="H4647" s="18" t="n">
        <f aca="false">Total!H4647</f>
        <v>-612.9</v>
      </c>
      <c r="I4647" s="18" t="n">
        <f aca="false">Total!I4647</f>
        <v>-85.39</v>
      </c>
      <c r="J4647" s="18" t="n">
        <f aca="false">IF($V4647="","",INDEX('Stock Exchange'!F$5:F$2450,$V4647))</f>
        <v>3881.46</v>
      </c>
      <c r="K4647" s="18" t="n">
        <f aca="false">IF($V4647="","",INDEX('Stock Exchange'!G$5:G$2450,$V4647))</f>
        <v>4475.19</v>
      </c>
      <c r="L4647" s="18" t="n">
        <f aca="false">IF($V4647="","",INDEX('Stock Exchange'!H$5:H$2450,$V4647))</f>
        <v>-593.73</v>
      </c>
      <c r="M4647" s="18" t="n">
        <f aca="false">IF($V4647="","",INDEX('Stock Exchange'!I$5:I$2450,$V4647))</f>
        <v>-82.72</v>
      </c>
      <c r="N4647" s="18" t="n">
        <f aca="false">IF($W4647="","",INDEX(Primary!F$5:F$2450,$W4647))</f>
        <v>0</v>
      </c>
      <c r="O4647" s="18" t="n">
        <f aca="false">IF($W4647="","",INDEX(Primary!G$5:G$2450,$W4647))</f>
        <v>19.17</v>
      </c>
      <c r="P4647" s="18" t="n">
        <f aca="false">IF($W4647="","",INDEX(Primary!H$5:H$2450,$W4647))</f>
        <v>-19.17</v>
      </c>
      <c r="Q4647" s="18" t="n">
        <f aca="false">IF($W4647="","",INDEX(Primary!I$5:I$2450,$W4647))</f>
        <v>-2.67</v>
      </c>
      <c r="R4647" s="19" t="n">
        <f aca="false">IF($E4647="Yes",L4647+P4647,"")</f>
        <v>-612.9</v>
      </c>
      <c r="S4647" s="19" t="n">
        <f aca="false">IF($E4647="Yes",H4647-R4647,"")</f>
        <v>0</v>
      </c>
      <c r="T4647" s="6" t="str">
        <f aca="false">IF($E4647="Yes",IF(ROUND(ABS(S4647),2)&lt;=$T$2,"OK","CHECK"),"n/a")</f>
        <v>OK</v>
      </c>
      <c r="U4647" s="20" t="n">
        <f aca="false">Total!J4647</f>
        <v>71.7764</v>
      </c>
      <c r="V4647" s="17" t="n">
        <f aca="false">IFERROR(MATCH($A4647,'Stock Exchange'!$A$5:$A$2450,0),"")</f>
        <v>2429</v>
      </c>
      <c r="W4647" s="17" t="n">
        <f aca="false">IFERROR(MATCH($A4647,Primary!$A$5:$A$2450,0),"")</f>
        <v>2429</v>
      </c>
    </row>
    <row r="4648" customFormat="false" ht="15" hidden="false" customHeight="false" outlineLevel="0" collapsed="false">
      <c r="A4648" s="16" t="n">
        <f aca="false">Total!A4648</f>
        <v>43839</v>
      </c>
      <c r="B4648" s="17" t="n">
        <f aca="false">YEAR(A4648)</f>
        <v>2020</v>
      </c>
      <c r="C4648" s="17" t="n">
        <f aca="false">MONTH(A4648)</f>
        <v>1</v>
      </c>
      <c r="D4648" s="6" t="str">
        <f aca="false">IF(MONTH(A4648)&gt;=4,"FY "&amp;YEAR(A4648)&amp;"-"&amp;RIGHT(YEAR(A4648)+1,2),"FY "&amp;(YEAR(A4648)-1)&amp;"-"&amp;RIGHT(YEAR(A4648),2))</f>
        <v>FY 2019-20</v>
      </c>
      <c r="E4648" s="6" t="str">
        <f aca="false">IF(AND(V4648&lt;&gt;"",W4648&lt;&gt;""),"Yes","No")</f>
        <v>Yes</v>
      </c>
      <c r="F4648" s="18" t="n">
        <f aca="false">Total!F4648</f>
        <v>3974.18</v>
      </c>
      <c r="G4648" s="18" t="n">
        <f aca="false">Total!G4648</f>
        <v>4318.93</v>
      </c>
      <c r="H4648" s="18" t="n">
        <f aca="false">Total!H4648</f>
        <v>-344.75</v>
      </c>
      <c r="I4648" s="18" t="n">
        <f aca="false">Total!I4648</f>
        <v>-47.87</v>
      </c>
      <c r="J4648" s="18" t="n">
        <f aca="false">IF($V4648="","",INDEX('Stock Exchange'!F$5:F$2450,$V4648))</f>
        <v>3974.18</v>
      </c>
      <c r="K4648" s="18" t="n">
        <f aca="false">IF($V4648="","",INDEX('Stock Exchange'!G$5:G$2450,$V4648))</f>
        <v>4311.54</v>
      </c>
      <c r="L4648" s="18" t="n">
        <f aca="false">IF($V4648="","",INDEX('Stock Exchange'!H$5:H$2450,$V4648))</f>
        <v>-337.36</v>
      </c>
      <c r="M4648" s="18" t="n">
        <f aca="false">IF($V4648="","",INDEX('Stock Exchange'!I$5:I$2450,$V4648))</f>
        <v>-46.84</v>
      </c>
      <c r="N4648" s="18" t="n">
        <f aca="false">IF($W4648="","",INDEX(Primary!F$5:F$2450,$W4648))</f>
        <v>0</v>
      </c>
      <c r="O4648" s="18" t="n">
        <f aca="false">IF($W4648="","",INDEX(Primary!G$5:G$2450,$W4648))</f>
        <v>7.39</v>
      </c>
      <c r="P4648" s="18" t="n">
        <f aca="false">IF($W4648="","",INDEX(Primary!H$5:H$2450,$W4648))</f>
        <v>-7.39</v>
      </c>
      <c r="Q4648" s="18" t="n">
        <f aca="false">IF($W4648="","",INDEX(Primary!I$5:I$2450,$W4648))</f>
        <v>-1.03</v>
      </c>
      <c r="R4648" s="19" t="n">
        <f aca="false">IF($E4648="Yes",L4648+P4648,"")</f>
        <v>-344.75</v>
      </c>
      <c r="S4648" s="19" t="n">
        <f aca="false">IF($E4648="Yes",H4648-R4648,"")</f>
        <v>0</v>
      </c>
      <c r="T4648" s="6" t="str">
        <f aca="false">IF($E4648="Yes",IF(ROUND(ABS(S4648),2)&lt;=$T$2,"OK","CHECK"),"n/a")</f>
        <v>OK</v>
      </c>
      <c r="U4648" s="20" t="n">
        <f aca="false">Total!J4648</f>
        <v>72.0178</v>
      </c>
      <c r="V4648" s="17" t="n">
        <f aca="false">IFERROR(MATCH($A4648,'Stock Exchange'!$A$5:$A$2450,0),"")</f>
        <v>2430</v>
      </c>
      <c r="W4648" s="17" t="n">
        <f aca="false">IFERROR(MATCH($A4648,Primary!$A$5:$A$2450,0),"")</f>
        <v>2430</v>
      </c>
    </row>
    <row r="4649" customFormat="false" ht="15" hidden="false" customHeight="false" outlineLevel="0" collapsed="false">
      <c r="A4649" s="16" t="n">
        <f aca="false">Total!A4649</f>
        <v>43840</v>
      </c>
      <c r="B4649" s="17" t="n">
        <f aca="false">YEAR(A4649)</f>
        <v>2020</v>
      </c>
      <c r="C4649" s="17" t="n">
        <f aca="false">MONTH(A4649)</f>
        <v>1</v>
      </c>
      <c r="D4649" s="6" t="str">
        <f aca="false">IF(MONTH(A4649)&gt;=4,"FY "&amp;YEAR(A4649)&amp;"-"&amp;RIGHT(YEAR(A4649)+1,2),"FY "&amp;(YEAR(A4649)-1)&amp;"-"&amp;RIGHT(YEAR(A4649),2))</f>
        <v>FY 2019-20</v>
      </c>
      <c r="E4649" s="6" t="str">
        <f aca="false">IF(AND(V4649&lt;&gt;"",W4649&lt;&gt;""),"Yes","No")</f>
        <v>Yes</v>
      </c>
      <c r="F4649" s="18" t="n">
        <f aca="false">Total!F4649</f>
        <v>5291.23</v>
      </c>
      <c r="G4649" s="18" t="n">
        <f aca="false">Total!G4649</f>
        <v>5134.72</v>
      </c>
      <c r="H4649" s="18" t="n">
        <f aca="false">Total!H4649</f>
        <v>156.51</v>
      </c>
      <c r="I4649" s="18" t="n">
        <f aca="false">Total!I4649</f>
        <v>21.92</v>
      </c>
      <c r="J4649" s="18" t="n">
        <f aca="false">IF($V4649="","",INDEX('Stock Exchange'!F$5:F$2450,$V4649))</f>
        <v>4834.12</v>
      </c>
      <c r="K4649" s="18" t="n">
        <f aca="false">IF($V4649="","",INDEX('Stock Exchange'!G$5:G$2450,$V4649))</f>
        <v>5125.7</v>
      </c>
      <c r="L4649" s="18" t="n">
        <f aca="false">IF($V4649="","",INDEX('Stock Exchange'!H$5:H$2450,$V4649))</f>
        <v>-291.58</v>
      </c>
      <c r="M4649" s="18" t="n">
        <f aca="false">IF($V4649="","",INDEX('Stock Exchange'!I$5:I$2450,$V4649))</f>
        <v>-40.82</v>
      </c>
      <c r="N4649" s="18" t="n">
        <f aca="false">IF($W4649="","",INDEX(Primary!F$5:F$2450,$W4649))</f>
        <v>457.11</v>
      </c>
      <c r="O4649" s="18" t="n">
        <f aca="false">IF($W4649="","",INDEX(Primary!G$5:G$2450,$W4649))</f>
        <v>9.02</v>
      </c>
      <c r="P4649" s="18" t="n">
        <f aca="false">IF($W4649="","",INDEX(Primary!H$5:H$2450,$W4649))</f>
        <v>448.09</v>
      </c>
      <c r="Q4649" s="18" t="n">
        <f aca="false">IF($W4649="","",INDEX(Primary!I$5:I$2450,$W4649))</f>
        <v>62.74</v>
      </c>
      <c r="R4649" s="19" t="n">
        <f aca="false">IF($E4649="Yes",L4649+P4649,"")</f>
        <v>156.51</v>
      </c>
      <c r="S4649" s="19" t="n">
        <f aca="false">IF($E4649="Yes",H4649-R4649,"")</f>
        <v>0</v>
      </c>
      <c r="T4649" s="6" t="str">
        <f aca="false">IF($E4649="Yes",IF(ROUND(ABS(S4649),2)&lt;=$T$2,"OK","CHECK"),"n/a")</f>
        <v>OK</v>
      </c>
      <c r="U4649" s="20" t="n">
        <f aca="false">Total!J4649</f>
        <v>71.4221</v>
      </c>
      <c r="V4649" s="17" t="n">
        <f aca="false">IFERROR(MATCH($A4649,'Stock Exchange'!$A$5:$A$2450,0),"")</f>
        <v>2431</v>
      </c>
      <c r="W4649" s="17" t="n">
        <f aca="false">IFERROR(MATCH($A4649,Primary!$A$5:$A$2450,0),"")</f>
        <v>2431</v>
      </c>
    </row>
    <row r="4650" customFormat="false" ht="15" hidden="false" customHeight="false" outlineLevel="0" collapsed="false">
      <c r="A4650" s="16" t="n">
        <f aca="false">Total!A4650</f>
        <v>43843</v>
      </c>
      <c r="B4650" s="17" t="n">
        <f aca="false">YEAR(A4650)</f>
        <v>2020</v>
      </c>
      <c r="C4650" s="17" t="n">
        <f aca="false">MONTH(A4650)</f>
        <v>1</v>
      </c>
      <c r="D4650" s="6" t="str">
        <f aca="false">IF(MONTH(A4650)&gt;=4,"FY "&amp;YEAR(A4650)&amp;"-"&amp;RIGHT(YEAR(A4650)+1,2),"FY "&amp;(YEAR(A4650)-1)&amp;"-"&amp;RIGHT(YEAR(A4650),2))</f>
        <v>FY 2019-20</v>
      </c>
      <c r="E4650" s="6" t="str">
        <f aca="false">IF(AND(V4650&lt;&gt;"",W4650&lt;&gt;""),"Yes","No")</f>
        <v>Yes</v>
      </c>
      <c r="F4650" s="18" t="n">
        <f aca="false">Total!F4650</f>
        <v>4802.05</v>
      </c>
      <c r="G4650" s="18" t="n">
        <f aca="false">Total!G4650</f>
        <v>4143.49</v>
      </c>
      <c r="H4650" s="18" t="n">
        <f aca="false">Total!H4650</f>
        <v>658.56</v>
      </c>
      <c r="I4650" s="18" t="n">
        <f aca="false">Total!I4650</f>
        <v>92.6</v>
      </c>
      <c r="J4650" s="18" t="n">
        <f aca="false">IF($V4650="","",INDEX('Stock Exchange'!F$5:F$2450,$V4650))</f>
        <v>4802.05</v>
      </c>
      <c r="K4650" s="18" t="n">
        <f aca="false">IF($V4650="","",INDEX('Stock Exchange'!G$5:G$2450,$V4650))</f>
        <v>4143.31</v>
      </c>
      <c r="L4650" s="18" t="n">
        <f aca="false">IF($V4650="","",INDEX('Stock Exchange'!H$5:H$2450,$V4650))</f>
        <v>658.74</v>
      </c>
      <c r="M4650" s="18" t="n">
        <f aca="false">IF($V4650="","",INDEX('Stock Exchange'!I$5:I$2450,$V4650))</f>
        <v>92.63</v>
      </c>
      <c r="N4650" s="18" t="n">
        <f aca="false">IF($W4650="","",INDEX(Primary!F$5:F$2450,$W4650))</f>
        <v>0</v>
      </c>
      <c r="O4650" s="18" t="n">
        <f aca="false">IF($W4650="","",INDEX(Primary!G$5:G$2450,$W4650))</f>
        <v>0.18</v>
      </c>
      <c r="P4650" s="18" t="n">
        <f aca="false">IF($W4650="","",INDEX(Primary!H$5:H$2450,$W4650))</f>
        <v>-0.18</v>
      </c>
      <c r="Q4650" s="18" t="n">
        <f aca="false">IF($W4650="","",INDEX(Primary!I$5:I$2450,$W4650))</f>
        <v>-0.03</v>
      </c>
      <c r="R4650" s="19" t="n">
        <f aca="false">IF($E4650="Yes",L4650+P4650,"")</f>
        <v>658.56</v>
      </c>
      <c r="S4650" s="19" t="n">
        <f aca="false">IF($E4650="Yes",H4650-R4650,"")</f>
        <v>0</v>
      </c>
      <c r="T4650" s="6" t="str">
        <f aca="false">IF($E4650="Yes",IF(ROUND(ABS(S4650),2)&lt;=$T$2,"OK","CHECK"),"n/a")</f>
        <v>OK</v>
      </c>
      <c r="U4650" s="20" t="n">
        <f aca="false">Total!J4650</f>
        <v>71.1136</v>
      </c>
      <c r="V4650" s="17" t="n">
        <f aca="false">IFERROR(MATCH($A4650,'Stock Exchange'!$A$5:$A$2450,0),"")</f>
        <v>2432</v>
      </c>
      <c r="W4650" s="17" t="n">
        <f aca="false">IFERROR(MATCH($A4650,Primary!$A$5:$A$2450,0),"")</f>
        <v>2432</v>
      </c>
    </row>
    <row r="4651" customFormat="false" ht="15" hidden="false" customHeight="false" outlineLevel="0" collapsed="false">
      <c r="A4651" s="16" t="n">
        <f aca="false">Total!A4651</f>
        <v>43844</v>
      </c>
      <c r="B4651" s="17" t="n">
        <f aca="false">YEAR(A4651)</f>
        <v>2020</v>
      </c>
      <c r="C4651" s="17" t="n">
        <f aca="false">MONTH(A4651)</f>
        <v>1</v>
      </c>
      <c r="D4651" s="6" t="str">
        <f aca="false">IF(MONTH(A4651)&gt;=4,"FY "&amp;YEAR(A4651)&amp;"-"&amp;RIGHT(YEAR(A4651)+1,2),"FY "&amp;(YEAR(A4651)-1)&amp;"-"&amp;RIGHT(YEAR(A4651),2))</f>
        <v>FY 2019-20</v>
      </c>
      <c r="E4651" s="6" t="str">
        <f aca="false">IF(AND(V4651&lt;&gt;"",W4651&lt;&gt;""),"Yes","No")</f>
        <v>Yes</v>
      </c>
      <c r="F4651" s="18" t="n">
        <f aca="false">Total!F4651</f>
        <v>4881.89</v>
      </c>
      <c r="G4651" s="18" t="n">
        <f aca="false">Total!G4651</f>
        <v>4761.1</v>
      </c>
      <c r="H4651" s="18" t="n">
        <f aca="false">Total!H4651</f>
        <v>120.79</v>
      </c>
      <c r="I4651" s="18" t="n">
        <f aca="false">Total!I4651</f>
        <v>17.05</v>
      </c>
      <c r="J4651" s="18" t="n">
        <f aca="false">IF($V4651="","",INDEX('Stock Exchange'!F$5:F$2450,$V4651))</f>
        <v>4880.01</v>
      </c>
      <c r="K4651" s="18" t="n">
        <f aca="false">IF($V4651="","",INDEX('Stock Exchange'!G$5:G$2450,$V4651))</f>
        <v>4759.81</v>
      </c>
      <c r="L4651" s="18" t="n">
        <f aca="false">IF($V4651="","",INDEX('Stock Exchange'!H$5:H$2450,$V4651))</f>
        <v>120.2</v>
      </c>
      <c r="M4651" s="18" t="n">
        <f aca="false">IF($V4651="","",INDEX('Stock Exchange'!I$5:I$2450,$V4651))</f>
        <v>16.97</v>
      </c>
      <c r="N4651" s="18" t="n">
        <f aca="false">IF($W4651="","",INDEX(Primary!F$5:F$2450,$W4651))</f>
        <v>1.88</v>
      </c>
      <c r="O4651" s="18" t="n">
        <f aca="false">IF($W4651="","",INDEX(Primary!G$5:G$2450,$W4651))</f>
        <v>1.29</v>
      </c>
      <c r="P4651" s="18" t="n">
        <f aca="false">IF($W4651="","",INDEX(Primary!H$5:H$2450,$W4651))</f>
        <v>0.59</v>
      </c>
      <c r="Q4651" s="18" t="n">
        <f aca="false">IF($W4651="","",INDEX(Primary!I$5:I$2450,$W4651))</f>
        <v>0.08</v>
      </c>
      <c r="R4651" s="19" t="n">
        <f aca="false">IF($E4651="Yes",L4651+P4651,"")</f>
        <v>120.79</v>
      </c>
      <c r="S4651" s="19" t="n">
        <f aca="false">IF($E4651="Yes",H4651-R4651,"")</f>
        <v>0</v>
      </c>
      <c r="T4651" s="6" t="str">
        <f aca="false">IF($E4651="Yes",IF(ROUND(ABS(S4651),2)&lt;=$T$2,"OK","CHECK"),"n/a")</f>
        <v>OK</v>
      </c>
      <c r="U4651" s="20" t="n">
        <f aca="false">Total!J4651</f>
        <v>70.8115</v>
      </c>
      <c r="V4651" s="17" t="n">
        <f aca="false">IFERROR(MATCH($A4651,'Stock Exchange'!$A$5:$A$2450,0),"")</f>
        <v>2433</v>
      </c>
      <c r="W4651" s="17" t="n">
        <f aca="false">IFERROR(MATCH($A4651,Primary!$A$5:$A$2450,0),"")</f>
        <v>2433</v>
      </c>
    </row>
    <row r="4652" customFormat="false" ht="15" hidden="false" customHeight="false" outlineLevel="0" collapsed="false">
      <c r="A4652" s="16" t="n">
        <f aca="false">Total!A4652</f>
        <v>43845</v>
      </c>
      <c r="B4652" s="17" t="n">
        <f aca="false">YEAR(A4652)</f>
        <v>2020</v>
      </c>
      <c r="C4652" s="17" t="n">
        <f aca="false">MONTH(A4652)</f>
        <v>1</v>
      </c>
      <c r="D4652" s="6" t="str">
        <f aca="false">IF(MONTH(A4652)&gt;=4,"FY "&amp;YEAR(A4652)&amp;"-"&amp;RIGHT(YEAR(A4652)+1,2),"FY "&amp;(YEAR(A4652)-1)&amp;"-"&amp;RIGHT(YEAR(A4652),2))</f>
        <v>FY 2019-20</v>
      </c>
      <c r="E4652" s="6" t="str">
        <f aca="false">IF(AND(V4652&lt;&gt;"",W4652&lt;&gt;""),"Yes","No")</f>
        <v>Yes</v>
      </c>
      <c r="F4652" s="18" t="n">
        <f aca="false">Total!F4652</f>
        <v>4695.77</v>
      </c>
      <c r="G4652" s="18" t="n">
        <f aca="false">Total!G4652</f>
        <v>5026.91</v>
      </c>
      <c r="H4652" s="18" t="n">
        <f aca="false">Total!H4652</f>
        <v>-331.14</v>
      </c>
      <c r="I4652" s="18" t="n">
        <f aca="false">Total!I4652</f>
        <v>-46.69</v>
      </c>
      <c r="J4652" s="18" t="n">
        <f aca="false">IF($V4652="","",INDEX('Stock Exchange'!F$5:F$2450,$V4652))</f>
        <v>4694.4</v>
      </c>
      <c r="K4652" s="18" t="n">
        <f aca="false">IF($V4652="","",INDEX('Stock Exchange'!G$5:G$2450,$V4652))</f>
        <v>5018.43</v>
      </c>
      <c r="L4652" s="18" t="n">
        <f aca="false">IF($V4652="","",INDEX('Stock Exchange'!H$5:H$2450,$V4652))</f>
        <v>-324.03</v>
      </c>
      <c r="M4652" s="18" t="n">
        <f aca="false">IF($V4652="","",INDEX('Stock Exchange'!I$5:I$2450,$V4652))</f>
        <v>-45.69</v>
      </c>
      <c r="N4652" s="18" t="n">
        <f aca="false">IF($W4652="","",INDEX(Primary!F$5:F$2450,$W4652))</f>
        <v>1.37</v>
      </c>
      <c r="O4652" s="18" t="n">
        <f aca="false">IF($W4652="","",INDEX(Primary!G$5:G$2450,$W4652))</f>
        <v>8.48</v>
      </c>
      <c r="P4652" s="18" t="n">
        <f aca="false">IF($W4652="","",INDEX(Primary!H$5:H$2450,$W4652))</f>
        <v>-7.11</v>
      </c>
      <c r="Q4652" s="18" t="n">
        <f aca="false">IF($W4652="","",INDEX(Primary!I$5:I$2450,$W4652))</f>
        <v>-1</v>
      </c>
      <c r="R4652" s="19" t="n">
        <f aca="false">IF($E4652="Yes",L4652+P4652,"")</f>
        <v>-331.14</v>
      </c>
      <c r="S4652" s="19" t="n">
        <f aca="false">IF($E4652="Yes",H4652-R4652,"")</f>
        <v>0</v>
      </c>
      <c r="T4652" s="6" t="str">
        <f aca="false">IF($E4652="Yes",IF(ROUND(ABS(S4652),2)&lt;=$T$2,"OK","CHECK"),"n/a")</f>
        <v>OK</v>
      </c>
      <c r="U4652" s="20" t="n">
        <f aca="false">Total!J4652</f>
        <v>70.9242</v>
      </c>
      <c r="V4652" s="17" t="n">
        <f aca="false">IFERROR(MATCH($A4652,'Stock Exchange'!$A$5:$A$2450,0),"")</f>
        <v>2434</v>
      </c>
      <c r="W4652" s="17" t="n">
        <f aca="false">IFERROR(MATCH($A4652,Primary!$A$5:$A$2450,0),"")</f>
        <v>2434</v>
      </c>
    </row>
    <row r="4653" customFormat="false" ht="15" hidden="false" customHeight="false" outlineLevel="0" collapsed="false">
      <c r="A4653" s="16" t="n">
        <f aca="false">Total!A4653</f>
        <v>43846</v>
      </c>
      <c r="B4653" s="17" t="n">
        <f aca="false">YEAR(A4653)</f>
        <v>2020</v>
      </c>
      <c r="C4653" s="17" t="n">
        <f aca="false">MONTH(A4653)</f>
        <v>1</v>
      </c>
      <c r="D4653" s="6" t="str">
        <f aca="false">IF(MONTH(A4653)&gt;=4,"FY "&amp;YEAR(A4653)&amp;"-"&amp;RIGHT(YEAR(A4653)+1,2),"FY "&amp;(YEAR(A4653)-1)&amp;"-"&amp;RIGHT(YEAR(A4653),2))</f>
        <v>FY 2019-20</v>
      </c>
      <c r="E4653" s="6" t="str">
        <f aca="false">IF(AND(V4653&lt;&gt;"",W4653&lt;&gt;""),"Yes","No")</f>
        <v>Yes</v>
      </c>
      <c r="F4653" s="18" t="n">
        <f aca="false">Total!F4653</f>
        <v>5657.47</v>
      </c>
      <c r="G4653" s="18" t="n">
        <f aca="false">Total!G4653</f>
        <v>5594.19</v>
      </c>
      <c r="H4653" s="18" t="n">
        <f aca="false">Total!H4653</f>
        <v>63.28</v>
      </c>
      <c r="I4653" s="18" t="n">
        <f aca="false">Total!I4653</f>
        <v>8.92</v>
      </c>
      <c r="J4653" s="18" t="n">
        <f aca="false">IF($V4653="","",INDEX('Stock Exchange'!F$5:F$2450,$V4653))</f>
        <v>5657.47</v>
      </c>
      <c r="K4653" s="18" t="n">
        <f aca="false">IF($V4653="","",INDEX('Stock Exchange'!G$5:G$2450,$V4653))</f>
        <v>5576.5</v>
      </c>
      <c r="L4653" s="18" t="n">
        <f aca="false">IF($V4653="","",INDEX('Stock Exchange'!H$5:H$2450,$V4653))</f>
        <v>80.97</v>
      </c>
      <c r="M4653" s="18" t="n">
        <f aca="false">IF($V4653="","",INDEX('Stock Exchange'!I$5:I$2450,$V4653))</f>
        <v>11.42</v>
      </c>
      <c r="N4653" s="18" t="n">
        <f aca="false">IF($W4653="","",INDEX(Primary!F$5:F$2450,$W4653))</f>
        <v>0</v>
      </c>
      <c r="O4653" s="18" t="n">
        <f aca="false">IF($W4653="","",INDEX(Primary!G$5:G$2450,$W4653))</f>
        <v>17.69</v>
      </c>
      <c r="P4653" s="18" t="n">
        <f aca="false">IF($W4653="","",INDEX(Primary!H$5:H$2450,$W4653))</f>
        <v>-17.69</v>
      </c>
      <c r="Q4653" s="18" t="n">
        <f aca="false">IF($W4653="","",INDEX(Primary!I$5:I$2450,$W4653))</f>
        <v>-2.5</v>
      </c>
      <c r="R4653" s="19" t="n">
        <f aca="false">IF($E4653="Yes",L4653+P4653,"")</f>
        <v>63.28</v>
      </c>
      <c r="S4653" s="19" t="n">
        <f aca="false">IF($E4653="Yes",H4653-R4653,"")</f>
        <v>0</v>
      </c>
      <c r="T4653" s="6" t="str">
        <f aca="false">IF($E4653="Yes",IF(ROUND(ABS(S4653),2)&lt;=$T$2,"OK","CHECK"),"n/a")</f>
        <v>OK</v>
      </c>
      <c r="U4653" s="20" t="n">
        <f aca="false">Total!J4653</f>
        <v>70.8753</v>
      </c>
      <c r="V4653" s="17" t="n">
        <f aca="false">IFERROR(MATCH($A4653,'Stock Exchange'!$A$5:$A$2450,0),"")</f>
        <v>2435</v>
      </c>
      <c r="W4653" s="17" t="n">
        <f aca="false">IFERROR(MATCH($A4653,Primary!$A$5:$A$2450,0),"")</f>
        <v>2435</v>
      </c>
    </row>
    <row r="4654" customFormat="false" ht="15" hidden="false" customHeight="false" outlineLevel="0" collapsed="false">
      <c r="A4654" s="16" t="n">
        <f aca="false">Total!A4654</f>
        <v>43847</v>
      </c>
      <c r="B4654" s="17" t="n">
        <f aca="false">YEAR(A4654)</f>
        <v>2020</v>
      </c>
      <c r="C4654" s="17" t="n">
        <f aca="false">MONTH(A4654)</f>
        <v>1</v>
      </c>
      <c r="D4654" s="6" t="str">
        <f aca="false">IF(MONTH(A4654)&gt;=4,"FY "&amp;YEAR(A4654)&amp;"-"&amp;RIGHT(YEAR(A4654)+1,2),"FY "&amp;(YEAR(A4654)-1)&amp;"-"&amp;RIGHT(YEAR(A4654),2))</f>
        <v>FY 2019-20</v>
      </c>
      <c r="E4654" s="6" t="str">
        <f aca="false">IF(AND(V4654&lt;&gt;"",W4654&lt;&gt;""),"Yes","No")</f>
        <v>Yes</v>
      </c>
      <c r="F4654" s="18" t="n">
        <f aca="false">Total!F4654</f>
        <v>14535.95</v>
      </c>
      <c r="G4654" s="18" t="n">
        <f aca="false">Total!G4654</f>
        <v>4803.99</v>
      </c>
      <c r="H4654" s="18" t="n">
        <f aca="false">Total!H4654</f>
        <v>9731.96</v>
      </c>
      <c r="I4654" s="18" t="n">
        <f aca="false">Total!I4654</f>
        <v>1372.51</v>
      </c>
      <c r="J4654" s="18" t="n">
        <f aca="false">IF($V4654="","",INDEX('Stock Exchange'!F$5:F$2450,$V4654))</f>
        <v>4730.81</v>
      </c>
      <c r="K4654" s="18" t="n">
        <f aca="false">IF($V4654="","",INDEX('Stock Exchange'!G$5:G$2450,$V4654))</f>
        <v>4778.31</v>
      </c>
      <c r="L4654" s="18" t="n">
        <f aca="false">IF($V4654="","",INDEX('Stock Exchange'!H$5:H$2450,$V4654))</f>
        <v>-47.5</v>
      </c>
      <c r="M4654" s="18" t="n">
        <f aca="false">IF($V4654="","",INDEX('Stock Exchange'!I$5:I$2450,$V4654))</f>
        <v>-6.7</v>
      </c>
      <c r="N4654" s="18" t="n">
        <f aca="false">IF($W4654="","",INDEX(Primary!F$5:F$2450,$W4654))</f>
        <v>9805.14</v>
      </c>
      <c r="O4654" s="18" t="n">
        <f aca="false">IF($W4654="","",INDEX(Primary!G$5:G$2450,$W4654))</f>
        <v>25.68</v>
      </c>
      <c r="P4654" s="18" t="n">
        <f aca="false">IF($W4654="","",INDEX(Primary!H$5:H$2450,$W4654))</f>
        <v>9779.46</v>
      </c>
      <c r="Q4654" s="18" t="n">
        <f aca="false">IF($W4654="","",INDEX(Primary!I$5:I$2450,$W4654))</f>
        <v>1379.21</v>
      </c>
      <c r="R4654" s="19" t="n">
        <f aca="false">IF($E4654="Yes",L4654+P4654,"")</f>
        <v>9731.96</v>
      </c>
      <c r="S4654" s="19" t="n">
        <f aca="false">IF($E4654="Yes",H4654-R4654,"")</f>
        <v>0</v>
      </c>
      <c r="T4654" s="6" t="str">
        <f aca="false">IF($E4654="Yes",IF(ROUND(ABS(S4654),2)&lt;=$T$2,"OK","CHECK"),"n/a")</f>
        <v>OK</v>
      </c>
      <c r="U4654" s="20" t="n">
        <f aca="false">Total!J4654</f>
        <v>70.9065</v>
      </c>
      <c r="V4654" s="17" t="n">
        <f aca="false">IFERROR(MATCH($A4654,'Stock Exchange'!$A$5:$A$2450,0),"")</f>
        <v>2436</v>
      </c>
      <c r="W4654" s="17" t="n">
        <f aca="false">IFERROR(MATCH($A4654,Primary!$A$5:$A$2450,0),"")</f>
        <v>2436</v>
      </c>
    </row>
    <row r="4655" customFormat="false" ht="15" hidden="false" customHeight="false" outlineLevel="0" collapsed="false">
      <c r="A4655" s="16" t="n">
        <f aca="false">Total!A4655</f>
        <v>43850</v>
      </c>
      <c r="B4655" s="17" t="n">
        <f aca="false">YEAR(A4655)</f>
        <v>2020</v>
      </c>
      <c r="C4655" s="17" t="n">
        <f aca="false">MONTH(A4655)</f>
        <v>1</v>
      </c>
      <c r="D4655" s="6" t="str">
        <f aca="false">IF(MONTH(A4655)&gt;=4,"FY "&amp;YEAR(A4655)&amp;"-"&amp;RIGHT(YEAR(A4655)+1,2),"FY "&amp;(YEAR(A4655)-1)&amp;"-"&amp;RIGHT(YEAR(A4655),2))</f>
        <v>FY 2019-20</v>
      </c>
      <c r="E4655" s="6" t="str">
        <f aca="false">IF(AND(V4655&lt;&gt;"",W4655&lt;&gt;""),"Yes","No")</f>
        <v>Yes</v>
      </c>
      <c r="F4655" s="18" t="n">
        <f aca="false">Total!F4655</f>
        <v>4299.16</v>
      </c>
      <c r="G4655" s="18" t="n">
        <f aca="false">Total!G4655</f>
        <v>5719.8</v>
      </c>
      <c r="H4655" s="18" t="n">
        <f aca="false">Total!H4655</f>
        <v>-1420.64</v>
      </c>
      <c r="I4655" s="18" t="n">
        <f aca="false">Total!I4655</f>
        <v>-199.97</v>
      </c>
      <c r="J4655" s="18" t="n">
        <f aca="false">IF($V4655="","",INDEX('Stock Exchange'!F$5:F$2450,$V4655))</f>
        <v>4294.15</v>
      </c>
      <c r="K4655" s="18" t="n">
        <f aca="false">IF($V4655="","",INDEX('Stock Exchange'!G$5:G$2450,$V4655))</f>
        <v>5718.65</v>
      </c>
      <c r="L4655" s="18" t="n">
        <f aca="false">IF($V4655="","",INDEX('Stock Exchange'!H$5:H$2450,$V4655))</f>
        <v>-1424.5</v>
      </c>
      <c r="M4655" s="18" t="n">
        <f aca="false">IF($V4655="","",INDEX('Stock Exchange'!I$5:I$2450,$V4655))</f>
        <v>-200.51</v>
      </c>
      <c r="N4655" s="18" t="n">
        <f aca="false">IF($W4655="","",INDEX(Primary!F$5:F$2450,$W4655))</f>
        <v>5.01</v>
      </c>
      <c r="O4655" s="18" t="n">
        <f aca="false">IF($W4655="","",INDEX(Primary!G$5:G$2450,$W4655))</f>
        <v>1.15</v>
      </c>
      <c r="P4655" s="18" t="n">
        <f aca="false">IF($W4655="","",INDEX(Primary!H$5:H$2450,$W4655))</f>
        <v>3.86</v>
      </c>
      <c r="Q4655" s="18" t="n">
        <f aca="false">IF($W4655="","",INDEX(Primary!I$5:I$2450,$W4655))</f>
        <v>0.54</v>
      </c>
      <c r="R4655" s="19" t="n">
        <f aca="false">IF($E4655="Yes",L4655+P4655,"")</f>
        <v>-1420.64</v>
      </c>
      <c r="S4655" s="19" t="n">
        <f aca="false">IF($E4655="Yes",H4655-R4655,"")</f>
        <v>0</v>
      </c>
      <c r="T4655" s="6" t="str">
        <f aca="false">IF($E4655="Yes",IF(ROUND(ABS(S4655),2)&lt;=$T$2,"OK","CHECK"),"n/a")</f>
        <v>OK</v>
      </c>
      <c r="U4655" s="20" t="n">
        <f aca="false">Total!J4655</f>
        <v>71.0436</v>
      </c>
      <c r="V4655" s="17" t="n">
        <f aca="false">IFERROR(MATCH($A4655,'Stock Exchange'!$A$5:$A$2450,0),"")</f>
        <v>2437</v>
      </c>
      <c r="W4655" s="17" t="n">
        <f aca="false">IFERROR(MATCH($A4655,Primary!$A$5:$A$2450,0),"")</f>
        <v>2437</v>
      </c>
    </row>
    <row r="4656" customFormat="false" ht="15" hidden="false" customHeight="false" outlineLevel="0" collapsed="false">
      <c r="A4656" s="16" t="n">
        <f aca="false">Total!A4656</f>
        <v>43851</v>
      </c>
      <c r="B4656" s="17" t="n">
        <f aca="false">YEAR(A4656)</f>
        <v>2020</v>
      </c>
      <c r="C4656" s="17" t="n">
        <f aca="false">MONTH(A4656)</f>
        <v>1</v>
      </c>
      <c r="D4656" s="6" t="str">
        <f aca="false">IF(MONTH(A4656)&gt;=4,"FY "&amp;YEAR(A4656)&amp;"-"&amp;RIGHT(YEAR(A4656)+1,2),"FY "&amp;(YEAR(A4656)-1)&amp;"-"&amp;RIGHT(YEAR(A4656),2))</f>
        <v>FY 2019-20</v>
      </c>
      <c r="E4656" s="6" t="str">
        <f aca="false">IF(AND(V4656&lt;&gt;"",W4656&lt;&gt;""),"Yes","No")</f>
        <v>Yes</v>
      </c>
      <c r="F4656" s="18" t="n">
        <f aca="false">Total!F4656</f>
        <v>5926.44</v>
      </c>
      <c r="G4656" s="18" t="n">
        <f aca="false">Total!G4656</f>
        <v>4624.98</v>
      </c>
      <c r="H4656" s="18" t="n">
        <f aca="false">Total!H4656</f>
        <v>1301.46</v>
      </c>
      <c r="I4656" s="18" t="n">
        <f aca="false">Total!I4656</f>
        <v>183.16</v>
      </c>
      <c r="J4656" s="18" t="n">
        <f aca="false">IF($V4656="","",INDEX('Stock Exchange'!F$5:F$2450,$V4656))</f>
        <v>5926.44</v>
      </c>
      <c r="K4656" s="18" t="n">
        <f aca="false">IF($V4656="","",INDEX('Stock Exchange'!G$5:G$2450,$V4656))</f>
        <v>4589.94</v>
      </c>
      <c r="L4656" s="18" t="n">
        <f aca="false">IF($V4656="","",INDEX('Stock Exchange'!H$5:H$2450,$V4656))</f>
        <v>1336.5</v>
      </c>
      <c r="M4656" s="18" t="n">
        <f aca="false">IF($V4656="","",INDEX('Stock Exchange'!I$5:I$2450,$V4656))</f>
        <v>188.09</v>
      </c>
      <c r="N4656" s="18" t="n">
        <f aca="false">IF($W4656="","",INDEX(Primary!F$5:F$2450,$W4656))</f>
        <v>0</v>
      </c>
      <c r="O4656" s="18" t="n">
        <f aca="false">IF($W4656="","",INDEX(Primary!G$5:G$2450,$W4656))</f>
        <v>35.04</v>
      </c>
      <c r="P4656" s="18" t="n">
        <f aca="false">IF($W4656="","",INDEX(Primary!H$5:H$2450,$W4656))</f>
        <v>-35.04</v>
      </c>
      <c r="Q4656" s="18" t="n">
        <f aca="false">IF($W4656="","",INDEX(Primary!I$5:I$2450,$W4656))</f>
        <v>-4.93</v>
      </c>
      <c r="R4656" s="19" t="n">
        <f aca="false">IF($E4656="Yes",L4656+P4656,"")</f>
        <v>1301.46</v>
      </c>
      <c r="S4656" s="19" t="n">
        <f aca="false">IF($E4656="Yes",H4656-R4656,"")</f>
        <v>0</v>
      </c>
      <c r="T4656" s="6" t="str">
        <f aca="false">IF($E4656="Yes",IF(ROUND(ABS(S4656),2)&lt;=$T$2,"OK","CHECK"),"n/a")</f>
        <v>OK</v>
      </c>
      <c r="U4656" s="20" t="n">
        <f aca="false">Total!J4656</f>
        <v>71.057</v>
      </c>
      <c r="V4656" s="17" t="n">
        <f aca="false">IFERROR(MATCH($A4656,'Stock Exchange'!$A$5:$A$2450,0),"")</f>
        <v>2438</v>
      </c>
      <c r="W4656" s="17" t="n">
        <f aca="false">IFERROR(MATCH($A4656,Primary!$A$5:$A$2450,0),"")</f>
        <v>2438</v>
      </c>
    </row>
    <row r="4657" customFormat="false" ht="15" hidden="false" customHeight="false" outlineLevel="0" collapsed="false">
      <c r="A4657" s="16" t="n">
        <f aca="false">Total!A4657</f>
        <v>43852</v>
      </c>
      <c r="B4657" s="17" t="n">
        <f aca="false">YEAR(A4657)</f>
        <v>2020</v>
      </c>
      <c r="C4657" s="17" t="n">
        <f aca="false">MONTH(A4657)</f>
        <v>1</v>
      </c>
      <c r="D4657" s="6" t="str">
        <f aca="false">IF(MONTH(A4657)&gt;=4,"FY "&amp;YEAR(A4657)&amp;"-"&amp;RIGHT(YEAR(A4657)+1,2),"FY "&amp;(YEAR(A4657)-1)&amp;"-"&amp;RIGHT(YEAR(A4657),2))</f>
        <v>FY 2019-20</v>
      </c>
      <c r="E4657" s="6" t="str">
        <f aca="false">IF(AND(V4657&lt;&gt;"",W4657&lt;&gt;""),"Yes","No")</f>
        <v>Yes</v>
      </c>
      <c r="F4657" s="18" t="n">
        <f aca="false">Total!F4657</f>
        <v>7277.92</v>
      </c>
      <c r="G4657" s="18" t="n">
        <f aca="false">Total!G4657</f>
        <v>5581.39</v>
      </c>
      <c r="H4657" s="18" t="n">
        <f aca="false">Total!H4657</f>
        <v>1696.53</v>
      </c>
      <c r="I4657" s="18" t="n">
        <f aca="false">Total!I4657</f>
        <v>238.33</v>
      </c>
      <c r="J4657" s="18" t="n">
        <f aca="false">IF($V4657="","",INDEX('Stock Exchange'!F$5:F$2450,$V4657))</f>
        <v>7277.78</v>
      </c>
      <c r="K4657" s="18" t="n">
        <f aca="false">IF($V4657="","",INDEX('Stock Exchange'!G$5:G$2450,$V4657))</f>
        <v>5560.62</v>
      </c>
      <c r="L4657" s="18" t="n">
        <f aca="false">IF($V4657="","",INDEX('Stock Exchange'!H$5:H$2450,$V4657))</f>
        <v>1717.16</v>
      </c>
      <c r="M4657" s="18" t="n">
        <f aca="false">IF($V4657="","",INDEX('Stock Exchange'!I$5:I$2450,$V4657))</f>
        <v>241.23</v>
      </c>
      <c r="N4657" s="18" t="n">
        <f aca="false">IF($W4657="","",INDEX(Primary!F$5:F$2450,$W4657))</f>
        <v>0.14</v>
      </c>
      <c r="O4657" s="18" t="n">
        <f aca="false">IF($W4657="","",INDEX(Primary!G$5:G$2450,$W4657))</f>
        <v>20.77</v>
      </c>
      <c r="P4657" s="18" t="n">
        <f aca="false">IF($W4657="","",INDEX(Primary!H$5:H$2450,$W4657))</f>
        <v>-20.63</v>
      </c>
      <c r="Q4657" s="18" t="n">
        <f aca="false">IF($W4657="","",INDEX(Primary!I$5:I$2450,$W4657))</f>
        <v>-2.9</v>
      </c>
      <c r="R4657" s="19" t="n">
        <f aca="false">IF($E4657="Yes",L4657+P4657,"")</f>
        <v>1696.53</v>
      </c>
      <c r="S4657" s="19" t="n">
        <f aca="false">IF($E4657="Yes",H4657-R4657,"")</f>
        <v>0</v>
      </c>
      <c r="T4657" s="6" t="str">
        <f aca="false">IF($E4657="Yes",IF(ROUND(ABS(S4657),2)&lt;=$T$2,"OK","CHECK"),"n/a")</f>
        <v>OK</v>
      </c>
      <c r="U4657" s="20" t="n">
        <f aca="false">Total!J4657</f>
        <v>71.1825</v>
      </c>
      <c r="V4657" s="17" t="n">
        <f aca="false">IFERROR(MATCH($A4657,'Stock Exchange'!$A$5:$A$2450,0),"")</f>
        <v>2439</v>
      </c>
      <c r="W4657" s="17" t="n">
        <f aca="false">IFERROR(MATCH($A4657,Primary!$A$5:$A$2450,0),"")</f>
        <v>2439</v>
      </c>
    </row>
    <row r="4658" customFormat="false" ht="15" hidden="false" customHeight="false" outlineLevel="0" collapsed="false">
      <c r="A4658" s="16" t="n">
        <f aca="false">Total!A4658</f>
        <v>43853</v>
      </c>
      <c r="B4658" s="17" t="n">
        <f aca="false">YEAR(A4658)</f>
        <v>2020</v>
      </c>
      <c r="C4658" s="17" t="n">
        <f aca="false">MONTH(A4658)</f>
        <v>1</v>
      </c>
      <c r="D4658" s="6" t="str">
        <f aca="false">IF(MONTH(A4658)&gt;=4,"FY "&amp;YEAR(A4658)&amp;"-"&amp;RIGHT(YEAR(A4658)+1,2),"FY "&amp;(YEAR(A4658)-1)&amp;"-"&amp;RIGHT(YEAR(A4658),2))</f>
        <v>FY 2019-20</v>
      </c>
      <c r="E4658" s="6" t="str">
        <f aca="false">IF(AND(V4658&lt;&gt;"",W4658&lt;&gt;""),"Yes","No")</f>
        <v>Yes</v>
      </c>
      <c r="F4658" s="18" t="n">
        <f aca="false">Total!F4658</f>
        <v>5336.72</v>
      </c>
      <c r="G4658" s="18" t="n">
        <f aca="false">Total!G4658</f>
        <v>5307.97</v>
      </c>
      <c r="H4658" s="18" t="n">
        <f aca="false">Total!H4658</f>
        <v>28.75</v>
      </c>
      <c r="I4658" s="18" t="n">
        <f aca="false">Total!I4658</f>
        <v>4.04</v>
      </c>
      <c r="J4658" s="18" t="n">
        <f aca="false">IF($V4658="","",INDEX('Stock Exchange'!F$5:F$2450,$V4658))</f>
        <v>5336.69</v>
      </c>
      <c r="K4658" s="18" t="n">
        <f aca="false">IF($V4658="","",INDEX('Stock Exchange'!G$5:G$2450,$V4658))</f>
        <v>5274.83</v>
      </c>
      <c r="L4658" s="18" t="n">
        <f aca="false">IF($V4658="","",INDEX('Stock Exchange'!H$5:H$2450,$V4658))</f>
        <v>61.86</v>
      </c>
      <c r="M4658" s="18" t="n">
        <f aca="false">IF($V4658="","",INDEX('Stock Exchange'!I$5:I$2450,$V4658))</f>
        <v>8.69</v>
      </c>
      <c r="N4658" s="18" t="n">
        <f aca="false">IF($W4658="","",INDEX(Primary!F$5:F$2450,$W4658))</f>
        <v>0.03</v>
      </c>
      <c r="O4658" s="18" t="n">
        <f aca="false">IF($W4658="","",INDEX(Primary!G$5:G$2450,$W4658))</f>
        <v>33.14</v>
      </c>
      <c r="P4658" s="18" t="n">
        <f aca="false">IF($W4658="","",INDEX(Primary!H$5:H$2450,$W4658))</f>
        <v>-33.11</v>
      </c>
      <c r="Q4658" s="18" t="n">
        <f aca="false">IF($W4658="","",INDEX(Primary!I$5:I$2450,$W4658))</f>
        <v>-4.65</v>
      </c>
      <c r="R4658" s="19" t="n">
        <f aca="false">IF($E4658="Yes",L4658+P4658,"")</f>
        <v>28.75</v>
      </c>
      <c r="S4658" s="19" t="n">
        <f aca="false">IF($E4658="Yes",H4658-R4658,"")</f>
        <v>0</v>
      </c>
      <c r="T4658" s="6" t="str">
        <f aca="false">IF($E4658="Yes",IF(ROUND(ABS(S4658),2)&lt;=$T$2,"OK","CHECK"),"n/a")</f>
        <v>OK</v>
      </c>
      <c r="U4658" s="20" t="n">
        <f aca="false">Total!J4658</f>
        <v>71.2056</v>
      </c>
      <c r="V4658" s="17" t="n">
        <f aca="false">IFERROR(MATCH($A4658,'Stock Exchange'!$A$5:$A$2450,0),"")</f>
        <v>2440</v>
      </c>
      <c r="W4658" s="17" t="n">
        <f aca="false">IFERROR(MATCH($A4658,Primary!$A$5:$A$2450,0),"")</f>
        <v>2440</v>
      </c>
    </row>
    <row r="4659" customFormat="false" ht="15" hidden="false" customHeight="false" outlineLevel="0" collapsed="false">
      <c r="A4659" s="16" t="n">
        <f aca="false">Total!A4659</f>
        <v>43854</v>
      </c>
      <c r="B4659" s="17" t="n">
        <f aca="false">YEAR(A4659)</f>
        <v>2020</v>
      </c>
      <c r="C4659" s="17" t="n">
        <f aca="false">MONTH(A4659)</f>
        <v>1</v>
      </c>
      <c r="D4659" s="6" t="str">
        <f aca="false">IF(MONTH(A4659)&gt;=4,"FY "&amp;YEAR(A4659)&amp;"-"&amp;RIGHT(YEAR(A4659)+1,2),"FY "&amp;(YEAR(A4659)-1)&amp;"-"&amp;RIGHT(YEAR(A4659),2))</f>
        <v>FY 2019-20</v>
      </c>
      <c r="E4659" s="6" t="str">
        <f aca="false">IF(AND(V4659&lt;&gt;"",W4659&lt;&gt;""),"Yes","No")</f>
        <v>Yes</v>
      </c>
      <c r="F4659" s="18" t="n">
        <f aca="false">Total!F4659</f>
        <v>8035.97</v>
      </c>
      <c r="G4659" s="18" t="n">
        <f aca="false">Total!G4659</f>
        <v>6538.8</v>
      </c>
      <c r="H4659" s="18" t="n">
        <f aca="false">Total!H4659</f>
        <v>1497.17</v>
      </c>
      <c r="I4659" s="18" t="n">
        <f aca="false">Total!I4659</f>
        <v>210.14</v>
      </c>
      <c r="J4659" s="18" t="n">
        <f aca="false">IF($V4659="","",INDEX('Stock Exchange'!F$5:F$2450,$V4659))</f>
        <v>8035.97</v>
      </c>
      <c r="K4659" s="18" t="n">
        <f aca="false">IF($V4659="","",INDEX('Stock Exchange'!G$5:G$2450,$V4659))</f>
        <v>6533.62</v>
      </c>
      <c r="L4659" s="18" t="n">
        <f aca="false">IF($V4659="","",INDEX('Stock Exchange'!H$5:H$2450,$V4659))</f>
        <v>1502.35</v>
      </c>
      <c r="M4659" s="18" t="n">
        <f aca="false">IF($V4659="","",INDEX('Stock Exchange'!I$5:I$2450,$V4659))</f>
        <v>210.87</v>
      </c>
      <c r="N4659" s="18" t="n">
        <f aca="false">IF($W4659="","",INDEX(Primary!F$5:F$2450,$W4659))</f>
        <v>0</v>
      </c>
      <c r="O4659" s="18" t="n">
        <f aca="false">IF($W4659="","",INDEX(Primary!G$5:G$2450,$W4659))</f>
        <v>5.18</v>
      </c>
      <c r="P4659" s="18" t="n">
        <f aca="false">IF($W4659="","",INDEX(Primary!H$5:H$2450,$W4659))</f>
        <v>-5.18</v>
      </c>
      <c r="Q4659" s="18" t="n">
        <f aca="false">IF($W4659="","",INDEX(Primary!I$5:I$2450,$W4659))</f>
        <v>-0.73</v>
      </c>
      <c r="R4659" s="19" t="n">
        <f aca="false">IF($E4659="Yes",L4659+P4659,"")</f>
        <v>1497.17</v>
      </c>
      <c r="S4659" s="19" t="n">
        <f aca="false">IF($E4659="Yes",H4659-R4659,"")</f>
        <v>0</v>
      </c>
      <c r="T4659" s="6" t="str">
        <f aca="false">IF($E4659="Yes",IF(ROUND(ABS(S4659),2)&lt;=$T$2,"OK","CHECK"),"n/a")</f>
        <v>OK</v>
      </c>
      <c r="U4659" s="20" t="n">
        <f aca="false">Total!J4659</f>
        <v>71.2437</v>
      </c>
      <c r="V4659" s="17" t="n">
        <f aca="false">IFERROR(MATCH($A4659,'Stock Exchange'!$A$5:$A$2450,0),"")</f>
        <v>2441</v>
      </c>
      <c r="W4659" s="17" t="n">
        <f aca="false">IFERROR(MATCH($A4659,Primary!$A$5:$A$2450,0),"")</f>
        <v>2441</v>
      </c>
    </row>
    <row r="4660" customFormat="false" ht="15" hidden="false" customHeight="false" outlineLevel="0" collapsed="false">
      <c r="A4660" s="16" t="n">
        <f aca="false">Total!A4660</f>
        <v>43857</v>
      </c>
      <c r="B4660" s="17" t="n">
        <f aca="false">YEAR(A4660)</f>
        <v>2020</v>
      </c>
      <c r="C4660" s="17" t="n">
        <f aca="false">MONTH(A4660)</f>
        <v>1</v>
      </c>
      <c r="D4660" s="6" t="str">
        <f aca="false">IF(MONTH(A4660)&gt;=4,"FY "&amp;YEAR(A4660)&amp;"-"&amp;RIGHT(YEAR(A4660)+1,2),"FY "&amp;(YEAR(A4660)-1)&amp;"-"&amp;RIGHT(YEAR(A4660),2))</f>
        <v>FY 2019-20</v>
      </c>
      <c r="E4660" s="6" t="str">
        <f aca="false">IF(AND(V4660&lt;&gt;"",W4660&lt;&gt;""),"Yes","No")</f>
        <v>Yes</v>
      </c>
      <c r="F4660" s="18" t="n">
        <f aca="false">Total!F4660</f>
        <v>4750.17</v>
      </c>
      <c r="G4660" s="18" t="n">
        <f aca="false">Total!G4660</f>
        <v>4154.75</v>
      </c>
      <c r="H4660" s="18" t="n">
        <f aca="false">Total!H4660</f>
        <v>595.42</v>
      </c>
      <c r="I4660" s="18" t="n">
        <f aca="false">Total!I4660</f>
        <v>83.58</v>
      </c>
      <c r="J4660" s="18" t="n">
        <f aca="false">IF($V4660="","",INDEX('Stock Exchange'!F$5:F$2450,$V4660))</f>
        <v>4749.6</v>
      </c>
      <c r="K4660" s="18" t="n">
        <f aca="false">IF($V4660="","",INDEX('Stock Exchange'!G$5:G$2450,$V4660))</f>
        <v>4148.91</v>
      </c>
      <c r="L4660" s="18" t="n">
        <f aca="false">IF($V4660="","",INDEX('Stock Exchange'!H$5:H$2450,$V4660))</f>
        <v>600.69</v>
      </c>
      <c r="M4660" s="18" t="n">
        <f aca="false">IF($V4660="","",INDEX('Stock Exchange'!I$5:I$2450,$V4660))</f>
        <v>84.32</v>
      </c>
      <c r="N4660" s="18" t="n">
        <f aca="false">IF($W4660="","",INDEX(Primary!F$5:F$2450,$W4660))</f>
        <v>0.57</v>
      </c>
      <c r="O4660" s="18" t="n">
        <f aca="false">IF($W4660="","",INDEX(Primary!G$5:G$2450,$W4660))</f>
        <v>5.84</v>
      </c>
      <c r="P4660" s="18" t="n">
        <f aca="false">IF($W4660="","",INDEX(Primary!H$5:H$2450,$W4660))</f>
        <v>-5.27</v>
      </c>
      <c r="Q4660" s="18" t="n">
        <f aca="false">IF($W4660="","",INDEX(Primary!I$5:I$2450,$W4660))</f>
        <v>-0.74</v>
      </c>
      <c r="R4660" s="19" t="n">
        <f aca="false">IF($E4660="Yes",L4660+P4660,"")</f>
        <v>595.42</v>
      </c>
      <c r="S4660" s="19" t="n">
        <f aca="false">IF($E4660="Yes",H4660-R4660,"")</f>
        <v>0</v>
      </c>
      <c r="T4660" s="6" t="str">
        <f aca="false">IF($E4660="Yes",IF(ROUND(ABS(S4660),2)&lt;=$T$2,"OK","CHECK"),"n/a")</f>
        <v>OK</v>
      </c>
      <c r="U4660" s="20" t="n">
        <f aca="false">Total!J4660</f>
        <v>71.2404</v>
      </c>
      <c r="V4660" s="17" t="n">
        <f aca="false">IFERROR(MATCH($A4660,'Stock Exchange'!$A$5:$A$2450,0),"")</f>
        <v>2442</v>
      </c>
      <c r="W4660" s="17" t="n">
        <f aca="false">IFERROR(MATCH($A4660,Primary!$A$5:$A$2450,0),"")</f>
        <v>2442</v>
      </c>
    </row>
    <row r="4661" customFormat="false" ht="15" hidden="false" customHeight="false" outlineLevel="0" collapsed="false">
      <c r="A4661" s="16" t="n">
        <f aca="false">Total!A4661</f>
        <v>43858</v>
      </c>
      <c r="B4661" s="17" t="n">
        <f aca="false">YEAR(A4661)</f>
        <v>2020</v>
      </c>
      <c r="C4661" s="17" t="n">
        <f aca="false">MONTH(A4661)</f>
        <v>1</v>
      </c>
      <c r="D4661" s="6" t="str">
        <f aca="false">IF(MONTH(A4661)&gt;=4,"FY "&amp;YEAR(A4661)&amp;"-"&amp;RIGHT(YEAR(A4661)+1,2),"FY "&amp;(YEAR(A4661)-1)&amp;"-"&amp;RIGHT(YEAR(A4661),2))</f>
        <v>FY 2019-20</v>
      </c>
      <c r="E4661" s="6" t="str">
        <f aca="false">IF(AND(V4661&lt;&gt;"",W4661&lt;&gt;""),"Yes","No")</f>
        <v>Yes</v>
      </c>
      <c r="F4661" s="18" t="n">
        <f aca="false">Total!F4661</f>
        <v>3067.98</v>
      </c>
      <c r="G4661" s="18" t="n">
        <f aca="false">Total!G4661</f>
        <v>3242.23</v>
      </c>
      <c r="H4661" s="18" t="n">
        <f aca="false">Total!H4661</f>
        <v>-174.25</v>
      </c>
      <c r="I4661" s="18" t="n">
        <f aca="false">Total!I4661</f>
        <v>-24.41</v>
      </c>
      <c r="J4661" s="18" t="n">
        <f aca="false">IF($V4661="","",INDEX('Stock Exchange'!F$5:F$2450,$V4661))</f>
        <v>3067.84</v>
      </c>
      <c r="K4661" s="18" t="n">
        <f aca="false">IF($V4661="","",INDEX('Stock Exchange'!G$5:G$2450,$V4661))</f>
        <v>3231.96</v>
      </c>
      <c r="L4661" s="18" t="n">
        <f aca="false">IF($V4661="","",INDEX('Stock Exchange'!H$5:H$2450,$V4661))</f>
        <v>-164.12</v>
      </c>
      <c r="M4661" s="18" t="n">
        <f aca="false">IF($V4661="","",INDEX('Stock Exchange'!I$5:I$2450,$V4661))</f>
        <v>-22.99</v>
      </c>
      <c r="N4661" s="18" t="n">
        <f aca="false">IF($W4661="","",INDEX(Primary!F$5:F$2450,$W4661))</f>
        <v>0.14</v>
      </c>
      <c r="O4661" s="18" t="n">
        <f aca="false">IF($W4661="","",INDEX(Primary!G$5:G$2450,$W4661))</f>
        <v>10.27</v>
      </c>
      <c r="P4661" s="18" t="n">
        <f aca="false">IF($W4661="","",INDEX(Primary!H$5:H$2450,$W4661))</f>
        <v>-10.13</v>
      </c>
      <c r="Q4661" s="18" t="n">
        <f aca="false">IF($W4661="","",INDEX(Primary!I$5:I$2450,$W4661))</f>
        <v>-1.42</v>
      </c>
      <c r="R4661" s="19" t="n">
        <f aca="false">IF($E4661="Yes",L4661+P4661,"")</f>
        <v>-174.25</v>
      </c>
      <c r="S4661" s="19" t="n">
        <f aca="false">IF($E4661="Yes",H4661-R4661,"")</f>
        <v>0</v>
      </c>
      <c r="T4661" s="6" t="str">
        <f aca="false">IF($E4661="Yes",IF(ROUND(ABS(S4661),2)&lt;=$T$2,"OK","CHECK"),"n/a")</f>
        <v>OK</v>
      </c>
      <c r="U4661" s="20" t="n">
        <f aca="false">Total!J4661</f>
        <v>71.3948</v>
      </c>
      <c r="V4661" s="17" t="n">
        <f aca="false">IFERROR(MATCH($A4661,'Stock Exchange'!$A$5:$A$2450,0),"")</f>
        <v>2443</v>
      </c>
      <c r="W4661" s="17" t="n">
        <f aca="false">IFERROR(MATCH($A4661,Primary!$A$5:$A$2450,0),"")</f>
        <v>2443</v>
      </c>
    </row>
    <row r="4662" customFormat="false" ht="15" hidden="false" customHeight="false" outlineLevel="0" collapsed="false">
      <c r="A4662" s="16" t="n">
        <f aca="false">Total!A4662</f>
        <v>43859</v>
      </c>
      <c r="B4662" s="17" t="n">
        <f aca="false">YEAR(A4662)</f>
        <v>2020</v>
      </c>
      <c r="C4662" s="17" t="n">
        <f aca="false">MONTH(A4662)</f>
        <v>1</v>
      </c>
      <c r="D4662" s="6" t="str">
        <f aca="false">IF(MONTH(A4662)&gt;=4,"FY "&amp;YEAR(A4662)&amp;"-"&amp;RIGHT(YEAR(A4662)+1,2),"FY "&amp;(YEAR(A4662)-1)&amp;"-"&amp;RIGHT(YEAR(A4662),2))</f>
        <v>FY 2019-20</v>
      </c>
      <c r="E4662" s="6" t="str">
        <f aca="false">IF(AND(V4662&lt;&gt;"",W4662&lt;&gt;""),"Yes","No")</f>
        <v>Yes</v>
      </c>
      <c r="F4662" s="18" t="n">
        <f aca="false">Total!F4662</f>
        <v>4964.79</v>
      </c>
      <c r="G4662" s="18" t="n">
        <f aca="false">Total!G4662</f>
        <v>5750.7</v>
      </c>
      <c r="H4662" s="18" t="n">
        <f aca="false">Total!H4662</f>
        <v>-785.91</v>
      </c>
      <c r="I4662" s="18" t="n">
        <f aca="false">Total!I4662</f>
        <v>-110.19</v>
      </c>
      <c r="J4662" s="18" t="n">
        <f aca="false">IF($V4662="","",INDEX('Stock Exchange'!F$5:F$2450,$V4662))</f>
        <v>4964.79</v>
      </c>
      <c r="K4662" s="18" t="n">
        <f aca="false">IF($V4662="","",INDEX('Stock Exchange'!G$5:G$2450,$V4662))</f>
        <v>5750.13</v>
      </c>
      <c r="L4662" s="18" t="n">
        <f aca="false">IF($V4662="","",INDEX('Stock Exchange'!H$5:H$2450,$V4662))</f>
        <v>-785.34</v>
      </c>
      <c r="M4662" s="18" t="n">
        <f aca="false">IF($V4662="","",INDEX('Stock Exchange'!I$5:I$2450,$V4662))</f>
        <v>-110.11</v>
      </c>
      <c r="N4662" s="18" t="n">
        <f aca="false">IF($W4662="","",INDEX(Primary!F$5:F$2450,$W4662))</f>
        <v>0</v>
      </c>
      <c r="O4662" s="18" t="n">
        <f aca="false">IF($W4662="","",INDEX(Primary!G$5:G$2450,$W4662))</f>
        <v>0.57</v>
      </c>
      <c r="P4662" s="18" t="n">
        <f aca="false">IF($W4662="","",INDEX(Primary!H$5:H$2450,$W4662))</f>
        <v>-0.57</v>
      </c>
      <c r="Q4662" s="18" t="n">
        <f aca="false">IF($W4662="","",INDEX(Primary!I$5:I$2450,$W4662))</f>
        <v>-0.08</v>
      </c>
      <c r="R4662" s="19" t="n">
        <f aca="false">IF($E4662="Yes",L4662+P4662,"")</f>
        <v>-785.91</v>
      </c>
      <c r="S4662" s="19" t="n">
        <f aca="false">IF($E4662="Yes",H4662-R4662,"")</f>
        <v>0</v>
      </c>
      <c r="T4662" s="6" t="str">
        <f aca="false">IF($E4662="Yes",IF(ROUND(ABS(S4662),2)&lt;=$T$2,"OK","CHECK"),"n/a")</f>
        <v>OK</v>
      </c>
      <c r="U4662" s="20" t="n">
        <f aca="false">Total!J4662</f>
        <v>71.3263</v>
      </c>
      <c r="V4662" s="17" t="n">
        <f aca="false">IFERROR(MATCH($A4662,'Stock Exchange'!$A$5:$A$2450,0),"")</f>
        <v>2444</v>
      </c>
      <c r="W4662" s="17" t="n">
        <f aca="false">IFERROR(MATCH($A4662,Primary!$A$5:$A$2450,0),"")</f>
        <v>2444</v>
      </c>
    </row>
    <row r="4663" customFormat="false" ht="15" hidden="false" customHeight="false" outlineLevel="0" collapsed="false">
      <c r="A4663" s="16" t="n">
        <f aca="false">Total!A4663</f>
        <v>43860</v>
      </c>
      <c r="B4663" s="17" t="n">
        <f aca="false">YEAR(A4663)</f>
        <v>2020</v>
      </c>
      <c r="C4663" s="17" t="n">
        <f aca="false">MONTH(A4663)</f>
        <v>1</v>
      </c>
      <c r="D4663" s="6" t="str">
        <f aca="false">IF(MONTH(A4663)&gt;=4,"FY "&amp;YEAR(A4663)&amp;"-"&amp;RIGHT(YEAR(A4663)+1,2),"FY "&amp;(YEAR(A4663)-1)&amp;"-"&amp;RIGHT(YEAR(A4663),2))</f>
        <v>FY 2019-20</v>
      </c>
      <c r="E4663" s="6" t="str">
        <f aca="false">IF(AND(V4663&lt;&gt;"",W4663&lt;&gt;""),"Yes","No")</f>
        <v>Yes</v>
      </c>
      <c r="F4663" s="18" t="n">
        <f aca="false">Total!F4663</f>
        <v>4985.68</v>
      </c>
      <c r="G4663" s="18" t="n">
        <f aca="false">Total!G4663</f>
        <v>6427.93</v>
      </c>
      <c r="H4663" s="18" t="n">
        <f aca="false">Total!H4663</f>
        <v>-1442.25</v>
      </c>
      <c r="I4663" s="18" t="n">
        <f aca="false">Total!I4663</f>
        <v>-202.6</v>
      </c>
      <c r="J4663" s="18" t="n">
        <f aca="false">IF($V4663="","",INDEX('Stock Exchange'!F$5:F$2450,$V4663))</f>
        <v>4985.49</v>
      </c>
      <c r="K4663" s="18" t="n">
        <f aca="false">IF($V4663="","",INDEX('Stock Exchange'!G$5:G$2450,$V4663))</f>
        <v>5943.93</v>
      </c>
      <c r="L4663" s="18" t="n">
        <f aca="false">IF($V4663="","",INDEX('Stock Exchange'!H$5:H$2450,$V4663))</f>
        <v>-958.44</v>
      </c>
      <c r="M4663" s="18" t="n">
        <f aca="false">IF($V4663="","",INDEX('Stock Exchange'!I$5:I$2450,$V4663))</f>
        <v>-134.64</v>
      </c>
      <c r="N4663" s="18" t="n">
        <f aca="false">IF($W4663="","",INDEX(Primary!F$5:F$2450,$W4663))</f>
        <v>0.19</v>
      </c>
      <c r="O4663" s="18" t="n">
        <f aca="false">IF($W4663="","",INDEX(Primary!G$5:G$2450,$W4663))</f>
        <v>484</v>
      </c>
      <c r="P4663" s="18" t="n">
        <f aca="false">IF($W4663="","",INDEX(Primary!H$5:H$2450,$W4663))</f>
        <v>-483.81</v>
      </c>
      <c r="Q4663" s="18" t="n">
        <f aca="false">IF($W4663="","",INDEX(Primary!I$5:I$2450,$W4663))</f>
        <v>-67.96</v>
      </c>
      <c r="R4663" s="19" t="n">
        <f aca="false">IF($E4663="Yes",L4663+P4663,"")</f>
        <v>-1442.25</v>
      </c>
      <c r="S4663" s="19" t="n">
        <f aca="false">IF($E4663="Yes",H4663-R4663,"")</f>
        <v>0</v>
      </c>
      <c r="T4663" s="6" t="str">
        <f aca="false">IF($E4663="Yes",IF(ROUND(ABS(S4663),2)&lt;=$T$2,"OK","CHECK"),"n/a")</f>
        <v>OK</v>
      </c>
      <c r="U4663" s="20" t="n">
        <f aca="false">Total!J4663</f>
        <v>71.1875</v>
      </c>
      <c r="V4663" s="17" t="n">
        <f aca="false">IFERROR(MATCH($A4663,'Stock Exchange'!$A$5:$A$2450,0),"")</f>
        <v>2445</v>
      </c>
      <c r="W4663" s="17" t="n">
        <f aca="false">IFERROR(MATCH($A4663,Primary!$A$5:$A$2450,0),"")</f>
        <v>2445</v>
      </c>
    </row>
    <row r="4664" customFormat="false" ht="15" hidden="false" customHeight="false" outlineLevel="0" collapsed="false">
      <c r="A4664" s="16" t="n">
        <f aca="false">Total!A4664</f>
        <v>43861</v>
      </c>
      <c r="B4664" s="17" t="n">
        <f aca="false">YEAR(A4664)</f>
        <v>2020</v>
      </c>
      <c r="C4664" s="17" t="n">
        <f aca="false">MONTH(A4664)</f>
        <v>1</v>
      </c>
      <c r="D4664" s="6" t="str">
        <f aca="false">IF(MONTH(A4664)&gt;=4,"FY "&amp;YEAR(A4664)&amp;"-"&amp;RIGHT(YEAR(A4664)+1,2),"FY "&amp;(YEAR(A4664)-1)&amp;"-"&amp;RIGHT(YEAR(A4664),2))</f>
        <v>FY 2019-20</v>
      </c>
      <c r="E4664" s="6" t="str">
        <f aca="false">IF(AND(V4664&lt;&gt;"",W4664&lt;&gt;""),"Yes","No")</f>
        <v>Yes</v>
      </c>
      <c r="F4664" s="18" t="n">
        <f aca="false">Total!F4664</f>
        <v>6401.33</v>
      </c>
      <c r="G4664" s="18" t="n">
        <f aca="false">Total!G4664</f>
        <v>5775.41</v>
      </c>
      <c r="H4664" s="18" t="n">
        <f aca="false">Total!H4664</f>
        <v>625.92</v>
      </c>
      <c r="I4664" s="18" t="n">
        <f aca="false">Total!I4664</f>
        <v>87.57</v>
      </c>
      <c r="J4664" s="18" t="n">
        <f aca="false">IF($V4664="","",INDEX('Stock Exchange'!F$5:F$2450,$V4664))</f>
        <v>5868.08</v>
      </c>
      <c r="K4664" s="18" t="n">
        <f aca="false">IF($V4664="","",INDEX('Stock Exchange'!G$5:G$2450,$V4664))</f>
        <v>5772.47</v>
      </c>
      <c r="L4664" s="18" t="n">
        <f aca="false">IF($V4664="","",INDEX('Stock Exchange'!H$5:H$2450,$V4664))</f>
        <v>95.61</v>
      </c>
      <c r="M4664" s="18" t="n">
        <f aca="false">IF($V4664="","",INDEX('Stock Exchange'!I$5:I$2450,$V4664))</f>
        <v>13.38</v>
      </c>
      <c r="N4664" s="18" t="n">
        <f aca="false">IF($W4664="","",INDEX(Primary!F$5:F$2450,$W4664))</f>
        <v>533.25</v>
      </c>
      <c r="O4664" s="18" t="n">
        <f aca="false">IF($W4664="","",INDEX(Primary!G$5:G$2450,$W4664))</f>
        <v>2.94</v>
      </c>
      <c r="P4664" s="18" t="n">
        <f aca="false">IF($W4664="","",INDEX(Primary!H$5:H$2450,$W4664))</f>
        <v>530.31</v>
      </c>
      <c r="Q4664" s="18" t="n">
        <f aca="false">IF($W4664="","",INDEX(Primary!I$5:I$2450,$W4664))</f>
        <v>74.19</v>
      </c>
      <c r="R4664" s="19" t="n">
        <f aca="false">IF($E4664="Yes",L4664+P4664,"")</f>
        <v>625.92</v>
      </c>
      <c r="S4664" s="19" t="n">
        <f aca="false">IF($E4664="Yes",H4664-R4664,"")</f>
        <v>0</v>
      </c>
      <c r="T4664" s="6" t="str">
        <f aca="false">IF($E4664="Yes",IF(ROUND(ABS(S4664),2)&lt;=$T$2,"OK","CHECK"),"n/a")</f>
        <v>OK</v>
      </c>
      <c r="U4664" s="20" t="n">
        <f aca="false">Total!J4664</f>
        <v>71.4772</v>
      </c>
      <c r="V4664" s="17" t="n">
        <f aca="false">IFERROR(MATCH($A4664,'Stock Exchange'!$A$5:$A$2450,0),"")</f>
        <v>2446</v>
      </c>
      <c r="W4664" s="17" t="n">
        <f aca="false">IFERROR(MATCH($A4664,Primary!$A$5:$A$2450,0),"")</f>
        <v>2446</v>
      </c>
    </row>
  </sheetData>
  <autoFilter ref="A4:U4664"/>
  <mergeCells count="6">
    <mergeCell ref="F3:I3"/>
    <mergeCell ref="J3:M3"/>
    <mergeCell ref="N3:Q3"/>
    <mergeCell ref="R3:U3"/>
    <mergeCell ref="Y3:AH3"/>
    <mergeCell ref="AJ3:AS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2026-10-01T09:54:59Z</dcterms:created>
  <dc:creator>openpyxl</dc:creator>
  <dc:description/>
  <dc:language>en-US</dc:language>
  <cp:lastModifiedBy/>
  <dcterms:modified xsi:type="dcterms:W3CDTF">2026-10-01T09:55:02Z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